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charts/chart2.xml" ContentType="application/vnd.openxmlformats-officedocument.drawingml.chart+xml"/>
  <Default Extension="rels" ContentType="application/vnd.openxmlformats-package.relationship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60" windowWidth="19095" windowHeight="8445"/>
  </bookViews>
  <sheets>
    <sheet name="Bar Chart" sheetId="3" r:id="rId1"/>
    <sheet name="Cash Flow" sheetId="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0" localSheetId="0">#REF!</definedName>
    <definedName name="\0">#REF!</definedName>
    <definedName name="\a">#N/A</definedName>
    <definedName name="\F" localSheetId="0">#REF!</definedName>
    <definedName name="\F">#REF!</definedName>
    <definedName name="\l" localSheetId="0">[1]Cover!#REF!</definedName>
    <definedName name="\l">[1]Cover!#REF!</definedName>
    <definedName name="\M" localSheetId="0">#REF!</definedName>
    <definedName name="\M">#REF!</definedName>
    <definedName name="\O" localSheetId="0">#REF!</definedName>
    <definedName name="\O">#REF!</definedName>
    <definedName name="\P" localSheetId="0">#REF!</definedName>
    <definedName name="\P">#REF!</definedName>
    <definedName name="\q">#N/A</definedName>
    <definedName name="\S" localSheetId="0">#REF!</definedName>
    <definedName name="\S">#REF!</definedName>
    <definedName name="\W" localSheetId="0">#REF!</definedName>
    <definedName name="\W">#REF!</definedName>
    <definedName name="\WQ" localSheetId="0">'[2]BAG-2'!#REF!</definedName>
    <definedName name="\WQ">'[2]BAG-2'!#REF!</definedName>
    <definedName name="\x" localSheetId="0">[3]Cover!#REF!</definedName>
    <definedName name="\x">[3]Cover!#REF!</definedName>
    <definedName name="__123Graph_A" hidden="1">[4]DIV.3!$J$15:$J$23</definedName>
    <definedName name="__123Graph_B" hidden="1">[4]DIV.3!$K$15:$K$23</definedName>
    <definedName name="__123Graph_X" hidden="1">[4]DIV.3!$I$15:$I$23</definedName>
    <definedName name="_1">#N/A</definedName>
    <definedName name="_10" localSheetId="0">#REF!</definedName>
    <definedName name="_10">#REF!</definedName>
    <definedName name="_11" localSheetId="0">#REF!</definedName>
    <definedName name="_11">#REF!</definedName>
    <definedName name="_12" localSheetId="0">#REF!</definedName>
    <definedName name="_12">#REF!</definedName>
    <definedName name="_13" localSheetId="0">#REF!</definedName>
    <definedName name="_13">#REF!</definedName>
    <definedName name="_14" localSheetId="0">#REF!</definedName>
    <definedName name="_14">#REF!</definedName>
    <definedName name="_15" localSheetId="0">#REF!</definedName>
    <definedName name="_15">#REF!</definedName>
    <definedName name="_16" localSheetId="0">#REF!</definedName>
    <definedName name="_16">#REF!</definedName>
    <definedName name="_17" localSheetId="0">#REF!</definedName>
    <definedName name="_17">#REF!</definedName>
    <definedName name="_18" localSheetId="0">#REF!</definedName>
    <definedName name="_18">#REF!</definedName>
    <definedName name="_19" localSheetId="0">#REF!</definedName>
    <definedName name="_19">#REF!</definedName>
    <definedName name="_1m2_Membongkar_dinding_tembok" localSheetId="0">#REF!</definedName>
    <definedName name="_1m2_Membongkar_dinding_tembok">#REF!</definedName>
    <definedName name="_2">#N/A</definedName>
    <definedName name="_2.1" localSheetId="0">[5]AHS!#REF!</definedName>
    <definedName name="_2.1">[5]AHS!#REF!</definedName>
    <definedName name="_2.3.3" localSheetId="0">[5]AHS!#REF!</definedName>
    <definedName name="_2.3.3">[5]AHS!#REF!</definedName>
    <definedName name="_2A" localSheetId="0">'[6]I-KAMAR'!#REF!</definedName>
    <definedName name="_2A">'[6]I-KAMAR'!#REF!</definedName>
    <definedName name="_3">#N/A</definedName>
    <definedName name="_3.2.2" localSheetId="0">[5]AHS!#REF!</definedName>
    <definedName name="_3.2.2">[5]AHS!#REF!</definedName>
    <definedName name="_3.3" localSheetId="0">[5]AHS!#REF!</definedName>
    <definedName name="_3.3">[5]AHS!#REF!</definedName>
    <definedName name="_345" localSheetId="0">#REF!</definedName>
    <definedName name="_345">#REF!</definedName>
    <definedName name="_4">#N/A</definedName>
    <definedName name="_5">#N/A</definedName>
    <definedName name="_5.1" localSheetId="0">[5]AHS!#REF!</definedName>
    <definedName name="_5.1">[5]AHS!#REF!</definedName>
    <definedName name="_5.1.2" localSheetId="0">[5]AHS!#REF!</definedName>
    <definedName name="_5.1.2">[5]AHS!#REF!</definedName>
    <definedName name="_6">#N/A</definedName>
    <definedName name="_6.1.1" localSheetId="0">[5]AHS!#REF!</definedName>
    <definedName name="_6.1.1">[5]AHS!#REF!</definedName>
    <definedName name="_67" localSheetId="0">#REF!</definedName>
    <definedName name="_67">#REF!</definedName>
    <definedName name="_7" localSheetId="0">#REF!</definedName>
    <definedName name="_7">#REF!</definedName>
    <definedName name="_7.4" localSheetId="0">[5]AHS!#REF!</definedName>
    <definedName name="_7.4">[5]AHS!#REF!</definedName>
    <definedName name="_8" localSheetId="0">#REF!</definedName>
    <definedName name="_8">#REF!</definedName>
    <definedName name="_8.1.7" localSheetId="0">[5]AHS!#REF!</definedName>
    <definedName name="_8.1.7">[5]AHS!#REF!</definedName>
    <definedName name="_818FA" localSheetId="0">#REF!</definedName>
    <definedName name="_818FA">#REF!</definedName>
    <definedName name="_818PK" localSheetId="0">#REF!</definedName>
    <definedName name="_818PK">#REF!</definedName>
    <definedName name="_9" localSheetId="0">#REF!</definedName>
    <definedName name="_9">#REF!</definedName>
    <definedName name="_abs100" localSheetId="0">[7]plumbing!#REF!</definedName>
    <definedName name="_abs100">[7]plumbing!#REF!</definedName>
    <definedName name="_ahu100" localSheetId="0">[7]plumbing!#REF!</definedName>
    <definedName name="_ahu100">[7]plumbing!#REF!</definedName>
    <definedName name="_ahu150" localSheetId="0">[7]plumbing!#REF!</definedName>
    <definedName name="_ahu150">[7]plumbing!#REF!</definedName>
    <definedName name="_ako100" localSheetId="0">[7]plumbing!#REF!</definedName>
    <definedName name="_ako100">[7]plumbing!#REF!</definedName>
    <definedName name="_ako150" localSheetId="0">[7]plumbing!#REF!</definedName>
    <definedName name="_ako150">[7]plumbing!#REF!</definedName>
    <definedName name="_ako50" localSheetId="0">[7]plumbing!#REF!</definedName>
    <definedName name="_ako50">[7]plumbing!#REF!</definedName>
    <definedName name="_ako80" localSheetId="0">[7]plumbing!#REF!</definedName>
    <definedName name="_ako80">[7]plumbing!#REF!</definedName>
    <definedName name="_aku100" localSheetId="0">[7]plumbing!#REF!</definedName>
    <definedName name="_aku100">[7]plumbing!#REF!</definedName>
    <definedName name="_aku150" localSheetId="0">[7]plumbing!#REF!</definedName>
    <definedName name="_aku150">[7]plumbing!#REF!</definedName>
    <definedName name="_bcv100" localSheetId="0">#REF!</definedName>
    <definedName name="_bcv100">#REF!</definedName>
    <definedName name="_bcv125" localSheetId="0">#REF!</definedName>
    <definedName name="_bcv125">#REF!</definedName>
    <definedName name="_bcv150" localSheetId="0">#REF!</definedName>
    <definedName name="_bcv150">#REF!</definedName>
    <definedName name="_cas80" localSheetId="0">[7]plumbing!#REF!</definedName>
    <definedName name="_cas80">[7]plumbing!#REF!</definedName>
    <definedName name="_cod50" localSheetId="0">[8]SAP!#REF!</definedName>
    <definedName name="_cod50">[8]SAP!#REF!</definedName>
    <definedName name="_CTK1">[9]LEMBAR1!$BE$26</definedName>
    <definedName name="_CTK2">[9]LEMBAR1!$BE$28</definedName>
    <definedName name="_CTK4">[9]LEMBAR1!$BE$33</definedName>
    <definedName name="_CTK5">[9]LEMBAR1!$BE$35</definedName>
    <definedName name="_CTK6">[9]LEMBAR1!$BE$45</definedName>
    <definedName name="_CTK7">[9]LEMBAR1!$BE$47</definedName>
    <definedName name="_CTK8">[9]LEMBAR1!$BE$49</definedName>
    <definedName name="_CTK9">[9]LEMBAR1!$BE$52</definedName>
    <definedName name="_cvd100" localSheetId="0">#REF!</definedName>
    <definedName name="_cvd100">#REF!</definedName>
    <definedName name="_cvd15" localSheetId="0">#REF!</definedName>
    <definedName name="_cvd15">#REF!</definedName>
    <definedName name="_cvd150" localSheetId="0">#REF!</definedName>
    <definedName name="_cvd150">#REF!</definedName>
    <definedName name="_cvd50" localSheetId="0">#REF!</definedName>
    <definedName name="_cvd50">#REF!</definedName>
    <definedName name="_cvd65" localSheetId="0">#REF!</definedName>
    <definedName name="_cvd65">#REF!</definedName>
    <definedName name="_DAF10" localSheetId="0">#REF!</definedName>
    <definedName name="_DAF10">#REF!</definedName>
    <definedName name="_daf32" localSheetId="0">#REF!</definedName>
    <definedName name="_daf32">#REF!</definedName>
    <definedName name="_daf33" localSheetId="0">#REF!</definedName>
    <definedName name="_daf33">#REF!</definedName>
    <definedName name="_dia6" localSheetId="0">[7]plumbing!#REF!</definedName>
    <definedName name="_dia6">[7]plumbing!#REF!</definedName>
    <definedName name="_DIV1" localSheetId="0">#REF!</definedName>
    <definedName name="_DIV1">#REF!</definedName>
    <definedName name="_DIV10" localSheetId="0">#REF!</definedName>
    <definedName name="_DIV10">#REF!</definedName>
    <definedName name="_DIV11" localSheetId="0">#REF!</definedName>
    <definedName name="_DIV11">#REF!</definedName>
    <definedName name="_DIV2" localSheetId="0">#REF!</definedName>
    <definedName name="_DIV2">#REF!</definedName>
    <definedName name="_DIV3" localSheetId="0">#REF!</definedName>
    <definedName name="_DIV3">#REF!</definedName>
    <definedName name="_DIV4" localSheetId="0">#REF!</definedName>
    <definedName name="_DIV4">#REF!</definedName>
    <definedName name="_DIV5" localSheetId="0">#REF!</definedName>
    <definedName name="_DIV5">#REF!</definedName>
    <definedName name="_DIV6" localSheetId="0">#REF!</definedName>
    <definedName name="_DIV6">#REF!</definedName>
    <definedName name="_DIV7" localSheetId="0">#REF!</definedName>
    <definedName name="_DIV7">#REF!</definedName>
    <definedName name="_DIV8" localSheetId="0">#REF!</definedName>
    <definedName name="_DIV8">#REF!</definedName>
    <definedName name="_DIV9" localSheetId="0">#REF!</definedName>
    <definedName name="_DIV9">#REF!</definedName>
    <definedName name="_EEE01">[4]ALAT!$K$9</definedName>
    <definedName name="_EEE02">[4]ALAT!$K$10</definedName>
    <definedName name="_EEE03">[4]ALAT!$K$11</definedName>
    <definedName name="_EEE04">[4]ALAT!$K$12</definedName>
    <definedName name="_EEE05">[4]ALAT!$K$13</definedName>
    <definedName name="_EEE06">[4]ALAT!$K$14</definedName>
    <definedName name="_EEE07">[4]ALAT!$K$15</definedName>
    <definedName name="_EEE08">[4]ALAT!$K$16</definedName>
    <definedName name="_EEE09">[4]ALAT!$K$17</definedName>
    <definedName name="_EEE10">[4]ALAT!$K$18</definedName>
    <definedName name="_EEE11">[4]ALAT!$K$19</definedName>
    <definedName name="_EEE12">[4]ALAT!$K$20</definedName>
    <definedName name="_EEE13">[4]ALAT!$K$21</definedName>
    <definedName name="_EEE14">[4]ALAT!$K$22</definedName>
    <definedName name="_EEE15">[4]ALAT!$K$23</definedName>
    <definedName name="_EEE16">[4]ALAT!$K$24</definedName>
    <definedName name="_EEE17">[4]ALAT!$K$25</definedName>
    <definedName name="_EEE18">[4]ALAT!$K$26</definedName>
    <definedName name="_EEE19">[4]ALAT!$K$27</definedName>
    <definedName name="_EEE20">[4]ALAT!$K$28</definedName>
    <definedName name="_EEE21">[4]ALAT!$K$29</definedName>
    <definedName name="_EEE22">[4]ALAT!$K$30</definedName>
    <definedName name="_EEE23">[4]ALAT!$K$31</definedName>
    <definedName name="_EEE24">[4]ALAT!$K$32</definedName>
    <definedName name="_EEE25">[4]ALAT!$K$33</definedName>
    <definedName name="_EEE26">[4]ALAT!$K$34</definedName>
    <definedName name="_EEE27">[4]ALAT!$K$35</definedName>
    <definedName name="_EEE28">[4]ALAT!$K$36</definedName>
    <definedName name="_EEE29">[4]ALAT!$K$37</definedName>
    <definedName name="_EEE30">[4]ALAT!$K$38</definedName>
    <definedName name="_EEE31">[4]ALAT!$K$39</definedName>
    <definedName name="_EEE32">[4]ALAT!$K$40</definedName>
    <definedName name="_EEE33">[4]ALAT!$K$41</definedName>
    <definedName name="_f" localSheetId="0" hidden="1">#REF!</definedName>
    <definedName name="_f" hidden="1">#REF!</definedName>
    <definedName name="_fdd100" localSheetId="0">[8]SAP!#REF!</definedName>
    <definedName name="_fdd100">[8]SAP!#REF!</definedName>
    <definedName name="_Fill" localSheetId="0" hidden="1">#REF!</definedName>
    <definedName name="_Fill" hidden="1">#REF!</definedName>
    <definedName name="_xlnm._FilterDatabase" localSheetId="0" hidden="1">'Bar Chart'!$A$8:$AG$707</definedName>
    <definedName name="_fjd100" localSheetId="0">#REF!</definedName>
    <definedName name="_fjd100">#REF!</definedName>
    <definedName name="_fjd150" localSheetId="0">#REF!</definedName>
    <definedName name="_fjd150">#REF!</definedName>
    <definedName name="_fjd50" localSheetId="0">#REF!</definedName>
    <definedName name="_fjd50">#REF!</definedName>
    <definedName name="_fjd65" localSheetId="0">#REF!</definedName>
    <definedName name="_fjd65">#REF!</definedName>
    <definedName name="_fmd150" localSheetId="0">#REF!</definedName>
    <definedName name="_fmd150">#REF!</definedName>
    <definedName name="_fvd100" localSheetId="0">[8]SAP!#REF!</definedName>
    <definedName name="_fvd100">[8]SAP!#REF!</definedName>
    <definedName name="_grc1" localSheetId="0">#REF!</definedName>
    <definedName name="_grc1">#REF!</definedName>
    <definedName name="_gti50" localSheetId="0">#REF!</definedName>
    <definedName name="_gti50">#REF!</definedName>
    <definedName name="_gti60" localSheetId="0">#REF!</definedName>
    <definedName name="_gti60">#REF!</definedName>
    <definedName name="_gvd100" localSheetId="0">#REF!</definedName>
    <definedName name="_gvd100">#REF!</definedName>
    <definedName name="_gvd15" localSheetId="0">#REF!</definedName>
    <definedName name="_gvd15">#REF!</definedName>
    <definedName name="_gvd150" localSheetId="0">#REF!</definedName>
    <definedName name="_gvd150">#REF!</definedName>
    <definedName name="_gvd20" localSheetId="0">[8]SAP!#REF!</definedName>
    <definedName name="_gvd20">[8]SAP!#REF!</definedName>
    <definedName name="_gvd25" localSheetId="0">#REF!</definedName>
    <definedName name="_gvd25">#REF!</definedName>
    <definedName name="_gvd32" localSheetId="0">[8]SAP!#REF!</definedName>
    <definedName name="_gvd32">[8]SAP!#REF!</definedName>
    <definedName name="_gvd40" localSheetId="0">[8]SAP!#REF!</definedName>
    <definedName name="_gvd40">[8]SAP!#REF!</definedName>
    <definedName name="_gvd50" localSheetId="0">#REF!</definedName>
    <definedName name="_gvd50">#REF!</definedName>
    <definedName name="_gvd65" localSheetId="0">#REF!</definedName>
    <definedName name="_gvd65">#REF!</definedName>
    <definedName name="_gvd80" localSheetId="0">[8]SAP!#REF!</definedName>
    <definedName name="_gvd80">[8]SAP!#REF!</definedName>
    <definedName name="_HAL1" localSheetId="0">#REF!</definedName>
    <definedName name="_HAL1">#REF!</definedName>
    <definedName name="_HAL2" localSheetId="0">#REF!</definedName>
    <definedName name="_HAL2">#REF!</definedName>
    <definedName name="_HAL3" localSheetId="0">#REF!</definedName>
    <definedName name="_HAL3">#REF!</definedName>
    <definedName name="_HAL4" localSheetId="0">#REF!</definedName>
    <definedName name="_HAL4">#REF!</definedName>
    <definedName name="_HAL5" localSheetId="0">#REF!</definedName>
    <definedName name="_HAL5">#REF!</definedName>
    <definedName name="_HAL6" localSheetId="0">#REF!</definedName>
    <definedName name="_HAL6">#REF!</definedName>
    <definedName name="_HAL7" localSheetId="0">#REF!</definedName>
    <definedName name="_HAL7">#REF!</definedName>
    <definedName name="_HAL8" localSheetId="0">#REF!</definedName>
    <definedName name="_HAL8">#REF!</definedName>
    <definedName name="_hdw1" localSheetId="0">#REF!</definedName>
    <definedName name="_hdw1">#REF!</definedName>
    <definedName name="_HHH01">[10]UMUM!$H$27</definedName>
    <definedName name="_jum1" localSheetId="0">#REF!</definedName>
    <definedName name="_jum1">#REF!</definedName>
    <definedName name="_jum10" localSheetId="0">#REF!</definedName>
    <definedName name="_jum10">#REF!</definedName>
    <definedName name="_jum2" localSheetId="0">#REF!</definedName>
    <definedName name="_jum2">#REF!</definedName>
    <definedName name="_jum3" localSheetId="0">#REF!</definedName>
    <definedName name="_jum3">#REF!</definedName>
    <definedName name="_jum4" localSheetId="0">#REF!</definedName>
    <definedName name="_jum4">#REF!</definedName>
    <definedName name="_jum5" localSheetId="0">#REF!</definedName>
    <definedName name="_jum5">#REF!</definedName>
    <definedName name="_jum6" localSheetId="0">#REF!</definedName>
    <definedName name="_jum6">#REF!</definedName>
    <definedName name="_jum7" localSheetId="0">#REF!</definedName>
    <definedName name="_jum7">#REF!</definedName>
    <definedName name="_jum8" localSheetId="0">#REF!</definedName>
    <definedName name="_jum8">#REF!</definedName>
    <definedName name="_jum9" localSheetId="0">#REF!</definedName>
    <definedName name="_jum9">#REF!</definedName>
    <definedName name="_Key1" localSheetId="0" hidden="1">#REF!</definedName>
    <definedName name="_Key1" hidden="1">#REF!</definedName>
    <definedName name="_Key2" localSheetId="0" hidden="1">#REF!</definedName>
    <definedName name="_Key2" hidden="1">#REF!</definedName>
    <definedName name="_kof1">[11]Analisa!$AB$17</definedName>
    <definedName name="_kr15" localSheetId="0">[8]SAP!#REF!</definedName>
    <definedName name="_kr15">[8]SAP!#REF!</definedName>
    <definedName name="_LBR1">[9]LEMBAR1!$A$1:$P$40</definedName>
    <definedName name="_LBR2">[9]LEMBAR2!$B$1:$N$50</definedName>
    <definedName name="_LBR3">[9]LEMBAR3!$B$9:$U$57</definedName>
    <definedName name="_LBR4">[9]LEMBAR4!$B$1:$J$57</definedName>
    <definedName name="_LBR5">[9]LEMBAR5!$B$1:$N$50</definedName>
    <definedName name="_LBR6">[9]LEMBAR1!$F$50:$S$97</definedName>
    <definedName name="_LBR7">[9]LEMBAR2!$F$64:$P$92</definedName>
    <definedName name="_LBR8">[9]LEMBAR3!$C$88:$M$116</definedName>
    <definedName name="_LBR9">[9]LEMBAR4!$E$69:$M$111</definedName>
    <definedName name="_LLL01">'[4]HARGA DASAR'!$J$14</definedName>
    <definedName name="_LLL02">'[4]HARGA DASAR'!$J$16</definedName>
    <definedName name="_LLL03">'[4]HARGA DASAR'!$J$18</definedName>
    <definedName name="_LLL04">'[4]HARGA DASAR'!$J$20</definedName>
    <definedName name="_LLL05">'[4]HARGA DASAR'!$H$22</definedName>
    <definedName name="_LLL06">'[4]HARGA DASAR'!$H$24</definedName>
    <definedName name="_LLL07">'[4]HARGA DASAR'!$H$26</definedName>
    <definedName name="_LLL08">'[4]HARGA DASAR'!$H$28</definedName>
    <definedName name="_LLL09">'[4]HARGA DASAR'!$H$30</definedName>
    <definedName name="_LLL10">'[4]HARGA DASAR'!$H$32</definedName>
    <definedName name="_LLL11">'[4]HARGA DASAR'!$H$34</definedName>
    <definedName name="_MDE01" localSheetId="0">[4]ALAT!#REF!</definedName>
    <definedName name="_MDE01">[4]ALAT!#REF!</definedName>
    <definedName name="_MDE02" localSheetId="0">[4]ALAT!#REF!</definedName>
    <definedName name="_MDE02">[4]ALAT!#REF!</definedName>
    <definedName name="_MDE03" localSheetId="0">[4]ALAT!#REF!</definedName>
    <definedName name="_MDE03">[4]ALAT!#REF!</definedName>
    <definedName name="_MDE04" localSheetId="0">[4]ALAT!#REF!</definedName>
    <definedName name="_MDE04">[4]ALAT!#REF!</definedName>
    <definedName name="_MDE05" localSheetId="0">[4]ALAT!#REF!</definedName>
    <definedName name="_MDE05">[4]ALAT!#REF!</definedName>
    <definedName name="_MDE06" localSheetId="0">[4]ALAT!#REF!</definedName>
    <definedName name="_MDE06">[4]ALAT!#REF!</definedName>
    <definedName name="_MDE07" localSheetId="0">[4]ALAT!#REF!</definedName>
    <definedName name="_MDE07">[4]ALAT!#REF!</definedName>
    <definedName name="_MDE08" localSheetId="0">[4]ALAT!#REF!</definedName>
    <definedName name="_MDE08">[4]ALAT!#REF!</definedName>
    <definedName name="_MDE09" localSheetId="0">[4]ALAT!#REF!</definedName>
    <definedName name="_MDE09">[4]ALAT!#REF!</definedName>
    <definedName name="_MDE10" localSheetId="0">[4]ALAT!#REF!</definedName>
    <definedName name="_MDE10">[4]ALAT!#REF!</definedName>
    <definedName name="_MDE11" localSheetId="0">[4]ALAT!#REF!</definedName>
    <definedName name="_MDE11">[4]ALAT!#REF!</definedName>
    <definedName name="_MDE12" localSheetId="0">[4]ALAT!#REF!</definedName>
    <definedName name="_MDE12">[4]ALAT!#REF!</definedName>
    <definedName name="_MDE13" localSheetId="0">[4]ALAT!#REF!</definedName>
    <definedName name="_MDE13">[4]ALAT!#REF!</definedName>
    <definedName name="_MDE14" localSheetId="0">[4]ALAT!#REF!</definedName>
    <definedName name="_MDE14">[4]ALAT!#REF!</definedName>
    <definedName name="_MDE15" localSheetId="0">[4]ALAT!#REF!</definedName>
    <definedName name="_MDE15">[4]ALAT!#REF!</definedName>
    <definedName name="_MDE16" localSheetId="0">[4]ALAT!#REF!</definedName>
    <definedName name="_MDE16">[4]ALAT!#REF!</definedName>
    <definedName name="_MDE17" localSheetId="0">[4]ALAT!#REF!</definedName>
    <definedName name="_MDE17">[4]ALAT!#REF!</definedName>
    <definedName name="_MDE18" localSheetId="0">[4]ALAT!#REF!</definedName>
    <definedName name="_MDE18">[4]ALAT!#REF!</definedName>
    <definedName name="_MDE19" localSheetId="0">[4]ALAT!#REF!</definedName>
    <definedName name="_MDE19">[4]ALAT!#REF!</definedName>
    <definedName name="_MDE20" localSheetId="0">[4]ALAT!#REF!</definedName>
    <definedName name="_MDE20">[4]ALAT!#REF!</definedName>
    <definedName name="_MDE21" localSheetId="0">[4]ALAT!#REF!</definedName>
    <definedName name="_MDE21">[4]ALAT!#REF!</definedName>
    <definedName name="_MDE22" localSheetId="0">[4]ALAT!#REF!</definedName>
    <definedName name="_MDE22">[4]ALAT!#REF!</definedName>
    <definedName name="_MDE23" localSheetId="0">[4]ALAT!#REF!</definedName>
    <definedName name="_MDE23">[4]ALAT!#REF!</definedName>
    <definedName name="_MDE24" localSheetId="0">[4]ALAT!#REF!</definedName>
    <definedName name="_MDE24">[4]ALAT!#REF!</definedName>
    <definedName name="_MDE25" localSheetId="0">[4]ALAT!#REF!</definedName>
    <definedName name="_MDE25">[4]ALAT!#REF!</definedName>
    <definedName name="_MDE26" localSheetId="0">[4]ALAT!#REF!</definedName>
    <definedName name="_MDE26">[4]ALAT!#REF!</definedName>
    <definedName name="_MDE27" localSheetId="0">[4]ALAT!#REF!</definedName>
    <definedName name="_MDE27">[4]ALAT!#REF!</definedName>
    <definedName name="_MDE28" localSheetId="0">[4]ALAT!#REF!</definedName>
    <definedName name="_MDE28">[4]ALAT!#REF!</definedName>
    <definedName name="_MDE29" localSheetId="0">[4]ALAT!#REF!</definedName>
    <definedName name="_MDE29">[4]ALAT!#REF!</definedName>
    <definedName name="_MDE30" localSheetId="0">[4]ALAT!#REF!</definedName>
    <definedName name="_MDE30">[4]ALAT!#REF!</definedName>
    <definedName name="_MDE31" localSheetId="0">[4]ALAT!#REF!</definedName>
    <definedName name="_MDE31">[4]ALAT!#REF!</definedName>
    <definedName name="_MDE32" localSheetId="0">[4]ALAT!#REF!</definedName>
    <definedName name="_MDE32">[4]ALAT!#REF!</definedName>
    <definedName name="_MDE33" localSheetId="0">[4]ALAT!#REF!</definedName>
    <definedName name="_MDE33">[4]ALAT!#REF!</definedName>
    <definedName name="_MDE34" localSheetId="0">[4]ALAT!#REF!</definedName>
    <definedName name="_MDE34">[4]ALAT!#REF!</definedName>
    <definedName name="_MDE35" localSheetId="0">#REF!</definedName>
    <definedName name="_MDE35">#REF!</definedName>
    <definedName name="_MDE36" localSheetId="0">#REF!</definedName>
    <definedName name="_MDE36">#REF!</definedName>
    <definedName name="_MDE37" localSheetId="0">#REF!</definedName>
    <definedName name="_MDE37">#REF!</definedName>
    <definedName name="_MDE38" localSheetId="0">#REF!</definedName>
    <definedName name="_MDE38">#REF!</definedName>
    <definedName name="_MDE39" localSheetId="0">#REF!</definedName>
    <definedName name="_MDE39">#REF!</definedName>
    <definedName name="_MDE40" localSheetId="0">#REF!</definedName>
    <definedName name="_MDE40">#REF!</definedName>
    <definedName name="_MDE41" localSheetId="0">#REF!</definedName>
    <definedName name="_MDE41">#REF!</definedName>
    <definedName name="_MDE42" localSheetId="0">#REF!</definedName>
    <definedName name="_MDE42">#REF!</definedName>
    <definedName name="_MDE43" localSheetId="0">#REF!</definedName>
    <definedName name="_MDE43">#REF!</definedName>
    <definedName name="_MDE44" localSheetId="0">#REF!</definedName>
    <definedName name="_MDE44">#REF!</definedName>
    <definedName name="_MDE45" localSheetId="0">#REF!</definedName>
    <definedName name="_MDE45">#REF!</definedName>
    <definedName name="_MDE46" localSheetId="0">#REF!</definedName>
    <definedName name="_MDE46">#REF!</definedName>
    <definedName name="_MDE47" localSheetId="0">#REF!</definedName>
    <definedName name="_MDE47">#REF!</definedName>
    <definedName name="_MDE48" localSheetId="0">#REF!</definedName>
    <definedName name="_MDE48">#REF!</definedName>
    <definedName name="_MDE49" localSheetId="0">#REF!</definedName>
    <definedName name="_MDE49">#REF!</definedName>
    <definedName name="_MDE50" localSheetId="0">#REF!</definedName>
    <definedName name="_MDE50">#REF!</definedName>
    <definedName name="_MDE51" localSheetId="0">#REF!</definedName>
    <definedName name="_MDE51">#REF!</definedName>
    <definedName name="_MDE52" localSheetId="0">#REF!</definedName>
    <definedName name="_MDE52">#REF!</definedName>
    <definedName name="_MDE53" localSheetId="0">#REF!</definedName>
    <definedName name="_MDE53">#REF!</definedName>
    <definedName name="_MDE54" localSheetId="0">#REF!</definedName>
    <definedName name="_MDE54">#REF!</definedName>
    <definedName name="_MDE55" localSheetId="0">#REF!</definedName>
    <definedName name="_MDE55">#REF!</definedName>
    <definedName name="_MDE56" localSheetId="0">#REF!</definedName>
    <definedName name="_MDE56">#REF!</definedName>
    <definedName name="_MDE57" localSheetId="0">#REF!</definedName>
    <definedName name="_MDE57">#REF!</definedName>
    <definedName name="_MDE58" localSheetId="0">#REF!</definedName>
    <definedName name="_MDE58">#REF!</definedName>
    <definedName name="_MDE59" localSheetId="0">#REF!</definedName>
    <definedName name="_MDE59">#REF!</definedName>
    <definedName name="_MDE60" localSheetId="0">#REF!</definedName>
    <definedName name="_MDE60">#REF!</definedName>
    <definedName name="_MDE61" localSheetId="0">#REF!</definedName>
    <definedName name="_MDE61">#REF!</definedName>
    <definedName name="_MDE62" localSheetId="0">#REF!</definedName>
    <definedName name="_MDE62">#REF!</definedName>
    <definedName name="_MDE63" localSheetId="0">#REF!</definedName>
    <definedName name="_MDE63">#REF!</definedName>
    <definedName name="_MDE64" localSheetId="0">#REF!</definedName>
    <definedName name="_MDE64">#REF!</definedName>
    <definedName name="_MDE65" localSheetId="0">#REF!</definedName>
    <definedName name="_MDE65">#REF!</definedName>
    <definedName name="_MDE66" localSheetId="0">#REF!</definedName>
    <definedName name="_MDE66">#REF!</definedName>
    <definedName name="_MDE67" localSheetId="0">#REF!</definedName>
    <definedName name="_MDE67">#REF!</definedName>
    <definedName name="_MDE68" localSheetId="0">#REF!</definedName>
    <definedName name="_MDE68">#REF!</definedName>
    <definedName name="_ME01" localSheetId="0">[4]ALAT!#REF!</definedName>
    <definedName name="_ME01">[4]ALAT!#REF!</definedName>
    <definedName name="_ME02" localSheetId="0">[4]ALAT!#REF!</definedName>
    <definedName name="_ME02">[4]ALAT!#REF!</definedName>
    <definedName name="_ME03" localSheetId="0">[4]ALAT!#REF!</definedName>
    <definedName name="_ME03">[4]ALAT!#REF!</definedName>
    <definedName name="_ME04" localSheetId="0">[4]ALAT!#REF!</definedName>
    <definedName name="_ME04">[4]ALAT!#REF!</definedName>
    <definedName name="_ME05" localSheetId="0">[4]ALAT!#REF!</definedName>
    <definedName name="_ME05">[4]ALAT!#REF!</definedName>
    <definedName name="_ME06" localSheetId="0">[4]ALAT!#REF!</definedName>
    <definedName name="_ME06">[4]ALAT!#REF!</definedName>
    <definedName name="_ME07" localSheetId="0">[4]ALAT!#REF!</definedName>
    <definedName name="_ME07">[4]ALAT!#REF!</definedName>
    <definedName name="_ME08" localSheetId="0">[4]ALAT!#REF!</definedName>
    <definedName name="_ME08">[4]ALAT!#REF!</definedName>
    <definedName name="_ME09" localSheetId="0">[4]ALAT!#REF!</definedName>
    <definedName name="_ME09">[4]ALAT!#REF!</definedName>
    <definedName name="_ME10" localSheetId="0">[4]ALAT!#REF!</definedName>
    <definedName name="_ME10">[4]ALAT!#REF!</definedName>
    <definedName name="_ME11" localSheetId="0">[4]ALAT!#REF!</definedName>
    <definedName name="_ME11">[4]ALAT!#REF!</definedName>
    <definedName name="_ME12" localSheetId="0">[4]ALAT!#REF!</definedName>
    <definedName name="_ME12">[4]ALAT!#REF!</definedName>
    <definedName name="_ME13" localSheetId="0">[4]ALAT!#REF!</definedName>
    <definedName name="_ME13">[4]ALAT!#REF!</definedName>
    <definedName name="_ME14" localSheetId="0">[4]ALAT!#REF!</definedName>
    <definedName name="_ME14">[4]ALAT!#REF!</definedName>
    <definedName name="_ME15" localSheetId="0">[4]ALAT!#REF!</definedName>
    <definedName name="_ME15">[4]ALAT!#REF!</definedName>
    <definedName name="_ME16" localSheetId="0">[4]ALAT!#REF!</definedName>
    <definedName name="_ME16">[4]ALAT!#REF!</definedName>
    <definedName name="_ME17" localSheetId="0">[4]ALAT!#REF!</definedName>
    <definedName name="_ME17">[4]ALAT!#REF!</definedName>
    <definedName name="_ME18" localSheetId="0">[4]ALAT!#REF!</definedName>
    <definedName name="_ME18">[4]ALAT!#REF!</definedName>
    <definedName name="_ME19" localSheetId="0">[4]ALAT!#REF!</definedName>
    <definedName name="_ME19">[4]ALAT!#REF!</definedName>
    <definedName name="_ME20" localSheetId="0">[4]ALAT!#REF!</definedName>
    <definedName name="_ME20">[4]ALAT!#REF!</definedName>
    <definedName name="_ME21" localSheetId="0">[4]ALAT!#REF!</definedName>
    <definedName name="_ME21">[4]ALAT!#REF!</definedName>
    <definedName name="_ME22" localSheetId="0">[4]ALAT!#REF!</definedName>
    <definedName name="_ME22">[4]ALAT!#REF!</definedName>
    <definedName name="_ME23" localSheetId="0">[4]ALAT!#REF!</definedName>
    <definedName name="_ME23">[4]ALAT!#REF!</definedName>
    <definedName name="_ME24" localSheetId="0">[4]ALAT!#REF!</definedName>
    <definedName name="_ME24">[4]ALAT!#REF!</definedName>
    <definedName name="_ME25" localSheetId="0">[4]ALAT!#REF!</definedName>
    <definedName name="_ME25">[4]ALAT!#REF!</definedName>
    <definedName name="_ME26" localSheetId="0">[4]ALAT!#REF!</definedName>
    <definedName name="_ME26">[4]ALAT!#REF!</definedName>
    <definedName name="_ME27" localSheetId="0">[4]ALAT!#REF!</definedName>
    <definedName name="_ME27">[4]ALAT!#REF!</definedName>
    <definedName name="_ME28" localSheetId="0">[4]ALAT!#REF!</definedName>
    <definedName name="_ME28">[4]ALAT!#REF!</definedName>
    <definedName name="_ME29" localSheetId="0">[4]ALAT!#REF!</definedName>
    <definedName name="_ME29">[4]ALAT!#REF!</definedName>
    <definedName name="_ME30" localSheetId="0">[4]ALAT!#REF!</definedName>
    <definedName name="_ME30">[4]ALAT!#REF!</definedName>
    <definedName name="_ME31" localSheetId="0">[4]ALAT!#REF!</definedName>
    <definedName name="_ME31">[4]ALAT!#REF!</definedName>
    <definedName name="_ME32" localSheetId="0">[4]ALAT!#REF!</definedName>
    <definedName name="_ME32">[4]ALAT!#REF!</definedName>
    <definedName name="_ME33" localSheetId="0">[4]ALAT!#REF!</definedName>
    <definedName name="_ME33">[4]ALAT!#REF!</definedName>
    <definedName name="_ME34" localSheetId="0">[4]ALAT!#REF!</definedName>
    <definedName name="_ME34">[4]ALAT!#REF!</definedName>
    <definedName name="_ME35" localSheetId="0">#REF!</definedName>
    <definedName name="_ME35">#REF!</definedName>
    <definedName name="_ME36" localSheetId="0">#REF!</definedName>
    <definedName name="_ME36">#REF!</definedName>
    <definedName name="_ME37" localSheetId="0">#REF!</definedName>
    <definedName name="_ME37">#REF!</definedName>
    <definedName name="_ME38" localSheetId="0">#REF!</definedName>
    <definedName name="_ME38">#REF!</definedName>
    <definedName name="_ME39" localSheetId="0">#REF!</definedName>
    <definedName name="_ME39">#REF!</definedName>
    <definedName name="_ME40" localSheetId="0">#REF!</definedName>
    <definedName name="_ME40">#REF!</definedName>
    <definedName name="_ME41" localSheetId="0">#REF!</definedName>
    <definedName name="_ME41">#REF!</definedName>
    <definedName name="_ME42" localSheetId="0">#REF!</definedName>
    <definedName name="_ME42">#REF!</definedName>
    <definedName name="_ME43" localSheetId="0">#REF!</definedName>
    <definedName name="_ME43">#REF!</definedName>
    <definedName name="_ME44" localSheetId="0">#REF!</definedName>
    <definedName name="_ME44">#REF!</definedName>
    <definedName name="_ME45" localSheetId="0">#REF!</definedName>
    <definedName name="_ME45">#REF!</definedName>
    <definedName name="_ME46" localSheetId="0">#REF!</definedName>
    <definedName name="_ME46">#REF!</definedName>
    <definedName name="_ME47" localSheetId="0">#REF!</definedName>
    <definedName name="_ME47">#REF!</definedName>
    <definedName name="_ME48" localSheetId="0">#REF!</definedName>
    <definedName name="_ME48">#REF!</definedName>
    <definedName name="_ME49" localSheetId="0">#REF!</definedName>
    <definedName name="_ME49">#REF!</definedName>
    <definedName name="_ME50" localSheetId="0">#REF!</definedName>
    <definedName name="_ME50">#REF!</definedName>
    <definedName name="_ME51" localSheetId="0">#REF!</definedName>
    <definedName name="_ME51">#REF!</definedName>
    <definedName name="_ME52" localSheetId="0">#REF!</definedName>
    <definedName name="_ME52">#REF!</definedName>
    <definedName name="_ME53" localSheetId="0">#REF!</definedName>
    <definedName name="_ME53">#REF!</definedName>
    <definedName name="_ME54" localSheetId="0">#REF!</definedName>
    <definedName name="_ME54">#REF!</definedName>
    <definedName name="_ME55" localSheetId="0">#REF!</definedName>
    <definedName name="_ME55">#REF!</definedName>
    <definedName name="_ME56" localSheetId="0">#REF!</definedName>
    <definedName name="_ME56">#REF!</definedName>
    <definedName name="_ME57" localSheetId="0">#REF!</definedName>
    <definedName name="_ME57">#REF!</definedName>
    <definedName name="_ME58" localSheetId="0">#REF!</definedName>
    <definedName name="_ME58">#REF!</definedName>
    <definedName name="_ME59" localSheetId="0">#REF!</definedName>
    <definedName name="_ME59">#REF!</definedName>
    <definedName name="_ME60" localSheetId="0">#REF!</definedName>
    <definedName name="_ME60">#REF!</definedName>
    <definedName name="_ME61" localSheetId="0">#REF!</definedName>
    <definedName name="_ME61">#REF!</definedName>
    <definedName name="_ME62" localSheetId="0">#REF!</definedName>
    <definedName name="_ME62">#REF!</definedName>
    <definedName name="_ME63" localSheetId="0">#REF!</definedName>
    <definedName name="_ME63">#REF!</definedName>
    <definedName name="_ME64" localSheetId="0">#REF!</definedName>
    <definedName name="_ME64">#REF!</definedName>
    <definedName name="_ME65" localSheetId="0">#REF!</definedName>
    <definedName name="_ME65">#REF!</definedName>
    <definedName name="_ME66" localSheetId="0">#REF!</definedName>
    <definedName name="_ME66">#REF!</definedName>
    <definedName name="_ME67" localSheetId="0">#REF!</definedName>
    <definedName name="_ME67">#REF!</definedName>
    <definedName name="_ME68" localSheetId="0">#REF!</definedName>
    <definedName name="_ME68">#REF!</definedName>
    <definedName name="_MMM01">'[4]HARGA DASAR'!$J$51</definedName>
    <definedName name="_MMM02">'[4]HARGA DASAR'!$H$53</definedName>
    <definedName name="_MMM03">'[4]HARGA DASAR'!$J$55</definedName>
    <definedName name="_MMM04">'[4]HARGA DASAR'!$J$57</definedName>
    <definedName name="_MMM05">'[4]HARGA DASAR'!$H$59</definedName>
    <definedName name="_MMM06">'[4]HARGA DASAR'!$J$61</definedName>
    <definedName name="_MMM07">'[4]HARGA DASAR'!$H$63</definedName>
    <definedName name="_MMM08">'[4]HARGA DASAR'!$J$65</definedName>
    <definedName name="_MMM09">'[4]HARGA DASAR'!$H$67</definedName>
    <definedName name="_MMM10">'[4]HARGA DASAR'!$H$69</definedName>
    <definedName name="_MMM11">'[4]HARGA DASAR'!$H$71</definedName>
    <definedName name="_MMM12">'[4]HARGA DASAR'!$H$73</definedName>
    <definedName name="_MMM13">'[4]HARGA DASAR'!$J$75</definedName>
    <definedName name="_MMM14">'[4]HARGA DASAR'!$J$77</definedName>
    <definedName name="_MMM15">'[4]HARGA DASAR'!$H$79</definedName>
    <definedName name="_MMM16">'[4]HARGA DASAR'!$J$81</definedName>
    <definedName name="_MMM17">'[4]HARGA DASAR'!$H$83</definedName>
    <definedName name="_MMM18">'[4]HARGA DASAR'!$H$85</definedName>
    <definedName name="_MMM19">'[4]HARGA DASAR'!$J$100</definedName>
    <definedName name="_MMM20">'[4]HARGA DASAR'!$J$102</definedName>
    <definedName name="_MMM21">'[4]HARGA DASAR'!$J$104</definedName>
    <definedName name="_MMM22">'[4]HARGA DASAR'!$H$106</definedName>
    <definedName name="_MMM23">'[4]HARGA DASAR'!$H$108</definedName>
    <definedName name="_MMM24">'[4]HARGA DASAR'!$H$110</definedName>
    <definedName name="_MMM25">'[4]HARGA DASAR'!$H$112</definedName>
    <definedName name="_MMM26">'[4]HARGA DASAR'!$H$114</definedName>
    <definedName name="_MMM27">'[4]HARGA DASAR'!$H$116</definedName>
    <definedName name="_MMM28">'[4]HARGA DASAR'!$H$118</definedName>
    <definedName name="_MMM29">'[4]HARGA DASAR'!$H$120</definedName>
    <definedName name="_MMM30">'[4]HARGA DASAR'!$H$122</definedName>
    <definedName name="_MMM31">'[4]HARGA DASAR'!$H$126</definedName>
    <definedName name="_MMM32">'[4]HARGA DASAR'!$H$128</definedName>
    <definedName name="_MMM33">'[4]HARGA DASAR'!$H$130</definedName>
    <definedName name="_MMM34">'[4]HARGA DASAR'!$H$132</definedName>
    <definedName name="_MMM35">'[4]HARGA DASAR'!$H$134</definedName>
    <definedName name="_MMM36">'[4]HARGA DASAR'!$H$136</definedName>
    <definedName name="_MMM37">'[4]HARGA DASAR'!$H$151</definedName>
    <definedName name="_MMM38">'[4]HARGA DASAR'!$J$153</definedName>
    <definedName name="_MMM39">'[4]HARGA DASAR'!$H$155</definedName>
    <definedName name="_MMM40">'[4]HARGA DASAR'!$H$157</definedName>
    <definedName name="_MMM41">'[4]HARGA DASAR'!$H$159</definedName>
    <definedName name="_MMM411">'[4]HARGA DASAR'!$H$160</definedName>
    <definedName name="_MMM42">'[4]HARGA DASAR'!$H$162</definedName>
    <definedName name="_MMM43">'[4]HARGA DASAR'!$H$164</definedName>
    <definedName name="_MMM44">'[4]HARGA DASAR'!$H$166</definedName>
    <definedName name="_MMM45">'[4]HARGA DASAR'!$H$168</definedName>
    <definedName name="_MMM46">'[4]HARGA DASAR'!$H$170</definedName>
    <definedName name="_MMM47">'[4]HARGA DASAR'!$H$172</definedName>
    <definedName name="_MMM48">'[4]HARGA DASAR'!$H$174</definedName>
    <definedName name="_MMM49">'[4]HARGA DASAR'!$H$176</definedName>
    <definedName name="_MMM50">'[4]HARGA DASAR'!$H$178</definedName>
    <definedName name="_MMM51">'[4]HARGA DASAR'!$H$180</definedName>
    <definedName name="_MMM52">'[4]HARGA DASAR'!$H$182</definedName>
    <definedName name="_MMM53">'[4]HARGA DASAR'!$H$184</definedName>
    <definedName name="_MMM54">'[4]HARGA DASAR'!$H$202</definedName>
    <definedName name="_Order1" hidden="1">255</definedName>
    <definedName name="_Order2" hidden="1">255</definedName>
    <definedName name="_pab100" localSheetId="0">[7]plumbing!#REF!</definedName>
    <definedName name="_pab100">[7]plumbing!#REF!</definedName>
    <definedName name="_pab125" localSheetId="0">#REF!</definedName>
    <definedName name="_pab125">#REF!</definedName>
    <definedName name="_pab126" localSheetId="0">#REF!</definedName>
    <definedName name="_pab126">#REF!</definedName>
    <definedName name="_pab15" localSheetId="0">[7]plumbing!#REF!</definedName>
    <definedName name="_pab15">[7]plumbing!#REF!</definedName>
    <definedName name="_pab150" localSheetId="0">[7]plumbing!#REF!</definedName>
    <definedName name="_pab150">[7]plumbing!#REF!</definedName>
    <definedName name="_pab2" localSheetId="0">[7]plumbing!#REF!</definedName>
    <definedName name="_pab2">[7]plumbing!#REF!</definedName>
    <definedName name="_pab20" localSheetId="0">[7]plumbing!#REF!</definedName>
    <definedName name="_pab20">[7]plumbing!#REF!</definedName>
    <definedName name="_pab25" localSheetId="0">[7]plumbing!#REF!</definedName>
    <definedName name="_pab25">[7]plumbing!#REF!</definedName>
    <definedName name="_pab32" localSheetId="0">[7]plumbing!#REF!</definedName>
    <definedName name="_pab32">[7]plumbing!#REF!</definedName>
    <definedName name="_pab4" localSheetId="0">[7]plumbing!#REF!</definedName>
    <definedName name="_pab4">[7]plumbing!#REF!</definedName>
    <definedName name="_pab40" localSheetId="0">[7]plumbing!#REF!</definedName>
    <definedName name="_pab40">[7]plumbing!#REF!</definedName>
    <definedName name="_pab50" localSheetId="0">[7]plumbing!#REF!</definedName>
    <definedName name="_pab50">[7]plumbing!#REF!</definedName>
    <definedName name="_pab6" localSheetId="0">[7]plumbing!#REF!</definedName>
    <definedName name="_pab6">[7]plumbing!#REF!</definedName>
    <definedName name="_pab65" localSheetId="0">#REF!</definedName>
    <definedName name="_pab65">#REF!</definedName>
    <definedName name="_pab80" localSheetId="0">[7]plumbing!#REF!</definedName>
    <definedName name="_pab80">[7]plumbing!#REF!</definedName>
    <definedName name="_pah150" localSheetId="0">[7]plumbing!#REF!</definedName>
    <definedName name="_pah150">[7]plumbing!#REF!</definedName>
    <definedName name="_pak100" localSheetId="0">[7]plumbing!#REF!</definedName>
    <definedName name="_pak100">[7]plumbing!#REF!</definedName>
    <definedName name="_pak150" localSheetId="0">[7]plumbing!#REF!</definedName>
    <definedName name="_pak150">[7]plumbing!#REF!</definedName>
    <definedName name="_pak50" localSheetId="0">[7]plumbing!#REF!</definedName>
    <definedName name="_pak50">[7]plumbing!#REF!</definedName>
    <definedName name="_pak80" localSheetId="0">[7]plumbing!#REF!</definedName>
    <definedName name="_pak80">[7]plumbing!#REF!</definedName>
    <definedName name="_pbs100" localSheetId="0">#REF!</definedName>
    <definedName name="_pbs100">#REF!</definedName>
    <definedName name="_pbs15" localSheetId="0">#REF!</definedName>
    <definedName name="_pbs15">#REF!</definedName>
    <definedName name="_pbs150" localSheetId="0">#REF!</definedName>
    <definedName name="_pbs150">#REF!</definedName>
    <definedName name="_pbs40" localSheetId="0">#REF!</definedName>
    <definedName name="_pbs40">#REF!</definedName>
    <definedName name="_pbs50" localSheetId="0">#REF!</definedName>
    <definedName name="_pbs50">#REF!</definedName>
    <definedName name="_pbs65" localSheetId="0">#REF!</definedName>
    <definedName name="_pbs65">#REF!</definedName>
    <definedName name="_pbs80" localSheetId="0">#REF!</definedName>
    <definedName name="_pbs80">#REF!</definedName>
    <definedName name="_pc50" localSheetId="0">[7]plumbing!#REF!</definedName>
    <definedName name="_pc50">[7]plumbing!#REF!</definedName>
    <definedName name="_pc80" localSheetId="0">[7]plumbing!#REF!</definedName>
    <definedName name="_pc80">[7]plumbing!#REF!</definedName>
    <definedName name="_pcf80" localSheetId="0">[7]plumbing!#REF!</definedName>
    <definedName name="_pcf80">[7]plumbing!#REF!</definedName>
    <definedName name="_ph100" localSheetId="0">[7]plumbing!#REF!</definedName>
    <definedName name="_ph100">[7]plumbing!#REF!</definedName>
    <definedName name="_ph150" localSheetId="0">[7]plumbing!#REF!</definedName>
    <definedName name="_ph150">[7]plumbing!#REF!</definedName>
    <definedName name="_phf100" localSheetId="0">[7]plumbing!#REF!</definedName>
    <definedName name="_phf100">[7]plumbing!#REF!</definedName>
    <definedName name="_phf150" localSheetId="0">[7]plumbing!#REF!</definedName>
    <definedName name="_phf150">[7]plumbing!#REF!</definedName>
    <definedName name="_PL1" localSheetId="0">#REF!</definedName>
    <definedName name="_PL1">#REF!</definedName>
    <definedName name="_PL2" localSheetId="0">#REF!</definedName>
    <definedName name="_PL2">#REF!</definedName>
    <definedName name="_PL3" localSheetId="0">#REF!</definedName>
    <definedName name="_PL3">#REF!</definedName>
    <definedName name="_pv100" localSheetId="0">[7]plumbing!#REF!</definedName>
    <definedName name="_pv100">[7]plumbing!#REF!</definedName>
    <definedName name="_pv40" localSheetId="0">[7]plumbing!#REF!</definedName>
    <definedName name="_pv40">[7]plumbing!#REF!</definedName>
    <definedName name="_pv50" localSheetId="0">[7]plumbing!#REF!</definedName>
    <definedName name="_pv50">[7]plumbing!#REF!</definedName>
    <definedName name="_pv80" localSheetId="0">[7]plumbing!#REF!</definedName>
    <definedName name="_pv80">[7]plumbing!#REF!</definedName>
    <definedName name="_pvc1" localSheetId="0">#REF!</definedName>
    <definedName name="_pvc1">#REF!</definedName>
    <definedName name="_pvc100" localSheetId="0">[8]SAP!#REF!</definedName>
    <definedName name="_pvc100">[8]SAP!#REF!</definedName>
    <definedName name="_pvc150" localSheetId="0">[8]SAP!#REF!</definedName>
    <definedName name="_pvc150">[8]SAP!#REF!</definedName>
    <definedName name="_pvc2" localSheetId="0">#REF!</definedName>
    <definedName name="_pvc2">#REF!</definedName>
    <definedName name="_pvc20" localSheetId="0">[8]SAP!#REF!</definedName>
    <definedName name="_pvc20">[8]SAP!#REF!</definedName>
    <definedName name="_pvc200" localSheetId="0">[8]SAP!#REF!</definedName>
    <definedName name="_pvc200">[8]SAP!#REF!</definedName>
    <definedName name="_pvc25" localSheetId="0">[8]SAP!#REF!</definedName>
    <definedName name="_pvc25">[8]SAP!#REF!</definedName>
    <definedName name="_pvc32" localSheetId="0">[8]SAP!#REF!</definedName>
    <definedName name="_pvc32">[8]SAP!#REF!</definedName>
    <definedName name="_pvc4" localSheetId="0">#REF!</definedName>
    <definedName name="_pvc4">#REF!</definedName>
    <definedName name="_pvc40" localSheetId="0">[8]SAP!#REF!</definedName>
    <definedName name="_pvc40">[8]SAP!#REF!</definedName>
    <definedName name="_pvc50" localSheetId="0">[8]SAP!#REF!</definedName>
    <definedName name="_pvc50">[8]SAP!#REF!</definedName>
    <definedName name="_pvc65" localSheetId="0">[8]SAP!#REF!</definedName>
    <definedName name="_pvc65">[8]SAP!#REF!</definedName>
    <definedName name="_pvc80" localSheetId="0">[8]SAP!#REF!</definedName>
    <definedName name="_pvc80">[8]SAP!#REF!</definedName>
    <definedName name="_pvf100" localSheetId="0">[7]plumbing!#REF!</definedName>
    <definedName name="_pvf100">[7]plumbing!#REF!</definedName>
    <definedName name="_pvf80" localSheetId="0">[7]plumbing!#REF!</definedName>
    <definedName name="_pvf80">[7]plumbing!#REF!</definedName>
    <definedName name="_qmd15" localSheetId="0">[8]SAP!#REF!</definedName>
    <definedName name="_qmd15">[8]SAP!#REF!</definedName>
    <definedName name="_qmd20" localSheetId="0">[8]SAP!#REF!</definedName>
    <definedName name="_qmd20">[8]SAP!#REF!</definedName>
    <definedName name="_rdd100" localSheetId="0">[8]SAP!#REF!</definedName>
    <definedName name="_rdd100">[8]SAP!#REF!</definedName>
    <definedName name="_rdd150" localSheetId="0">[8]SAP!#REF!</definedName>
    <definedName name="_rdd150">[8]SAP!#REF!</definedName>
    <definedName name="_rk100" localSheetId="0">#REF!</definedName>
    <definedName name="_rk100">#REF!</definedName>
    <definedName name="_rk200" localSheetId="0">#REF!</definedName>
    <definedName name="_rk200">#REF!</definedName>
    <definedName name="_rk300" localSheetId="0">#REF!</definedName>
    <definedName name="_rk300">#REF!</definedName>
    <definedName name="_rk600" localSheetId="0">#REF!</definedName>
    <definedName name="_rk600">#REF!</definedName>
    <definedName name="_rkl1000" localSheetId="0">#REF!</definedName>
    <definedName name="_rkl1000">#REF!</definedName>
    <definedName name="_rkl1200" localSheetId="0">#REF!</definedName>
    <definedName name="_rkl1200">#REF!</definedName>
    <definedName name="_rkl200" localSheetId="0">#REF!</definedName>
    <definedName name="_rkl200">#REF!</definedName>
    <definedName name="_rkl300" localSheetId="0">#REF!</definedName>
    <definedName name="_rkl300">#REF!</definedName>
    <definedName name="_rkl400" localSheetId="0">#REF!</definedName>
    <definedName name="_rkl400">#REF!</definedName>
    <definedName name="_rkl500" localSheetId="0">#REF!</definedName>
    <definedName name="_rkl500">#REF!</definedName>
    <definedName name="_rkl600" localSheetId="0">#REF!</definedName>
    <definedName name="_rkl600">#REF!</definedName>
    <definedName name="_rkl700" localSheetId="0">#REF!</definedName>
    <definedName name="_rkl700">#REF!</definedName>
    <definedName name="_rkl800" localSheetId="0">#REF!</definedName>
    <definedName name="_rkl800">#REF!</definedName>
    <definedName name="_sfv150" localSheetId="0">#REF!</definedName>
    <definedName name="_sfv150">#REF!</definedName>
    <definedName name="_Sort" localSheetId="0" hidden="1">#REF!</definedName>
    <definedName name="_Sort" hidden="1">#REF!</definedName>
    <definedName name="_std100" localSheetId="0">#REF!</definedName>
    <definedName name="_std100">#REF!</definedName>
    <definedName name="_std150" localSheetId="0">#REF!</definedName>
    <definedName name="_std150">#REF!</definedName>
    <definedName name="_std50" localSheetId="0">#REF!</definedName>
    <definedName name="_std50">#REF!</definedName>
    <definedName name="_std65" localSheetId="0">#REF!</definedName>
    <definedName name="_std65">#REF!</definedName>
    <definedName name="_tlc20" localSheetId="0">#REF!</definedName>
    <definedName name="_tlc20">#REF!</definedName>
    <definedName name="_tsv25" localSheetId="0">#REF!</definedName>
    <definedName name="_tsv25">#REF!</definedName>
    <definedName name="_vnt100" localSheetId="0">[7]plumbing!#REF!</definedName>
    <definedName name="_vnt100">[7]plumbing!#REF!</definedName>
    <definedName name="_vnt40" localSheetId="0">[7]plumbing!#REF!</definedName>
    <definedName name="_vnt40">[7]plumbing!#REF!</definedName>
    <definedName name="_vnt50" localSheetId="0">[7]plumbing!#REF!</definedName>
    <definedName name="_vnt50">[7]plumbing!#REF!</definedName>
    <definedName name="_vnt80" localSheetId="0">[7]plumbing!#REF!</definedName>
    <definedName name="_vnt80">[7]plumbing!#REF!</definedName>
    <definedName name="A" localSheetId="0">#REF!</definedName>
    <definedName name="A">#REF!</definedName>
    <definedName name="A.9" localSheetId="0">#REF!</definedName>
    <definedName name="A.9">#REF!</definedName>
    <definedName name="A_1" localSheetId="0">#REF!</definedName>
    <definedName name="A_1">#REF!</definedName>
    <definedName name="A_2" localSheetId="0">#REF!</definedName>
    <definedName name="A_2">#REF!</definedName>
    <definedName name="aa">'[12]L3 An H Sat Mob'!$I$43</definedName>
    <definedName name="aax" localSheetId="0">#REF!</definedName>
    <definedName name="aax">#REF!</definedName>
    <definedName name="ab" localSheetId="0">#REF!</definedName>
    <definedName name="ab">#REF!</definedName>
    <definedName name="ABC" localSheetId="0">#REF!</definedName>
    <definedName name="ABC">#REF!</definedName>
    <definedName name="ABCD" localSheetId="0">#REF!</definedName>
    <definedName name="ABCD">#REF!</definedName>
    <definedName name="ABCDE" localSheetId="0">#REF!</definedName>
    <definedName name="ABCDE">#REF!</definedName>
    <definedName name="ABCDEF" localSheetId="0">#REF!</definedName>
    <definedName name="ABCDEF">#REF!</definedName>
    <definedName name="abch100" localSheetId="0">[7]plumbing!#REF!</definedName>
    <definedName name="abch100">[7]plumbing!#REF!</definedName>
    <definedName name="aber100" localSheetId="0">[7]plumbing!#REF!</definedName>
    <definedName name="aber100">[7]plumbing!#REF!</definedName>
    <definedName name="aber15" localSheetId="0">[7]plumbing!#REF!</definedName>
    <definedName name="aber15">[7]plumbing!#REF!</definedName>
    <definedName name="Aber150" localSheetId="0">[7]plumbing!#REF!</definedName>
    <definedName name="Aber150">[7]plumbing!#REF!</definedName>
    <definedName name="aber2" localSheetId="0">[7]plumbing!#REF!</definedName>
    <definedName name="aber2">[7]plumbing!#REF!</definedName>
    <definedName name="aber20" localSheetId="0">[7]plumbing!#REF!</definedName>
    <definedName name="aber20">[7]plumbing!#REF!</definedName>
    <definedName name="aber25" localSheetId="0">[7]plumbing!#REF!</definedName>
    <definedName name="aber25">[7]plumbing!#REF!</definedName>
    <definedName name="aber32" localSheetId="0">[7]plumbing!#REF!</definedName>
    <definedName name="aber32">[7]plumbing!#REF!</definedName>
    <definedName name="aber4" localSheetId="0">[7]plumbing!#REF!</definedName>
    <definedName name="aber4">[7]plumbing!#REF!</definedName>
    <definedName name="aber40" localSheetId="0">[7]plumbing!#REF!</definedName>
    <definedName name="aber40">[7]plumbing!#REF!</definedName>
    <definedName name="aber50" localSheetId="0">[7]plumbing!#REF!</definedName>
    <definedName name="aber50">[7]plumbing!#REF!</definedName>
    <definedName name="Aber6" localSheetId="0">[7]plumbing!#REF!</definedName>
    <definedName name="Aber6">[7]plumbing!#REF!</definedName>
    <definedName name="aber80" localSheetId="0">[7]plumbing!#REF!</definedName>
    <definedName name="aber80">[7]plumbing!#REF!</definedName>
    <definedName name="aberf100" localSheetId="0">[7]plumbing!#REF!</definedName>
    <definedName name="aberf100">[7]plumbing!#REF!</definedName>
    <definedName name="aberf150" localSheetId="0">[7]plumbing!#REF!</definedName>
    <definedName name="aberf150">[7]plumbing!#REF!</definedName>
    <definedName name="aberf4" localSheetId="0">[7]plumbing!#REF!</definedName>
    <definedName name="aberf4">[7]plumbing!#REF!</definedName>
    <definedName name="aberf6" localSheetId="0">[7]plumbing!#REF!</definedName>
    <definedName name="aberf6">[7]plumbing!#REF!</definedName>
    <definedName name="aberf80" localSheetId="0">[7]plumbing!#REF!</definedName>
    <definedName name="aberf80">[7]plumbing!#REF!</definedName>
    <definedName name="abfj100" localSheetId="0">[7]plumbing!#REF!</definedName>
    <definedName name="abfj100">[7]plumbing!#REF!</definedName>
    <definedName name="abfj150" localSheetId="0">[7]plumbing!#REF!</definedName>
    <definedName name="abfj150">[7]plumbing!#REF!</definedName>
    <definedName name="abfj40" localSheetId="0">[7]plumbing!#REF!</definedName>
    <definedName name="abfj40">[7]plumbing!#REF!</definedName>
    <definedName name="abfj50" localSheetId="0">[7]plumbing!#REF!</definedName>
    <definedName name="abfj50">[7]plumbing!#REF!</definedName>
    <definedName name="abfl40" localSheetId="0">[7]plumbing!#REF!</definedName>
    <definedName name="abfl40">[7]plumbing!#REF!</definedName>
    <definedName name="abft100" localSheetId="0">[7]plumbing!#REF!</definedName>
    <definedName name="abft100">[7]plumbing!#REF!</definedName>
    <definedName name="abft150" localSheetId="0">[7]plumbing!#REF!</definedName>
    <definedName name="abft150">[7]plumbing!#REF!</definedName>
    <definedName name="abft50" localSheetId="0">[7]plumbing!#REF!</definedName>
    <definedName name="abft50">[7]plumbing!#REF!</definedName>
    <definedName name="abfv100" localSheetId="0">[7]plumbing!#REF!</definedName>
    <definedName name="abfv100">[7]plumbing!#REF!</definedName>
    <definedName name="abfv150" localSheetId="0">[7]plumbing!#REF!</definedName>
    <definedName name="abfv150">[7]plumbing!#REF!</definedName>
    <definedName name="abfv50" localSheetId="0">[7]plumbing!#REF!</definedName>
    <definedName name="abfv50">[7]plumbing!#REF!</definedName>
    <definedName name="abfv80" localSheetId="0">[7]plumbing!#REF!</definedName>
    <definedName name="abfv80">[7]plumbing!#REF!</definedName>
    <definedName name="abgv100" localSheetId="0">[7]plumbing!#REF!</definedName>
    <definedName name="abgv100">[7]plumbing!#REF!</definedName>
    <definedName name="abgv150" localSheetId="0">[7]plumbing!#REF!</definedName>
    <definedName name="abgv150">[7]plumbing!#REF!</definedName>
    <definedName name="abgv20" localSheetId="0">[7]plumbing!#REF!</definedName>
    <definedName name="abgv20">[7]plumbing!#REF!</definedName>
    <definedName name="abgv32" localSheetId="0">[7]plumbing!#REF!</definedName>
    <definedName name="abgv32">[7]plumbing!#REF!</definedName>
    <definedName name="abgv40" localSheetId="0">[7]plumbing!#REF!</definedName>
    <definedName name="abgv40">[7]plumbing!#REF!</definedName>
    <definedName name="abgv50" localSheetId="0">[7]plumbing!#REF!</definedName>
    <definedName name="abgv50">[7]plumbing!#REF!</definedName>
    <definedName name="abka15" localSheetId="0">[7]plumbing!#REF!</definedName>
    <definedName name="abka15">[7]plumbing!#REF!</definedName>
    <definedName name="abpg" localSheetId="0">[7]plumbing!#REF!</definedName>
    <definedName name="abpg">[7]plumbing!#REF!</definedName>
    <definedName name="abwl" localSheetId="0">[7]plumbing!#REF!</definedName>
    <definedName name="abwl">[7]plumbing!#REF!</definedName>
    <definedName name="ABX" localSheetId="0">#REF!</definedName>
    <definedName name="ABX">#REF!</definedName>
    <definedName name="AC" localSheetId="0">'[13]daf-3(OK)'!#REF!</definedName>
    <definedName name="AC">'[13]daf-3(OK)'!#REF!</definedName>
    <definedName name="ACX" localSheetId="0">#REF!</definedName>
    <definedName name="ACX">#REF!</definedName>
    <definedName name="AD" localSheetId="0">'[13]daf-3(OK)'!#REF!</definedName>
    <definedName name="AD">'[13]daf-3(OK)'!#REF!</definedName>
    <definedName name="ADX" localSheetId="0">#REF!</definedName>
    <definedName name="ADX">#REF!</definedName>
    <definedName name="AE" localSheetId="0">'[13]daf-3(OK)'!#REF!</definedName>
    <definedName name="AE">'[13]daf-3(OK)'!#REF!</definedName>
    <definedName name="AF" localSheetId="0">'[13]daf-3(OK)'!#REF!</definedName>
    <definedName name="AF">'[13]daf-3(OK)'!#REF!</definedName>
    <definedName name="AG" localSheetId="0">'[13]daf-3(OK)'!#REF!</definedName>
    <definedName name="AG">'[13]daf-3(OK)'!#REF!</definedName>
    <definedName name="AGREGAT" localSheetId="0">#REF!</definedName>
    <definedName name="AGREGAT">#REF!</definedName>
    <definedName name="AGREGATA" localSheetId="0">#REF!</definedName>
    <definedName name="AGREGATA">#REF!</definedName>
    <definedName name="AGREGATB" localSheetId="0">#REF!</definedName>
    <definedName name="AGREGATB">#REF!</definedName>
    <definedName name="AH" localSheetId="0">'[13]daf-3(OK)'!#REF!</definedName>
    <definedName name="AH">'[13]daf-3(OK)'!#REF!</definedName>
    <definedName name="ahrd100" localSheetId="0">[7]plumbing!#REF!</definedName>
    <definedName name="ahrd100">[7]plumbing!#REF!</definedName>
    <definedName name="ahrd150" localSheetId="0">[7]plumbing!#REF!</definedName>
    <definedName name="ahrd150">[7]plumbing!#REF!</definedName>
    <definedName name="ahs" localSheetId="0">#REF!</definedName>
    <definedName name="ahs">#REF!</definedName>
    <definedName name="AHS.Rev1">'[14]BQ-E20-02(Rp)'!$B$14:$I$230</definedName>
    <definedName name="ahuf100" localSheetId="0">[7]plumbing!#REF!</definedName>
    <definedName name="ahuf100">[7]plumbing!#REF!</definedName>
    <definedName name="ahuf150" localSheetId="0">[7]plumbing!#REF!</definedName>
    <definedName name="ahuf150">[7]plumbing!#REF!</definedName>
    <definedName name="ahuf150ahuf150" localSheetId="0">[7]plumbing!#REF!</definedName>
    <definedName name="ahuf150ahuf150">[7]plumbing!#REF!</definedName>
    <definedName name="AI" localSheetId="0">'[13]daf-3(OK)'!#REF!</definedName>
    <definedName name="AI">'[13]daf-3(OK)'!#REF!</definedName>
    <definedName name="AJ" localSheetId="0">'[13]daf-3(OK)'!#REF!</definedName>
    <definedName name="AJ">'[13]daf-3(OK)'!#REF!</definedName>
    <definedName name="AK" localSheetId="0">'[13]daf-3(OK)'!#REF!</definedName>
    <definedName name="AK">'[13]daf-3(OK)'!#REF!</definedName>
    <definedName name="akco100" localSheetId="0">[7]plumbing!#REF!</definedName>
    <definedName name="akco100">[7]plumbing!#REF!</definedName>
    <definedName name="akco150" localSheetId="0">[7]plumbing!#REF!</definedName>
    <definedName name="akco150">[7]plumbing!#REF!</definedName>
    <definedName name="akco80" localSheetId="0">[7]plumbing!#REF!</definedName>
    <definedName name="akco80">[7]plumbing!#REF!</definedName>
    <definedName name="akfd50" localSheetId="0">[7]plumbing!#REF!</definedName>
    <definedName name="akfd50">[7]plumbing!#REF!</definedName>
    <definedName name="akfj100" localSheetId="0">[7]plumbing!#REF!</definedName>
    <definedName name="akfj100">[7]plumbing!#REF!</definedName>
    <definedName name="akgv100" localSheetId="0">[7]plumbing!#REF!</definedName>
    <definedName name="akgv100">[7]plumbing!#REF!</definedName>
    <definedName name="akgv80" localSheetId="0">[7]plumbing!#REF!</definedName>
    <definedName name="akgv80">[7]plumbing!#REF!</definedName>
    <definedName name="akof100" localSheetId="0">[7]plumbing!#REF!</definedName>
    <definedName name="akof100">[7]plumbing!#REF!</definedName>
    <definedName name="akof150" localSheetId="0">[7]plumbing!#REF!</definedName>
    <definedName name="akof150">[7]plumbing!#REF!</definedName>
    <definedName name="akof4" localSheetId="0">[7]plumbing!#REF!</definedName>
    <definedName name="akof4">[7]plumbing!#REF!</definedName>
    <definedName name="akof6" localSheetId="0">[7]plumbing!#REF!</definedName>
    <definedName name="akof6">[7]plumbing!#REF!</definedName>
    <definedName name="akof80" localSheetId="0">[7]plumbing!#REF!</definedName>
    <definedName name="akof80">[7]plumbing!#REF!</definedName>
    <definedName name="akofl80" localSheetId="0">[7]plumbing!#REF!</definedName>
    <definedName name="akofl80">[7]plumbing!#REF!</definedName>
    <definedName name="akogv100" localSheetId="0">[7]plumbing!#REF!</definedName>
    <definedName name="akogv100">[7]plumbing!#REF!</definedName>
    <definedName name="akogv80" localSheetId="0">[7]plumbing!#REF!</definedName>
    <definedName name="akogv80">[7]plumbing!#REF!</definedName>
    <definedName name="AL" localSheetId="0">'[13]daf-3(OK)'!#REF!</definedName>
    <definedName name="AL">'[13]daf-3(OK)'!#REF!</definedName>
    <definedName name="alat1" localSheetId="0">'[15]HARGA ALAT'!#REF!</definedName>
    <definedName name="alat1">'[15]HARGA ALAT'!#REF!</definedName>
    <definedName name="ALATUTAMA" localSheetId="0">[4]ALAT!#REF!</definedName>
    <definedName name="ALATUTAMA">[4]ALAT!#REF!</definedName>
    <definedName name="ALT" localSheetId="0">[5]AHS!#REF!</definedName>
    <definedName name="ALT">[5]AHS!#REF!</definedName>
    <definedName name="AM" localSheetId="0">'[13]daf-3(OK)'!#REF!</definedName>
    <definedName name="AM">'[13]daf-3(OK)'!#REF!</definedName>
    <definedName name="AMP" localSheetId="0">[4]ALAT!#REF!</definedName>
    <definedName name="AMP">[4]ALAT!#REF!</definedName>
    <definedName name="AN" localSheetId="0">'[13]daf-3(OK)'!#REF!</definedName>
    <definedName name="AN">'[13]daf-3(OK)'!#REF!</definedName>
    <definedName name="Analisa">'[16]Sat. Pek.'!$H$11:$R$65536</definedName>
    <definedName name="Analisa101A">'[17]Analisa HSP'!$U$51</definedName>
    <definedName name="Analisa101B">'[17]Analisa HSP'!$U$231</definedName>
    <definedName name="Analisa101C">'[17]Analisa HSP'!$U$410</definedName>
    <definedName name="Analisa101D">'[17]Analisa HSP'!$U$589</definedName>
    <definedName name="Analisa101E">'[17]Analisa HSP'!$U$768</definedName>
    <definedName name="ANGKA2">[18]rumus!$F$15:$G$24</definedName>
    <definedName name="angkut200500" localSheetId="0">'[19]Biaya alat'!#REF!</definedName>
    <definedName name="angkut200500">'[19]Biaya alat'!#REF!</definedName>
    <definedName name="AO" localSheetId="0">'[13]daf-3(OK)'!#REF!</definedName>
    <definedName name="AO">'[13]daf-3(OK)'!#REF!</definedName>
    <definedName name="AP" localSheetId="0">'[13]daf-3(OK)'!#REF!</definedName>
    <definedName name="AP">'[13]daf-3(OK)'!#REF!</definedName>
    <definedName name="AQ" localSheetId="0">'[13]daf-3(OK)'!#REF!</definedName>
    <definedName name="AQ">'[13]daf-3(OK)'!#REF!</definedName>
    <definedName name="AR" localSheetId="0">'[13]daf-3(OK)'!#REF!</definedName>
    <definedName name="AR">'[13]daf-3(OK)'!#REF!</definedName>
    <definedName name="as" localSheetId="0">#REF!</definedName>
    <definedName name="as">#REF!</definedName>
    <definedName name="Asoperator" localSheetId="0">#REF!</definedName>
    <definedName name="Asoperator">#REF!</definedName>
    <definedName name="ASPAL" localSheetId="0">#REF!</definedName>
    <definedName name="ASPAL">#REF!</definedName>
    <definedName name="ASPHAL_CUTTER" localSheetId="0">#REF!</definedName>
    <definedName name="ASPHAL_CUTTER">#REF!</definedName>
    <definedName name="Assoperator">'[20]TABEL LABOR'!$F$14</definedName>
    <definedName name="ASUMSI">[21]RAB!$J$77:$K$97</definedName>
    <definedName name="ATB" localSheetId="0">[5]AHS!#REF!</definedName>
    <definedName name="ATB">[5]AHS!#REF!</definedName>
    <definedName name="ATSAMF" localSheetId="0">#REF!</definedName>
    <definedName name="ATSAMF">#REF!</definedName>
    <definedName name="AUTO">[9]LEMBAR1!$BE$39:$BE$43</definedName>
    <definedName name="AUTO2">[9]LEMBAR1!$BE$56:$BE$59</definedName>
    <definedName name="b" localSheetId="0">#REF!</definedName>
    <definedName name="b">#REF!</definedName>
    <definedName name="B_1" localSheetId="0">#REF!</definedName>
    <definedName name="B_1">#REF!</definedName>
    <definedName name="baby">[22]BABY!$I$39</definedName>
    <definedName name="backhoe">[22]BACK!$J$42</definedName>
    <definedName name="BAGIAN_1">'[23]Daf 1'!$K$423</definedName>
    <definedName name="BAHAN" localSheetId="0">#REF!</definedName>
    <definedName name="BAHAN">#REF!</definedName>
    <definedName name="BAHU" localSheetId="0">#REF!</definedName>
    <definedName name="BAHU">#REF!</definedName>
    <definedName name="Baja_Tulangan" localSheetId="0">#REF!</definedName>
    <definedName name="Baja_Tulangan">#REF!</definedName>
    <definedName name="Bangunan" localSheetId="0">#REF!</definedName>
    <definedName name="Bangunan">#REF!</definedName>
    <definedName name="BAOP" localSheetId="0">#REF!</definedName>
    <definedName name="BAOP">#REF!</definedName>
    <definedName name="basaom" localSheetId="0">#REF!</definedName>
    <definedName name="basaom">#REF!</definedName>
    <definedName name="basdim" localSheetId="0">#REF!</definedName>
    <definedName name="basdim">#REF!</definedName>
    <definedName name="basdoc" localSheetId="0">#REF!</definedName>
    <definedName name="basdoc">#REF!</definedName>
    <definedName name="basfs" localSheetId="0">#REF!</definedName>
    <definedName name="basfs">#REF!</definedName>
    <definedName name="basi" localSheetId="0">#REF!</definedName>
    <definedName name="basi">#REF!</definedName>
    <definedName name="basitc" localSheetId="0">#REF!</definedName>
    <definedName name="basitc">#REF!</definedName>
    <definedName name="basrtu" localSheetId="0">#REF!</definedName>
    <definedName name="basrtu">#REF!</definedName>
    <definedName name="bastw" localSheetId="0">#REF!</definedName>
    <definedName name="bastw">#REF!</definedName>
    <definedName name="batu">'[22]HARGA BAHAN'!$F$10</definedName>
    <definedName name="Batu_bata" localSheetId="0">#REF!</definedName>
    <definedName name="Batu_bata">#REF!</definedName>
    <definedName name="BATUBELAH" localSheetId="0">#REF!</definedName>
    <definedName name="BATUBELAH">#REF!</definedName>
    <definedName name="BATUKALI" localSheetId="0">#REF!</definedName>
    <definedName name="BATUKALI">#REF!</definedName>
    <definedName name="BAX" localSheetId="0">#REF!</definedName>
    <definedName name="BAX">#REF!</definedName>
    <definedName name="BBX" localSheetId="0">#REF!</definedName>
    <definedName name="BBX">#REF!</definedName>
    <definedName name="BCX" localSheetId="0">#REF!</definedName>
    <definedName name="BCX">#REF!</definedName>
    <definedName name="bdia6" localSheetId="0">[7]plumbing!#REF!</definedName>
    <definedName name="bdia6">[7]plumbing!#REF!</definedName>
    <definedName name="bekis" localSheetId="0">#REF!</definedName>
    <definedName name="bekis">#REF!</definedName>
    <definedName name="besar" localSheetId="0">#REF!</definedName>
    <definedName name="besar">#REF!</definedName>
    <definedName name="Besi">'[22]HARGA BAHAN'!$F$16</definedName>
    <definedName name="BESI1212" localSheetId="0">#REF!</definedName>
    <definedName name="BESI1212">#REF!</definedName>
    <definedName name="Beton_K_225" localSheetId="0">#REF!</definedName>
    <definedName name="Beton_K_225">#REF!</definedName>
    <definedName name="beton1" localSheetId="0">#REF!</definedName>
    <definedName name="beton1">#REF!</definedName>
    <definedName name="betonpolos" localSheetId="0">#REF!</definedName>
    <definedName name="betonpolos">#REF!</definedName>
    <definedName name="betonulir" localSheetId="0">#REF!</definedName>
    <definedName name="betonulir">#REF!</definedName>
    <definedName name="BIAYA_LANGSUNG_KONSTRUKSI">[21]BL!$B$2:$T$6835</definedName>
    <definedName name="BJ" localSheetId="0">#REF!</definedName>
    <definedName name="BJ">#REF!</definedName>
    <definedName name="BK.1" localSheetId="0">#REF!</definedName>
    <definedName name="BK.1">#REF!</definedName>
    <definedName name="bmcb" localSheetId="0">#REF!</definedName>
    <definedName name="bmcb">#REF!</definedName>
    <definedName name="BQ_1" localSheetId="0">[5]AHS!#REF!</definedName>
    <definedName name="BQ_1">[5]AHS!#REF!</definedName>
    <definedName name="bronjong2">'[24]H-Dasar'!$E$52</definedName>
    <definedName name="bronjong21" localSheetId="0">[25]Sheet3!#REF!</definedName>
    <definedName name="bronjong21">[25]Sheet3!#REF!</definedName>
    <definedName name="bronjong2105" localSheetId="0">#REF!</definedName>
    <definedName name="bronjong2105">#REF!</definedName>
    <definedName name="bronjong211" localSheetId="0">#REF!</definedName>
    <definedName name="bronjong211">#REF!</definedName>
    <definedName name="bronjong3">'[24]H-Dasar'!$E$53</definedName>
    <definedName name="bronjong31" localSheetId="0">#REF!</definedName>
    <definedName name="bronjong31">#REF!</definedName>
    <definedName name="bronjong311" localSheetId="0">#REF!</definedName>
    <definedName name="bronjong311">#REF!</definedName>
    <definedName name="bronjong315" localSheetId="0">#REF!</definedName>
    <definedName name="bronjong315">#REF!</definedName>
    <definedName name="bronjong4">'[24]H-Dasar'!$E$54</definedName>
    <definedName name="bronjong41" localSheetId="0">[25]Sheet3!#REF!</definedName>
    <definedName name="bronjong41">[25]Sheet3!#REF!</definedName>
    <definedName name="BS" localSheetId="0">#REF!</definedName>
    <definedName name="BS">#REF!</definedName>
    <definedName name="btkosong" localSheetId="0">[25]Sheet3!#REF!</definedName>
    <definedName name="btkosong">[25]Sheet3!#REF!</definedName>
    <definedName name="budi" localSheetId="0">#REF!</definedName>
    <definedName name="budi">#REF!</definedName>
    <definedName name="BULLDOZER" localSheetId="0">[4]ALAT!#REF!</definedName>
    <definedName name="BULLDOZER">[4]ALAT!#REF!</definedName>
    <definedName name="bvd0.5" localSheetId="0">'[26]DAF-2'!#REF!</definedName>
    <definedName name="bvd0.5">'[26]DAF-2'!#REF!</definedName>
    <definedName name="bvd1.25" localSheetId="0">'[26]DAF-2'!#REF!</definedName>
    <definedName name="bvd1.25">'[26]DAF-2'!#REF!</definedName>
    <definedName name="bvd1.5" localSheetId="0">'[26]DAF-2'!#REF!</definedName>
    <definedName name="bvd1.5">'[26]DAF-2'!#REF!</definedName>
    <definedName name="C_" localSheetId="0">#REF!</definedName>
    <definedName name="C_">#REF!</definedName>
    <definedName name="C_1" localSheetId="0">#REF!</definedName>
    <definedName name="C_1">#REF!</definedName>
    <definedName name="C_2" localSheetId="0">#REF!</definedName>
    <definedName name="C_2">#REF!</definedName>
    <definedName name="cargotruck">'[20]TABEL LABOR'!$F$16</definedName>
    <definedName name="carpenter">'[20]TABEL LABOR'!$F$21</definedName>
    <definedName name="casf80" localSheetId="0">[7]plumbing!#REF!</definedName>
    <definedName name="casf80">[7]plumbing!#REF!</definedName>
    <definedName name="CASHFLOW" localSheetId="0">#REF!</definedName>
    <definedName name="CASHFLOW">#REF!</definedName>
    <definedName name="cc" localSheetId="0">#REF!</definedName>
    <definedName name="cc">#REF!</definedName>
    <definedName name="CFALL" localSheetId="0">#REF!</definedName>
    <definedName name="CFALL">#REF!</definedName>
    <definedName name="cm">'[22]conc-mix'!$F$29</definedName>
    <definedName name="CMT" localSheetId="0">[27]Foundation!#REF!</definedName>
    <definedName name="CMT">[27]Foundation!#REF!</definedName>
    <definedName name="commonlabor">'[20]TABEL LABOR'!$F$30</definedName>
    <definedName name="COMPRESSOR" localSheetId="0">[4]ALAT!#REF!</definedName>
    <definedName name="COMPRESSOR">[4]ALAT!#REF!</definedName>
    <definedName name="CONCRETE_MIXER" localSheetId="0">#REF!</definedName>
    <definedName name="CONCRETE_MIXER">#REF!</definedName>
    <definedName name="CONCRETE_VIBRATOR" localSheetId="0">#REF!</definedName>
    <definedName name="CONCRETE_VIBRATOR">#REF!</definedName>
    <definedName name="CONCRETEMIXER" localSheetId="0">[4]ALAT!#REF!</definedName>
    <definedName name="CONCRETEMIXER">[4]ALAT!#REF!</definedName>
    <definedName name="CONCRETEVIBRO" localSheetId="0">[4]ALAT!#REF!</definedName>
    <definedName name="CONCRETEVIBRO">[4]ALAT!#REF!</definedName>
    <definedName name="cor">'[22]HARGA BAHAN'!$F$8</definedName>
    <definedName name="CRANE" localSheetId="0">[4]ALAT!#REF!</definedName>
    <definedName name="CRANE">[4]ALAT!#REF!</definedName>
    <definedName name="CRUSHER_ANALISA" localSheetId="0">#REF!</definedName>
    <definedName name="CRUSHER_ANALISA">#REF!</definedName>
    <definedName name="CRUSHER_JUDUL" localSheetId="0">#REF!</definedName>
    <definedName name="CRUSHER_JUDUL">#REF!</definedName>
    <definedName name="CTK3A">[9]LEMBAR1!$BE$30</definedName>
    <definedName name="d" localSheetId="0">#REF!</definedName>
    <definedName name="d">#REF!</definedName>
    <definedName name="D_1" localSheetId="0">#REF!</definedName>
    <definedName name="D_1">#REF!</definedName>
    <definedName name="daa" localSheetId="0">#REF!</definedName>
    <definedName name="daa">#REF!</definedName>
    <definedName name="Daf.4" localSheetId="0">#REF!</definedName>
    <definedName name="Daf.4">#REF!</definedName>
    <definedName name="DAF_10" localSheetId="0">#REF!</definedName>
    <definedName name="DAF_10">#REF!</definedName>
    <definedName name="DAF_12" localSheetId="0">'[13]daf-7(OK)'!#REF!</definedName>
    <definedName name="DAF_12">'[13]daf-7(OK)'!#REF!</definedName>
    <definedName name="DAF_4" localSheetId="0">#REF!</definedName>
    <definedName name="DAF_4">#REF!</definedName>
    <definedName name="DAF_6" localSheetId="0">'[13]daf-3(OK)'!#REF!</definedName>
    <definedName name="DAF_6">'[13]daf-3(OK)'!#REF!</definedName>
    <definedName name="Daftar_Barang">'[28]Harga Satuan'!$C$9:$E$150</definedName>
    <definedName name="DAFTAR_HARGA_SATUAN_SUMBER_DAYA" localSheetId="0">#REF!</definedName>
    <definedName name="DAFTAR_HARGA_SATUAN_SUMBER_DAYA">#REF!</definedName>
    <definedName name="DAFTARSEWA">[4]ALAT!$B$2:$L$50</definedName>
    <definedName name="dak" localSheetId="0">#REF!</definedName>
    <definedName name="dak">#REF!</definedName>
    <definedName name="Data" localSheetId="0">#REF!</definedName>
    <definedName name="Data">#REF!</definedName>
    <definedName name="datay">'[29]Master Schedule'!$G$51:$U$51</definedName>
    <definedName name="date">'[30]L3 An H Sat Mob'!$I$43</definedName>
    <definedName name="DAX" localSheetId="0">#REF!</definedName>
    <definedName name="DAX">#REF!</definedName>
    <definedName name="DAYWORKS" localSheetId="0">#REF!</definedName>
    <definedName name="DAYWORKS">#REF!</definedName>
    <definedName name="DBX" localSheetId="0">#REF!</definedName>
    <definedName name="DBX">#REF!</definedName>
    <definedName name="DCX" localSheetId="0">#REF!</definedName>
    <definedName name="DCX">#REF!</definedName>
    <definedName name="DD">'[31]Unit Rate'!$F$6</definedName>
    <definedName name="DDDDDDDDD" localSheetId="0">#REF!</definedName>
    <definedName name="DDDDDDDDD">#REF!</definedName>
    <definedName name="DDX" localSheetId="0">#REF!</definedName>
    <definedName name="DDX">#REF!</definedName>
    <definedName name="detib2100" localSheetId="0">#REF!</definedName>
    <definedName name="detib2100">#REF!</definedName>
    <definedName name="detib2120" localSheetId="0">#REF!</definedName>
    <definedName name="detib2120">#REF!</definedName>
    <definedName name="detib250" localSheetId="0">#REF!</definedName>
    <definedName name="detib250">#REF!</definedName>
    <definedName name="detib260" localSheetId="0">#REF!</definedName>
    <definedName name="detib260">#REF!</definedName>
    <definedName name="detib280" localSheetId="0">#REF!</definedName>
    <definedName name="detib280">#REF!</definedName>
    <definedName name="DFALAT" localSheetId="0">#REF!</definedName>
    <definedName name="DFALAT">#REF!</definedName>
    <definedName name="dgk" localSheetId="0">#REF!</definedName>
    <definedName name="dgk">#REF!</definedName>
    <definedName name="divisi">[32]Informasi!$H$43</definedName>
    <definedName name="Divisi8">[32]Informasi!$H$432</definedName>
    <definedName name="dka" localSheetId="0">#REF!</definedName>
    <definedName name="dka">#REF!</definedName>
    <definedName name="dkk" localSheetId="0">#REF!</definedName>
    <definedName name="dkk">#REF!</definedName>
    <definedName name="dldl1100">'[33]Isolasi Luar Dalam'!$N$46</definedName>
    <definedName name="dldl160">'[33]Isolasi Luar Dalam'!$L$46</definedName>
    <definedName name="dldl180">'[33]Isolasi Luar Dalam'!$M$46</definedName>
    <definedName name="dldlg100">'[33]Isolasi Luar Dalam'!$N$23</definedName>
    <definedName name="dllg100">'[33]Isolasi Luar'!$N$342</definedName>
    <definedName name="dllg120">'[33]Isolasi Luar'!$O$342</definedName>
    <definedName name="dllg50">'[33]Isolasi Luar'!$K$342</definedName>
    <definedName name="dllg60">'[33]Isolasi Luar'!$L$342</definedName>
    <definedName name="dllg80">'[33]Isolasi Luar'!$M$342</definedName>
    <definedName name="dlpar38120" localSheetId="0">#REF!</definedName>
    <definedName name="dlpar38120">#REF!</definedName>
    <definedName name="dlplc13w" localSheetId="0">#REF!</definedName>
    <definedName name="dlplc13w">#REF!</definedName>
    <definedName name="dlplc13wbimc" localSheetId="0">#REF!</definedName>
    <definedName name="dlplc13wbimc">#REF!</definedName>
    <definedName name="DODOL" localSheetId="0">#REF!</definedName>
    <definedName name="DODOL">#REF!</definedName>
    <definedName name="DOMBA" localSheetId="0">#REF!</definedName>
    <definedName name="DOMBA">#REF!</definedName>
    <definedName name="dpa" localSheetId="0">#REF!</definedName>
    <definedName name="dpa">#REF!</definedName>
    <definedName name="dpk" localSheetId="0">#REF!</definedName>
    <definedName name="dpk">#REF!</definedName>
    <definedName name="DR">[34]ANAL.BOW!$J$232</definedName>
    <definedName name="DRAINASE" localSheetId="0">#REF!</definedName>
    <definedName name="DRAINASE">#REF!</definedName>
    <definedName name="drilb2100" localSheetId="0">#REF!</definedName>
    <definedName name="drilb2100">#REF!</definedName>
    <definedName name="drilb2120" localSheetId="0">#REF!</definedName>
    <definedName name="drilb2120">#REF!</definedName>
    <definedName name="drilb250" localSheetId="0">#REF!</definedName>
    <definedName name="drilb250">#REF!</definedName>
    <definedName name="drilb260" localSheetId="0">#REF!</definedName>
    <definedName name="drilb260">#REF!</definedName>
    <definedName name="drilb280" localSheetId="0">#REF!</definedName>
    <definedName name="drilb280">#REF!</definedName>
    <definedName name="drildl3a100" localSheetId="0">#REF!</definedName>
    <definedName name="drildl3a100">#REF!</definedName>
    <definedName name="drildl3a120" localSheetId="0">#REF!</definedName>
    <definedName name="drildl3a120">#REF!</definedName>
    <definedName name="drildl3a50" localSheetId="0">#REF!</definedName>
    <definedName name="drildl3a50">#REF!</definedName>
    <definedName name="drildl3a60" localSheetId="0">#REF!</definedName>
    <definedName name="drildl3a60">#REF!</definedName>
    <definedName name="drildl3a80" localSheetId="0">#REF!</definedName>
    <definedName name="drildl3a80">#REF!</definedName>
    <definedName name="drill1100" localSheetId="0">#REF!</definedName>
    <definedName name="drill1100">#REF!</definedName>
    <definedName name="drill1120" localSheetId="0">#REF!</definedName>
    <definedName name="drill1120">#REF!</definedName>
    <definedName name="drill150" localSheetId="0">#REF!</definedName>
    <definedName name="drill150">#REF!</definedName>
    <definedName name="drill160" localSheetId="0">#REF!</definedName>
    <definedName name="drill160">#REF!</definedName>
    <definedName name="drill180" localSheetId="0">#REF!</definedName>
    <definedName name="drill180">#REF!</definedName>
    <definedName name="drill3100" localSheetId="0">#REF!</definedName>
    <definedName name="drill3100">#REF!</definedName>
    <definedName name="drill3120" localSheetId="0">#REF!</definedName>
    <definedName name="drill3120">#REF!</definedName>
    <definedName name="drill350" localSheetId="0">#REF!</definedName>
    <definedName name="drill350">#REF!</definedName>
    <definedName name="drill360" localSheetId="0">#REF!</definedName>
    <definedName name="drill360">#REF!</definedName>
    <definedName name="drill380" localSheetId="0">#REF!</definedName>
    <definedName name="drill380">#REF!</definedName>
    <definedName name="drill5100" localSheetId="0">#REF!</definedName>
    <definedName name="drill5100">#REF!</definedName>
    <definedName name="drill5120" localSheetId="0">#REF!</definedName>
    <definedName name="drill5120">#REF!</definedName>
    <definedName name="drill550" localSheetId="0">#REF!</definedName>
    <definedName name="drill550">#REF!</definedName>
    <definedName name="drill560" localSheetId="0">#REF!</definedName>
    <definedName name="drill560">#REF!</definedName>
    <definedName name="drill580" localSheetId="0">#REF!</definedName>
    <definedName name="drill580">#REF!</definedName>
    <definedName name="drill5a100" localSheetId="0">#REF!</definedName>
    <definedName name="drill5a100">#REF!</definedName>
    <definedName name="drill5a120" localSheetId="0">#REF!</definedName>
    <definedName name="drill5a120">#REF!</definedName>
    <definedName name="drill5a50" localSheetId="0">#REF!</definedName>
    <definedName name="drill5a50">#REF!</definedName>
    <definedName name="drill5a60" localSheetId="0">#REF!</definedName>
    <definedName name="drill5a60">#REF!</definedName>
    <definedName name="drill5a80" localSheetId="0">#REF!</definedName>
    <definedName name="drill5a80">#REF!</definedName>
    <definedName name="drill6a100" localSheetId="0">#REF!</definedName>
    <definedName name="drill6a100">#REF!</definedName>
    <definedName name="drill6a120" localSheetId="0">#REF!</definedName>
    <definedName name="drill6a120">#REF!</definedName>
    <definedName name="drill6a50" localSheetId="0">#REF!</definedName>
    <definedName name="drill6a50">#REF!</definedName>
    <definedName name="drill6a60" localSheetId="0">#REF!</definedName>
    <definedName name="drill6a60">#REF!</definedName>
    <definedName name="drill6a80" localSheetId="0">#REF!</definedName>
    <definedName name="drill6a80">#REF!</definedName>
    <definedName name="drillug100" localSheetId="0">#REF!</definedName>
    <definedName name="drillug100">#REF!</definedName>
    <definedName name="drillug120" localSheetId="0">#REF!</definedName>
    <definedName name="drillug120">#REF!</definedName>
    <definedName name="drillug50" localSheetId="0">#REF!</definedName>
    <definedName name="drillug50">#REF!</definedName>
    <definedName name="drillug60" localSheetId="0">#REF!</definedName>
    <definedName name="drillug60">#REF!</definedName>
    <definedName name="drillug80" localSheetId="0">#REF!</definedName>
    <definedName name="drillug80">#REF!</definedName>
    <definedName name="drive">'[22]HARGA BAHAN'!$F$25</definedName>
    <definedName name="DS">'[31]Unit Rate'!$F$5</definedName>
    <definedName name="DSHP" localSheetId="0">[5]AHS!#REF!</definedName>
    <definedName name="DSHP">[5]AHS!#REF!</definedName>
    <definedName name="dsilb2100" localSheetId="0">#REF!</definedName>
    <definedName name="dsilb2100">#REF!</definedName>
    <definedName name="dsilb2120" localSheetId="0">#REF!</definedName>
    <definedName name="dsilb2120">#REF!</definedName>
    <definedName name="dsilb250" localSheetId="0">#REF!</definedName>
    <definedName name="dsilb250">#REF!</definedName>
    <definedName name="dsilb260" localSheetId="0">#REF!</definedName>
    <definedName name="dsilb260">#REF!</definedName>
    <definedName name="dsilb280" localSheetId="0">#REF!</definedName>
    <definedName name="dsilb280">#REF!</definedName>
    <definedName name="dsildb2100" localSheetId="0">#REF!</definedName>
    <definedName name="dsildb2100">#REF!</definedName>
    <definedName name="dsildb2120" localSheetId="0">#REF!</definedName>
    <definedName name="dsildb2120">#REF!</definedName>
    <definedName name="dsildb250" localSheetId="0">#REF!</definedName>
    <definedName name="dsildb250">#REF!</definedName>
    <definedName name="dsildb260" localSheetId="0">#REF!</definedName>
    <definedName name="dsildb260">#REF!</definedName>
    <definedName name="dsildb280" localSheetId="0">#REF!</definedName>
    <definedName name="dsildb280">#REF!</definedName>
    <definedName name="dsildl1100" localSheetId="0">#REF!</definedName>
    <definedName name="dsildl1100">#REF!</definedName>
    <definedName name="dsildl1120" localSheetId="0">#REF!</definedName>
    <definedName name="dsildl1120">#REF!</definedName>
    <definedName name="dsildl150" localSheetId="0">#REF!</definedName>
    <definedName name="dsildl150">#REF!</definedName>
    <definedName name="dsildl160" localSheetId="0">#REF!</definedName>
    <definedName name="dsildl160">#REF!</definedName>
    <definedName name="dsildl180" localSheetId="0">#REF!</definedName>
    <definedName name="dsildl180">#REF!</definedName>
    <definedName name="dsildl3100" localSheetId="0">#REF!</definedName>
    <definedName name="dsildl3100">#REF!</definedName>
    <definedName name="dsildl3120" localSheetId="0">#REF!</definedName>
    <definedName name="dsildl3120">#REF!</definedName>
    <definedName name="dsildl350" localSheetId="0">#REF!</definedName>
    <definedName name="dsildl350">#REF!</definedName>
    <definedName name="dsildl360" localSheetId="0">#REF!</definedName>
    <definedName name="dsildl360">#REF!</definedName>
    <definedName name="dsildl380" localSheetId="0">#REF!</definedName>
    <definedName name="dsildl380">#REF!</definedName>
    <definedName name="dsildl3a100" localSheetId="0">#REF!</definedName>
    <definedName name="dsildl3a100">#REF!</definedName>
    <definedName name="dsildl3a120" localSheetId="0">#REF!</definedName>
    <definedName name="dsildl3a120">#REF!</definedName>
    <definedName name="dsildl3a50" localSheetId="0">#REF!</definedName>
    <definedName name="dsildl3a50">#REF!</definedName>
    <definedName name="dsildl3a60" localSheetId="0">#REF!</definedName>
    <definedName name="dsildl3a60">#REF!</definedName>
    <definedName name="dsildl3a80" localSheetId="0">#REF!</definedName>
    <definedName name="dsildl3a80">#REF!</definedName>
    <definedName name="dsildl5100" localSheetId="0">#REF!</definedName>
    <definedName name="dsildl5100">#REF!</definedName>
    <definedName name="dsildl5120" localSheetId="0">#REF!</definedName>
    <definedName name="dsildl5120">#REF!</definedName>
    <definedName name="dsildl550" localSheetId="0">#REF!</definedName>
    <definedName name="dsildl550">#REF!</definedName>
    <definedName name="dsildl560" localSheetId="0">#REF!</definedName>
    <definedName name="dsildl560">#REF!</definedName>
    <definedName name="dsildl580" localSheetId="0">#REF!</definedName>
    <definedName name="dsildl580">#REF!</definedName>
    <definedName name="dsildl5a100" localSheetId="0">#REF!</definedName>
    <definedName name="dsildl5a100">#REF!</definedName>
    <definedName name="dsildl5a120" localSheetId="0">#REF!</definedName>
    <definedName name="dsildl5a120">#REF!</definedName>
    <definedName name="dsildl5a50" localSheetId="0">#REF!</definedName>
    <definedName name="dsildl5a50">#REF!</definedName>
    <definedName name="dsildl5a60" localSheetId="0">#REF!</definedName>
    <definedName name="dsildl5a60">#REF!</definedName>
    <definedName name="dsildl5a80" localSheetId="0">#REF!</definedName>
    <definedName name="dsildl5a80">#REF!</definedName>
    <definedName name="dsildl6a100" localSheetId="0">#REF!</definedName>
    <definedName name="dsildl6a100">#REF!</definedName>
    <definedName name="dsildl6a120" localSheetId="0">#REF!</definedName>
    <definedName name="dsildl6a120">#REF!</definedName>
    <definedName name="dsildl6a50" localSheetId="0">#REF!</definedName>
    <definedName name="dsildl6a50">#REF!</definedName>
    <definedName name="dsildl6a60" localSheetId="0">#REF!</definedName>
    <definedName name="dsildl6a60">#REF!</definedName>
    <definedName name="dsildl6a80" localSheetId="0">#REF!</definedName>
    <definedName name="dsildl6a80">#REF!</definedName>
    <definedName name="dsildlug100" localSheetId="0">#REF!</definedName>
    <definedName name="dsildlug100">#REF!</definedName>
    <definedName name="dsildlug120" localSheetId="0">#REF!</definedName>
    <definedName name="dsildlug120">#REF!</definedName>
    <definedName name="dsildlug50" localSheetId="0">#REF!</definedName>
    <definedName name="dsildlug50">#REF!</definedName>
    <definedName name="dsildlug60" localSheetId="0">#REF!</definedName>
    <definedName name="dsildlug60">#REF!</definedName>
    <definedName name="dsildlug80" localSheetId="0">#REF!</definedName>
    <definedName name="dsildlug80">#REF!</definedName>
    <definedName name="dsill1100" localSheetId="0">#REF!</definedName>
    <definedName name="dsill1100">#REF!</definedName>
    <definedName name="dsill1120" localSheetId="0">#REF!</definedName>
    <definedName name="dsill1120">#REF!</definedName>
    <definedName name="dsill150" localSheetId="0">#REF!</definedName>
    <definedName name="dsill150">#REF!</definedName>
    <definedName name="dsill160" localSheetId="0">#REF!</definedName>
    <definedName name="dsill160">#REF!</definedName>
    <definedName name="dsill180" localSheetId="0">#REF!</definedName>
    <definedName name="dsill180">#REF!</definedName>
    <definedName name="dsill3100" localSheetId="0">#REF!</definedName>
    <definedName name="dsill3100">#REF!</definedName>
    <definedName name="dsill3120" localSheetId="0">#REF!</definedName>
    <definedName name="dsill3120">#REF!</definedName>
    <definedName name="dsill350" localSheetId="0">#REF!</definedName>
    <definedName name="dsill350">#REF!</definedName>
    <definedName name="dsill360" localSheetId="0">#REF!</definedName>
    <definedName name="dsill360">#REF!</definedName>
    <definedName name="dsill380" localSheetId="0">#REF!</definedName>
    <definedName name="dsill380">#REF!</definedName>
    <definedName name="dsill3a100" localSheetId="0">#REF!</definedName>
    <definedName name="dsill3a100">#REF!</definedName>
    <definedName name="dsill3a120" localSheetId="0">#REF!</definedName>
    <definedName name="dsill3a120">#REF!</definedName>
    <definedName name="dsill3a50" localSheetId="0">#REF!</definedName>
    <definedName name="dsill3a50">#REF!</definedName>
    <definedName name="dsill3a60" localSheetId="0">#REF!</definedName>
    <definedName name="dsill3a60">#REF!</definedName>
    <definedName name="dsill3a80" localSheetId="0">#REF!</definedName>
    <definedName name="dsill3a80">#REF!</definedName>
    <definedName name="dsill5100" localSheetId="0">#REF!</definedName>
    <definedName name="dsill5100">#REF!</definedName>
    <definedName name="dsill5120" localSheetId="0">#REF!</definedName>
    <definedName name="dsill5120">#REF!</definedName>
    <definedName name="dsill550" localSheetId="0">#REF!</definedName>
    <definedName name="dsill550">#REF!</definedName>
    <definedName name="dsill560" localSheetId="0">#REF!</definedName>
    <definedName name="dsill560">#REF!</definedName>
    <definedName name="dsill580" localSheetId="0">#REF!</definedName>
    <definedName name="dsill580">#REF!</definedName>
    <definedName name="dsill5a100" localSheetId="0">#REF!</definedName>
    <definedName name="dsill5a100">#REF!</definedName>
    <definedName name="dsill5a120" localSheetId="0">#REF!</definedName>
    <definedName name="dsill5a120">#REF!</definedName>
    <definedName name="dsill5a50" localSheetId="0">#REF!</definedName>
    <definedName name="dsill5a50">#REF!</definedName>
    <definedName name="dsill5a60" localSheetId="0">#REF!</definedName>
    <definedName name="dsill5a60">#REF!</definedName>
    <definedName name="dsill5a80" localSheetId="0">#REF!</definedName>
    <definedName name="dsill5a80">#REF!</definedName>
    <definedName name="dsill6a100" localSheetId="0">#REF!</definedName>
    <definedName name="dsill6a100">#REF!</definedName>
    <definedName name="dsill6a120" localSheetId="0">#REF!</definedName>
    <definedName name="dsill6a120">#REF!</definedName>
    <definedName name="dsill6a50" localSheetId="0">#REF!</definedName>
    <definedName name="dsill6a50">#REF!</definedName>
    <definedName name="dsill6a60" localSheetId="0">#REF!</definedName>
    <definedName name="dsill6a60">#REF!</definedName>
    <definedName name="dsill6a80" localSheetId="0">#REF!</definedName>
    <definedName name="dsill6a80">#REF!</definedName>
    <definedName name="dsillug100" localSheetId="0">#REF!</definedName>
    <definedName name="dsillug100">#REF!</definedName>
    <definedName name="dsillug120" localSheetId="0">#REF!</definedName>
    <definedName name="dsillug120">#REF!</definedName>
    <definedName name="dsillug50" localSheetId="0">#REF!</definedName>
    <definedName name="dsillug50">#REF!</definedName>
    <definedName name="dsillug60" localSheetId="0">#REF!</definedName>
    <definedName name="dsillug60">#REF!</definedName>
    <definedName name="dsillug80" localSheetId="0">#REF!</definedName>
    <definedName name="dsillug80">#REF!</definedName>
    <definedName name="dstib2100" localSheetId="0">#REF!</definedName>
    <definedName name="dstib2100">#REF!</definedName>
    <definedName name="dstib2120" localSheetId="0">#REF!</definedName>
    <definedName name="dstib2120">#REF!</definedName>
    <definedName name="dstib250" localSheetId="0">#REF!</definedName>
    <definedName name="dstib250">#REF!</definedName>
    <definedName name="dstib260" localSheetId="0">#REF!</definedName>
    <definedName name="dstib260">#REF!</definedName>
    <definedName name="dstib280" localSheetId="0">#REF!</definedName>
    <definedName name="dstib280">#REF!</definedName>
    <definedName name="dul" localSheetId="0">[25]Sheet1!#REF!</definedName>
    <definedName name="dul">[25]Sheet1!#REF!</definedName>
    <definedName name="DUMP_TRUCK" localSheetId="0">#REF!</definedName>
    <definedName name="DUMP_TRUCK">#REF!</definedName>
    <definedName name="DUMP_TRUCK_3___4_M3" localSheetId="0">#REF!</definedName>
    <definedName name="DUMP_TRUCK_3___4_M3">#REF!</definedName>
    <definedName name="DUMPTRUCK1" localSheetId="0">[4]ALAT!#REF!</definedName>
    <definedName name="DUMPTRUCK1">[4]ALAT!#REF!</definedName>
    <definedName name="DUMPTRUCK2" localSheetId="0">[4]ALAT!#REF!</definedName>
    <definedName name="DUMPTRUCK2">[4]ALAT!#REF!</definedName>
    <definedName name="e" localSheetId="0">#REF!</definedName>
    <definedName name="e">#REF!</definedName>
    <definedName name="E_1" localSheetId="0">#REF!</definedName>
    <definedName name="E_1">#REF!</definedName>
    <definedName name="ediit">[35]ANAL.BOW!$J$232</definedName>
    <definedName name="edit">[36]ANAL.BOW!$J$171</definedName>
    <definedName name="EE" localSheetId="0">'[37]ES STG'!#REF!</definedName>
    <definedName name="EE">'[37]ES STG'!#REF!</definedName>
    <definedName name="EEX" localSheetId="0">#REF!</definedName>
    <definedName name="EEX">#REF!</definedName>
    <definedName name="EFX" localSheetId="0">#REF!</definedName>
    <definedName name="EFX">#REF!</definedName>
    <definedName name="EGX" localSheetId="0">#REF!</definedName>
    <definedName name="EGX">#REF!</definedName>
    <definedName name="EHX" localSheetId="0">#REF!</definedName>
    <definedName name="EHX">#REF!</definedName>
    <definedName name="EJX" localSheetId="0">#REF!</definedName>
    <definedName name="EJX">#REF!</definedName>
    <definedName name="EKX" localSheetId="0">#REF!</definedName>
    <definedName name="EKX">#REF!</definedName>
    <definedName name="elek" localSheetId="0">#REF!</definedName>
    <definedName name="elek">#REF!</definedName>
    <definedName name="ELX" localSheetId="0">#REF!</definedName>
    <definedName name="ELX">#REF!</definedName>
    <definedName name="Ember" localSheetId="0">#REF!</definedName>
    <definedName name="Ember">#REF!</definedName>
    <definedName name="eol" localSheetId="0">#REF!</definedName>
    <definedName name="eol">#REF!</definedName>
    <definedName name="ESTIMASI_KAPASITAS_PRODUKSI_PERALATAN" localSheetId="0">#REF!</definedName>
    <definedName name="ESTIMASI_KAPASITAS_PRODUKSI_PERALATAN">#REF!</definedName>
    <definedName name="EXCAVATOR" localSheetId="0">[4]ALAT!#REF!</definedName>
    <definedName name="EXCAVATOR">[4]ALAT!#REF!</definedName>
    <definedName name="EXCAVATOR_80___140_HP" localSheetId="0">#REF!</definedName>
    <definedName name="EXCAVATOR_80___140_HP">#REF!</definedName>
    <definedName name="EXTRA" localSheetId="0">#REF!</definedName>
    <definedName name="EXTRA">#REF!</definedName>
    <definedName name="f" localSheetId="0">#REF!</definedName>
    <definedName name="f">#REF!</definedName>
    <definedName name="faab" localSheetId="0">#REF!</definedName>
    <definedName name="faab">#REF!</definedName>
    <definedName name="facm" localSheetId="0">#REF!</definedName>
    <definedName name="facm">#REF!</definedName>
    <definedName name="facp" localSheetId="0">#REF!</definedName>
    <definedName name="facp">#REF!</definedName>
    <definedName name="faeol" localSheetId="0">#REF!</definedName>
    <definedName name="faeol">#REF!</definedName>
    <definedName name="fahd" localSheetId="0">#REF!</definedName>
    <definedName name="fahd">#REF!</definedName>
    <definedName name="fahdt" localSheetId="0">#REF!</definedName>
    <definedName name="fahdt">#REF!</definedName>
    <definedName name="fahs" localSheetId="0">#REF!</definedName>
    <definedName name="fahs">#REF!</definedName>
    <definedName name="fail" localSheetId="0">#REF!</definedName>
    <definedName name="fail">#REF!</definedName>
    <definedName name="faitc" localSheetId="0">#REF!</definedName>
    <definedName name="faitc">#REF!</definedName>
    <definedName name="faki" localSheetId="0">#REF!</definedName>
    <definedName name="faki">#REF!</definedName>
    <definedName name="faktd" localSheetId="0">#REF!</definedName>
    <definedName name="faktd">#REF!</definedName>
    <definedName name="fam" localSheetId="0">#REF!</definedName>
    <definedName name="fam">#REF!</definedName>
    <definedName name="famcp" localSheetId="0">#REF!</definedName>
    <definedName name="famcp">#REF!</definedName>
    <definedName name="faoi" localSheetId="0">#REF!</definedName>
    <definedName name="faoi">#REF!</definedName>
    <definedName name="far" localSheetId="0">#REF!</definedName>
    <definedName name="far">#REF!</definedName>
    <definedName name="fasd" localSheetId="0">#REF!</definedName>
    <definedName name="fasd">#REF!</definedName>
    <definedName name="fasdt" localSheetId="0">#REF!</definedName>
    <definedName name="fasdt">#REF!</definedName>
    <definedName name="fat" localSheetId="0">#REF!</definedName>
    <definedName name="fat">#REF!</definedName>
    <definedName name="fe" localSheetId="0">'[38]rab me (by owner) '!#REF!</definedName>
    <definedName name="fe">'[38]rab me (by owner) '!#REF!</definedName>
    <definedName name="feco25" localSheetId="0">#REF!</definedName>
    <definedName name="feco25">#REF!</definedName>
    <definedName name="fedc2" localSheetId="0">#REF!</definedName>
    <definedName name="fedc2">#REF!</definedName>
    <definedName name="fedc35" localSheetId="0">#REF!</definedName>
    <definedName name="fedc35">#REF!</definedName>
    <definedName name="FEX" localSheetId="0">#REF!</definedName>
    <definedName name="FEX">#REF!</definedName>
    <definedName name="ff" localSheetId="0">'[39]7.PEK-STRUKTUR'!#REF!</definedName>
    <definedName name="ff">'[39]7.PEK-STRUKTUR'!#REF!</definedName>
    <definedName name="fffff" localSheetId="0">#REF!</definedName>
    <definedName name="fffff">#REF!</definedName>
    <definedName name="FFX" localSheetId="0">#REF!</definedName>
    <definedName name="FFX">#REF!</definedName>
    <definedName name="FGX" localSheetId="0">#REF!</definedName>
    <definedName name="FGX">#REF!</definedName>
    <definedName name="FHX" localSheetId="0">#REF!</definedName>
    <definedName name="FHX">#REF!</definedName>
    <definedName name="finaldrive" localSheetId="0">#REF!</definedName>
    <definedName name="finaldrive">#REF!</definedName>
    <definedName name="FINISHER" localSheetId="0">[4]ALAT!#REF!</definedName>
    <definedName name="FINISHER">[4]ALAT!#REF!</definedName>
    <definedName name="FIRST_FLOOR" localSheetId="0">#REF!</definedName>
    <definedName name="FIRST_FLOOR">#REF!</definedName>
    <definedName name="FJX" localSheetId="0">#REF!</definedName>
    <definedName name="FJX">#REF!</definedName>
    <definedName name="fkx" localSheetId="0">#REF!</definedName>
    <definedName name="fkx">#REF!</definedName>
    <definedName name="FLAT_BED_TRUCK_3__4_M3" localSheetId="0">#REF!</definedName>
    <definedName name="FLAT_BED_TRUCK_3__4_M3">#REF!</definedName>
    <definedName name="FLATBEDTRUCK" localSheetId="0">[4]ALAT!#REF!</definedName>
    <definedName name="FLATBEDTRUCK">[4]ALAT!#REF!</definedName>
    <definedName name="flmh400" localSheetId="0">#REF!</definedName>
    <definedName name="flmh400">#REF!</definedName>
    <definedName name="flx" localSheetId="0">#REF!</definedName>
    <definedName name="flx">#REF!</definedName>
    <definedName name="Foreman">'[20]TABEL LABOR'!$F$8</definedName>
    <definedName name="FORM101" localSheetId="0">#REF!</definedName>
    <definedName name="FORM101">#REF!</definedName>
    <definedName name="FORM1021" localSheetId="0">#REF!</definedName>
    <definedName name="FORM1021">#REF!</definedName>
    <definedName name="FORM1022" localSheetId="0">#REF!</definedName>
    <definedName name="FORM1022">#REF!</definedName>
    <definedName name="FORM1031" localSheetId="0">#REF!</definedName>
    <definedName name="FORM1031">#REF!</definedName>
    <definedName name="FORM1032" localSheetId="0">#REF!</definedName>
    <definedName name="FORM1032">#REF!</definedName>
    <definedName name="FORM1041" localSheetId="0">#REF!</definedName>
    <definedName name="FORM1041">#REF!</definedName>
    <definedName name="FORM1042" localSheetId="0">#REF!</definedName>
    <definedName name="FORM1042">#REF!</definedName>
    <definedName name="FORM21" localSheetId="0">#REF!</definedName>
    <definedName name="FORM21">#REF!</definedName>
    <definedName name="FORM22E" localSheetId="0">#REF!</definedName>
    <definedName name="FORM22E">#REF!</definedName>
    <definedName name="FORM22L" localSheetId="0">#REF!</definedName>
    <definedName name="FORM22L">#REF!</definedName>
    <definedName name="FORM231" localSheetId="0">#REF!</definedName>
    <definedName name="FORM231">#REF!</definedName>
    <definedName name="FORM232" localSheetId="0">#REF!</definedName>
    <definedName name="FORM232">#REF!</definedName>
    <definedName name="FORM233" localSheetId="0">#REF!</definedName>
    <definedName name="FORM233">#REF!</definedName>
    <definedName name="Form234" localSheetId="0">#REF!</definedName>
    <definedName name="Form234">#REF!</definedName>
    <definedName name="Form235" localSheetId="0">#REF!</definedName>
    <definedName name="Form235">#REF!</definedName>
    <definedName name="Form236" localSheetId="0">#REF!</definedName>
    <definedName name="Form236">#REF!</definedName>
    <definedName name="FORM241" localSheetId="0">#REF!</definedName>
    <definedName name="FORM241">#REF!</definedName>
    <definedName name="FORM242" localSheetId="0">#REF!</definedName>
    <definedName name="FORM242">#REF!</definedName>
    <definedName name="FORM243" localSheetId="0">#REF!</definedName>
    <definedName name="FORM243">#REF!</definedName>
    <definedName name="FORM311">[4]DIV.3!$N$4:$Y$61</definedName>
    <definedName name="FORM312" localSheetId="0">[4]DIV.3!#REF!</definedName>
    <definedName name="FORM312">[4]DIV.3!#REF!</definedName>
    <definedName name="FORM313" localSheetId="0">[4]DIV.3!#REF!</definedName>
    <definedName name="FORM313">[4]DIV.3!#REF!</definedName>
    <definedName name="FORM314" localSheetId="0">[4]DIV.3!#REF!</definedName>
    <definedName name="FORM314">[4]DIV.3!#REF!</definedName>
    <definedName name="FORM315" localSheetId="0">[4]DIV.3!#REF!</definedName>
    <definedName name="FORM315">[4]DIV.3!#REF!</definedName>
    <definedName name="FORM316" localSheetId="0">#REF!</definedName>
    <definedName name="FORM316">#REF!</definedName>
    <definedName name="FORM319" localSheetId="0">[4]DIV.3!#REF!</definedName>
    <definedName name="FORM319">[4]DIV.3!#REF!</definedName>
    <definedName name="FORM321" localSheetId="0">#REF!</definedName>
    <definedName name="FORM321">#REF!</definedName>
    <definedName name="FORM322">[4]DIV.3!$N$125:$Y$182</definedName>
    <definedName name="FORM323" localSheetId="0">[4]DIV.3!#REF!</definedName>
    <definedName name="FORM323">[4]DIV.3!#REF!</definedName>
    <definedName name="FORM323L" localSheetId="0">#REF!</definedName>
    <definedName name="FORM323L">#REF!</definedName>
    <definedName name="FORM324" localSheetId="0">[4]DIV.3!#REF!</definedName>
    <definedName name="FORM324">[4]DIV.3!#REF!</definedName>
    <definedName name="FORM33" localSheetId="0">'[10]AN-RC'!#REF!</definedName>
    <definedName name="FORM33">'[10]AN-RC'!#REF!</definedName>
    <definedName name="FORM331">[4]DIV.3!$N$296:$Y$352</definedName>
    <definedName name="FORM346" localSheetId="0">[4]DIV.3!#REF!</definedName>
    <definedName name="FORM346">[4]DIV.3!#REF!</definedName>
    <definedName name="FORM511" localSheetId="0">'[40]5.1-5.4(1)-5.4(2)'!#REF!</definedName>
    <definedName name="FORM511">'[40]5.1-5.4(1)-5.4(2)'!#REF!</definedName>
    <definedName name="FORM512">'[40]5.1-5.4(1)-5.4(2)'!$N$2:$Y$61</definedName>
    <definedName name="FORM521" localSheetId="0">'[40]5.1-5.4(1)-5.4(2)'!#REF!</definedName>
    <definedName name="FORM521">'[40]5.1-5.4(1)-5.4(2)'!#REF!</definedName>
    <definedName name="FORM522">'[40]5.1-5.4(1)-5.4(2)'!$N$183:$Y$243</definedName>
    <definedName name="FORM541">'[40]5.1-5.4(1)-5.4(2)'!$N$362:$Y$422</definedName>
    <definedName name="FORM542">'[40]5.1-5.4(1)-5.4(2)'!$N$484:$Y$544</definedName>
    <definedName name="FORM611" localSheetId="0">'[41]6.PEK ASPAL'!#REF!</definedName>
    <definedName name="FORM611">'[41]6.PEK ASPAL'!#REF!</definedName>
    <definedName name="FORM612">'[41]6.PEK ASPAL'!$M$2:$W$62</definedName>
    <definedName name="FORM621" localSheetId="0">'[41]6.PEK ASPAL'!#REF!</definedName>
    <definedName name="FORM621">'[41]6.PEK ASPAL'!#REF!</definedName>
    <definedName name="FORM622" localSheetId="0">'[41]6.PEK ASPAL'!#REF!</definedName>
    <definedName name="FORM622">'[41]6.PEK ASPAL'!#REF!</definedName>
    <definedName name="FORM623" localSheetId="0">'[41]6.PEK ASPAL'!#REF!</definedName>
    <definedName name="FORM623">'[41]6.PEK ASPAL'!#REF!</definedName>
    <definedName name="FORM624" localSheetId="0">'[42]AHS Aspal'!#REF!</definedName>
    <definedName name="FORM624">'[42]AHS Aspal'!#REF!</definedName>
    <definedName name="FORM631" localSheetId="0">'[41]6.PEK ASPAL'!#REF!</definedName>
    <definedName name="FORM631">'[41]6.PEK ASPAL'!#REF!</definedName>
    <definedName name="FORM632" localSheetId="0">'[41]6.PEK ASPAL'!#REF!</definedName>
    <definedName name="FORM632">'[41]6.PEK ASPAL'!#REF!</definedName>
    <definedName name="FORM633" localSheetId="0">'[41]6.PEK ASPAL'!#REF!</definedName>
    <definedName name="FORM633">'[41]6.PEK ASPAL'!#REF!</definedName>
    <definedName name="FORM634" localSheetId="0">'[41]6.PEK ASPAL'!#REF!</definedName>
    <definedName name="FORM634">'[41]6.PEK ASPAL'!#REF!</definedName>
    <definedName name="FORM635" localSheetId="0">'[41]6.PEK ASPAL'!#REF!</definedName>
    <definedName name="FORM635">'[41]6.PEK ASPAL'!#REF!</definedName>
    <definedName name="FORM635A">'[41]6.PEK ASPAL'!$M$122:$W$182</definedName>
    <definedName name="FORM636" localSheetId="0">'[41]6.PEK ASPAL'!#REF!</definedName>
    <definedName name="FORM636">'[41]6.PEK ASPAL'!#REF!</definedName>
    <definedName name="FORM641L" localSheetId="0">#REF!</definedName>
    <definedName name="FORM641L">#REF!</definedName>
    <definedName name="FORM642" localSheetId="0">#REF!</definedName>
    <definedName name="FORM642">#REF!</definedName>
    <definedName name="FORM65" localSheetId="0">'[41]6.PEK ASPAL'!#REF!</definedName>
    <definedName name="FORM65">'[41]6.PEK ASPAL'!#REF!</definedName>
    <definedName name="FORM651" localSheetId="0">'[42]AHS Aspal'!#REF!</definedName>
    <definedName name="FORM651">'[42]AHS Aspal'!#REF!</definedName>
    <definedName name="FORM661" localSheetId="0">'[42]AHS Aspal'!#REF!</definedName>
    <definedName name="FORM661">'[42]AHS Aspal'!#REF!</definedName>
    <definedName name="FORM662" localSheetId="0">'[42]AHS Aspal'!#REF!</definedName>
    <definedName name="FORM662">'[42]AHS Aspal'!#REF!</definedName>
    <definedName name="FORM66PERATA" localSheetId="0">'[41]6.PEK ASPAL'!#REF!</definedName>
    <definedName name="FORM66PERATA">'[41]6.PEK ASPAL'!#REF!</definedName>
    <definedName name="FORM66PERMUKAAN" localSheetId="0">'[41]6.PEK ASPAL'!#REF!</definedName>
    <definedName name="FORM66PERMUKAAN">'[41]6.PEK ASPAL'!#REF!</definedName>
    <definedName name="FORM7101" localSheetId="0">#REF!</definedName>
    <definedName name="FORM7101">#REF!</definedName>
    <definedName name="FORM7102" localSheetId="0">#REF!</definedName>
    <definedName name="FORM7102">#REF!</definedName>
    <definedName name="FORM7103" localSheetId="0">#REF!</definedName>
    <definedName name="FORM7103">#REF!</definedName>
    <definedName name="FORM711" localSheetId="0">'[43]7.PEK-STRUKTUR'!#REF!</definedName>
    <definedName name="FORM711">'[43]7.PEK-STRUKTUR'!#REF!</definedName>
    <definedName name="FORM712" localSheetId="0">#REF!</definedName>
    <definedName name="FORM712">#REF!</definedName>
    <definedName name="FORM713" localSheetId="0">#REF!</definedName>
    <definedName name="FORM713">#REF!</definedName>
    <definedName name="FORM714" localSheetId="0">'[43]7.PEK-STRUKTUR'!#REF!</definedName>
    <definedName name="FORM714">'[43]7.PEK-STRUKTUR'!#REF!</definedName>
    <definedName name="FORM715" localSheetId="0">#REF!</definedName>
    <definedName name="FORM715">#REF!</definedName>
    <definedName name="FORM716" localSheetId="0">#REF!</definedName>
    <definedName name="FORM716">#REF!</definedName>
    <definedName name="FORM717" localSheetId="0">#REF!</definedName>
    <definedName name="FORM717">#REF!</definedName>
    <definedName name="FORM718" localSheetId="0">#REF!</definedName>
    <definedName name="FORM718">#REF!</definedName>
    <definedName name="FORM721" localSheetId="0">'[43]7.PEK-STRUKTUR'!#REF!</definedName>
    <definedName name="FORM721">'[43]7.PEK-STRUKTUR'!#REF!</definedName>
    <definedName name="FORM731">'[43]7.PEK-STRUKTUR'!$M$2:$W$62</definedName>
    <definedName name="FORM732" localSheetId="0">'[43]7.PEK-STRUKTUR'!#REF!</definedName>
    <definedName name="FORM732">'[43]7.PEK-STRUKTUR'!#REF!</definedName>
    <definedName name="FORM733">'[43]7.PEK-STRUKTUR'!$M$122:$W$182</definedName>
    <definedName name="FORM734" localSheetId="0">'[43]7.PEK-STRUKTUR'!#REF!</definedName>
    <definedName name="FORM734">'[43]7.PEK-STRUKTUR'!#REF!</definedName>
    <definedName name="FORM735" localSheetId="0">'[43]7.PEK-STRUKTUR'!#REF!</definedName>
    <definedName name="FORM735">'[43]7.PEK-STRUKTUR'!#REF!</definedName>
    <definedName name="FORM73PL" localSheetId="0">#REF!</definedName>
    <definedName name="FORM73PL">#REF!</definedName>
    <definedName name="FORM73UL" localSheetId="0">#REF!</definedName>
    <definedName name="FORM73UL">#REF!</definedName>
    <definedName name="FORM744" localSheetId="0">#REF!</definedName>
    <definedName name="FORM744">#REF!</definedName>
    <definedName name="FORM745" localSheetId="0">#REF!</definedName>
    <definedName name="FORM745">#REF!</definedName>
    <definedName name="FORM751" localSheetId="0">#REF!</definedName>
    <definedName name="FORM751">#REF!</definedName>
    <definedName name="FORM752" localSheetId="0">#REF!</definedName>
    <definedName name="FORM752">#REF!</definedName>
    <definedName name="FORM7610" localSheetId="0">#REF!</definedName>
    <definedName name="FORM7610">#REF!</definedName>
    <definedName name="FORM7611" localSheetId="0">#REF!</definedName>
    <definedName name="FORM7611">#REF!</definedName>
    <definedName name="FORM7612" localSheetId="0">#REF!</definedName>
    <definedName name="FORM7612">#REF!</definedName>
    <definedName name="FORM7612a" localSheetId="0">#REF!</definedName>
    <definedName name="FORM7612a">#REF!</definedName>
    <definedName name="FORM7612b" localSheetId="0">#REF!</definedName>
    <definedName name="FORM7612b">#REF!</definedName>
    <definedName name="FORM7612c" localSheetId="0">#REF!</definedName>
    <definedName name="FORM7612c">#REF!</definedName>
    <definedName name="FORM7613" localSheetId="0">#REF!</definedName>
    <definedName name="FORM7613">#REF!</definedName>
    <definedName name="FORM7613a" localSheetId="0">#REF!</definedName>
    <definedName name="FORM7613a">#REF!</definedName>
    <definedName name="FORM7613b" localSheetId="0">#REF!</definedName>
    <definedName name="FORM7613b">#REF!</definedName>
    <definedName name="FORM7613c" localSheetId="0">#REF!</definedName>
    <definedName name="FORM7613c">#REF!</definedName>
    <definedName name="FORM7614" localSheetId="0">#REF!</definedName>
    <definedName name="FORM7614">#REF!</definedName>
    <definedName name="FORM7614a" localSheetId="0">#REF!</definedName>
    <definedName name="FORM7614a">#REF!</definedName>
    <definedName name="FORM7614b" localSheetId="0">#REF!</definedName>
    <definedName name="FORM7614b">#REF!</definedName>
    <definedName name="FORM7614c" localSheetId="0">#REF!</definedName>
    <definedName name="FORM7614c">#REF!</definedName>
    <definedName name="FORM7614d" localSheetId="0">#REF!</definedName>
    <definedName name="FORM7614d">#REF!</definedName>
    <definedName name="FORM7614e" localSheetId="0">#REF!</definedName>
    <definedName name="FORM7614e">#REF!</definedName>
    <definedName name="FORM7615" localSheetId="0">#REF!</definedName>
    <definedName name="FORM7615">#REF!</definedName>
    <definedName name="FORM7616" localSheetId="0">#REF!</definedName>
    <definedName name="FORM7616">#REF!</definedName>
    <definedName name="FORM7617" localSheetId="0">#REF!</definedName>
    <definedName name="FORM7617">#REF!</definedName>
    <definedName name="FORM7618" localSheetId="0">#REF!</definedName>
    <definedName name="FORM7618">#REF!</definedName>
    <definedName name="FORM7619" localSheetId="0">#REF!</definedName>
    <definedName name="FORM7619">#REF!</definedName>
    <definedName name="FORM7620" localSheetId="0">#REF!</definedName>
    <definedName name="FORM7620">#REF!</definedName>
    <definedName name="FORM7621" localSheetId="0">#REF!</definedName>
    <definedName name="FORM7621">#REF!</definedName>
    <definedName name="FORM7625" localSheetId="0">#REF!</definedName>
    <definedName name="FORM7625">#REF!</definedName>
    <definedName name="FORM7626" localSheetId="0">#REF!</definedName>
    <definedName name="FORM7626">#REF!</definedName>
    <definedName name="FORM767" localSheetId="0">#REF!</definedName>
    <definedName name="FORM767">#REF!</definedName>
    <definedName name="FORM768" localSheetId="0">#REF!</definedName>
    <definedName name="FORM768">#REF!</definedName>
    <definedName name="FORM769" localSheetId="0">#REF!</definedName>
    <definedName name="FORM769">#REF!</definedName>
    <definedName name="FORM76X" localSheetId="0">#REF!</definedName>
    <definedName name="FORM76X">#REF!</definedName>
    <definedName name="FORM771" localSheetId="0">#REF!</definedName>
    <definedName name="FORM771">#REF!</definedName>
    <definedName name="FORM771a" localSheetId="0">'[43]7.PEK-STRUKTUR'!#REF!</definedName>
    <definedName name="FORM771a">'[43]7.PEK-STRUKTUR'!#REF!</definedName>
    <definedName name="FORM771b" localSheetId="0">'[43]7.PEK-STRUKTUR'!#REF!</definedName>
    <definedName name="FORM771b">'[43]7.PEK-STRUKTUR'!#REF!</definedName>
    <definedName name="FORM771c" localSheetId="0">'[43]7.PEK-STRUKTUR'!#REF!</definedName>
    <definedName name="FORM771c">'[43]7.PEK-STRUKTUR'!#REF!</definedName>
    <definedName name="FORM771d" localSheetId="0">'[43]7.PEK-STRUKTUR'!#REF!</definedName>
    <definedName name="FORM771d">'[43]7.PEK-STRUKTUR'!#REF!</definedName>
    <definedName name="FORM772a" localSheetId="0">'[43]7.PEK-STRUKTUR'!#REF!</definedName>
    <definedName name="FORM772a">'[43]7.PEK-STRUKTUR'!#REF!</definedName>
    <definedName name="FORM772b" localSheetId="0">'[43]7.PEK-STRUKTUR'!#REF!</definedName>
    <definedName name="FORM772b">'[43]7.PEK-STRUKTUR'!#REF!</definedName>
    <definedName name="FORM772c" localSheetId="0">'[43]7.PEK-STRUKTUR'!#REF!</definedName>
    <definedName name="FORM772c">'[43]7.PEK-STRUKTUR'!#REF!</definedName>
    <definedName name="FORM772d" localSheetId="0">'[43]7.PEK-STRUKTUR'!#REF!</definedName>
    <definedName name="FORM772d">'[43]7.PEK-STRUKTUR'!#REF!</definedName>
    <definedName name="FORM775" localSheetId="0">#REF!</definedName>
    <definedName name="FORM775">#REF!</definedName>
    <definedName name="FORM79" localSheetId="0">#REF!</definedName>
    <definedName name="FORM79">#REF!</definedName>
    <definedName name="FORM79L" localSheetId="0">#REF!</definedName>
    <definedName name="FORM79L">#REF!</definedName>
    <definedName name="FORM79manual" localSheetId="0">#REF!</definedName>
    <definedName name="FORM79manual">#REF!</definedName>
    <definedName name="FORM79mekanis" localSheetId="0">#REF!</definedName>
    <definedName name="FORM79mekanis">#REF!</definedName>
    <definedName name="FORM811" localSheetId="0">[4]DIV.8!#REF!</definedName>
    <definedName name="FORM811">[4]DIV.8!#REF!</definedName>
    <definedName name="FORM812" localSheetId="0">[4]DIV.8!#REF!</definedName>
    <definedName name="FORM812">[4]DIV.8!#REF!</definedName>
    <definedName name="FORM813" localSheetId="0">[4]DIV.8!#REF!</definedName>
    <definedName name="FORM813">[4]DIV.8!#REF!</definedName>
    <definedName name="FORM814" localSheetId="0">[4]DIV.8!#REF!</definedName>
    <definedName name="FORM814">[4]DIV.8!#REF!</definedName>
    <definedName name="FORM815" localSheetId="0">[4]DIV.8!#REF!</definedName>
    <definedName name="FORM815">[4]DIV.8!#REF!</definedName>
    <definedName name="FORM817" localSheetId="0">[4]DIV.8!#REF!</definedName>
    <definedName name="FORM817">[4]DIV.8!#REF!</definedName>
    <definedName name="FORM818" localSheetId="0">[4]DIV.8!#REF!</definedName>
    <definedName name="FORM818">[4]DIV.8!#REF!</definedName>
    <definedName name="FORM819" localSheetId="0">[4]DIV.8!#REF!</definedName>
    <definedName name="FORM819">[4]DIV.8!#REF!</definedName>
    <definedName name="FORM82" localSheetId="0">[4]DIV.8!#REF!</definedName>
    <definedName name="FORM82">[4]DIV.8!#REF!</definedName>
    <definedName name="FORM841" localSheetId="0">[4]DIV.8!#REF!</definedName>
    <definedName name="FORM841">[4]DIV.8!#REF!</definedName>
    <definedName name="FORM8410" localSheetId="0">[4]DIV.8!#REF!</definedName>
    <definedName name="FORM8410">[4]DIV.8!#REF!</definedName>
    <definedName name="FORM842" localSheetId="0">[4]DIV.8!#REF!</definedName>
    <definedName name="FORM842">[4]DIV.8!#REF!</definedName>
    <definedName name="FORM844" localSheetId="0">[4]DIV.8!#REF!</definedName>
    <definedName name="FORM844">[4]DIV.8!#REF!</definedName>
    <definedName name="FORM845" localSheetId="0">[4]DIV.8!#REF!</definedName>
    <definedName name="FORM845">[4]DIV.8!#REF!</definedName>
    <definedName name="FORM846" localSheetId="0">[4]DIV.8!#REF!</definedName>
    <definedName name="FORM846">[4]DIV.8!#REF!</definedName>
    <definedName name="FORM847" localSheetId="0">[4]DIV.8!#REF!</definedName>
    <definedName name="FORM847">[4]DIV.8!#REF!</definedName>
    <definedName name="FORM910" localSheetId="0">[4]DIV.9!#REF!</definedName>
    <definedName name="FORM910">[4]DIV.9!#REF!</definedName>
    <definedName name="FORM911">[4]DIV.9!$N$176:$Y$232</definedName>
    <definedName name="FORM912" localSheetId="0">[4]DIV.9!#REF!</definedName>
    <definedName name="FORM912">[4]DIV.9!#REF!</definedName>
    <definedName name="FORM913">[4]DIV.9!$N$234:$Y$290</definedName>
    <definedName name="FORM914" localSheetId="0">[4]DIV.9!#REF!</definedName>
    <definedName name="FORM914">[4]DIV.9!#REF!</definedName>
    <definedName name="FORM915">[4]DIV.9!$N$292:$Y$348</definedName>
    <definedName name="FORM916" localSheetId="0">[4]DIV.9!#REF!</definedName>
    <definedName name="FORM916">[4]DIV.9!#REF!</definedName>
    <definedName name="FORM917">[4]DIV.9!$N$350:$Y$406</definedName>
    <definedName name="FORM918" localSheetId="0">[4]DIV.9!#REF!</definedName>
    <definedName name="FORM918">[4]DIV.9!#REF!</definedName>
    <definedName name="FORM919">[4]DIV.9!$N$408:$Y$464</definedName>
    <definedName name="FORM920" localSheetId="0">[4]DIV.9!#REF!</definedName>
    <definedName name="FORM920">[4]DIV.9!#REF!</definedName>
    <definedName name="FORM94">[4]DIV.9!$N$2:$Y$58</definedName>
    <definedName name="FORM95" localSheetId="0">[4]DIV.9!#REF!</definedName>
    <definedName name="FORM95">[4]DIV.9!#REF!</definedName>
    <definedName name="FORM96">[4]DIV.9!$N$60:$Y$116</definedName>
    <definedName name="FORM97">[4]DIV.9!$N$118:$Y$174</definedName>
    <definedName name="FORM98" localSheetId="0">[4]DIV.9!#REF!</definedName>
    <definedName name="FORM98">[4]DIV.9!#REF!</definedName>
    <definedName name="FORM99" localSheetId="0">[4]DIV.9!#REF!</definedName>
    <definedName name="FORM99">[4]DIV.9!#REF!</definedName>
    <definedName name="FORMGEOTEKSTIL" localSheetId="0">#REF!</definedName>
    <definedName name="FORMGEOTEKSTIL">#REF!</definedName>
    <definedName name="frc4x10" localSheetId="0">#REF!</definedName>
    <definedName name="frc4x10">#REF!</definedName>
    <definedName name="frc4x1x400" localSheetId="0">#REF!</definedName>
    <definedName name="frc4x1x400">#REF!</definedName>
    <definedName name="frc4x25" localSheetId="0">#REF!</definedName>
    <definedName name="frc4x25">#REF!</definedName>
    <definedName name="frc4x300" localSheetId="0">#REF!</definedName>
    <definedName name="frc4x300">#REF!</definedName>
    <definedName name="frc4x35" localSheetId="0">#REF!</definedName>
    <definedName name="frc4x35">#REF!</definedName>
    <definedName name="frc4x95" localSheetId="0">#REF!</definedName>
    <definedName name="frc4x95">#REF!</definedName>
    <definedName name="frc5x4" localSheetId="0">#REF!</definedName>
    <definedName name="frc5x4">#REF!</definedName>
    <definedName name="frc5x6" localSheetId="0">#REF!</definedName>
    <definedName name="frc5x6">#REF!</definedName>
    <definedName name="fs" localSheetId="0">#REF!</definedName>
    <definedName name="fs">#REF!</definedName>
    <definedName name="fsvd100" localSheetId="0">#REF!</definedName>
    <definedName name="fsvd100">#REF!</definedName>
    <definedName name="fsvd150" localSheetId="0">#REF!</definedName>
    <definedName name="fsvd150">#REF!</definedName>
    <definedName name="fsvd65" localSheetId="0">#REF!</definedName>
    <definedName name="fsvd65">#REF!</definedName>
    <definedName name="FULVIMIXER" localSheetId="0">[4]ALAT!#REF!</definedName>
    <definedName name="FULVIMIXER">[4]ALAT!#REF!</definedName>
    <definedName name="FURNITURE__FURNISHING" localSheetId="0">#REF!</definedName>
    <definedName name="FURNITURE__FURNISHING">#REF!</definedName>
    <definedName name="G4_" localSheetId="0">'[44]ANSAT K''AYI'!#REF!</definedName>
    <definedName name="G4_">'[44]ANSAT K''AYI'!#REF!</definedName>
    <definedName name="G5_" localSheetId="0">'[44]ANSAT K''AYI'!#REF!</definedName>
    <definedName name="G5_">'[44]ANSAT K''AYI'!#REF!</definedName>
    <definedName name="GALIAN" localSheetId="0">#REF!</definedName>
    <definedName name="GALIAN">#REF!</definedName>
    <definedName name="Galian_Tanah__Keras" localSheetId="0">#REF!</definedName>
    <definedName name="Galian_Tanah__Keras">#REF!</definedName>
    <definedName name="GANDA" localSheetId="0">#REF!</definedName>
    <definedName name="GANDA">#REF!</definedName>
    <definedName name="GANDAA" localSheetId="0">#REF!</definedName>
    <definedName name="GANDAA">#REF!</definedName>
    <definedName name="GATE1624" localSheetId="0">#REF!</definedName>
    <definedName name="GATE1624">#REF!</definedName>
    <definedName name="GATE2223" localSheetId="0">#REF!</definedName>
    <definedName name="GATE2223">#REF!</definedName>
    <definedName name="GATE242" localSheetId="0">#REF!</definedName>
    <definedName name="GATE242">#REF!</definedName>
    <definedName name="GATEKAYU1624" localSheetId="0">#REF!</definedName>
    <definedName name="GATEKAYU1624">#REF!</definedName>
    <definedName name="GATEKAYU2223" localSheetId="0">#REF!</definedName>
    <definedName name="GATEKAYU2223">#REF!</definedName>
    <definedName name="GATEKAYU242" localSheetId="0">#REF!</definedName>
    <definedName name="GATEKAYU242">#REF!</definedName>
    <definedName name="GENERATOR_SET" localSheetId="0">#REF!</definedName>
    <definedName name="GENERATOR_SET">#REF!</definedName>
    <definedName name="GENSET" localSheetId="0">[4]ALAT!#REF!</definedName>
    <definedName name="GENSET">[4]ALAT!#REF!</definedName>
    <definedName name="geotex">'[24]H-Dasar'!$E$56</definedName>
    <definedName name="govpd15" localSheetId="0">#REF!</definedName>
    <definedName name="govpd15">#REF!</definedName>
    <definedName name="GRADER" localSheetId="0">[4]ALAT!#REF!</definedName>
    <definedName name="GRADER">[4]ALAT!#REF!</definedName>
    <definedName name="GRAND_PALEMBANG_HOTEL___PALEMBANG" localSheetId="0">#REF!</definedName>
    <definedName name="GRAND_PALEMBANG_HOTEL___PALEMBANG">#REF!</definedName>
    <definedName name="GRAVEL" localSheetId="0">#REF!</definedName>
    <definedName name="GRAVEL">#REF!</definedName>
    <definedName name="grc" localSheetId="0">#REF!</definedName>
    <definedName name="grc">#REF!</definedName>
    <definedName name="grease" localSheetId="0">#REF!</definedName>
    <definedName name="grease">#REF!</definedName>
    <definedName name="GROUND_FLOOR" localSheetId="0">#REF!</definedName>
    <definedName name="GROUND_FLOOR">#REF!</definedName>
    <definedName name="gs110g" localSheetId="0">#REF!</definedName>
    <definedName name="gs110g">#REF!</definedName>
    <definedName name="gs14g" localSheetId="0">#REF!</definedName>
    <definedName name="gs14g">#REF!</definedName>
    <definedName name="gs55g" localSheetId="0">#REF!</definedName>
    <definedName name="gs55g">#REF!</definedName>
    <definedName name="gs6g" localSheetId="0">#REF!</definedName>
    <definedName name="gs6g">#REF!</definedName>
    <definedName name="gs80g" localSheetId="0">#REF!</definedName>
    <definedName name="gs80g">#REF!</definedName>
    <definedName name="GT">'[31]Unit Rate'!$F$10</definedName>
    <definedName name="HARGA" localSheetId="0">#REF!</definedName>
    <definedName name="HARGA">#REF!</definedName>
    <definedName name="hdw" localSheetId="0">#REF!</definedName>
    <definedName name="hdw">#REF!</definedName>
    <definedName name="hidrolik">'[22]HARGA BAHAN'!$F$23</definedName>
    <definedName name="hil" localSheetId="0">#REF!</definedName>
    <definedName name="hil">#REF!</definedName>
    <definedName name="HSD" localSheetId="0">[5]AHS!#REF!</definedName>
    <definedName name="HSD">[5]AHS!#REF!</definedName>
    <definedName name="hspt" localSheetId="0">#REF!</definedName>
    <definedName name="hspt">#REF!</definedName>
    <definedName name="hsut" localSheetId="0">#REF!</definedName>
    <definedName name="hsut">#REF!</definedName>
    <definedName name="hswt" localSheetId="0">#REF!</definedName>
    <definedName name="hswt">#REF!</definedName>
    <definedName name="I_L1" localSheetId="0">#REF!</definedName>
    <definedName name="I_L1">#REF!</definedName>
    <definedName name="I_L2" localSheetId="0">#REF!</definedName>
    <definedName name="I_L2">#REF!</definedName>
    <definedName name="I_L3" localSheetId="0">#REF!</definedName>
    <definedName name="I_L3">#REF!</definedName>
    <definedName name="I_LATAP" localSheetId="0">#REF!</definedName>
    <definedName name="I_LATAP">#REF!</definedName>
    <definedName name="I_LD" localSheetId="0">#REF!</definedName>
    <definedName name="I_LD">#REF!</definedName>
    <definedName name="I_LPOS" localSheetId="0">#REF!</definedName>
    <definedName name="I_LPOS">#REF!</definedName>
    <definedName name="I_LU" localSheetId="0">#REF!</definedName>
    <definedName name="I_LU">#REF!</definedName>
    <definedName name="ia" localSheetId="0">#REF!</definedName>
    <definedName name="ia">#REF!</definedName>
    <definedName name="ihb" localSheetId="0">#REF!</definedName>
    <definedName name="ihb">#REF!</definedName>
    <definedName name="ihbl" localSheetId="0">#REF!</definedName>
    <definedName name="ihbl">#REF!</definedName>
    <definedName name="II" localSheetId="0">'[37]ES STG'!#REF!</definedName>
    <definedName name="II">'[37]ES STG'!#REF!</definedName>
    <definedName name="II_L1" localSheetId="0">#REF!</definedName>
    <definedName name="II_L1">#REF!</definedName>
    <definedName name="II_L2" localSheetId="0">#REF!</definedName>
    <definedName name="II_L2">#REF!</definedName>
    <definedName name="II_L3" localSheetId="0">#REF!</definedName>
    <definedName name="II_L3">#REF!</definedName>
    <definedName name="II_LATAP" localSheetId="0">#REF!</definedName>
    <definedName name="II_LATAP">#REF!</definedName>
    <definedName name="II_LD" localSheetId="0">#REF!</definedName>
    <definedName name="II_LD">#REF!</definedName>
    <definedName name="II_LPOS" localSheetId="0">#REF!</definedName>
    <definedName name="II_LPOS">#REF!</definedName>
    <definedName name="II_LU" localSheetId="0">#REF!</definedName>
    <definedName name="II_LU">#REF!</definedName>
    <definedName name="III_L1" localSheetId="0">#REF!</definedName>
    <definedName name="III_L1">#REF!</definedName>
    <definedName name="III_L2" localSheetId="0">#REF!</definedName>
    <definedName name="III_L2">#REF!</definedName>
    <definedName name="III_L3" localSheetId="0">#REF!</definedName>
    <definedName name="III_L3">#REF!</definedName>
    <definedName name="III_LATAP" localSheetId="0">#REF!</definedName>
    <definedName name="III_LATAP">#REF!</definedName>
    <definedName name="III_LD" localSheetId="0">#REF!</definedName>
    <definedName name="III_LD">#REF!</definedName>
    <definedName name="III_LPOS" localSheetId="0">#REF!</definedName>
    <definedName name="III_LPOS">#REF!</definedName>
    <definedName name="III_LU" localSheetId="0">#REF!</definedName>
    <definedName name="III_LU">#REF!</definedName>
    <definedName name="ijuk" localSheetId="0">#REF!</definedName>
    <definedName name="ijuk">#REF!</definedName>
    <definedName name="im" localSheetId="0">#REF!</definedName>
    <definedName name="im">#REF!</definedName>
    <definedName name="iu" localSheetId="0">#REF!</definedName>
    <definedName name="iu">#REF!</definedName>
    <definedName name="IV_L1" localSheetId="0">#REF!</definedName>
    <definedName name="IV_L1">#REF!</definedName>
    <definedName name="IV_L2" localSheetId="0">#REF!</definedName>
    <definedName name="IV_L2">#REF!</definedName>
    <definedName name="IV_L3" localSheetId="0">#REF!</definedName>
    <definedName name="IV_L3">#REF!</definedName>
    <definedName name="IV_LD" localSheetId="0">#REF!</definedName>
    <definedName name="IV_LD">#REF!</definedName>
    <definedName name="IV_UPOS" localSheetId="0">#REF!</definedName>
    <definedName name="IV_UPOS">#REF!</definedName>
    <definedName name="JACK_HAMMER" localSheetId="0">#REF!</definedName>
    <definedName name="JACK_HAMMER">#REF!</definedName>
    <definedName name="JACKHAMMER" localSheetId="0">[4]ALAT!#REF!</definedName>
    <definedName name="JACKHAMMER">[4]ALAT!#REF!</definedName>
    <definedName name="JADUAL_PEMAKAIAN_ALAT" localSheetId="0">#REF!</definedName>
    <definedName name="JADUAL_PEMAKAIAN_ALAT">#REF!</definedName>
    <definedName name="JADUAL_PENGADAAN_MATERIAL_UTAMA" localSheetId="0">#REF!</definedName>
    <definedName name="JADUAL_PENGADAAN_MATERIAL_UTAMA">#REF!</definedName>
    <definedName name="jagamalam" localSheetId="0">#REF!</definedName>
    <definedName name="jagamalam">#REF!</definedName>
    <definedName name="JASA" localSheetId="0">#REF!</definedName>
    <definedName name="JASA">#REF!</definedName>
    <definedName name="JEFTA" localSheetId="0">#REF!</definedName>
    <definedName name="JEFTA">#REF!</definedName>
    <definedName name="jik" localSheetId="0">#REF!</definedName>
    <definedName name="jik">#REF!</definedName>
    <definedName name="JJ" localSheetId="0">#REF!</definedName>
    <definedName name="JJ">#REF!</definedName>
    <definedName name="JPEMBA" localSheetId="0">#REF!</definedName>
    <definedName name="JPEMBA">#REF!</definedName>
    <definedName name="JPENING" localSheetId="0">#REF!</definedName>
    <definedName name="JPENING">#REF!</definedName>
    <definedName name="JPY" localSheetId="0">[45]TSS!#REF!</definedName>
    <definedName name="JPY">[45]TSS!#REF!</definedName>
    <definedName name="JREHAB" localSheetId="0">#REF!</definedName>
    <definedName name="JREHAB">#REF!</definedName>
    <definedName name="kab" localSheetId="0">#REF!</definedName>
    <definedName name="kab">#REF!</definedName>
    <definedName name="kamp" localSheetId="0">#REF!</definedName>
    <definedName name="kamp">#REF!</definedName>
    <definedName name="kawat">'[22]HARGA BAHAN'!$F$15</definedName>
    <definedName name="kawatbet" localSheetId="0">[19]HARGA!#REF!</definedName>
    <definedName name="kawatbet">[19]HARGA!#REF!</definedName>
    <definedName name="kawatbeton" localSheetId="0">#REF!</definedName>
    <definedName name="kawatbeton">#REF!</definedName>
    <definedName name="KAYU2136" localSheetId="0">#REF!</definedName>
    <definedName name="KAYU2136">#REF!</definedName>
    <definedName name="KAYU2232" localSheetId="0">#REF!</definedName>
    <definedName name="KAYU2232">#REF!</definedName>
    <definedName name="KAYU2236" localSheetId="0">#REF!</definedName>
    <definedName name="KAYU2236">#REF!</definedName>
    <definedName name="kayubek">'[22]HARGA BAHAN'!$F$13</definedName>
    <definedName name="kayubekist" localSheetId="0">#REF!</definedName>
    <definedName name="kayubekist">#REF!</definedName>
    <definedName name="kd" localSheetId="0">#REF!</definedName>
    <definedName name="kd">#REF!</definedName>
    <definedName name="kdz" localSheetId="0">#REF!</definedName>
    <definedName name="kdz">#REF!</definedName>
    <definedName name="kecil" localSheetId="0">#REF!</definedName>
    <definedName name="kecil">#REF!</definedName>
    <definedName name="KEPALA" localSheetId="0">#REF!</definedName>
    <definedName name="KEPALA">#REF!</definedName>
    <definedName name="keptuk" localSheetId="0">#REF!</definedName>
    <definedName name="keptuk">#REF!</definedName>
    <definedName name="kexc" localSheetId="0">#REF!</definedName>
    <definedName name="kexc">#REF!</definedName>
    <definedName name="kfs" localSheetId="0">#REF!</definedName>
    <definedName name="kfs">#REF!</definedName>
    <definedName name="kgs" localSheetId="0">#REF!</definedName>
    <definedName name="kgs">#REF!</definedName>
    <definedName name="kitc100x2x0.6" localSheetId="0">#REF!</definedName>
    <definedName name="kitc100x2x0.6">#REF!</definedName>
    <definedName name="kitc2x100x2x0.6" localSheetId="0">#REF!</definedName>
    <definedName name="kitc2x100x2x0.6">#REF!</definedName>
    <definedName name="kji" localSheetId="0">#REF!</definedName>
    <definedName name="kji">#REF!</definedName>
    <definedName name="kk10a" localSheetId="0">#REF!</definedName>
    <definedName name="kk10a">#REF!</definedName>
    <definedName name="kk16a" localSheetId="0">#REF!</definedName>
    <definedName name="kk16a">#REF!</definedName>
    <definedName name="kkm" localSheetId="0">#REF!</definedName>
    <definedName name="kkm">#REF!</definedName>
    <definedName name="kknymhy" localSheetId="0">#REF!</definedName>
    <definedName name="kknymhy">#REF!</definedName>
    <definedName name="kkts" localSheetId="0">#REF!</definedName>
    <definedName name="kkts">#REF!</definedName>
    <definedName name="klp" localSheetId="0">#REF!</definedName>
    <definedName name="klp">#REF!</definedName>
    <definedName name="km" localSheetId="0">#REF!</definedName>
    <definedName name="km">#REF!</definedName>
    <definedName name="kmg" localSheetId="0">#REF!</definedName>
    <definedName name="kmg">#REF!</definedName>
    <definedName name="kmm" localSheetId="0">#REF!</definedName>
    <definedName name="kmm">#REF!</definedName>
    <definedName name="KODE" localSheetId="0">#REF!</definedName>
    <definedName name="KODE">#REF!</definedName>
    <definedName name="KOEF">[46]Analisa!$L$10</definedName>
    <definedName name="koef1" localSheetId="0">#REF!</definedName>
    <definedName name="koef1">#REF!</definedName>
    <definedName name="koeflingg" localSheetId="0">#REF!</definedName>
    <definedName name="koeflingg">#REF!</definedName>
    <definedName name="koeflingk" localSheetId="0">#REF!</definedName>
    <definedName name="koeflingk">#REF!</definedName>
    <definedName name="kof" localSheetId="0">#REF!</definedName>
    <definedName name="kof">#REF!</definedName>
    <definedName name="koling" localSheetId="0">#REF!</definedName>
    <definedName name="koling">#REF!</definedName>
    <definedName name="koralbeton" localSheetId="0">#REF!</definedName>
    <definedName name="koralbeton">#REF!</definedName>
    <definedName name="kotakadukan" localSheetId="0">#REF!</definedName>
    <definedName name="kotakadukan">#REF!</definedName>
    <definedName name="ksc" localSheetId="0">#REF!</definedName>
    <definedName name="ksc">#REF!</definedName>
    <definedName name="ksk" localSheetId="0">#REF!</definedName>
    <definedName name="ksk">#REF!</definedName>
    <definedName name="kst" localSheetId="0">#REF!</definedName>
    <definedName name="kst">#REF!</definedName>
    <definedName name="ktpm" localSheetId="0">#REF!</definedName>
    <definedName name="ktpm">#REF!</definedName>
    <definedName name="KUANTITAS" localSheetId="0">#REF!</definedName>
    <definedName name="KUANTITAS">#REF!</definedName>
    <definedName name="KUSEN__PINTU__JENDELA__ALAT_ALAT_PENGGANTUNG_DAN_CURTAIN_WALL" localSheetId="0">#REF!</definedName>
    <definedName name="KUSEN__PINTU__JENDELA__ALAT_ALAT_PENGGANTUNG_DAN_CURTAIN_WALL">#REF!</definedName>
    <definedName name="kwh1st" localSheetId="0">#REF!</definedName>
    <definedName name="kwh1st">#REF!</definedName>
    <definedName name="kwh3st" localSheetId="0">#REF!</definedName>
    <definedName name="kwh3st">#REF!</definedName>
    <definedName name="kwl" localSheetId="0">#REF!</definedName>
    <definedName name="kwl">#REF!</definedName>
    <definedName name="ky" localSheetId="0">#REF!</definedName>
    <definedName name="ky">#REF!</definedName>
    <definedName name="l" localSheetId="0">#REF!</definedName>
    <definedName name="l">#REF!</definedName>
    <definedName name="l1ti50" localSheetId="0">#REF!</definedName>
    <definedName name="l1ti50">#REF!</definedName>
    <definedName name="l1ti60" localSheetId="0">#REF!</definedName>
    <definedName name="l1ti60">#REF!</definedName>
    <definedName name="l3l100" localSheetId="0">#REF!</definedName>
    <definedName name="l3l100">#REF!</definedName>
    <definedName name="l3l50" localSheetId="0">#REF!</definedName>
    <definedName name="l3l50">#REF!</definedName>
    <definedName name="l3l60" localSheetId="0">#REF!</definedName>
    <definedName name="l3l60">#REF!</definedName>
    <definedName name="l3l70" localSheetId="0">#REF!</definedName>
    <definedName name="l3l70">#REF!</definedName>
    <definedName name="l3l80" localSheetId="0">#REF!</definedName>
    <definedName name="l3l80">#REF!</definedName>
    <definedName name="l3ld100" localSheetId="0">#REF!</definedName>
    <definedName name="l3ld100">#REF!</definedName>
    <definedName name="l3ld50" localSheetId="0">#REF!</definedName>
    <definedName name="l3ld50">#REF!</definedName>
    <definedName name="l3ld60" localSheetId="0">#REF!</definedName>
    <definedName name="l3ld60">#REF!</definedName>
    <definedName name="l3ld70" localSheetId="0">#REF!</definedName>
    <definedName name="l3ld70">#REF!</definedName>
    <definedName name="l3ld80" localSheetId="0">#REF!</definedName>
    <definedName name="l3ld80">#REF!</definedName>
    <definedName name="l3ti50" localSheetId="0">#REF!</definedName>
    <definedName name="l3ti50">#REF!</definedName>
    <definedName name="l3ti60" localSheetId="0">#REF!</definedName>
    <definedName name="l3ti60">#REF!</definedName>
    <definedName name="l3ti80" localSheetId="0">#REF!</definedName>
    <definedName name="l3ti80">#REF!</definedName>
    <definedName name="l3tisf50" localSheetId="0">#REF!</definedName>
    <definedName name="l3tisf50">#REF!</definedName>
    <definedName name="l3tisf60" localSheetId="0">#REF!</definedName>
    <definedName name="l3tisf60">#REF!</definedName>
    <definedName name="LAINLAIN" localSheetId="0">#REF!</definedName>
    <definedName name="LAINLAIN">#REF!</definedName>
    <definedName name="LANTAI_P3" localSheetId="0">#REF!</definedName>
    <definedName name="LANTAI_P3">#REF!</definedName>
    <definedName name="lapisijuk" localSheetId="0">[25]Sheet3!#REF!</definedName>
    <definedName name="lapisijuk">[25]Sheet3!#REF!</definedName>
    <definedName name="layout" localSheetId="0">#REF!</definedName>
    <definedName name="layout">#REF!</definedName>
    <definedName name="LBR3A">[9]LEMBAR3!$W$9:$AF$61</definedName>
    <definedName name="leb" localSheetId="0">#REF!</definedName>
    <definedName name="leb">#REF!</definedName>
    <definedName name="lgld100" localSheetId="0">#REF!</definedName>
    <definedName name="lgld100">#REF!</definedName>
    <definedName name="lgld70" localSheetId="0">#REF!</definedName>
    <definedName name="lgld70">#REF!</definedName>
    <definedName name="lgld80" localSheetId="0">#REF!</definedName>
    <definedName name="lgld80">#REF!</definedName>
    <definedName name="lgti50" localSheetId="0">#REF!</definedName>
    <definedName name="lgti50">#REF!</definedName>
    <definedName name="lgti60" localSheetId="0">#REF!</definedName>
    <definedName name="lgti60">#REF!</definedName>
    <definedName name="lgti70" localSheetId="0">#REF!</definedName>
    <definedName name="lgti70">#REF!</definedName>
    <definedName name="lgtisf50" localSheetId="0">#REF!</definedName>
    <definedName name="lgtisf50">#REF!</definedName>
    <definedName name="lgtisf60" localSheetId="0">#REF!</definedName>
    <definedName name="lgtisf60">#REF!</definedName>
    <definedName name="LOBBY" localSheetId="0">#REF!</definedName>
    <definedName name="LOBBY">#REF!</definedName>
    <definedName name="lokasi" localSheetId="0">#REF!</definedName>
    <definedName name="lokasi">#REF!</definedName>
    <definedName name="Luas_Bangunan" localSheetId="0">#REF!</definedName>
    <definedName name="Luas_Bangunan">#REF!</definedName>
    <definedName name="lumas">[47]HARGA!$F$19</definedName>
    <definedName name="mandor" localSheetId="0">#REF!</definedName>
    <definedName name="mandor">#REF!</definedName>
    <definedName name="manusia">[22]BACK!$D$74</definedName>
    <definedName name="mark_up" localSheetId="0">#REF!</definedName>
    <definedName name="mark_up">#REF!</definedName>
    <definedName name="MARKUP" localSheetId="0">#REF!</definedName>
    <definedName name="MARKUP">#REF!</definedName>
    <definedName name="mat" localSheetId="0">#REF!</definedName>
    <definedName name="mat">#REF!</definedName>
    <definedName name="MATERIAL">'[4]HARGA DASAR'!$B$39:$I$187</definedName>
    <definedName name="matras">'[24]H-Dasar'!$E$55</definedName>
    <definedName name="matras6" localSheetId="0">[25]Sheet3!#REF!</definedName>
    <definedName name="matras6">[25]Sheet3!#REF!</definedName>
    <definedName name="MDP" localSheetId="0">#REF!</definedName>
    <definedName name="MDP">#REF!</definedName>
    <definedName name="ME" localSheetId="0">#REF!</definedName>
    <definedName name="ME">#REF!</definedName>
    <definedName name="me_by_owner" localSheetId="0">'[38]BQ (by owner)'!#REF!</definedName>
    <definedName name="me_by_owner">'[38]BQ (by owner)'!#REF!</definedName>
    <definedName name="me_fisik" localSheetId="0">'[38]rab me (fisik)'!#REF!</definedName>
    <definedName name="me_fisik">'[38]rab me (fisik)'!#REF!</definedName>
    <definedName name="MENUBOQ" localSheetId="0">#REF!</definedName>
    <definedName name="MENUBOQ">#REF!</definedName>
    <definedName name="MINOR" localSheetId="0">#REF!</definedName>
    <definedName name="MINOR">#REF!</definedName>
    <definedName name="minyakhid" localSheetId="0">#REF!</definedName>
    <definedName name="minyakhid">#REF!</definedName>
    <definedName name="mm" localSheetId="0">#REF!</definedName>
    <definedName name="mm">#REF!</definedName>
    <definedName name="MMM17A">'[4]HARGA DASAR'!$H$84</definedName>
    <definedName name="MMM35A">'[4]HARGA DASAR'!$H$135</definedName>
    <definedName name="MOBIL" localSheetId="0">#REF!</definedName>
    <definedName name="MOBIL">#REF!</definedName>
    <definedName name="MOBILISASI" localSheetId="0">#REF!</definedName>
    <definedName name="MOBILISASI">#REF!</definedName>
    <definedName name="molen" localSheetId="0">#REF!</definedName>
    <definedName name="molen">#REF!</definedName>
    <definedName name="MOTOR_GRADER___100_HP" localSheetId="0">#REF!</definedName>
    <definedName name="MOTOR_GRADER___100_HP">#REF!</definedName>
    <definedName name="nyfgby3x6lt" localSheetId="0">#REF!</definedName>
    <definedName name="nyfgby3x6lt">#REF!</definedName>
    <definedName name="nyfgby4x6lt" localSheetId="0">#REF!</definedName>
    <definedName name="nyfgby4x6lt">#REF!</definedName>
    <definedName name="nyfgby4x95" localSheetId="0">#REF!</definedName>
    <definedName name="nyfgby4x95">#REF!</definedName>
    <definedName name="nyfgby5x6lt" localSheetId="0">#REF!</definedName>
    <definedName name="nyfgby5x6lt">#REF!</definedName>
    <definedName name="nym3x2.5flt" localSheetId="0">#REF!</definedName>
    <definedName name="nym3x2.5flt">#REF!</definedName>
    <definedName name="nyy11x1x500" localSheetId="0">#REF!</definedName>
    <definedName name="nyy11x1x500">#REF!</definedName>
    <definedName name="nyy14x1x500" localSheetId="0">#REF!</definedName>
    <definedName name="nyy14x1x500">#REF!</definedName>
    <definedName name="nyy16x1x500" localSheetId="0">#REF!</definedName>
    <definedName name="nyy16x1x500">#REF!</definedName>
    <definedName name="nyy18x1x500" localSheetId="0">#REF!</definedName>
    <definedName name="nyy18x1x500">#REF!</definedName>
    <definedName name="nyy21x1x500" localSheetId="0">#REF!</definedName>
    <definedName name="nyy21x1x500">#REF!</definedName>
    <definedName name="nyy25x1x500" localSheetId="0">#REF!</definedName>
    <definedName name="nyy25x1x500">#REF!</definedName>
    <definedName name="nyy2x4x16" localSheetId="0">#REF!</definedName>
    <definedName name="nyy2x4x16">#REF!</definedName>
    <definedName name="nyy3x6" localSheetId="0">#REF!</definedName>
    <definedName name="nyy3x6">#REF!</definedName>
    <definedName name="nyy4x10" localSheetId="0">#REF!</definedName>
    <definedName name="nyy4x10">#REF!</definedName>
    <definedName name="nyy4x120" localSheetId="0">#REF!</definedName>
    <definedName name="nyy4x120">#REF!</definedName>
    <definedName name="nyy4x16" localSheetId="0">#REF!</definedName>
    <definedName name="nyy4x16">#REF!</definedName>
    <definedName name="nyy4x185" localSheetId="0">#REF!</definedName>
    <definedName name="nyy4x185">#REF!</definedName>
    <definedName name="nyy4x1x300" localSheetId="0">#REF!</definedName>
    <definedName name="nyy4x1x300">#REF!</definedName>
    <definedName name="nyy4x1x400" localSheetId="0">#REF!</definedName>
    <definedName name="nyy4x1x400">#REF!</definedName>
    <definedName name="nyy4x1x500" localSheetId="0">#REF!</definedName>
    <definedName name="nyy4x1x500">#REF!</definedName>
    <definedName name="nyy4x25" localSheetId="0">#REF!</definedName>
    <definedName name="nyy4x25">#REF!</definedName>
    <definedName name="nyy4x50" localSheetId="0">#REF!</definedName>
    <definedName name="nyy4x50">#REF!</definedName>
    <definedName name="nyy4x70" localSheetId="0">#REF!</definedName>
    <definedName name="nyy4x70">#REF!</definedName>
    <definedName name="nyy4x95" localSheetId="0">#REF!</definedName>
    <definedName name="nyy4x95">#REF!</definedName>
    <definedName name="nyy5x4" localSheetId="0">#REF!</definedName>
    <definedName name="nyy5x4">#REF!</definedName>
    <definedName name="nyy5x6" localSheetId="0">#REF!</definedName>
    <definedName name="nyy5x6">#REF!</definedName>
    <definedName name="nyy7x1x300" localSheetId="0">#REF!</definedName>
    <definedName name="nyy7x1x300">#REF!</definedName>
    <definedName name="nyy7x1x500" localSheetId="0">#REF!</definedName>
    <definedName name="nyy7x1x500">#REF!</definedName>
    <definedName name="OPERATING_EQUIPMENT" localSheetId="0">#REF!</definedName>
    <definedName name="OPERATING_EQUIPMENT">#REF!</definedName>
    <definedName name="operator" localSheetId="0">#REF!</definedName>
    <definedName name="operator">#REF!</definedName>
    <definedName name="ot" localSheetId="0">#REF!</definedName>
    <definedName name="ot">#REF!</definedName>
    <definedName name="p1ti50" localSheetId="0">#REF!</definedName>
    <definedName name="p1ti50">#REF!</definedName>
    <definedName name="p1ti60" localSheetId="0">#REF!</definedName>
    <definedName name="p1ti60">#REF!</definedName>
    <definedName name="p1ti70" localSheetId="0">#REF!</definedName>
    <definedName name="p1ti70">#REF!</definedName>
    <definedName name="p1ti80" localSheetId="0">#REF!</definedName>
    <definedName name="p1ti80">#REF!</definedName>
    <definedName name="p1tif50" localSheetId="0">#REF!</definedName>
    <definedName name="p1tif50">#REF!</definedName>
    <definedName name="p2ti50" localSheetId="0">#REF!</definedName>
    <definedName name="p2ti50">#REF!</definedName>
    <definedName name="p2ti60" localSheetId="0">#REF!</definedName>
    <definedName name="p2ti60">#REF!</definedName>
    <definedName name="p2ti70" localSheetId="0">#REF!</definedName>
    <definedName name="p2ti70">#REF!</definedName>
    <definedName name="p2ti80" localSheetId="0">#REF!</definedName>
    <definedName name="p2ti80">#REF!</definedName>
    <definedName name="p2tif50" localSheetId="0">#REF!</definedName>
    <definedName name="p2tif50">#REF!</definedName>
    <definedName name="p3al50" localSheetId="0">#REF!</definedName>
    <definedName name="p3al50">#REF!</definedName>
    <definedName name="p3al60" localSheetId="0">#REF!</definedName>
    <definedName name="p3al60">#REF!</definedName>
    <definedName name="p3al70" localSheetId="0">#REF!</definedName>
    <definedName name="p3al70">#REF!</definedName>
    <definedName name="p3al80" localSheetId="0">#REF!</definedName>
    <definedName name="p3al80">#REF!</definedName>
    <definedName name="p3ati50" localSheetId="0">#REF!</definedName>
    <definedName name="p3ati50">#REF!</definedName>
    <definedName name="p3ati60" localSheetId="0">#REF!</definedName>
    <definedName name="p3ati60">#REF!</definedName>
    <definedName name="p3atif50" localSheetId="0">#REF!</definedName>
    <definedName name="p3atif50">#REF!</definedName>
    <definedName name="p3atifr50" localSheetId="0">#REF!</definedName>
    <definedName name="p3atifr50">#REF!</definedName>
    <definedName name="p3atifr60" localSheetId="0">#REF!</definedName>
    <definedName name="p3atifr60">#REF!</definedName>
    <definedName name="p3ti50" localSheetId="0">#REF!</definedName>
    <definedName name="p3ti50">#REF!</definedName>
    <definedName name="p3ti60" localSheetId="0">#REF!</definedName>
    <definedName name="p3ti60">#REF!</definedName>
    <definedName name="p3ti70" localSheetId="0">#REF!</definedName>
    <definedName name="p3ti70">#REF!</definedName>
    <definedName name="p3ti80" localSheetId="0">#REF!</definedName>
    <definedName name="p3ti80">#REF!</definedName>
    <definedName name="p3tif50" localSheetId="0">#REF!</definedName>
    <definedName name="p3tif50">#REF!</definedName>
    <definedName name="pabf100" localSheetId="0">[7]plumbing!#REF!</definedName>
    <definedName name="pabf100">[7]plumbing!#REF!</definedName>
    <definedName name="pabf125" localSheetId="0">#REF!</definedName>
    <definedName name="pabf125">#REF!</definedName>
    <definedName name="pabf150" localSheetId="0">[7]plumbing!#REF!</definedName>
    <definedName name="pabf150">[7]plumbing!#REF!</definedName>
    <definedName name="pabf4" localSheetId="0">[7]plumbing!#REF!</definedName>
    <definedName name="pabf4">[7]plumbing!#REF!</definedName>
    <definedName name="pabf6" localSheetId="0">[7]plumbing!#REF!</definedName>
    <definedName name="pabf6">[7]plumbing!#REF!</definedName>
    <definedName name="pabf65" localSheetId="0">#REF!</definedName>
    <definedName name="pabf65">#REF!</definedName>
    <definedName name="pabf80" localSheetId="0">[7]plumbing!#REF!</definedName>
    <definedName name="pabf80">[7]plumbing!#REF!</definedName>
    <definedName name="pabx" localSheetId="0">'[38]rab me (by owner) '!#REF!</definedName>
    <definedName name="pabx">'[38]rab me (by owner) '!#REF!</definedName>
    <definedName name="painter">'[20]TABEL LABOR'!$F$24</definedName>
    <definedName name="paket" localSheetId="0">#REF!</definedName>
    <definedName name="paket">#REF!</definedName>
    <definedName name="pakf100" localSheetId="0">[7]plumbing!#REF!</definedName>
    <definedName name="pakf100">[7]plumbing!#REF!</definedName>
    <definedName name="pakf150" localSheetId="0">[7]plumbing!#REF!</definedName>
    <definedName name="pakf150">[7]plumbing!#REF!</definedName>
    <definedName name="pakf80" localSheetId="0">[7]plumbing!#REF!</definedName>
    <definedName name="pakf80">[7]plumbing!#REF!</definedName>
    <definedName name="paku" localSheetId="0">#REF!</definedName>
    <definedName name="paku">#REF!</definedName>
    <definedName name="papan" localSheetId="0">#REF!</definedName>
    <definedName name="papan">#REF!</definedName>
    <definedName name="Pas._Angkur__Turn_Buckle__Plat_Baut_dia._44mm_Panjang_12M" localSheetId="0">#REF!</definedName>
    <definedName name="Pas._Angkur__Turn_Buckle__Plat_Baut_dia._44mm_Panjang_12M">#REF!</definedName>
    <definedName name="Pas._Angkur__Turn_Buckle__Plat_Baut_dia._55mm_Panjang_12M" localSheetId="0">#REF!</definedName>
    <definedName name="Pas._Angkur__Turn_Buckle__Plat_Baut_dia._55mm_Panjang_12M">#REF!</definedName>
    <definedName name="Pas._Besi_Canal_CNP_200x80x75xu_Pengaku_S.Pile" localSheetId="0">#REF!</definedName>
    <definedName name="Pas._Besi_Canal_CNP_200x80x75xu_Pengaku_S.Pile">#REF!</definedName>
    <definedName name="pasang" localSheetId="0">#REF!</definedName>
    <definedName name="pasang">#REF!</definedName>
    <definedName name="pasbatu" localSheetId="0">'[24]Analisa-H'!#REF!</definedName>
    <definedName name="pasbatu">'[24]Analisa-H'!#REF!</definedName>
    <definedName name="PASIR" localSheetId="0">#REF!</definedName>
    <definedName name="PASIR">#REF!</definedName>
    <definedName name="pasirbeton" localSheetId="0">#REF!</definedName>
    <definedName name="pasirbeton">#REF!</definedName>
    <definedName name="PASIRURUG" localSheetId="0">#REF!</definedName>
    <definedName name="PASIRURUG">#REF!</definedName>
    <definedName name="pbsf100" localSheetId="0">#REF!</definedName>
    <definedName name="pbsf100">#REF!</definedName>
    <definedName name="pbsf150" localSheetId="0">#REF!</definedName>
    <definedName name="pbsf150">#REF!</definedName>
    <definedName name="pbsf65" localSheetId="0">#REF!</definedName>
    <definedName name="pbsf65">#REF!</definedName>
    <definedName name="pbsf80" localSheetId="0">#REF!</definedName>
    <definedName name="pbsf80">#REF!</definedName>
    <definedName name="pc" localSheetId="0">#REF!</definedName>
    <definedName name="pc">#REF!</definedName>
    <definedName name="PEDESTRIAN_ROLLER" localSheetId="0">#REF!</definedName>
    <definedName name="PEDESTRIAN_ROLLER">#REF!</definedName>
    <definedName name="PEDESTRIANROLLER" localSheetId="0">[4]ALAT!#REF!</definedName>
    <definedName name="PEDESTRIANROLLER">[4]ALAT!#REF!</definedName>
    <definedName name="PEK" localSheetId="0">#REF!</definedName>
    <definedName name="PEK">#REF!</definedName>
    <definedName name="pekerja" localSheetId="0">#REF!</definedName>
    <definedName name="pekerja">#REF!</definedName>
    <definedName name="pekerjaan" localSheetId="0">#REF!</definedName>
    <definedName name="pekerjaan">#REF!</definedName>
    <definedName name="PEKERJAAN__A_C" localSheetId="0">#REF!</definedName>
    <definedName name="PEKERJAAN__A_C">#REF!</definedName>
    <definedName name="PEKERJAAN_CAT" localSheetId="0">#REF!</definedName>
    <definedName name="PEKERJAAN_CAT">#REF!</definedName>
    <definedName name="PEKERJAAN_CCTV__SOUND_SYSTEM____MATV" localSheetId="0">#REF!</definedName>
    <definedName name="PEKERJAAN_CCTV__SOUND_SYSTEM____MATV">#REF!</definedName>
    <definedName name="PEKERJAAN_DINDING_DAN_FINISHING_DINDING" localSheetId="0">#REF!</definedName>
    <definedName name="PEKERJAAN_DINDING_DAN_FINISHING_DINDING">#REF!</definedName>
    <definedName name="PEKERJAAN_FINISHING_LANTAI" localSheetId="0">#REF!</definedName>
    <definedName name="PEKERJAAN_FINISHING_LANTAI">#REF!</definedName>
    <definedName name="PEKERJAAN_GONDOLA" localSheetId="0">#REF!</definedName>
    <definedName name="PEKERJAAN_GONDOLA">#REF!</definedName>
    <definedName name="PEKERJAAN_LIFT_ex_KOREA" localSheetId="0">#REF!</definedName>
    <definedName name="PEKERJAAN_LIFT_ex_KOREA">#REF!</definedName>
    <definedName name="PEKERJAAN_LISTRIK___GENSET" localSheetId="0">#REF!</definedName>
    <definedName name="PEKERJAAN_LISTRIK___GENSET">#REF!</definedName>
    <definedName name="PEKERJAAN_LUAR" localSheetId="0">#REF!</definedName>
    <definedName name="PEKERJAAN_LUAR">#REF!</definedName>
    <definedName name="PEKERJAAN_PLAFOND" localSheetId="0">#REF!</definedName>
    <definedName name="PEKERJAAN_PLAFOND">#REF!</definedName>
    <definedName name="PEKERJAAN_PLUMBING___SANITARY" localSheetId="0">#REF!</definedName>
    <definedName name="PEKERJAAN_PLUMBING___SANITARY">#REF!</definedName>
    <definedName name="PEKERJAAN_PONDASI" localSheetId="0">#REF!</definedName>
    <definedName name="PEKERJAAN_PONDASI">#REF!</definedName>
    <definedName name="PEKERJAAN_RAILING_DAN_LAIN___LAIN" localSheetId="0">#REF!</definedName>
    <definedName name="PEKERJAAN_RAILING_DAN_LAIN___LAIN">#REF!</definedName>
    <definedName name="PEKERJAAN_SPRINKLER___FIRE_FIGHTING" localSheetId="0">#REF!</definedName>
    <definedName name="PEKERJAAN_SPRINKLER___FIRE_FIGHTING">#REF!</definedName>
    <definedName name="PEKERJAAN_STRUKTUR_ATAS_DAN_ATAP" localSheetId="0">#REF!</definedName>
    <definedName name="PEKERJAAN_STRUKTUR_ATAS_DAN_ATAP">#REF!</definedName>
    <definedName name="PEKERJAAN_SUB_STRUKTUR" localSheetId="0">#REF!</definedName>
    <definedName name="PEKERJAAN_SUB_STRUKTUR">#REF!</definedName>
    <definedName name="PEKERJAAN_TANAH" localSheetId="0">#REF!</definedName>
    <definedName name="PEKERJAAN_TANAH">#REF!</definedName>
    <definedName name="PEKERJAAN_TELEPON" localSheetId="0">#REF!</definedName>
    <definedName name="PEKERJAAN_TELEPON">#REF!</definedName>
    <definedName name="pekerjaanbesar" localSheetId="0">#REF!</definedName>
    <definedName name="pekerjaanbesar">#REF!</definedName>
    <definedName name="pelumas" localSheetId="0">#REF!</definedName>
    <definedName name="pelumas">#REF!</definedName>
    <definedName name="Pemancangan_Kayu_Ulin_10x10x4m" localSheetId="0">#REF!</definedName>
    <definedName name="Pemancangan_Kayu_Ulin_10x10x4m">#REF!</definedName>
    <definedName name="Pemancangan_Pipa__dia.305mm____12" localSheetId="0">#REF!</definedName>
    <definedName name="Pemancangan_Pipa__dia.305mm____12">#REF!</definedName>
    <definedName name="Pemancangan_Pipa__dia.508mm_u__Angkur" localSheetId="0">#REF!</definedName>
    <definedName name="Pemancangan_Pipa__dia.508mm_u__Angkur">#REF!</definedName>
    <definedName name="Pemancangan_Pipa__dia.609mm_u__Angkur" localSheetId="0">#REF!</definedName>
    <definedName name="Pemancangan_Pipa__dia.609mm_u__Angkur">#REF!</definedName>
    <definedName name="Pemancangan_Sheet_Pile_FSP_III_A._l_15_M" localSheetId="0">#REF!</definedName>
    <definedName name="Pemancangan_Sheet_Pile_FSP_III_A._l_15_M">#REF!</definedName>
    <definedName name="Pemancangan_Sheet_Pile_FSP_V___L_._L_15M" localSheetId="0">#REF!</definedName>
    <definedName name="Pemancangan_Sheet_Pile_FSP_V___L_._L_15M">#REF!</definedName>
    <definedName name="Pemasangan_Beronjong" localSheetId="0">#REF!</definedName>
    <definedName name="Pemasangan_Beronjong">#REF!</definedName>
    <definedName name="pembantuopr" localSheetId="0">#REF!</definedName>
    <definedName name="pembantuopr">#REF!</definedName>
    <definedName name="pembantuspr" localSheetId="0">#REF!</definedName>
    <definedName name="pembantuspr">#REF!</definedName>
    <definedName name="Pembuatan_Lubang_Drainase_Pada_Sheet_Pile" localSheetId="0">#REF!</definedName>
    <definedName name="Pembuatan_Lubang_Drainase_Pada_Sheet_Pile">#REF!</definedName>
    <definedName name="PENGADAAN_AGREGAT_KELAS_B" localSheetId="0">'[48]ANAL KOEF'!#REF!</definedName>
    <definedName name="PENGADAAN_AGREGAT_KELAS_B">'[48]ANAL KOEF'!#REF!</definedName>
    <definedName name="PENGADAAN_AGREGAT_KELAS_C" localSheetId="0">'[48]ANAL KOEF'!#REF!</definedName>
    <definedName name="PENGADAAN_AGREGAT_KELAS_C">'[48]ANAL KOEF'!#REF!</definedName>
    <definedName name="Pengadaan_Dan_Pemasangan_Geotextile" localSheetId="0">#REF!</definedName>
    <definedName name="Pengadaan_Dan_Pemasangan_Geotextile">#REF!</definedName>
    <definedName name="Pengadaan_Pipa_dia._508_u__Angkur" localSheetId="0">#REF!</definedName>
    <definedName name="Pengadaan_Pipa_dia._508_u__Angkur">#REF!</definedName>
    <definedName name="Pengadaan_Pipa_dia._609_u__Angkur" localSheetId="0">#REF!</definedName>
    <definedName name="Pengadaan_Pipa_dia._609_u__Angkur">#REF!</definedName>
    <definedName name="Pengadaan_Sheet_Pile_FSP_III_A._L_15M" localSheetId="0">#REF!</definedName>
    <definedName name="Pengadaan_Sheet_Pile_FSP_III_A._L_15M">#REF!</definedName>
    <definedName name="Pengadaan_Sheet_Pile_FSP_V___L_._L_15M" localSheetId="0">#REF!</definedName>
    <definedName name="Pengadaan_Sheet_Pile_FSP_V___L_._L_15M">#REF!</definedName>
    <definedName name="Pengecatan_Sheet_Pile" localSheetId="0">#REF!</definedName>
    <definedName name="Pengecatan_Sheet_Pile">#REF!</definedName>
    <definedName name="pgc" localSheetId="0">#REF!</definedName>
    <definedName name="pgc">#REF!</definedName>
    <definedName name="Pipa_drinase" localSheetId="0">#REF!</definedName>
    <definedName name="Pipa_drinase">#REF!</definedName>
    <definedName name="pipa15" localSheetId="0">#REF!</definedName>
    <definedName name="pipa15">#REF!</definedName>
    <definedName name="PLD" localSheetId="0">#REF!</definedName>
    <definedName name="PLD">#REF!</definedName>
    <definedName name="plum" localSheetId="0">#REF!</definedName>
    <definedName name="plum">#REF!</definedName>
    <definedName name="PONDASIBATUKALI" localSheetId="0">#REF!</definedName>
    <definedName name="PONDASIBATUKALI">#REF!</definedName>
    <definedName name="PPA" localSheetId="0">#REF!</definedName>
    <definedName name="PPA">#REF!</definedName>
    <definedName name="pph" localSheetId="0">#REF!</definedName>
    <definedName name="pph">#REF!</definedName>
    <definedName name="ppn" localSheetId="0">#REF!</definedName>
    <definedName name="ppn">#REF!</definedName>
    <definedName name="premium" localSheetId="0">#REF!</definedName>
    <definedName name="premium">#REF!</definedName>
    <definedName name="presming" localSheetId="0">#REF!,#REF!,#REF!,#REF!,#REF!,#REF!,#REF!,#REF!,#REF!</definedName>
    <definedName name="presming">#REF!,#REF!,#REF!,#REF!,#REF!,#REF!,#REF!,#REF!,#REF!</definedName>
    <definedName name="_xlnm.Print_Area" localSheetId="0">'Bar Chart'!$A$4:$AF$707</definedName>
    <definedName name="_xlnm.Print_Area" localSheetId="1">'Cash Flow'!$A$1:$Q$29</definedName>
    <definedName name="_xlnm.Print_Area">#REF!</definedName>
    <definedName name="Print_Area_MI" localSheetId="0">#REF!</definedName>
    <definedName name="Print_Area_MI">#REF!</definedName>
    <definedName name="_xlnm.Print_Titles" localSheetId="0">'Bar Chart'!$4:$7</definedName>
    <definedName name="_xlnm.Print_Titles">#REF!</definedName>
    <definedName name="Print_Titles_MI" localSheetId="0">#REF!</definedName>
    <definedName name="Print_Titles_MI">#REF!</definedName>
    <definedName name="PRO" localSheetId="0">#REF!</definedName>
    <definedName name="PRO">#REF!</definedName>
    <definedName name="prodbaby1" localSheetId="0">#REF!</definedName>
    <definedName name="prodbaby1">#REF!</definedName>
    <definedName name="prodbaby2" localSheetId="0">#REF!</definedName>
    <definedName name="prodbaby2">#REF!</definedName>
    <definedName name="prodbeck1" localSheetId="0">#REF!</definedName>
    <definedName name="prodbeck1">#REF!</definedName>
    <definedName name="prodbeck2" localSheetId="0">#REF!</definedName>
    <definedName name="prodbeck2">#REF!</definedName>
    <definedName name="proddump01" localSheetId="0">#REF!</definedName>
    <definedName name="proddump01">#REF!</definedName>
    <definedName name="proddump05" localSheetId="0">#REF!</definedName>
    <definedName name="proddump05">#REF!</definedName>
    <definedName name="proddump10" localSheetId="0">#REF!</definedName>
    <definedName name="proddump10">#REF!</definedName>
    <definedName name="proddump20" localSheetId="0">#REF!</definedName>
    <definedName name="proddump20">#REF!</definedName>
    <definedName name="proddump30" localSheetId="0">#REF!</definedName>
    <definedName name="proddump30">#REF!</definedName>
    <definedName name="prodstamp1" localSheetId="0">#REF!</definedName>
    <definedName name="prodstamp1">#REF!</definedName>
    <definedName name="prodstamp2" localSheetId="0">#REF!</definedName>
    <definedName name="prodstamp2">#REF!</definedName>
    <definedName name="produksialat" localSheetId="0">#REF!</definedName>
    <definedName name="produksialat">#REF!</definedName>
    <definedName name="prs" localSheetId="0">#REF!</definedName>
    <definedName name="prs">#REF!</definedName>
    <definedName name="PS" localSheetId="0">#REF!</definedName>
    <definedName name="PS">#REF!</definedName>
    <definedName name="PU" localSheetId="0">#REF!</definedName>
    <definedName name="PU">#REF!</definedName>
    <definedName name="PUPS" localSheetId="0">#REF!</definedName>
    <definedName name="PUPS">#REF!</definedName>
    <definedName name="PUPSL1" localSheetId="0">#REF!</definedName>
    <definedName name="PUPSL1">#REF!</definedName>
    <definedName name="PUPSL2" localSheetId="0">#REF!</definedName>
    <definedName name="PUPSL2">#REF!</definedName>
    <definedName name="PUPSL3" localSheetId="0">#REF!</definedName>
    <definedName name="PUPSL3">#REF!</definedName>
    <definedName name="PUSAT" localSheetId="0">#REF!</definedName>
    <definedName name="PUSAT">#REF!</definedName>
    <definedName name="pvc">'[24]H-Dasar'!$E$60</definedName>
    <definedName name="pvcf100" localSheetId="0">[8]SAP!#REF!</definedName>
    <definedName name="pvcf100">[8]SAP!#REF!</definedName>
    <definedName name="pvcf150" localSheetId="0">[8]SAP!#REF!</definedName>
    <definedName name="pvcf150">[8]SAP!#REF!</definedName>
    <definedName name="pvcf200" localSheetId="0">[8]SAP!#REF!</definedName>
    <definedName name="pvcf200">[8]SAP!#REF!</definedName>
    <definedName name="pvcf65" localSheetId="0">[8]SAP!#REF!</definedName>
    <definedName name="pvcf65">[8]SAP!#REF!</definedName>
    <definedName name="pvcf80" localSheetId="0">[8]SAP!#REF!</definedName>
    <definedName name="pvcf80">[8]SAP!#REF!</definedName>
    <definedName name="RAB_PLUS_ASUMSI">[21]RAB!$A$1:$K$97</definedName>
    <definedName name="rab_tender">[21]RAB!$A$1:$G$97</definedName>
    <definedName name="RANGESDY">[49]SBDY!$B$19:$K$356</definedName>
    <definedName name="RAP" localSheetId="0">#REF!</definedName>
    <definedName name="RAP">#REF!</definedName>
    <definedName name="RBR" localSheetId="0">[27]Foundation!#REF!</definedName>
    <definedName name="RBR">[27]Foundation!#REF!</definedName>
    <definedName name="REAL" localSheetId="0">#REF!</definedName>
    <definedName name="REAL">#REF!</definedName>
    <definedName name="region" localSheetId="0">#REF!</definedName>
    <definedName name="region">#REF!</definedName>
    <definedName name="REKAP">[4]RAB!$A$1:$K$45</definedName>
    <definedName name="RINCIANSEWA" localSheetId="0">[4]ALAT!#REF!</definedName>
    <definedName name="RINCIANSEWA">[4]ALAT!#REF!</definedName>
    <definedName name="RINCIANSEWA2" localSheetId="0">[4]ALAT!#REF!</definedName>
    <definedName name="RINCIANSEWA2">[4]ALAT!#REF!</definedName>
    <definedName name="ROUND" localSheetId="0">#REF!</definedName>
    <definedName name="ROUND">#REF!</definedName>
    <definedName name="rpbaby" localSheetId="0">#REF!</definedName>
    <definedName name="rpbaby">#REF!</definedName>
    <definedName name="rpbeck" localSheetId="0">#REF!</definedName>
    <definedName name="rpbeck">#REF!</definedName>
    <definedName name="rpbekisting" localSheetId="0">[50]ANALIS2!#REF!</definedName>
    <definedName name="rpbekisting">[50]ANALIS2!#REF!</definedName>
    <definedName name="rpbesi1212" localSheetId="0">[50]ANALISAGATE!#REF!</definedName>
    <definedName name="rpbesi1212">[50]ANALISAGATE!#REF!</definedName>
    <definedName name="rpbetonc" localSheetId="0">[50]ANALIS2!#REF!</definedName>
    <definedName name="rpbetonc">[50]ANALIS2!#REF!</definedName>
    <definedName name="rpbetonf" localSheetId="0">[50]ANALIS2!#REF!</definedName>
    <definedName name="rpbetonf">[50]ANALIS2!#REF!</definedName>
    <definedName name="rpbongkarbatu" localSheetId="0">[50]ANALIS2!#REF!</definedName>
    <definedName name="rpbongkarbatu">[50]ANALIS2!#REF!</definedName>
    <definedName name="rpbongkarbeton" localSheetId="0">[50]ANALIS2!#REF!</definedName>
    <definedName name="rpbongkarbeton">[50]ANALIS2!#REF!</definedName>
    <definedName name="rpbongkargabion" localSheetId="0">[50]ANALIS2!#REF!</definedName>
    <definedName name="rpbongkargabion">[50]ANALIS2!#REF!</definedName>
    <definedName name="rpdozer" localSheetId="0">#REF!</definedName>
    <definedName name="rpdozer">#REF!</definedName>
    <definedName name="rpdump" localSheetId="0">#REF!</definedName>
    <definedName name="rpdump">#REF!</definedName>
    <definedName name="rpijuk" localSheetId="0">[50]ANALIS2!#REF!</definedName>
    <definedName name="rpijuk">[50]ANALIS2!#REF!</definedName>
    <definedName name="rpkayu1624" localSheetId="0">[50]ANALISAGATE!#REF!</definedName>
    <definedName name="rpkayu1624">[50]ANALISAGATE!#REF!</definedName>
    <definedName name="rpkayu2223" localSheetId="0">[50]ANALISAGATE!#REF!</definedName>
    <definedName name="rpkayu2223">[50]ANALISAGATE!#REF!</definedName>
    <definedName name="rpkayu2236" localSheetId="0">[50]ANALISAGATE!#REF!</definedName>
    <definedName name="rpkayu2236">[50]ANALISAGATE!#REF!</definedName>
    <definedName name="rpkayu242" localSheetId="0">[50]ANALISAGATE!#REF!</definedName>
    <definedName name="rpkayu242">[50]ANALISAGATE!#REF!</definedName>
    <definedName name="rppembesian" localSheetId="0">[50]ANALIS2!#REF!</definedName>
    <definedName name="rppembesian">[50]ANALIS2!#REF!</definedName>
    <definedName name="rppipa" localSheetId="0">[50]ANALIS2!#REF!</definedName>
    <definedName name="rppipa">[50]ANALIS2!#REF!</definedName>
    <definedName name="Rpplesteran" localSheetId="0">[50]ANALIS2!#REF!</definedName>
    <definedName name="Rpplesteran">[50]ANALIS2!#REF!</definedName>
    <definedName name="rpsiaran" localSheetId="0">[50]ANALIS2!#REF!</definedName>
    <definedName name="rpsiaran">[50]ANALIS2!#REF!</definedName>
    <definedName name="rptanker" localSheetId="0">#REF!</definedName>
    <definedName name="rptanker">#REF!</definedName>
    <definedName name="rpurkem" localSheetId="0">[50]ANALIS2!#REF!</definedName>
    <definedName name="rpurkem">[50]ANALIS2!#REF!</definedName>
    <definedName name="Rucika_Wavin" localSheetId="0">#REF!</definedName>
    <definedName name="Rucika_Wavin">#REF!</definedName>
    <definedName name="rukan_a" localSheetId="0">[51]TOWN!#REF!</definedName>
    <definedName name="rukan_a">[51]TOWN!#REF!</definedName>
    <definedName name="rukan_aa" localSheetId="0">[51]TOWN!#REF!</definedName>
    <definedName name="rukan_aa">[51]TOWN!#REF!</definedName>
    <definedName name="rukan_b" localSheetId="0">[51]TOWN!#REF!</definedName>
    <definedName name="rukan_b">[51]TOWN!#REF!</definedName>
    <definedName name="rukan_c" localSheetId="0">[51]TOWN!#REF!</definedName>
    <definedName name="rukan_c">[51]TOWN!#REF!</definedName>
    <definedName name="rukan_cc" localSheetId="0">[51]TOWN!#REF!</definedName>
    <definedName name="rukan_cc">[51]TOWN!#REF!</definedName>
    <definedName name="rukan_d" localSheetId="0">[51]TOWN!#REF!</definedName>
    <definedName name="rukan_d">[51]TOWN!#REF!</definedName>
    <definedName name="rukan_dd" localSheetId="0">[51]TOWN!#REF!</definedName>
    <definedName name="rukan_dd">[51]TOWN!#REF!</definedName>
    <definedName name="rukan_e" localSheetId="0">[51]TOWN!#REF!</definedName>
    <definedName name="rukan_e">[51]TOWN!#REF!</definedName>
    <definedName name="rukan_ee" localSheetId="0">[51]TOWN!#REF!</definedName>
    <definedName name="rukan_ee">[51]TOWN!#REF!</definedName>
    <definedName name="RUTIN" localSheetId="0">#REF!</definedName>
    <definedName name="RUTIN">#REF!</definedName>
    <definedName name="s" localSheetId="0">#REF!</definedName>
    <definedName name="s">#REF!</definedName>
    <definedName name="SAH" localSheetId="0">#REF!</definedName>
    <definedName name="SAH">#REF!</definedName>
    <definedName name="SALAT" localSheetId="0">#REF!</definedName>
    <definedName name="SALAT">#REF!</definedName>
    <definedName name="Sat.Pek.">'[52]Sat. Pek.'!$H$11:$R$65536</definedName>
    <definedName name="SB">'[31]Unit Rate'!$F$8</definedName>
    <definedName name="SC">'[31]Unit Rate'!$F$4</definedName>
    <definedName name="SCD" localSheetId="0">#REF!</definedName>
    <definedName name="SCD">#REF!</definedName>
    <definedName name="SCH" localSheetId="0">#REF!</definedName>
    <definedName name="SCH">#REF!</definedName>
    <definedName name="SDD">'[31]Unit Rate'!$B$16</definedName>
    <definedName name="sealer">'[24]Analisa-H'!$J$491</definedName>
    <definedName name="semen">[47]HARGA!$F$11</definedName>
    <definedName name="sf" localSheetId="0">#REF!</definedName>
    <definedName name="sf">#REF!</definedName>
    <definedName name="sfvd100" localSheetId="0">#REF!</definedName>
    <definedName name="sfvd100">#REF!</definedName>
    <definedName name="sg" localSheetId="0">#REF!</definedName>
    <definedName name="sg">#REF!</definedName>
    <definedName name="SGD" localSheetId="0">[45]TSS!#REF!</definedName>
    <definedName name="SGD">[45]TSS!#REF!</definedName>
    <definedName name="SI">'[31]Unit Rate'!$F$2</definedName>
    <definedName name="SIRTU" localSheetId="0">#REF!</definedName>
    <definedName name="SIRTU">#REF!</definedName>
    <definedName name="SKETSA_LOKASI_PEKERJAAN" localSheetId="0">#REF!</definedName>
    <definedName name="SKETSA_LOKASI_PEKERJAAN">#REF!</definedName>
    <definedName name="skilledlabor">'[20]TABEL LABOR'!$F$29</definedName>
    <definedName name="SL">'[31]Unit Rate'!$F$7</definedName>
    <definedName name="SLH" localSheetId="0">#REF!</definedName>
    <definedName name="SLH">#REF!</definedName>
    <definedName name="SLOOF" localSheetId="0">#REF!</definedName>
    <definedName name="SLOOF">#REF!</definedName>
    <definedName name="SMAT" localSheetId="0">#REF!</definedName>
    <definedName name="SMAT">#REF!</definedName>
    <definedName name="Smbdaya">[53]SDY!$C$13:$E$360</definedName>
    <definedName name="solar" localSheetId="0">#REF!</definedName>
    <definedName name="solar">#REF!</definedName>
    <definedName name="sopir" localSheetId="0">#REF!</definedName>
    <definedName name="sopir">#REF!</definedName>
    <definedName name="SPEMBA" localSheetId="0">#REF!</definedName>
    <definedName name="SPEMBA">#REF!</definedName>
    <definedName name="SPENING" localSheetId="0">#REF!</definedName>
    <definedName name="SPENING">#REF!</definedName>
    <definedName name="split" localSheetId="0">#REF!</definedName>
    <definedName name="split">#REF!</definedName>
    <definedName name="SPRAYER" localSheetId="0">[4]ALAT!#REF!</definedName>
    <definedName name="SPRAYER">[4]ALAT!#REF!</definedName>
    <definedName name="SPRO" localSheetId="0">#REF!</definedName>
    <definedName name="SPRO">#REF!</definedName>
    <definedName name="SR">'[31]Unit Rate'!$F$3</definedName>
    <definedName name="SREHAB" localSheetId="0">#REF!</definedName>
    <definedName name="SREHAB">#REF!</definedName>
    <definedName name="SS">'[31]Unit Rate'!$F$9</definedName>
    <definedName name="ssss" localSheetId="0">#REF!</definedName>
    <definedName name="ssss">#REF!</definedName>
    <definedName name="st" localSheetId="0">#REF!</definedName>
    <definedName name="st">#REF!</definedName>
    <definedName name="steelworker">'[20]TABEL LABOR'!$F$20</definedName>
    <definedName name="STEIGER" localSheetId="0">[54]Analisa!#REF!</definedName>
    <definedName name="STEIGER">[54]Analisa!#REF!</definedName>
    <definedName name="STONE_CRUSHER" localSheetId="0">#REF!</definedName>
    <definedName name="STONE_CRUSHER">#REF!</definedName>
    <definedName name="STONECRUSHER" localSheetId="0">[4]ALAT!#REF!</definedName>
    <definedName name="STONECRUSHER">[4]ALAT!#REF!</definedName>
    <definedName name="STRUKTUR" localSheetId="0">#REF!</definedName>
    <definedName name="STRUKTUR">#REF!</definedName>
    <definedName name="SUB" localSheetId="0">[27]Foundation!#REF!</definedName>
    <definedName name="SUB">[27]Foundation!#REF!</definedName>
    <definedName name="SUM_S0609" localSheetId="0">#REF!</definedName>
    <definedName name="SUM_S0609">#REF!</definedName>
    <definedName name="sumbq" localSheetId="0">#REF!</definedName>
    <definedName name="sumbq">#REF!</definedName>
    <definedName name="sumbq1" localSheetId="0">#REF!</definedName>
    <definedName name="sumbq1">#REF!</definedName>
    <definedName name="sumbq2" localSheetId="0">#REF!</definedName>
    <definedName name="sumbq2">#REF!</definedName>
    <definedName name="Supir" localSheetId="0">#REF!</definedName>
    <definedName name="Supir">#REF!</definedName>
    <definedName name="t" localSheetId="0">#REF!</definedName>
    <definedName name="t">#REF!</definedName>
    <definedName name="TABEL" localSheetId="0">#REF!</definedName>
    <definedName name="TABEL">#REF!</definedName>
    <definedName name="tabelbln" localSheetId="0">#REF!</definedName>
    <definedName name="tabelbln">#REF!</definedName>
    <definedName name="TAMPER" localSheetId="0">[4]ALAT!#REF!</definedName>
    <definedName name="TAMPER">[4]ALAT!#REF!</definedName>
    <definedName name="TANAH" localSheetId="0">#REF!</definedName>
    <definedName name="TANAH">#REF!</definedName>
    <definedName name="TANDEM_ROLLER_6___9_T." localSheetId="0">#REF!</definedName>
    <definedName name="TANDEM_ROLLER_6___9_T.">#REF!</definedName>
    <definedName name="TANDEMROLLER" localSheetId="0">[4]ALAT!#REF!</definedName>
    <definedName name="TANDEMROLLER">[4]ALAT!#REF!</definedName>
    <definedName name="TARIP_ALAT" localSheetId="0">#REF!</definedName>
    <definedName name="TARIP_ALAT">#REF!</definedName>
    <definedName name="tawg16" localSheetId="0">#REF!</definedName>
    <definedName name="tawg16">#REF!</definedName>
    <definedName name="tblorganisasi" localSheetId="0">#REF!</definedName>
    <definedName name="tblorganisasi">#REF!</definedName>
    <definedName name="TEST" localSheetId="0">#REF!</definedName>
    <definedName name="TEST">#REF!</definedName>
    <definedName name="THREE_WHEEL_ROLLER_6___8_T" localSheetId="0">#REF!</definedName>
    <definedName name="THREE_WHEEL_ROLLER_6___8_T">#REF!</definedName>
    <definedName name="THREEWHEELROLLER" localSheetId="0">[4]ALAT!#REF!</definedName>
    <definedName name="THREEWHEELROLLER">[4]ALAT!#REF!</definedName>
    <definedName name="tidf10" localSheetId="0">#REF!</definedName>
    <definedName name="tidf10">#REF!</definedName>
    <definedName name="tidf100" localSheetId="0">#REF!</definedName>
    <definedName name="tidf100">#REF!</definedName>
    <definedName name="tidf350" localSheetId="0">#REF!</definedName>
    <definedName name="tidf350">#REF!</definedName>
    <definedName name="TIMBUNAN" localSheetId="0">#REF!</definedName>
    <definedName name="TIMBUNAN">#REF!</definedName>
    <definedName name="Timbunan_Tanah_Pilihan" localSheetId="0">#REF!</definedName>
    <definedName name="Timbunan_Tanah_Pilihan">#REF!</definedName>
    <definedName name="timbunbali" localSheetId="0">'[24]Analisa-H'!#REF!</definedName>
    <definedName name="timbunbali">'[24]Analisa-H'!#REF!</definedName>
    <definedName name="TIREROLLER" localSheetId="0">[4]ALAT!#REF!</definedName>
    <definedName name="TIREROLLER">[4]ALAT!#REF!</definedName>
    <definedName name="tkbatu" localSheetId="0">#REF!</definedName>
    <definedName name="tkbatu">#REF!</definedName>
    <definedName name="tkbesi" localSheetId="0">#REF!</definedName>
    <definedName name="tkbesi">#REF!</definedName>
    <definedName name="tkcat" localSheetId="0">#REF!</definedName>
    <definedName name="tkcat">#REF!</definedName>
    <definedName name="tkgali" localSheetId="0">#REF!</definedName>
    <definedName name="tkgali">#REF!</definedName>
    <definedName name="tki" localSheetId="0">#REF!</definedName>
    <definedName name="tki">#REF!</definedName>
    <definedName name="tkitc10x2x0.6" localSheetId="0">#REF!</definedName>
    <definedName name="tkitc10x2x0.6">#REF!</definedName>
    <definedName name="tkkayu" localSheetId="0">#REF!</definedName>
    <definedName name="tkkayu">#REF!</definedName>
    <definedName name="tl1x36bimc" localSheetId="0">#REF!</definedName>
    <definedName name="tl1x36bimc">#REF!</definedName>
    <definedName name="tla2x18iac" localSheetId="0">#REF!</definedName>
    <definedName name="tla2x18iac">#REF!</definedName>
    <definedName name="tla2x18iacbimc" localSheetId="0">#REF!</definedName>
    <definedName name="tla2x18iacbimc">#REF!</definedName>
    <definedName name="tlb1x18" localSheetId="0">#REF!</definedName>
    <definedName name="tlb1x18">#REF!</definedName>
    <definedName name="tlb1x36" localSheetId="0">#REF!</definedName>
    <definedName name="tlb1x36">#REF!</definedName>
    <definedName name="tlb1x36bimc" localSheetId="0">#REF!</definedName>
    <definedName name="tlb1x36bimc">#REF!</definedName>
    <definedName name="tlb1x36w" localSheetId="0">#REF!</definedName>
    <definedName name="tlb1x36w">#REF!</definedName>
    <definedName name="tlbk1x36" localSheetId="0">#REF!</definedName>
    <definedName name="tlbk1x36">#REF!</definedName>
    <definedName name="tlbvs2x18" localSheetId="0">#REF!</definedName>
    <definedName name="tlbvs2x18">#REF!</definedName>
    <definedName name="tlbvs2x18bimc" localSheetId="0">#REF!</definedName>
    <definedName name="tlbvs2x18bimc">#REF!</definedName>
    <definedName name="tlc20bimc" localSheetId="0">#REF!</definedName>
    <definedName name="tlc20bimc">#REF!</definedName>
    <definedName name="tlidf250p" localSheetId="0">#REF!</definedName>
    <definedName name="tlidf250p">#REF!</definedName>
    <definedName name="tltko2x36" localSheetId="0">#REF!</definedName>
    <definedName name="tltko2x36">#REF!</definedName>
    <definedName name="tltko2x36bimc" localSheetId="0">#REF!</definedName>
    <definedName name="tltko2x36bimc">#REF!</definedName>
    <definedName name="tnhbiasa">'[24]Analisa-H'!$J$14</definedName>
    <definedName name="tnhbiasaalat" localSheetId="0">[25]Sheet3!#REF!</definedName>
    <definedName name="tnhbiasaalat">[25]Sheet3!#REF!</definedName>
    <definedName name="tnhpadat50" localSheetId="0">[25]Sheet3!#REF!</definedName>
    <definedName name="tnhpadat50">[25]Sheet3!#REF!</definedName>
    <definedName name="total">'[29]Master Schedule'!$D$49</definedName>
    <definedName name="town_a" localSheetId="0">#REF!</definedName>
    <definedName name="town_a">#REF!</definedName>
    <definedName name="town_b" localSheetId="0">#REF!</definedName>
    <definedName name="town_b">#REF!</definedName>
    <definedName name="town_c" localSheetId="0">#REF!</definedName>
    <definedName name="town_c">#REF!</definedName>
    <definedName name="town_d" localSheetId="0">#REF!</definedName>
    <definedName name="town_d">#REF!</definedName>
    <definedName name="town_e" localSheetId="0">#REF!</definedName>
    <definedName name="town_e">#REF!</definedName>
    <definedName name="tpm" localSheetId="0">#REF!</definedName>
    <definedName name="tpm">#REF!</definedName>
    <definedName name="TRACK_LOADER_75___100_HP" localSheetId="0">#REF!</definedName>
    <definedName name="TRACK_LOADER_75___100_HP">#REF!</definedName>
    <definedName name="TRACKLOADER" localSheetId="0">[4]ALAT!#REF!</definedName>
    <definedName name="TRACKLOADER">[4]ALAT!#REF!</definedName>
    <definedName name="TRAILLER" localSheetId="0">#REF!</definedName>
    <definedName name="TRAILLER">#REF!</definedName>
    <definedName name="transmisi" localSheetId="0">#REF!</definedName>
    <definedName name="transmisi">#REF!</definedName>
    <definedName name="TRIX" localSheetId="0">#REF!</definedName>
    <definedName name="TRIX">#REF!</definedName>
    <definedName name="tscb" localSheetId="0">#REF!</definedName>
    <definedName name="tscb">#REF!</definedName>
    <definedName name="tscs3w" localSheetId="0">#REF!</definedName>
    <definedName name="tscs3w">#REF!</definedName>
    <definedName name="tscs6w" localSheetId="0">#REF!</definedName>
    <definedName name="tscs6w">#REF!</definedName>
    <definedName name="tshs15" localSheetId="0">#REF!</definedName>
    <definedName name="tshs15">#REF!</definedName>
    <definedName name="tshs6w" localSheetId="0">#REF!</definedName>
    <definedName name="tshs6w">#REF!</definedName>
    <definedName name="tski" localSheetId="0">#REF!</definedName>
    <definedName name="tski">#REF!</definedName>
    <definedName name="tskie" localSheetId="0">#REF!</definedName>
    <definedName name="tskie">#REF!</definedName>
    <definedName name="tsnya2x1.5" localSheetId="0">#REF!</definedName>
    <definedName name="tsnya2x1.5">#REF!</definedName>
    <definedName name="tsnyafrc" localSheetId="0">#REF!</definedName>
    <definedName name="tsnyafrc">#REF!</definedName>
    <definedName name="tso" localSheetId="0">#REF!</definedName>
    <definedName name="tso">#REF!</definedName>
    <definedName name="tUKANG" localSheetId="0">#REF!</definedName>
    <definedName name="tUKANG">#REF!</definedName>
    <definedName name="TYPE_600_H_935_mm" localSheetId="0">#REF!</definedName>
    <definedName name="TYPE_600_H_935_mm">#REF!</definedName>
    <definedName name="TYPICAL_FLOOR___7_LEVEL" localSheetId="0">#REF!</definedName>
    <definedName name="TYPICAL_FLOOR___7_LEVEL">#REF!</definedName>
    <definedName name="TYRE_ROLLER_8___10_T." localSheetId="0">#REF!</definedName>
    <definedName name="TYRE_ROLLER_8___10_T.">#REF!</definedName>
    <definedName name="u52." localSheetId="0">#REF!</definedName>
    <definedName name="u52.">#REF!</definedName>
    <definedName name="UMUM" localSheetId="0">#REF!</definedName>
    <definedName name="UMUM">#REF!</definedName>
    <definedName name="UMUM01">[10]UMUM!$H$30</definedName>
    <definedName name="UMUM02">[10]UMUM!$H$44</definedName>
    <definedName name="UPAH">'[4]HARGA DASAR'!$B$2:$I$38</definedName>
    <definedName name="URAIAN" localSheetId="0">#REF!</definedName>
    <definedName name="URAIAN">#REF!</definedName>
    <definedName name="URAIAN101" localSheetId="0">#REF!</definedName>
    <definedName name="URAIAN101">#REF!</definedName>
    <definedName name="URAIAN1021" localSheetId="0">#REF!</definedName>
    <definedName name="URAIAN1021">#REF!</definedName>
    <definedName name="URAIAN1022" localSheetId="0">#REF!</definedName>
    <definedName name="URAIAN1022">#REF!</definedName>
    <definedName name="URAIAN1031" localSheetId="0">#REF!</definedName>
    <definedName name="URAIAN1031">#REF!</definedName>
    <definedName name="URAIAN1032" localSheetId="0">#REF!</definedName>
    <definedName name="URAIAN1032">#REF!</definedName>
    <definedName name="URAIAN1041" localSheetId="0">#REF!</definedName>
    <definedName name="URAIAN1041">#REF!</definedName>
    <definedName name="URAIAN1042" localSheetId="0">#REF!</definedName>
    <definedName name="URAIAN1042">#REF!</definedName>
    <definedName name="URAIAN21" localSheetId="0">#REF!</definedName>
    <definedName name="URAIAN21">#REF!</definedName>
    <definedName name="URAIAN22E" localSheetId="0">#REF!</definedName>
    <definedName name="URAIAN22E">#REF!</definedName>
    <definedName name="URAIAN22L" localSheetId="0">#REF!</definedName>
    <definedName name="URAIAN22L">#REF!</definedName>
    <definedName name="URAIAN231" localSheetId="0">#REF!</definedName>
    <definedName name="URAIAN231">#REF!</definedName>
    <definedName name="URAIAN232" localSheetId="0">#REF!</definedName>
    <definedName name="URAIAN232">#REF!</definedName>
    <definedName name="URAIAN233" localSheetId="0">#REF!</definedName>
    <definedName name="URAIAN233">#REF!</definedName>
    <definedName name="Uraian234" localSheetId="0">#REF!</definedName>
    <definedName name="Uraian234">#REF!</definedName>
    <definedName name="URAIAN234L" localSheetId="0">#REF!</definedName>
    <definedName name="URAIAN234L">#REF!</definedName>
    <definedName name="Uraian235" localSheetId="0">#REF!</definedName>
    <definedName name="Uraian235">#REF!</definedName>
    <definedName name="Uraian236" localSheetId="0">#REF!</definedName>
    <definedName name="Uraian236">#REF!</definedName>
    <definedName name="URAIAN241" localSheetId="0">#REF!</definedName>
    <definedName name="URAIAN241">#REF!</definedName>
    <definedName name="URAIAN242" localSheetId="0">#REF!</definedName>
    <definedName name="URAIAN242">#REF!</definedName>
    <definedName name="URAIAN243" localSheetId="0">#REF!</definedName>
    <definedName name="URAIAN243">#REF!</definedName>
    <definedName name="Uraian311">[4]DIV.3!$B$4:$L$124</definedName>
    <definedName name="Uraian312" localSheetId="0">[4]DIV.3!#REF!</definedName>
    <definedName name="Uraian312">[4]DIV.3!#REF!</definedName>
    <definedName name="Uraian313" localSheetId="0">[4]DIV.3!#REF!</definedName>
    <definedName name="Uraian313">[4]DIV.3!#REF!</definedName>
    <definedName name="Uraian314" localSheetId="0">[4]DIV.3!#REF!</definedName>
    <definedName name="Uraian314">[4]DIV.3!#REF!</definedName>
    <definedName name="Uraian315" localSheetId="0">[4]DIV.3!#REF!</definedName>
    <definedName name="Uraian315">[4]DIV.3!#REF!</definedName>
    <definedName name="URAIAN316" localSheetId="0">#REF!</definedName>
    <definedName name="URAIAN316">#REF!</definedName>
    <definedName name="Uraian319" localSheetId="0">[4]DIV.3!#REF!</definedName>
    <definedName name="Uraian319">[4]DIV.3!#REF!</definedName>
    <definedName name="URAIAN321" localSheetId="0">#REF!</definedName>
    <definedName name="URAIAN321">#REF!</definedName>
    <definedName name="Uraian322">[4]DIV.3!$B$125:$L$295</definedName>
    <definedName name="Uraian323" localSheetId="0">[4]DIV.3!#REF!</definedName>
    <definedName name="Uraian323">[4]DIV.3!#REF!</definedName>
    <definedName name="URAIAN323L" localSheetId="0">#REF!</definedName>
    <definedName name="URAIAN323L">#REF!</definedName>
    <definedName name="Uraian324" localSheetId="0">[4]DIV.3!#REF!</definedName>
    <definedName name="Uraian324">[4]DIV.3!#REF!</definedName>
    <definedName name="URAIAN33" localSheetId="0">#REF!</definedName>
    <definedName name="URAIAN33">#REF!</definedName>
    <definedName name="Uraian331">[4]DIV.3!$B$296:$L$416</definedName>
    <definedName name="Uraian346" localSheetId="0">[4]DIV.3!#REF!</definedName>
    <definedName name="Uraian346">[4]DIV.3!#REF!</definedName>
    <definedName name="URAIAN511" localSheetId="0">'[40]5.1-5.4(1)-5.4(2)'!#REF!</definedName>
    <definedName name="URAIAN511">'[40]5.1-5.4(1)-5.4(2)'!#REF!</definedName>
    <definedName name="URAIAN512">'[40]5.1-5.4(1)-5.4(2)'!$B$2:$L$182</definedName>
    <definedName name="URAIAN521" localSheetId="0">'[40]5.1-5.4(1)-5.4(2)'!#REF!</definedName>
    <definedName name="URAIAN521">'[40]5.1-5.4(1)-5.4(2)'!#REF!</definedName>
    <definedName name="URAIAN522">'[40]5.1-5.4(1)-5.4(2)'!$B$183:$L$361</definedName>
    <definedName name="URAIAN541">'[40]5.1-5.4(1)-5.4(2)'!$B$362:$L$483</definedName>
    <definedName name="URAIAN542">'[40]5.1-5.4(1)-5.4(2)'!$B$484:$L$725</definedName>
    <definedName name="URAIAN611" localSheetId="0">'[41]6.PEK ASPAL'!#REF!</definedName>
    <definedName name="URAIAN611">'[41]6.PEK ASPAL'!#REF!</definedName>
    <definedName name="URAIAN612">'[41]6.PEK ASPAL'!$B$2:$K$121</definedName>
    <definedName name="URAIAN621" localSheetId="0">'[41]6.PEK ASPAL'!#REF!</definedName>
    <definedName name="URAIAN621">'[41]6.PEK ASPAL'!#REF!</definedName>
    <definedName name="URAIAN622" localSheetId="0">'[41]6.PEK ASPAL'!#REF!</definedName>
    <definedName name="URAIAN622">'[41]6.PEK ASPAL'!#REF!</definedName>
    <definedName name="URAIAN623" localSheetId="0">'[41]6.PEK ASPAL'!#REF!</definedName>
    <definedName name="URAIAN623">'[41]6.PEK ASPAL'!#REF!</definedName>
    <definedName name="URAIAN624" localSheetId="0">'[42]AHS Aspal'!#REF!</definedName>
    <definedName name="URAIAN624">'[42]AHS Aspal'!#REF!</definedName>
    <definedName name="URAIAN631" localSheetId="0">'[41]6.PEK ASPAL'!#REF!</definedName>
    <definedName name="URAIAN631">'[41]6.PEK ASPAL'!#REF!</definedName>
    <definedName name="URAIAN632" localSheetId="0">'[41]6.PEK ASPAL'!#REF!</definedName>
    <definedName name="URAIAN632">'[41]6.PEK ASPAL'!#REF!</definedName>
    <definedName name="URAIAN633" localSheetId="0">'[41]6.PEK ASPAL'!#REF!</definedName>
    <definedName name="URAIAN633">'[41]6.PEK ASPAL'!#REF!</definedName>
    <definedName name="URAIAN634" localSheetId="0">'[41]6.PEK ASPAL'!#REF!</definedName>
    <definedName name="URAIAN634">'[41]6.PEK ASPAL'!#REF!</definedName>
    <definedName name="URAIAN635" localSheetId="0">'[41]6.PEK ASPAL'!#REF!</definedName>
    <definedName name="URAIAN635">'[41]6.PEK ASPAL'!#REF!</definedName>
    <definedName name="URAIAN635A">'[41]6.PEK ASPAL'!$B$122:$K$300</definedName>
    <definedName name="URAIAN636" localSheetId="0">'[41]6.PEK ASPAL'!#REF!</definedName>
    <definedName name="URAIAN636">'[41]6.PEK ASPAL'!#REF!</definedName>
    <definedName name="URAIAN641L" localSheetId="0">#REF!</definedName>
    <definedName name="URAIAN641L">#REF!</definedName>
    <definedName name="URAIAN642" localSheetId="0">#REF!</definedName>
    <definedName name="URAIAN642">#REF!</definedName>
    <definedName name="URAIAN65" localSheetId="0">'[41]6.PEK ASPAL'!#REF!</definedName>
    <definedName name="URAIAN65">'[41]6.PEK ASPAL'!#REF!</definedName>
    <definedName name="URAIAN651" localSheetId="0">'[42]AHS Aspal'!#REF!</definedName>
    <definedName name="URAIAN651">'[42]AHS Aspal'!#REF!</definedName>
    <definedName name="URAIAN661" localSheetId="0">'[42]AHS Aspal'!#REF!</definedName>
    <definedName name="URAIAN661">'[42]AHS Aspal'!#REF!</definedName>
    <definedName name="URAIAN662" localSheetId="0">'[42]AHS Aspal'!#REF!</definedName>
    <definedName name="URAIAN662">'[42]AHS Aspal'!#REF!</definedName>
    <definedName name="URAIAN66PERATA" localSheetId="0">'[41]6.PEK ASPAL'!#REF!</definedName>
    <definedName name="URAIAN66PERATA">'[41]6.PEK ASPAL'!#REF!</definedName>
    <definedName name="URAIAN66PERMUKAAN" localSheetId="0">'[41]6.PEK ASPAL'!#REF!</definedName>
    <definedName name="URAIAN66PERMUKAAN">'[41]6.PEK ASPAL'!#REF!</definedName>
    <definedName name="URAIAN7101" localSheetId="0">#REF!</definedName>
    <definedName name="URAIAN7101">#REF!</definedName>
    <definedName name="URAIAN7102" localSheetId="0">#REF!</definedName>
    <definedName name="URAIAN7102">#REF!</definedName>
    <definedName name="URAIAN7103" localSheetId="0">#REF!</definedName>
    <definedName name="URAIAN7103">#REF!</definedName>
    <definedName name="URAIAN711" localSheetId="0">'[43]7.PEK-STRUKTUR'!#REF!</definedName>
    <definedName name="URAIAN711">'[43]7.PEK-STRUKTUR'!#REF!</definedName>
    <definedName name="URAIAN712" localSheetId="0">#REF!</definedName>
    <definedName name="URAIAN712">#REF!</definedName>
    <definedName name="URAIAN713" localSheetId="0">#REF!</definedName>
    <definedName name="URAIAN713">#REF!</definedName>
    <definedName name="URAIAN714" localSheetId="0">'[43]7.PEK-STRUKTUR'!#REF!</definedName>
    <definedName name="URAIAN714">'[43]7.PEK-STRUKTUR'!#REF!</definedName>
    <definedName name="URAIAN715" localSheetId="0">#REF!</definedName>
    <definedName name="URAIAN715">#REF!</definedName>
    <definedName name="URAIAN716" localSheetId="0">#REF!</definedName>
    <definedName name="URAIAN716">#REF!</definedName>
    <definedName name="URAIAN717" localSheetId="0">#REF!</definedName>
    <definedName name="URAIAN717">#REF!</definedName>
    <definedName name="URAIAN718" localSheetId="0">#REF!</definedName>
    <definedName name="URAIAN718">#REF!</definedName>
    <definedName name="URAIAN721" localSheetId="0">'[43]7.PEK-STRUKTUR'!#REF!</definedName>
    <definedName name="URAIAN721">'[43]7.PEK-STRUKTUR'!#REF!</definedName>
    <definedName name="URAIAN731">'[43]7.PEK-STRUKTUR'!$B$2:$K$121</definedName>
    <definedName name="URAIAN732" localSheetId="0">'[43]7.PEK-STRUKTUR'!#REF!</definedName>
    <definedName name="URAIAN732">'[43]7.PEK-STRUKTUR'!#REF!</definedName>
    <definedName name="URAIAN733">'[43]7.PEK-STRUKTUR'!$B$122:$K$241</definedName>
    <definedName name="URAIAN734" localSheetId="0">'[43]7.PEK-STRUKTUR'!#REF!</definedName>
    <definedName name="URAIAN734">'[43]7.PEK-STRUKTUR'!#REF!</definedName>
    <definedName name="URAIAN735" localSheetId="0">'[43]7.PEK-STRUKTUR'!#REF!</definedName>
    <definedName name="URAIAN735">'[43]7.PEK-STRUKTUR'!#REF!</definedName>
    <definedName name="URAIAN73PL" localSheetId="0">#REF!</definedName>
    <definedName name="URAIAN73PL">#REF!</definedName>
    <definedName name="URAIAN73UL" localSheetId="0">#REF!</definedName>
    <definedName name="URAIAN73UL">#REF!</definedName>
    <definedName name="URAIAN744" localSheetId="0">#REF!</definedName>
    <definedName name="URAIAN744">#REF!</definedName>
    <definedName name="URAIAN745" localSheetId="0">#REF!</definedName>
    <definedName name="URAIAN745">#REF!</definedName>
    <definedName name="URAIAN751" localSheetId="0">#REF!</definedName>
    <definedName name="URAIAN751">#REF!</definedName>
    <definedName name="URAIAN752" localSheetId="0">#REF!</definedName>
    <definedName name="URAIAN752">#REF!</definedName>
    <definedName name="URAIAN7610" localSheetId="0">#REF!</definedName>
    <definedName name="URAIAN7610">#REF!</definedName>
    <definedName name="URAIAN7611" localSheetId="0">#REF!</definedName>
    <definedName name="URAIAN7611">#REF!</definedName>
    <definedName name="URAIAN7612" localSheetId="0">#REF!</definedName>
    <definedName name="URAIAN7612">#REF!</definedName>
    <definedName name="URAIAN7612a" localSheetId="0">#REF!</definedName>
    <definedName name="URAIAN7612a">#REF!</definedName>
    <definedName name="URAIAN7612b" localSheetId="0">#REF!</definedName>
    <definedName name="URAIAN7612b">#REF!</definedName>
    <definedName name="URAIAN7612c" localSheetId="0">#REF!</definedName>
    <definedName name="URAIAN7612c">#REF!</definedName>
    <definedName name="URAIAN7613" localSheetId="0">#REF!</definedName>
    <definedName name="URAIAN7613">#REF!</definedName>
    <definedName name="URAIAN7613a" localSheetId="0">#REF!</definedName>
    <definedName name="URAIAN7613a">#REF!</definedName>
    <definedName name="URAIAN7613b" localSheetId="0">#REF!</definedName>
    <definedName name="URAIAN7613b">#REF!</definedName>
    <definedName name="URAIAN7613c" localSheetId="0">#REF!</definedName>
    <definedName name="URAIAN7613c">#REF!</definedName>
    <definedName name="URAIAN7614" localSheetId="0">#REF!</definedName>
    <definedName name="URAIAN7614">#REF!</definedName>
    <definedName name="URAIAN7614a" localSheetId="0">#REF!</definedName>
    <definedName name="URAIAN7614a">#REF!</definedName>
    <definedName name="URAIAN7614b" localSheetId="0">#REF!</definedName>
    <definedName name="URAIAN7614b">#REF!</definedName>
    <definedName name="URAIAN7614d" localSheetId="0">#REF!</definedName>
    <definedName name="URAIAN7614d">#REF!</definedName>
    <definedName name="URAIAN7614e" localSheetId="0">#REF!</definedName>
    <definedName name="URAIAN7614e">#REF!</definedName>
    <definedName name="URAIAN7615" localSheetId="0">#REF!</definedName>
    <definedName name="URAIAN7615">#REF!</definedName>
    <definedName name="URAIAN7616" localSheetId="0">#REF!</definedName>
    <definedName name="URAIAN7616">#REF!</definedName>
    <definedName name="URAIAN7617" localSheetId="0">#REF!</definedName>
    <definedName name="URAIAN7617">#REF!</definedName>
    <definedName name="URAIAN7618" localSheetId="0">#REF!</definedName>
    <definedName name="URAIAN7618">#REF!</definedName>
    <definedName name="URAIAN7619" localSheetId="0">#REF!</definedName>
    <definedName name="URAIAN7619">#REF!</definedName>
    <definedName name="URAIAN7620" localSheetId="0">#REF!</definedName>
    <definedName name="URAIAN7620">#REF!</definedName>
    <definedName name="URAIAN7621" localSheetId="0">#REF!</definedName>
    <definedName name="URAIAN7621">#REF!</definedName>
    <definedName name="URAIAN7625" localSheetId="0">#REF!</definedName>
    <definedName name="URAIAN7625">#REF!</definedName>
    <definedName name="URAIAN7626" localSheetId="0">#REF!</definedName>
    <definedName name="URAIAN7626">#REF!</definedName>
    <definedName name="URAIAN767" localSheetId="0">#REF!</definedName>
    <definedName name="URAIAN767">#REF!</definedName>
    <definedName name="URAIAN768" localSheetId="0">#REF!</definedName>
    <definedName name="URAIAN768">#REF!</definedName>
    <definedName name="URAIAN769" localSheetId="0">#REF!</definedName>
    <definedName name="URAIAN769">#REF!</definedName>
    <definedName name="URAIAN76x" localSheetId="0">#REF!</definedName>
    <definedName name="URAIAN76x">#REF!</definedName>
    <definedName name="URAIAN771" localSheetId="0">#REF!</definedName>
    <definedName name="URAIAN771">#REF!</definedName>
    <definedName name="URAIAN771a" localSheetId="0">'[43]7.PEK-STRUKTUR'!#REF!</definedName>
    <definedName name="URAIAN771a">'[43]7.PEK-STRUKTUR'!#REF!</definedName>
    <definedName name="URAIAN771b" localSheetId="0">'[43]7.PEK-STRUKTUR'!#REF!</definedName>
    <definedName name="URAIAN771b">'[43]7.PEK-STRUKTUR'!#REF!</definedName>
    <definedName name="URAIAN771c" localSheetId="0">'[43]7.PEK-STRUKTUR'!#REF!</definedName>
    <definedName name="URAIAN771c">'[43]7.PEK-STRUKTUR'!#REF!</definedName>
    <definedName name="URAIAN771d" localSheetId="0">'[43]7.PEK-STRUKTUR'!#REF!</definedName>
    <definedName name="URAIAN771d">'[43]7.PEK-STRUKTUR'!#REF!</definedName>
    <definedName name="URAIAN772a" localSheetId="0">'[43]7.PEK-STRUKTUR'!#REF!</definedName>
    <definedName name="URAIAN772a">'[43]7.PEK-STRUKTUR'!#REF!</definedName>
    <definedName name="URAIAN772b" localSheetId="0">'[43]7.PEK-STRUKTUR'!#REF!</definedName>
    <definedName name="URAIAN772b">'[43]7.PEK-STRUKTUR'!#REF!</definedName>
    <definedName name="URAIAN772c" localSheetId="0">'[43]7.PEK-STRUKTUR'!#REF!</definedName>
    <definedName name="URAIAN772c">'[43]7.PEK-STRUKTUR'!#REF!</definedName>
    <definedName name="URAIAN772d" localSheetId="0">'[43]7.PEK-STRUKTUR'!#REF!</definedName>
    <definedName name="URAIAN772d">'[43]7.PEK-STRUKTUR'!#REF!</definedName>
    <definedName name="URAIAN775" localSheetId="0">#REF!</definedName>
    <definedName name="URAIAN775">#REF!</definedName>
    <definedName name="URAIAN79" localSheetId="0">#REF!</definedName>
    <definedName name="URAIAN79">#REF!</definedName>
    <definedName name="URAIAN79L" localSheetId="0">#REF!</definedName>
    <definedName name="URAIAN79L">#REF!</definedName>
    <definedName name="URAIAN79manual" localSheetId="0">#REF!</definedName>
    <definedName name="URAIAN79manual">#REF!</definedName>
    <definedName name="URAIAN79mekanis" localSheetId="0">#REF!</definedName>
    <definedName name="URAIAN79mekanis">#REF!</definedName>
    <definedName name="URAIAN811" localSheetId="0">[4]DIV.8!#REF!</definedName>
    <definedName name="URAIAN811">[4]DIV.8!#REF!</definedName>
    <definedName name="URAIAN812" localSheetId="0">[4]DIV.8!#REF!</definedName>
    <definedName name="URAIAN812">[4]DIV.8!#REF!</definedName>
    <definedName name="URAIAN813" localSheetId="0">[4]DIV.8!#REF!</definedName>
    <definedName name="URAIAN813">[4]DIV.8!#REF!</definedName>
    <definedName name="URAIAN814" localSheetId="0">[4]DIV.8!#REF!</definedName>
    <definedName name="URAIAN814">[4]DIV.8!#REF!</definedName>
    <definedName name="URAIAN815" localSheetId="0">[4]DIV.8!#REF!</definedName>
    <definedName name="URAIAN815">[4]DIV.8!#REF!</definedName>
    <definedName name="URAIAN817" localSheetId="0">[4]DIV.8!#REF!</definedName>
    <definedName name="URAIAN817">[4]DIV.8!#REF!</definedName>
    <definedName name="URAIAN818" localSheetId="0">[4]DIV.8!#REF!</definedName>
    <definedName name="URAIAN818">[4]DIV.8!#REF!</definedName>
    <definedName name="URAIAN819" localSheetId="0">[4]DIV.8!#REF!</definedName>
    <definedName name="URAIAN819">[4]DIV.8!#REF!</definedName>
    <definedName name="URAIAN82" localSheetId="0">[4]DIV.8!#REF!</definedName>
    <definedName name="URAIAN82">[4]DIV.8!#REF!</definedName>
    <definedName name="Uraian841" localSheetId="0">[4]DIV.8!#REF!</definedName>
    <definedName name="Uraian841">[4]DIV.8!#REF!</definedName>
    <definedName name="Uraian8410" localSheetId="0">[4]DIV.8!#REF!</definedName>
    <definedName name="Uraian8410">[4]DIV.8!#REF!</definedName>
    <definedName name="Uraian842" localSheetId="0">[4]DIV.8!#REF!</definedName>
    <definedName name="Uraian842">[4]DIV.8!#REF!</definedName>
    <definedName name="Uraian844" localSheetId="0">[4]DIV.8!#REF!</definedName>
    <definedName name="Uraian844">[4]DIV.8!#REF!</definedName>
    <definedName name="Uraian845" localSheetId="0">[4]DIV.8!#REF!</definedName>
    <definedName name="Uraian845">[4]DIV.8!#REF!</definedName>
    <definedName name="Uraian846" localSheetId="0">[4]DIV.8!#REF!</definedName>
    <definedName name="Uraian846">[4]DIV.8!#REF!</definedName>
    <definedName name="Uraian847" localSheetId="0">[4]DIV.8!#REF!</definedName>
    <definedName name="Uraian847">[4]DIV.8!#REF!</definedName>
    <definedName name="URAIAN910" localSheetId="0">[4]DIV.9!#REF!</definedName>
    <definedName name="URAIAN910">[4]DIV.9!#REF!</definedName>
    <definedName name="URAIAN911">[4]DIV.9!$B$176:$L$232</definedName>
    <definedName name="URAIAN912" localSheetId="0">[4]DIV.9!#REF!</definedName>
    <definedName name="URAIAN912">[4]DIV.9!#REF!</definedName>
    <definedName name="URAIAN913">[4]DIV.9!$B$234:$L$290</definedName>
    <definedName name="URAIAN914" localSheetId="0">[4]DIV.9!#REF!</definedName>
    <definedName name="URAIAN914">[4]DIV.9!#REF!</definedName>
    <definedName name="URAIAN915">[4]DIV.9!$B$292:$L$348</definedName>
    <definedName name="URAIAN916" localSheetId="0">[4]DIV.9!#REF!</definedName>
    <definedName name="URAIAN916">[4]DIV.9!#REF!</definedName>
    <definedName name="URAIAN917">[4]DIV.9!$B$350:$L$406</definedName>
    <definedName name="URAIAN918" localSheetId="0">[4]DIV.9!#REF!</definedName>
    <definedName name="URAIAN918">[4]DIV.9!#REF!</definedName>
    <definedName name="URAIAN919">[4]DIV.9!$B$408:$L$463</definedName>
    <definedName name="URAIAN920" localSheetId="0">[4]DIV.9!#REF!</definedName>
    <definedName name="URAIAN920">[4]DIV.9!#REF!</definedName>
    <definedName name="URAIAN94">[4]DIV.9!$B$2:$L$58</definedName>
    <definedName name="URAIAN95" localSheetId="0">[4]DIV.9!#REF!</definedName>
    <definedName name="URAIAN95">[4]DIV.9!#REF!</definedName>
    <definedName name="URAIAN96">[4]DIV.9!$B$60:$L$116</definedName>
    <definedName name="URAIAN97">[4]DIV.9!$B$118:$L$174</definedName>
    <definedName name="URAIAN98" localSheetId="0">[4]DIV.9!#REF!</definedName>
    <definedName name="URAIAN98">[4]DIV.9!#REF!</definedName>
    <definedName name="URAIAN99" localSheetId="0">[4]DIV.9!#REF!</definedName>
    <definedName name="URAIAN99">[4]DIV.9!#REF!</definedName>
    <definedName name="URAIANGEOTEKSTIL" localSheetId="0">#REF!</definedName>
    <definedName name="URAIANGEOTEKSTIL">#REF!</definedName>
    <definedName name="urug" localSheetId="0">#REF!</definedName>
    <definedName name="urug">#REF!</definedName>
    <definedName name="Urugan_Pilihan" localSheetId="0">'[48]ANAL KOEF'!#REF!</definedName>
    <definedName name="Urugan_Pilihan">'[48]ANAL KOEF'!#REF!</definedName>
    <definedName name="usd" localSheetId="0">'[55]List Material'!#REF!</definedName>
    <definedName name="usd">'[55]List Material'!#REF!</definedName>
    <definedName name="UTAIAN7614c" localSheetId="0">#REF!</definedName>
    <definedName name="UTAIAN7614c">#REF!</definedName>
    <definedName name="UTAMA" localSheetId="0">#REF!</definedName>
    <definedName name="UTAMA">#REF!</definedName>
    <definedName name="V" localSheetId="0">#REF!</definedName>
    <definedName name="V">#REF!</definedName>
    <definedName name="V_A" localSheetId="0">#REF!</definedName>
    <definedName name="V_A">#REF!</definedName>
    <definedName name="V_B" localSheetId="0">#REF!</definedName>
    <definedName name="V_B">#REF!</definedName>
    <definedName name="V_C" localSheetId="0">#REF!</definedName>
    <definedName name="V_C">#REF!</definedName>
    <definedName name="V_D" localSheetId="0">#REF!</definedName>
    <definedName name="V_D">#REF!</definedName>
    <definedName name="VI" localSheetId="0">#REF!</definedName>
    <definedName name="VI">#REF!</definedName>
    <definedName name="VIBRATOR_HAMMER" localSheetId="0">#REF!</definedName>
    <definedName name="VIBRATOR_HAMMER">#REF!</definedName>
    <definedName name="VIBRATOR_ROLLER_5__8_T" localSheetId="0">#REF!</definedName>
    <definedName name="VIBRATOR_ROLLER_5__8_T">#REF!</definedName>
    <definedName name="VIBROROLLER" localSheetId="0">[4]ALAT!#REF!</definedName>
    <definedName name="VIBROROLLER">[4]ALAT!#REF!</definedName>
    <definedName name="VII_L1" localSheetId="0">#REF!</definedName>
    <definedName name="VII_L1">#REF!</definedName>
    <definedName name="VII_L2" localSheetId="0">#REF!</definedName>
    <definedName name="VII_L2">#REF!</definedName>
    <definedName name="VII_L3" localSheetId="0">#REF!</definedName>
    <definedName name="VII_L3">#REF!</definedName>
    <definedName name="VII_LATAP" localSheetId="0">#REF!</definedName>
    <definedName name="VII_LATAP">#REF!</definedName>
    <definedName name="VII_LD" localSheetId="0">#REF!</definedName>
    <definedName name="VII_LD">#REF!</definedName>
    <definedName name="vntf100" localSheetId="0">[7]plumbing!#REF!</definedName>
    <definedName name="vntf100">[7]plumbing!#REF!</definedName>
    <definedName name="vntf80" localSheetId="0">[7]plumbing!#REF!</definedName>
    <definedName name="vntf80">[7]plumbing!#REF!</definedName>
    <definedName name="WATER_PUMP_70__100_mm" localSheetId="0">#REF!</definedName>
    <definedName name="WATER_PUMP_70__100_mm">#REF!</definedName>
    <definedName name="WATER_TANKER_3000___4500_L." localSheetId="0">#REF!</definedName>
    <definedName name="WATER_TANKER_3000___4500_L.">#REF!</definedName>
    <definedName name="WATERPUMP" localSheetId="0">[4]ALAT!#REF!</definedName>
    <definedName name="WATERPUMP">[4]ALAT!#REF!</definedName>
    <definedName name="WATERTANKER" localSheetId="0">[4]ALAT!#REF!</definedName>
    <definedName name="WATERTANKER">[4]ALAT!#REF!</definedName>
    <definedName name="WHEEL_LOADER_1_0___1_5_M3" localSheetId="0">#REF!</definedName>
    <definedName name="WHEEL_LOADER_1_0___1_5_M3">#REF!</definedName>
    <definedName name="WHEELLOADER" localSheetId="0">[4]ALAT!#REF!</definedName>
    <definedName name="WHEELLOADER">[4]ALAT!#REF!</definedName>
    <definedName name="wheephole">'[24]Analisa-H'!$J$463</definedName>
    <definedName name="wls" localSheetId="0">[8]SAP!#REF!</definedName>
    <definedName name="wls">[8]SAP!#REF!</definedName>
    <definedName name="wrn.AAA." hidden="1">{#N/A,#N/A,FALSE,"REK";#N/A,#N/A,FALSE,"Bq-ARS"}</definedName>
    <definedName name="wrn.rtpl." hidden="1">{#N/A,#N/A,FALSE,"REK-S-TPL";#N/A,#N/A,FALSE,"REK-TPML";#N/A,#N/A,FALSE,"RAB-TEMPEL"}</definedName>
    <definedName name="wrn.ry." hidden="1">{#N/A,#N/A,FALSE,"REK";#N/A,#N/A,FALSE,"rab"}</definedName>
    <definedName name="wtc" localSheetId="0">#REF!</definedName>
    <definedName name="wtc">#REF!</definedName>
    <definedName name="X" localSheetId="0">#REF!</definedName>
    <definedName name="X">#REF!</definedName>
    <definedName name="XX" localSheetId="0">#REF!</definedName>
    <definedName name="XX">#REF!</definedName>
    <definedName name="y" localSheetId="0">#REF!</definedName>
    <definedName name="y">#REF!</definedName>
    <definedName name="Z" localSheetId="0">#REF!</definedName>
    <definedName name="Z">#REF!</definedName>
  </definedNames>
  <calcPr calcId="125725"/>
</workbook>
</file>

<file path=xl/calcChain.xml><?xml version="1.0" encoding="utf-8"?>
<calcChain xmlns="http://schemas.openxmlformats.org/spreadsheetml/2006/main">
  <c r="D25" i="7"/>
  <c r="E25"/>
  <c r="F25"/>
  <c r="G25"/>
  <c r="H25"/>
  <c r="I25"/>
  <c r="J25"/>
  <c r="K25"/>
  <c r="L25"/>
  <c r="M25"/>
  <c r="N25"/>
  <c r="O25"/>
  <c r="P25"/>
  <c r="Q25"/>
  <c r="C25"/>
  <c r="I24" i="3" l="1"/>
  <c r="J24" s="1"/>
  <c r="K24" s="1"/>
  <c r="I22"/>
  <c r="J22" s="1"/>
  <c r="K22" s="1"/>
  <c r="I20"/>
  <c r="J20" s="1"/>
  <c r="K20" s="1"/>
  <c r="D706"/>
  <c r="F8"/>
  <c r="E8"/>
  <c r="H7" s="1"/>
  <c r="B25" i="7" s="1"/>
  <c r="H701" i="3"/>
  <c r="I701"/>
  <c r="J701"/>
  <c r="H703"/>
  <c r="I703"/>
  <c r="J703"/>
  <c r="H705"/>
  <c r="I705"/>
  <c r="J705"/>
  <c r="G9"/>
  <c r="G10"/>
  <c r="G11"/>
  <c r="G12"/>
  <c r="G14"/>
  <c r="G16"/>
  <c r="G18"/>
  <c r="G19"/>
  <c r="G21"/>
  <c r="G23"/>
  <c r="G25"/>
  <c r="G27"/>
  <c r="G29"/>
  <c r="G31"/>
  <c r="G33"/>
  <c r="G34"/>
  <c r="G35"/>
  <c r="G37"/>
  <c r="G39"/>
  <c r="G41"/>
  <c r="G42"/>
  <c r="G44"/>
  <c r="G46"/>
  <c r="G48"/>
  <c r="G50"/>
  <c r="G52"/>
  <c r="G54"/>
  <c r="G56"/>
  <c r="G58"/>
  <c r="G60"/>
  <c r="G61"/>
  <c r="G62"/>
  <c r="G64"/>
  <c r="G66"/>
  <c r="G68"/>
  <c r="G69"/>
  <c r="G71"/>
  <c r="G73"/>
  <c r="G75"/>
  <c r="G77"/>
  <c r="G79"/>
  <c r="G81"/>
  <c r="G83"/>
  <c r="G85"/>
  <c r="G87"/>
  <c r="G88"/>
  <c r="G89"/>
  <c r="G91"/>
  <c r="G93"/>
  <c r="G95"/>
  <c r="G96"/>
  <c r="G98"/>
  <c r="G100"/>
  <c r="G102"/>
  <c r="G104"/>
  <c r="G106"/>
  <c r="G108"/>
  <c r="G110"/>
  <c r="G112"/>
  <c r="G114"/>
  <c r="G116"/>
  <c r="G117"/>
  <c r="G118"/>
  <c r="G120"/>
  <c r="G122"/>
  <c r="G124"/>
  <c r="G125"/>
  <c r="G127"/>
  <c r="G129"/>
  <c r="G131"/>
  <c r="G133"/>
  <c r="G135"/>
  <c r="G137"/>
  <c r="G139"/>
  <c r="G141"/>
  <c r="G143"/>
  <c r="G145"/>
  <c r="G146"/>
  <c r="G148"/>
  <c r="G150"/>
  <c r="G152"/>
  <c r="G154"/>
  <c r="G156"/>
  <c r="G158"/>
  <c r="G160"/>
  <c r="G161"/>
  <c r="G162"/>
  <c r="G164"/>
  <c r="G166"/>
  <c r="G167"/>
  <c r="G169"/>
  <c r="G171"/>
  <c r="G173"/>
  <c r="G175"/>
  <c r="G177"/>
  <c r="G179"/>
  <c r="G181"/>
  <c r="G183"/>
  <c r="G184"/>
  <c r="G185"/>
  <c r="G187"/>
  <c r="G188"/>
  <c r="G189"/>
  <c r="G191"/>
  <c r="G193"/>
  <c r="G194"/>
  <c r="G196"/>
  <c r="G198"/>
  <c r="G200"/>
  <c r="G202"/>
  <c r="G204"/>
  <c r="G206"/>
  <c r="G207"/>
  <c r="G209"/>
  <c r="G210"/>
  <c r="G211"/>
  <c r="G213"/>
  <c r="G214"/>
  <c r="G215"/>
  <c r="G217"/>
  <c r="G218"/>
  <c r="G219"/>
  <c r="G220"/>
  <c r="G222"/>
  <c r="G224"/>
  <c r="G226"/>
  <c r="G227"/>
  <c r="G229"/>
  <c r="G231"/>
  <c r="G233"/>
  <c r="G235"/>
  <c r="G237"/>
  <c r="G239"/>
  <c r="G241"/>
  <c r="G242"/>
  <c r="G243"/>
  <c r="G245"/>
  <c r="G247"/>
  <c r="G249"/>
  <c r="G250"/>
  <c r="G252"/>
  <c r="G254"/>
  <c r="G256"/>
  <c r="G258"/>
  <c r="G260"/>
  <c r="G262"/>
  <c r="G264"/>
  <c r="G266"/>
  <c r="G268"/>
  <c r="G270"/>
  <c r="G272"/>
  <c r="G274"/>
  <c r="G275"/>
  <c r="G276"/>
  <c r="G278"/>
  <c r="G280"/>
  <c r="G282"/>
  <c r="G283"/>
  <c r="G285"/>
  <c r="G287"/>
  <c r="G289"/>
  <c r="G291"/>
  <c r="G293"/>
  <c r="G295"/>
  <c r="G297"/>
  <c r="G299"/>
  <c r="G301"/>
  <c r="G302"/>
  <c r="G304"/>
  <c r="G306"/>
  <c r="G308"/>
  <c r="G310"/>
  <c r="G312"/>
  <c r="G314"/>
  <c r="G316"/>
  <c r="G317"/>
  <c r="G318"/>
  <c r="G320"/>
  <c r="G322"/>
  <c r="G324"/>
  <c r="G325"/>
  <c r="G327"/>
  <c r="G329"/>
  <c r="G331"/>
  <c r="G333"/>
  <c r="G335"/>
  <c r="G337"/>
  <c r="G339"/>
  <c r="G341"/>
  <c r="G343"/>
  <c r="G344"/>
  <c r="G346"/>
  <c r="G348"/>
  <c r="G350"/>
  <c r="G352"/>
  <c r="G354"/>
  <c r="G356"/>
  <c r="G358"/>
  <c r="G360"/>
  <c r="G361"/>
  <c r="G362"/>
  <c r="G364"/>
  <c r="G366"/>
  <c r="G368"/>
  <c r="G369"/>
  <c r="G371"/>
  <c r="G373"/>
  <c r="G375"/>
  <c r="G377"/>
  <c r="G379"/>
  <c r="G381"/>
  <c r="G383"/>
  <c r="G385"/>
  <c r="G387"/>
  <c r="G388"/>
  <c r="G390"/>
  <c r="G392"/>
  <c r="G394"/>
  <c r="G396"/>
  <c r="G398"/>
  <c r="G400"/>
  <c r="G402"/>
  <c r="G404"/>
  <c r="G405"/>
  <c r="G406"/>
  <c r="G408"/>
  <c r="G410"/>
  <c r="G411"/>
  <c r="G413"/>
  <c r="G415"/>
  <c r="G417"/>
  <c r="G419"/>
  <c r="G421"/>
  <c r="G423"/>
  <c r="G425"/>
  <c r="G426"/>
  <c r="G427"/>
  <c r="G429"/>
  <c r="G431"/>
  <c r="G433"/>
  <c r="G434"/>
  <c r="G436"/>
  <c r="G438"/>
  <c r="G440"/>
  <c r="G442"/>
  <c r="G444"/>
  <c r="G446"/>
  <c r="G448"/>
  <c r="G449"/>
  <c r="G451"/>
  <c r="G452"/>
  <c r="G453"/>
  <c r="G455"/>
  <c r="G457"/>
  <c r="G458"/>
  <c r="G459"/>
  <c r="G461"/>
  <c r="G462"/>
  <c r="G463"/>
  <c r="G464"/>
  <c r="G466"/>
  <c r="G468"/>
  <c r="G470"/>
  <c r="G471"/>
  <c r="G473"/>
  <c r="G475"/>
  <c r="G477"/>
  <c r="G479"/>
  <c r="G481"/>
  <c r="G483"/>
  <c r="G485"/>
  <c r="G486"/>
  <c r="G488"/>
  <c r="G490"/>
  <c r="G492"/>
  <c r="G494"/>
  <c r="G496"/>
  <c r="G498"/>
  <c r="G500"/>
  <c r="G502"/>
  <c r="G503"/>
  <c r="G504"/>
  <c r="G506"/>
  <c r="G508"/>
  <c r="G510"/>
  <c r="G511"/>
  <c r="G513"/>
  <c r="G515"/>
  <c r="G517"/>
  <c r="G519"/>
  <c r="G521"/>
  <c r="G523"/>
  <c r="G525"/>
  <c r="G527"/>
  <c r="G529"/>
  <c r="G531"/>
  <c r="G532"/>
  <c r="G533"/>
  <c r="G535"/>
  <c r="G537"/>
  <c r="G539"/>
  <c r="G540"/>
  <c r="G542"/>
  <c r="G544"/>
  <c r="G546"/>
  <c r="G548"/>
  <c r="G550"/>
  <c r="G552"/>
  <c r="G554"/>
  <c r="G556"/>
  <c r="G558"/>
  <c r="G559"/>
  <c r="G560"/>
  <c r="G562"/>
  <c r="G564"/>
  <c r="G566"/>
  <c r="G567"/>
  <c r="G569"/>
  <c r="G571"/>
  <c r="G573"/>
  <c r="G575"/>
  <c r="G577"/>
  <c r="G579"/>
  <c r="G581"/>
  <c r="G583"/>
  <c r="G585"/>
  <c r="G586"/>
  <c r="G587"/>
  <c r="G589"/>
  <c r="G591"/>
  <c r="G593"/>
  <c r="G594"/>
  <c r="G596"/>
  <c r="G598"/>
  <c r="G600"/>
  <c r="G602"/>
  <c r="G604"/>
  <c r="G606"/>
  <c r="G608"/>
  <c r="G610"/>
  <c r="G612"/>
  <c r="G613"/>
  <c r="G615"/>
  <c r="G617"/>
  <c r="G619"/>
  <c r="G621"/>
  <c r="G623"/>
  <c r="G625"/>
  <c r="G627"/>
  <c r="G628"/>
  <c r="G629"/>
  <c r="G631"/>
  <c r="G633"/>
  <c r="G634"/>
  <c r="G636"/>
  <c r="G638"/>
  <c r="G640"/>
  <c r="G642"/>
  <c r="G644"/>
  <c r="G646"/>
  <c r="G648"/>
  <c r="G649"/>
  <c r="G650"/>
  <c r="G652"/>
  <c r="G653"/>
  <c r="G654"/>
  <c r="G656"/>
  <c r="G658"/>
  <c r="G660"/>
  <c r="G661"/>
  <c r="G663"/>
  <c r="G665"/>
  <c r="G667"/>
  <c r="G669"/>
  <c r="G671"/>
  <c r="G673"/>
  <c r="G674"/>
  <c r="G676"/>
  <c r="G677"/>
  <c r="G678"/>
  <c r="G680"/>
  <c r="G682"/>
  <c r="G683"/>
  <c r="G684"/>
  <c r="G686"/>
  <c r="G687"/>
  <c r="G688"/>
  <c r="G689"/>
  <c r="G691"/>
  <c r="G692"/>
  <c r="G693"/>
  <c r="G695"/>
  <c r="G696"/>
  <c r="G697"/>
  <c r="G698"/>
  <c r="G700"/>
  <c r="G702"/>
  <c r="G704"/>
  <c r="K705"/>
  <c r="K701"/>
  <c r="AC699"/>
  <c r="AC694"/>
  <c r="AC690"/>
  <c r="AC685"/>
  <c r="AC681"/>
  <c r="AC679"/>
  <c r="AC675"/>
  <c r="AC672"/>
  <c r="AC670"/>
  <c r="AC668"/>
  <c r="AC666"/>
  <c r="AC664"/>
  <c r="AC662"/>
  <c r="AC659"/>
  <c r="AC657"/>
  <c r="AC655"/>
  <c r="AC651"/>
  <c r="AC647"/>
  <c r="AC645"/>
  <c r="AC643"/>
  <c r="AC641"/>
  <c r="AC639"/>
  <c r="AC637"/>
  <c r="AC635"/>
  <c r="AC632"/>
  <c r="AC630"/>
  <c r="AC626"/>
  <c r="AC624"/>
  <c r="AC622"/>
  <c r="AC620"/>
  <c r="AC618"/>
  <c r="AC616"/>
  <c r="AC614"/>
  <c r="AC611"/>
  <c r="AC609"/>
  <c r="AC607"/>
  <c r="AC605"/>
  <c r="AC603"/>
  <c r="AC601"/>
  <c r="AC599"/>
  <c r="AC597"/>
  <c r="AC595"/>
  <c r="AC592"/>
  <c r="AC590"/>
  <c r="AC588"/>
  <c r="AC584"/>
  <c r="AC582"/>
  <c r="AC580"/>
  <c r="AC578"/>
  <c r="AC576"/>
  <c r="AC574"/>
  <c r="AC572"/>
  <c r="AC570"/>
  <c r="AC568"/>
  <c r="AC565"/>
  <c r="AC563"/>
  <c r="AC561"/>
  <c r="AC557"/>
  <c r="AC555"/>
  <c r="AC553"/>
  <c r="AC551"/>
  <c r="AC549"/>
  <c r="AC547"/>
  <c r="AC545"/>
  <c r="AC543"/>
  <c r="AC541"/>
  <c r="AC538"/>
  <c r="AC536"/>
  <c r="AC534"/>
  <c r="AC530"/>
  <c r="AC528"/>
  <c r="AC526"/>
  <c r="AC524"/>
  <c r="AC522"/>
  <c r="AC520"/>
  <c r="AC518"/>
  <c r="AC516"/>
  <c r="AC514"/>
  <c r="AC512"/>
  <c r="AC509"/>
  <c r="AC507"/>
  <c r="AC505"/>
  <c r="AC501"/>
  <c r="AC499"/>
  <c r="AC497"/>
  <c r="AC495"/>
  <c r="AC493"/>
  <c r="AC491"/>
  <c r="AC489"/>
  <c r="AC487"/>
  <c r="AC484"/>
  <c r="AC482"/>
  <c r="AC480"/>
  <c r="AC478"/>
  <c r="AC476"/>
  <c r="AC474"/>
  <c r="AC472"/>
  <c r="AC469"/>
  <c r="AC467"/>
  <c r="AC465"/>
  <c r="AC460"/>
  <c r="AC456"/>
  <c r="AC454"/>
  <c r="AC450"/>
  <c r="AC447"/>
  <c r="AC445"/>
  <c r="AC443"/>
  <c r="AC441"/>
  <c r="AC439"/>
  <c r="AC437"/>
  <c r="AC435"/>
  <c r="AC432"/>
  <c r="AC430"/>
  <c r="AC428"/>
  <c r="AC424"/>
  <c r="AC422"/>
  <c r="AC420"/>
  <c r="AC418"/>
  <c r="AC416"/>
  <c r="AC414"/>
  <c r="AC412"/>
  <c r="AC409"/>
  <c r="AC407"/>
  <c r="AC403"/>
  <c r="AC401"/>
  <c r="AC399"/>
  <c r="AC397"/>
  <c r="AC395"/>
  <c r="AC393"/>
  <c r="AC391"/>
  <c r="AC389"/>
  <c r="AC386"/>
  <c r="AC384"/>
  <c r="AC382"/>
  <c r="AC380"/>
  <c r="AC378"/>
  <c r="AC376"/>
  <c r="AC374"/>
  <c r="AC372"/>
  <c r="AC370"/>
  <c r="AC367"/>
  <c r="AC365"/>
  <c r="AC363"/>
  <c r="AC359"/>
  <c r="AC357"/>
  <c r="AC355"/>
  <c r="AC353"/>
  <c r="AC351"/>
  <c r="AC349"/>
  <c r="AC347"/>
  <c r="AC345"/>
  <c r="AC342"/>
  <c r="AC340"/>
  <c r="AC338"/>
  <c r="AC336"/>
  <c r="AC334"/>
  <c r="AC332"/>
  <c r="AC330"/>
  <c r="AC328"/>
  <c r="AC326"/>
  <c r="AC323"/>
  <c r="AC321"/>
  <c r="AC319"/>
  <c r="AC315"/>
  <c r="AC313"/>
  <c r="AC311"/>
  <c r="AC309"/>
  <c r="AC307"/>
  <c r="AC305"/>
  <c r="AC303"/>
  <c r="AC300"/>
  <c r="AC298"/>
  <c r="AC296"/>
  <c r="AC294"/>
  <c r="AC292"/>
  <c r="AC290"/>
  <c r="AC288"/>
  <c r="AC286"/>
  <c r="AC284"/>
  <c r="AC281"/>
  <c r="AC279"/>
  <c r="AC277"/>
  <c r="AC273"/>
  <c r="AC271"/>
  <c r="AC269"/>
  <c r="AC267"/>
  <c r="AC265"/>
  <c r="AC263"/>
  <c r="AC261"/>
  <c r="AC259"/>
  <c r="AC257"/>
  <c r="AC255"/>
  <c r="AC253"/>
  <c r="AC251"/>
  <c r="AC248"/>
  <c r="AC246"/>
  <c r="AC244"/>
  <c r="AC240"/>
  <c r="AC238"/>
  <c r="AC236"/>
  <c r="AC234"/>
  <c r="AC232"/>
  <c r="AC230"/>
  <c r="AC228"/>
  <c r="AC225"/>
  <c r="AC223"/>
  <c r="AC221"/>
  <c r="AC216"/>
  <c r="AC212"/>
  <c r="AC208"/>
  <c r="AC205"/>
  <c r="AC203"/>
  <c r="AC201"/>
  <c r="AC199"/>
  <c r="AC197"/>
  <c r="AC195"/>
  <c r="AC192"/>
  <c r="AC190"/>
  <c r="AC186"/>
  <c r="AC182"/>
  <c r="AC180"/>
  <c r="AC178"/>
  <c r="AC176"/>
  <c r="AC174"/>
  <c r="AC172"/>
  <c r="AC170"/>
  <c r="AC168"/>
  <c r="AC165"/>
  <c r="AC163"/>
  <c r="AC159"/>
  <c r="AC157"/>
  <c r="AC155"/>
  <c r="AC153"/>
  <c r="AC151"/>
  <c r="AC149"/>
  <c r="AC147"/>
  <c r="AC144"/>
  <c r="AC142"/>
  <c r="AC140"/>
  <c r="AC138"/>
  <c r="AC136"/>
  <c r="AC134"/>
  <c r="AC132"/>
  <c r="AC130"/>
  <c r="AC128"/>
  <c r="AC126"/>
  <c r="AC123"/>
  <c r="AC121"/>
  <c r="AC119"/>
  <c r="AC115"/>
  <c r="AC113"/>
  <c r="AC111"/>
  <c r="AC109"/>
  <c r="AC107"/>
  <c r="AC105"/>
  <c r="AC103"/>
  <c r="AC101"/>
  <c r="AC99"/>
  <c r="AC97"/>
  <c r="AC94"/>
  <c r="AC92"/>
  <c r="AC90"/>
  <c r="AC86"/>
  <c r="AC84"/>
  <c r="AC82"/>
  <c r="AC80"/>
  <c r="AC78"/>
  <c r="AC76"/>
  <c r="AC74"/>
  <c r="AC72"/>
  <c r="AC70"/>
  <c r="AC67"/>
  <c r="AC65"/>
  <c r="AC63"/>
  <c r="AC59"/>
  <c r="AC57"/>
  <c r="AC55"/>
  <c r="AC53"/>
  <c r="AC51"/>
  <c r="AC49"/>
  <c r="AC47"/>
  <c r="AC45"/>
  <c r="AC43"/>
  <c r="AC40"/>
  <c r="AC38"/>
  <c r="AC36"/>
  <c r="AC32"/>
  <c r="AC30"/>
  <c r="AC28"/>
  <c r="AC26"/>
  <c r="AC24"/>
  <c r="AC22"/>
  <c r="AC20"/>
  <c r="AC17"/>
  <c r="AC15"/>
  <c r="AC13"/>
  <c r="Z23"/>
  <c r="Z42" s="1"/>
  <c r="Z25"/>
  <c r="Z44" s="1"/>
  <c r="Z27"/>
  <c r="Z46" s="1"/>
  <c r="Z29"/>
  <c r="Z48" s="1"/>
  <c r="Z31"/>
  <c r="Z50" s="1"/>
  <c r="Z33"/>
  <c r="Z52" s="1"/>
  <c r="Z60" s="1"/>
  <c r="Z69" s="1"/>
  <c r="Z34"/>
  <c r="Z54" s="1"/>
  <c r="Z61" s="1"/>
  <c r="Z71" s="1"/>
  <c r="Z89" s="1"/>
  <c r="Z110" s="1"/>
  <c r="Z125" s="1"/>
  <c r="Z35"/>
  <c r="Z58" s="1"/>
  <c r="Z62" s="1"/>
  <c r="Z75" s="1"/>
  <c r="Z93" s="1"/>
  <c r="Z114" s="1"/>
  <c r="Z129" s="1"/>
  <c r="Z37"/>
  <c r="Z41"/>
  <c r="Z56"/>
  <c r="Z64"/>
  <c r="Z77" s="1"/>
  <c r="Z95" s="1"/>
  <c r="Z116" s="1"/>
  <c r="Z131" s="1"/>
  <c r="Z150" s="1"/>
  <c r="Z167" s="1"/>
  <c r="Z185" s="1"/>
  <c r="Z198" s="1"/>
  <c r="Z213" s="1"/>
  <c r="Z66"/>
  <c r="Z85" s="1"/>
  <c r="Z102" s="1"/>
  <c r="Z120" s="1"/>
  <c r="Z143" s="1"/>
  <c r="Z160" s="1"/>
  <c r="Z177" s="1"/>
  <c r="Z189" s="1"/>
  <c r="Z68"/>
  <c r="Z87" s="1"/>
  <c r="Z104" s="1"/>
  <c r="Z122" s="1"/>
  <c r="Z145" s="1"/>
  <c r="Z161" s="1"/>
  <c r="Z179" s="1"/>
  <c r="Z191" s="1"/>
  <c r="Z207" s="1"/>
  <c r="Z73"/>
  <c r="Z91" s="1"/>
  <c r="Z112" s="1"/>
  <c r="Z127" s="1"/>
  <c r="Z148" s="1"/>
  <c r="Z166" s="1"/>
  <c r="Z79"/>
  <c r="Z81"/>
  <c r="Z98" s="1"/>
  <c r="Z83"/>
  <c r="Z100" s="1"/>
  <c r="Z118" s="1"/>
  <c r="Z141" s="1"/>
  <c r="Z158" s="1"/>
  <c r="Z175" s="1"/>
  <c r="Z88"/>
  <c r="Z106" s="1"/>
  <c r="Z124" s="1"/>
  <c r="Z96"/>
  <c r="Z108"/>
  <c r="Z117"/>
  <c r="Z135" s="1"/>
  <c r="Z152" s="1"/>
  <c r="Z169" s="1"/>
  <c r="Z187" s="1"/>
  <c r="Z200" s="1"/>
  <c r="Z137"/>
  <c r="Z154" s="1"/>
  <c r="Z171" s="1"/>
  <c r="Z188" s="1"/>
  <c r="Z202" s="1"/>
  <c r="Z215" s="1"/>
  <c r="Z139"/>
  <c r="Z156" s="1"/>
  <c r="Z173" s="1"/>
  <c r="Z146"/>
  <c r="Z162" s="1"/>
  <c r="Z183" s="1"/>
  <c r="Z164"/>
  <c r="Z184" s="1"/>
  <c r="Z194" s="1"/>
  <c r="Z181"/>
  <c r="Z193" s="1"/>
  <c r="Z209" s="1"/>
  <c r="Z220" s="1"/>
  <c r="Z237" s="1"/>
  <c r="Z256" s="1"/>
  <c r="Z196"/>
  <c r="Z204"/>
  <c r="Z206"/>
  <c r="Z218" s="1"/>
  <c r="Z231" s="1"/>
  <c r="Z250" s="1"/>
  <c r="Z268" s="1"/>
  <c r="Z210"/>
  <c r="Z222" s="1"/>
  <c r="Z239" s="1"/>
  <c r="Z258" s="1"/>
  <c r="Z272" s="1"/>
  <c r="Z289" s="1"/>
  <c r="Z306" s="1"/>
  <c r="Z325" s="1"/>
  <c r="Z335" s="1"/>
  <c r="Z354" s="1"/>
  <c r="Z373" s="1"/>
  <c r="Z392" s="1"/>
  <c r="Z211"/>
  <c r="Z226" s="1"/>
  <c r="Z242" s="1"/>
  <c r="Z262" s="1"/>
  <c r="Z275" s="1"/>
  <c r="Z293" s="1"/>
  <c r="Z310" s="1"/>
  <c r="Z329" s="1"/>
  <c r="Z339" s="1"/>
  <c r="Z358" s="1"/>
  <c r="Z377" s="1"/>
  <c r="Z394" s="1"/>
  <c r="Z413" s="1"/>
  <c r="Z217"/>
  <c r="Z229" s="1"/>
  <c r="Z219"/>
  <c r="Z233" s="1"/>
  <c r="Z252" s="1"/>
  <c r="Z224"/>
  <c r="Z241" s="1"/>
  <c r="Z260" s="1"/>
  <c r="Z274" s="1"/>
  <c r="Z291" s="1"/>
  <c r="Z308" s="1"/>
  <c r="Z327" s="1"/>
  <c r="Z337" s="1"/>
  <c r="Z356" s="1"/>
  <c r="Z375" s="1"/>
  <c r="Z227"/>
  <c r="Z247" s="1"/>
  <c r="Z235"/>
  <c r="Z254" s="1"/>
  <c r="Z270" s="1"/>
  <c r="Z285" s="1"/>
  <c r="Z243"/>
  <c r="Z266" s="1"/>
  <c r="Z276" s="1"/>
  <c r="Z297" s="1"/>
  <c r="Z314" s="1"/>
  <c r="Z249"/>
  <c r="Z264"/>
  <c r="Z278"/>
  <c r="Z299" s="1"/>
  <c r="Z317" s="1"/>
  <c r="Z280"/>
  <c r="Z301" s="1"/>
  <c r="Z282"/>
  <c r="Z283"/>
  <c r="Z287"/>
  <c r="Z304" s="1"/>
  <c r="Z295"/>
  <c r="Z302"/>
  <c r="Z320" s="1"/>
  <c r="Z312"/>
  <c r="Z318"/>
  <c r="Z322"/>
  <c r="Z324"/>
  <c r="Z331" s="1"/>
  <c r="Z350" s="1"/>
  <c r="Z369" s="1"/>
  <c r="Z390" s="1"/>
  <c r="Z408" s="1"/>
  <c r="Z333"/>
  <c r="Z352" s="1"/>
  <c r="Z371" s="1"/>
  <c r="Z341"/>
  <c r="Z360" s="1"/>
  <c r="Z379" s="1"/>
  <c r="Z396" s="1"/>
  <c r="Z415" s="1"/>
  <c r="Z343"/>
  <c r="Z344"/>
  <c r="Z364" s="1"/>
  <c r="Z385" s="1"/>
  <c r="Z404" s="1"/>
  <c r="Z346"/>
  <c r="Z366" s="1"/>
  <c r="Z387" s="1"/>
  <c r="Z405" s="1"/>
  <c r="Z348"/>
  <c r="Z361"/>
  <c r="Z381" s="1"/>
  <c r="Z398" s="1"/>
  <c r="Z417" s="1"/>
  <c r="Z362"/>
  <c r="Z383" s="1"/>
  <c r="Z402" s="1"/>
  <c r="Z368"/>
  <c r="Z388"/>
  <c r="Z406" s="1"/>
  <c r="Z410"/>
  <c r="Z411"/>
  <c r="K703"/>
  <c r="BR1148"/>
  <c r="BQ1148"/>
  <c r="BP1148"/>
  <c r="BO1148"/>
  <c r="BR1147"/>
  <c r="BQ1147"/>
  <c r="BP1147"/>
  <c r="BO1147"/>
  <c r="BR1146"/>
  <c r="BQ1146"/>
  <c r="BP1146"/>
  <c r="BO1146"/>
  <c r="BR1145"/>
  <c r="BQ1145"/>
  <c r="BP1145"/>
  <c r="BO1145"/>
  <c r="BR1144"/>
  <c r="BQ1144"/>
  <c r="BP1144"/>
  <c r="BO1144"/>
  <c r="BR1143"/>
  <c r="BQ1143"/>
  <c r="BP1143"/>
  <c r="BO1143"/>
  <c r="BR1142"/>
  <c r="BQ1142"/>
  <c r="BP1142"/>
  <c r="BO1142"/>
  <c r="BR1141"/>
  <c r="BQ1141"/>
  <c r="BP1141"/>
  <c r="BO1141"/>
  <c r="BR1140"/>
  <c r="BQ1140"/>
  <c r="BP1140"/>
  <c r="BO1140"/>
  <c r="BR1139"/>
  <c r="BQ1139"/>
  <c r="BP1139"/>
  <c r="BO1139"/>
  <c r="BR1138"/>
  <c r="BQ1138"/>
  <c r="BP1138"/>
  <c r="BO1138"/>
  <c r="BR1137"/>
  <c r="BQ1137"/>
  <c r="BP1137"/>
  <c r="BO1137"/>
  <c r="BR1136"/>
  <c r="BQ1136"/>
  <c r="BP1136"/>
  <c r="BO1136"/>
  <c r="BR1135"/>
  <c r="BQ1135"/>
  <c r="BP1135"/>
  <c r="BO1135"/>
  <c r="BR1134"/>
  <c r="BQ1134"/>
  <c r="BP1134"/>
  <c r="BO1134"/>
  <c r="BR1133"/>
  <c r="BQ1133"/>
  <c r="BP1133"/>
  <c r="BO1133"/>
  <c r="BR1132"/>
  <c r="BQ1132"/>
  <c r="BP1132"/>
  <c r="BO1132"/>
  <c r="BR1131"/>
  <c r="BQ1131"/>
  <c r="BP1131"/>
  <c r="BO1131"/>
  <c r="BR1130"/>
  <c r="BQ1130"/>
  <c r="BP1130"/>
  <c r="BO1130"/>
  <c r="BR1129"/>
  <c r="BQ1129"/>
  <c r="BP1129"/>
  <c r="BO1129"/>
  <c r="BR1128"/>
  <c r="BQ1128"/>
  <c r="BP1128"/>
  <c r="BO1128"/>
  <c r="BR1127"/>
  <c r="BQ1127"/>
  <c r="BP1127"/>
  <c r="BO1127"/>
  <c r="BR1126"/>
  <c r="BQ1126"/>
  <c r="BP1126"/>
  <c r="BO1126"/>
  <c r="BR1125"/>
  <c r="BQ1125"/>
  <c r="BP1125"/>
  <c r="BO1125"/>
  <c r="BR1124"/>
  <c r="BQ1124"/>
  <c r="BP1124"/>
  <c r="BO1124"/>
  <c r="BR1123"/>
  <c r="BQ1123"/>
  <c r="BP1123"/>
  <c r="BO1123"/>
  <c r="BR1122"/>
  <c r="BQ1122"/>
  <c r="BP1122"/>
  <c r="BO1122"/>
  <c r="BR1121"/>
  <c r="BQ1121"/>
  <c r="BP1121"/>
  <c r="BO1121"/>
  <c r="BR1120"/>
  <c r="BQ1120"/>
  <c r="BP1120"/>
  <c r="BO1120"/>
  <c r="BR1119"/>
  <c r="BQ1119"/>
  <c r="BP1119"/>
  <c r="BO1119"/>
  <c r="BR1118"/>
  <c r="BQ1118"/>
  <c r="BP1118"/>
  <c r="BO1118"/>
  <c r="BR1117"/>
  <c r="BQ1117"/>
  <c r="BP1117"/>
  <c r="BO1117"/>
  <c r="BR1116"/>
  <c r="BQ1116"/>
  <c r="BP1116"/>
  <c r="BO1116"/>
  <c r="BR1115"/>
  <c r="BQ1115"/>
  <c r="BP1115"/>
  <c r="BO1115"/>
  <c r="BR1114"/>
  <c r="BQ1114"/>
  <c r="BP1114"/>
  <c r="BO1114"/>
  <c r="BR1113"/>
  <c r="BQ1113"/>
  <c r="BP1113"/>
  <c r="BO1113"/>
  <c r="BR1112"/>
  <c r="BQ1112"/>
  <c r="BP1112"/>
  <c r="BO1112"/>
  <c r="BR1111"/>
  <c r="BQ1111"/>
  <c r="BP1111"/>
  <c r="BO1111"/>
  <c r="BR1110"/>
  <c r="BQ1110"/>
  <c r="BP1110"/>
  <c r="BO1110"/>
  <c r="BR1109"/>
  <c r="BQ1109"/>
  <c r="BP1109"/>
  <c r="BO1109"/>
  <c r="BR1108"/>
  <c r="BQ1108"/>
  <c r="BP1108"/>
  <c r="BO1108"/>
  <c r="BR1107"/>
  <c r="BQ1107"/>
  <c r="BP1107"/>
  <c r="BO1107"/>
  <c r="BR1106"/>
  <c r="BQ1106"/>
  <c r="BP1106"/>
  <c r="BO1106"/>
  <c r="BR1105"/>
  <c r="BQ1105"/>
  <c r="BP1105"/>
  <c r="BO1105"/>
  <c r="BR1104"/>
  <c r="BQ1104"/>
  <c r="BP1104"/>
  <c r="BO1104"/>
  <c r="BR1103"/>
  <c r="BQ1103"/>
  <c r="BP1103"/>
  <c r="BO1103"/>
  <c r="BQ1102"/>
  <c r="BP1102"/>
  <c r="BO1102"/>
  <c r="BQ1101"/>
  <c r="BP1101"/>
  <c r="BO1101"/>
  <c r="BQ1100"/>
  <c r="BP1100"/>
  <c r="BO1100"/>
  <c r="BQ1099"/>
  <c r="BP1099"/>
  <c r="BO1099"/>
  <c r="BQ1098"/>
  <c r="BP1098"/>
  <c r="BO1098"/>
  <c r="BQ1097"/>
  <c r="BP1097"/>
  <c r="BO1097"/>
  <c r="BQ1096"/>
  <c r="BP1096"/>
  <c r="BO1096"/>
  <c r="BQ1095"/>
  <c r="BP1095"/>
  <c r="BO1095"/>
  <c r="BQ1094"/>
  <c r="BP1094"/>
  <c r="BO1094"/>
  <c r="BQ1093"/>
  <c r="BP1093"/>
  <c r="BO1093"/>
  <c r="BQ1092"/>
  <c r="BP1092"/>
  <c r="BO1092"/>
  <c r="BQ1091"/>
  <c r="BP1091"/>
  <c r="BO1091"/>
  <c r="BQ1090"/>
  <c r="BP1090"/>
  <c r="BO1090"/>
  <c r="BQ1089"/>
  <c r="BP1089"/>
  <c r="BO1089"/>
  <c r="BQ1088"/>
  <c r="BP1088"/>
  <c r="BO1088"/>
  <c r="BQ1087"/>
  <c r="BP1087"/>
  <c r="BO1087"/>
  <c r="BQ1086"/>
  <c r="BP1086"/>
  <c r="BO1086"/>
  <c r="BQ1085"/>
  <c r="BP1085"/>
  <c r="BO1085"/>
  <c r="BQ1084"/>
  <c r="BP1084"/>
  <c r="BO1084"/>
  <c r="BQ1083"/>
  <c r="BP1083"/>
  <c r="BO1083"/>
  <c r="BQ1082"/>
  <c r="BP1082"/>
  <c r="BO1082"/>
  <c r="BQ1081"/>
  <c r="BP1081"/>
  <c r="BO1081"/>
  <c r="BQ1080"/>
  <c r="BP1080"/>
  <c r="BO1080"/>
  <c r="BQ1079"/>
  <c r="BP1079"/>
  <c r="BO1079"/>
  <c r="BQ1078"/>
  <c r="BP1078"/>
  <c r="BO1078"/>
  <c r="BQ1077"/>
  <c r="BP1077"/>
  <c r="BO1077"/>
  <c r="BQ1076"/>
  <c r="BP1076"/>
  <c r="BO1076"/>
  <c r="BQ1075"/>
  <c r="BP1075"/>
  <c r="BO1075"/>
  <c r="BQ1074"/>
  <c r="BP1074"/>
  <c r="BO1074"/>
  <c r="BQ1073"/>
  <c r="BP1073"/>
  <c r="BO1073"/>
  <c r="BQ1072"/>
  <c r="BP1072"/>
  <c r="BO1072"/>
  <c r="BQ1071"/>
  <c r="BP1071"/>
  <c r="BO1071"/>
  <c r="BQ1070"/>
  <c r="BP1070"/>
  <c r="BO1070"/>
  <c r="BQ1069"/>
  <c r="BP1069"/>
  <c r="BO1069"/>
  <c r="BQ1068"/>
  <c r="BP1068"/>
  <c r="BO1068"/>
  <c r="BQ1067"/>
  <c r="BP1067"/>
  <c r="BO1067"/>
  <c r="BQ1066"/>
  <c r="BP1066"/>
  <c r="BO1066"/>
  <c r="BQ1065"/>
  <c r="BP1065"/>
  <c r="BO1065"/>
  <c r="BQ1064"/>
  <c r="BP1064"/>
  <c r="BO1064"/>
  <c r="BQ1063"/>
  <c r="BP1063"/>
  <c r="BO1063"/>
  <c r="BQ1062"/>
  <c r="BP1062"/>
  <c r="BO1062"/>
  <c r="BQ1061"/>
  <c r="BP1061"/>
  <c r="BO1061"/>
  <c r="BQ1060"/>
  <c r="BP1060"/>
  <c r="BO1060"/>
  <c r="AC7"/>
  <c r="H704" l="1"/>
  <c r="U704"/>
  <c r="T704"/>
  <c r="V704"/>
  <c r="S704"/>
  <c r="I697"/>
  <c r="U697"/>
  <c r="T697"/>
  <c r="V697"/>
  <c r="S697"/>
  <c r="H692"/>
  <c r="U692"/>
  <c r="T692"/>
  <c r="V692"/>
  <c r="S692"/>
  <c r="I687"/>
  <c r="U687"/>
  <c r="T687"/>
  <c r="V687"/>
  <c r="S687"/>
  <c r="H682"/>
  <c r="U682"/>
  <c r="T682"/>
  <c r="V682"/>
  <c r="S682"/>
  <c r="H676"/>
  <c r="U676"/>
  <c r="T676"/>
  <c r="V676"/>
  <c r="S676"/>
  <c r="I669"/>
  <c r="U669"/>
  <c r="T669"/>
  <c r="V669"/>
  <c r="S669"/>
  <c r="I661"/>
  <c r="U661"/>
  <c r="T661"/>
  <c r="V661"/>
  <c r="S661"/>
  <c r="H654"/>
  <c r="U654"/>
  <c r="T654"/>
  <c r="V654"/>
  <c r="S654"/>
  <c r="I649"/>
  <c r="U649"/>
  <c r="T649"/>
  <c r="V649"/>
  <c r="S649"/>
  <c r="H642"/>
  <c r="U642"/>
  <c r="T642"/>
  <c r="V642"/>
  <c r="S642"/>
  <c r="H634"/>
  <c r="U634"/>
  <c r="T634"/>
  <c r="V634"/>
  <c r="S634"/>
  <c r="H628"/>
  <c r="U628"/>
  <c r="T628"/>
  <c r="V628"/>
  <c r="S628"/>
  <c r="I621"/>
  <c r="U621"/>
  <c r="T621"/>
  <c r="V621"/>
  <c r="S621"/>
  <c r="I613"/>
  <c r="U613"/>
  <c r="T613"/>
  <c r="V613"/>
  <c r="S613"/>
  <c r="H606"/>
  <c r="U606"/>
  <c r="T606"/>
  <c r="V606"/>
  <c r="S606"/>
  <c r="H598"/>
  <c r="U598"/>
  <c r="T598"/>
  <c r="V598"/>
  <c r="S598"/>
  <c r="I591"/>
  <c r="U591"/>
  <c r="T591"/>
  <c r="V591"/>
  <c r="S591"/>
  <c r="H585"/>
  <c r="U585"/>
  <c r="T585"/>
  <c r="V585"/>
  <c r="S585"/>
  <c r="U577"/>
  <c r="T577"/>
  <c r="V577"/>
  <c r="S577"/>
  <c r="U569"/>
  <c r="T569"/>
  <c r="V569"/>
  <c r="S569"/>
  <c r="I562"/>
  <c r="U562"/>
  <c r="T562"/>
  <c r="V562"/>
  <c r="S562"/>
  <c r="I556"/>
  <c r="U556"/>
  <c r="T556"/>
  <c r="V556"/>
  <c r="S556"/>
  <c r="I548"/>
  <c r="U548"/>
  <c r="T548"/>
  <c r="V548"/>
  <c r="S548"/>
  <c r="I540"/>
  <c r="U540"/>
  <c r="T540"/>
  <c r="V540"/>
  <c r="S540"/>
  <c r="U533"/>
  <c r="T533"/>
  <c r="V533"/>
  <c r="S533"/>
  <c r="U527"/>
  <c r="T527"/>
  <c r="V527"/>
  <c r="S527"/>
  <c r="U519"/>
  <c r="T519"/>
  <c r="V519"/>
  <c r="S519"/>
  <c r="U511"/>
  <c r="T511"/>
  <c r="V511"/>
  <c r="S511"/>
  <c r="I504"/>
  <c r="U504"/>
  <c r="T504"/>
  <c r="V504"/>
  <c r="S504"/>
  <c r="I498"/>
  <c r="U498"/>
  <c r="T498"/>
  <c r="V498"/>
  <c r="S498"/>
  <c r="I490"/>
  <c r="U490"/>
  <c r="T490"/>
  <c r="V490"/>
  <c r="S490"/>
  <c r="U483"/>
  <c r="T483"/>
  <c r="V483"/>
  <c r="S483"/>
  <c r="U475"/>
  <c r="T475"/>
  <c r="V475"/>
  <c r="S475"/>
  <c r="I468"/>
  <c r="U468"/>
  <c r="T468"/>
  <c r="V468"/>
  <c r="S468"/>
  <c r="I462"/>
  <c r="U462"/>
  <c r="T462"/>
  <c r="V462"/>
  <c r="S462"/>
  <c r="U457"/>
  <c r="T457"/>
  <c r="V457"/>
  <c r="S457"/>
  <c r="U451"/>
  <c r="T451"/>
  <c r="V451"/>
  <c r="S451"/>
  <c r="I444"/>
  <c r="U444"/>
  <c r="T444"/>
  <c r="V444"/>
  <c r="S444"/>
  <c r="I436"/>
  <c r="U436"/>
  <c r="T436"/>
  <c r="V436"/>
  <c r="S436"/>
  <c r="U429"/>
  <c r="T429"/>
  <c r="V429"/>
  <c r="S429"/>
  <c r="U423"/>
  <c r="T423"/>
  <c r="V423"/>
  <c r="S423"/>
  <c r="U415"/>
  <c r="T415"/>
  <c r="V415"/>
  <c r="S415"/>
  <c r="I408"/>
  <c r="U408"/>
  <c r="T408"/>
  <c r="V408"/>
  <c r="S408"/>
  <c r="I402"/>
  <c r="U402"/>
  <c r="T402"/>
  <c r="V402"/>
  <c r="S402"/>
  <c r="I394"/>
  <c r="U394"/>
  <c r="T394"/>
  <c r="V394"/>
  <c r="S394"/>
  <c r="U387"/>
  <c r="T387"/>
  <c r="V387"/>
  <c r="S387"/>
  <c r="U379"/>
  <c r="T379"/>
  <c r="V379"/>
  <c r="S379"/>
  <c r="U371"/>
  <c r="T371"/>
  <c r="V371"/>
  <c r="S371"/>
  <c r="I364"/>
  <c r="U364"/>
  <c r="T364"/>
  <c r="V364"/>
  <c r="S364"/>
  <c r="I358"/>
  <c r="U358"/>
  <c r="T358"/>
  <c r="S358"/>
  <c r="V358"/>
  <c r="I350"/>
  <c r="U350"/>
  <c r="T350"/>
  <c r="S350"/>
  <c r="V350"/>
  <c r="U343"/>
  <c r="T343"/>
  <c r="S343"/>
  <c r="V343"/>
  <c r="U335"/>
  <c r="T335"/>
  <c r="S335"/>
  <c r="V335"/>
  <c r="U327"/>
  <c r="T327"/>
  <c r="S327"/>
  <c r="V327"/>
  <c r="U320"/>
  <c r="T320"/>
  <c r="S320"/>
  <c r="V320"/>
  <c r="U314"/>
  <c r="T314"/>
  <c r="S314"/>
  <c r="V314"/>
  <c r="U306"/>
  <c r="T306"/>
  <c r="S306"/>
  <c r="V306"/>
  <c r="U299"/>
  <c r="T299"/>
  <c r="S299"/>
  <c r="V299"/>
  <c r="U291"/>
  <c r="T291"/>
  <c r="S291"/>
  <c r="V291"/>
  <c r="U283"/>
  <c r="T283"/>
  <c r="S283"/>
  <c r="V283"/>
  <c r="U276"/>
  <c r="T276"/>
  <c r="S276"/>
  <c r="V276"/>
  <c r="U270"/>
  <c r="T270"/>
  <c r="S270"/>
  <c r="V270"/>
  <c r="U262"/>
  <c r="T262"/>
  <c r="S262"/>
  <c r="V262"/>
  <c r="U254"/>
  <c r="T254"/>
  <c r="S254"/>
  <c r="V254"/>
  <c r="U247"/>
  <c r="T247"/>
  <c r="S247"/>
  <c r="V247"/>
  <c r="U241"/>
  <c r="T241"/>
  <c r="S241"/>
  <c r="V241"/>
  <c r="U233"/>
  <c r="T233"/>
  <c r="S233"/>
  <c r="V233"/>
  <c r="U226"/>
  <c r="T226"/>
  <c r="S226"/>
  <c r="V226"/>
  <c r="U219"/>
  <c r="T219"/>
  <c r="S219"/>
  <c r="V219"/>
  <c r="U214"/>
  <c r="T214"/>
  <c r="S214"/>
  <c r="V214"/>
  <c r="U209"/>
  <c r="T209"/>
  <c r="S209"/>
  <c r="V209"/>
  <c r="U202"/>
  <c r="T202"/>
  <c r="S202"/>
  <c r="V202"/>
  <c r="U194"/>
  <c r="T194"/>
  <c r="S194"/>
  <c r="V194"/>
  <c r="U188"/>
  <c r="T188"/>
  <c r="S188"/>
  <c r="V188"/>
  <c r="U183"/>
  <c r="T183"/>
  <c r="S183"/>
  <c r="V183"/>
  <c r="U175"/>
  <c r="T175"/>
  <c r="S175"/>
  <c r="V175"/>
  <c r="U167"/>
  <c r="T167"/>
  <c r="S167"/>
  <c r="V167"/>
  <c r="U161"/>
  <c r="T161"/>
  <c r="S161"/>
  <c r="V161"/>
  <c r="U154"/>
  <c r="T154"/>
  <c r="S154"/>
  <c r="V154"/>
  <c r="U146"/>
  <c r="T146"/>
  <c r="S146"/>
  <c r="V146"/>
  <c r="U139"/>
  <c r="T139"/>
  <c r="S139"/>
  <c r="V139"/>
  <c r="U131"/>
  <c r="T131"/>
  <c r="V131"/>
  <c r="S131"/>
  <c r="U124"/>
  <c r="T124"/>
  <c r="S124"/>
  <c r="V124"/>
  <c r="U117"/>
  <c r="T117"/>
  <c r="S117"/>
  <c r="V117"/>
  <c r="U110"/>
  <c r="T110"/>
  <c r="S110"/>
  <c r="V110"/>
  <c r="U102"/>
  <c r="T102"/>
  <c r="S102"/>
  <c r="V102"/>
  <c r="U95"/>
  <c r="T95"/>
  <c r="V95"/>
  <c r="S95"/>
  <c r="U88"/>
  <c r="T88"/>
  <c r="S88"/>
  <c r="V88"/>
  <c r="U81"/>
  <c r="T81"/>
  <c r="S81"/>
  <c r="V81"/>
  <c r="U73"/>
  <c r="T73"/>
  <c r="V73"/>
  <c r="S73"/>
  <c r="U66"/>
  <c r="T66"/>
  <c r="S66"/>
  <c r="V66"/>
  <c r="U60"/>
  <c r="T60"/>
  <c r="V60"/>
  <c r="S60"/>
  <c r="U52"/>
  <c r="T52"/>
  <c r="S52"/>
  <c r="V52"/>
  <c r="U44"/>
  <c r="T44"/>
  <c r="S44"/>
  <c r="V44"/>
  <c r="U37"/>
  <c r="T37"/>
  <c r="V37"/>
  <c r="S37"/>
  <c r="U31"/>
  <c r="T31"/>
  <c r="S31"/>
  <c r="V31"/>
  <c r="U23"/>
  <c r="T23"/>
  <c r="S23"/>
  <c r="V23"/>
  <c r="U16"/>
  <c r="T16"/>
  <c r="V16"/>
  <c r="S16"/>
  <c r="U10"/>
  <c r="T10"/>
  <c r="V10"/>
  <c r="S10"/>
  <c r="H698"/>
  <c r="V698"/>
  <c r="U698"/>
  <c r="T698"/>
  <c r="S698"/>
  <c r="I693"/>
  <c r="V693"/>
  <c r="U693"/>
  <c r="T693"/>
  <c r="S693"/>
  <c r="H688"/>
  <c r="V688"/>
  <c r="U688"/>
  <c r="T688"/>
  <c r="S688"/>
  <c r="I683"/>
  <c r="V683"/>
  <c r="U683"/>
  <c r="T683"/>
  <c r="S683"/>
  <c r="I677"/>
  <c r="V677"/>
  <c r="U677"/>
  <c r="T677"/>
  <c r="S677"/>
  <c r="I671"/>
  <c r="V671"/>
  <c r="U671"/>
  <c r="T671"/>
  <c r="S671"/>
  <c r="I663"/>
  <c r="V663"/>
  <c r="U663"/>
  <c r="T663"/>
  <c r="S663"/>
  <c r="H656"/>
  <c r="V656"/>
  <c r="U656"/>
  <c r="T656"/>
  <c r="S656"/>
  <c r="H650"/>
  <c r="V650"/>
  <c r="U650"/>
  <c r="T650"/>
  <c r="S650"/>
  <c r="H644"/>
  <c r="V644"/>
  <c r="U644"/>
  <c r="T644"/>
  <c r="S644"/>
  <c r="H636"/>
  <c r="V636"/>
  <c r="U636"/>
  <c r="T636"/>
  <c r="S636"/>
  <c r="I629"/>
  <c r="V629"/>
  <c r="U629"/>
  <c r="T629"/>
  <c r="S629"/>
  <c r="I623"/>
  <c r="V623"/>
  <c r="U623"/>
  <c r="T623"/>
  <c r="S623"/>
  <c r="I615"/>
  <c r="U615"/>
  <c r="T615"/>
  <c r="V615"/>
  <c r="S615"/>
  <c r="H608"/>
  <c r="U608"/>
  <c r="T608"/>
  <c r="V608"/>
  <c r="S608"/>
  <c r="H600"/>
  <c r="U600"/>
  <c r="T600"/>
  <c r="V600"/>
  <c r="S600"/>
  <c r="I593"/>
  <c r="U593"/>
  <c r="T593"/>
  <c r="V593"/>
  <c r="S593"/>
  <c r="H586"/>
  <c r="U586"/>
  <c r="T586"/>
  <c r="V586"/>
  <c r="S586"/>
  <c r="U579"/>
  <c r="T579"/>
  <c r="V579"/>
  <c r="S579"/>
  <c r="U571"/>
  <c r="T571"/>
  <c r="V571"/>
  <c r="S571"/>
  <c r="I564"/>
  <c r="U564"/>
  <c r="T564"/>
  <c r="V564"/>
  <c r="S564"/>
  <c r="I558"/>
  <c r="U558"/>
  <c r="T558"/>
  <c r="V558"/>
  <c r="S558"/>
  <c r="I550"/>
  <c r="U550"/>
  <c r="T550"/>
  <c r="V550"/>
  <c r="S550"/>
  <c r="I542"/>
  <c r="U542"/>
  <c r="T542"/>
  <c r="V542"/>
  <c r="S542"/>
  <c r="U535"/>
  <c r="T535"/>
  <c r="V535"/>
  <c r="S535"/>
  <c r="I529"/>
  <c r="U529"/>
  <c r="T529"/>
  <c r="V529"/>
  <c r="S529"/>
  <c r="I521"/>
  <c r="U521"/>
  <c r="T521"/>
  <c r="V521"/>
  <c r="S521"/>
  <c r="I513"/>
  <c r="U513"/>
  <c r="T513"/>
  <c r="V513"/>
  <c r="S513"/>
  <c r="I506"/>
  <c r="U506"/>
  <c r="T506"/>
  <c r="V506"/>
  <c r="S506"/>
  <c r="I500"/>
  <c r="U500"/>
  <c r="T500"/>
  <c r="V500"/>
  <c r="S500"/>
  <c r="I492"/>
  <c r="U492"/>
  <c r="T492"/>
  <c r="V492"/>
  <c r="S492"/>
  <c r="U485"/>
  <c r="T485"/>
  <c r="V485"/>
  <c r="S485"/>
  <c r="U477"/>
  <c r="T477"/>
  <c r="V477"/>
  <c r="S477"/>
  <c r="I470"/>
  <c r="U470"/>
  <c r="T470"/>
  <c r="V470"/>
  <c r="S470"/>
  <c r="U463"/>
  <c r="T463"/>
  <c r="V463"/>
  <c r="S463"/>
  <c r="I458"/>
  <c r="U458"/>
  <c r="T458"/>
  <c r="V458"/>
  <c r="S458"/>
  <c r="I452"/>
  <c r="U452"/>
  <c r="T452"/>
  <c r="V452"/>
  <c r="S452"/>
  <c r="I446"/>
  <c r="U446"/>
  <c r="T446"/>
  <c r="V446"/>
  <c r="S446"/>
  <c r="I438"/>
  <c r="U438"/>
  <c r="T438"/>
  <c r="V438"/>
  <c r="S438"/>
  <c r="I431"/>
  <c r="U431"/>
  <c r="T431"/>
  <c r="V431"/>
  <c r="S431"/>
  <c r="U425"/>
  <c r="T425"/>
  <c r="V425"/>
  <c r="S425"/>
  <c r="U417"/>
  <c r="T417"/>
  <c r="V417"/>
  <c r="S417"/>
  <c r="I410"/>
  <c r="U410"/>
  <c r="T410"/>
  <c r="V410"/>
  <c r="S410"/>
  <c r="I404"/>
  <c r="U404"/>
  <c r="T404"/>
  <c r="V404"/>
  <c r="S404"/>
  <c r="I396"/>
  <c r="U396"/>
  <c r="T396"/>
  <c r="V396"/>
  <c r="S396"/>
  <c r="I388"/>
  <c r="U388"/>
  <c r="T388"/>
  <c r="V388"/>
  <c r="S388"/>
  <c r="U381"/>
  <c r="T381"/>
  <c r="V381"/>
  <c r="S381"/>
  <c r="U373"/>
  <c r="T373"/>
  <c r="V373"/>
  <c r="S373"/>
  <c r="I366"/>
  <c r="U366"/>
  <c r="T366"/>
  <c r="V366"/>
  <c r="S366"/>
  <c r="I360"/>
  <c r="U360"/>
  <c r="T360"/>
  <c r="V360"/>
  <c r="S360"/>
  <c r="I352"/>
  <c r="U352"/>
  <c r="T352"/>
  <c r="V352"/>
  <c r="S352"/>
  <c r="U344"/>
  <c r="T344"/>
  <c r="V344"/>
  <c r="S344"/>
  <c r="U337"/>
  <c r="T337"/>
  <c r="V337"/>
  <c r="S337"/>
  <c r="U329"/>
  <c r="T329"/>
  <c r="V329"/>
  <c r="S329"/>
  <c r="U322"/>
  <c r="T322"/>
  <c r="V322"/>
  <c r="S322"/>
  <c r="U316"/>
  <c r="T316"/>
  <c r="V316"/>
  <c r="S316"/>
  <c r="U308"/>
  <c r="T308"/>
  <c r="V308"/>
  <c r="S308"/>
  <c r="U301"/>
  <c r="T301"/>
  <c r="V301"/>
  <c r="S301"/>
  <c r="U293"/>
  <c r="T293"/>
  <c r="V293"/>
  <c r="S293"/>
  <c r="U285"/>
  <c r="T285"/>
  <c r="V285"/>
  <c r="S285"/>
  <c r="U278"/>
  <c r="T278"/>
  <c r="V278"/>
  <c r="S278"/>
  <c r="U272"/>
  <c r="T272"/>
  <c r="V272"/>
  <c r="S272"/>
  <c r="U264"/>
  <c r="T264"/>
  <c r="V264"/>
  <c r="S264"/>
  <c r="U256"/>
  <c r="T256"/>
  <c r="V256"/>
  <c r="S256"/>
  <c r="U249"/>
  <c r="T249"/>
  <c r="V249"/>
  <c r="S249"/>
  <c r="U242"/>
  <c r="T242"/>
  <c r="V242"/>
  <c r="S242"/>
  <c r="U235"/>
  <c r="T235"/>
  <c r="V235"/>
  <c r="S235"/>
  <c r="U227"/>
  <c r="T227"/>
  <c r="V227"/>
  <c r="S227"/>
  <c r="U220"/>
  <c r="T220"/>
  <c r="V220"/>
  <c r="S220"/>
  <c r="U215"/>
  <c r="T215"/>
  <c r="V215"/>
  <c r="S215"/>
  <c r="U210"/>
  <c r="T210"/>
  <c r="V210"/>
  <c r="S210"/>
  <c r="U204"/>
  <c r="T204"/>
  <c r="V204"/>
  <c r="S204"/>
  <c r="U196"/>
  <c r="T196"/>
  <c r="V196"/>
  <c r="S196"/>
  <c r="U189"/>
  <c r="T189"/>
  <c r="V189"/>
  <c r="S189"/>
  <c r="U184"/>
  <c r="T184"/>
  <c r="V184"/>
  <c r="S184"/>
  <c r="U177"/>
  <c r="T177"/>
  <c r="V177"/>
  <c r="S177"/>
  <c r="U169"/>
  <c r="T169"/>
  <c r="V169"/>
  <c r="S169"/>
  <c r="U162"/>
  <c r="T162"/>
  <c r="V162"/>
  <c r="S162"/>
  <c r="U156"/>
  <c r="T156"/>
  <c r="V156"/>
  <c r="S156"/>
  <c r="U148"/>
  <c r="T148"/>
  <c r="V148"/>
  <c r="S148"/>
  <c r="U141"/>
  <c r="T141"/>
  <c r="V141"/>
  <c r="S141"/>
  <c r="U133"/>
  <c r="T133"/>
  <c r="V133"/>
  <c r="S133"/>
  <c r="U125"/>
  <c r="T125"/>
  <c r="V125"/>
  <c r="S125"/>
  <c r="U118"/>
  <c r="T118"/>
  <c r="V118"/>
  <c r="S118"/>
  <c r="U112"/>
  <c r="T112"/>
  <c r="V112"/>
  <c r="S112"/>
  <c r="U104"/>
  <c r="T104"/>
  <c r="V104"/>
  <c r="S104"/>
  <c r="U96"/>
  <c r="T96"/>
  <c r="V96"/>
  <c r="S96"/>
  <c r="U89"/>
  <c r="T89"/>
  <c r="V89"/>
  <c r="S89"/>
  <c r="U83"/>
  <c r="T83"/>
  <c r="V83"/>
  <c r="S83"/>
  <c r="U75"/>
  <c r="T75"/>
  <c r="V75"/>
  <c r="S75"/>
  <c r="U68"/>
  <c r="T68"/>
  <c r="V68"/>
  <c r="S68"/>
  <c r="U61"/>
  <c r="T61"/>
  <c r="V61"/>
  <c r="S61"/>
  <c r="U54"/>
  <c r="T54"/>
  <c r="V54"/>
  <c r="S54"/>
  <c r="U46"/>
  <c r="T46"/>
  <c r="V46"/>
  <c r="S46"/>
  <c r="R39"/>
  <c r="U39"/>
  <c r="T39"/>
  <c r="V39"/>
  <c r="S39"/>
  <c r="U33"/>
  <c r="T33"/>
  <c r="V33"/>
  <c r="S33"/>
  <c r="U25"/>
  <c r="T25"/>
  <c r="V25"/>
  <c r="S25"/>
  <c r="U18"/>
  <c r="T18"/>
  <c r="V18"/>
  <c r="S18"/>
  <c r="U11"/>
  <c r="T11"/>
  <c r="V11"/>
  <c r="S11"/>
  <c r="H700"/>
  <c r="V700"/>
  <c r="U700"/>
  <c r="T700"/>
  <c r="S700"/>
  <c r="I695"/>
  <c r="V695"/>
  <c r="U695"/>
  <c r="T695"/>
  <c r="S695"/>
  <c r="I689"/>
  <c r="V689"/>
  <c r="U689"/>
  <c r="T689"/>
  <c r="S689"/>
  <c r="H684"/>
  <c r="V684"/>
  <c r="U684"/>
  <c r="T684"/>
  <c r="S684"/>
  <c r="H678"/>
  <c r="V678"/>
  <c r="U678"/>
  <c r="T678"/>
  <c r="S678"/>
  <c r="I673"/>
  <c r="V673"/>
  <c r="U673"/>
  <c r="T673"/>
  <c r="S673"/>
  <c r="I665"/>
  <c r="V665"/>
  <c r="U665"/>
  <c r="T665"/>
  <c r="S665"/>
  <c r="H658"/>
  <c r="V658"/>
  <c r="U658"/>
  <c r="T658"/>
  <c r="S658"/>
  <c r="H652"/>
  <c r="V652"/>
  <c r="U652"/>
  <c r="T652"/>
  <c r="S652"/>
  <c r="H646"/>
  <c r="V646"/>
  <c r="U646"/>
  <c r="T646"/>
  <c r="S646"/>
  <c r="H638"/>
  <c r="V638"/>
  <c r="U638"/>
  <c r="T638"/>
  <c r="S638"/>
  <c r="I631"/>
  <c r="V631"/>
  <c r="U631"/>
  <c r="T631"/>
  <c r="S631"/>
  <c r="I625"/>
  <c r="V625"/>
  <c r="U625"/>
  <c r="T625"/>
  <c r="S625"/>
  <c r="I617"/>
  <c r="U617"/>
  <c r="T617"/>
  <c r="S617"/>
  <c r="V617"/>
  <c r="H610"/>
  <c r="U610"/>
  <c r="T610"/>
  <c r="S610"/>
  <c r="V610"/>
  <c r="H602"/>
  <c r="U602"/>
  <c r="T602"/>
  <c r="S602"/>
  <c r="V602"/>
  <c r="H594"/>
  <c r="U594"/>
  <c r="T594"/>
  <c r="V594"/>
  <c r="S594"/>
  <c r="I587"/>
  <c r="U587"/>
  <c r="T587"/>
  <c r="S587"/>
  <c r="V587"/>
  <c r="U581"/>
  <c r="T581"/>
  <c r="S581"/>
  <c r="V581"/>
  <c r="U573"/>
  <c r="T573"/>
  <c r="S573"/>
  <c r="V573"/>
  <c r="I566"/>
  <c r="U566"/>
  <c r="T566"/>
  <c r="V566"/>
  <c r="S566"/>
  <c r="U559"/>
  <c r="T559"/>
  <c r="S559"/>
  <c r="V559"/>
  <c r="I552"/>
  <c r="U552"/>
  <c r="T552"/>
  <c r="S552"/>
  <c r="V552"/>
  <c r="I544"/>
  <c r="U544"/>
  <c r="T544"/>
  <c r="S544"/>
  <c r="V544"/>
  <c r="U537"/>
  <c r="T537"/>
  <c r="V537"/>
  <c r="S537"/>
  <c r="U531"/>
  <c r="T531"/>
  <c r="S531"/>
  <c r="V531"/>
  <c r="U523"/>
  <c r="T523"/>
  <c r="S523"/>
  <c r="V523"/>
  <c r="U515"/>
  <c r="T515"/>
  <c r="S515"/>
  <c r="V515"/>
  <c r="I508"/>
  <c r="U508"/>
  <c r="T508"/>
  <c r="V508"/>
  <c r="S508"/>
  <c r="I502"/>
  <c r="U502"/>
  <c r="T502"/>
  <c r="V502"/>
  <c r="S502"/>
  <c r="I494"/>
  <c r="U494"/>
  <c r="T494"/>
  <c r="S494"/>
  <c r="V494"/>
  <c r="I486"/>
  <c r="U486"/>
  <c r="T486"/>
  <c r="V486"/>
  <c r="S486"/>
  <c r="U479"/>
  <c r="T479"/>
  <c r="V479"/>
  <c r="S479"/>
  <c r="U471"/>
  <c r="T471"/>
  <c r="V471"/>
  <c r="S471"/>
  <c r="I464"/>
  <c r="U464"/>
  <c r="T464"/>
  <c r="V464"/>
  <c r="S464"/>
  <c r="U459"/>
  <c r="T459"/>
  <c r="S459"/>
  <c r="V459"/>
  <c r="U453"/>
  <c r="T453"/>
  <c r="V453"/>
  <c r="S453"/>
  <c r="I448"/>
  <c r="U448"/>
  <c r="T448"/>
  <c r="S448"/>
  <c r="V448"/>
  <c r="I440"/>
  <c r="U440"/>
  <c r="T440"/>
  <c r="V440"/>
  <c r="S440"/>
  <c r="U433"/>
  <c r="T433"/>
  <c r="V433"/>
  <c r="S433"/>
  <c r="I426"/>
  <c r="U426"/>
  <c r="T426"/>
  <c r="V426"/>
  <c r="S426"/>
  <c r="U419"/>
  <c r="T419"/>
  <c r="V419"/>
  <c r="S419"/>
  <c r="U411"/>
  <c r="T411"/>
  <c r="V411"/>
  <c r="S411"/>
  <c r="U405"/>
  <c r="T405"/>
  <c r="S405"/>
  <c r="V405"/>
  <c r="I398"/>
  <c r="U398"/>
  <c r="T398"/>
  <c r="V398"/>
  <c r="S398"/>
  <c r="I390"/>
  <c r="U390"/>
  <c r="T390"/>
  <c r="V390"/>
  <c r="S390"/>
  <c r="U383"/>
  <c r="T383"/>
  <c r="S383"/>
  <c r="V383"/>
  <c r="U375"/>
  <c r="T375"/>
  <c r="V375"/>
  <c r="S375"/>
  <c r="I368"/>
  <c r="U368"/>
  <c r="T368"/>
  <c r="V368"/>
  <c r="S368"/>
  <c r="U361"/>
  <c r="T361"/>
  <c r="S361"/>
  <c r="V361"/>
  <c r="I354"/>
  <c r="U354"/>
  <c r="T354"/>
  <c r="V354"/>
  <c r="S354"/>
  <c r="I346"/>
  <c r="U346"/>
  <c r="T346"/>
  <c r="V346"/>
  <c r="S346"/>
  <c r="U339"/>
  <c r="T339"/>
  <c r="S339"/>
  <c r="V339"/>
  <c r="U331"/>
  <c r="T331"/>
  <c r="V331"/>
  <c r="S331"/>
  <c r="U324"/>
  <c r="T324"/>
  <c r="V324"/>
  <c r="S324"/>
  <c r="U317"/>
  <c r="T317"/>
  <c r="S317"/>
  <c r="V317"/>
  <c r="U310"/>
  <c r="T310"/>
  <c r="V310"/>
  <c r="S310"/>
  <c r="U302"/>
  <c r="T302"/>
  <c r="V302"/>
  <c r="S302"/>
  <c r="U295"/>
  <c r="T295"/>
  <c r="S295"/>
  <c r="V295"/>
  <c r="U287"/>
  <c r="T287"/>
  <c r="V287"/>
  <c r="S287"/>
  <c r="U280"/>
  <c r="T280"/>
  <c r="V280"/>
  <c r="S280"/>
  <c r="U274"/>
  <c r="T274"/>
  <c r="S274"/>
  <c r="V274"/>
  <c r="U266"/>
  <c r="T266"/>
  <c r="V266"/>
  <c r="S266"/>
  <c r="U258"/>
  <c r="T258"/>
  <c r="V258"/>
  <c r="S258"/>
  <c r="U250"/>
  <c r="T250"/>
  <c r="S250"/>
  <c r="V250"/>
  <c r="U243"/>
  <c r="T243"/>
  <c r="V243"/>
  <c r="S243"/>
  <c r="U237"/>
  <c r="T237"/>
  <c r="V237"/>
  <c r="S237"/>
  <c r="U229"/>
  <c r="T229"/>
  <c r="S229"/>
  <c r="V229"/>
  <c r="U222"/>
  <c r="T222"/>
  <c r="V222"/>
  <c r="S222"/>
  <c r="U217"/>
  <c r="T217"/>
  <c r="V217"/>
  <c r="S217"/>
  <c r="U211"/>
  <c r="T211"/>
  <c r="S211"/>
  <c r="V211"/>
  <c r="U206"/>
  <c r="T206"/>
  <c r="V206"/>
  <c r="S206"/>
  <c r="U198"/>
  <c r="T198"/>
  <c r="V198"/>
  <c r="S198"/>
  <c r="U191"/>
  <c r="T191"/>
  <c r="S191"/>
  <c r="V191"/>
  <c r="U185"/>
  <c r="T185"/>
  <c r="V185"/>
  <c r="S185"/>
  <c r="U179"/>
  <c r="T179"/>
  <c r="V179"/>
  <c r="S179"/>
  <c r="U171"/>
  <c r="T171"/>
  <c r="S171"/>
  <c r="V171"/>
  <c r="U164"/>
  <c r="T164"/>
  <c r="V164"/>
  <c r="S164"/>
  <c r="U158"/>
  <c r="T158"/>
  <c r="V158"/>
  <c r="S158"/>
  <c r="U150"/>
  <c r="T150"/>
  <c r="S150"/>
  <c r="V150"/>
  <c r="U143"/>
  <c r="T143"/>
  <c r="V143"/>
  <c r="S143"/>
  <c r="U135"/>
  <c r="T135"/>
  <c r="V135"/>
  <c r="S135"/>
  <c r="U127"/>
  <c r="T127"/>
  <c r="S127"/>
  <c r="V127"/>
  <c r="U120"/>
  <c r="T120"/>
  <c r="V120"/>
  <c r="S120"/>
  <c r="U114"/>
  <c r="T114"/>
  <c r="V114"/>
  <c r="S114"/>
  <c r="U106"/>
  <c r="T106"/>
  <c r="S106"/>
  <c r="V106"/>
  <c r="U98"/>
  <c r="T98"/>
  <c r="V98"/>
  <c r="S98"/>
  <c r="U91"/>
  <c r="T91"/>
  <c r="V91"/>
  <c r="S91"/>
  <c r="U85"/>
  <c r="T85"/>
  <c r="S85"/>
  <c r="V85"/>
  <c r="U77"/>
  <c r="T77"/>
  <c r="V77"/>
  <c r="S77"/>
  <c r="U69"/>
  <c r="T69"/>
  <c r="V69"/>
  <c r="S69"/>
  <c r="U62"/>
  <c r="T62"/>
  <c r="S62"/>
  <c r="V62"/>
  <c r="U56"/>
  <c r="T56"/>
  <c r="V56"/>
  <c r="S56"/>
  <c r="U48"/>
  <c r="T48"/>
  <c r="V48"/>
  <c r="S48"/>
  <c r="U41"/>
  <c r="T41"/>
  <c r="S41"/>
  <c r="V41"/>
  <c r="U34"/>
  <c r="T34"/>
  <c r="V34"/>
  <c r="S34"/>
  <c r="U27"/>
  <c r="T27"/>
  <c r="S27"/>
  <c r="V27"/>
  <c r="U19"/>
  <c r="T19"/>
  <c r="V19"/>
  <c r="S19"/>
  <c r="J12"/>
  <c r="T12"/>
  <c r="U12"/>
  <c r="S12"/>
  <c r="V12"/>
  <c r="H702"/>
  <c r="T702"/>
  <c r="V702"/>
  <c r="U702"/>
  <c r="S702"/>
  <c r="H696"/>
  <c r="T696"/>
  <c r="V696"/>
  <c r="U696"/>
  <c r="S696"/>
  <c r="I691"/>
  <c r="T691"/>
  <c r="V691"/>
  <c r="U691"/>
  <c r="S691"/>
  <c r="H686"/>
  <c r="T686"/>
  <c r="V686"/>
  <c r="U686"/>
  <c r="S686"/>
  <c r="H680"/>
  <c r="T680"/>
  <c r="V680"/>
  <c r="U680"/>
  <c r="S680"/>
  <c r="H674"/>
  <c r="T674"/>
  <c r="V674"/>
  <c r="U674"/>
  <c r="S674"/>
  <c r="I667"/>
  <c r="T667"/>
  <c r="V667"/>
  <c r="U667"/>
  <c r="S667"/>
  <c r="H660"/>
  <c r="T660"/>
  <c r="V660"/>
  <c r="U660"/>
  <c r="S660"/>
  <c r="I653"/>
  <c r="T653"/>
  <c r="V653"/>
  <c r="U653"/>
  <c r="S653"/>
  <c r="H648"/>
  <c r="T648"/>
  <c r="V648"/>
  <c r="U648"/>
  <c r="S648"/>
  <c r="H640"/>
  <c r="T640"/>
  <c r="V640"/>
  <c r="U640"/>
  <c r="S640"/>
  <c r="I633"/>
  <c r="T633"/>
  <c r="U633"/>
  <c r="V633"/>
  <c r="S633"/>
  <c r="I627"/>
  <c r="T627"/>
  <c r="U627"/>
  <c r="S627"/>
  <c r="V627"/>
  <c r="I619"/>
  <c r="T619"/>
  <c r="U619"/>
  <c r="S619"/>
  <c r="V619"/>
  <c r="H612"/>
  <c r="T612"/>
  <c r="U612"/>
  <c r="S612"/>
  <c r="V612"/>
  <c r="H604"/>
  <c r="T604"/>
  <c r="U604"/>
  <c r="V604"/>
  <c r="S604"/>
  <c r="H596"/>
  <c r="T596"/>
  <c r="U596"/>
  <c r="V596"/>
  <c r="S596"/>
  <c r="I589"/>
  <c r="T589"/>
  <c r="U589"/>
  <c r="S589"/>
  <c r="V589"/>
  <c r="T583"/>
  <c r="U583"/>
  <c r="S583"/>
  <c r="V583"/>
  <c r="T575"/>
  <c r="U575"/>
  <c r="V575"/>
  <c r="S575"/>
  <c r="T567"/>
  <c r="U567"/>
  <c r="V567"/>
  <c r="S567"/>
  <c r="I560"/>
  <c r="T560"/>
  <c r="U560"/>
  <c r="S560"/>
  <c r="V560"/>
  <c r="I554"/>
  <c r="T554"/>
  <c r="U554"/>
  <c r="S554"/>
  <c r="V554"/>
  <c r="I546"/>
  <c r="T546"/>
  <c r="U546"/>
  <c r="V546"/>
  <c r="S546"/>
  <c r="T539"/>
  <c r="U539"/>
  <c r="V539"/>
  <c r="S539"/>
  <c r="I532"/>
  <c r="T532"/>
  <c r="U532"/>
  <c r="S532"/>
  <c r="V532"/>
  <c r="I525"/>
  <c r="T525"/>
  <c r="U525"/>
  <c r="S525"/>
  <c r="V525"/>
  <c r="I517"/>
  <c r="T517"/>
  <c r="U517"/>
  <c r="V517"/>
  <c r="S517"/>
  <c r="I510"/>
  <c r="T510"/>
  <c r="U510"/>
  <c r="V510"/>
  <c r="S510"/>
  <c r="I503"/>
  <c r="T503"/>
  <c r="U503"/>
  <c r="S503"/>
  <c r="V503"/>
  <c r="I496"/>
  <c r="T496"/>
  <c r="U496"/>
  <c r="S496"/>
  <c r="V496"/>
  <c r="I488"/>
  <c r="T488"/>
  <c r="U488"/>
  <c r="V488"/>
  <c r="S488"/>
  <c r="T481"/>
  <c r="U481"/>
  <c r="V481"/>
  <c r="S481"/>
  <c r="T473"/>
  <c r="U473"/>
  <c r="S473"/>
  <c r="V473"/>
  <c r="I466"/>
  <c r="T466"/>
  <c r="U466"/>
  <c r="S466"/>
  <c r="V466"/>
  <c r="I461"/>
  <c r="T461"/>
  <c r="U461"/>
  <c r="V461"/>
  <c r="S461"/>
  <c r="T455"/>
  <c r="U455"/>
  <c r="V455"/>
  <c r="S455"/>
  <c r="I449"/>
  <c r="T449"/>
  <c r="U449"/>
  <c r="S449"/>
  <c r="V449"/>
  <c r="I442"/>
  <c r="T442"/>
  <c r="U442"/>
  <c r="S442"/>
  <c r="V442"/>
  <c r="I434"/>
  <c r="T434"/>
  <c r="U434"/>
  <c r="V434"/>
  <c r="S434"/>
  <c r="I427"/>
  <c r="T427"/>
  <c r="U427"/>
  <c r="V427"/>
  <c r="S427"/>
  <c r="T421"/>
  <c r="U421"/>
  <c r="S421"/>
  <c r="V421"/>
  <c r="T413"/>
  <c r="U413"/>
  <c r="S413"/>
  <c r="V413"/>
  <c r="I406"/>
  <c r="T406"/>
  <c r="U406"/>
  <c r="V406"/>
  <c r="S406"/>
  <c r="I400"/>
  <c r="T400"/>
  <c r="U400"/>
  <c r="V400"/>
  <c r="S400"/>
  <c r="I392"/>
  <c r="T392"/>
  <c r="U392"/>
  <c r="S392"/>
  <c r="V392"/>
  <c r="T385"/>
  <c r="U385"/>
  <c r="S385"/>
  <c r="V385"/>
  <c r="T377"/>
  <c r="U377"/>
  <c r="V377"/>
  <c r="S377"/>
  <c r="T369"/>
  <c r="U369"/>
  <c r="V369"/>
  <c r="S369"/>
  <c r="I362"/>
  <c r="T362"/>
  <c r="U362"/>
  <c r="S362"/>
  <c r="V362"/>
  <c r="I356"/>
  <c r="T356"/>
  <c r="U356"/>
  <c r="S356"/>
  <c r="V356"/>
  <c r="I348"/>
  <c r="T348"/>
  <c r="U348"/>
  <c r="S348"/>
  <c r="V348"/>
  <c r="T341"/>
  <c r="U341"/>
  <c r="S341"/>
  <c r="V341"/>
  <c r="T333"/>
  <c r="U333"/>
  <c r="S333"/>
  <c r="V333"/>
  <c r="T325"/>
  <c r="U325"/>
  <c r="S325"/>
  <c r="V325"/>
  <c r="T318"/>
  <c r="U318"/>
  <c r="S318"/>
  <c r="V318"/>
  <c r="T312"/>
  <c r="U312"/>
  <c r="S312"/>
  <c r="V312"/>
  <c r="T304"/>
  <c r="U304"/>
  <c r="S304"/>
  <c r="V304"/>
  <c r="T297"/>
  <c r="U297"/>
  <c r="S297"/>
  <c r="V297"/>
  <c r="T289"/>
  <c r="U289"/>
  <c r="S289"/>
  <c r="V289"/>
  <c r="T282"/>
  <c r="U282"/>
  <c r="S282"/>
  <c r="V282"/>
  <c r="T275"/>
  <c r="U275"/>
  <c r="S275"/>
  <c r="V275"/>
  <c r="T268"/>
  <c r="U268"/>
  <c r="S268"/>
  <c r="V268"/>
  <c r="T260"/>
  <c r="U260"/>
  <c r="S260"/>
  <c r="V260"/>
  <c r="T252"/>
  <c r="U252"/>
  <c r="S252"/>
  <c r="V252"/>
  <c r="T245"/>
  <c r="U245"/>
  <c r="S245"/>
  <c r="V245"/>
  <c r="T239"/>
  <c r="U239"/>
  <c r="S239"/>
  <c r="V239"/>
  <c r="T231"/>
  <c r="U231"/>
  <c r="S231"/>
  <c r="V231"/>
  <c r="T224"/>
  <c r="U224"/>
  <c r="S224"/>
  <c r="V224"/>
  <c r="T218"/>
  <c r="U218"/>
  <c r="S218"/>
  <c r="V218"/>
  <c r="T213"/>
  <c r="U213"/>
  <c r="S213"/>
  <c r="V213"/>
  <c r="T207"/>
  <c r="U207"/>
  <c r="V207"/>
  <c r="S207"/>
  <c r="T200"/>
  <c r="U200"/>
  <c r="S200"/>
  <c r="V200"/>
  <c r="T193"/>
  <c r="U193"/>
  <c r="S193"/>
  <c r="V193"/>
  <c r="T187"/>
  <c r="U187"/>
  <c r="S187"/>
  <c r="V187"/>
  <c r="T181"/>
  <c r="U181"/>
  <c r="S181"/>
  <c r="V181"/>
  <c r="T173"/>
  <c r="U173"/>
  <c r="V173"/>
  <c r="S173"/>
  <c r="T166"/>
  <c r="U166"/>
  <c r="S166"/>
  <c r="V166"/>
  <c r="T160"/>
  <c r="U160"/>
  <c r="S160"/>
  <c r="V160"/>
  <c r="T152"/>
  <c r="U152"/>
  <c r="V152"/>
  <c r="S152"/>
  <c r="T145"/>
  <c r="U145"/>
  <c r="S145"/>
  <c r="V145"/>
  <c r="T137"/>
  <c r="U137"/>
  <c r="S137"/>
  <c r="V137"/>
  <c r="T129"/>
  <c r="U129"/>
  <c r="V129"/>
  <c r="S129"/>
  <c r="T122"/>
  <c r="U122"/>
  <c r="S122"/>
  <c r="V122"/>
  <c r="T116"/>
  <c r="U116"/>
  <c r="V116"/>
  <c r="S116"/>
  <c r="T108"/>
  <c r="U108"/>
  <c r="S108"/>
  <c r="V108"/>
  <c r="T100"/>
  <c r="U100"/>
  <c r="S100"/>
  <c r="V100"/>
  <c r="T93"/>
  <c r="U93"/>
  <c r="V93"/>
  <c r="S93"/>
  <c r="T87"/>
  <c r="U87"/>
  <c r="S87"/>
  <c r="V87"/>
  <c r="T79"/>
  <c r="U79"/>
  <c r="V79"/>
  <c r="S79"/>
  <c r="T71"/>
  <c r="U71"/>
  <c r="S71"/>
  <c r="V71"/>
  <c r="T64"/>
  <c r="U64"/>
  <c r="S64"/>
  <c r="V64"/>
  <c r="T58"/>
  <c r="U58"/>
  <c r="V58"/>
  <c r="S58"/>
  <c r="T50"/>
  <c r="U50"/>
  <c r="S50"/>
  <c r="V50"/>
  <c r="T42"/>
  <c r="U42"/>
  <c r="S42"/>
  <c r="V42"/>
  <c r="T35"/>
  <c r="U35"/>
  <c r="V35"/>
  <c r="S35"/>
  <c r="T29"/>
  <c r="U29"/>
  <c r="S29"/>
  <c r="V29"/>
  <c r="T21"/>
  <c r="U21"/>
  <c r="V21"/>
  <c r="S21"/>
  <c r="U9"/>
  <c r="T9"/>
  <c r="S9"/>
  <c r="V9"/>
  <c r="T14"/>
  <c r="S14"/>
  <c r="U14"/>
  <c r="V14"/>
  <c r="AJ7"/>
  <c r="AJ707" s="1"/>
  <c r="I39"/>
  <c r="K39"/>
  <c r="M39"/>
  <c r="O39"/>
  <c r="Q39"/>
  <c r="W39"/>
  <c r="H39"/>
  <c r="J39"/>
  <c r="L39"/>
  <c r="N39"/>
  <c r="P39"/>
  <c r="H581"/>
  <c r="J581"/>
  <c r="H577"/>
  <c r="J577"/>
  <c r="H573"/>
  <c r="J573"/>
  <c r="H569"/>
  <c r="J569"/>
  <c r="H559"/>
  <c r="J559"/>
  <c r="H537"/>
  <c r="J537"/>
  <c r="H533"/>
  <c r="J533"/>
  <c r="H531"/>
  <c r="J531"/>
  <c r="H527"/>
  <c r="J527"/>
  <c r="H523"/>
  <c r="J523"/>
  <c r="H519"/>
  <c r="J519"/>
  <c r="H515"/>
  <c r="J515"/>
  <c r="H511"/>
  <c r="J511"/>
  <c r="H483"/>
  <c r="J483"/>
  <c r="H479"/>
  <c r="J479"/>
  <c r="H475"/>
  <c r="J475"/>
  <c r="H471"/>
  <c r="J471"/>
  <c r="H459"/>
  <c r="J459"/>
  <c r="H457"/>
  <c r="J457"/>
  <c r="H453"/>
  <c r="J453"/>
  <c r="H451"/>
  <c r="J451"/>
  <c r="H433"/>
  <c r="J433"/>
  <c r="H429"/>
  <c r="J429"/>
  <c r="H423"/>
  <c r="J423"/>
  <c r="H419"/>
  <c r="J419"/>
  <c r="H415"/>
  <c r="J415"/>
  <c r="H411"/>
  <c r="J411"/>
  <c r="H405"/>
  <c r="J405"/>
  <c r="H387"/>
  <c r="J387"/>
  <c r="H383"/>
  <c r="J383"/>
  <c r="H379"/>
  <c r="J379"/>
  <c r="H375"/>
  <c r="J375"/>
  <c r="H371"/>
  <c r="J371"/>
  <c r="H361"/>
  <c r="J361"/>
  <c r="H343"/>
  <c r="J343"/>
  <c r="I343"/>
  <c r="H339"/>
  <c r="J339"/>
  <c r="I339"/>
  <c r="H335"/>
  <c r="J335"/>
  <c r="I335"/>
  <c r="H331"/>
  <c r="J331"/>
  <c r="I331"/>
  <c r="H327"/>
  <c r="J327"/>
  <c r="I327"/>
  <c r="I324"/>
  <c r="H324"/>
  <c r="J324"/>
  <c r="I320"/>
  <c r="H320"/>
  <c r="J320"/>
  <c r="H317"/>
  <c r="J317"/>
  <c r="I317"/>
  <c r="I314"/>
  <c r="H314"/>
  <c r="J314"/>
  <c r="H310"/>
  <c r="I310"/>
  <c r="J310"/>
  <c r="H306"/>
  <c r="J306"/>
  <c r="I306"/>
  <c r="H302"/>
  <c r="J302"/>
  <c r="I302"/>
  <c r="I299"/>
  <c r="J299"/>
  <c r="H299"/>
  <c r="I295"/>
  <c r="J295"/>
  <c r="H295"/>
  <c r="I291"/>
  <c r="J291"/>
  <c r="H291"/>
  <c r="I287"/>
  <c r="J287"/>
  <c r="H287"/>
  <c r="I283"/>
  <c r="J283"/>
  <c r="H283"/>
  <c r="H280"/>
  <c r="J280"/>
  <c r="I280"/>
  <c r="H276"/>
  <c r="J276"/>
  <c r="I276"/>
  <c r="H274"/>
  <c r="J274"/>
  <c r="I274"/>
  <c r="H270"/>
  <c r="J270"/>
  <c r="I270"/>
  <c r="H266"/>
  <c r="J266"/>
  <c r="I266"/>
  <c r="H262"/>
  <c r="J262"/>
  <c r="I262"/>
  <c r="H258"/>
  <c r="J258"/>
  <c r="I258"/>
  <c r="H254"/>
  <c r="J254"/>
  <c r="I254"/>
  <c r="H250"/>
  <c r="J250"/>
  <c r="I250"/>
  <c r="I247"/>
  <c r="H247"/>
  <c r="J247"/>
  <c r="I243"/>
  <c r="H243"/>
  <c r="J243"/>
  <c r="H241"/>
  <c r="I241"/>
  <c r="J241"/>
  <c r="H237"/>
  <c r="J237"/>
  <c r="I237"/>
  <c r="H233"/>
  <c r="J233"/>
  <c r="I233"/>
  <c r="H229"/>
  <c r="J229"/>
  <c r="I229"/>
  <c r="I226"/>
  <c r="H226"/>
  <c r="J226"/>
  <c r="I222"/>
  <c r="H222"/>
  <c r="J222"/>
  <c r="H219"/>
  <c r="J219"/>
  <c r="I219"/>
  <c r="H217"/>
  <c r="J217"/>
  <c r="I217"/>
  <c r="I214"/>
  <c r="H214"/>
  <c r="J214"/>
  <c r="H211"/>
  <c r="J211"/>
  <c r="I211"/>
  <c r="H209"/>
  <c r="J209"/>
  <c r="I209"/>
  <c r="I206"/>
  <c r="H206"/>
  <c r="J206"/>
  <c r="I202"/>
  <c r="H202"/>
  <c r="J202"/>
  <c r="I198"/>
  <c r="H198"/>
  <c r="J198"/>
  <c r="I194"/>
  <c r="H194"/>
  <c r="J194"/>
  <c r="H191"/>
  <c r="J191"/>
  <c r="I191"/>
  <c r="I188"/>
  <c r="H188"/>
  <c r="J188"/>
  <c r="H185"/>
  <c r="J185"/>
  <c r="I185"/>
  <c r="H183"/>
  <c r="J183"/>
  <c r="I183"/>
  <c r="H179"/>
  <c r="J179"/>
  <c r="I179"/>
  <c r="H175"/>
  <c r="J175"/>
  <c r="I175"/>
  <c r="H171"/>
  <c r="J171"/>
  <c r="I171"/>
  <c r="H167"/>
  <c r="J167"/>
  <c r="I167"/>
  <c r="I164"/>
  <c r="H164"/>
  <c r="J164"/>
  <c r="H161"/>
  <c r="J161"/>
  <c r="I161"/>
  <c r="I158"/>
  <c r="H158"/>
  <c r="J158"/>
  <c r="I154"/>
  <c r="H154"/>
  <c r="J154"/>
  <c r="I150"/>
  <c r="H150"/>
  <c r="J150"/>
  <c r="I146"/>
  <c r="H146"/>
  <c r="J146"/>
  <c r="H143"/>
  <c r="J143"/>
  <c r="I143"/>
  <c r="H139"/>
  <c r="J139"/>
  <c r="I139"/>
  <c r="H135"/>
  <c r="J135"/>
  <c r="I135"/>
  <c r="H131"/>
  <c r="J131"/>
  <c r="I131"/>
  <c r="H127"/>
  <c r="J127"/>
  <c r="I127"/>
  <c r="I124"/>
  <c r="H124"/>
  <c r="J124"/>
  <c r="I120"/>
  <c r="H120"/>
  <c r="J120"/>
  <c r="H117"/>
  <c r="J117"/>
  <c r="I117"/>
  <c r="I114"/>
  <c r="H114"/>
  <c r="J114"/>
  <c r="I110"/>
  <c r="H110"/>
  <c r="J110"/>
  <c r="I106"/>
  <c r="H106"/>
  <c r="J106"/>
  <c r="I102"/>
  <c r="H102"/>
  <c r="J102"/>
  <c r="I98"/>
  <c r="H98"/>
  <c r="J98"/>
  <c r="H95"/>
  <c r="J95"/>
  <c r="I95"/>
  <c r="H91"/>
  <c r="J91"/>
  <c r="I91"/>
  <c r="I88"/>
  <c r="H88"/>
  <c r="J88"/>
  <c r="H85"/>
  <c r="J85"/>
  <c r="I85"/>
  <c r="H81"/>
  <c r="J81"/>
  <c r="I81"/>
  <c r="H77"/>
  <c r="J77"/>
  <c r="I77"/>
  <c r="H73"/>
  <c r="H74" s="1"/>
  <c r="J73"/>
  <c r="J74" s="1"/>
  <c r="I73"/>
  <c r="I74" s="1"/>
  <c r="H69"/>
  <c r="H70" s="1"/>
  <c r="J69"/>
  <c r="J70" s="1"/>
  <c r="I69"/>
  <c r="I70" s="1"/>
  <c r="I66"/>
  <c r="H66"/>
  <c r="J66"/>
  <c r="I62"/>
  <c r="H62"/>
  <c r="J62"/>
  <c r="I60"/>
  <c r="H60"/>
  <c r="J60"/>
  <c r="I56"/>
  <c r="I57" s="1"/>
  <c r="H56"/>
  <c r="H57" s="1"/>
  <c r="J56"/>
  <c r="J57" s="1"/>
  <c r="I52"/>
  <c r="I53" s="1"/>
  <c r="H52"/>
  <c r="H53" s="1"/>
  <c r="J52"/>
  <c r="J53" s="1"/>
  <c r="I48"/>
  <c r="I49" s="1"/>
  <c r="H48"/>
  <c r="H49" s="1"/>
  <c r="J48"/>
  <c r="J49" s="1"/>
  <c r="I44"/>
  <c r="I45" s="1"/>
  <c r="H44"/>
  <c r="H45" s="1"/>
  <c r="J44"/>
  <c r="J45" s="1"/>
  <c r="H41"/>
  <c r="J41"/>
  <c r="I41"/>
  <c r="H37"/>
  <c r="H38" s="1"/>
  <c r="J37"/>
  <c r="J38" s="1"/>
  <c r="I37"/>
  <c r="I38" s="1"/>
  <c r="I34"/>
  <c r="H34"/>
  <c r="J34"/>
  <c r="H31"/>
  <c r="H32" s="1"/>
  <c r="J31"/>
  <c r="J32" s="1"/>
  <c r="I31"/>
  <c r="I32" s="1"/>
  <c r="H27"/>
  <c r="J27"/>
  <c r="I27"/>
  <c r="H23"/>
  <c r="J23"/>
  <c r="I23"/>
  <c r="H19"/>
  <c r="J19"/>
  <c r="I19"/>
  <c r="I16"/>
  <c r="H16"/>
  <c r="J16"/>
  <c r="H10"/>
  <c r="J10"/>
  <c r="I10"/>
  <c r="I704"/>
  <c r="I702"/>
  <c r="I700"/>
  <c r="I698"/>
  <c r="J697"/>
  <c r="H697"/>
  <c r="I696"/>
  <c r="J695"/>
  <c r="H695"/>
  <c r="J693"/>
  <c r="H693"/>
  <c r="I692"/>
  <c r="J691"/>
  <c r="H691"/>
  <c r="J689"/>
  <c r="H689"/>
  <c r="I688"/>
  <c r="J687"/>
  <c r="H687"/>
  <c r="I686"/>
  <c r="I684"/>
  <c r="J683"/>
  <c r="H683"/>
  <c r="I682"/>
  <c r="I680"/>
  <c r="I678"/>
  <c r="J677"/>
  <c r="H677"/>
  <c r="I676"/>
  <c r="I674"/>
  <c r="J673"/>
  <c r="H673"/>
  <c r="J671"/>
  <c r="H671"/>
  <c r="J669"/>
  <c r="H669"/>
  <c r="J667"/>
  <c r="H667"/>
  <c r="J665"/>
  <c r="H665"/>
  <c r="J663"/>
  <c r="H663"/>
  <c r="J661"/>
  <c r="H661"/>
  <c r="I660"/>
  <c r="I658"/>
  <c r="I656"/>
  <c r="I654"/>
  <c r="J653"/>
  <c r="H653"/>
  <c r="I652"/>
  <c r="I650"/>
  <c r="J649"/>
  <c r="H649"/>
  <c r="I648"/>
  <c r="I646"/>
  <c r="I644"/>
  <c r="I642"/>
  <c r="I640"/>
  <c r="I638"/>
  <c r="I636"/>
  <c r="I634"/>
  <c r="J633"/>
  <c r="H633"/>
  <c r="J631"/>
  <c r="H631"/>
  <c r="J629"/>
  <c r="H629"/>
  <c r="I628"/>
  <c r="J627"/>
  <c r="H627"/>
  <c r="J625"/>
  <c r="H625"/>
  <c r="J623"/>
  <c r="H623"/>
  <c r="J621"/>
  <c r="H621"/>
  <c r="J619"/>
  <c r="H619"/>
  <c r="J617"/>
  <c r="H617"/>
  <c r="J615"/>
  <c r="H615"/>
  <c r="J613"/>
  <c r="H613"/>
  <c r="I612"/>
  <c r="I610"/>
  <c r="I608"/>
  <c r="I606"/>
  <c r="I604"/>
  <c r="I602"/>
  <c r="I600"/>
  <c r="I598"/>
  <c r="I596"/>
  <c r="I594"/>
  <c r="J593"/>
  <c r="H593"/>
  <c r="J591"/>
  <c r="H591"/>
  <c r="J589"/>
  <c r="H589"/>
  <c r="J587"/>
  <c r="H587"/>
  <c r="I586"/>
  <c r="J585"/>
  <c r="J566"/>
  <c r="H564"/>
  <c r="J562"/>
  <c r="H560"/>
  <c r="J558"/>
  <c r="H556"/>
  <c r="J554"/>
  <c r="H552"/>
  <c r="J550"/>
  <c r="H548"/>
  <c r="J546"/>
  <c r="H544"/>
  <c r="J542"/>
  <c r="H540"/>
  <c r="J532"/>
  <c r="I531"/>
  <c r="I527"/>
  <c r="I523"/>
  <c r="I519"/>
  <c r="I515"/>
  <c r="I511"/>
  <c r="H510"/>
  <c r="J508"/>
  <c r="H506"/>
  <c r="J504"/>
  <c r="H502"/>
  <c r="J500"/>
  <c r="H498"/>
  <c r="J496"/>
  <c r="H494"/>
  <c r="J492"/>
  <c r="H490"/>
  <c r="J488"/>
  <c r="H486"/>
  <c r="J470"/>
  <c r="H468"/>
  <c r="J466"/>
  <c r="H464"/>
  <c r="J462"/>
  <c r="I459"/>
  <c r="H458"/>
  <c r="J452"/>
  <c r="I451"/>
  <c r="H448"/>
  <c r="J446"/>
  <c r="H444"/>
  <c r="J442"/>
  <c r="H440"/>
  <c r="J438"/>
  <c r="H436"/>
  <c r="J434"/>
  <c r="I433"/>
  <c r="I429"/>
  <c r="H426"/>
  <c r="J410"/>
  <c r="H408"/>
  <c r="J406"/>
  <c r="I405"/>
  <c r="H404"/>
  <c r="J402"/>
  <c r="H400"/>
  <c r="J398"/>
  <c r="H396"/>
  <c r="J394"/>
  <c r="H392"/>
  <c r="J390"/>
  <c r="H388"/>
  <c r="J368"/>
  <c r="H366"/>
  <c r="J364"/>
  <c r="H362"/>
  <c r="J360"/>
  <c r="H358"/>
  <c r="J356"/>
  <c r="H354"/>
  <c r="J352"/>
  <c r="H350"/>
  <c r="J348"/>
  <c r="H346"/>
  <c r="H583"/>
  <c r="J583"/>
  <c r="H579"/>
  <c r="J579"/>
  <c r="H575"/>
  <c r="J575"/>
  <c r="H571"/>
  <c r="J571"/>
  <c r="H567"/>
  <c r="J567"/>
  <c r="H539"/>
  <c r="J539"/>
  <c r="H535"/>
  <c r="J535"/>
  <c r="H529"/>
  <c r="J529"/>
  <c r="H525"/>
  <c r="J525"/>
  <c r="H521"/>
  <c r="J521"/>
  <c r="H517"/>
  <c r="J517"/>
  <c r="H513"/>
  <c r="J513"/>
  <c r="H503"/>
  <c r="J503"/>
  <c r="H485"/>
  <c r="J485"/>
  <c r="H481"/>
  <c r="J481"/>
  <c r="H477"/>
  <c r="J477"/>
  <c r="H473"/>
  <c r="J473"/>
  <c r="H463"/>
  <c r="J463"/>
  <c r="H461"/>
  <c r="J461"/>
  <c r="H455"/>
  <c r="J455"/>
  <c r="H449"/>
  <c r="J449"/>
  <c r="H431"/>
  <c r="J431"/>
  <c r="H427"/>
  <c r="J427"/>
  <c r="H425"/>
  <c r="J425"/>
  <c r="H421"/>
  <c r="J421"/>
  <c r="H417"/>
  <c r="J417"/>
  <c r="H413"/>
  <c r="J413"/>
  <c r="H385"/>
  <c r="J385"/>
  <c r="H381"/>
  <c r="J381"/>
  <c r="H377"/>
  <c r="J377"/>
  <c r="H373"/>
  <c r="J373"/>
  <c r="H369"/>
  <c r="J369"/>
  <c r="I344"/>
  <c r="H344"/>
  <c r="J344"/>
  <c r="H341"/>
  <c r="J341"/>
  <c r="I341"/>
  <c r="H337"/>
  <c r="J337"/>
  <c r="I337"/>
  <c r="H333"/>
  <c r="J333"/>
  <c r="I333"/>
  <c r="H329"/>
  <c r="J329"/>
  <c r="I329"/>
  <c r="H325"/>
  <c r="J325"/>
  <c r="I325"/>
  <c r="I322"/>
  <c r="H322"/>
  <c r="J322"/>
  <c r="I318"/>
  <c r="H318"/>
  <c r="J318"/>
  <c r="I316"/>
  <c r="H316"/>
  <c r="J316"/>
  <c r="I312"/>
  <c r="H312"/>
  <c r="J312"/>
  <c r="H308"/>
  <c r="J308"/>
  <c r="I308"/>
  <c r="H304"/>
  <c r="J304"/>
  <c r="I304"/>
  <c r="I301"/>
  <c r="H301"/>
  <c r="J301"/>
  <c r="I297"/>
  <c r="H297"/>
  <c r="J297"/>
  <c r="I293"/>
  <c r="H293"/>
  <c r="J293"/>
  <c r="I289"/>
  <c r="H289"/>
  <c r="J289"/>
  <c r="I285"/>
  <c r="H285"/>
  <c r="J285"/>
  <c r="H282"/>
  <c r="J282"/>
  <c r="I282"/>
  <c r="H278"/>
  <c r="J278"/>
  <c r="I278"/>
  <c r="I275"/>
  <c r="H275"/>
  <c r="J275"/>
  <c r="H272"/>
  <c r="J272"/>
  <c r="I272"/>
  <c r="H268"/>
  <c r="J268"/>
  <c r="I268"/>
  <c r="H264"/>
  <c r="J264"/>
  <c r="I264"/>
  <c r="H260"/>
  <c r="J260"/>
  <c r="I260"/>
  <c r="H256"/>
  <c r="J256"/>
  <c r="I256"/>
  <c r="H252"/>
  <c r="J252"/>
  <c r="I252"/>
  <c r="I249"/>
  <c r="J249"/>
  <c r="H249"/>
  <c r="I245"/>
  <c r="J245"/>
  <c r="H245"/>
  <c r="H242"/>
  <c r="J242"/>
  <c r="I242"/>
  <c r="H239"/>
  <c r="J239"/>
  <c r="I239"/>
  <c r="H235"/>
  <c r="J235"/>
  <c r="I235"/>
  <c r="H231"/>
  <c r="J231"/>
  <c r="I231"/>
  <c r="H227"/>
  <c r="J227"/>
  <c r="I227"/>
  <c r="I224"/>
  <c r="H224"/>
  <c r="J224"/>
  <c r="I220"/>
  <c r="H220"/>
  <c r="J220"/>
  <c r="I218"/>
  <c r="H218"/>
  <c r="J218"/>
  <c r="H215"/>
  <c r="J215"/>
  <c r="I215"/>
  <c r="H213"/>
  <c r="J213"/>
  <c r="I213"/>
  <c r="I210"/>
  <c r="H210"/>
  <c r="J210"/>
  <c r="H207"/>
  <c r="J207"/>
  <c r="I207"/>
  <c r="I204"/>
  <c r="H204"/>
  <c r="J204"/>
  <c r="I200"/>
  <c r="H200"/>
  <c r="J200"/>
  <c r="I196"/>
  <c r="H196"/>
  <c r="J196"/>
  <c r="H193"/>
  <c r="J193"/>
  <c r="I193"/>
  <c r="H189"/>
  <c r="J189"/>
  <c r="I189"/>
  <c r="H187"/>
  <c r="J187"/>
  <c r="I187"/>
  <c r="I184"/>
  <c r="H184"/>
  <c r="J184"/>
  <c r="H181"/>
  <c r="J181"/>
  <c r="I181"/>
  <c r="H177"/>
  <c r="J177"/>
  <c r="I177"/>
  <c r="H173"/>
  <c r="J173"/>
  <c r="I173"/>
  <c r="H169"/>
  <c r="J169"/>
  <c r="I169"/>
  <c r="I166"/>
  <c r="H166"/>
  <c r="J166"/>
  <c r="I162"/>
  <c r="H162"/>
  <c r="J162"/>
  <c r="I160"/>
  <c r="H160"/>
  <c r="J160"/>
  <c r="I156"/>
  <c r="H156"/>
  <c r="J156"/>
  <c r="I152"/>
  <c r="H152"/>
  <c r="J152"/>
  <c r="I148"/>
  <c r="H148"/>
  <c r="J148"/>
  <c r="H145"/>
  <c r="J145"/>
  <c r="I145"/>
  <c r="H141"/>
  <c r="J141"/>
  <c r="I141"/>
  <c r="H137"/>
  <c r="J137"/>
  <c r="I137"/>
  <c r="H133"/>
  <c r="J133"/>
  <c r="I133"/>
  <c r="H129"/>
  <c r="J129"/>
  <c r="I129"/>
  <c r="H125"/>
  <c r="J125"/>
  <c r="I125"/>
  <c r="I122"/>
  <c r="H122"/>
  <c r="J122"/>
  <c r="I118"/>
  <c r="H118"/>
  <c r="J118"/>
  <c r="I116"/>
  <c r="H116"/>
  <c r="J116"/>
  <c r="I112"/>
  <c r="H112"/>
  <c r="J112"/>
  <c r="I108"/>
  <c r="H108"/>
  <c r="J108"/>
  <c r="I104"/>
  <c r="H104"/>
  <c r="J104"/>
  <c r="I100"/>
  <c r="H100"/>
  <c r="J100"/>
  <c r="I96"/>
  <c r="H96"/>
  <c r="J96"/>
  <c r="H93"/>
  <c r="J93"/>
  <c r="I93"/>
  <c r="H89"/>
  <c r="J89"/>
  <c r="I89"/>
  <c r="H87"/>
  <c r="J87"/>
  <c r="I87"/>
  <c r="H83"/>
  <c r="J83"/>
  <c r="I83"/>
  <c r="H79"/>
  <c r="J79"/>
  <c r="I79"/>
  <c r="H75"/>
  <c r="H76" s="1"/>
  <c r="J75"/>
  <c r="J76" s="1"/>
  <c r="I75"/>
  <c r="I76" s="1"/>
  <c r="H71"/>
  <c r="H72" s="1"/>
  <c r="J71"/>
  <c r="J72" s="1"/>
  <c r="I71"/>
  <c r="I72" s="1"/>
  <c r="I68"/>
  <c r="H68"/>
  <c r="J68"/>
  <c r="I64"/>
  <c r="I65" s="1"/>
  <c r="H64"/>
  <c r="H65" s="1"/>
  <c r="J64"/>
  <c r="J65" s="1"/>
  <c r="H61"/>
  <c r="J61"/>
  <c r="I61"/>
  <c r="I58"/>
  <c r="H58"/>
  <c r="J58"/>
  <c r="I54"/>
  <c r="I55" s="1"/>
  <c r="H54"/>
  <c r="H55" s="1"/>
  <c r="J54"/>
  <c r="J55" s="1"/>
  <c r="I50"/>
  <c r="I51" s="1"/>
  <c r="H50"/>
  <c r="H51" s="1"/>
  <c r="J50"/>
  <c r="J51" s="1"/>
  <c r="I46"/>
  <c r="I47" s="1"/>
  <c r="H46"/>
  <c r="H47" s="1"/>
  <c r="J46"/>
  <c r="J47" s="1"/>
  <c r="I42"/>
  <c r="I43" s="1"/>
  <c r="H42"/>
  <c r="H43" s="1"/>
  <c r="J42"/>
  <c r="J43" s="1"/>
  <c r="H35"/>
  <c r="H36" s="1"/>
  <c r="J35"/>
  <c r="J36" s="1"/>
  <c r="I35"/>
  <c r="I36" s="1"/>
  <c r="H33"/>
  <c r="J33"/>
  <c r="I33"/>
  <c r="H29"/>
  <c r="J29"/>
  <c r="I29"/>
  <c r="H25"/>
  <c r="J25"/>
  <c r="I25"/>
  <c r="H21"/>
  <c r="J21"/>
  <c r="I21"/>
  <c r="I18"/>
  <c r="H18"/>
  <c r="J18"/>
  <c r="I14"/>
  <c r="H14"/>
  <c r="J14"/>
  <c r="I11"/>
  <c r="H11"/>
  <c r="J11"/>
  <c r="I9"/>
  <c r="H9"/>
  <c r="J9"/>
  <c r="J704"/>
  <c r="J702"/>
  <c r="J700"/>
  <c r="J698"/>
  <c r="J696"/>
  <c r="J692"/>
  <c r="J688"/>
  <c r="J686"/>
  <c r="J684"/>
  <c r="J682"/>
  <c r="J680"/>
  <c r="J678"/>
  <c r="J676"/>
  <c r="J674"/>
  <c r="J660"/>
  <c r="J658"/>
  <c r="J656"/>
  <c r="J654"/>
  <c r="J652"/>
  <c r="J650"/>
  <c r="J648"/>
  <c r="J646"/>
  <c r="J644"/>
  <c r="J642"/>
  <c r="J640"/>
  <c r="J638"/>
  <c r="J636"/>
  <c r="J634"/>
  <c r="J628"/>
  <c r="J612"/>
  <c r="J610"/>
  <c r="J608"/>
  <c r="J606"/>
  <c r="J604"/>
  <c r="J602"/>
  <c r="J600"/>
  <c r="J598"/>
  <c r="J596"/>
  <c r="J594"/>
  <c r="J586"/>
  <c r="I585"/>
  <c r="I583"/>
  <c r="I581"/>
  <c r="I579"/>
  <c r="I577"/>
  <c r="I575"/>
  <c r="I573"/>
  <c r="I571"/>
  <c r="I569"/>
  <c r="I567"/>
  <c r="H566"/>
  <c r="J564"/>
  <c r="H562"/>
  <c r="J560"/>
  <c r="I559"/>
  <c r="H558"/>
  <c r="J556"/>
  <c r="H554"/>
  <c r="J552"/>
  <c r="H550"/>
  <c r="J548"/>
  <c r="H546"/>
  <c r="J544"/>
  <c r="H542"/>
  <c r="J540"/>
  <c r="I539"/>
  <c r="I537"/>
  <c r="I535"/>
  <c r="I533"/>
  <c r="H532"/>
  <c r="J510"/>
  <c r="H508"/>
  <c r="J506"/>
  <c r="H504"/>
  <c r="J502"/>
  <c r="H500"/>
  <c r="J498"/>
  <c r="H496"/>
  <c r="J494"/>
  <c r="H492"/>
  <c r="J490"/>
  <c r="H488"/>
  <c r="J486"/>
  <c r="I485"/>
  <c r="I483"/>
  <c r="I481"/>
  <c r="I479"/>
  <c r="I477"/>
  <c r="I475"/>
  <c r="I473"/>
  <c r="I471"/>
  <c r="H470"/>
  <c r="J468"/>
  <c r="H466"/>
  <c r="J464"/>
  <c r="I463"/>
  <c r="H462"/>
  <c r="J458"/>
  <c r="I457"/>
  <c r="I455"/>
  <c r="I453"/>
  <c r="H452"/>
  <c r="J448"/>
  <c r="H446"/>
  <c r="J444"/>
  <c r="H442"/>
  <c r="J440"/>
  <c r="H438"/>
  <c r="J436"/>
  <c r="H434"/>
  <c r="J426"/>
  <c r="I425"/>
  <c r="I423"/>
  <c r="I421"/>
  <c r="I419"/>
  <c r="I417"/>
  <c r="I415"/>
  <c r="I413"/>
  <c r="I411"/>
  <c r="H410"/>
  <c r="J408"/>
  <c r="H406"/>
  <c r="J404"/>
  <c r="H402"/>
  <c r="J400"/>
  <c r="H398"/>
  <c r="J396"/>
  <c r="H394"/>
  <c r="J392"/>
  <c r="H390"/>
  <c r="J388"/>
  <c r="I387"/>
  <c r="I385"/>
  <c r="I383"/>
  <c r="I381"/>
  <c r="I379"/>
  <c r="I377"/>
  <c r="I375"/>
  <c r="I373"/>
  <c r="I371"/>
  <c r="I369"/>
  <c r="H368"/>
  <c r="J366"/>
  <c r="H364"/>
  <c r="J362"/>
  <c r="I361"/>
  <c r="H360"/>
  <c r="J358"/>
  <c r="H356"/>
  <c r="J354"/>
  <c r="H352"/>
  <c r="J350"/>
  <c r="H348"/>
  <c r="J346"/>
  <c r="K12"/>
  <c r="I12"/>
  <c r="H12"/>
  <c r="K10"/>
  <c r="M10"/>
  <c r="O10"/>
  <c r="Q10"/>
  <c r="W10"/>
  <c r="L10"/>
  <c r="N10"/>
  <c r="P10"/>
  <c r="R10"/>
  <c r="K16"/>
  <c r="M16"/>
  <c r="Q16"/>
  <c r="N16"/>
  <c r="R16"/>
  <c r="K23"/>
  <c r="K69"/>
  <c r="R69"/>
  <c r="K77"/>
  <c r="R77"/>
  <c r="L85"/>
  <c r="P85"/>
  <c r="R85"/>
  <c r="K85"/>
  <c r="M85"/>
  <c r="O85"/>
  <c r="Q85"/>
  <c r="W85"/>
  <c r="K91"/>
  <c r="K98"/>
  <c r="K106"/>
  <c r="K114"/>
  <c r="K117"/>
  <c r="K120"/>
  <c r="N124"/>
  <c r="K127"/>
  <c r="K131"/>
  <c r="K222"/>
  <c r="W226"/>
  <c r="K229"/>
  <c r="L233"/>
  <c r="K237"/>
  <c r="M241"/>
  <c r="K317"/>
  <c r="K324"/>
  <c r="K343"/>
  <c r="K354"/>
  <c r="K368"/>
  <c r="K387"/>
  <c r="L9"/>
  <c r="N9"/>
  <c r="P9"/>
  <c r="R9"/>
  <c r="X9"/>
  <c r="Z9"/>
  <c r="AB9"/>
  <c r="K9"/>
  <c r="M9"/>
  <c r="O9"/>
  <c r="Q9"/>
  <c r="W9"/>
  <c r="Y9"/>
  <c r="AA9"/>
  <c r="L11"/>
  <c r="N11"/>
  <c r="P11"/>
  <c r="R11"/>
  <c r="K11"/>
  <c r="M11"/>
  <c r="O11"/>
  <c r="Q11"/>
  <c r="W11"/>
  <c r="K25"/>
  <c r="K145"/>
  <c r="K160"/>
  <c r="K162"/>
  <c r="K169"/>
  <c r="K177"/>
  <c r="K187"/>
  <c r="K189"/>
  <c r="K196"/>
  <c r="K204"/>
  <c r="K256"/>
  <c r="K264"/>
  <c r="K282"/>
  <c r="K289"/>
  <c r="K297"/>
  <c r="K304"/>
  <c r="K312"/>
  <c r="M404"/>
  <c r="M406"/>
  <c r="M413"/>
  <c r="M417"/>
  <c r="BS1103"/>
  <c r="BS1104"/>
  <c r="BS1106"/>
  <c r="BS1107"/>
  <c r="BS1108"/>
  <c r="BS1110"/>
  <c r="BS1111"/>
  <c r="BS1112"/>
  <c r="BS1114"/>
  <c r="BS1115"/>
  <c r="BS1116"/>
  <c r="BS1118"/>
  <c r="BS1119"/>
  <c r="BS1120"/>
  <c r="BS1122"/>
  <c r="BS1123"/>
  <c r="BS1124"/>
  <c r="BS1126"/>
  <c r="BS1127"/>
  <c r="BS1128"/>
  <c r="BS1130"/>
  <c r="BS1131"/>
  <c r="BS1132"/>
  <c r="BS1134"/>
  <c r="BS1135"/>
  <c r="BS1136"/>
  <c r="BS1138"/>
  <c r="BS1139"/>
  <c r="BS1140"/>
  <c r="BS1142"/>
  <c r="BS1143"/>
  <c r="BS1144"/>
  <c r="BS1146"/>
  <c r="BS1147"/>
  <c r="BS1148"/>
  <c r="AD7"/>
  <c r="M249"/>
  <c r="L268"/>
  <c r="M272"/>
  <c r="M275"/>
  <c r="L278"/>
  <c r="L410"/>
  <c r="M421"/>
  <c r="L425"/>
  <c r="L427"/>
  <c r="L431"/>
  <c r="M434"/>
  <c r="M438"/>
  <c r="M442"/>
  <c r="M446"/>
  <c r="L449"/>
  <c r="M452"/>
  <c r="L455"/>
  <c r="M458"/>
  <c r="L461"/>
  <c r="L463"/>
  <c r="M466"/>
  <c r="M470"/>
  <c r="L473"/>
  <c r="L477"/>
  <c r="L481"/>
  <c r="L485"/>
  <c r="M488"/>
  <c r="M492"/>
  <c r="M496"/>
  <c r="M500"/>
  <c r="L503"/>
  <c r="M506"/>
  <c r="M510"/>
  <c r="L513"/>
  <c r="L517"/>
  <c r="L521"/>
  <c r="L525"/>
  <c r="L529"/>
  <c r="M532"/>
  <c r="L535"/>
  <c r="L539"/>
  <c r="M542"/>
  <c r="M546"/>
  <c r="M550"/>
  <c r="M554"/>
  <c r="M558"/>
  <c r="M560"/>
  <c r="M564"/>
  <c r="L567"/>
  <c r="L571"/>
  <c r="L575"/>
  <c r="L579"/>
  <c r="L583"/>
  <c r="M586"/>
  <c r="L589"/>
  <c r="L593"/>
  <c r="M596"/>
  <c r="M600"/>
  <c r="M604"/>
  <c r="M608"/>
  <c r="M612"/>
  <c r="L615"/>
  <c r="L619"/>
  <c r="L623"/>
  <c r="L627"/>
  <c r="L629"/>
  <c r="L633"/>
  <c r="M636"/>
  <c r="M640"/>
  <c r="M644"/>
  <c r="M648"/>
  <c r="M650"/>
  <c r="L653"/>
  <c r="M656"/>
  <c r="M660"/>
  <c r="L663"/>
  <c r="L667"/>
  <c r="L671"/>
  <c r="M674"/>
  <c r="L677"/>
  <c r="M680"/>
  <c r="L683"/>
  <c r="M686"/>
  <c r="M688"/>
  <c r="L691"/>
  <c r="L693"/>
  <c r="M696"/>
  <c r="M698"/>
  <c r="M702"/>
  <c r="AJ1059"/>
  <c r="AJ1058"/>
  <c r="AJ1057"/>
  <c r="AJ1056"/>
  <c r="AJ1055"/>
  <c r="AJ1054"/>
  <c r="AJ1053"/>
  <c r="AJ1052"/>
  <c r="AJ1051"/>
  <c r="AJ1050"/>
  <c r="AJ1049"/>
  <c r="AJ1048"/>
  <c r="AJ1047"/>
  <c r="AJ1046"/>
  <c r="AJ1045"/>
  <c r="AJ1044"/>
  <c r="AJ1043"/>
  <c r="AJ1042"/>
  <c r="AJ1041"/>
  <c r="AJ1040"/>
  <c r="AJ1039"/>
  <c r="AJ1038"/>
  <c r="AJ1037"/>
  <c r="AJ1036"/>
  <c r="AJ1035"/>
  <c r="AJ1034"/>
  <c r="AJ1033"/>
  <c r="AJ1032"/>
  <c r="AJ1031"/>
  <c r="AJ1030"/>
  <c r="AJ1029"/>
  <c r="AJ1028"/>
  <c r="AJ1027"/>
  <c r="AJ1026"/>
  <c r="AJ1025"/>
  <c r="AJ1024"/>
  <c r="AJ1023"/>
  <c r="AJ1022"/>
  <c r="AJ1021"/>
  <c r="AJ1020"/>
  <c r="AJ1019"/>
  <c r="AJ1018"/>
  <c r="AJ1017"/>
  <c r="AJ1016"/>
  <c r="AJ1015"/>
  <c r="AJ1014"/>
  <c r="AJ1013"/>
  <c r="AJ1012"/>
  <c r="AJ1011"/>
  <c r="AJ1010"/>
  <c r="AJ1009"/>
  <c r="AJ1008"/>
  <c r="AJ1007"/>
  <c r="AJ1006"/>
  <c r="AJ1005"/>
  <c r="AJ1004"/>
  <c r="AJ1003"/>
  <c r="AJ1002"/>
  <c r="AJ1001"/>
  <c r="AJ1000"/>
  <c r="AJ999"/>
  <c r="AJ998"/>
  <c r="AJ997"/>
  <c r="AJ996"/>
  <c r="AJ995"/>
  <c r="AJ994"/>
  <c r="AJ993"/>
  <c r="AJ992"/>
  <c r="AJ991"/>
  <c r="AJ990"/>
  <c r="AJ988"/>
  <c r="AJ986"/>
  <c r="AJ984"/>
  <c r="AJ982"/>
  <c r="AJ980"/>
  <c r="AJ978"/>
  <c r="AJ976"/>
  <c r="AJ974"/>
  <c r="AJ972"/>
  <c r="AJ970"/>
  <c r="AJ968"/>
  <c r="AJ966"/>
  <c r="AJ964"/>
  <c r="AJ962"/>
  <c r="AJ960"/>
  <c r="AJ958"/>
  <c r="AJ956"/>
  <c r="AJ954"/>
  <c r="AJ952"/>
  <c r="AJ950"/>
  <c r="AJ948"/>
  <c r="AJ946"/>
  <c r="AJ944"/>
  <c r="AJ942"/>
  <c r="AJ940"/>
  <c r="AJ938"/>
  <c r="AJ936"/>
  <c r="AJ934"/>
  <c r="AJ932"/>
  <c r="AJ930"/>
  <c r="AJ928"/>
  <c r="AJ926"/>
  <c r="AJ924"/>
  <c r="AJ922"/>
  <c r="AJ920"/>
  <c r="AJ918"/>
  <c r="AJ916"/>
  <c r="AJ914"/>
  <c r="AJ912"/>
  <c r="AJ910"/>
  <c r="AJ908"/>
  <c r="AJ906"/>
  <c r="AJ904"/>
  <c r="AJ903"/>
  <c r="AJ902"/>
  <c r="AJ901"/>
  <c r="AJ900"/>
  <c r="AJ899"/>
  <c r="AJ898"/>
  <c r="AJ897"/>
  <c r="AJ896"/>
  <c r="AJ895"/>
  <c r="AJ894"/>
  <c r="AJ893"/>
  <c r="AJ892"/>
  <c r="AJ891"/>
  <c r="AJ890"/>
  <c r="AJ889"/>
  <c r="AJ888"/>
  <c r="AJ887"/>
  <c r="AJ886"/>
  <c r="AJ885"/>
  <c r="AJ884"/>
  <c r="AJ883"/>
  <c r="AJ882"/>
  <c r="AJ881"/>
  <c r="AJ880"/>
  <c r="AJ879"/>
  <c r="AJ878"/>
  <c r="AJ877"/>
  <c r="AJ876"/>
  <c r="AJ875"/>
  <c r="AJ874"/>
  <c r="AJ873"/>
  <c r="AJ872"/>
  <c r="AJ871"/>
  <c r="AJ870"/>
  <c r="AJ869"/>
  <c r="AJ868"/>
  <c r="AJ867"/>
  <c r="AJ866"/>
  <c r="AJ865"/>
  <c r="AJ864"/>
  <c r="AJ863"/>
  <c r="AJ862"/>
  <c r="AJ861"/>
  <c r="AJ860"/>
  <c r="AJ859"/>
  <c r="AJ858"/>
  <c r="AJ857"/>
  <c r="AJ856"/>
  <c r="AJ855"/>
  <c r="AJ854"/>
  <c r="AJ853"/>
  <c r="AJ852"/>
  <c r="AJ851"/>
  <c r="AJ850"/>
  <c r="AJ849"/>
  <c r="AJ848"/>
  <c r="AJ847"/>
  <c r="AJ846"/>
  <c r="AJ845"/>
  <c r="AJ844"/>
  <c r="AJ843"/>
  <c r="AJ842"/>
  <c r="AJ841"/>
  <c r="AJ840"/>
  <c r="AJ839"/>
  <c r="AJ838"/>
  <c r="AJ837"/>
  <c r="AJ836"/>
  <c r="AJ835"/>
  <c r="AJ834"/>
  <c r="AJ833"/>
  <c r="AJ832"/>
  <c r="AJ831"/>
  <c r="AJ830"/>
  <c r="AJ829"/>
  <c r="AJ828"/>
  <c r="AJ827"/>
  <c r="AJ826"/>
  <c r="AJ825"/>
  <c r="AJ824"/>
  <c r="AJ823"/>
  <c r="AJ822"/>
  <c r="AJ821"/>
  <c r="AJ820"/>
  <c r="AJ819"/>
  <c r="AJ818"/>
  <c r="AJ817"/>
  <c r="AJ816"/>
  <c r="AJ815"/>
  <c r="AJ814"/>
  <c r="AJ813"/>
  <c r="AJ812"/>
  <c r="AJ811"/>
  <c r="AJ810"/>
  <c r="AJ809"/>
  <c r="AJ808"/>
  <c r="AJ807"/>
  <c r="AJ806"/>
  <c r="AJ805"/>
  <c r="AJ804"/>
  <c r="AJ803"/>
  <c r="AJ802"/>
  <c r="AJ801"/>
  <c r="AJ800"/>
  <c r="AJ799"/>
  <c r="AJ798"/>
  <c r="AJ797"/>
  <c r="AJ796"/>
  <c r="AJ795"/>
  <c r="AJ794"/>
  <c r="AJ793"/>
  <c r="AJ792"/>
  <c r="AJ791"/>
  <c r="AJ790"/>
  <c r="AJ789"/>
  <c r="AJ788"/>
  <c r="AJ787"/>
  <c r="AJ786"/>
  <c r="AJ785"/>
  <c r="AJ784"/>
  <c r="AJ783"/>
  <c r="AJ782"/>
  <c r="AJ781"/>
  <c r="AJ780"/>
  <c r="AJ779"/>
  <c r="AJ778"/>
  <c r="AJ777"/>
  <c r="AJ776"/>
  <c r="AJ775"/>
  <c r="AJ774"/>
  <c r="AJ773"/>
  <c r="AJ772"/>
  <c r="AJ771"/>
  <c r="AJ770"/>
  <c r="AJ769"/>
  <c r="AJ768"/>
  <c r="AJ767"/>
  <c r="AJ766"/>
  <c r="AJ765"/>
  <c r="AJ764"/>
  <c r="AJ763"/>
  <c r="AJ762"/>
  <c r="AJ761"/>
  <c r="AJ760"/>
  <c r="AJ759"/>
  <c r="AJ758"/>
  <c r="AJ757"/>
  <c r="AJ756"/>
  <c r="AJ755"/>
  <c r="AJ754"/>
  <c r="AJ753"/>
  <c r="AJ752"/>
  <c r="AJ751"/>
  <c r="AJ750"/>
  <c r="AJ749"/>
  <c r="AJ748"/>
  <c r="AJ747"/>
  <c r="AJ746"/>
  <c r="AJ745"/>
  <c r="AJ744"/>
  <c r="AJ743"/>
  <c r="AJ742"/>
  <c r="AJ741"/>
  <c r="AJ740"/>
  <c r="AJ739"/>
  <c r="AJ738"/>
  <c r="AJ737"/>
  <c r="AJ736"/>
  <c r="AJ735"/>
  <c r="AJ704"/>
  <c r="AJ700"/>
  <c r="AJ697"/>
  <c r="AJ695"/>
  <c r="AJ692"/>
  <c r="AJ689"/>
  <c r="AJ687"/>
  <c r="AJ684"/>
  <c r="AJ682"/>
  <c r="AJ678"/>
  <c r="AJ676"/>
  <c r="AJ673"/>
  <c r="AJ669"/>
  <c r="AJ665"/>
  <c r="AJ661"/>
  <c r="AJ658"/>
  <c r="AJ654"/>
  <c r="AJ652"/>
  <c r="AJ649"/>
  <c r="AJ646"/>
  <c r="AJ642"/>
  <c r="AJ638"/>
  <c r="AJ634"/>
  <c r="AJ631"/>
  <c r="AJ628"/>
  <c r="AJ625"/>
  <c r="AJ621"/>
  <c r="AJ617"/>
  <c r="AJ613"/>
  <c r="AJ610"/>
  <c r="AJ606"/>
  <c r="AJ602"/>
  <c r="AJ598"/>
  <c r="AJ594"/>
  <c r="AJ591"/>
  <c r="AJ587"/>
  <c r="AJ585"/>
  <c r="AJ581"/>
  <c r="AJ577"/>
  <c r="AJ573"/>
  <c r="AJ569"/>
  <c r="AJ566"/>
  <c r="AJ562"/>
  <c r="AJ559"/>
  <c r="AJ556"/>
  <c r="AJ552"/>
  <c r="AJ548"/>
  <c r="AJ544"/>
  <c r="AJ540"/>
  <c r="AJ537"/>
  <c r="AJ533"/>
  <c r="AJ531"/>
  <c r="AJ527"/>
  <c r="AJ523"/>
  <c r="AJ519"/>
  <c r="AJ515"/>
  <c r="AJ511"/>
  <c r="AJ508"/>
  <c r="AJ504"/>
  <c r="AJ502"/>
  <c r="AJ498"/>
  <c r="AJ494"/>
  <c r="AJ490"/>
  <c r="AJ486"/>
  <c r="AJ483"/>
  <c r="AJ479"/>
  <c r="AJ475"/>
  <c r="AJ471"/>
  <c r="AJ468"/>
  <c r="AJ464"/>
  <c r="AJ462"/>
  <c r="AJ459"/>
  <c r="AJ457"/>
  <c r="AJ453"/>
  <c r="AJ451"/>
  <c r="AJ448"/>
  <c r="AJ444"/>
  <c r="AJ440"/>
  <c r="AJ436"/>
  <c r="AJ433"/>
  <c r="AJ429"/>
  <c r="AJ426"/>
  <c r="AJ423"/>
  <c r="AJ419"/>
  <c r="AJ415"/>
  <c r="AJ411"/>
  <c r="AJ408"/>
  <c r="AJ405"/>
  <c r="AJ402"/>
  <c r="AJ396"/>
  <c r="AJ392"/>
  <c r="AJ388"/>
  <c r="AJ385"/>
  <c r="AJ381"/>
  <c r="AJ377"/>
  <c r="AJ373"/>
  <c r="AJ369"/>
  <c r="AJ366"/>
  <c r="AJ362"/>
  <c r="AJ360"/>
  <c r="AJ356"/>
  <c r="AJ352"/>
  <c r="AJ348"/>
  <c r="AJ344"/>
  <c r="AJ341"/>
  <c r="AJ337"/>
  <c r="AJ333"/>
  <c r="AJ329"/>
  <c r="AJ987"/>
  <c r="AJ983"/>
  <c r="AJ979"/>
  <c r="AJ975"/>
  <c r="AJ971"/>
  <c r="AJ967"/>
  <c r="AJ963"/>
  <c r="AJ959"/>
  <c r="AJ955"/>
  <c r="AJ951"/>
  <c r="AJ947"/>
  <c r="AJ943"/>
  <c r="AJ939"/>
  <c r="AJ935"/>
  <c r="AJ931"/>
  <c r="AJ927"/>
  <c r="AJ923"/>
  <c r="AJ919"/>
  <c r="AJ915"/>
  <c r="AJ911"/>
  <c r="AJ907"/>
  <c r="AJ734"/>
  <c r="AJ733"/>
  <c r="AJ732"/>
  <c r="AJ731"/>
  <c r="AJ730"/>
  <c r="AJ729"/>
  <c r="AJ728"/>
  <c r="AJ727"/>
  <c r="AJ726"/>
  <c r="AJ725"/>
  <c r="AJ724"/>
  <c r="AJ723"/>
  <c r="AJ722"/>
  <c r="AJ721"/>
  <c r="AJ720"/>
  <c r="AJ719"/>
  <c r="AJ718"/>
  <c r="AJ717"/>
  <c r="AJ716"/>
  <c r="AJ715"/>
  <c r="AJ714"/>
  <c r="AJ713"/>
  <c r="AJ712"/>
  <c r="AJ711"/>
  <c r="AJ710"/>
  <c r="AJ709"/>
  <c r="AJ708"/>
  <c r="AJ706"/>
  <c r="AJ702"/>
  <c r="AJ698"/>
  <c r="AJ696"/>
  <c r="AJ693"/>
  <c r="AJ691"/>
  <c r="AJ688"/>
  <c r="AJ686"/>
  <c r="AJ683"/>
  <c r="AJ680"/>
  <c r="AJ677"/>
  <c r="AJ674"/>
  <c r="AJ671"/>
  <c r="AJ667"/>
  <c r="AJ663"/>
  <c r="AJ660"/>
  <c r="AJ656"/>
  <c r="AJ653"/>
  <c r="AJ650"/>
  <c r="AJ648"/>
  <c r="AJ644"/>
  <c r="AJ640"/>
  <c r="AJ636"/>
  <c r="AJ633"/>
  <c r="AJ629"/>
  <c r="AJ627"/>
  <c r="AJ623"/>
  <c r="AJ619"/>
  <c r="AJ615"/>
  <c r="AJ612"/>
  <c r="AJ608"/>
  <c r="AJ604"/>
  <c r="AJ600"/>
  <c r="AJ596"/>
  <c r="AJ593"/>
  <c r="AJ589"/>
  <c r="AJ586"/>
  <c r="AJ583"/>
  <c r="AJ579"/>
  <c r="AJ575"/>
  <c r="AJ571"/>
  <c r="AJ567"/>
  <c r="AJ564"/>
  <c r="AJ560"/>
  <c r="AJ558"/>
  <c r="AJ554"/>
  <c r="AJ550"/>
  <c r="AJ546"/>
  <c r="AJ542"/>
  <c r="AJ539"/>
  <c r="AJ535"/>
  <c r="AJ532"/>
  <c r="AJ529"/>
  <c r="AJ525"/>
  <c r="AJ521"/>
  <c r="AJ517"/>
  <c r="AJ513"/>
  <c r="AJ510"/>
  <c r="AJ506"/>
  <c r="AJ503"/>
  <c r="AJ500"/>
  <c r="AJ496"/>
  <c r="AJ492"/>
  <c r="AJ488"/>
  <c r="AJ485"/>
  <c r="AJ481"/>
  <c r="AJ477"/>
  <c r="AJ473"/>
  <c r="AJ470"/>
  <c r="AJ466"/>
  <c r="AJ463"/>
  <c r="AJ461"/>
  <c r="AJ458"/>
  <c r="AJ455"/>
  <c r="AJ452"/>
  <c r="AJ449"/>
  <c r="AJ446"/>
  <c r="AJ442"/>
  <c r="AJ438"/>
  <c r="AJ434"/>
  <c r="AJ431"/>
  <c r="AJ427"/>
  <c r="AJ425"/>
  <c r="AJ421"/>
  <c r="AJ417"/>
  <c r="AJ413"/>
  <c r="AJ398"/>
  <c r="AJ394"/>
  <c r="AJ390"/>
  <c r="AJ361"/>
  <c r="AJ358"/>
  <c r="AJ354"/>
  <c r="AJ350"/>
  <c r="AJ343"/>
  <c r="AJ331"/>
  <c r="AJ325"/>
  <c r="AJ322"/>
  <c r="AJ318"/>
  <c r="AJ316"/>
  <c r="AJ314"/>
  <c r="AJ310"/>
  <c r="AJ306"/>
  <c r="AJ302"/>
  <c r="AJ299"/>
  <c r="AJ295"/>
  <c r="AJ291"/>
  <c r="AJ287"/>
  <c r="AJ283"/>
  <c r="AJ280"/>
  <c r="AJ276"/>
  <c r="AJ274"/>
  <c r="AJ270"/>
  <c r="AJ266"/>
  <c r="AJ262"/>
  <c r="AJ258"/>
  <c r="AJ254"/>
  <c r="AJ250"/>
  <c r="AJ247"/>
  <c r="AJ242"/>
  <c r="AJ239"/>
  <c r="AJ235"/>
  <c r="AJ231"/>
  <c r="AJ227"/>
  <c r="AJ224"/>
  <c r="AJ220"/>
  <c r="AJ218"/>
  <c r="AJ215"/>
  <c r="AJ211"/>
  <c r="AJ209"/>
  <c r="AJ206"/>
  <c r="AJ202"/>
  <c r="AJ198"/>
  <c r="AJ194"/>
  <c r="AJ191"/>
  <c r="AJ188"/>
  <c r="AJ185"/>
  <c r="AJ183"/>
  <c r="AJ179"/>
  <c r="AJ175"/>
  <c r="AJ171"/>
  <c r="AJ167"/>
  <c r="AJ164"/>
  <c r="AJ161"/>
  <c r="AJ158"/>
  <c r="AJ154"/>
  <c r="AJ150"/>
  <c r="AJ146"/>
  <c r="AJ143"/>
  <c r="AJ139"/>
  <c r="AJ135"/>
  <c r="AJ129"/>
  <c r="AJ125"/>
  <c r="AJ122"/>
  <c r="AJ118"/>
  <c r="AJ116"/>
  <c r="AJ112"/>
  <c r="AJ108"/>
  <c r="AJ104"/>
  <c r="AJ100"/>
  <c r="AJ96"/>
  <c r="AJ93"/>
  <c r="AJ89"/>
  <c r="AJ87"/>
  <c r="AJ83"/>
  <c r="AJ79"/>
  <c r="AJ75"/>
  <c r="AJ71"/>
  <c r="AJ68"/>
  <c r="AJ66"/>
  <c r="AJ64"/>
  <c r="AJ62"/>
  <c r="AJ60"/>
  <c r="AJ58"/>
  <c r="AJ56"/>
  <c r="AJ54"/>
  <c r="AJ52"/>
  <c r="AJ50"/>
  <c r="AJ48"/>
  <c r="AJ46"/>
  <c r="AJ44"/>
  <c r="AJ42"/>
  <c r="AJ37"/>
  <c r="AJ35"/>
  <c r="AJ33"/>
  <c r="AJ31"/>
  <c r="AJ29"/>
  <c r="AJ27"/>
  <c r="AJ25"/>
  <c r="AJ989"/>
  <c r="AJ985"/>
  <c r="AJ981"/>
  <c r="AJ977"/>
  <c r="AJ973"/>
  <c r="AJ969"/>
  <c r="AJ965"/>
  <c r="AJ961"/>
  <c r="AJ957"/>
  <c r="AJ953"/>
  <c r="AJ949"/>
  <c r="AJ945"/>
  <c r="AJ941"/>
  <c r="AJ937"/>
  <c r="AJ933"/>
  <c r="AJ929"/>
  <c r="AJ925"/>
  <c r="AJ921"/>
  <c r="AJ917"/>
  <c r="AJ913"/>
  <c r="AJ909"/>
  <c r="AJ905"/>
  <c r="AJ410"/>
  <c r="AJ406"/>
  <c r="AJ404"/>
  <c r="AJ387"/>
  <c r="AJ375"/>
  <c r="AJ368"/>
  <c r="AJ364"/>
  <c r="AJ346"/>
  <c r="AJ339"/>
  <c r="AJ327"/>
  <c r="AJ324"/>
  <c r="AJ317"/>
  <c r="AJ312"/>
  <c r="AJ308"/>
  <c r="AJ304"/>
  <c r="AJ293"/>
  <c r="AJ289"/>
  <c r="AJ282"/>
  <c r="AJ243"/>
  <c r="AJ241"/>
  <c r="AJ237"/>
  <c r="AJ226"/>
  <c r="AJ213"/>
  <c r="AJ204"/>
  <c r="AJ200"/>
  <c r="AJ196"/>
  <c r="AJ193"/>
  <c r="AJ189"/>
  <c r="AJ187"/>
  <c r="AJ184"/>
  <c r="AJ181"/>
  <c r="AJ177"/>
  <c r="AJ173"/>
  <c r="AJ169"/>
  <c r="AJ166"/>
  <c r="AJ145"/>
  <c r="AJ141"/>
  <c r="AJ131"/>
  <c r="AJ127"/>
  <c r="AJ124"/>
  <c r="AJ120"/>
  <c r="AJ117"/>
  <c r="AJ114"/>
  <c r="AJ110"/>
  <c r="AJ95"/>
  <c r="AJ91"/>
  <c r="AJ88"/>
  <c r="AJ85"/>
  <c r="AJ77"/>
  <c r="AJ73"/>
  <c r="AJ69"/>
  <c r="AJ400"/>
  <c r="AJ383"/>
  <c r="AJ379"/>
  <c r="AJ371"/>
  <c r="AJ335"/>
  <c r="AJ320"/>
  <c r="AJ301"/>
  <c r="AJ297"/>
  <c r="AJ285"/>
  <c r="AJ278"/>
  <c r="AJ275"/>
  <c r="AJ272"/>
  <c r="AJ268"/>
  <c r="AJ264"/>
  <c r="AJ260"/>
  <c r="AJ256"/>
  <c r="AJ252"/>
  <c r="AJ249"/>
  <c r="AJ245"/>
  <c r="AJ233"/>
  <c r="AJ229"/>
  <c r="AJ222"/>
  <c r="AJ219"/>
  <c r="AJ217"/>
  <c r="AJ214"/>
  <c r="AJ210"/>
  <c r="AJ207"/>
  <c r="AJ162"/>
  <c r="AJ160"/>
  <c r="AJ156"/>
  <c r="AJ152"/>
  <c r="AJ148"/>
  <c r="AJ137"/>
  <c r="AJ133"/>
  <c r="AJ106"/>
  <c r="AJ102"/>
  <c r="AJ98"/>
  <c r="AJ81"/>
  <c r="AJ39"/>
  <c r="AJ16"/>
  <c r="AJ10"/>
  <c r="AJ61"/>
  <c r="AJ41"/>
  <c r="AJ34"/>
  <c r="AJ23"/>
  <c r="AJ21"/>
  <c r="AJ19"/>
  <c r="AJ18"/>
  <c r="AJ14"/>
  <c r="AJ12"/>
  <c r="AJ11"/>
  <c r="AJ9"/>
  <c r="AK7"/>
  <c r="AK707" s="1"/>
  <c r="AJ8"/>
  <c r="N215"/>
  <c r="N220"/>
  <c r="L231"/>
  <c r="M235"/>
  <c r="L322"/>
  <c r="L341"/>
  <c r="M348"/>
  <c r="M366"/>
  <c r="M369"/>
  <c r="M377"/>
  <c r="L388"/>
  <c r="M227"/>
  <c r="L239"/>
  <c r="L242"/>
  <c r="M245"/>
  <c r="M318"/>
  <c r="L325"/>
  <c r="M329"/>
  <c r="M337"/>
  <c r="M373"/>
  <c r="M381"/>
  <c r="M385"/>
  <c r="L333"/>
  <c r="L344"/>
  <c r="M352"/>
  <c r="M356"/>
  <c r="M360"/>
  <c r="M362"/>
  <c r="L392"/>
  <c r="M400"/>
  <c r="BS1105"/>
  <c r="BS1109"/>
  <c r="BS1113"/>
  <c r="BS1117"/>
  <c r="BS1121"/>
  <c r="BS1125"/>
  <c r="BS1129"/>
  <c r="BS1133"/>
  <c r="BS1137"/>
  <c r="BS1141"/>
  <c r="BS1145"/>
  <c r="U707" l="1" a="1"/>
  <c r="U707" s="1"/>
  <c r="O28" i="7" s="1"/>
  <c r="U706" i="3" a="1"/>
  <c r="U706" s="1"/>
  <c r="O26" i="7" s="1"/>
  <c r="T707" i="3" a="1"/>
  <c r="T707" s="1"/>
  <c r="N28" i="7" s="1"/>
  <c r="T706" i="3" a="1"/>
  <c r="T706" s="1"/>
  <c r="N26" i="7" s="1"/>
  <c r="V707" i="3" a="1"/>
  <c r="V707" s="1"/>
  <c r="P28" i="7" s="1"/>
  <c r="V706" i="3" a="1"/>
  <c r="V706" s="1"/>
  <c r="P26" i="7" s="1"/>
  <c r="S707" i="3" a="1"/>
  <c r="S707" s="1"/>
  <c r="M28" i="7" s="1"/>
  <c r="S706" i="3" a="1"/>
  <c r="S706" s="1"/>
  <c r="M26" i="7" s="1"/>
  <c r="AE7" i="3"/>
  <c r="AH39"/>
  <c r="J707" a="1"/>
  <c r="J707" s="1"/>
  <c r="D28" i="7" s="1"/>
  <c r="I706" i="3" a="1"/>
  <c r="I706" s="1"/>
  <c r="C26" i="7" s="1"/>
  <c r="I707" i="3" a="1"/>
  <c r="I707" s="1"/>
  <c r="C28" i="7" s="1"/>
  <c r="J706" i="3" a="1"/>
  <c r="J706" s="1"/>
  <c r="D26" i="7" s="1"/>
  <c r="H707" i="3" a="1"/>
  <c r="H707" s="1"/>
  <c r="B28" i="7" s="1"/>
  <c r="B29" s="1"/>
  <c r="H706" i="3" a="1"/>
  <c r="H706" s="1"/>
  <c r="B26" i="7" s="1"/>
  <c r="B27" s="1"/>
  <c r="C27" s="1"/>
  <c r="D27" s="1"/>
  <c r="N69" i="3"/>
  <c r="O23"/>
  <c r="W233"/>
  <c r="M233"/>
  <c r="R324"/>
  <c r="W131"/>
  <c r="P69"/>
  <c r="L69"/>
  <c r="W23"/>
  <c r="N324"/>
  <c r="Q241"/>
  <c r="Q233"/>
  <c r="R233"/>
  <c r="O131"/>
  <c r="P77"/>
  <c r="O233"/>
  <c r="K233"/>
  <c r="N233"/>
  <c r="R229"/>
  <c r="R91"/>
  <c r="N85"/>
  <c r="AA85" s="1"/>
  <c r="N77"/>
  <c r="Q324"/>
  <c r="N317"/>
  <c r="N229"/>
  <c r="Q124"/>
  <c r="L77"/>
  <c r="Q77"/>
  <c r="P233"/>
  <c r="Q131"/>
  <c r="R124"/>
  <c r="N120"/>
  <c r="N117"/>
  <c r="P114"/>
  <c r="N98"/>
  <c r="L91"/>
  <c r="M77"/>
  <c r="P229"/>
  <c r="L229"/>
  <c r="Q229"/>
  <c r="W229"/>
  <c r="O229"/>
  <c r="P131"/>
  <c r="M229"/>
  <c r="M131"/>
  <c r="R131"/>
  <c r="L131"/>
  <c r="M124"/>
  <c r="R120"/>
  <c r="R117"/>
  <c r="Q117"/>
  <c r="Q110"/>
  <c r="N106"/>
  <c r="N145"/>
  <c r="AA10"/>
  <c r="O260"/>
  <c r="P16"/>
  <c r="L16"/>
  <c r="W16"/>
  <c r="O16"/>
  <c r="O252"/>
  <c r="W69"/>
  <c r="P282"/>
  <c r="P260"/>
  <c r="P252"/>
  <c r="O200"/>
  <c r="Q69"/>
  <c r="P23"/>
  <c r="N304"/>
  <c r="W282"/>
  <c r="R264"/>
  <c r="Y707" a="1"/>
  <c r="Y707" s="1"/>
  <c r="Y706" a="1"/>
  <c r="Y706" s="1"/>
  <c r="AB706" a="1"/>
  <c r="AB706" s="1"/>
  <c r="AB707" a="1"/>
  <c r="AB707" s="1"/>
  <c r="X707" a="1"/>
  <c r="X707" s="1"/>
  <c r="X706" a="1"/>
  <c r="X706" s="1"/>
  <c r="N264"/>
  <c r="Q264"/>
  <c r="W260"/>
  <c r="K260"/>
  <c r="L260"/>
  <c r="N256"/>
  <c r="W252"/>
  <c r="K252"/>
  <c r="L252"/>
  <c r="O213"/>
  <c r="P200"/>
  <c r="N196"/>
  <c r="N187"/>
  <c r="O184"/>
  <c r="O173"/>
  <c r="N169"/>
  <c r="Q145"/>
  <c r="O141"/>
  <c r="Q23"/>
  <c r="M23"/>
  <c r="R23"/>
  <c r="N23"/>
  <c r="N289"/>
  <c r="L282"/>
  <c r="O282"/>
  <c r="R312"/>
  <c r="N297"/>
  <c r="R282"/>
  <c r="N282"/>
  <c r="Q282"/>
  <c r="M282"/>
  <c r="N368"/>
  <c r="Q304"/>
  <c r="Q297"/>
  <c r="Q289"/>
  <c r="M264"/>
  <c r="Q368"/>
  <c r="Q106"/>
  <c r="R98"/>
  <c r="Q98"/>
  <c r="O95"/>
  <c r="R368"/>
  <c r="M368"/>
  <c r="O361"/>
  <c r="N354"/>
  <c r="Q317"/>
  <c r="O243"/>
  <c r="M110"/>
  <c r="P95"/>
  <c r="N312"/>
  <c r="Q312"/>
  <c r="O308"/>
  <c r="O390"/>
  <c r="P368"/>
  <c r="L368"/>
  <c r="W368"/>
  <c r="O368"/>
  <c r="W361"/>
  <c r="K361"/>
  <c r="R354"/>
  <c r="W354"/>
  <c r="W346"/>
  <c r="L343"/>
  <c r="P324"/>
  <c r="M324"/>
  <c r="P243"/>
  <c r="W114"/>
  <c r="W110"/>
  <c r="O110"/>
  <c r="P110"/>
  <c r="P98"/>
  <c r="M98"/>
  <c r="P91"/>
  <c r="Q91"/>
  <c r="O88"/>
  <c r="N131"/>
  <c r="R127"/>
  <c r="L114"/>
  <c r="O114"/>
  <c r="K110"/>
  <c r="L110"/>
  <c r="L98"/>
  <c r="W98"/>
  <c r="O98"/>
  <c r="W95"/>
  <c r="K95"/>
  <c r="L95"/>
  <c r="N91"/>
  <c r="M91"/>
  <c r="W88"/>
  <c r="P88"/>
  <c r="O69"/>
  <c r="L23"/>
  <c r="P308"/>
  <c r="Q169"/>
  <c r="O166"/>
  <c r="M312"/>
  <c r="P390"/>
  <c r="N387"/>
  <c r="K346"/>
  <c r="P343"/>
  <c r="Q343"/>
  <c r="L324"/>
  <c r="W324"/>
  <c r="O324"/>
  <c r="R317"/>
  <c r="M317"/>
  <c r="W243"/>
  <c r="K243"/>
  <c r="L243"/>
  <c r="W241"/>
  <c r="O241"/>
  <c r="R241"/>
  <c r="R237"/>
  <c r="K226"/>
  <c r="L222"/>
  <c r="Q120"/>
  <c r="M69"/>
  <c r="Q196"/>
  <c r="O193"/>
  <c r="P184"/>
  <c r="O181"/>
  <c r="P173"/>
  <c r="N160"/>
  <c r="P312"/>
  <c r="L312"/>
  <c r="W312"/>
  <c r="O312"/>
  <c r="W308"/>
  <c r="K308"/>
  <c r="L308"/>
  <c r="R304"/>
  <c r="M304"/>
  <c r="O301"/>
  <c r="R297"/>
  <c r="M297"/>
  <c r="O293"/>
  <c r="W200"/>
  <c r="K200"/>
  <c r="L200"/>
  <c r="P193"/>
  <c r="Q187"/>
  <c r="W173"/>
  <c r="K173"/>
  <c r="L173"/>
  <c r="P166"/>
  <c r="Q160"/>
  <c r="W390"/>
  <c r="K390"/>
  <c r="L390"/>
  <c r="R387"/>
  <c r="W387"/>
  <c r="P354"/>
  <c r="L354"/>
  <c r="O354"/>
  <c r="L237"/>
  <c r="O226"/>
  <c r="P226"/>
  <c r="P222"/>
  <c r="W222"/>
  <c r="N127"/>
  <c r="Q127"/>
  <c r="P120"/>
  <c r="L120"/>
  <c r="W120"/>
  <c r="O120"/>
  <c r="M117"/>
  <c r="R110"/>
  <c r="N110"/>
  <c r="R106"/>
  <c r="M106"/>
  <c r="W91"/>
  <c r="O91"/>
  <c r="K88"/>
  <c r="L88"/>
  <c r="P293"/>
  <c r="P213"/>
  <c r="Q200"/>
  <c r="M200"/>
  <c r="R200"/>
  <c r="N200"/>
  <c r="R196"/>
  <c r="M196"/>
  <c r="W193"/>
  <c r="K193"/>
  <c r="L193"/>
  <c r="N189"/>
  <c r="R187"/>
  <c r="M187"/>
  <c r="P181"/>
  <c r="Q173"/>
  <c r="M173"/>
  <c r="R173"/>
  <c r="N173"/>
  <c r="R169"/>
  <c r="M169"/>
  <c r="W166"/>
  <c r="K166"/>
  <c r="L166"/>
  <c r="N162"/>
  <c r="R160"/>
  <c r="M160"/>
  <c r="P141"/>
  <c r="P387"/>
  <c r="L387"/>
  <c r="O387"/>
  <c r="Q361"/>
  <c r="M361"/>
  <c r="P361"/>
  <c r="O346"/>
  <c r="P346"/>
  <c r="R343"/>
  <c r="N343"/>
  <c r="M343"/>
  <c r="O327"/>
  <c r="P237"/>
  <c r="W237"/>
  <c r="Q226"/>
  <c r="M226"/>
  <c r="R226"/>
  <c r="L226"/>
  <c r="R222"/>
  <c r="N222"/>
  <c r="O222"/>
  <c r="P127"/>
  <c r="L127"/>
  <c r="W127"/>
  <c r="M127"/>
  <c r="W124"/>
  <c r="O124"/>
  <c r="K124"/>
  <c r="P124"/>
  <c r="L124"/>
  <c r="P117"/>
  <c r="L117"/>
  <c r="W117"/>
  <c r="O117"/>
  <c r="R114"/>
  <c r="N114"/>
  <c r="Q114"/>
  <c r="M114"/>
  <c r="P106"/>
  <c r="L106"/>
  <c r="W106"/>
  <c r="O106"/>
  <c r="Q95"/>
  <c r="M95"/>
  <c r="R95"/>
  <c r="N95"/>
  <c r="Q88"/>
  <c r="M88"/>
  <c r="R88"/>
  <c r="N88"/>
  <c r="W77"/>
  <c r="O77"/>
  <c r="M316"/>
  <c r="P297"/>
  <c r="L297"/>
  <c r="W297"/>
  <c r="O297"/>
  <c r="W293"/>
  <c r="K293"/>
  <c r="L293"/>
  <c r="R289"/>
  <c r="M289"/>
  <c r="O285"/>
  <c r="Q252"/>
  <c r="M252"/>
  <c r="R252"/>
  <c r="N252"/>
  <c r="W213"/>
  <c r="K213"/>
  <c r="L213"/>
  <c r="N204"/>
  <c r="P187"/>
  <c r="L187"/>
  <c r="W187"/>
  <c r="O187"/>
  <c r="W184"/>
  <c r="K184"/>
  <c r="L184"/>
  <c r="W181"/>
  <c r="K181"/>
  <c r="L181"/>
  <c r="N177"/>
  <c r="P160"/>
  <c r="L160"/>
  <c r="W160"/>
  <c r="O160"/>
  <c r="R145"/>
  <c r="M145"/>
  <c r="W141"/>
  <c r="K141"/>
  <c r="L141"/>
  <c r="N25"/>
  <c r="P327"/>
  <c r="N241"/>
  <c r="O237"/>
  <c r="M120"/>
  <c r="AA120" s="1"/>
  <c r="Q316"/>
  <c r="P316"/>
  <c r="P301"/>
  <c r="P285"/>
  <c r="Q256"/>
  <c r="Q204"/>
  <c r="Q189"/>
  <c r="Q177"/>
  <c r="Q162"/>
  <c r="Q25"/>
  <c r="Q390"/>
  <c r="M390"/>
  <c r="R390"/>
  <c r="N390"/>
  <c r="Q387"/>
  <c r="M387"/>
  <c r="R361"/>
  <c r="L361"/>
  <c r="Q354"/>
  <c r="M354"/>
  <c r="W343"/>
  <c r="O343"/>
  <c r="W327"/>
  <c r="K327"/>
  <c r="L327"/>
  <c r="Q243"/>
  <c r="M243"/>
  <c r="R243"/>
  <c r="N243"/>
  <c r="K241"/>
  <c r="P241"/>
  <c r="L241"/>
  <c r="N237"/>
  <c r="Q237"/>
  <c r="M237"/>
  <c r="N226"/>
  <c r="Q222"/>
  <c r="M222"/>
  <c r="O127"/>
  <c r="L698"/>
  <c r="O698"/>
  <c r="Q693"/>
  <c r="R693"/>
  <c r="L688"/>
  <c r="O688"/>
  <c r="Q683"/>
  <c r="R683"/>
  <c r="M677"/>
  <c r="N677"/>
  <c r="W316"/>
  <c r="O316"/>
  <c r="K316"/>
  <c r="L316"/>
  <c r="P304"/>
  <c r="L304"/>
  <c r="W304"/>
  <c r="O304"/>
  <c r="W301"/>
  <c r="K301"/>
  <c r="L301"/>
  <c r="P289"/>
  <c r="L289"/>
  <c r="W289"/>
  <c r="O289"/>
  <c r="W285"/>
  <c r="K285"/>
  <c r="L285"/>
  <c r="Q260"/>
  <c r="M260"/>
  <c r="R260"/>
  <c r="N260"/>
  <c r="R256"/>
  <c r="M256"/>
  <c r="Q213"/>
  <c r="M213"/>
  <c r="R213"/>
  <c r="N213"/>
  <c r="R204"/>
  <c r="M204"/>
  <c r="Q193"/>
  <c r="M193"/>
  <c r="R193"/>
  <c r="N193"/>
  <c r="R189"/>
  <c r="M189"/>
  <c r="Q181"/>
  <c r="M181"/>
  <c r="R181"/>
  <c r="N181"/>
  <c r="R177"/>
  <c r="M177"/>
  <c r="Q166"/>
  <c r="M166"/>
  <c r="R166"/>
  <c r="N166"/>
  <c r="R162"/>
  <c r="M162"/>
  <c r="Q141"/>
  <c r="M141"/>
  <c r="R141"/>
  <c r="N141"/>
  <c r="R25"/>
  <c r="M25"/>
  <c r="L346"/>
  <c r="P698"/>
  <c r="W698"/>
  <c r="K698"/>
  <c r="M693"/>
  <c r="N693"/>
  <c r="P688"/>
  <c r="W688"/>
  <c r="K688"/>
  <c r="M683"/>
  <c r="N683"/>
  <c r="Q677"/>
  <c r="R677"/>
  <c r="L704"/>
  <c r="P704"/>
  <c r="K704"/>
  <c r="O704"/>
  <c r="W704"/>
  <c r="N704"/>
  <c r="R704"/>
  <c r="M704"/>
  <c r="Q704"/>
  <c r="M697"/>
  <c r="Q697"/>
  <c r="N697"/>
  <c r="R697"/>
  <c r="K697"/>
  <c r="O697"/>
  <c r="W697"/>
  <c r="L697"/>
  <c r="P697"/>
  <c r="L692"/>
  <c r="P692"/>
  <c r="K692"/>
  <c r="O692"/>
  <c r="W692"/>
  <c r="N692"/>
  <c r="R692"/>
  <c r="M692"/>
  <c r="Q692"/>
  <c r="M687"/>
  <c r="Q687"/>
  <c r="N687"/>
  <c r="R687"/>
  <c r="K687"/>
  <c r="O687"/>
  <c r="W687"/>
  <c r="L687"/>
  <c r="P687"/>
  <c r="L682"/>
  <c r="P682"/>
  <c r="K682"/>
  <c r="O682"/>
  <c r="W682"/>
  <c r="N682"/>
  <c r="R682"/>
  <c r="M682"/>
  <c r="Q682"/>
  <c r="L676"/>
  <c r="P676"/>
  <c r="K676"/>
  <c r="O676"/>
  <c r="W676"/>
  <c r="N676"/>
  <c r="R676"/>
  <c r="M676"/>
  <c r="Q676"/>
  <c r="M669"/>
  <c r="Q669"/>
  <c r="N669"/>
  <c r="R669"/>
  <c r="K669"/>
  <c r="O669"/>
  <c r="W669"/>
  <c r="L669"/>
  <c r="P669"/>
  <c r="M661"/>
  <c r="Q661"/>
  <c r="N661"/>
  <c r="R661"/>
  <c r="K661"/>
  <c r="O661"/>
  <c r="W661"/>
  <c r="L661"/>
  <c r="P661"/>
  <c r="L654"/>
  <c r="P654"/>
  <c r="K654"/>
  <c r="O654"/>
  <c r="W654"/>
  <c r="N654"/>
  <c r="R654"/>
  <c r="M654"/>
  <c r="Q654"/>
  <c r="M649"/>
  <c r="Q649"/>
  <c r="N649"/>
  <c r="R649"/>
  <c r="K649"/>
  <c r="O649"/>
  <c r="W649"/>
  <c r="L649"/>
  <c r="P649"/>
  <c r="L642"/>
  <c r="P642"/>
  <c r="K642"/>
  <c r="O642"/>
  <c r="W642"/>
  <c r="N642"/>
  <c r="R642"/>
  <c r="M642"/>
  <c r="Q642"/>
  <c r="L634"/>
  <c r="P634"/>
  <c r="K634"/>
  <c r="O634"/>
  <c r="W634"/>
  <c r="N634"/>
  <c r="R634"/>
  <c r="M634"/>
  <c r="Q634"/>
  <c r="L628"/>
  <c r="P628"/>
  <c r="K628"/>
  <c r="O628"/>
  <c r="W628"/>
  <c r="N628"/>
  <c r="R628"/>
  <c r="M628"/>
  <c r="Q628"/>
  <c r="M621"/>
  <c r="Q621"/>
  <c r="N621"/>
  <c r="R621"/>
  <c r="K621"/>
  <c r="O621"/>
  <c r="W621"/>
  <c r="L621"/>
  <c r="P621"/>
  <c r="M613"/>
  <c r="Q613"/>
  <c r="N613"/>
  <c r="R613"/>
  <c r="K613"/>
  <c r="O613"/>
  <c r="W613"/>
  <c r="L613"/>
  <c r="P613"/>
  <c r="L606"/>
  <c r="P606"/>
  <c r="K606"/>
  <c r="O606"/>
  <c r="W606"/>
  <c r="N606"/>
  <c r="R606"/>
  <c r="M606"/>
  <c r="Q606"/>
  <c r="L598"/>
  <c r="P598"/>
  <c r="K598"/>
  <c r="O598"/>
  <c r="W598"/>
  <c r="N598"/>
  <c r="R598"/>
  <c r="M598"/>
  <c r="Q598"/>
  <c r="M591"/>
  <c r="Q591"/>
  <c r="N591"/>
  <c r="R591"/>
  <c r="K591"/>
  <c r="O591"/>
  <c r="W591"/>
  <c r="L591"/>
  <c r="P591"/>
  <c r="M585"/>
  <c r="Q585"/>
  <c r="N585"/>
  <c r="R585"/>
  <c r="K585"/>
  <c r="O585"/>
  <c r="W585"/>
  <c r="L585"/>
  <c r="P585"/>
  <c r="M577"/>
  <c r="Q577"/>
  <c r="N577"/>
  <c r="R577"/>
  <c r="K577"/>
  <c r="O577"/>
  <c r="W577"/>
  <c r="L577"/>
  <c r="P577"/>
  <c r="M569"/>
  <c r="Q569"/>
  <c r="N569"/>
  <c r="R569"/>
  <c r="K569"/>
  <c r="O569"/>
  <c r="W569"/>
  <c r="L569"/>
  <c r="P569"/>
  <c r="L562"/>
  <c r="P562"/>
  <c r="K562"/>
  <c r="O562"/>
  <c r="W562"/>
  <c r="N562"/>
  <c r="R562"/>
  <c r="M562"/>
  <c r="Q562"/>
  <c r="L556"/>
  <c r="P556"/>
  <c r="K556"/>
  <c r="O556"/>
  <c r="W556"/>
  <c r="N556"/>
  <c r="R556"/>
  <c r="M556"/>
  <c r="Q556"/>
  <c r="L548"/>
  <c r="P548"/>
  <c r="K548"/>
  <c r="O548"/>
  <c r="W548"/>
  <c r="N548"/>
  <c r="R548"/>
  <c r="M548"/>
  <c r="Q548"/>
  <c r="L540"/>
  <c r="P540"/>
  <c r="K540"/>
  <c r="O540"/>
  <c r="W540"/>
  <c r="N540"/>
  <c r="R540"/>
  <c r="M540"/>
  <c r="Q540"/>
  <c r="M533"/>
  <c r="Q533"/>
  <c r="N533"/>
  <c r="R533"/>
  <c r="K533"/>
  <c r="O533"/>
  <c r="W533"/>
  <c r="L533"/>
  <c r="P533"/>
  <c r="M527"/>
  <c r="Q527"/>
  <c r="N527"/>
  <c r="R527"/>
  <c r="K527"/>
  <c r="O527"/>
  <c r="W527"/>
  <c r="L527"/>
  <c r="P527"/>
  <c r="M519"/>
  <c r="Q519"/>
  <c r="N519"/>
  <c r="R519"/>
  <c r="K519"/>
  <c r="O519"/>
  <c r="W519"/>
  <c r="L519"/>
  <c r="P519"/>
  <c r="M511"/>
  <c r="Q511"/>
  <c r="N511"/>
  <c r="R511"/>
  <c r="K511"/>
  <c r="O511"/>
  <c r="W511"/>
  <c r="L511"/>
  <c r="P511"/>
  <c r="L504"/>
  <c r="P504"/>
  <c r="K504"/>
  <c r="O504"/>
  <c r="W504"/>
  <c r="N504"/>
  <c r="R504"/>
  <c r="M504"/>
  <c r="Q504"/>
  <c r="L498"/>
  <c r="P498"/>
  <c r="K498"/>
  <c r="O498"/>
  <c r="W498"/>
  <c r="N498"/>
  <c r="R498"/>
  <c r="M498"/>
  <c r="Q498"/>
  <c r="L490"/>
  <c r="P490"/>
  <c r="K490"/>
  <c r="O490"/>
  <c r="W490"/>
  <c r="N490"/>
  <c r="R490"/>
  <c r="M490"/>
  <c r="Q490"/>
  <c r="M483"/>
  <c r="Q483"/>
  <c r="N483"/>
  <c r="R483"/>
  <c r="K483"/>
  <c r="O483"/>
  <c r="W483"/>
  <c r="L483"/>
  <c r="P483"/>
  <c r="M475"/>
  <c r="Q475"/>
  <c r="N475"/>
  <c r="R475"/>
  <c r="K475"/>
  <c r="O475"/>
  <c r="W475"/>
  <c r="L475"/>
  <c r="P475"/>
  <c r="L468"/>
  <c r="P468"/>
  <c r="K468"/>
  <c r="O468"/>
  <c r="W468"/>
  <c r="N468"/>
  <c r="R468"/>
  <c r="M468"/>
  <c r="Q468"/>
  <c r="L462"/>
  <c r="P462"/>
  <c r="K462"/>
  <c r="O462"/>
  <c r="W462"/>
  <c r="N462"/>
  <c r="R462"/>
  <c r="M462"/>
  <c r="Q462"/>
  <c r="M457"/>
  <c r="Q457"/>
  <c r="N457"/>
  <c r="R457"/>
  <c r="K457"/>
  <c r="O457"/>
  <c r="W457"/>
  <c r="L457"/>
  <c r="P457"/>
  <c r="M451"/>
  <c r="Q451"/>
  <c r="N451"/>
  <c r="R451"/>
  <c r="K451"/>
  <c r="O451"/>
  <c r="W451"/>
  <c r="L451"/>
  <c r="P451"/>
  <c r="L444"/>
  <c r="P444"/>
  <c r="K444"/>
  <c r="O444"/>
  <c r="W444"/>
  <c r="N444"/>
  <c r="R444"/>
  <c r="M444"/>
  <c r="Q444"/>
  <c r="L436"/>
  <c r="P436"/>
  <c r="K436"/>
  <c r="O436"/>
  <c r="W436"/>
  <c r="N436"/>
  <c r="R436"/>
  <c r="M436"/>
  <c r="Q436"/>
  <c r="M429"/>
  <c r="Q429"/>
  <c r="N429"/>
  <c r="R429"/>
  <c r="K429"/>
  <c r="O429"/>
  <c r="W429"/>
  <c r="L429"/>
  <c r="P429"/>
  <c r="L423"/>
  <c r="P423"/>
  <c r="K423"/>
  <c r="O423"/>
  <c r="W423"/>
  <c r="N423"/>
  <c r="R423"/>
  <c r="M423"/>
  <c r="Q423"/>
  <c r="L415"/>
  <c r="P415"/>
  <c r="K415"/>
  <c r="O415"/>
  <c r="W415"/>
  <c r="N415"/>
  <c r="R415"/>
  <c r="M415"/>
  <c r="Q415"/>
  <c r="M402"/>
  <c r="Q402"/>
  <c r="N402"/>
  <c r="R402"/>
  <c r="K402"/>
  <c r="O402"/>
  <c r="W402"/>
  <c r="L402"/>
  <c r="P402"/>
  <c r="M408"/>
  <c r="Q408"/>
  <c r="N408"/>
  <c r="R408"/>
  <c r="K408"/>
  <c r="O408"/>
  <c r="W408"/>
  <c r="L408"/>
  <c r="P408"/>
  <c r="L310"/>
  <c r="P310"/>
  <c r="K310"/>
  <c r="O310"/>
  <c r="W310"/>
  <c r="N310"/>
  <c r="R310"/>
  <c r="M310"/>
  <c r="Q310"/>
  <c r="M295"/>
  <c r="Q295"/>
  <c r="N295"/>
  <c r="R295"/>
  <c r="K295"/>
  <c r="O295"/>
  <c r="W295"/>
  <c r="L295"/>
  <c r="P295"/>
  <c r="L283"/>
  <c r="P283"/>
  <c r="K283"/>
  <c r="O283"/>
  <c r="W283"/>
  <c r="N283"/>
  <c r="R283"/>
  <c r="M283"/>
  <c r="Q283"/>
  <c r="K206"/>
  <c r="O206"/>
  <c r="W206"/>
  <c r="L206"/>
  <c r="P206"/>
  <c r="M206"/>
  <c r="Q206"/>
  <c r="N206"/>
  <c r="R206"/>
  <c r="K198"/>
  <c r="O198"/>
  <c r="W198"/>
  <c r="L198"/>
  <c r="P198"/>
  <c r="M198"/>
  <c r="Q198"/>
  <c r="N198"/>
  <c r="R198"/>
  <c r="N191"/>
  <c r="R191"/>
  <c r="M191"/>
  <c r="Q191"/>
  <c r="L191"/>
  <c r="P191"/>
  <c r="K191"/>
  <c r="O191"/>
  <c r="W191"/>
  <c r="K185"/>
  <c r="O185"/>
  <c r="W185"/>
  <c r="L185"/>
  <c r="P185"/>
  <c r="M185"/>
  <c r="Q185"/>
  <c r="N185"/>
  <c r="R185"/>
  <c r="N179"/>
  <c r="R179"/>
  <c r="M179"/>
  <c r="Q179"/>
  <c r="L179"/>
  <c r="P179"/>
  <c r="K179"/>
  <c r="O179"/>
  <c r="W179"/>
  <c r="N171"/>
  <c r="R171"/>
  <c r="M171"/>
  <c r="Q171"/>
  <c r="L171"/>
  <c r="P171"/>
  <c r="K171"/>
  <c r="O171"/>
  <c r="W171"/>
  <c r="K146"/>
  <c r="O146"/>
  <c r="W146"/>
  <c r="L146"/>
  <c r="P146"/>
  <c r="M146"/>
  <c r="Q146"/>
  <c r="N146"/>
  <c r="R146"/>
  <c r="K133"/>
  <c r="O133"/>
  <c r="W133"/>
  <c r="L133"/>
  <c r="P133"/>
  <c r="M133"/>
  <c r="Q133"/>
  <c r="N133"/>
  <c r="R133"/>
  <c r="K125"/>
  <c r="O125"/>
  <c r="W125"/>
  <c r="L125"/>
  <c r="P125"/>
  <c r="M125"/>
  <c r="Q125"/>
  <c r="N125"/>
  <c r="R125"/>
  <c r="K118"/>
  <c r="O118"/>
  <c r="W118"/>
  <c r="L118"/>
  <c r="P118"/>
  <c r="M118"/>
  <c r="Q118"/>
  <c r="N118"/>
  <c r="R118"/>
  <c r="N112"/>
  <c r="R112"/>
  <c r="M112"/>
  <c r="Q112"/>
  <c r="L112"/>
  <c r="P112"/>
  <c r="K112"/>
  <c r="O112"/>
  <c r="W112"/>
  <c r="N93"/>
  <c r="R93"/>
  <c r="M93"/>
  <c r="Q93"/>
  <c r="L93"/>
  <c r="P93"/>
  <c r="K93"/>
  <c r="O93"/>
  <c r="W93"/>
  <c r="K87"/>
  <c r="O87"/>
  <c r="W87"/>
  <c r="L87"/>
  <c r="P87"/>
  <c r="M87"/>
  <c r="Q87"/>
  <c r="N87"/>
  <c r="R87"/>
  <c r="K75"/>
  <c r="O75"/>
  <c r="W75"/>
  <c r="L75"/>
  <c r="P75"/>
  <c r="M75"/>
  <c r="Q75"/>
  <c r="N75"/>
  <c r="R75"/>
  <c r="L299"/>
  <c r="P299"/>
  <c r="K299"/>
  <c r="O299"/>
  <c r="W299"/>
  <c r="N299"/>
  <c r="R299"/>
  <c r="M299"/>
  <c r="Q299"/>
  <c r="L280"/>
  <c r="P280"/>
  <c r="K280"/>
  <c r="O280"/>
  <c r="W280"/>
  <c r="N280"/>
  <c r="R280"/>
  <c r="M280"/>
  <c r="Q280"/>
  <c r="M274"/>
  <c r="Q274"/>
  <c r="N274"/>
  <c r="R274"/>
  <c r="K274"/>
  <c r="O274"/>
  <c r="W274"/>
  <c r="L274"/>
  <c r="P274"/>
  <c r="M266"/>
  <c r="Q266"/>
  <c r="N266"/>
  <c r="R266"/>
  <c r="K266"/>
  <c r="O266"/>
  <c r="W266"/>
  <c r="L266"/>
  <c r="P266"/>
  <c r="M258"/>
  <c r="Q258"/>
  <c r="N258"/>
  <c r="R258"/>
  <c r="K258"/>
  <c r="O258"/>
  <c r="W258"/>
  <c r="L258"/>
  <c r="P258"/>
  <c r="M250"/>
  <c r="Q250"/>
  <c r="N250"/>
  <c r="R250"/>
  <c r="K250"/>
  <c r="O250"/>
  <c r="W250"/>
  <c r="L250"/>
  <c r="P250"/>
  <c r="M224"/>
  <c r="Q224"/>
  <c r="L218"/>
  <c r="P218"/>
  <c r="K218"/>
  <c r="O218"/>
  <c r="W218"/>
  <c r="N211"/>
  <c r="R211"/>
  <c r="M211"/>
  <c r="Q211"/>
  <c r="L211"/>
  <c r="P211"/>
  <c r="K211"/>
  <c r="O211"/>
  <c r="W211"/>
  <c r="K164"/>
  <c r="O164"/>
  <c r="W164"/>
  <c r="L164"/>
  <c r="P164"/>
  <c r="M164"/>
  <c r="Q164"/>
  <c r="N164"/>
  <c r="R164"/>
  <c r="N158"/>
  <c r="R158"/>
  <c r="M158"/>
  <c r="Q158"/>
  <c r="L158"/>
  <c r="P158"/>
  <c r="K158"/>
  <c r="O158"/>
  <c r="W158"/>
  <c r="N150"/>
  <c r="R150"/>
  <c r="M150"/>
  <c r="Q150"/>
  <c r="L150"/>
  <c r="P150"/>
  <c r="K150"/>
  <c r="O150"/>
  <c r="W150"/>
  <c r="K135"/>
  <c r="O135"/>
  <c r="W135"/>
  <c r="L135"/>
  <c r="P135"/>
  <c r="M135"/>
  <c r="Q135"/>
  <c r="N135"/>
  <c r="R135"/>
  <c r="N104"/>
  <c r="R104"/>
  <c r="M104"/>
  <c r="Q104"/>
  <c r="L104"/>
  <c r="P104"/>
  <c r="K104"/>
  <c r="O104"/>
  <c r="W104"/>
  <c r="N83"/>
  <c r="R83"/>
  <c r="M83"/>
  <c r="Q83"/>
  <c r="L83"/>
  <c r="P83"/>
  <c r="K83"/>
  <c r="O83"/>
  <c r="W83"/>
  <c r="L18"/>
  <c r="P18"/>
  <c r="K18"/>
  <c r="O18"/>
  <c r="W18"/>
  <c r="N18"/>
  <c r="R18"/>
  <c r="M18"/>
  <c r="Q18"/>
  <c r="L14"/>
  <c r="P14"/>
  <c r="K14"/>
  <c r="O14"/>
  <c r="W14"/>
  <c r="N14"/>
  <c r="R14"/>
  <c r="M14"/>
  <c r="Q14"/>
  <c r="K58"/>
  <c r="O58"/>
  <c r="W58"/>
  <c r="L58"/>
  <c r="P58"/>
  <c r="M58"/>
  <c r="Q58"/>
  <c r="N58"/>
  <c r="R58"/>
  <c r="L52"/>
  <c r="P52"/>
  <c r="K52"/>
  <c r="K53" s="1"/>
  <c r="O52"/>
  <c r="W52"/>
  <c r="N52"/>
  <c r="R52"/>
  <c r="M52"/>
  <c r="Q52"/>
  <c r="L44"/>
  <c r="P44"/>
  <c r="K44"/>
  <c r="K45" s="1"/>
  <c r="O44"/>
  <c r="W44"/>
  <c r="N44"/>
  <c r="R44"/>
  <c r="M44"/>
  <c r="Q44"/>
  <c r="L31"/>
  <c r="P31"/>
  <c r="K31"/>
  <c r="K32" s="1"/>
  <c r="O31"/>
  <c r="W31"/>
  <c r="N31"/>
  <c r="R31"/>
  <c r="M31"/>
  <c r="Q31"/>
  <c r="M27"/>
  <c r="Q27"/>
  <c r="N27"/>
  <c r="R27"/>
  <c r="K27"/>
  <c r="O27"/>
  <c r="W27"/>
  <c r="L27"/>
  <c r="P27"/>
  <c r="N64"/>
  <c r="R64"/>
  <c r="M64"/>
  <c r="Q64"/>
  <c r="L64"/>
  <c r="P64"/>
  <c r="K64"/>
  <c r="K65" s="1"/>
  <c r="O64"/>
  <c r="W64"/>
  <c r="L60"/>
  <c r="P60"/>
  <c r="K60"/>
  <c r="O60"/>
  <c r="W60"/>
  <c r="N60"/>
  <c r="R60"/>
  <c r="M60"/>
  <c r="Q60"/>
  <c r="K50"/>
  <c r="K51" s="1"/>
  <c r="O50"/>
  <c r="W50"/>
  <c r="L50"/>
  <c r="P50"/>
  <c r="M50"/>
  <c r="Q50"/>
  <c r="N50"/>
  <c r="R50"/>
  <c r="K42"/>
  <c r="K43" s="1"/>
  <c r="O42"/>
  <c r="W42"/>
  <c r="L42"/>
  <c r="P42"/>
  <c r="M42"/>
  <c r="Q42"/>
  <c r="N42"/>
  <c r="R42"/>
  <c r="M37"/>
  <c r="Q37"/>
  <c r="N37"/>
  <c r="R37"/>
  <c r="K37"/>
  <c r="K38" s="1"/>
  <c r="O37"/>
  <c r="W37"/>
  <c r="L37"/>
  <c r="P37"/>
  <c r="M383"/>
  <c r="Q383"/>
  <c r="N383"/>
  <c r="R383"/>
  <c r="K383"/>
  <c r="O383"/>
  <c r="W383"/>
  <c r="L383"/>
  <c r="P383"/>
  <c r="M375"/>
  <c r="Q375"/>
  <c r="N375"/>
  <c r="R375"/>
  <c r="K375"/>
  <c r="O375"/>
  <c r="W375"/>
  <c r="L375"/>
  <c r="P375"/>
  <c r="N339"/>
  <c r="R339"/>
  <c r="M339"/>
  <c r="Q339"/>
  <c r="L339"/>
  <c r="P339"/>
  <c r="K339"/>
  <c r="O339"/>
  <c r="W339"/>
  <c r="N320"/>
  <c r="R320"/>
  <c r="M320"/>
  <c r="Q320"/>
  <c r="L320"/>
  <c r="P320"/>
  <c r="K320"/>
  <c r="O320"/>
  <c r="W320"/>
  <c r="N219"/>
  <c r="R219"/>
  <c r="M219"/>
  <c r="Q219"/>
  <c r="L219"/>
  <c r="P219"/>
  <c r="K219"/>
  <c r="O219"/>
  <c r="W219"/>
  <c r="K210"/>
  <c r="O210"/>
  <c r="W210"/>
  <c r="L210"/>
  <c r="P210"/>
  <c r="N156"/>
  <c r="R156"/>
  <c r="M156"/>
  <c r="Q156"/>
  <c r="L156"/>
  <c r="P156"/>
  <c r="K156"/>
  <c r="O156"/>
  <c r="W156"/>
  <c r="N148"/>
  <c r="R148"/>
  <c r="M148"/>
  <c r="Q148"/>
  <c r="L148"/>
  <c r="P148"/>
  <c r="K148"/>
  <c r="O148"/>
  <c r="W148"/>
  <c r="K61"/>
  <c r="O61"/>
  <c r="W61"/>
  <c r="L61"/>
  <c r="P61"/>
  <c r="M61"/>
  <c r="Q61"/>
  <c r="N61"/>
  <c r="R61"/>
  <c r="L34"/>
  <c r="P34"/>
  <c r="K34"/>
  <c r="O34"/>
  <c r="W34"/>
  <c r="N34"/>
  <c r="R34"/>
  <c r="M34"/>
  <c r="Q34"/>
  <c r="K350"/>
  <c r="O350"/>
  <c r="W350"/>
  <c r="L350"/>
  <c r="P350"/>
  <c r="M350"/>
  <c r="Q350"/>
  <c r="N350"/>
  <c r="R350"/>
  <c r="N73"/>
  <c r="R73"/>
  <c r="M73"/>
  <c r="Q73"/>
  <c r="L73"/>
  <c r="P73"/>
  <c r="K73"/>
  <c r="O73"/>
  <c r="W73"/>
  <c r="N102"/>
  <c r="R102"/>
  <c r="M102"/>
  <c r="Q102"/>
  <c r="L102"/>
  <c r="P102"/>
  <c r="K102"/>
  <c r="O102"/>
  <c r="W102"/>
  <c r="M394"/>
  <c r="Q394"/>
  <c r="R394"/>
  <c r="P394"/>
  <c r="K394"/>
  <c r="O394"/>
  <c r="W394"/>
  <c r="N394"/>
  <c r="L394"/>
  <c r="P702"/>
  <c r="L702"/>
  <c r="W702"/>
  <c r="O702"/>
  <c r="K702"/>
  <c r="P696"/>
  <c r="L696"/>
  <c r="W696"/>
  <c r="O696"/>
  <c r="K696"/>
  <c r="Q691"/>
  <c r="M691"/>
  <c r="R691"/>
  <c r="N691"/>
  <c r="P686"/>
  <c r="L686"/>
  <c r="W686"/>
  <c r="O686"/>
  <c r="K686"/>
  <c r="P680"/>
  <c r="L680"/>
  <c r="W680"/>
  <c r="O680"/>
  <c r="K680"/>
  <c r="P674"/>
  <c r="L674"/>
  <c r="W674"/>
  <c r="O674"/>
  <c r="K674"/>
  <c r="Q671"/>
  <c r="M671"/>
  <c r="R671"/>
  <c r="N671"/>
  <c r="Q667"/>
  <c r="M667"/>
  <c r="R667"/>
  <c r="N667"/>
  <c r="Q663"/>
  <c r="M663"/>
  <c r="R663"/>
  <c r="N663"/>
  <c r="P660"/>
  <c r="L660"/>
  <c r="W660"/>
  <c r="O660"/>
  <c r="K660"/>
  <c r="P656"/>
  <c r="L656"/>
  <c r="W656"/>
  <c r="O656"/>
  <c r="K656"/>
  <c r="Q653"/>
  <c r="M653"/>
  <c r="R653"/>
  <c r="N653"/>
  <c r="P650"/>
  <c r="L650"/>
  <c r="W650"/>
  <c r="O650"/>
  <c r="K650"/>
  <c r="P648"/>
  <c r="L648"/>
  <c r="W648"/>
  <c r="O648"/>
  <c r="K648"/>
  <c r="P644"/>
  <c r="L644"/>
  <c r="W644"/>
  <c r="O644"/>
  <c r="K644"/>
  <c r="P640"/>
  <c r="L640"/>
  <c r="W640"/>
  <c r="O640"/>
  <c r="K640"/>
  <c r="P636"/>
  <c r="L636"/>
  <c r="W636"/>
  <c r="O636"/>
  <c r="K636"/>
  <c r="Q633"/>
  <c r="M633"/>
  <c r="R633"/>
  <c r="N633"/>
  <c r="Q629"/>
  <c r="M629"/>
  <c r="R629"/>
  <c r="N629"/>
  <c r="Q627"/>
  <c r="M627"/>
  <c r="R627"/>
  <c r="N627"/>
  <c r="Q623"/>
  <c r="M623"/>
  <c r="R623"/>
  <c r="N623"/>
  <c r="Q619"/>
  <c r="M619"/>
  <c r="R619"/>
  <c r="N619"/>
  <c r="Q615"/>
  <c r="M615"/>
  <c r="R615"/>
  <c r="N615"/>
  <c r="P612"/>
  <c r="L612"/>
  <c r="W612"/>
  <c r="O612"/>
  <c r="K612"/>
  <c r="P608"/>
  <c r="L608"/>
  <c r="W608"/>
  <c r="O608"/>
  <c r="K608"/>
  <c r="P604"/>
  <c r="L604"/>
  <c r="W604"/>
  <c r="O604"/>
  <c r="K604"/>
  <c r="P600"/>
  <c r="L600"/>
  <c r="W600"/>
  <c r="O600"/>
  <c r="K600"/>
  <c r="P596"/>
  <c r="L596"/>
  <c r="W596"/>
  <c r="O596"/>
  <c r="K596"/>
  <c r="Q593"/>
  <c r="M593"/>
  <c r="R593"/>
  <c r="N593"/>
  <c r="Q589"/>
  <c r="M589"/>
  <c r="R589"/>
  <c r="N589"/>
  <c r="P586"/>
  <c r="L586"/>
  <c r="W586"/>
  <c r="O586"/>
  <c r="K586"/>
  <c r="Q583"/>
  <c r="M583"/>
  <c r="R583"/>
  <c r="N583"/>
  <c r="Q579"/>
  <c r="M579"/>
  <c r="R579"/>
  <c r="N579"/>
  <c r="Q575"/>
  <c r="M575"/>
  <c r="R575"/>
  <c r="N575"/>
  <c r="Q571"/>
  <c r="M571"/>
  <c r="R571"/>
  <c r="N571"/>
  <c r="Q567"/>
  <c r="M567"/>
  <c r="R567"/>
  <c r="N567"/>
  <c r="P564"/>
  <c r="L564"/>
  <c r="W564"/>
  <c r="O564"/>
  <c r="K564"/>
  <c r="P560"/>
  <c r="L560"/>
  <c r="W560"/>
  <c r="O560"/>
  <c r="K560"/>
  <c r="P558"/>
  <c r="L558"/>
  <c r="W558"/>
  <c r="O558"/>
  <c r="K558"/>
  <c r="P554"/>
  <c r="L554"/>
  <c r="W554"/>
  <c r="O554"/>
  <c r="K554"/>
  <c r="P550"/>
  <c r="L550"/>
  <c r="W550"/>
  <c r="O550"/>
  <c r="K550"/>
  <c r="P546"/>
  <c r="L546"/>
  <c r="W546"/>
  <c r="O546"/>
  <c r="K546"/>
  <c r="P542"/>
  <c r="L542"/>
  <c r="W542"/>
  <c r="O542"/>
  <c r="K542"/>
  <c r="Q539"/>
  <c r="M539"/>
  <c r="R539"/>
  <c r="N539"/>
  <c r="Q535"/>
  <c r="M535"/>
  <c r="R535"/>
  <c r="N535"/>
  <c r="P532"/>
  <c r="L532"/>
  <c r="W532"/>
  <c r="O532"/>
  <c r="K532"/>
  <c r="Q529"/>
  <c r="M529"/>
  <c r="R529"/>
  <c r="N529"/>
  <c r="Q525"/>
  <c r="M525"/>
  <c r="R525"/>
  <c r="N525"/>
  <c r="Q521"/>
  <c r="M521"/>
  <c r="R521"/>
  <c r="N521"/>
  <c r="Q517"/>
  <c r="M517"/>
  <c r="R517"/>
  <c r="N517"/>
  <c r="Q513"/>
  <c r="M513"/>
  <c r="R513"/>
  <c r="N513"/>
  <c r="P510"/>
  <c r="L510"/>
  <c r="W510"/>
  <c r="O510"/>
  <c r="K510"/>
  <c r="P506"/>
  <c r="L506"/>
  <c r="W506"/>
  <c r="O506"/>
  <c r="K506"/>
  <c r="Q503"/>
  <c r="M503"/>
  <c r="R503"/>
  <c r="N503"/>
  <c r="P500"/>
  <c r="L500"/>
  <c r="W500"/>
  <c r="O500"/>
  <c r="K500"/>
  <c r="P496"/>
  <c r="L496"/>
  <c r="W496"/>
  <c r="O496"/>
  <c r="K496"/>
  <c r="P492"/>
  <c r="L492"/>
  <c r="W492"/>
  <c r="O492"/>
  <c r="K492"/>
  <c r="P488"/>
  <c r="L488"/>
  <c r="W488"/>
  <c r="O488"/>
  <c r="K488"/>
  <c r="Q485"/>
  <c r="M485"/>
  <c r="R485"/>
  <c r="N485"/>
  <c r="Q481"/>
  <c r="M481"/>
  <c r="R481"/>
  <c r="N481"/>
  <c r="Q477"/>
  <c r="M477"/>
  <c r="R477"/>
  <c r="N477"/>
  <c r="Q473"/>
  <c r="M473"/>
  <c r="R473"/>
  <c r="N473"/>
  <c r="P470"/>
  <c r="L470"/>
  <c r="W470"/>
  <c r="O470"/>
  <c r="K470"/>
  <c r="P466"/>
  <c r="L466"/>
  <c r="W466"/>
  <c r="O466"/>
  <c r="K466"/>
  <c r="Q463"/>
  <c r="M463"/>
  <c r="R463"/>
  <c r="N463"/>
  <c r="Q461"/>
  <c r="M461"/>
  <c r="R461"/>
  <c r="N461"/>
  <c r="P458"/>
  <c r="L458"/>
  <c r="W458"/>
  <c r="O458"/>
  <c r="K458"/>
  <c r="Q455"/>
  <c r="M455"/>
  <c r="R455"/>
  <c r="N455"/>
  <c r="P452"/>
  <c r="L452"/>
  <c r="W452"/>
  <c r="O452"/>
  <c r="K452"/>
  <c r="Q449"/>
  <c r="M449"/>
  <c r="R449"/>
  <c r="N449"/>
  <c r="P446"/>
  <c r="L446"/>
  <c r="W446"/>
  <c r="O446"/>
  <c r="K446"/>
  <c r="P442"/>
  <c r="L442"/>
  <c r="W442"/>
  <c r="O442"/>
  <c r="K442"/>
  <c r="P438"/>
  <c r="L438"/>
  <c r="W438"/>
  <c r="O438"/>
  <c r="K438"/>
  <c r="P434"/>
  <c r="L434"/>
  <c r="W434"/>
  <c r="O434"/>
  <c r="K434"/>
  <c r="Q431"/>
  <c r="M431"/>
  <c r="R431"/>
  <c r="N431"/>
  <c r="Q427"/>
  <c r="M427"/>
  <c r="R427"/>
  <c r="N427"/>
  <c r="Q425"/>
  <c r="M425"/>
  <c r="R425"/>
  <c r="N425"/>
  <c r="P421"/>
  <c r="L421"/>
  <c r="W421"/>
  <c r="O421"/>
  <c r="K421"/>
  <c r="P417"/>
  <c r="L417"/>
  <c r="W417"/>
  <c r="O417"/>
  <c r="K417"/>
  <c r="P413"/>
  <c r="L413"/>
  <c r="W413"/>
  <c r="O413"/>
  <c r="K413"/>
  <c r="Q410"/>
  <c r="M410"/>
  <c r="R410"/>
  <c r="N410"/>
  <c r="P406"/>
  <c r="L406"/>
  <c r="W406"/>
  <c r="O406"/>
  <c r="K406"/>
  <c r="P404"/>
  <c r="L404"/>
  <c r="W404"/>
  <c r="O404"/>
  <c r="K404"/>
  <c r="P400"/>
  <c r="L400"/>
  <c r="W400"/>
  <c r="O400"/>
  <c r="K400"/>
  <c r="P396"/>
  <c r="L396"/>
  <c r="Q396"/>
  <c r="M396"/>
  <c r="K396"/>
  <c r="W392"/>
  <c r="M392"/>
  <c r="R392"/>
  <c r="N392"/>
  <c r="Q388"/>
  <c r="M388"/>
  <c r="R388"/>
  <c r="N388"/>
  <c r="P385"/>
  <c r="L385"/>
  <c r="W385"/>
  <c r="O385"/>
  <c r="K385"/>
  <c r="P381"/>
  <c r="L381"/>
  <c r="W381"/>
  <c r="O381"/>
  <c r="K381"/>
  <c r="P377"/>
  <c r="L377"/>
  <c r="W377"/>
  <c r="O377"/>
  <c r="K377"/>
  <c r="P373"/>
  <c r="L373"/>
  <c r="W373"/>
  <c r="O373"/>
  <c r="K373"/>
  <c r="P369"/>
  <c r="L369"/>
  <c r="W369"/>
  <c r="O369"/>
  <c r="K369"/>
  <c r="P366"/>
  <c r="L366"/>
  <c r="W366"/>
  <c r="O366"/>
  <c r="K366"/>
  <c r="P362"/>
  <c r="L362"/>
  <c r="W362"/>
  <c r="O362"/>
  <c r="K362"/>
  <c r="P360"/>
  <c r="L360"/>
  <c r="W360"/>
  <c r="O360"/>
  <c r="K360"/>
  <c r="P356"/>
  <c r="L356"/>
  <c r="W356"/>
  <c r="O356"/>
  <c r="K356"/>
  <c r="P352"/>
  <c r="L352"/>
  <c r="W352"/>
  <c r="O352"/>
  <c r="K352"/>
  <c r="P348"/>
  <c r="L348"/>
  <c r="W348"/>
  <c r="O348"/>
  <c r="K348"/>
  <c r="Q344"/>
  <c r="M344"/>
  <c r="R344"/>
  <c r="N344"/>
  <c r="Q341"/>
  <c r="M341"/>
  <c r="R341"/>
  <c r="N341"/>
  <c r="P337"/>
  <c r="L337"/>
  <c r="W337"/>
  <c r="O337"/>
  <c r="K337"/>
  <c r="Q333"/>
  <c r="M333"/>
  <c r="R333"/>
  <c r="N333"/>
  <c r="P329"/>
  <c r="L329"/>
  <c r="W329"/>
  <c r="O329"/>
  <c r="K329"/>
  <c r="Q325"/>
  <c r="M325"/>
  <c r="R325"/>
  <c r="N325"/>
  <c r="Q322"/>
  <c r="M322"/>
  <c r="R322"/>
  <c r="N322"/>
  <c r="P318"/>
  <c r="L318"/>
  <c r="W318"/>
  <c r="O318"/>
  <c r="K318"/>
  <c r="R316"/>
  <c r="N316"/>
  <c r="Q308"/>
  <c r="M308"/>
  <c r="R308"/>
  <c r="N308"/>
  <c r="Q301"/>
  <c r="M301"/>
  <c r="R301"/>
  <c r="N301"/>
  <c r="Q293"/>
  <c r="M293"/>
  <c r="R293"/>
  <c r="N293"/>
  <c r="Q285"/>
  <c r="M285"/>
  <c r="R285"/>
  <c r="N285"/>
  <c r="Q278"/>
  <c r="M278"/>
  <c r="R278"/>
  <c r="N278"/>
  <c r="P275"/>
  <c r="L275"/>
  <c r="W275"/>
  <c r="O275"/>
  <c r="K275"/>
  <c r="P272"/>
  <c r="L272"/>
  <c r="W272"/>
  <c r="O272"/>
  <c r="K272"/>
  <c r="Q268"/>
  <c r="M268"/>
  <c r="R268"/>
  <c r="N268"/>
  <c r="P264"/>
  <c r="L264"/>
  <c r="W264"/>
  <c r="O264"/>
  <c r="P256"/>
  <c r="L256"/>
  <c r="W256"/>
  <c r="O256"/>
  <c r="P249"/>
  <c r="L249"/>
  <c r="W249"/>
  <c r="O249"/>
  <c r="K249"/>
  <c r="P245"/>
  <c r="L245"/>
  <c r="W245"/>
  <c r="O245"/>
  <c r="K245"/>
  <c r="Q242"/>
  <c r="M242"/>
  <c r="R242"/>
  <c r="N242"/>
  <c r="Q239"/>
  <c r="M239"/>
  <c r="R239"/>
  <c r="N239"/>
  <c r="P235"/>
  <c r="L235"/>
  <c r="W235"/>
  <c r="O235"/>
  <c r="K235"/>
  <c r="Q231"/>
  <c r="M231"/>
  <c r="R231"/>
  <c r="N231"/>
  <c r="P227"/>
  <c r="L227"/>
  <c r="W227"/>
  <c r="O227"/>
  <c r="K227"/>
  <c r="P224"/>
  <c r="L224"/>
  <c r="W224"/>
  <c r="K224"/>
  <c r="M220"/>
  <c r="Q218"/>
  <c r="R218"/>
  <c r="M215"/>
  <c r="N210"/>
  <c r="Q210"/>
  <c r="R207"/>
  <c r="L700"/>
  <c r="P700"/>
  <c r="K700"/>
  <c r="O700"/>
  <c r="W700"/>
  <c r="N700"/>
  <c r="R700"/>
  <c r="M700"/>
  <c r="Q700"/>
  <c r="M695"/>
  <c r="Q695"/>
  <c r="N695"/>
  <c r="R695"/>
  <c r="K695"/>
  <c r="O695"/>
  <c r="W695"/>
  <c r="L695"/>
  <c r="P695"/>
  <c r="M689"/>
  <c r="Q689"/>
  <c r="N689"/>
  <c r="R689"/>
  <c r="K689"/>
  <c r="O689"/>
  <c r="W689"/>
  <c r="L689"/>
  <c r="P689"/>
  <c r="L684"/>
  <c r="P684"/>
  <c r="K684"/>
  <c r="O684"/>
  <c r="W684"/>
  <c r="N684"/>
  <c r="R684"/>
  <c r="M684"/>
  <c r="Q684"/>
  <c r="L678"/>
  <c r="P678"/>
  <c r="K678"/>
  <c r="O678"/>
  <c r="W678"/>
  <c r="N678"/>
  <c r="R678"/>
  <c r="M678"/>
  <c r="Q678"/>
  <c r="M673"/>
  <c r="Q673"/>
  <c r="N673"/>
  <c r="R673"/>
  <c r="K673"/>
  <c r="O673"/>
  <c r="W673"/>
  <c r="L673"/>
  <c r="P673"/>
  <c r="M665"/>
  <c r="Q665"/>
  <c r="N665"/>
  <c r="R665"/>
  <c r="K665"/>
  <c r="O665"/>
  <c r="W665"/>
  <c r="L665"/>
  <c r="P665"/>
  <c r="L658"/>
  <c r="P658"/>
  <c r="K658"/>
  <c r="O658"/>
  <c r="W658"/>
  <c r="N658"/>
  <c r="R658"/>
  <c r="M658"/>
  <c r="Q658"/>
  <c r="L652"/>
  <c r="P652"/>
  <c r="K652"/>
  <c r="O652"/>
  <c r="W652"/>
  <c r="N652"/>
  <c r="R652"/>
  <c r="M652"/>
  <c r="Q652"/>
  <c r="L646"/>
  <c r="P646"/>
  <c r="K646"/>
  <c r="O646"/>
  <c r="W646"/>
  <c r="N646"/>
  <c r="R646"/>
  <c r="M646"/>
  <c r="Q646"/>
  <c r="L638"/>
  <c r="P638"/>
  <c r="K638"/>
  <c r="O638"/>
  <c r="W638"/>
  <c r="N638"/>
  <c r="R638"/>
  <c r="M638"/>
  <c r="Q638"/>
  <c r="M631"/>
  <c r="Q631"/>
  <c r="N631"/>
  <c r="R631"/>
  <c r="K631"/>
  <c r="O631"/>
  <c r="W631"/>
  <c r="L631"/>
  <c r="P631"/>
  <c r="M625"/>
  <c r="Q625"/>
  <c r="N625"/>
  <c r="R625"/>
  <c r="K625"/>
  <c r="O625"/>
  <c r="W625"/>
  <c r="L625"/>
  <c r="P625"/>
  <c r="M617"/>
  <c r="Q617"/>
  <c r="N617"/>
  <c r="R617"/>
  <c r="K617"/>
  <c r="O617"/>
  <c r="W617"/>
  <c r="L617"/>
  <c r="P617"/>
  <c r="L610"/>
  <c r="P610"/>
  <c r="K610"/>
  <c r="O610"/>
  <c r="W610"/>
  <c r="N610"/>
  <c r="R610"/>
  <c r="M610"/>
  <c r="Q610"/>
  <c r="L602"/>
  <c r="P602"/>
  <c r="K602"/>
  <c r="O602"/>
  <c r="W602"/>
  <c r="N602"/>
  <c r="R602"/>
  <c r="M602"/>
  <c r="Q602"/>
  <c r="L594"/>
  <c r="P594"/>
  <c r="K594"/>
  <c r="O594"/>
  <c r="W594"/>
  <c r="N594"/>
  <c r="R594"/>
  <c r="M594"/>
  <c r="Q594"/>
  <c r="M587"/>
  <c r="Q587"/>
  <c r="N587"/>
  <c r="R587"/>
  <c r="K587"/>
  <c r="O587"/>
  <c r="W587"/>
  <c r="L587"/>
  <c r="P587"/>
  <c r="M581"/>
  <c r="Q581"/>
  <c r="N581"/>
  <c r="R581"/>
  <c r="K581"/>
  <c r="O581"/>
  <c r="W581"/>
  <c r="L581"/>
  <c r="P581"/>
  <c r="M573"/>
  <c r="Q573"/>
  <c r="N573"/>
  <c r="R573"/>
  <c r="K573"/>
  <c r="O573"/>
  <c r="W573"/>
  <c r="L573"/>
  <c r="P573"/>
  <c r="L566"/>
  <c r="P566"/>
  <c r="K566"/>
  <c r="O566"/>
  <c r="W566"/>
  <c r="N566"/>
  <c r="R566"/>
  <c r="M566"/>
  <c r="Q566"/>
  <c r="M559"/>
  <c r="Q559"/>
  <c r="N559"/>
  <c r="R559"/>
  <c r="K559"/>
  <c r="O559"/>
  <c r="W559"/>
  <c r="L559"/>
  <c r="P559"/>
  <c r="L552"/>
  <c r="P552"/>
  <c r="K552"/>
  <c r="O552"/>
  <c r="W552"/>
  <c r="N552"/>
  <c r="R552"/>
  <c r="M552"/>
  <c r="Q552"/>
  <c r="L544"/>
  <c r="P544"/>
  <c r="K544"/>
  <c r="O544"/>
  <c r="W544"/>
  <c r="N544"/>
  <c r="R544"/>
  <c r="M544"/>
  <c r="Q544"/>
  <c r="M537"/>
  <c r="Q537"/>
  <c r="N537"/>
  <c r="R537"/>
  <c r="K537"/>
  <c r="O537"/>
  <c r="W537"/>
  <c r="L537"/>
  <c r="P537"/>
  <c r="M531"/>
  <c r="Q531"/>
  <c r="N531"/>
  <c r="R531"/>
  <c r="K531"/>
  <c r="O531"/>
  <c r="W531"/>
  <c r="L531"/>
  <c r="P531"/>
  <c r="M523"/>
  <c r="Q523"/>
  <c r="N523"/>
  <c r="R523"/>
  <c r="K523"/>
  <c r="O523"/>
  <c r="W523"/>
  <c r="L523"/>
  <c r="P523"/>
  <c r="M515"/>
  <c r="Q515"/>
  <c r="N515"/>
  <c r="R515"/>
  <c r="K515"/>
  <c r="O515"/>
  <c r="W515"/>
  <c r="L515"/>
  <c r="P515"/>
  <c r="L508"/>
  <c r="P508"/>
  <c r="K508"/>
  <c r="O508"/>
  <c r="W508"/>
  <c r="N508"/>
  <c r="R508"/>
  <c r="M508"/>
  <c r="Q508"/>
  <c r="L502"/>
  <c r="P502"/>
  <c r="K502"/>
  <c r="O502"/>
  <c r="W502"/>
  <c r="N502"/>
  <c r="R502"/>
  <c r="M502"/>
  <c r="Q502"/>
  <c r="L494"/>
  <c r="P494"/>
  <c r="K494"/>
  <c r="O494"/>
  <c r="W494"/>
  <c r="N494"/>
  <c r="R494"/>
  <c r="M494"/>
  <c r="Q494"/>
  <c r="L486"/>
  <c r="P486"/>
  <c r="K486"/>
  <c r="O486"/>
  <c r="W486"/>
  <c r="N486"/>
  <c r="R486"/>
  <c r="M486"/>
  <c r="Q486"/>
  <c r="M479"/>
  <c r="Q479"/>
  <c r="N479"/>
  <c r="R479"/>
  <c r="K479"/>
  <c r="O479"/>
  <c r="W479"/>
  <c r="L479"/>
  <c r="P479"/>
  <c r="M471"/>
  <c r="Q471"/>
  <c r="N471"/>
  <c r="R471"/>
  <c r="K471"/>
  <c r="O471"/>
  <c r="W471"/>
  <c r="L471"/>
  <c r="P471"/>
  <c r="L464"/>
  <c r="P464"/>
  <c r="K464"/>
  <c r="O464"/>
  <c r="W464"/>
  <c r="N464"/>
  <c r="R464"/>
  <c r="M464"/>
  <c r="Q464"/>
  <c r="M459"/>
  <c r="Q459"/>
  <c r="N459"/>
  <c r="R459"/>
  <c r="K459"/>
  <c r="O459"/>
  <c r="W459"/>
  <c r="L459"/>
  <c r="P459"/>
  <c r="M453"/>
  <c r="Q453"/>
  <c r="N453"/>
  <c r="R453"/>
  <c r="K453"/>
  <c r="O453"/>
  <c r="W453"/>
  <c r="L453"/>
  <c r="P453"/>
  <c r="L448"/>
  <c r="P448"/>
  <c r="K448"/>
  <c r="O448"/>
  <c r="W448"/>
  <c r="N448"/>
  <c r="R448"/>
  <c r="M448"/>
  <c r="Q448"/>
  <c r="L440"/>
  <c r="P440"/>
  <c r="K440"/>
  <c r="O440"/>
  <c r="W440"/>
  <c r="N440"/>
  <c r="R440"/>
  <c r="M440"/>
  <c r="Q440"/>
  <c r="M433"/>
  <c r="Q433"/>
  <c r="N433"/>
  <c r="R433"/>
  <c r="K433"/>
  <c r="O433"/>
  <c r="W433"/>
  <c r="L433"/>
  <c r="P433"/>
  <c r="L426"/>
  <c r="P426"/>
  <c r="K426"/>
  <c r="O426"/>
  <c r="W426"/>
  <c r="N426"/>
  <c r="R426"/>
  <c r="M426"/>
  <c r="Q426"/>
  <c r="L419"/>
  <c r="P419"/>
  <c r="K419"/>
  <c r="O419"/>
  <c r="W419"/>
  <c r="N419"/>
  <c r="R419"/>
  <c r="M419"/>
  <c r="Q419"/>
  <c r="L411"/>
  <c r="P411"/>
  <c r="K411"/>
  <c r="O411"/>
  <c r="W411"/>
  <c r="N411"/>
  <c r="R411"/>
  <c r="M411"/>
  <c r="Q411"/>
  <c r="L405"/>
  <c r="P405"/>
  <c r="K405"/>
  <c r="O405"/>
  <c r="W405"/>
  <c r="N405"/>
  <c r="R405"/>
  <c r="M405"/>
  <c r="Q405"/>
  <c r="M314"/>
  <c r="Q314"/>
  <c r="N314"/>
  <c r="R314"/>
  <c r="K314"/>
  <c r="O314"/>
  <c r="W314"/>
  <c r="L314"/>
  <c r="P314"/>
  <c r="M306"/>
  <c r="Q306"/>
  <c r="N306"/>
  <c r="R306"/>
  <c r="K306"/>
  <c r="O306"/>
  <c r="W306"/>
  <c r="L306"/>
  <c r="P306"/>
  <c r="L291"/>
  <c r="P291"/>
  <c r="K291"/>
  <c r="O291"/>
  <c r="W291"/>
  <c r="N291"/>
  <c r="R291"/>
  <c r="M291"/>
  <c r="Q291"/>
  <c r="N214"/>
  <c r="R214"/>
  <c r="M214"/>
  <c r="Q214"/>
  <c r="L214"/>
  <c r="P214"/>
  <c r="K214"/>
  <c r="O214"/>
  <c r="W214"/>
  <c r="N202"/>
  <c r="R202"/>
  <c r="M202"/>
  <c r="Q202"/>
  <c r="L202"/>
  <c r="P202"/>
  <c r="K202"/>
  <c r="O202"/>
  <c r="W202"/>
  <c r="N194"/>
  <c r="R194"/>
  <c r="M194"/>
  <c r="Q194"/>
  <c r="L194"/>
  <c r="P194"/>
  <c r="K194"/>
  <c r="O194"/>
  <c r="W194"/>
  <c r="K188"/>
  <c r="O188"/>
  <c r="W188"/>
  <c r="L188"/>
  <c r="P188"/>
  <c r="M188"/>
  <c r="Q188"/>
  <c r="N188"/>
  <c r="R188"/>
  <c r="K183"/>
  <c r="O183"/>
  <c r="W183"/>
  <c r="L183"/>
  <c r="P183"/>
  <c r="M183"/>
  <c r="Q183"/>
  <c r="N183"/>
  <c r="R183"/>
  <c r="K175"/>
  <c r="O175"/>
  <c r="W175"/>
  <c r="L175"/>
  <c r="P175"/>
  <c r="M175"/>
  <c r="Q175"/>
  <c r="N175"/>
  <c r="R175"/>
  <c r="K167"/>
  <c r="O167"/>
  <c r="W167"/>
  <c r="L167"/>
  <c r="P167"/>
  <c r="M167"/>
  <c r="Q167"/>
  <c r="N167"/>
  <c r="R167"/>
  <c r="K143"/>
  <c r="O143"/>
  <c r="W143"/>
  <c r="L143"/>
  <c r="P143"/>
  <c r="M143"/>
  <c r="Q143"/>
  <c r="N143"/>
  <c r="R143"/>
  <c r="N129"/>
  <c r="R129"/>
  <c r="M129"/>
  <c r="Q129"/>
  <c r="L129"/>
  <c r="P129"/>
  <c r="K129"/>
  <c r="O129"/>
  <c r="W129"/>
  <c r="K122"/>
  <c r="O122"/>
  <c r="W122"/>
  <c r="L122"/>
  <c r="P122"/>
  <c r="M122"/>
  <c r="Q122"/>
  <c r="N122"/>
  <c r="R122"/>
  <c r="K116"/>
  <c r="O116"/>
  <c r="W116"/>
  <c r="L116"/>
  <c r="P116"/>
  <c r="M116"/>
  <c r="Q116"/>
  <c r="N116"/>
  <c r="R116"/>
  <c r="N96"/>
  <c r="R96"/>
  <c r="M96"/>
  <c r="Q96"/>
  <c r="L96"/>
  <c r="P96"/>
  <c r="K96"/>
  <c r="O96"/>
  <c r="W96"/>
  <c r="K89"/>
  <c r="O89"/>
  <c r="W89"/>
  <c r="L89"/>
  <c r="P89"/>
  <c r="M89"/>
  <c r="Q89"/>
  <c r="N89"/>
  <c r="R89"/>
  <c r="N79"/>
  <c r="R79"/>
  <c r="M79"/>
  <c r="Q79"/>
  <c r="L79"/>
  <c r="P79"/>
  <c r="K79"/>
  <c r="O79"/>
  <c r="W79"/>
  <c r="N71"/>
  <c r="R71"/>
  <c r="M71"/>
  <c r="Q71"/>
  <c r="L71"/>
  <c r="P71"/>
  <c r="K71"/>
  <c r="O71"/>
  <c r="W71"/>
  <c r="L302"/>
  <c r="P302"/>
  <c r="K302"/>
  <c r="O302"/>
  <c r="W302"/>
  <c r="N302"/>
  <c r="R302"/>
  <c r="M302"/>
  <c r="Q302"/>
  <c r="M287"/>
  <c r="Q287"/>
  <c r="N287"/>
  <c r="R287"/>
  <c r="K287"/>
  <c r="O287"/>
  <c r="W287"/>
  <c r="L287"/>
  <c r="P287"/>
  <c r="M276"/>
  <c r="Q276"/>
  <c r="N276"/>
  <c r="R276"/>
  <c r="K276"/>
  <c r="O276"/>
  <c r="W276"/>
  <c r="L276"/>
  <c r="P276"/>
  <c r="L270"/>
  <c r="P270"/>
  <c r="K270"/>
  <c r="O270"/>
  <c r="W270"/>
  <c r="N270"/>
  <c r="R270"/>
  <c r="M270"/>
  <c r="Q270"/>
  <c r="L262"/>
  <c r="P262"/>
  <c r="K262"/>
  <c r="O262"/>
  <c r="W262"/>
  <c r="N262"/>
  <c r="R262"/>
  <c r="M262"/>
  <c r="Q262"/>
  <c r="L254"/>
  <c r="P254"/>
  <c r="K254"/>
  <c r="O254"/>
  <c r="W254"/>
  <c r="N254"/>
  <c r="R254"/>
  <c r="M254"/>
  <c r="Q254"/>
  <c r="M247"/>
  <c r="Q247"/>
  <c r="N247"/>
  <c r="R247"/>
  <c r="K247"/>
  <c r="O247"/>
  <c r="W247"/>
  <c r="L247"/>
  <c r="P247"/>
  <c r="L220"/>
  <c r="P220"/>
  <c r="K220"/>
  <c r="O220"/>
  <c r="W220"/>
  <c r="L215"/>
  <c r="P215"/>
  <c r="K215"/>
  <c r="O215"/>
  <c r="W215"/>
  <c r="N209"/>
  <c r="R209"/>
  <c r="M209"/>
  <c r="Q209"/>
  <c r="L209"/>
  <c r="P209"/>
  <c r="K209"/>
  <c r="O209"/>
  <c r="W209"/>
  <c r="N161"/>
  <c r="R161"/>
  <c r="M161"/>
  <c r="Q161"/>
  <c r="L161"/>
  <c r="P161"/>
  <c r="K161"/>
  <c r="O161"/>
  <c r="W161"/>
  <c r="K154"/>
  <c r="O154"/>
  <c r="W154"/>
  <c r="L154"/>
  <c r="P154"/>
  <c r="M154"/>
  <c r="Q154"/>
  <c r="N154"/>
  <c r="R154"/>
  <c r="N139"/>
  <c r="R139"/>
  <c r="M139"/>
  <c r="Q139"/>
  <c r="L139"/>
  <c r="P139"/>
  <c r="K139"/>
  <c r="O139"/>
  <c r="W139"/>
  <c r="K108"/>
  <c r="O108"/>
  <c r="W108"/>
  <c r="L108"/>
  <c r="P108"/>
  <c r="M108"/>
  <c r="Q108"/>
  <c r="N108"/>
  <c r="R108"/>
  <c r="K100"/>
  <c r="O100"/>
  <c r="W100"/>
  <c r="L100"/>
  <c r="P100"/>
  <c r="M100"/>
  <c r="Q100"/>
  <c r="N100"/>
  <c r="R100"/>
  <c r="N19"/>
  <c r="R19"/>
  <c r="M19"/>
  <c r="Q19"/>
  <c r="L19"/>
  <c r="P19"/>
  <c r="K19"/>
  <c r="O19"/>
  <c r="W19"/>
  <c r="L12"/>
  <c r="P12"/>
  <c r="O12"/>
  <c r="W12"/>
  <c r="N12"/>
  <c r="R12"/>
  <c r="M12"/>
  <c r="Q12"/>
  <c r="M66"/>
  <c r="Q66"/>
  <c r="N66"/>
  <c r="R66"/>
  <c r="K66"/>
  <c r="O66"/>
  <c r="W66"/>
  <c r="L66"/>
  <c r="P66"/>
  <c r="M56"/>
  <c r="Q56"/>
  <c r="N56"/>
  <c r="R56"/>
  <c r="K56"/>
  <c r="K57" s="1"/>
  <c r="O56"/>
  <c r="W56"/>
  <c r="L56"/>
  <c r="P56"/>
  <c r="M48"/>
  <c r="Q48"/>
  <c r="N48"/>
  <c r="R48"/>
  <c r="K48"/>
  <c r="K49" s="1"/>
  <c r="O48"/>
  <c r="W48"/>
  <c r="L48"/>
  <c r="P48"/>
  <c r="K33"/>
  <c r="O33"/>
  <c r="W33"/>
  <c r="L33"/>
  <c r="P33"/>
  <c r="M33"/>
  <c r="Q33"/>
  <c r="N33"/>
  <c r="R33"/>
  <c r="N29"/>
  <c r="R29"/>
  <c r="M29"/>
  <c r="Q29"/>
  <c r="L29"/>
  <c r="P29"/>
  <c r="K29"/>
  <c r="O29"/>
  <c r="W29"/>
  <c r="K68"/>
  <c r="O68"/>
  <c r="W68"/>
  <c r="L68"/>
  <c r="P68"/>
  <c r="M68"/>
  <c r="Q68"/>
  <c r="N68"/>
  <c r="R68"/>
  <c r="L62"/>
  <c r="P62"/>
  <c r="K62"/>
  <c r="O62"/>
  <c r="W62"/>
  <c r="N62"/>
  <c r="R62"/>
  <c r="M62"/>
  <c r="Q62"/>
  <c r="N54"/>
  <c r="R54"/>
  <c r="M54"/>
  <c r="Q54"/>
  <c r="L54"/>
  <c r="P54"/>
  <c r="K54"/>
  <c r="K55" s="1"/>
  <c r="O54"/>
  <c r="W54"/>
  <c r="N46"/>
  <c r="R46"/>
  <c r="M46"/>
  <c r="Q46"/>
  <c r="L46"/>
  <c r="P46"/>
  <c r="K46"/>
  <c r="K47" s="1"/>
  <c r="O46"/>
  <c r="W46"/>
  <c r="K35"/>
  <c r="K36" s="1"/>
  <c r="O35"/>
  <c r="W35"/>
  <c r="L35"/>
  <c r="P35"/>
  <c r="M35"/>
  <c r="Q35"/>
  <c r="N35"/>
  <c r="R35"/>
  <c r="M379"/>
  <c r="Q379"/>
  <c r="N379"/>
  <c r="R379"/>
  <c r="K379"/>
  <c r="O379"/>
  <c r="W379"/>
  <c r="L379"/>
  <c r="P379"/>
  <c r="M371"/>
  <c r="Q371"/>
  <c r="N371"/>
  <c r="R371"/>
  <c r="K371"/>
  <c r="O371"/>
  <c r="W371"/>
  <c r="L371"/>
  <c r="P371"/>
  <c r="K335"/>
  <c r="O335"/>
  <c r="W335"/>
  <c r="L335"/>
  <c r="P335"/>
  <c r="M335"/>
  <c r="Q335"/>
  <c r="N335"/>
  <c r="R335"/>
  <c r="N217"/>
  <c r="R217"/>
  <c r="M217"/>
  <c r="Q217"/>
  <c r="L217"/>
  <c r="P217"/>
  <c r="K217"/>
  <c r="O217"/>
  <c r="W217"/>
  <c r="K207"/>
  <c r="O207"/>
  <c r="W207"/>
  <c r="L207"/>
  <c r="P207"/>
  <c r="M207"/>
  <c r="K152"/>
  <c r="O152"/>
  <c r="W152"/>
  <c r="L152"/>
  <c r="P152"/>
  <c r="M152"/>
  <c r="Q152"/>
  <c r="N152"/>
  <c r="R152"/>
  <c r="L81"/>
  <c r="P81"/>
  <c r="K81"/>
  <c r="O81"/>
  <c r="W81"/>
  <c r="N81"/>
  <c r="R81"/>
  <c r="M81"/>
  <c r="Q81"/>
  <c r="M41"/>
  <c r="Q41"/>
  <c r="N41"/>
  <c r="R41"/>
  <c r="K41"/>
  <c r="O41"/>
  <c r="W41"/>
  <c r="L41"/>
  <c r="P41"/>
  <c r="L21"/>
  <c r="P21"/>
  <c r="K21"/>
  <c r="O21"/>
  <c r="W21"/>
  <c r="N21"/>
  <c r="R21"/>
  <c r="M21"/>
  <c r="Q21"/>
  <c r="K364"/>
  <c r="O364"/>
  <c r="W364"/>
  <c r="L364"/>
  <c r="P364"/>
  <c r="M364"/>
  <c r="Q364"/>
  <c r="N364"/>
  <c r="R364"/>
  <c r="M358"/>
  <c r="Q358"/>
  <c r="N358"/>
  <c r="R358"/>
  <c r="K358"/>
  <c r="O358"/>
  <c r="W358"/>
  <c r="L358"/>
  <c r="P358"/>
  <c r="K331"/>
  <c r="O331"/>
  <c r="W331"/>
  <c r="L331"/>
  <c r="P331"/>
  <c r="M331"/>
  <c r="Q331"/>
  <c r="N331"/>
  <c r="R331"/>
  <c r="K137"/>
  <c r="M137"/>
  <c r="Q137"/>
  <c r="L137"/>
  <c r="P137"/>
  <c r="O137"/>
  <c r="W137"/>
  <c r="N137"/>
  <c r="R137"/>
  <c r="M398"/>
  <c r="Q398"/>
  <c r="N398"/>
  <c r="R398"/>
  <c r="K398"/>
  <c r="O398"/>
  <c r="W398"/>
  <c r="L398"/>
  <c r="P398"/>
  <c r="AA394"/>
  <c r="R702"/>
  <c r="N702"/>
  <c r="Q702"/>
  <c r="R698"/>
  <c r="N698"/>
  <c r="Q698"/>
  <c r="R696"/>
  <c r="N696"/>
  <c r="Q696"/>
  <c r="W693"/>
  <c r="O693"/>
  <c r="K693"/>
  <c r="P693"/>
  <c r="W691"/>
  <c r="O691"/>
  <c r="K691"/>
  <c r="P691"/>
  <c r="R688"/>
  <c r="N688"/>
  <c r="Q688"/>
  <c r="R686"/>
  <c r="N686"/>
  <c r="Q686"/>
  <c r="W683"/>
  <c r="O683"/>
  <c r="K683"/>
  <c r="P683"/>
  <c r="R680"/>
  <c r="N680"/>
  <c r="Q680"/>
  <c r="W677"/>
  <c r="O677"/>
  <c r="K677"/>
  <c r="P677"/>
  <c r="R674"/>
  <c r="N674"/>
  <c r="Q674"/>
  <c r="W671"/>
  <c r="O671"/>
  <c r="K671"/>
  <c r="P671"/>
  <c r="W667"/>
  <c r="O667"/>
  <c r="K667"/>
  <c r="P667"/>
  <c r="W663"/>
  <c r="O663"/>
  <c r="K663"/>
  <c r="P663"/>
  <c r="R660"/>
  <c r="N660"/>
  <c r="Q660"/>
  <c r="R656"/>
  <c r="N656"/>
  <c r="Q656"/>
  <c r="W653"/>
  <c r="O653"/>
  <c r="K653"/>
  <c r="P653"/>
  <c r="R650"/>
  <c r="N650"/>
  <c r="Q650"/>
  <c r="R648"/>
  <c r="N648"/>
  <c r="Q648"/>
  <c r="R644"/>
  <c r="N644"/>
  <c r="Q644"/>
  <c r="R640"/>
  <c r="N640"/>
  <c r="Q640"/>
  <c r="R636"/>
  <c r="N636"/>
  <c r="Q636"/>
  <c r="W633"/>
  <c r="O633"/>
  <c r="K633"/>
  <c r="P633"/>
  <c r="W629"/>
  <c r="O629"/>
  <c r="K629"/>
  <c r="P629"/>
  <c r="W627"/>
  <c r="O627"/>
  <c r="K627"/>
  <c r="P627"/>
  <c r="W623"/>
  <c r="O623"/>
  <c r="K623"/>
  <c r="P623"/>
  <c r="W619"/>
  <c r="O619"/>
  <c r="K619"/>
  <c r="P619"/>
  <c r="W615"/>
  <c r="O615"/>
  <c r="K615"/>
  <c r="P615"/>
  <c r="R612"/>
  <c r="N612"/>
  <c r="Q612"/>
  <c r="R608"/>
  <c r="N608"/>
  <c r="Q608"/>
  <c r="R604"/>
  <c r="N604"/>
  <c r="Q604"/>
  <c r="R600"/>
  <c r="N600"/>
  <c r="Q600"/>
  <c r="R596"/>
  <c r="N596"/>
  <c r="Q596"/>
  <c r="W593"/>
  <c r="O593"/>
  <c r="K593"/>
  <c r="P593"/>
  <c r="W589"/>
  <c r="O589"/>
  <c r="K589"/>
  <c r="P589"/>
  <c r="R586"/>
  <c r="N586"/>
  <c r="Q586"/>
  <c r="W583"/>
  <c r="O583"/>
  <c r="K583"/>
  <c r="P583"/>
  <c r="W579"/>
  <c r="O579"/>
  <c r="K579"/>
  <c r="P579"/>
  <c r="W575"/>
  <c r="O575"/>
  <c r="K575"/>
  <c r="P575"/>
  <c r="W571"/>
  <c r="O571"/>
  <c r="K571"/>
  <c r="P571"/>
  <c r="W567"/>
  <c r="O567"/>
  <c r="K567"/>
  <c r="P567"/>
  <c r="R564"/>
  <c r="N564"/>
  <c r="Q564"/>
  <c r="R560"/>
  <c r="N560"/>
  <c r="Q560"/>
  <c r="R558"/>
  <c r="N558"/>
  <c r="Q558"/>
  <c r="R554"/>
  <c r="N554"/>
  <c r="Q554"/>
  <c r="R550"/>
  <c r="N550"/>
  <c r="Q550"/>
  <c r="R546"/>
  <c r="N546"/>
  <c r="Q546"/>
  <c r="R542"/>
  <c r="N542"/>
  <c r="Q542"/>
  <c r="W539"/>
  <c r="O539"/>
  <c r="K539"/>
  <c r="P539"/>
  <c r="W535"/>
  <c r="O535"/>
  <c r="K535"/>
  <c r="P535"/>
  <c r="R532"/>
  <c r="N532"/>
  <c r="Q532"/>
  <c r="W529"/>
  <c r="O529"/>
  <c r="K529"/>
  <c r="P529"/>
  <c r="W525"/>
  <c r="O525"/>
  <c r="K525"/>
  <c r="P525"/>
  <c r="W521"/>
  <c r="O521"/>
  <c r="K521"/>
  <c r="P521"/>
  <c r="W517"/>
  <c r="O517"/>
  <c r="K517"/>
  <c r="P517"/>
  <c r="W513"/>
  <c r="O513"/>
  <c r="K513"/>
  <c r="P513"/>
  <c r="R510"/>
  <c r="N510"/>
  <c r="Q510"/>
  <c r="R506"/>
  <c r="N506"/>
  <c r="Q506"/>
  <c r="W503"/>
  <c r="O503"/>
  <c r="K503"/>
  <c r="P503"/>
  <c r="R500"/>
  <c r="N500"/>
  <c r="Q500"/>
  <c r="R496"/>
  <c r="N496"/>
  <c r="Q496"/>
  <c r="R492"/>
  <c r="N492"/>
  <c r="Q492"/>
  <c r="R488"/>
  <c r="N488"/>
  <c r="Q488"/>
  <c r="W485"/>
  <c r="O485"/>
  <c r="K485"/>
  <c r="P485"/>
  <c r="W481"/>
  <c r="O481"/>
  <c r="K481"/>
  <c r="P481"/>
  <c r="W477"/>
  <c r="O477"/>
  <c r="K477"/>
  <c r="P477"/>
  <c r="W473"/>
  <c r="O473"/>
  <c r="K473"/>
  <c r="P473"/>
  <c r="R470"/>
  <c r="N470"/>
  <c r="Q470"/>
  <c r="R466"/>
  <c r="N466"/>
  <c r="Q466"/>
  <c r="W463"/>
  <c r="O463"/>
  <c r="K463"/>
  <c r="P463"/>
  <c r="W461"/>
  <c r="O461"/>
  <c r="K461"/>
  <c r="P461"/>
  <c r="R458"/>
  <c r="N458"/>
  <c r="Q458"/>
  <c r="W455"/>
  <c r="O455"/>
  <c r="K455"/>
  <c r="P455"/>
  <c r="R452"/>
  <c r="N452"/>
  <c r="Q452"/>
  <c r="W449"/>
  <c r="O449"/>
  <c r="K449"/>
  <c r="P449"/>
  <c r="R446"/>
  <c r="N446"/>
  <c r="Q446"/>
  <c r="R442"/>
  <c r="N442"/>
  <c r="Q442"/>
  <c r="R438"/>
  <c r="N438"/>
  <c r="Q438"/>
  <c r="R434"/>
  <c r="N434"/>
  <c r="Q434"/>
  <c r="W431"/>
  <c r="O431"/>
  <c r="K431"/>
  <c r="P431"/>
  <c r="W427"/>
  <c r="O427"/>
  <c r="K427"/>
  <c r="P427"/>
  <c r="W425"/>
  <c r="O425"/>
  <c r="K425"/>
  <c r="P425"/>
  <c r="R421"/>
  <c r="N421"/>
  <c r="Q421"/>
  <c r="R417"/>
  <c r="N417"/>
  <c r="Q417"/>
  <c r="R413"/>
  <c r="N413"/>
  <c r="Q413"/>
  <c r="W410"/>
  <c r="O410"/>
  <c r="K410"/>
  <c r="P410"/>
  <c r="R406"/>
  <c r="N406"/>
  <c r="Q406"/>
  <c r="R404"/>
  <c r="N404"/>
  <c r="Q404"/>
  <c r="R400"/>
  <c r="N400"/>
  <c r="Q400"/>
  <c r="R396"/>
  <c r="N396"/>
  <c r="W396"/>
  <c r="O396"/>
  <c r="Q392"/>
  <c r="O392"/>
  <c r="K392"/>
  <c r="P392"/>
  <c r="W388"/>
  <c r="O388"/>
  <c r="K388"/>
  <c r="P388"/>
  <c r="R385"/>
  <c r="N385"/>
  <c r="Q385"/>
  <c r="R381"/>
  <c r="N381"/>
  <c r="Q381"/>
  <c r="R377"/>
  <c r="N377"/>
  <c r="Q377"/>
  <c r="R373"/>
  <c r="N373"/>
  <c r="Q373"/>
  <c r="R369"/>
  <c r="N369"/>
  <c r="Q369"/>
  <c r="R366"/>
  <c r="N366"/>
  <c r="Q366"/>
  <c r="R362"/>
  <c r="N362"/>
  <c r="Q362"/>
  <c r="R360"/>
  <c r="N360"/>
  <c r="Q360"/>
  <c r="R356"/>
  <c r="N356"/>
  <c r="Q356"/>
  <c r="R352"/>
  <c r="N352"/>
  <c r="Q352"/>
  <c r="R348"/>
  <c r="N348"/>
  <c r="Q348"/>
  <c r="W344"/>
  <c r="O344"/>
  <c r="K344"/>
  <c r="P344"/>
  <c r="W341"/>
  <c r="O341"/>
  <c r="K341"/>
  <c r="P341"/>
  <c r="R337"/>
  <c r="N337"/>
  <c r="Q337"/>
  <c r="W333"/>
  <c r="O333"/>
  <c r="K333"/>
  <c r="P333"/>
  <c r="R329"/>
  <c r="N329"/>
  <c r="Q329"/>
  <c r="W325"/>
  <c r="O325"/>
  <c r="K325"/>
  <c r="P325"/>
  <c r="W322"/>
  <c r="O322"/>
  <c r="K322"/>
  <c r="P322"/>
  <c r="R318"/>
  <c r="N318"/>
  <c r="Q318"/>
  <c r="W278"/>
  <c r="O278"/>
  <c r="K278"/>
  <c r="P278"/>
  <c r="R275"/>
  <c r="N275"/>
  <c r="Q275"/>
  <c r="R272"/>
  <c r="N272"/>
  <c r="Q272"/>
  <c r="W268"/>
  <c r="O268"/>
  <c r="K268"/>
  <c r="P268"/>
  <c r="AA252"/>
  <c r="R249"/>
  <c r="N249"/>
  <c r="Q249"/>
  <c r="R245"/>
  <c r="N245"/>
  <c r="Q245"/>
  <c r="W242"/>
  <c r="O242"/>
  <c r="K242"/>
  <c r="P242"/>
  <c r="W239"/>
  <c r="O239"/>
  <c r="K239"/>
  <c r="P239"/>
  <c r="R235"/>
  <c r="N235"/>
  <c r="Q235"/>
  <c r="W231"/>
  <c r="O231"/>
  <c r="K231"/>
  <c r="P231"/>
  <c r="R227"/>
  <c r="N227"/>
  <c r="Q227"/>
  <c r="R224"/>
  <c r="N224"/>
  <c r="O224"/>
  <c r="Q220"/>
  <c r="R220"/>
  <c r="M218"/>
  <c r="N218"/>
  <c r="Q215"/>
  <c r="R215"/>
  <c r="R210"/>
  <c r="M210"/>
  <c r="N207"/>
  <c r="Q207"/>
  <c r="AA200"/>
  <c r="AA16"/>
  <c r="Z21"/>
  <c r="Z707" s="1" a="1"/>
  <c r="Z707" s="1"/>
  <c r="P204"/>
  <c r="L204"/>
  <c r="W204"/>
  <c r="O204"/>
  <c r="P196"/>
  <c r="L196"/>
  <c r="W196"/>
  <c r="O196"/>
  <c r="P189"/>
  <c r="L189"/>
  <c r="W189"/>
  <c r="O189"/>
  <c r="Q184"/>
  <c r="M184"/>
  <c r="R184"/>
  <c r="N184"/>
  <c r="P177"/>
  <c r="L177"/>
  <c r="W177"/>
  <c r="O177"/>
  <c r="P169"/>
  <c r="L169"/>
  <c r="W169"/>
  <c r="O169"/>
  <c r="P162"/>
  <c r="L162"/>
  <c r="W162"/>
  <c r="O162"/>
  <c r="AA160"/>
  <c r="P145"/>
  <c r="L145"/>
  <c r="W145"/>
  <c r="O145"/>
  <c r="P25"/>
  <c r="L25"/>
  <c r="W25"/>
  <c r="O25"/>
  <c r="AA11"/>
  <c r="N361"/>
  <c r="AA361" s="1"/>
  <c r="Q346"/>
  <c r="M346"/>
  <c r="R346"/>
  <c r="N346"/>
  <c r="Q327"/>
  <c r="M327"/>
  <c r="R327"/>
  <c r="N327"/>
  <c r="AA324"/>
  <c r="P317"/>
  <c r="L317"/>
  <c r="W317"/>
  <c r="O317"/>
  <c r="AA222"/>
  <c r="AA110"/>
  <c r="AA88"/>
  <c r="AA219"/>
  <c r="AA266"/>
  <c r="AA158"/>
  <c r="AA42"/>
  <c r="AA310"/>
  <c r="AA198"/>
  <c r="AA133"/>
  <c r="AA112"/>
  <c r="AA31"/>
  <c r="AK1059"/>
  <c r="AK1058"/>
  <c r="AK1057"/>
  <c r="AK1056"/>
  <c r="AK1055"/>
  <c r="AK1032"/>
  <c r="AK1031"/>
  <c r="AK1030"/>
  <c r="AK1029"/>
  <c r="AK1028"/>
  <c r="AK1027"/>
  <c r="AK1026"/>
  <c r="AK1025"/>
  <c r="AK1024"/>
  <c r="AK1023"/>
  <c r="AK1022"/>
  <c r="AK1021"/>
  <c r="AK1020"/>
  <c r="AK1019"/>
  <c r="AK1018"/>
  <c r="AK1017"/>
  <c r="AK1016"/>
  <c r="AK1015"/>
  <c r="AK1014"/>
  <c r="AK1013"/>
  <c r="AK1012"/>
  <c r="AK1011"/>
  <c r="AK1010"/>
  <c r="AK1009"/>
  <c r="AK1008"/>
  <c r="AK1007"/>
  <c r="AK1006"/>
  <c r="AK1005"/>
  <c r="AK1004"/>
  <c r="AK1003"/>
  <c r="AK1002"/>
  <c r="AK1001"/>
  <c r="AK1000"/>
  <c r="AK999"/>
  <c r="AK998"/>
  <c r="AK997"/>
  <c r="AK996"/>
  <c r="AK995"/>
  <c r="AK994"/>
  <c r="AK993"/>
  <c r="AK992"/>
  <c r="AK991"/>
  <c r="AK1053"/>
  <c r="AK1051"/>
  <c r="AK1049"/>
  <c r="AK1047"/>
  <c r="AK1045"/>
  <c r="AK1043"/>
  <c r="AK1041"/>
  <c r="AK1039"/>
  <c r="AK1037"/>
  <c r="AK1035"/>
  <c r="AK1033"/>
  <c r="AK990"/>
  <c r="AK989"/>
  <c r="AK988"/>
  <c r="AK987"/>
  <c r="AK986"/>
  <c r="AK985"/>
  <c r="AK984"/>
  <c r="AK983"/>
  <c r="AK982"/>
  <c r="AK981"/>
  <c r="AK980"/>
  <c r="AK979"/>
  <c r="AK978"/>
  <c r="AK977"/>
  <c r="AK976"/>
  <c r="AK975"/>
  <c r="AK974"/>
  <c r="AK973"/>
  <c r="AK972"/>
  <c r="AK971"/>
  <c r="AK970"/>
  <c r="AK969"/>
  <c r="AK968"/>
  <c r="AK967"/>
  <c r="AK966"/>
  <c r="AK965"/>
  <c r="AK964"/>
  <c r="AK963"/>
  <c r="AK962"/>
  <c r="AK961"/>
  <c r="AK960"/>
  <c r="AK959"/>
  <c r="AK958"/>
  <c r="AK957"/>
  <c r="AK956"/>
  <c r="AK955"/>
  <c r="AK954"/>
  <c r="AK953"/>
  <c r="AK952"/>
  <c r="AK951"/>
  <c r="AK950"/>
  <c r="AK949"/>
  <c r="AK948"/>
  <c r="AK947"/>
  <c r="AK946"/>
  <c r="AK945"/>
  <c r="AK944"/>
  <c r="AK943"/>
  <c r="AK942"/>
  <c r="AK941"/>
  <c r="AK940"/>
  <c r="AK939"/>
  <c r="AK938"/>
  <c r="AK937"/>
  <c r="AK936"/>
  <c r="AK935"/>
  <c r="AK934"/>
  <c r="AK933"/>
  <c r="AK932"/>
  <c r="AK931"/>
  <c r="AK930"/>
  <c r="AK929"/>
  <c r="AK928"/>
  <c r="AK927"/>
  <c r="AK926"/>
  <c r="AK925"/>
  <c r="AK924"/>
  <c r="AK923"/>
  <c r="AK922"/>
  <c r="AK921"/>
  <c r="AK920"/>
  <c r="AK919"/>
  <c r="AK918"/>
  <c r="AK917"/>
  <c r="AK916"/>
  <c r="AK915"/>
  <c r="AK914"/>
  <c r="AK913"/>
  <c r="AK912"/>
  <c r="AK911"/>
  <c r="AK910"/>
  <c r="AK909"/>
  <c r="AK908"/>
  <c r="AK907"/>
  <c r="AK906"/>
  <c r="AK905"/>
  <c r="AK904"/>
  <c r="AK1054"/>
  <c r="AK1050"/>
  <c r="AK1046"/>
  <c r="AK1042"/>
  <c r="AK1038"/>
  <c r="AK1034"/>
  <c r="AK903"/>
  <c r="AK902"/>
  <c r="AK901"/>
  <c r="AK900"/>
  <c r="AK899"/>
  <c r="AK898"/>
  <c r="AK897"/>
  <c r="AK896"/>
  <c r="AK895"/>
  <c r="AK894"/>
  <c r="AK893"/>
  <c r="AK892"/>
  <c r="AK891"/>
  <c r="AK890"/>
  <c r="AK889"/>
  <c r="AK888"/>
  <c r="AK887"/>
  <c r="AK886"/>
  <c r="AK885"/>
  <c r="AK884"/>
  <c r="AK883"/>
  <c r="AK882"/>
  <c r="AK881"/>
  <c r="AK880"/>
  <c r="AK879"/>
  <c r="AK878"/>
  <c r="AK877"/>
  <c r="AK876"/>
  <c r="AK875"/>
  <c r="AK874"/>
  <c r="AK873"/>
  <c r="AK872"/>
  <c r="AK871"/>
  <c r="AK870"/>
  <c r="AK869"/>
  <c r="AK868"/>
  <c r="AK867"/>
  <c r="AK866"/>
  <c r="AK865"/>
  <c r="AK864"/>
  <c r="AK863"/>
  <c r="AK862"/>
  <c r="AK861"/>
  <c r="AK860"/>
  <c r="AK859"/>
  <c r="AK858"/>
  <c r="AK857"/>
  <c r="AK856"/>
  <c r="AK855"/>
  <c r="AK854"/>
  <c r="AK853"/>
  <c r="AK852"/>
  <c r="AK851"/>
  <c r="AK850"/>
  <c r="AK849"/>
  <c r="AK848"/>
  <c r="AK847"/>
  <c r="AK846"/>
  <c r="AK845"/>
  <c r="AK844"/>
  <c r="AK843"/>
  <c r="AK842"/>
  <c r="AK841"/>
  <c r="AK840"/>
  <c r="AK839"/>
  <c r="AK838"/>
  <c r="AK837"/>
  <c r="AK836"/>
  <c r="AK835"/>
  <c r="AK834"/>
  <c r="AK833"/>
  <c r="AK832"/>
  <c r="AK831"/>
  <c r="AK830"/>
  <c r="AK829"/>
  <c r="AK828"/>
  <c r="AK827"/>
  <c r="AK826"/>
  <c r="AK825"/>
  <c r="AK824"/>
  <c r="AK823"/>
  <c r="AK822"/>
  <c r="AK821"/>
  <c r="AK820"/>
  <c r="AK819"/>
  <c r="AK818"/>
  <c r="AK817"/>
  <c r="AK816"/>
  <c r="AK815"/>
  <c r="AK814"/>
  <c r="AK813"/>
  <c r="AK812"/>
  <c r="AK811"/>
  <c r="AK810"/>
  <c r="AK809"/>
  <c r="AK808"/>
  <c r="AK807"/>
  <c r="AK806"/>
  <c r="AK805"/>
  <c r="AK804"/>
  <c r="AK803"/>
  <c r="AK802"/>
  <c r="AK801"/>
  <c r="AK800"/>
  <c r="AK799"/>
  <c r="AK798"/>
  <c r="AK797"/>
  <c r="AK796"/>
  <c r="AK795"/>
  <c r="AK794"/>
  <c r="AK793"/>
  <c r="AK792"/>
  <c r="AK791"/>
  <c r="AK790"/>
  <c r="AK789"/>
  <c r="AK788"/>
  <c r="AK787"/>
  <c r="AK786"/>
  <c r="AK785"/>
  <c r="AK784"/>
  <c r="AK783"/>
  <c r="AK782"/>
  <c r="AK781"/>
  <c r="AK780"/>
  <c r="AK779"/>
  <c r="AK778"/>
  <c r="AK777"/>
  <c r="AK776"/>
  <c r="AK775"/>
  <c r="AK774"/>
  <c r="AK773"/>
  <c r="AK772"/>
  <c r="AK771"/>
  <c r="AK770"/>
  <c r="AK769"/>
  <c r="AK768"/>
  <c r="AK767"/>
  <c r="AK766"/>
  <c r="AK765"/>
  <c r="AK764"/>
  <c r="AK763"/>
  <c r="AK762"/>
  <c r="AK761"/>
  <c r="AK760"/>
  <c r="AK759"/>
  <c r="AK758"/>
  <c r="AK757"/>
  <c r="AK756"/>
  <c r="AK755"/>
  <c r="AK754"/>
  <c r="AK753"/>
  <c r="AK752"/>
  <c r="AK751"/>
  <c r="AK750"/>
  <c r="AK749"/>
  <c r="AK748"/>
  <c r="AK747"/>
  <c r="AK746"/>
  <c r="AK745"/>
  <c r="AK744"/>
  <c r="AK743"/>
  <c r="AK742"/>
  <c r="AK741"/>
  <c r="AK740"/>
  <c r="AK739"/>
  <c r="AK738"/>
  <c r="AK737"/>
  <c r="AK736"/>
  <c r="AK735"/>
  <c r="AK1048"/>
  <c r="AK1040"/>
  <c r="AK734"/>
  <c r="AK733"/>
  <c r="AK732"/>
  <c r="AK731"/>
  <c r="AK730"/>
  <c r="AK729"/>
  <c r="AK728"/>
  <c r="AK727"/>
  <c r="AK726"/>
  <c r="AK725"/>
  <c r="AK724"/>
  <c r="AK723"/>
  <c r="AK722"/>
  <c r="AK721"/>
  <c r="AK720"/>
  <c r="AK719"/>
  <c r="AK718"/>
  <c r="AK717"/>
  <c r="AK716"/>
  <c r="AK715"/>
  <c r="AK714"/>
  <c r="AK713"/>
  <c r="AK712"/>
  <c r="AK711"/>
  <c r="AK710"/>
  <c r="AK709"/>
  <c r="AK708"/>
  <c r="AK706"/>
  <c r="AK702"/>
  <c r="AK698"/>
  <c r="AK696"/>
  <c r="AK693"/>
  <c r="AK691"/>
  <c r="AK688"/>
  <c r="AK686"/>
  <c r="AK683"/>
  <c r="AK680"/>
  <c r="AK677"/>
  <c r="AK674"/>
  <c r="AK671"/>
  <c r="AK667"/>
  <c r="AK663"/>
  <c r="AK660"/>
  <c r="AK656"/>
  <c r="AK653"/>
  <c r="AK650"/>
  <c r="AK648"/>
  <c r="AK644"/>
  <c r="AK640"/>
  <c r="AK636"/>
  <c r="AK633"/>
  <c r="AK629"/>
  <c r="AK627"/>
  <c r="AK623"/>
  <c r="AK619"/>
  <c r="AK615"/>
  <c r="AK612"/>
  <c r="AK608"/>
  <c r="AK604"/>
  <c r="AK600"/>
  <c r="AK596"/>
  <c r="AK593"/>
  <c r="AK589"/>
  <c r="AK586"/>
  <c r="AK583"/>
  <c r="AK579"/>
  <c r="AK575"/>
  <c r="AK571"/>
  <c r="AK567"/>
  <c r="AK564"/>
  <c r="AK560"/>
  <c r="AK558"/>
  <c r="AK554"/>
  <c r="AK550"/>
  <c r="AK546"/>
  <c r="AK542"/>
  <c r="AK539"/>
  <c r="AK535"/>
  <c r="AK532"/>
  <c r="AK529"/>
  <c r="AK525"/>
  <c r="AK521"/>
  <c r="AK517"/>
  <c r="AK513"/>
  <c r="AK510"/>
  <c r="AK506"/>
  <c r="AK503"/>
  <c r="AK500"/>
  <c r="AK496"/>
  <c r="AK492"/>
  <c r="AK488"/>
  <c r="AK485"/>
  <c r="AK481"/>
  <c r="AK477"/>
  <c r="AK473"/>
  <c r="AK470"/>
  <c r="AK466"/>
  <c r="AK463"/>
  <c r="AK461"/>
  <c r="AK458"/>
  <c r="AK455"/>
  <c r="AK452"/>
  <c r="AK449"/>
  <c r="AK446"/>
  <c r="AK442"/>
  <c r="AK438"/>
  <c r="AK434"/>
  <c r="AK431"/>
  <c r="AK427"/>
  <c r="AK425"/>
  <c r="AK421"/>
  <c r="AK417"/>
  <c r="AK413"/>
  <c r="AK410"/>
  <c r="AK406"/>
  <c r="AK404"/>
  <c r="AK400"/>
  <c r="AK398"/>
  <c r="AK394"/>
  <c r="AK390"/>
  <c r="AK387"/>
  <c r="AK383"/>
  <c r="AK379"/>
  <c r="AK375"/>
  <c r="AK371"/>
  <c r="AK368"/>
  <c r="AK364"/>
  <c r="AK361"/>
  <c r="AK358"/>
  <c r="AK354"/>
  <c r="AK350"/>
  <c r="AK346"/>
  <c r="AK343"/>
  <c r="AK339"/>
  <c r="AK335"/>
  <c r="AK331"/>
  <c r="AK1052"/>
  <c r="AK1036"/>
  <c r="AK415"/>
  <c r="AK411"/>
  <c r="AK396"/>
  <c r="AK392"/>
  <c r="AK388"/>
  <c r="AK360"/>
  <c r="AK356"/>
  <c r="AK352"/>
  <c r="AK348"/>
  <c r="AK341"/>
  <c r="AK329"/>
  <c r="AK327"/>
  <c r="AK324"/>
  <c r="AK320"/>
  <c r="AK317"/>
  <c r="AK312"/>
  <c r="AK308"/>
  <c r="AK304"/>
  <c r="AK301"/>
  <c r="AK297"/>
  <c r="AK293"/>
  <c r="AK289"/>
  <c r="AK285"/>
  <c r="AK282"/>
  <c r="AK278"/>
  <c r="AK275"/>
  <c r="AK272"/>
  <c r="AK268"/>
  <c r="AK264"/>
  <c r="AK260"/>
  <c r="AK256"/>
  <c r="AK252"/>
  <c r="AK249"/>
  <c r="AK245"/>
  <c r="AK243"/>
  <c r="AK241"/>
  <c r="AK237"/>
  <c r="AK233"/>
  <c r="AK229"/>
  <c r="AK226"/>
  <c r="AK222"/>
  <c r="AK219"/>
  <c r="AK217"/>
  <c r="AK214"/>
  <c r="AK213"/>
  <c r="AK210"/>
  <c r="AK207"/>
  <c r="AK204"/>
  <c r="AK200"/>
  <c r="AK196"/>
  <c r="AK193"/>
  <c r="AK189"/>
  <c r="AK187"/>
  <c r="AK184"/>
  <c r="AK181"/>
  <c r="AK177"/>
  <c r="AK173"/>
  <c r="AK169"/>
  <c r="AK166"/>
  <c r="AK162"/>
  <c r="AK160"/>
  <c r="AK156"/>
  <c r="AK152"/>
  <c r="AK148"/>
  <c r="AK145"/>
  <c r="AK141"/>
  <c r="AK137"/>
  <c r="AK133"/>
  <c r="AK131"/>
  <c r="AK127"/>
  <c r="AK124"/>
  <c r="AK120"/>
  <c r="AK117"/>
  <c r="AK114"/>
  <c r="AK110"/>
  <c r="AK106"/>
  <c r="AK102"/>
  <c r="AK98"/>
  <c r="AK95"/>
  <c r="AK91"/>
  <c r="AK88"/>
  <c r="AK85"/>
  <c r="AK81"/>
  <c r="AK77"/>
  <c r="AK73"/>
  <c r="AK69"/>
  <c r="AK61"/>
  <c r="AK41"/>
  <c r="AK39"/>
  <c r="AK34"/>
  <c r="AK1044"/>
  <c r="AK700"/>
  <c r="AK695"/>
  <c r="AK689"/>
  <c r="AK684"/>
  <c r="AK678"/>
  <c r="AK673"/>
  <c r="AK665"/>
  <c r="AK658"/>
  <c r="AK652"/>
  <c r="AK646"/>
  <c r="AK638"/>
  <c r="AK631"/>
  <c r="AK625"/>
  <c r="AK617"/>
  <c r="AK610"/>
  <c r="AK602"/>
  <c r="AK594"/>
  <c r="AK587"/>
  <c r="AK581"/>
  <c r="AK573"/>
  <c r="AK566"/>
  <c r="AK559"/>
  <c r="AK552"/>
  <c r="AK544"/>
  <c r="AK537"/>
  <c r="AK531"/>
  <c r="AK523"/>
  <c r="AK515"/>
  <c r="AK508"/>
  <c r="AK502"/>
  <c r="AK494"/>
  <c r="AK486"/>
  <c r="AK479"/>
  <c r="AK471"/>
  <c r="AK464"/>
  <c r="AK459"/>
  <c r="AK453"/>
  <c r="AK448"/>
  <c r="AK440"/>
  <c r="AK433"/>
  <c r="AK426"/>
  <c r="AK419"/>
  <c r="AK704"/>
  <c r="AK697"/>
  <c r="AK692"/>
  <c r="AK687"/>
  <c r="AK682"/>
  <c r="AK676"/>
  <c r="AK669"/>
  <c r="AK661"/>
  <c r="AK654"/>
  <c r="AK649"/>
  <c r="AK642"/>
  <c r="AK634"/>
  <c r="AK628"/>
  <c r="AK621"/>
  <c r="AK613"/>
  <c r="AK606"/>
  <c r="AK598"/>
  <c r="AK591"/>
  <c r="AK585"/>
  <c r="AK577"/>
  <c r="AK569"/>
  <c r="AK562"/>
  <c r="AK556"/>
  <c r="AK548"/>
  <c r="AK540"/>
  <c r="AK533"/>
  <c r="AK527"/>
  <c r="AK519"/>
  <c r="AK511"/>
  <c r="AK504"/>
  <c r="AK498"/>
  <c r="AK490"/>
  <c r="AK483"/>
  <c r="AK475"/>
  <c r="AK468"/>
  <c r="AK462"/>
  <c r="AK457"/>
  <c r="AK451"/>
  <c r="AK444"/>
  <c r="AK436"/>
  <c r="AK429"/>
  <c r="AK423"/>
  <c r="AK408"/>
  <c r="AK405"/>
  <c r="AK377"/>
  <c r="AK369"/>
  <c r="AK366"/>
  <c r="AK362"/>
  <c r="AK344"/>
  <c r="AK333"/>
  <c r="AK325"/>
  <c r="AK322"/>
  <c r="AK316"/>
  <c r="AK314"/>
  <c r="AK310"/>
  <c r="AK306"/>
  <c r="AK302"/>
  <c r="AK291"/>
  <c r="AK287"/>
  <c r="AK280"/>
  <c r="AK242"/>
  <c r="AK239"/>
  <c r="AK235"/>
  <c r="AK224"/>
  <c r="AK211"/>
  <c r="AK202"/>
  <c r="AK198"/>
  <c r="AK194"/>
  <c r="AK191"/>
  <c r="AK188"/>
  <c r="AK185"/>
  <c r="AK183"/>
  <c r="AK179"/>
  <c r="AK175"/>
  <c r="AK171"/>
  <c r="AK167"/>
  <c r="AK164"/>
  <c r="AK143"/>
  <c r="AK139"/>
  <c r="AK129"/>
  <c r="AK125"/>
  <c r="AK122"/>
  <c r="AK118"/>
  <c r="AK116"/>
  <c r="AK112"/>
  <c r="AK108"/>
  <c r="AK93"/>
  <c r="AK89"/>
  <c r="AK87"/>
  <c r="AK83"/>
  <c r="AK75"/>
  <c r="AK71"/>
  <c r="AK68"/>
  <c r="AK66"/>
  <c r="AK64"/>
  <c r="AK402"/>
  <c r="AK385"/>
  <c r="AK381"/>
  <c r="AK373"/>
  <c r="AK337"/>
  <c r="AK318"/>
  <c r="AK299"/>
  <c r="AK295"/>
  <c r="AK283"/>
  <c r="AK276"/>
  <c r="AK274"/>
  <c r="AK270"/>
  <c r="AK266"/>
  <c r="AK262"/>
  <c r="AK258"/>
  <c r="AK254"/>
  <c r="AK250"/>
  <c r="AK247"/>
  <c r="AK231"/>
  <c r="AK227"/>
  <c r="AK220"/>
  <c r="AK218"/>
  <c r="AK215"/>
  <c r="AK209"/>
  <c r="AK206"/>
  <c r="AK161"/>
  <c r="AK158"/>
  <c r="AK154"/>
  <c r="AK150"/>
  <c r="AK146"/>
  <c r="AK135"/>
  <c r="AK104"/>
  <c r="AK100"/>
  <c r="AK96"/>
  <c r="AK79"/>
  <c r="AK58"/>
  <c r="AK52"/>
  <c r="AK48"/>
  <c r="AK44"/>
  <c r="AK37"/>
  <c r="AK35"/>
  <c r="AK23"/>
  <c r="AK21"/>
  <c r="AK19"/>
  <c r="AK18"/>
  <c r="AK14"/>
  <c r="AK12"/>
  <c r="AK11"/>
  <c r="AK9"/>
  <c r="AL7"/>
  <c r="AL707" s="1"/>
  <c r="AK62"/>
  <c r="AK60"/>
  <c r="AK56"/>
  <c r="AK54"/>
  <c r="AK50"/>
  <c r="AK46"/>
  <c r="AK42"/>
  <c r="AK33"/>
  <c r="AK31"/>
  <c r="AK29"/>
  <c r="AK27"/>
  <c r="AK25"/>
  <c r="AK16"/>
  <c r="AK10"/>
  <c r="AK8"/>
  <c r="C29" i="7" l="1"/>
  <c r="D29" s="1"/>
  <c r="AH23" i="3"/>
  <c r="AF7"/>
  <c r="AH231"/>
  <c r="AH268"/>
  <c r="AH278"/>
  <c r="AH333"/>
  <c r="AH388"/>
  <c r="AH392"/>
  <c r="AH427"/>
  <c r="AH431"/>
  <c r="AH449"/>
  <c r="AH473"/>
  <c r="AH477"/>
  <c r="AH481"/>
  <c r="AH513"/>
  <c r="AH517"/>
  <c r="AH521"/>
  <c r="AH525"/>
  <c r="AH529"/>
  <c r="AH567"/>
  <c r="AH571"/>
  <c r="AH575"/>
  <c r="AH579"/>
  <c r="AH583"/>
  <c r="AH615"/>
  <c r="AH619"/>
  <c r="AH623"/>
  <c r="AH629"/>
  <c r="AH162"/>
  <c r="AH169"/>
  <c r="AH177"/>
  <c r="AH189"/>
  <c r="AH196"/>
  <c r="AH204"/>
  <c r="AH398"/>
  <c r="AH331"/>
  <c r="AH25"/>
  <c r="AH239"/>
  <c r="AH322"/>
  <c r="AH325"/>
  <c r="AH341"/>
  <c r="AH344"/>
  <c r="AH455"/>
  <c r="AH535"/>
  <c r="AH589"/>
  <c r="AH663"/>
  <c r="AH667"/>
  <c r="AH671"/>
  <c r="AH693"/>
  <c r="AH137"/>
  <c r="AH358"/>
  <c r="AH21"/>
  <c r="AH81"/>
  <c r="AH371"/>
  <c r="AH35"/>
  <c r="AH54"/>
  <c r="AH56"/>
  <c r="AH19"/>
  <c r="AH108"/>
  <c r="AH154"/>
  <c r="AH220"/>
  <c r="AH254"/>
  <c r="AH270"/>
  <c r="AH287"/>
  <c r="AH71"/>
  <c r="AH89"/>
  <c r="AH129"/>
  <c r="AH167"/>
  <c r="AH194"/>
  <c r="AH306"/>
  <c r="AH419"/>
  <c r="AH459"/>
  <c r="AH471"/>
  <c r="AH486"/>
  <c r="AH515"/>
  <c r="AH544"/>
  <c r="AH573"/>
  <c r="AH587"/>
  <c r="AH602"/>
  <c r="AH617"/>
  <c r="AH631"/>
  <c r="AH646"/>
  <c r="AH658"/>
  <c r="AH684"/>
  <c r="AH235"/>
  <c r="AH329"/>
  <c r="AH348"/>
  <c r="AH356"/>
  <c r="AH362"/>
  <c r="AH369"/>
  <c r="AH377"/>
  <c r="AH385"/>
  <c r="AH400"/>
  <c r="AH406"/>
  <c r="AH417"/>
  <c r="AH434"/>
  <c r="AH442"/>
  <c r="AH466"/>
  <c r="AH488"/>
  <c r="AH496"/>
  <c r="AH506"/>
  <c r="AH546"/>
  <c r="AH554"/>
  <c r="AH560"/>
  <c r="AH600"/>
  <c r="AH608"/>
  <c r="AH636"/>
  <c r="AH644"/>
  <c r="AH650"/>
  <c r="AH680"/>
  <c r="AH394"/>
  <c r="AH73"/>
  <c r="AH148"/>
  <c r="AH320"/>
  <c r="AH375"/>
  <c r="AH37"/>
  <c r="AA27"/>
  <c r="AH31"/>
  <c r="AH52"/>
  <c r="AH14"/>
  <c r="AH83"/>
  <c r="AH135"/>
  <c r="AH158"/>
  <c r="AH211"/>
  <c r="AH266"/>
  <c r="AH280"/>
  <c r="AH75"/>
  <c r="AH93"/>
  <c r="AH133"/>
  <c r="AH171"/>
  <c r="AH185"/>
  <c r="AH198"/>
  <c r="AH283"/>
  <c r="AH310"/>
  <c r="AH402"/>
  <c r="AA415"/>
  <c r="AH423"/>
  <c r="AH436"/>
  <c r="AH475"/>
  <c r="AH490"/>
  <c r="AH504"/>
  <c r="AH519"/>
  <c r="AH533"/>
  <c r="AH548"/>
  <c r="AH562"/>
  <c r="AH577"/>
  <c r="AH591"/>
  <c r="AH606"/>
  <c r="AH621"/>
  <c r="AH634"/>
  <c r="AH661"/>
  <c r="AH285"/>
  <c r="AH289"/>
  <c r="AH327"/>
  <c r="AA387"/>
  <c r="AH141"/>
  <c r="AH181"/>
  <c r="AH106"/>
  <c r="AH390"/>
  <c r="AH200"/>
  <c r="AH243"/>
  <c r="AH16"/>
  <c r="AH91"/>
  <c r="AH69"/>
  <c r="AH364"/>
  <c r="AH152"/>
  <c r="AH207"/>
  <c r="AH335"/>
  <c r="AH379"/>
  <c r="AH46"/>
  <c r="AH62"/>
  <c r="AH29"/>
  <c r="AH48"/>
  <c r="AH66"/>
  <c r="AH12"/>
  <c r="AH100"/>
  <c r="AH139"/>
  <c r="AH215"/>
  <c r="AH247"/>
  <c r="AH262"/>
  <c r="AH276"/>
  <c r="AH302"/>
  <c r="AH79"/>
  <c r="AH96"/>
  <c r="AH122"/>
  <c r="AH143"/>
  <c r="AH175"/>
  <c r="AH202"/>
  <c r="AH291"/>
  <c r="AH314"/>
  <c r="AH411"/>
  <c r="AH440"/>
  <c r="AH453"/>
  <c r="AH464"/>
  <c r="AH479"/>
  <c r="AH494"/>
  <c r="AH508"/>
  <c r="AH523"/>
  <c r="AH537"/>
  <c r="AH552"/>
  <c r="AH581"/>
  <c r="AH594"/>
  <c r="AH610"/>
  <c r="AH625"/>
  <c r="AH638"/>
  <c r="AH665"/>
  <c r="AH678"/>
  <c r="AH689"/>
  <c r="AH700"/>
  <c r="AH224"/>
  <c r="AH227"/>
  <c r="AH245"/>
  <c r="AH256"/>
  <c r="AH264"/>
  <c r="AH272"/>
  <c r="AH318"/>
  <c r="AH337"/>
  <c r="AH352"/>
  <c r="AH366"/>
  <c r="AH373"/>
  <c r="AH381"/>
  <c r="AH396"/>
  <c r="AH413"/>
  <c r="AH421"/>
  <c r="AH438"/>
  <c r="AH446"/>
  <c r="AH492"/>
  <c r="AH500"/>
  <c r="AH542"/>
  <c r="AH550"/>
  <c r="AH564"/>
  <c r="AH596"/>
  <c r="AH604"/>
  <c r="AH640"/>
  <c r="AH656"/>
  <c r="AH674"/>
  <c r="AH702"/>
  <c r="AH102"/>
  <c r="AH350"/>
  <c r="AH156"/>
  <c r="AH339"/>
  <c r="AH383"/>
  <c r="AH42"/>
  <c r="AH27"/>
  <c r="AH44"/>
  <c r="AH58"/>
  <c r="AH104"/>
  <c r="AH150"/>
  <c r="AH164"/>
  <c r="AH258"/>
  <c r="AH299"/>
  <c r="AH112"/>
  <c r="AH125"/>
  <c r="AH146"/>
  <c r="AH179"/>
  <c r="AH191"/>
  <c r="AH295"/>
  <c r="AH408"/>
  <c r="AH415"/>
  <c r="AH429"/>
  <c r="AH444"/>
  <c r="AH468"/>
  <c r="AH483"/>
  <c r="AH498"/>
  <c r="AH511"/>
  <c r="AH527"/>
  <c r="AH540"/>
  <c r="AH556"/>
  <c r="AH569"/>
  <c r="AH598"/>
  <c r="AH613"/>
  <c r="AH642"/>
  <c r="AH654"/>
  <c r="AH669"/>
  <c r="AH704"/>
  <c r="AH698"/>
  <c r="AH304"/>
  <c r="AH293"/>
  <c r="AH297"/>
  <c r="AH127"/>
  <c r="AH120"/>
  <c r="AH237"/>
  <c r="AH354"/>
  <c r="AH173"/>
  <c r="AH308"/>
  <c r="AH312"/>
  <c r="AH222"/>
  <c r="AH346"/>
  <c r="AH98"/>
  <c r="AH110"/>
  <c r="AH114"/>
  <c r="AH252"/>
  <c r="AH260"/>
  <c r="AH131"/>
  <c r="AH229"/>
  <c r="AH77"/>
  <c r="AH233"/>
  <c r="AA50"/>
  <c r="AA64"/>
  <c r="AA58"/>
  <c r="AA250"/>
  <c r="AA118"/>
  <c r="AA146"/>
  <c r="AA206"/>
  <c r="AA260"/>
  <c r="AH250"/>
  <c r="AH118"/>
  <c r="AH64"/>
  <c r="AH50"/>
  <c r="AA280"/>
  <c r="AH85"/>
  <c r="AA19"/>
  <c r="AA411"/>
  <c r="AA262"/>
  <c r="AA229"/>
  <c r="AA254"/>
  <c r="AA304"/>
  <c r="AA23"/>
  <c r="AA108"/>
  <c r="AA68"/>
  <c r="AA302"/>
  <c r="AA256"/>
  <c r="AA106"/>
  <c r="AA114"/>
  <c r="AA124"/>
  <c r="AA166"/>
  <c r="AA226"/>
  <c r="AA264"/>
  <c r="AA343"/>
  <c r="AA282"/>
  <c r="AA312"/>
  <c r="AA98"/>
  <c r="AA96"/>
  <c r="AA116"/>
  <c r="AA122"/>
  <c r="AA188"/>
  <c r="AA194"/>
  <c r="AA202"/>
  <c r="AA306"/>
  <c r="AA314"/>
  <c r="AA46"/>
  <c r="AA54"/>
  <c r="AA405"/>
  <c r="AA104"/>
  <c r="AA150"/>
  <c r="AA164"/>
  <c r="AA37"/>
  <c r="AA258"/>
  <c r="AA274"/>
  <c r="AA41"/>
  <c r="AA100"/>
  <c r="AA154"/>
  <c r="AA331"/>
  <c r="AA276"/>
  <c r="AA358"/>
  <c r="AA217"/>
  <c r="AA270"/>
  <c r="AA350"/>
  <c r="AA131"/>
  <c r="AA233"/>
  <c r="AA368"/>
  <c r="AA289"/>
  <c r="AA173"/>
  <c r="AA127"/>
  <c r="AA69"/>
  <c r="Z706" a="1"/>
  <c r="Z706" s="1"/>
  <c r="AA12"/>
  <c r="Q707" a="1"/>
  <c r="Q707" s="1"/>
  <c r="K28" i="7" s="1"/>
  <c r="Q706" i="3" a="1"/>
  <c r="Q706" s="1"/>
  <c r="K26" i="7" s="1"/>
  <c r="R706" i="3" a="1"/>
  <c r="R706" s="1"/>
  <c r="L26" i="7" s="1"/>
  <c r="R707" i="3" a="1"/>
  <c r="R707" s="1"/>
  <c r="L28" i="7" s="1"/>
  <c r="O707" i="3" a="1"/>
  <c r="O707" s="1"/>
  <c r="I28" i="7" s="1"/>
  <c r="O706" i="3" a="1"/>
  <c r="O706" s="1"/>
  <c r="I26" i="7" s="1"/>
  <c r="P706" i="3" a="1"/>
  <c r="P706" s="1"/>
  <c r="J26" i="7" s="1"/>
  <c r="P707" i="3" a="1"/>
  <c r="P707" s="1"/>
  <c r="J28" i="7" s="1"/>
  <c r="M707" i="3" a="1"/>
  <c r="M707" s="1"/>
  <c r="G28" i="7" s="1"/>
  <c r="M706" i="3" a="1"/>
  <c r="M706" s="1"/>
  <c r="G26" i="7" s="1"/>
  <c r="N706" i="3" a="1"/>
  <c r="N706" s="1"/>
  <c r="H26" i="7" s="1"/>
  <c r="N707" i="3" a="1"/>
  <c r="N707" s="1"/>
  <c r="H28" i="7" s="1"/>
  <c r="W707" i="3" a="1"/>
  <c r="W707" s="1"/>
  <c r="Q28" i="7" s="1"/>
  <c r="W706" i="3" a="1"/>
  <c r="W706" s="1"/>
  <c r="Q26" i="7" s="1"/>
  <c r="K706" i="3" a="1"/>
  <c r="K706" s="1"/>
  <c r="E26" i="7" s="1"/>
  <c r="E27" s="1"/>
  <c r="K707" i="3" a="1"/>
  <c r="K707" s="1"/>
  <c r="E28" i="7" s="1"/>
  <c r="E29" s="1"/>
  <c r="L706" i="3" a="1"/>
  <c r="L706" s="1"/>
  <c r="F26" i="7" s="1"/>
  <c r="L707" i="3" a="1"/>
  <c r="L707" s="1"/>
  <c r="F28" i="7" s="1"/>
  <c r="AA354" i="3"/>
  <c r="AA193"/>
  <c r="AA137"/>
  <c r="AA396"/>
  <c r="AA242"/>
  <c r="AA318"/>
  <c r="AA341"/>
  <c r="AA385"/>
  <c r="AA218"/>
  <c r="AA224"/>
  <c r="AA337"/>
  <c r="AA81"/>
  <c r="AA275"/>
  <c r="AA364"/>
  <c r="AA410"/>
  <c r="AA237"/>
  <c r="AA181"/>
  <c r="AA213"/>
  <c r="AA77"/>
  <c r="AA95"/>
  <c r="AA91"/>
  <c r="AA73"/>
  <c r="AA141"/>
  <c r="AA117"/>
  <c r="AA404"/>
  <c r="AA406"/>
  <c r="AA316"/>
  <c r="AA297"/>
  <c r="AA187"/>
  <c r="AA243"/>
  <c r="AA241"/>
  <c r="AA390"/>
  <c r="AA369"/>
  <c r="AA381"/>
  <c r="AA333"/>
  <c r="AA400"/>
  <c r="AA245"/>
  <c r="AA377"/>
  <c r="AA220"/>
  <c r="AA373"/>
  <c r="AA207"/>
  <c r="AA322"/>
  <c r="AA249"/>
  <c r="AA327"/>
  <c r="AA145"/>
  <c r="AA285"/>
  <c r="AA293"/>
  <c r="AA301"/>
  <c r="AA317"/>
  <c r="AA346"/>
  <c r="AA25"/>
  <c r="AA169"/>
  <c r="AA177"/>
  <c r="AA189"/>
  <c r="AA196"/>
  <c r="AA204"/>
  <c r="AA398"/>
  <c r="AA308"/>
  <c r="AA162"/>
  <c r="AA227"/>
  <c r="AA235"/>
  <c r="AA272"/>
  <c r="AA329"/>
  <c r="AA348"/>
  <c r="AA352"/>
  <c r="AA356"/>
  <c r="AA360"/>
  <c r="AA362"/>
  <c r="AA366"/>
  <c r="AA413"/>
  <c r="AA417"/>
  <c r="AA21"/>
  <c r="AA152"/>
  <c r="AA335"/>
  <c r="AA35"/>
  <c r="AA39"/>
  <c r="AA33"/>
  <c r="AA66"/>
  <c r="AA71"/>
  <c r="AA79"/>
  <c r="AA89"/>
  <c r="AA143"/>
  <c r="AA167"/>
  <c r="AA175"/>
  <c r="AA183"/>
  <c r="AA214"/>
  <c r="AA291"/>
  <c r="AA184"/>
  <c r="AA231"/>
  <c r="AA239"/>
  <c r="AA268"/>
  <c r="AA344"/>
  <c r="AA388"/>
  <c r="AA102"/>
  <c r="AA61"/>
  <c r="AA148"/>
  <c r="AA156"/>
  <c r="AA60"/>
  <c r="AA44"/>
  <c r="AA52"/>
  <c r="AA135"/>
  <c r="AA93"/>
  <c r="AA171"/>
  <c r="AA179"/>
  <c r="AA191"/>
  <c r="AA295"/>
  <c r="AA408"/>
  <c r="AA402"/>
  <c r="AA210"/>
  <c r="AA215"/>
  <c r="AA371"/>
  <c r="AA379"/>
  <c r="AA62"/>
  <c r="AA29"/>
  <c r="AA48"/>
  <c r="AA56"/>
  <c r="AA139"/>
  <c r="AA161"/>
  <c r="AA209"/>
  <c r="AA247"/>
  <c r="AA287"/>
  <c r="AA129"/>
  <c r="AA278"/>
  <c r="AA325"/>
  <c r="AA392"/>
  <c r="AA34"/>
  <c r="AA320"/>
  <c r="AA339"/>
  <c r="AA375"/>
  <c r="AA383"/>
  <c r="AA14"/>
  <c r="AA18"/>
  <c r="AA83"/>
  <c r="AA211"/>
  <c r="AA299"/>
  <c r="AA75"/>
  <c r="AA87"/>
  <c r="AA125"/>
  <c r="AA185"/>
  <c r="AA283"/>
  <c r="AL1059"/>
  <c r="AL1058"/>
  <c r="AL1057"/>
  <c r="AL1056"/>
  <c r="AL1055"/>
  <c r="AL1054"/>
  <c r="AL1053"/>
  <c r="AL1052"/>
  <c r="AL1051"/>
  <c r="AL1050"/>
  <c r="AL1049"/>
  <c r="AL1048"/>
  <c r="AL1047"/>
  <c r="AL1046"/>
  <c r="AL1045"/>
  <c r="AL1044"/>
  <c r="AL1043"/>
  <c r="AL1042"/>
  <c r="AL1041"/>
  <c r="AL1040"/>
  <c r="AL1039"/>
  <c r="AL1038"/>
  <c r="AL1037"/>
  <c r="AL1036"/>
  <c r="AL1035"/>
  <c r="AL1034"/>
  <c r="AL1033"/>
  <c r="AL1032"/>
  <c r="AL1030"/>
  <c r="AL1028"/>
  <c r="AL1026"/>
  <c r="AL1024"/>
  <c r="AL1022"/>
  <c r="AL1020"/>
  <c r="AL1018"/>
  <c r="AL1016"/>
  <c r="AL1014"/>
  <c r="AL1012"/>
  <c r="AL1010"/>
  <c r="AL1008"/>
  <c r="AL1006"/>
  <c r="AL1004"/>
  <c r="AL1002"/>
  <c r="AL1000"/>
  <c r="AL998"/>
  <c r="AL996"/>
  <c r="AL994"/>
  <c r="AL992"/>
  <c r="AL990"/>
  <c r="AL989"/>
  <c r="AL988"/>
  <c r="AL987"/>
  <c r="AL986"/>
  <c r="AL985"/>
  <c r="AL984"/>
  <c r="AL983"/>
  <c r="AL982"/>
  <c r="AL981"/>
  <c r="AL980"/>
  <c r="AL979"/>
  <c r="AL978"/>
  <c r="AL977"/>
  <c r="AL976"/>
  <c r="AL975"/>
  <c r="AL974"/>
  <c r="AL973"/>
  <c r="AL972"/>
  <c r="AL971"/>
  <c r="AL970"/>
  <c r="AL969"/>
  <c r="AL968"/>
  <c r="AL967"/>
  <c r="AL966"/>
  <c r="AL965"/>
  <c r="AL964"/>
  <c r="AL963"/>
  <c r="AL962"/>
  <c r="AL961"/>
  <c r="AL960"/>
  <c r="AL959"/>
  <c r="AL958"/>
  <c r="AL957"/>
  <c r="AL956"/>
  <c r="AL955"/>
  <c r="AL954"/>
  <c r="AL953"/>
  <c r="AL952"/>
  <c r="AL951"/>
  <c r="AL950"/>
  <c r="AL949"/>
  <c r="AL948"/>
  <c r="AL947"/>
  <c r="AL946"/>
  <c r="AL945"/>
  <c r="AL944"/>
  <c r="AL943"/>
  <c r="AL942"/>
  <c r="AL941"/>
  <c r="AL940"/>
  <c r="AL939"/>
  <c r="AL938"/>
  <c r="AL937"/>
  <c r="AL936"/>
  <c r="AL935"/>
  <c r="AL934"/>
  <c r="AL933"/>
  <c r="AL932"/>
  <c r="AL931"/>
  <c r="AL930"/>
  <c r="AL929"/>
  <c r="AL928"/>
  <c r="AL927"/>
  <c r="AL926"/>
  <c r="AL925"/>
  <c r="AL924"/>
  <c r="AL923"/>
  <c r="AL922"/>
  <c r="AL921"/>
  <c r="AL920"/>
  <c r="AL919"/>
  <c r="AL918"/>
  <c r="AL917"/>
  <c r="AL916"/>
  <c r="AL915"/>
  <c r="AL914"/>
  <c r="AL913"/>
  <c r="AL912"/>
  <c r="AL911"/>
  <c r="AL910"/>
  <c r="AL909"/>
  <c r="AL908"/>
  <c r="AL907"/>
  <c r="AL906"/>
  <c r="AL905"/>
  <c r="AL904"/>
  <c r="AL1029"/>
  <c r="AL1025"/>
  <c r="AL1021"/>
  <c r="AL1017"/>
  <c r="AL1013"/>
  <c r="AL1009"/>
  <c r="AL1005"/>
  <c r="AL1001"/>
  <c r="AL997"/>
  <c r="AL993"/>
  <c r="AL704"/>
  <c r="AL700"/>
  <c r="AL697"/>
  <c r="AL695"/>
  <c r="AL692"/>
  <c r="AL689"/>
  <c r="AL687"/>
  <c r="AL684"/>
  <c r="AL682"/>
  <c r="AL678"/>
  <c r="AL676"/>
  <c r="AL673"/>
  <c r="AL669"/>
  <c r="AL665"/>
  <c r="AL661"/>
  <c r="AL658"/>
  <c r="AL654"/>
  <c r="AL652"/>
  <c r="AL649"/>
  <c r="AL646"/>
  <c r="AL642"/>
  <c r="AL638"/>
  <c r="AL634"/>
  <c r="AL631"/>
  <c r="AL628"/>
  <c r="AL625"/>
  <c r="AL621"/>
  <c r="AL617"/>
  <c r="AL613"/>
  <c r="AL610"/>
  <c r="AL606"/>
  <c r="AL602"/>
  <c r="AL598"/>
  <c r="AL594"/>
  <c r="AL591"/>
  <c r="AL587"/>
  <c r="AL585"/>
  <c r="AL581"/>
  <c r="AL577"/>
  <c r="AL573"/>
  <c r="AL569"/>
  <c r="AL566"/>
  <c r="AL562"/>
  <c r="AL559"/>
  <c r="AL556"/>
  <c r="AL552"/>
  <c r="AL548"/>
  <c r="AL544"/>
  <c r="AL540"/>
  <c r="AL537"/>
  <c r="AL533"/>
  <c r="AL531"/>
  <c r="AL527"/>
  <c r="AL523"/>
  <c r="AL519"/>
  <c r="AL515"/>
  <c r="AL511"/>
  <c r="AL508"/>
  <c r="AL504"/>
  <c r="AL502"/>
  <c r="AL498"/>
  <c r="AL494"/>
  <c r="AL490"/>
  <c r="AL486"/>
  <c r="AL483"/>
  <c r="AL479"/>
  <c r="AL475"/>
  <c r="AL471"/>
  <c r="AL468"/>
  <c r="AL464"/>
  <c r="AL462"/>
  <c r="AL459"/>
  <c r="AL457"/>
  <c r="AL453"/>
  <c r="AL451"/>
  <c r="AL448"/>
  <c r="AL444"/>
  <c r="AL440"/>
  <c r="AL436"/>
  <c r="AL433"/>
  <c r="AL429"/>
  <c r="AL426"/>
  <c r="AL423"/>
  <c r="AL419"/>
  <c r="AL415"/>
  <c r="AL411"/>
  <c r="AL408"/>
  <c r="AL405"/>
  <c r="AL402"/>
  <c r="AL396"/>
  <c r="AL392"/>
  <c r="AL388"/>
  <c r="AL385"/>
  <c r="AL381"/>
  <c r="AL377"/>
  <c r="AL373"/>
  <c r="AL369"/>
  <c r="AL366"/>
  <c r="AL362"/>
  <c r="AL360"/>
  <c r="AL356"/>
  <c r="AL352"/>
  <c r="AL348"/>
  <c r="AL344"/>
  <c r="AL341"/>
  <c r="AL337"/>
  <c r="AL333"/>
  <c r="AL329"/>
  <c r="AL1027"/>
  <c r="AL1019"/>
  <c r="AL1011"/>
  <c r="AL1003"/>
  <c r="AL995"/>
  <c r="AL903"/>
  <c r="AL901"/>
  <c r="AL899"/>
  <c r="AL897"/>
  <c r="AL895"/>
  <c r="AL893"/>
  <c r="AL891"/>
  <c r="AL889"/>
  <c r="AL887"/>
  <c r="AL885"/>
  <c r="AL883"/>
  <c r="AL881"/>
  <c r="AL879"/>
  <c r="AL877"/>
  <c r="AL875"/>
  <c r="AL873"/>
  <c r="AL871"/>
  <c r="AL869"/>
  <c r="AL867"/>
  <c r="AL865"/>
  <c r="AL863"/>
  <c r="AL861"/>
  <c r="AL859"/>
  <c r="AL857"/>
  <c r="AL855"/>
  <c r="AL853"/>
  <c r="AL851"/>
  <c r="AL849"/>
  <c r="AL847"/>
  <c r="AL845"/>
  <c r="AL843"/>
  <c r="AL841"/>
  <c r="AL839"/>
  <c r="AL837"/>
  <c r="AL835"/>
  <c r="AL833"/>
  <c r="AL831"/>
  <c r="AL829"/>
  <c r="AL827"/>
  <c r="AL825"/>
  <c r="AL823"/>
  <c r="AL821"/>
  <c r="AL819"/>
  <c r="AL817"/>
  <c r="AL815"/>
  <c r="AL813"/>
  <c r="AL811"/>
  <c r="AL809"/>
  <c r="AL807"/>
  <c r="AL805"/>
  <c r="AL803"/>
  <c r="AL801"/>
  <c r="AL799"/>
  <c r="AL797"/>
  <c r="AL795"/>
  <c r="AL793"/>
  <c r="AL791"/>
  <c r="AL789"/>
  <c r="AL787"/>
  <c r="AL785"/>
  <c r="AL783"/>
  <c r="AL781"/>
  <c r="AL779"/>
  <c r="AL777"/>
  <c r="AL775"/>
  <c r="AL773"/>
  <c r="AL771"/>
  <c r="AL769"/>
  <c r="AL767"/>
  <c r="AL765"/>
  <c r="AL763"/>
  <c r="AL761"/>
  <c r="AL759"/>
  <c r="AL757"/>
  <c r="AL755"/>
  <c r="AL753"/>
  <c r="AL751"/>
  <c r="AL749"/>
  <c r="AL747"/>
  <c r="AL745"/>
  <c r="AL743"/>
  <c r="AL741"/>
  <c r="AL739"/>
  <c r="AL737"/>
  <c r="AL735"/>
  <c r="AL410"/>
  <c r="AL406"/>
  <c r="AL404"/>
  <c r="AL400"/>
  <c r="AL387"/>
  <c r="AL383"/>
  <c r="AL379"/>
  <c r="AL375"/>
  <c r="AL371"/>
  <c r="AL368"/>
  <c r="AL364"/>
  <c r="AL346"/>
  <c r="AL339"/>
  <c r="AL335"/>
  <c r="AL325"/>
  <c r="AL322"/>
  <c r="AL318"/>
  <c r="AL316"/>
  <c r="AL314"/>
  <c r="AL310"/>
  <c r="AL306"/>
  <c r="AL302"/>
  <c r="AL299"/>
  <c r="AL295"/>
  <c r="AL291"/>
  <c r="AL287"/>
  <c r="AL283"/>
  <c r="AL280"/>
  <c r="AL276"/>
  <c r="AL274"/>
  <c r="AL270"/>
  <c r="AL266"/>
  <c r="AL262"/>
  <c r="AL258"/>
  <c r="AL254"/>
  <c r="AL250"/>
  <c r="AL247"/>
  <c r="AL242"/>
  <c r="AL239"/>
  <c r="AL235"/>
  <c r="AL231"/>
  <c r="AL227"/>
  <c r="AL224"/>
  <c r="AL220"/>
  <c r="AL218"/>
  <c r="AL215"/>
  <c r="AL211"/>
  <c r="AL209"/>
  <c r="AL206"/>
  <c r="AL202"/>
  <c r="AL198"/>
  <c r="AL194"/>
  <c r="AL191"/>
  <c r="AL188"/>
  <c r="AL185"/>
  <c r="AL183"/>
  <c r="AL179"/>
  <c r="AL175"/>
  <c r="AL171"/>
  <c r="AL167"/>
  <c r="AL164"/>
  <c r="AL161"/>
  <c r="AL158"/>
  <c r="AL154"/>
  <c r="AL150"/>
  <c r="AL146"/>
  <c r="AL143"/>
  <c r="AL139"/>
  <c r="AL135"/>
  <c r="AL129"/>
  <c r="AL125"/>
  <c r="AL122"/>
  <c r="AL118"/>
  <c r="AL116"/>
  <c r="AL112"/>
  <c r="AL108"/>
  <c r="AL104"/>
  <c r="AL100"/>
  <c r="AL96"/>
  <c r="AL93"/>
  <c r="AL89"/>
  <c r="AL87"/>
  <c r="AL83"/>
  <c r="AL79"/>
  <c r="AL75"/>
  <c r="AL71"/>
  <c r="AL68"/>
  <c r="AL66"/>
  <c r="AL64"/>
  <c r="AL62"/>
  <c r="AL60"/>
  <c r="AL58"/>
  <c r="AL56"/>
  <c r="AL54"/>
  <c r="AL52"/>
  <c r="AL50"/>
  <c r="AL48"/>
  <c r="AL46"/>
  <c r="AL44"/>
  <c r="AL42"/>
  <c r="AL37"/>
  <c r="AL35"/>
  <c r="AL33"/>
  <c r="AL31"/>
  <c r="AL29"/>
  <c r="AL27"/>
  <c r="AL25"/>
  <c r="AL1031"/>
  <c r="AL1023"/>
  <c r="AL1015"/>
  <c r="AL1007"/>
  <c r="AL999"/>
  <c r="AL991"/>
  <c r="AL900"/>
  <c r="AL896"/>
  <c r="AL892"/>
  <c r="AL888"/>
  <c r="AL884"/>
  <c r="AL880"/>
  <c r="AL876"/>
  <c r="AL872"/>
  <c r="AL868"/>
  <c r="AL864"/>
  <c r="AL860"/>
  <c r="AL856"/>
  <c r="AL852"/>
  <c r="AL848"/>
  <c r="AL844"/>
  <c r="AL840"/>
  <c r="AL836"/>
  <c r="AL832"/>
  <c r="AL828"/>
  <c r="AL824"/>
  <c r="AL820"/>
  <c r="AL816"/>
  <c r="AL812"/>
  <c r="AL808"/>
  <c r="AL804"/>
  <c r="AL800"/>
  <c r="AL796"/>
  <c r="AL792"/>
  <c r="AL788"/>
  <c r="AL784"/>
  <c r="AL780"/>
  <c r="AL776"/>
  <c r="AL772"/>
  <c r="AL768"/>
  <c r="AL764"/>
  <c r="AL760"/>
  <c r="AL756"/>
  <c r="AL752"/>
  <c r="AL748"/>
  <c r="AL744"/>
  <c r="AL740"/>
  <c r="AL736"/>
  <c r="AL733"/>
  <c r="AL731"/>
  <c r="AL729"/>
  <c r="AL727"/>
  <c r="AL725"/>
  <c r="AL723"/>
  <c r="AL721"/>
  <c r="AL719"/>
  <c r="AL717"/>
  <c r="AL715"/>
  <c r="AL713"/>
  <c r="AL711"/>
  <c r="AL709"/>
  <c r="AL706"/>
  <c r="AL902"/>
  <c r="AL898"/>
  <c r="AL894"/>
  <c r="AL890"/>
  <c r="AL886"/>
  <c r="AL882"/>
  <c r="AL878"/>
  <c r="AL874"/>
  <c r="AL870"/>
  <c r="AL866"/>
  <c r="AL862"/>
  <c r="AL858"/>
  <c r="AL854"/>
  <c r="AL850"/>
  <c r="AL846"/>
  <c r="AL842"/>
  <c r="AL838"/>
  <c r="AL834"/>
  <c r="AL830"/>
  <c r="AL826"/>
  <c r="AL822"/>
  <c r="AL818"/>
  <c r="AL814"/>
  <c r="AL810"/>
  <c r="AL806"/>
  <c r="AL802"/>
  <c r="AL798"/>
  <c r="AL794"/>
  <c r="AL790"/>
  <c r="AL786"/>
  <c r="AL782"/>
  <c r="AL778"/>
  <c r="AL774"/>
  <c r="AL770"/>
  <c r="AL766"/>
  <c r="AL762"/>
  <c r="AL758"/>
  <c r="AL754"/>
  <c r="AL750"/>
  <c r="AL746"/>
  <c r="AL742"/>
  <c r="AL738"/>
  <c r="AL734"/>
  <c r="AL732"/>
  <c r="AL730"/>
  <c r="AL728"/>
  <c r="AL726"/>
  <c r="AL724"/>
  <c r="AL722"/>
  <c r="AL720"/>
  <c r="AL718"/>
  <c r="AL716"/>
  <c r="AL714"/>
  <c r="AL712"/>
  <c r="AL710"/>
  <c r="AL708"/>
  <c r="AL698"/>
  <c r="AL693"/>
  <c r="AL688"/>
  <c r="AL683"/>
  <c r="AL677"/>
  <c r="AL671"/>
  <c r="AL663"/>
  <c r="AL656"/>
  <c r="AL650"/>
  <c r="AL644"/>
  <c r="AL636"/>
  <c r="AL629"/>
  <c r="AL623"/>
  <c r="AL615"/>
  <c r="AL608"/>
  <c r="AL600"/>
  <c r="AL593"/>
  <c r="AL586"/>
  <c r="AL579"/>
  <c r="AL571"/>
  <c r="AL564"/>
  <c r="AL558"/>
  <c r="AL550"/>
  <c r="AL542"/>
  <c r="AL535"/>
  <c r="AL529"/>
  <c r="AL521"/>
  <c r="AL513"/>
  <c r="AL506"/>
  <c r="AL500"/>
  <c r="AL492"/>
  <c r="AL485"/>
  <c r="AL477"/>
  <c r="AL470"/>
  <c r="AL463"/>
  <c r="AL458"/>
  <c r="AL452"/>
  <c r="AL446"/>
  <c r="AL438"/>
  <c r="AL431"/>
  <c r="AL425"/>
  <c r="AL702"/>
  <c r="AL696"/>
  <c r="AL691"/>
  <c r="AL686"/>
  <c r="AL680"/>
  <c r="AL674"/>
  <c r="AL667"/>
  <c r="AL660"/>
  <c r="AL653"/>
  <c r="AL648"/>
  <c r="AL640"/>
  <c r="AL633"/>
  <c r="AL627"/>
  <c r="AL619"/>
  <c r="AL612"/>
  <c r="AL604"/>
  <c r="AL596"/>
  <c r="AL589"/>
  <c r="AL583"/>
  <c r="AL575"/>
  <c r="AL567"/>
  <c r="AL560"/>
  <c r="AL554"/>
  <c r="AL546"/>
  <c r="AL539"/>
  <c r="AL532"/>
  <c r="AL525"/>
  <c r="AL517"/>
  <c r="AL510"/>
  <c r="AL503"/>
  <c r="AL496"/>
  <c r="AL488"/>
  <c r="AL481"/>
  <c r="AL473"/>
  <c r="AL466"/>
  <c r="AL461"/>
  <c r="AL455"/>
  <c r="AL449"/>
  <c r="AL442"/>
  <c r="AL434"/>
  <c r="AL427"/>
  <c r="AL421"/>
  <c r="AL413"/>
  <c r="AL320"/>
  <c r="AL301"/>
  <c r="AL297"/>
  <c r="AL285"/>
  <c r="AL278"/>
  <c r="AL275"/>
  <c r="AL272"/>
  <c r="AL268"/>
  <c r="AL264"/>
  <c r="AL260"/>
  <c r="AL256"/>
  <c r="AL252"/>
  <c r="AL249"/>
  <c r="AL245"/>
  <c r="AL233"/>
  <c r="AL229"/>
  <c r="AL222"/>
  <c r="AL219"/>
  <c r="AL217"/>
  <c r="AL214"/>
  <c r="AL210"/>
  <c r="AL207"/>
  <c r="AL162"/>
  <c r="AL160"/>
  <c r="AL156"/>
  <c r="AL152"/>
  <c r="AL148"/>
  <c r="AL137"/>
  <c r="AL133"/>
  <c r="AL106"/>
  <c r="AL102"/>
  <c r="AL98"/>
  <c r="AL81"/>
  <c r="AL417"/>
  <c r="AL398"/>
  <c r="AL394"/>
  <c r="AL390"/>
  <c r="AL361"/>
  <c r="AL358"/>
  <c r="AL354"/>
  <c r="AL350"/>
  <c r="AL343"/>
  <c r="AL331"/>
  <c r="AL327"/>
  <c r="AL324"/>
  <c r="AL317"/>
  <c r="AL312"/>
  <c r="AL308"/>
  <c r="AL304"/>
  <c r="AL293"/>
  <c r="AL289"/>
  <c r="AL282"/>
  <c r="AL243"/>
  <c r="AL241"/>
  <c r="AL237"/>
  <c r="AL226"/>
  <c r="AL213"/>
  <c r="AL204"/>
  <c r="AL200"/>
  <c r="AL196"/>
  <c r="AL193"/>
  <c r="AL189"/>
  <c r="AL187"/>
  <c r="AL184"/>
  <c r="AL181"/>
  <c r="AL177"/>
  <c r="AL173"/>
  <c r="AL169"/>
  <c r="AL166"/>
  <c r="AL145"/>
  <c r="AL141"/>
  <c r="AL131"/>
  <c r="AL127"/>
  <c r="AL124"/>
  <c r="AL120"/>
  <c r="AL117"/>
  <c r="AL114"/>
  <c r="AL110"/>
  <c r="AL95"/>
  <c r="AL91"/>
  <c r="AL88"/>
  <c r="AL85"/>
  <c r="AL61"/>
  <c r="AL41"/>
  <c r="AL34"/>
  <c r="AL16"/>
  <c r="AL10"/>
  <c r="AL8"/>
  <c r="AL77"/>
  <c r="AL73"/>
  <c r="AL69"/>
  <c r="AL39"/>
  <c r="AL23"/>
  <c r="AL21"/>
  <c r="AL19"/>
  <c r="AL18"/>
  <c r="AL14"/>
  <c r="AL12"/>
  <c r="AL11"/>
  <c r="AL9"/>
  <c r="AM7"/>
  <c r="AM707" s="1"/>
  <c r="F27" i="7" l="1"/>
  <c r="G27"/>
  <c r="H27" s="1"/>
  <c r="I27" s="1"/>
  <c r="J27" s="1"/>
  <c r="K27" s="1"/>
  <c r="L27" s="1"/>
  <c r="M27" s="1"/>
  <c r="N27" s="1"/>
  <c r="O27" s="1"/>
  <c r="P27" s="1"/>
  <c r="Q27" s="1"/>
  <c r="F29"/>
  <c r="G29" s="1"/>
  <c r="H29" s="1"/>
  <c r="I29" s="1"/>
  <c r="J29" s="1"/>
  <c r="K29" s="1"/>
  <c r="L29" s="1"/>
  <c r="M29" s="1"/>
  <c r="N29" s="1"/>
  <c r="O29" s="1"/>
  <c r="P29" s="1"/>
  <c r="Q29" s="1"/>
  <c r="AA707" i="3" a="1"/>
  <c r="AA707" s="1"/>
  <c r="AA706" a="1"/>
  <c r="AA706" s="1"/>
  <c r="AM1059"/>
  <c r="AM1057"/>
  <c r="AM1055"/>
  <c r="AM1054"/>
  <c r="AM1053"/>
  <c r="AM1052"/>
  <c r="AM1051"/>
  <c r="AM1050"/>
  <c r="AM1049"/>
  <c r="AM1048"/>
  <c r="AM1047"/>
  <c r="AM1046"/>
  <c r="AM1045"/>
  <c r="AM1044"/>
  <c r="AM1043"/>
  <c r="AM1042"/>
  <c r="AM1041"/>
  <c r="AM1040"/>
  <c r="AM1039"/>
  <c r="AM1038"/>
  <c r="AM1037"/>
  <c r="AM1036"/>
  <c r="AM1035"/>
  <c r="AM1034"/>
  <c r="AM1033"/>
  <c r="AM1032"/>
  <c r="AM1031"/>
  <c r="AM1030"/>
  <c r="AM1029"/>
  <c r="AM1028"/>
  <c r="AM1027"/>
  <c r="AM1026"/>
  <c r="AM1025"/>
  <c r="AM1024"/>
  <c r="AM1023"/>
  <c r="AM1022"/>
  <c r="AM1021"/>
  <c r="AM1020"/>
  <c r="AM1019"/>
  <c r="AM1018"/>
  <c r="AM1017"/>
  <c r="AM1016"/>
  <c r="AM1015"/>
  <c r="AM1014"/>
  <c r="AM1013"/>
  <c r="AM1012"/>
  <c r="AM1011"/>
  <c r="AM1010"/>
  <c r="AM1009"/>
  <c r="AM1008"/>
  <c r="AM1007"/>
  <c r="AM1006"/>
  <c r="AM1005"/>
  <c r="AM1004"/>
  <c r="AM1003"/>
  <c r="AM1002"/>
  <c r="AM1001"/>
  <c r="AM1000"/>
  <c r="AM999"/>
  <c r="AM998"/>
  <c r="AM997"/>
  <c r="AM996"/>
  <c r="AM995"/>
  <c r="AM994"/>
  <c r="AM993"/>
  <c r="AM992"/>
  <c r="AM991"/>
  <c r="AM1058"/>
  <c r="AM990"/>
  <c r="AM989"/>
  <c r="AM988"/>
  <c r="AM987"/>
  <c r="AM986"/>
  <c r="AM985"/>
  <c r="AM984"/>
  <c r="AM983"/>
  <c r="AM982"/>
  <c r="AM981"/>
  <c r="AM980"/>
  <c r="AM979"/>
  <c r="AM978"/>
  <c r="AM977"/>
  <c r="AM976"/>
  <c r="AM975"/>
  <c r="AM974"/>
  <c r="AM973"/>
  <c r="AM972"/>
  <c r="AM971"/>
  <c r="AM970"/>
  <c r="AM969"/>
  <c r="AM968"/>
  <c r="AM967"/>
  <c r="AM966"/>
  <c r="AM965"/>
  <c r="AM964"/>
  <c r="AM963"/>
  <c r="AM962"/>
  <c r="AM961"/>
  <c r="AM960"/>
  <c r="AM959"/>
  <c r="AM958"/>
  <c r="AM957"/>
  <c r="AM956"/>
  <c r="AM955"/>
  <c r="AM954"/>
  <c r="AM953"/>
  <c r="AM952"/>
  <c r="AM951"/>
  <c r="AM950"/>
  <c r="AM949"/>
  <c r="AM948"/>
  <c r="AM947"/>
  <c r="AM946"/>
  <c r="AM945"/>
  <c r="AM944"/>
  <c r="AM943"/>
  <c r="AM942"/>
  <c r="AM941"/>
  <c r="AM940"/>
  <c r="AM939"/>
  <c r="AM938"/>
  <c r="AM937"/>
  <c r="AM936"/>
  <c r="AM935"/>
  <c r="AM934"/>
  <c r="AM933"/>
  <c r="AM932"/>
  <c r="AM931"/>
  <c r="AM930"/>
  <c r="AM929"/>
  <c r="AM928"/>
  <c r="AM927"/>
  <c r="AM926"/>
  <c r="AM925"/>
  <c r="AM924"/>
  <c r="AM923"/>
  <c r="AM922"/>
  <c r="AM921"/>
  <c r="AM920"/>
  <c r="AM919"/>
  <c r="AM918"/>
  <c r="AM917"/>
  <c r="AM916"/>
  <c r="AM915"/>
  <c r="AM914"/>
  <c r="AM913"/>
  <c r="AM912"/>
  <c r="AM911"/>
  <c r="AM910"/>
  <c r="AM909"/>
  <c r="AM908"/>
  <c r="AM907"/>
  <c r="AM906"/>
  <c r="AM905"/>
  <c r="AM904"/>
  <c r="AM903"/>
  <c r="AM902"/>
  <c r="AM901"/>
  <c r="AM900"/>
  <c r="AM899"/>
  <c r="AM898"/>
  <c r="AM897"/>
  <c r="AM896"/>
  <c r="AM895"/>
  <c r="AM894"/>
  <c r="AM893"/>
  <c r="AM892"/>
  <c r="AM891"/>
  <c r="AM890"/>
  <c r="AM889"/>
  <c r="AM888"/>
  <c r="AM887"/>
  <c r="AM886"/>
  <c r="AM885"/>
  <c r="AM884"/>
  <c r="AM883"/>
  <c r="AM882"/>
  <c r="AM881"/>
  <c r="AM880"/>
  <c r="AM879"/>
  <c r="AM878"/>
  <c r="AM877"/>
  <c r="AM876"/>
  <c r="AM875"/>
  <c r="AM874"/>
  <c r="AM873"/>
  <c r="AM872"/>
  <c r="AM871"/>
  <c r="AM870"/>
  <c r="AM869"/>
  <c r="AM868"/>
  <c r="AM867"/>
  <c r="AM866"/>
  <c r="AM865"/>
  <c r="AM864"/>
  <c r="AM863"/>
  <c r="AM862"/>
  <c r="AM861"/>
  <c r="AM860"/>
  <c r="AM859"/>
  <c r="AM858"/>
  <c r="AM857"/>
  <c r="AM856"/>
  <c r="AM855"/>
  <c r="AM854"/>
  <c r="AM853"/>
  <c r="AM852"/>
  <c r="AM851"/>
  <c r="AM850"/>
  <c r="AM849"/>
  <c r="AM848"/>
  <c r="AM847"/>
  <c r="AM846"/>
  <c r="AM845"/>
  <c r="AM844"/>
  <c r="AM843"/>
  <c r="AM842"/>
  <c r="AM841"/>
  <c r="AM840"/>
  <c r="AM839"/>
  <c r="AM838"/>
  <c r="AM837"/>
  <c r="AM836"/>
  <c r="AM835"/>
  <c r="AM834"/>
  <c r="AM833"/>
  <c r="AM832"/>
  <c r="AM831"/>
  <c r="AM830"/>
  <c r="AM829"/>
  <c r="AM828"/>
  <c r="AM827"/>
  <c r="AM826"/>
  <c r="AM825"/>
  <c r="AM824"/>
  <c r="AM823"/>
  <c r="AM822"/>
  <c r="AM821"/>
  <c r="AM820"/>
  <c r="AM819"/>
  <c r="AM818"/>
  <c r="AM817"/>
  <c r="AM816"/>
  <c r="AM815"/>
  <c r="AM814"/>
  <c r="AM813"/>
  <c r="AM812"/>
  <c r="AM811"/>
  <c r="AM810"/>
  <c r="AM809"/>
  <c r="AM808"/>
  <c r="AM807"/>
  <c r="AM806"/>
  <c r="AM805"/>
  <c r="AM804"/>
  <c r="AM803"/>
  <c r="AM802"/>
  <c r="AM801"/>
  <c r="AM800"/>
  <c r="AM799"/>
  <c r="AM798"/>
  <c r="AM797"/>
  <c r="AM796"/>
  <c r="AM795"/>
  <c r="AM794"/>
  <c r="AM793"/>
  <c r="AM792"/>
  <c r="AM791"/>
  <c r="AM790"/>
  <c r="AM789"/>
  <c r="AM788"/>
  <c r="AM787"/>
  <c r="AM786"/>
  <c r="AM785"/>
  <c r="AM784"/>
  <c r="AM783"/>
  <c r="AM782"/>
  <c r="AM781"/>
  <c r="AM780"/>
  <c r="AM779"/>
  <c r="AM778"/>
  <c r="AM777"/>
  <c r="AM776"/>
  <c r="AM775"/>
  <c r="AM774"/>
  <c r="AM773"/>
  <c r="AM772"/>
  <c r="AM771"/>
  <c r="AM770"/>
  <c r="AM769"/>
  <c r="AM768"/>
  <c r="AM767"/>
  <c r="AM766"/>
  <c r="AM765"/>
  <c r="AM764"/>
  <c r="AM763"/>
  <c r="AM762"/>
  <c r="AM761"/>
  <c r="AM760"/>
  <c r="AM759"/>
  <c r="AM758"/>
  <c r="AM757"/>
  <c r="AM756"/>
  <c r="AM755"/>
  <c r="AM754"/>
  <c r="AM753"/>
  <c r="AM752"/>
  <c r="AM751"/>
  <c r="AM750"/>
  <c r="AM749"/>
  <c r="AM748"/>
  <c r="AM747"/>
  <c r="AM746"/>
  <c r="AM745"/>
  <c r="AM744"/>
  <c r="AM743"/>
  <c r="AM742"/>
  <c r="AM741"/>
  <c r="AM740"/>
  <c r="AM739"/>
  <c r="AM738"/>
  <c r="AM737"/>
  <c r="AM736"/>
  <c r="AM735"/>
  <c r="AM1056"/>
  <c r="AM734"/>
  <c r="AM733"/>
  <c r="AM732"/>
  <c r="AM731"/>
  <c r="AM730"/>
  <c r="AM729"/>
  <c r="AM728"/>
  <c r="AM727"/>
  <c r="AM726"/>
  <c r="AM725"/>
  <c r="AM724"/>
  <c r="AM723"/>
  <c r="AM722"/>
  <c r="AM721"/>
  <c r="AM720"/>
  <c r="AM719"/>
  <c r="AM718"/>
  <c r="AM717"/>
  <c r="AM716"/>
  <c r="AM715"/>
  <c r="AM714"/>
  <c r="AM713"/>
  <c r="AM712"/>
  <c r="AM711"/>
  <c r="AM710"/>
  <c r="AM709"/>
  <c r="AM708"/>
  <c r="AM706"/>
  <c r="AM702"/>
  <c r="AM698"/>
  <c r="AM696"/>
  <c r="AM693"/>
  <c r="AM691"/>
  <c r="AM688"/>
  <c r="AM686"/>
  <c r="AM683"/>
  <c r="AM680"/>
  <c r="AM677"/>
  <c r="AM674"/>
  <c r="AM671"/>
  <c r="AM667"/>
  <c r="AM663"/>
  <c r="AM660"/>
  <c r="AM656"/>
  <c r="AM653"/>
  <c r="AM650"/>
  <c r="AM648"/>
  <c r="AM644"/>
  <c r="AM640"/>
  <c r="AM636"/>
  <c r="AM633"/>
  <c r="AM629"/>
  <c r="AM627"/>
  <c r="AM623"/>
  <c r="AM619"/>
  <c r="AM615"/>
  <c r="AM612"/>
  <c r="AM608"/>
  <c r="AM604"/>
  <c r="AM600"/>
  <c r="AM596"/>
  <c r="AM593"/>
  <c r="AM589"/>
  <c r="AM586"/>
  <c r="AM583"/>
  <c r="AM579"/>
  <c r="AM575"/>
  <c r="AM571"/>
  <c r="AM567"/>
  <c r="AM564"/>
  <c r="AM560"/>
  <c r="AM558"/>
  <c r="AM554"/>
  <c r="AM550"/>
  <c r="AM546"/>
  <c r="AM542"/>
  <c r="AM539"/>
  <c r="AM535"/>
  <c r="AM532"/>
  <c r="AM529"/>
  <c r="AM525"/>
  <c r="AM521"/>
  <c r="AM517"/>
  <c r="AM513"/>
  <c r="AM510"/>
  <c r="AM506"/>
  <c r="AM503"/>
  <c r="AM500"/>
  <c r="AM496"/>
  <c r="AM492"/>
  <c r="AM488"/>
  <c r="AM485"/>
  <c r="AM481"/>
  <c r="AM477"/>
  <c r="AM473"/>
  <c r="AM470"/>
  <c r="AM466"/>
  <c r="AM463"/>
  <c r="AM461"/>
  <c r="AM458"/>
  <c r="AM455"/>
  <c r="AM452"/>
  <c r="AM449"/>
  <c r="AM446"/>
  <c r="AM442"/>
  <c r="AM438"/>
  <c r="AM434"/>
  <c r="AM431"/>
  <c r="AM427"/>
  <c r="AM425"/>
  <c r="AM421"/>
  <c r="AM417"/>
  <c r="AM413"/>
  <c r="AM410"/>
  <c r="AM406"/>
  <c r="AM404"/>
  <c r="AM400"/>
  <c r="AM398"/>
  <c r="AM394"/>
  <c r="AM390"/>
  <c r="AM387"/>
  <c r="AM383"/>
  <c r="AM379"/>
  <c r="AM375"/>
  <c r="AM371"/>
  <c r="AM368"/>
  <c r="AM364"/>
  <c r="AM361"/>
  <c r="AM358"/>
  <c r="AM354"/>
  <c r="AM350"/>
  <c r="AM346"/>
  <c r="AM343"/>
  <c r="AM339"/>
  <c r="AM335"/>
  <c r="AM331"/>
  <c r="AM704"/>
  <c r="AM700"/>
  <c r="AM697"/>
  <c r="AM695"/>
  <c r="AM692"/>
  <c r="AM689"/>
  <c r="AM687"/>
  <c r="AM684"/>
  <c r="AM682"/>
  <c r="AM678"/>
  <c r="AM676"/>
  <c r="AM673"/>
  <c r="AM669"/>
  <c r="AM665"/>
  <c r="AM661"/>
  <c r="AM658"/>
  <c r="AM654"/>
  <c r="AM652"/>
  <c r="AM649"/>
  <c r="AM646"/>
  <c r="AM642"/>
  <c r="AM638"/>
  <c r="AM634"/>
  <c r="AM631"/>
  <c r="AM628"/>
  <c r="AM625"/>
  <c r="AM621"/>
  <c r="AM617"/>
  <c r="AM613"/>
  <c r="AM610"/>
  <c r="AM606"/>
  <c r="AM602"/>
  <c r="AM598"/>
  <c r="AM594"/>
  <c r="AM591"/>
  <c r="AM587"/>
  <c r="AM585"/>
  <c r="AM581"/>
  <c r="AM577"/>
  <c r="AM573"/>
  <c r="AM569"/>
  <c r="AM566"/>
  <c r="AM562"/>
  <c r="AM559"/>
  <c r="AM556"/>
  <c r="AM552"/>
  <c r="AM548"/>
  <c r="AM544"/>
  <c r="AM540"/>
  <c r="AM537"/>
  <c r="AM533"/>
  <c r="AM531"/>
  <c r="AM527"/>
  <c r="AM523"/>
  <c r="AM519"/>
  <c r="AM515"/>
  <c r="AM511"/>
  <c r="AM508"/>
  <c r="AM504"/>
  <c r="AM502"/>
  <c r="AM498"/>
  <c r="AM494"/>
  <c r="AM490"/>
  <c r="AM486"/>
  <c r="AM483"/>
  <c r="AM479"/>
  <c r="AM475"/>
  <c r="AM471"/>
  <c r="AM468"/>
  <c r="AM464"/>
  <c r="AM462"/>
  <c r="AM459"/>
  <c r="AM457"/>
  <c r="AM453"/>
  <c r="AM451"/>
  <c r="AM448"/>
  <c r="AM444"/>
  <c r="AM440"/>
  <c r="AM436"/>
  <c r="AM433"/>
  <c r="AM429"/>
  <c r="AM426"/>
  <c r="AM423"/>
  <c r="AM419"/>
  <c r="AM408"/>
  <c r="AM405"/>
  <c r="AM402"/>
  <c r="AM385"/>
  <c r="AM381"/>
  <c r="AM377"/>
  <c r="AM373"/>
  <c r="AM369"/>
  <c r="AM366"/>
  <c r="AM362"/>
  <c r="AM344"/>
  <c r="AM337"/>
  <c r="AM333"/>
  <c r="AM327"/>
  <c r="AM324"/>
  <c r="AM320"/>
  <c r="AM317"/>
  <c r="AM312"/>
  <c r="AM308"/>
  <c r="AM304"/>
  <c r="AM301"/>
  <c r="AM297"/>
  <c r="AM293"/>
  <c r="AM289"/>
  <c r="AM285"/>
  <c r="AM282"/>
  <c r="AM278"/>
  <c r="AM275"/>
  <c r="AM272"/>
  <c r="AM268"/>
  <c r="AM264"/>
  <c r="AM260"/>
  <c r="AM256"/>
  <c r="AM252"/>
  <c r="AM249"/>
  <c r="AM245"/>
  <c r="AM243"/>
  <c r="AM241"/>
  <c r="AM237"/>
  <c r="AM233"/>
  <c r="AM229"/>
  <c r="AM226"/>
  <c r="AM222"/>
  <c r="AM219"/>
  <c r="AM217"/>
  <c r="AM214"/>
  <c r="AM213"/>
  <c r="AM210"/>
  <c r="AM207"/>
  <c r="AM204"/>
  <c r="AM200"/>
  <c r="AM196"/>
  <c r="AM193"/>
  <c r="AM189"/>
  <c r="AM187"/>
  <c r="AM184"/>
  <c r="AM181"/>
  <c r="AM177"/>
  <c r="AM173"/>
  <c r="AM169"/>
  <c r="AM166"/>
  <c r="AM162"/>
  <c r="AM160"/>
  <c r="AM156"/>
  <c r="AM152"/>
  <c r="AM148"/>
  <c r="AM145"/>
  <c r="AM141"/>
  <c r="AM137"/>
  <c r="AM133"/>
  <c r="AM131"/>
  <c r="AM127"/>
  <c r="AM124"/>
  <c r="AM120"/>
  <c r="AM117"/>
  <c r="AM114"/>
  <c r="AM110"/>
  <c r="AM106"/>
  <c r="AM102"/>
  <c r="AM98"/>
  <c r="AM95"/>
  <c r="AM91"/>
  <c r="AM88"/>
  <c r="AM85"/>
  <c r="AM81"/>
  <c r="AM77"/>
  <c r="AM73"/>
  <c r="AM69"/>
  <c r="AM61"/>
  <c r="AM41"/>
  <c r="AM39"/>
  <c r="AM34"/>
  <c r="AM415"/>
  <c r="AM411"/>
  <c r="AM396"/>
  <c r="AM392"/>
  <c r="AM388"/>
  <c r="AM360"/>
  <c r="AM356"/>
  <c r="AM352"/>
  <c r="AM348"/>
  <c r="AM341"/>
  <c r="AM329"/>
  <c r="AM318"/>
  <c r="AM299"/>
  <c r="AM295"/>
  <c r="AM283"/>
  <c r="AM276"/>
  <c r="AM274"/>
  <c r="AM270"/>
  <c r="AM266"/>
  <c r="AM262"/>
  <c r="AM258"/>
  <c r="AM254"/>
  <c r="AM250"/>
  <c r="AM247"/>
  <c r="AM231"/>
  <c r="AM227"/>
  <c r="AM220"/>
  <c r="AM218"/>
  <c r="AM215"/>
  <c r="AM209"/>
  <c r="AM206"/>
  <c r="AM161"/>
  <c r="AM158"/>
  <c r="AM154"/>
  <c r="AM150"/>
  <c r="AM146"/>
  <c r="AM135"/>
  <c r="AM104"/>
  <c r="AM100"/>
  <c r="AM96"/>
  <c r="AM79"/>
  <c r="AM325"/>
  <c r="AM322"/>
  <c r="AM316"/>
  <c r="AM314"/>
  <c r="AM310"/>
  <c r="AM306"/>
  <c r="AM302"/>
  <c r="AM291"/>
  <c r="AM287"/>
  <c r="AM280"/>
  <c r="AM242"/>
  <c r="AM239"/>
  <c r="AM235"/>
  <c r="AM224"/>
  <c r="AM211"/>
  <c r="AM202"/>
  <c r="AM198"/>
  <c r="AM194"/>
  <c r="AM191"/>
  <c r="AM188"/>
  <c r="AM185"/>
  <c r="AM183"/>
  <c r="AM179"/>
  <c r="AM175"/>
  <c r="AM171"/>
  <c r="AM167"/>
  <c r="AM164"/>
  <c r="AM143"/>
  <c r="AM139"/>
  <c r="AM129"/>
  <c r="AM125"/>
  <c r="AM122"/>
  <c r="AM118"/>
  <c r="AM116"/>
  <c r="AM112"/>
  <c r="AM108"/>
  <c r="AM93"/>
  <c r="AM89"/>
  <c r="AM87"/>
  <c r="AM83"/>
  <c r="AM75"/>
  <c r="AM71"/>
  <c r="AM68"/>
  <c r="AM64"/>
  <c r="AM62"/>
  <c r="AM60"/>
  <c r="AM56"/>
  <c r="AM54"/>
  <c r="AM50"/>
  <c r="AM46"/>
  <c r="AM42"/>
  <c r="AM33"/>
  <c r="AM31"/>
  <c r="AM29"/>
  <c r="AM27"/>
  <c r="AM25"/>
  <c r="AM23"/>
  <c r="AM21"/>
  <c r="AM19"/>
  <c r="AM18"/>
  <c r="AM14"/>
  <c r="AM12"/>
  <c r="AM11"/>
  <c r="AM9"/>
  <c r="AN7"/>
  <c r="AN707" s="1"/>
  <c r="AM66"/>
  <c r="AM58"/>
  <c r="AM52"/>
  <c r="AM48"/>
  <c r="AM44"/>
  <c r="AM37"/>
  <c r="AM35"/>
  <c r="AM16"/>
  <c r="AM10"/>
  <c r="AM8"/>
  <c r="AN1059" l="1"/>
  <c r="AN1058"/>
  <c r="AN1057"/>
  <c r="AN1056"/>
  <c r="AN1055"/>
  <c r="AN1054"/>
  <c r="AN1053"/>
  <c r="AN1052"/>
  <c r="AN1051"/>
  <c r="AN1050"/>
  <c r="AN1049"/>
  <c r="AN1048"/>
  <c r="AN1047"/>
  <c r="AN1046"/>
  <c r="AN1045"/>
  <c r="AN1044"/>
  <c r="AN1043"/>
  <c r="AN1042"/>
  <c r="AN1041"/>
  <c r="AN1040"/>
  <c r="AN1039"/>
  <c r="AN1038"/>
  <c r="AN1037"/>
  <c r="AN1036"/>
  <c r="AN1035"/>
  <c r="AN1034"/>
  <c r="AN1033"/>
  <c r="AN1032"/>
  <c r="AN1031"/>
  <c r="AN1030"/>
  <c r="AN1029"/>
  <c r="AN1028"/>
  <c r="AN1027"/>
  <c r="AN1026"/>
  <c r="AN1025"/>
  <c r="AN1024"/>
  <c r="AN1023"/>
  <c r="AN1022"/>
  <c r="AN1021"/>
  <c r="AN1020"/>
  <c r="AN1019"/>
  <c r="AN1018"/>
  <c r="AN1017"/>
  <c r="AN1016"/>
  <c r="AN1015"/>
  <c r="AN1014"/>
  <c r="AN1013"/>
  <c r="AN1012"/>
  <c r="AN1011"/>
  <c r="AN1010"/>
  <c r="AN1009"/>
  <c r="AN1008"/>
  <c r="AN1007"/>
  <c r="AN1006"/>
  <c r="AN1005"/>
  <c r="AN1004"/>
  <c r="AN1003"/>
  <c r="AN1002"/>
  <c r="AN1001"/>
  <c r="AN1000"/>
  <c r="AN999"/>
  <c r="AN998"/>
  <c r="AN997"/>
  <c r="AN996"/>
  <c r="AN995"/>
  <c r="AN994"/>
  <c r="AN993"/>
  <c r="AN992"/>
  <c r="AN991"/>
  <c r="AN989"/>
  <c r="AN987"/>
  <c r="AN985"/>
  <c r="AN983"/>
  <c r="AN981"/>
  <c r="AN979"/>
  <c r="AN977"/>
  <c r="AN975"/>
  <c r="AN973"/>
  <c r="AN971"/>
  <c r="AN969"/>
  <c r="AN967"/>
  <c r="AN965"/>
  <c r="AN963"/>
  <c r="AN961"/>
  <c r="AN959"/>
  <c r="AN957"/>
  <c r="AN955"/>
  <c r="AN953"/>
  <c r="AN951"/>
  <c r="AN949"/>
  <c r="AN947"/>
  <c r="AN945"/>
  <c r="AN943"/>
  <c r="AN941"/>
  <c r="AN939"/>
  <c r="AN937"/>
  <c r="AN935"/>
  <c r="AN933"/>
  <c r="AN931"/>
  <c r="AN929"/>
  <c r="AN927"/>
  <c r="AN925"/>
  <c r="AN923"/>
  <c r="AN921"/>
  <c r="AN919"/>
  <c r="AN917"/>
  <c r="AN915"/>
  <c r="AN913"/>
  <c r="AN911"/>
  <c r="AN909"/>
  <c r="AN907"/>
  <c r="AN905"/>
  <c r="AN903"/>
  <c r="AN902"/>
  <c r="AN901"/>
  <c r="AN900"/>
  <c r="AN899"/>
  <c r="AN898"/>
  <c r="AN897"/>
  <c r="AN896"/>
  <c r="AN895"/>
  <c r="AN894"/>
  <c r="AN893"/>
  <c r="AN892"/>
  <c r="AN891"/>
  <c r="AN890"/>
  <c r="AN889"/>
  <c r="AN888"/>
  <c r="AN887"/>
  <c r="AN886"/>
  <c r="AN885"/>
  <c r="AN884"/>
  <c r="AN883"/>
  <c r="AN882"/>
  <c r="AN881"/>
  <c r="AN880"/>
  <c r="AN879"/>
  <c r="AN878"/>
  <c r="AN877"/>
  <c r="AN876"/>
  <c r="AN875"/>
  <c r="AN874"/>
  <c r="AN873"/>
  <c r="AN872"/>
  <c r="AN871"/>
  <c r="AN870"/>
  <c r="AN869"/>
  <c r="AN868"/>
  <c r="AN867"/>
  <c r="AN866"/>
  <c r="AN865"/>
  <c r="AN864"/>
  <c r="AN863"/>
  <c r="AN862"/>
  <c r="AN861"/>
  <c r="AN860"/>
  <c r="AN859"/>
  <c r="AN858"/>
  <c r="AN857"/>
  <c r="AN856"/>
  <c r="AN855"/>
  <c r="AN854"/>
  <c r="AN853"/>
  <c r="AN852"/>
  <c r="AN851"/>
  <c r="AN850"/>
  <c r="AN849"/>
  <c r="AN848"/>
  <c r="AN847"/>
  <c r="AN846"/>
  <c r="AN845"/>
  <c r="AN844"/>
  <c r="AN843"/>
  <c r="AN842"/>
  <c r="AN841"/>
  <c r="AN840"/>
  <c r="AN839"/>
  <c r="AN838"/>
  <c r="AN837"/>
  <c r="AN836"/>
  <c r="AN835"/>
  <c r="AN834"/>
  <c r="AN833"/>
  <c r="AN832"/>
  <c r="AN831"/>
  <c r="AN830"/>
  <c r="AN829"/>
  <c r="AN828"/>
  <c r="AN827"/>
  <c r="AN826"/>
  <c r="AN825"/>
  <c r="AN824"/>
  <c r="AN823"/>
  <c r="AN822"/>
  <c r="AN821"/>
  <c r="AN820"/>
  <c r="AN819"/>
  <c r="AN818"/>
  <c r="AN817"/>
  <c r="AN816"/>
  <c r="AN815"/>
  <c r="AN814"/>
  <c r="AN813"/>
  <c r="AN812"/>
  <c r="AN811"/>
  <c r="AN810"/>
  <c r="AN809"/>
  <c r="AN808"/>
  <c r="AN807"/>
  <c r="AN806"/>
  <c r="AN805"/>
  <c r="AN804"/>
  <c r="AN803"/>
  <c r="AN802"/>
  <c r="AN801"/>
  <c r="AN800"/>
  <c r="AN799"/>
  <c r="AN798"/>
  <c r="AN797"/>
  <c r="AN796"/>
  <c r="AN795"/>
  <c r="AN794"/>
  <c r="AN793"/>
  <c r="AN792"/>
  <c r="AN791"/>
  <c r="AN790"/>
  <c r="AN789"/>
  <c r="AN788"/>
  <c r="AN787"/>
  <c r="AN786"/>
  <c r="AN785"/>
  <c r="AN784"/>
  <c r="AN783"/>
  <c r="AN782"/>
  <c r="AN781"/>
  <c r="AN780"/>
  <c r="AN779"/>
  <c r="AN778"/>
  <c r="AN777"/>
  <c r="AN776"/>
  <c r="AN775"/>
  <c r="AN774"/>
  <c r="AN773"/>
  <c r="AN772"/>
  <c r="AN771"/>
  <c r="AN770"/>
  <c r="AN769"/>
  <c r="AN768"/>
  <c r="AN767"/>
  <c r="AN766"/>
  <c r="AN765"/>
  <c r="AN764"/>
  <c r="AN763"/>
  <c r="AN762"/>
  <c r="AN761"/>
  <c r="AN760"/>
  <c r="AN759"/>
  <c r="AN758"/>
  <c r="AN757"/>
  <c r="AN756"/>
  <c r="AN755"/>
  <c r="AN754"/>
  <c r="AN753"/>
  <c r="AN752"/>
  <c r="AN751"/>
  <c r="AN750"/>
  <c r="AN749"/>
  <c r="AN748"/>
  <c r="AN747"/>
  <c r="AN746"/>
  <c r="AN745"/>
  <c r="AN744"/>
  <c r="AN743"/>
  <c r="AN742"/>
  <c r="AN741"/>
  <c r="AN740"/>
  <c r="AN739"/>
  <c r="AN738"/>
  <c r="AN737"/>
  <c r="AN736"/>
  <c r="AN735"/>
  <c r="AN704"/>
  <c r="AN700"/>
  <c r="AN697"/>
  <c r="AN695"/>
  <c r="AN692"/>
  <c r="AN689"/>
  <c r="AN687"/>
  <c r="AN684"/>
  <c r="AN682"/>
  <c r="AN678"/>
  <c r="AN676"/>
  <c r="AN673"/>
  <c r="AN669"/>
  <c r="AN665"/>
  <c r="AN661"/>
  <c r="AN658"/>
  <c r="AN654"/>
  <c r="AN652"/>
  <c r="AN649"/>
  <c r="AN646"/>
  <c r="AN642"/>
  <c r="AN638"/>
  <c r="AN634"/>
  <c r="AN631"/>
  <c r="AN628"/>
  <c r="AN625"/>
  <c r="AN621"/>
  <c r="AN617"/>
  <c r="AN613"/>
  <c r="AN610"/>
  <c r="AN606"/>
  <c r="AN602"/>
  <c r="AN598"/>
  <c r="AN594"/>
  <c r="AN591"/>
  <c r="AN587"/>
  <c r="AN585"/>
  <c r="AN581"/>
  <c r="AN577"/>
  <c r="AN573"/>
  <c r="AN569"/>
  <c r="AN566"/>
  <c r="AN562"/>
  <c r="AN559"/>
  <c r="AN556"/>
  <c r="AN552"/>
  <c r="AN548"/>
  <c r="AN544"/>
  <c r="AN540"/>
  <c r="AN537"/>
  <c r="AN533"/>
  <c r="AN531"/>
  <c r="AN527"/>
  <c r="AN523"/>
  <c r="AN519"/>
  <c r="AN515"/>
  <c r="AN511"/>
  <c r="AN508"/>
  <c r="AN504"/>
  <c r="AN502"/>
  <c r="AN498"/>
  <c r="AN494"/>
  <c r="AN490"/>
  <c r="AN486"/>
  <c r="AN483"/>
  <c r="AN479"/>
  <c r="AN475"/>
  <c r="AN471"/>
  <c r="AN468"/>
  <c r="AN464"/>
  <c r="AN462"/>
  <c r="AN459"/>
  <c r="AN457"/>
  <c r="AN453"/>
  <c r="AN451"/>
  <c r="AN448"/>
  <c r="AN444"/>
  <c r="AN440"/>
  <c r="AN436"/>
  <c r="AN433"/>
  <c r="AN429"/>
  <c r="AN426"/>
  <c r="AN423"/>
  <c r="AN419"/>
  <c r="AN415"/>
  <c r="AN411"/>
  <c r="AN408"/>
  <c r="AN405"/>
  <c r="AN402"/>
  <c r="AN396"/>
  <c r="AN392"/>
  <c r="AN388"/>
  <c r="AN385"/>
  <c r="AN381"/>
  <c r="AN377"/>
  <c r="AN373"/>
  <c r="AN369"/>
  <c r="AN366"/>
  <c r="AN362"/>
  <c r="AN360"/>
  <c r="AN356"/>
  <c r="AN352"/>
  <c r="AN348"/>
  <c r="AN344"/>
  <c r="AN341"/>
  <c r="AN337"/>
  <c r="AN333"/>
  <c r="AN329"/>
  <c r="AN990"/>
  <c r="AN986"/>
  <c r="AN982"/>
  <c r="AN978"/>
  <c r="AN974"/>
  <c r="AN970"/>
  <c r="AN966"/>
  <c r="AN962"/>
  <c r="AN958"/>
  <c r="AN954"/>
  <c r="AN950"/>
  <c r="AN946"/>
  <c r="AN942"/>
  <c r="AN938"/>
  <c r="AN934"/>
  <c r="AN930"/>
  <c r="AN926"/>
  <c r="AN922"/>
  <c r="AN918"/>
  <c r="AN914"/>
  <c r="AN910"/>
  <c r="AN906"/>
  <c r="AN734"/>
  <c r="AN733"/>
  <c r="AN732"/>
  <c r="AN731"/>
  <c r="AN730"/>
  <c r="AN729"/>
  <c r="AN728"/>
  <c r="AN727"/>
  <c r="AN726"/>
  <c r="AN725"/>
  <c r="AN724"/>
  <c r="AN723"/>
  <c r="AN722"/>
  <c r="AN721"/>
  <c r="AN720"/>
  <c r="AN719"/>
  <c r="AN718"/>
  <c r="AN717"/>
  <c r="AN716"/>
  <c r="AN715"/>
  <c r="AN714"/>
  <c r="AN713"/>
  <c r="AN712"/>
  <c r="AN711"/>
  <c r="AN710"/>
  <c r="AN709"/>
  <c r="AN708"/>
  <c r="AN706"/>
  <c r="AN702"/>
  <c r="AN698"/>
  <c r="AN696"/>
  <c r="AN693"/>
  <c r="AN691"/>
  <c r="AN688"/>
  <c r="AN686"/>
  <c r="AN683"/>
  <c r="AN680"/>
  <c r="AN677"/>
  <c r="AN674"/>
  <c r="AN671"/>
  <c r="AN667"/>
  <c r="AN663"/>
  <c r="AN660"/>
  <c r="AN656"/>
  <c r="AN653"/>
  <c r="AN650"/>
  <c r="AN648"/>
  <c r="AN644"/>
  <c r="AN640"/>
  <c r="AN636"/>
  <c r="AN633"/>
  <c r="AN629"/>
  <c r="AN627"/>
  <c r="AN623"/>
  <c r="AN619"/>
  <c r="AN615"/>
  <c r="AN612"/>
  <c r="AN608"/>
  <c r="AN604"/>
  <c r="AN600"/>
  <c r="AN596"/>
  <c r="AN593"/>
  <c r="AN589"/>
  <c r="AN586"/>
  <c r="AN583"/>
  <c r="AN579"/>
  <c r="AN575"/>
  <c r="AN571"/>
  <c r="AN567"/>
  <c r="AN564"/>
  <c r="AN560"/>
  <c r="AN558"/>
  <c r="AN554"/>
  <c r="AN550"/>
  <c r="AN546"/>
  <c r="AN542"/>
  <c r="AN539"/>
  <c r="AN535"/>
  <c r="AN532"/>
  <c r="AN529"/>
  <c r="AN525"/>
  <c r="AN521"/>
  <c r="AN517"/>
  <c r="AN513"/>
  <c r="AN510"/>
  <c r="AN506"/>
  <c r="AN503"/>
  <c r="AN500"/>
  <c r="AN496"/>
  <c r="AN492"/>
  <c r="AN488"/>
  <c r="AN485"/>
  <c r="AN481"/>
  <c r="AN477"/>
  <c r="AN473"/>
  <c r="AN470"/>
  <c r="AN466"/>
  <c r="AN463"/>
  <c r="AN461"/>
  <c r="AN458"/>
  <c r="AN455"/>
  <c r="AN452"/>
  <c r="AN449"/>
  <c r="AN446"/>
  <c r="AN442"/>
  <c r="AN438"/>
  <c r="AN434"/>
  <c r="AN431"/>
  <c r="AN427"/>
  <c r="AN425"/>
  <c r="AN421"/>
  <c r="AN417"/>
  <c r="AN413"/>
  <c r="AN398"/>
  <c r="AN394"/>
  <c r="AN390"/>
  <c r="AN361"/>
  <c r="AN358"/>
  <c r="AN354"/>
  <c r="AN350"/>
  <c r="AN343"/>
  <c r="AN331"/>
  <c r="AN325"/>
  <c r="AN322"/>
  <c r="AN318"/>
  <c r="AN316"/>
  <c r="AN314"/>
  <c r="AN310"/>
  <c r="AN306"/>
  <c r="AN302"/>
  <c r="AN299"/>
  <c r="AN295"/>
  <c r="AN291"/>
  <c r="AN287"/>
  <c r="AN283"/>
  <c r="AN280"/>
  <c r="AN276"/>
  <c r="AN274"/>
  <c r="AN270"/>
  <c r="AN266"/>
  <c r="AN262"/>
  <c r="AN258"/>
  <c r="AN254"/>
  <c r="AN250"/>
  <c r="AN247"/>
  <c r="AN242"/>
  <c r="AN239"/>
  <c r="AN235"/>
  <c r="AN231"/>
  <c r="AN227"/>
  <c r="AN224"/>
  <c r="AN220"/>
  <c r="AN218"/>
  <c r="AN215"/>
  <c r="AN211"/>
  <c r="AN209"/>
  <c r="AN206"/>
  <c r="AN202"/>
  <c r="AN198"/>
  <c r="AN194"/>
  <c r="AN191"/>
  <c r="AN188"/>
  <c r="AN185"/>
  <c r="AN183"/>
  <c r="AN179"/>
  <c r="AN175"/>
  <c r="AN171"/>
  <c r="AN167"/>
  <c r="AN164"/>
  <c r="AN161"/>
  <c r="AN158"/>
  <c r="AN154"/>
  <c r="AN150"/>
  <c r="AN146"/>
  <c r="AN143"/>
  <c r="AN139"/>
  <c r="AN135"/>
  <c r="AN129"/>
  <c r="AN125"/>
  <c r="AN122"/>
  <c r="AN118"/>
  <c r="AN116"/>
  <c r="AN112"/>
  <c r="AN108"/>
  <c r="AN104"/>
  <c r="AN100"/>
  <c r="AN96"/>
  <c r="AN93"/>
  <c r="AN89"/>
  <c r="AN87"/>
  <c r="AN83"/>
  <c r="AN79"/>
  <c r="AN75"/>
  <c r="AN71"/>
  <c r="AN68"/>
  <c r="AN66"/>
  <c r="AN64"/>
  <c r="AN62"/>
  <c r="AN60"/>
  <c r="AN58"/>
  <c r="AN56"/>
  <c r="AN54"/>
  <c r="AN52"/>
  <c r="AN50"/>
  <c r="AN48"/>
  <c r="AN46"/>
  <c r="AN44"/>
  <c r="AN42"/>
  <c r="AN37"/>
  <c r="AN35"/>
  <c r="AN33"/>
  <c r="AN31"/>
  <c r="AN29"/>
  <c r="AN27"/>
  <c r="AN25"/>
  <c r="AN988"/>
  <c r="AN984"/>
  <c r="AN980"/>
  <c r="AN976"/>
  <c r="AN972"/>
  <c r="AN968"/>
  <c r="AN964"/>
  <c r="AN960"/>
  <c r="AN956"/>
  <c r="AN952"/>
  <c r="AN948"/>
  <c r="AN944"/>
  <c r="AN940"/>
  <c r="AN936"/>
  <c r="AN932"/>
  <c r="AN928"/>
  <c r="AN924"/>
  <c r="AN920"/>
  <c r="AN916"/>
  <c r="AN912"/>
  <c r="AN908"/>
  <c r="AN904"/>
  <c r="AN400"/>
  <c r="AN410"/>
  <c r="AN406"/>
  <c r="AN404"/>
  <c r="AN383"/>
  <c r="AN379"/>
  <c r="AN371"/>
  <c r="AN335"/>
  <c r="AN327"/>
  <c r="AN324"/>
  <c r="AN317"/>
  <c r="AN312"/>
  <c r="AN308"/>
  <c r="AN304"/>
  <c r="AN293"/>
  <c r="AN289"/>
  <c r="AN282"/>
  <c r="AN243"/>
  <c r="AN241"/>
  <c r="AN237"/>
  <c r="AN226"/>
  <c r="AN213"/>
  <c r="AN204"/>
  <c r="AN200"/>
  <c r="AN196"/>
  <c r="AN193"/>
  <c r="AN189"/>
  <c r="AN187"/>
  <c r="AN184"/>
  <c r="AN181"/>
  <c r="AN177"/>
  <c r="AN173"/>
  <c r="AN169"/>
  <c r="AN166"/>
  <c r="AN145"/>
  <c r="AN141"/>
  <c r="AN131"/>
  <c r="AN127"/>
  <c r="AN124"/>
  <c r="AN120"/>
  <c r="AN117"/>
  <c r="AN114"/>
  <c r="AN110"/>
  <c r="AN95"/>
  <c r="AN91"/>
  <c r="AN88"/>
  <c r="AN85"/>
  <c r="AN77"/>
  <c r="AN73"/>
  <c r="AN69"/>
  <c r="AN387"/>
  <c r="AN375"/>
  <c r="AN368"/>
  <c r="AN364"/>
  <c r="AN346"/>
  <c r="AN339"/>
  <c r="AN320"/>
  <c r="AN301"/>
  <c r="AN297"/>
  <c r="AN285"/>
  <c r="AN278"/>
  <c r="AN275"/>
  <c r="AN272"/>
  <c r="AN268"/>
  <c r="AN264"/>
  <c r="AN260"/>
  <c r="AN256"/>
  <c r="AN252"/>
  <c r="AN249"/>
  <c r="AN245"/>
  <c r="AN233"/>
  <c r="AN229"/>
  <c r="AN222"/>
  <c r="AN219"/>
  <c r="AN217"/>
  <c r="AN214"/>
  <c r="AN210"/>
  <c r="AN207"/>
  <c r="AN162"/>
  <c r="AN160"/>
  <c r="AN156"/>
  <c r="AN152"/>
  <c r="AN148"/>
  <c r="AN137"/>
  <c r="AN133"/>
  <c r="AN106"/>
  <c r="AN102"/>
  <c r="AN98"/>
  <c r="AN81"/>
  <c r="AN39"/>
  <c r="AN16"/>
  <c r="AN10"/>
  <c r="AN8"/>
  <c r="AN61"/>
  <c r="AN41"/>
  <c r="AN34"/>
  <c r="AN23"/>
  <c r="AN21"/>
  <c r="AN19"/>
  <c r="AN18"/>
  <c r="AN14"/>
  <c r="AN12"/>
  <c r="AN11"/>
  <c r="AN9"/>
  <c r="AO7"/>
  <c r="AO707" s="1"/>
  <c r="AO1059" l="1"/>
  <c r="AO1058"/>
  <c r="AO1057"/>
  <c r="AO1056"/>
  <c r="AO1055"/>
  <c r="AO1032"/>
  <c r="AO1031"/>
  <c r="AO1030"/>
  <c r="AO1029"/>
  <c r="AO1028"/>
  <c r="AO1027"/>
  <c r="AO1026"/>
  <c r="AO1025"/>
  <c r="AO1024"/>
  <c r="AO1023"/>
  <c r="AO1022"/>
  <c r="AO1021"/>
  <c r="AO1020"/>
  <c r="AO1019"/>
  <c r="AO1018"/>
  <c r="AO1017"/>
  <c r="AO1016"/>
  <c r="AO1015"/>
  <c r="AO1014"/>
  <c r="AO1013"/>
  <c r="AO1012"/>
  <c r="AO1011"/>
  <c r="AO1010"/>
  <c r="AO1009"/>
  <c r="AO1008"/>
  <c r="AO1007"/>
  <c r="AO1006"/>
  <c r="AO1005"/>
  <c r="AO1004"/>
  <c r="AO1003"/>
  <c r="AO1002"/>
  <c r="AO1001"/>
  <c r="AO1000"/>
  <c r="AO999"/>
  <c r="AO998"/>
  <c r="AO997"/>
  <c r="AO996"/>
  <c r="AO995"/>
  <c r="AO994"/>
  <c r="AO993"/>
  <c r="AO992"/>
  <c r="AO991"/>
  <c r="AO1054"/>
  <c r="AO1052"/>
  <c r="AO1050"/>
  <c r="AO1048"/>
  <c r="AO1046"/>
  <c r="AO1044"/>
  <c r="AO1042"/>
  <c r="AO1040"/>
  <c r="AO1038"/>
  <c r="AO1036"/>
  <c r="AO1034"/>
  <c r="AO990"/>
  <c r="AO989"/>
  <c r="AO988"/>
  <c r="AO987"/>
  <c r="AO986"/>
  <c r="AO985"/>
  <c r="AO984"/>
  <c r="AO983"/>
  <c r="AO982"/>
  <c r="AO981"/>
  <c r="AO980"/>
  <c r="AO979"/>
  <c r="AO978"/>
  <c r="AO977"/>
  <c r="AO976"/>
  <c r="AO975"/>
  <c r="AO974"/>
  <c r="AO973"/>
  <c r="AO972"/>
  <c r="AO971"/>
  <c r="AO970"/>
  <c r="AO969"/>
  <c r="AO968"/>
  <c r="AO967"/>
  <c r="AO966"/>
  <c r="AO965"/>
  <c r="AO964"/>
  <c r="AO963"/>
  <c r="AO962"/>
  <c r="AO961"/>
  <c r="AO960"/>
  <c r="AO959"/>
  <c r="AO958"/>
  <c r="AO957"/>
  <c r="AO956"/>
  <c r="AO955"/>
  <c r="AO954"/>
  <c r="AO953"/>
  <c r="AO952"/>
  <c r="AO951"/>
  <c r="AO950"/>
  <c r="AO949"/>
  <c r="AO948"/>
  <c r="AO947"/>
  <c r="AO946"/>
  <c r="AO945"/>
  <c r="AO944"/>
  <c r="AO943"/>
  <c r="AO942"/>
  <c r="AO941"/>
  <c r="AO940"/>
  <c r="AO939"/>
  <c r="AO938"/>
  <c r="AO937"/>
  <c r="AO936"/>
  <c r="AO935"/>
  <c r="AO934"/>
  <c r="AO933"/>
  <c r="AO932"/>
  <c r="AO931"/>
  <c r="AO930"/>
  <c r="AO929"/>
  <c r="AO928"/>
  <c r="AO927"/>
  <c r="AO926"/>
  <c r="AO925"/>
  <c r="AO924"/>
  <c r="AO923"/>
  <c r="AO922"/>
  <c r="AO921"/>
  <c r="AO920"/>
  <c r="AO919"/>
  <c r="AO918"/>
  <c r="AO917"/>
  <c r="AO916"/>
  <c r="AO915"/>
  <c r="AO914"/>
  <c r="AO913"/>
  <c r="AO912"/>
  <c r="AO911"/>
  <c r="AO910"/>
  <c r="AO909"/>
  <c r="AO908"/>
  <c r="AO907"/>
  <c r="AO906"/>
  <c r="AO905"/>
  <c r="AO904"/>
  <c r="AO1053"/>
  <c r="AO1049"/>
  <c r="AO1045"/>
  <c r="AO1041"/>
  <c r="AO1037"/>
  <c r="AO1033"/>
  <c r="AO903"/>
  <c r="AO902"/>
  <c r="AO901"/>
  <c r="AO900"/>
  <c r="AO899"/>
  <c r="AO898"/>
  <c r="AO897"/>
  <c r="AO896"/>
  <c r="AO895"/>
  <c r="AO894"/>
  <c r="AO893"/>
  <c r="AO892"/>
  <c r="AO891"/>
  <c r="AO890"/>
  <c r="AO889"/>
  <c r="AO888"/>
  <c r="AO887"/>
  <c r="AO886"/>
  <c r="AO885"/>
  <c r="AO884"/>
  <c r="AO883"/>
  <c r="AO882"/>
  <c r="AO881"/>
  <c r="AO880"/>
  <c r="AO879"/>
  <c r="AO878"/>
  <c r="AO877"/>
  <c r="AO876"/>
  <c r="AO875"/>
  <c r="AO874"/>
  <c r="AO873"/>
  <c r="AO872"/>
  <c r="AO871"/>
  <c r="AO870"/>
  <c r="AO869"/>
  <c r="AO868"/>
  <c r="AO867"/>
  <c r="AO866"/>
  <c r="AO865"/>
  <c r="AO864"/>
  <c r="AO863"/>
  <c r="AO862"/>
  <c r="AO861"/>
  <c r="AO860"/>
  <c r="AO859"/>
  <c r="AO858"/>
  <c r="AO857"/>
  <c r="AO856"/>
  <c r="AO855"/>
  <c r="AO854"/>
  <c r="AO853"/>
  <c r="AO852"/>
  <c r="AO851"/>
  <c r="AO850"/>
  <c r="AO849"/>
  <c r="AO848"/>
  <c r="AO847"/>
  <c r="AO846"/>
  <c r="AO845"/>
  <c r="AO844"/>
  <c r="AO843"/>
  <c r="AO842"/>
  <c r="AO841"/>
  <c r="AO840"/>
  <c r="AO839"/>
  <c r="AO838"/>
  <c r="AO837"/>
  <c r="AO836"/>
  <c r="AO835"/>
  <c r="AO834"/>
  <c r="AO833"/>
  <c r="AO832"/>
  <c r="AO831"/>
  <c r="AO830"/>
  <c r="AO829"/>
  <c r="AO828"/>
  <c r="AO827"/>
  <c r="AO826"/>
  <c r="AO825"/>
  <c r="AO824"/>
  <c r="AO823"/>
  <c r="AO822"/>
  <c r="AO821"/>
  <c r="AO820"/>
  <c r="AO819"/>
  <c r="AO818"/>
  <c r="AO817"/>
  <c r="AO816"/>
  <c r="AO815"/>
  <c r="AO814"/>
  <c r="AO813"/>
  <c r="AO812"/>
  <c r="AO811"/>
  <c r="AO810"/>
  <c r="AO809"/>
  <c r="AO808"/>
  <c r="AO807"/>
  <c r="AO806"/>
  <c r="AO805"/>
  <c r="AO804"/>
  <c r="AO803"/>
  <c r="AO802"/>
  <c r="AO801"/>
  <c r="AO800"/>
  <c r="AO799"/>
  <c r="AO798"/>
  <c r="AO797"/>
  <c r="AO796"/>
  <c r="AO795"/>
  <c r="AO794"/>
  <c r="AO793"/>
  <c r="AO792"/>
  <c r="AO791"/>
  <c r="AO790"/>
  <c r="AO789"/>
  <c r="AO788"/>
  <c r="AO787"/>
  <c r="AO786"/>
  <c r="AO785"/>
  <c r="AO784"/>
  <c r="AO783"/>
  <c r="AO782"/>
  <c r="AO781"/>
  <c r="AO780"/>
  <c r="AO779"/>
  <c r="AO778"/>
  <c r="AO777"/>
  <c r="AO776"/>
  <c r="AO775"/>
  <c r="AO774"/>
  <c r="AO773"/>
  <c r="AO772"/>
  <c r="AO771"/>
  <c r="AO770"/>
  <c r="AO769"/>
  <c r="AO768"/>
  <c r="AO767"/>
  <c r="AO766"/>
  <c r="AO765"/>
  <c r="AO764"/>
  <c r="AO763"/>
  <c r="AO762"/>
  <c r="AO761"/>
  <c r="AO760"/>
  <c r="AO759"/>
  <c r="AO758"/>
  <c r="AO757"/>
  <c r="AO756"/>
  <c r="AO755"/>
  <c r="AO754"/>
  <c r="AO753"/>
  <c r="AO752"/>
  <c r="AO751"/>
  <c r="AO750"/>
  <c r="AO749"/>
  <c r="AO748"/>
  <c r="AO747"/>
  <c r="AO746"/>
  <c r="AO745"/>
  <c r="AO744"/>
  <c r="AO743"/>
  <c r="AO742"/>
  <c r="AO741"/>
  <c r="AO740"/>
  <c r="AO739"/>
  <c r="AO738"/>
  <c r="AO737"/>
  <c r="AO736"/>
  <c r="AO735"/>
  <c r="AO1047"/>
  <c r="AO1039"/>
  <c r="AO734"/>
  <c r="AO733"/>
  <c r="AO732"/>
  <c r="AO731"/>
  <c r="AO730"/>
  <c r="AO729"/>
  <c r="AO728"/>
  <c r="AO727"/>
  <c r="AO726"/>
  <c r="AO725"/>
  <c r="AO724"/>
  <c r="AO723"/>
  <c r="AO722"/>
  <c r="AO721"/>
  <c r="AO720"/>
  <c r="AO719"/>
  <c r="AO718"/>
  <c r="AO717"/>
  <c r="AO716"/>
  <c r="AO715"/>
  <c r="AO714"/>
  <c r="AO713"/>
  <c r="AO712"/>
  <c r="AO711"/>
  <c r="AO710"/>
  <c r="AO709"/>
  <c r="AO708"/>
  <c r="AO706"/>
  <c r="AO702"/>
  <c r="AO698"/>
  <c r="AO696"/>
  <c r="AO693"/>
  <c r="AO691"/>
  <c r="AO688"/>
  <c r="AO686"/>
  <c r="AO683"/>
  <c r="AO680"/>
  <c r="AO677"/>
  <c r="AO674"/>
  <c r="AO671"/>
  <c r="AO667"/>
  <c r="AO663"/>
  <c r="AO660"/>
  <c r="AO656"/>
  <c r="AO653"/>
  <c r="AO650"/>
  <c r="AO648"/>
  <c r="AO644"/>
  <c r="AO640"/>
  <c r="AO636"/>
  <c r="AO633"/>
  <c r="AO629"/>
  <c r="AO627"/>
  <c r="AO623"/>
  <c r="AO619"/>
  <c r="AO615"/>
  <c r="AO612"/>
  <c r="AO608"/>
  <c r="AO604"/>
  <c r="AO600"/>
  <c r="AO596"/>
  <c r="AO593"/>
  <c r="AO589"/>
  <c r="AO586"/>
  <c r="AO583"/>
  <c r="AO579"/>
  <c r="AO575"/>
  <c r="AO571"/>
  <c r="AO567"/>
  <c r="AO564"/>
  <c r="AO560"/>
  <c r="AO558"/>
  <c r="AO554"/>
  <c r="AO550"/>
  <c r="AO546"/>
  <c r="AO542"/>
  <c r="AO539"/>
  <c r="AO535"/>
  <c r="AO532"/>
  <c r="AO529"/>
  <c r="AO525"/>
  <c r="AO521"/>
  <c r="AO517"/>
  <c r="AO513"/>
  <c r="AO510"/>
  <c r="AO506"/>
  <c r="AO503"/>
  <c r="AO500"/>
  <c r="AO496"/>
  <c r="AO492"/>
  <c r="AO488"/>
  <c r="AO485"/>
  <c r="AO481"/>
  <c r="AO477"/>
  <c r="AO473"/>
  <c r="AO470"/>
  <c r="AO466"/>
  <c r="AO463"/>
  <c r="AO461"/>
  <c r="AO458"/>
  <c r="AO455"/>
  <c r="AO452"/>
  <c r="AO449"/>
  <c r="AO446"/>
  <c r="AO442"/>
  <c r="AO438"/>
  <c r="AO434"/>
  <c r="AO431"/>
  <c r="AO427"/>
  <c r="AO425"/>
  <c r="AO421"/>
  <c r="AO417"/>
  <c r="AO413"/>
  <c r="AO410"/>
  <c r="AO406"/>
  <c r="AO404"/>
  <c r="AO400"/>
  <c r="AO398"/>
  <c r="AO394"/>
  <c r="AO390"/>
  <c r="AO387"/>
  <c r="AO383"/>
  <c r="AO379"/>
  <c r="AO375"/>
  <c r="AO371"/>
  <c r="AO368"/>
  <c r="AO364"/>
  <c r="AO361"/>
  <c r="AO358"/>
  <c r="AO354"/>
  <c r="AO350"/>
  <c r="AO346"/>
  <c r="AO343"/>
  <c r="AO339"/>
  <c r="AO335"/>
  <c r="AO331"/>
  <c r="AO1043"/>
  <c r="AO415"/>
  <c r="AO411"/>
  <c r="AO396"/>
  <c r="AO392"/>
  <c r="AO388"/>
  <c r="AO360"/>
  <c r="AO356"/>
  <c r="AO352"/>
  <c r="AO348"/>
  <c r="AO341"/>
  <c r="AO329"/>
  <c r="AO327"/>
  <c r="AO324"/>
  <c r="AO320"/>
  <c r="AO317"/>
  <c r="AO312"/>
  <c r="AO308"/>
  <c r="AO304"/>
  <c r="AO301"/>
  <c r="AO297"/>
  <c r="AO293"/>
  <c r="AO289"/>
  <c r="AO285"/>
  <c r="AO282"/>
  <c r="AO278"/>
  <c r="AO275"/>
  <c r="AO272"/>
  <c r="AO268"/>
  <c r="AO264"/>
  <c r="AO260"/>
  <c r="AO256"/>
  <c r="AO252"/>
  <c r="AO249"/>
  <c r="AO245"/>
  <c r="AO243"/>
  <c r="AO241"/>
  <c r="AO237"/>
  <c r="AO233"/>
  <c r="AO229"/>
  <c r="AO226"/>
  <c r="AO222"/>
  <c r="AO219"/>
  <c r="AO217"/>
  <c r="AO214"/>
  <c r="AO213"/>
  <c r="AO210"/>
  <c r="AO207"/>
  <c r="AO204"/>
  <c r="AO200"/>
  <c r="AO196"/>
  <c r="AO193"/>
  <c r="AO189"/>
  <c r="AO187"/>
  <c r="AO184"/>
  <c r="AO181"/>
  <c r="AO177"/>
  <c r="AO173"/>
  <c r="AO169"/>
  <c r="AO166"/>
  <c r="AO162"/>
  <c r="AO160"/>
  <c r="AO156"/>
  <c r="AO152"/>
  <c r="AO148"/>
  <c r="AO145"/>
  <c r="AO141"/>
  <c r="AO137"/>
  <c r="AO133"/>
  <c r="AO131"/>
  <c r="AO127"/>
  <c r="AO124"/>
  <c r="AO120"/>
  <c r="AO117"/>
  <c r="AO114"/>
  <c r="AO110"/>
  <c r="AO106"/>
  <c r="AO102"/>
  <c r="AO98"/>
  <c r="AO95"/>
  <c r="AO91"/>
  <c r="AO88"/>
  <c r="AO85"/>
  <c r="AO81"/>
  <c r="AO77"/>
  <c r="AO73"/>
  <c r="AO69"/>
  <c r="AO61"/>
  <c r="AO41"/>
  <c r="AO39"/>
  <c r="AO34"/>
  <c r="AO1051"/>
  <c r="AO1035"/>
  <c r="AO704"/>
  <c r="AO697"/>
  <c r="AO692"/>
  <c r="AO687"/>
  <c r="AO682"/>
  <c r="AO676"/>
  <c r="AO669"/>
  <c r="AO661"/>
  <c r="AO654"/>
  <c r="AO649"/>
  <c r="AO642"/>
  <c r="AO634"/>
  <c r="AO628"/>
  <c r="AO621"/>
  <c r="AO613"/>
  <c r="AO606"/>
  <c r="AO598"/>
  <c r="AO591"/>
  <c r="AO585"/>
  <c r="AO577"/>
  <c r="AO569"/>
  <c r="AO562"/>
  <c r="AO556"/>
  <c r="AO548"/>
  <c r="AO540"/>
  <c r="AO533"/>
  <c r="AO527"/>
  <c r="AO519"/>
  <c r="AO511"/>
  <c r="AO504"/>
  <c r="AO498"/>
  <c r="AO490"/>
  <c r="AO483"/>
  <c r="AO475"/>
  <c r="AO468"/>
  <c r="AO462"/>
  <c r="AO457"/>
  <c r="AO451"/>
  <c r="AO444"/>
  <c r="AO436"/>
  <c r="AO429"/>
  <c r="AO423"/>
  <c r="AO700"/>
  <c r="AO695"/>
  <c r="AO689"/>
  <c r="AO684"/>
  <c r="AO678"/>
  <c r="AO673"/>
  <c r="AO665"/>
  <c r="AO658"/>
  <c r="AO652"/>
  <c r="AO646"/>
  <c r="AO638"/>
  <c r="AO631"/>
  <c r="AO625"/>
  <c r="AO617"/>
  <c r="AO610"/>
  <c r="AO602"/>
  <c r="AO594"/>
  <c r="AO587"/>
  <c r="AO581"/>
  <c r="AO573"/>
  <c r="AO566"/>
  <c r="AO559"/>
  <c r="AO552"/>
  <c r="AO544"/>
  <c r="AO537"/>
  <c r="AO531"/>
  <c r="AO523"/>
  <c r="AO515"/>
  <c r="AO508"/>
  <c r="AO502"/>
  <c r="AO494"/>
  <c r="AO486"/>
  <c r="AO479"/>
  <c r="AO471"/>
  <c r="AO464"/>
  <c r="AO459"/>
  <c r="AO453"/>
  <c r="AO448"/>
  <c r="AO440"/>
  <c r="AO433"/>
  <c r="AO426"/>
  <c r="AO419"/>
  <c r="AO402"/>
  <c r="AO385"/>
  <c r="AO381"/>
  <c r="AO373"/>
  <c r="AO337"/>
  <c r="AO325"/>
  <c r="AO322"/>
  <c r="AO316"/>
  <c r="AO314"/>
  <c r="AO310"/>
  <c r="AO306"/>
  <c r="AO302"/>
  <c r="AO291"/>
  <c r="AO287"/>
  <c r="AO280"/>
  <c r="AO242"/>
  <c r="AO239"/>
  <c r="AO235"/>
  <c r="AO224"/>
  <c r="AO211"/>
  <c r="AO202"/>
  <c r="AO198"/>
  <c r="AO194"/>
  <c r="AO191"/>
  <c r="AO188"/>
  <c r="AO185"/>
  <c r="AO183"/>
  <c r="AO179"/>
  <c r="AO175"/>
  <c r="AO171"/>
  <c r="AO167"/>
  <c r="AO164"/>
  <c r="AO143"/>
  <c r="AO139"/>
  <c r="AO129"/>
  <c r="AO125"/>
  <c r="AO122"/>
  <c r="AO118"/>
  <c r="AO116"/>
  <c r="AO112"/>
  <c r="AO108"/>
  <c r="AO93"/>
  <c r="AO89"/>
  <c r="AO87"/>
  <c r="AO83"/>
  <c r="AO75"/>
  <c r="AO71"/>
  <c r="AO68"/>
  <c r="AO66"/>
  <c r="AO64"/>
  <c r="AO408"/>
  <c r="AO405"/>
  <c r="AO377"/>
  <c r="AO369"/>
  <c r="AO366"/>
  <c r="AO362"/>
  <c r="AO344"/>
  <c r="AO333"/>
  <c r="AO318"/>
  <c r="AO299"/>
  <c r="AO295"/>
  <c r="AO283"/>
  <c r="AO276"/>
  <c r="AO274"/>
  <c r="AO270"/>
  <c r="AO266"/>
  <c r="AO262"/>
  <c r="AO258"/>
  <c r="AO254"/>
  <c r="AO250"/>
  <c r="AO247"/>
  <c r="AO231"/>
  <c r="AO227"/>
  <c r="AO220"/>
  <c r="AO218"/>
  <c r="AO215"/>
  <c r="AO209"/>
  <c r="AO206"/>
  <c r="AO161"/>
  <c r="AO158"/>
  <c r="AO154"/>
  <c r="AO150"/>
  <c r="AO146"/>
  <c r="AO135"/>
  <c r="AO104"/>
  <c r="AO100"/>
  <c r="AO96"/>
  <c r="AO79"/>
  <c r="AO58"/>
  <c r="AO52"/>
  <c r="AO48"/>
  <c r="AO44"/>
  <c r="AO37"/>
  <c r="AO35"/>
  <c r="AO23"/>
  <c r="AO21"/>
  <c r="AO19"/>
  <c r="AO18"/>
  <c r="AO14"/>
  <c r="AO12"/>
  <c r="AO11"/>
  <c r="AO9"/>
  <c r="AP7"/>
  <c r="AP707" s="1"/>
  <c r="BO707" s="1"/>
  <c r="AO62"/>
  <c r="AO60"/>
  <c r="AO56"/>
  <c r="AO54"/>
  <c r="AO50"/>
  <c r="AO46"/>
  <c r="AO42"/>
  <c r="AO33"/>
  <c r="AO31"/>
  <c r="AO29"/>
  <c r="AO27"/>
  <c r="AO25"/>
  <c r="AO16"/>
  <c r="AO10"/>
  <c r="AO8"/>
  <c r="AP1059" l="1"/>
  <c r="BO1059" s="1"/>
  <c r="AP1058"/>
  <c r="BO1058" s="1"/>
  <c r="AP1057"/>
  <c r="BO1057" s="1"/>
  <c r="AP1056"/>
  <c r="BO1056" s="1"/>
  <c r="AP1055"/>
  <c r="BO1055" s="1"/>
  <c r="AP1054"/>
  <c r="BO1054" s="1"/>
  <c r="AP1053"/>
  <c r="BO1053" s="1"/>
  <c r="AP1052"/>
  <c r="BO1052" s="1"/>
  <c r="AP1051"/>
  <c r="BO1051" s="1"/>
  <c r="AP1050"/>
  <c r="BO1050" s="1"/>
  <c r="AP1049"/>
  <c r="BO1049" s="1"/>
  <c r="AP1048"/>
  <c r="BO1048" s="1"/>
  <c r="AP1047"/>
  <c r="BO1047" s="1"/>
  <c r="AP1046"/>
  <c r="BO1046" s="1"/>
  <c r="AP1045"/>
  <c r="BO1045" s="1"/>
  <c r="AP1044"/>
  <c r="BO1044" s="1"/>
  <c r="AP1043"/>
  <c r="BO1043" s="1"/>
  <c r="AP1042"/>
  <c r="BO1042" s="1"/>
  <c r="AP1041"/>
  <c r="BO1041" s="1"/>
  <c r="AP1040"/>
  <c r="BO1040" s="1"/>
  <c r="AP1039"/>
  <c r="BO1039" s="1"/>
  <c r="AP1038"/>
  <c r="BO1038" s="1"/>
  <c r="AP1037"/>
  <c r="BO1037" s="1"/>
  <c r="AP1036"/>
  <c r="BO1036" s="1"/>
  <c r="AP1035"/>
  <c r="BO1035" s="1"/>
  <c r="AP1034"/>
  <c r="BO1034" s="1"/>
  <c r="AP1033"/>
  <c r="BO1033" s="1"/>
  <c r="AP1031"/>
  <c r="BO1031" s="1"/>
  <c r="AP1029"/>
  <c r="BO1029" s="1"/>
  <c r="AP1027"/>
  <c r="BO1027" s="1"/>
  <c r="AP1025"/>
  <c r="BO1025" s="1"/>
  <c r="AP1023"/>
  <c r="BO1023" s="1"/>
  <c r="AP1021"/>
  <c r="BO1021" s="1"/>
  <c r="AP1019"/>
  <c r="BO1019" s="1"/>
  <c r="AP1017"/>
  <c r="BO1017" s="1"/>
  <c r="AP1015"/>
  <c r="BO1015" s="1"/>
  <c r="AP1013"/>
  <c r="BO1013" s="1"/>
  <c r="AP1011"/>
  <c r="BO1011" s="1"/>
  <c r="AP1009"/>
  <c r="BO1009" s="1"/>
  <c r="AP1007"/>
  <c r="BO1007" s="1"/>
  <c r="AP1005"/>
  <c r="BO1005" s="1"/>
  <c r="AP1003"/>
  <c r="BO1003" s="1"/>
  <c r="AP1001"/>
  <c r="BO1001" s="1"/>
  <c r="AP999"/>
  <c r="BO999" s="1"/>
  <c r="AP997"/>
  <c r="BO997" s="1"/>
  <c r="AP995"/>
  <c r="BO995" s="1"/>
  <c r="AP993"/>
  <c r="BO993" s="1"/>
  <c r="AP991"/>
  <c r="BO991" s="1"/>
  <c r="AP990"/>
  <c r="BO990" s="1"/>
  <c r="AP989"/>
  <c r="BO989" s="1"/>
  <c r="AP988"/>
  <c r="BO988" s="1"/>
  <c r="AP987"/>
  <c r="BO987" s="1"/>
  <c r="AP986"/>
  <c r="BO986" s="1"/>
  <c r="AP985"/>
  <c r="BO985" s="1"/>
  <c r="AP984"/>
  <c r="BO984" s="1"/>
  <c r="AP983"/>
  <c r="BO983" s="1"/>
  <c r="AP982"/>
  <c r="BO982" s="1"/>
  <c r="AP981"/>
  <c r="BO981" s="1"/>
  <c r="AP980"/>
  <c r="BO980" s="1"/>
  <c r="AP979"/>
  <c r="BO979" s="1"/>
  <c r="AP978"/>
  <c r="BO978" s="1"/>
  <c r="AP977"/>
  <c r="BO977" s="1"/>
  <c r="AP976"/>
  <c r="BO976" s="1"/>
  <c r="AP975"/>
  <c r="BO975" s="1"/>
  <c r="AP974"/>
  <c r="BO974" s="1"/>
  <c r="AP973"/>
  <c r="BO973" s="1"/>
  <c r="AP972"/>
  <c r="BO972" s="1"/>
  <c r="AP971"/>
  <c r="BO971" s="1"/>
  <c r="AP970"/>
  <c r="BO970" s="1"/>
  <c r="AP969"/>
  <c r="BO969" s="1"/>
  <c r="AP968"/>
  <c r="BO968" s="1"/>
  <c r="AP967"/>
  <c r="BO967" s="1"/>
  <c r="AP966"/>
  <c r="BO966" s="1"/>
  <c r="AP965"/>
  <c r="BO965" s="1"/>
  <c r="AP964"/>
  <c r="BO964" s="1"/>
  <c r="AP963"/>
  <c r="BO963" s="1"/>
  <c r="AP962"/>
  <c r="BO962" s="1"/>
  <c r="AP961"/>
  <c r="BO961" s="1"/>
  <c r="AP960"/>
  <c r="BO960" s="1"/>
  <c r="AP959"/>
  <c r="BO959" s="1"/>
  <c r="AP958"/>
  <c r="BO958" s="1"/>
  <c r="AP957"/>
  <c r="BO957" s="1"/>
  <c r="AP956"/>
  <c r="BO956" s="1"/>
  <c r="AP955"/>
  <c r="BO955" s="1"/>
  <c r="AP954"/>
  <c r="BO954" s="1"/>
  <c r="AP953"/>
  <c r="BO953" s="1"/>
  <c r="AP952"/>
  <c r="BO952" s="1"/>
  <c r="AP951"/>
  <c r="BO951" s="1"/>
  <c r="AP950"/>
  <c r="BO950" s="1"/>
  <c r="AP949"/>
  <c r="BO949" s="1"/>
  <c r="AP948"/>
  <c r="BO948" s="1"/>
  <c r="AP947"/>
  <c r="BO947" s="1"/>
  <c r="AP946"/>
  <c r="BO946" s="1"/>
  <c r="AP945"/>
  <c r="BO945" s="1"/>
  <c r="AP944"/>
  <c r="BO944" s="1"/>
  <c r="AP943"/>
  <c r="BO943" s="1"/>
  <c r="AP942"/>
  <c r="BO942" s="1"/>
  <c r="AP941"/>
  <c r="BO941" s="1"/>
  <c r="AP940"/>
  <c r="BO940" s="1"/>
  <c r="AP939"/>
  <c r="BO939" s="1"/>
  <c r="AP938"/>
  <c r="BO938" s="1"/>
  <c r="AP937"/>
  <c r="BO937" s="1"/>
  <c r="AP936"/>
  <c r="BO936" s="1"/>
  <c r="AP935"/>
  <c r="BO935" s="1"/>
  <c r="AP934"/>
  <c r="BO934" s="1"/>
  <c r="AP933"/>
  <c r="BO933" s="1"/>
  <c r="AP932"/>
  <c r="BO932" s="1"/>
  <c r="AP931"/>
  <c r="BO931" s="1"/>
  <c r="AP930"/>
  <c r="BO930" s="1"/>
  <c r="AP929"/>
  <c r="BO929" s="1"/>
  <c r="AP928"/>
  <c r="BO928" s="1"/>
  <c r="AP927"/>
  <c r="BO927" s="1"/>
  <c r="AP926"/>
  <c r="BO926" s="1"/>
  <c r="AP925"/>
  <c r="BO925" s="1"/>
  <c r="AP924"/>
  <c r="BO924" s="1"/>
  <c r="AP923"/>
  <c r="BO923" s="1"/>
  <c r="AP922"/>
  <c r="BO922" s="1"/>
  <c r="AP921"/>
  <c r="BO921" s="1"/>
  <c r="AP920"/>
  <c r="BO920" s="1"/>
  <c r="AP919"/>
  <c r="BO919" s="1"/>
  <c r="AP918"/>
  <c r="BO918" s="1"/>
  <c r="AP917"/>
  <c r="BO917" s="1"/>
  <c r="AP916"/>
  <c r="BO916" s="1"/>
  <c r="AP915"/>
  <c r="BO915" s="1"/>
  <c r="AP914"/>
  <c r="BO914" s="1"/>
  <c r="AP913"/>
  <c r="BO913" s="1"/>
  <c r="AP912"/>
  <c r="BO912" s="1"/>
  <c r="AP911"/>
  <c r="BO911" s="1"/>
  <c r="AP910"/>
  <c r="BO910" s="1"/>
  <c r="AP909"/>
  <c r="BO909" s="1"/>
  <c r="AP908"/>
  <c r="BO908" s="1"/>
  <c r="AP907"/>
  <c r="BO907" s="1"/>
  <c r="AP906"/>
  <c r="BO906" s="1"/>
  <c r="AP905"/>
  <c r="BO905" s="1"/>
  <c r="AP904"/>
  <c r="BO904" s="1"/>
  <c r="AP1032"/>
  <c r="BO1032" s="1"/>
  <c r="AP1028"/>
  <c r="BO1028" s="1"/>
  <c r="AP1024"/>
  <c r="BO1024" s="1"/>
  <c r="AP1020"/>
  <c r="BO1020" s="1"/>
  <c r="AP1016"/>
  <c r="BO1016" s="1"/>
  <c r="AP1012"/>
  <c r="BO1012" s="1"/>
  <c r="AP1008"/>
  <c r="BO1008" s="1"/>
  <c r="AP1004"/>
  <c r="BO1004" s="1"/>
  <c r="AP1000"/>
  <c r="BO1000" s="1"/>
  <c r="AP996"/>
  <c r="BO996" s="1"/>
  <c r="AP992"/>
  <c r="BO992" s="1"/>
  <c r="AP704"/>
  <c r="BO704" s="1"/>
  <c r="AC704" s="1"/>
  <c r="AP700"/>
  <c r="BO700" s="1"/>
  <c r="AC700" s="1"/>
  <c r="AP697"/>
  <c r="BO697" s="1"/>
  <c r="AC697" s="1"/>
  <c r="AP695"/>
  <c r="BO695" s="1"/>
  <c r="AC695" s="1"/>
  <c r="AP692"/>
  <c r="BO692" s="1"/>
  <c r="AC692" s="1"/>
  <c r="AP689"/>
  <c r="BO689" s="1"/>
  <c r="AC689" s="1"/>
  <c r="AP687"/>
  <c r="BO687" s="1"/>
  <c r="AC687" s="1"/>
  <c r="AP684"/>
  <c r="BO684" s="1"/>
  <c r="AP682"/>
  <c r="BO682" s="1"/>
  <c r="AC682" s="1"/>
  <c r="AP678"/>
  <c r="BO678" s="1"/>
  <c r="AP676"/>
  <c r="BO676" s="1"/>
  <c r="AC676" s="1"/>
  <c r="AP673"/>
  <c r="BO673" s="1"/>
  <c r="AC673" s="1"/>
  <c r="AP669"/>
  <c r="BO669" s="1"/>
  <c r="AC669" s="1"/>
  <c r="AP665"/>
  <c r="BO665" s="1"/>
  <c r="AP661"/>
  <c r="BO661" s="1"/>
  <c r="AP658"/>
  <c r="BO658" s="1"/>
  <c r="AC658" s="1"/>
  <c r="AP654"/>
  <c r="BO654" s="1"/>
  <c r="AC654" s="1"/>
  <c r="AP652"/>
  <c r="BO652" s="1"/>
  <c r="AC652" s="1"/>
  <c r="AP649"/>
  <c r="BO649" s="1"/>
  <c r="AC649" s="1"/>
  <c r="AP646"/>
  <c r="BO646" s="1"/>
  <c r="AC646" s="1"/>
  <c r="AP642"/>
  <c r="BO642" s="1"/>
  <c r="AC642" s="1"/>
  <c r="AP638"/>
  <c r="BO638" s="1"/>
  <c r="AP634"/>
  <c r="BO634" s="1"/>
  <c r="AP631"/>
  <c r="BO631" s="1"/>
  <c r="AP628"/>
  <c r="BO628" s="1"/>
  <c r="AC628" s="1"/>
  <c r="AP625"/>
  <c r="BO625" s="1"/>
  <c r="AC625" s="1"/>
  <c r="AP621"/>
  <c r="BO621" s="1"/>
  <c r="AC621" s="1"/>
  <c r="AP617"/>
  <c r="BO617" s="1"/>
  <c r="AP613"/>
  <c r="BO613" s="1"/>
  <c r="AC613" s="1"/>
  <c r="AP610"/>
  <c r="BO610" s="1"/>
  <c r="AC610" s="1"/>
  <c r="AP606"/>
  <c r="BO606" s="1"/>
  <c r="AP602"/>
  <c r="BO602" s="1"/>
  <c r="AP598"/>
  <c r="BO598" s="1"/>
  <c r="AP594"/>
  <c r="BO594" s="1"/>
  <c r="AP591"/>
  <c r="BO591" s="1"/>
  <c r="AC591" s="1"/>
  <c r="AP587"/>
  <c r="BO587" s="1"/>
  <c r="AC587" s="1"/>
  <c r="AP585"/>
  <c r="BO585" s="1"/>
  <c r="AC585" s="1"/>
  <c r="AP581"/>
  <c r="BO581" s="1"/>
  <c r="AC581" s="1"/>
  <c r="AP577"/>
  <c r="BO577" s="1"/>
  <c r="AP573"/>
  <c r="BO573" s="1"/>
  <c r="AC573" s="1"/>
  <c r="AP569"/>
  <c r="BO569" s="1"/>
  <c r="AP566"/>
  <c r="BO566" s="1"/>
  <c r="AC566" s="1"/>
  <c r="AP562"/>
  <c r="BO562" s="1"/>
  <c r="AP559"/>
  <c r="BO559" s="1"/>
  <c r="AC559" s="1"/>
  <c r="AP556"/>
  <c r="BO556" s="1"/>
  <c r="AC556" s="1"/>
  <c r="AP552"/>
  <c r="BO552" s="1"/>
  <c r="AP548"/>
  <c r="BO548" s="1"/>
  <c r="AC548" s="1"/>
  <c r="AP544"/>
  <c r="BO544" s="1"/>
  <c r="AP540"/>
  <c r="BO540" s="1"/>
  <c r="AC540" s="1"/>
  <c r="AP537"/>
  <c r="BO537" s="1"/>
  <c r="AC537" s="1"/>
  <c r="AP533"/>
  <c r="BO533" s="1"/>
  <c r="AC533" s="1"/>
  <c r="AP531"/>
  <c r="BO531" s="1"/>
  <c r="AC531" s="1"/>
  <c r="AP527"/>
  <c r="BO527" s="1"/>
  <c r="AC527" s="1"/>
  <c r="AP523"/>
  <c r="BO523" s="1"/>
  <c r="AP519"/>
  <c r="BO519" s="1"/>
  <c r="AP515"/>
  <c r="BO515" s="1"/>
  <c r="AP511"/>
  <c r="BO511" s="1"/>
  <c r="AP508"/>
  <c r="BO508" s="1"/>
  <c r="AC508" s="1"/>
  <c r="AP504"/>
  <c r="BO504" s="1"/>
  <c r="AC504" s="1"/>
  <c r="AP502"/>
  <c r="BO502" s="1"/>
  <c r="AC502" s="1"/>
  <c r="AP498"/>
  <c r="BO498" s="1"/>
  <c r="AC498" s="1"/>
  <c r="AP494"/>
  <c r="BO494" s="1"/>
  <c r="AP490"/>
  <c r="BO490" s="1"/>
  <c r="AP486"/>
  <c r="BO486" s="1"/>
  <c r="AP483"/>
  <c r="BO483" s="1"/>
  <c r="AC483" s="1"/>
  <c r="AP479"/>
  <c r="BO479" s="1"/>
  <c r="AP475"/>
  <c r="BO475" s="1"/>
  <c r="AP471"/>
  <c r="BO471" s="1"/>
  <c r="AP468"/>
  <c r="BO468" s="1"/>
  <c r="AC468" s="1"/>
  <c r="AP464"/>
  <c r="BO464" s="1"/>
  <c r="AP462"/>
  <c r="BO462" s="1"/>
  <c r="AC462" s="1"/>
  <c r="AP459"/>
  <c r="BO459" s="1"/>
  <c r="AP457"/>
  <c r="BO457" s="1"/>
  <c r="AC457" s="1"/>
  <c r="AP453"/>
  <c r="BO453" s="1"/>
  <c r="AC453" s="1"/>
  <c r="AP451"/>
  <c r="BO451" s="1"/>
  <c r="AC451" s="1"/>
  <c r="AP448"/>
  <c r="BO448" s="1"/>
  <c r="AC448" s="1"/>
  <c r="AP444"/>
  <c r="BO444" s="1"/>
  <c r="AC444" s="1"/>
  <c r="AP440"/>
  <c r="BO440" s="1"/>
  <c r="AP436"/>
  <c r="BO436" s="1"/>
  <c r="AP433"/>
  <c r="BO433" s="1"/>
  <c r="AC433" s="1"/>
  <c r="AP429"/>
  <c r="BO429" s="1"/>
  <c r="AC429" s="1"/>
  <c r="AP426"/>
  <c r="BO426" s="1"/>
  <c r="AC426" s="1"/>
  <c r="AP423"/>
  <c r="BO423" s="1"/>
  <c r="AC423" s="1"/>
  <c r="AP419"/>
  <c r="BO419" s="1"/>
  <c r="AC419" s="1"/>
  <c r="AP415"/>
  <c r="BO415" s="1"/>
  <c r="AP411"/>
  <c r="BO411" s="1"/>
  <c r="AC411" s="1"/>
  <c r="AP408"/>
  <c r="BO408" s="1"/>
  <c r="AP405"/>
  <c r="BO405" s="1"/>
  <c r="AC405" s="1"/>
  <c r="AP402"/>
  <c r="BO402" s="1"/>
  <c r="AC402" s="1"/>
  <c r="AP396"/>
  <c r="BO396" s="1"/>
  <c r="AC396" s="1"/>
  <c r="AP392"/>
  <c r="BO392" s="1"/>
  <c r="AP388"/>
  <c r="BO388" s="1"/>
  <c r="AC388" s="1"/>
  <c r="AP385"/>
  <c r="BO385" s="1"/>
  <c r="AC385" s="1"/>
  <c r="AP381"/>
  <c r="BO381" s="1"/>
  <c r="AP377"/>
  <c r="BO377" s="1"/>
  <c r="AC377" s="1"/>
  <c r="AP373"/>
  <c r="BO373" s="1"/>
  <c r="AP369"/>
  <c r="BO369" s="1"/>
  <c r="AC369" s="1"/>
  <c r="AP366"/>
  <c r="BO366" s="1"/>
  <c r="AC366" s="1"/>
  <c r="AP362"/>
  <c r="BO362" s="1"/>
  <c r="AC362" s="1"/>
  <c r="AP360"/>
  <c r="BO360" s="1"/>
  <c r="AC360" s="1"/>
  <c r="AP356"/>
  <c r="BO356" s="1"/>
  <c r="AC356" s="1"/>
  <c r="AP352"/>
  <c r="BO352" s="1"/>
  <c r="AP348"/>
  <c r="BO348" s="1"/>
  <c r="AP344"/>
  <c r="BO344" s="1"/>
  <c r="AC344" s="1"/>
  <c r="AP341"/>
  <c r="BO341" s="1"/>
  <c r="AC341" s="1"/>
  <c r="AP337"/>
  <c r="BO337" s="1"/>
  <c r="AP333"/>
  <c r="BO333" s="1"/>
  <c r="AC333" s="1"/>
  <c r="AP329"/>
  <c r="BO329" s="1"/>
  <c r="AP1026"/>
  <c r="BO1026" s="1"/>
  <c r="AP1018"/>
  <c r="BO1018" s="1"/>
  <c r="AP1010"/>
  <c r="BO1010" s="1"/>
  <c r="AP1002"/>
  <c r="BO1002" s="1"/>
  <c r="AP994"/>
  <c r="BO994" s="1"/>
  <c r="AP902"/>
  <c r="BO902" s="1"/>
  <c r="AP900"/>
  <c r="BO900" s="1"/>
  <c r="AP898"/>
  <c r="BO898" s="1"/>
  <c r="AP896"/>
  <c r="BO896" s="1"/>
  <c r="AP894"/>
  <c r="BO894" s="1"/>
  <c r="AP892"/>
  <c r="BO892" s="1"/>
  <c r="AP890"/>
  <c r="BO890" s="1"/>
  <c r="AP888"/>
  <c r="BO888" s="1"/>
  <c r="AP886"/>
  <c r="BO886" s="1"/>
  <c r="AP884"/>
  <c r="BO884" s="1"/>
  <c r="AP882"/>
  <c r="BO882" s="1"/>
  <c r="AP880"/>
  <c r="BO880" s="1"/>
  <c r="AP878"/>
  <c r="BO878" s="1"/>
  <c r="AP876"/>
  <c r="BO876" s="1"/>
  <c r="AP874"/>
  <c r="BO874" s="1"/>
  <c r="AP872"/>
  <c r="BO872" s="1"/>
  <c r="AP870"/>
  <c r="BO870" s="1"/>
  <c r="AP868"/>
  <c r="BO868" s="1"/>
  <c r="AP866"/>
  <c r="BO866" s="1"/>
  <c r="AP864"/>
  <c r="BO864" s="1"/>
  <c r="AP862"/>
  <c r="BO862" s="1"/>
  <c r="AP860"/>
  <c r="BO860" s="1"/>
  <c r="AP858"/>
  <c r="BO858" s="1"/>
  <c r="AP856"/>
  <c r="BO856" s="1"/>
  <c r="AP854"/>
  <c r="BO854" s="1"/>
  <c r="AP852"/>
  <c r="BO852" s="1"/>
  <c r="AP850"/>
  <c r="BO850" s="1"/>
  <c r="AP848"/>
  <c r="BO848" s="1"/>
  <c r="AP846"/>
  <c r="BO846" s="1"/>
  <c r="AP844"/>
  <c r="BO844" s="1"/>
  <c r="AP842"/>
  <c r="BO842" s="1"/>
  <c r="AP840"/>
  <c r="BO840" s="1"/>
  <c r="AP838"/>
  <c r="BO838" s="1"/>
  <c r="AP836"/>
  <c r="BO836" s="1"/>
  <c r="AP834"/>
  <c r="BO834" s="1"/>
  <c r="AP832"/>
  <c r="BO832" s="1"/>
  <c r="AP830"/>
  <c r="BO830" s="1"/>
  <c r="AP828"/>
  <c r="BO828" s="1"/>
  <c r="AP826"/>
  <c r="BO826" s="1"/>
  <c r="AP824"/>
  <c r="BO824" s="1"/>
  <c r="AP822"/>
  <c r="BO822" s="1"/>
  <c r="AP820"/>
  <c r="BO820" s="1"/>
  <c r="AP818"/>
  <c r="BO818" s="1"/>
  <c r="AP816"/>
  <c r="BO816" s="1"/>
  <c r="AP814"/>
  <c r="BO814" s="1"/>
  <c r="AP812"/>
  <c r="BO812" s="1"/>
  <c r="AP810"/>
  <c r="BO810" s="1"/>
  <c r="AP808"/>
  <c r="BO808" s="1"/>
  <c r="AP806"/>
  <c r="BO806" s="1"/>
  <c r="AP804"/>
  <c r="BO804" s="1"/>
  <c r="AP802"/>
  <c r="BO802" s="1"/>
  <c r="AP800"/>
  <c r="BO800" s="1"/>
  <c r="AP798"/>
  <c r="BO798" s="1"/>
  <c r="AP796"/>
  <c r="BO796" s="1"/>
  <c r="AP794"/>
  <c r="BO794" s="1"/>
  <c r="AP792"/>
  <c r="BO792" s="1"/>
  <c r="AP790"/>
  <c r="BO790" s="1"/>
  <c r="AP788"/>
  <c r="BO788" s="1"/>
  <c r="AP786"/>
  <c r="BO786" s="1"/>
  <c r="AP784"/>
  <c r="BO784" s="1"/>
  <c r="AP782"/>
  <c r="BO782" s="1"/>
  <c r="AP780"/>
  <c r="BO780" s="1"/>
  <c r="AP778"/>
  <c r="BO778" s="1"/>
  <c r="AP776"/>
  <c r="BO776" s="1"/>
  <c r="AP774"/>
  <c r="BO774" s="1"/>
  <c r="AP772"/>
  <c r="BO772" s="1"/>
  <c r="AP770"/>
  <c r="BO770" s="1"/>
  <c r="AP768"/>
  <c r="BO768" s="1"/>
  <c r="AP766"/>
  <c r="BO766" s="1"/>
  <c r="AP764"/>
  <c r="BO764" s="1"/>
  <c r="AP762"/>
  <c r="BO762" s="1"/>
  <c r="AP760"/>
  <c r="BO760" s="1"/>
  <c r="AP758"/>
  <c r="BO758" s="1"/>
  <c r="AP756"/>
  <c r="BO756" s="1"/>
  <c r="AP754"/>
  <c r="BO754" s="1"/>
  <c r="AP752"/>
  <c r="BO752" s="1"/>
  <c r="AP750"/>
  <c r="BO750" s="1"/>
  <c r="AP748"/>
  <c r="BO748" s="1"/>
  <c r="AP746"/>
  <c r="BO746" s="1"/>
  <c r="AP744"/>
  <c r="BO744" s="1"/>
  <c r="AP742"/>
  <c r="BO742" s="1"/>
  <c r="AP740"/>
  <c r="BO740" s="1"/>
  <c r="AP738"/>
  <c r="BO738" s="1"/>
  <c r="AP736"/>
  <c r="BO736" s="1"/>
  <c r="AP410"/>
  <c r="BO410" s="1"/>
  <c r="AC410" s="1"/>
  <c r="AP406"/>
  <c r="BO406" s="1"/>
  <c r="AC406" s="1"/>
  <c r="AP404"/>
  <c r="BO404" s="1"/>
  <c r="AC404" s="1"/>
  <c r="AP400"/>
  <c r="BO400" s="1"/>
  <c r="AC400" s="1"/>
  <c r="AP387"/>
  <c r="BO387" s="1"/>
  <c r="AC387" s="1"/>
  <c r="AP383"/>
  <c r="BO383" s="1"/>
  <c r="AC383" s="1"/>
  <c r="AP379"/>
  <c r="BO379" s="1"/>
  <c r="AP375"/>
  <c r="BO375" s="1"/>
  <c r="AC375" s="1"/>
  <c r="AP371"/>
  <c r="BO371" s="1"/>
  <c r="AP368"/>
  <c r="BO368" s="1"/>
  <c r="AC368" s="1"/>
  <c r="AP364"/>
  <c r="BO364" s="1"/>
  <c r="AP346"/>
  <c r="BO346" s="1"/>
  <c r="AC346" s="1"/>
  <c r="AP339"/>
  <c r="BO339" s="1"/>
  <c r="AP335"/>
  <c r="BO335" s="1"/>
  <c r="AC335" s="1"/>
  <c r="AP325"/>
  <c r="BO325" s="1"/>
  <c r="AC325" s="1"/>
  <c r="AP322"/>
  <c r="BO322" s="1"/>
  <c r="AC322" s="1"/>
  <c r="AP318"/>
  <c r="BO318" s="1"/>
  <c r="AC318" s="1"/>
  <c r="AP316"/>
  <c r="BO316" s="1"/>
  <c r="AC316" s="1"/>
  <c r="AP314"/>
  <c r="BO314" s="1"/>
  <c r="AC314" s="1"/>
  <c r="AP310"/>
  <c r="BO310" s="1"/>
  <c r="AC310" s="1"/>
  <c r="AP306"/>
  <c r="BO306" s="1"/>
  <c r="AP302"/>
  <c r="BO302" s="1"/>
  <c r="AC302" s="1"/>
  <c r="AP299"/>
  <c r="BO299" s="1"/>
  <c r="AC299" s="1"/>
  <c r="AP295"/>
  <c r="BO295" s="1"/>
  <c r="AP291"/>
  <c r="BO291" s="1"/>
  <c r="AC291" s="1"/>
  <c r="AP287"/>
  <c r="BO287" s="1"/>
  <c r="AP283"/>
  <c r="BO283" s="1"/>
  <c r="AC283" s="1"/>
  <c r="AP280"/>
  <c r="BO280" s="1"/>
  <c r="AC280" s="1"/>
  <c r="AP276"/>
  <c r="BO276" s="1"/>
  <c r="AP274"/>
  <c r="BO274" s="1"/>
  <c r="AC274" s="1"/>
  <c r="AP270"/>
  <c r="BO270" s="1"/>
  <c r="AC270" s="1"/>
  <c r="AP266"/>
  <c r="BO266" s="1"/>
  <c r="AC266" s="1"/>
  <c r="AP262"/>
  <c r="BO262" s="1"/>
  <c r="AP258"/>
  <c r="BO258" s="1"/>
  <c r="AP254"/>
  <c r="BO254" s="1"/>
  <c r="AP250"/>
  <c r="BO250" s="1"/>
  <c r="AP247"/>
  <c r="BO247" s="1"/>
  <c r="AC247" s="1"/>
  <c r="AP242"/>
  <c r="BO242" s="1"/>
  <c r="AC242" s="1"/>
  <c r="AP239"/>
  <c r="BO239" s="1"/>
  <c r="AC239" s="1"/>
  <c r="AP235"/>
  <c r="BO235" s="1"/>
  <c r="AC235" s="1"/>
  <c r="AP231"/>
  <c r="BO231" s="1"/>
  <c r="AP227"/>
  <c r="BO227" s="1"/>
  <c r="AP224"/>
  <c r="BO224" s="1"/>
  <c r="AC224" s="1"/>
  <c r="AP220"/>
  <c r="BO220" s="1"/>
  <c r="AP218"/>
  <c r="BO218" s="1"/>
  <c r="AC218" s="1"/>
  <c r="AP215"/>
  <c r="BO215" s="1"/>
  <c r="AP211"/>
  <c r="BO211" s="1"/>
  <c r="AP209"/>
  <c r="BO209" s="1"/>
  <c r="AC209" s="1"/>
  <c r="AP206"/>
  <c r="BO206" s="1"/>
  <c r="AC206" s="1"/>
  <c r="AP202"/>
  <c r="BO202" s="1"/>
  <c r="AC202" s="1"/>
  <c r="AP198"/>
  <c r="BO198" s="1"/>
  <c r="AP194"/>
  <c r="BO194" s="1"/>
  <c r="AP191"/>
  <c r="BO191" s="1"/>
  <c r="AC191" s="1"/>
  <c r="AP188"/>
  <c r="BO188" s="1"/>
  <c r="AC188" s="1"/>
  <c r="AP185"/>
  <c r="BO185" s="1"/>
  <c r="AC185" s="1"/>
  <c r="AP183"/>
  <c r="BO183" s="1"/>
  <c r="AC183" s="1"/>
  <c r="AP179"/>
  <c r="BO179" s="1"/>
  <c r="AC179" s="1"/>
  <c r="AP175"/>
  <c r="BO175" s="1"/>
  <c r="AP171"/>
  <c r="BO171" s="1"/>
  <c r="AP167"/>
  <c r="BO167" s="1"/>
  <c r="AP164"/>
  <c r="BO164" s="1"/>
  <c r="AP161"/>
  <c r="BO161" s="1"/>
  <c r="AC161" s="1"/>
  <c r="AP158"/>
  <c r="BO158" s="1"/>
  <c r="AC158" s="1"/>
  <c r="AP154"/>
  <c r="BO154" s="1"/>
  <c r="AC154" s="1"/>
  <c r="AP150"/>
  <c r="BO150" s="1"/>
  <c r="AP146"/>
  <c r="BO146" s="1"/>
  <c r="AP143"/>
  <c r="BO143" s="1"/>
  <c r="AC143" s="1"/>
  <c r="AP139"/>
  <c r="BO139" s="1"/>
  <c r="AP135"/>
  <c r="BO135" s="1"/>
  <c r="AC135" s="1"/>
  <c r="AP129"/>
  <c r="BO129" s="1"/>
  <c r="AP125"/>
  <c r="BO125" s="1"/>
  <c r="AP122"/>
  <c r="BO122" s="1"/>
  <c r="AC122" s="1"/>
  <c r="AP118"/>
  <c r="BO118" s="1"/>
  <c r="AP116"/>
  <c r="BO116" s="1"/>
  <c r="AC116" s="1"/>
  <c r="AP112"/>
  <c r="BO112" s="1"/>
  <c r="AC112" s="1"/>
  <c r="AP108"/>
  <c r="BO108" s="1"/>
  <c r="AP104"/>
  <c r="BO104" s="1"/>
  <c r="AC104" s="1"/>
  <c r="AP100"/>
  <c r="BO100" s="1"/>
  <c r="AP96"/>
  <c r="BO96" s="1"/>
  <c r="AP93"/>
  <c r="BO93" s="1"/>
  <c r="AC93" s="1"/>
  <c r="AP89"/>
  <c r="BO89" s="1"/>
  <c r="AC89" s="1"/>
  <c r="AP87"/>
  <c r="BO87" s="1"/>
  <c r="AC87" s="1"/>
  <c r="AP83"/>
  <c r="BO83" s="1"/>
  <c r="AC83" s="1"/>
  <c r="AP79"/>
  <c r="BO79" s="1"/>
  <c r="AC79" s="1"/>
  <c r="AP75"/>
  <c r="BO75" s="1"/>
  <c r="AC75" s="1"/>
  <c r="AP71"/>
  <c r="BO71" s="1"/>
  <c r="AP68"/>
  <c r="BO68" s="1"/>
  <c r="AC68" s="1"/>
  <c r="AP66"/>
  <c r="BO66" s="1"/>
  <c r="AC66" s="1"/>
  <c r="AP64"/>
  <c r="BO64" s="1"/>
  <c r="AP62"/>
  <c r="BO62" s="1"/>
  <c r="AC62" s="1"/>
  <c r="AP60"/>
  <c r="BO60" s="1"/>
  <c r="AC60" s="1"/>
  <c r="AP58"/>
  <c r="BO58" s="1"/>
  <c r="AC58" s="1"/>
  <c r="AP56"/>
  <c r="BO56" s="1"/>
  <c r="AP54"/>
  <c r="BO54" s="1"/>
  <c r="AP52"/>
  <c r="BO52" s="1"/>
  <c r="AC52" s="1"/>
  <c r="AP50"/>
  <c r="BO50" s="1"/>
  <c r="AP48"/>
  <c r="BO48" s="1"/>
  <c r="AP46"/>
  <c r="BO46" s="1"/>
  <c r="AP44"/>
  <c r="BO44" s="1"/>
  <c r="AC44" s="1"/>
  <c r="AP42"/>
  <c r="BO42" s="1"/>
  <c r="AP37"/>
  <c r="BO37" s="1"/>
  <c r="AP35"/>
  <c r="BO35" s="1"/>
  <c r="AP33"/>
  <c r="BO33" s="1"/>
  <c r="AC33" s="1"/>
  <c r="AP31"/>
  <c r="BO31" s="1"/>
  <c r="AP29"/>
  <c r="BO29" s="1"/>
  <c r="AC29" s="1"/>
  <c r="AP27"/>
  <c r="BO27" s="1"/>
  <c r="AC27" s="1"/>
  <c r="AP25"/>
  <c r="BO25" s="1"/>
  <c r="AC25" s="1"/>
  <c r="AP1030"/>
  <c r="BO1030" s="1"/>
  <c r="AP1022"/>
  <c r="BO1022" s="1"/>
  <c r="AP1014"/>
  <c r="BO1014" s="1"/>
  <c r="AP1006"/>
  <c r="BO1006" s="1"/>
  <c r="AP998"/>
  <c r="BO998" s="1"/>
  <c r="AP903"/>
  <c r="BO903" s="1"/>
  <c r="AP899"/>
  <c r="BO899" s="1"/>
  <c r="AP895"/>
  <c r="BO895" s="1"/>
  <c r="AP891"/>
  <c r="BO891" s="1"/>
  <c r="AP887"/>
  <c r="BO887" s="1"/>
  <c r="AP883"/>
  <c r="BO883" s="1"/>
  <c r="AP879"/>
  <c r="BO879" s="1"/>
  <c r="AP875"/>
  <c r="BO875" s="1"/>
  <c r="AP871"/>
  <c r="BO871" s="1"/>
  <c r="AP867"/>
  <c r="BO867" s="1"/>
  <c r="AP863"/>
  <c r="BO863" s="1"/>
  <c r="AP859"/>
  <c r="BO859" s="1"/>
  <c r="AP855"/>
  <c r="BO855" s="1"/>
  <c r="AP851"/>
  <c r="BO851" s="1"/>
  <c r="AP847"/>
  <c r="BO847" s="1"/>
  <c r="AP843"/>
  <c r="BO843" s="1"/>
  <c r="AP839"/>
  <c r="BO839" s="1"/>
  <c r="AP835"/>
  <c r="BO835" s="1"/>
  <c r="AP831"/>
  <c r="BO831" s="1"/>
  <c r="AP827"/>
  <c r="BO827" s="1"/>
  <c r="AP823"/>
  <c r="BO823" s="1"/>
  <c r="AP819"/>
  <c r="BO819" s="1"/>
  <c r="AP815"/>
  <c r="BO815" s="1"/>
  <c r="AP811"/>
  <c r="BO811" s="1"/>
  <c r="AP807"/>
  <c r="BO807" s="1"/>
  <c r="AP803"/>
  <c r="BO803" s="1"/>
  <c r="AP799"/>
  <c r="BO799" s="1"/>
  <c r="AP795"/>
  <c r="BO795" s="1"/>
  <c r="AP791"/>
  <c r="BO791" s="1"/>
  <c r="AP787"/>
  <c r="BO787" s="1"/>
  <c r="AP783"/>
  <c r="BO783" s="1"/>
  <c r="AP779"/>
  <c r="BO779" s="1"/>
  <c r="AP775"/>
  <c r="BO775" s="1"/>
  <c r="AP771"/>
  <c r="BO771" s="1"/>
  <c r="AP767"/>
  <c r="BO767" s="1"/>
  <c r="AP763"/>
  <c r="BO763" s="1"/>
  <c r="AP759"/>
  <c r="BO759" s="1"/>
  <c r="AP755"/>
  <c r="BO755" s="1"/>
  <c r="AP751"/>
  <c r="BO751" s="1"/>
  <c r="AP747"/>
  <c r="BO747" s="1"/>
  <c r="AP743"/>
  <c r="BO743" s="1"/>
  <c r="AP739"/>
  <c r="BO739" s="1"/>
  <c r="AP735"/>
  <c r="BO735" s="1"/>
  <c r="AP734"/>
  <c r="BO734" s="1"/>
  <c r="AP732"/>
  <c r="BO732" s="1"/>
  <c r="AP730"/>
  <c r="BO730" s="1"/>
  <c r="AP728"/>
  <c r="BO728" s="1"/>
  <c r="AP726"/>
  <c r="BO726" s="1"/>
  <c r="AP724"/>
  <c r="BO724" s="1"/>
  <c r="AP722"/>
  <c r="BO722" s="1"/>
  <c r="AP720"/>
  <c r="BO720" s="1"/>
  <c r="AP718"/>
  <c r="BO718" s="1"/>
  <c r="AP716"/>
  <c r="BO716" s="1"/>
  <c r="AP714"/>
  <c r="BO714" s="1"/>
  <c r="AP712"/>
  <c r="BO712" s="1"/>
  <c r="AP710"/>
  <c r="BO710" s="1"/>
  <c r="AP708"/>
  <c r="BO708" s="1"/>
  <c r="AP901"/>
  <c r="BO901" s="1"/>
  <c r="AP897"/>
  <c r="BO897" s="1"/>
  <c r="AP893"/>
  <c r="BO893" s="1"/>
  <c r="AP889"/>
  <c r="BO889" s="1"/>
  <c r="AP885"/>
  <c r="BO885" s="1"/>
  <c r="AP881"/>
  <c r="BO881" s="1"/>
  <c r="AP877"/>
  <c r="BO877" s="1"/>
  <c r="AP873"/>
  <c r="BO873" s="1"/>
  <c r="AP869"/>
  <c r="BO869" s="1"/>
  <c r="AP865"/>
  <c r="BO865" s="1"/>
  <c r="AP861"/>
  <c r="BO861" s="1"/>
  <c r="AP857"/>
  <c r="BO857" s="1"/>
  <c r="AP853"/>
  <c r="BO853" s="1"/>
  <c r="AP849"/>
  <c r="BO849" s="1"/>
  <c r="AP845"/>
  <c r="BO845" s="1"/>
  <c r="AP841"/>
  <c r="BO841" s="1"/>
  <c r="AP837"/>
  <c r="BO837" s="1"/>
  <c r="AP833"/>
  <c r="BO833" s="1"/>
  <c r="AP829"/>
  <c r="BO829" s="1"/>
  <c r="AP825"/>
  <c r="BO825" s="1"/>
  <c r="AP821"/>
  <c r="BO821" s="1"/>
  <c r="AP817"/>
  <c r="BO817" s="1"/>
  <c r="AP813"/>
  <c r="BO813" s="1"/>
  <c r="AP809"/>
  <c r="BO809" s="1"/>
  <c r="AP805"/>
  <c r="BO805" s="1"/>
  <c r="AP801"/>
  <c r="BO801" s="1"/>
  <c r="AP797"/>
  <c r="BO797" s="1"/>
  <c r="AP793"/>
  <c r="BO793" s="1"/>
  <c r="AP789"/>
  <c r="BO789" s="1"/>
  <c r="AP785"/>
  <c r="BO785" s="1"/>
  <c r="AP781"/>
  <c r="BO781" s="1"/>
  <c r="AP777"/>
  <c r="BO777" s="1"/>
  <c r="AP773"/>
  <c r="BO773" s="1"/>
  <c r="AP769"/>
  <c r="BO769" s="1"/>
  <c r="AP765"/>
  <c r="BO765" s="1"/>
  <c r="AP761"/>
  <c r="BO761" s="1"/>
  <c r="AP757"/>
  <c r="BO757" s="1"/>
  <c r="AP753"/>
  <c r="BO753" s="1"/>
  <c r="AP749"/>
  <c r="BO749" s="1"/>
  <c r="AP745"/>
  <c r="BO745" s="1"/>
  <c r="AP741"/>
  <c r="BO741" s="1"/>
  <c r="AP737"/>
  <c r="BO737" s="1"/>
  <c r="AP733"/>
  <c r="BO733" s="1"/>
  <c r="AP731"/>
  <c r="BO731" s="1"/>
  <c r="AP729"/>
  <c r="BO729" s="1"/>
  <c r="AP727"/>
  <c r="BO727" s="1"/>
  <c r="AP725"/>
  <c r="BO725" s="1"/>
  <c r="AP723"/>
  <c r="BO723" s="1"/>
  <c r="AP721"/>
  <c r="BO721" s="1"/>
  <c r="AP719"/>
  <c r="BO719" s="1"/>
  <c r="AP717"/>
  <c r="BO717" s="1"/>
  <c r="AP715"/>
  <c r="BO715" s="1"/>
  <c r="AP713"/>
  <c r="BO713" s="1"/>
  <c r="AP711"/>
  <c r="BO711" s="1"/>
  <c r="AP709"/>
  <c r="BO709" s="1"/>
  <c r="AP706"/>
  <c r="BO706" s="1"/>
  <c r="AP702"/>
  <c r="BO702" s="1"/>
  <c r="AC702" s="1"/>
  <c r="AP696"/>
  <c r="BO696" s="1"/>
  <c r="AC696" s="1"/>
  <c r="AP691"/>
  <c r="BO691" s="1"/>
  <c r="AC691" s="1"/>
  <c r="AP686"/>
  <c r="BO686" s="1"/>
  <c r="AC686" s="1"/>
  <c r="AP680"/>
  <c r="BO680" s="1"/>
  <c r="AC680" s="1"/>
  <c r="AP674"/>
  <c r="BO674" s="1"/>
  <c r="AP667"/>
  <c r="BO667" s="1"/>
  <c r="AP660"/>
  <c r="BO660" s="1"/>
  <c r="AC660" s="1"/>
  <c r="AP653"/>
  <c r="BO653" s="1"/>
  <c r="AC653" s="1"/>
  <c r="AP648"/>
  <c r="BO648" s="1"/>
  <c r="AC648" s="1"/>
  <c r="AP640"/>
  <c r="BO640" s="1"/>
  <c r="AP633"/>
  <c r="BO633" s="1"/>
  <c r="AC633" s="1"/>
  <c r="AP627"/>
  <c r="BO627" s="1"/>
  <c r="AC627" s="1"/>
  <c r="AP619"/>
  <c r="BO619" s="1"/>
  <c r="AC619" s="1"/>
  <c r="AP612"/>
  <c r="BO612" s="1"/>
  <c r="AC612" s="1"/>
  <c r="AP604"/>
  <c r="BO604" s="1"/>
  <c r="AC604" s="1"/>
  <c r="AP596"/>
  <c r="BO596" s="1"/>
  <c r="AP589"/>
  <c r="BO589" s="1"/>
  <c r="AP583"/>
  <c r="BO583" s="1"/>
  <c r="AC583" s="1"/>
  <c r="AP575"/>
  <c r="BO575" s="1"/>
  <c r="AC575" s="1"/>
  <c r="AP567"/>
  <c r="BO567" s="1"/>
  <c r="AP560"/>
  <c r="BO560" s="1"/>
  <c r="AC560" s="1"/>
  <c r="AP554"/>
  <c r="BO554" s="1"/>
  <c r="AC554" s="1"/>
  <c r="AP546"/>
  <c r="BO546" s="1"/>
  <c r="AC546" s="1"/>
  <c r="AP539"/>
  <c r="BO539" s="1"/>
  <c r="AC539" s="1"/>
  <c r="AP532"/>
  <c r="BO532" s="1"/>
  <c r="AC532" s="1"/>
  <c r="AP525"/>
  <c r="BO525" s="1"/>
  <c r="AP517"/>
  <c r="BO517" s="1"/>
  <c r="AP510"/>
  <c r="BO510" s="1"/>
  <c r="AC510" s="1"/>
  <c r="AP503"/>
  <c r="BO503" s="1"/>
  <c r="AC503" s="1"/>
  <c r="AP496"/>
  <c r="BO496" s="1"/>
  <c r="AC496" s="1"/>
  <c r="AP488"/>
  <c r="BO488" s="1"/>
  <c r="AC488" s="1"/>
  <c r="AP481"/>
  <c r="BO481" s="1"/>
  <c r="AC481" s="1"/>
  <c r="AP473"/>
  <c r="BO473" s="1"/>
  <c r="AP466"/>
  <c r="BO466" s="1"/>
  <c r="AP461"/>
  <c r="BO461" s="1"/>
  <c r="AC461" s="1"/>
  <c r="AP455"/>
  <c r="BO455" s="1"/>
  <c r="AP449"/>
  <c r="BO449" s="1"/>
  <c r="AP442"/>
  <c r="BO442" s="1"/>
  <c r="AC442" s="1"/>
  <c r="AP434"/>
  <c r="BO434" s="1"/>
  <c r="AP427"/>
  <c r="BO427" s="1"/>
  <c r="AC427" s="1"/>
  <c r="AP421"/>
  <c r="BO421" s="1"/>
  <c r="AC421" s="1"/>
  <c r="AP698"/>
  <c r="BO698" s="1"/>
  <c r="AP693"/>
  <c r="BO693" s="1"/>
  <c r="AP688"/>
  <c r="BO688" s="1"/>
  <c r="AC688" s="1"/>
  <c r="AP683"/>
  <c r="BO683" s="1"/>
  <c r="AC683" s="1"/>
  <c r="AP677"/>
  <c r="BO677" s="1"/>
  <c r="AC677" s="1"/>
  <c r="AP671"/>
  <c r="BO671" s="1"/>
  <c r="AC671" s="1"/>
  <c r="AP663"/>
  <c r="BO663" s="1"/>
  <c r="AC663" s="1"/>
  <c r="AP656"/>
  <c r="BO656" s="1"/>
  <c r="AP650"/>
  <c r="BO650" s="1"/>
  <c r="AC650" s="1"/>
  <c r="AP644"/>
  <c r="BO644" s="1"/>
  <c r="AC644" s="1"/>
  <c r="AP636"/>
  <c r="BO636" s="1"/>
  <c r="AP629"/>
  <c r="BO629" s="1"/>
  <c r="AP623"/>
  <c r="BO623" s="1"/>
  <c r="AC623" s="1"/>
  <c r="AP615"/>
  <c r="BO615" s="1"/>
  <c r="AP608"/>
  <c r="BO608" s="1"/>
  <c r="AC608" s="1"/>
  <c r="AP600"/>
  <c r="BO600" s="1"/>
  <c r="AC600" s="1"/>
  <c r="AP593"/>
  <c r="BO593" s="1"/>
  <c r="AC593" s="1"/>
  <c r="AP586"/>
  <c r="BO586" s="1"/>
  <c r="AC586" s="1"/>
  <c r="AP579"/>
  <c r="BO579" s="1"/>
  <c r="AP571"/>
  <c r="BO571" s="1"/>
  <c r="AP564"/>
  <c r="BO564" s="1"/>
  <c r="AC564" s="1"/>
  <c r="AP558"/>
  <c r="BO558" s="1"/>
  <c r="AC558" s="1"/>
  <c r="AP550"/>
  <c r="BO550" s="1"/>
  <c r="AP542"/>
  <c r="BO542" s="1"/>
  <c r="AP535"/>
  <c r="BO535" s="1"/>
  <c r="AP529"/>
  <c r="BO529" s="1"/>
  <c r="AC529" s="1"/>
  <c r="AP521"/>
  <c r="BO521" s="1"/>
  <c r="AC521" s="1"/>
  <c r="AP513"/>
  <c r="BO513" s="1"/>
  <c r="AC513" s="1"/>
  <c r="AP506"/>
  <c r="BO506" s="1"/>
  <c r="AP500"/>
  <c r="BO500" s="1"/>
  <c r="AC500" s="1"/>
  <c r="AP492"/>
  <c r="BO492" s="1"/>
  <c r="AC492" s="1"/>
  <c r="AP485"/>
  <c r="BO485" s="1"/>
  <c r="AC485" s="1"/>
  <c r="AP477"/>
  <c r="BO477" s="1"/>
  <c r="AP470"/>
  <c r="BO470" s="1"/>
  <c r="AC470" s="1"/>
  <c r="AP463"/>
  <c r="BO463" s="1"/>
  <c r="AC463" s="1"/>
  <c r="AP458"/>
  <c r="BO458" s="1"/>
  <c r="AC458" s="1"/>
  <c r="AP452"/>
  <c r="BO452" s="1"/>
  <c r="AC452" s="1"/>
  <c r="AP446"/>
  <c r="BO446" s="1"/>
  <c r="AC446" s="1"/>
  <c r="AP438"/>
  <c r="BO438" s="1"/>
  <c r="AC438" s="1"/>
  <c r="AP431"/>
  <c r="BO431" s="1"/>
  <c r="AP425"/>
  <c r="BO425" s="1"/>
  <c r="AC425" s="1"/>
  <c r="AP417"/>
  <c r="BO417" s="1"/>
  <c r="AP413"/>
  <c r="BO413" s="1"/>
  <c r="AP398"/>
  <c r="BO398" s="1"/>
  <c r="AC398" s="1"/>
  <c r="AP394"/>
  <c r="BO394" s="1"/>
  <c r="AP390"/>
  <c r="BO390" s="1"/>
  <c r="AC390" s="1"/>
  <c r="AP361"/>
  <c r="BO361" s="1"/>
  <c r="AC361" s="1"/>
  <c r="AP358"/>
  <c r="BO358" s="1"/>
  <c r="AC358" s="1"/>
  <c r="AP354"/>
  <c r="BO354" s="1"/>
  <c r="AC354" s="1"/>
  <c r="AP350"/>
  <c r="BO350" s="1"/>
  <c r="AC350" s="1"/>
  <c r="AP343"/>
  <c r="BO343" s="1"/>
  <c r="AC343" s="1"/>
  <c r="AP331"/>
  <c r="BO331" s="1"/>
  <c r="AP320"/>
  <c r="BO320" s="1"/>
  <c r="AP301"/>
  <c r="BO301" s="1"/>
  <c r="AC301" s="1"/>
  <c r="AP297"/>
  <c r="BO297" s="1"/>
  <c r="AC297" s="1"/>
  <c r="AP285"/>
  <c r="BO285" s="1"/>
  <c r="AP278"/>
  <c r="BO278" s="1"/>
  <c r="AP275"/>
  <c r="BO275" s="1"/>
  <c r="AC275" s="1"/>
  <c r="AP272"/>
  <c r="BO272" s="1"/>
  <c r="AP268"/>
  <c r="BO268" s="1"/>
  <c r="AC268" s="1"/>
  <c r="AP264"/>
  <c r="BO264" s="1"/>
  <c r="AC264" s="1"/>
  <c r="AP260"/>
  <c r="BO260" s="1"/>
  <c r="AC260" s="1"/>
  <c r="AP256"/>
  <c r="BO256" s="1"/>
  <c r="AP252"/>
  <c r="BO252" s="1"/>
  <c r="AC252" s="1"/>
  <c r="AP249"/>
  <c r="BO249" s="1"/>
  <c r="AC249" s="1"/>
  <c r="AP245"/>
  <c r="BO245" s="1"/>
  <c r="AP233"/>
  <c r="BO233" s="1"/>
  <c r="AP229"/>
  <c r="BO229" s="1"/>
  <c r="AP222"/>
  <c r="BO222" s="1"/>
  <c r="AP219"/>
  <c r="BO219" s="1"/>
  <c r="AC219" s="1"/>
  <c r="AP217"/>
  <c r="BO217" s="1"/>
  <c r="AC217" s="1"/>
  <c r="AP214"/>
  <c r="BO214" s="1"/>
  <c r="AC214" s="1"/>
  <c r="AP210"/>
  <c r="BO210" s="1"/>
  <c r="AC210" s="1"/>
  <c r="AP207"/>
  <c r="BO207" s="1"/>
  <c r="AP162"/>
  <c r="BO162" s="1"/>
  <c r="AP160"/>
  <c r="BO160" s="1"/>
  <c r="AC160" s="1"/>
  <c r="AP156"/>
  <c r="BO156" s="1"/>
  <c r="AC156" s="1"/>
  <c r="AP152"/>
  <c r="BO152" s="1"/>
  <c r="AC152" s="1"/>
  <c r="AP148"/>
  <c r="BO148" s="1"/>
  <c r="AP137"/>
  <c r="BO137" s="1"/>
  <c r="AP133"/>
  <c r="BO133" s="1"/>
  <c r="AC133" s="1"/>
  <c r="AP106"/>
  <c r="BO106" s="1"/>
  <c r="AP102"/>
  <c r="BO102" s="1"/>
  <c r="AC102" s="1"/>
  <c r="AP98"/>
  <c r="BO98" s="1"/>
  <c r="AP81"/>
  <c r="BO81" s="1"/>
  <c r="AC81" s="1"/>
  <c r="AP327"/>
  <c r="BO327" s="1"/>
  <c r="AP324"/>
  <c r="BO324" s="1"/>
  <c r="AC324" s="1"/>
  <c r="AP317"/>
  <c r="BO317" s="1"/>
  <c r="AC317" s="1"/>
  <c r="AP312"/>
  <c r="BO312" s="1"/>
  <c r="AC312" s="1"/>
  <c r="AP308"/>
  <c r="BO308" s="1"/>
  <c r="AC308" s="1"/>
  <c r="AP304"/>
  <c r="BO304" s="1"/>
  <c r="AP293"/>
  <c r="BO293" s="1"/>
  <c r="AC293" s="1"/>
  <c r="AP289"/>
  <c r="BO289" s="1"/>
  <c r="AP282"/>
  <c r="BO282" s="1"/>
  <c r="AC282" s="1"/>
  <c r="AP243"/>
  <c r="BO243" s="1"/>
  <c r="AC243" s="1"/>
  <c r="AP241"/>
  <c r="BO241" s="1"/>
  <c r="AC241" s="1"/>
  <c r="AP237"/>
  <c r="BO237" s="1"/>
  <c r="AC237" s="1"/>
  <c r="AP226"/>
  <c r="BO226" s="1"/>
  <c r="AC226" s="1"/>
  <c r="AP213"/>
  <c r="BO213" s="1"/>
  <c r="AC213" s="1"/>
  <c r="AP204"/>
  <c r="BO204" s="1"/>
  <c r="AC204" s="1"/>
  <c r="AP200"/>
  <c r="BO200" s="1"/>
  <c r="AP196"/>
  <c r="BO196" s="1"/>
  <c r="AC196" s="1"/>
  <c r="AP193"/>
  <c r="BO193" s="1"/>
  <c r="AC193" s="1"/>
  <c r="AP189"/>
  <c r="BO189" s="1"/>
  <c r="AP187"/>
  <c r="BO187" s="1"/>
  <c r="AC187" s="1"/>
  <c r="AP184"/>
  <c r="BO184" s="1"/>
  <c r="AC184" s="1"/>
  <c r="AP181"/>
  <c r="BO181" s="1"/>
  <c r="AP177"/>
  <c r="BO177" s="1"/>
  <c r="AC177" s="1"/>
  <c r="AP173"/>
  <c r="BO173" s="1"/>
  <c r="AP169"/>
  <c r="BO169" s="1"/>
  <c r="AP166"/>
  <c r="BO166" s="1"/>
  <c r="AC166" s="1"/>
  <c r="AP145"/>
  <c r="BO145" s="1"/>
  <c r="AC145" s="1"/>
  <c r="AP141"/>
  <c r="BO141" s="1"/>
  <c r="AC141" s="1"/>
  <c r="AP131"/>
  <c r="BO131" s="1"/>
  <c r="AP127"/>
  <c r="BO127" s="1"/>
  <c r="AP124"/>
  <c r="BO124" s="1"/>
  <c r="AC124" s="1"/>
  <c r="AP120"/>
  <c r="BO120" s="1"/>
  <c r="AP117"/>
  <c r="BO117" s="1"/>
  <c r="AC117" s="1"/>
  <c r="AP114"/>
  <c r="BO114" s="1"/>
  <c r="AC114" s="1"/>
  <c r="AP110"/>
  <c r="BO110" s="1"/>
  <c r="AP95"/>
  <c r="BO95" s="1"/>
  <c r="AC95" s="1"/>
  <c r="AP91"/>
  <c r="BO91" s="1"/>
  <c r="AP88"/>
  <c r="BO88" s="1"/>
  <c r="AC88" s="1"/>
  <c r="AP85"/>
  <c r="BO85" s="1"/>
  <c r="AC85" s="1"/>
  <c r="AP77"/>
  <c r="BO77" s="1"/>
  <c r="AC77" s="1"/>
  <c r="AP73"/>
  <c r="BO73" s="1"/>
  <c r="AP69"/>
  <c r="BO69" s="1"/>
  <c r="AC69" s="1"/>
  <c r="AP61"/>
  <c r="BO61" s="1"/>
  <c r="AC61" s="1"/>
  <c r="AP41"/>
  <c r="BO41" s="1"/>
  <c r="AC41" s="1"/>
  <c r="AP34"/>
  <c r="BO34" s="1"/>
  <c r="AC34" s="1"/>
  <c r="AP16"/>
  <c r="BO16" s="1"/>
  <c r="AP10"/>
  <c r="BO10" s="1"/>
  <c r="AP8"/>
  <c r="BO8" s="1"/>
  <c r="AP39"/>
  <c r="BO39" s="1"/>
  <c r="AC39" s="1"/>
  <c r="AP23"/>
  <c r="BO23" s="1"/>
  <c r="AP21"/>
  <c r="BO21" s="1"/>
  <c r="AP19"/>
  <c r="BO19" s="1"/>
  <c r="AP18"/>
  <c r="BO18" s="1"/>
  <c r="AC18" s="1"/>
  <c r="AP14"/>
  <c r="BO14" s="1"/>
  <c r="AP12"/>
  <c r="BO12" s="1"/>
  <c r="AP11"/>
  <c r="BO11" s="1"/>
  <c r="AP9"/>
  <c r="BO9" s="1"/>
  <c r="AQ7"/>
  <c r="AQ707" s="1"/>
  <c r="AQ1058" l="1"/>
  <c r="AQ1056"/>
  <c r="AQ1054"/>
  <c r="AQ1053"/>
  <c r="AQ1052"/>
  <c r="AQ1051"/>
  <c r="AQ1050"/>
  <c r="AQ1049"/>
  <c r="AQ1048"/>
  <c r="AQ1047"/>
  <c r="AQ1046"/>
  <c r="AQ1045"/>
  <c r="AQ1044"/>
  <c r="AQ1043"/>
  <c r="AQ1042"/>
  <c r="AQ1041"/>
  <c r="AQ1040"/>
  <c r="AQ1039"/>
  <c r="AQ1038"/>
  <c r="AQ1037"/>
  <c r="AQ1036"/>
  <c r="AQ1035"/>
  <c r="AQ1034"/>
  <c r="AQ1033"/>
  <c r="AQ1032"/>
  <c r="AQ1031"/>
  <c r="AQ1030"/>
  <c r="AQ1029"/>
  <c r="AQ1028"/>
  <c r="AQ1027"/>
  <c r="AQ1026"/>
  <c r="AQ1025"/>
  <c r="AQ1024"/>
  <c r="AQ1023"/>
  <c r="AQ1022"/>
  <c r="AQ1021"/>
  <c r="AQ1020"/>
  <c r="AQ1019"/>
  <c r="AQ1018"/>
  <c r="AQ1017"/>
  <c r="AQ1016"/>
  <c r="AQ1015"/>
  <c r="AQ1014"/>
  <c r="AQ1013"/>
  <c r="AQ1012"/>
  <c r="AQ1011"/>
  <c r="AQ1010"/>
  <c r="AQ1009"/>
  <c r="AQ1008"/>
  <c r="AQ1007"/>
  <c r="AQ1006"/>
  <c r="AQ1005"/>
  <c r="AQ1004"/>
  <c r="AQ1003"/>
  <c r="AQ1002"/>
  <c r="AQ1001"/>
  <c r="AQ1000"/>
  <c r="AQ999"/>
  <c r="AQ998"/>
  <c r="AQ997"/>
  <c r="AQ996"/>
  <c r="AQ995"/>
  <c r="AQ994"/>
  <c r="AQ993"/>
  <c r="AQ992"/>
  <c r="AQ991"/>
  <c r="AQ1057"/>
  <c r="AQ990"/>
  <c r="AQ989"/>
  <c r="AQ988"/>
  <c r="AQ987"/>
  <c r="AQ986"/>
  <c r="AQ985"/>
  <c r="AQ984"/>
  <c r="AQ983"/>
  <c r="AQ982"/>
  <c r="AQ981"/>
  <c r="AQ980"/>
  <c r="AQ979"/>
  <c r="AQ978"/>
  <c r="AQ977"/>
  <c r="AQ976"/>
  <c r="AQ975"/>
  <c r="AQ974"/>
  <c r="AQ973"/>
  <c r="AQ972"/>
  <c r="AQ971"/>
  <c r="AQ970"/>
  <c r="AQ969"/>
  <c r="AQ968"/>
  <c r="AQ967"/>
  <c r="AQ966"/>
  <c r="AQ965"/>
  <c r="AQ964"/>
  <c r="AQ963"/>
  <c r="AQ962"/>
  <c r="AQ961"/>
  <c r="AQ960"/>
  <c r="AQ959"/>
  <c r="AQ958"/>
  <c r="AQ957"/>
  <c r="AQ956"/>
  <c r="AQ955"/>
  <c r="AQ954"/>
  <c r="AQ953"/>
  <c r="AQ952"/>
  <c r="AQ951"/>
  <c r="AQ950"/>
  <c r="AQ949"/>
  <c r="AQ948"/>
  <c r="AQ947"/>
  <c r="AQ946"/>
  <c r="AQ945"/>
  <c r="AQ944"/>
  <c r="AQ943"/>
  <c r="AQ942"/>
  <c r="AQ941"/>
  <c r="AQ940"/>
  <c r="AQ939"/>
  <c r="AQ938"/>
  <c r="AQ937"/>
  <c r="AQ936"/>
  <c r="AQ935"/>
  <c r="AQ934"/>
  <c r="AQ933"/>
  <c r="AQ932"/>
  <c r="AQ931"/>
  <c r="AQ930"/>
  <c r="AQ929"/>
  <c r="AQ928"/>
  <c r="AQ927"/>
  <c r="AQ926"/>
  <c r="AQ925"/>
  <c r="AQ924"/>
  <c r="AQ923"/>
  <c r="AQ922"/>
  <c r="AQ921"/>
  <c r="AQ920"/>
  <c r="AQ919"/>
  <c r="AQ918"/>
  <c r="AQ917"/>
  <c r="AQ916"/>
  <c r="AQ915"/>
  <c r="AQ914"/>
  <c r="AQ913"/>
  <c r="AQ912"/>
  <c r="AQ911"/>
  <c r="AQ910"/>
  <c r="AQ909"/>
  <c r="AQ908"/>
  <c r="AQ907"/>
  <c r="AQ906"/>
  <c r="AQ905"/>
  <c r="AQ904"/>
  <c r="AQ1059"/>
  <c r="AQ903"/>
  <c r="AQ902"/>
  <c r="AQ901"/>
  <c r="AQ900"/>
  <c r="AQ899"/>
  <c r="AQ898"/>
  <c r="AQ897"/>
  <c r="AQ896"/>
  <c r="AQ895"/>
  <c r="AQ894"/>
  <c r="AQ893"/>
  <c r="AQ892"/>
  <c r="AQ891"/>
  <c r="AQ890"/>
  <c r="AQ889"/>
  <c r="AQ888"/>
  <c r="AQ887"/>
  <c r="AQ886"/>
  <c r="AQ885"/>
  <c r="AQ884"/>
  <c r="AQ883"/>
  <c r="AQ882"/>
  <c r="AQ881"/>
  <c r="AQ880"/>
  <c r="AQ879"/>
  <c r="AQ878"/>
  <c r="AQ877"/>
  <c r="AQ876"/>
  <c r="AQ875"/>
  <c r="AQ874"/>
  <c r="AQ873"/>
  <c r="AQ872"/>
  <c r="AQ871"/>
  <c r="AQ870"/>
  <c r="AQ869"/>
  <c r="AQ868"/>
  <c r="AQ867"/>
  <c r="AQ866"/>
  <c r="AQ865"/>
  <c r="AQ864"/>
  <c r="AQ863"/>
  <c r="AQ862"/>
  <c r="AQ861"/>
  <c r="AQ860"/>
  <c r="AQ859"/>
  <c r="AQ858"/>
  <c r="AQ857"/>
  <c r="AQ856"/>
  <c r="AQ855"/>
  <c r="AQ854"/>
  <c r="AQ853"/>
  <c r="AQ852"/>
  <c r="AQ851"/>
  <c r="AQ850"/>
  <c r="AQ849"/>
  <c r="AQ848"/>
  <c r="AQ847"/>
  <c r="AQ846"/>
  <c r="AQ845"/>
  <c r="AQ844"/>
  <c r="AQ843"/>
  <c r="AQ842"/>
  <c r="AQ841"/>
  <c r="AQ840"/>
  <c r="AQ839"/>
  <c r="AQ838"/>
  <c r="AQ837"/>
  <c r="AQ836"/>
  <c r="AQ835"/>
  <c r="AQ834"/>
  <c r="AQ833"/>
  <c r="AQ832"/>
  <c r="AQ831"/>
  <c r="AQ830"/>
  <c r="AQ829"/>
  <c r="AQ828"/>
  <c r="AQ827"/>
  <c r="AQ826"/>
  <c r="AQ825"/>
  <c r="AQ824"/>
  <c r="AQ823"/>
  <c r="AQ822"/>
  <c r="AQ821"/>
  <c r="AQ820"/>
  <c r="AQ819"/>
  <c r="AQ818"/>
  <c r="AQ817"/>
  <c r="AQ816"/>
  <c r="AQ815"/>
  <c r="AQ814"/>
  <c r="AQ813"/>
  <c r="AQ812"/>
  <c r="AQ811"/>
  <c r="AQ810"/>
  <c r="AQ809"/>
  <c r="AQ808"/>
  <c r="AQ807"/>
  <c r="AQ806"/>
  <c r="AQ805"/>
  <c r="AQ804"/>
  <c r="AQ803"/>
  <c r="AQ802"/>
  <c r="AQ801"/>
  <c r="AQ800"/>
  <c r="AQ799"/>
  <c r="AQ798"/>
  <c r="AQ797"/>
  <c r="AQ796"/>
  <c r="AQ795"/>
  <c r="AQ794"/>
  <c r="AQ793"/>
  <c r="AQ792"/>
  <c r="AQ791"/>
  <c r="AQ790"/>
  <c r="AQ789"/>
  <c r="AQ788"/>
  <c r="AQ787"/>
  <c r="AQ786"/>
  <c r="AQ785"/>
  <c r="AQ784"/>
  <c r="AQ783"/>
  <c r="AQ782"/>
  <c r="AQ781"/>
  <c r="AQ780"/>
  <c r="AQ779"/>
  <c r="AQ778"/>
  <c r="AQ777"/>
  <c r="AQ776"/>
  <c r="AQ775"/>
  <c r="AQ774"/>
  <c r="AQ773"/>
  <c r="AQ772"/>
  <c r="AQ771"/>
  <c r="AQ770"/>
  <c r="AQ769"/>
  <c r="AQ768"/>
  <c r="AQ767"/>
  <c r="AQ766"/>
  <c r="AQ765"/>
  <c r="AQ764"/>
  <c r="AQ763"/>
  <c r="AQ762"/>
  <c r="AQ761"/>
  <c r="AQ760"/>
  <c r="AQ759"/>
  <c r="AQ758"/>
  <c r="AQ757"/>
  <c r="AQ756"/>
  <c r="AQ755"/>
  <c r="AQ754"/>
  <c r="AQ753"/>
  <c r="AQ752"/>
  <c r="AQ751"/>
  <c r="AQ750"/>
  <c r="AQ749"/>
  <c r="AQ748"/>
  <c r="AQ747"/>
  <c r="AQ746"/>
  <c r="AQ745"/>
  <c r="AQ744"/>
  <c r="AQ743"/>
  <c r="AQ742"/>
  <c r="AQ741"/>
  <c r="AQ740"/>
  <c r="AQ739"/>
  <c r="AQ738"/>
  <c r="AQ737"/>
  <c r="AQ736"/>
  <c r="AQ735"/>
  <c r="AQ734"/>
  <c r="AQ733"/>
  <c r="AQ732"/>
  <c r="AQ731"/>
  <c r="AQ730"/>
  <c r="AQ729"/>
  <c r="AQ728"/>
  <c r="AQ727"/>
  <c r="AQ726"/>
  <c r="AQ725"/>
  <c r="AQ724"/>
  <c r="AQ723"/>
  <c r="AQ722"/>
  <c r="AQ721"/>
  <c r="AQ720"/>
  <c r="AQ719"/>
  <c r="AQ718"/>
  <c r="AQ717"/>
  <c r="AQ716"/>
  <c r="AQ715"/>
  <c r="AQ714"/>
  <c r="AQ713"/>
  <c r="AQ712"/>
  <c r="AQ711"/>
  <c r="AQ710"/>
  <c r="AQ709"/>
  <c r="AQ708"/>
  <c r="AQ706"/>
  <c r="AQ702"/>
  <c r="AQ698"/>
  <c r="AQ696"/>
  <c r="AQ693"/>
  <c r="AQ691"/>
  <c r="AQ688"/>
  <c r="AQ686"/>
  <c r="AQ683"/>
  <c r="AQ680"/>
  <c r="AQ677"/>
  <c r="AQ674"/>
  <c r="AQ671"/>
  <c r="AQ667"/>
  <c r="AQ663"/>
  <c r="AQ660"/>
  <c r="AQ656"/>
  <c r="AQ653"/>
  <c r="AQ650"/>
  <c r="AQ648"/>
  <c r="AQ644"/>
  <c r="AQ640"/>
  <c r="AQ636"/>
  <c r="AQ633"/>
  <c r="AQ629"/>
  <c r="AQ627"/>
  <c r="AQ623"/>
  <c r="AQ619"/>
  <c r="AQ615"/>
  <c r="AQ612"/>
  <c r="AQ608"/>
  <c r="AQ604"/>
  <c r="AQ600"/>
  <c r="AQ596"/>
  <c r="AQ593"/>
  <c r="AQ589"/>
  <c r="AQ586"/>
  <c r="AQ583"/>
  <c r="AQ579"/>
  <c r="AQ575"/>
  <c r="AQ571"/>
  <c r="AQ567"/>
  <c r="AQ564"/>
  <c r="AQ560"/>
  <c r="AQ558"/>
  <c r="AQ554"/>
  <c r="AQ550"/>
  <c r="AQ546"/>
  <c r="AQ542"/>
  <c r="AQ539"/>
  <c r="AQ535"/>
  <c r="AQ532"/>
  <c r="AQ529"/>
  <c r="AQ525"/>
  <c r="AQ521"/>
  <c r="AQ517"/>
  <c r="AQ513"/>
  <c r="AQ510"/>
  <c r="AQ506"/>
  <c r="AQ503"/>
  <c r="AQ500"/>
  <c r="AQ496"/>
  <c r="AQ492"/>
  <c r="AQ488"/>
  <c r="AQ485"/>
  <c r="AQ481"/>
  <c r="AQ477"/>
  <c r="AQ473"/>
  <c r="AQ470"/>
  <c r="AQ466"/>
  <c r="AQ463"/>
  <c r="AQ461"/>
  <c r="AQ458"/>
  <c r="AQ455"/>
  <c r="AQ452"/>
  <c r="AQ449"/>
  <c r="AQ446"/>
  <c r="AQ442"/>
  <c r="AQ438"/>
  <c r="AQ434"/>
  <c r="AQ431"/>
  <c r="AQ427"/>
  <c r="AQ425"/>
  <c r="AQ421"/>
  <c r="AQ417"/>
  <c r="AQ413"/>
  <c r="AQ410"/>
  <c r="AQ406"/>
  <c r="AQ404"/>
  <c r="AQ400"/>
  <c r="AQ398"/>
  <c r="AQ394"/>
  <c r="AQ390"/>
  <c r="AQ387"/>
  <c r="AQ383"/>
  <c r="AQ379"/>
  <c r="AQ375"/>
  <c r="AQ371"/>
  <c r="AQ368"/>
  <c r="AQ364"/>
  <c r="AQ361"/>
  <c r="AQ358"/>
  <c r="AQ354"/>
  <c r="AQ350"/>
  <c r="AQ346"/>
  <c r="AQ343"/>
  <c r="AQ339"/>
  <c r="AQ335"/>
  <c r="AQ331"/>
  <c r="AQ704"/>
  <c r="AQ700"/>
  <c r="AQ697"/>
  <c r="AQ695"/>
  <c r="AQ692"/>
  <c r="AQ689"/>
  <c r="AQ687"/>
  <c r="AQ684"/>
  <c r="AQ682"/>
  <c r="AQ678"/>
  <c r="AQ676"/>
  <c r="AQ673"/>
  <c r="AQ669"/>
  <c r="AQ665"/>
  <c r="AQ661"/>
  <c r="AQ658"/>
  <c r="AQ654"/>
  <c r="AQ652"/>
  <c r="AQ649"/>
  <c r="AQ646"/>
  <c r="AQ642"/>
  <c r="AQ638"/>
  <c r="AQ634"/>
  <c r="AQ631"/>
  <c r="AQ628"/>
  <c r="AQ625"/>
  <c r="AQ621"/>
  <c r="AQ617"/>
  <c r="AQ613"/>
  <c r="AQ610"/>
  <c r="AQ606"/>
  <c r="AQ602"/>
  <c r="AQ598"/>
  <c r="AQ594"/>
  <c r="AQ591"/>
  <c r="AQ587"/>
  <c r="AQ585"/>
  <c r="AQ581"/>
  <c r="AQ577"/>
  <c r="AQ573"/>
  <c r="AQ569"/>
  <c r="AQ566"/>
  <c r="AQ562"/>
  <c r="AQ559"/>
  <c r="AQ556"/>
  <c r="AQ552"/>
  <c r="AQ548"/>
  <c r="AQ544"/>
  <c r="AQ540"/>
  <c r="AQ537"/>
  <c r="AQ533"/>
  <c r="AQ531"/>
  <c r="AQ527"/>
  <c r="AQ523"/>
  <c r="AQ519"/>
  <c r="AQ515"/>
  <c r="AQ511"/>
  <c r="AQ508"/>
  <c r="AQ504"/>
  <c r="AQ502"/>
  <c r="AQ498"/>
  <c r="AQ494"/>
  <c r="AQ490"/>
  <c r="AQ486"/>
  <c r="AQ483"/>
  <c r="AQ479"/>
  <c r="AQ475"/>
  <c r="AQ471"/>
  <c r="AQ468"/>
  <c r="AQ464"/>
  <c r="AQ462"/>
  <c r="AQ459"/>
  <c r="AQ457"/>
  <c r="AQ453"/>
  <c r="AQ451"/>
  <c r="AQ448"/>
  <c r="AQ444"/>
  <c r="AQ440"/>
  <c r="AQ436"/>
  <c r="AQ433"/>
  <c r="AQ429"/>
  <c r="AQ426"/>
  <c r="AQ423"/>
  <c r="AQ419"/>
  <c r="AQ408"/>
  <c r="AQ405"/>
  <c r="AQ402"/>
  <c r="AQ385"/>
  <c r="AQ381"/>
  <c r="AQ377"/>
  <c r="AQ373"/>
  <c r="AQ369"/>
  <c r="AQ366"/>
  <c r="AQ362"/>
  <c r="AQ344"/>
  <c r="AQ337"/>
  <c r="AQ333"/>
  <c r="AQ327"/>
  <c r="AQ324"/>
  <c r="AQ320"/>
  <c r="AQ317"/>
  <c r="AQ312"/>
  <c r="AQ308"/>
  <c r="AQ304"/>
  <c r="AQ301"/>
  <c r="AQ297"/>
  <c r="AQ293"/>
  <c r="AQ289"/>
  <c r="AQ285"/>
  <c r="AQ282"/>
  <c r="AQ278"/>
  <c r="AQ275"/>
  <c r="AQ272"/>
  <c r="AQ268"/>
  <c r="AQ264"/>
  <c r="AQ260"/>
  <c r="AQ256"/>
  <c r="AQ252"/>
  <c r="AQ249"/>
  <c r="AQ245"/>
  <c r="AQ243"/>
  <c r="AQ241"/>
  <c r="AQ237"/>
  <c r="AQ233"/>
  <c r="AQ229"/>
  <c r="AQ226"/>
  <c r="AQ222"/>
  <c r="AQ219"/>
  <c r="AQ217"/>
  <c r="AQ214"/>
  <c r="AQ213"/>
  <c r="AQ210"/>
  <c r="AQ207"/>
  <c r="AQ204"/>
  <c r="AQ200"/>
  <c r="AQ196"/>
  <c r="AQ193"/>
  <c r="AQ189"/>
  <c r="AQ187"/>
  <c r="AQ184"/>
  <c r="AQ181"/>
  <c r="AQ177"/>
  <c r="AQ173"/>
  <c r="AQ169"/>
  <c r="AQ166"/>
  <c r="AQ162"/>
  <c r="AQ160"/>
  <c r="AQ156"/>
  <c r="AQ152"/>
  <c r="AQ148"/>
  <c r="AQ145"/>
  <c r="AQ141"/>
  <c r="AQ137"/>
  <c r="AQ133"/>
  <c r="AQ131"/>
  <c r="AQ127"/>
  <c r="AQ124"/>
  <c r="AQ120"/>
  <c r="AQ117"/>
  <c r="AQ114"/>
  <c r="AQ110"/>
  <c r="AQ106"/>
  <c r="AQ102"/>
  <c r="AQ98"/>
  <c r="AQ95"/>
  <c r="AQ91"/>
  <c r="AQ88"/>
  <c r="AQ85"/>
  <c r="AQ81"/>
  <c r="AQ77"/>
  <c r="AQ73"/>
  <c r="AQ69"/>
  <c r="AQ61"/>
  <c r="AQ41"/>
  <c r="AQ39"/>
  <c r="AQ34"/>
  <c r="AQ1055"/>
  <c r="AQ411"/>
  <c r="AQ318"/>
  <c r="AQ299"/>
  <c r="AQ295"/>
  <c r="AQ283"/>
  <c r="AQ276"/>
  <c r="AQ274"/>
  <c r="AQ270"/>
  <c r="AQ266"/>
  <c r="AQ262"/>
  <c r="AQ258"/>
  <c r="AQ254"/>
  <c r="AQ250"/>
  <c r="AQ247"/>
  <c r="AQ231"/>
  <c r="AQ227"/>
  <c r="AQ220"/>
  <c r="AQ218"/>
  <c r="AQ215"/>
  <c r="AQ209"/>
  <c r="AQ206"/>
  <c r="AQ161"/>
  <c r="AQ158"/>
  <c r="AQ154"/>
  <c r="AQ150"/>
  <c r="AQ146"/>
  <c r="AQ135"/>
  <c r="AQ104"/>
  <c r="AQ100"/>
  <c r="AQ96"/>
  <c r="AQ79"/>
  <c r="AQ415"/>
  <c r="AQ396"/>
  <c r="AQ392"/>
  <c r="AQ388"/>
  <c r="AQ360"/>
  <c r="AQ356"/>
  <c r="AQ352"/>
  <c r="AQ348"/>
  <c r="AQ341"/>
  <c r="AQ329"/>
  <c r="AQ325"/>
  <c r="AQ322"/>
  <c r="AQ316"/>
  <c r="AQ314"/>
  <c r="AQ310"/>
  <c r="AQ306"/>
  <c r="AQ302"/>
  <c r="AQ291"/>
  <c r="AQ287"/>
  <c r="AQ280"/>
  <c r="AQ242"/>
  <c r="AQ239"/>
  <c r="AQ235"/>
  <c r="AQ224"/>
  <c r="AQ211"/>
  <c r="AQ202"/>
  <c r="AQ198"/>
  <c r="AQ194"/>
  <c r="AQ191"/>
  <c r="AQ188"/>
  <c r="AQ185"/>
  <c r="AQ183"/>
  <c r="AQ179"/>
  <c r="AQ175"/>
  <c r="AQ171"/>
  <c r="AQ167"/>
  <c r="AQ164"/>
  <c r="AQ143"/>
  <c r="AQ139"/>
  <c r="AQ129"/>
  <c r="AQ125"/>
  <c r="AQ122"/>
  <c r="AQ118"/>
  <c r="AQ116"/>
  <c r="AQ112"/>
  <c r="AQ108"/>
  <c r="AQ93"/>
  <c r="AQ89"/>
  <c r="AQ87"/>
  <c r="AQ83"/>
  <c r="AQ66"/>
  <c r="AQ62"/>
  <c r="AQ60"/>
  <c r="AQ56"/>
  <c r="AQ54"/>
  <c r="AQ50"/>
  <c r="AQ46"/>
  <c r="AQ42"/>
  <c r="AQ33"/>
  <c r="AQ31"/>
  <c r="AQ29"/>
  <c r="AQ27"/>
  <c r="AQ25"/>
  <c r="AQ23"/>
  <c r="AQ21"/>
  <c r="AQ19"/>
  <c r="AQ18"/>
  <c r="AQ14"/>
  <c r="AQ12"/>
  <c r="AQ11"/>
  <c r="AQ9"/>
  <c r="AR7"/>
  <c r="AR707" s="1"/>
  <c r="AQ75"/>
  <c r="AQ71"/>
  <c r="AQ68"/>
  <c r="AQ64"/>
  <c r="AQ58"/>
  <c r="AQ52"/>
  <c r="AQ48"/>
  <c r="AQ44"/>
  <c r="AQ37"/>
  <c r="AQ35"/>
  <c r="AQ16"/>
  <c r="AQ10"/>
  <c r="AQ8"/>
  <c r="AR1059" l="1"/>
  <c r="AR1058"/>
  <c r="AR1057"/>
  <c r="AR1056"/>
  <c r="AR1055"/>
  <c r="AR1054"/>
  <c r="AR1053"/>
  <c r="AR1052"/>
  <c r="AR1051"/>
  <c r="AR1050"/>
  <c r="AR1049"/>
  <c r="AR1048"/>
  <c r="AR1047"/>
  <c r="AR1046"/>
  <c r="AR1045"/>
  <c r="AR1044"/>
  <c r="AR1043"/>
  <c r="AR1042"/>
  <c r="AR1041"/>
  <c r="AR1040"/>
  <c r="AR1039"/>
  <c r="AR1038"/>
  <c r="AR1037"/>
  <c r="AR1036"/>
  <c r="AR1035"/>
  <c r="AR1034"/>
  <c r="AR1033"/>
  <c r="AR1032"/>
  <c r="AR1031"/>
  <c r="AR1030"/>
  <c r="AR1029"/>
  <c r="AR1028"/>
  <c r="AR1027"/>
  <c r="AR1026"/>
  <c r="AR1025"/>
  <c r="AR1024"/>
  <c r="AR1023"/>
  <c r="AR1022"/>
  <c r="AR1021"/>
  <c r="AR1020"/>
  <c r="AR1019"/>
  <c r="AR1018"/>
  <c r="AR1017"/>
  <c r="AR1016"/>
  <c r="AR1015"/>
  <c r="AR1014"/>
  <c r="AR1013"/>
  <c r="AR1012"/>
  <c r="AR1011"/>
  <c r="AR1010"/>
  <c r="AR1009"/>
  <c r="AR1008"/>
  <c r="AR1007"/>
  <c r="AR1006"/>
  <c r="AR1005"/>
  <c r="AR1004"/>
  <c r="AR1003"/>
  <c r="AR1002"/>
  <c r="AR1001"/>
  <c r="AR1000"/>
  <c r="AR999"/>
  <c r="AR998"/>
  <c r="AR997"/>
  <c r="AR996"/>
  <c r="AR995"/>
  <c r="AR994"/>
  <c r="AR993"/>
  <c r="AR992"/>
  <c r="AR991"/>
  <c r="AR990"/>
  <c r="AR988"/>
  <c r="AR986"/>
  <c r="AR984"/>
  <c r="AR982"/>
  <c r="AR980"/>
  <c r="AR978"/>
  <c r="AR976"/>
  <c r="AR974"/>
  <c r="AR972"/>
  <c r="AR970"/>
  <c r="AR968"/>
  <c r="AR966"/>
  <c r="AR964"/>
  <c r="AR962"/>
  <c r="AR960"/>
  <c r="AR958"/>
  <c r="AR956"/>
  <c r="AR954"/>
  <c r="AR952"/>
  <c r="AR950"/>
  <c r="AR948"/>
  <c r="AR946"/>
  <c r="AR944"/>
  <c r="AR942"/>
  <c r="AR940"/>
  <c r="AR938"/>
  <c r="AR936"/>
  <c r="AR934"/>
  <c r="AR932"/>
  <c r="AR930"/>
  <c r="AR928"/>
  <c r="AR926"/>
  <c r="AR924"/>
  <c r="AR922"/>
  <c r="AR920"/>
  <c r="AR918"/>
  <c r="AR916"/>
  <c r="AR914"/>
  <c r="AR912"/>
  <c r="AR910"/>
  <c r="AR908"/>
  <c r="AR906"/>
  <c r="AR904"/>
  <c r="AR903"/>
  <c r="AR902"/>
  <c r="AR901"/>
  <c r="AR900"/>
  <c r="AR899"/>
  <c r="AR898"/>
  <c r="AR897"/>
  <c r="AR896"/>
  <c r="AR895"/>
  <c r="AR894"/>
  <c r="AR893"/>
  <c r="AR892"/>
  <c r="AR891"/>
  <c r="AR890"/>
  <c r="AR889"/>
  <c r="AR888"/>
  <c r="AR887"/>
  <c r="AR886"/>
  <c r="AR885"/>
  <c r="AR884"/>
  <c r="AR883"/>
  <c r="AR882"/>
  <c r="AR881"/>
  <c r="AR880"/>
  <c r="AR879"/>
  <c r="AR878"/>
  <c r="AR877"/>
  <c r="AR876"/>
  <c r="AR875"/>
  <c r="AR874"/>
  <c r="AR873"/>
  <c r="AR872"/>
  <c r="AR871"/>
  <c r="AR870"/>
  <c r="AR869"/>
  <c r="AR868"/>
  <c r="AR867"/>
  <c r="AR866"/>
  <c r="AR865"/>
  <c r="AR864"/>
  <c r="AR863"/>
  <c r="AR862"/>
  <c r="AR861"/>
  <c r="AR860"/>
  <c r="AR859"/>
  <c r="AR858"/>
  <c r="AR857"/>
  <c r="AR856"/>
  <c r="AR855"/>
  <c r="AR854"/>
  <c r="AR853"/>
  <c r="AR852"/>
  <c r="AR851"/>
  <c r="AR850"/>
  <c r="AR849"/>
  <c r="AR848"/>
  <c r="AR847"/>
  <c r="AR846"/>
  <c r="AR845"/>
  <c r="AR844"/>
  <c r="AR843"/>
  <c r="AR842"/>
  <c r="AR841"/>
  <c r="AR840"/>
  <c r="AR839"/>
  <c r="AR838"/>
  <c r="AR837"/>
  <c r="AR836"/>
  <c r="AR835"/>
  <c r="AR834"/>
  <c r="AR833"/>
  <c r="AR832"/>
  <c r="AR831"/>
  <c r="AR830"/>
  <c r="AR829"/>
  <c r="AR828"/>
  <c r="AR827"/>
  <c r="AR826"/>
  <c r="AR825"/>
  <c r="AR824"/>
  <c r="AR823"/>
  <c r="AR822"/>
  <c r="AR821"/>
  <c r="AR820"/>
  <c r="AR819"/>
  <c r="AR818"/>
  <c r="AR817"/>
  <c r="AR816"/>
  <c r="AR815"/>
  <c r="AR814"/>
  <c r="AR813"/>
  <c r="AR812"/>
  <c r="AR811"/>
  <c r="AR810"/>
  <c r="AR809"/>
  <c r="AR808"/>
  <c r="AR807"/>
  <c r="AR806"/>
  <c r="AR805"/>
  <c r="AR804"/>
  <c r="AR803"/>
  <c r="AR802"/>
  <c r="AR801"/>
  <c r="AR800"/>
  <c r="AR799"/>
  <c r="AR798"/>
  <c r="AR797"/>
  <c r="AR796"/>
  <c r="AR795"/>
  <c r="AR794"/>
  <c r="AR793"/>
  <c r="AR792"/>
  <c r="AR791"/>
  <c r="AR790"/>
  <c r="AR789"/>
  <c r="AR788"/>
  <c r="AR787"/>
  <c r="AR786"/>
  <c r="AR785"/>
  <c r="AR784"/>
  <c r="AR783"/>
  <c r="AR782"/>
  <c r="AR781"/>
  <c r="AR780"/>
  <c r="AR779"/>
  <c r="AR778"/>
  <c r="AR777"/>
  <c r="AR776"/>
  <c r="AR775"/>
  <c r="AR774"/>
  <c r="AR773"/>
  <c r="AR772"/>
  <c r="AR771"/>
  <c r="AR770"/>
  <c r="AR769"/>
  <c r="AR768"/>
  <c r="AR767"/>
  <c r="AR766"/>
  <c r="AR765"/>
  <c r="AR764"/>
  <c r="AR763"/>
  <c r="AR762"/>
  <c r="AR761"/>
  <c r="AR760"/>
  <c r="AR759"/>
  <c r="AR758"/>
  <c r="AR757"/>
  <c r="AR756"/>
  <c r="AR755"/>
  <c r="AR754"/>
  <c r="AR753"/>
  <c r="AR752"/>
  <c r="AR751"/>
  <c r="AR750"/>
  <c r="AR749"/>
  <c r="AR748"/>
  <c r="AR747"/>
  <c r="AR746"/>
  <c r="AR745"/>
  <c r="AR744"/>
  <c r="AR743"/>
  <c r="AR742"/>
  <c r="AR741"/>
  <c r="AR740"/>
  <c r="AR739"/>
  <c r="AR738"/>
  <c r="AR737"/>
  <c r="AR736"/>
  <c r="AR735"/>
  <c r="AR704"/>
  <c r="AR700"/>
  <c r="AR697"/>
  <c r="AR695"/>
  <c r="AR692"/>
  <c r="AR689"/>
  <c r="AR687"/>
  <c r="AR684"/>
  <c r="AR682"/>
  <c r="AR678"/>
  <c r="AR676"/>
  <c r="AR673"/>
  <c r="AR669"/>
  <c r="AR665"/>
  <c r="AR661"/>
  <c r="AR658"/>
  <c r="AR654"/>
  <c r="AR652"/>
  <c r="AR649"/>
  <c r="AR646"/>
  <c r="AR642"/>
  <c r="AR638"/>
  <c r="AR634"/>
  <c r="AR631"/>
  <c r="AR628"/>
  <c r="AR625"/>
  <c r="AR621"/>
  <c r="AR617"/>
  <c r="AR613"/>
  <c r="AR610"/>
  <c r="AR606"/>
  <c r="AR602"/>
  <c r="AR598"/>
  <c r="AR594"/>
  <c r="AR591"/>
  <c r="AR587"/>
  <c r="AR585"/>
  <c r="AR581"/>
  <c r="AR577"/>
  <c r="AR573"/>
  <c r="AR569"/>
  <c r="AR566"/>
  <c r="AR562"/>
  <c r="AR559"/>
  <c r="AR556"/>
  <c r="AR552"/>
  <c r="AR548"/>
  <c r="AR544"/>
  <c r="AR540"/>
  <c r="AR537"/>
  <c r="AR533"/>
  <c r="AR531"/>
  <c r="AR527"/>
  <c r="AR523"/>
  <c r="AR519"/>
  <c r="AR515"/>
  <c r="AR511"/>
  <c r="AR508"/>
  <c r="AR504"/>
  <c r="AR502"/>
  <c r="AR498"/>
  <c r="AR494"/>
  <c r="AR490"/>
  <c r="AR486"/>
  <c r="AR483"/>
  <c r="AR479"/>
  <c r="AR475"/>
  <c r="AR471"/>
  <c r="AR468"/>
  <c r="AR464"/>
  <c r="AR462"/>
  <c r="AR459"/>
  <c r="AR457"/>
  <c r="AR453"/>
  <c r="AR451"/>
  <c r="AR448"/>
  <c r="AR444"/>
  <c r="AR440"/>
  <c r="AR436"/>
  <c r="AR433"/>
  <c r="AR429"/>
  <c r="AR426"/>
  <c r="AR423"/>
  <c r="AR419"/>
  <c r="AR415"/>
  <c r="AR411"/>
  <c r="AR408"/>
  <c r="AR405"/>
  <c r="AR402"/>
  <c r="AR396"/>
  <c r="AR392"/>
  <c r="AR388"/>
  <c r="AR385"/>
  <c r="AR381"/>
  <c r="AR377"/>
  <c r="AR373"/>
  <c r="AR369"/>
  <c r="AR366"/>
  <c r="AR362"/>
  <c r="AR360"/>
  <c r="AR356"/>
  <c r="AR352"/>
  <c r="AR348"/>
  <c r="AR344"/>
  <c r="AR341"/>
  <c r="AR337"/>
  <c r="AR333"/>
  <c r="AR329"/>
  <c r="AR989"/>
  <c r="AR985"/>
  <c r="AR981"/>
  <c r="AR977"/>
  <c r="AR973"/>
  <c r="AR969"/>
  <c r="AR965"/>
  <c r="AR961"/>
  <c r="AR957"/>
  <c r="AR953"/>
  <c r="AR949"/>
  <c r="AR945"/>
  <c r="AR941"/>
  <c r="AR937"/>
  <c r="AR933"/>
  <c r="AR929"/>
  <c r="AR925"/>
  <c r="AR921"/>
  <c r="AR917"/>
  <c r="AR913"/>
  <c r="AR909"/>
  <c r="AR905"/>
  <c r="AR734"/>
  <c r="AR733"/>
  <c r="AR732"/>
  <c r="AR731"/>
  <c r="AR730"/>
  <c r="AR729"/>
  <c r="AR728"/>
  <c r="AR727"/>
  <c r="AR726"/>
  <c r="AR725"/>
  <c r="AR724"/>
  <c r="AR723"/>
  <c r="AR722"/>
  <c r="AR721"/>
  <c r="AR720"/>
  <c r="AR719"/>
  <c r="AR718"/>
  <c r="AR717"/>
  <c r="AR716"/>
  <c r="AR715"/>
  <c r="AR714"/>
  <c r="AR713"/>
  <c r="AR712"/>
  <c r="AR711"/>
  <c r="AR710"/>
  <c r="AR709"/>
  <c r="AR708"/>
  <c r="AR706"/>
  <c r="AR702"/>
  <c r="AR698"/>
  <c r="AR696"/>
  <c r="AR693"/>
  <c r="AR691"/>
  <c r="AR688"/>
  <c r="AR686"/>
  <c r="AR683"/>
  <c r="AR680"/>
  <c r="AR677"/>
  <c r="AR674"/>
  <c r="AR671"/>
  <c r="AR667"/>
  <c r="AR663"/>
  <c r="AR660"/>
  <c r="AR656"/>
  <c r="AR653"/>
  <c r="AR650"/>
  <c r="AR648"/>
  <c r="AR644"/>
  <c r="AR640"/>
  <c r="AR636"/>
  <c r="AR633"/>
  <c r="AR629"/>
  <c r="AR627"/>
  <c r="AR623"/>
  <c r="AR619"/>
  <c r="AR615"/>
  <c r="AR612"/>
  <c r="AR608"/>
  <c r="AR604"/>
  <c r="AR600"/>
  <c r="AR596"/>
  <c r="AR593"/>
  <c r="AR589"/>
  <c r="AR586"/>
  <c r="AR583"/>
  <c r="AR579"/>
  <c r="AR575"/>
  <c r="AR571"/>
  <c r="AR567"/>
  <c r="AR564"/>
  <c r="AR560"/>
  <c r="AR558"/>
  <c r="AR554"/>
  <c r="AR550"/>
  <c r="AR546"/>
  <c r="AR542"/>
  <c r="AR539"/>
  <c r="AR535"/>
  <c r="AR532"/>
  <c r="AR529"/>
  <c r="AR525"/>
  <c r="AR521"/>
  <c r="AR517"/>
  <c r="AR513"/>
  <c r="AR510"/>
  <c r="AR506"/>
  <c r="AR503"/>
  <c r="AR500"/>
  <c r="AR496"/>
  <c r="AR492"/>
  <c r="AR488"/>
  <c r="AR485"/>
  <c r="AR481"/>
  <c r="AR477"/>
  <c r="AR473"/>
  <c r="AR470"/>
  <c r="AR466"/>
  <c r="AR463"/>
  <c r="AR461"/>
  <c r="AR458"/>
  <c r="AR455"/>
  <c r="AR452"/>
  <c r="AR449"/>
  <c r="AR446"/>
  <c r="AR442"/>
  <c r="AR438"/>
  <c r="AR434"/>
  <c r="AR431"/>
  <c r="AR427"/>
  <c r="AR425"/>
  <c r="AR421"/>
  <c r="AR417"/>
  <c r="AR413"/>
  <c r="AR398"/>
  <c r="AR394"/>
  <c r="AR390"/>
  <c r="AR361"/>
  <c r="AR358"/>
  <c r="AR354"/>
  <c r="AR350"/>
  <c r="AR343"/>
  <c r="AR331"/>
  <c r="AR325"/>
  <c r="AR322"/>
  <c r="AR318"/>
  <c r="AR316"/>
  <c r="AR314"/>
  <c r="AR310"/>
  <c r="AR306"/>
  <c r="AR302"/>
  <c r="AR299"/>
  <c r="AR295"/>
  <c r="AR291"/>
  <c r="AR287"/>
  <c r="AR283"/>
  <c r="AR280"/>
  <c r="AR276"/>
  <c r="AR274"/>
  <c r="AR270"/>
  <c r="AR266"/>
  <c r="AR262"/>
  <c r="AR258"/>
  <c r="AR254"/>
  <c r="AR250"/>
  <c r="AR247"/>
  <c r="AR242"/>
  <c r="AR239"/>
  <c r="AR235"/>
  <c r="AR231"/>
  <c r="AR227"/>
  <c r="AR224"/>
  <c r="AR220"/>
  <c r="AR218"/>
  <c r="AR215"/>
  <c r="AR211"/>
  <c r="AR209"/>
  <c r="AR206"/>
  <c r="AR202"/>
  <c r="AR198"/>
  <c r="AR194"/>
  <c r="AR191"/>
  <c r="AR188"/>
  <c r="AR185"/>
  <c r="AR183"/>
  <c r="AR179"/>
  <c r="AR175"/>
  <c r="AR171"/>
  <c r="AR167"/>
  <c r="AR164"/>
  <c r="AR161"/>
  <c r="AR158"/>
  <c r="AR154"/>
  <c r="AR150"/>
  <c r="AR146"/>
  <c r="AR143"/>
  <c r="AR139"/>
  <c r="AR135"/>
  <c r="AR129"/>
  <c r="AR125"/>
  <c r="AR122"/>
  <c r="AR118"/>
  <c r="AR116"/>
  <c r="AR112"/>
  <c r="AR108"/>
  <c r="AR104"/>
  <c r="AR100"/>
  <c r="AR96"/>
  <c r="AR93"/>
  <c r="AR89"/>
  <c r="AR87"/>
  <c r="AR83"/>
  <c r="AR79"/>
  <c r="AR75"/>
  <c r="AR71"/>
  <c r="AR68"/>
  <c r="AR66"/>
  <c r="AR64"/>
  <c r="AR62"/>
  <c r="AR60"/>
  <c r="AR58"/>
  <c r="AR56"/>
  <c r="AR54"/>
  <c r="AR52"/>
  <c r="AR50"/>
  <c r="AR48"/>
  <c r="AR46"/>
  <c r="AR44"/>
  <c r="AR42"/>
  <c r="AR37"/>
  <c r="AR35"/>
  <c r="AR33"/>
  <c r="AR31"/>
  <c r="AR29"/>
  <c r="AR27"/>
  <c r="AR25"/>
  <c r="AR987"/>
  <c r="AR983"/>
  <c r="AR979"/>
  <c r="AR975"/>
  <c r="AR971"/>
  <c r="AR967"/>
  <c r="AR963"/>
  <c r="AR959"/>
  <c r="AR955"/>
  <c r="AR951"/>
  <c r="AR947"/>
  <c r="AR943"/>
  <c r="AR939"/>
  <c r="AR935"/>
  <c r="AR931"/>
  <c r="AR927"/>
  <c r="AR923"/>
  <c r="AR919"/>
  <c r="AR915"/>
  <c r="AR911"/>
  <c r="AR907"/>
  <c r="AR410"/>
  <c r="AR406"/>
  <c r="AR404"/>
  <c r="AR400"/>
  <c r="AR387"/>
  <c r="AR375"/>
  <c r="AR368"/>
  <c r="AR364"/>
  <c r="AR346"/>
  <c r="AR339"/>
  <c r="AR327"/>
  <c r="AR324"/>
  <c r="AR317"/>
  <c r="AR312"/>
  <c r="AR308"/>
  <c r="AR304"/>
  <c r="AR293"/>
  <c r="AR289"/>
  <c r="AR282"/>
  <c r="AR243"/>
  <c r="AR241"/>
  <c r="AR237"/>
  <c r="AR226"/>
  <c r="AR213"/>
  <c r="AR204"/>
  <c r="AR200"/>
  <c r="AR196"/>
  <c r="AR193"/>
  <c r="AR189"/>
  <c r="AR187"/>
  <c r="AR184"/>
  <c r="AR181"/>
  <c r="AR177"/>
  <c r="AR173"/>
  <c r="AR169"/>
  <c r="AR166"/>
  <c r="AR145"/>
  <c r="AR141"/>
  <c r="AR131"/>
  <c r="AR127"/>
  <c r="AR124"/>
  <c r="AR120"/>
  <c r="AR117"/>
  <c r="AR114"/>
  <c r="AR110"/>
  <c r="AR95"/>
  <c r="AR91"/>
  <c r="AR88"/>
  <c r="AR85"/>
  <c r="AR77"/>
  <c r="AR73"/>
  <c r="AR69"/>
  <c r="AR383"/>
  <c r="AR379"/>
  <c r="AR371"/>
  <c r="AR335"/>
  <c r="AR320"/>
  <c r="AR301"/>
  <c r="AR297"/>
  <c r="AR285"/>
  <c r="AR278"/>
  <c r="AR275"/>
  <c r="AR272"/>
  <c r="AR268"/>
  <c r="AR264"/>
  <c r="AR260"/>
  <c r="AR256"/>
  <c r="AR252"/>
  <c r="AR249"/>
  <c r="AR245"/>
  <c r="AR233"/>
  <c r="AR229"/>
  <c r="AR222"/>
  <c r="AR219"/>
  <c r="AR217"/>
  <c r="AR214"/>
  <c r="AR210"/>
  <c r="AR207"/>
  <c r="AR162"/>
  <c r="AR160"/>
  <c r="AR156"/>
  <c r="AR152"/>
  <c r="AR148"/>
  <c r="AR137"/>
  <c r="AR133"/>
  <c r="AR106"/>
  <c r="AR102"/>
  <c r="AR98"/>
  <c r="AR81"/>
  <c r="AR39"/>
  <c r="AR16"/>
  <c r="AR10"/>
  <c r="AR8"/>
  <c r="AR61"/>
  <c r="AR41"/>
  <c r="AR34"/>
  <c r="AR23"/>
  <c r="AR21"/>
  <c r="AR19"/>
  <c r="AR18"/>
  <c r="AR14"/>
  <c r="AR12"/>
  <c r="AR11"/>
  <c r="AR9"/>
  <c r="AS7"/>
  <c r="AS707" s="1"/>
  <c r="AS1059" l="1"/>
  <c r="AS1058"/>
  <c r="AS1057"/>
  <c r="AS1056"/>
  <c r="AS1055"/>
  <c r="AS1054"/>
  <c r="AS1032"/>
  <c r="AS1031"/>
  <c r="AS1030"/>
  <c r="AS1029"/>
  <c r="AS1028"/>
  <c r="AS1027"/>
  <c r="AS1026"/>
  <c r="AS1025"/>
  <c r="AS1024"/>
  <c r="AS1023"/>
  <c r="AS1022"/>
  <c r="AS1021"/>
  <c r="AS1020"/>
  <c r="AS1019"/>
  <c r="AS1018"/>
  <c r="AS1017"/>
  <c r="AS1016"/>
  <c r="AS1015"/>
  <c r="AS1014"/>
  <c r="AS1013"/>
  <c r="AS1012"/>
  <c r="AS1011"/>
  <c r="AS1010"/>
  <c r="AS1009"/>
  <c r="AS1008"/>
  <c r="AS1007"/>
  <c r="AS1006"/>
  <c r="AS1005"/>
  <c r="AS1004"/>
  <c r="AS1003"/>
  <c r="AS1002"/>
  <c r="AS1001"/>
  <c r="AS1000"/>
  <c r="AS999"/>
  <c r="AS998"/>
  <c r="AS997"/>
  <c r="AS996"/>
  <c r="AS995"/>
  <c r="AS994"/>
  <c r="AS993"/>
  <c r="AS992"/>
  <c r="AS991"/>
  <c r="AS1053"/>
  <c r="AS1051"/>
  <c r="AS1049"/>
  <c r="AS1047"/>
  <c r="AS1045"/>
  <c r="AS1043"/>
  <c r="AS1041"/>
  <c r="AS1039"/>
  <c r="AS1037"/>
  <c r="AS1035"/>
  <c r="AS1033"/>
  <c r="AS990"/>
  <c r="AS989"/>
  <c r="AS988"/>
  <c r="AS987"/>
  <c r="AS986"/>
  <c r="AS985"/>
  <c r="AS984"/>
  <c r="AS983"/>
  <c r="AS982"/>
  <c r="AS981"/>
  <c r="AS980"/>
  <c r="AS979"/>
  <c r="AS978"/>
  <c r="AS977"/>
  <c r="AS976"/>
  <c r="AS975"/>
  <c r="AS974"/>
  <c r="AS973"/>
  <c r="AS972"/>
  <c r="AS971"/>
  <c r="AS970"/>
  <c r="AS969"/>
  <c r="AS968"/>
  <c r="AS967"/>
  <c r="AS966"/>
  <c r="AS965"/>
  <c r="AS964"/>
  <c r="AS963"/>
  <c r="AS962"/>
  <c r="AS961"/>
  <c r="AS960"/>
  <c r="AS959"/>
  <c r="AS958"/>
  <c r="AS957"/>
  <c r="AS956"/>
  <c r="AS955"/>
  <c r="AS954"/>
  <c r="AS953"/>
  <c r="AS952"/>
  <c r="AS951"/>
  <c r="AS950"/>
  <c r="AS949"/>
  <c r="AS948"/>
  <c r="AS947"/>
  <c r="AS946"/>
  <c r="AS945"/>
  <c r="AS944"/>
  <c r="AS943"/>
  <c r="AS942"/>
  <c r="AS941"/>
  <c r="AS940"/>
  <c r="AS939"/>
  <c r="AS938"/>
  <c r="AS937"/>
  <c r="AS936"/>
  <c r="AS935"/>
  <c r="AS934"/>
  <c r="AS933"/>
  <c r="AS932"/>
  <c r="AS931"/>
  <c r="AS930"/>
  <c r="AS929"/>
  <c r="AS928"/>
  <c r="AS927"/>
  <c r="AS926"/>
  <c r="AS925"/>
  <c r="AS924"/>
  <c r="AS923"/>
  <c r="AS922"/>
  <c r="AS921"/>
  <c r="AS920"/>
  <c r="AS919"/>
  <c r="AS918"/>
  <c r="AS917"/>
  <c r="AS916"/>
  <c r="AS915"/>
  <c r="AS914"/>
  <c r="AS913"/>
  <c r="AS912"/>
  <c r="AS911"/>
  <c r="AS910"/>
  <c r="AS909"/>
  <c r="AS908"/>
  <c r="AS907"/>
  <c r="AS906"/>
  <c r="AS905"/>
  <c r="AS904"/>
  <c r="AS1052"/>
  <c r="AS1048"/>
  <c r="AS1044"/>
  <c r="AS1040"/>
  <c r="AS1036"/>
  <c r="AS903"/>
  <c r="AS902"/>
  <c r="AS901"/>
  <c r="AS900"/>
  <c r="AS899"/>
  <c r="AS898"/>
  <c r="AS897"/>
  <c r="AS896"/>
  <c r="AS895"/>
  <c r="AS894"/>
  <c r="AS893"/>
  <c r="AS892"/>
  <c r="AS891"/>
  <c r="AS890"/>
  <c r="AS889"/>
  <c r="AS888"/>
  <c r="AS887"/>
  <c r="AS886"/>
  <c r="AS885"/>
  <c r="AS884"/>
  <c r="AS883"/>
  <c r="AS882"/>
  <c r="AS881"/>
  <c r="AS880"/>
  <c r="AS879"/>
  <c r="AS878"/>
  <c r="AS877"/>
  <c r="AS876"/>
  <c r="AS875"/>
  <c r="AS874"/>
  <c r="AS873"/>
  <c r="AS872"/>
  <c r="AS871"/>
  <c r="AS870"/>
  <c r="AS869"/>
  <c r="AS868"/>
  <c r="AS867"/>
  <c r="AS866"/>
  <c r="AS865"/>
  <c r="AS864"/>
  <c r="AS863"/>
  <c r="AS862"/>
  <c r="AS861"/>
  <c r="AS860"/>
  <c r="AS859"/>
  <c r="AS858"/>
  <c r="AS857"/>
  <c r="AS856"/>
  <c r="AS855"/>
  <c r="AS854"/>
  <c r="AS853"/>
  <c r="AS852"/>
  <c r="AS851"/>
  <c r="AS850"/>
  <c r="AS849"/>
  <c r="AS848"/>
  <c r="AS847"/>
  <c r="AS846"/>
  <c r="AS845"/>
  <c r="AS844"/>
  <c r="AS843"/>
  <c r="AS842"/>
  <c r="AS841"/>
  <c r="AS840"/>
  <c r="AS839"/>
  <c r="AS838"/>
  <c r="AS837"/>
  <c r="AS836"/>
  <c r="AS835"/>
  <c r="AS834"/>
  <c r="AS833"/>
  <c r="AS832"/>
  <c r="AS831"/>
  <c r="AS830"/>
  <c r="AS829"/>
  <c r="AS828"/>
  <c r="AS827"/>
  <c r="AS826"/>
  <c r="AS825"/>
  <c r="AS824"/>
  <c r="AS823"/>
  <c r="AS822"/>
  <c r="AS821"/>
  <c r="AS820"/>
  <c r="AS819"/>
  <c r="AS818"/>
  <c r="AS817"/>
  <c r="AS816"/>
  <c r="AS815"/>
  <c r="AS814"/>
  <c r="AS813"/>
  <c r="AS812"/>
  <c r="AS811"/>
  <c r="AS810"/>
  <c r="AS809"/>
  <c r="AS808"/>
  <c r="AS807"/>
  <c r="AS806"/>
  <c r="AS805"/>
  <c r="AS804"/>
  <c r="AS803"/>
  <c r="AS802"/>
  <c r="AS801"/>
  <c r="AS800"/>
  <c r="AS799"/>
  <c r="AS798"/>
  <c r="AS797"/>
  <c r="AS796"/>
  <c r="AS795"/>
  <c r="AS794"/>
  <c r="AS793"/>
  <c r="AS792"/>
  <c r="AS791"/>
  <c r="AS790"/>
  <c r="AS789"/>
  <c r="AS788"/>
  <c r="AS787"/>
  <c r="AS786"/>
  <c r="AS785"/>
  <c r="AS784"/>
  <c r="AS783"/>
  <c r="AS782"/>
  <c r="AS781"/>
  <c r="AS780"/>
  <c r="AS779"/>
  <c r="AS778"/>
  <c r="AS777"/>
  <c r="AS776"/>
  <c r="AS775"/>
  <c r="AS774"/>
  <c r="AS773"/>
  <c r="AS772"/>
  <c r="AS771"/>
  <c r="AS770"/>
  <c r="AS769"/>
  <c r="AS768"/>
  <c r="AS767"/>
  <c r="AS766"/>
  <c r="AS765"/>
  <c r="AS764"/>
  <c r="AS763"/>
  <c r="AS762"/>
  <c r="AS761"/>
  <c r="AS760"/>
  <c r="AS759"/>
  <c r="AS758"/>
  <c r="AS757"/>
  <c r="AS756"/>
  <c r="AS755"/>
  <c r="AS754"/>
  <c r="AS753"/>
  <c r="AS752"/>
  <c r="AS751"/>
  <c r="AS750"/>
  <c r="AS749"/>
  <c r="AS748"/>
  <c r="AS747"/>
  <c r="AS746"/>
  <c r="AS745"/>
  <c r="AS744"/>
  <c r="AS743"/>
  <c r="AS742"/>
  <c r="AS741"/>
  <c r="AS740"/>
  <c r="AS739"/>
  <c r="AS738"/>
  <c r="AS737"/>
  <c r="AS736"/>
  <c r="AS735"/>
  <c r="AS1046"/>
  <c r="AS1038"/>
  <c r="AS734"/>
  <c r="AS733"/>
  <c r="AS732"/>
  <c r="AS731"/>
  <c r="AS730"/>
  <c r="AS729"/>
  <c r="AS728"/>
  <c r="AS727"/>
  <c r="AS726"/>
  <c r="AS725"/>
  <c r="AS724"/>
  <c r="AS723"/>
  <c r="AS722"/>
  <c r="AS721"/>
  <c r="AS720"/>
  <c r="AS719"/>
  <c r="AS718"/>
  <c r="AS717"/>
  <c r="AS716"/>
  <c r="AS715"/>
  <c r="AS714"/>
  <c r="AS713"/>
  <c r="AS712"/>
  <c r="AS711"/>
  <c r="AS710"/>
  <c r="AS709"/>
  <c r="AS708"/>
  <c r="AS706"/>
  <c r="AS702"/>
  <c r="AS698"/>
  <c r="AS696"/>
  <c r="AS693"/>
  <c r="AS691"/>
  <c r="AS688"/>
  <c r="AS686"/>
  <c r="AS683"/>
  <c r="AS680"/>
  <c r="AS677"/>
  <c r="AS674"/>
  <c r="AS671"/>
  <c r="AS667"/>
  <c r="AS663"/>
  <c r="AS660"/>
  <c r="AS656"/>
  <c r="AS653"/>
  <c r="AS650"/>
  <c r="AS648"/>
  <c r="AS644"/>
  <c r="AS640"/>
  <c r="AS636"/>
  <c r="AS633"/>
  <c r="AS629"/>
  <c r="AS627"/>
  <c r="AS623"/>
  <c r="AS619"/>
  <c r="AS615"/>
  <c r="AS612"/>
  <c r="AS608"/>
  <c r="AS604"/>
  <c r="AS600"/>
  <c r="AS596"/>
  <c r="AS593"/>
  <c r="AS589"/>
  <c r="AS586"/>
  <c r="AS583"/>
  <c r="AS579"/>
  <c r="AS575"/>
  <c r="AS571"/>
  <c r="AS567"/>
  <c r="AS564"/>
  <c r="AS560"/>
  <c r="AS558"/>
  <c r="AS554"/>
  <c r="AS550"/>
  <c r="AS546"/>
  <c r="AS542"/>
  <c r="AS539"/>
  <c r="AS535"/>
  <c r="AS532"/>
  <c r="AS529"/>
  <c r="AS525"/>
  <c r="AS521"/>
  <c r="AS517"/>
  <c r="AS513"/>
  <c r="AS510"/>
  <c r="AS506"/>
  <c r="AS503"/>
  <c r="AS500"/>
  <c r="AS496"/>
  <c r="AS492"/>
  <c r="AS488"/>
  <c r="AS485"/>
  <c r="AS481"/>
  <c r="AS477"/>
  <c r="AS473"/>
  <c r="AS470"/>
  <c r="AS466"/>
  <c r="AS463"/>
  <c r="AS461"/>
  <c r="AS458"/>
  <c r="AS455"/>
  <c r="AS452"/>
  <c r="AS449"/>
  <c r="AS446"/>
  <c r="AS442"/>
  <c r="AS438"/>
  <c r="AS434"/>
  <c r="AS431"/>
  <c r="AS427"/>
  <c r="AS425"/>
  <c r="AS421"/>
  <c r="AS417"/>
  <c r="AS413"/>
  <c r="AS410"/>
  <c r="AS406"/>
  <c r="AS404"/>
  <c r="AS400"/>
  <c r="AS398"/>
  <c r="AS394"/>
  <c r="AS390"/>
  <c r="AS387"/>
  <c r="AS383"/>
  <c r="AS379"/>
  <c r="AS375"/>
  <c r="AS371"/>
  <c r="AS368"/>
  <c r="AS364"/>
  <c r="AS361"/>
  <c r="AS358"/>
  <c r="AS354"/>
  <c r="AS350"/>
  <c r="AS346"/>
  <c r="AS343"/>
  <c r="AS339"/>
  <c r="AS335"/>
  <c r="AS331"/>
  <c r="AS1050"/>
  <c r="AS1034"/>
  <c r="AS415"/>
  <c r="AS411"/>
  <c r="AS396"/>
  <c r="AS392"/>
  <c r="AS388"/>
  <c r="AS360"/>
  <c r="AS356"/>
  <c r="AS352"/>
  <c r="AS348"/>
  <c r="AS341"/>
  <c r="AS329"/>
  <c r="AS327"/>
  <c r="AS324"/>
  <c r="AS320"/>
  <c r="AS317"/>
  <c r="AS312"/>
  <c r="AS308"/>
  <c r="AS304"/>
  <c r="AS301"/>
  <c r="AS297"/>
  <c r="AS293"/>
  <c r="AS289"/>
  <c r="AS285"/>
  <c r="AS282"/>
  <c r="AS278"/>
  <c r="AS275"/>
  <c r="AS272"/>
  <c r="AS268"/>
  <c r="AS264"/>
  <c r="AS260"/>
  <c r="AS256"/>
  <c r="AS252"/>
  <c r="AS249"/>
  <c r="AS245"/>
  <c r="AS243"/>
  <c r="AS241"/>
  <c r="AS237"/>
  <c r="AS233"/>
  <c r="AS229"/>
  <c r="AS226"/>
  <c r="AS222"/>
  <c r="AS219"/>
  <c r="AS217"/>
  <c r="AS214"/>
  <c r="AS213"/>
  <c r="AS210"/>
  <c r="AS207"/>
  <c r="AS204"/>
  <c r="AS200"/>
  <c r="AS196"/>
  <c r="AS193"/>
  <c r="AS189"/>
  <c r="AS187"/>
  <c r="AS184"/>
  <c r="AS181"/>
  <c r="AS177"/>
  <c r="AS173"/>
  <c r="AS169"/>
  <c r="AS166"/>
  <c r="AS162"/>
  <c r="AS160"/>
  <c r="AS156"/>
  <c r="AS152"/>
  <c r="AS148"/>
  <c r="AS145"/>
  <c r="AS141"/>
  <c r="AS137"/>
  <c r="AS133"/>
  <c r="AS131"/>
  <c r="AS127"/>
  <c r="AS124"/>
  <c r="AS120"/>
  <c r="AS117"/>
  <c r="AS114"/>
  <c r="AS110"/>
  <c r="AS106"/>
  <c r="AS102"/>
  <c r="AS98"/>
  <c r="AS95"/>
  <c r="AS91"/>
  <c r="AS88"/>
  <c r="AS85"/>
  <c r="AS81"/>
  <c r="AS77"/>
  <c r="AS73"/>
  <c r="AS69"/>
  <c r="AS61"/>
  <c r="AS41"/>
  <c r="AS39"/>
  <c r="AS34"/>
  <c r="AS1042"/>
  <c r="AS704"/>
  <c r="AS700"/>
  <c r="AS695"/>
  <c r="AS689"/>
  <c r="AS684"/>
  <c r="AS678"/>
  <c r="AS673"/>
  <c r="AS665"/>
  <c r="AS658"/>
  <c r="AS652"/>
  <c r="AS646"/>
  <c r="AS638"/>
  <c r="AS631"/>
  <c r="AS625"/>
  <c r="AS617"/>
  <c r="AS610"/>
  <c r="AS602"/>
  <c r="AS594"/>
  <c r="AS587"/>
  <c r="AS581"/>
  <c r="AS573"/>
  <c r="AS566"/>
  <c r="AS559"/>
  <c r="AS552"/>
  <c r="AS544"/>
  <c r="AS537"/>
  <c r="AS531"/>
  <c r="AS523"/>
  <c r="AS515"/>
  <c r="AS508"/>
  <c r="AS502"/>
  <c r="AS494"/>
  <c r="AS486"/>
  <c r="AS479"/>
  <c r="AS471"/>
  <c r="AS464"/>
  <c r="AS459"/>
  <c r="AS453"/>
  <c r="AS448"/>
  <c r="AS440"/>
  <c r="AS433"/>
  <c r="AS426"/>
  <c r="AS419"/>
  <c r="AS697"/>
  <c r="AS692"/>
  <c r="AS687"/>
  <c r="AS682"/>
  <c r="AS676"/>
  <c r="AS669"/>
  <c r="AS661"/>
  <c r="AS654"/>
  <c r="AS649"/>
  <c r="AS642"/>
  <c r="AS634"/>
  <c r="AS628"/>
  <c r="AS621"/>
  <c r="AS613"/>
  <c r="AS606"/>
  <c r="AS598"/>
  <c r="AS591"/>
  <c r="AS585"/>
  <c r="AS577"/>
  <c r="AS569"/>
  <c r="AS562"/>
  <c r="AS556"/>
  <c r="AS548"/>
  <c r="AS540"/>
  <c r="AS533"/>
  <c r="AS527"/>
  <c r="AS519"/>
  <c r="AS511"/>
  <c r="AS504"/>
  <c r="AS498"/>
  <c r="AS490"/>
  <c r="AS483"/>
  <c r="AS475"/>
  <c r="AS468"/>
  <c r="AS462"/>
  <c r="AS457"/>
  <c r="AS451"/>
  <c r="AS444"/>
  <c r="AS436"/>
  <c r="AS429"/>
  <c r="AS423"/>
  <c r="AS408"/>
  <c r="AS405"/>
  <c r="AS402"/>
  <c r="AS377"/>
  <c r="AS369"/>
  <c r="AS366"/>
  <c r="AS362"/>
  <c r="AS344"/>
  <c r="AS333"/>
  <c r="AS325"/>
  <c r="AS322"/>
  <c r="AS316"/>
  <c r="AS314"/>
  <c r="AS310"/>
  <c r="AS306"/>
  <c r="AS302"/>
  <c r="AS291"/>
  <c r="AS287"/>
  <c r="AS280"/>
  <c r="AS242"/>
  <c r="AS239"/>
  <c r="AS235"/>
  <c r="AS224"/>
  <c r="AS211"/>
  <c r="AS202"/>
  <c r="AS198"/>
  <c r="AS194"/>
  <c r="AS191"/>
  <c r="AS188"/>
  <c r="AS185"/>
  <c r="AS183"/>
  <c r="AS179"/>
  <c r="AS175"/>
  <c r="AS171"/>
  <c r="AS167"/>
  <c r="AS164"/>
  <c r="AS143"/>
  <c r="AS139"/>
  <c r="AS129"/>
  <c r="AS125"/>
  <c r="AS122"/>
  <c r="AS118"/>
  <c r="AS116"/>
  <c r="AS112"/>
  <c r="AS108"/>
  <c r="AS93"/>
  <c r="AS89"/>
  <c r="AS87"/>
  <c r="AS83"/>
  <c r="AS75"/>
  <c r="AS71"/>
  <c r="AS68"/>
  <c r="AS66"/>
  <c r="AS64"/>
  <c r="AS385"/>
  <c r="AS381"/>
  <c r="AS373"/>
  <c r="AS337"/>
  <c r="AS318"/>
  <c r="AS299"/>
  <c r="AS295"/>
  <c r="AS283"/>
  <c r="AS276"/>
  <c r="AS274"/>
  <c r="AS270"/>
  <c r="AS266"/>
  <c r="AS262"/>
  <c r="AS258"/>
  <c r="AS254"/>
  <c r="AS250"/>
  <c r="AS247"/>
  <c r="AS231"/>
  <c r="AS227"/>
  <c r="AS220"/>
  <c r="AS218"/>
  <c r="AS215"/>
  <c r="AS209"/>
  <c r="AS206"/>
  <c r="AS161"/>
  <c r="AS158"/>
  <c r="AS154"/>
  <c r="AS150"/>
  <c r="AS146"/>
  <c r="AS135"/>
  <c r="AS104"/>
  <c r="AS100"/>
  <c r="AS96"/>
  <c r="AS79"/>
  <c r="AS58"/>
  <c r="AS52"/>
  <c r="AS48"/>
  <c r="AS44"/>
  <c r="AS37"/>
  <c r="AS35"/>
  <c r="AS23"/>
  <c r="AS21"/>
  <c r="AS19"/>
  <c r="AS18"/>
  <c r="AS14"/>
  <c r="AS12"/>
  <c r="AS11"/>
  <c r="AS9"/>
  <c r="AT7"/>
  <c r="AT707" s="1"/>
  <c r="AS62"/>
  <c r="AS60"/>
  <c r="AS56"/>
  <c r="AS54"/>
  <c r="AS50"/>
  <c r="AS46"/>
  <c r="AS42"/>
  <c r="AS33"/>
  <c r="AS31"/>
  <c r="AS29"/>
  <c r="AS27"/>
  <c r="AS25"/>
  <c r="AS16"/>
  <c r="AS10"/>
  <c r="AS8"/>
  <c r="AT1059" l="1"/>
  <c r="AT1058"/>
  <c r="AT1057"/>
  <c r="AT1056"/>
  <c r="AT1055"/>
  <c r="AT1054"/>
  <c r="AT1053"/>
  <c r="AT1052"/>
  <c r="AT1051"/>
  <c r="AT1050"/>
  <c r="AT1049"/>
  <c r="AT1048"/>
  <c r="AT1047"/>
  <c r="AT1046"/>
  <c r="AT1045"/>
  <c r="AT1044"/>
  <c r="AT1043"/>
  <c r="AT1042"/>
  <c r="AT1041"/>
  <c r="AT1040"/>
  <c r="AT1039"/>
  <c r="AT1038"/>
  <c r="AT1037"/>
  <c r="AT1036"/>
  <c r="AT1035"/>
  <c r="AT1034"/>
  <c r="AT1033"/>
  <c r="AT1032"/>
  <c r="AT1030"/>
  <c r="AT1028"/>
  <c r="AT1026"/>
  <c r="AT1024"/>
  <c r="AT1022"/>
  <c r="AT1020"/>
  <c r="AT1018"/>
  <c r="AT1016"/>
  <c r="AT1014"/>
  <c r="AT1012"/>
  <c r="AT1010"/>
  <c r="AT1008"/>
  <c r="AT1006"/>
  <c r="AT1004"/>
  <c r="AT1002"/>
  <c r="AT1000"/>
  <c r="AT998"/>
  <c r="AT996"/>
  <c r="AT994"/>
  <c r="AT992"/>
  <c r="AT990"/>
  <c r="AT989"/>
  <c r="AT988"/>
  <c r="AT987"/>
  <c r="AT986"/>
  <c r="AT985"/>
  <c r="AT984"/>
  <c r="AT983"/>
  <c r="AT982"/>
  <c r="AT981"/>
  <c r="AT980"/>
  <c r="AT979"/>
  <c r="AT978"/>
  <c r="AT977"/>
  <c r="AT976"/>
  <c r="AT975"/>
  <c r="AT974"/>
  <c r="AT973"/>
  <c r="AT972"/>
  <c r="AT971"/>
  <c r="AT970"/>
  <c r="AT969"/>
  <c r="AT968"/>
  <c r="AT967"/>
  <c r="AT966"/>
  <c r="AT965"/>
  <c r="AT964"/>
  <c r="AT963"/>
  <c r="AT962"/>
  <c r="AT961"/>
  <c r="AT960"/>
  <c r="AT959"/>
  <c r="AT958"/>
  <c r="AT957"/>
  <c r="AT956"/>
  <c r="AT955"/>
  <c r="AT954"/>
  <c r="AT953"/>
  <c r="AT952"/>
  <c r="AT951"/>
  <c r="AT950"/>
  <c r="AT949"/>
  <c r="AT948"/>
  <c r="AT947"/>
  <c r="AT946"/>
  <c r="AT945"/>
  <c r="AT944"/>
  <c r="AT943"/>
  <c r="AT942"/>
  <c r="AT941"/>
  <c r="AT940"/>
  <c r="AT939"/>
  <c r="AT938"/>
  <c r="AT937"/>
  <c r="AT936"/>
  <c r="AT935"/>
  <c r="AT934"/>
  <c r="AT933"/>
  <c r="AT932"/>
  <c r="AT931"/>
  <c r="AT930"/>
  <c r="AT929"/>
  <c r="AT928"/>
  <c r="AT927"/>
  <c r="AT926"/>
  <c r="AT925"/>
  <c r="AT924"/>
  <c r="AT923"/>
  <c r="AT922"/>
  <c r="AT921"/>
  <c r="AT920"/>
  <c r="AT919"/>
  <c r="AT918"/>
  <c r="AT917"/>
  <c r="AT916"/>
  <c r="AT915"/>
  <c r="AT914"/>
  <c r="AT913"/>
  <c r="AT912"/>
  <c r="AT911"/>
  <c r="AT910"/>
  <c r="AT909"/>
  <c r="AT908"/>
  <c r="AT907"/>
  <c r="AT906"/>
  <c r="AT905"/>
  <c r="AT904"/>
  <c r="AT1031"/>
  <c r="AT1027"/>
  <c r="AT1023"/>
  <c r="AT1019"/>
  <c r="AT1015"/>
  <c r="AT1011"/>
  <c r="AT1007"/>
  <c r="AT1003"/>
  <c r="AT999"/>
  <c r="AT995"/>
  <c r="AT991"/>
  <c r="AT704"/>
  <c r="AT700"/>
  <c r="AT697"/>
  <c r="AT695"/>
  <c r="AT692"/>
  <c r="AT689"/>
  <c r="AT687"/>
  <c r="AT684"/>
  <c r="AT682"/>
  <c r="AT678"/>
  <c r="AT676"/>
  <c r="AT673"/>
  <c r="AT669"/>
  <c r="AT665"/>
  <c r="AT661"/>
  <c r="AT658"/>
  <c r="AT654"/>
  <c r="AT652"/>
  <c r="AT649"/>
  <c r="AT646"/>
  <c r="AT642"/>
  <c r="AT638"/>
  <c r="AT634"/>
  <c r="AT631"/>
  <c r="AT628"/>
  <c r="AT625"/>
  <c r="AT621"/>
  <c r="AT617"/>
  <c r="AT613"/>
  <c r="AT610"/>
  <c r="AT606"/>
  <c r="AT602"/>
  <c r="AT598"/>
  <c r="AT594"/>
  <c r="AT591"/>
  <c r="AT587"/>
  <c r="AT585"/>
  <c r="AT581"/>
  <c r="AT577"/>
  <c r="AT573"/>
  <c r="AT569"/>
  <c r="AT566"/>
  <c r="AT562"/>
  <c r="AT559"/>
  <c r="AT556"/>
  <c r="AT552"/>
  <c r="AT548"/>
  <c r="AT544"/>
  <c r="AT540"/>
  <c r="AT537"/>
  <c r="AT533"/>
  <c r="AT531"/>
  <c r="AT527"/>
  <c r="AT523"/>
  <c r="AT519"/>
  <c r="AT515"/>
  <c r="AT511"/>
  <c r="AT508"/>
  <c r="AT504"/>
  <c r="AT502"/>
  <c r="AT498"/>
  <c r="AT494"/>
  <c r="AT490"/>
  <c r="AT486"/>
  <c r="AT483"/>
  <c r="AT479"/>
  <c r="AT475"/>
  <c r="AT471"/>
  <c r="AT468"/>
  <c r="AT464"/>
  <c r="AT462"/>
  <c r="AT459"/>
  <c r="AT457"/>
  <c r="AT453"/>
  <c r="AT451"/>
  <c r="AT448"/>
  <c r="AT444"/>
  <c r="AT440"/>
  <c r="AT436"/>
  <c r="AT433"/>
  <c r="AT429"/>
  <c r="AT426"/>
  <c r="AT423"/>
  <c r="AT419"/>
  <c r="AT415"/>
  <c r="AT411"/>
  <c r="AT408"/>
  <c r="AT405"/>
  <c r="AT402"/>
  <c r="AT396"/>
  <c r="AT392"/>
  <c r="AT388"/>
  <c r="AT385"/>
  <c r="AT381"/>
  <c r="AT377"/>
  <c r="AT373"/>
  <c r="AT369"/>
  <c r="AT366"/>
  <c r="AT362"/>
  <c r="AT360"/>
  <c r="AT356"/>
  <c r="AT352"/>
  <c r="AT348"/>
  <c r="AT344"/>
  <c r="AT341"/>
  <c r="AT337"/>
  <c r="AT333"/>
  <c r="AT329"/>
  <c r="AT1025"/>
  <c r="AT1017"/>
  <c r="AT1009"/>
  <c r="AT1001"/>
  <c r="AT993"/>
  <c r="AT903"/>
  <c r="AT901"/>
  <c r="AT899"/>
  <c r="AT897"/>
  <c r="AT895"/>
  <c r="AT893"/>
  <c r="AT891"/>
  <c r="AT889"/>
  <c r="AT887"/>
  <c r="AT885"/>
  <c r="AT883"/>
  <c r="AT881"/>
  <c r="AT879"/>
  <c r="AT877"/>
  <c r="AT875"/>
  <c r="AT873"/>
  <c r="AT871"/>
  <c r="AT869"/>
  <c r="AT867"/>
  <c r="AT865"/>
  <c r="AT863"/>
  <c r="AT861"/>
  <c r="AT859"/>
  <c r="AT857"/>
  <c r="AT855"/>
  <c r="AT853"/>
  <c r="AT851"/>
  <c r="AT849"/>
  <c r="AT847"/>
  <c r="AT845"/>
  <c r="AT843"/>
  <c r="AT841"/>
  <c r="AT839"/>
  <c r="AT837"/>
  <c r="AT835"/>
  <c r="AT833"/>
  <c r="AT831"/>
  <c r="AT829"/>
  <c r="AT827"/>
  <c r="AT825"/>
  <c r="AT823"/>
  <c r="AT821"/>
  <c r="AT819"/>
  <c r="AT817"/>
  <c r="AT815"/>
  <c r="AT813"/>
  <c r="AT811"/>
  <c r="AT809"/>
  <c r="AT807"/>
  <c r="AT805"/>
  <c r="AT803"/>
  <c r="AT801"/>
  <c r="AT799"/>
  <c r="AT797"/>
  <c r="AT795"/>
  <c r="AT793"/>
  <c r="AT791"/>
  <c r="AT789"/>
  <c r="AT787"/>
  <c r="AT785"/>
  <c r="AT783"/>
  <c r="AT781"/>
  <c r="AT779"/>
  <c r="AT777"/>
  <c r="AT775"/>
  <c r="AT773"/>
  <c r="AT771"/>
  <c r="AT769"/>
  <c r="AT767"/>
  <c r="AT765"/>
  <c r="AT763"/>
  <c r="AT761"/>
  <c r="AT759"/>
  <c r="AT757"/>
  <c r="AT755"/>
  <c r="AT753"/>
  <c r="AT751"/>
  <c r="AT749"/>
  <c r="AT747"/>
  <c r="AT745"/>
  <c r="AT743"/>
  <c r="AT741"/>
  <c r="AT739"/>
  <c r="AT737"/>
  <c r="AT735"/>
  <c r="AT410"/>
  <c r="AT406"/>
  <c r="AT404"/>
  <c r="AT400"/>
  <c r="AT387"/>
  <c r="AT383"/>
  <c r="AT379"/>
  <c r="AT375"/>
  <c r="AT371"/>
  <c r="AT368"/>
  <c r="AT364"/>
  <c r="AT346"/>
  <c r="AT339"/>
  <c r="AT335"/>
  <c r="AT325"/>
  <c r="AT322"/>
  <c r="AT318"/>
  <c r="AT316"/>
  <c r="AT314"/>
  <c r="AT310"/>
  <c r="AT306"/>
  <c r="AT302"/>
  <c r="AT299"/>
  <c r="AT295"/>
  <c r="AT291"/>
  <c r="AT287"/>
  <c r="AT283"/>
  <c r="AT280"/>
  <c r="AT276"/>
  <c r="AT274"/>
  <c r="AT270"/>
  <c r="AT266"/>
  <c r="AT262"/>
  <c r="AT258"/>
  <c r="AT254"/>
  <c r="AT250"/>
  <c r="AT247"/>
  <c r="AT242"/>
  <c r="AT239"/>
  <c r="AT235"/>
  <c r="AT231"/>
  <c r="AT227"/>
  <c r="AT224"/>
  <c r="AT220"/>
  <c r="AT218"/>
  <c r="AT215"/>
  <c r="AT211"/>
  <c r="AT209"/>
  <c r="AT206"/>
  <c r="AT202"/>
  <c r="AT198"/>
  <c r="AT194"/>
  <c r="AT191"/>
  <c r="AT188"/>
  <c r="AT185"/>
  <c r="AT183"/>
  <c r="AT179"/>
  <c r="AT175"/>
  <c r="AT171"/>
  <c r="AT167"/>
  <c r="AT164"/>
  <c r="AT161"/>
  <c r="AT158"/>
  <c r="AT154"/>
  <c r="AT150"/>
  <c r="AT146"/>
  <c r="AT143"/>
  <c r="AT139"/>
  <c r="AT135"/>
  <c r="AT129"/>
  <c r="AT125"/>
  <c r="AT122"/>
  <c r="AT118"/>
  <c r="AT116"/>
  <c r="AT112"/>
  <c r="AT108"/>
  <c r="AT104"/>
  <c r="AT100"/>
  <c r="AT96"/>
  <c r="AT93"/>
  <c r="AT89"/>
  <c r="AT87"/>
  <c r="AT83"/>
  <c r="AT79"/>
  <c r="AT75"/>
  <c r="AT71"/>
  <c r="AT68"/>
  <c r="AT66"/>
  <c r="AT64"/>
  <c r="AT62"/>
  <c r="AT60"/>
  <c r="AT58"/>
  <c r="AT56"/>
  <c r="AT54"/>
  <c r="AT52"/>
  <c r="AT50"/>
  <c r="AT48"/>
  <c r="AT46"/>
  <c r="AT44"/>
  <c r="AT42"/>
  <c r="AT37"/>
  <c r="AT35"/>
  <c r="AT33"/>
  <c r="AT31"/>
  <c r="AT29"/>
  <c r="AT27"/>
  <c r="AT25"/>
  <c r="AT1029"/>
  <c r="AT1021"/>
  <c r="AT1013"/>
  <c r="AT1005"/>
  <c r="AT997"/>
  <c r="AT902"/>
  <c r="AT898"/>
  <c r="AT894"/>
  <c r="AT890"/>
  <c r="AT886"/>
  <c r="AT882"/>
  <c r="AT878"/>
  <c r="AT874"/>
  <c r="AT870"/>
  <c r="AT866"/>
  <c r="AT862"/>
  <c r="AT858"/>
  <c r="AT854"/>
  <c r="AT850"/>
  <c r="AT846"/>
  <c r="AT842"/>
  <c r="AT838"/>
  <c r="AT834"/>
  <c r="AT830"/>
  <c r="AT826"/>
  <c r="AT822"/>
  <c r="AT818"/>
  <c r="AT814"/>
  <c r="AT810"/>
  <c r="AT806"/>
  <c r="AT802"/>
  <c r="AT798"/>
  <c r="AT794"/>
  <c r="AT790"/>
  <c r="AT786"/>
  <c r="AT782"/>
  <c r="AT778"/>
  <c r="AT774"/>
  <c r="AT770"/>
  <c r="AT766"/>
  <c r="AT762"/>
  <c r="AT758"/>
  <c r="AT754"/>
  <c r="AT750"/>
  <c r="AT746"/>
  <c r="AT742"/>
  <c r="AT738"/>
  <c r="AT733"/>
  <c r="AT731"/>
  <c r="AT729"/>
  <c r="AT727"/>
  <c r="AT725"/>
  <c r="AT723"/>
  <c r="AT721"/>
  <c r="AT719"/>
  <c r="AT717"/>
  <c r="AT715"/>
  <c r="AT713"/>
  <c r="AT711"/>
  <c r="AT709"/>
  <c r="AT706"/>
  <c r="AT900"/>
  <c r="AT896"/>
  <c r="AT892"/>
  <c r="AT888"/>
  <c r="AT884"/>
  <c r="AT880"/>
  <c r="AT876"/>
  <c r="AT872"/>
  <c r="AT868"/>
  <c r="AT864"/>
  <c r="AT860"/>
  <c r="AT856"/>
  <c r="AT852"/>
  <c r="AT848"/>
  <c r="AT844"/>
  <c r="AT840"/>
  <c r="AT836"/>
  <c r="AT832"/>
  <c r="AT828"/>
  <c r="AT824"/>
  <c r="AT820"/>
  <c r="AT816"/>
  <c r="AT812"/>
  <c r="AT808"/>
  <c r="AT804"/>
  <c r="AT800"/>
  <c r="AT796"/>
  <c r="AT792"/>
  <c r="AT788"/>
  <c r="AT784"/>
  <c r="AT780"/>
  <c r="AT776"/>
  <c r="AT772"/>
  <c r="AT768"/>
  <c r="AT764"/>
  <c r="AT760"/>
  <c r="AT756"/>
  <c r="AT752"/>
  <c r="AT748"/>
  <c r="AT744"/>
  <c r="AT740"/>
  <c r="AT736"/>
  <c r="AT734"/>
  <c r="AT732"/>
  <c r="AT730"/>
  <c r="AT728"/>
  <c r="AT726"/>
  <c r="AT724"/>
  <c r="AT722"/>
  <c r="AT720"/>
  <c r="AT718"/>
  <c r="AT716"/>
  <c r="AT714"/>
  <c r="AT712"/>
  <c r="AT710"/>
  <c r="AT708"/>
  <c r="AT698"/>
  <c r="AT693"/>
  <c r="AT688"/>
  <c r="AT683"/>
  <c r="AT677"/>
  <c r="AT671"/>
  <c r="AT663"/>
  <c r="AT656"/>
  <c r="AT650"/>
  <c r="AT644"/>
  <c r="AT636"/>
  <c r="AT629"/>
  <c r="AT623"/>
  <c r="AT615"/>
  <c r="AT608"/>
  <c r="AT600"/>
  <c r="AT593"/>
  <c r="AT586"/>
  <c r="AT579"/>
  <c r="AT571"/>
  <c r="AT564"/>
  <c r="AT558"/>
  <c r="AT550"/>
  <c r="AT542"/>
  <c r="AT535"/>
  <c r="AT529"/>
  <c r="AT521"/>
  <c r="AT513"/>
  <c r="AT506"/>
  <c r="AT500"/>
  <c r="AT492"/>
  <c r="AT485"/>
  <c r="AT477"/>
  <c r="AT470"/>
  <c r="AT463"/>
  <c r="AT458"/>
  <c r="AT452"/>
  <c r="AT446"/>
  <c r="AT438"/>
  <c r="AT431"/>
  <c r="AT425"/>
  <c r="AT702"/>
  <c r="AT696"/>
  <c r="AT691"/>
  <c r="AT686"/>
  <c r="AT680"/>
  <c r="AT674"/>
  <c r="AT667"/>
  <c r="AT660"/>
  <c r="AT653"/>
  <c r="AT648"/>
  <c r="AT640"/>
  <c r="AT633"/>
  <c r="AT627"/>
  <c r="AT619"/>
  <c r="AT612"/>
  <c r="AT604"/>
  <c r="AT596"/>
  <c r="AT589"/>
  <c r="AT583"/>
  <c r="AT575"/>
  <c r="AT567"/>
  <c r="AT560"/>
  <c r="AT554"/>
  <c r="AT546"/>
  <c r="AT539"/>
  <c r="AT532"/>
  <c r="AT525"/>
  <c r="AT517"/>
  <c r="AT510"/>
  <c r="AT503"/>
  <c r="AT496"/>
  <c r="AT488"/>
  <c r="AT481"/>
  <c r="AT473"/>
  <c r="AT466"/>
  <c r="AT461"/>
  <c r="AT455"/>
  <c r="AT449"/>
  <c r="AT442"/>
  <c r="AT434"/>
  <c r="AT427"/>
  <c r="AT421"/>
  <c r="AT417"/>
  <c r="AT320"/>
  <c r="AT301"/>
  <c r="AT297"/>
  <c r="AT285"/>
  <c r="AT278"/>
  <c r="AT275"/>
  <c r="AT272"/>
  <c r="AT268"/>
  <c r="AT264"/>
  <c r="AT260"/>
  <c r="AT256"/>
  <c r="AT252"/>
  <c r="AT249"/>
  <c r="AT245"/>
  <c r="AT233"/>
  <c r="AT229"/>
  <c r="AT222"/>
  <c r="AT219"/>
  <c r="AT217"/>
  <c r="AT214"/>
  <c r="AT210"/>
  <c r="AT207"/>
  <c r="AT162"/>
  <c r="AT160"/>
  <c r="AT156"/>
  <c r="AT152"/>
  <c r="AT148"/>
  <c r="AT137"/>
  <c r="AT133"/>
  <c r="AT106"/>
  <c r="AT102"/>
  <c r="AT98"/>
  <c r="AT81"/>
  <c r="AT413"/>
  <c r="AT398"/>
  <c r="AT394"/>
  <c r="AT390"/>
  <c r="AT361"/>
  <c r="AT358"/>
  <c r="AT354"/>
  <c r="AT350"/>
  <c r="AT343"/>
  <c r="AT331"/>
  <c r="AT327"/>
  <c r="AT324"/>
  <c r="AT317"/>
  <c r="AT312"/>
  <c r="AT308"/>
  <c r="AT304"/>
  <c r="AT293"/>
  <c r="AT289"/>
  <c r="AT282"/>
  <c r="AT243"/>
  <c r="AT241"/>
  <c r="AT237"/>
  <c r="AT226"/>
  <c r="AT213"/>
  <c r="AT204"/>
  <c r="AT200"/>
  <c r="AT196"/>
  <c r="AT193"/>
  <c r="AT189"/>
  <c r="AT187"/>
  <c r="AT184"/>
  <c r="AT181"/>
  <c r="AT177"/>
  <c r="AT173"/>
  <c r="AT169"/>
  <c r="AT166"/>
  <c r="AT145"/>
  <c r="AT141"/>
  <c r="AT131"/>
  <c r="AT127"/>
  <c r="AT124"/>
  <c r="AT120"/>
  <c r="AT117"/>
  <c r="AT114"/>
  <c r="AT110"/>
  <c r="AT95"/>
  <c r="AT91"/>
  <c r="AT88"/>
  <c r="AT85"/>
  <c r="AT61"/>
  <c r="AT41"/>
  <c r="AT34"/>
  <c r="AT16"/>
  <c r="AT10"/>
  <c r="AT8"/>
  <c r="AT77"/>
  <c r="AT73"/>
  <c r="AT69"/>
  <c r="AT39"/>
  <c r="AT23"/>
  <c r="AT21"/>
  <c r="AT19"/>
  <c r="AT18"/>
  <c r="AT14"/>
  <c r="AT12"/>
  <c r="AT11"/>
  <c r="AT9"/>
  <c r="AU7"/>
  <c r="AU707" s="1"/>
  <c r="AU1059" l="1"/>
  <c r="AU1057"/>
  <c r="AU1055"/>
  <c r="AU1053"/>
  <c r="AU1052"/>
  <c r="AU1051"/>
  <c r="AU1050"/>
  <c r="AU1049"/>
  <c r="AU1048"/>
  <c r="AU1047"/>
  <c r="AU1046"/>
  <c r="AU1045"/>
  <c r="AU1044"/>
  <c r="AU1043"/>
  <c r="AU1042"/>
  <c r="AU1041"/>
  <c r="AU1040"/>
  <c r="AU1039"/>
  <c r="AU1038"/>
  <c r="AU1037"/>
  <c r="AU1036"/>
  <c r="AU1035"/>
  <c r="AU1034"/>
  <c r="AU1033"/>
  <c r="AU1032"/>
  <c r="AU1031"/>
  <c r="AU1030"/>
  <c r="AU1029"/>
  <c r="AU1028"/>
  <c r="AU1027"/>
  <c r="AU1026"/>
  <c r="AU1025"/>
  <c r="AU1024"/>
  <c r="AU1023"/>
  <c r="AU1022"/>
  <c r="AU1021"/>
  <c r="AU1020"/>
  <c r="AU1019"/>
  <c r="AU1018"/>
  <c r="AU1017"/>
  <c r="AU1016"/>
  <c r="AU1015"/>
  <c r="AU1014"/>
  <c r="AU1013"/>
  <c r="AU1012"/>
  <c r="AU1011"/>
  <c r="AU1010"/>
  <c r="AU1009"/>
  <c r="AU1008"/>
  <c r="AU1007"/>
  <c r="AU1006"/>
  <c r="AU1005"/>
  <c r="AU1004"/>
  <c r="AU1003"/>
  <c r="AU1002"/>
  <c r="AU1001"/>
  <c r="AU1000"/>
  <c r="AU999"/>
  <c r="AU998"/>
  <c r="AU997"/>
  <c r="AU996"/>
  <c r="AU995"/>
  <c r="AU994"/>
  <c r="AU993"/>
  <c r="AU992"/>
  <c r="AU991"/>
  <c r="AU1056"/>
  <c r="AU990"/>
  <c r="AU989"/>
  <c r="AU988"/>
  <c r="AU987"/>
  <c r="AU986"/>
  <c r="AU985"/>
  <c r="AU984"/>
  <c r="AU983"/>
  <c r="AU982"/>
  <c r="AU981"/>
  <c r="AU980"/>
  <c r="AU979"/>
  <c r="AU978"/>
  <c r="AU977"/>
  <c r="AU976"/>
  <c r="AU975"/>
  <c r="AU974"/>
  <c r="AU973"/>
  <c r="AU972"/>
  <c r="AU971"/>
  <c r="AU970"/>
  <c r="AU969"/>
  <c r="AU968"/>
  <c r="AU967"/>
  <c r="AU966"/>
  <c r="AU965"/>
  <c r="AU964"/>
  <c r="AU963"/>
  <c r="AU962"/>
  <c r="AU961"/>
  <c r="AU960"/>
  <c r="AU959"/>
  <c r="AU958"/>
  <c r="AU957"/>
  <c r="AU956"/>
  <c r="AU955"/>
  <c r="AU954"/>
  <c r="AU953"/>
  <c r="AU952"/>
  <c r="AU951"/>
  <c r="AU950"/>
  <c r="AU949"/>
  <c r="AU948"/>
  <c r="AU947"/>
  <c r="AU946"/>
  <c r="AU945"/>
  <c r="AU944"/>
  <c r="AU943"/>
  <c r="AU942"/>
  <c r="AU941"/>
  <c r="AU940"/>
  <c r="AU939"/>
  <c r="AU938"/>
  <c r="AU937"/>
  <c r="AU936"/>
  <c r="AU935"/>
  <c r="AU934"/>
  <c r="AU933"/>
  <c r="AU932"/>
  <c r="AU931"/>
  <c r="AU930"/>
  <c r="AU929"/>
  <c r="AU928"/>
  <c r="AU927"/>
  <c r="AU926"/>
  <c r="AU925"/>
  <c r="AU924"/>
  <c r="AU923"/>
  <c r="AU922"/>
  <c r="AU921"/>
  <c r="AU920"/>
  <c r="AU919"/>
  <c r="AU918"/>
  <c r="AU917"/>
  <c r="AU916"/>
  <c r="AU915"/>
  <c r="AU914"/>
  <c r="AU913"/>
  <c r="AU912"/>
  <c r="AU911"/>
  <c r="AU910"/>
  <c r="AU909"/>
  <c r="AU908"/>
  <c r="AU907"/>
  <c r="AU906"/>
  <c r="AU905"/>
  <c r="AU904"/>
  <c r="AU1058"/>
  <c r="AU903"/>
  <c r="AU902"/>
  <c r="AU901"/>
  <c r="AU900"/>
  <c r="AU899"/>
  <c r="AU898"/>
  <c r="AU897"/>
  <c r="AU896"/>
  <c r="AU895"/>
  <c r="AU894"/>
  <c r="AU893"/>
  <c r="AU892"/>
  <c r="AU891"/>
  <c r="AU890"/>
  <c r="AU889"/>
  <c r="AU888"/>
  <c r="AU887"/>
  <c r="AU886"/>
  <c r="AU885"/>
  <c r="AU884"/>
  <c r="AU883"/>
  <c r="AU882"/>
  <c r="AU881"/>
  <c r="AU880"/>
  <c r="AU879"/>
  <c r="AU878"/>
  <c r="AU877"/>
  <c r="AU876"/>
  <c r="AU875"/>
  <c r="AU874"/>
  <c r="AU873"/>
  <c r="AU872"/>
  <c r="AU871"/>
  <c r="AU870"/>
  <c r="AU869"/>
  <c r="AU868"/>
  <c r="AU867"/>
  <c r="AU866"/>
  <c r="AU865"/>
  <c r="AU864"/>
  <c r="AU863"/>
  <c r="AU862"/>
  <c r="AU861"/>
  <c r="AU860"/>
  <c r="AU859"/>
  <c r="AU858"/>
  <c r="AU857"/>
  <c r="AU856"/>
  <c r="AU855"/>
  <c r="AU854"/>
  <c r="AU853"/>
  <c r="AU852"/>
  <c r="AU851"/>
  <c r="AU850"/>
  <c r="AU849"/>
  <c r="AU848"/>
  <c r="AU847"/>
  <c r="AU846"/>
  <c r="AU845"/>
  <c r="AU844"/>
  <c r="AU843"/>
  <c r="AU842"/>
  <c r="AU841"/>
  <c r="AU840"/>
  <c r="AU839"/>
  <c r="AU838"/>
  <c r="AU837"/>
  <c r="AU836"/>
  <c r="AU835"/>
  <c r="AU834"/>
  <c r="AU833"/>
  <c r="AU832"/>
  <c r="AU831"/>
  <c r="AU830"/>
  <c r="AU829"/>
  <c r="AU828"/>
  <c r="AU827"/>
  <c r="AU826"/>
  <c r="AU825"/>
  <c r="AU824"/>
  <c r="AU823"/>
  <c r="AU822"/>
  <c r="AU821"/>
  <c r="AU820"/>
  <c r="AU819"/>
  <c r="AU818"/>
  <c r="AU817"/>
  <c r="AU816"/>
  <c r="AU815"/>
  <c r="AU814"/>
  <c r="AU813"/>
  <c r="AU812"/>
  <c r="AU811"/>
  <c r="AU810"/>
  <c r="AU809"/>
  <c r="AU808"/>
  <c r="AU807"/>
  <c r="AU806"/>
  <c r="AU805"/>
  <c r="AU804"/>
  <c r="AU803"/>
  <c r="AU802"/>
  <c r="AU801"/>
  <c r="AU800"/>
  <c r="AU799"/>
  <c r="AU798"/>
  <c r="AU797"/>
  <c r="AU796"/>
  <c r="AU795"/>
  <c r="AU794"/>
  <c r="AU793"/>
  <c r="AU792"/>
  <c r="AU791"/>
  <c r="AU790"/>
  <c r="AU789"/>
  <c r="AU788"/>
  <c r="AU787"/>
  <c r="AU786"/>
  <c r="AU785"/>
  <c r="AU784"/>
  <c r="AU783"/>
  <c r="AU782"/>
  <c r="AU781"/>
  <c r="AU780"/>
  <c r="AU779"/>
  <c r="AU778"/>
  <c r="AU777"/>
  <c r="AU776"/>
  <c r="AU775"/>
  <c r="AU774"/>
  <c r="AU773"/>
  <c r="AU772"/>
  <c r="AU771"/>
  <c r="AU770"/>
  <c r="AU769"/>
  <c r="AU768"/>
  <c r="AU767"/>
  <c r="AU766"/>
  <c r="AU765"/>
  <c r="AU764"/>
  <c r="AU763"/>
  <c r="AU762"/>
  <c r="AU761"/>
  <c r="AU760"/>
  <c r="AU759"/>
  <c r="AU758"/>
  <c r="AU757"/>
  <c r="AU756"/>
  <c r="AU755"/>
  <c r="AU754"/>
  <c r="AU753"/>
  <c r="AU752"/>
  <c r="AU751"/>
  <c r="AU750"/>
  <c r="AU749"/>
  <c r="AU748"/>
  <c r="AU747"/>
  <c r="AU746"/>
  <c r="AU745"/>
  <c r="AU744"/>
  <c r="AU743"/>
  <c r="AU742"/>
  <c r="AU741"/>
  <c r="AU740"/>
  <c r="AU739"/>
  <c r="AU738"/>
  <c r="AU737"/>
  <c r="AU736"/>
  <c r="AU735"/>
  <c r="AU1054"/>
  <c r="AU734"/>
  <c r="AU733"/>
  <c r="AU732"/>
  <c r="AU731"/>
  <c r="AU730"/>
  <c r="AU729"/>
  <c r="AU728"/>
  <c r="AU727"/>
  <c r="AU726"/>
  <c r="AU725"/>
  <c r="AU724"/>
  <c r="AU723"/>
  <c r="AU722"/>
  <c r="AU721"/>
  <c r="AU720"/>
  <c r="AU719"/>
  <c r="AU718"/>
  <c r="AU717"/>
  <c r="AU716"/>
  <c r="AU715"/>
  <c r="AU714"/>
  <c r="AU713"/>
  <c r="AU712"/>
  <c r="AU711"/>
  <c r="AU710"/>
  <c r="AU709"/>
  <c r="AU708"/>
  <c r="AU706"/>
  <c r="AU702"/>
  <c r="AU698"/>
  <c r="AU696"/>
  <c r="AU693"/>
  <c r="AU691"/>
  <c r="AU688"/>
  <c r="AU686"/>
  <c r="AU683"/>
  <c r="AU680"/>
  <c r="AU677"/>
  <c r="AU674"/>
  <c r="AU671"/>
  <c r="AU667"/>
  <c r="AU663"/>
  <c r="AU660"/>
  <c r="AU656"/>
  <c r="AU653"/>
  <c r="AU650"/>
  <c r="AU648"/>
  <c r="AU644"/>
  <c r="AU640"/>
  <c r="AU636"/>
  <c r="AU633"/>
  <c r="AU629"/>
  <c r="AU627"/>
  <c r="AU623"/>
  <c r="AU619"/>
  <c r="AU615"/>
  <c r="AU612"/>
  <c r="AU608"/>
  <c r="AU604"/>
  <c r="AU600"/>
  <c r="AU596"/>
  <c r="AU593"/>
  <c r="AU589"/>
  <c r="AU586"/>
  <c r="AU583"/>
  <c r="AU579"/>
  <c r="AU575"/>
  <c r="AU571"/>
  <c r="AU567"/>
  <c r="AU564"/>
  <c r="AU560"/>
  <c r="AU558"/>
  <c r="AU554"/>
  <c r="AU550"/>
  <c r="AU546"/>
  <c r="AU542"/>
  <c r="AU539"/>
  <c r="AU535"/>
  <c r="AU532"/>
  <c r="AU529"/>
  <c r="AU525"/>
  <c r="AU521"/>
  <c r="AU517"/>
  <c r="AU513"/>
  <c r="AU510"/>
  <c r="AU506"/>
  <c r="AU503"/>
  <c r="AU500"/>
  <c r="AU496"/>
  <c r="AU492"/>
  <c r="AU488"/>
  <c r="AU485"/>
  <c r="AU481"/>
  <c r="AU477"/>
  <c r="AU473"/>
  <c r="AU470"/>
  <c r="AU466"/>
  <c r="AU463"/>
  <c r="AU461"/>
  <c r="AU458"/>
  <c r="AU455"/>
  <c r="AU452"/>
  <c r="AU449"/>
  <c r="AU446"/>
  <c r="AU442"/>
  <c r="AU438"/>
  <c r="AU434"/>
  <c r="AU431"/>
  <c r="AU427"/>
  <c r="AU425"/>
  <c r="AU421"/>
  <c r="AU417"/>
  <c r="AU413"/>
  <c r="AU410"/>
  <c r="AU406"/>
  <c r="AU404"/>
  <c r="AU400"/>
  <c r="AU398"/>
  <c r="AU394"/>
  <c r="AU390"/>
  <c r="AU387"/>
  <c r="AU383"/>
  <c r="AU379"/>
  <c r="AU375"/>
  <c r="AU371"/>
  <c r="AU368"/>
  <c r="AU364"/>
  <c r="AU361"/>
  <c r="AU358"/>
  <c r="AU354"/>
  <c r="AU350"/>
  <c r="AU346"/>
  <c r="AU343"/>
  <c r="AU339"/>
  <c r="AU335"/>
  <c r="AU331"/>
  <c r="AU704"/>
  <c r="AU700"/>
  <c r="AU697"/>
  <c r="AU695"/>
  <c r="AU692"/>
  <c r="AU689"/>
  <c r="AU687"/>
  <c r="AU684"/>
  <c r="AU682"/>
  <c r="AU678"/>
  <c r="AU676"/>
  <c r="AU673"/>
  <c r="AU669"/>
  <c r="AU665"/>
  <c r="AU661"/>
  <c r="AU658"/>
  <c r="AU654"/>
  <c r="AU652"/>
  <c r="AU649"/>
  <c r="AU646"/>
  <c r="AU642"/>
  <c r="AU638"/>
  <c r="AU634"/>
  <c r="AU631"/>
  <c r="AU628"/>
  <c r="AU625"/>
  <c r="AU621"/>
  <c r="AU617"/>
  <c r="AU613"/>
  <c r="AU610"/>
  <c r="AU606"/>
  <c r="AU602"/>
  <c r="AU598"/>
  <c r="AU594"/>
  <c r="AU591"/>
  <c r="AU587"/>
  <c r="AU585"/>
  <c r="AU581"/>
  <c r="AU577"/>
  <c r="AU573"/>
  <c r="AU569"/>
  <c r="AU566"/>
  <c r="AU562"/>
  <c r="AU559"/>
  <c r="AU556"/>
  <c r="AU552"/>
  <c r="AU548"/>
  <c r="AU544"/>
  <c r="AU540"/>
  <c r="AU537"/>
  <c r="AU533"/>
  <c r="AU531"/>
  <c r="AU527"/>
  <c r="AU523"/>
  <c r="AU519"/>
  <c r="AU515"/>
  <c r="AU511"/>
  <c r="AU508"/>
  <c r="AU504"/>
  <c r="AU502"/>
  <c r="AU498"/>
  <c r="AU494"/>
  <c r="AU490"/>
  <c r="AU486"/>
  <c r="AU483"/>
  <c r="AU479"/>
  <c r="AU475"/>
  <c r="AU471"/>
  <c r="AU468"/>
  <c r="AU464"/>
  <c r="AU462"/>
  <c r="AU459"/>
  <c r="AU457"/>
  <c r="AU453"/>
  <c r="AU451"/>
  <c r="AU448"/>
  <c r="AU444"/>
  <c r="AU440"/>
  <c r="AU436"/>
  <c r="AU433"/>
  <c r="AU429"/>
  <c r="AU426"/>
  <c r="AU423"/>
  <c r="AU419"/>
  <c r="AU408"/>
  <c r="AU405"/>
  <c r="AU402"/>
  <c r="AU385"/>
  <c r="AU381"/>
  <c r="AU377"/>
  <c r="AU373"/>
  <c r="AU369"/>
  <c r="AU366"/>
  <c r="AU362"/>
  <c r="AU344"/>
  <c r="AU337"/>
  <c r="AU333"/>
  <c r="AU327"/>
  <c r="AU324"/>
  <c r="AU320"/>
  <c r="AU317"/>
  <c r="AU312"/>
  <c r="AU308"/>
  <c r="AU304"/>
  <c r="AU301"/>
  <c r="AU297"/>
  <c r="AU293"/>
  <c r="AU289"/>
  <c r="AU285"/>
  <c r="AU282"/>
  <c r="AU278"/>
  <c r="AU275"/>
  <c r="AU272"/>
  <c r="AU268"/>
  <c r="AU264"/>
  <c r="AU260"/>
  <c r="AU256"/>
  <c r="AU252"/>
  <c r="AU249"/>
  <c r="AU245"/>
  <c r="AU243"/>
  <c r="AU241"/>
  <c r="AU237"/>
  <c r="AU233"/>
  <c r="AU229"/>
  <c r="AU226"/>
  <c r="AU222"/>
  <c r="AU219"/>
  <c r="AU217"/>
  <c r="AU214"/>
  <c r="AU213"/>
  <c r="AU210"/>
  <c r="AU207"/>
  <c r="AU204"/>
  <c r="AU200"/>
  <c r="AU196"/>
  <c r="AU193"/>
  <c r="AU189"/>
  <c r="AU187"/>
  <c r="AU184"/>
  <c r="AU181"/>
  <c r="AU177"/>
  <c r="AU173"/>
  <c r="AU169"/>
  <c r="AU166"/>
  <c r="AU162"/>
  <c r="AU160"/>
  <c r="AU156"/>
  <c r="AU152"/>
  <c r="AU148"/>
  <c r="AU145"/>
  <c r="AU141"/>
  <c r="AU137"/>
  <c r="AU133"/>
  <c r="AU131"/>
  <c r="AU127"/>
  <c r="AU124"/>
  <c r="AU120"/>
  <c r="AU117"/>
  <c r="AU114"/>
  <c r="AU110"/>
  <c r="AU106"/>
  <c r="AU102"/>
  <c r="AU98"/>
  <c r="AU95"/>
  <c r="AU91"/>
  <c r="AU88"/>
  <c r="AU85"/>
  <c r="AU81"/>
  <c r="AU77"/>
  <c r="AU73"/>
  <c r="AU69"/>
  <c r="AU61"/>
  <c r="AU41"/>
  <c r="AU39"/>
  <c r="AU34"/>
  <c r="AU415"/>
  <c r="AU411"/>
  <c r="AU396"/>
  <c r="AU392"/>
  <c r="AU388"/>
  <c r="AU360"/>
  <c r="AU356"/>
  <c r="AU352"/>
  <c r="AU348"/>
  <c r="AU341"/>
  <c r="AU329"/>
  <c r="AU318"/>
  <c r="AU299"/>
  <c r="AU295"/>
  <c r="AU283"/>
  <c r="AU276"/>
  <c r="AU274"/>
  <c r="AU270"/>
  <c r="AU266"/>
  <c r="AU262"/>
  <c r="AU258"/>
  <c r="AU254"/>
  <c r="AU250"/>
  <c r="AU247"/>
  <c r="AU231"/>
  <c r="AU227"/>
  <c r="AU220"/>
  <c r="AU218"/>
  <c r="AU215"/>
  <c r="AU209"/>
  <c r="AU206"/>
  <c r="AU161"/>
  <c r="AU158"/>
  <c r="AU154"/>
  <c r="AU150"/>
  <c r="AU146"/>
  <c r="AU135"/>
  <c r="AU104"/>
  <c r="AU100"/>
  <c r="AU96"/>
  <c r="AU79"/>
  <c r="AU325"/>
  <c r="AU322"/>
  <c r="AU316"/>
  <c r="AU314"/>
  <c r="AU310"/>
  <c r="AU306"/>
  <c r="AU302"/>
  <c r="AU291"/>
  <c r="AU287"/>
  <c r="AU280"/>
  <c r="AU242"/>
  <c r="AU239"/>
  <c r="AU235"/>
  <c r="AU224"/>
  <c r="AU211"/>
  <c r="AU202"/>
  <c r="AU198"/>
  <c r="AU194"/>
  <c r="AU191"/>
  <c r="AU188"/>
  <c r="AU185"/>
  <c r="AU183"/>
  <c r="AU179"/>
  <c r="AU175"/>
  <c r="AU171"/>
  <c r="AU167"/>
  <c r="AU164"/>
  <c r="AU143"/>
  <c r="AU139"/>
  <c r="AU129"/>
  <c r="AU125"/>
  <c r="AU122"/>
  <c r="AU118"/>
  <c r="AU116"/>
  <c r="AU112"/>
  <c r="AU108"/>
  <c r="AU93"/>
  <c r="AU89"/>
  <c r="AU87"/>
  <c r="AU83"/>
  <c r="AU75"/>
  <c r="AU71"/>
  <c r="AU68"/>
  <c r="AU64"/>
  <c r="AU62"/>
  <c r="AU60"/>
  <c r="AU56"/>
  <c r="AU54"/>
  <c r="AU50"/>
  <c r="AU46"/>
  <c r="AU42"/>
  <c r="AU33"/>
  <c r="AU31"/>
  <c r="AU29"/>
  <c r="AU27"/>
  <c r="AU25"/>
  <c r="AU23"/>
  <c r="AU21"/>
  <c r="AU19"/>
  <c r="AU18"/>
  <c r="AU14"/>
  <c r="AU12"/>
  <c r="AU11"/>
  <c r="AU9"/>
  <c r="AV7"/>
  <c r="AV707" s="1"/>
  <c r="AU66"/>
  <c r="AU58"/>
  <c r="AU52"/>
  <c r="AU48"/>
  <c r="AU44"/>
  <c r="AU37"/>
  <c r="AU35"/>
  <c r="AU16"/>
  <c r="AU10"/>
  <c r="AU8"/>
  <c r="AV1059" l="1"/>
  <c r="AV1058"/>
  <c r="AV1057"/>
  <c r="AV1056"/>
  <c r="AV1055"/>
  <c r="AV1054"/>
  <c r="AV1053"/>
  <c r="AV1052"/>
  <c r="AV1051"/>
  <c r="AV1050"/>
  <c r="AV1049"/>
  <c r="AV1048"/>
  <c r="AV1047"/>
  <c r="AV1046"/>
  <c r="AV1045"/>
  <c r="AV1044"/>
  <c r="AV1043"/>
  <c r="AV1042"/>
  <c r="AV1041"/>
  <c r="AV1040"/>
  <c r="AV1039"/>
  <c r="AV1038"/>
  <c r="AV1037"/>
  <c r="AV1036"/>
  <c r="AV1035"/>
  <c r="AV1034"/>
  <c r="AV1033"/>
  <c r="AV1032"/>
  <c r="AV1031"/>
  <c r="AV1030"/>
  <c r="AV1029"/>
  <c r="AV1028"/>
  <c r="AV1027"/>
  <c r="AV1026"/>
  <c r="AV1025"/>
  <c r="AV1024"/>
  <c r="AV1023"/>
  <c r="AV1022"/>
  <c r="AV1021"/>
  <c r="AV1020"/>
  <c r="AV1019"/>
  <c r="AV1018"/>
  <c r="AV1017"/>
  <c r="AV1016"/>
  <c r="AV1015"/>
  <c r="AV1014"/>
  <c r="AV1013"/>
  <c r="AV1012"/>
  <c r="AV1011"/>
  <c r="AV1010"/>
  <c r="AV1009"/>
  <c r="AV1008"/>
  <c r="AV1007"/>
  <c r="AV1006"/>
  <c r="AV1005"/>
  <c r="AV1004"/>
  <c r="AV1003"/>
  <c r="AV1002"/>
  <c r="AV1001"/>
  <c r="AV1000"/>
  <c r="AV999"/>
  <c r="AV998"/>
  <c r="AV997"/>
  <c r="AV996"/>
  <c r="AV995"/>
  <c r="AV994"/>
  <c r="AV993"/>
  <c r="AV992"/>
  <c r="AV991"/>
  <c r="AV989"/>
  <c r="AV987"/>
  <c r="AV985"/>
  <c r="AV983"/>
  <c r="AV981"/>
  <c r="AV979"/>
  <c r="AV977"/>
  <c r="AV975"/>
  <c r="AV973"/>
  <c r="AV971"/>
  <c r="AV969"/>
  <c r="AV967"/>
  <c r="AV965"/>
  <c r="AV963"/>
  <c r="AV961"/>
  <c r="AV959"/>
  <c r="AV957"/>
  <c r="AV955"/>
  <c r="AV953"/>
  <c r="AV951"/>
  <c r="AV949"/>
  <c r="AV947"/>
  <c r="AV945"/>
  <c r="AV943"/>
  <c r="AV941"/>
  <c r="AV939"/>
  <c r="AV937"/>
  <c r="AV935"/>
  <c r="AV933"/>
  <c r="AV931"/>
  <c r="AV929"/>
  <c r="AV927"/>
  <c r="AV925"/>
  <c r="AV923"/>
  <c r="AV921"/>
  <c r="AV919"/>
  <c r="AV917"/>
  <c r="AV915"/>
  <c r="AV913"/>
  <c r="AV911"/>
  <c r="AV909"/>
  <c r="AV907"/>
  <c r="AV905"/>
  <c r="AV903"/>
  <c r="AV902"/>
  <c r="AV901"/>
  <c r="AV900"/>
  <c r="AV899"/>
  <c r="AV898"/>
  <c r="AV897"/>
  <c r="AV896"/>
  <c r="AV895"/>
  <c r="AV894"/>
  <c r="AV893"/>
  <c r="AV892"/>
  <c r="AV891"/>
  <c r="AV890"/>
  <c r="AV889"/>
  <c r="AV888"/>
  <c r="AV887"/>
  <c r="AV886"/>
  <c r="AV885"/>
  <c r="AV884"/>
  <c r="AV883"/>
  <c r="AV882"/>
  <c r="AV881"/>
  <c r="AV880"/>
  <c r="AV879"/>
  <c r="AV878"/>
  <c r="AV877"/>
  <c r="AV876"/>
  <c r="AV875"/>
  <c r="AV874"/>
  <c r="AV873"/>
  <c r="AV872"/>
  <c r="AV871"/>
  <c r="AV870"/>
  <c r="AV869"/>
  <c r="AV868"/>
  <c r="AV867"/>
  <c r="AV866"/>
  <c r="AV865"/>
  <c r="AV864"/>
  <c r="AV863"/>
  <c r="AV862"/>
  <c r="AV861"/>
  <c r="AV860"/>
  <c r="AV859"/>
  <c r="AV858"/>
  <c r="AV857"/>
  <c r="AV856"/>
  <c r="AV855"/>
  <c r="AV854"/>
  <c r="AV853"/>
  <c r="AV852"/>
  <c r="AV851"/>
  <c r="AV850"/>
  <c r="AV849"/>
  <c r="AV848"/>
  <c r="AV847"/>
  <c r="AV846"/>
  <c r="AV845"/>
  <c r="AV844"/>
  <c r="AV843"/>
  <c r="AV842"/>
  <c r="AV841"/>
  <c r="AV840"/>
  <c r="AV839"/>
  <c r="AV838"/>
  <c r="AV837"/>
  <c r="AV836"/>
  <c r="AV835"/>
  <c r="AV834"/>
  <c r="AV833"/>
  <c r="AV832"/>
  <c r="AV831"/>
  <c r="AV830"/>
  <c r="AV829"/>
  <c r="AV828"/>
  <c r="AV827"/>
  <c r="AV826"/>
  <c r="AV825"/>
  <c r="AV824"/>
  <c r="AV823"/>
  <c r="AV822"/>
  <c r="AV821"/>
  <c r="AV820"/>
  <c r="AV819"/>
  <c r="AV818"/>
  <c r="AV817"/>
  <c r="AV816"/>
  <c r="AV815"/>
  <c r="AV814"/>
  <c r="AV813"/>
  <c r="AV812"/>
  <c r="AV811"/>
  <c r="AV810"/>
  <c r="AV809"/>
  <c r="AV808"/>
  <c r="AV807"/>
  <c r="AV806"/>
  <c r="AV805"/>
  <c r="AV804"/>
  <c r="AV803"/>
  <c r="AV802"/>
  <c r="AV801"/>
  <c r="AV800"/>
  <c r="AV799"/>
  <c r="AV798"/>
  <c r="AV797"/>
  <c r="AV796"/>
  <c r="AV795"/>
  <c r="AV794"/>
  <c r="AV793"/>
  <c r="AV792"/>
  <c r="AV791"/>
  <c r="AV790"/>
  <c r="AV789"/>
  <c r="AV788"/>
  <c r="AV787"/>
  <c r="AV786"/>
  <c r="AV785"/>
  <c r="AV784"/>
  <c r="AV783"/>
  <c r="AV782"/>
  <c r="AV781"/>
  <c r="AV780"/>
  <c r="AV779"/>
  <c r="AV778"/>
  <c r="AV777"/>
  <c r="AV776"/>
  <c r="AV775"/>
  <c r="AV774"/>
  <c r="AV773"/>
  <c r="AV772"/>
  <c r="AV771"/>
  <c r="AV770"/>
  <c r="AV769"/>
  <c r="AV768"/>
  <c r="AV767"/>
  <c r="AV766"/>
  <c r="AV765"/>
  <c r="AV764"/>
  <c r="AV763"/>
  <c r="AV762"/>
  <c r="AV761"/>
  <c r="AV760"/>
  <c r="AV759"/>
  <c r="AV758"/>
  <c r="AV757"/>
  <c r="AV756"/>
  <c r="AV755"/>
  <c r="AV754"/>
  <c r="AV753"/>
  <c r="AV752"/>
  <c r="AV751"/>
  <c r="AV750"/>
  <c r="AV749"/>
  <c r="AV748"/>
  <c r="AV747"/>
  <c r="AV746"/>
  <c r="AV745"/>
  <c r="AV744"/>
  <c r="AV743"/>
  <c r="AV742"/>
  <c r="AV741"/>
  <c r="AV740"/>
  <c r="AV739"/>
  <c r="AV738"/>
  <c r="AV737"/>
  <c r="AV736"/>
  <c r="AV735"/>
  <c r="AV704"/>
  <c r="AV700"/>
  <c r="AV697"/>
  <c r="AV695"/>
  <c r="AV692"/>
  <c r="AV689"/>
  <c r="AV687"/>
  <c r="AV684"/>
  <c r="AV682"/>
  <c r="AV678"/>
  <c r="AV676"/>
  <c r="AV673"/>
  <c r="AV669"/>
  <c r="AV665"/>
  <c r="AV661"/>
  <c r="AV658"/>
  <c r="AV654"/>
  <c r="AV652"/>
  <c r="AV649"/>
  <c r="AV646"/>
  <c r="AV642"/>
  <c r="AV638"/>
  <c r="AV634"/>
  <c r="AV631"/>
  <c r="AV628"/>
  <c r="AV625"/>
  <c r="AV621"/>
  <c r="AV617"/>
  <c r="AV613"/>
  <c r="AV610"/>
  <c r="AV606"/>
  <c r="AV602"/>
  <c r="AV598"/>
  <c r="AV594"/>
  <c r="AV591"/>
  <c r="AV587"/>
  <c r="AV585"/>
  <c r="AV581"/>
  <c r="AV577"/>
  <c r="AV573"/>
  <c r="AV569"/>
  <c r="AV566"/>
  <c r="AV562"/>
  <c r="AV559"/>
  <c r="AV556"/>
  <c r="AV552"/>
  <c r="AV548"/>
  <c r="AV544"/>
  <c r="AV540"/>
  <c r="AV537"/>
  <c r="AV533"/>
  <c r="AV531"/>
  <c r="AV527"/>
  <c r="AV523"/>
  <c r="AV519"/>
  <c r="AV515"/>
  <c r="AV511"/>
  <c r="AV508"/>
  <c r="AV504"/>
  <c r="AV502"/>
  <c r="AV498"/>
  <c r="AV494"/>
  <c r="AV490"/>
  <c r="AV486"/>
  <c r="AV483"/>
  <c r="AV479"/>
  <c r="AV475"/>
  <c r="AV471"/>
  <c r="AV468"/>
  <c r="AV464"/>
  <c r="AV462"/>
  <c r="AV459"/>
  <c r="AV457"/>
  <c r="AV453"/>
  <c r="AV451"/>
  <c r="AV448"/>
  <c r="AV444"/>
  <c r="AV440"/>
  <c r="AV436"/>
  <c r="AV433"/>
  <c r="AV429"/>
  <c r="AV426"/>
  <c r="AV423"/>
  <c r="AV419"/>
  <c r="AV415"/>
  <c r="AV411"/>
  <c r="AV408"/>
  <c r="AV405"/>
  <c r="AV402"/>
  <c r="AV396"/>
  <c r="AV392"/>
  <c r="AV388"/>
  <c r="AV385"/>
  <c r="AV381"/>
  <c r="AV377"/>
  <c r="AV373"/>
  <c r="AV369"/>
  <c r="AV366"/>
  <c r="AV362"/>
  <c r="AV360"/>
  <c r="AV356"/>
  <c r="AV352"/>
  <c r="AV348"/>
  <c r="AV344"/>
  <c r="AV341"/>
  <c r="AV337"/>
  <c r="AV333"/>
  <c r="AV329"/>
  <c r="AV988"/>
  <c r="AV984"/>
  <c r="AV980"/>
  <c r="AV976"/>
  <c r="AV972"/>
  <c r="AV968"/>
  <c r="AV964"/>
  <c r="AV960"/>
  <c r="AV956"/>
  <c r="AV952"/>
  <c r="AV948"/>
  <c r="AV944"/>
  <c r="AV940"/>
  <c r="AV936"/>
  <c r="AV932"/>
  <c r="AV928"/>
  <c r="AV924"/>
  <c r="AV920"/>
  <c r="AV916"/>
  <c r="AV912"/>
  <c r="AV908"/>
  <c r="AV904"/>
  <c r="AV734"/>
  <c r="AV733"/>
  <c r="AV732"/>
  <c r="AV731"/>
  <c r="AV730"/>
  <c r="AV729"/>
  <c r="AV728"/>
  <c r="AV727"/>
  <c r="AV726"/>
  <c r="AV725"/>
  <c r="AV724"/>
  <c r="AV723"/>
  <c r="AV722"/>
  <c r="AV721"/>
  <c r="AV720"/>
  <c r="AV719"/>
  <c r="AV718"/>
  <c r="AV717"/>
  <c r="AV716"/>
  <c r="AV715"/>
  <c r="AV714"/>
  <c r="AV713"/>
  <c r="AV712"/>
  <c r="AV711"/>
  <c r="AV710"/>
  <c r="AV709"/>
  <c r="AV708"/>
  <c r="AV706"/>
  <c r="AV702"/>
  <c r="AV698"/>
  <c r="AV696"/>
  <c r="AV693"/>
  <c r="AV691"/>
  <c r="AV688"/>
  <c r="AV686"/>
  <c r="AV683"/>
  <c r="AV680"/>
  <c r="AV677"/>
  <c r="AV674"/>
  <c r="AV671"/>
  <c r="AV667"/>
  <c r="AV663"/>
  <c r="AV660"/>
  <c r="AV656"/>
  <c r="AV653"/>
  <c r="AV650"/>
  <c r="AV648"/>
  <c r="AV644"/>
  <c r="AV640"/>
  <c r="AV636"/>
  <c r="AV633"/>
  <c r="AV629"/>
  <c r="AV627"/>
  <c r="AV623"/>
  <c r="AV619"/>
  <c r="AV615"/>
  <c r="AV612"/>
  <c r="AV608"/>
  <c r="AV604"/>
  <c r="AV600"/>
  <c r="AV596"/>
  <c r="AV593"/>
  <c r="AV589"/>
  <c r="AV586"/>
  <c r="AV583"/>
  <c r="AV579"/>
  <c r="AV575"/>
  <c r="AV571"/>
  <c r="AV567"/>
  <c r="AV564"/>
  <c r="AV560"/>
  <c r="AV558"/>
  <c r="AV554"/>
  <c r="AV550"/>
  <c r="AV546"/>
  <c r="AV542"/>
  <c r="AV539"/>
  <c r="AV535"/>
  <c r="AV532"/>
  <c r="AV529"/>
  <c r="AV525"/>
  <c r="AV521"/>
  <c r="AV517"/>
  <c r="AV513"/>
  <c r="AV510"/>
  <c r="AV506"/>
  <c r="AV503"/>
  <c r="AV500"/>
  <c r="AV496"/>
  <c r="AV492"/>
  <c r="AV488"/>
  <c r="AV485"/>
  <c r="AV481"/>
  <c r="AV477"/>
  <c r="AV473"/>
  <c r="AV470"/>
  <c r="AV466"/>
  <c r="AV463"/>
  <c r="AV461"/>
  <c r="AV458"/>
  <c r="AV455"/>
  <c r="AV452"/>
  <c r="AV449"/>
  <c r="AV446"/>
  <c r="AV442"/>
  <c r="AV438"/>
  <c r="AV434"/>
  <c r="AV431"/>
  <c r="AV427"/>
  <c r="AV425"/>
  <c r="AV421"/>
  <c r="AV417"/>
  <c r="AV413"/>
  <c r="AV398"/>
  <c r="AV394"/>
  <c r="AV390"/>
  <c r="AV361"/>
  <c r="AV358"/>
  <c r="AV354"/>
  <c r="AV350"/>
  <c r="AV343"/>
  <c r="AV331"/>
  <c r="AV325"/>
  <c r="AV322"/>
  <c r="AV318"/>
  <c r="AV316"/>
  <c r="AV314"/>
  <c r="AV310"/>
  <c r="AV306"/>
  <c r="AV302"/>
  <c r="AV299"/>
  <c r="AV295"/>
  <c r="AV291"/>
  <c r="AV287"/>
  <c r="AV283"/>
  <c r="AV280"/>
  <c r="AV276"/>
  <c r="AV274"/>
  <c r="AV270"/>
  <c r="AV266"/>
  <c r="AV262"/>
  <c r="AV258"/>
  <c r="AV254"/>
  <c r="AV250"/>
  <c r="AV247"/>
  <c r="AV242"/>
  <c r="AV239"/>
  <c r="AV235"/>
  <c r="AV231"/>
  <c r="AV227"/>
  <c r="AV224"/>
  <c r="AV220"/>
  <c r="AV218"/>
  <c r="AV215"/>
  <c r="AV211"/>
  <c r="AV209"/>
  <c r="AV206"/>
  <c r="AV202"/>
  <c r="AV198"/>
  <c r="AV194"/>
  <c r="AV191"/>
  <c r="AV188"/>
  <c r="AV185"/>
  <c r="AV183"/>
  <c r="AV179"/>
  <c r="AV175"/>
  <c r="AV171"/>
  <c r="AV167"/>
  <c r="AV164"/>
  <c r="AV161"/>
  <c r="AV158"/>
  <c r="AV154"/>
  <c r="AV150"/>
  <c r="AV146"/>
  <c r="AV143"/>
  <c r="AV139"/>
  <c r="AV135"/>
  <c r="AV129"/>
  <c r="AV125"/>
  <c r="AV122"/>
  <c r="AV118"/>
  <c r="AV116"/>
  <c r="AV112"/>
  <c r="AV108"/>
  <c r="AV104"/>
  <c r="AV100"/>
  <c r="AV96"/>
  <c r="AV93"/>
  <c r="AV89"/>
  <c r="AV87"/>
  <c r="AV83"/>
  <c r="AV79"/>
  <c r="AV75"/>
  <c r="AV71"/>
  <c r="AV68"/>
  <c r="AV66"/>
  <c r="AV64"/>
  <c r="AV62"/>
  <c r="AV60"/>
  <c r="AV58"/>
  <c r="AV56"/>
  <c r="AV54"/>
  <c r="AV52"/>
  <c r="AV50"/>
  <c r="AV48"/>
  <c r="AV46"/>
  <c r="AV44"/>
  <c r="AV42"/>
  <c r="AV37"/>
  <c r="AV35"/>
  <c r="AV33"/>
  <c r="AV31"/>
  <c r="AV29"/>
  <c r="AV27"/>
  <c r="AV25"/>
  <c r="AV990"/>
  <c r="AV986"/>
  <c r="AV982"/>
  <c r="AV978"/>
  <c r="AV974"/>
  <c r="AV970"/>
  <c r="AV966"/>
  <c r="AV962"/>
  <c r="AV958"/>
  <c r="AV954"/>
  <c r="AV950"/>
  <c r="AV946"/>
  <c r="AV942"/>
  <c r="AV938"/>
  <c r="AV934"/>
  <c r="AV930"/>
  <c r="AV926"/>
  <c r="AV922"/>
  <c r="AV918"/>
  <c r="AV914"/>
  <c r="AV910"/>
  <c r="AV906"/>
  <c r="AV400"/>
  <c r="AV383"/>
  <c r="AV379"/>
  <c r="AV371"/>
  <c r="AV335"/>
  <c r="AV327"/>
  <c r="AV324"/>
  <c r="AV317"/>
  <c r="AV312"/>
  <c r="AV308"/>
  <c r="AV304"/>
  <c r="AV293"/>
  <c r="AV289"/>
  <c r="AV282"/>
  <c r="AV243"/>
  <c r="AV241"/>
  <c r="AV237"/>
  <c r="AV226"/>
  <c r="AV213"/>
  <c r="AV204"/>
  <c r="AV200"/>
  <c r="AV196"/>
  <c r="AV193"/>
  <c r="AV189"/>
  <c r="AV187"/>
  <c r="AV184"/>
  <c r="AV181"/>
  <c r="AV177"/>
  <c r="AV173"/>
  <c r="AV169"/>
  <c r="AV166"/>
  <c r="AV145"/>
  <c r="AV141"/>
  <c r="AV131"/>
  <c r="AV127"/>
  <c r="AV124"/>
  <c r="AV120"/>
  <c r="AV117"/>
  <c r="AV114"/>
  <c r="AV110"/>
  <c r="AV95"/>
  <c r="AV91"/>
  <c r="AV88"/>
  <c r="AV85"/>
  <c r="AV77"/>
  <c r="AV73"/>
  <c r="AV69"/>
  <c r="AV410"/>
  <c r="AV406"/>
  <c r="AV404"/>
  <c r="AV387"/>
  <c r="AV375"/>
  <c r="AV368"/>
  <c r="AV364"/>
  <c r="AV346"/>
  <c r="AV339"/>
  <c r="AV320"/>
  <c r="AV301"/>
  <c r="AV297"/>
  <c r="AV285"/>
  <c r="AV278"/>
  <c r="AV275"/>
  <c r="AV272"/>
  <c r="AV268"/>
  <c r="AV264"/>
  <c r="AV260"/>
  <c r="AV256"/>
  <c r="AV252"/>
  <c r="AV249"/>
  <c r="AV245"/>
  <c r="AV233"/>
  <c r="AV229"/>
  <c r="AV222"/>
  <c r="AV219"/>
  <c r="AV217"/>
  <c r="AV214"/>
  <c r="AV210"/>
  <c r="AV207"/>
  <c r="AV162"/>
  <c r="AV160"/>
  <c r="AV156"/>
  <c r="AV152"/>
  <c r="AV148"/>
  <c r="AV137"/>
  <c r="AV133"/>
  <c r="AV106"/>
  <c r="AV102"/>
  <c r="AV98"/>
  <c r="AV81"/>
  <c r="AV39"/>
  <c r="AV16"/>
  <c r="AV10"/>
  <c r="AV8"/>
  <c r="AV61"/>
  <c r="AV41"/>
  <c r="AV34"/>
  <c r="AV23"/>
  <c r="AV21"/>
  <c r="AV19"/>
  <c r="AV18"/>
  <c r="AV14"/>
  <c r="AV12"/>
  <c r="AV11"/>
  <c r="AV9"/>
  <c r="AW7"/>
  <c r="AW707" s="1"/>
  <c r="BP707" s="1"/>
  <c r="AW1059" l="1"/>
  <c r="BP1059" s="1"/>
  <c r="AW1058"/>
  <c r="BP1058" s="1"/>
  <c r="AW1057"/>
  <c r="BP1057" s="1"/>
  <c r="AW1056"/>
  <c r="BP1056" s="1"/>
  <c r="AW1055"/>
  <c r="BP1055" s="1"/>
  <c r="AW1054"/>
  <c r="BP1054" s="1"/>
  <c r="AW1031"/>
  <c r="BP1031" s="1"/>
  <c r="AW1030"/>
  <c r="BP1030" s="1"/>
  <c r="AW1029"/>
  <c r="BP1029" s="1"/>
  <c r="AW1028"/>
  <c r="BP1028" s="1"/>
  <c r="AW1027"/>
  <c r="BP1027" s="1"/>
  <c r="AW1026"/>
  <c r="BP1026" s="1"/>
  <c r="AW1025"/>
  <c r="BP1025" s="1"/>
  <c r="AW1024"/>
  <c r="BP1024" s="1"/>
  <c r="AW1023"/>
  <c r="BP1023" s="1"/>
  <c r="AW1022"/>
  <c r="BP1022" s="1"/>
  <c r="AW1021"/>
  <c r="BP1021" s="1"/>
  <c r="AW1020"/>
  <c r="BP1020" s="1"/>
  <c r="AW1019"/>
  <c r="BP1019" s="1"/>
  <c r="AW1018"/>
  <c r="BP1018" s="1"/>
  <c r="AW1017"/>
  <c r="BP1017" s="1"/>
  <c r="AW1016"/>
  <c r="BP1016" s="1"/>
  <c r="AW1015"/>
  <c r="BP1015" s="1"/>
  <c r="AW1014"/>
  <c r="BP1014" s="1"/>
  <c r="AW1013"/>
  <c r="BP1013" s="1"/>
  <c r="AW1012"/>
  <c r="BP1012" s="1"/>
  <c r="AW1011"/>
  <c r="BP1011" s="1"/>
  <c r="AW1010"/>
  <c r="BP1010" s="1"/>
  <c r="AW1009"/>
  <c r="BP1009" s="1"/>
  <c r="AW1008"/>
  <c r="BP1008" s="1"/>
  <c r="AW1007"/>
  <c r="BP1007" s="1"/>
  <c r="AW1006"/>
  <c r="BP1006" s="1"/>
  <c r="AW1005"/>
  <c r="BP1005" s="1"/>
  <c r="AW1004"/>
  <c r="BP1004" s="1"/>
  <c r="AW1003"/>
  <c r="BP1003" s="1"/>
  <c r="AW1002"/>
  <c r="BP1002" s="1"/>
  <c r="AW1001"/>
  <c r="BP1001" s="1"/>
  <c r="AW1000"/>
  <c r="BP1000" s="1"/>
  <c r="AW999"/>
  <c r="BP999" s="1"/>
  <c r="AW998"/>
  <c r="BP998" s="1"/>
  <c r="AW997"/>
  <c r="BP997" s="1"/>
  <c r="AW996"/>
  <c r="BP996" s="1"/>
  <c r="AW995"/>
  <c r="BP995" s="1"/>
  <c r="AW994"/>
  <c r="BP994" s="1"/>
  <c r="AW993"/>
  <c r="BP993" s="1"/>
  <c r="AW992"/>
  <c r="BP992" s="1"/>
  <c r="AW991"/>
  <c r="BP991" s="1"/>
  <c r="AW1052"/>
  <c r="BP1052" s="1"/>
  <c r="AW1050"/>
  <c r="BP1050" s="1"/>
  <c r="AW1048"/>
  <c r="BP1048" s="1"/>
  <c r="AW1046"/>
  <c r="BP1046" s="1"/>
  <c r="AW1044"/>
  <c r="BP1044" s="1"/>
  <c r="AW1042"/>
  <c r="BP1042" s="1"/>
  <c r="AW1040"/>
  <c r="BP1040" s="1"/>
  <c r="AW1038"/>
  <c r="BP1038" s="1"/>
  <c r="AW1036"/>
  <c r="BP1036" s="1"/>
  <c r="AW1034"/>
  <c r="BP1034" s="1"/>
  <c r="AW1032"/>
  <c r="BP1032" s="1"/>
  <c r="AW990"/>
  <c r="BP990" s="1"/>
  <c r="AW989"/>
  <c r="BP989" s="1"/>
  <c r="AW988"/>
  <c r="BP988" s="1"/>
  <c r="AW987"/>
  <c r="BP987" s="1"/>
  <c r="AW986"/>
  <c r="BP986" s="1"/>
  <c r="AW985"/>
  <c r="BP985" s="1"/>
  <c r="AW984"/>
  <c r="BP984" s="1"/>
  <c r="AW983"/>
  <c r="BP983" s="1"/>
  <c r="AW982"/>
  <c r="BP982" s="1"/>
  <c r="AW981"/>
  <c r="BP981" s="1"/>
  <c r="AW980"/>
  <c r="BP980" s="1"/>
  <c r="AW979"/>
  <c r="BP979" s="1"/>
  <c r="AW978"/>
  <c r="BP978" s="1"/>
  <c r="AW977"/>
  <c r="BP977" s="1"/>
  <c r="AW976"/>
  <c r="BP976" s="1"/>
  <c r="AW975"/>
  <c r="BP975" s="1"/>
  <c r="AW974"/>
  <c r="BP974" s="1"/>
  <c r="AW973"/>
  <c r="BP973" s="1"/>
  <c r="AW972"/>
  <c r="BP972" s="1"/>
  <c r="AW971"/>
  <c r="BP971" s="1"/>
  <c r="AW970"/>
  <c r="BP970" s="1"/>
  <c r="AW969"/>
  <c r="BP969" s="1"/>
  <c r="AW968"/>
  <c r="BP968" s="1"/>
  <c r="AW967"/>
  <c r="BP967" s="1"/>
  <c r="AW966"/>
  <c r="BP966" s="1"/>
  <c r="AW965"/>
  <c r="BP965" s="1"/>
  <c r="AW964"/>
  <c r="BP964" s="1"/>
  <c r="AW963"/>
  <c r="BP963" s="1"/>
  <c r="AW962"/>
  <c r="BP962" s="1"/>
  <c r="AW961"/>
  <c r="BP961" s="1"/>
  <c r="AW960"/>
  <c r="BP960" s="1"/>
  <c r="AW959"/>
  <c r="BP959" s="1"/>
  <c r="AW958"/>
  <c r="BP958" s="1"/>
  <c r="AW957"/>
  <c r="BP957" s="1"/>
  <c r="AW956"/>
  <c r="BP956" s="1"/>
  <c r="AW955"/>
  <c r="BP955" s="1"/>
  <c r="AW954"/>
  <c r="BP954" s="1"/>
  <c r="AW953"/>
  <c r="BP953" s="1"/>
  <c r="AW952"/>
  <c r="BP952" s="1"/>
  <c r="AW951"/>
  <c r="BP951" s="1"/>
  <c r="AW950"/>
  <c r="BP950" s="1"/>
  <c r="AW949"/>
  <c r="BP949" s="1"/>
  <c r="AW948"/>
  <c r="BP948" s="1"/>
  <c r="AW947"/>
  <c r="BP947" s="1"/>
  <c r="AW946"/>
  <c r="BP946" s="1"/>
  <c r="AW945"/>
  <c r="BP945" s="1"/>
  <c r="AW944"/>
  <c r="BP944" s="1"/>
  <c r="AW943"/>
  <c r="BP943" s="1"/>
  <c r="AW942"/>
  <c r="BP942" s="1"/>
  <c r="AW941"/>
  <c r="BP941" s="1"/>
  <c r="AW940"/>
  <c r="BP940" s="1"/>
  <c r="AW939"/>
  <c r="BP939" s="1"/>
  <c r="AW938"/>
  <c r="BP938" s="1"/>
  <c r="AW937"/>
  <c r="BP937" s="1"/>
  <c r="AW936"/>
  <c r="BP936" s="1"/>
  <c r="AW935"/>
  <c r="BP935" s="1"/>
  <c r="AW934"/>
  <c r="BP934" s="1"/>
  <c r="AW933"/>
  <c r="BP933" s="1"/>
  <c r="AW932"/>
  <c r="BP932" s="1"/>
  <c r="AW931"/>
  <c r="BP931" s="1"/>
  <c r="AW930"/>
  <c r="BP930" s="1"/>
  <c r="AW929"/>
  <c r="BP929" s="1"/>
  <c r="AW928"/>
  <c r="BP928" s="1"/>
  <c r="AW927"/>
  <c r="BP927" s="1"/>
  <c r="AW926"/>
  <c r="BP926" s="1"/>
  <c r="AW925"/>
  <c r="BP925" s="1"/>
  <c r="AW924"/>
  <c r="BP924" s="1"/>
  <c r="AW923"/>
  <c r="BP923" s="1"/>
  <c r="AW922"/>
  <c r="BP922" s="1"/>
  <c r="AW921"/>
  <c r="BP921" s="1"/>
  <c r="AW920"/>
  <c r="BP920" s="1"/>
  <c r="AW919"/>
  <c r="BP919" s="1"/>
  <c r="AW918"/>
  <c r="BP918" s="1"/>
  <c r="AW917"/>
  <c r="BP917" s="1"/>
  <c r="AW916"/>
  <c r="BP916" s="1"/>
  <c r="AW915"/>
  <c r="BP915" s="1"/>
  <c r="AW914"/>
  <c r="BP914" s="1"/>
  <c r="AW913"/>
  <c r="BP913" s="1"/>
  <c r="AW912"/>
  <c r="BP912" s="1"/>
  <c r="AW911"/>
  <c r="BP911" s="1"/>
  <c r="AW910"/>
  <c r="BP910" s="1"/>
  <c r="AW909"/>
  <c r="BP909" s="1"/>
  <c r="AW908"/>
  <c r="BP908" s="1"/>
  <c r="AW907"/>
  <c r="BP907" s="1"/>
  <c r="AW906"/>
  <c r="BP906" s="1"/>
  <c r="AW905"/>
  <c r="BP905" s="1"/>
  <c r="AW904"/>
  <c r="BP904" s="1"/>
  <c r="AW1051"/>
  <c r="BP1051" s="1"/>
  <c r="AW1047"/>
  <c r="BP1047" s="1"/>
  <c r="AW1043"/>
  <c r="BP1043" s="1"/>
  <c r="AW1039"/>
  <c r="BP1039" s="1"/>
  <c r="AW1035"/>
  <c r="BP1035" s="1"/>
  <c r="AW903"/>
  <c r="BP903" s="1"/>
  <c r="AW902"/>
  <c r="BP902" s="1"/>
  <c r="AW901"/>
  <c r="BP901" s="1"/>
  <c r="AW900"/>
  <c r="BP900" s="1"/>
  <c r="AW899"/>
  <c r="BP899" s="1"/>
  <c r="AW898"/>
  <c r="BP898" s="1"/>
  <c r="AW897"/>
  <c r="BP897" s="1"/>
  <c r="AW896"/>
  <c r="BP896" s="1"/>
  <c r="AW895"/>
  <c r="BP895" s="1"/>
  <c r="AW894"/>
  <c r="BP894" s="1"/>
  <c r="AW893"/>
  <c r="BP893" s="1"/>
  <c r="AW892"/>
  <c r="BP892" s="1"/>
  <c r="AW891"/>
  <c r="BP891" s="1"/>
  <c r="AW890"/>
  <c r="BP890" s="1"/>
  <c r="AW889"/>
  <c r="BP889" s="1"/>
  <c r="AW888"/>
  <c r="BP888" s="1"/>
  <c r="AW887"/>
  <c r="BP887" s="1"/>
  <c r="AW886"/>
  <c r="BP886" s="1"/>
  <c r="AW885"/>
  <c r="BP885" s="1"/>
  <c r="AW884"/>
  <c r="BP884" s="1"/>
  <c r="AW883"/>
  <c r="BP883" s="1"/>
  <c r="AW882"/>
  <c r="BP882" s="1"/>
  <c r="AW881"/>
  <c r="BP881" s="1"/>
  <c r="AW880"/>
  <c r="BP880" s="1"/>
  <c r="AW879"/>
  <c r="BP879" s="1"/>
  <c r="AW878"/>
  <c r="BP878" s="1"/>
  <c r="AW877"/>
  <c r="BP877" s="1"/>
  <c r="AW876"/>
  <c r="BP876" s="1"/>
  <c r="AW875"/>
  <c r="BP875" s="1"/>
  <c r="AW874"/>
  <c r="BP874" s="1"/>
  <c r="AW873"/>
  <c r="BP873" s="1"/>
  <c r="AW872"/>
  <c r="BP872" s="1"/>
  <c r="AW871"/>
  <c r="BP871" s="1"/>
  <c r="AW870"/>
  <c r="BP870" s="1"/>
  <c r="AW869"/>
  <c r="BP869" s="1"/>
  <c r="AW868"/>
  <c r="BP868" s="1"/>
  <c r="AW867"/>
  <c r="BP867" s="1"/>
  <c r="AW866"/>
  <c r="BP866" s="1"/>
  <c r="AW865"/>
  <c r="BP865" s="1"/>
  <c r="AW864"/>
  <c r="BP864" s="1"/>
  <c r="AW863"/>
  <c r="BP863" s="1"/>
  <c r="AW862"/>
  <c r="BP862" s="1"/>
  <c r="AW861"/>
  <c r="BP861" s="1"/>
  <c r="AW860"/>
  <c r="BP860" s="1"/>
  <c r="AW859"/>
  <c r="BP859" s="1"/>
  <c r="AW858"/>
  <c r="BP858" s="1"/>
  <c r="AW857"/>
  <c r="BP857" s="1"/>
  <c r="AW856"/>
  <c r="BP856" s="1"/>
  <c r="AW855"/>
  <c r="BP855" s="1"/>
  <c r="AW854"/>
  <c r="BP854" s="1"/>
  <c r="AW853"/>
  <c r="BP853" s="1"/>
  <c r="AW852"/>
  <c r="BP852" s="1"/>
  <c r="AW851"/>
  <c r="BP851" s="1"/>
  <c r="AW850"/>
  <c r="BP850" s="1"/>
  <c r="AW849"/>
  <c r="BP849" s="1"/>
  <c r="AW848"/>
  <c r="BP848" s="1"/>
  <c r="AW847"/>
  <c r="BP847" s="1"/>
  <c r="AW846"/>
  <c r="BP846" s="1"/>
  <c r="AW845"/>
  <c r="BP845" s="1"/>
  <c r="AW844"/>
  <c r="BP844" s="1"/>
  <c r="AW843"/>
  <c r="BP843" s="1"/>
  <c r="AW842"/>
  <c r="BP842" s="1"/>
  <c r="AW841"/>
  <c r="BP841" s="1"/>
  <c r="AW840"/>
  <c r="BP840" s="1"/>
  <c r="AW839"/>
  <c r="BP839" s="1"/>
  <c r="AW838"/>
  <c r="BP838" s="1"/>
  <c r="AW837"/>
  <c r="BP837" s="1"/>
  <c r="AW836"/>
  <c r="BP836" s="1"/>
  <c r="AW835"/>
  <c r="BP835" s="1"/>
  <c r="AW834"/>
  <c r="BP834" s="1"/>
  <c r="AW833"/>
  <c r="BP833" s="1"/>
  <c r="AW832"/>
  <c r="BP832" s="1"/>
  <c r="AW831"/>
  <c r="BP831" s="1"/>
  <c r="AW830"/>
  <c r="BP830" s="1"/>
  <c r="AW829"/>
  <c r="BP829" s="1"/>
  <c r="AW828"/>
  <c r="BP828" s="1"/>
  <c r="AW827"/>
  <c r="BP827" s="1"/>
  <c r="AW826"/>
  <c r="BP826" s="1"/>
  <c r="AW825"/>
  <c r="BP825" s="1"/>
  <c r="AW824"/>
  <c r="BP824" s="1"/>
  <c r="AW823"/>
  <c r="BP823" s="1"/>
  <c r="AW822"/>
  <c r="BP822" s="1"/>
  <c r="AW821"/>
  <c r="BP821" s="1"/>
  <c r="AW820"/>
  <c r="BP820" s="1"/>
  <c r="AW819"/>
  <c r="BP819" s="1"/>
  <c r="AW818"/>
  <c r="BP818" s="1"/>
  <c r="AW817"/>
  <c r="BP817" s="1"/>
  <c r="AW816"/>
  <c r="BP816" s="1"/>
  <c r="AW815"/>
  <c r="BP815" s="1"/>
  <c r="AW814"/>
  <c r="BP814" s="1"/>
  <c r="AW813"/>
  <c r="BP813" s="1"/>
  <c r="AW812"/>
  <c r="BP812" s="1"/>
  <c r="AW811"/>
  <c r="BP811" s="1"/>
  <c r="AW810"/>
  <c r="BP810" s="1"/>
  <c r="AW809"/>
  <c r="BP809" s="1"/>
  <c r="AW808"/>
  <c r="BP808" s="1"/>
  <c r="AW807"/>
  <c r="BP807" s="1"/>
  <c r="AW806"/>
  <c r="BP806" s="1"/>
  <c r="AW805"/>
  <c r="BP805" s="1"/>
  <c r="AW804"/>
  <c r="BP804" s="1"/>
  <c r="AW803"/>
  <c r="BP803" s="1"/>
  <c r="AW802"/>
  <c r="BP802" s="1"/>
  <c r="AW801"/>
  <c r="BP801" s="1"/>
  <c r="AW800"/>
  <c r="BP800" s="1"/>
  <c r="AW799"/>
  <c r="BP799" s="1"/>
  <c r="AW798"/>
  <c r="BP798" s="1"/>
  <c r="AW797"/>
  <c r="BP797" s="1"/>
  <c r="AW796"/>
  <c r="BP796" s="1"/>
  <c r="AW795"/>
  <c r="BP795" s="1"/>
  <c r="AW794"/>
  <c r="BP794" s="1"/>
  <c r="AW793"/>
  <c r="BP793" s="1"/>
  <c r="AW792"/>
  <c r="BP792" s="1"/>
  <c r="AW791"/>
  <c r="BP791" s="1"/>
  <c r="AW790"/>
  <c r="BP790" s="1"/>
  <c r="AW789"/>
  <c r="BP789" s="1"/>
  <c r="AW788"/>
  <c r="BP788" s="1"/>
  <c r="AW787"/>
  <c r="BP787" s="1"/>
  <c r="AW786"/>
  <c r="BP786" s="1"/>
  <c r="AW785"/>
  <c r="BP785" s="1"/>
  <c r="AW784"/>
  <c r="BP784" s="1"/>
  <c r="AW783"/>
  <c r="BP783" s="1"/>
  <c r="AW782"/>
  <c r="BP782" s="1"/>
  <c r="AW781"/>
  <c r="BP781" s="1"/>
  <c r="AW780"/>
  <c r="BP780" s="1"/>
  <c r="AW779"/>
  <c r="BP779" s="1"/>
  <c r="AW778"/>
  <c r="BP778" s="1"/>
  <c r="AW777"/>
  <c r="BP777" s="1"/>
  <c r="AW776"/>
  <c r="BP776" s="1"/>
  <c r="AW775"/>
  <c r="BP775" s="1"/>
  <c r="AW774"/>
  <c r="BP774" s="1"/>
  <c r="AW773"/>
  <c r="BP773" s="1"/>
  <c r="AW772"/>
  <c r="BP772" s="1"/>
  <c r="AW771"/>
  <c r="BP771" s="1"/>
  <c r="AW770"/>
  <c r="BP770" s="1"/>
  <c r="AW769"/>
  <c r="BP769" s="1"/>
  <c r="AW768"/>
  <c r="BP768" s="1"/>
  <c r="AW767"/>
  <c r="BP767" s="1"/>
  <c r="AW766"/>
  <c r="BP766" s="1"/>
  <c r="AW765"/>
  <c r="BP765" s="1"/>
  <c r="AW764"/>
  <c r="BP764" s="1"/>
  <c r="AW763"/>
  <c r="BP763" s="1"/>
  <c r="AW762"/>
  <c r="BP762" s="1"/>
  <c r="AW761"/>
  <c r="BP761" s="1"/>
  <c r="AW760"/>
  <c r="BP760" s="1"/>
  <c r="AW759"/>
  <c r="BP759" s="1"/>
  <c r="AW758"/>
  <c r="BP758" s="1"/>
  <c r="AW757"/>
  <c r="BP757" s="1"/>
  <c r="AW756"/>
  <c r="BP756" s="1"/>
  <c r="AW755"/>
  <c r="BP755" s="1"/>
  <c r="AW754"/>
  <c r="BP754" s="1"/>
  <c r="AW753"/>
  <c r="BP753" s="1"/>
  <c r="AW752"/>
  <c r="BP752" s="1"/>
  <c r="AW751"/>
  <c r="BP751" s="1"/>
  <c r="AW750"/>
  <c r="BP750" s="1"/>
  <c r="AW749"/>
  <c r="BP749" s="1"/>
  <c r="AW748"/>
  <c r="BP748" s="1"/>
  <c r="AW747"/>
  <c r="BP747" s="1"/>
  <c r="AW746"/>
  <c r="BP746" s="1"/>
  <c r="AW745"/>
  <c r="BP745" s="1"/>
  <c r="AW744"/>
  <c r="BP744" s="1"/>
  <c r="AW743"/>
  <c r="BP743" s="1"/>
  <c r="AW742"/>
  <c r="BP742" s="1"/>
  <c r="AW741"/>
  <c r="BP741" s="1"/>
  <c r="AW740"/>
  <c r="BP740" s="1"/>
  <c r="AW739"/>
  <c r="BP739" s="1"/>
  <c r="AW738"/>
  <c r="BP738" s="1"/>
  <c r="AW737"/>
  <c r="BP737" s="1"/>
  <c r="AW736"/>
  <c r="BP736" s="1"/>
  <c r="AW735"/>
  <c r="BP735" s="1"/>
  <c r="AW1053"/>
  <c r="BP1053" s="1"/>
  <c r="AW1045"/>
  <c r="BP1045" s="1"/>
  <c r="AW1037"/>
  <c r="BP1037" s="1"/>
  <c r="AW734"/>
  <c r="BP734" s="1"/>
  <c r="AW733"/>
  <c r="BP733" s="1"/>
  <c r="AW732"/>
  <c r="BP732" s="1"/>
  <c r="AW731"/>
  <c r="BP731" s="1"/>
  <c r="AW730"/>
  <c r="BP730" s="1"/>
  <c r="AW729"/>
  <c r="BP729" s="1"/>
  <c r="AW728"/>
  <c r="BP728" s="1"/>
  <c r="AW727"/>
  <c r="BP727" s="1"/>
  <c r="AW726"/>
  <c r="BP726" s="1"/>
  <c r="AW725"/>
  <c r="BP725" s="1"/>
  <c r="AW724"/>
  <c r="BP724" s="1"/>
  <c r="AW723"/>
  <c r="BP723" s="1"/>
  <c r="AW722"/>
  <c r="BP722" s="1"/>
  <c r="AW721"/>
  <c r="BP721" s="1"/>
  <c r="AW720"/>
  <c r="BP720" s="1"/>
  <c r="AW719"/>
  <c r="BP719" s="1"/>
  <c r="AW718"/>
  <c r="BP718" s="1"/>
  <c r="AW717"/>
  <c r="BP717" s="1"/>
  <c r="AW716"/>
  <c r="BP716" s="1"/>
  <c r="AW715"/>
  <c r="BP715" s="1"/>
  <c r="AW714"/>
  <c r="BP714" s="1"/>
  <c r="AW713"/>
  <c r="BP713" s="1"/>
  <c r="AW712"/>
  <c r="BP712" s="1"/>
  <c r="AW711"/>
  <c r="BP711" s="1"/>
  <c r="AW710"/>
  <c r="BP710" s="1"/>
  <c r="AW709"/>
  <c r="BP709" s="1"/>
  <c r="AW708"/>
  <c r="BP708" s="1"/>
  <c r="AW706"/>
  <c r="BP706" s="1"/>
  <c r="AW702"/>
  <c r="BP702" s="1"/>
  <c r="AD702" s="1"/>
  <c r="AW698"/>
  <c r="BP698" s="1"/>
  <c r="AW696"/>
  <c r="BP696" s="1"/>
  <c r="AD696" s="1"/>
  <c r="AW693"/>
  <c r="BP693" s="1"/>
  <c r="AW691"/>
  <c r="BP691" s="1"/>
  <c r="AD691" s="1"/>
  <c r="AW688"/>
  <c r="BP688" s="1"/>
  <c r="AD688" s="1"/>
  <c r="AW686"/>
  <c r="BP686" s="1"/>
  <c r="AD686" s="1"/>
  <c r="AW683"/>
  <c r="BP683" s="1"/>
  <c r="AD683" s="1"/>
  <c r="AW680"/>
  <c r="BP680" s="1"/>
  <c r="AD680" s="1"/>
  <c r="AW677"/>
  <c r="BP677" s="1"/>
  <c r="AD677" s="1"/>
  <c r="AW674"/>
  <c r="BP674" s="1"/>
  <c r="AW671"/>
  <c r="BP671" s="1"/>
  <c r="AD671" s="1"/>
  <c r="AW667"/>
  <c r="BP667" s="1"/>
  <c r="AW663"/>
  <c r="BP663" s="1"/>
  <c r="AD663" s="1"/>
  <c r="AW660"/>
  <c r="BP660" s="1"/>
  <c r="AD660" s="1"/>
  <c r="AW656"/>
  <c r="BP656" s="1"/>
  <c r="AW653"/>
  <c r="BP653" s="1"/>
  <c r="AD653" s="1"/>
  <c r="AW650"/>
  <c r="BP650" s="1"/>
  <c r="AD650" s="1"/>
  <c r="AW648"/>
  <c r="BP648" s="1"/>
  <c r="AD648" s="1"/>
  <c r="AW644"/>
  <c r="BP644" s="1"/>
  <c r="AD644" s="1"/>
  <c r="AW640"/>
  <c r="BP640" s="1"/>
  <c r="AW636"/>
  <c r="BP636" s="1"/>
  <c r="AW633"/>
  <c r="BP633" s="1"/>
  <c r="AD633" s="1"/>
  <c r="AW629"/>
  <c r="BP629" s="1"/>
  <c r="AW627"/>
  <c r="BP627" s="1"/>
  <c r="AD627" s="1"/>
  <c r="AW623"/>
  <c r="BP623" s="1"/>
  <c r="AD623" s="1"/>
  <c r="AW619"/>
  <c r="BP619" s="1"/>
  <c r="AD619" s="1"/>
  <c r="AW615"/>
  <c r="BP615" s="1"/>
  <c r="AW612"/>
  <c r="BP612" s="1"/>
  <c r="AD612" s="1"/>
  <c r="AW608"/>
  <c r="BP608" s="1"/>
  <c r="AD608" s="1"/>
  <c r="AW604"/>
  <c r="BP604" s="1"/>
  <c r="AD604" s="1"/>
  <c r="AW600"/>
  <c r="BP600" s="1"/>
  <c r="AD600" s="1"/>
  <c r="AW596"/>
  <c r="BP596" s="1"/>
  <c r="AW593"/>
  <c r="BP593" s="1"/>
  <c r="AD593" s="1"/>
  <c r="AW589"/>
  <c r="BP589" s="1"/>
  <c r="AW586"/>
  <c r="BP586" s="1"/>
  <c r="AD586" s="1"/>
  <c r="AW583"/>
  <c r="BP583" s="1"/>
  <c r="AD583" s="1"/>
  <c r="AW579"/>
  <c r="BP579" s="1"/>
  <c r="AW575"/>
  <c r="BP575" s="1"/>
  <c r="AD575" s="1"/>
  <c r="AW571"/>
  <c r="BP571" s="1"/>
  <c r="AW567"/>
  <c r="BP567" s="1"/>
  <c r="AW564"/>
  <c r="BP564" s="1"/>
  <c r="AD564" s="1"/>
  <c r="AW560"/>
  <c r="BP560" s="1"/>
  <c r="AD560" s="1"/>
  <c r="AW558"/>
  <c r="BP558" s="1"/>
  <c r="AD558" s="1"/>
  <c r="AW554"/>
  <c r="BP554" s="1"/>
  <c r="AD554" s="1"/>
  <c r="AW550"/>
  <c r="BP550" s="1"/>
  <c r="AW546"/>
  <c r="BP546" s="1"/>
  <c r="AD546" s="1"/>
  <c r="AW542"/>
  <c r="BP542" s="1"/>
  <c r="AW539"/>
  <c r="BP539" s="1"/>
  <c r="AD539" s="1"/>
  <c r="AW535"/>
  <c r="BP535" s="1"/>
  <c r="AW532"/>
  <c r="BP532" s="1"/>
  <c r="AD532" s="1"/>
  <c r="AW529"/>
  <c r="BP529" s="1"/>
  <c r="AD529" s="1"/>
  <c r="AW525"/>
  <c r="BP525" s="1"/>
  <c r="AW521"/>
  <c r="BP521" s="1"/>
  <c r="AD521" s="1"/>
  <c r="AW517"/>
  <c r="BP517" s="1"/>
  <c r="AW513"/>
  <c r="BP513" s="1"/>
  <c r="AD513" s="1"/>
  <c r="AW510"/>
  <c r="BP510" s="1"/>
  <c r="AD510" s="1"/>
  <c r="AW506"/>
  <c r="BP506" s="1"/>
  <c r="AW503"/>
  <c r="BP503" s="1"/>
  <c r="AD503" s="1"/>
  <c r="AW500"/>
  <c r="BP500" s="1"/>
  <c r="AD500" s="1"/>
  <c r="AW496"/>
  <c r="BP496" s="1"/>
  <c r="AD496" s="1"/>
  <c r="AW492"/>
  <c r="BP492" s="1"/>
  <c r="AD492" s="1"/>
  <c r="AW488"/>
  <c r="BP488" s="1"/>
  <c r="AD488" s="1"/>
  <c r="AW485"/>
  <c r="BP485" s="1"/>
  <c r="AD485" s="1"/>
  <c r="AW481"/>
  <c r="BP481" s="1"/>
  <c r="AD481" s="1"/>
  <c r="AW477"/>
  <c r="BP477" s="1"/>
  <c r="AW473"/>
  <c r="BP473" s="1"/>
  <c r="AW470"/>
  <c r="BP470" s="1"/>
  <c r="AD470" s="1"/>
  <c r="AW466"/>
  <c r="BP466" s="1"/>
  <c r="AW463"/>
  <c r="BP463" s="1"/>
  <c r="AD463" s="1"/>
  <c r="AW461"/>
  <c r="BP461" s="1"/>
  <c r="AD461" s="1"/>
  <c r="AW458"/>
  <c r="BP458" s="1"/>
  <c r="AD458" s="1"/>
  <c r="AW455"/>
  <c r="BP455" s="1"/>
  <c r="AW452"/>
  <c r="BP452" s="1"/>
  <c r="AD452" s="1"/>
  <c r="AW449"/>
  <c r="BP449" s="1"/>
  <c r="AW446"/>
  <c r="BP446" s="1"/>
  <c r="AD446" s="1"/>
  <c r="AW442"/>
  <c r="BP442" s="1"/>
  <c r="AD442" s="1"/>
  <c r="AW438"/>
  <c r="BP438" s="1"/>
  <c r="AD438" s="1"/>
  <c r="AW434"/>
  <c r="BP434" s="1"/>
  <c r="AW431"/>
  <c r="BP431" s="1"/>
  <c r="AW427"/>
  <c r="BP427" s="1"/>
  <c r="AD427" s="1"/>
  <c r="AW425"/>
  <c r="BP425" s="1"/>
  <c r="AD425" s="1"/>
  <c r="AW421"/>
  <c r="BP421" s="1"/>
  <c r="AD421" s="1"/>
  <c r="AW417"/>
  <c r="BP417" s="1"/>
  <c r="AW413"/>
  <c r="BP413" s="1"/>
  <c r="AW410"/>
  <c r="BP410" s="1"/>
  <c r="AD410" s="1"/>
  <c r="AW406"/>
  <c r="BP406" s="1"/>
  <c r="AD406" s="1"/>
  <c r="AW404"/>
  <c r="BP404" s="1"/>
  <c r="AD404" s="1"/>
  <c r="AW400"/>
  <c r="BP400" s="1"/>
  <c r="AD400" s="1"/>
  <c r="AW398"/>
  <c r="BP398" s="1"/>
  <c r="AD398" s="1"/>
  <c r="AW394"/>
  <c r="BP394" s="1"/>
  <c r="AW390"/>
  <c r="BP390" s="1"/>
  <c r="AD390" s="1"/>
  <c r="AW387"/>
  <c r="BP387" s="1"/>
  <c r="AD387" s="1"/>
  <c r="AW383"/>
  <c r="BP383" s="1"/>
  <c r="AD383" s="1"/>
  <c r="AW379"/>
  <c r="BP379" s="1"/>
  <c r="AW375"/>
  <c r="BP375" s="1"/>
  <c r="AD375" s="1"/>
  <c r="AW371"/>
  <c r="BP371" s="1"/>
  <c r="AW368"/>
  <c r="BP368" s="1"/>
  <c r="AD368" s="1"/>
  <c r="AW364"/>
  <c r="BP364" s="1"/>
  <c r="AW361"/>
  <c r="BP361" s="1"/>
  <c r="AD361" s="1"/>
  <c r="AW358"/>
  <c r="BP358" s="1"/>
  <c r="AD358" s="1"/>
  <c r="AW354"/>
  <c r="BP354" s="1"/>
  <c r="AD354" s="1"/>
  <c r="AW350"/>
  <c r="BP350" s="1"/>
  <c r="AD350" s="1"/>
  <c r="AW346"/>
  <c r="BP346" s="1"/>
  <c r="AD346" s="1"/>
  <c r="AW343"/>
  <c r="BP343" s="1"/>
  <c r="AD343" s="1"/>
  <c r="AW339"/>
  <c r="BP339" s="1"/>
  <c r="AW335"/>
  <c r="BP335" s="1"/>
  <c r="AD335" s="1"/>
  <c r="AW331"/>
  <c r="BP331" s="1"/>
  <c r="AW1041"/>
  <c r="BP1041" s="1"/>
  <c r="AW415"/>
  <c r="BP415" s="1"/>
  <c r="AW411"/>
  <c r="BP411" s="1"/>
  <c r="AD411" s="1"/>
  <c r="AW396"/>
  <c r="BP396" s="1"/>
  <c r="AD396" s="1"/>
  <c r="AW392"/>
  <c r="BP392" s="1"/>
  <c r="AW388"/>
  <c r="BP388" s="1"/>
  <c r="AD388" s="1"/>
  <c r="AW360"/>
  <c r="BP360" s="1"/>
  <c r="AD360" s="1"/>
  <c r="AW356"/>
  <c r="BP356" s="1"/>
  <c r="AD356" s="1"/>
  <c r="AW352"/>
  <c r="BP352" s="1"/>
  <c r="AW348"/>
  <c r="BP348" s="1"/>
  <c r="AW341"/>
  <c r="BP341" s="1"/>
  <c r="AD341" s="1"/>
  <c r="AW329"/>
  <c r="BP329" s="1"/>
  <c r="AW327"/>
  <c r="BP327" s="1"/>
  <c r="AW324"/>
  <c r="BP324" s="1"/>
  <c r="AD324" s="1"/>
  <c r="AW320"/>
  <c r="BP320" s="1"/>
  <c r="AW317"/>
  <c r="BP317" s="1"/>
  <c r="AD317" s="1"/>
  <c r="AW312"/>
  <c r="BP312" s="1"/>
  <c r="AD312" s="1"/>
  <c r="AW308"/>
  <c r="BP308" s="1"/>
  <c r="AD308" s="1"/>
  <c r="AW304"/>
  <c r="BP304" s="1"/>
  <c r="AW301"/>
  <c r="BP301" s="1"/>
  <c r="AD301" s="1"/>
  <c r="AW297"/>
  <c r="BP297" s="1"/>
  <c r="AD297" s="1"/>
  <c r="AW293"/>
  <c r="BP293" s="1"/>
  <c r="AD293" s="1"/>
  <c r="AW289"/>
  <c r="BP289" s="1"/>
  <c r="AW285"/>
  <c r="BP285" s="1"/>
  <c r="AW282"/>
  <c r="BP282" s="1"/>
  <c r="AD282" s="1"/>
  <c r="AW278"/>
  <c r="BP278" s="1"/>
  <c r="AW275"/>
  <c r="BP275" s="1"/>
  <c r="AD275" s="1"/>
  <c r="AW272"/>
  <c r="BP272" s="1"/>
  <c r="AW268"/>
  <c r="BP268" s="1"/>
  <c r="AD268" s="1"/>
  <c r="AW264"/>
  <c r="BP264" s="1"/>
  <c r="AD264" s="1"/>
  <c r="AW260"/>
  <c r="BP260" s="1"/>
  <c r="AD260" s="1"/>
  <c r="AW256"/>
  <c r="BP256" s="1"/>
  <c r="AW252"/>
  <c r="BP252" s="1"/>
  <c r="AD252" s="1"/>
  <c r="AW249"/>
  <c r="BP249" s="1"/>
  <c r="AD249" s="1"/>
  <c r="AW245"/>
  <c r="BP245" s="1"/>
  <c r="AW243"/>
  <c r="BP243" s="1"/>
  <c r="AD243" s="1"/>
  <c r="AW241"/>
  <c r="BP241" s="1"/>
  <c r="AD241" s="1"/>
  <c r="AW237"/>
  <c r="BP237" s="1"/>
  <c r="AD237" s="1"/>
  <c r="AW233"/>
  <c r="BP233" s="1"/>
  <c r="AW229"/>
  <c r="BP229" s="1"/>
  <c r="AW226"/>
  <c r="BP226" s="1"/>
  <c r="AD226" s="1"/>
  <c r="AW222"/>
  <c r="BP222" s="1"/>
  <c r="AW219"/>
  <c r="BP219" s="1"/>
  <c r="AD219" s="1"/>
  <c r="AW217"/>
  <c r="BP217" s="1"/>
  <c r="AD217" s="1"/>
  <c r="AW214"/>
  <c r="BP214" s="1"/>
  <c r="AD214" s="1"/>
  <c r="AW213"/>
  <c r="BP213" s="1"/>
  <c r="AD213" s="1"/>
  <c r="AW210"/>
  <c r="BP210" s="1"/>
  <c r="AD210" s="1"/>
  <c r="AW207"/>
  <c r="BP207" s="1"/>
  <c r="AW204"/>
  <c r="BP204" s="1"/>
  <c r="AD204" s="1"/>
  <c r="AW200"/>
  <c r="BP200" s="1"/>
  <c r="AW196"/>
  <c r="BP196" s="1"/>
  <c r="AD196" s="1"/>
  <c r="AW193"/>
  <c r="BP193" s="1"/>
  <c r="AD193" s="1"/>
  <c r="AW189"/>
  <c r="BP189" s="1"/>
  <c r="AW187"/>
  <c r="BP187" s="1"/>
  <c r="AD187" s="1"/>
  <c r="AW184"/>
  <c r="BP184" s="1"/>
  <c r="AD184" s="1"/>
  <c r="AW181"/>
  <c r="BP181" s="1"/>
  <c r="AW177"/>
  <c r="BP177" s="1"/>
  <c r="AD177" s="1"/>
  <c r="AW173"/>
  <c r="BP173" s="1"/>
  <c r="AW169"/>
  <c r="BP169" s="1"/>
  <c r="AW166"/>
  <c r="BP166" s="1"/>
  <c r="AD166" s="1"/>
  <c r="AW162"/>
  <c r="BP162" s="1"/>
  <c r="AW160"/>
  <c r="BP160" s="1"/>
  <c r="AD160" s="1"/>
  <c r="AW156"/>
  <c r="BP156" s="1"/>
  <c r="AD156" s="1"/>
  <c r="AW152"/>
  <c r="BP152" s="1"/>
  <c r="AD152" s="1"/>
  <c r="AW148"/>
  <c r="BP148" s="1"/>
  <c r="AW145"/>
  <c r="BP145" s="1"/>
  <c r="AD145" s="1"/>
  <c r="AW141"/>
  <c r="BP141" s="1"/>
  <c r="AD141" s="1"/>
  <c r="AW137"/>
  <c r="BP137" s="1"/>
  <c r="AW133"/>
  <c r="BP133" s="1"/>
  <c r="AD133" s="1"/>
  <c r="AW131"/>
  <c r="BP131" s="1"/>
  <c r="AW127"/>
  <c r="BP127" s="1"/>
  <c r="AW124"/>
  <c r="BP124" s="1"/>
  <c r="AD124" s="1"/>
  <c r="AW120"/>
  <c r="BP120" s="1"/>
  <c r="AW117"/>
  <c r="BP117" s="1"/>
  <c r="AD117" s="1"/>
  <c r="AW114"/>
  <c r="BP114" s="1"/>
  <c r="AD114" s="1"/>
  <c r="AW110"/>
  <c r="BP110" s="1"/>
  <c r="AW106"/>
  <c r="BP106" s="1"/>
  <c r="AW102"/>
  <c r="BP102" s="1"/>
  <c r="AD102" s="1"/>
  <c r="AW98"/>
  <c r="BP98" s="1"/>
  <c r="AW95"/>
  <c r="BP95" s="1"/>
  <c r="AD95" s="1"/>
  <c r="AW91"/>
  <c r="BP91" s="1"/>
  <c r="AW88"/>
  <c r="BP88" s="1"/>
  <c r="AD88" s="1"/>
  <c r="AW85"/>
  <c r="BP85" s="1"/>
  <c r="AD85" s="1"/>
  <c r="AW81"/>
  <c r="BP81" s="1"/>
  <c r="AW77"/>
  <c r="BP77" s="1"/>
  <c r="AD77" s="1"/>
  <c r="AW73"/>
  <c r="BP73" s="1"/>
  <c r="AW69"/>
  <c r="BP69" s="1"/>
  <c r="AD69" s="1"/>
  <c r="AW61"/>
  <c r="BP61" s="1"/>
  <c r="AD61" s="1"/>
  <c r="AW41"/>
  <c r="BP41" s="1"/>
  <c r="AD41" s="1"/>
  <c r="AW39"/>
  <c r="BP39" s="1"/>
  <c r="AD39" s="1"/>
  <c r="AW34"/>
  <c r="BP34" s="1"/>
  <c r="AD34" s="1"/>
  <c r="AW1049"/>
  <c r="BP1049" s="1"/>
  <c r="AW1033"/>
  <c r="BP1033" s="1"/>
  <c r="AW704"/>
  <c r="BP704" s="1"/>
  <c r="AD704" s="1"/>
  <c r="AW697"/>
  <c r="BP697" s="1"/>
  <c r="AD697" s="1"/>
  <c r="AW692"/>
  <c r="BP692" s="1"/>
  <c r="AD692" s="1"/>
  <c r="AW687"/>
  <c r="BP687" s="1"/>
  <c r="AD687" s="1"/>
  <c r="AW682"/>
  <c r="BP682" s="1"/>
  <c r="AD682" s="1"/>
  <c r="AW676"/>
  <c r="BP676" s="1"/>
  <c r="AD676" s="1"/>
  <c r="AW669"/>
  <c r="BP669" s="1"/>
  <c r="AD669" s="1"/>
  <c r="AW661"/>
  <c r="BP661" s="1"/>
  <c r="AW654"/>
  <c r="BP654" s="1"/>
  <c r="AD654" s="1"/>
  <c r="AW649"/>
  <c r="BP649" s="1"/>
  <c r="AD649" s="1"/>
  <c r="AW642"/>
  <c r="BP642" s="1"/>
  <c r="AD642" s="1"/>
  <c r="AW634"/>
  <c r="BP634" s="1"/>
  <c r="AW628"/>
  <c r="BP628" s="1"/>
  <c r="AD628" s="1"/>
  <c r="AW621"/>
  <c r="BP621" s="1"/>
  <c r="AD621" s="1"/>
  <c r="AW613"/>
  <c r="BP613" s="1"/>
  <c r="AD613" s="1"/>
  <c r="AW606"/>
  <c r="BP606" s="1"/>
  <c r="AW598"/>
  <c r="BP598" s="1"/>
  <c r="AW591"/>
  <c r="BP591" s="1"/>
  <c r="AD591" s="1"/>
  <c r="AW585"/>
  <c r="BP585" s="1"/>
  <c r="AD585" s="1"/>
  <c r="AW577"/>
  <c r="BP577" s="1"/>
  <c r="AW569"/>
  <c r="BP569" s="1"/>
  <c r="AW562"/>
  <c r="BP562" s="1"/>
  <c r="AW556"/>
  <c r="BP556" s="1"/>
  <c r="AD556" s="1"/>
  <c r="AW548"/>
  <c r="BP548" s="1"/>
  <c r="AD548" s="1"/>
  <c r="AW540"/>
  <c r="BP540" s="1"/>
  <c r="AD540" s="1"/>
  <c r="AW533"/>
  <c r="BP533" s="1"/>
  <c r="AD533" s="1"/>
  <c r="AW527"/>
  <c r="BP527" s="1"/>
  <c r="AD527" s="1"/>
  <c r="AW519"/>
  <c r="BP519" s="1"/>
  <c r="AW511"/>
  <c r="BP511" s="1"/>
  <c r="AW504"/>
  <c r="BP504" s="1"/>
  <c r="AD504" s="1"/>
  <c r="AW498"/>
  <c r="BP498" s="1"/>
  <c r="AD498" s="1"/>
  <c r="AW490"/>
  <c r="BP490" s="1"/>
  <c r="AW483"/>
  <c r="BP483" s="1"/>
  <c r="AD483" s="1"/>
  <c r="AW475"/>
  <c r="BP475" s="1"/>
  <c r="AW468"/>
  <c r="BP468" s="1"/>
  <c r="AD468" s="1"/>
  <c r="AW462"/>
  <c r="BP462" s="1"/>
  <c r="AD462" s="1"/>
  <c r="AW457"/>
  <c r="BP457" s="1"/>
  <c r="AD457" s="1"/>
  <c r="AW451"/>
  <c r="BP451" s="1"/>
  <c r="AD451" s="1"/>
  <c r="AW444"/>
  <c r="BP444" s="1"/>
  <c r="AD444" s="1"/>
  <c r="AW436"/>
  <c r="BP436" s="1"/>
  <c r="AW429"/>
  <c r="BP429" s="1"/>
  <c r="AD429" s="1"/>
  <c r="AW423"/>
  <c r="BP423" s="1"/>
  <c r="AW700"/>
  <c r="BP700" s="1"/>
  <c r="AD700" s="1"/>
  <c r="AW695"/>
  <c r="BP695" s="1"/>
  <c r="AD695" s="1"/>
  <c r="AW689"/>
  <c r="BP689" s="1"/>
  <c r="AD689" s="1"/>
  <c r="AW684"/>
  <c r="BP684" s="1"/>
  <c r="AW678"/>
  <c r="BP678" s="1"/>
  <c r="AW673"/>
  <c r="BP673" s="1"/>
  <c r="AD673" s="1"/>
  <c r="AW665"/>
  <c r="BP665" s="1"/>
  <c r="AW658"/>
  <c r="BP658" s="1"/>
  <c r="AD658" s="1"/>
  <c r="AW652"/>
  <c r="BP652" s="1"/>
  <c r="AD652" s="1"/>
  <c r="AW646"/>
  <c r="BP646" s="1"/>
  <c r="AD646" s="1"/>
  <c r="AW638"/>
  <c r="BP638" s="1"/>
  <c r="AW631"/>
  <c r="BP631" s="1"/>
  <c r="AW625"/>
  <c r="BP625" s="1"/>
  <c r="AD625" s="1"/>
  <c r="AW617"/>
  <c r="BP617" s="1"/>
  <c r="AW610"/>
  <c r="BP610" s="1"/>
  <c r="AD610" s="1"/>
  <c r="AW602"/>
  <c r="BP602" s="1"/>
  <c r="AW594"/>
  <c r="BP594" s="1"/>
  <c r="AW587"/>
  <c r="BP587" s="1"/>
  <c r="AD587" s="1"/>
  <c r="AW581"/>
  <c r="BP581" s="1"/>
  <c r="AD581" s="1"/>
  <c r="AW573"/>
  <c r="BP573" s="1"/>
  <c r="AD573" s="1"/>
  <c r="AW566"/>
  <c r="BP566" s="1"/>
  <c r="AD566" s="1"/>
  <c r="AW559"/>
  <c r="BP559" s="1"/>
  <c r="AD559" s="1"/>
  <c r="AW552"/>
  <c r="BP552" s="1"/>
  <c r="AW544"/>
  <c r="BP544" s="1"/>
  <c r="AW537"/>
  <c r="BP537" s="1"/>
  <c r="AD537" s="1"/>
  <c r="AW531"/>
  <c r="BP531" s="1"/>
  <c r="AD531" s="1"/>
  <c r="AW523"/>
  <c r="BP523" s="1"/>
  <c r="AW515"/>
  <c r="BP515" s="1"/>
  <c r="AW508"/>
  <c r="BP508" s="1"/>
  <c r="AD508" s="1"/>
  <c r="AW502"/>
  <c r="BP502" s="1"/>
  <c r="AD502" s="1"/>
  <c r="AW494"/>
  <c r="BP494" s="1"/>
  <c r="AW486"/>
  <c r="BP486" s="1"/>
  <c r="AW479"/>
  <c r="BP479" s="1"/>
  <c r="AW471"/>
  <c r="BP471" s="1"/>
  <c r="AW464"/>
  <c r="BP464" s="1"/>
  <c r="AW459"/>
  <c r="BP459" s="1"/>
  <c r="AW453"/>
  <c r="BP453" s="1"/>
  <c r="AD453" s="1"/>
  <c r="AW448"/>
  <c r="BP448" s="1"/>
  <c r="AD448" s="1"/>
  <c r="AW440"/>
  <c r="BP440" s="1"/>
  <c r="AW433"/>
  <c r="BP433" s="1"/>
  <c r="AD433" s="1"/>
  <c r="AW426"/>
  <c r="BP426" s="1"/>
  <c r="AD426" s="1"/>
  <c r="AW419"/>
  <c r="BP419" s="1"/>
  <c r="AD419" s="1"/>
  <c r="AW402"/>
  <c r="BP402" s="1"/>
  <c r="AD402" s="1"/>
  <c r="AW408"/>
  <c r="BP408" s="1"/>
  <c r="AW405"/>
  <c r="BP405" s="1"/>
  <c r="AD405" s="1"/>
  <c r="AW385"/>
  <c r="BP385" s="1"/>
  <c r="AD385" s="1"/>
  <c r="AW381"/>
  <c r="BP381" s="1"/>
  <c r="AW373"/>
  <c r="BP373" s="1"/>
  <c r="AW337"/>
  <c r="BP337" s="1"/>
  <c r="AW325"/>
  <c r="BP325" s="1"/>
  <c r="AD325" s="1"/>
  <c r="AW322"/>
  <c r="BP322" s="1"/>
  <c r="AD322" s="1"/>
  <c r="AW316"/>
  <c r="BP316" s="1"/>
  <c r="AD316" s="1"/>
  <c r="AW314"/>
  <c r="BP314" s="1"/>
  <c r="AD314" s="1"/>
  <c r="AW310"/>
  <c r="BP310" s="1"/>
  <c r="AD310" s="1"/>
  <c r="AW306"/>
  <c r="BP306" s="1"/>
  <c r="AW302"/>
  <c r="BP302" s="1"/>
  <c r="AD302" s="1"/>
  <c r="AW291"/>
  <c r="BP291" s="1"/>
  <c r="AD291" s="1"/>
  <c r="AW287"/>
  <c r="BP287" s="1"/>
  <c r="AW280"/>
  <c r="BP280" s="1"/>
  <c r="AD280" s="1"/>
  <c r="AW242"/>
  <c r="BP242" s="1"/>
  <c r="AD242" s="1"/>
  <c r="AW239"/>
  <c r="BP239" s="1"/>
  <c r="AD239" s="1"/>
  <c r="AW235"/>
  <c r="BP235" s="1"/>
  <c r="AD235" s="1"/>
  <c r="AW224"/>
  <c r="BP224" s="1"/>
  <c r="AD224" s="1"/>
  <c r="AW211"/>
  <c r="BP211" s="1"/>
  <c r="AW202"/>
  <c r="BP202" s="1"/>
  <c r="AD202" s="1"/>
  <c r="AW198"/>
  <c r="BP198" s="1"/>
  <c r="AW194"/>
  <c r="BP194" s="1"/>
  <c r="AW191"/>
  <c r="BP191" s="1"/>
  <c r="AD191" s="1"/>
  <c r="AW188"/>
  <c r="BP188" s="1"/>
  <c r="AD188" s="1"/>
  <c r="AW185"/>
  <c r="BP185" s="1"/>
  <c r="AD185" s="1"/>
  <c r="AW183"/>
  <c r="BP183" s="1"/>
  <c r="AD183" s="1"/>
  <c r="AW179"/>
  <c r="BP179" s="1"/>
  <c r="AD179" s="1"/>
  <c r="AW175"/>
  <c r="BP175" s="1"/>
  <c r="AW171"/>
  <c r="BP171" s="1"/>
  <c r="AW167"/>
  <c r="BP167" s="1"/>
  <c r="AW164"/>
  <c r="BP164" s="1"/>
  <c r="AW143"/>
  <c r="BP143" s="1"/>
  <c r="AD143" s="1"/>
  <c r="AW139"/>
  <c r="BP139" s="1"/>
  <c r="AW129"/>
  <c r="BP129" s="1"/>
  <c r="AW125"/>
  <c r="BP125" s="1"/>
  <c r="AW122"/>
  <c r="BP122" s="1"/>
  <c r="AD122" s="1"/>
  <c r="AW118"/>
  <c r="BP118" s="1"/>
  <c r="AD118" s="1"/>
  <c r="AW116"/>
  <c r="BP116" s="1"/>
  <c r="AD116" s="1"/>
  <c r="AW112"/>
  <c r="BP112" s="1"/>
  <c r="AD112" s="1"/>
  <c r="AW108"/>
  <c r="BP108" s="1"/>
  <c r="AW93"/>
  <c r="BP93" s="1"/>
  <c r="AD93" s="1"/>
  <c r="AW89"/>
  <c r="BP89" s="1"/>
  <c r="AD89" s="1"/>
  <c r="AW87"/>
  <c r="BP87" s="1"/>
  <c r="AD87" s="1"/>
  <c r="AW83"/>
  <c r="BP83" s="1"/>
  <c r="AD83" s="1"/>
  <c r="AW75"/>
  <c r="BP75" s="1"/>
  <c r="AD75" s="1"/>
  <c r="AW71"/>
  <c r="BP71" s="1"/>
  <c r="AW68"/>
  <c r="BP68" s="1"/>
  <c r="AD68" s="1"/>
  <c r="AW66"/>
  <c r="BP66" s="1"/>
  <c r="AD66" s="1"/>
  <c r="AW64"/>
  <c r="BP64" s="1"/>
  <c r="AW377"/>
  <c r="BP377" s="1"/>
  <c r="AD377" s="1"/>
  <c r="AW369"/>
  <c r="BP369" s="1"/>
  <c r="AD369" s="1"/>
  <c r="AW366"/>
  <c r="BP366" s="1"/>
  <c r="AD366" s="1"/>
  <c r="AW362"/>
  <c r="BP362" s="1"/>
  <c r="AD362" s="1"/>
  <c r="AW344"/>
  <c r="BP344" s="1"/>
  <c r="AD344" s="1"/>
  <c r="AW333"/>
  <c r="BP333" s="1"/>
  <c r="AD333" s="1"/>
  <c r="AW318"/>
  <c r="BP318" s="1"/>
  <c r="AD318" s="1"/>
  <c r="AW299"/>
  <c r="BP299" s="1"/>
  <c r="AD299" s="1"/>
  <c r="AW295"/>
  <c r="BP295" s="1"/>
  <c r="AW283"/>
  <c r="BP283" s="1"/>
  <c r="AD283" s="1"/>
  <c r="AW276"/>
  <c r="BP276" s="1"/>
  <c r="AW274"/>
  <c r="BP274" s="1"/>
  <c r="AD274" s="1"/>
  <c r="AW270"/>
  <c r="BP270" s="1"/>
  <c r="AD270" s="1"/>
  <c r="AW266"/>
  <c r="BP266" s="1"/>
  <c r="AD266" s="1"/>
  <c r="AW262"/>
  <c r="BP262" s="1"/>
  <c r="AW258"/>
  <c r="BP258" s="1"/>
  <c r="AW254"/>
  <c r="BP254" s="1"/>
  <c r="AW250"/>
  <c r="BP250" s="1"/>
  <c r="AW247"/>
  <c r="BP247" s="1"/>
  <c r="AD247" s="1"/>
  <c r="AW231"/>
  <c r="BP231" s="1"/>
  <c r="AW227"/>
  <c r="BP227" s="1"/>
  <c r="AW220"/>
  <c r="BP220" s="1"/>
  <c r="AW218"/>
  <c r="BP218" s="1"/>
  <c r="AD218" s="1"/>
  <c r="AW215"/>
  <c r="BP215" s="1"/>
  <c r="AW209"/>
  <c r="BP209" s="1"/>
  <c r="AD209" s="1"/>
  <c r="AW206"/>
  <c r="BP206" s="1"/>
  <c r="AD206" s="1"/>
  <c r="AW161"/>
  <c r="BP161" s="1"/>
  <c r="AD161" s="1"/>
  <c r="AW158"/>
  <c r="BP158" s="1"/>
  <c r="AD158" s="1"/>
  <c r="AW154"/>
  <c r="BP154" s="1"/>
  <c r="AD154" s="1"/>
  <c r="AW150"/>
  <c r="BP150" s="1"/>
  <c r="AW146"/>
  <c r="BP146" s="1"/>
  <c r="AW135"/>
  <c r="BP135" s="1"/>
  <c r="AD135" s="1"/>
  <c r="AW104"/>
  <c r="BP104" s="1"/>
  <c r="AD104" s="1"/>
  <c r="AW100"/>
  <c r="BP100" s="1"/>
  <c r="AW96"/>
  <c r="BP96" s="1"/>
  <c r="AW79"/>
  <c r="BP79" s="1"/>
  <c r="AW58"/>
  <c r="BP58" s="1"/>
  <c r="AD58" s="1"/>
  <c r="AW52"/>
  <c r="BP52" s="1"/>
  <c r="AD52" s="1"/>
  <c r="AW48"/>
  <c r="BP48" s="1"/>
  <c r="AW44"/>
  <c r="BP44" s="1"/>
  <c r="AD44" s="1"/>
  <c r="AW37"/>
  <c r="BP37" s="1"/>
  <c r="AW35"/>
  <c r="BP35" s="1"/>
  <c r="AW23"/>
  <c r="BP23" s="1"/>
  <c r="AW21"/>
  <c r="BP21" s="1"/>
  <c r="AW19"/>
  <c r="BP19" s="1"/>
  <c r="AW18"/>
  <c r="BP18" s="1"/>
  <c r="AD18" s="1"/>
  <c r="AW14"/>
  <c r="BP14" s="1"/>
  <c r="AW12"/>
  <c r="BP12" s="1"/>
  <c r="AW11"/>
  <c r="BP11" s="1"/>
  <c r="AW9"/>
  <c r="BP9" s="1"/>
  <c r="AX7"/>
  <c r="AX707" s="1"/>
  <c r="AW62"/>
  <c r="BP62" s="1"/>
  <c r="AD62" s="1"/>
  <c r="AW60"/>
  <c r="BP60" s="1"/>
  <c r="AD60" s="1"/>
  <c r="AW56"/>
  <c r="BP56" s="1"/>
  <c r="AW54"/>
  <c r="BP54" s="1"/>
  <c r="AW50"/>
  <c r="BP50" s="1"/>
  <c r="AW46"/>
  <c r="BP46" s="1"/>
  <c r="AW42"/>
  <c r="BP42" s="1"/>
  <c r="AW33"/>
  <c r="BP33" s="1"/>
  <c r="AD33" s="1"/>
  <c r="AW31"/>
  <c r="BP31" s="1"/>
  <c r="AW29"/>
  <c r="BP29" s="1"/>
  <c r="AD29" s="1"/>
  <c r="AW27"/>
  <c r="BP27" s="1"/>
  <c r="AD27" s="1"/>
  <c r="AW25"/>
  <c r="BP25" s="1"/>
  <c r="AD25" s="1"/>
  <c r="AW16"/>
  <c r="BP16" s="1"/>
  <c r="AW10"/>
  <c r="BP10" s="1"/>
  <c r="AW8"/>
  <c r="BP8" s="1"/>
  <c r="AX1059" l="1"/>
  <c r="AX1058"/>
  <c r="AX1057"/>
  <c r="AX1056"/>
  <c r="AX1055"/>
  <c r="AX1054"/>
  <c r="AX1053"/>
  <c r="AX1052"/>
  <c r="AX1051"/>
  <c r="AX1050"/>
  <c r="AX1049"/>
  <c r="AX1048"/>
  <c r="AX1047"/>
  <c r="AX1046"/>
  <c r="AX1045"/>
  <c r="AX1044"/>
  <c r="AX1043"/>
  <c r="AX1042"/>
  <c r="AX1041"/>
  <c r="AX1040"/>
  <c r="AX1039"/>
  <c r="AX1038"/>
  <c r="AX1037"/>
  <c r="AX1036"/>
  <c r="AX1035"/>
  <c r="AX1034"/>
  <c r="AX1033"/>
  <c r="AX1032"/>
  <c r="AX1031"/>
  <c r="AX1029"/>
  <c r="AX1027"/>
  <c r="AX1025"/>
  <c r="AX1023"/>
  <c r="AX1021"/>
  <c r="AX1019"/>
  <c r="AX1017"/>
  <c r="AX1015"/>
  <c r="AX1013"/>
  <c r="AX1011"/>
  <c r="AX1009"/>
  <c r="AX1007"/>
  <c r="AX1005"/>
  <c r="AX1003"/>
  <c r="AX1001"/>
  <c r="AX999"/>
  <c r="AX997"/>
  <c r="AX995"/>
  <c r="AX993"/>
  <c r="AX991"/>
  <c r="AX990"/>
  <c r="AX989"/>
  <c r="AX988"/>
  <c r="AX987"/>
  <c r="AX986"/>
  <c r="AX985"/>
  <c r="AX984"/>
  <c r="AX983"/>
  <c r="AX982"/>
  <c r="AX981"/>
  <c r="AX980"/>
  <c r="AX979"/>
  <c r="AX978"/>
  <c r="AX977"/>
  <c r="AX976"/>
  <c r="AX975"/>
  <c r="AX974"/>
  <c r="AX973"/>
  <c r="AX972"/>
  <c r="AX971"/>
  <c r="AX970"/>
  <c r="AX969"/>
  <c r="AX968"/>
  <c r="AX967"/>
  <c r="AX966"/>
  <c r="AX965"/>
  <c r="AX964"/>
  <c r="AX963"/>
  <c r="AX962"/>
  <c r="AX961"/>
  <c r="AX960"/>
  <c r="AX959"/>
  <c r="AX958"/>
  <c r="AX957"/>
  <c r="AX956"/>
  <c r="AX955"/>
  <c r="AX954"/>
  <c r="AX953"/>
  <c r="AX952"/>
  <c r="AX951"/>
  <c r="AX950"/>
  <c r="AX949"/>
  <c r="AX948"/>
  <c r="AX947"/>
  <c r="AX946"/>
  <c r="AX945"/>
  <c r="AX944"/>
  <c r="AX943"/>
  <c r="AX942"/>
  <c r="AX941"/>
  <c r="AX940"/>
  <c r="AX939"/>
  <c r="AX938"/>
  <c r="AX937"/>
  <c r="AX936"/>
  <c r="AX935"/>
  <c r="AX934"/>
  <c r="AX933"/>
  <c r="AX932"/>
  <c r="AX931"/>
  <c r="AX930"/>
  <c r="AX929"/>
  <c r="AX928"/>
  <c r="AX927"/>
  <c r="AX926"/>
  <c r="AX925"/>
  <c r="AX924"/>
  <c r="AX923"/>
  <c r="AX922"/>
  <c r="AX921"/>
  <c r="AX920"/>
  <c r="AX919"/>
  <c r="AX918"/>
  <c r="AX917"/>
  <c r="AX916"/>
  <c r="AX915"/>
  <c r="AX914"/>
  <c r="AX913"/>
  <c r="AX912"/>
  <c r="AX911"/>
  <c r="AX910"/>
  <c r="AX909"/>
  <c r="AX908"/>
  <c r="AX907"/>
  <c r="AX906"/>
  <c r="AX905"/>
  <c r="AX904"/>
  <c r="AX1030"/>
  <c r="AX1026"/>
  <c r="AX1022"/>
  <c r="AX1018"/>
  <c r="AX1014"/>
  <c r="AX1010"/>
  <c r="AX1006"/>
  <c r="AX1002"/>
  <c r="AX998"/>
  <c r="AX994"/>
  <c r="AX704"/>
  <c r="AX700"/>
  <c r="AX697"/>
  <c r="AX695"/>
  <c r="AX692"/>
  <c r="AX689"/>
  <c r="AX687"/>
  <c r="AX684"/>
  <c r="AX682"/>
  <c r="AX678"/>
  <c r="AX676"/>
  <c r="AX673"/>
  <c r="AX669"/>
  <c r="AX665"/>
  <c r="AX661"/>
  <c r="AX658"/>
  <c r="AX654"/>
  <c r="AX652"/>
  <c r="AX649"/>
  <c r="AX646"/>
  <c r="AX642"/>
  <c r="AX638"/>
  <c r="AX634"/>
  <c r="AX631"/>
  <c r="AX628"/>
  <c r="AX625"/>
  <c r="AX621"/>
  <c r="AX617"/>
  <c r="AX613"/>
  <c r="AX610"/>
  <c r="AX606"/>
  <c r="AX602"/>
  <c r="AX598"/>
  <c r="AX594"/>
  <c r="AX591"/>
  <c r="AX587"/>
  <c r="AX585"/>
  <c r="AX581"/>
  <c r="AX577"/>
  <c r="AX573"/>
  <c r="AX569"/>
  <c r="AX566"/>
  <c r="AX562"/>
  <c r="AX559"/>
  <c r="AX556"/>
  <c r="AX552"/>
  <c r="AX548"/>
  <c r="AX544"/>
  <c r="AX540"/>
  <c r="AX537"/>
  <c r="AX533"/>
  <c r="AX531"/>
  <c r="AX527"/>
  <c r="AX523"/>
  <c r="AX519"/>
  <c r="AX515"/>
  <c r="AX511"/>
  <c r="AX508"/>
  <c r="AX504"/>
  <c r="AX502"/>
  <c r="AX498"/>
  <c r="AX494"/>
  <c r="AX490"/>
  <c r="AX486"/>
  <c r="AX483"/>
  <c r="AX479"/>
  <c r="AX475"/>
  <c r="AX471"/>
  <c r="AX468"/>
  <c r="AX464"/>
  <c r="AX462"/>
  <c r="AX459"/>
  <c r="AX457"/>
  <c r="AX453"/>
  <c r="AX451"/>
  <c r="AX448"/>
  <c r="AX444"/>
  <c r="AX440"/>
  <c r="AX436"/>
  <c r="AX433"/>
  <c r="AX429"/>
  <c r="AX426"/>
  <c r="AX423"/>
  <c r="AX419"/>
  <c r="AX415"/>
  <c r="AX411"/>
  <c r="AX408"/>
  <c r="AX405"/>
  <c r="AX402"/>
  <c r="AX396"/>
  <c r="AX392"/>
  <c r="AX388"/>
  <c r="AX385"/>
  <c r="AX381"/>
  <c r="AX377"/>
  <c r="AX373"/>
  <c r="AX369"/>
  <c r="AX366"/>
  <c r="AX362"/>
  <c r="AX360"/>
  <c r="AX356"/>
  <c r="AX352"/>
  <c r="AX348"/>
  <c r="AX344"/>
  <c r="AX341"/>
  <c r="AX337"/>
  <c r="AX333"/>
  <c r="AX329"/>
  <c r="AX1024"/>
  <c r="AX1016"/>
  <c r="AX1008"/>
  <c r="AX1000"/>
  <c r="AX992"/>
  <c r="AX902"/>
  <c r="AX900"/>
  <c r="AX898"/>
  <c r="AX896"/>
  <c r="AX894"/>
  <c r="AX892"/>
  <c r="AX890"/>
  <c r="AX888"/>
  <c r="AX886"/>
  <c r="AX884"/>
  <c r="AX882"/>
  <c r="AX880"/>
  <c r="AX878"/>
  <c r="AX876"/>
  <c r="AX874"/>
  <c r="AX872"/>
  <c r="AX870"/>
  <c r="AX868"/>
  <c r="AX866"/>
  <c r="AX864"/>
  <c r="AX862"/>
  <c r="AX860"/>
  <c r="AX858"/>
  <c r="AX856"/>
  <c r="AX854"/>
  <c r="AX852"/>
  <c r="AX850"/>
  <c r="AX848"/>
  <c r="AX846"/>
  <c r="AX844"/>
  <c r="AX842"/>
  <c r="AX840"/>
  <c r="AX838"/>
  <c r="AX836"/>
  <c r="AX834"/>
  <c r="AX832"/>
  <c r="AX830"/>
  <c r="AX828"/>
  <c r="AX826"/>
  <c r="AX824"/>
  <c r="AX822"/>
  <c r="AX820"/>
  <c r="AX818"/>
  <c r="AX816"/>
  <c r="AX814"/>
  <c r="AX812"/>
  <c r="AX810"/>
  <c r="AX808"/>
  <c r="AX806"/>
  <c r="AX804"/>
  <c r="AX802"/>
  <c r="AX800"/>
  <c r="AX798"/>
  <c r="AX796"/>
  <c r="AX794"/>
  <c r="AX792"/>
  <c r="AX790"/>
  <c r="AX788"/>
  <c r="AX786"/>
  <c r="AX784"/>
  <c r="AX782"/>
  <c r="AX780"/>
  <c r="AX778"/>
  <c r="AX776"/>
  <c r="AX774"/>
  <c r="AX772"/>
  <c r="AX770"/>
  <c r="AX768"/>
  <c r="AX766"/>
  <c r="AX764"/>
  <c r="AX762"/>
  <c r="AX760"/>
  <c r="AX758"/>
  <c r="AX756"/>
  <c r="AX754"/>
  <c r="AX752"/>
  <c r="AX750"/>
  <c r="AX748"/>
  <c r="AX746"/>
  <c r="AX744"/>
  <c r="AX742"/>
  <c r="AX740"/>
  <c r="AX738"/>
  <c r="AX736"/>
  <c r="AX410"/>
  <c r="AX406"/>
  <c r="AX404"/>
  <c r="AX400"/>
  <c r="AX387"/>
  <c r="AX383"/>
  <c r="AX379"/>
  <c r="AX375"/>
  <c r="AX371"/>
  <c r="AX368"/>
  <c r="AX364"/>
  <c r="AX346"/>
  <c r="AX339"/>
  <c r="AX335"/>
  <c r="AX325"/>
  <c r="AX322"/>
  <c r="AX318"/>
  <c r="AX316"/>
  <c r="AX314"/>
  <c r="AX310"/>
  <c r="AX306"/>
  <c r="AX302"/>
  <c r="AX299"/>
  <c r="AX295"/>
  <c r="AX291"/>
  <c r="AX287"/>
  <c r="AX283"/>
  <c r="AX280"/>
  <c r="AX276"/>
  <c r="AX274"/>
  <c r="AX270"/>
  <c r="AX266"/>
  <c r="AX262"/>
  <c r="AX258"/>
  <c r="AX254"/>
  <c r="AX250"/>
  <c r="AX247"/>
  <c r="AX242"/>
  <c r="AX239"/>
  <c r="AX235"/>
  <c r="AX231"/>
  <c r="AX227"/>
  <c r="AX224"/>
  <c r="AX220"/>
  <c r="AX218"/>
  <c r="AX215"/>
  <c r="AX211"/>
  <c r="AX209"/>
  <c r="AX206"/>
  <c r="AX202"/>
  <c r="AX198"/>
  <c r="AX194"/>
  <c r="AX191"/>
  <c r="AX188"/>
  <c r="AX185"/>
  <c r="AX183"/>
  <c r="AX179"/>
  <c r="AX175"/>
  <c r="AX171"/>
  <c r="AX167"/>
  <c r="AX164"/>
  <c r="AX161"/>
  <c r="AX158"/>
  <c r="AX154"/>
  <c r="AX150"/>
  <c r="AX146"/>
  <c r="AX143"/>
  <c r="AX139"/>
  <c r="AX135"/>
  <c r="AX129"/>
  <c r="AX125"/>
  <c r="AX122"/>
  <c r="AX118"/>
  <c r="AX116"/>
  <c r="AX112"/>
  <c r="AX108"/>
  <c r="AX104"/>
  <c r="AX100"/>
  <c r="AX96"/>
  <c r="AX93"/>
  <c r="AX89"/>
  <c r="AX87"/>
  <c r="AX83"/>
  <c r="AX79"/>
  <c r="AX75"/>
  <c r="AX71"/>
  <c r="AX68"/>
  <c r="AX66"/>
  <c r="AX64"/>
  <c r="AX62"/>
  <c r="AX60"/>
  <c r="AX58"/>
  <c r="AX56"/>
  <c r="AX54"/>
  <c r="AX52"/>
  <c r="AX50"/>
  <c r="AX48"/>
  <c r="AX46"/>
  <c r="AX44"/>
  <c r="AX42"/>
  <c r="AX37"/>
  <c r="AX35"/>
  <c r="AX33"/>
  <c r="AX31"/>
  <c r="AX29"/>
  <c r="AX27"/>
  <c r="AX25"/>
  <c r="AX1028"/>
  <c r="AX1020"/>
  <c r="AX1012"/>
  <c r="AX1004"/>
  <c r="AX996"/>
  <c r="AX901"/>
  <c r="AX897"/>
  <c r="AX893"/>
  <c r="AX889"/>
  <c r="AX885"/>
  <c r="AX881"/>
  <c r="AX877"/>
  <c r="AX873"/>
  <c r="AX869"/>
  <c r="AX865"/>
  <c r="AX861"/>
  <c r="AX857"/>
  <c r="AX853"/>
  <c r="AX849"/>
  <c r="AX845"/>
  <c r="AX841"/>
  <c r="AX837"/>
  <c r="AX833"/>
  <c r="AX829"/>
  <c r="AX825"/>
  <c r="AX821"/>
  <c r="AX817"/>
  <c r="AX813"/>
  <c r="AX809"/>
  <c r="AX805"/>
  <c r="AX801"/>
  <c r="AX797"/>
  <c r="AX793"/>
  <c r="AX789"/>
  <c r="AX785"/>
  <c r="AX781"/>
  <c r="AX777"/>
  <c r="AX773"/>
  <c r="AX769"/>
  <c r="AX765"/>
  <c r="AX761"/>
  <c r="AX757"/>
  <c r="AX753"/>
  <c r="AX749"/>
  <c r="AX745"/>
  <c r="AX741"/>
  <c r="AX737"/>
  <c r="AX734"/>
  <c r="AX732"/>
  <c r="AX730"/>
  <c r="AX728"/>
  <c r="AX726"/>
  <c r="AX724"/>
  <c r="AX722"/>
  <c r="AX720"/>
  <c r="AX718"/>
  <c r="AX716"/>
  <c r="AX714"/>
  <c r="AX712"/>
  <c r="AX710"/>
  <c r="AX708"/>
  <c r="AX903"/>
  <c r="AX899"/>
  <c r="AX895"/>
  <c r="AX891"/>
  <c r="AX887"/>
  <c r="AX883"/>
  <c r="AX879"/>
  <c r="AX875"/>
  <c r="AX871"/>
  <c r="AX867"/>
  <c r="AX863"/>
  <c r="AX859"/>
  <c r="AX855"/>
  <c r="AX851"/>
  <c r="AX847"/>
  <c r="AX843"/>
  <c r="AX839"/>
  <c r="AX835"/>
  <c r="AX831"/>
  <c r="AX827"/>
  <c r="AX823"/>
  <c r="AX819"/>
  <c r="AX815"/>
  <c r="AX811"/>
  <c r="AX807"/>
  <c r="AX803"/>
  <c r="AX799"/>
  <c r="AX795"/>
  <c r="AX791"/>
  <c r="AX787"/>
  <c r="AX783"/>
  <c r="AX779"/>
  <c r="AX775"/>
  <c r="AX771"/>
  <c r="AX767"/>
  <c r="AX763"/>
  <c r="AX759"/>
  <c r="AX755"/>
  <c r="AX751"/>
  <c r="AX747"/>
  <c r="AX743"/>
  <c r="AX739"/>
  <c r="AX735"/>
  <c r="AX733"/>
  <c r="AX731"/>
  <c r="AX729"/>
  <c r="AX727"/>
  <c r="AX725"/>
  <c r="AX723"/>
  <c r="AX721"/>
  <c r="AX719"/>
  <c r="AX717"/>
  <c r="AX715"/>
  <c r="AX713"/>
  <c r="AX711"/>
  <c r="AX709"/>
  <c r="AX706"/>
  <c r="AX702"/>
  <c r="AX696"/>
  <c r="AX691"/>
  <c r="AX686"/>
  <c r="AX680"/>
  <c r="AX674"/>
  <c r="AX667"/>
  <c r="AX660"/>
  <c r="AX653"/>
  <c r="AX648"/>
  <c r="AX640"/>
  <c r="AX633"/>
  <c r="AX627"/>
  <c r="AX619"/>
  <c r="AX612"/>
  <c r="AX604"/>
  <c r="AX596"/>
  <c r="AX589"/>
  <c r="AX583"/>
  <c r="AX575"/>
  <c r="AX567"/>
  <c r="AX560"/>
  <c r="AX554"/>
  <c r="AX546"/>
  <c r="AX539"/>
  <c r="AX532"/>
  <c r="AX525"/>
  <c r="AX517"/>
  <c r="AX510"/>
  <c r="AX503"/>
  <c r="AX496"/>
  <c r="AX488"/>
  <c r="AX481"/>
  <c r="AX473"/>
  <c r="AX466"/>
  <c r="AX461"/>
  <c r="AX455"/>
  <c r="AX449"/>
  <c r="AX442"/>
  <c r="AX434"/>
  <c r="AX427"/>
  <c r="AX421"/>
  <c r="AX698"/>
  <c r="AX693"/>
  <c r="AX688"/>
  <c r="AX683"/>
  <c r="AX677"/>
  <c r="AX671"/>
  <c r="AX663"/>
  <c r="AX656"/>
  <c r="AX650"/>
  <c r="AX644"/>
  <c r="AX636"/>
  <c r="AX629"/>
  <c r="AX623"/>
  <c r="AX615"/>
  <c r="AX608"/>
  <c r="AX600"/>
  <c r="AX593"/>
  <c r="AX586"/>
  <c r="AX579"/>
  <c r="AX571"/>
  <c r="AX564"/>
  <c r="AX558"/>
  <c r="AX550"/>
  <c r="AX542"/>
  <c r="AX535"/>
  <c r="AX529"/>
  <c r="AX521"/>
  <c r="AX513"/>
  <c r="AX506"/>
  <c r="AX500"/>
  <c r="AX492"/>
  <c r="AX485"/>
  <c r="AX477"/>
  <c r="AX470"/>
  <c r="AX463"/>
  <c r="AX458"/>
  <c r="AX452"/>
  <c r="AX446"/>
  <c r="AX438"/>
  <c r="AX431"/>
  <c r="AX425"/>
  <c r="AX417"/>
  <c r="AX413"/>
  <c r="AX398"/>
  <c r="AX394"/>
  <c r="AX390"/>
  <c r="AX361"/>
  <c r="AX358"/>
  <c r="AX354"/>
  <c r="AX350"/>
  <c r="AX343"/>
  <c r="AX331"/>
  <c r="AX320"/>
  <c r="AX301"/>
  <c r="AX297"/>
  <c r="AX285"/>
  <c r="AX278"/>
  <c r="AX275"/>
  <c r="AX272"/>
  <c r="AX268"/>
  <c r="AX264"/>
  <c r="AX260"/>
  <c r="AX256"/>
  <c r="AX252"/>
  <c r="AX249"/>
  <c r="AX245"/>
  <c r="AX233"/>
  <c r="AX229"/>
  <c r="AX222"/>
  <c r="AX219"/>
  <c r="AX217"/>
  <c r="AX214"/>
  <c r="AX210"/>
  <c r="AX207"/>
  <c r="AX162"/>
  <c r="AX160"/>
  <c r="AX156"/>
  <c r="AX152"/>
  <c r="AX148"/>
  <c r="AX137"/>
  <c r="AX133"/>
  <c r="AX106"/>
  <c r="AX102"/>
  <c r="AX98"/>
  <c r="AX81"/>
  <c r="AX327"/>
  <c r="AX324"/>
  <c r="AX317"/>
  <c r="AX312"/>
  <c r="AX308"/>
  <c r="AX304"/>
  <c r="AX293"/>
  <c r="AX289"/>
  <c r="AX282"/>
  <c r="AX243"/>
  <c r="AX241"/>
  <c r="AX237"/>
  <c r="AX226"/>
  <c r="AX213"/>
  <c r="AX204"/>
  <c r="AX200"/>
  <c r="AX196"/>
  <c r="AX193"/>
  <c r="AX189"/>
  <c r="AX187"/>
  <c r="AX184"/>
  <c r="AX181"/>
  <c r="AX177"/>
  <c r="AX173"/>
  <c r="AX169"/>
  <c r="AX166"/>
  <c r="AX145"/>
  <c r="AX141"/>
  <c r="AX131"/>
  <c r="AX127"/>
  <c r="AX124"/>
  <c r="AX120"/>
  <c r="AX117"/>
  <c r="AX114"/>
  <c r="AX110"/>
  <c r="AX95"/>
  <c r="AX91"/>
  <c r="AX88"/>
  <c r="AX85"/>
  <c r="AX77"/>
  <c r="AX73"/>
  <c r="AX69"/>
  <c r="AX61"/>
  <c r="AX41"/>
  <c r="AX34"/>
  <c r="AX16"/>
  <c r="AX10"/>
  <c r="AX8"/>
  <c r="AX39"/>
  <c r="AX23"/>
  <c r="AX21"/>
  <c r="AX19"/>
  <c r="AX18"/>
  <c r="AX14"/>
  <c r="AX12"/>
  <c r="AX11"/>
  <c r="AX9"/>
  <c r="AY7"/>
  <c r="AY707" s="1"/>
  <c r="AY1058" l="1"/>
  <c r="AY1056"/>
  <c r="AY1054"/>
  <c r="AY1053"/>
  <c r="AY1052"/>
  <c r="AY1051"/>
  <c r="AY1050"/>
  <c r="AY1049"/>
  <c r="AY1048"/>
  <c r="AY1047"/>
  <c r="AY1046"/>
  <c r="AY1045"/>
  <c r="AY1044"/>
  <c r="AY1043"/>
  <c r="AY1042"/>
  <c r="AY1041"/>
  <c r="AY1040"/>
  <c r="AY1039"/>
  <c r="AY1038"/>
  <c r="AY1037"/>
  <c r="AY1036"/>
  <c r="AY1035"/>
  <c r="AY1034"/>
  <c r="AY1033"/>
  <c r="AY1032"/>
  <c r="AY1031"/>
  <c r="AY1030"/>
  <c r="AY1029"/>
  <c r="AY1028"/>
  <c r="AY1027"/>
  <c r="AY1026"/>
  <c r="AY1025"/>
  <c r="AY1024"/>
  <c r="AY1023"/>
  <c r="AY1022"/>
  <c r="AY1021"/>
  <c r="AY1020"/>
  <c r="AY1019"/>
  <c r="AY1018"/>
  <c r="AY1017"/>
  <c r="AY1016"/>
  <c r="AY1015"/>
  <c r="AY1014"/>
  <c r="AY1013"/>
  <c r="AY1012"/>
  <c r="AY1011"/>
  <c r="AY1010"/>
  <c r="AY1009"/>
  <c r="AY1008"/>
  <c r="AY1007"/>
  <c r="AY1006"/>
  <c r="AY1005"/>
  <c r="AY1004"/>
  <c r="AY1003"/>
  <c r="AY1002"/>
  <c r="AY1001"/>
  <c r="AY1000"/>
  <c r="AY999"/>
  <c r="AY998"/>
  <c r="AY997"/>
  <c r="AY996"/>
  <c r="AY995"/>
  <c r="AY994"/>
  <c r="AY993"/>
  <c r="AY992"/>
  <c r="AY991"/>
  <c r="AY1059"/>
  <c r="AY1055"/>
  <c r="AY990"/>
  <c r="AY989"/>
  <c r="AY988"/>
  <c r="AY987"/>
  <c r="AY986"/>
  <c r="AY985"/>
  <c r="AY984"/>
  <c r="AY983"/>
  <c r="AY982"/>
  <c r="AY981"/>
  <c r="AY980"/>
  <c r="AY979"/>
  <c r="AY978"/>
  <c r="AY977"/>
  <c r="AY976"/>
  <c r="AY975"/>
  <c r="AY974"/>
  <c r="AY973"/>
  <c r="AY972"/>
  <c r="AY971"/>
  <c r="AY970"/>
  <c r="AY969"/>
  <c r="AY968"/>
  <c r="AY967"/>
  <c r="AY966"/>
  <c r="AY965"/>
  <c r="AY964"/>
  <c r="AY963"/>
  <c r="AY962"/>
  <c r="AY961"/>
  <c r="AY960"/>
  <c r="AY959"/>
  <c r="AY958"/>
  <c r="AY957"/>
  <c r="AY956"/>
  <c r="AY955"/>
  <c r="AY954"/>
  <c r="AY953"/>
  <c r="AY952"/>
  <c r="AY951"/>
  <c r="AY950"/>
  <c r="AY949"/>
  <c r="AY948"/>
  <c r="AY947"/>
  <c r="AY946"/>
  <c r="AY945"/>
  <c r="AY944"/>
  <c r="AY943"/>
  <c r="AY942"/>
  <c r="AY941"/>
  <c r="AY940"/>
  <c r="AY939"/>
  <c r="AY938"/>
  <c r="AY937"/>
  <c r="AY936"/>
  <c r="AY935"/>
  <c r="AY934"/>
  <c r="AY933"/>
  <c r="AY932"/>
  <c r="AY931"/>
  <c r="AY930"/>
  <c r="AY929"/>
  <c r="AY928"/>
  <c r="AY927"/>
  <c r="AY926"/>
  <c r="AY925"/>
  <c r="AY924"/>
  <c r="AY923"/>
  <c r="AY922"/>
  <c r="AY921"/>
  <c r="AY920"/>
  <c r="AY919"/>
  <c r="AY918"/>
  <c r="AY917"/>
  <c r="AY916"/>
  <c r="AY915"/>
  <c r="AY914"/>
  <c r="AY913"/>
  <c r="AY912"/>
  <c r="AY911"/>
  <c r="AY910"/>
  <c r="AY909"/>
  <c r="AY908"/>
  <c r="AY907"/>
  <c r="AY906"/>
  <c r="AY905"/>
  <c r="AY904"/>
  <c r="AY1057"/>
  <c r="AY903"/>
  <c r="AY902"/>
  <c r="AY901"/>
  <c r="AY900"/>
  <c r="AY899"/>
  <c r="AY898"/>
  <c r="AY897"/>
  <c r="AY896"/>
  <c r="AY895"/>
  <c r="AY894"/>
  <c r="AY893"/>
  <c r="AY892"/>
  <c r="AY891"/>
  <c r="AY890"/>
  <c r="AY889"/>
  <c r="AY888"/>
  <c r="AY887"/>
  <c r="AY886"/>
  <c r="AY885"/>
  <c r="AY884"/>
  <c r="AY883"/>
  <c r="AY882"/>
  <c r="AY881"/>
  <c r="AY880"/>
  <c r="AY879"/>
  <c r="AY878"/>
  <c r="AY877"/>
  <c r="AY876"/>
  <c r="AY875"/>
  <c r="AY874"/>
  <c r="AY873"/>
  <c r="AY872"/>
  <c r="AY871"/>
  <c r="AY870"/>
  <c r="AY869"/>
  <c r="AY868"/>
  <c r="AY867"/>
  <c r="AY866"/>
  <c r="AY865"/>
  <c r="AY864"/>
  <c r="AY863"/>
  <c r="AY862"/>
  <c r="AY861"/>
  <c r="AY860"/>
  <c r="AY859"/>
  <c r="AY858"/>
  <c r="AY857"/>
  <c r="AY856"/>
  <c r="AY855"/>
  <c r="AY854"/>
  <c r="AY853"/>
  <c r="AY852"/>
  <c r="AY851"/>
  <c r="AY850"/>
  <c r="AY849"/>
  <c r="AY848"/>
  <c r="AY847"/>
  <c r="AY846"/>
  <c r="AY845"/>
  <c r="AY844"/>
  <c r="AY843"/>
  <c r="AY842"/>
  <c r="AY841"/>
  <c r="AY840"/>
  <c r="AY839"/>
  <c r="AY838"/>
  <c r="AY837"/>
  <c r="AY836"/>
  <c r="AY835"/>
  <c r="AY834"/>
  <c r="AY833"/>
  <c r="AY832"/>
  <c r="AY831"/>
  <c r="AY830"/>
  <c r="AY829"/>
  <c r="AY828"/>
  <c r="AY827"/>
  <c r="AY826"/>
  <c r="AY825"/>
  <c r="AY824"/>
  <c r="AY823"/>
  <c r="AY822"/>
  <c r="AY821"/>
  <c r="AY820"/>
  <c r="AY819"/>
  <c r="AY818"/>
  <c r="AY817"/>
  <c r="AY816"/>
  <c r="AY815"/>
  <c r="AY814"/>
  <c r="AY813"/>
  <c r="AY812"/>
  <c r="AY811"/>
  <c r="AY810"/>
  <c r="AY809"/>
  <c r="AY808"/>
  <c r="AY807"/>
  <c r="AY806"/>
  <c r="AY805"/>
  <c r="AY804"/>
  <c r="AY803"/>
  <c r="AY802"/>
  <c r="AY801"/>
  <c r="AY800"/>
  <c r="AY799"/>
  <c r="AY798"/>
  <c r="AY797"/>
  <c r="AY796"/>
  <c r="AY795"/>
  <c r="AY794"/>
  <c r="AY793"/>
  <c r="AY792"/>
  <c r="AY791"/>
  <c r="AY790"/>
  <c r="AY789"/>
  <c r="AY788"/>
  <c r="AY787"/>
  <c r="AY786"/>
  <c r="AY785"/>
  <c r="AY784"/>
  <c r="AY783"/>
  <c r="AY782"/>
  <c r="AY781"/>
  <c r="AY780"/>
  <c r="AY779"/>
  <c r="AY778"/>
  <c r="AY777"/>
  <c r="AY776"/>
  <c r="AY775"/>
  <c r="AY774"/>
  <c r="AY773"/>
  <c r="AY772"/>
  <c r="AY771"/>
  <c r="AY770"/>
  <c r="AY769"/>
  <c r="AY768"/>
  <c r="AY767"/>
  <c r="AY766"/>
  <c r="AY765"/>
  <c r="AY764"/>
  <c r="AY763"/>
  <c r="AY762"/>
  <c r="AY761"/>
  <c r="AY760"/>
  <c r="AY759"/>
  <c r="AY758"/>
  <c r="AY757"/>
  <c r="AY756"/>
  <c r="AY755"/>
  <c r="AY754"/>
  <c r="AY753"/>
  <c r="AY752"/>
  <c r="AY751"/>
  <c r="AY750"/>
  <c r="AY749"/>
  <c r="AY748"/>
  <c r="AY747"/>
  <c r="AY746"/>
  <c r="AY745"/>
  <c r="AY744"/>
  <c r="AY743"/>
  <c r="AY742"/>
  <c r="AY741"/>
  <c r="AY740"/>
  <c r="AY739"/>
  <c r="AY738"/>
  <c r="AY737"/>
  <c r="AY736"/>
  <c r="AY735"/>
  <c r="AY734"/>
  <c r="AY733"/>
  <c r="AY732"/>
  <c r="AY731"/>
  <c r="AY730"/>
  <c r="AY729"/>
  <c r="AY728"/>
  <c r="AY727"/>
  <c r="AY726"/>
  <c r="AY725"/>
  <c r="AY724"/>
  <c r="AY723"/>
  <c r="AY722"/>
  <c r="AY721"/>
  <c r="AY720"/>
  <c r="AY719"/>
  <c r="AY718"/>
  <c r="AY717"/>
  <c r="AY716"/>
  <c r="AY715"/>
  <c r="AY714"/>
  <c r="AY713"/>
  <c r="AY712"/>
  <c r="AY711"/>
  <c r="AY710"/>
  <c r="AY709"/>
  <c r="AY708"/>
  <c r="AY706"/>
  <c r="AY702"/>
  <c r="AY698"/>
  <c r="AY696"/>
  <c r="AY693"/>
  <c r="AY691"/>
  <c r="AY688"/>
  <c r="AY686"/>
  <c r="AY683"/>
  <c r="AY680"/>
  <c r="AY677"/>
  <c r="AY674"/>
  <c r="AY671"/>
  <c r="AY667"/>
  <c r="AY663"/>
  <c r="AY660"/>
  <c r="AY656"/>
  <c r="AY653"/>
  <c r="AY650"/>
  <c r="AY648"/>
  <c r="AY644"/>
  <c r="AY640"/>
  <c r="AY636"/>
  <c r="AY633"/>
  <c r="AY629"/>
  <c r="AY627"/>
  <c r="AY623"/>
  <c r="AY619"/>
  <c r="AY615"/>
  <c r="AY612"/>
  <c r="AY608"/>
  <c r="AY604"/>
  <c r="AY600"/>
  <c r="AY596"/>
  <c r="AY593"/>
  <c r="AY589"/>
  <c r="AY586"/>
  <c r="AY583"/>
  <c r="AY579"/>
  <c r="AY575"/>
  <c r="AY571"/>
  <c r="AY567"/>
  <c r="AY564"/>
  <c r="AY560"/>
  <c r="AY558"/>
  <c r="AY554"/>
  <c r="AY550"/>
  <c r="AY546"/>
  <c r="AY542"/>
  <c r="AY539"/>
  <c r="AY535"/>
  <c r="AY532"/>
  <c r="AY529"/>
  <c r="AY525"/>
  <c r="AY521"/>
  <c r="AY517"/>
  <c r="AY513"/>
  <c r="AY510"/>
  <c r="AY506"/>
  <c r="AY503"/>
  <c r="AY500"/>
  <c r="AY496"/>
  <c r="AY492"/>
  <c r="AY488"/>
  <c r="AY485"/>
  <c r="AY481"/>
  <c r="AY477"/>
  <c r="AY473"/>
  <c r="AY470"/>
  <c r="AY466"/>
  <c r="AY463"/>
  <c r="AY461"/>
  <c r="AY458"/>
  <c r="AY455"/>
  <c r="AY452"/>
  <c r="AY449"/>
  <c r="AY446"/>
  <c r="AY442"/>
  <c r="AY438"/>
  <c r="AY434"/>
  <c r="AY431"/>
  <c r="AY427"/>
  <c r="AY425"/>
  <c r="AY421"/>
  <c r="AY417"/>
  <c r="AY413"/>
  <c r="AY410"/>
  <c r="AY406"/>
  <c r="AY404"/>
  <c r="AY400"/>
  <c r="AY398"/>
  <c r="AY394"/>
  <c r="AY390"/>
  <c r="AY387"/>
  <c r="AY383"/>
  <c r="AY379"/>
  <c r="AY375"/>
  <c r="AY371"/>
  <c r="AY368"/>
  <c r="AY364"/>
  <c r="AY361"/>
  <c r="AY358"/>
  <c r="AY354"/>
  <c r="AY350"/>
  <c r="AY346"/>
  <c r="AY343"/>
  <c r="AY339"/>
  <c r="AY335"/>
  <c r="AY331"/>
  <c r="AY704"/>
  <c r="AY700"/>
  <c r="AY697"/>
  <c r="AY695"/>
  <c r="AY692"/>
  <c r="AY689"/>
  <c r="AY687"/>
  <c r="AY684"/>
  <c r="AY682"/>
  <c r="AY678"/>
  <c r="AY676"/>
  <c r="AY673"/>
  <c r="AY669"/>
  <c r="AY665"/>
  <c r="AY661"/>
  <c r="AY658"/>
  <c r="AY654"/>
  <c r="AY652"/>
  <c r="AY649"/>
  <c r="AY646"/>
  <c r="AY642"/>
  <c r="AY638"/>
  <c r="AY634"/>
  <c r="AY631"/>
  <c r="AY628"/>
  <c r="AY625"/>
  <c r="AY621"/>
  <c r="AY617"/>
  <c r="AY613"/>
  <c r="AY610"/>
  <c r="AY606"/>
  <c r="AY602"/>
  <c r="AY598"/>
  <c r="AY594"/>
  <c r="AY591"/>
  <c r="AY587"/>
  <c r="AY585"/>
  <c r="AY581"/>
  <c r="AY577"/>
  <c r="AY573"/>
  <c r="AY569"/>
  <c r="AY566"/>
  <c r="AY562"/>
  <c r="AY559"/>
  <c r="AY556"/>
  <c r="AY552"/>
  <c r="AY548"/>
  <c r="AY544"/>
  <c r="AY540"/>
  <c r="AY537"/>
  <c r="AY533"/>
  <c r="AY531"/>
  <c r="AY527"/>
  <c r="AY523"/>
  <c r="AY519"/>
  <c r="AY515"/>
  <c r="AY511"/>
  <c r="AY508"/>
  <c r="AY504"/>
  <c r="AY502"/>
  <c r="AY498"/>
  <c r="AY494"/>
  <c r="AY490"/>
  <c r="AY486"/>
  <c r="AY483"/>
  <c r="AY479"/>
  <c r="AY475"/>
  <c r="AY471"/>
  <c r="AY468"/>
  <c r="AY464"/>
  <c r="AY462"/>
  <c r="AY459"/>
  <c r="AY457"/>
  <c r="AY453"/>
  <c r="AY451"/>
  <c r="AY448"/>
  <c r="AY444"/>
  <c r="AY440"/>
  <c r="AY436"/>
  <c r="AY433"/>
  <c r="AY429"/>
  <c r="AY426"/>
  <c r="AY423"/>
  <c r="AY419"/>
  <c r="AY408"/>
  <c r="AY405"/>
  <c r="AY402"/>
  <c r="AY385"/>
  <c r="AY381"/>
  <c r="AY377"/>
  <c r="AY373"/>
  <c r="AY369"/>
  <c r="AY366"/>
  <c r="AY362"/>
  <c r="AY344"/>
  <c r="AY337"/>
  <c r="AY333"/>
  <c r="AY327"/>
  <c r="AY324"/>
  <c r="AY320"/>
  <c r="AY317"/>
  <c r="AY312"/>
  <c r="AY308"/>
  <c r="AY304"/>
  <c r="AY301"/>
  <c r="AY297"/>
  <c r="AY293"/>
  <c r="AY289"/>
  <c r="AY285"/>
  <c r="AY282"/>
  <c r="AY278"/>
  <c r="AY275"/>
  <c r="AY272"/>
  <c r="AY268"/>
  <c r="AY264"/>
  <c r="AY260"/>
  <c r="AY256"/>
  <c r="AY252"/>
  <c r="AY249"/>
  <c r="AY245"/>
  <c r="AY243"/>
  <c r="AY241"/>
  <c r="AY237"/>
  <c r="AY233"/>
  <c r="AY229"/>
  <c r="AY226"/>
  <c r="AY222"/>
  <c r="AY219"/>
  <c r="AY217"/>
  <c r="AY214"/>
  <c r="AY213"/>
  <c r="AY210"/>
  <c r="AY207"/>
  <c r="AY204"/>
  <c r="AY200"/>
  <c r="AY196"/>
  <c r="AY193"/>
  <c r="AY189"/>
  <c r="AY187"/>
  <c r="AY184"/>
  <c r="AY181"/>
  <c r="AY177"/>
  <c r="AY173"/>
  <c r="AY169"/>
  <c r="AY166"/>
  <c r="AY162"/>
  <c r="AY160"/>
  <c r="AY156"/>
  <c r="AY152"/>
  <c r="AY148"/>
  <c r="AY145"/>
  <c r="AY141"/>
  <c r="AY137"/>
  <c r="AY133"/>
  <c r="AY131"/>
  <c r="AY127"/>
  <c r="AY124"/>
  <c r="AY120"/>
  <c r="AY117"/>
  <c r="AY114"/>
  <c r="AY110"/>
  <c r="AY106"/>
  <c r="AY102"/>
  <c r="AY98"/>
  <c r="AY95"/>
  <c r="AY91"/>
  <c r="AY88"/>
  <c r="AY85"/>
  <c r="AY81"/>
  <c r="AY77"/>
  <c r="AY73"/>
  <c r="AY69"/>
  <c r="AY61"/>
  <c r="AY41"/>
  <c r="AY39"/>
  <c r="AY34"/>
  <c r="AY415"/>
  <c r="AY318"/>
  <c r="AY299"/>
  <c r="AY295"/>
  <c r="AY283"/>
  <c r="AY276"/>
  <c r="AY274"/>
  <c r="AY270"/>
  <c r="AY266"/>
  <c r="AY262"/>
  <c r="AY258"/>
  <c r="AY254"/>
  <c r="AY250"/>
  <c r="AY247"/>
  <c r="AY231"/>
  <c r="AY227"/>
  <c r="AY220"/>
  <c r="AY218"/>
  <c r="AY215"/>
  <c r="AY209"/>
  <c r="AY206"/>
  <c r="AY161"/>
  <c r="AY158"/>
  <c r="AY154"/>
  <c r="AY150"/>
  <c r="AY146"/>
  <c r="AY135"/>
  <c r="AY104"/>
  <c r="AY100"/>
  <c r="AY96"/>
  <c r="AY79"/>
  <c r="AY411"/>
  <c r="AY396"/>
  <c r="AY392"/>
  <c r="AY388"/>
  <c r="AY360"/>
  <c r="AY356"/>
  <c r="AY352"/>
  <c r="AY348"/>
  <c r="AY341"/>
  <c r="AY329"/>
  <c r="AY325"/>
  <c r="AY322"/>
  <c r="AY316"/>
  <c r="AY314"/>
  <c r="AY310"/>
  <c r="AY306"/>
  <c r="AY302"/>
  <c r="AY291"/>
  <c r="AY287"/>
  <c r="AY280"/>
  <c r="AY242"/>
  <c r="AY239"/>
  <c r="AY235"/>
  <c r="AY224"/>
  <c r="AY211"/>
  <c r="AY202"/>
  <c r="AY198"/>
  <c r="AY194"/>
  <c r="AY191"/>
  <c r="AY188"/>
  <c r="AY185"/>
  <c r="AY183"/>
  <c r="AY179"/>
  <c r="AY175"/>
  <c r="AY171"/>
  <c r="AY167"/>
  <c r="AY164"/>
  <c r="AY143"/>
  <c r="AY139"/>
  <c r="AY129"/>
  <c r="AY125"/>
  <c r="AY122"/>
  <c r="AY118"/>
  <c r="AY116"/>
  <c r="AY112"/>
  <c r="AY108"/>
  <c r="AY93"/>
  <c r="AY89"/>
  <c r="AY87"/>
  <c r="AY83"/>
  <c r="AY66"/>
  <c r="AY62"/>
  <c r="AY60"/>
  <c r="AY56"/>
  <c r="AY54"/>
  <c r="AY50"/>
  <c r="AY46"/>
  <c r="AY42"/>
  <c r="AY33"/>
  <c r="AY31"/>
  <c r="AY29"/>
  <c r="AY27"/>
  <c r="AY25"/>
  <c r="AY23"/>
  <c r="AY21"/>
  <c r="AY19"/>
  <c r="AY18"/>
  <c r="AY14"/>
  <c r="AY12"/>
  <c r="AY11"/>
  <c r="AY9"/>
  <c r="AZ7"/>
  <c r="AZ707" s="1"/>
  <c r="AY75"/>
  <c r="AY71"/>
  <c r="AY68"/>
  <c r="AY64"/>
  <c r="AY58"/>
  <c r="AY52"/>
  <c r="AY48"/>
  <c r="AY44"/>
  <c r="AY37"/>
  <c r="AY35"/>
  <c r="AY16"/>
  <c r="AY10"/>
  <c r="AY8"/>
  <c r="AZ1059" l="1"/>
  <c r="AZ1058"/>
  <c r="AZ1057"/>
  <c r="AZ1056"/>
  <c r="AZ1055"/>
  <c r="AZ1054"/>
  <c r="AZ1053"/>
  <c r="AZ1052"/>
  <c r="AZ1051"/>
  <c r="AZ1050"/>
  <c r="AZ1049"/>
  <c r="AZ1048"/>
  <c r="AZ1047"/>
  <c r="AZ1046"/>
  <c r="AZ1045"/>
  <c r="AZ1044"/>
  <c r="AZ1043"/>
  <c r="AZ1042"/>
  <c r="AZ1041"/>
  <c r="AZ1040"/>
  <c r="AZ1039"/>
  <c r="AZ1038"/>
  <c r="AZ1037"/>
  <c r="AZ1036"/>
  <c r="AZ1035"/>
  <c r="AZ1034"/>
  <c r="AZ1033"/>
  <c r="AZ1032"/>
  <c r="AZ1031"/>
  <c r="AZ1030"/>
  <c r="AZ1029"/>
  <c r="AZ1028"/>
  <c r="AZ1027"/>
  <c r="AZ1026"/>
  <c r="AZ1025"/>
  <c r="AZ1024"/>
  <c r="AZ1023"/>
  <c r="AZ1022"/>
  <c r="AZ1021"/>
  <c r="AZ1020"/>
  <c r="AZ1019"/>
  <c r="AZ1018"/>
  <c r="AZ1017"/>
  <c r="AZ1016"/>
  <c r="AZ1015"/>
  <c r="AZ1014"/>
  <c r="AZ1013"/>
  <c r="AZ1012"/>
  <c r="AZ1011"/>
  <c r="AZ1010"/>
  <c r="AZ1009"/>
  <c r="AZ1008"/>
  <c r="AZ1007"/>
  <c r="AZ1006"/>
  <c r="AZ1005"/>
  <c r="AZ1004"/>
  <c r="AZ1003"/>
  <c r="AZ1002"/>
  <c r="AZ1001"/>
  <c r="AZ1000"/>
  <c r="AZ999"/>
  <c r="AZ998"/>
  <c r="AZ997"/>
  <c r="AZ996"/>
  <c r="AZ995"/>
  <c r="AZ994"/>
  <c r="AZ993"/>
  <c r="AZ992"/>
  <c r="AZ991"/>
  <c r="AZ990"/>
  <c r="AZ988"/>
  <c r="AZ986"/>
  <c r="AZ984"/>
  <c r="AZ982"/>
  <c r="AZ980"/>
  <c r="AZ978"/>
  <c r="AZ976"/>
  <c r="AZ974"/>
  <c r="AZ972"/>
  <c r="AZ970"/>
  <c r="AZ968"/>
  <c r="AZ966"/>
  <c r="AZ964"/>
  <c r="AZ962"/>
  <c r="AZ960"/>
  <c r="AZ958"/>
  <c r="AZ956"/>
  <c r="AZ954"/>
  <c r="AZ952"/>
  <c r="AZ950"/>
  <c r="AZ948"/>
  <c r="AZ946"/>
  <c r="AZ944"/>
  <c r="AZ942"/>
  <c r="AZ940"/>
  <c r="AZ938"/>
  <c r="AZ936"/>
  <c r="AZ934"/>
  <c r="AZ932"/>
  <c r="AZ930"/>
  <c r="AZ928"/>
  <c r="AZ926"/>
  <c r="AZ924"/>
  <c r="AZ922"/>
  <c r="AZ920"/>
  <c r="AZ918"/>
  <c r="AZ916"/>
  <c r="AZ914"/>
  <c r="AZ912"/>
  <c r="AZ910"/>
  <c r="AZ908"/>
  <c r="AZ906"/>
  <c r="AZ904"/>
  <c r="AZ903"/>
  <c r="AZ902"/>
  <c r="AZ901"/>
  <c r="AZ900"/>
  <c r="AZ899"/>
  <c r="AZ898"/>
  <c r="AZ897"/>
  <c r="AZ896"/>
  <c r="AZ895"/>
  <c r="AZ894"/>
  <c r="AZ893"/>
  <c r="AZ892"/>
  <c r="AZ891"/>
  <c r="AZ890"/>
  <c r="AZ889"/>
  <c r="AZ888"/>
  <c r="AZ887"/>
  <c r="AZ886"/>
  <c r="AZ885"/>
  <c r="AZ884"/>
  <c r="AZ883"/>
  <c r="AZ882"/>
  <c r="AZ881"/>
  <c r="AZ880"/>
  <c r="AZ879"/>
  <c r="AZ878"/>
  <c r="AZ877"/>
  <c r="AZ876"/>
  <c r="AZ875"/>
  <c r="AZ874"/>
  <c r="AZ873"/>
  <c r="AZ872"/>
  <c r="AZ871"/>
  <c r="AZ870"/>
  <c r="AZ869"/>
  <c r="AZ868"/>
  <c r="AZ867"/>
  <c r="AZ866"/>
  <c r="AZ865"/>
  <c r="AZ864"/>
  <c r="AZ863"/>
  <c r="AZ862"/>
  <c r="AZ861"/>
  <c r="AZ860"/>
  <c r="AZ859"/>
  <c r="AZ858"/>
  <c r="AZ857"/>
  <c r="AZ856"/>
  <c r="AZ855"/>
  <c r="AZ854"/>
  <c r="AZ853"/>
  <c r="AZ852"/>
  <c r="AZ851"/>
  <c r="AZ850"/>
  <c r="AZ849"/>
  <c r="AZ848"/>
  <c r="AZ847"/>
  <c r="AZ846"/>
  <c r="AZ845"/>
  <c r="AZ844"/>
  <c r="AZ843"/>
  <c r="AZ842"/>
  <c r="AZ841"/>
  <c r="AZ840"/>
  <c r="AZ839"/>
  <c r="AZ838"/>
  <c r="AZ837"/>
  <c r="AZ836"/>
  <c r="AZ835"/>
  <c r="AZ834"/>
  <c r="AZ833"/>
  <c r="AZ832"/>
  <c r="AZ831"/>
  <c r="AZ830"/>
  <c r="AZ829"/>
  <c r="AZ828"/>
  <c r="AZ827"/>
  <c r="AZ826"/>
  <c r="AZ825"/>
  <c r="AZ824"/>
  <c r="AZ823"/>
  <c r="AZ822"/>
  <c r="AZ821"/>
  <c r="AZ820"/>
  <c r="AZ819"/>
  <c r="AZ818"/>
  <c r="AZ817"/>
  <c r="AZ816"/>
  <c r="AZ815"/>
  <c r="AZ814"/>
  <c r="AZ813"/>
  <c r="AZ812"/>
  <c r="AZ811"/>
  <c r="AZ810"/>
  <c r="AZ809"/>
  <c r="AZ808"/>
  <c r="AZ807"/>
  <c r="AZ806"/>
  <c r="AZ805"/>
  <c r="AZ804"/>
  <c r="AZ803"/>
  <c r="AZ802"/>
  <c r="AZ801"/>
  <c r="AZ800"/>
  <c r="AZ799"/>
  <c r="AZ798"/>
  <c r="AZ797"/>
  <c r="AZ796"/>
  <c r="AZ795"/>
  <c r="AZ794"/>
  <c r="AZ793"/>
  <c r="AZ792"/>
  <c r="AZ791"/>
  <c r="AZ790"/>
  <c r="AZ789"/>
  <c r="AZ788"/>
  <c r="AZ787"/>
  <c r="AZ786"/>
  <c r="AZ785"/>
  <c r="AZ784"/>
  <c r="AZ783"/>
  <c r="AZ782"/>
  <c r="AZ781"/>
  <c r="AZ780"/>
  <c r="AZ779"/>
  <c r="AZ778"/>
  <c r="AZ777"/>
  <c r="AZ776"/>
  <c r="AZ775"/>
  <c r="AZ774"/>
  <c r="AZ773"/>
  <c r="AZ772"/>
  <c r="AZ771"/>
  <c r="AZ770"/>
  <c r="AZ769"/>
  <c r="AZ768"/>
  <c r="AZ767"/>
  <c r="AZ766"/>
  <c r="AZ765"/>
  <c r="AZ764"/>
  <c r="AZ763"/>
  <c r="AZ762"/>
  <c r="AZ761"/>
  <c r="AZ760"/>
  <c r="AZ759"/>
  <c r="AZ758"/>
  <c r="AZ757"/>
  <c r="AZ756"/>
  <c r="AZ755"/>
  <c r="AZ754"/>
  <c r="AZ753"/>
  <c r="AZ752"/>
  <c r="AZ751"/>
  <c r="AZ750"/>
  <c r="AZ749"/>
  <c r="AZ748"/>
  <c r="AZ747"/>
  <c r="AZ746"/>
  <c r="AZ745"/>
  <c r="AZ744"/>
  <c r="AZ743"/>
  <c r="AZ742"/>
  <c r="AZ741"/>
  <c r="AZ740"/>
  <c r="AZ739"/>
  <c r="AZ738"/>
  <c r="AZ737"/>
  <c r="AZ736"/>
  <c r="AZ735"/>
  <c r="AZ704"/>
  <c r="AZ700"/>
  <c r="AZ697"/>
  <c r="AZ695"/>
  <c r="AZ692"/>
  <c r="AZ689"/>
  <c r="AZ687"/>
  <c r="AZ684"/>
  <c r="AZ682"/>
  <c r="AZ678"/>
  <c r="AZ676"/>
  <c r="AZ673"/>
  <c r="AZ669"/>
  <c r="AZ665"/>
  <c r="AZ661"/>
  <c r="AZ658"/>
  <c r="AZ654"/>
  <c r="AZ652"/>
  <c r="AZ649"/>
  <c r="AZ646"/>
  <c r="AZ642"/>
  <c r="AZ638"/>
  <c r="AZ634"/>
  <c r="AZ631"/>
  <c r="AZ628"/>
  <c r="AZ625"/>
  <c r="AZ621"/>
  <c r="AZ617"/>
  <c r="AZ613"/>
  <c r="AZ610"/>
  <c r="AZ606"/>
  <c r="AZ602"/>
  <c r="AZ598"/>
  <c r="AZ594"/>
  <c r="AZ591"/>
  <c r="AZ587"/>
  <c r="AZ585"/>
  <c r="AZ581"/>
  <c r="AZ577"/>
  <c r="AZ573"/>
  <c r="AZ569"/>
  <c r="AZ566"/>
  <c r="AZ562"/>
  <c r="AZ559"/>
  <c r="AZ556"/>
  <c r="AZ552"/>
  <c r="AZ548"/>
  <c r="AZ544"/>
  <c r="AZ540"/>
  <c r="AZ537"/>
  <c r="AZ533"/>
  <c r="AZ531"/>
  <c r="AZ527"/>
  <c r="AZ523"/>
  <c r="AZ519"/>
  <c r="AZ515"/>
  <c r="AZ511"/>
  <c r="AZ508"/>
  <c r="AZ504"/>
  <c r="AZ502"/>
  <c r="AZ498"/>
  <c r="AZ494"/>
  <c r="AZ490"/>
  <c r="AZ486"/>
  <c r="AZ483"/>
  <c r="AZ479"/>
  <c r="AZ475"/>
  <c r="AZ471"/>
  <c r="AZ468"/>
  <c r="AZ464"/>
  <c r="AZ462"/>
  <c r="AZ459"/>
  <c r="AZ457"/>
  <c r="AZ453"/>
  <c r="AZ451"/>
  <c r="AZ448"/>
  <c r="AZ444"/>
  <c r="AZ440"/>
  <c r="AZ436"/>
  <c r="AZ433"/>
  <c r="AZ429"/>
  <c r="AZ426"/>
  <c r="AZ423"/>
  <c r="AZ419"/>
  <c r="AZ415"/>
  <c r="AZ411"/>
  <c r="AZ408"/>
  <c r="AZ405"/>
  <c r="AZ402"/>
  <c r="AZ396"/>
  <c r="AZ392"/>
  <c r="AZ388"/>
  <c r="AZ385"/>
  <c r="AZ381"/>
  <c r="AZ377"/>
  <c r="AZ373"/>
  <c r="AZ369"/>
  <c r="AZ366"/>
  <c r="AZ362"/>
  <c r="AZ360"/>
  <c r="AZ356"/>
  <c r="AZ352"/>
  <c r="AZ348"/>
  <c r="AZ344"/>
  <c r="AZ341"/>
  <c r="AZ337"/>
  <c r="AZ333"/>
  <c r="AZ329"/>
  <c r="AZ987"/>
  <c r="AZ983"/>
  <c r="AZ979"/>
  <c r="AZ975"/>
  <c r="AZ971"/>
  <c r="AZ967"/>
  <c r="AZ963"/>
  <c r="AZ959"/>
  <c r="AZ955"/>
  <c r="AZ951"/>
  <c r="AZ947"/>
  <c r="AZ943"/>
  <c r="AZ939"/>
  <c r="AZ935"/>
  <c r="AZ931"/>
  <c r="AZ927"/>
  <c r="AZ923"/>
  <c r="AZ919"/>
  <c r="AZ915"/>
  <c r="AZ911"/>
  <c r="AZ907"/>
  <c r="AZ734"/>
  <c r="AZ733"/>
  <c r="AZ732"/>
  <c r="AZ731"/>
  <c r="AZ730"/>
  <c r="AZ729"/>
  <c r="AZ728"/>
  <c r="AZ727"/>
  <c r="AZ726"/>
  <c r="AZ725"/>
  <c r="AZ724"/>
  <c r="AZ723"/>
  <c r="AZ722"/>
  <c r="AZ721"/>
  <c r="AZ720"/>
  <c r="AZ719"/>
  <c r="AZ718"/>
  <c r="AZ717"/>
  <c r="AZ716"/>
  <c r="AZ715"/>
  <c r="AZ714"/>
  <c r="AZ713"/>
  <c r="AZ712"/>
  <c r="AZ711"/>
  <c r="AZ710"/>
  <c r="AZ709"/>
  <c r="AZ708"/>
  <c r="AZ706"/>
  <c r="AZ702"/>
  <c r="AZ698"/>
  <c r="AZ696"/>
  <c r="AZ693"/>
  <c r="AZ691"/>
  <c r="AZ688"/>
  <c r="AZ686"/>
  <c r="AZ683"/>
  <c r="AZ680"/>
  <c r="AZ677"/>
  <c r="AZ674"/>
  <c r="AZ671"/>
  <c r="AZ667"/>
  <c r="AZ663"/>
  <c r="AZ660"/>
  <c r="AZ656"/>
  <c r="AZ653"/>
  <c r="AZ650"/>
  <c r="AZ648"/>
  <c r="AZ644"/>
  <c r="AZ640"/>
  <c r="AZ636"/>
  <c r="AZ633"/>
  <c r="AZ629"/>
  <c r="AZ627"/>
  <c r="AZ623"/>
  <c r="AZ619"/>
  <c r="AZ615"/>
  <c r="AZ612"/>
  <c r="AZ608"/>
  <c r="AZ604"/>
  <c r="AZ600"/>
  <c r="AZ596"/>
  <c r="AZ593"/>
  <c r="AZ589"/>
  <c r="AZ586"/>
  <c r="AZ583"/>
  <c r="AZ579"/>
  <c r="AZ575"/>
  <c r="AZ571"/>
  <c r="AZ567"/>
  <c r="AZ564"/>
  <c r="AZ560"/>
  <c r="AZ558"/>
  <c r="AZ554"/>
  <c r="AZ550"/>
  <c r="AZ546"/>
  <c r="AZ542"/>
  <c r="AZ539"/>
  <c r="AZ535"/>
  <c r="AZ532"/>
  <c r="AZ529"/>
  <c r="AZ525"/>
  <c r="AZ521"/>
  <c r="AZ517"/>
  <c r="AZ513"/>
  <c r="AZ510"/>
  <c r="AZ506"/>
  <c r="AZ503"/>
  <c r="AZ500"/>
  <c r="AZ496"/>
  <c r="AZ492"/>
  <c r="AZ488"/>
  <c r="AZ485"/>
  <c r="AZ481"/>
  <c r="AZ477"/>
  <c r="AZ473"/>
  <c r="AZ470"/>
  <c r="AZ466"/>
  <c r="AZ463"/>
  <c r="AZ461"/>
  <c r="AZ458"/>
  <c r="AZ455"/>
  <c r="AZ452"/>
  <c r="AZ449"/>
  <c r="AZ446"/>
  <c r="AZ442"/>
  <c r="AZ438"/>
  <c r="AZ434"/>
  <c r="AZ431"/>
  <c r="AZ427"/>
  <c r="AZ425"/>
  <c r="AZ421"/>
  <c r="AZ417"/>
  <c r="AZ413"/>
  <c r="AZ398"/>
  <c r="AZ394"/>
  <c r="AZ390"/>
  <c r="AZ361"/>
  <c r="AZ358"/>
  <c r="AZ354"/>
  <c r="AZ350"/>
  <c r="AZ343"/>
  <c r="AZ331"/>
  <c r="AZ325"/>
  <c r="AZ322"/>
  <c r="AZ318"/>
  <c r="AZ316"/>
  <c r="AZ314"/>
  <c r="AZ310"/>
  <c r="AZ306"/>
  <c r="AZ302"/>
  <c r="AZ299"/>
  <c r="AZ295"/>
  <c r="AZ291"/>
  <c r="AZ287"/>
  <c r="AZ283"/>
  <c r="AZ280"/>
  <c r="AZ276"/>
  <c r="AZ274"/>
  <c r="AZ270"/>
  <c r="AZ266"/>
  <c r="AZ262"/>
  <c r="AZ258"/>
  <c r="AZ254"/>
  <c r="AZ250"/>
  <c r="AZ247"/>
  <c r="AZ242"/>
  <c r="AZ239"/>
  <c r="AZ235"/>
  <c r="AZ231"/>
  <c r="AZ227"/>
  <c r="AZ224"/>
  <c r="AZ220"/>
  <c r="AZ218"/>
  <c r="AZ215"/>
  <c r="AZ211"/>
  <c r="AZ209"/>
  <c r="AZ206"/>
  <c r="AZ202"/>
  <c r="AZ198"/>
  <c r="AZ194"/>
  <c r="AZ191"/>
  <c r="AZ188"/>
  <c r="AZ185"/>
  <c r="AZ183"/>
  <c r="AZ179"/>
  <c r="AZ175"/>
  <c r="AZ171"/>
  <c r="AZ167"/>
  <c r="AZ164"/>
  <c r="AZ161"/>
  <c r="AZ158"/>
  <c r="AZ154"/>
  <c r="AZ150"/>
  <c r="AZ146"/>
  <c r="AZ143"/>
  <c r="AZ139"/>
  <c r="AZ135"/>
  <c r="AZ129"/>
  <c r="AZ125"/>
  <c r="AZ122"/>
  <c r="AZ118"/>
  <c r="AZ116"/>
  <c r="AZ112"/>
  <c r="AZ108"/>
  <c r="AZ104"/>
  <c r="AZ100"/>
  <c r="AZ96"/>
  <c r="AZ93"/>
  <c r="AZ89"/>
  <c r="AZ87"/>
  <c r="AZ83"/>
  <c r="AZ79"/>
  <c r="AZ75"/>
  <c r="AZ71"/>
  <c r="AZ68"/>
  <c r="AZ66"/>
  <c r="AZ64"/>
  <c r="AZ62"/>
  <c r="AZ60"/>
  <c r="AZ58"/>
  <c r="AZ56"/>
  <c r="AZ54"/>
  <c r="AZ52"/>
  <c r="AZ50"/>
  <c r="AZ48"/>
  <c r="AZ46"/>
  <c r="AZ44"/>
  <c r="AZ42"/>
  <c r="AZ37"/>
  <c r="AZ35"/>
  <c r="AZ33"/>
  <c r="AZ31"/>
  <c r="AZ29"/>
  <c r="AZ27"/>
  <c r="AZ25"/>
  <c r="AZ989"/>
  <c r="AZ985"/>
  <c r="AZ981"/>
  <c r="AZ977"/>
  <c r="AZ973"/>
  <c r="AZ969"/>
  <c r="AZ965"/>
  <c r="AZ961"/>
  <c r="AZ957"/>
  <c r="AZ953"/>
  <c r="AZ949"/>
  <c r="AZ945"/>
  <c r="AZ941"/>
  <c r="AZ937"/>
  <c r="AZ933"/>
  <c r="AZ929"/>
  <c r="AZ925"/>
  <c r="AZ921"/>
  <c r="AZ917"/>
  <c r="AZ913"/>
  <c r="AZ909"/>
  <c r="AZ905"/>
  <c r="AZ410"/>
  <c r="AZ406"/>
  <c r="AZ404"/>
  <c r="AZ387"/>
  <c r="AZ375"/>
  <c r="AZ368"/>
  <c r="AZ364"/>
  <c r="AZ346"/>
  <c r="AZ339"/>
  <c r="AZ327"/>
  <c r="AZ324"/>
  <c r="AZ317"/>
  <c r="AZ312"/>
  <c r="AZ308"/>
  <c r="AZ304"/>
  <c r="AZ293"/>
  <c r="AZ289"/>
  <c r="AZ282"/>
  <c r="AZ243"/>
  <c r="AZ241"/>
  <c r="AZ237"/>
  <c r="AZ226"/>
  <c r="AZ213"/>
  <c r="AZ204"/>
  <c r="AZ200"/>
  <c r="AZ196"/>
  <c r="AZ193"/>
  <c r="AZ189"/>
  <c r="AZ187"/>
  <c r="AZ184"/>
  <c r="AZ181"/>
  <c r="AZ177"/>
  <c r="AZ173"/>
  <c r="AZ169"/>
  <c r="AZ166"/>
  <c r="AZ145"/>
  <c r="AZ141"/>
  <c r="AZ131"/>
  <c r="AZ127"/>
  <c r="AZ124"/>
  <c r="AZ120"/>
  <c r="AZ117"/>
  <c r="AZ114"/>
  <c r="AZ110"/>
  <c r="AZ95"/>
  <c r="AZ91"/>
  <c r="AZ88"/>
  <c r="AZ85"/>
  <c r="AZ77"/>
  <c r="AZ73"/>
  <c r="AZ69"/>
  <c r="AZ400"/>
  <c r="AZ383"/>
  <c r="AZ379"/>
  <c r="AZ371"/>
  <c r="AZ335"/>
  <c r="AZ320"/>
  <c r="AZ301"/>
  <c r="AZ297"/>
  <c r="AZ285"/>
  <c r="AZ278"/>
  <c r="AZ275"/>
  <c r="AZ272"/>
  <c r="AZ268"/>
  <c r="AZ264"/>
  <c r="AZ260"/>
  <c r="AZ256"/>
  <c r="AZ252"/>
  <c r="AZ249"/>
  <c r="AZ245"/>
  <c r="AZ233"/>
  <c r="AZ229"/>
  <c r="AZ222"/>
  <c r="AZ219"/>
  <c r="AZ217"/>
  <c r="AZ214"/>
  <c r="AZ210"/>
  <c r="AZ207"/>
  <c r="AZ162"/>
  <c r="AZ160"/>
  <c r="AZ156"/>
  <c r="AZ152"/>
  <c r="AZ148"/>
  <c r="AZ137"/>
  <c r="AZ133"/>
  <c r="AZ106"/>
  <c r="AZ102"/>
  <c r="AZ98"/>
  <c r="AZ81"/>
  <c r="AZ39"/>
  <c r="AZ16"/>
  <c r="AZ10"/>
  <c r="AZ8"/>
  <c r="AZ61"/>
  <c r="AZ41"/>
  <c r="AZ34"/>
  <c r="AZ23"/>
  <c r="AZ21"/>
  <c r="AZ19"/>
  <c r="AZ18"/>
  <c r="AZ14"/>
  <c r="AZ12"/>
  <c r="AZ11"/>
  <c r="AZ9"/>
  <c r="BA7"/>
  <c r="BA707" s="1"/>
  <c r="BA1059" l="1"/>
  <c r="BA1058"/>
  <c r="BA1057"/>
  <c r="BA1056"/>
  <c r="BA1055"/>
  <c r="BA1054"/>
  <c r="BA1031"/>
  <c r="BA1030"/>
  <c r="BA1029"/>
  <c r="BA1028"/>
  <c r="BA1027"/>
  <c r="BA1026"/>
  <c r="BA1025"/>
  <c r="BA1024"/>
  <c r="BA1023"/>
  <c r="BA1022"/>
  <c r="BA1021"/>
  <c r="BA1020"/>
  <c r="BA1019"/>
  <c r="BA1018"/>
  <c r="BA1017"/>
  <c r="BA1016"/>
  <c r="BA1015"/>
  <c r="BA1014"/>
  <c r="BA1013"/>
  <c r="BA1012"/>
  <c r="BA1011"/>
  <c r="BA1010"/>
  <c r="BA1009"/>
  <c r="BA1008"/>
  <c r="BA1007"/>
  <c r="BA1006"/>
  <c r="BA1005"/>
  <c r="BA1004"/>
  <c r="BA1003"/>
  <c r="BA1002"/>
  <c r="BA1001"/>
  <c r="BA1000"/>
  <c r="BA999"/>
  <c r="BA998"/>
  <c r="BA997"/>
  <c r="BA996"/>
  <c r="BA995"/>
  <c r="BA994"/>
  <c r="BA993"/>
  <c r="BA992"/>
  <c r="BA991"/>
  <c r="BA1053"/>
  <c r="BA1051"/>
  <c r="BA1049"/>
  <c r="BA1047"/>
  <c r="BA1045"/>
  <c r="BA1043"/>
  <c r="BA1041"/>
  <c r="BA1039"/>
  <c r="BA1037"/>
  <c r="BA1035"/>
  <c r="BA1033"/>
  <c r="BA990"/>
  <c r="BA989"/>
  <c r="BA988"/>
  <c r="BA987"/>
  <c r="BA986"/>
  <c r="BA985"/>
  <c r="BA984"/>
  <c r="BA983"/>
  <c r="BA982"/>
  <c r="BA981"/>
  <c r="BA980"/>
  <c r="BA979"/>
  <c r="BA978"/>
  <c r="BA977"/>
  <c r="BA976"/>
  <c r="BA975"/>
  <c r="BA974"/>
  <c r="BA973"/>
  <c r="BA972"/>
  <c r="BA971"/>
  <c r="BA970"/>
  <c r="BA969"/>
  <c r="BA968"/>
  <c r="BA967"/>
  <c r="BA966"/>
  <c r="BA965"/>
  <c r="BA964"/>
  <c r="BA963"/>
  <c r="BA962"/>
  <c r="BA961"/>
  <c r="BA960"/>
  <c r="BA959"/>
  <c r="BA958"/>
  <c r="BA957"/>
  <c r="BA956"/>
  <c r="BA955"/>
  <c r="BA954"/>
  <c r="BA953"/>
  <c r="BA952"/>
  <c r="BA951"/>
  <c r="BA950"/>
  <c r="BA949"/>
  <c r="BA948"/>
  <c r="BA947"/>
  <c r="BA946"/>
  <c r="BA945"/>
  <c r="BA944"/>
  <c r="BA943"/>
  <c r="BA942"/>
  <c r="BA941"/>
  <c r="BA940"/>
  <c r="BA939"/>
  <c r="BA938"/>
  <c r="BA937"/>
  <c r="BA936"/>
  <c r="BA935"/>
  <c r="BA934"/>
  <c r="BA933"/>
  <c r="BA932"/>
  <c r="BA931"/>
  <c r="BA930"/>
  <c r="BA929"/>
  <c r="BA928"/>
  <c r="BA927"/>
  <c r="BA926"/>
  <c r="BA925"/>
  <c r="BA924"/>
  <c r="BA923"/>
  <c r="BA922"/>
  <c r="BA921"/>
  <c r="BA920"/>
  <c r="BA919"/>
  <c r="BA918"/>
  <c r="BA917"/>
  <c r="BA916"/>
  <c r="BA915"/>
  <c r="BA914"/>
  <c r="BA913"/>
  <c r="BA912"/>
  <c r="BA911"/>
  <c r="BA910"/>
  <c r="BA909"/>
  <c r="BA908"/>
  <c r="BA907"/>
  <c r="BA906"/>
  <c r="BA905"/>
  <c r="BA904"/>
  <c r="BA1050"/>
  <c r="BA1046"/>
  <c r="BA1042"/>
  <c r="BA1038"/>
  <c r="BA1034"/>
  <c r="BA903"/>
  <c r="BA902"/>
  <c r="BA901"/>
  <c r="BA900"/>
  <c r="BA899"/>
  <c r="BA898"/>
  <c r="BA897"/>
  <c r="BA896"/>
  <c r="BA895"/>
  <c r="BA894"/>
  <c r="BA893"/>
  <c r="BA892"/>
  <c r="BA891"/>
  <c r="BA890"/>
  <c r="BA889"/>
  <c r="BA888"/>
  <c r="BA887"/>
  <c r="BA886"/>
  <c r="BA885"/>
  <c r="BA884"/>
  <c r="BA883"/>
  <c r="BA882"/>
  <c r="BA881"/>
  <c r="BA880"/>
  <c r="BA879"/>
  <c r="BA878"/>
  <c r="BA877"/>
  <c r="BA876"/>
  <c r="BA875"/>
  <c r="BA874"/>
  <c r="BA873"/>
  <c r="BA872"/>
  <c r="BA871"/>
  <c r="BA870"/>
  <c r="BA869"/>
  <c r="BA868"/>
  <c r="BA867"/>
  <c r="BA866"/>
  <c r="BA865"/>
  <c r="BA864"/>
  <c r="BA863"/>
  <c r="BA862"/>
  <c r="BA861"/>
  <c r="BA860"/>
  <c r="BA859"/>
  <c r="BA858"/>
  <c r="BA857"/>
  <c r="BA856"/>
  <c r="BA855"/>
  <c r="BA854"/>
  <c r="BA853"/>
  <c r="BA852"/>
  <c r="BA851"/>
  <c r="BA850"/>
  <c r="BA849"/>
  <c r="BA848"/>
  <c r="BA847"/>
  <c r="BA846"/>
  <c r="BA845"/>
  <c r="BA844"/>
  <c r="BA843"/>
  <c r="BA842"/>
  <c r="BA841"/>
  <c r="BA840"/>
  <c r="BA839"/>
  <c r="BA838"/>
  <c r="BA837"/>
  <c r="BA836"/>
  <c r="BA835"/>
  <c r="BA834"/>
  <c r="BA833"/>
  <c r="BA832"/>
  <c r="BA831"/>
  <c r="BA830"/>
  <c r="BA829"/>
  <c r="BA828"/>
  <c r="BA827"/>
  <c r="BA826"/>
  <c r="BA825"/>
  <c r="BA824"/>
  <c r="BA823"/>
  <c r="BA822"/>
  <c r="BA821"/>
  <c r="BA820"/>
  <c r="BA819"/>
  <c r="BA818"/>
  <c r="BA817"/>
  <c r="BA816"/>
  <c r="BA815"/>
  <c r="BA814"/>
  <c r="BA813"/>
  <c r="BA812"/>
  <c r="BA811"/>
  <c r="BA810"/>
  <c r="BA809"/>
  <c r="BA808"/>
  <c r="BA807"/>
  <c r="BA806"/>
  <c r="BA805"/>
  <c r="BA804"/>
  <c r="BA803"/>
  <c r="BA802"/>
  <c r="BA801"/>
  <c r="BA800"/>
  <c r="BA799"/>
  <c r="BA798"/>
  <c r="BA797"/>
  <c r="BA796"/>
  <c r="BA795"/>
  <c r="BA794"/>
  <c r="BA793"/>
  <c r="BA792"/>
  <c r="BA791"/>
  <c r="BA790"/>
  <c r="BA789"/>
  <c r="BA788"/>
  <c r="BA787"/>
  <c r="BA786"/>
  <c r="BA785"/>
  <c r="BA784"/>
  <c r="BA783"/>
  <c r="BA782"/>
  <c r="BA781"/>
  <c r="BA780"/>
  <c r="BA779"/>
  <c r="BA778"/>
  <c r="BA777"/>
  <c r="BA776"/>
  <c r="BA775"/>
  <c r="BA774"/>
  <c r="BA773"/>
  <c r="BA772"/>
  <c r="BA771"/>
  <c r="BA770"/>
  <c r="BA769"/>
  <c r="BA768"/>
  <c r="BA767"/>
  <c r="BA766"/>
  <c r="BA765"/>
  <c r="BA764"/>
  <c r="BA763"/>
  <c r="BA762"/>
  <c r="BA761"/>
  <c r="BA760"/>
  <c r="BA759"/>
  <c r="BA758"/>
  <c r="BA757"/>
  <c r="BA756"/>
  <c r="BA755"/>
  <c r="BA754"/>
  <c r="BA753"/>
  <c r="BA752"/>
  <c r="BA751"/>
  <c r="BA750"/>
  <c r="BA749"/>
  <c r="BA748"/>
  <c r="BA747"/>
  <c r="BA746"/>
  <c r="BA745"/>
  <c r="BA744"/>
  <c r="BA743"/>
  <c r="BA742"/>
  <c r="BA741"/>
  <c r="BA740"/>
  <c r="BA739"/>
  <c r="BA738"/>
  <c r="BA737"/>
  <c r="BA736"/>
  <c r="BA735"/>
  <c r="BA1052"/>
  <c r="BA1044"/>
  <c r="BA1036"/>
  <c r="BA734"/>
  <c r="BA733"/>
  <c r="BA732"/>
  <c r="BA731"/>
  <c r="BA730"/>
  <c r="BA729"/>
  <c r="BA728"/>
  <c r="BA727"/>
  <c r="BA726"/>
  <c r="BA725"/>
  <c r="BA724"/>
  <c r="BA723"/>
  <c r="BA722"/>
  <c r="BA721"/>
  <c r="BA720"/>
  <c r="BA719"/>
  <c r="BA718"/>
  <c r="BA717"/>
  <c r="BA716"/>
  <c r="BA715"/>
  <c r="BA714"/>
  <c r="BA713"/>
  <c r="BA712"/>
  <c r="BA711"/>
  <c r="BA710"/>
  <c r="BA709"/>
  <c r="BA708"/>
  <c r="BA706"/>
  <c r="BA702"/>
  <c r="BA698"/>
  <c r="BA696"/>
  <c r="BA693"/>
  <c r="BA691"/>
  <c r="BA688"/>
  <c r="BA686"/>
  <c r="BA683"/>
  <c r="BA680"/>
  <c r="BA677"/>
  <c r="BA674"/>
  <c r="BA671"/>
  <c r="BA667"/>
  <c r="BA663"/>
  <c r="BA660"/>
  <c r="BA656"/>
  <c r="BA653"/>
  <c r="BA650"/>
  <c r="BA648"/>
  <c r="BA644"/>
  <c r="BA640"/>
  <c r="BA636"/>
  <c r="BA633"/>
  <c r="BA629"/>
  <c r="BA627"/>
  <c r="BA623"/>
  <c r="BA619"/>
  <c r="BA615"/>
  <c r="BA612"/>
  <c r="BA608"/>
  <c r="BA604"/>
  <c r="BA600"/>
  <c r="BA596"/>
  <c r="BA593"/>
  <c r="BA589"/>
  <c r="BA586"/>
  <c r="BA583"/>
  <c r="BA579"/>
  <c r="BA575"/>
  <c r="BA571"/>
  <c r="BA567"/>
  <c r="BA564"/>
  <c r="BA560"/>
  <c r="BA558"/>
  <c r="BA554"/>
  <c r="BA550"/>
  <c r="BA546"/>
  <c r="BA542"/>
  <c r="BA539"/>
  <c r="BA535"/>
  <c r="BA532"/>
  <c r="BA529"/>
  <c r="BA525"/>
  <c r="BA521"/>
  <c r="BA517"/>
  <c r="BA513"/>
  <c r="BA510"/>
  <c r="BA506"/>
  <c r="BA503"/>
  <c r="BA500"/>
  <c r="BA496"/>
  <c r="BA492"/>
  <c r="BA488"/>
  <c r="BA485"/>
  <c r="BA481"/>
  <c r="BA477"/>
  <c r="BA473"/>
  <c r="BA470"/>
  <c r="BA466"/>
  <c r="BA463"/>
  <c r="BA461"/>
  <c r="BA458"/>
  <c r="BA455"/>
  <c r="BA452"/>
  <c r="BA449"/>
  <c r="BA446"/>
  <c r="BA442"/>
  <c r="BA438"/>
  <c r="BA434"/>
  <c r="BA431"/>
  <c r="BA427"/>
  <c r="BA425"/>
  <c r="BA421"/>
  <c r="BA417"/>
  <c r="BA413"/>
  <c r="BA410"/>
  <c r="BA406"/>
  <c r="BA404"/>
  <c r="BA400"/>
  <c r="BA398"/>
  <c r="BA394"/>
  <c r="BA390"/>
  <c r="BA387"/>
  <c r="BA383"/>
  <c r="BA379"/>
  <c r="BA375"/>
  <c r="BA371"/>
  <c r="BA368"/>
  <c r="BA364"/>
  <c r="BA361"/>
  <c r="BA358"/>
  <c r="BA354"/>
  <c r="BA350"/>
  <c r="BA346"/>
  <c r="BA343"/>
  <c r="BA339"/>
  <c r="BA335"/>
  <c r="BA331"/>
  <c r="BA1048"/>
  <c r="BA1032"/>
  <c r="BA415"/>
  <c r="BA411"/>
  <c r="BA396"/>
  <c r="BA392"/>
  <c r="BA388"/>
  <c r="BA360"/>
  <c r="BA356"/>
  <c r="BA352"/>
  <c r="BA348"/>
  <c r="BA341"/>
  <c r="BA329"/>
  <c r="BA327"/>
  <c r="BA324"/>
  <c r="BA320"/>
  <c r="BA317"/>
  <c r="BA312"/>
  <c r="BA308"/>
  <c r="BA304"/>
  <c r="BA301"/>
  <c r="BA297"/>
  <c r="BA293"/>
  <c r="BA289"/>
  <c r="BA285"/>
  <c r="BA282"/>
  <c r="BA278"/>
  <c r="BA275"/>
  <c r="BA272"/>
  <c r="BA268"/>
  <c r="BA264"/>
  <c r="BA260"/>
  <c r="BA256"/>
  <c r="BA252"/>
  <c r="BA249"/>
  <c r="BA245"/>
  <c r="BA243"/>
  <c r="BA241"/>
  <c r="BA237"/>
  <c r="BA233"/>
  <c r="BA229"/>
  <c r="BA226"/>
  <c r="BA222"/>
  <c r="BA219"/>
  <c r="BA217"/>
  <c r="BA214"/>
  <c r="BA213"/>
  <c r="BA210"/>
  <c r="BA207"/>
  <c r="BA204"/>
  <c r="BA200"/>
  <c r="BA196"/>
  <c r="BA193"/>
  <c r="BA189"/>
  <c r="BA187"/>
  <c r="BA184"/>
  <c r="BA181"/>
  <c r="BA177"/>
  <c r="BA173"/>
  <c r="BA169"/>
  <c r="BA166"/>
  <c r="BA162"/>
  <c r="BA160"/>
  <c r="BA156"/>
  <c r="BA152"/>
  <c r="BA148"/>
  <c r="BA145"/>
  <c r="BA141"/>
  <c r="BA137"/>
  <c r="BA133"/>
  <c r="BA131"/>
  <c r="BA127"/>
  <c r="BA124"/>
  <c r="BA120"/>
  <c r="BA117"/>
  <c r="BA114"/>
  <c r="BA110"/>
  <c r="BA106"/>
  <c r="BA102"/>
  <c r="BA98"/>
  <c r="BA95"/>
  <c r="BA91"/>
  <c r="BA88"/>
  <c r="BA85"/>
  <c r="BA81"/>
  <c r="BA77"/>
  <c r="BA73"/>
  <c r="BA69"/>
  <c r="BA61"/>
  <c r="BA41"/>
  <c r="BA39"/>
  <c r="BA34"/>
  <c r="BA1040"/>
  <c r="BA704"/>
  <c r="BA700"/>
  <c r="BA695"/>
  <c r="BA689"/>
  <c r="BA684"/>
  <c r="BA678"/>
  <c r="BA673"/>
  <c r="BA665"/>
  <c r="BA658"/>
  <c r="BA652"/>
  <c r="BA646"/>
  <c r="BA638"/>
  <c r="BA631"/>
  <c r="BA625"/>
  <c r="BA617"/>
  <c r="BA610"/>
  <c r="BA602"/>
  <c r="BA594"/>
  <c r="BA587"/>
  <c r="BA581"/>
  <c r="BA573"/>
  <c r="BA566"/>
  <c r="BA559"/>
  <c r="BA552"/>
  <c r="BA544"/>
  <c r="BA537"/>
  <c r="BA531"/>
  <c r="BA523"/>
  <c r="BA515"/>
  <c r="BA508"/>
  <c r="BA502"/>
  <c r="BA494"/>
  <c r="BA486"/>
  <c r="BA479"/>
  <c r="BA471"/>
  <c r="BA464"/>
  <c r="BA459"/>
  <c r="BA453"/>
  <c r="BA448"/>
  <c r="BA440"/>
  <c r="BA433"/>
  <c r="BA426"/>
  <c r="BA419"/>
  <c r="BA697"/>
  <c r="BA692"/>
  <c r="BA687"/>
  <c r="BA682"/>
  <c r="BA676"/>
  <c r="BA669"/>
  <c r="BA661"/>
  <c r="BA654"/>
  <c r="BA649"/>
  <c r="BA642"/>
  <c r="BA634"/>
  <c r="BA628"/>
  <c r="BA621"/>
  <c r="BA613"/>
  <c r="BA606"/>
  <c r="BA598"/>
  <c r="BA591"/>
  <c r="BA585"/>
  <c r="BA577"/>
  <c r="BA569"/>
  <c r="BA562"/>
  <c r="BA556"/>
  <c r="BA548"/>
  <c r="BA540"/>
  <c r="BA533"/>
  <c r="BA527"/>
  <c r="BA519"/>
  <c r="BA511"/>
  <c r="BA504"/>
  <c r="BA498"/>
  <c r="BA490"/>
  <c r="BA483"/>
  <c r="BA475"/>
  <c r="BA468"/>
  <c r="BA462"/>
  <c r="BA457"/>
  <c r="BA451"/>
  <c r="BA444"/>
  <c r="BA436"/>
  <c r="BA429"/>
  <c r="BA423"/>
  <c r="BA408"/>
  <c r="BA405"/>
  <c r="BA377"/>
  <c r="BA369"/>
  <c r="BA366"/>
  <c r="BA362"/>
  <c r="BA344"/>
  <c r="BA333"/>
  <c r="BA325"/>
  <c r="BA322"/>
  <c r="BA316"/>
  <c r="BA314"/>
  <c r="BA310"/>
  <c r="BA306"/>
  <c r="BA302"/>
  <c r="BA291"/>
  <c r="BA287"/>
  <c r="BA280"/>
  <c r="BA242"/>
  <c r="BA239"/>
  <c r="BA235"/>
  <c r="BA224"/>
  <c r="BA211"/>
  <c r="BA202"/>
  <c r="BA198"/>
  <c r="BA194"/>
  <c r="BA191"/>
  <c r="BA188"/>
  <c r="BA185"/>
  <c r="BA183"/>
  <c r="BA179"/>
  <c r="BA175"/>
  <c r="BA171"/>
  <c r="BA167"/>
  <c r="BA164"/>
  <c r="BA143"/>
  <c r="BA139"/>
  <c r="BA129"/>
  <c r="BA125"/>
  <c r="BA122"/>
  <c r="BA118"/>
  <c r="BA116"/>
  <c r="BA112"/>
  <c r="BA108"/>
  <c r="BA93"/>
  <c r="BA89"/>
  <c r="BA87"/>
  <c r="BA83"/>
  <c r="BA75"/>
  <c r="BA71"/>
  <c r="BA68"/>
  <c r="BA66"/>
  <c r="BA64"/>
  <c r="BA402"/>
  <c r="BA385"/>
  <c r="BA381"/>
  <c r="BA373"/>
  <c r="BA337"/>
  <c r="BA318"/>
  <c r="BA299"/>
  <c r="BA295"/>
  <c r="BA283"/>
  <c r="BA276"/>
  <c r="BA274"/>
  <c r="BA270"/>
  <c r="BA266"/>
  <c r="BA262"/>
  <c r="BA258"/>
  <c r="BA254"/>
  <c r="BA250"/>
  <c r="BA247"/>
  <c r="BA231"/>
  <c r="BA227"/>
  <c r="BA220"/>
  <c r="BA218"/>
  <c r="BA215"/>
  <c r="BA209"/>
  <c r="BA206"/>
  <c r="BA161"/>
  <c r="BA158"/>
  <c r="BA154"/>
  <c r="BA150"/>
  <c r="BA146"/>
  <c r="BA135"/>
  <c r="BA104"/>
  <c r="BA100"/>
  <c r="BA96"/>
  <c r="BA79"/>
  <c r="BA58"/>
  <c r="BA52"/>
  <c r="BA48"/>
  <c r="BA44"/>
  <c r="BA37"/>
  <c r="BA35"/>
  <c r="BA23"/>
  <c r="BA21"/>
  <c r="BA19"/>
  <c r="BA18"/>
  <c r="BA14"/>
  <c r="BA12"/>
  <c r="BA11"/>
  <c r="BA9"/>
  <c r="BB7"/>
  <c r="BB707" s="1"/>
  <c r="BA62"/>
  <c r="BA60"/>
  <c r="BA56"/>
  <c r="BA54"/>
  <c r="BA50"/>
  <c r="BA46"/>
  <c r="BA42"/>
  <c r="BA33"/>
  <c r="BA31"/>
  <c r="BA29"/>
  <c r="BA27"/>
  <c r="BA25"/>
  <c r="BA16"/>
  <c r="BA10"/>
  <c r="BA8"/>
  <c r="BB1059" l="1"/>
  <c r="BB1058"/>
  <c r="BB1057"/>
  <c r="BB1056"/>
  <c r="BB1055"/>
  <c r="BB1054"/>
  <c r="BB1053"/>
  <c r="BB1052"/>
  <c r="BB1051"/>
  <c r="BB1050"/>
  <c r="BB1049"/>
  <c r="BB1048"/>
  <c r="BB1047"/>
  <c r="BB1046"/>
  <c r="BB1045"/>
  <c r="BB1044"/>
  <c r="BB1043"/>
  <c r="BB1042"/>
  <c r="BB1041"/>
  <c r="BB1040"/>
  <c r="BB1039"/>
  <c r="BB1038"/>
  <c r="BB1037"/>
  <c r="BB1036"/>
  <c r="BB1035"/>
  <c r="BB1034"/>
  <c r="BB1033"/>
  <c r="BB1032"/>
  <c r="BB1030"/>
  <c r="BB1028"/>
  <c r="BB1026"/>
  <c r="BB1024"/>
  <c r="BB1022"/>
  <c r="BB1020"/>
  <c r="BB1018"/>
  <c r="BB1016"/>
  <c r="BB1014"/>
  <c r="BB1012"/>
  <c r="BB1010"/>
  <c r="BB1008"/>
  <c r="BB1006"/>
  <c r="BB1004"/>
  <c r="BB1002"/>
  <c r="BB1000"/>
  <c r="BB998"/>
  <c r="BB996"/>
  <c r="BB994"/>
  <c r="BB992"/>
  <c r="BB990"/>
  <c r="BB989"/>
  <c r="BB988"/>
  <c r="BB987"/>
  <c r="BB986"/>
  <c r="BB985"/>
  <c r="BB984"/>
  <c r="BB983"/>
  <c r="BB982"/>
  <c r="BB981"/>
  <c r="BB980"/>
  <c r="BB979"/>
  <c r="BB978"/>
  <c r="BB977"/>
  <c r="BB976"/>
  <c r="BB975"/>
  <c r="BB974"/>
  <c r="BB973"/>
  <c r="BB972"/>
  <c r="BB971"/>
  <c r="BB970"/>
  <c r="BB969"/>
  <c r="BB968"/>
  <c r="BB967"/>
  <c r="BB966"/>
  <c r="BB965"/>
  <c r="BB964"/>
  <c r="BB963"/>
  <c r="BB962"/>
  <c r="BB961"/>
  <c r="BB960"/>
  <c r="BB959"/>
  <c r="BB958"/>
  <c r="BB957"/>
  <c r="BB956"/>
  <c r="BB955"/>
  <c r="BB954"/>
  <c r="BB953"/>
  <c r="BB952"/>
  <c r="BB951"/>
  <c r="BB950"/>
  <c r="BB949"/>
  <c r="BB948"/>
  <c r="BB947"/>
  <c r="BB946"/>
  <c r="BB945"/>
  <c r="BB944"/>
  <c r="BB943"/>
  <c r="BB942"/>
  <c r="BB941"/>
  <c r="BB940"/>
  <c r="BB939"/>
  <c r="BB938"/>
  <c r="BB937"/>
  <c r="BB936"/>
  <c r="BB935"/>
  <c r="BB934"/>
  <c r="BB933"/>
  <c r="BB932"/>
  <c r="BB931"/>
  <c r="BB930"/>
  <c r="BB929"/>
  <c r="BB928"/>
  <c r="BB927"/>
  <c r="BB926"/>
  <c r="BB925"/>
  <c r="BB924"/>
  <c r="BB923"/>
  <c r="BB922"/>
  <c r="BB921"/>
  <c r="BB920"/>
  <c r="BB919"/>
  <c r="BB918"/>
  <c r="BB917"/>
  <c r="BB916"/>
  <c r="BB915"/>
  <c r="BB914"/>
  <c r="BB913"/>
  <c r="BB912"/>
  <c r="BB911"/>
  <c r="BB910"/>
  <c r="BB909"/>
  <c r="BB908"/>
  <c r="BB907"/>
  <c r="BB906"/>
  <c r="BB905"/>
  <c r="BB904"/>
  <c r="BB1029"/>
  <c r="BB1025"/>
  <c r="BB1021"/>
  <c r="BB1017"/>
  <c r="BB1013"/>
  <c r="BB1009"/>
  <c r="BB1005"/>
  <c r="BB1001"/>
  <c r="BB997"/>
  <c r="BB993"/>
  <c r="BB704"/>
  <c r="BB700"/>
  <c r="BB697"/>
  <c r="BB695"/>
  <c r="BB692"/>
  <c r="BB689"/>
  <c r="BB687"/>
  <c r="BB684"/>
  <c r="BB682"/>
  <c r="BB678"/>
  <c r="BB676"/>
  <c r="BB673"/>
  <c r="BB669"/>
  <c r="BB665"/>
  <c r="BB661"/>
  <c r="BB658"/>
  <c r="BB654"/>
  <c r="BB652"/>
  <c r="BB649"/>
  <c r="BB646"/>
  <c r="BB642"/>
  <c r="BB638"/>
  <c r="BB634"/>
  <c r="BB631"/>
  <c r="BB628"/>
  <c r="BB625"/>
  <c r="BB621"/>
  <c r="BB617"/>
  <c r="BB613"/>
  <c r="BB610"/>
  <c r="BB606"/>
  <c r="BB602"/>
  <c r="BB598"/>
  <c r="BB594"/>
  <c r="BB591"/>
  <c r="BB587"/>
  <c r="BB585"/>
  <c r="BB581"/>
  <c r="BB577"/>
  <c r="BB573"/>
  <c r="BB569"/>
  <c r="BB566"/>
  <c r="BB562"/>
  <c r="BB559"/>
  <c r="BB556"/>
  <c r="BB552"/>
  <c r="BB548"/>
  <c r="BB544"/>
  <c r="BB540"/>
  <c r="BB537"/>
  <c r="BB533"/>
  <c r="BB531"/>
  <c r="BB527"/>
  <c r="BB523"/>
  <c r="BB519"/>
  <c r="BB515"/>
  <c r="BB511"/>
  <c r="BB508"/>
  <c r="BB504"/>
  <c r="BB502"/>
  <c r="BB498"/>
  <c r="BB494"/>
  <c r="BB490"/>
  <c r="BB486"/>
  <c r="BB483"/>
  <c r="BB479"/>
  <c r="BB475"/>
  <c r="BB471"/>
  <c r="BB468"/>
  <c r="BB464"/>
  <c r="BB462"/>
  <c r="BB459"/>
  <c r="BB457"/>
  <c r="BB453"/>
  <c r="BB451"/>
  <c r="BB448"/>
  <c r="BB444"/>
  <c r="BB440"/>
  <c r="BB436"/>
  <c r="BB433"/>
  <c r="BB429"/>
  <c r="BB426"/>
  <c r="BB423"/>
  <c r="BB419"/>
  <c r="BB415"/>
  <c r="BB411"/>
  <c r="BB408"/>
  <c r="BB405"/>
  <c r="BB402"/>
  <c r="BB396"/>
  <c r="BB392"/>
  <c r="BB388"/>
  <c r="BB385"/>
  <c r="BB381"/>
  <c r="BB377"/>
  <c r="BB373"/>
  <c r="BB369"/>
  <c r="BB366"/>
  <c r="BB362"/>
  <c r="BB360"/>
  <c r="BB356"/>
  <c r="BB352"/>
  <c r="BB348"/>
  <c r="BB344"/>
  <c r="BB341"/>
  <c r="BB337"/>
  <c r="BB333"/>
  <c r="BB329"/>
  <c r="BB1031"/>
  <c r="BB1023"/>
  <c r="BB1015"/>
  <c r="BB1007"/>
  <c r="BB999"/>
  <c r="BB991"/>
  <c r="BB903"/>
  <c r="BB901"/>
  <c r="BB899"/>
  <c r="BB897"/>
  <c r="BB895"/>
  <c r="BB893"/>
  <c r="BB891"/>
  <c r="BB889"/>
  <c r="BB887"/>
  <c r="BB885"/>
  <c r="BB883"/>
  <c r="BB881"/>
  <c r="BB879"/>
  <c r="BB877"/>
  <c r="BB875"/>
  <c r="BB873"/>
  <c r="BB871"/>
  <c r="BB869"/>
  <c r="BB867"/>
  <c r="BB865"/>
  <c r="BB863"/>
  <c r="BB861"/>
  <c r="BB859"/>
  <c r="BB857"/>
  <c r="BB855"/>
  <c r="BB853"/>
  <c r="BB851"/>
  <c r="BB849"/>
  <c r="BB847"/>
  <c r="BB845"/>
  <c r="BB843"/>
  <c r="BB841"/>
  <c r="BB839"/>
  <c r="BB837"/>
  <c r="BB835"/>
  <c r="BB833"/>
  <c r="BB831"/>
  <c r="BB829"/>
  <c r="BB827"/>
  <c r="BB825"/>
  <c r="BB823"/>
  <c r="BB821"/>
  <c r="BB819"/>
  <c r="BB817"/>
  <c r="BB815"/>
  <c r="BB813"/>
  <c r="BB811"/>
  <c r="BB809"/>
  <c r="BB807"/>
  <c r="BB805"/>
  <c r="BB803"/>
  <c r="BB801"/>
  <c r="BB799"/>
  <c r="BB797"/>
  <c r="BB795"/>
  <c r="BB793"/>
  <c r="BB791"/>
  <c r="BB789"/>
  <c r="BB787"/>
  <c r="BB785"/>
  <c r="BB783"/>
  <c r="BB781"/>
  <c r="BB779"/>
  <c r="BB777"/>
  <c r="BB775"/>
  <c r="BB773"/>
  <c r="BB771"/>
  <c r="BB769"/>
  <c r="BB767"/>
  <c r="BB765"/>
  <c r="BB763"/>
  <c r="BB761"/>
  <c r="BB759"/>
  <c r="BB757"/>
  <c r="BB755"/>
  <c r="BB753"/>
  <c r="BB751"/>
  <c r="BB749"/>
  <c r="BB747"/>
  <c r="BB745"/>
  <c r="BB743"/>
  <c r="BB741"/>
  <c r="BB739"/>
  <c r="BB737"/>
  <c r="BB735"/>
  <c r="BB410"/>
  <c r="BB406"/>
  <c r="BB404"/>
  <c r="BB400"/>
  <c r="BB387"/>
  <c r="BB383"/>
  <c r="BB379"/>
  <c r="BB375"/>
  <c r="BB371"/>
  <c r="BB368"/>
  <c r="BB364"/>
  <c r="BB346"/>
  <c r="BB339"/>
  <c r="BB335"/>
  <c r="BB325"/>
  <c r="BB322"/>
  <c r="BB318"/>
  <c r="BB316"/>
  <c r="BB314"/>
  <c r="BB310"/>
  <c r="BB306"/>
  <c r="BB302"/>
  <c r="BB299"/>
  <c r="BB295"/>
  <c r="BB291"/>
  <c r="BB287"/>
  <c r="BB283"/>
  <c r="BB280"/>
  <c r="BB276"/>
  <c r="BB274"/>
  <c r="BB270"/>
  <c r="BB266"/>
  <c r="BB262"/>
  <c r="BB258"/>
  <c r="BB254"/>
  <c r="BB250"/>
  <c r="BB247"/>
  <c r="BB242"/>
  <c r="BB239"/>
  <c r="BB235"/>
  <c r="BB231"/>
  <c r="BB227"/>
  <c r="BB224"/>
  <c r="BB220"/>
  <c r="BB218"/>
  <c r="BB215"/>
  <c r="BB211"/>
  <c r="BB209"/>
  <c r="BB206"/>
  <c r="BB202"/>
  <c r="BB198"/>
  <c r="BB194"/>
  <c r="BB191"/>
  <c r="BB188"/>
  <c r="BB185"/>
  <c r="BB183"/>
  <c r="BB179"/>
  <c r="BB175"/>
  <c r="BB171"/>
  <c r="BB167"/>
  <c r="BB164"/>
  <c r="BB161"/>
  <c r="BB158"/>
  <c r="BB154"/>
  <c r="BB150"/>
  <c r="BB146"/>
  <c r="BB143"/>
  <c r="BB139"/>
  <c r="BB135"/>
  <c r="BB129"/>
  <c r="BB125"/>
  <c r="BB122"/>
  <c r="BB118"/>
  <c r="BB116"/>
  <c r="BB112"/>
  <c r="BB108"/>
  <c r="BB104"/>
  <c r="BB100"/>
  <c r="BB96"/>
  <c r="BB93"/>
  <c r="BB89"/>
  <c r="BB87"/>
  <c r="BB83"/>
  <c r="BB79"/>
  <c r="BB75"/>
  <c r="BB71"/>
  <c r="BB68"/>
  <c r="BB66"/>
  <c r="BB64"/>
  <c r="BB62"/>
  <c r="BB60"/>
  <c r="BB58"/>
  <c r="BB56"/>
  <c r="BB54"/>
  <c r="BB52"/>
  <c r="BB50"/>
  <c r="BB48"/>
  <c r="BB46"/>
  <c r="BB44"/>
  <c r="BB42"/>
  <c r="BB37"/>
  <c r="BB35"/>
  <c r="BB33"/>
  <c r="BB31"/>
  <c r="BB29"/>
  <c r="BB27"/>
  <c r="BB25"/>
  <c r="BB1027"/>
  <c r="BB1019"/>
  <c r="BB1011"/>
  <c r="BB1003"/>
  <c r="BB995"/>
  <c r="BB900"/>
  <c r="BB896"/>
  <c r="BB892"/>
  <c r="BB888"/>
  <c r="BB884"/>
  <c r="BB880"/>
  <c r="BB876"/>
  <c r="BB872"/>
  <c r="BB868"/>
  <c r="BB864"/>
  <c r="BB860"/>
  <c r="BB856"/>
  <c r="BB852"/>
  <c r="BB848"/>
  <c r="BB844"/>
  <c r="BB840"/>
  <c r="BB836"/>
  <c r="BB832"/>
  <c r="BB828"/>
  <c r="BB824"/>
  <c r="BB820"/>
  <c r="BB816"/>
  <c r="BB812"/>
  <c r="BB808"/>
  <c r="BB804"/>
  <c r="BB800"/>
  <c r="BB796"/>
  <c r="BB792"/>
  <c r="BB788"/>
  <c r="BB784"/>
  <c r="BB780"/>
  <c r="BB776"/>
  <c r="BB772"/>
  <c r="BB768"/>
  <c r="BB764"/>
  <c r="BB760"/>
  <c r="BB756"/>
  <c r="BB752"/>
  <c r="BB748"/>
  <c r="BB744"/>
  <c r="BB740"/>
  <c r="BB736"/>
  <c r="BB733"/>
  <c r="BB731"/>
  <c r="BB729"/>
  <c r="BB727"/>
  <c r="BB725"/>
  <c r="BB723"/>
  <c r="BB721"/>
  <c r="BB719"/>
  <c r="BB717"/>
  <c r="BB715"/>
  <c r="BB713"/>
  <c r="BB711"/>
  <c r="BB709"/>
  <c r="BB706"/>
  <c r="BB902"/>
  <c r="BB898"/>
  <c r="BB894"/>
  <c r="BB890"/>
  <c r="BB886"/>
  <c r="BB882"/>
  <c r="BB878"/>
  <c r="BB874"/>
  <c r="BB870"/>
  <c r="BB866"/>
  <c r="BB862"/>
  <c r="BB858"/>
  <c r="BB854"/>
  <c r="BB850"/>
  <c r="BB846"/>
  <c r="BB842"/>
  <c r="BB838"/>
  <c r="BB834"/>
  <c r="BB830"/>
  <c r="BB826"/>
  <c r="BB822"/>
  <c r="BB818"/>
  <c r="BB814"/>
  <c r="BB810"/>
  <c r="BB806"/>
  <c r="BB802"/>
  <c r="BB798"/>
  <c r="BB794"/>
  <c r="BB790"/>
  <c r="BB786"/>
  <c r="BB782"/>
  <c r="BB778"/>
  <c r="BB774"/>
  <c r="BB770"/>
  <c r="BB766"/>
  <c r="BB762"/>
  <c r="BB758"/>
  <c r="BB754"/>
  <c r="BB750"/>
  <c r="BB746"/>
  <c r="BB742"/>
  <c r="BB738"/>
  <c r="BB734"/>
  <c r="BB732"/>
  <c r="BB730"/>
  <c r="BB728"/>
  <c r="BB726"/>
  <c r="BB724"/>
  <c r="BB722"/>
  <c r="BB720"/>
  <c r="BB718"/>
  <c r="BB716"/>
  <c r="BB714"/>
  <c r="BB712"/>
  <c r="BB710"/>
  <c r="BB708"/>
  <c r="BB698"/>
  <c r="BB693"/>
  <c r="BB688"/>
  <c r="BB683"/>
  <c r="BB677"/>
  <c r="BB671"/>
  <c r="BB663"/>
  <c r="BB656"/>
  <c r="BB650"/>
  <c r="BB644"/>
  <c r="BB636"/>
  <c r="BB629"/>
  <c r="BB623"/>
  <c r="BB615"/>
  <c r="BB608"/>
  <c r="BB600"/>
  <c r="BB593"/>
  <c r="BB586"/>
  <c r="BB579"/>
  <c r="BB571"/>
  <c r="BB564"/>
  <c r="BB558"/>
  <c r="BB550"/>
  <c r="BB542"/>
  <c r="BB535"/>
  <c r="BB529"/>
  <c r="BB521"/>
  <c r="BB513"/>
  <c r="BB506"/>
  <c r="BB500"/>
  <c r="BB492"/>
  <c r="BB485"/>
  <c r="BB477"/>
  <c r="BB470"/>
  <c r="BB463"/>
  <c r="BB458"/>
  <c r="BB452"/>
  <c r="BB446"/>
  <c r="BB438"/>
  <c r="BB431"/>
  <c r="BB425"/>
  <c r="BB702"/>
  <c r="BB696"/>
  <c r="BB691"/>
  <c r="BB686"/>
  <c r="BB680"/>
  <c r="BB674"/>
  <c r="BB667"/>
  <c r="BB660"/>
  <c r="BB653"/>
  <c r="BB648"/>
  <c r="BB640"/>
  <c r="BB633"/>
  <c r="BB627"/>
  <c r="BB619"/>
  <c r="BB612"/>
  <c r="BB604"/>
  <c r="BB596"/>
  <c r="BB589"/>
  <c r="BB583"/>
  <c r="BB575"/>
  <c r="BB567"/>
  <c r="BB560"/>
  <c r="BB554"/>
  <c r="BB546"/>
  <c r="BB539"/>
  <c r="BB532"/>
  <c r="BB525"/>
  <c r="BB517"/>
  <c r="BB510"/>
  <c r="BB503"/>
  <c r="BB496"/>
  <c r="BB488"/>
  <c r="BB481"/>
  <c r="BB473"/>
  <c r="BB466"/>
  <c r="BB461"/>
  <c r="BB455"/>
  <c r="BB449"/>
  <c r="BB442"/>
  <c r="BB434"/>
  <c r="BB427"/>
  <c r="BB421"/>
  <c r="BB413"/>
  <c r="BB320"/>
  <c r="BB301"/>
  <c r="BB297"/>
  <c r="BB285"/>
  <c r="BB278"/>
  <c r="BB275"/>
  <c r="BB272"/>
  <c r="BB268"/>
  <c r="BB264"/>
  <c r="BB260"/>
  <c r="BB256"/>
  <c r="BB252"/>
  <c r="BB249"/>
  <c r="BB245"/>
  <c r="BB233"/>
  <c r="BB229"/>
  <c r="BB222"/>
  <c r="BB219"/>
  <c r="BB217"/>
  <c r="BB214"/>
  <c r="BB210"/>
  <c r="BB207"/>
  <c r="BB162"/>
  <c r="BB160"/>
  <c r="BB156"/>
  <c r="BB152"/>
  <c r="BB148"/>
  <c r="BB137"/>
  <c r="BB133"/>
  <c r="BB106"/>
  <c r="BB102"/>
  <c r="BB98"/>
  <c r="BB81"/>
  <c r="BB417"/>
  <c r="BB398"/>
  <c r="BB394"/>
  <c r="BB390"/>
  <c r="BB361"/>
  <c r="BB358"/>
  <c r="BB354"/>
  <c r="BB350"/>
  <c r="BB343"/>
  <c r="BB331"/>
  <c r="BB327"/>
  <c r="BB324"/>
  <c r="BB317"/>
  <c r="BB312"/>
  <c r="BB308"/>
  <c r="BB304"/>
  <c r="BB293"/>
  <c r="BB289"/>
  <c r="BB282"/>
  <c r="BB243"/>
  <c r="BB241"/>
  <c r="BB237"/>
  <c r="BB226"/>
  <c r="BB213"/>
  <c r="BB204"/>
  <c r="BB200"/>
  <c r="BB196"/>
  <c r="BB193"/>
  <c r="BB189"/>
  <c r="BB187"/>
  <c r="BB184"/>
  <c r="BB181"/>
  <c r="BB177"/>
  <c r="BB173"/>
  <c r="BB169"/>
  <c r="BB166"/>
  <c r="BB145"/>
  <c r="BB141"/>
  <c r="BB131"/>
  <c r="BB127"/>
  <c r="BB124"/>
  <c r="BB120"/>
  <c r="BB117"/>
  <c r="BB114"/>
  <c r="BB110"/>
  <c r="BB95"/>
  <c r="BB91"/>
  <c r="BB88"/>
  <c r="BB85"/>
  <c r="BB61"/>
  <c r="BB41"/>
  <c r="BB34"/>
  <c r="BB16"/>
  <c r="BB10"/>
  <c r="BB8"/>
  <c r="BB77"/>
  <c r="BB73"/>
  <c r="BB69"/>
  <c r="BB39"/>
  <c r="BB23"/>
  <c r="BB21"/>
  <c r="BB19"/>
  <c r="BB18"/>
  <c r="BB14"/>
  <c r="BB12"/>
  <c r="BB11"/>
  <c r="BB9"/>
  <c r="BC7"/>
  <c r="BC707" s="1"/>
  <c r="BC1059" l="1"/>
  <c r="BC1057"/>
  <c r="BC1055"/>
  <c r="BC1053"/>
  <c r="BC1052"/>
  <c r="BC1051"/>
  <c r="BC1050"/>
  <c r="BC1049"/>
  <c r="BC1048"/>
  <c r="BC1047"/>
  <c r="BC1046"/>
  <c r="BC1045"/>
  <c r="BC1044"/>
  <c r="BC1043"/>
  <c r="BC1042"/>
  <c r="BC1041"/>
  <c r="BC1040"/>
  <c r="BC1039"/>
  <c r="BC1038"/>
  <c r="BC1037"/>
  <c r="BC1036"/>
  <c r="BC1035"/>
  <c r="BC1034"/>
  <c r="BC1033"/>
  <c r="BC1032"/>
  <c r="BC1031"/>
  <c r="BC1030"/>
  <c r="BC1029"/>
  <c r="BC1028"/>
  <c r="BC1027"/>
  <c r="BC1026"/>
  <c r="BC1025"/>
  <c r="BC1024"/>
  <c r="BC1023"/>
  <c r="BC1022"/>
  <c r="BC1021"/>
  <c r="BC1020"/>
  <c r="BC1019"/>
  <c r="BC1018"/>
  <c r="BC1017"/>
  <c r="BC1016"/>
  <c r="BC1015"/>
  <c r="BC1014"/>
  <c r="BC1013"/>
  <c r="BC1012"/>
  <c r="BC1011"/>
  <c r="BC1010"/>
  <c r="BC1009"/>
  <c r="BC1008"/>
  <c r="BC1007"/>
  <c r="BC1006"/>
  <c r="BC1005"/>
  <c r="BC1004"/>
  <c r="BC1003"/>
  <c r="BC1002"/>
  <c r="BC1001"/>
  <c r="BC1000"/>
  <c r="BC999"/>
  <c r="BC998"/>
  <c r="BC997"/>
  <c r="BC996"/>
  <c r="BC995"/>
  <c r="BC994"/>
  <c r="BC993"/>
  <c r="BC992"/>
  <c r="BC991"/>
  <c r="BC990"/>
  <c r="BC1058"/>
  <c r="BC1054"/>
  <c r="BC989"/>
  <c r="BC988"/>
  <c r="BC987"/>
  <c r="BC986"/>
  <c r="BC985"/>
  <c r="BC984"/>
  <c r="BC983"/>
  <c r="BC982"/>
  <c r="BC981"/>
  <c r="BC980"/>
  <c r="BC979"/>
  <c r="BC978"/>
  <c r="BC977"/>
  <c r="BC976"/>
  <c r="BC975"/>
  <c r="BC974"/>
  <c r="BC973"/>
  <c r="BC972"/>
  <c r="BC971"/>
  <c r="BC970"/>
  <c r="BC969"/>
  <c r="BC968"/>
  <c r="BC967"/>
  <c r="BC966"/>
  <c r="BC965"/>
  <c r="BC964"/>
  <c r="BC963"/>
  <c r="BC962"/>
  <c r="BC961"/>
  <c r="BC960"/>
  <c r="BC959"/>
  <c r="BC958"/>
  <c r="BC957"/>
  <c r="BC956"/>
  <c r="BC955"/>
  <c r="BC954"/>
  <c r="BC953"/>
  <c r="BC952"/>
  <c r="BC951"/>
  <c r="BC950"/>
  <c r="BC949"/>
  <c r="BC948"/>
  <c r="BC947"/>
  <c r="BC946"/>
  <c r="BC945"/>
  <c r="BC944"/>
  <c r="BC943"/>
  <c r="BC942"/>
  <c r="BC941"/>
  <c r="BC940"/>
  <c r="BC939"/>
  <c r="BC938"/>
  <c r="BC937"/>
  <c r="BC936"/>
  <c r="BC935"/>
  <c r="BC934"/>
  <c r="BC933"/>
  <c r="BC932"/>
  <c r="BC931"/>
  <c r="BC930"/>
  <c r="BC929"/>
  <c r="BC928"/>
  <c r="BC927"/>
  <c r="BC926"/>
  <c r="BC925"/>
  <c r="BC924"/>
  <c r="BC923"/>
  <c r="BC922"/>
  <c r="BC921"/>
  <c r="BC920"/>
  <c r="BC919"/>
  <c r="BC918"/>
  <c r="BC917"/>
  <c r="BC916"/>
  <c r="BC915"/>
  <c r="BC914"/>
  <c r="BC913"/>
  <c r="BC912"/>
  <c r="BC911"/>
  <c r="BC910"/>
  <c r="BC909"/>
  <c r="BC908"/>
  <c r="BC907"/>
  <c r="BC906"/>
  <c r="BC905"/>
  <c r="BC904"/>
  <c r="BC1056"/>
  <c r="BC903"/>
  <c r="BC902"/>
  <c r="BC901"/>
  <c r="BC900"/>
  <c r="BC899"/>
  <c r="BC898"/>
  <c r="BC897"/>
  <c r="BC896"/>
  <c r="BC895"/>
  <c r="BC894"/>
  <c r="BC893"/>
  <c r="BC892"/>
  <c r="BC891"/>
  <c r="BC890"/>
  <c r="BC889"/>
  <c r="BC888"/>
  <c r="BC887"/>
  <c r="BC886"/>
  <c r="BC885"/>
  <c r="BC884"/>
  <c r="BC883"/>
  <c r="BC882"/>
  <c r="BC881"/>
  <c r="BC880"/>
  <c r="BC879"/>
  <c r="BC878"/>
  <c r="BC877"/>
  <c r="BC876"/>
  <c r="BC875"/>
  <c r="BC874"/>
  <c r="BC873"/>
  <c r="BC872"/>
  <c r="BC871"/>
  <c r="BC870"/>
  <c r="BC869"/>
  <c r="BC868"/>
  <c r="BC867"/>
  <c r="BC866"/>
  <c r="BC865"/>
  <c r="BC864"/>
  <c r="BC863"/>
  <c r="BC862"/>
  <c r="BC861"/>
  <c r="BC860"/>
  <c r="BC859"/>
  <c r="BC858"/>
  <c r="BC857"/>
  <c r="BC856"/>
  <c r="BC855"/>
  <c r="BC854"/>
  <c r="BC853"/>
  <c r="BC852"/>
  <c r="BC851"/>
  <c r="BC850"/>
  <c r="BC849"/>
  <c r="BC848"/>
  <c r="BC847"/>
  <c r="BC846"/>
  <c r="BC845"/>
  <c r="BC844"/>
  <c r="BC843"/>
  <c r="BC842"/>
  <c r="BC841"/>
  <c r="BC840"/>
  <c r="BC839"/>
  <c r="BC838"/>
  <c r="BC837"/>
  <c r="BC836"/>
  <c r="BC835"/>
  <c r="BC834"/>
  <c r="BC833"/>
  <c r="BC832"/>
  <c r="BC831"/>
  <c r="BC830"/>
  <c r="BC829"/>
  <c r="BC828"/>
  <c r="BC827"/>
  <c r="BC826"/>
  <c r="BC825"/>
  <c r="BC824"/>
  <c r="BC823"/>
  <c r="BC822"/>
  <c r="BC821"/>
  <c r="BC820"/>
  <c r="BC819"/>
  <c r="BC818"/>
  <c r="BC817"/>
  <c r="BC816"/>
  <c r="BC815"/>
  <c r="BC814"/>
  <c r="BC813"/>
  <c r="BC812"/>
  <c r="BC811"/>
  <c r="BC810"/>
  <c r="BC809"/>
  <c r="BC808"/>
  <c r="BC807"/>
  <c r="BC806"/>
  <c r="BC805"/>
  <c r="BC804"/>
  <c r="BC803"/>
  <c r="BC802"/>
  <c r="BC801"/>
  <c r="BC800"/>
  <c r="BC799"/>
  <c r="BC798"/>
  <c r="BC797"/>
  <c r="BC796"/>
  <c r="BC795"/>
  <c r="BC794"/>
  <c r="BC793"/>
  <c r="BC792"/>
  <c r="BC791"/>
  <c r="BC790"/>
  <c r="BC789"/>
  <c r="BC788"/>
  <c r="BC787"/>
  <c r="BC786"/>
  <c r="BC785"/>
  <c r="BC784"/>
  <c r="BC783"/>
  <c r="BC782"/>
  <c r="BC781"/>
  <c r="BC780"/>
  <c r="BC779"/>
  <c r="BC778"/>
  <c r="BC777"/>
  <c r="BC776"/>
  <c r="BC775"/>
  <c r="BC774"/>
  <c r="BC773"/>
  <c r="BC772"/>
  <c r="BC771"/>
  <c r="BC770"/>
  <c r="BC769"/>
  <c r="BC768"/>
  <c r="BC767"/>
  <c r="BC766"/>
  <c r="BC765"/>
  <c r="BC764"/>
  <c r="BC763"/>
  <c r="BC762"/>
  <c r="BC761"/>
  <c r="BC760"/>
  <c r="BC759"/>
  <c r="BC758"/>
  <c r="BC757"/>
  <c r="BC756"/>
  <c r="BC755"/>
  <c r="BC754"/>
  <c r="BC753"/>
  <c r="BC752"/>
  <c r="BC751"/>
  <c r="BC750"/>
  <c r="BC749"/>
  <c r="BC748"/>
  <c r="BC747"/>
  <c r="BC746"/>
  <c r="BC745"/>
  <c r="BC744"/>
  <c r="BC743"/>
  <c r="BC742"/>
  <c r="BC741"/>
  <c r="BC740"/>
  <c r="BC739"/>
  <c r="BC738"/>
  <c r="BC737"/>
  <c r="BC736"/>
  <c r="BC735"/>
  <c r="BC734"/>
  <c r="BC733"/>
  <c r="BC732"/>
  <c r="BC731"/>
  <c r="BC730"/>
  <c r="BC729"/>
  <c r="BC728"/>
  <c r="BC727"/>
  <c r="BC726"/>
  <c r="BC725"/>
  <c r="BC724"/>
  <c r="BC723"/>
  <c r="BC722"/>
  <c r="BC721"/>
  <c r="BC720"/>
  <c r="BC719"/>
  <c r="BC718"/>
  <c r="BC717"/>
  <c r="BC716"/>
  <c r="BC715"/>
  <c r="BC714"/>
  <c r="BC713"/>
  <c r="BC712"/>
  <c r="BC711"/>
  <c r="BC710"/>
  <c r="BC709"/>
  <c r="BC708"/>
  <c r="BC706"/>
  <c r="BC702"/>
  <c r="BC698"/>
  <c r="BC696"/>
  <c r="BC693"/>
  <c r="BC691"/>
  <c r="BC688"/>
  <c r="BC686"/>
  <c r="BC683"/>
  <c r="BC680"/>
  <c r="BC677"/>
  <c r="BC674"/>
  <c r="BC671"/>
  <c r="BC667"/>
  <c r="BC663"/>
  <c r="BC660"/>
  <c r="BC656"/>
  <c r="BC653"/>
  <c r="BC650"/>
  <c r="BC648"/>
  <c r="BC644"/>
  <c r="BC640"/>
  <c r="BC636"/>
  <c r="BC633"/>
  <c r="BC629"/>
  <c r="BC627"/>
  <c r="BC623"/>
  <c r="BC619"/>
  <c r="BC615"/>
  <c r="BC612"/>
  <c r="BC608"/>
  <c r="BC604"/>
  <c r="BC600"/>
  <c r="BC596"/>
  <c r="BC593"/>
  <c r="BC589"/>
  <c r="BC586"/>
  <c r="BC583"/>
  <c r="BC579"/>
  <c r="BC575"/>
  <c r="BC571"/>
  <c r="BC567"/>
  <c r="BC564"/>
  <c r="BC560"/>
  <c r="BC558"/>
  <c r="BC554"/>
  <c r="BC550"/>
  <c r="BC546"/>
  <c r="BC542"/>
  <c r="BC539"/>
  <c r="BC535"/>
  <c r="BC532"/>
  <c r="BC529"/>
  <c r="BC525"/>
  <c r="BC521"/>
  <c r="BC517"/>
  <c r="BC513"/>
  <c r="BC510"/>
  <c r="BC506"/>
  <c r="BC503"/>
  <c r="BC500"/>
  <c r="BC496"/>
  <c r="BC492"/>
  <c r="BC488"/>
  <c r="BC485"/>
  <c r="BC481"/>
  <c r="BC477"/>
  <c r="BC473"/>
  <c r="BC470"/>
  <c r="BC466"/>
  <c r="BC463"/>
  <c r="BC461"/>
  <c r="BC458"/>
  <c r="BC455"/>
  <c r="BC452"/>
  <c r="BC449"/>
  <c r="BC446"/>
  <c r="BC442"/>
  <c r="BC438"/>
  <c r="BC434"/>
  <c r="BC431"/>
  <c r="BC427"/>
  <c r="BC425"/>
  <c r="BC421"/>
  <c r="BC417"/>
  <c r="BC413"/>
  <c r="BC410"/>
  <c r="BC406"/>
  <c r="BC404"/>
  <c r="BC400"/>
  <c r="BC398"/>
  <c r="BC394"/>
  <c r="BC390"/>
  <c r="BC387"/>
  <c r="BC383"/>
  <c r="BC379"/>
  <c r="BC375"/>
  <c r="BC371"/>
  <c r="BC368"/>
  <c r="BC364"/>
  <c r="BC361"/>
  <c r="BC358"/>
  <c r="BC354"/>
  <c r="BC350"/>
  <c r="BC346"/>
  <c r="BC343"/>
  <c r="BC339"/>
  <c r="BC335"/>
  <c r="BC331"/>
  <c r="BC704"/>
  <c r="BC700"/>
  <c r="BC697"/>
  <c r="BC695"/>
  <c r="BC692"/>
  <c r="BC689"/>
  <c r="BC687"/>
  <c r="BC684"/>
  <c r="BC682"/>
  <c r="BC678"/>
  <c r="BC676"/>
  <c r="BC673"/>
  <c r="BC669"/>
  <c r="BC665"/>
  <c r="BC661"/>
  <c r="BC658"/>
  <c r="BC654"/>
  <c r="BC652"/>
  <c r="BC649"/>
  <c r="BC646"/>
  <c r="BC642"/>
  <c r="BC638"/>
  <c r="BC634"/>
  <c r="BC631"/>
  <c r="BC628"/>
  <c r="BC625"/>
  <c r="BC621"/>
  <c r="BC617"/>
  <c r="BC613"/>
  <c r="BC610"/>
  <c r="BC606"/>
  <c r="BC602"/>
  <c r="BC598"/>
  <c r="BC594"/>
  <c r="BC591"/>
  <c r="BC587"/>
  <c r="BC585"/>
  <c r="BC581"/>
  <c r="BC577"/>
  <c r="BC573"/>
  <c r="BC569"/>
  <c r="BC566"/>
  <c r="BC562"/>
  <c r="BC559"/>
  <c r="BC556"/>
  <c r="BC552"/>
  <c r="BC548"/>
  <c r="BC544"/>
  <c r="BC540"/>
  <c r="BC537"/>
  <c r="BC533"/>
  <c r="BC531"/>
  <c r="BC527"/>
  <c r="BC523"/>
  <c r="BC519"/>
  <c r="BC515"/>
  <c r="BC511"/>
  <c r="BC508"/>
  <c r="BC504"/>
  <c r="BC502"/>
  <c r="BC498"/>
  <c r="BC494"/>
  <c r="BC490"/>
  <c r="BC486"/>
  <c r="BC483"/>
  <c r="BC479"/>
  <c r="BC475"/>
  <c r="BC471"/>
  <c r="BC468"/>
  <c r="BC464"/>
  <c r="BC462"/>
  <c r="BC459"/>
  <c r="BC457"/>
  <c r="BC453"/>
  <c r="BC451"/>
  <c r="BC448"/>
  <c r="BC444"/>
  <c r="BC440"/>
  <c r="BC436"/>
  <c r="BC433"/>
  <c r="BC429"/>
  <c r="BC426"/>
  <c r="BC423"/>
  <c r="BC419"/>
  <c r="BC408"/>
  <c r="BC405"/>
  <c r="BC402"/>
  <c r="BC385"/>
  <c r="BC381"/>
  <c r="BC377"/>
  <c r="BC373"/>
  <c r="BC369"/>
  <c r="BC366"/>
  <c r="BC362"/>
  <c r="BC344"/>
  <c r="BC337"/>
  <c r="BC333"/>
  <c r="BC327"/>
  <c r="BC324"/>
  <c r="BC320"/>
  <c r="BC317"/>
  <c r="BC312"/>
  <c r="BC308"/>
  <c r="BC304"/>
  <c r="BC301"/>
  <c r="BC297"/>
  <c r="BC293"/>
  <c r="BC289"/>
  <c r="BC285"/>
  <c r="BC282"/>
  <c r="BC278"/>
  <c r="BC275"/>
  <c r="BC272"/>
  <c r="BC268"/>
  <c r="BC264"/>
  <c r="BC260"/>
  <c r="BC256"/>
  <c r="BC252"/>
  <c r="BC249"/>
  <c r="BC245"/>
  <c r="BC243"/>
  <c r="BC241"/>
  <c r="BC237"/>
  <c r="BC233"/>
  <c r="BC229"/>
  <c r="BC226"/>
  <c r="BC222"/>
  <c r="BC219"/>
  <c r="BC217"/>
  <c r="BC214"/>
  <c r="BC213"/>
  <c r="BC210"/>
  <c r="BC207"/>
  <c r="BC204"/>
  <c r="BC200"/>
  <c r="BC196"/>
  <c r="BC193"/>
  <c r="BC189"/>
  <c r="BC187"/>
  <c r="BC184"/>
  <c r="BC181"/>
  <c r="BC177"/>
  <c r="BC173"/>
  <c r="BC169"/>
  <c r="BC166"/>
  <c r="BC162"/>
  <c r="BC160"/>
  <c r="BC156"/>
  <c r="BC152"/>
  <c r="BC148"/>
  <c r="BC145"/>
  <c r="BC141"/>
  <c r="BC137"/>
  <c r="BC133"/>
  <c r="BC131"/>
  <c r="BC127"/>
  <c r="BC124"/>
  <c r="BC120"/>
  <c r="BC117"/>
  <c r="BC114"/>
  <c r="BC110"/>
  <c r="BC106"/>
  <c r="BC102"/>
  <c r="BC98"/>
  <c r="BC95"/>
  <c r="BC91"/>
  <c r="BC88"/>
  <c r="BC85"/>
  <c r="BC81"/>
  <c r="BC77"/>
  <c r="BC73"/>
  <c r="BC69"/>
  <c r="BC61"/>
  <c r="BC41"/>
  <c r="BC39"/>
  <c r="BC34"/>
  <c r="BC415"/>
  <c r="BC411"/>
  <c r="BC396"/>
  <c r="BC392"/>
  <c r="BC388"/>
  <c r="BC360"/>
  <c r="BC356"/>
  <c r="BC352"/>
  <c r="BC348"/>
  <c r="BC341"/>
  <c r="BC329"/>
  <c r="BC318"/>
  <c r="BC299"/>
  <c r="BC295"/>
  <c r="BC283"/>
  <c r="BC276"/>
  <c r="BC274"/>
  <c r="BC270"/>
  <c r="BC266"/>
  <c r="BC262"/>
  <c r="BC258"/>
  <c r="BC254"/>
  <c r="BC250"/>
  <c r="BC247"/>
  <c r="BC231"/>
  <c r="BC227"/>
  <c r="BC220"/>
  <c r="BC218"/>
  <c r="BC215"/>
  <c r="BC209"/>
  <c r="BC206"/>
  <c r="BC161"/>
  <c r="BC158"/>
  <c r="BC154"/>
  <c r="BC150"/>
  <c r="BC146"/>
  <c r="BC135"/>
  <c r="BC104"/>
  <c r="BC100"/>
  <c r="BC96"/>
  <c r="BC79"/>
  <c r="BC325"/>
  <c r="BC322"/>
  <c r="BC316"/>
  <c r="BC314"/>
  <c r="BC310"/>
  <c r="BC306"/>
  <c r="BC302"/>
  <c r="BC291"/>
  <c r="BC287"/>
  <c r="BC280"/>
  <c r="BC242"/>
  <c r="BC239"/>
  <c r="BC235"/>
  <c r="BC224"/>
  <c r="BC211"/>
  <c r="BC202"/>
  <c r="BC198"/>
  <c r="BC194"/>
  <c r="BC191"/>
  <c r="BC188"/>
  <c r="BC185"/>
  <c r="BC183"/>
  <c r="BC179"/>
  <c r="BC175"/>
  <c r="BC171"/>
  <c r="BC167"/>
  <c r="BC164"/>
  <c r="BC143"/>
  <c r="BC139"/>
  <c r="BC129"/>
  <c r="BC125"/>
  <c r="BC122"/>
  <c r="BC118"/>
  <c r="BC116"/>
  <c r="BC112"/>
  <c r="BC108"/>
  <c r="BC93"/>
  <c r="BC89"/>
  <c r="BC87"/>
  <c r="BC83"/>
  <c r="BC75"/>
  <c r="BC71"/>
  <c r="BC68"/>
  <c r="BC64"/>
  <c r="BC62"/>
  <c r="BC60"/>
  <c r="BC56"/>
  <c r="BC54"/>
  <c r="BC50"/>
  <c r="BC46"/>
  <c r="BC42"/>
  <c r="BC33"/>
  <c r="BC31"/>
  <c r="BC29"/>
  <c r="BC27"/>
  <c r="BC25"/>
  <c r="BC23"/>
  <c r="BC21"/>
  <c r="BC19"/>
  <c r="BC18"/>
  <c r="BC14"/>
  <c r="BC12"/>
  <c r="BC11"/>
  <c r="BC9"/>
  <c r="BD7"/>
  <c r="BD707" s="1"/>
  <c r="BQ707" s="1"/>
  <c r="BC66"/>
  <c r="BC58"/>
  <c r="BC52"/>
  <c r="BC48"/>
  <c r="BC44"/>
  <c r="BC37"/>
  <c r="BC35"/>
  <c r="BC16"/>
  <c r="BC10"/>
  <c r="BC8"/>
  <c r="BD1059" l="1"/>
  <c r="BQ1059" s="1"/>
  <c r="BD1058"/>
  <c r="BQ1058" s="1"/>
  <c r="BD1057"/>
  <c r="BQ1057" s="1"/>
  <c r="BD1056"/>
  <c r="BQ1056" s="1"/>
  <c r="BD1055"/>
  <c r="BQ1055" s="1"/>
  <c r="BD1054"/>
  <c r="BQ1054" s="1"/>
  <c r="BD1053"/>
  <c r="BQ1053" s="1"/>
  <c r="BD1052"/>
  <c r="BQ1052" s="1"/>
  <c r="BD1051"/>
  <c r="BQ1051" s="1"/>
  <c r="BD1050"/>
  <c r="BQ1050" s="1"/>
  <c r="BD1049"/>
  <c r="BQ1049" s="1"/>
  <c r="BD1048"/>
  <c r="BQ1048" s="1"/>
  <c r="BD1047"/>
  <c r="BQ1047" s="1"/>
  <c r="BD1046"/>
  <c r="BQ1046" s="1"/>
  <c r="BD1045"/>
  <c r="BQ1045" s="1"/>
  <c r="BD1044"/>
  <c r="BQ1044" s="1"/>
  <c r="BD1043"/>
  <c r="BQ1043" s="1"/>
  <c r="BD1042"/>
  <c r="BQ1042" s="1"/>
  <c r="BD1041"/>
  <c r="BQ1041" s="1"/>
  <c r="BD1040"/>
  <c r="BQ1040" s="1"/>
  <c r="BD1039"/>
  <c r="BQ1039" s="1"/>
  <c r="BD1038"/>
  <c r="BQ1038" s="1"/>
  <c r="BD1037"/>
  <c r="BQ1037" s="1"/>
  <c r="BD1036"/>
  <c r="BQ1036" s="1"/>
  <c r="BD1035"/>
  <c r="BQ1035" s="1"/>
  <c r="BD1034"/>
  <c r="BQ1034" s="1"/>
  <c r="BD1033"/>
  <c r="BQ1033" s="1"/>
  <c r="BD1032"/>
  <c r="BQ1032" s="1"/>
  <c r="BD1031"/>
  <c r="BQ1031" s="1"/>
  <c r="BD1030"/>
  <c r="BQ1030" s="1"/>
  <c r="BD1029"/>
  <c r="BQ1029" s="1"/>
  <c r="BD1028"/>
  <c r="BQ1028" s="1"/>
  <c r="BD1027"/>
  <c r="BQ1027" s="1"/>
  <c r="BD1026"/>
  <c r="BQ1026" s="1"/>
  <c r="BD1025"/>
  <c r="BQ1025" s="1"/>
  <c r="BD1024"/>
  <c r="BQ1024" s="1"/>
  <c r="BD1023"/>
  <c r="BQ1023" s="1"/>
  <c r="BD1022"/>
  <c r="BQ1022" s="1"/>
  <c r="BD1021"/>
  <c r="BQ1021" s="1"/>
  <c r="BD1020"/>
  <c r="BQ1020" s="1"/>
  <c r="BD1019"/>
  <c r="BQ1019" s="1"/>
  <c r="BD1018"/>
  <c r="BQ1018" s="1"/>
  <c r="BD1017"/>
  <c r="BQ1017" s="1"/>
  <c r="BD1016"/>
  <c r="BQ1016" s="1"/>
  <c r="BD1015"/>
  <c r="BQ1015" s="1"/>
  <c r="BD1014"/>
  <c r="BQ1014" s="1"/>
  <c r="BD1013"/>
  <c r="BQ1013" s="1"/>
  <c r="BD1012"/>
  <c r="BQ1012" s="1"/>
  <c r="BD1011"/>
  <c r="BQ1011" s="1"/>
  <c r="BD1010"/>
  <c r="BQ1010" s="1"/>
  <c r="BD1009"/>
  <c r="BQ1009" s="1"/>
  <c r="BD1008"/>
  <c r="BQ1008" s="1"/>
  <c r="BD1007"/>
  <c r="BQ1007" s="1"/>
  <c r="BD1006"/>
  <c r="BQ1006" s="1"/>
  <c r="BD1005"/>
  <c r="BQ1005" s="1"/>
  <c r="BD1004"/>
  <c r="BQ1004" s="1"/>
  <c r="BD1003"/>
  <c r="BQ1003" s="1"/>
  <c r="BD1002"/>
  <c r="BQ1002" s="1"/>
  <c r="BD1001"/>
  <c r="BQ1001" s="1"/>
  <c r="BD1000"/>
  <c r="BQ1000" s="1"/>
  <c r="BD999"/>
  <c r="BQ999" s="1"/>
  <c r="BD998"/>
  <c r="BQ998" s="1"/>
  <c r="BD997"/>
  <c r="BQ997" s="1"/>
  <c r="BD996"/>
  <c r="BQ996" s="1"/>
  <c r="BD995"/>
  <c r="BQ995" s="1"/>
  <c r="BD994"/>
  <c r="BQ994" s="1"/>
  <c r="BD993"/>
  <c r="BQ993" s="1"/>
  <c r="BD992"/>
  <c r="BQ992" s="1"/>
  <c r="BD991"/>
  <c r="BQ991" s="1"/>
  <c r="BD990"/>
  <c r="BQ990" s="1"/>
  <c r="BD989"/>
  <c r="BQ989" s="1"/>
  <c r="BD987"/>
  <c r="BQ987" s="1"/>
  <c r="BD985"/>
  <c r="BQ985" s="1"/>
  <c r="BD983"/>
  <c r="BQ983" s="1"/>
  <c r="BD981"/>
  <c r="BQ981" s="1"/>
  <c r="BD979"/>
  <c r="BQ979" s="1"/>
  <c r="BD977"/>
  <c r="BQ977" s="1"/>
  <c r="BD975"/>
  <c r="BQ975" s="1"/>
  <c r="BD973"/>
  <c r="BQ973" s="1"/>
  <c r="BD971"/>
  <c r="BQ971" s="1"/>
  <c r="BD969"/>
  <c r="BQ969" s="1"/>
  <c r="BD967"/>
  <c r="BQ967" s="1"/>
  <c r="BD965"/>
  <c r="BQ965" s="1"/>
  <c r="BD963"/>
  <c r="BQ963" s="1"/>
  <c r="BD961"/>
  <c r="BQ961" s="1"/>
  <c r="BD959"/>
  <c r="BQ959" s="1"/>
  <c r="BD957"/>
  <c r="BQ957" s="1"/>
  <c r="BD955"/>
  <c r="BQ955" s="1"/>
  <c r="BD953"/>
  <c r="BQ953" s="1"/>
  <c r="BD951"/>
  <c r="BQ951" s="1"/>
  <c r="BD949"/>
  <c r="BQ949" s="1"/>
  <c r="BD947"/>
  <c r="BQ947" s="1"/>
  <c r="BD945"/>
  <c r="BQ945" s="1"/>
  <c r="BD943"/>
  <c r="BQ943" s="1"/>
  <c r="BD941"/>
  <c r="BQ941" s="1"/>
  <c r="BD939"/>
  <c r="BQ939" s="1"/>
  <c r="BD937"/>
  <c r="BQ937" s="1"/>
  <c r="BD935"/>
  <c r="BQ935" s="1"/>
  <c r="BD933"/>
  <c r="BQ933" s="1"/>
  <c r="BD931"/>
  <c r="BQ931" s="1"/>
  <c r="BD929"/>
  <c r="BQ929" s="1"/>
  <c r="BD927"/>
  <c r="BQ927" s="1"/>
  <c r="BD925"/>
  <c r="BQ925" s="1"/>
  <c r="BD923"/>
  <c r="BQ923" s="1"/>
  <c r="BD921"/>
  <c r="BQ921" s="1"/>
  <c r="BD919"/>
  <c r="BQ919" s="1"/>
  <c r="BD917"/>
  <c r="BQ917" s="1"/>
  <c r="BD915"/>
  <c r="BQ915" s="1"/>
  <c r="BD913"/>
  <c r="BQ913" s="1"/>
  <c r="BD911"/>
  <c r="BQ911" s="1"/>
  <c r="BD909"/>
  <c r="BQ909" s="1"/>
  <c r="BD907"/>
  <c r="BQ907" s="1"/>
  <c r="BD905"/>
  <c r="BQ905" s="1"/>
  <c r="BD903"/>
  <c r="BQ903" s="1"/>
  <c r="BD902"/>
  <c r="BQ902" s="1"/>
  <c r="BD901"/>
  <c r="BQ901" s="1"/>
  <c r="BD900"/>
  <c r="BQ900" s="1"/>
  <c r="BD899"/>
  <c r="BQ899" s="1"/>
  <c r="BD898"/>
  <c r="BQ898" s="1"/>
  <c r="BD897"/>
  <c r="BQ897" s="1"/>
  <c r="BD896"/>
  <c r="BQ896" s="1"/>
  <c r="BD895"/>
  <c r="BQ895" s="1"/>
  <c r="BD894"/>
  <c r="BQ894" s="1"/>
  <c r="BD893"/>
  <c r="BQ893" s="1"/>
  <c r="BD892"/>
  <c r="BQ892" s="1"/>
  <c r="BD891"/>
  <c r="BQ891" s="1"/>
  <c r="BD890"/>
  <c r="BQ890" s="1"/>
  <c r="BD889"/>
  <c r="BQ889" s="1"/>
  <c r="BD888"/>
  <c r="BQ888" s="1"/>
  <c r="BD887"/>
  <c r="BQ887" s="1"/>
  <c r="BD886"/>
  <c r="BQ886" s="1"/>
  <c r="BD885"/>
  <c r="BQ885" s="1"/>
  <c r="BD884"/>
  <c r="BQ884" s="1"/>
  <c r="BD883"/>
  <c r="BQ883" s="1"/>
  <c r="BD882"/>
  <c r="BQ882" s="1"/>
  <c r="BD881"/>
  <c r="BQ881" s="1"/>
  <c r="BD880"/>
  <c r="BQ880" s="1"/>
  <c r="BD879"/>
  <c r="BQ879" s="1"/>
  <c r="BD878"/>
  <c r="BQ878" s="1"/>
  <c r="BD877"/>
  <c r="BQ877" s="1"/>
  <c r="BD876"/>
  <c r="BQ876" s="1"/>
  <c r="BD875"/>
  <c r="BQ875" s="1"/>
  <c r="BD874"/>
  <c r="BQ874" s="1"/>
  <c r="BD873"/>
  <c r="BQ873" s="1"/>
  <c r="BD872"/>
  <c r="BQ872" s="1"/>
  <c r="BD871"/>
  <c r="BQ871" s="1"/>
  <c r="BD870"/>
  <c r="BQ870" s="1"/>
  <c r="BD869"/>
  <c r="BQ869" s="1"/>
  <c r="BD868"/>
  <c r="BQ868" s="1"/>
  <c r="BD867"/>
  <c r="BQ867" s="1"/>
  <c r="BD866"/>
  <c r="BQ866" s="1"/>
  <c r="BD865"/>
  <c r="BQ865" s="1"/>
  <c r="BD864"/>
  <c r="BQ864" s="1"/>
  <c r="BD863"/>
  <c r="BQ863" s="1"/>
  <c r="BD862"/>
  <c r="BQ862" s="1"/>
  <c r="BD861"/>
  <c r="BQ861" s="1"/>
  <c r="BD860"/>
  <c r="BQ860" s="1"/>
  <c r="BD859"/>
  <c r="BQ859" s="1"/>
  <c r="BD858"/>
  <c r="BQ858" s="1"/>
  <c r="BD857"/>
  <c r="BQ857" s="1"/>
  <c r="BD856"/>
  <c r="BQ856" s="1"/>
  <c r="BD855"/>
  <c r="BQ855" s="1"/>
  <c r="BD854"/>
  <c r="BQ854" s="1"/>
  <c r="BD853"/>
  <c r="BQ853" s="1"/>
  <c r="BD852"/>
  <c r="BQ852" s="1"/>
  <c r="BD851"/>
  <c r="BQ851" s="1"/>
  <c r="BD850"/>
  <c r="BQ850" s="1"/>
  <c r="BD849"/>
  <c r="BQ849" s="1"/>
  <c r="BD848"/>
  <c r="BQ848" s="1"/>
  <c r="BD847"/>
  <c r="BQ847" s="1"/>
  <c r="BD846"/>
  <c r="BQ846" s="1"/>
  <c r="BD845"/>
  <c r="BQ845" s="1"/>
  <c r="BD844"/>
  <c r="BQ844" s="1"/>
  <c r="BD843"/>
  <c r="BQ843" s="1"/>
  <c r="BD842"/>
  <c r="BQ842" s="1"/>
  <c r="BD841"/>
  <c r="BQ841" s="1"/>
  <c r="BD840"/>
  <c r="BQ840" s="1"/>
  <c r="BD839"/>
  <c r="BQ839" s="1"/>
  <c r="BD838"/>
  <c r="BQ838" s="1"/>
  <c r="BD837"/>
  <c r="BQ837" s="1"/>
  <c r="BD836"/>
  <c r="BQ836" s="1"/>
  <c r="BD835"/>
  <c r="BQ835" s="1"/>
  <c r="BD834"/>
  <c r="BQ834" s="1"/>
  <c r="BD833"/>
  <c r="BQ833" s="1"/>
  <c r="BD832"/>
  <c r="BQ832" s="1"/>
  <c r="BD831"/>
  <c r="BQ831" s="1"/>
  <c r="BD830"/>
  <c r="BQ830" s="1"/>
  <c r="BD829"/>
  <c r="BQ829" s="1"/>
  <c r="BD828"/>
  <c r="BQ828" s="1"/>
  <c r="BD827"/>
  <c r="BQ827" s="1"/>
  <c r="BD826"/>
  <c r="BQ826" s="1"/>
  <c r="BD825"/>
  <c r="BQ825" s="1"/>
  <c r="BD824"/>
  <c r="BQ824" s="1"/>
  <c r="BD823"/>
  <c r="BQ823" s="1"/>
  <c r="BD822"/>
  <c r="BQ822" s="1"/>
  <c r="BD821"/>
  <c r="BQ821" s="1"/>
  <c r="BD820"/>
  <c r="BQ820" s="1"/>
  <c r="BD819"/>
  <c r="BQ819" s="1"/>
  <c r="BD818"/>
  <c r="BQ818" s="1"/>
  <c r="BD817"/>
  <c r="BQ817" s="1"/>
  <c r="BD816"/>
  <c r="BQ816" s="1"/>
  <c r="BD815"/>
  <c r="BQ815" s="1"/>
  <c r="BD814"/>
  <c r="BQ814" s="1"/>
  <c r="BD813"/>
  <c r="BQ813" s="1"/>
  <c r="BD812"/>
  <c r="BQ812" s="1"/>
  <c r="BD811"/>
  <c r="BQ811" s="1"/>
  <c r="BD810"/>
  <c r="BQ810" s="1"/>
  <c r="BD809"/>
  <c r="BQ809" s="1"/>
  <c r="BD808"/>
  <c r="BQ808" s="1"/>
  <c r="BD807"/>
  <c r="BQ807" s="1"/>
  <c r="BD806"/>
  <c r="BQ806" s="1"/>
  <c r="BD805"/>
  <c r="BQ805" s="1"/>
  <c r="BD804"/>
  <c r="BQ804" s="1"/>
  <c r="BD803"/>
  <c r="BQ803" s="1"/>
  <c r="BD802"/>
  <c r="BQ802" s="1"/>
  <c r="BD801"/>
  <c r="BQ801" s="1"/>
  <c r="BD800"/>
  <c r="BQ800" s="1"/>
  <c r="BD799"/>
  <c r="BQ799" s="1"/>
  <c r="BD798"/>
  <c r="BQ798" s="1"/>
  <c r="BD797"/>
  <c r="BQ797" s="1"/>
  <c r="BD796"/>
  <c r="BQ796" s="1"/>
  <c r="BD795"/>
  <c r="BQ795" s="1"/>
  <c r="BD794"/>
  <c r="BQ794" s="1"/>
  <c r="BD793"/>
  <c r="BQ793" s="1"/>
  <c r="BD792"/>
  <c r="BQ792" s="1"/>
  <c r="BD791"/>
  <c r="BQ791" s="1"/>
  <c r="BD790"/>
  <c r="BQ790" s="1"/>
  <c r="BD789"/>
  <c r="BQ789" s="1"/>
  <c r="BD788"/>
  <c r="BQ788" s="1"/>
  <c r="BD787"/>
  <c r="BQ787" s="1"/>
  <c r="BD786"/>
  <c r="BQ786" s="1"/>
  <c r="BD785"/>
  <c r="BQ785" s="1"/>
  <c r="BD784"/>
  <c r="BQ784" s="1"/>
  <c r="BD783"/>
  <c r="BQ783" s="1"/>
  <c r="BD782"/>
  <c r="BQ782" s="1"/>
  <c r="BD781"/>
  <c r="BQ781" s="1"/>
  <c r="BD780"/>
  <c r="BQ780" s="1"/>
  <c r="BD779"/>
  <c r="BQ779" s="1"/>
  <c r="BD778"/>
  <c r="BQ778" s="1"/>
  <c r="BD777"/>
  <c r="BQ777" s="1"/>
  <c r="BD776"/>
  <c r="BQ776" s="1"/>
  <c r="BD775"/>
  <c r="BQ775" s="1"/>
  <c r="BD774"/>
  <c r="BQ774" s="1"/>
  <c r="BD773"/>
  <c r="BQ773" s="1"/>
  <c r="BD772"/>
  <c r="BQ772" s="1"/>
  <c r="BD771"/>
  <c r="BQ771" s="1"/>
  <c r="BD770"/>
  <c r="BQ770" s="1"/>
  <c r="BD769"/>
  <c r="BQ769" s="1"/>
  <c r="BD768"/>
  <c r="BQ768" s="1"/>
  <c r="BD767"/>
  <c r="BQ767" s="1"/>
  <c r="BD766"/>
  <c r="BQ766" s="1"/>
  <c r="BD765"/>
  <c r="BQ765" s="1"/>
  <c r="BD764"/>
  <c r="BQ764" s="1"/>
  <c r="BD763"/>
  <c r="BQ763" s="1"/>
  <c r="BD762"/>
  <c r="BQ762" s="1"/>
  <c r="BD761"/>
  <c r="BQ761" s="1"/>
  <c r="BD760"/>
  <c r="BQ760" s="1"/>
  <c r="BD759"/>
  <c r="BQ759" s="1"/>
  <c r="BD758"/>
  <c r="BQ758" s="1"/>
  <c r="BD757"/>
  <c r="BQ757" s="1"/>
  <c r="BD756"/>
  <c r="BQ756" s="1"/>
  <c r="BD755"/>
  <c r="BQ755" s="1"/>
  <c r="BD754"/>
  <c r="BQ754" s="1"/>
  <c r="BD753"/>
  <c r="BQ753" s="1"/>
  <c r="BD752"/>
  <c r="BQ752" s="1"/>
  <c r="BD751"/>
  <c r="BQ751" s="1"/>
  <c r="BD750"/>
  <c r="BQ750" s="1"/>
  <c r="BD749"/>
  <c r="BQ749" s="1"/>
  <c r="BD748"/>
  <c r="BQ748" s="1"/>
  <c r="BD747"/>
  <c r="BQ747" s="1"/>
  <c r="BD746"/>
  <c r="BQ746" s="1"/>
  <c r="BD745"/>
  <c r="BQ745" s="1"/>
  <c r="BD744"/>
  <c r="BQ744" s="1"/>
  <c r="BD743"/>
  <c r="BQ743" s="1"/>
  <c r="BD742"/>
  <c r="BQ742" s="1"/>
  <c r="BD741"/>
  <c r="BQ741" s="1"/>
  <c r="BD740"/>
  <c r="BQ740" s="1"/>
  <c r="BD739"/>
  <c r="BQ739" s="1"/>
  <c r="BD738"/>
  <c r="BQ738" s="1"/>
  <c r="BD737"/>
  <c r="BQ737" s="1"/>
  <c r="BD736"/>
  <c r="BQ736" s="1"/>
  <c r="BD735"/>
  <c r="BQ735" s="1"/>
  <c r="BD734"/>
  <c r="BQ734" s="1"/>
  <c r="BD704"/>
  <c r="BQ704" s="1"/>
  <c r="AE704" s="1"/>
  <c r="BD700"/>
  <c r="BQ700" s="1"/>
  <c r="AE700" s="1"/>
  <c r="BD697"/>
  <c r="BQ697" s="1"/>
  <c r="AE697" s="1"/>
  <c r="BD695"/>
  <c r="BQ695" s="1"/>
  <c r="AE695" s="1"/>
  <c r="BD692"/>
  <c r="BQ692" s="1"/>
  <c r="AE692" s="1"/>
  <c r="BD689"/>
  <c r="BQ689" s="1"/>
  <c r="AE689" s="1"/>
  <c r="BD687"/>
  <c r="BQ687" s="1"/>
  <c r="AE687" s="1"/>
  <c r="BD684"/>
  <c r="BQ684" s="1"/>
  <c r="BD682"/>
  <c r="BQ682" s="1"/>
  <c r="AE682" s="1"/>
  <c r="BD678"/>
  <c r="BQ678" s="1"/>
  <c r="BD676"/>
  <c r="BQ676" s="1"/>
  <c r="AE676" s="1"/>
  <c r="BD673"/>
  <c r="BQ673" s="1"/>
  <c r="AE673" s="1"/>
  <c r="BD669"/>
  <c r="BQ669" s="1"/>
  <c r="AE669" s="1"/>
  <c r="BD665"/>
  <c r="BQ665" s="1"/>
  <c r="BD661"/>
  <c r="BQ661" s="1"/>
  <c r="BD658"/>
  <c r="BQ658" s="1"/>
  <c r="AE658" s="1"/>
  <c r="BD654"/>
  <c r="BQ654" s="1"/>
  <c r="AE654" s="1"/>
  <c r="BD652"/>
  <c r="BQ652" s="1"/>
  <c r="AE652" s="1"/>
  <c r="BD649"/>
  <c r="BQ649" s="1"/>
  <c r="AE649" s="1"/>
  <c r="BD646"/>
  <c r="BQ646" s="1"/>
  <c r="BD642"/>
  <c r="BQ642" s="1"/>
  <c r="AE642" s="1"/>
  <c r="BD638"/>
  <c r="BQ638" s="1"/>
  <c r="BD634"/>
  <c r="BQ634" s="1"/>
  <c r="BD631"/>
  <c r="BQ631" s="1"/>
  <c r="BD628"/>
  <c r="BQ628" s="1"/>
  <c r="AE628" s="1"/>
  <c r="BD625"/>
  <c r="BQ625" s="1"/>
  <c r="AE625" s="1"/>
  <c r="BD621"/>
  <c r="BQ621" s="1"/>
  <c r="AE621" s="1"/>
  <c r="BD617"/>
  <c r="BQ617" s="1"/>
  <c r="BD613"/>
  <c r="BQ613" s="1"/>
  <c r="AE613" s="1"/>
  <c r="BD610"/>
  <c r="BQ610" s="1"/>
  <c r="AE610" s="1"/>
  <c r="BD606"/>
  <c r="BQ606" s="1"/>
  <c r="BD602"/>
  <c r="BQ602" s="1"/>
  <c r="BD598"/>
  <c r="BQ598" s="1"/>
  <c r="BD594"/>
  <c r="BQ594" s="1"/>
  <c r="BD591"/>
  <c r="BQ591" s="1"/>
  <c r="AE591" s="1"/>
  <c r="BD587"/>
  <c r="BQ587" s="1"/>
  <c r="AE587" s="1"/>
  <c r="BD585"/>
  <c r="BQ585" s="1"/>
  <c r="AE585" s="1"/>
  <c r="BD581"/>
  <c r="BQ581" s="1"/>
  <c r="AE581" s="1"/>
  <c r="BD577"/>
  <c r="BQ577" s="1"/>
  <c r="BD573"/>
  <c r="BQ573" s="1"/>
  <c r="AE573" s="1"/>
  <c r="BD569"/>
  <c r="BQ569" s="1"/>
  <c r="BD566"/>
  <c r="BQ566" s="1"/>
  <c r="AE566" s="1"/>
  <c r="BD562"/>
  <c r="BQ562" s="1"/>
  <c r="BD559"/>
  <c r="BQ559" s="1"/>
  <c r="AE559" s="1"/>
  <c r="BD556"/>
  <c r="BQ556" s="1"/>
  <c r="AE556" s="1"/>
  <c r="BD552"/>
  <c r="BQ552" s="1"/>
  <c r="BD548"/>
  <c r="BQ548" s="1"/>
  <c r="AE548" s="1"/>
  <c r="BD544"/>
  <c r="BQ544" s="1"/>
  <c r="BD540"/>
  <c r="BQ540" s="1"/>
  <c r="AE540" s="1"/>
  <c r="BD537"/>
  <c r="BQ537" s="1"/>
  <c r="AE537" s="1"/>
  <c r="BD533"/>
  <c r="BQ533" s="1"/>
  <c r="AE533" s="1"/>
  <c r="BD531"/>
  <c r="BQ531" s="1"/>
  <c r="AE531" s="1"/>
  <c r="BD527"/>
  <c r="BQ527" s="1"/>
  <c r="AE527" s="1"/>
  <c r="BD523"/>
  <c r="BQ523" s="1"/>
  <c r="BD519"/>
  <c r="BQ519" s="1"/>
  <c r="BD515"/>
  <c r="BQ515" s="1"/>
  <c r="BD511"/>
  <c r="BQ511" s="1"/>
  <c r="BD508"/>
  <c r="BQ508" s="1"/>
  <c r="AE508" s="1"/>
  <c r="BD504"/>
  <c r="BQ504" s="1"/>
  <c r="AE504" s="1"/>
  <c r="BD502"/>
  <c r="BQ502" s="1"/>
  <c r="AE502" s="1"/>
  <c r="BD498"/>
  <c r="BQ498" s="1"/>
  <c r="AE498" s="1"/>
  <c r="BD494"/>
  <c r="BQ494" s="1"/>
  <c r="BD490"/>
  <c r="BQ490" s="1"/>
  <c r="BD486"/>
  <c r="BQ486" s="1"/>
  <c r="BD483"/>
  <c r="BQ483" s="1"/>
  <c r="AE483" s="1"/>
  <c r="BD479"/>
  <c r="BQ479" s="1"/>
  <c r="BD475"/>
  <c r="BQ475" s="1"/>
  <c r="BD471"/>
  <c r="BQ471" s="1"/>
  <c r="BD468"/>
  <c r="BQ468" s="1"/>
  <c r="AE468" s="1"/>
  <c r="BD464"/>
  <c r="BQ464" s="1"/>
  <c r="BD462"/>
  <c r="BQ462" s="1"/>
  <c r="AE462" s="1"/>
  <c r="BD459"/>
  <c r="BQ459" s="1"/>
  <c r="BD457"/>
  <c r="BQ457" s="1"/>
  <c r="AE457" s="1"/>
  <c r="BD453"/>
  <c r="BQ453" s="1"/>
  <c r="AE453" s="1"/>
  <c r="BD451"/>
  <c r="BQ451" s="1"/>
  <c r="AE451" s="1"/>
  <c r="BD448"/>
  <c r="BQ448" s="1"/>
  <c r="AE448" s="1"/>
  <c r="BD444"/>
  <c r="BQ444" s="1"/>
  <c r="AE444" s="1"/>
  <c r="BD440"/>
  <c r="BQ440" s="1"/>
  <c r="BD436"/>
  <c r="BQ436" s="1"/>
  <c r="BD433"/>
  <c r="BQ433" s="1"/>
  <c r="AE433" s="1"/>
  <c r="BD429"/>
  <c r="BQ429" s="1"/>
  <c r="AE429" s="1"/>
  <c r="BD426"/>
  <c r="BQ426" s="1"/>
  <c r="AE426" s="1"/>
  <c r="BD423"/>
  <c r="BQ423" s="1"/>
  <c r="BD419"/>
  <c r="BQ419" s="1"/>
  <c r="AE419" s="1"/>
  <c r="BD415"/>
  <c r="BQ415" s="1"/>
  <c r="AE415" s="1"/>
  <c r="BD411"/>
  <c r="BQ411" s="1"/>
  <c r="AE411" s="1"/>
  <c r="BD408"/>
  <c r="BQ408" s="1"/>
  <c r="BD405"/>
  <c r="BQ405" s="1"/>
  <c r="AE405" s="1"/>
  <c r="BD402"/>
  <c r="BQ402" s="1"/>
  <c r="AE402" s="1"/>
  <c r="BD396"/>
  <c r="BQ396" s="1"/>
  <c r="AE396" s="1"/>
  <c r="BD392"/>
  <c r="BQ392" s="1"/>
  <c r="BD388"/>
  <c r="BQ388" s="1"/>
  <c r="AE388" s="1"/>
  <c r="BD385"/>
  <c r="BQ385" s="1"/>
  <c r="AE385" s="1"/>
  <c r="BD381"/>
  <c r="BQ381" s="1"/>
  <c r="BD377"/>
  <c r="BQ377" s="1"/>
  <c r="AE377" s="1"/>
  <c r="BD373"/>
  <c r="BQ373" s="1"/>
  <c r="BD369"/>
  <c r="BQ369" s="1"/>
  <c r="AE369" s="1"/>
  <c r="BD366"/>
  <c r="BQ366" s="1"/>
  <c r="AE366" s="1"/>
  <c r="BD362"/>
  <c r="BQ362" s="1"/>
  <c r="AE362" s="1"/>
  <c r="BD360"/>
  <c r="BQ360" s="1"/>
  <c r="AE360" s="1"/>
  <c r="BD356"/>
  <c r="BQ356" s="1"/>
  <c r="AE356" s="1"/>
  <c r="BD352"/>
  <c r="BQ352" s="1"/>
  <c r="BD348"/>
  <c r="BQ348" s="1"/>
  <c r="BD344"/>
  <c r="BQ344" s="1"/>
  <c r="AE344" s="1"/>
  <c r="BD341"/>
  <c r="BQ341" s="1"/>
  <c r="AE341" s="1"/>
  <c r="BD337"/>
  <c r="BQ337" s="1"/>
  <c r="BD333"/>
  <c r="BQ333" s="1"/>
  <c r="AE333" s="1"/>
  <c r="BD329"/>
  <c r="BQ329" s="1"/>
  <c r="BD986"/>
  <c r="BQ986" s="1"/>
  <c r="BD982"/>
  <c r="BQ982" s="1"/>
  <c r="BD978"/>
  <c r="BQ978" s="1"/>
  <c r="BD974"/>
  <c r="BQ974" s="1"/>
  <c r="BD970"/>
  <c r="BQ970" s="1"/>
  <c r="BD966"/>
  <c r="BQ966" s="1"/>
  <c r="BD962"/>
  <c r="BQ962" s="1"/>
  <c r="BD958"/>
  <c r="BQ958" s="1"/>
  <c r="BD954"/>
  <c r="BQ954" s="1"/>
  <c r="BD950"/>
  <c r="BQ950" s="1"/>
  <c r="BD946"/>
  <c r="BQ946" s="1"/>
  <c r="BD942"/>
  <c r="BQ942" s="1"/>
  <c r="BD938"/>
  <c r="BQ938" s="1"/>
  <c r="BD934"/>
  <c r="BQ934" s="1"/>
  <c r="BD930"/>
  <c r="BQ930" s="1"/>
  <c r="BD926"/>
  <c r="BQ926" s="1"/>
  <c r="BD922"/>
  <c r="BQ922" s="1"/>
  <c r="BD918"/>
  <c r="BQ918" s="1"/>
  <c r="BD914"/>
  <c r="BQ914" s="1"/>
  <c r="BD910"/>
  <c r="BQ910" s="1"/>
  <c r="BD906"/>
  <c r="BQ906" s="1"/>
  <c r="BD733"/>
  <c r="BQ733" s="1"/>
  <c r="BD732"/>
  <c r="BQ732" s="1"/>
  <c r="BD731"/>
  <c r="BQ731" s="1"/>
  <c r="BD730"/>
  <c r="BQ730" s="1"/>
  <c r="BD729"/>
  <c r="BQ729" s="1"/>
  <c r="BD728"/>
  <c r="BQ728" s="1"/>
  <c r="BD727"/>
  <c r="BQ727" s="1"/>
  <c r="BD726"/>
  <c r="BQ726" s="1"/>
  <c r="BD725"/>
  <c r="BQ725" s="1"/>
  <c r="BD724"/>
  <c r="BQ724" s="1"/>
  <c r="BD723"/>
  <c r="BQ723" s="1"/>
  <c r="BD722"/>
  <c r="BQ722" s="1"/>
  <c r="BD721"/>
  <c r="BQ721" s="1"/>
  <c r="BD720"/>
  <c r="BQ720" s="1"/>
  <c r="BD719"/>
  <c r="BQ719" s="1"/>
  <c r="BD718"/>
  <c r="BQ718" s="1"/>
  <c r="BD717"/>
  <c r="BQ717" s="1"/>
  <c r="BD716"/>
  <c r="BQ716" s="1"/>
  <c r="BD715"/>
  <c r="BQ715" s="1"/>
  <c r="BD714"/>
  <c r="BQ714" s="1"/>
  <c r="BD713"/>
  <c r="BQ713" s="1"/>
  <c r="BD712"/>
  <c r="BQ712" s="1"/>
  <c r="BD711"/>
  <c r="BQ711" s="1"/>
  <c r="BD710"/>
  <c r="BQ710" s="1"/>
  <c r="BD709"/>
  <c r="BQ709" s="1"/>
  <c r="BD708"/>
  <c r="BQ708" s="1"/>
  <c r="BD706"/>
  <c r="BQ706" s="1"/>
  <c r="BD702"/>
  <c r="BQ702" s="1"/>
  <c r="AE702" s="1"/>
  <c r="BD698"/>
  <c r="BQ698" s="1"/>
  <c r="BD696"/>
  <c r="BQ696" s="1"/>
  <c r="AE696" s="1"/>
  <c r="BD693"/>
  <c r="BQ693" s="1"/>
  <c r="BD691"/>
  <c r="BQ691" s="1"/>
  <c r="AE691" s="1"/>
  <c r="BD688"/>
  <c r="BQ688" s="1"/>
  <c r="AE688" s="1"/>
  <c r="BD686"/>
  <c r="BQ686" s="1"/>
  <c r="AE686" s="1"/>
  <c r="BD683"/>
  <c r="BQ683" s="1"/>
  <c r="AE683" s="1"/>
  <c r="BD680"/>
  <c r="BQ680" s="1"/>
  <c r="AE680" s="1"/>
  <c r="BD677"/>
  <c r="BQ677" s="1"/>
  <c r="AE677" s="1"/>
  <c r="BD674"/>
  <c r="BQ674" s="1"/>
  <c r="BD671"/>
  <c r="BQ671" s="1"/>
  <c r="AE671" s="1"/>
  <c r="BD667"/>
  <c r="BQ667" s="1"/>
  <c r="BD663"/>
  <c r="BQ663" s="1"/>
  <c r="AE663" s="1"/>
  <c r="BD660"/>
  <c r="BQ660" s="1"/>
  <c r="AE660" s="1"/>
  <c r="BD656"/>
  <c r="BQ656" s="1"/>
  <c r="BD653"/>
  <c r="BQ653" s="1"/>
  <c r="AE653" s="1"/>
  <c r="BD650"/>
  <c r="BQ650" s="1"/>
  <c r="AE650" s="1"/>
  <c r="BD648"/>
  <c r="BQ648" s="1"/>
  <c r="AE648" s="1"/>
  <c r="BD644"/>
  <c r="BQ644" s="1"/>
  <c r="AE644" s="1"/>
  <c r="BD640"/>
  <c r="BQ640" s="1"/>
  <c r="BD636"/>
  <c r="BQ636" s="1"/>
  <c r="BD633"/>
  <c r="BQ633" s="1"/>
  <c r="AE633" s="1"/>
  <c r="BD629"/>
  <c r="BQ629" s="1"/>
  <c r="BD627"/>
  <c r="BQ627" s="1"/>
  <c r="AE627" s="1"/>
  <c r="BD623"/>
  <c r="BQ623" s="1"/>
  <c r="AE623" s="1"/>
  <c r="BD619"/>
  <c r="BQ619" s="1"/>
  <c r="AE619" s="1"/>
  <c r="BD615"/>
  <c r="BQ615" s="1"/>
  <c r="BD612"/>
  <c r="BQ612" s="1"/>
  <c r="AE612" s="1"/>
  <c r="BD608"/>
  <c r="BQ608" s="1"/>
  <c r="AE608" s="1"/>
  <c r="BD604"/>
  <c r="BQ604" s="1"/>
  <c r="AE604" s="1"/>
  <c r="BD600"/>
  <c r="BQ600" s="1"/>
  <c r="AE600" s="1"/>
  <c r="BD596"/>
  <c r="BQ596" s="1"/>
  <c r="BD593"/>
  <c r="BQ593" s="1"/>
  <c r="AE593" s="1"/>
  <c r="BD589"/>
  <c r="BQ589" s="1"/>
  <c r="BD586"/>
  <c r="BQ586" s="1"/>
  <c r="AE586" s="1"/>
  <c r="BD583"/>
  <c r="BQ583" s="1"/>
  <c r="AE583" s="1"/>
  <c r="BD579"/>
  <c r="BQ579" s="1"/>
  <c r="BD575"/>
  <c r="BQ575" s="1"/>
  <c r="AE575" s="1"/>
  <c r="BD571"/>
  <c r="BQ571" s="1"/>
  <c r="BD567"/>
  <c r="BQ567" s="1"/>
  <c r="BD564"/>
  <c r="BQ564" s="1"/>
  <c r="AE564" s="1"/>
  <c r="BD560"/>
  <c r="BQ560" s="1"/>
  <c r="AE560" s="1"/>
  <c r="BD558"/>
  <c r="BQ558" s="1"/>
  <c r="AE558" s="1"/>
  <c r="BD554"/>
  <c r="BQ554" s="1"/>
  <c r="AE554" s="1"/>
  <c r="BD550"/>
  <c r="BQ550" s="1"/>
  <c r="BD546"/>
  <c r="BQ546" s="1"/>
  <c r="AE546" s="1"/>
  <c r="BD542"/>
  <c r="BQ542" s="1"/>
  <c r="BD539"/>
  <c r="BQ539" s="1"/>
  <c r="AE539" s="1"/>
  <c r="BD535"/>
  <c r="BQ535" s="1"/>
  <c r="BD532"/>
  <c r="BQ532" s="1"/>
  <c r="AE532" s="1"/>
  <c r="BD529"/>
  <c r="BQ529" s="1"/>
  <c r="AE529" s="1"/>
  <c r="BD525"/>
  <c r="BQ525" s="1"/>
  <c r="BD521"/>
  <c r="BQ521" s="1"/>
  <c r="AE521" s="1"/>
  <c r="BD517"/>
  <c r="BQ517" s="1"/>
  <c r="BD513"/>
  <c r="BQ513" s="1"/>
  <c r="AE513" s="1"/>
  <c r="BD510"/>
  <c r="BQ510" s="1"/>
  <c r="AE510" s="1"/>
  <c r="BD506"/>
  <c r="BQ506" s="1"/>
  <c r="BD503"/>
  <c r="BQ503" s="1"/>
  <c r="AE503" s="1"/>
  <c r="BD500"/>
  <c r="BQ500" s="1"/>
  <c r="AE500" s="1"/>
  <c r="BD496"/>
  <c r="BQ496" s="1"/>
  <c r="AE496" s="1"/>
  <c r="BD492"/>
  <c r="BQ492" s="1"/>
  <c r="AE492" s="1"/>
  <c r="BD488"/>
  <c r="BQ488" s="1"/>
  <c r="AE488" s="1"/>
  <c r="BD485"/>
  <c r="BQ485" s="1"/>
  <c r="AE485" s="1"/>
  <c r="BD481"/>
  <c r="BQ481" s="1"/>
  <c r="AE481" s="1"/>
  <c r="BD477"/>
  <c r="BQ477" s="1"/>
  <c r="BD473"/>
  <c r="BQ473" s="1"/>
  <c r="BD470"/>
  <c r="BQ470" s="1"/>
  <c r="AE470" s="1"/>
  <c r="BD466"/>
  <c r="BQ466" s="1"/>
  <c r="BD463"/>
  <c r="BQ463" s="1"/>
  <c r="AE463" s="1"/>
  <c r="BD461"/>
  <c r="BQ461" s="1"/>
  <c r="AE461" s="1"/>
  <c r="BD458"/>
  <c r="BQ458" s="1"/>
  <c r="AE458" s="1"/>
  <c r="BD455"/>
  <c r="BQ455" s="1"/>
  <c r="BD452"/>
  <c r="BQ452" s="1"/>
  <c r="AE452" s="1"/>
  <c r="BD449"/>
  <c r="BQ449" s="1"/>
  <c r="BD446"/>
  <c r="BQ446" s="1"/>
  <c r="AE446" s="1"/>
  <c r="BD442"/>
  <c r="BQ442" s="1"/>
  <c r="AE442" s="1"/>
  <c r="BD438"/>
  <c r="BQ438" s="1"/>
  <c r="AE438" s="1"/>
  <c r="BD434"/>
  <c r="BQ434" s="1"/>
  <c r="BD431"/>
  <c r="BQ431" s="1"/>
  <c r="BD427"/>
  <c r="BQ427" s="1"/>
  <c r="AE427" s="1"/>
  <c r="BD425"/>
  <c r="BQ425" s="1"/>
  <c r="AE425" s="1"/>
  <c r="BD421"/>
  <c r="BQ421" s="1"/>
  <c r="AE421" s="1"/>
  <c r="BD417"/>
  <c r="BQ417" s="1"/>
  <c r="BD413"/>
  <c r="BQ413" s="1"/>
  <c r="BD398"/>
  <c r="BQ398" s="1"/>
  <c r="AE398" s="1"/>
  <c r="BD394"/>
  <c r="BQ394" s="1"/>
  <c r="BD390"/>
  <c r="BQ390" s="1"/>
  <c r="AE390" s="1"/>
  <c r="BD361"/>
  <c r="BQ361" s="1"/>
  <c r="AE361" s="1"/>
  <c r="BD358"/>
  <c r="BQ358" s="1"/>
  <c r="AE358" s="1"/>
  <c r="BD354"/>
  <c r="BQ354" s="1"/>
  <c r="AE354" s="1"/>
  <c r="BD350"/>
  <c r="BQ350" s="1"/>
  <c r="AE350" s="1"/>
  <c r="BD343"/>
  <c r="BQ343" s="1"/>
  <c r="AE343" s="1"/>
  <c r="BD331"/>
  <c r="BQ331" s="1"/>
  <c r="BD325"/>
  <c r="BQ325" s="1"/>
  <c r="AE325" s="1"/>
  <c r="BD322"/>
  <c r="BQ322" s="1"/>
  <c r="AE322" s="1"/>
  <c r="BD318"/>
  <c r="BQ318" s="1"/>
  <c r="AE318" s="1"/>
  <c r="BD316"/>
  <c r="BQ316" s="1"/>
  <c r="AE316" s="1"/>
  <c r="BD314"/>
  <c r="BQ314" s="1"/>
  <c r="AE314" s="1"/>
  <c r="BD310"/>
  <c r="BQ310" s="1"/>
  <c r="AE310" s="1"/>
  <c r="BD306"/>
  <c r="BQ306" s="1"/>
  <c r="BD302"/>
  <c r="BQ302" s="1"/>
  <c r="AE302" s="1"/>
  <c r="BD299"/>
  <c r="BQ299" s="1"/>
  <c r="AE299" s="1"/>
  <c r="BD295"/>
  <c r="BQ295" s="1"/>
  <c r="BD291"/>
  <c r="BQ291" s="1"/>
  <c r="AE291" s="1"/>
  <c r="BD287"/>
  <c r="BQ287" s="1"/>
  <c r="BD283"/>
  <c r="BQ283" s="1"/>
  <c r="AE283" s="1"/>
  <c r="BD280"/>
  <c r="BQ280" s="1"/>
  <c r="AE280" s="1"/>
  <c r="BD276"/>
  <c r="BQ276" s="1"/>
  <c r="BD274"/>
  <c r="BQ274" s="1"/>
  <c r="AE274" s="1"/>
  <c r="BD270"/>
  <c r="BQ270" s="1"/>
  <c r="AE270" s="1"/>
  <c r="BD266"/>
  <c r="BQ266" s="1"/>
  <c r="AE266" s="1"/>
  <c r="BD262"/>
  <c r="BQ262" s="1"/>
  <c r="BD258"/>
  <c r="BQ258" s="1"/>
  <c r="BD254"/>
  <c r="BQ254" s="1"/>
  <c r="BD250"/>
  <c r="BQ250" s="1"/>
  <c r="BD247"/>
  <c r="BQ247" s="1"/>
  <c r="AE247" s="1"/>
  <c r="BD242"/>
  <c r="BQ242" s="1"/>
  <c r="AE242" s="1"/>
  <c r="BD239"/>
  <c r="BQ239" s="1"/>
  <c r="AE239" s="1"/>
  <c r="BD235"/>
  <c r="BQ235" s="1"/>
  <c r="AE235" s="1"/>
  <c r="BD231"/>
  <c r="BQ231" s="1"/>
  <c r="BD227"/>
  <c r="BQ227" s="1"/>
  <c r="BD224"/>
  <c r="BQ224" s="1"/>
  <c r="AE224" s="1"/>
  <c r="BD220"/>
  <c r="BQ220" s="1"/>
  <c r="BD218"/>
  <c r="BQ218" s="1"/>
  <c r="AE218" s="1"/>
  <c r="BD215"/>
  <c r="BQ215" s="1"/>
  <c r="BD211"/>
  <c r="BQ211" s="1"/>
  <c r="BD209"/>
  <c r="BQ209" s="1"/>
  <c r="AE209" s="1"/>
  <c r="BD206"/>
  <c r="BQ206" s="1"/>
  <c r="AE206" s="1"/>
  <c r="BD202"/>
  <c r="BQ202" s="1"/>
  <c r="AE202" s="1"/>
  <c r="BD198"/>
  <c r="BQ198" s="1"/>
  <c r="BD194"/>
  <c r="BQ194" s="1"/>
  <c r="BD191"/>
  <c r="BQ191" s="1"/>
  <c r="AE191" s="1"/>
  <c r="BD188"/>
  <c r="BQ188" s="1"/>
  <c r="AE188" s="1"/>
  <c r="BD185"/>
  <c r="BQ185" s="1"/>
  <c r="AE185" s="1"/>
  <c r="BD183"/>
  <c r="BQ183" s="1"/>
  <c r="AE183" s="1"/>
  <c r="BD179"/>
  <c r="BQ179" s="1"/>
  <c r="AE179" s="1"/>
  <c r="BD175"/>
  <c r="BQ175" s="1"/>
  <c r="BD171"/>
  <c r="BQ171" s="1"/>
  <c r="AE171" s="1"/>
  <c r="BD167"/>
  <c r="BQ167" s="1"/>
  <c r="BD164"/>
  <c r="BQ164" s="1"/>
  <c r="BD161"/>
  <c r="BQ161" s="1"/>
  <c r="AE161" s="1"/>
  <c r="BD158"/>
  <c r="BQ158" s="1"/>
  <c r="AE158" s="1"/>
  <c r="BD154"/>
  <c r="BQ154" s="1"/>
  <c r="AE154" s="1"/>
  <c r="BD150"/>
  <c r="BQ150" s="1"/>
  <c r="BD146"/>
  <c r="BQ146" s="1"/>
  <c r="BD143"/>
  <c r="BQ143" s="1"/>
  <c r="AE143" s="1"/>
  <c r="BD139"/>
  <c r="BQ139" s="1"/>
  <c r="BD135"/>
  <c r="BQ135" s="1"/>
  <c r="AE135" s="1"/>
  <c r="BD129"/>
  <c r="BQ129" s="1"/>
  <c r="BD125"/>
  <c r="BQ125" s="1"/>
  <c r="BD122"/>
  <c r="BQ122" s="1"/>
  <c r="AE122" s="1"/>
  <c r="BD118"/>
  <c r="BQ118" s="1"/>
  <c r="AE118" s="1"/>
  <c r="BD116"/>
  <c r="BQ116" s="1"/>
  <c r="AE116" s="1"/>
  <c r="BD112"/>
  <c r="BQ112" s="1"/>
  <c r="AE112" s="1"/>
  <c r="BD108"/>
  <c r="BQ108" s="1"/>
  <c r="BD104"/>
  <c r="BQ104" s="1"/>
  <c r="AE104" s="1"/>
  <c r="BD100"/>
  <c r="BQ100" s="1"/>
  <c r="BD96"/>
  <c r="BQ96" s="1"/>
  <c r="BD93"/>
  <c r="BQ93" s="1"/>
  <c r="AE93" s="1"/>
  <c r="BD89"/>
  <c r="BQ89" s="1"/>
  <c r="AE89" s="1"/>
  <c r="BD87"/>
  <c r="BQ87" s="1"/>
  <c r="AE87" s="1"/>
  <c r="BD83"/>
  <c r="BQ83" s="1"/>
  <c r="AE83" s="1"/>
  <c r="BD79"/>
  <c r="BQ79" s="1"/>
  <c r="BD75"/>
  <c r="BQ75" s="1"/>
  <c r="AE75" s="1"/>
  <c r="BD71"/>
  <c r="BQ71" s="1"/>
  <c r="BD68"/>
  <c r="BQ68" s="1"/>
  <c r="AE68" s="1"/>
  <c r="BD66"/>
  <c r="BQ66" s="1"/>
  <c r="AE66" s="1"/>
  <c r="BD64"/>
  <c r="BQ64" s="1"/>
  <c r="BD62"/>
  <c r="BQ62" s="1"/>
  <c r="AE62" s="1"/>
  <c r="BD60"/>
  <c r="BQ60" s="1"/>
  <c r="AE60" s="1"/>
  <c r="BD58"/>
  <c r="BQ58" s="1"/>
  <c r="AE58" s="1"/>
  <c r="BD56"/>
  <c r="BQ56" s="1"/>
  <c r="BD54"/>
  <c r="BQ54" s="1"/>
  <c r="BD52"/>
  <c r="BQ52" s="1"/>
  <c r="AE52" s="1"/>
  <c r="BD50"/>
  <c r="BQ50" s="1"/>
  <c r="BD48"/>
  <c r="BQ48" s="1"/>
  <c r="BD46"/>
  <c r="BQ46" s="1"/>
  <c r="BD44"/>
  <c r="BQ44" s="1"/>
  <c r="AE44" s="1"/>
  <c r="BD42"/>
  <c r="BQ42" s="1"/>
  <c r="BD37"/>
  <c r="BQ37" s="1"/>
  <c r="BD35"/>
  <c r="BQ35" s="1"/>
  <c r="BD33"/>
  <c r="BQ33" s="1"/>
  <c r="AE33" s="1"/>
  <c r="BD31"/>
  <c r="BQ31" s="1"/>
  <c r="BD29"/>
  <c r="BQ29" s="1"/>
  <c r="AE29" s="1"/>
  <c r="BD27"/>
  <c r="BQ27" s="1"/>
  <c r="AE27" s="1"/>
  <c r="BD25"/>
  <c r="BQ25" s="1"/>
  <c r="AE25" s="1"/>
  <c r="BD988"/>
  <c r="BQ988" s="1"/>
  <c r="BD984"/>
  <c r="BQ984" s="1"/>
  <c r="BD980"/>
  <c r="BQ980" s="1"/>
  <c r="BD976"/>
  <c r="BQ976" s="1"/>
  <c r="BD972"/>
  <c r="BQ972" s="1"/>
  <c r="BD968"/>
  <c r="BQ968" s="1"/>
  <c r="BD964"/>
  <c r="BQ964" s="1"/>
  <c r="BD960"/>
  <c r="BQ960" s="1"/>
  <c r="BD956"/>
  <c r="BQ956" s="1"/>
  <c r="BD952"/>
  <c r="BQ952" s="1"/>
  <c r="BD948"/>
  <c r="BQ948" s="1"/>
  <c r="BD944"/>
  <c r="BQ944" s="1"/>
  <c r="BD940"/>
  <c r="BQ940" s="1"/>
  <c r="BD936"/>
  <c r="BQ936" s="1"/>
  <c r="BD932"/>
  <c r="BQ932" s="1"/>
  <c r="BD928"/>
  <c r="BQ928" s="1"/>
  <c r="BD924"/>
  <c r="BQ924" s="1"/>
  <c r="BD920"/>
  <c r="BQ920" s="1"/>
  <c r="BD916"/>
  <c r="BQ916" s="1"/>
  <c r="BD912"/>
  <c r="BQ912" s="1"/>
  <c r="BD908"/>
  <c r="BQ908" s="1"/>
  <c r="BD904"/>
  <c r="BQ904" s="1"/>
  <c r="BD400"/>
  <c r="BQ400" s="1"/>
  <c r="AE400" s="1"/>
  <c r="BD410"/>
  <c r="BQ410" s="1"/>
  <c r="AE410" s="1"/>
  <c r="BD406"/>
  <c r="BQ406" s="1"/>
  <c r="AE406" s="1"/>
  <c r="BD404"/>
  <c r="BQ404" s="1"/>
  <c r="AE404" s="1"/>
  <c r="BD383"/>
  <c r="BQ383" s="1"/>
  <c r="AE383" s="1"/>
  <c r="BD379"/>
  <c r="BQ379" s="1"/>
  <c r="BD371"/>
  <c r="BQ371" s="1"/>
  <c r="BD335"/>
  <c r="BQ335" s="1"/>
  <c r="AE335" s="1"/>
  <c r="BD327"/>
  <c r="BQ327" s="1"/>
  <c r="BD324"/>
  <c r="BQ324" s="1"/>
  <c r="AE324" s="1"/>
  <c r="BD317"/>
  <c r="BQ317" s="1"/>
  <c r="AE317" s="1"/>
  <c r="BD312"/>
  <c r="BQ312" s="1"/>
  <c r="AE312" s="1"/>
  <c r="BD308"/>
  <c r="BQ308" s="1"/>
  <c r="AE308" s="1"/>
  <c r="BD304"/>
  <c r="BQ304" s="1"/>
  <c r="BD293"/>
  <c r="BQ293" s="1"/>
  <c r="AE293" s="1"/>
  <c r="BD289"/>
  <c r="BQ289" s="1"/>
  <c r="BD282"/>
  <c r="BQ282" s="1"/>
  <c r="AE282" s="1"/>
  <c r="BD243"/>
  <c r="BQ243" s="1"/>
  <c r="AE243" s="1"/>
  <c r="BD241"/>
  <c r="BQ241" s="1"/>
  <c r="AE241" s="1"/>
  <c r="BD237"/>
  <c r="BQ237" s="1"/>
  <c r="AE237" s="1"/>
  <c r="BD226"/>
  <c r="BQ226" s="1"/>
  <c r="AE226" s="1"/>
  <c r="BD213"/>
  <c r="BQ213" s="1"/>
  <c r="AE213" s="1"/>
  <c r="BD204"/>
  <c r="BQ204" s="1"/>
  <c r="AE204" s="1"/>
  <c r="BD200"/>
  <c r="BQ200" s="1"/>
  <c r="BD196"/>
  <c r="BQ196" s="1"/>
  <c r="AE196" s="1"/>
  <c r="BD193"/>
  <c r="BQ193" s="1"/>
  <c r="AE193" s="1"/>
  <c r="BD189"/>
  <c r="BQ189" s="1"/>
  <c r="BD187"/>
  <c r="BQ187" s="1"/>
  <c r="AE187" s="1"/>
  <c r="BD184"/>
  <c r="BQ184" s="1"/>
  <c r="AE184" s="1"/>
  <c r="BD181"/>
  <c r="BQ181" s="1"/>
  <c r="BD177"/>
  <c r="BQ177" s="1"/>
  <c r="AE177" s="1"/>
  <c r="BD173"/>
  <c r="BQ173" s="1"/>
  <c r="BD169"/>
  <c r="BQ169" s="1"/>
  <c r="BD166"/>
  <c r="BQ166" s="1"/>
  <c r="AE166" s="1"/>
  <c r="BD145"/>
  <c r="BQ145" s="1"/>
  <c r="AE145" s="1"/>
  <c r="BD141"/>
  <c r="BQ141" s="1"/>
  <c r="AE141" s="1"/>
  <c r="BD131"/>
  <c r="BQ131" s="1"/>
  <c r="BD127"/>
  <c r="BQ127" s="1"/>
  <c r="BD124"/>
  <c r="BQ124" s="1"/>
  <c r="AE124" s="1"/>
  <c r="BD120"/>
  <c r="BQ120" s="1"/>
  <c r="BD117"/>
  <c r="BQ117" s="1"/>
  <c r="AE117" s="1"/>
  <c r="BD114"/>
  <c r="BQ114" s="1"/>
  <c r="AE114" s="1"/>
  <c r="BD110"/>
  <c r="BQ110" s="1"/>
  <c r="BD95"/>
  <c r="BQ95" s="1"/>
  <c r="AE95" s="1"/>
  <c r="BD91"/>
  <c r="BQ91" s="1"/>
  <c r="BD88"/>
  <c r="BQ88" s="1"/>
  <c r="AE88" s="1"/>
  <c r="BD85"/>
  <c r="BQ85" s="1"/>
  <c r="AE85" s="1"/>
  <c r="BD77"/>
  <c r="BQ77" s="1"/>
  <c r="AE77" s="1"/>
  <c r="BD73"/>
  <c r="BQ73" s="1"/>
  <c r="BD69"/>
  <c r="BQ69" s="1"/>
  <c r="AE69" s="1"/>
  <c r="BD387"/>
  <c r="BQ387" s="1"/>
  <c r="AE387" s="1"/>
  <c r="BD375"/>
  <c r="BQ375" s="1"/>
  <c r="AE375" s="1"/>
  <c r="BD368"/>
  <c r="BQ368" s="1"/>
  <c r="AE368" s="1"/>
  <c r="BD364"/>
  <c r="BQ364" s="1"/>
  <c r="BD346"/>
  <c r="BQ346" s="1"/>
  <c r="AE346" s="1"/>
  <c r="BD339"/>
  <c r="BQ339" s="1"/>
  <c r="BD320"/>
  <c r="BQ320" s="1"/>
  <c r="BD301"/>
  <c r="BQ301" s="1"/>
  <c r="AE301" s="1"/>
  <c r="BD297"/>
  <c r="BQ297" s="1"/>
  <c r="AE297" s="1"/>
  <c r="BD285"/>
  <c r="BQ285" s="1"/>
  <c r="BD278"/>
  <c r="BQ278" s="1"/>
  <c r="BD275"/>
  <c r="BQ275" s="1"/>
  <c r="AE275" s="1"/>
  <c r="BD272"/>
  <c r="BQ272" s="1"/>
  <c r="BD268"/>
  <c r="BQ268" s="1"/>
  <c r="AE268" s="1"/>
  <c r="BD264"/>
  <c r="BQ264" s="1"/>
  <c r="AE264" s="1"/>
  <c r="BD260"/>
  <c r="BQ260" s="1"/>
  <c r="AE260" s="1"/>
  <c r="BD256"/>
  <c r="BQ256" s="1"/>
  <c r="BD252"/>
  <c r="BQ252" s="1"/>
  <c r="AE252" s="1"/>
  <c r="BD249"/>
  <c r="BQ249" s="1"/>
  <c r="AE249" s="1"/>
  <c r="BD245"/>
  <c r="BQ245" s="1"/>
  <c r="BD233"/>
  <c r="BQ233" s="1"/>
  <c r="BD229"/>
  <c r="BQ229" s="1"/>
  <c r="BD222"/>
  <c r="BQ222" s="1"/>
  <c r="BD219"/>
  <c r="BQ219" s="1"/>
  <c r="AE219" s="1"/>
  <c r="BD217"/>
  <c r="BQ217" s="1"/>
  <c r="AE217" s="1"/>
  <c r="BD214"/>
  <c r="BQ214" s="1"/>
  <c r="AE214" s="1"/>
  <c r="BD210"/>
  <c r="BQ210" s="1"/>
  <c r="AE210" s="1"/>
  <c r="BD207"/>
  <c r="BQ207" s="1"/>
  <c r="BD162"/>
  <c r="BQ162" s="1"/>
  <c r="BD160"/>
  <c r="BQ160" s="1"/>
  <c r="AE160" s="1"/>
  <c r="BD156"/>
  <c r="BQ156" s="1"/>
  <c r="AE156" s="1"/>
  <c r="BD152"/>
  <c r="BQ152" s="1"/>
  <c r="AE152" s="1"/>
  <c r="BD148"/>
  <c r="BQ148" s="1"/>
  <c r="BD137"/>
  <c r="BQ137" s="1"/>
  <c r="BD133"/>
  <c r="BQ133" s="1"/>
  <c r="AE133" s="1"/>
  <c r="BD106"/>
  <c r="BQ106" s="1"/>
  <c r="BD102"/>
  <c r="BQ102" s="1"/>
  <c r="AE102" s="1"/>
  <c r="BD98"/>
  <c r="BQ98" s="1"/>
  <c r="BD81"/>
  <c r="BQ81" s="1"/>
  <c r="BD39"/>
  <c r="BQ39" s="1"/>
  <c r="AE39" s="1"/>
  <c r="BD16"/>
  <c r="BQ16" s="1"/>
  <c r="BD10"/>
  <c r="BQ10" s="1"/>
  <c r="BD8"/>
  <c r="BQ8" s="1"/>
  <c r="BD61"/>
  <c r="BQ61" s="1"/>
  <c r="AE61" s="1"/>
  <c r="BD41"/>
  <c r="BQ41" s="1"/>
  <c r="AE41" s="1"/>
  <c r="BD34"/>
  <c r="BQ34" s="1"/>
  <c r="AE34" s="1"/>
  <c r="BD23"/>
  <c r="BQ23" s="1"/>
  <c r="BD21"/>
  <c r="BQ21" s="1"/>
  <c r="BD19"/>
  <c r="BQ19" s="1"/>
  <c r="BD18"/>
  <c r="BQ18" s="1"/>
  <c r="AE18" s="1"/>
  <c r="BD14"/>
  <c r="BQ14" s="1"/>
  <c r="BD12"/>
  <c r="BQ12" s="1"/>
  <c r="BD11"/>
  <c r="BQ11" s="1"/>
  <c r="BD9"/>
  <c r="BQ9" s="1"/>
  <c r="BE7"/>
  <c r="BE707" s="1"/>
  <c r="BE1059" l="1"/>
  <c r="BE1058"/>
  <c r="BE1057"/>
  <c r="BE1056"/>
  <c r="BE1055"/>
  <c r="BE1054"/>
  <c r="BE1031"/>
  <c r="BE1030"/>
  <c r="BE1029"/>
  <c r="BE1028"/>
  <c r="BE1027"/>
  <c r="BE1026"/>
  <c r="BE1025"/>
  <c r="BE1024"/>
  <c r="BE1023"/>
  <c r="BE1022"/>
  <c r="BE1021"/>
  <c r="BE1020"/>
  <c r="BE1019"/>
  <c r="BE1018"/>
  <c r="BE1017"/>
  <c r="BE1016"/>
  <c r="BE1015"/>
  <c r="BE1014"/>
  <c r="BE1013"/>
  <c r="BE1012"/>
  <c r="BE1011"/>
  <c r="BE1010"/>
  <c r="BE1009"/>
  <c r="BE1008"/>
  <c r="BE1007"/>
  <c r="BE1006"/>
  <c r="BE1005"/>
  <c r="BE1004"/>
  <c r="BE1003"/>
  <c r="BE1002"/>
  <c r="BE1001"/>
  <c r="BE1000"/>
  <c r="BE999"/>
  <c r="BE998"/>
  <c r="BE997"/>
  <c r="BE996"/>
  <c r="BE995"/>
  <c r="BE994"/>
  <c r="BE993"/>
  <c r="BE992"/>
  <c r="BE991"/>
  <c r="BE990"/>
  <c r="BE1052"/>
  <c r="BE1050"/>
  <c r="BE1048"/>
  <c r="BE1046"/>
  <c r="BE1044"/>
  <c r="BE1042"/>
  <c r="BE1040"/>
  <c r="BE1038"/>
  <c r="BE1036"/>
  <c r="BE1034"/>
  <c r="BE1032"/>
  <c r="BE989"/>
  <c r="BE988"/>
  <c r="BE987"/>
  <c r="BE986"/>
  <c r="BE985"/>
  <c r="BE984"/>
  <c r="BE983"/>
  <c r="BE982"/>
  <c r="BE981"/>
  <c r="BE980"/>
  <c r="BE979"/>
  <c r="BE978"/>
  <c r="BE977"/>
  <c r="BE976"/>
  <c r="BE975"/>
  <c r="BE974"/>
  <c r="BE973"/>
  <c r="BE972"/>
  <c r="BE971"/>
  <c r="BE970"/>
  <c r="BE969"/>
  <c r="BE968"/>
  <c r="BE967"/>
  <c r="BE966"/>
  <c r="BE965"/>
  <c r="BE964"/>
  <c r="BE963"/>
  <c r="BE962"/>
  <c r="BE961"/>
  <c r="BE960"/>
  <c r="BE959"/>
  <c r="BE958"/>
  <c r="BE957"/>
  <c r="BE956"/>
  <c r="BE955"/>
  <c r="BE954"/>
  <c r="BE953"/>
  <c r="BE952"/>
  <c r="BE951"/>
  <c r="BE950"/>
  <c r="BE949"/>
  <c r="BE948"/>
  <c r="BE947"/>
  <c r="BE946"/>
  <c r="BE945"/>
  <c r="BE944"/>
  <c r="BE943"/>
  <c r="BE942"/>
  <c r="BE941"/>
  <c r="BE940"/>
  <c r="BE939"/>
  <c r="BE938"/>
  <c r="BE937"/>
  <c r="BE936"/>
  <c r="BE935"/>
  <c r="BE934"/>
  <c r="BE933"/>
  <c r="BE932"/>
  <c r="BE931"/>
  <c r="BE930"/>
  <c r="BE929"/>
  <c r="BE928"/>
  <c r="BE927"/>
  <c r="BE926"/>
  <c r="BE925"/>
  <c r="BE924"/>
  <c r="BE923"/>
  <c r="BE922"/>
  <c r="BE921"/>
  <c r="BE920"/>
  <c r="BE919"/>
  <c r="BE918"/>
  <c r="BE917"/>
  <c r="BE916"/>
  <c r="BE915"/>
  <c r="BE914"/>
  <c r="BE913"/>
  <c r="BE912"/>
  <c r="BE911"/>
  <c r="BE910"/>
  <c r="BE909"/>
  <c r="BE908"/>
  <c r="BE907"/>
  <c r="BE906"/>
  <c r="BE905"/>
  <c r="BE904"/>
  <c r="BE1053"/>
  <c r="BE1049"/>
  <c r="BE1045"/>
  <c r="BE1041"/>
  <c r="BE1037"/>
  <c r="BE1033"/>
  <c r="BE903"/>
  <c r="BE902"/>
  <c r="BE901"/>
  <c r="BE900"/>
  <c r="BE899"/>
  <c r="BE898"/>
  <c r="BE897"/>
  <c r="BE896"/>
  <c r="BE895"/>
  <c r="BE894"/>
  <c r="BE893"/>
  <c r="BE892"/>
  <c r="BE891"/>
  <c r="BE890"/>
  <c r="BE889"/>
  <c r="BE888"/>
  <c r="BE887"/>
  <c r="BE886"/>
  <c r="BE885"/>
  <c r="BE884"/>
  <c r="BE883"/>
  <c r="BE882"/>
  <c r="BE881"/>
  <c r="BE880"/>
  <c r="BE879"/>
  <c r="BE878"/>
  <c r="BE877"/>
  <c r="BE876"/>
  <c r="BE875"/>
  <c r="BE874"/>
  <c r="BE873"/>
  <c r="BE872"/>
  <c r="BE871"/>
  <c r="BE870"/>
  <c r="BE869"/>
  <c r="BE868"/>
  <c r="BE867"/>
  <c r="BE866"/>
  <c r="BE865"/>
  <c r="BE864"/>
  <c r="BE863"/>
  <c r="BE862"/>
  <c r="BE861"/>
  <c r="BE860"/>
  <c r="BE859"/>
  <c r="BE858"/>
  <c r="BE857"/>
  <c r="BE856"/>
  <c r="BE855"/>
  <c r="BE854"/>
  <c r="BE853"/>
  <c r="BE852"/>
  <c r="BE851"/>
  <c r="BE850"/>
  <c r="BE849"/>
  <c r="BE848"/>
  <c r="BE847"/>
  <c r="BE846"/>
  <c r="BE845"/>
  <c r="BE844"/>
  <c r="BE843"/>
  <c r="BE842"/>
  <c r="BE841"/>
  <c r="BE840"/>
  <c r="BE839"/>
  <c r="BE838"/>
  <c r="BE837"/>
  <c r="BE836"/>
  <c r="BE835"/>
  <c r="BE834"/>
  <c r="BE833"/>
  <c r="BE832"/>
  <c r="BE831"/>
  <c r="BE830"/>
  <c r="BE829"/>
  <c r="BE828"/>
  <c r="BE827"/>
  <c r="BE826"/>
  <c r="BE825"/>
  <c r="BE824"/>
  <c r="BE823"/>
  <c r="BE822"/>
  <c r="BE821"/>
  <c r="BE820"/>
  <c r="BE819"/>
  <c r="BE818"/>
  <c r="BE817"/>
  <c r="BE816"/>
  <c r="BE815"/>
  <c r="BE814"/>
  <c r="BE813"/>
  <c r="BE812"/>
  <c r="BE811"/>
  <c r="BE810"/>
  <c r="BE809"/>
  <c r="BE808"/>
  <c r="BE807"/>
  <c r="BE806"/>
  <c r="BE805"/>
  <c r="BE804"/>
  <c r="BE803"/>
  <c r="BE802"/>
  <c r="BE801"/>
  <c r="BE800"/>
  <c r="BE799"/>
  <c r="BE798"/>
  <c r="BE797"/>
  <c r="BE796"/>
  <c r="BE795"/>
  <c r="BE794"/>
  <c r="BE793"/>
  <c r="BE792"/>
  <c r="BE791"/>
  <c r="BE790"/>
  <c r="BE789"/>
  <c r="BE788"/>
  <c r="BE787"/>
  <c r="BE786"/>
  <c r="BE785"/>
  <c r="BE784"/>
  <c r="BE783"/>
  <c r="BE782"/>
  <c r="BE781"/>
  <c r="BE780"/>
  <c r="BE779"/>
  <c r="BE778"/>
  <c r="BE777"/>
  <c r="BE776"/>
  <c r="BE775"/>
  <c r="BE774"/>
  <c r="BE773"/>
  <c r="BE772"/>
  <c r="BE771"/>
  <c r="BE770"/>
  <c r="BE769"/>
  <c r="BE768"/>
  <c r="BE767"/>
  <c r="BE766"/>
  <c r="BE765"/>
  <c r="BE764"/>
  <c r="BE763"/>
  <c r="BE762"/>
  <c r="BE761"/>
  <c r="BE760"/>
  <c r="BE759"/>
  <c r="BE758"/>
  <c r="BE757"/>
  <c r="BE756"/>
  <c r="BE755"/>
  <c r="BE754"/>
  <c r="BE753"/>
  <c r="BE752"/>
  <c r="BE751"/>
  <c r="BE750"/>
  <c r="BE749"/>
  <c r="BE748"/>
  <c r="BE747"/>
  <c r="BE746"/>
  <c r="BE745"/>
  <c r="BE744"/>
  <c r="BE743"/>
  <c r="BE742"/>
  <c r="BE741"/>
  <c r="BE740"/>
  <c r="BE739"/>
  <c r="BE738"/>
  <c r="BE737"/>
  <c r="BE736"/>
  <c r="BE735"/>
  <c r="BE734"/>
  <c r="BE1051"/>
  <c r="BE1043"/>
  <c r="BE1035"/>
  <c r="BE733"/>
  <c r="BE732"/>
  <c r="BE731"/>
  <c r="BE730"/>
  <c r="BE729"/>
  <c r="BE728"/>
  <c r="BE727"/>
  <c r="BE726"/>
  <c r="BE725"/>
  <c r="BE724"/>
  <c r="BE723"/>
  <c r="BE722"/>
  <c r="BE721"/>
  <c r="BE720"/>
  <c r="BE719"/>
  <c r="BE718"/>
  <c r="BE717"/>
  <c r="BE716"/>
  <c r="BE715"/>
  <c r="BE714"/>
  <c r="BE713"/>
  <c r="BE712"/>
  <c r="BE711"/>
  <c r="BE710"/>
  <c r="BE709"/>
  <c r="BE708"/>
  <c r="BE706"/>
  <c r="BE702"/>
  <c r="BE698"/>
  <c r="BE696"/>
  <c r="BE693"/>
  <c r="BE691"/>
  <c r="BE688"/>
  <c r="BE686"/>
  <c r="BE683"/>
  <c r="BE680"/>
  <c r="BE677"/>
  <c r="BE674"/>
  <c r="BE671"/>
  <c r="BE667"/>
  <c r="BE663"/>
  <c r="BE660"/>
  <c r="BE656"/>
  <c r="BE653"/>
  <c r="BE650"/>
  <c r="BE648"/>
  <c r="BE644"/>
  <c r="BE640"/>
  <c r="BE636"/>
  <c r="BE633"/>
  <c r="BE629"/>
  <c r="BE627"/>
  <c r="BE623"/>
  <c r="BE619"/>
  <c r="BE615"/>
  <c r="BE612"/>
  <c r="BE608"/>
  <c r="BE604"/>
  <c r="BE600"/>
  <c r="BE596"/>
  <c r="BE593"/>
  <c r="BE589"/>
  <c r="BE586"/>
  <c r="BE583"/>
  <c r="BE579"/>
  <c r="BE575"/>
  <c r="BE571"/>
  <c r="BE567"/>
  <c r="BE564"/>
  <c r="BE560"/>
  <c r="BE558"/>
  <c r="BE554"/>
  <c r="BE550"/>
  <c r="BE546"/>
  <c r="BE542"/>
  <c r="BE539"/>
  <c r="BE535"/>
  <c r="BE532"/>
  <c r="BE529"/>
  <c r="BE525"/>
  <c r="BE521"/>
  <c r="BE517"/>
  <c r="BE513"/>
  <c r="BE510"/>
  <c r="BE506"/>
  <c r="BE503"/>
  <c r="BE500"/>
  <c r="BE496"/>
  <c r="BE492"/>
  <c r="BE488"/>
  <c r="BE485"/>
  <c r="BE481"/>
  <c r="BE477"/>
  <c r="BE473"/>
  <c r="BE470"/>
  <c r="BE466"/>
  <c r="BE463"/>
  <c r="BE461"/>
  <c r="BE458"/>
  <c r="BE455"/>
  <c r="BE452"/>
  <c r="BE449"/>
  <c r="BE446"/>
  <c r="BE442"/>
  <c r="BE438"/>
  <c r="BE434"/>
  <c r="BE431"/>
  <c r="BE427"/>
  <c r="BE425"/>
  <c r="BE421"/>
  <c r="BE417"/>
  <c r="BE413"/>
  <c r="BE410"/>
  <c r="BE406"/>
  <c r="BE404"/>
  <c r="BE400"/>
  <c r="BE398"/>
  <c r="BE394"/>
  <c r="BE390"/>
  <c r="BE387"/>
  <c r="BE383"/>
  <c r="BE379"/>
  <c r="BE375"/>
  <c r="BE371"/>
  <c r="BE368"/>
  <c r="BE364"/>
  <c r="BE361"/>
  <c r="BE358"/>
  <c r="BE354"/>
  <c r="BE350"/>
  <c r="BE346"/>
  <c r="BE343"/>
  <c r="BE339"/>
  <c r="BE335"/>
  <c r="BE331"/>
  <c r="BE1039"/>
  <c r="BE415"/>
  <c r="BE411"/>
  <c r="BE396"/>
  <c r="BE392"/>
  <c r="BE388"/>
  <c r="BE360"/>
  <c r="BE356"/>
  <c r="BE352"/>
  <c r="BE348"/>
  <c r="BE341"/>
  <c r="BE329"/>
  <c r="BE327"/>
  <c r="BE324"/>
  <c r="BE320"/>
  <c r="BE317"/>
  <c r="BE312"/>
  <c r="BE308"/>
  <c r="BE304"/>
  <c r="BE301"/>
  <c r="BE297"/>
  <c r="BE293"/>
  <c r="BE289"/>
  <c r="BE285"/>
  <c r="BE282"/>
  <c r="BE278"/>
  <c r="BE275"/>
  <c r="BE272"/>
  <c r="BE268"/>
  <c r="BE264"/>
  <c r="BE260"/>
  <c r="BE256"/>
  <c r="BE252"/>
  <c r="BE249"/>
  <c r="BE245"/>
  <c r="BE243"/>
  <c r="BE241"/>
  <c r="BE237"/>
  <c r="BE233"/>
  <c r="BE229"/>
  <c r="BE226"/>
  <c r="BE222"/>
  <c r="BE219"/>
  <c r="BE217"/>
  <c r="BE214"/>
  <c r="BE213"/>
  <c r="BE210"/>
  <c r="BE207"/>
  <c r="BE204"/>
  <c r="BE200"/>
  <c r="BE196"/>
  <c r="BE193"/>
  <c r="BE189"/>
  <c r="BE187"/>
  <c r="BE184"/>
  <c r="BE181"/>
  <c r="BE177"/>
  <c r="BE173"/>
  <c r="BE169"/>
  <c r="BE166"/>
  <c r="BE162"/>
  <c r="BE160"/>
  <c r="BE156"/>
  <c r="BE152"/>
  <c r="BE148"/>
  <c r="BE145"/>
  <c r="BE141"/>
  <c r="BE137"/>
  <c r="BE133"/>
  <c r="BE131"/>
  <c r="BE127"/>
  <c r="BE124"/>
  <c r="BE120"/>
  <c r="BE117"/>
  <c r="BE114"/>
  <c r="BE110"/>
  <c r="BE106"/>
  <c r="BE102"/>
  <c r="BE98"/>
  <c r="BE95"/>
  <c r="BE91"/>
  <c r="BE88"/>
  <c r="BE85"/>
  <c r="BE81"/>
  <c r="BE77"/>
  <c r="BE73"/>
  <c r="BE69"/>
  <c r="BE61"/>
  <c r="BE41"/>
  <c r="BE39"/>
  <c r="BE34"/>
  <c r="BE1047"/>
  <c r="BE704"/>
  <c r="BE697"/>
  <c r="BE692"/>
  <c r="BE687"/>
  <c r="BE682"/>
  <c r="BE676"/>
  <c r="BE669"/>
  <c r="BE661"/>
  <c r="BE654"/>
  <c r="BE649"/>
  <c r="BE642"/>
  <c r="BE634"/>
  <c r="BE628"/>
  <c r="BE621"/>
  <c r="BE613"/>
  <c r="BE606"/>
  <c r="BE598"/>
  <c r="BE591"/>
  <c r="BE585"/>
  <c r="BE577"/>
  <c r="BE569"/>
  <c r="BE562"/>
  <c r="BE556"/>
  <c r="BE548"/>
  <c r="BE540"/>
  <c r="BE533"/>
  <c r="BE527"/>
  <c r="BE519"/>
  <c r="BE511"/>
  <c r="BE504"/>
  <c r="BE498"/>
  <c r="BE490"/>
  <c r="BE483"/>
  <c r="BE475"/>
  <c r="BE468"/>
  <c r="BE462"/>
  <c r="BE457"/>
  <c r="BE451"/>
  <c r="BE444"/>
  <c r="BE436"/>
  <c r="BE429"/>
  <c r="BE423"/>
  <c r="BE700"/>
  <c r="BE695"/>
  <c r="BE689"/>
  <c r="BE684"/>
  <c r="BE678"/>
  <c r="BE673"/>
  <c r="BE665"/>
  <c r="BE658"/>
  <c r="BE652"/>
  <c r="BE646"/>
  <c r="BE638"/>
  <c r="BE631"/>
  <c r="BE625"/>
  <c r="BE617"/>
  <c r="BE610"/>
  <c r="BE602"/>
  <c r="BE594"/>
  <c r="BE587"/>
  <c r="BE581"/>
  <c r="BE573"/>
  <c r="BE566"/>
  <c r="BE559"/>
  <c r="BE552"/>
  <c r="BE544"/>
  <c r="BE537"/>
  <c r="BE531"/>
  <c r="BE523"/>
  <c r="BE515"/>
  <c r="BE508"/>
  <c r="BE502"/>
  <c r="BE494"/>
  <c r="BE486"/>
  <c r="BE479"/>
  <c r="BE471"/>
  <c r="BE464"/>
  <c r="BE459"/>
  <c r="BE453"/>
  <c r="BE448"/>
  <c r="BE440"/>
  <c r="BE433"/>
  <c r="BE426"/>
  <c r="BE419"/>
  <c r="BE402"/>
  <c r="BE385"/>
  <c r="BE381"/>
  <c r="BE373"/>
  <c r="BE337"/>
  <c r="BE325"/>
  <c r="BE322"/>
  <c r="BE316"/>
  <c r="BE314"/>
  <c r="BE310"/>
  <c r="BE306"/>
  <c r="BE302"/>
  <c r="BE291"/>
  <c r="BE287"/>
  <c r="BE280"/>
  <c r="BE242"/>
  <c r="BE239"/>
  <c r="BE235"/>
  <c r="BE224"/>
  <c r="BE211"/>
  <c r="BE202"/>
  <c r="BE198"/>
  <c r="BE194"/>
  <c r="BE191"/>
  <c r="BE188"/>
  <c r="BE185"/>
  <c r="BE183"/>
  <c r="BE179"/>
  <c r="BE175"/>
  <c r="BE171"/>
  <c r="BE167"/>
  <c r="BE164"/>
  <c r="BE143"/>
  <c r="BE139"/>
  <c r="BE129"/>
  <c r="BE125"/>
  <c r="BE122"/>
  <c r="BE118"/>
  <c r="BE116"/>
  <c r="BE112"/>
  <c r="BE108"/>
  <c r="BE93"/>
  <c r="BE89"/>
  <c r="BE87"/>
  <c r="BE83"/>
  <c r="BE75"/>
  <c r="BE71"/>
  <c r="BE68"/>
  <c r="BE66"/>
  <c r="BE64"/>
  <c r="BE408"/>
  <c r="BE405"/>
  <c r="BE377"/>
  <c r="BE369"/>
  <c r="BE366"/>
  <c r="BE362"/>
  <c r="BE344"/>
  <c r="BE333"/>
  <c r="BE318"/>
  <c r="BE299"/>
  <c r="BE295"/>
  <c r="BE283"/>
  <c r="BE276"/>
  <c r="BE274"/>
  <c r="BE270"/>
  <c r="BE266"/>
  <c r="BE262"/>
  <c r="BE258"/>
  <c r="BE254"/>
  <c r="BE250"/>
  <c r="BE247"/>
  <c r="BE231"/>
  <c r="BE227"/>
  <c r="BE220"/>
  <c r="BE218"/>
  <c r="BE215"/>
  <c r="BE209"/>
  <c r="BE206"/>
  <c r="BE161"/>
  <c r="BE158"/>
  <c r="BE154"/>
  <c r="BE150"/>
  <c r="BE146"/>
  <c r="BE135"/>
  <c r="BE104"/>
  <c r="BE100"/>
  <c r="BE96"/>
  <c r="BE79"/>
  <c r="BE58"/>
  <c r="BE52"/>
  <c r="BE48"/>
  <c r="BE44"/>
  <c r="BE37"/>
  <c r="BE35"/>
  <c r="BE23"/>
  <c r="BE21"/>
  <c r="BE19"/>
  <c r="BE18"/>
  <c r="BE14"/>
  <c r="BE12"/>
  <c r="BE11"/>
  <c r="BE9"/>
  <c r="BF7"/>
  <c r="BF707" s="1"/>
  <c r="BE62"/>
  <c r="BE60"/>
  <c r="BE56"/>
  <c r="BE54"/>
  <c r="BE50"/>
  <c r="BE46"/>
  <c r="BE42"/>
  <c r="BE33"/>
  <c r="BE31"/>
  <c r="BE29"/>
  <c r="BE27"/>
  <c r="BE25"/>
  <c r="BE16"/>
  <c r="BE10"/>
  <c r="BE8"/>
  <c r="BF1059" l="1"/>
  <c r="BF1058"/>
  <c r="BF1057"/>
  <c r="BF1056"/>
  <c r="BF1055"/>
  <c r="BF1054"/>
  <c r="BF1053"/>
  <c r="BF1052"/>
  <c r="BF1051"/>
  <c r="BF1050"/>
  <c r="BF1049"/>
  <c r="BF1048"/>
  <c r="BF1047"/>
  <c r="BF1046"/>
  <c r="BF1045"/>
  <c r="BF1044"/>
  <c r="BF1043"/>
  <c r="BF1042"/>
  <c r="BF1041"/>
  <c r="BF1040"/>
  <c r="BF1039"/>
  <c r="BF1038"/>
  <c r="BF1037"/>
  <c r="BF1036"/>
  <c r="BF1035"/>
  <c r="BF1034"/>
  <c r="BF1033"/>
  <c r="BF1032"/>
  <c r="BF1031"/>
  <c r="BF1029"/>
  <c r="BF1027"/>
  <c r="BF1025"/>
  <c r="BF1023"/>
  <c r="BF1021"/>
  <c r="BF1019"/>
  <c r="BF1017"/>
  <c r="BF1015"/>
  <c r="BF1013"/>
  <c r="BF1011"/>
  <c r="BF1009"/>
  <c r="BF1007"/>
  <c r="BF1005"/>
  <c r="BF1003"/>
  <c r="BF1001"/>
  <c r="BF999"/>
  <c r="BF997"/>
  <c r="BF995"/>
  <c r="BF993"/>
  <c r="BF991"/>
  <c r="BF989"/>
  <c r="BF988"/>
  <c r="BF987"/>
  <c r="BF986"/>
  <c r="BF985"/>
  <c r="BF984"/>
  <c r="BF983"/>
  <c r="BF982"/>
  <c r="BF981"/>
  <c r="BF980"/>
  <c r="BF979"/>
  <c r="BF978"/>
  <c r="BF977"/>
  <c r="BF976"/>
  <c r="BF975"/>
  <c r="BF974"/>
  <c r="BF973"/>
  <c r="BF972"/>
  <c r="BF971"/>
  <c r="BF970"/>
  <c r="BF969"/>
  <c r="BF968"/>
  <c r="BF967"/>
  <c r="BF966"/>
  <c r="BF965"/>
  <c r="BF964"/>
  <c r="BF963"/>
  <c r="BF962"/>
  <c r="BF961"/>
  <c r="BF960"/>
  <c r="BF959"/>
  <c r="BF958"/>
  <c r="BF957"/>
  <c r="BF956"/>
  <c r="BF955"/>
  <c r="BF954"/>
  <c r="BF953"/>
  <c r="BF952"/>
  <c r="BF951"/>
  <c r="BF950"/>
  <c r="BF949"/>
  <c r="BF948"/>
  <c r="BF947"/>
  <c r="BF946"/>
  <c r="BF945"/>
  <c r="BF944"/>
  <c r="BF943"/>
  <c r="BF942"/>
  <c r="BF941"/>
  <c r="BF940"/>
  <c r="BF939"/>
  <c r="BF938"/>
  <c r="BF937"/>
  <c r="BF936"/>
  <c r="BF935"/>
  <c r="BF934"/>
  <c r="BF933"/>
  <c r="BF932"/>
  <c r="BF931"/>
  <c r="BF930"/>
  <c r="BF929"/>
  <c r="BF928"/>
  <c r="BF927"/>
  <c r="BF926"/>
  <c r="BF925"/>
  <c r="BF924"/>
  <c r="BF923"/>
  <c r="BF922"/>
  <c r="BF921"/>
  <c r="BF920"/>
  <c r="BF919"/>
  <c r="BF918"/>
  <c r="BF917"/>
  <c r="BF916"/>
  <c r="BF915"/>
  <c r="BF914"/>
  <c r="BF913"/>
  <c r="BF912"/>
  <c r="BF911"/>
  <c r="BF910"/>
  <c r="BF909"/>
  <c r="BF908"/>
  <c r="BF907"/>
  <c r="BF906"/>
  <c r="BF905"/>
  <c r="BF904"/>
  <c r="BF1028"/>
  <c r="BF1024"/>
  <c r="BF1020"/>
  <c r="BF1016"/>
  <c r="BF1012"/>
  <c r="BF1008"/>
  <c r="BF1004"/>
  <c r="BF1000"/>
  <c r="BF996"/>
  <c r="BF992"/>
  <c r="BF704"/>
  <c r="BF700"/>
  <c r="BF697"/>
  <c r="BF695"/>
  <c r="BF692"/>
  <c r="BF689"/>
  <c r="BF687"/>
  <c r="BF684"/>
  <c r="BF682"/>
  <c r="BF678"/>
  <c r="BF676"/>
  <c r="BF673"/>
  <c r="BF669"/>
  <c r="BF665"/>
  <c r="BF661"/>
  <c r="BF658"/>
  <c r="BF654"/>
  <c r="BF652"/>
  <c r="BF649"/>
  <c r="BF646"/>
  <c r="BF642"/>
  <c r="BF638"/>
  <c r="BF634"/>
  <c r="BF631"/>
  <c r="BF628"/>
  <c r="BF625"/>
  <c r="BF621"/>
  <c r="BF617"/>
  <c r="BF613"/>
  <c r="BF610"/>
  <c r="BF606"/>
  <c r="BF602"/>
  <c r="BF598"/>
  <c r="BF594"/>
  <c r="BF591"/>
  <c r="BF587"/>
  <c r="BF585"/>
  <c r="BF581"/>
  <c r="BF577"/>
  <c r="BF573"/>
  <c r="BF569"/>
  <c r="BF566"/>
  <c r="BF562"/>
  <c r="BF559"/>
  <c r="BF556"/>
  <c r="BF552"/>
  <c r="BF548"/>
  <c r="BF544"/>
  <c r="BF540"/>
  <c r="BF537"/>
  <c r="BF533"/>
  <c r="BF531"/>
  <c r="BF527"/>
  <c r="BF523"/>
  <c r="BF519"/>
  <c r="BF515"/>
  <c r="BF511"/>
  <c r="BF508"/>
  <c r="BF504"/>
  <c r="BF502"/>
  <c r="BF498"/>
  <c r="BF494"/>
  <c r="BF490"/>
  <c r="BF486"/>
  <c r="BF483"/>
  <c r="BF479"/>
  <c r="BF475"/>
  <c r="BF471"/>
  <c r="BF468"/>
  <c r="BF464"/>
  <c r="BF462"/>
  <c r="BF459"/>
  <c r="BF457"/>
  <c r="BF453"/>
  <c r="BF451"/>
  <c r="BF448"/>
  <c r="BF444"/>
  <c r="BF440"/>
  <c r="BF436"/>
  <c r="BF433"/>
  <c r="BF429"/>
  <c r="BF426"/>
  <c r="BF423"/>
  <c r="BF419"/>
  <c r="BF415"/>
  <c r="BF411"/>
  <c r="BF408"/>
  <c r="BF405"/>
  <c r="BF402"/>
  <c r="BF396"/>
  <c r="BF392"/>
  <c r="BF388"/>
  <c r="BF385"/>
  <c r="BF381"/>
  <c r="BF377"/>
  <c r="BF373"/>
  <c r="BF369"/>
  <c r="BF366"/>
  <c r="BF362"/>
  <c r="BF360"/>
  <c r="BF356"/>
  <c r="BF352"/>
  <c r="BF348"/>
  <c r="BF344"/>
  <c r="BF341"/>
  <c r="BF337"/>
  <c r="BF333"/>
  <c r="BF329"/>
  <c r="BF1030"/>
  <c r="BF1022"/>
  <c r="BF1014"/>
  <c r="BF1006"/>
  <c r="BF998"/>
  <c r="BF990"/>
  <c r="BF902"/>
  <c r="BF900"/>
  <c r="BF898"/>
  <c r="BF896"/>
  <c r="BF894"/>
  <c r="BF892"/>
  <c r="BF890"/>
  <c r="BF888"/>
  <c r="BF886"/>
  <c r="BF884"/>
  <c r="BF882"/>
  <c r="BF880"/>
  <c r="BF878"/>
  <c r="BF876"/>
  <c r="BF874"/>
  <c r="BF872"/>
  <c r="BF870"/>
  <c r="BF868"/>
  <c r="BF866"/>
  <c r="BF864"/>
  <c r="BF862"/>
  <c r="BF860"/>
  <c r="BF858"/>
  <c r="BF856"/>
  <c r="BF854"/>
  <c r="BF852"/>
  <c r="BF850"/>
  <c r="BF848"/>
  <c r="BF846"/>
  <c r="BF844"/>
  <c r="BF842"/>
  <c r="BF840"/>
  <c r="BF838"/>
  <c r="BF836"/>
  <c r="BF834"/>
  <c r="BF832"/>
  <c r="BF830"/>
  <c r="BF828"/>
  <c r="BF826"/>
  <c r="BF824"/>
  <c r="BF822"/>
  <c r="BF820"/>
  <c r="BF818"/>
  <c r="BF816"/>
  <c r="BF814"/>
  <c r="BF812"/>
  <c r="BF810"/>
  <c r="BF808"/>
  <c r="BF806"/>
  <c r="BF804"/>
  <c r="BF802"/>
  <c r="BF800"/>
  <c r="BF798"/>
  <c r="BF796"/>
  <c r="BF794"/>
  <c r="BF792"/>
  <c r="BF790"/>
  <c r="BF788"/>
  <c r="BF786"/>
  <c r="BF784"/>
  <c r="BF782"/>
  <c r="BF780"/>
  <c r="BF778"/>
  <c r="BF776"/>
  <c r="BF774"/>
  <c r="BF772"/>
  <c r="BF770"/>
  <c r="BF768"/>
  <c r="BF766"/>
  <c r="BF764"/>
  <c r="BF762"/>
  <c r="BF760"/>
  <c r="BF758"/>
  <c r="BF756"/>
  <c r="BF754"/>
  <c r="BF752"/>
  <c r="BF750"/>
  <c r="BF748"/>
  <c r="BF746"/>
  <c r="BF744"/>
  <c r="BF742"/>
  <c r="BF740"/>
  <c r="BF738"/>
  <c r="BF736"/>
  <c r="BF734"/>
  <c r="BF410"/>
  <c r="BF406"/>
  <c r="BF404"/>
  <c r="BF400"/>
  <c r="BF387"/>
  <c r="BF383"/>
  <c r="BF379"/>
  <c r="BF375"/>
  <c r="BF371"/>
  <c r="BF368"/>
  <c r="BF364"/>
  <c r="BF346"/>
  <c r="BF339"/>
  <c r="BF335"/>
  <c r="BF325"/>
  <c r="BF322"/>
  <c r="BF318"/>
  <c r="BF316"/>
  <c r="BF314"/>
  <c r="BF310"/>
  <c r="BF306"/>
  <c r="BF302"/>
  <c r="BF299"/>
  <c r="BF295"/>
  <c r="BF291"/>
  <c r="BF287"/>
  <c r="BF283"/>
  <c r="BF280"/>
  <c r="BF276"/>
  <c r="BF274"/>
  <c r="BF270"/>
  <c r="BF266"/>
  <c r="BF262"/>
  <c r="BF258"/>
  <c r="BF254"/>
  <c r="BF250"/>
  <c r="BF247"/>
  <c r="BF242"/>
  <c r="BF239"/>
  <c r="BF235"/>
  <c r="BF231"/>
  <c r="BF227"/>
  <c r="BF224"/>
  <c r="BF220"/>
  <c r="BF218"/>
  <c r="BF215"/>
  <c r="BF211"/>
  <c r="BF209"/>
  <c r="BF206"/>
  <c r="BF202"/>
  <c r="BF198"/>
  <c r="BF194"/>
  <c r="BF191"/>
  <c r="BF188"/>
  <c r="BF185"/>
  <c r="BF183"/>
  <c r="BF179"/>
  <c r="BF175"/>
  <c r="BF171"/>
  <c r="BF167"/>
  <c r="BF164"/>
  <c r="BF161"/>
  <c r="BF158"/>
  <c r="BF154"/>
  <c r="BF150"/>
  <c r="BF146"/>
  <c r="BF143"/>
  <c r="BF139"/>
  <c r="BF135"/>
  <c r="BF129"/>
  <c r="BF125"/>
  <c r="BF122"/>
  <c r="BF118"/>
  <c r="BF116"/>
  <c r="BF112"/>
  <c r="BF108"/>
  <c r="BF104"/>
  <c r="BF100"/>
  <c r="BF96"/>
  <c r="BF93"/>
  <c r="BF89"/>
  <c r="BF87"/>
  <c r="BF83"/>
  <c r="BF79"/>
  <c r="BF75"/>
  <c r="BF71"/>
  <c r="BF68"/>
  <c r="BF66"/>
  <c r="BF64"/>
  <c r="BF62"/>
  <c r="BF60"/>
  <c r="BF58"/>
  <c r="BF56"/>
  <c r="BF54"/>
  <c r="BF52"/>
  <c r="BF50"/>
  <c r="BF48"/>
  <c r="BF46"/>
  <c r="BF44"/>
  <c r="BF42"/>
  <c r="BF37"/>
  <c r="BF35"/>
  <c r="BF33"/>
  <c r="BF31"/>
  <c r="BF29"/>
  <c r="BF27"/>
  <c r="BF25"/>
  <c r="BF1026"/>
  <c r="BF1018"/>
  <c r="BF1010"/>
  <c r="BF1002"/>
  <c r="BF994"/>
  <c r="BF903"/>
  <c r="BF899"/>
  <c r="BF895"/>
  <c r="BF891"/>
  <c r="BF887"/>
  <c r="BF883"/>
  <c r="BF879"/>
  <c r="BF875"/>
  <c r="BF871"/>
  <c r="BF867"/>
  <c r="BF863"/>
  <c r="BF859"/>
  <c r="BF855"/>
  <c r="BF851"/>
  <c r="BF847"/>
  <c r="BF843"/>
  <c r="BF839"/>
  <c r="BF835"/>
  <c r="BF831"/>
  <c r="BF827"/>
  <c r="BF823"/>
  <c r="BF819"/>
  <c r="BF815"/>
  <c r="BF811"/>
  <c r="BF807"/>
  <c r="BF803"/>
  <c r="BF799"/>
  <c r="BF795"/>
  <c r="BF791"/>
  <c r="BF787"/>
  <c r="BF783"/>
  <c r="BF779"/>
  <c r="BF775"/>
  <c r="BF771"/>
  <c r="BF767"/>
  <c r="BF763"/>
  <c r="BF759"/>
  <c r="BF755"/>
  <c r="BF751"/>
  <c r="BF747"/>
  <c r="BF743"/>
  <c r="BF739"/>
  <c r="BF735"/>
  <c r="BF732"/>
  <c r="BF730"/>
  <c r="BF728"/>
  <c r="BF726"/>
  <c r="BF724"/>
  <c r="BF722"/>
  <c r="BF720"/>
  <c r="BF718"/>
  <c r="BF716"/>
  <c r="BF714"/>
  <c r="BF712"/>
  <c r="BF710"/>
  <c r="BF708"/>
  <c r="BF901"/>
  <c r="BF897"/>
  <c r="BF893"/>
  <c r="BF889"/>
  <c r="BF885"/>
  <c r="BF881"/>
  <c r="BF877"/>
  <c r="BF873"/>
  <c r="BF869"/>
  <c r="BF865"/>
  <c r="BF861"/>
  <c r="BF857"/>
  <c r="BF853"/>
  <c r="BF849"/>
  <c r="BF845"/>
  <c r="BF841"/>
  <c r="BF837"/>
  <c r="BF833"/>
  <c r="BF829"/>
  <c r="BF825"/>
  <c r="BF821"/>
  <c r="BF817"/>
  <c r="BF813"/>
  <c r="BF809"/>
  <c r="BF805"/>
  <c r="BF801"/>
  <c r="BF797"/>
  <c r="BF793"/>
  <c r="BF789"/>
  <c r="BF785"/>
  <c r="BF781"/>
  <c r="BF777"/>
  <c r="BF773"/>
  <c r="BF769"/>
  <c r="BF765"/>
  <c r="BF761"/>
  <c r="BF757"/>
  <c r="BF753"/>
  <c r="BF749"/>
  <c r="BF745"/>
  <c r="BF741"/>
  <c r="BF737"/>
  <c r="BF733"/>
  <c r="BF731"/>
  <c r="BF729"/>
  <c r="BF727"/>
  <c r="BF725"/>
  <c r="BF723"/>
  <c r="BF721"/>
  <c r="BF719"/>
  <c r="BF717"/>
  <c r="BF715"/>
  <c r="BF713"/>
  <c r="BF711"/>
  <c r="BF709"/>
  <c r="BF706"/>
  <c r="BF702"/>
  <c r="BF696"/>
  <c r="BF691"/>
  <c r="BF686"/>
  <c r="BF680"/>
  <c r="BF674"/>
  <c r="BF667"/>
  <c r="BF660"/>
  <c r="BF653"/>
  <c r="BF648"/>
  <c r="BF640"/>
  <c r="BF633"/>
  <c r="BF627"/>
  <c r="BF619"/>
  <c r="BF612"/>
  <c r="BF604"/>
  <c r="BF596"/>
  <c r="BF589"/>
  <c r="BF583"/>
  <c r="BF575"/>
  <c r="BF567"/>
  <c r="BF560"/>
  <c r="BF554"/>
  <c r="BF546"/>
  <c r="BF539"/>
  <c r="BF532"/>
  <c r="BF525"/>
  <c r="BF517"/>
  <c r="BF510"/>
  <c r="BF503"/>
  <c r="BF496"/>
  <c r="BF488"/>
  <c r="BF481"/>
  <c r="BF473"/>
  <c r="BF466"/>
  <c r="BF461"/>
  <c r="BF455"/>
  <c r="BF449"/>
  <c r="BF442"/>
  <c r="BF434"/>
  <c r="BF427"/>
  <c r="BF421"/>
  <c r="BF698"/>
  <c r="BF693"/>
  <c r="BF688"/>
  <c r="BF683"/>
  <c r="BF677"/>
  <c r="BF671"/>
  <c r="BF663"/>
  <c r="BF656"/>
  <c r="BF650"/>
  <c r="BF644"/>
  <c r="BF636"/>
  <c r="BF629"/>
  <c r="BF623"/>
  <c r="BF615"/>
  <c r="BF608"/>
  <c r="BF600"/>
  <c r="BF593"/>
  <c r="BF586"/>
  <c r="BF579"/>
  <c r="BF571"/>
  <c r="BF564"/>
  <c r="BF558"/>
  <c r="BF550"/>
  <c r="BF542"/>
  <c r="BF535"/>
  <c r="BF529"/>
  <c r="BF521"/>
  <c r="BF513"/>
  <c r="BF506"/>
  <c r="BF500"/>
  <c r="BF492"/>
  <c r="BF485"/>
  <c r="BF477"/>
  <c r="BF470"/>
  <c r="BF463"/>
  <c r="BF458"/>
  <c r="BF452"/>
  <c r="BF446"/>
  <c r="BF438"/>
  <c r="BF431"/>
  <c r="BF425"/>
  <c r="BF417"/>
  <c r="BF413"/>
  <c r="BF398"/>
  <c r="BF394"/>
  <c r="BF390"/>
  <c r="BF361"/>
  <c r="BF358"/>
  <c r="BF354"/>
  <c r="BF350"/>
  <c r="BF343"/>
  <c r="BF331"/>
  <c r="BF320"/>
  <c r="BF301"/>
  <c r="BF297"/>
  <c r="BF285"/>
  <c r="BF278"/>
  <c r="BF275"/>
  <c r="BF272"/>
  <c r="BF268"/>
  <c r="BF264"/>
  <c r="BF260"/>
  <c r="BF256"/>
  <c r="BF252"/>
  <c r="BF249"/>
  <c r="BF245"/>
  <c r="BF233"/>
  <c r="BF229"/>
  <c r="BF222"/>
  <c r="BF219"/>
  <c r="BF217"/>
  <c r="BF214"/>
  <c r="BF210"/>
  <c r="BF207"/>
  <c r="BF162"/>
  <c r="BF160"/>
  <c r="BF156"/>
  <c r="BF152"/>
  <c r="BF148"/>
  <c r="BF137"/>
  <c r="BF133"/>
  <c r="BF106"/>
  <c r="BF102"/>
  <c r="BF98"/>
  <c r="BF81"/>
  <c r="BF327"/>
  <c r="BF324"/>
  <c r="BF317"/>
  <c r="BF312"/>
  <c r="BF308"/>
  <c r="BF304"/>
  <c r="BF293"/>
  <c r="BF289"/>
  <c r="BF282"/>
  <c r="BF243"/>
  <c r="BF241"/>
  <c r="BF237"/>
  <c r="BF226"/>
  <c r="BF213"/>
  <c r="BF204"/>
  <c r="BF200"/>
  <c r="BF196"/>
  <c r="BF193"/>
  <c r="BF189"/>
  <c r="BF187"/>
  <c r="BF184"/>
  <c r="BF181"/>
  <c r="BF177"/>
  <c r="BF173"/>
  <c r="BF169"/>
  <c r="BF166"/>
  <c r="BF145"/>
  <c r="BF141"/>
  <c r="BF131"/>
  <c r="BF127"/>
  <c r="BF124"/>
  <c r="BF120"/>
  <c r="BF117"/>
  <c r="BF114"/>
  <c r="BF110"/>
  <c r="BF95"/>
  <c r="BF91"/>
  <c r="BF88"/>
  <c r="BF85"/>
  <c r="BF77"/>
  <c r="BF73"/>
  <c r="BF69"/>
  <c r="BF61"/>
  <c r="BF41"/>
  <c r="BF34"/>
  <c r="BF16"/>
  <c r="BF10"/>
  <c r="BF8"/>
  <c r="BF39"/>
  <c r="BF23"/>
  <c r="BF21"/>
  <c r="BF19"/>
  <c r="BF18"/>
  <c r="BF14"/>
  <c r="BF12"/>
  <c r="BF11"/>
  <c r="BF9"/>
  <c r="BG7"/>
  <c r="BG707" s="1"/>
  <c r="BG1058" l="1"/>
  <c r="BG1056"/>
  <c r="BG1054"/>
  <c r="BG1053"/>
  <c r="BG1052"/>
  <c r="BG1051"/>
  <c r="BG1050"/>
  <c r="BG1049"/>
  <c r="BG1048"/>
  <c r="BG1047"/>
  <c r="BG1046"/>
  <c r="BG1045"/>
  <c r="BG1044"/>
  <c r="BG1043"/>
  <c r="BG1042"/>
  <c r="BG1041"/>
  <c r="BG1040"/>
  <c r="BG1039"/>
  <c r="BG1038"/>
  <c r="BG1037"/>
  <c r="BG1036"/>
  <c r="BG1035"/>
  <c r="BG1034"/>
  <c r="BG1033"/>
  <c r="BG1032"/>
  <c r="BG1031"/>
  <c r="BG1030"/>
  <c r="BG1029"/>
  <c r="BG1028"/>
  <c r="BG1027"/>
  <c r="BG1026"/>
  <c r="BG1025"/>
  <c r="BG1024"/>
  <c r="BG1023"/>
  <c r="BG1022"/>
  <c r="BG1021"/>
  <c r="BG1020"/>
  <c r="BG1019"/>
  <c r="BG1018"/>
  <c r="BG1017"/>
  <c r="BG1016"/>
  <c r="BG1015"/>
  <c r="BG1014"/>
  <c r="BG1013"/>
  <c r="BG1012"/>
  <c r="BG1011"/>
  <c r="BG1010"/>
  <c r="BG1009"/>
  <c r="BG1008"/>
  <c r="BG1007"/>
  <c r="BG1006"/>
  <c r="BG1005"/>
  <c r="BG1004"/>
  <c r="BG1003"/>
  <c r="BG1002"/>
  <c r="BG1001"/>
  <c r="BG1000"/>
  <c r="BG999"/>
  <c r="BG998"/>
  <c r="BG997"/>
  <c r="BG996"/>
  <c r="BG995"/>
  <c r="BG994"/>
  <c r="BG993"/>
  <c r="BG992"/>
  <c r="BG991"/>
  <c r="BG990"/>
  <c r="BG1057"/>
  <c r="BG989"/>
  <c r="BG988"/>
  <c r="BG987"/>
  <c r="BG986"/>
  <c r="BG985"/>
  <c r="BG984"/>
  <c r="BG983"/>
  <c r="BG982"/>
  <c r="BG981"/>
  <c r="BG980"/>
  <c r="BG979"/>
  <c r="BG978"/>
  <c r="BG977"/>
  <c r="BG976"/>
  <c r="BG975"/>
  <c r="BG974"/>
  <c r="BG973"/>
  <c r="BG972"/>
  <c r="BG971"/>
  <c r="BG970"/>
  <c r="BG969"/>
  <c r="BG968"/>
  <c r="BG967"/>
  <c r="BG966"/>
  <c r="BG965"/>
  <c r="BG964"/>
  <c r="BG963"/>
  <c r="BG962"/>
  <c r="BG961"/>
  <c r="BG960"/>
  <c r="BG959"/>
  <c r="BG958"/>
  <c r="BG957"/>
  <c r="BG956"/>
  <c r="BG955"/>
  <c r="BG954"/>
  <c r="BG953"/>
  <c r="BG952"/>
  <c r="BG951"/>
  <c r="BG950"/>
  <c r="BG949"/>
  <c r="BG948"/>
  <c r="BG947"/>
  <c r="BG946"/>
  <c r="BG945"/>
  <c r="BG944"/>
  <c r="BG943"/>
  <c r="BG942"/>
  <c r="BG941"/>
  <c r="BG940"/>
  <c r="BG939"/>
  <c r="BG938"/>
  <c r="BG937"/>
  <c r="BG936"/>
  <c r="BG935"/>
  <c r="BG934"/>
  <c r="BG933"/>
  <c r="BG932"/>
  <c r="BG931"/>
  <c r="BG930"/>
  <c r="BG929"/>
  <c r="BG928"/>
  <c r="BG927"/>
  <c r="BG926"/>
  <c r="BG925"/>
  <c r="BG924"/>
  <c r="BG923"/>
  <c r="BG922"/>
  <c r="BG921"/>
  <c r="BG920"/>
  <c r="BG919"/>
  <c r="BG918"/>
  <c r="BG917"/>
  <c r="BG916"/>
  <c r="BG915"/>
  <c r="BG914"/>
  <c r="BG913"/>
  <c r="BG912"/>
  <c r="BG911"/>
  <c r="BG910"/>
  <c r="BG909"/>
  <c r="BG908"/>
  <c r="BG907"/>
  <c r="BG906"/>
  <c r="BG905"/>
  <c r="BG904"/>
  <c r="BG1055"/>
  <c r="BG903"/>
  <c r="BG902"/>
  <c r="BG901"/>
  <c r="BG900"/>
  <c r="BG899"/>
  <c r="BG898"/>
  <c r="BG897"/>
  <c r="BG896"/>
  <c r="BG895"/>
  <c r="BG894"/>
  <c r="BG893"/>
  <c r="BG892"/>
  <c r="BG891"/>
  <c r="BG890"/>
  <c r="BG889"/>
  <c r="BG888"/>
  <c r="BG887"/>
  <c r="BG886"/>
  <c r="BG885"/>
  <c r="BG884"/>
  <c r="BG883"/>
  <c r="BG882"/>
  <c r="BG881"/>
  <c r="BG880"/>
  <c r="BG879"/>
  <c r="BG878"/>
  <c r="BG877"/>
  <c r="BG876"/>
  <c r="BG875"/>
  <c r="BG874"/>
  <c r="BG873"/>
  <c r="BG872"/>
  <c r="BG871"/>
  <c r="BG870"/>
  <c r="BG869"/>
  <c r="BG868"/>
  <c r="BG867"/>
  <c r="BG866"/>
  <c r="BG865"/>
  <c r="BG864"/>
  <c r="BG863"/>
  <c r="BG862"/>
  <c r="BG861"/>
  <c r="BG860"/>
  <c r="BG859"/>
  <c r="BG858"/>
  <c r="BG857"/>
  <c r="BG856"/>
  <c r="BG855"/>
  <c r="BG854"/>
  <c r="BG853"/>
  <c r="BG852"/>
  <c r="BG851"/>
  <c r="BG850"/>
  <c r="BG849"/>
  <c r="BG848"/>
  <c r="BG847"/>
  <c r="BG846"/>
  <c r="BG845"/>
  <c r="BG844"/>
  <c r="BG843"/>
  <c r="BG842"/>
  <c r="BG841"/>
  <c r="BG840"/>
  <c r="BG839"/>
  <c r="BG838"/>
  <c r="BG837"/>
  <c r="BG836"/>
  <c r="BG835"/>
  <c r="BG834"/>
  <c r="BG833"/>
  <c r="BG832"/>
  <c r="BG831"/>
  <c r="BG830"/>
  <c r="BG829"/>
  <c r="BG828"/>
  <c r="BG827"/>
  <c r="BG826"/>
  <c r="BG825"/>
  <c r="BG824"/>
  <c r="BG823"/>
  <c r="BG822"/>
  <c r="BG821"/>
  <c r="BG820"/>
  <c r="BG819"/>
  <c r="BG818"/>
  <c r="BG817"/>
  <c r="BG816"/>
  <c r="BG815"/>
  <c r="BG814"/>
  <c r="BG813"/>
  <c r="BG812"/>
  <c r="BG811"/>
  <c r="BG810"/>
  <c r="BG809"/>
  <c r="BG808"/>
  <c r="BG807"/>
  <c r="BG806"/>
  <c r="BG805"/>
  <c r="BG804"/>
  <c r="BG803"/>
  <c r="BG802"/>
  <c r="BG801"/>
  <c r="BG800"/>
  <c r="BG799"/>
  <c r="BG798"/>
  <c r="BG797"/>
  <c r="BG796"/>
  <c r="BG795"/>
  <c r="BG794"/>
  <c r="BG793"/>
  <c r="BG792"/>
  <c r="BG791"/>
  <c r="BG790"/>
  <c r="BG789"/>
  <c r="BG788"/>
  <c r="BG787"/>
  <c r="BG786"/>
  <c r="BG785"/>
  <c r="BG784"/>
  <c r="BG783"/>
  <c r="BG782"/>
  <c r="BG781"/>
  <c r="BG780"/>
  <c r="BG779"/>
  <c r="BG778"/>
  <c r="BG777"/>
  <c r="BG776"/>
  <c r="BG775"/>
  <c r="BG774"/>
  <c r="BG773"/>
  <c r="BG772"/>
  <c r="BG771"/>
  <c r="BG770"/>
  <c r="BG769"/>
  <c r="BG768"/>
  <c r="BG767"/>
  <c r="BG766"/>
  <c r="BG765"/>
  <c r="BG764"/>
  <c r="BG763"/>
  <c r="BG762"/>
  <c r="BG761"/>
  <c r="BG760"/>
  <c r="BG759"/>
  <c r="BG758"/>
  <c r="BG757"/>
  <c r="BG756"/>
  <c r="BG755"/>
  <c r="BG754"/>
  <c r="BG753"/>
  <c r="BG752"/>
  <c r="BG751"/>
  <c r="BG750"/>
  <c r="BG749"/>
  <c r="BG748"/>
  <c r="BG747"/>
  <c r="BG746"/>
  <c r="BG745"/>
  <c r="BG744"/>
  <c r="BG743"/>
  <c r="BG742"/>
  <c r="BG741"/>
  <c r="BG740"/>
  <c r="BG739"/>
  <c r="BG738"/>
  <c r="BG737"/>
  <c r="BG736"/>
  <c r="BG735"/>
  <c r="BG734"/>
  <c r="BG1059"/>
  <c r="BG733"/>
  <c r="BG732"/>
  <c r="BG731"/>
  <c r="BG730"/>
  <c r="BG729"/>
  <c r="BG728"/>
  <c r="BG727"/>
  <c r="BG726"/>
  <c r="BG725"/>
  <c r="BG724"/>
  <c r="BG723"/>
  <c r="BG722"/>
  <c r="BG721"/>
  <c r="BG720"/>
  <c r="BG719"/>
  <c r="BG718"/>
  <c r="BG717"/>
  <c r="BG716"/>
  <c r="BG715"/>
  <c r="BG714"/>
  <c r="BG713"/>
  <c r="BG712"/>
  <c r="BG711"/>
  <c r="BG710"/>
  <c r="BG709"/>
  <c r="BG708"/>
  <c r="BG706"/>
  <c r="BG702"/>
  <c r="BG698"/>
  <c r="BG696"/>
  <c r="BG693"/>
  <c r="BG691"/>
  <c r="BG688"/>
  <c r="BG686"/>
  <c r="BG683"/>
  <c r="BG680"/>
  <c r="BG677"/>
  <c r="BG674"/>
  <c r="BG671"/>
  <c r="BG667"/>
  <c r="BG663"/>
  <c r="BG660"/>
  <c r="BG656"/>
  <c r="BG653"/>
  <c r="BG650"/>
  <c r="BG648"/>
  <c r="BG644"/>
  <c r="BG640"/>
  <c r="BG636"/>
  <c r="BG633"/>
  <c r="BG629"/>
  <c r="BG627"/>
  <c r="BG623"/>
  <c r="BG619"/>
  <c r="BG615"/>
  <c r="BG612"/>
  <c r="BG608"/>
  <c r="BG604"/>
  <c r="BG600"/>
  <c r="BG596"/>
  <c r="BG593"/>
  <c r="BG589"/>
  <c r="BG586"/>
  <c r="BG583"/>
  <c r="BG579"/>
  <c r="BG575"/>
  <c r="BG571"/>
  <c r="BG567"/>
  <c r="BG564"/>
  <c r="BG560"/>
  <c r="BG558"/>
  <c r="BG554"/>
  <c r="BG550"/>
  <c r="BG546"/>
  <c r="BG542"/>
  <c r="BG539"/>
  <c r="BG535"/>
  <c r="BG532"/>
  <c r="BG529"/>
  <c r="BG525"/>
  <c r="BG521"/>
  <c r="BG517"/>
  <c r="BG513"/>
  <c r="BG510"/>
  <c r="BG506"/>
  <c r="BG503"/>
  <c r="BG500"/>
  <c r="BG496"/>
  <c r="BG492"/>
  <c r="BG488"/>
  <c r="BG485"/>
  <c r="BG481"/>
  <c r="BG477"/>
  <c r="BG473"/>
  <c r="BG470"/>
  <c r="BG466"/>
  <c r="BG463"/>
  <c r="BG461"/>
  <c r="BG458"/>
  <c r="BG455"/>
  <c r="BG452"/>
  <c r="BG449"/>
  <c r="BG446"/>
  <c r="BG442"/>
  <c r="BG438"/>
  <c r="BG434"/>
  <c r="BG431"/>
  <c r="BG427"/>
  <c r="BG425"/>
  <c r="BG421"/>
  <c r="BG417"/>
  <c r="BG413"/>
  <c r="BG410"/>
  <c r="BG406"/>
  <c r="BG404"/>
  <c r="BG400"/>
  <c r="BG398"/>
  <c r="BG394"/>
  <c r="BG390"/>
  <c r="BG387"/>
  <c r="BG383"/>
  <c r="BG379"/>
  <c r="BG375"/>
  <c r="BG371"/>
  <c r="BG368"/>
  <c r="BG364"/>
  <c r="BG361"/>
  <c r="BG358"/>
  <c r="BG354"/>
  <c r="BG350"/>
  <c r="BG346"/>
  <c r="BG343"/>
  <c r="BG339"/>
  <c r="BG335"/>
  <c r="BG331"/>
  <c r="BG704"/>
  <c r="BG700"/>
  <c r="BG697"/>
  <c r="BG695"/>
  <c r="BG692"/>
  <c r="BG689"/>
  <c r="BG687"/>
  <c r="BG684"/>
  <c r="BG682"/>
  <c r="BG678"/>
  <c r="BG676"/>
  <c r="BG673"/>
  <c r="BG669"/>
  <c r="BG665"/>
  <c r="BG661"/>
  <c r="BG658"/>
  <c r="BG654"/>
  <c r="BG652"/>
  <c r="BG649"/>
  <c r="BG646"/>
  <c r="BG642"/>
  <c r="BG638"/>
  <c r="BG634"/>
  <c r="BG631"/>
  <c r="BG628"/>
  <c r="BG625"/>
  <c r="BG621"/>
  <c r="BG617"/>
  <c r="BG613"/>
  <c r="BG610"/>
  <c r="BG606"/>
  <c r="BG602"/>
  <c r="BG598"/>
  <c r="BG594"/>
  <c r="BG591"/>
  <c r="BG587"/>
  <c r="BG585"/>
  <c r="BG581"/>
  <c r="BG577"/>
  <c r="BG573"/>
  <c r="BG569"/>
  <c r="BG566"/>
  <c r="BG562"/>
  <c r="BG559"/>
  <c r="BG556"/>
  <c r="BG552"/>
  <c r="BG548"/>
  <c r="BG544"/>
  <c r="BG540"/>
  <c r="BG537"/>
  <c r="BG533"/>
  <c r="BG531"/>
  <c r="BG527"/>
  <c r="BG523"/>
  <c r="BG519"/>
  <c r="BG515"/>
  <c r="BG511"/>
  <c r="BG508"/>
  <c r="BG504"/>
  <c r="BG502"/>
  <c r="BG498"/>
  <c r="BG494"/>
  <c r="BG490"/>
  <c r="BG486"/>
  <c r="BG483"/>
  <c r="BG479"/>
  <c r="BG475"/>
  <c r="BG471"/>
  <c r="BG468"/>
  <c r="BG464"/>
  <c r="BG462"/>
  <c r="BG459"/>
  <c r="BG457"/>
  <c r="BG453"/>
  <c r="BG451"/>
  <c r="BG448"/>
  <c r="BG444"/>
  <c r="BG440"/>
  <c r="BG436"/>
  <c r="BG433"/>
  <c r="BG429"/>
  <c r="BG426"/>
  <c r="BG423"/>
  <c r="BG419"/>
  <c r="BG408"/>
  <c r="BG405"/>
  <c r="BG402"/>
  <c r="BG385"/>
  <c r="BG381"/>
  <c r="BG377"/>
  <c r="BG373"/>
  <c r="BG369"/>
  <c r="BG366"/>
  <c r="BG362"/>
  <c r="BG344"/>
  <c r="BG337"/>
  <c r="BG333"/>
  <c r="BG327"/>
  <c r="BG324"/>
  <c r="BG320"/>
  <c r="BG317"/>
  <c r="BG312"/>
  <c r="BG308"/>
  <c r="BG304"/>
  <c r="BG301"/>
  <c r="BG297"/>
  <c r="BG293"/>
  <c r="BG289"/>
  <c r="BG285"/>
  <c r="BG282"/>
  <c r="BG278"/>
  <c r="BG275"/>
  <c r="BG272"/>
  <c r="BG268"/>
  <c r="BG264"/>
  <c r="BG260"/>
  <c r="BG256"/>
  <c r="BG252"/>
  <c r="BG249"/>
  <c r="BG245"/>
  <c r="BG243"/>
  <c r="BG241"/>
  <c r="BG237"/>
  <c r="BG233"/>
  <c r="BG229"/>
  <c r="BG226"/>
  <c r="BG222"/>
  <c r="BG219"/>
  <c r="BG217"/>
  <c r="BG214"/>
  <c r="BG213"/>
  <c r="BG210"/>
  <c r="BG207"/>
  <c r="BG204"/>
  <c r="BG200"/>
  <c r="BG196"/>
  <c r="BG193"/>
  <c r="BG189"/>
  <c r="BG187"/>
  <c r="BG184"/>
  <c r="BG181"/>
  <c r="BG177"/>
  <c r="BG173"/>
  <c r="BG169"/>
  <c r="BG166"/>
  <c r="BG162"/>
  <c r="BG160"/>
  <c r="BG156"/>
  <c r="BG152"/>
  <c r="BG148"/>
  <c r="BG145"/>
  <c r="BG141"/>
  <c r="BG137"/>
  <c r="BG133"/>
  <c r="BG131"/>
  <c r="BG127"/>
  <c r="BG124"/>
  <c r="BG120"/>
  <c r="BG117"/>
  <c r="BG114"/>
  <c r="BG110"/>
  <c r="BG106"/>
  <c r="BG102"/>
  <c r="BG98"/>
  <c r="BG95"/>
  <c r="BG91"/>
  <c r="BG88"/>
  <c r="BG85"/>
  <c r="BG81"/>
  <c r="BG77"/>
  <c r="BG73"/>
  <c r="BG69"/>
  <c r="BG61"/>
  <c r="BG41"/>
  <c r="BG39"/>
  <c r="BG34"/>
  <c r="BG411"/>
  <c r="BG318"/>
  <c r="BG299"/>
  <c r="BG295"/>
  <c r="BG283"/>
  <c r="BG276"/>
  <c r="BG274"/>
  <c r="BG270"/>
  <c r="BG266"/>
  <c r="BG262"/>
  <c r="BG258"/>
  <c r="BG254"/>
  <c r="BG250"/>
  <c r="BG247"/>
  <c r="BG231"/>
  <c r="BG227"/>
  <c r="BG220"/>
  <c r="BG218"/>
  <c r="BG215"/>
  <c r="BG209"/>
  <c r="BG206"/>
  <c r="BG161"/>
  <c r="BG158"/>
  <c r="BG154"/>
  <c r="BG150"/>
  <c r="BG146"/>
  <c r="BG135"/>
  <c r="BG104"/>
  <c r="BG100"/>
  <c r="BG96"/>
  <c r="BG79"/>
  <c r="BG415"/>
  <c r="BG396"/>
  <c r="BG392"/>
  <c r="BG388"/>
  <c r="BG360"/>
  <c r="BG356"/>
  <c r="BG352"/>
  <c r="BG348"/>
  <c r="BG341"/>
  <c r="BG329"/>
  <c r="BG325"/>
  <c r="BG322"/>
  <c r="BG316"/>
  <c r="BG314"/>
  <c r="BG310"/>
  <c r="BG306"/>
  <c r="BG302"/>
  <c r="BG291"/>
  <c r="BG287"/>
  <c r="BG280"/>
  <c r="BG242"/>
  <c r="BG239"/>
  <c r="BG235"/>
  <c r="BG224"/>
  <c r="BG211"/>
  <c r="BG202"/>
  <c r="BG198"/>
  <c r="BG194"/>
  <c r="BG191"/>
  <c r="BG188"/>
  <c r="BG185"/>
  <c r="BG183"/>
  <c r="BG179"/>
  <c r="BG175"/>
  <c r="BG171"/>
  <c r="BG167"/>
  <c r="BG164"/>
  <c r="BG143"/>
  <c r="BG139"/>
  <c r="BG129"/>
  <c r="BG125"/>
  <c r="BG122"/>
  <c r="BG118"/>
  <c r="BG116"/>
  <c r="BG112"/>
  <c r="BG108"/>
  <c r="BG93"/>
  <c r="BG89"/>
  <c r="BG87"/>
  <c r="BG83"/>
  <c r="BG66"/>
  <c r="BG62"/>
  <c r="BG60"/>
  <c r="BG56"/>
  <c r="BG54"/>
  <c r="BG50"/>
  <c r="BG46"/>
  <c r="BG42"/>
  <c r="BG33"/>
  <c r="BG31"/>
  <c r="BG29"/>
  <c r="BG27"/>
  <c r="BG25"/>
  <c r="BG23"/>
  <c r="BG21"/>
  <c r="BG19"/>
  <c r="BG18"/>
  <c r="BG14"/>
  <c r="BG12"/>
  <c r="BG11"/>
  <c r="BG9"/>
  <c r="BH7"/>
  <c r="BH707" s="1"/>
  <c r="BG75"/>
  <c r="BG71"/>
  <c r="BG68"/>
  <c r="BG64"/>
  <c r="BG58"/>
  <c r="BG52"/>
  <c r="BG48"/>
  <c r="BG44"/>
  <c r="BG37"/>
  <c r="BG35"/>
  <c r="BG16"/>
  <c r="BG10"/>
  <c r="BG8"/>
  <c r="BH1059" l="1"/>
  <c r="BH1058"/>
  <c r="BH1057"/>
  <c r="BH1056"/>
  <c r="BH1055"/>
  <c r="BH1054"/>
  <c r="BH1053"/>
  <c r="BH1052"/>
  <c r="BH1051"/>
  <c r="BH1050"/>
  <c r="BH1049"/>
  <c r="BH1048"/>
  <c r="BH1047"/>
  <c r="BH1046"/>
  <c r="BH1045"/>
  <c r="BH1044"/>
  <c r="BH1043"/>
  <c r="BH1042"/>
  <c r="BH1041"/>
  <c r="BH1040"/>
  <c r="BH1039"/>
  <c r="BH1038"/>
  <c r="BH1037"/>
  <c r="BH1036"/>
  <c r="BH1035"/>
  <c r="BH1034"/>
  <c r="BH1033"/>
  <c r="BH1032"/>
  <c r="BH1031"/>
  <c r="BH1030"/>
  <c r="BH1029"/>
  <c r="BH1028"/>
  <c r="BH1027"/>
  <c r="BH1026"/>
  <c r="BH1025"/>
  <c r="BH1024"/>
  <c r="BH1023"/>
  <c r="BH1022"/>
  <c r="BH1021"/>
  <c r="BH1020"/>
  <c r="BH1019"/>
  <c r="BH1018"/>
  <c r="BH1017"/>
  <c r="BH1016"/>
  <c r="BH1015"/>
  <c r="BH1014"/>
  <c r="BH1013"/>
  <c r="BH1012"/>
  <c r="BH1011"/>
  <c r="BH1010"/>
  <c r="BH1009"/>
  <c r="BH1008"/>
  <c r="BH1007"/>
  <c r="BH1006"/>
  <c r="BH1005"/>
  <c r="BH1004"/>
  <c r="BH1003"/>
  <c r="BH1002"/>
  <c r="BH1001"/>
  <c r="BH1000"/>
  <c r="BH999"/>
  <c r="BH998"/>
  <c r="BH997"/>
  <c r="BH996"/>
  <c r="BH995"/>
  <c r="BH994"/>
  <c r="BH993"/>
  <c r="BH992"/>
  <c r="BH991"/>
  <c r="BH990"/>
  <c r="BH988"/>
  <c r="BH986"/>
  <c r="BH984"/>
  <c r="BH982"/>
  <c r="BH980"/>
  <c r="BH978"/>
  <c r="BH976"/>
  <c r="BH974"/>
  <c r="BH972"/>
  <c r="BH970"/>
  <c r="BH968"/>
  <c r="BH966"/>
  <c r="BH964"/>
  <c r="BH962"/>
  <c r="BH960"/>
  <c r="BH958"/>
  <c r="BH956"/>
  <c r="BH954"/>
  <c r="BH952"/>
  <c r="BH950"/>
  <c r="BH948"/>
  <c r="BH946"/>
  <c r="BH944"/>
  <c r="BH942"/>
  <c r="BH940"/>
  <c r="BH938"/>
  <c r="BH936"/>
  <c r="BH934"/>
  <c r="BH932"/>
  <c r="BH930"/>
  <c r="BH928"/>
  <c r="BH926"/>
  <c r="BH924"/>
  <c r="BH922"/>
  <c r="BH920"/>
  <c r="BH918"/>
  <c r="BH916"/>
  <c r="BH914"/>
  <c r="BH912"/>
  <c r="BH910"/>
  <c r="BH908"/>
  <c r="BH906"/>
  <c r="BH904"/>
  <c r="BH903"/>
  <c r="BH902"/>
  <c r="BH901"/>
  <c r="BH900"/>
  <c r="BH899"/>
  <c r="BH898"/>
  <c r="BH897"/>
  <c r="BH896"/>
  <c r="BH895"/>
  <c r="BH894"/>
  <c r="BH893"/>
  <c r="BH892"/>
  <c r="BH891"/>
  <c r="BH890"/>
  <c r="BH889"/>
  <c r="BH888"/>
  <c r="BH887"/>
  <c r="BH886"/>
  <c r="BH885"/>
  <c r="BH884"/>
  <c r="BH883"/>
  <c r="BH882"/>
  <c r="BH881"/>
  <c r="BH880"/>
  <c r="BH879"/>
  <c r="BH878"/>
  <c r="BH877"/>
  <c r="BH876"/>
  <c r="BH875"/>
  <c r="BH874"/>
  <c r="BH873"/>
  <c r="BH872"/>
  <c r="BH871"/>
  <c r="BH870"/>
  <c r="BH869"/>
  <c r="BH868"/>
  <c r="BH867"/>
  <c r="BH866"/>
  <c r="BH865"/>
  <c r="BH864"/>
  <c r="BH863"/>
  <c r="BH862"/>
  <c r="BH861"/>
  <c r="BH860"/>
  <c r="BH859"/>
  <c r="BH858"/>
  <c r="BH857"/>
  <c r="BH856"/>
  <c r="BH855"/>
  <c r="BH854"/>
  <c r="BH853"/>
  <c r="BH852"/>
  <c r="BH851"/>
  <c r="BH850"/>
  <c r="BH849"/>
  <c r="BH848"/>
  <c r="BH847"/>
  <c r="BH846"/>
  <c r="BH845"/>
  <c r="BH844"/>
  <c r="BH843"/>
  <c r="BH842"/>
  <c r="BH841"/>
  <c r="BH840"/>
  <c r="BH839"/>
  <c r="BH838"/>
  <c r="BH837"/>
  <c r="BH836"/>
  <c r="BH835"/>
  <c r="BH834"/>
  <c r="BH833"/>
  <c r="BH832"/>
  <c r="BH831"/>
  <c r="BH830"/>
  <c r="BH829"/>
  <c r="BH828"/>
  <c r="BH827"/>
  <c r="BH826"/>
  <c r="BH825"/>
  <c r="BH824"/>
  <c r="BH823"/>
  <c r="BH822"/>
  <c r="BH821"/>
  <c r="BH820"/>
  <c r="BH819"/>
  <c r="BH818"/>
  <c r="BH817"/>
  <c r="BH816"/>
  <c r="BH815"/>
  <c r="BH814"/>
  <c r="BH813"/>
  <c r="BH812"/>
  <c r="BH811"/>
  <c r="BH810"/>
  <c r="BH809"/>
  <c r="BH808"/>
  <c r="BH807"/>
  <c r="BH806"/>
  <c r="BH805"/>
  <c r="BH804"/>
  <c r="BH803"/>
  <c r="BH802"/>
  <c r="BH801"/>
  <c r="BH800"/>
  <c r="BH799"/>
  <c r="BH798"/>
  <c r="BH797"/>
  <c r="BH796"/>
  <c r="BH795"/>
  <c r="BH794"/>
  <c r="BH793"/>
  <c r="BH792"/>
  <c r="BH791"/>
  <c r="BH790"/>
  <c r="BH789"/>
  <c r="BH788"/>
  <c r="BH787"/>
  <c r="BH786"/>
  <c r="BH785"/>
  <c r="BH784"/>
  <c r="BH783"/>
  <c r="BH782"/>
  <c r="BH781"/>
  <c r="BH780"/>
  <c r="BH779"/>
  <c r="BH778"/>
  <c r="BH777"/>
  <c r="BH776"/>
  <c r="BH775"/>
  <c r="BH774"/>
  <c r="BH773"/>
  <c r="BH772"/>
  <c r="BH771"/>
  <c r="BH770"/>
  <c r="BH769"/>
  <c r="BH768"/>
  <c r="BH767"/>
  <c r="BH766"/>
  <c r="BH765"/>
  <c r="BH764"/>
  <c r="BH763"/>
  <c r="BH762"/>
  <c r="BH761"/>
  <c r="BH760"/>
  <c r="BH759"/>
  <c r="BH758"/>
  <c r="BH757"/>
  <c r="BH756"/>
  <c r="BH755"/>
  <c r="BH754"/>
  <c r="BH753"/>
  <c r="BH752"/>
  <c r="BH751"/>
  <c r="BH750"/>
  <c r="BH749"/>
  <c r="BH748"/>
  <c r="BH747"/>
  <c r="BH746"/>
  <c r="BH745"/>
  <c r="BH744"/>
  <c r="BH743"/>
  <c r="BH742"/>
  <c r="BH741"/>
  <c r="BH740"/>
  <c r="BH739"/>
  <c r="BH738"/>
  <c r="BH737"/>
  <c r="BH736"/>
  <c r="BH735"/>
  <c r="BH734"/>
  <c r="BH704"/>
  <c r="BH700"/>
  <c r="BH697"/>
  <c r="BH695"/>
  <c r="BH692"/>
  <c r="BH689"/>
  <c r="BH687"/>
  <c r="BH684"/>
  <c r="BH682"/>
  <c r="BH678"/>
  <c r="BH676"/>
  <c r="BH673"/>
  <c r="BH669"/>
  <c r="BH665"/>
  <c r="BH661"/>
  <c r="BH658"/>
  <c r="BH654"/>
  <c r="BH652"/>
  <c r="BH649"/>
  <c r="BH646"/>
  <c r="BH642"/>
  <c r="BH638"/>
  <c r="BH634"/>
  <c r="BH631"/>
  <c r="BH628"/>
  <c r="BH625"/>
  <c r="BH621"/>
  <c r="BH617"/>
  <c r="BH613"/>
  <c r="BH610"/>
  <c r="BH606"/>
  <c r="BH602"/>
  <c r="BH598"/>
  <c r="BH594"/>
  <c r="BH591"/>
  <c r="BH587"/>
  <c r="BH585"/>
  <c r="BH581"/>
  <c r="BH577"/>
  <c r="BH573"/>
  <c r="BH569"/>
  <c r="BH566"/>
  <c r="BH562"/>
  <c r="BH559"/>
  <c r="BH556"/>
  <c r="BH552"/>
  <c r="BH548"/>
  <c r="BH544"/>
  <c r="BH540"/>
  <c r="BH537"/>
  <c r="BH533"/>
  <c r="BH531"/>
  <c r="BH527"/>
  <c r="BH523"/>
  <c r="BH519"/>
  <c r="BH515"/>
  <c r="BH511"/>
  <c r="BH508"/>
  <c r="BH504"/>
  <c r="BH502"/>
  <c r="BH498"/>
  <c r="BH494"/>
  <c r="BH490"/>
  <c r="BH486"/>
  <c r="BH483"/>
  <c r="BH479"/>
  <c r="BH475"/>
  <c r="BH471"/>
  <c r="BH468"/>
  <c r="BH464"/>
  <c r="BH462"/>
  <c r="BH459"/>
  <c r="BH457"/>
  <c r="BH453"/>
  <c r="BH451"/>
  <c r="BH448"/>
  <c r="BH444"/>
  <c r="BH440"/>
  <c r="BH436"/>
  <c r="BH433"/>
  <c r="BH429"/>
  <c r="BH426"/>
  <c r="BH423"/>
  <c r="BH419"/>
  <c r="BH415"/>
  <c r="BH411"/>
  <c r="BH408"/>
  <c r="BH405"/>
  <c r="BH402"/>
  <c r="BH396"/>
  <c r="BH392"/>
  <c r="BH388"/>
  <c r="BH385"/>
  <c r="BH381"/>
  <c r="BH377"/>
  <c r="BH373"/>
  <c r="BH369"/>
  <c r="BH366"/>
  <c r="BH362"/>
  <c r="BH360"/>
  <c r="BH356"/>
  <c r="BH352"/>
  <c r="BH348"/>
  <c r="BH344"/>
  <c r="BH341"/>
  <c r="BH337"/>
  <c r="BH333"/>
  <c r="BH329"/>
  <c r="BH989"/>
  <c r="BH985"/>
  <c r="BH981"/>
  <c r="BH977"/>
  <c r="BH973"/>
  <c r="BH969"/>
  <c r="BH965"/>
  <c r="BH961"/>
  <c r="BH957"/>
  <c r="BH953"/>
  <c r="BH949"/>
  <c r="BH945"/>
  <c r="BH941"/>
  <c r="BH937"/>
  <c r="BH933"/>
  <c r="BH929"/>
  <c r="BH925"/>
  <c r="BH921"/>
  <c r="BH917"/>
  <c r="BH913"/>
  <c r="BH909"/>
  <c r="BH905"/>
  <c r="BH733"/>
  <c r="BH732"/>
  <c r="BH731"/>
  <c r="BH730"/>
  <c r="BH729"/>
  <c r="BH728"/>
  <c r="BH727"/>
  <c r="BH726"/>
  <c r="BH725"/>
  <c r="BH724"/>
  <c r="BH723"/>
  <c r="BH722"/>
  <c r="BH721"/>
  <c r="BH720"/>
  <c r="BH719"/>
  <c r="BH718"/>
  <c r="BH717"/>
  <c r="BH716"/>
  <c r="BH715"/>
  <c r="BH714"/>
  <c r="BH713"/>
  <c r="BH712"/>
  <c r="BH711"/>
  <c r="BH710"/>
  <c r="BH709"/>
  <c r="BH708"/>
  <c r="BH706"/>
  <c r="BH702"/>
  <c r="BH698"/>
  <c r="BH696"/>
  <c r="BH693"/>
  <c r="BH691"/>
  <c r="BH688"/>
  <c r="BH686"/>
  <c r="BH683"/>
  <c r="BH680"/>
  <c r="BH677"/>
  <c r="BH674"/>
  <c r="BH671"/>
  <c r="BH667"/>
  <c r="BH663"/>
  <c r="BH660"/>
  <c r="BH656"/>
  <c r="BH653"/>
  <c r="BH650"/>
  <c r="BH648"/>
  <c r="BH644"/>
  <c r="BH640"/>
  <c r="BH636"/>
  <c r="BH633"/>
  <c r="BH629"/>
  <c r="BH627"/>
  <c r="BH623"/>
  <c r="BH619"/>
  <c r="BH615"/>
  <c r="BH612"/>
  <c r="BH608"/>
  <c r="BH604"/>
  <c r="BH600"/>
  <c r="BH596"/>
  <c r="BH593"/>
  <c r="BH589"/>
  <c r="BH586"/>
  <c r="BH583"/>
  <c r="BH579"/>
  <c r="BH575"/>
  <c r="BH571"/>
  <c r="BH567"/>
  <c r="BH564"/>
  <c r="BH560"/>
  <c r="BH558"/>
  <c r="BH554"/>
  <c r="BH550"/>
  <c r="BH546"/>
  <c r="BH542"/>
  <c r="BH539"/>
  <c r="BH535"/>
  <c r="BH532"/>
  <c r="BH529"/>
  <c r="BH525"/>
  <c r="BH521"/>
  <c r="BH517"/>
  <c r="BH513"/>
  <c r="BH510"/>
  <c r="BH506"/>
  <c r="BH503"/>
  <c r="BH500"/>
  <c r="BH496"/>
  <c r="BH492"/>
  <c r="BH488"/>
  <c r="BH485"/>
  <c r="BH481"/>
  <c r="BH477"/>
  <c r="BH473"/>
  <c r="BH470"/>
  <c r="BH466"/>
  <c r="BH463"/>
  <c r="BH461"/>
  <c r="BH458"/>
  <c r="BH455"/>
  <c r="BH452"/>
  <c r="BH449"/>
  <c r="BH446"/>
  <c r="BH442"/>
  <c r="BH438"/>
  <c r="BH434"/>
  <c r="BH431"/>
  <c r="BH427"/>
  <c r="BH425"/>
  <c r="BH421"/>
  <c r="BH417"/>
  <c r="BH413"/>
  <c r="BH398"/>
  <c r="BH394"/>
  <c r="BH390"/>
  <c r="BH361"/>
  <c r="BH358"/>
  <c r="BH354"/>
  <c r="BH350"/>
  <c r="BH343"/>
  <c r="BH331"/>
  <c r="BH325"/>
  <c r="BH322"/>
  <c r="BH318"/>
  <c r="BH316"/>
  <c r="BH314"/>
  <c r="BH310"/>
  <c r="BH306"/>
  <c r="BH302"/>
  <c r="BH299"/>
  <c r="BH295"/>
  <c r="BH291"/>
  <c r="BH287"/>
  <c r="BH283"/>
  <c r="BH280"/>
  <c r="BH276"/>
  <c r="BH274"/>
  <c r="BH270"/>
  <c r="BH266"/>
  <c r="BH262"/>
  <c r="BH258"/>
  <c r="BH254"/>
  <c r="BH250"/>
  <c r="BH247"/>
  <c r="BH242"/>
  <c r="BH239"/>
  <c r="BH235"/>
  <c r="BH231"/>
  <c r="BH227"/>
  <c r="BH224"/>
  <c r="BH220"/>
  <c r="BH218"/>
  <c r="BH215"/>
  <c r="BH211"/>
  <c r="BH209"/>
  <c r="BH206"/>
  <c r="BH202"/>
  <c r="BH198"/>
  <c r="BH194"/>
  <c r="BH191"/>
  <c r="BH188"/>
  <c r="BH185"/>
  <c r="BH183"/>
  <c r="BH179"/>
  <c r="BH175"/>
  <c r="BH171"/>
  <c r="BH167"/>
  <c r="BH164"/>
  <c r="BH161"/>
  <c r="BH158"/>
  <c r="BH154"/>
  <c r="BH150"/>
  <c r="BH146"/>
  <c r="BH143"/>
  <c r="BH139"/>
  <c r="BH135"/>
  <c r="BH129"/>
  <c r="BH125"/>
  <c r="BH122"/>
  <c r="BH118"/>
  <c r="BH116"/>
  <c r="BH112"/>
  <c r="BH108"/>
  <c r="BH104"/>
  <c r="BH100"/>
  <c r="BH96"/>
  <c r="BH93"/>
  <c r="BH89"/>
  <c r="BH87"/>
  <c r="BH83"/>
  <c r="BH79"/>
  <c r="BH75"/>
  <c r="BH71"/>
  <c r="BH68"/>
  <c r="BH66"/>
  <c r="BH64"/>
  <c r="BH62"/>
  <c r="BH60"/>
  <c r="BH58"/>
  <c r="BH56"/>
  <c r="BH54"/>
  <c r="BH52"/>
  <c r="BH50"/>
  <c r="BH48"/>
  <c r="BH46"/>
  <c r="BH44"/>
  <c r="BH42"/>
  <c r="BH37"/>
  <c r="BH35"/>
  <c r="BH33"/>
  <c r="BH31"/>
  <c r="BH29"/>
  <c r="BH27"/>
  <c r="BH25"/>
  <c r="BH987"/>
  <c r="BH983"/>
  <c r="BH979"/>
  <c r="BH975"/>
  <c r="BH971"/>
  <c r="BH967"/>
  <c r="BH963"/>
  <c r="BH959"/>
  <c r="BH955"/>
  <c r="BH951"/>
  <c r="BH947"/>
  <c r="BH943"/>
  <c r="BH939"/>
  <c r="BH935"/>
  <c r="BH931"/>
  <c r="BH927"/>
  <c r="BH923"/>
  <c r="BH919"/>
  <c r="BH915"/>
  <c r="BH911"/>
  <c r="BH907"/>
  <c r="BH410"/>
  <c r="BH406"/>
  <c r="BH404"/>
  <c r="BH400"/>
  <c r="BH387"/>
  <c r="BH375"/>
  <c r="BH368"/>
  <c r="BH364"/>
  <c r="BH346"/>
  <c r="BH339"/>
  <c r="BH327"/>
  <c r="BH324"/>
  <c r="BH317"/>
  <c r="BH312"/>
  <c r="BH308"/>
  <c r="BH304"/>
  <c r="BH293"/>
  <c r="BH289"/>
  <c r="BH282"/>
  <c r="BH243"/>
  <c r="BH241"/>
  <c r="BH237"/>
  <c r="BH226"/>
  <c r="BH213"/>
  <c r="BH204"/>
  <c r="BH200"/>
  <c r="BH196"/>
  <c r="BH193"/>
  <c r="BH189"/>
  <c r="BH187"/>
  <c r="BH184"/>
  <c r="BH181"/>
  <c r="BH177"/>
  <c r="BH173"/>
  <c r="BH169"/>
  <c r="BH166"/>
  <c r="BH145"/>
  <c r="BH141"/>
  <c r="BH131"/>
  <c r="BH127"/>
  <c r="BH124"/>
  <c r="BH120"/>
  <c r="BH117"/>
  <c r="BH114"/>
  <c r="BH110"/>
  <c r="BH95"/>
  <c r="BH91"/>
  <c r="BH88"/>
  <c r="BH85"/>
  <c r="BH77"/>
  <c r="BH73"/>
  <c r="BH69"/>
  <c r="BH383"/>
  <c r="BH379"/>
  <c r="BH371"/>
  <c r="BH335"/>
  <c r="BH320"/>
  <c r="BH301"/>
  <c r="BH297"/>
  <c r="BH285"/>
  <c r="BH278"/>
  <c r="BH275"/>
  <c r="BH272"/>
  <c r="BH268"/>
  <c r="BH264"/>
  <c r="BH260"/>
  <c r="BH256"/>
  <c r="BH252"/>
  <c r="BH249"/>
  <c r="BH245"/>
  <c r="BH233"/>
  <c r="BH229"/>
  <c r="BH222"/>
  <c r="BH219"/>
  <c r="BH217"/>
  <c r="BH214"/>
  <c r="BH210"/>
  <c r="BH207"/>
  <c r="BH162"/>
  <c r="BH160"/>
  <c r="BH156"/>
  <c r="BH152"/>
  <c r="BH148"/>
  <c r="BH137"/>
  <c r="BH133"/>
  <c r="BH106"/>
  <c r="BH102"/>
  <c r="BH98"/>
  <c r="BH81"/>
  <c r="BH39"/>
  <c r="BH16"/>
  <c r="BH10"/>
  <c r="BH8"/>
  <c r="BH61"/>
  <c r="BH41"/>
  <c r="BH34"/>
  <c r="BH23"/>
  <c r="BH21"/>
  <c r="BH19"/>
  <c r="BH18"/>
  <c r="BH14"/>
  <c r="BH12"/>
  <c r="BH11"/>
  <c r="BH9"/>
  <c r="BI7"/>
  <c r="BI707" s="1"/>
  <c r="BI1059" l="1"/>
  <c r="BI1058"/>
  <c r="BI1057"/>
  <c r="BI1056"/>
  <c r="BI1055"/>
  <c r="BI1054"/>
  <c r="BI1031"/>
  <c r="BI1030"/>
  <c r="BI1029"/>
  <c r="BI1028"/>
  <c r="BI1027"/>
  <c r="BI1026"/>
  <c r="BI1025"/>
  <c r="BI1024"/>
  <c r="BI1023"/>
  <c r="BI1022"/>
  <c r="BI1021"/>
  <c r="BI1020"/>
  <c r="BI1019"/>
  <c r="BI1018"/>
  <c r="BI1017"/>
  <c r="BI1016"/>
  <c r="BI1015"/>
  <c r="BI1014"/>
  <c r="BI1013"/>
  <c r="BI1012"/>
  <c r="BI1011"/>
  <c r="BI1010"/>
  <c r="BI1009"/>
  <c r="BI1008"/>
  <c r="BI1007"/>
  <c r="BI1006"/>
  <c r="BI1005"/>
  <c r="BI1004"/>
  <c r="BI1003"/>
  <c r="BI1002"/>
  <c r="BI1001"/>
  <c r="BI1000"/>
  <c r="BI999"/>
  <c r="BI998"/>
  <c r="BI997"/>
  <c r="BI996"/>
  <c r="BI995"/>
  <c r="BI994"/>
  <c r="BI993"/>
  <c r="BI992"/>
  <c r="BI991"/>
  <c r="BI990"/>
  <c r="BI1053"/>
  <c r="BI1051"/>
  <c r="BI1049"/>
  <c r="BI1047"/>
  <c r="BI1045"/>
  <c r="BI1043"/>
  <c r="BI1041"/>
  <c r="BI1039"/>
  <c r="BI1037"/>
  <c r="BI1035"/>
  <c r="BI1033"/>
  <c r="BI989"/>
  <c r="BI988"/>
  <c r="BI987"/>
  <c r="BI986"/>
  <c r="BI985"/>
  <c r="BI984"/>
  <c r="BI983"/>
  <c r="BI982"/>
  <c r="BI981"/>
  <c r="BI980"/>
  <c r="BI979"/>
  <c r="BI978"/>
  <c r="BI977"/>
  <c r="BI976"/>
  <c r="BI975"/>
  <c r="BI974"/>
  <c r="BI973"/>
  <c r="BI972"/>
  <c r="BI971"/>
  <c r="BI970"/>
  <c r="BI969"/>
  <c r="BI968"/>
  <c r="BI967"/>
  <c r="BI966"/>
  <c r="BI965"/>
  <c r="BI964"/>
  <c r="BI963"/>
  <c r="BI962"/>
  <c r="BI961"/>
  <c r="BI960"/>
  <c r="BI959"/>
  <c r="BI958"/>
  <c r="BI957"/>
  <c r="BI956"/>
  <c r="BI955"/>
  <c r="BI954"/>
  <c r="BI953"/>
  <c r="BI952"/>
  <c r="BI951"/>
  <c r="BI950"/>
  <c r="BI949"/>
  <c r="BI948"/>
  <c r="BI947"/>
  <c r="BI946"/>
  <c r="BI945"/>
  <c r="BI944"/>
  <c r="BI943"/>
  <c r="BI942"/>
  <c r="BI941"/>
  <c r="BI940"/>
  <c r="BI939"/>
  <c r="BI938"/>
  <c r="BI937"/>
  <c r="BI936"/>
  <c r="BI935"/>
  <c r="BI934"/>
  <c r="BI933"/>
  <c r="BI932"/>
  <c r="BI931"/>
  <c r="BI930"/>
  <c r="BI929"/>
  <c r="BI928"/>
  <c r="BI927"/>
  <c r="BI926"/>
  <c r="BI925"/>
  <c r="BI924"/>
  <c r="BI923"/>
  <c r="BI922"/>
  <c r="BI921"/>
  <c r="BI920"/>
  <c r="BI919"/>
  <c r="BI918"/>
  <c r="BI917"/>
  <c r="BI916"/>
  <c r="BI915"/>
  <c r="BI914"/>
  <c r="BI913"/>
  <c r="BI912"/>
  <c r="BI911"/>
  <c r="BI910"/>
  <c r="BI909"/>
  <c r="BI908"/>
  <c r="BI907"/>
  <c r="BI906"/>
  <c r="BI905"/>
  <c r="BI904"/>
  <c r="BI1052"/>
  <c r="BI1048"/>
  <c r="BI1044"/>
  <c r="BI1040"/>
  <c r="BI1036"/>
  <c r="BI1032"/>
  <c r="BI903"/>
  <c r="BI902"/>
  <c r="BI901"/>
  <c r="BI900"/>
  <c r="BI899"/>
  <c r="BI898"/>
  <c r="BI897"/>
  <c r="BI896"/>
  <c r="BI895"/>
  <c r="BI894"/>
  <c r="BI893"/>
  <c r="BI892"/>
  <c r="BI891"/>
  <c r="BI890"/>
  <c r="BI889"/>
  <c r="BI888"/>
  <c r="BI887"/>
  <c r="BI886"/>
  <c r="BI885"/>
  <c r="BI884"/>
  <c r="BI883"/>
  <c r="BI882"/>
  <c r="BI881"/>
  <c r="BI880"/>
  <c r="BI879"/>
  <c r="BI878"/>
  <c r="BI877"/>
  <c r="BI876"/>
  <c r="BI875"/>
  <c r="BI874"/>
  <c r="BI873"/>
  <c r="BI872"/>
  <c r="BI871"/>
  <c r="BI870"/>
  <c r="BI869"/>
  <c r="BI868"/>
  <c r="BI867"/>
  <c r="BI866"/>
  <c r="BI865"/>
  <c r="BI864"/>
  <c r="BI863"/>
  <c r="BI862"/>
  <c r="BI861"/>
  <c r="BI860"/>
  <c r="BI859"/>
  <c r="BI858"/>
  <c r="BI857"/>
  <c r="BI856"/>
  <c r="BI855"/>
  <c r="BI854"/>
  <c r="BI853"/>
  <c r="BI852"/>
  <c r="BI851"/>
  <c r="BI850"/>
  <c r="BI849"/>
  <c r="BI848"/>
  <c r="BI847"/>
  <c r="BI846"/>
  <c r="BI845"/>
  <c r="BI844"/>
  <c r="BI843"/>
  <c r="BI842"/>
  <c r="BI841"/>
  <c r="BI840"/>
  <c r="BI839"/>
  <c r="BI838"/>
  <c r="BI837"/>
  <c r="BI836"/>
  <c r="BI835"/>
  <c r="BI834"/>
  <c r="BI833"/>
  <c r="BI832"/>
  <c r="BI831"/>
  <c r="BI830"/>
  <c r="BI829"/>
  <c r="BI828"/>
  <c r="BI827"/>
  <c r="BI826"/>
  <c r="BI825"/>
  <c r="BI824"/>
  <c r="BI823"/>
  <c r="BI822"/>
  <c r="BI821"/>
  <c r="BI820"/>
  <c r="BI819"/>
  <c r="BI818"/>
  <c r="BI817"/>
  <c r="BI816"/>
  <c r="BI815"/>
  <c r="BI814"/>
  <c r="BI813"/>
  <c r="BI812"/>
  <c r="BI811"/>
  <c r="BI810"/>
  <c r="BI809"/>
  <c r="BI808"/>
  <c r="BI807"/>
  <c r="BI806"/>
  <c r="BI805"/>
  <c r="BI804"/>
  <c r="BI803"/>
  <c r="BI802"/>
  <c r="BI801"/>
  <c r="BI800"/>
  <c r="BI799"/>
  <c r="BI798"/>
  <c r="BI797"/>
  <c r="BI796"/>
  <c r="BI795"/>
  <c r="BI794"/>
  <c r="BI793"/>
  <c r="BI792"/>
  <c r="BI791"/>
  <c r="BI790"/>
  <c r="BI789"/>
  <c r="BI788"/>
  <c r="BI787"/>
  <c r="BI786"/>
  <c r="BI785"/>
  <c r="BI784"/>
  <c r="BI783"/>
  <c r="BI782"/>
  <c r="BI781"/>
  <c r="BI780"/>
  <c r="BI779"/>
  <c r="BI778"/>
  <c r="BI777"/>
  <c r="BI776"/>
  <c r="BI775"/>
  <c r="BI774"/>
  <c r="BI773"/>
  <c r="BI772"/>
  <c r="BI771"/>
  <c r="BI770"/>
  <c r="BI769"/>
  <c r="BI768"/>
  <c r="BI767"/>
  <c r="BI766"/>
  <c r="BI765"/>
  <c r="BI764"/>
  <c r="BI763"/>
  <c r="BI762"/>
  <c r="BI761"/>
  <c r="BI760"/>
  <c r="BI759"/>
  <c r="BI758"/>
  <c r="BI757"/>
  <c r="BI756"/>
  <c r="BI755"/>
  <c r="BI754"/>
  <c r="BI753"/>
  <c r="BI752"/>
  <c r="BI751"/>
  <c r="BI750"/>
  <c r="BI749"/>
  <c r="BI748"/>
  <c r="BI747"/>
  <c r="BI746"/>
  <c r="BI745"/>
  <c r="BI744"/>
  <c r="BI743"/>
  <c r="BI742"/>
  <c r="BI741"/>
  <c r="BI740"/>
  <c r="BI739"/>
  <c r="BI738"/>
  <c r="BI737"/>
  <c r="BI736"/>
  <c r="BI735"/>
  <c r="BI734"/>
  <c r="BI1050"/>
  <c r="BI1042"/>
  <c r="BI1034"/>
  <c r="BI733"/>
  <c r="BI732"/>
  <c r="BI731"/>
  <c r="BI730"/>
  <c r="BI729"/>
  <c r="BI728"/>
  <c r="BI727"/>
  <c r="BI726"/>
  <c r="BI725"/>
  <c r="BI724"/>
  <c r="BI723"/>
  <c r="BI722"/>
  <c r="BI721"/>
  <c r="BI720"/>
  <c r="BI719"/>
  <c r="BI718"/>
  <c r="BI717"/>
  <c r="BI716"/>
  <c r="BI715"/>
  <c r="BI714"/>
  <c r="BI713"/>
  <c r="BI712"/>
  <c r="BI711"/>
  <c r="BI710"/>
  <c r="BI709"/>
  <c r="BI708"/>
  <c r="BI706"/>
  <c r="BI702"/>
  <c r="BI698"/>
  <c r="BI696"/>
  <c r="BI693"/>
  <c r="BI691"/>
  <c r="BI688"/>
  <c r="BI686"/>
  <c r="BI683"/>
  <c r="BI680"/>
  <c r="BI677"/>
  <c r="BI674"/>
  <c r="BI671"/>
  <c r="BI667"/>
  <c r="BI663"/>
  <c r="BI660"/>
  <c r="BI656"/>
  <c r="BI653"/>
  <c r="BI650"/>
  <c r="BI648"/>
  <c r="BI644"/>
  <c r="BI640"/>
  <c r="BI636"/>
  <c r="BI633"/>
  <c r="BI629"/>
  <c r="BI627"/>
  <c r="BI623"/>
  <c r="BI619"/>
  <c r="BI615"/>
  <c r="BI612"/>
  <c r="BI608"/>
  <c r="BI604"/>
  <c r="BI600"/>
  <c r="BI596"/>
  <c r="BI593"/>
  <c r="BI589"/>
  <c r="BI586"/>
  <c r="BI583"/>
  <c r="BI579"/>
  <c r="BI575"/>
  <c r="BI571"/>
  <c r="BI567"/>
  <c r="BI564"/>
  <c r="BI560"/>
  <c r="BI558"/>
  <c r="BI554"/>
  <c r="BI550"/>
  <c r="BI546"/>
  <c r="BI542"/>
  <c r="BI539"/>
  <c r="BI535"/>
  <c r="BI532"/>
  <c r="BI529"/>
  <c r="BI525"/>
  <c r="BI521"/>
  <c r="BI517"/>
  <c r="BI513"/>
  <c r="BI510"/>
  <c r="BI506"/>
  <c r="BI503"/>
  <c r="BI500"/>
  <c r="BI496"/>
  <c r="BI492"/>
  <c r="BI488"/>
  <c r="BI485"/>
  <c r="BI481"/>
  <c r="BI477"/>
  <c r="BI473"/>
  <c r="BI470"/>
  <c r="BI466"/>
  <c r="BI463"/>
  <c r="BI461"/>
  <c r="BI458"/>
  <c r="BI455"/>
  <c r="BI452"/>
  <c r="BI449"/>
  <c r="BI446"/>
  <c r="BI442"/>
  <c r="BI438"/>
  <c r="BI434"/>
  <c r="BI431"/>
  <c r="BI427"/>
  <c r="BI425"/>
  <c r="BI421"/>
  <c r="BI417"/>
  <c r="BI413"/>
  <c r="BI410"/>
  <c r="BI406"/>
  <c r="BI404"/>
  <c r="BI400"/>
  <c r="BI398"/>
  <c r="BI394"/>
  <c r="BI390"/>
  <c r="BI387"/>
  <c r="BI383"/>
  <c r="BI379"/>
  <c r="BI375"/>
  <c r="BI371"/>
  <c r="BI368"/>
  <c r="BI364"/>
  <c r="BI361"/>
  <c r="BI358"/>
  <c r="BI354"/>
  <c r="BI350"/>
  <c r="BI346"/>
  <c r="BI343"/>
  <c r="BI339"/>
  <c r="BI335"/>
  <c r="BI331"/>
  <c r="BI1046"/>
  <c r="BI415"/>
  <c r="BI411"/>
  <c r="BI396"/>
  <c r="BI392"/>
  <c r="BI388"/>
  <c r="BI360"/>
  <c r="BI356"/>
  <c r="BI352"/>
  <c r="BI348"/>
  <c r="BI341"/>
  <c r="BI329"/>
  <c r="BI327"/>
  <c r="BI324"/>
  <c r="BI320"/>
  <c r="BI317"/>
  <c r="BI312"/>
  <c r="BI308"/>
  <c r="BI304"/>
  <c r="BI301"/>
  <c r="BI297"/>
  <c r="BI293"/>
  <c r="BI289"/>
  <c r="BI285"/>
  <c r="BI282"/>
  <c r="BI278"/>
  <c r="BI275"/>
  <c r="BI272"/>
  <c r="BI268"/>
  <c r="BI264"/>
  <c r="BI260"/>
  <c r="BI256"/>
  <c r="BI252"/>
  <c r="BI249"/>
  <c r="BI245"/>
  <c r="BI243"/>
  <c r="BI241"/>
  <c r="BI237"/>
  <c r="BI233"/>
  <c r="BI229"/>
  <c r="BI226"/>
  <c r="BI222"/>
  <c r="BI219"/>
  <c r="BI217"/>
  <c r="BI214"/>
  <c r="BI213"/>
  <c r="BI210"/>
  <c r="BI207"/>
  <c r="BI204"/>
  <c r="BI200"/>
  <c r="BI196"/>
  <c r="BI193"/>
  <c r="BI189"/>
  <c r="BI187"/>
  <c r="BI184"/>
  <c r="BI181"/>
  <c r="BI177"/>
  <c r="BI173"/>
  <c r="BI169"/>
  <c r="BI166"/>
  <c r="BI162"/>
  <c r="BI160"/>
  <c r="BI156"/>
  <c r="BI152"/>
  <c r="BI148"/>
  <c r="BI145"/>
  <c r="BI141"/>
  <c r="BI137"/>
  <c r="BI133"/>
  <c r="BI131"/>
  <c r="BI127"/>
  <c r="BI124"/>
  <c r="BI120"/>
  <c r="BI117"/>
  <c r="BI114"/>
  <c r="BI110"/>
  <c r="BI106"/>
  <c r="BI102"/>
  <c r="BI98"/>
  <c r="BI95"/>
  <c r="BI91"/>
  <c r="BI88"/>
  <c r="BI85"/>
  <c r="BI81"/>
  <c r="BI77"/>
  <c r="BI73"/>
  <c r="BI69"/>
  <c r="BI61"/>
  <c r="BI41"/>
  <c r="BI39"/>
  <c r="BI34"/>
  <c r="BI1038"/>
  <c r="BI704"/>
  <c r="BI700"/>
  <c r="BI695"/>
  <c r="BI689"/>
  <c r="BI684"/>
  <c r="BI678"/>
  <c r="BI673"/>
  <c r="BI665"/>
  <c r="BI658"/>
  <c r="BI652"/>
  <c r="BI646"/>
  <c r="BI638"/>
  <c r="BI631"/>
  <c r="BI625"/>
  <c r="BI617"/>
  <c r="BI610"/>
  <c r="BI602"/>
  <c r="BI594"/>
  <c r="BI587"/>
  <c r="BI581"/>
  <c r="BI573"/>
  <c r="BI566"/>
  <c r="BI559"/>
  <c r="BI552"/>
  <c r="BI544"/>
  <c r="BI537"/>
  <c r="BI531"/>
  <c r="BI523"/>
  <c r="BI515"/>
  <c r="BI508"/>
  <c r="BI502"/>
  <c r="BI494"/>
  <c r="BI486"/>
  <c r="BI479"/>
  <c r="BI471"/>
  <c r="BI464"/>
  <c r="BI459"/>
  <c r="BI453"/>
  <c r="BI448"/>
  <c r="BI440"/>
  <c r="BI433"/>
  <c r="BI426"/>
  <c r="BI419"/>
  <c r="BI697"/>
  <c r="BI692"/>
  <c r="BI687"/>
  <c r="BI682"/>
  <c r="BI676"/>
  <c r="BI669"/>
  <c r="BI661"/>
  <c r="BI654"/>
  <c r="BI649"/>
  <c r="BI642"/>
  <c r="BI634"/>
  <c r="BI628"/>
  <c r="BI621"/>
  <c r="BI613"/>
  <c r="BI606"/>
  <c r="BI598"/>
  <c r="BI591"/>
  <c r="BI585"/>
  <c r="BI577"/>
  <c r="BI569"/>
  <c r="BI562"/>
  <c r="BI556"/>
  <c r="BI548"/>
  <c r="BI540"/>
  <c r="BI533"/>
  <c r="BI527"/>
  <c r="BI519"/>
  <c r="BI511"/>
  <c r="BI504"/>
  <c r="BI498"/>
  <c r="BI490"/>
  <c r="BI483"/>
  <c r="BI475"/>
  <c r="BI468"/>
  <c r="BI462"/>
  <c r="BI457"/>
  <c r="BI451"/>
  <c r="BI444"/>
  <c r="BI436"/>
  <c r="BI429"/>
  <c r="BI423"/>
  <c r="BI408"/>
  <c r="BI405"/>
  <c r="BI402"/>
  <c r="BI377"/>
  <c r="BI369"/>
  <c r="BI366"/>
  <c r="BI362"/>
  <c r="BI344"/>
  <c r="BI333"/>
  <c r="BI325"/>
  <c r="BI322"/>
  <c r="BI316"/>
  <c r="BI314"/>
  <c r="BI310"/>
  <c r="BI306"/>
  <c r="BI302"/>
  <c r="BI291"/>
  <c r="BI287"/>
  <c r="BI280"/>
  <c r="BI242"/>
  <c r="BI239"/>
  <c r="BI235"/>
  <c r="BI224"/>
  <c r="BI211"/>
  <c r="BI202"/>
  <c r="BI198"/>
  <c r="BI194"/>
  <c r="BI191"/>
  <c r="BI188"/>
  <c r="BI185"/>
  <c r="BI183"/>
  <c r="BI179"/>
  <c r="BI175"/>
  <c r="BI171"/>
  <c r="BI167"/>
  <c r="BI164"/>
  <c r="BI143"/>
  <c r="BI139"/>
  <c r="BI129"/>
  <c r="BI125"/>
  <c r="BI122"/>
  <c r="BI118"/>
  <c r="BI116"/>
  <c r="BI112"/>
  <c r="BI108"/>
  <c r="BI93"/>
  <c r="BI89"/>
  <c r="BI87"/>
  <c r="BI83"/>
  <c r="BI75"/>
  <c r="BI71"/>
  <c r="BI68"/>
  <c r="BI66"/>
  <c r="BI64"/>
  <c r="BI62"/>
  <c r="BI385"/>
  <c r="BI381"/>
  <c r="BI373"/>
  <c r="BI337"/>
  <c r="BI318"/>
  <c r="BI299"/>
  <c r="BI295"/>
  <c r="BI283"/>
  <c r="BI276"/>
  <c r="BI274"/>
  <c r="BI270"/>
  <c r="BI266"/>
  <c r="BI262"/>
  <c r="BI258"/>
  <c r="BI254"/>
  <c r="BI250"/>
  <c r="BI247"/>
  <c r="BI231"/>
  <c r="BI227"/>
  <c r="BI220"/>
  <c r="BI218"/>
  <c r="BI215"/>
  <c r="BI209"/>
  <c r="BI206"/>
  <c r="BI161"/>
  <c r="BI158"/>
  <c r="BI154"/>
  <c r="BI150"/>
  <c r="BI146"/>
  <c r="BI135"/>
  <c r="BI104"/>
  <c r="BI100"/>
  <c r="BI96"/>
  <c r="BI79"/>
  <c r="BI58"/>
  <c r="BI52"/>
  <c r="BI48"/>
  <c r="BI44"/>
  <c r="BI37"/>
  <c r="BI35"/>
  <c r="BI23"/>
  <c r="BI21"/>
  <c r="BI19"/>
  <c r="BI18"/>
  <c r="BI14"/>
  <c r="BI12"/>
  <c r="BI11"/>
  <c r="BI9"/>
  <c r="BJ7"/>
  <c r="BJ707" s="1"/>
  <c r="BI60"/>
  <c r="BI56"/>
  <c r="BI54"/>
  <c r="BI50"/>
  <c r="BI46"/>
  <c r="BI42"/>
  <c r="BI33"/>
  <c r="BI31"/>
  <c r="BI29"/>
  <c r="BI27"/>
  <c r="BI25"/>
  <c r="BI16"/>
  <c r="BI10"/>
  <c r="BI8"/>
  <c r="BJ1059" l="1"/>
  <c r="BJ1058"/>
  <c r="BJ1057"/>
  <c r="BJ1056"/>
  <c r="BJ1055"/>
  <c r="BJ1054"/>
  <c r="BJ1053"/>
  <c r="BJ1052"/>
  <c r="BJ1051"/>
  <c r="BJ1050"/>
  <c r="BJ1049"/>
  <c r="BJ1048"/>
  <c r="BJ1047"/>
  <c r="BJ1046"/>
  <c r="BJ1045"/>
  <c r="BJ1044"/>
  <c r="BJ1043"/>
  <c r="BJ1042"/>
  <c r="BJ1041"/>
  <c r="BJ1040"/>
  <c r="BJ1039"/>
  <c r="BJ1038"/>
  <c r="BJ1037"/>
  <c r="BJ1036"/>
  <c r="BJ1035"/>
  <c r="BJ1034"/>
  <c r="BJ1033"/>
  <c r="BJ1032"/>
  <c r="BJ1030"/>
  <c r="BJ1028"/>
  <c r="BJ1026"/>
  <c r="BJ1024"/>
  <c r="BJ1022"/>
  <c r="BJ1020"/>
  <c r="BJ1018"/>
  <c r="BJ1016"/>
  <c r="BJ1014"/>
  <c r="BJ1012"/>
  <c r="BJ1010"/>
  <c r="BJ1008"/>
  <c r="BJ1006"/>
  <c r="BJ1004"/>
  <c r="BJ1002"/>
  <c r="BJ1000"/>
  <c r="BJ998"/>
  <c r="BJ996"/>
  <c r="BJ994"/>
  <c r="BJ992"/>
  <c r="BJ990"/>
  <c r="BJ989"/>
  <c r="BJ988"/>
  <c r="BJ987"/>
  <c r="BJ986"/>
  <c r="BJ985"/>
  <c r="BJ984"/>
  <c r="BJ983"/>
  <c r="BJ982"/>
  <c r="BJ981"/>
  <c r="BJ980"/>
  <c r="BJ979"/>
  <c r="BJ978"/>
  <c r="BJ977"/>
  <c r="BJ976"/>
  <c r="BJ975"/>
  <c r="BJ974"/>
  <c r="BJ973"/>
  <c r="BJ972"/>
  <c r="BJ971"/>
  <c r="BJ970"/>
  <c r="BJ969"/>
  <c r="BJ968"/>
  <c r="BJ967"/>
  <c r="BJ966"/>
  <c r="BJ965"/>
  <c r="BJ964"/>
  <c r="BJ963"/>
  <c r="BJ962"/>
  <c r="BJ961"/>
  <c r="BJ960"/>
  <c r="BJ959"/>
  <c r="BJ958"/>
  <c r="BJ957"/>
  <c r="BJ956"/>
  <c r="BJ955"/>
  <c r="BJ954"/>
  <c r="BJ953"/>
  <c r="BJ952"/>
  <c r="BJ951"/>
  <c r="BJ950"/>
  <c r="BJ949"/>
  <c r="BJ948"/>
  <c r="BJ947"/>
  <c r="BJ946"/>
  <c r="BJ945"/>
  <c r="BJ944"/>
  <c r="BJ943"/>
  <c r="BJ942"/>
  <c r="BJ941"/>
  <c r="BJ940"/>
  <c r="BJ939"/>
  <c r="BJ938"/>
  <c r="BJ937"/>
  <c r="BJ936"/>
  <c r="BJ935"/>
  <c r="BJ934"/>
  <c r="BJ933"/>
  <c r="BJ932"/>
  <c r="BJ931"/>
  <c r="BJ930"/>
  <c r="BJ929"/>
  <c r="BJ928"/>
  <c r="BJ927"/>
  <c r="BJ926"/>
  <c r="BJ925"/>
  <c r="BJ924"/>
  <c r="BJ923"/>
  <c r="BJ922"/>
  <c r="BJ921"/>
  <c r="BJ920"/>
  <c r="BJ919"/>
  <c r="BJ918"/>
  <c r="BJ917"/>
  <c r="BJ916"/>
  <c r="BJ915"/>
  <c r="BJ914"/>
  <c r="BJ913"/>
  <c r="BJ912"/>
  <c r="BJ911"/>
  <c r="BJ910"/>
  <c r="BJ909"/>
  <c r="BJ908"/>
  <c r="BJ907"/>
  <c r="BJ906"/>
  <c r="BJ905"/>
  <c r="BJ904"/>
  <c r="BJ1031"/>
  <c r="BJ1027"/>
  <c r="BJ1023"/>
  <c r="BJ1019"/>
  <c r="BJ1015"/>
  <c r="BJ1011"/>
  <c r="BJ1007"/>
  <c r="BJ1003"/>
  <c r="BJ999"/>
  <c r="BJ995"/>
  <c r="BJ991"/>
  <c r="BJ704"/>
  <c r="BJ700"/>
  <c r="BJ697"/>
  <c r="BJ695"/>
  <c r="BJ692"/>
  <c r="BJ689"/>
  <c r="BJ687"/>
  <c r="BJ684"/>
  <c r="BJ682"/>
  <c r="BJ678"/>
  <c r="BJ676"/>
  <c r="BJ673"/>
  <c r="BJ669"/>
  <c r="BJ665"/>
  <c r="BJ661"/>
  <c r="BJ658"/>
  <c r="BJ654"/>
  <c r="BJ652"/>
  <c r="BJ649"/>
  <c r="BJ646"/>
  <c r="BJ642"/>
  <c r="BJ638"/>
  <c r="BJ634"/>
  <c r="BJ631"/>
  <c r="BJ628"/>
  <c r="BJ625"/>
  <c r="BJ621"/>
  <c r="BJ617"/>
  <c r="BJ613"/>
  <c r="BJ610"/>
  <c r="BJ606"/>
  <c r="BJ602"/>
  <c r="BJ598"/>
  <c r="BJ594"/>
  <c r="BJ591"/>
  <c r="BJ587"/>
  <c r="BJ585"/>
  <c r="BJ581"/>
  <c r="BJ577"/>
  <c r="BJ573"/>
  <c r="BJ569"/>
  <c r="BJ566"/>
  <c r="BJ562"/>
  <c r="BJ559"/>
  <c r="BJ556"/>
  <c r="BJ552"/>
  <c r="BJ548"/>
  <c r="BJ544"/>
  <c r="BJ540"/>
  <c r="BJ537"/>
  <c r="BJ533"/>
  <c r="BJ531"/>
  <c r="BJ527"/>
  <c r="BJ523"/>
  <c r="BJ519"/>
  <c r="BJ515"/>
  <c r="BJ511"/>
  <c r="BJ508"/>
  <c r="BJ504"/>
  <c r="BJ502"/>
  <c r="BJ498"/>
  <c r="BJ494"/>
  <c r="BJ490"/>
  <c r="BJ486"/>
  <c r="BJ483"/>
  <c r="BJ479"/>
  <c r="BJ475"/>
  <c r="BJ471"/>
  <c r="BJ468"/>
  <c r="BJ464"/>
  <c r="BJ462"/>
  <c r="BJ459"/>
  <c r="BJ457"/>
  <c r="BJ453"/>
  <c r="BJ451"/>
  <c r="BJ448"/>
  <c r="BJ444"/>
  <c r="BJ440"/>
  <c r="BJ436"/>
  <c r="BJ433"/>
  <c r="BJ429"/>
  <c r="BJ426"/>
  <c r="BJ423"/>
  <c r="BJ419"/>
  <c r="BJ415"/>
  <c r="BJ411"/>
  <c r="BJ408"/>
  <c r="BJ405"/>
  <c r="BJ402"/>
  <c r="BJ396"/>
  <c r="BJ392"/>
  <c r="BJ388"/>
  <c r="BJ385"/>
  <c r="BJ381"/>
  <c r="BJ377"/>
  <c r="BJ373"/>
  <c r="BJ369"/>
  <c r="BJ366"/>
  <c r="BJ362"/>
  <c r="BJ360"/>
  <c r="BJ356"/>
  <c r="BJ352"/>
  <c r="BJ348"/>
  <c r="BJ344"/>
  <c r="BJ341"/>
  <c r="BJ337"/>
  <c r="BJ333"/>
  <c r="BJ329"/>
  <c r="BJ1029"/>
  <c r="BJ1021"/>
  <c r="BJ1013"/>
  <c r="BJ1005"/>
  <c r="BJ997"/>
  <c r="BJ903"/>
  <c r="BJ901"/>
  <c r="BJ899"/>
  <c r="BJ897"/>
  <c r="BJ895"/>
  <c r="BJ893"/>
  <c r="BJ891"/>
  <c r="BJ889"/>
  <c r="BJ887"/>
  <c r="BJ885"/>
  <c r="BJ883"/>
  <c r="BJ881"/>
  <c r="BJ879"/>
  <c r="BJ877"/>
  <c r="BJ875"/>
  <c r="BJ873"/>
  <c r="BJ871"/>
  <c r="BJ869"/>
  <c r="BJ867"/>
  <c r="BJ865"/>
  <c r="BJ863"/>
  <c r="BJ861"/>
  <c r="BJ859"/>
  <c r="BJ857"/>
  <c r="BJ855"/>
  <c r="BJ853"/>
  <c r="BJ851"/>
  <c r="BJ849"/>
  <c r="BJ847"/>
  <c r="BJ845"/>
  <c r="BJ843"/>
  <c r="BJ841"/>
  <c r="BJ839"/>
  <c r="BJ837"/>
  <c r="BJ835"/>
  <c r="BJ833"/>
  <c r="BJ831"/>
  <c r="BJ829"/>
  <c r="BJ827"/>
  <c r="BJ825"/>
  <c r="BJ823"/>
  <c r="BJ821"/>
  <c r="BJ819"/>
  <c r="BJ817"/>
  <c r="BJ815"/>
  <c r="BJ813"/>
  <c r="BJ811"/>
  <c r="BJ809"/>
  <c r="BJ807"/>
  <c r="BJ805"/>
  <c r="BJ803"/>
  <c r="BJ801"/>
  <c r="BJ799"/>
  <c r="BJ797"/>
  <c r="BJ795"/>
  <c r="BJ793"/>
  <c r="BJ791"/>
  <c r="BJ789"/>
  <c r="BJ787"/>
  <c r="BJ785"/>
  <c r="BJ783"/>
  <c r="BJ781"/>
  <c r="BJ779"/>
  <c r="BJ777"/>
  <c r="BJ775"/>
  <c r="BJ773"/>
  <c r="BJ771"/>
  <c r="BJ769"/>
  <c r="BJ767"/>
  <c r="BJ765"/>
  <c r="BJ763"/>
  <c r="BJ761"/>
  <c r="BJ759"/>
  <c r="BJ757"/>
  <c r="BJ755"/>
  <c r="BJ753"/>
  <c r="BJ751"/>
  <c r="BJ749"/>
  <c r="BJ747"/>
  <c r="BJ745"/>
  <c r="BJ743"/>
  <c r="BJ741"/>
  <c r="BJ739"/>
  <c r="BJ737"/>
  <c r="BJ735"/>
  <c r="BJ410"/>
  <c r="BJ406"/>
  <c r="BJ404"/>
  <c r="BJ400"/>
  <c r="BJ387"/>
  <c r="BJ383"/>
  <c r="BJ379"/>
  <c r="BJ375"/>
  <c r="BJ371"/>
  <c r="BJ368"/>
  <c r="BJ364"/>
  <c r="BJ346"/>
  <c r="BJ339"/>
  <c r="BJ335"/>
  <c r="BJ325"/>
  <c r="BJ322"/>
  <c r="BJ318"/>
  <c r="BJ316"/>
  <c r="BJ314"/>
  <c r="BJ310"/>
  <c r="BJ306"/>
  <c r="BJ302"/>
  <c r="BJ299"/>
  <c r="BJ295"/>
  <c r="BJ291"/>
  <c r="BJ287"/>
  <c r="BJ283"/>
  <c r="BJ280"/>
  <c r="BJ276"/>
  <c r="BJ274"/>
  <c r="BJ270"/>
  <c r="BJ266"/>
  <c r="BJ262"/>
  <c r="BJ258"/>
  <c r="BJ254"/>
  <c r="BJ250"/>
  <c r="BJ247"/>
  <c r="BJ242"/>
  <c r="BJ239"/>
  <c r="BJ235"/>
  <c r="BJ231"/>
  <c r="BJ227"/>
  <c r="BJ224"/>
  <c r="BJ220"/>
  <c r="BJ218"/>
  <c r="BJ215"/>
  <c r="BJ211"/>
  <c r="BJ209"/>
  <c r="BJ206"/>
  <c r="BJ202"/>
  <c r="BJ198"/>
  <c r="BJ194"/>
  <c r="BJ191"/>
  <c r="BJ188"/>
  <c r="BJ185"/>
  <c r="BJ183"/>
  <c r="BJ179"/>
  <c r="BJ175"/>
  <c r="BJ171"/>
  <c r="BJ167"/>
  <c r="BJ164"/>
  <c r="BJ161"/>
  <c r="BJ158"/>
  <c r="BJ154"/>
  <c r="BJ150"/>
  <c r="BJ146"/>
  <c r="BJ143"/>
  <c r="BJ139"/>
  <c r="BJ135"/>
  <c r="BJ129"/>
  <c r="BJ125"/>
  <c r="BJ122"/>
  <c r="BJ118"/>
  <c r="BJ116"/>
  <c r="BJ112"/>
  <c r="BJ108"/>
  <c r="BJ104"/>
  <c r="BJ100"/>
  <c r="BJ96"/>
  <c r="BJ93"/>
  <c r="BJ89"/>
  <c r="BJ87"/>
  <c r="BJ83"/>
  <c r="BJ79"/>
  <c r="BJ75"/>
  <c r="BJ71"/>
  <c r="BJ68"/>
  <c r="BJ66"/>
  <c r="BJ64"/>
  <c r="BJ62"/>
  <c r="BJ60"/>
  <c r="BJ58"/>
  <c r="BJ56"/>
  <c r="BJ54"/>
  <c r="BJ52"/>
  <c r="BJ50"/>
  <c r="BJ48"/>
  <c r="BJ46"/>
  <c r="BJ44"/>
  <c r="BJ42"/>
  <c r="BJ37"/>
  <c r="BJ35"/>
  <c r="BJ33"/>
  <c r="BJ31"/>
  <c r="BJ29"/>
  <c r="BJ27"/>
  <c r="BJ25"/>
  <c r="BJ1025"/>
  <c r="BJ1017"/>
  <c r="BJ1009"/>
  <c r="BJ1001"/>
  <c r="BJ993"/>
  <c r="BJ902"/>
  <c r="BJ898"/>
  <c r="BJ894"/>
  <c r="BJ890"/>
  <c r="BJ886"/>
  <c r="BJ882"/>
  <c r="BJ878"/>
  <c r="BJ874"/>
  <c r="BJ870"/>
  <c r="BJ866"/>
  <c r="BJ862"/>
  <c r="BJ858"/>
  <c r="BJ854"/>
  <c r="BJ850"/>
  <c r="BJ846"/>
  <c r="BJ842"/>
  <c r="BJ838"/>
  <c r="BJ834"/>
  <c r="BJ830"/>
  <c r="BJ826"/>
  <c r="BJ822"/>
  <c r="BJ818"/>
  <c r="BJ814"/>
  <c r="BJ810"/>
  <c r="BJ806"/>
  <c r="BJ802"/>
  <c r="BJ798"/>
  <c r="BJ794"/>
  <c r="BJ790"/>
  <c r="BJ786"/>
  <c r="BJ782"/>
  <c r="BJ778"/>
  <c r="BJ774"/>
  <c r="BJ770"/>
  <c r="BJ766"/>
  <c r="BJ762"/>
  <c r="BJ758"/>
  <c r="BJ754"/>
  <c r="BJ750"/>
  <c r="BJ746"/>
  <c r="BJ742"/>
  <c r="BJ738"/>
  <c r="BJ734"/>
  <c r="BJ733"/>
  <c r="BJ731"/>
  <c r="BJ729"/>
  <c r="BJ727"/>
  <c r="BJ725"/>
  <c r="BJ723"/>
  <c r="BJ721"/>
  <c r="BJ719"/>
  <c r="BJ717"/>
  <c r="BJ715"/>
  <c r="BJ713"/>
  <c r="BJ711"/>
  <c r="BJ709"/>
  <c r="BJ706"/>
  <c r="BJ900"/>
  <c r="BJ896"/>
  <c r="BJ892"/>
  <c r="BJ888"/>
  <c r="BJ884"/>
  <c r="BJ880"/>
  <c r="BJ876"/>
  <c r="BJ872"/>
  <c r="BJ868"/>
  <c r="BJ864"/>
  <c r="BJ860"/>
  <c r="BJ856"/>
  <c r="BJ852"/>
  <c r="BJ848"/>
  <c r="BJ844"/>
  <c r="BJ840"/>
  <c r="BJ836"/>
  <c r="BJ832"/>
  <c r="BJ828"/>
  <c r="BJ824"/>
  <c r="BJ820"/>
  <c r="BJ816"/>
  <c r="BJ812"/>
  <c r="BJ808"/>
  <c r="BJ804"/>
  <c r="BJ800"/>
  <c r="BJ796"/>
  <c r="BJ792"/>
  <c r="BJ788"/>
  <c r="BJ784"/>
  <c r="BJ780"/>
  <c r="BJ776"/>
  <c r="BJ772"/>
  <c r="BJ768"/>
  <c r="BJ764"/>
  <c r="BJ760"/>
  <c r="BJ756"/>
  <c r="BJ752"/>
  <c r="BJ748"/>
  <c r="BJ744"/>
  <c r="BJ740"/>
  <c r="BJ736"/>
  <c r="BJ732"/>
  <c r="BJ730"/>
  <c r="BJ728"/>
  <c r="BJ726"/>
  <c r="BJ724"/>
  <c r="BJ722"/>
  <c r="BJ720"/>
  <c r="BJ718"/>
  <c r="BJ716"/>
  <c r="BJ714"/>
  <c r="BJ712"/>
  <c r="BJ710"/>
  <c r="BJ708"/>
  <c r="BJ698"/>
  <c r="BJ693"/>
  <c r="BJ688"/>
  <c r="BJ683"/>
  <c r="BJ677"/>
  <c r="BJ671"/>
  <c r="BJ663"/>
  <c r="BJ656"/>
  <c r="BJ650"/>
  <c r="BJ644"/>
  <c r="BJ636"/>
  <c r="BJ629"/>
  <c r="BJ623"/>
  <c r="BJ615"/>
  <c r="BJ608"/>
  <c r="BJ600"/>
  <c r="BJ593"/>
  <c r="BJ586"/>
  <c r="BJ579"/>
  <c r="BJ571"/>
  <c r="BJ564"/>
  <c r="BJ558"/>
  <c r="BJ550"/>
  <c r="BJ542"/>
  <c r="BJ535"/>
  <c r="BJ529"/>
  <c r="BJ521"/>
  <c r="BJ513"/>
  <c r="BJ506"/>
  <c r="BJ500"/>
  <c r="BJ492"/>
  <c r="BJ485"/>
  <c r="BJ477"/>
  <c r="BJ470"/>
  <c r="BJ463"/>
  <c r="BJ458"/>
  <c r="BJ452"/>
  <c r="BJ446"/>
  <c r="BJ438"/>
  <c r="BJ431"/>
  <c r="BJ425"/>
  <c r="BJ702"/>
  <c r="BJ696"/>
  <c r="BJ691"/>
  <c r="BJ686"/>
  <c r="BJ680"/>
  <c r="BJ674"/>
  <c r="BJ667"/>
  <c r="BJ660"/>
  <c r="BJ653"/>
  <c r="BJ648"/>
  <c r="BJ640"/>
  <c r="BJ633"/>
  <c r="BJ627"/>
  <c r="BJ619"/>
  <c r="BJ612"/>
  <c r="BJ604"/>
  <c r="BJ596"/>
  <c r="BJ589"/>
  <c r="BJ583"/>
  <c r="BJ575"/>
  <c r="BJ567"/>
  <c r="BJ560"/>
  <c r="BJ554"/>
  <c r="BJ546"/>
  <c r="BJ539"/>
  <c r="BJ532"/>
  <c r="BJ525"/>
  <c r="BJ517"/>
  <c r="BJ510"/>
  <c r="BJ503"/>
  <c r="BJ496"/>
  <c r="BJ488"/>
  <c r="BJ481"/>
  <c r="BJ473"/>
  <c r="BJ466"/>
  <c r="BJ461"/>
  <c r="BJ455"/>
  <c r="BJ449"/>
  <c r="BJ442"/>
  <c r="BJ434"/>
  <c r="BJ427"/>
  <c r="BJ421"/>
  <c r="BJ417"/>
  <c r="BJ320"/>
  <c r="BJ301"/>
  <c r="BJ297"/>
  <c r="BJ285"/>
  <c r="BJ278"/>
  <c r="BJ275"/>
  <c r="BJ272"/>
  <c r="BJ268"/>
  <c r="BJ264"/>
  <c r="BJ260"/>
  <c r="BJ256"/>
  <c r="BJ252"/>
  <c r="BJ249"/>
  <c r="BJ245"/>
  <c r="BJ233"/>
  <c r="BJ229"/>
  <c r="BJ222"/>
  <c r="BJ219"/>
  <c r="BJ217"/>
  <c r="BJ214"/>
  <c r="BJ210"/>
  <c r="BJ207"/>
  <c r="BJ162"/>
  <c r="BJ160"/>
  <c r="BJ156"/>
  <c r="BJ152"/>
  <c r="BJ148"/>
  <c r="BJ137"/>
  <c r="BJ133"/>
  <c r="BJ106"/>
  <c r="BJ102"/>
  <c r="BJ98"/>
  <c r="BJ81"/>
  <c r="BJ413"/>
  <c r="BJ398"/>
  <c r="BJ394"/>
  <c r="BJ390"/>
  <c r="BJ361"/>
  <c r="BJ358"/>
  <c r="BJ354"/>
  <c r="BJ350"/>
  <c r="BJ343"/>
  <c r="BJ331"/>
  <c r="BJ327"/>
  <c r="BJ324"/>
  <c r="BJ317"/>
  <c r="BJ312"/>
  <c r="BJ308"/>
  <c r="BJ304"/>
  <c r="BJ293"/>
  <c r="BJ289"/>
  <c r="BJ282"/>
  <c r="BJ243"/>
  <c r="BJ241"/>
  <c r="BJ237"/>
  <c r="BJ226"/>
  <c r="BJ213"/>
  <c r="BJ204"/>
  <c r="BJ200"/>
  <c r="BJ196"/>
  <c r="BJ193"/>
  <c r="BJ189"/>
  <c r="BJ187"/>
  <c r="BJ184"/>
  <c r="BJ181"/>
  <c r="BJ177"/>
  <c r="BJ173"/>
  <c r="BJ169"/>
  <c r="BJ166"/>
  <c r="BJ145"/>
  <c r="BJ141"/>
  <c r="BJ131"/>
  <c r="BJ127"/>
  <c r="BJ124"/>
  <c r="BJ120"/>
  <c r="BJ117"/>
  <c r="BJ114"/>
  <c r="BJ110"/>
  <c r="BJ95"/>
  <c r="BJ91"/>
  <c r="BJ88"/>
  <c r="BJ85"/>
  <c r="BJ61"/>
  <c r="BJ41"/>
  <c r="BJ34"/>
  <c r="BJ16"/>
  <c r="BJ10"/>
  <c r="BJ8"/>
  <c r="BJ77"/>
  <c r="BJ73"/>
  <c r="BJ69"/>
  <c r="BJ39"/>
  <c r="BJ23"/>
  <c r="BJ21"/>
  <c r="BJ19"/>
  <c r="BJ18"/>
  <c r="BJ14"/>
  <c r="BJ12"/>
  <c r="BJ11"/>
  <c r="BJ9"/>
  <c r="BK7"/>
  <c r="BK707" s="1"/>
  <c r="BK1059" l="1"/>
  <c r="BK1057"/>
  <c r="BK1055"/>
  <c r="BK1053"/>
  <c r="BK1052"/>
  <c r="BK1051"/>
  <c r="BK1050"/>
  <c r="BK1049"/>
  <c r="BK1048"/>
  <c r="BK1047"/>
  <c r="BK1046"/>
  <c r="BK1045"/>
  <c r="BK1044"/>
  <c r="BK1043"/>
  <c r="BK1042"/>
  <c r="BK1041"/>
  <c r="BK1040"/>
  <c r="BK1039"/>
  <c r="BK1038"/>
  <c r="BK1037"/>
  <c r="BK1036"/>
  <c r="BK1035"/>
  <c r="BK1034"/>
  <c r="BK1033"/>
  <c r="BK1032"/>
  <c r="BK1031"/>
  <c r="BK1030"/>
  <c r="BK1029"/>
  <c r="BK1028"/>
  <c r="BK1027"/>
  <c r="BK1026"/>
  <c r="BK1025"/>
  <c r="BK1024"/>
  <c r="BK1023"/>
  <c r="BK1022"/>
  <c r="BK1021"/>
  <c r="BK1020"/>
  <c r="BK1019"/>
  <c r="BK1018"/>
  <c r="BK1017"/>
  <c r="BK1016"/>
  <c r="BK1015"/>
  <c r="BK1014"/>
  <c r="BK1013"/>
  <c r="BK1012"/>
  <c r="BK1011"/>
  <c r="BK1010"/>
  <c r="BK1009"/>
  <c r="BK1008"/>
  <c r="BK1007"/>
  <c r="BK1006"/>
  <c r="BK1005"/>
  <c r="BK1004"/>
  <c r="BK1003"/>
  <c r="BK1002"/>
  <c r="BK1001"/>
  <c r="BK1000"/>
  <c r="BK999"/>
  <c r="BK998"/>
  <c r="BK997"/>
  <c r="BK996"/>
  <c r="BK995"/>
  <c r="BK994"/>
  <c r="BK993"/>
  <c r="BK992"/>
  <c r="BK991"/>
  <c r="BK990"/>
  <c r="BK1056"/>
  <c r="BK989"/>
  <c r="BK988"/>
  <c r="BK987"/>
  <c r="BK986"/>
  <c r="BK985"/>
  <c r="BK984"/>
  <c r="BK983"/>
  <c r="BK982"/>
  <c r="BK981"/>
  <c r="BK980"/>
  <c r="BK979"/>
  <c r="BK978"/>
  <c r="BK977"/>
  <c r="BK976"/>
  <c r="BK975"/>
  <c r="BK974"/>
  <c r="BK973"/>
  <c r="BK972"/>
  <c r="BK971"/>
  <c r="BK970"/>
  <c r="BK969"/>
  <c r="BK968"/>
  <c r="BK967"/>
  <c r="BK966"/>
  <c r="BK965"/>
  <c r="BK964"/>
  <c r="BK963"/>
  <c r="BK962"/>
  <c r="BK961"/>
  <c r="BK960"/>
  <c r="BK959"/>
  <c r="BK958"/>
  <c r="BK957"/>
  <c r="BK956"/>
  <c r="BK955"/>
  <c r="BK954"/>
  <c r="BK953"/>
  <c r="BK952"/>
  <c r="BK951"/>
  <c r="BK950"/>
  <c r="BK949"/>
  <c r="BK948"/>
  <c r="BK947"/>
  <c r="BK946"/>
  <c r="BK945"/>
  <c r="BK944"/>
  <c r="BK943"/>
  <c r="BK942"/>
  <c r="BK941"/>
  <c r="BK940"/>
  <c r="BK939"/>
  <c r="BK938"/>
  <c r="BK937"/>
  <c r="BK936"/>
  <c r="BK935"/>
  <c r="BK934"/>
  <c r="BK933"/>
  <c r="BK932"/>
  <c r="BK931"/>
  <c r="BK930"/>
  <c r="BK929"/>
  <c r="BK928"/>
  <c r="BK927"/>
  <c r="BK926"/>
  <c r="BK925"/>
  <c r="BK924"/>
  <c r="BK923"/>
  <c r="BK922"/>
  <c r="BK921"/>
  <c r="BK920"/>
  <c r="BK919"/>
  <c r="BK918"/>
  <c r="BK917"/>
  <c r="BK916"/>
  <c r="BK915"/>
  <c r="BK914"/>
  <c r="BK913"/>
  <c r="BK912"/>
  <c r="BK911"/>
  <c r="BK910"/>
  <c r="BK909"/>
  <c r="BK908"/>
  <c r="BK907"/>
  <c r="BK906"/>
  <c r="BK905"/>
  <c r="BK904"/>
  <c r="BK1054"/>
  <c r="BK903"/>
  <c r="BK902"/>
  <c r="BK901"/>
  <c r="BK900"/>
  <c r="BK899"/>
  <c r="BK898"/>
  <c r="BK897"/>
  <c r="BK896"/>
  <c r="BK895"/>
  <c r="BK894"/>
  <c r="BK893"/>
  <c r="BK892"/>
  <c r="BK891"/>
  <c r="BK890"/>
  <c r="BK889"/>
  <c r="BK888"/>
  <c r="BK887"/>
  <c r="BK886"/>
  <c r="BK885"/>
  <c r="BK884"/>
  <c r="BK883"/>
  <c r="BK882"/>
  <c r="BK881"/>
  <c r="BK880"/>
  <c r="BK879"/>
  <c r="BK878"/>
  <c r="BK877"/>
  <c r="BK876"/>
  <c r="BK875"/>
  <c r="BK874"/>
  <c r="BK873"/>
  <c r="BK872"/>
  <c r="BK871"/>
  <c r="BK870"/>
  <c r="BK869"/>
  <c r="BK868"/>
  <c r="BK867"/>
  <c r="BK866"/>
  <c r="BK865"/>
  <c r="BK864"/>
  <c r="BK863"/>
  <c r="BK862"/>
  <c r="BK861"/>
  <c r="BK860"/>
  <c r="BK859"/>
  <c r="BK858"/>
  <c r="BK857"/>
  <c r="BK856"/>
  <c r="BK855"/>
  <c r="BK854"/>
  <c r="BK853"/>
  <c r="BK852"/>
  <c r="BK851"/>
  <c r="BK850"/>
  <c r="BK849"/>
  <c r="BK848"/>
  <c r="BK847"/>
  <c r="BK846"/>
  <c r="BK845"/>
  <c r="BK844"/>
  <c r="BK843"/>
  <c r="BK842"/>
  <c r="BK841"/>
  <c r="BK840"/>
  <c r="BK839"/>
  <c r="BK838"/>
  <c r="BK837"/>
  <c r="BK836"/>
  <c r="BK835"/>
  <c r="BK834"/>
  <c r="BK833"/>
  <c r="BK832"/>
  <c r="BK831"/>
  <c r="BK830"/>
  <c r="BK829"/>
  <c r="BK828"/>
  <c r="BK827"/>
  <c r="BK826"/>
  <c r="BK825"/>
  <c r="BK824"/>
  <c r="BK823"/>
  <c r="BK822"/>
  <c r="BK821"/>
  <c r="BK820"/>
  <c r="BK819"/>
  <c r="BK818"/>
  <c r="BK817"/>
  <c r="BK816"/>
  <c r="BK815"/>
  <c r="BK814"/>
  <c r="BK813"/>
  <c r="BK812"/>
  <c r="BK811"/>
  <c r="BK810"/>
  <c r="BK809"/>
  <c r="BK808"/>
  <c r="BK807"/>
  <c r="BK806"/>
  <c r="BK805"/>
  <c r="BK804"/>
  <c r="BK803"/>
  <c r="BK802"/>
  <c r="BK801"/>
  <c r="BK800"/>
  <c r="BK799"/>
  <c r="BK798"/>
  <c r="BK797"/>
  <c r="BK796"/>
  <c r="BK795"/>
  <c r="BK794"/>
  <c r="BK793"/>
  <c r="BK792"/>
  <c r="BK791"/>
  <c r="BK790"/>
  <c r="BK789"/>
  <c r="BK788"/>
  <c r="BK787"/>
  <c r="BK786"/>
  <c r="BK785"/>
  <c r="BK784"/>
  <c r="BK783"/>
  <c r="BK782"/>
  <c r="BK781"/>
  <c r="BK780"/>
  <c r="BK779"/>
  <c r="BK778"/>
  <c r="BK777"/>
  <c r="BK776"/>
  <c r="BK775"/>
  <c r="BK774"/>
  <c r="BK773"/>
  <c r="BK772"/>
  <c r="BK771"/>
  <c r="BK770"/>
  <c r="BK769"/>
  <c r="BK768"/>
  <c r="BK767"/>
  <c r="BK766"/>
  <c r="BK765"/>
  <c r="BK764"/>
  <c r="BK763"/>
  <c r="BK762"/>
  <c r="BK761"/>
  <c r="BK760"/>
  <c r="BK759"/>
  <c r="BK758"/>
  <c r="BK757"/>
  <c r="BK756"/>
  <c r="BK755"/>
  <c r="BK754"/>
  <c r="BK753"/>
  <c r="BK752"/>
  <c r="BK751"/>
  <c r="BK750"/>
  <c r="BK749"/>
  <c r="BK748"/>
  <c r="BK747"/>
  <c r="BK746"/>
  <c r="BK745"/>
  <c r="BK744"/>
  <c r="BK743"/>
  <c r="BK742"/>
  <c r="BK741"/>
  <c r="BK740"/>
  <c r="BK739"/>
  <c r="BK738"/>
  <c r="BK737"/>
  <c r="BK736"/>
  <c r="BK735"/>
  <c r="BK734"/>
  <c r="BK733"/>
  <c r="BK732"/>
  <c r="BK731"/>
  <c r="BK730"/>
  <c r="BK729"/>
  <c r="BK728"/>
  <c r="BK727"/>
  <c r="BK726"/>
  <c r="BK725"/>
  <c r="BK724"/>
  <c r="BK723"/>
  <c r="BK722"/>
  <c r="BK721"/>
  <c r="BK720"/>
  <c r="BK719"/>
  <c r="BK718"/>
  <c r="BK717"/>
  <c r="BK716"/>
  <c r="BK715"/>
  <c r="BK714"/>
  <c r="BK713"/>
  <c r="BK712"/>
  <c r="BK711"/>
  <c r="BK710"/>
  <c r="BK709"/>
  <c r="BK708"/>
  <c r="BK706"/>
  <c r="BK702"/>
  <c r="BK698"/>
  <c r="BK696"/>
  <c r="BK693"/>
  <c r="BK691"/>
  <c r="BK688"/>
  <c r="BK686"/>
  <c r="BK683"/>
  <c r="BK680"/>
  <c r="BK677"/>
  <c r="BK674"/>
  <c r="BK671"/>
  <c r="BK667"/>
  <c r="BK663"/>
  <c r="BK660"/>
  <c r="BK656"/>
  <c r="BK653"/>
  <c r="BK650"/>
  <c r="BK648"/>
  <c r="BK644"/>
  <c r="BK640"/>
  <c r="BK636"/>
  <c r="BK633"/>
  <c r="BK629"/>
  <c r="BK627"/>
  <c r="BK623"/>
  <c r="BK619"/>
  <c r="BK615"/>
  <c r="BK612"/>
  <c r="BK608"/>
  <c r="BK604"/>
  <c r="BK600"/>
  <c r="BK596"/>
  <c r="BK593"/>
  <c r="BK589"/>
  <c r="BK586"/>
  <c r="BK583"/>
  <c r="BK579"/>
  <c r="BK575"/>
  <c r="BK571"/>
  <c r="BK567"/>
  <c r="BK564"/>
  <c r="BK560"/>
  <c r="BK558"/>
  <c r="BK554"/>
  <c r="BK550"/>
  <c r="BK546"/>
  <c r="BK542"/>
  <c r="BK539"/>
  <c r="BK535"/>
  <c r="BK532"/>
  <c r="BK529"/>
  <c r="BK525"/>
  <c r="BK521"/>
  <c r="BK517"/>
  <c r="BK513"/>
  <c r="BK510"/>
  <c r="BK506"/>
  <c r="BK503"/>
  <c r="BK500"/>
  <c r="BK496"/>
  <c r="BK492"/>
  <c r="BK488"/>
  <c r="BK485"/>
  <c r="BK481"/>
  <c r="BK477"/>
  <c r="BK473"/>
  <c r="BK470"/>
  <c r="BK466"/>
  <c r="BK463"/>
  <c r="BK461"/>
  <c r="BK458"/>
  <c r="BK455"/>
  <c r="BK452"/>
  <c r="BK449"/>
  <c r="BK446"/>
  <c r="BK442"/>
  <c r="BK438"/>
  <c r="BK434"/>
  <c r="BK431"/>
  <c r="BK427"/>
  <c r="BK425"/>
  <c r="BK421"/>
  <c r="BK417"/>
  <c r="BK413"/>
  <c r="BK410"/>
  <c r="BK406"/>
  <c r="BK404"/>
  <c r="BK400"/>
  <c r="BK398"/>
  <c r="BK394"/>
  <c r="BK390"/>
  <c r="BK387"/>
  <c r="BK383"/>
  <c r="BK379"/>
  <c r="BK375"/>
  <c r="BK371"/>
  <c r="BK368"/>
  <c r="BK364"/>
  <c r="BK361"/>
  <c r="BK358"/>
  <c r="BK354"/>
  <c r="BK350"/>
  <c r="BK346"/>
  <c r="BK343"/>
  <c r="BK339"/>
  <c r="BK335"/>
  <c r="BK331"/>
  <c r="BK704"/>
  <c r="BK700"/>
  <c r="BK697"/>
  <c r="BK695"/>
  <c r="BK692"/>
  <c r="BK689"/>
  <c r="BK687"/>
  <c r="BK684"/>
  <c r="BK682"/>
  <c r="BK678"/>
  <c r="BK676"/>
  <c r="BK673"/>
  <c r="BK669"/>
  <c r="BK665"/>
  <c r="BK661"/>
  <c r="BK658"/>
  <c r="BK654"/>
  <c r="BK652"/>
  <c r="BK649"/>
  <c r="BK646"/>
  <c r="BK642"/>
  <c r="BK638"/>
  <c r="BK634"/>
  <c r="BK631"/>
  <c r="BK628"/>
  <c r="BK625"/>
  <c r="BK621"/>
  <c r="BK617"/>
  <c r="BK613"/>
  <c r="BK610"/>
  <c r="BK606"/>
  <c r="BK602"/>
  <c r="BK598"/>
  <c r="BK594"/>
  <c r="BK591"/>
  <c r="BK587"/>
  <c r="BK585"/>
  <c r="BK581"/>
  <c r="BK577"/>
  <c r="BK573"/>
  <c r="BK569"/>
  <c r="BK566"/>
  <c r="BK562"/>
  <c r="BK559"/>
  <c r="BK556"/>
  <c r="BK552"/>
  <c r="BK548"/>
  <c r="BK544"/>
  <c r="BK540"/>
  <c r="BK537"/>
  <c r="BK533"/>
  <c r="BK531"/>
  <c r="BK527"/>
  <c r="BK523"/>
  <c r="BK519"/>
  <c r="BK515"/>
  <c r="BK511"/>
  <c r="BK508"/>
  <c r="BK504"/>
  <c r="BK502"/>
  <c r="BK498"/>
  <c r="BK494"/>
  <c r="BK490"/>
  <c r="BK486"/>
  <c r="BK483"/>
  <c r="BK479"/>
  <c r="BK475"/>
  <c r="BK471"/>
  <c r="BK468"/>
  <c r="BK464"/>
  <c r="BK462"/>
  <c r="BK459"/>
  <c r="BK457"/>
  <c r="BK453"/>
  <c r="BK451"/>
  <c r="BK448"/>
  <c r="BK444"/>
  <c r="BK440"/>
  <c r="BK436"/>
  <c r="BK433"/>
  <c r="BK429"/>
  <c r="BK426"/>
  <c r="BK423"/>
  <c r="BK419"/>
  <c r="BK408"/>
  <c r="BK405"/>
  <c r="BK402"/>
  <c r="BK385"/>
  <c r="BK381"/>
  <c r="BK377"/>
  <c r="BK373"/>
  <c r="BK369"/>
  <c r="BK366"/>
  <c r="BK362"/>
  <c r="BK344"/>
  <c r="BK337"/>
  <c r="BK333"/>
  <c r="BK327"/>
  <c r="BK324"/>
  <c r="BK320"/>
  <c r="BK317"/>
  <c r="BK312"/>
  <c r="BK308"/>
  <c r="BK304"/>
  <c r="BK301"/>
  <c r="BK297"/>
  <c r="BK293"/>
  <c r="BK289"/>
  <c r="BK285"/>
  <c r="BK282"/>
  <c r="BK278"/>
  <c r="BK275"/>
  <c r="BK272"/>
  <c r="BK268"/>
  <c r="BK264"/>
  <c r="BK260"/>
  <c r="BK256"/>
  <c r="BK252"/>
  <c r="BK249"/>
  <c r="BK245"/>
  <c r="BK243"/>
  <c r="BK241"/>
  <c r="BK237"/>
  <c r="BK233"/>
  <c r="BK229"/>
  <c r="BK226"/>
  <c r="BK222"/>
  <c r="BK219"/>
  <c r="BK217"/>
  <c r="BK214"/>
  <c r="BK213"/>
  <c r="BK210"/>
  <c r="BK207"/>
  <c r="BK204"/>
  <c r="BK200"/>
  <c r="BK196"/>
  <c r="BK193"/>
  <c r="BK189"/>
  <c r="BK187"/>
  <c r="BK184"/>
  <c r="BK181"/>
  <c r="BK177"/>
  <c r="BK173"/>
  <c r="BK169"/>
  <c r="BK166"/>
  <c r="BK162"/>
  <c r="BK160"/>
  <c r="BK156"/>
  <c r="BK152"/>
  <c r="BK148"/>
  <c r="BK145"/>
  <c r="BK141"/>
  <c r="BK137"/>
  <c r="BK133"/>
  <c r="BK131"/>
  <c r="BK127"/>
  <c r="BK124"/>
  <c r="BK120"/>
  <c r="BK117"/>
  <c r="BK114"/>
  <c r="BK110"/>
  <c r="BK106"/>
  <c r="BK102"/>
  <c r="BK98"/>
  <c r="BK95"/>
  <c r="BK91"/>
  <c r="BK88"/>
  <c r="BK85"/>
  <c r="BK81"/>
  <c r="BK77"/>
  <c r="BK73"/>
  <c r="BK69"/>
  <c r="BK61"/>
  <c r="BK41"/>
  <c r="BK39"/>
  <c r="BK34"/>
  <c r="BK1058"/>
  <c r="BK415"/>
  <c r="BK411"/>
  <c r="BK396"/>
  <c r="BK392"/>
  <c r="BK388"/>
  <c r="BK360"/>
  <c r="BK356"/>
  <c r="BK352"/>
  <c r="BK348"/>
  <c r="BK341"/>
  <c r="BK329"/>
  <c r="BK318"/>
  <c r="BK299"/>
  <c r="BK295"/>
  <c r="BK283"/>
  <c r="BK276"/>
  <c r="BK274"/>
  <c r="BK270"/>
  <c r="BK266"/>
  <c r="BK262"/>
  <c r="BK258"/>
  <c r="BK254"/>
  <c r="BK250"/>
  <c r="BK247"/>
  <c r="BK231"/>
  <c r="BK227"/>
  <c r="BK220"/>
  <c r="BK218"/>
  <c r="BK215"/>
  <c r="BK209"/>
  <c r="BK206"/>
  <c r="BK161"/>
  <c r="BK158"/>
  <c r="BK154"/>
  <c r="BK150"/>
  <c r="BK146"/>
  <c r="BK135"/>
  <c r="BK104"/>
  <c r="BK100"/>
  <c r="BK96"/>
  <c r="BK79"/>
  <c r="BK325"/>
  <c r="BK322"/>
  <c r="BK316"/>
  <c r="BK314"/>
  <c r="BK310"/>
  <c r="BK306"/>
  <c r="BK302"/>
  <c r="BK291"/>
  <c r="BK287"/>
  <c r="BK280"/>
  <c r="BK242"/>
  <c r="BK239"/>
  <c r="BK235"/>
  <c r="BK224"/>
  <c r="BK211"/>
  <c r="BK202"/>
  <c r="BK198"/>
  <c r="BK194"/>
  <c r="BK191"/>
  <c r="BK188"/>
  <c r="BK185"/>
  <c r="BK183"/>
  <c r="BK179"/>
  <c r="BK175"/>
  <c r="BK171"/>
  <c r="BK167"/>
  <c r="BK164"/>
  <c r="BK143"/>
  <c r="BK139"/>
  <c r="BK129"/>
  <c r="BK125"/>
  <c r="BK122"/>
  <c r="BK118"/>
  <c r="BK116"/>
  <c r="BK112"/>
  <c r="BK108"/>
  <c r="BK93"/>
  <c r="BK89"/>
  <c r="BK87"/>
  <c r="BK83"/>
  <c r="BK75"/>
  <c r="BK71"/>
  <c r="BK68"/>
  <c r="BK64"/>
  <c r="BK60"/>
  <c r="BK56"/>
  <c r="BK54"/>
  <c r="BK50"/>
  <c r="BK46"/>
  <c r="BK42"/>
  <c r="BK33"/>
  <c r="BK31"/>
  <c r="BK29"/>
  <c r="BK27"/>
  <c r="BK25"/>
  <c r="BK23"/>
  <c r="BK21"/>
  <c r="BK19"/>
  <c r="BK18"/>
  <c r="BK14"/>
  <c r="BK12"/>
  <c r="BK11"/>
  <c r="BK9"/>
  <c r="BL7"/>
  <c r="BL707" s="1"/>
  <c r="BK66"/>
  <c r="BK62"/>
  <c r="BK58"/>
  <c r="BK52"/>
  <c r="BK48"/>
  <c r="BK44"/>
  <c r="BK37"/>
  <c r="BK35"/>
  <c r="BK16"/>
  <c r="BK10"/>
  <c r="BK8"/>
  <c r="BL1102" l="1"/>
  <c r="BL1101"/>
  <c r="BL1100"/>
  <c r="BL1099"/>
  <c r="BL1098"/>
  <c r="BL1097"/>
  <c r="BL1096"/>
  <c r="BL1095"/>
  <c r="BL1094"/>
  <c r="BL1093"/>
  <c r="BL1092"/>
  <c r="BL1091"/>
  <c r="BL1090"/>
  <c r="BL1089"/>
  <c r="BL1088"/>
  <c r="BL1087"/>
  <c r="BL1086"/>
  <c r="BL1085"/>
  <c r="BL1084"/>
  <c r="BL1083"/>
  <c r="BL1082"/>
  <c r="BL1081"/>
  <c r="BL1080"/>
  <c r="BL1079"/>
  <c r="BL1078"/>
  <c r="BL1077"/>
  <c r="BL1076"/>
  <c r="BL1075"/>
  <c r="BL1074"/>
  <c r="BL1073"/>
  <c r="BL1072"/>
  <c r="BL1071"/>
  <c r="BL1070"/>
  <c r="BL1069"/>
  <c r="BL1068"/>
  <c r="BL1067"/>
  <c r="BL1066"/>
  <c r="BL1065"/>
  <c r="BL1064"/>
  <c r="BL1063"/>
  <c r="BL1062"/>
  <c r="BL1061"/>
  <c r="BL1060"/>
  <c r="BL1059"/>
  <c r="BL1058"/>
  <c r="BL1057"/>
  <c r="BL1056"/>
  <c r="BL1055"/>
  <c r="BL1054"/>
  <c r="BL1053"/>
  <c r="BL1052"/>
  <c r="BL1051"/>
  <c r="BL1050"/>
  <c r="BL1049"/>
  <c r="BL1048"/>
  <c r="BL1047"/>
  <c r="BL1046"/>
  <c r="BL1045"/>
  <c r="BL1044"/>
  <c r="BL1043"/>
  <c r="BL1042"/>
  <c r="BL1041"/>
  <c r="BL1040"/>
  <c r="BL1039"/>
  <c r="BL1038"/>
  <c r="BL1037"/>
  <c r="BL1036"/>
  <c r="BL1035"/>
  <c r="BL1034"/>
  <c r="BL1033"/>
  <c r="BL1032"/>
  <c r="BL1031"/>
  <c r="BL1030"/>
  <c r="BL1029"/>
  <c r="BL1028"/>
  <c r="BL1027"/>
  <c r="BL1026"/>
  <c r="BL1025"/>
  <c r="BL1024"/>
  <c r="BL1023"/>
  <c r="BL1022"/>
  <c r="BL1021"/>
  <c r="BL1020"/>
  <c r="BL1019"/>
  <c r="BL1018"/>
  <c r="BL1017"/>
  <c r="BL1016"/>
  <c r="BL1015"/>
  <c r="BL1014"/>
  <c r="BL1013"/>
  <c r="BL1012"/>
  <c r="BL1011"/>
  <c r="BL1010"/>
  <c r="BL1009"/>
  <c r="BL1008"/>
  <c r="BL1007"/>
  <c r="BL1006"/>
  <c r="BL1005"/>
  <c r="BL1004"/>
  <c r="BL1003"/>
  <c r="BL1002"/>
  <c r="BL1001"/>
  <c r="BL1000"/>
  <c r="BL999"/>
  <c r="BL998"/>
  <c r="BL997"/>
  <c r="BL996"/>
  <c r="BL995"/>
  <c r="BL994"/>
  <c r="BL993"/>
  <c r="BL992"/>
  <c r="BL991"/>
  <c r="BL990"/>
  <c r="BL989"/>
  <c r="BL987"/>
  <c r="BL985"/>
  <c r="BL983"/>
  <c r="BL981"/>
  <c r="BL979"/>
  <c r="BL977"/>
  <c r="BL975"/>
  <c r="BL973"/>
  <c r="BL971"/>
  <c r="BL969"/>
  <c r="BL967"/>
  <c r="BL965"/>
  <c r="BL963"/>
  <c r="BL961"/>
  <c r="BL959"/>
  <c r="BL957"/>
  <c r="BL955"/>
  <c r="BL953"/>
  <c r="BL951"/>
  <c r="BL949"/>
  <c r="BL947"/>
  <c r="BL945"/>
  <c r="BL943"/>
  <c r="BL941"/>
  <c r="BL939"/>
  <c r="BL937"/>
  <c r="BL935"/>
  <c r="BL933"/>
  <c r="BL931"/>
  <c r="BL929"/>
  <c r="BL927"/>
  <c r="BL925"/>
  <c r="BL923"/>
  <c r="BL921"/>
  <c r="BL919"/>
  <c r="BL917"/>
  <c r="BL915"/>
  <c r="BL913"/>
  <c r="BL911"/>
  <c r="BL909"/>
  <c r="BL907"/>
  <c r="BL905"/>
  <c r="BL903"/>
  <c r="BL902"/>
  <c r="BL901"/>
  <c r="BL900"/>
  <c r="BL899"/>
  <c r="BL898"/>
  <c r="BL897"/>
  <c r="BL896"/>
  <c r="BL895"/>
  <c r="BL894"/>
  <c r="BL893"/>
  <c r="BL892"/>
  <c r="BL891"/>
  <c r="BL890"/>
  <c r="BL889"/>
  <c r="BL888"/>
  <c r="BL887"/>
  <c r="BL886"/>
  <c r="BL885"/>
  <c r="BL884"/>
  <c r="BL883"/>
  <c r="BL882"/>
  <c r="BL881"/>
  <c r="BL880"/>
  <c r="BL879"/>
  <c r="BL878"/>
  <c r="BL877"/>
  <c r="BL876"/>
  <c r="BL875"/>
  <c r="BL874"/>
  <c r="BL873"/>
  <c r="BL872"/>
  <c r="BL871"/>
  <c r="BL870"/>
  <c r="BL869"/>
  <c r="BL868"/>
  <c r="BL867"/>
  <c r="BL866"/>
  <c r="BL865"/>
  <c r="BL864"/>
  <c r="BL863"/>
  <c r="BL862"/>
  <c r="BL861"/>
  <c r="BL860"/>
  <c r="BL859"/>
  <c r="BL858"/>
  <c r="BL857"/>
  <c r="BL856"/>
  <c r="BL855"/>
  <c r="BL854"/>
  <c r="BL853"/>
  <c r="BL852"/>
  <c r="BL851"/>
  <c r="BL850"/>
  <c r="BL849"/>
  <c r="BL848"/>
  <c r="BL847"/>
  <c r="BL846"/>
  <c r="BL845"/>
  <c r="BL844"/>
  <c r="BL843"/>
  <c r="BL842"/>
  <c r="BL841"/>
  <c r="BL840"/>
  <c r="BL839"/>
  <c r="BL838"/>
  <c r="BL837"/>
  <c r="BL836"/>
  <c r="BL835"/>
  <c r="BL834"/>
  <c r="BL833"/>
  <c r="BL832"/>
  <c r="BL831"/>
  <c r="BL830"/>
  <c r="BL829"/>
  <c r="BL828"/>
  <c r="BL827"/>
  <c r="BL826"/>
  <c r="BL825"/>
  <c r="BL824"/>
  <c r="BL823"/>
  <c r="BL822"/>
  <c r="BL821"/>
  <c r="BL820"/>
  <c r="BL819"/>
  <c r="BL818"/>
  <c r="BL817"/>
  <c r="BL816"/>
  <c r="BL815"/>
  <c r="BL814"/>
  <c r="BL813"/>
  <c r="BL812"/>
  <c r="BL811"/>
  <c r="BL810"/>
  <c r="BL809"/>
  <c r="BL808"/>
  <c r="BL807"/>
  <c r="BL806"/>
  <c r="BL805"/>
  <c r="BL804"/>
  <c r="BL803"/>
  <c r="BL802"/>
  <c r="BL801"/>
  <c r="BL800"/>
  <c r="BL799"/>
  <c r="BL798"/>
  <c r="BL797"/>
  <c r="BL796"/>
  <c r="BL795"/>
  <c r="BL794"/>
  <c r="BL793"/>
  <c r="BL792"/>
  <c r="BL791"/>
  <c r="BL790"/>
  <c r="BL789"/>
  <c r="BL788"/>
  <c r="BL787"/>
  <c r="BL786"/>
  <c r="BL785"/>
  <c r="BL784"/>
  <c r="BL783"/>
  <c r="BL782"/>
  <c r="BL781"/>
  <c r="BL780"/>
  <c r="BL779"/>
  <c r="BL778"/>
  <c r="BL777"/>
  <c r="BL776"/>
  <c r="BL775"/>
  <c r="BL774"/>
  <c r="BL773"/>
  <c r="BL772"/>
  <c r="BL771"/>
  <c r="BL770"/>
  <c r="BL769"/>
  <c r="BL768"/>
  <c r="BL767"/>
  <c r="BL766"/>
  <c r="BL765"/>
  <c r="BL764"/>
  <c r="BL763"/>
  <c r="BL762"/>
  <c r="BL761"/>
  <c r="BL760"/>
  <c r="BL759"/>
  <c r="BL758"/>
  <c r="BL757"/>
  <c r="BL756"/>
  <c r="BL755"/>
  <c r="BL754"/>
  <c r="BL753"/>
  <c r="BL752"/>
  <c r="BL751"/>
  <c r="BL750"/>
  <c r="BL749"/>
  <c r="BL748"/>
  <c r="BL747"/>
  <c r="BL746"/>
  <c r="BL745"/>
  <c r="BL744"/>
  <c r="BL743"/>
  <c r="BL742"/>
  <c r="BL741"/>
  <c r="BL740"/>
  <c r="BL739"/>
  <c r="BL738"/>
  <c r="BL737"/>
  <c r="BL736"/>
  <c r="BL735"/>
  <c r="BL734"/>
  <c r="BL704"/>
  <c r="BL700"/>
  <c r="BL697"/>
  <c r="BL695"/>
  <c r="BL692"/>
  <c r="BL689"/>
  <c r="BL687"/>
  <c r="BL684"/>
  <c r="BL682"/>
  <c r="BL678"/>
  <c r="BL676"/>
  <c r="BL673"/>
  <c r="BL669"/>
  <c r="BL665"/>
  <c r="BL661"/>
  <c r="BL658"/>
  <c r="BL654"/>
  <c r="BL652"/>
  <c r="BL649"/>
  <c r="BL646"/>
  <c r="BL642"/>
  <c r="BL638"/>
  <c r="BL634"/>
  <c r="BL631"/>
  <c r="BL628"/>
  <c r="BL625"/>
  <c r="BL621"/>
  <c r="BL617"/>
  <c r="BL613"/>
  <c r="BL610"/>
  <c r="BL606"/>
  <c r="BL602"/>
  <c r="BL598"/>
  <c r="BL594"/>
  <c r="BL591"/>
  <c r="BL587"/>
  <c r="BL585"/>
  <c r="BL581"/>
  <c r="BL577"/>
  <c r="BL573"/>
  <c r="BL569"/>
  <c r="BL566"/>
  <c r="BL562"/>
  <c r="BL559"/>
  <c r="BL556"/>
  <c r="BL552"/>
  <c r="BL548"/>
  <c r="BL544"/>
  <c r="BL540"/>
  <c r="BL537"/>
  <c r="BL533"/>
  <c r="BL531"/>
  <c r="BL527"/>
  <c r="BL523"/>
  <c r="BL519"/>
  <c r="BL515"/>
  <c r="BL511"/>
  <c r="BL508"/>
  <c r="BL504"/>
  <c r="BL502"/>
  <c r="BL498"/>
  <c r="BL494"/>
  <c r="BL490"/>
  <c r="BL486"/>
  <c r="BL483"/>
  <c r="BL479"/>
  <c r="BL475"/>
  <c r="BL471"/>
  <c r="BL468"/>
  <c r="BL464"/>
  <c r="BL462"/>
  <c r="BL459"/>
  <c r="BL457"/>
  <c r="BL453"/>
  <c r="BL451"/>
  <c r="BL448"/>
  <c r="BL444"/>
  <c r="BL440"/>
  <c r="BL436"/>
  <c r="BL433"/>
  <c r="BL429"/>
  <c r="BL426"/>
  <c r="BL423"/>
  <c r="BL419"/>
  <c r="BL415"/>
  <c r="BL411"/>
  <c r="BL408"/>
  <c r="BL405"/>
  <c r="BL402"/>
  <c r="BL396"/>
  <c r="BL392"/>
  <c r="BL388"/>
  <c r="BL385"/>
  <c r="BL381"/>
  <c r="BL377"/>
  <c r="BL373"/>
  <c r="BL369"/>
  <c r="BL366"/>
  <c r="BL362"/>
  <c r="BL360"/>
  <c r="BL356"/>
  <c r="BL352"/>
  <c r="BL348"/>
  <c r="BL344"/>
  <c r="BL341"/>
  <c r="BL337"/>
  <c r="BL333"/>
  <c r="BL329"/>
  <c r="BL988"/>
  <c r="BL984"/>
  <c r="BL980"/>
  <c r="BL976"/>
  <c r="BL972"/>
  <c r="BL968"/>
  <c r="BL964"/>
  <c r="BL960"/>
  <c r="BL956"/>
  <c r="BL952"/>
  <c r="BL948"/>
  <c r="BL944"/>
  <c r="BL940"/>
  <c r="BL936"/>
  <c r="BL932"/>
  <c r="BL928"/>
  <c r="BL924"/>
  <c r="BL920"/>
  <c r="BL916"/>
  <c r="BL912"/>
  <c r="BL908"/>
  <c r="BL904"/>
  <c r="BL733"/>
  <c r="BL732"/>
  <c r="BL731"/>
  <c r="BL730"/>
  <c r="BL729"/>
  <c r="BL728"/>
  <c r="BL727"/>
  <c r="BL726"/>
  <c r="BL725"/>
  <c r="BL724"/>
  <c r="BL723"/>
  <c r="BL722"/>
  <c r="BL721"/>
  <c r="BL720"/>
  <c r="BL719"/>
  <c r="BL718"/>
  <c r="BL717"/>
  <c r="BL716"/>
  <c r="BL715"/>
  <c r="BL714"/>
  <c r="BL713"/>
  <c r="BL712"/>
  <c r="BL711"/>
  <c r="BL710"/>
  <c r="BL709"/>
  <c r="BL708"/>
  <c r="BL706"/>
  <c r="BL702"/>
  <c r="BL698"/>
  <c r="BL696"/>
  <c r="BL693"/>
  <c r="BL691"/>
  <c r="BL688"/>
  <c r="BL686"/>
  <c r="BL683"/>
  <c r="BL680"/>
  <c r="BL677"/>
  <c r="BL674"/>
  <c r="BL671"/>
  <c r="BL667"/>
  <c r="BL663"/>
  <c r="BL660"/>
  <c r="BL656"/>
  <c r="BL653"/>
  <c r="BL650"/>
  <c r="BL648"/>
  <c r="BL644"/>
  <c r="BL640"/>
  <c r="BL636"/>
  <c r="BL633"/>
  <c r="BL629"/>
  <c r="BL627"/>
  <c r="BL623"/>
  <c r="BL619"/>
  <c r="BL615"/>
  <c r="BL612"/>
  <c r="BL608"/>
  <c r="BL604"/>
  <c r="BL600"/>
  <c r="BL596"/>
  <c r="BL593"/>
  <c r="BL589"/>
  <c r="BL586"/>
  <c r="BL583"/>
  <c r="BL579"/>
  <c r="BL575"/>
  <c r="BL571"/>
  <c r="BL567"/>
  <c r="BL564"/>
  <c r="BL560"/>
  <c r="BL558"/>
  <c r="BL554"/>
  <c r="BL550"/>
  <c r="BL546"/>
  <c r="BL542"/>
  <c r="BL539"/>
  <c r="BL535"/>
  <c r="BL532"/>
  <c r="BL529"/>
  <c r="BL525"/>
  <c r="BL521"/>
  <c r="BL517"/>
  <c r="BL513"/>
  <c r="BL510"/>
  <c r="BL506"/>
  <c r="BL503"/>
  <c r="BL500"/>
  <c r="BL496"/>
  <c r="BL492"/>
  <c r="BL488"/>
  <c r="BL485"/>
  <c r="BL481"/>
  <c r="BL477"/>
  <c r="BL473"/>
  <c r="BL470"/>
  <c r="BL466"/>
  <c r="BL463"/>
  <c r="BL461"/>
  <c r="BL458"/>
  <c r="BL455"/>
  <c r="BL452"/>
  <c r="BL449"/>
  <c r="BL446"/>
  <c r="BL442"/>
  <c r="BL438"/>
  <c r="BL434"/>
  <c r="BL431"/>
  <c r="BL427"/>
  <c r="BL425"/>
  <c r="BL421"/>
  <c r="BL417"/>
  <c r="BL413"/>
  <c r="BL398"/>
  <c r="BL394"/>
  <c r="BL390"/>
  <c r="BL361"/>
  <c r="BL358"/>
  <c r="BL354"/>
  <c r="BL350"/>
  <c r="BL343"/>
  <c r="BL331"/>
  <c r="BL325"/>
  <c r="BL322"/>
  <c r="BL318"/>
  <c r="BL316"/>
  <c r="BL314"/>
  <c r="BL310"/>
  <c r="BL306"/>
  <c r="BL302"/>
  <c r="BL299"/>
  <c r="BL295"/>
  <c r="BL291"/>
  <c r="BL287"/>
  <c r="BL283"/>
  <c r="BL280"/>
  <c r="BL276"/>
  <c r="BL274"/>
  <c r="BL270"/>
  <c r="BL266"/>
  <c r="BL262"/>
  <c r="BL258"/>
  <c r="BL254"/>
  <c r="BL250"/>
  <c r="BL247"/>
  <c r="BL242"/>
  <c r="BL239"/>
  <c r="BL235"/>
  <c r="BL231"/>
  <c r="BL227"/>
  <c r="BL224"/>
  <c r="BL220"/>
  <c r="BL218"/>
  <c r="BL215"/>
  <c r="BL211"/>
  <c r="BL209"/>
  <c r="BL206"/>
  <c r="BL202"/>
  <c r="BL198"/>
  <c r="BL194"/>
  <c r="BL191"/>
  <c r="BL188"/>
  <c r="BL185"/>
  <c r="BL183"/>
  <c r="BL179"/>
  <c r="BL175"/>
  <c r="BL171"/>
  <c r="BL167"/>
  <c r="BL164"/>
  <c r="BL161"/>
  <c r="BL158"/>
  <c r="BL154"/>
  <c r="BL150"/>
  <c r="BL146"/>
  <c r="BL143"/>
  <c r="BL139"/>
  <c r="BL135"/>
  <c r="BL129"/>
  <c r="BL125"/>
  <c r="BL122"/>
  <c r="BL118"/>
  <c r="BL116"/>
  <c r="BL112"/>
  <c r="BL108"/>
  <c r="BL104"/>
  <c r="BL100"/>
  <c r="BL96"/>
  <c r="BL93"/>
  <c r="BL89"/>
  <c r="BL87"/>
  <c r="BL83"/>
  <c r="BL79"/>
  <c r="BL75"/>
  <c r="BL71"/>
  <c r="BL68"/>
  <c r="BL66"/>
  <c r="BL64"/>
  <c r="BL62"/>
  <c r="BL60"/>
  <c r="BL58"/>
  <c r="BL56"/>
  <c r="BL54"/>
  <c r="BL52"/>
  <c r="BL50"/>
  <c r="BL48"/>
  <c r="BL46"/>
  <c r="BL44"/>
  <c r="BL42"/>
  <c r="BL37"/>
  <c r="BL35"/>
  <c r="BL33"/>
  <c r="BL31"/>
  <c r="BL29"/>
  <c r="BL27"/>
  <c r="BL25"/>
  <c r="BL986"/>
  <c r="BL982"/>
  <c r="BL978"/>
  <c r="BL974"/>
  <c r="BL970"/>
  <c r="BL966"/>
  <c r="BL962"/>
  <c r="BL958"/>
  <c r="BL954"/>
  <c r="BL950"/>
  <c r="BL946"/>
  <c r="BL942"/>
  <c r="BL938"/>
  <c r="BL934"/>
  <c r="BL930"/>
  <c r="BL926"/>
  <c r="BL922"/>
  <c r="BL918"/>
  <c r="BL914"/>
  <c r="BL910"/>
  <c r="BL906"/>
  <c r="BL400"/>
  <c r="BL383"/>
  <c r="BL379"/>
  <c r="BL371"/>
  <c r="BL335"/>
  <c r="BL327"/>
  <c r="BL324"/>
  <c r="BL317"/>
  <c r="BL312"/>
  <c r="BL308"/>
  <c r="BL304"/>
  <c r="BL293"/>
  <c r="BL289"/>
  <c r="BL282"/>
  <c r="BL243"/>
  <c r="BL241"/>
  <c r="BL237"/>
  <c r="BL226"/>
  <c r="BL213"/>
  <c r="BL204"/>
  <c r="BL200"/>
  <c r="BL196"/>
  <c r="BL193"/>
  <c r="BL189"/>
  <c r="BL187"/>
  <c r="BL184"/>
  <c r="BL181"/>
  <c r="BL177"/>
  <c r="BL173"/>
  <c r="BL169"/>
  <c r="BL166"/>
  <c r="BL145"/>
  <c r="BL141"/>
  <c r="BL131"/>
  <c r="BL127"/>
  <c r="BL124"/>
  <c r="BL120"/>
  <c r="BL117"/>
  <c r="BL114"/>
  <c r="BL110"/>
  <c r="BL95"/>
  <c r="BL91"/>
  <c r="BL88"/>
  <c r="BL85"/>
  <c r="BL77"/>
  <c r="BL73"/>
  <c r="BL69"/>
  <c r="BL410"/>
  <c r="BL406"/>
  <c r="BL404"/>
  <c r="BL387"/>
  <c r="BL375"/>
  <c r="BL368"/>
  <c r="BL364"/>
  <c r="BL346"/>
  <c r="BL339"/>
  <c r="BL320"/>
  <c r="BL301"/>
  <c r="BL297"/>
  <c r="BL285"/>
  <c r="BL278"/>
  <c r="BL275"/>
  <c r="BL272"/>
  <c r="BL268"/>
  <c r="BL264"/>
  <c r="BL260"/>
  <c r="BL256"/>
  <c r="BL252"/>
  <c r="BL249"/>
  <c r="BL245"/>
  <c r="BL233"/>
  <c r="BL229"/>
  <c r="BL222"/>
  <c r="BL219"/>
  <c r="BL217"/>
  <c r="BL214"/>
  <c r="BL210"/>
  <c r="BL207"/>
  <c r="BL162"/>
  <c r="BL160"/>
  <c r="BL156"/>
  <c r="BL152"/>
  <c r="BL148"/>
  <c r="BL137"/>
  <c r="BL133"/>
  <c r="BL106"/>
  <c r="BL102"/>
  <c r="BL98"/>
  <c r="BL81"/>
  <c r="BL39"/>
  <c r="BL16"/>
  <c r="BL10"/>
  <c r="BL8"/>
  <c r="BL61"/>
  <c r="BL41"/>
  <c r="BL34"/>
  <c r="BL23"/>
  <c r="BL21"/>
  <c r="BL19"/>
  <c r="BL18"/>
  <c r="BL14"/>
  <c r="BL12"/>
  <c r="BL11"/>
  <c r="BL9"/>
  <c r="BM7"/>
  <c r="BM707" s="1"/>
  <c r="BM1102" l="1"/>
  <c r="BM1100"/>
  <c r="BM1098"/>
  <c r="BM1096"/>
  <c r="BM1094"/>
  <c r="BM1092"/>
  <c r="BM1090"/>
  <c r="BM1088"/>
  <c r="BM1086"/>
  <c r="BM1084"/>
  <c r="BM1082"/>
  <c r="BM1080"/>
  <c r="BM1078"/>
  <c r="BM1076"/>
  <c r="BM1074"/>
  <c r="BM1072"/>
  <c r="BM1070"/>
  <c r="BM1068"/>
  <c r="BM1066"/>
  <c r="BM1064"/>
  <c r="BM1062"/>
  <c r="BM1060"/>
  <c r="BM1059"/>
  <c r="BM1058"/>
  <c r="BM1057"/>
  <c r="BM1056"/>
  <c r="BM1055"/>
  <c r="BM1054"/>
  <c r="BM1101"/>
  <c r="BM1099"/>
  <c r="BM1097"/>
  <c r="BM1095"/>
  <c r="BM1093"/>
  <c r="BM1091"/>
  <c r="BM1089"/>
  <c r="BM1087"/>
  <c r="BM1085"/>
  <c r="BM1083"/>
  <c r="BM1081"/>
  <c r="BM1079"/>
  <c r="BM1077"/>
  <c r="BM1075"/>
  <c r="BM1073"/>
  <c r="BM1071"/>
  <c r="BM1069"/>
  <c r="BM1067"/>
  <c r="BM1065"/>
  <c r="BM1063"/>
  <c r="BM1061"/>
  <c r="BM1031"/>
  <c r="BM1030"/>
  <c r="BM1029"/>
  <c r="BM1028"/>
  <c r="BM1027"/>
  <c r="BM1026"/>
  <c r="BM1025"/>
  <c r="BM1024"/>
  <c r="BM1023"/>
  <c r="BM1022"/>
  <c r="BM1021"/>
  <c r="BM1020"/>
  <c r="BM1019"/>
  <c r="BM1018"/>
  <c r="BM1017"/>
  <c r="BM1016"/>
  <c r="BM1015"/>
  <c r="BM1014"/>
  <c r="BM1013"/>
  <c r="BM1012"/>
  <c r="BM1011"/>
  <c r="BM1010"/>
  <c r="BM1009"/>
  <c r="BM1008"/>
  <c r="BM1007"/>
  <c r="BM1006"/>
  <c r="BM1005"/>
  <c r="BM1004"/>
  <c r="BM1003"/>
  <c r="BM1002"/>
  <c r="BM1001"/>
  <c r="BM1000"/>
  <c r="BM999"/>
  <c r="BM998"/>
  <c r="BM997"/>
  <c r="BM996"/>
  <c r="BM995"/>
  <c r="BM994"/>
  <c r="BM993"/>
  <c r="BM992"/>
  <c r="BM991"/>
  <c r="BM990"/>
  <c r="BM1052"/>
  <c r="BM1050"/>
  <c r="BM1048"/>
  <c r="BM1046"/>
  <c r="BM1044"/>
  <c r="BM1042"/>
  <c r="BM1040"/>
  <c r="BM1038"/>
  <c r="BM1036"/>
  <c r="BM1034"/>
  <c r="BM1032"/>
  <c r="BM989"/>
  <c r="BM988"/>
  <c r="BM987"/>
  <c r="BM986"/>
  <c r="BM985"/>
  <c r="BM984"/>
  <c r="BM983"/>
  <c r="BM982"/>
  <c r="BM981"/>
  <c r="BM980"/>
  <c r="BM979"/>
  <c r="BM978"/>
  <c r="BM977"/>
  <c r="BM976"/>
  <c r="BM975"/>
  <c r="BM974"/>
  <c r="BM973"/>
  <c r="BM972"/>
  <c r="BM971"/>
  <c r="BM970"/>
  <c r="BM969"/>
  <c r="BM968"/>
  <c r="BM967"/>
  <c r="BM966"/>
  <c r="BM965"/>
  <c r="BM964"/>
  <c r="BM963"/>
  <c r="BM962"/>
  <c r="BM961"/>
  <c r="BM960"/>
  <c r="BM959"/>
  <c r="BM958"/>
  <c r="BM957"/>
  <c r="BM956"/>
  <c r="BM955"/>
  <c r="BM954"/>
  <c r="BM953"/>
  <c r="BM952"/>
  <c r="BM951"/>
  <c r="BM950"/>
  <c r="BM949"/>
  <c r="BM948"/>
  <c r="BM947"/>
  <c r="BM946"/>
  <c r="BM945"/>
  <c r="BM944"/>
  <c r="BM943"/>
  <c r="BM942"/>
  <c r="BM941"/>
  <c r="BM940"/>
  <c r="BM939"/>
  <c r="BM938"/>
  <c r="BM937"/>
  <c r="BM936"/>
  <c r="BM935"/>
  <c r="BM934"/>
  <c r="BM933"/>
  <c r="BM932"/>
  <c r="BM931"/>
  <c r="BM930"/>
  <c r="BM929"/>
  <c r="BM928"/>
  <c r="BM927"/>
  <c r="BM926"/>
  <c r="BM925"/>
  <c r="BM924"/>
  <c r="BM923"/>
  <c r="BM922"/>
  <c r="BM921"/>
  <c r="BM920"/>
  <c r="BM919"/>
  <c r="BM918"/>
  <c r="BM917"/>
  <c r="BM916"/>
  <c r="BM915"/>
  <c r="BM914"/>
  <c r="BM913"/>
  <c r="BM912"/>
  <c r="BM911"/>
  <c r="BM910"/>
  <c r="BM909"/>
  <c r="BM908"/>
  <c r="BM907"/>
  <c r="BM906"/>
  <c r="BM905"/>
  <c r="BM904"/>
  <c r="BM1051"/>
  <c r="BM1047"/>
  <c r="BM1043"/>
  <c r="BM1039"/>
  <c r="BM1035"/>
  <c r="BM903"/>
  <c r="BM902"/>
  <c r="BM901"/>
  <c r="BM900"/>
  <c r="BM899"/>
  <c r="BM898"/>
  <c r="BM897"/>
  <c r="BM896"/>
  <c r="BM895"/>
  <c r="BM894"/>
  <c r="BM893"/>
  <c r="BM892"/>
  <c r="BM891"/>
  <c r="BM890"/>
  <c r="BM889"/>
  <c r="BM888"/>
  <c r="BM887"/>
  <c r="BM886"/>
  <c r="BM885"/>
  <c r="BM884"/>
  <c r="BM883"/>
  <c r="BM882"/>
  <c r="BM881"/>
  <c r="BM880"/>
  <c r="BM879"/>
  <c r="BM878"/>
  <c r="BM877"/>
  <c r="BM876"/>
  <c r="BM875"/>
  <c r="BM874"/>
  <c r="BM873"/>
  <c r="BM872"/>
  <c r="BM871"/>
  <c r="BM870"/>
  <c r="BM869"/>
  <c r="BM868"/>
  <c r="BM867"/>
  <c r="BM866"/>
  <c r="BM865"/>
  <c r="BM864"/>
  <c r="BM863"/>
  <c r="BM862"/>
  <c r="BM861"/>
  <c r="BM860"/>
  <c r="BM859"/>
  <c r="BM858"/>
  <c r="BM857"/>
  <c r="BM856"/>
  <c r="BM855"/>
  <c r="BM854"/>
  <c r="BM853"/>
  <c r="BM852"/>
  <c r="BM851"/>
  <c r="BM850"/>
  <c r="BM849"/>
  <c r="BM848"/>
  <c r="BM847"/>
  <c r="BM846"/>
  <c r="BM845"/>
  <c r="BM844"/>
  <c r="BM843"/>
  <c r="BM842"/>
  <c r="BM841"/>
  <c r="BM840"/>
  <c r="BM839"/>
  <c r="BM838"/>
  <c r="BM837"/>
  <c r="BM836"/>
  <c r="BM835"/>
  <c r="BM834"/>
  <c r="BM833"/>
  <c r="BM832"/>
  <c r="BM831"/>
  <c r="BM830"/>
  <c r="BM829"/>
  <c r="BM828"/>
  <c r="BM827"/>
  <c r="BM826"/>
  <c r="BM825"/>
  <c r="BM824"/>
  <c r="BM823"/>
  <c r="BM822"/>
  <c r="BM821"/>
  <c r="BM820"/>
  <c r="BM819"/>
  <c r="BM818"/>
  <c r="BM817"/>
  <c r="BM816"/>
  <c r="BM815"/>
  <c r="BM814"/>
  <c r="BM813"/>
  <c r="BM812"/>
  <c r="BM811"/>
  <c r="BM810"/>
  <c r="BM809"/>
  <c r="BM808"/>
  <c r="BM807"/>
  <c r="BM806"/>
  <c r="BM805"/>
  <c r="BM804"/>
  <c r="BM803"/>
  <c r="BM802"/>
  <c r="BM801"/>
  <c r="BM800"/>
  <c r="BM799"/>
  <c r="BM798"/>
  <c r="BM797"/>
  <c r="BM796"/>
  <c r="BM795"/>
  <c r="BM794"/>
  <c r="BM793"/>
  <c r="BM792"/>
  <c r="BM791"/>
  <c r="BM790"/>
  <c r="BM789"/>
  <c r="BM788"/>
  <c r="BM787"/>
  <c r="BM786"/>
  <c r="BM785"/>
  <c r="BM784"/>
  <c r="BM783"/>
  <c r="BM782"/>
  <c r="BM781"/>
  <c r="BM780"/>
  <c r="BM779"/>
  <c r="BM778"/>
  <c r="BM777"/>
  <c r="BM776"/>
  <c r="BM775"/>
  <c r="BM774"/>
  <c r="BM773"/>
  <c r="BM772"/>
  <c r="BM771"/>
  <c r="BM770"/>
  <c r="BM769"/>
  <c r="BM768"/>
  <c r="BM767"/>
  <c r="BM766"/>
  <c r="BM765"/>
  <c r="BM764"/>
  <c r="BM763"/>
  <c r="BM762"/>
  <c r="BM761"/>
  <c r="BM760"/>
  <c r="BM759"/>
  <c r="BM758"/>
  <c r="BM757"/>
  <c r="BM756"/>
  <c r="BM755"/>
  <c r="BM754"/>
  <c r="BM753"/>
  <c r="BM752"/>
  <c r="BM751"/>
  <c r="BM750"/>
  <c r="BM749"/>
  <c r="BM748"/>
  <c r="BM747"/>
  <c r="BM746"/>
  <c r="BM745"/>
  <c r="BM744"/>
  <c r="BM743"/>
  <c r="BM742"/>
  <c r="BM741"/>
  <c r="BM740"/>
  <c r="BM739"/>
  <c r="BM738"/>
  <c r="BM737"/>
  <c r="BM736"/>
  <c r="BM735"/>
  <c r="BM734"/>
  <c r="BM1049"/>
  <c r="BM1041"/>
  <c r="BM1033"/>
  <c r="BM733"/>
  <c r="BM732"/>
  <c r="BM731"/>
  <c r="BM730"/>
  <c r="BM729"/>
  <c r="BM728"/>
  <c r="BM727"/>
  <c r="BM726"/>
  <c r="BM725"/>
  <c r="BM724"/>
  <c r="BM723"/>
  <c r="BM722"/>
  <c r="BM721"/>
  <c r="BM720"/>
  <c r="BM719"/>
  <c r="BM718"/>
  <c r="BM717"/>
  <c r="BM716"/>
  <c r="BM715"/>
  <c r="BM714"/>
  <c r="BM713"/>
  <c r="BM712"/>
  <c r="BM711"/>
  <c r="BM710"/>
  <c r="BM709"/>
  <c r="BM708"/>
  <c r="BM706"/>
  <c r="BM702"/>
  <c r="BM698"/>
  <c r="BM696"/>
  <c r="BM693"/>
  <c r="BM691"/>
  <c r="BM688"/>
  <c r="BM686"/>
  <c r="BM683"/>
  <c r="BM680"/>
  <c r="BM677"/>
  <c r="BM674"/>
  <c r="BM671"/>
  <c r="BM667"/>
  <c r="BM663"/>
  <c r="BM660"/>
  <c r="BM656"/>
  <c r="BM653"/>
  <c r="BM650"/>
  <c r="BM648"/>
  <c r="BM644"/>
  <c r="BM640"/>
  <c r="BM636"/>
  <c r="BM633"/>
  <c r="BM629"/>
  <c r="BM627"/>
  <c r="BM623"/>
  <c r="BM619"/>
  <c r="BM615"/>
  <c r="BM612"/>
  <c r="BM608"/>
  <c r="BM604"/>
  <c r="BM600"/>
  <c r="BM596"/>
  <c r="BM593"/>
  <c r="BM589"/>
  <c r="BM586"/>
  <c r="BM583"/>
  <c r="BM579"/>
  <c r="BM575"/>
  <c r="BM571"/>
  <c r="BM567"/>
  <c r="BM564"/>
  <c r="BM560"/>
  <c r="BM558"/>
  <c r="BM554"/>
  <c r="BM550"/>
  <c r="BM546"/>
  <c r="BM542"/>
  <c r="BM539"/>
  <c r="BM535"/>
  <c r="BM532"/>
  <c r="BM529"/>
  <c r="BM525"/>
  <c r="BM521"/>
  <c r="BM517"/>
  <c r="BM513"/>
  <c r="BM510"/>
  <c r="BM506"/>
  <c r="BM503"/>
  <c r="BM500"/>
  <c r="BM496"/>
  <c r="BM492"/>
  <c r="BM488"/>
  <c r="BM485"/>
  <c r="BM481"/>
  <c r="BM477"/>
  <c r="BM473"/>
  <c r="BM470"/>
  <c r="BM466"/>
  <c r="BM463"/>
  <c r="BM461"/>
  <c r="BM458"/>
  <c r="BM455"/>
  <c r="BM452"/>
  <c r="BM449"/>
  <c r="BM446"/>
  <c r="BM442"/>
  <c r="BM438"/>
  <c r="BM434"/>
  <c r="BM431"/>
  <c r="BM427"/>
  <c r="BM425"/>
  <c r="BM421"/>
  <c r="BM417"/>
  <c r="BM413"/>
  <c r="BM410"/>
  <c r="BM406"/>
  <c r="BM404"/>
  <c r="BM400"/>
  <c r="BM398"/>
  <c r="BM394"/>
  <c r="BM390"/>
  <c r="BM387"/>
  <c r="BM383"/>
  <c r="BM379"/>
  <c r="BM375"/>
  <c r="BM371"/>
  <c r="BM368"/>
  <c r="BM364"/>
  <c r="BM361"/>
  <c r="BM358"/>
  <c r="BM354"/>
  <c r="BM350"/>
  <c r="BM346"/>
  <c r="BM343"/>
  <c r="BM339"/>
  <c r="BM335"/>
  <c r="BM331"/>
  <c r="BM1053"/>
  <c r="BM1037"/>
  <c r="BM415"/>
  <c r="BM411"/>
  <c r="BM396"/>
  <c r="BM392"/>
  <c r="BM388"/>
  <c r="BM360"/>
  <c r="BM356"/>
  <c r="BM352"/>
  <c r="BM348"/>
  <c r="BM341"/>
  <c r="BM329"/>
  <c r="BM327"/>
  <c r="BM324"/>
  <c r="BM320"/>
  <c r="BM317"/>
  <c r="BM312"/>
  <c r="BM308"/>
  <c r="BM304"/>
  <c r="BM301"/>
  <c r="BM297"/>
  <c r="BM293"/>
  <c r="BM289"/>
  <c r="BM285"/>
  <c r="BM282"/>
  <c r="BM278"/>
  <c r="BM275"/>
  <c r="BM272"/>
  <c r="BM268"/>
  <c r="BM264"/>
  <c r="BM260"/>
  <c r="BM256"/>
  <c r="BM252"/>
  <c r="BM249"/>
  <c r="BM245"/>
  <c r="BM243"/>
  <c r="BM241"/>
  <c r="BM237"/>
  <c r="BM233"/>
  <c r="BM229"/>
  <c r="BM226"/>
  <c r="BM222"/>
  <c r="BM219"/>
  <c r="BM217"/>
  <c r="BM214"/>
  <c r="BM213"/>
  <c r="BM210"/>
  <c r="BM207"/>
  <c r="BM204"/>
  <c r="BM200"/>
  <c r="BM196"/>
  <c r="BM193"/>
  <c r="BM189"/>
  <c r="BM187"/>
  <c r="BM184"/>
  <c r="BM181"/>
  <c r="BM177"/>
  <c r="BM173"/>
  <c r="BM169"/>
  <c r="BM166"/>
  <c r="BM162"/>
  <c r="BM160"/>
  <c r="BM156"/>
  <c r="BM152"/>
  <c r="BM148"/>
  <c r="BM145"/>
  <c r="BM141"/>
  <c r="BM137"/>
  <c r="BM133"/>
  <c r="BM131"/>
  <c r="BM127"/>
  <c r="BM124"/>
  <c r="BM120"/>
  <c r="BM117"/>
  <c r="BM114"/>
  <c r="BM110"/>
  <c r="BM106"/>
  <c r="BM102"/>
  <c r="BM98"/>
  <c r="BM95"/>
  <c r="BM91"/>
  <c r="BM88"/>
  <c r="BM85"/>
  <c r="BM81"/>
  <c r="BM77"/>
  <c r="BM73"/>
  <c r="BM69"/>
  <c r="BM61"/>
  <c r="BM41"/>
  <c r="BM39"/>
  <c r="BM34"/>
  <c r="BM1045"/>
  <c r="BM704"/>
  <c r="BM697"/>
  <c r="BM692"/>
  <c r="BM687"/>
  <c r="BM682"/>
  <c r="BM676"/>
  <c r="BM669"/>
  <c r="BM661"/>
  <c r="BM654"/>
  <c r="BM649"/>
  <c r="BM642"/>
  <c r="BM634"/>
  <c r="BM628"/>
  <c r="BM621"/>
  <c r="BM613"/>
  <c r="BM606"/>
  <c r="BM598"/>
  <c r="BM591"/>
  <c r="BM585"/>
  <c r="BM577"/>
  <c r="BM569"/>
  <c r="BM562"/>
  <c r="BM556"/>
  <c r="BM548"/>
  <c r="BM540"/>
  <c r="BM533"/>
  <c r="BM527"/>
  <c r="BM519"/>
  <c r="BM511"/>
  <c r="BM504"/>
  <c r="BM498"/>
  <c r="BM490"/>
  <c r="BM483"/>
  <c r="BM475"/>
  <c r="BM468"/>
  <c r="BM462"/>
  <c r="BM457"/>
  <c r="BM451"/>
  <c r="BM444"/>
  <c r="BM436"/>
  <c r="BM429"/>
  <c r="BM423"/>
  <c r="BM700"/>
  <c r="BM695"/>
  <c r="BM689"/>
  <c r="BM684"/>
  <c r="BM678"/>
  <c r="BM673"/>
  <c r="BM665"/>
  <c r="BM658"/>
  <c r="BM652"/>
  <c r="BM646"/>
  <c r="BM638"/>
  <c r="BM631"/>
  <c r="BM625"/>
  <c r="BM617"/>
  <c r="BM610"/>
  <c r="BM602"/>
  <c r="BM594"/>
  <c r="BM587"/>
  <c r="BM581"/>
  <c r="BM573"/>
  <c r="BM566"/>
  <c r="BM559"/>
  <c r="BM552"/>
  <c r="BM544"/>
  <c r="BM537"/>
  <c r="BM531"/>
  <c r="BM523"/>
  <c r="BM515"/>
  <c r="BM508"/>
  <c r="BM502"/>
  <c r="BM494"/>
  <c r="BM486"/>
  <c r="BM479"/>
  <c r="BM471"/>
  <c r="BM464"/>
  <c r="BM459"/>
  <c r="BM453"/>
  <c r="BM448"/>
  <c r="BM440"/>
  <c r="BM433"/>
  <c r="BM426"/>
  <c r="BM419"/>
  <c r="BM402"/>
  <c r="BM408"/>
  <c r="BM405"/>
  <c r="BM385"/>
  <c r="BM381"/>
  <c r="BM373"/>
  <c r="BM337"/>
  <c r="BM325"/>
  <c r="BM322"/>
  <c r="BM316"/>
  <c r="BM314"/>
  <c r="BM310"/>
  <c r="BM306"/>
  <c r="BM302"/>
  <c r="BM291"/>
  <c r="BM287"/>
  <c r="BM280"/>
  <c r="BM242"/>
  <c r="BM239"/>
  <c r="BM235"/>
  <c r="BM224"/>
  <c r="BM211"/>
  <c r="BM202"/>
  <c r="BM198"/>
  <c r="BM194"/>
  <c r="BM191"/>
  <c r="BM188"/>
  <c r="BM185"/>
  <c r="BM183"/>
  <c r="BM179"/>
  <c r="BM175"/>
  <c r="BM171"/>
  <c r="BM167"/>
  <c r="BM164"/>
  <c r="BM143"/>
  <c r="BM139"/>
  <c r="BM129"/>
  <c r="BM125"/>
  <c r="BM122"/>
  <c r="BM118"/>
  <c r="BM116"/>
  <c r="BM112"/>
  <c r="BM108"/>
  <c r="BM93"/>
  <c r="BM89"/>
  <c r="BM87"/>
  <c r="BM83"/>
  <c r="BM75"/>
  <c r="BM71"/>
  <c r="BM68"/>
  <c r="BM66"/>
  <c r="BM64"/>
  <c r="BM62"/>
  <c r="BM377"/>
  <c r="BM369"/>
  <c r="BM366"/>
  <c r="BM362"/>
  <c r="BM344"/>
  <c r="BM333"/>
  <c r="BM318"/>
  <c r="BM299"/>
  <c r="BM295"/>
  <c r="BM283"/>
  <c r="BM276"/>
  <c r="BM274"/>
  <c r="BM270"/>
  <c r="BM266"/>
  <c r="BM262"/>
  <c r="BM258"/>
  <c r="BM254"/>
  <c r="BM250"/>
  <c r="BM247"/>
  <c r="BM231"/>
  <c r="BM227"/>
  <c r="BM220"/>
  <c r="BM218"/>
  <c r="BM215"/>
  <c r="BM209"/>
  <c r="BM206"/>
  <c r="BM161"/>
  <c r="BM158"/>
  <c r="BM154"/>
  <c r="BM150"/>
  <c r="BM146"/>
  <c r="BM135"/>
  <c r="BM104"/>
  <c r="BM100"/>
  <c r="BM96"/>
  <c r="BM79"/>
  <c r="BM58"/>
  <c r="BM52"/>
  <c r="BM48"/>
  <c r="BM44"/>
  <c r="BM37"/>
  <c r="BM35"/>
  <c r="BM23"/>
  <c r="BM21"/>
  <c r="BM19"/>
  <c r="BM18"/>
  <c r="BM14"/>
  <c r="BM12"/>
  <c r="BM11"/>
  <c r="BM9"/>
  <c r="BN7"/>
  <c r="BN707" s="1"/>
  <c r="BR707" s="1"/>
  <c r="BS707" s="1"/>
  <c r="BM60"/>
  <c r="BM56"/>
  <c r="BM54"/>
  <c r="BM50"/>
  <c r="BM46"/>
  <c r="BM42"/>
  <c r="BM33"/>
  <c r="BM31"/>
  <c r="BM29"/>
  <c r="BM27"/>
  <c r="BM25"/>
  <c r="BM16"/>
  <c r="BM10"/>
  <c r="BM8"/>
  <c r="BN1102" l="1"/>
  <c r="BR1102" s="1"/>
  <c r="BS1102" s="1"/>
  <c r="BN1101"/>
  <c r="BR1101" s="1"/>
  <c r="BS1101" s="1"/>
  <c r="BN1100"/>
  <c r="BR1100" s="1"/>
  <c r="BS1100" s="1"/>
  <c r="BN1099"/>
  <c r="BR1099" s="1"/>
  <c r="BS1099" s="1"/>
  <c r="BN1098"/>
  <c r="BR1098" s="1"/>
  <c r="BS1098" s="1"/>
  <c r="BN1097"/>
  <c r="BR1097" s="1"/>
  <c r="BS1097" s="1"/>
  <c r="BN1096"/>
  <c r="BR1096" s="1"/>
  <c r="BS1096" s="1"/>
  <c r="BN1095"/>
  <c r="BR1095" s="1"/>
  <c r="BS1095" s="1"/>
  <c r="BN1094"/>
  <c r="BR1094" s="1"/>
  <c r="BS1094" s="1"/>
  <c r="BN1093"/>
  <c r="BR1093" s="1"/>
  <c r="BS1093" s="1"/>
  <c r="BN1092"/>
  <c r="BR1092" s="1"/>
  <c r="BS1092" s="1"/>
  <c r="BN1091"/>
  <c r="BR1091" s="1"/>
  <c r="BS1091" s="1"/>
  <c r="BN1090"/>
  <c r="BR1090" s="1"/>
  <c r="BS1090" s="1"/>
  <c r="BN1089"/>
  <c r="BR1089" s="1"/>
  <c r="BS1089" s="1"/>
  <c r="BN1088"/>
  <c r="BR1088" s="1"/>
  <c r="BS1088" s="1"/>
  <c r="BN1087"/>
  <c r="BR1087" s="1"/>
  <c r="BS1087" s="1"/>
  <c r="BN1086"/>
  <c r="BR1086" s="1"/>
  <c r="BS1086" s="1"/>
  <c r="BN1085"/>
  <c r="BR1085" s="1"/>
  <c r="BS1085" s="1"/>
  <c r="BN1084"/>
  <c r="BR1084" s="1"/>
  <c r="BS1084" s="1"/>
  <c r="BN1083"/>
  <c r="BR1083" s="1"/>
  <c r="BS1083" s="1"/>
  <c r="BN1082"/>
  <c r="BR1082" s="1"/>
  <c r="BS1082" s="1"/>
  <c r="BN1081"/>
  <c r="BR1081" s="1"/>
  <c r="BS1081" s="1"/>
  <c r="BN1080"/>
  <c r="BR1080" s="1"/>
  <c r="BS1080" s="1"/>
  <c r="BN1079"/>
  <c r="BR1079" s="1"/>
  <c r="BS1079" s="1"/>
  <c r="BN1078"/>
  <c r="BR1078" s="1"/>
  <c r="BS1078" s="1"/>
  <c r="BN1077"/>
  <c r="BR1077" s="1"/>
  <c r="BS1077" s="1"/>
  <c r="BN1076"/>
  <c r="BR1076" s="1"/>
  <c r="BS1076" s="1"/>
  <c r="BN1075"/>
  <c r="BR1075" s="1"/>
  <c r="BS1075" s="1"/>
  <c r="BN1074"/>
  <c r="BR1074" s="1"/>
  <c r="BS1074" s="1"/>
  <c r="BN1073"/>
  <c r="BR1073" s="1"/>
  <c r="BS1073" s="1"/>
  <c r="BN1072"/>
  <c r="BR1072" s="1"/>
  <c r="BS1072" s="1"/>
  <c r="BN1071"/>
  <c r="BR1071" s="1"/>
  <c r="BS1071" s="1"/>
  <c r="BN1070"/>
  <c r="BR1070" s="1"/>
  <c r="BS1070" s="1"/>
  <c r="BN1069"/>
  <c r="BR1069" s="1"/>
  <c r="BS1069" s="1"/>
  <c r="BN1068"/>
  <c r="BR1068" s="1"/>
  <c r="BS1068" s="1"/>
  <c r="BN1067"/>
  <c r="BR1067" s="1"/>
  <c r="BS1067" s="1"/>
  <c r="BN1066"/>
  <c r="BR1066" s="1"/>
  <c r="BS1066" s="1"/>
  <c r="BN1065"/>
  <c r="BR1065" s="1"/>
  <c r="BS1065" s="1"/>
  <c r="BN1064"/>
  <c r="BR1064" s="1"/>
  <c r="BS1064" s="1"/>
  <c r="BN1063"/>
  <c r="BR1063" s="1"/>
  <c r="BS1063" s="1"/>
  <c r="BN1062"/>
  <c r="BR1062" s="1"/>
  <c r="BS1062" s="1"/>
  <c r="BN1061"/>
  <c r="BR1061" s="1"/>
  <c r="BS1061" s="1"/>
  <c r="BN1060"/>
  <c r="BR1060" s="1"/>
  <c r="BS1060" s="1"/>
  <c r="BN1059"/>
  <c r="BR1059" s="1"/>
  <c r="BS1059" s="1"/>
  <c r="BN1058"/>
  <c r="BR1058" s="1"/>
  <c r="BS1058" s="1"/>
  <c r="BN1057"/>
  <c r="BR1057" s="1"/>
  <c r="BS1057" s="1"/>
  <c r="BN1056"/>
  <c r="BR1056" s="1"/>
  <c r="BS1056" s="1"/>
  <c r="BN1055"/>
  <c r="BR1055" s="1"/>
  <c r="BS1055" s="1"/>
  <c r="BN1054"/>
  <c r="BR1054" s="1"/>
  <c r="BS1054" s="1"/>
  <c r="BN1053"/>
  <c r="BR1053" s="1"/>
  <c r="BS1053" s="1"/>
  <c r="BN1052"/>
  <c r="BR1052" s="1"/>
  <c r="BS1052" s="1"/>
  <c r="BN1051"/>
  <c r="BR1051" s="1"/>
  <c r="BS1051" s="1"/>
  <c r="BN1050"/>
  <c r="BR1050" s="1"/>
  <c r="BS1050" s="1"/>
  <c r="BN1049"/>
  <c r="BR1049" s="1"/>
  <c r="BS1049" s="1"/>
  <c r="BN1048"/>
  <c r="BR1048" s="1"/>
  <c r="BS1048" s="1"/>
  <c r="BN1047"/>
  <c r="BR1047" s="1"/>
  <c r="BS1047" s="1"/>
  <c r="BN1046"/>
  <c r="BR1046" s="1"/>
  <c r="BS1046" s="1"/>
  <c r="BN1045"/>
  <c r="BR1045" s="1"/>
  <c r="BS1045" s="1"/>
  <c r="BN1044"/>
  <c r="BR1044" s="1"/>
  <c r="BS1044" s="1"/>
  <c r="BN1043"/>
  <c r="BR1043" s="1"/>
  <c r="BS1043" s="1"/>
  <c r="BN1042"/>
  <c r="BR1042" s="1"/>
  <c r="BS1042" s="1"/>
  <c r="BN1041"/>
  <c r="BR1041" s="1"/>
  <c r="BS1041" s="1"/>
  <c r="BN1040"/>
  <c r="BR1040" s="1"/>
  <c r="BS1040" s="1"/>
  <c r="BN1039"/>
  <c r="BR1039" s="1"/>
  <c r="BS1039" s="1"/>
  <c r="BN1038"/>
  <c r="BR1038" s="1"/>
  <c r="BS1038" s="1"/>
  <c r="BN1037"/>
  <c r="BR1037" s="1"/>
  <c r="BS1037" s="1"/>
  <c r="BN1036"/>
  <c r="BR1036" s="1"/>
  <c r="BS1036" s="1"/>
  <c r="BN1035"/>
  <c r="BR1035" s="1"/>
  <c r="BS1035" s="1"/>
  <c r="BN1034"/>
  <c r="BR1034" s="1"/>
  <c r="BS1034" s="1"/>
  <c r="BN1033"/>
  <c r="BR1033" s="1"/>
  <c r="BS1033" s="1"/>
  <c r="BN1032"/>
  <c r="BR1032" s="1"/>
  <c r="BS1032" s="1"/>
  <c r="BN1031"/>
  <c r="BR1031" s="1"/>
  <c r="BS1031" s="1"/>
  <c r="BN1029"/>
  <c r="BR1029" s="1"/>
  <c r="BS1029" s="1"/>
  <c r="BN1027"/>
  <c r="BR1027" s="1"/>
  <c r="BS1027" s="1"/>
  <c r="BN1025"/>
  <c r="BR1025" s="1"/>
  <c r="BS1025" s="1"/>
  <c r="BN1023"/>
  <c r="BR1023" s="1"/>
  <c r="BS1023" s="1"/>
  <c r="BN1021"/>
  <c r="BR1021" s="1"/>
  <c r="BS1021" s="1"/>
  <c r="BN1019"/>
  <c r="BR1019" s="1"/>
  <c r="BS1019" s="1"/>
  <c r="BN1017"/>
  <c r="BR1017" s="1"/>
  <c r="BS1017" s="1"/>
  <c r="BN1015"/>
  <c r="BR1015" s="1"/>
  <c r="BS1015" s="1"/>
  <c r="BN1013"/>
  <c r="BR1013" s="1"/>
  <c r="BS1013" s="1"/>
  <c r="BN1011"/>
  <c r="BR1011" s="1"/>
  <c r="BS1011" s="1"/>
  <c r="BN1009"/>
  <c r="BR1009" s="1"/>
  <c r="BS1009" s="1"/>
  <c r="BN1007"/>
  <c r="BR1007" s="1"/>
  <c r="BS1007" s="1"/>
  <c r="BN1005"/>
  <c r="BR1005" s="1"/>
  <c r="BS1005" s="1"/>
  <c r="BN1003"/>
  <c r="BR1003" s="1"/>
  <c r="BS1003" s="1"/>
  <c r="BN1001"/>
  <c r="BR1001" s="1"/>
  <c r="BS1001" s="1"/>
  <c r="BN999"/>
  <c r="BR999" s="1"/>
  <c r="BS999" s="1"/>
  <c r="BN997"/>
  <c r="BR997" s="1"/>
  <c r="BS997" s="1"/>
  <c r="BN995"/>
  <c r="BR995" s="1"/>
  <c r="BS995" s="1"/>
  <c r="BN993"/>
  <c r="BR993" s="1"/>
  <c r="BS993" s="1"/>
  <c r="BN991"/>
  <c r="BR991" s="1"/>
  <c r="BS991" s="1"/>
  <c r="BN989"/>
  <c r="BR989" s="1"/>
  <c r="BS989" s="1"/>
  <c r="BN988"/>
  <c r="BR988" s="1"/>
  <c r="BS988" s="1"/>
  <c r="BN987"/>
  <c r="BR987" s="1"/>
  <c r="BS987" s="1"/>
  <c r="BN986"/>
  <c r="BR986" s="1"/>
  <c r="BS986" s="1"/>
  <c r="BN985"/>
  <c r="BR985" s="1"/>
  <c r="BS985" s="1"/>
  <c r="BN984"/>
  <c r="BR984" s="1"/>
  <c r="BS984" s="1"/>
  <c r="BN983"/>
  <c r="BR983" s="1"/>
  <c r="BS983" s="1"/>
  <c r="BN982"/>
  <c r="BR982" s="1"/>
  <c r="BS982" s="1"/>
  <c r="BN981"/>
  <c r="BR981" s="1"/>
  <c r="BS981" s="1"/>
  <c r="BN980"/>
  <c r="BR980" s="1"/>
  <c r="BS980" s="1"/>
  <c r="BN979"/>
  <c r="BR979" s="1"/>
  <c r="BS979" s="1"/>
  <c r="BN978"/>
  <c r="BR978" s="1"/>
  <c r="BS978" s="1"/>
  <c r="BN977"/>
  <c r="BR977" s="1"/>
  <c r="BS977" s="1"/>
  <c r="BN976"/>
  <c r="BR976" s="1"/>
  <c r="BS976" s="1"/>
  <c r="BN975"/>
  <c r="BR975" s="1"/>
  <c r="BS975" s="1"/>
  <c r="BN974"/>
  <c r="BR974" s="1"/>
  <c r="BS974" s="1"/>
  <c r="BN973"/>
  <c r="BR973" s="1"/>
  <c r="BS973" s="1"/>
  <c r="BN972"/>
  <c r="BR972" s="1"/>
  <c r="BS972" s="1"/>
  <c r="BN971"/>
  <c r="BR971" s="1"/>
  <c r="BS971" s="1"/>
  <c r="BN970"/>
  <c r="BR970" s="1"/>
  <c r="BS970" s="1"/>
  <c r="BN969"/>
  <c r="BR969" s="1"/>
  <c r="BS969" s="1"/>
  <c r="BN968"/>
  <c r="BR968" s="1"/>
  <c r="BS968" s="1"/>
  <c r="BN967"/>
  <c r="BR967" s="1"/>
  <c r="BS967" s="1"/>
  <c r="BN966"/>
  <c r="BR966" s="1"/>
  <c r="BS966" s="1"/>
  <c r="BN965"/>
  <c r="BR965" s="1"/>
  <c r="BS965" s="1"/>
  <c r="BN964"/>
  <c r="BR964" s="1"/>
  <c r="BS964" s="1"/>
  <c r="BN963"/>
  <c r="BR963" s="1"/>
  <c r="BS963" s="1"/>
  <c r="BN962"/>
  <c r="BR962" s="1"/>
  <c r="BS962" s="1"/>
  <c r="BN961"/>
  <c r="BR961" s="1"/>
  <c r="BS961" s="1"/>
  <c r="BN960"/>
  <c r="BR960" s="1"/>
  <c r="BS960" s="1"/>
  <c r="BN959"/>
  <c r="BR959" s="1"/>
  <c r="BS959" s="1"/>
  <c r="BN958"/>
  <c r="BR958" s="1"/>
  <c r="BS958" s="1"/>
  <c r="BN957"/>
  <c r="BR957" s="1"/>
  <c r="BS957" s="1"/>
  <c r="BN956"/>
  <c r="BR956" s="1"/>
  <c r="BS956" s="1"/>
  <c r="BN955"/>
  <c r="BR955" s="1"/>
  <c r="BS955" s="1"/>
  <c r="BN954"/>
  <c r="BR954" s="1"/>
  <c r="BS954" s="1"/>
  <c r="BN953"/>
  <c r="BR953" s="1"/>
  <c r="BS953" s="1"/>
  <c r="BN952"/>
  <c r="BR952" s="1"/>
  <c r="BS952" s="1"/>
  <c r="BN951"/>
  <c r="BR951" s="1"/>
  <c r="BS951" s="1"/>
  <c r="BN950"/>
  <c r="BR950" s="1"/>
  <c r="BS950" s="1"/>
  <c r="BN949"/>
  <c r="BR949" s="1"/>
  <c r="BS949" s="1"/>
  <c r="BN948"/>
  <c r="BR948" s="1"/>
  <c r="BS948" s="1"/>
  <c r="BN947"/>
  <c r="BR947" s="1"/>
  <c r="BS947" s="1"/>
  <c r="BN946"/>
  <c r="BR946" s="1"/>
  <c r="BS946" s="1"/>
  <c r="BN945"/>
  <c r="BR945" s="1"/>
  <c r="BS945" s="1"/>
  <c r="BN944"/>
  <c r="BR944" s="1"/>
  <c r="BS944" s="1"/>
  <c r="BN943"/>
  <c r="BR943" s="1"/>
  <c r="BS943" s="1"/>
  <c r="BN942"/>
  <c r="BR942" s="1"/>
  <c r="BS942" s="1"/>
  <c r="BN941"/>
  <c r="BR941" s="1"/>
  <c r="BS941" s="1"/>
  <c r="BN940"/>
  <c r="BR940" s="1"/>
  <c r="BS940" s="1"/>
  <c r="BN939"/>
  <c r="BR939" s="1"/>
  <c r="BS939" s="1"/>
  <c r="BN938"/>
  <c r="BR938" s="1"/>
  <c r="BS938" s="1"/>
  <c r="BN937"/>
  <c r="BR937" s="1"/>
  <c r="BS937" s="1"/>
  <c r="BN936"/>
  <c r="BR936" s="1"/>
  <c r="BS936" s="1"/>
  <c r="BN935"/>
  <c r="BR935" s="1"/>
  <c r="BS935" s="1"/>
  <c r="BN934"/>
  <c r="BR934" s="1"/>
  <c r="BS934" s="1"/>
  <c r="BN933"/>
  <c r="BR933" s="1"/>
  <c r="BS933" s="1"/>
  <c r="BN932"/>
  <c r="BR932" s="1"/>
  <c r="BS932" s="1"/>
  <c r="BN931"/>
  <c r="BR931" s="1"/>
  <c r="BS931" s="1"/>
  <c r="BN930"/>
  <c r="BR930" s="1"/>
  <c r="BS930" s="1"/>
  <c r="BN929"/>
  <c r="BR929" s="1"/>
  <c r="BS929" s="1"/>
  <c r="BN928"/>
  <c r="BR928" s="1"/>
  <c r="BS928" s="1"/>
  <c r="BN927"/>
  <c r="BR927" s="1"/>
  <c r="BS927" s="1"/>
  <c r="BN926"/>
  <c r="BR926" s="1"/>
  <c r="BS926" s="1"/>
  <c r="BN925"/>
  <c r="BR925" s="1"/>
  <c r="BS925" s="1"/>
  <c r="BN924"/>
  <c r="BR924" s="1"/>
  <c r="BS924" s="1"/>
  <c r="BN923"/>
  <c r="BR923" s="1"/>
  <c r="BS923" s="1"/>
  <c r="BN922"/>
  <c r="BR922" s="1"/>
  <c r="BS922" s="1"/>
  <c r="BN921"/>
  <c r="BR921" s="1"/>
  <c r="BS921" s="1"/>
  <c r="BN920"/>
  <c r="BR920" s="1"/>
  <c r="BS920" s="1"/>
  <c r="BN919"/>
  <c r="BR919" s="1"/>
  <c r="BS919" s="1"/>
  <c r="BN918"/>
  <c r="BR918" s="1"/>
  <c r="BS918" s="1"/>
  <c r="BN917"/>
  <c r="BR917" s="1"/>
  <c r="BS917" s="1"/>
  <c r="BN916"/>
  <c r="BR916" s="1"/>
  <c r="BS916" s="1"/>
  <c r="BN915"/>
  <c r="BR915" s="1"/>
  <c r="BS915" s="1"/>
  <c r="BN914"/>
  <c r="BR914" s="1"/>
  <c r="BS914" s="1"/>
  <c r="BN913"/>
  <c r="BR913" s="1"/>
  <c r="BS913" s="1"/>
  <c r="BN912"/>
  <c r="BR912" s="1"/>
  <c r="BS912" s="1"/>
  <c r="BN911"/>
  <c r="BR911" s="1"/>
  <c r="BS911" s="1"/>
  <c r="BN910"/>
  <c r="BR910" s="1"/>
  <c r="BS910" s="1"/>
  <c r="BN909"/>
  <c r="BR909" s="1"/>
  <c r="BS909" s="1"/>
  <c r="BN908"/>
  <c r="BR908" s="1"/>
  <c r="BS908" s="1"/>
  <c r="BN907"/>
  <c r="BR907" s="1"/>
  <c r="BS907" s="1"/>
  <c r="BN906"/>
  <c r="BR906" s="1"/>
  <c r="BS906" s="1"/>
  <c r="BN905"/>
  <c r="BR905" s="1"/>
  <c r="BS905" s="1"/>
  <c r="BN904"/>
  <c r="BR904" s="1"/>
  <c r="BS904" s="1"/>
  <c r="BN1030"/>
  <c r="BR1030" s="1"/>
  <c r="BS1030" s="1"/>
  <c r="BN1026"/>
  <c r="BR1026" s="1"/>
  <c r="BS1026" s="1"/>
  <c r="BN1022"/>
  <c r="BR1022" s="1"/>
  <c r="BS1022" s="1"/>
  <c r="BN1018"/>
  <c r="BR1018" s="1"/>
  <c r="BS1018" s="1"/>
  <c r="BN1014"/>
  <c r="BR1014" s="1"/>
  <c r="BS1014" s="1"/>
  <c r="BN1010"/>
  <c r="BR1010" s="1"/>
  <c r="BS1010" s="1"/>
  <c r="BN1006"/>
  <c r="BR1006" s="1"/>
  <c r="BS1006" s="1"/>
  <c r="BN1002"/>
  <c r="BR1002" s="1"/>
  <c r="BS1002" s="1"/>
  <c r="BN998"/>
  <c r="BR998" s="1"/>
  <c r="BS998" s="1"/>
  <c r="BN994"/>
  <c r="BR994" s="1"/>
  <c r="BS994" s="1"/>
  <c r="BN990"/>
  <c r="BR990" s="1"/>
  <c r="BS990" s="1"/>
  <c r="BN704"/>
  <c r="BR704" s="1"/>
  <c r="AF704" s="1"/>
  <c r="BN700"/>
  <c r="BR700" s="1"/>
  <c r="AF700" s="1"/>
  <c r="BN697"/>
  <c r="BR697" s="1"/>
  <c r="AF697" s="1"/>
  <c r="BN695"/>
  <c r="BR695" s="1"/>
  <c r="AF695" s="1"/>
  <c r="BN692"/>
  <c r="BR692" s="1"/>
  <c r="AF692" s="1"/>
  <c r="BN689"/>
  <c r="BR689" s="1"/>
  <c r="AF689" s="1"/>
  <c r="BN687"/>
  <c r="BR687" s="1"/>
  <c r="AF687" s="1"/>
  <c r="BN684"/>
  <c r="BR684" s="1"/>
  <c r="BN682"/>
  <c r="BR682" s="1"/>
  <c r="AF682" s="1"/>
  <c r="BN678"/>
  <c r="BR678" s="1"/>
  <c r="BN676"/>
  <c r="BR676" s="1"/>
  <c r="AF676" s="1"/>
  <c r="BN673"/>
  <c r="BR673" s="1"/>
  <c r="AF673" s="1"/>
  <c r="BN669"/>
  <c r="BR669" s="1"/>
  <c r="AF669" s="1"/>
  <c r="BN665"/>
  <c r="BR665" s="1"/>
  <c r="BN661"/>
  <c r="BR661" s="1"/>
  <c r="BN658"/>
  <c r="BR658" s="1"/>
  <c r="AF658" s="1"/>
  <c r="BN654"/>
  <c r="BR654" s="1"/>
  <c r="AF654" s="1"/>
  <c r="BN652"/>
  <c r="BR652" s="1"/>
  <c r="AF652" s="1"/>
  <c r="BN649"/>
  <c r="BR649" s="1"/>
  <c r="AF649" s="1"/>
  <c r="BN646"/>
  <c r="BR646" s="1"/>
  <c r="BN642"/>
  <c r="BR642" s="1"/>
  <c r="AF642" s="1"/>
  <c r="BN638"/>
  <c r="BR638" s="1"/>
  <c r="BN634"/>
  <c r="BR634" s="1"/>
  <c r="BN631"/>
  <c r="BR631" s="1"/>
  <c r="BN628"/>
  <c r="BR628" s="1"/>
  <c r="AF628" s="1"/>
  <c r="BN625"/>
  <c r="BR625" s="1"/>
  <c r="AF625" s="1"/>
  <c r="BN621"/>
  <c r="BR621" s="1"/>
  <c r="AF621" s="1"/>
  <c r="BN617"/>
  <c r="BR617" s="1"/>
  <c r="BN613"/>
  <c r="BR613" s="1"/>
  <c r="AF613" s="1"/>
  <c r="BN610"/>
  <c r="BR610" s="1"/>
  <c r="AF610" s="1"/>
  <c r="BN606"/>
  <c r="BR606" s="1"/>
  <c r="BN602"/>
  <c r="BR602" s="1"/>
  <c r="BN598"/>
  <c r="BR598" s="1"/>
  <c r="BN594"/>
  <c r="BR594" s="1"/>
  <c r="BN591"/>
  <c r="BR591" s="1"/>
  <c r="AF591" s="1"/>
  <c r="BN587"/>
  <c r="BR587" s="1"/>
  <c r="AF587" s="1"/>
  <c r="BN585"/>
  <c r="BR585" s="1"/>
  <c r="AF585" s="1"/>
  <c r="BN581"/>
  <c r="BR581" s="1"/>
  <c r="AF581" s="1"/>
  <c r="BN577"/>
  <c r="BR577" s="1"/>
  <c r="BN573"/>
  <c r="BR573" s="1"/>
  <c r="AF573" s="1"/>
  <c r="BN569"/>
  <c r="BR569" s="1"/>
  <c r="BN566"/>
  <c r="BR566" s="1"/>
  <c r="AF566" s="1"/>
  <c r="BN562"/>
  <c r="BR562" s="1"/>
  <c r="BN559"/>
  <c r="BR559" s="1"/>
  <c r="AF559" s="1"/>
  <c r="BN556"/>
  <c r="BR556" s="1"/>
  <c r="AF556" s="1"/>
  <c r="BN552"/>
  <c r="BR552" s="1"/>
  <c r="BN548"/>
  <c r="BR548" s="1"/>
  <c r="AF548" s="1"/>
  <c r="BN544"/>
  <c r="BR544" s="1"/>
  <c r="BN540"/>
  <c r="BR540" s="1"/>
  <c r="AF540" s="1"/>
  <c r="BN537"/>
  <c r="BR537" s="1"/>
  <c r="AF537" s="1"/>
  <c r="BN533"/>
  <c r="BR533" s="1"/>
  <c r="AF533" s="1"/>
  <c r="BN531"/>
  <c r="BR531" s="1"/>
  <c r="AF531" s="1"/>
  <c r="BN527"/>
  <c r="BR527" s="1"/>
  <c r="AF527" s="1"/>
  <c r="BN523"/>
  <c r="BR523" s="1"/>
  <c r="BN519"/>
  <c r="BR519" s="1"/>
  <c r="BN515"/>
  <c r="BR515" s="1"/>
  <c r="BN511"/>
  <c r="BR511" s="1"/>
  <c r="BN508"/>
  <c r="BR508" s="1"/>
  <c r="AF508" s="1"/>
  <c r="BN504"/>
  <c r="BR504" s="1"/>
  <c r="AF504" s="1"/>
  <c r="BN502"/>
  <c r="BR502" s="1"/>
  <c r="AF502" s="1"/>
  <c r="BN498"/>
  <c r="BR498" s="1"/>
  <c r="AF498" s="1"/>
  <c r="BN494"/>
  <c r="BR494" s="1"/>
  <c r="BN490"/>
  <c r="BR490" s="1"/>
  <c r="BN486"/>
  <c r="BR486" s="1"/>
  <c r="BN483"/>
  <c r="BR483" s="1"/>
  <c r="AF483" s="1"/>
  <c r="BN479"/>
  <c r="BR479" s="1"/>
  <c r="AF479" s="1"/>
  <c r="BN475"/>
  <c r="BR475" s="1"/>
  <c r="BN471"/>
  <c r="BR471" s="1"/>
  <c r="BN468"/>
  <c r="BR468" s="1"/>
  <c r="AF468" s="1"/>
  <c r="BN464"/>
  <c r="BR464" s="1"/>
  <c r="BN462"/>
  <c r="BR462" s="1"/>
  <c r="AF462" s="1"/>
  <c r="BN459"/>
  <c r="BR459" s="1"/>
  <c r="BN457"/>
  <c r="BR457" s="1"/>
  <c r="AF457" s="1"/>
  <c r="BN453"/>
  <c r="BR453" s="1"/>
  <c r="AF453" s="1"/>
  <c r="BN451"/>
  <c r="BR451" s="1"/>
  <c r="AF451" s="1"/>
  <c r="BN448"/>
  <c r="BR448" s="1"/>
  <c r="AF448" s="1"/>
  <c r="BN444"/>
  <c r="BR444" s="1"/>
  <c r="AF444" s="1"/>
  <c r="BN440"/>
  <c r="BR440" s="1"/>
  <c r="BN436"/>
  <c r="BR436" s="1"/>
  <c r="BN433"/>
  <c r="BR433" s="1"/>
  <c r="AF433" s="1"/>
  <c r="BN429"/>
  <c r="BR429" s="1"/>
  <c r="AF429" s="1"/>
  <c r="BN426"/>
  <c r="BR426" s="1"/>
  <c r="AF426" s="1"/>
  <c r="BN423"/>
  <c r="BR423" s="1"/>
  <c r="BN419"/>
  <c r="BR419" s="1"/>
  <c r="AF419" s="1"/>
  <c r="BN415"/>
  <c r="BR415" s="1"/>
  <c r="AF415" s="1"/>
  <c r="BN411"/>
  <c r="BR411" s="1"/>
  <c r="AF411" s="1"/>
  <c r="BN408"/>
  <c r="BR408" s="1"/>
  <c r="BN405"/>
  <c r="BR405" s="1"/>
  <c r="AF405" s="1"/>
  <c r="BN402"/>
  <c r="BR402" s="1"/>
  <c r="AF402" s="1"/>
  <c r="BN396"/>
  <c r="BR396" s="1"/>
  <c r="AF396" s="1"/>
  <c r="BN392"/>
  <c r="BR392" s="1"/>
  <c r="BN388"/>
  <c r="BR388" s="1"/>
  <c r="AF388" s="1"/>
  <c r="BN385"/>
  <c r="BR385" s="1"/>
  <c r="AF385" s="1"/>
  <c r="BN381"/>
  <c r="BR381" s="1"/>
  <c r="BN377"/>
  <c r="BR377" s="1"/>
  <c r="AF377" s="1"/>
  <c r="BN373"/>
  <c r="BR373" s="1"/>
  <c r="BN369"/>
  <c r="BR369" s="1"/>
  <c r="AF369" s="1"/>
  <c r="BN366"/>
  <c r="BR366" s="1"/>
  <c r="AF366" s="1"/>
  <c r="BN362"/>
  <c r="BR362" s="1"/>
  <c r="AF362" s="1"/>
  <c r="BN360"/>
  <c r="BR360" s="1"/>
  <c r="AF360" s="1"/>
  <c r="BN356"/>
  <c r="BR356" s="1"/>
  <c r="AF356" s="1"/>
  <c r="BN352"/>
  <c r="BR352" s="1"/>
  <c r="BN348"/>
  <c r="BR348" s="1"/>
  <c r="BN344"/>
  <c r="BR344" s="1"/>
  <c r="AF344" s="1"/>
  <c r="BN341"/>
  <c r="BR341" s="1"/>
  <c r="AF341" s="1"/>
  <c r="BN337"/>
  <c r="BR337" s="1"/>
  <c r="BN333"/>
  <c r="BR333" s="1"/>
  <c r="AF333" s="1"/>
  <c r="BN329"/>
  <c r="BR329" s="1"/>
  <c r="BN1028"/>
  <c r="BR1028" s="1"/>
  <c r="BS1028" s="1"/>
  <c r="BN1020"/>
  <c r="BR1020" s="1"/>
  <c r="BS1020" s="1"/>
  <c r="BN1012"/>
  <c r="BR1012" s="1"/>
  <c r="BS1012" s="1"/>
  <c r="BN1004"/>
  <c r="BR1004" s="1"/>
  <c r="BS1004" s="1"/>
  <c r="BN996"/>
  <c r="BR996" s="1"/>
  <c r="BS996" s="1"/>
  <c r="BN902"/>
  <c r="BR902" s="1"/>
  <c r="BS902" s="1"/>
  <c r="BN900"/>
  <c r="BR900" s="1"/>
  <c r="BS900" s="1"/>
  <c r="BN898"/>
  <c r="BR898" s="1"/>
  <c r="BS898" s="1"/>
  <c r="BN896"/>
  <c r="BR896" s="1"/>
  <c r="BS896" s="1"/>
  <c r="BN894"/>
  <c r="BR894" s="1"/>
  <c r="BS894" s="1"/>
  <c r="BN892"/>
  <c r="BR892" s="1"/>
  <c r="BS892" s="1"/>
  <c r="BN890"/>
  <c r="BR890" s="1"/>
  <c r="BS890" s="1"/>
  <c r="BN888"/>
  <c r="BR888" s="1"/>
  <c r="BS888" s="1"/>
  <c r="BN886"/>
  <c r="BR886" s="1"/>
  <c r="BS886" s="1"/>
  <c r="BN884"/>
  <c r="BR884" s="1"/>
  <c r="BS884" s="1"/>
  <c r="BN882"/>
  <c r="BR882" s="1"/>
  <c r="BS882" s="1"/>
  <c r="BN880"/>
  <c r="BR880" s="1"/>
  <c r="BS880" s="1"/>
  <c r="BN878"/>
  <c r="BR878" s="1"/>
  <c r="BS878" s="1"/>
  <c r="BN876"/>
  <c r="BR876" s="1"/>
  <c r="BS876" s="1"/>
  <c r="BN874"/>
  <c r="BR874" s="1"/>
  <c r="BS874" s="1"/>
  <c r="BN872"/>
  <c r="BR872" s="1"/>
  <c r="BS872" s="1"/>
  <c r="BN870"/>
  <c r="BR870" s="1"/>
  <c r="BS870" s="1"/>
  <c r="BN868"/>
  <c r="BR868" s="1"/>
  <c r="BS868" s="1"/>
  <c r="BN866"/>
  <c r="BR866" s="1"/>
  <c r="BS866" s="1"/>
  <c r="BN864"/>
  <c r="BR864" s="1"/>
  <c r="BS864" s="1"/>
  <c r="BN862"/>
  <c r="BR862" s="1"/>
  <c r="BS862" s="1"/>
  <c r="BN860"/>
  <c r="BR860" s="1"/>
  <c r="BS860" s="1"/>
  <c r="BN858"/>
  <c r="BR858" s="1"/>
  <c r="BS858" s="1"/>
  <c r="BN856"/>
  <c r="BR856" s="1"/>
  <c r="BS856" s="1"/>
  <c r="BN854"/>
  <c r="BR854" s="1"/>
  <c r="BS854" s="1"/>
  <c r="BN852"/>
  <c r="BR852" s="1"/>
  <c r="BS852" s="1"/>
  <c r="BN850"/>
  <c r="BR850" s="1"/>
  <c r="BS850" s="1"/>
  <c r="BN848"/>
  <c r="BR848" s="1"/>
  <c r="BS848" s="1"/>
  <c r="BN846"/>
  <c r="BR846" s="1"/>
  <c r="BS846" s="1"/>
  <c r="BN844"/>
  <c r="BR844" s="1"/>
  <c r="BS844" s="1"/>
  <c r="BN842"/>
  <c r="BR842" s="1"/>
  <c r="BS842" s="1"/>
  <c r="BN840"/>
  <c r="BR840" s="1"/>
  <c r="BS840" s="1"/>
  <c r="BN838"/>
  <c r="BR838" s="1"/>
  <c r="BS838" s="1"/>
  <c r="BN836"/>
  <c r="BR836" s="1"/>
  <c r="BS836" s="1"/>
  <c r="BN834"/>
  <c r="BR834" s="1"/>
  <c r="BS834" s="1"/>
  <c r="BN832"/>
  <c r="BR832" s="1"/>
  <c r="BS832" s="1"/>
  <c r="BN830"/>
  <c r="BR830" s="1"/>
  <c r="BS830" s="1"/>
  <c r="BN828"/>
  <c r="BR828" s="1"/>
  <c r="BS828" s="1"/>
  <c r="BN826"/>
  <c r="BR826" s="1"/>
  <c r="BS826" s="1"/>
  <c r="BN824"/>
  <c r="BR824" s="1"/>
  <c r="BS824" s="1"/>
  <c r="BN822"/>
  <c r="BR822" s="1"/>
  <c r="BS822" s="1"/>
  <c r="BN820"/>
  <c r="BR820" s="1"/>
  <c r="BS820" s="1"/>
  <c r="BN818"/>
  <c r="BR818" s="1"/>
  <c r="BS818" s="1"/>
  <c r="BN816"/>
  <c r="BR816" s="1"/>
  <c r="BS816" s="1"/>
  <c r="BN814"/>
  <c r="BR814" s="1"/>
  <c r="BS814" s="1"/>
  <c r="BN812"/>
  <c r="BR812" s="1"/>
  <c r="BS812" s="1"/>
  <c r="BN810"/>
  <c r="BR810" s="1"/>
  <c r="BS810" s="1"/>
  <c r="BN808"/>
  <c r="BR808" s="1"/>
  <c r="BS808" s="1"/>
  <c r="BN806"/>
  <c r="BR806" s="1"/>
  <c r="BS806" s="1"/>
  <c r="BN804"/>
  <c r="BR804" s="1"/>
  <c r="BS804" s="1"/>
  <c r="BN802"/>
  <c r="BR802" s="1"/>
  <c r="BS802" s="1"/>
  <c r="BN800"/>
  <c r="BR800" s="1"/>
  <c r="BS800" s="1"/>
  <c r="BN798"/>
  <c r="BR798" s="1"/>
  <c r="BS798" s="1"/>
  <c r="BN796"/>
  <c r="BR796" s="1"/>
  <c r="BS796" s="1"/>
  <c r="BN794"/>
  <c r="BR794" s="1"/>
  <c r="BS794" s="1"/>
  <c r="BN792"/>
  <c r="BR792" s="1"/>
  <c r="BS792" s="1"/>
  <c r="BN790"/>
  <c r="BR790" s="1"/>
  <c r="BS790" s="1"/>
  <c r="BN788"/>
  <c r="BR788" s="1"/>
  <c r="BS788" s="1"/>
  <c r="BN786"/>
  <c r="BR786" s="1"/>
  <c r="BS786" s="1"/>
  <c r="BN784"/>
  <c r="BR784" s="1"/>
  <c r="BS784" s="1"/>
  <c r="BN782"/>
  <c r="BR782" s="1"/>
  <c r="BS782" s="1"/>
  <c r="BN780"/>
  <c r="BR780" s="1"/>
  <c r="BS780" s="1"/>
  <c r="BN778"/>
  <c r="BR778" s="1"/>
  <c r="BS778" s="1"/>
  <c r="BN776"/>
  <c r="BR776" s="1"/>
  <c r="BS776" s="1"/>
  <c r="BN774"/>
  <c r="BR774" s="1"/>
  <c r="BS774" s="1"/>
  <c r="BN772"/>
  <c r="BR772" s="1"/>
  <c r="BS772" s="1"/>
  <c r="BN770"/>
  <c r="BR770" s="1"/>
  <c r="BS770" s="1"/>
  <c r="BN768"/>
  <c r="BR768" s="1"/>
  <c r="BS768" s="1"/>
  <c r="BN766"/>
  <c r="BR766" s="1"/>
  <c r="BS766" s="1"/>
  <c r="BN764"/>
  <c r="BR764" s="1"/>
  <c r="BS764" s="1"/>
  <c r="BN762"/>
  <c r="BR762" s="1"/>
  <c r="BS762" s="1"/>
  <c r="BN760"/>
  <c r="BR760" s="1"/>
  <c r="BS760" s="1"/>
  <c r="BN758"/>
  <c r="BR758" s="1"/>
  <c r="BS758" s="1"/>
  <c r="BN756"/>
  <c r="BR756" s="1"/>
  <c r="BS756" s="1"/>
  <c r="BN754"/>
  <c r="BR754" s="1"/>
  <c r="BS754" s="1"/>
  <c r="BN752"/>
  <c r="BR752" s="1"/>
  <c r="BS752" s="1"/>
  <c r="BN750"/>
  <c r="BR750" s="1"/>
  <c r="BS750" s="1"/>
  <c r="BN748"/>
  <c r="BR748" s="1"/>
  <c r="BS748" s="1"/>
  <c r="BN746"/>
  <c r="BR746" s="1"/>
  <c r="BS746" s="1"/>
  <c r="BN744"/>
  <c r="BR744" s="1"/>
  <c r="BS744" s="1"/>
  <c r="BN742"/>
  <c r="BR742" s="1"/>
  <c r="BS742" s="1"/>
  <c r="BN740"/>
  <c r="BR740" s="1"/>
  <c r="BS740" s="1"/>
  <c r="BN738"/>
  <c r="BR738" s="1"/>
  <c r="BS738" s="1"/>
  <c r="BN736"/>
  <c r="BR736" s="1"/>
  <c r="BS736" s="1"/>
  <c r="BN734"/>
  <c r="BR734" s="1"/>
  <c r="BS734" s="1"/>
  <c r="BN410"/>
  <c r="BR410" s="1"/>
  <c r="AF410" s="1"/>
  <c r="BN406"/>
  <c r="BR406" s="1"/>
  <c r="AF406" s="1"/>
  <c r="BN404"/>
  <c r="BR404" s="1"/>
  <c r="AF404" s="1"/>
  <c r="BN400"/>
  <c r="BR400" s="1"/>
  <c r="AF400" s="1"/>
  <c r="BN387"/>
  <c r="BR387" s="1"/>
  <c r="AF387" s="1"/>
  <c r="BN383"/>
  <c r="BR383" s="1"/>
  <c r="AF383" s="1"/>
  <c r="BN379"/>
  <c r="BR379" s="1"/>
  <c r="BN375"/>
  <c r="BR375" s="1"/>
  <c r="AF375" s="1"/>
  <c r="BN371"/>
  <c r="BR371" s="1"/>
  <c r="BN368"/>
  <c r="BR368" s="1"/>
  <c r="AF368" s="1"/>
  <c r="BN364"/>
  <c r="BR364" s="1"/>
  <c r="BN346"/>
  <c r="BR346" s="1"/>
  <c r="AF346" s="1"/>
  <c r="BN339"/>
  <c r="BR339" s="1"/>
  <c r="BN335"/>
  <c r="BR335" s="1"/>
  <c r="AF335" s="1"/>
  <c r="BN325"/>
  <c r="BR325" s="1"/>
  <c r="AF325" s="1"/>
  <c r="BN322"/>
  <c r="BR322" s="1"/>
  <c r="AF322" s="1"/>
  <c r="BN318"/>
  <c r="BR318" s="1"/>
  <c r="AF318" s="1"/>
  <c r="BN316"/>
  <c r="BR316" s="1"/>
  <c r="AF316" s="1"/>
  <c r="BN314"/>
  <c r="BR314" s="1"/>
  <c r="AF314" s="1"/>
  <c r="BN310"/>
  <c r="BR310" s="1"/>
  <c r="AF310" s="1"/>
  <c r="BN306"/>
  <c r="BR306" s="1"/>
  <c r="BN302"/>
  <c r="BR302" s="1"/>
  <c r="AF302" s="1"/>
  <c r="BN299"/>
  <c r="BR299" s="1"/>
  <c r="AF299" s="1"/>
  <c r="BN295"/>
  <c r="BR295" s="1"/>
  <c r="BN291"/>
  <c r="BR291" s="1"/>
  <c r="AF291" s="1"/>
  <c r="BN287"/>
  <c r="BR287" s="1"/>
  <c r="BN283"/>
  <c r="BR283" s="1"/>
  <c r="AF283" s="1"/>
  <c r="BN280"/>
  <c r="BR280" s="1"/>
  <c r="AF280" s="1"/>
  <c r="BN276"/>
  <c r="BR276" s="1"/>
  <c r="BN274"/>
  <c r="BR274" s="1"/>
  <c r="AF274" s="1"/>
  <c r="BN270"/>
  <c r="BR270" s="1"/>
  <c r="AF270" s="1"/>
  <c r="BN266"/>
  <c r="BR266" s="1"/>
  <c r="BN262"/>
  <c r="BR262" s="1"/>
  <c r="BN258"/>
  <c r="BR258" s="1"/>
  <c r="BN254"/>
  <c r="BR254" s="1"/>
  <c r="BN250"/>
  <c r="BR250" s="1"/>
  <c r="BN247"/>
  <c r="BR247" s="1"/>
  <c r="AF247" s="1"/>
  <c r="BN242"/>
  <c r="BR242" s="1"/>
  <c r="AF242" s="1"/>
  <c r="BN239"/>
  <c r="BR239" s="1"/>
  <c r="AF239" s="1"/>
  <c r="BN235"/>
  <c r="BR235" s="1"/>
  <c r="AF235" s="1"/>
  <c r="BN231"/>
  <c r="BR231" s="1"/>
  <c r="BN227"/>
  <c r="BR227" s="1"/>
  <c r="BN224"/>
  <c r="BR224" s="1"/>
  <c r="AF224" s="1"/>
  <c r="BN220"/>
  <c r="BR220" s="1"/>
  <c r="BN218"/>
  <c r="BR218" s="1"/>
  <c r="AF218" s="1"/>
  <c r="BN215"/>
  <c r="BR215" s="1"/>
  <c r="BN211"/>
  <c r="BR211" s="1"/>
  <c r="BN209"/>
  <c r="BR209" s="1"/>
  <c r="AF209" s="1"/>
  <c r="BN206"/>
  <c r="BR206" s="1"/>
  <c r="AF206" s="1"/>
  <c r="BN202"/>
  <c r="BR202" s="1"/>
  <c r="AF202" s="1"/>
  <c r="BN198"/>
  <c r="BR198" s="1"/>
  <c r="BN194"/>
  <c r="BR194" s="1"/>
  <c r="BN191"/>
  <c r="BR191" s="1"/>
  <c r="AF191" s="1"/>
  <c r="BN188"/>
  <c r="BR188" s="1"/>
  <c r="AF188" s="1"/>
  <c r="BN185"/>
  <c r="BR185" s="1"/>
  <c r="AF185" s="1"/>
  <c r="BN183"/>
  <c r="BR183" s="1"/>
  <c r="AF183" s="1"/>
  <c r="BN179"/>
  <c r="BR179" s="1"/>
  <c r="AF179" s="1"/>
  <c r="BN175"/>
  <c r="BR175" s="1"/>
  <c r="BN171"/>
  <c r="BR171" s="1"/>
  <c r="AF171" s="1"/>
  <c r="BN167"/>
  <c r="BR167" s="1"/>
  <c r="BN164"/>
  <c r="BR164" s="1"/>
  <c r="BN161"/>
  <c r="BR161" s="1"/>
  <c r="AF161" s="1"/>
  <c r="BN158"/>
  <c r="BR158" s="1"/>
  <c r="AF158" s="1"/>
  <c r="BN154"/>
  <c r="BR154" s="1"/>
  <c r="AF154" s="1"/>
  <c r="BN150"/>
  <c r="BR150" s="1"/>
  <c r="BN146"/>
  <c r="BR146" s="1"/>
  <c r="BN143"/>
  <c r="BR143" s="1"/>
  <c r="AF143" s="1"/>
  <c r="BN139"/>
  <c r="BR139" s="1"/>
  <c r="BN135"/>
  <c r="BR135" s="1"/>
  <c r="AF135" s="1"/>
  <c r="BN129"/>
  <c r="BR129" s="1"/>
  <c r="BN125"/>
  <c r="BR125" s="1"/>
  <c r="BN122"/>
  <c r="BR122" s="1"/>
  <c r="AF122" s="1"/>
  <c r="BN118"/>
  <c r="BR118" s="1"/>
  <c r="AF118" s="1"/>
  <c r="BN116"/>
  <c r="BR116" s="1"/>
  <c r="AF116" s="1"/>
  <c r="BN112"/>
  <c r="BR112" s="1"/>
  <c r="AF112" s="1"/>
  <c r="BN108"/>
  <c r="BR108" s="1"/>
  <c r="BN104"/>
  <c r="BR104" s="1"/>
  <c r="AF104" s="1"/>
  <c r="BN100"/>
  <c r="BR100" s="1"/>
  <c r="BN96"/>
  <c r="BR96" s="1"/>
  <c r="BN93"/>
  <c r="BR93" s="1"/>
  <c r="AF93" s="1"/>
  <c r="BN89"/>
  <c r="BR89" s="1"/>
  <c r="AF89" s="1"/>
  <c r="BN87"/>
  <c r="BR87" s="1"/>
  <c r="AF87" s="1"/>
  <c r="BN83"/>
  <c r="BR83" s="1"/>
  <c r="AF83" s="1"/>
  <c r="BN79"/>
  <c r="BR79" s="1"/>
  <c r="BN75"/>
  <c r="BR75" s="1"/>
  <c r="AF75" s="1"/>
  <c r="BN71"/>
  <c r="BR71" s="1"/>
  <c r="BN68"/>
  <c r="BR68" s="1"/>
  <c r="AF68" s="1"/>
  <c r="BN66"/>
  <c r="BR66" s="1"/>
  <c r="AF66" s="1"/>
  <c r="BN64"/>
  <c r="BR64" s="1"/>
  <c r="BN62"/>
  <c r="BR62" s="1"/>
  <c r="AF62" s="1"/>
  <c r="BN60"/>
  <c r="BR60" s="1"/>
  <c r="AF60" s="1"/>
  <c r="BN58"/>
  <c r="BR58" s="1"/>
  <c r="AF58" s="1"/>
  <c r="BN56"/>
  <c r="BR56" s="1"/>
  <c r="BN54"/>
  <c r="BR54" s="1"/>
  <c r="BN52"/>
  <c r="BR52" s="1"/>
  <c r="AF52" s="1"/>
  <c r="BN50"/>
  <c r="BR50" s="1"/>
  <c r="BN48"/>
  <c r="BR48" s="1"/>
  <c r="BN46"/>
  <c r="BR46" s="1"/>
  <c r="BN44"/>
  <c r="BR44" s="1"/>
  <c r="AF44" s="1"/>
  <c r="BN42"/>
  <c r="BR42" s="1"/>
  <c r="BN37"/>
  <c r="BR37" s="1"/>
  <c r="BN35"/>
  <c r="BR35" s="1"/>
  <c r="BN33"/>
  <c r="BR33" s="1"/>
  <c r="AF33" s="1"/>
  <c r="BN31"/>
  <c r="BR31" s="1"/>
  <c r="BN29"/>
  <c r="BR29" s="1"/>
  <c r="AF29" s="1"/>
  <c r="BN27"/>
  <c r="BR27" s="1"/>
  <c r="AF27" s="1"/>
  <c r="BN25"/>
  <c r="BR25" s="1"/>
  <c r="AF25" s="1"/>
  <c r="BN1024"/>
  <c r="BR1024" s="1"/>
  <c r="BS1024" s="1"/>
  <c r="BN1016"/>
  <c r="BR1016" s="1"/>
  <c r="BS1016" s="1"/>
  <c r="BN1008"/>
  <c r="BR1008" s="1"/>
  <c r="BS1008" s="1"/>
  <c r="BN1000"/>
  <c r="BR1000" s="1"/>
  <c r="BS1000" s="1"/>
  <c r="BN992"/>
  <c r="BR992" s="1"/>
  <c r="BS992" s="1"/>
  <c r="BN901"/>
  <c r="BR901" s="1"/>
  <c r="BS901" s="1"/>
  <c r="BN897"/>
  <c r="BR897" s="1"/>
  <c r="BS897" s="1"/>
  <c r="BN893"/>
  <c r="BR893" s="1"/>
  <c r="BS893" s="1"/>
  <c r="BN889"/>
  <c r="BR889" s="1"/>
  <c r="BS889" s="1"/>
  <c r="BN885"/>
  <c r="BR885" s="1"/>
  <c r="BS885" s="1"/>
  <c r="BN881"/>
  <c r="BR881" s="1"/>
  <c r="BS881" s="1"/>
  <c r="BN877"/>
  <c r="BR877" s="1"/>
  <c r="BS877" s="1"/>
  <c r="BN873"/>
  <c r="BR873" s="1"/>
  <c r="BS873" s="1"/>
  <c r="BN869"/>
  <c r="BR869" s="1"/>
  <c r="BS869" s="1"/>
  <c r="BN865"/>
  <c r="BR865" s="1"/>
  <c r="BS865" s="1"/>
  <c r="BN861"/>
  <c r="BR861" s="1"/>
  <c r="BS861" s="1"/>
  <c r="BN857"/>
  <c r="BR857" s="1"/>
  <c r="BS857" s="1"/>
  <c r="BN853"/>
  <c r="BR853" s="1"/>
  <c r="BS853" s="1"/>
  <c r="BN849"/>
  <c r="BR849" s="1"/>
  <c r="BS849" s="1"/>
  <c r="BN845"/>
  <c r="BR845" s="1"/>
  <c r="BS845" s="1"/>
  <c r="BN841"/>
  <c r="BR841" s="1"/>
  <c r="BS841" s="1"/>
  <c r="BN837"/>
  <c r="BR837" s="1"/>
  <c r="BS837" s="1"/>
  <c r="BN833"/>
  <c r="BR833" s="1"/>
  <c r="BS833" s="1"/>
  <c r="BN829"/>
  <c r="BR829" s="1"/>
  <c r="BS829" s="1"/>
  <c r="BN825"/>
  <c r="BR825" s="1"/>
  <c r="BS825" s="1"/>
  <c r="BN821"/>
  <c r="BR821" s="1"/>
  <c r="BS821" s="1"/>
  <c r="BN817"/>
  <c r="BR817" s="1"/>
  <c r="BS817" s="1"/>
  <c r="BN813"/>
  <c r="BR813" s="1"/>
  <c r="BS813" s="1"/>
  <c r="BN809"/>
  <c r="BR809" s="1"/>
  <c r="BS809" s="1"/>
  <c r="BN805"/>
  <c r="BR805" s="1"/>
  <c r="BS805" s="1"/>
  <c r="BN801"/>
  <c r="BR801" s="1"/>
  <c r="BS801" s="1"/>
  <c r="BN797"/>
  <c r="BR797" s="1"/>
  <c r="BS797" s="1"/>
  <c r="BN793"/>
  <c r="BR793" s="1"/>
  <c r="BS793" s="1"/>
  <c r="BN789"/>
  <c r="BR789" s="1"/>
  <c r="BS789" s="1"/>
  <c r="BN785"/>
  <c r="BR785" s="1"/>
  <c r="BS785" s="1"/>
  <c r="BN781"/>
  <c r="BR781" s="1"/>
  <c r="BS781" s="1"/>
  <c r="BN777"/>
  <c r="BR777" s="1"/>
  <c r="BS777" s="1"/>
  <c r="BN773"/>
  <c r="BR773" s="1"/>
  <c r="BS773" s="1"/>
  <c r="BN769"/>
  <c r="BR769" s="1"/>
  <c r="BS769" s="1"/>
  <c r="BN765"/>
  <c r="BR765" s="1"/>
  <c r="BS765" s="1"/>
  <c r="BN761"/>
  <c r="BR761" s="1"/>
  <c r="BS761" s="1"/>
  <c r="BN757"/>
  <c r="BR757" s="1"/>
  <c r="BS757" s="1"/>
  <c r="BN753"/>
  <c r="BR753" s="1"/>
  <c r="BS753" s="1"/>
  <c r="BN749"/>
  <c r="BR749" s="1"/>
  <c r="BS749" s="1"/>
  <c r="BN745"/>
  <c r="BR745" s="1"/>
  <c r="BS745" s="1"/>
  <c r="BN741"/>
  <c r="BR741" s="1"/>
  <c r="BS741" s="1"/>
  <c r="BN737"/>
  <c r="BR737" s="1"/>
  <c r="BS737" s="1"/>
  <c r="BN732"/>
  <c r="BR732" s="1"/>
  <c r="BS732" s="1"/>
  <c r="BN730"/>
  <c r="BR730" s="1"/>
  <c r="BS730" s="1"/>
  <c r="BN728"/>
  <c r="BR728" s="1"/>
  <c r="BS728" s="1"/>
  <c r="BN726"/>
  <c r="BR726" s="1"/>
  <c r="BS726" s="1"/>
  <c r="BN724"/>
  <c r="BR724" s="1"/>
  <c r="BS724" s="1"/>
  <c r="BN722"/>
  <c r="BR722" s="1"/>
  <c r="BS722" s="1"/>
  <c r="BN720"/>
  <c r="BR720" s="1"/>
  <c r="BS720" s="1"/>
  <c r="BN718"/>
  <c r="BR718" s="1"/>
  <c r="BS718" s="1"/>
  <c r="BN716"/>
  <c r="BR716" s="1"/>
  <c r="BS716" s="1"/>
  <c r="BN714"/>
  <c r="BR714" s="1"/>
  <c r="BS714" s="1"/>
  <c r="BN712"/>
  <c r="BR712" s="1"/>
  <c r="BS712" s="1"/>
  <c r="BN710"/>
  <c r="BR710" s="1"/>
  <c r="BS710" s="1"/>
  <c r="BN708"/>
  <c r="BR708" s="1"/>
  <c r="BS708" s="1"/>
  <c r="BN903"/>
  <c r="BR903" s="1"/>
  <c r="BS903" s="1"/>
  <c r="BN899"/>
  <c r="BR899" s="1"/>
  <c r="BS899" s="1"/>
  <c r="BN895"/>
  <c r="BR895" s="1"/>
  <c r="BS895" s="1"/>
  <c r="BN891"/>
  <c r="BR891" s="1"/>
  <c r="BS891" s="1"/>
  <c r="BN887"/>
  <c r="BR887" s="1"/>
  <c r="BS887" s="1"/>
  <c r="BN883"/>
  <c r="BR883" s="1"/>
  <c r="BS883" s="1"/>
  <c r="BN879"/>
  <c r="BR879" s="1"/>
  <c r="BS879" s="1"/>
  <c r="BN875"/>
  <c r="BR875" s="1"/>
  <c r="BS875" s="1"/>
  <c r="BN871"/>
  <c r="BR871" s="1"/>
  <c r="BS871" s="1"/>
  <c r="BN867"/>
  <c r="BR867" s="1"/>
  <c r="BS867" s="1"/>
  <c r="BN863"/>
  <c r="BR863" s="1"/>
  <c r="BS863" s="1"/>
  <c r="BN859"/>
  <c r="BR859" s="1"/>
  <c r="BS859" s="1"/>
  <c r="BN855"/>
  <c r="BR855" s="1"/>
  <c r="BS855" s="1"/>
  <c r="BN851"/>
  <c r="BR851" s="1"/>
  <c r="BS851" s="1"/>
  <c r="BN847"/>
  <c r="BR847" s="1"/>
  <c r="BS847" s="1"/>
  <c r="BN843"/>
  <c r="BR843" s="1"/>
  <c r="BS843" s="1"/>
  <c r="BN839"/>
  <c r="BR839" s="1"/>
  <c r="BS839" s="1"/>
  <c r="BN835"/>
  <c r="BR835" s="1"/>
  <c r="BS835" s="1"/>
  <c r="BN831"/>
  <c r="BR831" s="1"/>
  <c r="BS831" s="1"/>
  <c r="BN827"/>
  <c r="BR827" s="1"/>
  <c r="BS827" s="1"/>
  <c r="BN823"/>
  <c r="BR823" s="1"/>
  <c r="BS823" s="1"/>
  <c r="BN819"/>
  <c r="BR819" s="1"/>
  <c r="BS819" s="1"/>
  <c r="BN815"/>
  <c r="BR815" s="1"/>
  <c r="BS815" s="1"/>
  <c r="BN811"/>
  <c r="BR811" s="1"/>
  <c r="BS811" s="1"/>
  <c r="BN807"/>
  <c r="BR807" s="1"/>
  <c r="BS807" s="1"/>
  <c r="BN803"/>
  <c r="BR803" s="1"/>
  <c r="BS803" s="1"/>
  <c r="BN799"/>
  <c r="BR799" s="1"/>
  <c r="BS799" s="1"/>
  <c r="BN795"/>
  <c r="BR795" s="1"/>
  <c r="BS795" s="1"/>
  <c r="BN791"/>
  <c r="BR791" s="1"/>
  <c r="BS791" s="1"/>
  <c r="BN787"/>
  <c r="BR787" s="1"/>
  <c r="BS787" s="1"/>
  <c r="BN783"/>
  <c r="BR783" s="1"/>
  <c r="BS783" s="1"/>
  <c r="BN779"/>
  <c r="BR779" s="1"/>
  <c r="BS779" s="1"/>
  <c r="BN775"/>
  <c r="BR775" s="1"/>
  <c r="BS775" s="1"/>
  <c r="BN771"/>
  <c r="BR771" s="1"/>
  <c r="BS771" s="1"/>
  <c r="BN767"/>
  <c r="BR767" s="1"/>
  <c r="BS767" s="1"/>
  <c r="BN763"/>
  <c r="BR763" s="1"/>
  <c r="BS763" s="1"/>
  <c r="BN759"/>
  <c r="BR759" s="1"/>
  <c r="BS759" s="1"/>
  <c r="BN755"/>
  <c r="BR755" s="1"/>
  <c r="BS755" s="1"/>
  <c r="BN751"/>
  <c r="BR751" s="1"/>
  <c r="BS751" s="1"/>
  <c r="BN747"/>
  <c r="BR747" s="1"/>
  <c r="BS747" s="1"/>
  <c r="BN743"/>
  <c r="BR743" s="1"/>
  <c r="BS743" s="1"/>
  <c r="BN739"/>
  <c r="BR739" s="1"/>
  <c r="BS739" s="1"/>
  <c r="BN735"/>
  <c r="BR735" s="1"/>
  <c r="BS735" s="1"/>
  <c r="BN733"/>
  <c r="BR733" s="1"/>
  <c r="BS733" s="1"/>
  <c r="BN731"/>
  <c r="BR731" s="1"/>
  <c r="BS731" s="1"/>
  <c r="BN729"/>
  <c r="BR729" s="1"/>
  <c r="BS729" s="1"/>
  <c r="BN727"/>
  <c r="BR727" s="1"/>
  <c r="BS727" s="1"/>
  <c r="BN725"/>
  <c r="BR725" s="1"/>
  <c r="BS725" s="1"/>
  <c r="BN723"/>
  <c r="BR723" s="1"/>
  <c r="BS723" s="1"/>
  <c r="BN721"/>
  <c r="BR721" s="1"/>
  <c r="BS721" s="1"/>
  <c r="BN719"/>
  <c r="BR719" s="1"/>
  <c r="BS719" s="1"/>
  <c r="BN717"/>
  <c r="BR717" s="1"/>
  <c r="BS717" s="1"/>
  <c r="BN715"/>
  <c r="BR715" s="1"/>
  <c r="BS715" s="1"/>
  <c r="BN713"/>
  <c r="BR713" s="1"/>
  <c r="BS713" s="1"/>
  <c r="BN711"/>
  <c r="BR711" s="1"/>
  <c r="BS711" s="1"/>
  <c r="BN709"/>
  <c r="BR709" s="1"/>
  <c r="BS709" s="1"/>
  <c r="BN706"/>
  <c r="BR706" s="1"/>
  <c r="BS706" s="1"/>
  <c r="BN702"/>
  <c r="BR702" s="1"/>
  <c r="AF702" s="1"/>
  <c r="BN696"/>
  <c r="BR696" s="1"/>
  <c r="AF696" s="1"/>
  <c r="BN691"/>
  <c r="BR691" s="1"/>
  <c r="AF691" s="1"/>
  <c r="BN686"/>
  <c r="BR686" s="1"/>
  <c r="AF686" s="1"/>
  <c r="BN680"/>
  <c r="BR680" s="1"/>
  <c r="AF680" s="1"/>
  <c r="BN674"/>
  <c r="BR674" s="1"/>
  <c r="BN667"/>
  <c r="BR667" s="1"/>
  <c r="BN660"/>
  <c r="BR660" s="1"/>
  <c r="AF660" s="1"/>
  <c r="BN653"/>
  <c r="BR653" s="1"/>
  <c r="AF653" s="1"/>
  <c r="BN648"/>
  <c r="BR648" s="1"/>
  <c r="AF648" s="1"/>
  <c r="BN640"/>
  <c r="BR640" s="1"/>
  <c r="BN633"/>
  <c r="BR633" s="1"/>
  <c r="AF633" s="1"/>
  <c r="BN627"/>
  <c r="BR627" s="1"/>
  <c r="AF627" s="1"/>
  <c r="BN619"/>
  <c r="BR619" s="1"/>
  <c r="AF619" s="1"/>
  <c r="BN612"/>
  <c r="BR612" s="1"/>
  <c r="AF612" s="1"/>
  <c r="BN604"/>
  <c r="BR604" s="1"/>
  <c r="AF604" s="1"/>
  <c r="BN596"/>
  <c r="BR596" s="1"/>
  <c r="BN589"/>
  <c r="BR589" s="1"/>
  <c r="BN583"/>
  <c r="BR583" s="1"/>
  <c r="AF583" s="1"/>
  <c r="BN575"/>
  <c r="BR575" s="1"/>
  <c r="AF575" s="1"/>
  <c r="BN567"/>
  <c r="BR567" s="1"/>
  <c r="BN560"/>
  <c r="BR560" s="1"/>
  <c r="AF560" s="1"/>
  <c r="BN554"/>
  <c r="BR554" s="1"/>
  <c r="AF554" s="1"/>
  <c r="BN546"/>
  <c r="BR546" s="1"/>
  <c r="AF546" s="1"/>
  <c r="BN539"/>
  <c r="BR539" s="1"/>
  <c r="AF539" s="1"/>
  <c r="BN532"/>
  <c r="BR532" s="1"/>
  <c r="AF532" s="1"/>
  <c r="BN525"/>
  <c r="BR525" s="1"/>
  <c r="BN517"/>
  <c r="BR517" s="1"/>
  <c r="BN510"/>
  <c r="BR510" s="1"/>
  <c r="AF510" s="1"/>
  <c r="BN503"/>
  <c r="BR503" s="1"/>
  <c r="AF503" s="1"/>
  <c r="BN496"/>
  <c r="BR496" s="1"/>
  <c r="AF496" s="1"/>
  <c r="BN488"/>
  <c r="BR488" s="1"/>
  <c r="AF488" s="1"/>
  <c r="BN481"/>
  <c r="BR481" s="1"/>
  <c r="AF481" s="1"/>
  <c r="BN473"/>
  <c r="BR473" s="1"/>
  <c r="BN466"/>
  <c r="BR466" s="1"/>
  <c r="BN461"/>
  <c r="BR461" s="1"/>
  <c r="AF461" s="1"/>
  <c r="BN455"/>
  <c r="BR455" s="1"/>
  <c r="BN449"/>
  <c r="BR449" s="1"/>
  <c r="BN442"/>
  <c r="BR442" s="1"/>
  <c r="AF442" s="1"/>
  <c r="BN434"/>
  <c r="BR434" s="1"/>
  <c r="BN427"/>
  <c r="BR427" s="1"/>
  <c r="AF427" s="1"/>
  <c r="BN421"/>
  <c r="BR421" s="1"/>
  <c r="AF421" s="1"/>
  <c r="BN698"/>
  <c r="BR698" s="1"/>
  <c r="BN693"/>
  <c r="BR693" s="1"/>
  <c r="BN688"/>
  <c r="BR688" s="1"/>
  <c r="AF688" s="1"/>
  <c r="BN683"/>
  <c r="BR683" s="1"/>
  <c r="AF683" s="1"/>
  <c r="BN677"/>
  <c r="BR677" s="1"/>
  <c r="AF677" s="1"/>
  <c r="BN671"/>
  <c r="BR671" s="1"/>
  <c r="AF671" s="1"/>
  <c r="BN663"/>
  <c r="BR663" s="1"/>
  <c r="AF663" s="1"/>
  <c r="BN656"/>
  <c r="BR656" s="1"/>
  <c r="BN650"/>
  <c r="BR650" s="1"/>
  <c r="AF650" s="1"/>
  <c r="BN644"/>
  <c r="BR644" s="1"/>
  <c r="AF644" s="1"/>
  <c r="BN636"/>
  <c r="BR636" s="1"/>
  <c r="BN629"/>
  <c r="BR629" s="1"/>
  <c r="BN623"/>
  <c r="BR623" s="1"/>
  <c r="AF623" s="1"/>
  <c r="BN615"/>
  <c r="BR615" s="1"/>
  <c r="BN608"/>
  <c r="BR608" s="1"/>
  <c r="AF608" s="1"/>
  <c r="BN600"/>
  <c r="BR600" s="1"/>
  <c r="AF600" s="1"/>
  <c r="BN593"/>
  <c r="BR593" s="1"/>
  <c r="AF593" s="1"/>
  <c r="BN586"/>
  <c r="BR586" s="1"/>
  <c r="AF586" s="1"/>
  <c r="BN579"/>
  <c r="BR579" s="1"/>
  <c r="BN571"/>
  <c r="BR571" s="1"/>
  <c r="BN564"/>
  <c r="BR564" s="1"/>
  <c r="AF564" s="1"/>
  <c r="BN558"/>
  <c r="BR558" s="1"/>
  <c r="AF558" s="1"/>
  <c r="BN550"/>
  <c r="BR550" s="1"/>
  <c r="BN542"/>
  <c r="BR542" s="1"/>
  <c r="BN535"/>
  <c r="BR535" s="1"/>
  <c r="BN529"/>
  <c r="BR529" s="1"/>
  <c r="AF529" s="1"/>
  <c r="BN521"/>
  <c r="BR521" s="1"/>
  <c r="AF521" s="1"/>
  <c r="BN513"/>
  <c r="BR513" s="1"/>
  <c r="AF513" s="1"/>
  <c r="BN506"/>
  <c r="BR506" s="1"/>
  <c r="BN500"/>
  <c r="BR500" s="1"/>
  <c r="AF500" s="1"/>
  <c r="BN492"/>
  <c r="BR492" s="1"/>
  <c r="AF492" s="1"/>
  <c r="BN485"/>
  <c r="BR485" s="1"/>
  <c r="AF485" s="1"/>
  <c r="BN477"/>
  <c r="BR477" s="1"/>
  <c r="BN470"/>
  <c r="BR470" s="1"/>
  <c r="AF470" s="1"/>
  <c r="BN463"/>
  <c r="BR463" s="1"/>
  <c r="AF463" s="1"/>
  <c r="BN458"/>
  <c r="BR458" s="1"/>
  <c r="AF458" s="1"/>
  <c r="BN452"/>
  <c r="BR452" s="1"/>
  <c r="AF452" s="1"/>
  <c r="BN446"/>
  <c r="BR446" s="1"/>
  <c r="BN438"/>
  <c r="BR438" s="1"/>
  <c r="AF438" s="1"/>
  <c r="BN431"/>
  <c r="BR431" s="1"/>
  <c r="BN425"/>
  <c r="BR425" s="1"/>
  <c r="AF425" s="1"/>
  <c r="BN417"/>
  <c r="BR417" s="1"/>
  <c r="BN413"/>
  <c r="BR413" s="1"/>
  <c r="BN398"/>
  <c r="BR398" s="1"/>
  <c r="AF398" s="1"/>
  <c r="BN394"/>
  <c r="BR394" s="1"/>
  <c r="BN390"/>
  <c r="BR390" s="1"/>
  <c r="AF390" s="1"/>
  <c r="BN361"/>
  <c r="BR361" s="1"/>
  <c r="AF361" s="1"/>
  <c r="BN358"/>
  <c r="BR358" s="1"/>
  <c r="AF358" s="1"/>
  <c r="BN354"/>
  <c r="BR354" s="1"/>
  <c r="AF354" s="1"/>
  <c r="BN350"/>
  <c r="BR350" s="1"/>
  <c r="AF350" s="1"/>
  <c r="BN343"/>
  <c r="BR343" s="1"/>
  <c r="AF343" s="1"/>
  <c r="BN331"/>
  <c r="BR331" s="1"/>
  <c r="BN320"/>
  <c r="BR320" s="1"/>
  <c r="BN301"/>
  <c r="BR301" s="1"/>
  <c r="AF301" s="1"/>
  <c r="BN297"/>
  <c r="BR297" s="1"/>
  <c r="AF297" s="1"/>
  <c r="BN285"/>
  <c r="BR285" s="1"/>
  <c r="BN278"/>
  <c r="BR278" s="1"/>
  <c r="BN275"/>
  <c r="BR275" s="1"/>
  <c r="AF275" s="1"/>
  <c r="BN272"/>
  <c r="BR272" s="1"/>
  <c r="BN268"/>
  <c r="BR268" s="1"/>
  <c r="AF268" s="1"/>
  <c r="BN264"/>
  <c r="BR264" s="1"/>
  <c r="AF264" s="1"/>
  <c r="BN260"/>
  <c r="BR260" s="1"/>
  <c r="AF260" s="1"/>
  <c r="BN256"/>
  <c r="BR256" s="1"/>
  <c r="BN252"/>
  <c r="BR252" s="1"/>
  <c r="AF252" s="1"/>
  <c r="BN249"/>
  <c r="BR249" s="1"/>
  <c r="AF249" s="1"/>
  <c r="BN245"/>
  <c r="BR245" s="1"/>
  <c r="BN233"/>
  <c r="BR233" s="1"/>
  <c r="BN229"/>
  <c r="BR229" s="1"/>
  <c r="BN222"/>
  <c r="BR222" s="1"/>
  <c r="BN219"/>
  <c r="BR219" s="1"/>
  <c r="AF219" s="1"/>
  <c r="BN217"/>
  <c r="BR217" s="1"/>
  <c r="AF217" s="1"/>
  <c r="BN214"/>
  <c r="BR214" s="1"/>
  <c r="AF214" s="1"/>
  <c r="BN210"/>
  <c r="BR210" s="1"/>
  <c r="AF210" s="1"/>
  <c r="BN207"/>
  <c r="BR207" s="1"/>
  <c r="BN162"/>
  <c r="BR162" s="1"/>
  <c r="BN160"/>
  <c r="BR160" s="1"/>
  <c r="AF160" s="1"/>
  <c r="BN156"/>
  <c r="BR156" s="1"/>
  <c r="AF156" s="1"/>
  <c r="BN152"/>
  <c r="BR152" s="1"/>
  <c r="AF152" s="1"/>
  <c r="BN148"/>
  <c r="BR148" s="1"/>
  <c r="BN137"/>
  <c r="BR137" s="1"/>
  <c r="BN133"/>
  <c r="BR133" s="1"/>
  <c r="AF133" s="1"/>
  <c r="BN106"/>
  <c r="BR106" s="1"/>
  <c r="AF106" s="1"/>
  <c r="BN102"/>
  <c r="BR102" s="1"/>
  <c r="AF102" s="1"/>
  <c r="BN98"/>
  <c r="BR98" s="1"/>
  <c r="BN81"/>
  <c r="BR81" s="1"/>
  <c r="BN327"/>
  <c r="BR327" s="1"/>
  <c r="BN324"/>
  <c r="BR324" s="1"/>
  <c r="AF324" s="1"/>
  <c r="BN317"/>
  <c r="BR317" s="1"/>
  <c r="AF317" s="1"/>
  <c r="BN312"/>
  <c r="BR312" s="1"/>
  <c r="AF312" s="1"/>
  <c r="BN308"/>
  <c r="BR308" s="1"/>
  <c r="AF308" s="1"/>
  <c r="BN304"/>
  <c r="BR304" s="1"/>
  <c r="BN293"/>
  <c r="BR293" s="1"/>
  <c r="AF293" s="1"/>
  <c r="BN289"/>
  <c r="BR289" s="1"/>
  <c r="BN282"/>
  <c r="BR282" s="1"/>
  <c r="AF282" s="1"/>
  <c r="BN243"/>
  <c r="BR243" s="1"/>
  <c r="AF243" s="1"/>
  <c r="BN241"/>
  <c r="BR241" s="1"/>
  <c r="AF241" s="1"/>
  <c r="BN237"/>
  <c r="BR237" s="1"/>
  <c r="AF237" s="1"/>
  <c r="BN226"/>
  <c r="BR226" s="1"/>
  <c r="AF226" s="1"/>
  <c r="BN213"/>
  <c r="BR213" s="1"/>
  <c r="AF213" s="1"/>
  <c r="BN204"/>
  <c r="BR204" s="1"/>
  <c r="AF204" s="1"/>
  <c r="BN200"/>
  <c r="BR200" s="1"/>
  <c r="BN196"/>
  <c r="BR196" s="1"/>
  <c r="AF196" s="1"/>
  <c r="BN193"/>
  <c r="BR193" s="1"/>
  <c r="AF193" s="1"/>
  <c r="BN189"/>
  <c r="BR189" s="1"/>
  <c r="BN187"/>
  <c r="BR187" s="1"/>
  <c r="AF187" s="1"/>
  <c r="BN184"/>
  <c r="BR184" s="1"/>
  <c r="AF184" s="1"/>
  <c r="BN181"/>
  <c r="BR181" s="1"/>
  <c r="BN177"/>
  <c r="BR177" s="1"/>
  <c r="AF177" s="1"/>
  <c r="BN173"/>
  <c r="BR173" s="1"/>
  <c r="BN169"/>
  <c r="BR169" s="1"/>
  <c r="BN166"/>
  <c r="BR166" s="1"/>
  <c r="AF166" s="1"/>
  <c r="BN145"/>
  <c r="BR145" s="1"/>
  <c r="AF145" s="1"/>
  <c r="BN141"/>
  <c r="BR141" s="1"/>
  <c r="AF141" s="1"/>
  <c r="BN131"/>
  <c r="BR131" s="1"/>
  <c r="BN127"/>
  <c r="BR127" s="1"/>
  <c r="BN124"/>
  <c r="BR124" s="1"/>
  <c r="AF124" s="1"/>
  <c r="BN120"/>
  <c r="BR120" s="1"/>
  <c r="BN117"/>
  <c r="BR117" s="1"/>
  <c r="AF117" s="1"/>
  <c r="BN114"/>
  <c r="BR114" s="1"/>
  <c r="AF114" s="1"/>
  <c r="BN110"/>
  <c r="BR110" s="1"/>
  <c r="BN95"/>
  <c r="BR95" s="1"/>
  <c r="AF95" s="1"/>
  <c r="BN91"/>
  <c r="BR91" s="1"/>
  <c r="BN88"/>
  <c r="BR88" s="1"/>
  <c r="AF88" s="1"/>
  <c r="BN85"/>
  <c r="BR85" s="1"/>
  <c r="AF85" s="1"/>
  <c r="BN77"/>
  <c r="BR77" s="1"/>
  <c r="AF77" s="1"/>
  <c r="BN73"/>
  <c r="BR73" s="1"/>
  <c r="BN69"/>
  <c r="BR69" s="1"/>
  <c r="AF69" s="1"/>
  <c r="BN61"/>
  <c r="BR61" s="1"/>
  <c r="AF61" s="1"/>
  <c r="BN41"/>
  <c r="BR41" s="1"/>
  <c r="AF41" s="1"/>
  <c r="BN34"/>
  <c r="BR34" s="1"/>
  <c r="AF34" s="1"/>
  <c r="BN16"/>
  <c r="BR16" s="1"/>
  <c r="BN10"/>
  <c r="BR10" s="1"/>
  <c r="BS10" s="1"/>
  <c r="BN8"/>
  <c r="BR8" s="1"/>
  <c r="BS8" s="1"/>
  <c r="BN39"/>
  <c r="BR39" s="1"/>
  <c r="AF39" s="1"/>
  <c r="BN23"/>
  <c r="BR23" s="1"/>
  <c r="AF23" s="1"/>
  <c r="BN21"/>
  <c r="BR21" s="1"/>
  <c r="BN19"/>
  <c r="BR19" s="1"/>
  <c r="BN18"/>
  <c r="BR18" s="1"/>
  <c r="AF18" s="1"/>
  <c r="BN14"/>
  <c r="BR14" s="1"/>
  <c r="BN12"/>
  <c r="BR12" s="1"/>
  <c r="BN11"/>
  <c r="BR11" s="1"/>
  <c r="BS11" s="1"/>
  <c r="BN9"/>
  <c r="BR9" s="1"/>
  <c r="BS9" s="1"/>
  <c r="BS14" l="1"/>
  <c r="AF14" s="1"/>
  <c r="BS19"/>
  <c r="BS23"/>
  <c r="BS16"/>
  <c r="BS41"/>
  <c r="BS69"/>
  <c r="BS77"/>
  <c r="BS88"/>
  <c r="BS95"/>
  <c r="BS114"/>
  <c r="BS120"/>
  <c r="AF120" s="1"/>
  <c r="BS127"/>
  <c r="BS141"/>
  <c r="BS166"/>
  <c r="BS173"/>
  <c r="AF173" s="1"/>
  <c r="BS181"/>
  <c r="BS187"/>
  <c r="BS193"/>
  <c r="BS200"/>
  <c r="AF200" s="1"/>
  <c r="BS213"/>
  <c r="BS237"/>
  <c r="BS243"/>
  <c r="BS289"/>
  <c r="BS304"/>
  <c r="BS312"/>
  <c r="BS324"/>
  <c r="BS81"/>
  <c r="BS102"/>
  <c r="BS133"/>
  <c r="BS148"/>
  <c r="BS156"/>
  <c r="BS162"/>
  <c r="BS210"/>
  <c r="BS217"/>
  <c r="BS222"/>
  <c r="AF222" s="1"/>
  <c r="BS233"/>
  <c r="BS249"/>
  <c r="BS256"/>
  <c r="BS264"/>
  <c r="BS272"/>
  <c r="BS278"/>
  <c r="AF278" s="1"/>
  <c r="BS297"/>
  <c r="BS320"/>
  <c r="BS343"/>
  <c r="BS354"/>
  <c r="BS361"/>
  <c r="BS394"/>
  <c r="AF394" s="1"/>
  <c r="BS413"/>
  <c r="BS425"/>
  <c r="BS438"/>
  <c r="BS452"/>
  <c r="BS463"/>
  <c r="BS477"/>
  <c r="AF477" s="1"/>
  <c r="BS492"/>
  <c r="BS506"/>
  <c r="BS521"/>
  <c r="BS535"/>
  <c r="AF535" s="1"/>
  <c r="BS550"/>
  <c r="BS564"/>
  <c r="BS579"/>
  <c r="BS593"/>
  <c r="BS608"/>
  <c r="BS623"/>
  <c r="BS636"/>
  <c r="BS650"/>
  <c r="BS663"/>
  <c r="BS677"/>
  <c r="BS688"/>
  <c r="BS698"/>
  <c r="AF698" s="1"/>
  <c r="BS427"/>
  <c r="BS442"/>
  <c r="BS455"/>
  <c r="BS466"/>
  <c r="AF466" s="1"/>
  <c r="BS481"/>
  <c r="BS496"/>
  <c r="BS510"/>
  <c r="BS525"/>
  <c r="BS539"/>
  <c r="BS554"/>
  <c r="BS567"/>
  <c r="BS583"/>
  <c r="BS596"/>
  <c r="BS612"/>
  <c r="BS627"/>
  <c r="BS640"/>
  <c r="AF640" s="1"/>
  <c r="BS653"/>
  <c r="BS667"/>
  <c r="BS680"/>
  <c r="BS691"/>
  <c r="BS702"/>
  <c r="BS25"/>
  <c r="BS29"/>
  <c r="BS33"/>
  <c r="BS37"/>
  <c r="BS44"/>
  <c r="BS48"/>
  <c r="BS52"/>
  <c r="BS56"/>
  <c r="BS60"/>
  <c r="BS64"/>
  <c r="BS68"/>
  <c r="BS75"/>
  <c r="BS83"/>
  <c r="BS89"/>
  <c r="BS96"/>
  <c r="AF96" s="1"/>
  <c r="BS104"/>
  <c r="BS112"/>
  <c r="BS118"/>
  <c r="AC118" s="1"/>
  <c r="BS125"/>
  <c r="BS135"/>
  <c r="BS143"/>
  <c r="BS150"/>
  <c r="BS158"/>
  <c r="BS164"/>
  <c r="BS171"/>
  <c r="BS179"/>
  <c r="BS185"/>
  <c r="BS191"/>
  <c r="BS198"/>
  <c r="AF198" s="1"/>
  <c r="BS206"/>
  <c r="BS211"/>
  <c r="BS218"/>
  <c r="BS224"/>
  <c r="BS231"/>
  <c r="BS239"/>
  <c r="BS247"/>
  <c r="BS254"/>
  <c r="BS262"/>
  <c r="BS270"/>
  <c r="BS276"/>
  <c r="BS283"/>
  <c r="BS291"/>
  <c r="BS299"/>
  <c r="BS306"/>
  <c r="BS314"/>
  <c r="BS318"/>
  <c r="BS325"/>
  <c r="BS339"/>
  <c r="BS364"/>
  <c r="AF364" s="1"/>
  <c r="BS371"/>
  <c r="BS379"/>
  <c r="AF379" s="1"/>
  <c r="BS387"/>
  <c r="BS404"/>
  <c r="BS410"/>
  <c r="BS333"/>
  <c r="BS341"/>
  <c r="BS348"/>
  <c r="BS356"/>
  <c r="BS362"/>
  <c r="BS369"/>
  <c r="BS377"/>
  <c r="BS385"/>
  <c r="BS392"/>
  <c r="AF392" s="1"/>
  <c r="BS402"/>
  <c r="BS408"/>
  <c r="BS415"/>
  <c r="BS423"/>
  <c r="AF423" s="1"/>
  <c r="BS429"/>
  <c r="BS436"/>
  <c r="BS444"/>
  <c r="BS451"/>
  <c r="BS457"/>
  <c r="BS462"/>
  <c r="BS468"/>
  <c r="BS475"/>
  <c r="AF475" s="1"/>
  <c r="BS483"/>
  <c r="BS490"/>
  <c r="BS498"/>
  <c r="BS504"/>
  <c r="BS511"/>
  <c r="BS519"/>
  <c r="BS527"/>
  <c r="BS533"/>
  <c r="BS540"/>
  <c r="BS548"/>
  <c r="BS556"/>
  <c r="BS562"/>
  <c r="AF562" s="1"/>
  <c r="BS569"/>
  <c r="BS577"/>
  <c r="AF577" s="1"/>
  <c r="BS585"/>
  <c r="BS591"/>
  <c r="BS598"/>
  <c r="BS606"/>
  <c r="AF606" s="1"/>
  <c r="BS613"/>
  <c r="BS621"/>
  <c r="BS628"/>
  <c r="BS634"/>
  <c r="BS642"/>
  <c r="BS649"/>
  <c r="BS654"/>
  <c r="BS661"/>
  <c r="AF661" s="1"/>
  <c r="BS669"/>
  <c r="BS676"/>
  <c r="BS682"/>
  <c r="BS687"/>
  <c r="BS692"/>
  <c r="BS697"/>
  <c r="BS704"/>
  <c r="BS12"/>
  <c r="AF12" s="1"/>
  <c r="BS18"/>
  <c r="BS21"/>
  <c r="BS39"/>
  <c r="BS34"/>
  <c r="BS61"/>
  <c r="BS73"/>
  <c r="AF73" s="1"/>
  <c r="BS85"/>
  <c r="BS91"/>
  <c r="BS110"/>
  <c r="BS117"/>
  <c r="BS124"/>
  <c r="BS131"/>
  <c r="BS145"/>
  <c r="BS169"/>
  <c r="AF169" s="1"/>
  <c r="BS177"/>
  <c r="BS184"/>
  <c r="BS189"/>
  <c r="BS196"/>
  <c r="BS204"/>
  <c r="BS226"/>
  <c r="BS241"/>
  <c r="BS282"/>
  <c r="BS293"/>
  <c r="BS308"/>
  <c r="BS317"/>
  <c r="BS327"/>
  <c r="AF327" s="1"/>
  <c r="BS98"/>
  <c r="BS106"/>
  <c r="BS137"/>
  <c r="BS152"/>
  <c r="BS160"/>
  <c r="BS207"/>
  <c r="BS214"/>
  <c r="BS219"/>
  <c r="BS229"/>
  <c r="BS245"/>
  <c r="BS252"/>
  <c r="BS260"/>
  <c r="BS268"/>
  <c r="BS275"/>
  <c r="BS285"/>
  <c r="BS301"/>
  <c r="BS331"/>
  <c r="BS350"/>
  <c r="BS358"/>
  <c r="BS390"/>
  <c r="BS398"/>
  <c r="BS417"/>
  <c r="AF417" s="1"/>
  <c r="BS431"/>
  <c r="BS446"/>
  <c r="AF446" s="1"/>
  <c r="BS458"/>
  <c r="BS470"/>
  <c r="BS485"/>
  <c r="BS500"/>
  <c r="BS513"/>
  <c r="BS529"/>
  <c r="BS542"/>
  <c r="BS558"/>
  <c r="BS571"/>
  <c r="BS586"/>
  <c r="BS600"/>
  <c r="BS615"/>
  <c r="BS629"/>
  <c r="BS644"/>
  <c r="BS656"/>
  <c r="BS671"/>
  <c r="BS683"/>
  <c r="BS693"/>
  <c r="AF693" s="1"/>
  <c r="BS421"/>
  <c r="BS434"/>
  <c r="BS449"/>
  <c r="BS461"/>
  <c r="BS473"/>
  <c r="BS488"/>
  <c r="BS503"/>
  <c r="BS517"/>
  <c r="AF517" s="1"/>
  <c r="BS532"/>
  <c r="BS546"/>
  <c r="BS560"/>
  <c r="BS575"/>
  <c r="BS589"/>
  <c r="BS604"/>
  <c r="BS619"/>
  <c r="BS633"/>
  <c r="BS648"/>
  <c r="BS660"/>
  <c r="BS674"/>
  <c r="BS686"/>
  <c r="BS696"/>
  <c r="BS27"/>
  <c r="BS31"/>
  <c r="AF31" s="1"/>
  <c r="BS35"/>
  <c r="BS42"/>
  <c r="BS46"/>
  <c r="BS50"/>
  <c r="BS54"/>
  <c r="BS58"/>
  <c r="BS62"/>
  <c r="BS66"/>
  <c r="BS71"/>
  <c r="AF71" s="1"/>
  <c r="BS79"/>
  <c r="BS87"/>
  <c r="BS93"/>
  <c r="BS100"/>
  <c r="AF100" s="1"/>
  <c r="BS108"/>
  <c r="BS116"/>
  <c r="BS122"/>
  <c r="BS129"/>
  <c r="AF129" s="1"/>
  <c r="BS139"/>
  <c r="BS146"/>
  <c r="AF146" s="1"/>
  <c r="BS154"/>
  <c r="BS161"/>
  <c r="BS167"/>
  <c r="BS175"/>
  <c r="AF175" s="1"/>
  <c r="BS183"/>
  <c r="BS188"/>
  <c r="BS194"/>
  <c r="BS202"/>
  <c r="BS209"/>
  <c r="BS215"/>
  <c r="AF215" s="1"/>
  <c r="BS220"/>
  <c r="BS227"/>
  <c r="AF227" s="1"/>
  <c r="BS235"/>
  <c r="BS242"/>
  <c r="BS250"/>
  <c r="BS258"/>
  <c r="AF258" s="1"/>
  <c r="BS266"/>
  <c r="AF266" s="1"/>
  <c r="BS274"/>
  <c r="BS280"/>
  <c r="BS287"/>
  <c r="AF287" s="1"/>
  <c r="BS295"/>
  <c r="BS302"/>
  <c r="BS310"/>
  <c r="BS316"/>
  <c r="BS322"/>
  <c r="BS335"/>
  <c r="BS346"/>
  <c r="BS368"/>
  <c r="BS375"/>
  <c r="BS383"/>
  <c r="BS400"/>
  <c r="BS406"/>
  <c r="BS329"/>
  <c r="BS337"/>
  <c r="BS344"/>
  <c r="BS352"/>
  <c r="AF352" s="1"/>
  <c r="BS360"/>
  <c r="BS366"/>
  <c r="BS373"/>
  <c r="BS381"/>
  <c r="AF381" s="1"/>
  <c r="BS388"/>
  <c r="BS396"/>
  <c r="BS405"/>
  <c r="BS411"/>
  <c r="BS419"/>
  <c r="BS426"/>
  <c r="BS433"/>
  <c r="BS440"/>
  <c r="BS448"/>
  <c r="BS453"/>
  <c r="BS459"/>
  <c r="BS464"/>
  <c r="BS471"/>
  <c r="BS479"/>
  <c r="BS486"/>
  <c r="BS494"/>
  <c r="AF494" s="1"/>
  <c r="BS502"/>
  <c r="BS508"/>
  <c r="BS515"/>
  <c r="BS523"/>
  <c r="AF523" s="1"/>
  <c r="BS531"/>
  <c r="BS537"/>
  <c r="BS544"/>
  <c r="BS552"/>
  <c r="AF552" s="1"/>
  <c r="BS559"/>
  <c r="BS566"/>
  <c r="BS573"/>
  <c r="BS581"/>
  <c r="BS587"/>
  <c r="BS594"/>
  <c r="BS602"/>
  <c r="BS610"/>
  <c r="BS617"/>
  <c r="BS625"/>
  <c r="BS631"/>
  <c r="BS638"/>
  <c r="BS646"/>
  <c r="AE646" s="1"/>
  <c r="BS652"/>
  <c r="BS658"/>
  <c r="BS665"/>
  <c r="BS673"/>
  <c r="BS678"/>
  <c r="AF678" s="1"/>
  <c r="BS684"/>
  <c r="BS689"/>
  <c r="BS695"/>
  <c r="BS700"/>
  <c r="AC31" l="1"/>
  <c r="AD31"/>
  <c r="AE31"/>
  <c r="AC16"/>
  <c r="AD16"/>
  <c r="AE16"/>
  <c r="AF16"/>
  <c r="AC684"/>
  <c r="AD684"/>
  <c r="AE684"/>
  <c r="AC631"/>
  <c r="AD631"/>
  <c r="AE631"/>
  <c r="AC617"/>
  <c r="AD617"/>
  <c r="AE617"/>
  <c r="AC602"/>
  <c r="AD602"/>
  <c r="AE602"/>
  <c r="AC544"/>
  <c r="AD544"/>
  <c r="AE544"/>
  <c r="AC515"/>
  <c r="AD515"/>
  <c r="AE515"/>
  <c r="AC486"/>
  <c r="AD486"/>
  <c r="AE486"/>
  <c r="AC471"/>
  <c r="AD471"/>
  <c r="AE471"/>
  <c r="AC459"/>
  <c r="AD459"/>
  <c r="AE459"/>
  <c r="AC373"/>
  <c r="AD373"/>
  <c r="AE373"/>
  <c r="AC329"/>
  <c r="AD329"/>
  <c r="AE329"/>
  <c r="AC295"/>
  <c r="AD295"/>
  <c r="AE295"/>
  <c r="AC250"/>
  <c r="AD250"/>
  <c r="AE250"/>
  <c r="AC220"/>
  <c r="AD220"/>
  <c r="AE220"/>
  <c r="AC194"/>
  <c r="AD194"/>
  <c r="AE194"/>
  <c r="AC167"/>
  <c r="AD167"/>
  <c r="AE167"/>
  <c r="AC139"/>
  <c r="AD139"/>
  <c r="AE139"/>
  <c r="AC108"/>
  <c r="AD108"/>
  <c r="AE108"/>
  <c r="AD79"/>
  <c r="AE79"/>
  <c r="AC50"/>
  <c r="AD50"/>
  <c r="AE50"/>
  <c r="AC42"/>
  <c r="AD42"/>
  <c r="AE42"/>
  <c r="AC674"/>
  <c r="AD674"/>
  <c r="AE674"/>
  <c r="AC589"/>
  <c r="AD589"/>
  <c r="AE589"/>
  <c r="AC473"/>
  <c r="AD473"/>
  <c r="AE473"/>
  <c r="AC449"/>
  <c r="AD449"/>
  <c r="AE449"/>
  <c r="AC656"/>
  <c r="AD656"/>
  <c r="AE656"/>
  <c r="AC629"/>
  <c r="AD629"/>
  <c r="AE629"/>
  <c r="AC571"/>
  <c r="AD571"/>
  <c r="AE571"/>
  <c r="AC542"/>
  <c r="AD542"/>
  <c r="AE542"/>
  <c r="AC431"/>
  <c r="AD431"/>
  <c r="AE431"/>
  <c r="AC331"/>
  <c r="AD331"/>
  <c r="AE331"/>
  <c r="AC285"/>
  <c r="AD285"/>
  <c r="AE285"/>
  <c r="AC229"/>
  <c r="AD229"/>
  <c r="AE229"/>
  <c r="AC137"/>
  <c r="AD137"/>
  <c r="AE137"/>
  <c r="AC98"/>
  <c r="AD98"/>
  <c r="AE98"/>
  <c r="AC189"/>
  <c r="AD189"/>
  <c r="AE189"/>
  <c r="AC110"/>
  <c r="AD110"/>
  <c r="AE110"/>
  <c r="AC598"/>
  <c r="AD598"/>
  <c r="AE598"/>
  <c r="AC569"/>
  <c r="AD569"/>
  <c r="AE569"/>
  <c r="AC511"/>
  <c r="AD511"/>
  <c r="AE511"/>
  <c r="AC415"/>
  <c r="AD415"/>
  <c r="AC371"/>
  <c r="AD371"/>
  <c r="AE371"/>
  <c r="AC339"/>
  <c r="AD339"/>
  <c r="AE339"/>
  <c r="AC306"/>
  <c r="AD306"/>
  <c r="AE306"/>
  <c r="AC276"/>
  <c r="AD276"/>
  <c r="AE276"/>
  <c r="AC262"/>
  <c r="AD262"/>
  <c r="AE262"/>
  <c r="AC231"/>
  <c r="AD231"/>
  <c r="AE231"/>
  <c r="AC164"/>
  <c r="AD164"/>
  <c r="AE164"/>
  <c r="AC150"/>
  <c r="AD150"/>
  <c r="AE150"/>
  <c r="AC64"/>
  <c r="AD64"/>
  <c r="AE64"/>
  <c r="AC56"/>
  <c r="AD56"/>
  <c r="AE56"/>
  <c r="AC48"/>
  <c r="AD48"/>
  <c r="AE48"/>
  <c r="AC37"/>
  <c r="AD37"/>
  <c r="AE37"/>
  <c r="AC596"/>
  <c r="AD596"/>
  <c r="AE596"/>
  <c r="AC567"/>
  <c r="AD567"/>
  <c r="AE567"/>
  <c r="AC455"/>
  <c r="AD455"/>
  <c r="AE455"/>
  <c r="AC636"/>
  <c r="AD636"/>
  <c r="AE636"/>
  <c r="AC579"/>
  <c r="AD579"/>
  <c r="AE579"/>
  <c r="AC550"/>
  <c r="AD550"/>
  <c r="AE550"/>
  <c r="AC413"/>
  <c r="AD413"/>
  <c r="AE413"/>
  <c r="AC272"/>
  <c r="AD272"/>
  <c r="AE272"/>
  <c r="AC256"/>
  <c r="AD256"/>
  <c r="AE256"/>
  <c r="AC233"/>
  <c r="AD233"/>
  <c r="AE233"/>
  <c r="AC162"/>
  <c r="AD162"/>
  <c r="AE162"/>
  <c r="AC148"/>
  <c r="AD148"/>
  <c r="AE148"/>
  <c r="AC304"/>
  <c r="AD304"/>
  <c r="AE304"/>
  <c r="AC181"/>
  <c r="AD181"/>
  <c r="AE181"/>
  <c r="AC127"/>
  <c r="AD127"/>
  <c r="AE127"/>
  <c r="AC19"/>
  <c r="AD19"/>
  <c r="AE19"/>
  <c r="AF511"/>
  <c r="AF306"/>
  <c r="AF262"/>
  <c r="AF231"/>
  <c r="AF150"/>
  <c r="AF56"/>
  <c r="AF37"/>
  <c r="AF567"/>
  <c r="AF579"/>
  <c r="AF256"/>
  <c r="AF148"/>
  <c r="AF304"/>
  <c r="AF646"/>
  <c r="AF631"/>
  <c r="AF602"/>
  <c r="AF471"/>
  <c r="AF459"/>
  <c r="AF329"/>
  <c r="AF50"/>
  <c r="AF42"/>
  <c r="AF674"/>
  <c r="AF449"/>
  <c r="AF629"/>
  <c r="AF571"/>
  <c r="AF285"/>
  <c r="AF229"/>
  <c r="AF137"/>
  <c r="AF110"/>
  <c r="AC678"/>
  <c r="AD678"/>
  <c r="AE678"/>
  <c r="AC665"/>
  <c r="AD665"/>
  <c r="AE665"/>
  <c r="AC638"/>
  <c r="AD638"/>
  <c r="AE638"/>
  <c r="AC594"/>
  <c r="AD594"/>
  <c r="AE594"/>
  <c r="AC552"/>
  <c r="AD552"/>
  <c r="AE552"/>
  <c r="AC523"/>
  <c r="AD523"/>
  <c r="AE523"/>
  <c r="AC494"/>
  <c r="AD494"/>
  <c r="AE494"/>
  <c r="AC479"/>
  <c r="AD479"/>
  <c r="AE479"/>
  <c r="AC464"/>
  <c r="AD464"/>
  <c r="AE464"/>
  <c r="AC440"/>
  <c r="AD440"/>
  <c r="AE440"/>
  <c r="AC381"/>
  <c r="AD381"/>
  <c r="AE381"/>
  <c r="AC352"/>
  <c r="AD352"/>
  <c r="AE352"/>
  <c r="AC337"/>
  <c r="AD337"/>
  <c r="AE337"/>
  <c r="AC287"/>
  <c r="AD287"/>
  <c r="AE287"/>
  <c r="AC258"/>
  <c r="AD258"/>
  <c r="AE258"/>
  <c r="AC227"/>
  <c r="AD227"/>
  <c r="AE227"/>
  <c r="AC215"/>
  <c r="AD215"/>
  <c r="AE215"/>
  <c r="AC175"/>
  <c r="AD175"/>
  <c r="AE175"/>
  <c r="AC146"/>
  <c r="AD146"/>
  <c r="AE146"/>
  <c r="AC129"/>
  <c r="AD129"/>
  <c r="AE129"/>
  <c r="AC100"/>
  <c r="AD100"/>
  <c r="AE100"/>
  <c r="AC71"/>
  <c r="AD71"/>
  <c r="AE71"/>
  <c r="AC54"/>
  <c r="AD54"/>
  <c r="AE54"/>
  <c r="AC46"/>
  <c r="AD46"/>
  <c r="AE46"/>
  <c r="AC35"/>
  <c r="AD35"/>
  <c r="AE35"/>
  <c r="AC517"/>
  <c r="AD517"/>
  <c r="AE517"/>
  <c r="AC434"/>
  <c r="AD434"/>
  <c r="AE434"/>
  <c r="AC693"/>
  <c r="AD693"/>
  <c r="AE693"/>
  <c r="AC615"/>
  <c r="AD615"/>
  <c r="AE615"/>
  <c r="AC417"/>
  <c r="AD417"/>
  <c r="AE417"/>
  <c r="AC245"/>
  <c r="AD245"/>
  <c r="AE245"/>
  <c r="AC207"/>
  <c r="AD207"/>
  <c r="AE207"/>
  <c r="AC106"/>
  <c r="AD106"/>
  <c r="AE106"/>
  <c r="AC327"/>
  <c r="AD327"/>
  <c r="AE327"/>
  <c r="AC169"/>
  <c r="AD169"/>
  <c r="AE169"/>
  <c r="AC131"/>
  <c r="AD131"/>
  <c r="AE131"/>
  <c r="AC91"/>
  <c r="AD91"/>
  <c r="AE91"/>
  <c r="AC73"/>
  <c r="AD73"/>
  <c r="AE73"/>
  <c r="AC21"/>
  <c r="AD21"/>
  <c r="AE21"/>
  <c r="AC12"/>
  <c r="AD12"/>
  <c r="AE12"/>
  <c r="AC661"/>
  <c r="AD661"/>
  <c r="AE661"/>
  <c r="AC634"/>
  <c r="AD634"/>
  <c r="AE634"/>
  <c r="AC606"/>
  <c r="AD606"/>
  <c r="AE606"/>
  <c r="AC577"/>
  <c r="AD577"/>
  <c r="AE577"/>
  <c r="AC562"/>
  <c r="AD562"/>
  <c r="AE562"/>
  <c r="AC519"/>
  <c r="AD519"/>
  <c r="AE519"/>
  <c r="AC490"/>
  <c r="AD490"/>
  <c r="AE490"/>
  <c r="AC475"/>
  <c r="AD475"/>
  <c r="AE475"/>
  <c r="AC436"/>
  <c r="AD436"/>
  <c r="AE436"/>
  <c r="AD423"/>
  <c r="AE423"/>
  <c r="AC408"/>
  <c r="AD408"/>
  <c r="AE408"/>
  <c r="AC392"/>
  <c r="AD392"/>
  <c r="AE392"/>
  <c r="AC348"/>
  <c r="AD348"/>
  <c r="AE348"/>
  <c r="AC379"/>
  <c r="AD379"/>
  <c r="AE379"/>
  <c r="AC364"/>
  <c r="AD364"/>
  <c r="AE364"/>
  <c r="AC254"/>
  <c r="AD254"/>
  <c r="AE254"/>
  <c r="AC211"/>
  <c r="AD211"/>
  <c r="AE211"/>
  <c r="AC198"/>
  <c r="AD198"/>
  <c r="AE198"/>
  <c r="AC171"/>
  <c r="AD171"/>
  <c r="AC125"/>
  <c r="AD125"/>
  <c r="AE125"/>
  <c r="AC96"/>
  <c r="AD96"/>
  <c r="AE96"/>
  <c r="AC667"/>
  <c r="AD667"/>
  <c r="AE667"/>
  <c r="AC640"/>
  <c r="AD640"/>
  <c r="AE640"/>
  <c r="AC525"/>
  <c r="AD525"/>
  <c r="AE525"/>
  <c r="AC466"/>
  <c r="AD466"/>
  <c r="AE466"/>
  <c r="AC698"/>
  <c r="AD698"/>
  <c r="AE698"/>
  <c r="AC535"/>
  <c r="AD535"/>
  <c r="AE535"/>
  <c r="AC506"/>
  <c r="AD506"/>
  <c r="AE506"/>
  <c r="AC477"/>
  <c r="AD477"/>
  <c r="AE477"/>
  <c r="AC394"/>
  <c r="AD394"/>
  <c r="AE394"/>
  <c r="AC320"/>
  <c r="AD320"/>
  <c r="AE320"/>
  <c r="AC278"/>
  <c r="AD278"/>
  <c r="AE278"/>
  <c r="AC222"/>
  <c r="AD222"/>
  <c r="AE222"/>
  <c r="AD81"/>
  <c r="AE81"/>
  <c r="AC289"/>
  <c r="AD289"/>
  <c r="AE289"/>
  <c r="AC200"/>
  <c r="AD200"/>
  <c r="AE200"/>
  <c r="AC173"/>
  <c r="AD173"/>
  <c r="AE173"/>
  <c r="AC120"/>
  <c r="AD120"/>
  <c r="AE120"/>
  <c r="AC23"/>
  <c r="AD23"/>
  <c r="AE23"/>
  <c r="AC14"/>
  <c r="AD14"/>
  <c r="AE14"/>
  <c r="AF634"/>
  <c r="AF598"/>
  <c r="AF569"/>
  <c r="AF519"/>
  <c r="AF490"/>
  <c r="AF436"/>
  <c r="AF408"/>
  <c r="AF348"/>
  <c r="AF371"/>
  <c r="AF339"/>
  <c r="AF276"/>
  <c r="AF254"/>
  <c r="AF211"/>
  <c r="AF164"/>
  <c r="AF125"/>
  <c r="AF64"/>
  <c r="AF48"/>
  <c r="AF667"/>
  <c r="AF596"/>
  <c r="AF525"/>
  <c r="AF455"/>
  <c r="AF636"/>
  <c r="AF550"/>
  <c r="AF506"/>
  <c r="AF413"/>
  <c r="AF320"/>
  <c r="AF272"/>
  <c r="AF233"/>
  <c r="AF162"/>
  <c r="AF81"/>
  <c r="AF289"/>
  <c r="AF181"/>
  <c r="AF127"/>
  <c r="AF19"/>
  <c r="AF684"/>
  <c r="AF665"/>
  <c r="AF638"/>
  <c r="AF617"/>
  <c r="AF594"/>
  <c r="AF544"/>
  <c r="AF515"/>
  <c r="AF486"/>
  <c r="AF464"/>
  <c r="AF440"/>
  <c r="AF373"/>
  <c r="AF337"/>
  <c r="AF295"/>
  <c r="AF250"/>
  <c r="AF220"/>
  <c r="AF194"/>
  <c r="AF167"/>
  <c r="AF139"/>
  <c r="AF108"/>
  <c r="AF79"/>
  <c r="AF54"/>
  <c r="AF46"/>
  <c r="AF35"/>
  <c r="AF589"/>
  <c r="AF473"/>
  <c r="AF434"/>
  <c r="AF656"/>
  <c r="AF615"/>
  <c r="AF542"/>
  <c r="AF431"/>
  <c r="AF331"/>
  <c r="AF245"/>
  <c r="AF207"/>
  <c r="AF98"/>
  <c r="AF189"/>
  <c r="AF131"/>
  <c r="AF91"/>
  <c r="AF21"/>
  <c r="AF706" l="1" a="1"/>
  <c r="AF706" s="1"/>
  <c r="AF707" a="1"/>
  <c r="AF707" s="1"/>
  <c r="AE706" a="1"/>
  <c r="AE706" s="1"/>
  <c r="AE707" a="1"/>
  <c r="AE707" s="1"/>
  <c r="AC706" a="1"/>
  <c r="AC706" s="1"/>
  <c r="AC707" a="1"/>
  <c r="AC707" s="1"/>
  <c r="AD707" a="1"/>
  <c r="AD707" s="1"/>
  <c r="AD706" a="1"/>
  <c r="AD706" s="1"/>
</calcChain>
</file>

<file path=xl/sharedStrings.xml><?xml version="1.0" encoding="utf-8"?>
<sst xmlns="http://schemas.openxmlformats.org/spreadsheetml/2006/main" count="1328" uniqueCount="375">
  <si>
    <t>Activity ID</t>
  </si>
  <si>
    <t xml:space="preserve">DESCRIPTION </t>
  </si>
  <si>
    <t xml:space="preserve">UNIT </t>
  </si>
  <si>
    <t>% Completed</t>
  </si>
  <si>
    <t>Construction persentage</t>
  </si>
  <si>
    <t>Week1 (7days)</t>
  </si>
  <si>
    <t>Week2 (7Days)</t>
  </si>
  <si>
    <t>Week3 (7Days)</t>
  </si>
  <si>
    <t>Week4 (10days)</t>
  </si>
  <si>
    <t>Wk1 Sum</t>
  </si>
  <si>
    <t>Wk2 Sum</t>
  </si>
  <si>
    <t>Wk3 Sum</t>
  </si>
  <si>
    <t>Wk4 Sum</t>
  </si>
  <si>
    <t>total</t>
  </si>
  <si>
    <t>Zone 1</t>
  </si>
  <si>
    <t>All Areas</t>
  </si>
  <si>
    <t>Block Work</t>
  </si>
  <si>
    <t>Metal Works</t>
  </si>
  <si>
    <t>Signage</t>
  </si>
  <si>
    <t>Dry Area</t>
  </si>
  <si>
    <t>Painting 1st Stage</t>
  </si>
  <si>
    <t>Wall Covering ( Ceramic / Porcelain/ Marble )</t>
  </si>
  <si>
    <t>Suspended ceiling &amp; gypsum board partition</t>
  </si>
  <si>
    <t>Glazing</t>
  </si>
  <si>
    <t>Doors &amp; Windows</t>
  </si>
  <si>
    <t>Painting Final Stage</t>
  </si>
  <si>
    <t>Plaster Work</t>
  </si>
  <si>
    <t>Waterproofing</t>
  </si>
  <si>
    <t>Wood Base Kitchen Cabitnet &amp; Cupboard</t>
  </si>
  <si>
    <t>Wet Area</t>
  </si>
  <si>
    <t>Toilet and Bath accessories</t>
  </si>
  <si>
    <t>Roofing System</t>
  </si>
  <si>
    <t>Package 6A Access Area</t>
  </si>
  <si>
    <t>Aluminum Panel cladding</t>
  </si>
  <si>
    <t>Elevators &amp; Escalators</t>
  </si>
  <si>
    <t>Zone 2</t>
  </si>
  <si>
    <t>Facade Plaster &amp; Paint</t>
  </si>
  <si>
    <t>Zone 3</t>
  </si>
  <si>
    <t>Toilet and Bath Accessories</t>
  </si>
  <si>
    <t>Lower Roof</t>
  </si>
  <si>
    <t>Upper Roof</t>
  </si>
  <si>
    <t>All Zones</t>
  </si>
  <si>
    <t>Cleaning equipment</t>
  </si>
  <si>
    <t>LANDSCAPING</t>
  </si>
  <si>
    <t>Project Close Out (Testing and Commissioning)</t>
  </si>
  <si>
    <t>Close Out &amp; Testing</t>
  </si>
  <si>
    <t>Metal Works Close Out</t>
  </si>
  <si>
    <t>Doors &amp; Windows Close Out</t>
  </si>
  <si>
    <t>Painting Touch Up &amp; Close Out</t>
  </si>
  <si>
    <t>Columns Cladding</t>
  </si>
  <si>
    <t>Floor Covering ( Ceramic / Porcelain )</t>
  </si>
  <si>
    <t>PLANNED FINISH</t>
  </si>
  <si>
    <t>Planned</t>
  </si>
  <si>
    <t>Actual</t>
  </si>
  <si>
    <t>A</t>
  </si>
  <si>
    <t>P</t>
  </si>
  <si>
    <t>Status</t>
  </si>
  <si>
    <t>Total Planned Value</t>
  </si>
  <si>
    <t>Total Actual Value</t>
  </si>
  <si>
    <t>Data Date 8-May-2011</t>
  </si>
  <si>
    <t>A2710</t>
  </si>
  <si>
    <t>A2810</t>
  </si>
  <si>
    <t>A2850</t>
  </si>
  <si>
    <t>A2750</t>
  </si>
  <si>
    <t>A2820</t>
  </si>
  <si>
    <t>A2760</t>
  </si>
  <si>
    <t>A3530</t>
  </si>
  <si>
    <t>A3360</t>
  </si>
  <si>
    <t>A2830</t>
  </si>
  <si>
    <t>A3370</t>
  </si>
  <si>
    <t>A7490</t>
  </si>
  <si>
    <t>A7790</t>
  </si>
  <si>
    <t>A22360</t>
  </si>
  <si>
    <t>A7500</t>
  </si>
  <si>
    <t>A7580</t>
  </si>
  <si>
    <t>A7510</t>
  </si>
  <si>
    <t>A7530</t>
  </si>
  <si>
    <t>A7520</t>
  </si>
  <si>
    <t>A7770</t>
  </si>
  <si>
    <t>A7740</t>
  </si>
  <si>
    <t>A7540</t>
  </si>
  <si>
    <t>A22510</t>
  </si>
  <si>
    <t>A7860</t>
  </si>
  <si>
    <t>A8160</t>
  </si>
  <si>
    <t>A22370</t>
  </si>
  <si>
    <t>A7870</t>
  </si>
  <si>
    <t>A7880</t>
  </si>
  <si>
    <t>A7900</t>
  </si>
  <si>
    <t>A7890</t>
  </si>
  <si>
    <t>A8140</t>
  </si>
  <si>
    <t>A8110</t>
  </si>
  <si>
    <t>A7910</t>
  </si>
  <si>
    <t>A22520</t>
  </si>
  <si>
    <t>A22660</t>
  </si>
  <si>
    <t>A8230</t>
  </si>
  <si>
    <t>A8530</t>
  </si>
  <si>
    <t>A22380</t>
  </si>
  <si>
    <t>A8240</t>
  </si>
  <si>
    <t>A8250</t>
  </si>
  <si>
    <t>A8270</t>
  </si>
  <si>
    <t>A8260</t>
  </si>
  <si>
    <t>A8510</t>
  </si>
  <si>
    <t>A8480</t>
  </si>
  <si>
    <t>A8280</t>
  </si>
  <si>
    <t>A22530</t>
  </si>
  <si>
    <t>A22670</t>
  </si>
  <si>
    <t>A8600</t>
  </si>
  <si>
    <t>A8900</t>
  </si>
  <si>
    <t>A22390</t>
  </si>
  <si>
    <t>A8610</t>
  </si>
  <si>
    <t>A8920</t>
  </si>
  <si>
    <t>A8620</t>
  </si>
  <si>
    <t>A8640</t>
  </si>
  <si>
    <t>A8630</t>
  </si>
  <si>
    <t>A8880</t>
  </si>
  <si>
    <t>A8850</t>
  </si>
  <si>
    <t>A8650</t>
  </si>
  <si>
    <t>A22540</t>
  </si>
  <si>
    <t>A22680</t>
  </si>
  <si>
    <t>A8830</t>
  </si>
  <si>
    <t>A8810</t>
  </si>
  <si>
    <t>A8820</t>
  </si>
  <si>
    <t>A8890</t>
  </si>
  <si>
    <t>A8870</t>
  </si>
  <si>
    <t>A8840</t>
  </si>
  <si>
    <t>A8910</t>
  </si>
  <si>
    <t>A8970</t>
  </si>
  <si>
    <t>A9270</t>
  </si>
  <si>
    <t>A8980</t>
  </si>
  <si>
    <t>A9060</t>
  </si>
  <si>
    <t>A9010</t>
  </si>
  <si>
    <t>A9000</t>
  </si>
  <si>
    <t>A9250</t>
  </si>
  <si>
    <t>A9220</t>
  </si>
  <si>
    <t>A22550</t>
  </si>
  <si>
    <t>A9020</t>
  </si>
  <si>
    <t>A9720</t>
  </si>
  <si>
    <t>A10030</t>
  </si>
  <si>
    <t>A22440</t>
  </si>
  <si>
    <t>A9750</t>
  </si>
  <si>
    <t>A9770</t>
  </si>
  <si>
    <t>A9760</t>
  </si>
  <si>
    <t>A10010</t>
  </si>
  <si>
    <t>A9980</t>
  </si>
  <si>
    <t>A9780</t>
  </si>
  <si>
    <t>A9990</t>
  </si>
  <si>
    <t>A3500</t>
  </si>
  <si>
    <t>A3570</t>
  </si>
  <si>
    <t>A25250</t>
  </si>
  <si>
    <t>A16700</t>
  </si>
  <si>
    <t>A17030</t>
  </si>
  <si>
    <t>A17040</t>
  </si>
  <si>
    <t>A16720</t>
  </si>
  <si>
    <t>A16740</t>
  </si>
  <si>
    <t>A16730</t>
  </si>
  <si>
    <t>A17000</t>
  </si>
  <si>
    <t>A16950</t>
  </si>
  <si>
    <t>A16750</t>
  </si>
  <si>
    <t>A16800</t>
  </si>
  <si>
    <t>A17100</t>
  </si>
  <si>
    <t>A17400</t>
  </si>
  <si>
    <t>A22400</t>
  </si>
  <si>
    <t>A17110</t>
  </si>
  <si>
    <t>A22770</t>
  </si>
  <si>
    <t>A17120</t>
  </si>
  <si>
    <t>A17140</t>
  </si>
  <si>
    <t>A17130</t>
  </si>
  <si>
    <t>A17380</t>
  </si>
  <si>
    <t>A17350</t>
  </si>
  <si>
    <t>A17150</t>
  </si>
  <si>
    <t>A22560</t>
  </si>
  <si>
    <t>A23980</t>
  </si>
  <si>
    <t>A24000</t>
  </si>
  <si>
    <t>A24020</t>
  </si>
  <si>
    <t>A17470</t>
  </si>
  <si>
    <t>A17770</t>
  </si>
  <si>
    <t>A22410</t>
  </si>
  <si>
    <t>A17480</t>
  </si>
  <si>
    <t>A17490</t>
  </si>
  <si>
    <t>A17510</t>
  </si>
  <si>
    <t>A17500</t>
  </si>
  <si>
    <t>A17750</t>
  </si>
  <si>
    <t>A17720</t>
  </si>
  <si>
    <t>A17520</t>
  </si>
  <si>
    <t>A22570</t>
  </si>
  <si>
    <t>A22690</t>
  </si>
  <si>
    <t>A17680</t>
  </si>
  <si>
    <t>A17700</t>
  </si>
  <si>
    <t>A17690</t>
  </si>
  <si>
    <t>A17760</t>
  </si>
  <si>
    <t>A17740</t>
  </si>
  <si>
    <t>A17710</t>
  </si>
  <si>
    <t>A17780</t>
  </si>
  <si>
    <t>A17840</t>
  </si>
  <si>
    <t>A18140</t>
  </si>
  <si>
    <t>A22420</t>
  </si>
  <si>
    <t>A17850</t>
  </si>
  <si>
    <t>A17860</t>
  </si>
  <si>
    <t>A17880</t>
  </si>
  <si>
    <t>A17870</t>
  </si>
  <si>
    <t>A18120</t>
  </si>
  <si>
    <t>A18090</t>
  </si>
  <si>
    <t>A17890</t>
  </si>
  <si>
    <t>A22580</t>
  </si>
  <si>
    <t>A22700</t>
  </si>
  <si>
    <t>A18040</t>
  </si>
  <si>
    <t>A18050</t>
  </si>
  <si>
    <t>A18070</t>
  </si>
  <si>
    <t>A18060</t>
  </si>
  <si>
    <t>A18130</t>
  </si>
  <si>
    <t>A18110</t>
  </si>
  <si>
    <t>A18080</t>
  </si>
  <si>
    <t>A22330</t>
  </si>
  <si>
    <t>A18210</t>
  </si>
  <si>
    <t>A18510</t>
  </si>
  <si>
    <t>A22430</t>
  </si>
  <si>
    <t>A18220</t>
  </si>
  <si>
    <t>A18230</t>
  </si>
  <si>
    <t>A18250</t>
  </si>
  <si>
    <t>A18240</t>
  </si>
  <si>
    <t>A18490</t>
  </si>
  <si>
    <t>A18460</t>
  </si>
  <si>
    <t>A18260</t>
  </si>
  <si>
    <t>A22590</t>
  </si>
  <si>
    <t>A22710</t>
  </si>
  <si>
    <t>A18410</t>
  </si>
  <si>
    <t>A18420</t>
  </si>
  <si>
    <t>A18440</t>
  </si>
  <si>
    <t>A18430</t>
  </si>
  <si>
    <t>A18500</t>
  </si>
  <si>
    <t>A18480</t>
  </si>
  <si>
    <t>A18450</t>
  </si>
  <si>
    <t>A22340</t>
  </si>
  <si>
    <t>A18580</t>
  </si>
  <si>
    <t>A18880</t>
  </si>
  <si>
    <t>A18590</t>
  </si>
  <si>
    <t>A22820</t>
  </si>
  <si>
    <t>A18620</t>
  </si>
  <si>
    <t>A22600</t>
  </si>
  <si>
    <t>A18860</t>
  </si>
  <si>
    <t>A18830</t>
  </si>
  <si>
    <t>A18630</t>
  </si>
  <si>
    <t>A19020</t>
  </si>
  <si>
    <t>A19320</t>
  </si>
  <si>
    <t>A22450</t>
  </si>
  <si>
    <t>A19030</t>
  </si>
  <si>
    <t>A19040</t>
  </si>
  <si>
    <t>A19060</t>
  </si>
  <si>
    <t>A19050</t>
  </si>
  <si>
    <t>A19300</t>
  </si>
  <si>
    <t>A19270</t>
  </si>
  <si>
    <t>A19070</t>
  </si>
  <si>
    <t>A19280</t>
  </si>
  <si>
    <t>A17020</t>
  </si>
  <si>
    <t>A16980</t>
  </si>
  <si>
    <t>A22750</t>
  </si>
  <si>
    <t>A19500</t>
  </si>
  <si>
    <t>A19830</t>
  </si>
  <si>
    <t>A19850</t>
  </si>
  <si>
    <t>A19520</t>
  </si>
  <si>
    <t>A19540</t>
  </si>
  <si>
    <t>A19530</t>
  </si>
  <si>
    <t>A19800</t>
  </si>
  <si>
    <t>A19750</t>
  </si>
  <si>
    <t>A19550</t>
  </si>
  <si>
    <t>A19860</t>
  </si>
  <si>
    <t>A19700</t>
  </si>
  <si>
    <t>A19710</t>
  </si>
  <si>
    <t>A19730</t>
  </si>
  <si>
    <t>A19720</t>
  </si>
  <si>
    <t>A19810</t>
  </si>
  <si>
    <t>A19790</t>
  </si>
  <si>
    <t>A19740</t>
  </si>
  <si>
    <t>A19840</t>
  </si>
  <si>
    <t>A19900</t>
  </si>
  <si>
    <t>A20200</t>
  </si>
  <si>
    <t>A22460</t>
  </si>
  <si>
    <t>A19910</t>
  </si>
  <si>
    <t>A22780</t>
  </si>
  <si>
    <t>A19920</t>
  </si>
  <si>
    <t>A19940</t>
  </si>
  <si>
    <t>A19930</t>
  </si>
  <si>
    <t>A20180</t>
  </si>
  <si>
    <t>A20150</t>
  </si>
  <si>
    <t>A19950</t>
  </si>
  <si>
    <t>A22610</t>
  </si>
  <si>
    <t>A24030</t>
  </si>
  <si>
    <t>A20270</t>
  </si>
  <si>
    <t>A20570</t>
  </si>
  <si>
    <t>A22470</t>
  </si>
  <si>
    <t>A20280</t>
  </si>
  <si>
    <t>A20290</t>
  </si>
  <si>
    <t>A20310</t>
  </si>
  <si>
    <t>A20300</t>
  </si>
  <si>
    <t>A20550</t>
  </si>
  <si>
    <t>A20520</t>
  </si>
  <si>
    <t>A20320</t>
  </si>
  <si>
    <t>A22620</t>
  </si>
  <si>
    <t>A22720</t>
  </si>
  <si>
    <t>A20640</t>
  </si>
  <si>
    <t>A20940</t>
  </si>
  <si>
    <t>A22480</t>
  </si>
  <si>
    <t>A20650</t>
  </si>
  <si>
    <t>A20660</t>
  </si>
  <si>
    <t>A20680</t>
  </si>
  <si>
    <t>A20670</t>
  </si>
  <si>
    <t>A20920</t>
  </si>
  <si>
    <t>A20890</t>
  </si>
  <si>
    <t>A20690</t>
  </si>
  <si>
    <t>A22630</t>
  </si>
  <si>
    <t>A22730</t>
  </si>
  <si>
    <t>A21010</t>
  </si>
  <si>
    <t>A21310</t>
  </si>
  <si>
    <t>A22490</t>
  </si>
  <si>
    <t>A21020</t>
  </si>
  <si>
    <t>A21030</t>
  </si>
  <si>
    <t>A21050</t>
  </si>
  <si>
    <t>A21040</t>
  </si>
  <si>
    <t>A21290</t>
  </si>
  <si>
    <t>A21260</t>
  </si>
  <si>
    <t>A21060</t>
  </si>
  <si>
    <t>A22640</t>
  </si>
  <si>
    <t>A22740</t>
  </si>
  <si>
    <t>A21240</t>
  </si>
  <si>
    <t>A21220</t>
  </si>
  <si>
    <t>A21230</t>
  </si>
  <si>
    <t>A21300</t>
  </si>
  <si>
    <t>A21280</t>
  </si>
  <si>
    <t>A21250</t>
  </si>
  <si>
    <t>A22350</t>
  </si>
  <si>
    <t>A21380</t>
  </si>
  <si>
    <t>A21680</t>
  </si>
  <si>
    <t>A21390</t>
  </si>
  <si>
    <t>A22830</t>
  </si>
  <si>
    <t>A22650</t>
  </si>
  <si>
    <t>A21420</t>
  </si>
  <si>
    <t>A21660</t>
  </si>
  <si>
    <t>A21630</t>
  </si>
  <si>
    <t>A21430</t>
  </si>
  <si>
    <t>A21810</t>
  </si>
  <si>
    <t>A21820</t>
  </si>
  <si>
    <t>A22120</t>
  </si>
  <si>
    <t>A22500</t>
  </si>
  <si>
    <t>A21840</t>
  </si>
  <si>
    <t>A21860</t>
  </si>
  <si>
    <t>A21850</t>
  </si>
  <si>
    <t>A22100</t>
  </si>
  <si>
    <t>A22070</t>
  </si>
  <si>
    <t>A21870</t>
  </si>
  <si>
    <t>A22080</t>
  </si>
  <si>
    <t>A19820</t>
  </si>
  <si>
    <t>A19780</t>
  </si>
  <si>
    <t>A22760</t>
  </si>
  <si>
    <t>A3550</t>
  </si>
  <si>
    <t>A3460</t>
  </si>
  <si>
    <t>A22840</t>
  </si>
  <si>
    <t>Basement Floor</t>
  </si>
  <si>
    <t>Ground Floor</t>
  </si>
  <si>
    <t>First Floor</t>
  </si>
  <si>
    <t>Second Floor</t>
  </si>
  <si>
    <t>Third Floor</t>
  </si>
  <si>
    <t>Facade</t>
  </si>
  <si>
    <t>All Floors</t>
  </si>
  <si>
    <t>External Works</t>
  </si>
  <si>
    <t>A3590</t>
  </si>
  <si>
    <t>A3600</t>
  </si>
  <si>
    <t>A3580</t>
  </si>
  <si>
    <t>Cash Flow ( Planned / Actual )</t>
  </si>
  <si>
    <t>Description</t>
  </si>
  <si>
    <t>Planned Income /Month</t>
  </si>
  <si>
    <t>Planned Cash Flow</t>
  </si>
  <si>
    <t>Earned Value /Month</t>
  </si>
  <si>
    <t>Actual  Cash Flow</t>
  </si>
  <si>
    <t>Budget COST</t>
  </si>
  <si>
    <t>PLANNED START</t>
  </si>
</sst>
</file>

<file path=xl/styles.xml><?xml version="1.0" encoding="utf-8"?>
<styleSheet xmlns="http://schemas.openxmlformats.org/spreadsheetml/2006/main">
  <numFmts count="42">
    <numFmt numFmtId="187" formatCode="_(* #,##0_);_(* \(#,##0\);_(* &quot;-&quot;_);_(@_)"/>
    <numFmt numFmtId="188" formatCode="#,##0.0"/>
    <numFmt numFmtId="189" formatCode="[$-409]d/mmm/yy;@"/>
    <numFmt numFmtId="190" formatCode="_(* #,##0_);_(* \(#,##0\);_(* &quot;-&quot;??_);_(@_)"/>
    <numFmt numFmtId="191" formatCode="[$-409]mmm/yy;@"/>
    <numFmt numFmtId="192" formatCode="[$-409]dd/mmm/yy;@"/>
    <numFmt numFmtId="193" formatCode="0.000"/>
    <numFmt numFmtId="194" formatCode="0.000%"/>
    <numFmt numFmtId="195" formatCode="&quot;$&quot;_#_,##0_);[Red]\(&quot;$&quot;_#\,##0\)"/>
    <numFmt numFmtId="196" formatCode="#,##0\ &quot;DM&quot;;[Red]\-#,##0\ &quot;DM&quot;"/>
    <numFmt numFmtId="197" formatCode="#,##0.00\ &quot;DM&quot;;\-#,##0.00\ &quot;DM&quot;"/>
    <numFmt numFmtId="198" formatCode="#,##0.00\ &quot;DM&quot;;[Red]\-#,##0.00\ &quot;DM&quot;"/>
    <numFmt numFmtId="199" formatCode="_-* #,##0\ &quot;DM&quot;_-;\-* #,##0\ &quot;DM&quot;_-;_-* &quot;-&quot;\ &quot;DM&quot;_-;_-@_-"/>
    <numFmt numFmtId="200" formatCode="_-* #,##0\ _D_M_-;\-* #,##0\ _D_M_-;_-* &quot;-&quot;\ _D_M_-;_-@_-"/>
    <numFmt numFmtId="201" formatCode="_-* #,##0.00_-;_-* #,##0.00\-;_-* &quot;-&quot;??_-;_-@_-"/>
    <numFmt numFmtId="202" formatCode="#,##0.00_);\(#,##0.0\)"/>
    <numFmt numFmtId="203" formatCode="_(&quot;Rp&quot;\.* #,##0.000_);_(&quot;Rp&quot;* \(#,##0.000\);_(&quot;Rp&quot;* &quot;-&quot;_);_(@_)"/>
    <numFmt numFmtId="204" formatCode="&quot;$&quot;#,##0.00;[Red]\-&quot;$&quot;#,##0.00"/>
    <numFmt numFmtId="205" formatCode="_(* #,##0.0000000000_);_(* \(#,##0.0000000000\);_(* &quot;-&quot;??_);_(@_)"/>
    <numFmt numFmtId="206" formatCode="m/d"/>
    <numFmt numFmtId="207" formatCode="#,##0_);[Red]\(#,##0\);;@"/>
    <numFmt numFmtId="208" formatCode="_-* #,##0_-;_-* #,##0\-;_-* &quot;-&quot;_-;_-@_-"/>
    <numFmt numFmtId="209" formatCode="_([$€-2]* #,##0.00_);_([$€-2]* \(#,##0.00\);_([$€-2]* &quot;-&quot;??_)"/>
    <numFmt numFmtId="210" formatCode="_(* #,##0.00000000000000_);_(* \(#,##0.00000000000000\);_(* &quot;-&quot;??_);_(@_)"/>
    <numFmt numFmtId="211" formatCode="&quot;$&quot;_##,##0_);[Red]\(&quot;$&quot;_#\,##0\)"/>
    <numFmt numFmtId="212" formatCode="#."/>
    <numFmt numFmtId="213" formatCode="&quot;¥&quot;#,##0.00_);\(&quot;¥&quot;#,##0.00\)"/>
    <numFmt numFmtId="214" formatCode="&quot;\&quot;#,##0.00_);\(&quot;\&quot;#,##0.00\)"/>
    <numFmt numFmtId="215" formatCode="#,##0.000"/>
    <numFmt numFmtId="216" formatCode="#,##0.00\ &quot;F&quot;;[Red]\-#,##0.00\ &quot;F&quot;"/>
    <numFmt numFmtId="217" formatCode="&quot;US$&quot;#,##0_);\(&quot;US$&quot;#,##0\)"/>
    <numFmt numFmtId="218" formatCode="&quot;US$&quot;\ #,##0_);[Red]\(&quot;US$&quot;\ #,##0\)"/>
    <numFmt numFmtId="219" formatCode="_-* #,##0\ &quot;F&quot;_-;\-* #,##0\ &quot;F&quot;_-;_-* &quot;-&quot;\ &quot;F&quot;_-;_-@_-"/>
    <numFmt numFmtId="220" formatCode="&quot;Rp.&quot;#,##0.00_);\(&quot;Rp.&quot;#,##0.00\)"/>
    <numFmt numFmtId="221" formatCode="_(&quot;¥&quot;* #,##0_);_(&quot;¥&quot;* \(#,##0\);_(&quot;¥&quot;* &quot;-&quot;_);_(@_)"/>
    <numFmt numFmtId="222" formatCode="&quot;$&quot;##,##0_);[Red]\(&quot;$&quot;#,##0\)"/>
    <numFmt numFmtId="223" formatCode="###0.00"/>
    <numFmt numFmtId="224" formatCode="_-* #,##0.00\ &quot;DM&quot;_-;\-* #,##0.00\ &quot;DM&quot;_-;_-* &quot;-&quot;??\ &quot;DM&quot;_-;_-@_-"/>
    <numFmt numFmtId="225" formatCode="_-* #,##0.00\ _D_M_-;\-* #,##0.00\ _D_M_-;_-* &quot;-&quot;??\ _D_M_-;_-@_-"/>
    <numFmt numFmtId="226" formatCode="_-&quot;F&quot;\ * #,##0_-;_-&quot;F&quot;\ * #,##0\-;_-&quot;F&quot;\ * &quot;-&quot;_-;_-@_-"/>
    <numFmt numFmtId="227" formatCode="_-&quot;F&quot;\ * #,##0.00_-;_-&quot;F&quot;\ * #,##0.00\-;_-&quot;F&quot;\ * &quot;-&quot;??_-;_-@_-"/>
    <numFmt numFmtId="228" formatCode="[$-409]mmm\-yy;@"/>
  </numFmts>
  <fonts count="57">
    <font>
      <sz val="10"/>
      <name val="Arial"/>
    </font>
    <font>
      <sz val="11"/>
      <color theme="1"/>
      <name val="Tahoma"/>
      <family val="2"/>
      <scheme val="minor"/>
    </font>
    <font>
      <sz val="11"/>
      <color theme="1"/>
      <name val="Tahoma"/>
      <family val="2"/>
      <scheme val="minor"/>
    </font>
    <font>
      <sz val="11"/>
      <color theme="1"/>
      <name val="Tahoma"/>
      <family val="2"/>
      <scheme val="minor"/>
    </font>
    <font>
      <b/>
      <sz val="12"/>
      <name val="Arial"/>
      <family val="2"/>
    </font>
    <font>
      <b/>
      <sz val="12"/>
      <color rgb="FF00B050"/>
      <name val="Arial"/>
      <family val="2"/>
    </font>
    <font>
      <b/>
      <sz val="18"/>
      <name val="Arial"/>
      <family val="2"/>
    </font>
    <font>
      <b/>
      <sz val="12"/>
      <color indexed="20"/>
      <name val="Arial"/>
      <family val="2"/>
    </font>
    <font>
      <b/>
      <sz val="12"/>
      <color indexed="14"/>
      <name val="Farsi Simple Bold"/>
      <charset val="178"/>
    </font>
    <font>
      <b/>
      <sz val="12"/>
      <name val="Farsi Simple Bold"/>
      <charset val="178"/>
    </font>
    <font>
      <b/>
      <sz val="10"/>
      <name val="Arial"/>
      <family val="2"/>
    </font>
    <font>
      <b/>
      <sz val="12"/>
      <color rgb="FFFF0000"/>
      <name val="Arial"/>
      <family val="2"/>
    </font>
    <font>
      <sz val="10"/>
      <name val="Arial"/>
      <family val="2"/>
    </font>
    <font>
      <sz val="18"/>
      <color theme="1"/>
      <name val="Tahoma"/>
      <family val="2"/>
      <scheme val="minor"/>
    </font>
    <font>
      <b/>
      <sz val="12"/>
      <color indexed="10"/>
      <name val="Arial"/>
      <family val="2"/>
    </font>
    <font>
      <b/>
      <sz val="12"/>
      <color indexed="12"/>
      <name val="Arial"/>
      <family val="2"/>
    </font>
    <font>
      <sz val="18"/>
      <name val="Tahoma"/>
      <family val="2"/>
      <scheme val="minor"/>
    </font>
    <font>
      <b/>
      <u/>
      <sz val="18"/>
      <color indexed="9"/>
      <name val="Tahoma"/>
      <family val="2"/>
    </font>
    <font>
      <sz val="8"/>
      <name val="Times New Roman"/>
      <family val="1"/>
    </font>
    <font>
      <sz val="12"/>
      <name val="Helv"/>
      <charset val="178"/>
    </font>
    <font>
      <sz val="12"/>
      <name val="Tms Rmn"/>
    </font>
    <font>
      <sz val="11"/>
      <color theme="1"/>
      <name val="Tahoma"/>
      <family val="2"/>
      <charset val="178"/>
      <scheme val="minor"/>
    </font>
    <font>
      <sz val="10"/>
      <name val="MS Serif"/>
      <family val="1"/>
      <charset val="178"/>
    </font>
    <font>
      <b/>
      <sz val="8"/>
      <name val="Arial"/>
      <family val="2"/>
    </font>
    <font>
      <sz val="10"/>
      <color indexed="8"/>
      <name val="Arial"/>
      <family val="2"/>
    </font>
    <font>
      <sz val="10"/>
      <name val="Century Gothic"/>
      <family val="2"/>
    </font>
    <font>
      <sz val="10"/>
      <name val="Courier"/>
      <family val="3"/>
      <charset val="178"/>
    </font>
    <font>
      <sz val="10"/>
      <color indexed="16"/>
      <name val="MS Serif"/>
      <family val="1"/>
      <charset val="178"/>
    </font>
    <font>
      <b/>
      <sz val="1"/>
      <color indexed="8"/>
      <name val="Courier"/>
      <family val="3"/>
    </font>
    <font>
      <i/>
      <sz val="1"/>
      <color indexed="8"/>
      <name val="Courier"/>
      <family val="3"/>
    </font>
    <font>
      <b/>
      <u/>
      <sz val="10"/>
      <color indexed="14"/>
      <name val="Helv"/>
      <family val="2"/>
    </font>
    <font>
      <sz val="8"/>
      <name val="Arial"/>
      <family val="2"/>
    </font>
    <font>
      <b/>
      <sz val="1"/>
      <color indexed="8"/>
      <name val="Courier"/>
      <family val="3"/>
      <charset val="178"/>
    </font>
    <font>
      <b/>
      <sz val="8"/>
      <name val="MS Sans Serif"/>
      <family val="2"/>
      <charset val="178"/>
    </font>
    <font>
      <b/>
      <u/>
      <sz val="10"/>
      <name val="Helv"/>
      <family val="2"/>
    </font>
    <font>
      <sz val="9"/>
      <name val="Arial"/>
      <family val="2"/>
    </font>
    <font>
      <sz val="7"/>
      <name val="Small Fonts"/>
      <family val="2"/>
    </font>
    <font>
      <sz val="10"/>
      <name val="Helv"/>
      <family val="2"/>
    </font>
    <font>
      <sz val="10"/>
      <name val="Tms Rmn"/>
      <family val="1"/>
    </font>
    <font>
      <sz val="8"/>
      <name val="Wingdings"/>
      <charset val="2"/>
    </font>
    <font>
      <sz val="8"/>
      <name val="Helv"/>
    </font>
    <font>
      <sz val="8"/>
      <name val="MS Sans Serif"/>
      <family val="2"/>
      <charset val="178"/>
    </font>
    <font>
      <b/>
      <sz val="8"/>
      <color indexed="8"/>
      <name val="Helv"/>
    </font>
    <font>
      <u/>
      <sz val="10"/>
      <color indexed="14"/>
      <name val="COUR"/>
      <family val="3"/>
    </font>
    <font>
      <sz val="11"/>
      <name val="ＭＳ 明朝"/>
      <family val="1"/>
      <charset val="128"/>
    </font>
    <font>
      <b/>
      <sz val="16"/>
      <name val="Courier New"/>
      <family val="3"/>
    </font>
    <font>
      <b/>
      <sz val="11"/>
      <color theme="0"/>
      <name val="Tahoma"/>
      <family val="2"/>
      <scheme val="minor"/>
    </font>
    <font>
      <sz val="14"/>
      <color rgb="FFFFC000"/>
      <name val="Arial"/>
      <family val="2"/>
    </font>
    <font>
      <b/>
      <sz val="22"/>
      <color theme="1"/>
      <name val="Tahoma"/>
      <family val="2"/>
      <scheme val="minor"/>
    </font>
    <font>
      <b/>
      <u/>
      <sz val="22"/>
      <color theme="1"/>
      <name val="Tahoma"/>
      <family val="2"/>
      <scheme val="minor"/>
    </font>
    <font>
      <u/>
      <sz val="22"/>
      <color theme="1"/>
      <name val="Tahoma"/>
      <family val="2"/>
      <scheme val="minor"/>
    </font>
    <font>
      <b/>
      <sz val="8"/>
      <color theme="0"/>
      <name val="Tahoma"/>
      <family val="2"/>
      <scheme val="minor"/>
    </font>
    <font>
      <sz val="10"/>
      <color theme="1"/>
      <name val="Tahoma"/>
      <family val="2"/>
      <scheme val="minor"/>
    </font>
    <font>
      <sz val="9"/>
      <color theme="1"/>
      <name val="Tahoma"/>
      <family val="2"/>
      <scheme val="minor"/>
    </font>
    <font>
      <b/>
      <sz val="10"/>
      <color theme="3"/>
      <name val="Tahoma"/>
      <family val="2"/>
      <scheme val="minor"/>
    </font>
    <font>
      <sz val="7.5"/>
      <color rgb="FF000000"/>
      <name val="Arial"/>
      <family val="2"/>
    </font>
    <font>
      <b/>
      <sz val="14"/>
      <color rgb="FFFF0000"/>
      <name val="Tahoma"/>
      <family val="2"/>
      <scheme val="minor"/>
    </font>
  </fonts>
  <fills count="16">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theme="9" tint="-0.249977111117893"/>
        <bgColor indexed="64"/>
      </patternFill>
    </fill>
    <fill>
      <patternFill patternType="solid">
        <fgColor rgb="FFFFFF00"/>
        <bgColor indexed="64"/>
      </patternFill>
    </fill>
    <fill>
      <patternFill patternType="solid">
        <fgColor indexed="12"/>
        <bgColor indexed="64"/>
      </patternFill>
    </fill>
    <fill>
      <patternFill patternType="solid">
        <fgColor indexed="26"/>
        <bgColor indexed="64"/>
      </patternFill>
    </fill>
    <fill>
      <patternFill patternType="solid">
        <fgColor indexed="22"/>
        <bgColor indexed="64"/>
      </patternFill>
    </fill>
    <fill>
      <patternFill patternType="darkVertical"/>
    </fill>
    <fill>
      <patternFill patternType="solid">
        <fgColor indexed="42"/>
        <bgColor indexed="64"/>
      </patternFill>
    </fill>
    <fill>
      <patternFill patternType="solid">
        <fgColor indexed="11"/>
        <bgColor indexed="64"/>
      </patternFill>
    </fill>
    <fill>
      <patternFill patternType="solid">
        <fgColor theme="1" tint="4.9989318521683403E-2"/>
        <bgColor indexed="64"/>
      </patternFill>
    </fill>
    <fill>
      <patternFill patternType="solid">
        <fgColor theme="6" tint="-0.249977111117893"/>
        <bgColor indexed="64"/>
      </patternFill>
    </fill>
    <fill>
      <patternFill patternType="solid">
        <fgColor theme="1"/>
        <bgColor indexed="64"/>
      </patternFill>
    </fill>
    <fill>
      <patternFill patternType="solid">
        <fgColor theme="0" tint="-0.24994659260841701"/>
        <bgColor indexed="64"/>
      </patternFill>
    </fill>
  </fills>
  <borders count="78">
    <border>
      <left/>
      <right/>
      <top/>
      <bottom/>
      <diagonal/>
    </border>
    <border>
      <left style="double">
        <color indexed="48"/>
      </left>
      <right/>
      <top style="double">
        <color indexed="48"/>
      </top>
      <bottom/>
      <diagonal/>
    </border>
    <border>
      <left/>
      <right/>
      <top style="double">
        <color indexed="48"/>
      </top>
      <bottom/>
      <diagonal/>
    </border>
    <border>
      <left/>
      <right style="double">
        <color indexed="48"/>
      </right>
      <top style="double">
        <color indexed="48"/>
      </top>
      <bottom/>
      <diagonal/>
    </border>
    <border>
      <left style="double">
        <color indexed="48"/>
      </left>
      <right/>
      <top/>
      <bottom/>
      <diagonal/>
    </border>
    <border>
      <left/>
      <right style="double">
        <color indexed="48"/>
      </right>
      <top/>
      <bottom/>
      <diagonal/>
    </border>
    <border>
      <left style="double">
        <color indexed="48"/>
      </left>
      <right/>
      <top/>
      <bottom style="double">
        <color indexed="48"/>
      </bottom>
      <diagonal/>
    </border>
    <border>
      <left/>
      <right/>
      <top/>
      <bottom style="double">
        <color indexed="48"/>
      </bottom>
      <diagonal/>
    </border>
    <border>
      <left/>
      <right style="double">
        <color indexed="48"/>
      </right>
      <top/>
      <bottom style="double">
        <color indexed="48"/>
      </bottom>
      <diagonal/>
    </border>
    <border>
      <left style="thin">
        <color indexed="53"/>
      </left>
      <right style="thin">
        <color indexed="53"/>
      </right>
      <top style="thin">
        <color indexed="53"/>
      </top>
      <bottom/>
      <diagonal/>
    </border>
    <border>
      <left style="double">
        <color indexed="48"/>
      </left>
      <right style="thin">
        <color indexed="53"/>
      </right>
      <top/>
      <bottom/>
      <diagonal/>
    </border>
    <border>
      <left style="thin">
        <color indexed="53"/>
      </left>
      <right style="thin">
        <color indexed="53"/>
      </right>
      <top/>
      <bottom/>
      <diagonal/>
    </border>
    <border>
      <left style="thin">
        <color indexed="53"/>
      </left>
      <right style="thin">
        <color indexed="53"/>
      </right>
      <top/>
      <bottom style="double">
        <color indexed="64"/>
      </bottom>
      <diagonal/>
    </border>
    <border>
      <left style="double">
        <color indexed="64"/>
      </left>
      <right/>
      <top style="double">
        <color indexed="64"/>
      </top>
      <bottom/>
      <diagonal/>
    </border>
    <border>
      <left/>
      <right style="thin">
        <color indexed="53"/>
      </right>
      <top style="double">
        <color indexed="64"/>
      </top>
      <bottom/>
      <diagonal/>
    </border>
    <border>
      <left style="thin">
        <color indexed="53"/>
      </left>
      <right style="thin">
        <color indexed="53"/>
      </right>
      <top style="double">
        <color indexed="64"/>
      </top>
      <bottom/>
      <diagonal/>
    </border>
    <border>
      <left style="thin">
        <color indexed="53"/>
      </left>
      <right style="thin">
        <color indexed="53"/>
      </right>
      <top style="double">
        <color indexed="64"/>
      </top>
      <bottom style="thin">
        <color indexed="53"/>
      </bottom>
      <diagonal/>
    </border>
    <border>
      <left style="thin">
        <color indexed="53"/>
      </left>
      <right style="thin">
        <color indexed="53"/>
      </right>
      <top style="thin">
        <color indexed="53"/>
      </top>
      <bottom style="thin">
        <color indexed="53"/>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53"/>
      </right>
      <top style="thin">
        <color indexed="53"/>
      </top>
      <bottom style="thin">
        <color indexed="53"/>
      </bottom>
      <diagonal/>
    </border>
    <border>
      <left style="thin">
        <color indexed="53"/>
      </left>
      <right/>
      <top style="thin">
        <color indexed="53"/>
      </top>
      <bottom style="thin">
        <color indexed="53"/>
      </bottom>
      <diagonal/>
    </border>
    <border>
      <left style="thin">
        <color indexed="53"/>
      </left>
      <right style="double">
        <color indexed="64"/>
      </right>
      <top style="thin">
        <color indexed="53"/>
      </top>
      <bottom style="thin">
        <color indexed="53"/>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diagonal/>
    </border>
    <border>
      <left/>
      <right/>
      <top style="medium">
        <color indexed="64"/>
      </top>
      <bottom style="medium">
        <color indexed="64"/>
      </bottom>
      <diagonal/>
    </border>
    <border>
      <left/>
      <right/>
      <top/>
      <bottom style="medium">
        <color indexed="64"/>
      </bottom>
      <diagonal/>
    </border>
    <border>
      <left style="thin">
        <color indexed="53"/>
      </left>
      <right style="thick">
        <color rgb="FF002060"/>
      </right>
      <top style="thin">
        <color indexed="53"/>
      </top>
      <bottom style="thin">
        <color indexed="53"/>
      </bottom>
      <diagonal/>
    </border>
    <border>
      <left style="thin">
        <color indexed="64"/>
      </left>
      <right style="thin">
        <color indexed="64"/>
      </right>
      <top style="double">
        <color indexed="64"/>
      </top>
      <bottom/>
      <diagonal/>
    </border>
    <border>
      <left style="double">
        <color indexed="64"/>
      </left>
      <right style="double">
        <color indexed="64"/>
      </right>
      <top style="double">
        <color indexed="64"/>
      </top>
      <bottom/>
      <diagonal/>
    </border>
    <border>
      <left/>
      <right style="double">
        <color indexed="53"/>
      </right>
      <top/>
      <bottom style="double">
        <color indexed="53"/>
      </bottom>
      <diagonal/>
    </border>
    <border>
      <left style="double">
        <color indexed="53"/>
      </left>
      <right style="double">
        <color indexed="53"/>
      </right>
      <top/>
      <bottom style="double">
        <color indexed="53"/>
      </bottom>
      <diagonal/>
    </border>
    <border>
      <left style="double">
        <color indexed="53"/>
      </left>
      <right style="thick">
        <color rgb="FF002060"/>
      </right>
      <top/>
      <bottom style="double">
        <color indexed="53"/>
      </bottom>
      <diagonal/>
    </border>
    <border>
      <left style="thin">
        <color indexed="53"/>
      </left>
      <right style="double">
        <color indexed="53"/>
      </right>
      <top/>
      <bottom/>
      <diagonal/>
    </border>
    <border>
      <left style="thin">
        <color indexed="53"/>
      </left>
      <right style="thick">
        <color rgb="FF002060"/>
      </right>
      <top/>
      <bottom/>
      <diagonal/>
    </border>
    <border>
      <left/>
      <right style="double">
        <color indexed="53"/>
      </right>
      <top/>
      <bottom/>
      <diagonal/>
    </border>
    <border>
      <left style="double">
        <color indexed="64"/>
      </left>
      <right style="double">
        <color indexed="64"/>
      </right>
      <top/>
      <bottom style="double">
        <color indexed="64"/>
      </bottom>
      <diagonal/>
    </border>
    <border>
      <left style="thin">
        <color indexed="53"/>
      </left>
      <right style="double">
        <color indexed="64"/>
      </right>
      <top style="double">
        <color theme="9" tint="-0.24994659260841701"/>
      </top>
      <bottom style="thin">
        <color indexed="53"/>
      </bottom>
      <diagonal/>
    </border>
    <border>
      <left/>
      <right style="thin">
        <color indexed="53"/>
      </right>
      <top style="double">
        <color theme="9" tint="-0.24994659260841701"/>
      </top>
      <bottom style="thin">
        <color indexed="53"/>
      </bottom>
      <diagonal/>
    </border>
    <border>
      <left style="thin">
        <color indexed="53"/>
      </left>
      <right style="thin">
        <color indexed="53"/>
      </right>
      <top style="double">
        <color theme="9" tint="-0.24994659260841701"/>
      </top>
      <bottom style="thin">
        <color indexed="53"/>
      </bottom>
      <diagonal/>
    </border>
    <border>
      <left style="thin">
        <color indexed="53"/>
      </left>
      <right style="thick">
        <color rgb="FF002060"/>
      </right>
      <top style="double">
        <color theme="9" tint="-0.24994659260841701"/>
      </top>
      <bottom style="thin">
        <color indexed="53"/>
      </bottom>
      <diagonal/>
    </border>
    <border>
      <left style="thin">
        <color indexed="53"/>
      </left>
      <right style="double">
        <color theme="9" tint="-0.24994659260841701"/>
      </right>
      <top style="double">
        <color theme="9" tint="-0.24994659260841701"/>
      </top>
      <bottom style="thin">
        <color indexed="53"/>
      </bottom>
      <diagonal/>
    </border>
    <border>
      <left style="double">
        <color theme="9" tint="-0.24994659260841701"/>
      </left>
      <right style="thin">
        <color indexed="53"/>
      </right>
      <top style="thin">
        <color indexed="53"/>
      </top>
      <bottom style="thin">
        <color indexed="53"/>
      </bottom>
      <diagonal/>
    </border>
    <border>
      <left style="thin">
        <color indexed="53"/>
      </left>
      <right style="double">
        <color theme="9" tint="-0.24994659260841701"/>
      </right>
      <top style="thin">
        <color indexed="53"/>
      </top>
      <bottom style="thin">
        <color indexed="53"/>
      </bottom>
      <diagonal/>
    </border>
    <border>
      <left style="double">
        <color theme="9" tint="-0.24994659260841701"/>
      </left>
      <right/>
      <top style="thin">
        <color indexed="53"/>
      </top>
      <bottom style="thin">
        <color indexed="53"/>
      </bottom>
      <diagonal/>
    </border>
    <border>
      <left style="thick">
        <color rgb="FF002060"/>
      </left>
      <right style="thin">
        <color indexed="53"/>
      </right>
      <top style="thin">
        <color indexed="53"/>
      </top>
      <bottom style="thin">
        <color indexed="53"/>
      </bottom>
      <diagonal/>
    </border>
    <border>
      <left style="double">
        <color theme="9" tint="-0.24994659260841701"/>
      </left>
      <right style="thin">
        <color indexed="53"/>
      </right>
      <top style="thin">
        <color indexed="53"/>
      </top>
      <bottom/>
      <diagonal/>
    </border>
    <border>
      <left style="thick">
        <color rgb="FF002060"/>
      </left>
      <right style="thin">
        <color indexed="53"/>
      </right>
      <top style="thin">
        <color indexed="53"/>
      </top>
      <bottom/>
      <diagonal/>
    </border>
    <border>
      <left style="double">
        <color theme="9" tint="-0.24994659260841701"/>
      </left>
      <right style="double">
        <color theme="9" tint="-0.24994659260841701"/>
      </right>
      <top style="thin">
        <color indexed="53"/>
      </top>
      <bottom style="thin">
        <color indexed="53"/>
      </bottom>
      <diagonal/>
    </border>
    <border>
      <left style="double">
        <color theme="9" tint="-0.24994659260841701"/>
      </left>
      <right style="double">
        <color theme="9" tint="-0.24994659260841701"/>
      </right>
      <top style="thin">
        <color indexed="53"/>
      </top>
      <bottom/>
      <diagonal/>
    </border>
    <border>
      <left style="double">
        <color indexed="64"/>
      </left>
      <right style="double">
        <color theme="9" tint="-0.24994659260841701"/>
      </right>
      <top style="double">
        <color indexed="64"/>
      </top>
      <bottom style="double">
        <color indexed="64"/>
      </bottom>
      <diagonal/>
    </border>
    <border>
      <left style="thin">
        <color indexed="53"/>
      </left>
      <right/>
      <top style="double">
        <color indexed="48"/>
      </top>
      <bottom/>
      <diagonal/>
    </border>
    <border>
      <left/>
      <right/>
      <top style="double">
        <color indexed="48"/>
      </top>
      <bottom style="double">
        <color indexed="53"/>
      </bottom>
      <diagonal/>
    </border>
    <border>
      <left/>
      <right style="double">
        <color indexed="53"/>
      </right>
      <top style="double">
        <color indexed="48"/>
      </top>
      <bottom style="double">
        <color indexed="53"/>
      </bottom>
      <diagonal/>
    </border>
    <border>
      <left style="double">
        <color indexed="53"/>
      </left>
      <right/>
      <top style="double">
        <color indexed="48"/>
      </top>
      <bottom style="double">
        <color indexed="53"/>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style="thin">
        <color indexed="64"/>
      </right>
      <top style="double">
        <color indexed="64"/>
      </top>
      <bottom style="dashed">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s>
  <cellStyleXfs count="138">
    <xf numFmtId="0" fontId="0" fillId="0" borderId="0"/>
    <xf numFmtId="9"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7" fillId="6" borderId="0" applyNumberFormat="0" applyBorder="0" applyAlignment="0">
      <alignment horizontal="center"/>
    </xf>
    <xf numFmtId="0" fontId="18" fillId="0" borderId="0">
      <alignment horizontal="center" wrapText="1"/>
      <protection locked="0"/>
    </xf>
    <xf numFmtId="0" fontId="12" fillId="0" borderId="0" applyFill="0" applyBorder="0">
      <alignment vertical="center"/>
    </xf>
    <xf numFmtId="195" fontId="12" fillId="0" borderId="0" applyFill="0" applyBorder="0" applyAlignment="0"/>
    <xf numFmtId="196" fontId="12" fillId="0" borderId="0" applyFill="0" applyBorder="0" applyAlignment="0"/>
    <xf numFmtId="197" fontId="12" fillId="0" borderId="0" applyFill="0" applyBorder="0" applyAlignment="0"/>
    <xf numFmtId="198" fontId="12" fillId="0" borderId="0" applyFill="0" applyBorder="0" applyAlignment="0"/>
    <xf numFmtId="199" fontId="12" fillId="0" borderId="0" applyFill="0" applyBorder="0" applyAlignment="0"/>
    <xf numFmtId="195" fontId="12" fillId="0" borderId="0" applyFill="0" applyBorder="0" applyAlignment="0"/>
    <xf numFmtId="200" fontId="12" fillId="0" borderId="0" applyFill="0" applyBorder="0" applyAlignment="0"/>
    <xf numFmtId="196" fontId="12" fillId="0" borderId="0" applyFill="0" applyBorder="0" applyAlignment="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7" fontId="20" fillId="0" borderId="0"/>
    <xf numFmtId="195" fontId="12" fillId="0" borderId="0" applyFont="0" applyFill="0" applyBorder="0" applyAlignment="0" applyProtection="0"/>
    <xf numFmtId="187" fontId="12" fillId="0" borderId="0"/>
    <xf numFmtId="201" fontId="21" fillId="0" borderId="0" applyFont="0" applyFill="0" applyBorder="0" applyAlignment="0" applyProtection="0"/>
    <xf numFmtId="202" fontId="12" fillId="0" borderId="0">
      <protection locked="0"/>
    </xf>
    <xf numFmtId="0" fontId="22" fillId="0" borderId="0" applyNumberFormat="0" applyAlignment="0">
      <alignment horizontal="left"/>
    </xf>
    <xf numFmtId="196" fontId="12" fillId="0" borderId="0" applyFont="0" applyFill="0" applyBorder="0" applyAlignment="0" applyProtection="0"/>
    <xf numFmtId="203" fontId="12" fillId="0" borderId="0" applyFont="0" applyFill="0" applyBorder="0" applyAlignment="0"/>
    <xf numFmtId="204" fontId="12" fillId="0" borderId="0" applyFont="0" applyFill="0" applyBorder="0" applyAlignment="0"/>
    <xf numFmtId="205" fontId="12" fillId="0" borderId="0">
      <protection locked="0"/>
    </xf>
    <xf numFmtId="206" fontId="12" fillId="0" borderId="0"/>
    <xf numFmtId="15" fontId="23" fillId="0" borderId="0" applyFill="0" applyBorder="0" applyAlignment="0"/>
    <xf numFmtId="194" fontId="12" fillId="7" borderId="0" applyFont="0" applyFill="0" applyBorder="0" applyAlignment="0" applyProtection="0"/>
    <xf numFmtId="194" fontId="12" fillId="7" borderId="32" applyFont="0" applyFill="0" applyBorder="0" applyAlignment="0" applyProtection="0"/>
    <xf numFmtId="17" fontId="23" fillId="0" borderId="0" applyFill="0" applyBorder="0">
      <alignment horizontal="right"/>
    </xf>
    <xf numFmtId="14" fontId="24" fillId="0" borderId="0" applyFill="0" applyBorder="0" applyAlignment="0"/>
    <xf numFmtId="206" fontId="12" fillId="0" borderId="0"/>
    <xf numFmtId="0" fontId="12" fillId="0" borderId="0" applyNumberFormat="0">
      <alignment horizontal="centerContinuous"/>
    </xf>
    <xf numFmtId="207" fontId="25" fillId="0" borderId="0" applyFont="0" applyFill="0" applyBorder="0">
      <alignment horizontal="left" vertical="top" wrapText="1"/>
      <protection locked="0"/>
    </xf>
    <xf numFmtId="208" fontId="26" fillId="0" borderId="0" applyFont="0" applyFill="0" applyBorder="0" applyAlignment="0" applyProtection="0"/>
    <xf numFmtId="201" fontId="26" fillId="0" borderId="0" applyFont="0" applyFill="0" applyBorder="0" applyAlignment="0" applyProtection="0"/>
    <xf numFmtId="0" fontId="12" fillId="0" borderId="0">
      <alignment vertical="center"/>
    </xf>
    <xf numFmtId="195" fontId="12" fillId="0" borderId="0" applyFill="0" applyBorder="0" applyAlignment="0"/>
    <xf numFmtId="196" fontId="12" fillId="0" borderId="0" applyFill="0" applyBorder="0" applyAlignment="0"/>
    <xf numFmtId="195" fontId="12" fillId="0" borderId="0" applyFill="0" applyBorder="0" applyAlignment="0"/>
    <xf numFmtId="200" fontId="12" fillId="0" borderId="0" applyFill="0" applyBorder="0" applyAlignment="0"/>
    <xf numFmtId="196" fontId="12" fillId="0" borderId="0" applyFill="0" applyBorder="0" applyAlignment="0"/>
    <xf numFmtId="0" fontId="27" fillId="0" borderId="0" applyNumberFormat="0" applyAlignment="0">
      <alignment horizontal="left"/>
    </xf>
    <xf numFmtId="209" fontId="12" fillId="0" borderId="0" applyFont="0" applyFill="0" applyBorder="0" applyAlignment="0" applyProtection="0"/>
    <xf numFmtId="0" fontId="28" fillId="0" borderId="0">
      <protection locked="0"/>
    </xf>
    <xf numFmtId="0" fontId="28" fillId="0" borderId="0">
      <protection locked="0"/>
    </xf>
    <xf numFmtId="0" fontId="28" fillId="0" borderId="0">
      <protection locked="0"/>
    </xf>
    <xf numFmtId="0" fontId="28" fillId="0" borderId="0">
      <protection locked="0"/>
    </xf>
    <xf numFmtId="0" fontId="29" fillId="0" borderId="0">
      <protection locked="0"/>
    </xf>
    <xf numFmtId="0" fontId="29" fillId="0" borderId="0">
      <protection locked="0"/>
    </xf>
    <xf numFmtId="0" fontId="29" fillId="0" borderId="0">
      <protection locked="0"/>
    </xf>
    <xf numFmtId="210" fontId="12" fillId="0" borderId="0">
      <protection locked="0"/>
    </xf>
    <xf numFmtId="211" fontId="12" fillId="7" borderId="0" applyFont="0" applyFill="0" applyBorder="0" applyAlignment="0"/>
    <xf numFmtId="210" fontId="12" fillId="0" borderId="0">
      <protection locked="0"/>
    </xf>
    <xf numFmtId="0" fontId="30" fillId="0" borderId="0"/>
    <xf numFmtId="38" fontId="31" fillId="8" borderId="0" applyNumberFormat="0" applyBorder="0" applyAlignment="0" applyProtection="0"/>
    <xf numFmtId="194" fontId="12" fillId="0" borderId="35" applyFont="0" applyFill="0" applyBorder="0" applyAlignment="0"/>
    <xf numFmtId="0" fontId="4" fillId="0" borderId="36" applyNumberFormat="0" applyAlignment="0" applyProtection="0">
      <alignment horizontal="left" vertical="center"/>
    </xf>
    <xf numFmtId="0" fontId="4" fillId="0" borderId="29">
      <alignment horizontal="left" vertical="center"/>
    </xf>
    <xf numFmtId="212" fontId="32" fillId="0" borderId="0">
      <protection locked="0"/>
    </xf>
    <xf numFmtId="212" fontId="32" fillId="0" borderId="0">
      <protection locked="0"/>
    </xf>
    <xf numFmtId="0" fontId="33" fillId="0" borderId="37">
      <alignment horizontal="center"/>
    </xf>
    <xf numFmtId="0" fontId="33" fillId="0" borderId="0">
      <alignment horizontal="center"/>
    </xf>
    <xf numFmtId="0" fontId="34" fillId="0" borderId="0"/>
    <xf numFmtId="10" fontId="31" fillId="7" borderId="25" applyNumberFormat="0" applyBorder="0" applyAlignment="0" applyProtection="0"/>
    <xf numFmtId="204" fontId="31" fillId="7" borderId="0" applyFont="0" applyBorder="0" applyAlignment="0" applyProtection="0">
      <protection locked="0"/>
    </xf>
    <xf numFmtId="15" fontId="31" fillId="7" borderId="0" applyFont="0" applyBorder="0" applyAlignment="0" applyProtection="0">
      <protection locked="0"/>
    </xf>
    <xf numFmtId="211" fontId="12" fillId="7" borderId="0" applyFont="0" applyBorder="0" applyAlignment="0">
      <protection locked="0"/>
    </xf>
    <xf numFmtId="38" fontId="31" fillId="7" borderId="0">
      <protection locked="0"/>
    </xf>
    <xf numFmtId="213" fontId="12" fillId="7" borderId="0" applyFont="0" applyBorder="0" applyAlignment="0">
      <protection locked="0"/>
    </xf>
    <xf numFmtId="10" fontId="31" fillId="7" borderId="0">
      <protection locked="0"/>
    </xf>
    <xf numFmtId="214" fontId="12" fillId="7" borderId="0" applyFont="0" applyBorder="0" applyAlignment="0">
      <protection locked="0"/>
    </xf>
    <xf numFmtId="215" fontId="12" fillId="7" borderId="0" applyNumberFormat="0" applyBorder="0" applyAlignment="0">
      <protection locked="0"/>
    </xf>
    <xf numFmtId="195" fontId="12" fillId="0" borderId="0" applyFill="0" applyBorder="0" applyAlignment="0"/>
    <xf numFmtId="196" fontId="12" fillId="0" borderId="0" applyFill="0" applyBorder="0" applyAlignment="0"/>
    <xf numFmtId="195" fontId="12" fillId="0" borderId="0" applyFill="0" applyBorder="0" applyAlignment="0"/>
    <xf numFmtId="200" fontId="12" fillId="0" borderId="0" applyFill="0" applyBorder="0" applyAlignment="0"/>
    <xf numFmtId="196" fontId="12" fillId="0" borderId="0" applyFill="0" applyBorder="0" applyAlignment="0"/>
    <xf numFmtId="0" fontId="35" fillId="0" borderId="35">
      <alignment horizontal="center"/>
    </xf>
    <xf numFmtId="216" fontId="12" fillId="8" borderId="0" applyFont="0" applyBorder="0" applyAlignment="0" applyProtection="0">
      <alignment horizontal="right"/>
      <protection hidden="1"/>
    </xf>
    <xf numFmtId="37" fontId="36" fillId="0" borderId="0"/>
    <xf numFmtId="217" fontId="12" fillId="0" borderId="0"/>
    <xf numFmtId="0" fontId="37" fillId="0" borderId="0"/>
    <xf numFmtId="0" fontId="38" fillId="0" borderId="0"/>
    <xf numFmtId="38" fontId="31" fillId="0" borderId="0" applyFont="0" applyFill="0" applyBorder="0" applyAlignment="0"/>
    <xf numFmtId="215" fontId="12" fillId="0" borderId="0" applyFont="0" applyFill="0" applyBorder="0" applyAlignment="0"/>
    <xf numFmtId="40" fontId="31" fillId="0" borderId="0" applyFont="0" applyFill="0" applyBorder="0" applyAlignment="0"/>
    <xf numFmtId="218" fontId="12" fillId="0" borderId="0" applyFont="0" applyFill="0" applyBorder="0" applyAlignment="0"/>
    <xf numFmtId="0" fontId="21" fillId="0" borderId="0"/>
    <xf numFmtId="215" fontId="12" fillId="0" borderId="0" applyNumberFormat="0" applyFill="0" applyBorder="0" applyAlignment="0" applyProtection="0"/>
    <xf numFmtId="219" fontId="12" fillId="0" borderId="0" applyFont="0" applyFill="0" applyBorder="0" applyAlignment="0" applyProtection="0"/>
    <xf numFmtId="220" fontId="12" fillId="0" borderId="0" applyFont="0" applyFill="0" applyBorder="0" applyAlignment="0" applyProtection="0"/>
    <xf numFmtId="221" fontId="12" fillId="0" borderId="0" applyFont="0" applyFill="0" applyBorder="0" applyAlignment="0" applyProtection="0"/>
    <xf numFmtId="222" fontId="12" fillId="0" borderId="0"/>
    <xf numFmtId="14" fontId="18" fillId="0" borderId="0">
      <alignment horizontal="center" wrapText="1"/>
      <protection locked="0"/>
    </xf>
    <xf numFmtId="199" fontId="12" fillId="0" borderId="0" applyFont="0" applyFill="0" applyBorder="0" applyAlignment="0" applyProtection="0"/>
    <xf numFmtId="217" fontId="12" fillId="0" borderId="0" applyFont="0" applyFill="0" applyBorder="0" applyAlignment="0" applyProtection="0"/>
    <xf numFmtId="213" fontId="12" fillId="0" borderId="0" applyFont="0" applyFill="0" applyBorder="0" applyAlignment="0"/>
    <xf numFmtId="10" fontId="12" fillId="0" borderId="0" applyFont="0" applyFill="0" applyBorder="0" applyAlignment="0" applyProtection="0"/>
    <xf numFmtId="9" fontId="21" fillId="0" borderId="0" applyFont="0" applyFill="0" applyBorder="0" applyAlignment="0" applyProtection="0"/>
    <xf numFmtId="223" fontId="12" fillId="0" borderId="0" applyFont="0" applyFill="0" applyBorder="0" applyAlignment="0" applyProtection="0"/>
    <xf numFmtId="195" fontId="12" fillId="0" borderId="0" applyFill="0" applyBorder="0" applyAlignment="0"/>
    <xf numFmtId="196" fontId="12" fillId="0" borderId="0" applyFill="0" applyBorder="0" applyAlignment="0"/>
    <xf numFmtId="195" fontId="12" fillId="0" borderId="0" applyFill="0" applyBorder="0" applyAlignment="0"/>
    <xf numFmtId="200" fontId="12" fillId="0" borderId="0" applyFill="0" applyBorder="0" applyAlignment="0"/>
    <xf numFmtId="196" fontId="12" fillId="0" borderId="0" applyFill="0" applyBorder="0" applyAlignment="0"/>
    <xf numFmtId="215" fontId="12" fillId="0" borderId="0" applyNumberFormat="0" applyFill="0" applyBorder="0" applyAlignment="0" applyProtection="0">
      <alignment horizontal="left"/>
    </xf>
    <xf numFmtId="0" fontId="39" fillId="9" borderId="0" applyNumberFormat="0" applyFont="0" applyBorder="0" applyAlignment="0">
      <alignment horizontal="center"/>
    </xf>
    <xf numFmtId="14" fontId="40" fillId="0" borderId="0" applyNumberFormat="0" applyFill="0" applyBorder="0" applyAlignment="0" applyProtection="0">
      <alignment horizontal="left"/>
    </xf>
    <xf numFmtId="10" fontId="12" fillId="0" borderId="0">
      <alignment vertical="center" textRotation="90"/>
    </xf>
    <xf numFmtId="0" fontId="39" fillId="1" borderId="29" applyNumberFormat="0" applyFont="0" applyAlignment="0">
      <alignment horizontal="center"/>
    </xf>
    <xf numFmtId="0" fontId="41" fillId="0" borderId="0" applyNumberFormat="0" applyFill="0" applyBorder="0" applyAlignment="0">
      <alignment horizontal="center"/>
    </xf>
    <xf numFmtId="215" fontId="12" fillId="10" borderId="0" applyNumberFormat="0" applyFont="0" applyBorder="0" applyAlignment="0">
      <protection hidden="1"/>
    </xf>
    <xf numFmtId="40" fontId="42" fillId="0" borderId="0" applyBorder="0">
      <alignment horizontal="right"/>
    </xf>
    <xf numFmtId="207" fontId="25" fillId="0" borderId="0" applyFont="0">
      <protection locked="0"/>
    </xf>
    <xf numFmtId="215" fontId="12" fillId="11" borderId="0" applyNumberFormat="0" applyFont="0" applyBorder="0" applyAlignment="0" applyProtection="0"/>
    <xf numFmtId="49" fontId="24" fillId="0" borderId="0" applyFill="0" applyBorder="0" applyAlignment="0"/>
    <xf numFmtId="224" fontId="12" fillId="0" borderId="0" applyFill="0" applyBorder="0" applyAlignment="0"/>
    <xf numFmtId="225" fontId="12" fillId="0" borderId="0" applyFill="0" applyBorder="0" applyAlignment="0"/>
    <xf numFmtId="224" fontId="12" fillId="0" borderId="0" applyFill="0" applyBorder="0" applyAlignment="0" applyProtection="0">
      <alignment horizontal="right"/>
    </xf>
    <xf numFmtId="0" fontId="12" fillId="0" borderId="0"/>
    <xf numFmtId="207" fontId="25" fillId="0" borderId="0" applyFont="0">
      <alignment horizontal="center"/>
      <protection locked="0"/>
    </xf>
    <xf numFmtId="0" fontId="43" fillId="0" borderId="0"/>
    <xf numFmtId="226" fontId="26" fillId="0" borderId="0" applyFont="0" applyFill="0" applyBorder="0" applyAlignment="0" applyProtection="0"/>
    <xf numFmtId="227" fontId="26" fillId="0" borderId="0" applyFont="0" applyFill="0" applyBorder="0" applyAlignment="0" applyProtection="0"/>
    <xf numFmtId="215" fontId="12" fillId="0" borderId="0" applyNumberFormat="0" applyFill="0" applyBorder="0" applyAlignment="0" applyProtection="0"/>
    <xf numFmtId="0" fontId="44" fillId="0" borderId="0">
      <alignment vertical="center"/>
    </xf>
    <xf numFmtId="0" fontId="1" fillId="0" borderId="0"/>
  </cellStyleXfs>
  <cellXfs count="237">
    <xf numFmtId="0" fontId="0" fillId="0" borderId="0" xfId="0"/>
    <xf numFmtId="0" fontId="4" fillId="0" borderId="0" xfId="0" applyFont="1" applyAlignment="1">
      <alignment horizontal="left" vertical="center" readingOrder="1"/>
    </xf>
    <xf numFmtId="0" fontId="4" fillId="0" borderId="0" xfId="0" applyFont="1" applyAlignment="1">
      <alignment vertical="center"/>
    </xf>
    <xf numFmtId="10" fontId="4" fillId="0" borderId="0" xfId="0" applyNumberFormat="1" applyFont="1" applyAlignment="1">
      <alignment horizontal="center" vertical="center"/>
    </xf>
    <xf numFmtId="188" fontId="4" fillId="0" borderId="0" xfId="0" applyNumberFormat="1" applyFont="1" applyAlignment="1">
      <alignment horizontal="center" vertical="center"/>
    </xf>
    <xf numFmtId="189" fontId="5" fillId="0" borderId="0" xfId="0" applyNumberFormat="1" applyFont="1" applyAlignment="1">
      <alignment horizontal="center" vertical="center"/>
    </xf>
    <xf numFmtId="190" fontId="4" fillId="0" borderId="0" xfId="0" applyNumberFormat="1" applyFont="1" applyAlignment="1">
      <alignment vertical="center"/>
    </xf>
    <xf numFmtId="0" fontId="4" fillId="2" borderId="0" xfId="0" applyFont="1" applyFill="1" applyAlignment="1">
      <alignment vertical="center"/>
    </xf>
    <xf numFmtId="0" fontId="4" fillId="0" borderId="0" xfId="0" applyFont="1" applyAlignment="1">
      <alignment horizontal="center" vertical="center"/>
    </xf>
    <xf numFmtId="0" fontId="4" fillId="2" borderId="0" xfId="0" applyFont="1" applyFill="1" applyBorder="1" applyAlignment="1">
      <alignment vertical="center"/>
    </xf>
    <xf numFmtId="0" fontId="4" fillId="2" borderId="0" xfId="0" applyFont="1" applyFill="1" applyAlignment="1">
      <alignment horizontal="center" vertical="center"/>
    </xf>
    <xf numFmtId="0" fontId="7" fillId="2" borderId="0" xfId="0" applyFont="1" applyFill="1" applyBorder="1" applyAlignment="1">
      <alignment vertical="center"/>
    </xf>
    <xf numFmtId="0" fontId="7" fillId="2" borderId="0" xfId="0" applyFont="1" applyFill="1" applyAlignment="1">
      <alignment vertical="center"/>
    </xf>
    <xf numFmtId="0" fontId="7" fillId="2" borderId="0" xfId="0" applyFont="1" applyFill="1" applyAlignment="1">
      <alignment horizontal="center" vertical="center"/>
    </xf>
    <xf numFmtId="0" fontId="8" fillId="2" borderId="0" xfId="0" applyFont="1" applyFill="1" applyAlignment="1">
      <alignment horizontal="center" vertical="center"/>
    </xf>
    <xf numFmtId="0" fontId="9" fillId="2" borderId="0" xfId="0" applyFont="1" applyFill="1" applyAlignment="1">
      <alignment vertical="center"/>
    </xf>
    <xf numFmtId="0" fontId="9" fillId="2" borderId="0" xfId="0" applyFont="1" applyFill="1" applyAlignment="1">
      <alignment horizontal="center" vertical="center"/>
    </xf>
    <xf numFmtId="192" fontId="4" fillId="0" borderId="0" xfId="0" applyNumberFormat="1" applyFont="1" applyAlignment="1">
      <alignment horizontal="center" vertical="center"/>
    </xf>
    <xf numFmtId="0" fontId="0" fillId="0" borderId="13" xfId="0" applyBorder="1"/>
    <xf numFmtId="0" fontId="4" fillId="0" borderId="14" xfId="0" applyFont="1" applyBorder="1" applyAlignment="1">
      <alignment horizontal="center" vertical="center"/>
    </xf>
    <xf numFmtId="10" fontId="4" fillId="0" borderId="15" xfId="0" applyNumberFormat="1" applyFont="1" applyBorder="1" applyAlignment="1">
      <alignment horizontal="center" vertical="center"/>
    </xf>
    <xf numFmtId="188" fontId="4" fillId="0" borderId="15" xfId="0" applyNumberFormat="1" applyFont="1" applyBorder="1" applyAlignment="1">
      <alignment horizontal="center" vertical="center"/>
    </xf>
    <xf numFmtId="189" fontId="5" fillId="0" borderId="15" xfId="0" applyNumberFormat="1" applyFont="1" applyBorder="1" applyAlignment="1">
      <alignment horizontal="center" vertical="center"/>
    </xf>
    <xf numFmtId="0" fontId="0" fillId="0" borderId="16" xfId="0" applyBorder="1"/>
    <xf numFmtId="188" fontId="4" fillId="0" borderId="17" xfId="1" applyNumberFormat="1" applyFont="1" applyFill="1" applyBorder="1" applyAlignment="1">
      <alignment horizontal="center" vertical="center"/>
    </xf>
    <xf numFmtId="0" fontId="0" fillId="0" borderId="0" xfId="0" applyAlignment="1">
      <alignment horizontal="center"/>
    </xf>
    <xf numFmtId="0" fontId="13" fillId="3" borderId="18" xfId="2" applyFont="1" applyFill="1" applyBorder="1"/>
    <xf numFmtId="0" fontId="3" fillId="3" borderId="19" xfId="3" applyFill="1" applyBorder="1"/>
    <xf numFmtId="10" fontId="3" fillId="3" borderId="19" xfId="4" applyNumberFormat="1" applyFill="1" applyBorder="1" applyAlignment="1">
      <alignment horizontal="center"/>
    </xf>
    <xf numFmtId="188" fontId="3" fillId="3" borderId="19" xfId="5" applyNumberFormat="1" applyFill="1" applyBorder="1" applyAlignment="1">
      <alignment horizontal="center"/>
    </xf>
    <xf numFmtId="189" fontId="3" fillId="3" borderId="19" xfId="6" applyNumberFormat="1" applyFill="1" applyBorder="1" applyAlignment="1">
      <alignment horizontal="center"/>
    </xf>
    <xf numFmtId="189" fontId="3" fillId="3" borderId="20" xfId="6" applyNumberFormat="1" applyFill="1" applyBorder="1" applyAlignment="1">
      <alignment horizontal="center"/>
    </xf>
    <xf numFmtId="193" fontId="4" fillId="0" borderId="17" xfId="1" applyNumberFormat="1" applyFont="1" applyFill="1" applyBorder="1" applyAlignment="1">
      <alignment horizontal="center" vertical="center"/>
    </xf>
    <xf numFmtId="188" fontId="4" fillId="0" borderId="23" xfId="1" applyNumberFormat="1" applyFont="1" applyFill="1" applyBorder="1" applyAlignment="1">
      <alignment horizontal="center" vertical="center"/>
    </xf>
    <xf numFmtId="0" fontId="13" fillId="4" borderId="24" xfId="2" applyFont="1" applyFill="1" applyBorder="1"/>
    <xf numFmtId="0" fontId="13" fillId="4" borderId="25" xfId="3" applyFont="1" applyFill="1" applyBorder="1"/>
    <xf numFmtId="10" fontId="13" fillId="4" borderId="25" xfId="4" applyNumberFormat="1" applyFont="1" applyFill="1" applyBorder="1" applyAlignment="1">
      <alignment horizontal="center"/>
    </xf>
    <xf numFmtId="188" fontId="13" fillId="4" borderId="25" xfId="5" applyNumberFormat="1" applyFont="1" applyFill="1" applyBorder="1" applyAlignment="1">
      <alignment horizontal="center"/>
    </xf>
    <xf numFmtId="189" fontId="13" fillId="4" borderId="25" xfId="6" applyNumberFormat="1" applyFont="1" applyFill="1" applyBorder="1" applyAlignment="1">
      <alignment horizontal="center"/>
    </xf>
    <xf numFmtId="189" fontId="3" fillId="4" borderId="25" xfId="6" applyNumberFormat="1" applyFill="1" applyBorder="1" applyAlignment="1">
      <alignment horizontal="center"/>
    </xf>
    <xf numFmtId="189" fontId="13" fillId="4" borderId="26" xfId="6" applyNumberFormat="1" applyFont="1" applyFill="1" applyBorder="1" applyAlignment="1">
      <alignment horizontal="center"/>
    </xf>
    <xf numFmtId="0" fontId="14" fillId="2" borderId="0" xfId="0" applyFont="1" applyFill="1" applyBorder="1" applyAlignment="1">
      <alignment vertical="center"/>
    </xf>
    <xf numFmtId="194" fontId="15" fillId="0" borderId="0" xfId="1" applyNumberFormat="1" applyFont="1" applyBorder="1" applyAlignment="1">
      <alignment vertical="center"/>
    </xf>
    <xf numFmtId="1" fontId="4" fillId="0" borderId="21" xfId="0" applyNumberFormat="1" applyFont="1" applyFill="1" applyBorder="1" applyAlignment="1">
      <alignment horizontal="center" vertical="center" wrapText="1"/>
    </xf>
    <xf numFmtId="0" fontId="16" fillId="5" borderId="24" xfId="2" applyFont="1" applyFill="1" applyBorder="1"/>
    <xf numFmtId="0" fontId="16" fillId="5" borderId="25" xfId="3" applyFont="1" applyFill="1" applyBorder="1"/>
    <xf numFmtId="10" fontId="16" fillId="5" borderId="25" xfId="4" applyNumberFormat="1" applyFont="1" applyFill="1" applyBorder="1" applyAlignment="1">
      <alignment horizontal="center"/>
    </xf>
    <xf numFmtId="188" fontId="16" fillId="5" borderId="25" xfId="5" applyNumberFormat="1" applyFont="1" applyFill="1" applyBorder="1" applyAlignment="1">
      <alignment horizontal="center"/>
    </xf>
    <xf numFmtId="189" fontId="16" fillId="5" borderId="25" xfId="6" applyNumberFormat="1" applyFont="1" applyFill="1" applyBorder="1" applyAlignment="1">
      <alignment horizontal="center"/>
    </xf>
    <xf numFmtId="189" fontId="16" fillId="5" borderId="26" xfId="6" applyNumberFormat="1" applyFont="1" applyFill="1" applyBorder="1" applyAlignment="1">
      <alignment horizontal="center"/>
    </xf>
    <xf numFmtId="1" fontId="4" fillId="0" borderId="21" xfId="0" applyNumberFormat="1" applyFont="1" applyFill="1" applyBorder="1" applyAlignment="1">
      <alignment horizontal="center" vertical="center"/>
    </xf>
    <xf numFmtId="0" fontId="16" fillId="5" borderId="30" xfId="2" applyFont="1" applyFill="1" applyBorder="1"/>
    <xf numFmtId="0" fontId="16" fillId="5" borderId="32" xfId="3" applyFont="1" applyFill="1" applyBorder="1"/>
    <xf numFmtId="10" fontId="16" fillId="5" borderId="32" xfId="4" applyNumberFormat="1" applyFont="1" applyFill="1" applyBorder="1" applyAlignment="1">
      <alignment horizontal="center"/>
    </xf>
    <xf numFmtId="188" fontId="16" fillId="5" borderId="32" xfId="5" applyNumberFormat="1" applyFont="1" applyFill="1" applyBorder="1" applyAlignment="1">
      <alignment horizontal="center"/>
    </xf>
    <xf numFmtId="189" fontId="16" fillId="5" borderId="32" xfId="6" applyNumberFormat="1" applyFont="1" applyFill="1" applyBorder="1" applyAlignment="1">
      <alignment horizontal="center"/>
    </xf>
    <xf numFmtId="189" fontId="16" fillId="5" borderId="31" xfId="6" applyNumberFormat="1" applyFont="1" applyFill="1" applyBorder="1" applyAlignment="1">
      <alignment horizontal="center"/>
    </xf>
    <xf numFmtId="0" fontId="13" fillId="4" borderId="30" xfId="2" applyFont="1" applyFill="1" applyBorder="1"/>
    <xf numFmtId="0" fontId="13" fillId="4" borderId="32" xfId="3" applyFont="1" applyFill="1" applyBorder="1"/>
    <xf numFmtId="10" fontId="13" fillId="4" borderId="32" xfId="4" applyNumberFormat="1" applyFont="1" applyFill="1" applyBorder="1" applyAlignment="1">
      <alignment horizontal="center"/>
    </xf>
    <xf numFmtId="188" fontId="13" fillId="4" borderId="32" xfId="5" applyNumberFormat="1" applyFont="1" applyFill="1" applyBorder="1" applyAlignment="1">
      <alignment horizontal="center"/>
    </xf>
    <xf numFmtId="189" fontId="13" fillId="4" borderId="32" xfId="6" applyNumberFormat="1" applyFont="1" applyFill="1" applyBorder="1" applyAlignment="1">
      <alignment horizontal="center"/>
    </xf>
    <xf numFmtId="189" fontId="13" fillId="4" borderId="31" xfId="6" applyNumberFormat="1" applyFont="1" applyFill="1" applyBorder="1" applyAlignment="1">
      <alignment horizontal="center"/>
    </xf>
    <xf numFmtId="0" fontId="3" fillId="4" borderId="32" xfId="3" applyFill="1" applyBorder="1"/>
    <xf numFmtId="10" fontId="3" fillId="4" borderId="32" xfId="4" applyNumberFormat="1" applyFill="1" applyBorder="1" applyAlignment="1">
      <alignment horizontal="center"/>
    </xf>
    <xf numFmtId="188" fontId="3" fillId="4" borderId="32" xfId="5" applyNumberFormat="1" applyFill="1" applyBorder="1" applyAlignment="1">
      <alignment horizontal="center"/>
    </xf>
    <xf numFmtId="189" fontId="3" fillId="4" borderId="32" xfId="6" applyNumberFormat="1" applyFill="1" applyBorder="1" applyAlignment="1">
      <alignment horizontal="center"/>
    </xf>
    <xf numFmtId="189" fontId="3" fillId="4" borderId="31" xfId="6" applyNumberFormat="1" applyFill="1" applyBorder="1" applyAlignment="1">
      <alignment horizontal="center"/>
    </xf>
    <xf numFmtId="0" fontId="16" fillId="4" borderId="30" xfId="2" applyFont="1" applyFill="1" applyBorder="1"/>
    <xf numFmtId="0" fontId="16" fillId="4" borderId="32" xfId="3" applyFont="1" applyFill="1" applyBorder="1"/>
    <xf numFmtId="10" fontId="16" fillId="4" borderId="32" xfId="4" applyNumberFormat="1" applyFont="1" applyFill="1" applyBorder="1" applyAlignment="1">
      <alignment horizontal="center"/>
    </xf>
    <xf numFmtId="188" fontId="16" fillId="4" borderId="32" xfId="5" applyNumberFormat="1" applyFont="1" applyFill="1" applyBorder="1" applyAlignment="1">
      <alignment horizontal="center"/>
    </xf>
    <xf numFmtId="189" fontId="16" fillId="4" borderId="32" xfId="6" applyNumberFormat="1" applyFont="1" applyFill="1" applyBorder="1" applyAlignment="1">
      <alignment horizontal="center"/>
    </xf>
    <xf numFmtId="189" fontId="16" fillId="4" borderId="31" xfId="6" applyNumberFormat="1" applyFont="1" applyFill="1" applyBorder="1" applyAlignment="1">
      <alignment horizontal="center"/>
    </xf>
    <xf numFmtId="0" fontId="13" fillId="3" borderId="30" xfId="2" applyFont="1" applyFill="1" applyBorder="1"/>
    <xf numFmtId="0" fontId="3" fillId="3" borderId="32" xfId="3" applyFill="1" applyBorder="1"/>
    <xf numFmtId="10" fontId="3" fillId="3" borderId="32" xfId="6" applyNumberFormat="1" applyFill="1" applyBorder="1" applyAlignment="1">
      <alignment horizontal="center"/>
    </xf>
    <xf numFmtId="188" fontId="3" fillId="3" borderId="31" xfId="6" applyNumberFormat="1" applyFill="1" applyBorder="1" applyAlignment="1">
      <alignment horizontal="center"/>
    </xf>
    <xf numFmtId="189" fontId="3" fillId="3" borderId="32" xfId="6" applyNumberFormat="1" applyFill="1" applyBorder="1" applyAlignment="1">
      <alignment horizontal="center"/>
    </xf>
    <xf numFmtId="189" fontId="3" fillId="3" borderId="31" xfId="6" applyNumberFormat="1" applyFill="1" applyBorder="1" applyAlignment="1">
      <alignment horizontal="center"/>
    </xf>
    <xf numFmtId="189" fontId="13" fillId="4" borderId="18" xfId="2" applyNumberFormat="1" applyFont="1" applyFill="1" applyBorder="1"/>
    <xf numFmtId="189" fontId="13" fillId="4" borderId="19" xfId="4" applyNumberFormat="1" applyFont="1" applyFill="1" applyBorder="1" applyAlignment="1">
      <alignment horizontal="center"/>
    </xf>
    <xf numFmtId="15" fontId="3" fillId="3" borderId="19" xfId="6" applyNumberFormat="1" applyFill="1" applyBorder="1" applyAlignment="1">
      <alignment horizontal="center"/>
    </xf>
    <xf numFmtId="0" fontId="16" fillId="5" borderId="18" xfId="2" applyFont="1" applyFill="1" applyBorder="1"/>
    <xf numFmtId="0" fontId="16" fillId="5" borderId="19" xfId="3" applyFont="1" applyFill="1" applyBorder="1"/>
    <xf numFmtId="10" fontId="16" fillId="5" borderId="19" xfId="6" applyNumberFormat="1" applyFont="1" applyFill="1" applyBorder="1" applyAlignment="1">
      <alignment horizontal="center"/>
    </xf>
    <xf numFmtId="188" fontId="16" fillId="5" borderId="20" xfId="6" applyNumberFormat="1" applyFont="1" applyFill="1" applyBorder="1" applyAlignment="1">
      <alignment horizontal="center"/>
    </xf>
    <xf numFmtId="189" fontId="16" fillId="5" borderId="30" xfId="2" applyNumberFormat="1" applyFont="1" applyFill="1" applyBorder="1"/>
    <xf numFmtId="189" fontId="16" fillId="5" borderId="32" xfId="4" applyNumberFormat="1" applyFont="1" applyFill="1" applyBorder="1" applyAlignment="1">
      <alignment horizontal="center"/>
    </xf>
    <xf numFmtId="10" fontId="13" fillId="4" borderId="32" xfId="6" applyNumberFormat="1" applyFont="1" applyFill="1" applyBorder="1" applyAlignment="1">
      <alignment horizontal="center"/>
    </xf>
    <xf numFmtId="188" fontId="13" fillId="4" borderId="31" xfId="6" applyNumberFormat="1" applyFont="1" applyFill="1" applyBorder="1" applyAlignment="1">
      <alignment horizontal="center"/>
    </xf>
    <xf numFmtId="189" fontId="16" fillId="5" borderId="18" xfId="2" applyNumberFormat="1" applyFont="1" applyFill="1" applyBorder="1"/>
    <xf numFmtId="189" fontId="16" fillId="5" borderId="19" xfId="4" applyNumberFormat="1" applyFont="1" applyFill="1" applyBorder="1" applyAlignment="1">
      <alignment horizontal="center"/>
    </xf>
    <xf numFmtId="10" fontId="16" fillId="5" borderId="32" xfId="6" applyNumberFormat="1" applyFont="1" applyFill="1" applyBorder="1" applyAlignment="1">
      <alignment horizontal="center"/>
    </xf>
    <xf numFmtId="188" fontId="16" fillId="5" borderId="31" xfId="6" applyNumberFormat="1" applyFont="1" applyFill="1" applyBorder="1" applyAlignment="1">
      <alignment horizontal="center"/>
    </xf>
    <xf numFmtId="189" fontId="13" fillId="4" borderId="30" xfId="2" applyNumberFormat="1" applyFont="1" applyFill="1" applyBorder="1"/>
    <xf numFmtId="189" fontId="13" fillId="4" borderId="32" xfId="4" applyNumberFormat="1" applyFont="1" applyFill="1" applyBorder="1" applyAlignment="1">
      <alignment horizontal="center"/>
    </xf>
    <xf numFmtId="189" fontId="3" fillId="4" borderId="32" xfId="4" applyNumberFormat="1" applyFill="1" applyBorder="1" applyAlignment="1">
      <alignment horizontal="center"/>
    </xf>
    <xf numFmtId="189" fontId="16" fillId="4" borderId="30" xfId="2" applyNumberFormat="1" applyFont="1" applyFill="1" applyBorder="1"/>
    <xf numFmtId="189" fontId="16" fillId="4" borderId="32" xfId="4" applyNumberFormat="1" applyFont="1" applyFill="1" applyBorder="1" applyAlignment="1">
      <alignment horizontal="center"/>
    </xf>
    <xf numFmtId="10" fontId="3" fillId="4" borderId="32" xfId="6" applyNumberFormat="1" applyFill="1" applyBorder="1" applyAlignment="1">
      <alignment horizontal="center"/>
    </xf>
    <xf numFmtId="188" fontId="3" fillId="4" borderId="31" xfId="6" applyNumberFormat="1" applyFill="1" applyBorder="1" applyAlignment="1">
      <alignment horizontal="center"/>
    </xf>
    <xf numFmtId="0" fontId="13" fillId="3" borderId="32" xfId="3" applyFont="1" applyFill="1" applyBorder="1"/>
    <xf numFmtId="10" fontId="13" fillId="3" borderId="32" xfId="4" applyNumberFormat="1" applyFont="1" applyFill="1" applyBorder="1" applyAlignment="1">
      <alignment horizontal="center"/>
    </xf>
    <xf numFmtId="188" fontId="13" fillId="3" borderId="32" xfId="5" applyNumberFormat="1" applyFont="1" applyFill="1" applyBorder="1" applyAlignment="1">
      <alignment horizontal="center"/>
    </xf>
    <xf numFmtId="189" fontId="13" fillId="3" borderId="32" xfId="6" applyNumberFormat="1" applyFont="1" applyFill="1" applyBorder="1" applyAlignment="1">
      <alignment horizontal="center"/>
    </xf>
    <xf numFmtId="189" fontId="13" fillId="3" borderId="31" xfId="6" applyNumberFormat="1" applyFont="1" applyFill="1" applyBorder="1" applyAlignment="1">
      <alignment horizontal="center"/>
    </xf>
    <xf numFmtId="10" fontId="3" fillId="3" borderId="32" xfId="4" applyNumberFormat="1" applyFill="1" applyBorder="1" applyAlignment="1">
      <alignment horizontal="center"/>
    </xf>
    <xf numFmtId="188" fontId="3" fillId="3" borderId="32" xfId="5" applyNumberFormat="1" applyFill="1" applyBorder="1" applyAlignment="1">
      <alignment horizontal="center"/>
    </xf>
    <xf numFmtId="0" fontId="3" fillId="4" borderId="24" xfId="2" applyFill="1" applyBorder="1"/>
    <xf numFmtId="0" fontId="3" fillId="4" borderId="25" xfId="3" applyFill="1" applyBorder="1"/>
    <xf numFmtId="10" fontId="3" fillId="4" borderId="25" xfId="4" applyNumberFormat="1" applyFill="1" applyBorder="1" applyAlignment="1">
      <alignment horizontal="center"/>
    </xf>
    <xf numFmtId="188" fontId="3" fillId="4" borderId="25" xfId="5" applyNumberFormat="1" applyFill="1" applyBorder="1" applyAlignment="1">
      <alignment horizontal="center"/>
    </xf>
    <xf numFmtId="189" fontId="3" fillId="4" borderId="26" xfId="6" applyNumberFormat="1" applyFill="1" applyBorder="1" applyAlignment="1">
      <alignment horizontal="center"/>
    </xf>
    <xf numFmtId="193" fontId="4" fillId="0" borderId="9" xfId="1" applyNumberFormat="1" applyFont="1" applyFill="1" applyBorder="1" applyAlignment="1">
      <alignment horizontal="center" vertical="center"/>
    </xf>
    <xf numFmtId="0" fontId="4" fillId="0" borderId="34" xfId="0" applyFont="1" applyBorder="1" applyAlignment="1">
      <alignment horizontal="center" vertical="center"/>
    </xf>
    <xf numFmtId="10" fontId="4" fillId="0" borderId="34" xfId="0" applyNumberFormat="1" applyFont="1" applyBorder="1" applyAlignment="1">
      <alignment horizontal="center" vertical="center"/>
    </xf>
    <xf numFmtId="189" fontId="5" fillId="0" borderId="34" xfId="0" applyNumberFormat="1" applyFont="1" applyBorder="1" applyAlignment="1">
      <alignment horizontal="center" vertical="center"/>
    </xf>
    <xf numFmtId="0" fontId="4" fillId="0" borderId="0" xfId="0" applyFont="1" applyBorder="1" applyAlignment="1">
      <alignment vertical="center"/>
    </xf>
    <xf numFmtId="188" fontId="4" fillId="0" borderId="21" xfId="1" applyNumberFormat="1" applyFont="1" applyFill="1" applyBorder="1" applyAlignment="1">
      <alignment horizontal="center" vertical="center"/>
    </xf>
    <xf numFmtId="188" fontId="4" fillId="0" borderId="38" xfId="1" applyNumberFormat="1" applyFont="1" applyFill="1" applyBorder="1" applyAlignment="1">
      <alignment horizontal="center" vertical="center"/>
    </xf>
    <xf numFmtId="193" fontId="4" fillId="0" borderId="0" xfId="1" applyNumberFormat="1" applyFont="1" applyFill="1" applyBorder="1" applyAlignment="1">
      <alignment horizontal="center" vertical="center"/>
    </xf>
    <xf numFmtId="15" fontId="3" fillId="3" borderId="0" xfId="6" applyNumberFormat="1" applyFill="1" applyBorder="1" applyAlignment="1">
      <alignment horizontal="center"/>
    </xf>
    <xf numFmtId="0" fontId="4" fillId="2" borderId="4" xfId="0" applyFont="1" applyFill="1" applyBorder="1" applyAlignment="1">
      <alignment horizontal="left" vertical="center" readingOrder="1"/>
    </xf>
    <xf numFmtId="10" fontId="4" fillId="2" borderId="0" xfId="0" applyNumberFormat="1" applyFont="1" applyFill="1" applyBorder="1" applyAlignment="1">
      <alignment horizontal="center" vertical="center"/>
    </xf>
    <xf numFmtId="188" fontId="4" fillId="2" borderId="0" xfId="0" applyNumberFormat="1" applyFont="1" applyFill="1" applyBorder="1" applyAlignment="1">
      <alignment horizontal="center" vertical="center"/>
    </xf>
    <xf numFmtId="189" fontId="5" fillId="2" borderId="0" xfId="0" applyNumberFormat="1" applyFont="1" applyFill="1" applyBorder="1" applyAlignment="1">
      <alignment horizontal="center" vertical="center"/>
    </xf>
    <xf numFmtId="190" fontId="4" fillId="2" borderId="0" xfId="0" applyNumberFormat="1" applyFont="1" applyFill="1" applyBorder="1" applyAlignment="1">
      <alignment vertical="center"/>
    </xf>
    <xf numFmtId="0" fontId="4" fillId="2" borderId="5" xfId="0" applyFont="1" applyFill="1" applyBorder="1" applyAlignment="1">
      <alignment vertical="center"/>
    </xf>
    <xf numFmtId="14" fontId="4" fillId="2" borderId="0" xfId="0" applyNumberFormat="1" applyFont="1" applyFill="1" applyAlignment="1">
      <alignment vertical="center"/>
    </xf>
    <xf numFmtId="0" fontId="11" fillId="0" borderId="0" xfId="0" applyFont="1" applyBorder="1" applyAlignment="1">
      <alignment horizontal="center" vertical="center"/>
    </xf>
    <xf numFmtId="192" fontId="4" fillId="2" borderId="0" xfId="0" applyNumberFormat="1" applyFont="1" applyFill="1" applyBorder="1" applyAlignment="1">
      <alignment horizontal="center" vertical="center"/>
    </xf>
    <xf numFmtId="188" fontId="4" fillId="0" borderId="0" xfId="1" applyNumberFormat="1" applyFont="1" applyFill="1" applyBorder="1" applyAlignment="1">
      <alignment horizontal="center" vertical="center"/>
    </xf>
    <xf numFmtId="188" fontId="4" fillId="0" borderId="22" xfId="1" applyNumberFormat="1" applyFont="1" applyFill="1" applyBorder="1" applyAlignment="1">
      <alignment horizontal="center" vertical="center"/>
    </xf>
    <xf numFmtId="3" fontId="4" fillId="0" borderId="0" xfId="0" applyNumberFormat="1" applyFont="1" applyBorder="1" applyAlignment="1">
      <alignment horizontal="center" vertical="center"/>
    </xf>
    <xf numFmtId="3" fontId="4" fillId="0" borderId="34" xfId="0" applyNumberFormat="1" applyFont="1" applyFill="1" applyBorder="1" applyAlignment="1">
      <alignment horizontal="center" vertical="center"/>
    </xf>
    <xf numFmtId="0" fontId="11" fillId="0" borderId="43"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9" fillId="12" borderId="2" xfId="0" applyFont="1" applyFill="1" applyBorder="1" applyAlignment="1">
      <alignment vertical="center"/>
    </xf>
    <xf numFmtId="0" fontId="9" fillId="2" borderId="3" xfId="0" applyFont="1" applyFill="1" applyBorder="1" applyAlignment="1">
      <alignment vertical="center"/>
    </xf>
    <xf numFmtId="0" fontId="9" fillId="2" borderId="8" xfId="0" applyFont="1" applyFill="1" applyBorder="1" applyAlignment="1">
      <alignment vertical="center"/>
    </xf>
    <xf numFmtId="191" fontId="4" fillId="2" borderId="11" xfId="0" applyNumberFormat="1" applyFont="1" applyFill="1" applyBorder="1" applyAlignment="1">
      <alignment horizontal="center" vertical="center"/>
    </xf>
    <xf numFmtId="191" fontId="4" fillId="2" borderId="44" xfId="0" applyNumberFormat="1" applyFont="1" applyFill="1" applyBorder="1" applyAlignment="1">
      <alignment horizontal="center" vertical="center"/>
    </xf>
    <xf numFmtId="192" fontId="4" fillId="2" borderId="45" xfId="0" applyNumberFormat="1" applyFont="1" applyFill="1" applyBorder="1" applyAlignment="1">
      <alignment horizontal="center" vertical="center"/>
    </xf>
    <xf numFmtId="192" fontId="4" fillId="2" borderId="46" xfId="0" applyNumberFormat="1" applyFont="1" applyFill="1" applyBorder="1" applyAlignment="1">
      <alignment horizontal="center" vertical="center"/>
    </xf>
    <xf numFmtId="192" fontId="4" fillId="2" borderId="44" xfId="0" applyNumberFormat="1" applyFont="1" applyFill="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190" fontId="4" fillId="0" borderId="50" xfId="0" applyNumberFormat="1" applyFont="1" applyBorder="1" applyAlignment="1">
      <alignment horizontal="center" vertical="center"/>
    </xf>
    <xf numFmtId="188" fontId="4" fillId="0" borderId="51" xfId="1" applyNumberFormat="1" applyFont="1" applyFill="1" applyBorder="1" applyAlignment="1">
      <alignment horizontal="center" vertical="center"/>
    </xf>
    <xf numFmtId="188" fontId="4" fillId="0" borderId="49" xfId="1" applyNumberFormat="1" applyFont="1" applyFill="1" applyBorder="1" applyAlignment="1">
      <alignment horizontal="center" vertical="center"/>
    </xf>
    <xf numFmtId="188" fontId="4" fillId="0" borderId="50" xfId="1" applyNumberFormat="1" applyFont="1" applyFill="1" applyBorder="1" applyAlignment="1">
      <alignment horizontal="center" vertical="center"/>
    </xf>
    <xf numFmtId="188" fontId="4" fillId="0" borderId="52" xfId="1" applyNumberFormat="1" applyFont="1" applyFill="1" applyBorder="1" applyAlignment="1">
      <alignment horizontal="center" vertical="center"/>
    </xf>
    <xf numFmtId="188" fontId="4" fillId="0" borderId="53" xfId="1" applyNumberFormat="1" applyFont="1" applyFill="1" applyBorder="1" applyAlignment="1">
      <alignment horizontal="center" vertical="center"/>
    </xf>
    <xf numFmtId="188" fontId="4" fillId="0" borderId="54" xfId="1" applyNumberFormat="1" applyFont="1" applyFill="1" applyBorder="1" applyAlignment="1">
      <alignment horizontal="center" vertical="center"/>
    </xf>
    <xf numFmtId="193" fontId="14" fillId="0" borderId="0" xfId="0" applyNumberFormat="1" applyFont="1" applyBorder="1" applyAlignment="1">
      <alignment vertical="center"/>
    </xf>
    <xf numFmtId="0" fontId="14" fillId="0" borderId="0" xfId="0" applyFont="1" applyBorder="1" applyAlignment="1">
      <alignment vertical="center"/>
    </xf>
    <xf numFmtId="0" fontId="9" fillId="13" borderId="7" xfId="0" applyFont="1" applyFill="1" applyBorder="1" applyAlignment="1">
      <alignment vertical="center"/>
    </xf>
    <xf numFmtId="188" fontId="4" fillId="0" borderId="55" xfId="1" applyNumberFormat="1" applyFont="1" applyFill="1" applyBorder="1" applyAlignment="1">
      <alignment horizontal="center" vertical="center"/>
    </xf>
    <xf numFmtId="188" fontId="4" fillId="0" borderId="56" xfId="1" applyNumberFormat="1" applyFont="1" applyFill="1" applyBorder="1" applyAlignment="1">
      <alignment horizontal="center" vertical="center"/>
    </xf>
    <xf numFmtId="188" fontId="4" fillId="0" borderId="57" xfId="1" applyNumberFormat="1" applyFont="1" applyFill="1" applyBorder="1" applyAlignment="1">
      <alignment horizontal="center" vertical="center"/>
    </xf>
    <xf numFmtId="188" fontId="4" fillId="0" borderId="58" xfId="1" applyNumberFormat="1" applyFont="1" applyFill="1" applyBorder="1" applyAlignment="1">
      <alignment horizontal="center" vertical="center"/>
    </xf>
    <xf numFmtId="188" fontId="4" fillId="0" borderId="59" xfId="1" applyNumberFormat="1" applyFont="1" applyFill="1" applyBorder="1" applyAlignment="1">
      <alignment horizontal="center" vertical="center"/>
    </xf>
    <xf numFmtId="188" fontId="4" fillId="0" borderId="60" xfId="1" applyNumberFormat="1" applyFont="1" applyFill="1" applyBorder="1" applyAlignment="1">
      <alignment horizontal="center" vertical="center"/>
    </xf>
    <xf numFmtId="3" fontId="4" fillId="0" borderId="61" xfId="0" applyNumberFormat="1" applyFont="1" applyFill="1" applyBorder="1" applyAlignment="1">
      <alignment horizontal="center" vertical="center"/>
    </xf>
    <xf numFmtId="188" fontId="45" fillId="2" borderId="2" xfId="0" applyNumberFormat="1" applyFont="1" applyFill="1" applyBorder="1" applyAlignment="1">
      <alignment vertical="center" wrapText="1"/>
    </xf>
    <xf numFmtId="188" fontId="45" fillId="2" borderId="7" xfId="0" applyNumberFormat="1" applyFont="1" applyFill="1" applyBorder="1" applyAlignment="1">
      <alignment vertical="center" wrapText="1"/>
    </xf>
    <xf numFmtId="0" fontId="1" fillId="0" borderId="0" xfId="137" applyAlignment="1">
      <alignment horizontal="center" vertical="center"/>
    </xf>
    <xf numFmtId="0" fontId="51" fillId="14" borderId="13" xfId="137" applyFont="1" applyFill="1" applyBorder="1" applyAlignment="1">
      <alignment horizontal="center" vertical="center"/>
    </xf>
    <xf numFmtId="228" fontId="46" fillId="14" borderId="66" xfId="137" applyNumberFormat="1" applyFont="1" applyFill="1" applyBorder="1" applyAlignment="1">
      <alignment horizontal="center" vertical="center"/>
    </xf>
    <xf numFmtId="0" fontId="51" fillId="14" borderId="67" xfId="137" applyFont="1" applyFill="1" applyBorder="1" applyAlignment="1">
      <alignment horizontal="center" vertical="center" wrapText="1"/>
    </xf>
    <xf numFmtId="0" fontId="52" fillId="0" borderId="0" xfId="137" applyFont="1" applyAlignment="1">
      <alignment horizontal="center" vertical="center"/>
    </xf>
    <xf numFmtId="0" fontId="51" fillId="14" borderId="68" xfId="137" applyFont="1" applyFill="1" applyBorder="1" applyAlignment="1">
      <alignment horizontal="center" vertical="center" wrapText="1"/>
    </xf>
    <xf numFmtId="3" fontId="55" fillId="0" borderId="0" xfId="137" applyNumberFormat="1" applyFont="1" applyAlignment="1">
      <alignment horizontal="right" vertical="top" wrapText="1"/>
    </xf>
    <xf numFmtId="188" fontId="1" fillId="0" borderId="0" xfId="137" applyNumberFormat="1" applyAlignment="1">
      <alignment horizontal="center" vertical="center"/>
    </xf>
    <xf numFmtId="3" fontId="1" fillId="0" borderId="0" xfId="137" applyNumberFormat="1" applyAlignment="1">
      <alignment horizontal="center" vertical="center"/>
    </xf>
    <xf numFmtId="3" fontId="52" fillId="0" borderId="69" xfId="137" applyNumberFormat="1" applyFont="1" applyBorder="1" applyAlignment="1">
      <alignment horizontal="center" vertical="center"/>
    </xf>
    <xf numFmtId="3" fontId="52" fillId="0" borderId="70" xfId="137" applyNumberFormat="1" applyFont="1" applyBorder="1" applyAlignment="1">
      <alignment horizontal="center" vertical="center"/>
    </xf>
    <xf numFmtId="3" fontId="52" fillId="0" borderId="71" xfId="137" applyNumberFormat="1" applyFont="1" applyBorder="1" applyAlignment="1">
      <alignment horizontal="center" vertical="center"/>
    </xf>
    <xf numFmtId="3" fontId="52" fillId="15" borderId="72" xfId="137" applyNumberFormat="1" applyFont="1" applyFill="1" applyBorder="1" applyAlignment="1">
      <alignment horizontal="center" vertical="center"/>
    </xf>
    <xf numFmtId="3" fontId="53" fillId="15" borderId="73" xfId="137" applyNumberFormat="1" applyFont="1" applyFill="1" applyBorder="1" applyAlignment="1">
      <alignment horizontal="center" vertical="center"/>
    </xf>
    <xf numFmtId="3" fontId="53" fillId="15" borderId="74" xfId="137" applyNumberFormat="1" applyFont="1" applyFill="1" applyBorder="1" applyAlignment="1">
      <alignment horizontal="center" vertical="center"/>
    </xf>
    <xf numFmtId="3" fontId="54" fillId="0" borderId="72" xfId="137" applyNumberFormat="1" applyFont="1" applyBorder="1" applyAlignment="1">
      <alignment horizontal="center" vertical="center"/>
    </xf>
    <xf numFmtId="3" fontId="54" fillId="0" borderId="73" xfId="137" applyNumberFormat="1" applyFont="1" applyBorder="1" applyAlignment="1">
      <alignment horizontal="center" vertical="center"/>
    </xf>
    <xf numFmtId="3" fontId="54" fillId="0" borderId="74" xfId="137" applyNumberFormat="1" applyFont="1" applyBorder="1" applyAlignment="1">
      <alignment horizontal="center" vertical="center"/>
    </xf>
    <xf numFmtId="3" fontId="52" fillId="15" borderId="75" xfId="137" applyNumberFormat="1" applyFont="1" applyFill="1" applyBorder="1" applyAlignment="1">
      <alignment horizontal="center" vertical="center"/>
    </xf>
    <xf numFmtId="3" fontId="53" fillId="15" borderId="76" xfId="137" applyNumberFormat="1" applyFont="1" applyFill="1" applyBorder="1" applyAlignment="1">
      <alignment horizontal="center" vertical="center"/>
    </xf>
    <xf numFmtId="3" fontId="53" fillId="15" borderId="77" xfId="137" applyNumberFormat="1" applyFont="1" applyFill="1" applyBorder="1" applyAlignment="1">
      <alignment horizontal="center" vertical="center"/>
    </xf>
    <xf numFmtId="188" fontId="4" fillId="0" borderId="40" xfId="0" applyNumberFormat="1" applyFont="1" applyBorder="1" applyAlignment="1">
      <alignment horizontal="center" vertical="center"/>
    </xf>
    <xf numFmtId="188" fontId="4" fillId="0" borderId="47" xfId="0" applyNumberFormat="1" applyFont="1" applyBorder="1" applyAlignment="1">
      <alignment horizontal="center" vertical="center"/>
    </xf>
    <xf numFmtId="0" fontId="4" fillId="0" borderId="34" xfId="0" applyFont="1" applyBorder="1" applyAlignment="1">
      <alignment horizontal="center" vertical="center" readingOrder="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10" fontId="4" fillId="0" borderId="11" xfId="0" applyNumberFormat="1" applyFont="1" applyBorder="1" applyAlignment="1">
      <alignment horizontal="center" vertical="center" wrapText="1"/>
    </xf>
    <xf numFmtId="10" fontId="3" fillId="0" borderId="27" xfId="4" applyNumberFormat="1" applyFont="1" applyFill="1" applyBorder="1" applyAlignment="1">
      <alignment horizontal="center" vertical="center"/>
    </xf>
    <xf numFmtId="10" fontId="3" fillId="0" borderId="30" xfId="4" applyNumberFormat="1" applyFont="1" applyFill="1" applyBorder="1" applyAlignment="1">
      <alignment horizontal="center" vertical="center"/>
    </xf>
    <xf numFmtId="0" fontId="3" fillId="0" borderId="27" xfId="2" applyFont="1" applyFill="1" applyBorder="1" applyAlignment="1">
      <alignment horizontal="center" vertical="center"/>
    </xf>
    <xf numFmtId="0" fontId="3" fillId="0" borderId="30" xfId="2" applyFont="1" applyFill="1" applyBorder="1" applyAlignment="1">
      <alignment horizontal="center" vertical="center"/>
    </xf>
    <xf numFmtId="0" fontId="3" fillId="0" borderId="28" xfId="3" applyFont="1" applyFill="1" applyBorder="1" applyAlignment="1">
      <alignment vertical="center"/>
    </xf>
    <xf numFmtId="0" fontId="3" fillId="0" borderId="31" xfId="3" applyFont="1" applyFill="1" applyBorder="1" applyAlignment="1">
      <alignment vertical="center"/>
    </xf>
    <xf numFmtId="188" fontId="3" fillId="0" borderId="39" xfId="5" applyNumberFormat="1" applyFont="1" applyFill="1" applyBorder="1" applyAlignment="1">
      <alignment horizontal="center" vertical="center"/>
    </xf>
    <xf numFmtId="188" fontId="3" fillId="0" borderId="32" xfId="5" applyNumberFormat="1" applyFont="1" applyFill="1" applyBorder="1" applyAlignment="1">
      <alignment horizontal="center" vertical="center"/>
    </xf>
    <xf numFmtId="189" fontId="3" fillId="0" borderId="40" xfId="6" applyNumberFormat="1" applyFont="1" applyFill="1" applyBorder="1" applyAlignment="1">
      <alignment horizontal="center" vertical="center"/>
    </xf>
    <xf numFmtId="189" fontId="3" fillId="0" borderId="33" xfId="6" applyNumberFormat="1" applyFont="1" applyFill="1" applyBorder="1" applyAlignment="1">
      <alignment horizontal="center" vertical="center"/>
    </xf>
    <xf numFmtId="189" fontId="3" fillId="0" borderId="28" xfId="6" applyNumberFormat="1" applyFont="1" applyFill="1" applyBorder="1" applyAlignment="1">
      <alignment horizontal="center" vertical="center"/>
    </xf>
    <xf numFmtId="189" fontId="3" fillId="0" borderId="31" xfId="6" applyNumberFormat="1" applyFont="1" applyFill="1" applyBorder="1" applyAlignment="1">
      <alignment horizontal="center" vertical="center"/>
    </xf>
    <xf numFmtId="0" fontId="4" fillId="0" borderId="11" xfId="0" applyFont="1" applyBorder="1" applyAlignment="1">
      <alignment horizontal="center" vertical="center"/>
    </xf>
    <xf numFmtId="0" fontId="2" fillId="0" borderId="27" xfId="2" applyFont="1" applyFill="1" applyBorder="1" applyAlignment="1">
      <alignment horizontal="center" vertical="center"/>
    </xf>
    <xf numFmtId="189" fontId="5" fillId="0" borderId="11" xfId="0" applyNumberFormat="1" applyFont="1" applyBorder="1" applyAlignment="1">
      <alignment horizontal="center" vertical="center" wrapText="1"/>
    </xf>
    <xf numFmtId="0" fontId="10" fillId="0" borderId="62" xfId="0" applyFont="1" applyBorder="1" applyAlignment="1">
      <alignment horizontal="center" vertical="center" wrapText="1"/>
    </xf>
    <xf numFmtId="0" fontId="10" fillId="0" borderId="12" xfId="0" applyFont="1" applyBorder="1" applyAlignment="1">
      <alignment horizontal="center" vertical="center" wrapText="1"/>
    </xf>
    <xf numFmtId="0" fontId="6" fillId="2" borderId="4"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4" fillId="0" borderId="10" xfId="0" applyFont="1" applyBorder="1" applyAlignment="1">
      <alignment horizontal="left" vertical="center" wrapText="1" readingOrder="1"/>
    </xf>
    <xf numFmtId="0" fontId="0" fillId="0" borderId="10" xfId="0" applyBorder="1" applyAlignment="1">
      <alignment wrapText="1"/>
    </xf>
    <xf numFmtId="0" fontId="4" fillId="0" borderId="11" xfId="0" applyFont="1" applyBorder="1" applyAlignment="1">
      <alignment horizontal="center" vertical="center" wrapText="1"/>
    </xf>
    <xf numFmtId="188" fontId="4" fillId="0" borderId="11" xfId="0" applyNumberFormat="1" applyFont="1" applyBorder="1" applyAlignment="1">
      <alignment horizontal="center" vertical="center" wrapText="1"/>
    </xf>
    <xf numFmtId="0" fontId="47" fillId="0" borderId="65"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64" xfId="0" applyFont="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11" fillId="0" borderId="65" xfId="0" applyFont="1" applyBorder="1" applyAlignment="1">
      <alignment horizontal="center" vertical="center"/>
    </xf>
    <xf numFmtId="0" fontId="11" fillId="0" borderId="63" xfId="0" applyFont="1" applyBorder="1" applyAlignment="1">
      <alignment horizontal="center" vertical="center"/>
    </xf>
    <xf numFmtId="0" fontId="11" fillId="0" borderId="64" xfId="0" applyFont="1" applyBorder="1" applyAlignment="1">
      <alignment horizontal="center" vertical="center"/>
    </xf>
    <xf numFmtId="0" fontId="48" fillId="0" borderId="0" xfId="137" applyFont="1" applyAlignment="1">
      <alignment horizontal="left" vertical="center"/>
    </xf>
    <xf numFmtId="0" fontId="48" fillId="0" borderId="0" xfId="137" applyFont="1" applyAlignment="1">
      <alignment horizontal="center" vertical="center"/>
    </xf>
    <xf numFmtId="0" fontId="49" fillId="0" borderId="0" xfId="137" applyFont="1" applyAlignment="1">
      <alignment horizontal="center" vertical="center"/>
    </xf>
    <xf numFmtId="0" fontId="50" fillId="0" borderId="0" xfId="137" applyFont="1" applyAlignment="1">
      <alignment horizontal="center" vertical="center"/>
    </xf>
    <xf numFmtId="0" fontId="56" fillId="0" borderId="0" xfId="137" applyFont="1" applyAlignment="1">
      <alignment horizontal="center" vertical="center"/>
    </xf>
  </cellXfs>
  <cellStyles count="138">
    <cellStyle name="a" xfId="7"/>
    <cellStyle name="args.style" xfId="8"/>
    <cellStyle name="Arial10" xfId="9"/>
    <cellStyle name="Calc Currency (0)" xfId="10"/>
    <cellStyle name="Calc Currency (2)" xfId="11"/>
    <cellStyle name="Calc Percent (0)" xfId="12"/>
    <cellStyle name="Calc Percent (1)" xfId="13"/>
    <cellStyle name="Calc Percent (2)" xfId="14"/>
    <cellStyle name="Calc Units (0)" xfId="15"/>
    <cellStyle name="Calc Units (1)" xfId="16"/>
    <cellStyle name="Calc Units (2)" xfId="17"/>
    <cellStyle name="Comma  - Style1" xfId="18"/>
    <cellStyle name="Comma  - Style2" xfId="19"/>
    <cellStyle name="Comma  - Style3" xfId="20"/>
    <cellStyle name="Comma  - Style4" xfId="21"/>
    <cellStyle name="Comma  - Style5" xfId="22"/>
    <cellStyle name="Comma  - Style6" xfId="23"/>
    <cellStyle name="Comma  - Style7" xfId="24"/>
    <cellStyle name="Comma  - Style8" xfId="25"/>
    <cellStyle name="Comma [00]" xfId="26"/>
    <cellStyle name="Comma [3]" xfId="27"/>
    <cellStyle name="Comma 2" xfId="28"/>
    <cellStyle name="Comma0" xfId="29"/>
    <cellStyle name="Copied" xfId="30"/>
    <cellStyle name="Currency [00]" xfId="31"/>
    <cellStyle name="Currency [1]" xfId="32"/>
    <cellStyle name="Currency [2]" xfId="33"/>
    <cellStyle name="Currency0" xfId="34"/>
    <cellStyle name="DATE" xfId="35"/>
    <cellStyle name="Date [d-mmm-yy]" xfId="36"/>
    <cellStyle name="Date [mm-d-yy]" xfId="37"/>
    <cellStyle name="Date [mm-d-yyyy]" xfId="38"/>
    <cellStyle name="Date [mmm-yy]" xfId="39"/>
    <cellStyle name="Date Short" xfId="40"/>
    <cellStyle name="DATE_PC-FACTORY PROPOSAL(Volume Versi Penawaran COJAAL)" xfId="41"/>
    <cellStyle name="date1" xfId="42"/>
    <cellStyle name="Description" xfId="43"/>
    <cellStyle name="Dezimal [0]_hcl-Tank (GB)" xfId="44"/>
    <cellStyle name="Dezimal_hcl-Tank (GB)" xfId="45"/>
    <cellStyle name="DUA" xfId="46"/>
    <cellStyle name="Enter Currency (0)" xfId="47"/>
    <cellStyle name="Enter Currency (2)" xfId="48"/>
    <cellStyle name="Enter Units (0)" xfId="49"/>
    <cellStyle name="Enter Units (1)" xfId="50"/>
    <cellStyle name="Enter Units (2)" xfId="51"/>
    <cellStyle name="Entered" xfId="52"/>
    <cellStyle name="Euro" xfId="53"/>
    <cellStyle name="F2" xfId="54"/>
    <cellStyle name="F3" xfId="55"/>
    <cellStyle name="F4" xfId="56"/>
    <cellStyle name="F5" xfId="57"/>
    <cellStyle name="F6" xfId="58"/>
    <cellStyle name="F7" xfId="59"/>
    <cellStyle name="F8" xfId="60"/>
    <cellStyle name="Fixed" xfId="61"/>
    <cellStyle name="Fixed [0]" xfId="62"/>
    <cellStyle name="Fixed_Fence and Guard Rail" xfId="63"/>
    <cellStyle name="Follow - Style1" xfId="64"/>
    <cellStyle name="Grey" xfId="65"/>
    <cellStyle name="GTT%" xfId="66"/>
    <cellStyle name="Header1" xfId="67"/>
    <cellStyle name="Header2" xfId="68"/>
    <cellStyle name="Heading1" xfId="69"/>
    <cellStyle name="Heading2" xfId="70"/>
    <cellStyle name="HEADINGS" xfId="71"/>
    <cellStyle name="HEADINGSTOP" xfId="72"/>
    <cellStyle name="Hyperl - Style2" xfId="73"/>
    <cellStyle name="Input [yellow]" xfId="74"/>
    <cellStyle name="Input Currency" xfId="75"/>
    <cellStyle name="Input Date" xfId="76"/>
    <cellStyle name="Input Fixed [0]" xfId="77"/>
    <cellStyle name="Input Normal" xfId="78"/>
    <cellStyle name="Input Percent" xfId="79"/>
    <cellStyle name="Input Percent [2]" xfId="80"/>
    <cellStyle name="Input Percent_PC-FACTORY PROPOSAL(Volume Versi Penawaran COJAAL)" xfId="81"/>
    <cellStyle name="Input Titles" xfId="82"/>
    <cellStyle name="Link Currency (0)" xfId="83"/>
    <cellStyle name="Link Currency (2)" xfId="84"/>
    <cellStyle name="Link Units (0)" xfId="85"/>
    <cellStyle name="Link Units (1)" xfId="86"/>
    <cellStyle name="Link Units (2)" xfId="87"/>
    <cellStyle name="m" xfId="88"/>
    <cellStyle name="NA is zero" xfId="89"/>
    <cellStyle name="no dec" xfId="90"/>
    <cellStyle name="Normal - Style1" xfId="91"/>
    <cellStyle name="Normal - Style2" xfId="92"/>
    <cellStyle name="Normal - Style5" xfId="93"/>
    <cellStyle name="Normal [0]" xfId="94"/>
    <cellStyle name="Normal [1]" xfId="95"/>
    <cellStyle name="Normal [2]" xfId="96"/>
    <cellStyle name="Normal [3]" xfId="97"/>
    <cellStyle name="Normal 10" xfId="3"/>
    <cellStyle name="Normal 11" xfId="5"/>
    <cellStyle name="Normal 12" xfId="6"/>
    <cellStyle name="Normal 13" xfId="4"/>
    <cellStyle name="Normal 2" xfId="98"/>
    <cellStyle name="Normal 3" xfId="137"/>
    <cellStyle name="Normal 9" xfId="2"/>
    <cellStyle name="Normal Bold" xfId="99"/>
    <cellStyle name="Normal Pct" xfId="100"/>
    <cellStyle name="NPPESalesPct" xfId="101"/>
    <cellStyle name="NWI%S" xfId="102"/>
    <cellStyle name="pc1" xfId="103"/>
    <cellStyle name="per.style" xfId="104"/>
    <cellStyle name="Percent [0]" xfId="105"/>
    <cellStyle name="Percent [00]" xfId="106"/>
    <cellStyle name="Percent [1]" xfId="107"/>
    <cellStyle name="Percent [2]" xfId="108"/>
    <cellStyle name="Percent 2" xfId="109"/>
    <cellStyle name="PercentSales" xfId="110"/>
    <cellStyle name="PrePop Currency (0)" xfId="111"/>
    <cellStyle name="PrePop Currency (2)" xfId="112"/>
    <cellStyle name="PrePop Units (0)" xfId="113"/>
    <cellStyle name="PrePop Units (1)" xfId="114"/>
    <cellStyle name="PrePop Units (2)" xfId="115"/>
    <cellStyle name="Red font" xfId="116"/>
    <cellStyle name="regstoresfromspecstores" xfId="117"/>
    <cellStyle name="RevList" xfId="118"/>
    <cellStyle name="SATU" xfId="119"/>
    <cellStyle name="SHADEDSTORES" xfId="120"/>
    <cellStyle name="specstores" xfId="121"/>
    <cellStyle name="Strange" xfId="122"/>
    <cellStyle name="Subtotal" xfId="123"/>
    <cellStyle name="sum" xfId="124"/>
    <cellStyle name="Test [green]" xfId="125"/>
    <cellStyle name="Text Indent A" xfId="126"/>
    <cellStyle name="Text Indent B" xfId="127"/>
    <cellStyle name="Text Indent C" xfId="128"/>
    <cellStyle name="TFCF" xfId="129"/>
    <cellStyle name="þ_x001d_ð+&amp;„ý›&amp;}ý_x000b__x0008__x0011__x000b_å_x000b__x0007__x0001__x0001_" xfId="130"/>
    <cellStyle name="Unit" xfId="131"/>
    <cellStyle name="User_Defined_A" xfId="132"/>
    <cellStyle name="Währung [0]_hcl-Tank (GB)" xfId="133"/>
    <cellStyle name="Währung_hcl-Tank (GB)" xfId="134"/>
    <cellStyle name="White" xfId="135"/>
    <cellStyle name="ปกติ" xfId="0" builtinId="0"/>
    <cellStyle name="เปอร์เซ็นต์" xfId="1" builtinId="5"/>
    <cellStyle name="標準_構造物概要一覧(10工区）" xfId="136"/>
  </cellStyles>
  <dxfs count="24">
    <dxf>
      <font>
        <color theme="0"/>
      </font>
    </dxf>
    <dxf>
      <font>
        <color theme="0"/>
      </font>
      <fill>
        <patternFill>
          <bgColor theme="1"/>
        </patternFill>
      </fill>
    </dxf>
    <dxf>
      <fill>
        <patternFill>
          <bgColor theme="6" tint="-0.24994659260841701"/>
        </patternFill>
      </fill>
    </dxf>
    <dxf>
      <font>
        <color theme="0"/>
      </font>
      <fill>
        <patternFill>
          <bgColor theme="0"/>
        </patternFill>
      </fill>
    </dxf>
    <dxf>
      <font>
        <color theme="0"/>
      </font>
      <fill>
        <patternFill>
          <bgColor theme="1"/>
        </patternFill>
      </fill>
    </dxf>
    <dxf>
      <fill>
        <patternFill>
          <bgColor theme="6" tint="-0.24994659260841701"/>
        </patternFill>
      </fill>
    </dxf>
    <dxf>
      <font>
        <color theme="0"/>
      </font>
      <fill>
        <patternFill>
          <bgColor theme="0"/>
        </patternFill>
      </fill>
    </dxf>
    <dxf>
      <font>
        <color theme="0"/>
      </font>
      <fill>
        <patternFill>
          <bgColor theme="0"/>
        </patternFill>
      </fill>
    </dxf>
    <dxf>
      <font>
        <color theme="0"/>
      </font>
      <fill>
        <patternFill>
          <bgColor theme="1"/>
        </patternFill>
      </fill>
    </dxf>
    <dxf>
      <fill>
        <patternFill>
          <bgColor theme="6" tint="-0.24994659260841701"/>
        </patternFill>
      </fill>
    </dxf>
    <dxf>
      <font>
        <color theme="0"/>
      </font>
      <fill>
        <patternFill>
          <bgColor theme="0"/>
        </patternFill>
      </fill>
    </dxf>
    <dxf>
      <font>
        <color theme="0"/>
      </font>
      <fill>
        <patternFill>
          <bgColor theme="1"/>
        </patternFill>
      </fill>
    </dxf>
    <dxf>
      <fill>
        <patternFill>
          <bgColor theme="6" tint="-0.24994659260841701"/>
        </patternFill>
      </fill>
    </dxf>
    <dxf>
      <font>
        <color theme="0"/>
      </font>
      <fill>
        <patternFill>
          <bgColor theme="0"/>
        </patternFill>
      </fill>
    </dxf>
    <dxf>
      <font>
        <color theme="0"/>
      </font>
      <fill>
        <patternFill>
          <bgColor theme="1"/>
        </patternFill>
      </fill>
    </dxf>
    <dxf>
      <fill>
        <patternFill>
          <bgColor theme="6" tint="-0.24994659260841701"/>
        </patternFill>
      </fill>
    </dxf>
    <dxf>
      <font>
        <color theme="0"/>
      </font>
      <fill>
        <patternFill>
          <bgColor theme="0"/>
        </patternFill>
      </fill>
    </dxf>
    <dxf>
      <font>
        <color theme="0"/>
      </font>
      <fill>
        <patternFill>
          <bgColor theme="1"/>
        </patternFill>
      </fill>
    </dxf>
    <dxf>
      <font>
        <color theme="0"/>
      </font>
      <fill>
        <patternFill>
          <bgColor theme="0"/>
        </patternFill>
      </fill>
    </dxf>
    <dxf>
      <font>
        <color theme="0"/>
      </font>
    </dxf>
    <dxf>
      <fill>
        <patternFill>
          <bgColor theme="6" tint="0.39994506668294322"/>
        </patternFill>
      </fill>
    </dxf>
    <dxf>
      <font>
        <color theme="0"/>
      </font>
    </dxf>
    <dxf>
      <font>
        <color theme="0"/>
        <name val="Cambria"/>
        <scheme val="none"/>
      </font>
      <fill>
        <patternFill>
          <bgColor theme="1" tint="4.9989318521683403E-2"/>
        </patternFill>
      </fill>
      <border>
        <top style="thin">
          <color indexed="64"/>
        </top>
        <bottom style="thin">
          <color indexed="64"/>
        </bottom>
      </border>
    </dxf>
    <dxf>
      <font>
        <color theme="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theme" Target="theme/theme1.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61"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th-TH"/>
  <c:chart>
    <c:plotArea>
      <c:layout>
        <c:manualLayout>
          <c:layoutTarget val="inner"/>
          <c:xMode val="edge"/>
          <c:yMode val="edge"/>
          <c:x val="4.5119860017497807E-2"/>
          <c:y val="3.5330213794874721E-2"/>
          <c:w val="0.90506596675415552"/>
          <c:h val="0.86130983030462538"/>
        </c:manualLayout>
      </c:layout>
      <c:lineChart>
        <c:grouping val="standard"/>
        <c:ser>
          <c:idx val="1"/>
          <c:order val="0"/>
          <c:tx>
            <c:strRef>
              <c:f>'Cash Flow'!$A$27</c:f>
              <c:strCache>
                <c:ptCount val="1"/>
                <c:pt idx="0">
                  <c:v>Planned Cash Flow</c:v>
                </c:pt>
              </c:strCache>
            </c:strRef>
          </c:tx>
          <c:cat>
            <c:numRef>
              <c:f>'Cash Flow'!$B$25:$Q$25</c:f>
              <c:numCache>
                <c:formatCode>[$-409]mmm\-yy;@</c:formatCode>
                <c:ptCount val="16"/>
                <c:pt idx="0">
                  <c:v>40575</c:v>
                </c:pt>
                <c:pt idx="1">
                  <c:v>40603</c:v>
                </c:pt>
                <c:pt idx="2">
                  <c:v>40634</c:v>
                </c:pt>
                <c:pt idx="3">
                  <c:v>40664</c:v>
                </c:pt>
                <c:pt idx="4">
                  <c:v>40695</c:v>
                </c:pt>
                <c:pt idx="5">
                  <c:v>40725</c:v>
                </c:pt>
                <c:pt idx="6">
                  <c:v>40756</c:v>
                </c:pt>
                <c:pt idx="7">
                  <c:v>40787</c:v>
                </c:pt>
                <c:pt idx="8">
                  <c:v>40817</c:v>
                </c:pt>
                <c:pt idx="9">
                  <c:v>40848</c:v>
                </c:pt>
                <c:pt idx="10">
                  <c:v>40878</c:v>
                </c:pt>
                <c:pt idx="11">
                  <c:v>40909</c:v>
                </c:pt>
                <c:pt idx="12">
                  <c:v>40940</c:v>
                </c:pt>
                <c:pt idx="13">
                  <c:v>40969</c:v>
                </c:pt>
                <c:pt idx="14">
                  <c:v>41000</c:v>
                </c:pt>
                <c:pt idx="15">
                  <c:v>41030</c:v>
                </c:pt>
              </c:numCache>
            </c:numRef>
          </c:cat>
          <c:val>
            <c:numRef>
              <c:f>'Cash Flow'!$B$27:$S$27</c:f>
              <c:numCache>
                <c:formatCode>#,##0</c:formatCode>
                <c:ptCount val="18"/>
                <c:pt idx="0">
                  <c:v>4803462.696064122</c:v>
                </c:pt>
                <c:pt idx="1">
                  <c:v>10235277.70860859</c:v>
                </c:pt>
                <c:pt idx="2">
                  <c:v>15624727.255888544</c:v>
                </c:pt>
                <c:pt idx="3">
                  <c:v>21481462.407119345</c:v>
                </c:pt>
                <c:pt idx="4">
                  <c:v>27063370.247117113</c:v>
                </c:pt>
                <c:pt idx="5">
                  <c:v>33276002.34408576</c:v>
                </c:pt>
                <c:pt idx="6">
                  <c:v>41776514.879413158</c:v>
                </c:pt>
                <c:pt idx="7">
                  <c:v>48513827.967659399</c:v>
                </c:pt>
                <c:pt idx="8">
                  <c:v>55325077.306730971</c:v>
                </c:pt>
                <c:pt idx="9">
                  <c:v>59816788.945640534</c:v>
                </c:pt>
                <c:pt idx="10">
                  <c:v>61366162.70640251</c:v>
                </c:pt>
                <c:pt idx="11">
                  <c:v>61366162.70640251</c:v>
                </c:pt>
                <c:pt idx="12">
                  <c:v>61366162.70640251</c:v>
                </c:pt>
                <c:pt idx="13">
                  <c:v>61366162.70640251</c:v>
                </c:pt>
                <c:pt idx="14">
                  <c:v>61366162.70640251</c:v>
                </c:pt>
                <c:pt idx="15">
                  <c:v>61366162.70640251</c:v>
                </c:pt>
              </c:numCache>
            </c:numRef>
          </c:val>
        </c:ser>
        <c:ser>
          <c:idx val="3"/>
          <c:order val="1"/>
          <c:tx>
            <c:strRef>
              <c:f>'Cash Flow'!$A$29</c:f>
              <c:strCache>
                <c:ptCount val="1"/>
                <c:pt idx="0">
                  <c:v>Actual  Cash Flow</c:v>
                </c:pt>
              </c:strCache>
            </c:strRef>
          </c:tx>
          <c:cat>
            <c:numRef>
              <c:f>'Cash Flow'!$B$25:$Q$25</c:f>
              <c:numCache>
                <c:formatCode>[$-409]mmm\-yy;@</c:formatCode>
                <c:ptCount val="16"/>
                <c:pt idx="0">
                  <c:v>40575</c:v>
                </c:pt>
                <c:pt idx="1">
                  <c:v>40603</c:v>
                </c:pt>
                <c:pt idx="2">
                  <c:v>40634</c:v>
                </c:pt>
                <c:pt idx="3">
                  <c:v>40664</c:v>
                </c:pt>
                <c:pt idx="4">
                  <c:v>40695</c:v>
                </c:pt>
                <c:pt idx="5">
                  <c:v>40725</c:v>
                </c:pt>
                <c:pt idx="6">
                  <c:v>40756</c:v>
                </c:pt>
                <c:pt idx="7">
                  <c:v>40787</c:v>
                </c:pt>
                <c:pt idx="8">
                  <c:v>40817</c:v>
                </c:pt>
                <c:pt idx="9">
                  <c:v>40848</c:v>
                </c:pt>
                <c:pt idx="10">
                  <c:v>40878</c:v>
                </c:pt>
                <c:pt idx="11">
                  <c:v>40909</c:v>
                </c:pt>
                <c:pt idx="12">
                  <c:v>40940</c:v>
                </c:pt>
                <c:pt idx="13">
                  <c:v>40969</c:v>
                </c:pt>
                <c:pt idx="14">
                  <c:v>41000</c:v>
                </c:pt>
                <c:pt idx="15">
                  <c:v>41030</c:v>
                </c:pt>
              </c:numCache>
            </c:numRef>
          </c:cat>
          <c:val>
            <c:numRef>
              <c:f>'Cash Flow'!$B$29:$S$29</c:f>
              <c:numCache>
                <c:formatCode>#,##0</c:formatCode>
                <c:ptCount val="18"/>
                <c:pt idx="0">
                  <c:v>641004.14412312955</c:v>
                </c:pt>
                <c:pt idx="1">
                  <c:v>1249332.7066329729</c:v>
                </c:pt>
                <c:pt idx="2">
                  <c:v>1853487.0614775373</c:v>
                </c:pt>
                <c:pt idx="3">
                  <c:v>2314156.9291144838</c:v>
                </c:pt>
                <c:pt idx="4">
                  <c:v>2314156.9291144838</c:v>
                </c:pt>
                <c:pt idx="5">
                  <c:v>2314156.9291144838</c:v>
                </c:pt>
                <c:pt idx="6">
                  <c:v>2314156.9291144838</c:v>
                </c:pt>
                <c:pt idx="7">
                  <c:v>2314156.9291144838</c:v>
                </c:pt>
                <c:pt idx="8">
                  <c:v>2314156.9291144838</c:v>
                </c:pt>
                <c:pt idx="9">
                  <c:v>2314156.9291144838</c:v>
                </c:pt>
                <c:pt idx="10">
                  <c:v>2314156.9291144838</c:v>
                </c:pt>
                <c:pt idx="11">
                  <c:v>2314156.9291144838</c:v>
                </c:pt>
                <c:pt idx="12">
                  <c:v>2314156.9291144838</c:v>
                </c:pt>
                <c:pt idx="13">
                  <c:v>2314156.9291144838</c:v>
                </c:pt>
                <c:pt idx="14">
                  <c:v>2314156.9291144838</c:v>
                </c:pt>
                <c:pt idx="15">
                  <c:v>2314156.9291144838</c:v>
                </c:pt>
              </c:numCache>
            </c:numRef>
          </c:val>
        </c:ser>
        <c:marker val="1"/>
        <c:axId val="182740480"/>
        <c:axId val="182742016"/>
      </c:lineChart>
      <c:dateAx>
        <c:axId val="182740480"/>
        <c:scaling>
          <c:orientation val="minMax"/>
        </c:scaling>
        <c:axPos val="b"/>
        <c:numFmt formatCode="[$-409]mmm\-yy;@" sourceLinked="0"/>
        <c:tickLblPos val="nextTo"/>
        <c:txPr>
          <a:bodyPr rot="0" vert="horz"/>
          <a:lstStyle/>
          <a:p>
            <a:pPr>
              <a:defRPr sz="1000" b="0" i="0" u="none" strike="noStrike" baseline="0">
                <a:solidFill>
                  <a:srgbClr val="000000"/>
                </a:solidFill>
                <a:latin typeface="Calibri"/>
                <a:ea typeface="Calibri"/>
                <a:cs typeface="Calibri"/>
              </a:defRPr>
            </a:pPr>
            <a:endParaRPr lang="th-TH"/>
          </a:p>
        </c:txPr>
        <c:crossAx val="182742016"/>
        <c:crosses val="autoZero"/>
        <c:auto val="1"/>
        <c:lblOffset val="100"/>
      </c:dateAx>
      <c:valAx>
        <c:axId val="18274201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th-TH"/>
          </a:p>
        </c:txPr>
        <c:crossAx val="182740480"/>
        <c:crosses val="autoZero"/>
        <c:crossBetween val="between"/>
      </c:valAx>
    </c:plotArea>
    <c:legend>
      <c:legendPos val="r"/>
      <c:txPr>
        <a:bodyPr/>
        <a:lstStyle/>
        <a:p>
          <a:pPr>
            <a:defRPr sz="920" b="0" i="0" u="none" strike="noStrike" baseline="0">
              <a:solidFill>
                <a:srgbClr val="000000"/>
              </a:solidFill>
              <a:latin typeface="Calibri"/>
              <a:ea typeface="Calibri"/>
              <a:cs typeface="Calibri"/>
            </a:defRPr>
          </a:pPr>
          <a:endParaRPr lang="th-TH"/>
        </a:p>
      </c:txPr>
    </c:legend>
    <c:plotVisOnly val="1"/>
    <c:dispBlanksAs val="gap"/>
  </c:chart>
  <c:spPr>
    <a:ln>
      <a:solidFill>
        <a:schemeClr val="accent1"/>
      </a:solidFill>
    </a:ln>
  </c:spPr>
  <c:txPr>
    <a:bodyPr/>
    <a:lstStyle/>
    <a:p>
      <a:pPr>
        <a:defRPr sz="1000" b="0" i="0" u="none" strike="noStrike" baseline="0">
          <a:solidFill>
            <a:srgbClr val="000000"/>
          </a:solidFill>
          <a:latin typeface="Calibri"/>
          <a:ea typeface="Calibri"/>
          <a:cs typeface="Calibri"/>
        </a:defRPr>
      </a:pPr>
      <a:endParaRPr lang="th-TH"/>
    </a:p>
  </c:txPr>
  <c:printSettings>
    <c:headerFooter/>
    <c:pageMargins b="0.5" l="0.2" r="0.2" t="0.5" header="0.30000000000000021" footer="0.30000000000000021"/>
    <c:pageSetup paperSize="8"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th-TH"/>
  <c:chart>
    <c:plotArea>
      <c:layout/>
      <c:barChart>
        <c:barDir val="col"/>
        <c:grouping val="clustered"/>
        <c:axId val="182715904"/>
        <c:axId val="182717440"/>
      </c:barChart>
      <c:catAx>
        <c:axId val="182715904"/>
        <c:scaling>
          <c:orientation val="minMax"/>
        </c:scaling>
        <c:axPos val="b"/>
        <c:tickLblPos val="nextTo"/>
        <c:txPr>
          <a:bodyPr rot="0" vert="horz"/>
          <a:lstStyle/>
          <a:p>
            <a:pPr>
              <a:defRPr sz="1000" b="0" i="0" u="none" strike="noStrike" baseline="0">
                <a:solidFill>
                  <a:srgbClr val="000000"/>
                </a:solidFill>
                <a:latin typeface="Calibri"/>
                <a:ea typeface="Calibri"/>
                <a:cs typeface="Calibri"/>
              </a:defRPr>
            </a:pPr>
            <a:endParaRPr lang="th-TH"/>
          </a:p>
        </c:txPr>
        <c:crossAx val="182717440"/>
        <c:crosses val="autoZero"/>
        <c:auto val="1"/>
        <c:lblAlgn val="ctr"/>
        <c:lblOffset val="100"/>
      </c:catAx>
      <c:valAx>
        <c:axId val="182717440"/>
        <c:scaling>
          <c:orientation val="minMax"/>
        </c:scaling>
        <c:axPos val="l"/>
        <c:majorGridlines/>
        <c:tickLblPos val="nextTo"/>
        <c:txPr>
          <a:bodyPr rot="0" vert="horz"/>
          <a:lstStyle/>
          <a:p>
            <a:pPr>
              <a:defRPr sz="1000" b="0" i="0" u="none" strike="noStrike" baseline="0">
                <a:solidFill>
                  <a:srgbClr val="000000"/>
                </a:solidFill>
                <a:latin typeface="Calibri"/>
                <a:ea typeface="Calibri"/>
                <a:cs typeface="Calibri"/>
              </a:defRPr>
            </a:pPr>
            <a:endParaRPr lang="th-TH"/>
          </a:p>
        </c:txPr>
        <c:crossAx val="182715904"/>
        <c:crosses val="autoZero"/>
        <c:crossBetween val="between"/>
      </c:valAx>
    </c:plotArea>
    <c:legend>
      <c:legendPos val="r"/>
      <c:txPr>
        <a:bodyPr/>
        <a:lstStyle/>
        <a:p>
          <a:pPr>
            <a:defRPr sz="920" b="0" i="0" u="none" strike="noStrike" baseline="0">
              <a:solidFill>
                <a:srgbClr val="000000"/>
              </a:solidFill>
              <a:latin typeface="Calibri"/>
              <a:ea typeface="Calibri"/>
              <a:cs typeface="Calibri"/>
            </a:defRPr>
          </a:pPr>
          <a:endParaRPr lang="th-TH"/>
        </a:p>
      </c:txPr>
    </c:legend>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th-TH"/>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2</xdr:row>
      <xdr:rowOff>19050</xdr:rowOff>
    </xdr:from>
    <xdr:to>
      <xdr:col>16</xdr:col>
      <xdr:colOff>581025</xdr:colOff>
      <xdr:row>23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2</xdr:row>
      <xdr:rowOff>152400</xdr:rowOff>
    </xdr:from>
    <xdr:to>
      <xdr:col>16</xdr:col>
      <xdr:colOff>228600</xdr:colOff>
      <xdr:row>20</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02\17\bq\m&amp;e\P-Peti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ENDER\AIR%20PANGI\RC%20AIR%20PANGI%20-%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pto\e\Eko\Komersial\Paket%20EIB-44%20Versi%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WIN2000\DIV-Proyek\PROYEK\TH-1996\9611\EVA\EVA-ARS&amp;PLB-1\EVALUAS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ita_nt1\bq\BQ\99-952\SEKONGKANG\E20-02Guest%20Hous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van\c%20irvan\My%20Documents\Backup%20hardisk%20franky\FRANKY\EVALUASI%20GD%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Tender\Tender%202006\Algeria\Penawaran\PP\dEDY%20NGEPRINT\pindahan\Check%20volume%20design\t.KANTOR%20UTAMA%202.11.04\Boiler\pindah\Itung%20gambar\Muara%20Wahau\RAP%20Civil%20Work%20MWHM%2030%20TPH%20for%20Kontrakto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TARAHAN\EE%20SUKA%20MAJU%20-%20KALIANDA\3-DI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apat\c\Data\RS-PELNI\B.Q\BQ_ME-DO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RAB%20PAKET%201%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royek\9903\bq\bq-ars\BQ-PS&amp;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dap-Final\My%20Documents\My%20Pictures\My%20Documents\BREAKD~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waseem/Local%20Settings/Temporary%20Internet%20Files/Content.IE5/RUDGP7NN/B.O.Q.%20ENDONESIA%20COMPANY/Contract%20%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dap-Final\My%20Documents\My%20Pictures\My%20Documents\ANALISA%20DAN%20R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ROYEK\proyek\Th-2002\0208\bq-ruko\final-wk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adap-Final\MAIL\AN_DUP2001%20Lati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adap-Final\My%20Documents\DUP%201997-1998\AN9798R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03e\d%20o\D%20O\MANHATTAN\BQ%20ME\BQ-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urboyo\c\DIMAS\1418FON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Junaidi%202005\Agus\RAB%20LAU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LAN-6\EXCEL\Schedule\TS-LANVI-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ROJECT\02\10\BQ\ME\M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om\c\@@-FOLD\tender%202004\AV-02\Paket%20EIB-44%20Versi%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ocuments%20and%20Settings\TOSHIBA\My%20Documents\DATA\JICT\Budget-JICT2-VER02-p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User\Local%20Settings\My%20Documents\ECI\OE\ADB\AT-08\at-08%20PERTAMA\EE%20AT-08\1-BOQ.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BIDIN/ASRI/24/Kenari/BQ-A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REHAB%202005\Documents%20and%20Settings\user\Local%20Settings\Temp\rsud%20t.%20ubi\BQ%20RSUD%20TALANG%20UBI.4sd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REHAB%202005\Documents%20and%20Settings\user\Local%20Settings\Temp\BQ%20RSUD%20TALANG%20UBI.and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REHAB%202005\Documents%20and%20Settings\user\Local%20Settings\Temp\RAB%20Talang%20Ubi%20ne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ocuments%20and%20Settings\Administrator\My%20Documents\Tender%20Sintang-Bongkong\Lain-lain\EskalasiSp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BANK-JABAR%20Garut\Mekanikal-tende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Algeria\File%20Algeria\For%20COJAAL\For%20COJAAL\New%20Folder\Ringgo\back%20up%20aljair\Aljazair%20Baru\Documents%20and%20Settings\CITRA%20GADING\My%20Documents\STRUKTU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nder\Tender%202006\Algeria\Penawaran\PP\Tender\Dome\Penawaran%20PON%20Kalti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Tender\Tender%202006\Algeria\Penawaran\PP\PON%20XII\ANALISA\ANALISA%20PERKERASAN%20BERBUTI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Tender\Tender%202006\Algeria\Penawaran\PP\Documents%20and%20Settings\CITRA%20GADING\My%20Documents\ASP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liex\Tenggarong\WIKA%20-%20TGI%202006\TURAP%20TENGGARONG\Proyek%20Supadio\Supadio\RAB\an%20penawaran%20Penyesuaian%20(inflasi%20maret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Tender\Tender%202006\Algeria\Penawaran\PP\Documents%20and%20Settings\CITRA%20GADING\My%20Documents\STRUKTU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rku\D\Proposal%20Teknis\DED%20AB\Rab\ansat%20lengkap%20iv.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antyo\c\DATA\TANTYO\Gandhi\TSS-Gandhi%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Dadap-Final\My%20Documents\My%20Pictures\SITU%20GEDE\ANALISA%20HARGA%20SATUAN%20ahi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Analisa%20Bina%20Marga\Analisa%20&amp;%20.R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TENDER%20KALSEL\tender%20kalsel\temputuk\RAB%20TEMPUTUK%20TENDER%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yies\2007\Flash%20Rudi%20Beringin\Pelelangan\Penawa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202001\2%20Asprog\LELANG%202001\LELANG%20BESAR\SJFCP%20A-B%20revisi%20C%20-%20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win2000\div-proyek\PROYEK\TH-2003\0301\BQ\townhouse\BQ-R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IRIN\Ririn%20File\Ririn%20File\BOQ%20New\RAP%20-%20BOQ\Standard%20BOQ\Menara%20A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BRIBIN\BQ%20BRIBIN-ALT%204%20(PA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c\Anggaran\RAB\CAB-III\RS.PELNI\BQ_Arsitektur-DO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antyo\c\DATA\TANTYO\Pluit%20Kencana\RAB-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ROJECT\01\15\ESTIMATE\EST-1C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ang3\my%20documents\Data\Data%20Mufti\My%20Documents\HOTEL%20ASRI\RC%20ASR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lamp-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LMKFO-4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DAF-8"/>
    </sheetNames>
    <sheetDataSet>
      <sheetData sheetId="0"/>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HRG MAT"/>
      <sheetName val="DIV X"/>
      <sheetName val="AN-HSP"/>
      <sheetName val="QUARRY"/>
      <sheetName val="ALAT-1"/>
      <sheetName val="AGG, C"/>
      <sheetName val="URAIAN ALAT"/>
      <sheetName val="LALIN"/>
      <sheetName val="URAI X"/>
      <sheetName val="LS-Rutin"/>
      <sheetName val="FINALISASI (1)"/>
      <sheetName val="REKAP"/>
      <sheetName val="REKAP (1)"/>
      <sheetName val="REKAP (2)"/>
      <sheetName val="REKAP (3)"/>
      <sheetName val="BQ (1)"/>
      <sheetName val="BQ (2)"/>
      <sheetName val="BQ (3)"/>
      <sheetName val="AN-RC"/>
      <sheetName val="URAIAN "/>
      <sheetName val="BASIC"/>
      <sheetName val="HARGA ALAT"/>
      <sheetName val="MOB Air Pangi"/>
      <sheetName val="MOB Air Empayang"/>
      <sheetName val="MOB Air Kikim"/>
      <sheetName val="subkon"/>
      <sheetName val="Sheet1"/>
      <sheetName val="UMUM"/>
      <sheetName val="AN_R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7">
          <cell r="H27">
            <v>6</v>
          </cell>
        </row>
        <row r="30">
          <cell r="H30">
            <v>4.666666666666667</v>
          </cell>
        </row>
        <row r="44">
          <cell r="H44">
            <v>7</v>
          </cell>
        </row>
      </sheetData>
      <sheetData sheetId="2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 Koef Bahan"/>
      <sheetName val="3 Koef Alat"/>
      <sheetName val="4 Koef Tenaga"/>
      <sheetName val="6 Unit Prc Anl"/>
      <sheetName val="5 Harga SBD"/>
      <sheetName val="I Rekap BQ"/>
      <sheetName val="II BQ"/>
      <sheetName val="Surt Penawaran"/>
      <sheetName val="L1 Schedule"/>
      <sheetName val="L2  An H. Sat Utama"/>
      <sheetName val="L3 An H Sat Mob"/>
      <sheetName val="L4 LS Rutin"/>
      <sheetName val="L5 MoS"/>
      <sheetName val="L6 Plant"/>
      <sheetName val="L7 Daft Utama"/>
      <sheetName val="L8 Data Kont"/>
      <sheetName val="L9 Daft.Alat"/>
      <sheetName val="L10 Staf Inti"/>
      <sheetName val="L11 Sub"/>
      <sheetName val="L12a"/>
      <sheetName val="L12b"/>
      <sheetName val="L15 Daft Lamp"/>
      <sheetName val="Surat pernyataan"/>
    </sheetNames>
    <sheetDataSet>
      <sheetData sheetId="0"/>
      <sheetData sheetId="1"/>
      <sheetData sheetId="2"/>
      <sheetData sheetId="3"/>
      <sheetData sheetId="4"/>
      <sheetData sheetId="5"/>
      <sheetData sheetId="6"/>
      <sheetData sheetId="7"/>
      <sheetData sheetId="8"/>
      <sheetData sheetId="9"/>
      <sheetData sheetId="10" refreshError="1">
        <row r="43">
          <cell r="I43" t="str">
            <v>Jakarta January 14th, 2003</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AF-1"/>
      <sheetName val="daf-2(OK)"/>
      <sheetName val="daf-3(OK)"/>
      <sheetName val="DAF-4OK"/>
      <sheetName val="daf-5OK"/>
      <sheetName val="daf-6OK"/>
      <sheetName val="daf-7(OK)"/>
      <sheetName val="DAF-8"/>
      <sheetName val="daf-9"/>
      <sheetName val="DAF-10"/>
      <sheetName val="DAF-11"/>
      <sheetName val="daf_3_OK_"/>
      <sheetName val="daf_7_OK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HS"/>
      <sheetName val="Rekap_Church(USD)"/>
      <sheetName val="BQ-CHURCH(USD)(Rp_Hide)"/>
      <sheetName val="rekap-e20(Rp)"/>
      <sheetName val="rekap-e20 (USD)"/>
      <sheetName val="BQ-E20-02(Rp)"/>
      <sheetName val="BQ-E20-02 (USD)"/>
      <sheetName val="UP"/>
      <sheetName val="PA"/>
      <sheetName val="BQ (3)"/>
      <sheetName val="BQ"/>
      <sheetName val="BQ (2)"/>
    </sheetNames>
    <sheetDataSet>
      <sheetData sheetId="0"/>
      <sheetData sheetId="1"/>
      <sheetData sheetId="2"/>
      <sheetData sheetId="3"/>
      <sheetData sheetId="4"/>
      <sheetData sheetId="5" refreshError="1">
        <row r="14">
          <cell r="B14" t="str">
            <v>I.</v>
          </cell>
          <cell r="D14" t="str">
            <v>CONCRETE WORKS</v>
          </cell>
        </row>
        <row r="15">
          <cell r="B15">
            <v>1</v>
          </cell>
          <cell r="D15" t="str">
            <v xml:space="preserve">Concrete column C1, C2, &amp; C3 </v>
          </cell>
          <cell r="E15" t="str">
            <v>m3</v>
          </cell>
          <cell r="F15">
            <v>4.8600000000000003</v>
          </cell>
          <cell r="G15">
            <v>779354</v>
          </cell>
          <cell r="H15">
            <v>120000</v>
          </cell>
          <cell r="I15">
            <v>4370860.4400000004</v>
          </cell>
        </row>
        <row r="16">
          <cell r="B16">
            <v>2</v>
          </cell>
          <cell r="D16" t="str">
            <v>Concrete beam 200 x 150</v>
          </cell>
          <cell r="E16" t="str">
            <v>m3</v>
          </cell>
          <cell r="F16">
            <v>12.29</v>
          </cell>
          <cell r="G16">
            <v>803874</v>
          </cell>
          <cell r="H16">
            <v>120000</v>
          </cell>
          <cell r="I16">
            <v>11354411.459999999</v>
          </cell>
        </row>
        <row r="17">
          <cell r="B17">
            <v>3</v>
          </cell>
          <cell r="D17" t="str">
            <v>Concrete slab  12 thick</v>
          </cell>
          <cell r="E17" t="str">
            <v>m3</v>
          </cell>
          <cell r="F17">
            <v>76.930000000000007</v>
          </cell>
          <cell r="G17">
            <v>398186</v>
          </cell>
          <cell r="H17">
            <v>180000</v>
          </cell>
          <cell r="I17">
            <v>44479848.980000004</v>
          </cell>
        </row>
        <row r="19">
          <cell r="B19">
            <v>4</v>
          </cell>
          <cell r="D19" t="str">
            <v>Reinforcing steel</v>
          </cell>
        </row>
        <row r="20">
          <cell r="D20" t="str">
            <v xml:space="preserve"> - Dia. 13</v>
          </cell>
          <cell r="E20" t="str">
            <v>kg</v>
          </cell>
          <cell r="F20">
            <v>3456.24</v>
          </cell>
          <cell r="G20">
            <v>8355</v>
          </cell>
          <cell r="H20">
            <v>840</v>
          </cell>
          <cell r="I20">
            <v>31780126.799999997</v>
          </cell>
        </row>
        <row r="21">
          <cell r="D21" t="str">
            <v xml:space="preserve"> - Dia. 10</v>
          </cell>
          <cell r="E21" t="str">
            <v>kg</v>
          </cell>
          <cell r="F21">
            <v>1545.31</v>
          </cell>
          <cell r="G21">
            <v>8355</v>
          </cell>
          <cell r="H21">
            <v>840</v>
          </cell>
          <cell r="I21">
            <v>14209125.449999999</v>
          </cell>
        </row>
        <row r="22">
          <cell r="D22" t="str">
            <v xml:space="preserve"> - Dia.   8</v>
          </cell>
          <cell r="E22" t="str">
            <v>kg</v>
          </cell>
          <cell r="F22">
            <v>1212.18</v>
          </cell>
          <cell r="G22">
            <v>8355</v>
          </cell>
          <cell r="H22">
            <v>840</v>
          </cell>
          <cell r="I22">
            <v>11145995.100000001</v>
          </cell>
        </row>
        <row r="23">
          <cell r="D23" t="str">
            <v xml:space="preserve"> - Dowel dia. 13</v>
          </cell>
          <cell r="E23" t="str">
            <v>ea</v>
          </cell>
          <cell r="F23">
            <v>396</v>
          </cell>
          <cell r="G23">
            <v>5225</v>
          </cell>
          <cell r="H23">
            <v>600</v>
          </cell>
          <cell r="I23">
            <v>2306700</v>
          </cell>
        </row>
        <row r="25">
          <cell r="B25">
            <v>6</v>
          </cell>
          <cell r="D25" t="str">
            <v>Joint sealant &amp; filler</v>
          </cell>
          <cell r="E25" t="str">
            <v>m'</v>
          </cell>
          <cell r="F25">
            <v>118.8</v>
          </cell>
          <cell r="G25">
            <v>4685</v>
          </cell>
          <cell r="H25">
            <v>1560</v>
          </cell>
          <cell r="I25">
            <v>741906</v>
          </cell>
        </row>
        <row r="26">
          <cell r="B26">
            <v>7</v>
          </cell>
          <cell r="D26" t="str">
            <v>Polythene</v>
          </cell>
          <cell r="E26" t="str">
            <v>m2</v>
          </cell>
          <cell r="F26">
            <v>536.20000000000005</v>
          </cell>
          <cell r="G26">
            <v>5566</v>
          </cell>
          <cell r="H26">
            <v>600</v>
          </cell>
          <cell r="I26">
            <v>3306209.2</v>
          </cell>
        </row>
        <row r="27">
          <cell r="B27">
            <v>8</v>
          </cell>
          <cell r="D27" t="str">
            <v>Sand blanket 2 cm thick</v>
          </cell>
          <cell r="E27" t="str">
            <v>m3</v>
          </cell>
          <cell r="F27">
            <v>10.7</v>
          </cell>
          <cell r="G27">
            <v>90000</v>
          </cell>
          <cell r="H27">
            <v>1896</v>
          </cell>
          <cell r="I27">
            <v>983287.2</v>
          </cell>
        </row>
        <row r="28">
          <cell r="I28">
            <v>124678470.63000003</v>
          </cell>
        </row>
        <row r="30">
          <cell r="B30" t="str">
            <v>II.</v>
          </cell>
          <cell r="D30" t="str">
            <v>WOOD &amp; PLASTIC WORKS</v>
          </cell>
        </row>
        <row r="31">
          <cell r="B31">
            <v>1</v>
          </cell>
          <cell r="D31" t="str">
            <v>Timber/wooden truss</v>
          </cell>
        </row>
        <row r="32">
          <cell r="D32" t="str">
            <v xml:space="preserve"> - 80/150</v>
          </cell>
          <cell r="E32" t="str">
            <v>m3</v>
          </cell>
          <cell r="F32">
            <v>0</v>
          </cell>
          <cell r="G32">
            <v>2106245</v>
          </cell>
          <cell r="H32">
            <v>340000.00000000006</v>
          </cell>
          <cell r="I32">
            <v>0</v>
          </cell>
        </row>
        <row r="33">
          <cell r="D33" t="str">
            <v xml:space="preserve"> - 60/150</v>
          </cell>
          <cell r="E33" t="str">
            <v>m3</v>
          </cell>
          <cell r="F33">
            <v>0.56999999999999995</v>
          </cell>
          <cell r="G33">
            <v>2106245</v>
          </cell>
          <cell r="H33">
            <v>340000.00000000006</v>
          </cell>
          <cell r="I33">
            <v>1394359.65</v>
          </cell>
        </row>
        <row r="34">
          <cell r="D34" t="str">
            <v xml:space="preserve"> - 50/100</v>
          </cell>
          <cell r="E34" t="str">
            <v>m3</v>
          </cell>
          <cell r="F34">
            <v>4.84</v>
          </cell>
          <cell r="G34">
            <v>2106245</v>
          </cell>
          <cell r="H34">
            <v>340000.00000000006</v>
          </cell>
          <cell r="I34">
            <v>11839825.799999999</v>
          </cell>
        </row>
        <row r="35">
          <cell r="D35" t="str">
            <v xml:space="preserve"> - 30/150</v>
          </cell>
          <cell r="E35" t="str">
            <v>m3</v>
          </cell>
          <cell r="F35">
            <v>1.73</v>
          </cell>
          <cell r="G35">
            <v>2106245</v>
          </cell>
          <cell r="H35">
            <v>340000.00000000006</v>
          </cell>
          <cell r="I35">
            <v>4232003.8499999996</v>
          </cell>
        </row>
        <row r="36">
          <cell r="D36" t="str">
            <v xml:space="preserve"> - 50/70</v>
          </cell>
          <cell r="E36" t="str">
            <v>m3</v>
          </cell>
          <cell r="F36">
            <v>10.36</v>
          </cell>
          <cell r="G36">
            <v>2106245</v>
          </cell>
          <cell r="H36">
            <v>340000.00000000006</v>
          </cell>
          <cell r="I36">
            <v>25343098.199999999</v>
          </cell>
        </row>
        <row r="37">
          <cell r="D37" t="str">
            <v xml:space="preserve"> - 30/40</v>
          </cell>
          <cell r="E37" t="str">
            <v>m3</v>
          </cell>
          <cell r="F37">
            <v>4.1399999999999997</v>
          </cell>
          <cell r="G37">
            <v>2106245</v>
          </cell>
          <cell r="H37">
            <v>340000.00000000006</v>
          </cell>
          <cell r="I37">
            <v>10127454.299999999</v>
          </cell>
        </row>
        <row r="39">
          <cell r="B39">
            <v>2</v>
          </cell>
          <cell r="D39" t="str">
            <v>Steel Plate 4 mm</v>
          </cell>
          <cell r="E39" t="str">
            <v>kg</v>
          </cell>
          <cell r="F39">
            <v>361.7</v>
          </cell>
          <cell r="G39">
            <v>9205</v>
          </cell>
          <cell r="H39">
            <v>3000</v>
          </cell>
          <cell r="I39">
            <v>4414548.5</v>
          </cell>
        </row>
        <row r="40">
          <cell r="B40">
            <v>3</v>
          </cell>
          <cell r="D40" t="str">
            <v>Bolt dia. 12 mm</v>
          </cell>
          <cell r="E40" t="str">
            <v>ea</v>
          </cell>
          <cell r="F40">
            <v>36</v>
          </cell>
          <cell r="G40">
            <v>4950</v>
          </cell>
          <cell r="H40">
            <v>600</v>
          </cell>
          <cell r="I40">
            <v>199800</v>
          </cell>
        </row>
        <row r="41">
          <cell r="B41">
            <v>4</v>
          </cell>
          <cell r="D41" t="str">
            <v>Timber ceiling 50/70</v>
          </cell>
          <cell r="E41" t="str">
            <v>m3</v>
          </cell>
          <cell r="F41">
            <v>7.54</v>
          </cell>
          <cell r="G41">
            <v>2106245</v>
          </cell>
          <cell r="H41">
            <v>10428</v>
          </cell>
          <cell r="I41">
            <v>15959714.42</v>
          </cell>
        </row>
        <row r="42">
          <cell r="B42">
            <v>5</v>
          </cell>
          <cell r="D42" t="str">
            <v>Timber railing</v>
          </cell>
        </row>
        <row r="43">
          <cell r="D43" t="str">
            <v xml:space="preserve"> - 80/80</v>
          </cell>
          <cell r="E43" t="str">
            <v>m3</v>
          </cell>
          <cell r="F43">
            <v>0.2</v>
          </cell>
          <cell r="G43">
            <v>3878655</v>
          </cell>
          <cell r="H43">
            <v>340000</v>
          </cell>
          <cell r="I43">
            <v>843731</v>
          </cell>
        </row>
        <row r="44">
          <cell r="D44" t="str">
            <v xml:space="preserve"> - 60/80</v>
          </cell>
          <cell r="E44" t="str">
            <v>m3</v>
          </cell>
          <cell r="F44">
            <v>0.43</v>
          </cell>
          <cell r="G44">
            <v>3878655</v>
          </cell>
          <cell r="H44">
            <v>340000</v>
          </cell>
          <cell r="I44">
            <v>1814021.65</v>
          </cell>
        </row>
        <row r="45">
          <cell r="D45" t="str">
            <v xml:space="preserve"> - 50/30</v>
          </cell>
          <cell r="E45" t="str">
            <v>m3</v>
          </cell>
          <cell r="F45">
            <v>0.17</v>
          </cell>
          <cell r="G45">
            <v>3878655</v>
          </cell>
          <cell r="H45">
            <v>340000</v>
          </cell>
          <cell r="I45">
            <v>717171.35000000009</v>
          </cell>
        </row>
        <row r="46">
          <cell r="I46">
            <v>76885728.719999999</v>
          </cell>
        </row>
        <row r="48">
          <cell r="B48" t="str">
            <v>III.</v>
          </cell>
          <cell r="D48" t="str">
            <v>THERMAL &amp; MOISTURE PROTECTION WORKS</v>
          </cell>
        </row>
        <row r="50">
          <cell r="B50">
            <v>1</v>
          </cell>
          <cell r="D50" t="str">
            <v>Wall</v>
          </cell>
        </row>
        <row r="51">
          <cell r="D51" t="str">
            <v xml:space="preserve"> - Concrete hollow block 15 cm thick</v>
          </cell>
          <cell r="E51" t="str">
            <v>m2</v>
          </cell>
          <cell r="F51">
            <v>598.38</v>
          </cell>
          <cell r="G51">
            <v>125003</v>
          </cell>
          <cell r="H51">
            <v>10044</v>
          </cell>
          <cell r="I51">
            <v>80809423.859999999</v>
          </cell>
        </row>
        <row r="53">
          <cell r="B53">
            <v>2</v>
          </cell>
          <cell r="D53" t="str">
            <v>Ceiling</v>
          </cell>
        </row>
        <row r="54">
          <cell r="D54" t="str">
            <v xml:space="preserve"> - Plasterboard, 12 mm thick</v>
          </cell>
          <cell r="E54" t="str">
            <v>m2</v>
          </cell>
          <cell r="F54">
            <v>381.96</v>
          </cell>
          <cell r="G54">
            <v>57850</v>
          </cell>
          <cell r="H54">
            <v>6000</v>
          </cell>
          <cell r="I54">
            <v>24388146</v>
          </cell>
        </row>
        <row r="55">
          <cell r="D55" t="str">
            <v xml:space="preserve"> - Fibre/Glass reinforced cement, 6 mm thick</v>
          </cell>
          <cell r="E55" t="str">
            <v>m2</v>
          </cell>
          <cell r="F55">
            <v>300.95</v>
          </cell>
          <cell r="G55">
            <v>46500</v>
          </cell>
          <cell r="H55">
            <v>4200</v>
          </cell>
          <cell r="I55">
            <v>15258165</v>
          </cell>
        </row>
        <row r="57">
          <cell r="B57">
            <v>3</v>
          </cell>
          <cell r="D57" t="str">
            <v>Wooden fascia</v>
          </cell>
          <cell r="E57" t="str">
            <v>m'</v>
          </cell>
          <cell r="F57">
            <v>213.7</v>
          </cell>
          <cell r="G57">
            <v>27305</v>
          </cell>
          <cell r="H57">
            <v>6000</v>
          </cell>
          <cell r="I57">
            <v>7117278.5</v>
          </cell>
        </row>
        <row r="58">
          <cell r="B58">
            <v>4</v>
          </cell>
          <cell r="D58" t="str">
            <v>Corugated metal roofing</v>
          </cell>
          <cell r="E58" t="str">
            <v>m2</v>
          </cell>
          <cell r="F58">
            <v>55</v>
          </cell>
          <cell r="G58">
            <v>31702</v>
          </cell>
          <cell r="H58">
            <v>2160</v>
          </cell>
          <cell r="I58">
            <v>1862410</v>
          </cell>
        </row>
        <row r="59">
          <cell r="B59">
            <v>5</v>
          </cell>
          <cell r="D59" t="str">
            <v>Metal ridge cap</v>
          </cell>
          <cell r="E59" t="str">
            <v>m'</v>
          </cell>
          <cell r="F59">
            <v>11</v>
          </cell>
          <cell r="G59">
            <v>20623</v>
          </cell>
          <cell r="H59">
            <v>2160</v>
          </cell>
          <cell r="I59">
            <v>250613</v>
          </cell>
        </row>
        <row r="60">
          <cell r="B60">
            <v>6</v>
          </cell>
          <cell r="D60" t="str">
            <v>PVC gutter 220 x 150</v>
          </cell>
          <cell r="E60" t="str">
            <v>m'</v>
          </cell>
          <cell r="F60">
            <v>123.6</v>
          </cell>
          <cell r="G60">
            <v>32500</v>
          </cell>
          <cell r="H60">
            <v>9876</v>
          </cell>
          <cell r="I60">
            <v>5237673.5999999996</v>
          </cell>
        </row>
        <row r="61">
          <cell r="B61">
            <v>7</v>
          </cell>
          <cell r="D61" t="str">
            <v>Ceramic roof tile</v>
          </cell>
          <cell r="E61" t="str">
            <v>m2</v>
          </cell>
          <cell r="F61">
            <v>767.3</v>
          </cell>
          <cell r="G61">
            <v>42500</v>
          </cell>
          <cell r="H61">
            <v>1800</v>
          </cell>
          <cell r="I61">
            <v>33991390</v>
          </cell>
        </row>
        <row r="62">
          <cell r="B62">
            <v>8</v>
          </cell>
          <cell r="D62" t="str">
            <v>Ceramic ridge cap tile</v>
          </cell>
          <cell r="E62" t="str">
            <v>m'</v>
          </cell>
          <cell r="F62">
            <v>64.400000000000006</v>
          </cell>
          <cell r="G62">
            <v>25650</v>
          </cell>
          <cell r="H62">
            <v>3600</v>
          </cell>
          <cell r="I62">
            <v>1883700.0000000002</v>
          </cell>
        </row>
        <row r="63">
          <cell r="B63">
            <v>7</v>
          </cell>
          <cell r="D63" t="str">
            <v>PVC down spout dia. 100 mm</v>
          </cell>
          <cell r="E63" t="str">
            <v>m'</v>
          </cell>
          <cell r="F63">
            <v>55.44</v>
          </cell>
          <cell r="G63">
            <v>23400</v>
          </cell>
          <cell r="H63">
            <v>5520</v>
          </cell>
          <cell r="I63">
            <v>1603324.8</v>
          </cell>
        </row>
        <row r="64">
          <cell r="B64">
            <v>8</v>
          </cell>
          <cell r="D64" t="str">
            <v>Wool insulation with aluminium foil below roof</v>
          </cell>
          <cell r="E64" t="str">
            <v>m2</v>
          </cell>
          <cell r="F64">
            <v>1142.4000000000001</v>
          </cell>
          <cell r="G64">
            <v>56930</v>
          </cell>
          <cell r="H64">
            <v>1800</v>
          </cell>
          <cell r="I64">
            <v>67093152.000000007</v>
          </cell>
        </row>
        <row r="65">
          <cell r="D65" t="str">
            <v>and above ceiling</v>
          </cell>
        </row>
        <row r="66">
          <cell r="B66">
            <v>9</v>
          </cell>
          <cell r="D66" t="str">
            <v>Roof drains</v>
          </cell>
          <cell r="E66" t="str">
            <v>ea</v>
          </cell>
          <cell r="F66">
            <v>11</v>
          </cell>
          <cell r="G66">
            <v>67500</v>
          </cell>
          <cell r="H66">
            <v>5520</v>
          </cell>
          <cell r="I66">
            <v>803220</v>
          </cell>
        </row>
        <row r="67">
          <cell r="I67">
            <v>240298496.76000002</v>
          </cell>
        </row>
        <row r="68">
          <cell r="B68" t="str">
            <v>IV.</v>
          </cell>
          <cell r="D68" t="str">
            <v>DOORS &amp; WINDOWS WORKS</v>
          </cell>
        </row>
        <row r="69">
          <cell r="B69">
            <v>1</v>
          </cell>
          <cell r="D69" t="str">
            <v>Doors</v>
          </cell>
        </row>
        <row r="70">
          <cell r="D70" t="str">
            <v xml:space="preserve"> - Type D4</v>
          </cell>
          <cell r="E70" t="str">
            <v>unit</v>
          </cell>
          <cell r="F70">
            <v>2</v>
          </cell>
          <cell r="G70">
            <v>1185000</v>
          </cell>
          <cell r="H70">
            <v>329568</v>
          </cell>
          <cell r="I70">
            <v>3029136</v>
          </cell>
        </row>
        <row r="71">
          <cell r="D71" t="str">
            <v xml:space="preserve"> - Type D6</v>
          </cell>
          <cell r="E71" t="str">
            <v>unit</v>
          </cell>
          <cell r="F71">
            <v>11</v>
          </cell>
          <cell r="G71">
            <v>902500</v>
          </cell>
          <cell r="H71">
            <v>651600</v>
          </cell>
          <cell r="I71">
            <v>17095100</v>
          </cell>
        </row>
        <row r="72">
          <cell r="D72" t="str">
            <v xml:space="preserve"> - Type D7</v>
          </cell>
          <cell r="E72" t="str">
            <v>unit</v>
          </cell>
          <cell r="F72">
            <v>3</v>
          </cell>
          <cell r="G72">
            <v>465500</v>
          </cell>
          <cell r="H72">
            <v>129576</v>
          </cell>
          <cell r="I72">
            <v>1785228</v>
          </cell>
        </row>
        <row r="73">
          <cell r="D73" t="str">
            <v xml:space="preserve"> - Type D8</v>
          </cell>
          <cell r="E73" t="str">
            <v>unit</v>
          </cell>
          <cell r="F73">
            <v>8</v>
          </cell>
          <cell r="G73">
            <v>865000</v>
          </cell>
          <cell r="H73">
            <v>241776</v>
          </cell>
          <cell r="I73">
            <v>8854208</v>
          </cell>
        </row>
        <row r="74">
          <cell r="D74" t="str">
            <v xml:space="preserve"> - Type DW1</v>
          </cell>
          <cell r="E74" t="str">
            <v>unit</v>
          </cell>
          <cell r="F74">
            <v>3</v>
          </cell>
          <cell r="G74">
            <v>1350000</v>
          </cell>
          <cell r="H74">
            <v>383316</v>
          </cell>
          <cell r="I74">
            <v>5199948</v>
          </cell>
        </row>
        <row r="75">
          <cell r="D75" t="str">
            <v xml:space="preserve"> - Type DW2</v>
          </cell>
          <cell r="E75" t="str">
            <v>unit</v>
          </cell>
          <cell r="F75">
            <v>1</v>
          </cell>
          <cell r="G75">
            <v>1015000</v>
          </cell>
          <cell r="H75">
            <v>282336</v>
          </cell>
          <cell r="I75">
            <v>1297336</v>
          </cell>
        </row>
        <row r="76">
          <cell r="D76" t="str">
            <v xml:space="preserve"> - Type DW3</v>
          </cell>
          <cell r="E76" t="str">
            <v>unit</v>
          </cell>
          <cell r="F76">
            <v>2</v>
          </cell>
          <cell r="G76">
            <v>1242500</v>
          </cell>
          <cell r="H76">
            <v>345156</v>
          </cell>
          <cell r="I76">
            <v>3175312</v>
          </cell>
        </row>
        <row r="77">
          <cell r="D77" t="str">
            <v xml:space="preserve"> - Type DW4</v>
          </cell>
          <cell r="E77" t="str">
            <v>unit</v>
          </cell>
          <cell r="F77">
            <v>2</v>
          </cell>
          <cell r="G77">
            <v>1242500</v>
          </cell>
          <cell r="H77">
            <v>345156</v>
          </cell>
          <cell r="I77">
            <v>3175312</v>
          </cell>
        </row>
        <row r="79">
          <cell r="B79">
            <v>2</v>
          </cell>
          <cell r="D79" t="str">
            <v>Windows</v>
          </cell>
        </row>
        <row r="80">
          <cell r="D80" t="str">
            <v xml:space="preserve"> - Type W3</v>
          </cell>
          <cell r="E80" t="str">
            <v>unit</v>
          </cell>
          <cell r="F80">
            <v>2</v>
          </cell>
          <cell r="G80">
            <v>250500</v>
          </cell>
          <cell r="H80">
            <v>69570</v>
          </cell>
          <cell r="I80">
            <v>640140</v>
          </cell>
        </row>
        <row r="81">
          <cell r="D81" t="str">
            <v xml:space="preserve"> - Type W3b</v>
          </cell>
          <cell r="E81" t="str">
            <v>unit</v>
          </cell>
          <cell r="F81">
            <v>1</v>
          </cell>
          <cell r="G81">
            <v>250500</v>
          </cell>
          <cell r="H81">
            <v>69570</v>
          </cell>
          <cell r="I81">
            <v>320070</v>
          </cell>
        </row>
        <row r="82">
          <cell r="D82" t="str">
            <v xml:space="preserve"> - Type W4</v>
          </cell>
          <cell r="E82" t="str">
            <v>unit</v>
          </cell>
          <cell r="F82">
            <v>2</v>
          </cell>
          <cell r="G82">
            <v>222500</v>
          </cell>
          <cell r="H82">
            <v>61416</v>
          </cell>
          <cell r="I82">
            <v>567832</v>
          </cell>
        </row>
        <row r="83">
          <cell r="D83" t="str">
            <v xml:space="preserve"> - Type W4b</v>
          </cell>
          <cell r="E83" t="str">
            <v>unit</v>
          </cell>
          <cell r="F83">
            <v>1</v>
          </cell>
          <cell r="G83">
            <v>191500</v>
          </cell>
          <cell r="H83">
            <v>49224</v>
          </cell>
          <cell r="I83">
            <v>240724</v>
          </cell>
        </row>
        <row r="84">
          <cell r="I84">
            <v>45380346</v>
          </cell>
        </row>
        <row r="86">
          <cell r="B86" t="str">
            <v>V.</v>
          </cell>
          <cell r="D86" t="str">
            <v>FINISHES WORKS</v>
          </cell>
        </row>
        <row r="87">
          <cell r="B87">
            <v>1</v>
          </cell>
          <cell r="D87" t="str">
            <v xml:space="preserve">Flooring </v>
          </cell>
        </row>
        <row r="88">
          <cell r="D88" t="str">
            <v xml:space="preserve"> - Granit tile</v>
          </cell>
          <cell r="E88" t="str">
            <v>m2</v>
          </cell>
          <cell r="F88">
            <v>255.6</v>
          </cell>
          <cell r="G88">
            <v>466675</v>
          </cell>
          <cell r="H88">
            <v>10800</v>
          </cell>
          <cell r="I88">
            <v>122042610</v>
          </cell>
        </row>
        <row r="89">
          <cell r="D89" t="str">
            <v xml:space="preserve"> - Ceramic tile non slip</v>
          </cell>
          <cell r="E89" t="str">
            <v>m2</v>
          </cell>
          <cell r="F89">
            <v>166.4</v>
          </cell>
          <cell r="G89">
            <v>82100</v>
          </cell>
          <cell r="H89">
            <v>7200</v>
          </cell>
          <cell r="I89">
            <v>14859520</v>
          </cell>
        </row>
        <row r="90">
          <cell r="D90" t="str">
            <v xml:space="preserve"> - Ceramic tile </v>
          </cell>
          <cell r="E90" t="str">
            <v>m2</v>
          </cell>
          <cell r="F90">
            <v>70.8</v>
          </cell>
          <cell r="G90">
            <v>72500</v>
          </cell>
          <cell r="H90">
            <v>7200</v>
          </cell>
          <cell r="I90">
            <v>5642760</v>
          </cell>
        </row>
        <row r="92">
          <cell r="B92">
            <v>2</v>
          </cell>
          <cell r="D92" t="str">
            <v>Wall</v>
          </cell>
        </row>
        <row r="93">
          <cell r="D93" t="str">
            <v xml:space="preserve"> - Plastered </v>
          </cell>
          <cell r="E93" t="str">
            <v>m2</v>
          </cell>
          <cell r="F93">
            <v>1119.8800000000001</v>
          </cell>
          <cell r="G93">
            <v>12540</v>
          </cell>
          <cell r="H93">
            <v>3600</v>
          </cell>
          <cell r="I93">
            <v>18074863.200000003</v>
          </cell>
        </row>
        <row r="94">
          <cell r="D94" t="str">
            <v xml:space="preserve"> - Ceramic tile</v>
          </cell>
          <cell r="E94" t="str">
            <v>m2</v>
          </cell>
          <cell r="F94">
            <v>123.29</v>
          </cell>
          <cell r="G94">
            <v>77245</v>
          </cell>
          <cell r="H94">
            <v>7200</v>
          </cell>
          <cell r="I94">
            <v>10411224.050000001</v>
          </cell>
        </row>
        <row r="95">
          <cell r="D95" t="str">
            <v xml:space="preserve"> - Granit skirting</v>
          </cell>
          <cell r="E95" t="str">
            <v>m'</v>
          </cell>
          <cell r="F95">
            <v>135.30000000000001</v>
          </cell>
          <cell r="G95">
            <v>93350</v>
          </cell>
          <cell r="H95">
            <v>6000</v>
          </cell>
          <cell r="I95">
            <v>13442055.000000002</v>
          </cell>
        </row>
        <row r="96">
          <cell r="D96" t="str">
            <v xml:space="preserve"> - Ceramic skirting</v>
          </cell>
          <cell r="E96" t="str">
            <v>m'</v>
          </cell>
          <cell r="F96">
            <v>69.2</v>
          </cell>
          <cell r="G96">
            <v>15450</v>
          </cell>
          <cell r="H96">
            <v>1800</v>
          </cell>
          <cell r="I96">
            <v>1193700</v>
          </cell>
        </row>
        <row r="98">
          <cell r="B98">
            <v>3</v>
          </cell>
          <cell r="D98" t="str">
            <v>Painting</v>
          </cell>
        </row>
        <row r="99">
          <cell r="D99" t="str">
            <v xml:space="preserve"> - Semi gloss oil base paint</v>
          </cell>
          <cell r="E99" t="str">
            <v>m2</v>
          </cell>
          <cell r="F99">
            <v>1184.9000000000001</v>
          </cell>
          <cell r="G99">
            <v>8700</v>
          </cell>
          <cell r="H99">
            <v>3000</v>
          </cell>
          <cell r="I99">
            <v>13863330.000000002</v>
          </cell>
        </row>
        <row r="100">
          <cell r="D100" t="str">
            <v xml:space="preserve"> - Flat acrylic</v>
          </cell>
          <cell r="E100" t="str">
            <v>m2</v>
          </cell>
          <cell r="F100">
            <v>427.8</v>
          </cell>
          <cell r="G100">
            <v>11500</v>
          </cell>
          <cell r="H100">
            <v>1200</v>
          </cell>
          <cell r="I100">
            <v>5433060</v>
          </cell>
        </row>
        <row r="101">
          <cell r="D101" t="str">
            <v xml:space="preserve"> - Semi gloss satin acrylic</v>
          </cell>
          <cell r="E101" t="str">
            <v>m2</v>
          </cell>
          <cell r="F101">
            <v>256.44</v>
          </cell>
          <cell r="G101">
            <v>13500</v>
          </cell>
          <cell r="H101">
            <v>3000</v>
          </cell>
          <cell r="I101">
            <v>4231260</v>
          </cell>
        </row>
        <row r="102">
          <cell r="I102">
            <v>209194382.25</v>
          </cell>
        </row>
        <row r="104">
          <cell r="B104" t="str">
            <v>VI.</v>
          </cell>
          <cell r="D104" t="str">
            <v>SPECIALTIES WORKS</v>
          </cell>
        </row>
        <row r="105">
          <cell r="B105">
            <v>1</v>
          </cell>
          <cell r="D105" t="str">
            <v>Sanitary ware and fitting</v>
          </cell>
        </row>
        <row r="106">
          <cell r="D106" t="str">
            <v xml:space="preserve"> -  Water closet western type</v>
          </cell>
          <cell r="E106" t="str">
            <v>unit</v>
          </cell>
          <cell r="F106">
            <v>7</v>
          </cell>
          <cell r="G106">
            <v>975000</v>
          </cell>
          <cell r="H106">
            <v>64584</v>
          </cell>
          <cell r="I106">
            <v>7277088</v>
          </cell>
        </row>
        <row r="107">
          <cell r="D107" t="str">
            <v xml:space="preserve"> - Wash basin/lavatory</v>
          </cell>
          <cell r="E107" t="str">
            <v>unit</v>
          </cell>
          <cell r="F107">
            <v>8</v>
          </cell>
          <cell r="G107">
            <v>1500000</v>
          </cell>
          <cell r="H107">
            <v>60000</v>
          </cell>
          <cell r="I107">
            <v>12480000</v>
          </cell>
        </row>
        <row r="108">
          <cell r="D108" t="str">
            <v xml:space="preserve"> - Bath tub</v>
          </cell>
          <cell r="E108" t="str">
            <v>unit</v>
          </cell>
          <cell r="F108">
            <v>4</v>
          </cell>
          <cell r="G108">
            <v>1250000</v>
          </cell>
          <cell r="H108">
            <v>240000</v>
          </cell>
          <cell r="I108">
            <v>5960000</v>
          </cell>
        </row>
        <row r="109">
          <cell r="D109" t="str">
            <v xml:space="preserve"> - Water closet squat type</v>
          </cell>
          <cell r="E109" t="str">
            <v>unit</v>
          </cell>
          <cell r="F109">
            <v>2</v>
          </cell>
          <cell r="G109">
            <v>450000</v>
          </cell>
          <cell r="H109">
            <v>34500</v>
          </cell>
          <cell r="I109">
            <v>969000</v>
          </cell>
        </row>
        <row r="110">
          <cell r="D110" t="str">
            <v xml:space="preserve"> - Faucet</v>
          </cell>
          <cell r="E110" t="str">
            <v>ea</v>
          </cell>
          <cell r="F110">
            <v>4</v>
          </cell>
          <cell r="G110">
            <v>180000</v>
          </cell>
          <cell r="H110">
            <v>1800</v>
          </cell>
          <cell r="I110">
            <v>727200</v>
          </cell>
        </row>
        <row r="111">
          <cell r="D111" t="str">
            <v xml:space="preserve"> - Urinal</v>
          </cell>
          <cell r="E111" t="str">
            <v>unit</v>
          </cell>
          <cell r="F111">
            <v>2</v>
          </cell>
          <cell r="G111">
            <v>1200000</v>
          </cell>
          <cell r="H111">
            <v>60000</v>
          </cell>
          <cell r="I111">
            <v>2520000</v>
          </cell>
        </row>
        <row r="112">
          <cell r="D112" t="str">
            <v xml:space="preserve"> - Shower</v>
          </cell>
          <cell r="E112" t="str">
            <v>unit</v>
          </cell>
          <cell r="F112">
            <v>5</v>
          </cell>
          <cell r="G112">
            <v>1500000</v>
          </cell>
          <cell r="H112">
            <v>30000</v>
          </cell>
          <cell r="I112">
            <v>7650000</v>
          </cell>
        </row>
        <row r="113">
          <cell r="D113" t="str">
            <v xml:space="preserve"> - Urinoir partition</v>
          </cell>
          <cell r="E113" t="str">
            <v>unit</v>
          </cell>
          <cell r="F113">
            <v>1</v>
          </cell>
          <cell r="G113">
            <v>350000</v>
          </cell>
          <cell r="H113">
            <v>60000</v>
          </cell>
          <cell r="I113">
            <v>410000</v>
          </cell>
        </row>
        <row r="115">
          <cell r="B115">
            <v>2</v>
          </cell>
          <cell r="D115" t="str">
            <v>Louvre</v>
          </cell>
        </row>
        <row r="116">
          <cell r="D116" t="str">
            <v xml:space="preserve"> - Type V1</v>
          </cell>
          <cell r="E116" t="str">
            <v>unit</v>
          </cell>
          <cell r="F116">
            <v>3</v>
          </cell>
          <cell r="G116">
            <v>61350</v>
          </cell>
          <cell r="H116">
            <v>15720</v>
          </cell>
          <cell r="I116">
            <v>231210</v>
          </cell>
        </row>
        <row r="117">
          <cell r="D117" t="str">
            <v xml:space="preserve"> - Type V2</v>
          </cell>
          <cell r="E117" t="str">
            <v>unit</v>
          </cell>
          <cell r="F117">
            <v>9</v>
          </cell>
          <cell r="G117">
            <v>117300</v>
          </cell>
          <cell r="H117">
            <v>30000</v>
          </cell>
          <cell r="I117">
            <v>1325700</v>
          </cell>
        </row>
        <row r="118">
          <cell r="D118" t="str">
            <v xml:space="preserve"> - Type V3</v>
          </cell>
          <cell r="E118" t="str">
            <v>unit</v>
          </cell>
          <cell r="F118">
            <v>8</v>
          </cell>
          <cell r="G118">
            <v>115125</v>
          </cell>
          <cell r="H118">
            <v>29520</v>
          </cell>
          <cell r="I118">
            <v>1157160</v>
          </cell>
        </row>
        <row r="119">
          <cell r="D119" t="str">
            <v xml:space="preserve"> - Type V4</v>
          </cell>
          <cell r="E119" t="str">
            <v>unit</v>
          </cell>
          <cell r="F119">
            <v>2</v>
          </cell>
          <cell r="G119">
            <v>305605</v>
          </cell>
          <cell r="H119">
            <v>78360</v>
          </cell>
          <cell r="I119">
            <v>767930</v>
          </cell>
        </row>
        <row r="120">
          <cell r="D120" t="str">
            <v xml:space="preserve"> - Type V5</v>
          </cell>
          <cell r="E120" t="str">
            <v>unit</v>
          </cell>
          <cell r="F120">
            <v>4</v>
          </cell>
          <cell r="G120">
            <v>715455</v>
          </cell>
          <cell r="H120">
            <v>183450</v>
          </cell>
          <cell r="I120">
            <v>3595620</v>
          </cell>
        </row>
        <row r="121">
          <cell r="B121">
            <v>3</v>
          </cell>
          <cell r="D121" t="str">
            <v>Fly screen</v>
          </cell>
          <cell r="E121" t="str">
            <v>m2</v>
          </cell>
          <cell r="F121">
            <v>18.04</v>
          </cell>
          <cell r="G121">
            <v>10255</v>
          </cell>
          <cell r="H121">
            <v>2100</v>
          </cell>
          <cell r="I121">
            <v>222884.19999999998</v>
          </cell>
        </row>
        <row r="122">
          <cell r="I122">
            <v>45293792.200000003</v>
          </cell>
        </row>
        <row r="124">
          <cell r="B124" t="str">
            <v>VII.</v>
          </cell>
          <cell r="D124" t="str">
            <v>EQUIPMENT WORKS</v>
          </cell>
        </row>
        <row r="125">
          <cell r="B125">
            <v>1</v>
          </cell>
          <cell r="D125" t="str">
            <v>Kitchen sink, include faucet</v>
          </cell>
          <cell r="E125" t="str">
            <v>unit</v>
          </cell>
          <cell r="F125">
            <v>1</v>
          </cell>
          <cell r="G125">
            <v>705120</v>
          </cell>
          <cell r="H125">
            <v>135600</v>
          </cell>
          <cell r="I125">
            <v>840720</v>
          </cell>
        </row>
        <row r="126">
          <cell r="B126">
            <v>2</v>
          </cell>
          <cell r="D126" t="str">
            <v>Kitchen exhaust hood incl. ducting</v>
          </cell>
          <cell r="E126" t="str">
            <v>unit</v>
          </cell>
          <cell r="F126">
            <v>1</v>
          </cell>
          <cell r="G126">
            <v>2028000</v>
          </cell>
          <cell r="H126">
            <v>240000</v>
          </cell>
          <cell r="I126">
            <v>2268000</v>
          </cell>
        </row>
        <row r="127">
          <cell r="I127">
            <v>3108720</v>
          </cell>
        </row>
        <row r="129">
          <cell r="B129" t="str">
            <v>VIII.</v>
          </cell>
          <cell r="D129" t="str">
            <v>MECHANICAL WORKS</v>
          </cell>
        </row>
        <row r="130">
          <cell r="B130">
            <v>1</v>
          </cell>
          <cell r="D130" t="str">
            <v>Air conditioning &amp; Ventilating system</v>
          </cell>
        </row>
        <row r="131">
          <cell r="B131">
            <v>1.1000000000000001</v>
          </cell>
          <cell r="D131" t="str">
            <v>Install only, materiak by owner</v>
          </cell>
        </row>
        <row r="132">
          <cell r="D132" t="str">
            <v>a. Type : Wall Mounted</v>
          </cell>
        </row>
        <row r="133">
          <cell r="D133" t="str">
            <v xml:space="preserve">     -  ACC-E20.01, FCU-E20.1, cap. 4,60 kW</v>
          </cell>
          <cell r="E133" t="str">
            <v>unit</v>
          </cell>
          <cell r="F133">
            <v>1</v>
          </cell>
          <cell r="G133">
            <v>302500</v>
          </cell>
          <cell r="I133">
            <v>302500</v>
          </cell>
        </row>
        <row r="134">
          <cell r="D134" t="str">
            <v xml:space="preserve">     -  ACC-E20.02, FCU-E20.2, cap. 4,60 kW</v>
          </cell>
          <cell r="E134" t="str">
            <v>unit</v>
          </cell>
          <cell r="F134">
            <v>1</v>
          </cell>
          <cell r="G134">
            <v>302500</v>
          </cell>
          <cell r="I134">
            <v>302500</v>
          </cell>
        </row>
        <row r="135">
          <cell r="D135" t="str">
            <v xml:space="preserve">     -  ACC-E20.03, FCU-E20.3, cap. 4,60 kW</v>
          </cell>
          <cell r="E135" t="str">
            <v>unit</v>
          </cell>
          <cell r="F135">
            <v>1</v>
          </cell>
          <cell r="G135">
            <v>302500</v>
          </cell>
          <cell r="I135">
            <v>302500</v>
          </cell>
        </row>
        <row r="136">
          <cell r="D136" t="str">
            <v xml:space="preserve">     -  ACC-E20.04, FCU-E20.4, cap. 4,60 kW</v>
          </cell>
          <cell r="E136" t="str">
            <v>unit</v>
          </cell>
          <cell r="F136">
            <v>1</v>
          </cell>
          <cell r="G136">
            <v>302500</v>
          </cell>
          <cell r="I136">
            <v>302500</v>
          </cell>
        </row>
        <row r="137">
          <cell r="D137" t="str">
            <v xml:space="preserve">     -  ACC-E20.08, FCU-E20.8, cap. 2,25 kW</v>
          </cell>
          <cell r="E137" t="str">
            <v>unit</v>
          </cell>
          <cell r="F137">
            <v>1</v>
          </cell>
          <cell r="G137">
            <v>302500</v>
          </cell>
          <cell r="I137">
            <v>302500</v>
          </cell>
        </row>
        <row r="138">
          <cell r="D138" t="str">
            <v xml:space="preserve">     -  ACC-E20.08, FCU-E20.8, cap. 2,25 kW</v>
          </cell>
          <cell r="E138" t="str">
            <v>unit</v>
          </cell>
          <cell r="F138">
            <v>1</v>
          </cell>
          <cell r="G138">
            <v>6656200</v>
          </cell>
          <cell r="I138">
            <v>6656200</v>
          </cell>
        </row>
        <row r="139">
          <cell r="D139" t="str">
            <v>b. Type : Ceiling Cassette</v>
          </cell>
        </row>
        <row r="140">
          <cell r="D140" t="str">
            <v xml:space="preserve">     -  ACC-E20.05, FCU-E20.5, cap. 8,66 kW</v>
          </cell>
          <cell r="E140" t="str">
            <v>unit</v>
          </cell>
          <cell r="F140">
            <v>1</v>
          </cell>
          <cell r="G140">
            <v>368500</v>
          </cell>
          <cell r="I140">
            <v>368500</v>
          </cell>
        </row>
        <row r="141">
          <cell r="D141" t="str">
            <v xml:space="preserve">     -  ACC-E20.05, FCU-E20.5, cap. 8,66 kW</v>
          </cell>
          <cell r="E141" t="str">
            <v>unit</v>
          </cell>
          <cell r="F141">
            <v>1</v>
          </cell>
          <cell r="G141">
            <v>41214000</v>
          </cell>
          <cell r="I141">
            <v>41214000</v>
          </cell>
        </row>
        <row r="142">
          <cell r="D142" t="str">
            <v>c. Type : Ceiling Suspended</v>
          </cell>
        </row>
        <row r="143">
          <cell r="D143" t="str">
            <v xml:space="preserve">     -  ACC-E20.06, FCU-E20.6, cap. 11,24 kW</v>
          </cell>
          <cell r="E143" t="str">
            <v>unit</v>
          </cell>
          <cell r="F143">
            <v>1</v>
          </cell>
          <cell r="G143">
            <v>368500</v>
          </cell>
          <cell r="I143">
            <v>368500</v>
          </cell>
        </row>
        <row r="144">
          <cell r="D144" t="str">
            <v xml:space="preserve">     -  ACC-E20.07, FCU-E20.7, cap. 11,24 kW</v>
          </cell>
          <cell r="E144" t="str">
            <v>unit</v>
          </cell>
          <cell r="F144">
            <v>1</v>
          </cell>
          <cell r="G144">
            <v>368500</v>
          </cell>
          <cell r="I144">
            <v>368500</v>
          </cell>
        </row>
        <row r="145">
          <cell r="D145" t="str">
            <v xml:space="preserve">     -  ACC-E20.07, FCU-E20.7, cap. 11,24 kW</v>
          </cell>
          <cell r="E145" t="str">
            <v>unit</v>
          </cell>
          <cell r="F145">
            <v>1</v>
          </cell>
          <cell r="G145">
            <v>40704400</v>
          </cell>
          <cell r="I145">
            <v>40704400</v>
          </cell>
        </row>
        <row r="146">
          <cell r="B146">
            <v>1.2</v>
          </cell>
          <cell r="D146" t="str">
            <v>Ventilating</v>
          </cell>
        </row>
        <row r="147">
          <cell r="B147" t="str">
            <v>1.2.1</v>
          </cell>
          <cell r="D147" t="str">
            <v>Exhaust Fan</v>
          </cell>
        </row>
        <row r="148">
          <cell r="B148" t="str">
            <v>1.2.1</v>
          </cell>
          <cell r="D148" t="str">
            <v>a. Type : Roof Mounted</v>
          </cell>
        </row>
        <row r="149">
          <cell r="D149" t="str">
            <v xml:space="preserve">     -  TEF.E20.01, cap. 350 l/sec</v>
          </cell>
          <cell r="E149" t="str">
            <v>unit</v>
          </cell>
          <cell r="F149">
            <v>1</v>
          </cell>
          <cell r="G149">
            <v>1821500</v>
          </cell>
          <cell r="I149">
            <v>1821500</v>
          </cell>
        </row>
        <row r="150">
          <cell r="D150" t="str">
            <v xml:space="preserve">     -  TEF.E20.01, cap. 350 l/sec</v>
          </cell>
          <cell r="E150" t="str">
            <v>unit</v>
          </cell>
          <cell r="F150">
            <v>1</v>
          </cell>
          <cell r="G150">
            <v>1821500</v>
          </cell>
          <cell r="I150">
            <v>1821500</v>
          </cell>
        </row>
        <row r="151">
          <cell r="D151" t="str">
            <v xml:space="preserve">b. Type : Ceiling </v>
          </cell>
        </row>
        <row r="152">
          <cell r="D152" t="str">
            <v xml:space="preserve">     -  KEF.E20.01, cap. 160 l/sec</v>
          </cell>
          <cell r="E152" t="str">
            <v>unit</v>
          </cell>
          <cell r="F152">
            <v>1</v>
          </cell>
          <cell r="G152">
            <v>576600</v>
          </cell>
          <cell r="I152">
            <v>576600</v>
          </cell>
        </row>
        <row r="153">
          <cell r="D153" t="str">
            <v xml:space="preserve">     -  KEF.E20.01, cap. 160 l/sec</v>
          </cell>
          <cell r="E153" t="str">
            <v>unit</v>
          </cell>
          <cell r="F153">
            <v>1</v>
          </cell>
          <cell r="G153">
            <v>379800</v>
          </cell>
          <cell r="I153">
            <v>379800</v>
          </cell>
        </row>
        <row r="154">
          <cell r="B154" t="str">
            <v>1.2.2</v>
          </cell>
          <cell r="D154" t="str">
            <v xml:space="preserve">Ducting </v>
          </cell>
        </row>
        <row r="155">
          <cell r="B155" t="str">
            <v>1.2.2</v>
          </cell>
          <cell r="D155" t="str">
            <v>a. BJLS, include support</v>
          </cell>
        </row>
        <row r="156">
          <cell r="D156" t="str">
            <v xml:space="preserve">    - dia. 400 x 400 mm</v>
          </cell>
          <cell r="E156" t="str">
            <v>m'</v>
          </cell>
          <cell r="F156">
            <v>4</v>
          </cell>
          <cell r="G156">
            <v>153720.00280000002</v>
          </cell>
          <cell r="I156">
            <v>614880.01120000007</v>
          </cell>
        </row>
        <row r="157">
          <cell r="D157" t="str">
            <v xml:space="preserve">    - dia. 200  mm</v>
          </cell>
          <cell r="E157" t="str">
            <v>m'</v>
          </cell>
          <cell r="F157">
            <v>3</v>
          </cell>
          <cell r="G157">
            <v>38100.004057142862</v>
          </cell>
          <cell r="I157">
            <v>114300.01217142859</v>
          </cell>
        </row>
        <row r="158">
          <cell r="D158" t="str">
            <v xml:space="preserve">    - dia. 200  mm</v>
          </cell>
          <cell r="E158" t="str">
            <v>m'</v>
          </cell>
          <cell r="F158">
            <v>3</v>
          </cell>
          <cell r="G158">
            <v>38100.004057142862</v>
          </cell>
          <cell r="I158">
            <v>114300.01217142859</v>
          </cell>
        </row>
        <row r="159">
          <cell r="D159" t="str">
            <v>b. Flexible Duct</v>
          </cell>
        </row>
        <row r="160">
          <cell r="D160" t="str">
            <v xml:space="preserve">    - dia. 125 mm (5")</v>
          </cell>
          <cell r="E160" t="str">
            <v>m'</v>
          </cell>
          <cell r="F160">
            <v>14</v>
          </cell>
          <cell r="G160">
            <v>97124.99500000001</v>
          </cell>
          <cell r="I160">
            <v>1359749.9300000002</v>
          </cell>
        </row>
        <row r="161">
          <cell r="D161" t="str">
            <v xml:space="preserve">    - dia. 125 mm (5")</v>
          </cell>
          <cell r="E161" t="str">
            <v>m'</v>
          </cell>
          <cell r="F161">
            <v>14</v>
          </cell>
          <cell r="G161">
            <v>97124.99500000001</v>
          </cell>
          <cell r="I161">
            <v>1359749.9300000002</v>
          </cell>
        </row>
        <row r="162">
          <cell r="B162" t="str">
            <v>1.2.3</v>
          </cell>
          <cell r="D162" t="str">
            <v>Grille, size 300 x150 mm</v>
          </cell>
          <cell r="E162" t="str">
            <v>pc</v>
          </cell>
          <cell r="F162">
            <v>4</v>
          </cell>
          <cell r="G162">
            <v>87300</v>
          </cell>
          <cell r="I162">
            <v>349200</v>
          </cell>
        </row>
        <row r="163">
          <cell r="B163" t="str">
            <v>1.2.4</v>
          </cell>
          <cell r="D163" t="str">
            <v>Split Dumper (SD) dia. 125 mm (5")</v>
          </cell>
          <cell r="E163" t="str">
            <v>pc</v>
          </cell>
          <cell r="F163">
            <v>4</v>
          </cell>
          <cell r="G163">
            <v>93500</v>
          </cell>
          <cell r="I163">
            <v>374000</v>
          </cell>
        </row>
        <row r="164">
          <cell r="B164" t="str">
            <v>1.2.4</v>
          </cell>
          <cell r="D164" t="str">
            <v>Split Dumper (SD) dia. 125 mm (5")</v>
          </cell>
          <cell r="E164" t="str">
            <v>pc</v>
          </cell>
          <cell r="F164">
            <v>4</v>
          </cell>
          <cell r="G164">
            <v>93500</v>
          </cell>
          <cell r="I164">
            <v>374000</v>
          </cell>
        </row>
        <row r="168">
          <cell r="B168">
            <v>2</v>
          </cell>
          <cell r="D168" t="str">
            <v xml:space="preserve">Plumbing </v>
          </cell>
        </row>
        <row r="169">
          <cell r="B169">
            <v>2.1</v>
          </cell>
          <cell r="D169" t="str">
            <v>Cold Water System</v>
          </cell>
        </row>
        <row r="170">
          <cell r="B170">
            <v>2.1</v>
          </cell>
          <cell r="D170" t="str">
            <v>Polivinyl Chloride Pipe, 10 kg/cm² class</v>
          </cell>
        </row>
        <row r="171">
          <cell r="D171" t="str">
            <v>-  PVC dia. 40 mm (1 1/2")</v>
          </cell>
          <cell r="E171" t="str">
            <v>m'</v>
          </cell>
          <cell r="F171">
            <v>18</v>
          </cell>
          <cell r="G171">
            <v>49220</v>
          </cell>
          <cell r="I171">
            <v>885960</v>
          </cell>
        </row>
        <row r="172">
          <cell r="D172" t="str">
            <v>-  PVC dia. 32 mm (1 1/4")</v>
          </cell>
          <cell r="E172" t="str">
            <v>m'</v>
          </cell>
          <cell r="F172">
            <v>30</v>
          </cell>
          <cell r="G172">
            <v>42810</v>
          </cell>
          <cell r="I172">
            <v>1284300</v>
          </cell>
        </row>
        <row r="173">
          <cell r="D173" t="str">
            <v>-  PVC dia. 25 mm (1")</v>
          </cell>
          <cell r="E173" t="str">
            <v>m'</v>
          </cell>
          <cell r="F173">
            <v>18</v>
          </cell>
          <cell r="G173">
            <v>33470</v>
          </cell>
          <cell r="I173">
            <v>602460</v>
          </cell>
        </row>
        <row r="174">
          <cell r="D174" t="str">
            <v>-  PVC dia. 20 mm (3/4")</v>
          </cell>
          <cell r="E174" t="str">
            <v>m'</v>
          </cell>
          <cell r="F174">
            <v>18</v>
          </cell>
          <cell r="G174">
            <v>19680</v>
          </cell>
          <cell r="I174">
            <v>354240</v>
          </cell>
        </row>
        <row r="175">
          <cell r="D175" t="str">
            <v>-  PVC dia. 15 mm (1/2")</v>
          </cell>
          <cell r="E175" t="str">
            <v>m'</v>
          </cell>
          <cell r="F175">
            <v>66</v>
          </cell>
          <cell r="G175">
            <v>15310</v>
          </cell>
          <cell r="I175">
            <v>1010460</v>
          </cell>
        </row>
        <row r="176">
          <cell r="D176" t="str">
            <v>-  Fitting &amp; accessories</v>
          </cell>
          <cell r="E176" t="str">
            <v>ls</v>
          </cell>
          <cell r="F176">
            <v>1</v>
          </cell>
          <cell r="G176">
            <v>1448000</v>
          </cell>
          <cell r="I176">
            <v>1448000</v>
          </cell>
        </row>
        <row r="177">
          <cell r="D177" t="str">
            <v>-  Fitting &amp; accessories</v>
          </cell>
          <cell r="E177" t="str">
            <v>ls</v>
          </cell>
          <cell r="F177">
            <v>1</v>
          </cell>
          <cell r="G177">
            <v>1448000</v>
          </cell>
          <cell r="I177">
            <v>1448000</v>
          </cell>
        </row>
        <row r="178">
          <cell r="B178">
            <v>2.2000000000000002</v>
          </cell>
          <cell r="D178" t="str">
            <v>Gate valve dia. 15 mm (1/2")</v>
          </cell>
          <cell r="E178" t="str">
            <v>ea</v>
          </cell>
          <cell r="F178">
            <v>1</v>
          </cell>
          <cell r="G178">
            <v>85800</v>
          </cell>
          <cell r="I178">
            <v>85800</v>
          </cell>
        </row>
        <row r="179">
          <cell r="B179">
            <v>2.2999999999999998</v>
          </cell>
          <cell r="D179" t="str">
            <v>Box valve</v>
          </cell>
          <cell r="E179" t="str">
            <v>ea</v>
          </cell>
          <cell r="F179">
            <v>1</v>
          </cell>
          <cell r="G179">
            <v>125000</v>
          </cell>
          <cell r="I179">
            <v>125000</v>
          </cell>
        </row>
        <row r="180">
          <cell r="B180">
            <v>2.2999999999999998</v>
          </cell>
          <cell r="D180" t="str">
            <v>Box valve</v>
          </cell>
          <cell r="E180" t="str">
            <v>ea</v>
          </cell>
          <cell r="F180">
            <v>1</v>
          </cell>
          <cell r="G180">
            <v>125000</v>
          </cell>
          <cell r="I180">
            <v>125000</v>
          </cell>
        </row>
        <row r="181">
          <cell r="B181">
            <v>2.2000000000000002</v>
          </cell>
          <cell r="D181" t="str">
            <v>Sewarage Water System</v>
          </cell>
        </row>
        <row r="182">
          <cell r="B182" t="str">
            <v>2.2.1</v>
          </cell>
          <cell r="D182" t="str">
            <v>Polivinyl Chloride Pipe, 5 kg/cm² class</v>
          </cell>
        </row>
        <row r="183">
          <cell r="B183" t="str">
            <v>2.2.1</v>
          </cell>
          <cell r="D183" t="str">
            <v>-  PVC dia. 125 mm (5")</v>
          </cell>
          <cell r="E183" t="str">
            <v>m'</v>
          </cell>
          <cell r="F183">
            <v>4</v>
          </cell>
          <cell r="G183">
            <v>68600</v>
          </cell>
          <cell r="I183">
            <v>274400</v>
          </cell>
        </row>
        <row r="184">
          <cell r="D184" t="str">
            <v>-  PVC dia. 100 mm (4")</v>
          </cell>
          <cell r="E184" t="str">
            <v>m'</v>
          </cell>
          <cell r="F184">
            <v>36</v>
          </cell>
          <cell r="G184">
            <v>43550</v>
          </cell>
          <cell r="I184">
            <v>1567800</v>
          </cell>
        </row>
        <row r="185">
          <cell r="D185" t="str">
            <v>-  PVC dia. 50 mm (2")</v>
          </cell>
          <cell r="E185" t="str">
            <v>m'</v>
          </cell>
          <cell r="F185">
            <v>56</v>
          </cell>
          <cell r="G185">
            <v>13070</v>
          </cell>
          <cell r="I185">
            <v>731920</v>
          </cell>
        </row>
        <row r="186">
          <cell r="D186" t="str">
            <v>-  PVC dia. 40 mm (1 1/2")</v>
          </cell>
          <cell r="E186" t="str">
            <v>m'</v>
          </cell>
          <cell r="F186">
            <v>28</v>
          </cell>
          <cell r="G186">
            <v>10350</v>
          </cell>
          <cell r="I186">
            <v>289800</v>
          </cell>
        </row>
        <row r="187">
          <cell r="D187" t="str">
            <v>-  PVC dia. 40, for vent</v>
          </cell>
          <cell r="E187" t="str">
            <v>m'</v>
          </cell>
          <cell r="F187">
            <v>8</v>
          </cell>
          <cell r="G187">
            <v>10350</v>
          </cell>
          <cell r="I187">
            <v>82800</v>
          </cell>
        </row>
        <row r="188">
          <cell r="D188" t="str">
            <v>-  Fitting &amp; accessories</v>
          </cell>
          <cell r="E188" t="str">
            <v>ls</v>
          </cell>
          <cell r="F188">
            <v>1</v>
          </cell>
          <cell r="G188">
            <v>1031300</v>
          </cell>
          <cell r="I188">
            <v>1031300</v>
          </cell>
        </row>
        <row r="189">
          <cell r="D189" t="str">
            <v>-  Fitting &amp; accessories</v>
          </cell>
          <cell r="E189" t="str">
            <v>ls</v>
          </cell>
          <cell r="F189">
            <v>1</v>
          </cell>
          <cell r="G189">
            <v>1031300</v>
          </cell>
          <cell r="I189">
            <v>1031300</v>
          </cell>
        </row>
        <row r="190">
          <cell r="B190" t="str">
            <v>2.2.2</v>
          </cell>
          <cell r="D190" t="str">
            <v>Floor drain</v>
          </cell>
          <cell r="E190" t="str">
            <v>ea</v>
          </cell>
          <cell r="F190">
            <v>10</v>
          </cell>
          <cell r="G190">
            <v>184800</v>
          </cell>
          <cell r="I190">
            <v>1848000</v>
          </cell>
        </row>
        <row r="191">
          <cell r="B191" t="str">
            <v>2.2.3</v>
          </cell>
          <cell r="D191" t="str">
            <v>Clean out</v>
          </cell>
          <cell r="E191" t="str">
            <v>ea</v>
          </cell>
          <cell r="F191">
            <v>12</v>
          </cell>
          <cell r="G191">
            <v>143100</v>
          </cell>
          <cell r="I191">
            <v>1717200</v>
          </cell>
        </row>
        <row r="192">
          <cell r="B192" t="str">
            <v>2.2.4</v>
          </cell>
          <cell r="D192" t="str">
            <v>External cully trap</v>
          </cell>
          <cell r="E192" t="str">
            <v>ea</v>
          </cell>
          <cell r="F192">
            <v>2</v>
          </cell>
          <cell r="G192">
            <v>125000</v>
          </cell>
          <cell r="I192">
            <v>250000</v>
          </cell>
        </row>
        <row r="193">
          <cell r="B193" t="str">
            <v>2.2.5</v>
          </cell>
          <cell r="D193" t="str">
            <v>Tundish 150x150 cm, condensate drain pipe</v>
          </cell>
          <cell r="E193" t="str">
            <v>ea</v>
          </cell>
          <cell r="F193">
            <v>5</v>
          </cell>
          <cell r="G193">
            <v>35000</v>
          </cell>
          <cell r="I193">
            <v>175000</v>
          </cell>
        </row>
        <row r="194">
          <cell r="B194" t="str">
            <v>2.2.5</v>
          </cell>
          <cell r="D194" t="str">
            <v>Tundish 150x150 cm, condensate drain pipe</v>
          </cell>
          <cell r="E194" t="str">
            <v>ea</v>
          </cell>
          <cell r="F194">
            <v>5</v>
          </cell>
          <cell r="G194">
            <v>35000</v>
          </cell>
          <cell r="I194">
            <v>175000</v>
          </cell>
        </row>
        <row r="195">
          <cell r="B195">
            <v>2.2999999999999998</v>
          </cell>
          <cell r="D195" t="str">
            <v>Hot Water System</v>
          </cell>
        </row>
        <row r="196">
          <cell r="B196" t="str">
            <v>2.3.1</v>
          </cell>
          <cell r="D196" t="str">
            <v>Cooper pipe + insulation, for water heater</v>
          </cell>
        </row>
        <row r="197">
          <cell r="B197" t="str">
            <v>2.3.1</v>
          </cell>
          <cell r="D197" t="str">
            <v>-  COP dia. 32 mm (1 1/4")</v>
          </cell>
          <cell r="E197" t="str">
            <v>m'</v>
          </cell>
          <cell r="F197">
            <v>6</v>
          </cell>
          <cell r="G197">
            <v>59770</v>
          </cell>
          <cell r="I197">
            <v>358620</v>
          </cell>
        </row>
        <row r="198">
          <cell r="D198" t="str">
            <v>-  COP dia. 25 mm (1")</v>
          </cell>
          <cell r="E198" t="str">
            <v>m'</v>
          </cell>
          <cell r="F198">
            <v>6</v>
          </cell>
          <cell r="G198">
            <v>41330</v>
          </cell>
          <cell r="I198">
            <v>247980</v>
          </cell>
        </row>
        <row r="199">
          <cell r="D199" t="str">
            <v>-  COP dia. 20 mm (3/4")</v>
          </cell>
          <cell r="E199" t="str">
            <v>m'</v>
          </cell>
          <cell r="F199">
            <v>12</v>
          </cell>
          <cell r="G199">
            <v>30020</v>
          </cell>
          <cell r="I199">
            <v>360240</v>
          </cell>
        </row>
        <row r="200">
          <cell r="D200" t="str">
            <v>-  COP dia. 15 mm (1/2")</v>
          </cell>
          <cell r="E200" t="str">
            <v>m'</v>
          </cell>
          <cell r="F200">
            <v>54</v>
          </cell>
          <cell r="G200">
            <v>18560</v>
          </cell>
          <cell r="I200">
            <v>1002240</v>
          </cell>
        </row>
        <row r="201">
          <cell r="D201" t="str">
            <v>-  Fitting &amp; accessories</v>
          </cell>
          <cell r="E201" t="str">
            <v>ls</v>
          </cell>
          <cell r="F201">
            <v>1</v>
          </cell>
          <cell r="G201">
            <v>689100</v>
          </cell>
          <cell r="I201">
            <v>689100</v>
          </cell>
        </row>
        <row r="202">
          <cell r="D202" t="str">
            <v>-  Fitting &amp; accessories</v>
          </cell>
          <cell r="E202" t="str">
            <v>ls</v>
          </cell>
          <cell r="F202">
            <v>1</v>
          </cell>
          <cell r="G202">
            <v>689100</v>
          </cell>
          <cell r="I202">
            <v>689100</v>
          </cell>
        </row>
        <row r="203">
          <cell r="B203" t="str">
            <v>2.3.2</v>
          </cell>
          <cell r="D203" t="str">
            <v>Hot Water Heater, cap. 75 liter</v>
          </cell>
          <cell r="E203" t="str">
            <v>unit</v>
          </cell>
          <cell r="F203">
            <v>1</v>
          </cell>
          <cell r="G203">
            <v>3000400</v>
          </cell>
          <cell r="I203">
            <v>3000400</v>
          </cell>
        </row>
        <row r="204">
          <cell r="B204" t="str">
            <v>2.3.2</v>
          </cell>
          <cell r="D204" t="str">
            <v>Hot Water Heater, cap. 75 liter</v>
          </cell>
          <cell r="E204" t="str">
            <v>unit</v>
          </cell>
          <cell r="F204">
            <v>1</v>
          </cell>
          <cell r="G204">
            <v>3000400</v>
          </cell>
          <cell r="I204">
            <v>27251249.953371428</v>
          </cell>
        </row>
        <row r="205">
          <cell r="I205">
            <v>215975449.95337144</v>
          </cell>
        </row>
        <row r="207">
          <cell r="B207" t="str">
            <v>IX.</v>
          </cell>
          <cell r="D207" t="str">
            <v>ELECTRICAL WORKS</v>
          </cell>
        </row>
        <row r="208">
          <cell r="B208">
            <v>1</v>
          </cell>
          <cell r="D208" t="str">
            <v>Electrical system</v>
          </cell>
        </row>
        <row r="209">
          <cell r="B209">
            <v>1</v>
          </cell>
          <cell r="D209" t="str">
            <v>-  Lighting panel MSB-GH</v>
          </cell>
          <cell r="E209" t="str">
            <v>unit</v>
          </cell>
          <cell r="F209">
            <v>1</v>
          </cell>
          <cell r="G209">
            <v>14379390</v>
          </cell>
          <cell r="I209">
            <v>14379390</v>
          </cell>
        </row>
        <row r="210">
          <cell r="D210" t="str">
            <v>-  Lighting panel MSB-GH</v>
          </cell>
          <cell r="E210" t="str">
            <v>unit</v>
          </cell>
          <cell r="F210">
            <v>1</v>
          </cell>
          <cell r="G210">
            <v>14379390</v>
          </cell>
          <cell r="I210">
            <v>14379390</v>
          </cell>
        </row>
        <row r="211">
          <cell r="D211" t="str">
            <v>-  Switch</v>
          </cell>
        </row>
        <row r="212">
          <cell r="D212" t="str">
            <v xml:space="preserve">    - Single switch</v>
          </cell>
          <cell r="E212" t="str">
            <v>ea</v>
          </cell>
          <cell r="F212">
            <v>12</v>
          </cell>
          <cell r="G212">
            <v>28750</v>
          </cell>
          <cell r="I212">
            <v>345000</v>
          </cell>
        </row>
        <row r="213">
          <cell r="D213" t="str">
            <v xml:space="preserve">    - Double switch</v>
          </cell>
          <cell r="E213" t="str">
            <v>ea</v>
          </cell>
          <cell r="F213">
            <v>18</v>
          </cell>
          <cell r="G213">
            <v>84880</v>
          </cell>
          <cell r="I213">
            <v>1527840</v>
          </cell>
        </row>
        <row r="214">
          <cell r="D214" t="str">
            <v xml:space="preserve">    - Isolating switch 1 phasa</v>
          </cell>
          <cell r="E214" t="str">
            <v>ea</v>
          </cell>
          <cell r="F214">
            <v>7</v>
          </cell>
          <cell r="G214">
            <v>125000</v>
          </cell>
          <cell r="I214">
            <v>875000</v>
          </cell>
        </row>
        <row r="215">
          <cell r="D215" t="str">
            <v xml:space="preserve">    - Isolating switch 3 phasa</v>
          </cell>
          <cell r="E215" t="str">
            <v>ea</v>
          </cell>
          <cell r="F215">
            <v>3</v>
          </cell>
          <cell r="G215">
            <v>175000</v>
          </cell>
          <cell r="I215">
            <v>525000</v>
          </cell>
        </row>
        <row r="216">
          <cell r="D216" t="str">
            <v xml:space="preserve">    - Switch installation</v>
          </cell>
          <cell r="E216" t="str">
            <v>point</v>
          </cell>
          <cell r="F216">
            <v>40</v>
          </cell>
          <cell r="G216">
            <v>65000</v>
          </cell>
          <cell r="I216">
            <v>2600000</v>
          </cell>
        </row>
        <row r="217">
          <cell r="D217" t="str">
            <v xml:space="preserve">    - Switch installation</v>
          </cell>
          <cell r="E217" t="str">
            <v>point</v>
          </cell>
          <cell r="F217">
            <v>40</v>
          </cell>
          <cell r="G217">
            <v>65000</v>
          </cell>
          <cell r="I217">
            <v>2600000</v>
          </cell>
        </row>
        <row r="218">
          <cell r="D218" t="str">
            <v>-  Receptacle</v>
          </cell>
        </row>
        <row r="219">
          <cell r="D219" t="str">
            <v xml:space="preserve">    - Plug conector</v>
          </cell>
          <cell r="E219" t="str">
            <v>ea</v>
          </cell>
          <cell r="F219">
            <v>1</v>
          </cell>
          <cell r="G219">
            <v>25000</v>
          </cell>
          <cell r="I219">
            <v>25000</v>
          </cell>
        </row>
        <row r="220">
          <cell r="D220" t="str">
            <v xml:space="preserve">    - Double receptacle 10 A</v>
          </cell>
          <cell r="E220" t="str">
            <v>ea</v>
          </cell>
          <cell r="F220">
            <v>47</v>
          </cell>
          <cell r="G220">
            <v>47360</v>
          </cell>
          <cell r="I220">
            <v>2225920</v>
          </cell>
        </row>
        <row r="221">
          <cell r="D221" t="str">
            <v xml:space="preserve">    - Receptacle installation</v>
          </cell>
          <cell r="E221" t="str">
            <v>point</v>
          </cell>
          <cell r="F221">
            <v>48</v>
          </cell>
          <cell r="G221">
            <v>78830</v>
          </cell>
          <cell r="I221">
            <v>3783840</v>
          </cell>
        </row>
        <row r="222">
          <cell r="D222" t="str">
            <v xml:space="preserve">    - Receptacle installation</v>
          </cell>
          <cell r="E222" t="str">
            <v>point</v>
          </cell>
          <cell r="F222">
            <v>48</v>
          </cell>
          <cell r="G222">
            <v>78830</v>
          </cell>
          <cell r="I222">
            <v>3783840</v>
          </cell>
        </row>
        <row r="223">
          <cell r="B223">
            <v>2</v>
          </cell>
          <cell r="D223" t="str">
            <v>Lighting system</v>
          </cell>
        </row>
        <row r="224">
          <cell r="B224">
            <v>2</v>
          </cell>
          <cell r="D224" t="str">
            <v>-  TL 2 x 36 W recessed</v>
          </cell>
          <cell r="E224" t="str">
            <v>ea</v>
          </cell>
          <cell r="F224">
            <v>4</v>
          </cell>
          <cell r="G224">
            <v>231400</v>
          </cell>
          <cell r="I224">
            <v>925600</v>
          </cell>
        </row>
        <row r="225">
          <cell r="D225" t="str">
            <v>-  TL 2 x 36 W surface</v>
          </cell>
          <cell r="E225" t="str">
            <v>ea</v>
          </cell>
          <cell r="F225">
            <v>2</v>
          </cell>
          <cell r="G225">
            <v>217890</v>
          </cell>
          <cell r="I225">
            <v>435780</v>
          </cell>
        </row>
        <row r="226">
          <cell r="D226" t="str">
            <v>-  TL 1 x 18 W surface</v>
          </cell>
          <cell r="E226" t="str">
            <v>ea</v>
          </cell>
          <cell r="F226">
            <v>4</v>
          </cell>
          <cell r="G226">
            <v>125310</v>
          </cell>
          <cell r="I226">
            <v>501240</v>
          </cell>
        </row>
        <row r="227">
          <cell r="D227" t="str">
            <v>-  PL 1 x 18 W surface baret</v>
          </cell>
          <cell r="E227" t="str">
            <v>ea</v>
          </cell>
          <cell r="F227">
            <v>4</v>
          </cell>
          <cell r="G227">
            <v>189070</v>
          </cell>
          <cell r="I227">
            <v>756280</v>
          </cell>
        </row>
        <row r="228">
          <cell r="D228" t="str">
            <v>-  PL 1 x 18 W wall decorative lamp</v>
          </cell>
          <cell r="E228" t="str">
            <v>ea</v>
          </cell>
          <cell r="F228">
            <v>4</v>
          </cell>
          <cell r="G228">
            <v>110830</v>
          </cell>
          <cell r="I228">
            <v>443320</v>
          </cell>
        </row>
        <row r="229">
          <cell r="D229" t="str">
            <v>-  IL 1 x 60 W surface baret</v>
          </cell>
          <cell r="E229" t="str">
            <v>ea</v>
          </cell>
          <cell r="F229">
            <v>8</v>
          </cell>
          <cell r="G229">
            <v>215150</v>
          </cell>
          <cell r="I229">
            <v>1721200</v>
          </cell>
        </row>
        <row r="230">
          <cell r="D230" t="str">
            <v>-  SL 1 x 18 W recessed down light</v>
          </cell>
          <cell r="E230" t="str">
            <v>ea</v>
          </cell>
          <cell r="F230">
            <v>3</v>
          </cell>
          <cell r="G230">
            <v>170030</v>
          </cell>
          <cell r="I230">
            <v>510090</v>
          </cell>
        </row>
      </sheetData>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UNI3"/>
      <sheetName val="PENAWARAN"/>
      <sheetName val="HARGA JADI"/>
      <sheetName val="analisa"/>
      <sheetName val="BAHAN"/>
      <sheetName val="UPAH"/>
      <sheetName val="ALAT"/>
      <sheetName val="HARGA ALAT"/>
      <sheetName val="Rincian Bobot"/>
      <sheetName val="Schedule"/>
      <sheetName val="SINDO"/>
      <sheetName val="STRUKTUR ORG SIND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kap Harga Sipil"/>
      <sheetName val="Material"/>
      <sheetName val="Upah"/>
      <sheetName val="Sat. Pek."/>
      <sheetName val="Pond Bangunan Utama"/>
      <sheetName val="Bangunan Utama A"/>
      <sheetName val="Bangunan Utama B "/>
      <sheetName val="Bangunan Utama C"/>
      <sheetName val=" Lantai Bangunan "/>
      <sheetName val="Dinding P. Tanah"/>
      <sheetName val="PAO, SCR &amp; MLR"/>
      <sheetName val="Transfer Carr"/>
      <sheetName val="L. Ramp"/>
      <sheetName val="Sterilizer"/>
      <sheetName val="Tippler"/>
      <sheetName val="Rel Track"/>
      <sheetName val="Capstan &amp; Bollard"/>
      <sheetName val="Threshing"/>
      <sheetName val="Pressing"/>
      <sheetName val="Kernel Recovery"/>
      <sheetName val=" Pondasi  KSB"/>
      <sheetName val=" Empty Bunch Area"/>
      <sheetName val="Clarification"/>
      <sheetName val="Fat Pit"/>
      <sheetName val="Power House"/>
      <sheetName val="Pondasi Boiler"/>
      <sheetName val="Cable Trench &amp; Pond Panel"/>
      <sheetName val="Pondasi CPO Tank"/>
      <sheetName val="WTP"/>
      <sheetName val="J. Timbang "/>
      <sheetName val="Workshop"/>
      <sheetName val="G. Kimia"/>
      <sheetName val="Loading Sheed"/>
      <sheetName val="Toilet Block"/>
      <sheetName val="T. Parkir M &amp; S"/>
      <sheetName val="Pos Jaga-2"/>
      <sheetName val="Musholla"/>
      <sheetName val="Balai P. Karyawan"/>
      <sheetName val="Pos Grading"/>
      <sheetName val="Bak Fiber"/>
      <sheetName val="Bak Shell"/>
      <sheetName val="R. Pompa Diesel"/>
      <sheetName val="R. P. Oil Despath"/>
      <sheetName val="R. Pompa K. Limbah"/>
      <sheetName val="Power Pack"/>
      <sheetName val="Area Parkir Truk"/>
      <sheetName val="Jalan &amp; Saluran "/>
      <sheetName val="Turfing"/>
      <sheetName val="Sal Underflow"/>
      <sheetName val="Pagar &amp; Pintu Pabrik"/>
      <sheetName val=" Pagar Waduk"/>
      <sheetName val="Pagar Kolam Limbah"/>
      <sheetName val="Gudang Kernel"/>
    </sheetNames>
    <sheetDataSet>
      <sheetData sheetId="0" refreshError="1"/>
      <sheetData sheetId="1" refreshError="1"/>
      <sheetData sheetId="2" refreshError="1"/>
      <sheetData sheetId="3" refreshError="1">
        <row r="11">
          <cell r="H11" t="str">
            <v>Pasang Bowplank</v>
          </cell>
          <cell r="L11" t="str">
            <v>M'</v>
          </cell>
          <cell r="M11">
            <v>1</v>
          </cell>
          <cell r="O11">
            <v>0</v>
          </cell>
          <cell r="P11">
            <v>0</v>
          </cell>
          <cell r="Q11">
            <v>0</v>
          </cell>
          <cell r="R11">
            <v>0</v>
          </cell>
        </row>
        <row r="12">
          <cell r="J12" t="str">
            <v>Kayu Papan 2/20 - 4 m</v>
          </cell>
          <cell r="L12" t="str">
            <v>Btg</v>
          </cell>
          <cell r="M12">
            <v>0</v>
          </cell>
          <cell r="N12">
            <v>0</v>
          </cell>
          <cell r="O12">
            <v>0</v>
          </cell>
          <cell r="P12" t="str">
            <v/>
          </cell>
        </row>
        <row r="13">
          <cell r="J13" t="str">
            <v>Kayu Balok 4/6 - 4 m</v>
          </cell>
          <cell r="L13" t="str">
            <v>Btg</v>
          </cell>
          <cell r="M13">
            <v>0</v>
          </cell>
          <cell r="N13">
            <v>0</v>
          </cell>
          <cell r="O13">
            <v>0</v>
          </cell>
          <cell r="P13" t="str">
            <v/>
          </cell>
        </row>
        <row r="14">
          <cell r="J14" t="str">
            <v>Paku 2,5"</v>
          </cell>
          <cell r="L14" t="str">
            <v>Kg</v>
          </cell>
          <cell r="M14">
            <v>0</v>
          </cell>
          <cell r="N14">
            <v>0</v>
          </cell>
          <cell r="O14">
            <v>0</v>
          </cell>
          <cell r="P14" t="str">
            <v/>
          </cell>
        </row>
        <row r="15">
          <cell r="J15" t="str">
            <v>Benang Nylon</v>
          </cell>
          <cell r="L15" t="str">
            <v>Rol</v>
          </cell>
          <cell r="M15">
            <v>0</v>
          </cell>
          <cell r="N15">
            <v>0</v>
          </cell>
          <cell r="O15">
            <v>0</v>
          </cell>
          <cell r="P15" t="str">
            <v/>
          </cell>
        </row>
        <row r="16">
          <cell r="H16" t="str">
            <v>Galian Tanah</v>
          </cell>
          <cell r="L16" t="str">
            <v>M³</v>
          </cell>
          <cell r="M16">
            <v>1</v>
          </cell>
          <cell r="N16" t="str">
            <v/>
          </cell>
          <cell r="P16">
            <v>0</v>
          </cell>
          <cell r="Q16">
            <v>0</v>
          </cell>
          <cell r="R16">
            <v>0</v>
          </cell>
        </row>
        <row r="17">
          <cell r="H17" t="str">
            <v>Urugan Tanah &amp; Pemadatan</v>
          </cell>
          <cell r="L17" t="str">
            <v>M³</v>
          </cell>
          <cell r="M17">
            <v>1</v>
          </cell>
          <cell r="N17" t="str">
            <v/>
          </cell>
          <cell r="P17">
            <v>0</v>
          </cell>
          <cell r="Q17">
            <v>0</v>
          </cell>
          <cell r="R17">
            <v>0</v>
          </cell>
        </row>
        <row r="18">
          <cell r="H18" t="str">
            <v>Buang Tanah Sisa</v>
          </cell>
          <cell r="L18" t="str">
            <v>M³</v>
          </cell>
          <cell r="M18">
            <v>1</v>
          </cell>
          <cell r="N18" t="str">
            <v/>
          </cell>
          <cell r="P18">
            <v>0</v>
          </cell>
          <cell r="Q18">
            <v>0</v>
          </cell>
          <cell r="R18">
            <v>0</v>
          </cell>
        </row>
        <row r="19">
          <cell r="H19" t="str">
            <v>Urug Sirtu</v>
          </cell>
          <cell r="L19" t="str">
            <v>M3</v>
          </cell>
          <cell r="M19">
            <v>1</v>
          </cell>
          <cell r="N19" t="str">
            <v/>
          </cell>
          <cell r="O19">
            <v>0</v>
          </cell>
          <cell r="P19">
            <v>0</v>
          </cell>
          <cell r="Q19">
            <v>0</v>
          </cell>
          <cell r="R19">
            <v>0</v>
          </cell>
        </row>
        <row r="20">
          <cell r="J20" t="str">
            <v>Sirtu</v>
          </cell>
          <cell r="L20" t="str">
            <v>M3</v>
          </cell>
          <cell r="M20">
            <v>0</v>
          </cell>
          <cell r="N20">
            <v>0</v>
          </cell>
          <cell r="O20">
            <v>0</v>
          </cell>
          <cell r="P20" t="str">
            <v/>
          </cell>
        </row>
        <row r="21">
          <cell r="H21" t="str">
            <v>Pondasi Rollag Bata</v>
          </cell>
          <cell r="L21" t="str">
            <v>M²</v>
          </cell>
          <cell r="M21">
            <v>1</v>
          </cell>
          <cell r="N21" t="str">
            <v/>
          </cell>
          <cell r="O21">
            <v>0</v>
          </cell>
          <cell r="P21">
            <v>0</v>
          </cell>
          <cell r="Q21">
            <v>0</v>
          </cell>
          <cell r="R21">
            <v>0</v>
          </cell>
        </row>
        <row r="22">
          <cell r="J22" t="str">
            <v>Bata 5 x 10 x 20 cm</v>
          </cell>
          <cell r="L22" t="str">
            <v>Bh</v>
          </cell>
          <cell r="M22">
            <v>0</v>
          </cell>
          <cell r="N22">
            <v>0</v>
          </cell>
          <cell r="O22">
            <v>0</v>
          </cell>
          <cell r="P22" t="str">
            <v/>
          </cell>
        </row>
        <row r="23">
          <cell r="J23" t="str">
            <v>Semen PC Type 1 @ 50 Kg</v>
          </cell>
          <cell r="L23" t="str">
            <v>Zak</v>
          </cell>
          <cell r="M23">
            <v>0</v>
          </cell>
          <cell r="N23">
            <v>0</v>
          </cell>
          <cell r="O23">
            <v>0</v>
          </cell>
          <cell r="P23" t="str">
            <v/>
          </cell>
        </row>
        <row r="24">
          <cell r="J24" t="str">
            <v>Pasir Pasang</v>
          </cell>
          <cell r="L24" t="str">
            <v>M³</v>
          </cell>
          <cell r="M24">
            <v>0</v>
          </cell>
          <cell r="N24">
            <v>0</v>
          </cell>
          <cell r="O24">
            <v>0</v>
          </cell>
          <cell r="P24" t="str">
            <v/>
          </cell>
        </row>
        <row r="25">
          <cell r="N25" t="str">
            <v/>
          </cell>
          <cell r="P25" t="str">
            <v/>
          </cell>
        </row>
        <row r="26">
          <cell r="N26" t="str">
            <v/>
          </cell>
          <cell r="P26" t="str">
            <v/>
          </cell>
        </row>
        <row r="27">
          <cell r="H27" t="str">
            <v>Bekisting Menerus</v>
          </cell>
          <cell r="L27" t="str">
            <v>M²</v>
          </cell>
          <cell r="M27">
            <v>1</v>
          </cell>
          <cell r="N27" t="str">
            <v/>
          </cell>
          <cell r="O27">
            <v>0</v>
          </cell>
          <cell r="P27">
            <v>0</v>
          </cell>
          <cell r="Q27">
            <v>0</v>
          </cell>
          <cell r="R27">
            <v>0</v>
          </cell>
        </row>
        <row r="28">
          <cell r="J28" t="str">
            <v>Kayu Papan 2/20 - 4 m</v>
          </cell>
          <cell r="L28" t="str">
            <v>Btg</v>
          </cell>
          <cell r="M28">
            <v>0</v>
          </cell>
          <cell r="N28">
            <v>0</v>
          </cell>
          <cell r="O28">
            <v>0</v>
          </cell>
          <cell r="P28" t="str">
            <v/>
          </cell>
        </row>
        <row r="29">
          <cell r="J29" t="str">
            <v>Kayu Balok 4/6 - 4 m</v>
          </cell>
          <cell r="L29" t="str">
            <v>Btg</v>
          </cell>
          <cell r="M29">
            <v>0</v>
          </cell>
          <cell r="N29">
            <v>0</v>
          </cell>
          <cell r="O29">
            <v>0</v>
          </cell>
          <cell r="P29" t="str">
            <v/>
          </cell>
        </row>
        <row r="30">
          <cell r="J30" t="str">
            <v>Paku 2"</v>
          </cell>
          <cell r="L30" t="str">
            <v>Kg</v>
          </cell>
          <cell r="M30">
            <v>0</v>
          </cell>
          <cell r="N30">
            <v>0</v>
          </cell>
          <cell r="O30">
            <v>0</v>
          </cell>
          <cell r="P30" t="str">
            <v/>
          </cell>
        </row>
        <row r="31">
          <cell r="H31" t="str">
            <v>Bekisting Setempat</v>
          </cell>
          <cell r="L31" t="str">
            <v>M²</v>
          </cell>
          <cell r="M31">
            <v>1</v>
          </cell>
          <cell r="N31" t="str">
            <v/>
          </cell>
          <cell r="O31">
            <v>0</v>
          </cell>
          <cell r="P31">
            <v>0</v>
          </cell>
          <cell r="Q31">
            <v>0</v>
          </cell>
          <cell r="R31">
            <v>0</v>
          </cell>
        </row>
        <row r="32">
          <cell r="J32" t="str">
            <v>Kayu Papan 2/20 - 4 m</v>
          </cell>
          <cell r="L32" t="str">
            <v>Btg</v>
          </cell>
          <cell r="M32">
            <v>0</v>
          </cell>
          <cell r="N32">
            <v>0</v>
          </cell>
          <cell r="O32">
            <v>0</v>
          </cell>
          <cell r="P32" t="str">
            <v/>
          </cell>
        </row>
        <row r="33">
          <cell r="J33" t="str">
            <v>Kayu Balok 4/6 - 4 m</v>
          </cell>
          <cell r="L33" t="str">
            <v>Btg</v>
          </cell>
          <cell r="M33">
            <v>0</v>
          </cell>
          <cell r="N33">
            <v>0</v>
          </cell>
          <cell r="O33">
            <v>0</v>
          </cell>
          <cell r="P33" t="str">
            <v/>
          </cell>
        </row>
        <row r="34">
          <cell r="J34" t="str">
            <v>Paku 2"</v>
          </cell>
          <cell r="L34" t="str">
            <v>Kg</v>
          </cell>
          <cell r="M34">
            <v>0</v>
          </cell>
          <cell r="N34">
            <v>0</v>
          </cell>
          <cell r="O34">
            <v>0</v>
          </cell>
          <cell r="P34" t="str">
            <v/>
          </cell>
        </row>
        <row r="35">
          <cell r="H35" t="str">
            <v>Bekisting Balok &amp; Kolom</v>
          </cell>
          <cell r="L35" t="str">
            <v>M²</v>
          </cell>
          <cell r="M35">
            <v>1</v>
          </cell>
          <cell r="N35" t="str">
            <v/>
          </cell>
          <cell r="O35">
            <v>0</v>
          </cell>
          <cell r="P35">
            <v>0</v>
          </cell>
          <cell r="Q35">
            <v>0</v>
          </cell>
          <cell r="R35">
            <v>0</v>
          </cell>
        </row>
        <row r="36">
          <cell r="J36" t="str">
            <v>Kayu Papan 2/20 - 4 m</v>
          </cell>
          <cell r="L36" t="str">
            <v>Btg</v>
          </cell>
          <cell r="M36">
            <v>0</v>
          </cell>
          <cell r="N36">
            <v>0</v>
          </cell>
          <cell r="O36">
            <v>0</v>
          </cell>
          <cell r="P36" t="str">
            <v/>
          </cell>
        </row>
        <row r="37">
          <cell r="J37" t="str">
            <v>Kayu Balok 4/6 - 4 m</v>
          </cell>
          <cell r="L37" t="str">
            <v>Btg</v>
          </cell>
          <cell r="M37">
            <v>0</v>
          </cell>
          <cell r="N37">
            <v>0</v>
          </cell>
          <cell r="O37">
            <v>0</v>
          </cell>
          <cell r="P37" t="str">
            <v/>
          </cell>
        </row>
        <row r="38">
          <cell r="J38" t="str">
            <v>Paku 2"</v>
          </cell>
          <cell r="L38" t="str">
            <v>Kg</v>
          </cell>
          <cell r="M38">
            <v>0</v>
          </cell>
          <cell r="N38">
            <v>0</v>
          </cell>
          <cell r="O38">
            <v>0</v>
          </cell>
          <cell r="P38" t="str">
            <v/>
          </cell>
        </row>
        <row r="39">
          <cell r="H39" t="str">
            <v>Bekisting Lantai</v>
          </cell>
          <cell r="L39" t="str">
            <v>M²</v>
          </cell>
          <cell r="M39">
            <v>1</v>
          </cell>
          <cell r="N39" t="str">
            <v/>
          </cell>
          <cell r="O39">
            <v>0</v>
          </cell>
          <cell r="P39">
            <v>0</v>
          </cell>
          <cell r="Q39">
            <v>0</v>
          </cell>
          <cell r="R39">
            <v>0</v>
          </cell>
        </row>
        <row r="40">
          <cell r="J40" t="str">
            <v>Kayu Papan 2/20 - 4 m</v>
          </cell>
          <cell r="L40" t="str">
            <v>Btg</v>
          </cell>
          <cell r="M40">
            <v>0</v>
          </cell>
          <cell r="N40">
            <v>0</v>
          </cell>
          <cell r="O40">
            <v>0</v>
          </cell>
          <cell r="P40" t="str">
            <v/>
          </cell>
        </row>
        <row r="41">
          <cell r="J41" t="str">
            <v>Kayu Balok 4/6 - 4 m</v>
          </cell>
          <cell r="L41" t="str">
            <v>Btg</v>
          </cell>
          <cell r="M41">
            <v>0</v>
          </cell>
          <cell r="N41">
            <v>0</v>
          </cell>
          <cell r="O41">
            <v>0</v>
          </cell>
          <cell r="P41" t="str">
            <v/>
          </cell>
        </row>
        <row r="42">
          <cell r="J42" t="str">
            <v>Paku 2"</v>
          </cell>
          <cell r="L42" t="str">
            <v>Kg</v>
          </cell>
          <cell r="M42">
            <v>0</v>
          </cell>
          <cell r="N42">
            <v>0</v>
          </cell>
          <cell r="O42">
            <v>0</v>
          </cell>
          <cell r="P42" t="str">
            <v/>
          </cell>
        </row>
        <row r="43">
          <cell r="H43" t="str">
            <v>Bekisting Dinding</v>
          </cell>
          <cell r="L43" t="str">
            <v>M²</v>
          </cell>
          <cell r="M43">
            <v>1</v>
          </cell>
          <cell r="N43" t="str">
            <v/>
          </cell>
          <cell r="O43">
            <v>0</v>
          </cell>
          <cell r="P43">
            <v>0</v>
          </cell>
          <cell r="Q43">
            <v>0</v>
          </cell>
          <cell r="R43">
            <v>0</v>
          </cell>
        </row>
        <row r="44">
          <cell r="J44" t="str">
            <v>Kayu Papan 2/20 - 4 m</v>
          </cell>
          <cell r="L44" t="str">
            <v>Btg</v>
          </cell>
          <cell r="M44">
            <v>0</v>
          </cell>
          <cell r="N44">
            <v>0</v>
          </cell>
          <cell r="O44">
            <v>0</v>
          </cell>
          <cell r="P44" t="str">
            <v/>
          </cell>
        </row>
        <row r="45">
          <cell r="J45" t="str">
            <v>Kayu Balok 4/6 - 4 m</v>
          </cell>
          <cell r="L45" t="str">
            <v>Btg</v>
          </cell>
          <cell r="M45">
            <v>0</v>
          </cell>
          <cell r="N45">
            <v>0</v>
          </cell>
          <cell r="O45">
            <v>0</v>
          </cell>
          <cell r="P45" t="str">
            <v/>
          </cell>
        </row>
        <row r="46">
          <cell r="J46" t="str">
            <v>Paku 2"</v>
          </cell>
          <cell r="L46" t="str">
            <v>Kg</v>
          </cell>
          <cell r="M46">
            <v>0</v>
          </cell>
          <cell r="N46">
            <v>0</v>
          </cell>
          <cell r="O46">
            <v>0</v>
          </cell>
          <cell r="P46" t="str">
            <v/>
          </cell>
        </row>
        <row r="47">
          <cell r="H47" t="str">
            <v>Stek Pondasi Menerus</v>
          </cell>
          <cell r="L47" t="str">
            <v>Kg</v>
          </cell>
          <cell r="M47">
            <v>1</v>
          </cell>
          <cell r="N47" t="str">
            <v/>
          </cell>
          <cell r="O47">
            <v>0</v>
          </cell>
          <cell r="P47">
            <v>0</v>
          </cell>
          <cell r="Q47">
            <v>0</v>
          </cell>
          <cell r="R47">
            <v>0</v>
          </cell>
        </row>
        <row r="48">
          <cell r="J48" t="str">
            <v>Besi Beton  Ø  8 mm</v>
          </cell>
          <cell r="L48" t="str">
            <v>Kg</v>
          </cell>
          <cell r="M48">
            <v>0</v>
          </cell>
          <cell r="N48">
            <v>0</v>
          </cell>
          <cell r="O48">
            <v>0</v>
          </cell>
          <cell r="P48" t="str">
            <v/>
          </cell>
        </row>
        <row r="49">
          <cell r="H49" t="str">
            <v>Pengecoran 1:3:5</v>
          </cell>
          <cell r="L49" t="str">
            <v>M³</v>
          </cell>
          <cell r="M49">
            <v>1</v>
          </cell>
          <cell r="N49" t="str">
            <v/>
          </cell>
          <cell r="O49">
            <v>0</v>
          </cell>
          <cell r="P49">
            <v>0</v>
          </cell>
          <cell r="Q49">
            <v>0</v>
          </cell>
          <cell r="R49">
            <v>0</v>
          </cell>
        </row>
        <row r="50">
          <cell r="J50" t="str">
            <v>Semen PC Type 1 @ 50 Kg</v>
          </cell>
          <cell r="L50" t="str">
            <v>Zak</v>
          </cell>
          <cell r="M50">
            <v>0</v>
          </cell>
          <cell r="N50">
            <v>0</v>
          </cell>
          <cell r="O50">
            <v>0</v>
          </cell>
          <cell r="P50" t="str">
            <v/>
          </cell>
        </row>
        <row r="51">
          <cell r="J51" t="str">
            <v>Pasir Beton/Cor</v>
          </cell>
          <cell r="L51" t="str">
            <v>M³</v>
          </cell>
          <cell r="M51">
            <v>0</v>
          </cell>
          <cell r="N51">
            <v>0</v>
          </cell>
          <cell r="O51">
            <v>0</v>
          </cell>
          <cell r="P51" t="str">
            <v/>
          </cell>
        </row>
        <row r="52">
          <cell r="J52" t="str">
            <v>Kerikil/koral</v>
          </cell>
          <cell r="L52" t="str">
            <v>M³</v>
          </cell>
          <cell r="M52">
            <v>0</v>
          </cell>
          <cell r="N52">
            <v>0</v>
          </cell>
          <cell r="O52">
            <v>0</v>
          </cell>
          <cell r="P52" t="str">
            <v/>
          </cell>
        </row>
        <row r="53">
          <cell r="H53" t="str">
            <v>Pembesian £ dia. 12 mm</v>
          </cell>
          <cell r="L53" t="str">
            <v>Kg</v>
          </cell>
          <cell r="M53">
            <v>1</v>
          </cell>
          <cell r="N53" t="str">
            <v/>
          </cell>
          <cell r="O53">
            <v>0</v>
          </cell>
          <cell r="P53">
            <v>0</v>
          </cell>
          <cell r="Q53">
            <v>0</v>
          </cell>
          <cell r="R53">
            <v>0</v>
          </cell>
        </row>
        <row r="54">
          <cell r="J54" t="str">
            <v>Besi Beton  £ Ø 12 mm</v>
          </cell>
          <cell r="L54" t="str">
            <v>Kg</v>
          </cell>
          <cell r="M54">
            <v>0</v>
          </cell>
          <cell r="N54">
            <v>0</v>
          </cell>
          <cell r="O54">
            <v>0</v>
          </cell>
          <cell r="P54" t="str">
            <v/>
          </cell>
        </row>
        <row r="55">
          <cell r="J55" t="str">
            <v>Kawat Beton/Bendrat</v>
          </cell>
          <cell r="L55" t="str">
            <v>Kg</v>
          </cell>
          <cell r="M55">
            <v>0</v>
          </cell>
          <cell r="N55">
            <v>0</v>
          </cell>
          <cell r="O55">
            <v>0</v>
          </cell>
          <cell r="P55" t="str">
            <v/>
          </cell>
        </row>
        <row r="56">
          <cell r="H56" t="str">
            <v>Pembesian &gt; dia. 12 mm</v>
          </cell>
          <cell r="L56" t="str">
            <v>Kg</v>
          </cell>
          <cell r="M56">
            <v>1</v>
          </cell>
          <cell r="N56" t="str">
            <v/>
          </cell>
          <cell r="O56">
            <v>0</v>
          </cell>
          <cell r="P56">
            <v>0</v>
          </cell>
          <cell r="Q56">
            <v>0</v>
          </cell>
          <cell r="R56">
            <v>0</v>
          </cell>
        </row>
        <row r="57">
          <cell r="J57" t="str">
            <v>Besi Beton &gt; Ø 12 mm</v>
          </cell>
          <cell r="L57" t="str">
            <v>Kg</v>
          </cell>
          <cell r="M57">
            <v>0</v>
          </cell>
          <cell r="N57">
            <v>0</v>
          </cell>
          <cell r="O57">
            <v>0</v>
          </cell>
          <cell r="P57" t="str">
            <v/>
          </cell>
        </row>
        <row r="58">
          <cell r="J58" t="str">
            <v>Kawat Beton/Bendrat</v>
          </cell>
          <cell r="L58" t="str">
            <v>Kg</v>
          </cell>
          <cell r="M58">
            <v>0</v>
          </cell>
          <cell r="N58">
            <v>0</v>
          </cell>
          <cell r="O58">
            <v>0</v>
          </cell>
          <cell r="P58" t="str">
            <v/>
          </cell>
        </row>
        <row r="59">
          <cell r="H59" t="str">
            <v>Pembesian £ dia. 12 mm (tanpa kawat beton)</v>
          </cell>
          <cell r="L59" t="str">
            <v>Kg</v>
          </cell>
          <cell r="M59">
            <v>1</v>
          </cell>
          <cell r="N59" t="str">
            <v/>
          </cell>
          <cell r="O59">
            <v>0</v>
          </cell>
          <cell r="P59">
            <v>0</v>
          </cell>
          <cell r="Q59">
            <v>0</v>
          </cell>
          <cell r="R59">
            <v>0</v>
          </cell>
        </row>
        <row r="60">
          <cell r="J60" t="str">
            <v>Besi Beton &gt; Ø 12 mm</v>
          </cell>
          <cell r="L60" t="str">
            <v>Kg</v>
          </cell>
          <cell r="M60">
            <v>0</v>
          </cell>
          <cell r="N60">
            <v>0</v>
          </cell>
          <cell r="O60">
            <v>0</v>
          </cell>
          <cell r="P60" t="str">
            <v/>
          </cell>
        </row>
        <row r="61">
          <cell r="H61" t="str">
            <v>Pembesian &gt; dia. 12 mm (tanpa kawat beton)</v>
          </cell>
          <cell r="L61" t="str">
            <v>Kg</v>
          </cell>
          <cell r="M61">
            <v>1</v>
          </cell>
          <cell r="N61" t="str">
            <v/>
          </cell>
          <cell r="O61">
            <v>0</v>
          </cell>
          <cell r="P61">
            <v>0</v>
          </cell>
          <cell r="Q61">
            <v>0</v>
          </cell>
          <cell r="R61">
            <v>0</v>
          </cell>
        </row>
        <row r="62">
          <cell r="J62" t="str">
            <v>Besi Beton &gt; Ø 12 mm</v>
          </cell>
          <cell r="L62" t="str">
            <v>Kg</v>
          </cell>
          <cell r="M62">
            <v>0</v>
          </cell>
          <cell r="N62">
            <v>0</v>
          </cell>
          <cell r="O62">
            <v>0</v>
          </cell>
          <cell r="P62" t="str">
            <v/>
          </cell>
        </row>
        <row r="63">
          <cell r="H63" t="str">
            <v>Pembesian Wiremesh M 6</v>
          </cell>
          <cell r="L63" t="str">
            <v>M²</v>
          </cell>
          <cell r="M63">
            <v>1</v>
          </cell>
          <cell r="N63" t="str">
            <v/>
          </cell>
          <cell r="O63">
            <v>0</v>
          </cell>
          <cell r="P63">
            <v>0</v>
          </cell>
          <cell r="Q63">
            <v>0</v>
          </cell>
          <cell r="R63">
            <v>0</v>
          </cell>
        </row>
        <row r="64">
          <cell r="J64" t="str">
            <v>Wire Mesh M 6</v>
          </cell>
          <cell r="L64" t="str">
            <v>M²</v>
          </cell>
          <cell r="M64">
            <v>0</v>
          </cell>
          <cell r="N64">
            <v>0</v>
          </cell>
          <cell r="O64">
            <v>0</v>
          </cell>
          <cell r="P64" t="str">
            <v/>
          </cell>
        </row>
        <row r="65">
          <cell r="H65" t="str">
            <v>Pengecoran (K 175)</v>
          </cell>
          <cell r="L65" t="str">
            <v>M³</v>
          </cell>
          <cell r="M65">
            <v>1</v>
          </cell>
          <cell r="N65" t="str">
            <v/>
          </cell>
          <cell r="O65">
            <v>0</v>
          </cell>
          <cell r="P65">
            <v>0</v>
          </cell>
          <cell r="Q65">
            <v>0</v>
          </cell>
          <cell r="R65">
            <v>0</v>
          </cell>
        </row>
        <row r="66">
          <cell r="J66" t="str">
            <v>Semen PC Type 1 @ 50 Kg</v>
          </cell>
          <cell r="L66" t="str">
            <v>Zak</v>
          </cell>
          <cell r="M66">
            <v>0</v>
          </cell>
          <cell r="N66">
            <v>0</v>
          </cell>
          <cell r="O66">
            <v>0</v>
          </cell>
          <cell r="P66" t="str">
            <v/>
          </cell>
        </row>
        <row r="67">
          <cell r="J67" t="str">
            <v>Pasir Beton/Cor</v>
          </cell>
          <cell r="L67" t="str">
            <v>M³</v>
          </cell>
          <cell r="M67">
            <v>0</v>
          </cell>
          <cell r="N67">
            <v>0</v>
          </cell>
          <cell r="O67">
            <v>0</v>
          </cell>
          <cell r="P67" t="str">
            <v/>
          </cell>
        </row>
        <row r="68">
          <cell r="J68" t="str">
            <v>Split</v>
          </cell>
          <cell r="L68" t="str">
            <v>M³</v>
          </cell>
          <cell r="M68">
            <v>0</v>
          </cell>
          <cell r="N68">
            <v>0</v>
          </cell>
          <cell r="O68">
            <v>0</v>
          </cell>
          <cell r="P68" t="str">
            <v/>
          </cell>
        </row>
        <row r="69">
          <cell r="H69" t="str">
            <v>Pengecoran (K 225)</v>
          </cell>
          <cell r="L69" t="str">
            <v>M³</v>
          </cell>
          <cell r="M69">
            <v>1</v>
          </cell>
          <cell r="N69" t="str">
            <v/>
          </cell>
          <cell r="O69">
            <v>0</v>
          </cell>
          <cell r="P69">
            <v>0</v>
          </cell>
          <cell r="Q69">
            <v>0</v>
          </cell>
          <cell r="R69">
            <v>0</v>
          </cell>
        </row>
        <row r="70">
          <cell r="J70" t="str">
            <v>Semen PC Type 1 @ 50 Kg</v>
          </cell>
          <cell r="L70" t="str">
            <v>Zak</v>
          </cell>
          <cell r="M70">
            <v>0</v>
          </cell>
          <cell r="N70">
            <v>0</v>
          </cell>
          <cell r="O70">
            <v>0</v>
          </cell>
          <cell r="P70" t="str">
            <v/>
          </cell>
        </row>
        <row r="71">
          <cell r="J71" t="str">
            <v>Pasir Beton/Cor</v>
          </cell>
          <cell r="L71" t="str">
            <v>M³</v>
          </cell>
          <cell r="M71">
            <v>0</v>
          </cell>
          <cell r="N71">
            <v>0</v>
          </cell>
          <cell r="O71">
            <v>0</v>
          </cell>
          <cell r="P71" t="str">
            <v/>
          </cell>
        </row>
        <row r="72">
          <cell r="J72" t="str">
            <v>Split</v>
          </cell>
          <cell r="L72" t="str">
            <v>M³</v>
          </cell>
          <cell r="M72">
            <v>0</v>
          </cell>
          <cell r="N72">
            <v>0</v>
          </cell>
          <cell r="O72">
            <v>0</v>
          </cell>
          <cell r="P72" t="str">
            <v/>
          </cell>
        </row>
        <row r="73">
          <cell r="H73" t="str">
            <v>Pengecoran 1:2:3</v>
          </cell>
          <cell r="L73" t="str">
            <v>M³</v>
          </cell>
          <cell r="M73">
            <v>1</v>
          </cell>
          <cell r="N73" t="str">
            <v/>
          </cell>
          <cell r="O73">
            <v>0</v>
          </cell>
          <cell r="P73">
            <v>0</v>
          </cell>
          <cell r="Q73">
            <v>0</v>
          </cell>
          <cell r="R73">
            <v>0</v>
          </cell>
        </row>
        <row r="74">
          <cell r="J74" t="str">
            <v>Semen PC Type 1 @ 50 Kg</v>
          </cell>
          <cell r="L74" t="str">
            <v>Zak</v>
          </cell>
          <cell r="M74">
            <v>0</v>
          </cell>
          <cell r="N74">
            <v>0</v>
          </cell>
          <cell r="O74">
            <v>0</v>
          </cell>
          <cell r="P74" t="str">
            <v/>
          </cell>
        </row>
        <row r="75">
          <cell r="J75" t="str">
            <v>Pasir Beton/Cor</v>
          </cell>
          <cell r="L75" t="str">
            <v>M³</v>
          </cell>
          <cell r="M75">
            <v>0</v>
          </cell>
          <cell r="N75">
            <v>0</v>
          </cell>
          <cell r="O75">
            <v>0</v>
          </cell>
          <cell r="P75" t="str">
            <v/>
          </cell>
        </row>
        <row r="76">
          <cell r="J76" t="str">
            <v>Split</v>
          </cell>
          <cell r="L76" t="str">
            <v>M³</v>
          </cell>
          <cell r="M76">
            <v>0</v>
          </cell>
          <cell r="N76">
            <v>0</v>
          </cell>
          <cell r="O76">
            <v>0</v>
          </cell>
          <cell r="P76" t="str">
            <v/>
          </cell>
        </row>
        <row r="77">
          <cell r="H77" t="str">
            <v>Lantai Kerja</v>
          </cell>
          <cell r="L77" t="str">
            <v>M²</v>
          </cell>
          <cell r="M77">
            <v>1</v>
          </cell>
          <cell r="N77" t="str">
            <v/>
          </cell>
          <cell r="O77">
            <v>0</v>
          </cell>
          <cell r="P77">
            <v>0</v>
          </cell>
          <cell r="Q77">
            <v>0</v>
          </cell>
          <cell r="R77">
            <v>0</v>
          </cell>
        </row>
        <row r="78">
          <cell r="J78" t="str">
            <v>Semen PC Type 1 @ 50 Kg</v>
          </cell>
          <cell r="L78" t="str">
            <v>Zak</v>
          </cell>
          <cell r="M78">
            <v>0</v>
          </cell>
          <cell r="N78">
            <v>0</v>
          </cell>
          <cell r="O78">
            <v>0</v>
          </cell>
          <cell r="P78" t="str">
            <v/>
          </cell>
        </row>
        <row r="79">
          <cell r="J79" t="str">
            <v>Pasir Beton/Cor</v>
          </cell>
          <cell r="L79" t="str">
            <v>M³</v>
          </cell>
          <cell r="M79">
            <v>0</v>
          </cell>
          <cell r="N79">
            <v>0</v>
          </cell>
          <cell r="O79">
            <v>0</v>
          </cell>
          <cell r="P79" t="str">
            <v/>
          </cell>
        </row>
        <row r="80">
          <cell r="J80" t="str">
            <v>Kerikil/koral</v>
          </cell>
          <cell r="L80" t="str">
            <v>M³</v>
          </cell>
          <cell r="M80">
            <v>0</v>
          </cell>
          <cell r="N80">
            <v>0</v>
          </cell>
          <cell r="O80">
            <v>0</v>
          </cell>
          <cell r="P80" t="str">
            <v/>
          </cell>
        </row>
        <row r="81">
          <cell r="H81" t="str">
            <v>Pengaspalan</v>
          </cell>
          <cell r="L81" t="str">
            <v>M³</v>
          </cell>
          <cell r="M81">
            <v>1</v>
          </cell>
          <cell r="N81" t="str">
            <v/>
          </cell>
          <cell r="O81">
            <v>0</v>
          </cell>
          <cell r="P81">
            <v>0</v>
          </cell>
          <cell r="Q81">
            <v>0</v>
          </cell>
          <cell r="R81">
            <v>0</v>
          </cell>
        </row>
        <row r="82">
          <cell r="J82" t="str">
            <v>Aspal</v>
          </cell>
          <cell r="L82" t="str">
            <v>Drum</v>
          </cell>
          <cell r="M82">
            <v>0</v>
          </cell>
          <cell r="N82">
            <v>0</v>
          </cell>
          <cell r="O82">
            <v>0</v>
          </cell>
          <cell r="P82" t="str">
            <v/>
          </cell>
        </row>
        <row r="83">
          <cell r="H83" t="str">
            <v>Grouting</v>
          </cell>
          <cell r="L83" t="str">
            <v>M³</v>
          </cell>
          <cell r="M83">
            <v>1</v>
          </cell>
          <cell r="N83" t="str">
            <v/>
          </cell>
          <cell r="O83">
            <v>0</v>
          </cell>
          <cell r="P83">
            <v>0</v>
          </cell>
          <cell r="Q83">
            <v>0</v>
          </cell>
          <cell r="R83">
            <v>0</v>
          </cell>
        </row>
        <row r="84">
          <cell r="J84" t="str">
            <v>Grouting</v>
          </cell>
          <cell r="L84" t="str">
            <v>M³</v>
          </cell>
          <cell r="M84">
            <v>0</v>
          </cell>
          <cell r="N84">
            <v>0</v>
          </cell>
          <cell r="O84">
            <v>0</v>
          </cell>
          <cell r="P84" t="str">
            <v/>
          </cell>
        </row>
        <row r="85">
          <cell r="N85" t="str">
            <v/>
          </cell>
          <cell r="P85" t="str">
            <v/>
          </cell>
        </row>
        <row r="86">
          <cell r="N86" t="str">
            <v/>
          </cell>
          <cell r="P86" t="str">
            <v/>
          </cell>
        </row>
        <row r="87">
          <cell r="H87" t="str">
            <v>Pekerjaan Baja WF (Fabrikasi/Erection)</v>
          </cell>
          <cell r="L87" t="str">
            <v>Kg</v>
          </cell>
          <cell r="M87">
            <v>1</v>
          </cell>
          <cell r="N87" t="str">
            <v/>
          </cell>
          <cell r="O87">
            <v>0</v>
          </cell>
          <cell r="P87">
            <v>0</v>
          </cell>
          <cell r="Q87">
            <v>0</v>
          </cell>
          <cell r="R87">
            <v>0</v>
          </cell>
        </row>
        <row r="88">
          <cell r="H88" t="str">
            <v>Pekerjaan Baja WF (Fabrikasi/Erection)</v>
          </cell>
          <cell r="J88" t="str">
            <v>WF</v>
          </cell>
          <cell r="L88" t="str">
            <v>Kg</v>
          </cell>
          <cell r="M88">
            <v>0</v>
          </cell>
          <cell r="N88">
            <v>0</v>
          </cell>
          <cell r="O88">
            <v>0</v>
          </cell>
        </row>
        <row r="89">
          <cell r="H89" t="str">
            <v>Pipa Hitam STK 41  Ø  4", Tebal 4,5 mm - 6 m</v>
          </cell>
          <cell r="N89" t="str">
            <v/>
          </cell>
          <cell r="O89">
            <v>0</v>
          </cell>
          <cell r="Q89">
            <v>0</v>
          </cell>
          <cell r="R89">
            <v>0</v>
          </cell>
        </row>
        <row r="90">
          <cell r="I90" t="str">
            <v>Pekerjaan Baja Pipa (Fabrikasi/Erection)</v>
          </cell>
          <cell r="J90" t="str">
            <v>Pipa Hitam STK 41  Ø  4", Tebal 4,5 mm - 6 m</v>
          </cell>
          <cell r="L90" t="str">
            <v>Btg</v>
          </cell>
          <cell r="M90">
            <v>1</v>
          </cell>
          <cell r="N90">
            <v>0</v>
          </cell>
          <cell r="O90">
            <v>0</v>
          </cell>
          <cell r="P90">
            <v>0</v>
          </cell>
          <cell r="Q90">
            <v>0</v>
          </cell>
        </row>
        <row r="91">
          <cell r="H91" t="str">
            <v>Pipa Hitam STK 41  Ø  4", Tebal 3,5 mm - 6 m</v>
          </cell>
          <cell r="N91" t="str">
            <v/>
          </cell>
          <cell r="O91">
            <v>0</v>
          </cell>
          <cell r="Q91">
            <v>0</v>
          </cell>
          <cell r="R91">
            <v>0</v>
          </cell>
        </row>
        <row r="92">
          <cell r="I92" t="str">
            <v>Pekerjaan Baja Pipa (Fabrikasi/Erection)</v>
          </cell>
          <cell r="J92" t="str">
            <v>Pipa Hitam STK 41  Ø  4", Tebal 3,5 mm - 6 m</v>
          </cell>
          <cell r="L92" t="str">
            <v>Btg</v>
          </cell>
          <cell r="M92">
            <v>1</v>
          </cell>
          <cell r="N92">
            <v>0</v>
          </cell>
          <cell r="O92">
            <v>0</v>
          </cell>
          <cell r="P92">
            <v>0</v>
          </cell>
          <cell r="Q92">
            <v>0</v>
          </cell>
        </row>
        <row r="93">
          <cell r="H93" t="str">
            <v>Pipa Hitam STK 41  Ø  3", Tebal 3,2 mm - 6 m</v>
          </cell>
          <cell r="N93" t="str">
            <v/>
          </cell>
          <cell r="O93">
            <v>0</v>
          </cell>
          <cell r="Q93">
            <v>0</v>
          </cell>
          <cell r="R93">
            <v>0</v>
          </cell>
        </row>
        <row r="94">
          <cell r="I94" t="str">
            <v>Pekerjaan Baja Pipa (Fabrikasi/Erection)</v>
          </cell>
          <cell r="J94" t="str">
            <v>Pipa Hitam STK 41  Ø  3", Tebal 3,2 mm - 6 m</v>
          </cell>
          <cell r="L94" t="str">
            <v>Btg</v>
          </cell>
          <cell r="M94">
            <v>1</v>
          </cell>
          <cell r="N94">
            <v>0</v>
          </cell>
          <cell r="O94">
            <v>0</v>
          </cell>
          <cell r="P94">
            <v>0</v>
          </cell>
          <cell r="Q94">
            <v>0</v>
          </cell>
        </row>
        <row r="95">
          <cell r="H95" t="str">
            <v>Pipa Hitam STK 41  Ø  2 1/2", Tebal 3,2 mm - 6 m</v>
          </cell>
          <cell r="N95" t="str">
            <v/>
          </cell>
          <cell r="O95">
            <v>0</v>
          </cell>
          <cell r="Q95">
            <v>0</v>
          </cell>
          <cell r="R95">
            <v>0</v>
          </cell>
        </row>
        <row r="96">
          <cell r="I96" t="str">
            <v>Pekerjaan Baja Pipa (Fabrikasi/Erection)</v>
          </cell>
          <cell r="J96" t="str">
            <v>Pipa Hitam STK 41  Ø  2 1/2", Tebal 3,2 mm - 6 m</v>
          </cell>
          <cell r="L96" t="str">
            <v>Btg</v>
          </cell>
          <cell r="M96">
            <v>1</v>
          </cell>
          <cell r="N96">
            <v>0</v>
          </cell>
          <cell r="O96">
            <v>0</v>
          </cell>
          <cell r="P96">
            <v>0</v>
          </cell>
          <cell r="Q96">
            <v>0</v>
          </cell>
        </row>
        <row r="97">
          <cell r="H97" t="str">
            <v>Pipa Hitam STK 41  Ø  2 1/2", Tebal 2,8 mm - 6 m</v>
          </cell>
          <cell r="N97" t="str">
            <v/>
          </cell>
          <cell r="O97">
            <v>0</v>
          </cell>
          <cell r="Q97">
            <v>0</v>
          </cell>
          <cell r="R97">
            <v>0</v>
          </cell>
        </row>
        <row r="98">
          <cell r="I98" t="str">
            <v>Pekerjaan Baja Pipa (Fabrikasi/Erection)</v>
          </cell>
          <cell r="J98" t="str">
            <v>Pipa Hitam STK 41  Ø  2 1/2", Tebal 2,8 mm - 6 m</v>
          </cell>
          <cell r="L98" t="str">
            <v>Btg</v>
          </cell>
          <cell r="M98">
            <v>1</v>
          </cell>
          <cell r="N98">
            <v>0</v>
          </cell>
          <cell r="O98">
            <v>0</v>
          </cell>
          <cell r="P98">
            <v>0</v>
          </cell>
          <cell r="Q98">
            <v>0</v>
          </cell>
        </row>
        <row r="99">
          <cell r="H99" t="str">
            <v>Pipa Hitam Medium Ø  1 1/2" - 6 m</v>
          </cell>
          <cell r="N99" t="str">
            <v/>
          </cell>
          <cell r="O99">
            <v>0</v>
          </cell>
          <cell r="Q99">
            <v>0</v>
          </cell>
          <cell r="R99">
            <v>0</v>
          </cell>
        </row>
        <row r="100">
          <cell r="I100" t="str">
            <v>Pekerjaan Baja Pipa (Fabrikasi/Erection)</v>
          </cell>
          <cell r="J100" t="str">
            <v>Pipa Hitam Medium Ø  1 1/2" - 6 m</v>
          </cell>
          <cell r="L100" t="str">
            <v>Btg</v>
          </cell>
          <cell r="M100">
            <v>1</v>
          </cell>
          <cell r="N100">
            <v>0</v>
          </cell>
          <cell r="O100">
            <v>0</v>
          </cell>
          <cell r="P100">
            <v>0</v>
          </cell>
          <cell r="Q100">
            <v>0</v>
          </cell>
        </row>
        <row r="101">
          <cell r="H101" t="str">
            <v>Pipa Hitam Medium Ø  1 1/4" - 6 m</v>
          </cell>
          <cell r="N101" t="str">
            <v/>
          </cell>
          <cell r="O101">
            <v>0</v>
          </cell>
          <cell r="Q101">
            <v>0</v>
          </cell>
          <cell r="R101">
            <v>0</v>
          </cell>
        </row>
        <row r="102">
          <cell r="I102" t="str">
            <v>Pekerjaan Baja Pipa (Fabrikasi/Erection)</v>
          </cell>
          <cell r="J102" t="str">
            <v>Pipa Hitam Medium Ø  1 1/4" - 6 m</v>
          </cell>
          <cell r="L102" t="str">
            <v>Btg</v>
          </cell>
          <cell r="M102">
            <v>1</v>
          </cell>
          <cell r="N102">
            <v>0</v>
          </cell>
          <cell r="O102">
            <v>0</v>
          </cell>
          <cell r="P102">
            <v>0</v>
          </cell>
          <cell r="Q102">
            <v>0</v>
          </cell>
        </row>
        <row r="103">
          <cell r="H103" t="str">
            <v>Pipa Hitam Medium Ø  1" - 6 m</v>
          </cell>
          <cell r="N103" t="str">
            <v/>
          </cell>
          <cell r="O103">
            <v>0</v>
          </cell>
          <cell r="Q103">
            <v>0</v>
          </cell>
          <cell r="R103">
            <v>0</v>
          </cell>
        </row>
        <row r="104">
          <cell r="I104" t="str">
            <v>Pekerjaan Baja Pipa (Fabrikasi/Erection)</v>
          </cell>
          <cell r="J104" t="str">
            <v>Pipa Hitam Medium Ø  1" - 6 m</v>
          </cell>
          <cell r="L104" t="str">
            <v>Btg</v>
          </cell>
          <cell r="M104">
            <v>1</v>
          </cell>
          <cell r="N104">
            <v>0</v>
          </cell>
          <cell r="O104">
            <v>0</v>
          </cell>
          <cell r="P104">
            <v>0</v>
          </cell>
          <cell r="Q104">
            <v>0</v>
          </cell>
        </row>
        <row r="105">
          <cell r="H105" t="str">
            <v>Pipa Gip  Ø 3" - 6 m</v>
          </cell>
          <cell r="N105" t="str">
            <v/>
          </cell>
          <cell r="O105">
            <v>0</v>
          </cell>
          <cell r="Q105">
            <v>0</v>
          </cell>
          <cell r="R105">
            <v>0</v>
          </cell>
        </row>
        <row r="106">
          <cell r="I106" t="str">
            <v>Pekerjaan Baja Pipa (Fabrikasi/Erection)</v>
          </cell>
          <cell r="J106" t="str">
            <v>Pipa Gip  Ø 3" - 6 m</v>
          </cell>
          <cell r="L106" t="str">
            <v>Btg</v>
          </cell>
          <cell r="M106">
            <v>1</v>
          </cell>
          <cell r="N106">
            <v>0</v>
          </cell>
          <cell r="O106">
            <v>0</v>
          </cell>
          <cell r="P106">
            <v>0</v>
          </cell>
          <cell r="Q106">
            <v>0</v>
          </cell>
        </row>
        <row r="107">
          <cell r="H107" t="str">
            <v>Pipa Gip  Ø 8" - 6 m</v>
          </cell>
          <cell r="N107" t="str">
            <v/>
          </cell>
          <cell r="O107">
            <v>0</v>
          </cell>
          <cell r="Q107">
            <v>0</v>
          </cell>
          <cell r="R107">
            <v>0</v>
          </cell>
        </row>
        <row r="108">
          <cell r="I108" t="str">
            <v>Pekerjaan Baja Pipa (Fabrikasi/Erection)</v>
          </cell>
          <cell r="J108" t="str">
            <v>Pipa Gip  Ø 8" - 6 m</v>
          </cell>
          <cell r="L108" t="str">
            <v>Btg</v>
          </cell>
          <cell r="M108">
            <v>1</v>
          </cell>
          <cell r="N108">
            <v>0</v>
          </cell>
          <cell r="O108">
            <v>0</v>
          </cell>
          <cell r="P108">
            <v>0</v>
          </cell>
          <cell r="Q108">
            <v>0</v>
          </cell>
        </row>
        <row r="109">
          <cell r="H109" t="str">
            <v>Pekerjaan Baja Siku (Fabrikasi/Erection)</v>
          </cell>
          <cell r="L109" t="str">
            <v>Kg</v>
          </cell>
          <cell r="M109">
            <v>1</v>
          </cell>
          <cell r="N109" t="str">
            <v/>
          </cell>
          <cell r="O109">
            <v>0</v>
          </cell>
          <cell r="P109">
            <v>0</v>
          </cell>
          <cell r="Q109">
            <v>0</v>
          </cell>
          <cell r="R109">
            <v>0</v>
          </cell>
        </row>
        <row r="110">
          <cell r="J110" t="str">
            <v>L</v>
          </cell>
          <cell r="L110" t="str">
            <v>Kg</v>
          </cell>
          <cell r="M110">
            <v>0</v>
          </cell>
          <cell r="N110">
            <v>0</v>
          </cell>
          <cell r="O110">
            <v>0</v>
          </cell>
        </row>
        <row r="111">
          <cell r="H111" t="str">
            <v>Pekerjaan Baja H Beam (Fabrikasi/Erection)</v>
          </cell>
          <cell r="L111" t="str">
            <v>Kg</v>
          </cell>
          <cell r="M111">
            <v>1</v>
          </cell>
          <cell r="N111" t="str">
            <v/>
          </cell>
          <cell r="O111">
            <v>0</v>
          </cell>
          <cell r="P111">
            <v>0</v>
          </cell>
          <cell r="Q111">
            <v>0</v>
          </cell>
          <cell r="R111">
            <v>0</v>
          </cell>
        </row>
        <row r="112">
          <cell r="J112" t="str">
            <v>H Beam</v>
          </cell>
          <cell r="L112" t="str">
            <v>Kg</v>
          </cell>
          <cell r="M112">
            <v>0</v>
          </cell>
          <cell r="N112">
            <v>0</v>
          </cell>
          <cell r="O112">
            <v>0</v>
          </cell>
        </row>
        <row r="113">
          <cell r="H113" t="str">
            <v>Pekerjaan Baja Plat  £ 8 mm (Fabrikasi/Erection)</v>
          </cell>
          <cell r="L113" t="str">
            <v>Kg</v>
          </cell>
          <cell r="M113">
            <v>1</v>
          </cell>
          <cell r="N113" t="str">
            <v/>
          </cell>
          <cell r="O113">
            <v>0</v>
          </cell>
          <cell r="P113">
            <v>0</v>
          </cell>
          <cell r="Q113">
            <v>0</v>
          </cell>
          <cell r="R113">
            <v>0</v>
          </cell>
        </row>
        <row r="114">
          <cell r="J114" t="str">
            <v>Plat  £ 8 mm</v>
          </cell>
          <cell r="L114" t="str">
            <v>Kg</v>
          </cell>
          <cell r="M114">
            <v>0</v>
          </cell>
          <cell r="N114">
            <v>0</v>
          </cell>
          <cell r="O114">
            <v>0</v>
          </cell>
        </row>
        <row r="115">
          <cell r="H115" t="str">
            <v>Pekerjaan Baja Plat &gt; 8 mm (Fabrikasi/Erection)</v>
          </cell>
          <cell r="L115" t="str">
            <v>Kg</v>
          </cell>
          <cell r="M115">
            <v>1</v>
          </cell>
          <cell r="N115" t="str">
            <v/>
          </cell>
          <cell r="O115">
            <v>0</v>
          </cell>
          <cell r="P115">
            <v>0</v>
          </cell>
          <cell r="Q115">
            <v>0</v>
          </cell>
          <cell r="R115">
            <v>0</v>
          </cell>
        </row>
        <row r="116">
          <cell r="J116" t="str">
            <v>Plat &gt; 8 mm</v>
          </cell>
          <cell r="L116" t="str">
            <v>Kg</v>
          </cell>
          <cell r="M116">
            <v>0</v>
          </cell>
          <cell r="N116">
            <v>0</v>
          </cell>
          <cell r="O116">
            <v>0</v>
          </cell>
        </row>
        <row r="117">
          <cell r="H117" t="str">
            <v>Pekerjaan Baja CNP (Fabrikasi/Erection)</v>
          </cell>
          <cell r="L117" t="str">
            <v>Kg</v>
          </cell>
          <cell r="M117">
            <v>1</v>
          </cell>
          <cell r="N117" t="str">
            <v/>
          </cell>
          <cell r="O117">
            <v>0</v>
          </cell>
          <cell r="P117">
            <v>0</v>
          </cell>
          <cell r="Q117">
            <v>0</v>
          </cell>
          <cell r="R117">
            <v>0</v>
          </cell>
        </row>
        <row r="118">
          <cell r="J118" t="str">
            <v>CNP</v>
          </cell>
          <cell r="L118" t="str">
            <v>Kg</v>
          </cell>
          <cell r="M118">
            <v>0</v>
          </cell>
          <cell r="N118">
            <v>0</v>
          </cell>
          <cell r="O118">
            <v>0</v>
          </cell>
        </row>
        <row r="119">
          <cell r="H119" t="str">
            <v>Pekerjaan Baja UNP (Fabrikasi/Erection)</v>
          </cell>
          <cell r="L119" t="str">
            <v>Kg</v>
          </cell>
          <cell r="M119">
            <v>1</v>
          </cell>
          <cell r="N119" t="str">
            <v/>
          </cell>
          <cell r="O119">
            <v>0</v>
          </cell>
          <cell r="P119">
            <v>0</v>
          </cell>
          <cell r="Q119">
            <v>0</v>
          </cell>
          <cell r="R119">
            <v>0</v>
          </cell>
        </row>
        <row r="120">
          <cell r="J120" t="str">
            <v>UNP</v>
          </cell>
          <cell r="L120" t="str">
            <v>Kg</v>
          </cell>
          <cell r="M120">
            <v>0</v>
          </cell>
          <cell r="N120">
            <v>0</v>
          </cell>
          <cell r="O120">
            <v>0</v>
          </cell>
        </row>
        <row r="121">
          <cell r="H121" t="str">
            <v>Pekerjaan Baja Bar (Fabrikasi/Erection)</v>
          </cell>
          <cell r="L121" t="str">
            <v>Kg</v>
          </cell>
          <cell r="M121">
            <v>1</v>
          </cell>
          <cell r="N121" t="str">
            <v/>
          </cell>
          <cell r="O121">
            <v>0</v>
          </cell>
          <cell r="P121">
            <v>0</v>
          </cell>
          <cell r="Q121">
            <v>0</v>
          </cell>
          <cell r="R121">
            <v>0</v>
          </cell>
        </row>
        <row r="122">
          <cell r="J122" t="str">
            <v>Square Bar</v>
          </cell>
          <cell r="L122" t="str">
            <v>Kg</v>
          </cell>
          <cell r="M122">
            <v>0</v>
          </cell>
          <cell r="N122">
            <v>0</v>
          </cell>
          <cell r="O122">
            <v>0</v>
          </cell>
        </row>
        <row r="123">
          <cell r="H123" t="str">
            <v>Sagrod  Ø  12 mm</v>
          </cell>
          <cell r="N123" t="str">
            <v/>
          </cell>
          <cell r="O123">
            <v>0</v>
          </cell>
          <cell r="Q123">
            <v>0</v>
          </cell>
          <cell r="R123">
            <v>0</v>
          </cell>
        </row>
        <row r="124">
          <cell r="I124" t="str">
            <v>Pembesian £ dia. 12 mm</v>
          </cell>
          <cell r="J124" t="str">
            <v>Sagrod  Ø  12 mm</v>
          </cell>
          <cell r="L124" t="str">
            <v>Kg</v>
          </cell>
          <cell r="M124">
            <v>1</v>
          </cell>
          <cell r="N124">
            <v>0</v>
          </cell>
          <cell r="O124">
            <v>0</v>
          </cell>
          <cell r="P124">
            <v>0</v>
          </cell>
          <cell r="Q124">
            <v>0</v>
          </cell>
        </row>
        <row r="125">
          <cell r="H125" t="str">
            <v>Wind Bracing  Ø  16 mm</v>
          </cell>
          <cell r="N125" t="str">
            <v/>
          </cell>
          <cell r="O125">
            <v>0</v>
          </cell>
          <cell r="Q125">
            <v>0</v>
          </cell>
          <cell r="R125">
            <v>0</v>
          </cell>
        </row>
        <row r="126">
          <cell r="I126" t="str">
            <v>Pembesian &gt; dia. 12 mm</v>
          </cell>
          <cell r="J126" t="str">
            <v>Wind Bracing  Ø  16 mm</v>
          </cell>
          <cell r="L126" t="str">
            <v>Kg</v>
          </cell>
          <cell r="M126">
            <v>1</v>
          </cell>
          <cell r="N126">
            <v>0</v>
          </cell>
          <cell r="O126">
            <v>0</v>
          </cell>
          <cell r="P126">
            <v>0</v>
          </cell>
          <cell r="Q126">
            <v>0</v>
          </cell>
        </row>
        <row r="127">
          <cell r="N127" t="str">
            <v/>
          </cell>
          <cell r="P127" t="str">
            <v/>
          </cell>
        </row>
        <row r="128">
          <cell r="N128" t="str">
            <v/>
          </cell>
          <cell r="P128" t="str">
            <v/>
          </cell>
        </row>
        <row r="129">
          <cell r="H129" t="str">
            <v>Pasangan Dinding</v>
          </cell>
          <cell r="L129" t="str">
            <v>M²</v>
          </cell>
          <cell r="M129">
            <v>1</v>
          </cell>
          <cell r="N129" t="str">
            <v/>
          </cell>
          <cell r="O129">
            <v>0</v>
          </cell>
          <cell r="P129">
            <v>0</v>
          </cell>
          <cell r="Q129">
            <v>0</v>
          </cell>
          <cell r="R129">
            <v>0</v>
          </cell>
        </row>
        <row r="130">
          <cell r="J130" t="str">
            <v>Bata 5 x 10 x 20 cm</v>
          </cell>
          <cell r="L130" t="str">
            <v>Bh</v>
          </cell>
          <cell r="M130">
            <v>0</v>
          </cell>
          <cell r="N130">
            <v>0</v>
          </cell>
          <cell r="O130">
            <v>0</v>
          </cell>
          <cell r="P130" t="str">
            <v/>
          </cell>
        </row>
        <row r="131">
          <cell r="J131" t="str">
            <v>Semen PC Type 1 @ 50 Kg</v>
          </cell>
          <cell r="L131" t="str">
            <v>Zak</v>
          </cell>
          <cell r="M131">
            <v>0</v>
          </cell>
          <cell r="N131">
            <v>0</v>
          </cell>
          <cell r="O131">
            <v>0</v>
          </cell>
          <cell r="P131" t="str">
            <v/>
          </cell>
        </row>
        <row r="132">
          <cell r="J132" t="str">
            <v>Pasir Pasang</v>
          </cell>
          <cell r="L132" t="str">
            <v>M³</v>
          </cell>
          <cell r="M132">
            <v>0</v>
          </cell>
          <cell r="N132">
            <v>0</v>
          </cell>
          <cell r="O132">
            <v>0</v>
          </cell>
          <cell r="P132" t="str">
            <v/>
          </cell>
        </row>
        <row r="133">
          <cell r="H133" t="str">
            <v>Plesteran 1:4 + Acian</v>
          </cell>
          <cell r="L133" t="str">
            <v>M²</v>
          </cell>
          <cell r="M133">
            <v>1</v>
          </cell>
          <cell r="N133" t="str">
            <v/>
          </cell>
          <cell r="O133">
            <v>0</v>
          </cell>
          <cell r="P133">
            <v>0</v>
          </cell>
          <cell r="Q133">
            <v>0</v>
          </cell>
          <cell r="R133">
            <v>0</v>
          </cell>
        </row>
        <row r="134">
          <cell r="J134" t="str">
            <v>Semen PC Type 1 @ 50 Kg</v>
          </cell>
          <cell r="L134" t="str">
            <v>Zak</v>
          </cell>
          <cell r="M134">
            <v>0</v>
          </cell>
          <cell r="N134">
            <v>0</v>
          </cell>
          <cell r="O134">
            <v>0</v>
          </cell>
          <cell r="P134" t="str">
            <v/>
          </cell>
        </row>
        <row r="135">
          <cell r="J135" t="str">
            <v>Pasir Pasang</v>
          </cell>
          <cell r="L135" t="str">
            <v>M³</v>
          </cell>
          <cell r="M135">
            <v>0</v>
          </cell>
          <cell r="N135">
            <v>0</v>
          </cell>
          <cell r="O135">
            <v>0</v>
          </cell>
          <cell r="P135" t="str">
            <v/>
          </cell>
        </row>
        <row r="136">
          <cell r="H136" t="str">
            <v>Plesteran 1:2 + Acian</v>
          </cell>
          <cell r="L136" t="str">
            <v>M²</v>
          </cell>
          <cell r="M136">
            <v>1</v>
          </cell>
          <cell r="N136" t="str">
            <v/>
          </cell>
          <cell r="O136">
            <v>0</v>
          </cell>
          <cell r="P136">
            <v>0</v>
          </cell>
          <cell r="Q136">
            <v>0</v>
          </cell>
          <cell r="R136">
            <v>0</v>
          </cell>
        </row>
        <row r="137">
          <cell r="J137" t="str">
            <v>Semen PC Type 1 @ 50 Kg</v>
          </cell>
          <cell r="L137" t="str">
            <v>Zak</v>
          </cell>
          <cell r="M137">
            <v>0</v>
          </cell>
          <cell r="N137">
            <v>0</v>
          </cell>
          <cell r="O137">
            <v>0</v>
          </cell>
          <cell r="P137" t="str">
            <v/>
          </cell>
        </row>
        <row r="138">
          <cell r="J138" t="str">
            <v>Pasir Pasang</v>
          </cell>
          <cell r="L138" t="str">
            <v>M³</v>
          </cell>
          <cell r="M138">
            <v>0</v>
          </cell>
          <cell r="N138">
            <v>0</v>
          </cell>
          <cell r="O138">
            <v>0</v>
          </cell>
          <cell r="P138" t="str">
            <v/>
          </cell>
        </row>
        <row r="139">
          <cell r="H139" t="str">
            <v>Pasangan Roster</v>
          </cell>
          <cell r="K139" t="str">
            <v/>
          </cell>
          <cell r="L139" t="str">
            <v>M²</v>
          </cell>
          <cell r="M139">
            <v>1</v>
          </cell>
          <cell r="N139" t="str">
            <v/>
          </cell>
          <cell r="O139">
            <v>0</v>
          </cell>
          <cell r="P139">
            <v>0</v>
          </cell>
          <cell r="Q139">
            <v>0</v>
          </cell>
          <cell r="R139">
            <v>0</v>
          </cell>
        </row>
        <row r="140">
          <cell r="J140" t="str">
            <v>Roster 10 x 20 cm</v>
          </cell>
          <cell r="L140" t="str">
            <v>Bh</v>
          </cell>
          <cell r="M140">
            <v>0</v>
          </cell>
          <cell r="N140">
            <v>0</v>
          </cell>
          <cell r="O140">
            <v>0</v>
          </cell>
          <cell r="P140" t="str">
            <v/>
          </cell>
        </row>
        <row r="141">
          <cell r="J141" t="str">
            <v>Semen PC Type 1 @ 50 Kg</v>
          </cell>
          <cell r="L141" t="str">
            <v>Zak</v>
          </cell>
          <cell r="M141">
            <v>0</v>
          </cell>
          <cell r="N141">
            <v>0</v>
          </cell>
          <cell r="O141">
            <v>0</v>
          </cell>
          <cell r="P141" t="str">
            <v/>
          </cell>
        </row>
        <row r="142">
          <cell r="J142" t="str">
            <v>Pasir Pasang</v>
          </cell>
          <cell r="L142" t="str">
            <v>M³</v>
          </cell>
          <cell r="M142">
            <v>0</v>
          </cell>
          <cell r="N142">
            <v>0</v>
          </cell>
          <cell r="O142">
            <v>0</v>
          </cell>
          <cell r="P142" t="str">
            <v/>
          </cell>
        </row>
        <row r="143">
          <cell r="H143" t="str">
            <v>Pasangan Bata</v>
          </cell>
          <cell r="K143" t="str">
            <v/>
          </cell>
          <cell r="L143" t="str">
            <v>M²</v>
          </cell>
          <cell r="M143">
            <v>1</v>
          </cell>
          <cell r="N143" t="str">
            <v/>
          </cell>
          <cell r="O143">
            <v>0</v>
          </cell>
          <cell r="P143">
            <v>0</v>
          </cell>
          <cell r="Q143">
            <v>0</v>
          </cell>
          <cell r="R143">
            <v>0</v>
          </cell>
        </row>
        <row r="144">
          <cell r="J144" t="str">
            <v>Bata 5 x 10 x 20 cm</v>
          </cell>
          <cell r="L144" t="str">
            <v>Bh</v>
          </cell>
          <cell r="M144">
            <v>0</v>
          </cell>
          <cell r="N144">
            <v>0</v>
          </cell>
          <cell r="O144">
            <v>0</v>
          </cell>
          <cell r="P144" t="str">
            <v/>
          </cell>
        </row>
        <row r="145">
          <cell r="J145" t="str">
            <v>Semen PC Type 1 @ 50 Kg</v>
          </cell>
          <cell r="L145" t="str">
            <v>Zak</v>
          </cell>
          <cell r="M145">
            <v>0</v>
          </cell>
          <cell r="N145">
            <v>0</v>
          </cell>
          <cell r="O145">
            <v>0</v>
          </cell>
          <cell r="P145" t="str">
            <v/>
          </cell>
        </row>
        <row r="146">
          <cell r="J146" t="str">
            <v>Pasir Pasang</v>
          </cell>
          <cell r="L146" t="str">
            <v>M³</v>
          </cell>
          <cell r="M146">
            <v>0</v>
          </cell>
          <cell r="N146">
            <v>0</v>
          </cell>
          <cell r="O146">
            <v>0</v>
          </cell>
          <cell r="P146" t="str">
            <v/>
          </cell>
        </row>
        <row r="147">
          <cell r="H147" t="str">
            <v>Pasang Fiber Bening</v>
          </cell>
          <cell r="K147" t="str">
            <v/>
          </cell>
          <cell r="L147" t="str">
            <v>M²</v>
          </cell>
          <cell r="M147">
            <v>1</v>
          </cell>
          <cell r="N147" t="str">
            <v/>
          </cell>
          <cell r="O147">
            <v>0</v>
          </cell>
          <cell r="P147">
            <v>0</v>
          </cell>
          <cell r="Q147">
            <v>0</v>
          </cell>
          <cell r="R147">
            <v>0</v>
          </cell>
        </row>
        <row r="148">
          <cell r="J148" t="str">
            <v>Fiber Bening T = 2 mm</v>
          </cell>
          <cell r="L148" t="str">
            <v>M²</v>
          </cell>
          <cell r="M148">
            <v>0</v>
          </cell>
          <cell r="N148">
            <v>0</v>
          </cell>
          <cell r="O148">
            <v>0</v>
          </cell>
          <cell r="P148" t="str">
            <v/>
          </cell>
        </row>
        <row r="149">
          <cell r="H149" t="str">
            <v>Pasangan Batako Ventilasi</v>
          </cell>
          <cell r="K149" t="str">
            <v/>
          </cell>
          <cell r="L149" t="str">
            <v>M²</v>
          </cell>
          <cell r="M149">
            <v>1</v>
          </cell>
          <cell r="O149">
            <v>0</v>
          </cell>
          <cell r="P149">
            <v>0</v>
          </cell>
          <cell r="Q149">
            <v>0</v>
          </cell>
          <cell r="R149">
            <v>0</v>
          </cell>
        </row>
        <row r="150">
          <cell r="J150" t="str">
            <v>Batako Ventilasi 10 x 20 x 40 cm</v>
          </cell>
          <cell r="L150" t="str">
            <v>Bh</v>
          </cell>
          <cell r="M150">
            <v>0</v>
          </cell>
          <cell r="N150">
            <v>0</v>
          </cell>
          <cell r="O150">
            <v>0</v>
          </cell>
        </row>
        <row r="151">
          <cell r="J151" t="str">
            <v>Semen PC Type 1 @ 50 Kg</v>
          </cell>
          <cell r="L151" t="str">
            <v>Zak</v>
          </cell>
          <cell r="M151">
            <v>0</v>
          </cell>
          <cell r="N151">
            <v>0</v>
          </cell>
          <cell r="O151">
            <v>0</v>
          </cell>
        </row>
        <row r="152">
          <cell r="J152" t="str">
            <v>Pasir Pasang</v>
          </cell>
          <cell r="L152" t="str">
            <v>M³</v>
          </cell>
          <cell r="M152">
            <v>0</v>
          </cell>
          <cell r="N152">
            <v>0</v>
          </cell>
          <cell r="O152">
            <v>0</v>
          </cell>
        </row>
        <row r="153">
          <cell r="H153" t="str">
            <v>Lantai Kayu</v>
          </cell>
          <cell r="L153" t="str">
            <v>M³</v>
          </cell>
          <cell r="M153">
            <v>1</v>
          </cell>
          <cell r="N153" t="str">
            <v/>
          </cell>
          <cell r="O153">
            <v>0</v>
          </cell>
          <cell r="P153">
            <v>0</v>
          </cell>
          <cell r="Q153">
            <v>0</v>
          </cell>
          <cell r="R153">
            <v>0</v>
          </cell>
        </row>
        <row r="154">
          <cell r="J154" t="str">
            <v>Kayu</v>
          </cell>
          <cell r="L154" t="str">
            <v>M³</v>
          </cell>
          <cell r="M154">
            <v>0</v>
          </cell>
          <cell r="N154">
            <v>0</v>
          </cell>
          <cell r="O154">
            <v>0</v>
          </cell>
          <cell r="P154" t="str">
            <v/>
          </cell>
        </row>
        <row r="155">
          <cell r="H155" t="str">
            <v>Kolom Kayu</v>
          </cell>
          <cell r="L155" t="str">
            <v>M³</v>
          </cell>
          <cell r="M155">
            <v>1</v>
          </cell>
          <cell r="N155" t="str">
            <v/>
          </cell>
          <cell r="O155">
            <v>0</v>
          </cell>
          <cell r="P155">
            <v>0</v>
          </cell>
          <cell r="Q155">
            <v>0</v>
          </cell>
          <cell r="R155">
            <v>0</v>
          </cell>
        </row>
        <row r="156">
          <cell r="J156" t="str">
            <v>Kayu</v>
          </cell>
          <cell r="L156" t="str">
            <v>M³</v>
          </cell>
          <cell r="M156">
            <v>0</v>
          </cell>
          <cell r="N156">
            <v>0</v>
          </cell>
          <cell r="O156">
            <v>0</v>
          </cell>
          <cell r="P156" t="str">
            <v/>
          </cell>
        </row>
        <row r="157">
          <cell r="H157" t="str">
            <v>Dinding Kayu</v>
          </cell>
          <cell r="L157" t="str">
            <v>M³</v>
          </cell>
          <cell r="M157">
            <v>1</v>
          </cell>
          <cell r="N157" t="str">
            <v/>
          </cell>
          <cell r="O157">
            <v>0</v>
          </cell>
          <cell r="P157">
            <v>0</v>
          </cell>
          <cell r="Q157">
            <v>0</v>
          </cell>
          <cell r="R157">
            <v>0</v>
          </cell>
        </row>
        <row r="158">
          <cell r="J158" t="str">
            <v>Kayu</v>
          </cell>
          <cell r="L158" t="str">
            <v>M³</v>
          </cell>
          <cell r="M158">
            <v>0</v>
          </cell>
          <cell r="N158">
            <v>0</v>
          </cell>
          <cell r="O158">
            <v>0</v>
          </cell>
          <cell r="P158" t="str">
            <v/>
          </cell>
        </row>
        <row r="159">
          <cell r="N159" t="str">
            <v/>
          </cell>
        </row>
        <row r="160">
          <cell r="N160" t="str">
            <v/>
          </cell>
        </row>
        <row r="161">
          <cell r="N161" t="str">
            <v/>
          </cell>
          <cell r="P161" t="str">
            <v/>
          </cell>
        </row>
        <row r="162">
          <cell r="H162" t="str">
            <v>Perkayuan Kap</v>
          </cell>
          <cell r="L162" t="str">
            <v>M³</v>
          </cell>
          <cell r="M162">
            <v>1</v>
          </cell>
          <cell r="N162" t="str">
            <v/>
          </cell>
          <cell r="O162">
            <v>0</v>
          </cell>
          <cell r="P162">
            <v>0</v>
          </cell>
          <cell r="Q162">
            <v>0</v>
          </cell>
          <cell r="R162">
            <v>0</v>
          </cell>
        </row>
        <row r="163">
          <cell r="J163" t="str">
            <v>Kayu</v>
          </cell>
          <cell r="L163" t="str">
            <v>M³</v>
          </cell>
          <cell r="M163">
            <v>0</v>
          </cell>
          <cell r="N163">
            <v>0</v>
          </cell>
          <cell r="O163">
            <v>0</v>
          </cell>
          <cell r="P163" t="str">
            <v/>
          </cell>
        </row>
        <row r="164">
          <cell r="H164" t="str">
            <v>Pasang Lisplank 3/30</v>
          </cell>
          <cell r="L164" t="str">
            <v>M'</v>
          </cell>
          <cell r="M164">
            <v>1</v>
          </cell>
          <cell r="N164" t="str">
            <v/>
          </cell>
          <cell r="O164">
            <v>0</v>
          </cell>
          <cell r="Q164">
            <v>0</v>
          </cell>
          <cell r="R164">
            <v>0</v>
          </cell>
        </row>
        <row r="165">
          <cell r="I165" t="str">
            <v>Pasang Lisplank</v>
          </cell>
          <cell r="L165" t="str">
            <v>M'</v>
          </cell>
          <cell r="M165">
            <v>0</v>
          </cell>
          <cell r="P165">
            <v>0</v>
          </cell>
          <cell r="Q165">
            <v>0</v>
          </cell>
        </row>
        <row r="166">
          <cell r="J166" t="str">
            <v>Kayu Papan 3/30 - 4 m</v>
          </cell>
          <cell r="L166" t="str">
            <v>Btg</v>
          </cell>
          <cell r="M166">
            <v>0</v>
          </cell>
          <cell r="N166">
            <v>0</v>
          </cell>
          <cell r="O166">
            <v>0</v>
          </cell>
          <cell r="P166" t="str">
            <v/>
          </cell>
        </row>
        <row r="167">
          <cell r="J167" t="str">
            <v>Paku 3"</v>
          </cell>
          <cell r="L167" t="str">
            <v>Kg</v>
          </cell>
          <cell r="M167">
            <v>0</v>
          </cell>
          <cell r="N167">
            <v>0</v>
          </cell>
          <cell r="O167">
            <v>0</v>
          </cell>
          <cell r="P167" t="str">
            <v/>
          </cell>
        </row>
        <row r="168">
          <cell r="J168" t="str">
            <v>Paku 2,5"</v>
          </cell>
          <cell r="L168" t="str">
            <v>Kg</v>
          </cell>
          <cell r="M168">
            <v>0</v>
          </cell>
          <cell r="N168">
            <v>0</v>
          </cell>
          <cell r="O168">
            <v>0</v>
          </cell>
          <cell r="P168" t="str">
            <v/>
          </cell>
        </row>
        <row r="169">
          <cell r="H169" t="str">
            <v>Pasang Lisplank 3/25</v>
          </cell>
          <cell r="L169" t="str">
            <v>M'</v>
          </cell>
          <cell r="M169">
            <v>1</v>
          </cell>
          <cell r="N169" t="str">
            <v/>
          </cell>
          <cell r="O169">
            <v>0</v>
          </cell>
          <cell r="Q169">
            <v>0</v>
          </cell>
          <cell r="R169">
            <v>0</v>
          </cell>
        </row>
        <row r="170">
          <cell r="I170" t="str">
            <v>Pasang Lisplank</v>
          </cell>
          <cell r="L170" t="str">
            <v>M'</v>
          </cell>
          <cell r="M170">
            <v>0</v>
          </cell>
          <cell r="P170">
            <v>0</v>
          </cell>
          <cell r="Q170">
            <v>0</v>
          </cell>
        </row>
        <row r="171">
          <cell r="J171" t="str">
            <v>Kayu Papan 3/25 - 4 m</v>
          </cell>
          <cell r="L171" t="str">
            <v>Btg</v>
          </cell>
          <cell r="M171">
            <v>0</v>
          </cell>
          <cell r="N171">
            <v>0</v>
          </cell>
          <cell r="O171">
            <v>0</v>
          </cell>
          <cell r="P171" t="str">
            <v/>
          </cell>
        </row>
        <row r="172">
          <cell r="J172" t="str">
            <v>Paku 3"</v>
          </cell>
          <cell r="L172" t="str">
            <v>Kg</v>
          </cell>
          <cell r="M172">
            <v>0</v>
          </cell>
          <cell r="N172">
            <v>0</v>
          </cell>
          <cell r="O172">
            <v>0</v>
          </cell>
          <cell r="P172" t="str">
            <v/>
          </cell>
        </row>
        <row r="173">
          <cell r="J173" t="str">
            <v>Paku 2,5"</v>
          </cell>
          <cell r="L173" t="str">
            <v>Kg</v>
          </cell>
          <cell r="M173">
            <v>0</v>
          </cell>
          <cell r="N173">
            <v>0</v>
          </cell>
          <cell r="O173">
            <v>0</v>
          </cell>
          <cell r="P173" t="str">
            <v/>
          </cell>
        </row>
        <row r="174">
          <cell r="H174" t="str">
            <v>Pasang Lisplank 2/25</v>
          </cell>
          <cell r="L174" t="str">
            <v>M'</v>
          </cell>
          <cell r="M174">
            <v>1</v>
          </cell>
          <cell r="N174" t="str">
            <v/>
          </cell>
          <cell r="O174">
            <v>0</v>
          </cell>
          <cell r="Q174">
            <v>0</v>
          </cell>
          <cell r="R174">
            <v>0</v>
          </cell>
        </row>
        <row r="175">
          <cell r="I175" t="str">
            <v>Pasang Lisplank</v>
          </cell>
          <cell r="L175" t="str">
            <v>M'</v>
          </cell>
          <cell r="M175">
            <v>0</v>
          </cell>
          <cell r="P175">
            <v>0</v>
          </cell>
          <cell r="Q175">
            <v>0</v>
          </cell>
        </row>
        <row r="176">
          <cell r="J176" t="str">
            <v>Kayu Papan 2/25 - 4 m</v>
          </cell>
          <cell r="L176" t="str">
            <v>Btg</v>
          </cell>
          <cell r="M176">
            <v>0</v>
          </cell>
          <cell r="N176">
            <v>0</v>
          </cell>
          <cell r="O176">
            <v>0</v>
          </cell>
          <cell r="P176" t="str">
            <v/>
          </cell>
        </row>
        <row r="177">
          <cell r="J177" t="str">
            <v>Paku 3"</v>
          </cell>
          <cell r="L177" t="str">
            <v>Kg</v>
          </cell>
          <cell r="M177">
            <v>0</v>
          </cell>
          <cell r="N177">
            <v>0</v>
          </cell>
          <cell r="O177">
            <v>0</v>
          </cell>
          <cell r="P177" t="str">
            <v/>
          </cell>
        </row>
        <row r="178">
          <cell r="J178" t="str">
            <v>Paku 2,5"</v>
          </cell>
          <cell r="L178" t="str">
            <v>Kg</v>
          </cell>
          <cell r="M178">
            <v>0</v>
          </cell>
          <cell r="N178">
            <v>0</v>
          </cell>
          <cell r="O178">
            <v>0</v>
          </cell>
          <cell r="P178" t="str">
            <v/>
          </cell>
        </row>
        <row r="179">
          <cell r="H179" t="str">
            <v>Pasang Lisplank 2/40</v>
          </cell>
          <cell r="L179" t="str">
            <v>M'</v>
          </cell>
          <cell r="M179">
            <v>1</v>
          </cell>
          <cell r="N179" t="str">
            <v/>
          </cell>
          <cell r="O179">
            <v>0</v>
          </cell>
          <cell r="P179">
            <v>0</v>
          </cell>
          <cell r="Q179">
            <v>0</v>
          </cell>
          <cell r="R179">
            <v>0</v>
          </cell>
        </row>
        <row r="180">
          <cell r="J180" t="str">
            <v>Kayu Papan 2/40 - 4 m</v>
          </cell>
          <cell r="L180" t="str">
            <v>Btg</v>
          </cell>
          <cell r="M180">
            <v>0</v>
          </cell>
          <cell r="N180">
            <v>0</v>
          </cell>
          <cell r="O180">
            <v>0</v>
          </cell>
          <cell r="P180" t="str">
            <v/>
          </cell>
        </row>
        <row r="181">
          <cell r="J181" t="str">
            <v>Paku 3"</v>
          </cell>
          <cell r="L181" t="str">
            <v>Kg</v>
          </cell>
          <cell r="M181">
            <v>0</v>
          </cell>
          <cell r="N181">
            <v>0</v>
          </cell>
          <cell r="O181">
            <v>0</v>
          </cell>
          <cell r="P181" t="str">
            <v/>
          </cell>
        </row>
        <row r="182">
          <cell r="J182" t="str">
            <v>Paku 2,5"</v>
          </cell>
          <cell r="L182" t="str">
            <v>Kg</v>
          </cell>
          <cell r="M182">
            <v>0</v>
          </cell>
          <cell r="N182">
            <v>0</v>
          </cell>
          <cell r="O182">
            <v>0</v>
          </cell>
          <cell r="P182" t="str">
            <v/>
          </cell>
        </row>
        <row r="183">
          <cell r="H183" t="str">
            <v>Pasang Flashing</v>
          </cell>
          <cell r="L183" t="str">
            <v>M²</v>
          </cell>
          <cell r="M183">
            <v>1</v>
          </cell>
          <cell r="N183" t="str">
            <v/>
          </cell>
          <cell r="O183">
            <v>0</v>
          </cell>
          <cell r="P183">
            <v>0</v>
          </cell>
          <cell r="Q183">
            <v>0</v>
          </cell>
          <cell r="R183">
            <v>0</v>
          </cell>
        </row>
        <row r="184">
          <cell r="J184" t="str">
            <v>Flashing Lysaght Hi-Ten TCT 0,45 mm Colorbond - Clean Noble Green</v>
          </cell>
          <cell r="L184" t="str">
            <v>M²</v>
          </cell>
          <cell r="M184">
            <v>0</v>
          </cell>
          <cell r="N184">
            <v>0</v>
          </cell>
          <cell r="O184">
            <v>0</v>
          </cell>
          <cell r="P184" t="str">
            <v/>
          </cell>
        </row>
        <row r="185">
          <cell r="H185" t="str">
            <v>Pasang Atap Spandek</v>
          </cell>
          <cell r="L185" t="str">
            <v>M²</v>
          </cell>
          <cell r="M185">
            <v>1</v>
          </cell>
          <cell r="N185" t="str">
            <v/>
          </cell>
          <cell r="O185">
            <v>0</v>
          </cell>
          <cell r="P185">
            <v>0</v>
          </cell>
          <cell r="Q185">
            <v>0</v>
          </cell>
          <cell r="R185">
            <v>0</v>
          </cell>
        </row>
        <row r="186">
          <cell r="J186" t="str">
            <v>Atap Lysaght Spandek Hi-Ten TCT 0,45 mm Colorbond - Clean Noble Green</v>
          </cell>
          <cell r="L186" t="str">
            <v>M²</v>
          </cell>
          <cell r="M186">
            <v>0</v>
          </cell>
          <cell r="N186">
            <v>0</v>
          </cell>
          <cell r="O186">
            <v>0</v>
          </cell>
          <cell r="P186" t="str">
            <v/>
          </cell>
        </row>
        <row r="187">
          <cell r="H187" t="str">
            <v>Pasang Rabung</v>
          </cell>
          <cell r="L187" t="str">
            <v>M'</v>
          </cell>
          <cell r="M187">
            <v>1</v>
          </cell>
          <cell r="N187" t="str">
            <v/>
          </cell>
          <cell r="O187">
            <v>0</v>
          </cell>
          <cell r="P187">
            <v>0</v>
          </cell>
          <cell r="Q187">
            <v>0</v>
          </cell>
          <cell r="R187">
            <v>0</v>
          </cell>
        </row>
        <row r="188">
          <cell r="J188" t="str">
            <v>Rabung Lysaght Hi-Ten TCT 0,45 mm Colorbond - Clean Noble Green</v>
          </cell>
          <cell r="L188" t="str">
            <v>M'</v>
          </cell>
          <cell r="M188">
            <v>0</v>
          </cell>
          <cell r="N188">
            <v>0</v>
          </cell>
          <cell r="O188">
            <v>0</v>
          </cell>
          <cell r="P188" t="str">
            <v/>
          </cell>
        </row>
        <row r="189">
          <cell r="H189" t="str">
            <v>Pasang Clading</v>
          </cell>
          <cell r="L189" t="str">
            <v>M²</v>
          </cell>
          <cell r="M189">
            <v>1</v>
          </cell>
          <cell r="N189" t="str">
            <v/>
          </cell>
          <cell r="O189">
            <v>0</v>
          </cell>
          <cell r="P189">
            <v>0</v>
          </cell>
          <cell r="Q189">
            <v>0</v>
          </cell>
          <cell r="R189">
            <v>0</v>
          </cell>
        </row>
        <row r="190">
          <cell r="J190" t="str">
            <v>Dinding Trimdek Lysaght Hi-Ten TCT 0,45 mm Colorbond - Clean Noble Green</v>
          </cell>
          <cell r="L190" t="str">
            <v>M²</v>
          </cell>
          <cell r="M190">
            <v>0</v>
          </cell>
          <cell r="N190">
            <v>0</v>
          </cell>
          <cell r="O190">
            <v>0</v>
          </cell>
          <cell r="P190" t="str">
            <v/>
          </cell>
        </row>
        <row r="191">
          <cell r="H191" t="str">
            <v>Pasang Corner Flashing</v>
          </cell>
          <cell r="L191" t="str">
            <v>M²</v>
          </cell>
          <cell r="M191">
            <v>1</v>
          </cell>
          <cell r="N191" t="str">
            <v/>
          </cell>
          <cell r="O191">
            <v>0</v>
          </cell>
          <cell r="P191">
            <v>0</v>
          </cell>
          <cell r="Q191">
            <v>0</v>
          </cell>
          <cell r="R191">
            <v>0</v>
          </cell>
        </row>
        <row r="192">
          <cell r="J192" t="str">
            <v>Corner Flashing Lysaght Hi-Ten TCT 0,45 mm Colorbond - Clean Noble Green</v>
          </cell>
          <cell r="L192" t="str">
            <v>M²</v>
          </cell>
          <cell r="M192">
            <v>0</v>
          </cell>
          <cell r="N192">
            <v>0</v>
          </cell>
          <cell r="O192">
            <v>0</v>
          </cell>
          <cell r="P192" t="str">
            <v/>
          </cell>
        </row>
        <row r="193">
          <cell r="N193" t="str">
            <v/>
          </cell>
          <cell r="P193" t="str">
            <v/>
          </cell>
        </row>
        <row r="194">
          <cell r="N194" t="str">
            <v/>
          </cell>
          <cell r="P194" t="str">
            <v/>
          </cell>
        </row>
        <row r="195">
          <cell r="H195" t="str">
            <v>Kusen Type K1 (Gudang Kimia)</v>
          </cell>
          <cell r="L195" t="str">
            <v>Bh</v>
          </cell>
          <cell r="M195">
            <v>1</v>
          </cell>
          <cell r="N195" t="str">
            <v/>
          </cell>
          <cell r="O195">
            <v>0</v>
          </cell>
          <cell r="Q195">
            <v>0</v>
          </cell>
          <cell r="R195">
            <v>0</v>
          </cell>
        </row>
        <row r="196">
          <cell r="I196" t="str">
            <v>Pemasangan Kusen</v>
          </cell>
          <cell r="L196" t="str">
            <v>M²</v>
          </cell>
          <cell r="M196">
            <v>0</v>
          </cell>
          <cell r="N196" t="str">
            <v/>
          </cell>
          <cell r="P196">
            <v>0</v>
          </cell>
          <cell r="Q196">
            <v>0</v>
          </cell>
        </row>
        <row r="197">
          <cell r="I197" t="str">
            <v>Fabrikasi Kusen</v>
          </cell>
          <cell r="L197" t="str">
            <v>M</v>
          </cell>
          <cell r="M197">
            <v>0</v>
          </cell>
          <cell r="N197" t="str">
            <v/>
          </cell>
          <cell r="P197">
            <v>0</v>
          </cell>
          <cell r="Q197">
            <v>0</v>
          </cell>
        </row>
        <row r="198">
          <cell r="J198" t="str">
            <v>Kayu Kering Oven</v>
          </cell>
          <cell r="L198" t="str">
            <v>M³</v>
          </cell>
          <cell r="M198">
            <v>0</v>
          </cell>
          <cell r="N198">
            <v>0</v>
          </cell>
          <cell r="O198">
            <v>0</v>
          </cell>
          <cell r="P198" t="str">
            <v/>
          </cell>
        </row>
        <row r="199">
          <cell r="J199" t="str">
            <v>Paku 3"</v>
          </cell>
          <cell r="L199" t="str">
            <v>Kg</v>
          </cell>
          <cell r="M199">
            <v>0</v>
          </cell>
          <cell r="N199">
            <v>0</v>
          </cell>
          <cell r="O199">
            <v>0</v>
          </cell>
          <cell r="P199" t="str">
            <v/>
          </cell>
        </row>
        <row r="200">
          <cell r="I200" t="str">
            <v>Pasang Kawat Harmonika</v>
          </cell>
          <cell r="J200" t="str">
            <v>Kawat Harmonika 5 x 5 cm Galvanized 3 mm</v>
          </cell>
          <cell r="L200" t="str">
            <v>M²</v>
          </cell>
          <cell r="M200">
            <v>0</v>
          </cell>
          <cell r="N200">
            <v>0</v>
          </cell>
          <cell r="O200">
            <v>0</v>
          </cell>
          <cell r="P200">
            <v>0</v>
          </cell>
          <cell r="Q200">
            <v>0</v>
          </cell>
        </row>
        <row r="201">
          <cell r="I201" t="str">
            <v>Pembesian £ dia. 12 mm</v>
          </cell>
          <cell r="J201" t="str">
            <v>Besi Beton  Ø  10 mm</v>
          </cell>
          <cell r="L201" t="str">
            <v>Kg</v>
          </cell>
          <cell r="M201">
            <v>0</v>
          </cell>
          <cell r="N201">
            <v>0</v>
          </cell>
          <cell r="O201">
            <v>0</v>
          </cell>
          <cell r="P201">
            <v>0</v>
          </cell>
          <cell r="Q201">
            <v>0</v>
          </cell>
        </row>
        <row r="202">
          <cell r="H202" t="str">
            <v>Kusen Lubang AC (Workshop)</v>
          </cell>
          <cell r="L202" t="str">
            <v>Unit</v>
          </cell>
          <cell r="M202">
            <v>1</v>
          </cell>
          <cell r="N202" t="str">
            <v/>
          </cell>
          <cell r="O202">
            <v>0</v>
          </cell>
          <cell r="Q202">
            <v>0</v>
          </cell>
          <cell r="R202">
            <v>0</v>
          </cell>
        </row>
        <row r="203">
          <cell r="I203" t="str">
            <v>Pemasangan Kusen</v>
          </cell>
          <cell r="L203" t="str">
            <v>M²</v>
          </cell>
          <cell r="M203">
            <v>0</v>
          </cell>
          <cell r="P203">
            <v>0</v>
          </cell>
          <cell r="Q203">
            <v>0</v>
          </cell>
        </row>
        <row r="204">
          <cell r="I204" t="str">
            <v>Fabrikasi Kusen</v>
          </cell>
          <cell r="L204" t="str">
            <v>M</v>
          </cell>
          <cell r="M204">
            <v>0</v>
          </cell>
          <cell r="P204">
            <v>0</v>
          </cell>
          <cell r="Q204">
            <v>0</v>
          </cell>
        </row>
        <row r="205">
          <cell r="J205" t="str">
            <v>Kayu Kering Oven</v>
          </cell>
          <cell r="L205" t="str">
            <v>M³</v>
          </cell>
          <cell r="M205">
            <v>0</v>
          </cell>
          <cell r="N205">
            <v>0</v>
          </cell>
          <cell r="O205">
            <v>0</v>
          </cell>
        </row>
        <row r="206">
          <cell r="J206" t="str">
            <v>Paku 3"</v>
          </cell>
          <cell r="L206" t="str">
            <v>Kg</v>
          </cell>
          <cell r="M206">
            <v>0</v>
          </cell>
          <cell r="N206">
            <v>0</v>
          </cell>
          <cell r="O206">
            <v>0</v>
          </cell>
        </row>
        <row r="207">
          <cell r="H207" t="str">
            <v>Kusen Type KP1 (Gudang Kimia)</v>
          </cell>
          <cell r="L207" t="str">
            <v>Bh</v>
          </cell>
          <cell r="M207">
            <v>1</v>
          </cell>
          <cell r="N207" t="str">
            <v/>
          </cell>
          <cell r="O207">
            <v>0</v>
          </cell>
          <cell r="Q207">
            <v>0</v>
          </cell>
          <cell r="R207">
            <v>0</v>
          </cell>
        </row>
        <row r="208">
          <cell r="I208" t="str">
            <v>Pemasangan Kusen</v>
          </cell>
          <cell r="L208" t="str">
            <v>M²</v>
          </cell>
          <cell r="M208">
            <v>0</v>
          </cell>
          <cell r="N208" t="str">
            <v/>
          </cell>
          <cell r="P208">
            <v>0</v>
          </cell>
          <cell r="Q208">
            <v>0</v>
          </cell>
        </row>
        <row r="209">
          <cell r="I209" t="str">
            <v>Fabrikasi Kusen</v>
          </cell>
          <cell r="L209" t="str">
            <v>M</v>
          </cell>
          <cell r="M209">
            <v>0</v>
          </cell>
          <cell r="N209" t="str">
            <v/>
          </cell>
          <cell r="P209">
            <v>0</v>
          </cell>
          <cell r="Q209">
            <v>0</v>
          </cell>
        </row>
        <row r="210">
          <cell r="J210" t="str">
            <v>Kayu Kering Oven</v>
          </cell>
          <cell r="L210" t="str">
            <v>M³</v>
          </cell>
          <cell r="M210">
            <v>0</v>
          </cell>
          <cell r="N210">
            <v>0</v>
          </cell>
          <cell r="O210">
            <v>0</v>
          </cell>
          <cell r="P210" t="str">
            <v/>
          </cell>
        </row>
        <row r="211">
          <cell r="J211" t="str">
            <v>Paku 3"</v>
          </cell>
          <cell r="L211" t="str">
            <v>Kg</v>
          </cell>
          <cell r="M211">
            <v>0</v>
          </cell>
          <cell r="N211">
            <v>0</v>
          </cell>
          <cell r="O211">
            <v>0</v>
          </cell>
          <cell r="P211" t="str">
            <v/>
          </cell>
        </row>
        <row r="212">
          <cell r="I212" t="str">
            <v>Pasang Pintu</v>
          </cell>
          <cell r="L212" t="str">
            <v>Unit</v>
          </cell>
          <cell r="M212">
            <v>0</v>
          </cell>
          <cell r="N212" t="str">
            <v/>
          </cell>
          <cell r="P212">
            <v>0</v>
          </cell>
          <cell r="Q212">
            <v>0</v>
          </cell>
        </row>
        <row r="213">
          <cell r="I213" t="str">
            <v>Fabrikasi Pintu Triplek</v>
          </cell>
          <cell r="L213" t="str">
            <v>Bh</v>
          </cell>
          <cell r="M213">
            <v>0</v>
          </cell>
          <cell r="N213" t="str">
            <v/>
          </cell>
          <cell r="P213">
            <v>0</v>
          </cell>
          <cell r="Q213">
            <v>0</v>
          </cell>
        </row>
        <row r="214">
          <cell r="J214" t="str">
            <v>Kayu Kering Oven</v>
          </cell>
          <cell r="L214" t="str">
            <v>M³</v>
          </cell>
          <cell r="M214">
            <v>0</v>
          </cell>
          <cell r="N214">
            <v>0</v>
          </cell>
          <cell r="O214">
            <v>0</v>
          </cell>
          <cell r="P214" t="str">
            <v/>
          </cell>
        </row>
        <row r="215">
          <cell r="J215" t="str">
            <v>Triplek 4 mm</v>
          </cell>
          <cell r="L215" t="str">
            <v>M²</v>
          </cell>
          <cell r="M215">
            <v>0</v>
          </cell>
          <cell r="N215">
            <v>0</v>
          </cell>
          <cell r="O215">
            <v>0</v>
          </cell>
          <cell r="P215" t="str">
            <v/>
          </cell>
        </row>
        <row r="216">
          <cell r="I216" t="str">
            <v>Pembesian £ dia. 12 mm</v>
          </cell>
          <cell r="J216" t="str">
            <v>Besi Beton  Ø  10 mm</v>
          </cell>
          <cell r="L216" t="str">
            <v>Kg</v>
          </cell>
          <cell r="M216">
            <v>0</v>
          </cell>
          <cell r="N216">
            <v>0</v>
          </cell>
          <cell r="O216">
            <v>0</v>
          </cell>
          <cell r="P216">
            <v>0</v>
          </cell>
          <cell r="Q216">
            <v>0</v>
          </cell>
        </row>
        <row r="217">
          <cell r="H217" t="str">
            <v>Pintu (Toilet Block)</v>
          </cell>
          <cell r="L217" t="str">
            <v>Unit</v>
          </cell>
          <cell r="M217">
            <v>1</v>
          </cell>
          <cell r="N217" t="str">
            <v/>
          </cell>
          <cell r="O217">
            <v>0</v>
          </cell>
          <cell r="Q217">
            <v>0</v>
          </cell>
          <cell r="R217">
            <v>0</v>
          </cell>
        </row>
        <row r="218">
          <cell r="I218" t="str">
            <v>Pemasangan Kusen</v>
          </cell>
          <cell r="L218" t="str">
            <v>M²</v>
          </cell>
          <cell r="M218">
            <v>0</v>
          </cell>
          <cell r="N218" t="str">
            <v/>
          </cell>
          <cell r="P218">
            <v>0</v>
          </cell>
          <cell r="Q218">
            <v>0</v>
          </cell>
        </row>
        <row r="219">
          <cell r="I219" t="str">
            <v>Fabrikasi Kusen</v>
          </cell>
          <cell r="L219" t="str">
            <v>M</v>
          </cell>
          <cell r="M219">
            <v>0</v>
          </cell>
          <cell r="N219" t="str">
            <v/>
          </cell>
          <cell r="P219">
            <v>0</v>
          </cell>
          <cell r="Q219">
            <v>0</v>
          </cell>
        </row>
        <row r="220">
          <cell r="J220" t="str">
            <v>Kayu Kering Oven</v>
          </cell>
          <cell r="L220" t="str">
            <v>M³</v>
          </cell>
          <cell r="M220">
            <v>0</v>
          </cell>
          <cell r="N220">
            <v>0</v>
          </cell>
          <cell r="O220">
            <v>0</v>
          </cell>
          <cell r="P220" t="str">
            <v/>
          </cell>
        </row>
        <row r="221">
          <cell r="J221" t="str">
            <v>Paku 3"</v>
          </cell>
          <cell r="L221" t="str">
            <v>Kg</v>
          </cell>
          <cell r="M221">
            <v>0</v>
          </cell>
          <cell r="N221">
            <v>0</v>
          </cell>
          <cell r="O221">
            <v>0</v>
          </cell>
          <cell r="P221" t="str">
            <v/>
          </cell>
        </row>
        <row r="222">
          <cell r="I222" t="str">
            <v>Fabrikasi Pintu Triplek</v>
          </cell>
          <cell r="L222" t="str">
            <v>Bh</v>
          </cell>
          <cell r="M222">
            <v>0</v>
          </cell>
          <cell r="N222" t="str">
            <v/>
          </cell>
          <cell r="P222">
            <v>0</v>
          </cell>
          <cell r="Q222">
            <v>0</v>
          </cell>
        </row>
        <row r="223">
          <cell r="J223" t="str">
            <v>Kayu Kering Oven</v>
          </cell>
          <cell r="L223" t="str">
            <v>M³</v>
          </cell>
          <cell r="M223">
            <v>0</v>
          </cell>
          <cell r="N223">
            <v>0</v>
          </cell>
          <cell r="O223">
            <v>0</v>
          </cell>
          <cell r="P223" t="str">
            <v/>
          </cell>
        </row>
        <row r="224">
          <cell r="J224" t="str">
            <v>Triplek 4 mm</v>
          </cell>
          <cell r="L224" t="str">
            <v>M²</v>
          </cell>
          <cell r="M224">
            <v>0</v>
          </cell>
          <cell r="N224">
            <v>0</v>
          </cell>
          <cell r="O224">
            <v>0</v>
          </cell>
          <cell r="P224" t="str">
            <v/>
          </cell>
        </row>
        <row r="225">
          <cell r="J225" t="str">
            <v>Aluminium Plat 90 x 210 cm</v>
          </cell>
          <cell r="L225" t="str">
            <v>Lbr</v>
          </cell>
          <cell r="M225">
            <v>0</v>
          </cell>
          <cell r="N225">
            <v>0</v>
          </cell>
          <cell r="O225">
            <v>0</v>
          </cell>
          <cell r="P225" t="str">
            <v/>
          </cell>
        </row>
        <row r="226">
          <cell r="I226" t="str">
            <v>Pembesian £ dia. 12 mm</v>
          </cell>
          <cell r="J226" t="str">
            <v>Besi Beton  Ø  10 mm</v>
          </cell>
          <cell r="L226" t="str">
            <v>Kg</v>
          </cell>
          <cell r="M226">
            <v>0</v>
          </cell>
          <cell r="N226">
            <v>0</v>
          </cell>
          <cell r="O226">
            <v>0</v>
          </cell>
          <cell r="P226">
            <v>0</v>
          </cell>
          <cell r="Q226">
            <v>0</v>
          </cell>
        </row>
        <row r="227">
          <cell r="H227" t="str">
            <v>Pintu Type P1 (Workshop)</v>
          </cell>
          <cell r="L227" t="str">
            <v>Unit</v>
          </cell>
          <cell r="M227">
            <v>1</v>
          </cell>
          <cell r="N227" t="str">
            <v/>
          </cell>
          <cell r="O227">
            <v>0</v>
          </cell>
          <cell r="Q227">
            <v>0</v>
          </cell>
          <cell r="R227">
            <v>0</v>
          </cell>
        </row>
        <row r="228">
          <cell r="I228" t="str">
            <v>Pekerjaan Profil</v>
          </cell>
          <cell r="N228" t="str">
            <v/>
          </cell>
        </row>
        <row r="229">
          <cell r="I229" t="str">
            <v>Pekerjaan Baja Siku (Fabrikasi/Erection)</v>
          </cell>
          <cell r="J229" t="str">
            <v>L 60 x 60 x 6 mm</v>
          </cell>
          <cell r="L229" t="str">
            <v>Kg</v>
          </cell>
          <cell r="M229">
            <v>0</v>
          </cell>
          <cell r="N229">
            <v>0</v>
          </cell>
          <cell r="O229">
            <v>0</v>
          </cell>
          <cell r="P229">
            <v>0</v>
          </cell>
          <cell r="Q229">
            <v>0</v>
          </cell>
        </row>
        <row r="230">
          <cell r="I230" t="str">
            <v>Pekerjaan Baja Siku (Fabrikasi/Erection)</v>
          </cell>
          <cell r="J230" t="str">
            <v>L 50 x 50 x 5 mm</v>
          </cell>
          <cell r="L230" t="str">
            <v>Kg</v>
          </cell>
          <cell r="M230">
            <v>0</v>
          </cell>
          <cell r="N230">
            <v>0</v>
          </cell>
          <cell r="O230">
            <v>0</v>
          </cell>
          <cell r="P230">
            <v>0</v>
          </cell>
          <cell r="Q230">
            <v>0</v>
          </cell>
        </row>
        <row r="231">
          <cell r="I231" t="str">
            <v>Pengecatan Baja</v>
          </cell>
          <cell r="J231" t="str">
            <v>Pengecatan  Profil</v>
          </cell>
          <cell r="L231" t="str">
            <v>M²</v>
          </cell>
          <cell r="M231">
            <v>0</v>
          </cell>
          <cell r="N231">
            <v>0</v>
          </cell>
          <cell r="O231">
            <v>0</v>
          </cell>
          <cell r="P231">
            <v>0</v>
          </cell>
          <cell r="Q231">
            <v>0</v>
          </cell>
        </row>
        <row r="232">
          <cell r="I232" t="str">
            <v>Pekerjaan Plat</v>
          </cell>
          <cell r="N232" t="str">
            <v/>
          </cell>
        </row>
        <row r="233">
          <cell r="I233" t="str">
            <v>Pekerjaan Baja Plat &gt; 8 mm (Fabrikasi/Erection)</v>
          </cell>
          <cell r="J233" t="str">
            <v>Plat 10 mm</v>
          </cell>
          <cell r="L233" t="str">
            <v>Kg</v>
          </cell>
          <cell r="M233">
            <v>0</v>
          </cell>
          <cell r="N233">
            <v>0</v>
          </cell>
          <cell r="O233">
            <v>0</v>
          </cell>
          <cell r="P233">
            <v>0</v>
          </cell>
          <cell r="Q233">
            <v>0</v>
          </cell>
        </row>
        <row r="234">
          <cell r="I234" t="str">
            <v>Pekerjaan Baja Plat  £ 8 mm (Fabrikasi/Erection)</v>
          </cell>
          <cell r="J234" t="str">
            <v>Plat 8 mm</v>
          </cell>
          <cell r="L234" t="str">
            <v>Kg</v>
          </cell>
          <cell r="M234">
            <v>0</v>
          </cell>
          <cell r="N234">
            <v>0</v>
          </cell>
          <cell r="O234">
            <v>0</v>
          </cell>
          <cell r="P234">
            <v>0</v>
          </cell>
          <cell r="Q234">
            <v>0</v>
          </cell>
        </row>
        <row r="235">
          <cell r="I235" t="str">
            <v>Pekerjaan Baja Plat  £ 8 mm (Fabrikasi/Erection)</v>
          </cell>
          <cell r="J235" t="str">
            <v>Plat 2 mm</v>
          </cell>
          <cell r="L235" t="str">
            <v>Kg</v>
          </cell>
          <cell r="M235">
            <v>0</v>
          </cell>
          <cell r="N235">
            <v>0</v>
          </cell>
          <cell r="O235">
            <v>0</v>
          </cell>
          <cell r="P235">
            <v>0</v>
          </cell>
          <cell r="Q235">
            <v>0</v>
          </cell>
        </row>
        <row r="236">
          <cell r="I236" t="str">
            <v>Pekerjaan Baja Plat  £ 8 mm (Fabrikasi/Erection)</v>
          </cell>
          <cell r="J236" t="str">
            <v>Plat Strip 5 mm x 50 mm</v>
          </cell>
          <cell r="L236" t="str">
            <v>Kg</v>
          </cell>
          <cell r="M236">
            <v>0</v>
          </cell>
          <cell r="N236">
            <v>0</v>
          </cell>
          <cell r="O236">
            <v>0</v>
          </cell>
          <cell r="P236">
            <v>0</v>
          </cell>
          <cell r="Q236">
            <v>0</v>
          </cell>
        </row>
        <row r="237">
          <cell r="I237" t="str">
            <v>Pengecatan Baja</v>
          </cell>
          <cell r="J237" t="str">
            <v>Pengecatan  Plat</v>
          </cell>
          <cell r="L237" t="str">
            <v>M²</v>
          </cell>
          <cell r="M237">
            <v>0</v>
          </cell>
          <cell r="N237">
            <v>0</v>
          </cell>
          <cell r="O237">
            <v>0</v>
          </cell>
          <cell r="P237">
            <v>0</v>
          </cell>
          <cell r="Q237">
            <v>0</v>
          </cell>
        </row>
        <row r="238">
          <cell r="I238" t="str">
            <v>Pembesian £ dia. 12 mm</v>
          </cell>
          <cell r="J238" t="str">
            <v>Besi Beton  Ø  12 mm</v>
          </cell>
          <cell r="L238" t="str">
            <v>Kg</v>
          </cell>
          <cell r="M238">
            <v>0</v>
          </cell>
          <cell r="N238">
            <v>0</v>
          </cell>
          <cell r="O238">
            <v>0</v>
          </cell>
          <cell r="P238">
            <v>0</v>
          </cell>
          <cell r="Q238">
            <v>0</v>
          </cell>
        </row>
        <row r="239">
          <cell r="J239" t="str">
            <v>Bearing</v>
          </cell>
          <cell r="L239" t="str">
            <v>Bh</v>
          </cell>
          <cell r="M239">
            <v>0</v>
          </cell>
          <cell r="N239">
            <v>0</v>
          </cell>
          <cell r="O239">
            <v>0</v>
          </cell>
          <cell r="P239" t="str">
            <v/>
          </cell>
        </row>
        <row r="240">
          <cell r="J240" t="str">
            <v>Roda  Ø  100</v>
          </cell>
          <cell r="L240" t="str">
            <v>Bh</v>
          </cell>
          <cell r="M240">
            <v>0</v>
          </cell>
          <cell r="N240">
            <v>0</v>
          </cell>
          <cell r="O240">
            <v>0</v>
          </cell>
          <cell r="P240" t="str">
            <v/>
          </cell>
        </row>
        <row r="241">
          <cell r="H241" t="str">
            <v>Pintu Type P2 (Workshop)</v>
          </cell>
          <cell r="L241" t="str">
            <v>Unit</v>
          </cell>
          <cell r="M241">
            <v>1</v>
          </cell>
          <cell r="N241" t="str">
            <v/>
          </cell>
          <cell r="O241">
            <v>0</v>
          </cell>
          <cell r="Q241">
            <v>0</v>
          </cell>
          <cell r="R241">
            <v>0</v>
          </cell>
        </row>
        <row r="242">
          <cell r="I242" t="str">
            <v>Pekerjaan Profil</v>
          </cell>
          <cell r="N242" t="str">
            <v/>
          </cell>
        </row>
        <row r="243">
          <cell r="I243" t="str">
            <v>Pekerjaan Baja Siku (Fabrikasi/Erection)</v>
          </cell>
          <cell r="J243" t="str">
            <v>L 60 x 60 x 6 mm</v>
          </cell>
          <cell r="L243" t="str">
            <v>Kg</v>
          </cell>
          <cell r="M243">
            <v>0</v>
          </cell>
          <cell r="N243">
            <v>0</v>
          </cell>
          <cell r="O243">
            <v>0</v>
          </cell>
          <cell r="P243">
            <v>0</v>
          </cell>
          <cell r="Q243">
            <v>0</v>
          </cell>
        </row>
        <row r="244">
          <cell r="I244" t="str">
            <v>Pekerjaan Baja Siku (Fabrikasi/Erection)</v>
          </cell>
          <cell r="J244" t="str">
            <v>L 50 x 50 x 5 mm</v>
          </cell>
          <cell r="L244" t="str">
            <v>Kg</v>
          </cell>
          <cell r="M244">
            <v>0</v>
          </cell>
          <cell r="N244">
            <v>0</v>
          </cell>
          <cell r="O244">
            <v>0</v>
          </cell>
          <cell r="P244">
            <v>0</v>
          </cell>
          <cell r="Q244">
            <v>0</v>
          </cell>
        </row>
        <row r="245">
          <cell r="I245" t="str">
            <v>Pengecatan Baja</v>
          </cell>
          <cell r="J245" t="str">
            <v>Pengecatan  Profil</v>
          </cell>
          <cell r="L245" t="str">
            <v>M²</v>
          </cell>
          <cell r="M245">
            <v>0</v>
          </cell>
          <cell r="N245">
            <v>0</v>
          </cell>
          <cell r="O245">
            <v>0</v>
          </cell>
          <cell r="P245">
            <v>0</v>
          </cell>
          <cell r="Q245">
            <v>0</v>
          </cell>
        </row>
        <row r="246">
          <cell r="I246" t="str">
            <v>Pekerjaan Plat</v>
          </cell>
          <cell r="N246" t="str">
            <v/>
          </cell>
        </row>
        <row r="247">
          <cell r="I247" t="str">
            <v>Pekerjaan Baja Plat  £ 8 mm (Fabrikasi/Erection)</v>
          </cell>
          <cell r="J247" t="str">
            <v>Plat 2 mm</v>
          </cell>
          <cell r="L247" t="str">
            <v>Kg</v>
          </cell>
          <cell r="M247">
            <v>0</v>
          </cell>
          <cell r="N247">
            <v>0</v>
          </cell>
          <cell r="O247">
            <v>0</v>
          </cell>
          <cell r="P247">
            <v>0</v>
          </cell>
          <cell r="Q247">
            <v>0</v>
          </cell>
        </row>
        <row r="248">
          <cell r="I248" t="str">
            <v>Pengecatan Baja</v>
          </cell>
          <cell r="J248" t="str">
            <v>Pengecatan  Plat</v>
          </cell>
          <cell r="L248" t="str">
            <v>M²</v>
          </cell>
          <cell r="M248">
            <v>0</v>
          </cell>
          <cell r="N248">
            <v>0</v>
          </cell>
          <cell r="O248">
            <v>0</v>
          </cell>
          <cell r="P248">
            <v>0</v>
          </cell>
          <cell r="Q248">
            <v>0</v>
          </cell>
        </row>
        <row r="249">
          <cell r="I249" t="str">
            <v>Pembesian &gt; dia. 12 mm</v>
          </cell>
          <cell r="J249" t="str">
            <v>Besi Beton  Ø  19 mm</v>
          </cell>
          <cell r="L249" t="str">
            <v>Kg</v>
          </cell>
          <cell r="M249">
            <v>0</v>
          </cell>
          <cell r="N249">
            <v>0</v>
          </cell>
          <cell r="O249">
            <v>0</v>
          </cell>
          <cell r="P249">
            <v>0</v>
          </cell>
          <cell r="Q249">
            <v>0</v>
          </cell>
        </row>
        <row r="250">
          <cell r="I250" t="str">
            <v>Pembesian £ dia. 12 mm</v>
          </cell>
          <cell r="J250" t="str">
            <v>Besi Beton  Ø  10 mm</v>
          </cell>
          <cell r="L250" t="str">
            <v>Kg</v>
          </cell>
          <cell r="M250">
            <v>0</v>
          </cell>
          <cell r="N250">
            <v>0</v>
          </cell>
          <cell r="O250">
            <v>0</v>
          </cell>
          <cell r="P250">
            <v>0</v>
          </cell>
          <cell r="Q250">
            <v>0</v>
          </cell>
        </row>
        <row r="251">
          <cell r="H251" t="str">
            <v>Pintu Type P3 (Workshop)</v>
          </cell>
          <cell r="L251" t="str">
            <v>Unit</v>
          </cell>
          <cell r="M251">
            <v>1</v>
          </cell>
          <cell r="N251" t="str">
            <v/>
          </cell>
          <cell r="O251">
            <v>0</v>
          </cell>
          <cell r="Q251">
            <v>0</v>
          </cell>
          <cell r="R251">
            <v>0</v>
          </cell>
        </row>
        <row r="252">
          <cell r="I252" t="str">
            <v>Pemasangan Kusen</v>
          </cell>
          <cell r="L252" t="str">
            <v>M²</v>
          </cell>
          <cell r="M252">
            <v>0</v>
          </cell>
          <cell r="N252" t="str">
            <v/>
          </cell>
          <cell r="P252">
            <v>0</v>
          </cell>
          <cell r="Q252">
            <v>0</v>
          </cell>
        </row>
        <row r="253">
          <cell r="I253" t="str">
            <v>Fabrikasi Kusen</v>
          </cell>
          <cell r="L253" t="str">
            <v>M</v>
          </cell>
          <cell r="M253">
            <v>0</v>
          </cell>
          <cell r="N253" t="str">
            <v/>
          </cell>
          <cell r="P253">
            <v>0</v>
          </cell>
          <cell r="Q253">
            <v>0</v>
          </cell>
        </row>
        <row r="254">
          <cell r="J254" t="str">
            <v>Kayu Kering Oven</v>
          </cell>
          <cell r="L254" t="str">
            <v>M³</v>
          </cell>
          <cell r="M254">
            <v>0</v>
          </cell>
          <cell r="N254">
            <v>0</v>
          </cell>
          <cell r="O254">
            <v>0</v>
          </cell>
          <cell r="P254" t="str">
            <v/>
          </cell>
        </row>
        <row r="255">
          <cell r="J255" t="str">
            <v>Paku 3"</v>
          </cell>
          <cell r="L255" t="str">
            <v>Kg</v>
          </cell>
          <cell r="M255">
            <v>0</v>
          </cell>
          <cell r="N255">
            <v>0</v>
          </cell>
          <cell r="O255">
            <v>0</v>
          </cell>
          <cell r="P255" t="str">
            <v/>
          </cell>
        </row>
        <row r="256">
          <cell r="I256" t="str">
            <v>Pasang Pintu</v>
          </cell>
          <cell r="L256" t="str">
            <v>Unit</v>
          </cell>
          <cell r="M256">
            <v>0</v>
          </cell>
          <cell r="N256" t="str">
            <v/>
          </cell>
          <cell r="P256">
            <v>0</v>
          </cell>
          <cell r="Q256">
            <v>0</v>
          </cell>
        </row>
        <row r="257">
          <cell r="I257" t="str">
            <v>Fabrikasi Pintu Panel</v>
          </cell>
          <cell r="L257" t="str">
            <v>Bh</v>
          </cell>
          <cell r="M257">
            <v>0</v>
          </cell>
          <cell r="N257" t="str">
            <v/>
          </cell>
          <cell r="P257">
            <v>0</v>
          </cell>
          <cell r="Q257">
            <v>0</v>
          </cell>
        </row>
        <row r="258">
          <cell r="J258" t="str">
            <v>Kayu Kering Oven</v>
          </cell>
          <cell r="L258" t="str">
            <v>M³</v>
          </cell>
          <cell r="M258">
            <v>0</v>
          </cell>
          <cell r="N258">
            <v>0</v>
          </cell>
          <cell r="O258">
            <v>0</v>
          </cell>
          <cell r="P258" t="str">
            <v/>
          </cell>
        </row>
        <row r="259">
          <cell r="I259" t="str">
            <v>Pemasangan Kaca</v>
          </cell>
          <cell r="L259" t="str">
            <v>M²</v>
          </cell>
          <cell r="M259">
            <v>0</v>
          </cell>
          <cell r="N259" t="str">
            <v/>
          </cell>
          <cell r="P259">
            <v>0</v>
          </cell>
          <cell r="Q259">
            <v>0</v>
          </cell>
        </row>
        <row r="260">
          <cell r="J260" t="str">
            <v>Kaca Rayban 5 mm</v>
          </cell>
          <cell r="L260" t="str">
            <v>M²</v>
          </cell>
          <cell r="M260">
            <v>0</v>
          </cell>
          <cell r="N260">
            <v>0</v>
          </cell>
          <cell r="O260">
            <v>0</v>
          </cell>
          <cell r="P260" t="str">
            <v/>
          </cell>
        </row>
        <row r="261">
          <cell r="I261" t="str">
            <v>Pembesian £ dia. 12 mm</v>
          </cell>
          <cell r="J261" t="str">
            <v>Besi Beton  Ø  10 mm</v>
          </cell>
          <cell r="L261" t="str">
            <v>Kg</v>
          </cell>
          <cell r="M261">
            <v>0</v>
          </cell>
          <cell r="N261">
            <v>0</v>
          </cell>
          <cell r="O261">
            <v>0</v>
          </cell>
          <cell r="P261">
            <v>0</v>
          </cell>
          <cell r="Q261">
            <v>0</v>
          </cell>
        </row>
        <row r="262">
          <cell r="H262" t="str">
            <v>Pintu Type P4 (Workshop)</v>
          </cell>
          <cell r="L262" t="str">
            <v>Unit</v>
          </cell>
          <cell r="M262">
            <v>1</v>
          </cell>
          <cell r="N262" t="str">
            <v/>
          </cell>
          <cell r="O262">
            <v>0</v>
          </cell>
          <cell r="Q262">
            <v>0</v>
          </cell>
          <cell r="R262">
            <v>0</v>
          </cell>
        </row>
        <row r="263">
          <cell r="I263" t="str">
            <v>Pemasangan Kusen</v>
          </cell>
          <cell r="L263" t="str">
            <v>M²</v>
          </cell>
          <cell r="M263">
            <v>0</v>
          </cell>
          <cell r="P263">
            <v>0</v>
          </cell>
          <cell r="Q263">
            <v>0</v>
          </cell>
        </row>
        <row r="264">
          <cell r="I264" t="str">
            <v>Fabrikasi Kusen</v>
          </cell>
          <cell r="L264" t="str">
            <v>M</v>
          </cell>
          <cell r="M264">
            <v>0</v>
          </cell>
          <cell r="P264">
            <v>0</v>
          </cell>
          <cell r="Q264">
            <v>0</v>
          </cell>
        </row>
        <row r="265">
          <cell r="J265" t="str">
            <v>Kayu Kering Oven</v>
          </cell>
          <cell r="L265" t="str">
            <v>M³</v>
          </cell>
          <cell r="M265">
            <v>0</v>
          </cell>
          <cell r="N265">
            <v>0</v>
          </cell>
          <cell r="O265">
            <v>0</v>
          </cell>
        </row>
        <row r="266">
          <cell r="J266" t="str">
            <v>Paku 3"</v>
          </cell>
          <cell r="L266" t="str">
            <v>Kg</v>
          </cell>
          <cell r="M266">
            <v>0</v>
          </cell>
          <cell r="N266">
            <v>0</v>
          </cell>
          <cell r="O266">
            <v>0</v>
          </cell>
        </row>
        <row r="267">
          <cell r="I267" t="str">
            <v>Pasang Pintu</v>
          </cell>
          <cell r="L267" t="str">
            <v>Unit</v>
          </cell>
          <cell r="M267">
            <v>0</v>
          </cell>
          <cell r="P267">
            <v>0</v>
          </cell>
          <cell r="Q267">
            <v>0</v>
          </cell>
        </row>
        <row r="268">
          <cell r="I268" t="str">
            <v>Fabrikasi Pintu Panel</v>
          </cell>
          <cell r="L268" t="str">
            <v>Bh</v>
          </cell>
          <cell r="M268">
            <v>0</v>
          </cell>
          <cell r="P268">
            <v>0</v>
          </cell>
          <cell r="Q268">
            <v>0</v>
          </cell>
        </row>
        <row r="269">
          <cell r="J269" t="str">
            <v>Kayu Kering Oven</v>
          </cell>
          <cell r="L269" t="str">
            <v>M³</v>
          </cell>
          <cell r="M269">
            <v>0</v>
          </cell>
          <cell r="N269">
            <v>0</v>
          </cell>
          <cell r="O269">
            <v>0</v>
          </cell>
        </row>
        <row r="270">
          <cell r="I270" t="str">
            <v>Pembesian £ dia. 12 mm</v>
          </cell>
          <cell r="J270" t="str">
            <v>Besi Beton  Ø  10 mm</v>
          </cell>
          <cell r="L270" t="str">
            <v>Kg</v>
          </cell>
          <cell r="M270">
            <v>0</v>
          </cell>
          <cell r="N270">
            <v>0</v>
          </cell>
          <cell r="O270">
            <v>0</v>
          </cell>
          <cell r="P270">
            <v>0</v>
          </cell>
          <cell r="Q270">
            <v>0</v>
          </cell>
        </row>
        <row r="271">
          <cell r="H271" t="str">
            <v>Pintu Type P5 (Workshop)</v>
          </cell>
          <cell r="L271" t="str">
            <v>Unit</v>
          </cell>
          <cell r="M271">
            <v>1</v>
          </cell>
          <cell r="N271" t="str">
            <v/>
          </cell>
          <cell r="O271">
            <v>0</v>
          </cell>
          <cell r="Q271">
            <v>0</v>
          </cell>
          <cell r="R271">
            <v>0</v>
          </cell>
        </row>
        <row r="272">
          <cell r="I272" t="str">
            <v>Pekerjaan Profil</v>
          </cell>
        </row>
        <row r="273">
          <cell r="I273" t="str">
            <v>Pekerjaan Baja Siku (Fabrikasi/Erection)</v>
          </cell>
          <cell r="J273" t="str">
            <v>L 60 x 60 x 6 mm</v>
          </cell>
          <cell r="L273" t="str">
            <v>Kg</v>
          </cell>
          <cell r="M273">
            <v>0</v>
          </cell>
          <cell r="N273">
            <v>0</v>
          </cell>
          <cell r="O273">
            <v>0</v>
          </cell>
          <cell r="P273">
            <v>0</v>
          </cell>
          <cell r="Q273">
            <v>0</v>
          </cell>
        </row>
        <row r="274">
          <cell r="I274" t="str">
            <v>Pekerjaan Baja Siku (Fabrikasi/Erection)</v>
          </cell>
          <cell r="J274" t="str">
            <v>L 50 x 50 x 5 mm</v>
          </cell>
          <cell r="L274" t="str">
            <v>Kg</v>
          </cell>
          <cell r="M274">
            <v>0</v>
          </cell>
          <cell r="N274">
            <v>0</v>
          </cell>
          <cell r="O274">
            <v>0</v>
          </cell>
          <cell r="P274">
            <v>0</v>
          </cell>
          <cell r="Q274">
            <v>0</v>
          </cell>
        </row>
        <row r="275">
          <cell r="I275" t="str">
            <v>Pengecatan Baja</v>
          </cell>
          <cell r="J275" t="str">
            <v>Pengecatan  Profil</v>
          </cell>
          <cell r="L275" t="str">
            <v>M²</v>
          </cell>
          <cell r="M275">
            <v>0</v>
          </cell>
          <cell r="N275">
            <v>0</v>
          </cell>
          <cell r="O275">
            <v>0</v>
          </cell>
          <cell r="P275">
            <v>0</v>
          </cell>
          <cell r="Q275">
            <v>0</v>
          </cell>
        </row>
        <row r="276">
          <cell r="I276" t="str">
            <v>Pekerjaan Plat</v>
          </cell>
          <cell r="M276">
            <v>0</v>
          </cell>
        </row>
        <row r="277">
          <cell r="I277" t="str">
            <v>Pekerjaan Baja Plat &gt; 8 mm (Fabrikasi/Erection)</v>
          </cell>
          <cell r="J277" t="str">
            <v>Plat 10 mm</v>
          </cell>
          <cell r="L277" t="str">
            <v>Kg</v>
          </cell>
          <cell r="M277">
            <v>0</v>
          </cell>
          <cell r="N277">
            <v>0</v>
          </cell>
          <cell r="O277">
            <v>0</v>
          </cell>
          <cell r="P277">
            <v>0</v>
          </cell>
          <cell r="Q277">
            <v>0</v>
          </cell>
        </row>
        <row r="278">
          <cell r="I278" t="str">
            <v>Pekerjaan Baja Plat  £ 8 mm (Fabrikasi/Erection)</v>
          </cell>
          <cell r="J278" t="str">
            <v>Plat 8 mm</v>
          </cell>
          <cell r="L278" t="str">
            <v>Kg</v>
          </cell>
          <cell r="M278">
            <v>0</v>
          </cell>
          <cell r="N278">
            <v>0</v>
          </cell>
          <cell r="O278">
            <v>0</v>
          </cell>
          <cell r="P278">
            <v>0</v>
          </cell>
          <cell r="Q278">
            <v>0</v>
          </cell>
        </row>
        <row r="279">
          <cell r="I279" t="str">
            <v>Pekerjaan Baja Plat  £ 8 mm (Fabrikasi/Erection)</v>
          </cell>
          <cell r="J279" t="str">
            <v>Plat 2 mm</v>
          </cell>
          <cell r="L279" t="str">
            <v>Kg</v>
          </cell>
          <cell r="M279">
            <v>0</v>
          </cell>
          <cell r="N279">
            <v>0</v>
          </cell>
          <cell r="O279">
            <v>0</v>
          </cell>
          <cell r="P279">
            <v>0</v>
          </cell>
          <cell r="Q279">
            <v>0</v>
          </cell>
        </row>
        <row r="280">
          <cell r="I280" t="str">
            <v>Pekerjaan Baja Plat  £ 8 mm (Fabrikasi/Erection)</v>
          </cell>
          <cell r="J280" t="str">
            <v>Plat Strip 5 mm x 50 mm</v>
          </cell>
          <cell r="L280" t="str">
            <v>Kg</v>
          </cell>
          <cell r="M280">
            <v>0</v>
          </cell>
          <cell r="N280">
            <v>0</v>
          </cell>
          <cell r="O280">
            <v>0</v>
          </cell>
          <cell r="P280">
            <v>0</v>
          </cell>
          <cell r="Q280">
            <v>0</v>
          </cell>
        </row>
        <row r="281">
          <cell r="I281" t="str">
            <v>Pengecatan Baja</v>
          </cell>
          <cell r="J281" t="str">
            <v>Pengecatan  Plat</v>
          </cell>
          <cell r="L281" t="str">
            <v>M²</v>
          </cell>
          <cell r="M281">
            <v>0</v>
          </cell>
          <cell r="N281">
            <v>0</v>
          </cell>
          <cell r="O281">
            <v>0</v>
          </cell>
          <cell r="P281">
            <v>0</v>
          </cell>
          <cell r="Q281">
            <v>0</v>
          </cell>
        </row>
        <row r="282">
          <cell r="I282" t="str">
            <v>Pembesian £ dia. 12 mm</v>
          </cell>
          <cell r="J282" t="str">
            <v>Besi Beton  Ø  12 mm</v>
          </cell>
          <cell r="L282" t="str">
            <v>Kg</v>
          </cell>
          <cell r="M282">
            <v>0</v>
          </cell>
          <cell r="N282">
            <v>0</v>
          </cell>
          <cell r="O282">
            <v>0</v>
          </cell>
          <cell r="P282">
            <v>0</v>
          </cell>
          <cell r="Q282">
            <v>0</v>
          </cell>
        </row>
        <row r="283">
          <cell r="J283" t="str">
            <v>Bearing</v>
          </cell>
          <cell r="L283" t="str">
            <v>Bh</v>
          </cell>
          <cell r="M283">
            <v>0</v>
          </cell>
          <cell r="N283">
            <v>0</v>
          </cell>
          <cell r="O283">
            <v>0</v>
          </cell>
        </row>
        <row r="284">
          <cell r="J284" t="str">
            <v>Roda  Ø  100</v>
          </cell>
          <cell r="L284" t="str">
            <v>Bh</v>
          </cell>
          <cell r="M284">
            <v>0</v>
          </cell>
          <cell r="N284">
            <v>0</v>
          </cell>
          <cell r="O284">
            <v>0</v>
          </cell>
        </row>
        <row r="285">
          <cell r="H285" t="str">
            <v>Pintu Type P-1 (Reservoir P.H &amp; Raw Water P.H)</v>
          </cell>
          <cell r="L285" t="str">
            <v>Unit</v>
          </cell>
          <cell r="M285">
            <v>1</v>
          </cell>
          <cell r="N285" t="str">
            <v/>
          </cell>
          <cell r="O285">
            <v>0</v>
          </cell>
          <cell r="Q285">
            <v>0</v>
          </cell>
          <cell r="R285">
            <v>0</v>
          </cell>
        </row>
        <row r="286">
          <cell r="I286" t="str">
            <v>Pemasangan Kusen</v>
          </cell>
          <cell r="L286" t="str">
            <v>M²</v>
          </cell>
          <cell r="M286">
            <v>0</v>
          </cell>
          <cell r="N286" t="str">
            <v/>
          </cell>
          <cell r="P286">
            <v>0</v>
          </cell>
          <cell r="Q286">
            <v>0</v>
          </cell>
        </row>
        <row r="287">
          <cell r="I287" t="str">
            <v>Fabrikasi Kusen</v>
          </cell>
          <cell r="L287" t="str">
            <v>M</v>
          </cell>
          <cell r="M287">
            <v>0</v>
          </cell>
          <cell r="N287" t="str">
            <v/>
          </cell>
          <cell r="P287">
            <v>0</v>
          </cell>
          <cell r="Q287">
            <v>0</v>
          </cell>
        </row>
        <row r="288">
          <cell r="J288" t="str">
            <v>Kayu Kering Oven</v>
          </cell>
          <cell r="L288" t="str">
            <v>M³</v>
          </cell>
          <cell r="M288">
            <v>0</v>
          </cell>
          <cell r="N288">
            <v>0</v>
          </cell>
          <cell r="O288">
            <v>0</v>
          </cell>
        </row>
        <row r="289">
          <cell r="J289" t="str">
            <v>Paku 3"</v>
          </cell>
          <cell r="L289" t="str">
            <v>Kg</v>
          </cell>
          <cell r="M289">
            <v>0</v>
          </cell>
          <cell r="N289">
            <v>0</v>
          </cell>
          <cell r="O289">
            <v>0</v>
          </cell>
        </row>
        <row r="290">
          <cell r="I290" t="str">
            <v>Fabrikasi Pintu Triplek</v>
          </cell>
          <cell r="L290" t="str">
            <v>Bh</v>
          </cell>
          <cell r="M290">
            <v>0</v>
          </cell>
          <cell r="N290" t="str">
            <v/>
          </cell>
          <cell r="P290">
            <v>0</v>
          </cell>
          <cell r="Q290">
            <v>0</v>
          </cell>
        </row>
        <row r="291">
          <cell r="J291" t="str">
            <v>Kayu Kering Oven</v>
          </cell>
          <cell r="L291" t="str">
            <v>M³</v>
          </cell>
          <cell r="M291">
            <v>0</v>
          </cell>
          <cell r="N291">
            <v>0</v>
          </cell>
          <cell r="O291">
            <v>0</v>
          </cell>
        </row>
        <row r="292">
          <cell r="J292" t="str">
            <v>Triplek 4 mm</v>
          </cell>
          <cell r="L292" t="str">
            <v>M²</v>
          </cell>
          <cell r="M292">
            <v>0</v>
          </cell>
          <cell r="N292">
            <v>0</v>
          </cell>
          <cell r="O292">
            <v>0</v>
          </cell>
        </row>
        <row r="293">
          <cell r="I293" t="str">
            <v>Pembesian £ dia. 12 mm</v>
          </cell>
          <cell r="J293" t="str">
            <v>Besi Beton  Ø  10 mm</v>
          </cell>
          <cell r="L293" t="str">
            <v>Kg</v>
          </cell>
          <cell r="M293">
            <v>0</v>
          </cell>
          <cell r="N293">
            <v>0</v>
          </cell>
          <cell r="O293">
            <v>0</v>
          </cell>
          <cell r="P293">
            <v>0</v>
          </cell>
          <cell r="Q293">
            <v>0</v>
          </cell>
        </row>
        <row r="294">
          <cell r="H294" t="str">
            <v>Pintu Type P1 (Musholla)</v>
          </cell>
          <cell r="L294" t="str">
            <v>Unit</v>
          </cell>
          <cell r="M294">
            <v>1</v>
          </cell>
          <cell r="N294" t="str">
            <v/>
          </cell>
          <cell r="O294">
            <v>0</v>
          </cell>
          <cell r="Q294">
            <v>0</v>
          </cell>
          <cell r="R294">
            <v>0</v>
          </cell>
        </row>
        <row r="295">
          <cell r="I295" t="str">
            <v>Pemasangan Kusen</v>
          </cell>
          <cell r="L295" t="str">
            <v>M²</v>
          </cell>
          <cell r="M295">
            <v>0</v>
          </cell>
          <cell r="P295">
            <v>0</v>
          </cell>
          <cell r="Q295">
            <v>0</v>
          </cell>
        </row>
        <row r="296">
          <cell r="I296" t="str">
            <v>Fabrikasi Kusen</v>
          </cell>
          <cell r="L296" t="str">
            <v>M</v>
          </cell>
          <cell r="M296">
            <v>0</v>
          </cell>
          <cell r="P296">
            <v>0</v>
          </cell>
          <cell r="Q296">
            <v>0</v>
          </cell>
        </row>
        <row r="297">
          <cell r="J297" t="str">
            <v>Kayu Kering Oven</v>
          </cell>
          <cell r="L297" t="str">
            <v>M³</v>
          </cell>
          <cell r="M297">
            <v>0</v>
          </cell>
          <cell r="N297">
            <v>0</v>
          </cell>
          <cell r="O297">
            <v>0</v>
          </cell>
        </row>
        <row r="298">
          <cell r="J298" t="str">
            <v>Paku 3"</v>
          </cell>
          <cell r="L298" t="str">
            <v>Kg</v>
          </cell>
          <cell r="M298">
            <v>0</v>
          </cell>
          <cell r="N298">
            <v>0</v>
          </cell>
          <cell r="O298">
            <v>0</v>
          </cell>
        </row>
        <row r="299">
          <cell r="I299" t="str">
            <v>Pasang Pintu</v>
          </cell>
          <cell r="L299" t="str">
            <v>Unit</v>
          </cell>
          <cell r="M299">
            <v>0</v>
          </cell>
          <cell r="P299">
            <v>0</v>
          </cell>
          <cell r="Q299">
            <v>0</v>
          </cell>
        </row>
        <row r="300">
          <cell r="I300" t="str">
            <v>Fabrikasi Pintu Panel</v>
          </cell>
          <cell r="L300" t="str">
            <v>Bh</v>
          </cell>
          <cell r="M300">
            <v>0</v>
          </cell>
          <cell r="P300">
            <v>0</v>
          </cell>
          <cell r="Q300">
            <v>0</v>
          </cell>
        </row>
        <row r="301">
          <cell r="J301" t="str">
            <v>Kayu Kering Oven</v>
          </cell>
          <cell r="L301" t="str">
            <v>M³</v>
          </cell>
          <cell r="M301">
            <v>0</v>
          </cell>
          <cell r="N301">
            <v>0</v>
          </cell>
          <cell r="O301">
            <v>0</v>
          </cell>
        </row>
        <row r="302">
          <cell r="I302" t="str">
            <v>Pemasangan Kaca</v>
          </cell>
          <cell r="J302" t="str">
            <v>Kaca Bening 5 mm</v>
          </cell>
          <cell r="L302" t="str">
            <v>M²</v>
          </cell>
          <cell r="M302">
            <v>0</v>
          </cell>
          <cell r="N302">
            <v>0</v>
          </cell>
          <cell r="O302">
            <v>0</v>
          </cell>
          <cell r="P302">
            <v>0</v>
          </cell>
          <cell r="Q302">
            <v>0</v>
          </cell>
        </row>
        <row r="303">
          <cell r="I303" t="str">
            <v>Pembesian £ dia. 12 mm</v>
          </cell>
          <cell r="J303" t="str">
            <v>Besi Beton  Ø  10 mm</v>
          </cell>
          <cell r="L303" t="str">
            <v>Kg</v>
          </cell>
          <cell r="M303">
            <v>0</v>
          </cell>
          <cell r="N303">
            <v>0</v>
          </cell>
          <cell r="O303">
            <v>0</v>
          </cell>
          <cell r="P303">
            <v>0</v>
          </cell>
          <cell r="Q303">
            <v>0</v>
          </cell>
        </row>
        <row r="304">
          <cell r="H304" t="str">
            <v>Pintu Type PJ.1 (Process Assistant Office)</v>
          </cell>
          <cell r="L304" t="str">
            <v>Unit</v>
          </cell>
          <cell r="M304">
            <v>1</v>
          </cell>
          <cell r="N304" t="str">
            <v/>
          </cell>
          <cell r="O304">
            <v>0</v>
          </cell>
          <cell r="Q304">
            <v>0</v>
          </cell>
          <cell r="R304">
            <v>0</v>
          </cell>
        </row>
        <row r="305">
          <cell r="I305" t="str">
            <v>Pemasangan Kusen</v>
          </cell>
          <cell r="L305" t="str">
            <v>M²</v>
          </cell>
          <cell r="M305">
            <v>0</v>
          </cell>
          <cell r="P305">
            <v>0</v>
          </cell>
          <cell r="Q305">
            <v>0</v>
          </cell>
        </row>
        <row r="306">
          <cell r="I306" t="str">
            <v>Fabrikasi Kusen</v>
          </cell>
          <cell r="L306" t="str">
            <v>M</v>
          </cell>
          <cell r="M306">
            <v>0</v>
          </cell>
          <cell r="P306">
            <v>0</v>
          </cell>
          <cell r="Q306">
            <v>0</v>
          </cell>
        </row>
        <row r="307">
          <cell r="J307" t="str">
            <v>Kayu Kering Oven</v>
          </cell>
          <cell r="L307" t="str">
            <v>M³</v>
          </cell>
          <cell r="M307">
            <v>0</v>
          </cell>
          <cell r="N307">
            <v>0</v>
          </cell>
          <cell r="O307">
            <v>0</v>
          </cell>
        </row>
        <row r="308">
          <cell r="J308" t="str">
            <v>Paku 3"</v>
          </cell>
          <cell r="L308" t="str">
            <v>Kg</v>
          </cell>
          <cell r="M308">
            <v>0</v>
          </cell>
          <cell r="N308">
            <v>0</v>
          </cell>
          <cell r="O308">
            <v>0</v>
          </cell>
        </row>
        <row r="309">
          <cell r="I309" t="str">
            <v>Pasang Pintu</v>
          </cell>
          <cell r="L309" t="str">
            <v>Unit</v>
          </cell>
          <cell r="M309">
            <v>0</v>
          </cell>
          <cell r="P309">
            <v>0</v>
          </cell>
          <cell r="Q309">
            <v>0</v>
          </cell>
        </row>
        <row r="310">
          <cell r="I310" t="str">
            <v>Fabrikasi Pintu Triplek</v>
          </cell>
          <cell r="L310" t="str">
            <v>Bh</v>
          </cell>
          <cell r="M310">
            <v>0</v>
          </cell>
          <cell r="P310">
            <v>0</v>
          </cell>
          <cell r="Q310">
            <v>0</v>
          </cell>
        </row>
        <row r="311">
          <cell r="J311" t="str">
            <v>Kayu Kering Oven</v>
          </cell>
          <cell r="L311" t="str">
            <v>M³</v>
          </cell>
          <cell r="M311">
            <v>0</v>
          </cell>
          <cell r="N311">
            <v>0</v>
          </cell>
          <cell r="O311">
            <v>0</v>
          </cell>
        </row>
        <row r="312">
          <cell r="J312" t="str">
            <v>Triplek 4 mm</v>
          </cell>
          <cell r="L312" t="str">
            <v>M²</v>
          </cell>
          <cell r="M312">
            <v>0</v>
          </cell>
          <cell r="N312">
            <v>0</v>
          </cell>
          <cell r="O312">
            <v>0</v>
          </cell>
        </row>
        <row r="313">
          <cell r="I313" t="str">
            <v>Pemasangan Kaca</v>
          </cell>
          <cell r="J313" t="str">
            <v>Kaca Bening 5 mm</v>
          </cell>
          <cell r="L313" t="str">
            <v>M²</v>
          </cell>
          <cell r="M313">
            <v>0</v>
          </cell>
          <cell r="N313">
            <v>0</v>
          </cell>
          <cell r="O313">
            <v>0</v>
          </cell>
          <cell r="P313">
            <v>0</v>
          </cell>
          <cell r="Q313">
            <v>0</v>
          </cell>
        </row>
        <row r="314">
          <cell r="I314" t="str">
            <v>Pembesian £ dia. 12 mm</v>
          </cell>
          <cell r="J314" t="str">
            <v>Besi Beton  Ø  10 mm</v>
          </cell>
          <cell r="L314" t="str">
            <v>Kg</v>
          </cell>
          <cell r="M314">
            <v>0</v>
          </cell>
          <cell r="N314">
            <v>0</v>
          </cell>
          <cell r="O314">
            <v>0</v>
          </cell>
          <cell r="P314">
            <v>0</v>
          </cell>
          <cell r="Q314">
            <v>0</v>
          </cell>
        </row>
        <row r="315">
          <cell r="N315" t="str">
            <v/>
          </cell>
          <cell r="P315" t="str">
            <v/>
          </cell>
        </row>
        <row r="316">
          <cell r="H316" t="str">
            <v>Jendela Type J-1 (Pos Jaga)</v>
          </cell>
          <cell r="L316" t="str">
            <v>Unit</v>
          </cell>
          <cell r="M316">
            <v>1</v>
          </cell>
          <cell r="N316" t="str">
            <v/>
          </cell>
          <cell r="O316">
            <v>0</v>
          </cell>
          <cell r="Q316">
            <v>0</v>
          </cell>
          <cell r="R316">
            <v>0</v>
          </cell>
        </row>
        <row r="317">
          <cell r="I317" t="str">
            <v>Pemasangan Kusen</v>
          </cell>
          <cell r="L317" t="str">
            <v>M²</v>
          </cell>
          <cell r="M317">
            <v>0</v>
          </cell>
          <cell r="N317" t="str">
            <v/>
          </cell>
          <cell r="P317">
            <v>0</v>
          </cell>
          <cell r="Q317">
            <v>0</v>
          </cell>
        </row>
        <row r="318">
          <cell r="I318" t="str">
            <v>Fabrikasi Kusen</v>
          </cell>
          <cell r="L318" t="str">
            <v>M</v>
          </cell>
          <cell r="M318">
            <v>0</v>
          </cell>
          <cell r="N318" t="str">
            <v/>
          </cell>
          <cell r="P318">
            <v>0</v>
          </cell>
          <cell r="Q318">
            <v>0</v>
          </cell>
        </row>
        <row r="319">
          <cell r="J319" t="str">
            <v>Kayu Kering Oven</v>
          </cell>
          <cell r="L319" t="str">
            <v>M³</v>
          </cell>
          <cell r="M319">
            <v>0</v>
          </cell>
          <cell r="N319">
            <v>0</v>
          </cell>
          <cell r="O319">
            <v>0</v>
          </cell>
          <cell r="P319" t="str">
            <v/>
          </cell>
        </row>
        <row r="320">
          <cell r="J320" t="str">
            <v>Paku 3"</v>
          </cell>
          <cell r="L320" t="str">
            <v>Kg</v>
          </cell>
          <cell r="M320">
            <v>0</v>
          </cell>
          <cell r="N320">
            <v>0</v>
          </cell>
          <cell r="O320">
            <v>0</v>
          </cell>
          <cell r="P320" t="str">
            <v/>
          </cell>
        </row>
        <row r="321">
          <cell r="I321" t="str">
            <v>Pasang Jendela</v>
          </cell>
          <cell r="L321" t="str">
            <v>Unit</v>
          </cell>
          <cell r="M321">
            <v>0</v>
          </cell>
          <cell r="N321" t="str">
            <v/>
          </cell>
          <cell r="P321">
            <v>0</v>
          </cell>
          <cell r="Q321">
            <v>0</v>
          </cell>
        </row>
        <row r="322">
          <cell r="I322" t="str">
            <v>Fabrikasi Jendela Kaca</v>
          </cell>
          <cell r="L322" t="str">
            <v>Bh</v>
          </cell>
          <cell r="M322">
            <v>0</v>
          </cell>
          <cell r="N322" t="str">
            <v/>
          </cell>
          <cell r="P322">
            <v>0</v>
          </cell>
          <cell r="Q322">
            <v>0</v>
          </cell>
        </row>
        <row r="323">
          <cell r="J323" t="str">
            <v>Kayu Kering Oven</v>
          </cell>
          <cell r="L323" t="str">
            <v>M³</v>
          </cell>
          <cell r="M323">
            <v>0</v>
          </cell>
          <cell r="N323">
            <v>0</v>
          </cell>
          <cell r="O323">
            <v>0</v>
          </cell>
          <cell r="P323" t="str">
            <v/>
          </cell>
        </row>
        <row r="324">
          <cell r="I324" t="str">
            <v>Pemasangan Kaca</v>
          </cell>
          <cell r="J324" t="str">
            <v>Kaca Rayban 5 mm</v>
          </cell>
          <cell r="L324" t="str">
            <v>M²</v>
          </cell>
          <cell r="M324">
            <v>0</v>
          </cell>
          <cell r="N324">
            <v>0</v>
          </cell>
          <cell r="O324">
            <v>0</v>
          </cell>
          <cell r="P324">
            <v>0</v>
          </cell>
          <cell r="Q324">
            <v>0</v>
          </cell>
        </row>
        <row r="325">
          <cell r="I325" t="str">
            <v>Pembesian £ dia. 12 mm</v>
          </cell>
          <cell r="J325" t="str">
            <v>Besi Beton  Ø  10 mm</v>
          </cell>
          <cell r="L325" t="str">
            <v>Kg</v>
          </cell>
          <cell r="M325">
            <v>0</v>
          </cell>
          <cell r="N325">
            <v>0</v>
          </cell>
          <cell r="O325">
            <v>0</v>
          </cell>
          <cell r="P325">
            <v>0</v>
          </cell>
          <cell r="Q325">
            <v>0</v>
          </cell>
        </row>
        <row r="326">
          <cell r="H326" t="str">
            <v>Jendela Type J1 (Reservoir P.H &amp; Raw Water P.H)</v>
          </cell>
          <cell r="L326" t="str">
            <v>Unit</v>
          </cell>
          <cell r="M326">
            <v>1</v>
          </cell>
          <cell r="N326" t="str">
            <v/>
          </cell>
          <cell r="O326">
            <v>0</v>
          </cell>
          <cell r="Q326">
            <v>0</v>
          </cell>
          <cell r="R326">
            <v>0</v>
          </cell>
        </row>
        <row r="327">
          <cell r="I327" t="str">
            <v>Pemasangan Kusen</v>
          </cell>
          <cell r="L327" t="str">
            <v>M²</v>
          </cell>
          <cell r="M327">
            <v>0</v>
          </cell>
          <cell r="N327" t="str">
            <v/>
          </cell>
          <cell r="P327">
            <v>0</v>
          </cell>
          <cell r="Q327">
            <v>0</v>
          </cell>
        </row>
        <row r="328">
          <cell r="I328" t="str">
            <v>Fabrikasi Kusen</v>
          </cell>
          <cell r="L328" t="str">
            <v>M</v>
          </cell>
          <cell r="M328">
            <v>0</v>
          </cell>
          <cell r="N328" t="str">
            <v/>
          </cell>
          <cell r="P328">
            <v>0</v>
          </cell>
          <cell r="Q328">
            <v>0</v>
          </cell>
        </row>
        <row r="329">
          <cell r="J329" t="str">
            <v>Kayu Kering Oven</v>
          </cell>
          <cell r="L329" t="str">
            <v>M³</v>
          </cell>
          <cell r="M329">
            <v>0</v>
          </cell>
          <cell r="N329">
            <v>0</v>
          </cell>
          <cell r="O329">
            <v>0</v>
          </cell>
        </row>
        <row r="330">
          <cell r="J330" t="str">
            <v>Paku 3"</v>
          </cell>
          <cell r="L330" t="str">
            <v>Kg</v>
          </cell>
          <cell r="M330">
            <v>0</v>
          </cell>
          <cell r="N330">
            <v>0</v>
          </cell>
          <cell r="O330">
            <v>0</v>
          </cell>
        </row>
        <row r="331">
          <cell r="I331" t="str">
            <v>Pemasangan Kaca</v>
          </cell>
          <cell r="J331" t="str">
            <v>Kaca Bening 5 mm</v>
          </cell>
          <cell r="L331" t="str">
            <v>M²</v>
          </cell>
          <cell r="M331">
            <v>0</v>
          </cell>
          <cell r="N331">
            <v>0</v>
          </cell>
          <cell r="O331">
            <v>0</v>
          </cell>
          <cell r="P331">
            <v>0</v>
          </cell>
          <cell r="Q331">
            <v>0</v>
          </cell>
        </row>
        <row r="332">
          <cell r="J332" t="str">
            <v>Kayu Kering Oven</v>
          </cell>
          <cell r="L332" t="str">
            <v>M³</v>
          </cell>
          <cell r="M332">
            <v>0</v>
          </cell>
          <cell r="N332">
            <v>0</v>
          </cell>
          <cell r="O332">
            <v>0</v>
          </cell>
        </row>
        <row r="333">
          <cell r="I333" t="str">
            <v>Pembesian £ dia. 12 mm</v>
          </cell>
          <cell r="J333" t="str">
            <v>Besi Beton  Ø  10 mm</v>
          </cell>
          <cell r="L333" t="str">
            <v>Kg</v>
          </cell>
          <cell r="M333">
            <v>0</v>
          </cell>
          <cell r="N333">
            <v>0</v>
          </cell>
          <cell r="O333">
            <v>0</v>
          </cell>
          <cell r="P333">
            <v>0</v>
          </cell>
          <cell r="Q333">
            <v>0</v>
          </cell>
        </row>
        <row r="334">
          <cell r="H334" t="str">
            <v>Jendela J-1 (Pump House of WTP)</v>
          </cell>
          <cell r="L334" t="str">
            <v>Unit</v>
          </cell>
          <cell r="M334">
            <v>1</v>
          </cell>
          <cell r="N334" t="str">
            <v/>
          </cell>
          <cell r="O334">
            <v>0</v>
          </cell>
          <cell r="Q334">
            <v>0</v>
          </cell>
          <cell r="R334">
            <v>0</v>
          </cell>
        </row>
        <row r="335">
          <cell r="I335" t="str">
            <v>Pemasangan Kusen</v>
          </cell>
          <cell r="L335" t="str">
            <v>M²</v>
          </cell>
          <cell r="M335">
            <v>0</v>
          </cell>
          <cell r="P335">
            <v>0</v>
          </cell>
          <cell r="Q335">
            <v>0</v>
          </cell>
        </row>
        <row r="336">
          <cell r="I336" t="str">
            <v>Fabrikasi Kusen</v>
          </cell>
          <cell r="L336" t="str">
            <v>M</v>
          </cell>
          <cell r="M336">
            <v>0</v>
          </cell>
          <cell r="P336">
            <v>0</v>
          </cell>
          <cell r="Q336">
            <v>0</v>
          </cell>
        </row>
        <row r="337">
          <cell r="J337" t="str">
            <v>Kayu Kering Oven</v>
          </cell>
          <cell r="L337" t="str">
            <v>M³</v>
          </cell>
          <cell r="M337">
            <v>0</v>
          </cell>
          <cell r="N337">
            <v>0</v>
          </cell>
          <cell r="O337">
            <v>0</v>
          </cell>
        </row>
        <row r="338">
          <cell r="J338" t="str">
            <v>Paku 3"</v>
          </cell>
          <cell r="L338" t="str">
            <v>Kg</v>
          </cell>
          <cell r="M338">
            <v>0</v>
          </cell>
          <cell r="N338">
            <v>0</v>
          </cell>
          <cell r="O338">
            <v>0</v>
          </cell>
        </row>
        <row r="339">
          <cell r="I339" t="str">
            <v>Pasang Jendela</v>
          </cell>
          <cell r="L339" t="str">
            <v>Unit</v>
          </cell>
          <cell r="M339">
            <v>0</v>
          </cell>
          <cell r="P339">
            <v>0</v>
          </cell>
          <cell r="Q339">
            <v>0</v>
          </cell>
        </row>
        <row r="340">
          <cell r="I340" t="str">
            <v>Fabrikasi Jendela Kaca</v>
          </cell>
          <cell r="L340" t="str">
            <v>Bh</v>
          </cell>
          <cell r="M340">
            <v>0</v>
          </cell>
          <cell r="P340">
            <v>0</v>
          </cell>
          <cell r="Q340">
            <v>0</v>
          </cell>
        </row>
        <row r="341">
          <cell r="J341" t="str">
            <v>Kayu Kering Oven</v>
          </cell>
          <cell r="L341" t="str">
            <v>M³</v>
          </cell>
          <cell r="M341">
            <v>0</v>
          </cell>
          <cell r="N341">
            <v>0</v>
          </cell>
          <cell r="O341">
            <v>0</v>
          </cell>
        </row>
        <row r="342">
          <cell r="I342" t="str">
            <v>Pemasangan Kaca</v>
          </cell>
          <cell r="J342" t="str">
            <v>Kaca Bening 5 mm</v>
          </cell>
          <cell r="L342" t="str">
            <v>M²</v>
          </cell>
          <cell r="M342">
            <v>0</v>
          </cell>
          <cell r="N342">
            <v>0</v>
          </cell>
          <cell r="O342">
            <v>0</v>
          </cell>
          <cell r="P342">
            <v>0</v>
          </cell>
          <cell r="Q342">
            <v>0</v>
          </cell>
        </row>
        <row r="343">
          <cell r="I343" t="str">
            <v>Pembesian £ dia. 12 mm</v>
          </cell>
          <cell r="J343" t="str">
            <v>Besi Beton  Ø  10 mm</v>
          </cell>
          <cell r="L343" t="str">
            <v>Kg</v>
          </cell>
          <cell r="M343">
            <v>0</v>
          </cell>
          <cell r="N343">
            <v>0</v>
          </cell>
          <cell r="O343">
            <v>0</v>
          </cell>
          <cell r="P343">
            <v>0</v>
          </cell>
          <cell r="Q343">
            <v>0</v>
          </cell>
        </row>
        <row r="344">
          <cell r="H344" t="str">
            <v>Jendela Type J1 (Musholla)</v>
          </cell>
          <cell r="L344" t="str">
            <v>Unit</v>
          </cell>
          <cell r="M344">
            <v>1</v>
          </cell>
          <cell r="N344" t="str">
            <v/>
          </cell>
          <cell r="O344">
            <v>0</v>
          </cell>
          <cell r="Q344">
            <v>0</v>
          </cell>
          <cell r="R344">
            <v>0</v>
          </cell>
        </row>
        <row r="345">
          <cell r="I345" t="str">
            <v>Pemasangan Kusen</v>
          </cell>
          <cell r="L345" t="str">
            <v>M²</v>
          </cell>
          <cell r="M345">
            <v>0</v>
          </cell>
          <cell r="P345">
            <v>0</v>
          </cell>
          <cell r="Q345">
            <v>0</v>
          </cell>
        </row>
        <row r="346">
          <cell r="I346" t="str">
            <v>Fabrikasi Kusen</v>
          </cell>
          <cell r="L346" t="str">
            <v>M</v>
          </cell>
          <cell r="M346">
            <v>0</v>
          </cell>
          <cell r="P346">
            <v>0</v>
          </cell>
          <cell r="Q346">
            <v>0</v>
          </cell>
        </row>
        <row r="347">
          <cell r="J347" t="str">
            <v>Kayu Kering Oven</v>
          </cell>
          <cell r="L347" t="str">
            <v>M³</v>
          </cell>
          <cell r="M347">
            <v>0</v>
          </cell>
          <cell r="N347">
            <v>0</v>
          </cell>
          <cell r="O347">
            <v>0</v>
          </cell>
        </row>
        <row r="348">
          <cell r="J348" t="str">
            <v>Paku 3"</v>
          </cell>
          <cell r="L348" t="str">
            <v>Kg</v>
          </cell>
          <cell r="M348">
            <v>0</v>
          </cell>
          <cell r="N348">
            <v>0</v>
          </cell>
          <cell r="O348">
            <v>0</v>
          </cell>
        </row>
        <row r="349">
          <cell r="I349" t="str">
            <v>Fabrikasi Jendela Kaca</v>
          </cell>
          <cell r="L349" t="str">
            <v>Bh</v>
          </cell>
          <cell r="M349">
            <v>0</v>
          </cell>
          <cell r="P349">
            <v>0</v>
          </cell>
          <cell r="Q349">
            <v>0</v>
          </cell>
        </row>
        <row r="350">
          <cell r="I350" t="str">
            <v>Pemasangan Kaca</v>
          </cell>
          <cell r="J350" t="str">
            <v>Kaca Bening 5 mm</v>
          </cell>
          <cell r="L350" t="str">
            <v>M²</v>
          </cell>
          <cell r="M350">
            <v>0</v>
          </cell>
          <cell r="N350">
            <v>0</v>
          </cell>
          <cell r="O350">
            <v>0</v>
          </cell>
          <cell r="P350">
            <v>0</v>
          </cell>
          <cell r="Q350">
            <v>0</v>
          </cell>
        </row>
        <row r="351">
          <cell r="H351" t="str">
            <v>Jendela Type J2 (Musholla)</v>
          </cell>
          <cell r="L351" t="str">
            <v>Unit</v>
          </cell>
          <cell r="M351">
            <v>1</v>
          </cell>
          <cell r="N351" t="str">
            <v/>
          </cell>
          <cell r="O351">
            <v>0</v>
          </cell>
          <cell r="Q351">
            <v>0</v>
          </cell>
          <cell r="R351">
            <v>0</v>
          </cell>
        </row>
        <row r="352">
          <cell r="I352" t="str">
            <v>Pemasangan Kusen</v>
          </cell>
          <cell r="L352" t="str">
            <v>M²</v>
          </cell>
          <cell r="M352">
            <v>0</v>
          </cell>
          <cell r="P352">
            <v>0</v>
          </cell>
          <cell r="Q352">
            <v>0</v>
          </cell>
        </row>
        <row r="353">
          <cell r="I353" t="str">
            <v>Fabrikasi Kusen</v>
          </cell>
          <cell r="L353" t="str">
            <v>M</v>
          </cell>
          <cell r="M353">
            <v>0</v>
          </cell>
          <cell r="P353">
            <v>0</v>
          </cell>
          <cell r="Q353">
            <v>0</v>
          </cell>
        </row>
        <row r="354">
          <cell r="J354" t="str">
            <v>Kayu Kering Oven</v>
          </cell>
          <cell r="L354" t="str">
            <v>M³</v>
          </cell>
          <cell r="M354">
            <v>0</v>
          </cell>
          <cell r="N354">
            <v>0</v>
          </cell>
          <cell r="O354">
            <v>0</v>
          </cell>
        </row>
        <row r="355">
          <cell r="J355" t="str">
            <v>Paku 3"</v>
          </cell>
          <cell r="L355" t="str">
            <v>Kg</v>
          </cell>
          <cell r="M355">
            <v>0</v>
          </cell>
          <cell r="N355">
            <v>0</v>
          </cell>
          <cell r="O355">
            <v>0</v>
          </cell>
        </row>
        <row r="356">
          <cell r="I356" t="str">
            <v>Pasang Jendela</v>
          </cell>
          <cell r="L356" t="str">
            <v>Unit</v>
          </cell>
          <cell r="M356">
            <v>0</v>
          </cell>
          <cell r="P356">
            <v>0</v>
          </cell>
          <cell r="Q356">
            <v>0</v>
          </cell>
        </row>
        <row r="357">
          <cell r="I357" t="str">
            <v>Fabrikasi Jendela Kaca</v>
          </cell>
          <cell r="L357" t="str">
            <v>Bh</v>
          </cell>
          <cell r="M357">
            <v>0</v>
          </cell>
          <cell r="P357">
            <v>0</v>
          </cell>
          <cell r="Q357">
            <v>0</v>
          </cell>
        </row>
        <row r="358">
          <cell r="J358" t="str">
            <v>Kayu Kering Oven</v>
          </cell>
          <cell r="L358" t="str">
            <v>M³</v>
          </cell>
          <cell r="M358">
            <v>0</v>
          </cell>
          <cell r="N358">
            <v>0</v>
          </cell>
          <cell r="O358">
            <v>0</v>
          </cell>
        </row>
        <row r="359">
          <cell r="I359" t="str">
            <v>Pemasangan Kaca</v>
          </cell>
          <cell r="J359" t="str">
            <v>Kaca Bening 5 mm</v>
          </cell>
          <cell r="L359" t="str">
            <v>M²</v>
          </cell>
          <cell r="M359">
            <v>0</v>
          </cell>
          <cell r="N359">
            <v>0</v>
          </cell>
          <cell r="O359">
            <v>0</v>
          </cell>
          <cell r="P359">
            <v>0</v>
          </cell>
          <cell r="Q359">
            <v>0</v>
          </cell>
        </row>
        <row r="360">
          <cell r="I360" t="str">
            <v>Pembesian £ dia. 12 mm</v>
          </cell>
          <cell r="J360" t="str">
            <v>Besi Beton  Ø  10 mm</v>
          </cell>
          <cell r="L360" t="str">
            <v>Kg</v>
          </cell>
          <cell r="M360">
            <v>0</v>
          </cell>
          <cell r="N360">
            <v>0</v>
          </cell>
          <cell r="O360">
            <v>0</v>
          </cell>
          <cell r="P360">
            <v>0</v>
          </cell>
          <cell r="Q360">
            <v>0</v>
          </cell>
        </row>
        <row r="361">
          <cell r="H361" t="str">
            <v>Jendela Type J-1 (Workshop)</v>
          </cell>
          <cell r="L361" t="str">
            <v>Unit</v>
          </cell>
          <cell r="M361">
            <v>1</v>
          </cell>
          <cell r="N361" t="str">
            <v/>
          </cell>
          <cell r="O361">
            <v>0</v>
          </cell>
          <cell r="Q361">
            <v>0</v>
          </cell>
          <cell r="R361">
            <v>0</v>
          </cell>
        </row>
        <row r="362">
          <cell r="I362" t="str">
            <v>Pemasangan Kusen</v>
          </cell>
          <cell r="L362" t="str">
            <v>M²</v>
          </cell>
          <cell r="M362">
            <v>0</v>
          </cell>
          <cell r="P362">
            <v>0</v>
          </cell>
          <cell r="Q362">
            <v>0</v>
          </cell>
        </row>
        <row r="363">
          <cell r="I363" t="str">
            <v>Fabrikasi Kusen</v>
          </cell>
          <cell r="L363" t="str">
            <v>M</v>
          </cell>
          <cell r="M363">
            <v>0</v>
          </cell>
          <cell r="P363">
            <v>0</v>
          </cell>
          <cell r="Q363">
            <v>0</v>
          </cell>
        </row>
        <row r="364">
          <cell r="J364" t="str">
            <v>Kayu Kering Oven</v>
          </cell>
          <cell r="L364" t="str">
            <v>M³</v>
          </cell>
          <cell r="M364">
            <v>0</v>
          </cell>
          <cell r="N364">
            <v>0</v>
          </cell>
          <cell r="O364">
            <v>0</v>
          </cell>
        </row>
        <row r="365">
          <cell r="J365" t="str">
            <v>Paku 3"</v>
          </cell>
          <cell r="L365" t="str">
            <v>Kg</v>
          </cell>
          <cell r="M365">
            <v>0</v>
          </cell>
          <cell r="N365">
            <v>0</v>
          </cell>
          <cell r="O365">
            <v>0</v>
          </cell>
        </row>
        <row r="366">
          <cell r="I366" t="str">
            <v>Pasang Jendela</v>
          </cell>
          <cell r="L366" t="str">
            <v>Unit</v>
          </cell>
          <cell r="M366">
            <v>0</v>
          </cell>
          <cell r="P366">
            <v>0</v>
          </cell>
          <cell r="Q366">
            <v>0</v>
          </cell>
        </row>
        <row r="367">
          <cell r="I367" t="str">
            <v>Fabrikasi Jendela Kaca</v>
          </cell>
          <cell r="L367" t="str">
            <v>Bh</v>
          </cell>
          <cell r="M367">
            <v>0</v>
          </cell>
          <cell r="P367">
            <v>0</v>
          </cell>
          <cell r="Q367">
            <v>0</v>
          </cell>
        </row>
        <row r="368">
          <cell r="J368" t="str">
            <v>Kayu Kering Oven</v>
          </cell>
          <cell r="L368" t="str">
            <v>M³</v>
          </cell>
          <cell r="M368">
            <v>0</v>
          </cell>
          <cell r="N368">
            <v>0</v>
          </cell>
          <cell r="O368">
            <v>0</v>
          </cell>
        </row>
        <row r="369">
          <cell r="I369" t="str">
            <v>Pemasangan Kaca</v>
          </cell>
          <cell r="J369" t="str">
            <v>Kaca Rayban 5 mm</v>
          </cell>
          <cell r="L369" t="str">
            <v>M²</v>
          </cell>
          <cell r="M369">
            <v>0</v>
          </cell>
          <cell r="N369">
            <v>0</v>
          </cell>
          <cell r="O369">
            <v>0</v>
          </cell>
          <cell r="P369">
            <v>0</v>
          </cell>
          <cell r="Q369">
            <v>0</v>
          </cell>
        </row>
        <row r="370">
          <cell r="I370" t="str">
            <v>Pembesian £ dia. 12 mm</v>
          </cell>
          <cell r="J370" t="str">
            <v>Besi Beton  Ø  10 mm</v>
          </cell>
          <cell r="L370" t="str">
            <v>Kg</v>
          </cell>
          <cell r="M370">
            <v>0</v>
          </cell>
          <cell r="N370">
            <v>0</v>
          </cell>
          <cell r="O370">
            <v>0</v>
          </cell>
          <cell r="P370">
            <v>0</v>
          </cell>
          <cell r="Q370">
            <v>0</v>
          </cell>
        </row>
        <row r="371">
          <cell r="H371" t="str">
            <v>Jendela Type J-2 (Workshop)</v>
          </cell>
          <cell r="L371" t="str">
            <v>Unit</v>
          </cell>
          <cell r="M371">
            <v>1</v>
          </cell>
          <cell r="N371" t="str">
            <v/>
          </cell>
          <cell r="O371">
            <v>0</v>
          </cell>
          <cell r="Q371">
            <v>0</v>
          </cell>
          <cell r="R371">
            <v>0</v>
          </cell>
        </row>
        <row r="372">
          <cell r="I372" t="str">
            <v>Pemasangan Kusen</v>
          </cell>
          <cell r="L372" t="str">
            <v>M²</v>
          </cell>
          <cell r="M372">
            <v>0</v>
          </cell>
          <cell r="P372">
            <v>0</v>
          </cell>
          <cell r="Q372">
            <v>0</v>
          </cell>
        </row>
        <row r="373">
          <cell r="I373" t="str">
            <v>Fabrikasi Kusen</v>
          </cell>
          <cell r="L373" t="str">
            <v>M</v>
          </cell>
          <cell r="M373">
            <v>0</v>
          </cell>
          <cell r="P373">
            <v>0</v>
          </cell>
          <cell r="Q373">
            <v>0</v>
          </cell>
        </row>
        <row r="374">
          <cell r="J374" t="str">
            <v>Kayu Kering Oven</v>
          </cell>
          <cell r="L374" t="str">
            <v>M³</v>
          </cell>
          <cell r="M374">
            <v>0</v>
          </cell>
          <cell r="N374">
            <v>0</v>
          </cell>
          <cell r="O374">
            <v>0</v>
          </cell>
        </row>
        <row r="375">
          <cell r="J375" t="str">
            <v>Paku 3"</v>
          </cell>
          <cell r="L375" t="str">
            <v>Kg</v>
          </cell>
          <cell r="M375">
            <v>0</v>
          </cell>
          <cell r="N375">
            <v>0</v>
          </cell>
          <cell r="O375">
            <v>0</v>
          </cell>
        </row>
        <row r="376">
          <cell r="I376" t="str">
            <v>Fabrikasi Jendela Kaca</v>
          </cell>
          <cell r="L376" t="str">
            <v>Bh</v>
          </cell>
          <cell r="M376">
            <v>0</v>
          </cell>
          <cell r="P376">
            <v>0</v>
          </cell>
          <cell r="Q376">
            <v>0</v>
          </cell>
        </row>
        <row r="377">
          <cell r="I377" t="str">
            <v>Pemasangan Kaca</v>
          </cell>
          <cell r="J377" t="str">
            <v>Kaca Rayban 5 mm</v>
          </cell>
          <cell r="L377" t="str">
            <v>M²</v>
          </cell>
          <cell r="M377">
            <v>0</v>
          </cell>
          <cell r="N377">
            <v>0</v>
          </cell>
          <cell r="O377">
            <v>0</v>
          </cell>
          <cell r="P377">
            <v>0</v>
          </cell>
          <cell r="Q377">
            <v>0</v>
          </cell>
        </row>
        <row r="378">
          <cell r="I378" t="str">
            <v>Pembesian £ dia. 12 mm</v>
          </cell>
          <cell r="J378" t="str">
            <v>Besi Beton  Ø  10 mm</v>
          </cell>
          <cell r="L378" t="str">
            <v>Kg</v>
          </cell>
          <cell r="M378">
            <v>0</v>
          </cell>
          <cell r="N378">
            <v>0</v>
          </cell>
          <cell r="O378">
            <v>0</v>
          </cell>
          <cell r="P378">
            <v>0</v>
          </cell>
          <cell r="Q378">
            <v>0</v>
          </cell>
        </row>
        <row r="379">
          <cell r="H379" t="str">
            <v>Jendela Type J-3 (Workshop)</v>
          </cell>
          <cell r="L379" t="str">
            <v>Unit</v>
          </cell>
          <cell r="M379">
            <v>1</v>
          </cell>
          <cell r="N379" t="str">
            <v/>
          </cell>
          <cell r="O379">
            <v>0</v>
          </cell>
          <cell r="Q379">
            <v>0</v>
          </cell>
          <cell r="R379">
            <v>0</v>
          </cell>
        </row>
        <row r="380">
          <cell r="I380" t="str">
            <v>Pemasangan Kusen</v>
          </cell>
          <cell r="L380" t="str">
            <v>M²</v>
          </cell>
          <cell r="M380">
            <v>0</v>
          </cell>
          <cell r="P380">
            <v>0</v>
          </cell>
          <cell r="Q380">
            <v>0</v>
          </cell>
        </row>
        <row r="381">
          <cell r="I381" t="str">
            <v>Fabrikasi Kusen</v>
          </cell>
          <cell r="L381" t="str">
            <v>M</v>
          </cell>
          <cell r="M381">
            <v>0</v>
          </cell>
          <cell r="P381">
            <v>0</v>
          </cell>
          <cell r="Q381">
            <v>0</v>
          </cell>
        </row>
        <row r="382">
          <cell r="J382" t="str">
            <v>Kayu Kering Oven</v>
          </cell>
          <cell r="L382" t="str">
            <v>M³</v>
          </cell>
          <cell r="M382">
            <v>0</v>
          </cell>
          <cell r="N382">
            <v>0</v>
          </cell>
          <cell r="O382">
            <v>0</v>
          </cell>
        </row>
        <row r="383">
          <cell r="J383" t="str">
            <v>Paku 3"</v>
          </cell>
          <cell r="L383" t="str">
            <v>Kg</v>
          </cell>
          <cell r="M383">
            <v>0</v>
          </cell>
          <cell r="N383">
            <v>0</v>
          </cell>
          <cell r="O383">
            <v>0</v>
          </cell>
        </row>
        <row r="384">
          <cell r="I384" t="str">
            <v>Pasang Jendela</v>
          </cell>
          <cell r="L384" t="str">
            <v>Unit</v>
          </cell>
          <cell r="M384">
            <v>0</v>
          </cell>
          <cell r="P384">
            <v>0</v>
          </cell>
          <cell r="Q384">
            <v>0</v>
          </cell>
        </row>
        <row r="385">
          <cell r="I385" t="str">
            <v>Fabrikasi Jendela</v>
          </cell>
          <cell r="L385" t="str">
            <v>Bh</v>
          </cell>
          <cell r="M385">
            <v>0</v>
          </cell>
          <cell r="P385">
            <v>0</v>
          </cell>
          <cell r="Q385">
            <v>0</v>
          </cell>
        </row>
        <row r="386">
          <cell r="J386" t="str">
            <v>Kayu Kering Oven</v>
          </cell>
          <cell r="L386" t="str">
            <v>M³</v>
          </cell>
          <cell r="M386">
            <v>0</v>
          </cell>
          <cell r="N386">
            <v>0</v>
          </cell>
          <cell r="O386">
            <v>0</v>
          </cell>
        </row>
        <row r="387">
          <cell r="I387" t="str">
            <v>Pasang Kawat Harmonika</v>
          </cell>
          <cell r="J387" t="str">
            <v>Kawat Harmonika 1"</v>
          </cell>
          <cell r="L387" t="str">
            <v>M²</v>
          </cell>
          <cell r="M387">
            <v>0</v>
          </cell>
          <cell r="N387">
            <v>0</v>
          </cell>
          <cell r="O387">
            <v>0</v>
          </cell>
          <cell r="P387">
            <v>0</v>
          </cell>
          <cell r="Q387">
            <v>0</v>
          </cell>
        </row>
        <row r="388">
          <cell r="I388" t="str">
            <v>Pembesian £ dia. 12 mm</v>
          </cell>
          <cell r="J388" t="str">
            <v>Besi Beton  Ø  10 mm</v>
          </cell>
          <cell r="L388" t="str">
            <v>Kg</v>
          </cell>
          <cell r="M388">
            <v>0</v>
          </cell>
          <cell r="N388">
            <v>0</v>
          </cell>
          <cell r="O388">
            <v>0</v>
          </cell>
          <cell r="P388">
            <v>0</v>
          </cell>
          <cell r="Q388">
            <v>0</v>
          </cell>
        </row>
        <row r="389">
          <cell r="H389" t="str">
            <v>Jendela Type J.1 (Process Assistant Office)</v>
          </cell>
          <cell r="L389" t="str">
            <v>Unit</v>
          </cell>
          <cell r="M389">
            <v>1</v>
          </cell>
          <cell r="O389">
            <v>0</v>
          </cell>
          <cell r="Q389">
            <v>0</v>
          </cell>
          <cell r="R389">
            <v>0</v>
          </cell>
        </row>
        <row r="390">
          <cell r="I390" t="str">
            <v>Pemasangan Kusen</v>
          </cell>
          <cell r="L390" t="str">
            <v>M²</v>
          </cell>
          <cell r="M390">
            <v>0</v>
          </cell>
          <cell r="P390">
            <v>0</v>
          </cell>
          <cell r="Q390">
            <v>0</v>
          </cell>
        </row>
        <row r="391">
          <cell r="I391" t="str">
            <v>Fabrikasi Kusen</v>
          </cell>
          <cell r="L391" t="str">
            <v>M</v>
          </cell>
          <cell r="M391">
            <v>0</v>
          </cell>
          <cell r="P391">
            <v>0</v>
          </cell>
          <cell r="Q391">
            <v>0</v>
          </cell>
        </row>
        <row r="392">
          <cell r="J392" t="str">
            <v>Kayu Kering Oven</v>
          </cell>
          <cell r="L392" t="str">
            <v>M³</v>
          </cell>
          <cell r="M392">
            <v>0</v>
          </cell>
          <cell r="N392">
            <v>0</v>
          </cell>
          <cell r="O392">
            <v>0</v>
          </cell>
        </row>
        <row r="393">
          <cell r="J393" t="str">
            <v>Paku 3"</v>
          </cell>
          <cell r="L393" t="str">
            <v>Kg</v>
          </cell>
          <cell r="M393">
            <v>0</v>
          </cell>
          <cell r="N393">
            <v>0</v>
          </cell>
          <cell r="O393">
            <v>0</v>
          </cell>
        </row>
        <row r="394">
          <cell r="I394" t="str">
            <v>Pemasangan Kaca</v>
          </cell>
          <cell r="J394" t="str">
            <v>Kaca Bening 5 mm</v>
          </cell>
          <cell r="L394" t="str">
            <v>M²</v>
          </cell>
          <cell r="M394">
            <v>0</v>
          </cell>
          <cell r="N394">
            <v>0</v>
          </cell>
          <cell r="O394">
            <v>0</v>
          </cell>
          <cell r="P394">
            <v>0</v>
          </cell>
          <cell r="Q394">
            <v>0</v>
          </cell>
        </row>
        <row r="395">
          <cell r="I395" t="str">
            <v>Pembesian £ dia. 12 mm</v>
          </cell>
          <cell r="J395" t="str">
            <v>Besi Beton  Ø  10 mm</v>
          </cell>
          <cell r="L395" t="str">
            <v>Kg</v>
          </cell>
          <cell r="M395">
            <v>0</v>
          </cell>
          <cell r="N395">
            <v>0</v>
          </cell>
          <cell r="O395">
            <v>0</v>
          </cell>
          <cell r="P395">
            <v>0</v>
          </cell>
          <cell r="Q395">
            <v>0</v>
          </cell>
        </row>
        <row r="396">
          <cell r="H396" t="str">
            <v>Jendela Type J.2 (Process Assistant Office)</v>
          </cell>
          <cell r="L396" t="str">
            <v>Unit</v>
          </cell>
          <cell r="M396">
            <v>1</v>
          </cell>
          <cell r="O396">
            <v>0</v>
          </cell>
          <cell r="Q396">
            <v>0</v>
          </cell>
          <cell r="R396">
            <v>0</v>
          </cell>
        </row>
        <row r="397">
          <cell r="I397" t="str">
            <v>Pemasangan Kusen</v>
          </cell>
          <cell r="L397" t="str">
            <v>M²</v>
          </cell>
          <cell r="M397">
            <v>0</v>
          </cell>
          <cell r="P397">
            <v>0</v>
          </cell>
          <cell r="Q397">
            <v>0</v>
          </cell>
        </row>
        <row r="398">
          <cell r="I398" t="str">
            <v>Fabrikasi Kusen</v>
          </cell>
          <cell r="L398" t="str">
            <v>M</v>
          </cell>
          <cell r="M398">
            <v>0</v>
          </cell>
          <cell r="P398">
            <v>0</v>
          </cell>
          <cell r="Q398">
            <v>0</v>
          </cell>
        </row>
        <row r="399">
          <cell r="J399" t="str">
            <v>Kayu Kering Oven</v>
          </cell>
          <cell r="L399" t="str">
            <v>M³</v>
          </cell>
          <cell r="M399">
            <v>0</v>
          </cell>
          <cell r="N399">
            <v>0</v>
          </cell>
          <cell r="O399">
            <v>0</v>
          </cell>
        </row>
        <row r="400">
          <cell r="J400" t="str">
            <v>Paku 3"</v>
          </cell>
          <cell r="L400" t="str">
            <v>Kg</v>
          </cell>
          <cell r="M400">
            <v>0</v>
          </cell>
          <cell r="N400">
            <v>0</v>
          </cell>
          <cell r="O400">
            <v>0</v>
          </cell>
        </row>
        <row r="401">
          <cell r="I401" t="str">
            <v>Pemasangan Kaca</v>
          </cell>
          <cell r="J401" t="str">
            <v>Kaca Bening 5 mm</v>
          </cell>
          <cell r="L401" t="str">
            <v>M²</v>
          </cell>
          <cell r="M401">
            <v>0</v>
          </cell>
          <cell r="N401">
            <v>0</v>
          </cell>
          <cell r="O401">
            <v>0</v>
          </cell>
          <cell r="P401">
            <v>0</v>
          </cell>
          <cell r="Q401">
            <v>0</v>
          </cell>
        </row>
        <row r="402">
          <cell r="I402" t="str">
            <v>Pembesian £ dia. 12 mm</v>
          </cell>
          <cell r="J402" t="str">
            <v>Besi Beton  Ø  10 mm</v>
          </cell>
          <cell r="L402" t="str">
            <v>Kg</v>
          </cell>
          <cell r="M402">
            <v>0</v>
          </cell>
          <cell r="N402">
            <v>0</v>
          </cell>
          <cell r="O402">
            <v>0</v>
          </cell>
          <cell r="P402">
            <v>0</v>
          </cell>
          <cell r="Q402">
            <v>0</v>
          </cell>
        </row>
        <row r="403">
          <cell r="N403" t="str">
            <v/>
          </cell>
          <cell r="P403" t="str">
            <v/>
          </cell>
        </row>
        <row r="404">
          <cell r="H404" t="str">
            <v>Teralis Jendela</v>
          </cell>
          <cell r="L404" t="str">
            <v>Unit</v>
          </cell>
          <cell r="M404">
            <v>1</v>
          </cell>
          <cell r="N404" t="str">
            <v/>
          </cell>
          <cell r="O404">
            <v>0</v>
          </cell>
          <cell r="Q404">
            <v>0</v>
          </cell>
          <cell r="R404">
            <v>0</v>
          </cell>
        </row>
        <row r="405">
          <cell r="I405" t="str">
            <v>Pekerjaan Plat</v>
          </cell>
          <cell r="N405" t="str">
            <v/>
          </cell>
        </row>
        <row r="406">
          <cell r="I406" t="str">
            <v>Pekerjaan Baja Plat  £ 8 mm (Fabrikasi/Erection)</v>
          </cell>
          <cell r="J406" t="str">
            <v>Plat Strip 3 mm x 25 mm</v>
          </cell>
          <cell r="L406" t="str">
            <v>Kg</v>
          </cell>
          <cell r="M406">
            <v>0</v>
          </cell>
          <cell r="N406">
            <v>0</v>
          </cell>
          <cell r="O406">
            <v>0</v>
          </cell>
          <cell r="P406">
            <v>0</v>
          </cell>
          <cell r="Q406">
            <v>0</v>
          </cell>
        </row>
        <row r="407">
          <cell r="I407" t="str">
            <v>Pengecatan Baja</v>
          </cell>
          <cell r="J407" t="str">
            <v>Pengecatan  Plat</v>
          </cell>
          <cell r="L407" t="str">
            <v>M²</v>
          </cell>
          <cell r="M407">
            <v>0</v>
          </cell>
          <cell r="N407">
            <v>0</v>
          </cell>
          <cell r="O407">
            <v>0</v>
          </cell>
          <cell r="P407">
            <v>0</v>
          </cell>
          <cell r="Q407">
            <v>0</v>
          </cell>
        </row>
        <row r="408">
          <cell r="J408" t="str">
            <v>Paku Skrup 3/4"</v>
          </cell>
          <cell r="L408" t="str">
            <v>Bh</v>
          </cell>
          <cell r="M408">
            <v>0</v>
          </cell>
          <cell r="N408">
            <v>0</v>
          </cell>
          <cell r="O408">
            <v>0</v>
          </cell>
          <cell r="P408" t="str">
            <v/>
          </cell>
        </row>
        <row r="409">
          <cell r="I409" t="str">
            <v>Pembesian £ dia. 12 mm</v>
          </cell>
          <cell r="J409" t="str">
            <v>Besi Beton  Ø  8 mm</v>
          </cell>
          <cell r="L409" t="str">
            <v>Kg</v>
          </cell>
          <cell r="M409">
            <v>0</v>
          </cell>
          <cell r="N409">
            <v>0</v>
          </cell>
          <cell r="O409">
            <v>0</v>
          </cell>
          <cell r="P409">
            <v>0</v>
          </cell>
          <cell r="Q409">
            <v>0</v>
          </cell>
        </row>
        <row r="410">
          <cell r="H410" t="str">
            <v>Teralis Pintu (Reservoir P.H &amp; Raw Water P.H)</v>
          </cell>
          <cell r="L410" t="str">
            <v>Unit</v>
          </cell>
          <cell r="M410">
            <v>1</v>
          </cell>
          <cell r="N410" t="str">
            <v/>
          </cell>
          <cell r="O410">
            <v>0</v>
          </cell>
          <cell r="Q410">
            <v>0</v>
          </cell>
          <cell r="R410">
            <v>0</v>
          </cell>
        </row>
        <row r="411">
          <cell r="I411" t="str">
            <v>Pekerjaan Profil</v>
          </cell>
          <cell r="N411" t="str">
            <v/>
          </cell>
        </row>
        <row r="412">
          <cell r="I412" t="str">
            <v>Pekerjaan Baja Siku (Fabrikasi/Erection)</v>
          </cell>
          <cell r="J412" t="str">
            <v>L 40 x 40 x 4 mm</v>
          </cell>
          <cell r="L412" t="str">
            <v>Kg</v>
          </cell>
          <cell r="M412">
            <v>0</v>
          </cell>
          <cell r="N412">
            <v>0</v>
          </cell>
          <cell r="O412">
            <v>0</v>
          </cell>
          <cell r="P412">
            <v>0</v>
          </cell>
          <cell r="Q412">
            <v>0</v>
          </cell>
        </row>
        <row r="413">
          <cell r="I413" t="str">
            <v>Pengecatan Baja</v>
          </cell>
          <cell r="J413" t="str">
            <v>Pengecatan  Profil</v>
          </cell>
          <cell r="L413" t="str">
            <v>M²</v>
          </cell>
          <cell r="M413">
            <v>0</v>
          </cell>
          <cell r="N413">
            <v>0</v>
          </cell>
          <cell r="O413">
            <v>0</v>
          </cell>
          <cell r="P413">
            <v>0</v>
          </cell>
          <cell r="Q413">
            <v>0</v>
          </cell>
        </row>
        <row r="414">
          <cell r="I414" t="str">
            <v>Pekerjaan Plat</v>
          </cell>
          <cell r="N414" t="str">
            <v/>
          </cell>
        </row>
        <row r="415">
          <cell r="I415" t="str">
            <v>Pekerjaan Baja Plat  £ 8 mm (Fabrikasi/Erection)</v>
          </cell>
          <cell r="J415" t="str">
            <v>Plat Strip 4 mm x 40 mm</v>
          </cell>
          <cell r="L415" t="str">
            <v>Kg</v>
          </cell>
          <cell r="M415">
            <v>0</v>
          </cell>
          <cell r="N415">
            <v>0</v>
          </cell>
          <cell r="O415">
            <v>0</v>
          </cell>
          <cell r="P415">
            <v>0</v>
          </cell>
          <cell r="Q415">
            <v>0</v>
          </cell>
        </row>
        <row r="416">
          <cell r="I416" t="str">
            <v>Pengecatan Baja</v>
          </cell>
          <cell r="J416" t="str">
            <v>Pengecatan  Plat</v>
          </cell>
          <cell r="L416" t="str">
            <v>M²</v>
          </cell>
          <cell r="M416">
            <v>0</v>
          </cell>
          <cell r="N416">
            <v>0</v>
          </cell>
          <cell r="O416">
            <v>0</v>
          </cell>
          <cell r="P416">
            <v>0</v>
          </cell>
          <cell r="Q416">
            <v>0</v>
          </cell>
        </row>
        <row r="417">
          <cell r="J417" t="str">
            <v>Paku Skrup 1,5"</v>
          </cell>
          <cell r="L417" t="str">
            <v>Bh</v>
          </cell>
          <cell r="M417">
            <v>0</v>
          </cell>
          <cell r="N417">
            <v>0</v>
          </cell>
          <cell r="O417">
            <v>0</v>
          </cell>
        </row>
        <row r="418">
          <cell r="I418" t="str">
            <v>Pembesian &gt; dia. 12 mm</v>
          </cell>
          <cell r="J418" t="str">
            <v>Besi Beton  Ø  16 mm</v>
          </cell>
          <cell r="L418" t="str">
            <v>Kg</v>
          </cell>
          <cell r="M418">
            <v>0</v>
          </cell>
          <cell r="N418">
            <v>0</v>
          </cell>
          <cell r="O418">
            <v>0</v>
          </cell>
          <cell r="P418">
            <v>0</v>
          </cell>
          <cell r="Q418">
            <v>0</v>
          </cell>
        </row>
        <row r="419">
          <cell r="I419" t="str">
            <v>Pembesian £ dia. 12 mm</v>
          </cell>
          <cell r="J419" t="str">
            <v>Besi Beton  Ø  8 mm</v>
          </cell>
          <cell r="L419" t="str">
            <v>Kg</v>
          </cell>
          <cell r="M419">
            <v>0</v>
          </cell>
          <cell r="N419">
            <v>0</v>
          </cell>
          <cell r="O419">
            <v>0</v>
          </cell>
          <cell r="P419">
            <v>0</v>
          </cell>
          <cell r="Q419">
            <v>0</v>
          </cell>
        </row>
        <row r="420">
          <cell r="H420" t="str">
            <v>Teralis Jendela (Reservoir P.H &amp; Raw Water P.H)</v>
          </cell>
          <cell r="L420" t="str">
            <v>Unit</v>
          </cell>
          <cell r="M420">
            <v>1</v>
          </cell>
          <cell r="N420" t="str">
            <v/>
          </cell>
          <cell r="O420">
            <v>0</v>
          </cell>
          <cell r="Q420">
            <v>0</v>
          </cell>
          <cell r="R420">
            <v>0</v>
          </cell>
        </row>
        <row r="421">
          <cell r="I421" t="str">
            <v>Pekerjaan Plat</v>
          </cell>
          <cell r="N421" t="str">
            <v/>
          </cell>
        </row>
        <row r="422">
          <cell r="I422" t="str">
            <v>Pekerjaan Baja Plat  £ 8 mm (Fabrikasi/Erection)</v>
          </cell>
          <cell r="J422" t="str">
            <v>Plat Strip 3 mm x 25 mm</v>
          </cell>
          <cell r="L422" t="str">
            <v>Kg</v>
          </cell>
          <cell r="M422">
            <v>0</v>
          </cell>
          <cell r="N422">
            <v>0</v>
          </cell>
          <cell r="O422">
            <v>0</v>
          </cell>
          <cell r="P422">
            <v>0</v>
          </cell>
          <cell r="Q422">
            <v>0</v>
          </cell>
        </row>
        <row r="423">
          <cell r="I423" t="str">
            <v>Pengecatan Baja</v>
          </cell>
          <cell r="J423" t="str">
            <v>Pengecatan  Plat</v>
          </cell>
          <cell r="L423" t="str">
            <v>M²</v>
          </cell>
          <cell r="M423">
            <v>0</v>
          </cell>
          <cell r="N423">
            <v>0</v>
          </cell>
          <cell r="O423">
            <v>0</v>
          </cell>
          <cell r="P423">
            <v>0</v>
          </cell>
          <cell r="Q423">
            <v>0</v>
          </cell>
        </row>
        <row r="424">
          <cell r="J424" t="str">
            <v>Paku Skrup 1"</v>
          </cell>
          <cell r="L424" t="str">
            <v>Bh</v>
          </cell>
          <cell r="M424">
            <v>0</v>
          </cell>
          <cell r="N424">
            <v>0</v>
          </cell>
          <cell r="O424">
            <v>0</v>
          </cell>
        </row>
        <row r="425">
          <cell r="I425" t="str">
            <v>Pembesian £ dia. 12 mm</v>
          </cell>
          <cell r="J425" t="str">
            <v>Besi Beton  Ø  8 mm</v>
          </cell>
          <cell r="L425" t="str">
            <v>Kg</v>
          </cell>
          <cell r="M425">
            <v>0</v>
          </cell>
          <cell r="N425">
            <v>0</v>
          </cell>
          <cell r="O425">
            <v>0</v>
          </cell>
          <cell r="P425">
            <v>0</v>
          </cell>
          <cell r="Q425">
            <v>0</v>
          </cell>
        </row>
        <row r="426">
          <cell r="N426" t="str">
            <v/>
          </cell>
          <cell r="P426" t="str">
            <v/>
          </cell>
        </row>
        <row r="427">
          <cell r="H427" t="str">
            <v>Bovenlight (Toilet Block)</v>
          </cell>
          <cell r="L427" t="str">
            <v>Unit</v>
          </cell>
          <cell r="M427">
            <v>1</v>
          </cell>
          <cell r="N427" t="str">
            <v/>
          </cell>
          <cell r="O427">
            <v>0</v>
          </cell>
          <cell r="Q427">
            <v>0</v>
          </cell>
          <cell r="R427">
            <v>0</v>
          </cell>
        </row>
        <row r="428">
          <cell r="I428" t="str">
            <v>Pemasangan Kusen</v>
          </cell>
          <cell r="L428" t="str">
            <v>M²</v>
          </cell>
          <cell r="M428">
            <v>0</v>
          </cell>
          <cell r="N428" t="str">
            <v/>
          </cell>
          <cell r="P428">
            <v>0</v>
          </cell>
          <cell r="Q428">
            <v>0</v>
          </cell>
        </row>
        <row r="429">
          <cell r="I429" t="str">
            <v>Fabrikasi Kusen</v>
          </cell>
          <cell r="L429" t="str">
            <v>M</v>
          </cell>
          <cell r="M429">
            <v>0</v>
          </cell>
          <cell r="N429" t="str">
            <v/>
          </cell>
          <cell r="P429">
            <v>0</v>
          </cell>
          <cell r="Q429">
            <v>0</v>
          </cell>
        </row>
        <row r="430">
          <cell r="J430" t="str">
            <v>Kayu Kering Oven</v>
          </cell>
          <cell r="L430" t="str">
            <v>M³</v>
          </cell>
          <cell r="M430">
            <v>0</v>
          </cell>
          <cell r="N430">
            <v>0</v>
          </cell>
          <cell r="O430">
            <v>0</v>
          </cell>
          <cell r="P430" t="str">
            <v/>
          </cell>
        </row>
        <row r="431">
          <cell r="J431" t="str">
            <v>Paku 3"</v>
          </cell>
          <cell r="L431" t="str">
            <v>Kg</v>
          </cell>
          <cell r="M431">
            <v>0</v>
          </cell>
          <cell r="N431">
            <v>0</v>
          </cell>
          <cell r="O431">
            <v>0</v>
          </cell>
          <cell r="P431" t="str">
            <v/>
          </cell>
        </row>
        <row r="432">
          <cell r="I432" t="str">
            <v>Pemasangan Kaca</v>
          </cell>
          <cell r="J432" t="str">
            <v>Kaca Ice/Buram 5 mm</v>
          </cell>
          <cell r="L432" t="str">
            <v>M²</v>
          </cell>
          <cell r="M432">
            <v>0</v>
          </cell>
          <cell r="N432">
            <v>0</v>
          </cell>
          <cell r="O432">
            <v>0</v>
          </cell>
          <cell r="P432">
            <v>0</v>
          </cell>
          <cell r="Q432">
            <v>0</v>
          </cell>
        </row>
        <row r="433">
          <cell r="H433" t="str">
            <v>Bovenlight Type BV (Pos Jaga)</v>
          </cell>
          <cell r="L433" t="str">
            <v>Unit</v>
          </cell>
          <cell r="M433">
            <v>1</v>
          </cell>
          <cell r="N433" t="str">
            <v/>
          </cell>
          <cell r="O433">
            <v>0</v>
          </cell>
          <cell r="Q433">
            <v>0</v>
          </cell>
          <cell r="R433">
            <v>0</v>
          </cell>
        </row>
        <row r="434">
          <cell r="I434" t="str">
            <v>Pemasangan Kusen</v>
          </cell>
          <cell r="L434" t="str">
            <v>M²</v>
          </cell>
          <cell r="M434">
            <v>0</v>
          </cell>
          <cell r="N434" t="str">
            <v/>
          </cell>
          <cell r="P434">
            <v>0</v>
          </cell>
          <cell r="Q434">
            <v>0</v>
          </cell>
        </row>
        <row r="435">
          <cell r="I435" t="str">
            <v>Fabrikasi Kusen</v>
          </cell>
          <cell r="L435" t="str">
            <v>M</v>
          </cell>
          <cell r="M435">
            <v>0</v>
          </cell>
          <cell r="N435" t="str">
            <v/>
          </cell>
          <cell r="P435">
            <v>0</v>
          </cell>
          <cell r="Q435">
            <v>0</v>
          </cell>
        </row>
        <row r="436">
          <cell r="J436" t="str">
            <v>Kayu Kering Oven</v>
          </cell>
          <cell r="L436" t="str">
            <v>M³</v>
          </cell>
          <cell r="M436">
            <v>0</v>
          </cell>
          <cell r="N436">
            <v>0</v>
          </cell>
          <cell r="O436">
            <v>0</v>
          </cell>
          <cell r="P436" t="str">
            <v/>
          </cell>
        </row>
        <row r="437">
          <cell r="J437" t="str">
            <v>Paku 3"</v>
          </cell>
          <cell r="L437" t="str">
            <v>Kg</v>
          </cell>
          <cell r="M437">
            <v>0</v>
          </cell>
          <cell r="N437">
            <v>0</v>
          </cell>
          <cell r="O437">
            <v>0</v>
          </cell>
          <cell r="P437" t="str">
            <v/>
          </cell>
        </row>
        <row r="438">
          <cell r="I438" t="str">
            <v>Pemasangan Kaca</v>
          </cell>
          <cell r="J438" t="str">
            <v>Kaca Ice/Buram 5 mm</v>
          </cell>
          <cell r="L438" t="str">
            <v>M²</v>
          </cell>
          <cell r="M438">
            <v>0</v>
          </cell>
          <cell r="N438">
            <v>0</v>
          </cell>
          <cell r="O438">
            <v>0</v>
          </cell>
          <cell r="P438">
            <v>0</v>
          </cell>
          <cell r="Q438">
            <v>0</v>
          </cell>
        </row>
        <row r="439">
          <cell r="H439" t="str">
            <v>Bovenlight Type 1 (Pump House of WTP)</v>
          </cell>
          <cell r="L439" t="str">
            <v>Unit</v>
          </cell>
          <cell r="M439">
            <v>1</v>
          </cell>
          <cell r="N439" t="str">
            <v/>
          </cell>
          <cell r="O439">
            <v>0</v>
          </cell>
          <cell r="Q439">
            <v>0</v>
          </cell>
          <cell r="R439">
            <v>0</v>
          </cell>
        </row>
        <row r="440">
          <cell r="I440" t="str">
            <v>Pemasangan Kusen</v>
          </cell>
          <cell r="L440" t="str">
            <v>M²</v>
          </cell>
          <cell r="M440">
            <v>0</v>
          </cell>
          <cell r="P440">
            <v>0</v>
          </cell>
          <cell r="Q440">
            <v>0</v>
          </cell>
        </row>
        <row r="441">
          <cell r="I441" t="str">
            <v>Fabrikasi Kusen</v>
          </cell>
          <cell r="L441" t="str">
            <v>M</v>
          </cell>
          <cell r="M441">
            <v>0</v>
          </cell>
          <cell r="P441">
            <v>0</v>
          </cell>
          <cell r="Q441">
            <v>0</v>
          </cell>
        </row>
        <row r="442">
          <cell r="J442" t="str">
            <v>Kayu Kering Oven</v>
          </cell>
          <cell r="L442" t="str">
            <v>M³</v>
          </cell>
          <cell r="M442">
            <v>0</v>
          </cell>
          <cell r="N442">
            <v>0</v>
          </cell>
          <cell r="O442">
            <v>0</v>
          </cell>
        </row>
        <row r="443">
          <cell r="J443" t="str">
            <v>Paku 3"</v>
          </cell>
          <cell r="L443" t="str">
            <v>Kg</v>
          </cell>
          <cell r="M443">
            <v>0</v>
          </cell>
          <cell r="N443">
            <v>0</v>
          </cell>
          <cell r="O443">
            <v>0</v>
          </cell>
        </row>
        <row r="444">
          <cell r="I444" t="str">
            <v>Pemasangan Kaca</v>
          </cell>
          <cell r="J444" t="str">
            <v>Kaca Bening 5 mm</v>
          </cell>
          <cell r="L444" t="str">
            <v>M²</v>
          </cell>
          <cell r="M444">
            <v>0</v>
          </cell>
          <cell r="N444">
            <v>0</v>
          </cell>
          <cell r="O444">
            <v>0</v>
          </cell>
          <cell r="P444">
            <v>0</v>
          </cell>
          <cell r="Q444">
            <v>0</v>
          </cell>
        </row>
        <row r="445">
          <cell r="H445" t="str">
            <v>Bovenlight Type 2 (Pump House of WTP)</v>
          </cell>
          <cell r="L445" t="str">
            <v>Unit</v>
          </cell>
          <cell r="M445">
            <v>1</v>
          </cell>
          <cell r="N445" t="str">
            <v/>
          </cell>
          <cell r="O445">
            <v>0</v>
          </cell>
          <cell r="Q445">
            <v>0</v>
          </cell>
          <cell r="R445">
            <v>0</v>
          </cell>
        </row>
        <row r="446">
          <cell r="I446" t="str">
            <v>Pemasangan Kusen</v>
          </cell>
          <cell r="L446" t="str">
            <v>M²</v>
          </cell>
          <cell r="M446">
            <v>0</v>
          </cell>
          <cell r="P446">
            <v>0</v>
          </cell>
          <cell r="Q446">
            <v>0</v>
          </cell>
        </row>
        <row r="447">
          <cell r="I447" t="str">
            <v>Fabrikasi Kusen</v>
          </cell>
          <cell r="L447" t="str">
            <v>M</v>
          </cell>
          <cell r="M447">
            <v>0</v>
          </cell>
          <cell r="P447">
            <v>0</v>
          </cell>
          <cell r="Q447">
            <v>0</v>
          </cell>
        </row>
        <row r="448">
          <cell r="J448" t="str">
            <v>Kayu Kering Oven</v>
          </cell>
          <cell r="L448" t="str">
            <v>M³</v>
          </cell>
          <cell r="M448">
            <v>0</v>
          </cell>
          <cell r="N448">
            <v>0</v>
          </cell>
          <cell r="O448">
            <v>0</v>
          </cell>
        </row>
        <row r="449">
          <cell r="J449" t="str">
            <v>Paku 3"</v>
          </cell>
          <cell r="L449" t="str">
            <v>Kg</v>
          </cell>
          <cell r="M449">
            <v>0</v>
          </cell>
          <cell r="N449">
            <v>0</v>
          </cell>
          <cell r="O449">
            <v>0</v>
          </cell>
        </row>
        <row r="450">
          <cell r="I450" t="str">
            <v>Pemasangan Kaca</v>
          </cell>
          <cell r="J450" t="str">
            <v>Kaca Bening 5 mm</v>
          </cell>
          <cell r="L450" t="str">
            <v>M²</v>
          </cell>
          <cell r="M450">
            <v>0</v>
          </cell>
          <cell r="N450">
            <v>0</v>
          </cell>
          <cell r="O450">
            <v>0</v>
          </cell>
          <cell r="P450">
            <v>0</v>
          </cell>
          <cell r="Q450">
            <v>0</v>
          </cell>
        </row>
        <row r="451">
          <cell r="H451" t="str">
            <v>Pemasangan Acesories Pintu</v>
          </cell>
          <cell r="L451" t="str">
            <v>M'</v>
          </cell>
          <cell r="M451">
            <v>1</v>
          </cell>
          <cell r="P451">
            <v>0</v>
          </cell>
          <cell r="Q451">
            <v>0</v>
          </cell>
          <cell r="R451">
            <v>0</v>
          </cell>
        </row>
        <row r="452">
          <cell r="H452" t="str">
            <v>Pemasangan Acesories Jendela</v>
          </cell>
          <cell r="L452" t="str">
            <v>M'</v>
          </cell>
          <cell r="M452">
            <v>1</v>
          </cell>
          <cell r="P452">
            <v>0</v>
          </cell>
          <cell r="Q452">
            <v>0</v>
          </cell>
          <cell r="R452">
            <v>0</v>
          </cell>
        </row>
        <row r="453">
          <cell r="N453" t="str">
            <v/>
          </cell>
          <cell r="P453" t="str">
            <v/>
          </cell>
        </row>
        <row r="454">
          <cell r="L454" t="str">
            <v xml:space="preserve"> </v>
          </cell>
          <cell r="N454" t="str">
            <v/>
          </cell>
          <cell r="P454" t="str">
            <v/>
          </cell>
        </row>
        <row r="455">
          <cell r="H455" t="str">
            <v>Pasang  Plafond</v>
          </cell>
          <cell r="L455" t="str">
            <v>M²</v>
          </cell>
          <cell r="M455">
            <v>1</v>
          </cell>
          <cell r="N455" t="str">
            <v/>
          </cell>
          <cell r="O455">
            <v>0</v>
          </cell>
          <cell r="P455">
            <v>0</v>
          </cell>
          <cell r="Q455">
            <v>0</v>
          </cell>
          <cell r="R455">
            <v>0</v>
          </cell>
        </row>
        <row r="456">
          <cell r="J456" t="str">
            <v>Kayu Balok 5/7 - 4 m</v>
          </cell>
          <cell r="L456" t="str">
            <v>Btg</v>
          </cell>
          <cell r="M456">
            <v>0</v>
          </cell>
          <cell r="N456">
            <v>0</v>
          </cell>
          <cell r="O456">
            <v>0</v>
          </cell>
          <cell r="P456" t="str">
            <v/>
          </cell>
        </row>
        <row r="457">
          <cell r="J457" t="str">
            <v>Kayu Balok 5/5 - 4 m</v>
          </cell>
          <cell r="L457" t="str">
            <v>Btg</v>
          </cell>
          <cell r="M457">
            <v>0</v>
          </cell>
          <cell r="N457">
            <v>0</v>
          </cell>
          <cell r="O457">
            <v>0</v>
          </cell>
          <cell r="P457" t="str">
            <v/>
          </cell>
        </row>
        <row r="458">
          <cell r="J458" t="str">
            <v>Paku 3"</v>
          </cell>
          <cell r="L458" t="str">
            <v>Kg</v>
          </cell>
          <cell r="M458">
            <v>0</v>
          </cell>
          <cell r="N458">
            <v>0</v>
          </cell>
          <cell r="O458">
            <v>0</v>
          </cell>
          <cell r="P458" t="str">
            <v/>
          </cell>
        </row>
        <row r="459">
          <cell r="J459" t="str">
            <v>Paku 2,5"</v>
          </cell>
          <cell r="L459" t="str">
            <v>Kg</v>
          </cell>
          <cell r="M459">
            <v>0</v>
          </cell>
          <cell r="N459">
            <v>0</v>
          </cell>
          <cell r="O459">
            <v>0</v>
          </cell>
          <cell r="P459" t="str">
            <v/>
          </cell>
        </row>
        <row r="460">
          <cell r="J460" t="str">
            <v>Triplek 4 mm</v>
          </cell>
          <cell r="L460" t="str">
            <v>M²</v>
          </cell>
          <cell r="M460">
            <v>0</v>
          </cell>
          <cell r="N460">
            <v>0</v>
          </cell>
          <cell r="O460">
            <v>0</v>
          </cell>
          <cell r="P460" t="str">
            <v/>
          </cell>
        </row>
        <row r="461">
          <cell r="J461" t="str">
            <v>Paku Triplek</v>
          </cell>
          <cell r="L461" t="str">
            <v>Kg</v>
          </cell>
          <cell r="M461">
            <v>0</v>
          </cell>
          <cell r="N461">
            <v>0</v>
          </cell>
          <cell r="O461">
            <v>0</v>
          </cell>
          <cell r="P461" t="str">
            <v/>
          </cell>
        </row>
        <row r="462">
          <cell r="H462" t="str">
            <v>Pasang Skirting Plafond</v>
          </cell>
          <cell r="L462" t="str">
            <v>M'</v>
          </cell>
          <cell r="M462">
            <v>1</v>
          </cell>
          <cell r="N462" t="str">
            <v/>
          </cell>
          <cell r="O462">
            <v>0</v>
          </cell>
          <cell r="P462">
            <v>0</v>
          </cell>
          <cell r="Q462">
            <v>0</v>
          </cell>
          <cell r="R462">
            <v>0</v>
          </cell>
        </row>
        <row r="463">
          <cell r="J463" t="str">
            <v>List Profil 50 mm</v>
          </cell>
          <cell r="L463" t="str">
            <v>M'</v>
          </cell>
          <cell r="M463">
            <v>0</v>
          </cell>
          <cell r="N463">
            <v>0</v>
          </cell>
          <cell r="O463">
            <v>0</v>
          </cell>
          <cell r="P463" t="str">
            <v/>
          </cell>
        </row>
        <row r="464">
          <cell r="J464" t="str">
            <v>Paku 2"</v>
          </cell>
          <cell r="L464" t="str">
            <v>Kg</v>
          </cell>
          <cell r="M464">
            <v>0</v>
          </cell>
          <cell r="N464">
            <v>0</v>
          </cell>
          <cell r="O464">
            <v>0</v>
          </cell>
          <cell r="P464" t="str">
            <v/>
          </cell>
        </row>
        <row r="465">
          <cell r="H465" t="str">
            <v>Pasang List Plafond</v>
          </cell>
          <cell r="L465" t="str">
            <v>M'</v>
          </cell>
          <cell r="M465">
            <v>1</v>
          </cell>
          <cell r="N465" t="str">
            <v/>
          </cell>
          <cell r="O465">
            <v>0</v>
          </cell>
          <cell r="P465">
            <v>0</v>
          </cell>
          <cell r="Q465">
            <v>0</v>
          </cell>
          <cell r="R465">
            <v>0</v>
          </cell>
        </row>
        <row r="466">
          <cell r="J466" t="str">
            <v>Triplek 4 mm</v>
          </cell>
          <cell r="L466" t="str">
            <v>M²</v>
          </cell>
          <cell r="M466">
            <v>0</v>
          </cell>
          <cell r="N466">
            <v>0</v>
          </cell>
          <cell r="O466">
            <v>0</v>
          </cell>
          <cell r="P466" t="str">
            <v/>
          </cell>
        </row>
        <row r="467">
          <cell r="J467" t="str">
            <v>Paku Triplek</v>
          </cell>
          <cell r="L467" t="str">
            <v>Kg</v>
          </cell>
          <cell r="M467">
            <v>0</v>
          </cell>
          <cell r="N467">
            <v>0</v>
          </cell>
          <cell r="O467">
            <v>0</v>
          </cell>
          <cell r="P467" t="str">
            <v/>
          </cell>
        </row>
        <row r="468">
          <cell r="N468" t="str">
            <v/>
          </cell>
          <cell r="P468" t="str">
            <v/>
          </cell>
        </row>
        <row r="469">
          <cell r="N469" t="str">
            <v/>
          </cell>
          <cell r="P469" t="str">
            <v/>
          </cell>
        </row>
        <row r="470">
          <cell r="H470" t="str">
            <v>Cor Rabat Beton</v>
          </cell>
          <cell r="L470" t="str">
            <v>M³</v>
          </cell>
          <cell r="M470">
            <v>1</v>
          </cell>
          <cell r="N470" t="str">
            <v/>
          </cell>
          <cell r="O470">
            <v>0</v>
          </cell>
          <cell r="P470">
            <v>0</v>
          </cell>
          <cell r="Q470">
            <v>0</v>
          </cell>
          <cell r="R470">
            <v>0</v>
          </cell>
        </row>
        <row r="471">
          <cell r="J471" t="str">
            <v>Semen PC Type 1 @ 50 Kg</v>
          </cell>
          <cell r="L471" t="str">
            <v>Zak</v>
          </cell>
          <cell r="M471">
            <v>0</v>
          </cell>
          <cell r="N471">
            <v>0</v>
          </cell>
          <cell r="O471">
            <v>0</v>
          </cell>
          <cell r="P471" t="str">
            <v/>
          </cell>
        </row>
        <row r="472">
          <cell r="J472" t="str">
            <v>Pasir Beton/Cor</v>
          </cell>
          <cell r="L472" t="str">
            <v>M³</v>
          </cell>
          <cell r="M472">
            <v>0</v>
          </cell>
          <cell r="N472">
            <v>0</v>
          </cell>
          <cell r="O472">
            <v>0</v>
          </cell>
          <cell r="P472" t="str">
            <v/>
          </cell>
        </row>
        <row r="473">
          <cell r="J473" t="str">
            <v>Kerikil/koral</v>
          </cell>
          <cell r="L473" t="str">
            <v>M³</v>
          </cell>
          <cell r="M473">
            <v>0</v>
          </cell>
          <cell r="N473">
            <v>0</v>
          </cell>
          <cell r="O473">
            <v>0</v>
          </cell>
          <cell r="P473" t="str">
            <v/>
          </cell>
        </row>
        <row r="474">
          <cell r="H474" t="str">
            <v>Urugan Tanah &amp; Pemadatan</v>
          </cell>
          <cell r="L474" t="str">
            <v>M³</v>
          </cell>
          <cell r="M474">
            <v>1</v>
          </cell>
          <cell r="N474" t="str">
            <v/>
          </cell>
          <cell r="P474">
            <v>0</v>
          </cell>
          <cell r="Q474">
            <v>0</v>
          </cell>
          <cell r="R474">
            <v>0</v>
          </cell>
        </row>
        <row r="475">
          <cell r="H475" t="str">
            <v>Urug Pasir</v>
          </cell>
          <cell r="L475" t="str">
            <v>M³</v>
          </cell>
          <cell r="M475">
            <v>1</v>
          </cell>
          <cell r="N475" t="str">
            <v/>
          </cell>
          <cell r="O475">
            <v>0</v>
          </cell>
          <cell r="P475">
            <v>0</v>
          </cell>
          <cell r="Q475">
            <v>0</v>
          </cell>
          <cell r="R475">
            <v>0</v>
          </cell>
        </row>
        <row r="476">
          <cell r="J476" t="str">
            <v>Pasir Urug</v>
          </cell>
          <cell r="L476" t="str">
            <v>M³</v>
          </cell>
          <cell r="M476">
            <v>0</v>
          </cell>
          <cell r="N476">
            <v>0</v>
          </cell>
          <cell r="O476">
            <v>0</v>
          </cell>
          <cell r="P476" t="str">
            <v/>
          </cell>
        </row>
        <row r="477">
          <cell r="H477" t="str">
            <v>Pemasangan Keramik Lantai 33 x 33 cm</v>
          </cell>
          <cell r="K477" t="str">
            <v/>
          </cell>
          <cell r="L477" t="str">
            <v>M²</v>
          </cell>
          <cell r="M477">
            <v>1</v>
          </cell>
          <cell r="N477" t="str">
            <v/>
          </cell>
          <cell r="O477">
            <v>0</v>
          </cell>
          <cell r="P477">
            <v>0</v>
          </cell>
          <cell r="Q477">
            <v>0</v>
          </cell>
          <cell r="R477">
            <v>0</v>
          </cell>
        </row>
        <row r="478">
          <cell r="J478" t="str">
            <v>Keramik Heavy Duty 33 x 33 cm Romangres</v>
          </cell>
          <cell r="L478" t="str">
            <v>Dus</v>
          </cell>
          <cell r="M478">
            <v>0</v>
          </cell>
          <cell r="N478">
            <v>0</v>
          </cell>
          <cell r="O478">
            <v>0</v>
          </cell>
          <cell r="P478" t="str">
            <v/>
          </cell>
        </row>
        <row r="479">
          <cell r="J479" t="str">
            <v>Semen PC Type 1 @ 50 Kg</v>
          </cell>
          <cell r="L479" t="str">
            <v>Zak</v>
          </cell>
          <cell r="M479">
            <v>0</v>
          </cell>
          <cell r="N479">
            <v>0</v>
          </cell>
          <cell r="O479">
            <v>0</v>
          </cell>
          <cell r="P479" t="str">
            <v/>
          </cell>
        </row>
        <row r="480">
          <cell r="J480" t="str">
            <v>Semen Putih</v>
          </cell>
          <cell r="L480" t="str">
            <v>Zak</v>
          </cell>
          <cell r="M480">
            <v>0</v>
          </cell>
          <cell r="N480">
            <v>0</v>
          </cell>
          <cell r="O480">
            <v>0</v>
          </cell>
          <cell r="P480" t="str">
            <v/>
          </cell>
        </row>
        <row r="481">
          <cell r="J481" t="str">
            <v>Pasir Pasang</v>
          </cell>
          <cell r="L481" t="str">
            <v>M³</v>
          </cell>
          <cell r="M481">
            <v>0</v>
          </cell>
          <cell r="N481">
            <v>0</v>
          </cell>
          <cell r="O481">
            <v>0</v>
          </cell>
          <cell r="P481" t="str">
            <v/>
          </cell>
        </row>
        <row r="482">
          <cell r="J482" t="str">
            <v>Benang Nylon</v>
          </cell>
          <cell r="L482" t="str">
            <v>Rol</v>
          </cell>
          <cell r="M482">
            <v>0</v>
          </cell>
          <cell r="N482">
            <v>0</v>
          </cell>
          <cell r="O482">
            <v>0</v>
          </cell>
          <cell r="P482" t="str">
            <v/>
          </cell>
        </row>
        <row r="483">
          <cell r="H483" t="str">
            <v>Pemasangan Keramik Lantai 30 x 30 cm (Putih Motif Semi Gloss)</v>
          </cell>
          <cell r="L483" t="str">
            <v>M²</v>
          </cell>
          <cell r="M483">
            <v>1</v>
          </cell>
          <cell r="N483" t="str">
            <v/>
          </cell>
          <cell r="O483">
            <v>0</v>
          </cell>
          <cell r="Q483">
            <v>0</v>
          </cell>
          <cell r="R483">
            <v>0</v>
          </cell>
        </row>
        <row r="484">
          <cell r="I484" t="str">
            <v>Pemasangan Keramik Lantai 30 x 30 cm</v>
          </cell>
          <cell r="L484" t="str">
            <v>M²</v>
          </cell>
          <cell r="M484">
            <v>0</v>
          </cell>
          <cell r="P484">
            <v>0</v>
          </cell>
          <cell r="Q484">
            <v>0</v>
          </cell>
        </row>
        <row r="485">
          <cell r="J485" t="str">
            <v>Keramik 30 x 30 cm Merk Roman</v>
          </cell>
          <cell r="L485" t="str">
            <v>Dus</v>
          </cell>
          <cell r="M485">
            <v>0</v>
          </cell>
          <cell r="N485">
            <v>0</v>
          </cell>
          <cell r="O485">
            <v>0</v>
          </cell>
          <cell r="P485" t="str">
            <v/>
          </cell>
        </row>
        <row r="486">
          <cell r="J486" t="str">
            <v>Semen PC Type 1 @ 50 Kg</v>
          </cell>
          <cell r="L486" t="str">
            <v>Zak</v>
          </cell>
          <cell r="M486">
            <v>0</v>
          </cell>
          <cell r="N486">
            <v>0</v>
          </cell>
          <cell r="O486">
            <v>0</v>
          </cell>
          <cell r="P486" t="str">
            <v/>
          </cell>
        </row>
        <row r="487">
          <cell r="J487" t="str">
            <v>Semen Putih</v>
          </cell>
          <cell r="L487" t="str">
            <v>Zak</v>
          </cell>
          <cell r="M487">
            <v>0</v>
          </cell>
          <cell r="N487">
            <v>0</v>
          </cell>
          <cell r="O487">
            <v>0</v>
          </cell>
          <cell r="P487" t="str">
            <v/>
          </cell>
        </row>
        <row r="488">
          <cell r="J488" t="str">
            <v>Pasir Pasang</v>
          </cell>
          <cell r="L488" t="str">
            <v>M³</v>
          </cell>
          <cell r="M488">
            <v>0</v>
          </cell>
          <cell r="N488">
            <v>0</v>
          </cell>
          <cell r="O488">
            <v>0</v>
          </cell>
          <cell r="P488" t="str">
            <v/>
          </cell>
        </row>
        <row r="489">
          <cell r="J489" t="str">
            <v>Benang Nylon</v>
          </cell>
          <cell r="L489" t="str">
            <v>Rol</v>
          </cell>
          <cell r="M489">
            <v>0</v>
          </cell>
          <cell r="N489">
            <v>0</v>
          </cell>
          <cell r="O489">
            <v>0</v>
          </cell>
          <cell r="P489" t="str">
            <v/>
          </cell>
        </row>
        <row r="490">
          <cell r="H490" t="str">
            <v>Pemasangan Keramik Lantai 30 x 30 cm (Putih Doff)</v>
          </cell>
          <cell r="L490" t="str">
            <v>M²</v>
          </cell>
          <cell r="M490">
            <v>1</v>
          </cell>
          <cell r="N490" t="str">
            <v/>
          </cell>
          <cell r="O490">
            <v>0</v>
          </cell>
          <cell r="Q490">
            <v>0</v>
          </cell>
          <cell r="R490">
            <v>0</v>
          </cell>
        </row>
        <row r="491">
          <cell r="I491" t="str">
            <v>Pemasangan Keramik Lantai 30 x 30 cm</v>
          </cell>
          <cell r="L491" t="str">
            <v>M²</v>
          </cell>
          <cell r="M491">
            <v>0</v>
          </cell>
          <cell r="P491">
            <v>0</v>
          </cell>
          <cell r="Q491">
            <v>0</v>
          </cell>
        </row>
        <row r="492">
          <cell r="J492" t="str">
            <v>Keramik 30 x 30 cm Merk Roman</v>
          </cell>
          <cell r="L492" t="str">
            <v>Dus</v>
          </cell>
          <cell r="M492">
            <v>0</v>
          </cell>
          <cell r="N492">
            <v>0</v>
          </cell>
          <cell r="O492">
            <v>0</v>
          </cell>
          <cell r="P492" t="str">
            <v/>
          </cell>
        </row>
        <row r="493">
          <cell r="J493" t="str">
            <v>Semen PC Type 1 @ 50 Kg</v>
          </cell>
          <cell r="L493" t="str">
            <v>Zak</v>
          </cell>
          <cell r="M493">
            <v>0</v>
          </cell>
          <cell r="N493">
            <v>0</v>
          </cell>
          <cell r="O493">
            <v>0</v>
          </cell>
          <cell r="P493" t="str">
            <v/>
          </cell>
        </row>
        <row r="494">
          <cell r="J494" t="str">
            <v>Semen Putih</v>
          </cell>
          <cell r="L494" t="str">
            <v>Zak</v>
          </cell>
          <cell r="M494">
            <v>0</v>
          </cell>
          <cell r="N494">
            <v>0</v>
          </cell>
          <cell r="O494">
            <v>0</v>
          </cell>
          <cell r="P494" t="str">
            <v/>
          </cell>
        </row>
        <row r="495">
          <cell r="J495" t="str">
            <v>Pasir Pasang</v>
          </cell>
          <cell r="L495" t="str">
            <v>M³</v>
          </cell>
          <cell r="M495">
            <v>0</v>
          </cell>
          <cell r="N495">
            <v>0</v>
          </cell>
          <cell r="O495">
            <v>0</v>
          </cell>
          <cell r="P495" t="str">
            <v/>
          </cell>
        </row>
        <row r="496">
          <cell r="J496" t="str">
            <v>Benang Nylon</v>
          </cell>
          <cell r="L496" t="str">
            <v>Rol</v>
          </cell>
          <cell r="M496">
            <v>0</v>
          </cell>
          <cell r="N496">
            <v>0</v>
          </cell>
          <cell r="O496">
            <v>0</v>
          </cell>
          <cell r="P496" t="str">
            <v/>
          </cell>
        </row>
        <row r="497">
          <cell r="H497" t="str">
            <v>Pemasangan Keramik Lantai 30 x 30 cm</v>
          </cell>
          <cell r="L497" t="str">
            <v>M²</v>
          </cell>
          <cell r="M497">
            <v>1</v>
          </cell>
          <cell r="N497" t="str">
            <v/>
          </cell>
          <cell r="O497">
            <v>0</v>
          </cell>
          <cell r="Q497">
            <v>0</v>
          </cell>
          <cell r="R497">
            <v>0</v>
          </cell>
        </row>
        <row r="498">
          <cell r="I498" t="str">
            <v>Pemasangan Keramik Lantai 30 x 30 cm</v>
          </cell>
          <cell r="L498" t="str">
            <v>M²</v>
          </cell>
          <cell r="M498">
            <v>0</v>
          </cell>
          <cell r="P498">
            <v>0</v>
          </cell>
          <cell r="Q498">
            <v>0</v>
          </cell>
        </row>
        <row r="499">
          <cell r="J499" t="str">
            <v>Keramik 30 x 30 cm Merk Roman</v>
          </cell>
          <cell r="L499" t="str">
            <v>Dus</v>
          </cell>
          <cell r="M499">
            <v>0</v>
          </cell>
          <cell r="N499">
            <v>0</v>
          </cell>
          <cell r="O499">
            <v>0</v>
          </cell>
          <cell r="P499" t="str">
            <v/>
          </cell>
        </row>
        <row r="500">
          <cell r="J500" t="str">
            <v>Semen PC Type 1 @ 50 Kg</v>
          </cell>
          <cell r="L500" t="str">
            <v>Zak</v>
          </cell>
          <cell r="M500">
            <v>0</v>
          </cell>
          <cell r="N500">
            <v>0</v>
          </cell>
          <cell r="O500">
            <v>0</v>
          </cell>
          <cell r="P500" t="str">
            <v/>
          </cell>
        </row>
        <row r="501">
          <cell r="J501" t="str">
            <v>Semen Putih</v>
          </cell>
          <cell r="L501" t="str">
            <v>Zak</v>
          </cell>
          <cell r="M501">
            <v>0</v>
          </cell>
          <cell r="N501">
            <v>0</v>
          </cell>
          <cell r="O501">
            <v>0</v>
          </cell>
          <cell r="P501" t="str">
            <v/>
          </cell>
        </row>
        <row r="502">
          <cell r="J502" t="str">
            <v>Pasir Pasang</v>
          </cell>
          <cell r="L502" t="str">
            <v>M³</v>
          </cell>
          <cell r="M502">
            <v>0</v>
          </cell>
          <cell r="N502">
            <v>0</v>
          </cell>
          <cell r="O502">
            <v>0</v>
          </cell>
          <cell r="P502" t="str">
            <v/>
          </cell>
        </row>
        <row r="503">
          <cell r="J503" t="str">
            <v>Benang Nylon</v>
          </cell>
          <cell r="L503" t="str">
            <v>Rol</v>
          </cell>
          <cell r="M503">
            <v>0</v>
          </cell>
          <cell r="N503">
            <v>0</v>
          </cell>
          <cell r="O503">
            <v>0</v>
          </cell>
          <cell r="P503" t="str">
            <v/>
          </cell>
        </row>
        <row r="504">
          <cell r="H504" t="str">
            <v>Pemasangan Keramik Dinding 20 x 20 cm</v>
          </cell>
          <cell r="L504" t="str">
            <v>M²</v>
          </cell>
          <cell r="M504">
            <v>1</v>
          </cell>
          <cell r="N504" t="str">
            <v/>
          </cell>
          <cell r="O504">
            <v>0</v>
          </cell>
          <cell r="Q504">
            <v>0</v>
          </cell>
          <cell r="R504">
            <v>0</v>
          </cell>
        </row>
        <row r="505">
          <cell r="I505" t="str">
            <v>Pemasangan Keramik Dinding 20 x 20 cm</v>
          </cell>
          <cell r="L505" t="str">
            <v>M²</v>
          </cell>
          <cell r="M505">
            <v>0</v>
          </cell>
          <cell r="P505">
            <v>0</v>
          </cell>
          <cell r="Q505">
            <v>0</v>
          </cell>
        </row>
        <row r="506">
          <cell r="J506" t="str">
            <v>Keramik 20 x 20 cm Merk Roman</v>
          </cell>
          <cell r="L506" t="str">
            <v>Dus</v>
          </cell>
          <cell r="M506">
            <v>0</v>
          </cell>
          <cell r="N506">
            <v>0</v>
          </cell>
          <cell r="O506">
            <v>0</v>
          </cell>
          <cell r="P506" t="str">
            <v/>
          </cell>
        </row>
        <row r="507">
          <cell r="J507" t="str">
            <v>Semen PC Type 1 @ 50 Kg</v>
          </cell>
          <cell r="L507" t="str">
            <v>Zak</v>
          </cell>
          <cell r="M507">
            <v>0</v>
          </cell>
          <cell r="N507">
            <v>0</v>
          </cell>
          <cell r="O507">
            <v>0</v>
          </cell>
          <cell r="P507" t="str">
            <v/>
          </cell>
        </row>
        <row r="508">
          <cell r="J508" t="str">
            <v>Semen Putih</v>
          </cell>
          <cell r="L508" t="str">
            <v>Zak</v>
          </cell>
          <cell r="M508">
            <v>0</v>
          </cell>
          <cell r="N508">
            <v>0</v>
          </cell>
          <cell r="O508">
            <v>0</v>
          </cell>
          <cell r="P508" t="str">
            <v/>
          </cell>
        </row>
        <row r="509">
          <cell r="J509" t="str">
            <v>Pasir Pasang</v>
          </cell>
          <cell r="L509" t="str">
            <v>M³</v>
          </cell>
          <cell r="M509">
            <v>0</v>
          </cell>
          <cell r="N509">
            <v>0</v>
          </cell>
          <cell r="O509">
            <v>0</v>
          </cell>
          <cell r="P509" t="str">
            <v/>
          </cell>
        </row>
        <row r="510">
          <cell r="J510" t="str">
            <v>Benang Nylon</v>
          </cell>
          <cell r="L510" t="str">
            <v>Rol</v>
          </cell>
          <cell r="M510">
            <v>0</v>
          </cell>
          <cell r="N510">
            <v>0</v>
          </cell>
          <cell r="O510">
            <v>0</v>
          </cell>
          <cell r="P510" t="str">
            <v/>
          </cell>
        </row>
        <row r="511">
          <cell r="H511" t="str">
            <v>Pemasangan Keramik Dinding 20 x 20 cm (Biru Motif Gloss)</v>
          </cell>
          <cell r="L511" t="str">
            <v>M²</v>
          </cell>
          <cell r="M511">
            <v>1</v>
          </cell>
          <cell r="N511" t="str">
            <v/>
          </cell>
          <cell r="O511">
            <v>0</v>
          </cell>
          <cell r="Q511">
            <v>0</v>
          </cell>
          <cell r="R511">
            <v>0</v>
          </cell>
        </row>
        <row r="512">
          <cell r="I512" t="str">
            <v>Pemasangan Keramik Dinding 20 x 20 cm</v>
          </cell>
          <cell r="L512" t="str">
            <v>M²</v>
          </cell>
          <cell r="M512">
            <v>0</v>
          </cell>
          <cell r="P512">
            <v>0</v>
          </cell>
          <cell r="Q512">
            <v>0</v>
          </cell>
        </row>
        <row r="513">
          <cell r="J513" t="str">
            <v>Keramik 20 x 20 cm Merk Roman</v>
          </cell>
          <cell r="L513" t="str">
            <v>Dus</v>
          </cell>
          <cell r="M513">
            <v>0</v>
          </cell>
          <cell r="N513">
            <v>0</v>
          </cell>
          <cell r="O513">
            <v>0</v>
          </cell>
          <cell r="P513" t="str">
            <v/>
          </cell>
        </row>
        <row r="514">
          <cell r="J514" t="str">
            <v>Semen PC Type 1 @ 50 Kg</v>
          </cell>
          <cell r="L514" t="str">
            <v>Zak</v>
          </cell>
          <cell r="M514">
            <v>0</v>
          </cell>
          <cell r="N514">
            <v>0</v>
          </cell>
          <cell r="O514">
            <v>0</v>
          </cell>
          <cell r="P514" t="str">
            <v/>
          </cell>
        </row>
        <row r="515">
          <cell r="J515" t="str">
            <v>Semen Putih</v>
          </cell>
          <cell r="L515" t="str">
            <v>Zak</v>
          </cell>
          <cell r="M515">
            <v>0</v>
          </cell>
          <cell r="N515">
            <v>0</v>
          </cell>
          <cell r="O515">
            <v>0</v>
          </cell>
          <cell r="P515" t="str">
            <v/>
          </cell>
        </row>
        <row r="516">
          <cell r="J516" t="str">
            <v>Pasir Pasang</v>
          </cell>
          <cell r="L516" t="str">
            <v>M³</v>
          </cell>
          <cell r="M516">
            <v>0</v>
          </cell>
          <cell r="N516">
            <v>0</v>
          </cell>
          <cell r="O516">
            <v>0</v>
          </cell>
          <cell r="P516" t="str">
            <v/>
          </cell>
        </row>
        <row r="517">
          <cell r="J517" t="str">
            <v>Benang Nylon</v>
          </cell>
          <cell r="L517" t="str">
            <v>Rol</v>
          </cell>
          <cell r="M517">
            <v>0</v>
          </cell>
          <cell r="N517">
            <v>0</v>
          </cell>
          <cell r="O517">
            <v>0</v>
          </cell>
          <cell r="P517" t="str">
            <v/>
          </cell>
        </row>
        <row r="518">
          <cell r="H518" t="str">
            <v>Pemasangan Keramik Lantai 20 x 20 cm</v>
          </cell>
          <cell r="L518" t="str">
            <v>M²</v>
          </cell>
          <cell r="M518">
            <v>1</v>
          </cell>
          <cell r="N518" t="str">
            <v/>
          </cell>
          <cell r="O518">
            <v>0</v>
          </cell>
          <cell r="Q518">
            <v>0</v>
          </cell>
          <cell r="R518">
            <v>0</v>
          </cell>
        </row>
        <row r="519">
          <cell r="I519" t="str">
            <v>Pemasangan Keramik Lantai 20 x 20 cm</v>
          </cell>
          <cell r="L519" t="str">
            <v>M²</v>
          </cell>
          <cell r="M519">
            <v>0</v>
          </cell>
          <cell r="P519">
            <v>0</v>
          </cell>
          <cell r="Q519">
            <v>0</v>
          </cell>
        </row>
        <row r="520">
          <cell r="J520" t="str">
            <v>Keramik 20 x 20 cm Merk Roman</v>
          </cell>
          <cell r="L520" t="str">
            <v>Dus</v>
          </cell>
          <cell r="M520">
            <v>0</v>
          </cell>
          <cell r="N520">
            <v>0</v>
          </cell>
          <cell r="O520">
            <v>0</v>
          </cell>
          <cell r="P520" t="str">
            <v/>
          </cell>
        </row>
        <row r="521">
          <cell r="J521" t="str">
            <v>Semen PC Type 1 @ 50 Kg</v>
          </cell>
          <cell r="L521" t="str">
            <v>Zak</v>
          </cell>
          <cell r="M521">
            <v>0</v>
          </cell>
          <cell r="N521">
            <v>0</v>
          </cell>
          <cell r="O521">
            <v>0</v>
          </cell>
          <cell r="P521" t="str">
            <v/>
          </cell>
        </row>
        <row r="522">
          <cell r="J522" t="str">
            <v>Semen Putih</v>
          </cell>
          <cell r="L522" t="str">
            <v>Zak</v>
          </cell>
          <cell r="M522">
            <v>0</v>
          </cell>
          <cell r="N522">
            <v>0</v>
          </cell>
          <cell r="O522">
            <v>0</v>
          </cell>
          <cell r="P522" t="str">
            <v/>
          </cell>
        </row>
        <row r="523">
          <cell r="J523" t="str">
            <v>Pasir Pasang</v>
          </cell>
          <cell r="L523" t="str">
            <v>M³</v>
          </cell>
          <cell r="M523">
            <v>0</v>
          </cell>
          <cell r="N523">
            <v>0</v>
          </cell>
          <cell r="O523">
            <v>0</v>
          </cell>
          <cell r="P523" t="str">
            <v/>
          </cell>
        </row>
        <row r="524">
          <cell r="J524" t="str">
            <v>Benang Nylon</v>
          </cell>
          <cell r="L524" t="str">
            <v>Rol</v>
          </cell>
          <cell r="M524">
            <v>0</v>
          </cell>
          <cell r="N524">
            <v>0</v>
          </cell>
          <cell r="O524">
            <v>0</v>
          </cell>
          <cell r="P524" t="str">
            <v/>
          </cell>
        </row>
        <row r="525">
          <cell r="H525" t="str">
            <v>Pemasangan Keramik Lantai 20 x 20 cm (Biru Motif Doff)</v>
          </cell>
          <cell r="L525" t="str">
            <v>M²</v>
          </cell>
          <cell r="M525">
            <v>1</v>
          </cell>
          <cell r="N525" t="str">
            <v/>
          </cell>
          <cell r="O525">
            <v>0</v>
          </cell>
          <cell r="Q525">
            <v>0</v>
          </cell>
          <cell r="R525">
            <v>0</v>
          </cell>
        </row>
        <row r="526">
          <cell r="I526" t="str">
            <v>Pemasangan Keramik Lantai 20 x 20 cm</v>
          </cell>
          <cell r="L526" t="str">
            <v>M²</v>
          </cell>
          <cell r="M526">
            <v>0</v>
          </cell>
          <cell r="P526">
            <v>0</v>
          </cell>
          <cell r="Q526">
            <v>0</v>
          </cell>
        </row>
        <row r="527">
          <cell r="J527" t="str">
            <v>Keramik 20 x 20 cm Merk Roman</v>
          </cell>
          <cell r="L527" t="str">
            <v>Dus</v>
          </cell>
          <cell r="M527">
            <v>0</v>
          </cell>
          <cell r="N527">
            <v>0</v>
          </cell>
          <cell r="O527">
            <v>0</v>
          </cell>
          <cell r="P527" t="str">
            <v/>
          </cell>
        </row>
        <row r="528">
          <cell r="J528" t="str">
            <v>Semen PC Type 1 @ 50 Kg</v>
          </cell>
          <cell r="L528" t="str">
            <v>Zak</v>
          </cell>
          <cell r="M528">
            <v>0</v>
          </cell>
          <cell r="N528">
            <v>0</v>
          </cell>
          <cell r="O528">
            <v>0</v>
          </cell>
          <cell r="P528" t="str">
            <v/>
          </cell>
        </row>
        <row r="529">
          <cell r="J529" t="str">
            <v>Semen Putih</v>
          </cell>
          <cell r="L529" t="str">
            <v>Zak</v>
          </cell>
          <cell r="M529">
            <v>0</v>
          </cell>
          <cell r="N529">
            <v>0</v>
          </cell>
          <cell r="O529">
            <v>0</v>
          </cell>
          <cell r="P529" t="str">
            <v/>
          </cell>
        </row>
        <row r="530">
          <cell r="J530" t="str">
            <v>Pasir Pasang</v>
          </cell>
          <cell r="L530" t="str">
            <v>M³</v>
          </cell>
          <cell r="M530">
            <v>0</v>
          </cell>
          <cell r="N530">
            <v>0</v>
          </cell>
          <cell r="O530">
            <v>0</v>
          </cell>
          <cell r="P530" t="str">
            <v/>
          </cell>
        </row>
        <row r="531">
          <cell r="J531" t="str">
            <v>Benang Nylon</v>
          </cell>
          <cell r="L531" t="str">
            <v>Rol</v>
          </cell>
          <cell r="M531">
            <v>0</v>
          </cell>
          <cell r="N531">
            <v>0</v>
          </cell>
          <cell r="O531">
            <v>0</v>
          </cell>
          <cell r="P531" t="str">
            <v/>
          </cell>
        </row>
        <row r="532">
          <cell r="H532" t="str">
            <v>Pemasangan Keramik Dapur 20 x 20 cm (Biru Motif Gloss)</v>
          </cell>
          <cell r="L532" t="str">
            <v>M²</v>
          </cell>
          <cell r="M532">
            <v>1</v>
          </cell>
          <cell r="N532" t="str">
            <v/>
          </cell>
          <cell r="O532">
            <v>0</v>
          </cell>
          <cell r="Q532">
            <v>0</v>
          </cell>
          <cell r="R532">
            <v>0</v>
          </cell>
        </row>
        <row r="533">
          <cell r="I533" t="str">
            <v>Pemasangan Keramik Dinding 20 x 20 cm</v>
          </cell>
          <cell r="L533" t="str">
            <v>M²</v>
          </cell>
          <cell r="M533">
            <v>0</v>
          </cell>
          <cell r="P533">
            <v>0</v>
          </cell>
          <cell r="Q533">
            <v>0</v>
          </cell>
        </row>
        <row r="534">
          <cell r="J534" t="str">
            <v>Keramik 20 x 20 cm Merk Roman</v>
          </cell>
          <cell r="L534" t="str">
            <v>Dus</v>
          </cell>
          <cell r="M534">
            <v>0</v>
          </cell>
          <cell r="N534">
            <v>0</v>
          </cell>
          <cell r="O534">
            <v>0</v>
          </cell>
          <cell r="P534" t="str">
            <v/>
          </cell>
        </row>
        <row r="535">
          <cell r="J535" t="str">
            <v>Semen PC Type 1 @ 50 Kg</v>
          </cell>
          <cell r="L535" t="str">
            <v>Zak</v>
          </cell>
          <cell r="M535">
            <v>0</v>
          </cell>
          <cell r="N535">
            <v>0</v>
          </cell>
          <cell r="O535">
            <v>0</v>
          </cell>
          <cell r="P535" t="str">
            <v/>
          </cell>
        </row>
        <row r="536">
          <cell r="J536" t="str">
            <v>Semen Putih</v>
          </cell>
          <cell r="L536" t="str">
            <v>Zak</v>
          </cell>
          <cell r="M536">
            <v>0</v>
          </cell>
          <cell r="N536">
            <v>0</v>
          </cell>
          <cell r="O536">
            <v>0</v>
          </cell>
          <cell r="P536" t="str">
            <v/>
          </cell>
        </row>
        <row r="537">
          <cell r="J537" t="str">
            <v>Pasir Pasang</v>
          </cell>
          <cell r="L537" t="str">
            <v>M³</v>
          </cell>
          <cell r="M537">
            <v>0</v>
          </cell>
          <cell r="N537">
            <v>0</v>
          </cell>
          <cell r="O537">
            <v>0</v>
          </cell>
          <cell r="P537" t="str">
            <v/>
          </cell>
        </row>
        <row r="538">
          <cell r="J538" t="str">
            <v>Benang Nylon</v>
          </cell>
          <cell r="L538" t="str">
            <v>Rol</v>
          </cell>
          <cell r="M538">
            <v>0</v>
          </cell>
          <cell r="N538">
            <v>0</v>
          </cell>
          <cell r="O538">
            <v>0</v>
          </cell>
          <cell r="P538" t="str">
            <v/>
          </cell>
        </row>
        <row r="539">
          <cell r="N539" t="str">
            <v/>
          </cell>
          <cell r="P539" t="str">
            <v/>
          </cell>
        </row>
        <row r="540">
          <cell r="N540" t="str">
            <v/>
          </cell>
          <cell r="P540" t="str">
            <v/>
          </cell>
        </row>
        <row r="541">
          <cell r="H541" t="str">
            <v>Pengecatan Dinding</v>
          </cell>
          <cell r="L541" t="str">
            <v>M²</v>
          </cell>
          <cell r="M541">
            <v>1</v>
          </cell>
          <cell r="N541" t="str">
            <v/>
          </cell>
          <cell r="O541">
            <v>0</v>
          </cell>
          <cell r="P541">
            <v>0</v>
          </cell>
          <cell r="Q541">
            <v>0</v>
          </cell>
          <cell r="R541">
            <v>0</v>
          </cell>
        </row>
        <row r="542">
          <cell r="J542" t="str">
            <v>Cat Tembok Putih Merk Vinilex</v>
          </cell>
          <cell r="L542" t="str">
            <v>Kg</v>
          </cell>
          <cell r="M542">
            <v>0</v>
          </cell>
          <cell r="N542">
            <v>0</v>
          </cell>
          <cell r="O542">
            <v>0</v>
          </cell>
          <cell r="P542" t="str">
            <v/>
          </cell>
        </row>
        <row r="543">
          <cell r="H543" t="str">
            <v>Pengecatan Plafond</v>
          </cell>
          <cell r="L543" t="str">
            <v>M²</v>
          </cell>
          <cell r="M543">
            <v>1</v>
          </cell>
          <cell r="N543" t="str">
            <v/>
          </cell>
          <cell r="O543">
            <v>0</v>
          </cell>
          <cell r="P543">
            <v>0</v>
          </cell>
          <cell r="Q543">
            <v>0</v>
          </cell>
          <cell r="R543">
            <v>0</v>
          </cell>
        </row>
        <row r="544">
          <cell r="J544" t="str">
            <v>Cat Tembok Putih Merk Vinilex</v>
          </cell>
          <cell r="L544" t="str">
            <v>Kg</v>
          </cell>
          <cell r="M544">
            <v>0</v>
          </cell>
          <cell r="N544">
            <v>0</v>
          </cell>
          <cell r="O544">
            <v>0</v>
          </cell>
          <cell r="P544" t="str">
            <v/>
          </cell>
        </row>
        <row r="545">
          <cell r="H545" t="str">
            <v>Coalter Kuda-Kuda</v>
          </cell>
          <cell r="L545" t="str">
            <v>M²</v>
          </cell>
          <cell r="M545">
            <v>1</v>
          </cell>
          <cell r="N545" t="str">
            <v/>
          </cell>
          <cell r="O545">
            <v>0</v>
          </cell>
          <cell r="P545">
            <v>0</v>
          </cell>
          <cell r="Q545">
            <v>0</v>
          </cell>
          <cell r="R545">
            <v>0</v>
          </cell>
        </row>
        <row r="546">
          <cell r="J546" t="str">
            <v>Coalter/Residu</v>
          </cell>
          <cell r="L546" t="str">
            <v>Kg</v>
          </cell>
          <cell r="M546">
            <v>0</v>
          </cell>
          <cell r="N546">
            <v>0</v>
          </cell>
          <cell r="O546">
            <v>0</v>
          </cell>
          <cell r="P546" t="str">
            <v/>
          </cell>
        </row>
        <row r="547">
          <cell r="J547" t="str">
            <v>Solar</v>
          </cell>
          <cell r="L547" t="str">
            <v>Ltr</v>
          </cell>
          <cell r="M547">
            <v>0</v>
          </cell>
          <cell r="N547">
            <v>0</v>
          </cell>
          <cell r="O547">
            <v>0</v>
          </cell>
          <cell r="P547" t="str">
            <v/>
          </cell>
        </row>
        <row r="548">
          <cell r="H548" t="str">
            <v>Pengecatan Kusen</v>
          </cell>
          <cell r="L548" t="str">
            <v>M²</v>
          </cell>
          <cell r="M548">
            <v>1</v>
          </cell>
          <cell r="N548" t="str">
            <v/>
          </cell>
          <cell r="O548">
            <v>0</v>
          </cell>
          <cell r="P548">
            <v>0</v>
          </cell>
          <cell r="Q548">
            <v>0</v>
          </cell>
          <cell r="R548">
            <v>0</v>
          </cell>
        </row>
        <row r="549">
          <cell r="J549" t="str">
            <v>Dempul Kayu Merk Kembang</v>
          </cell>
          <cell r="L549" t="str">
            <v>Kg</v>
          </cell>
          <cell r="M549">
            <v>0</v>
          </cell>
          <cell r="N549">
            <v>0</v>
          </cell>
          <cell r="O549">
            <v>0</v>
          </cell>
          <cell r="P549" t="str">
            <v/>
          </cell>
        </row>
        <row r="550">
          <cell r="J550" t="str">
            <v>Cat Meni Kayu Merk kembang</v>
          </cell>
          <cell r="L550" t="str">
            <v>Kg</v>
          </cell>
          <cell r="M550">
            <v>0</v>
          </cell>
          <cell r="N550">
            <v>0</v>
          </cell>
          <cell r="O550">
            <v>0</v>
          </cell>
          <cell r="P550" t="str">
            <v/>
          </cell>
        </row>
        <row r="551">
          <cell r="J551" t="str">
            <v xml:space="preserve">Cat Minyak Coklat Tua Merk Platone/Glotex No 406 </v>
          </cell>
          <cell r="L551" t="str">
            <v>Kg</v>
          </cell>
          <cell r="M551">
            <v>0</v>
          </cell>
          <cell r="N551">
            <v>0</v>
          </cell>
          <cell r="O551">
            <v>0</v>
          </cell>
          <cell r="P551" t="str">
            <v/>
          </cell>
        </row>
        <row r="552">
          <cell r="J552" t="str">
            <v>Thinner B Special</v>
          </cell>
          <cell r="L552" t="str">
            <v>Ltr</v>
          </cell>
          <cell r="M552">
            <v>0</v>
          </cell>
          <cell r="N552">
            <v>0</v>
          </cell>
          <cell r="O552">
            <v>0</v>
          </cell>
          <cell r="P552" t="str">
            <v/>
          </cell>
        </row>
        <row r="553">
          <cell r="H553" t="str">
            <v>Pengecatan Pintu &amp; Jendela</v>
          </cell>
          <cell r="L553" t="str">
            <v>M²</v>
          </cell>
          <cell r="M553">
            <v>1</v>
          </cell>
          <cell r="N553" t="str">
            <v/>
          </cell>
          <cell r="O553">
            <v>0</v>
          </cell>
          <cell r="P553">
            <v>0</v>
          </cell>
          <cell r="Q553">
            <v>0</v>
          </cell>
          <cell r="R553">
            <v>0</v>
          </cell>
        </row>
        <row r="554">
          <cell r="J554" t="str">
            <v>Dempul Kayu Merk Kembang</v>
          </cell>
          <cell r="L554" t="str">
            <v>Kg</v>
          </cell>
          <cell r="M554">
            <v>0</v>
          </cell>
          <cell r="N554">
            <v>0</v>
          </cell>
          <cell r="O554">
            <v>0</v>
          </cell>
          <cell r="P554" t="str">
            <v/>
          </cell>
        </row>
        <row r="555">
          <cell r="J555" t="str">
            <v>Cat Meni Kayu Merk kembang</v>
          </cell>
          <cell r="L555" t="str">
            <v>Kg</v>
          </cell>
          <cell r="M555">
            <v>0</v>
          </cell>
          <cell r="N555">
            <v>0</v>
          </cell>
          <cell r="O555">
            <v>0</v>
          </cell>
          <cell r="P555" t="str">
            <v/>
          </cell>
        </row>
        <row r="556">
          <cell r="J556" t="str">
            <v xml:space="preserve">Cat Minyak Coklat Tua Merk Platone/Glotex No 406 </v>
          </cell>
          <cell r="L556" t="str">
            <v>Kg</v>
          </cell>
          <cell r="M556">
            <v>0</v>
          </cell>
          <cell r="N556">
            <v>0</v>
          </cell>
          <cell r="O556">
            <v>0</v>
          </cell>
          <cell r="P556" t="str">
            <v/>
          </cell>
        </row>
        <row r="557">
          <cell r="J557" t="str">
            <v>Thinner B Special</v>
          </cell>
          <cell r="L557" t="str">
            <v>Ltr</v>
          </cell>
          <cell r="M557">
            <v>0</v>
          </cell>
          <cell r="N557">
            <v>0</v>
          </cell>
          <cell r="O557">
            <v>0</v>
          </cell>
          <cell r="P557" t="str">
            <v/>
          </cell>
        </row>
        <row r="558">
          <cell r="H558" t="str">
            <v>Pengecatan Listplank</v>
          </cell>
          <cell r="L558" t="str">
            <v>M²</v>
          </cell>
          <cell r="M558">
            <v>1</v>
          </cell>
          <cell r="N558" t="str">
            <v/>
          </cell>
          <cell r="O558">
            <v>0</v>
          </cell>
          <cell r="P558">
            <v>0</v>
          </cell>
          <cell r="Q558">
            <v>0</v>
          </cell>
          <cell r="R558">
            <v>0</v>
          </cell>
        </row>
        <row r="559">
          <cell r="J559" t="str">
            <v>Dempul Kayu Merk Kembang</v>
          </cell>
          <cell r="L559" t="str">
            <v>Kg</v>
          </cell>
          <cell r="M559">
            <v>0</v>
          </cell>
          <cell r="N559">
            <v>0</v>
          </cell>
          <cell r="O559">
            <v>0</v>
          </cell>
          <cell r="P559" t="str">
            <v/>
          </cell>
        </row>
        <row r="560">
          <cell r="J560" t="str">
            <v>Cat Meni Kayu Merk kembang</v>
          </cell>
          <cell r="L560" t="str">
            <v>Kg</v>
          </cell>
          <cell r="M560">
            <v>0</v>
          </cell>
          <cell r="N560">
            <v>0</v>
          </cell>
          <cell r="O560">
            <v>0</v>
          </cell>
          <cell r="P560" t="str">
            <v/>
          </cell>
        </row>
        <row r="561">
          <cell r="J561" t="str">
            <v xml:space="preserve">Cat Minyak Coklat Tua Merk Platone/Glotex No 406 </v>
          </cell>
          <cell r="L561" t="str">
            <v>Kg</v>
          </cell>
          <cell r="M561">
            <v>0</v>
          </cell>
          <cell r="N561">
            <v>0</v>
          </cell>
          <cell r="O561">
            <v>0</v>
          </cell>
          <cell r="P561" t="str">
            <v/>
          </cell>
        </row>
        <row r="562">
          <cell r="J562" t="str">
            <v>Thinner B Special</v>
          </cell>
          <cell r="L562" t="str">
            <v>Ltr</v>
          </cell>
          <cell r="M562">
            <v>0</v>
          </cell>
          <cell r="N562">
            <v>0</v>
          </cell>
          <cell r="O562">
            <v>0</v>
          </cell>
          <cell r="P562" t="str">
            <v/>
          </cell>
        </row>
        <row r="563">
          <cell r="H563" t="str">
            <v>Pengecatan Baja</v>
          </cell>
          <cell r="L563" t="str">
            <v>M²</v>
          </cell>
          <cell r="M563">
            <v>1</v>
          </cell>
          <cell r="O563">
            <v>0</v>
          </cell>
          <cell r="P563">
            <v>0</v>
          </cell>
          <cell r="Q563">
            <v>0</v>
          </cell>
          <cell r="R563">
            <v>0</v>
          </cell>
        </row>
        <row r="564">
          <cell r="J564" t="str">
            <v>Cat Baja Merk Nippon Paint</v>
          </cell>
          <cell r="L564" t="str">
            <v>Kg</v>
          </cell>
          <cell r="M564">
            <v>0</v>
          </cell>
          <cell r="N564">
            <v>0</v>
          </cell>
          <cell r="O564">
            <v>0</v>
          </cell>
        </row>
        <row r="565">
          <cell r="J565" t="str">
            <v>Cat Meni Besi</v>
          </cell>
          <cell r="L565" t="str">
            <v>Kg</v>
          </cell>
          <cell r="M565">
            <v>0</v>
          </cell>
          <cell r="N565">
            <v>0</v>
          </cell>
          <cell r="O565">
            <v>0</v>
          </cell>
        </row>
        <row r="566">
          <cell r="J566" t="str">
            <v>Thinner B Special</v>
          </cell>
          <cell r="L566" t="str">
            <v>Ltr</v>
          </cell>
          <cell r="M566">
            <v>0</v>
          </cell>
          <cell r="N566">
            <v>0</v>
          </cell>
          <cell r="O566">
            <v>0</v>
          </cell>
        </row>
        <row r="567">
          <cell r="H567" t="str">
            <v>Pembersihan</v>
          </cell>
          <cell r="L567" t="str">
            <v>M²</v>
          </cell>
          <cell r="M567">
            <v>1</v>
          </cell>
          <cell r="N567" t="str">
            <v/>
          </cell>
          <cell r="P567">
            <v>0</v>
          </cell>
          <cell r="Q567">
            <v>0</v>
          </cell>
          <cell r="R567">
            <v>0</v>
          </cell>
        </row>
        <row r="568">
          <cell r="N568" t="str">
            <v/>
          </cell>
          <cell r="P568" t="str">
            <v/>
          </cell>
        </row>
        <row r="569">
          <cell r="N569" t="str">
            <v/>
          </cell>
          <cell r="P569" t="str">
            <v/>
          </cell>
        </row>
        <row r="570">
          <cell r="H570" t="str">
            <v>Pasang Sanitair Fixture</v>
          </cell>
          <cell r="L570" t="str">
            <v>Bh</v>
          </cell>
          <cell r="M570">
            <v>1</v>
          </cell>
          <cell r="N570" t="str">
            <v/>
          </cell>
          <cell r="O570">
            <v>0</v>
          </cell>
          <cell r="P570">
            <v>0</v>
          </cell>
          <cell r="Q570">
            <v>0</v>
          </cell>
          <cell r="R570">
            <v>0</v>
          </cell>
        </row>
        <row r="571">
          <cell r="H571" t="str">
            <v>Pasang Closet Jongkok</v>
          </cell>
          <cell r="L571" t="str">
            <v>Bh</v>
          </cell>
          <cell r="M571">
            <v>1</v>
          </cell>
          <cell r="N571" t="str">
            <v/>
          </cell>
          <cell r="O571">
            <v>0</v>
          </cell>
          <cell r="P571">
            <v>0</v>
          </cell>
          <cell r="Q571">
            <v>0</v>
          </cell>
          <cell r="R571">
            <v>0</v>
          </cell>
        </row>
        <row r="572">
          <cell r="J572" t="str">
            <v>Closet Jongkok Merk TOTO + Acessories komplit</v>
          </cell>
          <cell r="L572" t="str">
            <v>Bh</v>
          </cell>
          <cell r="M572">
            <v>0</v>
          </cell>
          <cell r="N572">
            <v>0</v>
          </cell>
          <cell r="O572">
            <v>0</v>
          </cell>
        </row>
        <row r="573">
          <cell r="H573" t="str">
            <v>Pasang Kitchen Zink 1 Lubang</v>
          </cell>
          <cell r="L573" t="str">
            <v>Bh</v>
          </cell>
          <cell r="M573">
            <v>1</v>
          </cell>
          <cell r="N573" t="str">
            <v/>
          </cell>
          <cell r="O573">
            <v>0</v>
          </cell>
          <cell r="P573">
            <v>0</v>
          </cell>
          <cell r="Q573">
            <v>0</v>
          </cell>
          <cell r="R573">
            <v>0</v>
          </cell>
        </row>
        <row r="574">
          <cell r="J574" t="str">
            <v>Kitchen Zink Stainless Steel 1 Lubang Merk Meiwa</v>
          </cell>
          <cell r="L574" t="str">
            <v>Bh</v>
          </cell>
          <cell r="M574">
            <v>0</v>
          </cell>
          <cell r="N574">
            <v>0</v>
          </cell>
          <cell r="O574">
            <v>0</v>
          </cell>
          <cell r="P574" t="str">
            <v/>
          </cell>
        </row>
        <row r="575">
          <cell r="J575" t="str">
            <v>Kran Air Kitchen Zink Merk TOTO Type T 30 AR 13 V7 (N)</v>
          </cell>
          <cell r="L575" t="str">
            <v>Bh</v>
          </cell>
          <cell r="M575">
            <v>0</v>
          </cell>
          <cell r="N575">
            <v>0</v>
          </cell>
          <cell r="O575">
            <v>0</v>
          </cell>
          <cell r="P575" t="str">
            <v/>
          </cell>
        </row>
        <row r="576">
          <cell r="H576" t="str">
            <v>Pasang Kitchen Zink 2 Lubang</v>
          </cell>
          <cell r="L576" t="str">
            <v>Bh</v>
          </cell>
          <cell r="M576">
            <v>1</v>
          </cell>
          <cell r="N576" t="str">
            <v/>
          </cell>
          <cell r="O576">
            <v>0</v>
          </cell>
          <cell r="P576">
            <v>0</v>
          </cell>
          <cell r="Q576">
            <v>0</v>
          </cell>
          <cell r="R576">
            <v>0</v>
          </cell>
        </row>
        <row r="577">
          <cell r="J577" t="str">
            <v>Kitchen Zink Stainless Steel 2 Lubang Merk Meiwa</v>
          </cell>
          <cell r="L577" t="str">
            <v>Bh</v>
          </cell>
          <cell r="M577">
            <v>0</v>
          </cell>
          <cell r="N577">
            <v>0</v>
          </cell>
          <cell r="O577">
            <v>0</v>
          </cell>
          <cell r="P577" t="str">
            <v/>
          </cell>
        </row>
        <row r="578">
          <cell r="J578" t="str">
            <v>Kran Air Kitchen Zink Merk TOTO Type T 30 AR 13 V7 (N)</v>
          </cell>
          <cell r="L578" t="str">
            <v>Bh</v>
          </cell>
          <cell r="M578">
            <v>0</v>
          </cell>
          <cell r="N578">
            <v>0</v>
          </cell>
          <cell r="O578">
            <v>0</v>
          </cell>
          <cell r="P578" t="str">
            <v/>
          </cell>
        </row>
        <row r="579">
          <cell r="H579" t="str">
            <v xml:space="preserve">Instalasi Air Bersih </v>
          </cell>
          <cell r="L579" t="str">
            <v>M'</v>
          </cell>
          <cell r="M579">
            <v>1</v>
          </cell>
          <cell r="N579" t="str">
            <v/>
          </cell>
          <cell r="O579">
            <v>0</v>
          </cell>
          <cell r="P579">
            <v>0</v>
          </cell>
          <cell r="Q579">
            <v>0</v>
          </cell>
          <cell r="R579">
            <v>0</v>
          </cell>
        </row>
        <row r="580">
          <cell r="J580" t="str">
            <v>Pipa PVC Merk Sinar Lucky 3/4" AW - 4 m</v>
          </cell>
          <cell r="L580" t="str">
            <v>Btg</v>
          </cell>
          <cell r="M580">
            <v>0</v>
          </cell>
          <cell r="N580">
            <v>0</v>
          </cell>
          <cell r="O580">
            <v>0</v>
          </cell>
          <cell r="P580" t="str">
            <v/>
          </cell>
        </row>
        <row r="581">
          <cell r="J581" t="str">
            <v>Pipa PVC Merk Sinar Lucky 1/2"  AW - 4 m</v>
          </cell>
          <cell r="L581" t="str">
            <v>Btg</v>
          </cell>
          <cell r="M581">
            <v>0</v>
          </cell>
          <cell r="N581">
            <v>0</v>
          </cell>
          <cell r="O581">
            <v>0</v>
          </cell>
          <cell r="P581" t="str">
            <v/>
          </cell>
        </row>
        <row r="582">
          <cell r="H582" t="str">
            <v xml:space="preserve">Instalasi Air Kotor </v>
          </cell>
          <cell r="L582" t="str">
            <v>M'</v>
          </cell>
          <cell r="M582">
            <v>1</v>
          </cell>
          <cell r="N582" t="str">
            <v/>
          </cell>
          <cell r="O582">
            <v>0</v>
          </cell>
          <cell r="P582">
            <v>0</v>
          </cell>
          <cell r="Q582">
            <v>0</v>
          </cell>
          <cell r="R582">
            <v>0</v>
          </cell>
        </row>
        <row r="583">
          <cell r="J583" t="str">
            <v>Pipa PVC Merk Sinar Lucky 4" D - 4 m</v>
          </cell>
          <cell r="L583" t="str">
            <v>Btg</v>
          </cell>
          <cell r="M583">
            <v>0</v>
          </cell>
          <cell r="N583">
            <v>0</v>
          </cell>
          <cell r="O583">
            <v>0</v>
          </cell>
          <cell r="P583" t="str">
            <v/>
          </cell>
        </row>
        <row r="584">
          <cell r="J584" t="str">
            <v xml:space="preserve">Pipa PVC Merk Sinar Lucky 3" D - 4 m </v>
          </cell>
          <cell r="L584" t="str">
            <v>Btg</v>
          </cell>
          <cell r="M584">
            <v>0</v>
          </cell>
          <cell r="N584">
            <v>0</v>
          </cell>
          <cell r="O584">
            <v>0</v>
          </cell>
          <cell r="P584" t="str">
            <v/>
          </cell>
        </row>
        <row r="585">
          <cell r="H585" t="str">
            <v>Septictank (lkp dg. Rmbsn,bk ktrl, p. hawa)</v>
          </cell>
          <cell r="L585" t="str">
            <v>Unit</v>
          </cell>
          <cell r="M585">
            <v>1</v>
          </cell>
          <cell r="N585" t="str">
            <v/>
          </cell>
          <cell r="O585">
            <v>0</v>
          </cell>
          <cell r="P585">
            <v>0</v>
          </cell>
          <cell r="Q585">
            <v>0</v>
          </cell>
          <cell r="R585">
            <v>0</v>
          </cell>
        </row>
        <row r="586">
          <cell r="I586" t="str">
            <v>Pelat dasar t = 8 cm</v>
          </cell>
          <cell r="L586" t="str">
            <v>M³</v>
          </cell>
          <cell r="M586">
            <v>0</v>
          </cell>
          <cell r="N586" t="str">
            <v/>
          </cell>
        </row>
        <row r="587">
          <cell r="J587" t="str">
            <v>Semen PC Type 1 @ 50 Kg</v>
          </cell>
          <cell r="L587" t="str">
            <v>Zak</v>
          </cell>
          <cell r="M587">
            <v>0</v>
          </cell>
          <cell r="N587">
            <v>0</v>
          </cell>
          <cell r="O587">
            <v>0</v>
          </cell>
        </row>
        <row r="588">
          <cell r="J588" t="str">
            <v>Pasir Beton/Cor</v>
          </cell>
          <cell r="L588" t="str">
            <v>M³</v>
          </cell>
          <cell r="M588">
            <v>0</v>
          </cell>
          <cell r="N588">
            <v>0</v>
          </cell>
          <cell r="O588">
            <v>0</v>
          </cell>
        </row>
        <row r="589">
          <cell r="J589" t="str">
            <v>Kerikil/koral</v>
          </cell>
          <cell r="L589" t="str">
            <v>M³</v>
          </cell>
          <cell r="M589">
            <v>0</v>
          </cell>
          <cell r="N589">
            <v>0</v>
          </cell>
          <cell r="O589">
            <v>0</v>
          </cell>
        </row>
        <row r="590">
          <cell r="I590" t="str">
            <v>Pasangan Bata</v>
          </cell>
          <cell r="L590" t="str">
            <v>M²</v>
          </cell>
          <cell r="M590">
            <v>0</v>
          </cell>
          <cell r="N590" t="str">
            <v/>
          </cell>
        </row>
        <row r="591">
          <cell r="J591" t="str">
            <v>Bata 5 x 10 x 20 cm</v>
          </cell>
          <cell r="L591" t="str">
            <v>Bh</v>
          </cell>
          <cell r="M591">
            <v>0</v>
          </cell>
          <cell r="N591">
            <v>0</v>
          </cell>
          <cell r="O591">
            <v>0</v>
          </cell>
        </row>
        <row r="592">
          <cell r="J592" t="str">
            <v>Semen PC Type 1 @ 50 Kg</v>
          </cell>
          <cell r="L592" t="str">
            <v>Zak</v>
          </cell>
          <cell r="M592">
            <v>0</v>
          </cell>
          <cell r="N592">
            <v>0</v>
          </cell>
          <cell r="O592">
            <v>0</v>
          </cell>
        </row>
        <row r="593">
          <cell r="J593" t="str">
            <v>Pasir Pasang</v>
          </cell>
          <cell r="L593" t="str">
            <v>M³</v>
          </cell>
          <cell r="M593">
            <v>0</v>
          </cell>
          <cell r="N593">
            <v>0</v>
          </cell>
          <cell r="O593">
            <v>0</v>
          </cell>
        </row>
        <row r="594">
          <cell r="I594" t="str">
            <v>Plesteran 1:2 + Acian</v>
          </cell>
          <cell r="L594" t="str">
            <v>M²</v>
          </cell>
          <cell r="M594">
            <v>0</v>
          </cell>
          <cell r="N594" t="str">
            <v/>
          </cell>
        </row>
        <row r="595">
          <cell r="J595" t="str">
            <v>Semen PC Type 1 @ 50 Kg</v>
          </cell>
          <cell r="L595" t="str">
            <v>Zak</v>
          </cell>
          <cell r="M595">
            <v>0</v>
          </cell>
          <cell r="N595">
            <v>0</v>
          </cell>
          <cell r="O595">
            <v>0</v>
          </cell>
        </row>
        <row r="596">
          <cell r="J596" t="str">
            <v>Pasir Pasang</v>
          </cell>
          <cell r="L596" t="str">
            <v>M³</v>
          </cell>
          <cell r="M596">
            <v>0</v>
          </cell>
          <cell r="N596">
            <v>0</v>
          </cell>
          <cell r="O596">
            <v>0</v>
          </cell>
        </row>
        <row r="597">
          <cell r="I597" t="str">
            <v>Rembesan</v>
          </cell>
          <cell r="L597" t="str">
            <v>Unit</v>
          </cell>
          <cell r="M597">
            <v>0</v>
          </cell>
          <cell r="N597" t="str">
            <v/>
          </cell>
        </row>
        <row r="598">
          <cell r="J598" t="str">
            <v>Pipa PVC Merk Sinar Lucky 4" D - 4 m</v>
          </cell>
          <cell r="L598" t="str">
            <v>Btg</v>
          </cell>
          <cell r="M598">
            <v>0</v>
          </cell>
          <cell r="N598">
            <v>0</v>
          </cell>
          <cell r="O598">
            <v>0</v>
          </cell>
        </row>
        <row r="599">
          <cell r="J599" t="str">
            <v>Pasir Urug</v>
          </cell>
          <cell r="L599" t="str">
            <v>M³</v>
          </cell>
          <cell r="M599">
            <v>0</v>
          </cell>
          <cell r="N599">
            <v>0</v>
          </cell>
          <cell r="O599">
            <v>0</v>
          </cell>
        </row>
        <row r="600">
          <cell r="J600" t="str">
            <v>Kerikil/koral</v>
          </cell>
          <cell r="L600" t="str">
            <v>M³</v>
          </cell>
          <cell r="M600">
            <v>0</v>
          </cell>
          <cell r="N600">
            <v>0</v>
          </cell>
          <cell r="O600">
            <v>0</v>
          </cell>
        </row>
        <row r="601">
          <cell r="J601" t="str">
            <v>Ijuk</v>
          </cell>
          <cell r="L601" t="str">
            <v>Kg</v>
          </cell>
          <cell r="M601">
            <v>0</v>
          </cell>
          <cell r="N601">
            <v>0</v>
          </cell>
          <cell r="O601">
            <v>0</v>
          </cell>
        </row>
        <row r="602">
          <cell r="I602" t="str">
            <v>Pelat penutup atas t = 8 cm</v>
          </cell>
          <cell r="N602" t="str">
            <v/>
          </cell>
        </row>
        <row r="603">
          <cell r="I603" t="str">
            <v>Bekisting</v>
          </cell>
          <cell r="L603" t="str">
            <v>M²</v>
          </cell>
          <cell r="M603">
            <v>0</v>
          </cell>
          <cell r="N603" t="str">
            <v/>
          </cell>
        </row>
        <row r="604">
          <cell r="J604" t="str">
            <v>Kayu Papan 2/20 - 4 m</v>
          </cell>
          <cell r="L604" t="str">
            <v>Btg</v>
          </cell>
          <cell r="M604">
            <v>0</v>
          </cell>
          <cell r="N604">
            <v>0</v>
          </cell>
          <cell r="O604">
            <v>0</v>
          </cell>
        </row>
        <row r="605">
          <cell r="J605" t="str">
            <v>Kayu Balok 4/6 - 4 m</v>
          </cell>
          <cell r="L605" t="str">
            <v>Btg</v>
          </cell>
          <cell r="M605">
            <v>0</v>
          </cell>
          <cell r="N605">
            <v>0</v>
          </cell>
          <cell r="O605">
            <v>0</v>
          </cell>
        </row>
        <row r="606">
          <cell r="J606" t="str">
            <v>Paku 2,5"</v>
          </cell>
          <cell r="L606" t="str">
            <v>Kg</v>
          </cell>
          <cell r="M606">
            <v>0</v>
          </cell>
          <cell r="N606">
            <v>0</v>
          </cell>
          <cell r="O606">
            <v>0</v>
          </cell>
        </row>
        <row r="607">
          <cell r="I607" t="str">
            <v>Pembesian &lt; dia. 12 mm</v>
          </cell>
          <cell r="L607" t="str">
            <v>Kg</v>
          </cell>
          <cell r="M607">
            <v>0</v>
          </cell>
          <cell r="N607" t="str">
            <v/>
          </cell>
        </row>
        <row r="608">
          <cell r="J608" t="str">
            <v>Besi Beton  Ø  8 mm</v>
          </cell>
          <cell r="L608" t="str">
            <v>Kg</v>
          </cell>
          <cell r="M608">
            <v>0</v>
          </cell>
          <cell r="N608">
            <v>0</v>
          </cell>
          <cell r="O608">
            <v>0</v>
          </cell>
        </row>
        <row r="609">
          <cell r="J609" t="str">
            <v>Kawat Beton/Bendrat</v>
          </cell>
          <cell r="L609" t="str">
            <v>Kg</v>
          </cell>
          <cell r="M609">
            <v>0</v>
          </cell>
          <cell r="N609">
            <v>0</v>
          </cell>
          <cell r="O609">
            <v>0</v>
          </cell>
        </row>
        <row r="610">
          <cell r="I610" t="str">
            <v>Pengecoran</v>
          </cell>
          <cell r="L610" t="str">
            <v>M³</v>
          </cell>
          <cell r="M610">
            <v>0</v>
          </cell>
          <cell r="N610" t="str">
            <v/>
          </cell>
        </row>
        <row r="611">
          <cell r="J611" t="str">
            <v>Semen PC Type 1 @ 50 Kg</v>
          </cell>
          <cell r="L611" t="str">
            <v>Zak</v>
          </cell>
          <cell r="M611">
            <v>0</v>
          </cell>
          <cell r="N611">
            <v>0</v>
          </cell>
          <cell r="O611">
            <v>0</v>
          </cell>
        </row>
        <row r="612">
          <cell r="J612" t="str">
            <v>Pasir Beton/Cor</v>
          </cell>
          <cell r="L612" t="str">
            <v>M³</v>
          </cell>
          <cell r="M612">
            <v>0</v>
          </cell>
          <cell r="N612">
            <v>0</v>
          </cell>
          <cell r="O612">
            <v>0</v>
          </cell>
        </row>
        <row r="613">
          <cell r="J613" t="str">
            <v>Split</v>
          </cell>
          <cell r="L613" t="str">
            <v>M³</v>
          </cell>
          <cell r="M613">
            <v>0</v>
          </cell>
          <cell r="N613">
            <v>0</v>
          </cell>
          <cell r="O613">
            <v>0</v>
          </cell>
        </row>
        <row r="614">
          <cell r="I614" t="str">
            <v>Pipa hawa</v>
          </cell>
          <cell r="N614" t="str">
            <v/>
          </cell>
        </row>
        <row r="615">
          <cell r="J615" t="str">
            <v>Pipa Galvanized  Ø  1,5" - 6 m</v>
          </cell>
          <cell r="L615" t="str">
            <v>Btg</v>
          </cell>
          <cell r="M615">
            <v>0</v>
          </cell>
          <cell r="N615">
            <v>0</v>
          </cell>
          <cell r="O615">
            <v>0</v>
          </cell>
        </row>
        <row r="616">
          <cell r="J616" t="str">
            <v>Tee 1,5"x1,5"</v>
          </cell>
          <cell r="L616" t="str">
            <v>Bh</v>
          </cell>
          <cell r="M616">
            <v>0</v>
          </cell>
          <cell r="N616">
            <v>0</v>
          </cell>
          <cell r="O616">
            <v>0</v>
          </cell>
        </row>
        <row r="617">
          <cell r="I617" t="str">
            <v>Bak Kontrol Septicktank</v>
          </cell>
          <cell r="L617" t="str">
            <v>Unit</v>
          </cell>
          <cell r="M617">
            <v>0</v>
          </cell>
          <cell r="N617" t="str">
            <v/>
          </cell>
        </row>
        <row r="618">
          <cell r="I618" t="str">
            <v>Pelat dasar t = 8 cm</v>
          </cell>
          <cell r="L618" t="str">
            <v>M³</v>
          </cell>
          <cell r="M618">
            <v>0</v>
          </cell>
          <cell r="N618" t="str">
            <v/>
          </cell>
        </row>
        <row r="619">
          <cell r="J619" t="str">
            <v>Semen PC Type 1 @ 50 Kg</v>
          </cell>
          <cell r="L619" t="str">
            <v>Zak</v>
          </cell>
          <cell r="M619">
            <v>0</v>
          </cell>
          <cell r="N619">
            <v>0</v>
          </cell>
          <cell r="O619">
            <v>0</v>
          </cell>
        </row>
        <row r="620">
          <cell r="J620" t="str">
            <v>Pasir Beton/Cor</v>
          </cell>
          <cell r="L620" t="str">
            <v>M³</v>
          </cell>
          <cell r="M620">
            <v>0</v>
          </cell>
          <cell r="N620">
            <v>0</v>
          </cell>
          <cell r="O620">
            <v>0</v>
          </cell>
        </row>
        <row r="621">
          <cell r="J621" t="str">
            <v>Kerikil/koral</v>
          </cell>
          <cell r="L621" t="str">
            <v>M³</v>
          </cell>
          <cell r="M621">
            <v>0</v>
          </cell>
          <cell r="N621">
            <v>0</v>
          </cell>
          <cell r="O621">
            <v>0</v>
          </cell>
        </row>
        <row r="622">
          <cell r="I622" t="str">
            <v>Pasangan Bata</v>
          </cell>
          <cell r="L622" t="str">
            <v>M²</v>
          </cell>
          <cell r="M622">
            <v>0</v>
          </cell>
          <cell r="N622" t="str">
            <v/>
          </cell>
        </row>
        <row r="623">
          <cell r="J623" t="str">
            <v>Bata 5 x 10 x 20 cm</v>
          </cell>
          <cell r="L623" t="str">
            <v>Bh</v>
          </cell>
          <cell r="M623">
            <v>0</v>
          </cell>
          <cell r="N623">
            <v>0</v>
          </cell>
          <cell r="O623">
            <v>0</v>
          </cell>
        </row>
        <row r="624">
          <cell r="J624" t="str">
            <v>Semen PC Type 1 @ 50 Kg</v>
          </cell>
          <cell r="L624" t="str">
            <v>Zak</v>
          </cell>
          <cell r="M624">
            <v>0</v>
          </cell>
          <cell r="N624">
            <v>0</v>
          </cell>
          <cell r="O624">
            <v>0</v>
          </cell>
        </row>
        <row r="625">
          <cell r="J625" t="str">
            <v>Pasir Pasang</v>
          </cell>
          <cell r="L625" t="str">
            <v>M³</v>
          </cell>
          <cell r="M625">
            <v>0</v>
          </cell>
          <cell r="N625">
            <v>0</v>
          </cell>
          <cell r="O625">
            <v>0</v>
          </cell>
        </row>
        <row r="626">
          <cell r="I626" t="str">
            <v>Plesteran 1:2 + Acian</v>
          </cell>
          <cell r="L626" t="str">
            <v>M²</v>
          </cell>
          <cell r="M626">
            <v>0</v>
          </cell>
          <cell r="N626" t="str">
            <v/>
          </cell>
        </row>
        <row r="627">
          <cell r="J627" t="str">
            <v>Semen PC Type 1 @ 50 Kg</v>
          </cell>
          <cell r="L627" t="str">
            <v>Zak</v>
          </cell>
          <cell r="M627">
            <v>0</v>
          </cell>
          <cell r="N627">
            <v>0</v>
          </cell>
          <cell r="O627">
            <v>0</v>
          </cell>
        </row>
        <row r="628">
          <cell r="J628" t="str">
            <v>Pasir Pasang</v>
          </cell>
          <cell r="L628" t="str">
            <v>M³</v>
          </cell>
          <cell r="M628">
            <v>0</v>
          </cell>
          <cell r="N628">
            <v>0</v>
          </cell>
          <cell r="O628">
            <v>0</v>
          </cell>
        </row>
        <row r="629">
          <cell r="I629" t="str">
            <v>Pelat penutup atas t = 8 cm</v>
          </cell>
          <cell r="L629" t="str">
            <v>M2</v>
          </cell>
          <cell r="M629">
            <v>0</v>
          </cell>
          <cell r="N629" t="str">
            <v/>
          </cell>
        </row>
        <row r="630">
          <cell r="I630" t="str">
            <v>Pembesian &lt; dia. 12 mm</v>
          </cell>
          <cell r="L630" t="str">
            <v>Kg</v>
          </cell>
          <cell r="M630">
            <v>0</v>
          </cell>
          <cell r="N630" t="str">
            <v/>
          </cell>
        </row>
        <row r="631">
          <cell r="J631" t="str">
            <v>Besi Beton  Ø  8 mm</v>
          </cell>
          <cell r="L631" t="str">
            <v>Kg</v>
          </cell>
          <cell r="M631">
            <v>0</v>
          </cell>
          <cell r="N631">
            <v>0</v>
          </cell>
          <cell r="O631">
            <v>0</v>
          </cell>
        </row>
        <row r="632">
          <cell r="J632" t="str">
            <v>Kawat Beton/Bendrat</v>
          </cell>
          <cell r="L632" t="str">
            <v>Kg</v>
          </cell>
          <cell r="M632">
            <v>0</v>
          </cell>
          <cell r="N632">
            <v>0</v>
          </cell>
          <cell r="O632">
            <v>0</v>
          </cell>
        </row>
        <row r="633">
          <cell r="I633" t="str">
            <v>Pengecoran</v>
          </cell>
          <cell r="L633" t="str">
            <v>M³</v>
          </cell>
          <cell r="M633">
            <v>0</v>
          </cell>
          <cell r="N633" t="str">
            <v/>
          </cell>
        </row>
        <row r="634">
          <cell r="J634" t="str">
            <v>Semen PC Type 1 @ 50 Kg</v>
          </cell>
          <cell r="L634" t="str">
            <v>Zak</v>
          </cell>
          <cell r="M634">
            <v>0</v>
          </cell>
          <cell r="N634">
            <v>0</v>
          </cell>
          <cell r="O634">
            <v>0</v>
          </cell>
        </row>
        <row r="635">
          <cell r="J635" t="str">
            <v>Pasir Beton/Cor</v>
          </cell>
          <cell r="L635" t="str">
            <v>M³</v>
          </cell>
          <cell r="M635">
            <v>0</v>
          </cell>
          <cell r="N635">
            <v>0</v>
          </cell>
          <cell r="O635">
            <v>0</v>
          </cell>
        </row>
        <row r="636">
          <cell r="J636" t="str">
            <v>Split</v>
          </cell>
          <cell r="L636" t="str">
            <v>M³</v>
          </cell>
          <cell r="M636">
            <v>0</v>
          </cell>
          <cell r="N636">
            <v>0</v>
          </cell>
          <cell r="O6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LS-Rutin"/>
      <sheetName val="Kuantitas"/>
      <sheetName val="Analisa HSP"/>
    </sheetNames>
    <sheetDataSet>
      <sheetData sheetId="0"/>
      <sheetData sheetId="1"/>
      <sheetData sheetId="2">
        <row r="51">
          <cell r="U51">
            <v>215951.69860790818</v>
          </cell>
        </row>
        <row r="231">
          <cell r="U231">
            <v>828842.85604096309</v>
          </cell>
        </row>
        <row r="410">
          <cell r="U410">
            <v>680267.07095541514</v>
          </cell>
        </row>
        <row r="589">
          <cell r="U589">
            <v>772258.51297543594</v>
          </cell>
        </row>
        <row r="768">
          <cell r="U768">
            <v>5462.5109621212123</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Q-Aresitrktur"/>
      <sheetName val="RAB"/>
      <sheetName val="Analisa"/>
      <sheetName val="daftar harga"/>
      <sheetName val="Sheet2"/>
      <sheetName val="Person"/>
      <sheetName val="Alat"/>
      <sheetName val="Sheet3"/>
      <sheetName val="me"/>
      <sheetName val="BTL tahap 1"/>
      <sheetName val="BTL total"/>
      <sheetName val="rum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F15">
            <v>0</v>
          </cell>
          <cell r="G15" t="str">
            <v/>
          </cell>
        </row>
        <row r="16">
          <cell r="F16">
            <v>1</v>
          </cell>
          <cell r="G16" t="str">
            <v xml:space="preserve">satu </v>
          </cell>
        </row>
        <row r="17">
          <cell r="F17">
            <v>2</v>
          </cell>
          <cell r="G17" t="str">
            <v xml:space="preserve">dua </v>
          </cell>
        </row>
        <row r="18">
          <cell r="F18">
            <v>3</v>
          </cell>
          <cell r="G18" t="str">
            <v xml:space="preserve">tiga </v>
          </cell>
        </row>
        <row r="19">
          <cell r="F19">
            <v>4</v>
          </cell>
          <cell r="G19" t="str">
            <v xml:space="preserve">empat </v>
          </cell>
        </row>
        <row r="20">
          <cell r="F20">
            <v>5</v>
          </cell>
          <cell r="G20" t="str">
            <v xml:space="preserve">lima </v>
          </cell>
        </row>
        <row r="21">
          <cell r="F21">
            <v>6</v>
          </cell>
          <cell r="G21" t="str">
            <v xml:space="preserve">enam </v>
          </cell>
        </row>
        <row r="22">
          <cell r="F22">
            <v>7</v>
          </cell>
          <cell r="G22" t="str">
            <v xml:space="preserve">tujuh </v>
          </cell>
        </row>
        <row r="23">
          <cell r="F23">
            <v>8</v>
          </cell>
          <cell r="G23" t="str">
            <v xml:space="preserve">delapan </v>
          </cell>
        </row>
        <row r="24">
          <cell r="F24">
            <v>9</v>
          </cell>
          <cell r="G24" t="str">
            <v xml:space="preserve">sembilan </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HARGA"/>
      <sheetName val="Biaya alat"/>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ABEL LABOR"/>
    </sheetNames>
    <sheetDataSet>
      <sheetData sheetId="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heet1"/>
      <sheetName val="Rate"/>
      <sheetName val="Resume Risk"/>
      <sheetName val="Risk"/>
      <sheetName val="Time Schedule"/>
      <sheetName val="Contract #5"/>
      <sheetName val="BL"/>
      <sheetName val="RAB"/>
      <sheetName val="Major"/>
      <sheetName val="Vol. Pipa"/>
      <sheetName val="Micro"/>
      <sheetName val="Volume"/>
      <sheetName val="terbilang"/>
      <sheetName val="Alat"/>
      <sheetName val="Schedule alat"/>
    </sheetNames>
    <sheetDataSet>
      <sheetData sheetId="0" refreshError="1"/>
      <sheetData sheetId="1" refreshError="1"/>
      <sheetData sheetId="2" refreshError="1"/>
      <sheetData sheetId="3" refreshError="1"/>
      <sheetData sheetId="4" refreshError="1"/>
      <sheetData sheetId="5"/>
      <sheetData sheetId="6" refreshError="1">
        <row r="2">
          <cell r="B2" t="str">
            <v>BIAYA LANGSUNG KONSTRUKSI</v>
          </cell>
        </row>
        <row r="3">
          <cell r="B3" t="str">
            <v>MINISTRY OF ELECTRICITY AND WATER AL-MUDIRIYAH AR-RIYADH</v>
          </cell>
        </row>
        <row r="4">
          <cell r="B4" t="str">
            <v>SECHEDULE OF B.O.Q AND RATE CONTRACT # 5</v>
          </cell>
        </row>
        <row r="5">
          <cell r="B5" t="str">
            <v>SCHEDULE # 2 WATER SUPPLY FOR THE AREA - AL-YASMIN</v>
          </cell>
        </row>
        <row r="6">
          <cell r="N6">
            <v>0</v>
          </cell>
          <cell r="S6">
            <v>0</v>
          </cell>
          <cell r="T6">
            <v>0</v>
          </cell>
        </row>
        <row r="7">
          <cell r="M7" t="str">
            <v>Harga</v>
          </cell>
          <cell r="N7" t="str">
            <v>Jumlah</v>
          </cell>
          <cell r="O7" t="str">
            <v>Jumlah Harga Sumber Daya (Rp)</v>
          </cell>
        </row>
        <row r="8">
          <cell r="B8" t="str">
            <v>No</v>
          </cell>
          <cell r="D8" t="str">
            <v>Uraian</v>
          </cell>
          <cell r="I8" t="str">
            <v>Satuan</v>
          </cell>
          <cell r="J8" t="str">
            <v>Kuantitas</v>
          </cell>
          <cell r="K8" t="str">
            <v>Prod / Koeff</v>
          </cell>
          <cell r="M8" t="str">
            <v>Satuan</v>
          </cell>
          <cell r="N8" t="str">
            <v>Harga</v>
          </cell>
          <cell r="O8" t="str">
            <v>Material</v>
          </cell>
          <cell r="P8" t="str">
            <v>Upah</v>
          </cell>
          <cell r="Q8" t="str">
            <v>Alat</v>
          </cell>
          <cell r="R8" t="str">
            <v>Sub Kon</v>
          </cell>
          <cell r="S8" t="str">
            <v>Harus Nol</v>
          </cell>
        </row>
        <row r="9">
          <cell r="M9" t="str">
            <v>(Rp)</v>
          </cell>
          <cell r="N9" t="str">
            <v>(Rp)</v>
          </cell>
        </row>
        <row r="11">
          <cell r="D11" t="str">
            <v>PREPARATION WORKS</v>
          </cell>
          <cell r="I11" t="str">
            <v>sum</v>
          </cell>
          <cell r="J11">
            <v>1</v>
          </cell>
          <cell r="M11">
            <v>6359675985.2265711</v>
          </cell>
          <cell r="N11">
            <v>6359675985.2265711</v>
          </cell>
          <cell r="O11">
            <v>247723922.8755765</v>
          </cell>
          <cell r="P11">
            <v>836401784.72195196</v>
          </cell>
          <cell r="Q11">
            <v>428801477.62904269</v>
          </cell>
          <cell r="R11">
            <v>4846748800</v>
          </cell>
          <cell r="S11">
            <v>0</v>
          </cell>
          <cell r="T11">
            <v>0</v>
          </cell>
        </row>
        <row r="12">
          <cell r="B12" t="str">
            <v>A.</v>
          </cell>
          <cell r="D12" t="str">
            <v>Mobilization &amp; Demobilization</v>
          </cell>
          <cell r="M12">
            <v>906000000</v>
          </cell>
          <cell r="T12">
            <v>0</v>
          </cell>
        </row>
        <row r="13">
          <cell r="B13" t="str">
            <v>E20024</v>
          </cell>
          <cell r="E13" t="str">
            <v>Mob/Demob CAT180</v>
          </cell>
          <cell r="H13">
            <v>2</v>
          </cell>
          <cell r="I13" t="str">
            <v>trip</v>
          </cell>
          <cell r="J13">
            <v>4</v>
          </cell>
          <cell r="K13">
            <v>2</v>
          </cell>
          <cell r="L13" t="str">
            <v>kali</v>
          </cell>
          <cell r="M13">
            <v>20000000</v>
          </cell>
          <cell r="N13">
            <v>80000000</v>
          </cell>
          <cell r="O13">
            <v>0</v>
          </cell>
          <cell r="P13">
            <v>0</v>
          </cell>
          <cell r="Q13">
            <v>0</v>
          </cell>
          <cell r="R13">
            <v>80000000</v>
          </cell>
          <cell r="T13">
            <v>0</v>
          </cell>
        </row>
        <row r="14">
          <cell r="B14" t="str">
            <v>E20019</v>
          </cell>
          <cell r="E14" t="str">
            <v>Mob/Demob Dump truck 6 ton</v>
          </cell>
          <cell r="H14">
            <v>2</v>
          </cell>
          <cell r="I14" t="str">
            <v>trip</v>
          </cell>
          <cell r="J14">
            <v>2</v>
          </cell>
          <cell r="K14">
            <v>1</v>
          </cell>
          <cell r="L14" t="str">
            <v>kali</v>
          </cell>
          <cell r="M14">
            <v>3000000</v>
          </cell>
          <cell r="N14">
            <v>6000000</v>
          </cell>
          <cell r="O14">
            <v>0</v>
          </cell>
          <cell r="P14">
            <v>0</v>
          </cell>
          <cell r="Q14">
            <v>0</v>
          </cell>
          <cell r="R14">
            <v>6000000</v>
          </cell>
          <cell r="T14">
            <v>0</v>
          </cell>
        </row>
        <row r="15">
          <cell r="B15" t="str">
            <v>E20023</v>
          </cell>
          <cell r="E15" t="str">
            <v>Mob/Demob baby roller</v>
          </cell>
          <cell r="H15">
            <v>2</v>
          </cell>
          <cell r="I15" t="str">
            <v>trip</v>
          </cell>
          <cell r="J15">
            <v>2</v>
          </cell>
          <cell r="K15">
            <v>1</v>
          </cell>
          <cell r="L15" t="str">
            <v>kali</v>
          </cell>
          <cell r="M15">
            <v>5000000</v>
          </cell>
          <cell r="N15">
            <v>10000000</v>
          </cell>
          <cell r="O15">
            <v>0</v>
          </cell>
          <cell r="P15">
            <v>0</v>
          </cell>
          <cell r="Q15">
            <v>0</v>
          </cell>
          <cell r="R15">
            <v>10000000</v>
          </cell>
          <cell r="T15">
            <v>0</v>
          </cell>
        </row>
        <row r="16">
          <cell r="B16" t="str">
            <v>E20009</v>
          </cell>
          <cell r="E16" t="str">
            <v>Mob/Demob generator set</v>
          </cell>
          <cell r="H16">
            <v>2</v>
          </cell>
          <cell r="I16" t="str">
            <v>trip</v>
          </cell>
          <cell r="J16">
            <v>2</v>
          </cell>
          <cell r="K16">
            <v>1</v>
          </cell>
          <cell r="L16" t="str">
            <v>kali</v>
          </cell>
          <cell r="M16">
            <v>5000000</v>
          </cell>
          <cell r="N16">
            <v>10000000</v>
          </cell>
          <cell r="O16">
            <v>0</v>
          </cell>
          <cell r="P16">
            <v>0</v>
          </cell>
          <cell r="Q16">
            <v>0</v>
          </cell>
          <cell r="R16">
            <v>10000000</v>
          </cell>
          <cell r="T16">
            <v>0</v>
          </cell>
        </row>
        <row r="17">
          <cell r="B17" t="str">
            <v>E20002</v>
          </cell>
          <cell r="E17" t="str">
            <v>Mob/Demob Air compressor, 4000-6500 liter/menit</v>
          </cell>
          <cell r="H17">
            <v>3</v>
          </cell>
          <cell r="I17" t="str">
            <v>trip</v>
          </cell>
          <cell r="J17">
            <v>3</v>
          </cell>
          <cell r="K17">
            <v>1</v>
          </cell>
          <cell r="L17" t="str">
            <v>kali</v>
          </cell>
          <cell r="M17">
            <v>10000000</v>
          </cell>
          <cell r="N17">
            <v>30000000</v>
          </cell>
          <cell r="O17">
            <v>0</v>
          </cell>
          <cell r="P17">
            <v>0</v>
          </cell>
          <cell r="Q17">
            <v>0</v>
          </cell>
          <cell r="R17">
            <v>30000000</v>
          </cell>
          <cell r="T17">
            <v>0</v>
          </cell>
        </row>
        <row r="18">
          <cell r="B18" t="str">
            <v>E20011</v>
          </cell>
          <cell r="E18" t="str">
            <v>Mob/Demob aspal sprayer</v>
          </cell>
          <cell r="H18">
            <v>0</v>
          </cell>
          <cell r="I18" t="str">
            <v>trip</v>
          </cell>
          <cell r="J18">
            <v>0</v>
          </cell>
          <cell r="K18">
            <v>1</v>
          </cell>
          <cell r="L18" t="str">
            <v>kali</v>
          </cell>
          <cell r="M18">
            <v>5000000</v>
          </cell>
          <cell r="N18">
            <v>0</v>
          </cell>
          <cell r="O18">
            <v>0</v>
          </cell>
          <cell r="P18">
            <v>0</v>
          </cell>
          <cell r="Q18">
            <v>0</v>
          </cell>
          <cell r="R18">
            <v>0</v>
          </cell>
          <cell r="T18">
            <v>0</v>
          </cell>
        </row>
        <row r="19">
          <cell r="B19" t="str">
            <v>E20012</v>
          </cell>
          <cell r="E19" t="str">
            <v>Mob/Demob aspal finisher</v>
          </cell>
          <cell r="H19">
            <v>0</v>
          </cell>
          <cell r="I19" t="str">
            <v>trip</v>
          </cell>
          <cell r="J19">
            <v>0</v>
          </cell>
          <cell r="K19">
            <v>1</v>
          </cell>
          <cell r="L19" t="str">
            <v>kali</v>
          </cell>
          <cell r="M19">
            <v>30000000</v>
          </cell>
          <cell r="N19">
            <v>0</v>
          </cell>
          <cell r="O19">
            <v>0</v>
          </cell>
          <cell r="P19">
            <v>0</v>
          </cell>
          <cell r="Q19">
            <v>0</v>
          </cell>
          <cell r="R19">
            <v>0</v>
          </cell>
          <cell r="T19">
            <v>0</v>
          </cell>
        </row>
        <row r="20">
          <cell r="B20" t="str">
            <v>E20013</v>
          </cell>
          <cell r="E20" t="str">
            <v>Mob/Demob bar bender/cutter</v>
          </cell>
          <cell r="H20">
            <v>4</v>
          </cell>
          <cell r="I20" t="str">
            <v>trip</v>
          </cell>
          <cell r="J20">
            <v>4</v>
          </cell>
          <cell r="K20">
            <v>1</v>
          </cell>
          <cell r="L20" t="str">
            <v>kali</v>
          </cell>
          <cell r="M20">
            <v>5000000</v>
          </cell>
          <cell r="N20">
            <v>20000000</v>
          </cell>
          <cell r="O20">
            <v>0</v>
          </cell>
          <cell r="P20">
            <v>0</v>
          </cell>
          <cell r="Q20">
            <v>0</v>
          </cell>
          <cell r="R20">
            <v>20000000</v>
          </cell>
          <cell r="T20">
            <v>0</v>
          </cell>
        </row>
        <row r="21">
          <cell r="B21" t="str">
            <v>E20007</v>
          </cell>
          <cell r="E21" t="str">
            <v>Mob/Demob Dump truck 20 ton</v>
          </cell>
          <cell r="H21">
            <v>16</v>
          </cell>
          <cell r="I21" t="str">
            <v>trip</v>
          </cell>
          <cell r="J21">
            <v>16</v>
          </cell>
          <cell r="K21">
            <v>1</v>
          </cell>
          <cell r="L21" t="str">
            <v>kali</v>
          </cell>
          <cell r="M21">
            <v>5000000</v>
          </cell>
          <cell r="N21">
            <v>80000000</v>
          </cell>
          <cell r="O21">
            <v>0</v>
          </cell>
          <cell r="P21">
            <v>0</v>
          </cell>
          <cell r="Q21">
            <v>0</v>
          </cell>
          <cell r="R21">
            <v>80000000</v>
          </cell>
          <cell r="T21">
            <v>0</v>
          </cell>
        </row>
        <row r="22">
          <cell r="B22" t="str">
            <v>E20008</v>
          </cell>
          <cell r="E22" t="str">
            <v>Mob/Demob Excavator CAT320</v>
          </cell>
          <cell r="F22" t="str">
            <v>+ long arm + giant breaker</v>
          </cell>
          <cell r="H22">
            <v>22</v>
          </cell>
          <cell r="I22" t="str">
            <v>trip</v>
          </cell>
          <cell r="J22">
            <v>22</v>
          </cell>
          <cell r="K22">
            <v>1</v>
          </cell>
          <cell r="L22" t="str">
            <v>kali</v>
          </cell>
          <cell r="M22">
            <v>30000000</v>
          </cell>
          <cell r="N22">
            <v>660000000</v>
          </cell>
          <cell r="O22">
            <v>0</v>
          </cell>
          <cell r="P22">
            <v>0</v>
          </cell>
          <cell r="Q22">
            <v>0</v>
          </cell>
          <cell r="R22">
            <v>660000000</v>
          </cell>
          <cell r="T22">
            <v>0</v>
          </cell>
        </row>
        <row r="23">
          <cell r="B23" t="str">
            <v>E20020</v>
          </cell>
          <cell r="E23" t="str">
            <v>Mob/Demob pneumatic tire roller</v>
          </cell>
          <cell r="H23">
            <v>0</v>
          </cell>
          <cell r="I23" t="str">
            <v>trip</v>
          </cell>
          <cell r="J23">
            <v>0</v>
          </cell>
          <cell r="K23">
            <v>1</v>
          </cell>
          <cell r="L23" t="str">
            <v>kali</v>
          </cell>
          <cell r="M23">
            <v>30000000</v>
          </cell>
          <cell r="N23">
            <v>0</v>
          </cell>
          <cell r="O23">
            <v>0</v>
          </cell>
          <cell r="P23">
            <v>0</v>
          </cell>
          <cell r="Q23">
            <v>0</v>
          </cell>
          <cell r="R23">
            <v>0</v>
          </cell>
          <cell r="T23">
            <v>0</v>
          </cell>
        </row>
        <row r="24">
          <cell r="B24" t="str">
            <v>E20014</v>
          </cell>
          <cell r="E24" t="str">
            <v>Mob/Demob Tandem roller, 6-9 ton</v>
          </cell>
          <cell r="H24">
            <v>0</v>
          </cell>
          <cell r="I24" t="str">
            <v>trip</v>
          </cell>
          <cell r="J24">
            <v>0</v>
          </cell>
          <cell r="K24">
            <v>1</v>
          </cell>
          <cell r="L24" t="str">
            <v>kali</v>
          </cell>
          <cell r="M24">
            <v>30000000</v>
          </cell>
          <cell r="N24">
            <v>0</v>
          </cell>
          <cell r="O24">
            <v>0</v>
          </cell>
          <cell r="P24">
            <v>0</v>
          </cell>
          <cell r="Q24">
            <v>0</v>
          </cell>
          <cell r="R24">
            <v>0</v>
          </cell>
          <cell r="T24">
            <v>0</v>
          </cell>
        </row>
        <row r="25">
          <cell r="B25" t="str">
            <v>E20006</v>
          </cell>
          <cell r="E25" t="str">
            <v>Mob/Demob Crane 35 ton</v>
          </cell>
          <cell r="H25">
            <v>0</v>
          </cell>
          <cell r="I25" t="str">
            <v>trip</v>
          </cell>
          <cell r="J25">
            <v>0</v>
          </cell>
          <cell r="K25">
            <v>1</v>
          </cell>
          <cell r="L25" t="str">
            <v>kali</v>
          </cell>
          <cell r="M25">
            <v>50000000</v>
          </cell>
          <cell r="N25">
            <v>0</v>
          </cell>
          <cell r="O25">
            <v>0</v>
          </cell>
          <cell r="P25">
            <v>0</v>
          </cell>
          <cell r="Q25">
            <v>0</v>
          </cell>
          <cell r="R25">
            <v>0</v>
          </cell>
          <cell r="T25">
            <v>0</v>
          </cell>
        </row>
        <row r="26">
          <cell r="B26" t="str">
            <v>E20016</v>
          </cell>
          <cell r="E26" t="str">
            <v>Mob/Demob Water tank truck, 3000-5000 liter</v>
          </cell>
          <cell r="H26">
            <v>1</v>
          </cell>
          <cell r="I26" t="str">
            <v>trip</v>
          </cell>
          <cell r="J26">
            <v>1</v>
          </cell>
          <cell r="K26">
            <v>1</v>
          </cell>
          <cell r="L26" t="str">
            <v>kali</v>
          </cell>
          <cell r="M26">
            <v>10000000</v>
          </cell>
          <cell r="N26">
            <v>10000000</v>
          </cell>
          <cell r="O26">
            <v>0</v>
          </cell>
          <cell r="P26">
            <v>0</v>
          </cell>
          <cell r="Q26">
            <v>0</v>
          </cell>
          <cell r="R26">
            <v>10000000</v>
          </cell>
          <cell r="T26">
            <v>0</v>
          </cell>
        </row>
        <row r="27">
          <cell r="B27" t="str">
            <v>E20017</v>
          </cell>
          <cell r="E27" t="str">
            <v>Mob/Demob Wheel loader 2-3 m3</v>
          </cell>
          <cell r="H27">
            <v>0</v>
          </cell>
          <cell r="I27" t="str">
            <v>trip</v>
          </cell>
          <cell r="J27">
            <v>0</v>
          </cell>
          <cell r="K27">
            <v>1</v>
          </cell>
          <cell r="L27" t="str">
            <v>kali</v>
          </cell>
          <cell r="M27">
            <v>30000000</v>
          </cell>
          <cell r="N27">
            <v>0</v>
          </cell>
          <cell r="O27">
            <v>0</v>
          </cell>
          <cell r="P27">
            <v>0</v>
          </cell>
          <cell r="Q27">
            <v>0</v>
          </cell>
          <cell r="R27">
            <v>0</v>
          </cell>
          <cell r="T27">
            <v>0</v>
          </cell>
        </row>
        <row r="29">
          <cell r="B29" t="str">
            <v>B.</v>
          </cell>
          <cell r="D29" t="str">
            <v>Site Facilities For Contractor</v>
          </cell>
          <cell r="M29">
            <v>262000000</v>
          </cell>
          <cell r="T29">
            <v>0</v>
          </cell>
        </row>
        <row r="30">
          <cell r="B30" t="str">
            <v>E20037</v>
          </cell>
          <cell r="E30" t="str">
            <v>Base camp</v>
          </cell>
          <cell r="I30" t="str">
            <v>m2</v>
          </cell>
          <cell r="J30">
            <v>200</v>
          </cell>
          <cell r="M30">
            <v>500000</v>
          </cell>
          <cell r="N30">
            <v>100000000</v>
          </cell>
          <cell r="O30">
            <v>0</v>
          </cell>
          <cell r="P30">
            <v>0</v>
          </cell>
          <cell r="Q30">
            <v>0</v>
          </cell>
          <cell r="R30">
            <v>100000000</v>
          </cell>
          <cell r="T30">
            <v>0</v>
          </cell>
        </row>
        <row r="31">
          <cell r="B31" t="str">
            <v>E20071</v>
          </cell>
          <cell r="E31" t="str">
            <v>Workshop</v>
          </cell>
          <cell r="I31" t="str">
            <v>m2</v>
          </cell>
          <cell r="J31">
            <v>200</v>
          </cell>
          <cell r="M31">
            <v>400000</v>
          </cell>
          <cell r="N31">
            <v>80000000</v>
          </cell>
          <cell r="O31">
            <v>0</v>
          </cell>
          <cell r="P31">
            <v>0</v>
          </cell>
          <cell r="Q31">
            <v>0</v>
          </cell>
          <cell r="R31">
            <v>80000000</v>
          </cell>
          <cell r="T31">
            <v>0</v>
          </cell>
        </row>
        <row r="32">
          <cell r="B32" t="str">
            <v>E20063</v>
          </cell>
          <cell r="E32" t="str">
            <v>Papan nama proyek</v>
          </cell>
          <cell r="I32" t="str">
            <v>ls</v>
          </cell>
          <cell r="J32">
            <v>10</v>
          </cell>
          <cell r="M32">
            <v>1500000</v>
          </cell>
          <cell r="N32">
            <v>15000000</v>
          </cell>
          <cell r="O32">
            <v>0</v>
          </cell>
          <cell r="P32">
            <v>0</v>
          </cell>
          <cell r="Q32">
            <v>0</v>
          </cell>
          <cell r="R32">
            <v>15000000</v>
          </cell>
          <cell r="T32">
            <v>0</v>
          </cell>
        </row>
        <row r="33">
          <cell r="B33" t="str">
            <v>B20080</v>
          </cell>
          <cell r="E33" t="str">
            <v>Perlengkapan 5R</v>
          </cell>
          <cell r="I33" t="str">
            <v>ls</v>
          </cell>
          <cell r="J33">
            <v>1</v>
          </cell>
          <cell r="M33">
            <v>30000000</v>
          </cell>
          <cell r="N33">
            <v>30000000</v>
          </cell>
          <cell r="O33">
            <v>30000000</v>
          </cell>
          <cell r="P33">
            <v>0</v>
          </cell>
          <cell r="Q33">
            <v>0</v>
          </cell>
          <cell r="R33">
            <v>0</v>
          </cell>
          <cell r="T33">
            <v>0</v>
          </cell>
        </row>
        <row r="34">
          <cell r="B34" t="str">
            <v>B20039</v>
          </cell>
          <cell r="E34" t="str">
            <v xml:space="preserve">Helm Proyek </v>
          </cell>
          <cell r="I34" t="str">
            <v>unit</v>
          </cell>
          <cell r="J34">
            <v>300</v>
          </cell>
          <cell r="M34">
            <v>15000</v>
          </cell>
          <cell r="N34">
            <v>4500000</v>
          </cell>
          <cell r="O34">
            <v>4500000</v>
          </cell>
          <cell r="P34">
            <v>0</v>
          </cell>
          <cell r="Q34">
            <v>0</v>
          </cell>
          <cell r="R34">
            <v>0</v>
          </cell>
          <cell r="T34">
            <v>0</v>
          </cell>
        </row>
        <row r="35">
          <cell r="B35" t="str">
            <v>B20100</v>
          </cell>
          <cell r="E35" t="str">
            <v>Rambu-rambu K3</v>
          </cell>
          <cell r="I35" t="str">
            <v>Unit</v>
          </cell>
          <cell r="J35">
            <v>100</v>
          </cell>
          <cell r="M35">
            <v>150000</v>
          </cell>
          <cell r="N35">
            <v>15000000</v>
          </cell>
          <cell r="O35">
            <v>15000000</v>
          </cell>
          <cell r="P35">
            <v>0</v>
          </cell>
          <cell r="Q35">
            <v>0</v>
          </cell>
          <cell r="R35">
            <v>0</v>
          </cell>
          <cell r="T35">
            <v>0</v>
          </cell>
        </row>
        <row r="36">
          <cell r="B36" t="str">
            <v>B20121</v>
          </cell>
          <cell r="E36" t="str">
            <v>Spanduk K3</v>
          </cell>
          <cell r="I36" t="str">
            <v>Unit</v>
          </cell>
          <cell r="J36">
            <v>10</v>
          </cell>
          <cell r="M36">
            <v>250000</v>
          </cell>
          <cell r="N36">
            <v>2500000</v>
          </cell>
          <cell r="O36">
            <v>2500000</v>
          </cell>
          <cell r="P36">
            <v>0</v>
          </cell>
          <cell r="Q36">
            <v>0</v>
          </cell>
          <cell r="R36">
            <v>0</v>
          </cell>
          <cell r="T36">
            <v>0</v>
          </cell>
        </row>
        <row r="37">
          <cell r="B37" t="str">
            <v>B20116</v>
          </cell>
          <cell r="E37" t="str">
            <v>Sepatu Safety</v>
          </cell>
          <cell r="I37" t="str">
            <v>unit</v>
          </cell>
          <cell r="J37">
            <v>100</v>
          </cell>
          <cell r="M37">
            <v>150000</v>
          </cell>
          <cell r="N37">
            <v>15000000</v>
          </cell>
          <cell r="O37">
            <v>15000000</v>
          </cell>
          <cell r="P37">
            <v>0</v>
          </cell>
          <cell r="Q37">
            <v>0</v>
          </cell>
          <cell r="R37">
            <v>0</v>
          </cell>
          <cell r="T37">
            <v>0</v>
          </cell>
        </row>
        <row r="38">
          <cell r="T38">
            <v>0</v>
          </cell>
        </row>
        <row r="39">
          <cell r="B39" t="str">
            <v>C.</v>
          </cell>
          <cell r="D39" t="str">
            <v>Site Lighting</v>
          </cell>
          <cell r="M39">
            <v>371512704</v>
          </cell>
          <cell r="T39">
            <v>0</v>
          </cell>
        </row>
        <row r="40">
          <cell r="B40" t="str">
            <v>B20047</v>
          </cell>
          <cell r="E40" t="str">
            <v>Kabel untuk Penerangan</v>
          </cell>
          <cell r="I40" t="str">
            <v>ls</v>
          </cell>
          <cell r="J40">
            <v>1</v>
          </cell>
          <cell r="M40">
            <v>10000000</v>
          </cell>
          <cell r="N40">
            <v>10000000</v>
          </cell>
          <cell r="O40">
            <v>10000000</v>
          </cell>
          <cell r="P40">
            <v>0</v>
          </cell>
          <cell r="Q40">
            <v>0</v>
          </cell>
          <cell r="R40">
            <v>0</v>
          </cell>
          <cell r="T40">
            <v>0</v>
          </cell>
        </row>
        <row r="41">
          <cell r="B41" t="str">
            <v>D20028</v>
          </cell>
          <cell r="E41" t="str">
            <v>Genset 25 Kva</v>
          </cell>
          <cell r="I41" t="str">
            <v>unit</v>
          </cell>
          <cell r="J41">
            <v>2</v>
          </cell>
          <cell r="M41">
            <v>75000000</v>
          </cell>
          <cell r="N41">
            <v>150000000</v>
          </cell>
          <cell r="O41">
            <v>0</v>
          </cell>
          <cell r="P41">
            <v>0</v>
          </cell>
          <cell r="Q41">
            <v>150000000</v>
          </cell>
          <cell r="R41">
            <v>0</v>
          </cell>
          <cell r="T41">
            <v>0</v>
          </cell>
        </row>
        <row r="42">
          <cell r="B42" t="str">
            <v>B20052</v>
          </cell>
          <cell r="E42" t="str">
            <v>Lampu halogen 1000 Watt</v>
          </cell>
          <cell r="I42" t="str">
            <v>unit</v>
          </cell>
          <cell r="J42">
            <v>10</v>
          </cell>
          <cell r="M42">
            <v>500000</v>
          </cell>
          <cell r="N42">
            <v>5000000</v>
          </cell>
          <cell r="O42">
            <v>5000000</v>
          </cell>
          <cell r="P42">
            <v>0</v>
          </cell>
          <cell r="Q42">
            <v>0</v>
          </cell>
          <cell r="R42">
            <v>0</v>
          </cell>
          <cell r="T42">
            <v>0</v>
          </cell>
        </row>
        <row r="43">
          <cell r="B43" t="str">
            <v>D20050</v>
          </cell>
          <cell r="E43" t="str">
            <v>BBM solar</v>
          </cell>
          <cell r="F43">
            <v>10</v>
          </cell>
          <cell r="G43">
            <v>5</v>
          </cell>
          <cell r="H43">
            <v>30</v>
          </cell>
          <cell r="I43" t="str">
            <v>ltr</v>
          </cell>
          <cell r="J43">
            <v>45000</v>
          </cell>
          <cell r="M43">
            <v>989.1712</v>
          </cell>
          <cell r="N43">
            <v>44512704</v>
          </cell>
          <cell r="O43">
            <v>0</v>
          </cell>
          <cell r="P43">
            <v>0</v>
          </cell>
          <cell r="Q43">
            <v>44512704</v>
          </cell>
          <cell r="R43">
            <v>0</v>
          </cell>
          <cell r="T43">
            <v>0</v>
          </cell>
        </row>
        <row r="44">
          <cell r="B44" t="str">
            <v>C20049</v>
          </cell>
          <cell r="E44" t="str">
            <v>Tukang listrik</v>
          </cell>
          <cell r="G44">
            <v>8</v>
          </cell>
          <cell r="H44">
            <v>30</v>
          </cell>
          <cell r="I44" t="str">
            <v>jam</v>
          </cell>
          <cell r="J44">
            <v>7200</v>
          </cell>
          <cell r="M44">
            <v>22500</v>
          </cell>
          <cell r="N44">
            <v>162000000</v>
          </cell>
          <cell r="O44">
            <v>0</v>
          </cell>
          <cell r="P44">
            <v>162000000</v>
          </cell>
          <cell r="Q44">
            <v>0</v>
          </cell>
          <cell r="R44">
            <v>0</v>
          </cell>
          <cell r="T44">
            <v>0</v>
          </cell>
        </row>
        <row r="45">
          <cell r="T45">
            <v>0</v>
          </cell>
        </row>
        <row r="46">
          <cell r="B46" t="str">
            <v>D.</v>
          </cell>
          <cell r="D46" t="str">
            <v>Site Survey</v>
          </cell>
          <cell r="M46">
            <v>1017971838.8</v>
          </cell>
          <cell r="T46">
            <v>0</v>
          </cell>
        </row>
        <row r="47">
          <cell r="B47" t="str">
            <v>C20010</v>
          </cell>
          <cell r="E47" t="str">
            <v>Surveyor</v>
          </cell>
          <cell r="G47">
            <v>1</v>
          </cell>
          <cell r="H47">
            <v>30</v>
          </cell>
          <cell r="I47" t="str">
            <v>bln</v>
          </cell>
          <cell r="J47">
            <v>30</v>
          </cell>
          <cell r="M47">
            <v>5000000</v>
          </cell>
          <cell r="N47">
            <v>150000000</v>
          </cell>
          <cell r="O47">
            <v>0</v>
          </cell>
          <cell r="P47">
            <v>150000000</v>
          </cell>
          <cell r="Q47">
            <v>0</v>
          </cell>
          <cell r="R47">
            <v>0</v>
          </cell>
          <cell r="T47">
            <v>0</v>
          </cell>
        </row>
        <row r="48">
          <cell r="B48" t="str">
            <v>C20006</v>
          </cell>
          <cell r="E48" t="str">
            <v>Pembantu survey</v>
          </cell>
          <cell r="G48">
            <v>4</v>
          </cell>
          <cell r="H48">
            <v>30</v>
          </cell>
          <cell r="I48" t="str">
            <v>bln</v>
          </cell>
          <cell r="J48">
            <v>120</v>
          </cell>
          <cell r="M48">
            <v>4000000</v>
          </cell>
          <cell r="N48">
            <v>480000000</v>
          </cell>
          <cell r="O48">
            <v>0</v>
          </cell>
          <cell r="P48">
            <v>480000000</v>
          </cell>
          <cell r="Q48">
            <v>0</v>
          </cell>
          <cell r="R48">
            <v>0</v>
          </cell>
          <cell r="T48">
            <v>0</v>
          </cell>
        </row>
        <row r="49">
          <cell r="B49" t="str">
            <v>A20008</v>
          </cell>
          <cell r="E49" t="str">
            <v>Kayu bekisting</v>
          </cell>
          <cell r="I49" t="str">
            <v>m3</v>
          </cell>
          <cell r="J49">
            <v>3</v>
          </cell>
          <cell r="M49">
            <v>2193529.6</v>
          </cell>
          <cell r="N49">
            <v>6580588.8000000007</v>
          </cell>
          <cell r="O49">
            <v>6580588.8000000007</v>
          </cell>
          <cell r="P49">
            <v>0</v>
          </cell>
          <cell r="Q49">
            <v>0</v>
          </cell>
          <cell r="R49">
            <v>0</v>
          </cell>
          <cell r="T49">
            <v>0</v>
          </cell>
        </row>
        <row r="50">
          <cell r="B50" t="str">
            <v>B20068</v>
          </cell>
          <cell r="E50" t="str">
            <v>Paku payung</v>
          </cell>
          <cell r="I50" t="str">
            <v>kg</v>
          </cell>
          <cell r="J50">
            <v>3</v>
          </cell>
          <cell r="M50">
            <v>13750</v>
          </cell>
          <cell r="N50">
            <v>41250</v>
          </cell>
          <cell r="O50">
            <v>41250</v>
          </cell>
          <cell r="P50">
            <v>0</v>
          </cell>
          <cell r="Q50">
            <v>0</v>
          </cell>
          <cell r="R50">
            <v>0</v>
          </cell>
          <cell r="T50">
            <v>0</v>
          </cell>
        </row>
        <row r="51">
          <cell r="B51" t="str">
            <v>B20071</v>
          </cell>
          <cell r="E51" t="str">
            <v>Pilox</v>
          </cell>
          <cell r="I51" t="str">
            <v>bh</v>
          </cell>
          <cell r="J51">
            <v>10</v>
          </cell>
          <cell r="M51">
            <v>35000</v>
          </cell>
          <cell r="N51">
            <v>350000</v>
          </cell>
          <cell r="O51">
            <v>350000</v>
          </cell>
          <cell r="P51">
            <v>0</v>
          </cell>
          <cell r="Q51">
            <v>0</v>
          </cell>
          <cell r="R51">
            <v>0</v>
          </cell>
          <cell r="T51">
            <v>0</v>
          </cell>
        </row>
        <row r="52">
          <cell r="B52" t="str">
            <v>D20045</v>
          </cell>
          <cell r="E52" t="str">
            <v>Sewa total station</v>
          </cell>
          <cell r="I52" t="str">
            <v>bln</v>
          </cell>
          <cell r="J52">
            <v>30</v>
          </cell>
          <cell r="M52">
            <v>7500000</v>
          </cell>
          <cell r="N52">
            <v>225000000</v>
          </cell>
          <cell r="O52">
            <v>0</v>
          </cell>
          <cell r="P52">
            <v>0</v>
          </cell>
          <cell r="Q52">
            <v>225000000</v>
          </cell>
          <cell r="R52">
            <v>0</v>
          </cell>
          <cell r="T52">
            <v>0</v>
          </cell>
        </row>
        <row r="53">
          <cell r="B53" t="str">
            <v>D20048</v>
          </cell>
          <cell r="E53" t="str">
            <v>Sewa rambu ukur</v>
          </cell>
          <cell r="I53" t="str">
            <v>bln</v>
          </cell>
          <cell r="J53">
            <v>30</v>
          </cell>
          <cell r="M53">
            <v>200000</v>
          </cell>
          <cell r="N53">
            <v>6000000</v>
          </cell>
          <cell r="O53">
            <v>0</v>
          </cell>
          <cell r="P53">
            <v>0</v>
          </cell>
          <cell r="Q53">
            <v>6000000</v>
          </cell>
          <cell r="R53">
            <v>0</v>
          </cell>
          <cell r="T53">
            <v>0</v>
          </cell>
        </row>
        <row r="54">
          <cell r="B54" t="str">
            <v>E20165</v>
          </cell>
          <cell r="E54" t="str">
            <v>Penggandaan dokumen</v>
          </cell>
          <cell r="I54" t="str">
            <v>set</v>
          </cell>
          <cell r="J54">
            <v>10</v>
          </cell>
          <cell r="M54">
            <v>15000000</v>
          </cell>
          <cell r="N54">
            <v>150000000</v>
          </cell>
          <cell r="O54">
            <v>0</v>
          </cell>
          <cell r="P54">
            <v>0</v>
          </cell>
          <cell r="Q54">
            <v>0</v>
          </cell>
          <cell r="R54">
            <v>150000000</v>
          </cell>
          <cell r="T54">
            <v>0</v>
          </cell>
        </row>
        <row r="55">
          <cell r="T55">
            <v>0</v>
          </cell>
        </row>
        <row r="56">
          <cell r="B56" t="str">
            <v>E.</v>
          </cell>
          <cell r="D56" t="str">
            <v>Biaya Perijinan</v>
          </cell>
          <cell r="M56">
            <v>1500000000</v>
          </cell>
          <cell r="T56">
            <v>0</v>
          </cell>
        </row>
        <row r="57">
          <cell r="B57" t="str">
            <v>E20309</v>
          </cell>
          <cell r="E57" t="str">
            <v>Perijinan</v>
          </cell>
          <cell r="I57" t="str">
            <v>bln</v>
          </cell>
          <cell r="J57">
            <v>30</v>
          </cell>
          <cell r="M57">
            <v>50000000</v>
          </cell>
          <cell r="N57">
            <v>1500000000</v>
          </cell>
          <cell r="O57">
            <v>0</v>
          </cell>
          <cell r="P57">
            <v>0</v>
          </cell>
          <cell r="Q57">
            <v>0</v>
          </cell>
          <cell r="R57">
            <v>1500000000</v>
          </cell>
          <cell r="T57">
            <v>0</v>
          </cell>
        </row>
        <row r="58">
          <cell r="T58">
            <v>0</v>
          </cell>
        </row>
        <row r="59">
          <cell r="B59" t="str">
            <v>F.</v>
          </cell>
          <cell r="D59" t="str">
            <v>Moveable Concrete Barrier</v>
          </cell>
          <cell r="I59" t="str">
            <v>nos</v>
          </cell>
          <cell r="J59">
            <v>287</v>
          </cell>
          <cell r="K59">
            <v>1</v>
          </cell>
          <cell r="L59" t="str">
            <v>m/nos</v>
          </cell>
          <cell r="M59">
            <v>719312.34294972511</v>
          </cell>
          <cell r="T59">
            <v>0</v>
          </cell>
        </row>
        <row r="60">
          <cell r="D60" t="str">
            <v>Concrete class C</v>
          </cell>
          <cell r="I60" t="str">
            <v>m3</v>
          </cell>
          <cell r="J60">
            <v>112.64543359999999</v>
          </cell>
          <cell r="K60">
            <v>0.39249279999999998</v>
          </cell>
          <cell r="L60" t="str">
            <v>m3/nos</v>
          </cell>
          <cell r="M60">
            <v>780355.8617086343</v>
          </cell>
          <cell r="T60">
            <v>0</v>
          </cell>
        </row>
        <row r="61">
          <cell r="D61" t="str">
            <v>Material</v>
          </cell>
          <cell r="M61">
            <v>667619.37600000016</v>
          </cell>
          <cell r="T61">
            <v>0</v>
          </cell>
        </row>
        <row r="62">
          <cell r="B62" t="str">
            <v>B20194</v>
          </cell>
          <cell r="E62" t="str">
            <v>Concrete Class C</v>
          </cell>
          <cell r="I62" t="str">
            <v>m3</v>
          </cell>
          <cell r="J62">
            <v>114.89834227199999</v>
          </cell>
          <cell r="K62">
            <v>1.02</v>
          </cell>
          <cell r="M62">
            <v>654528.80000000005</v>
          </cell>
          <cell r="N62">
            <v>75204274.08928144</v>
          </cell>
          <cell r="O62">
            <v>75204274.08928144</v>
          </cell>
          <cell r="P62">
            <v>0</v>
          </cell>
          <cell r="Q62">
            <v>0</v>
          </cell>
          <cell r="R62">
            <v>0</v>
          </cell>
          <cell r="T62">
            <v>0</v>
          </cell>
        </row>
        <row r="63">
          <cell r="D63" t="str">
            <v>Labour</v>
          </cell>
          <cell r="M63">
            <v>102000</v>
          </cell>
          <cell r="T63">
            <v>0</v>
          </cell>
        </row>
        <row r="64">
          <cell r="B64" t="str">
            <v>C20007</v>
          </cell>
          <cell r="E64" t="str">
            <v>Placing beton (dinding)</v>
          </cell>
          <cell r="I64" t="str">
            <v>m3</v>
          </cell>
          <cell r="J64">
            <v>114.89834227199999</v>
          </cell>
          <cell r="M64">
            <v>100000</v>
          </cell>
          <cell r="N64">
            <v>11489834.2272</v>
          </cell>
          <cell r="O64">
            <v>0</v>
          </cell>
          <cell r="P64">
            <v>11489834.2272</v>
          </cell>
          <cell r="Q64">
            <v>0</v>
          </cell>
          <cell r="R64">
            <v>0</v>
          </cell>
          <cell r="T64">
            <v>0</v>
          </cell>
        </row>
        <row r="65">
          <cell r="D65" t="str">
            <v>Equipment Operasional</v>
          </cell>
          <cell r="H65" t="str">
            <v>BBM</v>
          </cell>
          <cell r="M65">
            <v>10736.485708634222</v>
          </cell>
          <cell r="T65">
            <v>0</v>
          </cell>
        </row>
        <row r="66">
          <cell r="B66" t="str">
            <v>D20029</v>
          </cell>
          <cell r="E66" t="str">
            <v>Gerobak dorong</v>
          </cell>
          <cell r="I66" t="str">
            <v>unit</v>
          </cell>
          <cell r="J66">
            <v>2.2529086719999998</v>
          </cell>
          <cell r="K66">
            <v>0.02</v>
          </cell>
          <cell r="M66">
            <v>100000</v>
          </cell>
          <cell r="N66">
            <v>225290.86719999998</v>
          </cell>
          <cell r="O66">
            <v>0</v>
          </cell>
          <cell r="P66">
            <v>0</v>
          </cell>
          <cell r="Q66">
            <v>225290.86719999998</v>
          </cell>
          <cell r="R66">
            <v>0</v>
          </cell>
          <cell r="T66">
            <v>0</v>
          </cell>
        </row>
        <row r="67">
          <cell r="B67" t="str">
            <v>D20019</v>
          </cell>
          <cell r="E67" t="str">
            <v>Concrete Vibrator</v>
          </cell>
          <cell r="I67" t="str">
            <v>jam</v>
          </cell>
          <cell r="J67">
            <v>49.763042955823288</v>
          </cell>
          <cell r="K67">
            <v>0.44176706827309237</v>
          </cell>
          <cell r="L67">
            <v>2.2636363636363637</v>
          </cell>
          <cell r="M67">
            <v>8458.0449222720126</v>
          </cell>
          <cell r="N67">
            <v>420898.05278930522</v>
          </cell>
          <cell r="O67">
            <v>0</v>
          </cell>
          <cell r="P67">
            <v>0</v>
          </cell>
          <cell r="Q67">
            <v>420898.05278930522</v>
          </cell>
          <cell r="R67">
            <v>0</v>
          </cell>
          <cell r="T67">
            <v>0</v>
          </cell>
        </row>
        <row r="68">
          <cell r="B68" t="str">
            <v>D20006</v>
          </cell>
          <cell r="E68" t="str">
            <v>Alat bantu Cor</v>
          </cell>
          <cell r="I68" t="str">
            <v>m3</v>
          </cell>
          <cell r="J68">
            <v>563.22716799999989</v>
          </cell>
          <cell r="K68">
            <v>5</v>
          </cell>
          <cell r="M68">
            <v>1000</v>
          </cell>
          <cell r="N68">
            <v>563227.16799999995</v>
          </cell>
          <cell r="O68">
            <v>0</v>
          </cell>
          <cell r="P68">
            <v>0</v>
          </cell>
          <cell r="Q68">
            <v>563227.16799999995</v>
          </cell>
          <cell r="R68">
            <v>0</v>
          </cell>
          <cell r="T68">
            <v>0</v>
          </cell>
        </row>
        <row r="69">
          <cell r="T69">
            <v>0</v>
          </cell>
        </row>
        <row r="70">
          <cell r="B70" t="str">
            <v>1.1.2</v>
          </cell>
          <cell r="D70" t="str">
            <v>Reinforcement</v>
          </cell>
          <cell r="I70" t="str">
            <v>kg</v>
          </cell>
          <cell r="J70">
            <v>3604.6538751999997</v>
          </cell>
          <cell r="K70">
            <v>32</v>
          </cell>
          <cell r="L70" t="str">
            <v>kg/m3</v>
          </cell>
          <cell r="M70">
            <v>12012.333333333336</v>
          </cell>
          <cell r="T70">
            <v>0</v>
          </cell>
        </row>
        <row r="71">
          <cell r="D71" t="str">
            <v>Material</v>
          </cell>
          <cell r="M71">
            <v>10569</v>
          </cell>
          <cell r="T71">
            <v>0</v>
          </cell>
        </row>
        <row r="72">
          <cell r="B72" t="str">
            <v>B20011</v>
          </cell>
          <cell r="E72" t="str">
            <v>Besi beton</v>
          </cell>
          <cell r="I72" t="str">
            <v>kg</v>
          </cell>
          <cell r="J72">
            <v>3784.8865689599997</v>
          </cell>
          <cell r="K72">
            <v>1.05</v>
          </cell>
          <cell r="M72">
            <v>9800</v>
          </cell>
          <cell r="N72">
            <v>37091888.375808001</v>
          </cell>
          <cell r="O72">
            <v>37091888.375808001</v>
          </cell>
          <cell r="P72">
            <v>0</v>
          </cell>
          <cell r="Q72">
            <v>0</v>
          </cell>
          <cell r="R72">
            <v>0</v>
          </cell>
          <cell r="T72">
            <v>0</v>
          </cell>
        </row>
        <row r="73">
          <cell r="B73" t="str">
            <v>B20050</v>
          </cell>
          <cell r="E73" t="str">
            <v>Kawat Bendrad</v>
          </cell>
          <cell r="I73" t="str">
            <v>Kg</v>
          </cell>
          <cell r="J73">
            <v>72.093077503999993</v>
          </cell>
          <cell r="K73">
            <v>0.02</v>
          </cell>
          <cell r="M73">
            <v>13950</v>
          </cell>
          <cell r="N73">
            <v>1005698.4311807998</v>
          </cell>
          <cell r="O73">
            <v>1005698.4311807998</v>
          </cell>
          <cell r="P73">
            <v>0</v>
          </cell>
          <cell r="Q73">
            <v>0</v>
          </cell>
          <cell r="R73">
            <v>0</v>
          </cell>
          <cell r="T73">
            <v>0</v>
          </cell>
        </row>
        <row r="74">
          <cell r="D74" t="str">
            <v>Labour</v>
          </cell>
          <cell r="M74">
            <v>1260</v>
          </cell>
          <cell r="T74">
            <v>0</v>
          </cell>
        </row>
        <row r="75">
          <cell r="B75" t="str">
            <v>C20014</v>
          </cell>
          <cell r="E75" t="str">
            <v>Upah fabrikasi dan install besi beton</v>
          </cell>
          <cell r="I75" t="str">
            <v>kg</v>
          </cell>
          <cell r="J75">
            <v>3784.8865689599997</v>
          </cell>
          <cell r="M75">
            <v>1200</v>
          </cell>
          <cell r="N75">
            <v>4541863.8827519994</v>
          </cell>
          <cell r="O75">
            <v>0</v>
          </cell>
          <cell r="P75">
            <v>4541863.8827519994</v>
          </cell>
          <cell r="Q75">
            <v>0</v>
          </cell>
          <cell r="R75">
            <v>0</v>
          </cell>
          <cell r="T75">
            <v>0</v>
          </cell>
        </row>
        <row r="76">
          <cell r="D76" t="str">
            <v>Equipment Operasional</v>
          </cell>
          <cell r="M76">
            <v>183.33333333333334</v>
          </cell>
          <cell r="T76">
            <v>0</v>
          </cell>
        </row>
        <row r="77">
          <cell r="B77" t="str">
            <v>D20013</v>
          </cell>
          <cell r="E77" t="str">
            <v>Bar bender</v>
          </cell>
          <cell r="G77">
            <v>300</v>
          </cell>
          <cell r="I77" t="str">
            <v>jam</v>
          </cell>
          <cell r="J77">
            <v>12.015512917333332</v>
          </cell>
          <cell r="K77">
            <v>3.3333333333333335E-3</v>
          </cell>
          <cell r="M77">
            <v>20000</v>
          </cell>
          <cell r="N77">
            <v>240310.25834666664</v>
          </cell>
          <cell r="O77">
            <v>0</v>
          </cell>
          <cell r="P77">
            <v>0</v>
          </cell>
          <cell r="Q77">
            <v>240310.25834666664</v>
          </cell>
          <cell r="R77">
            <v>0</v>
          </cell>
          <cell r="T77">
            <v>0</v>
          </cell>
        </row>
        <row r="78">
          <cell r="B78" t="str">
            <v>D20014</v>
          </cell>
          <cell r="E78" t="str">
            <v>Bar cutter</v>
          </cell>
          <cell r="G78">
            <v>300</v>
          </cell>
          <cell r="I78" t="str">
            <v>jam</v>
          </cell>
          <cell r="J78">
            <v>12.015512917333332</v>
          </cell>
          <cell r="K78">
            <v>3.3333333333333335E-3</v>
          </cell>
          <cell r="M78">
            <v>20000</v>
          </cell>
          <cell r="N78">
            <v>240310.25834666664</v>
          </cell>
          <cell r="O78">
            <v>0</v>
          </cell>
          <cell r="P78">
            <v>0</v>
          </cell>
          <cell r="Q78">
            <v>240310.25834666664</v>
          </cell>
          <cell r="R78">
            <v>0</v>
          </cell>
          <cell r="T78">
            <v>0</v>
          </cell>
        </row>
        <row r="79">
          <cell r="B79" t="str">
            <v>D20005</v>
          </cell>
          <cell r="E79" t="str">
            <v>Alat bantu pekerjaan besi</v>
          </cell>
          <cell r="I79" t="str">
            <v>kg</v>
          </cell>
          <cell r="J79">
            <v>3604.6538751999997</v>
          </cell>
          <cell r="K79">
            <v>1</v>
          </cell>
          <cell r="M79">
            <v>50</v>
          </cell>
          <cell r="N79">
            <v>180232.69375999999</v>
          </cell>
          <cell r="O79">
            <v>0</v>
          </cell>
          <cell r="P79">
            <v>0</v>
          </cell>
          <cell r="Q79">
            <v>180232.69375999999</v>
          </cell>
          <cell r="R79">
            <v>0</v>
          </cell>
          <cell r="T79">
            <v>0</v>
          </cell>
        </row>
        <row r="80">
          <cell r="T80">
            <v>0</v>
          </cell>
        </row>
        <row r="81">
          <cell r="B81" t="str">
            <v>1.1.3</v>
          </cell>
          <cell r="D81" t="str">
            <v>Formwork</v>
          </cell>
          <cell r="I81" t="str">
            <v>m2</v>
          </cell>
          <cell r="J81">
            <v>709.2521653</v>
          </cell>
          <cell r="K81">
            <v>2.4712619</v>
          </cell>
          <cell r="L81" t="str">
            <v>m2/nos</v>
          </cell>
          <cell r="M81">
            <v>106081.89555555554</v>
          </cell>
          <cell r="T81">
            <v>0</v>
          </cell>
        </row>
        <row r="82">
          <cell r="D82" t="str">
            <v>Material</v>
          </cell>
          <cell r="M82">
            <v>64081.895555555559</v>
          </cell>
          <cell r="T82">
            <v>0</v>
          </cell>
        </row>
        <row r="83">
          <cell r="B83" t="str">
            <v>A20008</v>
          </cell>
          <cell r="E83" t="str">
            <v>Kayu bekisting</v>
          </cell>
          <cell r="G83">
            <v>3</v>
          </cell>
          <cell r="H83" t="str">
            <v>X pakai</v>
          </cell>
          <cell r="I83" t="str">
            <v>m3</v>
          </cell>
          <cell r="J83">
            <v>8.1884147556336817</v>
          </cell>
          <cell r="K83">
            <v>1.154513888888889E-2</v>
          </cell>
          <cell r="M83">
            <v>2193529.6</v>
          </cell>
          <cell r="N83">
            <v>17961530.143559247</v>
          </cell>
          <cell r="O83">
            <v>17961530.143559247</v>
          </cell>
          <cell r="P83">
            <v>0</v>
          </cell>
          <cell r="Q83">
            <v>0</v>
          </cell>
          <cell r="R83">
            <v>0</v>
          </cell>
          <cell r="T83">
            <v>0</v>
          </cell>
        </row>
        <row r="84">
          <cell r="B84" t="str">
            <v>B20065</v>
          </cell>
          <cell r="E84" t="str">
            <v>Plywood 12mm x 4' x 8'</v>
          </cell>
          <cell r="G84">
            <v>3</v>
          </cell>
          <cell r="H84" t="str">
            <v>X pakai</v>
          </cell>
          <cell r="I84" t="str">
            <v>lbr</v>
          </cell>
          <cell r="J84">
            <v>82.0893709837963</v>
          </cell>
          <cell r="K84">
            <v>0.11574074074074074</v>
          </cell>
          <cell r="M84">
            <v>225000</v>
          </cell>
          <cell r="N84">
            <v>18470108.471354168</v>
          </cell>
          <cell r="O84">
            <v>18470108.471354168</v>
          </cell>
          <cell r="P84">
            <v>0</v>
          </cell>
          <cell r="Q84">
            <v>0</v>
          </cell>
          <cell r="R84">
            <v>0</v>
          </cell>
          <cell r="T84">
            <v>0</v>
          </cell>
        </row>
        <row r="85">
          <cell r="B85" t="str">
            <v>B20067</v>
          </cell>
          <cell r="E85" t="str">
            <v>Paku</v>
          </cell>
          <cell r="G85">
            <v>1</v>
          </cell>
          <cell r="H85" t="str">
            <v>X pakai</v>
          </cell>
          <cell r="I85" t="str">
            <v>kg</v>
          </cell>
          <cell r="J85">
            <v>280.74564876458334</v>
          </cell>
          <cell r="K85">
            <v>0.39583333333333331</v>
          </cell>
          <cell r="M85">
            <v>10650</v>
          </cell>
          <cell r="N85">
            <v>2989941.1593428124</v>
          </cell>
          <cell r="O85">
            <v>2989941.1593428124</v>
          </cell>
          <cell r="P85">
            <v>0</v>
          </cell>
          <cell r="Q85">
            <v>0</v>
          </cell>
          <cell r="R85">
            <v>0</v>
          </cell>
          <cell r="T85">
            <v>0</v>
          </cell>
        </row>
        <row r="86">
          <cell r="B86" t="str">
            <v>B20091</v>
          </cell>
          <cell r="E86" t="str">
            <v>Material lain (adjustable support, pipa dll)</v>
          </cell>
          <cell r="G86">
            <v>80</v>
          </cell>
          <cell r="H86" t="str">
            <v>X pakai</v>
          </cell>
          <cell r="I86" t="str">
            <v>ls</v>
          </cell>
          <cell r="J86">
            <v>8.86565206625</v>
          </cell>
          <cell r="K86">
            <v>1.2500000000000001E-2</v>
          </cell>
          <cell r="M86">
            <v>600000</v>
          </cell>
          <cell r="N86">
            <v>5319391.2397499997</v>
          </cell>
          <cell r="O86">
            <v>5319391.2397499997</v>
          </cell>
          <cell r="P86">
            <v>0</v>
          </cell>
          <cell r="Q86">
            <v>0</v>
          </cell>
          <cell r="R86">
            <v>0</v>
          </cell>
          <cell r="T86">
            <v>0</v>
          </cell>
        </row>
        <row r="87">
          <cell r="B87" t="str">
            <v>B20066</v>
          </cell>
          <cell r="E87" t="str">
            <v>Oli formwork</v>
          </cell>
          <cell r="I87" t="str">
            <v>liter</v>
          </cell>
          <cell r="J87">
            <v>141.85043306</v>
          </cell>
          <cell r="K87">
            <v>0.2</v>
          </cell>
          <cell r="M87">
            <v>5000</v>
          </cell>
          <cell r="N87">
            <v>709252.16529999999</v>
          </cell>
          <cell r="O87">
            <v>709252.16529999999</v>
          </cell>
          <cell r="P87">
            <v>0</v>
          </cell>
          <cell r="Q87">
            <v>0</v>
          </cell>
          <cell r="R87">
            <v>0</v>
          </cell>
          <cell r="T87">
            <v>0</v>
          </cell>
        </row>
        <row r="88">
          <cell r="D88" t="str">
            <v>Labour</v>
          </cell>
          <cell r="M88">
            <v>40000</v>
          </cell>
          <cell r="T88">
            <v>0</v>
          </cell>
        </row>
        <row r="89">
          <cell r="B89" t="str">
            <v>C20013</v>
          </cell>
          <cell r="E89" t="str">
            <v>Upah fabrikasi bekisting</v>
          </cell>
          <cell r="I89" t="str">
            <v>m2</v>
          </cell>
          <cell r="J89">
            <v>236.41738843333334</v>
          </cell>
          <cell r="M89">
            <v>30000</v>
          </cell>
          <cell r="N89">
            <v>7092521.6529999999</v>
          </cell>
          <cell r="O89">
            <v>0</v>
          </cell>
          <cell r="P89">
            <v>7092521.6529999999</v>
          </cell>
          <cell r="Q89">
            <v>0</v>
          </cell>
          <cell r="R89">
            <v>0</v>
          </cell>
          <cell r="T89">
            <v>0</v>
          </cell>
        </row>
        <row r="90">
          <cell r="B90" t="str">
            <v>C20017</v>
          </cell>
          <cell r="E90" t="str">
            <v>Upah install bekisting</v>
          </cell>
          <cell r="I90" t="str">
            <v>m2</v>
          </cell>
          <cell r="J90">
            <v>709.2521653</v>
          </cell>
          <cell r="M90">
            <v>30000</v>
          </cell>
          <cell r="N90">
            <v>21277564.958999999</v>
          </cell>
          <cell r="O90">
            <v>0</v>
          </cell>
          <cell r="P90">
            <v>21277564.958999999</v>
          </cell>
          <cell r="Q90">
            <v>0</v>
          </cell>
          <cell r="R90">
            <v>0</v>
          </cell>
          <cell r="T90">
            <v>0</v>
          </cell>
        </row>
        <row r="91">
          <cell r="D91" t="str">
            <v>Equipment Operasional</v>
          </cell>
          <cell r="M91">
            <v>2000</v>
          </cell>
          <cell r="T91">
            <v>0</v>
          </cell>
        </row>
        <row r="92">
          <cell r="B92" t="str">
            <v>D20007</v>
          </cell>
          <cell r="E92" t="str">
            <v>Alat bantu formwork</v>
          </cell>
          <cell r="I92" t="str">
            <v>m2</v>
          </cell>
          <cell r="J92">
            <v>709.2521653</v>
          </cell>
          <cell r="M92">
            <v>2000</v>
          </cell>
          <cell r="N92">
            <v>1418504.3306</v>
          </cell>
          <cell r="O92">
            <v>0</v>
          </cell>
          <cell r="P92">
            <v>0</v>
          </cell>
          <cell r="Q92">
            <v>1418504.3306</v>
          </cell>
          <cell r="R92">
            <v>0</v>
          </cell>
          <cell r="T92">
            <v>0</v>
          </cell>
        </row>
        <row r="93">
          <cell r="T93">
            <v>0</v>
          </cell>
        </row>
        <row r="94">
          <cell r="B94" t="str">
            <v>G.</v>
          </cell>
          <cell r="D94" t="str">
            <v>Labour Transport</v>
          </cell>
          <cell r="I94" t="str">
            <v>Ls</v>
          </cell>
          <cell r="J94">
            <v>1</v>
          </cell>
          <cell r="M94">
            <v>2095748800</v>
          </cell>
          <cell r="T94">
            <v>0</v>
          </cell>
        </row>
        <row r="95">
          <cell r="B95" t="str">
            <v>E20373</v>
          </cell>
          <cell r="E95" t="str">
            <v>Tiket Jakarta - Riyadh (PP)</v>
          </cell>
          <cell r="G95">
            <v>100</v>
          </cell>
          <cell r="I95" t="str">
            <v>person</v>
          </cell>
          <cell r="J95">
            <v>200</v>
          </cell>
          <cell r="K95">
            <v>2</v>
          </cell>
          <cell r="M95">
            <v>7903744</v>
          </cell>
          <cell r="N95">
            <v>1580748800</v>
          </cell>
          <cell r="O95">
            <v>0</v>
          </cell>
          <cell r="P95">
            <v>0</v>
          </cell>
          <cell r="Q95">
            <v>0</v>
          </cell>
          <cell r="R95">
            <v>1580748800</v>
          </cell>
          <cell r="T95">
            <v>0</v>
          </cell>
        </row>
        <row r="96">
          <cell r="B96" t="str">
            <v>E20374</v>
          </cell>
          <cell r="E96" t="str">
            <v>Fiskal</v>
          </cell>
          <cell r="G96">
            <v>100</v>
          </cell>
          <cell r="I96" t="str">
            <v>person</v>
          </cell>
          <cell r="J96">
            <v>200</v>
          </cell>
          <cell r="K96">
            <v>2</v>
          </cell>
          <cell r="M96">
            <v>1100000</v>
          </cell>
          <cell r="N96">
            <v>220000000</v>
          </cell>
          <cell r="O96">
            <v>0</v>
          </cell>
          <cell r="P96">
            <v>0</v>
          </cell>
          <cell r="Q96">
            <v>0</v>
          </cell>
          <cell r="R96">
            <v>220000000</v>
          </cell>
          <cell r="T96">
            <v>0</v>
          </cell>
        </row>
        <row r="97">
          <cell r="B97" t="str">
            <v>E20375</v>
          </cell>
          <cell r="E97" t="str">
            <v>VISA</v>
          </cell>
          <cell r="G97">
            <v>100</v>
          </cell>
          <cell r="I97" t="str">
            <v>person</v>
          </cell>
          <cell r="J97">
            <v>200</v>
          </cell>
          <cell r="K97">
            <v>2</v>
          </cell>
          <cell r="M97">
            <v>1000000</v>
          </cell>
          <cell r="N97">
            <v>200000000</v>
          </cell>
          <cell r="O97">
            <v>0</v>
          </cell>
          <cell r="P97">
            <v>0</v>
          </cell>
          <cell r="Q97">
            <v>0</v>
          </cell>
          <cell r="R97">
            <v>200000000</v>
          </cell>
          <cell r="T97">
            <v>0</v>
          </cell>
        </row>
        <row r="98">
          <cell r="B98" t="str">
            <v>E20376</v>
          </cell>
          <cell r="E98" t="str">
            <v>Passport</v>
          </cell>
          <cell r="G98">
            <v>100</v>
          </cell>
          <cell r="I98" t="str">
            <v>person</v>
          </cell>
          <cell r="J98">
            <v>100</v>
          </cell>
          <cell r="K98">
            <v>1</v>
          </cell>
          <cell r="M98">
            <v>550000</v>
          </cell>
          <cell r="N98">
            <v>55000000</v>
          </cell>
          <cell r="O98">
            <v>0</v>
          </cell>
          <cell r="P98">
            <v>0</v>
          </cell>
          <cell r="Q98">
            <v>0</v>
          </cell>
          <cell r="R98">
            <v>55000000</v>
          </cell>
          <cell r="T98">
            <v>0</v>
          </cell>
        </row>
        <row r="99">
          <cell r="B99" t="str">
            <v>E20377</v>
          </cell>
          <cell r="E99" t="str">
            <v>Transportasi di Indonesia</v>
          </cell>
          <cell r="G99">
            <v>100</v>
          </cell>
          <cell r="I99" t="str">
            <v>person</v>
          </cell>
          <cell r="J99">
            <v>200</v>
          </cell>
          <cell r="K99">
            <v>2</v>
          </cell>
          <cell r="M99">
            <v>200000</v>
          </cell>
          <cell r="N99">
            <v>40000000</v>
          </cell>
          <cell r="O99">
            <v>0</v>
          </cell>
          <cell r="P99">
            <v>0</v>
          </cell>
          <cell r="Q99">
            <v>0</v>
          </cell>
          <cell r="R99">
            <v>40000000</v>
          </cell>
          <cell r="T99">
            <v>0</v>
          </cell>
        </row>
        <row r="100">
          <cell r="T100">
            <v>0</v>
          </cell>
        </row>
        <row r="101">
          <cell r="D101" t="str">
            <v>Others Work (Not Listed at BoQ)</v>
          </cell>
          <cell r="I101" t="str">
            <v>Ls</v>
          </cell>
          <cell r="J101">
            <v>1</v>
          </cell>
          <cell r="M101">
            <v>20100807239.841919</v>
          </cell>
          <cell r="N101">
            <v>20100807239.841919</v>
          </cell>
          <cell r="O101">
            <v>17029747477.409365</v>
          </cell>
          <cell r="P101">
            <v>2550747019.9683566</v>
          </cell>
          <cell r="Q101">
            <v>447683542.46419418</v>
          </cell>
          <cell r="R101">
            <v>72629200</v>
          </cell>
          <cell r="S101">
            <v>0</v>
          </cell>
          <cell r="T101">
            <v>0</v>
          </cell>
        </row>
        <row r="102">
          <cell r="B102" t="str">
            <v>A.</v>
          </cell>
          <cell r="D102" t="str">
            <v>Trust Block</v>
          </cell>
          <cell r="I102" t="str">
            <v>ls</v>
          </cell>
          <cell r="J102">
            <v>1</v>
          </cell>
          <cell r="M102">
            <v>17767594635.143608</v>
          </cell>
        </row>
        <row r="103">
          <cell r="B103" t="str">
            <v>A.1</v>
          </cell>
          <cell r="D103" t="str">
            <v>Trust Block for dia. 300mm</v>
          </cell>
          <cell r="I103" t="str">
            <v>ls</v>
          </cell>
          <cell r="J103">
            <v>1</v>
          </cell>
          <cell r="M103">
            <v>453501166.0723871</v>
          </cell>
        </row>
        <row r="104">
          <cell r="B104" t="str">
            <v>TH300</v>
          </cell>
          <cell r="D104" t="str">
            <v>Trust Block (Horizontal)</v>
          </cell>
          <cell r="I104" t="str">
            <v>Nos</v>
          </cell>
          <cell r="J104">
            <v>55</v>
          </cell>
          <cell r="M104">
            <v>5261645.3178875297</v>
          </cell>
          <cell r="T104">
            <v>0</v>
          </cell>
        </row>
        <row r="105">
          <cell r="B105" t="str">
            <v>1.1.1</v>
          </cell>
          <cell r="D105" t="str">
            <v>Concrete class C</v>
          </cell>
          <cell r="I105" t="str">
            <v>m3</v>
          </cell>
          <cell r="J105">
            <v>116.05</v>
          </cell>
          <cell r="K105">
            <v>2.11</v>
          </cell>
          <cell r="L105" t="str">
            <v>m3/nos</v>
          </cell>
          <cell r="M105">
            <v>780355.8617086343</v>
          </cell>
          <cell r="T105">
            <v>0</v>
          </cell>
        </row>
        <row r="106">
          <cell r="D106" t="str">
            <v>Material</v>
          </cell>
          <cell r="M106">
            <v>667619.37600000005</v>
          </cell>
          <cell r="T106">
            <v>0</v>
          </cell>
        </row>
        <row r="107">
          <cell r="B107" t="str">
            <v>B20194</v>
          </cell>
          <cell r="E107" t="str">
            <v>Concrete Class C</v>
          </cell>
          <cell r="I107" t="str">
            <v>m3</v>
          </cell>
          <cell r="J107">
            <v>118.371</v>
          </cell>
          <cell r="K107">
            <v>1.02</v>
          </cell>
          <cell r="M107">
            <v>654528.80000000005</v>
          </cell>
          <cell r="N107">
            <v>77477228.584800005</v>
          </cell>
          <cell r="O107">
            <v>77477228.584800005</v>
          </cell>
          <cell r="P107">
            <v>0</v>
          </cell>
          <cell r="Q107">
            <v>0</v>
          </cell>
          <cell r="R107">
            <v>0</v>
          </cell>
          <cell r="T107">
            <v>0</v>
          </cell>
        </row>
        <row r="108">
          <cell r="D108" t="str">
            <v>Labour</v>
          </cell>
          <cell r="M108">
            <v>102000</v>
          </cell>
          <cell r="T108">
            <v>0</v>
          </cell>
        </row>
        <row r="109">
          <cell r="B109" t="str">
            <v>C20007</v>
          </cell>
          <cell r="E109" t="str">
            <v>Placing beton (dinding)</v>
          </cell>
          <cell r="I109" t="str">
            <v>m3</v>
          </cell>
          <cell r="J109">
            <v>118.371</v>
          </cell>
          <cell r="M109">
            <v>100000</v>
          </cell>
          <cell r="N109">
            <v>11837100</v>
          </cell>
          <cell r="O109">
            <v>0</v>
          </cell>
          <cell r="P109">
            <v>11837100</v>
          </cell>
          <cell r="Q109">
            <v>0</v>
          </cell>
          <cell r="R109">
            <v>0</v>
          </cell>
          <cell r="T109">
            <v>0</v>
          </cell>
        </row>
        <row r="110">
          <cell r="D110" t="str">
            <v>Equipment Operasional</v>
          </cell>
          <cell r="H110" t="str">
            <v>BBM</v>
          </cell>
          <cell r="M110">
            <v>10736.485708634224</v>
          </cell>
          <cell r="T110">
            <v>0</v>
          </cell>
        </row>
        <row r="111">
          <cell r="B111" t="str">
            <v>D20029</v>
          </cell>
          <cell r="E111" t="str">
            <v>Gerobak dorong</v>
          </cell>
          <cell r="I111" t="str">
            <v>unit</v>
          </cell>
          <cell r="J111">
            <v>2.3210000000000002</v>
          </cell>
          <cell r="K111">
            <v>0.02</v>
          </cell>
          <cell r="M111">
            <v>100000</v>
          </cell>
          <cell r="N111">
            <v>232100.00000000003</v>
          </cell>
          <cell r="O111">
            <v>0</v>
          </cell>
          <cell r="P111">
            <v>0</v>
          </cell>
          <cell r="Q111">
            <v>232100.00000000003</v>
          </cell>
          <cell r="R111">
            <v>0</v>
          </cell>
          <cell r="T111">
            <v>0</v>
          </cell>
        </row>
        <row r="112">
          <cell r="B112" t="str">
            <v>D20019</v>
          </cell>
          <cell r="E112" t="str">
            <v>Concrete Vibrator</v>
          </cell>
          <cell r="I112" t="str">
            <v>jam</v>
          </cell>
          <cell r="J112">
            <v>51.26706827309237</v>
          </cell>
          <cell r="K112">
            <v>0.44176706827309237</v>
          </cell>
          <cell r="L112">
            <v>2.2636363636363637</v>
          </cell>
          <cell r="M112">
            <v>8458.0449222720126</v>
          </cell>
          <cell r="N112">
            <v>433619.16648700152</v>
          </cell>
          <cell r="O112">
            <v>0</v>
          </cell>
          <cell r="P112">
            <v>0</v>
          </cell>
          <cell r="Q112">
            <v>433619.16648700152</v>
          </cell>
          <cell r="R112">
            <v>0</v>
          </cell>
          <cell r="T112">
            <v>0</v>
          </cell>
        </row>
        <row r="113">
          <cell r="B113" t="str">
            <v>D20006</v>
          </cell>
          <cell r="E113" t="str">
            <v>Alat bantu Cor</v>
          </cell>
          <cell r="I113" t="str">
            <v>m3</v>
          </cell>
          <cell r="J113">
            <v>580.25</v>
          </cell>
          <cell r="K113">
            <v>5</v>
          </cell>
          <cell r="M113">
            <v>1000</v>
          </cell>
          <cell r="N113">
            <v>580250</v>
          </cell>
          <cell r="O113">
            <v>0</v>
          </cell>
          <cell r="P113">
            <v>0</v>
          </cell>
          <cell r="Q113">
            <v>580250</v>
          </cell>
          <cell r="R113">
            <v>0</v>
          </cell>
          <cell r="T113">
            <v>0</v>
          </cell>
        </row>
        <row r="114">
          <cell r="T114">
            <v>0</v>
          </cell>
        </row>
        <row r="115">
          <cell r="B115" t="str">
            <v>1.1.2</v>
          </cell>
          <cell r="D115" t="str">
            <v>Reinforcement</v>
          </cell>
          <cell r="I115" t="str">
            <v>kg</v>
          </cell>
          <cell r="J115">
            <v>11231.165000000001</v>
          </cell>
          <cell r="K115">
            <v>204.203</v>
          </cell>
          <cell r="L115" t="str">
            <v>kg/nos</v>
          </cell>
          <cell r="M115">
            <v>12012.333333333334</v>
          </cell>
          <cell r="T115">
            <v>0</v>
          </cell>
        </row>
        <row r="116">
          <cell r="D116" t="str">
            <v>Material</v>
          </cell>
          <cell r="M116">
            <v>10569</v>
          </cell>
          <cell r="T116">
            <v>0</v>
          </cell>
        </row>
        <row r="117">
          <cell r="B117" t="str">
            <v>B20011</v>
          </cell>
          <cell r="E117" t="str">
            <v>Besi beton</v>
          </cell>
          <cell r="I117" t="str">
            <v>kg</v>
          </cell>
          <cell r="J117">
            <v>11792.723250000001</v>
          </cell>
          <cell r="K117">
            <v>1.05</v>
          </cell>
          <cell r="M117">
            <v>9800</v>
          </cell>
          <cell r="N117">
            <v>115568687.85000001</v>
          </cell>
          <cell r="O117">
            <v>115568687.85000001</v>
          </cell>
          <cell r="P117">
            <v>0</v>
          </cell>
          <cell r="Q117">
            <v>0</v>
          </cell>
          <cell r="R117">
            <v>0</v>
          </cell>
          <cell r="T117">
            <v>0</v>
          </cell>
        </row>
        <row r="118">
          <cell r="B118" t="str">
            <v>B20050</v>
          </cell>
          <cell r="E118" t="str">
            <v>Kawat Bendrad</v>
          </cell>
          <cell r="I118" t="str">
            <v>Kg</v>
          </cell>
          <cell r="J118">
            <v>224.62330000000003</v>
          </cell>
          <cell r="K118">
            <v>0.02</v>
          </cell>
          <cell r="M118">
            <v>13950</v>
          </cell>
          <cell r="N118">
            <v>3133495.0350000006</v>
          </cell>
          <cell r="O118">
            <v>3133495.0350000006</v>
          </cell>
          <cell r="P118">
            <v>0</v>
          </cell>
          <cell r="Q118">
            <v>0</v>
          </cell>
          <cell r="R118">
            <v>0</v>
          </cell>
          <cell r="T118">
            <v>0</v>
          </cell>
        </row>
        <row r="119">
          <cell r="D119" t="str">
            <v>Labour</v>
          </cell>
          <cell r="M119">
            <v>1260</v>
          </cell>
          <cell r="T119">
            <v>0</v>
          </cell>
        </row>
        <row r="120">
          <cell r="B120" t="str">
            <v>C20014</v>
          </cell>
          <cell r="E120" t="str">
            <v>Upah fabrikasi dan install besi beton</v>
          </cell>
          <cell r="I120" t="str">
            <v>kg</v>
          </cell>
          <cell r="J120">
            <v>11792.723250000001</v>
          </cell>
          <cell r="M120">
            <v>1200</v>
          </cell>
          <cell r="N120">
            <v>14151267.9</v>
          </cell>
          <cell r="O120">
            <v>0</v>
          </cell>
          <cell r="P120">
            <v>14151267.9</v>
          </cell>
          <cell r="Q120">
            <v>0</v>
          </cell>
          <cell r="R120">
            <v>0</v>
          </cell>
          <cell r="T120">
            <v>0</v>
          </cell>
        </row>
        <row r="121">
          <cell r="D121" t="str">
            <v>Equipment Operasional</v>
          </cell>
          <cell r="M121">
            <v>183.33333333333331</v>
          </cell>
          <cell r="T121">
            <v>0</v>
          </cell>
        </row>
        <row r="122">
          <cell r="B122" t="str">
            <v>D20013</v>
          </cell>
          <cell r="E122" t="str">
            <v>Bar bender</v>
          </cell>
          <cell r="G122">
            <v>300</v>
          </cell>
          <cell r="I122" t="str">
            <v>jam</v>
          </cell>
          <cell r="J122">
            <v>37.437216666666671</v>
          </cell>
          <cell r="K122">
            <v>3.3333333333333335E-3</v>
          </cell>
          <cell r="M122">
            <v>20000</v>
          </cell>
          <cell r="N122">
            <v>748744.33333333337</v>
          </cell>
          <cell r="O122">
            <v>0</v>
          </cell>
          <cell r="P122">
            <v>0</v>
          </cell>
          <cell r="Q122">
            <v>748744.33333333337</v>
          </cell>
          <cell r="R122">
            <v>0</v>
          </cell>
          <cell r="T122">
            <v>0</v>
          </cell>
        </row>
        <row r="123">
          <cell r="B123" t="str">
            <v>D20014</v>
          </cell>
          <cell r="E123" t="str">
            <v>Bar cutter</v>
          </cell>
          <cell r="G123">
            <v>300</v>
          </cell>
          <cell r="I123" t="str">
            <v>jam</v>
          </cell>
          <cell r="J123">
            <v>37.437216666666671</v>
          </cell>
          <cell r="K123">
            <v>3.3333333333333335E-3</v>
          </cell>
          <cell r="M123">
            <v>20000</v>
          </cell>
          <cell r="N123">
            <v>748744.33333333337</v>
          </cell>
          <cell r="O123">
            <v>0</v>
          </cell>
          <cell r="P123">
            <v>0</v>
          </cell>
          <cell r="Q123">
            <v>748744.33333333337</v>
          </cell>
          <cell r="R123">
            <v>0</v>
          </cell>
          <cell r="T123">
            <v>0</v>
          </cell>
        </row>
        <row r="124">
          <cell r="B124" t="str">
            <v>D20005</v>
          </cell>
          <cell r="E124" t="str">
            <v>Alat bantu pekerjaan besi</v>
          </cell>
          <cell r="I124" t="str">
            <v>kg</v>
          </cell>
          <cell r="J124">
            <v>11231.165000000001</v>
          </cell>
          <cell r="K124">
            <v>1</v>
          </cell>
          <cell r="M124">
            <v>50</v>
          </cell>
          <cell r="N124">
            <v>561558.25</v>
          </cell>
          <cell r="O124">
            <v>0</v>
          </cell>
          <cell r="P124">
            <v>0</v>
          </cell>
          <cell r="Q124">
            <v>561558.25</v>
          </cell>
          <cell r="R124">
            <v>0</v>
          </cell>
          <cell r="T124">
            <v>0</v>
          </cell>
        </row>
        <row r="125">
          <cell r="T125">
            <v>0</v>
          </cell>
        </row>
        <row r="126">
          <cell r="B126" t="str">
            <v>1.1.3</v>
          </cell>
          <cell r="D126" t="str">
            <v>Formwork</v>
          </cell>
          <cell r="I126" t="str">
            <v>m2</v>
          </cell>
          <cell r="J126">
            <v>529.09999999999991</v>
          </cell>
          <cell r="K126">
            <v>9.6199999999999992</v>
          </cell>
          <cell r="L126" t="str">
            <v>m2/nos</v>
          </cell>
          <cell r="M126">
            <v>106081.89555555557</v>
          </cell>
          <cell r="T126">
            <v>0</v>
          </cell>
        </row>
        <row r="127">
          <cell r="D127" t="str">
            <v>Material</v>
          </cell>
          <cell r="M127">
            <v>64081.895555555566</v>
          </cell>
          <cell r="T127">
            <v>0</v>
          </cell>
        </row>
        <row r="128">
          <cell r="B128" t="str">
            <v>A20008</v>
          </cell>
          <cell r="E128" t="str">
            <v>Kayu bekisting</v>
          </cell>
          <cell r="G128">
            <v>3</v>
          </cell>
          <cell r="H128" t="str">
            <v>X pakai</v>
          </cell>
          <cell r="I128" t="str">
            <v>m3</v>
          </cell>
          <cell r="J128">
            <v>6.1085329861111104</v>
          </cell>
          <cell r="K128">
            <v>1.154513888888889E-2</v>
          </cell>
          <cell r="M128">
            <v>2193529.6</v>
          </cell>
          <cell r="N128">
            <v>13399247.917611111</v>
          </cell>
          <cell r="O128">
            <v>13399247.917611111</v>
          </cell>
          <cell r="P128">
            <v>0</v>
          </cell>
          <cell r="Q128">
            <v>0</v>
          </cell>
          <cell r="R128">
            <v>0</v>
          </cell>
          <cell r="T128">
            <v>0</v>
          </cell>
        </row>
        <row r="129">
          <cell r="B129" t="str">
            <v>B20065</v>
          </cell>
          <cell r="E129" t="str">
            <v>Plywood 12mm x 4' x 8'</v>
          </cell>
          <cell r="G129">
            <v>3</v>
          </cell>
          <cell r="H129" t="str">
            <v>X pakai</v>
          </cell>
          <cell r="I129" t="str">
            <v>lbr</v>
          </cell>
          <cell r="J129">
            <v>61.238425925925917</v>
          </cell>
          <cell r="K129">
            <v>0.11574074074074074</v>
          </cell>
          <cell r="M129">
            <v>225000</v>
          </cell>
          <cell r="N129">
            <v>13778645.833333332</v>
          </cell>
          <cell r="O129">
            <v>13778645.833333332</v>
          </cell>
          <cell r="P129">
            <v>0</v>
          </cell>
          <cell r="Q129">
            <v>0</v>
          </cell>
          <cell r="R129">
            <v>0</v>
          </cell>
          <cell r="T129">
            <v>0</v>
          </cell>
        </row>
        <row r="130">
          <cell r="B130" t="str">
            <v>B20067</v>
          </cell>
          <cell r="E130" t="str">
            <v>Paku</v>
          </cell>
          <cell r="G130">
            <v>1</v>
          </cell>
          <cell r="H130" t="str">
            <v>X pakai</v>
          </cell>
          <cell r="I130" t="str">
            <v>kg</v>
          </cell>
          <cell r="J130">
            <v>209.43541666666661</v>
          </cell>
          <cell r="K130">
            <v>0.39583333333333331</v>
          </cell>
          <cell r="M130">
            <v>10650</v>
          </cell>
          <cell r="N130">
            <v>2230487.1874999995</v>
          </cell>
          <cell r="O130">
            <v>2230487.1874999995</v>
          </cell>
          <cell r="P130">
            <v>0</v>
          </cell>
          <cell r="Q130">
            <v>0</v>
          </cell>
          <cell r="R130">
            <v>0</v>
          </cell>
          <cell r="T130">
            <v>0</v>
          </cell>
        </row>
        <row r="131">
          <cell r="B131" t="str">
            <v>B20091</v>
          </cell>
          <cell r="E131" t="str">
            <v>Material lain (adjustable support, pipa dll)</v>
          </cell>
          <cell r="G131">
            <v>80</v>
          </cell>
          <cell r="H131" t="str">
            <v>X pakai</v>
          </cell>
          <cell r="I131" t="str">
            <v>ls</v>
          </cell>
          <cell r="J131">
            <v>6.6137499999999996</v>
          </cell>
          <cell r="K131">
            <v>1.2500000000000001E-2</v>
          </cell>
          <cell r="M131">
            <v>600000</v>
          </cell>
          <cell r="N131">
            <v>3968249.9999999995</v>
          </cell>
          <cell r="O131">
            <v>3968249.9999999995</v>
          </cell>
          <cell r="P131">
            <v>0</v>
          </cell>
          <cell r="Q131">
            <v>0</v>
          </cell>
          <cell r="R131">
            <v>0</v>
          </cell>
          <cell r="T131">
            <v>0</v>
          </cell>
        </row>
        <row r="132">
          <cell r="B132" t="str">
            <v>B20066</v>
          </cell>
          <cell r="E132" t="str">
            <v>Oli formwork</v>
          </cell>
          <cell r="I132" t="str">
            <v>liter</v>
          </cell>
          <cell r="J132">
            <v>105.82</v>
          </cell>
          <cell r="K132">
            <v>0.2</v>
          </cell>
          <cell r="M132">
            <v>5000</v>
          </cell>
          <cell r="N132">
            <v>529100</v>
          </cell>
          <cell r="O132">
            <v>529100</v>
          </cell>
          <cell r="P132">
            <v>0</v>
          </cell>
          <cell r="Q132">
            <v>0</v>
          </cell>
          <cell r="R132">
            <v>0</v>
          </cell>
          <cell r="T132">
            <v>0</v>
          </cell>
        </row>
        <row r="133">
          <cell r="D133" t="str">
            <v>Labour</v>
          </cell>
          <cell r="M133">
            <v>40000</v>
          </cell>
          <cell r="T133">
            <v>0</v>
          </cell>
        </row>
        <row r="134">
          <cell r="B134" t="str">
            <v>C20013</v>
          </cell>
          <cell r="E134" t="str">
            <v>Upah fabrikasi bekisting</v>
          </cell>
          <cell r="I134" t="str">
            <v>m2</v>
          </cell>
          <cell r="J134">
            <v>176.36666666666665</v>
          </cell>
          <cell r="M134">
            <v>30000</v>
          </cell>
          <cell r="N134">
            <v>5290999.9999999991</v>
          </cell>
          <cell r="O134">
            <v>0</v>
          </cell>
          <cell r="P134">
            <v>5290999.9999999991</v>
          </cell>
          <cell r="Q134">
            <v>0</v>
          </cell>
          <cell r="R134">
            <v>0</v>
          </cell>
          <cell r="T134">
            <v>0</v>
          </cell>
        </row>
        <row r="135">
          <cell r="B135" t="str">
            <v>C20017</v>
          </cell>
          <cell r="E135" t="str">
            <v>Upah install bekisting</v>
          </cell>
          <cell r="I135" t="str">
            <v>m2</v>
          </cell>
          <cell r="J135">
            <v>529.09999999999991</v>
          </cell>
          <cell r="M135">
            <v>30000</v>
          </cell>
          <cell r="N135">
            <v>15872999.999999998</v>
          </cell>
          <cell r="O135">
            <v>0</v>
          </cell>
          <cell r="P135">
            <v>15872999.999999998</v>
          </cell>
          <cell r="Q135">
            <v>0</v>
          </cell>
          <cell r="R135">
            <v>0</v>
          </cell>
          <cell r="T135">
            <v>0</v>
          </cell>
        </row>
        <row r="136">
          <cell r="D136" t="str">
            <v>Equipment Operasional</v>
          </cell>
          <cell r="M136">
            <v>2000</v>
          </cell>
          <cell r="T136">
            <v>0</v>
          </cell>
        </row>
        <row r="137">
          <cell r="B137" t="str">
            <v>D20007</v>
          </cell>
          <cell r="E137" t="str">
            <v>Alat bantu formwork</v>
          </cell>
          <cell r="I137" t="str">
            <v>m2</v>
          </cell>
          <cell r="J137">
            <v>529.09999999999991</v>
          </cell>
          <cell r="M137">
            <v>2000</v>
          </cell>
          <cell r="N137">
            <v>1058199.9999999998</v>
          </cell>
          <cell r="O137">
            <v>0</v>
          </cell>
          <cell r="P137">
            <v>0</v>
          </cell>
          <cell r="Q137">
            <v>1058199.9999999998</v>
          </cell>
          <cell r="R137">
            <v>0</v>
          </cell>
          <cell r="T137">
            <v>0</v>
          </cell>
        </row>
        <row r="138">
          <cell r="T138">
            <v>0</v>
          </cell>
        </row>
        <row r="139">
          <cell r="B139" t="str">
            <v>1.1.7</v>
          </cell>
          <cell r="D139" t="str">
            <v>Blinding Concrete Class B</v>
          </cell>
          <cell r="F139">
            <v>0.1</v>
          </cell>
          <cell r="I139" t="str">
            <v>m3</v>
          </cell>
          <cell r="J139">
            <v>11.219999999999999</v>
          </cell>
          <cell r="K139">
            <v>0.20399999999999999</v>
          </cell>
          <cell r="L139" t="str">
            <v>m3/nos</v>
          </cell>
          <cell r="M139">
            <v>694275.05280000006</v>
          </cell>
          <cell r="T139">
            <v>0</v>
          </cell>
        </row>
        <row r="140">
          <cell r="D140" t="str">
            <v>Material</v>
          </cell>
          <cell r="M140">
            <v>609675.05280000006</v>
          </cell>
          <cell r="T140">
            <v>0</v>
          </cell>
        </row>
        <row r="141">
          <cell r="B141" t="str">
            <v>B20193</v>
          </cell>
          <cell r="E141" t="str">
            <v>Concrete Class B</v>
          </cell>
          <cell r="I141" t="str">
            <v>m3</v>
          </cell>
          <cell r="J141">
            <v>11.4444</v>
          </cell>
          <cell r="K141">
            <v>1.02</v>
          </cell>
          <cell r="M141">
            <v>597720.64</v>
          </cell>
          <cell r="N141">
            <v>6840554.0924160006</v>
          </cell>
          <cell r="O141">
            <v>6840554.0924160006</v>
          </cell>
          <cell r="P141">
            <v>0</v>
          </cell>
          <cell r="Q141">
            <v>0</v>
          </cell>
          <cell r="R141">
            <v>0</v>
          </cell>
          <cell r="T141">
            <v>0</v>
          </cell>
        </row>
        <row r="142">
          <cell r="D142" t="str">
            <v>Labour</v>
          </cell>
          <cell r="M142">
            <v>81600.000000000015</v>
          </cell>
          <cell r="T142">
            <v>0</v>
          </cell>
        </row>
        <row r="143">
          <cell r="B143" t="str">
            <v>C20008</v>
          </cell>
          <cell r="E143" t="str">
            <v>Placing beton (slab)</v>
          </cell>
          <cell r="I143" t="str">
            <v>m3</v>
          </cell>
          <cell r="J143">
            <v>11.4444</v>
          </cell>
          <cell r="M143">
            <v>80000</v>
          </cell>
          <cell r="N143">
            <v>915552</v>
          </cell>
          <cell r="O143">
            <v>0</v>
          </cell>
          <cell r="P143">
            <v>915552</v>
          </cell>
          <cell r="Q143">
            <v>0</v>
          </cell>
          <cell r="R143">
            <v>0</v>
          </cell>
          <cell r="T143">
            <v>0</v>
          </cell>
        </row>
        <row r="144">
          <cell r="D144" t="str">
            <v>Equipment Operasional</v>
          </cell>
          <cell r="H144" t="str">
            <v>BBM</v>
          </cell>
          <cell r="M144">
            <v>3000.0000000000005</v>
          </cell>
          <cell r="T144">
            <v>0</v>
          </cell>
        </row>
        <row r="145">
          <cell r="B145" t="str">
            <v>D20029</v>
          </cell>
          <cell r="E145" t="str">
            <v>Gerobak dorong</v>
          </cell>
          <cell r="I145" t="str">
            <v>unit</v>
          </cell>
          <cell r="J145">
            <v>0.22439999999999999</v>
          </cell>
          <cell r="K145">
            <v>0.02</v>
          </cell>
          <cell r="M145">
            <v>100000</v>
          </cell>
          <cell r="N145">
            <v>22440</v>
          </cell>
          <cell r="O145">
            <v>0</v>
          </cell>
          <cell r="P145">
            <v>0</v>
          </cell>
          <cell r="Q145">
            <v>22440</v>
          </cell>
          <cell r="R145">
            <v>0</v>
          </cell>
          <cell r="T145">
            <v>0</v>
          </cell>
        </row>
        <row r="146">
          <cell r="B146" t="str">
            <v>D20006</v>
          </cell>
          <cell r="E146" t="str">
            <v>Alat bantu Cor</v>
          </cell>
          <cell r="I146" t="str">
            <v>m3</v>
          </cell>
          <cell r="J146">
            <v>11.219999999999999</v>
          </cell>
          <cell r="K146">
            <v>1</v>
          </cell>
          <cell r="M146">
            <v>1000</v>
          </cell>
          <cell r="N146">
            <v>11219.999999999998</v>
          </cell>
          <cell r="O146">
            <v>0</v>
          </cell>
          <cell r="P146">
            <v>0</v>
          </cell>
          <cell r="Q146">
            <v>11219.999999999998</v>
          </cell>
          <cell r="R146">
            <v>0</v>
          </cell>
          <cell r="T146">
            <v>0</v>
          </cell>
        </row>
        <row r="147">
          <cell r="T147">
            <v>0</v>
          </cell>
        </row>
        <row r="148">
          <cell r="B148" t="str">
            <v>TV300</v>
          </cell>
          <cell r="D148" t="str">
            <v>Trust Block (Vertikal)</v>
          </cell>
          <cell r="I148" t="str">
            <v>Nos</v>
          </cell>
          <cell r="J148">
            <v>24</v>
          </cell>
          <cell r="M148">
            <v>6637299.2425980093</v>
          </cell>
          <cell r="T148">
            <v>0</v>
          </cell>
        </row>
        <row r="149">
          <cell r="B149" t="str">
            <v>1.1.4</v>
          </cell>
          <cell r="D149" t="str">
            <v>Concrete class C</v>
          </cell>
          <cell r="I149" t="str">
            <v>m3</v>
          </cell>
          <cell r="J149">
            <v>110.376</v>
          </cell>
          <cell r="K149">
            <v>4.5990000000000002</v>
          </cell>
          <cell r="L149" t="str">
            <v>m3/nos</v>
          </cell>
          <cell r="M149">
            <v>780355.8617086343</v>
          </cell>
          <cell r="T149">
            <v>0</v>
          </cell>
        </row>
        <row r="150">
          <cell r="D150" t="str">
            <v>Material</v>
          </cell>
          <cell r="M150">
            <v>667619.37600000005</v>
          </cell>
          <cell r="T150">
            <v>0</v>
          </cell>
        </row>
        <row r="151">
          <cell r="B151" t="str">
            <v>B20194</v>
          </cell>
          <cell r="E151" t="str">
            <v>Concrete Class C</v>
          </cell>
          <cell r="I151" t="str">
            <v>m3</v>
          </cell>
          <cell r="J151">
            <v>112.58352000000001</v>
          </cell>
          <cell r="K151">
            <v>1.02</v>
          </cell>
          <cell r="M151">
            <v>654528.80000000005</v>
          </cell>
          <cell r="N151">
            <v>73689156.245376006</v>
          </cell>
          <cell r="O151">
            <v>73689156.245376006</v>
          </cell>
          <cell r="P151">
            <v>0</v>
          </cell>
          <cell r="Q151">
            <v>0</v>
          </cell>
          <cell r="R151">
            <v>0</v>
          </cell>
          <cell r="T151">
            <v>0</v>
          </cell>
        </row>
        <row r="152">
          <cell r="D152" t="str">
            <v>Labour</v>
          </cell>
          <cell r="M152">
            <v>102000</v>
          </cell>
          <cell r="T152">
            <v>0</v>
          </cell>
        </row>
        <row r="153">
          <cell r="B153" t="str">
            <v>C20007</v>
          </cell>
          <cell r="E153" t="str">
            <v>Placing beton (dinding)</v>
          </cell>
          <cell r="I153" t="str">
            <v>m3</v>
          </cell>
          <cell r="J153">
            <v>112.58352000000001</v>
          </cell>
          <cell r="M153">
            <v>100000</v>
          </cell>
          <cell r="N153">
            <v>11258352</v>
          </cell>
          <cell r="O153">
            <v>0</v>
          </cell>
          <cell r="P153">
            <v>11258352</v>
          </cell>
          <cell r="Q153">
            <v>0</v>
          </cell>
          <cell r="R153">
            <v>0</v>
          </cell>
          <cell r="T153">
            <v>0</v>
          </cell>
        </row>
        <row r="154">
          <cell r="D154" t="str">
            <v>Equipment Operasional</v>
          </cell>
          <cell r="H154" t="str">
            <v>BBM</v>
          </cell>
          <cell r="M154">
            <v>10736.485708634224</v>
          </cell>
          <cell r="T154">
            <v>0</v>
          </cell>
        </row>
        <row r="155">
          <cell r="B155" t="str">
            <v>D20029</v>
          </cell>
          <cell r="E155" t="str">
            <v>Gerobak dorong</v>
          </cell>
          <cell r="I155" t="str">
            <v>unit</v>
          </cell>
          <cell r="J155">
            <v>2.2075200000000001</v>
          </cell>
          <cell r="K155">
            <v>0.02</v>
          </cell>
          <cell r="M155">
            <v>100000</v>
          </cell>
          <cell r="N155">
            <v>220752.00000000003</v>
          </cell>
          <cell r="O155">
            <v>0</v>
          </cell>
          <cell r="P155">
            <v>0</v>
          </cell>
          <cell r="Q155">
            <v>220752.00000000003</v>
          </cell>
          <cell r="R155">
            <v>0</v>
          </cell>
          <cell r="T155">
            <v>0</v>
          </cell>
        </row>
        <row r="156">
          <cell r="B156" t="str">
            <v>D20019</v>
          </cell>
          <cell r="E156" t="str">
            <v>Concrete Vibrator</v>
          </cell>
          <cell r="I156" t="str">
            <v>jam</v>
          </cell>
          <cell r="J156">
            <v>48.760481927710842</v>
          </cell>
          <cell r="K156">
            <v>0.44176706827309237</v>
          </cell>
          <cell r="L156">
            <v>2.2636363636363637</v>
          </cell>
          <cell r="M156">
            <v>8458.0449222720126</v>
          </cell>
          <cell r="N156">
            <v>412418.34657621093</v>
          </cell>
          <cell r="O156">
            <v>0</v>
          </cell>
          <cell r="P156">
            <v>0</v>
          </cell>
          <cell r="Q156">
            <v>412418.34657621093</v>
          </cell>
          <cell r="R156">
            <v>0</v>
          </cell>
          <cell r="T156">
            <v>0</v>
          </cell>
        </row>
        <row r="157">
          <cell r="B157" t="str">
            <v>D20006</v>
          </cell>
          <cell r="E157" t="str">
            <v>Alat bantu Cor</v>
          </cell>
          <cell r="I157" t="str">
            <v>m3</v>
          </cell>
          <cell r="J157">
            <v>551.88</v>
          </cell>
          <cell r="K157">
            <v>5</v>
          </cell>
          <cell r="M157">
            <v>1000</v>
          </cell>
          <cell r="N157">
            <v>551880</v>
          </cell>
          <cell r="O157">
            <v>0</v>
          </cell>
          <cell r="P157">
            <v>0</v>
          </cell>
          <cell r="Q157">
            <v>551880</v>
          </cell>
          <cell r="R157">
            <v>0</v>
          </cell>
          <cell r="T157">
            <v>0</v>
          </cell>
        </row>
        <row r="158">
          <cell r="T158">
            <v>0</v>
          </cell>
        </row>
        <row r="159">
          <cell r="B159" t="str">
            <v>1.1.5</v>
          </cell>
          <cell r="D159" t="str">
            <v>Reinforcement</v>
          </cell>
          <cell r="I159" t="str">
            <v>kg</v>
          </cell>
          <cell r="J159">
            <v>3178.4880000000003</v>
          </cell>
          <cell r="K159">
            <v>132.43700000000001</v>
          </cell>
          <cell r="L159" t="str">
            <v>kg/nos</v>
          </cell>
          <cell r="M159">
            <v>12012.333333333336</v>
          </cell>
          <cell r="T159">
            <v>0</v>
          </cell>
        </row>
        <row r="160">
          <cell r="D160" t="str">
            <v>Material</v>
          </cell>
          <cell r="M160">
            <v>10569</v>
          </cell>
          <cell r="T160">
            <v>0</v>
          </cell>
        </row>
        <row r="161">
          <cell r="B161" t="str">
            <v>B20011</v>
          </cell>
          <cell r="E161" t="str">
            <v>Besi beton</v>
          </cell>
          <cell r="I161" t="str">
            <v>kg</v>
          </cell>
          <cell r="J161">
            <v>3337.4124000000006</v>
          </cell>
          <cell r="K161">
            <v>1.05</v>
          </cell>
          <cell r="M161">
            <v>9800</v>
          </cell>
          <cell r="N161">
            <v>32706641.520000007</v>
          </cell>
          <cell r="O161">
            <v>32706641.520000007</v>
          </cell>
          <cell r="P161">
            <v>0</v>
          </cell>
          <cell r="Q161">
            <v>0</v>
          </cell>
          <cell r="R161">
            <v>0</v>
          </cell>
          <cell r="T161">
            <v>0</v>
          </cell>
        </row>
        <row r="162">
          <cell r="B162" t="str">
            <v>B20050</v>
          </cell>
          <cell r="E162" t="str">
            <v>Kawat Bendrad</v>
          </cell>
          <cell r="I162" t="str">
            <v>Kg</v>
          </cell>
          <cell r="J162">
            <v>63.569760000000009</v>
          </cell>
          <cell r="K162">
            <v>0.02</v>
          </cell>
          <cell r="M162">
            <v>13950</v>
          </cell>
          <cell r="N162">
            <v>886798.15200000012</v>
          </cell>
          <cell r="O162">
            <v>886798.15200000012</v>
          </cell>
          <cell r="P162">
            <v>0</v>
          </cell>
          <cell r="Q162">
            <v>0</v>
          </cell>
          <cell r="R162">
            <v>0</v>
          </cell>
          <cell r="T162">
            <v>0</v>
          </cell>
        </row>
        <row r="163">
          <cell r="D163" t="str">
            <v>Labour</v>
          </cell>
          <cell r="M163">
            <v>1260.0000000000002</v>
          </cell>
          <cell r="T163">
            <v>0</v>
          </cell>
        </row>
        <row r="164">
          <cell r="B164" t="str">
            <v>C20014</v>
          </cell>
          <cell r="E164" t="str">
            <v>Upah fabrikasi dan install besi beton</v>
          </cell>
          <cell r="I164" t="str">
            <v>kg</v>
          </cell>
          <cell r="J164">
            <v>3337.4124000000006</v>
          </cell>
          <cell r="M164">
            <v>1200</v>
          </cell>
          <cell r="N164">
            <v>4004894.8800000008</v>
          </cell>
          <cell r="O164">
            <v>0</v>
          </cell>
          <cell r="P164">
            <v>4004894.8800000008</v>
          </cell>
          <cell r="Q164">
            <v>0</v>
          </cell>
          <cell r="R164">
            <v>0</v>
          </cell>
          <cell r="T164">
            <v>0</v>
          </cell>
        </row>
        <row r="165">
          <cell r="D165" t="str">
            <v>Equipment Operasional</v>
          </cell>
          <cell r="M165">
            <v>183.33333333333334</v>
          </cell>
          <cell r="T165">
            <v>0</v>
          </cell>
        </row>
        <row r="166">
          <cell r="B166" t="str">
            <v>D20013</v>
          </cell>
          <cell r="E166" t="str">
            <v>Bar bender</v>
          </cell>
          <cell r="G166">
            <v>300</v>
          </cell>
          <cell r="I166" t="str">
            <v>jam</v>
          </cell>
          <cell r="J166">
            <v>10.594960000000002</v>
          </cell>
          <cell r="K166">
            <v>3.3333333333333335E-3</v>
          </cell>
          <cell r="M166">
            <v>20000</v>
          </cell>
          <cell r="N166">
            <v>211899.20000000004</v>
          </cell>
          <cell r="O166">
            <v>0</v>
          </cell>
          <cell r="P166">
            <v>0</v>
          </cell>
          <cell r="Q166">
            <v>211899.20000000004</v>
          </cell>
          <cell r="R166">
            <v>0</v>
          </cell>
          <cell r="T166">
            <v>0</v>
          </cell>
        </row>
        <row r="167">
          <cell r="B167" t="str">
            <v>D20014</v>
          </cell>
          <cell r="E167" t="str">
            <v>Bar cutter</v>
          </cell>
          <cell r="G167">
            <v>300</v>
          </cell>
          <cell r="I167" t="str">
            <v>jam</v>
          </cell>
          <cell r="J167">
            <v>10.594960000000002</v>
          </cell>
          <cell r="K167">
            <v>3.3333333333333335E-3</v>
          </cell>
          <cell r="M167">
            <v>20000</v>
          </cell>
          <cell r="N167">
            <v>211899.20000000004</v>
          </cell>
          <cell r="O167">
            <v>0</v>
          </cell>
          <cell r="P167">
            <v>0</v>
          </cell>
          <cell r="Q167">
            <v>211899.20000000004</v>
          </cell>
          <cell r="R167">
            <v>0</v>
          </cell>
          <cell r="T167">
            <v>0</v>
          </cell>
        </row>
        <row r="168">
          <cell r="B168" t="str">
            <v>D20005</v>
          </cell>
          <cell r="E168" t="str">
            <v>Alat bantu pekerjaan besi</v>
          </cell>
          <cell r="I168" t="str">
            <v>kg</v>
          </cell>
          <cell r="J168">
            <v>3178.4880000000003</v>
          </cell>
          <cell r="K168">
            <v>1</v>
          </cell>
          <cell r="M168">
            <v>50</v>
          </cell>
          <cell r="N168">
            <v>158924.40000000002</v>
          </cell>
          <cell r="O168">
            <v>0</v>
          </cell>
          <cell r="P168">
            <v>0</v>
          </cell>
          <cell r="Q168">
            <v>158924.40000000002</v>
          </cell>
          <cell r="R168">
            <v>0</v>
          </cell>
          <cell r="T168">
            <v>0</v>
          </cell>
        </row>
        <row r="169">
          <cell r="T169">
            <v>0</v>
          </cell>
        </row>
        <row r="170">
          <cell r="B170" t="str">
            <v>1.1.6</v>
          </cell>
          <cell r="D170" t="str">
            <v>Formwork</v>
          </cell>
          <cell r="I170" t="str">
            <v>m2</v>
          </cell>
          <cell r="J170">
            <v>329.76</v>
          </cell>
          <cell r="K170">
            <v>13.74</v>
          </cell>
          <cell r="L170" t="str">
            <v>m2/nos</v>
          </cell>
          <cell r="M170">
            <v>106081.89555555556</v>
          </cell>
          <cell r="T170">
            <v>0</v>
          </cell>
        </row>
        <row r="171">
          <cell r="D171" t="str">
            <v>Material</v>
          </cell>
          <cell r="M171">
            <v>64081.895555555566</v>
          </cell>
          <cell r="T171">
            <v>0</v>
          </cell>
        </row>
        <row r="172">
          <cell r="B172" t="str">
            <v>A20008</v>
          </cell>
          <cell r="E172" t="str">
            <v>Kayu bekisting</v>
          </cell>
          <cell r="G172">
            <v>3</v>
          </cell>
          <cell r="H172" t="str">
            <v>X pakai</v>
          </cell>
          <cell r="I172" t="str">
            <v>m3</v>
          </cell>
          <cell r="J172">
            <v>3.8071250000000001</v>
          </cell>
          <cell r="K172">
            <v>1.154513888888889E-2</v>
          </cell>
          <cell r="M172">
            <v>2193529.6</v>
          </cell>
          <cell r="N172">
            <v>8351041.3784000007</v>
          </cell>
          <cell r="O172">
            <v>8351041.3784000007</v>
          </cell>
          <cell r="P172">
            <v>0</v>
          </cell>
          <cell r="Q172">
            <v>0</v>
          </cell>
          <cell r="R172">
            <v>0</v>
          </cell>
          <cell r="T172">
            <v>0</v>
          </cell>
        </row>
        <row r="173">
          <cell r="B173" t="str">
            <v>B20065</v>
          </cell>
          <cell r="E173" t="str">
            <v>Plywood 12mm x 4' x 8'</v>
          </cell>
          <cell r="G173">
            <v>3</v>
          </cell>
          <cell r="H173" t="str">
            <v>X pakai</v>
          </cell>
          <cell r="I173" t="str">
            <v>lbr</v>
          </cell>
          <cell r="J173">
            <v>38.166666666666664</v>
          </cell>
          <cell r="K173">
            <v>0.11574074074074074</v>
          </cell>
          <cell r="M173">
            <v>225000</v>
          </cell>
          <cell r="N173">
            <v>8587500</v>
          </cell>
          <cell r="O173">
            <v>8587500</v>
          </cell>
          <cell r="P173">
            <v>0</v>
          </cell>
          <cell r="Q173">
            <v>0</v>
          </cell>
          <cell r="R173">
            <v>0</v>
          </cell>
          <cell r="T173">
            <v>0</v>
          </cell>
        </row>
        <row r="174">
          <cell r="B174" t="str">
            <v>B20067</v>
          </cell>
          <cell r="E174" t="str">
            <v>Paku</v>
          </cell>
          <cell r="G174">
            <v>1</v>
          </cell>
          <cell r="H174" t="str">
            <v>X pakai</v>
          </cell>
          <cell r="I174" t="str">
            <v>kg</v>
          </cell>
          <cell r="J174">
            <v>130.53</v>
          </cell>
          <cell r="K174">
            <v>0.39583333333333331</v>
          </cell>
          <cell r="M174">
            <v>10650</v>
          </cell>
          <cell r="N174">
            <v>1390144.5</v>
          </cell>
          <cell r="O174">
            <v>1390144.5</v>
          </cell>
          <cell r="P174">
            <v>0</v>
          </cell>
          <cell r="Q174">
            <v>0</v>
          </cell>
          <cell r="R174">
            <v>0</v>
          </cell>
          <cell r="T174">
            <v>0</v>
          </cell>
        </row>
        <row r="175">
          <cell r="B175" t="str">
            <v>B20091</v>
          </cell>
          <cell r="E175" t="str">
            <v>Material lain (adjustable support, pipa dll)</v>
          </cell>
          <cell r="G175">
            <v>80</v>
          </cell>
          <cell r="H175" t="str">
            <v>X pakai</v>
          </cell>
          <cell r="I175" t="str">
            <v>ls</v>
          </cell>
          <cell r="J175">
            <v>4.1219999999999999</v>
          </cell>
          <cell r="K175">
            <v>1.2500000000000001E-2</v>
          </cell>
          <cell r="M175">
            <v>600000</v>
          </cell>
          <cell r="N175">
            <v>2473200</v>
          </cell>
          <cell r="O175">
            <v>2473200</v>
          </cell>
          <cell r="P175">
            <v>0</v>
          </cell>
          <cell r="Q175">
            <v>0</v>
          </cell>
          <cell r="R175">
            <v>0</v>
          </cell>
          <cell r="T175">
            <v>0</v>
          </cell>
        </row>
        <row r="176">
          <cell r="B176" t="str">
            <v>B20066</v>
          </cell>
          <cell r="E176" t="str">
            <v>Oli formwork</v>
          </cell>
          <cell r="I176" t="str">
            <v>liter</v>
          </cell>
          <cell r="J176">
            <v>65.951999999999998</v>
          </cell>
          <cell r="K176">
            <v>0.2</v>
          </cell>
          <cell r="M176">
            <v>5000</v>
          </cell>
          <cell r="N176">
            <v>329760</v>
          </cell>
          <cell r="O176">
            <v>329760</v>
          </cell>
          <cell r="P176">
            <v>0</v>
          </cell>
          <cell r="Q176">
            <v>0</v>
          </cell>
          <cell r="R176">
            <v>0</v>
          </cell>
          <cell r="T176">
            <v>0</v>
          </cell>
        </row>
        <row r="177">
          <cell r="D177" t="str">
            <v>Labour</v>
          </cell>
          <cell r="M177">
            <v>40000</v>
          </cell>
          <cell r="T177">
            <v>0</v>
          </cell>
        </row>
        <row r="178">
          <cell r="B178" t="str">
            <v>C20013</v>
          </cell>
          <cell r="E178" t="str">
            <v>Upah fabrikasi bekisting</v>
          </cell>
          <cell r="I178" t="str">
            <v>m2</v>
          </cell>
          <cell r="J178">
            <v>109.92</v>
          </cell>
          <cell r="M178">
            <v>30000</v>
          </cell>
          <cell r="N178">
            <v>3297600</v>
          </cell>
          <cell r="O178">
            <v>0</v>
          </cell>
          <cell r="P178">
            <v>3297600</v>
          </cell>
          <cell r="Q178">
            <v>0</v>
          </cell>
          <cell r="R178">
            <v>0</v>
          </cell>
          <cell r="T178">
            <v>0</v>
          </cell>
        </row>
        <row r="179">
          <cell r="B179" t="str">
            <v>C20017</v>
          </cell>
          <cell r="E179" t="str">
            <v>Upah install bekisting</v>
          </cell>
          <cell r="I179" t="str">
            <v>m2</v>
          </cell>
          <cell r="J179">
            <v>329.76</v>
          </cell>
          <cell r="M179">
            <v>30000</v>
          </cell>
          <cell r="N179">
            <v>9892800</v>
          </cell>
          <cell r="O179">
            <v>0</v>
          </cell>
          <cell r="P179">
            <v>9892800</v>
          </cell>
          <cell r="Q179">
            <v>0</v>
          </cell>
          <cell r="R179">
            <v>0</v>
          </cell>
          <cell r="T179">
            <v>0</v>
          </cell>
        </row>
        <row r="180">
          <cell r="D180" t="str">
            <v>Equipment Operasional</v>
          </cell>
          <cell r="M180">
            <v>2000</v>
          </cell>
          <cell r="T180">
            <v>0</v>
          </cell>
        </row>
        <row r="181">
          <cell r="B181" t="str">
            <v>D20007</v>
          </cell>
          <cell r="E181" t="str">
            <v>Alat bantu formwork</v>
          </cell>
          <cell r="I181" t="str">
            <v>m2</v>
          </cell>
          <cell r="J181">
            <v>329.76</v>
          </cell>
          <cell r="M181">
            <v>2000</v>
          </cell>
          <cell r="N181">
            <v>659520</v>
          </cell>
          <cell r="O181">
            <v>0</v>
          </cell>
          <cell r="P181">
            <v>0</v>
          </cell>
          <cell r="Q181">
            <v>659520</v>
          </cell>
          <cell r="R181">
            <v>0</v>
          </cell>
          <cell r="T181">
            <v>0</v>
          </cell>
        </row>
        <row r="182">
          <cell r="T182">
            <v>0</v>
          </cell>
        </row>
        <row r="183">
          <cell r="B183" t="str">
            <v>1.1.8</v>
          </cell>
          <cell r="D183" t="str">
            <v>Blinding Concrete Class B</v>
          </cell>
          <cell r="F183">
            <v>0.1</v>
          </cell>
          <cell r="I183" t="str">
            <v>m3</v>
          </cell>
          <cell r="J183">
            <v>6.9359999999999999</v>
          </cell>
          <cell r="K183">
            <v>0.28899999999999998</v>
          </cell>
          <cell r="L183" t="str">
            <v>m3/nos</v>
          </cell>
          <cell r="M183">
            <v>694275.05279999995</v>
          </cell>
          <cell r="T183">
            <v>0</v>
          </cell>
        </row>
        <row r="184">
          <cell r="D184" t="str">
            <v>Material</v>
          </cell>
          <cell r="M184">
            <v>609675.05280000006</v>
          </cell>
          <cell r="T184">
            <v>0</v>
          </cell>
        </row>
        <row r="185">
          <cell r="B185" t="str">
            <v>B20193</v>
          </cell>
          <cell r="E185" t="str">
            <v>Concrete Class B</v>
          </cell>
          <cell r="I185" t="str">
            <v>m3</v>
          </cell>
          <cell r="J185">
            <v>7.0747200000000001</v>
          </cell>
          <cell r="K185">
            <v>1.02</v>
          </cell>
          <cell r="M185">
            <v>597720.64</v>
          </cell>
          <cell r="N185">
            <v>4228706.1662208</v>
          </cell>
          <cell r="O185">
            <v>4228706.1662208</v>
          </cell>
          <cell r="P185">
            <v>0</v>
          </cell>
          <cell r="Q185">
            <v>0</v>
          </cell>
          <cell r="R185">
            <v>0</v>
          </cell>
          <cell r="T185">
            <v>0</v>
          </cell>
        </row>
        <row r="186">
          <cell r="D186" t="str">
            <v>Labour</v>
          </cell>
          <cell r="M186">
            <v>81600</v>
          </cell>
          <cell r="T186">
            <v>0</v>
          </cell>
        </row>
        <row r="187">
          <cell r="B187" t="str">
            <v>C20008</v>
          </cell>
          <cell r="E187" t="str">
            <v>Placing beton (slab)</v>
          </cell>
          <cell r="I187" t="str">
            <v>m3</v>
          </cell>
          <cell r="J187">
            <v>7.0747200000000001</v>
          </cell>
          <cell r="M187">
            <v>80000</v>
          </cell>
          <cell r="N187">
            <v>565977.59999999998</v>
          </cell>
          <cell r="O187">
            <v>0</v>
          </cell>
          <cell r="P187">
            <v>565977.59999999998</v>
          </cell>
          <cell r="Q187">
            <v>0</v>
          </cell>
          <cell r="R187">
            <v>0</v>
          </cell>
          <cell r="T187">
            <v>0</v>
          </cell>
        </row>
        <row r="188">
          <cell r="D188" t="str">
            <v>Equipment Operasional</v>
          </cell>
          <cell r="H188" t="str">
            <v>BBM</v>
          </cell>
          <cell r="M188">
            <v>3514359906.6064482</v>
          </cell>
          <cell r="T188">
            <v>0</v>
          </cell>
        </row>
        <row r="189">
          <cell r="B189" t="str">
            <v>D20029</v>
          </cell>
          <cell r="E189" t="str">
            <v>Gerobak dorong</v>
          </cell>
          <cell r="I189" t="str">
            <v>unit</v>
          </cell>
          <cell r="J189">
            <v>0.13872000000000001</v>
          </cell>
          <cell r="K189">
            <v>0.02</v>
          </cell>
          <cell r="M189">
            <v>100000</v>
          </cell>
          <cell r="N189">
            <v>13872.000000000002</v>
          </cell>
          <cell r="O189">
            <v>0</v>
          </cell>
          <cell r="P189">
            <v>0</v>
          </cell>
          <cell r="Q189">
            <v>13872.000000000002</v>
          </cell>
          <cell r="R189">
            <v>0</v>
          </cell>
          <cell r="T189">
            <v>0</v>
          </cell>
        </row>
        <row r="190">
          <cell r="B190" t="str">
            <v>D20006</v>
          </cell>
          <cell r="E190" t="str">
            <v>Alat bantu Cor</v>
          </cell>
          <cell r="I190" t="str">
            <v>m3</v>
          </cell>
          <cell r="J190">
            <v>6.9359999999999999</v>
          </cell>
          <cell r="K190">
            <v>1</v>
          </cell>
          <cell r="M190">
            <v>1000</v>
          </cell>
          <cell r="N190">
            <v>6936</v>
          </cell>
          <cell r="O190">
            <v>0</v>
          </cell>
          <cell r="P190">
            <v>0</v>
          </cell>
          <cell r="Q190">
            <v>6936</v>
          </cell>
          <cell r="R190">
            <v>0</v>
          </cell>
          <cell r="T190">
            <v>0</v>
          </cell>
        </row>
        <row r="192">
          <cell r="B192" t="str">
            <v>A.2</v>
          </cell>
          <cell r="D192" t="str">
            <v>Trust Block for dia. 800mm</v>
          </cell>
          <cell r="I192" t="str">
            <v>Ls</v>
          </cell>
          <cell r="J192">
            <v>1</v>
          </cell>
          <cell r="M192">
            <v>275342779.0091666</v>
          </cell>
        </row>
        <row r="193">
          <cell r="B193" t="str">
            <v>TH800</v>
          </cell>
          <cell r="D193" t="str">
            <v>Trust Block (Horizontal)</v>
          </cell>
          <cell r="I193" t="str">
            <v>Nos</v>
          </cell>
          <cell r="J193">
            <v>3</v>
          </cell>
          <cell r="M193">
            <v>67558258.117165491</v>
          </cell>
          <cell r="T193">
            <v>0</v>
          </cell>
        </row>
        <row r="194">
          <cell r="B194" t="str">
            <v>1.2.1</v>
          </cell>
          <cell r="D194" t="str">
            <v>Concrete class C</v>
          </cell>
          <cell r="I194" t="str">
            <v>m3</v>
          </cell>
          <cell r="J194">
            <v>60.471000000000004</v>
          </cell>
          <cell r="K194">
            <v>20.157</v>
          </cell>
          <cell r="L194" t="str">
            <v>m3/nos</v>
          </cell>
          <cell r="M194">
            <v>780355.8617086343</v>
          </cell>
          <cell r="T194">
            <v>0</v>
          </cell>
        </row>
        <row r="195">
          <cell r="D195" t="str">
            <v>Material</v>
          </cell>
          <cell r="M195">
            <v>667619.37600000005</v>
          </cell>
          <cell r="T195">
            <v>0</v>
          </cell>
        </row>
        <row r="196">
          <cell r="B196" t="str">
            <v>B20194</v>
          </cell>
          <cell r="E196" t="str">
            <v>Concrete Class C</v>
          </cell>
          <cell r="I196" t="str">
            <v>m3</v>
          </cell>
          <cell r="J196">
            <v>61.680420000000005</v>
          </cell>
          <cell r="K196">
            <v>1.02</v>
          </cell>
          <cell r="M196">
            <v>654528.80000000005</v>
          </cell>
          <cell r="N196">
            <v>40371611.286096007</v>
          </cell>
          <cell r="O196">
            <v>40371611.286096007</v>
          </cell>
          <cell r="P196">
            <v>0</v>
          </cell>
          <cell r="Q196">
            <v>0</v>
          </cell>
          <cell r="R196">
            <v>0</v>
          </cell>
          <cell r="T196">
            <v>0</v>
          </cell>
        </row>
        <row r="197">
          <cell r="D197" t="str">
            <v>Labour</v>
          </cell>
          <cell r="M197">
            <v>102000.00000000001</v>
          </cell>
          <cell r="T197">
            <v>0</v>
          </cell>
        </row>
        <row r="198">
          <cell r="B198" t="str">
            <v>C20007</v>
          </cell>
          <cell r="E198" t="str">
            <v>Placing beton (dinding)</v>
          </cell>
          <cell r="I198" t="str">
            <v>m3</v>
          </cell>
          <cell r="J198">
            <v>61.680420000000005</v>
          </cell>
          <cell r="M198">
            <v>100000</v>
          </cell>
          <cell r="N198">
            <v>6168042.0000000009</v>
          </cell>
          <cell r="O198">
            <v>0</v>
          </cell>
          <cell r="P198">
            <v>6168042.0000000009</v>
          </cell>
          <cell r="Q198">
            <v>0</v>
          </cell>
          <cell r="R198">
            <v>0</v>
          </cell>
          <cell r="T198">
            <v>0</v>
          </cell>
        </row>
        <row r="199">
          <cell r="D199" t="str">
            <v>Equipment Operasional</v>
          </cell>
          <cell r="H199" t="str">
            <v>BBM</v>
          </cell>
          <cell r="M199">
            <v>10736.485708634222</v>
          </cell>
          <cell r="T199">
            <v>0</v>
          </cell>
        </row>
        <row r="200">
          <cell r="B200" t="str">
            <v>D20029</v>
          </cell>
          <cell r="E200" t="str">
            <v>Gerobak dorong</v>
          </cell>
          <cell r="I200" t="str">
            <v>unit</v>
          </cell>
          <cell r="J200">
            <v>1.2094200000000002</v>
          </cell>
          <cell r="K200">
            <v>0.02</v>
          </cell>
          <cell r="M200">
            <v>100000</v>
          </cell>
          <cell r="N200">
            <v>120942.00000000001</v>
          </cell>
          <cell r="O200">
            <v>0</v>
          </cell>
          <cell r="P200">
            <v>0</v>
          </cell>
          <cell r="Q200">
            <v>120942.00000000001</v>
          </cell>
          <cell r="R200">
            <v>0</v>
          </cell>
          <cell r="T200">
            <v>0</v>
          </cell>
        </row>
        <row r="201">
          <cell r="B201" t="str">
            <v>D20019</v>
          </cell>
          <cell r="E201" t="str">
            <v>Concrete Vibrator</v>
          </cell>
          <cell r="I201" t="str">
            <v>jam</v>
          </cell>
          <cell r="J201">
            <v>26.71409638554217</v>
          </cell>
          <cell r="K201">
            <v>0.44176706827309237</v>
          </cell>
          <cell r="L201">
            <v>2.2636363636363637</v>
          </cell>
          <cell r="M201">
            <v>8458.0449222720126</v>
          </cell>
          <cell r="N201">
            <v>225949.02728682008</v>
          </cell>
          <cell r="O201">
            <v>0</v>
          </cell>
          <cell r="P201">
            <v>0</v>
          </cell>
          <cell r="Q201">
            <v>225949.02728682008</v>
          </cell>
          <cell r="R201">
            <v>0</v>
          </cell>
          <cell r="T201">
            <v>0</v>
          </cell>
        </row>
        <row r="202">
          <cell r="B202" t="str">
            <v>D20006</v>
          </cell>
          <cell r="E202" t="str">
            <v>Alat bantu Cor</v>
          </cell>
          <cell r="I202" t="str">
            <v>m3</v>
          </cell>
          <cell r="J202">
            <v>302.35500000000002</v>
          </cell>
          <cell r="K202">
            <v>5</v>
          </cell>
          <cell r="M202">
            <v>1000</v>
          </cell>
          <cell r="N202">
            <v>302355</v>
          </cell>
          <cell r="O202">
            <v>0</v>
          </cell>
          <cell r="P202">
            <v>0</v>
          </cell>
          <cell r="Q202">
            <v>302355</v>
          </cell>
          <cell r="R202">
            <v>0</v>
          </cell>
          <cell r="T202">
            <v>0</v>
          </cell>
        </row>
        <row r="203">
          <cell r="T203">
            <v>0</v>
          </cell>
        </row>
        <row r="204">
          <cell r="B204" t="str">
            <v>1.2.2</v>
          </cell>
          <cell r="D204" t="str">
            <v>Reinforcement</v>
          </cell>
          <cell r="I204" t="str">
            <v>kg</v>
          </cell>
          <cell r="J204">
            <v>11944.392</v>
          </cell>
          <cell r="K204">
            <v>3981.4639999999999</v>
          </cell>
          <cell r="L204" t="str">
            <v>kg/nos</v>
          </cell>
          <cell r="M204">
            <v>12012.333333333334</v>
          </cell>
          <cell r="T204">
            <v>0</v>
          </cell>
        </row>
        <row r="205">
          <cell r="D205" t="str">
            <v>Material</v>
          </cell>
          <cell r="M205">
            <v>10569</v>
          </cell>
          <cell r="T205">
            <v>0</v>
          </cell>
        </row>
        <row r="206">
          <cell r="B206" t="str">
            <v>B20011</v>
          </cell>
          <cell r="E206" t="str">
            <v>Besi beton</v>
          </cell>
          <cell r="I206" t="str">
            <v>kg</v>
          </cell>
          <cell r="J206">
            <v>12541.6116</v>
          </cell>
          <cell r="K206">
            <v>1.05</v>
          </cell>
          <cell r="M206">
            <v>9800</v>
          </cell>
          <cell r="N206">
            <v>122907793.68000001</v>
          </cell>
          <cell r="O206">
            <v>122907793.68000001</v>
          </cell>
          <cell r="P206">
            <v>0</v>
          </cell>
          <cell r="Q206">
            <v>0</v>
          </cell>
          <cell r="R206">
            <v>0</v>
          </cell>
          <cell r="T206">
            <v>0</v>
          </cell>
        </row>
        <row r="207">
          <cell r="B207" t="str">
            <v>B20050</v>
          </cell>
          <cell r="E207" t="str">
            <v>Kawat Bendrad</v>
          </cell>
          <cell r="I207" t="str">
            <v>Kg</v>
          </cell>
          <cell r="J207">
            <v>238.88784000000001</v>
          </cell>
          <cell r="K207">
            <v>0.02</v>
          </cell>
          <cell r="M207">
            <v>13950</v>
          </cell>
          <cell r="N207">
            <v>3332485.3680000002</v>
          </cell>
          <cell r="O207">
            <v>3332485.3680000002</v>
          </cell>
          <cell r="P207">
            <v>0</v>
          </cell>
          <cell r="Q207">
            <v>0</v>
          </cell>
          <cell r="R207">
            <v>0</v>
          </cell>
          <cell r="T207">
            <v>0</v>
          </cell>
        </row>
        <row r="208">
          <cell r="D208" t="str">
            <v>Labour</v>
          </cell>
          <cell r="M208">
            <v>1260</v>
          </cell>
          <cell r="T208">
            <v>0</v>
          </cell>
        </row>
        <row r="209">
          <cell r="B209" t="str">
            <v>C20014</v>
          </cell>
          <cell r="E209" t="str">
            <v>Upah fabrikasi dan install besi beton</v>
          </cell>
          <cell r="I209" t="str">
            <v>kg</v>
          </cell>
          <cell r="J209">
            <v>12541.6116</v>
          </cell>
          <cell r="M209">
            <v>1200</v>
          </cell>
          <cell r="N209">
            <v>15049933.92</v>
          </cell>
          <cell r="O209">
            <v>0</v>
          </cell>
          <cell r="P209">
            <v>15049933.92</v>
          </cell>
          <cell r="Q209">
            <v>0</v>
          </cell>
          <cell r="R209">
            <v>0</v>
          </cell>
          <cell r="T209">
            <v>0</v>
          </cell>
        </row>
        <row r="210">
          <cell r="D210" t="str">
            <v>Equipment Operasional</v>
          </cell>
          <cell r="M210">
            <v>183.33333333333334</v>
          </cell>
          <cell r="T210">
            <v>0</v>
          </cell>
        </row>
        <row r="211">
          <cell r="B211" t="str">
            <v>D20013</v>
          </cell>
          <cell r="E211" t="str">
            <v>Bar bender</v>
          </cell>
          <cell r="G211">
            <v>300</v>
          </cell>
          <cell r="I211" t="str">
            <v>jam</v>
          </cell>
          <cell r="J211">
            <v>39.814640000000004</v>
          </cell>
          <cell r="K211">
            <v>3.3333333333333335E-3</v>
          </cell>
          <cell r="M211">
            <v>20000</v>
          </cell>
          <cell r="N211">
            <v>796292.8</v>
          </cell>
          <cell r="O211">
            <v>0</v>
          </cell>
          <cell r="P211">
            <v>0</v>
          </cell>
          <cell r="Q211">
            <v>796292.8</v>
          </cell>
          <cell r="R211">
            <v>0</v>
          </cell>
          <cell r="T211">
            <v>0</v>
          </cell>
        </row>
        <row r="212">
          <cell r="B212" t="str">
            <v>D20014</v>
          </cell>
          <cell r="E212" t="str">
            <v>Bar cutter</v>
          </cell>
          <cell r="G212">
            <v>300</v>
          </cell>
          <cell r="I212" t="str">
            <v>jam</v>
          </cell>
          <cell r="J212">
            <v>39.814640000000004</v>
          </cell>
          <cell r="K212">
            <v>3.3333333333333335E-3</v>
          </cell>
          <cell r="M212">
            <v>20000</v>
          </cell>
          <cell r="N212">
            <v>796292.8</v>
          </cell>
          <cell r="O212">
            <v>0</v>
          </cell>
          <cell r="P212">
            <v>0</v>
          </cell>
          <cell r="Q212">
            <v>796292.8</v>
          </cell>
          <cell r="R212">
            <v>0</v>
          </cell>
          <cell r="T212">
            <v>0</v>
          </cell>
        </row>
        <row r="213">
          <cell r="B213" t="str">
            <v>D20005</v>
          </cell>
          <cell r="E213" t="str">
            <v>Alat bantu pekerjaan besi</v>
          </cell>
          <cell r="I213" t="str">
            <v>kg</v>
          </cell>
          <cell r="J213">
            <v>11944.392</v>
          </cell>
          <cell r="K213">
            <v>1</v>
          </cell>
          <cell r="M213">
            <v>50</v>
          </cell>
          <cell r="N213">
            <v>597219.6</v>
          </cell>
          <cell r="O213">
            <v>0</v>
          </cell>
          <cell r="P213">
            <v>0</v>
          </cell>
          <cell r="Q213">
            <v>597219.6</v>
          </cell>
          <cell r="R213">
            <v>0</v>
          </cell>
          <cell r="T213">
            <v>0</v>
          </cell>
        </row>
        <row r="214">
          <cell r="T214">
            <v>0</v>
          </cell>
        </row>
        <row r="215">
          <cell r="B215" t="str">
            <v>1.2.3</v>
          </cell>
          <cell r="D215" t="str">
            <v>Formwork</v>
          </cell>
          <cell r="I215" t="str">
            <v>m2</v>
          </cell>
          <cell r="J215">
            <v>109.17</v>
          </cell>
          <cell r="K215">
            <v>36.39</v>
          </cell>
          <cell r="L215" t="str">
            <v>m2/nos</v>
          </cell>
          <cell r="M215">
            <v>106081.89555555554</v>
          </cell>
          <cell r="T215">
            <v>0</v>
          </cell>
        </row>
        <row r="216">
          <cell r="D216" t="str">
            <v>Material</v>
          </cell>
          <cell r="M216">
            <v>64081.895555555559</v>
          </cell>
          <cell r="T216">
            <v>0</v>
          </cell>
        </row>
        <row r="217">
          <cell r="B217" t="str">
            <v>A20008</v>
          </cell>
          <cell r="E217" t="str">
            <v>Kayu bekisting</v>
          </cell>
          <cell r="G217">
            <v>3</v>
          </cell>
          <cell r="H217" t="str">
            <v>X pakai</v>
          </cell>
          <cell r="I217" t="str">
            <v>m3</v>
          </cell>
          <cell r="J217">
            <v>1.2603828125000001</v>
          </cell>
          <cell r="K217">
            <v>1.154513888888889E-2</v>
          </cell>
          <cell r="M217">
            <v>2193529.6</v>
          </cell>
          <cell r="N217">
            <v>2764687.00655</v>
          </cell>
          <cell r="O217">
            <v>2764687.00655</v>
          </cell>
          <cell r="P217">
            <v>0</v>
          </cell>
          <cell r="Q217">
            <v>0</v>
          </cell>
          <cell r="R217">
            <v>0</v>
          </cell>
          <cell r="T217">
            <v>0</v>
          </cell>
        </row>
        <row r="218">
          <cell r="B218" t="str">
            <v>B20065</v>
          </cell>
          <cell r="E218" t="str">
            <v>Plywood 12mm x 4' x 8'</v>
          </cell>
          <cell r="G218">
            <v>3</v>
          </cell>
          <cell r="H218" t="str">
            <v>X pakai</v>
          </cell>
          <cell r="I218" t="str">
            <v>lbr</v>
          </cell>
          <cell r="J218">
            <v>12.635416666666666</v>
          </cell>
          <cell r="K218">
            <v>0.11574074074074074</v>
          </cell>
          <cell r="M218">
            <v>225000</v>
          </cell>
          <cell r="N218">
            <v>2842968.75</v>
          </cell>
          <cell r="O218">
            <v>2842968.75</v>
          </cell>
          <cell r="P218">
            <v>0</v>
          </cell>
          <cell r="Q218">
            <v>0</v>
          </cell>
          <cell r="R218">
            <v>0</v>
          </cell>
          <cell r="T218">
            <v>0</v>
          </cell>
        </row>
        <row r="219">
          <cell r="B219" t="str">
            <v>B20067</v>
          </cell>
          <cell r="E219" t="str">
            <v>Paku</v>
          </cell>
          <cell r="G219">
            <v>1</v>
          </cell>
          <cell r="H219" t="str">
            <v>X pakai</v>
          </cell>
          <cell r="I219" t="str">
            <v>kg</v>
          </cell>
          <cell r="J219">
            <v>43.213124999999998</v>
          </cell>
          <cell r="K219">
            <v>0.39583333333333331</v>
          </cell>
          <cell r="M219">
            <v>10650</v>
          </cell>
          <cell r="N219">
            <v>460219.78125</v>
          </cell>
          <cell r="O219">
            <v>460219.78125</v>
          </cell>
          <cell r="P219">
            <v>0</v>
          </cell>
          <cell r="Q219">
            <v>0</v>
          </cell>
          <cell r="R219">
            <v>0</v>
          </cell>
          <cell r="T219">
            <v>0</v>
          </cell>
        </row>
        <row r="220">
          <cell r="B220" t="str">
            <v>B20091</v>
          </cell>
          <cell r="E220" t="str">
            <v>Material lain (adjustable support, pipa dll)</v>
          </cell>
          <cell r="G220">
            <v>80</v>
          </cell>
          <cell r="H220" t="str">
            <v>X pakai</v>
          </cell>
          <cell r="I220" t="str">
            <v>ls</v>
          </cell>
          <cell r="J220">
            <v>1.3646250000000002</v>
          </cell>
          <cell r="K220">
            <v>1.2500000000000001E-2</v>
          </cell>
          <cell r="M220">
            <v>600000</v>
          </cell>
          <cell r="N220">
            <v>818775.00000000012</v>
          </cell>
          <cell r="O220">
            <v>818775.00000000012</v>
          </cell>
          <cell r="P220">
            <v>0</v>
          </cell>
          <cell r="Q220">
            <v>0</v>
          </cell>
          <cell r="R220">
            <v>0</v>
          </cell>
          <cell r="T220">
            <v>0</v>
          </cell>
        </row>
        <row r="221">
          <cell r="B221" t="str">
            <v>B20066</v>
          </cell>
          <cell r="E221" t="str">
            <v>Oli formwork</v>
          </cell>
          <cell r="I221" t="str">
            <v>liter</v>
          </cell>
          <cell r="J221">
            <v>21.834000000000003</v>
          </cell>
          <cell r="K221">
            <v>0.2</v>
          </cell>
          <cell r="M221">
            <v>5000</v>
          </cell>
          <cell r="N221">
            <v>109170.00000000001</v>
          </cell>
          <cell r="O221">
            <v>109170.00000000001</v>
          </cell>
          <cell r="P221">
            <v>0</v>
          </cell>
          <cell r="Q221">
            <v>0</v>
          </cell>
          <cell r="R221">
            <v>0</v>
          </cell>
          <cell r="T221">
            <v>0</v>
          </cell>
        </row>
        <row r="222">
          <cell r="D222" t="str">
            <v>Labour</v>
          </cell>
          <cell r="M222">
            <v>40000</v>
          </cell>
          <cell r="T222">
            <v>0</v>
          </cell>
        </row>
        <row r="223">
          <cell r="B223" t="str">
            <v>C20013</v>
          </cell>
          <cell r="E223" t="str">
            <v>Upah fabrikasi bekisting</v>
          </cell>
          <cell r="I223" t="str">
            <v>m2</v>
          </cell>
          <cell r="J223">
            <v>36.39</v>
          </cell>
          <cell r="M223">
            <v>30000</v>
          </cell>
          <cell r="N223">
            <v>1091700</v>
          </cell>
          <cell r="O223">
            <v>0</v>
          </cell>
          <cell r="P223">
            <v>1091700</v>
          </cell>
          <cell r="Q223">
            <v>0</v>
          </cell>
          <cell r="R223">
            <v>0</v>
          </cell>
          <cell r="T223">
            <v>0</v>
          </cell>
        </row>
        <row r="224">
          <cell r="B224" t="str">
            <v>C20017</v>
          </cell>
          <cell r="E224" t="str">
            <v>Upah install bekisting</v>
          </cell>
          <cell r="I224" t="str">
            <v>m2</v>
          </cell>
          <cell r="J224">
            <v>109.17</v>
          </cell>
          <cell r="M224">
            <v>30000</v>
          </cell>
          <cell r="N224">
            <v>3275100</v>
          </cell>
          <cell r="O224">
            <v>0</v>
          </cell>
          <cell r="P224">
            <v>3275100</v>
          </cell>
          <cell r="Q224">
            <v>0</v>
          </cell>
          <cell r="R224">
            <v>0</v>
          </cell>
          <cell r="T224">
            <v>0</v>
          </cell>
        </row>
        <row r="225">
          <cell r="D225" t="str">
            <v>Equipment Operasional</v>
          </cell>
          <cell r="M225">
            <v>2000</v>
          </cell>
          <cell r="T225">
            <v>0</v>
          </cell>
        </row>
        <row r="226">
          <cell r="B226" t="str">
            <v>D20007</v>
          </cell>
          <cell r="E226" t="str">
            <v>Alat bantu formwork</v>
          </cell>
          <cell r="I226" t="str">
            <v>m2</v>
          </cell>
          <cell r="J226">
            <v>109.17</v>
          </cell>
          <cell r="M226">
            <v>2000</v>
          </cell>
          <cell r="N226">
            <v>218340</v>
          </cell>
          <cell r="O226">
            <v>0</v>
          </cell>
          <cell r="P226">
            <v>0</v>
          </cell>
          <cell r="Q226">
            <v>218340</v>
          </cell>
          <cell r="R226">
            <v>0</v>
          </cell>
          <cell r="T226">
            <v>0</v>
          </cell>
        </row>
        <row r="227">
          <cell r="T227">
            <v>0</v>
          </cell>
        </row>
        <row r="228">
          <cell r="B228" t="str">
            <v>1.2.7</v>
          </cell>
          <cell r="D228" t="str">
            <v>Blinding Concrete Class B</v>
          </cell>
          <cell r="F228">
            <v>0.1</v>
          </cell>
          <cell r="I228" t="str">
            <v>m3</v>
          </cell>
          <cell r="J228">
            <v>0.61199999999999999</v>
          </cell>
          <cell r="K228">
            <v>0.20399999999999999</v>
          </cell>
          <cell r="L228" t="str">
            <v>m3/nos</v>
          </cell>
          <cell r="M228">
            <v>694275.05280000006</v>
          </cell>
          <cell r="T228">
            <v>0</v>
          </cell>
        </row>
        <row r="229">
          <cell r="D229" t="str">
            <v>Material</v>
          </cell>
          <cell r="M229">
            <v>609675.05280000006</v>
          </cell>
          <cell r="T229">
            <v>0</v>
          </cell>
        </row>
        <row r="230">
          <cell r="B230" t="str">
            <v>B20193</v>
          </cell>
          <cell r="E230" t="str">
            <v>Concrete Class B</v>
          </cell>
          <cell r="I230" t="str">
            <v>m3</v>
          </cell>
          <cell r="J230">
            <v>0.62424000000000002</v>
          </cell>
          <cell r="K230">
            <v>1.02</v>
          </cell>
          <cell r="M230">
            <v>597720.64</v>
          </cell>
          <cell r="N230">
            <v>373121.13231360004</v>
          </cell>
          <cell r="O230">
            <v>373121.13231360004</v>
          </cell>
          <cell r="P230">
            <v>0</v>
          </cell>
          <cell r="Q230">
            <v>0</v>
          </cell>
          <cell r="R230">
            <v>0</v>
          </cell>
          <cell r="T230">
            <v>0</v>
          </cell>
        </row>
        <row r="231">
          <cell r="D231" t="str">
            <v>Labour</v>
          </cell>
          <cell r="M231">
            <v>81600.000000000015</v>
          </cell>
          <cell r="T231">
            <v>0</v>
          </cell>
        </row>
        <row r="232">
          <cell r="B232" t="str">
            <v>C20008</v>
          </cell>
          <cell r="E232" t="str">
            <v>Placing beton (slab)</v>
          </cell>
          <cell r="I232" t="str">
            <v>m3</v>
          </cell>
          <cell r="J232">
            <v>0.62424000000000002</v>
          </cell>
          <cell r="M232">
            <v>80000</v>
          </cell>
          <cell r="N232">
            <v>49939.200000000004</v>
          </cell>
          <cell r="O232">
            <v>0</v>
          </cell>
          <cell r="P232">
            <v>49939.200000000004</v>
          </cell>
          <cell r="Q232">
            <v>0</v>
          </cell>
          <cell r="R232">
            <v>0</v>
          </cell>
          <cell r="T232">
            <v>0</v>
          </cell>
        </row>
        <row r="233">
          <cell r="D233" t="str">
            <v>Equipment Operasional</v>
          </cell>
          <cell r="H233" t="str">
            <v>BBM</v>
          </cell>
          <cell r="M233">
            <v>3000</v>
          </cell>
          <cell r="T233">
            <v>0</v>
          </cell>
        </row>
        <row r="234">
          <cell r="B234" t="str">
            <v>D20029</v>
          </cell>
          <cell r="E234" t="str">
            <v>Gerobak dorong</v>
          </cell>
          <cell r="I234" t="str">
            <v>unit</v>
          </cell>
          <cell r="J234">
            <v>1.2240000000000001E-2</v>
          </cell>
          <cell r="K234">
            <v>0.02</v>
          </cell>
          <cell r="M234">
            <v>100000</v>
          </cell>
          <cell r="N234">
            <v>1224</v>
          </cell>
          <cell r="O234">
            <v>0</v>
          </cell>
          <cell r="P234">
            <v>0</v>
          </cell>
          <cell r="Q234">
            <v>1224</v>
          </cell>
          <cell r="R234">
            <v>0</v>
          </cell>
          <cell r="T234">
            <v>0</v>
          </cell>
        </row>
        <row r="235">
          <cell r="B235" t="str">
            <v>D20006</v>
          </cell>
          <cell r="E235" t="str">
            <v>Alat bantu Cor</v>
          </cell>
          <cell r="I235" t="str">
            <v>m3</v>
          </cell>
          <cell r="J235">
            <v>0.61199999999999999</v>
          </cell>
          <cell r="K235">
            <v>1</v>
          </cell>
          <cell r="M235">
            <v>1000</v>
          </cell>
          <cell r="N235">
            <v>612</v>
          </cell>
          <cell r="O235">
            <v>0</v>
          </cell>
          <cell r="P235">
            <v>0</v>
          </cell>
          <cell r="Q235">
            <v>612</v>
          </cell>
          <cell r="R235">
            <v>0</v>
          </cell>
          <cell r="T235">
            <v>0</v>
          </cell>
        </row>
        <row r="236">
          <cell r="T236">
            <v>0</v>
          </cell>
        </row>
        <row r="237">
          <cell r="B237" t="str">
            <v>TV800</v>
          </cell>
          <cell r="D237" t="str">
            <v>Trust Block (Vertikal)</v>
          </cell>
          <cell r="I237" t="str">
            <v>Nos</v>
          </cell>
          <cell r="J237">
            <v>2</v>
          </cell>
          <cell r="M237">
            <v>12385905198.261175</v>
          </cell>
          <cell r="T237">
            <v>0</v>
          </cell>
        </row>
        <row r="238">
          <cell r="B238" t="str">
            <v>1.2.4</v>
          </cell>
          <cell r="D238" t="str">
            <v>Concrete class C</v>
          </cell>
          <cell r="I238" t="str">
            <v>m3</v>
          </cell>
          <cell r="J238">
            <v>62.47</v>
          </cell>
          <cell r="K238">
            <v>31.234999999999999</v>
          </cell>
          <cell r="L238" t="str">
            <v>m3/nos</v>
          </cell>
          <cell r="M238">
            <v>780355.86170863418</v>
          </cell>
          <cell r="T238">
            <v>0</v>
          </cell>
        </row>
        <row r="239">
          <cell r="D239" t="str">
            <v>Material</v>
          </cell>
          <cell r="M239">
            <v>667619.37600000005</v>
          </cell>
          <cell r="T239">
            <v>0</v>
          </cell>
        </row>
        <row r="240">
          <cell r="B240" t="str">
            <v>B20194</v>
          </cell>
          <cell r="E240" t="str">
            <v>Concrete Class C</v>
          </cell>
          <cell r="I240" t="str">
            <v>m3</v>
          </cell>
          <cell r="J240">
            <v>63.7194</v>
          </cell>
          <cell r="K240">
            <v>1.02</v>
          </cell>
          <cell r="M240">
            <v>654528.80000000005</v>
          </cell>
          <cell r="N240">
            <v>41706182.418719999</v>
          </cell>
          <cell r="O240">
            <v>41706182.418719999</v>
          </cell>
          <cell r="P240">
            <v>0</v>
          </cell>
          <cell r="Q240">
            <v>0</v>
          </cell>
          <cell r="R240">
            <v>0</v>
          </cell>
          <cell r="T240">
            <v>0</v>
          </cell>
        </row>
        <row r="241">
          <cell r="D241" t="str">
            <v>Labour</v>
          </cell>
          <cell r="M241">
            <v>102000</v>
          </cell>
          <cell r="T241">
            <v>0</v>
          </cell>
        </row>
        <row r="242">
          <cell r="B242" t="str">
            <v>C20007</v>
          </cell>
          <cell r="E242" t="str">
            <v>Placing beton (dinding)</v>
          </cell>
          <cell r="I242" t="str">
            <v>m3</v>
          </cell>
          <cell r="J242">
            <v>63.7194</v>
          </cell>
          <cell r="M242">
            <v>100000</v>
          </cell>
          <cell r="N242">
            <v>6371940</v>
          </cell>
          <cell r="O242">
            <v>0</v>
          </cell>
          <cell r="P242">
            <v>6371940</v>
          </cell>
          <cell r="Q242">
            <v>0</v>
          </cell>
          <cell r="R242">
            <v>0</v>
          </cell>
          <cell r="T242">
            <v>0</v>
          </cell>
        </row>
        <row r="243">
          <cell r="D243" t="str">
            <v>Equipment Operasional</v>
          </cell>
          <cell r="H243" t="str">
            <v>BBM</v>
          </cell>
          <cell r="M243">
            <v>10736.485708634224</v>
          </cell>
          <cell r="T243">
            <v>0</v>
          </cell>
        </row>
        <row r="244">
          <cell r="B244" t="str">
            <v>D20029</v>
          </cell>
          <cell r="E244" t="str">
            <v>Gerobak dorong</v>
          </cell>
          <cell r="I244" t="str">
            <v>unit</v>
          </cell>
          <cell r="J244">
            <v>1.2494000000000001</v>
          </cell>
          <cell r="K244">
            <v>0.02</v>
          </cell>
          <cell r="M244">
            <v>100000</v>
          </cell>
          <cell r="N244">
            <v>124940</v>
          </cell>
          <cell r="O244">
            <v>0</v>
          </cell>
          <cell r="P244">
            <v>0</v>
          </cell>
          <cell r="Q244">
            <v>124940</v>
          </cell>
          <cell r="R244">
            <v>0</v>
          </cell>
          <cell r="T244">
            <v>0</v>
          </cell>
        </row>
        <row r="245">
          <cell r="B245" t="str">
            <v>D20019</v>
          </cell>
          <cell r="E245" t="str">
            <v>Concrete Vibrator</v>
          </cell>
          <cell r="I245" t="str">
            <v>jam</v>
          </cell>
          <cell r="J245">
            <v>27.597188755020081</v>
          </cell>
          <cell r="K245">
            <v>0.44176706827309237</v>
          </cell>
          <cell r="L245">
            <v>2.2636363636363637</v>
          </cell>
          <cell r="M245">
            <v>8458.0449222720126</v>
          </cell>
          <cell r="N245">
            <v>233418.26221837988</v>
          </cell>
          <cell r="O245">
            <v>0</v>
          </cell>
          <cell r="P245">
            <v>0</v>
          </cell>
          <cell r="Q245">
            <v>233418.26221837988</v>
          </cell>
          <cell r="R245">
            <v>0</v>
          </cell>
          <cell r="T245">
            <v>0</v>
          </cell>
        </row>
        <row r="246">
          <cell r="B246" t="str">
            <v>D20006</v>
          </cell>
          <cell r="E246" t="str">
            <v>Alat bantu Cor</v>
          </cell>
          <cell r="I246" t="str">
            <v>m3</v>
          </cell>
          <cell r="J246">
            <v>312.35000000000002</v>
          </cell>
          <cell r="K246">
            <v>5</v>
          </cell>
          <cell r="M246">
            <v>1000</v>
          </cell>
          <cell r="N246">
            <v>312350</v>
          </cell>
          <cell r="O246">
            <v>0</v>
          </cell>
          <cell r="P246">
            <v>0</v>
          </cell>
          <cell r="Q246">
            <v>312350</v>
          </cell>
          <cell r="R246">
            <v>0</v>
          </cell>
          <cell r="T246">
            <v>0</v>
          </cell>
        </row>
        <row r="247">
          <cell r="T247">
            <v>0</v>
          </cell>
        </row>
        <row r="248">
          <cell r="B248" t="str">
            <v>1.2.5</v>
          </cell>
          <cell r="D248" t="str">
            <v>Reinforcement</v>
          </cell>
          <cell r="I248" t="str">
            <v>kg</v>
          </cell>
          <cell r="J248">
            <v>1035.568</v>
          </cell>
          <cell r="K248">
            <v>517.78399999999999</v>
          </cell>
          <cell r="L248" t="str">
            <v>kg/nos</v>
          </cell>
          <cell r="M248">
            <v>12012.333333333334</v>
          </cell>
          <cell r="T248">
            <v>0</v>
          </cell>
        </row>
        <row r="249">
          <cell r="D249" t="str">
            <v>Material</v>
          </cell>
          <cell r="M249">
            <v>10569</v>
          </cell>
          <cell r="T249">
            <v>0</v>
          </cell>
        </row>
        <row r="250">
          <cell r="B250" t="str">
            <v>B20011</v>
          </cell>
          <cell r="E250" t="str">
            <v>Besi beton</v>
          </cell>
          <cell r="I250" t="str">
            <v>kg</v>
          </cell>
          <cell r="J250">
            <v>1087.3464000000001</v>
          </cell>
          <cell r="K250">
            <v>1.05</v>
          </cell>
          <cell r="M250">
            <v>9800</v>
          </cell>
          <cell r="N250">
            <v>10655994.720000001</v>
          </cell>
          <cell r="O250">
            <v>10655994.720000001</v>
          </cell>
          <cell r="P250">
            <v>0</v>
          </cell>
          <cell r="Q250">
            <v>0</v>
          </cell>
          <cell r="R250">
            <v>0</v>
          </cell>
          <cell r="T250">
            <v>0</v>
          </cell>
        </row>
        <row r="251">
          <cell r="B251" t="str">
            <v>B20050</v>
          </cell>
          <cell r="E251" t="str">
            <v>Kawat Bendrad</v>
          </cell>
          <cell r="I251" t="str">
            <v>Kg</v>
          </cell>
          <cell r="J251">
            <v>20.711359999999999</v>
          </cell>
          <cell r="K251">
            <v>0.02</v>
          </cell>
          <cell r="M251">
            <v>13950</v>
          </cell>
          <cell r="N251">
            <v>288923.47200000001</v>
          </cell>
          <cell r="O251">
            <v>288923.47200000001</v>
          </cell>
          <cell r="P251">
            <v>0</v>
          </cell>
          <cell r="Q251">
            <v>0</v>
          </cell>
          <cell r="R251">
            <v>0</v>
          </cell>
          <cell r="T251">
            <v>0</v>
          </cell>
        </row>
        <row r="252">
          <cell r="D252" t="str">
            <v>Labour</v>
          </cell>
          <cell r="M252">
            <v>1260.0000000000002</v>
          </cell>
          <cell r="T252">
            <v>0</v>
          </cell>
        </row>
        <row r="253">
          <cell r="B253" t="str">
            <v>C20014</v>
          </cell>
          <cell r="E253" t="str">
            <v>Upah fabrikasi dan install besi beton</v>
          </cell>
          <cell r="I253" t="str">
            <v>kg</v>
          </cell>
          <cell r="J253">
            <v>1087.3464000000001</v>
          </cell>
          <cell r="M253">
            <v>1200</v>
          </cell>
          <cell r="N253">
            <v>1304815.6800000002</v>
          </cell>
          <cell r="O253">
            <v>0</v>
          </cell>
          <cell r="P253">
            <v>1304815.6800000002</v>
          </cell>
          <cell r="Q253">
            <v>0</v>
          </cell>
          <cell r="R253">
            <v>0</v>
          </cell>
          <cell r="T253">
            <v>0</v>
          </cell>
        </row>
        <row r="254">
          <cell r="D254" t="str">
            <v>Equipment Operasional</v>
          </cell>
          <cell r="M254">
            <v>183.33333333333334</v>
          </cell>
          <cell r="T254">
            <v>0</v>
          </cell>
        </row>
        <row r="255">
          <cell r="B255" t="str">
            <v>D20013</v>
          </cell>
          <cell r="E255" t="str">
            <v>Bar bender</v>
          </cell>
          <cell r="G255">
            <v>300</v>
          </cell>
          <cell r="I255" t="str">
            <v>jam</v>
          </cell>
          <cell r="J255">
            <v>3.4518933333333335</v>
          </cell>
          <cell r="K255">
            <v>3.3333333333333335E-3</v>
          </cell>
          <cell r="M255">
            <v>20000</v>
          </cell>
          <cell r="N255">
            <v>69037.866666666669</v>
          </cell>
          <cell r="O255">
            <v>0</v>
          </cell>
          <cell r="P255">
            <v>0</v>
          </cell>
          <cell r="Q255">
            <v>69037.866666666669</v>
          </cell>
          <cell r="R255">
            <v>0</v>
          </cell>
          <cell r="T255">
            <v>0</v>
          </cell>
        </row>
        <row r="256">
          <cell r="B256" t="str">
            <v>D20014</v>
          </cell>
          <cell r="E256" t="str">
            <v>Bar cutter</v>
          </cell>
          <cell r="G256">
            <v>300</v>
          </cell>
          <cell r="I256" t="str">
            <v>jam</v>
          </cell>
          <cell r="J256">
            <v>3.4518933333333335</v>
          </cell>
          <cell r="K256">
            <v>3.3333333333333335E-3</v>
          </cell>
          <cell r="M256">
            <v>20000</v>
          </cell>
          <cell r="N256">
            <v>69037.866666666669</v>
          </cell>
          <cell r="O256">
            <v>0</v>
          </cell>
          <cell r="P256">
            <v>0</v>
          </cell>
          <cell r="Q256">
            <v>69037.866666666669</v>
          </cell>
          <cell r="R256">
            <v>0</v>
          </cell>
          <cell r="T256">
            <v>0</v>
          </cell>
        </row>
        <row r="257">
          <cell r="B257" t="str">
            <v>D20005</v>
          </cell>
          <cell r="E257" t="str">
            <v>Alat bantu pekerjaan besi</v>
          </cell>
          <cell r="I257" t="str">
            <v>kg</v>
          </cell>
          <cell r="J257">
            <v>1035.568</v>
          </cell>
          <cell r="K257">
            <v>1</v>
          </cell>
          <cell r="M257">
            <v>50</v>
          </cell>
          <cell r="N257">
            <v>51778.400000000001</v>
          </cell>
          <cell r="O257">
            <v>0</v>
          </cell>
          <cell r="P257">
            <v>0</v>
          </cell>
          <cell r="Q257">
            <v>51778.400000000001</v>
          </cell>
          <cell r="R257">
            <v>0</v>
          </cell>
          <cell r="T257">
            <v>0</v>
          </cell>
        </row>
        <row r="258">
          <cell r="T258">
            <v>0</v>
          </cell>
        </row>
        <row r="259">
          <cell r="B259" t="str">
            <v>1.2.6</v>
          </cell>
          <cell r="D259" t="str">
            <v>Formwork</v>
          </cell>
          <cell r="I259" t="str">
            <v>m2</v>
          </cell>
          <cell r="J259">
            <v>93.96</v>
          </cell>
          <cell r="K259">
            <v>46.98</v>
          </cell>
          <cell r="L259" t="str">
            <v>m2/nos</v>
          </cell>
          <cell r="M259">
            <v>106081.89555555557</v>
          </cell>
          <cell r="T259">
            <v>0</v>
          </cell>
        </row>
        <row r="260">
          <cell r="D260" t="str">
            <v>Material</v>
          </cell>
          <cell r="M260">
            <v>64081.895555555566</v>
          </cell>
          <cell r="T260">
            <v>0</v>
          </cell>
        </row>
        <row r="261">
          <cell r="B261" t="str">
            <v>A20008</v>
          </cell>
          <cell r="E261" t="str">
            <v>Kayu bekisting</v>
          </cell>
          <cell r="G261">
            <v>3</v>
          </cell>
          <cell r="H261" t="str">
            <v>X pakai</v>
          </cell>
          <cell r="I261" t="str">
            <v>m3</v>
          </cell>
          <cell r="J261">
            <v>1.08478125</v>
          </cell>
          <cell r="K261">
            <v>1.154513888888889E-2</v>
          </cell>
          <cell r="M261">
            <v>2193529.6</v>
          </cell>
          <cell r="N261">
            <v>2379499.7814000002</v>
          </cell>
          <cell r="O261">
            <v>2379499.7814000002</v>
          </cell>
          <cell r="P261">
            <v>0</v>
          </cell>
          <cell r="Q261">
            <v>0</v>
          </cell>
          <cell r="R261">
            <v>0</v>
          </cell>
          <cell r="T261">
            <v>0</v>
          </cell>
        </row>
        <row r="262">
          <cell r="B262" t="str">
            <v>B20065</v>
          </cell>
          <cell r="E262" t="str">
            <v>Plywood 12mm x 4' x 8'</v>
          </cell>
          <cell r="G262">
            <v>3</v>
          </cell>
          <cell r="H262" t="str">
            <v>X pakai</v>
          </cell>
          <cell r="I262" t="str">
            <v>lbr</v>
          </cell>
          <cell r="J262">
            <v>10.875</v>
          </cell>
          <cell r="K262">
            <v>0.11574074074074074</v>
          </cell>
          <cell r="M262">
            <v>225000</v>
          </cell>
          <cell r="N262">
            <v>2446875</v>
          </cell>
          <cell r="O262">
            <v>2446875</v>
          </cell>
          <cell r="P262">
            <v>0</v>
          </cell>
          <cell r="Q262">
            <v>0</v>
          </cell>
          <cell r="R262">
            <v>0</v>
          </cell>
          <cell r="T262">
            <v>0</v>
          </cell>
        </row>
        <row r="263">
          <cell r="B263" t="str">
            <v>B20067</v>
          </cell>
          <cell r="E263" t="str">
            <v>Paku</v>
          </cell>
          <cell r="G263">
            <v>1</v>
          </cell>
          <cell r="H263" t="str">
            <v>X pakai</v>
          </cell>
          <cell r="I263" t="str">
            <v>kg</v>
          </cell>
          <cell r="J263">
            <v>37.192499999999995</v>
          </cell>
          <cell r="K263">
            <v>0.39583333333333331</v>
          </cell>
          <cell r="M263">
            <v>10650</v>
          </cell>
          <cell r="N263">
            <v>396100.12499999994</v>
          </cell>
          <cell r="O263">
            <v>396100.12499999994</v>
          </cell>
          <cell r="P263">
            <v>0</v>
          </cell>
          <cell r="Q263">
            <v>0</v>
          </cell>
          <cell r="R263">
            <v>0</v>
          </cell>
          <cell r="T263">
            <v>0</v>
          </cell>
        </row>
        <row r="264">
          <cell r="B264" t="str">
            <v>B20091</v>
          </cell>
          <cell r="E264" t="str">
            <v>Material lain (adjustable support, pipa dll)</v>
          </cell>
          <cell r="G264">
            <v>80</v>
          </cell>
          <cell r="H264" t="str">
            <v>X pakai</v>
          </cell>
          <cell r="I264" t="str">
            <v>ls</v>
          </cell>
          <cell r="J264">
            <v>1.1744999999999999</v>
          </cell>
          <cell r="K264">
            <v>1.2500000000000001E-2</v>
          </cell>
          <cell r="M264">
            <v>600000</v>
          </cell>
          <cell r="N264">
            <v>704699.99999999988</v>
          </cell>
          <cell r="O264">
            <v>704699.99999999988</v>
          </cell>
          <cell r="P264">
            <v>0</v>
          </cell>
          <cell r="Q264">
            <v>0</v>
          </cell>
          <cell r="R264">
            <v>0</v>
          </cell>
          <cell r="T264">
            <v>0</v>
          </cell>
        </row>
        <row r="265">
          <cell r="B265" t="str">
            <v>B20066</v>
          </cell>
          <cell r="E265" t="str">
            <v>Oli formwork</v>
          </cell>
          <cell r="I265" t="str">
            <v>liter</v>
          </cell>
          <cell r="J265">
            <v>18.791999999999998</v>
          </cell>
          <cell r="K265">
            <v>0.2</v>
          </cell>
          <cell r="M265">
            <v>5000</v>
          </cell>
          <cell r="N265">
            <v>93959.999999999985</v>
          </cell>
          <cell r="O265">
            <v>93959.999999999985</v>
          </cell>
          <cell r="P265">
            <v>0</v>
          </cell>
          <cell r="Q265">
            <v>0</v>
          </cell>
          <cell r="R265">
            <v>0</v>
          </cell>
          <cell r="T265">
            <v>0</v>
          </cell>
        </row>
        <row r="266">
          <cell r="D266" t="str">
            <v>Labour</v>
          </cell>
          <cell r="M266">
            <v>40000</v>
          </cell>
          <cell r="T266">
            <v>0</v>
          </cell>
        </row>
        <row r="267">
          <cell r="B267" t="str">
            <v>C20013</v>
          </cell>
          <cell r="E267" t="str">
            <v>Upah fabrikasi bekisting</v>
          </cell>
          <cell r="I267" t="str">
            <v>m2</v>
          </cell>
          <cell r="J267">
            <v>31.319999999999997</v>
          </cell>
          <cell r="M267">
            <v>30000</v>
          </cell>
          <cell r="N267">
            <v>939599.99999999988</v>
          </cell>
          <cell r="O267">
            <v>0</v>
          </cell>
          <cell r="P267">
            <v>939599.99999999988</v>
          </cell>
          <cell r="Q267">
            <v>0</v>
          </cell>
          <cell r="R267">
            <v>0</v>
          </cell>
          <cell r="T267">
            <v>0</v>
          </cell>
        </row>
        <row r="268">
          <cell r="B268" t="str">
            <v>C20017</v>
          </cell>
          <cell r="E268" t="str">
            <v>Upah install bekisting</v>
          </cell>
          <cell r="I268" t="str">
            <v>m2</v>
          </cell>
          <cell r="J268">
            <v>93.96</v>
          </cell>
          <cell r="M268">
            <v>30000</v>
          </cell>
          <cell r="N268">
            <v>2818800</v>
          </cell>
          <cell r="O268">
            <v>0</v>
          </cell>
          <cell r="P268">
            <v>2818800</v>
          </cell>
          <cell r="Q268">
            <v>0</v>
          </cell>
          <cell r="R268">
            <v>0</v>
          </cell>
          <cell r="T268">
            <v>0</v>
          </cell>
        </row>
        <row r="269">
          <cell r="D269" t="str">
            <v>Equipment Operasional</v>
          </cell>
          <cell r="M269">
            <v>2000.0000000000002</v>
          </cell>
          <cell r="T269">
            <v>0</v>
          </cell>
        </row>
        <row r="270">
          <cell r="B270" t="str">
            <v>D20007</v>
          </cell>
          <cell r="E270" t="str">
            <v>Alat bantu formwork</v>
          </cell>
          <cell r="I270" t="str">
            <v>m2</v>
          </cell>
          <cell r="J270">
            <v>93.96</v>
          </cell>
          <cell r="M270">
            <v>2000</v>
          </cell>
          <cell r="N270">
            <v>187920</v>
          </cell>
          <cell r="O270">
            <v>0</v>
          </cell>
          <cell r="P270">
            <v>0</v>
          </cell>
          <cell r="Q270">
            <v>187920</v>
          </cell>
          <cell r="R270">
            <v>0</v>
          </cell>
          <cell r="T270">
            <v>0</v>
          </cell>
        </row>
        <row r="271">
          <cell r="T271">
            <v>0</v>
          </cell>
        </row>
        <row r="272">
          <cell r="B272" t="str">
            <v>1.2.8</v>
          </cell>
          <cell r="D272" t="str">
            <v>Blinding Concrete Class B</v>
          </cell>
          <cell r="F272">
            <v>0.1</v>
          </cell>
          <cell r="I272" t="str">
            <v>m3</v>
          </cell>
          <cell r="J272">
            <v>2.1779999999999999</v>
          </cell>
          <cell r="K272">
            <v>1.089</v>
          </cell>
          <cell r="L272" t="str">
            <v>m3/nos</v>
          </cell>
          <cell r="M272">
            <v>694275.05279999995</v>
          </cell>
          <cell r="T272">
            <v>0</v>
          </cell>
        </row>
        <row r="273">
          <cell r="D273" t="str">
            <v>Material</v>
          </cell>
          <cell r="M273">
            <v>609675.05279999995</v>
          </cell>
          <cell r="T273">
            <v>0</v>
          </cell>
        </row>
        <row r="274">
          <cell r="B274" t="str">
            <v>B20193</v>
          </cell>
          <cell r="E274" t="str">
            <v>Concrete Class B</v>
          </cell>
          <cell r="I274" t="str">
            <v>m3</v>
          </cell>
          <cell r="J274">
            <v>2.2215599999999998</v>
          </cell>
          <cell r="K274">
            <v>1.02</v>
          </cell>
          <cell r="M274">
            <v>597720.64</v>
          </cell>
          <cell r="N274">
            <v>1327872.2649983999</v>
          </cell>
          <cell r="O274">
            <v>1327872.2649983999</v>
          </cell>
          <cell r="P274">
            <v>0</v>
          </cell>
          <cell r="Q274">
            <v>0</v>
          </cell>
          <cell r="R274">
            <v>0</v>
          </cell>
          <cell r="T274">
            <v>0</v>
          </cell>
        </row>
        <row r="275">
          <cell r="D275" t="str">
            <v>Labour</v>
          </cell>
          <cell r="M275">
            <v>81600</v>
          </cell>
          <cell r="T275">
            <v>0</v>
          </cell>
        </row>
        <row r="276">
          <cell r="B276" t="str">
            <v>C20008</v>
          </cell>
          <cell r="E276" t="str">
            <v>Placing beton (slab)</v>
          </cell>
          <cell r="I276" t="str">
            <v>m3</v>
          </cell>
          <cell r="J276">
            <v>2.2215599999999998</v>
          </cell>
          <cell r="M276">
            <v>80000</v>
          </cell>
          <cell r="N276">
            <v>177724.79999999999</v>
          </cell>
          <cell r="O276">
            <v>0</v>
          </cell>
          <cell r="P276">
            <v>177724.79999999999</v>
          </cell>
          <cell r="Q276">
            <v>0</v>
          </cell>
          <cell r="R276">
            <v>0</v>
          </cell>
          <cell r="T276">
            <v>0</v>
          </cell>
        </row>
        <row r="277">
          <cell r="D277" t="str">
            <v>Equipment Operasional</v>
          </cell>
          <cell r="H277" t="str">
            <v>BBM</v>
          </cell>
          <cell r="M277">
            <v>11340288763.023268</v>
          </cell>
          <cell r="T277">
            <v>0</v>
          </cell>
        </row>
        <row r="278">
          <cell r="B278" t="str">
            <v>D20029</v>
          </cell>
          <cell r="E278" t="str">
            <v>Gerobak dorong</v>
          </cell>
          <cell r="I278" t="str">
            <v>unit</v>
          </cell>
          <cell r="J278">
            <v>4.3560000000000001E-2</v>
          </cell>
          <cell r="K278">
            <v>0.02</v>
          </cell>
          <cell r="M278">
            <v>100000</v>
          </cell>
          <cell r="N278">
            <v>4356</v>
          </cell>
          <cell r="O278">
            <v>0</v>
          </cell>
          <cell r="P278">
            <v>0</v>
          </cell>
          <cell r="Q278">
            <v>4356</v>
          </cell>
          <cell r="R278">
            <v>0</v>
          </cell>
          <cell r="T278">
            <v>0</v>
          </cell>
        </row>
        <row r="279">
          <cell r="B279" t="str">
            <v>D20006</v>
          </cell>
          <cell r="E279" t="str">
            <v>Alat bantu Cor</v>
          </cell>
          <cell r="I279" t="str">
            <v>m3</v>
          </cell>
          <cell r="J279">
            <v>2.1779999999999999</v>
          </cell>
          <cell r="K279">
            <v>1</v>
          </cell>
          <cell r="M279">
            <v>1000</v>
          </cell>
          <cell r="N279">
            <v>2178</v>
          </cell>
          <cell r="O279">
            <v>0</v>
          </cell>
          <cell r="P279">
            <v>0</v>
          </cell>
          <cell r="Q279">
            <v>2178</v>
          </cell>
          <cell r="R279">
            <v>0</v>
          </cell>
          <cell r="T279">
            <v>0</v>
          </cell>
        </row>
        <row r="281">
          <cell r="B281" t="str">
            <v>A.3</v>
          </cell>
          <cell r="D281" t="str">
            <v>Trust Block for dia. 1200mm</v>
          </cell>
          <cell r="I281" t="str">
            <v>Ls</v>
          </cell>
          <cell r="J281">
            <v>1</v>
          </cell>
          <cell r="M281">
            <v>937894266.61076438</v>
          </cell>
        </row>
        <row r="282">
          <cell r="B282" t="str">
            <v>TH1200</v>
          </cell>
          <cell r="D282" t="str">
            <v>Trust Block (Horizontal)</v>
          </cell>
          <cell r="I282" t="str">
            <v>Nos</v>
          </cell>
          <cell r="J282">
            <v>3</v>
          </cell>
          <cell r="M282">
            <v>202427628.95413002</v>
          </cell>
          <cell r="T282">
            <v>0</v>
          </cell>
        </row>
        <row r="283">
          <cell r="B283" t="str">
            <v>1.3.1</v>
          </cell>
          <cell r="D283" t="str">
            <v>Concrete class C</v>
          </cell>
          <cell r="I283" t="str">
            <v>m3</v>
          </cell>
          <cell r="J283">
            <v>144.321</v>
          </cell>
          <cell r="K283">
            <v>48.106999999999999</v>
          </cell>
          <cell r="L283" t="str">
            <v>m3/nos</v>
          </cell>
          <cell r="M283">
            <v>780355.86170863442</v>
          </cell>
          <cell r="T283">
            <v>0</v>
          </cell>
        </row>
        <row r="284">
          <cell r="D284" t="str">
            <v>Material</v>
          </cell>
          <cell r="M284">
            <v>667619.37600000016</v>
          </cell>
          <cell r="T284">
            <v>0</v>
          </cell>
        </row>
        <row r="285">
          <cell r="B285" t="str">
            <v>B20194</v>
          </cell>
          <cell r="E285" t="str">
            <v>Concrete Class C</v>
          </cell>
          <cell r="I285" t="str">
            <v>m3</v>
          </cell>
          <cell r="J285">
            <v>147.20742000000001</v>
          </cell>
          <cell r="K285">
            <v>1.02</v>
          </cell>
          <cell r="M285">
            <v>654528.80000000005</v>
          </cell>
          <cell r="N285">
            <v>96351495.963696018</v>
          </cell>
          <cell r="O285">
            <v>96351495.963696018</v>
          </cell>
          <cell r="P285">
            <v>0</v>
          </cell>
          <cell r="Q285">
            <v>0</v>
          </cell>
          <cell r="R285">
            <v>0</v>
          </cell>
          <cell r="T285">
            <v>0</v>
          </cell>
        </row>
        <row r="286">
          <cell r="D286" t="str">
            <v>Labour</v>
          </cell>
          <cell r="M286">
            <v>102000.00000000001</v>
          </cell>
          <cell r="T286">
            <v>0</v>
          </cell>
        </row>
        <row r="287">
          <cell r="B287" t="str">
            <v>C20007</v>
          </cell>
          <cell r="E287" t="str">
            <v>Placing beton (dinding)</v>
          </cell>
          <cell r="I287" t="str">
            <v>m3</v>
          </cell>
          <cell r="J287">
            <v>147.20742000000001</v>
          </cell>
          <cell r="M287">
            <v>100000</v>
          </cell>
          <cell r="N287">
            <v>14720742.000000002</v>
          </cell>
          <cell r="O287">
            <v>0</v>
          </cell>
          <cell r="P287">
            <v>14720742.000000002</v>
          </cell>
          <cell r="Q287">
            <v>0</v>
          </cell>
          <cell r="R287">
            <v>0</v>
          </cell>
          <cell r="T287">
            <v>0</v>
          </cell>
        </row>
        <row r="288">
          <cell r="D288" t="str">
            <v>Equipment Operasional</v>
          </cell>
          <cell r="H288" t="str">
            <v>BBM</v>
          </cell>
          <cell r="M288">
            <v>10736.485708634224</v>
          </cell>
          <cell r="T288">
            <v>0</v>
          </cell>
        </row>
        <row r="289">
          <cell r="B289" t="str">
            <v>D20029</v>
          </cell>
          <cell r="E289" t="str">
            <v>Gerobak dorong</v>
          </cell>
          <cell r="I289" t="str">
            <v>unit</v>
          </cell>
          <cell r="J289">
            <v>2.8864200000000002</v>
          </cell>
          <cell r="K289">
            <v>0.02</v>
          </cell>
          <cell r="M289">
            <v>100000</v>
          </cell>
          <cell r="N289">
            <v>288642</v>
          </cell>
          <cell r="O289">
            <v>0</v>
          </cell>
          <cell r="P289">
            <v>0</v>
          </cell>
          <cell r="Q289">
            <v>288642</v>
          </cell>
          <cell r="R289">
            <v>0</v>
          </cell>
          <cell r="T289">
            <v>0</v>
          </cell>
        </row>
        <row r="290">
          <cell r="B290" t="str">
            <v>D20019</v>
          </cell>
          <cell r="E290" t="str">
            <v>Concrete Vibrator</v>
          </cell>
          <cell r="I290" t="str">
            <v>jam</v>
          </cell>
          <cell r="J290">
            <v>63.756265060240963</v>
          </cell>
          <cell r="K290">
            <v>0.44176706827309237</v>
          </cell>
          <cell r="L290">
            <v>2.2636363636363637</v>
          </cell>
          <cell r="M290">
            <v>8458.0449222720126</v>
          </cell>
          <cell r="N290">
            <v>539253.3539557996</v>
          </cell>
          <cell r="O290">
            <v>0</v>
          </cell>
          <cell r="P290">
            <v>0</v>
          </cell>
          <cell r="Q290">
            <v>539253.3539557996</v>
          </cell>
          <cell r="R290">
            <v>0</v>
          </cell>
          <cell r="T290">
            <v>0</v>
          </cell>
        </row>
        <row r="291">
          <cell r="B291" t="str">
            <v>D20006</v>
          </cell>
          <cell r="E291" t="str">
            <v>Alat bantu Cor</v>
          </cell>
          <cell r="I291" t="str">
            <v>m3</v>
          </cell>
          <cell r="J291">
            <v>721.60500000000002</v>
          </cell>
          <cell r="K291">
            <v>5</v>
          </cell>
          <cell r="M291">
            <v>1000</v>
          </cell>
          <cell r="N291">
            <v>721605</v>
          </cell>
          <cell r="O291">
            <v>0</v>
          </cell>
          <cell r="P291">
            <v>0</v>
          </cell>
          <cell r="Q291">
            <v>721605</v>
          </cell>
          <cell r="R291">
            <v>0</v>
          </cell>
          <cell r="T291">
            <v>0</v>
          </cell>
        </row>
        <row r="292">
          <cell r="T292">
            <v>0</v>
          </cell>
        </row>
        <row r="293">
          <cell r="B293" t="str">
            <v>1.3.2</v>
          </cell>
          <cell r="D293" t="str">
            <v>Reinforcement</v>
          </cell>
          <cell r="I293" t="str">
            <v>kg</v>
          </cell>
          <cell r="J293">
            <v>39195.873</v>
          </cell>
          <cell r="K293">
            <v>13065.290999999999</v>
          </cell>
          <cell r="L293" t="str">
            <v>kg/nos</v>
          </cell>
          <cell r="M293">
            <v>12012.333333333332</v>
          </cell>
          <cell r="T293">
            <v>0</v>
          </cell>
        </row>
        <row r="294">
          <cell r="D294" t="str">
            <v>Material</v>
          </cell>
          <cell r="M294">
            <v>10569</v>
          </cell>
          <cell r="T294">
            <v>0</v>
          </cell>
        </row>
        <row r="295">
          <cell r="B295" t="str">
            <v>B20011</v>
          </cell>
          <cell r="E295" t="str">
            <v>Besi beton</v>
          </cell>
          <cell r="I295" t="str">
            <v>kg</v>
          </cell>
          <cell r="J295">
            <v>41155.666649999999</v>
          </cell>
          <cell r="K295">
            <v>1.05</v>
          </cell>
          <cell r="M295">
            <v>9800</v>
          </cell>
          <cell r="N295">
            <v>403325533.17000002</v>
          </cell>
          <cell r="O295">
            <v>403325533.17000002</v>
          </cell>
          <cell r="P295">
            <v>0</v>
          </cell>
          <cell r="Q295">
            <v>0</v>
          </cell>
          <cell r="R295">
            <v>0</v>
          </cell>
          <cell r="T295">
            <v>0</v>
          </cell>
        </row>
        <row r="296">
          <cell r="B296" t="str">
            <v>B20050</v>
          </cell>
          <cell r="E296" t="str">
            <v>Kawat Bendrad</v>
          </cell>
          <cell r="I296" t="str">
            <v>Kg</v>
          </cell>
          <cell r="J296">
            <v>783.91746000000001</v>
          </cell>
          <cell r="K296">
            <v>0.02</v>
          </cell>
          <cell r="M296">
            <v>13950</v>
          </cell>
          <cell r="N296">
            <v>10935648.567</v>
          </cell>
          <cell r="O296">
            <v>10935648.567</v>
          </cell>
          <cell r="P296">
            <v>0</v>
          </cell>
          <cell r="Q296">
            <v>0</v>
          </cell>
          <cell r="R296">
            <v>0</v>
          </cell>
          <cell r="T296">
            <v>0</v>
          </cell>
        </row>
        <row r="297">
          <cell r="D297" t="str">
            <v>Labour</v>
          </cell>
          <cell r="M297">
            <v>1260</v>
          </cell>
          <cell r="T297">
            <v>0</v>
          </cell>
        </row>
        <row r="298">
          <cell r="B298" t="str">
            <v>C20014</v>
          </cell>
          <cell r="E298" t="str">
            <v>Upah fabrikasi dan install besi beton</v>
          </cell>
          <cell r="I298" t="str">
            <v>kg</v>
          </cell>
          <cell r="J298">
            <v>41155.666649999999</v>
          </cell>
          <cell r="M298">
            <v>1200</v>
          </cell>
          <cell r="N298">
            <v>49386799.979999997</v>
          </cell>
          <cell r="O298">
            <v>0</v>
          </cell>
          <cell r="P298">
            <v>49386799.979999997</v>
          </cell>
          <cell r="Q298">
            <v>0</v>
          </cell>
          <cell r="R298">
            <v>0</v>
          </cell>
          <cell r="T298">
            <v>0</v>
          </cell>
        </row>
        <row r="299">
          <cell r="D299" t="str">
            <v>Equipment Operasional</v>
          </cell>
          <cell r="M299">
            <v>183.33333333333334</v>
          </cell>
          <cell r="T299">
            <v>0</v>
          </cell>
        </row>
        <row r="300">
          <cell r="B300" t="str">
            <v>D20013</v>
          </cell>
          <cell r="E300" t="str">
            <v>Bar bender</v>
          </cell>
          <cell r="G300">
            <v>300</v>
          </cell>
          <cell r="I300" t="str">
            <v>jam</v>
          </cell>
          <cell r="J300">
            <v>130.65291000000002</v>
          </cell>
          <cell r="K300">
            <v>3.3333333333333335E-3</v>
          </cell>
          <cell r="M300">
            <v>20000</v>
          </cell>
          <cell r="N300">
            <v>2613058.2000000002</v>
          </cell>
          <cell r="O300">
            <v>0</v>
          </cell>
          <cell r="P300">
            <v>0</v>
          </cell>
          <cell r="Q300">
            <v>2613058.2000000002</v>
          </cell>
          <cell r="R300">
            <v>0</v>
          </cell>
          <cell r="T300">
            <v>0</v>
          </cell>
        </row>
        <row r="301">
          <cell r="B301" t="str">
            <v>D20014</v>
          </cell>
          <cell r="E301" t="str">
            <v>Bar cutter</v>
          </cell>
          <cell r="G301">
            <v>300</v>
          </cell>
          <cell r="I301" t="str">
            <v>jam</v>
          </cell>
          <cell r="J301">
            <v>130.65291000000002</v>
          </cell>
          <cell r="K301">
            <v>3.3333333333333335E-3</v>
          </cell>
          <cell r="M301">
            <v>20000</v>
          </cell>
          <cell r="N301">
            <v>2613058.2000000002</v>
          </cell>
          <cell r="O301">
            <v>0</v>
          </cell>
          <cell r="P301">
            <v>0</v>
          </cell>
          <cell r="Q301">
            <v>2613058.2000000002</v>
          </cell>
          <cell r="R301">
            <v>0</v>
          </cell>
          <cell r="T301">
            <v>0</v>
          </cell>
        </row>
        <row r="302">
          <cell r="B302" t="str">
            <v>D20005</v>
          </cell>
          <cell r="E302" t="str">
            <v>Alat bantu pekerjaan besi</v>
          </cell>
          <cell r="I302" t="str">
            <v>kg</v>
          </cell>
          <cell r="J302">
            <v>39195.873</v>
          </cell>
          <cell r="K302">
            <v>1</v>
          </cell>
          <cell r="M302">
            <v>50</v>
          </cell>
          <cell r="N302">
            <v>1959793.65</v>
          </cell>
          <cell r="O302">
            <v>0</v>
          </cell>
          <cell r="P302">
            <v>0</v>
          </cell>
          <cell r="Q302">
            <v>1959793.65</v>
          </cell>
          <cell r="R302">
            <v>0</v>
          </cell>
          <cell r="T302">
            <v>0</v>
          </cell>
        </row>
        <row r="303">
          <cell r="T303">
            <v>0</v>
          </cell>
        </row>
        <row r="304">
          <cell r="B304" t="str">
            <v>1.3.3</v>
          </cell>
          <cell r="D304" t="str">
            <v>Formwork</v>
          </cell>
          <cell r="I304" t="str">
            <v>m2</v>
          </cell>
          <cell r="J304">
            <v>183.93</v>
          </cell>
          <cell r="K304">
            <v>61.31</v>
          </cell>
          <cell r="L304" t="str">
            <v>m2/nos</v>
          </cell>
          <cell r="M304">
            <v>106081.89555555556</v>
          </cell>
          <cell r="T304">
            <v>0</v>
          </cell>
        </row>
        <row r="305">
          <cell r="D305" t="str">
            <v>Material</v>
          </cell>
          <cell r="M305">
            <v>64081.895555555551</v>
          </cell>
          <cell r="T305">
            <v>0</v>
          </cell>
        </row>
        <row r="306">
          <cell r="B306" t="str">
            <v>A20008</v>
          </cell>
          <cell r="E306" t="str">
            <v>Kayu bekisting</v>
          </cell>
          <cell r="G306">
            <v>3</v>
          </cell>
          <cell r="H306" t="str">
            <v>X pakai</v>
          </cell>
          <cell r="I306" t="str">
            <v>m3</v>
          </cell>
          <cell r="J306">
            <v>2.1234973958333336</v>
          </cell>
          <cell r="K306">
            <v>1.154513888888889E-2</v>
          </cell>
          <cell r="M306">
            <v>2193529.6</v>
          </cell>
          <cell r="N306">
            <v>4657954.3932833346</v>
          </cell>
          <cell r="O306">
            <v>4657954.3932833346</v>
          </cell>
          <cell r="P306">
            <v>0</v>
          </cell>
          <cell r="Q306">
            <v>0</v>
          </cell>
          <cell r="R306">
            <v>0</v>
          </cell>
          <cell r="T306">
            <v>0</v>
          </cell>
        </row>
        <row r="307">
          <cell r="B307" t="str">
            <v>B20065</v>
          </cell>
          <cell r="E307" t="str">
            <v>Plywood 12mm x 4' x 8'</v>
          </cell>
          <cell r="G307">
            <v>3</v>
          </cell>
          <cell r="H307" t="str">
            <v>X pakai</v>
          </cell>
          <cell r="I307" t="str">
            <v>lbr</v>
          </cell>
          <cell r="J307">
            <v>21.288194444444446</v>
          </cell>
          <cell r="K307">
            <v>0.11574074074074074</v>
          </cell>
          <cell r="M307">
            <v>225000</v>
          </cell>
          <cell r="N307">
            <v>4789843.75</v>
          </cell>
          <cell r="O307">
            <v>4789843.75</v>
          </cell>
          <cell r="P307">
            <v>0</v>
          </cell>
          <cell r="Q307">
            <v>0</v>
          </cell>
          <cell r="R307">
            <v>0</v>
          </cell>
          <cell r="T307">
            <v>0</v>
          </cell>
        </row>
        <row r="308">
          <cell r="B308" t="str">
            <v>B20067</v>
          </cell>
          <cell r="E308" t="str">
            <v>Paku</v>
          </cell>
          <cell r="G308">
            <v>1</v>
          </cell>
          <cell r="H308" t="str">
            <v>X pakai</v>
          </cell>
          <cell r="I308" t="str">
            <v>kg</v>
          </cell>
          <cell r="J308">
            <v>72.805625000000006</v>
          </cell>
          <cell r="K308">
            <v>0.39583333333333331</v>
          </cell>
          <cell r="M308">
            <v>10650</v>
          </cell>
          <cell r="N308">
            <v>775379.90625000012</v>
          </cell>
          <cell r="O308">
            <v>775379.90625000012</v>
          </cell>
          <cell r="P308">
            <v>0</v>
          </cell>
          <cell r="Q308">
            <v>0</v>
          </cell>
          <cell r="R308">
            <v>0</v>
          </cell>
          <cell r="T308">
            <v>0</v>
          </cell>
        </row>
        <row r="309">
          <cell r="B309" t="str">
            <v>B20091</v>
          </cell>
          <cell r="E309" t="str">
            <v>Material lain (adjustable support, pipa dll)</v>
          </cell>
          <cell r="G309">
            <v>80</v>
          </cell>
          <cell r="H309" t="str">
            <v>X pakai</v>
          </cell>
          <cell r="I309" t="str">
            <v>ls</v>
          </cell>
          <cell r="J309">
            <v>2.2991250000000001</v>
          </cell>
          <cell r="K309">
            <v>1.2500000000000001E-2</v>
          </cell>
          <cell r="M309">
            <v>600000</v>
          </cell>
          <cell r="N309">
            <v>1379475</v>
          </cell>
          <cell r="O309">
            <v>1379475</v>
          </cell>
          <cell r="P309">
            <v>0</v>
          </cell>
          <cell r="Q309">
            <v>0</v>
          </cell>
          <cell r="R309">
            <v>0</v>
          </cell>
          <cell r="T309">
            <v>0</v>
          </cell>
        </row>
        <row r="310">
          <cell r="B310" t="str">
            <v>B20066</v>
          </cell>
          <cell r="E310" t="str">
            <v>Oli formwork</v>
          </cell>
          <cell r="I310" t="str">
            <v>liter</v>
          </cell>
          <cell r="J310">
            <v>36.786000000000001</v>
          </cell>
          <cell r="K310">
            <v>0.2</v>
          </cell>
          <cell r="M310">
            <v>5000</v>
          </cell>
          <cell r="N310">
            <v>183930</v>
          </cell>
          <cell r="O310">
            <v>183930</v>
          </cell>
          <cell r="P310">
            <v>0</v>
          </cell>
          <cell r="Q310">
            <v>0</v>
          </cell>
          <cell r="R310">
            <v>0</v>
          </cell>
          <cell r="T310">
            <v>0</v>
          </cell>
        </row>
        <row r="311">
          <cell r="D311" t="str">
            <v>Labour</v>
          </cell>
          <cell r="M311">
            <v>40000</v>
          </cell>
          <cell r="T311">
            <v>0</v>
          </cell>
        </row>
        <row r="312">
          <cell r="B312" t="str">
            <v>C20013</v>
          </cell>
          <cell r="E312" t="str">
            <v>Upah fabrikasi bekisting</v>
          </cell>
          <cell r="I312" t="str">
            <v>m2</v>
          </cell>
          <cell r="J312">
            <v>61.31</v>
          </cell>
          <cell r="M312">
            <v>30000</v>
          </cell>
          <cell r="N312">
            <v>1839300</v>
          </cell>
          <cell r="O312">
            <v>0</v>
          </cell>
          <cell r="P312">
            <v>1839300</v>
          </cell>
          <cell r="Q312">
            <v>0</v>
          </cell>
          <cell r="R312">
            <v>0</v>
          </cell>
          <cell r="T312">
            <v>0</v>
          </cell>
        </row>
        <row r="313">
          <cell r="B313" t="str">
            <v>C20017</v>
          </cell>
          <cell r="E313" t="str">
            <v>Upah install bekisting</v>
          </cell>
          <cell r="I313" t="str">
            <v>m2</v>
          </cell>
          <cell r="J313">
            <v>183.93</v>
          </cell>
          <cell r="M313">
            <v>30000</v>
          </cell>
          <cell r="N313">
            <v>5517900</v>
          </cell>
          <cell r="O313">
            <v>0</v>
          </cell>
          <cell r="P313">
            <v>5517900</v>
          </cell>
          <cell r="Q313">
            <v>0</v>
          </cell>
          <cell r="R313">
            <v>0</v>
          </cell>
          <cell r="T313">
            <v>0</v>
          </cell>
        </row>
        <row r="314">
          <cell r="D314" t="str">
            <v>Equipment Operasional</v>
          </cell>
          <cell r="M314">
            <v>2000</v>
          </cell>
          <cell r="T314">
            <v>0</v>
          </cell>
        </row>
        <row r="315">
          <cell r="B315" t="str">
            <v>D20007</v>
          </cell>
          <cell r="E315" t="str">
            <v>Alat bantu formwork</v>
          </cell>
          <cell r="I315" t="str">
            <v>m2</v>
          </cell>
          <cell r="J315">
            <v>183.93</v>
          </cell>
          <cell r="M315">
            <v>2000</v>
          </cell>
          <cell r="N315">
            <v>367860</v>
          </cell>
          <cell r="O315">
            <v>0</v>
          </cell>
          <cell r="P315">
            <v>0</v>
          </cell>
          <cell r="Q315">
            <v>367860</v>
          </cell>
          <cell r="R315">
            <v>0</v>
          </cell>
          <cell r="T315">
            <v>0</v>
          </cell>
        </row>
        <row r="316">
          <cell r="T316">
            <v>0</v>
          </cell>
        </row>
        <row r="317">
          <cell r="B317" t="str">
            <v>1.3.7</v>
          </cell>
          <cell r="D317" t="str">
            <v>Blinding Concrete Class B</v>
          </cell>
          <cell r="F317">
            <v>0.1</v>
          </cell>
          <cell r="I317" t="str">
            <v>m3</v>
          </cell>
          <cell r="J317">
            <v>6.2160000000000002</v>
          </cell>
          <cell r="K317">
            <v>2.0720000000000001</v>
          </cell>
          <cell r="L317" t="str">
            <v>m3/nos</v>
          </cell>
          <cell r="M317">
            <v>694275.05279999995</v>
          </cell>
          <cell r="T317">
            <v>0</v>
          </cell>
        </row>
        <row r="318">
          <cell r="D318" t="str">
            <v>Material</v>
          </cell>
          <cell r="M318">
            <v>609675.05280000006</v>
          </cell>
          <cell r="T318">
            <v>0</v>
          </cell>
        </row>
        <row r="319">
          <cell r="B319" t="str">
            <v>B20193</v>
          </cell>
          <cell r="E319" t="str">
            <v>Concrete Class B</v>
          </cell>
          <cell r="I319" t="str">
            <v>m3</v>
          </cell>
          <cell r="J319">
            <v>6.3403200000000002</v>
          </cell>
          <cell r="K319">
            <v>1.02</v>
          </cell>
          <cell r="M319">
            <v>597720.64</v>
          </cell>
          <cell r="N319">
            <v>3789740.1282048002</v>
          </cell>
          <cell r="O319">
            <v>3789740.1282048002</v>
          </cell>
          <cell r="P319">
            <v>0</v>
          </cell>
          <cell r="Q319">
            <v>0</v>
          </cell>
          <cell r="R319">
            <v>0</v>
          </cell>
          <cell r="T319">
            <v>0</v>
          </cell>
        </row>
        <row r="320">
          <cell r="D320" t="str">
            <v>Labour</v>
          </cell>
          <cell r="M320">
            <v>81600</v>
          </cell>
          <cell r="T320">
            <v>0</v>
          </cell>
        </row>
        <row r="321">
          <cell r="B321" t="str">
            <v>C20008</v>
          </cell>
          <cell r="E321" t="str">
            <v>Placing beton (slab)</v>
          </cell>
          <cell r="I321" t="str">
            <v>m3</v>
          </cell>
          <cell r="J321">
            <v>6.3403200000000002</v>
          </cell>
          <cell r="M321">
            <v>80000</v>
          </cell>
          <cell r="N321">
            <v>507225.60000000003</v>
          </cell>
          <cell r="O321">
            <v>0</v>
          </cell>
          <cell r="P321">
            <v>507225.60000000003</v>
          </cell>
          <cell r="Q321">
            <v>0</v>
          </cell>
          <cell r="R321">
            <v>0</v>
          </cell>
          <cell r="T321">
            <v>0</v>
          </cell>
        </row>
        <row r="322">
          <cell r="D322" t="str">
            <v>Equipment Operasional</v>
          </cell>
          <cell r="H322" t="str">
            <v>BBM</v>
          </cell>
          <cell r="M322">
            <v>3000</v>
          </cell>
          <cell r="T322">
            <v>0</v>
          </cell>
        </row>
        <row r="323">
          <cell r="B323" t="str">
            <v>D20029</v>
          </cell>
          <cell r="E323" t="str">
            <v>Gerobak dorong</v>
          </cell>
          <cell r="I323" t="str">
            <v>unit</v>
          </cell>
          <cell r="J323">
            <v>0.12432</v>
          </cell>
          <cell r="K323">
            <v>0.02</v>
          </cell>
          <cell r="M323">
            <v>100000</v>
          </cell>
          <cell r="N323">
            <v>12432</v>
          </cell>
          <cell r="O323">
            <v>0</v>
          </cell>
          <cell r="P323">
            <v>0</v>
          </cell>
          <cell r="Q323">
            <v>12432</v>
          </cell>
          <cell r="R323">
            <v>0</v>
          </cell>
          <cell r="T323">
            <v>0</v>
          </cell>
        </row>
        <row r="324">
          <cell r="B324" t="str">
            <v>D20006</v>
          </cell>
          <cell r="E324" t="str">
            <v>Alat bantu Cor</v>
          </cell>
          <cell r="I324" t="str">
            <v>m3</v>
          </cell>
          <cell r="J324">
            <v>6.2160000000000002</v>
          </cell>
          <cell r="K324">
            <v>1</v>
          </cell>
          <cell r="M324">
            <v>1000</v>
          </cell>
          <cell r="N324">
            <v>6216</v>
          </cell>
          <cell r="O324">
            <v>0</v>
          </cell>
          <cell r="P324">
            <v>0</v>
          </cell>
          <cell r="Q324">
            <v>6216</v>
          </cell>
          <cell r="R324">
            <v>0</v>
          </cell>
          <cell r="T324">
            <v>0</v>
          </cell>
        </row>
        <row r="325">
          <cell r="T325">
            <v>0</v>
          </cell>
        </row>
        <row r="326">
          <cell r="B326" t="str">
            <v>TV1200</v>
          </cell>
          <cell r="D326" t="str">
            <v>Trust Block (Vertikal)</v>
          </cell>
          <cell r="I326" t="str">
            <v>Nos</v>
          </cell>
          <cell r="J326">
            <v>4</v>
          </cell>
          <cell r="M326">
            <v>11778248125.042568</v>
          </cell>
          <cell r="T326">
            <v>0</v>
          </cell>
        </row>
        <row r="327">
          <cell r="B327" t="str">
            <v>1.3.4</v>
          </cell>
          <cell r="D327" t="str">
            <v>Concrete class C</v>
          </cell>
          <cell r="I327" t="str">
            <v>m3</v>
          </cell>
          <cell r="J327">
            <v>276.14400000000001</v>
          </cell>
          <cell r="K327">
            <v>69.036000000000001</v>
          </cell>
          <cell r="L327" t="str">
            <v>m3/nos</v>
          </cell>
          <cell r="M327">
            <v>780355.86170863418</v>
          </cell>
          <cell r="T327">
            <v>0</v>
          </cell>
        </row>
        <row r="328">
          <cell r="D328" t="str">
            <v>Material</v>
          </cell>
          <cell r="M328">
            <v>667619.37599999993</v>
          </cell>
          <cell r="T328">
            <v>0</v>
          </cell>
        </row>
        <row r="329">
          <cell r="B329" t="str">
            <v>B20194</v>
          </cell>
          <cell r="E329" t="str">
            <v>Concrete Class C</v>
          </cell>
          <cell r="I329" t="str">
            <v>m3</v>
          </cell>
          <cell r="J329">
            <v>281.66687999999999</v>
          </cell>
          <cell r="K329">
            <v>1.02</v>
          </cell>
          <cell r="M329">
            <v>654528.80000000005</v>
          </cell>
          <cell r="N329">
            <v>184359084.966144</v>
          </cell>
          <cell r="O329">
            <v>184359084.966144</v>
          </cell>
          <cell r="P329">
            <v>0</v>
          </cell>
          <cell r="Q329">
            <v>0</v>
          </cell>
          <cell r="R329">
            <v>0</v>
          </cell>
          <cell r="T329">
            <v>0</v>
          </cell>
        </row>
        <row r="330">
          <cell r="D330" t="str">
            <v>Labour</v>
          </cell>
          <cell r="M330">
            <v>102000</v>
          </cell>
          <cell r="T330">
            <v>0</v>
          </cell>
        </row>
        <row r="331">
          <cell r="B331" t="str">
            <v>C20007</v>
          </cell>
          <cell r="E331" t="str">
            <v>Placing beton (dinding)</v>
          </cell>
          <cell r="I331" t="str">
            <v>m3</v>
          </cell>
          <cell r="J331">
            <v>281.66687999999999</v>
          </cell>
          <cell r="M331">
            <v>100000</v>
          </cell>
          <cell r="N331">
            <v>28166688</v>
          </cell>
          <cell r="O331">
            <v>0</v>
          </cell>
          <cell r="P331">
            <v>28166688</v>
          </cell>
          <cell r="Q331">
            <v>0</v>
          </cell>
          <cell r="R331">
            <v>0</v>
          </cell>
          <cell r="T331">
            <v>0</v>
          </cell>
        </row>
        <row r="332">
          <cell r="D332" t="str">
            <v>Equipment Operasional</v>
          </cell>
          <cell r="H332" t="str">
            <v>BBM</v>
          </cell>
          <cell r="M332">
            <v>10736.485708634222</v>
          </cell>
          <cell r="T332">
            <v>0</v>
          </cell>
        </row>
        <row r="333">
          <cell r="B333" t="str">
            <v>D20029</v>
          </cell>
          <cell r="E333" t="str">
            <v>Gerobak dorong</v>
          </cell>
          <cell r="I333" t="str">
            <v>unit</v>
          </cell>
          <cell r="J333">
            <v>5.5228799999999998</v>
          </cell>
          <cell r="K333">
            <v>0.02</v>
          </cell>
          <cell r="M333">
            <v>100000</v>
          </cell>
          <cell r="N333">
            <v>552288</v>
          </cell>
          <cell r="O333">
            <v>0</v>
          </cell>
          <cell r="P333">
            <v>0</v>
          </cell>
          <cell r="Q333">
            <v>552288</v>
          </cell>
          <cell r="R333">
            <v>0</v>
          </cell>
          <cell r="T333">
            <v>0</v>
          </cell>
        </row>
        <row r="334">
          <cell r="B334" t="str">
            <v>D20019</v>
          </cell>
          <cell r="E334" t="str">
            <v>Concrete Vibrator</v>
          </cell>
          <cell r="I334" t="str">
            <v>jam</v>
          </cell>
          <cell r="J334">
            <v>121.99132530120482</v>
          </cell>
          <cell r="K334">
            <v>0.44176706827309237</v>
          </cell>
          <cell r="L334">
            <v>2.2636363636363637</v>
          </cell>
          <cell r="M334">
            <v>8458.0449222720126</v>
          </cell>
          <cell r="N334">
            <v>1031808.1095250888</v>
          </cell>
          <cell r="O334">
            <v>0</v>
          </cell>
          <cell r="P334">
            <v>0</v>
          </cell>
          <cell r="Q334">
            <v>1031808.1095250888</v>
          </cell>
          <cell r="R334">
            <v>0</v>
          </cell>
          <cell r="T334">
            <v>0</v>
          </cell>
        </row>
        <row r="335">
          <cell r="B335" t="str">
            <v>D20006</v>
          </cell>
          <cell r="E335" t="str">
            <v>Alat bantu Cor</v>
          </cell>
          <cell r="I335" t="str">
            <v>m3</v>
          </cell>
          <cell r="J335">
            <v>1380.72</v>
          </cell>
          <cell r="K335">
            <v>5</v>
          </cell>
          <cell r="M335">
            <v>1000</v>
          </cell>
          <cell r="N335">
            <v>1380720</v>
          </cell>
          <cell r="O335">
            <v>0</v>
          </cell>
          <cell r="P335">
            <v>0</v>
          </cell>
          <cell r="Q335">
            <v>1380720</v>
          </cell>
          <cell r="R335">
            <v>0</v>
          </cell>
          <cell r="T335">
            <v>0</v>
          </cell>
        </row>
        <row r="336">
          <cell r="T336">
            <v>0</v>
          </cell>
        </row>
        <row r="337">
          <cell r="B337" t="str">
            <v>1.3.5</v>
          </cell>
          <cell r="D337" t="str">
            <v>Reinforcement</v>
          </cell>
          <cell r="I337" t="str">
            <v>kg</v>
          </cell>
          <cell r="J337">
            <v>6364.424</v>
          </cell>
          <cell r="K337">
            <v>1591.106</v>
          </cell>
          <cell r="L337" t="str">
            <v>kg/nos</v>
          </cell>
          <cell r="M337">
            <v>12012.333333333334</v>
          </cell>
          <cell r="T337">
            <v>0</v>
          </cell>
        </row>
        <row r="338">
          <cell r="D338" t="str">
            <v>Material</v>
          </cell>
          <cell r="M338">
            <v>10569</v>
          </cell>
          <cell r="T338">
            <v>0</v>
          </cell>
        </row>
        <row r="339">
          <cell r="B339" t="str">
            <v>B20011</v>
          </cell>
          <cell r="E339" t="str">
            <v>Besi beton</v>
          </cell>
          <cell r="I339" t="str">
            <v>kg</v>
          </cell>
          <cell r="J339">
            <v>6682.6451999999999</v>
          </cell>
          <cell r="K339">
            <v>1.05</v>
          </cell>
          <cell r="M339">
            <v>9800</v>
          </cell>
          <cell r="N339">
            <v>65489922.960000001</v>
          </cell>
          <cell r="O339">
            <v>65489922.960000001</v>
          </cell>
          <cell r="P339">
            <v>0</v>
          </cell>
          <cell r="Q339">
            <v>0</v>
          </cell>
          <cell r="R339">
            <v>0</v>
          </cell>
          <cell r="T339">
            <v>0</v>
          </cell>
        </row>
        <row r="340">
          <cell r="B340" t="str">
            <v>B20050</v>
          </cell>
          <cell r="E340" t="str">
            <v>Kawat Bendrad</v>
          </cell>
          <cell r="I340" t="str">
            <v>Kg</v>
          </cell>
          <cell r="J340">
            <v>127.28848000000001</v>
          </cell>
          <cell r="K340">
            <v>0.02</v>
          </cell>
          <cell r="M340">
            <v>13950</v>
          </cell>
          <cell r="N340">
            <v>1775674.2960000001</v>
          </cell>
          <cell r="O340">
            <v>1775674.2960000001</v>
          </cell>
          <cell r="P340">
            <v>0</v>
          </cell>
          <cell r="Q340">
            <v>0</v>
          </cell>
          <cell r="R340">
            <v>0</v>
          </cell>
          <cell r="T340">
            <v>0</v>
          </cell>
        </row>
        <row r="341">
          <cell r="D341" t="str">
            <v>Labour</v>
          </cell>
          <cell r="M341">
            <v>1260</v>
          </cell>
          <cell r="T341">
            <v>0</v>
          </cell>
        </row>
        <row r="342">
          <cell r="B342" t="str">
            <v>C20014</v>
          </cell>
          <cell r="E342" t="str">
            <v>Upah fabrikasi dan install besi beton</v>
          </cell>
          <cell r="I342" t="str">
            <v>kg</v>
          </cell>
          <cell r="J342">
            <v>6682.6451999999999</v>
          </cell>
          <cell r="M342">
            <v>1200</v>
          </cell>
          <cell r="N342">
            <v>8019174.2400000002</v>
          </cell>
          <cell r="O342">
            <v>0</v>
          </cell>
          <cell r="P342">
            <v>8019174.2400000002</v>
          </cell>
          <cell r="Q342">
            <v>0</v>
          </cell>
          <cell r="R342">
            <v>0</v>
          </cell>
          <cell r="T342">
            <v>0</v>
          </cell>
        </row>
        <row r="343">
          <cell r="D343" t="str">
            <v>Equipment Operasional</v>
          </cell>
          <cell r="M343">
            <v>183.33333333333334</v>
          </cell>
          <cell r="T343">
            <v>0</v>
          </cell>
        </row>
        <row r="344">
          <cell r="B344" t="str">
            <v>D20013</v>
          </cell>
          <cell r="E344" t="str">
            <v>Bar bender</v>
          </cell>
          <cell r="G344">
            <v>300</v>
          </cell>
          <cell r="I344" t="str">
            <v>jam</v>
          </cell>
          <cell r="J344">
            <v>21.214746666666667</v>
          </cell>
          <cell r="K344">
            <v>3.3333333333333335E-3</v>
          </cell>
          <cell r="M344">
            <v>20000</v>
          </cell>
          <cell r="N344">
            <v>424294.93333333335</v>
          </cell>
          <cell r="O344">
            <v>0</v>
          </cell>
          <cell r="P344">
            <v>0</v>
          </cell>
          <cell r="Q344">
            <v>424294.93333333335</v>
          </cell>
          <cell r="R344">
            <v>0</v>
          </cell>
          <cell r="T344">
            <v>0</v>
          </cell>
        </row>
        <row r="345">
          <cell r="B345" t="str">
            <v>D20014</v>
          </cell>
          <cell r="E345" t="str">
            <v>Bar cutter</v>
          </cell>
          <cell r="G345">
            <v>300</v>
          </cell>
          <cell r="I345" t="str">
            <v>jam</v>
          </cell>
          <cell r="J345">
            <v>21.214746666666667</v>
          </cell>
          <cell r="K345">
            <v>3.3333333333333335E-3</v>
          </cell>
          <cell r="M345">
            <v>20000</v>
          </cell>
          <cell r="N345">
            <v>424294.93333333335</v>
          </cell>
          <cell r="O345">
            <v>0</v>
          </cell>
          <cell r="P345">
            <v>0</v>
          </cell>
          <cell r="Q345">
            <v>424294.93333333335</v>
          </cell>
          <cell r="R345">
            <v>0</v>
          </cell>
          <cell r="T345">
            <v>0</v>
          </cell>
        </row>
        <row r="346">
          <cell r="B346" t="str">
            <v>D20005</v>
          </cell>
          <cell r="E346" t="str">
            <v>Alat bantu pekerjaan besi</v>
          </cell>
          <cell r="I346" t="str">
            <v>kg</v>
          </cell>
          <cell r="J346">
            <v>6364.424</v>
          </cell>
          <cell r="K346">
            <v>1</v>
          </cell>
          <cell r="M346">
            <v>50</v>
          </cell>
          <cell r="N346">
            <v>318221.2</v>
          </cell>
          <cell r="O346">
            <v>0</v>
          </cell>
          <cell r="P346">
            <v>0</v>
          </cell>
          <cell r="Q346">
            <v>318221.2</v>
          </cell>
          <cell r="R346">
            <v>0</v>
          </cell>
          <cell r="T346">
            <v>0</v>
          </cell>
        </row>
        <row r="347">
          <cell r="T347">
            <v>0</v>
          </cell>
        </row>
        <row r="348">
          <cell r="B348" t="str">
            <v>1.3.6</v>
          </cell>
          <cell r="D348" t="str">
            <v>Formwork</v>
          </cell>
          <cell r="I348" t="str">
            <v>m2</v>
          </cell>
          <cell r="J348">
            <v>313.83999999999997</v>
          </cell>
          <cell r="K348">
            <v>78.459999999999994</v>
          </cell>
          <cell r="L348" t="str">
            <v>m2/nos</v>
          </cell>
          <cell r="M348">
            <v>106081.89555555556</v>
          </cell>
          <cell r="T348">
            <v>0</v>
          </cell>
        </row>
        <row r="349">
          <cell r="D349" t="str">
            <v>Material</v>
          </cell>
          <cell r="M349">
            <v>64081.895555555551</v>
          </cell>
          <cell r="T349">
            <v>0</v>
          </cell>
        </row>
        <row r="350">
          <cell r="B350" t="str">
            <v>A20008</v>
          </cell>
          <cell r="E350" t="str">
            <v>Kayu bekisting</v>
          </cell>
          <cell r="G350">
            <v>3</v>
          </cell>
          <cell r="H350" t="str">
            <v>X pakai</v>
          </cell>
          <cell r="I350" t="str">
            <v>m3</v>
          </cell>
          <cell r="J350">
            <v>3.6233263888888887</v>
          </cell>
          <cell r="K350">
            <v>1.154513888888889E-2</v>
          </cell>
          <cell r="M350">
            <v>2193529.6</v>
          </cell>
          <cell r="N350">
            <v>7947873.6844888888</v>
          </cell>
          <cell r="O350">
            <v>7947873.6844888888</v>
          </cell>
          <cell r="P350">
            <v>0</v>
          </cell>
          <cell r="Q350">
            <v>0</v>
          </cell>
          <cell r="R350">
            <v>0</v>
          </cell>
          <cell r="T350">
            <v>0</v>
          </cell>
        </row>
        <row r="351">
          <cell r="B351" t="str">
            <v>B20065</v>
          </cell>
          <cell r="E351" t="str">
            <v>Plywood 12mm x 4' x 8'</v>
          </cell>
          <cell r="G351">
            <v>3</v>
          </cell>
          <cell r="H351" t="str">
            <v>X pakai</v>
          </cell>
          <cell r="I351" t="str">
            <v>lbr</v>
          </cell>
          <cell r="J351">
            <v>36.324074074074069</v>
          </cell>
          <cell r="K351">
            <v>0.11574074074074074</v>
          </cell>
          <cell r="M351">
            <v>225000</v>
          </cell>
          <cell r="N351">
            <v>8172916.6666666651</v>
          </cell>
          <cell r="O351">
            <v>8172916.6666666651</v>
          </cell>
          <cell r="P351">
            <v>0</v>
          </cell>
          <cell r="Q351">
            <v>0</v>
          </cell>
          <cell r="R351">
            <v>0</v>
          </cell>
          <cell r="T351">
            <v>0</v>
          </cell>
        </row>
        <row r="352">
          <cell r="B352" t="str">
            <v>B20067</v>
          </cell>
          <cell r="E352" t="str">
            <v>Paku</v>
          </cell>
          <cell r="G352">
            <v>1</v>
          </cell>
          <cell r="H352" t="str">
            <v>X pakai</v>
          </cell>
          <cell r="I352" t="str">
            <v>kg</v>
          </cell>
          <cell r="J352">
            <v>124.22833333333332</v>
          </cell>
          <cell r="K352">
            <v>0.39583333333333331</v>
          </cell>
          <cell r="M352">
            <v>10650</v>
          </cell>
          <cell r="N352">
            <v>1323031.75</v>
          </cell>
          <cell r="O352">
            <v>1323031.75</v>
          </cell>
          <cell r="P352">
            <v>0</v>
          </cell>
          <cell r="Q352">
            <v>0</v>
          </cell>
          <cell r="R352">
            <v>0</v>
          </cell>
          <cell r="T352">
            <v>0</v>
          </cell>
        </row>
        <row r="353">
          <cell r="B353" t="str">
            <v>B20091</v>
          </cell>
          <cell r="E353" t="str">
            <v>Material lain (adjustable support, pipa dll)</v>
          </cell>
          <cell r="G353">
            <v>80</v>
          </cell>
          <cell r="H353" t="str">
            <v>X pakai</v>
          </cell>
          <cell r="I353" t="str">
            <v>ls</v>
          </cell>
          <cell r="J353">
            <v>3.923</v>
          </cell>
          <cell r="K353">
            <v>1.2500000000000001E-2</v>
          </cell>
          <cell r="M353">
            <v>600000</v>
          </cell>
          <cell r="N353">
            <v>2353800</v>
          </cell>
          <cell r="O353">
            <v>2353800</v>
          </cell>
          <cell r="P353">
            <v>0</v>
          </cell>
          <cell r="Q353">
            <v>0</v>
          </cell>
          <cell r="R353">
            <v>0</v>
          </cell>
          <cell r="T353">
            <v>0</v>
          </cell>
        </row>
        <row r="354">
          <cell r="B354" t="str">
            <v>B20066</v>
          </cell>
          <cell r="E354" t="str">
            <v>Oli formwork</v>
          </cell>
          <cell r="I354" t="str">
            <v>liter</v>
          </cell>
          <cell r="J354">
            <v>62.768000000000001</v>
          </cell>
          <cell r="K354">
            <v>0.2</v>
          </cell>
          <cell r="M354">
            <v>5000</v>
          </cell>
          <cell r="N354">
            <v>313840</v>
          </cell>
          <cell r="O354">
            <v>313840</v>
          </cell>
          <cell r="P354">
            <v>0</v>
          </cell>
          <cell r="Q354">
            <v>0</v>
          </cell>
          <cell r="R354">
            <v>0</v>
          </cell>
          <cell r="T354">
            <v>0</v>
          </cell>
        </row>
        <row r="355">
          <cell r="D355" t="str">
            <v>Labour</v>
          </cell>
          <cell r="M355">
            <v>40000</v>
          </cell>
          <cell r="T355">
            <v>0</v>
          </cell>
        </row>
        <row r="356">
          <cell r="B356" t="str">
            <v>C20013</v>
          </cell>
          <cell r="E356" t="str">
            <v>Upah fabrikasi bekisting</v>
          </cell>
          <cell r="I356" t="str">
            <v>m2</v>
          </cell>
          <cell r="J356">
            <v>104.61333333333333</v>
          </cell>
          <cell r="M356">
            <v>30000</v>
          </cell>
          <cell r="N356">
            <v>3138400</v>
          </cell>
          <cell r="O356">
            <v>0</v>
          </cell>
          <cell r="P356">
            <v>3138400</v>
          </cell>
          <cell r="Q356">
            <v>0</v>
          </cell>
          <cell r="R356">
            <v>0</v>
          </cell>
          <cell r="T356">
            <v>0</v>
          </cell>
        </row>
        <row r="357">
          <cell r="B357" t="str">
            <v>C20017</v>
          </cell>
          <cell r="E357" t="str">
            <v>Upah install bekisting</v>
          </cell>
          <cell r="I357" t="str">
            <v>m2</v>
          </cell>
          <cell r="J357">
            <v>313.83999999999997</v>
          </cell>
          <cell r="M357">
            <v>30000</v>
          </cell>
          <cell r="N357">
            <v>9415200</v>
          </cell>
          <cell r="O357">
            <v>0</v>
          </cell>
          <cell r="P357">
            <v>9415200</v>
          </cell>
          <cell r="Q357">
            <v>0</v>
          </cell>
          <cell r="R357">
            <v>0</v>
          </cell>
          <cell r="T357">
            <v>0</v>
          </cell>
        </row>
        <row r="358">
          <cell r="D358" t="str">
            <v>Equipment Operasional</v>
          </cell>
          <cell r="M358">
            <v>2000.0000000000002</v>
          </cell>
          <cell r="T358">
            <v>0</v>
          </cell>
        </row>
        <row r="359">
          <cell r="B359" t="str">
            <v>D20007</v>
          </cell>
          <cell r="E359" t="str">
            <v>Alat bantu formwork</v>
          </cell>
          <cell r="I359" t="str">
            <v>m2</v>
          </cell>
          <cell r="J359">
            <v>313.83999999999997</v>
          </cell>
          <cell r="M359">
            <v>2000</v>
          </cell>
          <cell r="N359">
            <v>627680</v>
          </cell>
          <cell r="O359">
            <v>0</v>
          </cell>
          <cell r="P359">
            <v>0</v>
          </cell>
          <cell r="Q359">
            <v>627680</v>
          </cell>
          <cell r="R359">
            <v>0</v>
          </cell>
          <cell r="T359">
            <v>0</v>
          </cell>
        </row>
        <row r="360">
          <cell r="T360">
            <v>0</v>
          </cell>
        </row>
        <row r="361">
          <cell r="B361" t="str">
            <v>1.3.8</v>
          </cell>
          <cell r="D361" t="str">
            <v>Blinding Concrete Class B</v>
          </cell>
          <cell r="F361">
            <v>0.1</v>
          </cell>
          <cell r="I361" t="str">
            <v>m3</v>
          </cell>
          <cell r="J361">
            <v>7.7439999999999998</v>
          </cell>
          <cell r="K361">
            <v>1.9359999999999999</v>
          </cell>
          <cell r="L361" t="str">
            <v>m3/nos</v>
          </cell>
          <cell r="M361">
            <v>694275.05280000006</v>
          </cell>
          <cell r="T361">
            <v>0</v>
          </cell>
        </row>
        <row r="362">
          <cell r="D362" t="str">
            <v>Material</v>
          </cell>
          <cell r="M362">
            <v>609675.05280000006</v>
          </cell>
          <cell r="T362">
            <v>0</v>
          </cell>
        </row>
        <row r="363">
          <cell r="B363" t="str">
            <v>B20193</v>
          </cell>
          <cell r="E363" t="str">
            <v>Concrete Class B</v>
          </cell>
          <cell r="I363" t="str">
            <v>m3</v>
          </cell>
          <cell r="J363">
            <v>7.8988800000000001</v>
          </cell>
          <cell r="K363">
            <v>1.02</v>
          </cell>
          <cell r="M363">
            <v>597720.64</v>
          </cell>
          <cell r="N363">
            <v>4721323.6088832002</v>
          </cell>
          <cell r="O363">
            <v>4721323.6088832002</v>
          </cell>
          <cell r="P363">
            <v>0</v>
          </cell>
          <cell r="Q363">
            <v>0</v>
          </cell>
          <cell r="R363">
            <v>0</v>
          </cell>
          <cell r="T363">
            <v>0</v>
          </cell>
        </row>
        <row r="364">
          <cell r="D364" t="str">
            <v>Labour</v>
          </cell>
          <cell r="M364">
            <v>81600</v>
          </cell>
          <cell r="T364">
            <v>0</v>
          </cell>
        </row>
        <row r="365">
          <cell r="B365" t="str">
            <v>C20008</v>
          </cell>
          <cell r="E365" t="str">
            <v>Placing beton (slab)</v>
          </cell>
          <cell r="I365" t="str">
            <v>m3</v>
          </cell>
          <cell r="J365">
            <v>7.8988800000000001</v>
          </cell>
          <cell r="M365">
            <v>80000</v>
          </cell>
          <cell r="N365">
            <v>631910.40000000002</v>
          </cell>
          <cell r="O365">
            <v>0</v>
          </cell>
          <cell r="P365">
            <v>631910.40000000002</v>
          </cell>
          <cell r="Q365">
            <v>0</v>
          </cell>
          <cell r="R365">
            <v>0</v>
          </cell>
          <cell r="T365">
            <v>0</v>
          </cell>
        </row>
        <row r="366">
          <cell r="D366" t="str">
            <v>Equipment Operasional</v>
          </cell>
          <cell r="H366" t="str">
            <v>BBM</v>
          </cell>
          <cell r="M366">
            <v>6041116264.5172911</v>
          </cell>
          <cell r="T366">
            <v>0</v>
          </cell>
        </row>
        <row r="367">
          <cell r="B367" t="str">
            <v>D20029</v>
          </cell>
          <cell r="E367" t="str">
            <v>Gerobak dorong</v>
          </cell>
          <cell r="I367" t="str">
            <v>unit</v>
          </cell>
          <cell r="J367">
            <v>0.15487999999999999</v>
          </cell>
          <cell r="K367">
            <v>0.02</v>
          </cell>
          <cell r="M367">
            <v>100000</v>
          </cell>
          <cell r="N367">
            <v>15487.999999999998</v>
          </cell>
          <cell r="O367">
            <v>0</v>
          </cell>
          <cell r="P367">
            <v>0</v>
          </cell>
          <cell r="Q367">
            <v>15487.999999999998</v>
          </cell>
          <cell r="R367">
            <v>0</v>
          </cell>
          <cell r="T367">
            <v>0</v>
          </cell>
        </row>
        <row r="368">
          <cell r="B368" t="str">
            <v>D20006</v>
          </cell>
          <cell r="E368" t="str">
            <v>Alat bantu Cor</v>
          </cell>
          <cell r="I368" t="str">
            <v>m3</v>
          </cell>
          <cell r="J368">
            <v>7.7439999999999998</v>
          </cell>
          <cell r="K368">
            <v>1</v>
          </cell>
          <cell r="M368">
            <v>1000</v>
          </cell>
          <cell r="N368">
            <v>7744</v>
          </cell>
          <cell r="O368">
            <v>0</v>
          </cell>
          <cell r="P368">
            <v>0</v>
          </cell>
          <cell r="Q368">
            <v>7744</v>
          </cell>
          <cell r="R368">
            <v>0</v>
          </cell>
          <cell r="T368">
            <v>0</v>
          </cell>
        </row>
        <row r="370">
          <cell r="B370" t="str">
            <v>A.4</v>
          </cell>
          <cell r="D370" t="str">
            <v>Trust Block for dia. 2000mm</v>
          </cell>
          <cell r="I370" t="str">
            <v>Ls</v>
          </cell>
          <cell r="J370">
            <v>1</v>
          </cell>
          <cell r="M370">
            <v>16100856423.451286</v>
          </cell>
        </row>
        <row r="371">
          <cell r="B371" t="str">
            <v>TH2000</v>
          </cell>
          <cell r="D371" t="str">
            <v>Trust Block (Horizontal)</v>
          </cell>
          <cell r="I371" t="str">
            <v>Nos</v>
          </cell>
          <cell r="J371">
            <v>13</v>
          </cell>
          <cell r="M371">
            <v>845463633.18265164</v>
          </cell>
          <cell r="T371">
            <v>0</v>
          </cell>
        </row>
        <row r="372">
          <cell r="B372" t="str">
            <v>1.4.1</v>
          </cell>
          <cell r="D372" t="str">
            <v>Concrete class C</v>
          </cell>
          <cell r="I372" t="str">
            <v>m3</v>
          </cell>
          <cell r="J372">
            <v>1836.3799999999999</v>
          </cell>
          <cell r="K372">
            <v>141.26</v>
          </cell>
          <cell r="L372" t="str">
            <v>m3/nos</v>
          </cell>
          <cell r="M372">
            <v>780355.8617086343</v>
          </cell>
          <cell r="T372">
            <v>0</v>
          </cell>
        </row>
        <row r="373">
          <cell r="D373" t="str">
            <v>Material</v>
          </cell>
          <cell r="M373">
            <v>667619.37600000005</v>
          </cell>
          <cell r="T373">
            <v>0</v>
          </cell>
        </row>
        <row r="374">
          <cell r="B374" t="str">
            <v>B20194</v>
          </cell>
          <cell r="E374" t="str">
            <v>Concrete Class C</v>
          </cell>
          <cell r="I374" t="str">
            <v>m3</v>
          </cell>
          <cell r="J374">
            <v>1873.1075999999998</v>
          </cell>
          <cell r="K374">
            <v>1.02</v>
          </cell>
          <cell r="M374">
            <v>654528.80000000005</v>
          </cell>
          <cell r="N374">
            <v>1226002869.69888</v>
          </cell>
          <cell r="O374">
            <v>1226002869.69888</v>
          </cell>
          <cell r="P374">
            <v>0</v>
          </cell>
          <cell r="Q374">
            <v>0</v>
          </cell>
          <cell r="R374">
            <v>0</v>
          </cell>
          <cell r="T374">
            <v>0</v>
          </cell>
        </row>
        <row r="375">
          <cell r="D375" t="str">
            <v>Labour</v>
          </cell>
          <cell r="M375">
            <v>101999.99999999999</v>
          </cell>
          <cell r="T375">
            <v>0</v>
          </cell>
        </row>
        <row r="376">
          <cell r="B376" t="str">
            <v>C20007</v>
          </cell>
          <cell r="E376" t="str">
            <v>Placing beton (dinding)</v>
          </cell>
          <cell r="I376" t="str">
            <v>m3</v>
          </cell>
          <cell r="J376">
            <v>1873.1075999999998</v>
          </cell>
          <cell r="M376">
            <v>100000</v>
          </cell>
          <cell r="N376">
            <v>187310759.99999997</v>
          </cell>
          <cell r="O376">
            <v>0</v>
          </cell>
          <cell r="P376">
            <v>187310759.99999997</v>
          </cell>
          <cell r="Q376">
            <v>0</v>
          </cell>
          <cell r="R376">
            <v>0</v>
          </cell>
          <cell r="T376">
            <v>0</v>
          </cell>
        </row>
        <row r="377">
          <cell r="D377" t="str">
            <v>Equipment Operasional</v>
          </cell>
          <cell r="H377" t="str">
            <v>BBM</v>
          </cell>
          <cell r="M377">
            <v>10736.485708634224</v>
          </cell>
          <cell r="T377">
            <v>0</v>
          </cell>
        </row>
        <row r="378">
          <cell r="B378" t="str">
            <v>D20029</v>
          </cell>
          <cell r="E378" t="str">
            <v>Gerobak dorong</v>
          </cell>
          <cell r="I378" t="str">
            <v>unit</v>
          </cell>
          <cell r="J378">
            <v>36.727599999999995</v>
          </cell>
          <cell r="K378">
            <v>0.02</v>
          </cell>
          <cell r="M378">
            <v>100000</v>
          </cell>
          <cell r="N378">
            <v>3672759.9999999995</v>
          </cell>
          <cell r="O378">
            <v>0</v>
          </cell>
          <cell r="P378">
            <v>0</v>
          </cell>
          <cell r="Q378">
            <v>3672759.9999999995</v>
          </cell>
          <cell r="R378">
            <v>0</v>
          </cell>
          <cell r="T378">
            <v>0</v>
          </cell>
        </row>
        <row r="379">
          <cell r="B379" t="str">
            <v>D20019</v>
          </cell>
          <cell r="E379" t="str">
            <v>Concrete Vibrator</v>
          </cell>
          <cell r="I379" t="str">
            <v>jam</v>
          </cell>
          <cell r="J379">
            <v>811.25220883534132</v>
          </cell>
          <cell r="K379">
            <v>0.44176706827309237</v>
          </cell>
          <cell r="L379">
            <v>2.2636363636363637</v>
          </cell>
          <cell r="M379">
            <v>8458.0449222720126</v>
          </cell>
          <cell r="N379">
            <v>6861607.6256217128</v>
          </cell>
          <cell r="O379">
            <v>0</v>
          </cell>
          <cell r="P379">
            <v>0</v>
          </cell>
          <cell r="Q379">
            <v>6861607.6256217128</v>
          </cell>
          <cell r="R379">
            <v>0</v>
          </cell>
          <cell r="T379">
            <v>0</v>
          </cell>
        </row>
        <row r="380">
          <cell r="B380" t="str">
            <v>D20006</v>
          </cell>
          <cell r="E380" t="str">
            <v>Alat bantu Cor</v>
          </cell>
          <cell r="I380" t="str">
            <v>m3</v>
          </cell>
          <cell r="J380">
            <v>9181.9</v>
          </cell>
          <cell r="K380">
            <v>5</v>
          </cell>
          <cell r="M380">
            <v>1000</v>
          </cell>
          <cell r="N380">
            <v>9181900</v>
          </cell>
          <cell r="O380">
            <v>0</v>
          </cell>
          <cell r="P380">
            <v>0</v>
          </cell>
          <cell r="Q380">
            <v>9181900</v>
          </cell>
          <cell r="R380">
            <v>0</v>
          </cell>
          <cell r="T380">
            <v>0</v>
          </cell>
        </row>
        <row r="381">
          <cell r="T381">
            <v>0</v>
          </cell>
        </row>
        <row r="382">
          <cell r="B382" t="str">
            <v>1.4.2</v>
          </cell>
          <cell r="D382" t="str">
            <v>Reinforcement</v>
          </cell>
          <cell r="I382" t="str">
            <v>kg</v>
          </cell>
          <cell r="J382">
            <v>779285.06499999994</v>
          </cell>
          <cell r="K382">
            <v>59945.004999999997</v>
          </cell>
          <cell r="L382" t="str">
            <v>kg/nos</v>
          </cell>
          <cell r="M382">
            <v>12012.333333333332</v>
          </cell>
          <cell r="T382">
            <v>0</v>
          </cell>
        </row>
        <row r="383">
          <cell r="D383" t="str">
            <v>Material</v>
          </cell>
          <cell r="M383">
            <v>10569.000000000002</v>
          </cell>
          <cell r="T383">
            <v>0</v>
          </cell>
        </row>
        <row r="384">
          <cell r="B384" t="str">
            <v>B20011</v>
          </cell>
          <cell r="E384" t="str">
            <v>Besi beton</v>
          </cell>
          <cell r="I384" t="str">
            <v>kg</v>
          </cell>
          <cell r="J384">
            <v>818249.31825000001</v>
          </cell>
          <cell r="K384">
            <v>1.05</v>
          </cell>
          <cell r="M384">
            <v>9800</v>
          </cell>
          <cell r="N384">
            <v>8018843318.8500004</v>
          </cell>
          <cell r="O384">
            <v>8018843318.8500004</v>
          </cell>
          <cell r="P384">
            <v>0</v>
          </cell>
          <cell r="Q384">
            <v>0</v>
          </cell>
          <cell r="R384">
            <v>0</v>
          </cell>
          <cell r="T384">
            <v>0</v>
          </cell>
        </row>
        <row r="385">
          <cell r="B385" t="str">
            <v>B20050</v>
          </cell>
          <cell r="E385" t="str">
            <v>Kawat Bendrad</v>
          </cell>
          <cell r="I385" t="str">
            <v>Kg</v>
          </cell>
          <cell r="J385">
            <v>15585.701299999999</v>
          </cell>
          <cell r="K385">
            <v>0.02</v>
          </cell>
          <cell r="M385">
            <v>13950</v>
          </cell>
          <cell r="N385">
            <v>217420533.13499999</v>
          </cell>
          <cell r="O385">
            <v>217420533.13499999</v>
          </cell>
          <cell r="P385">
            <v>0</v>
          </cell>
          <cell r="Q385">
            <v>0</v>
          </cell>
          <cell r="R385">
            <v>0</v>
          </cell>
          <cell r="T385">
            <v>0</v>
          </cell>
        </row>
        <row r="386">
          <cell r="D386" t="str">
            <v>Labour</v>
          </cell>
          <cell r="M386">
            <v>1260</v>
          </cell>
          <cell r="T386">
            <v>0</v>
          </cell>
        </row>
        <row r="387">
          <cell r="B387" t="str">
            <v>C20014</v>
          </cell>
          <cell r="E387" t="str">
            <v>Upah fabrikasi dan install besi beton</v>
          </cell>
          <cell r="I387" t="str">
            <v>kg</v>
          </cell>
          <cell r="J387">
            <v>818249.31825000001</v>
          </cell>
          <cell r="M387">
            <v>1200</v>
          </cell>
          <cell r="N387">
            <v>981899181.89999998</v>
          </cell>
          <cell r="O387">
            <v>0</v>
          </cell>
          <cell r="P387">
            <v>981899181.89999998</v>
          </cell>
          <cell r="Q387">
            <v>0</v>
          </cell>
          <cell r="R387">
            <v>0</v>
          </cell>
          <cell r="T387">
            <v>0</v>
          </cell>
        </row>
        <row r="388">
          <cell r="D388" t="str">
            <v>Equipment Operasional</v>
          </cell>
          <cell r="M388">
            <v>183.33333333333331</v>
          </cell>
          <cell r="T388">
            <v>0</v>
          </cell>
        </row>
        <row r="389">
          <cell r="B389" t="str">
            <v>D20013</v>
          </cell>
          <cell r="E389" t="str">
            <v>Bar bender</v>
          </cell>
          <cell r="G389">
            <v>300</v>
          </cell>
          <cell r="I389" t="str">
            <v>jam</v>
          </cell>
          <cell r="J389">
            <v>2597.6168833333331</v>
          </cell>
          <cell r="K389">
            <v>3.3333333333333335E-3</v>
          </cell>
          <cell r="M389">
            <v>20000</v>
          </cell>
          <cell r="N389">
            <v>51952337.666666664</v>
          </cell>
          <cell r="O389">
            <v>0</v>
          </cell>
          <cell r="P389">
            <v>0</v>
          </cell>
          <cell r="Q389">
            <v>51952337.666666664</v>
          </cell>
          <cell r="R389">
            <v>0</v>
          </cell>
          <cell r="T389">
            <v>0</v>
          </cell>
        </row>
        <row r="390">
          <cell r="B390" t="str">
            <v>D20014</v>
          </cell>
          <cell r="E390" t="str">
            <v>Bar cutter</v>
          </cell>
          <cell r="G390">
            <v>300</v>
          </cell>
          <cell r="I390" t="str">
            <v>jam</v>
          </cell>
          <cell r="J390">
            <v>2597.6168833333331</v>
          </cell>
          <cell r="K390">
            <v>3.3333333333333335E-3</v>
          </cell>
          <cell r="M390">
            <v>20000</v>
          </cell>
          <cell r="N390">
            <v>51952337.666666664</v>
          </cell>
          <cell r="O390">
            <v>0</v>
          </cell>
          <cell r="P390">
            <v>0</v>
          </cell>
          <cell r="Q390">
            <v>51952337.666666664</v>
          </cell>
          <cell r="R390">
            <v>0</v>
          </cell>
          <cell r="T390">
            <v>0</v>
          </cell>
        </row>
        <row r="391">
          <cell r="B391" t="str">
            <v>D20005</v>
          </cell>
          <cell r="E391" t="str">
            <v>Alat bantu pekerjaan besi</v>
          </cell>
          <cell r="I391" t="str">
            <v>kg</v>
          </cell>
          <cell r="J391">
            <v>779285.06499999994</v>
          </cell>
          <cell r="K391">
            <v>1</v>
          </cell>
          <cell r="M391">
            <v>50</v>
          </cell>
          <cell r="N391">
            <v>38964253.25</v>
          </cell>
          <cell r="O391">
            <v>0</v>
          </cell>
          <cell r="P391">
            <v>0</v>
          </cell>
          <cell r="Q391">
            <v>38964253.25</v>
          </cell>
          <cell r="R391">
            <v>0</v>
          </cell>
          <cell r="T391">
            <v>0</v>
          </cell>
        </row>
        <row r="392">
          <cell r="T392">
            <v>0</v>
          </cell>
        </row>
        <row r="393">
          <cell r="B393" t="str">
            <v>1.4.3</v>
          </cell>
          <cell r="D393" t="str">
            <v>Formwork</v>
          </cell>
          <cell r="I393" t="str">
            <v>m2</v>
          </cell>
          <cell r="J393">
            <v>1511.64</v>
          </cell>
          <cell r="K393">
            <v>116.28</v>
          </cell>
          <cell r="L393" t="str">
            <v>m2/nos</v>
          </cell>
          <cell r="M393">
            <v>106081.89555555556</v>
          </cell>
          <cell r="T393">
            <v>0</v>
          </cell>
        </row>
        <row r="394">
          <cell r="D394" t="str">
            <v>Material</v>
          </cell>
          <cell r="M394">
            <v>64081.895555555559</v>
          </cell>
          <cell r="T394">
            <v>0</v>
          </cell>
        </row>
        <row r="395">
          <cell r="B395" t="str">
            <v>A20008</v>
          </cell>
          <cell r="E395" t="str">
            <v>Kayu bekisting</v>
          </cell>
          <cell r="G395">
            <v>3</v>
          </cell>
          <cell r="H395" t="str">
            <v>X pakai</v>
          </cell>
          <cell r="I395" t="str">
            <v>m3</v>
          </cell>
          <cell r="J395">
            <v>17.452093750000003</v>
          </cell>
          <cell r="K395">
            <v>1.154513888888889E-2</v>
          </cell>
          <cell r="M395">
            <v>2193529.6</v>
          </cell>
          <cell r="N395">
            <v>38281684.222600006</v>
          </cell>
          <cell r="O395">
            <v>38281684.222600006</v>
          </cell>
          <cell r="P395">
            <v>0</v>
          </cell>
          <cell r="Q395">
            <v>0</v>
          </cell>
          <cell r="R395">
            <v>0</v>
          </cell>
          <cell r="T395">
            <v>0</v>
          </cell>
        </row>
        <row r="396">
          <cell r="B396" t="str">
            <v>B20065</v>
          </cell>
          <cell r="E396" t="str">
            <v>Plywood 12mm x 4' x 8'</v>
          </cell>
          <cell r="G396">
            <v>3</v>
          </cell>
          <cell r="H396" t="str">
            <v>X pakai</v>
          </cell>
          <cell r="I396" t="str">
            <v>lbr</v>
          </cell>
          <cell r="J396">
            <v>174.95833333333334</v>
          </cell>
          <cell r="K396">
            <v>0.11574074074074074</v>
          </cell>
          <cell r="M396">
            <v>225000</v>
          </cell>
          <cell r="N396">
            <v>39365625</v>
          </cell>
          <cell r="O396">
            <v>39365625</v>
          </cell>
          <cell r="P396">
            <v>0</v>
          </cell>
          <cell r="Q396">
            <v>0</v>
          </cell>
          <cell r="R396">
            <v>0</v>
          </cell>
          <cell r="T396">
            <v>0</v>
          </cell>
        </row>
        <row r="397">
          <cell r="B397" t="str">
            <v>B20067</v>
          </cell>
          <cell r="E397" t="str">
            <v>Paku</v>
          </cell>
          <cell r="G397">
            <v>1</v>
          </cell>
          <cell r="H397" t="str">
            <v>X pakai</v>
          </cell>
          <cell r="I397" t="str">
            <v>kg</v>
          </cell>
          <cell r="J397">
            <v>598.35749999999996</v>
          </cell>
          <cell r="K397">
            <v>0.39583333333333331</v>
          </cell>
          <cell r="M397">
            <v>10650</v>
          </cell>
          <cell r="N397">
            <v>6372507.375</v>
          </cell>
          <cell r="O397">
            <v>6372507.375</v>
          </cell>
          <cell r="P397">
            <v>0</v>
          </cell>
          <cell r="Q397">
            <v>0</v>
          </cell>
          <cell r="R397">
            <v>0</v>
          </cell>
          <cell r="T397">
            <v>0</v>
          </cell>
        </row>
        <row r="398">
          <cell r="B398" t="str">
            <v>B20091</v>
          </cell>
          <cell r="E398" t="str">
            <v>Material lain (adjustable support, pipa dll)</v>
          </cell>
          <cell r="G398">
            <v>80</v>
          </cell>
          <cell r="H398" t="str">
            <v>X pakai</v>
          </cell>
          <cell r="I398" t="str">
            <v>ls</v>
          </cell>
          <cell r="J398">
            <v>18.895500000000002</v>
          </cell>
          <cell r="K398">
            <v>1.2500000000000001E-2</v>
          </cell>
          <cell r="M398">
            <v>600000</v>
          </cell>
          <cell r="N398">
            <v>11337300.000000002</v>
          </cell>
          <cell r="O398">
            <v>11337300.000000002</v>
          </cell>
          <cell r="P398">
            <v>0</v>
          </cell>
          <cell r="Q398">
            <v>0</v>
          </cell>
          <cell r="R398">
            <v>0</v>
          </cell>
          <cell r="T398">
            <v>0</v>
          </cell>
        </row>
        <row r="399">
          <cell r="B399" t="str">
            <v>B20066</v>
          </cell>
          <cell r="E399" t="str">
            <v>Oli formwork</v>
          </cell>
          <cell r="I399" t="str">
            <v>liter</v>
          </cell>
          <cell r="J399">
            <v>302.32800000000003</v>
          </cell>
          <cell r="K399">
            <v>0.2</v>
          </cell>
          <cell r="M399">
            <v>5000</v>
          </cell>
          <cell r="N399">
            <v>1511640.0000000002</v>
          </cell>
          <cell r="O399">
            <v>1511640.0000000002</v>
          </cell>
          <cell r="P399">
            <v>0</v>
          </cell>
          <cell r="Q399">
            <v>0</v>
          </cell>
          <cell r="R399">
            <v>0</v>
          </cell>
          <cell r="T399">
            <v>0</v>
          </cell>
        </row>
        <row r="400">
          <cell r="D400" t="str">
            <v>Labour</v>
          </cell>
          <cell r="M400">
            <v>40000</v>
          </cell>
          <cell r="T400">
            <v>0</v>
          </cell>
        </row>
        <row r="401">
          <cell r="B401" t="str">
            <v>C20013</v>
          </cell>
          <cell r="E401" t="str">
            <v>Upah fabrikasi bekisting</v>
          </cell>
          <cell r="I401" t="str">
            <v>m2</v>
          </cell>
          <cell r="J401">
            <v>503.88000000000005</v>
          </cell>
          <cell r="M401">
            <v>30000</v>
          </cell>
          <cell r="N401">
            <v>15116400.000000002</v>
          </cell>
          <cell r="O401">
            <v>0</v>
          </cell>
          <cell r="P401">
            <v>15116400.000000002</v>
          </cell>
          <cell r="Q401">
            <v>0</v>
          </cell>
          <cell r="R401">
            <v>0</v>
          </cell>
          <cell r="T401">
            <v>0</v>
          </cell>
        </row>
        <row r="402">
          <cell r="B402" t="str">
            <v>C20017</v>
          </cell>
          <cell r="E402" t="str">
            <v>Upah install bekisting</v>
          </cell>
          <cell r="I402" t="str">
            <v>m2</v>
          </cell>
          <cell r="J402">
            <v>1511.64</v>
          </cell>
          <cell r="M402">
            <v>30000</v>
          </cell>
          <cell r="N402">
            <v>45349200</v>
          </cell>
          <cell r="O402">
            <v>0</v>
          </cell>
          <cell r="P402">
            <v>45349200</v>
          </cell>
          <cell r="Q402">
            <v>0</v>
          </cell>
          <cell r="R402">
            <v>0</v>
          </cell>
          <cell r="T402">
            <v>0</v>
          </cell>
        </row>
        <row r="403">
          <cell r="D403" t="str">
            <v>Equipment Operasional</v>
          </cell>
          <cell r="M403">
            <v>1999.9999999999998</v>
          </cell>
          <cell r="T403">
            <v>0</v>
          </cell>
        </row>
        <row r="404">
          <cell r="B404" t="str">
            <v>D20007</v>
          </cell>
          <cell r="E404" t="str">
            <v>Alat bantu formwork</v>
          </cell>
          <cell r="I404" t="str">
            <v>m2</v>
          </cell>
          <cell r="J404">
            <v>1511.64</v>
          </cell>
          <cell r="M404">
            <v>2000</v>
          </cell>
          <cell r="N404">
            <v>3023280</v>
          </cell>
          <cell r="O404">
            <v>0</v>
          </cell>
          <cell r="P404">
            <v>0</v>
          </cell>
          <cell r="Q404">
            <v>3023280</v>
          </cell>
          <cell r="R404">
            <v>0</v>
          </cell>
          <cell r="T404">
            <v>0</v>
          </cell>
        </row>
        <row r="405">
          <cell r="T405">
            <v>0</v>
          </cell>
        </row>
        <row r="406">
          <cell r="B406" t="str">
            <v>1.4.7</v>
          </cell>
          <cell r="D406" t="str">
            <v>Blinding Concrete Class B</v>
          </cell>
          <cell r="F406">
            <v>0.1</v>
          </cell>
          <cell r="I406" t="str">
            <v>m3</v>
          </cell>
          <cell r="J406">
            <v>52.728000000000002</v>
          </cell>
          <cell r="K406">
            <v>4.056</v>
          </cell>
          <cell r="L406" t="str">
            <v>m3/nos</v>
          </cell>
          <cell r="M406">
            <v>694275.05280000006</v>
          </cell>
          <cell r="T406">
            <v>0</v>
          </cell>
        </row>
        <row r="407">
          <cell r="D407" t="str">
            <v>Material</v>
          </cell>
          <cell r="M407">
            <v>609675.05280000006</v>
          </cell>
          <cell r="T407">
            <v>0</v>
          </cell>
        </row>
        <row r="408">
          <cell r="B408" t="str">
            <v>B20193</v>
          </cell>
          <cell r="E408" t="str">
            <v>Concrete Class B</v>
          </cell>
          <cell r="I408" t="str">
            <v>m3</v>
          </cell>
          <cell r="J408">
            <v>53.782560000000004</v>
          </cell>
          <cell r="K408">
            <v>1.02</v>
          </cell>
          <cell r="M408">
            <v>597720.64</v>
          </cell>
          <cell r="N408">
            <v>32146946.184038404</v>
          </cell>
          <cell r="O408">
            <v>32146946.184038404</v>
          </cell>
          <cell r="P408">
            <v>0</v>
          </cell>
          <cell r="Q408">
            <v>0</v>
          </cell>
          <cell r="R408">
            <v>0</v>
          </cell>
          <cell r="T408">
            <v>0</v>
          </cell>
        </row>
        <row r="409">
          <cell r="D409" t="str">
            <v>Labour</v>
          </cell>
          <cell r="M409">
            <v>81600.000000000015</v>
          </cell>
          <cell r="T409">
            <v>0</v>
          </cell>
        </row>
        <row r="410">
          <cell r="B410" t="str">
            <v>C20008</v>
          </cell>
          <cell r="E410" t="str">
            <v>Placing beton (slab)</v>
          </cell>
          <cell r="I410" t="str">
            <v>m3</v>
          </cell>
          <cell r="J410">
            <v>53.782560000000004</v>
          </cell>
          <cell r="M410">
            <v>80000</v>
          </cell>
          <cell r="N410">
            <v>4302604.8000000007</v>
          </cell>
          <cell r="O410">
            <v>0</v>
          </cell>
          <cell r="P410">
            <v>4302604.8000000007</v>
          </cell>
          <cell r="Q410">
            <v>0</v>
          </cell>
          <cell r="R410">
            <v>0</v>
          </cell>
          <cell r="T410">
            <v>0</v>
          </cell>
        </row>
        <row r="411">
          <cell r="D411" t="str">
            <v>Equipment Operasional</v>
          </cell>
          <cell r="H411" t="str">
            <v>BBM</v>
          </cell>
          <cell r="M411">
            <v>3000</v>
          </cell>
          <cell r="T411">
            <v>0</v>
          </cell>
        </row>
        <row r="412">
          <cell r="B412" t="str">
            <v>D20029</v>
          </cell>
          <cell r="E412" t="str">
            <v>Gerobak dorong</v>
          </cell>
          <cell r="I412" t="str">
            <v>unit</v>
          </cell>
          <cell r="J412">
            <v>1.0545599999999999</v>
          </cell>
          <cell r="K412">
            <v>0.02</v>
          </cell>
          <cell r="M412">
            <v>100000</v>
          </cell>
          <cell r="N412">
            <v>105456</v>
          </cell>
          <cell r="O412">
            <v>0</v>
          </cell>
          <cell r="P412">
            <v>0</v>
          </cell>
          <cell r="Q412">
            <v>105456</v>
          </cell>
          <cell r="R412">
            <v>0</v>
          </cell>
          <cell r="T412">
            <v>0</v>
          </cell>
        </row>
        <row r="413">
          <cell r="B413" t="str">
            <v>D20006</v>
          </cell>
          <cell r="E413" t="str">
            <v>Alat bantu Cor</v>
          </cell>
          <cell r="I413" t="str">
            <v>m3</v>
          </cell>
          <cell r="J413">
            <v>52.728000000000002</v>
          </cell>
          <cell r="K413">
            <v>1</v>
          </cell>
          <cell r="M413">
            <v>1000</v>
          </cell>
          <cell r="N413">
            <v>52728</v>
          </cell>
          <cell r="O413">
            <v>0</v>
          </cell>
          <cell r="P413">
            <v>0</v>
          </cell>
          <cell r="Q413">
            <v>52728</v>
          </cell>
          <cell r="R413">
            <v>0</v>
          </cell>
          <cell r="T413">
            <v>0</v>
          </cell>
        </row>
        <row r="414">
          <cell r="T414">
            <v>0</v>
          </cell>
        </row>
        <row r="415">
          <cell r="B415" t="str">
            <v>TV2000</v>
          </cell>
          <cell r="D415" t="str">
            <v>Trust Block (Vertikal)</v>
          </cell>
          <cell r="I415" t="str">
            <v>Nos</v>
          </cell>
          <cell r="J415">
            <v>25</v>
          </cell>
          <cell r="M415">
            <v>3012307732.0425377</v>
          </cell>
          <cell r="T415">
            <v>0</v>
          </cell>
        </row>
        <row r="416">
          <cell r="B416" t="str">
            <v>1.4.4</v>
          </cell>
          <cell r="D416" t="str">
            <v>Concrete class C</v>
          </cell>
          <cell r="I416" t="str">
            <v>m3</v>
          </cell>
          <cell r="J416">
            <v>4755.8500000000004</v>
          </cell>
          <cell r="K416">
            <v>190.23400000000001</v>
          </cell>
          <cell r="L416" t="str">
            <v>m3/nos</v>
          </cell>
          <cell r="M416">
            <v>780355.8617086343</v>
          </cell>
          <cell r="T416">
            <v>0</v>
          </cell>
        </row>
        <row r="417">
          <cell r="D417" t="str">
            <v>Material</v>
          </cell>
          <cell r="M417">
            <v>667619.37600000016</v>
          </cell>
          <cell r="T417">
            <v>0</v>
          </cell>
        </row>
        <row r="418">
          <cell r="B418" t="str">
            <v>B20194</v>
          </cell>
          <cell r="E418" t="str">
            <v>Concrete Class C</v>
          </cell>
          <cell r="I418" t="str">
            <v>m3</v>
          </cell>
          <cell r="J418">
            <v>4850.9670000000006</v>
          </cell>
          <cell r="K418">
            <v>1.02</v>
          </cell>
          <cell r="M418">
            <v>654528.80000000005</v>
          </cell>
          <cell r="N418">
            <v>3175097609.3496008</v>
          </cell>
          <cell r="O418">
            <v>3175097609.3496008</v>
          </cell>
          <cell r="P418">
            <v>0</v>
          </cell>
          <cell r="Q418">
            <v>0</v>
          </cell>
          <cell r="R418">
            <v>0</v>
          </cell>
          <cell r="T418">
            <v>0</v>
          </cell>
        </row>
        <row r="419">
          <cell r="D419" t="str">
            <v>Labour</v>
          </cell>
          <cell r="M419">
            <v>102000</v>
          </cell>
          <cell r="T419">
            <v>0</v>
          </cell>
        </row>
        <row r="420">
          <cell r="B420" t="str">
            <v>C20007</v>
          </cell>
          <cell r="E420" t="str">
            <v>Placing beton (dinding)</v>
          </cell>
          <cell r="I420" t="str">
            <v>m3</v>
          </cell>
          <cell r="J420">
            <v>4850.9670000000006</v>
          </cell>
          <cell r="M420">
            <v>100000</v>
          </cell>
          <cell r="N420">
            <v>485096700.00000006</v>
          </cell>
          <cell r="O420">
            <v>0</v>
          </cell>
          <cell r="P420">
            <v>485096700.00000006</v>
          </cell>
          <cell r="Q420">
            <v>0</v>
          </cell>
          <cell r="R420">
            <v>0</v>
          </cell>
          <cell r="T420">
            <v>0</v>
          </cell>
        </row>
        <row r="421">
          <cell r="D421" t="str">
            <v>Equipment Operasional</v>
          </cell>
          <cell r="H421" t="str">
            <v>BBM</v>
          </cell>
          <cell r="M421">
            <v>10736.485708634222</v>
          </cell>
          <cell r="T421">
            <v>0</v>
          </cell>
        </row>
        <row r="422">
          <cell r="B422" t="str">
            <v>D20029</v>
          </cell>
          <cell r="E422" t="str">
            <v>Gerobak dorong</v>
          </cell>
          <cell r="I422" t="str">
            <v>unit</v>
          </cell>
          <cell r="J422">
            <v>95.117000000000004</v>
          </cell>
          <cell r="K422">
            <v>0.02</v>
          </cell>
          <cell r="M422">
            <v>100000</v>
          </cell>
          <cell r="N422">
            <v>9511700</v>
          </cell>
          <cell r="O422">
            <v>0</v>
          </cell>
          <cell r="P422">
            <v>0</v>
          </cell>
          <cell r="Q422">
            <v>9511700</v>
          </cell>
          <cell r="R422">
            <v>0</v>
          </cell>
          <cell r="T422">
            <v>0</v>
          </cell>
        </row>
        <row r="423">
          <cell r="B423" t="str">
            <v>D20019</v>
          </cell>
          <cell r="E423" t="str">
            <v>Concrete Vibrator</v>
          </cell>
          <cell r="I423" t="str">
            <v>jam</v>
          </cell>
          <cell r="J423">
            <v>2100.9779116465866</v>
          </cell>
          <cell r="K423">
            <v>0.44176706827309237</v>
          </cell>
          <cell r="L423">
            <v>2.2636363636363637</v>
          </cell>
          <cell r="M423">
            <v>8458.0449222720126</v>
          </cell>
          <cell r="N423">
            <v>17770165.557408068</v>
          </cell>
          <cell r="O423">
            <v>0</v>
          </cell>
          <cell r="P423">
            <v>0</v>
          </cell>
          <cell r="Q423">
            <v>17770165.557408068</v>
          </cell>
          <cell r="R423">
            <v>0</v>
          </cell>
          <cell r="T423">
            <v>0</v>
          </cell>
        </row>
        <row r="424">
          <cell r="B424" t="str">
            <v>D20006</v>
          </cell>
          <cell r="E424" t="str">
            <v>Alat bantu Cor</v>
          </cell>
          <cell r="I424" t="str">
            <v>m3</v>
          </cell>
          <cell r="J424">
            <v>23779.25</v>
          </cell>
          <cell r="K424">
            <v>5</v>
          </cell>
          <cell r="M424">
            <v>1000</v>
          </cell>
          <cell r="N424">
            <v>23779250</v>
          </cell>
          <cell r="O424">
            <v>0</v>
          </cell>
          <cell r="P424">
            <v>0</v>
          </cell>
          <cell r="Q424">
            <v>23779250</v>
          </cell>
          <cell r="R424">
            <v>0</v>
          </cell>
          <cell r="T424">
            <v>0</v>
          </cell>
        </row>
        <row r="425">
          <cell r="T425">
            <v>0</v>
          </cell>
        </row>
        <row r="426">
          <cell r="B426" t="str">
            <v>1.4.5</v>
          </cell>
          <cell r="D426" t="str">
            <v>Reinforcement</v>
          </cell>
          <cell r="I426" t="str">
            <v>kg</v>
          </cell>
          <cell r="J426">
            <v>76784.625</v>
          </cell>
          <cell r="K426">
            <v>3071.3850000000002</v>
          </cell>
          <cell r="L426" t="str">
            <v>kg/nos</v>
          </cell>
          <cell r="M426">
            <v>12012.333333333334</v>
          </cell>
          <cell r="T426">
            <v>0</v>
          </cell>
        </row>
        <row r="427">
          <cell r="D427" t="str">
            <v>Material</v>
          </cell>
          <cell r="M427">
            <v>10569</v>
          </cell>
          <cell r="T427">
            <v>0</v>
          </cell>
        </row>
        <row r="428">
          <cell r="B428" t="str">
            <v>B20011</v>
          </cell>
          <cell r="E428" t="str">
            <v>Besi beton</v>
          </cell>
          <cell r="I428" t="str">
            <v>kg</v>
          </cell>
          <cell r="J428">
            <v>80623.856249999997</v>
          </cell>
          <cell r="K428">
            <v>1.05</v>
          </cell>
          <cell r="M428">
            <v>9800</v>
          </cell>
          <cell r="N428">
            <v>790113791.25</v>
          </cell>
          <cell r="O428">
            <v>790113791.25</v>
          </cell>
          <cell r="P428">
            <v>0</v>
          </cell>
          <cell r="Q428">
            <v>0</v>
          </cell>
          <cell r="R428">
            <v>0</v>
          </cell>
          <cell r="T428">
            <v>0</v>
          </cell>
        </row>
        <row r="429">
          <cell r="B429" t="str">
            <v>B20050</v>
          </cell>
          <cell r="E429" t="str">
            <v>Kawat Bendrad</v>
          </cell>
          <cell r="I429" t="str">
            <v>Kg</v>
          </cell>
          <cell r="J429">
            <v>1535.6925000000001</v>
          </cell>
          <cell r="K429">
            <v>0.02</v>
          </cell>
          <cell r="M429">
            <v>13950</v>
          </cell>
          <cell r="N429">
            <v>21422910.375</v>
          </cell>
          <cell r="O429">
            <v>21422910.375</v>
          </cell>
          <cell r="P429">
            <v>0</v>
          </cell>
          <cell r="Q429">
            <v>0</v>
          </cell>
          <cell r="R429">
            <v>0</v>
          </cell>
          <cell r="T429">
            <v>0</v>
          </cell>
        </row>
        <row r="430">
          <cell r="D430" t="str">
            <v>Labour</v>
          </cell>
          <cell r="M430">
            <v>1260</v>
          </cell>
          <cell r="T430">
            <v>0</v>
          </cell>
        </row>
        <row r="431">
          <cell r="B431" t="str">
            <v>C20014</v>
          </cell>
          <cell r="E431" t="str">
            <v>Upah fabrikasi dan install besi beton</v>
          </cell>
          <cell r="I431" t="str">
            <v>kg</v>
          </cell>
          <cell r="J431">
            <v>80623.856249999997</v>
          </cell>
          <cell r="M431">
            <v>1200</v>
          </cell>
          <cell r="N431">
            <v>96748627.5</v>
          </cell>
          <cell r="O431">
            <v>0</v>
          </cell>
          <cell r="P431">
            <v>96748627.5</v>
          </cell>
          <cell r="Q431">
            <v>0</v>
          </cell>
          <cell r="R431">
            <v>0</v>
          </cell>
          <cell r="T431">
            <v>0</v>
          </cell>
        </row>
        <row r="432">
          <cell r="D432" t="str">
            <v>Equipment Operasional</v>
          </cell>
          <cell r="M432">
            <v>183.33333333333334</v>
          </cell>
          <cell r="T432">
            <v>0</v>
          </cell>
        </row>
        <row r="433">
          <cell r="B433" t="str">
            <v>D20013</v>
          </cell>
          <cell r="E433" t="str">
            <v>Bar bender</v>
          </cell>
          <cell r="G433">
            <v>300</v>
          </cell>
          <cell r="I433" t="str">
            <v>jam</v>
          </cell>
          <cell r="J433">
            <v>255.94875000000002</v>
          </cell>
          <cell r="K433">
            <v>3.3333333333333335E-3</v>
          </cell>
          <cell r="M433">
            <v>20000</v>
          </cell>
          <cell r="N433">
            <v>5118975</v>
          </cell>
          <cell r="O433">
            <v>0</v>
          </cell>
          <cell r="P433">
            <v>0</v>
          </cell>
          <cell r="Q433">
            <v>5118975</v>
          </cell>
          <cell r="R433">
            <v>0</v>
          </cell>
          <cell r="T433">
            <v>0</v>
          </cell>
        </row>
        <row r="434">
          <cell r="B434" t="str">
            <v>D20014</v>
          </cell>
          <cell r="E434" t="str">
            <v>Bar cutter</v>
          </cell>
          <cell r="G434">
            <v>300</v>
          </cell>
          <cell r="I434" t="str">
            <v>jam</v>
          </cell>
          <cell r="J434">
            <v>255.94875000000002</v>
          </cell>
          <cell r="K434">
            <v>3.3333333333333335E-3</v>
          </cell>
          <cell r="M434">
            <v>20000</v>
          </cell>
          <cell r="N434">
            <v>5118975</v>
          </cell>
          <cell r="O434">
            <v>0</v>
          </cell>
          <cell r="P434">
            <v>0</v>
          </cell>
          <cell r="Q434">
            <v>5118975</v>
          </cell>
          <cell r="R434">
            <v>0</v>
          </cell>
          <cell r="T434">
            <v>0</v>
          </cell>
        </row>
        <row r="435">
          <cell r="B435" t="str">
            <v>D20005</v>
          </cell>
          <cell r="E435" t="str">
            <v>Alat bantu pekerjaan besi</v>
          </cell>
          <cell r="I435" t="str">
            <v>kg</v>
          </cell>
          <cell r="J435">
            <v>76784.625</v>
          </cell>
          <cell r="K435">
            <v>1</v>
          </cell>
          <cell r="M435">
            <v>50</v>
          </cell>
          <cell r="N435">
            <v>3839231.25</v>
          </cell>
          <cell r="O435">
            <v>0</v>
          </cell>
          <cell r="P435">
            <v>0</v>
          </cell>
          <cell r="Q435">
            <v>3839231.25</v>
          </cell>
          <cell r="R435">
            <v>0</v>
          </cell>
          <cell r="T435">
            <v>0</v>
          </cell>
        </row>
        <row r="436">
          <cell r="T436">
            <v>0</v>
          </cell>
        </row>
        <row r="437">
          <cell r="B437" t="str">
            <v>1.4.6</v>
          </cell>
          <cell r="D437" t="str">
            <v>Formwork</v>
          </cell>
          <cell r="I437" t="str">
            <v>m2</v>
          </cell>
          <cell r="J437">
            <v>3850</v>
          </cell>
          <cell r="K437">
            <v>154</v>
          </cell>
          <cell r="L437" t="str">
            <v>m2/nos</v>
          </cell>
          <cell r="M437">
            <v>106081.89555555556</v>
          </cell>
          <cell r="T437">
            <v>0</v>
          </cell>
        </row>
        <row r="438">
          <cell r="D438" t="str">
            <v>Material</v>
          </cell>
          <cell r="M438">
            <v>64081.895555555559</v>
          </cell>
          <cell r="T438">
            <v>0</v>
          </cell>
        </row>
        <row r="439">
          <cell r="B439" t="str">
            <v>A20008</v>
          </cell>
          <cell r="E439" t="str">
            <v>Kayu bekisting</v>
          </cell>
          <cell r="G439">
            <v>3</v>
          </cell>
          <cell r="H439" t="str">
            <v>X pakai</v>
          </cell>
          <cell r="I439" t="str">
            <v>m3</v>
          </cell>
          <cell r="J439">
            <v>44.448784722222221</v>
          </cell>
          <cell r="K439">
            <v>1.154513888888889E-2</v>
          </cell>
          <cell r="M439">
            <v>2193529.6</v>
          </cell>
          <cell r="N439">
            <v>97499724.972222224</v>
          </cell>
          <cell r="O439">
            <v>97499724.972222224</v>
          </cell>
          <cell r="P439">
            <v>0</v>
          </cell>
          <cell r="Q439">
            <v>0</v>
          </cell>
          <cell r="R439">
            <v>0</v>
          </cell>
          <cell r="T439">
            <v>0</v>
          </cell>
        </row>
        <row r="440">
          <cell r="B440" t="str">
            <v>B20065</v>
          </cell>
          <cell r="E440" t="str">
            <v>Plywood 12mm x 4' x 8'</v>
          </cell>
          <cell r="G440">
            <v>3</v>
          </cell>
          <cell r="H440" t="str">
            <v>X pakai</v>
          </cell>
          <cell r="I440" t="str">
            <v>lbr</v>
          </cell>
          <cell r="J440">
            <v>445.60185185185185</v>
          </cell>
          <cell r="K440">
            <v>0.11574074074074074</v>
          </cell>
          <cell r="M440">
            <v>225000</v>
          </cell>
          <cell r="N440">
            <v>100260416.66666667</v>
          </cell>
          <cell r="O440">
            <v>100260416.66666667</v>
          </cell>
          <cell r="P440">
            <v>0</v>
          </cell>
          <cell r="Q440">
            <v>0</v>
          </cell>
          <cell r="R440">
            <v>0</v>
          </cell>
          <cell r="T440">
            <v>0</v>
          </cell>
        </row>
        <row r="441">
          <cell r="B441" t="str">
            <v>B20067</v>
          </cell>
          <cell r="E441" t="str">
            <v>Paku</v>
          </cell>
          <cell r="G441">
            <v>1</v>
          </cell>
          <cell r="H441" t="str">
            <v>X pakai</v>
          </cell>
          <cell r="I441" t="str">
            <v>kg</v>
          </cell>
          <cell r="J441">
            <v>1523.9583333333333</v>
          </cell>
          <cell r="K441">
            <v>0.39583333333333331</v>
          </cell>
          <cell r="M441">
            <v>10650</v>
          </cell>
          <cell r="N441">
            <v>16230156.25</v>
          </cell>
          <cell r="O441">
            <v>16230156.25</v>
          </cell>
          <cell r="P441">
            <v>0</v>
          </cell>
          <cell r="Q441">
            <v>0</v>
          </cell>
          <cell r="R441">
            <v>0</v>
          </cell>
          <cell r="T441">
            <v>0</v>
          </cell>
        </row>
        <row r="442">
          <cell r="B442" t="str">
            <v>B20091</v>
          </cell>
          <cell r="E442" t="str">
            <v>Material lain (adjustable support, pipa dll)</v>
          </cell>
          <cell r="G442">
            <v>80</v>
          </cell>
          <cell r="H442" t="str">
            <v>X pakai</v>
          </cell>
          <cell r="I442" t="str">
            <v>ls</v>
          </cell>
          <cell r="J442">
            <v>48.125</v>
          </cell>
          <cell r="K442">
            <v>1.2500000000000001E-2</v>
          </cell>
          <cell r="M442">
            <v>600000</v>
          </cell>
          <cell r="N442">
            <v>28875000</v>
          </cell>
          <cell r="O442">
            <v>28875000</v>
          </cell>
          <cell r="P442">
            <v>0</v>
          </cell>
          <cell r="Q442">
            <v>0</v>
          </cell>
          <cell r="R442">
            <v>0</v>
          </cell>
          <cell r="T442">
            <v>0</v>
          </cell>
        </row>
        <row r="443">
          <cell r="B443" t="str">
            <v>B20066</v>
          </cell>
          <cell r="E443" t="str">
            <v>Oli formwork</v>
          </cell>
          <cell r="I443" t="str">
            <v>liter</v>
          </cell>
          <cell r="J443">
            <v>770</v>
          </cell>
          <cell r="K443">
            <v>0.2</v>
          </cell>
          <cell r="M443">
            <v>5000</v>
          </cell>
          <cell r="N443">
            <v>3850000</v>
          </cell>
          <cell r="O443">
            <v>3850000</v>
          </cell>
          <cell r="P443">
            <v>0</v>
          </cell>
          <cell r="Q443">
            <v>0</v>
          </cell>
          <cell r="R443">
            <v>0</v>
          </cell>
          <cell r="T443">
            <v>0</v>
          </cell>
        </row>
        <row r="444">
          <cell r="D444" t="str">
            <v>Labour</v>
          </cell>
          <cell r="M444">
            <v>40000</v>
          </cell>
          <cell r="T444">
            <v>0</v>
          </cell>
        </row>
        <row r="445">
          <cell r="B445" t="str">
            <v>C20013</v>
          </cell>
          <cell r="E445" t="str">
            <v>Upah fabrikasi bekisting</v>
          </cell>
          <cell r="I445" t="str">
            <v>m2</v>
          </cell>
          <cell r="J445">
            <v>1283.3333333333333</v>
          </cell>
          <cell r="M445">
            <v>30000</v>
          </cell>
          <cell r="N445">
            <v>38500000</v>
          </cell>
          <cell r="O445">
            <v>0</v>
          </cell>
          <cell r="P445">
            <v>38500000</v>
          </cell>
          <cell r="Q445">
            <v>0</v>
          </cell>
          <cell r="R445">
            <v>0</v>
          </cell>
          <cell r="T445">
            <v>0</v>
          </cell>
        </row>
        <row r="446">
          <cell r="B446" t="str">
            <v>C20017</v>
          </cell>
          <cell r="E446" t="str">
            <v>Upah install bekisting</v>
          </cell>
          <cell r="I446" t="str">
            <v>m2</v>
          </cell>
          <cell r="J446">
            <v>3850</v>
          </cell>
          <cell r="M446">
            <v>30000</v>
          </cell>
          <cell r="N446">
            <v>115500000</v>
          </cell>
          <cell r="O446">
            <v>0</v>
          </cell>
          <cell r="P446">
            <v>115500000</v>
          </cell>
          <cell r="Q446">
            <v>0</v>
          </cell>
          <cell r="R446">
            <v>0</v>
          </cell>
          <cell r="T446">
            <v>0</v>
          </cell>
        </row>
        <row r="447">
          <cell r="D447" t="str">
            <v>Equipment Operasional</v>
          </cell>
          <cell r="M447">
            <v>2000</v>
          </cell>
          <cell r="T447">
            <v>0</v>
          </cell>
        </row>
        <row r="448">
          <cell r="B448" t="str">
            <v>D20007</v>
          </cell>
          <cell r="E448" t="str">
            <v>Alat bantu formwork</v>
          </cell>
          <cell r="I448" t="str">
            <v>m2</v>
          </cell>
          <cell r="J448">
            <v>3850</v>
          </cell>
          <cell r="M448">
            <v>2000</v>
          </cell>
          <cell r="N448">
            <v>7700000</v>
          </cell>
          <cell r="O448">
            <v>0</v>
          </cell>
          <cell r="P448">
            <v>0</v>
          </cell>
          <cell r="Q448">
            <v>7700000</v>
          </cell>
          <cell r="R448">
            <v>0</v>
          </cell>
          <cell r="T448">
            <v>0</v>
          </cell>
        </row>
        <row r="449">
          <cell r="T449">
            <v>0</v>
          </cell>
        </row>
        <row r="450">
          <cell r="B450" t="str">
            <v>1.4.8</v>
          </cell>
          <cell r="D450" t="str">
            <v>Blinding Concrete Class B</v>
          </cell>
          <cell r="F450">
            <v>0.1</v>
          </cell>
          <cell r="I450" t="str">
            <v>m3</v>
          </cell>
          <cell r="J450">
            <v>97.65</v>
          </cell>
          <cell r="K450">
            <v>3.9060000000000001</v>
          </cell>
          <cell r="L450" t="str">
            <v>m3/nos</v>
          </cell>
          <cell r="M450">
            <v>694275.05280000006</v>
          </cell>
          <cell r="T450">
            <v>0</v>
          </cell>
        </row>
        <row r="451">
          <cell r="D451" t="str">
            <v>Material</v>
          </cell>
          <cell r="M451">
            <v>609675.05280000006</v>
          </cell>
          <cell r="T451">
            <v>0</v>
          </cell>
        </row>
        <row r="452">
          <cell r="B452" t="str">
            <v>B20193</v>
          </cell>
          <cell r="E452" t="str">
            <v>Concrete Class B</v>
          </cell>
          <cell r="I452" t="str">
            <v>m3</v>
          </cell>
          <cell r="J452">
            <v>99.603000000000009</v>
          </cell>
          <cell r="K452">
            <v>1.02</v>
          </cell>
          <cell r="M452">
            <v>597720.64</v>
          </cell>
          <cell r="N452">
            <v>59534768.905920006</v>
          </cell>
          <cell r="O452">
            <v>59534768.905920006</v>
          </cell>
          <cell r="P452">
            <v>0</v>
          </cell>
          <cell r="Q452">
            <v>0</v>
          </cell>
          <cell r="R452">
            <v>0</v>
          </cell>
          <cell r="T452">
            <v>0</v>
          </cell>
        </row>
        <row r="453">
          <cell r="D453" t="str">
            <v>Labour</v>
          </cell>
          <cell r="M453">
            <v>81600</v>
          </cell>
          <cell r="T453">
            <v>0</v>
          </cell>
        </row>
        <row r="454">
          <cell r="B454" t="str">
            <v>C20008</v>
          </cell>
          <cell r="E454" t="str">
            <v>Placing beton (slab)</v>
          </cell>
          <cell r="I454" t="str">
            <v>m3</v>
          </cell>
          <cell r="J454">
            <v>99.603000000000009</v>
          </cell>
          <cell r="M454">
            <v>80000</v>
          </cell>
          <cell r="N454">
            <v>7968240.0000000009</v>
          </cell>
          <cell r="O454">
            <v>0</v>
          </cell>
          <cell r="P454">
            <v>7968240.0000000009</v>
          </cell>
          <cell r="Q454">
            <v>0</v>
          </cell>
          <cell r="R454">
            <v>0</v>
          </cell>
          <cell r="T454">
            <v>0</v>
          </cell>
        </row>
        <row r="455">
          <cell r="D455" t="str">
            <v>Equipment Operasional</v>
          </cell>
          <cell r="H455" t="str">
            <v>BBM</v>
          </cell>
          <cell r="M455">
            <v>718875136.29274583</v>
          </cell>
          <cell r="T455">
            <v>0</v>
          </cell>
        </row>
        <row r="456">
          <cell r="B456" t="str">
            <v>D20029</v>
          </cell>
          <cell r="E456" t="str">
            <v>Gerobak dorong</v>
          </cell>
          <cell r="I456" t="str">
            <v>unit</v>
          </cell>
          <cell r="J456">
            <v>1.9530000000000001</v>
          </cell>
          <cell r="K456">
            <v>0.02</v>
          </cell>
          <cell r="M456">
            <v>100000</v>
          </cell>
          <cell r="N456">
            <v>195300</v>
          </cell>
          <cell r="O456">
            <v>0</v>
          </cell>
          <cell r="P456">
            <v>0</v>
          </cell>
          <cell r="Q456">
            <v>195300</v>
          </cell>
          <cell r="R456">
            <v>0</v>
          </cell>
          <cell r="T456">
            <v>0</v>
          </cell>
        </row>
        <row r="457">
          <cell r="B457" t="str">
            <v>D20006</v>
          </cell>
          <cell r="E457" t="str">
            <v>Alat bantu Cor</v>
          </cell>
          <cell r="I457" t="str">
            <v>m3</v>
          </cell>
          <cell r="J457">
            <v>97.65</v>
          </cell>
          <cell r="K457">
            <v>1</v>
          </cell>
          <cell r="M457">
            <v>1000</v>
          </cell>
          <cell r="N457">
            <v>97650</v>
          </cell>
          <cell r="O457">
            <v>0</v>
          </cell>
          <cell r="P457">
            <v>0</v>
          </cell>
          <cell r="Q457">
            <v>97650</v>
          </cell>
          <cell r="R457">
            <v>0</v>
          </cell>
          <cell r="T457">
            <v>0</v>
          </cell>
        </row>
        <row r="459">
          <cell r="B459" t="str">
            <v>B.</v>
          </cell>
          <cell r="D459" t="str">
            <v>Pipe Test</v>
          </cell>
          <cell r="I459" t="str">
            <v>ls</v>
          </cell>
          <cell r="J459">
            <v>1</v>
          </cell>
          <cell r="M459">
            <v>0</v>
          </cell>
        </row>
        <row r="460">
          <cell r="B460" t="str">
            <v>B.1</v>
          </cell>
          <cell r="D460" t="str">
            <v>Dia. 300mm</v>
          </cell>
          <cell r="I460" t="str">
            <v>m</v>
          </cell>
          <cell r="J460">
            <v>6550</v>
          </cell>
          <cell r="M460">
            <v>0</v>
          </cell>
        </row>
        <row r="461">
          <cell r="B461" t="str">
            <v>E20334</v>
          </cell>
          <cell r="E461" t="str">
            <v>Hidrographic test pipa dia. 300mm</v>
          </cell>
          <cell r="I461" t="str">
            <v>titik</v>
          </cell>
          <cell r="J461">
            <v>0</v>
          </cell>
          <cell r="M461">
            <v>0</v>
          </cell>
          <cell r="N461">
            <v>0</v>
          </cell>
          <cell r="O461">
            <v>0</v>
          </cell>
          <cell r="P461">
            <v>0</v>
          </cell>
          <cell r="Q461">
            <v>0</v>
          </cell>
          <cell r="R461">
            <v>0</v>
          </cell>
          <cell r="T461">
            <v>0</v>
          </cell>
        </row>
        <row r="462">
          <cell r="B462" t="str">
            <v>E20338</v>
          </cell>
          <cell r="E462" t="str">
            <v>Hidrostatic test</v>
          </cell>
          <cell r="I462" t="str">
            <v>nr</v>
          </cell>
          <cell r="J462">
            <v>2</v>
          </cell>
          <cell r="M462">
            <v>0</v>
          </cell>
          <cell r="N462">
            <v>0</v>
          </cell>
          <cell r="O462">
            <v>0</v>
          </cell>
          <cell r="P462">
            <v>0</v>
          </cell>
          <cell r="Q462">
            <v>0</v>
          </cell>
          <cell r="R462">
            <v>0</v>
          </cell>
          <cell r="T462">
            <v>0</v>
          </cell>
        </row>
        <row r="463">
          <cell r="T463">
            <v>0</v>
          </cell>
        </row>
        <row r="464">
          <cell r="B464" t="str">
            <v>B.2</v>
          </cell>
          <cell r="D464" t="str">
            <v>Dia. 800mm</v>
          </cell>
          <cell r="I464" t="str">
            <v>m</v>
          </cell>
          <cell r="J464">
            <v>310</v>
          </cell>
          <cell r="M464">
            <v>0</v>
          </cell>
        </row>
        <row r="465">
          <cell r="B465" t="str">
            <v>E20335</v>
          </cell>
          <cell r="E465" t="str">
            <v>Hidrographic test pipa dia. 800mm</v>
          </cell>
          <cell r="I465" t="str">
            <v>titik</v>
          </cell>
          <cell r="J465">
            <v>0</v>
          </cell>
          <cell r="M465">
            <v>0</v>
          </cell>
          <cell r="N465">
            <v>0</v>
          </cell>
          <cell r="O465">
            <v>0</v>
          </cell>
          <cell r="P465">
            <v>0</v>
          </cell>
          <cell r="Q465">
            <v>0</v>
          </cell>
          <cell r="R465">
            <v>0</v>
          </cell>
          <cell r="T465">
            <v>0</v>
          </cell>
        </row>
        <row r="466">
          <cell r="B466" t="str">
            <v>E20338</v>
          </cell>
          <cell r="E466" t="str">
            <v>Hidrostatic test</v>
          </cell>
          <cell r="I466" t="str">
            <v>nr</v>
          </cell>
          <cell r="J466">
            <v>1</v>
          </cell>
          <cell r="M466">
            <v>0</v>
          </cell>
          <cell r="N466">
            <v>0</v>
          </cell>
          <cell r="O466">
            <v>0</v>
          </cell>
          <cell r="P466">
            <v>0</v>
          </cell>
          <cell r="Q466">
            <v>0</v>
          </cell>
          <cell r="R466">
            <v>0</v>
          </cell>
          <cell r="T466">
            <v>0</v>
          </cell>
        </row>
        <row r="467">
          <cell r="T467">
            <v>0</v>
          </cell>
        </row>
        <row r="468">
          <cell r="B468" t="str">
            <v>B.3</v>
          </cell>
          <cell r="D468" t="str">
            <v>Dia. 1200mm</v>
          </cell>
          <cell r="I468" t="str">
            <v>m</v>
          </cell>
          <cell r="J468">
            <v>11000</v>
          </cell>
          <cell r="M468">
            <v>0</v>
          </cell>
        </row>
        <row r="469">
          <cell r="B469" t="str">
            <v>E20336</v>
          </cell>
          <cell r="E469" t="str">
            <v>Hidrographic test pipa dia. 1200mm</v>
          </cell>
          <cell r="I469" t="str">
            <v>titik</v>
          </cell>
          <cell r="J469">
            <v>0</v>
          </cell>
          <cell r="M469">
            <v>0</v>
          </cell>
          <cell r="N469">
            <v>0</v>
          </cell>
          <cell r="O469">
            <v>0</v>
          </cell>
          <cell r="P469">
            <v>0</v>
          </cell>
          <cell r="Q469">
            <v>0</v>
          </cell>
          <cell r="R469">
            <v>0</v>
          </cell>
          <cell r="T469">
            <v>0</v>
          </cell>
        </row>
        <row r="470">
          <cell r="B470" t="str">
            <v>E20338</v>
          </cell>
          <cell r="E470" t="str">
            <v>Hidrostatic test</v>
          </cell>
          <cell r="I470" t="str">
            <v>nr</v>
          </cell>
          <cell r="J470">
            <v>3</v>
          </cell>
          <cell r="M470">
            <v>0</v>
          </cell>
          <cell r="N470">
            <v>0</v>
          </cell>
          <cell r="O470">
            <v>0</v>
          </cell>
          <cell r="P470">
            <v>0</v>
          </cell>
          <cell r="Q470">
            <v>0</v>
          </cell>
          <cell r="R470">
            <v>0</v>
          </cell>
          <cell r="T470">
            <v>0</v>
          </cell>
        </row>
        <row r="471">
          <cell r="T471">
            <v>0</v>
          </cell>
        </row>
        <row r="472">
          <cell r="B472" t="str">
            <v>B.4</v>
          </cell>
          <cell r="D472" t="str">
            <v>Dia. 2000mm</v>
          </cell>
          <cell r="I472" t="str">
            <v>m</v>
          </cell>
          <cell r="J472">
            <v>8500</v>
          </cell>
          <cell r="M472">
            <v>0</v>
          </cell>
        </row>
        <row r="473">
          <cell r="B473" t="str">
            <v>E20337</v>
          </cell>
          <cell r="E473" t="str">
            <v>Hidrographic test pipa dia. 2000mm</v>
          </cell>
          <cell r="I473" t="str">
            <v>titik</v>
          </cell>
          <cell r="J473">
            <v>479</v>
          </cell>
          <cell r="M473">
            <v>0</v>
          </cell>
          <cell r="N473">
            <v>0</v>
          </cell>
          <cell r="O473">
            <v>0</v>
          </cell>
          <cell r="P473">
            <v>0</v>
          </cell>
          <cell r="Q473">
            <v>0</v>
          </cell>
          <cell r="R473">
            <v>0</v>
          </cell>
          <cell r="T473">
            <v>0</v>
          </cell>
        </row>
        <row r="474">
          <cell r="B474" t="str">
            <v>E20338</v>
          </cell>
          <cell r="E474" t="str">
            <v>Hidrostatic test</v>
          </cell>
          <cell r="I474" t="str">
            <v>nr</v>
          </cell>
          <cell r="J474">
            <v>2</v>
          </cell>
          <cell r="M474">
            <v>0</v>
          </cell>
          <cell r="N474">
            <v>0</v>
          </cell>
          <cell r="O474">
            <v>0</v>
          </cell>
          <cell r="P474">
            <v>0</v>
          </cell>
          <cell r="Q474">
            <v>0</v>
          </cell>
          <cell r="R474">
            <v>0</v>
          </cell>
          <cell r="T474">
            <v>0</v>
          </cell>
        </row>
        <row r="475">
          <cell r="T475">
            <v>0</v>
          </cell>
        </row>
        <row r="476">
          <cell r="B476" t="str">
            <v>C.</v>
          </cell>
          <cell r="D476" t="str">
            <v>Chamber for Pipe Connection</v>
          </cell>
          <cell r="I476" t="str">
            <v>ls</v>
          </cell>
          <cell r="J476">
            <v>1</v>
          </cell>
          <cell r="M476">
            <v>2333212604.6983094</v>
          </cell>
        </row>
        <row r="477">
          <cell r="B477" t="str">
            <v>C.1</v>
          </cell>
          <cell r="D477" t="str">
            <v>Dia. 400mm (Type E)</v>
          </cell>
          <cell r="I477" t="str">
            <v>Nos</v>
          </cell>
          <cell r="J477">
            <v>2</v>
          </cell>
          <cell r="M477">
            <v>159807691.48025814</v>
          </cell>
        </row>
        <row r="478">
          <cell r="B478" t="str">
            <v>5.1.1</v>
          </cell>
          <cell r="D478" t="str">
            <v>Excavation</v>
          </cell>
          <cell r="F478" t="str">
            <v>buang sejauh 8 km</v>
          </cell>
          <cell r="I478" t="str">
            <v>m3</v>
          </cell>
          <cell r="J478">
            <v>266.61599999999999</v>
          </cell>
          <cell r="K478">
            <v>133.30799999999999</v>
          </cell>
          <cell r="L478" t="str">
            <v>m3/nos</v>
          </cell>
          <cell r="M478">
            <v>83278.272710006859</v>
          </cell>
          <cell r="T478">
            <v>0</v>
          </cell>
        </row>
        <row r="479">
          <cell r="B479" t="str">
            <v>5.1.1.1</v>
          </cell>
          <cell r="D479" t="str">
            <v>Soft Soil (Excavation)</v>
          </cell>
          <cell r="F479" t="str">
            <v>Estimate =</v>
          </cell>
          <cell r="G479">
            <v>0.25</v>
          </cell>
          <cell r="I479" t="str">
            <v>m3</v>
          </cell>
          <cell r="J479">
            <v>66.653999999999996</v>
          </cell>
          <cell r="M479">
            <v>42763.506795090689</v>
          </cell>
          <cell r="T479">
            <v>0</v>
          </cell>
        </row>
        <row r="480">
          <cell r="D480" t="str">
            <v>Labour</v>
          </cell>
          <cell r="M480">
            <v>2615.4616868469261</v>
          </cell>
          <cell r="T480">
            <v>0</v>
          </cell>
        </row>
        <row r="481">
          <cell r="B481" t="str">
            <v>C20001</v>
          </cell>
          <cell r="E481" t="str">
            <v>Tenaga</v>
          </cell>
          <cell r="G481">
            <v>3</v>
          </cell>
          <cell r="I481" t="str">
            <v>jam</v>
          </cell>
          <cell r="J481">
            <v>9.9617704728625718</v>
          </cell>
          <cell r="K481">
            <v>0.14945495353411006</v>
          </cell>
          <cell r="L481">
            <v>20.072937892388495</v>
          </cell>
          <cell r="M481">
            <v>17500</v>
          </cell>
          <cell r="N481">
            <v>174330.983275095</v>
          </cell>
          <cell r="O481">
            <v>0</v>
          </cell>
          <cell r="P481">
            <v>174330.983275095</v>
          </cell>
          <cell r="Q481">
            <v>0</v>
          </cell>
          <cell r="R481">
            <v>0</v>
          </cell>
          <cell r="T481">
            <v>0</v>
          </cell>
        </row>
        <row r="482">
          <cell r="B482" t="str">
            <v>C20003</v>
          </cell>
          <cell r="E482" t="str">
            <v>Mandor</v>
          </cell>
          <cell r="G482">
            <v>0</v>
          </cell>
          <cell r="I482" t="str">
            <v>jam</v>
          </cell>
          <cell r="J482">
            <v>0</v>
          </cell>
          <cell r="K482">
            <v>0</v>
          </cell>
          <cell r="L482">
            <v>20.072937892388495</v>
          </cell>
          <cell r="M482">
            <v>27500</v>
          </cell>
          <cell r="N482">
            <v>0</v>
          </cell>
          <cell r="O482">
            <v>0</v>
          </cell>
          <cell r="P482">
            <v>0</v>
          </cell>
          <cell r="Q482">
            <v>0</v>
          </cell>
          <cell r="R482">
            <v>0</v>
          </cell>
          <cell r="T482">
            <v>0</v>
          </cell>
        </row>
        <row r="483">
          <cell r="D483" t="str">
            <v>Equipment Operasional</v>
          </cell>
          <cell r="H483" t="str">
            <v>BBM</v>
          </cell>
          <cell r="M483">
            <v>40148.045108243758</v>
          </cell>
          <cell r="T483">
            <v>0</v>
          </cell>
        </row>
        <row r="484">
          <cell r="B484" t="str">
            <v>D20025</v>
          </cell>
          <cell r="E484" t="str">
            <v>Excavator CAT320</v>
          </cell>
          <cell r="F484">
            <v>0.6</v>
          </cell>
          <cell r="G484">
            <v>18</v>
          </cell>
          <cell r="H484">
            <v>35.862373702305263</v>
          </cell>
          <cell r="I484" t="str">
            <v>jam</v>
          </cell>
          <cell r="J484">
            <v>1.9923540945725144</v>
          </cell>
          <cell r="K484">
            <v>4.9818317844703357E-2</v>
          </cell>
          <cell r="L484">
            <v>20.072937892388495</v>
          </cell>
          <cell r="M484">
            <v>241268.4</v>
          </cell>
          <cell r="N484">
            <v>480692.08463095926</v>
          </cell>
          <cell r="O484">
            <v>0</v>
          </cell>
          <cell r="P484">
            <v>0</v>
          </cell>
          <cell r="Q484">
            <v>480692.08463095926</v>
          </cell>
          <cell r="R484">
            <v>0</v>
          </cell>
          <cell r="T484">
            <v>0</v>
          </cell>
        </row>
        <row r="485">
          <cell r="B485" t="str">
            <v>D20105</v>
          </cell>
          <cell r="E485" t="str">
            <v>Excavator long arm</v>
          </cell>
          <cell r="F485">
            <v>0.4</v>
          </cell>
          <cell r="G485">
            <v>18</v>
          </cell>
          <cell r="H485">
            <v>26.564721260966863</v>
          </cell>
          <cell r="I485" t="str">
            <v>jam</v>
          </cell>
          <cell r="J485">
            <v>1.4758178478314923</v>
          </cell>
          <cell r="K485">
            <v>5.5353686494114838E-2</v>
          </cell>
          <cell r="L485">
            <v>18.065644103149648</v>
          </cell>
          <cell r="M485">
            <v>241268.4</v>
          </cell>
          <cell r="N485">
            <v>356068.21083774761</v>
          </cell>
          <cell r="O485">
            <v>0</v>
          </cell>
          <cell r="P485">
            <v>0</v>
          </cell>
          <cell r="Q485">
            <v>356068.21083774761</v>
          </cell>
          <cell r="R485">
            <v>0</v>
          </cell>
          <cell r="T485">
            <v>0</v>
          </cell>
        </row>
        <row r="486">
          <cell r="B486" t="str">
            <v>D20024</v>
          </cell>
          <cell r="E486" t="str">
            <v>Dump Truck 20 Ton</v>
          </cell>
          <cell r="F486">
            <v>8</v>
          </cell>
          <cell r="G486">
            <v>10</v>
          </cell>
          <cell r="H486">
            <v>86.89706666666666</v>
          </cell>
          <cell r="I486" t="str">
            <v>jam</v>
          </cell>
          <cell r="J486">
            <v>8.689706666666666</v>
          </cell>
          <cell r="K486">
            <v>0.13037037037037036</v>
          </cell>
          <cell r="L486">
            <v>7.6704545454545467</v>
          </cell>
          <cell r="M486">
            <v>192744.92307692309</v>
          </cell>
          <cell r="N486">
            <v>1674896.8430276923</v>
          </cell>
          <cell r="O486">
            <v>0</v>
          </cell>
          <cell r="P486">
            <v>0</v>
          </cell>
          <cell r="Q486">
            <v>1674896.8430276923</v>
          </cell>
          <cell r="R486">
            <v>0</v>
          </cell>
          <cell r="T486">
            <v>0</v>
          </cell>
        </row>
        <row r="487">
          <cell r="B487" t="str">
            <v>D20004</v>
          </cell>
          <cell r="E487" t="str">
            <v>Alat bantu (Pek. Tanah)-m3</v>
          </cell>
          <cell r="I487" t="str">
            <v>m3</v>
          </cell>
          <cell r="J487">
            <v>66.653999999999996</v>
          </cell>
          <cell r="K487">
            <v>1</v>
          </cell>
          <cell r="M487">
            <v>250</v>
          </cell>
          <cell r="N487">
            <v>16663.5</v>
          </cell>
          <cell r="O487">
            <v>0</v>
          </cell>
          <cell r="P487">
            <v>0</v>
          </cell>
          <cell r="Q487">
            <v>16663.5</v>
          </cell>
          <cell r="R487">
            <v>0</v>
          </cell>
          <cell r="T487">
            <v>0</v>
          </cell>
        </row>
        <row r="488">
          <cell r="B488" t="str">
            <v>D20050</v>
          </cell>
          <cell r="E488" t="str">
            <v>BBM solar</v>
          </cell>
          <cell r="H488">
            <v>149.32416162993877</v>
          </cell>
          <cell r="I488" t="str">
            <v>ltr</v>
          </cell>
          <cell r="J488">
            <v>149.32416162993877</v>
          </cell>
          <cell r="M488">
            <v>989.1712</v>
          </cell>
          <cell r="N488">
            <v>147707.1601484805</v>
          </cell>
          <cell r="O488">
            <v>0</v>
          </cell>
          <cell r="P488">
            <v>0</v>
          </cell>
          <cell r="Q488">
            <v>147707.1601484805</v>
          </cell>
          <cell r="R488">
            <v>0</v>
          </cell>
          <cell r="T488">
            <v>0</v>
          </cell>
        </row>
        <row r="489">
          <cell r="T489">
            <v>0</v>
          </cell>
        </row>
        <row r="490">
          <cell r="B490" t="str">
            <v>5.1.1.2</v>
          </cell>
          <cell r="D490" t="str">
            <v>Soft Rock (Excavation)</v>
          </cell>
          <cell r="F490" t="str">
            <v>Estimate =</v>
          </cell>
          <cell r="G490">
            <v>0.4</v>
          </cell>
          <cell r="I490" t="str">
            <v>m3</v>
          </cell>
          <cell r="J490">
            <v>106.6464</v>
          </cell>
          <cell r="L490">
            <v>0.75</v>
          </cell>
          <cell r="M490">
            <v>76752.998164926234</v>
          </cell>
          <cell r="T490">
            <v>0</v>
          </cell>
        </row>
        <row r="491">
          <cell r="D491" t="str">
            <v>Labour</v>
          </cell>
          <cell r="M491">
            <v>3487.2822491292345</v>
          </cell>
          <cell r="T491">
            <v>0</v>
          </cell>
        </row>
        <row r="492">
          <cell r="B492" t="str">
            <v>C20001</v>
          </cell>
          <cell r="E492" t="str">
            <v>Tenaga</v>
          </cell>
          <cell r="G492">
            <v>3</v>
          </cell>
          <cell r="I492" t="str">
            <v>jam</v>
          </cell>
          <cell r="J492">
            <v>21.251777008773487</v>
          </cell>
          <cell r="K492">
            <v>0.19927327137881343</v>
          </cell>
          <cell r="L492">
            <v>15.054703419291371</v>
          </cell>
          <cell r="M492">
            <v>17500</v>
          </cell>
          <cell r="N492">
            <v>371906.09765353601</v>
          </cell>
          <cell r="O492">
            <v>0</v>
          </cell>
          <cell r="P492">
            <v>371906.09765353601</v>
          </cell>
          <cell r="Q492">
            <v>0</v>
          </cell>
          <cell r="R492">
            <v>0</v>
          </cell>
          <cell r="T492">
            <v>0</v>
          </cell>
        </row>
        <row r="493">
          <cell r="B493" t="str">
            <v>C20003</v>
          </cell>
          <cell r="E493" t="str">
            <v>Mandor</v>
          </cell>
          <cell r="G493">
            <v>0</v>
          </cell>
          <cell r="I493" t="str">
            <v>jam</v>
          </cell>
          <cell r="J493">
            <v>0</v>
          </cell>
          <cell r="K493">
            <v>0</v>
          </cell>
          <cell r="L493">
            <v>15.054703419291371</v>
          </cell>
          <cell r="M493">
            <v>27500</v>
          </cell>
          <cell r="N493">
            <v>0</v>
          </cell>
          <cell r="O493">
            <v>0</v>
          </cell>
          <cell r="P493">
            <v>0</v>
          </cell>
          <cell r="Q493">
            <v>0</v>
          </cell>
          <cell r="R493">
            <v>0</v>
          </cell>
          <cell r="T493">
            <v>0</v>
          </cell>
        </row>
        <row r="494">
          <cell r="D494" t="str">
            <v>Equipment Operasional</v>
          </cell>
          <cell r="H494" t="str">
            <v>BBM</v>
          </cell>
          <cell r="M494">
            <v>73265.715915797002</v>
          </cell>
          <cell r="T494">
            <v>0</v>
          </cell>
        </row>
        <row r="495">
          <cell r="B495" t="str">
            <v>D20025</v>
          </cell>
          <cell r="E495" t="str">
            <v>Excavator CAT320</v>
          </cell>
          <cell r="F495">
            <v>0.6</v>
          </cell>
          <cell r="G495">
            <v>18</v>
          </cell>
          <cell r="H495">
            <v>76.506397231584558</v>
          </cell>
          <cell r="I495" t="str">
            <v>jam</v>
          </cell>
          <cell r="J495">
            <v>4.2503554017546978</v>
          </cell>
          <cell r="K495">
            <v>6.6424423792937809E-2</v>
          </cell>
          <cell r="L495">
            <v>15.054703419291371</v>
          </cell>
          <cell r="M495">
            <v>241268.4</v>
          </cell>
          <cell r="N495">
            <v>1025476.4472127131</v>
          </cell>
          <cell r="O495">
            <v>0</v>
          </cell>
          <cell r="P495">
            <v>0</v>
          </cell>
          <cell r="Q495">
            <v>1025476.4472127131</v>
          </cell>
          <cell r="R495">
            <v>0</v>
          </cell>
          <cell r="T495">
            <v>0</v>
          </cell>
        </row>
        <row r="496">
          <cell r="B496" t="str">
            <v>D20105</v>
          </cell>
          <cell r="E496" t="str">
            <v>Excavator long arm</v>
          </cell>
          <cell r="F496">
            <v>0.4</v>
          </cell>
          <cell r="G496">
            <v>18</v>
          </cell>
          <cell r="H496">
            <v>56.671405356729302</v>
          </cell>
          <cell r="I496" t="str">
            <v>jam</v>
          </cell>
          <cell r="J496">
            <v>3.1484114087071835</v>
          </cell>
          <cell r="K496">
            <v>7.3804915325486456E-2</v>
          </cell>
          <cell r="L496">
            <v>13.549233077362235</v>
          </cell>
          <cell r="M496">
            <v>241268.4</v>
          </cell>
          <cell r="N496">
            <v>759612.18312052824</v>
          </cell>
          <cell r="O496">
            <v>0</v>
          </cell>
          <cell r="P496">
            <v>0</v>
          </cell>
          <cell r="Q496">
            <v>759612.18312052824</v>
          </cell>
          <cell r="R496">
            <v>0</v>
          </cell>
          <cell r="T496">
            <v>0</v>
          </cell>
        </row>
        <row r="497">
          <cell r="B497" t="str">
            <v>D20024</v>
          </cell>
          <cell r="E497" t="str">
            <v>Dump Truck 20 Ton</v>
          </cell>
          <cell r="F497">
            <v>8</v>
          </cell>
          <cell r="G497">
            <v>10</v>
          </cell>
          <cell r="H497">
            <v>139.03530666666666</v>
          </cell>
          <cell r="I497" t="str">
            <v>jam</v>
          </cell>
          <cell r="J497">
            <v>13.903530666666665</v>
          </cell>
          <cell r="K497">
            <v>0.13037037037037036</v>
          </cell>
          <cell r="L497">
            <v>7.6704545454545467</v>
          </cell>
          <cell r="M497">
            <v>192744.92307692309</v>
          </cell>
          <cell r="N497">
            <v>2679834.9488443076</v>
          </cell>
          <cell r="O497">
            <v>0</v>
          </cell>
          <cell r="P497">
            <v>0</v>
          </cell>
          <cell r="Q497">
            <v>2679834.9488443076</v>
          </cell>
          <cell r="R497">
            <v>0</v>
          </cell>
          <cell r="T497">
            <v>0</v>
          </cell>
        </row>
        <row r="498">
          <cell r="B498" t="str">
            <v>D20049</v>
          </cell>
          <cell r="E498" t="str">
            <v>Giant breaker</v>
          </cell>
          <cell r="G498">
            <v>18</v>
          </cell>
          <cell r="H498">
            <v>191.96352000000002</v>
          </cell>
          <cell r="I498" t="str">
            <v>jam</v>
          </cell>
          <cell r="J498">
            <v>10.66464</v>
          </cell>
          <cell r="K498">
            <v>0.1</v>
          </cell>
          <cell r="L498">
            <v>10</v>
          </cell>
          <cell r="M498">
            <v>268437.52</v>
          </cell>
          <cell r="N498">
            <v>2862789.5132928002</v>
          </cell>
          <cell r="O498">
            <v>0</v>
          </cell>
          <cell r="P498">
            <v>0</v>
          </cell>
          <cell r="Q498">
            <v>2862789.5132928002</v>
          </cell>
          <cell r="R498">
            <v>0</v>
          </cell>
          <cell r="T498">
            <v>0</v>
          </cell>
        </row>
        <row r="499">
          <cell r="B499" t="str">
            <v>D20004</v>
          </cell>
          <cell r="E499" t="str">
            <v>Alat bantu (Pek. Tanah)-m3</v>
          </cell>
          <cell r="I499" t="str">
            <v>m3</v>
          </cell>
          <cell r="J499">
            <v>106.6464</v>
          </cell>
          <cell r="K499">
            <v>1</v>
          </cell>
          <cell r="M499">
            <v>250</v>
          </cell>
          <cell r="N499">
            <v>26661.599999999999</v>
          </cell>
          <cell r="O499">
            <v>0</v>
          </cell>
          <cell r="P499">
            <v>0</v>
          </cell>
          <cell r="Q499">
            <v>26661.599999999999</v>
          </cell>
          <cell r="R499">
            <v>0</v>
          </cell>
          <cell r="T499">
            <v>0</v>
          </cell>
        </row>
        <row r="500">
          <cell r="B500" t="str">
            <v>D20050</v>
          </cell>
          <cell r="E500" t="str">
            <v>BBM solar</v>
          </cell>
          <cell r="H500">
            <v>464.17662925498053</v>
          </cell>
          <cell r="I500" t="str">
            <v>ltr</v>
          </cell>
          <cell r="J500">
            <v>464.17662925498053</v>
          </cell>
          <cell r="M500">
            <v>989.1712</v>
          </cell>
          <cell r="N500">
            <v>459150.15337210416</v>
          </cell>
          <cell r="O500">
            <v>0</v>
          </cell>
          <cell r="P500">
            <v>0</v>
          </cell>
          <cell r="Q500">
            <v>459150.15337210416</v>
          </cell>
          <cell r="R500">
            <v>0</v>
          </cell>
          <cell r="T500">
            <v>0</v>
          </cell>
        </row>
        <row r="501">
          <cell r="T501">
            <v>0</v>
          </cell>
        </row>
        <row r="502">
          <cell r="B502" t="str">
            <v>5.1.1.3</v>
          </cell>
          <cell r="D502" t="str">
            <v>Rock Excavation</v>
          </cell>
          <cell r="F502" t="str">
            <v>Estimate =</v>
          </cell>
          <cell r="G502">
            <v>0.35</v>
          </cell>
          <cell r="I502" t="str">
            <v>m3</v>
          </cell>
          <cell r="J502">
            <v>93.315599999999989</v>
          </cell>
          <cell r="L502">
            <v>0.25</v>
          </cell>
          <cell r="M502">
            <v>119674.84784361062</v>
          </cell>
          <cell r="T502">
            <v>0</v>
          </cell>
        </row>
        <row r="503">
          <cell r="D503" t="str">
            <v>Labour</v>
          </cell>
          <cell r="M503">
            <v>10461.846747387704</v>
          </cell>
          <cell r="T503">
            <v>0</v>
          </cell>
        </row>
        <row r="504">
          <cell r="B504" t="str">
            <v>C20001</v>
          </cell>
          <cell r="E504" t="str">
            <v>Tenaga</v>
          </cell>
          <cell r="G504">
            <v>3</v>
          </cell>
          <cell r="I504" t="str">
            <v>jam</v>
          </cell>
          <cell r="J504">
            <v>55.785914648030399</v>
          </cell>
          <cell r="K504">
            <v>0.59781981413644025</v>
          </cell>
          <cell r="L504">
            <v>5.0182344730971238</v>
          </cell>
          <cell r="M504">
            <v>17500</v>
          </cell>
          <cell r="N504">
            <v>976253.50634053198</v>
          </cell>
          <cell r="O504">
            <v>0</v>
          </cell>
          <cell r="P504">
            <v>976253.50634053198</v>
          </cell>
          <cell r="Q504">
            <v>0</v>
          </cell>
          <cell r="R504">
            <v>0</v>
          </cell>
          <cell r="T504">
            <v>0</v>
          </cell>
        </row>
        <row r="505">
          <cell r="B505" t="str">
            <v>C20003</v>
          </cell>
          <cell r="E505" t="str">
            <v>Mandor</v>
          </cell>
          <cell r="G505">
            <v>0</v>
          </cell>
          <cell r="I505" t="str">
            <v>jam</v>
          </cell>
          <cell r="J505">
            <v>0</v>
          </cell>
          <cell r="K505">
            <v>0</v>
          </cell>
          <cell r="L505">
            <v>5.0182344730971238</v>
          </cell>
          <cell r="M505">
            <v>27500</v>
          </cell>
          <cell r="N505">
            <v>0</v>
          </cell>
          <cell r="O505">
            <v>0</v>
          </cell>
          <cell r="P505">
            <v>0</v>
          </cell>
          <cell r="Q505">
            <v>0</v>
          </cell>
          <cell r="R505">
            <v>0</v>
          </cell>
          <cell r="T505">
            <v>0</v>
          </cell>
        </row>
        <row r="506">
          <cell r="D506" t="str">
            <v>Equipment Operasional</v>
          </cell>
          <cell r="H506" t="str">
            <v>BBM</v>
          </cell>
          <cell r="M506">
            <v>109213.0010962229</v>
          </cell>
          <cell r="T506">
            <v>0</v>
          </cell>
        </row>
        <row r="507">
          <cell r="B507" t="str">
            <v>D20025</v>
          </cell>
          <cell r="E507" t="str">
            <v>Excavator CAT320</v>
          </cell>
          <cell r="F507">
            <v>0.6</v>
          </cell>
          <cell r="G507">
            <v>18</v>
          </cell>
          <cell r="H507">
            <v>200.82929273290944</v>
          </cell>
          <cell r="I507" t="str">
            <v>jam</v>
          </cell>
          <cell r="J507">
            <v>11.15718292960608</v>
          </cell>
          <cell r="K507">
            <v>0.19927327137881343</v>
          </cell>
          <cell r="L507">
            <v>5.0182344730971238</v>
          </cell>
          <cell r="M507">
            <v>241268.4</v>
          </cell>
          <cell r="N507">
            <v>2691875.6739333714</v>
          </cell>
          <cell r="O507">
            <v>0</v>
          </cell>
          <cell r="P507">
            <v>0</v>
          </cell>
          <cell r="Q507">
            <v>2691875.6739333714</v>
          </cell>
          <cell r="R507">
            <v>0</v>
          </cell>
          <cell r="T507">
            <v>0</v>
          </cell>
        </row>
        <row r="508">
          <cell r="B508" t="str">
            <v>D20105</v>
          </cell>
          <cell r="E508" t="str">
            <v>Excavator long arm</v>
          </cell>
          <cell r="F508">
            <v>0.4</v>
          </cell>
          <cell r="G508">
            <v>18</v>
          </cell>
          <cell r="H508">
            <v>148.7624390614144</v>
          </cell>
          <cell r="I508" t="str">
            <v>jam</v>
          </cell>
          <cell r="J508">
            <v>8.2645799478563546</v>
          </cell>
          <cell r="K508">
            <v>0.22141474597645935</v>
          </cell>
          <cell r="L508">
            <v>4.5164110257874119</v>
          </cell>
          <cell r="M508">
            <v>241268.4</v>
          </cell>
          <cell r="N508">
            <v>1993981.9806913862</v>
          </cell>
          <cell r="O508">
            <v>0</v>
          </cell>
          <cell r="P508">
            <v>0</v>
          </cell>
          <cell r="Q508">
            <v>1993981.9806913862</v>
          </cell>
          <cell r="R508">
            <v>0</v>
          </cell>
          <cell r="T508">
            <v>0</v>
          </cell>
        </row>
        <row r="509">
          <cell r="B509" t="str">
            <v>D20024</v>
          </cell>
          <cell r="E509" t="str">
            <v>Dump Truck 20 Ton</v>
          </cell>
          <cell r="F509">
            <v>8</v>
          </cell>
          <cell r="G509">
            <v>10</v>
          </cell>
          <cell r="H509">
            <v>121.65589333333331</v>
          </cell>
          <cell r="I509" t="str">
            <v>jam</v>
          </cell>
          <cell r="J509">
            <v>12.165589333333331</v>
          </cell>
          <cell r="K509">
            <v>0.13037037037037036</v>
          </cell>
          <cell r="L509">
            <v>7.6704545454545467</v>
          </cell>
          <cell r="M509">
            <v>192744.92307692309</v>
          </cell>
          <cell r="N509">
            <v>2344855.5802387688</v>
          </cell>
          <cell r="O509">
            <v>0</v>
          </cell>
          <cell r="P509">
            <v>0</v>
          </cell>
          <cell r="Q509">
            <v>2344855.5802387688</v>
          </cell>
          <cell r="R509">
            <v>0</v>
          </cell>
          <cell r="T509">
            <v>0</v>
          </cell>
        </row>
        <row r="510">
          <cell r="B510" t="str">
            <v>D20049</v>
          </cell>
          <cell r="E510" t="str">
            <v>Giant breaker</v>
          </cell>
          <cell r="G510">
            <v>18</v>
          </cell>
          <cell r="H510">
            <v>167.96807999999999</v>
          </cell>
          <cell r="I510" t="str">
            <v>jam</v>
          </cell>
          <cell r="J510">
            <v>9.3315599999999996</v>
          </cell>
          <cell r="K510">
            <v>0.1</v>
          </cell>
          <cell r="L510">
            <v>10</v>
          </cell>
          <cell r="M510">
            <v>268437.52</v>
          </cell>
          <cell r="N510">
            <v>2504940.8241312001</v>
          </cell>
          <cell r="O510">
            <v>0</v>
          </cell>
          <cell r="P510">
            <v>0</v>
          </cell>
          <cell r="Q510">
            <v>2504940.8241312001</v>
          </cell>
          <cell r="R510">
            <v>0</v>
          </cell>
          <cell r="T510">
            <v>0</v>
          </cell>
        </row>
        <row r="511">
          <cell r="B511" t="str">
            <v>D20004</v>
          </cell>
          <cell r="E511" t="str">
            <v>Alat bantu (Pek. Tanah)-m3</v>
          </cell>
          <cell r="I511" t="str">
            <v>m3</v>
          </cell>
          <cell r="J511">
            <v>93.315599999999989</v>
          </cell>
          <cell r="K511">
            <v>1</v>
          </cell>
          <cell r="M511">
            <v>250</v>
          </cell>
          <cell r="N511">
            <v>23328.899999999998</v>
          </cell>
          <cell r="O511">
            <v>0</v>
          </cell>
          <cell r="P511">
            <v>0</v>
          </cell>
          <cell r="Q511">
            <v>23328.899999999998</v>
          </cell>
          <cell r="R511">
            <v>0</v>
          </cell>
          <cell r="T511">
            <v>0</v>
          </cell>
        </row>
        <row r="512">
          <cell r="B512" t="str">
            <v>D20050</v>
          </cell>
          <cell r="E512" t="str">
            <v>BBM solar</v>
          </cell>
          <cell r="H512">
            <v>639.2157051276572</v>
          </cell>
          <cell r="I512" t="str">
            <v>ltr</v>
          </cell>
          <cell r="J512">
            <v>639.2157051276572</v>
          </cell>
          <cell r="M512">
            <v>989.1712</v>
          </cell>
          <cell r="N512">
            <v>632293.76609997079</v>
          </cell>
          <cell r="O512">
            <v>0</v>
          </cell>
          <cell r="P512">
            <v>0</v>
          </cell>
          <cell r="Q512">
            <v>632293.76609997079</v>
          </cell>
          <cell r="R512">
            <v>0</v>
          </cell>
          <cell r="T512">
            <v>0</v>
          </cell>
        </row>
        <row r="513">
          <cell r="T513">
            <v>0</v>
          </cell>
        </row>
        <row r="514">
          <cell r="B514" t="str">
            <v>5.1.2</v>
          </cell>
          <cell r="D514" t="str">
            <v>Chamber Soil Back Filling</v>
          </cell>
          <cell r="I514" t="str">
            <v>m3</v>
          </cell>
          <cell r="J514">
            <v>57.352000000000004</v>
          </cell>
          <cell r="K514">
            <v>28.676000000000002</v>
          </cell>
          <cell r="L514" t="str">
            <v>m3/nos</v>
          </cell>
          <cell r="M514">
            <v>48435.163685089239</v>
          </cell>
          <cell r="T514">
            <v>0</v>
          </cell>
        </row>
        <row r="515">
          <cell r="D515" t="str">
            <v>Material</v>
          </cell>
          <cell r="M515">
            <v>8174.281950847163</v>
          </cell>
          <cell r="T515">
            <v>0</v>
          </cell>
        </row>
        <row r="516">
          <cell r="B516" t="str">
            <v>A20020</v>
          </cell>
          <cell r="E516" t="str">
            <v>Tanah pilihan</v>
          </cell>
          <cell r="F516">
            <v>0.2</v>
          </cell>
          <cell r="I516" t="str">
            <v>m3</v>
          </cell>
          <cell r="J516">
            <v>13.764480000000001</v>
          </cell>
          <cell r="K516">
            <v>1.2</v>
          </cell>
          <cell r="M516">
            <v>34059.508128529844</v>
          </cell>
          <cell r="N516">
            <v>468811.41844498651</v>
          </cell>
          <cell r="O516">
            <v>468811.41844498651</v>
          </cell>
          <cell r="P516">
            <v>0</v>
          </cell>
          <cell r="Q516">
            <v>0</v>
          </cell>
          <cell r="R516">
            <v>0</v>
          </cell>
          <cell r="T516">
            <v>0</v>
          </cell>
        </row>
        <row r="517">
          <cell r="D517" t="str">
            <v>Labour</v>
          </cell>
          <cell r="M517">
            <v>3489.7119341563775</v>
          </cell>
          <cell r="T517">
            <v>0</v>
          </cell>
        </row>
        <row r="518">
          <cell r="B518" t="str">
            <v>C20001</v>
          </cell>
          <cell r="E518" t="str">
            <v>Tenaga</v>
          </cell>
          <cell r="G518">
            <v>6</v>
          </cell>
          <cell r="I518" t="str">
            <v>jam</v>
          </cell>
          <cell r="J518">
            <v>9.0630320987654294</v>
          </cell>
          <cell r="K518">
            <v>0.15802469135802463</v>
          </cell>
          <cell r="L518">
            <v>37.968750000000014</v>
          </cell>
          <cell r="M518">
            <v>17500</v>
          </cell>
          <cell r="N518">
            <v>158603.06172839503</v>
          </cell>
          <cell r="O518">
            <v>0</v>
          </cell>
          <cell r="P518">
            <v>158603.06172839503</v>
          </cell>
          <cell r="Q518">
            <v>0</v>
          </cell>
          <cell r="R518">
            <v>0</v>
          </cell>
          <cell r="T518">
            <v>0</v>
          </cell>
        </row>
        <row r="519">
          <cell r="B519" t="str">
            <v>C20003</v>
          </cell>
          <cell r="E519" t="str">
            <v>Mandor</v>
          </cell>
          <cell r="G519">
            <v>1</v>
          </cell>
          <cell r="I519" t="str">
            <v>jam</v>
          </cell>
          <cell r="J519">
            <v>1.5105053497942382</v>
          </cell>
          <cell r="K519">
            <v>2.6337448559670771E-2</v>
          </cell>
          <cell r="L519">
            <v>37.968750000000014</v>
          </cell>
          <cell r="M519">
            <v>27500</v>
          </cell>
          <cell r="N519">
            <v>41538.897119341549</v>
          </cell>
          <cell r="O519">
            <v>0</v>
          </cell>
          <cell r="P519">
            <v>41538.897119341549</v>
          </cell>
          <cell r="Q519">
            <v>0</v>
          </cell>
          <cell r="R519">
            <v>0</v>
          </cell>
          <cell r="T519">
            <v>0</v>
          </cell>
        </row>
        <row r="520">
          <cell r="D520" t="str">
            <v>Equipment Operasional</v>
          </cell>
          <cell r="H520" t="str">
            <v>BBM</v>
          </cell>
          <cell r="M520">
            <v>36771.169800085714</v>
          </cell>
          <cell r="T520">
            <v>0</v>
          </cell>
        </row>
        <row r="521">
          <cell r="B521" t="str">
            <v>D20025</v>
          </cell>
          <cell r="E521" t="str">
            <v>Excavator CAT320</v>
          </cell>
          <cell r="F521" t="str">
            <v>Timbun</v>
          </cell>
          <cell r="G521">
            <v>18</v>
          </cell>
          <cell r="H521">
            <v>27.189096296296288</v>
          </cell>
          <cell r="I521" t="str">
            <v>jam</v>
          </cell>
          <cell r="J521">
            <v>1.5105053497942382</v>
          </cell>
          <cell r="K521">
            <v>2.6337448559670771E-2</v>
          </cell>
          <cell r="L521">
            <v>37.968750000000014</v>
          </cell>
          <cell r="M521">
            <v>241268.4</v>
          </cell>
          <cell r="N521">
            <v>364437.20893629617</v>
          </cell>
          <cell r="O521">
            <v>0</v>
          </cell>
          <cell r="P521">
            <v>0</v>
          </cell>
          <cell r="Q521">
            <v>364437.20893629617</v>
          </cell>
          <cell r="R521">
            <v>0</v>
          </cell>
          <cell r="T521">
            <v>0</v>
          </cell>
        </row>
        <row r="522">
          <cell r="B522" t="str">
            <v>D20040</v>
          </cell>
          <cell r="E522" t="str">
            <v>Water Tank Truck, 3000-5000 liter</v>
          </cell>
          <cell r="G522">
            <v>5</v>
          </cell>
          <cell r="H522">
            <v>1.9117333333333337</v>
          </cell>
          <cell r="I522" t="str">
            <v>jam</v>
          </cell>
          <cell r="J522">
            <v>0.38234666666666672</v>
          </cell>
          <cell r="K522">
            <v>6.6666666666666671E-3</v>
          </cell>
          <cell r="L522">
            <v>150</v>
          </cell>
          <cell r="M522">
            <v>84561.566504230243</v>
          </cell>
          <cell r="N522">
            <v>32331.83308100409</v>
          </cell>
          <cell r="O522">
            <v>0</v>
          </cell>
          <cell r="P522">
            <v>0</v>
          </cell>
          <cell r="Q522">
            <v>32331.83308100409</v>
          </cell>
          <cell r="R522">
            <v>0</v>
          </cell>
          <cell r="T522">
            <v>0</v>
          </cell>
        </row>
        <row r="523">
          <cell r="B523" t="str">
            <v>A20021</v>
          </cell>
          <cell r="E523" t="str">
            <v>Air</v>
          </cell>
          <cell r="I523" t="str">
            <v>m3</v>
          </cell>
          <cell r="J523">
            <v>5.7352000000000007</v>
          </cell>
          <cell r="K523">
            <v>0.1</v>
          </cell>
          <cell r="M523">
            <v>2469.92</v>
          </cell>
          <cell r="N523">
            <v>14165.485184000003</v>
          </cell>
          <cell r="O523">
            <v>14165.485184000003</v>
          </cell>
          <cell r="P523">
            <v>0</v>
          </cell>
          <cell r="Q523">
            <v>0</v>
          </cell>
          <cell r="R523">
            <v>0</v>
          </cell>
          <cell r="T523">
            <v>0</v>
          </cell>
        </row>
        <row r="524">
          <cell r="B524" t="str">
            <v>D20036</v>
          </cell>
          <cell r="E524" t="str">
            <v>Stamper</v>
          </cell>
          <cell r="I524" t="str">
            <v>jam</v>
          </cell>
          <cell r="J524">
            <v>7.646933333333334</v>
          </cell>
          <cell r="K524">
            <v>0.13333333333333333</v>
          </cell>
          <cell r="L524">
            <v>7.5</v>
          </cell>
          <cell r="M524">
            <v>27509.943875635217</v>
          </cell>
          <cell r="N524">
            <v>210366.70682072415</v>
          </cell>
          <cell r="O524">
            <v>0</v>
          </cell>
          <cell r="P524">
            <v>0</v>
          </cell>
          <cell r="Q524">
            <v>210366.70682072415</v>
          </cell>
          <cell r="R524">
            <v>0</v>
          </cell>
          <cell r="T524">
            <v>0</v>
          </cell>
        </row>
        <row r="525">
          <cell r="B525" t="str">
            <v>D20042</v>
          </cell>
          <cell r="E525" t="str">
            <v>Wheel loader</v>
          </cell>
          <cell r="F525">
            <v>0.8</v>
          </cell>
          <cell r="G525">
            <v>16</v>
          </cell>
          <cell r="H525">
            <v>19.654768406961175</v>
          </cell>
          <cell r="I525" t="str">
            <v>jam</v>
          </cell>
          <cell r="J525">
            <v>1.2284230254350734</v>
          </cell>
          <cell r="K525">
            <v>2.6773761713520743E-2</v>
          </cell>
          <cell r="L525">
            <v>37.350000000000009</v>
          </cell>
          <cell r="M525">
            <v>173345.6</v>
          </cell>
          <cell r="N525">
            <v>212941.72639785806</v>
          </cell>
          <cell r="O525">
            <v>0</v>
          </cell>
          <cell r="P525">
            <v>0</v>
          </cell>
          <cell r="Q525">
            <v>212941.72639785806</v>
          </cell>
          <cell r="R525">
            <v>0</v>
          </cell>
          <cell r="T525">
            <v>0</v>
          </cell>
        </row>
        <row r="526">
          <cell r="B526" t="str">
            <v>D20024</v>
          </cell>
          <cell r="E526" t="str">
            <v>Dump Truck 20 Ton</v>
          </cell>
          <cell r="F526">
            <v>8</v>
          </cell>
          <cell r="G526">
            <v>10</v>
          </cell>
          <cell r="H526">
            <v>59.816011851851847</v>
          </cell>
          <cell r="I526" t="str">
            <v>jam</v>
          </cell>
          <cell r="J526">
            <v>5.9816011851851849</v>
          </cell>
          <cell r="K526">
            <v>0.13037037037037036</v>
          </cell>
          <cell r="L526">
            <v>7.6704545454545467</v>
          </cell>
          <cell r="M526">
            <v>192744.92307692309</v>
          </cell>
          <cell r="N526">
            <v>1152923.2603153505</v>
          </cell>
          <cell r="O526">
            <v>0</v>
          </cell>
          <cell r="P526">
            <v>0</v>
          </cell>
          <cell r="Q526">
            <v>1152923.2603153505</v>
          </cell>
          <cell r="R526">
            <v>0</v>
          </cell>
          <cell r="T526">
            <v>0</v>
          </cell>
        </row>
        <row r="527">
          <cell r="B527" t="str">
            <v>D20004</v>
          </cell>
          <cell r="E527" t="str">
            <v>Alat bantu (Pek. Tanah)-m3</v>
          </cell>
          <cell r="I527" t="str">
            <v>m3</v>
          </cell>
          <cell r="J527">
            <v>57.352000000000004</v>
          </cell>
          <cell r="K527">
            <v>1</v>
          </cell>
          <cell r="M527">
            <v>250</v>
          </cell>
          <cell r="N527">
            <v>14338.000000000002</v>
          </cell>
          <cell r="O527">
            <v>0</v>
          </cell>
          <cell r="P527">
            <v>0</v>
          </cell>
          <cell r="Q527">
            <v>14338.000000000002</v>
          </cell>
          <cell r="R527">
            <v>0</v>
          </cell>
          <cell r="T527">
            <v>0</v>
          </cell>
        </row>
        <row r="528">
          <cell r="B528" t="str">
            <v>D20050</v>
          </cell>
          <cell r="E528" t="str">
            <v>BBM solar</v>
          </cell>
          <cell r="H528">
            <v>108.57160988844265</v>
          </cell>
          <cell r="I528" t="str">
            <v>ltr</v>
          </cell>
          <cell r="J528">
            <v>108.57160988844265</v>
          </cell>
          <cell r="M528">
            <v>989.1712</v>
          </cell>
          <cell r="N528">
            <v>107395.90963928269</v>
          </cell>
          <cell r="O528">
            <v>0</v>
          </cell>
          <cell r="P528">
            <v>0</v>
          </cell>
          <cell r="Q528">
            <v>107395.90963928269</v>
          </cell>
          <cell r="R528">
            <v>0</v>
          </cell>
          <cell r="T528">
            <v>0</v>
          </cell>
        </row>
        <row r="529">
          <cell r="T529">
            <v>0</v>
          </cell>
        </row>
        <row r="530">
          <cell r="B530" t="str">
            <v>5.1.3</v>
          </cell>
          <cell r="D530" t="str">
            <v>Blinding Concrete Class B</v>
          </cell>
          <cell r="F530">
            <v>0.1</v>
          </cell>
          <cell r="I530" t="str">
            <v>m3</v>
          </cell>
          <cell r="J530">
            <v>9.44</v>
          </cell>
          <cell r="K530">
            <v>4.72</v>
          </cell>
          <cell r="L530" t="str">
            <v>m3/nos</v>
          </cell>
          <cell r="M530">
            <v>694275.05280000006</v>
          </cell>
          <cell r="T530">
            <v>0</v>
          </cell>
        </row>
        <row r="531">
          <cell r="D531" t="str">
            <v>Material</v>
          </cell>
          <cell r="M531">
            <v>609675.05280000006</v>
          </cell>
          <cell r="T531">
            <v>0</v>
          </cell>
        </row>
        <row r="532">
          <cell r="B532" t="str">
            <v>B20193</v>
          </cell>
          <cell r="E532" t="str">
            <v>Concrete Class B</v>
          </cell>
          <cell r="I532" t="str">
            <v>m3</v>
          </cell>
          <cell r="J532">
            <v>9.6288</v>
          </cell>
          <cell r="K532">
            <v>1.02</v>
          </cell>
          <cell r="M532">
            <v>597720.64</v>
          </cell>
          <cell r="N532">
            <v>5755332.4984320002</v>
          </cell>
          <cell r="O532">
            <v>5755332.4984320002</v>
          </cell>
          <cell r="P532">
            <v>0</v>
          </cell>
          <cell r="Q532">
            <v>0</v>
          </cell>
          <cell r="R532">
            <v>0</v>
          </cell>
          <cell r="T532">
            <v>0</v>
          </cell>
        </row>
        <row r="533">
          <cell r="D533" t="str">
            <v>Labour</v>
          </cell>
          <cell r="M533">
            <v>81600</v>
          </cell>
          <cell r="T533">
            <v>0</v>
          </cell>
        </row>
        <row r="534">
          <cell r="B534" t="str">
            <v>C20008</v>
          </cell>
          <cell r="E534" t="str">
            <v>Placing beton (slab)</v>
          </cell>
          <cell r="I534" t="str">
            <v>m3</v>
          </cell>
          <cell r="J534">
            <v>9.6288</v>
          </cell>
          <cell r="M534">
            <v>80000</v>
          </cell>
          <cell r="N534">
            <v>770304</v>
          </cell>
          <cell r="O534">
            <v>0</v>
          </cell>
          <cell r="P534">
            <v>770304</v>
          </cell>
          <cell r="Q534">
            <v>0</v>
          </cell>
          <cell r="R534">
            <v>0</v>
          </cell>
          <cell r="T534">
            <v>0</v>
          </cell>
        </row>
        <row r="535">
          <cell r="D535" t="str">
            <v>Equipment Operasional</v>
          </cell>
          <cell r="H535" t="str">
            <v>BBM</v>
          </cell>
          <cell r="M535">
            <v>3000</v>
          </cell>
          <cell r="T535">
            <v>0</v>
          </cell>
        </row>
        <row r="536">
          <cell r="B536" t="str">
            <v>D20029</v>
          </cell>
          <cell r="E536" t="str">
            <v>Gerobak dorong</v>
          </cell>
          <cell r="I536" t="str">
            <v>unit</v>
          </cell>
          <cell r="J536">
            <v>0.1888</v>
          </cell>
          <cell r="K536">
            <v>0.02</v>
          </cell>
          <cell r="M536">
            <v>100000</v>
          </cell>
          <cell r="N536">
            <v>18880</v>
          </cell>
          <cell r="O536">
            <v>0</v>
          </cell>
          <cell r="P536">
            <v>0</v>
          </cell>
          <cell r="Q536">
            <v>18880</v>
          </cell>
          <cell r="R536">
            <v>0</v>
          </cell>
          <cell r="T536">
            <v>0</v>
          </cell>
        </row>
        <row r="537">
          <cell r="B537" t="str">
            <v>D20006</v>
          </cell>
          <cell r="E537" t="str">
            <v>Alat bantu Cor</v>
          </cell>
          <cell r="I537" t="str">
            <v>m3</v>
          </cell>
          <cell r="J537">
            <v>9.44</v>
          </cell>
          <cell r="K537">
            <v>1</v>
          </cell>
          <cell r="M537">
            <v>1000</v>
          </cell>
          <cell r="N537">
            <v>9440</v>
          </cell>
          <cell r="O537">
            <v>0</v>
          </cell>
          <cell r="P537">
            <v>0</v>
          </cell>
          <cell r="Q537">
            <v>9440</v>
          </cell>
          <cell r="R537">
            <v>0</v>
          </cell>
          <cell r="T537">
            <v>0</v>
          </cell>
        </row>
        <row r="538">
          <cell r="T538">
            <v>0</v>
          </cell>
        </row>
        <row r="539">
          <cell r="B539" t="str">
            <v>5.1.4</v>
          </cell>
          <cell r="D539" t="str">
            <v>Concrete Work</v>
          </cell>
          <cell r="I539" t="str">
            <v>nos</v>
          </cell>
          <cell r="J539">
            <v>2</v>
          </cell>
          <cell r="M539">
            <v>113768067.62390292</v>
          </cell>
          <cell r="T539">
            <v>0</v>
          </cell>
        </row>
        <row r="540">
          <cell r="D540" t="str">
            <v>Concrete block</v>
          </cell>
          <cell r="T540">
            <v>0</v>
          </cell>
        </row>
        <row r="541">
          <cell r="B541" t="str">
            <v>5.1.4.a</v>
          </cell>
          <cell r="E541" t="str">
            <v>Con-C</v>
          </cell>
          <cell r="I541" t="str">
            <v>m3</v>
          </cell>
          <cell r="J541">
            <v>1.74</v>
          </cell>
          <cell r="K541">
            <v>0.87</v>
          </cell>
          <cell r="L541" t="str">
            <v>m3/nos</v>
          </cell>
          <cell r="T541">
            <v>0</v>
          </cell>
        </row>
        <row r="542">
          <cell r="B542" t="str">
            <v>5.1.4.b</v>
          </cell>
          <cell r="E542" t="str">
            <v>Re-Bar</v>
          </cell>
          <cell r="I542" t="str">
            <v>kg</v>
          </cell>
          <cell r="J542">
            <v>193.34800000000001</v>
          </cell>
          <cell r="K542">
            <v>96.674000000000007</v>
          </cell>
          <cell r="L542" t="str">
            <v>kg/nos</v>
          </cell>
          <cell r="T542">
            <v>0</v>
          </cell>
        </row>
        <row r="543">
          <cell r="B543" t="str">
            <v>5.1.4.c</v>
          </cell>
          <cell r="E543" t="str">
            <v>Form-Work</v>
          </cell>
          <cell r="I543" t="str">
            <v>m2</v>
          </cell>
          <cell r="J543">
            <v>16.600000000000001</v>
          </cell>
          <cell r="K543">
            <v>8.3000000000000007</v>
          </cell>
          <cell r="L543" t="str">
            <v>m2/nos</v>
          </cell>
          <cell r="T543">
            <v>0</v>
          </cell>
        </row>
        <row r="544">
          <cell r="D544" t="str">
            <v>Opening for acces and maintenance</v>
          </cell>
          <cell r="T544">
            <v>0</v>
          </cell>
        </row>
        <row r="545">
          <cell r="B545" t="str">
            <v>5.1.4.d</v>
          </cell>
          <cell r="E545" t="str">
            <v>Con-C</v>
          </cell>
          <cell r="I545" t="str">
            <v>m3</v>
          </cell>
          <cell r="J545">
            <v>0.22</v>
          </cell>
          <cell r="K545">
            <v>0.11</v>
          </cell>
          <cell r="L545" t="str">
            <v>m3/nos</v>
          </cell>
          <cell r="T545">
            <v>0</v>
          </cell>
        </row>
        <row r="546">
          <cell r="B546" t="str">
            <v>5.1.4.e</v>
          </cell>
          <cell r="E546" t="str">
            <v>Re-Bar</v>
          </cell>
          <cell r="I546" t="str">
            <v>kg</v>
          </cell>
          <cell r="J546">
            <v>25.835999999999999</v>
          </cell>
          <cell r="K546">
            <v>12.917999999999999</v>
          </cell>
          <cell r="L546" t="str">
            <v>kg/nos</v>
          </cell>
          <cell r="T546">
            <v>0</v>
          </cell>
        </row>
        <row r="547">
          <cell r="B547" t="str">
            <v>5.1.4.f</v>
          </cell>
          <cell r="E547" t="str">
            <v>Form-Work</v>
          </cell>
          <cell r="I547" t="str">
            <v>m2</v>
          </cell>
          <cell r="J547">
            <v>0.88</v>
          </cell>
          <cell r="K547">
            <v>0.44</v>
          </cell>
          <cell r="L547" t="str">
            <v>m2/nos</v>
          </cell>
          <cell r="T547">
            <v>0</v>
          </cell>
        </row>
        <row r="548">
          <cell r="D548" t="str">
            <v>Concrete ring for cover installation</v>
          </cell>
          <cell r="T548">
            <v>0</v>
          </cell>
        </row>
        <row r="549">
          <cell r="B549" t="str">
            <v>5.1.4.g</v>
          </cell>
          <cell r="E549" t="str">
            <v>Con-C</v>
          </cell>
          <cell r="I549" t="str">
            <v>m3</v>
          </cell>
          <cell r="J549">
            <v>0.86</v>
          </cell>
          <cell r="K549">
            <v>0.43</v>
          </cell>
          <cell r="L549" t="str">
            <v>m3/nos</v>
          </cell>
          <cell r="T549">
            <v>0</v>
          </cell>
        </row>
        <row r="550">
          <cell r="B550" t="str">
            <v>5.1.4.h</v>
          </cell>
          <cell r="E550" t="str">
            <v>Re-Bar</v>
          </cell>
          <cell r="I550" t="str">
            <v>kg</v>
          </cell>
          <cell r="J550">
            <v>168.524</v>
          </cell>
          <cell r="K550">
            <v>84.262</v>
          </cell>
          <cell r="L550" t="str">
            <v>kg/nos</v>
          </cell>
          <cell r="T550">
            <v>0</v>
          </cell>
        </row>
        <row r="551">
          <cell r="B551" t="str">
            <v>5.1.4.i</v>
          </cell>
          <cell r="E551" t="str">
            <v>Form-Work</v>
          </cell>
          <cell r="I551" t="str">
            <v>m2</v>
          </cell>
          <cell r="J551">
            <v>7.92</v>
          </cell>
          <cell r="K551">
            <v>3.96</v>
          </cell>
          <cell r="L551" t="str">
            <v>m2/nos</v>
          </cell>
          <cell r="T551">
            <v>0</v>
          </cell>
        </row>
        <row r="552">
          <cell r="D552" t="str">
            <v>Chamber</v>
          </cell>
          <cell r="T552">
            <v>0</v>
          </cell>
        </row>
        <row r="553">
          <cell r="B553" t="str">
            <v>5.1.4.j</v>
          </cell>
          <cell r="E553" t="str">
            <v>Con-C</v>
          </cell>
          <cell r="I553" t="str">
            <v>m3</v>
          </cell>
          <cell r="J553">
            <v>70.8</v>
          </cell>
          <cell r="K553">
            <v>35.4</v>
          </cell>
          <cell r="L553" t="str">
            <v>m3/nos</v>
          </cell>
          <cell r="T553">
            <v>0</v>
          </cell>
        </row>
        <row r="554">
          <cell r="B554" t="str">
            <v>5.1.4.k</v>
          </cell>
          <cell r="E554" t="str">
            <v>Re-Bar</v>
          </cell>
          <cell r="I554" t="str">
            <v>kg</v>
          </cell>
          <cell r="J554">
            <v>9062.9259999999995</v>
          </cell>
          <cell r="K554">
            <v>4531.4629999999997</v>
          </cell>
          <cell r="L554" t="str">
            <v>kg/nos</v>
          </cell>
          <cell r="T554">
            <v>0</v>
          </cell>
        </row>
        <row r="555">
          <cell r="B555" t="str">
            <v>5.1.4.l</v>
          </cell>
          <cell r="E555" t="str">
            <v>Form-Work</v>
          </cell>
          <cell r="I555" t="str">
            <v>m2</v>
          </cell>
          <cell r="J555">
            <v>244.22</v>
          </cell>
          <cell r="K555">
            <v>122.11</v>
          </cell>
          <cell r="L555" t="str">
            <v>m2/nos</v>
          </cell>
          <cell r="T555">
            <v>0</v>
          </cell>
        </row>
        <row r="556">
          <cell r="D556" t="str">
            <v>Pre-cast</v>
          </cell>
          <cell r="T556">
            <v>0</v>
          </cell>
        </row>
        <row r="557">
          <cell r="B557" t="str">
            <v>5.1.4.m</v>
          </cell>
          <cell r="E557" t="str">
            <v>Con-C</v>
          </cell>
          <cell r="I557" t="str">
            <v>m3</v>
          </cell>
          <cell r="J557">
            <v>5.68</v>
          </cell>
          <cell r="K557">
            <v>2.84</v>
          </cell>
          <cell r="L557" t="str">
            <v>m3/nos</v>
          </cell>
          <cell r="T557">
            <v>0</v>
          </cell>
        </row>
        <row r="558">
          <cell r="B558" t="str">
            <v>5.1.4.n</v>
          </cell>
          <cell r="E558" t="str">
            <v>Re-Bar</v>
          </cell>
          <cell r="I558" t="str">
            <v>kg</v>
          </cell>
          <cell r="J558">
            <v>624.87800000000004</v>
          </cell>
          <cell r="K558">
            <v>312.43900000000002</v>
          </cell>
          <cell r="L558" t="str">
            <v>kg/nos</v>
          </cell>
          <cell r="T558">
            <v>0</v>
          </cell>
        </row>
        <row r="559">
          <cell r="B559" t="str">
            <v>5.1.4.o</v>
          </cell>
          <cell r="E559" t="str">
            <v>Form-Work</v>
          </cell>
          <cell r="I559" t="str">
            <v>m2</v>
          </cell>
          <cell r="J559">
            <v>36.94</v>
          </cell>
          <cell r="K559">
            <v>18.47</v>
          </cell>
          <cell r="L559" t="str">
            <v>m2/nos</v>
          </cell>
          <cell r="T559">
            <v>0</v>
          </cell>
        </row>
        <row r="560">
          <cell r="T560">
            <v>0</v>
          </cell>
        </row>
        <row r="561">
          <cell r="D561" t="str">
            <v>Concrete class C</v>
          </cell>
          <cell r="I561" t="str">
            <v>m3</v>
          </cell>
          <cell r="J561">
            <v>79.299999999999983</v>
          </cell>
          <cell r="M561">
            <v>780355.8617086343</v>
          </cell>
          <cell r="T561">
            <v>0</v>
          </cell>
        </row>
        <row r="562">
          <cell r="D562" t="str">
            <v>Material</v>
          </cell>
          <cell r="M562">
            <v>30426561.216551721</v>
          </cell>
          <cell r="T562">
            <v>0</v>
          </cell>
        </row>
        <row r="563">
          <cell r="B563" t="str">
            <v>B20194</v>
          </cell>
          <cell r="E563" t="str">
            <v>Concrete Class C</v>
          </cell>
          <cell r="I563" t="str">
            <v>m3</v>
          </cell>
          <cell r="J563">
            <v>80.885999999999981</v>
          </cell>
          <cell r="K563">
            <v>1.02</v>
          </cell>
          <cell r="M563">
            <v>654528.80000000005</v>
          </cell>
          <cell r="N563">
            <v>52942216.516799994</v>
          </cell>
          <cell r="O563">
            <v>52942216.516799994</v>
          </cell>
          <cell r="P563">
            <v>0</v>
          </cell>
          <cell r="Q563">
            <v>0</v>
          </cell>
          <cell r="R563">
            <v>0</v>
          </cell>
          <cell r="T563">
            <v>0</v>
          </cell>
        </row>
        <row r="564">
          <cell r="D564" t="str">
            <v>Labour</v>
          </cell>
          <cell r="M564">
            <v>4648620.6896551717</v>
          </cell>
          <cell r="T564">
            <v>0</v>
          </cell>
        </row>
        <row r="565">
          <cell r="B565" t="str">
            <v>C20007</v>
          </cell>
          <cell r="E565" t="str">
            <v>Placing beton (dinding)</v>
          </cell>
          <cell r="I565" t="str">
            <v>m3</v>
          </cell>
          <cell r="J565">
            <v>80.885999999999981</v>
          </cell>
          <cell r="M565">
            <v>100000</v>
          </cell>
          <cell r="N565">
            <v>8088599.9999999981</v>
          </cell>
          <cell r="O565">
            <v>0</v>
          </cell>
          <cell r="P565">
            <v>8088599.9999999981</v>
          </cell>
          <cell r="Q565">
            <v>0</v>
          </cell>
          <cell r="R565">
            <v>0</v>
          </cell>
          <cell r="T565">
            <v>0</v>
          </cell>
        </row>
        <row r="566">
          <cell r="D566" t="str">
            <v>Equipment Operasional</v>
          </cell>
          <cell r="H566" t="str">
            <v>BBM</v>
          </cell>
          <cell r="M566">
            <v>489312.25097396184</v>
          </cell>
          <cell r="T566">
            <v>0</v>
          </cell>
        </row>
        <row r="567">
          <cell r="B567" t="str">
            <v>D20029</v>
          </cell>
          <cell r="E567" t="str">
            <v>Gerobak dorong</v>
          </cell>
          <cell r="I567" t="str">
            <v>unit</v>
          </cell>
          <cell r="J567">
            <v>1.5859999999999996</v>
          </cell>
          <cell r="K567">
            <v>0.02</v>
          </cell>
          <cell r="M567">
            <v>100000</v>
          </cell>
          <cell r="N567">
            <v>158599.99999999997</v>
          </cell>
          <cell r="O567">
            <v>0</v>
          </cell>
          <cell r="P567">
            <v>0</v>
          </cell>
          <cell r="Q567">
            <v>158599.99999999997</v>
          </cell>
          <cell r="R567">
            <v>0</v>
          </cell>
          <cell r="T567">
            <v>0</v>
          </cell>
        </row>
        <row r="568">
          <cell r="B568" t="str">
            <v>D20019</v>
          </cell>
          <cell r="E568" t="str">
            <v>Concrete Vibrator</v>
          </cell>
          <cell r="I568" t="str">
            <v>jam</v>
          </cell>
          <cell r="J568">
            <v>35.032128514056218</v>
          </cell>
          <cell r="K568">
            <v>0.44176706827309237</v>
          </cell>
          <cell r="L568">
            <v>2.2636363636363637</v>
          </cell>
          <cell r="M568">
            <v>8458.0449222720126</v>
          </cell>
          <cell r="N568">
            <v>296303.31669469376</v>
          </cell>
          <cell r="O568">
            <v>0</v>
          </cell>
          <cell r="P568">
            <v>0</v>
          </cell>
          <cell r="Q568">
            <v>296303.31669469376</v>
          </cell>
          <cell r="R568">
            <v>0</v>
          </cell>
          <cell r="T568">
            <v>0</v>
          </cell>
        </row>
        <row r="569">
          <cell r="B569" t="str">
            <v>D20006</v>
          </cell>
          <cell r="E569" t="str">
            <v>Alat bantu Cor</v>
          </cell>
          <cell r="I569" t="str">
            <v>m3</v>
          </cell>
          <cell r="J569">
            <v>396.49999999999989</v>
          </cell>
          <cell r="K569">
            <v>5</v>
          </cell>
          <cell r="M569">
            <v>1000</v>
          </cell>
          <cell r="N569">
            <v>396499.99999999988</v>
          </cell>
          <cell r="O569">
            <v>0</v>
          </cell>
          <cell r="P569">
            <v>0</v>
          </cell>
          <cell r="Q569">
            <v>396499.99999999988</v>
          </cell>
          <cell r="R569">
            <v>0</v>
          </cell>
          <cell r="T569">
            <v>0</v>
          </cell>
        </row>
        <row r="570">
          <cell r="T570">
            <v>0</v>
          </cell>
        </row>
        <row r="571">
          <cell r="B571" t="str">
            <v>5.1.4.p</v>
          </cell>
          <cell r="D571" t="str">
            <v>Reinforcement</v>
          </cell>
          <cell r="I571" t="str">
            <v>kg</v>
          </cell>
          <cell r="J571">
            <v>11083.063200000002</v>
          </cell>
          <cell r="K571">
            <v>1.1000000000000001</v>
          </cell>
          <cell r="M571">
            <v>12012.333333333332</v>
          </cell>
          <cell r="T571">
            <v>0</v>
          </cell>
        </row>
        <row r="572">
          <cell r="D572" t="str">
            <v>Material</v>
          </cell>
          <cell r="M572">
            <v>605834.53131555545</v>
          </cell>
          <cell r="T572">
            <v>0</v>
          </cell>
        </row>
        <row r="573">
          <cell r="B573" t="str">
            <v>B20011</v>
          </cell>
          <cell r="E573" t="str">
            <v>Besi beton</v>
          </cell>
          <cell r="I573" t="str">
            <v>kg</v>
          </cell>
          <cell r="J573">
            <v>11637.216360000002</v>
          </cell>
          <cell r="K573">
            <v>1.05</v>
          </cell>
          <cell r="M573">
            <v>9800</v>
          </cell>
          <cell r="N573">
            <v>114044720.32800002</v>
          </cell>
          <cell r="O573">
            <v>114044720.32800002</v>
          </cell>
          <cell r="P573">
            <v>0</v>
          </cell>
          <cell r="Q573">
            <v>0</v>
          </cell>
          <cell r="R573">
            <v>0</v>
          </cell>
          <cell r="T573">
            <v>0</v>
          </cell>
        </row>
        <row r="574">
          <cell r="B574" t="str">
            <v>B20050</v>
          </cell>
          <cell r="E574" t="str">
            <v>Kawat Bendrad</v>
          </cell>
          <cell r="I574" t="str">
            <v>Kg</v>
          </cell>
          <cell r="J574">
            <v>221.66126400000005</v>
          </cell>
          <cell r="K574">
            <v>0.02</v>
          </cell>
          <cell r="M574">
            <v>13950</v>
          </cell>
          <cell r="N574">
            <v>3092174.6328000007</v>
          </cell>
          <cell r="O574">
            <v>3092174.6328000007</v>
          </cell>
          <cell r="P574">
            <v>0</v>
          </cell>
          <cell r="Q574">
            <v>0</v>
          </cell>
          <cell r="R574">
            <v>0</v>
          </cell>
          <cell r="T574">
            <v>0</v>
          </cell>
        </row>
        <row r="575">
          <cell r="D575" t="str">
            <v>Labour</v>
          </cell>
          <cell r="M575">
            <v>72225.518919254406</v>
          </cell>
          <cell r="T575">
            <v>0</v>
          </cell>
        </row>
        <row r="576">
          <cell r="B576" t="str">
            <v>C20014</v>
          </cell>
          <cell r="E576" t="str">
            <v>Upah fabrikasi dan install besi beton</v>
          </cell>
          <cell r="I576" t="str">
            <v>kg</v>
          </cell>
          <cell r="J576">
            <v>11637.216360000002</v>
          </cell>
          <cell r="M576">
            <v>1200</v>
          </cell>
          <cell r="N576">
            <v>13964659.632000003</v>
          </cell>
          <cell r="O576">
            <v>0</v>
          </cell>
          <cell r="P576">
            <v>13964659.632000003</v>
          </cell>
          <cell r="Q576">
            <v>0</v>
          </cell>
          <cell r="R576">
            <v>0</v>
          </cell>
          <cell r="T576">
            <v>0</v>
          </cell>
        </row>
        <row r="577">
          <cell r="D577" t="str">
            <v>Equipment Operasional</v>
          </cell>
          <cell r="M577">
            <v>10509.004075552892</v>
          </cell>
          <cell r="T577">
            <v>0</v>
          </cell>
        </row>
        <row r="578">
          <cell r="B578" t="str">
            <v>D20013</v>
          </cell>
          <cell r="E578" t="str">
            <v>Bar bender</v>
          </cell>
          <cell r="G578">
            <v>300</v>
          </cell>
          <cell r="I578" t="str">
            <v>jam</v>
          </cell>
          <cell r="J578">
            <v>36.94354400000001</v>
          </cell>
          <cell r="K578">
            <v>3.3333333333333335E-3</v>
          </cell>
          <cell r="M578">
            <v>20000</v>
          </cell>
          <cell r="N578">
            <v>738870.88000000024</v>
          </cell>
          <cell r="O578">
            <v>0</v>
          </cell>
          <cell r="P578">
            <v>0</v>
          </cell>
          <cell r="Q578">
            <v>738870.88000000024</v>
          </cell>
          <cell r="R578">
            <v>0</v>
          </cell>
          <cell r="T578">
            <v>0</v>
          </cell>
        </row>
        <row r="579">
          <cell r="B579" t="str">
            <v>D20014</v>
          </cell>
          <cell r="E579" t="str">
            <v>Bar cutter</v>
          </cell>
          <cell r="G579">
            <v>300</v>
          </cell>
          <cell r="I579" t="str">
            <v>jam</v>
          </cell>
          <cell r="J579">
            <v>36.94354400000001</v>
          </cell>
          <cell r="K579">
            <v>3.3333333333333335E-3</v>
          </cell>
          <cell r="M579">
            <v>20000</v>
          </cell>
          <cell r="N579">
            <v>738870.88000000024</v>
          </cell>
          <cell r="O579">
            <v>0</v>
          </cell>
          <cell r="P579">
            <v>0</v>
          </cell>
          <cell r="Q579">
            <v>738870.88000000024</v>
          </cell>
          <cell r="R579">
            <v>0</v>
          </cell>
          <cell r="T579">
            <v>0</v>
          </cell>
        </row>
        <row r="580">
          <cell r="B580" t="str">
            <v>D20005</v>
          </cell>
          <cell r="E580" t="str">
            <v>Alat bantu pekerjaan besi</v>
          </cell>
          <cell r="I580" t="str">
            <v>kg</v>
          </cell>
          <cell r="J580">
            <v>11083.063200000002</v>
          </cell>
          <cell r="K580">
            <v>1</v>
          </cell>
          <cell r="M580">
            <v>50</v>
          </cell>
          <cell r="N580">
            <v>554153.16000000015</v>
          </cell>
          <cell r="O580">
            <v>0</v>
          </cell>
          <cell r="P580">
            <v>0</v>
          </cell>
          <cell r="Q580">
            <v>554153.16000000015</v>
          </cell>
          <cell r="R580">
            <v>0</v>
          </cell>
          <cell r="T580">
            <v>0</v>
          </cell>
        </row>
        <row r="581">
          <cell r="T581">
            <v>0</v>
          </cell>
        </row>
        <row r="582">
          <cell r="D582" t="str">
            <v>Formwork</v>
          </cell>
          <cell r="I582" t="str">
            <v>m2</v>
          </cell>
          <cell r="J582">
            <v>306.56</v>
          </cell>
          <cell r="M582">
            <v>106081.89555555556</v>
          </cell>
          <cell r="T582">
            <v>0</v>
          </cell>
        </row>
        <row r="583">
          <cell r="D583" t="str">
            <v>Material</v>
          </cell>
          <cell r="M583">
            <v>1183430.4759946452</v>
          </cell>
          <cell r="T583">
            <v>0</v>
          </cell>
        </row>
        <row r="584">
          <cell r="B584" t="str">
            <v>A20008</v>
          </cell>
          <cell r="E584" t="str">
            <v>Kayu bekisting</v>
          </cell>
          <cell r="G584">
            <v>3</v>
          </cell>
          <cell r="H584" t="str">
            <v>X pakai</v>
          </cell>
          <cell r="I584" t="str">
            <v>m3</v>
          </cell>
          <cell r="J584">
            <v>3.539277777777778</v>
          </cell>
          <cell r="K584">
            <v>1.154513888888889E-2</v>
          </cell>
          <cell r="M584">
            <v>2193529.6</v>
          </cell>
          <cell r="N584">
            <v>7763510.5681777783</v>
          </cell>
          <cell r="O584">
            <v>7763510.5681777783</v>
          </cell>
          <cell r="P584">
            <v>0</v>
          </cell>
          <cell r="Q584">
            <v>0</v>
          </cell>
          <cell r="R584">
            <v>0</v>
          </cell>
          <cell r="T584">
            <v>0</v>
          </cell>
        </row>
        <row r="585">
          <cell r="B585" t="str">
            <v>B20065</v>
          </cell>
          <cell r="E585" t="str">
            <v>Plywood 12mm x 4' x 8'</v>
          </cell>
          <cell r="G585">
            <v>3</v>
          </cell>
          <cell r="H585" t="str">
            <v>X pakai</v>
          </cell>
          <cell r="I585" t="str">
            <v>lbr</v>
          </cell>
          <cell r="J585">
            <v>35.481481481481481</v>
          </cell>
          <cell r="K585">
            <v>0.11574074074074074</v>
          </cell>
          <cell r="M585">
            <v>225000</v>
          </cell>
          <cell r="N585">
            <v>7983333.333333333</v>
          </cell>
          <cell r="O585">
            <v>7983333.333333333</v>
          </cell>
          <cell r="P585">
            <v>0</v>
          </cell>
          <cell r="Q585">
            <v>0</v>
          </cell>
          <cell r="R585">
            <v>0</v>
          </cell>
          <cell r="T585">
            <v>0</v>
          </cell>
        </row>
        <row r="586">
          <cell r="B586" t="str">
            <v>B20067</v>
          </cell>
          <cell r="E586" t="str">
            <v>Paku</v>
          </cell>
          <cell r="G586">
            <v>1</v>
          </cell>
          <cell r="H586" t="str">
            <v>X pakai</v>
          </cell>
          <cell r="I586" t="str">
            <v>kg</v>
          </cell>
          <cell r="J586">
            <v>121.34666666666666</v>
          </cell>
          <cell r="K586">
            <v>0.39583333333333331</v>
          </cell>
          <cell r="M586">
            <v>10650</v>
          </cell>
          <cell r="N586">
            <v>1292342</v>
          </cell>
          <cell r="O586">
            <v>1292342</v>
          </cell>
          <cell r="P586">
            <v>0</v>
          </cell>
          <cell r="Q586">
            <v>0</v>
          </cell>
          <cell r="R586">
            <v>0</v>
          </cell>
          <cell r="T586">
            <v>0</v>
          </cell>
        </row>
        <row r="587">
          <cell r="B587" t="str">
            <v>B20091</v>
          </cell>
          <cell r="E587" t="str">
            <v>Material lain (adjustable support, pipa dll)</v>
          </cell>
          <cell r="G587">
            <v>80</v>
          </cell>
          <cell r="H587" t="str">
            <v>X pakai</v>
          </cell>
          <cell r="I587" t="str">
            <v>ls</v>
          </cell>
          <cell r="J587">
            <v>3.8320000000000003</v>
          </cell>
          <cell r="K587">
            <v>1.2500000000000001E-2</v>
          </cell>
          <cell r="M587">
            <v>600000</v>
          </cell>
          <cell r="N587">
            <v>2299200</v>
          </cell>
          <cell r="O587">
            <v>2299200</v>
          </cell>
          <cell r="P587">
            <v>0</v>
          </cell>
          <cell r="Q587">
            <v>0</v>
          </cell>
          <cell r="R587">
            <v>0</v>
          </cell>
          <cell r="T587">
            <v>0</v>
          </cell>
        </row>
        <row r="588">
          <cell r="B588" t="str">
            <v>B20066</v>
          </cell>
          <cell r="E588" t="str">
            <v>Oli formwork</v>
          </cell>
          <cell r="I588" t="str">
            <v>liter</v>
          </cell>
          <cell r="J588">
            <v>61.312000000000005</v>
          </cell>
          <cell r="K588">
            <v>0.2</v>
          </cell>
          <cell r="M588">
            <v>5000</v>
          </cell>
          <cell r="N588">
            <v>306560</v>
          </cell>
          <cell r="O588">
            <v>306560</v>
          </cell>
          <cell r="P588">
            <v>0</v>
          </cell>
          <cell r="Q588">
            <v>0</v>
          </cell>
          <cell r="R588">
            <v>0</v>
          </cell>
          <cell r="T588">
            <v>0</v>
          </cell>
        </row>
        <row r="589">
          <cell r="D589" t="str">
            <v>Labour</v>
          </cell>
          <cell r="M589">
            <v>738698.79518072284</v>
          </cell>
          <cell r="T589">
            <v>0</v>
          </cell>
        </row>
        <row r="590">
          <cell r="B590" t="str">
            <v>C20013</v>
          </cell>
          <cell r="E590" t="str">
            <v>Upah fabrikasi bekisting</v>
          </cell>
          <cell r="I590" t="str">
            <v>m2</v>
          </cell>
          <cell r="J590">
            <v>102.18666666666667</v>
          </cell>
          <cell r="M590">
            <v>30000</v>
          </cell>
          <cell r="N590">
            <v>3065600</v>
          </cell>
          <cell r="O590">
            <v>0</v>
          </cell>
          <cell r="P590">
            <v>3065600</v>
          </cell>
          <cell r="Q590">
            <v>0</v>
          </cell>
          <cell r="R590">
            <v>0</v>
          </cell>
          <cell r="T590">
            <v>0</v>
          </cell>
        </row>
        <row r="591">
          <cell r="B591" t="str">
            <v>C20017</v>
          </cell>
          <cell r="E591" t="str">
            <v>Upah install bekisting</v>
          </cell>
          <cell r="I591" t="str">
            <v>m2</v>
          </cell>
          <cell r="J591">
            <v>306.56</v>
          </cell>
          <cell r="M591">
            <v>30000</v>
          </cell>
          <cell r="N591">
            <v>9196800</v>
          </cell>
          <cell r="O591">
            <v>0</v>
          </cell>
          <cell r="P591">
            <v>9196800</v>
          </cell>
          <cell r="Q591">
            <v>0</v>
          </cell>
          <cell r="R591">
            <v>0</v>
          </cell>
          <cell r="T591">
            <v>0</v>
          </cell>
        </row>
        <row r="592">
          <cell r="D592" t="str">
            <v>Equipment Operasional</v>
          </cell>
          <cell r="M592">
            <v>36934.93975903614</v>
          </cell>
          <cell r="T592">
            <v>0</v>
          </cell>
        </row>
        <row r="593">
          <cell r="B593" t="str">
            <v>D20007</v>
          </cell>
          <cell r="E593" t="str">
            <v>Alat bantu formwork</v>
          </cell>
          <cell r="I593" t="str">
            <v>m2</v>
          </cell>
          <cell r="J593">
            <v>306.56</v>
          </cell>
          <cell r="M593">
            <v>2000</v>
          </cell>
          <cell r="N593">
            <v>613120</v>
          </cell>
          <cell r="O593">
            <v>0</v>
          </cell>
          <cell r="P593">
            <v>0</v>
          </cell>
          <cell r="Q593">
            <v>613120</v>
          </cell>
          <cell r="R593">
            <v>0</v>
          </cell>
          <cell r="T593">
            <v>0</v>
          </cell>
        </row>
        <row r="594">
          <cell r="T594">
            <v>0</v>
          </cell>
        </row>
        <row r="595">
          <cell r="B595" t="str">
            <v>5.1.5</v>
          </cell>
          <cell r="D595" t="str">
            <v>Galvanized Steel Ladder</v>
          </cell>
          <cell r="I595" t="str">
            <v>nos</v>
          </cell>
          <cell r="J595">
            <v>2</v>
          </cell>
          <cell r="K595">
            <v>50.15</v>
          </cell>
          <cell r="L595" t="str">
            <v>kg/nos</v>
          </cell>
          <cell r="M595">
            <v>1005758.25</v>
          </cell>
          <cell r="T595">
            <v>0</v>
          </cell>
        </row>
        <row r="596">
          <cell r="D596" t="str">
            <v>Material</v>
          </cell>
          <cell r="I596" t="str">
            <v>kg</v>
          </cell>
          <cell r="J596">
            <v>100.3</v>
          </cell>
          <cell r="M596">
            <v>14805</v>
          </cell>
          <cell r="T596">
            <v>0</v>
          </cell>
        </row>
        <row r="597">
          <cell r="B597" t="str">
            <v>B20008</v>
          </cell>
          <cell r="E597" t="str">
            <v>Baja galvanis</v>
          </cell>
          <cell r="I597" t="str">
            <v>kg</v>
          </cell>
          <cell r="J597">
            <v>105.315</v>
          </cell>
          <cell r="K597">
            <v>1.05</v>
          </cell>
          <cell r="M597">
            <v>14100</v>
          </cell>
          <cell r="N597">
            <v>1484941.5</v>
          </cell>
          <cell r="O597">
            <v>1484941.5</v>
          </cell>
          <cell r="P597">
            <v>0</v>
          </cell>
          <cell r="Q597">
            <v>0</v>
          </cell>
          <cell r="R597">
            <v>0</v>
          </cell>
          <cell r="T597">
            <v>0</v>
          </cell>
        </row>
        <row r="598">
          <cell r="D598" t="str">
            <v>Labour</v>
          </cell>
          <cell r="M598">
            <v>5250</v>
          </cell>
          <cell r="T598">
            <v>0</v>
          </cell>
        </row>
        <row r="599">
          <cell r="B599" t="str">
            <v>C20023</v>
          </cell>
          <cell r="E599" t="str">
            <v>Upah pabrikasi dan instalasi baja</v>
          </cell>
          <cell r="I599" t="str">
            <v>kg</v>
          </cell>
          <cell r="J599">
            <v>105.315</v>
          </cell>
          <cell r="M599">
            <v>5000</v>
          </cell>
          <cell r="N599">
            <v>526575</v>
          </cell>
          <cell r="O599">
            <v>0</v>
          </cell>
          <cell r="P599">
            <v>526575</v>
          </cell>
          <cell r="Q599">
            <v>0</v>
          </cell>
          <cell r="R599">
            <v>0</v>
          </cell>
          <cell r="T599">
            <v>0</v>
          </cell>
        </row>
        <row r="600">
          <cell r="T600">
            <v>0</v>
          </cell>
        </row>
        <row r="601">
          <cell r="B601" t="str">
            <v>5.1.6</v>
          </cell>
          <cell r="D601" t="str">
            <v>Non-Toxic Epoxy Coat</v>
          </cell>
          <cell r="I601" t="str">
            <v>m2</v>
          </cell>
          <cell r="J601">
            <v>152.108</v>
          </cell>
          <cell r="K601">
            <v>76.054000000000002</v>
          </cell>
          <cell r="L601" t="str">
            <v>m2/nos</v>
          </cell>
          <cell r="M601">
            <v>81479.72</v>
          </cell>
          <cell r="T601">
            <v>0</v>
          </cell>
        </row>
        <row r="602">
          <cell r="B602" t="str">
            <v>B20023</v>
          </cell>
          <cell r="E602" t="str">
            <v>Epoxy primer</v>
          </cell>
          <cell r="I602" t="str">
            <v>kg</v>
          </cell>
          <cell r="J602">
            <v>76.054000000000002</v>
          </cell>
          <cell r="K602">
            <v>0.5</v>
          </cell>
          <cell r="M602">
            <v>77519.199999999997</v>
          </cell>
          <cell r="N602">
            <v>5895645.2368000001</v>
          </cell>
          <cell r="O602">
            <v>5895645.2368000001</v>
          </cell>
          <cell r="P602">
            <v>0</v>
          </cell>
          <cell r="Q602">
            <v>0</v>
          </cell>
          <cell r="R602">
            <v>0</v>
          </cell>
          <cell r="T602">
            <v>0</v>
          </cell>
        </row>
        <row r="603">
          <cell r="B603" t="str">
            <v>B20130</v>
          </cell>
          <cell r="E603" t="str">
            <v>Epoxy finish 41</v>
          </cell>
          <cell r="I603" t="str">
            <v>kg</v>
          </cell>
          <cell r="J603">
            <v>15.210800000000001</v>
          </cell>
          <cell r="K603">
            <v>0.1</v>
          </cell>
          <cell r="M603">
            <v>102313.2</v>
          </cell>
          <cell r="N603">
            <v>1556265.62256</v>
          </cell>
          <cell r="O603">
            <v>1556265.62256</v>
          </cell>
          <cell r="P603">
            <v>0</v>
          </cell>
          <cell r="Q603">
            <v>0</v>
          </cell>
          <cell r="R603">
            <v>0</v>
          </cell>
          <cell r="T603">
            <v>0</v>
          </cell>
        </row>
        <row r="604">
          <cell r="B604" t="str">
            <v>B20131</v>
          </cell>
          <cell r="E604" t="str">
            <v>Thinner epoxy 41</v>
          </cell>
          <cell r="I604" t="str">
            <v>ltr</v>
          </cell>
          <cell r="J604">
            <v>30.421600000000002</v>
          </cell>
          <cell r="K604">
            <v>0.2</v>
          </cell>
          <cell r="M604">
            <v>37444</v>
          </cell>
          <cell r="N604">
            <v>1139106.3904000001</v>
          </cell>
          <cell r="O604">
            <v>1139106.3904000001</v>
          </cell>
          <cell r="P604">
            <v>0</v>
          </cell>
          <cell r="Q604">
            <v>0</v>
          </cell>
          <cell r="R604">
            <v>0</v>
          </cell>
          <cell r="T604">
            <v>0</v>
          </cell>
        </row>
        <row r="605">
          <cell r="B605" t="str">
            <v>E20070</v>
          </cell>
          <cell r="E605" t="str">
            <v>Upah cat epoxy</v>
          </cell>
          <cell r="I605" t="str">
            <v>m2</v>
          </cell>
          <cell r="J605">
            <v>152.108</v>
          </cell>
          <cell r="K605">
            <v>1</v>
          </cell>
          <cell r="M605">
            <v>25000</v>
          </cell>
          <cell r="N605">
            <v>3802700</v>
          </cell>
          <cell r="O605">
            <v>0</v>
          </cell>
          <cell r="P605">
            <v>0</v>
          </cell>
          <cell r="Q605">
            <v>0</v>
          </cell>
          <cell r="R605">
            <v>3802700</v>
          </cell>
          <cell r="T605">
            <v>0</v>
          </cell>
        </row>
        <row r="606">
          <cell r="T606">
            <v>0</v>
          </cell>
        </row>
        <row r="607">
          <cell r="B607" t="str">
            <v>5.1.7</v>
          </cell>
          <cell r="D607" t="str">
            <v>Waterproofing Membarane With Propylene Board</v>
          </cell>
          <cell r="I607" t="str">
            <v>m2</v>
          </cell>
          <cell r="J607">
            <v>146.53199999999998</v>
          </cell>
          <cell r="K607">
            <v>73.265999999999991</v>
          </cell>
          <cell r="L607" t="str">
            <v>m2/nos</v>
          </cell>
          <cell r="M607">
            <v>50000</v>
          </cell>
          <cell r="T607">
            <v>0</v>
          </cell>
        </row>
        <row r="608">
          <cell r="B608" t="str">
            <v>E20357</v>
          </cell>
          <cell r="E608" t="str">
            <v>Waterproofing Membarane With Propylene Board</v>
          </cell>
          <cell r="I608" t="str">
            <v>m2</v>
          </cell>
          <cell r="J608">
            <v>146.53199999999998</v>
          </cell>
          <cell r="M608">
            <v>50000</v>
          </cell>
          <cell r="N608">
            <v>7326599.9999999991</v>
          </cell>
          <cell r="O608">
            <v>0</v>
          </cell>
          <cell r="P608">
            <v>0</v>
          </cell>
          <cell r="Q608">
            <v>0</v>
          </cell>
          <cell r="R608">
            <v>7326599.9999999991</v>
          </cell>
          <cell r="T608">
            <v>0</v>
          </cell>
        </row>
        <row r="609">
          <cell r="T609">
            <v>0</v>
          </cell>
        </row>
        <row r="610">
          <cell r="B610" t="str">
            <v>5.1.8</v>
          </cell>
          <cell r="D610" t="str">
            <v>Asphalt Pavement</v>
          </cell>
          <cell r="I610" t="str">
            <v>m2</v>
          </cell>
          <cell r="J610">
            <v>0</v>
          </cell>
          <cell r="K610">
            <v>0</v>
          </cell>
          <cell r="L610" t="str">
            <v>m2/nos</v>
          </cell>
          <cell r="M610" t="e">
            <v>#DIV/0!</v>
          </cell>
          <cell r="T610">
            <v>0</v>
          </cell>
        </row>
        <row r="611">
          <cell r="D611" t="str">
            <v>AC-WC</v>
          </cell>
          <cell r="F611">
            <v>5</v>
          </cell>
          <cell r="I611" t="str">
            <v>m2</v>
          </cell>
          <cell r="J611">
            <v>0</v>
          </cell>
          <cell r="M611" t="e">
            <v>#DIV/0!</v>
          </cell>
          <cell r="T611">
            <v>0</v>
          </cell>
        </row>
        <row r="612">
          <cell r="D612" t="str">
            <v>Material</v>
          </cell>
          <cell r="M612" t="e">
            <v>#DIV/0!</v>
          </cell>
          <cell r="T612">
            <v>0</v>
          </cell>
        </row>
        <row r="613">
          <cell r="B613" t="str">
            <v>A20002</v>
          </cell>
          <cell r="E613" t="str">
            <v>Agregat kasar</v>
          </cell>
          <cell r="I613" t="str">
            <v>m3</v>
          </cell>
          <cell r="J613">
            <v>0</v>
          </cell>
          <cell r="K613">
            <v>2.5987500000000004E-2</v>
          </cell>
          <cell r="M613">
            <v>100585.90399999999</v>
          </cell>
          <cell r="N613">
            <v>0</v>
          </cell>
          <cell r="O613">
            <v>0</v>
          </cell>
          <cell r="P613">
            <v>0</v>
          </cell>
          <cell r="Q613">
            <v>0</v>
          </cell>
          <cell r="R613">
            <v>0</v>
          </cell>
          <cell r="T613">
            <v>0</v>
          </cell>
        </row>
        <row r="614">
          <cell r="B614" t="str">
            <v>A20001</v>
          </cell>
          <cell r="E614" t="str">
            <v>Agregat halus</v>
          </cell>
          <cell r="I614" t="str">
            <v>m3</v>
          </cell>
          <cell r="J614">
            <v>0</v>
          </cell>
          <cell r="K614">
            <v>3.7812499999999999E-2</v>
          </cell>
          <cell r="M614">
            <v>113923.47200000001</v>
          </cell>
          <cell r="N614">
            <v>0</v>
          </cell>
          <cell r="O614">
            <v>0</v>
          </cell>
          <cell r="P614">
            <v>0</v>
          </cell>
          <cell r="Q614">
            <v>0</v>
          </cell>
          <cell r="R614">
            <v>0</v>
          </cell>
          <cell r="T614">
            <v>0</v>
          </cell>
        </row>
        <row r="615">
          <cell r="B615" t="str">
            <v>A20007</v>
          </cell>
          <cell r="E615" t="str">
            <v>Filler</v>
          </cell>
          <cell r="I615" t="str">
            <v>kg</v>
          </cell>
          <cell r="J615">
            <v>0</v>
          </cell>
          <cell r="K615">
            <v>1.2375</v>
          </cell>
          <cell r="M615">
            <v>1054</v>
          </cell>
          <cell r="N615">
            <v>0</v>
          </cell>
          <cell r="O615">
            <v>0</v>
          </cell>
          <cell r="P615">
            <v>0</v>
          </cell>
          <cell r="Q615">
            <v>0</v>
          </cell>
          <cell r="R615">
            <v>0</v>
          </cell>
          <cell r="T615">
            <v>0</v>
          </cell>
        </row>
        <row r="616">
          <cell r="B616" t="str">
            <v>B20007</v>
          </cell>
          <cell r="E616" t="str">
            <v>Aspal</v>
          </cell>
          <cell r="I616" t="str">
            <v>kg</v>
          </cell>
          <cell r="J616">
            <v>0</v>
          </cell>
          <cell r="K616">
            <v>7.3237500000000013</v>
          </cell>
          <cell r="M616">
            <v>6900</v>
          </cell>
          <cell r="N616">
            <v>0</v>
          </cell>
          <cell r="O616">
            <v>0</v>
          </cell>
          <cell r="P616">
            <v>0</v>
          </cell>
          <cell r="Q616">
            <v>0</v>
          </cell>
          <cell r="R616">
            <v>0</v>
          </cell>
          <cell r="T616">
            <v>0</v>
          </cell>
        </row>
        <row r="617">
          <cell r="D617" t="str">
            <v>Labour</v>
          </cell>
          <cell r="M617" t="e">
            <v>#DIV/0!</v>
          </cell>
          <cell r="T617">
            <v>0</v>
          </cell>
        </row>
        <row r="618">
          <cell r="B618" t="str">
            <v>C20001</v>
          </cell>
          <cell r="E618" t="str">
            <v>Tenaga</v>
          </cell>
          <cell r="G618">
            <v>6</v>
          </cell>
          <cell r="I618" t="str">
            <v>jam</v>
          </cell>
          <cell r="J618">
            <v>0</v>
          </cell>
          <cell r="K618">
            <v>1.6265060240963858E-2</v>
          </cell>
          <cell r="L618">
            <v>368.88888888888886</v>
          </cell>
          <cell r="M618">
            <v>17500</v>
          </cell>
          <cell r="N618">
            <v>0</v>
          </cell>
          <cell r="O618">
            <v>0</v>
          </cell>
          <cell r="P618">
            <v>0</v>
          </cell>
          <cell r="Q618">
            <v>0</v>
          </cell>
          <cell r="R618">
            <v>0</v>
          </cell>
          <cell r="T618">
            <v>0</v>
          </cell>
        </row>
        <row r="619">
          <cell r="B619" t="str">
            <v>C20003</v>
          </cell>
          <cell r="E619" t="str">
            <v>Mandor</v>
          </cell>
          <cell r="G619">
            <v>1</v>
          </cell>
          <cell r="I619" t="str">
            <v>jam</v>
          </cell>
          <cell r="J619">
            <v>0</v>
          </cell>
          <cell r="K619">
            <v>1.8975903614457835E-3</v>
          </cell>
          <cell r="L619">
            <v>526.98412698412687</v>
          </cell>
          <cell r="M619">
            <v>27500</v>
          </cell>
          <cell r="N619">
            <v>0</v>
          </cell>
          <cell r="O619">
            <v>0</v>
          </cell>
          <cell r="P619">
            <v>0</v>
          </cell>
          <cell r="Q619">
            <v>0</v>
          </cell>
          <cell r="R619">
            <v>0</v>
          </cell>
          <cell r="T619">
            <v>0</v>
          </cell>
        </row>
        <row r="620">
          <cell r="D620" t="str">
            <v>Equipment Operasional</v>
          </cell>
          <cell r="H620" t="str">
            <v>BBM</v>
          </cell>
          <cell r="M620" t="e">
            <v>#DIV/0!</v>
          </cell>
          <cell r="T620">
            <v>0</v>
          </cell>
        </row>
        <row r="621">
          <cell r="B621" t="str">
            <v>D20042</v>
          </cell>
          <cell r="E621" t="str">
            <v>Wheel loader</v>
          </cell>
          <cell r="G621">
            <v>16</v>
          </cell>
          <cell r="H621">
            <v>0</v>
          </cell>
          <cell r="I621" t="str">
            <v>jam</v>
          </cell>
          <cell r="J621">
            <v>0</v>
          </cell>
          <cell r="K621">
            <v>1.8592890078833852E-3</v>
          </cell>
          <cell r="L621">
            <v>537.84</v>
          </cell>
          <cell r="M621">
            <v>173345.6</v>
          </cell>
          <cell r="N621">
            <v>0</v>
          </cell>
          <cell r="O621">
            <v>0</v>
          </cell>
          <cell r="P621">
            <v>0</v>
          </cell>
          <cell r="Q621">
            <v>0</v>
          </cell>
          <cell r="R621">
            <v>0</v>
          </cell>
          <cell r="T621">
            <v>0</v>
          </cell>
        </row>
        <row r="622">
          <cell r="B622" t="str">
            <v>D20011</v>
          </cell>
          <cell r="E622" t="str">
            <v>AMP</v>
          </cell>
          <cell r="G622">
            <v>35</v>
          </cell>
          <cell r="H622">
            <v>0</v>
          </cell>
          <cell r="I622" t="str">
            <v>jam</v>
          </cell>
          <cell r="J622">
            <v>0</v>
          </cell>
          <cell r="K622">
            <v>2.7108433734939763E-3</v>
          </cell>
          <cell r="L622">
            <v>368.88888888888886</v>
          </cell>
          <cell r="M622">
            <v>635267.251017045</v>
          </cell>
          <cell r="N622">
            <v>0</v>
          </cell>
          <cell r="O622">
            <v>0</v>
          </cell>
          <cell r="P622">
            <v>0</v>
          </cell>
          <cell r="Q622">
            <v>0</v>
          </cell>
          <cell r="R622">
            <v>0</v>
          </cell>
          <cell r="T622">
            <v>0</v>
          </cell>
        </row>
        <row r="623">
          <cell r="B623" t="str">
            <v>D20027</v>
          </cell>
          <cell r="E623" t="str">
            <v>Genset</v>
          </cell>
          <cell r="G623">
            <v>10</v>
          </cell>
          <cell r="H623">
            <v>0</v>
          </cell>
          <cell r="I623" t="str">
            <v>jam</v>
          </cell>
          <cell r="J623">
            <v>0</v>
          </cell>
          <cell r="K623">
            <v>2.7108433734939763E-3</v>
          </cell>
          <cell r="L623">
            <v>368.88888888888886</v>
          </cell>
          <cell r="M623">
            <v>19041.044336153493</v>
          </cell>
          <cell r="N623">
            <v>0</v>
          </cell>
          <cell r="O623">
            <v>0</v>
          </cell>
          <cell r="P623">
            <v>0</v>
          </cell>
          <cell r="Q623">
            <v>0</v>
          </cell>
          <cell r="R623">
            <v>0</v>
          </cell>
          <cell r="T623">
            <v>0</v>
          </cell>
        </row>
        <row r="624">
          <cell r="B624" t="str">
            <v>D20024</v>
          </cell>
          <cell r="E624" t="str">
            <v>Dump Truck 20 Ton</v>
          </cell>
          <cell r="G624">
            <v>10</v>
          </cell>
          <cell r="H624">
            <v>0</v>
          </cell>
          <cell r="I624" t="str">
            <v>jam</v>
          </cell>
          <cell r="J624">
            <v>0</v>
          </cell>
          <cell r="K624">
            <v>1.210843373493976E-2</v>
          </cell>
          <cell r="L624">
            <v>82.587064676616905</v>
          </cell>
          <cell r="M624">
            <v>192744.92307692309</v>
          </cell>
          <cell r="N624">
            <v>0</v>
          </cell>
          <cell r="O624">
            <v>0</v>
          </cell>
          <cell r="P624">
            <v>0</v>
          </cell>
          <cell r="Q624">
            <v>0</v>
          </cell>
          <cell r="R624">
            <v>0</v>
          </cell>
          <cell r="T624">
            <v>0</v>
          </cell>
        </row>
        <row r="625">
          <cell r="B625" t="str">
            <v>D20012</v>
          </cell>
          <cell r="E625" t="str">
            <v>Asphalt finisher</v>
          </cell>
          <cell r="G625">
            <v>12</v>
          </cell>
          <cell r="H625">
            <v>0</v>
          </cell>
          <cell r="I625" t="str">
            <v>jam</v>
          </cell>
          <cell r="J625">
            <v>0</v>
          </cell>
          <cell r="K625">
            <v>3.3885542168674704E-3</v>
          </cell>
          <cell r="L625">
            <v>295.11111111111109</v>
          </cell>
          <cell r="M625">
            <v>116435.14869362471</v>
          </cell>
          <cell r="N625">
            <v>0</v>
          </cell>
          <cell r="O625">
            <v>0</v>
          </cell>
          <cell r="P625">
            <v>0</v>
          </cell>
          <cell r="Q625">
            <v>0</v>
          </cell>
          <cell r="R625">
            <v>0</v>
          </cell>
          <cell r="T625">
            <v>0</v>
          </cell>
        </row>
        <row r="626">
          <cell r="B626" t="str">
            <v>D20037</v>
          </cell>
          <cell r="E626" t="str">
            <v>Tandem roller 6 ton</v>
          </cell>
          <cell r="G626">
            <v>16</v>
          </cell>
          <cell r="H626">
            <v>0</v>
          </cell>
          <cell r="I626" t="str">
            <v>jam</v>
          </cell>
          <cell r="J626">
            <v>0</v>
          </cell>
          <cell r="K626">
            <v>3.2128514056224901E-3</v>
          </cell>
          <cell r="L626">
            <v>311.25</v>
          </cell>
          <cell r="M626">
            <v>121405.58489999251</v>
          </cell>
          <cell r="N626">
            <v>0</v>
          </cell>
          <cell r="O626">
            <v>0</v>
          </cell>
          <cell r="P626">
            <v>0</v>
          </cell>
          <cell r="Q626">
            <v>0</v>
          </cell>
          <cell r="R626">
            <v>0</v>
          </cell>
          <cell r="T626">
            <v>0</v>
          </cell>
        </row>
        <row r="627">
          <cell r="B627" t="str">
            <v>D20034</v>
          </cell>
          <cell r="E627" t="str">
            <v>Pneumatic tire roller 6 ton</v>
          </cell>
          <cell r="G627">
            <v>12</v>
          </cell>
          <cell r="H627">
            <v>0</v>
          </cell>
          <cell r="I627" t="str">
            <v>jam</v>
          </cell>
          <cell r="J627">
            <v>0</v>
          </cell>
          <cell r="K627">
            <v>2.2948938611589216E-3</v>
          </cell>
          <cell r="L627">
            <v>435.74999999999994</v>
          </cell>
          <cell r="M627">
            <v>129395.094333325</v>
          </cell>
          <cell r="N627">
            <v>0</v>
          </cell>
          <cell r="O627">
            <v>0</v>
          </cell>
          <cell r="P627">
            <v>0</v>
          </cell>
          <cell r="Q627">
            <v>0</v>
          </cell>
          <cell r="R627">
            <v>0</v>
          </cell>
          <cell r="T627">
            <v>0</v>
          </cell>
        </row>
        <row r="628">
          <cell r="B628" t="str">
            <v>D20052</v>
          </cell>
          <cell r="E628" t="str">
            <v>Alat bantu pek. aspal</v>
          </cell>
          <cell r="I628" t="str">
            <v>m3</v>
          </cell>
          <cell r="J628">
            <v>0</v>
          </cell>
          <cell r="K628">
            <v>1</v>
          </cell>
          <cell r="M628">
            <v>100</v>
          </cell>
          <cell r="N628">
            <v>0</v>
          </cell>
          <cell r="O628">
            <v>0</v>
          </cell>
          <cell r="P628">
            <v>0</v>
          </cell>
          <cell r="Q628">
            <v>0</v>
          </cell>
          <cell r="R628">
            <v>0</v>
          </cell>
          <cell r="T628">
            <v>0</v>
          </cell>
        </row>
        <row r="629">
          <cell r="B629" t="str">
            <v>D20050</v>
          </cell>
          <cell r="E629" t="str">
            <v>BBM solar</v>
          </cell>
          <cell r="H629">
            <v>0</v>
          </cell>
          <cell r="I629" t="str">
            <v>ltr</v>
          </cell>
          <cell r="J629">
            <v>0</v>
          </cell>
          <cell r="M629">
            <v>989.1712</v>
          </cell>
          <cell r="N629">
            <v>0</v>
          </cell>
          <cell r="O629">
            <v>0</v>
          </cell>
          <cell r="P629">
            <v>0</v>
          </cell>
          <cell r="Q629">
            <v>0</v>
          </cell>
          <cell r="R629">
            <v>0</v>
          </cell>
          <cell r="T629">
            <v>0</v>
          </cell>
        </row>
        <row r="630">
          <cell r="T630">
            <v>0</v>
          </cell>
        </row>
        <row r="631">
          <cell r="B631" t="str">
            <v>5.1.9</v>
          </cell>
          <cell r="D631" t="str">
            <v>Cast Iron Frame &amp; Perforated Cover</v>
          </cell>
          <cell r="I631" t="str">
            <v>nos</v>
          </cell>
          <cell r="J631">
            <v>2</v>
          </cell>
          <cell r="K631">
            <v>1130.3999999999999</v>
          </cell>
          <cell r="L631" t="str">
            <v>kg/nos</v>
          </cell>
          <cell r="M631">
            <v>19406141.999999996</v>
          </cell>
          <cell r="T631">
            <v>0</v>
          </cell>
        </row>
        <row r="632">
          <cell r="D632" t="str">
            <v>Material</v>
          </cell>
          <cell r="I632" t="str">
            <v>kg</v>
          </cell>
          <cell r="J632">
            <v>2260.7999999999997</v>
          </cell>
          <cell r="M632">
            <v>11917.5</v>
          </cell>
          <cell r="T632">
            <v>0</v>
          </cell>
        </row>
        <row r="633">
          <cell r="B633" t="str">
            <v>B20010</v>
          </cell>
          <cell r="E633" t="str">
            <v>Baja Struktur</v>
          </cell>
          <cell r="I633" t="str">
            <v>kg</v>
          </cell>
          <cell r="J633">
            <v>2373.8399999999997</v>
          </cell>
          <cell r="K633">
            <v>1.05</v>
          </cell>
          <cell r="M633">
            <v>11350</v>
          </cell>
          <cell r="N633">
            <v>26943083.999999996</v>
          </cell>
          <cell r="O633">
            <v>26943083.999999996</v>
          </cell>
          <cell r="P633">
            <v>0</v>
          </cell>
          <cell r="Q633">
            <v>0</v>
          </cell>
          <cell r="R633">
            <v>0</v>
          </cell>
          <cell r="T633">
            <v>0</v>
          </cell>
        </row>
        <row r="634">
          <cell r="D634" t="str">
            <v>Labour</v>
          </cell>
          <cell r="M634">
            <v>5250</v>
          </cell>
          <cell r="T634">
            <v>0</v>
          </cell>
        </row>
        <row r="635">
          <cell r="B635" t="str">
            <v>C20023</v>
          </cell>
          <cell r="E635" t="str">
            <v>Upah pabrikasi dan instalasi baja</v>
          </cell>
          <cell r="I635" t="str">
            <v>kg</v>
          </cell>
          <cell r="J635">
            <v>2373.8399999999997</v>
          </cell>
          <cell r="M635">
            <v>5000</v>
          </cell>
          <cell r="N635">
            <v>11869199.999999998</v>
          </cell>
          <cell r="O635">
            <v>0</v>
          </cell>
          <cell r="P635">
            <v>11869199.999999998</v>
          </cell>
          <cell r="Q635">
            <v>0</v>
          </cell>
          <cell r="R635">
            <v>0</v>
          </cell>
          <cell r="T635">
            <v>0</v>
          </cell>
        </row>
        <row r="636">
          <cell r="T636">
            <v>0</v>
          </cell>
        </row>
        <row r="637">
          <cell r="B637" t="str">
            <v>C.2</v>
          </cell>
          <cell r="D637" t="str">
            <v>Dia. 600mm (Type E)</v>
          </cell>
          <cell r="I637" t="str">
            <v>Nos</v>
          </cell>
          <cell r="J637">
            <v>6</v>
          </cell>
          <cell r="M637">
            <v>183348927.33693719</v>
          </cell>
        </row>
        <row r="638">
          <cell r="B638" t="str">
            <v>5.2.1</v>
          </cell>
          <cell r="D638" t="str">
            <v>Excavation</v>
          </cell>
          <cell r="F638" t="str">
            <v>buang sejauh 8 km</v>
          </cell>
          <cell r="I638" t="str">
            <v>m3</v>
          </cell>
          <cell r="J638">
            <v>940.03199999999993</v>
          </cell>
          <cell r="K638">
            <v>156.672</v>
          </cell>
          <cell r="L638" t="str">
            <v>m3/nos</v>
          </cell>
          <cell r="M638">
            <v>83278.272710006873</v>
          </cell>
          <cell r="T638">
            <v>0</v>
          </cell>
        </row>
        <row r="639">
          <cell r="B639" t="str">
            <v>5.2.1.1</v>
          </cell>
          <cell r="D639" t="str">
            <v>Soft Soil (Excavation)</v>
          </cell>
          <cell r="F639" t="str">
            <v>Estimate =</v>
          </cell>
          <cell r="G639">
            <v>0.25</v>
          </cell>
          <cell r="I639" t="str">
            <v>m3</v>
          </cell>
          <cell r="J639">
            <v>235.00799999999998</v>
          </cell>
          <cell r="M639">
            <v>42763.506795090681</v>
          </cell>
          <cell r="T639">
            <v>0</v>
          </cell>
        </row>
        <row r="640">
          <cell r="D640" t="str">
            <v>Labour</v>
          </cell>
          <cell r="M640">
            <v>2615.4616868469261</v>
          </cell>
          <cell r="T640">
            <v>0</v>
          </cell>
        </row>
        <row r="641">
          <cell r="B641" t="str">
            <v>C20001</v>
          </cell>
          <cell r="E641" t="str">
            <v>Tenaga</v>
          </cell>
          <cell r="G641">
            <v>3</v>
          </cell>
          <cell r="I641" t="str">
            <v>jam</v>
          </cell>
          <cell r="J641">
            <v>35.123109720144136</v>
          </cell>
          <cell r="K641">
            <v>0.14945495353411006</v>
          </cell>
          <cell r="L641">
            <v>20.072937892388495</v>
          </cell>
          <cell r="M641">
            <v>17500</v>
          </cell>
          <cell r="N641">
            <v>614654.42010252236</v>
          </cell>
          <cell r="O641">
            <v>0</v>
          </cell>
          <cell r="P641">
            <v>614654.42010252236</v>
          </cell>
          <cell r="Q641">
            <v>0</v>
          </cell>
          <cell r="R641">
            <v>0</v>
          </cell>
          <cell r="T641">
            <v>0</v>
          </cell>
        </row>
        <row r="642">
          <cell r="B642" t="str">
            <v>C20003</v>
          </cell>
          <cell r="E642" t="str">
            <v>Mandor</v>
          </cell>
          <cell r="G642">
            <v>0</v>
          </cell>
          <cell r="I642" t="str">
            <v>jam</v>
          </cell>
          <cell r="J642">
            <v>0</v>
          </cell>
          <cell r="K642">
            <v>0</v>
          </cell>
          <cell r="L642">
            <v>20.072937892388495</v>
          </cell>
          <cell r="M642">
            <v>27500</v>
          </cell>
          <cell r="N642">
            <v>0</v>
          </cell>
          <cell r="O642">
            <v>0</v>
          </cell>
          <cell r="P642">
            <v>0</v>
          </cell>
          <cell r="Q642">
            <v>0</v>
          </cell>
          <cell r="R642">
            <v>0</v>
          </cell>
          <cell r="T642">
            <v>0</v>
          </cell>
        </row>
        <row r="643">
          <cell r="D643" t="str">
            <v>Equipment Operasional</v>
          </cell>
          <cell r="H643" t="str">
            <v>BBM</v>
          </cell>
          <cell r="M643">
            <v>40148.045108243758</v>
          </cell>
          <cell r="T643">
            <v>0</v>
          </cell>
        </row>
        <row r="644">
          <cell r="B644" t="str">
            <v>D20025</v>
          </cell>
          <cell r="E644" t="str">
            <v>Excavator CAT320</v>
          </cell>
          <cell r="F644">
            <v>0.6</v>
          </cell>
          <cell r="G644">
            <v>18</v>
          </cell>
          <cell r="H644">
            <v>126.4431949925189</v>
          </cell>
          <cell r="I644" t="str">
            <v>jam</v>
          </cell>
          <cell r="J644">
            <v>7.0246219440288273</v>
          </cell>
          <cell r="K644">
            <v>4.9818317844703357E-2</v>
          </cell>
          <cell r="L644">
            <v>20.072937892388495</v>
          </cell>
          <cell r="M644">
            <v>241268.4</v>
          </cell>
          <cell r="N644">
            <v>1694819.2970407247</v>
          </cell>
          <cell r="O644">
            <v>0</v>
          </cell>
          <cell r="P644">
            <v>0</v>
          </cell>
          <cell r="Q644">
            <v>1694819.2970407247</v>
          </cell>
          <cell r="R644">
            <v>0</v>
          </cell>
          <cell r="T644">
            <v>0</v>
          </cell>
        </row>
        <row r="645">
          <cell r="B645" t="str">
            <v>D20105</v>
          </cell>
          <cell r="E645" t="str">
            <v>Excavator long arm</v>
          </cell>
          <cell r="F645">
            <v>0.4</v>
          </cell>
          <cell r="G645">
            <v>18</v>
          </cell>
          <cell r="H645">
            <v>93.661625920384381</v>
          </cell>
          <cell r="I645" t="str">
            <v>jam</v>
          </cell>
          <cell r="J645">
            <v>5.2034236622435763</v>
          </cell>
          <cell r="K645">
            <v>5.5353686494114838E-2</v>
          </cell>
          <cell r="L645">
            <v>18.065644103149648</v>
          </cell>
          <cell r="M645">
            <v>241268.4</v>
          </cell>
          <cell r="N645">
            <v>1255421.701511648</v>
          </cell>
          <cell r="O645">
            <v>0</v>
          </cell>
          <cell r="P645">
            <v>0</v>
          </cell>
          <cell r="Q645">
            <v>1255421.701511648</v>
          </cell>
          <cell r="R645">
            <v>0</v>
          </cell>
          <cell r="T645">
            <v>0</v>
          </cell>
        </row>
        <row r="646">
          <cell r="B646" t="str">
            <v>D20024</v>
          </cell>
          <cell r="E646" t="str">
            <v>Dump Truck 20 Ton</v>
          </cell>
          <cell r="F646">
            <v>8</v>
          </cell>
          <cell r="G646">
            <v>10</v>
          </cell>
          <cell r="H646">
            <v>306.38079999999997</v>
          </cell>
          <cell r="I646" t="str">
            <v>jam</v>
          </cell>
          <cell r="J646">
            <v>30.638079999999995</v>
          </cell>
          <cell r="K646">
            <v>0.13037037037037036</v>
          </cell>
          <cell r="L646">
            <v>7.6704545454545467</v>
          </cell>
          <cell r="M646">
            <v>192744.92307692309</v>
          </cell>
          <cell r="N646">
            <v>5905334.3728246149</v>
          </cell>
          <cell r="O646">
            <v>0</v>
          </cell>
          <cell r="P646">
            <v>0</v>
          </cell>
          <cell r="Q646">
            <v>5905334.3728246149</v>
          </cell>
          <cell r="R646">
            <v>0</v>
          </cell>
          <cell r="T646">
            <v>0</v>
          </cell>
        </row>
        <row r="647">
          <cell r="B647" t="str">
            <v>D20004</v>
          </cell>
          <cell r="E647" t="str">
            <v>Alat bantu (Pek. Tanah)-m3</v>
          </cell>
          <cell r="I647" t="str">
            <v>m3</v>
          </cell>
          <cell r="J647">
            <v>235.00799999999998</v>
          </cell>
          <cell r="K647">
            <v>1</v>
          </cell>
          <cell r="M647">
            <v>250</v>
          </cell>
          <cell r="N647">
            <v>58751.999999999993</v>
          </cell>
          <cell r="O647">
            <v>0</v>
          </cell>
          <cell r="P647">
            <v>0</v>
          </cell>
          <cell r="Q647">
            <v>58751.999999999993</v>
          </cell>
          <cell r="R647">
            <v>0</v>
          </cell>
          <cell r="T647">
            <v>0</v>
          </cell>
        </row>
        <row r="648">
          <cell r="B648" t="str">
            <v>D20050</v>
          </cell>
          <cell r="E648" t="str">
            <v>BBM solar</v>
          </cell>
          <cell r="H648">
            <v>526.48562091290319</v>
          </cell>
          <cell r="I648" t="str">
            <v>ltr</v>
          </cell>
          <cell r="J648">
            <v>526.48562091290319</v>
          </cell>
          <cell r="M648">
            <v>989.1712</v>
          </cell>
          <cell r="N648">
            <v>520784.41342116153</v>
          </cell>
          <cell r="O648">
            <v>0</v>
          </cell>
          <cell r="P648">
            <v>0</v>
          </cell>
          <cell r="Q648">
            <v>520784.41342116153</v>
          </cell>
          <cell r="R648">
            <v>0</v>
          </cell>
          <cell r="T648">
            <v>0</v>
          </cell>
        </row>
        <row r="649">
          <cell r="T649">
            <v>0</v>
          </cell>
        </row>
        <row r="650">
          <cell r="B650" t="str">
            <v>5.2.1.2</v>
          </cell>
          <cell r="D650" t="str">
            <v>Soft Rock (Excavation)</v>
          </cell>
          <cell r="F650" t="str">
            <v>Estimate =</v>
          </cell>
          <cell r="G650">
            <v>0.4</v>
          </cell>
          <cell r="I650" t="str">
            <v>m3</v>
          </cell>
          <cell r="J650">
            <v>376.01279999999997</v>
          </cell>
          <cell r="L650">
            <v>0.75</v>
          </cell>
          <cell r="M650">
            <v>76752.998164926234</v>
          </cell>
          <cell r="T650">
            <v>0</v>
          </cell>
        </row>
        <row r="651">
          <cell r="D651" t="str">
            <v>Labour</v>
          </cell>
          <cell r="M651">
            <v>3487.2822491292354</v>
          </cell>
          <cell r="T651">
            <v>0</v>
          </cell>
        </row>
        <row r="652">
          <cell r="B652" t="str">
            <v>C20001</v>
          </cell>
          <cell r="E652" t="str">
            <v>Tenaga</v>
          </cell>
          <cell r="G652">
            <v>3</v>
          </cell>
          <cell r="I652" t="str">
            <v>jam</v>
          </cell>
          <cell r="J652">
            <v>74.929300736307496</v>
          </cell>
          <cell r="K652">
            <v>0.19927327137881343</v>
          </cell>
          <cell r="L652">
            <v>15.054703419291371</v>
          </cell>
          <cell r="M652">
            <v>17500</v>
          </cell>
          <cell r="N652">
            <v>1311262.7628853812</v>
          </cell>
          <cell r="O652">
            <v>0</v>
          </cell>
          <cell r="P652">
            <v>1311262.7628853812</v>
          </cell>
          <cell r="Q652">
            <v>0</v>
          </cell>
          <cell r="R652">
            <v>0</v>
          </cell>
          <cell r="T652">
            <v>0</v>
          </cell>
        </row>
        <row r="653">
          <cell r="B653" t="str">
            <v>C20003</v>
          </cell>
          <cell r="E653" t="str">
            <v>Mandor</v>
          </cell>
          <cell r="G653">
            <v>0</v>
          </cell>
          <cell r="I653" t="str">
            <v>jam</v>
          </cell>
          <cell r="J653">
            <v>0</v>
          </cell>
          <cell r="K653">
            <v>0</v>
          </cell>
          <cell r="L653">
            <v>15.054703419291371</v>
          </cell>
          <cell r="M653">
            <v>27500</v>
          </cell>
          <cell r="N653">
            <v>0</v>
          </cell>
          <cell r="O653">
            <v>0</v>
          </cell>
          <cell r="P653">
            <v>0</v>
          </cell>
          <cell r="Q653">
            <v>0</v>
          </cell>
          <cell r="R653">
            <v>0</v>
          </cell>
          <cell r="T653">
            <v>0</v>
          </cell>
        </row>
        <row r="654">
          <cell r="D654" t="str">
            <v>Equipment Operasional</v>
          </cell>
          <cell r="H654" t="str">
            <v>BBM</v>
          </cell>
          <cell r="M654">
            <v>73265.715915797002</v>
          </cell>
          <cell r="T654">
            <v>0</v>
          </cell>
        </row>
        <row r="655">
          <cell r="B655" t="str">
            <v>D20025</v>
          </cell>
          <cell r="E655" t="str">
            <v>Excavator CAT320</v>
          </cell>
          <cell r="F655">
            <v>0.6</v>
          </cell>
          <cell r="G655">
            <v>18</v>
          </cell>
          <cell r="H655">
            <v>269.74548265070695</v>
          </cell>
          <cell r="I655" t="str">
            <v>jam</v>
          </cell>
          <cell r="J655">
            <v>14.985860147261498</v>
          </cell>
          <cell r="K655">
            <v>6.6424423792937809E-2</v>
          </cell>
          <cell r="L655">
            <v>15.054703419291371</v>
          </cell>
          <cell r="M655">
            <v>241268.4</v>
          </cell>
          <cell r="N655">
            <v>3615614.5003535459</v>
          </cell>
          <cell r="O655">
            <v>0</v>
          </cell>
          <cell r="P655">
            <v>0</v>
          </cell>
          <cell r="Q655">
            <v>3615614.5003535459</v>
          </cell>
          <cell r="R655">
            <v>0</v>
          </cell>
          <cell r="T655">
            <v>0</v>
          </cell>
        </row>
        <row r="656">
          <cell r="B656" t="str">
            <v>D20105</v>
          </cell>
          <cell r="E656" t="str">
            <v>Excavator long arm</v>
          </cell>
          <cell r="F656">
            <v>0.4</v>
          </cell>
          <cell r="G656">
            <v>18</v>
          </cell>
          <cell r="H656">
            <v>199.81146863015331</v>
          </cell>
          <cell r="I656" t="str">
            <v>jam</v>
          </cell>
          <cell r="J656">
            <v>11.100637146119629</v>
          </cell>
          <cell r="K656">
            <v>7.3804915325486456E-2</v>
          </cell>
          <cell r="L656">
            <v>13.549233077362235</v>
          </cell>
          <cell r="M656">
            <v>241268.4</v>
          </cell>
          <cell r="N656">
            <v>2678232.9632248492</v>
          </cell>
          <cell r="O656">
            <v>0</v>
          </cell>
          <cell r="P656">
            <v>0</v>
          </cell>
          <cell r="Q656">
            <v>2678232.9632248492</v>
          </cell>
          <cell r="R656">
            <v>0</v>
          </cell>
          <cell r="T656">
            <v>0</v>
          </cell>
        </row>
        <row r="657">
          <cell r="B657" t="str">
            <v>D20024</v>
          </cell>
          <cell r="E657" t="str">
            <v>Dump Truck 20 Ton</v>
          </cell>
          <cell r="F657">
            <v>8</v>
          </cell>
          <cell r="G657">
            <v>10</v>
          </cell>
          <cell r="H657">
            <v>490.20927999999992</v>
          </cell>
          <cell r="I657" t="str">
            <v>jam</v>
          </cell>
          <cell r="J657">
            <v>49.020927999999991</v>
          </cell>
          <cell r="K657">
            <v>0.13037037037037036</v>
          </cell>
          <cell r="L657">
            <v>7.6704545454545467</v>
          </cell>
          <cell r="M657">
            <v>192744.92307692309</v>
          </cell>
          <cell r="N657">
            <v>9448534.996519383</v>
          </cell>
          <cell r="O657">
            <v>0</v>
          </cell>
          <cell r="P657">
            <v>0</v>
          </cell>
          <cell r="Q657">
            <v>9448534.996519383</v>
          </cell>
          <cell r="R657">
            <v>0</v>
          </cell>
          <cell r="T657">
            <v>0</v>
          </cell>
        </row>
        <row r="658">
          <cell r="B658" t="str">
            <v>D20049</v>
          </cell>
          <cell r="E658" t="str">
            <v>Giant breaker</v>
          </cell>
          <cell r="G658">
            <v>18</v>
          </cell>
          <cell r="H658">
            <v>676.82303999999988</v>
          </cell>
          <cell r="I658" t="str">
            <v>jam</v>
          </cell>
          <cell r="J658">
            <v>37.601279999999996</v>
          </cell>
          <cell r="K658">
            <v>0.1</v>
          </cell>
          <cell r="L658">
            <v>10</v>
          </cell>
          <cell r="M658">
            <v>268437.52</v>
          </cell>
          <cell r="N658">
            <v>10093594.3520256</v>
          </cell>
          <cell r="O658">
            <v>0</v>
          </cell>
          <cell r="P658">
            <v>0</v>
          </cell>
          <cell r="Q658">
            <v>10093594.3520256</v>
          </cell>
          <cell r="R658">
            <v>0</v>
          </cell>
          <cell r="T658">
            <v>0</v>
          </cell>
        </row>
        <row r="659">
          <cell r="B659" t="str">
            <v>D20004</v>
          </cell>
          <cell r="E659" t="str">
            <v>Alat bantu (Pek. Tanah)-m3</v>
          </cell>
          <cell r="I659" t="str">
            <v>m3</v>
          </cell>
          <cell r="J659">
            <v>376.01279999999997</v>
          </cell>
          <cell r="K659">
            <v>1</v>
          </cell>
          <cell r="M659">
            <v>250</v>
          </cell>
          <cell r="N659">
            <v>94003.199999999997</v>
          </cell>
          <cell r="O659">
            <v>0</v>
          </cell>
          <cell r="P659">
            <v>0</v>
          </cell>
          <cell r="Q659">
            <v>94003.199999999997</v>
          </cell>
          <cell r="R659">
            <v>0</v>
          </cell>
          <cell r="T659">
            <v>0</v>
          </cell>
        </row>
        <row r="660">
          <cell r="B660" t="str">
            <v>D20050</v>
          </cell>
          <cell r="E660" t="str">
            <v>BBM solar</v>
          </cell>
          <cell r="H660">
            <v>1636.58927128086</v>
          </cell>
          <cell r="I660" t="str">
            <v>ltr</v>
          </cell>
          <cell r="J660">
            <v>1636.58927128086</v>
          </cell>
          <cell r="M660">
            <v>989.1712</v>
          </cell>
          <cell r="N660">
            <v>1618866.9733800138</v>
          </cell>
          <cell r="O660">
            <v>0</v>
          </cell>
          <cell r="P660">
            <v>0</v>
          </cell>
          <cell r="Q660">
            <v>1618866.9733800138</v>
          </cell>
          <cell r="R660">
            <v>0</v>
          </cell>
          <cell r="T660">
            <v>0</v>
          </cell>
        </row>
        <row r="661">
          <cell r="T661">
            <v>0</v>
          </cell>
        </row>
        <row r="662">
          <cell r="B662" t="str">
            <v>5.2.1.3</v>
          </cell>
          <cell r="D662" t="str">
            <v>Rock Excavation</v>
          </cell>
          <cell r="F662" t="str">
            <v>Estimate =</v>
          </cell>
          <cell r="G662">
            <v>0.35</v>
          </cell>
          <cell r="I662" t="str">
            <v>m3</v>
          </cell>
          <cell r="J662">
            <v>329.01119999999997</v>
          </cell>
          <cell r="L662">
            <v>0.25</v>
          </cell>
          <cell r="M662">
            <v>119674.84784361061</v>
          </cell>
          <cell r="T662">
            <v>0</v>
          </cell>
        </row>
        <row r="663">
          <cell r="D663" t="str">
            <v>Labour</v>
          </cell>
          <cell r="M663">
            <v>10461.846747387704</v>
          </cell>
          <cell r="T663">
            <v>0</v>
          </cell>
        </row>
        <row r="664">
          <cell r="B664" t="str">
            <v>C20001</v>
          </cell>
          <cell r="E664" t="str">
            <v>Tenaga</v>
          </cell>
          <cell r="G664">
            <v>3</v>
          </cell>
          <cell r="I664" t="str">
            <v>jam</v>
          </cell>
          <cell r="J664">
            <v>196.68941443280715</v>
          </cell>
          <cell r="K664">
            <v>0.59781981413644025</v>
          </cell>
          <cell r="L664">
            <v>5.0182344730971238</v>
          </cell>
          <cell r="M664">
            <v>17500</v>
          </cell>
          <cell r="N664">
            <v>3442064.7525741253</v>
          </cell>
          <cell r="O664">
            <v>0</v>
          </cell>
          <cell r="P664">
            <v>3442064.7525741253</v>
          </cell>
          <cell r="Q664">
            <v>0</v>
          </cell>
          <cell r="R664">
            <v>0</v>
          </cell>
          <cell r="T664">
            <v>0</v>
          </cell>
        </row>
        <row r="665">
          <cell r="B665" t="str">
            <v>C20003</v>
          </cell>
          <cell r="E665" t="str">
            <v>Mandor</v>
          </cell>
          <cell r="G665">
            <v>0</v>
          </cell>
          <cell r="I665" t="str">
            <v>jam</v>
          </cell>
          <cell r="J665">
            <v>0</v>
          </cell>
          <cell r="K665">
            <v>0</v>
          </cell>
          <cell r="L665">
            <v>5.0182344730971238</v>
          </cell>
          <cell r="M665">
            <v>27500</v>
          </cell>
          <cell r="N665">
            <v>0</v>
          </cell>
          <cell r="O665">
            <v>0</v>
          </cell>
          <cell r="P665">
            <v>0</v>
          </cell>
          <cell r="Q665">
            <v>0</v>
          </cell>
          <cell r="R665">
            <v>0</v>
          </cell>
          <cell r="T665">
            <v>0</v>
          </cell>
        </row>
        <row r="666">
          <cell r="D666" t="str">
            <v>Equipment Operasional</v>
          </cell>
          <cell r="H666" t="str">
            <v>BBM</v>
          </cell>
          <cell r="M666">
            <v>109213.0010962229</v>
          </cell>
          <cell r="T666">
            <v>0</v>
          </cell>
        </row>
        <row r="667">
          <cell r="B667" t="str">
            <v>D20025</v>
          </cell>
          <cell r="E667" t="str">
            <v>Excavator CAT320</v>
          </cell>
          <cell r="F667">
            <v>0.6</v>
          </cell>
          <cell r="G667">
            <v>18</v>
          </cell>
          <cell r="H667">
            <v>708.08189195810587</v>
          </cell>
          <cell r="I667" t="str">
            <v>jam</v>
          </cell>
          <cell r="J667">
            <v>39.337882886561438</v>
          </cell>
          <cell r="K667">
            <v>0.19927327137881343</v>
          </cell>
          <cell r="L667">
            <v>5.0182344730971238</v>
          </cell>
          <cell r="M667">
            <v>241268.4</v>
          </cell>
          <cell r="N667">
            <v>9490988.0634280592</v>
          </cell>
          <cell r="O667">
            <v>0</v>
          </cell>
          <cell r="P667">
            <v>0</v>
          </cell>
          <cell r="Q667">
            <v>9490988.0634280592</v>
          </cell>
          <cell r="R667">
            <v>0</v>
          </cell>
          <cell r="T667">
            <v>0</v>
          </cell>
        </row>
        <row r="668">
          <cell r="B668" t="str">
            <v>D20105</v>
          </cell>
          <cell r="E668" t="str">
            <v>Excavator long arm</v>
          </cell>
          <cell r="F668">
            <v>0.4</v>
          </cell>
          <cell r="G668">
            <v>18</v>
          </cell>
          <cell r="H668">
            <v>524.50510515415249</v>
          </cell>
          <cell r="I668" t="str">
            <v>jam</v>
          </cell>
          <cell r="J668">
            <v>29.139172508564027</v>
          </cell>
          <cell r="K668">
            <v>0.22141474597645935</v>
          </cell>
          <cell r="L668">
            <v>4.5164110257874119</v>
          </cell>
          <cell r="M668">
            <v>241268.4</v>
          </cell>
          <cell r="N668">
            <v>7030361.5284652291</v>
          </cell>
          <cell r="O668">
            <v>0</v>
          </cell>
          <cell r="P668">
            <v>0</v>
          </cell>
          <cell r="Q668">
            <v>7030361.5284652291</v>
          </cell>
          <cell r="R668">
            <v>0</v>
          </cell>
          <cell r="T668">
            <v>0</v>
          </cell>
        </row>
        <row r="669">
          <cell r="B669" t="str">
            <v>D20024</v>
          </cell>
          <cell r="E669" t="str">
            <v>Dump Truck 20 Ton</v>
          </cell>
          <cell r="F669">
            <v>8</v>
          </cell>
          <cell r="G669">
            <v>10</v>
          </cell>
          <cell r="H669">
            <v>428.93311999999992</v>
          </cell>
          <cell r="I669" t="str">
            <v>jam</v>
          </cell>
          <cell r="J669">
            <v>42.893311999999995</v>
          </cell>
          <cell r="K669">
            <v>0.13037037037037036</v>
          </cell>
          <cell r="L669">
            <v>7.6704545454545467</v>
          </cell>
          <cell r="M669">
            <v>192744.92307692309</v>
          </cell>
          <cell r="N669">
            <v>8267468.1219544616</v>
          </cell>
          <cell r="O669">
            <v>0</v>
          </cell>
          <cell r="P669">
            <v>0</v>
          </cell>
          <cell r="Q669">
            <v>8267468.1219544616</v>
          </cell>
          <cell r="R669">
            <v>0</v>
          </cell>
          <cell r="T669">
            <v>0</v>
          </cell>
        </row>
        <row r="670">
          <cell r="B670" t="str">
            <v>D20049</v>
          </cell>
          <cell r="E670" t="str">
            <v>Giant breaker</v>
          </cell>
          <cell r="G670">
            <v>18</v>
          </cell>
          <cell r="H670">
            <v>592.22015999999996</v>
          </cell>
          <cell r="I670" t="str">
            <v>jam</v>
          </cell>
          <cell r="J670">
            <v>32.901119999999999</v>
          </cell>
          <cell r="K670">
            <v>0.1</v>
          </cell>
          <cell r="L670">
            <v>10</v>
          </cell>
          <cell r="M670">
            <v>268437.52</v>
          </cell>
          <cell r="N670">
            <v>8831895.0580224004</v>
          </cell>
          <cell r="O670">
            <v>0</v>
          </cell>
          <cell r="P670">
            <v>0</v>
          </cell>
          <cell r="Q670">
            <v>8831895.0580224004</v>
          </cell>
          <cell r="R670">
            <v>0</v>
          </cell>
          <cell r="T670">
            <v>0</v>
          </cell>
        </row>
        <row r="671">
          <cell r="B671" t="str">
            <v>D20004</v>
          </cell>
          <cell r="E671" t="str">
            <v>Alat bantu (Pek. Tanah)-m3</v>
          </cell>
          <cell r="I671" t="str">
            <v>m3</v>
          </cell>
          <cell r="J671">
            <v>329.01119999999997</v>
          </cell>
          <cell r="K671">
            <v>1</v>
          </cell>
          <cell r="M671">
            <v>250</v>
          </cell>
          <cell r="N671">
            <v>82252.799999999988</v>
          </cell>
          <cell r="O671">
            <v>0</v>
          </cell>
          <cell r="P671">
            <v>0</v>
          </cell>
          <cell r="Q671">
            <v>82252.799999999988</v>
          </cell>
          <cell r="R671">
            <v>0</v>
          </cell>
          <cell r="T671">
            <v>0</v>
          </cell>
        </row>
        <row r="672">
          <cell r="B672" t="str">
            <v>D20050</v>
          </cell>
          <cell r="E672" t="str">
            <v>BBM solar</v>
          </cell>
          <cell r="H672">
            <v>2253.7402771122584</v>
          </cell>
          <cell r="I672" t="str">
            <v>ltr</v>
          </cell>
          <cell r="J672">
            <v>2253.7402771122584</v>
          </cell>
          <cell r="M672">
            <v>989.1712</v>
          </cell>
          <cell r="N672">
            <v>2229334.9743994651</v>
          </cell>
          <cell r="O672">
            <v>0</v>
          </cell>
          <cell r="P672">
            <v>0</v>
          </cell>
          <cell r="Q672">
            <v>2229334.9743994651</v>
          </cell>
          <cell r="R672">
            <v>0</v>
          </cell>
          <cell r="T672">
            <v>0</v>
          </cell>
        </row>
        <row r="673">
          <cell r="T673">
            <v>0</v>
          </cell>
        </row>
        <row r="674">
          <cell r="B674" t="str">
            <v>5.2.2</v>
          </cell>
          <cell r="D674" t="str">
            <v>Chamber Soil Back Filling</v>
          </cell>
          <cell r="I674" t="str">
            <v>m3</v>
          </cell>
          <cell r="J674">
            <v>192.34800000000004</v>
          </cell>
          <cell r="K674">
            <v>32.058000000000007</v>
          </cell>
          <cell r="L674" t="str">
            <v>m3/nos</v>
          </cell>
          <cell r="M674">
            <v>48435.163685089254</v>
          </cell>
          <cell r="T674">
            <v>0</v>
          </cell>
        </row>
        <row r="675">
          <cell r="D675" t="str">
            <v>Material</v>
          </cell>
          <cell r="M675">
            <v>8174.2819508471621</v>
          </cell>
          <cell r="T675">
            <v>0</v>
          </cell>
        </row>
        <row r="676">
          <cell r="B676" t="str">
            <v>A20020</v>
          </cell>
          <cell r="E676" t="str">
            <v>Tanah pilihan</v>
          </cell>
          <cell r="F676">
            <v>0.2</v>
          </cell>
          <cell r="I676" t="str">
            <v>m3</v>
          </cell>
          <cell r="J676">
            <v>46.163520000000005</v>
          </cell>
          <cell r="K676">
            <v>1.2</v>
          </cell>
          <cell r="M676">
            <v>34059.508128529844</v>
          </cell>
          <cell r="N676">
            <v>1572306.7846815502</v>
          </cell>
          <cell r="O676">
            <v>1572306.7846815502</v>
          </cell>
          <cell r="P676">
            <v>0</v>
          </cell>
          <cell r="Q676">
            <v>0</v>
          </cell>
          <cell r="R676">
            <v>0</v>
          </cell>
          <cell r="T676">
            <v>0</v>
          </cell>
        </row>
        <row r="677">
          <cell r="D677" t="str">
            <v>Labour</v>
          </cell>
          <cell r="M677">
            <v>3489.7119341563771</v>
          </cell>
          <cell r="T677">
            <v>0</v>
          </cell>
        </row>
        <row r="678">
          <cell r="B678" t="str">
            <v>C20001</v>
          </cell>
          <cell r="E678" t="str">
            <v>Tenaga</v>
          </cell>
          <cell r="G678">
            <v>6</v>
          </cell>
          <cell r="I678" t="str">
            <v>jam</v>
          </cell>
          <cell r="J678">
            <v>30.395733333333329</v>
          </cell>
          <cell r="K678">
            <v>0.15802469135802463</v>
          </cell>
          <cell r="L678">
            <v>37.968750000000014</v>
          </cell>
          <cell r="M678">
            <v>17500</v>
          </cell>
          <cell r="N678">
            <v>531925.33333333326</v>
          </cell>
          <cell r="O678">
            <v>0</v>
          </cell>
          <cell r="P678">
            <v>531925.33333333326</v>
          </cell>
          <cell r="Q678">
            <v>0</v>
          </cell>
          <cell r="R678">
            <v>0</v>
          </cell>
          <cell r="T678">
            <v>0</v>
          </cell>
        </row>
        <row r="679">
          <cell r="B679" t="str">
            <v>C20003</v>
          </cell>
          <cell r="E679" t="str">
            <v>Mandor</v>
          </cell>
          <cell r="G679">
            <v>1</v>
          </cell>
          <cell r="I679" t="str">
            <v>jam</v>
          </cell>
          <cell r="J679">
            <v>5.0659555555555542</v>
          </cell>
          <cell r="K679">
            <v>2.6337448559670771E-2</v>
          </cell>
          <cell r="L679">
            <v>37.968750000000014</v>
          </cell>
          <cell r="M679">
            <v>27500</v>
          </cell>
          <cell r="N679">
            <v>139313.77777777775</v>
          </cell>
          <cell r="O679">
            <v>0</v>
          </cell>
          <cell r="P679">
            <v>139313.77777777775</v>
          </cell>
          <cell r="Q679">
            <v>0</v>
          </cell>
          <cell r="R679">
            <v>0</v>
          </cell>
          <cell r="T679">
            <v>0</v>
          </cell>
        </row>
        <row r="680">
          <cell r="D680" t="str">
            <v>Equipment Operasional</v>
          </cell>
          <cell r="H680" t="str">
            <v>BBM</v>
          </cell>
          <cell r="M680">
            <v>36771.169800085714</v>
          </cell>
          <cell r="T680">
            <v>0</v>
          </cell>
        </row>
        <row r="681">
          <cell r="B681" t="str">
            <v>D20025</v>
          </cell>
          <cell r="E681" t="str">
            <v>Excavator CAT320</v>
          </cell>
          <cell r="F681" t="str">
            <v>Timbun</v>
          </cell>
          <cell r="G681">
            <v>18</v>
          </cell>
          <cell r="H681">
            <v>91.187199999999976</v>
          </cell>
          <cell r="I681" t="str">
            <v>jam</v>
          </cell>
          <cell r="J681">
            <v>5.0659555555555542</v>
          </cell>
          <cell r="K681">
            <v>2.6337448559670771E-2</v>
          </cell>
          <cell r="L681">
            <v>37.968750000000014</v>
          </cell>
          <cell r="M681">
            <v>241268.4</v>
          </cell>
          <cell r="N681">
            <v>1222254.9913599996</v>
          </cell>
          <cell r="O681">
            <v>0</v>
          </cell>
          <cell r="P681">
            <v>0</v>
          </cell>
          <cell r="Q681">
            <v>1222254.9913599996</v>
          </cell>
          <cell r="R681">
            <v>0</v>
          </cell>
          <cell r="T681">
            <v>0</v>
          </cell>
        </row>
        <row r="682">
          <cell r="B682" t="str">
            <v>D20040</v>
          </cell>
          <cell r="E682" t="str">
            <v>Water Tank Truck, 3000-5000 liter</v>
          </cell>
          <cell r="G682">
            <v>5</v>
          </cell>
          <cell r="H682">
            <v>6.4116000000000017</v>
          </cell>
          <cell r="I682" t="str">
            <v>jam</v>
          </cell>
          <cell r="J682">
            <v>1.2823200000000003</v>
          </cell>
          <cell r="K682">
            <v>6.6666666666666671E-3</v>
          </cell>
          <cell r="L682">
            <v>150</v>
          </cell>
          <cell r="M682">
            <v>84561.566504230243</v>
          </cell>
          <cell r="N682">
            <v>108434.98795970455</v>
          </cell>
          <cell r="O682">
            <v>0</v>
          </cell>
          <cell r="P682">
            <v>0</v>
          </cell>
          <cell r="Q682">
            <v>108434.98795970455</v>
          </cell>
          <cell r="R682">
            <v>0</v>
          </cell>
          <cell r="T682">
            <v>0</v>
          </cell>
        </row>
        <row r="683">
          <cell r="B683" t="str">
            <v>A20021</v>
          </cell>
          <cell r="E683" t="str">
            <v>Air</v>
          </cell>
          <cell r="I683" t="str">
            <v>m3</v>
          </cell>
          <cell r="J683">
            <v>19.234800000000007</v>
          </cell>
          <cell r="K683">
            <v>0.1</v>
          </cell>
          <cell r="M683">
            <v>2469.92</v>
          </cell>
          <cell r="N683">
            <v>47508.417216000016</v>
          </cell>
          <cell r="O683">
            <v>47508.417216000016</v>
          </cell>
          <cell r="P683">
            <v>0</v>
          </cell>
          <cell r="Q683">
            <v>0</v>
          </cell>
          <cell r="R683">
            <v>0</v>
          </cell>
          <cell r="T683">
            <v>0</v>
          </cell>
        </row>
        <row r="684">
          <cell r="B684" t="str">
            <v>D20036</v>
          </cell>
          <cell r="E684" t="str">
            <v>Stamper</v>
          </cell>
          <cell r="I684" t="str">
            <v>jam</v>
          </cell>
          <cell r="J684">
            <v>25.646400000000007</v>
          </cell>
          <cell r="K684">
            <v>0.13333333333333333</v>
          </cell>
          <cell r="L684">
            <v>7.5</v>
          </cell>
          <cell r="M684">
            <v>27509.943875635217</v>
          </cell>
          <cell r="N684">
            <v>705531.02461209125</v>
          </cell>
          <cell r="O684">
            <v>0</v>
          </cell>
          <cell r="P684">
            <v>0</v>
          </cell>
          <cell r="Q684">
            <v>705531.02461209125</v>
          </cell>
          <cell r="R684">
            <v>0</v>
          </cell>
          <cell r="T684">
            <v>0</v>
          </cell>
        </row>
        <row r="685">
          <cell r="B685" t="str">
            <v>D20042</v>
          </cell>
          <cell r="E685" t="str">
            <v>Wheel loader</v>
          </cell>
          <cell r="F685">
            <v>0.8</v>
          </cell>
          <cell r="G685">
            <v>16</v>
          </cell>
          <cell r="H685">
            <v>65.918457831325298</v>
          </cell>
          <cell r="I685" t="str">
            <v>jam</v>
          </cell>
          <cell r="J685">
            <v>4.1199036144578312</v>
          </cell>
          <cell r="K685">
            <v>2.6773761713520743E-2</v>
          </cell>
          <cell r="L685">
            <v>37.350000000000009</v>
          </cell>
          <cell r="M685">
            <v>173345.6</v>
          </cell>
          <cell r="N685">
            <v>714167.16399036138</v>
          </cell>
          <cell r="O685">
            <v>0</v>
          </cell>
          <cell r="P685">
            <v>0</v>
          </cell>
          <cell r="Q685">
            <v>714167.16399036138</v>
          </cell>
          <cell r="R685">
            <v>0</v>
          </cell>
          <cell r="T685">
            <v>0</v>
          </cell>
        </row>
        <row r="686">
          <cell r="B686" t="str">
            <v>D20024</v>
          </cell>
          <cell r="E686" t="str">
            <v>Dump Truck 20 Ton</v>
          </cell>
          <cell r="F686">
            <v>8</v>
          </cell>
          <cell r="G686">
            <v>10</v>
          </cell>
          <cell r="H686">
            <v>200.61184000000003</v>
          </cell>
          <cell r="I686" t="str">
            <v>jam</v>
          </cell>
          <cell r="J686">
            <v>20.061184000000004</v>
          </cell>
          <cell r="K686">
            <v>0.13037037037037036</v>
          </cell>
          <cell r="L686">
            <v>7.6704545454545467</v>
          </cell>
          <cell r="M686">
            <v>192744.92307692309</v>
          </cell>
          <cell r="N686">
            <v>3866691.3669120013</v>
          </cell>
          <cell r="O686">
            <v>0</v>
          </cell>
          <cell r="P686">
            <v>0</v>
          </cell>
          <cell r="Q686">
            <v>3866691.3669120013</v>
          </cell>
          <cell r="R686">
            <v>0</v>
          </cell>
          <cell r="T686">
            <v>0</v>
          </cell>
        </row>
        <row r="687">
          <cell r="B687" t="str">
            <v>D20004</v>
          </cell>
          <cell r="E687" t="str">
            <v>Alat bantu (Pek. Tanah)-m3</v>
          </cell>
          <cell r="I687" t="str">
            <v>m3</v>
          </cell>
          <cell r="J687">
            <v>192.34800000000004</v>
          </cell>
          <cell r="K687">
            <v>1</v>
          </cell>
          <cell r="M687">
            <v>250</v>
          </cell>
          <cell r="N687">
            <v>48087.000000000007</v>
          </cell>
          <cell r="O687">
            <v>0</v>
          </cell>
          <cell r="P687">
            <v>0</v>
          </cell>
          <cell r="Q687">
            <v>48087.000000000007</v>
          </cell>
          <cell r="R687">
            <v>0</v>
          </cell>
          <cell r="T687">
            <v>0</v>
          </cell>
        </row>
        <row r="688">
          <cell r="B688" t="str">
            <v>D20050</v>
          </cell>
          <cell r="E688" t="str">
            <v>BBM solar</v>
          </cell>
          <cell r="H688">
            <v>364.12909783132534</v>
          </cell>
          <cell r="I688" t="str">
            <v>ltr</v>
          </cell>
          <cell r="J688">
            <v>364.12909783132534</v>
          </cell>
          <cell r="M688">
            <v>989.1712</v>
          </cell>
          <cell r="N688">
            <v>360186.01665672951</v>
          </cell>
          <cell r="O688">
            <v>0</v>
          </cell>
          <cell r="P688">
            <v>0</v>
          </cell>
          <cell r="Q688">
            <v>360186.01665672951</v>
          </cell>
          <cell r="R688">
            <v>0</v>
          </cell>
          <cell r="T688">
            <v>0</v>
          </cell>
        </row>
        <row r="689">
          <cell r="T689">
            <v>0</v>
          </cell>
        </row>
        <row r="690">
          <cell r="B690" t="str">
            <v>5.2.3</v>
          </cell>
          <cell r="D690" t="str">
            <v>Blinding Concrete Class B</v>
          </cell>
          <cell r="F690">
            <v>0.1</v>
          </cell>
          <cell r="I690" t="str">
            <v>m3</v>
          </cell>
          <cell r="J690">
            <v>31.02</v>
          </cell>
          <cell r="K690">
            <v>5.17</v>
          </cell>
          <cell r="L690" t="str">
            <v>m3/nos</v>
          </cell>
          <cell r="M690">
            <v>694275.05279999995</v>
          </cell>
          <cell r="T690">
            <v>0</v>
          </cell>
        </row>
        <row r="691">
          <cell r="D691" t="str">
            <v>Material</v>
          </cell>
          <cell r="M691">
            <v>609675.05279999995</v>
          </cell>
          <cell r="T691">
            <v>0</v>
          </cell>
        </row>
        <row r="692">
          <cell r="B692" t="str">
            <v>B20193</v>
          </cell>
          <cell r="E692" t="str">
            <v>Concrete Class B</v>
          </cell>
          <cell r="I692" t="str">
            <v>m3</v>
          </cell>
          <cell r="J692">
            <v>31.6404</v>
          </cell>
          <cell r="K692">
            <v>1.02</v>
          </cell>
          <cell r="M692">
            <v>597720.64</v>
          </cell>
          <cell r="N692">
            <v>18912120.137855999</v>
          </cell>
          <cell r="O692">
            <v>18912120.137855999</v>
          </cell>
          <cell r="P692">
            <v>0</v>
          </cell>
          <cell r="Q692">
            <v>0</v>
          </cell>
          <cell r="R692">
            <v>0</v>
          </cell>
          <cell r="T692">
            <v>0</v>
          </cell>
        </row>
        <row r="693">
          <cell r="D693" t="str">
            <v>Labour</v>
          </cell>
          <cell r="M693">
            <v>81600</v>
          </cell>
          <cell r="T693">
            <v>0</v>
          </cell>
        </row>
        <row r="694">
          <cell r="B694" t="str">
            <v>C20008</v>
          </cell>
          <cell r="E694" t="str">
            <v>Placing beton (slab)</v>
          </cell>
          <cell r="I694" t="str">
            <v>m3</v>
          </cell>
          <cell r="J694">
            <v>31.6404</v>
          </cell>
          <cell r="M694">
            <v>80000</v>
          </cell>
          <cell r="N694">
            <v>2531232</v>
          </cell>
          <cell r="O694">
            <v>0</v>
          </cell>
          <cell r="P694">
            <v>2531232</v>
          </cell>
          <cell r="Q694">
            <v>0</v>
          </cell>
          <cell r="R694">
            <v>0</v>
          </cell>
          <cell r="T694">
            <v>0</v>
          </cell>
        </row>
        <row r="695">
          <cell r="D695" t="str">
            <v>Equipment Operasional</v>
          </cell>
          <cell r="H695" t="str">
            <v>BBM</v>
          </cell>
          <cell r="M695">
            <v>3000</v>
          </cell>
          <cell r="T695">
            <v>0</v>
          </cell>
        </row>
        <row r="696">
          <cell r="B696" t="str">
            <v>D20029</v>
          </cell>
          <cell r="E696" t="str">
            <v>Gerobak dorong</v>
          </cell>
          <cell r="I696" t="str">
            <v>unit</v>
          </cell>
          <cell r="J696">
            <v>0.62039999999999995</v>
          </cell>
          <cell r="K696">
            <v>0.02</v>
          </cell>
          <cell r="M696">
            <v>100000</v>
          </cell>
          <cell r="N696">
            <v>62039.999999999993</v>
          </cell>
          <cell r="O696">
            <v>0</v>
          </cell>
          <cell r="P696">
            <v>0</v>
          </cell>
          <cell r="Q696">
            <v>62039.999999999993</v>
          </cell>
          <cell r="R696">
            <v>0</v>
          </cell>
          <cell r="T696">
            <v>0</v>
          </cell>
        </row>
        <row r="697">
          <cell r="B697" t="str">
            <v>D20006</v>
          </cell>
          <cell r="E697" t="str">
            <v>Alat bantu Cor</v>
          </cell>
          <cell r="I697" t="str">
            <v>m3</v>
          </cell>
          <cell r="J697">
            <v>31.02</v>
          </cell>
          <cell r="K697">
            <v>1</v>
          </cell>
          <cell r="M697">
            <v>1000</v>
          </cell>
          <cell r="N697">
            <v>31020</v>
          </cell>
          <cell r="O697">
            <v>0</v>
          </cell>
          <cell r="P697">
            <v>0</v>
          </cell>
          <cell r="Q697">
            <v>31020</v>
          </cell>
          <cell r="R697">
            <v>0</v>
          </cell>
          <cell r="T697">
            <v>0</v>
          </cell>
        </row>
        <row r="698">
          <cell r="T698">
            <v>0</v>
          </cell>
        </row>
        <row r="699">
          <cell r="B699" t="str">
            <v>5.2.4</v>
          </cell>
          <cell r="D699" t="str">
            <v>Concrete Work</v>
          </cell>
          <cell r="I699" t="str">
            <v>nos</v>
          </cell>
          <cell r="J699">
            <v>6</v>
          </cell>
          <cell r="M699">
            <v>133005491.22908239</v>
          </cell>
          <cell r="T699">
            <v>0</v>
          </cell>
        </row>
        <row r="700">
          <cell r="D700" t="str">
            <v>Concrete block</v>
          </cell>
          <cell r="T700">
            <v>0</v>
          </cell>
        </row>
        <row r="701">
          <cell r="B701" t="str">
            <v>5.2.4.a</v>
          </cell>
          <cell r="E701" t="str">
            <v>Con-C</v>
          </cell>
          <cell r="I701" t="str">
            <v>m3</v>
          </cell>
          <cell r="J701">
            <v>7.32</v>
          </cell>
          <cell r="K701">
            <v>1.22</v>
          </cell>
          <cell r="L701" t="str">
            <v>m3/nos</v>
          </cell>
          <cell r="T701">
            <v>0</v>
          </cell>
        </row>
        <row r="702">
          <cell r="B702" t="str">
            <v>5.2.4.b</v>
          </cell>
          <cell r="E702" t="str">
            <v>Re-Bar</v>
          </cell>
          <cell r="I702" t="str">
            <v>kg</v>
          </cell>
          <cell r="J702">
            <v>810.33600000000001</v>
          </cell>
          <cell r="K702">
            <v>135.05600000000001</v>
          </cell>
          <cell r="L702" t="str">
            <v>kg/nos</v>
          </cell>
          <cell r="T702">
            <v>0</v>
          </cell>
        </row>
        <row r="703">
          <cell r="B703" t="str">
            <v>5.2.4.c</v>
          </cell>
          <cell r="E703" t="str">
            <v>Form-Work</v>
          </cell>
          <cell r="I703" t="str">
            <v>m2</v>
          </cell>
          <cell r="J703">
            <v>67.62</v>
          </cell>
          <cell r="K703">
            <v>11.27</v>
          </cell>
          <cell r="L703" t="str">
            <v>m2/nos</v>
          </cell>
          <cell r="T703">
            <v>0</v>
          </cell>
        </row>
        <row r="704">
          <cell r="D704" t="str">
            <v>Opening for acces and maintenance</v>
          </cell>
          <cell r="T704">
            <v>0</v>
          </cell>
        </row>
        <row r="705">
          <cell r="B705" t="str">
            <v>5.2.4.d</v>
          </cell>
          <cell r="E705" t="str">
            <v>Con-C</v>
          </cell>
          <cell r="I705" t="str">
            <v>m3</v>
          </cell>
          <cell r="J705">
            <v>0.96</v>
          </cell>
          <cell r="K705">
            <v>0.16</v>
          </cell>
          <cell r="L705" t="str">
            <v>m3/nos</v>
          </cell>
          <cell r="T705">
            <v>0</v>
          </cell>
        </row>
        <row r="706">
          <cell r="B706" t="str">
            <v>5.2.4.e</v>
          </cell>
          <cell r="E706" t="str">
            <v>Re-Bar</v>
          </cell>
          <cell r="I706" t="str">
            <v>kg</v>
          </cell>
          <cell r="J706">
            <v>110.724</v>
          </cell>
          <cell r="K706">
            <v>18.454000000000001</v>
          </cell>
          <cell r="L706" t="str">
            <v>kg/nos</v>
          </cell>
          <cell r="T706">
            <v>0</v>
          </cell>
        </row>
        <row r="707">
          <cell r="B707" t="str">
            <v>5.2.4.f</v>
          </cell>
          <cell r="E707" t="str">
            <v>Form-Work</v>
          </cell>
          <cell r="I707" t="str">
            <v>m2</v>
          </cell>
          <cell r="J707">
            <v>3.3600000000000003</v>
          </cell>
          <cell r="K707">
            <v>0.56000000000000005</v>
          </cell>
          <cell r="L707" t="str">
            <v>m2/nos</v>
          </cell>
          <cell r="T707">
            <v>0</v>
          </cell>
        </row>
        <row r="708">
          <cell r="D708" t="str">
            <v>Concrete ring for cover installation</v>
          </cell>
          <cell r="T708">
            <v>0</v>
          </cell>
        </row>
        <row r="709">
          <cell r="B709" t="str">
            <v>5.2.4.g</v>
          </cell>
          <cell r="E709" t="str">
            <v>Con-C</v>
          </cell>
          <cell r="I709" t="str">
            <v>m3</v>
          </cell>
          <cell r="J709">
            <v>3.24</v>
          </cell>
          <cell r="K709">
            <v>0.54</v>
          </cell>
          <cell r="L709" t="str">
            <v>m3/nos</v>
          </cell>
          <cell r="T709">
            <v>0</v>
          </cell>
        </row>
        <row r="710">
          <cell r="B710" t="str">
            <v>5.2.4.h</v>
          </cell>
          <cell r="E710" t="str">
            <v>Re-Bar</v>
          </cell>
          <cell r="I710" t="str">
            <v>kg</v>
          </cell>
          <cell r="J710">
            <v>631.36799999999994</v>
          </cell>
          <cell r="K710">
            <v>105.22799999999999</v>
          </cell>
          <cell r="L710" t="str">
            <v>kg/nos</v>
          </cell>
          <cell r="T710">
            <v>0</v>
          </cell>
        </row>
        <row r="711">
          <cell r="B711" t="str">
            <v>5.2.4.i</v>
          </cell>
          <cell r="E711" t="str">
            <v>Form-Work</v>
          </cell>
          <cell r="I711" t="str">
            <v>m2</v>
          </cell>
          <cell r="J711">
            <v>30.240000000000002</v>
          </cell>
          <cell r="K711">
            <v>5.04</v>
          </cell>
          <cell r="L711" t="str">
            <v>m2/nos</v>
          </cell>
          <cell r="T711">
            <v>0</v>
          </cell>
        </row>
        <row r="712">
          <cell r="D712" t="str">
            <v>Chamber</v>
          </cell>
          <cell r="T712">
            <v>0</v>
          </cell>
        </row>
        <row r="713">
          <cell r="B713" t="str">
            <v>5.2.4.j</v>
          </cell>
          <cell r="E713" t="str">
            <v>Con-C</v>
          </cell>
          <cell r="I713" t="str">
            <v>m3</v>
          </cell>
          <cell r="J713">
            <v>243.54000000000002</v>
          </cell>
          <cell r="K713">
            <v>40.590000000000003</v>
          </cell>
          <cell r="L713" t="str">
            <v>m3/nos</v>
          </cell>
          <cell r="T713">
            <v>0</v>
          </cell>
        </row>
        <row r="714">
          <cell r="B714" t="str">
            <v>5.2.4.k</v>
          </cell>
          <cell r="E714" t="str">
            <v>Re-Bar</v>
          </cell>
          <cell r="I714" t="str">
            <v>kg</v>
          </cell>
          <cell r="J714">
            <v>31194.93</v>
          </cell>
          <cell r="K714">
            <v>5199.1549999999997</v>
          </cell>
          <cell r="L714" t="str">
            <v>kg/nos</v>
          </cell>
          <cell r="T714">
            <v>0</v>
          </cell>
        </row>
        <row r="715">
          <cell r="B715" t="str">
            <v>5.2.4.l</v>
          </cell>
          <cell r="E715" t="str">
            <v>Form-Work</v>
          </cell>
          <cell r="I715" t="str">
            <v>m2</v>
          </cell>
          <cell r="J715">
            <v>838.08</v>
          </cell>
          <cell r="K715">
            <v>139.68</v>
          </cell>
          <cell r="L715" t="str">
            <v>m2/nos</v>
          </cell>
          <cell r="T715">
            <v>0</v>
          </cell>
        </row>
        <row r="716">
          <cell r="D716" t="str">
            <v>Pre-cast</v>
          </cell>
          <cell r="T716">
            <v>0</v>
          </cell>
        </row>
        <row r="717">
          <cell r="B717" t="str">
            <v>5.2.4.m</v>
          </cell>
          <cell r="E717" t="str">
            <v>Con-C</v>
          </cell>
          <cell r="I717" t="str">
            <v>m3</v>
          </cell>
          <cell r="J717">
            <v>22.799999999999997</v>
          </cell>
          <cell r="K717">
            <v>3.8</v>
          </cell>
          <cell r="L717" t="str">
            <v>m3/nos</v>
          </cell>
          <cell r="T717">
            <v>0</v>
          </cell>
        </row>
        <row r="718">
          <cell r="B718" t="str">
            <v>5.2.4.n</v>
          </cell>
          <cell r="E718" t="str">
            <v>Re-Bar</v>
          </cell>
          <cell r="I718" t="str">
            <v>kg</v>
          </cell>
          <cell r="J718">
            <v>2512.0739999999996</v>
          </cell>
          <cell r="K718">
            <v>418.67899999999997</v>
          </cell>
          <cell r="L718" t="str">
            <v>kg/nos</v>
          </cell>
          <cell r="T718">
            <v>0</v>
          </cell>
        </row>
        <row r="719">
          <cell r="B719" t="str">
            <v>5.2.4.o</v>
          </cell>
          <cell r="E719" t="str">
            <v>Form-Work</v>
          </cell>
          <cell r="I719" t="str">
            <v>m2</v>
          </cell>
          <cell r="J719">
            <v>147.60000000000002</v>
          </cell>
          <cell r="K719">
            <v>24.6</v>
          </cell>
          <cell r="L719" t="str">
            <v>m2/nos</v>
          </cell>
          <cell r="T719">
            <v>0</v>
          </cell>
        </row>
        <row r="720">
          <cell r="T720">
            <v>0</v>
          </cell>
        </row>
        <row r="721">
          <cell r="D721" t="str">
            <v>Concrete class C</v>
          </cell>
          <cell r="I721" t="str">
            <v>m3</v>
          </cell>
          <cell r="J721">
            <v>277.86</v>
          </cell>
          <cell r="M721">
            <v>780355.8617086343</v>
          </cell>
          <cell r="T721">
            <v>0</v>
          </cell>
        </row>
        <row r="722">
          <cell r="D722" t="str">
            <v>Material</v>
          </cell>
          <cell r="M722">
            <v>25342174.838163938</v>
          </cell>
          <cell r="T722">
            <v>0</v>
          </cell>
        </row>
        <row r="723">
          <cell r="B723" t="str">
            <v>B20194</v>
          </cell>
          <cell r="E723" t="str">
            <v>Concrete Class C</v>
          </cell>
          <cell r="I723" t="str">
            <v>m3</v>
          </cell>
          <cell r="J723">
            <v>283.41720000000004</v>
          </cell>
          <cell r="K723">
            <v>1.02</v>
          </cell>
          <cell r="M723">
            <v>654528.80000000005</v>
          </cell>
          <cell r="N723">
            <v>185504719.81536004</v>
          </cell>
          <cell r="O723">
            <v>185504719.81536004</v>
          </cell>
          <cell r="P723">
            <v>0</v>
          </cell>
          <cell r="Q723">
            <v>0</v>
          </cell>
          <cell r="R723">
            <v>0</v>
          </cell>
          <cell r="T723">
            <v>0</v>
          </cell>
        </row>
        <row r="724">
          <cell r="D724" t="str">
            <v>Labour</v>
          </cell>
          <cell r="M724">
            <v>3871819.6721311477</v>
          </cell>
          <cell r="T724">
            <v>0</v>
          </cell>
        </row>
        <row r="725">
          <cell r="B725" t="str">
            <v>C20007</v>
          </cell>
          <cell r="E725" t="str">
            <v>Placing beton (dinding)</v>
          </cell>
          <cell r="I725" t="str">
            <v>m3</v>
          </cell>
          <cell r="J725">
            <v>283.41720000000004</v>
          </cell>
          <cell r="M725">
            <v>100000</v>
          </cell>
          <cell r="N725">
            <v>28341720.000000004</v>
          </cell>
          <cell r="O725">
            <v>0</v>
          </cell>
          <cell r="P725">
            <v>28341720.000000004</v>
          </cell>
          <cell r="Q725">
            <v>0</v>
          </cell>
          <cell r="R725">
            <v>0</v>
          </cell>
          <cell r="T725">
            <v>0</v>
          </cell>
        </row>
        <row r="726">
          <cell r="D726" t="str">
            <v>Equipment Operasional</v>
          </cell>
          <cell r="H726" t="str">
            <v>BBM</v>
          </cell>
          <cell r="M726">
            <v>407546.43702200887</v>
          </cell>
          <cell r="T726">
            <v>0</v>
          </cell>
        </row>
        <row r="727">
          <cell r="B727" t="str">
            <v>D20029</v>
          </cell>
          <cell r="E727" t="str">
            <v>Gerobak dorong</v>
          </cell>
          <cell r="I727" t="str">
            <v>unit</v>
          </cell>
          <cell r="J727">
            <v>5.5572000000000008</v>
          </cell>
          <cell r="K727">
            <v>0.02</v>
          </cell>
          <cell r="M727">
            <v>100000</v>
          </cell>
          <cell r="N727">
            <v>555720.00000000012</v>
          </cell>
          <cell r="O727">
            <v>0</v>
          </cell>
          <cell r="P727">
            <v>0</v>
          </cell>
          <cell r="Q727">
            <v>555720.00000000012</v>
          </cell>
          <cell r="R727">
            <v>0</v>
          </cell>
          <cell r="T727">
            <v>0</v>
          </cell>
        </row>
        <row r="728">
          <cell r="B728" t="str">
            <v>D20019</v>
          </cell>
          <cell r="E728" t="str">
            <v>Concrete Vibrator</v>
          </cell>
          <cell r="I728" t="str">
            <v>jam</v>
          </cell>
          <cell r="J728">
            <v>122.74939759036145</v>
          </cell>
          <cell r="K728">
            <v>0.44176706827309237</v>
          </cell>
          <cell r="L728">
            <v>2.2636363636363637</v>
          </cell>
          <cell r="M728">
            <v>8458.0449222720126</v>
          </cell>
          <cell r="N728">
            <v>1038219.9190011051</v>
          </cell>
          <cell r="O728">
            <v>0</v>
          </cell>
          <cell r="P728">
            <v>0</v>
          </cell>
          <cell r="Q728">
            <v>1038219.9190011051</v>
          </cell>
          <cell r="R728">
            <v>0</v>
          </cell>
          <cell r="T728">
            <v>0</v>
          </cell>
        </row>
        <row r="729">
          <cell r="B729" t="str">
            <v>D20006</v>
          </cell>
          <cell r="E729" t="str">
            <v>Alat bantu Cor</v>
          </cell>
          <cell r="I729" t="str">
            <v>m3</v>
          </cell>
          <cell r="J729">
            <v>1389.3000000000002</v>
          </cell>
          <cell r="K729">
            <v>5</v>
          </cell>
          <cell r="M729">
            <v>1000</v>
          </cell>
          <cell r="N729">
            <v>1389300.0000000002</v>
          </cell>
          <cell r="O729">
            <v>0</v>
          </cell>
          <cell r="P729">
            <v>0</v>
          </cell>
          <cell r="Q729">
            <v>1389300.0000000002</v>
          </cell>
          <cell r="R729">
            <v>0</v>
          </cell>
          <cell r="T729">
            <v>0</v>
          </cell>
        </row>
        <row r="730">
          <cell r="T730">
            <v>0</v>
          </cell>
        </row>
        <row r="731">
          <cell r="B731" t="str">
            <v>5.2.4.p</v>
          </cell>
          <cell r="D731" t="str">
            <v>Reinforcement</v>
          </cell>
          <cell r="I731" t="str">
            <v>kg</v>
          </cell>
          <cell r="J731">
            <v>38785.375200000002</v>
          </cell>
          <cell r="K731">
            <v>1.1000000000000001</v>
          </cell>
          <cell r="M731">
            <v>12012.333333333334</v>
          </cell>
          <cell r="T731">
            <v>0</v>
          </cell>
        </row>
        <row r="732">
          <cell r="D732" t="str">
            <v>Material</v>
          </cell>
          <cell r="M732">
            <v>505867.48026596382</v>
          </cell>
          <cell r="T732">
            <v>0</v>
          </cell>
        </row>
        <row r="733">
          <cell r="B733" t="str">
            <v>B20011</v>
          </cell>
          <cell r="E733" t="str">
            <v>Besi beton</v>
          </cell>
          <cell r="I733" t="str">
            <v>kg</v>
          </cell>
          <cell r="J733">
            <v>40724.643960000001</v>
          </cell>
          <cell r="K733">
            <v>1.05</v>
          </cell>
          <cell r="M733">
            <v>9800</v>
          </cell>
          <cell r="N733">
            <v>399101510.80800003</v>
          </cell>
          <cell r="O733">
            <v>399101510.80800003</v>
          </cell>
          <cell r="P733">
            <v>0</v>
          </cell>
          <cell r="Q733">
            <v>0</v>
          </cell>
          <cell r="R733">
            <v>0</v>
          </cell>
          <cell r="T733">
            <v>0</v>
          </cell>
        </row>
        <row r="734">
          <cell r="B734" t="str">
            <v>B20050</v>
          </cell>
          <cell r="E734" t="str">
            <v>Kawat Bendrad</v>
          </cell>
          <cell r="I734" t="str">
            <v>Kg</v>
          </cell>
          <cell r="J734">
            <v>775.70750400000009</v>
          </cell>
          <cell r="K734">
            <v>0.02</v>
          </cell>
          <cell r="M734">
            <v>13950</v>
          </cell>
          <cell r="N734">
            <v>10821119.680800002</v>
          </cell>
          <cell r="O734">
            <v>10821119.680800002</v>
          </cell>
          <cell r="P734">
            <v>0</v>
          </cell>
          <cell r="Q734">
            <v>0</v>
          </cell>
          <cell r="R734">
            <v>0</v>
          </cell>
          <cell r="T734">
            <v>0</v>
          </cell>
        </row>
        <row r="735">
          <cell r="D735" t="str">
            <v>Labour</v>
          </cell>
          <cell r="M735">
            <v>60307.78930221538</v>
          </cell>
          <cell r="T735">
            <v>0</v>
          </cell>
        </row>
        <row r="736">
          <cell r="B736" t="str">
            <v>C20014</v>
          </cell>
          <cell r="E736" t="str">
            <v>Upah fabrikasi dan install besi beton</v>
          </cell>
          <cell r="I736" t="str">
            <v>kg</v>
          </cell>
          <cell r="J736">
            <v>40724.643960000001</v>
          </cell>
          <cell r="M736">
            <v>1200</v>
          </cell>
          <cell r="N736">
            <v>48869572.752000004</v>
          </cell>
          <cell r="O736">
            <v>0</v>
          </cell>
          <cell r="P736">
            <v>48869572.752000004</v>
          </cell>
          <cell r="Q736">
            <v>0</v>
          </cell>
          <cell r="R736">
            <v>0</v>
          </cell>
          <cell r="T736">
            <v>0</v>
          </cell>
        </row>
        <row r="737">
          <cell r="D737" t="str">
            <v>Equipment Operasional</v>
          </cell>
          <cell r="M737">
            <v>8774.9428878884828</v>
          </cell>
          <cell r="T737">
            <v>0</v>
          </cell>
        </row>
        <row r="738">
          <cell r="B738" t="str">
            <v>D20013</v>
          </cell>
          <cell r="E738" t="str">
            <v>Bar bender</v>
          </cell>
          <cell r="G738">
            <v>300</v>
          </cell>
          <cell r="I738" t="str">
            <v>jam</v>
          </cell>
          <cell r="J738">
            <v>129.28458400000002</v>
          </cell>
          <cell r="K738">
            <v>3.3333333333333335E-3</v>
          </cell>
          <cell r="M738">
            <v>20000</v>
          </cell>
          <cell r="N738">
            <v>2585691.6800000006</v>
          </cell>
          <cell r="O738">
            <v>0</v>
          </cell>
          <cell r="P738">
            <v>0</v>
          </cell>
          <cell r="Q738">
            <v>2585691.6800000006</v>
          </cell>
          <cell r="R738">
            <v>0</v>
          </cell>
          <cell r="T738">
            <v>0</v>
          </cell>
        </row>
        <row r="739">
          <cell r="B739" t="str">
            <v>D20014</v>
          </cell>
          <cell r="E739" t="str">
            <v>Bar cutter</v>
          </cell>
          <cell r="G739">
            <v>300</v>
          </cell>
          <cell r="I739" t="str">
            <v>jam</v>
          </cell>
          <cell r="J739">
            <v>129.28458400000002</v>
          </cell>
          <cell r="K739">
            <v>3.3333333333333335E-3</v>
          </cell>
          <cell r="M739">
            <v>20000</v>
          </cell>
          <cell r="N739">
            <v>2585691.6800000006</v>
          </cell>
          <cell r="O739">
            <v>0</v>
          </cell>
          <cell r="P739">
            <v>0</v>
          </cell>
          <cell r="Q739">
            <v>2585691.6800000006</v>
          </cell>
          <cell r="R739">
            <v>0</v>
          </cell>
          <cell r="T739">
            <v>0</v>
          </cell>
        </row>
        <row r="740">
          <cell r="B740" t="str">
            <v>D20005</v>
          </cell>
          <cell r="E740" t="str">
            <v>Alat bantu pekerjaan besi</v>
          </cell>
          <cell r="I740" t="str">
            <v>kg</v>
          </cell>
          <cell r="J740">
            <v>38785.375200000002</v>
          </cell>
          <cell r="K740">
            <v>1</v>
          </cell>
          <cell r="M740">
            <v>50</v>
          </cell>
          <cell r="N740">
            <v>1939268.76</v>
          </cell>
          <cell r="O740">
            <v>0</v>
          </cell>
          <cell r="P740">
            <v>0</v>
          </cell>
          <cell r="Q740">
            <v>1939268.76</v>
          </cell>
          <cell r="R740">
            <v>0</v>
          </cell>
          <cell r="T740">
            <v>0</v>
          </cell>
        </row>
        <row r="741">
          <cell r="T741">
            <v>0</v>
          </cell>
        </row>
        <row r="742">
          <cell r="D742" t="str">
            <v>Formwork</v>
          </cell>
          <cell r="I742" t="str">
            <v>m2</v>
          </cell>
          <cell r="J742">
            <v>1086.9000000000001</v>
          </cell>
          <cell r="M742">
            <v>106081.89555555554</v>
          </cell>
          <cell r="T742">
            <v>0</v>
          </cell>
        </row>
        <row r="743">
          <cell r="D743" t="str">
            <v>Material</v>
          </cell>
          <cell r="M743">
            <v>1030029.7586414276</v>
          </cell>
          <cell r="T743">
            <v>0</v>
          </cell>
        </row>
        <row r="744">
          <cell r="B744" t="str">
            <v>A20008</v>
          </cell>
          <cell r="E744" t="str">
            <v>Kayu bekisting</v>
          </cell>
          <cell r="G744">
            <v>3</v>
          </cell>
          <cell r="H744" t="str">
            <v>X pakai</v>
          </cell>
          <cell r="I744" t="str">
            <v>m3</v>
          </cell>
          <cell r="J744">
            <v>12.548411458333335</v>
          </cell>
          <cell r="K744">
            <v>1.154513888888889E-2</v>
          </cell>
          <cell r="M744">
            <v>2193529.6</v>
          </cell>
          <cell r="N744">
            <v>27525311.966833338</v>
          </cell>
          <cell r="O744">
            <v>27525311.966833338</v>
          </cell>
          <cell r="P744">
            <v>0</v>
          </cell>
          <cell r="Q744">
            <v>0</v>
          </cell>
          <cell r="R744">
            <v>0</v>
          </cell>
          <cell r="T744">
            <v>0</v>
          </cell>
        </row>
        <row r="745">
          <cell r="B745" t="str">
            <v>B20065</v>
          </cell>
          <cell r="E745" t="str">
            <v>Plywood 12mm x 4' x 8'</v>
          </cell>
          <cell r="G745">
            <v>3</v>
          </cell>
          <cell r="H745" t="str">
            <v>X pakai</v>
          </cell>
          <cell r="I745" t="str">
            <v>lbr</v>
          </cell>
          <cell r="J745">
            <v>125.79861111111113</v>
          </cell>
          <cell r="K745">
            <v>0.11574074074074074</v>
          </cell>
          <cell r="M745">
            <v>225000</v>
          </cell>
          <cell r="N745">
            <v>28304687.500000004</v>
          </cell>
          <cell r="O745">
            <v>28304687.500000004</v>
          </cell>
          <cell r="P745">
            <v>0</v>
          </cell>
          <cell r="Q745">
            <v>0</v>
          </cell>
          <cell r="R745">
            <v>0</v>
          </cell>
          <cell r="T745">
            <v>0</v>
          </cell>
        </row>
        <row r="746">
          <cell r="B746" t="str">
            <v>B20067</v>
          </cell>
          <cell r="E746" t="str">
            <v>Paku</v>
          </cell>
          <cell r="G746">
            <v>1</v>
          </cell>
          <cell r="H746" t="str">
            <v>X pakai</v>
          </cell>
          <cell r="I746" t="str">
            <v>kg</v>
          </cell>
          <cell r="J746">
            <v>430.23124999999999</v>
          </cell>
          <cell r="K746">
            <v>0.39583333333333331</v>
          </cell>
          <cell r="M746">
            <v>10650</v>
          </cell>
          <cell r="N746">
            <v>4581962.8125</v>
          </cell>
          <cell r="O746">
            <v>4581962.8125</v>
          </cell>
          <cell r="P746">
            <v>0</v>
          </cell>
          <cell r="Q746">
            <v>0</v>
          </cell>
          <cell r="R746">
            <v>0</v>
          </cell>
          <cell r="T746">
            <v>0</v>
          </cell>
        </row>
        <row r="747">
          <cell r="B747" t="str">
            <v>B20091</v>
          </cell>
          <cell r="E747" t="str">
            <v>Material lain (adjustable support, pipa dll)</v>
          </cell>
          <cell r="G747">
            <v>80</v>
          </cell>
          <cell r="H747" t="str">
            <v>X pakai</v>
          </cell>
          <cell r="I747" t="str">
            <v>ls</v>
          </cell>
          <cell r="J747">
            <v>13.586250000000001</v>
          </cell>
          <cell r="K747">
            <v>1.2500000000000001E-2</v>
          </cell>
          <cell r="M747">
            <v>600000</v>
          </cell>
          <cell r="N747">
            <v>8151750.0000000009</v>
          </cell>
          <cell r="O747">
            <v>8151750.0000000009</v>
          </cell>
          <cell r="P747">
            <v>0</v>
          </cell>
          <cell r="Q747">
            <v>0</v>
          </cell>
          <cell r="R747">
            <v>0</v>
          </cell>
          <cell r="T747">
            <v>0</v>
          </cell>
        </row>
        <row r="748">
          <cell r="B748" t="str">
            <v>B20066</v>
          </cell>
          <cell r="E748" t="str">
            <v>Oli formwork</v>
          </cell>
          <cell r="I748" t="str">
            <v>liter</v>
          </cell>
          <cell r="J748">
            <v>217.38000000000002</v>
          </cell>
          <cell r="K748">
            <v>0.2</v>
          </cell>
          <cell r="M748">
            <v>5000</v>
          </cell>
          <cell r="N748">
            <v>1086900.0000000002</v>
          </cell>
          <cell r="O748">
            <v>1086900.0000000002</v>
          </cell>
          <cell r="P748">
            <v>0</v>
          </cell>
          <cell r="Q748">
            <v>0</v>
          </cell>
          <cell r="R748">
            <v>0</v>
          </cell>
          <cell r="T748">
            <v>0</v>
          </cell>
        </row>
        <row r="749">
          <cell r="D749" t="str">
            <v>Labour</v>
          </cell>
          <cell r="M749">
            <v>642945.87400177459</v>
          </cell>
          <cell r="T749">
            <v>0</v>
          </cell>
        </row>
        <row r="750">
          <cell r="B750" t="str">
            <v>C20013</v>
          </cell>
          <cell r="E750" t="str">
            <v>Upah fabrikasi bekisting</v>
          </cell>
          <cell r="I750" t="str">
            <v>m2</v>
          </cell>
          <cell r="J750">
            <v>362.3</v>
          </cell>
          <cell r="M750">
            <v>30000</v>
          </cell>
          <cell r="N750">
            <v>10869000</v>
          </cell>
          <cell r="O750">
            <v>0</v>
          </cell>
          <cell r="P750">
            <v>10869000</v>
          </cell>
          <cell r="Q750">
            <v>0</v>
          </cell>
          <cell r="R750">
            <v>0</v>
          </cell>
          <cell r="T750">
            <v>0</v>
          </cell>
        </row>
        <row r="751">
          <cell r="B751" t="str">
            <v>C20017</v>
          </cell>
          <cell r="E751" t="str">
            <v>Upah install bekisting</v>
          </cell>
          <cell r="I751" t="str">
            <v>m2</v>
          </cell>
          <cell r="J751">
            <v>1086.9000000000001</v>
          </cell>
          <cell r="M751">
            <v>30000</v>
          </cell>
          <cell r="N751">
            <v>32607000.000000004</v>
          </cell>
          <cell r="O751">
            <v>0</v>
          </cell>
          <cell r="P751">
            <v>32607000.000000004</v>
          </cell>
          <cell r="Q751">
            <v>0</v>
          </cell>
          <cell r="R751">
            <v>0</v>
          </cell>
          <cell r="T751">
            <v>0</v>
          </cell>
        </row>
        <row r="752">
          <cell r="D752" t="str">
            <v>Equipment Operasional</v>
          </cell>
          <cell r="M752">
            <v>32147.293700088729</v>
          </cell>
          <cell r="T752">
            <v>0</v>
          </cell>
        </row>
        <row r="753">
          <cell r="B753" t="str">
            <v>D20007</v>
          </cell>
          <cell r="E753" t="str">
            <v>Alat bantu formwork</v>
          </cell>
          <cell r="I753" t="str">
            <v>m2</v>
          </cell>
          <cell r="J753">
            <v>1086.9000000000001</v>
          </cell>
          <cell r="M753">
            <v>2000</v>
          </cell>
          <cell r="N753">
            <v>2173800</v>
          </cell>
          <cell r="O753">
            <v>0</v>
          </cell>
          <cell r="P753">
            <v>0</v>
          </cell>
          <cell r="Q753">
            <v>2173800</v>
          </cell>
          <cell r="R753">
            <v>0</v>
          </cell>
          <cell r="T753">
            <v>0</v>
          </cell>
        </row>
        <row r="754">
          <cell r="T754">
            <v>0</v>
          </cell>
        </row>
        <row r="755">
          <cell r="B755" t="str">
            <v>5.2.5</v>
          </cell>
          <cell r="D755" t="str">
            <v>Galvanized Steel Ladder</v>
          </cell>
          <cell r="I755" t="str">
            <v>nos</v>
          </cell>
          <cell r="J755">
            <v>6</v>
          </cell>
          <cell r="K755">
            <v>51.69</v>
          </cell>
          <cell r="L755" t="str">
            <v>kg/nos</v>
          </cell>
          <cell r="M755">
            <v>1036642.9500000001</v>
          </cell>
          <cell r="T755">
            <v>0</v>
          </cell>
        </row>
        <row r="756">
          <cell r="D756" t="str">
            <v>Material</v>
          </cell>
          <cell r="I756" t="str">
            <v>kg</v>
          </cell>
          <cell r="J756">
            <v>310.14</v>
          </cell>
          <cell r="M756">
            <v>14805.000000000002</v>
          </cell>
          <cell r="T756">
            <v>0</v>
          </cell>
        </row>
        <row r="757">
          <cell r="B757" t="str">
            <v>B20008</v>
          </cell>
          <cell r="E757" t="str">
            <v>Baja galvanis</v>
          </cell>
          <cell r="I757" t="str">
            <v>kg</v>
          </cell>
          <cell r="J757">
            <v>325.64699999999999</v>
          </cell>
          <cell r="K757">
            <v>1.05</v>
          </cell>
          <cell r="M757">
            <v>14100</v>
          </cell>
          <cell r="N757">
            <v>4591622.7</v>
          </cell>
          <cell r="O757">
            <v>4591622.7</v>
          </cell>
          <cell r="P757">
            <v>0</v>
          </cell>
          <cell r="Q757">
            <v>0</v>
          </cell>
          <cell r="R757">
            <v>0</v>
          </cell>
          <cell r="T757">
            <v>0</v>
          </cell>
        </row>
        <row r="758">
          <cell r="D758" t="str">
            <v>Labour</v>
          </cell>
          <cell r="M758">
            <v>5250</v>
          </cell>
          <cell r="T758">
            <v>0</v>
          </cell>
        </row>
        <row r="759">
          <cell r="B759" t="str">
            <v>C20023</v>
          </cell>
          <cell r="E759" t="str">
            <v>Upah pabrikasi dan instalasi baja</v>
          </cell>
          <cell r="I759" t="str">
            <v>kg</v>
          </cell>
          <cell r="J759">
            <v>325.64699999999999</v>
          </cell>
          <cell r="M759">
            <v>5000</v>
          </cell>
          <cell r="N759">
            <v>1628235</v>
          </cell>
          <cell r="O759">
            <v>0</v>
          </cell>
          <cell r="P759">
            <v>1628235</v>
          </cell>
          <cell r="Q759">
            <v>0</v>
          </cell>
          <cell r="R759">
            <v>0</v>
          </cell>
          <cell r="T759">
            <v>0</v>
          </cell>
        </row>
        <row r="760">
          <cell r="T760">
            <v>0</v>
          </cell>
        </row>
        <row r="761">
          <cell r="B761" t="str">
            <v>5.2.6</v>
          </cell>
          <cell r="D761" t="str">
            <v>Non-Toxic Epoxy Coat</v>
          </cell>
          <cell r="I761" t="str">
            <v>m2</v>
          </cell>
          <cell r="J761">
            <v>553.81200000000013</v>
          </cell>
          <cell r="K761">
            <v>92.302000000000021</v>
          </cell>
          <cell r="L761" t="str">
            <v>m2/nos</v>
          </cell>
          <cell r="M761">
            <v>81479.72</v>
          </cell>
          <cell r="T761">
            <v>0</v>
          </cell>
        </row>
        <row r="762">
          <cell r="B762" t="str">
            <v>B20023</v>
          </cell>
          <cell r="E762" t="str">
            <v>Epoxy primer</v>
          </cell>
          <cell r="I762" t="str">
            <v>kg</v>
          </cell>
          <cell r="J762">
            <v>276.90600000000006</v>
          </cell>
          <cell r="K762">
            <v>0.5</v>
          </cell>
          <cell r="M762">
            <v>77519.199999999997</v>
          </cell>
          <cell r="N762">
            <v>21465531.595200006</v>
          </cell>
          <cell r="O762">
            <v>21465531.595200006</v>
          </cell>
          <cell r="P762">
            <v>0</v>
          </cell>
          <cell r="Q762">
            <v>0</v>
          </cell>
          <cell r="R762">
            <v>0</v>
          </cell>
          <cell r="T762">
            <v>0</v>
          </cell>
        </row>
        <row r="763">
          <cell r="B763" t="str">
            <v>B20130</v>
          </cell>
          <cell r="E763" t="str">
            <v>Epoxy finish 41</v>
          </cell>
          <cell r="I763" t="str">
            <v>kg</v>
          </cell>
          <cell r="J763">
            <v>55.381200000000014</v>
          </cell>
          <cell r="K763">
            <v>0.1</v>
          </cell>
          <cell r="M763">
            <v>102313.2</v>
          </cell>
          <cell r="N763">
            <v>5666227.791840001</v>
          </cell>
          <cell r="O763">
            <v>5666227.791840001</v>
          </cell>
          <cell r="P763">
            <v>0</v>
          </cell>
          <cell r="Q763">
            <v>0</v>
          </cell>
          <cell r="R763">
            <v>0</v>
          </cell>
          <cell r="T763">
            <v>0</v>
          </cell>
        </row>
        <row r="764">
          <cell r="B764" t="str">
            <v>B20131</v>
          </cell>
          <cell r="E764" t="str">
            <v>Thinner epoxy 41</v>
          </cell>
          <cell r="I764" t="str">
            <v>ltr</v>
          </cell>
          <cell r="J764">
            <v>110.76240000000003</v>
          </cell>
          <cell r="K764">
            <v>0.2</v>
          </cell>
          <cell r="M764">
            <v>37444</v>
          </cell>
          <cell r="N764">
            <v>4147387.305600001</v>
          </cell>
          <cell r="O764">
            <v>4147387.305600001</v>
          </cell>
          <cell r="P764">
            <v>0</v>
          </cell>
          <cell r="Q764">
            <v>0</v>
          </cell>
          <cell r="R764">
            <v>0</v>
          </cell>
          <cell r="T764">
            <v>0</v>
          </cell>
        </row>
        <row r="765">
          <cell r="B765" t="str">
            <v>E20070</v>
          </cell>
          <cell r="E765" t="str">
            <v>Upah cat epoxy</v>
          </cell>
          <cell r="I765" t="str">
            <v>m2</v>
          </cell>
          <cell r="J765">
            <v>553.81200000000013</v>
          </cell>
          <cell r="K765">
            <v>1</v>
          </cell>
          <cell r="M765">
            <v>25000</v>
          </cell>
          <cell r="N765">
            <v>13845300.000000004</v>
          </cell>
          <cell r="O765">
            <v>0</v>
          </cell>
          <cell r="P765">
            <v>0</v>
          </cell>
          <cell r="Q765">
            <v>0</v>
          </cell>
          <cell r="R765">
            <v>13845300.000000004</v>
          </cell>
          <cell r="T765">
            <v>0</v>
          </cell>
        </row>
        <row r="766">
          <cell r="T766">
            <v>0</v>
          </cell>
        </row>
        <row r="767">
          <cell r="B767" t="str">
            <v>5.2.7</v>
          </cell>
          <cell r="D767" t="str">
            <v>Waterproofing Membarane With Propylene Board</v>
          </cell>
          <cell r="I767" t="str">
            <v>m2</v>
          </cell>
          <cell r="J767">
            <v>502.84800000000007</v>
          </cell>
          <cell r="K767">
            <v>83.808000000000007</v>
          </cell>
          <cell r="L767" t="str">
            <v>m2/nos</v>
          </cell>
          <cell r="M767">
            <v>50000</v>
          </cell>
          <cell r="T767">
            <v>0</v>
          </cell>
        </row>
        <row r="768">
          <cell r="B768" t="str">
            <v>E20357</v>
          </cell>
          <cell r="E768" t="str">
            <v>Waterproofing Membarane With Propylene Board</v>
          </cell>
          <cell r="I768" t="str">
            <v>m2</v>
          </cell>
          <cell r="J768">
            <v>502.84800000000007</v>
          </cell>
          <cell r="M768">
            <v>50000</v>
          </cell>
          <cell r="N768">
            <v>25142400.000000004</v>
          </cell>
          <cell r="O768">
            <v>0</v>
          </cell>
          <cell r="P768">
            <v>0</v>
          </cell>
          <cell r="Q768">
            <v>0</v>
          </cell>
          <cell r="R768">
            <v>25142400.000000004</v>
          </cell>
          <cell r="T768">
            <v>0</v>
          </cell>
        </row>
        <row r="769">
          <cell r="T769">
            <v>0</v>
          </cell>
        </row>
        <row r="770">
          <cell r="B770" t="str">
            <v>5.2.8</v>
          </cell>
          <cell r="D770" t="str">
            <v>Asphalt Pavement</v>
          </cell>
          <cell r="I770" t="str">
            <v>m2</v>
          </cell>
          <cell r="J770">
            <v>0</v>
          </cell>
          <cell r="K770">
            <v>0</v>
          </cell>
          <cell r="L770" t="str">
            <v>m2/nos</v>
          </cell>
          <cell r="M770" t="e">
            <v>#DIV/0!</v>
          </cell>
          <cell r="T770">
            <v>0</v>
          </cell>
        </row>
        <row r="771">
          <cell r="D771" t="str">
            <v>AC-WC</v>
          </cell>
          <cell r="F771">
            <v>5</v>
          </cell>
          <cell r="I771" t="str">
            <v>m2</v>
          </cell>
          <cell r="J771">
            <v>0</v>
          </cell>
          <cell r="M771" t="e">
            <v>#DIV/0!</v>
          </cell>
          <cell r="T771">
            <v>0</v>
          </cell>
        </row>
        <row r="772">
          <cell r="D772" t="str">
            <v>Material</v>
          </cell>
          <cell r="M772" t="e">
            <v>#DIV/0!</v>
          </cell>
          <cell r="T772">
            <v>0</v>
          </cell>
        </row>
        <row r="773">
          <cell r="B773" t="str">
            <v>A20002</v>
          </cell>
          <cell r="E773" t="str">
            <v>Agregat kasar</v>
          </cell>
          <cell r="I773" t="str">
            <v>m3</v>
          </cell>
          <cell r="J773">
            <v>0</v>
          </cell>
          <cell r="K773">
            <v>2.5987500000000004E-2</v>
          </cell>
          <cell r="M773">
            <v>100585.90399999999</v>
          </cell>
          <cell r="N773">
            <v>0</v>
          </cell>
          <cell r="O773">
            <v>0</v>
          </cell>
          <cell r="P773">
            <v>0</v>
          </cell>
          <cell r="Q773">
            <v>0</v>
          </cell>
          <cell r="R773">
            <v>0</v>
          </cell>
          <cell r="T773">
            <v>0</v>
          </cell>
        </row>
        <row r="774">
          <cell r="B774" t="str">
            <v>A20001</v>
          </cell>
          <cell r="E774" t="str">
            <v>Agregat halus</v>
          </cell>
          <cell r="I774" t="str">
            <v>m3</v>
          </cell>
          <cell r="J774">
            <v>0</v>
          </cell>
          <cell r="K774">
            <v>3.7812499999999999E-2</v>
          </cell>
          <cell r="M774">
            <v>113923.47200000001</v>
          </cell>
          <cell r="N774">
            <v>0</v>
          </cell>
          <cell r="O774">
            <v>0</v>
          </cell>
          <cell r="P774">
            <v>0</v>
          </cell>
          <cell r="Q774">
            <v>0</v>
          </cell>
          <cell r="R774">
            <v>0</v>
          </cell>
          <cell r="T774">
            <v>0</v>
          </cell>
        </row>
        <row r="775">
          <cell r="B775" t="str">
            <v>A20007</v>
          </cell>
          <cell r="E775" t="str">
            <v>Filler</v>
          </cell>
          <cell r="I775" t="str">
            <v>kg</v>
          </cell>
          <cell r="J775">
            <v>0</v>
          </cell>
          <cell r="K775">
            <v>1.2375</v>
          </cell>
          <cell r="M775">
            <v>1054</v>
          </cell>
          <cell r="N775">
            <v>0</v>
          </cell>
          <cell r="O775">
            <v>0</v>
          </cell>
          <cell r="P775">
            <v>0</v>
          </cell>
          <cell r="Q775">
            <v>0</v>
          </cell>
          <cell r="R775">
            <v>0</v>
          </cell>
          <cell r="T775">
            <v>0</v>
          </cell>
        </row>
        <row r="776">
          <cell r="B776" t="str">
            <v>B20007</v>
          </cell>
          <cell r="E776" t="str">
            <v>Aspal</v>
          </cell>
          <cell r="I776" t="str">
            <v>kg</v>
          </cell>
          <cell r="J776">
            <v>0</v>
          </cell>
          <cell r="K776">
            <v>7.3237500000000013</v>
          </cell>
          <cell r="M776">
            <v>6900</v>
          </cell>
          <cell r="N776">
            <v>0</v>
          </cell>
          <cell r="O776">
            <v>0</v>
          </cell>
          <cell r="P776">
            <v>0</v>
          </cell>
          <cell r="Q776">
            <v>0</v>
          </cell>
          <cell r="R776">
            <v>0</v>
          </cell>
          <cell r="T776">
            <v>0</v>
          </cell>
        </row>
        <row r="777">
          <cell r="D777" t="str">
            <v>Labour</v>
          </cell>
          <cell r="M777" t="e">
            <v>#DIV/0!</v>
          </cell>
          <cell r="T777">
            <v>0</v>
          </cell>
        </row>
        <row r="778">
          <cell r="B778" t="str">
            <v>C20001</v>
          </cell>
          <cell r="E778" t="str">
            <v>Tenaga</v>
          </cell>
          <cell r="G778">
            <v>6</v>
          </cell>
          <cell r="I778" t="str">
            <v>jam</v>
          </cell>
          <cell r="J778">
            <v>0</v>
          </cell>
          <cell r="K778">
            <v>1.6265060240963858E-2</v>
          </cell>
          <cell r="L778">
            <v>368.88888888888886</v>
          </cell>
          <cell r="M778">
            <v>17500</v>
          </cell>
          <cell r="N778">
            <v>0</v>
          </cell>
          <cell r="O778">
            <v>0</v>
          </cell>
          <cell r="P778">
            <v>0</v>
          </cell>
          <cell r="Q778">
            <v>0</v>
          </cell>
          <cell r="R778">
            <v>0</v>
          </cell>
          <cell r="T778">
            <v>0</v>
          </cell>
        </row>
        <row r="779">
          <cell r="B779" t="str">
            <v>C20003</v>
          </cell>
          <cell r="E779" t="str">
            <v>Mandor</v>
          </cell>
          <cell r="G779">
            <v>1</v>
          </cell>
          <cell r="I779" t="str">
            <v>jam</v>
          </cell>
          <cell r="J779">
            <v>0</v>
          </cell>
          <cell r="K779">
            <v>1.8975903614457835E-3</v>
          </cell>
          <cell r="L779">
            <v>526.98412698412687</v>
          </cell>
          <cell r="M779">
            <v>27500</v>
          </cell>
          <cell r="N779">
            <v>0</v>
          </cell>
          <cell r="O779">
            <v>0</v>
          </cell>
          <cell r="P779">
            <v>0</v>
          </cell>
          <cell r="Q779">
            <v>0</v>
          </cell>
          <cell r="R779">
            <v>0</v>
          </cell>
          <cell r="T779">
            <v>0</v>
          </cell>
        </row>
        <row r="780">
          <cell r="D780" t="str">
            <v>Equipment Operasional</v>
          </cell>
          <cell r="H780" t="str">
            <v>BBM</v>
          </cell>
          <cell r="M780" t="e">
            <v>#DIV/0!</v>
          </cell>
          <cell r="T780">
            <v>0</v>
          </cell>
        </row>
        <row r="781">
          <cell r="B781" t="str">
            <v>D20042</v>
          </cell>
          <cell r="E781" t="str">
            <v>Wheel loader</v>
          </cell>
          <cell r="G781">
            <v>16</v>
          </cell>
          <cell r="H781">
            <v>0</v>
          </cell>
          <cell r="I781" t="str">
            <v>jam</v>
          </cell>
          <cell r="J781">
            <v>0</v>
          </cell>
          <cell r="K781">
            <v>1.8592890078833852E-3</v>
          </cell>
          <cell r="L781">
            <v>537.84</v>
          </cell>
          <cell r="M781">
            <v>173345.6</v>
          </cell>
          <cell r="N781">
            <v>0</v>
          </cell>
          <cell r="O781">
            <v>0</v>
          </cell>
          <cell r="P781">
            <v>0</v>
          </cell>
          <cell r="Q781">
            <v>0</v>
          </cell>
          <cell r="R781">
            <v>0</v>
          </cell>
          <cell r="T781">
            <v>0</v>
          </cell>
        </row>
        <row r="782">
          <cell r="B782" t="str">
            <v>D20011</v>
          </cell>
          <cell r="E782" t="str">
            <v>AMP</v>
          </cell>
          <cell r="G782">
            <v>35</v>
          </cell>
          <cell r="H782">
            <v>0</v>
          </cell>
          <cell r="I782" t="str">
            <v>jam</v>
          </cell>
          <cell r="J782">
            <v>0</v>
          </cell>
          <cell r="K782">
            <v>2.7108433734939763E-3</v>
          </cell>
          <cell r="L782">
            <v>368.88888888888886</v>
          </cell>
          <cell r="M782">
            <v>635267.251017045</v>
          </cell>
          <cell r="N782">
            <v>0</v>
          </cell>
          <cell r="O782">
            <v>0</v>
          </cell>
          <cell r="P782">
            <v>0</v>
          </cell>
          <cell r="Q782">
            <v>0</v>
          </cell>
          <cell r="R782">
            <v>0</v>
          </cell>
          <cell r="T782">
            <v>0</v>
          </cell>
        </row>
        <row r="783">
          <cell r="B783" t="str">
            <v>D20027</v>
          </cell>
          <cell r="E783" t="str">
            <v>Genset</v>
          </cell>
          <cell r="G783">
            <v>10</v>
          </cell>
          <cell r="H783">
            <v>0</v>
          </cell>
          <cell r="I783" t="str">
            <v>jam</v>
          </cell>
          <cell r="J783">
            <v>0</v>
          </cell>
          <cell r="K783">
            <v>2.7108433734939763E-3</v>
          </cell>
          <cell r="L783">
            <v>368.88888888888886</v>
          </cell>
          <cell r="M783">
            <v>19041.044336153493</v>
          </cell>
          <cell r="N783">
            <v>0</v>
          </cell>
          <cell r="O783">
            <v>0</v>
          </cell>
          <cell r="P783">
            <v>0</v>
          </cell>
          <cell r="Q783">
            <v>0</v>
          </cell>
          <cell r="R783">
            <v>0</v>
          </cell>
          <cell r="T783">
            <v>0</v>
          </cell>
        </row>
        <row r="784">
          <cell r="B784" t="str">
            <v>D20024</v>
          </cell>
          <cell r="E784" t="str">
            <v>Dump Truck 20 Ton</v>
          </cell>
          <cell r="G784">
            <v>10</v>
          </cell>
          <cell r="H784">
            <v>0</v>
          </cell>
          <cell r="I784" t="str">
            <v>jam</v>
          </cell>
          <cell r="J784">
            <v>0</v>
          </cell>
          <cell r="K784">
            <v>1.210843373493976E-2</v>
          </cell>
          <cell r="L784">
            <v>82.587064676616905</v>
          </cell>
          <cell r="M784">
            <v>192744.92307692309</v>
          </cell>
          <cell r="N784">
            <v>0</v>
          </cell>
          <cell r="O784">
            <v>0</v>
          </cell>
          <cell r="P784">
            <v>0</v>
          </cell>
          <cell r="Q784">
            <v>0</v>
          </cell>
          <cell r="R784">
            <v>0</v>
          </cell>
          <cell r="T784">
            <v>0</v>
          </cell>
        </row>
        <row r="785">
          <cell r="B785" t="str">
            <v>D20012</v>
          </cell>
          <cell r="E785" t="str">
            <v>Asphalt finisher</v>
          </cell>
          <cell r="G785">
            <v>12</v>
          </cell>
          <cell r="H785">
            <v>0</v>
          </cell>
          <cell r="I785" t="str">
            <v>jam</v>
          </cell>
          <cell r="J785">
            <v>0</v>
          </cell>
          <cell r="K785">
            <v>3.3885542168674704E-3</v>
          </cell>
          <cell r="L785">
            <v>295.11111111111109</v>
          </cell>
          <cell r="M785">
            <v>116435.14869362471</v>
          </cell>
          <cell r="N785">
            <v>0</v>
          </cell>
          <cell r="O785">
            <v>0</v>
          </cell>
          <cell r="P785">
            <v>0</v>
          </cell>
          <cell r="Q785">
            <v>0</v>
          </cell>
          <cell r="R785">
            <v>0</v>
          </cell>
          <cell r="T785">
            <v>0</v>
          </cell>
        </row>
        <row r="786">
          <cell r="B786" t="str">
            <v>D20037</v>
          </cell>
          <cell r="E786" t="str">
            <v>Tandem roller 6 ton</v>
          </cell>
          <cell r="G786">
            <v>16</v>
          </cell>
          <cell r="H786">
            <v>0</v>
          </cell>
          <cell r="I786" t="str">
            <v>jam</v>
          </cell>
          <cell r="J786">
            <v>0</v>
          </cell>
          <cell r="K786">
            <v>3.2128514056224901E-3</v>
          </cell>
          <cell r="L786">
            <v>311.25</v>
          </cell>
          <cell r="M786">
            <v>121405.58489999251</v>
          </cell>
          <cell r="N786">
            <v>0</v>
          </cell>
          <cell r="O786">
            <v>0</v>
          </cell>
          <cell r="P786">
            <v>0</v>
          </cell>
          <cell r="Q786">
            <v>0</v>
          </cell>
          <cell r="R786">
            <v>0</v>
          </cell>
          <cell r="T786">
            <v>0</v>
          </cell>
        </row>
        <row r="787">
          <cell r="B787" t="str">
            <v>D20034</v>
          </cell>
          <cell r="E787" t="str">
            <v>Pneumatic tire roller 6 ton</v>
          </cell>
          <cell r="G787">
            <v>12</v>
          </cell>
          <cell r="H787">
            <v>0</v>
          </cell>
          <cell r="I787" t="str">
            <v>jam</v>
          </cell>
          <cell r="J787">
            <v>0</v>
          </cell>
          <cell r="K787">
            <v>2.2948938611589216E-3</v>
          </cell>
          <cell r="L787">
            <v>435.74999999999994</v>
          </cell>
          <cell r="M787">
            <v>129395.094333325</v>
          </cell>
          <cell r="N787">
            <v>0</v>
          </cell>
          <cell r="O787">
            <v>0</v>
          </cell>
          <cell r="P787">
            <v>0</v>
          </cell>
          <cell r="Q787">
            <v>0</v>
          </cell>
          <cell r="R787">
            <v>0</v>
          </cell>
          <cell r="T787">
            <v>0</v>
          </cell>
        </row>
        <row r="788">
          <cell r="B788" t="str">
            <v>D20052</v>
          </cell>
          <cell r="E788" t="str">
            <v>Alat bantu pek. aspal</v>
          </cell>
          <cell r="I788" t="str">
            <v>m3</v>
          </cell>
          <cell r="J788">
            <v>0</v>
          </cell>
          <cell r="K788">
            <v>1</v>
          </cell>
          <cell r="M788">
            <v>100</v>
          </cell>
          <cell r="N788">
            <v>0</v>
          </cell>
          <cell r="O788">
            <v>0</v>
          </cell>
          <cell r="P788">
            <v>0</v>
          </cell>
          <cell r="Q788">
            <v>0</v>
          </cell>
          <cell r="R788">
            <v>0</v>
          </cell>
          <cell r="T788">
            <v>0</v>
          </cell>
        </row>
        <row r="789">
          <cell r="B789" t="str">
            <v>D20050</v>
          </cell>
          <cell r="E789" t="str">
            <v>BBM solar</v>
          </cell>
          <cell r="H789">
            <v>0</v>
          </cell>
          <cell r="I789" t="str">
            <v>ltr</v>
          </cell>
          <cell r="J789">
            <v>0</v>
          </cell>
          <cell r="M789">
            <v>989.1712</v>
          </cell>
          <cell r="N789">
            <v>0</v>
          </cell>
          <cell r="O789">
            <v>0</v>
          </cell>
          <cell r="P789">
            <v>0</v>
          </cell>
          <cell r="Q789">
            <v>0</v>
          </cell>
          <cell r="R789">
            <v>0</v>
          </cell>
          <cell r="T789">
            <v>0</v>
          </cell>
        </row>
        <row r="790">
          <cell r="T790">
            <v>0</v>
          </cell>
        </row>
        <row r="791">
          <cell r="B791" t="str">
            <v>5.2.9</v>
          </cell>
          <cell r="D791" t="str">
            <v>Cast Iron Frame &amp; Perforated Cover</v>
          </cell>
          <cell r="I791" t="str">
            <v>nos</v>
          </cell>
          <cell r="J791">
            <v>6</v>
          </cell>
          <cell r="K791">
            <v>1130.3999999999999</v>
          </cell>
          <cell r="L791" t="str">
            <v>kg/nos</v>
          </cell>
          <cell r="M791">
            <v>19406142</v>
          </cell>
          <cell r="T791">
            <v>0</v>
          </cell>
        </row>
        <row r="792">
          <cell r="D792" t="str">
            <v>Material</v>
          </cell>
          <cell r="I792" t="str">
            <v>kg</v>
          </cell>
          <cell r="J792">
            <v>6782.4</v>
          </cell>
          <cell r="M792">
            <v>11917.5</v>
          </cell>
          <cell r="T792">
            <v>0</v>
          </cell>
        </row>
        <row r="793">
          <cell r="B793" t="str">
            <v>B20010</v>
          </cell>
          <cell r="E793" t="str">
            <v>Baja Struktur</v>
          </cell>
          <cell r="I793" t="str">
            <v>kg</v>
          </cell>
          <cell r="J793">
            <v>7121.5199999999995</v>
          </cell>
          <cell r="K793">
            <v>1.05</v>
          </cell>
          <cell r="M793">
            <v>11350</v>
          </cell>
          <cell r="N793">
            <v>80829252</v>
          </cell>
          <cell r="O793">
            <v>80829252</v>
          </cell>
          <cell r="P793">
            <v>0</v>
          </cell>
          <cell r="Q793">
            <v>0</v>
          </cell>
          <cell r="R793">
            <v>0</v>
          </cell>
          <cell r="T793">
            <v>0</v>
          </cell>
        </row>
        <row r="794">
          <cell r="D794" t="str">
            <v>Labour</v>
          </cell>
          <cell r="M794">
            <v>5250</v>
          </cell>
          <cell r="T794">
            <v>0</v>
          </cell>
        </row>
        <row r="795">
          <cell r="B795" t="str">
            <v>C20023</v>
          </cell>
          <cell r="E795" t="str">
            <v>Upah pabrikasi dan instalasi baja</v>
          </cell>
          <cell r="I795" t="str">
            <v>kg</v>
          </cell>
          <cell r="J795">
            <v>7121.5199999999995</v>
          </cell>
          <cell r="M795">
            <v>5000</v>
          </cell>
          <cell r="N795">
            <v>35607600</v>
          </cell>
          <cell r="O795">
            <v>0</v>
          </cell>
          <cell r="P795">
            <v>35607600</v>
          </cell>
          <cell r="Q795">
            <v>0</v>
          </cell>
          <cell r="R795">
            <v>0</v>
          </cell>
          <cell r="T795">
            <v>0</v>
          </cell>
        </row>
        <row r="796">
          <cell r="T796">
            <v>0</v>
          </cell>
        </row>
        <row r="797">
          <cell r="B797" t="str">
            <v>C.3</v>
          </cell>
          <cell r="D797" t="str">
            <v>Dia. 1200mm (Type E)</v>
          </cell>
          <cell r="I797" t="str">
            <v>Nos</v>
          </cell>
          <cell r="J797">
            <v>2</v>
          </cell>
          <cell r="M797">
            <v>456751828.85808456</v>
          </cell>
        </row>
        <row r="798">
          <cell r="B798" t="str">
            <v>5.3.1</v>
          </cell>
          <cell r="D798" t="str">
            <v>Excavation</v>
          </cell>
          <cell r="F798" t="str">
            <v>buang sejauh 8 km</v>
          </cell>
          <cell r="I798" t="str">
            <v>m3</v>
          </cell>
          <cell r="J798">
            <v>645.79200000000014</v>
          </cell>
          <cell r="K798">
            <v>322.89600000000007</v>
          </cell>
          <cell r="L798" t="str">
            <v>m3/nos</v>
          </cell>
          <cell r="M798">
            <v>83278.272710006873</v>
          </cell>
          <cell r="T798">
            <v>0</v>
          </cell>
        </row>
        <row r="799">
          <cell r="B799" t="str">
            <v>5.3.1.1</v>
          </cell>
          <cell r="D799" t="str">
            <v>Soft Soil (Excavation)</v>
          </cell>
          <cell r="F799" t="str">
            <v>Estimate =</v>
          </cell>
          <cell r="G799">
            <v>0.25</v>
          </cell>
          <cell r="I799" t="str">
            <v>m3</v>
          </cell>
          <cell r="J799">
            <v>161.44800000000004</v>
          </cell>
          <cell r="M799">
            <v>42763.506795090689</v>
          </cell>
          <cell r="T799">
            <v>0</v>
          </cell>
        </row>
        <row r="800">
          <cell r="D800" t="str">
            <v>Labour</v>
          </cell>
          <cell r="M800">
            <v>2615.4616868469261</v>
          </cell>
          <cell r="T800">
            <v>0</v>
          </cell>
        </row>
        <row r="801">
          <cell r="B801" t="str">
            <v>C20001</v>
          </cell>
          <cell r="E801" t="str">
            <v>Tenaga</v>
          </cell>
          <cell r="G801">
            <v>3</v>
          </cell>
          <cell r="I801" t="str">
            <v>jam</v>
          </cell>
          <cell r="J801">
            <v>24.129203338175007</v>
          </cell>
          <cell r="K801">
            <v>0.14945495353411006</v>
          </cell>
          <cell r="L801">
            <v>20.072937892388495</v>
          </cell>
          <cell r="M801">
            <v>17500</v>
          </cell>
          <cell r="N801">
            <v>422261.05841806263</v>
          </cell>
          <cell r="O801">
            <v>0</v>
          </cell>
          <cell r="P801">
            <v>422261.05841806263</v>
          </cell>
          <cell r="Q801">
            <v>0</v>
          </cell>
          <cell r="R801">
            <v>0</v>
          </cell>
          <cell r="T801">
            <v>0</v>
          </cell>
        </row>
        <row r="802">
          <cell r="B802" t="str">
            <v>C20003</v>
          </cell>
          <cell r="E802" t="str">
            <v>Mandor</v>
          </cell>
          <cell r="G802">
            <v>0</v>
          </cell>
          <cell r="I802" t="str">
            <v>jam</v>
          </cell>
          <cell r="J802">
            <v>0</v>
          </cell>
          <cell r="K802">
            <v>0</v>
          </cell>
          <cell r="L802">
            <v>20.072937892388495</v>
          </cell>
          <cell r="M802">
            <v>27500</v>
          </cell>
          <cell r="N802">
            <v>0</v>
          </cell>
          <cell r="O802">
            <v>0</v>
          </cell>
          <cell r="P802">
            <v>0</v>
          </cell>
          <cell r="Q802">
            <v>0</v>
          </cell>
          <cell r="R802">
            <v>0</v>
          </cell>
          <cell r="T802">
            <v>0</v>
          </cell>
        </row>
        <row r="803">
          <cell r="D803" t="str">
            <v>Equipment Operasional</v>
          </cell>
          <cell r="H803" t="str">
            <v>BBM</v>
          </cell>
          <cell r="M803">
            <v>40148.045108243765</v>
          </cell>
          <cell r="T803">
            <v>0</v>
          </cell>
        </row>
        <row r="804">
          <cell r="B804" t="str">
            <v>D20025</v>
          </cell>
          <cell r="E804" t="str">
            <v>Excavator CAT320</v>
          </cell>
          <cell r="F804">
            <v>0.6</v>
          </cell>
          <cell r="G804">
            <v>18</v>
          </cell>
          <cell r="H804">
            <v>86.865132017430028</v>
          </cell>
          <cell r="I804" t="str">
            <v>jam</v>
          </cell>
          <cell r="J804">
            <v>4.8258406676350019</v>
          </cell>
          <cell r="K804">
            <v>4.9818317844703357E-2</v>
          </cell>
          <cell r="L804">
            <v>20.072937892388495</v>
          </cell>
          <cell r="M804">
            <v>241268.4</v>
          </cell>
          <cell r="N804">
            <v>1164322.8565352287</v>
          </cell>
          <cell r="O804">
            <v>0</v>
          </cell>
          <cell r="P804">
            <v>0</v>
          </cell>
          <cell r="Q804">
            <v>1164322.8565352287</v>
          </cell>
          <cell r="R804">
            <v>0</v>
          </cell>
          <cell r="T804">
            <v>0</v>
          </cell>
        </row>
        <row r="805">
          <cell r="B805" t="str">
            <v>D20105</v>
          </cell>
          <cell r="E805" t="str">
            <v>Excavator long arm</v>
          </cell>
          <cell r="F805">
            <v>0.4</v>
          </cell>
          <cell r="G805">
            <v>18</v>
          </cell>
          <cell r="H805">
            <v>64.34454223513336</v>
          </cell>
          <cell r="I805" t="str">
            <v>jam</v>
          </cell>
          <cell r="J805">
            <v>3.5746967908407421</v>
          </cell>
          <cell r="K805">
            <v>5.5353686494114838E-2</v>
          </cell>
          <cell r="L805">
            <v>18.065644103149648</v>
          </cell>
          <cell r="M805">
            <v>241268.4</v>
          </cell>
          <cell r="N805">
            <v>862461.37521128054</v>
          </cell>
          <cell r="O805">
            <v>0</v>
          </cell>
          <cell r="P805">
            <v>0</v>
          </cell>
          <cell r="Q805">
            <v>862461.37521128054</v>
          </cell>
          <cell r="R805">
            <v>0</v>
          </cell>
          <cell r="T805">
            <v>0</v>
          </cell>
        </row>
        <row r="806">
          <cell r="B806" t="str">
            <v>D20024</v>
          </cell>
          <cell r="E806" t="str">
            <v>Dump Truck 20 Ton</v>
          </cell>
          <cell r="F806">
            <v>8</v>
          </cell>
          <cell r="G806">
            <v>10</v>
          </cell>
          <cell r="H806">
            <v>210.48035555555558</v>
          </cell>
          <cell r="I806" t="str">
            <v>jam</v>
          </cell>
          <cell r="J806">
            <v>21.048035555555558</v>
          </cell>
          <cell r="K806">
            <v>0.13037037037037036</v>
          </cell>
          <cell r="L806">
            <v>7.6704545454545467</v>
          </cell>
          <cell r="M806">
            <v>192744.92307692309</v>
          </cell>
          <cell r="N806">
            <v>4056901.9940758981</v>
          </cell>
          <cell r="O806">
            <v>0</v>
          </cell>
          <cell r="P806">
            <v>0</v>
          </cell>
          <cell r="Q806">
            <v>4056901.9940758981</v>
          </cell>
          <cell r="R806">
            <v>0</v>
          </cell>
          <cell r="T806">
            <v>0</v>
          </cell>
        </row>
        <row r="807">
          <cell r="B807" t="str">
            <v>D20004</v>
          </cell>
          <cell r="E807" t="str">
            <v>Alat bantu (Pek. Tanah)-m3</v>
          </cell>
          <cell r="I807" t="str">
            <v>m3</v>
          </cell>
          <cell r="J807">
            <v>161.44800000000004</v>
          </cell>
          <cell r="K807">
            <v>1</v>
          </cell>
          <cell r="M807">
            <v>250</v>
          </cell>
          <cell r="N807">
            <v>40362.000000000007</v>
          </cell>
          <cell r="O807">
            <v>0</v>
          </cell>
          <cell r="P807">
            <v>0</v>
          </cell>
          <cell r="Q807">
            <v>40362.000000000007</v>
          </cell>
          <cell r="R807">
            <v>0</v>
          </cell>
          <cell r="T807">
            <v>0</v>
          </cell>
        </row>
        <row r="808">
          <cell r="B808" t="str">
            <v>D20050</v>
          </cell>
          <cell r="E808" t="str">
            <v>BBM solar</v>
          </cell>
          <cell r="H808">
            <v>361.69002980811899</v>
          </cell>
          <cell r="I808" t="str">
            <v>ltr</v>
          </cell>
          <cell r="J808">
            <v>361.69002980811899</v>
          </cell>
          <cell r="M808">
            <v>989.1712</v>
          </cell>
          <cell r="N808">
            <v>357773.36081333284</v>
          </cell>
          <cell r="O808">
            <v>0</v>
          </cell>
          <cell r="P808">
            <v>0</v>
          </cell>
          <cell r="Q808">
            <v>357773.36081333284</v>
          </cell>
          <cell r="R808">
            <v>0</v>
          </cell>
          <cell r="T808">
            <v>0</v>
          </cell>
        </row>
        <row r="809">
          <cell r="T809">
            <v>0</v>
          </cell>
        </row>
        <row r="810">
          <cell r="B810" t="str">
            <v>5.3.1.2</v>
          </cell>
          <cell r="D810" t="str">
            <v>Soft Rock (Excavation)</v>
          </cell>
          <cell r="F810" t="str">
            <v>Estimate =</v>
          </cell>
          <cell r="G810">
            <v>0.4</v>
          </cell>
          <cell r="I810" t="str">
            <v>m3</v>
          </cell>
          <cell r="J810">
            <v>258.31680000000006</v>
          </cell>
          <cell r="L810">
            <v>0.75</v>
          </cell>
          <cell r="M810">
            <v>76752.998164926234</v>
          </cell>
          <cell r="T810">
            <v>0</v>
          </cell>
        </row>
        <row r="811">
          <cell r="D811" t="str">
            <v>Labour</v>
          </cell>
          <cell r="M811">
            <v>3487.282249129235</v>
          </cell>
          <cell r="T811">
            <v>0</v>
          </cell>
        </row>
        <row r="812">
          <cell r="B812" t="str">
            <v>C20001</v>
          </cell>
          <cell r="E812" t="str">
            <v>Tenaga</v>
          </cell>
          <cell r="G812">
            <v>3</v>
          </cell>
          <cell r="I812" t="str">
            <v>jam</v>
          </cell>
          <cell r="J812">
            <v>51.475633788106684</v>
          </cell>
          <cell r="K812">
            <v>0.19927327137881343</v>
          </cell>
          <cell r="L812">
            <v>15.054703419291371</v>
          </cell>
          <cell r="M812">
            <v>17500</v>
          </cell>
          <cell r="N812">
            <v>900823.59129186696</v>
          </cell>
          <cell r="O812">
            <v>0</v>
          </cell>
          <cell r="P812">
            <v>900823.59129186696</v>
          </cell>
          <cell r="Q812">
            <v>0</v>
          </cell>
          <cell r="R812">
            <v>0</v>
          </cell>
          <cell r="T812">
            <v>0</v>
          </cell>
        </row>
        <row r="813">
          <cell r="B813" t="str">
            <v>C20003</v>
          </cell>
          <cell r="E813" t="str">
            <v>Mandor</v>
          </cell>
          <cell r="G813">
            <v>0</v>
          </cell>
          <cell r="I813" t="str">
            <v>jam</v>
          </cell>
          <cell r="J813">
            <v>0</v>
          </cell>
          <cell r="K813">
            <v>0</v>
          </cell>
          <cell r="L813">
            <v>15.054703419291371</v>
          </cell>
          <cell r="M813">
            <v>27500</v>
          </cell>
          <cell r="N813">
            <v>0</v>
          </cell>
          <cell r="O813">
            <v>0</v>
          </cell>
          <cell r="P813">
            <v>0</v>
          </cell>
          <cell r="Q813">
            <v>0</v>
          </cell>
          <cell r="R813">
            <v>0</v>
          </cell>
          <cell r="T813">
            <v>0</v>
          </cell>
        </row>
        <row r="814">
          <cell r="D814" t="str">
            <v>Equipment Operasional</v>
          </cell>
          <cell r="H814" t="str">
            <v>BBM</v>
          </cell>
          <cell r="M814">
            <v>73265.715915797002</v>
          </cell>
          <cell r="T814">
            <v>0</v>
          </cell>
        </row>
        <row r="815">
          <cell r="B815" t="str">
            <v>D20025</v>
          </cell>
          <cell r="E815" t="str">
            <v>Excavator CAT320</v>
          </cell>
          <cell r="F815">
            <v>0.6</v>
          </cell>
          <cell r="G815">
            <v>18</v>
          </cell>
          <cell r="H815">
            <v>185.31228163718404</v>
          </cell>
          <cell r="I815" t="str">
            <v>jam</v>
          </cell>
          <cell r="J815">
            <v>10.295126757621336</v>
          </cell>
          <cell r="K815">
            <v>6.6424423792937809E-2</v>
          </cell>
          <cell r="L815">
            <v>15.054703419291371</v>
          </cell>
          <cell r="M815">
            <v>241268.4</v>
          </cell>
          <cell r="N815">
            <v>2483888.7606084873</v>
          </cell>
          <cell r="O815">
            <v>0</v>
          </cell>
          <cell r="P815">
            <v>0</v>
          </cell>
          <cell r="Q815">
            <v>2483888.7606084873</v>
          </cell>
          <cell r="R815">
            <v>0</v>
          </cell>
          <cell r="T815">
            <v>0</v>
          </cell>
        </row>
        <row r="816">
          <cell r="B816" t="str">
            <v>D20105</v>
          </cell>
          <cell r="E816" t="str">
            <v>Excavator long arm</v>
          </cell>
          <cell r="F816">
            <v>0.4</v>
          </cell>
          <cell r="G816">
            <v>18</v>
          </cell>
          <cell r="H816">
            <v>137.26835676828449</v>
          </cell>
          <cell r="I816" t="str">
            <v>jam</v>
          </cell>
          <cell r="J816">
            <v>7.6260198204602503</v>
          </cell>
          <cell r="K816">
            <v>7.3804915325486456E-2</v>
          </cell>
          <cell r="L816">
            <v>13.549233077362235</v>
          </cell>
          <cell r="M816">
            <v>241268.4</v>
          </cell>
          <cell r="N816">
            <v>1839917.6004507318</v>
          </cell>
          <cell r="O816">
            <v>0</v>
          </cell>
          <cell r="P816">
            <v>0</v>
          </cell>
          <cell r="Q816">
            <v>1839917.6004507318</v>
          </cell>
          <cell r="R816">
            <v>0</v>
          </cell>
          <cell r="T816">
            <v>0</v>
          </cell>
        </row>
        <row r="817">
          <cell r="B817" t="str">
            <v>D20024</v>
          </cell>
          <cell r="E817" t="str">
            <v>Dump Truck 20 Ton</v>
          </cell>
          <cell r="F817">
            <v>8</v>
          </cell>
          <cell r="G817">
            <v>10</v>
          </cell>
          <cell r="H817">
            <v>336.76856888888892</v>
          </cell>
          <cell r="I817" t="str">
            <v>jam</v>
          </cell>
          <cell r="J817">
            <v>33.676856888888892</v>
          </cell>
          <cell r="K817">
            <v>0.13037037037037036</v>
          </cell>
          <cell r="L817">
            <v>7.6704545454545467</v>
          </cell>
          <cell r="M817">
            <v>192744.92307692309</v>
          </cell>
          <cell r="N817">
            <v>6491043.1905214367</v>
          </cell>
          <cell r="O817">
            <v>0</v>
          </cell>
          <cell r="P817">
            <v>0</v>
          </cell>
          <cell r="Q817">
            <v>6491043.1905214367</v>
          </cell>
          <cell r="R817">
            <v>0</v>
          </cell>
          <cell r="T817">
            <v>0</v>
          </cell>
        </row>
        <row r="818">
          <cell r="B818" t="str">
            <v>D20049</v>
          </cell>
          <cell r="E818" t="str">
            <v>Giant breaker</v>
          </cell>
          <cell r="G818">
            <v>18</v>
          </cell>
          <cell r="H818">
            <v>464.9702400000001</v>
          </cell>
          <cell r="I818" t="str">
            <v>jam</v>
          </cell>
          <cell r="J818">
            <v>25.831680000000006</v>
          </cell>
          <cell r="K818">
            <v>0.1</v>
          </cell>
          <cell r="L818">
            <v>10</v>
          </cell>
          <cell r="M818">
            <v>268437.52</v>
          </cell>
          <cell r="N818">
            <v>6934192.1166336024</v>
          </cell>
          <cell r="O818">
            <v>0</v>
          </cell>
          <cell r="P818">
            <v>0</v>
          </cell>
          <cell r="Q818">
            <v>6934192.1166336024</v>
          </cell>
          <cell r="R818">
            <v>0</v>
          </cell>
          <cell r="T818">
            <v>0</v>
          </cell>
        </row>
        <row r="819">
          <cell r="B819" t="str">
            <v>D20004</v>
          </cell>
          <cell r="E819" t="str">
            <v>Alat bantu (Pek. Tanah)-m3</v>
          </cell>
          <cell r="I819" t="str">
            <v>m3</v>
          </cell>
          <cell r="J819">
            <v>258.31680000000006</v>
          </cell>
          <cell r="K819">
            <v>1</v>
          </cell>
          <cell r="M819">
            <v>250</v>
          </cell>
          <cell r="N819">
            <v>64579.200000000012</v>
          </cell>
          <cell r="O819">
            <v>0</v>
          </cell>
          <cell r="P819">
            <v>0</v>
          </cell>
          <cell r="Q819">
            <v>64579.200000000012</v>
          </cell>
          <cell r="R819">
            <v>0</v>
          </cell>
          <cell r="T819">
            <v>0</v>
          </cell>
        </row>
        <row r="820">
          <cell r="B820" t="str">
            <v>D20050</v>
          </cell>
          <cell r="E820" t="str">
            <v>BBM solar</v>
          </cell>
          <cell r="H820">
            <v>1124.3194472943576</v>
          </cell>
          <cell r="I820" t="str">
            <v>ltr</v>
          </cell>
          <cell r="J820">
            <v>1124.3194472943576</v>
          </cell>
          <cell r="M820">
            <v>989.1712</v>
          </cell>
          <cell r="N820">
            <v>1112144.4168634964</v>
          </cell>
          <cell r="O820">
            <v>0</v>
          </cell>
          <cell r="P820">
            <v>0</v>
          </cell>
          <cell r="Q820">
            <v>1112144.4168634964</v>
          </cell>
          <cell r="R820">
            <v>0</v>
          </cell>
          <cell r="T820">
            <v>0</v>
          </cell>
        </row>
        <row r="821">
          <cell r="T821">
            <v>0</v>
          </cell>
        </row>
        <row r="822">
          <cell r="B822" t="str">
            <v>5.3.1.3</v>
          </cell>
          <cell r="D822" t="str">
            <v>Rock Excavation</v>
          </cell>
          <cell r="F822" t="str">
            <v>Estimate =</v>
          </cell>
          <cell r="G822">
            <v>0.35</v>
          </cell>
          <cell r="I822" t="str">
            <v>m3</v>
          </cell>
          <cell r="J822">
            <v>226.02720000000002</v>
          </cell>
          <cell r="L822">
            <v>0.25</v>
          </cell>
          <cell r="M822">
            <v>119674.84784361062</v>
          </cell>
          <cell r="T822">
            <v>0</v>
          </cell>
        </row>
        <row r="823">
          <cell r="D823" t="str">
            <v>Labour</v>
          </cell>
          <cell r="M823">
            <v>10461.846747387704</v>
          </cell>
          <cell r="T823">
            <v>0</v>
          </cell>
        </row>
        <row r="824">
          <cell r="B824" t="str">
            <v>C20001</v>
          </cell>
          <cell r="E824" t="str">
            <v>Tenaga</v>
          </cell>
          <cell r="G824">
            <v>3</v>
          </cell>
          <cell r="I824" t="str">
            <v>jam</v>
          </cell>
          <cell r="J824">
            <v>135.12353869378003</v>
          </cell>
          <cell r="K824">
            <v>0.59781981413644025</v>
          </cell>
          <cell r="L824">
            <v>5.0182344730971238</v>
          </cell>
          <cell r="M824">
            <v>17500</v>
          </cell>
          <cell r="N824">
            <v>2364661.9271411505</v>
          </cell>
          <cell r="O824">
            <v>0</v>
          </cell>
          <cell r="P824">
            <v>2364661.9271411505</v>
          </cell>
          <cell r="Q824">
            <v>0</v>
          </cell>
          <cell r="R824">
            <v>0</v>
          </cell>
          <cell r="T824">
            <v>0</v>
          </cell>
        </row>
        <row r="825">
          <cell r="B825" t="str">
            <v>C20003</v>
          </cell>
          <cell r="E825" t="str">
            <v>Mandor</v>
          </cell>
          <cell r="G825">
            <v>0</v>
          </cell>
          <cell r="I825" t="str">
            <v>jam</v>
          </cell>
          <cell r="J825">
            <v>0</v>
          </cell>
          <cell r="K825">
            <v>0</v>
          </cell>
          <cell r="L825">
            <v>5.0182344730971238</v>
          </cell>
          <cell r="M825">
            <v>27500</v>
          </cell>
          <cell r="N825">
            <v>0</v>
          </cell>
          <cell r="O825">
            <v>0</v>
          </cell>
          <cell r="P825">
            <v>0</v>
          </cell>
          <cell r="Q825">
            <v>0</v>
          </cell>
          <cell r="R825">
            <v>0</v>
          </cell>
          <cell r="T825">
            <v>0</v>
          </cell>
        </row>
        <row r="826">
          <cell r="D826" t="str">
            <v>Equipment Operasional</v>
          </cell>
          <cell r="H826" t="str">
            <v>BBM</v>
          </cell>
          <cell r="M826">
            <v>109213.00109622293</v>
          </cell>
          <cell r="T826">
            <v>0</v>
          </cell>
        </row>
        <row r="827">
          <cell r="B827" t="str">
            <v>D20025</v>
          </cell>
          <cell r="E827" t="str">
            <v>Excavator CAT320</v>
          </cell>
          <cell r="F827">
            <v>0.6</v>
          </cell>
          <cell r="G827">
            <v>18</v>
          </cell>
          <cell r="H827">
            <v>486.44473929760807</v>
          </cell>
          <cell r="I827" t="str">
            <v>jam</v>
          </cell>
          <cell r="J827">
            <v>27.024707738756003</v>
          </cell>
          <cell r="K827">
            <v>0.19927327137881343</v>
          </cell>
          <cell r="L827">
            <v>5.0182344730971238</v>
          </cell>
          <cell r="M827">
            <v>241268.4</v>
          </cell>
          <cell r="N827">
            <v>6520207.9965972789</v>
          </cell>
          <cell r="O827">
            <v>0</v>
          </cell>
          <cell r="P827">
            <v>0</v>
          </cell>
          <cell r="Q827">
            <v>6520207.9965972789</v>
          </cell>
          <cell r="R827">
            <v>0</v>
          </cell>
          <cell r="T827">
            <v>0</v>
          </cell>
        </row>
        <row r="828">
          <cell r="B828" t="str">
            <v>D20105</v>
          </cell>
          <cell r="E828" t="str">
            <v>Excavator long arm</v>
          </cell>
          <cell r="F828">
            <v>0.4</v>
          </cell>
          <cell r="G828">
            <v>18</v>
          </cell>
          <cell r="H828">
            <v>360.32943651674674</v>
          </cell>
          <cell r="I828" t="str">
            <v>jam</v>
          </cell>
          <cell r="J828">
            <v>20.018302028708153</v>
          </cell>
          <cell r="K828">
            <v>0.22141474597645935</v>
          </cell>
          <cell r="L828">
            <v>4.5164110257874119</v>
          </cell>
          <cell r="M828">
            <v>241268.4</v>
          </cell>
          <cell r="N828">
            <v>4829783.7011831701</v>
          </cell>
          <cell r="O828">
            <v>0</v>
          </cell>
          <cell r="P828">
            <v>0</v>
          </cell>
          <cell r="Q828">
            <v>4829783.7011831701</v>
          </cell>
          <cell r="R828">
            <v>0</v>
          </cell>
          <cell r="T828">
            <v>0</v>
          </cell>
        </row>
        <row r="829">
          <cell r="B829" t="str">
            <v>D20024</v>
          </cell>
          <cell r="E829" t="str">
            <v>Dump Truck 20 Ton</v>
          </cell>
          <cell r="F829">
            <v>8</v>
          </cell>
          <cell r="G829">
            <v>10</v>
          </cell>
          <cell r="H829">
            <v>294.67249777777778</v>
          </cell>
          <cell r="I829" t="str">
            <v>jam</v>
          </cell>
          <cell r="J829">
            <v>29.467249777777777</v>
          </cell>
          <cell r="K829">
            <v>0.13037037037037036</v>
          </cell>
          <cell r="L829">
            <v>7.6704545454545467</v>
          </cell>
          <cell r="M829">
            <v>192744.92307692309</v>
          </cell>
          <cell r="N829">
            <v>5679662.7917062566</v>
          </cell>
          <cell r="O829">
            <v>0</v>
          </cell>
          <cell r="P829">
            <v>0</v>
          </cell>
          <cell r="Q829">
            <v>5679662.7917062566</v>
          </cell>
          <cell r="R829">
            <v>0</v>
          </cell>
          <cell r="T829">
            <v>0</v>
          </cell>
        </row>
        <row r="830">
          <cell r="B830" t="str">
            <v>D20049</v>
          </cell>
          <cell r="E830" t="str">
            <v>Giant breaker</v>
          </cell>
          <cell r="G830">
            <v>18</v>
          </cell>
          <cell r="H830">
            <v>406.84896000000009</v>
          </cell>
          <cell r="I830" t="str">
            <v>jam</v>
          </cell>
          <cell r="J830">
            <v>22.602720000000005</v>
          </cell>
          <cell r="K830">
            <v>0.1</v>
          </cell>
          <cell r="L830">
            <v>10</v>
          </cell>
          <cell r="M830">
            <v>268437.52</v>
          </cell>
          <cell r="N830">
            <v>6067418.1020544022</v>
          </cell>
          <cell r="O830">
            <v>0</v>
          </cell>
          <cell r="P830">
            <v>0</v>
          </cell>
          <cell r="Q830">
            <v>6067418.1020544022</v>
          </cell>
          <cell r="R830">
            <v>0</v>
          </cell>
          <cell r="T830">
            <v>0</v>
          </cell>
        </row>
        <row r="831">
          <cell r="B831" t="str">
            <v>D20004</v>
          </cell>
          <cell r="E831" t="str">
            <v>Alat bantu (Pek. Tanah)-m3</v>
          </cell>
          <cell r="I831" t="str">
            <v>m3</v>
          </cell>
          <cell r="J831">
            <v>226.02720000000002</v>
          </cell>
          <cell r="K831">
            <v>1</v>
          </cell>
          <cell r="M831">
            <v>250</v>
          </cell>
          <cell r="N831">
            <v>56506.8</v>
          </cell>
          <cell r="O831">
            <v>0</v>
          </cell>
          <cell r="P831">
            <v>0</v>
          </cell>
          <cell r="Q831">
            <v>56506.8</v>
          </cell>
          <cell r="R831">
            <v>0</v>
          </cell>
          <cell r="T831">
            <v>0</v>
          </cell>
        </row>
        <row r="832">
          <cell r="B832" t="str">
            <v>D20050</v>
          </cell>
          <cell r="E832" t="str">
            <v>BBM solar</v>
          </cell>
          <cell r="H832">
            <v>1548.2956335921326</v>
          </cell>
          <cell r="I832" t="str">
            <v>ltr</v>
          </cell>
          <cell r="J832">
            <v>1548.2956335921326</v>
          </cell>
          <cell r="M832">
            <v>989.1712</v>
          </cell>
          <cell r="N832">
            <v>1531529.4498350902</v>
          </cell>
          <cell r="O832">
            <v>0</v>
          </cell>
          <cell r="P832">
            <v>0</v>
          </cell>
          <cell r="Q832">
            <v>1531529.4498350902</v>
          </cell>
          <cell r="R832">
            <v>0</v>
          </cell>
          <cell r="T832">
            <v>0</v>
          </cell>
        </row>
        <row r="833">
          <cell r="T833">
            <v>0</v>
          </cell>
        </row>
        <row r="834">
          <cell r="B834" t="str">
            <v>5.3.2</v>
          </cell>
          <cell r="D834" t="str">
            <v>Chamber Soil Back Filling</v>
          </cell>
          <cell r="I834" t="str">
            <v>m3</v>
          </cell>
          <cell r="J834">
            <v>104.06400000000008</v>
          </cell>
          <cell r="K834">
            <v>52.032000000000039</v>
          </cell>
          <cell r="L834" t="str">
            <v>m3/nos</v>
          </cell>
          <cell r="M834">
            <v>48435.163685089246</v>
          </cell>
          <cell r="T834">
            <v>0</v>
          </cell>
        </row>
        <row r="835">
          <cell r="D835" t="str">
            <v>Material</v>
          </cell>
          <cell r="M835">
            <v>8174.2819508471621</v>
          </cell>
          <cell r="T835">
            <v>0</v>
          </cell>
        </row>
        <row r="836">
          <cell r="B836" t="str">
            <v>A20020</v>
          </cell>
          <cell r="E836" t="str">
            <v>Tanah pilihan</v>
          </cell>
          <cell r="F836">
            <v>0.2</v>
          </cell>
          <cell r="I836" t="str">
            <v>m3</v>
          </cell>
          <cell r="J836">
            <v>24.97536000000002</v>
          </cell>
          <cell r="K836">
            <v>1.2</v>
          </cell>
          <cell r="M836">
            <v>34059.508128529844</v>
          </cell>
          <cell r="N836">
            <v>850648.47693295975</v>
          </cell>
          <cell r="O836">
            <v>850648.47693295975</v>
          </cell>
          <cell r="P836">
            <v>0</v>
          </cell>
          <cell r="Q836">
            <v>0</v>
          </cell>
          <cell r="R836">
            <v>0</v>
          </cell>
          <cell r="T836">
            <v>0</v>
          </cell>
        </row>
        <row r="837">
          <cell r="D837" t="str">
            <v>Labour</v>
          </cell>
          <cell r="M837">
            <v>3489.7119341563775</v>
          </cell>
          <cell r="T837">
            <v>0</v>
          </cell>
        </row>
        <row r="838">
          <cell r="B838" t="str">
            <v>C20001</v>
          </cell>
          <cell r="E838" t="str">
            <v>Tenaga</v>
          </cell>
          <cell r="G838">
            <v>6</v>
          </cell>
          <cell r="I838" t="str">
            <v>jam</v>
          </cell>
          <cell r="J838">
            <v>16.444681481481489</v>
          </cell>
          <cell r="K838">
            <v>0.15802469135802463</v>
          </cell>
          <cell r="L838">
            <v>37.968750000000014</v>
          </cell>
          <cell r="M838">
            <v>17500</v>
          </cell>
          <cell r="N838">
            <v>287781.92592592607</v>
          </cell>
          <cell r="O838">
            <v>0</v>
          </cell>
          <cell r="P838">
            <v>287781.92592592607</v>
          </cell>
          <cell r="Q838">
            <v>0</v>
          </cell>
          <cell r="R838">
            <v>0</v>
          </cell>
          <cell r="T838">
            <v>0</v>
          </cell>
        </row>
        <row r="839">
          <cell r="B839" t="str">
            <v>C20003</v>
          </cell>
          <cell r="E839" t="str">
            <v>Mandor</v>
          </cell>
          <cell r="G839">
            <v>1</v>
          </cell>
          <cell r="I839" t="str">
            <v>jam</v>
          </cell>
          <cell r="J839">
            <v>2.7407802469135811</v>
          </cell>
          <cell r="K839">
            <v>2.6337448559670771E-2</v>
          </cell>
          <cell r="L839">
            <v>37.968750000000014</v>
          </cell>
          <cell r="M839">
            <v>27500</v>
          </cell>
          <cell r="N839">
            <v>75371.456790123484</v>
          </cell>
          <cell r="O839">
            <v>0</v>
          </cell>
          <cell r="P839">
            <v>75371.456790123484</v>
          </cell>
          <cell r="Q839">
            <v>0</v>
          </cell>
          <cell r="R839">
            <v>0</v>
          </cell>
          <cell r="T839">
            <v>0</v>
          </cell>
        </row>
        <row r="840">
          <cell r="D840" t="str">
            <v>Equipment Operasional</v>
          </cell>
          <cell r="H840" t="str">
            <v>BBM</v>
          </cell>
          <cell r="M840">
            <v>36771.169800085707</v>
          </cell>
          <cell r="T840">
            <v>0</v>
          </cell>
        </row>
        <row r="841">
          <cell r="B841" t="str">
            <v>D20025</v>
          </cell>
          <cell r="E841" t="str">
            <v>Excavator CAT320</v>
          </cell>
          <cell r="F841" t="str">
            <v>Timbun</v>
          </cell>
          <cell r="G841">
            <v>18</v>
          </cell>
          <cell r="H841">
            <v>49.334044444444459</v>
          </cell>
          <cell r="I841" t="str">
            <v>jam</v>
          </cell>
          <cell r="J841">
            <v>2.7407802469135811</v>
          </cell>
          <cell r="K841">
            <v>2.6337448559670771E-2</v>
          </cell>
          <cell r="L841">
            <v>37.968750000000014</v>
          </cell>
          <cell r="M841">
            <v>241268.4</v>
          </cell>
          <cell r="N841">
            <v>661263.66492444463</v>
          </cell>
          <cell r="O841">
            <v>0</v>
          </cell>
          <cell r="P841">
            <v>0</v>
          </cell>
          <cell r="Q841">
            <v>661263.66492444463</v>
          </cell>
          <cell r="R841">
            <v>0</v>
          </cell>
          <cell r="T841">
            <v>0</v>
          </cell>
        </row>
        <row r="842">
          <cell r="B842" t="str">
            <v>D20040</v>
          </cell>
          <cell r="E842" t="str">
            <v>Water Tank Truck, 3000-5000 liter</v>
          </cell>
          <cell r="G842">
            <v>5</v>
          </cell>
          <cell r="H842">
            <v>3.468800000000003</v>
          </cell>
          <cell r="I842" t="str">
            <v>jam</v>
          </cell>
          <cell r="J842">
            <v>0.6937600000000006</v>
          </cell>
          <cell r="K842">
            <v>6.6666666666666671E-3</v>
          </cell>
          <cell r="L842">
            <v>150</v>
          </cell>
          <cell r="M842">
            <v>84561.566504230243</v>
          </cell>
          <cell r="N842">
            <v>58665.432377974823</v>
          </cell>
          <cell r="O842">
            <v>0</v>
          </cell>
          <cell r="P842">
            <v>0</v>
          </cell>
          <cell r="Q842">
            <v>58665.432377974823</v>
          </cell>
          <cell r="R842">
            <v>0</v>
          </cell>
          <cell r="T842">
            <v>0</v>
          </cell>
        </row>
        <row r="843">
          <cell r="B843" t="str">
            <v>A20021</v>
          </cell>
          <cell r="E843" t="str">
            <v>Air</v>
          </cell>
          <cell r="I843" t="str">
            <v>m3</v>
          </cell>
          <cell r="J843">
            <v>10.406400000000009</v>
          </cell>
          <cell r="K843">
            <v>0.1</v>
          </cell>
          <cell r="M843">
            <v>2469.92</v>
          </cell>
          <cell r="N843">
            <v>25702.975488000022</v>
          </cell>
          <cell r="O843">
            <v>25702.975488000022</v>
          </cell>
          <cell r="P843">
            <v>0</v>
          </cell>
          <cell r="Q843">
            <v>0</v>
          </cell>
          <cell r="R843">
            <v>0</v>
          </cell>
          <cell r="T843">
            <v>0</v>
          </cell>
        </row>
        <row r="844">
          <cell r="B844" t="str">
            <v>D20036</v>
          </cell>
          <cell r="E844" t="str">
            <v>Stamper</v>
          </cell>
          <cell r="I844" t="str">
            <v>jam</v>
          </cell>
          <cell r="J844">
            <v>13.87520000000001</v>
          </cell>
          <cell r="K844">
            <v>0.13333333333333333</v>
          </cell>
          <cell r="L844">
            <v>7.5</v>
          </cell>
          <cell r="M844">
            <v>27509.943875635217</v>
          </cell>
          <cell r="N844">
            <v>381705.97326321405</v>
          </cell>
          <cell r="O844">
            <v>0</v>
          </cell>
          <cell r="P844">
            <v>0</v>
          </cell>
          <cell r="Q844">
            <v>381705.97326321405</v>
          </cell>
          <cell r="R844">
            <v>0</v>
          </cell>
          <cell r="T844">
            <v>0</v>
          </cell>
        </row>
        <row r="845">
          <cell r="B845" t="str">
            <v>D20042</v>
          </cell>
          <cell r="E845" t="str">
            <v>Wheel loader</v>
          </cell>
          <cell r="F845">
            <v>0.8</v>
          </cell>
          <cell r="G845">
            <v>16</v>
          </cell>
          <cell r="H845">
            <v>35.663164658634557</v>
          </cell>
          <cell r="I845" t="str">
            <v>jam</v>
          </cell>
          <cell r="J845">
            <v>2.2289477911646598</v>
          </cell>
          <cell r="K845">
            <v>2.6773761713520743E-2</v>
          </cell>
          <cell r="L845">
            <v>37.350000000000009</v>
          </cell>
          <cell r="M845">
            <v>173345.6</v>
          </cell>
          <cell r="N845">
            <v>386378.29222811264</v>
          </cell>
          <cell r="O845">
            <v>0</v>
          </cell>
          <cell r="P845">
            <v>0</v>
          </cell>
          <cell r="Q845">
            <v>386378.29222811264</v>
          </cell>
          <cell r="R845">
            <v>0</v>
          </cell>
          <cell r="T845">
            <v>0</v>
          </cell>
        </row>
        <row r="846">
          <cell r="B846" t="str">
            <v>D20024</v>
          </cell>
          <cell r="E846" t="str">
            <v>Dump Truck 20 Ton</v>
          </cell>
          <cell r="F846">
            <v>8</v>
          </cell>
          <cell r="G846">
            <v>10</v>
          </cell>
          <cell r="H846">
            <v>108.53489777777784</v>
          </cell>
          <cell r="I846" t="str">
            <v>jam</v>
          </cell>
          <cell r="J846">
            <v>10.853489777777785</v>
          </cell>
          <cell r="K846">
            <v>0.13037037037037036</v>
          </cell>
          <cell r="L846">
            <v>7.6704545454545467</v>
          </cell>
          <cell r="M846">
            <v>192744.92307692309</v>
          </cell>
          <cell r="N846">
            <v>2091955.0523339503</v>
          </cell>
          <cell r="O846">
            <v>0</v>
          </cell>
          <cell r="P846">
            <v>0</v>
          </cell>
          <cell r="Q846">
            <v>2091955.0523339503</v>
          </cell>
          <cell r="R846">
            <v>0</v>
          </cell>
          <cell r="T846">
            <v>0</v>
          </cell>
        </row>
        <row r="847">
          <cell r="B847" t="str">
            <v>D20004</v>
          </cell>
          <cell r="E847" t="str">
            <v>Alat bantu (Pek. Tanah)-m3</v>
          </cell>
          <cell r="I847" t="str">
            <v>m3</v>
          </cell>
          <cell r="J847">
            <v>104.06400000000008</v>
          </cell>
          <cell r="K847">
            <v>1</v>
          </cell>
          <cell r="M847">
            <v>250</v>
          </cell>
          <cell r="N847">
            <v>26016.000000000018</v>
          </cell>
          <cell r="O847">
            <v>0</v>
          </cell>
          <cell r="P847">
            <v>0</v>
          </cell>
          <cell r="Q847">
            <v>26016.000000000018</v>
          </cell>
          <cell r="R847">
            <v>0</v>
          </cell>
          <cell r="T847">
            <v>0</v>
          </cell>
        </row>
        <row r="848">
          <cell r="B848" t="str">
            <v>D20050</v>
          </cell>
          <cell r="E848" t="str">
            <v>BBM solar</v>
          </cell>
          <cell r="H848">
            <v>197.00090688085686</v>
          </cell>
          <cell r="I848" t="str">
            <v>ltr</v>
          </cell>
          <cell r="J848">
            <v>197.00090688085686</v>
          </cell>
          <cell r="M848">
            <v>989.1712</v>
          </cell>
          <cell r="N848">
            <v>194867.62346042544</v>
          </cell>
          <cell r="O848">
            <v>0</v>
          </cell>
          <cell r="P848">
            <v>0</v>
          </cell>
          <cell r="Q848">
            <v>194867.62346042544</v>
          </cell>
          <cell r="R848">
            <v>0</v>
          </cell>
          <cell r="T848">
            <v>0</v>
          </cell>
        </row>
        <row r="849">
          <cell r="T849">
            <v>0</v>
          </cell>
        </row>
        <row r="850">
          <cell r="B850" t="str">
            <v>5.3.3</v>
          </cell>
          <cell r="D850" t="str">
            <v>Blinding Concrete Class B</v>
          </cell>
          <cell r="F850">
            <v>0.1</v>
          </cell>
          <cell r="I850" t="str">
            <v>m3</v>
          </cell>
          <cell r="J850">
            <v>35.44</v>
          </cell>
          <cell r="K850">
            <v>17.72</v>
          </cell>
          <cell r="L850" t="str">
            <v>m3/nos</v>
          </cell>
          <cell r="M850">
            <v>694275.05280000018</v>
          </cell>
          <cell r="T850">
            <v>0</v>
          </cell>
        </row>
        <row r="851">
          <cell r="D851" t="str">
            <v>Material</v>
          </cell>
          <cell r="M851">
            <v>609675.05280000018</v>
          </cell>
          <cell r="T851">
            <v>0</v>
          </cell>
        </row>
        <row r="852">
          <cell r="B852" t="str">
            <v>B20193</v>
          </cell>
          <cell r="E852" t="str">
            <v>Concrete Class B</v>
          </cell>
          <cell r="I852" t="str">
            <v>m3</v>
          </cell>
          <cell r="J852">
            <v>36.148800000000001</v>
          </cell>
          <cell r="K852">
            <v>1.02</v>
          </cell>
          <cell r="M852">
            <v>597720.64</v>
          </cell>
          <cell r="N852">
            <v>21606883.871232003</v>
          </cell>
          <cell r="O852">
            <v>21606883.871232003</v>
          </cell>
          <cell r="P852">
            <v>0</v>
          </cell>
          <cell r="Q852">
            <v>0</v>
          </cell>
          <cell r="R852">
            <v>0</v>
          </cell>
          <cell r="T852">
            <v>0</v>
          </cell>
        </row>
        <row r="853">
          <cell r="D853" t="str">
            <v>Labour</v>
          </cell>
          <cell r="M853">
            <v>81600</v>
          </cell>
          <cell r="T853">
            <v>0</v>
          </cell>
        </row>
        <row r="854">
          <cell r="B854" t="str">
            <v>C20008</v>
          </cell>
          <cell r="E854" t="str">
            <v>Placing beton (slab)</v>
          </cell>
          <cell r="I854" t="str">
            <v>m3</v>
          </cell>
          <cell r="J854">
            <v>36.148800000000001</v>
          </cell>
          <cell r="M854">
            <v>80000</v>
          </cell>
          <cell r="N854">
            <v>2891904</v>
          </cell>
          <cell r="O854">
            <v>0</v>
          </cell>
          <cell r="P854">
            <v>2891904</v>
          </cell>
          <cell r="Q854">
            <v>0</v>
          </cell>
          <cell r="R854">
            <v>0</v>
          </cell>
          <cell r="T854">
            <v>0</v>
          </cell>
        </row>
        <row r="855">
          <cell r="D855" t="str">
            <v>Equipment Operasional</v>
          </cell>
          <cell r="H855" t="str">
            <v>BBM</v>
          </cell>
          <cell r="M855">
            <v>3000</v>
          </cell>
          <cell r="T855">
            <v>0</v>
          </cell>
        </row>
        <row r="856">
          <cell r="B856" t="str">
            <v>D20029</v>
          </cell>
          <cell r="E856" t="str">
            <v>Gerobak dorong</v>
          </cell>
          <cell r="I856" t="str">
            <v>unit</v>
          </cell>
          <cell r="J856">
            <v>0.70879999999999999</v>
          </cell>
          <cell r="K856">
            <v>0.02</v>
          </cell>
          <cell r="M856">
            <v>100000</v>
          </cell>
          <cell r="N856">
            <v>70880</v>
          </cell>
          <cell r="O856">
            <v>0</v>
          </cell>
          <cell r="P856">
            <v>0</v>
          </cell>
          <cell r="Q856">
            <v>70880</v>
          </cell>
          <cell r="R856">
            <v>0</v>
          </cell>
          <cell r="T856">
            <v>0</v>
          </cell>
        </row>
        <row r="857">
          <cell r="B857" t="str">
            <v>D20006</v>
          </cell>
          <cell r="E857" t="str">
            <v>Alat bantu Cor</v>
          </cell>
          <cell r="I857" t="str">
            <v>m3</v>
          </cell>
          <cell r="J857">
            <v>35.44</v>
          </cell>
          <cell r="K857">
            <v>1</v>
          </cell>
          <cell r="M857">
            <v>1000</v>
          </cell>
          <cell r="N857">
            <v>35440</v>
          </cell>
          <cell r="O857">
            <v>0</v>
          </cell>
          <cell r="P857">
            <v>0</v>
          </cell>
          <cell r="Q857">
            <v>35440</v>
          </cell>
          <cell r="R857">
            <v>0</v>
          </cell>
          <cell r="T857">
            <v>0</v>
          </cell>
        </row>
        <row r="858">
          <cell r="T858">
            <v>0</v>
          </cell>
        </row>
        <row r="859">
          <cell r="B859" t="str">
            <v>5.3.4</v>
          </cell>
          <cell r="D859" t="str">
            <v>Concrete Work</v>
          </cell>
          <cell r="I859" t="str">
            <v>nos</v>
          </cell>
          <cell r="J859">
            <v>2</v>
          </cell>
          <cell r="M859">
            <v>373658392.53991562</v>
          </cell>
          <cell r="T859">
            <v>0</v>
          </cell>
        </row>
        <row r="860">
          <cell r="D860" t="str">
            <v>Concrete block</v>
          </cell>
          <cell r="T860">
            <v>0</v>
          </cell>
        </row>
        <row r="861">
          <cell r="B861" t="str">
            <v>5.3.4.a</v>
          </cell>
          <cell r="E861" t="str">
            <v>Con-C</v>
          </cell>
          <cell r="I861" t="str">
            <v>m3</v>
          </cell>
          <cell r="J861">
            <v>8.7200000000000006</v>
          </cell>
          <cell r="K861">
            <v>4.3600000000000003</v>
          </cell>
          <cell r="L861" t="str">
            <v>m3/nos</v>
          </cell>
          <cell r="T861">
            <v>0</v>
          </cell>
        </row>
        <row r="862">
          <cell r="B862" t="str">
            <v>5.3.4.b</v>
          </cell>
          <cell r="E862" t="str">
            <v>Re-Bar</v>
          </cell>
          <cell r="I862" t="str">
            <v>kg</v>
          </cell>
          <cell r="J862">
            <v>1323.39</v>
          </cell>
          <cell r="K862">
            <v>661.69500000000005</v>
          </cell>
          <cell r="L862" t="str">
            <v>kg/nos</v>
          </cell>
          <cell r="T862">
            <v>0</v>
          </cell>
        </row>
        <row r="863">
          <cell r="B863" t="str">
            <v>5.3.4.c</v>
          </cell>
          <cell r="E863" t="str">
            <v>Form-Work</v>
          </cell>
          <cell r="I863" t="str">
            <v>m2</v>
          </cell>
          <cell r="J863">
            <v>45.52</v>
          </cell>
          <cell r="K863">
            <v>22.76</v>
          </cell>
          <cell r="L863" t="str">
            <v>m2/nos</v>
          </cell>
          <cell r="T863">
            <v>0</v>
          </cell>
        </row>
        <row r="864">
          <cell r="D864" t="str">
            <v>Opening for acces and maintenance</v>
          </cell>
          <cell r="T864">
            <v>0</v>
          </cell>
        </row>
        <row r="865">
          <cell r="B865" t="str">
            <v>5.3.4.d</v>
          </cell>
          <cell r="E865" t="str">
            <v>Con-C</v>
          </cell>
          <cell r="I865" t="str">
            <v>m3</v>
          </cell>
          <cell r="J865">
            <v>0.32</v>
          </cell>
          <cell r="K865">
            <v>0.16</v>
          </cell>
          <cell r="L865" t="str">
            <v>m3/nos</v>
          </cell>
          <cell r="T865">
            <v>0</v>
          </cell>
        </row>
        <row r="866">
          <cell r="B866" t="str">
            <v>5.3.4.e</v>
          </cell>
          <cell r="E866" t="str">
            <v>Re-Bar</v>
          </cell>
          <cell r="I866" t="str">
            <v>kg</v>
          </cell>
          <cell r="J866">
            <v>25.084</v>
          </cell>
          <cell r="K866">
            <v>12.542</v>
          </cell>
          <cell r="L866" t="str">
            <v>kg/nos</v>
          </cell>
          <cell r="T866">
            <v>0</v>
          </cell>
        </row>
        <row r="867">
          <cell r="B867" t="str">
            <v>5.3.4.f</v>
          </cell>
          <cell r="E867" t="str">
            <v>Form-Work</v>
          </cell>
          <cell r="I867" t="str">
            <v>m2</v>
          </cell>
          <cell r="J867">
            <v>1.1200000000000001</v>
          </cell>
          <cell r="K867">
            <v>0.56000000000000005</v>
          </cell>
          <cell r="L867" t="str">
            <v>m2/nos</v>
          </cell>
          <cell r="T867">
            <v>0</v>
          </cell>
        </row>
        <row r="868">
          <cell r="D868" t="str">
            <v>Concrete ring for cover installation</v>
          </cell>
          <cell r="T868">
            <v>0</v>
          </cell>
        </row>
        <row r="869">
          <cell r="B869" t="str">
            <v>5.3.4.g</v>
          </cell>
          <cell r="E869" t="str">
            <v>Con-C</v>
          </cell>
          <cell r="I869" t="str">
            <v>m3</v>
          </cell>
          <cell r="J869">
            <v>1.08</v>
          </cell>
          <cell r="K869">
            <v>0.54</v>
          </cell>
          <cell r="L869" t="str">
            <v>m3/nos</v>
          </cell>
          <cell r="T869">
            <v>0</v>
          </cell>
        </row>
        <row r="870">
          <cell r="B870" t="str">
            <v>5.3.4.h</v>
          </cell>
          <cell r="E870" t="str">
            <v>Re-Bar</v>
          </cell>
          <cell r="I870" t="str">
            <v>kg</v>
          </cell>
          <cell r="J870">
            <v>210.65600000000001</v>
          </cell>
          <cell r="K870">
            <v>105.328</v>
          </cell>
          <cell r="L870" t="str">
            <v>kg/nos</v>
          </cell>
          <cell r="T870">
            <v>0</v>
          </cell>
        </row>
        <row r="871">
          <cell r="B871" t="str">
            <v>5.3.4.i</v>
          </cell>
          <cell r="E871" t="str">
            <v>Form-Work</v>
          </cell>
          <cell r="I871" t="str">
            <v>m2</v>
          </cell>
          <cell r="J871">
            <v>10.08</v>
          </cell>
          <cell r="K871">
            <v>5.04</v>
          </cell>
          <cell r="L871" t="str">
            <v>m2/nos</v>
          </cell>
          <cell r="T871">
            <v>0</v>
          </cell>
        </row>
        <row r="872">
          <cell r="D872" t="str">
            <v>Chamber</v>
          </cell>
          <cell r="T872">
            <v>0</v>
          </cell>
        </row>
        <row r="873">
          <cell r="B873" t="str">
            <v>5.3.4.j</v>
          </cell>
          <cell r="E873" t="str">
            <v>Con-C</v>
          </cell>
          <cell r="I873" t="str">
            <v>m3</v>
          </cell>
          <cell r="J873">
            <v>251.26</v>
          </cell>
          <cell r="K873">
            <v>125.63</v>
          </cell>
          <cell r="L873" t="str">
            <v>m3/nos</v>
          </cell>
          <cell r="T873">
            <v>0</v>
          </cell>
        </row>
        <row r="874">
          <cell r="B874" t="str">
            <v>5.3.4.k</v>
          </cell>
          <cell r="E874" t="str">
            <v>Re-Bar</v>
          </cell>
          <cell r="I874" t="str">
            <v>kg</v>
          </cell>
          <cell r="J874">
            <v>31320.795999999998</v>
          </cell>
          <cell r="K874">
            <v>15660.397999999999</v>
          </cell>
          <cell r="L874" t="str">
            <v>kg/nos</v>
          </cell>
          <cell r="T874">
            <v>0</v>
          </cell>
        </row>
        <row r="875">
          <cell r="B875" t="str">
            <v>5.3.4.l</v>
          </cell>
          <cell r="E875" t="str">
            <v>Form-Work</v>
          </cell>
          <cell r="I875" t="str">
            <v>m2</v>
          </cell>
          <cell r="J875">
            <v>469.28</v>
          </cell>
          <cell r="K875">
            <v>234.64</v>
          </cell>
          <cell r="L875" t="str">
            <v>m2/nos</v>
          </cell>
          <cell r="T875">
            <v>0</v>
          </cell>
        </row>
        <row r="876">
          <cell r="D876" t="str">
            <v>Pre-cast</v>
          </cell>
          <cell r="T876">
            <v>0</v>
          </cell>
        </row>
        <row r="877">
          <cell r="B877" t="str">
            <v>5.3.4.m</v>
          </cell>
          <cell r="E877" t="str">
            <v>Con-C</v>
          </cell>
          <cell r="I877" t="str">
            <v>m3</v>
          </cell>
          <cell r="J877">
            <v>16.3</v>
          </cell>
          <cell r="K877">
            <v>8.15</v>
          </cell>
          <cell r="L877" t="str">
            <v>m3/nos</v>
          </cell>
          <cell r="T877">
            <v>0</v>
          </cell>
        </row>
        <row r="878">
          <cell r="B878" t="str">
            <v>5.3.4.n</v>
          </cell>
          <cell r="E878" t="str">
            <v>Re-Bar</v>
          </cell>
          <cell r="I878" t="str">
            <v>kg</v>
          </cell>
          <cell r="J878">
            <v>2228.0859999999998</v>
          </cell>
          <cell r="K878">
            <v>1114.0429999999999</v>
          </cell>
          <cell r="L878" t="str">
            <v>kg/nos</v>
          </cell>
          <cell r="T878">
            <v>0</v>
          </cell>
        </row>
        <row r="879">
          <cell r="B879" t="str">
            <v>5.3.4.o</v>
          </cell>
          <cell r="E879" t="str">
            <v>Form-Work</v>
          </cell>
          <cell r="I879" t="str">
            <v>m2</v>
          </cell>
          <cell r="J879">
            <v>103</v>
          </cell>
          <cell r="K879">
            <v>51.5</v>
          </cell>
          <cell r="L879" t="str">
            <v>m2/nos</v>
          </cell>
          <cell r="T879">
            <v>0</v>
          </cell>
        </row>
        <row r="880">
          <cell r="T880">
            <v>0</v>
          </cell>
        </row>
        <row r="881">
          <cell r="D881" t="str">
            <v>Concrete class C</v>
          </cell>
          <cell r="I881" t="str">
            <v>m3</v>
          </cell>
          <cell r="J881">
            <v>277.68</v>
          </cell>
          <cell r="M881">
            <v>780355.8617086343</v>
          </cell>
          <cell r="T881">
            <v>0</v>
          </cell>
        </row>
        <row r="882">
          <cell r="D882" t="str">
            <v>Material</v>
          </cell>
          <cell r="M882">
            <v>21259695.909137614</v>
          </cell>
          <cell r="T882">
            <v>0</v>
          </cell>
        </row>
        <row r="883">
          <cell r="B883" t="str">
            <v>B20194</v>
          </cell>
          <cell r="E883" t="str">
            <v>Concrete Class C</v>
          </cell>
          <cell r="I883" t="str">
            <v>m3</v>
          </cell>
          <cell r="J883">
            <v>283.23360000000002</v>
          </cell>
          <cell r="K883">
            <v>1.02</v>
          </cell>
          <cell r="M883">
            <v>654528.80000000005</v>
          </cell>
          <cell r="N883">
            <v>185384548.32768002</v>
          </cell>
          <cell r="O883">
            <v>185384548.32768002</v>
          </cell>
          <cell r="P883">
            <v>0</v>
          </cell>
          <cell r="Q883">
            <v>0</v>
          </cell>
          <cell r="R883">
            <v>0</v>
          </cell>
          <cell r="T883">
            <v>0</v>
          </cell>
        </row>
        <row r="884">
          <cell r="D884" t="str">
            <v>Labour</v>
          </cell>
          <cell r="M884">
            <v>3248091.7431192663</v>
          </cell>
          <cell r="T884">
            <v>0</v>
          </cell>
        </row>
        <row r="885">
          <cell r="B885" t="str">
            <v>C20007</v>
          </cell>
          <cell r="E885" t="str">
            <v>Placing beton (dinding)</v>
          </cell>
          <cell r="I885" t="str">
            <v>m3</v>
          </cell>
          <cell r="J885">
            <v>283.23360000000002</v>
          </cell>
          <cell r="M885">
            <v>100000</v>
          </cell>
          <cell r="N885">
            <v>28323360.000000004</v>
          </cell>
          <cell r="O885">
            <v>0</v>
          </cell>
          <cell r="P885">
            <v>28323360.000000004</v>
          </cell>
          <cell r="Q885">
            <v>0</v>
          </cell>
          <cell r="R885">
            <v>0</v>
          </cell>
          <cell r="T885">
            <v>0</v>
          </cell>
        </row>
        <row r="886">
          <cell r="D886" t="str">
            <v>Equipment Operasional</v>
          </cell>
          <cell r="H886" t="str">
            <v>BBM</v>
          </cell>
          <cell r="M886">
            <v>341893.04490522371</v>
          </cell>
          <cell r="T886">
            <v>0</v>
          </cell>
        </row>
        <row r="887">
          <cell r="B887" t="str">
            <v>D20029</v>
          </cell>
          <cell r="E887" t="str">
            <v>Gerobak dorong</v>
          </cell>
          <cell r="I887" t="str">
            <v>unit</v>
          </cell>
          <cell r="J887">
            <v>5.5536000000000003</v>
          </cell>
          <cell r="K887">
            <v>0.02</v>
          </cell>
          <cell r="M887">
            <v>100000</v>
          </cell>
          <cell r="N887">
            <v>555360</v>
          </cell>
          <cell r="O887">
            <v>0</v>
          </cell>
          <cell r="P887">
            <v>0</v>
          </cell>
          <cell r="Q887">
            <v>555360</v>
          </cell>
          <cell r="R887">
            <v>0</v>
          </cell>
          <cell r="T887">
            <v>0</v>
          </cell>
        </row>
        <row r="888">
          <cell r="B888" t="str">
            <v>D20019</v>
          </cell>
          <cell r="E888" t="str">
            <v>Concrete Vibrator</v>
          </cell>
          <cell r="I888" t="str">
            <v>jam</v>
          </cell>
          <cell r="J888">
            <v>122.66987951807229</v>
          </cell>
          <cell r="K888">
            <v>0.44176706827309237</v>
          </cell>
          <cell r="L888">
            <v>2.2636363636363637</v>
          </cell>
          <cell r="M888">
            <v>8458.0449222720126</v>
          </cell>
          <cell r="N888">
            <v>1037547.351573551</v>
          </cell>
          <cell r="O888">
            <v>0</v>
          </cell>
          <cell r="P888">
            <v>0</v>
          </cell>
          <cell r="Q888">
            <v>1037547.351573551</v>
          </cell>
          <cell r="R888">
            <v>0</v>
          </cell>
          <cell r="T888">
            <v>0</v>
          </cell>
        </row>
        <row r="889">
          <cell r="B889" t="str">
            <v>D20006</v>
          </cell>
          <cell r="E889" t="str">
            <v>Alat bantu Cor</v>
          </cell>
          <cell r="I889" t="str">
            <v>m3</v>
          </cell>
          <cell r="J889">
            <v>1388.4</v>
          </cell>
          <cell r="K889">
            <v>5</v>
          </cell>
          <cell r="M889">
            <v>1000</v>
          </cell>
          <cell r="N889">
            <v>1388400</v>
          </cell>
          <cell r="O889">
            <v>0</v>
          </cell>
          <cell r="P889">
            <v>0</v>
          </cell>
          <cell r="Q889">
            <v>1388400</v>
          </cell>
          <cell r="R889">
            <v>0</v>
          </cell>
          <cell r="T889">
            <v>0</v>
          </cell>
        </row>
        <row r="890">
          <cell r="T890">
            <v>0</v>
          </cell>
        </row>
        <row r="891">
          <cell r="B891" t="str">
            <v>5.3.4.p</v>
          </cell>
          <cell r="D891" t="str">
            <v>Reinforcement</v>
          </cell>
          <cell r="I891" t="str">
            <v>kg</v>
          </cell>
          <cell r="J891">
            <v>38618.813200000004</v>
          </cell>
          <cell r="K891">
            <v>1.1000000000000001</v>
          </cell>
          <cell r="M891">
            <v>12012.333333333336</v>
          </cell>
          <cell r="T891">
            <v>0</v>
          </cell>
        </row>
        <row r="892">
          <cell r="D892" t="str">
            <v>Material</v>
          </cell>
          <cell r="M892">
            <v>308421.73260399431</v>
          </cell>
          <cell r="T892">
            <v>0</v>
          </cell>
        </row>
        <row r="893">
          <cell r="B893" t="str">
            <v>B20011</v>
          </cell>
          <cell r="E893" t="str">
            <v>Besi beton</v>
          </cell>
          <cell r="I893" t="str">
            <v>kg</v>
          </cell>
          <cell r="J893">
            <v>40549.753860000004</v>
          </cell>
          <cell r="K893">
            <v>1.05</v>
          </cell>
          <cell r="M893">
            <v>9800</v>
          </cell>
          <cell r="N893">
            <v>397387587.82800007</v>
          </cell>
          <cell r="O893">
            <v>397387587.82800007</v>
          </cell>
          <cell r="P893">
            <v>0</v>
          </cell>
          <cell r="Q893">
            <v>0</v>
          </cell>
          <cell r="R893">
            <v>0</v>
          </cell>
          <cell r="T893">
            <v>0</v>
          </cell>
        </row>
        <row r="894">
          <cell r="B894" t="str">
            <v>B20050</v>
          </cell>
          <cell r="E894" t="str">
            <v>Kawat Bendrad</v>
          </cell>
          <cell r="I894" t="str">
            <v>Kg</v>
          </cell>
          <cell r="J894">
            <v>772.37626400000011</v>
          </cell>
          <cell r="K894">
            <v>0.02</v>
          </cell>
          <cell r="M894">
            <v>13950</v>
          </cell>
          <cell r="N894">
            <v>10774648.882800002</v>
          </cell>
          <cell r="O894">
            <v>10774648.882800002</v>
          </cell>
          <cell r="P894">
            <v>0</v>
          </cell>
          <cell r="Q894">
            <v>0</v>
          </cell>
          <cell r="R894">
            <v>0</v>
          </cell>
          <cell r="T894">
            <v>0</v>
          </cell>
        </row>
        <row r="895">
          <cell r="D895" t="str">
            <v>Labour</v>
          </cell>
          <cell r="M895">
            <v>36768.983165960148</v>
          </cell>
          <cell r="T895">
            <v>0</v>
          </cell>
        </row>
        <row r="896">
          <cell r="B896" t="str">
            <v>C20014</v>
          </cell>
          <cell r="E896" t="str">
            <v>Upah fabrikasi dan install besi beton</v>
          </cell>
          <cell r="I896" t="str">
            <v>kg</v>
          </cell>
          <cell r="J896">
            <v>40549.753860000004</v>
          </cell>
          <cell r="M896">
            <v>1200</v>
          </cell>
          <cell r="N896">
            <v>48659704.632000007</v>
          </cell>
          <cell r="O896">
            <v>0</v>
          </cell>
          <cell r="P896">
            <v>48659704.632000007</v>
          </cell>
          <cell r="Q896">
            <v>0</v>
          </cell>
          <cell r="R896">
            <v>0</v>
          </cell>
          <cell r="T896">
            <v>0</v>
          </cell>
        </row>
        <row r="897">
          <cell r="D897" t="str">
            <v>Equipment Operasional</v>
          </cell>
          <cell r="M897">
            <v>5349.9843230894403</v>
          </cell>
          <cell r="T897">
            <v>0</v>
          </cell>
        </row>
        <row r="898">
          <cell r="B898" t="str">
            <v>D20013</v>
          </cell>
          <cell r="E898" t="str">
            <v>Bar bender</v>
          </cell>
          <cell r="G898">
            <v>300</v>
          </cell>
          <cell r="I898" t="str">
            <v>jam</v>
          </cell>
          <cell r="J898">
            <v>128.72937733333336</v>
          </cell>
          <cell r="K898">
            <v>3.3333333333333335E-3</v>
          </cell>
          <cell r="M898">
            <v>20000</v>
          </cell>
          <cell r="N898">
            <v>2574587.5466666673</v>
          </cell>
          <cell r="O898">
            <v>0</v>
          </cell>
          <cell r="P898">
            <v>0</v>
          </cell>
          <cell r="Q898">
            <v>2574587.5466666673</v>
          </cell>
          <cell r="R898">
            <v>0</v>
          </cell>
          <cell r="T898">
            <v>0</v>
          </cell>
        </row>
        <row r="899">
          <cell r="B899" t="str">
            <v>D20014</v>
          </cell>
          <cell r="E899" t="str">
            <v>Bar cutter</v>
          </cell>
          <cell r="G899">
            <v>300</v>
          </cell>
          <cell r="I899" t="str">
            <v>jam</v>
          </cell>
          <cell r="J899">
            <v>128.72937733333336</v>
          </cell>
          <cell r="K899">
            <v>3.3333333333333335E-3</v>
          </cell>
          <cell r="M899">
            <v>20000</v>
          </cell>
          <cell r="N899">
            <v>2574587.5466666673</v>
          </cell>
          <cell r="O899">
            <v>0</v>
          </cell>
          <cell r="P899">
            <v>0</v>
          </cell>
          <cell r="Q899">
            <v>2574587.5466666673</v>
          </cell>
          <cell r="R899">
            <v>0</v>
          </cell>
          <cell r="T899">
            <v>0</v>
          </cell>
        </row>
        <row r="900">
          <cell r="B900" t="str">
            <v>D20005</v>
          </cell>
          <cell r="E900" t="str">
            <v>Alat bantu pekerjaan besi</v>
          </cell>
          <cell r="I900" t="str">
            <v>kg</v>
          </cell>
          <cell r="J900">
            <v>38618.813200000004</v>
          </cell>
          <cell r="K900">
            <v>1</v>
          </cell>
          <cell r="M900">
            <v>50</v>
          </cell>
          <cell r="N900">
            <v>1930940.6600000001</v>
          </cell>
          <cell r="O900">
            <v>0</v>
          </cell>
          <cell r="P900">
            <v>0</v>
          </cell>
          <cell r="Q900">
            <v>1930940.6600000001</v>
          </cell>
          <cell r="R900">
            <v>0</v>
          </cell>
          <cell r="T900">
            <v>0</v>
          </cell>
        </row>
        <row r="901">
          <cell r="T901">
            <v>0</v>
          </cell>
        </row>
        <row r="902">
          <cell r="D902" t="str">
            <v>Formwork</v>
          </cell>
          <cell r="I902" t="str">
            <v>m2</v>
          </cell>
          <cell r="J902">
            <v>629</v>
          </cell>
          <cell r="M902">
            <v>106081.89555555556</v>
          </cell>
          <cell r="T902">
            <v>0</v>
          </cell>
        </row>
        <row r="903">
          <cell r="D903" t="str">
            <v>Material</v>
          </cell>
          <cell r="M903">
            <v>885490.16486037883</v>
          </cell>
          <cell r="T903">
            <v>0</v>
          </cell>
        </row>
        <row r="904">
          <cell r="B904" t="str">
            <v>A20008</v>
          </cell>
          <cell r="E904" t="str">
            <v>Kayu bekisting</v>
          </cell>
          <cell r="G904">
            <v>3</v>
          </cell>
          <cell r="H904" t="str">
            <v>X pakai</v>
          </cell>
          <cell r="I904" t="str">
            <v>m3</v>
          </cell>
          <cell r="J904">
            <v>7.2618923611111112</v>
          </cell>
          <cell r="K904">
            <v>1.154513888888889E-2</v>
          </cell>
          <cell r="M904">
            <v>2193529.6</v>
          </cell>
          <cell r="N904">
            <v>15929175.846111111</v>
          </cell>
          <cell r="O904">
            <v>15929175.846111111</v>
          </cell>
          <cell r="P904">
            <v>0</v>
          </cell>
          <cell r="Q904">
            <v>0</v>
          </cell>
          <cell r="R904">
            <v>0</v>
          </cell>
          <cell r="T904">
            <v>0</v>
          </cell>
        </row>
        <row r="905">
          <cell r="B905" t="str">
            <v>B20065</v>
          </cell>
          <cell r="E905" t="str">
            <v>Plywood 12mm x 4' x 8'</v>
          </cell>
          <cell r="G905">
            <v>3</v>
          </cell>
          <cell r="H905" t="str">
            <v>X pakai</v>
          </cell>
          <cell r="I905" t="str">
            <v>lbr</v>
          </cell>
          <cell r="J905">
            <v>72.800925925925924</v>
          </cell>
          <cell r="K905">
            <v>0.11574074074074074</v>
          </cell>
          <cell r="M905">
            <v>225000</v>
          </cell>
          <cell r="N905">
            <v>16380208.333333332</v>
          </cell>
          <cell r="O905">
            <v>16380208.333333332</v>
          </cell>
          <cell r="P905">
            <v>0</v>
          </cell>
          <cell r="Q905">
            <v>0</v>
          </cell>
          <cell r="R905">
            <v>0</v>
          </cell>
          <cell r="T905">
            <v>0</v>
          </cell>
        </row>
        <row r="906">
          <cell r="B906" t="str">
            <v>B20067</v>
          </cell>
          <cell r="E906" t="str">
            <v>Paku</v>
          </cell>
          <cell r="G906">
            <v>1</v>
          </cell>
          <cell r="H906" t="str">
            <v>X pakai</v>
          </cell>
          <cell r="I906" t="str">
            <v>kg</v>
          </cell>
          <cell r="J906">
            <v>248.97916666666666</v>
          </cell>
          <cell r="K906">
            <v>0.39583333333333331</v>
          </cell>
          <cell r="M906">
            <v>10650</v>
          </cell>
          <cell r="N906">
            <v>2651628.125</v>
          </cell>
          <cell r="O906">
            <v>2651628.125</v>
          </cell>
          <cell r="P906">
            <v>0</v>
          </cell>
          <cell r="Q906">
            <v>0</v>
          </cell>
          <cell r="R906">
            <v>0</v>
          </cell>
          <cell r="T906">
            <v>0</v>
          </cell>
        </row>
        <row r="907">
          <cell r="B907" t="str">
            <v>B20091</v>
          </cell>
          <cell r="E907" t="str">
            <v>Material lain (adjustable support, pipa dll)</v>
          </cell>
          <cell r="G907">
            <v>80</v>
          </cell>
          <cell r="H907" t="str">
            <v>X pakai</v>
          </cell>
          <cell r="I907" t="str">
            <v>ls</v>
          </cell>
          <cell r="J907">
            <v>7.8625000000000007</v>
          </cell>
          <cell r="K907">
            <v>1.2500000000000001E-2</v>
          </cell>
          <cell r="M907">
            <v>600000</v>
          </cell>
          <cell r="N907">
            <v>4717500</v>
          </cell>
          <cell r="O907">
            <v>4717500</v>
          </cell>
          <cell r="P907">
            <v>0</v>
          </cell>
          <cell r="Q907">
            <v>0</v>
          </cell>
          <cell r="R907">
            <v>0</v>
          </cell>
          <cell r="T907">
            <v>0</v>
          </cell>
        </row>
        <row r="908">
          <cell r="B908" t="str">
            <v>B20066</v>
          </cell>
          <cell r="E908" t="str">
            <v>Oli formwork</v>
          </cell>
          <cell r="I908" t="str">
            <v>liter</v>
          </cell>
          <cell r="J908">
            <v>125.80000000000001</v>
          </cell>
          <cell r="K908">
            <v>0.2</v>
          </cell>
          <cell r="M908">
            <v>5000</v>
          </cell>
          <cell r="N908">
            <v>629000</v>
          </cell>
          <cell r="O908">
            <v>629000</v>
          </cell>
          <cell r="P908">
            <v>0</v>
          </cell>
          <cell r="Q908">
            <v>0</v>
          </cell>
          <cell r="R908">
            <v>0</v>
          </cell>
          <cell r="T908">
            <v>0</v>
          </cell>
        </row>
        <row r="909">
          <cell r="D909" t="str">
            <v>Labour</v>
          </cell>
          <cell r="M909">
            <v>552724.07732864667</v>
          </cell>
          <cell r="T909">
            <v>0</v>
          </cell>
        </row>
        <row r="910">
          <cell r="B910" t="str">
            <v>C20013</v>
          </cell>
          <cell r="E910" t="str">
            <v>Upah fabrikasi bekisting</v>
          </cell>
          <cell r="I910" t="str">
            <v>m2</v>
          </cell>
          <cell r="J910">
            <v>209.66666666666666</v>
          </cell>
          <cell r="M910">
            <v>30000</v>
          </cell>
          <cell r="N910">
            <v>6290000</v>
          </cell>
          <cell r="O910">
            <v>0</v>
          </cell>
          <cell r="P910">
            <v>6290000</v>
          </cell>
          <cell r="Q910">
            <v>0</v>
          </cell>
          <cell r="R910">
            <v>0</v>
          </cell>
          <cell r="T910">
            <v>0</v>
          </cell>
        </row>
        <row r="911">
          <cell r="B911" t="str">
            <v>C20017</v>
          </cell>
          <cell r="E911" t="str">
            <v>Upah install bekisting</v>
          </cell>
          <cell r="I911" t="str">
            <v>m2</v>
          </cell>
          <cell r="J911">
            <v>629</v>
          </cell>
          <cell r="M911">
            <v>30000</v>
          </cell>
          <cell r="N911">
            <v>18870000</v>
          </cell>
          <cell r="O911">
            <v>0</v>
          </cell>
          <cell r="P911">
            <v>18870000</v>
          </cell>
          <cell r="Q911">
            <v>0</v>
          </cell>
          <cell r="R911">
            <v>0</v>
          </cell>
          <cell r="T911">
            <v>0</v>
          </cell>
        </row>
        <row r="912">
          <cell r="D912" t="str">
            <v>Equipment Operasional</v>
          </cell>
          <cell r="M912">
            <v>27636.203866432337</v>
          </cell>
          <cell r="T912">
            <v>0</v>
          </cell>
        </row>
        <row r="913">
          <cell r="B913" t="str">
            <v>D20007</v>
          </cell>
          <cell r="E913" t="str">
            <v>Alat bantu formwork</v>
          </cell>
          <cell r="I913" t="str">
            <v>m2</v>
          </cell>
          <cell r="J913">
            <v>629</v>
          </cell>
          <cell r="M913">
            <v>2000</v>
          </cell>
          <cell r="N913">
            <v>1258000</v>
          </cell>
          <cell r="O913">
            <v>0</v>
          </cell>
          <cell r="P913">
            <v>0</v>
          </cell>
          <cell r="Q913">
            <v>1258000</v>
          </cell>
          <cell r="R913">
            <v>0</v>
          </cell>
          <cell r="T913">
            <v>0</v>
          </cell>
        </row>
        <row r="914">
          <cell r="T914">
            <v>0</v>
          </cell>
        </row>
        <row r="915">
          <cell r="B915" t="str">
            <v>5.3.5</v>
          </cell>
          <cell r="D915" t="str">
            <v>Galvanized Steel Ladder</v>
          </cell>
          <cell r="I915" t="str">
            <v>nos</v>
          </cell>
          <cell r="J915">
            <v>2</v>
          </cell>
          <cell r="K915">
            <v>59.41</v>
          </cell>
          <cell r="L915" t="str">
            <v>kg/nos</v>
          </cell>
          <cell r="M915">
            <v>1191467.5499999998</v>
          </cell>
          <cell r="T915">
            <v>0</v>
          </cell>
        </row>
        <row r="916">
          <cell r="D916" t="str">
            <v>Material</v>
          </cell>
          <cell r="I916" t="str">
            <v>kg</v>
          </cell>
          <cell r="J916">
            <v>118.82</v>
          </cell>
          <cell r="M916">
            <v>14805</v>
          </cell>
          <cell r="T916">
            <v>0</v>
          </cell>
        </row>
        <row r="917">
          <cell r="B917" t="str">
            <v>B20008</v>
          </cell>
          <cell r="E917" t="str">
            <v>Baja galvanis</v>
          </cell>
          <cell r="I917" t="str">
            <v>kg</v>
          </cell>
          <cell r="J917">
            <v>124.761</v>
          </cell>
          <cell r="K917">
            <v>1.05</v>
          </cell>
          <cell r="M917">
            <v>14100</v>
          </cell>
          <cell r="N917">
            <v>1759130.0999999999</v>
          </cell>
          <cell r="O917">
            <v>1759130.0999999999</v>
          </cell>
          <cell r="P917">
            <v>0</v>
          </cell>
          <cell r="Q917">
            <v>0</v>
          </cell>
          <cell r="R917">
            <v>0</v>
          </cell>
          <cell r="T917">
            <v>0</v>
          </cell>
        </row>
        <row r="918">
          <cell r="D918" t="str">
            <v>Labour</v>
          </cell>
          <cell r="M918">
            <v>5250</v>
          </cell>
          <cell r="T918">
            <v>0</v>
          </cell>
        </row>
        <row r="919">
          <cell r="B919" t="str">
            <v>C20023</v>
          </cell>
          <cell r="E919" t="str">
            <v>Upah pabrikasi dan instalasi baja</v>
          </cell>
          <cell r="I919" t="str">
            <v>kg</v>
          </cell>
          <cell r="J919">
            <v>124.761</v>
          </cell>
          <cell r="M919">
            <v>5000</v>
          </cell>
          <cell r="N919">
            <v>623805</v>
          </cell>
          <cell r="O919">
            <v>0</v>
          </cell>
          <cell r="P919">
            <v>623805</v>
          </cell>
          <cell r="Q919">
            <v>0</v>
          </cell>
          <cell r="R919">
            <v>0</v>
          </cell>
          <cell r="T919">
            <v>0</v>
          </cell>
        </row>
        <row r="920">
          <cell r="T920">
            <v>0</v>
          </cell>
        </row>
        <row r="921">
          <cell r="B921" t="str">
            <v>5.3.6</v>
          </cell>
          <cell r="D921" t="str">
            <v>Non-Toxic Epoxy Coat</v>
          </cell>
          <cell r="I921" t="str">
            <v>m2</v>
          </cell>
          <cell r="J921">
            <v>337.35199999999998</v>
          </cell>
          <cell r="K921">
            <v>168.67599999999999</v>
          </cell>
          <cell r="L921" t="str">
            <v>m2/nos</v>
          </cell>
          <cell r="M921">
            <v>81479.72</v>
          </cell>
          <cell r="T921">
            <v>0</v>
          </cell>
        </row>
        <row r="922">
          <cell r="B922" t="str">
            <v>B20023</v>
          </cell>
          <cell r="E922" t="str">
            <v>Epoxy primer</v>
          </cell>
          <cell r="I922" t="str">
            <v>kg</v>
          </cell>
          <cell r="J922">
            <v>168.67599999999999</v>
          </cell>
          <cell r="K922">
            <v>0.5</v>
          </cell>
          <cell r="M922">
            <v>77519.199999999997</v>
          </cell>
          <cell r="N922">
            <v>13075628.579199998</v>
          </cell>
          <cell r="O922">
            <v>13075628.579199998</v>
          </cell>
          <cell r="P922">
            <v>0</v>
          </cell>
          <cell r="Q922">
            <v>0</v>
          </cell>
          <cell r="R922">
            <v>0</v>
          </cell>
          <cell r="T922">
            <v>0</v>
          </cell>
        </row>
        <row r="923">
          <cell r="B923" t="str">
            <v>B20130</v>
          </cell>
          <cell r="E923" t="str">
            <v>Epoxy finish 41</v>
          </cell>
          <cell r="I923" t="str">
            <v>kg</v>
          </cell>
          <cell r="J923">
            <v>33.735199999999999</v>
          </cell>
          <cell r="K923">
            <v>0.1</v>
          </cell>
          <cell r="M923">
            <v>102313.2</v>
          </cell>
          <cell r="N923">
            <v>3451556.2646399997</v>
          </cell>
          <cell r="O923">
            <v>3451556.2646399997</v>
          </cell>
          <cell r="P923">
            <v>0</v>
          </cell>
          <cell r="Q923">
            <v>0</v>
          </cell>
          <cell r="R923">
            <v>0</v>
          </cell>
          <cell r="T923">
            <v>0</v>
          </cell>
        </row>
        <row r="924">
          <cell r="B924" t="str">
            <v>B20131</v>
          </cell>
          <cell r="E924" t="str">
            <v>Thinner epoxy 41</v>
          </cell>
          <cell r="I924" t="str">
            <v>ltr</v>
          </cell>
          <cell r="J924">
            <v>67.470399999999998</v>
          </cell>
          <cell r="K924">
            <v>0.2</v>
          </cell>
          <cell r="M924">
            <v>37444</v>
          </cell>
          <cell r="N924">
            <v>2526361.6576</v>
          </cell>
          <cell r="O924">
            <v>2526361.6576</v>
          </cell>
          <cell r="P924">
            <v>0</v>
          </cell>
          <cell r="Q924">
            <v>0</v>
          </cell>
          <cell r="R924">
            <v>0</v>
          </cell>
          <cell r="T924">
            <v>0</v>
          </cell>
        </row>
        <row r="925">
          <cell r="B925" t="str">
            <v>E20070</v>
          </cell>
          <cell r="E925" t="str">
            <v>Upah cat epoxy</v>
          </cell>
          <cell r="I925" t="str">
            <v>m2</v>
          </cell>
          <cell r="J925">
            <v>337.35199999999998</v>
          </cell>
          <cell r="K925">
            <v>1</v>
          </cell>
          <cell r="M925">
            <v>25000</v>
          </cell>
          <cell r="N925">
            <v>8433800</v>
          </cell>
          <cell r="O925">
            <v>0</v>
          </cell>
          <cell r="P925">
            <v>0</v>
          </cell>
          <cell r="Q925">
            <v>0</v>
          </cell>
          <cell r="R925">
            <v>8433800</v>
          </cell>
          <cell r="T925">
            <v>0</v>
          </cell>
        </row>
        <row r="926">
          <cell r="T926">
            <v>0</v>
          </cell>
        </row>
        <row r="927">
          <cell r="B927" t="str">
            <v>5.3.7</v>
          </cell>
          <cell r="D927" t="str">
            <v>Waterproofing Membarane With Propylene Board</v>
          </cell>
          <cell r="I927" t="str">
            <v>m2</v>
          </cell>
          <cell r="J927">
            <v>281.56799999999998</v>
          </cell>
          <cell r="K927">
            <v>140.78399999999999</v>
          </cell>
          <cell r="L927" t="str">
            <v>m2/nos</v>
          </cell>
          <cell r="M927">
            <v>50000</v>
          </cell>
          <cell r="T927">
            <v>0</v>
          </cell>
        </row>
        <row r="928">
          <cell r="B928" t="str">
            <v>E20357</v>
          </cell>
          <cell r="E928" t="str">
            <v>Waterproofing Membarane With Propylene Board</v>
          </cell>
          <cell r="I928" t="str">
            <v>m2</v>
          </cell>
          <cell r="J928">
            <v>281.56799999999998</v>
          </cell>
          <cell r="M928">
            <v>50000</v>
          </cell>
          <cell r="N928">
            <v>14078400</v>
          </cell>
          <cell r="O928">
            <v>0</v>
          </cell>
          <cell r="P928">
            <v>0</v>
          </cell>
          <cell r="Q928">
            <v>0</v>
          </cell>
          <cell r="R928">
            <v>14078400</v>
          </cell>
          <cell r="T928">
            <v>0</v>
          </cell>
        </row>
        <row r="929">
          <cell r="T929">
            <v>0</v>
          </cell>
        </row>
        <row r="930">
          <cell r="B930" t="str">
            <v>5.3.8</v>
          </cell>
          <cell r="D930" t="str">
            <v>Asphalt Pavement</v>
          </cell>
          <cell r="I930" t="str">
            <v>m2</v>
          </cell>
          <cell r="J930">
            <v>0</v>
          </cell>
          <cell r="K930">
            <v>0</v>
          </cell>
          <cell r="L930" t="str">
            <v>m2/nos</v>
          </cell>
          <cell r="M930" t="e">
            <v>#DIV/0!</v>
          </cell>
          <cell r="T930">
            <v>0</v>
          </cell>
        </row>
        <row r="931">
          <cell r="D931" t="str">
            <v>AC-WC</v>
          </cell>
          <cell r="F931">
            <v>5</v>
          </cell>
          <cell r="I931" t="str">
            <v>m2</v>
          </cell>
          <cell r="J931">
            <v>0</v>
          </cell>
          <cell r="M931" t="e">
            <v>#DIV/0!</v>
          </cell>
          <cell r="T931">
            <v>0</v>
          </cell>
        </row>
        <row r="932">
          <cell r="D932" t="str">
            <v>Material</v>
          </cell>
          <cell r="M932" t="e">
            <v>#DIV/0!</v>
          </cell>
          <cell r="T932">
            <v>0</v>
          </cell>
        </row>
        <row r="933">
          <cell r="B933" t="str">
            <v>A20002</v>
          </cell>
          <cell r="E933" t="str">
            <v>Agregat kasar</v>
          </cell>
          <cell r="I933" t="str">
            <v>m3</v>
          </cell>
          <cell r="J933">
            <v>0</v>
          </cell>
          <cell r="K933">
            <v>2.5987500000000004E-2</v>
          </cell>
          <cell r="M933">
            <v>100585.90399999999</v>
          </cell>
          <cell r="N933">
            <v>0</v>
          </cell>
          <cell r="O933">
            <v>0</v>
          </cell>
          <cell r="P933">
            <v>0</v>
          </cell>
          <cell r="Q933">
            <v>0</v>
          </cell>
          <cell r="R933">
            <v>0</v>
          </cell>
          <cell r="T933">
            <v>0</v>
          </cell>
        </row>
        <row r="934">
          <cell r="B934" t="str">
            <v>A20001</v>
          </cell>
          <cell r="E934" t="str">
            <v>Agregat halus</v>
          </cell>
          <cell r="I934" t="str">
            <v>m3</v>
          </cell>
          <cell r="J934">
            <v>0</v>
          </cell>
          <cell r="K934">
            <v>3.7812499999999999E-2</v>
          </cell>
          <cell r="M934">
            <v>113923.47200000001</v>
          </cell>
          <cell r="N934">
            <v>0</v>
          </cell>
          <cell r="O934">
            <v>0</v>
          </cell>
          <cell r="P934">
            <v>0</v>
          </cell>
          <cell r="Q934">
            <v>0</v>
          </cell>
          <cell r="R934">
            <v>0</v>
          </cell>
          <cell r="T934">
            <v>0</v>
          </cell>
        </row>
        <row r="935">
          <cell r="B935" t="str">
            <v>A20007</v>
          </cell>
          <cell r="E935" t="str">
            <v>Filler</v>
          </cell>
          <cell r="I935" t="str">
            <v>kg</v>
          </cell>
          <cell r="J935">
            <v>0</v>
          </cell>
          <cell r="K935">
            <v>1.2375</v>
          </cell>
          <cell r="M935">
            <v>1054</v>
          </cell>
          <cell r="N935">
            <v>0</v>
          </cell>
          <cell r="O935">
            <v>0</v>
          </cell>
          <cell r="P935">
            <v>0</v>
          </cell>
          <cell r="Q935">
            <v>0</v>
          </cell>
          <cell r="R935">
            <v>0</v>
          </cell>
          <cell r="T935">
            <v>0</v>
          </cell>
        </row>
        <row r="936">
          <cell r="B936" t="str">
            <v>B20007</v>
          </cell>
          <cell r="E936" t="str">
            <v>Aspal</v>
          </cell>
          <cell r="I936" t="str">
            <v>kg</v>
          </cell>
          <cell r="J936">
            <v>0</v>
          </cell>
          <cell r="K936">
            <v>7.3237500000000013</v>
          </cell>
          <cell r="M936">
            <v>6900</v>
          </cell>
          <cell r="N936">
            <v>0</v>
          </cell>
          <cell r="O936">
            <v>0</v>
          </cell>
          <cell r="P936">
            <v>0</v>
          </cell>
          <cell r="Q936">
            <v>0</v>
          </cell>
          <cell r="R936">
            <v>0</v>
          </cell>
          <cell r="T936">
            <v>0</v>
          </cell>
        </row>
        <row r="937">
          <cell r="D937" t="str">
            <v>Labour</v>
          </cell>
          <cell r="M937" t="e">
            <v>#DIV/0!</v>
          </cell>
          <cell r="T937">
            <v>0</v>
          </cell>
        </row>
        <row r="938">
          <cell r="B938" t="str">
            <v>C20001</v>
          </cell>
          <cell r="E938" t="str">
            <v>Tenaga</v>
          </cell>
          <cell r="G938">
            <v>6</v>
          </cell>
          <cell r="I938" t="str">
            <v>jam</v>
          </cell>
          <cell r="J938">
            <v>0</v>
          </cell>
          <cell r="K938">
            <v>1.6265060240963858E-2</v>
          </cell>
          <cell r="L938">
            <v>368.88888888888886</v>
          </cell>
          <cell r="M938">
            <v>17500</v>
          </cell>
          <cell r="N938">
            <v>0</v>
          </cell>
          <cell r="O938">
            <v>0</v>
          </cell>
          <cell r="P938">
            <v>0</v>
          </cell>
          <cell r="Q938">
            <v>0</v>
          </cell>
          <cell r="R938">
            <v>0</v>
          </cell>
          <cell r="T938">
            <v>0</v>
          </cell>
        </row>
        <row r="939">
          <cell r="B939" t="str">
            <v>C20003</v>
          </cell>
          <cell r="E939" t="str">
            <v>Mandor</v>
          </cell>
          <cell r="G939">
            <v>1</v>
          </cell>
          <cell r="I939" t="str">
            <v>jam</v>
          </cell>
          <cell r="J939">
            <v>0</v>
          </cell>
          <cell r="K939">
            <v>1.8975903614457835E-3</v>
          </cell>
          <cell r="L939">
            <v>526.98412698412687</v>
          </cell>
          <cell r="M939">
            <v>27500</v>
          </cell>
          <cell r="N939">
            <v>0</v>
          </cell>
          <cell r="O939">
            <v>0</v>
          </cell>
          <cell r="P939">
            <v>0</v>
          </cell>
          <cell r="Q939">
            <v>0</v>
          </cell>
          <cell r="R939">
            <v>0</v>
          </cell>
          <cell r="T939">
            <v>0</v>
          </cell>
        </row>
        <row r="940">
          <cell r="D940" t="str">
            <v>Equipment Operasional</v>
          </cell>
          <cell r="H940" t="str">
            <v>BBM</v>
          </cell>
          <cell r="M940" t="e">
            <v>#DIV/0!</v>
          </cell>
          <cell r="T940">
            <v>0</v>
          </cell>
        </row>
        <row r="941">
          <cell r="B941" t="str">
            <v>D20042</v>
          </cell>
          <cell r="E941" t="str">
            <v>Wheel loader</v>
          </cell>
          <cell r="G941">
            <v>16</v>
          </cell>
          <cell r="H941">
            <v>0</v>
          </cell>
          <cell r="I941" t="str">
            <v>jam</v>
          </cell>
          <cell r="J941">
            <v>0</v>
          </cell>
          <cell r="K941">
            <v>1.8592890078833852E-3</v>
          </cell>
          <cell r="L941">
            <v>537.84</v>
          </cell>
          <cell r="M941">
            <v>173345.6</v>
          </cell>
          <cell r="N941">
            <v>0</v>
          </cell>
          <cell r="O941">
            <v>0</v>
          </cell>
          <cell r="P941">
            <v>0</v>
          </cell>
          <cell r="Q941">
            <v>0</v>
          </cell>
          <cell r="R941">
            <v>0</v>
          </cell>
          <cell r="T941">
            <v>0</v>
          </cell>
        </row>
        <row r="942">
          <cell r="B942" t="str">
            <v>D20011</v>
          </cell>
          <cell r="E942" t="str">
            <v>AMP</v>
          </cell>
          <cell r="G942">
            <v>35</v>
          </cell>
          <cell r="H942">
            <v>0</v>
          </cell>
          <cell r="I942" t="str">
            <v>jam</v>
          </cell>
          <cell r="J942">
            <v>0</v>
          </cell>
          <cell r="K942">
            <v>2.7108433734939763E-3</v>
          </cell>
          <cell r="L942">
            <v>368.88888888888886</v>
          </cell>
          <cell r="M942">
            <v>635267.251017045</v>
          </cell>
          <cell r="N942">
            <v>0</v>
          </cell>
          <cell r="O942">
            <v>0</v>
          </cell>
          <cell r="P942">
            <v>0</v>
          </cell>
          <cell r="Q942">
            <v>0</v>
          </cell>
          <cell r="R942">
            <v>0</v>
          </cell>
          <cell r="T942">
            <v>0</v>
          </cell>
        </row>
        <row r="943">
          <cell r="B943" t="str">
            <v>D20027</v>
          </cell>
          <cell r="E943" t="str">
            <v>Genset</v>
          </cell>
          <cell r="G943">
            <v>10</v>
          </cell>
          <cell r="H943">
            <v>0</v>
          </cell>
          <cell r="I943" t="str">
            <v>jam</v>
          </cell>
          <cell r="J943">
            <v>0</v>
          </cell>
          <cell r="K943">
            <v>2.7108433734939763E-3</v>
          </cell>
          <cell r="L943">
            <v>368.88888888888886</v>
          </cell>
          <cell r="M943">
            <v>19041.044336153493</v>
          </cell>
          <cell r="N943">
            <v>0</v>
          </cell>
          <cell r="O943">
            <v>0</v>
          </cell>
          <cell r="P943">
            <v>0</v>
          </cell>
          <cell r="Q943">
            <v>0</v>
          </cell>
          <cell r="R943">
            <v>0</v>
          </cell>
          <cell r="T943">
            <v>0</v>
          </cell>
        </row>
        <row r="944">
          <cell r="B944" t="str">
            <v>D20024</v>
          </cell>
          <cell r="E944" t="str">
            <v>Dump Truck 20 Ton</v>
          </cell>
          <cell r="G944">
            <v>10</v>
          </cell>
          <cell r="H944">
            <v>0</v>
          </cell>
          <cell r="I944" t="str">
            <v>jam</v>
          </cell>
          <cell r="J944">
            <v>0</v>
          </cell>
          <cell r="K944">
            <v>1.210843373493976E-2</v>
          </cell>
          <cell r="L944">
            <v>82.587064676616905</v>
          </cell>
          <cell r="M944">
            <v>192744.92307692309</v>
          </cell>
          <cell r="N944">
            <v>0</v>
          </cell>
          <cell r="O944">
            <v>0</v>
          </cell>
          <cell r="P944">
            <v>0</v>
          </cell>
          <cell r="Q944">
            <v>0</v>
          </cell>
          <cell r="R944">
            <v>0</v>
          </cell>
          <cell r="T944">
            <v>0</v>
          </cell>
        </row>
        <row r="945">
          <cell r="B945" t="str">
            <v>D20012</v>
          </cell>
          <cell r="E945" t="str">
            <v>Asphalt finisher</v>
          </cell>
          <cell r="G945">
            <v>12</v>
          </cell>
          <cell r="H945">
            <v>0</v>
          </cell>
          <cell r="I945" t="str">
            <v>jam</v>
          </cell>
          <cell r="J945">
            <v>0</v>
          </cell>
          <cell r="K945">
            <v>3.3885542168674704E-3</v>
          </cell>
          <cell r="L945">
            <v>295.11111111111109</v>
          </cell>
          <cell r="M945">
            <v>116435.14869362471</v>
          </cell>
          <cell r="N945">
            <v>0</v>
          </cell>
          <cell r="O945">
            <v>0</v>
          </cell>
          <cell r="P945">
            <v>0</v>
          </cell>
          <cell r="Q945">
            <v>0</v>
          </cell>
          <cell r="R945">
            <v>0</v>
          </cell>
          <cell r="T945">
            <v>0</v>
          </cell>
        </row>
        <row r="946">
          <cell r="B946" t="str">
            <v>D20037</v>
          </cell>
          <cell r="E946" t="str">
            <v>Tandem roller 6 ton</v>
          </cell>
          <cell r="G946">
            <v>16</v>
          </cell>
          <cell r="H946">
            <v>0</v>
          </cell>
          <cell r="I946" t="str">
            <v>jam</v>
          </cell>
          <cell r="J946">
            <v>0</v>
          </cell>
          <cell r="K946">
            <v>3.2128514056224901E-3</v>
          </cell>
          <cell r="L946">
            <v>311.25</v>
          </cell>
          <cell r="M946">
            <v>121405.58489999251</v>
          </cell>
          <cell r="N946">
            <v>0</v>
          </cell>
          <cell r="O946">
            <v>0</v>
          </cell>
          <cell r="P946">
            <v>0</v>
          </cell>
          <cell r="Q946">
            <v>0</v>
          </cell>
          <cell r="R946">
            <v>0</v>
          </cell>
          <cell r="T946">
            <v>0</v>
          </cell>
        </row>
        <row r="947">
          <cell r="B947" t="str">
            <v>D20034</v>
          </cell>
          <cell r="E947" t="str">
            <v>Pneumatic tire roller 6 ton</v>
          </cell>
          <cell r="G947">
            <v>12</v>
          </cell>
          <cell r="H947">
            <v>0</v>
          </cell>
          <cell r="I947" t="str">
            <v>jam</v>
          </cell>
          <cell r="J947">
            <v>0</v>
          </cell>
          <cell r="K947">
            <v>2.2948938611589216E-3</v>
          </cell>
          <cell r="L947">
            <v>435.74999999999994</v>
          </cell>
          <cell r="M947">
            <v>129395.094333325</v>
          </cell>
          <cell r="N947">
            <v>0</v>
          </cell>
          <cell r="O947">
            <v>0</v>
          </cell>
          <cell r="P947">
            <v>0</v>
          </cell>
          <cell r="Q947">
            <v>0</v>
          </cell>
          <cell r="R947">
            <v>0</v>
          </cell>
          <cell r="T947">
            <v>0</v>
          </cell>
        </row>
        <row r="948">
          <cell r="B948" t="str">
            <v>D20052</v>
          </cell>
          <cell r="E948" t="str">
            <v>Alat bantu pek. aspal</v>
          </cell>
          <cell r="I948" t="str">
            <v>m3</v>
          </cell>
          <cell r="J948">
            <v>0</v>
          </cell>
          <cell r="K948">
            <v>1</v>
          </cell>
          <cell r="M948">
            <v>100</v>
          </cell>
          <cell r="N948">
            <v>0</v>
          </cell>
          <cell r="O948">
            <v>0</v>
          </cell>
          <cell r="P948">
            <v>0</v>
          </cell>
          <cell r="Q948">
            <v>0</v>
          </cell>
          <cell r="R948">
            <v>0</v>
          </cell>
          <cell r="T948">
            <v>0</v>
          </cell>
        </row>
        <row r="949">
          <cell r="B949" t="str">
            <v>D20050</v>
          </cell>
          <cell r="E949" t="str">
            <v>BBM solar</v>
          </cell>
          <cell r="H949">
            <v>0</v>
          </cell>
          <cell r="I949" t="str">
            <v>ltr</v>
          </cell>
          <cell r="J949">
            <v>0</v>
          </cell>
          <cell r="M949">
            <v>989.1712</v>
          </cell>
          <cell r="N949">
            <v>0</v>
          </cell>
          <cell r="O949">
            <v>0</v>
          </cell>
          <cell r="P949">
            <v>0</v>
          </cell>
          <cell r="Q949">
            <v>0</v>
          </cell>
          <cell r="R949">
            <v>0</v>
          </cell>
          <cell r="T949">
            <v>0</v>
          </cell>
        </row>
        <row r="950">
          <cell r="T950">
            <v>0</v>
          </cell>
        </row>
        <row r="951">
          <cell r="B951" t="str">
            <v>5.3.9</v>
          </cell>
          <cell r="D951" t="str">
            <v>Cast Iron Frame &amp; Perforated Cover</v>
          </cell>
          <cell r="I951" t="str">
            <v>nos</v>
          </cell>
          <cell r="J951">
            <v>2</v>
          </cell>
          <cell r="K951">
            <v>1130.3999999999999</v>
          </cell>
          <cell r="L951" t="str">
            <v>kg/nos</v>
          </cell>
          <cell r="M951">
            <v>19406141.999999996</v>
          </cell>
          <cell r="T951">
            <v>0</v>
          </cell>
        </row>
        <row r="952">
          <cell r="D952" t="str">
            <v>Material</v>
          </cell>
          <cell r="I952" t="str">
            <v>kg</v>
          </cell>
          <cell r="J952">
            <v>2260.7999999999997</v>
          </cell>
          <cell r="M952">
            <v>11917.5</v>
          </cell>
          <cell r="T952">
            <v>0</v>
          </cell>
        </row>
        <row r="953">
          <cell r="B953" t="str">
            <v>B20010</v>
          </cell>
          <cell r="E953" t="str">
            <v>Baja Struktur</v>
          </cell>
          <cell r="I953" t="str">
            <v>kg</v>
          </cell>
          <cell r="J953">
            <v>2373.8399999999997</v>
          </cell>
          <cell r="K953">
            <v>1.05</v>
          </cell>
          <cell r="M953">
            <v>11350</v>
          </cell>
          <cell r="N953">
            <v>26943083.999999996</v>
          </cell>
          <cell r="O953">
            <v>26943083.999999996</v>
          </cell>
          <cell r="P953">
            <v>0</v>
          </cell>
          <cell r="Q953">
            <v>0</v>
          </cell>
          <cell r="R953">
            <v>0</v>
          </cell>
          <cell r="T953">
            <v>0</v>
          </cell>
        </row>
        <row r="954">
          <cell r="D954" t="str">
            <v>Labour</v>
          </cell>
          <cell r="M954">
            <v>5250</v>
          </cell>
          <cell r="T954">
            <v>0</v>
          </cell>
        </row>
        <row r="955">
          <cell r="B955" t="str">
            <v>C20023</v>
          </cell>
          <cell r="E955" t="str">
            <v>Upah pabrikasi dan instalasi baja</v>
          </cell>
          <cell r="I955" t="str">
            <v>kg</v>
          </cell>
          <cell r="J955">
            <v>2373.8399999999997</v>
          </cell>
          <cell r="M955">
            <v>5000</v>
          </cell>
          <cell r="N955">
            <v>11869199.999999998</v>
          </cell>
          <cell r="O955">
            <v>0</v>
          </cell>
          <cell r="P955">
            <v>11869199.999999998</v>
          </cell>
          <cell r="Q955">
            <v>0</v>
          </cell>
          <cell r="R955">
            <v>0</v>
          </cell>
          <cell r="T955">
            <v>0</v>
          </cell>
        </row>
        <row r="956">
          <cell r="T956">
            <v>0</v>
          </cell>
        </row>
        <row r="957">
          <cell r="B957" t="str">
            <v>1.</v>
          </cell>
          <cell r="D957" t="str">
            <v>First : Pipes :-</v>
          </cell>
          <cell r="M957">
            <v>95361567773.548538</v>
          </cell>
          <cell r="T957">
            <v>0</v>
          </cell>
        </row>
        <row r="958">
          <cell r="D958" t="str">
            <v>Supplying and fitting the water pipe with surveying, designing with Plan and Profiles and all type of excavation up to (1.50m) and backfilling as per conditions and specification</v>
          </cell>
          <cell r="T958">
            <v>0</v>
          </cell>
        </row>
        <row r="959">
          <cell r="D959" t="str">
            <v>A - DUCTILE IRON PIPE (D.I)</v>
          </cell>
          <cell r="T959">
            <v>0</v>
          </cell>
        </row>
        <row r="960">
          <cell r="B960">
            <v>1.1000000000000001</v>
          </cell>
          <cell r="D960" t="str">
            <v>Dia. 300mm</v>
          </cell>
          <cell r="I960" t="str">
            <v>lm</v>
          </cell>
          <cell r="J960">
            <v>6550</v>
          </cell>
          <cell r="M960">
            <v>360936.90308799996</v>
          </cell>
          <cell r="N960">
            <v>2364136715.2263999</v>
          </cell>
          <cell r="O960">
            <v>0</v>
          </cell>
          <cell r="P960">
            <v>0</v>
          </cell>
          <cell r="Q960">
            <v>0</v>
          </cell>
          <cell r="R960">
            <v>2364136715.2263999</v>
          </cell>
          <cell r="S960">
            <v>0</v>
          </cell>
          <cell r="T960">
            <v>0</v>
          </cell>
        </row>
        <row r="961">
          <cell r="D961" t="str">
            <v>Pipe Supply</v>
          </cell>
          <cell r="I961" t="str">
            <v>m</v>
          </cell>
          <cell r="J961">
            <v>6550</v>
          </cell>
          <cell r="M961">
            <v>1875</v>
          </cell>
          <cell r="T961">
            <v>0</v>
          </cell>
        </row>
        <row r="962">
          <cell r="E962" t="str">
            <v>Panjang pipa @ =</v>
          </cell>
          <cell r="F962">
            <v>18</v>
          </cell>
          <cell r="T962">
            <v>0</v>
          </cell>
        </row>
        <row r="963">
          <cell r="E963" t="str">
            <v>Jumlah pipa =</v>
          </cell>
          <cell r="F963">
            <v>365</v>
          </cell>
          <cell r="T963">
            <v>0</v>
          </cell>
        </row>
        <row r="964">
          <cell r="D964" t="str">
            <v>Material</v>
          </cell>
          <cell r="M964">
            <v>0</v>
          </cell>
          <cell r="T964">
            <v>0</v>
          </cell>
        </row>
        <row r="965">
          <cell r="B965" t="str">
            <v>B20195</v>
          </cell>
          <cell r="E965" t="str">
            <v>Ductile iron pipe dia. 300mm</v>
          </cell>
          <cell r="F965" t="str">
            <v>By Main Contractor</v>
          </cell>
          <cell r="I965" t="str">
            <v>m</v>
          </cell>
          <cell r="J965">
            <v>6550</v>
          </cell>
          <cell r="M965">
            <v>0</v>
          </cell>
          <cell r="N965">
            <v>0</v>
          </cell>
          <cell r="O965">
            <v>0</v>
          </cell>
          <cell r="P965">
            <v>0</v>
          </cell>
          <cell r="Q965">
            <v>0</v>
          </cell>
          <cell r="R965">
            <v>0</v>
          </cell>
          <cell r="T965">
            <v>0</v>
          </cell>
        </row>
        <row r="966">
          <cell r="D966" t="str">
            <v>Tranportation</v>
          </cell>
          <cell r="M966">
            <v>1875</v>
          </cell>
          <cell r="T966">
            <v>0</v>
          </cell>
        </row>
        <row r="967">
          <cell r="B967" t="str">
            <v>E20319</v>
          </cell>
          <cell r="E967" t="str">
            <v>Upah angkut pipa dia. 300mm</v>
          </cell>
          <cell r="I967" t="str">
            <v>m</v>
          </cell>
          <cell r="J967">
            <v>6550</v>
          </cell>
          <cell r="M967">
            <v>1875</v>
          </cell>
          <cell r="N967">
            <v>12281250</v>
          </cell>
          <cell r="O967">
            <v>0</v>
          </cell>
          <cell r="P967">
            <v>0</v>
          </cell>
          <cell r="Q967">
            <v>0</v>
          </cell>
          <cell r="R967">
            <v>12281250</v>
          </cell>
          <cell r="T967">
            <v>0</v>
          </cell>
        </row>
        <row r="968">
          <cell r="B968" t="str">
            <v>E20326</v>
          </cell>
          <cell r="E968" t="str">
            <v>Upah loading/unloading pipa dia. 300mm</v>
          </cell>
          <cell r="I968" t="str">
            <v>m</v>
          </cell>
          <cell r="J968">
            <v>6550</v>
          </cell>
          <cell r="M968">
            <v>0</v>
          </cell>
          <cell r="N968">
            <v>0</v>
          </cell>
          <cell r="O968">
            <v>0</v>
          </cell>
          <cell r="P968">
            <v>0</v>
          </cell>
          <cell r="Q968">
            <v>0</v>
          </cell>
          <cell r="R968">
            <v>0</v>
          </cell>
          <cell r="T968">
            <v>0</v>
          </cell>
        </row>
        <row r="969">
          <cell r="T969">
            <v>0</v>
          </cell>
        </row>
        <row r="970">
          <cell r="D970" t="str">
            <v>Pipe Fitting</v>
          </cell>
          <cell r="I970" t="str">
            <v>m</v>
          </cell>
          <cell r="J970">
            <v>6550</v>
          </cell>
          <cell r="M970">
            <v>359061.90308799996</v>
          </cell>
          <cell r="T970">
            <v>0</v>
          </cell>
        </row>
        <row r="971">
          <cell r="D971" t="str">
            <v>Labour</v>
          </cell>
          <cell r="M971">
            <v>359061.90308799996</v>
          </cell>
          <cell r="T971">
            <v>0</v>
          </cell>
        </row>
        <row r="972">
          <cell r="B972" t="str">
            <v>E20312</v>
          </cell>
          <cell r="E972" t="str">
            <v>Upah pasang pipa dia. 300mm</v>
          </cell>
          <cell r="I972" t="str">
            <v>m</v>
          </cell>
          <cell r="J972">
            <v>6550</v>
          </cell>
          <cell r="M972">
            <v>359061.90308799996</v>
          </cell>
          <cell r="N972">
            <v>2351855465.2263999</v>
          </cell>
          <cell r="O972">
            <v>0</v>
          </cell>
          <cell r="P972">
            <v>0</v>
          </cell>
          <cell r="Q972">
            <v>0</v>
          </cell>
          <cell r="R972">
            <v>2351855465.2263999</v>
          </cell>
          <cell r="T972">
            <v>0</v>
          </cell>
        </row>
        <row r="973">
          <cell r="B973" t="str">
            <v>E20330</v>
          </cell>
          <cell r="E973" t="str">
            <v>Upah sambung pipa ductile iron dia. 300mm (include alat &amp; material)</v>
          </cell>
          <cell r="I973" t="str">
            <v>titik</v>
          </cell>
          <cell r="J973">
            <v>370</v>
          </cell>
          <cell r="M973">
            <v>0</v>
          </cell>
          <cell r="N973">
            <v>0</v>
          </cell>
          <cell r="O973">
            <v>0</v>
          </cell>
          <cell r="P973">
            <v>0</v>
          </cell>
          <cell r="Q973">
            <v>0</v>
          </cell>
          <cell r="R973">
            <v>0</v>
          </cell>
          <cell r="T973">
            <v>0</v>
          </cell>
        </row>
        <row r="974">
          <cell r="D974" t="str">
            <v>Equipment Operasional</v>
          </cell>
          <cell r="M974">
            <v>0</v>
          </cell>
          <cell r="T974">
            <v>0</v>
          </cell>
        </row>
        <row r="975">
          <cell r="B975" t="str">
            <v>D20039</v>
          </cell>
          <cell r="E975" t="str">
            <v>Mobile crane 75 ton</v>
          </cell>
          <cell r="G975">
            <v>16</v>
          </cell>
          <cell r="H975">
            <v>0</v>
          </cell>
          <cell r="I975" t="str">
            <v>jam</v>
          </cell>
          <cell r="J975">
            <v>0</v>
          </cell>
          <cell r="K975">
            <v>0.22222222222222221</v>
          </cell>
          <cell r="L975">
            <v>4.5</v>
          </cell>
          <cell r="M975">
            <v>512484.61538461538</v>
          </cell>
          <cell r="N975">
            <v>0</v>
          </cell>
          <cell r="O975">
            <v>0</v>
          </cell>
          <cell r="P975">
            <v>0</v>
          </cell>
          <cell r="Q975">
            <v>0</v>
          </cell>
          <cell r="R975">
            <v>0</v>
          </cell>
          <cell r="T975">
            <v>0</v>
          </cell>
        </row>
        <row r="976">
          <cell r="B976" t="str">
            <v>D20050</v>
          </cell>
          <cell r="E976" t="str">
            <v>BBM solar</v>
          </cell>
          <cell r="H976">
            <v>0</v>
          </cell>
          <cell r="I976" t="str">
            <v>ltr</v>
          </cell>
          <cell r="J976">
            <v>0</v>
          </cell>
          <cell r="M976">
            <v>989.1712</v>
          </cell>
          <cell r="N976">
            <v>0</v>
          </cell>
          <cell r="O976">
            <v>0</v>
          </cell>
          <cell r="P976">
            <v>0</v>
          </cell>
          <cell r="Q976">
            <v>0</v>
          </cell>
          <cell r="R976">
            <v>0</v>
          </cell>
          <cell r="T976">
            <v>0</v>
          </cell>
        </row>
        <row r="977">
          <cell r="T977">
            <v>0</v>
          </cell>
        </row>
        <row r="978">
          <cell r="B978">
            <v>1.2</v>
          </cell>
          <cell r="D978" t="str">
            <v>Dia. 800mm</v>
          </cell>
          <cell r="I978" t="str">
            <v>lm</v>
          </cell>
          <cell r="J978">
            <v>310</v>
          </cell>
          <cell r="M978">
            <v>965976.881696</v>
          </cell>
          <cell r="N978">
            <v>299452833.32576001</v>
          </cell>
          <cell r="O978">
            <v>0</v>
          </cell>
          <cell r="P978">
            <v>0</v>
          </cell>
          <cell r="Q978">
            <v>0</v>
          </cell>
          <cell r="R978">
            <v>299452833.32576001</v>
          </cell>
          <cell r="S978">
            <v>0</v>
          </cell>
          <cell r="T978">
            <v>0</v>
          </cell>
        </row>
        <row r="979">
          <cell r="D979" t="str">
            <v>Pipe Supply</v>
          </cell>
          <cell r="I979" t="str">
            <v>m</v>
          </cell>
          <cell r="J979">
            <v>310</v>
          </cell>
          <cell r="M979">
            <v>8750</v>
          </cell>
          <cell r="T979">
            <v>0</v>
          </cell>
        </row>
        <row r="980">
          <cell r="E980" t="str">
            <v>Panjang pipa @ =</v>
          </cell>
          <cell r="F980">
            <v>18</v>
          </cell>
          <cell r="T980">
            <v>0</v>
          </cell>
        </row>
        <row r="981">
          <cell r="E981" t="str">
            <v>Jumlah pipa =</v>
          </cell>
          <cell r="F981">
            <v>18</v>
          </cell>
          <cell r="T981">
            <v>0</v>
          </cell>
        </row>
        <row r="982">
          <cell r="D982" t="str">
            <v>Material</v>
          </cell>
          <cell r="M982">
            <v>0</v>
          </cell>
          <cell r="T982">
            <v>0</v>
          </cell>
        </row>
        <row r="983">
          <cell r="B983" t="str">
            <v>B20198</v>
          </cell>
          <cell r="E983" t="str">
            <v>Ductile iron pipe dia. 800mm</v>
          </cell>
          <cell r="F983" t="str">
            <v>By Main Contractor</v>
          </cell>
          <cell r="I983" t="str">
            <v>m</v>
          </cell>
          <cell r="J983">
            <v>310</v>
          </cell>
          <cell r="M983">
            <v>0</v>
          </cell>
          <cell r="N983">
            <v>0</v>
          </cell>
          <cell r="O983">
            <v>0</v>
          </cell>
          <cell r="P983">
            <v>0</v>
          </cell>
          <cell r="Q983">
            <v>0</v>
          </cell>
          <cell r="R983">
            <v>0</v>
          </cell>
          <cell r="T983">
            <v>0</v>
          </cell>
        </row>
        <row r="984">
          <cell r="D984" t="str">
            <v>Tranportation</v>
          </cell>
          <cell r="M984">
            <v>8750</v>
          </cell>
          <cell r="T984">
            <v>0</v>
          </cell>
        </row>
        <row r="985">
          <cell r="B985" t="str">
            <v>E20322</v>
          </cell>
          <cell r="E985" t="str">
            <v>Upah angkut pipa dia. 800mm</v>
          </cell>
          <cell r="I985" t="str">
            <v>m</v>
          </cell>
          <cell r="J985">
            <v>310</v>
          </cell>
          <cell r="M985">
            <v>8750</v>
          </cell>
          <cell r="N985">
            <v>2712500</v>
          </cell>
          <cell r="O985">
            <v>0</v>
          </cell>
          <cell r="P985">
            <v>0</v>
          </cell>
          <cell r="Q985">
            <v>0</v>
          </cell>
          <cell r="R985">
            <v>2712500</v>
          </cell>
          <cell r="T985">
            <v>0</v>
          </cell>
        </row>
        <row r="986">
          <cell r="B986" t="str">
            <v>E20327</v>
          </cell>
          <cell r="E986" t="str">
            <v>Upah loading/unloading pipa dia. 800mm</v>
          </cell>
          <cell r="I986" t="str">
            <v>m</v>
          </cell>
          <cell r="J986">
            <v>310</v>
          </cell>
          <cell r="M986">
            <v>0</v>
          </cell>
          <cell r="N986">
            <v>0</v>
          </cell>
          <cell r="O986">
            <v>0</v>
          </cell>
          <cell r="P986">
            <v>0</v>
          </cell>
          <cell r="Q986">
            <v>0</v>
          </cell>
          <cell r="R986">
            <v>0</v>
          </cell>
          <cell r="T986">
            <v>0</v>
          </cell>
        </row>
        <row r="987">
          <cell r="T987">
            <v>0</v>
          </cell>
        </row>
        <row r="988">
          <cell r="D988" t="str">
            <v>Pipe Fitting</v>
          </cell>
          <cell r="I988" t="str">
            <v>m</v>
          </cell>
          <cell r="J988">
            <v>310</v>
          </cell>
          <cell r="M988">
            <v>957226.881696</v>
          </cell>
          <cell r="T988">
            <v>0</v>
          </cell>
        </row>
        <row r="989">
          <cell r="D989" t="str">
            <v>Labour</v>
          </cell>
          <cell r="M989">
            <v>957226.881696</v>
          </cell>
          <cell r="T989">
            <v>0</v>
          </cell>
        </row>
        <row r="990">
          <cell r="B990" t="str">
            <v>E20315</v>
          </cell>
          <cell r="E990" t="str">
            <v>Upah pasang pipa dia. 800mm</v>
          </cell>
          <cell r="I990" t="str">
            <v>m</v>
          </cell>
          <cell r="J990">
            <v>310</v>
          </cell>
          <cell r="M990">
            <v>957226.881696</v>
          </cell>
          <cell r="N990">
            <v>296740333.32576001</v>
          </cell>
          <cell r="O990">
            <v>0</v>
          </cell>
          <cell r="P990">
            <v>0</v>
          </cell>
          <cell r="Q990">
            <v>0</v>
          </cell>
          <cell r="R990">
            <v>296740333.32576001</v>
          </cell>
          <cell r="T990">
            <v>0</v>
          </cell>
        </row>
        <row r="991">
          <cell r="B991" t="str">
            <v>E20331</v>
          </cell>
          <cell r="E991" t="str">
            <v>Upah sambung pipa ductile iron dia. 800mm (include alat &amp; material)</v>
          </cell>
          <cell r="I991" t="str">
            <v>titik</v>
          </cell>
          <cell r="J991">
            <v>23</v>
          </cell>
          <cell r="M991">
            <v>0</v>
          </cell>
          <cell r="N991">
            <v>0</v>
          </cell>
          <cell r="O991">
            <v>0</v>
          </cell>
          <cell r="P991">
            <v>0</v>
          </cell>
          <cell r="Q991">
            <v>0</v>
          </cell>
          <cell r="R991">
            <v>0</v>
          </cell>
          <cell r="T991">
            <v>0</v>
          </cell>
        </row>
        <row r="992">
          <cell r="D992" t="str">
            <v>Equipment Operasional</v>
          </cell>
          <cell r="M992">
            <v>0</v>
          </cell>
          <cell r="T992">
            <v>0</v>
          </cell>
        </row>
        <row r="993">
          <cell r="B993" t="str">
            <v>D20039</v>
          </cell>
          <cell r="E993" t="str">
            <v>Mobile crane 75 ton</v>
          </cell>
          <cell r="G993">
            <v>16</v>
          </cell>
          <cell r="H993">
            <v>0</v>
          </cell>
          <cell r="I993" t="str">
            <v>jam</v>
          </cell>
          <cell r="J993">
            <v>0</v>
          </cell>
          <cell r="K993">
            <v>0.33333333333333331</v>
          </cell>
          <cell r="L993">
            <v>3</v>
          </cell>
          <cell r="M993">
            <v>512484.61538461538</v>
          </cell>
          <cell r="N993">
            <v>0</v>
          </cell>
          <cell r="O993">
            <v>0</v>
          </cell>
          <cell r="P993">
            <v>0</v>
          </cell>
          <cell r="Q993">
            <v>0</v>
          </cell>
          <cell r="R993">
            <v>0</v>
          </cell>
          <cell r="T993">
            <v>0</v>
          </cell>
        </row>
        <row r="994">
          <cell r="B994" t="str">
            <v>D20050</v>
          </cell>
          <cell r="E994" t="str">
            <v>BBM solar</v>
          </cell>
          <cell r="H994">
            <v>0</v>
          </cell>
          <cell r="I994" t="str">
            <v>ltr</v>
          </cell>
          <cell r="J994">
            <v>0</v>
          </cell>
          <cell r="M994">
            <v>989.1712</v>
          </cell>
          <cell r="N994">
            <v>0</v>
          </cell>
          <cell r="O994">
            <v>0</v>
          </cell>
          <cell r="P994">
            <v>0</v>
          </cell>
          <cell r="Q994">
            <v>0</v>
          </cell>
          <cell r="R994">
            <v>0</v>
          </cell>
          <cell r="T994">
            <v>0</v>
          </cell>
        </row>
        <row r="995">
          <cell r="T995">
            <v>0</v>
          </cell>
        </row>
        <row r="996">
          <cell r="B996">
            <v>1.3</v>
          </cell>
          <cell r="D996" t="str">
            <v>Dia. 1200mm</v>
          </cell>
          <cell r="I996" t="str">
            <v>lm</v>
          </cell>
          <cell r="J996">
            <v>11000</v>
          </cell>
          <cell r="M996">
            <v>1046415.1361440001</v>
          </cell>
          <cell r="N996">
            <v>11510566497.584002</v>
          </cell>
          <cell r="O996">
            <v>0</v>
          </cell>
          <cell r="P996">
            <v>0</v>
          </cell>
          <cell r="Q996">
            <v>0</v>
          </cell>
          <cell r="R996">
            <v>11510566497.584002</v>
          </cell>
          <cell r="S996">
            <v>0</v>
          </cell>
          <cell r="T996">
            <v>0</v>
          </cell>
        </row>
        <row r="997">
          <cell r="D997" t="str">
            <v>Pipe Supply</v>
          </cell>
          <cell r="I997" t="str">
            <v>m</v>
          </cell>
          <cell r="J997">
            <v>11000</v>
          </cell>
          <cell r="M997">
            <v>26250</v>
          </cell>
          <cell r="T997">
            <v>0</v>
          </cell>
        </row>
        <row r="998">
          <cell r="E998" t="str">
            <v>Panjang pipa @ =</v>
          </cell>
          <cell r="F998">
            <v>18</v>
          </cell>
          <cell r="T998">
            <v>0</v>
          </cell>
        </row>
        <row r="999">
          <cell r="E999" t="str">
            <v>Jumlah pipa =</v>
          </cell>
          <cell r="F999">
            <v>613</v>
          </cell>
          <cell r="T999">
            <v>0</v>
          </cell>
        </row>
        <row r="1000">
          <cell r="D1000" t="str">
            <v>Material</v>
          </cell>
          <cell r="M1000">
            <v>0</v>
          </cell>
          <cell r="T1000">
            <v>0</v>
          </cell>
        </row>
        <row r="1001">
          <cell r="B1001" t="str">
            <v>B20200</v>
          </cell>
          <cell r="E1001" t="str">
            <v>Ductile iron pipe dia. 1200mm</v>
          </cell>
          <cell r="F1001" t="str">
            <v>By Main Contractor</v>
          </cell>
          <cell r="I1001" t="str">
            <v>m</v>
          </cell>
          <cell r="J1001">
            <v>11000</v>
          </cell>
          <cell r="M1001">
            <v>0</v>
          </cell>
          <cell r="N1001">
            <v>0</v>
          </cell>
          <cell r="O1001">
            <v>0</v>
          </cell>
          <cell r="P1001">
            <v>0</v>
          </cell>
          <cell r="Q1001">
            <v>0</v>
          </cell>
          <cell r="R1001">
            <v>0</v>
          </cell>
          <cell r="T1001">
            <v>0</v>
          </cell>
        </row>
        <row r="1002">
          <cell r="D1002" t="str">
            <v>Tranportation</v>
          </cell>
          <cell r="M1002">
            <v>26250</v>
          </cell>
          <cell r="T1002">
            <v>0</v>
          </cell>
        </row>
        <row r="1003">
          <cell r="B1003" t="str">
            <v>E20324</v>
          </cell>
          <cell r="E1003" t="str">
            <v>Upah angkut pipa dia. 1200mm</v>
          </cell>
          <cell r="I1003" t="str">
            <v>m</v>
          </cell>
          <cell r="J1003">
            <v>11000</v>
          </cell>
          <cell r="M1003">
            <v>26250</v>
          </cell>
          <cell r="N1003">
            <v>288750000</v>
          </cell>
          <cell r="O1003">
            <v>0</v>
          </cell>
          <cell r="P1003">
            <v>0</v>
          </cell>
          <cell r="Q1003">
            <v>0</v>
          </cell>
          <cell r="R1003">
            <v>288750000</v>
          </cell>
          <cell r="T1003">
            <v>0</v>
          </cell>
        </row>
        <row r="1004">
          <cell r="B1004" t="str">
            <v>E20328</v>
          </cell>
          <cell r="E1004" t="str">
            <v>Upah loading/unloading pipa dia. 1200mm</v>
          </cell>
          <cell r="I1004" t="str">
            <v>m</v>
          </cell>
          <cell r="J1004">
            <v>11000</v>
          </cell>
          <cell r="M1004">
            <v>0</v>
          </cell>
          <cell r="N1004">
            <v>0</v>
          </cell>
          <cell r="O1004">
            <v>0</v>
          </cell>
          <cell r="P1004">
            <v>0</v>
          </cell>
          <cell r="Q1004">
            <v>0</v>
          </cell>
          <cell r="R1004">
            <v>0</v>
          </cell>
          <cell r="T1004">
            <v>0</v>
          </cell>
        </row>
        <row r="1005">
          <cell r="T1005">
            <v>0</v>
          </cell>
        </row>
        <row r="1006">
          <cell r="D1006" t="str">
            <v>Pipe Fitting</v>
          </cell>
          <cell r="I1006" t="str">
            <v>m</v>
          </cell>
          <cell r="J1006">
            <v>11000</v>
          </cell>
          <cell r="M1006">
            <v>1020165.1361440001</v>
          </cell>
          <cell r="T1006">
            <v>0</v>
          </cell>
        </row>
        <row r="1007">
          <cell r="D1007" t="str">
            <v>Labour</v>
          </cell>
          <cell r="M1007">
            <v>1020165.1361440001</v>
          </cell>
          <cell r="T1007">
            <v>0</v>
          </cell>
        </row>
        <row r="1008">
          <cell r="B1008" t="str">
            <v>E20317</v>
          </cell>
          <cell r="E1008" t="str">
            <v>Upah pasang pipa dia. 1200mm</v>
          </cell>
          <cell r="I1008" t="str">
            <v>m</v>
          </cell>
          <cell r="J1008">
            <v>11000</v>
          </cell>
          <cell r="M1008">
            <v>1020165.1361440001</v>
          </cell>
          <cell r="N1008">
            <v>11221816497.584002</v>
          </cell>
          <cell r="O1008">
            <v>0</v>
          </cell>
          <cell r="P1008">
            <v>0</v>
          </cell>
          <cell r="Q1008">
            <v>0</v>
          </cell>
          <cell r="R1008">
            <v>11221816497.584002</v>
          </cell>
          <cell r="T1008">
            <v>0</v>
          </cell>
        </row>
        <row r="1009">
          <cell r="B1009" t="str">
            <v>E20332</v>
          </cell>
          <cell r="E1009" t="str">
            <v>Upah sambung pipa ductile iron dia. 1200mm (include alat &amp; material)</v>
          </cell>
          <cell r="I1009" t="str">
            <v>titik</v>
          </cell>
          <cell r="J1009">
            <v>618</v>
          </cell>
          <cell r="M1009">
            <v>0</v>
          </cell>
          <cell r="N1009">
            <v>0</v>
          </cell>
          <cell r="O1009">
            <v>0</v>
          </cell>
          <cell r="P1009">
            <v>0</v>
          </cell>
          <cell r="Q1009">
            <v>0</v>
          </cell>
          <cell r="R1009">
            <v>0</v>
          </cell>
          <cell r="T1009">
            <v>0</v>
          </cell>
        </row>
        <row r="1010">
          <cell r="D1010" t="str">
            <v>Equipment Operasional</v>
          </cell>
          <cell r="M1010">
            <v>0</v>
          </cell>
          <cell r="T1010">
            <v>0</v>
          </cell>
        </row>
        <row r="1011">
          <cell r="B1011" t="str">
            <v>D20039</v>
          </cell>
          <cell r="E1011" t="str">
            <v>Mobile crane 75 ton</v>
          </cell>
          <cell r="G1011">
            <v>16</v>
          </cell>
          <cell r="H1011">
            <v>0</v>
          </cell>
          <cell r="I1011" t="str">
            <v>jam</v>
          </cell>
          <cell r="J1011">
            <v>0</v>
          </cell>
          <cell r="K1011">
            <v>0.66666666666666663</v>
          </cell>
          <cell r="L1011">
            <v>1.5</v>
          </cell>
          <cell r="M1011">
            <v>512484.61538461538</v>
          </cell>
          <cell r="N1011">
            <v>0</v>
          </cell>
          <cell r="O1011">
            <v>0</v>
          </cell>
          <cell r="P1011">
            <v>0</v>
          </cell>
          <cell r="Q1011">
            <v>0</v>
          </cell>
          <cell r="R1011">
            <v>0</v>
          </cell>
          <cell r="T1011">
            <v>0</v>
          </cell>
        </row>
        <row r="1012">
          <cell r="B1012" t="str">
            <v>D20050</v>
          </cell>
          <cell r="E1012" t="str">
            <v>BBM solar</v>
          </cell>
          <cell r="H1012">
            <v>0</v>
          </cell>
          <cell r="I1012" t="str">
            <v>ltr</v>
          </cell>
          <cell r="J1012">
            <v>0</v>
          </cell>
          <cell r="M1012">
            <v>989.1712</v>
          </cell>
          <cell r="N1012">
            <v>0</v>
          </cell>
          <cell r="O1012">
            <v>0</v>
          </cell>
          <cell r="P1012">
            <v>0</v>
          </cell>
          <cell r="Q1012">
            <v>0</v>
          </cell>
          <cell r="R1012">
            <v>0</v>
          </cell>
          <cell r="T1012">
            <v>0</v>
          </cell>
        </row>
        <row r="1013">
          <cell r="T1013">
            <v>0</v>
          </cell>
        </row>
        <row r="1014">
          <cell r="D1014" t="str">
            <v>B - CARBON STEEL PIPES - SPIRAL WELDED</v>
          </cell>
          <cell r="T1014">
            <v>0</v>
          </cell>
        </row>
        <row r="1015">
          <cell r="B1015">
            <v>1.4</v>
          </cell>
          <cell r="D1015" t="str">
            <v>Dia. 2000mm</v>
          </cell>
          <cell r="I1015" t="str">
            <v>lm</v>
          </cell>
          <cell r="J1015">
            <v>8500</v>
          </cell>
          <cell r="M1015">
            <v>2324490.5536480001</v>
          </cell>
          <cell r="N1015">
            <v>19758169706.007999</v>
          </cell>
          <cell r="O1015">
            <v>0</v>
          </cell>
          <cell r="P1015">
            <v>0</v>
          </cell>
          <cell r="Q1015">
            <v>0</v>
          </cell>
          <cell r="R1015">
            <v>19758169706.007999</v>
          </cell>
          <cell r="S1015">
            <v>0</v>
          </cell>
          <cell r="T1015">
            <v>0</v>
          </cell>
        </row>
        <row r="1016">
          <cell r="D1016" t="str">
            <v>Pipe Supply</v>
          </cell>
          <cell r="I1016" t="str">
            <v>m</v>
          </cell>
          <cell r="J1016">
            <v>8500</v>
          </cell>
          <cell r="M1016">
            <v>26250</v>
          </cell>
          <cell r="T1016">
            <v>0</v>
          </cell>
        </row>
        <row r="1017">
          <cell r="E1017" t="str">
            <v>Panjang pipa @ =</v>
          </cell>
          <cell r="F1017">
            <v>18</v>
          </cell>
          <cell r="T1017">
            <v>0</v>
          </cell>
        </row>
        <row r="1018">
          <cell r="E1018" t="str">
            <v>Jumlah pipa =</v>
          </cell>
          <cell r="F1018">
            <v>474</v>
          </cell>
          <cell r="T1018">
            <v>0</v>
          </cell>
        </row>
        <row r="1019">
          <cell r="D1019" t="str">
            <v>Material</v>
          </cell>
          <cell r="M1019">
            <v>0</v>
          </cell>
          <cell r="T1019">
            <v>0</v>
          </cell>
        </row>
        <row r="1020">
          <cell r="B1020" t="str">
            <v>B20201</v>
          </cell>
          <cell r="E1020" t="str">
            <v>Carbon steel pipe dia. 2000mm</v>
          </cell>
          <cell r="F1020" t="str">
            <v>By Main Contractor</v>
          </cell>
          <cell r="I1020" t="str">
            <v>m</v>
          </cell>
          <cell r="J1020">
            <v>8500</v>
          </cell>
          <cell r="M1020">
            <v>0</v>
          </cell>
          <cell r="N1020">
            <v>0</v>
          </cell>
          <cell r="O1020">
            <v>0</v>
          </cell>
          <cell r="P1020">
            <v>0</v>
          </cell>
          <cell r="Q1020">
            <v>0</v>
          </cell>
          <cell r="R1020">
            <v>0</v>
          </cell>
          <cell r="T1020">
            <v>0</v>
          </cell>
        </row>
        <row r="1021">
          <cell r="D1021" t="str">
            <v>Tranportation</v>
          </cell>
          <cell r="M1021">
            <v>26250</v>
          </cell>
          <cell r="T1021">
            <v>0</v>
          </cell>
        </row>
        <row r="1022">
          <cell r="B1022" t="str">
            <v>E20325</v>
          </cell>
          <cell r="E1022" t="str">
            <v>Upah angkut pipa dia. 2000mm</v>
          </cell>
          <cell r="I1022" t="str">
            <v>m</v>
          </cell>
          <cell r="J1022">
            <v>8500</v>
          </cell>
          <cell r="M1022">
            <v>26250</v>
          </cell>
          <cell r="N1022">
            <v>223125000</v>
          </cell>
          <cell r="O1022">
            <v>0</v>
          </cell>
          <cell r="P1022">
            <v>0</v>
          </cell>
          <cell r="Q1022">
            <v>0</v>
          </cell>
          <cell r="R1022">
            <v>223125000</v>
          </cell>
          <cell r="T1022">
            <v>0</v>
          </cell>
        </row>
        <row r="1023">
          <cell r="B1023" t="str">
            <v>E20329</v>
          </cell>
          <cell r="E1023" t="str">
            <v>Upah loading/unloading pipa dia. 2000mm</v>
          </cell>
          <cell r="I1023" t="str">
            <v>m</v>
          </cell>
          <cell r="J1023">
            <v>8500</v>
          </cell>
          <cell r="M1023">
            <v>0</v>
          </cell>
          <cell r="N1023">
            <v>0</v>
          </cell>
          <cell r="O1023">
            <v>0</v>
          </cell>
          <cell r="P1023">
            <v>0</v>
          </cell>
          <cell r="Q1023">
            <v>0</v>
          </cell>
          <cell r="R1023">
            <v>0</v>
          </cell>
          <cell r="T1023">
            <v>0</v>
          </cell>
        </row>
        <row r="1024">
          <cell r="T1024">
            <v>0</v>
          </cell>
        </row>
        <row r="1025">
          <cell r="D1025" t="str">
            <v>Pipe Fitting</v>
          </cell>
          <cell r="I1025" t="str">
            <v>m</v>
          </cell>
          <cell r="J1025">
            <v>8500</v>
          </cell>
          <cell r="M1025">
            <v>2298240.5536480001</v>
          </cell>
          <cell r="T1025">
            <v>0</v>
          </cell>
        </row>
        <row r="1026">
          <cell r="D1026" t="str">
            <v>Labour</v>
          </cell>
          <cell r="M1026">
            <v>2298240.5536480001</v>
          </cell>
          <cell r="T1026">
            <v>0</v>
          </cell>
        </row>
        <row r="1027">
          <cell r="B1027" t="str">
            <v>E20318</v>
          </cell>
          <cell r="E1027" t="str">
            <v>Upah pasang pipa dia. 2000mm</v>
          </cell>
          <cell r="I1027" t="str">
            <v>m</v>
          </cell>
          <cell r="J1027">
            <v>8500</v>
          </cell>
          <cell r="M1027">
            <v>2298240.5536480001</v>
          </cell>
          <cell r="N1027">
            <v>19535044706.007999</v>
          </cell>
          <cell r="O1027">
            <v>0</v>
          </cell>
          <cell r="P1027">
            <v>0</v>
          </cell>
          <cell r="Q1027">
            <v>0</v>
          </cell>
          <cell r="R1027">
            <v>19535044706.007999</v>
          </cell>
          <cell r="T1027">
            <v>0</v>
          </cell>
        </row>
        <row r="1028">
          <cell r="B1028" t="str">
            <v>E20333</v>
          </cell>
          <cell r="E1028" t="str">
            <v>Upah sambung pipa carbon steel dia. 2000mm (include alat &amp; material)</v>
          </cell>
          <cell r="I1028" t="str">
            <v>titik</v>
          </cell>
          <cell r="J1028">
            <v>479</v>
          </cell>
          <cell r="M1028">
            <v>0</v>
          </cell>
          <cell r="N1028">
            <v>0</v>
          </cell>
          <cell r="O1028">
            <v>0</v>
          </cell>
          <cell r="P1028">
            <v>0</v>
          </cell>
          <cell r="Q1028">
            <v>0</v>
          </cell>
          <cell r="R1028">
            <v>0</v>
          </cell>
          <cell r="T1028">
            <v>0</v>
          </cell>
        </row>
        <row r="1029">
          <cell r="D1029" t="str">
            <v>Equipment Operasional</v>
          </cell>
          <cell r="M1029">
            <v>0</v>
          </cell>
          <cell r="T1029">
            <v>0</v>
          </cell>
        </row>
        <row r="1030">
          <cell r="B1030" t="str">
            <v>D20039</v>
          </cell>
          <cell r="E1030" t="str">
            <v>Mobile crane 75 ton</v>
          </cell>
          <cell r="G1030">
            <v>16</v>
          </cell>
          <cell r="H1030">
            <v>0</v>
          </cell>
          <cell r="I1030" t="str">
            <v>jam</v>
          </cell>
          <cell r="J1030">
            <v>0</v>
          </cell>
          <cell r="K1030">
            <v>2.6666666666666665</v>
          </cell>
          <cell r="L1030">
            <v>0.375</v>
          </cell>
          <cell r="M1030">
            <v>512484.61538461538</v>
          </cell>
          <cell r="N1030">
            <v>0</v>
          </cell>
          <cell r="O1030">
            <v>0</v>
          </cell>
          <cell r="P1030">
            <v>0</v>
          </cell>
          <cell r="Q1030">
            <v>0</v>
          </cell>
          <cell r="R1030">
            <v>0</v>
          </cell>
          <cell r="T1030">
            <v>0</v>
          </cell>
        </row>
        <row r="1031">
          <cell r="B1031" t="str">
            <v>D20050</v>
          </cell>
          <cell r="E1031" t="str">
            <v>BBM solar</v>
          </cell>
          <cell r="H1031">
            <v>0</v>
          </cell>
          <cell r="I1031" t="str">
            <v>ltr</v>
          </cell>
          <cell r="J1031">
            <v>0</v>
          </cell>
          <cell r="M1031">
            <v>989.1712</v>
          </cell>
          <cell r="N1031">
            <v>0</v>
          </cell>
          <cell r="O1031">
            <v>0</v>
          </cell>
          <cell r="P1031">
            <v>0</v>
          </cell>
          <cell r="Q1031">
            <v>0</v>
          </cell>
          <cell r="R1031">
            <v>0</v>
          </cell>
          <cell r="T1031">
            <v>0</v>
          </cell>
        </row>
        <row r="1032">
          <cell r="T1032">
            <v>0</v>
          </cell>
        </row>
        <row r="1033">
          <cell r="D1033" t="str">
            <v>Cathodic Protection Work :-</v>
          </cell>
          <cell r="T1033">
            <v>0</v>
          </cell>
        </row>
        <row r="1034">
          <cell r="D1034" t="str">
            <v>Design and Execute the Cathodic Protection for Pipe</v>
          </cell>
          <cell r="T1034">
            <v>0</v>
          </cell>
        </row>
        <row r="1035">
          <cell r="B1035" t="str">
            <v>1.5</v>
          </cell>
          <cell r="D1035" t="str">
            <v>Dia. 2000mm</v>
          </cell>
          <cell r="I1035" t="str">
            <v>lm</v>
          </cell>
          <cell r="J1035">
            <v>8500</v>
          </cell>
          <cell r="M1035">
            <v>107142.39562635294</v>
          </cell>
          <cell r="N1035">
            <v>910710362.824</v>
          </cell>
          <cell r="O1035">
            <v>0</v>
          </cell>
          <cell r="P1035">
            <v>0</v>
          </cell>
          <cell r="Q1035">
            <v>0</v>
          </cell>
          <cell r="R1035">
            <v>910710362.824</v>
          </cell>
          <cell r="S1035">
            <v>0</v>
          </cell>
          <cell r="T1035">
            <v>0</v>
          </cell>
        </row>
        <row r="1036">
          <cell r="B1036" t="str">
            <v>E20310</v>
          </cell>
          <cell r="E1036" t="str">
            <v>Cathodic protection design</v>
          </cell>
          <cell r="I1036" t="str">
            <v>ls</v>
          </cell>
          <cell r="J1036">
            <v>1</v>
          </cell>
          <cell r="M1036">
            <v>100000000</v>
          </cell>
          <cell r="N1036">
            <v>100000000</v>
          </cell>
          <cell r="O1036">
            <v>0</v>
          </cell>
          <cell r="P1036">
            <v>0</v>
          </cell>
          <cell r="Q1036">
            <v>0</v>
          </cell>
          <cell r="R1036">
            <v>100000000</v>
          </cell>
          <cell r="T1036">
            <v>0</v>
          </cell>
        </row>
        <row r="1037">
          <cell r="B1037" t="str">
            <v>E20311</v>
          </cell>
          <cell r="E1037" t="str">
            <v>Cathodic protection installation</v>
          </cell>
          <cell r="I1037" t="str">
            <v>m</v>
          </cell>
          <cell r="J1037">
            <v>8500</v>
          </cell>
          <cell r="K1037">
            <v>1</v>
          </cell>
          <cell r="M1037">
            <v>95377.689744000003</v>
          </cell>
          <cell r="N1037">
            <v>810710362.824</v>
          </cell>
          <cell r="O1037">
            <v>0</v>
          </cell>
          <cell r="P1037">
            <v>0</v>
          </cell>
          <cell r="Q1037">
            <v>0</v>
          </cell>
          <cell r="R1037">
            <v>810710362.824</v>
          </cell>
          <cell r="T1037">
            <v>0</v>
          </cell>
        </row>
        <row r="1038">
          <cell r="T1038">
            <v>0</v>
          </cell>
        </row>
        <row r="1039">
          <cell r="B1039" t="str">
            <v>1.6</v>
          </cell>
          <cell r="D1039" t="str">
            <v>Excavation more than (1.50)m for all type of soil and including all dia of Pipes and all necessary requirement and backfillings</v>
          </cell>
          <cell r="I1039" t="str">
            <v>m3</v>
          </cell>
          <cell r="J1039">
            <v>123000</v>
          </cell>
          <cell r="M1039">
            <v>492020.58259008412</v>
          </cell>
          <cell r="N1039">
            <v>60518531658.580345</v>
          </cell>
          <cell r="O1039">
            <v>32682130339.306015</v>
          </cell>
          <cell r="P1039">
            <v>6936115012.2077761</v>
          </cell>
          <cell r="Q1039">
            <v>20900286307.066551</v>
          </cell>
          <cell r="R1039">
            <v>0</v>
          </cell>
          <cell r="S1039">
            <v>0</v>
          </cell>
          <cell r="T1039">
            <v>0</v>
          </cell>
        </row>
        <row r="1040">
          <cell r="B1040" t="str">
            <v>A.</v>
          </cell>
          <cell r="D1040" t="str">
            <v>Pekerjaan Galian</v>
          </cell>
          <cell r="I1040" t="str">
            <v>m3</v>
          </cell>
          <cell r="J1040">
            <v>123000</v>
          </cell>
          <cell r="M1040">
            <v>162605.05989636295</v>
          </cell>
        </row>
        <row r="1041">
          <cell r="D1041" t="str">
            <v>Hitungan Sendiri</v>
          </cell>
          <cell r="I1041" t="str">
            <v>m3</v>
          </cell>
          <cell r="J1041">
            <v>235833.80872569955</v>
          </cell>
          <cell r="K1041" t="str">
            <v>Alternatif 1</v>
          </cell>
          <cell r="T1041">
            <v>0</v>
          </cell>
        </row>
        <row r="1042">
          <cell r="B1042" t="str">
            <v>5.1.1</v>
          </cell>
          <cell r="D1042" t="str">
            <v>Dia. 300mm</v>
          </cell>
          <cell r="I1042" t="str">
            <v>m3</v>
          </cell>
          <cell r="J1042">
            <v>11384.820128500023</v>
          </cell>
          <cell r="M1042">
            <v>1308698285.369838</v>
          </cell>
        </row>
        <row r="1043">
          <cell r="B1043" t="str">
            <v>5.1.1.1</v>
          </cell>
          <cell r="D1043" t="str">
            <v>Soft Soil (dia. 300mm)</v>
          </cell>
          <cell r="F1043" t="str">
            <v>Estimate =</v>
          </cell>
          <cell r="G1043">
            <v>0.25</v>
          </cell>
          <cell r="I1043" t="str">
            <v>m3</v>
          </cell>
          <cell r="J1043">
            <v>2846.2050321250058</v>
          </cell>
          <cell r="M1043">
            <v>56829.95956918208</v>
          </cell>
          <cell r="T1043">
            <v>0</v>
          </cell>
        </row>
        <row r="1044">
          <cell r="D1044" t="str">
            <v>Labour</v>
          </cell>
          <cell r="M1044">
            <v>6247.2110664881739</v>
          </cell>
          <cell r="T1044">
            <v>0</v>
          </cell>
        </row>
        <row r="1045">
          <cell r="B1045" t="str">
            <v>C20001</v>
          </cell>
          <cell r="E1045" t="str">
            <v>Tenaga</v>
          </cell>
          <cell r="G1045">
            <v>3</v>
          </cell>
          <cell r="I1045" t="str">
            <v>jam</v>
          </cell>
          <cell r="J1045">
            <v>1016.0482042391809</v>
          </cell>
          <cell r="K1045">
            <v>0.35698348951360998</v>
          </cell>
          <cell r="L1045">
            <v>8.4037500000000005</v>
          </cell>
          <cell r="M1045">
            <v>17500</v>
          </cell>
          <cell r="N1045">
            <v>17780843.574185666</v>
          </cell>
          <cell r="O1045">
            <v>0</v>
          </cell>
          <cell r="P1045">
            <v>17780843.574185666</v>
          </cell>
          <cell r="Q1045">
            <v>0</v>
          </cell>
          <cell r="R1045">
            <v>0</v>
          </cell>
          <cell r="T1045">
            <v>0</v>
          </cell>
        </row>
        <row r="1046">
          <cell r="B1046" t="str">
            <v>C20003</v>
          </cell>
          <cell r="E1046" t="str">
            <v>Mandor</v>
          </cell>
          <cell r="G1046">
            <v>0</v>
          </cell>
          <cell r="I1046" t="str">
            <v>jam</v>
          </cell>
          <cell r="J1046">
            <v>0</v>
          </cell>
          <cell r="K1046">
            <v>0</v>
          </cell>
          <cell r="L1046">
            <v>8.4037500000000005</v>
          </cell>
          <cell r="M1046">
            <v>27500</v>
          </cell>
          <cell r="N1046">
            <v>0</v>
          </cell>
          <cell r="O1046">
            <v>0</v>
          </cell>
          <cell r="P1046">
            <v>0</v>
          </cell>
          <cell r="Q1046">
            <v>0</v>
          </cell>
          <cell r="R1046">
            <v>0</v>
          </cell>
          <cell r="T1046">
            <v>0</v>
          </cell>
        </row>
        <row r="1047">
          <cell r="D1047" t="str">
            <v>Equipment Operasional</v>
          </cell>
          <cell r="H1047" t="str">
            <v>BBM</v>
          </cell>
          <cell r="M1047">
            <v>50582.748502693903</v>
          </cell>
          <cell r="T1047">
            <v>0</v>
          </cell>
        </row>
        <row r="1048">
          <cell r="B1048" t="str">
            <v>D20103</v>
          </cell>
          <cell r="E1048" t="str">
            <v>Excavator CAT180</v>
          </cell>
          <cell r="F1048">
            <v>1</v>
          </cell>
          <cell r="G1048">
            <v>10</v>
          </cell>
          <cell r="H1048">
            <v>3386.8273474639363</v>
          </cell>
          <cell r="I1048" t="str">
            <v>jam</v>
          </cell>
          <cell r="J1048">
            <v>338.68273474639363</v>
          </cell>
          <cell r="K1048">
            <v>0.11899449650453665</v>
          </cell>
          <cell r="L1048">
            <v>8.4037500000000005</v>
          </cell>
          <cell r="M1048">
            <v>191083.42583923702</v>
          </cell>
          <cell r="N1048">
            <v>64716657.227942489</v>
          </cell>
          <cell r="O1048">
            <v>0</v>
          </cell>
          <cell r="P1048">
            <v>0</v>
          </cell>
          <cell r="Q1048">
            <v>64716657.227942489</v>
          </cell>
          <cell r="R1048">
            <v>0</v>
          </cell>
          <cell r="T1048">
            <v>0</v>
          </cell>
        </row>
        <row r="1049">
          <cell r="B1049" t="str">
            <v>D20024</v>
          </cell>
          <cell r="E1049" t="str">
            <v>Dump Truck 20 Ton</v>
          </cell>
          <cell r="F1049">
            <v>8</v>
          </cell>
          <cell r="G1049">
            <v>10</v>
          </cell>
          <cell r="H1049">
            <v>3710.608041881489</v>
          </cell>
          <cell r="I1049" t="str">
            <v>jam</v>
          </cell>
          <cell r="J1049">
            <v>371.06080418814889</v>
          </cell>
          <cell r="K1049">
            <v>0.13037037037037036</v>
          </cell>
          <cell r="L1049">
            <v>7.6704545454545467</v>
          </cell>
          <cell r="M1049">
            <v>192744.92307692309</v>
          </cell>
          <cell r="N1049">
            <v>71520086.160105973</v>
          </cell>
          <cell r="O1049">
            <v>0</v>
          </cell>
          <cell r="P1049">
            <v>0</v>
          </cell>
          <cell r="Q1049">
            <v>71520086.160105973</v>
          </cell>
          <cell r="R1049">
            <v>0</v>
          </cell>
          <cell r="T1049">
            <v>0</v>
          </cell>
        </row>
        <row r="1050">
          <cell r="B1050" t="str">
            <v>D20004</v>
          </cell>
          <cell r="E1050" t="str">
            <v>Alat bantu (Pek. Tanah)-m3</v>
          </cell>
          <cell r="I1050" t="str">
            <v>m3</v>
          </cell>
          <cell r="J1050">
            <v>2846.2050321250058</v>
          </cell>
          <cell r="K1050">
            <v>1</v>
          </cell>
          <cell r="M1050">
            <v>250</v>
          </cell>
          <cell r="N1050">
            <v>711551.25803125149</v>
          </cell>
          <cell r="O1050">
            <v>0</v>
          </cell>
          <cell r="P1050">
            <v>0</v>
          </cell>
          <cell r="Q1050">
            <v>711551.25803125149</v>
          </cell>
          <cell r="R1050">
            <v>0</v>
          </cell>
          <cell r="T1050">
            <v>0</v>
          </cell>
        </row>
        <row r="1051">
          <cell r="B1051" t="str">
            <v>D20050</v>
          </cell>
          <cell r="E1051" t="str">
            <v>BBM solar</v>
          </cell>
          <cell r="H1051">
            <v>7097.4353893454254</v>
          </cell>
          <cell r="I1051" t="str">
            <v>ltr</v>
          </cell>
          <cell r="J1051">
            <v>7097.4353893454254</v>
          </cell>
          <cell r="M1051">
            <v>989.1712</v>
          </cell>
          <cell r="N1051">
            <v>7020578.6810012814</v>
          </cell>
          <cell r="O1051">
            <v>0</v>
          </cell>
          <cell r="P1051">
            <v>0</v>
          </cell>
          <cell r="Q1051">
            <v>7020578.6810012814</v>
          </cell>
          <cell r="R1051">
            <v>0</v>
          </cell>
          <cell r="T1051">
            <v>0</v>
          </cell>
        </row>
        <row r="1052">
          <cell r="T1052">
            <v>0</v>
          </cell>
        </row>
        <row r="1053">
          <cell r="B1053" t="str">
            <v>5.1.1.2</v>
          </cell>
          <cell r="D1053" t="str">
            <v>Soft Rock (dia. 300mm)</v>
          </cell>
          <cell r="F1053" t="str">
            <v>Estimate =</v>
          </cell>
          <cell r="G1053">
            <v>0.4</v>
          </cell>
          <cell r="I1053" t="str">
            <v>m3</v>
          </cell>
          <cell r="J1053">
            <v>4553.9280514000093</v>
          </cell>
          <cell r="L1053">
            <v>0.75</v>
          </cell>
          <cell r="M1053">
            <v>96789.77856232776</v>
          </cell>
          <cell r="T1053">
            <v>0</v>
          </cell>
        </row>
        <row r="1054">
          <cell r="D1054" t="str">
            <v>Labour</v>
          </cell>
          <cell r="M1054">
            <v>8329.614755317567</v>
          </cell>
          <cell r="T1054">
            <v>0</v>
          </cell>
        </row>
        <row r="1055">
          <cell r="B1055" t="str">
            <v>C20001</v>
          </cell>
          <cell r="E1055" t="str">
            <v>Tenaga</v>
          </cell>
          <cell r="G1055">
            <v>3</v>
          </cell>
          <cell r="I1055" t="str">
            <v>jam</v>
          </cell>
          <cell r="J1055">
            <v>2167.5695023769194</v>
          </cell>
          <cell r="K1055">
            <v>0.47597798601814667</v>
          </cell>
          <cell r="L1055">
            <v>6.3028124999999999</v>
          </cell>
          <cell r="M1055">
            <v>17500</v>
          </cell>
          <cell r="N1055">
            <v>37932466.291596092</v>
          </cell>
          <cell r="O1055">
            <v>0</v>
          </cell>
          <cell r="P1055">
            <v>37932466.291596092</v>
          </cell>
          <cell r="Q1055">
            <v>0</v>
          </cell>
          <cell r="R1055">
            <v>0</v>
          </cell>
          <cell r="T1055">
            <v>0</v>
          </cell>
        </row>
        <row r="1056">
          <cell r="B1056" t="str">
            <v>C20003</v>
          </cell>
          <cell r="E1056" t="str">
            <v>Mandor</v>
          </cell>
          <cell r="G1056">
            <v>0</v>
          </cell>
          <cell r="I1056" t="str">
            <v>jam</v>
          </cell>
          <cell r="J1056">
            <v>0</v>
          </cell>
          <cell r="K1056">
            <v>0</v>
          </cell>
          <cell r="L1056">
            <v>6.3028124999999999</v>
          </cell>
          <cell r="M1056">
            <v>27500</v>
          </cell>
          <cell r="N1056">
            <v>0</v>
          </cell>
          <cell r="O1056">
            <v>0</v>
          </cell>
          <cell r="P1056">
            <v>0</v>
          </cell>
          <cell r="Q1056">
            <v>0</v>
          </cell>
          <cell r="R1056">
            <v>0</v>
          </cell>
          <cell r="T1056">
            <v>0</v>
          </cell>
        </row>
        <row r="1057">
          <cell r="D1057" t="str">
            <v>Equipment Operasional</v>
          </cell>
          <cell r="H1057" t="str">
            <v>BBM</v>
          </cell>
          <cell r="M1057">
            <v>88460.163807010205</v>
          </cell>
          <cell r="T1057">
            <v>0</v>
          </cell>
        </row>
        <row r="1058">
          <cell r="B1058" t="str">
            <v>D20103</v>
          </cell>
          <cell r="E1058" t="str">
            <v>Excavator CAT180</v>
          </cell>
          <cell r="F1058">
            <v>1</v>
          </cell>
          <cell r="G1058">
            <v>10</v>
          </cell>
          <cell r="H1058">
            <v>7225.2316745897324</v>
          </cell>
          <cell r="I1058" t="str">
            <v>jam</v>
          </cell>
          <cell r="J1058">
            <v>722.52316745897326</v>
          </cell>
          <cell r="K1058">
            <v>0.15865932867271557</v>
          </cell>
          <cell r="L1058">
            <v>6.3028124999999999</v>
          </cell>
          <cell r="M1058">
            <v>191083.42583923702</v>
          </cell>
          <cell r="N1058">
            <v>138062202.08627737</v>
          </cell>
          <cell r="O1058">
            <v>0</v>
          </cell>
          <cell r="P1058">
            <v>0</v>
          </cell>
          <cell r="Q1058">
            <v>138062202.08627737</v>
          </cell>
          <cell r="R1058">
            <v>0</v>
          </cell>
          <cell r="T1058">
            <v>0</v>
          </cell>
        </row>
        <row r="1059">
          <cell r="B1059" t="str">
            <v>D20024</v>
          </cell>
          <cell r="E1059" t="str">
            <v>Dump Truck 20 Ton</v>
          </cell>
          <cell r="F1059">
            <v>8</v>
          </cell>
          <cell r="G1059">
            <v>10</v>
          </cell>
          <cell r="H1059">
            <v>5936.9728670103814</v>
          </cell>
          <cell r="I1059" t="str">
            <v>jam</v>
          </cell>
          <cell r="J1059">
            <v>593.69728670103814</v>
          </cell>
          <cell r="K1059">
            <v>0.13037037037037036</v>
          </cell>
          <cell r="L1059">
            <v>7.6704545454545467</v>
          </cell>
          <cell r="M1059">
            <v>192744.92307692309</v>
          </cell>
          <cell r="N1059">
            <v>114432137.85616955</v>
          </cell>
          <cell r="O1059">
            <v>0</v>
          </cell>
          <cell r="P1059">
            <v>0</v>
          </cell>
          <cell r="Q1059">
            <v>114432137.85616955</v>
          </cell>
          <cell r="R1059">
            <v>0</v>
          </cell>
          <cell r="T1059">
            <v>0</v>
          </cell>
        </row>
        <row r="1060">
          <cell r="B1060" t="str">
            <v>D20001</v>
          </cell>
          <cell r="E1060" t="str">
            <v>Air compressor 4000-6500 L/M</v>
          </cell>
          <cell r="G1060">
            <v>6</v>
          </cell>
          <cell r="H1060">
            <v>5464.7136616800117</v>
          </cell>
          <cell r="I1060" t="str">
            <v>jam</v>
          </cell>
          <cell r="J1060">
            <v>910.78561028000195</v>
          </cell>
          <cell r="K1060">
            <v>0.2</v>
          </cell>
          <cell r="L1060">
            <v>5</v>
          </cell>
          <cell r="M1060">
            <v>118500</v>
          </cell>
          <cell r="N1060">
            <v>107928094.81818023</v>
          </cell>
          <cell r="O1060">
            <v>0</v>
          </cell>
          <cell r="P1060">
            <v>0</v>
          </cell>
          <cell r="Q1060">
            <v>107928094.81818023</v>
          </cell>
          <cell r="R1060">
            <v>0</v>
          </cell>
          <cell r="T1060">
            <v>0</v>
          </cell>
        </row>
        <row r="1061">
          <cell r="B1061" t="str">
            <v>D20020</v>
          </cell>
          <cell r="E1061" t="str">
            <v>Jack Hammer</v>
          </cell>
          <cell r="I1061" t="str">
            <v>jam</v>
          </cell>
          <cell r="J1061">
            <v>910.78561028000195</v>
          </cell>
          <cell r="K1061">
            <v>0.2</v>
          </cell>
          <cell r="L1061">
            <v>5</v>
          </cell>
          <cell r="M1061">
            <v>25093.823759731647</v>
          </cell>
          <cell r="N1061">
            <v>22855093.587266002</v>
          </cell>
          <cell r="O1061">
            <v>0</v>
          </cell>
          <cell r="P1061">
            <v>0</v>
          </cell>
          <cell r="Q1061">
            <v>22855093.587266002</v>
          </cell>
          <cell r="R1061">
            <v>0</v>
          </cell>
          <cell r="T1061">
            <v>0</v>
          </cell>
        </row>
        <row r="1062">
          <cell r="B1062" t="str">
            <v>D20004</v>
          </cell>
          <cell r="E1062" t="str">
            <v>Alat bantu (Pek. Tanah)-m3</v>
          </cell>
          <cell r="I1062" t="str">
            <v>m3</v>
          </cell>
          <cell r="J1062">
            <v>4553.9280514000093</v>
          </cell>
          <cell r="K1062">
            <v>1</v>
          </cell>
          <cell r="M1062">
            <v>250</v>
          </cell>
          <cell r="N1062">
            <v>1138482.0128500024</v>
          </cell>
          <cell r="O1062">
            <v>0</v>
          </cell>
          <cell r="P1062">
            <v>0</v>
          </cell>
          <cell r="Q1062">
            <v>1138482.0128500024</v>
          </cell>
          <cell r="R1062">
            <v>0</v>
          </cell>
          <cell r="T1062">
            <v>0</v>
          </cell>
        </row>
        <row r="1063">
          <cell r="B1063" t="str">
            <v>D20050</v>
          </cell>
          <cell r="E1063" t="str">
            <v>BBM solar</v>
          </cell>
          <cell r="H1063">
            <v>18626.918203280125</v>
          </cell>
          <cell r="I1063" t="str">
            <v>ltr</v>
          </cell>
          <cell r="J1063">
            <v>18626.918203280125</v>
          </cell>
          <cell r="M1063">
            <v>989.1712</v>
          </cell>
          <cell r="N1063">
            <v>18425211.031440444</v>
          </cell>
          <cell r="O1063">
            <v>0</v>
          </cell>
          <cell r="P1063">
            <v>0</v>
          </cell>
          <cell r="Q1063">
            <v>18425211.031440444</v>
          </cell>
          <cell r="R1063">
            <v>0</v>
          </cell>
          <cell r="T1063">
            <v>0</v>
          </cell>
        </row>
        <row r="1064">
          <cell r="T1064">
            <v>0</v>
          </cell>
        </row>
        <row r="1065">
          <cell r="B1065" t="str">
            <v>5.1.3</v>
          </cell>
          <cell r="D1065" t="str">
            <v>Rock Excavation (dia. 300mm)</v>
          </cell>
          <cell r="F1065" t="str">
            <v>Estimate =</v>
          </cell>
          <cell r="G1065">
            <v>0.35</v>
          </cell>
          <cell r="I1065" t="str">
            <v>m3</v>
          </cell>
          <cell r="J1065">
            <v>3984.6870449750077</v>
          </cell>
          <cell r="L1065">
            <v>0.25</v>
          </cell>
          <cell r="M1065">
            <v>177222.16897192251</v>
          </cell>
          <cell r="T1065">
            <v>0</v>
          </cell>
        </row>
        <row r="1066">
          <cell r="D1066" t="str">
            <v>Labour</v>
          </cell>
          <cell r="M1066">
            <v>24988.844265952699</v>
          </cell>
          <cell r="T1066">
            <v>0</v>
          </cell>
        </row>
        <row r="1067">
          <cell r="B1067" t="str">
            <v>C20001</v>
          </cell>
          <cell r="E1067" t="str">
            <v>Tenaga</v>
          </cell>
          <cell r="G1067">
            <v>3</v>
          </cell>
          <cell r="I1067" t="str">
            <v>jam</v>
          </cell>
          <cell r="J1067">
            <v>5689.8699437394125</v>
          </cell>
          <cell r="K1067">
            <v>1.4279339580544399</v>
          </cell>
          <cell r="L1067">
            <v>2.1009375000000001</v>
          </cell>
          <cell r="M1067">
            <v>17500</v>
          </cell>
          <cell r="N1067">
            <v>99572724.015439719</v>
          </cell>
          <cell r="O1067">
            <v>0</v>
          </cell>
          <cell r="P1067">
            <v>99572724.015439719</v>
          </cell>
          <cell r="Q1067">
            <v>0</v>
          </cell>
          <cell r="R1067">
            <v>0</v>
          </cell>
          <cell r="T1067">
            <v>0</v>
          </cell>
        </row>
        <row r="1068">
          <cell r="B1068" t="str">
            <v>C20003</v>
          </cell>
          <cell r="E1068" t="str">
            <v>Mandor</v>
          </cell>
          <cell r="G1068">
            <v>0</v>
          </cell>
          <cell r="I1068" t="str">
            <v>jam</v>
          </cell>
          <cell r="J1068">
            <v>0</v>
          </cell>
          <cell r="K1068">
            <v>0</v>
          </cell>
          <cell r="L1068">
            <v>2.1009375000000001</v>
          </cell>
          <cell r="M1068">
            <v>27500</v>
          </cell>
          <cell r="N1068">
            <v>0</v>
          </cell>
          <cell r="O1068">
            <v>0</v>
          </cell>
          <cell r="P1068">
            <v>0</v>
          </cell>
          <cell r="Q1068">
            <v>0</v>
          </cell>
          <cell r="R1068">
            <v>0</v>
          </cell>
          <cell r="T1068">
            <v>0</v>
          </cell>
        </row>
        <row r="1069">
          <cell r="D1069" t="str">
            <v>Equipment Operasional</v>
          </cell>
          <cell r="H1069" t="str">
            <v>BBM</v>
          </cell>
          <cell r="M1069">
            <v>152233.3247059698</v>
          </cell>
          <cell r="T1069">
            <v>0</v>
          </cell>
        </row>
        <row r="1070">
          <cell r="B1070" t="str">
            <v>D20103</v>
          </cell>
          <cell r="E1070" t="str">
            <v>Excavator CAT180</v>
          </cell>
          <cell r="F1070">
            <v>1</v>
          </cell>
          <cell r="G1070">
            <v>10</v>
          </cell>
          <cell r="H1070">
            <v>18966.23314579804</v>
          </cell>
          <cell r="I1070" t="str">
            <v>jam</v>
          </cell>
          <cell r="J1070">
            <v>1896.6233145798042</v>
          </cell>
          <cell r="K1070">
            <v>0.47597798601814661</v>
          </cell>
          <cell r="L1070">
            <v>2.1009375000000001</v>
          </cell>
          <cell r="M1070">
            <v>191083.42583923702</v>
          </cell>
          <cell r="N1070">
            <v>362413280.47647792</v>
          </cell>
          <cell r="O1070">
            <v>0</v>
          </cell>
          <cell r="P1070">
            <v>0</v>
          </cell>
          <cell r="Q1070">
            <v>362413280.47647792</v>
          </cell>
          <cell r="R1070">
            <v>0</v>
          </cell>
          <cell r="T1070">
            <v>0</v>
          </cell>
        </row>
        <row r="1071">
          <cell r="B1071" t="str">
            <v>D20024</v>
          </cell>
          <cell r="E1071" t="str">
            <v>Dump Truck 20 Ton</v>
          </cell>
          <cell r="F1071">
            <v>8</v>
          </cell>
          <cell r="G1071">
            <v>10</v>
          </cell>
          <cell r="H1071">
            <v>5194.8512586340839</v>
          </cell>
          <cell r="I1071" t="str">
            <v>jam</v>
          </cell>
          <cell r="J1071">
            <v>519.48512586340837</v>
          </cell>
          <cell r="K1071">
            <v>0.13037037037037036</v>
          </cell>
          <cell r="L1071">
            <v>7.6704545454545467</v>
          </cell>
          <cell r="M1071">
            <v>192744.92307692309</v>
          </cell>
          <cell r="N1071">
            <v>100128120.62414835</v>
          </cell>
          <cell r="O1071">
            <v>0</v>
          </cell>
          <cell r="P1071">
            <v>0</v>
          </cell>
          <cell r="Q1071">
            <v>100128120.62414835</v>
          </cell>
          <cell r="R1071">
            <v>0</v>
          </cell>
          <cell r="T1071">
            <v>0</v>
          </cell>
        </row>
        <row r="1072">
          <cell r="B1072" t="str">
            <v>D20001</v>
          </cell>
          <cell r="E1072" t="str">
            <v>Air compressor 4000-6500 L/M</v>
          </cell>
          <cell r="G1072">
            <v>6</v>
          </cell>
          <cell r="H1072">
            <v>4781.6244539700092</v>
          </cell>
          <cell r="I1072" t="str">
            <v>jam</v>
          </cell>
          <cell r="J1072">
            <v>796.93740899500153</v>
          </cell>
          <cell r="K1072">
            <v>0.2</v>
          </cell>
          <cell r="L1072">
            <v>5</v>
          </cell>
          <cell r="M1072">
            <v>118500</v>
          </cell>
          <cell r="N1072">
            <v>94437082.965907678</v>
          </cell>
          <cell r="O1072">
            <v>0</v>
          </cell>
          <cell r="P1072">
            <v>0</v>
          </cell>
          <cell r="Q1072">
            <v>94437082.965907678</v>
          </cell>
          <cell r="R1072">
            <v>0</v>
          </cell>
          <cell r="T1072">
            <v>0</v>
          </cell>
        </row>
        <row r="1073">
          <cell r="B1073" t="str">
            <v>D20020</v>
          </cell>
          <cell r="E1073" t="str">
            <v>Jack Hammer</v>
          </cell>
          <cell r="I1073" t="str">
            <v>jam</v>
          </cell>
          <cell r="J1073">
            <v>796.93740899500153</v>
          </cell>
          <cell r="K1073">
            <v>0.2</v>
          </cell>
          <cell r="L1073">
            <v>5</v>
          </cell>
          <cell r="M1073">
            <v>25093.823759731647</v>
          </cell>
          <cell r="N1073">
            <v>19998206.888857748</v>
          </cell>
          <cell r="O1073">
            <v>0</v>
          </cell>
          <cell r="P1073">
            <v>0</v>
          </cell>
          <cell r="Q1073">
            <v>19998206.888857748</v>
          </cell>
          <cell r="R1073">
            <v>0</v>
          </cell>
          <cell r="T1073">
            <v>0</v>
          </cell>
        </row>
        <row r="1074">
          <cell r="B1074" t="str">
            <v>D20004</v>
          </cell>
          <cell r="E1074" t="str">
            <v>Alat bantu (Pek. Tanah)-m3</v>
          </cell>
          <cell r="I1074" t="str">
            <v>m3</v>
          </cell>
          <cell r="J1074">
            <v>3984.6870449750077</v>
          </cell>
          <cell r="K1074">
            <v>1</v>
          </cell>
          <cell r="M1074">
            <v>250</v>
          </cell>
          <cell r="N1074">
            <v>996171.76124375197</v>
          </cell>
          <cell r="O1074">
            <v>0</v>
          </cell>
          <cell r="P1074">
            <v>0</v>
          </cell>
          <cell r="Q1074">
            <v>996171.76124375197</v>
          </cell>
          <cell r="R1074">
            <v>0</v>
          </cell>
          <cell r="T1074">
            <v>0</v>
          </cell>
        </row>
        <row r="1075">
          <cell r="B1075" t="str">
            <v>D20050</v>
          </cell>
          <cell r="E1075" t="str">
            <v>BBM solar</v>
          </cell>
          <cell r="H1075">
            <v>28942.708858402133</v>
          </cell>
          <cell r="I1075" t="str">
            <v>ltr</v>
          </cell>
          <cell r="J1075">
            <v>28942.708858402133</v>
          </cell>
          <cell r="M1075">
            <v>989.1712</v>
          </cell>
          <cell r="N1075">
            <v>28629294.052716266</v>
          </cell>
          <cell r="O1075">
            <v>0</v>
          </cell>
          <cell r="P1075">
            <v>0</v>
          </cell>
          <cell r="Q1075">
            <v>28629294.052716266</v>
          </cell>
          <cell r="R1075">
            <v>0</v>
          </cell>
          <cell r="T1075">
            <v>0</v>
          </cell>
        </row>
        <row r="1076">
          <cell r="T1076">
            <v>0</v>
          </cell>
        </row>
        <row r="1077">
          <cell r="B1077" t="str">
            <v>5.2.1</v>
          </cell>
          <cell r="D1077" t="str">
            <v>Dia. 800mm</v>
          </cell>
          <cell r="I1077" t="str">
            <v>m3</v>
          </cell>
          <cell r="J1077">
            <v>1758.63</v>
          </cell>
          <cell r="M1077">
            <v>146455668.73599941</v>
          </cell>
        </row>
        <row r="1078">
          <cell r="B1078" t="str">
            <v>5.2.1.1</v>
          </cell>
          <cell r="D1078" t="str">
            <v>Soft Soil (Excavation)</v>
          </cell>
          <cell r="F1078" t="str">
            <v>Estimate =</v>
          </cell>
          <cell r="G1078">
            <v>0.25</v>
          </cell>
          <cell r="I1078" t="str">
            <v>m3</v>
          </cell>
          <cell r="J1078">
            <v>439.65750000000003</v>
          </cell>
          <cell r="M1078">
            <v>42763.506795090681</v>
          </cell>
          <cell r="T1078">
            <v>0</v>
          </cell>
        </row>
        <row r="1079">
          <cell r="D1079" t="str">
            <v>Labour</v>
          </cell>
          <cell r="M1079">
            <v>2615.4616868469257</v>
          </cell>
          <cell r="T1079">
            <v>0</v>
          </cell>
        </row>
        <row r="1080">
          <cell r="B1080" t="str">
            <v>C20001</v>
          </cell>
          <cell r="E1080" t="str">
            <v>Tenaga</v>
          </cell>
          <cell r="G1080">
            <v>3</v>
          </cell>
          <cell r="I1080" t="str">
            <v>jam</v>
          </cell>
          <cell r="J1080">
            <v>65.708991233422992</v>
          </cell>
          <cell r="K1080">
            <v>0.14945495353411006</v>
          </cell>
          <cell r="L1080">
            <v>20.072937892388495</v>
          </cell>
          <cell r="M1080">
            <v>17500</v>
          </cell>
          <cell r="N1080">
            <v>1149907.3465849024</v>
          </cell>
          <cell r="O1080">
            <v>0</v>
          </cell>
          <cell r="P1080">
            <v>1149907.3465849024</v>
          </cell>
          <cell r="Q1080">
            <v>0</v>
          </cell>
          <cell r="R1080">
            <v>0</v>
          </cell>
          <cell r="T1080">
            <v>0</v>
          </cell>
        </row>
        <row r="1081">
          <cell r="B1081" t="str">
            <v>C20003</v>
          </cell>
          <cell r="E1081" t="str">
            <v>Mandor</v>
          </cell>
          <cell r="G1081">
            <v>0</v>
          </cell>
          <cell r="I1081" t="str">
            <v>jam</v>
          </cell>
          <cell r="J1081">
            <v>0</v>
          </cell>
          <cell r="K1081">
            <v>0</v>
          </cell>
          <cell r="L1081">
            <v>20.072937892388495</v>
          </cell>
          <cell r="M1081">
            <v>27500</v>
          </cell>
          <cell r="N1081">
            <v>0</v>
          </cell>
          <cell r="O1081">
            <v>0</v>
          </cell>
          <cell r="P1081">
            <v>0</v>
          </cell>
          <cell r="Q1081">
            <v>0</v>
          </cell>
          <cell r="R1081">
            <v>0</v>
          </cell>
          <cell r="T1081">
            <v>0</v>
          </cell>
        </row>
        <row r="1082">
          <cell r="D1082" t="str">
            <v>Equipment Operasional</v>
          </cell>
          <cell r="H1082" t="str">
            <v>BBM</v>
          </cell>
          <cell r="M1082">
            <v>40148.045108243758</v>
          </cell>
          <cell r="T1082">
            <v>0</v>
          </cell>
        </row>
        <row r="1083">
          <cell r="B1083" t="str">
            <v>D20025</v>
          </cell>
          <cell r="E1083" t="str">
            <v>Excavator CAT320</v>
          </cell>
          <cell r="F1083">
            <v>0.6</v>
          </cell>
          <cell r="G1083">
            <v>18</v>
          </cell>
          <cell r="H1083">
            <v>236.55236844032282</v>
          </cell>
          <cell r="I1083" t="str">
            <v>jam</v>
          </cell>
          <cell r="J1083">
            <v>13.141798246684601</v>
          </cell>
          <cell r="K1083">
            <v>4.9818317844703357E-2</v>
          </cell>
          <cell r="L1083">
            <v>20.072937892388495</v>
          </cell>
          <cell r="M1083">
            <v>241268.4</v>
          </cell>
          <cell r="N1083">
            <v>3170700.6361003988</v>
          </cell>
          <cell r="O1083">
            <v>0</v>
          </cell>
          <cell r="P1083">
            <v>0</v>
          </cell>
          <cell r="Q1083">
            <v>3170700.6361003988</v>
          </cell>
          <cell r="R1083">
            <v>0</v>
          </cell>
          <cell r="T1083">
            <v>0</v>
          </cell>
        </row>
        <row r="1084">
          <cell r="B1084" t="str">
            <v>D20105</v>
          </cell>
          <cell r="E1084" t="str">
            <v>Excavator long arm</v>
          </cell>
          <cell r="F1084">
            <v>0.4</v>
          </cell>
          <cell r="G1084">
            <v>18</v>
          </cell>
          <cell r="H1084">
            <v>175.22397662246135</v>
          </cell>
          <cell r="I1084" t="str">
            <v>jam</v>
          </cell>
          <cell r="J1084">
            <v>9.7346653679145199</v>
          </cell>
          <cell r="K1084">
            <v>5.5353686494114838E-2</v>
          </cell>
          <cell r="L1084">
            <v>18.065644103149648</v>
          </cell>
          <cell r="M1084">
            <v>241268.4</v>
          </cell>
          <cell r="N1084">
            <v>2348667.1378521477</v>
          </cell>
          <cell r="O1084">
            <v>0</v>
          </cell>
          <cell r="P1084">
            <v>0</v>
          </cell>
          <cell r="Q1084">
            <v>2348667.1378521477</v>
          </cell>
          <cell r="R1084">
            <v>0</v>
          </cell>
          <cell r="T1084">
            <v>0</v>
          </cell>
        </row>
        <row r="1085">
          <cell r="B1085" t="str">
            <v>D20024</v>
          </cell>
          <cell r="E1085" t="str">
            <v>Dump Truck 20 Ton</v>
          </cell>
          <cell r="F1085">
            <v>8</v>
          </cell>
          <cell r="G1085">
            <v>10</v>
          </cell>
          <cell r="H1085">
            <v>573.18311111111109</v>
          </cell>
          <cell r="I1085" t="str">
            <v>jam</v>
          </cell>
          <cell r="J1085">
            <v>57.318311111111107</v>
          </cell>
          <cell r="K1085">
            <v>0.13037037037037036</v>
          </cell>
          <cell r="L1085">
            <v>7.6704545454545467</v>
          </cell>
          <cell r="M1085">
            <v>192744.92307692309</v>
          </cell>
          <cell r="N1085">
            <v>11047813.466010256</v>
          </cell>
          <cell r="O1085">
            <v>0</v>
          </cell>
          <cell r="P1085">
            <v>0</v>
          </cell>
          <cell r="Q1085">
            <v>11047813.466010256</v>
          </cell>
          <cell r="R1085">
            <v>0</v>
          </cell>
          <cell r="T1085">
            <v>0</v>
          </cell>
        </row>
        <row r="1086">
          <cell r="B1086" t="str">
            <v>D20004</v>
          </cell>
          <cell r="E1086" t="str">
            <v>Alat bantu (Pek. Tanah)-m3</v>
          </cell>
          <cell r="I1086" t="str">
            <v>m3</v>
          </cell>
          <cell r="J1086">
            <v>439.65750000000003</v>
          </cell>
          <cell r="K1086">
            <v>1</v>
          </cell>
          <cell r="M1086">
            <v>250</v>
          </cell>
          <cell r="N1086">
            <v>109914.375</v>
          </cell>
          <cell r="O1086">
            <v>0</v>
          </cell>
          <cell r="P1086">
            <v>0</v>
          </cell>
          <cell r="Q1086">
            <v>109914.375</v>
          </cell>
          <cell r="R1086">
            <v>0</v>
          </cell>
          <cell r="T1086">
            <v>0</v>
          </cell>
        </row>
        <row r="1087">
          <cell r="B1087" t="str">
            <v>D20050</v>
          </cell>
          <cell r="E1087" t="str">
            <v>BBM solar</v>
          </cell>
          <cell r="H1087">
            <v>984.95945617389521</v>
          </cell>
          <cell r="I1087" t="str">
            <v>ltr</v>
          </cell>
          <cell r="J1087">
            <v>984.95945617389521</v>
          </cell>
          <cell r="M1087">
            <v>989.1712</v>
          </cell>
          <cell r="N1087">
            <v>974293.52721487929</v>
          </cell>
          <cell r="O1087">
            <v>0</v>
          </cell>
          <cell r="P1087">
            <v>0</v>
          </cell>
          <cell r="Q1087">
            <v>974293.52721487929</v>
          </cell>
          <cell r="R1087">
            <v>0</v>
          </cell>
          <cell r="T1087">
            <v>0</v>
          </cell>
        </row>
        <row r="1088">
          <cell r="T1088">
            <v>0</v>
          </cell>
        </row>
        <row r="1089">
          <cell r="B1089" t="str">
            <v>5.2.1.2</v>
          </cell>
          <cell r="D1089" t="str">
            <v>Soft Rock (Excavation)</v>
          </cell>
          <cell r="F1089" t="str">
            <v>Estimate =</v>
          </cell>
          <cell r="G1089">
            <v>0.4</v>
          </cell>
          <cell r="I1089" t="str">
            <v>m3</v>
          </cell>
          <cell r="J1089">
            <v>703.45200000000011</v>
          </cell>
          <cell r="L1089">
            <v>0.75</v>
          </cell>
          <cell r="M1089">
            <v>76752.998164926234</v>
          </cell>
          <cell r="T1089">
            <v>0</v>
          </cell>
        </row>
        <row r="1090">
          <cell r="D1090" t="str">
            <v>Labour</v>
          </cell>
          <cell r="M1090">
            <v>3487.2822491292345</v>
          </cell>
          <cell r="T1090">
            <v>0</v>
          </cell>
        </row>
        <row r="1091">
          <cell r="B1091" t="str">
            <v>C20001</v>
          </cell>
          <cell r="E1091" t="str">
            <v>Tenaga</v>
          </cell>
          <cell r="G1091">
            <v>3</v>
          </cell>
          <cell r="I1091" t="str">
            <v>jam</v>
          </cell>
          <cell r="J1091">
            <v>140.17918129796908</v>
          </cell>
          <cell r="K1091">
            <v>0.19927327137881343</v>
          </cell>
          <cell r="L1091">
            <v>15.054703419291371</v>
          </cell>
          <cell r="M1091">
            <v>17500</v>
          </cell>
          <cell r="N1091">
            <v>2453135.6727144588</v>
          </cell>
          <cell r="O1091">
            <v>0</v>
          </cell>
          <cell r="P1091">
            <v>2453135.6727144588</v>
          </cell>
          <cell r="Q1091">
            <v>0</v>
          </cell>
          <cell r="R1091">
            <v>0</v>
          </cell>
          <cell r="T1091">
            <v>0</v>
          </cell>
        </row>
        <row r="1092">
          <cell r="B1092" t="str">
            <v>C20003</v>
          </cell>
          <cell r="E1092" t="str">
            <v>Mandor</v>
          </cell>
          <cell r="G1092">
            <v>0</v>
          </cell>
          <cell r="I1092" t="str">
            <v>jam</v>
          </cell>
          <cell r="J1092">
            <v>0</v>
          </cell>
          <cell r="K1092">
            <v>0</v>
          </cell>
          <cell r="L1092">
            <v>15.054703419291371</v>
          </cell>
          <cell r="M1092">
            <v>27500</v>
          </cell>
          <cell r="N1092">
            <v>0</v>
          </cell>
          <cell r="O1092">
            <v>0</v>
          </cell>
          <cell r="P1092">
            <v>0</v>
          </cell>
          <cell r="Q1092">
            <v>0</v>
          </cell>
          <cell r="R1092">
            <v>0</v>
          </cell>
          <cell r="T1092">
            <v>0</v>
          </cell>
        </row>
        <row r="1093">
          <cell r="D1093" t="str">
            <v>Equipment Operasional</v>
          </cell>
          <cell r="H1093" t="str">
            <v>BBM</v>
          </cell>
          <cell r="M1093">
            <v>73265.715915797002</v>
          </cell>
          <cell r="T1093">
            <v>0</v>
          </cell>
        </row>
        <row r="1094">
          <cell r="B1094" t="str">
            <v>D20025</v>
          </cell>
          <cell r="E1094" t="str">
            <v>Excavator CAT320</v>
          </cell>
          <cell r="F1094">
            <v>0.6</v>
          </cell>
          <cell r="G1094">
            <v>18</v>
          </cell>
          <cell r="H1094">
            <v>504.64505267268873</v>
          </cell>
          <cell r="I1094" t="str">
            <v>jam</v>
          </cell>
          <cell r="J1094">
            <v>28.035836259593818</v>
          </cell>
          <cell r="K1094">
            <v>6.6424423792937809E-2</v>
          </cell>
          <cell r="L1094">
            <v>15.054703419291371</v>
          </cell>
          <cell r="M1094">
            <v>241268.4</v>
          </cell>
          <cell r="N1094">
            <v>6764161.3570141848</v>
          </cell>
          <cell r="O1094">
            <v>0</v>
          </cell>
          <cell r="P1094">
            <v>0</v>
          </cell>
          <cell r="Q1094">
            <v>6764161.3570141848</v>
          </cell>
          <cell r="R1094">
            <v>0</v>
          </cell>
          <cell r="T1094">
            <v>0</v>
          </cell>
        </row>
        <row r="1095">
          <cell r="B1095" t="str">
            <v>D20105</v>
          </cell>
          <cell r="E1095" t="str">
            <v>Excavator long arm</v>
          </cell>
          <cell r="F1095">
            <v>0.4</v>
          </cell>
          <cell r="G1095">
            <v>18</v>
          </cell>
          <cell r="H1095">
            <v>373.81115012791759</v>
          </cell>
          <cell r="I1095" t="str">
            <v>jam</v>
          </cell>
          <cell r="J1095">
            <v>20.767286118217644</v>
          </cell>
          <cell r="K1095">
            <v>7.3804915325486456E-2</v>
          </cell>
          <cell r="L1095">
            <v>13.549233077362235</v>
          </cell>
          <cell r="M1095">
            <v>241268.4</v>
          </cell>
          <cell r="N1095">
            <v>5010489.8940845821</v>
          </cell>
          <cell r="O1095">
            <v>0</v>
          </cell>
          <cell r="P1095">
            <v>0</v>
          </cell>
          <cell r="Q1095">
            <v>5010489.8940845821</v>
          </cell>
          <cell r="R1095">
            <v>0</v>
          </cell>
          <cell r="T1095">
            <v>0</v>
          </cell>
        </row>
        <row r="1096">
          <cell r="B1096" t="str">
            <v>D20024</v>
          </cell>
          <cell r="E1096" t="str">
            <v>Dump Truck 20 Ton</v>
          </cell>
          <cell r="F1096">
            <v>8</v>
          </cell>
          <cell r="G1096">
            <v>10</v>
          </cell>
          <cell r="H1096">
            <v>917.09297777777783</v>
          </cell>
          <cell r="I1096" t="str">
            <v>jam</v>
          </cell>
          <cell r="J1096">
            <v>91.709297777777778</v>
          </cell>
          <cell r="K1096">
            <v>0.13037037037037036</v>
          </cell>
          <cell r="L1096">
            <v>7.6704545454545467</v>
          </cell>
          <cell r="M1096">
            <v>192744.92307692309</v>
          </cell>
          <cell r="N1096">
            <v>17676501.545616411</v>
          </cell>
          <cell r="O1096">
            <v>0</v>
          </cell>
          <cell r="P1096">
            <v>0</v>
          </cell>
          <cell r="Q1096">
            <v>17676501.545616411</v>
          </cell>
          <cell r="R1096">
            <v>0</v>
          </cell>
          <cell r="T1096">
            <v>0</v>
          </cell>
        </row>
        <row r="1097">
          <cell r="B1097" t="str">
            <v>D20049</v>
          </cell>
          <cell r="E1097" t="str">
            <v>Giant breaker</v>
          </cell>
          <cell r="G1097">
            <v>18</v>
          </cell>
          <cell r="H1097">
            <v>1266.2136000000003</v>
          </cell>
          <cell r="I1097" t="str">
            <v>jam</v>
          </cell>
          <cell r="J1097">
            <v>70.34520000000002</v>
          </cell>
          <cell r="K1097">
            <v>0.1</v>
          </cell>
          <cell r="L1097">
            <v>10</v>
          </cell>
          <cell r="M1097">
            <v>268437.52</v>
          </cell>
          <cell r="N1097">
            <v>18883291.031904008</v>
          </cell>
          <cell r="O1097">
            <v>0</v>
          </cell>
          <cell r="P1097">
            <v>0</v>
          </cell>
          <cell r="Q1097">
            <v>18883291.031904008</v>
          </cell>
          <cell r="R1097">
            <v>0</v>
          </cell>
          <cell r="T1097">
            <v>0</v>
          </cell>
        </row>
        <row r="1098">
          <cell r="B1098" t="str">
            <v>D20004</v>
          </cell>
          <cell r="E1098" t="str">
            <v>Alat bantu (Pek. Tanah)-m3</v>
          </cell>
          <cell r="I1098" t="str">
            <v>m3</v>
          </cell>
          <cell r="J1098">
            <v>703.45200000000011</v>
          </cell>
          <cell r="K1098">
            <v>1</v>
          </cell>
          <cell r="M1098">
            <v>250</v>
          </cell>
          <cell r="N1098">
            <v>175863.00000000003</v>
          </cell>
          <cell r="O1098">
            <v>0</v>
          </cell>
          <cell r="P1098">
            <v>0</v>
          </cell>
          <cell r="Q1098">
            <v>175863.00000000003</v>
          </cell>
          <cell r="R1098">
            <v>0</v>
          </cell>
          <cell r="T1098">
            <v>0</v>
          </cell>
        </row>
        <row r="1099">
          <cell r="B1099" t="str">
            <v>D20050</v>
          </cell>
          <cell r="E1099" t="str">
            <v>BBM solar</v>
          </cell>
          <cell r="H1099">
            <v>3061.7627805783841</v>
          </cell>
          <cell r="I1099" t="str">
            <v>ltr</v>
          </cell>
          <cell r="J1099">
            <v>3061.7627805783841</v>
          </cell>
          <cell r="M1099">
            <v>989.1712</v>
          </cell>
          <cell r="N1099">
            <v>3028607.5637800568</v>
          </cell>
          <cell r="O1099">
            <v>0</v>
          </cell>
          <cell r="P1099">
            <v>0</v>
          </cell>
          <cell r="Q1099">
            <v>3028607.5637800568</v>
          </cell>
          <cell r="R1099">
            <v>0</v>
          </cell>
          <cell r="T1099">
            <v>0</v>
          </cell>
        </row>
        <row r="1100">
          <cell r="T1100">
            <v>0</v>
          </cell>
        </row>
        <row r="1101">
          <cell r="B1101" t="str">
            <v>5.2.3</v>
          </cell>
          <cell r="D1101" t="str">
            <v>Rock Excavation</v>
          </cell>
          <cell r="F1101" t="str">
            <v>Estimate =</v>
          </cell>
          <cell r="G1101">
            <v>0.35</v>
          </cell>
          <cell r="I1101" t="str">
            <v>m3</v>
          </cell>
          <cell r="J1101">
            <v>615.52049999999997</v>
          </cell>
          <cell r="L1101">
            <v>0.25</v>
          </cell>
          <cell r="M1101">
            <v>119674.84784361061</v>
          </cell>
          <cell r="T1101">
            <v>0</v>
          </cell>
        </row>
        <row r="1102">
          <cell r="D1102" t="str">
            <v>Labour</v>
          </cell>
          <cell r="M1102">
            <v>10461.846747387706</v>
          </cell>
          <cell r="T1102">
            <v>0</v>
          </cell>
        </row>
        <row r="1103">
          <cell r="B1103" t="str">
            <v>C20001</v>
          </cell>
          <cell r="E1103" t="str">
            <v>Tenaga</v>
          </cell>
          <cell r="G1103">
            <v>3</v>
          </cell>
          <cell r="I1103" t="str">
            <v>jam</v>
          </cell>
          <cell r="J1103">
            <v>367.97035090716878</v>
          </cell>
          <cell r="K1103">
            <v>0.59781981413644025</v>
          </cell>
          <cell r="L1103">
            <v>5.0182344730971238</v>
          </cell>
          <cell r="M1103">
            <v>17500</v>
          </cell>
          <cell r="N1103">
            <v>6439481.1408754541</v>
          </cell>
          <cell r="O1103">
            <v>0</v>
          </cell>
          <cell r="P1103">
            <v>6439481.1408754541</v>
          </cell>
          <cell r="Q1103">
            <v>0</v>
          </cell>
          <cell r="R1103">
            <v>0</v>
          </cell>
          <cell r="T1103">
            <v>0</v>
          </cell>
        </row>
        <row r="1104">
          <cell r="B1104" t="str">
            <v>C20003</v>
          </cell>
          <cell r="E1104" t="str">
            <v>Mandor</v>
          </cell>
          <cell r="G1104">
            <v>0</v>
          </cell>
          <cell r="I1104" t="str">
            <v>jam</v>
          </cell>
          <cell r="J1104">
            <v>0</v>
          </cell>
          <cell r="K1104">
            <v>0</v>
          </cell>
          <cell r="L1104">
            <v>5.0182344730971238</v>
          </cell>
          <cell r="M1104">
            <v>27500</v>
          </cell>
          <cell r="N1104">
            <v>0</v>
          </cell>
          <cell r="O1104">
            <v>0</v>
          </cell>
          <cell r="P1104">
            <v>0</v>
          </cell>
          <cell r="Q1104">
            <v>0</v>
          </cell>
          <cell r="R1104">
            <v>0</v>
          </cell>
          <cell r="T1104">
            <v>0</v>
          </cell>
        </row>
        <row r="1105">
          <cell r="D1105" t="str">
            <v>Equipment Operasional</v>
          </cell>
          <cell r="H1105" t="str">
            <v>BBM</v>
          </cell>
          <cell r="M1105">
            <v>109213.0010962229</v>
          </cell>
          <cell r="T1105">
            <v>0</v>
          </cell>
        </row>
        <row r="1106">
          <cell r="B1106" t="str">
            <v>D20025</v>
          </cell>
          <cell r="E1106" t="str">
            <v>Excavator CAT320</v>
          </cell>
          <cell r="F1106">
            <v>0.6</v>
          </cell>
          <cell r="G1106">
            <v>18</v>
          </cell>
          <cell r="H1106">
            <v>1324.6932632658074</v>
          </cell>
          <cell r="I1106" t="str">
            <v>jam</v>
          </cell>
          <cell r="J1106">
            <v>73.59407018143375</v>
          </cell>
          <cell r="K1106">
            <v>0.19927327137881343</v>
          </cell>
          <cell r="L1106">
            <v>5.0182344730971238</v>
          </cell>
          <cell r="M1106">
            <v>241268.4</v>
          </cell>
          <cell r="N1106">
            <v>17755923.562162232</v>
          </cell>
          <cell r="O1106">
            <v>0</v>
          </cell>
          <cell r="P1106">
            <v>0</v>
          </cell>
          <cell r="Q1106">
            <v>17755923.562162232</v>
          </cell>
          <cell r="R1106">
            <v>0</v>
          </cell>
          <cell r="T1106">
            <v>0</v>
          </cell>
        </row>
        <row r="1107">
          <cell r="B1107" t="str">
            <v>D20105</v>
          </cell>
          <cell r="E1107" t="str">
            <v>Excavator long arm</v>
          </cell>
          <cell r="F1107">
            <v>0.4</v>
          </cell>
          <cell r="G1107">
            <v>18</v>
          </cell>
          <cell r="H1107">
            <v>981.25426908578345</v>
          </cell>
          <cell r="I1107" t="str">
            <v>jam</v>
          </cell>
          <cell r="J1107">
            <v>54.514126060321303</v>
          </cell>
          <cell r="K1107">
            <v>0.22141474597645935</v>
          </cell>
          <cell r="L1107">
            <v>4.5164110257874119</v>
          </cell>
          <cell r="M1107">
            <v>241268.4</v>
          </cell>
          <cell r="N1107">
            <v>13152535.971972024</v>
          </cell>
          <cell r="O1107">
            <v>0</v>
          </cell>
          <cell r="P1107">
            <v>0</v>
          </cell>
          <cell r="Q1107">
            <v>13152535.971972024</v>
          </cell>
          <cell r="R1107">
            <v>0</v>
          </cell>
          <cell r="T1107">
            <v>0</v>
          </cell>
        </row>
        <row r="1108">
          <cell r="B1108" t="str">
            <v>D20024</v>
          </cell>
          <cell r="E1108" t="str">
            <v>Dump Truck 20 Ton</v>
          </cell>
          <cell r="F1108">
            <v>8</v>
          </cell>
          <cell r="G1108">
            <v>10</v>
          </cell>
          <cell r="H1108">
            <v>802.45635555555532</v>
          </cell>
          <cell r="I1108" t="str">
            <v>jam</v>
          </cell>
          <cell r="J1108">
            <v>80.245635555555538</v>
          </cell>
          <cell r="K1108">
            <v>0.13037037037037036</v>
          </cell>
          <cell r="L1108">
            <v>7.6704545454545467</v>
          </cell>
          <cell r="M1108">
            <v>192744.92307692309</v>
          </cell>
          <cell r="N1108">
            <v>15466938.852414357</v>
          </cell>
          <cell r="O1108">
            <v>0</v>
          </cell>
          <cell r="P1108">
            <v>0</v>
          </cell>
          <cell r="Q1108">
            <v>15466938.852414357</v>
          </cell>
          <cell r="R1108">
            <v>0</v>
          </cell>
          <cell r="T1108">
            <v>0</v>
          </cell>
        </row>
        <row r="1109">
          <cell r="B1109" t="str">
            <v>D20049</v>
          </cell>
          <cell r="E1109" t="str">
            <v>Giant breaker</v>
          </cell>
          <cell r="G1109">
            <v>18</v>
          </cell>
          <cell r="H1109">
            <v>1107.9368999999999</v>
          </cell>
          <cell r="I1109" t="str">
            <v>jam</v>
          </cell>
          <cell r="J1109">
            <v>61.552050000000001</v>
          </cell>
          <cell r="K1109">
            <v>0.1</v>
          </cell>
          <cell r="L1109">
            <v>10</v>
          </cell>
          <cell r="M1109">
            <v>268437.52</v>
          </cell>
          <cell r="N1109">
            <v>16522879.652916001</v>
          </cell>
          <cell r="O1109">
            <v>0</v>
          </cell>
          <cell r="P1109">
            <v>0</v>
          </cell>
          <cell r="Q1109">
            <v>16522879.652916001</v>
          </cell>
          <cell r="R1109">
            <v>0</v>
          </cell>
          <cell r="T1109">
            <v>0</v>
          </cell>
        </row>
        <row r="1110">
          <cell r="B1110" t="str">
            <v>D20004</v>
          </cell>
          <cell r="E1110" t="str">
            <v>Alat bantu (Pek. Tanah)-m3</v>
          </cell>
          <cell r="I1110" t="str">
            <v>m3</v>
          </cell>
          <cell r="J1110">
            <v>615.52049999999997</v>
          </cell>
          <cell r="K1110">
            <v>1</v>
          </cell>
          <cell r="M1110">
            <v>250</v>
          </cell>
          <cell r="N1110">
            <v>153880.125</v>
          </cell>
          <cell r="O1110">
            <v>0</v>
          </cell>
          <cell r="P1110">
            <v>0</v>
          </cell>
          <cell r="Q1110">
            <v>153880.125</v>
          </cell>
          <cell r="R1110">
            <v>0</v>
          </cell>
          <cell r="T1110">
            <v>0</v>
          </cell>
        </row>
        <row r="1111">
          <cell r="B1111" t="str">
            <v>D20050</v>
          </cell>
          <cell r="E1111" t="str">
            <v>BBM solar</v>
          </cell>
          <cell r="H1111">
            <v>4216.3407879071456</v>
          </cell>
          <cell r="I1111" t="str">
            <v>ltr</v>
          </cell>
          <cell r="J1111">
            <v>4216.3407879071456</v>
          </cell>
          <cell r="M1111">
            <v>989.1712</v>
          </cell>
          <cell r="N1111">
            <v>4170682.8767830567</v>
          </cell>
          <cell r="O1111">
            <v>0</v>
          </cell>
          <cell r="P1111">
            <v>0</v>
          </cell>
          <cell r="Q1111">
            <v>4170682.8767830567</v>
          </cell>
          <cell r="R1111">
            <v>0</v>
          </cell>
          <cell r="T1111">
            <v>0</v>
          </cell>
        </row>
        <row r="1112">
          <cell r="T1112">
            <v>0</v>
          </cell>
        </row>
        <row r="1113">
          <cell r="B1113" t="str">
            <v>5.3.1</v>
          </cell>
          <cell r="D1113" t="str">
            <v>Dia. 1200mm</v>
          </cell>
          <cell r="I1113" t="str">
            <v>m3</v>
          </cell>
          <cell r="J1113">
            <v>90221.233508600038</v>
          </cell>
          <cell r="M1113">
            <v>7513468488.3624039</v>
          </cell>
        </row>
        <row r="1114">
          <cell r="B1114" t="str">
            <v>5.3.1.1</v>
          </cell>
          <cell r="D1114" t="str">
            <v>Soft Soil (Excavation)</v>
          </cell>
          <cell r="F1114" t="str">
            <v>Estimate =</v>
          </cell>
          <cell r="G1114">
            <v>0.25</v>
          </cell>
          <cell r="I1114" t="str">
            <v>m3</v>
          </cell>
          <cell r="J1114">
            <v>22555.30837715001</v>
          </cell>
          <cell r="M1114">
            <v>42763.506795090689</v>
          </cell>
          <cell r="T1114">
            <v>0</v>
          </cell>
        </row>
        <row r="1115">
          <cell r="D1115" t="str">
            <v>Labour</v>
          </cell>
          <cell r="M1115">
            <v>2615.4616868469261</v>
          </cell>
          <cell r="T1115">
            <v>0</v>
          </cell>
        </row>
        <row r="1116">
          <cell r="B1116" t="str">
            <v>C20001</v>
          </cell>
          <cell r="E1116" t="str">
            <v>Tenaga</v>
          </cell>
          <cell r="G1116">
            <v>3</v>
          </cell>
          <cell r="I1116" t="str">
            <v>jam</v>
          </cell>
          <cell r="J1116">
            <v>3371.0025654544784</v>
          </cell>
          <cell r="K1116">
            <v>0.14945495353411006</v>
          </cell>
          <cell r="L1116">
            <v>20.072937892388495</v>
          </cell>
          <cell r="M1116">
            <v>17500</v>
          </cell>
          <cell r="N1116">
            <v>58992544.895453371</v>
          </cell>
          <cell r="O1116">
            <v>0</v>
          </cell>
          <cell r="P1116">
            <v>58992544.895453371</v>
          </cell>
          <cell r="Q1116">
            <v>0</v>
          </cell>
          <cell r="R1116">
            <v>0</v>
          </cell>
          <cell r="T1116">
            <v>0</v>
          </cell>
        </row>
        <row r="1117">
          <cell r="B1117" t="str">
            <v>C20003</v>
          </cell>
          <cell r="E1117" t="str">
            <v>Mandor</v>
          </cell>
          <cell r="G1117">
            <v>0</v>
          </cell>
          <cell r="I1117" t="str">
            <v>jam</v>
          </cell>
          <cell r="J1117">
            <v>0</v>
          </cell>
          <cell r="K1117">
            <v>0</v>
          </cell>
          <cell r="L1117">
            <v>20.072937892388495</v>
          </cell>
          <cell r="M1117">
            <v>27500</v>
          </cell>
          <cell r="N1117">
            <v>0</v>
          </cell>
          <cell r="O1117">
            <v>0</v>
          </cell>
          <cell r="P1117">
            <v>0</v>
          </cell>
          <cell r="Q1117">
            <v>0</v>
          </cell>
          <cell r="R1117">
            <v>0</v>
          </cell>
          <cell r="T1117">
            <v>0</v>
          </cell>
        </row>
        <row r="1118">
          <cell r="D1118" t="str">
            <v>Equipment Operasional</v>
          </cell>
          <cell r="H1118" t="str">
            <v>BBM</v>
          </cell>
          <cell r="M1118">
            <v>40148.045108243765</v>
          </cell>
          <cell r="T1118">
            <v>0</v>
          </cell>
        </row>
        <row r="1119">
          <cell r="B1119" t="str">
            <v>D20025</v>
          </cell>
          <cell r="E1119" t="str">
            <v>Excavator CAT320</v>
          </cell>
          <cell r="F1119">
            <v>0.6</v>
          </cell>
          <cell r="G1119">
            <v>18</v>
          </cell>
          <cell r="H1119">
            <v>12135.609235636122</v>
          </cell>
          <cell r="I1119" t="str">
            <v>jam</v>
          </cell>
          <cell r="J1119">
            <v>674.2005130908957</v>
          </cell>
          <cell r="K1119">
            <v>4.9818317844703357E-2</v>
          </cell>
          <cell r="L1119">
            <v>20.072937892388495</v>
          </cell>
          <cell r="M1119">
            <v>241268.4</v>
          </cell>
          <cell r="N1119">
            <v>162663279.07261947</v>
          </cell>
          <cell r="O1119">
            <v>0</v>
          </cell>
          <cell r="P1119">
            <v>0</v>
          </cell>
          <cell r="Q1119">
            <v>162663279.07261947</v>
          </cell>
          <cell r="R1119">
            <v>0</v>
          </cell>
          <cell r="T1119">
            <v>0</v>
          </cell>
        </row>
        <row r="1120">
          <cell r="B1120" t="str">
            <v>D20105</v>
          </cell>
          <cell r="E1120" t="str">
            <v>Excavator long arm</v>
          </cell>
          <cell r="F1120">
            <v>0.4</v>
          </cell>
          <cell r="G1120">
            <v>18</v>
          </cell>
          <cell r="H1120">
            <v>8989.3401745452757</v>
          </cell>
          <cell r="I1120" t="str">
            <v>jam</v>
          </cell>
          <cell r="J1120">
            <v>499.40778747473752</v>
          </cell>
          <cell r="K1120">
            <v>5.5353686494114838E-2</v>
          </cell>
          <cell r="L1120">
            <v>18.065644103149648</v>
          </cell>
          <cell r="M1120">
            <v>241268.4</v>
          </cell>
          <cell r="N1120">
            <v>120491317.83156995</v>
          </cell>
          <cell r="O1120">
            <v>0</v>
          </cell>
          <cell r="P1120">
            <v>0</v>
          </cell>
          <cell r="Q1120">
            <v>120491317.83156995</v>
          </cell>
          <cell r="R1120">
            <v>0</v>
          </cell>
          <cell r="T1120">
            <v>0</v>
          </cell>
        </row>
        <row r="1121">
          <cell r="B1121" t="str">
            <v>D20024</v>
          </cell>
          <cell r="E1121" t="str">
            <v>Dump Truck 20 Ton</v>
          </cell>
          <cell r="F1121">
            <v>8</v>
          </cell>
          <cell r="G1121">
            <v>10</v>
          </cell>
          <cell r="H1121">
            <v>29405.439069469641</v>
          </cell>
          <cell r="I1121" t="str">
            <v>jam</v>
          </cell>
          <cell r="J1121">
            <v>2940.5439069469639</v>
          </cell>
          <cell r="K1121">
            <v>0.13037037037037036</v>
          </cell>
          <cell r="L1121">
            <v>7.6704545454545467</v>
          </cell>
          <cell r="M1121">
            <v>192744.92307692309</v>
          </cell>
          <cell r="N1121">
            <v>566774909.14880741</v>
          </cell>
          <cell r="O1121">
            <v>0</v>
          </cell>
          <cell r="P1121">
            <v>0</v>
          </cell>
          <cell r="Q1121">
            <v>566774909.14880741</v>
          </cell>
          <cell r="R1121">
            <v>0</v>
          </cell>
          <cell r="T1121">
            <v>0</v>
          </cell>
        </row>
        <row r="1122">
          <cell r="B1122" t="str">
            <v>D20004</v>
          </cell>
          <cell r="E1122" t="str">
            <v>Alat bantu (Pek. Tanah)-m3</v>
          </cell>
          <cell r="I1122" t="str">
            <v>m3</v>
          </cell>
          <cell r="J1122">
            <v>22555.30837715001</v>
          </cell>
          <cell r="K1122">
            <v>1</v>
          </cell>
          <cell r="M1122">
            <v>250</v>
          </cell>
          <cell r="N1122">
            <v>5638827.0942875026</v>
          </cell>
          <cell r="O1122">
            <v>0</v>
          </cell>
          <cell r="P1122">
            <v>0</v>
          </cell>
          <cell r="Q1122">
            <v>5638827.0942875026</v>
          </cell>
          <cell r="R1122">
            <v>0</v>
          </cell>
          <cell r="T1122">
            <v>0</v>
          </cell>
        </row>
        <row r="1123">
          <cell r="B1123" t="str">
            <v>D20050</v>
          </cell>
          <cell r="E1123" t="str">
            <v>BBM solar</v>
          </cell>
          <cell r="H1123">
            <v>50530.388479651039</v>
          </cell>
          <cell r="I1123" t="str">
            <v>ltr</v>
          </cell>
          <cell r="J1123">
            <v>50530.388479651039</v>
          </cell>
          <cell r="M1123">
            <v>989.1712</v>
          </cell>
          <cell r="N1123">
            <v>49983205.008882597</v>
          </cell>
          <cell r="O1123">
            <v>0</v>
          </cell>
          <cell r="P1123">
            <v>0</v>
          </cell>
          <cell r="Q1123">
            <v>49983205.008882597</v>
          </cell>
          <cell r="R1123">
            <v>0</v>
          </cell>
          <cell r="T1123">
            <v>0</v>
          </cell>
        </row>
        <row r="1124">
          <cell r="T1124">
            <v>0</v>
          </cell>
        </row>
        <row r="1125">
          <cell r="B1125" t="str">
            <v>5.3.1.2</v>
          </cell>
          <cell r="D1125" t="str">
            <v>Soft Rock (Excavation)</v>
          </cell>
          <cell r="F1125" t="str">
            <v>Estimate =</v>
          </cell>
          <cell r="G1125">
            <v>0.4</v>
          </cell>
          <cell r="I1125" t="str">
            <v>m3</v>
          </cell>
          <cell r="J1125">
            <v>36088.493403440014</v>
          </cell>
          <cell r="L1125">
            <v>0.75</v>
          </cell>
          <cell r="M1125">
            <v>76752.998164926248</v>
          </cell>
          <cell r="T1125">
            <v>0</v>
          </cell>
        </row>
        <row r="1126">
          <cell r="D1126" t="str">
            <v>Labour</v>
          </cell>
          <cell r="M1126">
            <v>3487.282249129235</v>
          </cell>
          <cell r="T1126">
            <v>0</v>
          </cell>
        </row>
        <row r="1127">
          <cell r="B1127" t="str">
            <v>C20001</v>
          </cell>
          <cell r="E1127" t="str">
            <v>Tenaga</v>
          </cell>
          <cell r="G1127">
            <v>3</v>
          </cell>
          <cell r="I1127" t="str">
            <v>jam</v>
          </cell>
          <cell r="J1127">
            <v>7191.4721396362202</v>
          </cell>
          <cell r="K1127">
            <v>0.19927327137881343</v>
          </cell>
          <cell r="L1127">
            <v>15.054703419291371</v>
          </cell>
          <cell r="M1127">
            <v>17500</v>
          </cell>
          <cell r="N1127">
            <v>125850762.44363385</v>
          </cell>
          <cell r="O1127">
            <v>0</v>
          </cell>
          <cell r="P1127">
            <v>125850762.44363385</v>
          </cell>
          <cell r="Q1127">
            <v>0</v>
          </cell>
          <cell r="R1127">
            <v>0</v>
          </cell>
          <cell r="T1127">
            <v>0</v>
          </cell>
        </row>
        <row r="1128">
          <cell r="B1128" t="str">
            <v>C20003</v>
          </cell>
          <cell r="E1128" t="str">
            <v>Mandor</v>
          </cell>
          <cell r="G1128">
            <v>0</v>
          </cell>
          <cell r="I1128" t="str">
            <v>jam</v>
          </cell>
          <cell r="J1128">
            <v>0</v>
          </cell>
          <cell r="K1128">
            <v>0</v>
          </cell>
          <cell r="L1128">
            <v>15.054703419291371</v>
          </cell>
          <cell r="M1128">
            <v>27500</v>
          </cell>
          <cell r="N1128">
            <v>0</v>
          </cell>
          <cell r="O1128">
            <v>0</v>
          </cell>
          <cell r="P1128">
            <v>0</v>
          </cell>
          <cell r="Q1128">
            <v>0</v>
          </cell>
          <cell r="R1128">
            <v>0</v>
          </cell>
          <cell r="T1128">
            <v>0</v>
          </cell>
        </row>
        <row r="1129">
          <cell r="D1129" t="str">
            <v>Equipment Operasional</v>
          </cell>
          <cell r="H1129" t="str">
            <v>BBM</v>
          </cell>
          <cell r="M1129">
            <v>73265.715915797002</v>
          </cell>
          <cell r="T1129">
            <v>0</v>
          </cell>
        </row>
        <row r="1130">
          <cell r="B1130" t="str">
            <v>D20025</v>
          </cell>
          <cell r="E1130" t="str">
            <v>Excavator CAT320</v>
          </cell>
          <cell r="F1130">
            <v>0.6</v>
          </cell>
          <cell r="G1130">
            <v>18</v>
          </cell>
          <cell r="H1130">
            <v>25889.29970269039</v>
          </cell>
          <cell r="I1130" t="str">
            <v>jam</v>
          </cell>
          <cell r="J1130">
            <v>1438.294427927244</v>
          </cell>
          <cell r="K1130">
            <v>6.6424423792937809E-2</v>
          </cell>
          <cell r="L1130">
            <v>15.054703419291371</v>
          </cell>
          <cell r="M1130">
            <v>241268.4</v>
          </cell>
          <cell r="N1130">
            <v>347014995.35492146</v>
          </cell>
          <cell r="O1130">
            <v>0</v>
          </cell>
          <cell r="P1130">
            <v>0</v>
          </cell>
          <cell r="Q1130">
            <v>347014995.35492146</v>
          </cell>
          <cell r="R1130">
            <v>0</v>
          </cell>
          <cell r="T1130">
            <v>0</v>
          </cell>
        </row>
        <row r="1131">
          <cell r="B1131" t="str">
            <v>D20105</v>
          </cell>
          <cell r="E1131" t="str">
            <v>Excavator long arm</v>
          </cell>
          <cell r="F1131">
            <v>0.4</v>
          </cell>
          <cell r="G1131">
            <v>18</v>
          </cell>
          <cell r="H1131">
            <v>19177.259039029923</v>
          </cell>
          <cell r="I1131" t="str">
            <v>jam</v>
          </cell>
          <cell r="J1131">
            <v>1065.4032799461067</v>
          </cell>
          <cell r="K1131">
            <v>7.3804915325486456E-2</v>
          </cell>
          <cell r="L1131">
            <v>13.549233077362235</v>
          </cell>
          <cell r="M1131">
            <v>241268.4</v>
          </cell>
          <cell r="N1131">
            <v>257048144.70734924</v>
          </cell>
          <cell r="O1131">
            <v>0</v>
          </cell>
          <cell r="P1131">
            <v>0</v>
          </cell>
          <cell r="Q1131">
            <v>257048144.70734924</v>
          </cell>
          <cell r="R1131">
            <v>0</v>
          </cell>
          <cell r="T1131">
            <v>0</v>
          </cell>
        </row>
        <row r="1132">
          <cell r="B1132" t="str">
            <v>D20024</v>
          </cell>
          <cell r="E1132" t="str">
            <v>Dump Truck 20 Ton</v>
          </cell>
          <cell r="F1132">
            <v>8</v>
          </cell>
          <cell r="G1132">
            <v>10</v>
          </cell>
          <cell r="H1132">
            <v>47048.702511151423</v>
          </cell>
          <cell r="I1132" t="str">
            <v>jam</v>
          </cell>
          <cell r="J1132">
            <v>4704.8702511151423</v>
          </cell>
          <cell r="K1132">
            <v>0.13037037037037036</v>
          </cell>
          <cell r="L1132">
            <v>7.6704545454545467</v>
          </cell>
          <cell r="M1132">
            <v>192744.92307692309</v>
          </cell>
          <cell r="N1132">
            <v>906839854.63809192</v>
          </cell>
          <cell r="O1132">
            <v>0</v>
          </cell>
          <cell r="P1132">
            <v>0</v>
          </cell>
          <cell r="Q1132">
            <v>906839854.63809192</v>
          </cell>
          <cell r="R1132">
            <v>0</v>
          </cell>
          <cell r="T1132">
            <v>0</v>
          </cell>
        </row>
        <row r="1133">
          <cell r="B1133" t="str">
            <v>D20049</v>
          </cell>
          <cell r="E1133" t="str">
            <v>Giant breaker</v>
          </cell>
          <cell r="G1133">
            <v>18</v>
          </cell>
          <cell r="H1133">
            <v>64959.288126192027</v>
          </cell>
          <cell r="I1133" t="str">
            <v>jam</v>
          </cell>
          <cell r="J1133">
            <v>3608.8493403440016</v>
          </cell>
          <cell r="K1133">
            <v>0.1</v>
          </cell>
          <cell r="L1133">
            <v>10</v>
          </cell>
          <cell r="M1133">
            <v>268437.52</v>
          </cell>
          <cell r="N1133">
            <v>968750566.97557974</v>
          </cell>
          <cell r="O1133">
            <v>0</v>
          </cell>
          <cell r="P1133">
            <v>0</v>
          </cell>
          <cell r="Q1133">
            <v>968750566.97557974</v>
          </cell>
          <cell r="R1133">
            <v>0</v>
          </cell>
          <cell r="T1133">
            <v>0</v>
          </cell>
        </row>
        <row r="1134">
          <cell r="B1134" t="str">
            <v>D20004</v>
          </cell>
          <cell r="E1134" t="str">
            <v>Alat bantu (Pek. Tanah)-m3</v>
          </cell>
          <cell r="I1134" t="str">
            <v>m3</v>
          </cell>
          <cell r="J1134">
            <v>36088.493403440014</v>
          </cell>
          <cell r="K1134">
            <v>1</v>
          </cell>
          <cell r="M1134">
            <v>250</v>
          </cell>
          <cell r="N1134">
            <v>9022123.3508600034</v>
          </cell>
          <cell r="O1134">
            <v>0</v>
          </cell>
          <cell r="P1134">
            <v>0</v>
          </cell>
          <cell r="Q1134">
            <v>9022123.3508600034</v>
          </cell>
          <cell r="R1134">
            <v>0</v>
          </cell>
          <cell r="T1134">
            <v>0</v>
          </cell>
        </row>
        <row r="1135">
          <cell r="B1135" t="str">
            <v>D20050</v>
          </cell>
          <cell r="E1135" t="str">
            <v>BBM solar</v>
          </cell>
          <cell r="H1135">
            <v>157074.54937906377</v>
          </cell>
          <cell r="I1135" t="str">
            <v>ltr</v>
          </cell>
          <cell r="J1135">
            <v>157074.54937906377</v>
          </cell>
          <cell r="M1135">
            <v>989.1712</v>
          </cell>
          <cell r="N1135">
            <v>155373620.49874777</v>
          </cell>
          <cell r="O1135">
            <v>0</v>
          </cell>
          <cell r="P1135">
            <v>0</v>
          </cell>
          <cell r="Q1135">
            <v>155373620.49874777</v>
          </cell>
          <cell r="R1135">
            <v>0</v>
          </cell>
          <cell r="T1135">
            <v>0</v>
          </cell>
        </row>
        <row r="1136">
          <cell r="T1136">
            <v>0</v>
          </cell>
        </row>
        <row r="1137">
          <cell r="B1137" t="str">
            <v>5.3.3</v>
          </cell>
          <cell r="D1137" t="str">
            <v>Rock Excavation</v>
          </cell>
          <cell r="F1137" t="str">
            <v>Estimate =</v>
          </cell>
          <cell r="G1137">
            <v>0.35</v>
          </cell>
          <cell r="I1137" t="str">
            <v>m3</v>
          </cell>
          <cell r="J1137">
            <v>31577.431728010011</v>
          </cell>
          <cell r="L1137">
            <v>0.25</v>
          </cell>
          <cell r="M1137">
            <v>119674.84784361062</v>
          </cell>
          <cell r="T1137">
            <v>0</v>
          </cell>
        </row>
        <row r="1138">
          <cell r="D1138" t="str">
            <v>Labour</v>
          </cell>
          <cell r="M1138">
            <v>10461.846747387704</v>
          </cell>
          <cell r="T1138">
            <v>0</v>
          </cell>
        </row>
        <row r="1139">
          <cell r="B1139" t="str">
            <v>C20001</v>
          </cell>
          <cell r="E1139" t="str">
            <v>Tenaga</v>
          </cell>
          <cell r="G1139">
            <v>3</v>
          </cell>
          <cell r="I1139" t="str">
            <v>jam</v>
          </cell>
          <cell r="J1139">
            <v>18877.614366545076</v>
          </cell>
          <cell r="K1139">
            <v>0.59781981413644025</v>
          </cell>
          <cell r="L1139">
            <v>5.0182344730971238</v>
          </cell>
          <cell r="M1139">
            <v>17500</v>
          </cell>
          <cell r="N1139">
            <v>330358251.41453886</v>
          </cell>
          <cell r="O1139">
            <v>0</v>
          </cell>
          <cell r="P1139">
            <v>330358251.41453886</v>
          </cell>
          <cell r="Q1139">
            <v>0</v>
          </cell>
          <cell r="R1139">
            <v>0</v>
          </cell>
          <cell r="T1139">
            <v>0</v>
          </cell>
        </row>
        <row r="1140">
          <cell r="B1140" t="str">
            <v>C20003</v>
          </cell>
          <cell r="E1140" t="str">
            <v>Mandor</v>
          </cell>
          <cell r="G1140">
            <v>0</v>
          </cell>
          <cell r="I1140" t="str">
            <v>jam</v>
          </cell>
          <cell r="J1140">
            <v>0</v>
          </cell>
          <cell r="K1140">
            <v>0</v>
          </cell>
          <cell r="L1140">
            <v>5.0182344730971238</v>
          </cell>
          <cell r="M1140">
            <v>27500</v>
          </cell>
          <cell r="N1140">
            <v>0</v>
          </cell>
          <cell r="O1140">
            <v>0</v>
          </cell>
          <cell r="P1140">
            <v>0</v>
          </cell>
          <cell r="Q1140">
            <v>0</v>
          </cell>
          <cell r="R1140">
            <v>0</v>
          </cell>
          <cell r="T1140">
            <v>0</v>
          </cell>
        </row>
        <row r="1141">
          <cell r="D1141" t="str">
            <v>Equipment Operasional</v>
          </cell>
          <cell r="H1141" t="str">
            <v>BBM</v>
          </cell>
          <cell r="M1141">
            <v>109213.00109622291</v>
          </cell>
          <cell r="T1141">
            <v>0</v>
          </cell>
        </row>
        <row r="1142">
          <cell r="B1142" t="str">
            <v>D20025</v>
          </cell>
          <cell r="E1142" t="str">
            <v>Excavator CAT320</v>
          </cell>
          <cell r="F1142">
            <v>0.6</v>
          </cell>
          <cell r="G1142">
            <v>18</v>
          </cell>
          <cell r="H1142">
            <v>67959.411719562282</v>
          </cell>
          <cell r="I1142" t="str">
            <v>jam</v>
          </cell>
          <cell r="J1142">
            <v>3775.5228733090153</v>
          </cell>
          <cell r="K1142">
            <v>0.19927327137881343</v>
          </cell>
          <cell r="L1142">
            <v>5.0182344730971238</v>
          </cell>
          <cell r="M1142">
            <v>241268.4</v>
          </cell>
          <cell r="N1142">
            <v>910914362.80666876</v>
          </cell>
          <cell r="O1142">
            <v>0</v>
          </cell>
          <cell r="P1142">
            <v>0</v>
          </cell>
          <cell r="Q1142">
            <v>910914362.80666876</v>
          </cell>
          <cell r="R1142">
            <v>0</v>
          </cell>
          <cell r="T1142">
            <v>0</v>
          </cell>
        </row>
        <row r="1143">
          <cell r="B1143" t="str">
            <v>D20105</v>
          </cell>
          <cell r="E1143" t="str">
            <v>Excavator long arm</v>
          </cell>
          <cell r="F1143">
            <v>0.4</v>
          </cell>
          <cell r="G1143">
            <v>18</v>
          </cell>
          <cell r="H1143">
            <v>50340.304977453539</v>
          </cell>
          <cell r="I1143" t="str">
            <v>jam</v>
          </cell>
          <cell r="J1143">
            <v>2796.68360985853</v>
          </cell>
          <cell r="K1143">
            <v>0.22141474597645935</v>
          </cell>
          <cell r="L1143">
            <v>4.5164110257874119</v>
          </cell>
          <cell r="M1143">
            <v>241268.4</v>
          </cell>
          <cell r="N1143">
            <v>674751379.85679173</v>
          </cell>
          <cell r="O1143">
            <v>0</v>
          </cell>
          <cell r="P1143">
            <v>0</v>
          </cell>
          <cell r="Q1143">
            <v>674751379.85679173</v>
          </cell>
          <cell r="R1143">
            <v>0</v>
          </cell>
          <cell r="T1143">
            <v>0</v>
          </cell>
        </row>
        <row r="1144">
          <cell r="B1144" t="str">
            <v>D20024</v>
          </cell>
          <cell r="E1144" t="str">
            <v>Dump Truck 20 Ton</v>
          </cell>
          <cell r="F1144">
            <v>8</v>
          </cell>
          <cell r="G1144">
            <v>10</v>
          </cell>
          <cell r="H1144">
            <v>41167.614697257493</v>
          </cell>
          <cell r="I1144" t="str">
            <v>jam</v>
          </cell>
          <cell r="J1144">
            <v>4116.7614697257495</v>
          </cell>
          <cell r="K1144">
            <v>0.13037037037037036</v>
          </cell>
          <cell r="L1144">
            <v>7.6704545454545467</v>
          </cell>
          <cell r="M1144">
            <v>192744.92307692309</v>
          </cell>
          <cell r="N1144">
            <v>793484872.80833042</v>
          </cell>
          <cell r="O1144">
            <v>0</v>
          </cell>
          <cell r="P1144">
            <v>0</v>
          </cell>
          <cell r="Q1144">
            <v>793484872.80833042</v>
          </cell>
          <cell r="R1144">
            <v>0</v>
          </cell>
          <cell r="T1144">
            <v>0</v>
          </cell>
        </row>
        <row r="1145">
          <cell r="B1145" t="str">
            <v>D20049</v>
          </cell>
          <cell r="E1145" t="str">
            <v>Giant breaker</v>
          </cell>
          <cell r="G1145">
            <v>18</v>
          </cell>
          <cell r="H1145">
            <v>56839.377110418027</v>
          </cell>
          <cell r="I1145" t="str">
            <v>jam</v>
          </cell>
          <cell r="J1145">
            <v>3157.7431728010015</v>
          </cell>
          <cell r="K1145">
            <v>0.1</v>
          </cell>
          <cell r="L1145">
            <v>10</v>
          </cell>
          <cell r="M1145">
            <v>268437.52</v>
          </cell>
          <cell r="N1145">
            <v>847656746.10363233</v>
          </cell>
          <cell r="O1145">
            <v>0</v>
          </cell>
          <cell r="P1145">
            <v>0</v>
          </cell>
          <cell r="Q1145">
            <v>847656746.10363233</v>
          </cell>
          <cell r="R1145">
            <v>0</v>
          </cell>
          <cell r="T1145">
            <v>0</v>
          </cell>
        </row>
        <row r="1146">
          <cell r="B1146" t="str">
            <v>D20004</v>
          </cell>
          <cell r="E1146" t="str">
            <v>Alat bantu (Pek. Tanah)-m3</v>
          </cell>
          <cell r="I1146" t="str">
            <v>m3</v>
          </cell>
          <cell r="J1146">
            <v>31577.431728010011</v>
          </cell>
          <cell r="K1146">
            <v>1</v>
          </cell>
          <cell r="M1146">
            <v>250</v>
          </cell>
          <cell r="N1146">
            <v>7894357.9320025025</v>
          </cell>
          <cell r="O1146">
            <v>0</v>
          </cell>
          <cell r="P1146">
            <v>0</v>
          </cell>
          <cell r="Q1146">
            <v>7894357.9320025025</v>
          </cell>
          <cell r="R1146">
            <v>0</v>
          </cell>
          <cell r="T1146">
            <v>0</v>
          </cell>
        </row>
        <row r="1147">
          <cell r="B1147" t="str">
            <v>D20050</v>
          </cell>
          <cell r="E1147" t="str">
            <v>BBM solar</v>
          </cell>
          <cell r="H1147">
            <v>216306.70850469134</v>
          </cell>
          <cell r="I1147" t="str">
            <v>ltr</v>
          </cell>
          <cell r="J1147">
            <v>216306.70850469134</v>
          </cell>
          <cell r="M1147">
            <v>989.1712</v>
          </cell>
          <cell r="N1147">
            <v>213964366.41963574</v>
          </cell>
          <cell r="O1147">
            <v>0</v>
          </cell>
          <cell r="P1147">
            <v>0</v>
          </cell>
          <cell r="Q1147">
            <v>213964366.41963574</v>
          </cell>
          <cell r="R1147">
            <v>0</v>
          </cell>
          <cell r="T1147">
            <v>0</v>
          </cell>
        </row>
        <row r="1148">
          <cell r="T1148">
            <v>0</v>
          </cell>
        </row>
        <row r="1149">
          <cell r="B1149" t="str">
            <v>5.4.1</v>
          </cell>
          <cell r="D1149" t="str">
            <v>Dia. 2000mm</v>
          </cell>
          <cell r="I1149" t="str">
            <v>m3</v>
          </cell>
          <cell r="J1149">
            <v>132469.12508859948</v>
          </cell>
          <cell r="M1149">
            <v>11031799924.784403</v>
          </cell>
        </row>
        <row r="1150">
          <cell r="B1150" t="str">
            <v>5.4.1.1</v>
          </cell>
          <cell r="D1150" t="str">
            <v>Soft Soil (Excavation)</v>
          </cell>
          <cell r="F1150" t="str">
            <v>Estimate =</v>
          </cell>
          <cell r="G1150">
            <v>0.25</v>
          </cell>
          <cell r="I1150" t="str">
            <v>m3</v>
          </cell>
          <cell r="J1150">
            <v>33117.28127214987</v>
          </cell>
          <cell r="M1150">
            <v>42763.506795090689</v>
          </cell>
          <cell r="T1150">
            <v>0</v>
          </cell>
        </row>
        <row r="1151">
          <cell r="D1151" t="str">
            <v>Labour</v>
          </cell>
          <cell r="M1151">
            <v>2615.4616868469261</v>
          </cell>
          <cell r="T1151">
            <v>0</v>
          </cell>
        </row>
        <row r="1152">
          <cell r="B1152" t="str">
            <v>C20001</v>
          </cell>
          <cell r="E1152" t="str">
            <v>Tenaga</v>
          </cell>
          <cell r="G1152">
            <v>3</v>
          </cell>
          <cell r="I1152" t="str">
            <v>jam</v>
          </cell>
          <cell r="J1152">
            <v>4949.5417337052122</v>
          </cell>
          <cell r="K1152">
            <v>0.14945495353411006</v>
          </cell>
          <cell r="L1152">
            <v>20.072937892388495</v>
          </cell>
          <cell r="M1152">
            <v>17500</v>
          </cell>
          <cell r="N1152">
            <v>86616980.339841217</v>
          </cell>
          <cell r="O1152">
            <v>0</v>
          </cell>
          <cell r="P1152">
            <v>86616980.339841217</v>
          </cell>
          <cell r="Q1152">
            <v>0</v>
          </cell>
          <cell r="R1152">
            <v>0</v>
          </cell>
          <cell r="T1152">
            <v>0</v>
          </cell>
        </row>
        <row r="1153">
          <cell r="B1153" t="str">
            <v>C20003</v>
          </cell>
          <cell r="E1153" t="str">
            <v>Mandor</v>
          </cell>
          <cell r="G1153">
            <v>0</v>
          </cell>
          <cell r="I1153" t="str">
            <v>jam</v>
          </cell>
          <cell r="J1153">
            <v>0</v>
          </cell>
          <cell r="K1153">
            <v>0</v>
          </cell>
          <cell r="L1153">
            <v>20.072937892388495</v>
          </cell>
          <cell r="M1153">
            <v>27500</v>
          </cell>
          <cell r="N1153">
            <v>0</v>
          </cell>
          <cell r="O1153">
            <v>0</v>
          </cell>
          <cell r="P1153">
            <v>0</v>
          </cell>
          <cell r="Q1153">
            <v>0</v>
          </cell>
          <cell r="R1153">
            <v>0</v>
          </cell>
          <cell r="T1153">
            <v>0</v>
          </cell>
        </row>
        <row r="1154">
          <cell r="D1154" t="str">
            <v>Equipment Operasional</v>
          </cell>
          <cell r="H1154" t="str">
            <v>BBM</v>
          </cell>
          <cell r="M1154">
            <v>40148.045108243765</v>
          </cell>
          <cell r="T1154">
            <v>0</v>
          </cell>
        </row>
        <row r="1155">
          <cell r="B1155" t="str">
            <v>D20025</v>
          </cell>
          <cell r="E1155" t="str">
            <v>Excavator CAT320</v>
          </cell>
          <cell r="F1155">
            <v>0.6</v>
          </cell>
          <cell r="G1155">
            <v>18</v>
          </cell>
          <cell r="H1155">
            <v>17818.350241338765</v>
          </cell>
          <cell r="I1155" t="str">
            <v>jam</v>
          </cell>
          <cell r="J1155">
            <v>989.90834674104246</v>
          </cell>
          <cell r="K1155">
            <v>4.9818317844703357E-2</v>
          </cell>
          <cell r="L1155">
            <v>20.072937892388495</v>
          </cell>
          <cell r="M1155">
            <v>241268.4</v>
          </cell>
          <cell r="N1155">
            <v>238833602.96485654</v>
          </cell>
          <cell r="O1155">
            <v>0</v>
          </cell>
          <cell r="P1155">
            <v>0</v>
          </cell>
          <cell r="Q1155">
            <v>238833602.96485654</v>
          </cell>
          <cell r="R1155">
            <v>0</v>
          </cell>
          <cell r="T1155">
            <v>0</v>
          </cell>
        </row>
        <row r="1156">
          <cell r="B1156" t="str">
            <v>D20105</v>
          </cell>
          <cell r="E1156" t="str">
            <v>Excavator long arm</v>
          </cell>
          <cell r="F1156">
            <v>0.4</v>
          </cell>
          <cell r="G1156">
            <v>18</v>
          </cell>
          <cell r="H1156">
            <v>13198.777956547234</v>
          </cell>
          <cell r="I1156" t="str">
            <v>jam</v>
          </cell>
          <cell r="J1156">
            <v>733.26544203040191</v>
          </cell>
          <cell r="K1156">
            <v>5.5353686494114838E-2</v>
          </cell>
          <cell r="L1156">
            <v>18.065644103149648</v>
          </cell>
          <cell r="M1156">
            <v>241268.4</v>
          </cell>
          <cell r="N1156">
            <v>176913779.97396782</v>
          </cell>
          <cell r="O1156">
            <v>0</v>
          </cell>
          <cell r="P1156">
            <v>0</v>
          </cell>
          <cell r="Q1156">
            <v>176913779.97396782</v>
          </cell>
          <cell r="R1156">
            <v>0</v>
          </cell>
          <cell r="T1156">
            <v>0</v>
          </cell>
        </row>
        <row r="1157">
          <cell r="B1157" t="str">
            <v>D20024</v>
          </cell>
          <cell r="E1157" t="str">
            <v>Dump Truck 20 Ton</v>
          </cell>
          <cell r="F1157">
            <v>8</v>
          </cell>
          <cell r="G1157">
            <v>10</v>
          </cell>
          <cell r="H1157">
            <v>43175.122251099085</v>
          </cell>
          <cell r="I1157" t="str">
            <v>jam</v>
          </cell>
          <cell r="J1157">
            <v>4317.5122251099083</v>
          </cell>
          <cell r="K1157">
            <v>0.13037037037037036</v>
          </cell>
          <cell r="L1157">
            <v>7.6704545454545467</v>
          </cell>
          <cell r="M1157">
            <v>192744.92307692309</v>
          </cell>
          <cell r="N1157">
            <v>832178561.71248436</v>
          </cell>
          <cell r="O1157">
            <v>0</v>
          </cell>
          <cell r="P1157">
            <v>0</v>
          </cell>
          <cell r="Q1157">
            <v>832178561.71248436</v>
          </cell>
          <cell r="R1157">
            <v>0</v>
          </cell>
          <cell r="T1157">
            <v>0</v>
          </cell>
        </row>
        <row r="1158">
          <cell r="B1158" t="str">
            <v>D20004</v>
          </cell>
          <cell r="E1158" t="str">
            <v>Alat bantu (Pek. Tanah)-m3</v>
          </cell>
          <cell r="I1158" t="str">
            <v>m3</v>
          </cell>
          <cell r="J1158">
            <v>33117.28127214987</v>
          </cell>
          <cell r="K1158">
            <v>1</v>
          </cell>
          <cell r="M1158">
            <v>250</v>
          </cell>
          <cell r="N1158">
            <v>8279320.318037468</v>
          </cell>
          <cell r="O1158">
            <v>0</v>
          </cell>
          <cell r="P1158">
            <v>0</v>
          </cell>
          <cell r="Q1158">
            <v>8279320.318037468</v>
          </cell>
          <cell r="R1158">
            <v>0</v>
          </cell>
          <cell r="T1158">
            <v>0</v>
          </cell>
        </row>
        <row r="1159">
          <cell r="B1159" t="str">
            <v>D20050</v>
          </cell>
          <cell r="E1159" t="str">
            <v>BBM solar</v>
          </cell>
          <cell r="H1159">
            <v>74192.250448985083</v>
          </cell>
          <cell r="I1159" t="str">
            <v>ltr</v>
          </cell>
          <cell r="J1159">
            <v>74192.250448985083</v>
          </cell>
          <cell r="M1159">
            <v>989.1712</v>
          </cell>
          <cell r="N1159">
            <v>73388837.407323107</v>
          </cell>
          <cell r="O1159">
            <v>0</v>
          </cell>
          <cell r="P1159">
            <v>0</v>
          </cell>
          <cell r="Q1159">
            <v>73388837.407323107</v>
          </cell>
          <cell r="R1159">
            <v>0</v>
          </cell>
          <cell r="T1159">
            <v>0</v>
          </cell>
        </row>
        <row r="1160">
          <cell r="T1160">
            <v>0</v>
          </cell>
        </row>
        <row r="1161">
          <cell r="B1161" t="str">
            <v>5.4.1.2</v>
          </cell>
          <cell r="D1161" t="str">
            <v>Soft Rock (Excavation)</v>
          </cell>
          <cell r="F1161" t="str">
            <v>Estimate =</v>
          </cell>
          <cell r="G1161">
            <v>0.4</v>
          </cell>
          <cell r="I1161" t="str">
            <v>m3</v>
          </cell>
          <cell r="J1161">
            <v>52987.650035439794</v>
          </cell>
          <cell r="L1161">
            <v>0.75</v>
          </cell>
          <cell r="M1161">
            <v>76752.998164926263</v>
          </cell>
          <cell r="T1161">
            <v>0</v>
          </cell>
        </row>
        <row r="1162">
          <cell r="D1162" t="str">
            <v>Labour</v>
          </cell>
          <cell r="M1162">
            <v>3487.2822491292345</v>
          </cell>
          <cell r="T1162">
            <v>0</v>
          </cell>
        </row>
        <row r="1163">
          <cell r="B1163" t="str">
            <v>C20001</v>
          </cell>
          <cell r="E1163" t="str">
            <v>Tenaga</v>
          </cell>
          <cell r="G1163">
            <v>3</v>
          </cell>
          <cell r="I1163" t="str">
            <v>jam</v>
          </cell>
          <cell r="J1163">
            <v>10559.022365237786</v>
          </cell>
          <cell r="K1163">
            <v>0.19927327137881343</v>
          </cell>
          <cell r="L1163">
            <v>15.054703419291371</v>
          </cell>
          <cell r="M1163">
            <v>17500</v>
          </cell>
          <cell r="N1163">
            <v>184782891.39166126</v>
          </cell>
          <cell r="O1163">
            <v>0</v>
          </cell>
          <cell r="P1163">
            <v>184782891.39166126</v>
          </cell>
          <cell r="Q1163">
            <v>0</v>
          </cell>
          <cell r="R1163">
            <v>0</v>
          </cell>
          <cell r="T1163">
            <v>0</v>
          </cell>
        </row>
        <row r="1164">
          <cell r="B1164" t="str">
            <v>C20003</v>
          </cell>
          <cell r="E1164" t="str">
            <v>Mandor</v>
          </cell>
          <cell r="G1164">
            <v>0</v>
          </cell>
          <cell r="I1164" t="str">
            <v>jam</v>
          </cell>
          <cell r="J1164">
            <v>0</v>
          </cell>
          <cell r="K1164">
            <v>0</v>
          </cell>
          <cell r="L1164">
            <v>15.054703419291371</v>
          </cell>
          <cell r="M1164">
            <v>27500</v>
          </cell>
          <cell r="N1164">
            <v>0</v>
          </cell>
          <cell r="O1164">
            <v>0</v>
          </cell>
          <cell r="P1164">
            <v>0</v>
          </cell>
          <cell r="Q1164">
            <v>0</v>
          </cell>
          <cell r="R1164">
            <v>0</v>
          </cell>
          <cell r="T1164">
            <v>0</v>
          </cell>
        </row>
        <row r="1165">
          <cell r="D1165" t="str">
            <v>Equipment Operasional</v>
          </cell>
          <cell r="H1165" t="str">
            <v>BBM</v>
          </cell>
          <cell r="M1165">
            <v>73265.715915797016</v>
          </cell>
          <cell r="T1165">
            <v>0</v>
          </cell>
        </row>
        <row r="1166">
          <cell r="B1166" t="str">
            <v>D20025</v>
          </cell>
          <cell r="E1166" t="str">
            <v>Excavator CAT320</v>
          </cell>
          <cell r="F1166">
            <v>0.6</v>
          </cell>
          <cell r="G1166">
            <v>18</v>
          </cell>
          <cell r="H1166">
            <v>38012.480514856026</v>
          </cell>
          <cell r="I1166" t="str">
            <v>jam</v>
          </cell>
          <cell r="J1166">
            <v>2111.8044730475572</v>
          </cell>
          <cell r="K1166">
            <v>6.6424423792937809E-2</v>
          </cell>
          <cell r="L1166">
            <v>15.054703419291371</v>
          </cell>
          <cell r="M1166">
            <v>241268.4</v>
          </cell>
          <cell r="N1166">
            <v>509511686.32502723</v>
          </cell>
          <cell r="O1166">
            <v>0</v>
          </cell>
          <cell r="P1166">
            <v>0</v>
          </cell>
          <cell r="Q1166">
            <v>509511686.32502723</v>
          </cell>
          <cell r="R1166">
            <v>0</v>
          </cell>
          <cell r="T1166">
            <v>0</v>
          </cell>
        </row>
        <row r="1167">
          <cell r="B1167" t="str">
            <v>D20105</v>
          </cell>
          <cell r="E1167" t="str">
            <v>Excavator long arm</v>
          </cell>
          <cell r="F1167">
            <v>0.4</v>
          </cell>
          <cell r="G1167">
            <v>18</v>
          </cell>
          <cell r="H1167">
            <v>28157.392973967435</v>
          </cell>
          <cell r="I1167" t="str">
            <v>jam</v>
          </cell>
          <cell r="J1167">
            <v>1564.2996096648576</v>
          </cell>
          <cell r="K1167">
            <v>7.3804915325486456E-2</v>
          </cell>
          <cell r="L1167">
            <v>13.549233077362235</v>
          </cell>
          <cell r="M1167">
            <v>241268.4</v>
          </cell>
          <cell r="N1167">
            <v>377416063.94446474</v>
          </cell>
          <cell r="O1167">
            <v>0</v>
          </cell>
          <cell r="P1167">
            <v>0</v>
          </cell>
          <cell r="Q1167">
            <v>377416063.94446474</v>
          </cell>
          <cell r="R1167">
            <v>0</v>
          </cell>
          <cell r="T1167">
            <v>0</v>
          </cell>
        </row>
        <row r="1168">
          <cell r="B1168" t="str">
            <v>D20024</v>
          </cell>
          <cell r="E1168" t="str">
            <v>Dump Truck 20 Ton</v>
          </cell>
          <cell r="F1168">
            <v>8</v>
          </cell>
          <cell r="G1168">
            <v>10</v>
          </cell>
          <cell r="H1168">
            <v>69080.195601758547</v>
          </cell>
          <cell r="I1168" t="str">
            <v>jam</v>
          </cell>
          <cell r="J1168">
            <v>6908.0195601758542</v>
          </cell>
          <cell r="K1168">
            <v>0.13037037037037036</v>
          </cell>
          <cell r="L1168">
            <v>7.6704545454545467</v>
          </cell>
          <cell r="M1168">
            <v>192744.92307692309</v>
          </cell>
          <cell r="N1168">
            <v>1331485698.7399752</v>
          </cell>
          <cell r="O1168">
            <v>0</v>
          </cell>
          <cell r="P1168">
            <v>0</v>
          </cell>
          <cell r="Q1168">
            <v>1331485698.7399752</v>
          </cell>
          <cell r="R1168">
            <v>0</v>
          </cell>
          <cell r="T1168">
            <v>0</v>
          </cell>
        </row>
        <row r="1169">
          <cell r="B1169" t="str">
            <v>D20049</v>
          </cell>
          <cell r="E1169" t="str">
            <v>Giant breaker</v>
          </cell>
          <cell r="G1169">
            <v>18</v>
          </cell>
          <cell r="H1169">
            <v>95377.770063791642</v>
          </cell>
          <cell r="I1169" t="str">
            <v>jam</v>
          </cell>
          <cell r="J1169">
            <v>5298.7650035439801</v>
          </cell>
          <cell r="K1169">
            <v>0.1</v>
          </cell>
          <cell r="L1169">
            <v>10</v>
          </cell>
          <cell r="M1169">
            <v>268437.52</v>
          </cell>
          <cell r="N1169">
            <v>1422387336.6141374</v>
          </cell>
          <cell r="O1169">
            <v>0</v>
          </cell>
          <cell r="P1169">
            <v>0</v>
          </cell>
          <cell r="Q1169">
            <v>1422387336.6141374</v>
          </cell>
          <cell r="R1169">
            <v>0</v>
          </cell>
          <cell r="T1169">
            <v>0</v>
          </cell>
        </row>
        <row r="1170">
          <cell r="B1170" t="str">
            <v>D20004</v>
          </cell>
          <cell r="E1170" t="str">
            <v>Alat bantu (Pek. Tanah)-m3</v>
          </cell>
          <cell r="I1170" t="str">
            <v>m3</v>
          </cell>
          <cell r="J1170">
            <v>52987.650035439794</v>
          </cell>
          <cell r="K1170">
            <v>1</v>
          </cell>
          <cell r="M1170">
            <v>250</v>
          </cell>
          <cell r="N1170">
            <v>13246912.508859949</v>
          </cell>
          <cell r="O1170">
            <v>0</v>
          </cell>
          <cell r="P1170">
            <v>0</v>
          </cell>
          <cell r="Q1170">
            <v>13246912.508859949</v>
          </cell>
          <cell r="R1170">
            <v>0</v>
          </cell>
          <cell r="T1170">
            <v>0</v>
          </cell>
        </row>
        <row r="1171">
          <cell r="B1171" t="str">
            <v>D20050</v>
          </cell>
          <cell r="E1171" t="str">
            <v>BBM solar</v>
          </cell>
          <cell r="H1171">
            <v>230627.83915437368</v>
          </cell>
          <cell r="I1171" t="str">
            <v>ltr</v>
          </cell>
          <cell r="J1171">
            <v>230627.83915437368</v>
          </cell>
          <cell r="M1171">
            <v>989.1712</v>
          </cell>
          <cell r="N1171">
            <v>228130416.40973881</v>
          </cell>
          <cell r="O1171">
            <v>0</v>
          </cell>
          <cell r="P1171">
            <v>0</v>
          </cell>
          <cell r="Q1171">
            <v>228130416.40973881</v>
          </cell>
          <cell r="R1171">
            <v>0</v>
          </cell>
          <cell r="T1171">
            <v>0</v>
          </cell>
        </row>
        <row r="1172">
          <cell r="T1172">
            <v>0</v>
          </cell>
        </row>
        <row r="1173">
          <cell r="B1173" t="str">
            <v>5.4.3</v>
          </cell>
          <cell r="D1173" t="str">
            <v>Rock Excavation</v>
          </cell>
          <cell r="F1173" t="str">
            <v>Estimate =</v>
          </cell>
          <cell r="G1173">
            <v>0.35</v>
          </cell>
          <cell r="I1173" t="str">
            <v>m3</v>
          </cell>
          <cell r="J1173">
            <v>46364.193781009817</v>
          </cell>
          <cell r="L1173">
            <v>0.25</v>
          </cell>
          <cell r="M1173">
            <v>119674.84784361062</v>
          </cell>
          <cell r="T1173">
            <v>0</v>
          </cell>
        </row>
        <row r="1174">
          <cell r="D1174" t="str">
            <v>Labour</v>
          </cell>
          <cell r="M1174">
            <v>10461.846747387704</v>
          </cell>
          <cell r="T1174">
            <v>0</v>
          </cell>
        </row>
        <row r="1175">
          <cell r="B1175" t="str">
            <v>C20001</v>
          </cell>
          <cell r="E1175" t="str">
            <v>Tenaga</v>
          </cell>
          <cell r="G1175">
            <v>3</v>
          </cell>
          <cell r="I1175" t="str">
            <v>jam</v>
          </cell>
          <cell r="J1175">
            <v>27717.433708749188</v>
          </cell>
          <cell r="K1175">
            <v>0.59781981413644025</v>
          </cell>
          <cell r="L1175">
            <v>5.0182344730971238</v>
          </cell>
          <cell r="M1175">
            <v>17500</v>
          </cell>
          <cell r="N1175">
            <v>485055089.9031108</v>
          </cell>
          <cell r="O1175">
            <v>0</v>
          </cell>
          <cell r="P1175">
            <v>485055089.9031108</v>
          </cell>
          <cell r="Q1175">
            <v>0</v>
          </cell>
          <cell r="R1175">
            <v>0</v>
          </cell>
          <cell r="T1175">
            <v>0</v>
          </cell>
        </row>
        <row r="1176">
          <cell r="B1176" t="str">
            <v>C20003</v>
          </cell>
          <cell r="E1176" t="str">
            <v>Mandor</v>
          </cell>
          <cell r="G1176">
            <v>0</v>
          </cell>
          <cell r="I1176" t="str">
            <v>jam</v>
          </cell>
          <cell r="J1176">
            <v>0</v>
          </cell>
          <cell r="K1176">
            <v>0</v>
          </cell>
          <cell r="L1176">
            <v>5.0182344730971238</v>
          </cell>
          <cell r="M1176">
            <v>27500</v>
          </cell>
          <cell r="N1176">
            <v>0</v>
          </cell>
          <cell r="O1176">
            <v>0</v>
          </cell>
          <cell r="P1176">
            <v>0</v>
          </cell>
          <cell r="Q1176">
            <v>0</v>
          </cell>
          <cell r="R1176">
            <v>0</v>
          </cell>
          <cell r="T1176">
            <v>0</v>
          </cell>
        </row>
        <row r="1177">
          <cell r="D1177" t="str">
            <v>Equipment Operasional</v>
          </cell>
          <cell r="H1177" t="str">
            <v>BBM</v>
          </cell>
          <cell r="M1177">
            <v>109213.00109622291</v>
          </cell>
          <cell r="T1177">
            <v>0</v>
          </cell>
        </row>
        <row r="1178">
          <cell r="B1178" t="str">
            <v>D20025</v>
          </cell>
          <cell r="E1178" t="str">
            <v>Excavator CAT320</v>
          </cell>
          <cell r="F1178">
            <v>0.6</v>
          </cell>
          <cell r="G1178">
            <v>18</v>
          </cell>
          <cell r="H1178">
            <v>99782.761351497073</v>
          </cell>
          <cell r="I1178" t="str">
            <v>jam</v>
          </cell>
          <cell r="J1178">
            <v>5543.4867417498372</v>
          </cell>
          <cell r="K1178">
            <v>0.19927327137881343</v>
          </cell>
          <cell r="L1178">
            <v>5.0182344730971238</v>
          </cell>
          <cell r="M1178">
            <v>241268.4</v>
          </cell>
          <cell r="N1178">
            <v>1337468176.6031964</v>
          </cell>
          <cell r="O1178">
            <v>0</v>
          </cell>
          <cell r="P1178">
            <v>0</v>
          </cell>
          <cell r="Q1178">
            <v>1337468176.6031964</v>
          </cell>
          <cell r="R1178">
            <v>0</v>
          </cell>
          <cell r="T1178">
            <v>0</v>
          </cell>
        </row>
        <row r="1179">
          <cell r="B1179" t="str">
            <v>D20105</v>
          </cell>
          <cell r="E1179" t="str">
            <v>Excavator long arm</v>
          </cell>
          <cell r="F1179">
            <v>0.4</v>
          </cell>
          <cell r="G1179">
            <v>18</v>
          </cell>
          <cell r="H1179">
            <v>73913.156556664515</v>
          </cell>
          <cell r="I1179" t="str">
            <v>jam</v>
          </cell>
          <cell r="J1179">
            <v>4106.2864753702506</v>
          </cell>
          <cell r="K1179">
            <v>0.22141474597645935</v>
          </cell>
          <cell r="L1179">
            <v>4.5164110257874119</v>
          </cell>
          <cell r="M1179">
            <v>241268.4</v>
          </cell>
          <cell r="N1179">
            <v>990717167.85421979</v>
          </cell>
          <cell r="O1179">
            <v>0</v>
          </cell>
          <cell r="P1179">
            <v>0</v>
          </cell>
          <cell r="Q1179">
            <v>990717167.85421979</v>
          </cell>
          <cell r="R1179">
            <v>0</v>
          </cell>
          <cell r="T1179">
            <v>0</v>
          </cell>
        </row>
        <row r="1180">
          <cell r="B1180" t="str">
            <v>D20024</v>
          </cell>
          <cell r="E1180" t="str">
            <v>Dump Truck 20 Ton</v>
          </cell>
          <cell r="F1180">
            <v>8</v>
          </cell>
          <cell r="G1180">
            <v>10</v>
          </cell>
          <cell r="H1180">
            <v>60445.171151538714</v>
          </cell>
          <cell r="I1180" t="str">
            <v>jam</v>
          </cell>
          <cell r="J1180">
            <v>6044.5171151538716</v>
          </cell>
          <cell r="K1180">
            <v>0.13037037037037036</v>
          </cell>
          <cell r="L1180">
            <v>7.6704545454545467</v>
          </cell>
          <cell r="M1180">
            <v>192744.92307692309</v>
          </cell>
          <cell r="N1180">
            <v>1165049986.3974781</v>
          </cell>
          <cell r="O1180">
            <v>0</v>
          </cell>
          <cell r="P1180">
            <v>0</v>
          </cell>
          <cell r="Q1180">
            <v>1165049986.3974781</v>
          </cell>
          <cell r="R1180">
            <v>0</v>
          </cell>
          <cell r="T1180">
            <v>0</v>
          </cell>
        </row>
        <row r="1181">
          <cell r="B1181" t="str">
            <v>D20049</v>
          </cell>
          <cell r="E1181" t="str">
            <v>Giant breaker</v>
          </cell>
          <cell r="G1181">
            <v>18</v>
          </cell>
          <cell r="H1181">
            <v>83455.548805817671</v>
          </cell>
          <cell r="I1181" t="str">
            <v>jam</v>
          </cell>
          <cell r="J1181">
            <v>4636.4193781009817</v>
          </cell>
          <cell r="K1181">
            <v>0.1</v>
          </cell>
          <cell r="L1181">
            <v>10</v>
          </cell>
          <cell r="M1181">
            <v>268437.52</v>
          </cell>
          <cell r="N1181">
            <v>1244588919.53737</v>
          </cell>
          <cell r="O1181">
            <v>0</v>
          </cell>
          <cell r="P1181">
            <v>0</v>
          </cell>
          <cell r="Q1181">
            <v>1244588919.53737</v>
          </cell>
          <cell r="R1181">
            <v>0</v>
          </cell>
          <cell r="T1181">
            <v>0</v>
          </cell>
        </row>
        <row r="1182">
          <cell r="B1182" t="str">
            <v>D20004</v>
          </cell>
          <cell r="E1182" t="str">
            <v>Alat bantu (Pek. Tanah)-m3</v>
          </cell>
          <cell r="I1182" t="str">
            <v>m3</v>
          </cell>
          <cell r="J1182">
            <v>46364.193781009817</v>
          </cell>
          <cell r="K1182">
            <v>1</v>
          </cell>
          <cell r="M1182">
            <v>250</v>
          </cell>
          <cell r="N1182">
            <v>11591048.445252454</v>
          </cell>
          <cell r="O1182">
            <v>0</v>
          </cell>
          <cell r="P1182">
            <v>0</v>
          </cell>
          <cell r="Q1182">
            <v>11591048.445252454</v>
          </cell>
          <cell r="R1182">
            <v>0</v>
          </cell>
          <cell r="T1182">
            <v>0</v>
          </cell>
        </row>
        <row r="1183">
          <cell r="B1183" t="str">
            <v>D20050</v>
          </cell>
          <cell r="E1183" t="str">
            <v>BBM solar</v>
          </cell>
          <cell r="H1183">
            <v>317596.63786551799</v>
          </cell>
          <cell r="I1183" t="str">
            <v>ltr</v>
          </cell>
          <cell r="J1183">
            <v>317596.63786551799</v>
          </cell>
          <cell r="M1183">
            <v>989.1712</v>
          </cell>
          <cell r="N1183">
            <v>314157447.39339989</v>
          </cell>
          <cell r="O1183">
            <v>0</v>
          </cell>
          <cell r="P1183">
            <v>0</v>
          </cell>
          <cell r="Q1183">
            <v>314157447.39339989</v>
          </cell>
          <cell r="R1183">
            <v>0</v>
          </cell>
          <cell r="T1183">
            <v>0</v>
          </cell>
        </row>
        <row r="1184">
          <cell r="T1184">
            <v>0</v>
          </cell>
        </row>
        <row r="1185">
          <cell r="B1185" t="str">
            <v>B.</v>
          </cell>
          <cell r="D1185" t="str">
            <v>Pekerjaan Backfilling (Compacted Sand, Selected Soil, Blinding Concrete, Reinforced Concrete and Concrete Demolish)</v>
          </cell>
          <cell r="I1185" t="str">
            <v>m3</v>
          </cell>
          <cell r="J1185">
            <v>123000</v>
          </cell>
          <cell r="M1185">
            <v>329415.52269372123</v>
          </cell>
        </row>
        <row r="1186">
          <cell r="B1186" t="str">
            <v>5.5.1</v>
          </cell>
          <cell r="D1186" t="str">
            <v>Dia. 300mm</v>
          </cell>
          <cell r="F1186">
            <v>300</v>
          </cell>
          <cell r="G1186" t="str">
            <v>mm</v>
          </cell>
          <cell r="I1186" t="str">
            <v>ml</v>
          </cell>
          <cell r="J1186">
            <v>6550</v>
          </cell>
          <cell r="M1186">
            <v>329243.84749296837</v>
          </cell>
          <cell r="T1186">
            <v>0</v>
          </cell>
        </row>
        <row r="1187">
          <cell r="E1187" t="str">
            <v>Compacted Sand</v>
          </cell>
          <cell r="G1187">
            <v>388987594.00480342</v>
          </cell>
          <cell r="I1187" t="str">
            <v>m3</v>
          </cell>
          <cell r="J1187">
            <v>2093.3196428571428</v>
          </cell>
          <cell r="M1187">
            <v>185823.31433811976</v>
          </cell>
        </row>
        <row r="1188">
          <cell r="E1188" t="str">
            <v>Selected Soil</v>
          </cell>
          <cell r="G1188">
            <v>248589125.29904449</v>
          </cell>
          <cell r="I1188" t="str">
            <v>m3</v>
          </cell>
          <cell r="J1188">
            <v>4443.3637499999995</v>
          </cell>
          <cell r="M1188">
            <v>55946.156849986568</v>
          </cell>
        </row>
        <row r="1189">
          <cell r="E1189" t="str">
            <v>Concrete Class B</v>
          </cell>
          <cell r="G1189">
            <v>55646145.481919989</v>
          </cell>
          <cell r="I1189" t="str">
            <v>m3</v>
          </cell>
          <cell r="J1189">
            <v>80.149999999999991</v>
          </cell>
          <cell r="M1189">
            <v>694275.05279999995</v>
          </cell>
        </row>
        <row r="1190">
          <cell r="E1190" t="str">
            <v>Concrete Class C</v>
          </cell>
          <cell r="G1190">
            <v>517247534.91977131</v>
          </cell>
          <cell r="I1190" t="str">
            <v>m3</v>
          </cell>
          <cell r="J1190">
            <v>687.62857142857126</v>
          </cell>
          <cell r="M1190">
            <v>752219.37600000005</v>
          </cell>
        </row>
        <row r="1191">
          <cell r="E1191" t="str">
            <v>Reinforcement</v>
          </cell>
          <cell r="G1191">
            <v>471922094.62082148</v>
          </cell>
          <cell r="I1191" t="str">
            <v>kg</v>
          </cell>
          <cell r="J1191">
            <v>39286.46346428572</v>
          </cell>
          <cell r="M1191">
            <v>12012.333333333332</v>
          </cell>
        </row>
        <row r="1192">
          <cell r="E1192" t="str">
            <v>Formwork</v>
          </cell>
          <cell r="G1192">
            <v>464108293.05555558</v>
          </cell>
          <cell r="I1192" t="str">
            <v>m2</v>
          </cell>
          <cell r="J1192">
            <v>4375</v>
          </cell>
          <cell r="M1192">
            <v>106081.89555555556</v>
          </cell>
        </row>
        <row r="1193">
          <cell r="E1193" t="str">
            <v>Concrete Demolish</v>
          </cell>
          <cell r="G1193">
            <v>10046413.697026853</v>
          </cell>
          <cell r="I1193" t="str">
            <v>m2</v>
          </cell>
          <cell r="J1193">
            <v>294</v>
          </cell>
          <cell r="M1193">
            <v>34171.475159955284</v>
          </cell>
        </row>
        <row r="1194">
          <cell r="B1194" t="str">
            <v>5.5.1.1</v>
          </cell>
          <cell r="D1194" t="str">
            <v>Selected Soil Back Filling (dia. 300mm)</v>
          </cell>
          <cell r="F1194" t="str">
            <v>Tipe A, B dan C</v>
          </cell>
          <cell r="I1194" t="str">
            <v>m3</v>
          </cell>
          <cell r="J1194">
            <v>4443.3637499999995</v>
          </cell>
          <cell r="M1194">
            <v>55946.156849986568</v>
          </cell>
          <cell r="T1194">
            <v>0</v>
          </cell>
        </row>
        <row r="1195">
          <cell r="D1195" t="str">
            <v>Tipe A</v>
          </cell>
          <cell r="G1195">
            <v>2982</v>
          </cell>
          <cell r="H1195" t="str">
            <v>m3</v>
          </cell>
          <cell r="I1195" t="str">
            <v>ml</v>
          </cell>
          <cell r="J1195">
            <v>4260</v>
          </cell>
          <cell r="K1195">
            <v>0.7</v>
          </cell>
          <cell r="L1195" t="str">
            <v>m3/m</v>
          </cell>
        </row>
        <row r="1196">
          <cell r="D1196" t="str">
            <v>Tipe B</v>
          </cell>
          <cell r="G1196">
            <v>788.28750000000002</v>
          </cell>
          <cell r="H1196" t="str">
            <v>m3</v>
          </cell>
          <cell r="I1196" t="str">
            <v>ml</v>
          </cell>
          <cell r="J1196">
            <v>1300</v>
          </cell>
          <cell r="K1196">
            <v>0.606375</v>
          </cell>
          <cell r="L1196" t="str">
            <v>m3/m</v>
          </cell>
        </row>
        <row r="1197">
          <cell r="D1197" t="str">
            <v>Tipe C</v>
          </cell>
          <cell r="G1197">
            <v>673.07624999999996</v>
          </cell>
          <cell r="H1197" t="str">
            <v>m3</v>
          </cell>
          <cell r="I1197" t="str">
            <v>ml</v>
          </cell>
          <cell r="J1197">
            <v>990</v>
          </cell>
          <cell r="K1197">
            <v>0.67987500000000001</v>
          </cell>
          <cell r="L1197" t="str">
            <v>m3/m</v>
          </cell>
        </row>
        <row r="1198">
          <cell r="D1198" t="str">
            <v>Material</v>
          </cell>
          <cell r="M1198">
            <v>40871.409754235814</v>
          </cell>
          <cell r="T1198">
            <v>0</v>
          </cell>
        </row>
        <row r="1199">
          <cell r="B1199" t="str">
            <v>A20020</v>
          </cell>
          <cell r="E1199" t="str">
            <v>Tanah pilihan</v>
          </cell>
          <cell r="F1199">
            <v>1</v>
          </cell>
          <cell r="I1199" t="str">
            <v>m3</v>
          </cell>
          <cell r="J1199">
            <v>5332.0364999999993</v>
          </cell>
          <cell r="K1199">
            <v>1.2</v>
          </cell>
          <cell r="M1199">
            <v>34059.508128529844</v>
          </cell>
          <cell r="N1199">
            <v>181606540.5133678</v>
          </cell>
          <cell r="O1199">
            <v>181606540.5133678</v>
          </cell>
          <cell r="P1199">
            <v>0</v>
          </cell>
          <cell r="Q1199">
            <v>0</v>
          </cell>
          <cell r="R1199">
            <v>0</v>
          </cell>
          <cell r="T1199">
            <v>0</v>
          </cell>
        </row>
        <row r="1200">
          <cell r="D1200" t="str">
            <v>Labour</v>
          </cell>
          <cell r="M1200">
            <v>3489.7119341563771</v>
          </cell>
          <cell r="T1200">
            <v>0</v>
          </cell>
        </row>
        <row r="1201">
          <cell r="B1201" t="str">
            <v>C20001</v>
          </cell>
          <cell r="E1201" t="str">
            <v>Tenaga</v>
          </cell>
          <cell r="G1201">
            <v>6</v>
          </cell>
          <cell r="I1201" t="str">
            <v>jam</v>
          </cell>
          <cell r="J1201">
            <v>702.16118518518488</v>
          </cell>
          <cell r="K1201">
            <v>0.15802469135802463</v>
          </cell>
          <cell r="L1201">
            <v>37.968750000000014</v>
          </cell>
          <cell r="M1201">
            <v>17500</v>
          </cell>
          <cell r="N1201">
            <v>12287820.740740735</v>
          </cell>
          <cell r="O1201">
            <v>0</v>
          </cell>
          <cell r="P1201">
            <v>12287820.740740735</v>
          </cell>
          <cell r="Q1201">
            <v>0</v>
          </cell>
          <cell r="R1201">
            <v>0</v>
          </cell>
          <cell r="T1201">
            <v>0</v>
          </cell>
        </row>
        <row r="1202">
          <cell r="B1202" t="str">
            <v>C20003</v>
          </cell>
          <cell r="E1202" t="str">
            <v>Mandor</v>
          </cell>
          <cell r="G1202">
            <v>1</v>
          </cell>
          <cell r="I1202" t="str">
            <v>jam</v>
          </cell>
          <cell r="J1202">
            <v>117.0268641975308</v>
          </cell>
          <cell r="K1202">
            <v>2.6337448559670771E-2</v>
          </cell>
          <cell r="L1202">
            <v>37.968750000000014</v>
          </cell>
          <cell r="M1202">
            <v>27500</v>
          </cell>
          <cell r="N1202">
            <v>3218238.765432097</v>
          </cell>
          <cell r="O1202">
            <v>0</v>
          </cell>
          <cell r="P1202">
            <v>3218238.765432097</v>
          </cell>
          <cell r="Q1202">
            <v>0</v>
          </cell>
          <cell r="R1202">
            <v>0</v>
          </cell>
          <cell r="T1202">
            <v>0</v>
          </cell>
        </row>
        <row r="1203">
          <cell r="D1203" t="str">
            <v>Equipment Operasional</v>
          </cell>
          <cell r="H1203" t="str">
            <v>BBM</v>
          </cell>
          <cell r="M1203">
            <v>11585.035161594376</v>
          </cell>
          <cell r="T1203">
            <v>0</v>
          </cell>
        </row>
        <row r="1204">
          <cell r="B1204" t="str">
            <v>D20025</v>
          </cell>
          <cell r="E1204" t="str">
            <v>Excavator CAT320</v>
          </cell>
          <cell r="F1204" t="str">
            <v>Timbun</v>
          </cell>
          <cell r="G1204">
            <v>18</v>
          </cell>
          <cell r="H1204">
            <v>2106.4835555555542</v>
          </cell>
          <cell r="I1204" t="str">
            <v>jam</v>
          </cell>
          <cell r="J1204">
            <v>117.0268641975308</v>
          </cell>
          <cell r="K1204">
            <v>2.6337448559670771E-2</v>
          </cell>
          <cell r="L1204">
            <v>37.968750000000014</v>
          </cell>
          <cell r="M1204">
            <v>241268.4</v>
          </cell>
          <cell r="N1204">
            <v>28234884.28195554</v>
          </cell>
          <cell r="O1204">
            <v>0</v>
          </cell>
          <cell r="P1204">
            <v>0</v>
          </cell>
          <cell r="Q1204">
            <v>28234884.28195554</v>
          </cell>
          <cell r="R1204">
            <v>0</v>
          </cell>
          <cell r="T1204">
            <v>0</v>
          </cell>
        </row>
        <row r="1205">
          <cell r="B1205" t="str">
            <v>D20040</v>
          </cell>
          <cell r="E1205" t="str">
            <v>Water Tank Truck, 3000-5000 liter</v>
          </cell>
          <cell r="G1205">
            <v>5</v>
          </cell>
          <cell r="H1205">
            <v>148.11212499999999</v>
          </cell>
          <cell r="I1205" t="str">
            <v>jam</v>
          </cell>
          <cell r="J1205">
            <v>29.622425</v>
          </cell>
          <cell r="K1205">
            <v>6.6666666666666671E-3</v>
          </cell>
          <cell r="L1205">
            <v>150</v>
          </cell>
          <cell r="M1205">
            <v>84561.566504230243</v>
          </cell>
          <cell r="N1205">
            <v>2504918.6616540723</v>
          </cell>
          <cell r="O1205">
            <v>0</v>
          </cell>
          <cell r="P1205">
            <v>0</v>
          </cell>
          <cell r="Q1205">
            <v>2504918.6616540723</v>
          </cell>
          <cell r="R1205">
            <v>0</v>
          </cell>
          <cell r="T1205">
            <v>0</v>
          </cell>
        </row>
        <row r="1206">
          <cell r="B1206" t="str">
            <v>A20021</v>
          </cell>
          <cell r="E1206" t="str">
            <v>Air</v>
          </cell>
          <cell r="I1206" t="str">
            <v>m3</v>
          </cell>
          <cell r="J1206">
            <v>444.33637499999998</v>
          </cell>
          <cell r="K1206">
            <v>0.1</v>
          </cell>
          <cell r="M1206">
            <v>2469.92</v>
          </cell>
          <cell r="N1206">
            <v>1097475.2993399999</v>
          </cell>
          <cell r="O1206">
            <v>1097475.2993399999</v>
          </cell>
          <cell r="P1206">
            <v>0</v>
          </cell>
          <cell r="Q1206">
            <v>0</v>
          </cell>
          <cell r="R1206">
            <v>0</v>
          </cell>
          <cell r="T1206">
            <v>0</v>
          </cell>
        </row>
        <row r="1207">
          <cell r="B1207" t="str">
            <v>D20036</v>
          </cell>
          <cell r="E1207" t="str">
            <v>Stamper</v>
          </cell>
          <cell r="I1207" t="str">
            <v>jam</v>
          </cell>
          <cell r="J1207">
            <v>592.44849999999997</v>
          </cell>
          <cell r="K1207">
            <v>0.13333333333333333</v>
          </cell>
          <cell r="L1207">
            <v>7.5</v>
          </cell>
          <cell r="M1207">
            <v>27509.943875635217</v>
          </cell>
          <cell r="N1207">
            <v>16298224.98420427</v>
          </cell>
          <cell r="O1207">
            <v>0</v>
          </cell>
          <cell r="P1207">
            <v>0</v>
          </cell>
          <cell r="Q1207">
            <v>16298224.98420427</v>
          </cell>
          <cell r="R1207">
            <v>0</v>
          </cell>
          <cell r="T1207">
            <v>0</v>
          </cell>
        </row>
        <row r="1208">
          <cell r="B1208" t="str">
            <v>D20042</v>
          </cell>
          <cell r="E1208" t="str">
            <v>Wheel loader</v>
          </cell>
          <cell r="F1208">
            <v>0</v>
          </cell>
          <cell r="G1208">
            <v>16</v>
          </cell>
          <cell r="H1208">
            <v>0</v>
          </cell>
          <cell r="I1208" t="str">
            <v>jam</v>
          </cell>
          <cell r="J1208">
            <v>0</v>
          </cell>
          <cell r="K1208">
            <v>2.6773761713520743E-2</v>
          </cell>
          <cell r="L1208">
            <v>37.350000000000009</v>
          </cell>
          <cell r="M1208">
            <v>173345.6</v>
          </cell>
          <cell r="N1208">
            <v>0</v>
          </cell>
          <cell r="O1208">
            <v>0</v>
          </cell>
          <cell r="P1208">
            <v>0</v>
          </cell>
          <cell r="Q1208">
            <v>0</v>
          </cell>
          <cell r="R1208">
            <v>0</v>
          </cell>
          <cell r="T1208">
            <v>0</v>
          </cell>
        </row>
        <row r="1209">
          <cell r="B1209" t="str">
            <v>D20024</v>
          </cell>
          <cell r="E1209" t="str">
            <v>Dump Truck 20 Ton</v>
          </cell>
          <cell r="F1209">
            <v>8</v>
          </cell>
          <cell r="G1209">
            <v>10</v>
          </cell>
          <cell r="H1209">
            <v>0</v>
          </cell>
          <cell r="I1209" t="str">
            <v>jam</v>
          </cell>
          <cell r="J1209">
            <v>0</v>
          </cell>
          <cell r="K1209">
            <v>0.13037037037037036</v>
          </cell>
          <cell r="L1209">
            <v>7.6704545454545467</v>
          </cell>
          <cell r="M1209">
            <v>192744.92307692309</v>
          </cell>
          <cell r="N1209">
            <v>0</v>
          </cell>
          <cell r="O1209">
            <v>0</v>
          </cell>
          <cell r="P1209">
            <v>0</v>
          </cell>
          <cell r="Q1209">
            <v>0</v>
          </cell>
          <cell r="R1209">
            <v>0</v>
          </cell>
          <cell r="T1209">
            <v>0</v>
          </cell>
        </row>
        <row r="1210">
          <cell r="B1210" t="str">
            <v>D20004</v>
          </cell>
          <cell r="E1210" t="str">
            <v>Alat bantu (Pek. Tanah)-m3</v>
          </cell>
          <cell r="I1210" t="str">
            <v>m3</v>
          </cell>
          <cell r="J1210">
            <v>4443.3637499999995</v>
          </cell>
          <cell r="K1210">
            <v>1</v>
          </cell>
          <cell r="M1210">
            <v>250</v>
          </cell>
          <cell r="N1210">
            <v>1110840.9374999998</v>
          </cell>
          <cell r="O1210">
            <v>0</v>
          </cell>
          <cell r="P1210">
            <v>0</v>
          </cell>
          <cell r="Q1210">
            <v>1110840.9374999998</v>
          </cell>
          <cell r="R1210">
            <v>0</v>
          </cell>
          <cell r="T1210">
            <v>0</v>
          </cell>
        </row>
        <row r="1211">
          <cell r="B1211" t="str">
            <v>D20050</v>
          </cell>
          <cell r="E1211" t="str">
            <v>BBM solar</v>
          </cell>
          <cell r="H1211">
            <v>2254.5956805555543</v>
          </cell>
          <cell r="I1211" t="str">
            <v>ltr</v>
          </cell>
          <cell r="J1211">
            <v>2254.5956805555543</v>
          </cell>
          <cell r="M1211">
            <v>989.1712</v>
          </cell>
          <cell r="N1211">
            <v>2230181.1148499544</v>
          </cell>
          <cell r="O1211">
            <v>0</v>
          </cell>
          <cell r="P1211">
            <v>0</v>
          </cell>
          <cell r="Q1211">
            <v>2230181.1148499544</v>
          </cell>
          <cell r="R1211">
            <v>0</v>
          </cell>
          <cell r="T1211">
            <v>0</v>
          </cell>
        </row>
        <row r="1212">
          <cell r="T1212">
            <v>0</v>
          </cell>
        </row>
        <row r="1213">
          <cell r="B1213" t="str">
            <v>5.5.1.2</v>
          </cell>
          <cell r="D1213" t="str">
            <v>Compacted Sand</v>
          </cell>
          <cell r="I1213" t="str">
            <v>m3</v>
          </cell>
          <cell r="J1213">
            <v>2093.3196428571428</v>
          </cell>
          <cell r="M1213">
            <v>185823.31433811976</v>
          </cell>
          <cell r="T1213">
            <v>0</v>
          </cell>
        </row>
        <row r="1214">
          <cell r="D1214" t="str">
            <v>Tipe A</v>
          </cell>
          <cell r="G1214">
            <v>1711.6071428571427</v>
          </cell>
          <cell r="H1214" t="str">
            <v>m3</v>
          </cell>
          <cell r="I1214" t="str">
            <v>ml</v>
          </cell>
          <cell r="J1214">
            <v>4260</v>
          </cell>
          <cell r="K1214">
            <v>0.40178571428571425</v>
          </cell>
          <cell r="L1214" t="str">
            <v>m3/m</v>
          </cell>
          <cell r="T1214">
            <v>0</v>
          </cell>
        </row>
        <row r="1215">
          <cell r="D1215" t="str">
            <v>Tipe B</v>
          </cell>
          <cell r="G1215">
            <v>381.71249999999998</v>
          </cell>
          <cell r="H1215" t="str">
            <v>m3</v>
          </cell>
          <cell r="I1215" t="str">
            <v>ml</v>
          </cell>
          <cell r="J1215">
            <v>1300</v>
          </cell>
          <cell r="K1215">
            <v>0.29362499999999997</v>
          </cell>
          <cell r="L1215" t="str">
            <v>m3/m</v>
          </cell>
          <cell r="T1215">
            <v>0</v>
          </cell>
        </row>
        <row r="1216">
          <cell r="D1216" t="str">
            <v>Material</v>
          </cell>
          <cell r="M1216">
            <v>144000.00000000003</v>
          </cell>
          <cell r="T1216">
            <v>0</v>
          </cell>
        </row>
        <row r="1217">
          <cell r="B1217" t="str">
            <v>A20014</v>
          </cell>
          <cell r="E1217" t="str">
            <v>Pasir urug</v>
          </cell>
          <cell r="I1217" t="str">
            <v>m3</v>
          </cell>
          <cell r="J1217">
            <v>2511.9835714285714</v>
          </cell>
          <cell r="K1217">
            <v>1.2</v>
          </cell>
          <cell r="M1217">
            <v>120000</v>
          </cell>
          <cell r="N1217">
            <v>301438028.5714286</v>
          </cell>
          <cell r="O1217">
            <v>301438028.5714286</v>
          </cell>
          <cell r="P1217">
            <v>0</v>
          </cell>
          <cell r="Q1217">
            <v>0</v>
          </cell>
          <cell r="R1217">
            <v>0</v>
          </cell>
          <cell r="T1217">
            <v>0</v>
          </cell>
        </row>
        <row r="1218">
          <cell r="D1218" t="str">
            <v>Labour</v>
          </cell>
          <cell r="M1218">
            <v>26500</v>
          </cell>
          <cell r="T1218">
            <v>0</v>
          </cell>
        </row>
        <row r="1219">
          <cell r="B1219" t="str">
            <v>C20001</v>
          </cell>
          <cell r="E1219" t="str">
            <v>Tenaga</v>
          </cell>
          <cell r="G1219">
            <v>6</v>
          </cell>
          <cell r="I1219" t="str">
            <v>jam</v>
          </cell>
          <cell r="J1219">
            <v>2511.9835714285714</v>
          </cell>
          <cell r="K1219">
            <v>1.2</v>
          </cell>
          <cell r="L1219">
            <v>5</v>
          </cell>
          <cell r="M1219">
            <v>17500</v>
          </cell>
          <cell r="N1219">
            <v>43959712.5</v>
          </cell>
          <cell r="O1219">
            <v>0</v>
          </cell>
          <cell r="P1219">
            <v>43959712.5</v>
          </cell>
          <cell r="Q1219">
            <v>0</v>
          </cell>
          <cell r="R1219">
            <v>0</v>
          </cell>
          <cell r="T1219">
            <v>0</v>
          </cell>
        </row>
        <row r="1220">
          <cell r="B1220" t="str">
            <v>C20003</v>
          </cell>
          <cell r="E1220" t="str">
            <v>Mandor</v>
          </cell>
          <cell r="G1220">
            <v>1</v>
          </cell>
          <cell r="I1220" t="str">
            <v>jam</v>
          </cell>
          <cell r="J1220">
            <v>418.66392857142858</v>
          </cell>
          <cell r="K1220">
            <v>0.2</v>
          </cell>
          <cell r="L1220">
            <v>5</v>
          </cell>
          <cell r="M1220">
            <v>27500</v>
          </cell>
          <cell r="N1220">
            <v>11513258.035714285</v>
          </cell>
          <cell r="O1220">
            <v>0</v>
          </cell>
          <cell r="P1220">
            <v>11513258.035714285</v>
          </cell>
          <cell r="Q1220">
            <v>0</v>
          </cell>
          <cell r="R1220">
            <v>0</v>
          </cell>
          <cell r="T1220">
            <v>0</v>
          </cell>
        </row>
        <row r="1221">
          <cell r="D1221" t="str">
            <v>Equipment Operasional</v>
          </cell>
          <cell r="H1221" t="str">
            <v>BBM</v>
          </cell>
          <cell r="M1221">
            <v>15323.314338119755</v>
          </cell>
          <cell r="T1221">
            <v>0</v>
          </cell>
        </row>
        <row r="1222">
          <cell r="B1222" t="str">
            <v>D20023</v>
          </cell>
          <cell r="E1222" t="str">
            <v>Dump Truck 6 Ton</v>
          </cell>
          <cell r="F1222">
            <v>5</v>
          </cell>
          <cell r="G1222">
            <v>6</v>
          </cell>
          <cell r="H1222">
            <v>1494.5611015490531</v>
          </cell>
          <cell r="I1222" t="str">
            <v>jam</v>
          </cell>
          <cell r="J1222">
            <v>249.09351692484219</v>
          </cell>
          <cell r="K1222">
            <v>0.11899449650453665</v>
          </cell>
          <cell r="L1222">
            <v>8.4037500000000005</v>
          </cell>
          <cell r="M1222">
            <v>74500</v>
          </cell>
          <cell r="N1222">
            <v>18557467.010900743</v>
          </cell>
          <cell r="O1222">
            <v>0</v>
          </cell>
          <cell r="P1222">
            <v>0</v>
          </cell>
          <cell r="Q1222">
            <v>18557467.010900743</v>
          </cell>
          <cell r="R1222">
            <v>0</v>
          </cell>
          <cell r="T1222">
            <v>0</v>
          </cell>
        </row>
        <row r="1223">
          <cell r="B1223" t="str">
            <v>D20036</v>
          </cell>
          <cell r="E1223" t="str">
            <v>Stamper</v>
          </cell>
          <cell r="I1223" t="str">
            <v>jam</v>
          </cell>
          <cell r="J1223">
            <v>418.66392857142858</v>
          </cell>
          <cell r="K1223">
            <v>0.2</v>
          </cell>
          <cell r="L1223">
            <v>5</v>
          </cell>
          <cell r="M1223">
            <v>27509.943875635217</v>
          </cell>
          <cell r="N1223">
            <v>11517421.177752951</v>
          </cell>
          <cell r="O1223">
            <v>0</v>
          </cell>
          <cell r="P1223">
            <v>0</v>
          </cell>
          <cell r="Q1223">
            <v>11517421.177752951</v>
          </cell>
          <cell r="R1223">
            <v>0</v>
          </cell>
          <cell r="T1223">
            <v>0</v>
          </cell>
        </row>
        <row r="1224">
          <cell r="B1224" t="str">
            <v>D20004</v>
          </cell>
          <cell r="E1224" t="str">
            <v>Alat bantu (Pek. Tanah)-m3</v>
          </cell>
          <cell r="I1224" t="str">
            <v>m3</v>
          </cell>
          <cell r="J1224">
            <v>2093.3196428571428</v>
          </cell>
          <cell r="K1224">
            <v>1</v>
          </cell>
          <cell r="M1224">
            <v>250</v>
          </cell>
          <cell r="N1224">
            <v>523329.91071428568</v>
          </cell>
          <cell r="O1224">
            <v>0</v>
          </cell>
          <cell r="P1224">
            <v>0</v>
          </cell>
          <cell r="Q1224">
            <v>523329.91071428568</v>
          </cell>
          <cell r="R1224">
            <v>0</v>
          </cell>
          <cell r="T1224">
            <v>0</v>
          </cell>
        </row>
        <row r="1225">
          <cell r="B1225" t="str">
            <v>D20050</v>
          </cell>
          <cell r="E1225" t="str">
            <v>BBM solar</v>
          </cell>
          <cell r="H1225">
            <v>1494.5611015490531</v>
          </cell>
          <cell r="I1225" t="str">
            <v>ltr</v>
          </cell>
          <cell r="J1225">
            <v>1494.5611015490531</v>
          </cell>
          <cell r="M1225">
            <v>989.1712</v>
          </cell>
          <cell r="N1225">
            <v>1478376.7982925987</v>
          </cell>
          <cell r="O1225">
            <v>0</v>
          </cell>
          <cell r="P1225">
            <v>0</v>
          </cell>
          <cell r="Q1225">
            <v>1478376.7982925987</v>
          </cell>
          <cell r="R1225">
            <v>0</v>
          </cell>
          <cell r="T1225">
            <v>0</v>
          </cell>
        </row>
        <row r="1226">
          <cell r="T1226">
            <v>0</v>
          </cell>
        </row>
        <row r="1227">
          <cell r="B1227" t="str">
            <v>5.5.1.3</v>
          </cell>
          <cell r="D1227" t="str">
            <v>Concrete Class B</v>
          </cell>
          <cell r="I1227" t="str">
            <v>m3</v>
          </cell>
          <cell r="J1227">
            <v>80.149999999999991</v>
          </cell>
          <cell r="M1227">
            <v>694275.05279999995</v>
          </cell>
          <cell r="T1227">
            <v>0</v>
          </cell>
        </row>
        <row r="1228">
          <cell r="D1228" t="str">
            <v>Tipe B</v>
          </cell>
          <cell r="G1228">
            <v>45.499999999999993</v>
          </cell>
          <cell r="H1228" t="str">
            <v>m3</v>
          </cell>
          <cell r="I1228" t="str">
            <v>ml</v>
          </cell>
          <cell r="J1228">
            <v>1300</v>
          </cell>
          <cell r="K1228">
            <v>3.4999999999999996E-2</v>
          </cell>
          <cell r="L1228" t="str">
            <v>m3/m</v>
          </cell>
          <cell r="T1228">
            <v>0</v>
          </cell>
        </row>
        <row r="1229">
          <cell r="D1229" t="str">
            <v>Tipe C</v>
          </cell>
          <cell r="G1229">
            <v>34.65</v>
          </cell>
          <cell r="H1229" t="str">
            <v>m3</v>
          </cell>
          <cell r="I1229" t="str">
            <v>ml</v>
          </cell>
          <cell r="J1229">
            <v>990</v>
          </cell>
          <cell r="K1229">
            <v>3.4999999999999996E-2</v>
          </cell>
          <cell r="L1229" t="str">
            <v>m3/m</v>
          </cell>
          <cell r="T1229">
            <v>0</v>
          </cell>
        </row>
        <row r="1230">
          <cell r="D1230" t="str">
            <v>Material</v>
          </cell>
          <cell r="M1230">
            <v>609675.05279999995</v>
          </cell>
          <cell r="T1230">
            <v>0</v>
          </cell>
        </row>
        <row r="1231">
          <cell r="B1231" t="str">
            <v>B20193</v>
          </cell>
          <cell r="E1231" t="str">
            <v>Concrete Class B</v>
          </cell>
          <cell r="I1231" t="str">
            <v>m3</v>
          </cell>
          <cell r="J1231">
            <v>81.752999999999986</v>
          </cell>
          <cell r="K1231">
            <v>1.02</v>
          </cell>
          <cell r="M1231">
            <v>597720.64</v>
          </cell>
          <cell r="N1231">
            <v>48865455.481919989</v>
          </cell>
          <cell r="O1231">
            <v>48865455.481919989</v>
          </cell>
          <cell r="P1231">
            <v>0</v>
          </cell>
          <cell r="Q1231">
            <v>0</v>
          </cell>
          <cell r="R1231">
            <v>0</v>
          </cell>
          <cell r="T1231">
            <v>0</v>
          </cell>
        </row>
        <row r="1232">
          <cell r="D1232" t="str">
            <v>Labour</v>
          </cell>
          <cell r="M1232">
            <v>81600</v>
          </cell>
          <cell r="T1232">
            <v>0</v>
          </cell>
        </row>
        <row r="1233">
          <cell r="B1233" t="str">
            <v>C20008</v>
          </cell>
          <cell r="E1233" t="str">
            <v>Placing beton (slab)</v>
          </cell>
          <cell r="I1233" t="str">
            <v>m3</v>
          </cell>
          <cell r="J1233">
            <v>81.752999999999986</v>
          </cell>
          <cell r="M1233">
            <v>80000</v>
          </cell>
          <cell r="N1233">
            <v>6540239.9999999991</v>
          </cell>
          <cell r="O1233">
            <v>0</v>
          </cell>
          <cell r="P1233">
            <v>6540239.9999999991</v>
          </cell>
          <cell r="Q1233">
            <v>0</v>
          </cell>
          <cell r="R1233">
            <v>0</v>
          </cell>
          <cell r="T1233">
            <v>0</v>
          </cell>
        </row>
        <row r="1234">
          <cell r="D1234" t="str">
            <v>Equipment Operasional</v>
          </cell>
          <cell r="H1234" t="str">
            <v>BBM</v>
          </cell>
          <cell r="M1234">
            <v>2999.9999999999995</v>
          </cell>
          <cell r="T1234">
            <v>0</v>
          </cell>
        </row>
        <row r="1235">
          <cell r="B1235" t="str">
            <v>D20029</v>
          </cell>
          <cell r="E1235" t="str">
            <v>Gerobak dorong</v>
          </cell>
          <cell r="I1235" t="str">
            <v>unit</v>
          </cell>
          <cell r="J1235">
            <v>1.6029999999999998</v>
          </cell>
          <cell r="K1235">
            <v>0.02</v>
          </cell>
          <cell r="M1235">
            <v>100000</v>
          </cell>
          <cell r="N1235">
            <v>160299.99999999997</v>
          </cell>
          <cell r="O1235">
            <v>0</v>
          </cell>
          <cell r="P1235">
            <v>0</v>
          </cell>
          <cell r="Q1235">
            <v>160299.99999999997</v>
          </cell>
          <cell r="R1235">
            <v>0</v>
          </cell>
          <cell r="T1235">
            <v>0</v>
          </cell>
        </row>
        <row r="1236">
          <cell r="B1236" t="str">
            <v>D20006</v>
          </cell>
          <cell r="E1236" t="str">
            <v>Alat bantu Cor</v>
          </cell>
          <cell r="I1236" t="str">
            <v>m3</v>
          </cell>
          <cell r="J1236">
            <v>80.149999999999991</v>
          </cell>
          <cell r="K1236">
            <v>1</v>
          </cell>
          <cell r="M1236">
            <v>1000</v>
          </cell>
          <cell r="N1236">
            <v>80149.999999999985</v>
          </cell>
          <cell r="O1236">
            <v>0</v>
          </cell>
          <cell r="P1236">
            <v>0</v>
          </cell>
          <cell r="Q1236">
            <v>80149.999999999985</v>
          </cell>
          <cell r="R1236">
            <v>0</v>
          </cell>
          <cell r="T1236">
            <v>0</v>
          </cell>
        </row>
        <row r="1237">
          <cell r="T1237">
            <v>0</v>
          </cell>
        </row>
        <row r="1238">
          <cell r="B1238" t="str">
            <v>5.5.1.4</v>
          </cell>
          <cell r="D1238" t="str">
            <v>Concrete Class C (For Pipe)</v>
          </cell>
          <cell r="I1238" t="str">
            <v>m3</v>
          </cell>
          <cell r="J1238">
            <v>687.62857142857126</v>
          </cell>
          <cell r="M1238">
            <v>752219.37600000005</v>
          </cell>
          <cell r="T1238">
            <v>0</v>
          </cell>
        </row>
        <row r="1239">
          <cell r="D1239" t="str">
            <v>Tipe B</v>
          </cell>
          <cell r="G1239">
            <v>272.53571428571422</v>
          </cell>
          <cell r="H1239" t="str">
            <v>m3</v>
          </cell>
          <cell r="I1239" t="str">
            <v>ml</v>
          </cell>
          <cell r="J1239">
            <v>1300</v>
          </cell>
          <cell r="K1239">
            <v>0.2096428571428571</v>
          </cell>
          <cell r="L1239" t="str">
            <v>m3/m</v>
          </cell>
          <cell r="T1239">
            <v>0</v>
          </cell>
        </row>
        <row r="1240">
          <cell r="D1240" t="str">
            <v>Tipe C</v>
          </cell>
          <cell r="G1240">
            <v>415.09285714285704</v>
          </cell>
          <cell r="H1240" t="str">
            <v>m3</v>
          </cell>
          <cell r="I1240" t="str">
            <v>ml</v>
          </cell>
          <cell r="J1240">
            <v>990</v>
          </cell>
          <cell r="K1240">
            <v>0.41928571428571421</v>
          </cell>
          <cell r="L1240" t="str">
            <v>m3/m</v>
          </cell>
          <cell r="T1240">
            <v>0</v>
          </cell>
        </row>
        <row r="1241">
          <cell r="D1241" t="str">
            <v>Material</v>
          </cell>
          <cell r="M1241">
            <v>667619.37600000005</v>
          </cell>
          <cell r="T1241">
            <v>0</v>
          </cell>
        </row>
        <row r="1242">
          <cell r="B1242" t="str">
            <v>B20194</v>
          </cell>
          <cell r="E1242" t="str">
            <v>Concrete Class C</v>
          </cell>
          <cell r="I1242" t="str">
            <v>m3</v>
          </cell>
          <cell r="J1242">
            <v>701.38114285714266</v>
          </cell>
          <cell r="K1242">
            <v>1.02</v>
          </cell>
          <cell r="M1242">
            <v>654528.80000000005</v>
          </cell>
          <cell r="N1242">
            <v>459074157.77691418</v>
          </cell>
          <cell r="O1242">
            <v>459074157.77691418</v>
          </cell>
          <cell r="P1242">
            <v>0</v>
          </cell>
          <cell r="Q1242">
            <v>0</v>
          </cell>
          <cell r="R1242">
            <v>0</v>
          </cell>
          <cell r="T1242">
            <v>0</v>
          </cell>
        </row>
        <row r="1243">
          <cell r="D1243" t="str">
            <v>Labour</v>
          </cell>
          <cell r="M1243">
            <v>81600</v>
          </cell>
          <cell r="T1243">
            <v>0</v>
          </cell>
        </row>
        <row r="1244">
          <cell r="B1244" t="str">
            <v>C20008</v>
          </cell>
          <cell r="E1244" t="str">
            <v>Placing beton (slab)</v>
          </cell>
          <cell r="I1244" t="str">
            <v>m3</v>
          </cell>
          <cell r="J1244">
            <v>701.38114285714266</v>
          </cell>
          <cell r="M1244">
            <v>80000</v>
          </cell>
          <cell r="N1244">
            <v>56110491.42857141</v>
          </cell>
          <cell r="O1244">
            <v>0</v>
          </cell>
          <cell r="P1244">
            <v>56110491.42857141</v>
          </cell>
          <cell r="Q1244">
            <v>0</v>
          </cell>
          <cell r="R1244">
            <v>0</v>
          </cell>
          <cell r="T1244">
            <v>0</v>
          </cell>
        </row>
        <row r="1245">
          <cell r="D1245" t="str">
            <v>Equipment Operasional</v>
          </cell>
          <cell r="H1245" t="str">
            <v>BBM</v>
          </cell>
          <cell r="M1245">
            <v>2999.9999999999995</v>
          </cell>
          <cell r="T1245">
            <v>0</v>
          </cell>
        </row>
        <row r="1246">
          <cell r="B1246" t="str">
            <v>D20029</v>
          </cell>
          <cell r="E1246" t="str">
            <v>Gerobak dorong</v>
          </cell>
          <cell r="I1246" t="str">
            <v>unit</v>
          </cell>
          <cell r="J1246">
            <v>13.752571428571425</v>
          </cell>
          <cell r="K1246">
            <v>0.02</v>
          </cell>
          <cell r="M1246">
            <v>100000</v>
          </cell>
          <cell r="N1246">
            <v>1375257.1428571425</v>
          </cell>
          <cell r="O1246">
            <v>0</v>
          </cell>
          <cell r="P1246">
            <v>0</v>
          </cell>
          <cell r="Q1246">
            <v>1375257.1428571425</v>
          </cell>
          <cell r="R1246">
            <v>0</v>
          </cell>
          <cell r="T1246">
            <v>0</v>
          </cell>
        </row>
        <row r="1247">
          <cell r="B1247" t="str">
            <v>D20006</v>
          </cell>
          <cell r="E1247" t="str">
            <v>Alat bantu Cor</v>
          </cell>
          <cell r="I1247" t="str">
            <v>m3</v>
          </cell>
          <cell r="J1247">
            <v>687.62857142857126</v>
          </cell>
          <cell r="K1247">
            <v>1</v>
          </cell>
          <cell r="M1247">
            <v>1000</v>
          </cell>
          <cell r="N1247">
            <v>687628.57142857125</v>
          </cell>
          <cell r="O1247">
            <v>0</v>
          </cell>
          <cell r="P1247">
            <v>0</v>
          </cell>
          <cell r="Q1247">
            <v>687628.57142857125</v>
          </cell>
          <cell r="R1247">
            <v>0</v>
          </cell>
          <cell r="T1247">
            <v>0</v>
          </cell>
        </row>
        <row r="1248">
          <cell r="T1248">
            <v>0</v>
          </cell>
        </row>
        <row r="1249">
          <cell r="B1249" t="str">
            <v>5.5.1.5</v>
          </cell>
          <cell r="D1249" t="str">
            <v>Formwork</v>
          </cell>
          <cell r="I1249" t="str">
            <v>m2</v>
          </cell>
          <cell r="J1249">
            <v>4375</v>
          </cell>
          <cell r="M1249">
            <v>106081.89555555556</v>
          </cell>
          <cell r="T1249">
            <v>0</v>
          </cell>
        </row>
        <row r="1250">
          <cell r="D1250" t="str">
            <v>Tipe B</v>
          </cell>
          <cell r="G1250">
            <v>909.99999999999989</v>
          </cell>
          <cell r="H1250" t="str">
            <v>m2</v>
          </cell>
          <cell r="I1250" t="str">
            <v>ml</v>
          </cell>
          <cell r="J1250">
            <v>1300</v>
          </cell>
          <cell r="K1250">
            <v>0.7</v>
          </cell>
          <cell r="L1250" t="str">
            <v>m2/m</v>
          </cell>
          <cell r="T1250">
            <v>0</v>
          </cell>
        </row>
        <row r="1251">
          <cell r="D1251" t="str">
            <v>Tipe C</v>
          </cell>
          <cell r="G1251">
            <v>3465</v>
          </cell>
          <cell r="H1251" t="str">
            <v>m2</v>
          </cell>
          <cell r="I1251" t="str">
            <v>ml</v>
          </cell>
          <cell r="J1251">
            <v>990</v>
          </cell>
          <cell r="K1251">
            <v>3.5</v>
          </cell>
          <cell r="L1251" t="str">
            <v>m2/m</v>
          </cell>
          <cell r="T1251">
            <v>0</v>
          </cell>
        </row>
        <row r="1252">
          <cell r="D1252" t="str">
            <v>Material</v>
          </cell>
          <cell r="M1252">
            <v>64081.895555555559</v>
          </cell>
          <cell r="T1252">
            <v>0</v>
          </cell>
        </row>
        <row r="1253">
          <cell r="B1253" t="str">
            <v>A20008</v>
          </cell>
          <cell r="E1253" t="str">
            <v>Kayu bekisting</v>
          </cell>
          <cell r="G1253">
            <v>3</v>
          </cell>
          <cell r="H1253" t="str">
            <v>X pakai</v>
          </cell>
          <cell r="I1253" t="str">
            <v>m3</v>
          </cell>
          <cell r="J1253">
            <v>50.509982638888893</v>
          </cell>
          <cell r="K1253">
            <v>1.154513888888889E-2</v>
          </cell>
          <cell r="M1253">
            <v>2193529.6</v>
          </cell>
          <cell r="N1253">
            <v>110795142.0138889</v>
          </cell>
          <cell r="O1253">
            <v>110795142.0138889</v>
          </cell>
          <cell r="P1253">
            <v>0</v>
          </cell>
          <cell r="Q1253">
            <v>0</v>
          </cell>
          <cell r="R1253">
            <v>0</v>
          </cell>
          <cell r="T1253">
            <v>0</v>
          </cell>
        </row>
        <row r="1254">
          <cell r="B1254" t="str">
            <v>B20065</v>
          </cell>
          <cell r="E1254" t="str">
            <v>Plywood 12mm x 4' x 8'</v>
          </cell>
          <cell r="G1254">
            <v>3</v>
          </cell>
          <cell r="H1254" t="str">
            <v>X pakai</v>
          </cell>
          <cell r="I1254" t="str">
            <v>lbr</v>
          </cell>
          <cell r="J1254">
            <v>506.36574074074076</v>
          </cell>
          <cell r="K1254">
            <v>0.11574074074074074</v>
          </cell>
          <cell r="M1254">
            <v>225000</v>
          </cell>
          <cell r="N1254">
            <v>113932291.66666667</v>
          </cell>
          <cell r="O1254">
            <v>113932291.66666667</v>
          </cell>
          <cell r="P1254">
            <v>0</v>
          </cell>
          <cell r="Q1254">
            <v>0</v>
          </cell>
          <cell r="R1254">
            <v>0</v>
          </cell>
          <cell r="T1254">
            <v>0</v>
          </cell>
        </row>
        <row r="1255">
          <cell r="B1255" t="str">
            <v>B20067</v>
          </cell>
          <cell r="E1255" t="str">
            <v>Paku</v>
          </cell>
          <cell r="G1255">
            <v>1</v>
          </cell>
          <cell r="H1255" t="str">
            <v>X pakai</v>
          </cell>
          <cell r="I1255" t="str">
            <v>kg</v>
          </cell>
          <cell r="J1255">
            <v>1731.7708333333333</v>
          </cell>
          <cell r="K1255">
            <v>0.39583333333333331</v>
          </cell>
          <cell r="M1255">
            <v>10650</v>
          </cell>
          <cell r="N1255">
            <v>18443359.375</v>
          </cell>
          <cell r="O1255">
            <v>18443359.375</v>
          </cell>
          <cell r="P1255">
            <v>0</v>
          </cell>
          <cell r="Q1255">
            <v>0</v>
          </cell>
          <cell r="R1255">
            <v>0</v>
          </cell>
          <cell r="T1255">
            <v>0</v>
          </cell>
        </row>
        <row r="1256">
          <cell r="B1256" t="str">
            <v>B20091</v>
          </cell>
          <cell r="E1256" t="str">
            <v>Material lain (adjustable support, pipa dll)</v>
          </cell>
          <cell r="G1256">
            <v>80</v>
          </cell>
          <cell r="H1256" t="str">
            <v>X pakai</v>
          </cell>
          <cell r="I1256" t="str">
            <v>ls</v>
          </cell>
          <cell r="J1256">
            <v>54.6875</v>
          </cell>
          <cell r="K1256">
            <v>1.2500000000000001E-2</v>
          </cell>
          <cell r="M1256">
            <v>600000</v>
          </cell>
          <cell r="N1256">
            <v>32812500</v>
          </cell>
          <cell r="O1256">
            <v>32812500</v>
          </cell>
          <cell r="P1256">
            <v>0</v>
          </cell>
          <cell r="Q1256">
            <v>0</v>
          </cell>
          <cell r="R1256">
            <v>0</v>
          </cell>
          <cell r="T1256">
            <v>0</v>
          </cell>
        </row>
        <row r="1257">
          <cell r="B1257" t="str">
            <v>B20066</v>
          </cell>
          <cell r="E1257" t="str">
            <v>Oli formwork</v>
          </cell>
          <cell r="I1257" t="str">
            <v>liter</v>
          </cell>
          <cell r="J1257">
            <v>875</v>
          </cell>
          <cell r="K1257">
            <v>0.2</v>
          </cell>
          <cell r="M1257">
            <v>5000</v>
          </cell>
          <cell r="N1257">
            <v>4375000</v>
          </cell>
          <cell r="O1257">
            <v>4375000</v>
          </cell>
          <cell r="P1257">
            <v>0</v>
          </cell>
          <cell r="Q1257">
            <v>0</v>
          </cell>
          <cell r="R1257">
            <v>0</v>
          </cell>
          <cell r="T1257">
            <v>0</v>
          </cell>
        </row>
        <row r="1258">
          <cell r="D1258" t="str">
            <v>Labour</v>
          </cell>
          <cell r="M1258">
            <v>40000</v>
          </cell>
          <cell r="T1258">
            <v>0</v>
          </cell>
        </row>
        <row r="1259">
          <cell r="B1259" t="str">
            <v>C20013</v>
          </cell>
          <cell r="E1259" t="str">
            <v>Upah fabrikasi bekisting</v>
          </cell>
          <cell r="I1259" t="str">
            <v>m2</v>
          </cell>
          <cell r="J1259">
            <v>1458.3333333333333</v>
          </cell>
          <cell r="M1259">
            <v>30000</v>
          </cell>
          <cell r="N1259">
            <v>43750000</v>
          </cell>
          <cell r="O1259">
            <v>0</v>
          </cell>
          <cell r="P1259">
            <v>43750000</v>
          </cell>
          <cell r="Q1259">
            <v>0</v>
          </cell>
          <cell r="R1259">
            <v>0</v>
          </cell>
          <cell r="T1259">
            <v>0</v>
          </cell>
        </row>
        <row r="1260">
          <cell r="B1260" t="str">
            <v>C20017</v>
          </cell>
          <cell r="E1260" t="str">
            <v>Upah install bekisting</v>
          </cell>
          <cell r="I1260" t="str">
            <v>m2</v>
          </cell>
          <cell r="J1260">
            <v>4375</v>
          </cell>
          <cell r="M1260">
            <v>30000</v>
          </cell>
          <cell r="N1260">
            <v>131250000</v>
          </cell>
          <cell r="O1260">
            <v>0</v>
          </cell>
          <cell r="P1260">
            <v>131250000</v>
          </cell>
          <cell r="Q1260">
            <v>0</v>
          </cell>
          <cell r="R1260">
            <v>0</v>
          </cell>
          <cell r="T1260">
            <v>0</v>
          </cell>
        </row>
        <row r="1261">
          <cell r="D1261" t="str">
            <v>Equipment Operasional</v>
          </cell>
          <cell r="M1261">
            <v>2000</v>
          </cell>
          <cell r="T1261">
            <v>0</v>
          </cell>
        </row>
        <row r="1262">
          <cell r="B1262" t="str">
            <v>D20007</v>
          </cell>
          <cell r="E1262" t="str">
            <v>Alat bantu formwork</v>
          </cell>
          <cell r="I1262" t="str">
            <v>m2</v>
          </cell>
          <cell r="J1262">
            <v>4375</v>
          </cell>
          <cell r="M1262">
            <v>2000</v>
          </cell>
          <cell r="N1262">
            <v>8750000</v>
          </cell>
          <cell r="O1262">
            <v>0</v>
          </cell>
          <cell r="P1262">
            <v>0</v>
          </cell>
          <cell r="Q1262">
            <v>8750000</v>
          </cell>
          <cell r="R1262">
            <v>0</v>
          </cell>
          <cell r="T1262">
            <v>0</v>
          </cell>
        </row>
        <row r="1263">
          <cell r="T1263">
            <v>0</v>
          </cell>
        </row>
        <row r="1264">
          <cell r="B1264" t="str">
            <v>5.5.1.6</v>
          </cell>
          <cell r="D1264" t="str">
            <v>Reinforcement</v>
          </cell>
          <cell r="I1264" t="str">
            <v>kg</v>
          </cell>
          <cell r="J1264">
            <v>39286.46346428572</v>
          </cell>
          <cell r="M1264">
            <v>12012.333333333332</v>
          </cell>
          <cell r="T1264">
            <v>0</v>
          </cell>
        </row>
        <row r="1265">
          <cell r="D1265" t="str">
            <v>Tipe C</v>
          </cell>
          <cell r="G1265">
            <v>39286.46346428572</v>
          </cell>
          <cell r="H1265" t="str">
            <v>kg</v>
          </cell>
          <cell r="I1265" t="str">
            <v>ml</v>
          </cell>
          <cell r="J1265">
            <v>990</v>
          </cell>
          <cell r="K1265">
            <v>39.683296428571431</v>
          </cell>
          <cell r="L1265" t="str">
            <v>m2/m</v>
          </cell>
          <cell r="T1265">
            <v>0</v>
          </cell>
        </row>
        <row r="1266">
          <cell r="D1266" t="str">
            <v>Material</v>
          </cell>
          <cell r="M1266">
            <v>10569</v>
          </cell>
          <cell r="T1266">
            <v>0</v>
          </cell>
        </row>
        <row r="1267">
          <cell r="B1267" t="str">
            <v>B20011</v>
          </cell>
          <cell r="E1267" t="str">
            <v>Besi beton</v>
          </cell>
          <cell r="I1267" t="str">
            <v>kg</v>
          </cell>
          <cell r="J1267">
            <v>41250.786637500009</v>
          </cell>
          <cell r="K1267">
            <v>1.05</v>
          </cell>
          <cell r="M1267">
            <v>9800</v>
          </cell>
          <cell r="N1267">
            <v>404257709.04750007</v>
          </cell>
          <cell r="O1267">
            <v>404257709.04750007</v>
          </cell>
          <cell r="P1267">
            <v>0</v>
          </cell>
          <cell r="Q1267">
            <v>0</v>
          </cell>
          <cell r="R1267">
            <v>0</v>
          </cell>
          <cell r="T1267">
            <v>0</v>
          </cell>
        </row>
        <row r="1268">
          <cell r="B1268" t="str">
            <v>B20050</v>
          </cell>
          <cell r="E1268" t="str">
            <v>Kawat Bendrad</v>
          </cell>
          <cell r="I1268" t="str">
            <v>Kg</v>
          </cell>
          <cell r="J1268">
            <v>785.72926928571439</v>
          </cell>
          <cell r="K1268">
            <v>0.02</v>
          </cell>
          <cell r="M1268">
            <v>13950</v>
          </cell>
          <cell r="N1268">
            <v>10960923.306535715</v>
          </cell>
          <cell r="O1268">
            <v>10960923.306535715</v>
          </cell>
          <cell r="P1268">
            <v>0</v>
          </cell>
          <cell r="Q1268">
            <v>0</v>
          </cell>
          <cell r="R1268">
            <v>0</v>
          </cell>
          <cell r="T1268">
            <v>0</v>
          </cell>
        </row>
        <row r="1269">
          <cell r="D1269" t="str">
            <v>Labour</v>
          </cell>
          <cell r="M1269">
            <v>1260</v>
          </cell>
          <cell r="T1269">
            <v>0</v>
          </cell>
        </row>
        <row r="1270">
          <cell r="B1270" t="str">
            <v>C20014</v>
          </cell>
          <cell r="E1270" t="str">
            <v>Upah fabrikasi dan install besi beton</v>
          </cell>
          <cell r="I1270" t="str">
            <v>kg</v>
          </cell>
          <cell r="J1270">
            <v>41250.786637500009</v>
          </cell>
          <cell r="M1270">
            <v>1200</v>
          </cell>
          <cell r="N1270">
            <v>49500943.965000011</v>
          </cell>
          <cell r="O1270">
            <v>0</v>
          </cell>
          <cell r="P1270">
            <v>49500943.965000011</v>
          </cell>
          <cell r="Q1270">
            <v>0</v>
          </cell>
          <cell r="R1270">
            <v>0</v>
          </cell>
          <cell r="T1270">
            <v>0</v>
          </cell>
        </row>
        <row r="1271">
          <cell r="D1271" t="str">
            <v>Equipment Operasional</v>
          </cell>
          <cell r="M1271">
            <v>183.33333333333331</v>
          </cell>
          <cell r="T1271">
            <v>0</v>
          </cell>
        </row>
        <row r="1272">
          <cell r="B1272" t="str">
            <v>D20013</v>
          </cell>
          <cell r="E1272" t="str">
            <v>Bar bender</v>
          </cell>
          <cell r="G1272">
            <v>300</v>
          </cell>
          <cell r="I1272" t="str">
            <v>jam</v>
          </cell>
          <cell r="J1272">
            <v>130.95487821428574</v>
          </cell>
          <cell r="K1272">
            <v>3.3333333333333335E-3</v>
          </cell>
          <cell r="M1272">
            <v>20000</v>
          </cell>
          <cell r="N1272">
            <v>2619097.5642857146</v>
          </cell>
          <cell r="O1272">
            <v>0</v>
          </cell>
          <cell r="P1272">
            <v>0</v>
          </cell>
          <cell r="Q1272">
            <v>2619097.5642857146</v>
          </cell>
          <cell r="R1272">
            <v>0</v>
          </cell>
          <cell r="T1272">
            <v>0</v>
          </cell>
        </row>
        <row r="1273">
          <cell r="B1273" t="str">
            <v>D20014</v>
          </cell>
          <cell r="E1273" t="str">
            <v>Bar cutter</v>
          </cell>
          <cell r="G1273">
            <v>300</v>
          </cell>
          <cell r="I1273" t="str">
            <v>jam</v>
          </cell>
          <cell r="J1273">
            <v>130.95487821428574</v>
          </cell>
          <cell r="K1273">
            <v>3.3333333333333335E-3</v>
          </cell>
          <cell r="M1273">
            <v>20000</v>
          </cell>
          <cell r="N1273">
            <v>2619097.5642857146</v>
          </cell>
          <cell r="O1273">
            <v>0</v>
          </cell>
          <cell r="P1273">
            <v>0</v>
          </cell>
          <cell r="Q1273">
            <v>2619097.5642857146</v>
          </cell>
          <cell r="R1273">
            <v>0</v>
          </cell>
          <cell r="T1273">
            <v>0</v>
          </cell>
        </row>
        <row r="1274">
          <cell r="B1274" t="str">
            <v>D20005</v>
          </cell>
          <cell r="E1274" t="str">
            <v>Alat bantu pekerjaan besi</v>
          </cell>
          <cell r="I1274" t="str">
            <v>kg</v>
          </cell>
          <cell r="J1274">
            <v>39286.46346428572</v>
          </cell>
          <cell r="K1274">
            <v>1</v>
          </cell>
          <cell r="M1274">
            <v>50</v>
          </cell>
          <cell r="N1274">
            <v>1964323.1732142861</v>
          </cell>
          <cell r="O1274">
            <v>0</v>
          </cell>
          <cell r="P1274">
            <v>0</v>
          </cell>
          <cell r="Q1274">
            <v>1964323.1732142861</v>
          </cell>
          <cell r="R1274">
            <v>0</v>
          </cell>
          <cell r="T1274">
            <v>0</v>
          </cell>
        </row>
        <row r="1275">
          <cell r="T1275">
            <v>0</v>
          </cell>
        </row>
        <row r="1276">
          <cell r="B1276" t="str">
            <v>5.5.1.7</v>
          </cell>
          <cell r="D1276" t="str">
            <v>Concrete Demolish</v>
          </cell>
          <cell r="I1276" t="str">
            <v>ml</v>
          </cell>
          <cell r="J1276">
            <v>350</v>
          </cell>
          <cell r="M1276">
            <v>34171.475159955284</v>
          </cell>
          <cell r="T1276">
            <v>0</v>
          </cell>
        </row>
        <row r="1277">
          <cell r="D1277" t="str">
            <v>Labour</v>
          </cell>
          <cell r="I1277" t="str">
            <v>m2</v>
          </cell>
          <cell r="J1277">
            <v>294</v>
          </cell>
          <cell r="K1277">
            <v>0.84</v>
          </cell>
          <cell r="L1277" t="str">
            <v>m/m</v>
          </cell>
          <cell r="M1277">
            <v>7350</v>
          </cell>
          <cell r="T1277">
            <v>0</v>
          </cell>
        </row>
        <row r="1278">
          <cell r="B1278" t="str">
            <v>C20001</v>
          </cell>
          <cell r="E1278" t="str">
            <v>Tenaga</v>
          </cell>
          <cell r="G1278">
            <v>3</v>
          </cell>
          <cell r="I1278" t="str">
            <v>jam</v>
          </cell>
          <cell r="J1278">
            <v>147</v>
          </cell>
          <cell r="K1278">
            <v>0.5</v>
          </cell>
          <cell r="L1278">
            <v>6</v>
          </cell>
          <cell r="M1278">
            <v>17500</v>
          </cell>
          <cell r="N1278">
            <v>2572500</v>
          </cell>
          <cell r="O1278">
            <v>0</v>
          </cell>
          <cell r="P1278">
            <v>2572500</v>
          </cell>
          <cell r="Q1278">
            <v>0</v>
          </cell>
          <cell r="R1278">
            <v>0</v>
          </cell>
          <cell r="T1278">
            <v>0</v>
          </cell>
        </row>
        <row r="1279">
          <cell r="B1279" t="str">
            <v>C20003</v>
          </cell>
          <cell r="E1279" t="str">
            <v>Mandor</v>
          </cell>
          <cell r="G1279">
            <v>0</v>
          </cell>
          <cell r="I1279" t="str">
            <v>jam</v>
          </cell>
          <cell r="J1279">
            <v>0</v>
          </cell>
          <cell r="K1279">
            <v>0</v>
          </cell>
          <cell r="L1279">
            <v>6</v>
          </cell>
          <cell r="M1279">
            <v>27500</v>
          </cell>
          <cell r="N1279">
            <v>0</v>
          </cell>
          <cell r="O1279">
            <v>0</v>
          </cell>
          <cell r="P1279">
            <v>0</v>
          </cell>
          <cell r="Q1279">
            <v>0</v>
          </cell>
          <cell r="R1279">
            <v>0</v>
          </cell>
          <cell r="T1279">
            <v>0</v>
          </cell>
        </row>
        <row r="1280">
          <cell r="D1280" t="str">
            <v>Equipment Operasional</v>
          </cell>
          <cell r="H1280" t="str">
            <v>BBM</v>
          </cell>
          <cell r="M1280">
            <v>21354.039134362429</v>
          </cell>
          <cell r="T1280">
            <v>0</v>
          </cell>
        </row>
        <row r="1281">
          <cell r="B1281" t="str">
            <v>D20001</v>
          </cell>
          <cell r="E1281" t="str">
            <v>Air compressor 4000-6500 L/M</v>
          </cell>
          <cell r="G1281">
            <v>6</v>
          </cell>
          <cell r="H1281">
            <v>294</v>
          </cell>
          <cell r="I1281" t="str">
            <v>jam</v>
          </cell>
          <cell r="J1281">
            <v>49</v>
          </cell>
          <cell r="K1281">
            <v>0.16666666666666666</v>
          </cell>
          <cell r="L1281">
            <v>6</v>
          </cell>
          <cell r="M1281">
            <v>118500</v>
          </cell>
          <cell r="N1281">
            <v>5806500</v>
          </cell>
          <cell r="O1281">
            <v>0</v>
          </cell>
          <cell r="P1281">
            <v>0</v>
          </cell>
          <cell r="Q1281">
            <v>5806500</v>
          </cell>
          <cell r="R1281">
            <v>0</v>
          </cell>
          <cell r="T1281">
            <v>0</v>
          </cell>
        </row>
        <row r="1282">
          <cell r="B1282" t="str">
            <v>D20020</v>
          </cell>
          <cell r="E1282" t="str">
            <v>Jack Hammer</v>
          </cell>
          <cell r="G1282">
            <v>0</v>
          </cell>
          <cell r="H1282">
            <v>0</v>
          </cell>
          <cell r="I1282" t="str">
            <v>jam</v>
          </cell>
          <cell r="J1282">
            <v>49</v>
          </cell>
          <cell r="K1282">
            <v>0.16666666666666666</v>
          </cell>
          <cell r="L1282">
            <v>6</v>
          </cell>
          <cell r="M1282">
            <v>25093.823759731647</v>
          </cell>
          <cell r="N1282">
            <v>1229597.3642268507</v>
          </cell>
          <cell r="O1282">
            <v>0</v>
          </cell>
          <cell r="P1282">
            <v>0</v>
          </cell>
          <cell r="Q1282">
            <v>1229597.3642268507</v>
          </cell>
          <cell r="R1282">
            <v>0</v>
          </cell>
          <cell r="T1282">
            <v>0</v>
          </cell>
        </row>
        <row r="1283">
          <cell r="B1283" t="str">
            <v>D20055</v>
          </cell>
          <cell r="E1283" t="str">
            <v>Alat bantu</v>
          </cell>
          <cell r="I1283" t="str">
            <v>ls</v>
          </cell>
          <cell r="J1283">
            <v>294</v>
          </cell>
          <cell r="K1283">
            <v>1</v>
          </cell>
          <cell r="M1283">
            <v>500</v>
          </cell>
          <cell r="N1283">
            <v>147000</v>
          </cell>
          <cell r="O1283">
            <v>0</v>
          </cell>
          <cell r="P1283">
            <v>0</v>
          </cell>
          <cell r="Q1283">
            <v>147000</v>
          </cell>
          <cell r="R1283">
            <v>0</v>
          </cell>
          <cell r="T1283">
            <v>0</v>
          </cell>
        </row>
        <row r="1284">
          <cell r="B1284" t="str">
            <v>D20050</v>
          </cell>
          <cell r="E1284" t="str">
            <v>BBM solar</v>
          </cell>
          <cell r="H1284">
            <v>294</v>
          </cell>
          <cell r="I1284" t="str">
            <v>ltr</v>
          </cell>
          <cell r="J1284">
            <v>294</v>
          </cell>
          <cell r="M1284">
            <v>989.1712</v>
          </cell>
          <cell r="N1284">
            <v>290816.33279999997</v>
          </cell>
          <cell r="O1284">
            <v>0</v>
          </cell>
          <cell r="P1284">
            <v>0</v>
          </cell>
          <cell r="Q1284">
            <v>290816.33279999997</v>
          </cell>
          <cell r="R1284">
            <v>0</v>
          </cell>
          <cell r="T1284">
            <v>0</v>
          </cell>
        </row>
        <row r="1285">
          <cell r="T1285">
            <v>0</v>
          </cell>
        </row>
        <row r="1286">
          <cell r="B1286" t="str">
            <v>5.5.2</v>
          </cell>
          <cell r="D1286" t="str">
            <v>Dia. 800mm</v>
          </cell>
          <cell r="F1286">
            <v>800</v>
          </cell>
          <cell r="G1286" t="str">
            <v>mm</v>
          </cell>
          <cell r="I1286" t="str">
            <v>ml</v>
          </cell>
          <cell r="J1286">
            <v>310</v>
          </cell>
          <cell r="M1286">
            <v>1011514.0501215968</v>
          </cell>
          <cell r="T1286">
            <v>0</v>
          </cell>
        </row>
        <row r="1287">
          <cell r="E1287" t="str">
            <v>Compacted Sand</v>
          </cell>
          <cell r="G1287">
            <v>63131347.351355173</v>
          </cell>
          <cell r="I1287" t="str">
            <v>m3</v>
          </cell>
          <cell r="J1287">
            <v>339.73857142857145</v>
          </cell>
          <cell r="M1287">
            <v>185823.31433811973</v>
          </cell>
        </row>
        <row r="1288">
          <cell r="E1288" t="str">
            <v>Selected Soil</v>
          </cell>
          <cell r="G1288">
            <v>32260652.020584125</v>
          </cell>
          <cell r="I1288" t="str">
            <v>m3</v>
          </cell>
          <cell r="J1288">
            <v>576.63750000000005</v>
          </cell>
          <cell r="M1288">
            <v>55946.156849986553</v>
          </cell>
        </row>
        <row r="1289">
          <cell r="E1289" t="str">
            <v>Concrete Class B</v>
          </cell>
          <cell r="G1289">
            <v>5727769.1856000014</v>
          </cell>
          <cell r="I1289" t="str">
            <v>m3</v>
          </cell>
          <cell r="J1289">
            <v>8.2500000000000018</v>
          </cell>
          <cell r="M1289">
            <v>694275.05280000006</v>
          </cell>
        </row>
        <row r="1290">
          <cell r="E1290" t="str">
            <v>Concrete Class C</v>
          </cell>
          <cell r="G1290">
            <v>105138776.78262857</v>
          </cell>
          <cell r="I1290" t="str">
            <v>m3</v>
          </cell>
          <cell r="J1290">
            <v>139.77142857142857</v>
          </cell>
          <cell r="M1290">
            <v>752219.37599999993</v>
          </cell>
        </row>
        <row r="1291">
          <cell r="E1291" t="str">
            <v>Reinforcement</v>
          </cell>
          <cell r="G1291">
            <v>56752555.658435374</v>
          </cell>
          <cell r="I1291" t="str">
            <v>kg</v>
          </cell>
          <cell r="J1291">
            <v>4724.5238775510206</v>
          </cell>
          <cell r="M1291">
            <v>12012.333333333332</v>
          </cell>
        </row>
        <row r="1292">
          <cell r="E1292" t="str">
            <v>Formwork</v>
          </cell>
          <cell r="G1292">
            <v>49328081.433333337</v>
          </cell>
          <cell r="I1292" t="str">
            <v>m2</v>
          </cell>
          <cell r="J1292">
            <v>465</v>
          </cell>
          <cell r="M1292">
            <v>106081.89555555556</v>
          </cell>
        </row>
        <row r="1293">
          <cell r="E1293" t="str">
            <v>Concrete Demolish</v>
          </cell>
          <cell r="G1293">
            <v>1230173.1057583899</v>
          </cell>
          <cell r="I1293" t="str">
            <v>m2</v>
          </cell>
          <cell r="J1293">
            <v>36</v>
          </cell>
          <cell r="M1293">
            <v>34171.475159955276</v>
          </cell>
        </row>
        <row r="1294">
          <cell r="B1294" t="str">
            <v>5.5.2.1</v>
          </cell>
          <cell r="D1294" t="str">
            <v>Selected Soil Back Filling (dia. 800mm)</v>
          </cell>
          <cell r="F1294" t="str">
            <v>Tipe A, B dan C</v>
          </cell>
          <cell r="I1294" t="str">
            <v>m3</v>
          </cell>
          <cell r="J1294">
            <v>576.63750000000005</v>
          </cell>
          <cell r="M1294">
            <v>55946.156849986553</v>
          </cell>
          <cell r="T1294">
            <v>0</v>
          </cell>
        </row>
        <row r="1295">
          <cell r="D1295" t="str">
            <v>Tipe A</v>
          </cell>
          <cell r="G1295">
            <v>390.00000000000006</v>
          </cell>
          <cell r="H1295" t="str">
            <v>m3</v>
          </cell>
          <cell r="I1295" t="str">
            <v>ml</v>
          </cell>
          <cell r="J1295">
            <v>200</v>
          </cell>
          <cell r="K1295">
            <v>1.9500000000000002</v>
          </cell>
          <cell r="L1295" t="str">
            <v>m3/m</v>
          </cell>
        </row>
        <row r="1296">
          <cell r="D1296" t="str">
            <v>Tipe B</v>
          </cell>
          <cell r="G1296">
            <v>103.95</v>
          </cell>
          <cell r="H1296" t="str">
            <v>m3</v>
          </cell>
          <cell r="I1296" t="str">
            <v>ml</v>
          </cell>
          <cell r="J1296">
            <v>60</v>
          </cell>
          <cell r="K1296">
            <v>1.7325000000000002</v>
          </cell>
          <cell r="L1296" t="str">
            <v>m3/m</v>
          </cell>
        </row>
        <row r="1297">
          <cell r="D1297" t="str">
            <v>Tipe C</v>
          </cell>
          <cell r="G1297">
            <v>82.687500000000014</v>
          </cell>
          <cell r="H1297" t="str">
            <v>m3</v>
          </cell>
          <cell r="I1297" t="str">
            <v>ml</v>
          </cell>
          <cell r="J1297">
            <v>50</v>
          </cell>
          <cell r="K1297">
            <v>1.6537500000000003</v>
          </cell>
          <cell r="L1297" t="str">
            <v>m3/m</v>
          </cell>
        </row>
        <row r="1298">
          <cell r="D1298" t="str">
            <v>Material</v>
          </cell>
          <cell r="M1298">
            <v>40871.409754235807</v>
          </cell>
          <cell r="T1298">
            <v>0</v>
          </cell>
        </row>
        <row r="1299">
          <cell r="B1299" t="str">
            <v>A20020</v>
          </cell>
          <cell r="E1299" t="str">
            <v>Tanah pilihan</v>
          </cell>
          <cell r="F1299">
            <v>1</v>
          </cell>
          <cell r="I1299" t="str">
            <v>m3</v>
          </cell>
          <cell r="J1299">
            <v>691.96500000000003</v>
          </cell>
          <cell r="K1299">
            <v>1.2</v>
          </cell>
          <cell r="M1299">
            <v>34059.508128529844</v>
          </cell>
          <cell r="N1299">
            <v>23567987.542158153</v>
          </cell>
          <cell r="O1299">
            <v>23567987.542158153</v>
          </cell>
          <cell r="P1299">
            <v>0</v>
          </cell>
          <cell r="Q1299">
            <v>0</v>
          </cell>
          <cell r="R1299">
            <v>0</v>
          </cell>
          <cell r="T1299">
            <v>0</v>
          </cell>
        </row>
        <row r="1300">
          <cell r="D1300" t="str">
            <v>Labour</v>
          </cell>
          <cell r="M1300">
            <v>3489.7119341563771</v>
          </cell>
          <cell r="T1300">
            <v>0</v>
          </cell>
        </row>
        <row r="1301">
          <cell r="B1301" t="str">
            <v>C20001</v>
          </cell>
          <cell r="E1301" t="str">
            <v>Tenaga</v>
          </cell>
          <cell r="G1301">
            <v>6</v>
          </cell>
          <cell r="I1301" t="str">
            <v>jam</v>
          </cell>
          <cell r="J1301">
            <v>91.12296296296293</v>
          </cell>
          <cell r="K1301">
            <v>0.15802469135802463</v>
          </cell>
          <cell r="L1301">
            <v>37.968750000000014</v>
          </cell>
          <cell r="M1301">
            <v>17500</v>
          </cell>
          <cell r="N1301">
            <v>1594651.8518518512</v>
          </cell>
          <cell r="O1301">
            <v>0</v>
          </cell>
          <cell r="P1301">
            <v>1594651.8518518512</v>
          </cell>
          <cell r="Q1301">
            <v>0</v>
          </cell>
          <cell r="R1301">
            <v>0</v>
          </cell>
          <cell r="T1301">
            <v>0</v>
          </cell>
        </row>
        <row r="1302">
          <cell r="B1302" t="str">
            <v>C20003</v>
          </cell>
          <cell r="E1302" t="str">
            <v>Mandor</v>
          </cell>
          <cell r="G1302">
            <v>1</v>
          </cell>
          <cell r="I1302" t="str">
            <v>jam</v>
          </cell>
          <cell r="J1302">
            <v>15.187160493827156</v>
          </cell>
          <cell r="K1302">
            <v>2.6337448559670771E-2</v>
          </cell>
          <cell r="L1302">
            <v>37.968750000000014</v>
          </cell>
          <cell r="M1302">
            <v>27500</v>
          </cell>
          <cell r="N1302">
            <v>417646.91358024679</v>
          </cell>
          <cell r="O1302">
            <v>0</v>
          </cell>
          <cell r="P1302">
            <v>417646.91358024679</v>
          </cell>
          <cell r="Q1302">
            <v>0</v>
          </cell>
          <cell r="R1302">
            <v>0</v>
          </cell>
          <cell r="T1302">
            <v>0</v>
          </cell>
        </row>
        <row r="1303">
          <cell r="D1303" t="str">
            <v>Equipment Operasional</v>
          </cell>
          <cell r="H1303" t="str">
            <v>BBM</v>
          </cell>
          <cell r="M1303">
            <v>11585.035161594376</v>
          </cell>
          <cell r="T1303">
            <v>0</v>
          </cell>
        </row>
        <row r="1304">
          <cell r="B1304" t="str">
            <v>D20025</v>
          </cell>
          <cell r="E1304" t="str">
            <v>Excavator CAT320</v>
          </cell>
          <cell r="F1304" t="str">
            <v>Timbun</v>
          </cell>
          <cell r="G1304">
            <v>18</v>
          </cell>
          <cell r="H1304">
            <v>273.36888888888882</v>
          </cell>
          <cell r="I1304" t="str">
            <v>jam</v>
          </cell>
          <cell r="J1304">
            <v>15.187160493827156</v>
          </cell>
          <cell r="K1304">
            <v>2.6337448559670771E-2</v>
          </cell>
          <cell r="L1304">
            <v>37.968750000000014</v>
          </cell>
          <cell r="M1304">
            <v>241268.4</v>
          </cell>
          <cell r="N1304">
            <v>3664181.9128888878</v>
          </cell>
          <cell r="O1304">
            <v>0</v>
          </cell>
          <cell r="P1304">
            <v>0</v>
          </cell>
          <cell r="Q1304">
            <v>3664181.9128888878</v>
          </cell>
          <cell r="R1304">
            <v>0</v>
          </cell>
          <cell r="T1304">
            <v>0</v>
          </cell>
        </row>
        <row r="1305">
          <cell r="B1305" t="str">
            <v>D20040</v>
          </cell>
          <cell r="E1305" t="str">
            <v>Water Tank Truck, 3000-5000 liter</v>
          </cell>
          <cell r="G1305">
            <v>5</v>
          </cell>
          <cell r="H1305">
            <v>19.221250000000005</v>
          </cell>
          <cell r="I1305" t="str">
            <v>jam</v>
          </cell>
          <cell r="J1305">
            <v>3.8442500000000006</v>
          </cell>
          <cell r="K1305">
            <v>6.6666666666666671E-3</v>
          </cell>
          <cell r="L1305">
            <v>150</v>
          </cell>
          <cell r="M1305">
            <v>84561.566504230243</v>
          </cell>
          <cell r="N1305">
            <v>325075.80203388719</v>
          </cell>
          <cell r="O1305">
            <v>0</v>
          </cell>
          <cell r="P1305">
            <v>0</v>
          </cell>
          <cell r="Q1305">
            <v>325075.80203388719</v>
          </cell>
          <cell r="R1305">
            <v>0</v>
          </cell>
          <cell r="T1305">
            <v>0</v>
          </cell>
        </row>
        <row r="1306">
          <cell r="B1306" t="str">
            <v>A20021</v>
          </cell>
          <cell r="E1306" t="str">
            <v>Air</v>
          </cell>
          <cell r="I1306" t="str">
            <v>m3</v>
          </cell>
          <cell r="J1306">
            <v>57.663750000000007</v>
          </cell>
          <cell r="K1306">
            <v>0.1</v>
          </cell>
          <cell r="M1306">
            <v>2469.92</v>
          </cell>
          <cell r="N1306">
            <v>142424.84940000004</v>
          </cell>
          <cell r="O1306">
            <v>142424.84940000004</v>
          </cell>
          <cell r="P1306">
            <v>0</v>
          </cell>
          <cell r="Q1306">
            <v>0</v>
          </cell>
          <cell r="R1306">
            <v>0</v>
          </cell>
          <cell r="T1306">
            <v>0</v>
          </cell>
        </row>
        <row r="1307">
          <cell r="B1307" t="str">
            <v>D20036</v>
          </cell>
          <cell r="E1307" t="str">
            <v>Stamper</v>
          </cell>
          <cell r="I1307" t="str">
            <v>jam</v>
          </cell>
          <cell r="J1307">
            <v>76.885000000000005</v>
          </cell>
          <cell r="K1307">
            <v>0.13333333333333333</v>
          </cell>
          <cell r="L1307">
            <v>7.5</v>
          </cell>
          <cell r="M1307">
            <v>27509.943875635217</v>
          </cell>
          <cell r="N1307">
            <v>2115102.0348782139</v>
          </cell>
          <cell r="O1307">
            <v>0</v>
          </cell>
          <cell r="P1307">
            <v>0</v>
          </cell>
          <cell r="Q1307">
            <v>2115102.0348782139</v>
          </cell>
          <cell r="R1307">
            <v>0</v>
          </cell>
          <cell r="T1307">
            <v>0</v>
          </cell>
        </row>
        <row r="1308">
          <cell r="B1308" t="str">
            <v>D20042</v>
          </cell>
          <cell r="E1308" t="str">
            <v>Wheel loader</v>
          </cell>
          <cell r="F1308">
            <v>0</v>
          </cell>
          <cell r="G1308">
            <v>16</v>
          </cell>
          <cell r="H1308">
            <v>0</v>
          </cell>
          <cell r="I1308" t="str">
            <v>jam</v>
          </cell>
          <cell r="J1308">
            <v>0</v>
          </cell>
          <cell r="K1308">
            <v>2.6773761713520743E-2</v>
          </cell>
          <cell r="L1308">
            <v>37.350000000000009</v>
          </cell>
          <cell r="M1308">
            <v>173345.6</v>
          </cell>
          <cell r="N1308">
            <v>0</v>
          </cell>
          <cell r="O1308">
            <v>0</v>
          </cell>
          <cell r="P1308">
            <v>0</v>
          </cell>
          <cell r="Q1308">
            <v>0</v>
          </cell>
          <cell r="R1308">
            <v>0</v>
          </cell>
          <cell r="T1308">
            <v>0</v>
          </cell>
        </row>
        <row r="1309">
          <cell r="B1309" t="str">
            <v>D20024</v>
          </cell>
          <cell r="E1309" t="str">
            <v>Dump Truck 20 Ton</v>
          </cell>
          <cell r="F1309">
            <v>8</v>
          </cell>
          <cell r="G1309">
            <v>10</v>
          </cell>
          <cell r="H1309">
            <v>0</v>
          </cell>
          <cell r="I1309" t="str">
            <v>jam</v>
          </cell>
          <cell r="J1309">
            <v>0</v>
          </cell>
          <cell r="K1309">
            <v>0.13037037037037036</v>
          </cell>
          <cell r="L1309">
            <v>7.6704545454545467</v>
          </cell>
          <cell r="M1309">
            <v>192744.92307692309</v>
          </cell>
          <cell r="N1309">
            <v>0</v>
          </cell>
          <cell r="O1309">
            <v>0</v>
          </cell>
          <cell r="P1309">
            <v>0</v>
          </cell>
          <cell r="Q1309">
            <v>0</v>
          </cell>
          <cell r="R1309">
            <v>0</v>
          </cell>
          <cell r="T1309">
            <v>0</v>
          </cell>
        </row>
        <row r="1310">
          <cell r="B1310" t="str">
            <v>D20004</v>
          </cell>
          <cell r="E1310" t="str">
            <v>Alat bantu (Pek. Tanah)-m3</v>
          </cell>
          <cell r="I1310" t="str">
            <v>m3</v>
          </cell>
          <cell r="J1310">
            <v>576.63750000000005</v>
          </cell>
          <cell r="K1310">
            <v>1</v>
          </cell>
          <cell r="M1310">
            <v>250</v>
          </cell>
          <cell r="N1310">
            <v>144159.375</v>
          </cell>
          <cell r="O1310">
            <v>0</v>
          </cell>
          <cell r="P1310">
            <v>0</v>
          </cell>
          <cell r="Q1310">
            <v>144159.375</v>
          </cell>
          <cell r="R1310">
            <v>0</v>
          </cell>
          <cell r="T1310">
            <v>0</v>
          </cell>
        </row>
        <row r="1311">
          <cell r="B1311" t="str">
            <v>D20050</v>
          </cell>
          <cell r="E1311" t="str">
            <v>BBM solar</v>
          </cell>
          <cell r="H1311">
            <v>292.59013888888882</v>
          </cell>
          <cell r="I1311" t="str">
            <v>ltr</v>
          </cell>
          <cell r="J1311">
            <v>292.59013888888882</v>
          </cell>
          <cell r="M1311">
            <v>989.1712</v>
          </cell>
          <cell r="N1311">
            <v>289421.73879288882</v>
          </cell>
          <cell r="O1311">
            <v>0</v>
          </cell>
          <cell r="P1311">
            <v>0</v>
          </cell>
          <cell r="Q1311">
            <v>289421.73879288882</v>
          </cell>
          <cell r="R1311">
            <v>0</v>
          </cell>
          <cell r="T1311">
            <v>0</v>
          </cell>
        </row>
        <row r="1312">
          <cell r="T1312">
            <v>0</v>
          </cell>
        </row>
        <row r="1313">
          <cell r="B1313" t="str">
            <v>5.5.2.2</v>
          </cell>
          <cell r="D1313" t="str">
            <v>Compacted Sand</v>
          </cell>
          <cell r="I1313" t="str">
            <v>m3</v>
          </cell>
          <cell r="J1313">
            <v>339.73857142857145</v>
          </cell>
          <cell r="M1313">
            <v>185823.31433811973</v>
          </cell>
          <cell r="T1313">
            <v>0</v>
          </cell>
        </row>
        <row r="1314">
          <cell r="D1314" t="str">
            <v>Tipe A</v>
          </cell>
          <cell r="G1314">
            <v>289.42857142857144</v>
          </cell>
          <cell r="H1314" t="str">
            <v>m3</v>
          </cell>
          <cell r="I1314" t="str">
            <v>ml</v>
          </cell>
          <cell r="J1314">
            <v>200</v>
          </cell>
          <cell r="K1314">
            <v>1.4471428571428573</v>
          </cell>
          <cell r="L1314" t="str">
            <v>m3/m</v>
          </cell>
          <cell r="T1314">
            <v>0</v>
          </cell>
        </row>
        <row r="1315">
          <cell r="D1315" t="str">
            <v>Tipe B</v>
          </cell>
          <cell r="G1315">
            <v>50.309999999999988</v>
          </cell>
          <cell r="H1315" t="str">
            <v>m3</v>
          </cell>
          <cell r="I1315" t="str">
            <v>ml</v>
          </cell>
          <cell r="J1315">
            <v>60</v>
          </cell>
          <cell r="K1315">
            <v>0.8384999999999998</v>
          </cell>
          <cell r="L1315" t="str">
            <v>m3/m</v>
          </cell>
          <cell r="T1315">
            <v>0</v>
          </cell>
        </row>
        <row r="1316">
          <cell r="D1316" t="str">
            <v>Material</v>
          </cell>
          <cell r="M1316">
            <v>144000</v>
          </cell>
          <cell r="T1316">
            <v>0</v>
          </cell>
        </row>
        <row r="1317">
          <cell r="B1317" t="str">
            <v>A20014</v>
          </cell>
          <cell r="E1317" t="str">
            <v>Pasir urug</v>
          </cell>
          <cell r="I1317" t="str">
            <v>m3</v>
          </cell>
          <cell r="J1317">
            <v>407.6862857142857</v>
          </cell>
          <cell r="K1317">
            <v>1.2</v>
          </cell>
          <cell r="M1317">
            <v>120000</v>
          </cell>
          <cell r="N1317">
            <v>48922354.285714284</v>
          </cell>
          <cell r="O1317">
            <v>48922354.285714284</v>
          </cell>
          <cell r="P1317">
            <v>0</v>
          </cell>
          <cell r="Q1317">
            <v>0</v>
          </cell>
          <cell r="R1317">
            <v>0</v>
          </cell>
          <cell r="T1317">
            <v>0</v>
          </cell>
        </row>
        <row r="1318">
          <cell r="D1318" t="str">
            <v>Labour</v>
          </cell>
          <cell r="M1318">
            <v>26500</v>
          </cell>
          <cell r="T1318">
            <v>0</v>
          </cell>
        </row>
        <row r="1319">
          <cell r="B1319" t="str">
            <v>C20001</v>
          </cell>
          <cell r="E1319" t="str">
            <v>Tenaga</v>
          </cell>
          <cell r="G1319">
            <v>6</v>
          </cell>
          <cell r="I1319" t="str">
            <v>jam</v>
          </cell>
          <cell r="J1319">
            <v>407.6862857142857</v>
          </cell>
          <cell r="K1319">
            <v>1.2</v>
          </cell>
          <cell r="L1319">
            <v>5</v>
          </cell>
          <cell r="M1319">
            <v>17500</v>
          </cell>
          <cell r="N1319">
            <v>7134510</v>
          </cell>
          <cell r="O1319">
            <v>0</v>
          </cell>
          <cell r="P1319">
            <v>7134510</v>
          </cell>
          <cell r="Q1319">
            <v>0</v>
          </cell>
          <cell r="R1319">
            <v>0</v>
          </cell>
          <cell r="T1319">
            <v>0</v>
          </cell>
        </row>
        <row r="1320">
          <cell r="B1320" t="str">
            <v>C20003</v>
          </cell>
          <cell r="E1320" t="str">
            <v>Mandor</v>
          </cell>
          <cell r="G1320">
            <v>1</v>
          </cell>
          <cell r="I1320" t="str">
            <v>jam</v>
          </cell>
          <cell r="J1320">
            <v>67.947714285714298</v>
          </cell>
          <cell r="K1320">
            <v>0.2</v>
          </cell>
          <cell r="L1320">
            <v>5</v>
          </cell>
          <cell r="M1320">
            <v>27500</v>
          </cell>
          <cell r="N1320">
            <v>1868562.1428571432</v>
          </cell>
          <cell r="O1320">
            <v>0</v>
          </cell>
          <cell r="P1320">
            <v>1868562.1428571432</v>
          </cell>
          <cell r="Q1320">
            <v>0</v>
          </cell>
          <cell r="R1320">
            <v>0</v>
          </cell>
          <cell r="T1320">
            <v>0</v>
          </cell>
        </row>
        <row r="1321">
          <cell r="D1321" t="str">
            <v>Equipment Operasional</v>
          </cell>
          <cell r="H1321" t="str">
            <v>BBM</v>
          </cell>
          <cell r="M1321">
            <v>15323.314338119753</v>
          </cell>
          <cell r="T1321">
            <v>0</v>
          </cell>
        </row>
        <row r="1322">
          <cell r="B1322" t="str">
            <v>D20023</v>
          </cell>
          <cell r="E1322" t="str">
            <v>Dump Truck 6 Ton</v>
          </cell>
          <cell r="F1322">
            <v>5</v>
          </cell>
          <cell r="G1322">
            <v>6</v>
          </cell>
          <cell r="H1322">
            <v>242.56212150188051</v>
          </cell>
          <cell r="I1322" t="str">
            <v>jam</v>
          </cell>
          <cell r="J1322">
            <v>40.427020250313419</v>
          </cell>
          <cell r="K1322">
            <v>0.11899449650453665</v>
          </cell>
          <cell r="L1322">
            <v>8.4037500000000005</v>
          </cell>
          <cell r="M1322">
            <v>74500</v>
          </cell>
          <cell r="N1322">
            <v>3011813.0086483499</v>
          </cell>
          <cell r="O1322">
            <v>0</v>
          </cell>
          <cell r="P1322">
            <v>0</v>
          </cell>
          <cell r="Q1322">
            <v>3011813.0086483499</v>
          </cell>
          <cell r="R1322">
            <v>0</v>
          </cell>
          <cell r="T1322">
            <v>0</v>
          </cell>
        </row>
        <row r="1323">
          <cell r="B1323" t="str">
            <v>D20036</v>
          </cell>
          <cell r="E1323" t="str">
            <v>Stamper</v>
          </cell>
          <cell r="I1323" t="str">
            <v>jam</v>
          </cell>
          <cell r="J1323">
            <v>67.947714285714298</v>
          </cell>
          <cell r="K1323">
            <v>0.2</v>
          </cell>
          <cell r="L1323">
            <v>5</v>
          </cell>
          <cell r="M1323">
            <v>27509.943875635217</v>
          </cell>
          <cell r="N1323">
            <v>1869237.8064776976</v>
          </cell>
          <cell r="O1323">
            <v>0</v>
          </cell>
          <cell r="P1323">
            <v>0</v>
          </cell>
          <cell r="Q1323">
            <v>1869237.8064776976</v>
          </cell>
          <cell r="R1323">
            <v>0</v>
          </cell>
          <cell r="T1323">
            <v>0</v>
          </cell>
        </row>
        <row r="1324">
          <cell r="B1324" t="str">
            <v>D20004</v>
          </cell>
          <cell r="E1324" t="str">
            <v>Alat bantu (Pek. Tanah)-m3</v>
          </cell>
          <cell r="I1324" t="str">
            <v>m3</v>
          </cell>
          <cell r="J1324">
            <v>339.73857142857145</v>
          </cell>
          <cell r="K1324">
            <v>1</v>
          </cell>
          <cell r="M1324">
            <v>250</v>
          </cell>
          <cell r="N1324">
            <v>84934.642857142855</v>
          </cell>
          <cell r="O1324">
            <v>0</v>
          </cell>
          <cell r="P1324">
            <v>0</v>
          </cell>
          <cell r="Q1324">
            <v>84934.642857142855</v>
          </cell>
          <cell r="R1324">
            <v>0</v>
          </cell>
          <cell r="T1324">
            <v>0</v>
          </cell>
        </row>
        <row r="1325">
          <cell r="B1325" t="str">
            <v>D20050</v>
          </cell>
          <cell r="E1325" t="str">
            <v>BBM solar</v>
          </cell>
          <cell r="H1325">
            <v>242.56212150188051</v>
          </cell>
          <cell r="I1325" t="str">
            <v>ltr</v>
          </cell>
          <cell r="J1325">
            <v>242.56212150188051</v>
          </cell>
          <cell r="M1325">
            <v>989.1712</v>
          </cell>
          <cell r="N1325">
            <v>239935.46480056093</v>
          </cell>
          <cell r="O1325">
            <v>0</v>
          </cell>
          <cell r="P1325">
            <v>0</v>
          </cell>
          <cell r="Q1325">
            <v>239935.46480056093</v>
          </cell>
          <cell r="R1325">
            <v>0</v>
          </cell>
          <cell r="T1325">
            <v>0</v>
          </cell>
        </row>
        <row r="1326">
          <cell r="T1326">
            <v>0</v>
          </cell>
        </row>
        <row r="1327">
          <cell r="B1327" t="str">
            <v>5.5.2.3</v>
          </cell>
          <cell r="D1327" t="str">
            <v>Concrete Class B</v>
          </cell>
          <cell r="I1327" t="str">
            <v>m3</v>
          </cell>
          <cell r="J1327">
            <v>8.2500000000000018</v>
          </cell>
          <cell r="M1327">
            <v>694275.05280000006</v>
          </cell>
          <cell r="T1327">
            <v>0</v>
          </cell>
        </row>
        <row r="1328">
          <cell r="D1328" t="str">
            <v>Tipe B</v>
          </cell>
          <cell r="G1328">
            <v>4.5000000000000009</v>
          </cell>
          <cell r="H1328" t="str">
            <v>m3</v>
          </cell>
          <cell r="I1328" t="str">
            <v>ml</v>
          </cell>
          <cell r="J1328">
            <v>60</v>
          </cell>
          <cell r="K1328">
            <v>7.5000000000000011E-2</v>
          </cell>
          <cell r="L1328" t="str">
            <v>m3/m</v>
          </cell>
          <cell r="T1328">
            <v>0</v>
          </cell>
        </row>
        <row r="1329">
          <cell r="D1329" t="str">
            <v>Tipe C</v>
          </cell>
          <cell r="G1329">
            <v>3.7500000000000004</v>
          </cell>
          <cell r="H1329" t="str">
            <v>m3</v>
          </cell>
          <cell r="I1329" t="str">
            <v>ml</v>
          </cell>
          <cell r="J1329">
            <v>50</v>
          </cell>
          <cell r="K1329">
            <v>7.5000000000000011E-2</v>
          </cell>
          <cell r="L1329" t="str">
            <v>m3/m</v>
          </cell>
          <cell r="T1329">
            <v>0</v>
          </cell>
        </row>
        <row r="1330">
          <cell r="D1330" t="str">
            <v>Material</v>
          </cell>
          <cell r="M1330">
            <v>609675.05280000006</v>
          </cell>
          <cell r="T1330">
            <v>0</v>
          </cell>
        </row>
        <row r="1331">
          <cell r="B1331" t="str">
            <v>B20193</v>
          </cell>
          <cell r="E1331" t="str">
            <v>Concrete Class B</v>
          </cell>
          <cell r="I1331" t="str">
            <v>m3</v>
          </cell>
          <cell r="J1331">
            <v>8.4150000000000027</v>
          </cell>
          <cell r="K1331">
            <v>1.02</v>
          </cell>
          <cell r="M1331">
            <v>597720.64</v>
          </cell>
          <cell r="N1331">
            <v>5029819.1856000014</v>
          </cell>
          <cell r="O1331">
            <v>5029819.1856000014</v>
          </cell>
          <cell r="P1331">
            <v>0</v>
          </cell>
          <cell r="Q1331">
            <v>0</v>
          </cell>
          <cell r="R1331">
            <v>0</v>
          </cell>
          <cell r="T1331">
            <v>0</v>
          </cell>
        </row>
        <row r="1332">
          <cell r="D1332" t="str">
            <v>Labour</v>
          </cell>
          <cell r="M1332">
            <v>81600.000000000015</v>
          </cell>
          <cell r="T1332">
            <v>0</v>
          </cell>
        </row>
        <row r="1333">
          <cell r="B1333" t="str">
            <v>C20008</v>
          </cell>
          <cell r="E1333" t="str">
            <v>Placing beton (slab)</v>
          </cell>
          <cell r="I1333" t="str">
            <v>m3</v>
          </cell>
          <cell r="J1333">
            <v>8.4150000000000027</v>
          </cell>
          <cell r="M1333">
            <v>80000</v>
          </cell>
          <cell r="N1333">
            <v>673200.00000000023</v>
          </cell>
          <cell r="O1333">
            <v>0</v>
          </cell>
          <cell r="P1333">
            <v>673200.00000000023</v>
          </cell>
          <cell r="Q1333">
            <v>0</v>
          </cell>
          <cell r="R1333">
            <v>0</v>
          </cell>
          <cell r="T1333">
            <v>0</v>
          </cell>
        </row>
        <row r="1334">
          <cell r="D1334" t="str">
            <v>Equipment Operasional</v>
          </cell>
          <cell r="H1334" t="str">
            <v>BBM</v>
          </cell>
          <cell r="M1334">
            <v>3000.0000000000005</v>
          </cell>
          <cell r="T1334">
            <v>0</v>
          </cell>
        </row>
        <row r="1335">
          <cell r="B1335" t="str">
            <v>D20029</v>
          </cell>
          <cell r="E1335" t="str">
            <v>Gerobak dorong</v>
          </cell>
          <cell r="I1335" t="str">
            <v>unit</v>
          </cell>
          <cell r="J1335">
            <v>0.16500000000000004</v>
          </cell>
          <cell r="K1335">
            <v>0.02</v>
          </cell>
          <cell r="M1335">
            <v>100000</v>
          </cell>
          <cell r="N1335">
            <v>16500.000000000004</v>
          </cell>
          <cell r="O1335">
            <v>0</v>
          </cell>
          <cell r="P1335">
            <v>0</v>
          </cell>
          <cell r="Q1335">
            <v>16500.000000000004</v>
          </cell>
          <cell r="R1335">
            <v>0</v>
          </cell>
          <cell r="T1335">
            <v>0</v>
          </cell>
        </row>
        <row r="1336">
          <cell r="B1336" t="str">
            <v>D20006</v>
          </cell>
          <cell r="E1336" t="str">
            <v>Alat bantu Cor</v>
          </cell>
          <cell r="I1336" t="str">
            <v>m3</v>
          </cell>
          <cell r="J1336">
            <v>8.2500000000000018</v>
          </cell>
          <cell r="K1336">
            <v>1</v>
          </cell>
          <cell r="M1336">
            <v>1000</v>
          </cell>
          <cell r="N1336">
            <v>8250.0000000000018</v>
          </cell>
          <cell r="O1336">
            <v>0</v>
          </cell>
          <cell r="P1336">
            <v>0</v>
          </cell>
          <cell r="Q1336">
            <v>8250.0000000000018</v>
          </cell>
          <cell r="R1336">
            <v>0</v>
          </cell>
          <cell r="T1336">
            <v>0</v>
          </cell>
        </row>
        <row r="1337">
          <cell r="T1337">
            <v>0</v>
          </cell>
        </row>
        <row r="1338">
          <cell r="B1338" t="str">
            <v>5.5.2.4</v>
          </cell>
          <cell r="D1338" t="str">
            <v>Concrete Class C (For Pipe)</v>
          </cell>
          <cell r="I1338" t="str">
            <v>m3</v>
          </cell>
          <cell r="J1338">
            <v>139.77142857142857</v>
          </cell>
          <cell r="M1338">
            <v>752219.37599999993</v>
          </cell>
          <cell r="T1338">
            <v>0</v>
          </cell>
        </row>
        <row r="1339">
          <cell r="D1339" t="str">
            <v>Tipe B</v>
          </cell>
          <cell r="G1339">
            <v>52.414285714285711</v>
          </cell>
          <cell r="H1339" t="str">
            <v>m3</v>
          </cell>
          <cell r="I1339" t="str">
            <v>ml</v>
          </cell>
          <cell r="J1339">
            <v>60</v>
          </cell>
          <cell r="K1339">
            <v>0.87357142857142855</v>
          </cell>
          <cell r="L1339" t="str">
            <v>m3/m</v>
          </cell>
          <cell r="T1339">
            <v>0</v>
          </cell>
        </row>
        <row r="1340">
          <cell r="D1340" t="str">
            <v>Tipe C</v>
          </cell>
          <cell r="G1340">
            <v>87.357142857142861</v>
          </cell>
          <cell r="H1340" t="str">
            <v>m3</v>
          </cell>
          <cell r="I1340" t="str">
            <v>ml</v>
          </cell>
          <cell r="J1340">
            <v>50</v>
          </cell>
          <cell r="K1340">
            <v>1.7471428571428571</v>
          </cell>
          <cell r="L1340" t="str">
            <v>m3/m</v>
          </cell>
          <cell r="T1340">
            <v>0</v>
          </cell>
        </row>
        <row r="1341">
          <cell r="D1341" t="str">
            <v>Material</v>
          </cell>
          <cell r="M1341">
            <v>667619.37600000005</v>
          </cell>
          <cell r="T1341">
            <v>0</v>
          </cell>
        </row>
        <row r="1342">
          <cell r="B1342" t="str">
            <v>B20194</v>
          </cell>
          <cell r="E1342" t="str">
            <v>Concrete Class C</v>
          </cell>
          <cell r="I1342" t="str">
            <v>m3</v>
          </cell>
          <cell r="J1342">
            <v>142.56685714285715</v>
          </cell>
          <cell r="K1342">
            <v>1.02</v>
          </cell>
          <cell r="M1342">
            <v>654528.80000000005</v>
          </cell>
          <cell r="N1342">
            <v>93314113.925485715</v>
          </cell>
          <cell r="O1342">
            <v>93314113.925485715</v>
          </cell>
          <cell r="P1342">
            <v>0</v>
          </cell>
          <cell r="Q1342">
            <v>0</v>
          </cell>
          <cell r="R1342">
            <v>0</v>
          </cell>
          <cell r="T1342">
            <v>0</v>
          </cell>
        </row>
        <row r="1343">
          <cell r="D1343" t="str">
            <v>Labour</v>
          </cell>
          <cell r="M1343">
            <v>81600</v>
          </cell>
          <cell r="T1343">
            <v>0</v>
          </cell>
        </row>
        <row r="1344">
          <cell r="B1344" t="str">
            <v>C20008</v>
          </cell>
          <cell r="E1344" t="str">
            <v>Placing beton (slab)</v>
          </cell>
          <cell r="I1344" t="str">
            <v>m3</v>
          </cell>
          <cell r="J1344">
            <v>142.56685714285715</v>
          </cell>
          <cell r="M1344">
            <v>80000</v>
          </cell>
          <cell r="N1344">
            <v>11405348.571428571</v>
          </cell>
          <cell r="O1344">
            <v>0</v>
          </cell>
          <cell r="P1344">
            <v>11405348.571428571</v>
          </cell>
          <cell r="Q1344">
            <v>0</v>
          </cell>
          <cell r="R1344">
            <v>0</v>
          </cell>
          <cell r="T1344">
            <v>0</v>
          </cell>
        </row>
        <row r="1345">
          <cell r="D1345" t="str">
            <v>Equipment Operasional</v>
          </cell>
          <cell r="H1345" t="str">
            <v>BBM</v>
          </cell>
          <cell r="M1345">
            <v>3000</v>
          </cell>
          <cell r="T1345">
            <v>0</v>
          </cell>
        </row>
        <row r="1346">
          <cell r="B1346" t="str">
            <v>D20029</v>
          </cell>
          <cell r="E1346" t="str">
            <v>Gerobak dorong</v>
          </cell>
          <cell r="I1346" t="str">
            <v>unit</v>
          </cell>
          <cell r="J1346">
            <v>2.7954285714285714</v>
          </cell>
          <cell r="K1346">
            <v>0.02</v>
          </cell>
          <cell r="M1346">
            <v>100000</v>
          </cell>
          <cell r="N1346">
            <v>279542.85714285716</v>
          </cell>
          <cell r="O1346">
            <v>0</v>
          </cell>
          <cell r="P1346">
            <v>0</v>
          </cell>
          <cell r="Q1346">
            <v>279542.85714285716</v>
          </cell>
          <cell r="R1346">
            <v>0</v>
          </cell>
          <cell r="T1346">
            <v>0</v>
          </cell>
        </row>
        <row r="1347">
          <cell r="B1347" t="str">
            <v>D20006</v>
          </cell>
          <cell r="E1347" t="str">
            <v>Alat bantu Cor</v>
          </cell>
          <cell r="I1347" t="str">
            <v>m3</v>
          </cell>
          <cell r="J1347">
            <v>139.77142857142857</v>
          </cell>
          <cell r="K1347">
            <v>1</v>
          </cell>
          <cell r="M1347">
            <v>1000</v>
          </cell>
          <cell r="N1347">
            <v>139771.42857142858</v>
          </cell>
          <cell r="O1347">
            <v>0</v>
          </cell>
          <cell r="P1347">
            <v>0</v>
          </cell>
          <cell r="Q1347">
            <v>139771.42857142858</v>
          </cell>
          <cell r="R1347">
            <v>0</v>
          </cell>
          <cell r="T1347">
            <v>0</v>
          </cell>
        </row>
        <row r="1348">
          <cell r="T1348">
            <v>0</v>
          </cell>
        </row>
        <row r="1349">
          <cell r="B1349" t="str">
            <v>5.5.2.5</v>
          </cell>
          <cell r="D1349" t="str">
            <v>Formwork</v>
          </cell>
          <cell r="I1349" t="str">
            <v>m2</v>
          </cell>
          <cell r="J1349">
            <v>465</v>
          </cell>
          <cell r="M1349">
            <v>106081.89555555556</v>
          </cell>
          <cell r="T1349">
            <v>0</v>
          </cell>
        </row>
        <row r="1350">
          <cell r="D1350" t="str">
            <v>Tipe B</v>
          </cell>
          <cell r="G1350">
            <v>90</v>
          </cell>
          <cell r="H1350" t="str">
            <v>m2</v>
          </cell>
          <cell r="I1350" t="str">
            <v>ml</v>
          </cell>
          <cell r="J1350">
            <v>60</v>
          </cell>
          <cell r="K1350">
            <v>1.5</v>
          </cell>
          <cell r="L1350" t="str">
            <v>m2/m</v>
          </cell>
          <cell r="T1350">
            <v>0</v>
          </cell>
        </row>
        <row r="1351">
          <cell r="D1351" t="str">
            <v>Tipe C</v>
          </cell>
          <cell r="G1351">
            <v>375</v>
          </cell>
          <cell r="H1351" t="str">
            <v>m2</v>
          </cell>
          <cell r="I1351" t="str">
            <v>ml</v>
          </cell>
          <cell r="J1351">
            <v>50</v>
          </cell>
          <cell r="K1351">
            <v>7.5</v>
          </cell>
          <cell r="L1351" t="str">
            <v>m2/m</v>
          </cell>
          <cell r="T1351">
            <v>0</v>
          </cell>
        </row>
        <row r="1352">
          <cell r="D1352" t="str">
            <v>Material</v>
          </cell>
          <cell r="M1352">
            <v>64081.895555555566</v>
          </cell>
          <cell r="T1352">
            <v>0</v>
          </cell>
        </row>
        <row r="1353">
          <cell r="B1353" t="str">
            <v>A20008</v>
          </cell>
          <cell r="E1353" t="str">
            <v>Kayu bekisting</v>
          </cell>
          <cell r="G1353">
            <v>3</v>
          </cell>
          <cell r="H1353" t="str">
            <v>X pakai</v>
          </cell>
          <cell r="I1353" t="str">
            <v>m3</v>
          </cell>
          <cell r="J1353">
            <v>5.3684895833333339</v>
          </cell>
          <cell r="K1353">
            <v>1.154513888888889E-2</v>
          </cell>
          <cell r="M1353">
            <v>2193529.6</v>
          </cell>
          <cell r="N1353">
            <v>11775940.808333335</v>
          </cell>
          <cell r="O1353">
            <v>11775940.808333335</v>
          </cell>
          <cell r="P1353">
            <v>0</v>
          </cell>
          <cell r="Q1353">
            <v>0</v>
          </cell>
          <cell r="R1353">
            <v>0</v>
          </cell>
          <cell r="T1353">
            <v>0</v>
          </cell>
        </row>
        <row r="1354">
          <cell r="B1354" t="str">
            <v>B20065</v>
          </cell>
          <cell r="E1354" t="str">
            <v>Plywood 12mm x 4' x 8'</v>
          </cell>
          <cell r="G1354">
            <v>3</v>
          </cell>
          <cell r="H1354" t="str">
            <v>X pakai</v>
          </cell>
          <cell r="I1354" t="str">
            <v>lbr</v>
          </cell>
          <cell r="J1354">
            <v>53.819444444444443</v>
          </cell>
          <cell r="K1354">
            <v>0.11574074074074074</v>
          </cell>
          <cell r="M1354">
            <v>225000</v>
          </cell>
          <cell r="N1354">
            <v>12109375</v>
          </cell>
          <cell r="O1354">
            <v>12109375</v>
          </cell>
          <cell r="P1354">
            <v>0</v>
          </cell>
          <cell r="Q1354">
            <v>0</v>
          </cell>
          <cell r="R1354">
            <v>0</v>
          </cell>
          <cell r="T1354">
            <v>0</v>
          </cell>
        </row>
        <row r="1355">
          <cell r="B1355" t="str">
            <v>B20067</v>
          </cell>
          <cell r="E1355" t="str">
            <v>Paku</v>
          </cell>
          <cell r="G1355">
            <v>1</v>
          </cell>
          <cell r="H1355" t="str">
            <v>X pakai</v>
          </cell>
          <cell r="I1355" t="str">
            <v>kg</v>
          </cell>
          <cell r="J1355">
            <v>184.0625</v>
          </cell>
          <cell r="K1355">
            <v>0.39583333333333331</v>
          </cell>
          <cell r="M1355">
            <v>10650</v>
          </cell>
          <cell r="N1355">
            <v>1960265.625</v>
          </cell>
          <cell r="O1355">
            <v>1960265.625</v>
          </cell>
          <cell r="P1355">
            <v>0</v>
          </cell>
          <cell r="Q1355">
            <v>0</v>
          </cell>
          <cell r="R1355">
            <v>0</v>
          </cell>
          <cell r="T1355">
            <v>0</v>
          </cell>
        </row>
        <row r="1356">
          <cell r="B1356" t="str">
            <v>B20091</v>
          </cell>
          <cell r="E1356" t="str">
            <v>Material lain (adjustable support, pipa dll)</v>
          </cell>
          <cell r="G1356">
            <v>80</v>
          </cell>
          <cell r="H1356" t="str">
            <v>X pakai</v>
          </cell>
          <cell r="I1356" t="str">
            <v>ls</v>
          </cell>
          <cell r="J1356">
            <v>5.8125</v>
          </cell>
          <cell r="K1356">
            <v>1.2500000000000001E-2</v>
          </cell>
          <cell r="M1356">
            <v>600000</v>
          </cell>
          <cell r="N1356">
            <v>3487500</v>
          </cell>
          <cell r="O1356">
            <v>3487500</v>
          </cell>
          <cell r="P1356">
            <v>0</v>
          </cell>
          <cell r="Q1356">
            <v>0</v>
          </cell>
          <cell r="R1356">
            <v>0</v>
          </cell>
          <cell r="T1356">
            <v>0</v>
          </cell>
        </row>
        <row r="1357">
          <cell r="B1357" t="str">
            <v>B20066</v>
          </cell>
          <cell r="E1357" t="str">
            <v>Oli formwork</v>
          </cell>
          <cell r="I1357" t="str">
            <v>liter</v>
          </cell>
          <cell r="J1357">
            <v>93</v>
          </cell>
          <cell r="K1357">
            <v>0.2</v>
          </cell>
          <cell r="M1357">
            <v>5000</v>
          </cell>
          <cell r="N1357">
            <v>465000</v>
          </cell>
          <cell r="O1357">
            <v>465000</v>
          </cell>
          <cell r="P1357">
            <v>0</v>
          </cell>
          <cell r="Q1357">
            <v>0</v>
          </cell>
          <cell r="R1357">
            <v>0</v>
          </cell>
          <cell r="T1357">
            <v>0</v>
          </cell>
        </row>
        <row r="1358">
          <cell r="D1358" t="str">
            <v>Labour</v>
          </cell>
          <cell r="M1358">
            <v>40000</v>
          </cell>
          <cell r="T1358">
            <v>0</v>
          </cell>
        </row>
        <row r="1359">
          <cell r="B1359" t="str">
            <v>C20013</v>
          </cell>
          <cell r="E1359" t="str">
            <v>Upah fabrikasi bekisting</v>
          </cell>
          <cell r="I1359" t="str">
            <v>m2</v>
          </cell>
          <cell r="J1359">
            <v>155</v>
          </cell>
          <cell r="M1359">
            <v>30000</v>
          </cell>
          <cell r="N1359">
            <v>4650000</v>
          </cell>
          <cell r="O1359">
            <v>0</v>
          </cell>
          <cell r="P1359">
            <v>4650000</v>
          </cell>
          <cell r="Q1359">
            <v>0</v>
          </cell>
          <cell r="R1359">
            <v>0</v>
          </cell>
          <cell r="T1359">
            <v>0</v>
          </cell>
        </row>
        <row r="1360">
          <cell r="B1360" t="str">
            <v>C20017</v>
          </cell>
          <cell r="E1360" t="str">
            <v>Upah install bekisting</v>
          </cell>
          <cell r="I1360" t="str">
            <v>m2</v>
          </cell>
          <cell r="J1360">
            <v>465</v>
          </cell>
          <cell r="M1360">
            <v>30000</v>
          </cell>
          <cell r="N1360">
            <v>13950000</v>
          </cell>
          <cell r="O1360">
            <v>0</v>
          </cell>
          <cell r="P1360">
            <v>13950000</v>
          </cell>
          <cell r="Q1360">
            <v>0</v>
          </cell>
          <cell r="R1360">
            <v>0</v>
          </cell>
          <cell r="T1360">
            <v>0</v>
          </cell>
        </row>
        <row r="1361">
          <cell r="D1361" t="str">
            <v>Equipment Operasional</v>
          </cell>
          <cell r="M1361">
            <v>2000</v>
          </cell>
          <cell r="T1361">
            <v>0</v>
          </cell>
        </row>
        <row r="1362">
          <cell r="B1362" t="str">
            <v>D20007</v>
          </cell>
          <cell r="E1362" t="str">
            <v>Alat bantu formwork</v>
          </cell>
          <cell r="I1362" t="str">
            <v>m2</v>
          </cell>
          <cell r="J1362">
            <v>465</v>
          </cell>
          <cell r="M1362">
            <v>2000</v>
          </cell>
          <cell r="N1362">
            <v>930000</v>
          </cell>
          <cell r="O1362">
            <v>0</v>
          </cell>
          <cell r="P1362">
            <v>0</v>
          </cell>
          <cell r="Q1362">
            <v>930000</v>
          </cell>
          <cell r="R1362">
            <v>0</v>
          </cell>
          <cell r="T1362">
            <v>0</v>
          </cell>
        </row>
        <row r="1363">
          <cell r="T1363">
            <v>0</v>
          </cell>
        </row>
        <row r="1364">
          <cell r="B1364" t="str">
            <v>5.5.2.6</v>
          </cell>
          <cell r="D1364" t="str">
            <v>Reinforcement</v>
          </cell>
          <cell r="I1364" t="str">
            <v>kg</v>
          </cell>
          <cell r="J1364">
            <v>4724.5238775510206</v>
          </cell>
          <cell r="M1364">
            <v>12012.333333333332</v>
          </cell>
          <cell r="T1364">
            <v>0</v>
          </cell>
        </row>
        <row r="1365">
          <cell r="D1365" t="str">
            <v>Tipe C</v>
          </cell>
          <cell r="G1365">
            <v>4724.5238775510206</v>
          </cell>
          <cell r="H1365" t="str">
            <v>kg</v>
          </cell>
          <cell r="I1365" t="str">
            <v>ml</v>
          </cell>
          <cell r="J1365">
            <v>50</v>
          </cell>
          <cell r="K1365">
            <v>94.490477551020419</v>
          </cell>
          <cell r="L1365" t="str">
            <v>m2/m</v>
          </cell>
          <cell r="T1365">
            <v>0</v>
          </cell>
        </row>
        <row r="1366">
          <cell r="D1366" t="str">
            <v>Material</v>
          </cell>
          <cell r="M1366">
            <v>10569</v>
          </cell>
          <cell r="T1366">
            <v>0</v>
          </cell>
        </row>
        <row r="1367">
          <cell r="B1367" t="str">
            <v>B20011</v>
          </cell>
          <cell r="E1367" t="str">
            <v>Besi beton</v>
          </cell>
          <cell r="I1367" t="str">
            <v>kg</v>
          </cell>
          <cell r="J1367">
            <v>4960.7500714285716</v>
          </cell>
          <cell r="K1367">
            <v>1.05</v>
          </cell>
          <cell r="M1367">
            <v>9800</v>
          </cell>
          <cell r="N1367">
            <v>48615350.700000003</v>
          </cell>
          <cell r="O1367">
            <v>48615350.700000003</v>
          </cell>
          <cell r="P1367">
            <v>0</v>
          </cell>
          <cell r="Q1367">
            <v>0</v>
          </cell>
          <cell r="R1367">
            <v>0</v>
          </cell>
          <cell r="T1367">
            <v>0</v>
          </cell>
        </row>
        <row r="1368">
          <cell r="B1368" t="str">
            <v>B20050</v>
          </cell>
          <cell r="E1368" t="str">
            <v>Kawat Bendrad</v>
          </cell>
          <cell r="I1368" t="str">
            <v>Kg</v>
          </cell>
          <cell r="J1368">
            <v>94.490477551020419</v>
          </cell>
          <cell r="K1368">
            <v>0.02</v>
          </cell>
          <cell r="M1368">
            <v>13950</v>
          </cell>
          <cell r="N1368">
            <v>1318142.1618367347</v>
          </cell>
          <cell r="O1368">
            <v>1318142.1618367347</v>
          </cell>
          <cell r="P1368">
            <v>0</v>
          </cell>
          <cell r="Q1368">
            <v>0</v>
          </cell>
          <cell r="R1368">
            <v>0</v>
          </cell>
          <cell r="T1368">
            <v>0</v>
          </cell>
        </row>
        <row r="1369">
          <cell r="D1369" t="str">
            <v>Labour</v>
          </cell>
          <cell r="M1369">
            <v>1260</v>
          </cell>
          <cell r="T1369">
            <v>0</v>
          </cell>
        </row>
        <row r="1370">
          <cell r="B1370" t="str">
            <v>C20014</v>
          </cell>
          <cell r="E1370" t="str">
            <v>Upah fabrikasi dan install besi beton</v>
          </cell>
          <cell r="I1370" t="str">
            <v>kg</v>
          </cell>
          <cell r="J1370">
            <v>4960.7500714285716</v>
          </cell>
          <cell r="M1370">
            <v>1200</v>
          </cell>
          <cell r="N1370">
            <v>5952900.0857142862</v>
          </cell>
          <cell r="O1370">
            <v>0</v>
          </cell>
          <cell r="P1370">
            <v>5952900.0857142862</v>
          </cell>
          <cell r="Q1370">
            <v>0</v>
          </cell>
          <cell r="R1370">
            <v>0</v>
          </cell>
          <cell r="T1370">
            <v>0</v>
          </cell>
        </row>
        <row r="1371">
          <cell r="D1371" t="str">
            <v>Equipment Operasional</v>
          </cell>
          <cell r="M1371">
            <v>183.33333333333334</v>
          </cell>
          <cell r="T1371">
            <v>0</v>
          </cell>
        </row>
        <row r="1372">
          <cell r="B1372" t="str">
            <v>D20013</v>
          </cell>
          <cell r="E1372" t="str">
            <v>Bar bender</v>
          </cell>
          <cell r="G1372">
            <v>300</v>
          </cell>
          <cell r="I1372" t="str">
            <v>jam</v>
          </cell>
          <cell r="J1372">
            <v>15.74841292517007</v>
          </cell>
          <cell r="K1372">
            <v>3.3333333333333335E-3</v>
          </cell>
          <cell r="M1372">
            <v>20000</v>
          </cell>
          <cell r="N1372">
            <v>314968.25850340142</v>
          </cell>
          <cell r="O1372">
            <v>0</v>
          </cell>
          <cell r="P1372">
            <v>0</v>
          </cell>
          <cell r="Q1372">
            <v>314968.25850340142</v>
          </cell>
          <cell r="R1372">
            <v>0</v>
          </cell>
          <cell r="T1372">
            <v>0</v>
          </cell>
        </row>
        <row r="1373">
          <cell r="B1373" t="str">
            <v>D20014</v>
          </cell>
          <cell r="E1373" t="str">
            <v>Bar cutter</v>
          </cell>
          <cell r="G1373">
            <v>300</v>
          </cell>
          <cell r="I1373" t="str">
            <v>jam</v>
          </cell>
          <cell r="J1373">
            <v>15.74841292517007</v>
          </cell>
          <cell r="K1373">
            <v>3.3333333333333335E-3</v>
          </cell>
          <cell r="M1373">
            <v>20000</v>
          </cell>
          <cell r="N1373">
            <v>314968.25850340142</v>
          </cell>
          <cell r="O1373">
            <v>0</v>
          </cell>
          <cell r="P1373">
            <v>0</v>
          </cell>
          <cell r="Q1373">
            <v>314968.25850340142</v>
          </cell>
          <cell r="R1373">
            <v>0</v>
          </cell>
          <cell r="T1373">
            <v>0</v>
          </cell>
        </row>
        <row r="1374">
          <cell r="B1374" t="str">
            <v>D20005</v>
          </cell>
          <cell r="E1374" t="str">
            <v>Alat bantu pekerjaan besi</v>
          </cell>
          <cell r="I1374" t="str">
            <v>kg</v>
          </cell>
          <cell r="J1374">
            <v>4724.5238775510206</v>
          </cell>
          <cell r="K1374">
            <v>1</v>
          </cell>
          <cell r="M1374">
            <v>50</v>
          </cell>
          <cell r="N1374">
            <v>236226.19387755104</v>
          </cell>
          <cell r="O1374">
            <v>0</v>
          </cell>
          <cell r="P1374">
            <v>0</v>
          </cell>
          <cell r="Q1374">
            <v>236226.19387755104</v>
          </cell>
          <cell r="R1374">
            <v>0</v>
          </cell>
          <cell r="T1374">
            <v>0</v>
          </cell>
        </row>
        <row r="1375">
          <cell r="T1375">
            <v>0</v>
          </cell>
        </row>
        <row r="1376">
          <cell r="B1376" t="str">
            <v>5.5.2.7</v>
          </cell>
          <cell r="D1376" t="str">
            <v>Concrete Demolish</v>
          </cell>
          <cell r="I1376" t="str">
            <v>ml</v>
          </cell>
          <cell r="J1376">
            <v>20</v>
          </cell>
          <cell r="M1376">
            <v>34171.475159955276</v>
          </cell>
          <cell r="T1376">
            <v>0</v>
          </cell>
        </row>
        <row r="1377">
          <cell r="D1377" t="str">
            <v>Labour</v>
          </cell>
          <cell r="I1377" t="str">
            <v>m2</v>
          </cell>
          <cell r="J1377">
            <v>36</v>
          </cell>
          <cell r="K1377">
            <v>1.7999999999999998</v>
          </cell>
          <cell r="L1377" t="str">
            <v>m/m</v>
          </cell>
          <cell r="M1377">
            <v>15750</v>
          </cell>
          <cell r="T1377">
            <v>0</v>
          </cell>
        </row>
        <row r="1378">
          <cell r="B1378" t="str">
            <v>C20001</v>
          </cell>
          <cell r="E1378" t="str">
            <v>Tenaga</v>
          </cell>
          <cell r="G1378">
            <v>3</v>
          </cell>
          <cell r="I1378" t="str">
            <v>jam</v>
          </cell>
          <cell r="J1378">
            <v>18</v>
          </cell>
          <cell r="K1378">
            <v>0.5</v>
          </cell>
          <cell r="L1378">
            <v>6</v>
          </cell>
          <cell r="M1378">
            <v>17500</v>
          </cell>
          <cell r="N1378">
            <v>315000</v>
          </cell>
          <cell r="O1378">
            <v>0</v>
          </cell>
          <cell r="P1378">
            <v>315000</v>
          </cell>
          <cell r="Q1378">
            <v>0</v>
          </cell>
          <cell r="R1378">
            <v>0</v>
          </cell>
          <cell r="T1378">
            <v>0</v>
          </cell>
        </row>
        <row r="1379">
          <cell r="B1379" t="str">
            <v>C20003</v>
          </cell>
          <cell r="E1379" t="str">
            <v>Mandor</v>
          </cell>
          <cell r="G1379">
            <v>0</v>
          </cell>
          <cell r="I1379" t="str">
            <v>jam</v>
          </cell>
          <cell r="J1379">
            <v>0</v>
          </cell>
          <cell r="K1379">
            <v>0</v>
          </cell>
          <cell r="L1379">
            <v>6</v>
          </cell>
          <cell r="M1379">
            <v>27500</v>
          </cell>
          <cell r="N1379">
            <v>0</v>
          </cell>
          <cell r="O1379">
            <v>0</v>
          </cell>
          <cell r="P1379">
            <v>0</v>
          </cell>
          <cell r="Q1379">
            <v>0</v>
          </cell>
          <cell r="R1379">
            <v>0</v>
          </cell>
          <cell r="T1379">
            <v>0</v>
          </cell>
        </row>
        <row r="1380">
          <cell r="D1380" t="str">
            <v>Equipment Operasional</v>
          </cell>
          <cell r="H1380" t="str">
            <v>BBM</v>
          </cell>
          <cell r="M1380">
            <v>45758.655287919493</v>
          </cell>
          <cell r="T1380">
            <v>0</v>
          </cell>
        </row>
        <row r="1381">
          <cell r="B1381" t="str">
            <v>D20001</v>
          </cell>
          <cell r="E1381" t="str">
            <v>Air compressor 4000-6500 L/M</v>
          </cell>
          <cell r="G1381">
            <v>6</v>
          </cell>
          <cell r="H1381">
            <v>36</v>
          </cell>
          <cell r="I1381" t="str">
            <v>jam</v>
          </cell>
          <cell r="J1381">
            <v>6</v>
          </cell>
          <cell r="K1381">
            <v>0.16666666666666666</v>
          </cell>
          <cell r="L1381">
            <v>6</v>
          </cell>
          <cell r="M1381">
            <v>118500</v>
          </cell>
          <cell r="N1381">
            <v>711000</v>
          </cell>
          <cell r="O1381">
            <v>0</v>
          </cell>
          <cell r="P1381">
            <v>0</v>
          </cell>
          <cell r="Q1381">
            <v>711000</v>
          </cell>
          <cell r="R1381">
            <v>0</v>
          </cell>
          <cell r="T1381">
            <v>0</v>
          </cell>
        </row>
        <row r="1382">
          <cell r="B1382" t="str">
            <v>D20020</v>
          </cell>
          <cell r="E1382" t="str">
            <v>Jack Hammer</v>
          </cell>
          <cell r="G1382">
            <v>0</v>
          </cell>
          <cell r="H1382">
            <v>0</v>
          </cell>
          <cell r="I1382" t="str">
            <v>jam</v>
          </cell>
          <cell r="J1382">
            <v>6</v>
          </cell>
          <cell r="K1382">
            <v>0.16666666666666666</v>
          </cell>
          <cell r="L1382">
            <v>6</v>
          </cell>
          <cell r="M1382">
            <v>25093.823759731647</v>
          </cell>
          <cell r="N1382">
            <v>150562.94255838988</v>
          </cell>
          <cell r="O1382">
            <v>0</v>
          </cell>
          <cell r="P1382">
            <v>0</v>
          </cell>
          <cell r="Q1382">
            <v>150562.94255838988</v>
          </cell>
          <cell r="R1382">
            <v>0</v>
          </cell>
          <cell r="T1382">
            <v>0</v>
          </cell>
        </row>
        <row r="1383">
          <cell r="B1383" t="str">
            <v>D20055</v>
          </cell>
          <cell r="E1383" t="str">
            <v>Alat bantu</v>
          </cell>
          <cell r="I1383" t="str">
            <v>ls</v>
          </cell>
          <cell r="J1383">
            <v>36</v>
          </cell>
          <cell r="K1383">
            <v>1</v>
          </cell>
          <cell r="M1383">
            <v>500</v>
          </cell>
          <cell r="N1383">
            <v>18000</v>
          </cell>
          <cell r="O1383">
            <v>0</v>
          </cell>
          <cell r="P1383">
            <v>0</v>
          </cell>
          <cell r="Q1383">
            <v>18000</v>
          </cell>
          <cell r="R1383">
            <v>0</v>
          </cell>
          <cell r="T1383">
            <v>0</v>
          </cell>
        </row>
        <row r="1384">
          <cell r="B1384" t="str">
            <v>D20050</v>
          </cell>
          <cell r="E1384" t="str">
            <v>BBM solar</v>
          </cell>
          <cell r="H1384">
            <v>36</v>
          </cell>
          <cell r="I1384" t="str">
            <v>ltr</v>
          </cell>
          <cell r="J1384">
            <v>36</v>
          </cell>
          <cell r="M1384">
            <v>989.1712</v>
          </cell>
          <cell r="N1384">
            <v>35610.163200000003</v>
          </cell>
          <cell r="O1384">
            <v>0</v>
          </cell>
          <cell r="P1384">
            <v>0</v>
          </cell>
          <cell r="Q1384">
            <v>35610.163200000003</v>
          </cell>
          <cell r="R1384">
            <v>0</v>
          </cell>
          <cell r="T1384">
            <v>0</v>
          </cell>
        </row>
        <row r="1385">
          <cell r="T1385">
            <v>0</v>
          </cell>
        </row>
        <row r="1386">
          <cell r="B1386" t="str">
            <v>5.5.3</v>
          </cell>
          <cell r="D1386" t="str">
            <v>Dia. 1200mm</v>
          </cell>
          <cell r="F1386">
            <v>1200</v>
          </cell>
          <cell r="G1386" t="str">
            <v>mm</v>
          </cell>
          <cell r="I1386" t="str">
            <v>ml</v>
          </cell>
          <cell r="J1386">
            <v>11000</v>
          </cell>
          <cell r="M1386">
            <v>1355736.6840718442</v>
          </cell>
          <cell r="T1386">
            <v>0</v>
          </cell>
        </row>
        <row r="1387">
          <cell r="E1387" t="str">
            <v>Compacted Sand</v>
          </cell>
          <cell r="G1387">
            <v>4301629212.850687</v>
          </cell>
          <cell r="I1387" t="str">
            <v>m3</v>
          </cell>
          <cell r="J1387">
            <v>23149.028571428571</v>
          </cell>
          <cell r="M1387">
            <v>185823.31433811976</v>
          </cell>
        </row>
        <row r="1388">
          <cell r="E1388" t="str">
            <v>Selected Soil</v>
          </cell>
          <cell r="G1388">
            <v>1937303519.4013348</v>
          </cell>
          <cell r="I1388" t="str">
            <v>m3</v>
          </cell>
          <cell r="J1388">
            <v>34628</v>
          </cell>
          <cell r="M1388">
            <v>55946.156849986568</v>
          </cell>
        </row>
        <row r="1389">
          <cell r="E1389" t="str">
            <v>Concrete Class B</v>
          </cell>
          <cell r="G1389">
            <v>152740511.616</v>
          </cell>
          <cell r="I1389" t="str">
            <v>m3</v>
          </cell>
          <cell r="J1389">
            <v>220</v>
          </cell>
          <cell r="M1389">
            <v>694275.05279999995</v>
          </cell>
        </row>
        <row r="1390">
          <cell r="E1390" t="str">
            <v>Concrete Class C</v>
          </cell>
          <cell r="G1390">
            <v>3560361766.518858</v>
          </cell>
          <cell r="I1390" t="str">
            <v>m3</v>
          </cell>
          <cell r="J1390">
            <v>4733.1428571428569</v>
          </cell>
          <cell r="M1390">
            <v>752219.37600000016</v>
          </cell>
        </row>
        <row r="1391">
          <cell r="E1391" t="str">
            <v>Reinforcement</v>
          </cell>
          <cell r="G1391">
            <v>3515681145.8589339</v>
          </cell>
          <cell r="I1391" t="str">
            <v>kg</v>
          </cell>
          <cell r="J1391">
            <v>292672.62640000001</v>
          </cell>
          <cell r="M1391">
            <v>12012.333333333336</v>
          </cell>
        </row>
        <row r="1392">
          <cell r="E1392" t="str">
            <v>Formwork</v>
          </cell>
          <cell r="G1392">
            <v>1400281021.3333335</v>
          </cell>
          <cell r="I1392" t="str">
            <v>m2</v>
          </cell>
          <cell r="J1392">
            <v>13200</v>
          </cell>
          <cell r="M1392">
            <v>106081.89555555557</v>
          </cell>
        </row>
        <row r="1393">
          <cell r="E1393" t="str">
            <v>Concrete Demolish</v>
          </cell>
          <cell r="G1393">
            <v>45106347.211140968</v>
          </cell>
          <cell r="I1393" t="str">
            <v>m2</v>
          </cell>
          <cell r="J1393">
            <v>1320</v>
          </cell>
          <cell r="M1393">
            <v>34171.475159955276</v>
          </cell>
        </row>
        <row r="1394">
          <cell r="B1394" t="str">
            <v>5.5.3.1</v>
          </cell>
          <cell r="D1394" t="str">
            <v>Selected Soil Back Filling (dia. 1200mm)</v>
          </cell>
          <cell r="F1394" t="str">
            <v>Tipe A, B dan C</v>
          </cell>
          <cell r="I1394" t="str">
            <v>m3</v>
          </cell>
          <cell r="J1394">
            <v>34628</v>
          </cell>
          <cell r="M1394">
            <v>55946.156849986568</v>
          </cell>
          <cell r="T1394">
            <v>0</v>
          </cell>
        </row>
        <row r="1395">
          <cell r="D1395" t="str">
            <v>Tipe A</v>
          </cell>
          <cell r="G1395">
            <v>28160</v>
          </cell>
          <cell r="H1395" t="str">
            <v>m3</v>
          </cell>
          <cell r="I1395" t="str">
            <v>ml</v>
          </cell>
          <cell r="J1395">
            <v>8800</v>
          </cell>
          <cell r="K1395">
            <v>3.2</v>
          </cell>
          <cell r="L1395" t="str">
            <v>m3/m</v>
          </cell>
        </row>
        <row r="1396">
          <cell r="D1396" t="str">
            <v>Tipe B</v>
          </cell>
          <cell r="G1396">
            <v>3349.5000000000009</v>
          </cell>
          <cell r="H1396" t="str">
            <v>m3</v>
          </cell>
          <cell r="I1396" t="str">
            <v>ml</v>
          </cell>
          <cell r="J1396">
            <v>1100</v>
          </cell>
          <cell r="K1396">
            <v>3.0450000000000008</v>
          </cell>
          <cell r="L1396" t="str">
            <v>m3/m</v>
          </cell>
        </row>
        <row r="1397">
          <cell r="D1397" t="str">
            <v>Tipe C</v>
          </cell>
          <cell r="G1397">
            <v>3118.5000000000009</v>
          </cell>
          <cell r="H1397" t="str">
            <v>m3</v>
          </cell>
          <cell r="I1397" t="str">
            <v>ml</v>
          </cell>
          <cell r="J1397">
            <v>1100</v>
          </cell>
          <cell r="K1397">
            <v>2.8350000000000009</v>
          </cell>
          <cell r="L1397" t="str">
            <v>m3/m</v>
          </cell>
        </row>
        <row r="1398">
          <cell r="D1398" t="str">
            <v>Material</v>
          </cell>
          <cell r="M1398">
            <v>40871.409754235814</v>
          </cell>
          <cell r="T1398">
            <v>0</v>
          </cell>
        </row>
        <row r="1399">
          <cell r="B1399" t="str">
            <v>A20020</v>
          </cell>
          <cell r="E1399" t="str">
            <v>Tanah pilihan</v>
          </cell>
          <cell r="F1399">
            <v>1</v>
          </cell>
          <cell r="I1399" t="str">
            <v>m3</v>
          </cell>
          <cell r="J1399">
            <v>41553.599999999999</v>
          </cell>
          <cell r="K1399">
            <v>1.2</v>
          </cell>
          <cell r="M1399">
            <v>34059.508128529844</v>
          </cell>
          <cell r="N1399">
            <v>1415295176.9696777</v>
          </cell>
          <cell r="O1399">
            <v>1415295176.9696777</v>
          </cell>
          <cell r="P1399">
            <v>0</v>
          </cell>
          <cell r="Q1399">
            <v>0</v>
          </cell>
          <cell r="R1399">
            <v>0</v>
          </cell>
          <cell r="T1399">
            <v>0</v>
          </cell>
        </row>
        <row r="1400">
          <cell r="D1400" t="str">
            <v>Labour</v>
          </cell>
          <cell r="M1400">
            <v>3489.7119341563775</v>
          </cell>
          <cell r="T1400">
            <v>0</v>
          </cell>
        </row>
        <row r="1401">
          <cell r="B1401" t="str">
            <v>C20001</v>
          </cell>
          <cell r="E1401" t="str">
            <v>Tenaga</v>
          </cell>
          <cell r="G1401">
            <v>6</v>
          </cell>
          <cell r="I1401" t="str">
            <v>jam</v>
          </cell>
          <cell r="J1401">
            <v>5472.0790123456773</v>
          </cell>
          <cell r="K1401">
            <v>0.15802469135802463</v>
          </cell>
          <cell r="L1401">
            <v>37.968750000000014</v>
          </cell>
          <cell r="M1401">
            <v>17500</v>
          </cell>
          <cell r="N1401">
            <v>95761382.716049358</v>
          </cell>
          <cell r="O1401">
            <v>0</v>
          </cell>
          <cell r="P1401">
            <v>95761382.716049358</v>
          </cell>
          <cell r="Q1401">
            <v>0</v>
          </cell>
          <cell r="R1401">
            <v>0</v>
          </cell>
          <cell r="T1401">
            <v>0</v>
          </cell>
        </row>
        <row r="1402">
          <cell r="B1402" t="str">
            <v>C20003</v>
          </cell>
          <cell r="E1402" t="str">
            <v>Mandor</v>
          </cell>
          <cell r="G1402">
            <v>1</v>
          </cell>
          <cell r="I1402" t="str">
            <v>jam</v>
          </cell>
          <cell r="J1402">
            <v>912.01316872427947</v>
          </cell>
          <cell r="K1402">
            <v>2.6337448559670771E-2</v>
          </cell>
          <cell r="L1402">
            <v>37.968750000000014</v>
          </cell>
          <cell r="M1402">
            <v>27500</v>
          </cell>
          <cell r="N1402">
            <v>25080362.139917687</v>
          </cell>
          <cell r="O1402">
            <v>0</v>
          </cell>
          <cell r="P1402">
            <v>25080362.139917687</v>
          </cell>
          <cell r="Q1402">
            <v>0</v>
          </cell>
          <cell r="R1402">
            <v>0</v>
          </cell>
          <cell r="T1402">
            <v>0</v>
          </cell>
        </row>
        <row r="1403">
          <cell r="D1403" t="str">
            <v>Equipment Operasional</v>
          </cell>
          <cell r="H1403" t="str">
            <v>BBM</v>
          </cell>
          <cell r="M1403">
            <v>11585.035161594375</v>
          </cell>
          <cell r="T1403">
            <v>0</v>
          </cell>
        </row>
        <row r="1404">
          <cell r="B1404" t="str">
            <v>D20025</v>
          </cell>
          <cell r="E1404" t="str">
            <v>Excavator CAT320</v>
          </cell>
          <cell r="F1404" t="str">
            <v>Timbun</v>
          </cell>
          <cell r="G1404">
            <v>18</v>
          </cell>
          <cell r="H1404">
            <v>16416.23703703703</v>
          </cell>
          <cell r="I1404" t="str">
            <v>jam</v>
          </cell>
          <cell r="J1404">
            <v>912.01316872427947</v>
          </cell>
          <cell r="K1404">
            <v>2.6337448559670771E-2</v>
          </cell>
          <cell r="L1404">
            <v>37.968750000000014</v>
          </cell>
          <cell r="M1404">
            <v>241268.4</v>
          </cell>
          <cell r="N1404">
            <v>220039957.99703693</v>
          </cell>
          <cell r="O1404">
            <v>0</v>
          </cell>
          <cell r="P1404">
            <v>0</v>
          </cell>
          <cell r="Q1404">
            <v>220039957.99703693</v>
          </cell>
          <cell r="R1404">
            <v>0</v>
          </cell>
          <cell r="T1404">
            <v>0</v>
          </cell>
        </row>
        <row r="1405">
          <cell r="B1405" t="str">
            <v>D20040</v>
          </cell>
          <cell r="E1405" t="str">
            <v>Water Tank Truck, 3000-5000 liter</v>
          </cell>
          <cell r="G1405">
            <v>5</v>
          </cell>
          <cell r="H1405">
            <v>1154.2666666666669</v>
          </cell>
          <cell r="I1405" t="str">
            <v>jam</v>
          </cell>
          <cell r="J1405">
            <v>230.85333333333335</v>
          </cell>
          <cell r="K1405">
            <v>6.6666666666666671E-3</v>
          </cell>
          <cell r="L1405">
            <v>150</v>
          </cell>
          <cell r="M1405">
            <v>84561.566504230243</v>
          </cell>
          <cell r="N1405">
            <v>19521319.499389902</v>
          </cell>
          <cell r="O1405">
            <v>0</v>
          </cell>
          <cell r="P1405">
            <v>0</v>
          </cell>
          <cell r="Q1405">
            <v>19521319.499389902</v>
          </cell>
          <cell r="R1405">
            <v>0</v>
          </cell>
          <cell r="T1405">
            <v>0</v>
          </cell>
        </row>
        <row r="1406">
          <cell r="B1406" t="str">
            <v>A20021</v>
          </cell>
          <cell r="E1406" t="str">
            <v>Air</v>
          </cell>
          <cell r="I1406" t="str">
            <v>m3</v>
          </cell>
          <cell r="J1406">
            <v>3462.8</v>
          </cell>
          <cell r="K1406">
            <v>0.1</v>
          </cell>
          <cell r="M1406">
            <v>2469.92</v>
          </cell>
          <cell r="N1406">
            <v>8552838.9759999998</v>
          </cell>
          <cell r="O1406">
            <v>8552838.9759999998</v>
          </cell>
          <cell r="P1406">
            <v>0</v>
          </cell>
          <cell r="Q1406">
            <v>0</v>
          </cell>
          <cell r="R1406">
            <v>0</v>
          </cell>
          <cell r="T1406">
            <v>0</v>
          </cell>
        </row>
        <row r="1407">
          <cell r="B1407" t="str">
            <v>D20036</v>
          </cell>
          <cell r="E1407" t="str">
            <v>Stamper</v>
          </cell>
          <cell r="I1407" t="str">
            <v>jam</v>
          </cell>
          <cell r="J1407">
            <v>4617.0666666666666</v>
          </cell>
          <cell r="K1407">
            <v>0.13333333333333333</v>
          </cell>
          <cell r="L1407">
            <v>7.5</v>
          </cell>
          <cell r="M1407">
            <v>27509.943875635217</v>
          </cell>
          <cell r="N1407">
            <v>127015244.87006617</v>
          </cell>
          <cell r="O1407">
            <v>0</v>
          </cell>
          <cell r="P1407">
            <v>0</v>
          </cell>
          <cell r="Q1407">
            <v>127015244.87006617</v>
          </cell>
          <cell r="R1407">
            <v>0</v>
          </cell>
          <cell r="T1407">
            <v>0</v>
          </cell>
        </row>
        <row r="1408">
          <cell r="B1408" t="str">
            <v>D20042</v>
          </cell>
          <cell r="E1408" t="str">
            <v>Wheel loader</v>
          </cell>
          <cell r="F1408">
            <v>0</v>
          </cell>
          <cell r="G1408">
            <v>16</v>
          </cell>
          <cell r="H1408">
            <v>0</v>
          </cell>
          <cell r="I1408" t="str">
            <v>jam</v>
          </cell>
          <cell r="J1408">
            <v>0</v>
          </cell>
          <cell r="K1408">
            <v>2.6773761713520743E-2</v>
          </cell>
          <cell r="L1408">
            <v>37.350000000000009</v>
          </cell>
          <cell r="M1408">
            <v>173345.6</v>
          </cell>
          <cell r="N1408">
            <v>0</v>
          </cell>
          <cell r="O1408">
            <v>0</v>
          </cell>
          <cell r="P1408">
            <v>0</v>
          </cell>
          <cell r="Q1408">
            <v>0</v>
          </cell>
          <cell r="R1408">
            <v>0</v>
          </cell>
          <cell r="T1408">
            <v>0</v>
          </cell>
        </row>
        <row r="1409">
          <cell r="B1409" t="str">
            <v>D20024</v>
          </cell>
          <cell r="E1409" t="str">
            <v>Dump Truck 20 Ton</v>
          </cell>
          <cell r="F1409">
            <v>8</v>
          </cell>
          <cell r="G1409">
            <v>10</v>
          </cell>
          <cell r="H1409">
            <v>0</v>
          </cell>
          <cell r="I1409" t="str">
            <v>jam</v>
          </cell>
          <cell r="J1409">
            <v>0</v>
          </cell>
          <cell r="K1409">
            <v>0.13037037037037036</v>
          </cell>
          <cell r="L1409">
            <v>7.6704545454545467</v>
          </cell>
          <cell r="M1409">
            <v>192744.92307692309</v>
          </cell>
          <cell r="N1409">
            <v>0</v>
          </cell>
          <cell r="O1409">
            <v>0</v>
          </cell>
          <cell r="P1409">
            <v>0</v>
          </cell>
          <cell r="Q1409">
            <v>0</v>
          </cell>
          <cell r="R1409">
            <v>0</v>
          </cell>
          <cell r="T1409">
            <v>0</v>
          </cell>
        </row>
        <row r="1410">
          <cell r="B1410" t="str">
            <v>D20004</v>
          </cell>
          <cell r="E1410" t="str">
            <v>Alat bantu (Pek. Tanah)-m3</v>
          </cell>
          <cell r="I1410" t="str">
            <v>m3</v>
          </cell>
          <cell r="J1410">
            <v>34628</v>
          </cell>
          <cell r="K1410">
            <v>1</v>
          </cell>
          <cell r="M1410">
            <v>250</v>
          </cell>
          <cell r="N1410">
            <v>8657000</v>
          </cell>
          <cell r="O1410">
            <v>0</v>
          </cell>
          <cell r="P1410">
            <v>0</v>
          </cell>
          <cell r="Q1410">
            <v>8657000</v>
          </cell>
          <cell r="R1410">
            <v>0</v>
          </cell>
          <cell r="T1410">
            <v>0</v>
          </cell>
        </row>
        <row r="1411">
          <cell r="B1411" t="str">
            <v>D20050</v>
          </cell>
          <cell r="E1411" t="str">
            <v>BBM solar</v>
          </cell>
          <cell r="H1411">
            <v>17570.503703703696</v>
          </cell>
          <cell r="I1411" t="str">
            <v>ltr</v>
          </cell>
          <cell r="J1411">
            <v>17570.503703703696</v>
          </cell>
          <cell r="M1411">
            <v>989.1712</v>
          </cell>
          <cell r="N1411">
            <v>17380236.23319703</v>
          </cell>
          <cell r="O1411">
            <v>0</v>
          </cell>
          <cell r="P1411">
            <v>0</v>
          </cell>
          <cell r="Q1411">
            <v>17380236.23319703</v>
          </cell>
          <cell r="R1411">
            <v>0</v>
          </cell>
          <cell r="T1411">
            <v>0</v>
          </cell>
        </row>
        <row r="1412">
          <cell r="T1412">
            <v>0</v>
          </cell>
        </row>
        <row r="1413">
          <cell r="B1413" t="str">
            <v>5.5.3.2</v>
          </cell>
          <cell r="D1413" t="str">
            <v>Compacted Sand</v>
          </cell>
          <cell r="I1413" t="str">
            <v>m3</v>
          </cell>
          <cell r="J1413">
            <v>23149.028571428571</v>
          </cell>
          <cell r="M1413">
            <v>185823.31433811976</v>
          </cell>
          <cell r="T1413">
            <v>0</v>
          </cell>
        </row>
        <row r="1414">
          <cell r="D1414" t="str">
            <v>Tipe A</v>
          </cell>
          <cell r="G1414">
            <v>21723.428571428572</v>
          </cell>
          <cell r="H1414" t="str">
            <v>m3</v>
          </cell>
          <cell r="I1414" t="str">
            <v>ml</v>
          </cell>
          <cell r="J1414">
            <v>8800</v>
          </cell>
          <cell r="K1414">
            <v>2.4685714285714289</v>
          </cell>
          <cell r="L1414" t="str">
            <v>m3/m</v>
          </cell>
          <cell r="T1414">
            <v>0</v>
          </cell>
        </row>
        <row r="1415">
          <cell r="D1415" t="str">
            <v>Tipe B</v>
          </cell>
          <cell r="G1415">
            <v>1425.6</v>
          </cell>
          <cell r="H1415" t="str">
            <v>m3</v>
          </cell>
          <cell r="I1415" t="str">
            <v>ml</v>
          </cell>
          <cell r="J1415">
            <v>1100</v>
          </cell>
          <cell r="K1415">
            <v>1.2959999999999998</v>
          </cell>
          <cell r="L1415" t="str">
            <v>m3/m</v>
          </cell>
          <cell r="T1415">
            <v>0</v>
          </cell>
        </row>
        <row r="1416">
          <cell r="D1416" t="str">
            <v>Material</v>
          </cell>
          <cell r="M1416">
            <v>144000</v>
          </cell>
          <cell r="T1416">
            <v>0</v>
          </cell>
        </row>
        <row r="1417">
          <cell r="B1417" t="str">
            <v>A20014</v>
          </cell>
          <cell r="E1417" t="str">
            <v>Pasir urug</v>
          </cell>
          <cell r="I1417" t="str">
            <v>m3</v>
          </cell>
          <cell r="J1417">
            <v>27778.834285714285</v>
          </cell>
          <cell r="K1417">
            <v>1.2</v>
          </cell>
          <cell r="M1417">
            <v>120000</v>
          </cell>
          <cell r="N1417">
            <v>3333460114.2857141</v>
          </cell>
          <cell r="O1417">
            <v>3333460114.2857141</v>
          </cell>
          <cell r="P1417">
            <v>0</v>
          </cell>
          <cell r="Q1417">
            <v>0</v>
          </cell>
          <cell r="R1417">
            <v>0</v>
          </cell>
          <cell r="T1417">
            <v>0</v>
          </cell>
        </row>
        <row r="1418">
          <cell r="D1418" t="str">
            <v>Labour</v>
          </cell>
          <cell r="M1418">
            <v>26499.999999999996</v>
          </cell>
          <cell r="T1418">
            <v>0</v>
          </cell>
        </row>
        <row r="1419">
          <cell r="B1419" t="str">
            <v>C20001</v>
          </cell>
          <cell r="E1419" t="str">
            <v>Tenaga</v>
          </cell>
          <cell r="G1419">
            <v>6</v>
          </cell>
          <cell r="I1419" t="str">
            <v>jam</v>
          </cell>
          <cell r="J1419">
            <v>27778.834285714285</v>
          </cell>
          <cell r="K1419">
            <v>1.2</v>
          </cell>
          <cell r="L1419">
            <v>5</v>
          </cell>
          <cell r="M1419">
            <v>17500</v>
          </cell>
          <cell r="N1419">
            <v>486129600</v>
          </cell>
          <cell r="O1419">
            <v>0</v>
          </cell>
          <cell r="P1419">
            <v>486129600</v>
          </cell>
          <cell r="Q1419">
            <v>0</v>
          </cell>
          <cell r="R1419">
            <v>0</v>
          </cell>
          <cell r="T1419">
            <v>0</v>
          </cell>
        </row>
        <row r="1420">
          <cell r="B1420" t="str">
            <v>C20003</v>
          </cell>
          <cell r="E1420" t="str">
            <v>Mandor</v>
          </cell>
          <cell r="G1420">
            <v>1</v>
          </cell>
          <cell r="I1420" t="str">
            <v>jam</v>
          </cell>
          <cell r="J1420">
            <v>4629.8057142857142</v>
          </cell>
          <cell r="K1420">
            <v>0.2</v>
          </cell>
          <cell r="L1420">
            <v>5</v>
          </cell>
          <cell r="M1420">
            <v>27500</v>
          </cell>
          <cell r="N1420">
            <v>127319657.14285713</v>
          </cell>
          <cell r="O1420">
            <v>0</v>
          </cell>
          <cell r="P1420">
            <v>127319657.14285713</v>
          </cell>
          <cell r="Q1420">
            <v>0</v>
          </cell>
          <cell r="R1420">
            <v>0</v>
          </cell>
          <cell r="T1420">
            <v>0</v>
          </cell>
        </row>
        <row r="1421">
          <cell r="D1421" t="str">
            <v>Equipment Operasional</v>
          </cell>
          <cell r="H1421" t="str">
            <v>BBM</v>
          </cell>
          <cell r="M1421">
            <v>15323.314338119753</v>
          </cell>
          <cell r="T1421">
            <v>0</v>
          </cell>
        </row>
        <row r="1422">
          <cell r="B1422" t="str">
            <v>D20023</v>
          </cell>
          <cell r="E1422" t="str">
            <v>Dump Truck 6 Ton</v>
          </cell>
          <cell r="F1422">
            <v>5</v>
          </cell>
          <cell r="G1422">
            <v>6</v>
          </cell>
          <cell r="H1422">
            <v>16527.641996557657</v>
          </cell>
          <cell r="I1422" t="str">
            <v>jam</v>
          </cell>
          <cell r="J1422">
            <v>2754.6069994262762</v>
          </cell>
          <cell r="K1422">
            <v>0.11899449650453665</v>
          </cell>
          <cell r="L1422">
            <v>8.4037500000000005</v>
          </cell>
          <cell r="M1422">
            <v>74500</v>
          </cell>
          <cell r="N1422">
            <v>205218221.45725757</v>
          </cell>
          <cell r="O1422">
            <v>0</v>
          </cell>
          <cell r="P1422">
            <v>0</v>
          </cell>
          <cell r="Q1422">
            <v>205218221.45725757</v>
          </cell>
          <cell r="R1422">
            <v>0</v>
          </cell>
          <cell r="T1422">
            <v>0</v>
          </cell>
        </row>
        <row r="1423">
          <cell r="B1423" t="str">
            <v>D20036</v>
          </cell>
          <cell r="E1423" t="str">
            <v>Stamper</v>
          </cell>
          <cell r="I1423" t="str">
            <v>jam</v>
          </cell>
          <cell r="J1423">
            <v>4629.8057142857142</v>
          </cell>
          <cell r="K1423">
            <v>0.2</v>
          </cell>
          <cell r="L1423">
            <v>5</v>
          </cell>
          <cell r="M1423">
            <v>27509.943875635217</v>
          </cell>
          <cell r="N1423">
            <v>127365695.35509522</v>
          </cell>
          <cell r="O1423">
            <v>0</v>
          </cell>
          <cell r="P1423">
            <v>0</v>
          </cell>
          <cell r="Q1423">
            <v>127365695.35509522</v>
          </cell>
          <cell r="R1423">
            <v>0</v>
          </cell>
          <cell r="T1423">
            <v>0</v>
          </cell>
        </row>
        <row r="1424">
          <cell r="B1424" t="str">
            <v>D20004</v>
          </cell>
          <cell r="E1424" t="str">
            <v>Alat bantu (Pek. Tanah)-m3</v>
          </cell>
          <cell r="I1424" t="str">
            <v>m3</v>
          </cell>
          <cell r="J1424">
            <v>23149.028571428571</v>
          </cell>
          <cell r="K1424">
            <v>1</v>
          </cell>
          <cell r="M1424">
            <v>250</v>
          </cell>
          <cell r="N1424">
            <v>5787257.1428571427</v>
          </cell>
          <cell r="O1424">
            <v>0</v>
          </cell>
          <cell r="P1424">
            <v>0</v>
          </cell>
          <cell r="Q1424">
            <v>5787257.1428571427</v>
          </cell>
          <cell r="R1424">
            <v>0</v>
          </cell>
          <cell r="T1424">
            <v>0</v>
          </cell>
        </row>
        <row r="1425">
          <cell r="B1425" t="str">
            <v>D20050</v>
          </cell>
          <cell r="E1425" t="str">
            <v>BBM solar</v>
          </cell>
          <cell r="H1425">
            <v>16527.641996557657</v>
          </cell>
          <cell r="I1425" t="str">
            <v>ltr</v>
          </cell>
          <cell r="J1425">
            <v>16527.641996557657</v>
          </cell>
          <cell r="M1425">
            <v>989.1712</v>
          </cell>
          <cell r="N1425">
            <v>16348667.466905333</v>
          </cell>
          <cell r="O1425">
            <v>0</v>
          </cell>
          <cell r="P1425">
            <v>0</v>
          </cell>
          <cell r="Q1425">
            <v>16348667.466905333</v>
          </cell>
          <cell r="R1425">
            <v>0</v>
          </cell>
          <cell r="T1425">
            <v>0</v>
          </cell>
        </row>
        <row r="1426">
          <cell r="T1426">
            <v>0</v>
          </cell>
        </row>
        <row r="1427">
          <cell r="B1427" t="str">
            <v>5.5.3.3</v>
          </cell>
          <cell r="D1427" t="str">
            <v>Concrete Class B</v>
          </cell>
          <cell r="I1427" t="str">
            <v>m3</v>
          </cell>
          <cell r="J1427">
            <v>220</v>
          </cell>
          <cell r="M1427">
            <v>694275.05279999995</v>
          </cell>
          <cell r="T1427">
            <v>0</v>
          </cell>
        </row>
        <row r="1428">
          <cell r="D1428" t="str">
            <v>Tipe B</v>
          </cell>
          <cell r="G1428">
            <v>110</v>
          </cell>
          <cell r="H1428" t="str">
            <v>m3</v>
          </cell>
          <cell r="I1428" t="str">
            <v>ml</v>
          </cell>
          <cell r="J1428">
            <v>1100</v>
          </cell>
          <cell r="K1428">
            <v>0.1</v>
          </cell>
          <cell r="L1428" t="str">
            <v>m3/m</v>
          </cell>
          <cell r="T1428">
            <v>0</v>
          </cell>
        </row>
        <row r="1429">
          <cell r="D1429" t="str">
            <v>Tipe C</v>
          </cell>
          <cell r="G1429">
            <v>110</v>
          </cell>
          <cell r="H1429" t="str">
            <v>m3</v>
          </cell>
          <cell r="I1429" t="str">
            <v>ml</v>
          </cell>
          <cell r="J1429">
            <v>1100</v>
          </cell>
          <cell r="K1429">
            <v>0.1</v>
          </cell>
          <cell r="L1429" t="str">
            <v>m3/m</v>
          </cell>
          <cell r="T1429">
            <v>0</v>
          </cell>
        </row>
        <row r="1430">
          <cell r="D1430" t="str">
            <v>Material</v>
          </cell>
          <cell r="M1430">
            <v>609675.05280000006</v>
          </cell>
          <cell r="T1430">
            <v>0</v>
          </cell>
        </row>
        <row r="1431">
          <cell r="B1431" t="str">
            <v>B20193</v>
          </cell>
          <cell r="E1431" t="str">
            <v>Concrete Class B</v>
          </cell>
          <cell r="I1431" t="str">
            <v>m3</v>
          </cell>
          <cell r="J1431">
            <v>224.4</v>
          </cell>
          <cell r="K1431">
            <v>1.02</v>
          </cell>
          <cell r="M1431">
            <v>597720.64</v>
          </cell>
          <cell r="N1431">
            <v>134128511.61600001</v>
          </cell>
          <cell r="O1431">
            <v>134128511.61600001</v>
          </cell>
          <cell r="P1431">
            <v>0</v>
          </cell>
          <cell r="Q1431">
            <v>0</v>
          </cell>
          <cell r="R1431">
            <v>0</v>
          </cell>
          <cell r="T1431">
            <v>0</v>
          </cell>
        </row>
        <row r="1432">
          <cell r="D1432" t="str">
            <v>Labour</v>
          </cell>
          <cell r="M1432">
            <v>81600</v>
          </cell>
          <cell r="T1432">
            <v>0</v>
          </cell>
        </row>
        <row r="1433">
          <cell r="B1433" t="str">
            <v>C20008</v>
          </cell>
          <cell r="E1433" t="str">
            <v>Placing beton (slab)</v>
          </cell>
          <cell r="I1433" t="str">
            <v>m3</v>
          </cell>
          <cell r="J1433">
            <v>224.4</v>
          </cell>
          <cell r="M1433">
            <v>80000</v>
          </cell>
          <cell r="N1433">
            <v>17952000</v>
          </cell>
          <cell r="O1433">
            <v>0</v>
          </cell>
          <cell r="P1433">
            <v>17952000</v>
          </cell>
          <cell r="Q1433">
            <v>0</v>
          </cell>
          <cell r="R1433">
            <v>0</v>
          </cell>
          <cell r="T1433">
            <v>0</v>
          </cell>
        </row>
        <row r="1434">
          <cell r="D1434" t="str">
            <v>Equipment Operasional</v>
          </cell>
          <cell r="H1434" t="str">
            <v>BBM</v>
          </cell>
          <cell r="M1434">
            <v>3000</v>
          </cell>
          <cell r="T1434">
            <v>0</v>
          </cell>
        </row>
        <row r="1435">
          <cell r="B1435" t="str">
            <v>D20029</v>
          </cell>
          <cell r="E1435" t="str">
            <v>Gerobak dorong</v>
          </cell>
          <cell r="I1435" t="str">
            <v>unit</v>
          </cell>
          <cell r="J1435">
            <v>4.4000000000000004</v>
          </cell>
          <cell r="K1435">
            <v>0.02</v>
          </cell>
          <cell r="M1435">
            <v>100000</v>
          </cell>
          <cell r="N1435">
            <v>440000.00000000006</v>
          </cell>
          <cell r="O1435">
            <v>0</v>
          </cell>
          <cell r="P1435">
            <v>0</v>
          </cell>
          <cell r="Q1435">
            <v>440000.00000000006</v>
          </cell>
          <cell r="R1435">
            <v>0</v>
          </cell>
          <cell r="T1435">
            <v>0</v>
          </cell>
        </row>
        <row r="1436">
          <cell r="B1436" t="str">
            <v>D20006</v>
          </cell>
          <cell r="E1436" t="str">
            <v>Alat bantu Cor</v>
          </cell>
          <cell r="I1436" t="str">
            <v>m3</v>
          </cell>
          <cell r="J1436">
            <v>220</v>
          </cell>
          <cell r="K1436">
            <v>1</v>
          </cell>
          <cell r="M1436">
            <v>1000</v>
          </cell>
          <cell r="N1436">
            <v>220000</v>
          </cell>
          <cell r="O1436">
            <v>0</v>
          </cell>
          <cell r="P1436">
            <v>0</v>
          </cell>
          <cell r="Q1436">
            <v>220000</v>
          </cell>
          <cell r="R1436">
            <v>0</v>
          </cell>
          <cell r="T1436">
            <v>0</v>
          </cell>
        </row>
        <row r="1437">
          <cell r="T1437">
            <v>0</v>
          </cell>
        </row>
        <row r="1438">
          <cell r="B1438" t="str">
            <v>5.5.3.4</v>
          </cell>
          <cell r="D1438" t="str">
            <v>Concrete Class C (For Pipe)</v>
          </cell>
          <cell r="I1438" t="str">
            <v>m3</v>
          </cell>
          <cell r="J1438">
            <v>4733.1428571428569</v>
          </cell>
          <cell r="M1438">
            <v>752219.37600000016</v>
          </cell>
          <cell r="T1438">
            <v>0</v>
          </cell>
        </row>
        <row r="1439">
          <cell r="D1439" t="str">
            <v>Tipe B</v>
          </cell>
          <cell r="G1439">
            <v>1577.7142857142856</v>
          </cell>
          <cell r="H1439" t="str">
            <v>m3</v>
          </cell>
          <cell r="I1439" t="str">
            <v>ml</v>
          </cell>
          <cell r="J1439">
            <v>1100</v>
          </cell>
          <cell r="K1439">
            <v>1.4342857142857142</v>
          </cell>
          <cell r="L1439" t="str">
            <v>m3/m</v>
          </cell>
          <cell r="T1439">
            <v>0</v>
          </cell>
        </row>
        <row r="1440">
          <cell r="D1440" t="str">
            <v>Tipe C</v>
          </cell>
          <cell r="G1440">
            <v>3155.4285714285711</v>
          </cell>
          <cell r="H1440" t="str">
            <v>m3</v>
          </cell>
          <cell r="I1440" t="str">
            <v>ml</v>
          </cell>
          <cell r="J1440">
            <v>1100</v>
          </cell>
          <cell r="K1440">
            <v>2.8685714285714283</v>
          </cell>
          <cell r="L1440" t="str">
            <v>m3/m</v>
          </cell>
          <cell r="T1440">
            <v>0</v>
          </cell>
        </row>
        <row r="1441">
          <cell r="D1441" t="str">
            <v>Material</v>
          </cell>
          <cell r="M1441">
            <v>667619.37600000005</v>
          </cell>
          <cell r="T1441">
            <v>0</v>
          </cell>
        </row>
        <row r="1442">
          <cell r="B1442" t="str">
            <v>B20194</v>
          </cell>
          <cell r="E1442" t="str">
            <v>Concrete Class C</v>
          </cell>
          <cell r="I1442" t="str">
            <v>m3</v>
          </cell>
          <cell r="J1442">
            <v>4827.8057142857142</v>
          </cell>
          <cell r="K1442">
            <v>1.02</v>
          </cell>
          <cell r="M1442">
            <v>654528.80000000005</v>
          </cell>
          <cell r="N1442">
            <v>3159937880.8045716</v>
          </cell>
          <cell r="O1442">
            <v>3159937880.8045716</v>
          </cell>
          <cell r="P1442">
            <v>0</v>
          </cell>
          <cell r="Q1442">
            <v>0</v>
          </cell>
          <cell r="R1442">
            <v>0</v>
          </cell>
          <cell r="T1442">
            <v>0</v>
          </cell>
        </row>
        <row r="1443">
          <cell r="D1443" t="str">
            <v>Labour</v>
          </cell>
          <cell r="M1443">
            <v>81600</v>
          </cell>
          <cell r="T1443">
            <v>0</v>
          </cell>
        </row>
        <row r="1444">
          <cell r="B1444" t="str">
            <v>C20008</v>
          </cell>
          <cell r="E1444" t="str">
            <v>Placing beton (slab)</v>
          </cell>
          <cell r="I1444" t="str">
            <v>m3</v>
          </cell>
          <cell r="J1444">
            <v>4827.8057142857142</v>
          </cell>
          <cell r="M1444">
            <v>80000</v>
          </cell>
          <cell r="N1444">
            <v>386224457.14285713</v>
          </cell>
          <cell r="O1444">
            <v>0</v>
          </cell>
          <cell r="P1444">
            <v>386224457.14285713</v>
          </cell>
          <cell r="Q1444">
            <v>0</v>
          </cell>
          <cell r="R1444">
            <v>0</v>
          </cell>
          <cell r="T1444">
            <v>0</v>
          </cell>
        </row>
        <row r="1445">
          <cell r="D1445" t="str">
            <v>Equipment Operasional</v>
          </cell>
          <cell r="H1445" t="str">
            <v>BBM</v>
          </cell>
          <cell r="M1445">
            <v>3000</v>
          </cell>
          <cell r="T1445">
            <v>0</v>
          </cell>
        </row>
        <row r="1446">
          <cell r="B1446" t="str">
            <v>D20029</v>
          </cell>
          <cell r="E1446" t="str">
            <v>Gerobak dorong</v>
          </cell>
          <cell r="I1446" t="str">
            <v>unit</v>
          </cell>
          <cell r="J1446">
            <v>94.662857142857135</v>
          </cell>
          <cell r="K1446">
            <v>0.02</v>
          </cell>
          <cell r="M1446">
            <v>100000</v>
          </cell>
          <cell r="N1446">
            <v>9466285.7142857127</v>
          </cell>
          <cell r="O1446">
            <v>0</v>
          </cell>
          <cell r="P1446">
            <v>0</v>
          </cell>
          <cell r="Q1446">
            <v>9466285.7142857127</v>
          </cell>
          <cell r="R1446">
            <v>0</v>
          </cell>
          <cell r="T1446">
            <v>0</v>
          </cell>
        </row>
        <row r="1447">
          <cell r="B1447" t="str">
            <v>D20006</v>
          </cell>
          <cell r="E1447" t="str">
            <v>Alat bantu Cor</v>
          </cell>
          <cell r="I1447" t="str">
            <v>m3</v>
          </cell>
          <cell r="J1447">
            <v>4733.1428571428569</v>
          </cell>
          <cell r="K1447">
            <v>1</v>
          </cell>
          <cell r="M1447">
            <v>1000</v>
          </cell>
          <cell r="N1447">
            <v>4733142.8571428573</v>
          </cell>
          <cell r="O1447">
            <v>0</v>
          </cell>
          <cell r="P1447">
            <v>0</v>
          </cell>
          <cell r="Q1447">
            <v>4733142.8571428573</v>
          </cell>
          <cell r="R1447">
            <v>0</v>
          </cell>
          <cell r="T1447">
            <v>0</v>
          </cell>
        </row>
        <row r="1448">
          <cell r="T1448">
            <v>0</v>
          </cell>
        </row>
        <row r="1449">
          <cell r="B1449" t="str">
            <v>5.5.3.5</v>
          </cell>
          <cell r="D1449" t="str">
            <v>Formwork</v>
          </cell>
          <cell r="I1449" t="str">
            <v>m2</v>
          </cell>
          <cell r="J1449">
            <v>13200</v>
          </cell>
          <cell r="M1449">
            <v>106081.89555555557</v>
          </cell>
          <cell r="T1449">
            <v>0</v>
          </cell>
        </row>
        <row r="1450">
          <cell r="D1450" t="str">
            <v>Tipe B</v>
          </cell>
          <cell r="G1450">
            <v>2200</v>
          </cell>
          <cell r="H1450" t="str">
            <v>m2</v>
          </cell>
          <cell r="I1450" t="str">
            <v>ml</v>
          </cell>
          <cell r="J1450">
            <v>1100</v>
          </cell>
          <cell r="K1450">
            <v>2</v>
          </cell>
          <cell r="L1450" t="str">
            <v>m2/m</v>
          </cell>
          <cell r="T1450">
            <v>0</v>
          </cell>
        </row>
        <row r="1451">
          <cell r="D1451" t="str">
            <v>Tipe C</v>
          </cell>
          <cell r="G1451">
            <v>11000</v>
          </cell>
          <cell r="H1451" t="str">
            <v>m2</v>
          </cell>
          <cell r="I1451" t="str">
            <v>ml</v>
          </cell>
          <cell r="J1451">
            <v>1100</v>
          </cell>
          <cell r="K1451">
            <v>10</v>
          </cell>
          <cell r="L1451" t="str">
            <v>m2/m</v>
          </cell>
          <cell r="T1451">
            <v>0</v>
          </cell>
        </row>
        <row r="1452">
          <cell r="D1452" t="str">
            <v>Material</v>
          </cell>
          <cell r="M1452">
            <v>64081.895555555559</v>
          </cell>
          <cell r="T1452">
            <v>0</v>
          </cell>
        </row>
        <row r="1453">
          <cell r="B1453" t="str">
            <v>A20008</v>
          </cell>
          <cell r="E1453" t="str">
            <v>Kayu bekisting</v>
          </cell>
          <cell r="G1453">
            <v>3</v>
          </cell>
          <cell r="H1453" t="str">
            <v>X pakai</v>
          </cell>
          <cell r="I1453" t="str">
            <v>m3</v>
          </cell>
          <cell r="J1453">
            <v>152.39583333333334</v>
          </cell>
          <cell r="K1453">
            <v>1.154513888888889E-2</v>
          </cell>
          <cell r="M1453">
            <v>2193529.6</v>
          </cell>
          <cell r="N1453">
            <v>334284771.33333337</v>
          </cell>
          <cell r="O1453">
            <v>334284771.33333337</v>
          </cell>
          <cell r="P1453">
            <v>0</v>
          </cell>
          <cell r="Q1453">
            <v>0</v>
          </cell>
          <cell r="R1453">
            <v>0</v>
          </cell>
          <cell r="T1453">
            <v>0</v>
          </cell>
        </row>
        <row r="1454">
          <cell r="B1454" t="str">
            <v>B20065</v>
          </cell>
          <cell r="E1454" t="str">
            <v>Plywood 12mm x 4' x 8'</v>
          </cell>
          <cell r="G1454">
            <v>3</v>
          </cell>
          <cell r="H1454" t="str">
            <v>X pakai</v>
          </cell>
          <cell r="I1454" t="str">
            <v>lbr</v>
          </cell>
          <cell r="J1454">
            <v>1527.7777777777778</v>
          </cell>
          <cell r="K1454">
            <v>0.11574074074074074</v>
          </cell>
          <cell r="M1454">
            <v>225000</v>
          </cell>
          <cell r="N1454">
            <v>343750000</v>
          </cell>
          <cell r="O1454">
            <v>343750000</v>
          </cell>
          <cell r="P1454">
            <v>0</v>
          </cell>
          <cell r="Q1454">
            <v>0</v>
          </cell>
          <cell r="R1454">
            <v>0</v>
          </cell>
          <cell r="T1454">
            <v>0</v>
          </cell>
        </row>
        <row r="1455">
          <cell r="B1455" t="str">
            <v>B20067</v>
          </cell>
          <cell r="E1455" t="str">
            <v>Paku</v>
          </cell>
          <cell r="G1455">
            <v>1</v>
          </cell>
          <cell r="H1455" t="str">
            <v>X pakai</v>
          </cell>
          <cell r="I1455" t="str">
            <v>kg</v>
          </cell>
          <cell r="J1455">
            <v>5225</v>
          </cell>
          <cell r="K1455">
            <v>0.39583333333333331</v>
          </cell>
          <cell r="M1455">
            <v>10650</v>
          </cell>
          <cell r="N1455">
            <v>55646250</v>
          </cell>
          <cell r="O1455">
            <v>55646250</v>
          </cell>
          <cell r="P1455">
            <v>0</v>
          </cell>
          <cell r="Q1455">
            <v>0</v>
          </cell>
          <cell r="R1455">
            <v>0</v>
          </cell>
          <cell r="T1455">
            <v>0</v>
          </cell>
        </row>
        <row r="1456">
          <cell r="B1456" t="str">
            <v>B20091</v>
          </cell>
          <cell r="E1456" t="str">
            <v>Material lain (adjustable support, pipa dll)</v>
          </cell>
          <cell r="G1456">
            <v>80</v>
          </cell>
          <cell r="H1456" t="str">
            <v>X pakai</v>
          </cell>
          <cell r="I1456" t="str">
            <v>ls</v>
          </cell>
          <cell r="J1456">
            <v>165</v>
          </cell>
          <cell r="K1456">
            <v>1.2500000000000001E-2</v>
          </cell>
          <cell r="M1456">
            <v>600000</v>
          </cell>
          <cell r="N1456">
            <v>99000000</v>
          </cell>
          <cell r="O1456">
            <v>99000000</v>
          </cell>
          <cell r="P1456">
            <v>0</v>
          </cell>
          <cell r="Q1456">
            <v>0</v>
          </cell>
          <cell r="R1456">
            <v>0</v>
          </cell>
          <cell r="T1456">
            <v>0</v>
          </cell>
        </row>
        <row r="1457">
          <cell r="B1457" t="str">
            <v>B20066</v>
          </cell>
          <cell r="E1457" t="str">
            <v>Oli formwork</v>
          </cell>
          <cell r="I1457" t="str">
            <v>liter</v>
          </cell>
          <cell r="J1457">
            <v>2640</v>
          </cell>
          <cell r="K1457">
            <v>0.2</v>
          </cell>
          <cell r="M1457">
            <v>5000</v>
          </cell>
          <cell r="N1457">
            <v>13200000</v>
          </cell>
          <cell r="O1457">
            <v>13200000</v>
          </cell>
          <cell r="P1457">
            <v>0</v>
          </cell>
          <cell r="Q1457">
            <v>0</v>
          </cell>
          <cell r="R1457">
            <v>0</v>
          </cell>
          <cell r="T1457">
            <v>0</v>
          </cell>
        </row>
        <row r="1458">
          <cell r="D1458" t="str">
            <v>Labour</v>
          </cell>
          <cell r="M1458">
            <v>40000</v>
          </cell>
          <cell r="T1458">
            <v>0</v>
          </cell>
        </row>
        <row r="1459">
          <cell r="B1459" t="str">
            <v>C20013</v>
          </cell>
          <cell r="E1459" t="str">
            <v>Upah fabrikasi bekisting</v>
          </cell>
          <cell r="I1459" t="str">
            <v>m2</v>
          </cell>
          <cell r="J1459">
            <v>4400</v>
          </cell>
          <cell r="M1459">
            <v>30000</v>
          </cell>
          <cell r="N1459">
            <v>132000000</v>
          </cell>
          <cell r="O1459">
            <v>0</v>
          </cell>
          <cell r="P1459">
            <v>132000000</v>
          </cell>
          <cell r="Q1459">
            <v>0</v>
          </cell>
          <cell r="R1459">
            <v>0</v>
          </cell>
          <cell r="T1459">
            <v>0</v>
          </cell>
        </row>
        <row r="1460">
          <cell r="B1460" t="str">
            <v>C20017</v>
          </cell>
          <cell r="E1460" t="str">
            <v>Upah install bekisting</v>
          </cell>
          <cell r="I1460" t="str">
            <v>m2</v>
          </cell>
          <cell r="J1460">
            <v>13200</v>
          </cell>
          <cell r="M1460">
            <v>30000</v>
          </cell>
          <cell r="N1460">
            <v>396000000</v>
          </cell>
          <cell r="O1460">
            <v>0</v>
          </cell>
          <cell r="P1460">
            <v>396000000</v>
          </cell>
          <cell r="Q1460">
            <v>0</v>
          </cell>
          <cell r="R1460">
            <v>0</v>
          </cell>
          <cell r="T1460">
            <v>0</v>
          </cell>
        </row>
        <row r="1461">
          <cell r="D1461" t="str">
            <v>Equipment Operasional</v>
          </cell>
          <cell r="M1461">
            <v>2000</v>
          </cell>
          <cell r="T1461">
            <v>0</v>
          </cell>
        </row>
        <row r="1462">
          <cell r="B1462" t="str">
            <v>D20007</v>
          </cell>
          <cell r="E1462" t="str">
            <v>Alat bantu formwork</v>
          </cell>
          <cell r="I1462" t="str">
            <v>m2</v>
          </cell>
          <cell r="J1462">
            <v>13200</v>
          </cell>
          <cell r="M1462">
            <v>2000</v>
          </cell>
          <cell r="N1462">
            <v>26400000</v>
          </cell>
          <cell r="O1462">
            <v>0</v>
          </cell>
          <cell r="P1462">
            <v>0</v>
          </cell>
          <cell r="Q1462">
            <v>26400000</v>
          </cell>
          <cell r="R1462">
            <v>0</v>
          </cell>
          <cell r="T1462">
            <v>0</v>
          </cell>
        </row>
        <row r="1463">
          <cell r="T1463">
            <v>0</v>
          </cell>
        </row>
        <row r="1464">
          <cell r="B1464" t="str">
            <v>5.5.3.6</v>
          </cell>
          <cell r="D1464" t="str">
            <v>Reinforcement</v>
          </cell>
          <cell r="I1464" t="str">
            <v>kg</v>
          </cell>
          <cell r="J1464">
            <v>292672.62640000001</v>
          </cell>
          <cell r="M1464">
            <v>12012.333333333336</v>
          </cell>
          <cell r="T1464">
            <v>0</v>
          </cell>
        </row>
        <row r="1465">
          <cell r="D1465" t="str">
            <v>Tipe C</v>
          </cell>
          <cell r="G1465">
            <v>292672.62640000001</v>
          </cell>
          <cell r="H1465" t="str">
            <v>kg</v>
          </cell>
          <cell r="I1465" t="str">
            <v>ml</v>
          </cell>
          <cell r="J1465">
            <v>1100</v>
          </cell>
          <cell r="K1465">
            <v>266.06602400000003</v>
          </cell>
          <cell r="L1465" t="str">
            <v>m2/m</v>
          </cell>
          <cell r="T1465">
            <v>0</v>
          </cell>
        </row>
        <row r="1466">
          <cell r="D1466" t="str">
            <v>Material</v>
          </cell>
          <cell r="M1466">
            <v>10569</v>
          </cell>
          <cell r="T1466">
            <v>0</v>
          </cell>
        </row>
        <row r="1467">
          <cell r="B1467" t="str">
            <v>B20011</v>
          </cell>
          <cell r="E1467" t="str">
            <v>Besi beton</v>
          </cell>
          <cell r="I1467" t="str">
            <v>kg</v>
          </cell>
          <cell r="J1467">
            <v>307306.25771999999</v>
          </cell>
          <cell r="K1467">
            <v>1.05</v>
          </cell>
          <cell r="M1467">
            <v>9800</v>
          </cell>
          <cell r="N1467">
            <v>3011601325.6560001</v>
          </cell>
          <cell r="O1467">
            <v>3011601325.6560001</v>
          </cell>
          <cell r="P1467">
            <v>0</v>
          </cell>
          <cell r="Q1467">
            <v>0</v>
          </cell>
          <cell r="R1467">
            <v>0</v>
          </cell>
          <cell r="T1467">
            <v>0</v>
          </cell>
        </row>
        <row r="1468">
          <cell r="B1468" t="str">
            <v>B20050</v>
          </cell>
          <cell r="E1468" t="str">
            <v>Kawat Bendrad</v>
          </cell>
          <cell r="I1468" t="str">
            <v>Kg</v>
          </cell>
          <cell r="J1468">
            <v>5853.4525280000007</v>
          </cell>
          <cell r="K1468">
            <v>0.02</v>
          </cell>
          <cell r="M1468">
            <v>13950</v>
          </cell>
          <cell r="N1468">
            <v>81655662.765600011</v>
          </cell>
          <cell r="O1468">
            <v>81655662.765600011</v>
          </cell>
          <cell r="P1468">
            <v>0</v>
          </cell>
          <cell r="Q1468">
            <v>0</v>
          </cell>
          <cell r="R1468">
            <v>0</v>
          </cell>
          <cell r="T1468">
            <v>0</v>
          </cell>
        </row>
        <row r="1469">
          <cell r="D1469" t="str">
            <v>Labour</v>
          </cell>
          <cell r="M1469">
            <v>1260</v>
          </cell>
          <cell r="T1469">
            <v>0</v>
          </cell>
        </row>
        <row r="1470">
          <cell r="B1470" t="str">
            <v>C20014</v>
          </cell>
          <cell r="E1470" t="str">
            <v>Upah fabrikasi dan install besi beton</v>
          </cell>
          <cell r="I1470" t="str">
            <v>kg</v>
          </cell>
          <cell r="J1470">
            <v>307306.25771999999</v>
          </cell>
          <cell r="M1470">
            <v>1200</v>
          </cell>
          <cell r="N1470">
            <v>368767509.264</v>
          </cell>
          <cell r="O1470">
            <v>0</v>
          </cell>
          <cell r="P1470">
            <v>368767509.264</v>
          </cell>
          <cell r="Q1470">
            <v>0</v>
          </cell>
          <cell r="R1470">
            <v>0</v>
          </cell>
          <cell r="T1470">
            <v>0</v>
          </cell>
        </row>
        <row r="1471">
          <cell r="D1471" t="str">
            <v>Equipment Operasional</v>
          </cell>
          <cell r="M1471">
            <v>183.33333333333334</v>
          </cell>
          <cell r="T1471">
            <v>0</v>
          </cell>
        </row>
        <row r="1472">
          <cell r="B1472" t="str">
            <v>D20013</v>
          </cell>
          <cell r="E1472" t="str">
            <v>Bar bender</v>
          </cell>
          <cell r="G1472">
            <v>300</v>
          </cell>
          <cell r="I1472" t="str">
            <v>jam</v>
          </cell>
          <cell r="J1472">
            <v>975.57542133333345</v>
          </cell>
          <cell r="K1472">
            <v>3.3333333333333335E-3</v>
          </cell>
          <cell r="M1472">
            <v>20000</v>
          </cell>
          <cell r="N1472">
            <v>19511508.42666667</v>
          </cell>
          <cell r="O1472">
            <v>0</v>
          </cell>
          <cell r="P1472">
            <v>0</v>
          </cell>
          <cell r="Q1472">
            <v>19511508.42666667</v>
          </cell>
          <cell r="R1472">
            <v>0</v>
          </cell>
          <cell r="T1472">
            <v>0</v>
          </cell>
        </row>
        <row r="1473">
          <cell r="B1473" t="str">
            <v>D20014</v>
          </cell>
          <cell r="E1473" t="str">
            <v>Bar cutter</v>
          </cell>
          <cell r="G1473">
            <v>300</v>
          </cell>
          <cell r="I1473" t="str">
            <v>jam</v>
          </cell>
          <cell r="J1473">
            <v>975.57542133333345</v>
          </cell>
          <cell r="K1473">
            <v>3.3333333333333335E-3</v>
          </cell>
          <cell r="M1473">
            <v>20000</v>
          </cell>
          <cell r="N1473">
            <v>19511508.42666667</v>
          </cell>
          <cell r="O1473">
            <v>0</v>
          </cell>
          <cell r="P1473">
            <v>0</v>
          </cell>
          <cell r="Q1473">
            <v>19511508.42666667</v>
          </cell>
          <cell r="R1473">
            <v>0</v>
          </cell>
          <cell r="T1473">
            <v>0</v>
          </cell>
        </row>
        <row r="1474">
          <cell r="B1474" t="str">
            <v>D20005</v>
          </cell>
          <cell r="E1474" t="str">
            <v>Alat bantu pekerjaan besi</v>
          </cell>
          <cell r="I1474" t="str">
            <v>kg</v>
          </cell>
          <cell r="J1474">
            <v>292672.62640000001</v>
          </cell>
          <cell r="K1474">
            <v>1</v>
          </cell>
          <cell r="M1474">
            <v>50</v>
          </cell>
          <cell r="N1474">
            <v>14633631.32</v>
          </cell>
          <cell r="O1474">
            <v>0</v>
          </cell>
          <cell r="P1474">
            <v>0</v>
          </cell>
          <cell r="Q1474">
            <v>14633631.32</v>
          </cell>
          <cell r="R1474">
            <v>0</v>
          </cell>
          <cell r="T1474">
            <v>0</v>
          </cell>
        </row>
        <row r="1475">
          <cell r="T1475">
            <v>0</v>
          </cell>
        </row>
        <row r="1476">
          <cell r="B1476" t="str">
            <v>5.5.3.7</v>
          </cell>
          <cell r="D1476" t="str">
            <v>Concrete Demolish</v>
          </cell>
          <cell r="I1476" t="str">
            <v>ml</v>
          </cell>
          <cell r="J1476">
            <v>550</v>
          </cell>
          <cell r="M1476">
            <v>34171.475159955276</v>
          </cell>
          <cell r="T1476">
            <v>0</v>
          </cell>
        </row>
        <row r="1477">
          <cell r="D1477" t="str">
            <v>Labour</v>
          </cell>
          <cell r="I1477" t="str">
            <v>m2</v>
          </cell>
          <cell r="J1477">
            <v>1320</v>
          </cell>
          <cell r="K1477">
            <v>2.4</v>
          </cell>
          <cell r="L1477" t="str">
            <v>m/m</v>
          </cell>
          <cell r="M1477">
            <v>21000</v>
          </cell>
          <cell r="T1477">
            <v>0</v>
          </cell>
        </row>
        <row r="1478">
          <cell r="B1478" t="str">
            <v>C20001</v>
          </cell>
          <cell r="E1478" t="str">
            <v>Tenaga</v>
          </cell>
          <cell r="G1478">
            <v>3</v>
          </cell>
          <cell r="I1478" t="str">
            <v>jam</v>
          </cell>
          <cell r="J1478">
            <v>660</v>
          </cell>
          <cell r="K1478">
            <v>0.5</v>
          </cell>
          <cell r="L1478">
            <v>6</v>
          </cell>
          <cell r="M1478">
            <v>17500</v>
          </cell>
          <cell r="N1478">
            <v>11550000</v>
          </cell>
          <cell r="O1478">
            <v>0</v>
          </cell>
          <cell r="P1478">
            <v>11550000</v>
          </cell>
          <cell r="Q1478">
            <v>0</v>
          </cell>
          <cell r="R1478">
            <v>0</v>
          </cell>
          <cell r="T1478">
            <v>0</v>
          </cell>
        </row>
        <row r="1479">
          <cell r="B1479" t="str">
            <v>C20003</v>
          </cell>
          <cell r="E1479" t="str">
            <v>Mandor</v>
          </cell>
          <cell r="G1479">
            <v>0</v>
          </cell>
          <cell r="I1479" t="str">
            <v>jam</v>
          </cell>
          <cell r="J1479">
            <v>0</v>
          </cell>
          <cell r="K1479">
            <v>0</v>
          </cell>
          <cell r="L1479">
            <v>6</v>
          </cell>
          <cell r="M1479">
            <v>27500</v>
          </cell>
          <cell r="N1479">
            <v>0</v>
          </cell>
          <cell r="O1479">
            <v>0</v>
          </cell>
          <cell r="P1479">
            <v>0</v>
          </cell>
          <cell r="Q1479">
            <v>0</v>
          </cell>
          <cell r="R1479">
            <v>0</v>
          </cell>
          <cell r="T1479">
            <v>0</v>
          </cell>
        </row>
        <row r="1480">
          <cell r="D1480" t="str">
            <v>Equipment Operasional</v>
          </cell>
          <cell r="H1480" t="str">
            <v>BBM</v>
          </cell>
          <cell r="M1480">
            <v>61011.540383892658</v>
          </cell>
          <cell r="T1480">
            <v>0</v>
          </cell>
        </row>
        <row r="1481">
          <cell r="B1481" t="str">
            <v>D20001</v>
          </cell>
          <cell r="E1481" t="str">
            <v>Air compressor 4000-6500 L/M</v>
          </cell>
          <cell r="G1481">
            <v>6</v>
          </cell>
          <cell r="H1481">
            <v>1320</v>
          </cell>
          <cell r="I1481" t="str">
            <v>jam</v>
          </cell>
          <cell r="J1481">
            <v>220</v>
          </cell>
          <cell r="K1481">
            <v>0.16666666666666666</v>
          </cell>
          <cell r="L1481">
            <v>6</v>
          </cell>
          <cell r="M1481">
            <v>118500</v>
          </cell>
          <cell r="N1481">
            <v>26070000</v>
          </cell>
          <cell r="O1481">
            <v>0</v>
          </cell>
          <cell r="P1481">
            <v>0</v>
          </cell>
          <cell r="Q1481">
            <v>26070000</v>
          </cell>
          <cell r="R1481">
            <v>0</v>
          </cell>
          <cell r="T1481">
            <v>0</v>
          </cell>
        </row>
        <row r="1482">
          <cell r="B1482" t="str">
            <v>D20020</v>
          </cell>
          <cell r="E1482" t="str">
            <v>Jack Hammer</v>
          </cell>
          <cell r="G1482">
            <v>0</v>
          </cell>
          <cell r="H1482">
            <v>0</v>
          </cell>
          <cell r="I1482" t="str">
            <v>jam</v>
          </cell>
          <cell r="J1482">
            <v>220</v>
          </cell>
          <cell r="K1482">
            <v>0.16666666666666666</v>
          </cell>
          <cell r="L1482">
            <v>6</v>
          </cell>
          <cell r="M1482">
            <v>25093.823759731647</v>
          </cell>
          <cell r="N1482">
            <v>5520641.2271409621</v>
          </cell>
          <cell r="O1482">
            <v>0</v>
          </cell>
          <cell r="P1482">
            <v>0</v>
          </cell>
          <cell r="Q1482">
            <v>5520641.2271409621</v>
          </cell>
          <cell r="R1482">
            <v>0</v>
          </cell>
          <cell r="T1482">
            <v>0</v>
          </cell>
        </row>
        <row r="1483">
          <cell r="B1483" t="str">
            <v>D20055</v>
          </cell>
          <cell r="E1483" t="str">
            <v>Alat bantu</v>
          </cell>
          <cell r="I1483" t="str">
            <v>ls</v>
          </cell>
          <cell r="J1483">
            <v>1320</v>
          </cell>
          <cell r="K1483">
            <v>1</v>
          </cell>
          <cell r="M1483">
            <v>500</v>
          </cell>
          <cell r="N1483">
            <v>660000</v>
          </cell>
          <cell r="O1483">
            <v>0</v>
          </cell>
          <cell r="P1483">
            <v>0</v>
          </cell>
          <cell r="Q1483">
            <v>660000</v>
          </cell>
          <cell r="R1483">
            <v>0</v>
          </cell>
          <cell r="T1483">
            <v>0</v>
          </cell>
        </row>
        <row r="1484">
          <cell r="B1484" t="str">
            <v>D20050</v>
          </cell>
          <cell r="E1484" t="str">
            <v>BBM solar</v>
          </cell>
          <cell r="H1484">
            <v>1320</v>
          </cell>
          <cell r="I1484" t="str">
            <v>ltr</v>
          </cell>
          <cell r="J1484">
            <v>1320</v>
          </cell>
          <cell r="M1484">
            <v>989.1712</v>
          </cell>
          <cell r="N1484">
            <v>1305705.9839999999</v>
          </cell>
          <cell r="O1484">
            <v>0</v>
          </cell>
          <cell r="P1484">
            <v>0</v>
          </cell>
          <cell r="Q1484">
            <v>1305705.9839999999</v>
          </cell>
          <cell r="R1484">
            <v>0</v>
          </cell>
          <cell r="T1484">
            <v>0</v>
          </cell>
        </row>
        <row r="1485">
          <cell r="T1485">
            <v>0</v>
          </cell>
        </row>
        <row r="1486">
          <cell r="B1486" t="str">
            <v>5.5.4</v>
          </cell>
          <cell r="D1486" t="str">
            <v>Dia. 2000mm</v>
          </cell>
          <cell r="F1486">
            <v>2000</v>
          </cell>
          <cell r="G1486" t="str">
            <v>mm</v>
          </cell>
          <cell r="I1486" t="str">
            <v>ml</v>
          </cell>
          <cell r="J1486">
            <v>8500</v>
          </cell>
          <cell r="M1486">
            <v>2721751.6717553856</v>
          </cell>
          <cell r="T1486">
            <v>0</v>
          </cell>
        </row>
        <row r="1487">
          <cell r="E1487" t="str">
            <v>Compacted Sand</v>
          </cell>
          <cell r="G1487">
            <v>7029105328.7333498</v>
          </cell>
          <cell r="I1487" t="str">
            <v>m3</v>
          </cell>
          <cell r="J1487">
            <v>37826.82142857142</v>
          </cell>
          <cell r="M1487">
            <v>185823.31433811973</v>
          </cell>
        </row>
        <row r="1488">
          <cell r="E1488" t="str">
            <v>Selected Soil</v>
          </cell>
          <cell r="G1488">
            <v>2836847788.8530569</v>
          </cell>
          <cell r="I1488" t="str">
            <v>m3</v>
          </cell>
          <cell r="J1488">
            <v>50706.75</v>
          </cell>
          <cell r="M1488">
            <v>55946.156849986575</v>
          </cell>
        </row>
        <row r="1489">
          <cell r="E1489" t="str">
            <v>Concrete Class B</v>
          </cell>
          <cell r="G1489">
            <v>177040138.46400002</v>
          </cell>
          <cell r="I1489" t="str">
            <v>m3</v>
          </cell>
          <cell r="J1489">
            <v>255.00000000000003</v>
          </cell>
          <cell r="M1489">
            <v>694275.05279999995</v>
          </cell>
        </row>
        <row r="1490">
          <cell r="E1490" t="str">
            <v>Concrete Class C</v>
          </cell>
          <cell r="G1490">
            <v>5617466840.0571442</v>
          </cell>
          <cell r="I1490" t="str">
            <v>m3</v>
          </cell>
          <cell r="J1490">
            <v>7467.857142857144</v>
          </cell>
          <cell r="M1490">
            <v>752219.37600000005</v>
          </cell>
        </row>
        <row r="1491">
          <cell r="E1491" t="str">
            <v>Reinforcement</v>
          </cell>
          <cell r="G1491">
            <v>5796018322.0540962</v>
          </cell>
          <cell r="I1491" t="str">
            <v>kg</v>
          </cell>
          <cell r="J1491">
            <v>482505.61828571436</v>
          </cell>
          <cell r="M1491">
            <v>12012.333333333334</v>
          </cell>
        </row>
        <row r="1492">
          <cell r="E1492" t="str">
            <v>Formwork</v>
          </cell>
          <cell r="G1492">
            <v>1623053002</v>
          </cell>
          <cell r="I1492" t="str">
            <v>m2</v>
          </cell>
          <cell r="J1492">
            <v>15300</v>
          </cell>
          <cell r="M1492">
            <v>106081.89555555556</v>
          </cell>
        </row>
        <row r="1493">
          <cell r="E1493" t="str">
            <v>Concrete Demolish</v>
          </cell>
          <cell r="G1493">
            <v>55357789.759127542</v>
          </cell>
          <cell r="I1493" t="str">
            <v>m2</v>
          </cell>
          <cell r="J1493">
            <v>1619.9999999999998</v>
          </cell>
          <cell r="M1493">
            <v>34171.475159955276</v>
          </cell>
        </row>
        <row r="1494">
          <cell r="B1494" t="str">
            <v>5.5.4.1</v>
          </cell>
          <cell r="D1494" t="str">
            <v>Selected Soil Back Filling (dia. 2000mm)</v>
          </cell>
          <cell r="F1494" t="str">
            <v>Tipe A, B dan C</v>
          </cell>
          <cell r="I1494" t="str">
            <v>m3</v>
          </cell>
          <cell r="J1494">
            <v>50706.75</v>
          </cell>
          <cell r="M1494">
            <v>55946.156849986575</v>
          </cell>
          <cell r="T1494">
            <v>0</v>
          </cell>
        </row>
        <row r="1495">
          <cell r="D1495" t="str">
            <v>Tipe A</v>
          </cell>
          <cell r="G1495">
            <v>40800</v>
          </cell>
          <cell r="H1495" t="str">
            <v>m3</v>
          </cell>
          <cell r="I1495" t="str">
            <v>ml</v>
          </cell>
          <cell r="J1495">
            <v>6800</v>
          </cell>
          <cell r="K1495">
            <v>6</v>
          </cell>
          <cell r="L1495" t="str">
            <v>m3/m</v>
          </cell>
        </row>
        <row r="1496">
          <cell r="D1496" t="str">
            <v>Tipe B</v>
          </cell>
          <cell r="G1496">
            <v>5221.125</v>
          </cell>
          <cell r="H1496" t="str">
            <v>m3</v>
          </cell>
          <cell r="I1496" t="str">
            <v>ml</v>
          </cell>
          <cell r="J1496">
            <v>850</v>
          </cell>
          <cell r="K1496">
            <v>6.1425000000000001</v>
          </cell>
          <cell r="L1496" t="str">
            <v>m3/m</v>
          </cell>
        </row>
        <row r="1497">
          <cell r="D1497" t="str">
            <v>Tipe C</v>
          </cell>
          <cell r="G1497">
            <v>4685.6249999999991</v>
          </cell>
          <cell r="H1497" t="str">
            <v>m3</v>
          </cell>
          <cell r="I1497" t="str">
            <v>ml</v>
          </cell>
          <cell r="J1497">
            <v>850</v>
          </cell>
          <cell r="K1497">
            <v>5.5124999999999993</v>
          </cell>
          <cell r="L1497" t="str">
            <v>m3/m</v>
          </cell>
        </row>
        <row r="1498">
          <cell r="D1498" t="str">
            <v>Material</v>
          </cell>
          <cell r="M1498">
            <v>40871.409754235814</v>
          </cell>
          <cell r="T1498">
            <v>0</v>
          </cell>
        </row>
        <row r="1499">
          <cell r="B1499" t="str">
            <v>A20020</v>
          </cell>
          <cell r="E1499" t="str">
            <v>Tanah pilihan</v>
          </cell>
          <cell r="F1499">
            <v>1</v>
          </cell>
          <cell r="I1499" t="str">
            <v>m3</v>
          </cell>
          <cell r="J1499">
            <v>60848.1</v>
          </cell>
          <cell r="K1499">
            <v>1.2</v>
          </cell>
          <cell r="M1499">
            <v>34059.508128529844</v>
          </cell>
          <cell r="N1499">
            <v>2072456356.5555968</v>
          </cell>
          <cell r="O1499">
            <v>2072456356.5555968</v>
          </cell>
          <cell r="P1499">
            <v>0</v>
          </cell>
          <cell r="Q1499">
            <v>0</v>
          </cell>
          <cell r="R1499">
            <v>0</v>
          </cell>
          <cell r="T1499">
            <v>0</v>
          </cell>
        </row>
        <row r="1500">
          <cell r="D1500" t="str">
            <v>Labour</v>
          </cell>
          <cell r="M1500">
            <v>3489.7119341563771</v>
          </cell>
          <cell r="T1500">
            <v>0</v>
          </cell>
        </row>
        <row r="1501">
          <cell r="B1501" t="str">
            <v>C20001</v>
          </cell>
          <cell r="E1501" t="str">
            <v>Tenaga</v>
          </cell>
          <cell r="G1501">
            <v>6</v>
          </cell>
          <cell r="I1501" t="str">
            <v>jam</v>
          </cell>
          <cell r="J1501">
            <v>8012.9185185185152</v>
          </cell>
          <cell r="K1501">
            <v>0.15802469135802463</v>
          </cell>
          <cell r="L1501">
            <v>37.968750000000014</v>
          </cell>
          <cell r="M1501">
            <v>17500</v>
          </cell>
          <cell r="N1501">
            <v>140226074.07407403</v>
          </cell>
          <cell r="O1501">
            <v>0</v>
          </cell>
          <cell r="P1501">
            <v>140226074.07407403</v>
          </cell>
          <cell r="Q1501">
            <v>0</v>
          </cell>
          <cell r="R1501">
            <v>0</v>
          </cell>
          <cell r="T1501">
            <v>0</v>
          </cell>
        </row>
        <row r="1502">
          <cell r="B1502" t="str">
            <v>C20003</v>
          </cell>
          <cell r="E1502" t="str">
            <v>Mandor</v>
          </cell>
          <cell r="G1502">
            <v>1</v>
          </cell>
          <cell r="I1502" t="str">
            <v>jam</v>
          </cell>
          <cell r="J1502">
            <v>1335.4864197530858</v>
          </cell>
          <cell r="K1502">
            <v>2.6337448559670771E-2</v>
          </cell>
          <cell r="L1502">
            <v>37.968750000000014</v>
          </cell>
          <cell r="M1502">
            <v>27500</v>
          </cell>
          <cell r="N1502">
            <v>36725876.543209858</v>
          </cell>
          <cell r="O1502">
            <v>0</v>
          </cell>
          <cell r="P1502">
            <v>36725876.543209858</v>
          </cell>
          <cell r="Q1502">
            <v>0</v>
          </cell>
          <cell r="R1502">
            <v>0</v>
          </cell>
          <cell r="T1502">
            <v>0</v>
          </cell>
        </row>
        <row r="1503">
          <cell r="D1503" t="str">
            <v>Equipment Operasional</v>
          </cell>
          <cell r="H1503" t="str">
            <v>BBM</v>
          </cell>
          <cell r="M1503">
            <v>11585.035161594376</v>
          </cell>
          <cell r="T1503">
            <v>0</v>
          </cell>
        </row>
        <row r="1504">
          <cell r="B1504" t="str">
            <v>D20025</v>
          </cell>
          <cell r="E1504" t="str">
            <v>Excavator CAT320</v>
          </cell>
          <cell r="F1504" t="str">
            <v>Timbun</v>
          </cell>
          <cell r="G1504">
            <v>18</v>
          </cell>
          <cell r="H1504">
            <v>24038.755555555545</v>
          </cell>
          <cell r="I1504" t="str">
            <v>jam</v>
          </cell>
          <cell r="J1504">
            <v>1335.4864197530858</v>
          </cell>
          <cell r="K1504">
            <v>2.6337448559670771E-2</v>
          </cell>
          <cell r="L1504">
            <v>37.968750000000014</v>
          </cell>
          <cell r="M1504">
            <v>241268.4</v>
          </cell>
          <cell r="N1504">
            <v>322210671.71555537</v>
          </cell>
          <cell r="O1504">
            <v>0</v>
          </cell>
          <cell r="P1504">
            <v>0</v>
          </cell>
          <cell r="Q1504">
            <v>322210671.71555537</v>
          </cell>
          <cell r="R1504">
            <v>0</v>
          </cell>
          <cell r="T1504">
            <v>0</v>
          </cell>
        </row>
        <row r="1505">
          <cell r="B1505" t="str">
            <v>D20040</v>
          </cell>
          <cell r="E1505" t="str">
            <v>Water Tank Truck, 3000-5000 liter</v>
          </cell>
          <cell r="G1505">
            <v>5</v>
          </cell>
          <cell r="H1505">
            <v>1690.2250000000001</v>
          </cell>
          <cell r="I1505" t="str">
            <v>jam</v>
          </cell>
          <cell r="J1505">
            <v>338.04500000000002</v>
          </cell>
          <cell r="K1505">
            <v>6.6666666666666671E-3</v>
          </cell>
          <cell r="L1505">
            <v>150</v>
          </cell>
          <cell r="M1505">
            <v>84561.566504230243</v>
          </cell>
          <cell r="N1505">
            <v>28585614.748922512</v>
          </cell>
          <cell r="O1505">
            <v>0</v>
          </cell>
          <cell r="P1505">
            <v>0</v>
          </cell>
          <cell r="Q1505">
            <v>28585614.748922512</v>
          </cell>
          <cell r="R1505">
            <v>0</v>
          </cell>
          <cell r="T1505">
            <v>0</v>
          </cell>
        </row>
        <row r="1506">
          <cell r="B1506" t="str">
            <v>A20021</v>
          </cell>
          <cell r="E1506" t="str">
            <v>Air</v>
          </cell>
          <cell r="I1506" t="str">
            <v>m3</v>
          </cell>
          <cell r="J1506">
            <v>5070.6750000000002</v>
          </cell>
          <cell r="K1506">
            <v>0.1</v>
          </cell>
          <cell r="M1506">
            <v>2469.92</v>
          </cell>
          <cell r="N1506">
            <v>12524161.596000001</v>
          </cell>
          <cell r="O1506">
            <v>12524161.596000001</v>
          </cell>
          <cell r="P1506">
            <v>0</v>
          </cell>
          <cell r="Q1506">
            <v>0</v>
          </cell>
          <cell r="R1506">
            <v>0</v>
          </cell>
          <cell r="T1506">
            <v>0</v>
          </cell>
        </row>
        <row r="1507">
          <cell r="B1507" t="str">
            <v>D20036</v>
          </cell>
          <cell r="E1507" t="str">
            <v>Stamper</v>
          </cell>
          <cell r="I1507" t="str">
            <v>jam</v>
          </cell>
          <cell r="J1507">
            <v>6760.9</v>
          </cell>
          <cell r="K1507">
            <v>0.13333333333333333</v>
          </cell>
          <cell r="L1507">
            <v>7.5</v>
          </cell>
          <cell r="M1507">
            <v>27509.943875635217</v>
          </cell>
          <cell r="N1507">
            <v>185991979.54878214</v>
          </cell>
          <cell r="O1507">
            <v>0</v>
          </cell>
          <cell r="P1507">
            <v>0</v>
          </cell>
          <cell r="Q1507">
            <v>185991979.54878214</v>
          </cell>
          <cell r="R1507">
            <v>0</v>
          </cell>
          <cell r="T1507">
            <v>0</v>
          </cell>
        </row>
        <row r="1508">
          <cell r="B1508" t="str">
            <v>D20042</v>
          </cell>
          <cell r="E1508" t="str">
            <v>Wheel loader</v>
          </cell>
          <cell r="F1508">
            <v>0</v>
          </cell>
          <cell r="G1508">
            <v>16</v>
          </cell>
          <cell r="H1508">
            <v>0</v>
          </cell>
          <cell r="I1508" t="str">
            <v>jam</v>
          </cell>
          <cell r="J1508">
            <v>0</v>
          </cell>
          <cell r="K1508">
            <v>2.6773761713520743E-2</v>
          </cell>
          <cell r="L1508">
            <v>37.350000000000009</v>
          </cell>
          <cell r="M1508">
            <v>173345.6</v>
          </cell>
          <cell r="N1508">
            <v>0</v>
          </cell>
          <cell r="O1508">
            <v>0</v>
          </cell>
          <cell r="P1508">
            <v>0</v>
          </cell>
          <cell r="Q1508">
            <v>0</v>
          </cell>
          <cell r="R1508">
            <v>0</v>
          </cell>
          <cell r="T1508">
            <v>0</v>
          </cell>
        </row>
        <row r="1509">
          <cell r="B1509" t="str">
            <v>D20024</v>
          </cell>
          <cell r="E1509" t="str">
            <v>Dump Truck 20 Ton</v>
          </cell>
          <cell r="F1509">
            <v>8</v>
          </cell>
          <cell r="G1509">
            <v>10</v>
          </cell>
          <cell r="H1509">
            <v>0</v>
          </cell>
          <cell r="I1509" t="str">
            <v>jam</v>
          </cell>
          <cell r="J1509">
            <v>0</v>
          </cell>
          <cell r="K1509">
            <v>0.13037037037037036</v>
          </cell>
          <cell r="L1509">
            <v>7.6704545454545467</v>
          </cell>
          <cell r="M1509">
            <v>192744.92307692309</v>
          </cell>
          <cell r="N1509">
            <v>0</v>
          </cell>
          <cell r="O1509">
            <v>0</v>
          </cell>
          <cell r="P1509">
            <v>0</v>
          </cell>
          <cell r="Q1509">
            <v>0</v>
          </cell>
          <cell r="R1509">
            <v>0</v>
          </cell>
          <cell r="T1509">
            <v>0</v>
          </cell>
        </row>
        <row r="1510">
          <cell r="B1510" t="str">
            <v>D20004</v>
          </cell>
          <cell r="E1510" t="str">
            <v>Alat bantu (Pek. Tanah)-m3</v>
          </cell>
          <cell r="I1510" t="str">
            <v>m3</v>
          </cell>
          <cell r="J1510">
            <v>50706.75</v>
          </cell>
          <cell r="K1510">
            <v>1</v>
          </cell>
          <cell r="M1510">
            <v>250</v>
          </cell>
          <cell r="N1510">
            <v>12676687.5</v>
          </cell>
          <cell r="O1510">
            <v>0</v>
          </cell>
          <cell r="P1510">
            <v>0</v>
          </cell>
          <cell r="Q1510">
            <v>12676687.5</v>
          </cell>
          <cell r="R1510">
            <v>0</v>
          </cell>
          <cell r="T1510">
            <v>0</v>
          </cell>
        </row>
        <row r="1511">
          <cell r="B1511" t="str">
            <v>D20050</v>
          </cell>
          <cell r="E1511" t="str">
            <v>BBM solar</v>
          </cell>
          <cell r="H1511">
            <v>25728.980555555543</v>
          </cell>
          <cell r="I1511" t="str">
            <v>ltr</v>
          </cell>
          <cell r="J1511">
            <v>25728.980555555543</v>
          </cell>
          <cell r="M1511">
            <v>989.1712</v>
          </cell>
          <cell r="N1511">
            <v>25450366.570915543</v>
          </cell>
          <cell r="O1511">
            <v>0</v>
          </cell>
          <cell r="P1511">
            <v>0</v>
          </cell>
          <cell r="Q1511">
            <v>25450366.570915543</v>
          </cell>
          <cell r="R1511">
            <v>0</v>
          </cell>
          <cell r="T1511">
            <v>0</v>
          </cell>
        </row>
        <row r="1512">
          <cell r="T1512">
            <v>0</v>
          </cell>
        </row>
        <row r="1513">
          <cell r="B1513" t="str">
            <v>5.5.4.2</v>
          </cell>
          <cell r="D1513" t="str">
            <v>Compacted Sand</v>
          </cell>
          <cell r="I1513" t="str">
            <v>m3</v>
          </cell>
          <cell r="J1513">
            <v>37826.82142857142</v>
          </cell>
          <cell r="M1513">
            <v>185823.31433811973</v>
          </cell>
          <cell r="T1513">
            <v>0</v>
          </cell>
        </row>
        <row r="1514">
          <cell r="D1514" t="str">
            <v>Tipe A</v>
          </cell>
          <cell r="G1514">
            <v>35748.57142857142</v>
          </cell>
          <cell r="H1514" t="str">
            <v>m3</v>
          </cell>
          <cell r="I1514" t="str">
            <v>ml</v>
          </cell>
          <cell r="J1514">
            <v>6800</v>
          </cell>
          <cell r="K1514">
            <v>5.2571428571428562</v>
          </cell>
          <cell r="L1514" t="str">
            <v>m3/m</v>
          </cell>
          <cell r="T1514">
            <v>0</v>
          </cell>
        </row>
        <row r="1515">
          <cell r="D1515" t="str">
            <v>Tipe B</v>
          </cell>
          <cell r="G1515">
            <v>2078.2500000000005</v>
          </cell>
          <cell r="H1515" t="str">
            <v>m3</v>
          </cell>
          <cell r="I1515" t="str">
            <v>ml</v>
          </cell>
          <cell r="J1515">
            <v>850</v>
          </cell>
          <cell r="K1515">
            <v>2.4450000000000007</v>
          </cell>
          <cell r="L1515" t="str">
            <v>m3/m</v>
          </cell>
          <cell r="T1515">
            <v>0</v>
          </cell>
        </row>
        <row r="1516">
          <cell r="D1516" t="str">
            <v>Material</v>
          </cell>
          <cell r="M1516">
            <v>144000</v>
          </cell>
          <cell r="T1516">
            <v>0</v>
          </cell>
        </row>
        <row r="1517">
          <cell r="B1517" t="str">
            <v>A20014</v>
          </cell>
          <cell r="E1517" t="str">
            <v>Pasir urug</v>
          </cell>
          <cell r="I1517" t="str">
            <v>m3</v>
          </cell>
          <cell r="J1517">
            <v>45392.185714285704</v>
          </cell>
          <cell r="K1517">
            <v>1.2</v>
          </cell>
          <cell r="M1517">
            <v>120000</v>
          </cell>
          <cell r="N1517">
            <v>5447062285.7142849</v>
          </cell>
          <cell r="O1517">
            <v>5447062285.7142849</v>
          </cell>
          <cell r="P1517">
            <v>0</v>
          </cell>
          <cell r="Q1517">
            <v>0</v>
          </cell>
          <cell r="R1517">
            <v>0</v>
          </cell>
          <cell r="T1517">
            <v>0</v>
          </cell>
        </row>
        <row r="1518">
          <cell r="D1518" t="str">
            <v>Labour</v>
          </cell>
          <cell r="M1518">
            <v>26500</v>
          </cell>
          <cell r="T1518">
            <v>0</v>
          </cell>
        </row>
        <row r="1519">
          <cell r="B1519" t="str">
            <v>C20001</v>
          </cell>
          <cell r="E1519" t="str">
            <v>Tenaga</v>
          </cell>
          <cell r="G1519">
            <v>6</v>
          </cell>
          <cell r="I1519" t="str">
            <v>jam</v>
          </cell>
          <cell r="J1519">
            <v>45392.185714285704</v>
          </cell>
          <cell r="K1519">
            <v>1.2</v>
          </cell>
          <cell r="L1519">
            <v>5</v>
          </cell>
          <cell r="M1519">
            <v>17500</v>
          </cell>
          <cell r="N1519">
            <v>794363249.99999988</v>
          </cell>
          <cell r="O1519">
            <v>0</v>
          </cell>
          <cell r="P1519">
            <v>794363249.99999988</v>
          </cell>
          <cell r="Q1519">
            <v>0</v>
          </cell>
          <cell r="R1519">
            <v>0</v>
          </cell>
          <cell r="T1519">
            <v>0</v>
          </cell>
        </row>
        <row r="1520">
          <cell r="B1520" t="str">
            <v>C20003</v>
          </cell>
          <cell r="E1520" t="str">
            <v>Mandor</v>
          </cell>
          <cell r="G1520">
            <v>1</v>
          </cell>
          <cell r="I1520" t="str">
            <v>jam</v>
          </cell>
          <cell r="J1520">
            <v>7565.3642857142841</v>
          </cell>
          <cell r="K1520">
            <v>0.2</v>
          </cell>
          <cell r="L1520">
            <v>5</v>
          </cell>
          <cell r="M1520">
            <v>27500</v>
          </cell>
          <cell r="N1520">
            <v>208047517.85714281</v>
          </cell>
          <cell r="O1520">
            <v>0</v>
          </cell>
          <cell r="P1520">
            <v>208047517.85714281</v>
          </cell>
          <cell r="Q1520">
            <v>0</v>
          </cell>
          <cell r="R1520">
            <v>0</v>
          </cell>
          <cell r="T1520">
            <v>0</v>
          </cell>
        </row>
        <row r="1521">
          <cell r="D1521" t="str">
            <v>Equipment Operasional</v>
          </cell>
          <cell r="H1521" t="str">
            <v>BBM</v>
          </cell>
          <cell r="M1521">
            <v>15323.314338119751</v>
          </cell>
          <cell r="T1521">
            <v>0</v>
          </cell>
        </row>
        <row r="1522">
          <cell r="B1522" t="str">
            <v>D20023</v>
          </cell>
          <cell r="E1522" t="str">
            <v>Dump Truck 6 Ton</v>
          </cell>
          <cell r="F1522">
            <v>5</v>
          </cell>
          <cell r="G1522">
            <v>6</v>
          </cell>
          <cell r="H1522">
            <v>27007.101421559244</v>
          </cell>
          <cell r="I1522" t="str">
            <v>jam</v>
          </cell>
          <cell r="J1522">
            <v>4501.1835702598737</v>
          </cell>
          <cell r="K1522">
            <v>0.11899449650453665</v>
          </cell>
          <cell r="L1522">
            <v>8.4037500000000005</v>
          </cell>
          <cell r="M1522">
            <v>74500</v>
          </cell>
          <cell r="N1522">
            <v>335338175.98436058</v>
          </cell>
          <cell r="O1522">
            <v>0</v>
          </cell>
          <cell r="P1522">
            <v>0</v>
          </cell>
          <cell r="Q1522">
            <v>335338175.98436058</v>
          </cell>
          <cell r="R1522">
            <v>0</v>
          </cell>
          <cell r="T1522">
            <v>0</v>
          </cell>
        </row>
        <row r="1523">
          <cell r="B1523" t="str">
            <v>D20036</v>
          </cell>
          <cell r="E1523" t="str">
            <v>Stamper</v>
          </cell>
          <cell r="I1523" t="str">
            <v>jam</v>
          </cell>
          <cell r="J1523">
            <v>7565.3642857142841</v>
          </cell>
          <cell r="K1523">
            <v>0.2</v>
          </cell>
          <cell r="L1523">
            <v>5</v>
          </cell>
          <cell r="M1523">
            <v>27509.943875635217</v>
          </cell>
          <cell r="N1523">
            <v>208122746.89873508</v>
          </cell>
          <cell r="O1523">
            <v>0</v>
          </cell>
          <cell r="P1523">
            <v>0</v>
          </cell>
          <cell r="Q1523">
            <v>208122746.89873508</v>
          </cell>
          <cell r="R1523">
            <v>0</v>
          </cell>
          <cell r="T1523">
            <v>0</v>
          </cell>
        </row>
        <row r="1524">
          <cell r="B1524" t="str">
            <v>D20004</v>
          </cell>
          <cell r="E1524" t="str">
            <v>Alat bantu (Pek. Tanah)-m3</v>
          </cell>
          <cell r="I1524" t="str">
            <v>m3</v>
          </cell>
          <cell r="J1524">
            <v>37826.82142857142</v>
          </cell>
          <cell r="K1524">
            <v>1</v>
          </cell>
          <cell r="M1524">
            <v>250</v>
          </cell>
          <cell r="N1524">
            <v>9456705.3571428545</v>
          </cell>
          <cell r="O1524">
            <v>0</v>
          </cell>
          <cell r="P1524">
            <v>0</v>
          </cell>
          <cell r="Q1524">
            <v>9456705.3571428545</v>
          </cell>
          <cell r="R1524">
            <v>0</v>
          </cell>
          <cell r="T1524">
            <v>0</v>
          </cell>
        </row>
        <row r="1525">
          <cell r="B1525" t="str">
            <v>D20050</v>
          </cell>
          <cell r="E1525" t="str">
            <v>BBM solar</v>
          </cell>
          <cell r="H1525">
            <v>27007.101421559244</v>
          </cell>
          <cell r="I1525" t="str">
            <v>ltr</v>
          </cell>
          <cell r="J1525">
            <v>27007.101421559244</v>
          </cell>
          <cell r="M1525">
            <v>989.1712</v>
          </cell>
          <cell r="N1525">
            <v>26714646.921685465</v>
          </cell>
          <cell r="O1525">
            <v>0</v>
          </cell>
          <cell r="P1525">
            <v>0</v>
          </cell>
          <cell r="Q1525">
            <v>26714646.921685465</v>
          </cell>
          <cell r="R1525">
            <v>0</v>
          </cell>
          <cell r="T1525">
            <v>0</v>
          </cell>
        </row>
        <row r="1526">
          <cell r="T1526">
            <v>0</v>
          </cell>
        </row>
        <row r="1527">
          <cell r="B1527" t="str">
            <v>5.5.4.3</v>
          </cell>
          <cell r="D1527" t="str">
            <v>Concrete Class B</v>
          </cell>
          <cell r="I1527" t="str">
            <v>m3</v>
          </cell>
          <cell r="J1527">
            <v>255.00000000000003</v>
          </cell>
          <cell r="M1527">
            <v>694275.05279999995</v>
          </cell>
          <cell r="T1527">
            <v>0</v>
          </cell>
        </row>
        <row r="1528">
          <cell r="D1528" t="str">
            <v>Tipe B</v>
          </cell>
          <cell r="G1528">
            <v>127.50000000000001</v>
          </cell>
          <cell r="H1528" t="str">
            <v>m3</v>
          </cell>
          <cell r="I1528" t="str">
            <v>ml</v>
          </cell>
          <cell r="J1528">
            <v>850</v>
          </cell>
          <cell r="K1528">
            <v>0.15000000000000002</v>
          </cell>
          <cell r="L1528" t="str">
            <v>m3/m</v>
          </cell>
          <cell r="T1528">
            <v>0</v>
          </cell>
        </row>
        <row r="1529">
          <cell r="D1529" t="str">
            <v>Tipe C</v>
          </cell>
          <cell r="G1529">
            <v>127.50000000000001</v>
          </cell>
          <cell r="H1529" t="str">
            <v>m3</v>
          </cell>
          <cell r="I1529" t="str">
            <v>ml</v>
          </cell>
          <cell r="J1529">
            <v>850</v>
          </cell>
          <cell r="K1529">
            <v>0.15000000000000002</v>
          </cell>
          <cell r="L1529" t="str">
            <v>m3/m</v>
          </cell>
          <cell r="T1529">
            <v>0</v>
          </cell>
        </row>
        <row r="1530">
          <cell r="D1530" t="str">
            <v>Material</v>
          </cell>
          <cell r="M1530">
            <v>609675.05279999995</v>
          </cell>
          <cell r="T1530">
            <v>0</v>
          </cell>
        </row>
        <row r="1531">
          <cell r="B1531" t="str">
            <v>B20193</v>
          </cell>
          <cell r="E1531" t="str">
            <v>Concrete Class B</v>
          </cell>
          <cell r="I1531" t="str">
            <v>m3</v>
          </cell>
          <cell r="J1531">
            <v>260.10000000000002</v>
          </cell>
          <cell r="K1531">
            <v>1.02</v>
          </cell>
          <cell r="M1531">
            <v>597720.64</v>
          </cell>
          <cell r="N1531">
            <v>155467138.46400002</v>
          </cell>
          <cell r="O1531">
            <v>155467138.46400002</v>
          </cell>
          <cell r="P1531">
            <v>0</v>
          </cell>
          <cell r="Q1531">
            <v>0</v>
          </cell>
          <cell r="R1531">
            <v>0</v>
          </cell>
          <cell r="T1531">
            <v>0</v>
          </cell>
        </row>
        <row r="1532">
          <cell r="D1532" t="str">
            <v>Labour</v>
          </cell>
          <cell r="M1532">
            <v>81599.999999999985</v>
          </cell>
          <cell r="T1532">
            <v>0</v>
          </cell>
        </row>
        <row r="1533">
          <cell r="B1533" t="str">
            <v>C20008</v>
          </cell>
          <cell r="E1533" t="str">
            <v>Placing beton (slab)</v>
          </cell>
          <cell r="I1533" t="str">
            <v>m3</v>
          </cell>
          <cell r="J1533">
            <v>260.10000000000002</v>
          </cell>
          <cell r="M1533">
            <v>80000</v>
          </cell>
          <cell r="N1533">
            <v>20808000</v>
          </cell>
          <cell r="O1533">
            <v>0</v>
          </cell>
          <cell r="P1533">
            <v>20808000</v>
          </cell>
          <cell r="Q1533">
            <v>0</v>
          </cell>
          <cell r="R1533">
            <v>0</v>
          </cell>
          <cell r="T1533">
            <v>0</v>
          </cell>
        </row>
        <row r="1534">
          <cell r="D1534" t="str">
            <v>Equipment Operasional</v>
          </cell>
          <cell r="H1534" t="str">
            <v>BBM</v>
          </cell>
          <cell r="M1534">
            <v>3000</v>
          </cell>
          <cell r="T1534">
            <v>0</v>
          </cell>
        </row>
        <row r="1535">
          <cell r="B1535" t="str">
            <v>D20029</v>
          </cell>
          <cell r="E1535" t="str">
            <v>Gerobak dorong</v>
          </cell>
          <cell r="I1535" t="str">
            <v>unit</v>
          </cell>
          <cell r="J1535">
            <v>5.1000000000000005</v>
          </cell>
          <cell r="K1535">
            <v>0.02</v>
          </cell>
          <cell r="M1535">
            <v>100000</v>
          </cell>
          <cell r="N1535">
            <v>510000.00000000006</v>
          </cell>
          <cell r="O1535">
            <v>0</v>
          </cell>
          <cell r="P1535">
            <v>0</v>
          </cell>
          <cell r="Q1535">
            <v>510000.00000000006</v>
          </cell>
          <cell r="R1535">
            <v>0</v>
          </cell>
          <cell r="T1535">
            <v>0</v>
          </cell>
        </row>
        <row r="1536">
          <cell r="B1536" t="str">
            <v>D20006</v>
          </cell>
          <cell r="E1536" t="str">
            <v>Alat bantu Cor</v>
          </cell>
          <cell r="I1536" t="str">
            <v>m3</v>
          </cell>
          <cell r="J1536">
            <v>255.00000000000003</v>
          </cell>
          <cell r="K1536">
            <v>1</v>
          </cell>
          <cell r="M1536">
            <v>1000</v>
          </cell>
          <cell r="N1536">
            <v>255000.00000000003</v>
          </cell>
          <cell r="O1536">
            <v>0</v>
          </cell>
          <cell r="P1536">
            <v>0</v>
          </cell>
          <cell r="Q1536">
            <v>255000.00000000003</v>
          </cell>
          <cell r="R1536">
            <v>0</v>
          </cell>
          <cell r="T1536">
            <v>0</v>
          </cell>
        </row>
        <row r="1537">
          <cell r="T1537">
            <v>0</v>
          </cell>
        </row>
        <row r="1538">
          <cell r="B1538" t="str">
            <v>5.5.4.4</v>
          </cell>
          <cell r="D1538" t="str">
            <v>Concrete Class C (For Pipe)</v>
          </cell>
          <cell r="I1538" t="str">
            <v>m3</v>
          </cell>
          <cell r="J1538">
            <v>7467.857142857144</v>
          </cell>
          <cell r="M1538">
            <v>752219.37600000005</v>
          </cell>
          <cell r="T1538">
            <v>0</v>
          </cell>
        </row>
        <row r="1539">
          <cell r="D1539" t="str">
            <v>Tipe B</v>
          </cell>
          <cell r="G1539">
            <v>2489.2857142857147</v>
          </cell>
          <cell r="H1539" t="str">
            <v>m3</v>
          </cell>
          <cell r="I1539" t="str">
            <v>ml</v>
          </cell>
          <cell r="J1539">
            <v>850</v>
          </cell>
          <cell r="K1539">
            <v>2.9285714285714288</v>
          </cell>
          <cell r="L1539" t="str">
            <v>m3/m</v>
          </cell>
          <cell r="T1539">
            <v>0</v>
          </cell>
        </row>
        <row r="1540">
          <cell r="D1540" t="str">
            <v>Tipe C</v>
          </cell>
          <cell r="G1540">
            <v>4978.5714285714294</v>
          </cell>
          <cell r="H1540" t="str">
            <v>m3</v>
          </cell>
          <cell r="I1540" t="str">
            <v>ml</v>
          </cell>
          <cell r="J1540">
            <v>850</v>
          </cell>
          <cell r="K1540">
            <v>5.8571428571428577</v>
          </cell>
          <cell r="L1540" t="str">
            <v>m3/m</v>
          </cell>
          <cell r="T1540">
            <v>0</v>
          </cell>
        </row>
        <row r="1541">
          <cell r="D1541" t="str">
            <v>Material</v>
          </cell>
          <cell r="M1541">
            <v>667619.37600000005</v>
          </cell>
          <cell r="T1541">
            <v>0</v>
          </cell>
        </row>
        <row r="1542">
          <cell r="B1542" t="str">
            <v>B20194</v>
          </cell>
          <cell r="E1542" t="str">
            <v>Concrete Class C</v>
          </cell>
          <cell r="I1542" t="str">
            <v>m3</v>
          </cell>
          <cell r="J1542">
            <v>7617.2142857142871</v>
          </cell>
          <cell r="K1542">
            <v>1.02</v>
          </cell>
          <cell r="M1542">
            <v>654528.80000000005</v>
          </cell>
          <cell r="N1542">
            <v>4985686125.77143</v>
          </cell>
          <cell r="O1542">
            <v>4985686125.77143</v>
          </cell>
          <cell r="P1542">
            <v>0</v>
          </cell>
          <cell r="Q1542">
            <v>0</v>
          </cell>
          <cell r="R1542">
            <v>0</v>
          </cell>
          <cell r="T1542">
            <v>0</v>
          </cell>
        </row>
        <row r="1543">
          <cell r="D1543" t="str">
            <v>Labour</v>
          </cell>
          <cell r="M1543">
            <v>81600</v>
          </cell>
          <cell r="T1543">
            <v>0</v>
          </cell>
        </row>
        <row r="1544">
          <cell r="B1544" t="str">
            <v>C20008</v>
          </cell>
          <cell r="E1544" t="str">
            <v>Placing beton (slab)</v>
          </cell>
          <cell r="I1544" t="str">
            <v>m3</v>
          </cell>
          <cell r="J1544">
            <v>7617.2142857142871</v>
          </cell>
          <cell r="M1544">
            <v>80000</v>
          </cell>
          <cell r="N1544">
            <v>609377142.85714293</v>
          </cell>
          <cell r="O1544">
            <v>0</v>
          </cell>
          <cell r="P1544">
            <v>609377142.85714293</v>
          </cell>
          <cell r="Q1544">
            <v>0</v>
          </cell>
          <cell r="R1544">
            <v>0</v>
          </cell>
          <cell r="T1544">
            <v>0</v>
          </cell>
        </row>
        <row r="1545">
          <cell r="D1545" t="str">
            <v>Equipment Operasional</v>
          </cell>
          <cell r="H1545" t="str">
            <v>BBM</v>
          </cell>
          <cell r="M1545">
            <v>3000</v>
          </cell>
          <cell r="T1545">
            <v>0</v>
          </cell>
        </row>
        <row r="1546">
          <cell r="B1546" t="str">
            <v>D20029</v>
          </cell>
          <cell r="E1546" t="str">
            <v>Gerobak dorong</v>
          </cell>
          <cell r="I1546" t="str">
            <v>unit</v>
          </cell>
          <cell r="J1546">
            <v>149.35714285714289</v>
          </cell>
          <cell r="K1546">
            <v>0.02</v>
          </cell>
          <cell r="M1546">
            <v>100000</v>
          </cell>
          <cell r="N1546">
            <v>14935714.285714289</v>
          </cell>
          <cell r="O1546">
            <v>0</v>
          </cell>
          <cell r="P1546">
            <v>0</v>
          </cell>
          <cell r="Q1546">
            <v>14935714.285714289</v>
          </cell>
          <cell r="R1546">
            <v>0</v>
          </cell>
          <cell r="T1546">
            <v>0</v>
          </cell>
        </row>
        <row r="1547">
          <cell r="B1547" t="str">
            <v>D20006</v>
          </cell>
          <cell r="E1547" t="str">
            <v>Alat bantu Cor</v>
          </cell>
          <cell r="I1547" t="str">
            <v>m3</v>
          </cell>
          <cell r="J1547">
            <v>7467.857142857144</v>
          </cell>
          <cell r="K1547">
            <v>1</v>
          </cell>
          <cell r="M1547">
            <v>1000</v>
          </cell>
          <cell r="N1547">
            <v>7467857.1428571437</v>
          </cell>
          <cell r="O1547">
            <v>0</v>
          </cell>
          <cell r="P1547">
            <v>0</v>
          </cell>
          <cell r="Q1547">
            <v>7467857.1428571437</v>
          </cell>
          <cell r="R1547">
            <v>0</v>
          </cell>
          <cell r="T1547">
            <v>0</v>
          </cell>
        </row>
        <row r="1548">
          <cell r="T1548">
            <v>0</v>
          </cell>
        </row>
        <row r="1549">
          <cell r="B1549" t="str">
            <v>5.5.4.5</v>
          </cell>
          <cell r="D1549" t="str">
            <v>Formwork</v>
          </cell>
          <cell r="I1549" t="str">
            <v>m2</v>
          </cell>
          <cell r="J1549">
            <v>15300</v>
          </cell>
          <cell r="M1549">
            <v>106081.89555555556</v>
          </cell>
          <cell r="T1549">
            <v>0</v>
          </cell>
        </row>
        <row r="1550">
          <cell r="D1550" t="str">
            <v>Tipe B</v>
          </cell>
          <cell r="G1550">
            <v>2550</v>
          </cell>
          <cell r="H1550" t="str">
            <v>m2</v>
          </cell>
          <cell r="I1550" t="str">
            <v>ml</v>
          </cell>
          <cell r="J1550">
            <v>850</v>
          </cell>
          <cell r="K1550">
            <v>3</v>
          </cell>
          <cell r="L1550" t="str">
            <v>m2/m</v>
          </cell>
          <cell r="T1550">
            <v>0</v>
          </cell>
        </row>
        <row r="1551">
          <cell r="D1551" t="str">
            <v>Tipe C</v>
          </cell>
          <cell r="G1551">
            <v>12750</v>
          </cell>
          <cell r="H1551" t="str">
            <v>m2</v>
          </cell>
          <cell r="I1551" t="str">
            <v>ml</v>
          </cell>
          <cell r="J1551">
            <v>850</v>
          </cell>
          <cell r="K1551">
            <v>15</v>
          </cell>
          <cell r="L1551" t="str">
            <v>m2/m</v>
          </cell>
          <cell r="T1551">
            <v>0</v>
          </cell>
        </row>
        <row r="1552">
          <cell r="D1552" t="str">
            <v>Material</v>
          </cell>
          <cell r="M1552">
            <v>64081.895555555559</v>
          </cell>
          <cell r="T1552">
            <v>0</v>
          </cell>
        </row>
        <row r="1553">
          <cell r="B1553" t="str">
            <v>A20008</v>
          </cell>
          <cell r="E1553" t="str">
            <v>Kayu bekisting</v>
          </cell>
          <cell r="G1553">
            <v>3</v>
          </cell>
          <cell r="H1553" t="str">
            <v>X pakai</v>
          </cell>
          <cell r="I1553" t="str">
            <v>m3</v>
          </cell>
          <cell r="J1553">
            <v>176.640625</v>
          </cell>
          <cell r="K1553">
            <v>1.154513888888889E-2</v>
          </cell>
          <cell r="M1553">
            <v>2193529.6</v>
          </cell>
          <cell r="N1553">
            <v>387466439.5</v>
          </cell>
          <cell r="O1553">
            <v>387466439.5</v>
          </cell>
          <cell r="P1553">
            <v>0</v>
          </cell>
          <cell r="Q1553">
            <v>0</v>
          </cell>
          <cell r="R1553">
            <v>0</v>
          </cell>
          <cell r="T1553">
            <v>0</v>
          </cell>
        </row>
        <row r="1554">
          <cell r="B1554" t="str">
            <v>B20065</v>
          </cell>
          <cell r="E1554" t="str">
            <v>Plywood 12mm x 4' x 8'</v>
          </cell>
          <cell r="G1554">
            <v>3</v>
          </cell>
          <cell r="H1554" t="str">
            <v>X pakai</v>
          </cell>
          <cell r="I1554" t="str">
            <v>lbr</v>
          </cell>
          <cell r="J1554">
            <v>1770.8333333333333</v>
          </cell>
          <cell r="K1554">
            <v>0.11574074074074074</v>
          </cell>
          <cell r="M1554">
            <v>225000</v>
          </cell>
          <cell r="N1554">
            <v>398437500</v>
          </cell>
          <cell r="O1554">
            <v>398437500</v>
          </cell>
          <cell r="P1554">
            <v>0</v>
          </cell>
          <cell r="Q1554">
            <v>0</v>
          </cell>
          <cell r="R1554">
            <v>0</v>
          </cell>
          <cell r="T1554">
            <v>0</v>
          </cell>
        </row>
        <row r="1555">
          <cell r="B1555" t="str">
            <v>B20067</v>
          </cell>
          <cell r="E1555" t="str">
            <v>Paku</v>
          </cell>
          <cell r="G1555">
            <v>1</v>
          </cell>
          <cell r="H1555" t="str">
            <v>X pakai</v>
          </cell>
          <cell r="I1555" t="str">
            <v>kg</v>
          </cell>
          <cell r="J1555">
            <v>6056.25</v>
          </cell>
          <cell r="K1555">
            <v>0.39583333333333331</v>
          </cell>
          <cell r="M1555">
            <v>10650</v>
          </cell>
          <cell r="N1555">
            <v>64499062.5</v>
          </cell>
          <cell r="O1555">
            <v>64499062.5</v>
          </cell>
          <cell r="P1555">
            <v>0</v>
          </cell>
          <cell r="Q1555">
            <v>0</v>
          </cell>
          <cell r="R1555">
            <v>0</v>
          </cell>
          <cell r="T1555">
            <v>0</v>
          </cell>
        </row>
        <row r="1556">
          <cell r="B1556" t="str">
            <v>B20091</v>
          </cell>
          <cell r="E1556" t="str">
            <v>Material lain (adjustable support, pipa dll)</v>
          </cell>
          <cell r="G1556">
            <v>80</v>
          </cell>
          <cell r="H1556" t="str">
            <v>X pakai</v>
          </cell>
          <cell r="I1556" t="str">
            <v>ls</v>
          </cell>
          <cell r="J1556">
            <v>191.25</v>
          </cell>
          <cell r="K1556">
            <v>1.2500000000000001E-2</v>
          </cell>
          <cell r="M1556">
            <v>600000</v>
          </cell>
          <cell r="N1556">
            <v>114750000</v>
          </cell>
          <cell r="O1556">
            <v>114750000</v>
          </cell>
          <cell r="P1556">
            <v>0</v>
          </cell>
          <cell r="Q1556">
            <v>0</v>
          </cell>
          <cell r="R1556">
            <v>0</v>
          </cell>
          <cell r="T1556">
            <v>0</v>
          </cell>
        </row>
        <row r="1557">
          <cell r="B1557" t="str">
            <v>B20066</v>
          </cell>
          <cell r="E1557" t="str">
            <v>Oli formwork</v>
          </cell>
          <cell r="I1557" t="str">
            <v>liter</v>
          </cell>
          <cell r="J1557">
            <v>3060</v>
          </cell>
          <cell r="K1557">
            <v>0.2</v>
          </cell>
          <cell r="M1557">
            <v>5000</v>
          </cell>
          <cell r="N1557">
            <v>15300000</v>
          </cell>
          <cell r="O1557">
            <v>15300000</v>
          </cell>
          <cell r="P1557">
            <v>0</v>
          </cell>
          <cell r="Q1557">
            <v>0</v>
          </cell>
          <cell r="R1557">
            <v>0</v>
          </cell>
          <cell r="T1557">
            <v>0</v>
          </cell>
        </row>
        <row r="1558">
          <cell r="D1558" t="str">
            <v>Labour</v>
          </cell>
          <cell r="M1558">
            <v>40000</v>
          </cell>
          <cell r="T1558">
            <v>0</v>
          </cell>
        </row>
        <row r="1559">
          <cell r="B1559" t="str">
            <v>C20013</v>
          </cell>
          <cell r="E1559" t="str">
            <v>Upah fabrikasi bekisting</v>
          </cell>
          <cell r="I1559" t="str">
            <v>m2</v>
          </cell>
          <cell r="J1559">
            <v>5100</v>
          </cell>
          <cell r="M1559">
            <v>30000</v>
          </cell>
          <cell r="N1559">
            <v>153000000</v>
          </cell>
          <cell r="O1559">
            <v>0</v>
          </cell>
          <cell r="P1559">
            <v>153000000</v>
          </cell>
          <cell r="Q1559">
            <v>0</v>
          </cell>
          <cell r="R1559">
            <v>0</v>
          </cell>
          <cell r="T1559">
            <v>0</v>
          </cell>
        </row>
        <row r="1560">
          <cell r="B1560" t="str">
            <v>C20017</v>
          </cell>
          <cell r="E1560" t="str">
            <v>Upah install bekisting</v>
          </cell>
          <cell r="I1560" t="str">
            <v>m2</v>
          </cell>
          <cell r="J1560">
            <v>15300</v>
          </cell>
          <cell r="M1560">
            <v>30000</v>
          </cell>
          <cell r="N1560">
            <v>459000000</v>
          </cell>
          <cell r="O1560">
            <v>0</v>
          </cell>
          <cell r="P1560">
            <v>459000000</v>
          </cell>
          <cell r="Q1560">
            <v>0</v>
          </cell>
          <cell r="R1560">
            <v>0</v>
          </cell>
          <cell r="T1560">
            <v>0</v>
          </cell>
        </row>
        <row r="1561">
          <cell r="D1561" t="str">
            <v>Equipment Operasional</v>
          </cell>
          <cell r="M1561">
            <v>2000</v>
          </cell>
          <cell r="T1561">
            <v>0</v>
          </cell>
        </row>
        <row r="1562">
          <cell r="B1562" t="str">
            <v>D20007</v>
          </cell>
          <cell r="E1562" t="str">
            <v>Alat bantu formwork</v>
          </cell>
          <cell r="I1562" t="str">
            <v>m2</v>
          </cell>
          <cell r="J1562">
            <v>15300</v>
          </cell>
          <cell r="M1562">
            <v>2000</v>
          </cell>
          <cell r="N1562">
            <v>30600000</v>
          </cell>
          <cell r="O1562">
            <v>0</v>
          </cell>
          <cell r="P1562">
            <v>0</v>
          </cell>
          <cell r="Q1562">
            <v>30600000</v>
          </cell>
          <cell r="R1562">
            <v>0</v>
          </cell>
          <cell r="T1562">
            <v>0</v>
          </cell>
        </row>
        <row r="1563">
          <cell r="T1563">
            <v>0</v>
          </cell>
        </row>
        <row r="1564">
          <cell r="B1564" t="str">
            <v>5.5.4.6</v>
          </cell>
          <cell r="D1564" t="str">
            <v>Reinforcement</v>
          </cell>
          <cell r="I1564" t="str">
            <v>kg</v>
          </cell>
          <cell r="J1564">
            <v>482505.61828571436</v>
          </cell>
          <cell r="M1564">
            <v>12012.333333333334</v>
          </cell>
          <cell r="T1564">
            <v>0</v>
          </cell>
        </row>
        <row r="1565">
          <cell r="D1565" t="str">
            <v>Tipe C</v>
          </cell>
          <cell r="G1565">
            <v>482505.61828571436</v>
          </cell>
          <cell r="H1565" t="str">
            <v>kg</v>
          </cell>
          <cell r="I1565" t="str">
            <v>ml</v>
          </cell>
          <cell r="J1565">
            <v>850</v>
          </cell>
          <cell r="K1565">
            <v>567.65366857142863</v>
          </cell>
          <cell r="L1565" t="str">
            <v>m2/m</v>
          </cell>
          <cell r="T1565">
            <v>0</v>
          </cell>
        </row>
        <row r="1566">
          <cell r="D1566" t="str">
            <v>Material</v>
          </cell>
          <cell r="M1566">
            <v>10569.000000000002</v>
          </cell>
          <cell r="T1566">
            <v>0</v>
          </cell>
        </row>
        <row r="1567">
          <cell r="B1567" t="str">
            <v>B20011</v>
          </cell>
          <cell r="E1567" t="str">
            <v>Besi beton</v>
          </cell>
          <cell r="I1567" t="str">
            <v>kg</v>
          </cell>
          <cell r="J1567">
            <v>506630.8992000001</v>
          </cell>
          <cell r="K1567">
            <v>1.05</v>
          </cell>
          <cell r="M1567">
            <v>9800</v>
          </cell>
          <cell r="N1567">
            <v>4964982812.1600008</v>
          </cell>
          <cell r="O1567">
            <v>4964982812.1600008</v>
          </cell>
          <cell r="P1567">
            <v>0</v>
          </cell>
          <cell r="Q1567">
            <v>0</v>
          </cell>
          <cell r="R1567">
            <v>0</v>
          </cell>
          <cell r="T1567">
            <v>0</v>
          </cell>
        </row>
        <row r="1568">
          <cell r="B1568" t="str">
            <v>B20050</v>
          </cell>
          <cell r="E1568" t="str">
            <v>Kawat Bendrad</v>
          </cell>
          <cell r="I1568" t="str">
            <v>Kg</v>
          </cell>
          <cell r="J1568">
            <v>9650.1123657142871</v>
          </cell>
          <cell r="K1568">
            <v>0.02</v>
          </cell>
          <cell r="M1568">
            <v>13950</v>
          </cell>
          <cell r="N1568">
            <v>134619067.50171432</v>
          </cell>
          <cell r="O1568">
            <v>134619067.50171432</v>
          </cell>
          <cell r="P1568">
            <v>0</v>
          </cell>
          <cell r="Q1568">
            <v>0</v>
          </cell>
          <cell r="R1568">
            <v>0</v>
          </cell>
          <cell r="T1568">
            <v>0</v>
          </cell>
        </row>
        <row r="1569">
          <cell r="D1569" t="str">
            <v>Labour</v>
          </cell>
          <cell r="M1569">
            <v>1260</v>
          </cell>
          <cell r="T1569">
            <v>0</v>
          </cell>
        </row>
        <row r="1570">
          <cell r="B1570" t="str">
            <v>C20014</v>
          </cell>
          <cell r="E1570" t="str">
            <v>Upah fabrikasi dan install besi beton</v>
          </cell>
          <cell r="I1570" t="str">
            <v>kg</v>
          </cell>
          <cell r="J1570">
            <v>506630.8992000001</v>
          </cell>
          <cell r="M1570">
            <v>1200</v>
          </cell>
          <cell r="N1570">
            <v>607957079.04000008</v>
          </cell>
          <cell r="O1570">
            <v>0</v>
          </cell>
          <cell r="P1570">
            <v>607957079.04000008</v>
          </cell>
          <cell r="Q1570">
            <v>0</v>
          </cell>
          <cell r="R1570">
            <v>0</v>
          </cell>
          <cell r="T1570">
            <v>0</v>
          </cell>
        </row>
        <row r="1571">
          <cell r="D1571" t="str">
            <v>Equipment Operasional</v>
          </cell>
          <cell r="M1571">
            <v>183.33333333333334</v>
          </cell>
          <cell r="T1571">
            <v>0</v>
          </cell>
        </row>
        <row r="1572">
          <cell r="B1572" t="str">
            <v>D20013</v>
          </cell>
          <cell r="E1572" t="str">
            <v>Bar bender</v>
          </cell>
          <cell r="G1572">
            <v>300</v>
          </cell>
          <cell r="I1572" t="str">
            <v>jam</v>
          </cell>
          <cell r="J1572">
            <v>1608.3520609523814</v>
          </cell>
          <cell r="K1572">
            <v>3.3333333333333335E-3</v>
          </cell>
          <cell r="M1572">
            <v>20000</v>
          </cell>
          <cell r="N1572">
            <v>32167041.219047628</v>
          </cell>
          <cell r="O1572">
            <v>0</v>
          </cell>
          <cell r="P1572">
            <v>0</v>
          </cell>
          <cell r="Q1572">
            <v>32167041.219047628</v>
          </cell>
          <cell r="R1572">
            <v>0</v>
          </cell>
          <cell r="T1572">
            <v>0</v>
          </cell>
        </row>
        <row r="1573">
          <cell r="B1573" t="str">
            <v>D20014</v>
          </cell>
          <cell r="E1573" t="str">
            <v>Bar cutter</v>
          </cell>
          <cell r="G1573">
            <v>300</v>
          </cell>
          <cell r="I1573" t="str">
            <v>jam</v>
          </cell>
          <cell r="J1573">
            <v>1608.3520609523814</v>
          </cell>
          <cell r="K1573">
            <v>3.3333333333333335E-3</v>
          </cell>
          <cell r="M1573">
            <v>20000</v>
          </cell>
          <cell r="N1573">
            <v>32167041.219047628</v>
          </cell>
          <cell r="O1573">
            <v>0</v>
          </cell>
          <cell r="P1573">
            <v>0</v>
          </cell>
          <cell r="Q1573">
            <v>32167041.219047628</v>
          </cell>
          <cell r="R1573">
            <v>0</v>
          </cell>
          <cell r="T1573">
            <v>0</v>
          </cell>
        </row>
        <row r="1574">
          <cell r="B1574" t="str">
            <v>D20005</v>
          </cell>
          <cell r="E1574" t="str">
            <v>Alat bantu pekerjaan besi</v>
          </cell>
          <cell r="I1574" t="str">
            <v>kg</v>
          </cell>
          <cell r="J1574">
            <v>482505.61828571436</v>
          </cell>
          <cell r="K1574">
            <v>1</v>
          </cell>
          <cell r="M1574">
            <v>50</v>
          </cell>
          <cell r="N1574">
            <v>24125280.914285719</v>
          </cell>
          <cell r="O1574">
            <v>0</v>
          </cell>
          <cell r="P1574">
            <v>0</v>
          </cell>
          <cell r="Q1574">
            <v>24125280.914285719</v>
          </cell>
          <cell r="R1574">
            <v>0</v>
          </cell>
          <cell r="T1574">
            <v>0</v>
          </cell>
        </row>
        <row r="1575">
          <cell r="T1575">
            <v>0</v>
          </cell>
        </row>
        <row r="1576">
          <cell r="B1576" t="str">
            <v>5.5.4.7</v>
          </cell>
          <cell r="D1576" t="str">
            <v>Concrete Demolish</v>
          </cell>
          <cell r="I1576" t="str">
            <v>ml</v>
          </cell>
          <cell r="J1576">
            <v>450</v>
          </cell>
          <cell r="M1576">
            <v>34171.475159955276</v>
          </cell>
          <cell r="T1576">
            <v>0</v>
          </cell>
        </row>
        <row r="1577">
          <cell r="D1577" t="str">
            <v>Labour</v>
          </cell>
          <cell r="I1577" t="str">
            <v>m2</v>
          </cell>
          <cell r="J1577">
            <v>1619.9999999999998</v>
          </cell>
          <cell r="K1577">
            <v>3.5999999999999996</v>
          </cell>
          <cell r="L1577" t="str">
            <v>m/m</v>
          </cell>
          <cell r="M1577">
            <v>31499.999999999996</v>
          </cell>
          <cell r="T1577">
            <v>0</v>
          </cell>
        </row>
        <row r="1578">
          <cell r="B1578" t="str">
            <v>C20001</v>
          </cell>
          <cell r="E1578" t="str">
            <v>Tenaga</v>
          </cell>
          <cell r="G1578">
            <v>3</v>
          </cell>
          <cell r="I1578" t="str">
            <v>jam</v>
          </cell>
          <cell r="J1578">
            <v>809.99999999999989</v>
          </cell>
          <cell r="K1578">
            <v>0.5</v>
          </cell>
          <cell r="L1578">
            <v>6</v>
          </cell>
          <cell r="M1578">
            <v>17500</v>
          </cell>
          <cell r="N1578">
            <v>14174999.999999998</v>
          </cell>
          <cell r="O1578">
            <v>0</v>
          </cell>
          <cell r="P1578">
            <v>14174999.999999998</v>
          </cell>
          <cell r="Q1578">
            <v>0</v>
          </cell>
          <cell r="R1578">
            <v>0</v>
          </cell>
          <cell r="T1578">
            <v>0</v>
          </cell>
        </row>
        <row r="1579">
          <cell r="B1579" t="str">
            <v>C20003</v>
          </cell>
          <cell r="E1579" t="str">
            <v>Mandor</v>
          </cell>
          <cell r="G1579">
            <v>0</v>
          </cell>
          <cell r="I1579" t="str">
            <v>jam</v>
          </cell>
          <cell r="J1579">
            <v>0</v>
          </cell>
          <cell r="K1579">
            <v>0</v>
          </cell>
          <cell r="L1579">
            <v>6</v>
          </cell>
          <cell r="M1579">
            <v>27500</v>
          </cell>
          <cell r="N1579">
            <v>0</v>
          </cell>
          <cell r="O1579">
            <v>0</v>
          </cell>
          <cell r="P1579">
            <v>0</v>
          </cell>
          <cell r="Q1579">
            <v>0</v>
          </cell>
          <cell r="R1579">
            <v>0</v>
          </cell>
          <cell r="T1579">
            <v>0</v>
          </cell>
        </row>
        <row r="1580">
          <cell r="D1580" t="str">
            <v>Equipment Operasional</v>
          </cell>
          <cell r="H1580" t="str">
            <v>BBM</v>
          </cell>
          <cell r="M1580">
            <v>91517.310575838972</v>
          </cell>
          <cell r="T1580">
            <v>0</v>
          </cell>
        </row>
        <row r="1581">
          <cell r="B1581" t="str">
            <v>D20001</v>
          </cell>
          <cell r="E1581" t="str">
            <v>Air compressor 4000-6500 L/M</v>
          </cell>
          <cell r="G1581">
            <v>6</v>
          </cell>
          <cell r="H1581">
            <v>1619.9999999999995</v>
          </cell>
          <cell r="I1581" t="str">
            <v>jam</v>
          </cell>
          <cell r="J1581">
            <v>269.99999999999994</v>
          </cell>
          <cell r="K1581">
            <v>0.16666666666666666</v>
          </cell>
          <cell r="L1581">
            <v>6</v>
          </cell>
          <cell r="M1581">
            <v>118500</v>
          </cell>
          <cell r="N1581">
            <v>31994999.999999993</v>
          </cell>
          <cell r="O1581">
            <v>0</v>
          </cell>
          <cell r="P1581">
            <v>0</v>
          </cell>
          <cell r="Q1581">
            <v>31994999.999999993</v>
          </cell>
          <cell r="R1581">
            <v>0</v>
          </cell>
          <cell r="T1581">
            <v>0</v>
          </cell>
        </row>
        <row r="1582">
          <cell r="B1582" t="str">
            <v>D20020</v>
          </cell>
          <cell r="E1582" t="str">
            <v>Jack Hammer</v>
          </cell>
          <cell r="G1582">
            <v>0</v>
          </cell>
          <cell r="H1582">
            <v>0</v>
          </cell>
          <cell r="I1582" t="str">
            <v>jam</v>
          </cell>
          <cell r="J1582">
            <v>269.99999999999994</v>
          </cell>
          <cell r="K1582">
            <v>0.16666666666666666</v>
          </cell>
          <cell r="L1582">
            <v>6</v>
          </cell>
          <cell r="M1582">
            <v>25093.823759731647</v>
          </cell>
          <cell r="N1582">
            <v>6775332.4151275437</v>
          </cell>
          <cell r="O1582">
            <v>0</v>
          </cell>
          <cell r="P1582">
            <v>0</v>
          </cell>
          <cell r="Q1582">
            <v>6775332.4151275437</v>
          </cell>
          <cell r="R1582">
            <v>0</v>
          </cell>
          <cell r="T1582">
            <v>0</v>
          </cell>
        </row>
        <row r="1583">
          <cell r="B1583" t="str">
            <v>D20055</v>
          </cell>
          <cell r="E1583" t="str">
            <v>Alat bantu</v>
          </cell>
          <cell r="I1583" t="str">
            <v>ls</v>
          </cell>
          <cell r="J1583">
            <v>1619.9999999999998</v>
          </cell>
          <cell r="K1583">
            <v>1</v>
          </cell>
          <cell r="M1583">
            <v>500</v>
          </cell>
          <cell r="N1583">
            <v>809999.99999999988</v>
          </cell>
          <cell r="O1583">
            <v>0</v>
          </cell>
          <cell r="P1583">
            <v>0</v>
          </cell>
          <cell r="Q1583">
            <v>809999.99999999988</v>
          </cell>
          <cell r="R1583">
            <v>0</v>
          </cell>
          <cell r="T1583">
            <v>0</v>
          </cell>
        </row>
        <row r="1584">
          <cell r="B1584" t="str">
            <v>D20050</v>
          </cell>
          <cell r="E1584" t="str">
            <v>BBM solar</v>
          </cell>
          <cell r="H1584">
            <v>1619.9999999999995</v>
          </cell>
          <cell r="I1584" t="str">
            <v>ltr</v>
          </cell>
          <cell r="J1584">
            <v>1619.9999999999995</v>
          </cell>
          <cell r="M1584">
            <v>989.1712</v>
          </cell>
          <cell r="N1584">
            <v>1602457.3439999996</v>
          </cell>
          <cell r="O1584">
            <v>0</v>
          </cell>
          <cell r="P1584">
            <v>0</v>
          </cell>
          <cell r="Q1584">
            <v>1602457.3439999996</v>
          </cell>
          <cell r="R1584">
            <v>0</v>
          </cell>
          <cell r="T1584">
            <v>0</v>
          </cell>
        </row>
        <row r="1585">
          <cell r="T1585">
            <v>0</v>
          </cell>
        </row>
        <row r="1586">
          <cell r="B1586" t="str">
            <v>2.</v>
          </cell>
          <cell r="D1586" t="str">
            <v>Second : Valves :-</v>
          </cell>
          <cell r="M1586">
            <v>5209020193.0596409</v>
          </cell>
          <cell r="T1586">
            <v>0</v>
          </cell>
        </row>
        <row r="1587">
          <cell r="D1587" t="str">
            <v>Supplying and fitting the Valves which is including in item with Concrete Base Down the Valves as per specification</v>
          </cell>
          <cell r="T1587">
            <v>0</v>
          </cell>
        </row>
        <row r="1588">
          <cell r="B1588">
            <v>2.1</v>
          </cell>
          <cell r="D1588" t="str">
            <v>Dia. 300mm</v>
          </cell>
          <cell r="I1588" t="str">
            <v>nos</v>
          </cell>
          <cell r="J1588">
            <v>10</v>
          </cell>
          <cell r="M1588">
            <v>12904962.215359999</v>
          </cell>
          <cell r="N1588">
            <v>129049622.15359999</v>
          </cell>
          <cell r="O1588">
            <v>0</v>
          </cell>
          <cell r="P1588">
            <v>0</v>
          </cell>
          <cell r="Q1588">
            <v>0</v>
          </cell>
          <cell r="R1588">
            <v>129049622.15359999</v>
          </cell>
          <cell r="S1588">
            <v>0</v>
          </cell>
          <cell r="T1588">
            <v>0</v>
          </cell>
        </row>
        <row r="1589">
          <cell r="D1589" t="str">
            <v>Material</v>
          </cell>
          <cell r="M1589">
            <v>0</v>
          </cell>
          <cell r="T1589">
            <v>0</v>
          </cell>
        </row>
        <row r="1590">
          <cell r="B1590" t="str">
            <v>B20202</v>
          </cell>
          <cell r="E1590" t="str">
            <v>Valve dia. 300mm</v>
          </cell>
          <cell r="F1590" t="str">
            <v>By Main Contractor</v>
          </cell>
          <cell r="I1590" t="str">
            <v>nos</v>
          </cell>
          <cell r="J1590">
            <v>10</v>
          </cell>
          <cell r="M1590">
            <v>0</v>
          </cell>
          <cell r="N1590">
            <v>0</v>
          </cell>
          <cell r="O1590">
            <v>0</v>
          </cell>
          <cell r="P1590">
            <v>0</v>
          </cell>
          <cell r="Q1590">
            <v>0</v>
          </cell>
          <cell r="R1590">
            <v>0</v>
          </cell>
          <cell r="T1590">
            <v>0</v>
          </cell>
        </row>
        <row r="1591">
          <cell r="D1591" t="str">
            <v>Tranportation</v>
          </cell>
          <cell r="M1591">
            <v>60000</v>
          </cell>
          <cell r="T1591">
            <v>0</v>
          </cell>
        </row>
        <row r="1592">
          <cell r="B1592" t="str">
            <v>E20339</v>
          </cell>
          <cell r="E1592" t="str">
            <v>Upah angkut valve dia. 300mm</v>
          </cell>
          <cell r="I1592" t="str">
            <v>nos</v>
          </cell>
          <cell r="J1592">
            <v>10</v>
          </cell>
          <cell r="M1592">
            <v>50000</v>
          </cell>
          <cell r="N1592">
            <v>500000</v>
          </cell>
          <cell r="O1592">
            <v>0</v>
          </cell>
          <cell r="P1592">
            <v>0</v>
          </cell>
          <cell r="Q1592">
            <v>0</v>
          </cell>
          <cell r="R1592">
            <v>500000</v>
          </cell>
          <cell r="T1592">
            <v>0</v>
          </cell>
        </row>
        <row r="1593">
          <cell r="B1593" t="str">
            <v>E20345</v>
          </cell>
          <cell r="E1593" t="str">
            <v>Upah loading/unloading valve dia. 300mm</v>
          </cell>
          <cell r="I1593" t="str">
            <v>nos</v>
          </cell>
          <cell r="J1593">
            <v>10</v>
          </cell>
          <cell r="M1593">
            <v>10000</v>
          </cell>
          <cell r="N1593">
            <v>100000</v>
          </cell>
          <cell r="O1593">
            <v>0</v>
          </cell>
          <cell r="P1593">
            <v>0</v>
          </cell>
          <cell r="Q1593">
            <v>0</v>
          </cell>
          <cell r="R1593">
            <v>100000</v>
          </cell>
          <cell r="T1593">
            <v>0</v>
          </cell>
        </row>
        <row r="1594">
          <cell r="D1594" t="str">
            <v>Labour</v>
          </cell>
          <cell r="M1594">
            <v>12844962.215359999</v>
          </cell>
          <cell r="T1594">
            <v>0</v>
          </cell>
        </row>
        <row r="1595">
          <cell r="B1595" t="str">
            <v>E20351</v>
          </cell>
          <cell r="E1595" t="str">
            <v>Upah pasang valve dia. 300mm</v>
          </cell>
          <cell r="I1595" t="str">
            <v>nos</v>
          </cell>
          <cell r="J1595">
            <v>10</v>
          </cell>
          <cell r="M1595">
            <v>12844962.215359999</v>
          </cell>
          <cell r="N1595">
            <v>128449622.15359999</v>
          </cell>
          <cell r="O1595">
            <v>0</v>
          </cell>
          <cell r="P1595">
            <v>0</v>
          </cell>
          <cell r="Q1595">
            <v>0</v>
          </cell>
          <cell r="R1595">
            <v>128449622.15359999</v>
          </cell>
          <cell r="T1595">
            <v>0</v>
          </cell>
        </row>
        <row r="1596">
          <cell r="T1596">
            <v>0</v>
          </cell>
        </row>
        <row r="1597">
          <cell r="B1597">
            <v>2.2000000000000002</v>
          </cell>
          <cell r="D1597" t="str">
            <v>Dia. 400mm</v>
          </cell>
          <cell r="I1597" t="str">
            <v>nos</v>
          </cell>
          <cell r="J1597">
            <v>4</v>
          </cell>
          <cell r="M1597">
            <v>17213060.830724571</v>
          </cell>
          <cell r="N1597">
            <v>68852243.322898284</v>
          </cell>
          <cell r="O1597">
            <v>0</v>
          </cell>
          <cell r="P1597">
            <v>0</v>
          </cell>
          <cell r="Q1597">
            <v>0</v>
          </cell>
          <cell r="R1597">
            <v>68852243.322898284</v>
          </cell>
          <cell r="S1597">
            <v>0</v>
          </cell>
          <cell r="T1597">
            <v>0</v>
          </cell>
        </row>
        <row r="1598">
          <cell r="D1598" t="str">
            <v>Material</v>
          </cell>
          <cell r="M1598">
            <v>0</v>
          </cell>
          <cell r="T1598">
            <v>0</v>
          </cell>
        </row>
        <row r="1599">
          <cell r="B1599" t="str">
            <v>B20203</v>
          </cell>
          <cell r="E1599" t="str">
            <v>Valve dia. 400mm</v>
          </cell>
          <cell r="F1599" t="str">
            <v>By Main Contractor</v>
          </cell>
          <cell r="I1599" t="str">
            <v>nos</v>
          </cell>
          <cell r="J1599">
            <v>4</v>
          </cell>
          <cell r="M1599">
            <v>0</v>
          </cell>
          <cell r="N1599">
            <v>0</v>
          </cell>
          <cell r="O1599">
            <v>0</v>
          </cell>
          <cell r="P1599">
            <v>0</v>
          </cell>
          <cell r="Q1599">
            <v>0</v>
          </cell>
          <cell r="R1599">
            <v>0</v>
          </cell>
          <cell r="T1599">
            <v>0</v>
          </cell>
        </row>
        <row r="1600">
          <cell r="D1600" t="str">
            <v>Tranportation</v>
          </cell>
          <cell r="M1600">
            <v>86428.571428571435</v>
          </cell>
          <cell r="T1600">
            <v>0</v>
          </cell>
        </row>
        <row r="1601">
          <cell r="B1601" t="str">
            <v>E20340</v>
          </cell>
          <cell r="E1601" t="str">
            <v>Upah angkut valve dia. 400mm</v>
          </cell>
          <cell r="I1601" t="str">
            <v>nos</v>
          </cell>
          <cell r="J1601">
            <v>4</v>
          </cell>
          <cell r="M1601">
            <v>71428.571428571435</v>
          </cell>
          <cell r="N1601">
            <v>285714.28571428574</v>
          </cell>
          <cell r="O1601">
            <v>0</v>
          </cell>
          <cell r="P1601">
            <v>0</v>
          </cell>
          <cell r="Q1601">
            <v>0</v>
          </cell>
          <cell r="R1601">
            <v>285714.28571428574</v>
          </cell>
          <cell r="T1601">
            <v>0</v>
          </cell>
        </row>
        <row r="1602">
          <cell r="B1602" t="str">
            <v>E20346</v>
          </cell>
          <cell r="E1602" t="str">
            <v>Upah loading/unloading valve dia. 400mm</v>
          </cell>
          <cell r="I1602" t="str">
            <v>nos</v>
          </cell>
          <cell r="J1602">
            <v>4</v>
          </cell>
          <cell r="M1602">
            <v>15000</v>
          </cell>
          <cell r="N1602">
            <v>60000</v>
          </cell>
          <cell r="O1602">
            <v>0</v>
          </cell>
          <cell r="P1602">
            <v>0</v>
          </cell>
          <cell r="Q1602">
            <v>0</v>
          </cell>
          <cell r="R1602">
            <v>60000</v>
          </cell>
          <cell r="T1602">
            <v>0</v>
          </cell>
        </row>
        <row r="1603">
          <cell r="D1603" t="str">
            <v>Labour</v>
          </cell>
          <cell r="M1603">
            <v>17126632.259296</v>
          </cell>
          <cell r="T1603">
            <v>0</v>
          </cell>
        </row>
        <row r="1604">
          <cell r="B1604" t="str">
            <v>E20352</v>
          </cell>
          <cell r="E1604" t="str">
            <v>Upah pasang valve dia. 400mm</v>
          </cell>
          <cell r="I1604" t="str">
            <v>nos</v>
          </cell>
          <cell r="J1604">
            <v>4</v>
          </cell>
          <cell r="M1604">
            <v>17126632.259296</v>
          </cell>
          <cell r="N1604">
            <v>68506529.037184</v>
          </cell>
          <cell r="O1604">
            <v>0</v>
          </cell>
          <cell r="P1604">
            <v>0</v>
          </cell>
          <cell r="Q1604">
            <v>0</v>
          </cell>
          <cell r="R1604">
            <v>68506529.037184</v>
          </cell>
          <cell r="T1604">
            <v>0</v>
          </cell>
        </row>
        <row r="1605">
          <cell r="T1605">
            <v>0</v>
          </cell>
        </row>
        <row r="1606">
          <cell r="B1606">
            <v>2.2999999999999998</v>
          </cell>
          <cell r="D1606" t="str">
            <v>Dia. 600mm</v>
          </cell>
          <cell r="I1606" t="str">
            <v>nos</v>
          </cell>
          <cell r="J1606">
            <v>37</v>
          </cell>
          <cell r="M1606">
            <v>25839948.388944</v>
          </cell>
          <cell r="N1606">
            <v>956078090.39092803</v>
          </cell>
          <cell r="O1606">
            <v>0</v>
          </cell>
          <cell r="P1606">
            <v>0</v>
          </cell>
          <cell r="Q1606">
            <v>0</v>
          </cell>
          <cell r="R1606">
            <v>956078090.39092803</v>
          </cell>
          <cell r="S1606">
            <v>0</v>
          </cell>
          <cell r="T1606">
            <v>0</v>
          </cell>
        </row>
        <row r="1607">
          <cell r="D1607" t="str">
            <v>Material</v>
          </cell>
          <cell r="M1607">
            <v>0</v>
          </cell>
          <cell r="T1607">
            <v>0</v>
          </cell>
        </row>
        <row r="1608">
          <cell r="B1608" t="str">
            <v>B20204</v>
          </cell>
          <cell r="E1608" t="str">
            <v>Valve dia. 600mm</v>
          </cell>
          <cell r="F1608" t="str">
            <v>By Main Contractor</v>
          </cell>
          <cell r="I1608" t="str">
            <v>nos</v>
          </cell>
          <cell r="J1608">
            <v>37</v>
          </cell>
          <cell r="M1608">
            <v>0</v>
          </cell>
          <cell r="N1608">
            <v>0</v>
          </cell>
          <cell r="O1608">
            <v>0</v>
          </cell>
          <cell r="P1608">
            <v>0</v>
          </cell>
          <cell r="Q1608">
            <v>0</v>
          </cell>
          <cell r="R1608">
            <v>0</v>
          </cell>
          <cell r="T1608">
            <v>0</v>
          </cell>
        </row>
        <row r="1609">
          <cell r="D1609" t="str">
            <v>Tranportation</v>
          </cell>
          <cell r="M1609">
            <v>150000</v>
          </cell>
          <cell r="T1609">
            <v>0</v>
          </cell>
        </row>
        <row r="1610">
          <cell r="B1610" t="str">
            <v>E20341</v>
          </cell>
          <cell r="E1610" t="str">
            <v>Upah angkut valve dia. 600mm</v>
          </cell>
          <cell r="I1610" t="str">
            <v>nos</v>
          </cell>
          <cell r="J1610">
            <v>37</v>
          </cell>
          <cell r="M1610">
            <v>100000</v>
          </cell>
          <cell r="N1610">
            <v>3700000</v>
          </cell>
          <cell r="O1610">
            <v>0</v>
          </cell>
          <cell r="P1610">
            <v>0</v>
          </cell>
          <cell r="Q1610">
            <v>0</v>
          </cell>
          <cell r="R1610">
            <v>3700000</v>
          </cell>
          <cell r="T1610">
            <v>0</v>
          </cell>
        </row>
        <row r="1611">
          <cell r="B1611" t="str">
            <v>E20347</v>
          </cell>
          <cell r="E1611" t="str">
            <v>Upah loading/unloading valve dia. 600mm</v>
          </cell>
          <cell r="I1611" t="str">
            <v>nos</v>
          </cell>
          <cell r="J1611">
            <v>37</v>
          </cell>
          <cell r="M1611">
            <v>50000</v>
          </cell>
          <cell r="N1611">
            <v>1850000</v>
          </cell>
          <cell r="O1611">
            <v>0</v>
          </cell>
          <cell r="P1611">
            <v>0</v>
          </cell>
          <cell r="Q1611">
            <v>0</v>
          </cell>
          <cell r="R1611">
            <v>1850000</v>
          </cell>
          <cell r="T1611">
            <v>0</v>
          </cell>
        </row>
        <row r="1612">
          <cell r="D1612" t="str">
            <v>Labour</v>
          </cell>
          <cell r="M1612">
            <v>25689948.388944</v>
          </cell>
          <cell r="T1612">
            <v>0</v>
          </cell>
        </row>
        <row r="1613">
          <cell r="B1613" t="str">
            <v>E20353</v>
          </cell>
          <cell r="E1613" t="str">
            <v>Upah pasang valve dia. 600mm</v>
          </cell>
          <cell r="I1613" t="str">
            <v>nos</v>
          </cell>
          <cell r="J1613">
            <v>37</v>
          </cell>
          <cell r="M1613">
            <v>25689948.388944</v>
          </cell>
          <cell r="N1613">
            <v>950528090.39092803</v>
          </cell>
          <cell r="O1613">
            <v>0</v>
          </cell>
          <cell r="P1613">
            <v>0</v>
          </cell>
          <cell r="Q1613">
            <v>0</v>
          </cell>
          <cell r="R1613">
            <v>950528090.39092803</v>
          </cell>
          <cell r="T1613">
            <v>0</v>
          </cell>
        </row>
        <row r="1614">
          <cell r="T1614">
            <v>0</v>
          </cell>
        </row>
        <row r="1615">
          <cell r="B1615">
            <v>2.4</v>
          </cell>
          <cell r="D1615" t="str">
            <v>Dia. 800mm</v>
          </cell>
          <cell r="I1615" t="str">
            <v>nos</v>
          </cell>
          <cell r="J1615">
            <v>10</v>
          </cell>
          <cell r="M1615">
            <v>34494931.185258672</v>
          </cell>
          <cell r="N1615">
            <v>344949311.85258669</v>
          </cell>
          <cell r="O1615">
            <v>0</v>
          </cell>
          <cell r="P1615">
            <v>0</v>
          </cell>
          <cell r="Q1615">
            <v>0</v>
          </cell>
          <cell r="R1615">
            <v>344949311.85258669</v>
          </cell>
          <cell r="S1615">
            <v>0</v>
          </cell>
          <cell r="T1615">
            <v>0</v>
          </cell>
        </row>
        <row r="1616">
          <cell r="D1616" t="str">
            <v>Material</v>
          </cell>
          <cell r="M1616">
            <v>0</v>
          </cell>
          <cell r="T1616">
            <v>0</v>
          </cell>
        </row>
        <row r="1617">
          <cell r="B1617" t="str">
            <v>B20205</v>
          </cell>
          <cell r="E1617" t="str">
            <v>Valve dia. 800mm</v>
          </cell>
          <cell r="F1617" t="str">
            <v>By Main Contractor</v>
          </cell>
          <cell r="I1617" t="str">
            <v>nos</v>
          </cell>
          <cell r="J1617">
            <v>10</v>
          </cell>
          <cell r="M1617">
            <v>0</v>
          </cell>
          <cell r="N1617">
            <v>0</v>
          </cell>
          <cell r="O1617">
            <v>0</v>
          </cell>
          <cell r="P1617">
            <v>0</v>
          </cell>
          <cell r="Q1617">
            <v>0</v>
          </cell>
          <cell r="R1617">
            <v>0</v>
          </cell>
          <cell r="T1617">
            <v>0</v>
          </cell>
        </row>
        <row r="1618">
          <cell r="D1618" t="str">
            <v>Tranportation</v>
          </cell>
          <cell r="M1618">
            <v>241666.66666666666</v>
          </cell>
          <cell r="T1618">
            <v>0</v>
          </cell>
        </row>
        <row r="1619">
          <cell r="B1619" t="str">
            <v>E20342</v>
          </cell>
          <cell r="E1619" t="str">
            <v>Upah angkut valve dia. 800mm</v>
          </cell>
          <cell r="I1619" t="str">
            <v>nos</v>
          </cell>
          <cell r="J1619">
            <v>10</v>
          </cell>
          <cell r="M1619">
            <v>166666.66666666666</v>
          </cell>
          <cell r="N1619">
            <v>1666666.6666666665</v>
          </cell>
          <cell r="O1619">
            <v>0</v>
          </cell>
          <cell r="P1619">
            <v>0</v>
          </cell>
          <cell r="Q1619">
            <v>0</v>
          </cell>
          <cell r="R1619">
            <v>1666666.6666666665</v>
          </cell>
          <cell r="T1619">
            <v>0</v>
          </cell>
        </row>
        <row r="1620">
          <cell r="B1620" t="str">
            <v>E20348</v>
          </cell>
          <cell r="E1620" t="str">
            <v>Upah loading/unloading valve dia. 800mm</v>
          </cell>
          <cell r="I1620" t="str">
            <v>nos</v>
          </cell>
          <cell r="J1620">
            <v>10</v>
          </cell>
          <cell r="M1620">
            <v>75000</v>
          </cell>
          <cell r="N1620">
            <v>750000</v>
          </cell>
          <cell r="O1620">
            <v>0</v>
          </cell>
          <cell r="P1620">
            <v>0</v>
          </cell>
          <cell r="Q1620">
            <v>0</v>
          </cell>
          <cell r="R1620">
            <v>750000</v>
          </cell>
          <cell r="T1620">
            <v>0</v>
          </cell>
        </row>
        <row r="1621">
          <cell r="D1621" t="str">
            <v>Labour</v>
          </cell>
          <cell r="M1621">
            <v>34253264.518592</v>
          </cell>
          <cell r="T1621">
            <v>0</v>
          </cell>
        </row>
        <row r="1622">
          <cell r="B1622" t="str">
            <v>E20354</v>
          </cell>
          <cell r="E1622" t="str">
            <v>Upah pasang valve dia. 800mm</v>
          </cell>
          <cell r="I1622" t="str">
            <v>nos</v>
          </cell>
          <cell r="J1622">
            <v>10</v>
          </cell>
          <cell r="M1622">
            <v>34253264.518592</v>
          </cell>
          <cell r="N1622">
            <v>342532645.18592</v>
          </cell>
          <cell r="O1622">
            <v>0</v>
          </cell>
          <cell r="P1622">
            <v>0</v>
          </cell>
          <cell r="Q1622">
            <v>0</v>
          </cell>
          <cell r="R1622">
            <v>342532645.18592</v>
          </cell>
          <cell r="T1622">
            <v>0</v>
          </cell>
        </row>
        <row r="1623">
          <cell r="T1623">
            <v>0</v>
          </cell>
        </row>
        <row r="1624">
          <cell r="B1624">
            <v>2.5</v>
          </cell>
          <cell r="D1624" t="str">
            <v>Dia. 1200mm</v>
          </cell>
          <cell r="I1624" t="str">
            <v>nos</v>
          </cell>
          <cell r="J1624">
            <v>15</v>
          </cell>
          <cell r="M1624">
            <v>51779872.819664001</v>
          </cell>
          <cell r="N1624">
            <v>776698092.29496002</v>
          </cell>
          <cell r="O1624">
            <v>0</v>
          </cell>
          <cell r="P1624">
            <v>0</v>
          </cell>
          <cell r="Q1624">
            <v>0</v>
          </cell>
          <cell r="R1624">
            <v>776698092.29496002</v>
          </cell>
          <cell r="S1624">
            <v>0</v>
          </cell>
          <cell r="T1624">
            <v>0</v>
          </cell>
        </row>
        <row r="1625">
          <cell r="D1625" t="str">
            <v>Material</v>
          </cell>
          <cell r="M1625">
            <v>0</v>
          </cell>
          <cell r="T1625">
            <v>0</v>
          </cell>
        </row>
        <row r="1626">
          <cell r="B1626" t="str">
            <v>B20206</v>
          </cell>
          <cell r="E1626" t="str">
            <v>Valve dia. 1200mm</v>
          </cell>
          <cell r="F1626" t="str">
            <v>By Main Contractor</v>
          </cell>
          <cell r="I1626" t="str">
            <v>nos</v>
          </cell>
          <cell r="J1626">
            <v>15</v>
          </cell>
          <cell r="M1626">
            <v>0</v>
          </cell>
          <cell r="N1626">
            <v>0</v>
          </cell>
          <cell r="O1626">
            <v>0</v>
          </cell>
          <cell r="P1626">
            <v>0</v>
          </cell>
          <cell r="Q1626">
            <v>0</v>
          </cell>
          <cell r="R1626">
            <v>0</v>
          </cell>
          <cell r="T1626">
            <v>0</v>
          </cell>
        </row>
        <row r="1627">
          <cell r="D1627" t="str">
            <v>Tranportation</v>
          </cell>
          <cell r="M1627">
            <v>400000</v>
          </cell>
          <cell r="T1627">
            <v>0</v>
          </cell>
        </row>
        <row r="1628">
          <cell r="B1628" t="str">
            <v>E20343</v>
          </cell>
          <cell r="E1628" t="str">
            <v>Upah angkut valve dia. 1200mm</v>
          </cell>
          <cell r="I1628" t="str">
            <v>nos</v>
          </cell>
          <cell r="J1628">
            <v>15</v>
          </cell>
          <cell r="M1628">
            <v>300000</v>
          </cell>
          <cell r="N1628">
            <v>4500000</v>
          </cell>
          <cell r="O1628">
            <v>0</v>
          </cell>
          <cell r="P1628">
            <v>0</v>
          </cell>
          <cell r="Q1628">
            <v>0</v>
          </cell>
          <cell r="R1628">
            <v>4500000</v>
          </cell>
          <cell r="T1628">
            <v>0</v>
          </cell>
        </row>
        <row r="1629">
          <cell r="B1629" t="str">
            <v>E20349</v>
          </cell>
          <cell r="E1629" t="str">
            <v>Upah loading/unloading valve dia. 1200mm</v>
          </cell>
          <cell r="I1629" t="str">
            <v>nos</v>
          </cell>
          <cell r="J1629">
            <v>15</v>
          </cell>
          <cell r="M1629">
            <v>100000</v>
          </cell>
          <cell r="N1629">
            <v>1500000</v>
          </cell>
          <cell r="O1629">
            <v>0</v>
          </cell>
          <cell r="P1629">
            <v>0</v>
          </cell>
          <cell r="Q1629">
            <v>0</v>
          </cell>
          <cell r="R1629">
            <v>1500000</v>
          </cell>
          <cell r="T1629">
            <v>0</v>
          </cell>
        </row>
        <row r="1630">
          <cell r="D1630" t="str">
            <v>Labour</v>
          </cell>
          <cell r="M1630">
            <v>51379872.819664001</v>
          </cell>
          <cell r="T1630">
            <v>0</v>
          </cell>
        </row>
        <row r="1631">
          <cell r="B1631" t="str">
            <v>E20355</v>
          </cell>
          <cell r="E1631" t="str">
            <v>Upah pasang valve dia. 1200mm</v>
          </cell>
          <cell r="I1631" t="str">
            <v>nos</v>
          </cell>
          <cell r="J1631">
            <v>15</v>
          </cell>
          <cell r="M1631">
            <v>51379872.819664001</v>
          </cell>
          <cell r="N1631">
            <v>770698092.29496002</v>
          </cell>
          <cell r="O1631">
            <v>0</v>
          </cell>
          <cell r="P1631">
            <v>0</v>
          </cell>
          <cell r="Q1631">
            <v>0</v>
          </cell>
          <cell r="R1631">
            <v>770698092.29496002</v>
          </cell>
          <cell r="T1631">
            <v>0</v>
          </cell>
        </row>
        <row r="1632">
          <cell r="D1632" t="str">
            <v>Equipment Operasional</v>
          </cell>
          <cell r="M1632">
            <v>0</v>
          </cell>
          <cell r="T1632">
            <v>0</v>
          </cell>
        </row>
        <row r="1633">
          <cell r="B1633" t="str">
            <v>D20039</v>
          </cell>
          <cell r="E1633" t="str">
            <v>Mobile crane 75 ton</v>
          </cell>
          <cell r="G1633">
            <v>16</v>
          </cell>
          <cell r="H1633">
            <v>0</v>
          </cell>
          <cell r="I1633" t="str">
            <v>jam</v>
          </cell>
          <cell r="J1633">
            <v>0</v>
          </cell>
          <cell r="K1633">
            <v>0.5</v>
          </cell>
          <cell r="L1633">
            <v>2</v>
          </cell>
          <cell r="M1633">
            <v>512484.61538461538</v>
          </cell>
          <cell r="N1633">
            <v>0</v>
          </cell>
          <cell r="O1633">
            <v>0</v>
          </cell>
          <cell r="P1633">
            <v>0</v>
          </cell>
          <cell r="Q1633">
            <v>0</v>
          </cell>
          <cell r="R1633">
            <v>0</v>
          </cell>
          <cell r="T1633">
            <v>0</v>
          </cell>
        </row>
        <row r="1634">
          <cell r="B1634" t="str">
            <v>D20050</v>
          </cell>
          <cell r="E1634" t="str">
            <v>BBM solar</v>
          </cell>
          <cell r="H1634">
            <v>0</v>
          </cell>
          <cell r="I1634" t="str">
            <v>ltr</v>
          </cell>
          <cell r="J1634">
            <v>0</v>
          </cell>
          <cell r="M1634">
            <v>989.1712</v>
          </cell>
          <cell r="N1634">
            <v>0</v>
          </cell>
          <cell r="O1634">
            <v>0</v>
          </cell>
          <cell r="P1634">
            <v>0</v>
          </cell>
          <cell r="Q1634">
            <v>0</v>
          </cell>
          <cell r="R1634">
            <v>0</v>
          </cell>
          <cell r="T1634">
            <v>0</v>
          </cell>
        </row>
        <row r="1635">
          <cell r="T1635">
            <v>0</v>
          </cell>
        </row>
        <row r="1636">
          <cell r="B1636">
            <v>2.6</v>
          </cell>
          <cell r="D1636" t="str">
            <v>Dia. 2000mm</v>
          </cell>
          <cell r="I1636" t="str">
            <v>nos</v>
          </cell>
          <cell r="J1636">
            <v>5</v>
          </cell>
          <cell r="M1636">
            <v>86283137.338256001</v>
          </cell>
          <cell r="N1636">
            <v>431415686.69128001</v>
          </cell>
          <cell r="O1636">
            <v>0</v>
          </cell>
          <cell r="P1636">
            <v>0</v>
          </cell>
          <cell r="Q1636">
            <v>0</v>
          </cell>
          <cell r="R1636">
            <v>431415686.69128001</v>
          </cell>
          <cell r="S1636">
            <v>0</v>
          </cell>
          <cell r="T1636">
            <v>0</v>
          </cell>
        </row>
        <row r="1637">
          <cell r="D1637" t="str">
            <v>Material</v>
          </cell>
          <cell r="M1637">
            <v>0</v>
          </cell>
          <cell r="T1637">
            <v>0</v>
          </cell>
        </row>
        <row r="1638">
          <cell r="B1638" t="str">
            <v>B20207</v>
          </cell>
          <cell r="E1638" t="str">
            <v>Valve dia. 2000mm</v>
          </cell>
          <cell r="F1638" t="str">
            <v>By Main Contractor</v>
          </cell>
          <cell r="I1638" t="str">
            <v>nos</v>
          </cell>
          <cell r="J1638">
            <v>5</v>
          </cell>
          <cell r="M1638">
            <v>0</v>
          </cell>
          <cell r="N1638">
            <v>0</v>
          </cell>
          <cell r="O1638">
            <v>0</v>
          </cell>
          <cell r="P1638">
            <v>0</v>
          </cell>
          <cell r="Q1638">
            <v>0</v>
          </cell>
          <cell r="R1638">
            <v>0</v>
          </cell>
          <cell r="T1638">
            <v>0</v>
          </cell>
        </row>
        <row r="1639">
          <cell r="D1639" t="str">
            <v>Tranportation</v>
          </cell>
          <cell r="M1639">
            <v>650000</v>
          </cell>
          <cell r="T1639">
            <v>0</v>
          </cell>
        </row>
        <row r="1640">
          <cell r="B1640" t="str">
            <v>E20344</v>
          </cell>
          <cell r="E1640" t="str">
            <v>Upah angkut valve dia. 2000mm</v>
          </cell>
          <cell r="I1640" t="str">
            <v>nos</v>
          </cell>
          <cell r="J1640">
            <v>5</v>
          </cell>
          <cell r="M1640">
            <v>450000</v>
          </cell>
          <cell r="N1640">
            <v>2250000</v>
          </cell>
          <cell r="O1640">
            <v>0</v>
          </cell>
          <cell r="P1640">
            <v>0</v>
          </cell>
          <cell r="Q1640">
            <v>0</v>
          </cell>
          <cell r="R1640">
            <v>2250000</v>
          </cell>
          <cell r="T1640">
            <v>0</v>
          </cell>
        </row>
        <row r="1641">
          <cell r="B1641" t="str">
            <v>E20350</v>
          </cell>
          <cell r="E1641" t="str">
            <v>Upah loading/unloading valve dia. 2000mm</v>
          </cell>
          <cell r="I1641" t="str">
            <v>nos</v>
          </cell>
          <cell r="J1641">
            <v>5</v>
          </cell>
          <cell r="M1641">
            <v>200000</v>
          </cell>
          <cell r="N1641">
            <v>1000000</v>
          </cell>
          <cell r="O1641">
            <v>0</v>
          </cell>
          <cell r="P1641">
            <v>0</v>
          </cell>
          <cell r="Q1641">
            <v>0</v>
          </cell>
          <cell r="R1641">
            <v>1000000</v>
          </cell>
          <cell r="T1641">
            <v>0</v>
          </cell>
        </row>
        <row r="1642">
          <cell r="D1642" t="str">
            <v>Labour</v>
          </cell>
          <cell r="M1642">
            <v>85633137.338256001</v>
          </cell>
          <cell r="T1642">
            <v>0</v>
          </cell>
        </row>
        <row r="1643">
          <cell r="B1643" t="str">
            <v>E20356</v>
          </cell>
          <cell r="E1643" t="str">
            <v>Upah pasang valve dia. 2000mm</v>
          </cell>
          <cell r="I1643" t="str">
            <v>nos</v>
          </cell>
          <cell r="J1643">
            <v>5</v>
          </cell>
          <cell r="M1643">
            <v>85633137.338256001</v>
          </cell>
          <cell r="N1643">
            <v>428165686.69128001</v>
          </cell>
          <cell r="O1643">
            <v>0</v>
          </cell>
          <cell r="P1643">
            <v>0</v>
          </cell>
          <cell r="Q1643">
            <v>0</v>
          </cell>
          <cell r="R1643">
            <v>428165686.69128001</v>
          </cell>
          <cell r="T1643">
            <v>0</v>
          </cell>
        </row>
        <row r="1644">
          <cell r="D1644" t="str">
            <v>Equipment Operasional</v>
          </cell>
          <cell r="M1644">
            <v>0</v>
          </cell>
          <cell r="T1644">
            <v>0</v>
          </cell>
        </row>
        <row r="1645">
          <cell r="B1645" t="str">
            <v>D20039</v>
          </cell>
          <cell r="E1645" t="str">
            <v>Mobile crane 75 ton</v>
          </cell>
          <cell r="G1645">
            <v>16</v>
          </cell>
          <cell r="H1645">
            <v>0</v>
          </cell>
          <cell r="I1645" t="str">
            <v>jam</v>
          </cell>
          <cell r="J1645">
            <v>0</v>
          </cell>
          <cell r="K1645">
            <v>1</v>
          </cell>
          <cell r="L1645">
            <v>1</v>
          </cell>
          <cell r="M1645">
            <v>512484.61538461538</v>
          </cell>
          <cell r="N1645">
            <v>0</v>
          </cell>
          <cell r="O1645">
            <v>0</v>
          </cell>
          <cell r="P1645">
            <v>0</v>
          </cell>
          <cell r="Q1645">
            <v>0</v>
          </cell>
          <cell r="R1645">
            <v>0</v>
          </cell>
          <cell r="T1645">
            <v>0</v>
          </cell>
        </row>
        <row r="1646">
          <cell r="B1646" t="str">
            <v>D20050</v>
          </cell>
          <cell r="E1646" t="str">
            <v>BBM solar</v>
          </cell>
          <cell r="H1646">
            <v>0</v>
          </cell>
          <cell r="I1646" t="str">
            <v>ltr</v>
          </cell>
          <cell r="J1646">
            <v>0</v>
          </cell>
          <cell r="M1646">
            <v>989.1712</v>
          </cell>
          <cell r="N1646">
            <v>0</v>
          </cell>
          <cell r="O1646">
            <v>0</v>
          </cell>
          <cell r="P1646">
            <v>0</v>
          </cell>
          <cell r="Q1646">
            <v>0</v>
          </cell>
          <cell r="R1646">
            <v>0</v>
          </cell>
          <cell r="T1646">
            <v>0</v>
          </cell>
        </row>
        <row r="1647">
          <cell r="T1647">
            <v>0</v>
          </cell>
        </row>
        <row r="1648">
          <cell r="D1648" t="str">
            <v>Supplying and fittings the Air Release Valves on lines also as per Drawing and Specification including all type of requirement</v>
          </cell>
          <cell r="T1648">
            <v>0</v>
          </cell>
        </row>
        <row r="1649">
          <cell r="B1649">
            <v>2.7</v>
          </cell>
          <cell r="D1649" t="str">
            <v>Air Release Valve on line for dia. 300mm</v>
          </cell>
          <cell r="I1649" t="str">
            <v>nos</v>
          </cell>
          <cell r="J1649">
            <v>5</v>
          </cell>
          <cell r="M1649">
            <v>12904962.215359999</v>
          </cell>
          <cell r="N1649">
            <v>64524811.076799996</v>
          </cell>
          <cell r="O1649">
            <v>0</v>
          </cell>
          <cell r="P1649">
            <v>0</v>
          </cell>
          <cell r="Q1649">
            <v>0</v>
          </cell>
          <cell r="R1649">
            <v>64524811.076799996</v>
          </cell>
          <cell r="S1649">
            <v>0</v>
          </cell>
          <cell r="T1649">
            <v>0</v>
          </cell>
        </row>
        <row r="1650">
          <cell r="D1650" t="str">
            <v>Material</v>
          </cell>
          <cell r="M1650">
            <v>0</v>
          </cell>
          <cell r="T1650">
            <v>0</v>
          </cell>
        </row>
        <row r="1651">
          <cell r="B1651" t="str">
            <v>B20208</v>
          </cell>
          <cell r="E1651" t="str">
            <v>Air release valve dia. 300mm</v>
          </cell>
          <cell r="F1651" t="str">
            <v>By Main Contractor</v>
          </cell>
          <cell r="I1651" t="str">
            <v>nos</v>
          </cell>
          <cell r="J1651">
            <v>5</v>
          </cell>
          <cell r="M1651">
            <v>0</v>
          </cell>
          <cell r="N1651">
            <v>0</v>
          </cell>
          <cell r="O1651">
            <v>0</v>
          </cell>
          <cell r="P1651">
            <v>0</v>
          </cell>
          <cell r="Q1651">
            <v>0</v>
          </cell>
          <cell r="R1651">
            <v>0</v>
          </cell>
          <cell r="T1651">
            <v>0</v>
          </cell>
        </row>
        <row r="1652">
          <cell r="D1652" t="str">
            <v>Tranportation</v>
          </cell>
          <cell r="M1652">
            <v>60000</v>
          </cell>
          <cell r="T1652">
            <v>0</v>
          </cell>
        </row>
        <row r="1653">
          <cell r="B1653" t="str">
            <v>E20339</v>
          </cell>
          <cell r="E1653" t="str">
            <v>Upah angkut valve dia. 300mm</v>
          </cell>
          <cell r="I1653" t="str">
            <v>nos</v>
          </cell>
          <cell r="J1653">
            <v>5</v>
          </cell>
          <cell r="M1653">
            <v>50000</v>
          </cell>
          <cell r="N1653">
            <v>250000</v>
          </cell>
          <cell r="O1653">
            <v>0</v>
          </cell>
          <cell r="P1653">
            <v>0</v>
          </cell>
          <cell r="Q1653">
            <v>0</v>
          </cell>
          <cell r="R1653">
            <v>250000</v>
          </cell>
          <cell r="T1653">
            <v>0</v>
          </cell>
        </row>
        <row r="1654">
          <cell r="B1654" t="str">
            <v>E20345</v>
          </cell>
          <cell r="E1654" t="str">
            <v>Upah loading/unloading valve dia. 300mm</v>
          </cell>
          <cell r="I1654" t="str">
            <v>nos</v>
          </cell>
          <cell r="J1654">
            <v>5</v>
          </cell>
          <cell r="M1654">
            <v>10000</v>
          </cell>
          <cell r="N1654">
            <v>50000</v>
          </cell>
          <cell r="O1654">
            <v>0</v>
          </cell>
          <cell r="P1654">
            <v>0</v>
          </cell>
          <cell r="Q1654">
            <v>0</v>
          </cell>
          <cell r="R1654">
            <v>50000</v>
          </cell>
          <cell r="T1654">
            <v>0</v>
          </cell>
        </row>
        <row r="1655">
          <cell r="D1655" t="str">
            <v>Labour</v>
          </cell>
          <cell r="M1655">
            <v>12844962.215359999</v>
          </cell>
          <cell r="T1655">
            <v>0</v>
          </cell>
        </row>
        <row r="1656">
          <cell r="B1656" t="str">
            <v>E20351</v>
          </cell>
          <cell r="E1656" t="str">
            <v>Upah pasang valve dia. 300mm</v>
          </cell>
          <cell r="I1656" t="str">
            <v>nos</v>
          </cell>
          <cell r="J1656">
            <v>5</v>
          </cell>
          <cell r="M1656">
            <v>12844962.215359999</v>
          </cell>
          <cell r="N1656">
            <v>64224811.076799996</v>
          </cell>
          <cell r="O1656">
            <v>0</v>
          </cell>
          <cell r="P1656">
            <v>0</v>
          </cell>
          <cell r="Q1656">
            <v>0</v>
          </cell>
          <cell r="R1656">
            <v>64224811.076799996</v>
          </cell>
          <cell r="T1656">
            <v>0</v>
          </cell>
        </row>
        <row r="1657">
          <cell r="T1657">
            <v>0</v>
          </cell>
        </row>
        <row r="1658">
          <cell r="B1658">
            <v>2.8</v>
          </cell>
          <cell r="D1658" t="str">
            <v>Air Release Valve on line for dia. 1200mm</v>
          </cell>
          <cell r="I1658" t="str">
            <v>nos</v>
          </cell>
          <cell r="J1658">
            <v>8</v>
          </cell>
          <cell r="M1658">
            <v>51779872.819664001</v>
          </cell>
          <cell r="N1658">
            <v>414238982.55731201</v>
          </cell>
          <cell r="O1658">
            <v>0</v>
          </cell>
          <cell r="P1658">
            <v>0</v>
          </cell>
          <cell r="Q1658">
            <v>0</v>
          </cell>
          <cell r="R1658">
            <v>414238982.55731201</v>
          </cell>
          <cell r="S1658">
            <v>0</v>
          </cell>
          <cell r="T1658">
            <v>0</v>
          </cell>
        </row>
        <row r="1659">
          <cell r="D1659" t="str">
            <v>Material</v>
          </cell>
          <cell r="M1659">
            <v>0</v>
          </cell>
          <cell r="T1659">
            <v>0</v>
          </cell>
        </row>
        <row r="1660">
          <cell r="B1660" t="str">
            <v>B20209</v>
          </cell>
          <cell r="E1660" t="str">
            <v>Air release valve dia. 1200mm</v>
          </cell>
          <cell r="F1660" t="str">
            <v>By Main Contractor</v>
          </cell>
          <cell r="I1660" t="str">
            <v>nos</v>
          </cell>
          <cell r="J1660">
            <v>8</v>
          </cell>
          <cell r="M1660">
            <v>0</v>
          </cell>
          <cell r="N1660">
            <v>0</v>
          </cell>
          <cell r="O1660">
            <v>0</v>
          </cell>
          <cell r="P1660">
            <v>0</v>
          </cell>
          <cell r="Q1660">
            <v>0</v>
          </cell>
          <cell r="R1660">
            <v>0</v>
          </cell>
          <cell r="T1660">
            <v>0</v>
          </cell>
        </row>
        <row r="1661">
          <cell r="D1661" t="str">
            <v>Tranportation</v>
          </cell>
          <cell r="M1661">
            <v>400000</v>
          </cell>
          <cell r="T1661">
            <v>0</v>
          </cell>
        </row>
        <row r="1662">
          <cell r="B1662" t="str">
            <v>E20343</v>
          </cell>
          <cell r="E1662" t="str">
            <v>Upah angkut valve dia. 1200mm</v>
          </cell>
          <cell r="I1662" t="str">
            <v>nos</v>
          </cell>
          <cell r="J1662">
            <v>8</v>
          </cell>
          <cell r="M1662">
            <v>300000</v>
          </cell>
          <cell r="N1662">
            <v>2400000</v>
          </cell>
          <cell r="O1662">
            <v>0</v>
          </cell>
          <cell r="P1662">
            <v>0</v>
          </cell>
          <cell r="Q1662">
            <v>0</v>
          </cell>
          <cell r="R1662">
            <v>2400000</v>
          </cell>
          <cell r="T1662">
            <v>0</v>
          </cell>
        </row>
        <row r="1663">
          <cell r="B1663" t="str">
            <v>E20349</v>
          </cell>
          <cell r="E1663" t="str">
            <v>Upah loading/unloading valve dia. 1200mm</v>
          </cell>
          <cell r="I1663" t="str">
            <v>nos</v>
          </cell>
          <cell r="J1663">
            <v>8</v>
          </cell>
          <cell r="M1663">
            <v>100000</v>
          </cell>
          <cell r="N1663">
            <v>800000</v>
          </cell>
          <cell r="O1663">
            <v>0</v>
          </cell>
          <cell r="P1663">
            <v>0</v>
          </cell>
          <cell r="Q1663">
            <v>0</v>
          </cell>
          <cell r="R1663">
            <v>800000</v>
          </cell>
          <cell r="T1663">
            <v>0</v>
          </cell>
        </row>
        <row r="1664">
          <cell r="D1664" t="str">
            <v>Labour</v>
          </cell>
          <cell r="M1664">
            <v>51379872.819664001</v>
          </cell>
          <cell r="T1664">
            <v>0</v>
          </cell>
        </row>
        <row r="1665">
          <cell r="B1665" t="str">
            <v>E20355</v>
          </cell>
          <cell r="E1665" t="str">
            <v>Upah pasang valve dia. 1200mm</v>
          </cell>
          <cell r="I1665" t="str">
            <v>nos</v>
          </cell>
          <cell r="J1665">
            <v>8</v>
          </cell>
          <cell r="M1665">
            <v>51379872.819664001</v>
          </cell>
          <cell r="N1665">
            <v>411038982.55731201</v>
          </cell>
          <cell r="O1665">
            <v>0</v>
          </cell>
          <cell r="P1665">
            <v>0</v>
          </cell>
          <cell r="Q1665">
            <v>0</v>
          </cell>
          <cell r="R1665">
            <v>411038982.55731201</v>
          </cell>
          <cell r="T1665">
            <v>0</v>
          </cell>
        </row>
        <row r="1666">
          <cell r="D1666" t="str">
            <v>Equipment Operasional</v>
          </cell>
          <cell r="M1666">
            <v>0</v>
          </cell>
          <cell r="T1666">
            <v>0</v>
          </cell>
        </row>
        <row r="1667">
          <cell r="B1667" t="str">
            <v>D20039</v>
          </cell>
          <cell r="E1667" t="str">
            <v>Mobile crane 75 ton</v>
          </cell>
          <cell r="G1667">
            <v>16</v>
          </cell>
          <cell r="H1667">
            <v>0</v>
          </cell>
          <cell r="I1667" t="str">
            <v>jam</v>
          </cell>
          <cell r="J1667">
            <v>0</v>
          </cell>
          <cell r="K1667">
            <v>0.5</v>
          </cell>
          <cell r="L1667">
            <v>2</v>
          </cell>
          <cell r="M1667">
            <v>512484.61538461538</v>
          </cell>
          <cell r="N1667">
            <v>0</v>
          </cell>
          <cell r="O1667">
            <v>0</v>
          </cell>
          <cell r="P1667">
            <v>0</v>
          </cell>
          <cell r="Q1667">
            <v>0</v>
          </cell>
          <cell r="R1667">
            <v>0</v>
          </cell>
          <cell r="T1667">
            <v>0</v>
          </cell>
        </row>
        <row r="1668">
          <cell r="B1668" t="str">
            <v>D20050</v>
          </cell>
          <cell r="E1668" t="str">
            <v>BBM solar</v>
          </cell>
          <cell r="H1668">
            <v>0</v>
          </cell>
          <cell r="I1668" t="str">
            <v>ltr</v>
          </cell>
          <cell r="J1668">
            <v>0</v>
          </cell>
          <cell r="M1668">
            <v>989.1712</v>
          </cell>
          <cell r="N1668">
            <v>0</v>
          </cell>
          <cell r="O1668">
            <v>0</v>
          </cell>
          <cell r="P1668">
            <v>0</v>
          </cell>
          <cell r="Q1668">
            <v>0</v>
          </cell>
          <cell r="R1668">
            <v>0</v>
          </cell>
          <cell r="T1668">
            <v>0</v>
          </cell>
        </row>
        <row r="1669">
          <cell r="T1669">
            <v>0</v>
          </cell>
        </row>
        <row r="1670">
          <cell r="B1670">
            <v>2.9</v>
          </cell>
          <cell r="D1670" t="str">
            <v>Air Release Valve on line for dia. 2000mm</v>
          </cell>
          <cell r="I1670" t="str">
            <v>nos</v>
          </cell>
          <cell r="J1670">
            <v>8</v>
          </cell>
          <cell r="M1670">
            <v>86283137.338256001</v>
          </cell>
          <cell r="N1670">
            <v>690265098.70604801</v>
          </cell>
          <cell r="O1670">
            <v>0</v>
          </cell>
          <cell r="P1670">
            <v>0</v>
          </cell>
          <cell r="Q1670">
            <v>0</v>
          </cell>
          <cell r="R1670">
            <v>690265098.70604801</v>
          </cell>
          <cell r="S1670">
            <v>0</v>
          </cell>
          <cell r="T1670">
            <v>0</v>
          </cell>
        </row>
        <row r="1671">
          <cell r="D1671" t="str">
            <v>Material</v>
          </cell>
          <cell r="M1671">
            <v>0</v>
          </cell>
          <cell r="T1671">
            <v>0</v>
          </cell>
        </row>
        <row r="1672">
          <cell r="B1672" t="str">
            <v>B20210</v>
          </cell>
          <cell r="E1672" t="str">
            <v>Air release valve dia. 2000mm</v>
          </cell>
          <cell r="F1672" t="str">
            <v>By Main Contractor</v>
          </cell>
          <cell r="I1672" t="str">
            <v>nos</v>
          </cell>
          <cell r="J1672">
            <v>8</v>
          </cell>
          <cell r="M1672">
            <v>0</v>
          </cell>
          <cell r="N1672">
            <v>0</v>
          </cell>
          <cell r="O1672">
            <v>0</v>
          </cell>
          <cell r="P1672">
            <v>0</v>
          </cell>
          <cell r="Q1672">
            <v>0</v>
          </cell>
          <cell r="R1672">
            <v>0</v>
          </cell>
          <cell r="T1672">
            <v>0</v>
          </cell>
        </row>
        <row r="1673">
          <cell r="D1673" t="str">
            <v>Tranportation</v>
          </cell>
          <cell r="M1673">
            <v>650000</v>
          </cell>
          <cell r="T1673">
            <v>0</v>
          </cell>
        </row>
        <row r="1674">
          <cell r="B1674" t="str">
            <v>E20344</v>
          </cell>
          <cell r="E1674" t="str">
            <v>Upah angkut valve dia. 2000mm</v>
          </cell>
          <cell r="I1674" t="str">
            <v>nos</v>
          </cell>
          <cell r="J1674">
            <v>8</v>
          </cell>
          <cell r="M1674">
            <v>450000</v>
          </cell>
          <cell r="N1674">
            <v>3600000</v>
          </cell>
          <cell r="O1674">
            <v>0</v>
          </cell>
          <cell r="P1674">
            <v>0</v>
          </cell>
          <cell r="Q1674">
            <v>0</v>
          </cell>
          <cell r="R1674">
            <v>3600000</v>
          </cell>
          <cell r="T1674">
            <v>0</v>
          </cell>
        </row>
        <row r="1675">
          <cell r="B1675" t="str">
            <v>E20350</v>
          </cell>
          <cell r="E1675" t="str">
            <v>Upah loading/unloading valve dia. 2000mm</v>
          </cell>
          <cell r="I1675" t="str">
            <v>nos</v>
          </cell>
          <cell r="J1675">
            <v>8</v>
          </cell>
          <cell r="M1675">
            <v>200000</v>
          </cell>
          <cell r="N1675">
            <v>1600000</v>
          </cell>
          <cell r="O1675">
            <v>0</v>
          </cell>
          <cell r="P1675">
            <v>0</v>
          </cell>
          <cell r="Q1675">
            <v>0</v>
          </cell>
          <cell r="R1675">
            <v>1600000</v>
          </cell>
          <cell r="T1675">
            <v>0</v>
          </cell>
        </row>
        <row r="1676">
          <cell r="D1676" t="str">
            <v>Labour</v>
          </cell>
          <cell r="M1676">
            <v>85633137.338256001</v>
          </cell>
          <cell r="T1676">
            <v>0</v>
          </cell>
        </row>
        <row r="1677">
          <cell r="B1677" t="str">
            <v>E20356</v>
          </cell>
          <cell r="E1677" t="str">
            <v>Upah pasang valve dia. 2000mm</v>
          </cell>
          <cell r="I1677" t="str">
            <v>nos</v>
          </cell>
          <cell r="J1677">
            <v>8</v>
          </cell>
          <cell r="M1677">
            <v>85633137.338256001</v>
          </cell>
          <cell r="N1677">
            <v>685065098.70604801</v>
          </cell>
          <cell r="O1677">
            <v>0</v>
          </cell>
          <cell r="P1677">
            <v>0</v>
          </cell>
          <cell r="Q1677">
            <v>0</v>
          </cell>
          <cell r="R1677">
            <v>685065098.70604801</v>
          </cell>
          <cell r="T1677">
            <v>0</v>
          </cell>
        </row>
        <row r="1678">
          <cell r="D1678" t="str">
            <v>Equipment Operasional</v>
          </cell>
          <cell r="M1678">
            <v>0</v>
          </cell>
          <cell r="T1678">
            <v>0</v>
          </cell>
        </row>
        <row r="1679">
          <cell r="B1679" t="str">
            <v>D20039</v>
          </cell>
          <cell r="E1679" t="str">
            <v>Mobile crane 75 ton</v>
          </cell>
          <cell r="G1679">
            <v>16</v>
          </cell>
          <cell r="H1679">
            <v>0</v>
          </cell>
          <cell r="I1679" t="str">
            <v>jam</v>
          </cell>
          <cell r="J1679">
            <v>0</v>
          </cell>
          <cell r="K1679">
            <v>1</v>
          </cell>
          <cell r="L1679">
            <v>1</v>
          </cell>
          <cell r="M1679">
            <v>512484.61538461538</v>
          </cell>
          <cell r="N1679">
            <v>0</v>
          </cell>
          <cell r="O1679">
            <v>0</v>
          </cell>
          <cell r="P1679">
            <v>0</v>
          </cell>
          <cell r="Q1679">
            <v>0</v>
          </cell>
          <cell r="R1679">
            <v>0</v>
          </cell>
          <cell r="T1679">
            <v>0</v>
          </cell>
        </row>
        <row r="1680">
          <cell r="B1680" t="str">
            <v>D20050</v>
          </cell>
          <cell r="E1680" t="str">
            <v>BBM solar</v>
          </cell>
          <cell r="H1680">
            <v>0</v>
          </cell>
          <cell r="I1680" t="str">
            <v>ltr</v>
          </cell>
          <cell r="J1680">
            <v>0</v>
          </cell>
          <cell r="M1680">
            <v>989.1712</v>
          </cell>
          <cell r="N1680">
            <v>0</v>
          </cell>
          <cell r="O1680">
            <v>0</v>
          </cell>
          <cell r="P1680">
            <v>0</v>
          </cell>
          <cell r="Q1680">
            <v>0</v>
          </cell>
          <cell r="R1680">
            <v>0</v>
          </cell>
          <cell r="T1680">
            <v>0</v>
          </cell>
        </row>
        <row r="1681">
          <cell r="T1681">
            <v>0</v>
          </cell>
        </row>
        <row r="1682">
          <cell r="D1682" t="str">
            <v>Supplying and fittings the Wash-out Valves double flange on lines also as per Drawing and Specification including all type of requirement</v>
          </cell>
          <cell r="T1682">
            <v>0</v>
          </cell>
        </row>
        <row r="1683">
          <cell r="B1683" t="str">
            <v>2.10</v>
          </cell>
          <cell r="D1683" t="str">
            <v>Wash-out Valves Double Flange for dia. 300mm</v>
          </cell>
          <cell r="I1683" t="str">
            <v>nos</v>
          </cell>
          <cell r="J1683">
            <v>4</v>
          </cell>
          <cell r="M1683">
            <v>12904962.215359999</v>
          </cell>
          <cell r="N1683">
            <v>51619848.861439995</v>
          </cell>
          <cell r="O1683">
            <v>0</v>
          </cell>
          <cell r="P1683">
            <v>0</v>
          </cell>
          <cell r="Q1683">
            <v>0</v>
          </cell>
          <cell r="R1683">
            <v>51619848.861439995</v>
          </cell>
          <cell r="S1683">
            <v>0</v>
          </cell>
          <cell r="T1683">
            <v>0</v>
          </cell>
        </row>
        <row r="1684">
          <cell r="D1684" t="str">
            <v>Material</v>
          </cell>
          <cell r="M1684">
            <v>0</v>
          </cell>
          <cell r="T1684">
            <v>0</v>
          </cell>
        </row>
        <row r="1685">
          <cell r="B1685" t="str">
            <v>B20211</v>
          </cell>
          <cell r="E1685" t="str">
            <v>Wash-out valve dia. 300mm</v>
          </cell>
          <cell r="F1685" t="str">
            <v>By Main Contractor</v>
          </cell>
          <cell r="I1685" t="str">
            <v>nos</v>
          </cell>
          <cell r="J1685">
            <v>4</v>
          </cell>
          <cell r="M1685">
            <v>0</v>
          </cell>
          <cell r="N1685">
            <v>0</v>
          </cell>
          <cell r="O1685">
            <v>0</v>
          </cell>
          <cell r="P1685">
            <v>0</v>
          </cell>
          <cell r="Q1685">
            <v>0</v>
          </cell>
          <cell r="R1685">
            <v>0</v>
          </cell>
          <cell r="T1685">
            <v>0</v>
          </cell>
        </row>
        <row r="1686">
          <cell r="D1686" t="str">
            <v>Tranportation</v>
          </cell>
          <cell r="M1686">
            <v>60000</v>
          </cell>
          <cell r="T1686">
            <v>0</v>
          </cell>
        </row>
        <row r="1687">
          <cell r="B1687" t="str">
            <v>E20339</v>
          </cell>
          <cell r="E1687" t="str">
            <v>Upah angkut valve dia. 300mm</v>
          </cell>
          <cell r="I1687" t="str">
            <v>nos</v>
          </cell>
          <cell r="J1687">
            <v>4</v>
          </cell>
          <cell r="M1687">
            <v>50000</v>
          </cell>
          <cell r="N1687">
            <v>200000</v>
          </cell>
          <cell r="O1687">
            <v>0</v>
          </cell>
          <cell r="P1687">
            <v>0</v>
          </cell>
          <cell r="Q1687">
            <v>0</v>
          </cell>
          <cell r="R1687">
            <v>200000</v>
          </cell>
          <cell r="T1687">
            <v>0</v>
          </cell>
        </row>
        <row r="1688">
          <cell r="B1688" t="str">
            <v>E20345</v>
          </cell>
          <cell r="E1688" t="str">
            <v>Upah loading/unloading valve dia. 300mm</v>
          </cell>
          <cell r="I1688" t="str">
            <v>nos</v>
          </cell>
          <cell r="J1688">
            <v>4</v>
          </cell>
          <cell r="M1688">
            <v>10000</v>
          </cell>
          <cell r="N1688">
            <v>40000</v>
          </cell>
          <cell r="O1688">
            <v>0</v>
          </cell>
          <cell r="P1688">
            <v>0</v>
          </cell>
          <cell r="Q1688">
            <v>0</v>
          </cell>
          <cell r="R1688">
            <v>40000</v>
          </cell>
          <cell r="T1688">
            <v>0</v>
          </cell>
        </row>
        <row r="1689">
          <cell r="D1689" t="str">
            <v>Labour</v>
          </cell>
          <cell r="M1689">
            <v>12844962.215359999</v>
          </cell>
          <cell r="T1689">
            <v>0</v>
          </cell>
        </row>
        <row r="1690">
          <cell r="B1690" t="str">
            <v>E20351</v>
          </cell>
          <cell r="E1690" t="str">
            <v>Upah pasang valve dia. 300mm</v>
          </cell>
          <cell r="I1690" t="str">
            <v>nos</v>
          </cell>
          <cell r="J1690">
            <v>4</v>
          </cell>
          <cell r="M1690">
            <v>12844962.215359999</v>
          </cell>
          <cell r="N1690">
            <v>51379848.861439995</v>
          </cell>
          <cell r="O1690">
            <v>0</v>
          </cell>
          <cell r="P1690">
            <v>0</v>
          </cell>
          <cell r="Q1690">
            <v>0</v>
          </cell>
          <cell r="R1690">
            <v>51379848.861439995</v>
          </cell>
          <cell r="T1690">
            <v>0</v>
          </cell>
        </row>
        <row r="1691">
          <cell r="T1691">
            <v>0</v>
          </cell>
        </row>
        <row r="1692">
          <cell r="B1692" t="str">
            <v>2.11</v>
          </cell>
          <cell r="D1692" t="str">
            <v>Wash-out Valves Double Flange for dia. 800mm</v>
          </cell>
          <cell r="I1692" t="str">
            <v>nos</v>
          </cell>
          <cell r="J1692">
            <v>1</v>
          </cell>
          <cell r="M1692">
            <v>34494931.185258664</v>
          </cell>
          <cell r="N1692">
            <v>34494931.185258664</v>
          </cell>
          <cell r="O1692">
            <v>0</v>
          </cell>
          <cell r="P1692">
            <v>0</v>
          </cell>
          <cell r="Q1692">
            <v>0</v>
          </cell>
          <cell r="R1692">
            <v>34494931.185258664</v>
          </cell>
          <cell r="S1692">
            <v>0</v>
          </cell>
          <cell r="T1692">
            <v>0</v>
          </cell>
        </row>
        <row r="1693">
          <cell r="D1693" t="str">
            <v>Material</v>
          </cell>
          <cell r="M1693">
            <v>0</v>
          </cell>
          <cell r="T1693">
            <v>0</v>
          </cell>
        </row>
        <row r="1694">
          <cell r="B1694" t="str">
            <v>B20212</v>
          </cell>
          <cell r="E1694" t="str">
            <v>Wash-out valve dia. 800mm</v>
          </cell>
          <cell r="F1694" t="str">
            <v>By Main Contractor</v>
          </cell>
          <cell r="I1694" t="str">
            <v>nos</v>
          </cell>
          <cell r="J1694">
            <v>1</v>
          </cell>
          <cell r="M1694">
            <v>0</v>
          </cell>
          <cell r="N1694">
            <v>0</v>
          </cell>
          <cell r="O1694">
            <v>0</v>
          </cell>
          <cell r="P1694">
            <v>0</v>
          </cell>
          <cell r="Q1694">
            <v>0</v>
          </cell>
          <cell r="R1694">
            <v>0</v>
          </cell>
          <cell r="T1694">
            <v>0</v>
          </cell>
        </row>
        <row r="1695">
          <cell r="D1695" t="str">
            <v>Tranportation</v>
          </cell>
          <cell r="M1695">
            <v>241666.66666666666</v>
          </cell>
          <cell r="T1695">
            <v>0</v>
          </cell>
        </row>
        <row r="1696">
          <cell r="B1696" t="str">
            <v>E20342</v>
          </cell>
          <cell r="E1696" t="str">
            <v>Upah angkut valve dia. 800mm</v>
          </cell>
          <cell r="I1696" t="str">
            <v>nos</v>
          </cell>
          <cell r="J1696">
            <v>1</v>
          </cell>
          <cell r="M1696">
            <v>166666.66666666666</v>
          </cell>
          <cell r="N1696">
            <v>166666.66666666666</v>
          </cell>
          <cell r="O1696">
            <v>0</v>
          </cell>
          <cell r="P1696">
            <v>0</v>
          </cell>
          <cell r="Q1696">
            <v>0</v>
          </cell>
          <cell r="R1696">
            <v>166666.66666666666</v>
          </cell>
          <cell r="T1696">
            <v>0</v>
          </cell>
        </row>
        <row r="1697">
          <cell r="B1697" t="str">
            <v>E20348</v>
          </cell>
          <cell r="E1697" t="str">
            <v>Upah loading/unloading valve dia. 800mm</v>
          </cell>
          <cell r="I1697" t="str">
            <v>nos</v>
          </cell>
          <cell r="J1697">
            <v>1</v>
          </cell>
          <cell r="M1697">
            <v>75000</v>
          </cell>
          <cell r="N1697">
            <v>75000</v>
          </cell>
          <cell r="O1697">
            <v>0</v>
          </cell>
          <cell r="P1697">
            <v>0</v>
          </cell>
          <cell r="Q1697">
            <v>0</v>
          </cell>
          <cell r="R1697">
            <v>75000</v>
          </cell>
          <cell r="T1697">
            <v>0</v>
          </cell>
        </row>
        <row r="1698">
          <cell r="D1698" t="str">
            <v>Labour</v>
          </cell>
          <cell r="M1698">
            <v>34253264.518592</v>
          </cell>
          <cell r="T1698">
            <v>0</v>
          </cell>
        </row>
        <row r="1699">
          <cell r="B1699" t="str">
            <v>E20354</v>
          </cell>
          <cell r="E1699" t="str">
            <v>Upah pasang valve dia. 800mm</v>
          </cell>
          <cell r="I1699" t="str">
            <v>nos</v>
          </cell>
          <cell r="J1699">
            <v>1</v>
          </cell>
          <cell r="M1699">
            <v>34253264.518592</v>
          </cell>
          <cell r="N1699">
            <v>34253264.518592</v>
          </cell>
          <cell r="O1699">
            <v>0</v>
          </cell>
          <cell r="P1699">
            <v>0</v>
          </cell>
          <cell r="Q1699">
            <v>0</v>
          </cell>
          <cell r="R1699">
            <v>34253264.518592</v>
          </cell>
          <cell r="T1699">
            <v>0</v>
          </cell>
        </row>
        <row r="1700">
          <cell r="T1700">
            <v>0</v>
          </cell>
        </row>
        <row r="1701">
          <cell r="B1701" t="str">
            <v>2.12</v>
          </cell>
          <cell r="D1701" t="str">
            <v>Wash-out Valves Double Flange for dia. 1200mm</v>
          </cell>
          <cell r="I1701" t="str">
            <v>nos</v>
          </cell>
          <cell r="J1701">
            <v>8</v>
          </cell>
          <cell r="M1701">
            <v>51779872.819664001</v>
          </cell>
          <cell r="N1701">
            <v>414238982.55731201</v>
          </cell>
          <cell r="O1701">
            <v>0</v>
          </cell>
          <cell r="P1701">
            <v>0</v>
          </cell>
          <cell r="Q1701">
            <v>0</v>
          </cell>
          <cell r="R1701">
            <v>414238982.55731201</v>
          </cell>
          <cell r="S1701">
            <v>0</v>
          </cell>
          <cell r="T1701">
            <v>0</v>
          </cell>
        </row>
        <row r="1702">
          <cell r="D1702" t="str">
            <v>Material</v>
          </cell>
          <cell r="M1702">
            <v>0</v>
          </cell>
          <cell r="T1702">
            <v>0</v>
          </cell>
        </row>
        <row r="1703">
          <cell r="B1703" t="str">
            <v>B20213</v>
          </cell>
          <cell r="E1703" t="str">
            <v>Wash-out valve dia. 1200mm</v>
          </cell>
          <cell r="F1703" t="str">
            <v>By Main Contractor</v>
          </cell>
          <cell r="I1703" t="str">
            <v>nos</v>
          </cell>
          <cell r="J1703">
            <v>8</v>
          </cell>
          <cell r="M1703">
            <v>0</v>
          </cell>
          <cell r="N1703">
            <v>0</v>
          </cell>
          <cell r="O1703">
            <v>0</v>
          </cell>
          <cell r="P1703">
            <v>0</v>
          </cell>
          <cell r="Q1703">
            <v>0</v>
          </cell>
          <cell r="R1703">
            <v>0</v>
          </cell>
          <cell r="T1703">
            <v>0</v>
          </cell>
        </row>
        <row r="1704">
          <cell r="D1704" t="str">
            <v>Tranportation</v>
          </cell>
          <cell r="M1704">
            <v>400000</v>
          </cell>
          <cell r="T1704">
            <v>0</v>
          </cell>
        </row>
        <row r="1705">
          <cell r="B1705" t="str">
            <v>E20343</v>
          </cell>
          <cell r="E1705" t="str">
            <v>Upah angkut valve dia. 1200mm</v>
          </cell>
          <cell r="I1705" t="str">
            <v>nos</v>
          </cell>
          <cell r="J1705">
            <v>8</v>
          </cell>
          <cell r="M1705">
            <v>300000</v>
          </cell>
          <cell r="N1705">
            <v>2400000</v>
          </cell>
          <cell r="O1705">
            <v>0</v>
          </cell>
          <cell r="P1705">
            <v>0</v>
          </cell>
          <cell r="Q1705">
            <v>0</v>
          </cell>
          <cell r="R1705">
            <v>2400000</v>
          </cell>
          <cell r="T1705">
            <v>0</v>
          </cell>
        </row>
        <row r="1706">
          <cell r="B1706" t="str">
            <v>E20349</v>
          </cell>
          <cell r="E1706" t="str">
            <v>Upah loading/unloading valve dia. 1200mm</v>
          </cell>
          <cell r="I1706" t="str">
            <v>nos</v>
          </cell>
          <cell r="J1706">
            <v>8</v>
          </cell>
          <cell r="M1706">
            <v>100000</v>
          </cell>
          <cell r="N1706">
            <v>800000</v>
          </cell>
          <cell r="O1706">
            <v>0</v>
          </cell>
          <cell r="P1706">
            <v>0</v>
          </cell>
          <cell r="Q1706">
            <v>0</v>
          </cell>
          <cell r="R1706">
            <v>800000</v>
          </cell>
          <cell r="T1706">
            <v>0</v>
          </cell>
        </row>
        <row r="1707">
          <cell r="D1707" t="str">
            <v>Labour</v>
          </cell>
          <cell r="M1707">
            <v>51379872.819664001</v>
          </cell>
          <cell r="T1707">
            <v>0</v>
          </cell>
        </row>
        <row r="1708">
          <cell r="B1708" t="str">
            <v>E20355</v>
          </cell>
          <cell r="E1708" t="str">
            <v>Upah pasang valve dia. 1200mm</v>
          </cell>
          <cell r="I1708" t="str">
            <v>nos</v>
          </cell>
          <cell r="J1708">
            <v>8</v>
          </cell>
          <cell r="M1708">
            <v>51379872.819664001</v>
          </cell>
          <cell r="N1708">
            <v>411038982.55731201</v>
          </cell>
          <cell r="O1708">
            <v>0</v>
          </cell>
          <cell r="P1708">
            <v>0</v>
          </cell>
          <cell r="Q1708">
            <v>0</v>
          </cell>
          <cell r="R1708">
            <v>411038982.55731201</v>
          </cell>
          <cell r="T1708">
            <v>0</v>
          </cell>
        </row>
        <row r="1709">
          <cell r="D1709" t="str">
            <v>Equipment Operasional</v>
          </cell>
          <cell r="M1709">
            <v>0</v>
          </cell>
          <cell r="T1709">
            <v>0</v>
          </cell>
        </row>
        <row r="1710">
          <cell r="B1710" t="str">
            <v>D20039</v>
          </cell>
          <cell r="E1710" t="str">
            <v>Mobile crane 75 ton</v>
          </cell>
          <cell r="G1710">
            <v>16</v>
          </cell>
          <cell r="H1710">
            <v>0</v>
          </cell>
          <cell r="I1710" t="str">
            <v>jam</v>
          </cell>
          <cell r="J1710">
            <v>0</v>
          </cell>
          <cell r="K1710">
            <v>0.5</v>
          </cell>
          <cell r="L1710">
            <v>2</v>
          </cell>
          <cell r="M1710">
            <v>512484.61538461538</v>
          </cell>
          <cell r="N1710">
            <v>0</v>
          </cell>
          <cell r="O1710">
            <v>0</v>
          </cell>
          <cell r="P1710">
            <v>0</v>
          </cell>
          <cell r="Q1710">
            <v>0</v>
          </cell>
          <cell r="R1710">
            <v>0</v>
          </cell>
          <cell r="T1710">
            <v>0</v>
          </cell>
        </row>
        <row r="1711">
          <cell r="B1711" t="str">
            <v>D20050</v>
          </cell>
          <cell r="E1711" t="str">
            <v>BBM solar</v>
          </cell>
          <cell r="H1711">
            <v>0</v>
          </cell>
          <cell r="I1711" t="str">
            <v>ltr</v>
          </cell>
          <cell r="J1711">
            <v>0</v>
          </cell>
          <cell r="M1711">
            <v>989.1712</v>
          </cell>
          <cell r="N1711">
            <v>0</v>
          </cell>
          <cell r="O1711">
            <v>0</v>
          </cell>
          <cell r="P1711">
            <v>0</v>
          </cell>
          <cell r="Q1711">
            <v>0</v>
          </cell>
          <cell r="R1711">
            <v>0</v>
          </cell>
          <cell r="T1711">
            <v>0</v>
          </cell>
        </row>
        <row r="1712">
          <cell r="T1712">
            <v>0</v>
          </cell>
        </row>
        <row r="1713">
          <cell r="B1713" t="str">
            <v>2.13</v>
          </cell>
          <cell r="D1713" t="str">
            <v>Wash-out Valves Double Flange for dia. 2000mm</v>
          </cell>
          <cell r="I1713" t="str">
            <v>nos</v>
          </cell>
          <cell r="J1713">
            <v>9</v>
          </cell>
          <cell r="M1713">
            <v>86283137.338256001</v>
          </cell>
          <cell r="N1713">
            <v>776548236.04430401</v>
          </cell>
          <cell r="O1713">
            <v>0</v>
          </cell>
          <cell r="P1713">
            <v>0</v>
          </cell>
          <cell r="Q1713">
            <v>0</v>
          </cell>
          <cell r="R1713">
            <v>776548236.04430401</v>
          </cell>
          <cell r="S1713">
            <v>0</v>
          </cell>
          <cell r="T1713">
            <v>0</v>
          </cell>
        </row>
        <row r="1714">
          <cell r="D1714" t="str">
            <v>Material</v>
          </cell>
          <cell r="M1714">
            <v>0</v>
          </cell>
          <cell r="T1714">
            <v>0</v>
          </cell>
        </row>
        <row r="1715">
          <cell r="B1715" t="str">
            <v>B20214</v>
          </cell>
          <cell r="E1715" t="str">
            <v>Wash-out valve dia. 2000mm</v>
          </cell>
          <cell r="F1715" t="str">
            <v>By Main Contractor</v>
          </cell>
          <cell r="I1715" t="str">
            <v>nos</v>
          </cell>
          <cell r="J1715">
            <v>9</v>
          </cell>
          <cell r="M1715">
            <v>0</v>
          </cell>
          <cell r="N1715">
            <v>0</v>
          </cell>
          <cell r="O1715">
            <v>0</v>
          </cell>
          <cell r="P1715">
            <v>0</v>
          </cell>
          <cell r="Q1715">
            <v>0</v>
          </cell>
          <cell r="R1715">
            <v>0</v>
          </cell>
          <cell r="T1715">
            <v>0</v>
          </cell>
        </row>
        <row r="1716">
          <cell r="D1716" t="str">
            <v>Tranportation</v>
          </cell>
          <cell r="M1716">
            <v>650000</v>
          </cell>
          <cell r="T1716">
            <v>0</v>
          </cell>
        </row>
        <row r="1717">
          <cell r="B1717" t="str">
            <v>E20344</v>
          </cell>
          <cell r="E1717" t="str">
            <v>Upah angkut valve dia. 2000mm</v>
          </cell>
          <cell r="I1717" t="str">
            <v>nos</v>
          </cell>
          <cell r="J1717">
            <v>9</v>
          </cell>
          <cell r="M1717">
            <v>450000</v>
          </cell>
          <cell r="N1717">
            <v>4050000</v>
          </cell>
          <cell r="O1717">
            <v>0</v>
          </cell>
          <cell r="P1717">
            <v>0</v>
          </cell>
          <cell r="Q1717">
            <v>0</v>
          </cell>
          <cell r="R1717">
            <v>4050000</v>
          </cell>
          <cell r="T1717">
            <v>0</v>
          </cell>
        </row>
        <row r="1718">
          <cell r="B1718" t="str">
            <v>E20350</v>
          </cell>
          <cell r="E1718" t="str">
            <v>Upah loading/unloading valve dia. 2000mm</v>
          </cell>
          <cell r="I1718" t="str">
            <v>nos</v>
          </cell>
          <cell r="J1718">
            <v>9</v>
          </cell>
          <cell r="M1718">
            <v>200000</v>
          </cell>
          <cell r="N1718">
            <v>1800000</v>
          </cell>
          <cell r="O1718">
            <v>0</v>
          </cell>
          <cell r="P1718">
            <v>0</v>
          </cell>
          <cell r="Q1718">
            <v>0</v>
          </cell>
          <cell r="R1718">
            <v>1800000</v>
          </cell>
          <cell r="T1718">
            <v>0</v>
          </cell>
        </row>
        <row r="1719">
          <cell r="D1719" t="str">
            <v>Labour</v>
          </cell>
          <cell r="M1719">
            <v>85633137.338256001</v>
          </cell>
          <cell r="T1719">
            <v>0</v>
          </cell>
        </row>
        <row r="1720">
          <cell r="B1720" t="str">
            <v>E20356</v>
          </cell>
          <cell r="E1720" t="str">
            <v>Upah pasang valve dia. 2000mm</v>
          </cell>
          <cell r="I1720" t="str">
            <v>nos</v>
          </cell>
          <cell r="J1720">
            <v>9</v>
          </cell>
          <cell r="M1720">
            <v>85633137.338256001</v>
          </cell>
          <cell r="N1720">
            <v>770698236.04430401</v>
          </cell>
          <cell r="O1720">
            <v>0</v>
          </cell>
          <cell r="P1720">
            <v>0</v>
          </cell>
          <cell r="Q1720">
            <v>0</v>
          </cell>
          <cell r="R1720">
            <v>770698236.04430401</v>
          </cell>
          <cell r="T1720">
            <v>0</v>
          </cell>
        </row>
        <row r="1721">
          <cell r="D1721" t="str">
            <v>Equipment Operasional</v>
          </cell>
          <cell r="M1721">
            <v>0</v>
          </cell>
          <cell r="T1721">
            <v>0</v>
          </cell>
        </row>
        <row r="1722">
          <cell r="B1722" t="str">
            <v>D20039</v>
          </cell>
          <cell r="E1722" t="str">
            <v>Mobile crane 75 ton</v>
          </cell>
          <cell r="G1722">
            <v>16</v>
          </cell>
          <cell r="H1722">
            <v>0</v>
          </cell>
          <cell r="I1722" t="str">
            <v>jam</v>
          </cell>
          <cell r="J1722">
            <v>0</v>
          </cell>
          <cell r="K1722">
            <v>1</v>
          </cell>
          <cell r="L1722">
            <v>1</v>
          </cell>
          <cell r="M1722">
            <v>512484.61538461538</v>
          </cell>
          <cell r="N1722">
            <v>0</v>
          </cell>
          <cell r="O1722">
            <v>0</v>
          </cell>
          <cell r="P1722">
            <v>0</v>
          </cell>
          <cell r="Q1722">
            <v>0</v>
          </cell>
          <cell r="R1722">
            <v>0</v>
          </cell>
          <cell r="T1722">
            <v>0</v>
          </cell>
        </row>
        <row r="1723">
          <cell r="B1723" t="str">
            <v>D20050</v>
          </cell>
          <cell r="E1723" t="str">
            <v>BBM solar</v>
          </cell>
          <cell r="H1723">
            <v>0</v>
          </cell>
          <cell r="I1723" t="str">
            <v>ltr</v>
          </cell>
          <cell r="J1723">
            <v>0</v>
          </cell>
          <cell r="M1723">
            <v>989.1712</v>
          </cell>
          <cell r="N1723">
            <v>0</v>
          </cell>
          <cell r="O1723">
            <v>0</v>
          </cell>
          <cell r="P1723">
            <v>0</v>
          </cell>
          <cell r="Q1723">
            <v>0</v>
          </cell>
          <cell r="R1723">
            <v>0</v>
          </cell>
          <cell r="T1723">
            <v>0</v>
          </cell>
        </row>
        <row r="1724">
          <cell r="T1724">
            <v>0</v>
          </cell>
        </row>
        <row r="1725">
          <cell r="D1725" t="str">
            <v>Supplying and fittings the Pressure Reducing Valves on lines also as per Drawing and Specification and including all type of requirement with concreted base down the valves and locks before and after</v>
          </cell>
          <cell r="T1725">
            <v>0</v>
          </cell>
        </row>
        <row r="1726">
          <cell r="B1726" t="str">
            <v>2.14</v>
          </cell>
          <cell r="D1726" t="str">
            <v>Dia. 1000mm</v>
          </cell>
          <cell r="I1726" t="str">
            <v>nos</v>
          </cell>
          <cell r="J1726">
            <v>1</v>
          </cell>
          <cell r="M1726">
            <v>43141293.149552003</v>
          </cell>
          <cell r="N1726">
            <v>43141293.149552003</v>
          </cell>
          <cell r="O1726">
            <v>0</v>
          </cell>
          <cell r="P1726">
            <v>0</v>
          </cell>
          <cell r="Q1726">
            <v>0</v>
          </cell>
          <cell r="R1726">
            <v>43141293.149552003</v>
          </cell>
          <cell r="S1726">
            <v>0</v>
          </cell>
          <cell r="T1726">
            <v>0</v>
          </cell>
        </row>
        <row r="1727">
          <cell r="D1727" t="str">
            <v>Material</v>
          </cell>
          <cell r="M1727">
            <v>0</v>
          </cell>
          <cell r="T1727">
            <v>0</v>
          </cell>
        </row>
        <row r="1728">
          <cell r="B1728" t="str">
            <v>B20215</v>
          </cell>
          <cell r="E1728" t="str">
            <v>Pressure reducing valve dia. 1000mm</v>
          </cell>
          <cell r="F1728" t="str">
            <v>By Main Contractor</v>
          </cell>
          <cell r="I1728" t="str">
            <v>nos</v>
          </cell>
          <cell r="J1728">
            <v>1</v>
          </cell>
          <cell r="M1728">
            <v>0</v>
          </cell>
          <cell r="N1728">
            <v>0</v>
          </cell>
          <cell r="O1728">
            <v>0</v>
          </cell>
          <cell r="P1728">
            <v>0</v>
          </cell>
          <cell r="Q1728">
            <v>0</v>
          </cell>
          <cell r="R1728">
            <v>0</v>
          </cell>
          <cell r="T1728">
            <v>0</v>
          </cell>
        </row>
        <row r="1729">
          <cell r="D1729" t="str">
            <v>Tranportation</v>
          </cell>
          <cell r="M1729">
            <v>325000</v>
          </cell>
          <cell r="T1729">
            <v>0</v>
          </cell>
        </row>
        <row r="1730">
          <cell r="B1730" t="str">
            <v>E20358</v>
          </cell>
          <cell r="E1730" t="str">
            <v>Upah angkut valve dia. 1000mm</v>
          </cell>
          <cell r="I1730" t="str">
            <v>nos</v>
          </cell>
          <cell r="J1730">
            <v>1</v>
          </cell>
          <cell r="M1730">
            <v>225000</v>
          </cell>
          <cell r="N1730">
            <v>225000</v>
          </cell>
          <cell r="O1730">
            <v>0</v>
          </cell>
          <cell r="P1730">
            <v>0</v>
          </cell>
          <cell r="Q1730">
            <v>0</v>
          </cell>
          <cell r="R1730">
            <v>225000</v>
          </cell>
          <cell r="T1730">
            <v>0</v>
          </cell>
        </row>
        <row r="1731">
          <cell r="B1731" t="str">
            <v>E20359</v>
          </cell>
          <cell r="E1731" t="str">
            <v>Upah loading/unloading valve dia. 1000mm</v>
          </cell>
          <cell r="I1731" t="str">
            <v>nos</v>
          </cell>
          <cell r="J1731">
            <v>1</v>
          </cell>
          <cell r="M1731">
            <v>100000</v>
          </cell>
          <cell r="N1731">
            <v>100000</v>
          </cell>
          <cell r="O1731">
            <v>0</v>
          </cell>
          <cell r="P1731">
            <v>0</v>
          </cell>
          <cell r="Q1731">
            <v>0</v>
          </cell>
          <cell r="R1731">
            <v>100000</v>
          </cell>
          <cell r="T1731">
            <v>0</v>
          </cell>
        </row>
        <row r="1732">
          <cell r="D1732" t="str">
            <v>Labour</v>
          </cell>
          <cell r="M1732">
            <v>42816293.149552003</v>
          </cell>
          <cell r="T1732">
            <v>0</v>
          </cell>
        </row>
        <row r="1733">
          <cell r="B1733" t="str">
            <v>E20360</v>
          </cell>
          <cell r="E1733" t="str">
            <v>Upah pasang valve dia. 1000mm</v>
          </cell>
          <cell r="I1733" t="str">
            <v>nos</v>
          </cell>
          <cell r="J1733">
            <v>1</v>
          </cell>
          <cell r="M1733">
            <v>42816293.149552003</v>
          </cell>
          <cell r="N1733">
            <v>42816293.149552003</v>
          </cell>
          <cell r="O1733">
            <v>0</v>
          </cell>
          <cell r="P1733">
            <v>0</v>
          </cell>
          <cell r="Q1733">
            <v>0</v>
          </cell>
          <cell r="R1733">
            <v>42816293.149552003</v>
          </cell>
          <cell r="T1733">
            <v>0</v>
          </cell>
        </row>
        <row r="1734">
          <cell r="D1734" t="str">
            <v>Equipment Operasional</v>
          </cell>
          <cell r="M1734">
            <v>0</v>
          </cell>
          <cell r="T1734">
            <v>0</v>
          </cell>
        </row>
        <row r="1735">
          <cell r="B1735" t="str">
            <v>D20039</v>
          </cell>
          <cell r="E1735" t="str">
            <v>Mobile crane 75 ton</v>
          </cell>
          <cell r="G1735">
            <v>16</v>
          </cell>
          <cell r="H1735">
            <v>0</v>
          </cell>
          <cell r="I1735" t="str">
            <v>jam</v>
          </cell>
          <cell r="J1735">
            <v>0</v>
          </cell>
          <cell r="K1735">
            <v>0.5</v>
          </cell>
          <cell r="L1735">
            <v>2</v>
          </cell>
          <cell r="M1735">
            <v>512484.61538461538</v>
          </cell>
          <cell r="N1735">
            <v>0</v>
          </cell>
          <cell r="O1735">
            <v>0</v>
          </cell>
          <cell r="P1735">
            <v>0</v>
          </cell>
          <cell r="Q1735">
            <v>0</v>
          </cell>
          <cell r="R1735">
            <v>0</v>
          </cell>
          <cell r="T1735">
            <v>0</v>
          </cell>
        </row>
        <row r="1736">
          <cell r="B1736" t="str">
            <v>D20050</v>
          </cell>
          <cell r="E1736" t="str">
            <v>BBM solar</v>
          </cell>
          <cell r="H1736">
            <v>0</v>
          </cell>
          <cell r="I1736" t="str">
            <v>ltr</v>
          </cell>
          <cell r="J1736">
            <v>0</v>
          </cell>
          <cell r="M1736">
            <v>989.1712</v>
          </cell>
          <cell r="N1736">
            <v>0</v>
          </cell>
          <cell r="O1736">
            <v>0</v>
          </cell>
          <cell r="P1736">
            <v>0</v>
          </cell>
          <cell r="Q1736">
            <v>0</v>
          </cell>
          <cell r="R1736">
            <v>0</v>
          </cell>
          <cell r="T1736">
            <v>0</v>
          </cell>
        </row>
        <row r="1737">
          <cell r="T1737">
            <v>0</v>
          </cell>
        </row>
        <row r="1738">
          <cell r="D1738" t="str">
            <v>Supplying and fittings the Flow meters with magnetic units to measure the pressure on lines also as per Drawing and Specification and including all type of requirement with concreted base down the valves and locks before and after and preparated the Flowm</v>
          </cell>
          <cell r="T1738">
            <v>0</v>
          </cell>
        </row>
        <row r="1739">
          <cell r="B1739" t="str">
            <v>2.15</v>
          </cell>
          <cell r="D1739" t="str">
            <v>Dia. 300mm</v>
          </cell>
          <cell r="I1739" t="str">
            <v>nos</v>
          </cell>
          <cell r="J1739">
            <v>1</v>
          </cell>
          <cell r="M1739">
            <v>12904962.215359999</v>
          </cell>
          <cell r="N1739">
            <v>12904962.215359999</v>
          </cell>
          <cell r="O1739">
            <v>0</v>
          </cell>
          <cell r="P1739">
            <v>0</v>
          </cell>
          <cell r="Q1739">
            <v>0</v>
          </cell>
          <cell r="R1739">
            <v>12904962.215359999</v>
          </cell>
          <cell r="S1739">
            <v>0</v>
          </cell>
          <cell r="T1739">
            <v>0</v>
          </cell>
        </row>
        <row r="1740">
          <cell r="D1740" t="str">
            <v>Material</v>
          </cell>
          <cell r="M1740">
            <v>0</v>
          </cell>
          <cell r="T1740">
            <v>0</v>
          </cell>
        </row>
        <row r="1741">
          <cell r="B1741" t="str">
            <v>B20216</v>
          </cell>
          <cell r="E1741" t="str">
            <v>Flow meter dia. 300mm</v>
          </cell>
          <cell r="F1741" t="str">
            <v>By Main Contractor</v>
          </cell>
          <cell r="I1741" t="str">
            <v>nos</v>
          </cell>
          <cell r="J1741">
            <v>1</v>
          </cell>
          <cell r="M1741">
            <v>0</v>
          </cell>
          <cell r="N1741">
            <v>0</v>
          </cell>
          <cell r="O1741">
            <v>0</v>
          </cell>
          <cell r="P1741">
            <v>0</v>
          </cell>
          <cell r="Q1741">
            <v>0</v>
          </cell>
          <cell r="R1741">
            <v>0</v>
          </cell>
          <cell r="T1741">
            <v>0</v>
          </cell>
        </row>
        <row r="1742">
          <cell r="D1742" t="str">
            <v>Tranportation</v>
          </cell>
          <cell r="M1742">
            <v>60000</v>
          </cell>
          <cell r="T1742">
            <v>0</v>
          </cell>
        </row>
        <row r="1743">
          <cell r="B1743" t="str">
            <v>E20339</v>
          </cell>
          <cell r="E1743" t="str">
            <v>Upah angkut valve dia. 300mm</v>
          </cell>
          <cell r="I1743" t="str">
            <v>nos</v>
          </cell>
          <cell r="J1743">
            <v>1</v>
          </cell>
          <cell r="M1743">
            <v>50000</v>
          </cell>
          <cell r="N1743">
            <v>50000</v>
          </cell>
          <cell r="O1743">
            <v>0</v>
          </cell>
          <cell r="P1743">
            <v>0</v>
          </cell>
          <cell r="Q1743">
            <v>0</v>
          </cell>
          <cell r="R1743">
            <v>50000</v>
          </cell>
          <cell r="T1743">
            <v>0</v>
          </cell>
        </row>
        <row r="1744">
          <cell r="B1744" t="str">
            <v>E20345</v>
          </cell>
          <cell r="E1744" t="str">
            <v>Upah loading/unloading valve dia. 300mm</v>
          </cell>
          <cell r="I1744" t="str">
            <v>nos</v>
          </cell>
          <cell r="J1744">
            <v>1</v>
          </cell>
          <cell r="M1744">
            <v>10000</v>
          </cell>
          <cell r="N1744">
            <v>10000</v>
          </cell>
          <cell r="O1744">
            <v>0</v>
          </cell>
          <cell r="P1744">
            <v>0</v>
          </cell>
          <cell r="Q1744">
            <v>0</v>
          </cell>
          <cell r="R1744">
            <v>10000</v>
          </cell>
          <cell r="T1744">
            <v>0</v>
          </cell>
        </row>
        <row r="1745">
          <cell r="D1745" t="str">
            <v>Labour</v>
          </cell>
          <cell r="M1745">
            <v>12844962.215359999</v>
          </cell>
          <cell r="T1745">
            <v>0</v>
          </cell>
        </row>
        <row r="1746">
          <cell r="B1746" t="str">
            <v>E20351</v>
          </cell>
          <cell r="E1746" t="str">
            <v>Upah pasang valve dia. 300mm</v>
          </cell>
          <cell r="I1746" t="str">
            <v>nos</v>
          </cell>
          <cell r="J1746">
            <v>1</v>
          </cell>
          <cell r="M1746">
            <v>12844962.215359999</v>
          </cell>
          <cell r="N1746">
            <v>12844962.215359999</v>
          </cell>
          <cell r="O1746">
            <v>0</v>
          </cell>
          <cell r="P1746">
            <v>0</v>
          </cell>
          <cell r="Q1746">
            <v>0</v>
          </cell>
          <cell r="R1746">
            <v>12844962.215359999</v>
          </cell>
          <cell r="T1746">
            <v>0</v>
          </cell>
        </row>
        <row r="1747">
          <cell r="T1747">
            <v>0</v>
          </cell>
        </row>
        <row r="1748">
          <cell r="B1748" t="str">
            <v>3.</v>
          </cell>
          <cell r="D1748" t="str">
            <v>Third : Column and Sign Board :-</v>
          </cell>
          <cell r="M1748">
            <v>315000000</v>
          </cell>
          <cell r="T1748">
            <v>0</v>
          </cell>
        </row>
        <row r="1749">
          <cell r="B1749" t="str">
            <v>3.1</v>
          </cell>
          <cell r="D1749" t="str">
            <v>Supplying and Fittings the column and signboards for valves on lines as Engineer and Specification</v>
          </cell>
          <cell r="I1749" t="str">
            <v>nos</v>
          </cell>
          <cell r="J1749">
            <v>90</v>
          </cell>
          <cell r="M1749">
            <v>2500000</v>
          </cell>
          <cell r="N1749">
            <v>225000000</v>
          </cell>
          <cell r="O1749">
            <v>0</v>
          </cell>
          <cell r="P1749">
            <v>0</v>
          </cell>
          <cell r="Q1749">
            <v>0</v>
          </cell>
          <cell r="R1749">
            <v>225000000</v>
          </cell>
          <cell r="S1749">
            <v>0</v>
          </cell>
          <cell r="T1749">
            <v>0</v>
          </cell>
        </row>
        <row r="1750">
          <cell r="B1750" t="str">
            <v>E20361</v>
          </cell>
          <cell r="E1750" t="str">
            <v>Column and sign board</v>
          </cell>
          <cell r="I1750" t="str">
            <v>nos</v>
          </cell>
          <cell r="J1750">
            <v>90</v>
          </cell>
          <cell r="M1750">
            <v>2500000</v>
          </cell>
          <cell r="N1750">
            <v>225000000</v>
          </cell>
          <cell r="O1750">
            <v>0</v>
          </cell>
          <cell r="P1750">
            <v>0</v>
          </cell>
          <cell r="Q1750">
            <v>0</v>
          </cell>
          <cell r="R1750">
            <v>225000000</v>
          </cell>
          <cell r="T1750">
            <v>0</v>
          </cell>
        </row>
        <row r="1751">
          <cell r="T1751">
            <v>0</v>
          </cell>
        </row>
        <row r="1752">
          <cell r="B1752" t="str">
            <v>3.2</v>
          </cell>
          <cell r="D1752" t="str">
            <v>Supplying and Fittings the signboards for valves on lines as Engineer and Specification</v>
          </cell>
          <cell r="I1752" t="str">
            <v>nos</v>
          </cell>
          <cell r="J1752">
            <v>90</v>
          </cell>
          <cell r="M1752">
            <v>1000000</v>
          </cell>
          <cell r="N1752">
            <v>90000000</v>
          </cell>
          <cell r="O1752">
            <v>0</v>
          </cell>
          <cell r="P1752">
            <v>0</v>
          </cell>
          <cell r="Q1752">
            <v>0</v>
          </cell>
          <cell r="R1752">
            <v>90000000</v>
          </cell>
          <cell r="S1752">
            <v>0</v>
          </cell>
          <cell r="T1752">
            <v>0</v>
          </cell>
        </row>
        <row r="1753">
          <cell r="B1753" t="str">
            <v>E20362</v>
          </cell>
          <cell r="E1753" t="str">
            <v>Sign board</v>
          </cell>
          <cell r="I1753" t="str">
            <v>nos</v>
          </cell>
          <cell r="J1753">
            <v>90</v>
          </cell>
          <cell r="M1753">
            <v>1000000</v>
          </cell>
          <cell r="N1753">
            <v>90000000</v>
          </cell>
          <cell r="O1753">
            <v>0</v>
          </cell>
          <cell r="P1753">
            <v>0</v>
          </cell>
          <cell r="Q1753">
            <v>0</v>
          </cell>
          <cell r="R1753">
            <v>90000000</v>
          </cell>
          <cell r="T1753">
            <v>0</v>
          </cell>
        </row>
        <row r="1754">
          <cell r="T1754">
            <v>0</v>
          </cell>
        </row>
        <row r="1755">
          <cell r="B1755" t="str">
            <v>4.</v>
          </cell>
          <cell r="D1755" t="str">
            <v>Fourth : Valves Chamber :-</v>
          </cell>
          <cell r="M1755">
            <v>20254950568.942326</v>
          </cell>
          <cell r="T1755">
            <v>0</v>
          </cell>
        </row>
        <row r="1756">
          <cell r="D1756" t="str">
            <v>Supplying and fittings the Flow meters with magnetic units to measure the pressure on lines also as per Drawing and Specification and including all type of requirement with concreted base down the valves and locks before and after and preparated the Flowm</v>
          </cell>
          <cell r="T1756">
            <v>0</v>
          </cell>
        </row>
        <row r="1757">
          <cell r="D1757" t="str">
            <v>Valve Chambers Lock with lines for dia. 300mm Pipe</v>
          </cell>
          <cell r="T1757">
            <v>0</v>
          </cell>
        </row>
        <row r="1758">
          <cell r="B1758" t="str">
            <v>4.1</v>
          </cell>
          <cell r="D1758" t="str">
            <v>Chamber Type (B)</v>
          </cell>
          <cell r="I1758" t="str">
            <v>nos</v>
          </cell>
          <cell r="J1758">
            <v>2</v>
          </cell>
          <cell r="M1758">
            <v>103450357.58636072</v>
          </cell>
          <cell r="N1758">
            <v>206900715.17272145</v>
          </cell>
          <cell r="O1758">
            <v>151466725.00622988</v>
          </cell>
          <cell r="P1758">
            <v>33665634.576050743</v>
          </cell>
          <cell r="Q1758">
            <v>15835855.590440756</v>
          </cell>
          <cell r="R1758">
            <v>5932500.0000000009</v>
          </cell>
          <cell r="S1758">
            <v>0</v>
          </cell>
          <cell r="T1758">
            <v>0</v>
          </cell>
        </row>
        <row r="1759">
          <cell r="B1759" t="str">
            <v>4.1.1</v>
          </cell>
          <cell r="D1759" t="str">
            <v>Excavation</v>
          </cell>
          <cell r="F1759" t="str">
            <v>buang sejauh 8 km</v>
          </cell>
          <cell r="I1759" t="str">
            <v>m3</v>
          </cell>
          <cell r="J1759">
            <v>158.4</v>
          </cell>
          <cell r="K1759">
            <v>79.2</v>
          </cell>
          <cell r="L1759" t="str">
            <v>m3/nos</v>
          </cell>
          <cell r="M1759">
            <v>83278.272710006873</v>
          </cell>
          <cell r="T1759">
            <v>0</v>
          </cell>
        </row>
        <row r="1760">
          <cell r="B1760" t="str">
            <v>4.1.1.1</v>
          </cell>
          <cell r="D1760" t="str">
            <v>Soft Soil (Excavation)</v>
          </cell>
          <cell r="F1760" t="str">
            <v>Estimate =</v>
          </cell>
          <cell r="G1760">
            <v>0.25</v>
          </cell>
          <cell r="I1760" t="str">
            <v>m3</v>
          </cell>
          <cell r="J1760">
            <v>39.6</v>
          </cell>
          <cell r="M1760">
            <v>42763.506795090681</v>
          </cell>
          <cell r="T1760">
            <v>0</v>
          </cell>
        </row>
        <row r="1761">
          <cell r="D1761" t="str">
            <v>Labour</v>
          </cell>
          <cell r="M1761">
            <v>2615.4616868469261</v>
          </cell>
          <cell r="T1761">
            <v>0</v>
          </cell>
        </row>
        <row r="1762">
          <cell r="B1762" t="str">
            <v>C20001</v>
          </cell>
          <cell r="E1762" t="str">
            <v>Tenaga</v>
          </cell>
          <cell r="G1762">
            <v>3</v>
          </cell>
          <cell r="I1762" t="str">
            <v>jam</v>
          </cell>
          <cell r="J1762">
            <v>5.918416159950759</v>
          </cell>
          <cell r="K1762">
            <v>0.14945495353411006</v>
          </cell>
          <cell r="L1762">
            <v>20.072937892388495</v>
          </cell>
          <cell r="M1762">
            <v>17500</v>
          </cell>
          <cell r="N1762">
            <v>103572.28279913828</v>
          </cell>
          <cell r="O1762">
            <v>0</v>
          </cell>
          <cell r="P1762">
            <v>103572.28279913828</v>
          </cell>
          <cell r="Q1762">
            <v>0</v>
          </cell>
          <cell r="R1762">
            <v>0</v>
          </cell>
          <cell r="T1762">
            <v>0</v>
          </cell>
        </row>
        <row r="1763">
          <cell r="B1763" t="str">
            <v>C20003</v>
          </cell>
          <cell r="E1763" t="str">
            <v>Mandor</v>
          </cell>
          <cell r="G1763">
            <v>0</v>
          </cell>
          <cell r="I1763" t="str">
            <v>jam</v>
          </cell>
          <cell r="J1763">
            <v>0</v>
          </cell>
          <cell r="K1763">
            <v>0</v>
          </cell>
          <cell r="L1763">
            <v>20.072937892388495</v>
          </cell>
          <cell r="M1763">
            <v>27500</v>
          </cell>
          <cell r="N1763">
            <v>0</v>
          </cell>
          <cell r="O1763">
            <v>0</v>
          </cell>
          <cell r="P1763">
            <v>0</v>
          </cell>
          <cell r="Q1763">
            <v>0</v>
          </cell>
          <cell r="R1763">
            <v>0</v>
          </cell>
          <cell r="T1763">
            <v>0</v>
          </cell>
        </row>
        <row r="1764">
          <cell r="D1764" t="str">
            <v>Equipment Operasional</v>
          </cell>
          <cell r="H1764" t="str">
            <v>BBM</v>
          </cell>
          <cell r="M1764">
            <v>40148.045108243758</v>
          </cell>
          <cell r="T1764">
            <v>0</v>
          </cell>
        </row>
        <row r="1765">
          <cell r="B1765" t="str">
            <v>D20025</v>
          </cell>
          <cell r="E1765" t="str">
            <v>Excavator CAT320</v>
          </cell>
          <cell r="F1765">
            <v>0.6</v>
          </cell>
          <cell r="G1765">
            <v>18</v>
          </cell>
          <cell r="H1765">
            <v>21.306298175822732</v>
          </cell>
          <cell r="I1765" t="str">
            <v>jam</v>
          </cell>
          <cell r="J1765">
            <v>1.1836832319901518</v>
          </cell>
          <cell r="K1765">
            <v>4.9818317844703357E-2</v>
          </cell>
          <cell r="L1765">
            <v>20.072937892388495</v>
          </cell>
          <cell r="M1765">
            <v>241268.4</v>
          </cell>
          <cell r="N1765">
            <v>285585.35948909272</v>
          </cell>
          <cell r="O1765">
            <v>0</v>
          </cell>
          <cell r="P1765">
            <v>0</v>
          </cell>
          <cell r="Q1765">
            <v>285585.35948909272</v>
          </cell>
          <cell r="R1765">
            <v>0</v>
          </cell>
          <cell r="T1765">
            <v>0</v>
          </cell>
        </row>
        <row r="1766">
          <cell r="B1766" t="str">
            <v>D20105</v>
          </cell>
          <cell r="E1766" t="str">
            <v>Excavator long arm</v>
          </cell>
          <cell r="F1766">
            <v>0.4</v>
          </cell>
          <cell r="G1766">
            <v>18</v>
          </cell>
          <cell r="H1766">
            <v>15.782443093202023</v>
          </cell>
          <cell r="I1766" t="str">
            <v>jam</v>
          </cell>
          <cell r="J1766">
            <v>0.87680239406677907</v>
          </cell>
          <cell r="K1766">
            <v>5.5353686494114838E-2</v>
          </cell>
          <cell r="L1766">
            <v>18.065644103149648</v>
          </cell>
          <cell r="M1766">
            <v>241268.4</v>
          </cell>
          <cell r="N1766">
            <v>211544.71073266127</v>
          </cell>
          <cell r="O1766">
            <v>0</v>
          </cell>
          <cell r="P1766">
            <v>0</v>
          </cell>
          <cell r="Q1766">
            <v>211544.71073266127</v>
          </cell>
          <cell r="R1766">
            <v>0</v>
          </cell>
          <cell r="T1766">
            <v>0</v>
          </cell>
        </row>
        <row r="1767">
          <cell r="B1767" t="str">
            <v>D20024</v>
          </cell>
          <cell r="E1767" t="str">
            <v>Dump Truck 20 Ton</v>
          </cell>
          <cell r="F1767">
            <v>8</v>
          </cell>
          <cell r="G1767">
            <v>10</v>
          </cell>
          <cell r="H1767">
            <v>51.626666666666665</v>
          </cell>
          <cell r="I1767" t="str">
            <v>jam</v>
          </cell>
          <cell r="J1767">
            <v>5.1626666666666665</v>
          </cell>
          <cell r="K1767">
            <v>0.13037037037037036</v>
          </cell>
          <cell r="L1767">
            <v>7.6704545454545467</v>
          </cell>
          <cell r="M1767">
            <v>192744.92307692309</v>
          </cell>
          <cell r="N1767">
            <v>995077.7895384616</v>
          </cell>
          <cell r="O1767">
            <v>0</v>
          </cell>
          <cell r="P1767">
            <v>0</v>
          </cell>
          <cell r="Q1767">
            <v>995077.7895384616</v>
          </cell>
          <cell r="R1767">
            <v>0</v>
          </cell>
          <cell r="T1767">
            <v>0</v>
          </cell>
        </row>
        <row r="1768">
          <cell r="B1768" t="str">
            <v>D20004</v>
          </cell>
          <cell r="E1768" t="str">
            <v>Alat bantu (Pek. Tanah)-m3</v>
          </cell>
          <cell r="I1768" t="str">
            <v>m3</v>
          </cell>
          <cell r="J1768">
            <v>39.6</v>
          </cell>
          <cell r="K1768">
            <v>1</v>
          </cell>
          <cell r="M1768">
            <v>250</v>
          </cell>
          <cell r="N1768">
            <v>9900</v>
          </cell>
          <cell r="O1768">
            <v>0</v>
          </cell>
          <cell r="P1768">
            <v>0</v>
          </cell>
          <cell r="Q1768">
            <v>9900</v>
          </cell>
          <cell r="R1768">
            <v>0</v>
          </cell>
          <cell r="T1768">
            <v>0</v>
          </cell>
        </row>
        <row r="1769">
          <cell r="B1769" t="str">
            <v>D20050</v>
          </cell>
          <cell r="E1769" t="str">
            <v>BBM solar</v>
          </cell>
          <cell r="H1769">
            <v>88.715407935691417</v>
          </cell>
          <cell r="I1769" t="str">
            <v>ltr</v>
          </cell>
          <cell r="J1769">
            <v>88.715407935691417</v>
          </cell>
          <cell r="M1769">
            <v>989.1712</v>
          </cell>
          <cell r="N1769">
            <v>87754.726526237399</v>
          </cell>
          <cell r="O1769">
            <v>0</v>
          </cell>
          <cell r="P1769">
            <v>0</v>
          </cell>
          <cell r="Q1769">
            <v>87754.726526237399</v>
          </cell>
          <cell r="R1769">
            <v>0</v>
          </cell>
          <cell r="T1769">
            <v>0</v>
          </cell>
        </row>
        <row r="1770">
          <cell r="T1770">
            <v>0</v>
          </cell>
        </row>
        <row r="1771">
          <cell r="B1771" t="str">
            <v>4.1.1.2</v>
          </cell>
          <cell r="D1771" t="str">
            <v>Soft Rock (Excavation)</v>
          </cell>
          <cell r="F1771" t="str">
            <v>Estimate =</v>
          </cell>
          <cell r="G1771">
            <v>0.4</v>
          </cell>
          <cell r="I1771" t="str">
            <v>m3</v>
          </cell>
          <cell r="J1771">
            <v>63.360000000000007</v>
          </cell>
          <cell r="L1771">
            <v>0.75</v>
          </cell>
          <cell r="M1771">
            <v>76752.998164926234</v>
          </cell>
          <cell r="T1771">
            <v>0</v>
          </cell>
        </row>
        <row r="1772">
          <cell r="D1772" t="str">
            <v>Labour</v>
          </cell>
          <cell r="M1772">
            <v>3487.282249129235</v>
          </cell>
          <cell r="T1772">
            <v>0</v>
          </cell>
        </row>
        <row r="1773">
          <cell r="B1773" t="str">
            <v>C20001</v>
          </cell>
          <cell r="E1773" t="str">
            <v>Tenaga</v>
          </cell>
          <cell r="G1773">
            <v>3</v>
          </cell>
          <cell r="I1773" t="str">
            <v>jam</v>
          </cell>
          <cell r="J1773">
            <v>12.62595447456162</v>
          </cell>
          <cell r="K1773">
            <v>0.19927327137881343</v>
          </cell>
          <cell r="L1773">
            <v>15.054703419291371</v>
          </cell>
          <cell r="M1773">
            <v>17500</v>
          </cell>
          <cell r="N1773">
            <v>220954.20330482835</v>
          </cell>
          <cell r="O1773">
            <v>0</v>
          </cell>
          <cell r="P1773">
            <v>220954.20330482835</v>
          </cell>
          <cell r="Q1773">
            <v>0</v>
          </cell>
          <cell r="R1773">
            <v>0</v>
          </cell>
          <cell r="T1773">
            <v>0</v>
          </cell>
        </row>
        <row r="1774">
          <cell r="B1774" t="str">
            <v>C20003</v>
          </cell>
          <cell r="E1774" t="str">
            <v>Mandor</v>
          </cell>
          <cell r="G1774">
            <v>0</v>
          </cell>
          <cell r="I1774" t="str">
            <v>jam</v>
          </cell>
          <cell r="J1774">
            <v>0</v>
          </cell>
          <cell r="K1774">
            <v>0</v>
          </cell>
          <cell r="L1774">
            <v>15.054703419291371</v>
          </cell>
          <cell r="M1774">
            <v>27500</v>
          </cell>
          <cell r="N1774">
            <v>0</v>
          </cell>
          <cell r="O1774">
            <v>0</v>
          </cell>
          <cell r="P1774">
            <v>0</v>
          </cell>
          <cell r="Q1774">
            <v>0</v>
          </cell>
          <cell r="R1774">
            <v>0</v>
          </cell>
          <cell r="T1774">
            <v>0</v>
          </cell>
        </row>
        <row r="1775">
          <cell r="D1775" t="str">
            <v>Equipment Operasional</v>
          </cell>
          <cell r="H1775" t="str">
            <v>BBM</v>
          </cell>
          <cell r="M1775">
            <v>73265.715915796987</v>
          </cell>
          <cell r="T1775">
            <v>0</v>
          </cell>
        </row>
        <row r="1776">
          <cell r="B1776" t="str">
            <v>D20025</v>
          </cell>
          <cell r="E1776" t="str">
            <v>Excavator CAT320</v>
          </cell>
          <cell r="F1776">
            <v>0.6</v>
          </cell>
          <cell r="G1776">
            <v>18</v>
          </cell>
          <cell r="H1776">
            <v>45.453436108421833</v>
          </cell>
          <cell r="I1776" t="str">
            <v>jam</v>
          </cell>
          <cell r="J1776">
            <v>2.5251908949123241</v>
          </cell>
          <cell r="K1776">
            <v>6.6424423792937809E-2</v>
          </cell>
          <cell r="L1776">
            <v>15.054703419291371</v>
          </cell>
          <cell r="M1776">
            <v>241268.4</v>
          </cell>
          <cell r="N1776">
            <v>609248.7669100645</v>
          </cell>
          <cell r="O1776">
            <v>0</v>
          </cell>
          <cell r="P1776">
            <v>0</v>
          </cell>
          <cell r="Q1776">
            <v>609248.7669100645</v>
          </cell>
          <cell r="R1776">
            <v>0</v>
          </cell>
          <cell r="T1776">
            <v>0</v>
          </cell>
        </row>
        <row r="1777">
          <cell r="B1777" t="str">
            <v>D20105</v>
          </cell>
          <cell r="E1777" t="str">
            <v>Excavator long arm</v>
          </cell>
          <cell r="F1777">
            <v>0.4</v>
          </cell>
          <cell r="G1777">
            <v>18</v>
          </cell>
          <cell r="H1777">
            <v>33.669211932164323</v>
          </cell>
          <cell r="I1777" t="str">
            <v>jam</v>
          </cell>
          <cell r="J1777">
            <v>1.870511774009129</v>
          </cell>
          <cell r="K1777">
            <v>7.3804915325486456E-2</v>
          </cell>
          <cell r="L1777">
            <v>13.549233077362235</v>
          </cell>
          <cell r="M1777">
            <v>241268.4</v>
          </cell>
          <cell r="N1777">
            <v>451295.38289634412</v>
          </cell>
          <cell r="O1777">
            <v>0</v>
          </cell>
          <cell r="P1777">
            <v>0</v>
          </cell>
          <cell r="Q1777">
            <v>451295.38289634412</v>
          </cell>
          <cell r="R1777">
            <v>0</v>
          </cell>
          <cell r="T1777">
            <v>0</v>
          </cell>
        </row>
        <row r="1778">
          <cell r="B1778" t="str">
            <v>D20024</v>
          </cell>
          <cell r="E1778" t="str">
            <v>Dump Truck 20 Ton</v>
          </cell>
          <cell r="F1778">
            <v>8</v>
          </cell>
          <cell r="G1778">
            <v>10</v>
          </cell>
          <cell r="H1778">
            <v>82.602666666666664</v>
          </cell>
          <cell r="I1778" t="str">
            <v>jam</v>
          </cell>
          <cell r="J1778">
            <v>8.2602666666666664</v>
          </cell>
          <cell r="K1778">
            <v>0.13037037037037036</v>
          </cell>
          <cell r="L1778">
            <v>7.6704545454545467</v>
          </cell>
          <cell r="M1778">
            <v>192744.92307692309</v>
          </cell>
          <cell r="N1778">
            <v>1592124.4632615387</v>
          </cell>
          <cell r="O1778">
            <v>0</v>
          </cell>
          <cell r="P1778">
            <v>0</v>
          </cell>
          <cell r="Q1778">
            <v>1592124.4632615387</v>
          </cell>
          <cell r="R1778">
            <v>0</v>
          </cell>
          <cell r="T1778">
            <v>0</v>
          </cell>
        </row>
        <row r="1779">
          <cell r="B1779" t="str">
            <v>D20049</v>
          </cell>
          <cell r="E1779" t="str">
            <v>Giant breaker</v>
          </cell>
          <cell r="G1779">
            <v>18</v>
          </cell>
          <cell r="H1779">
            <v>114.04800000000002</v>
          </cell>
          <cell r="I1779" t="str">
            <v>jam</v>
          </cell>
          <cell r="J1779">
            <v>6.3360000000000012</v>
          </cell>
          <cell r="K1779">
            <v>0.1</v>
          </cell>
          <cell r="L1779">
            <v>10</v>
          </cell>
          <cell r="M1779">
            <v>268437.52</v>
          </cell>
          <cell r="N1779">
            <v>1700820.1267200005</v>
          </cell>
          <cell r="O1779">
            <v>0</v>
          </cell>
          <cell r="P1779">
            <v>0</v>
          </cell>
          <cell r="Q1779">
            <v>1700820.1267200005</v>
          </cell>
          <cell r="R1779">
            <v>0</v>
          </cell>
          <cell r="T1779">
            <v>0</v>
          </cell>
        </row>
        <row r="1780">
          <cell r="B1780" t="str">
            <v>D20004</v>
          </cell>
          <cell r="E1780" t="str">
            <v>Alat bantu (Pek. Tanah)-m3</v>
          </cell>
          <cell r="I1780" t="str">
            <v>m3</v>
          </cell>
          <cell r="J1780">
            <v>63.360000000000007</v>
          </cell>
          <cell r="K1780">
            <v>1</v>
          </cell>
          <cell r="M1780">
            <v>250</v>
          </cell>
          <cell r="N1780">
            <v>15840.000000000002</v>
          </cell>
          <cell r="O1780">
            <v>0</v>
          </cell>
          <cell r="P1780">
            <v>0</v>
          </cell>
          <cell r="Q1780">
            <v>15840.000000000002</v>
          </cell>
          <cell r="R1780">
            <v>0</v>
          </cell>
          <cell r="T1780">
            <v>0</v>
          </cell>
        </row>
        <row r="1781">
          <cell r="B1781" t="str">
            <v>D20050</v>
          </cell>
          <cell r="E1781" t="str">
            <v>BBM solar</v>
          </cell>
          <cell r="H1781">
            <v>275.77331470725284</v>
          </cell>
          <cell r="I1781" t="str">
            <v>ltr</v>
          </cell>
          <cell r="J1781">
            <v>275.77331470725284</v>
          </cell>
          <cell r="M1781">
            <v>989.1712</v>
          </cell>
          <cell r="N1781">
            <v>272787.02063695091</v>
          </cell>
          <cell r="O1781">
            <v>0</v>
          </cell>
          <cell r="P1781">
            <v>0</v>
          </cell>
          <cell r="Q1781">
            <v>272787.02063695091</v>
          </cell>
          <cell r="R1781">
            <v>0</v>
          </cell>
          <cell r="T1781">
            <v>0</v>
          </cell>
        </row>
        <row r="1782">
          <cell r="T1782">
            <v>0</v>
          </cell>
        </row>
        <row r="1783">
          <cell r="B1783" t="str">
            <v>4.1.1.3</v>
          </cell>
          <cell r="D1783" t="str">
            <v>Rock Excavation</v>
          </cell>
          <cell r="F1783" t="str">
            <v>Estimate =</v>
          </cell>
          <cell r="G1783">
            <v>0.35</v>
          </cell>
          <cell r="I1783" t="str">
            <v>m3</v>
          </cell>
          <cell r="J1783">
            <v>55.44</v>
          </cell>
          <cell r="L1783">
            <v>0.25</v>
          </cell>
          <cell r="M1783">
            <v>119674.84784361061</v>
          </cell>
          <cell r="T1783">
            <v>0</v>
          </cell>
        </row>
        <row r="1784">
          <cell r="D1784" t="str">
            <v>Labour</v>
          </cell>
          <cell r="M1784">
            <v>10461.846747387703</v>
          </cell>
          <cell r="T1784">
            <v>0</v>
          </cell>
        </row>
        <row r="1785">
          <cell r="B1785" t="str">
            <v>C20001</v>
          </cell>
          <cell r="E1785" t="str">
            <v>Tenaga</v>
          </cell>
          <cell r="G1785">
            <v>3</v>
          </cell>
          <cell r="I1785" t="str">
            <v>jam</v>
          </cell>
          <cell r="J1785">
            <v>33.143130495724243</v>
          </cell>
          <cell r="K1785">
            <v>0.59781981413644025</v>
          </cell>
          <cell r="L1785">
            <v>5.0182344730971238</v>
          </cell>
          <cell r="M1785">
            <v>17500</v>
          </cell>
          <cell r="N1785">
            <v>580004.78367517423</v>
          </cell>
          <cell r="O1785">
            <v>0</v>
          </cell>
          <cell r="P1785">
            <v>580004.78367517423</v>
          </cell>
          <cell r="Q1785">
            <v>0</v>
          </cell>
          <cell r="R1785">
            <v>0</v>
          </cell>
          <cell r="T1785">
            <v>0</v>
          </cell>
        </row>
        <row r="1786">
          <cell r="B1786" t="str">
            <v>C20003</v>
          </cell>
          <cell r="E1786" t="str">
            <v>Mandor</v>
          </cell>
          <cell r="G1786">
            <v>0</v>
          </cell>
          <cell r="I1786" t="str">
            <v>jam</v>
          </cell>
          <cell r="J1786">
            <v>0</v>
          </cell>
          <cell r="K1786">
            <v>0</v>
          </cell>
          <cell r="L1786">
            <v>5.0182344730971238</v>
          </cell>
          <cell r="M1786">
            <v>27500</v>
          </cell>
          <cell r="N1786">
            <v>0</v>
          </cell>
          <cell r="O1786">
            <v>0</v>
          </cell>
          <cell r="P1786">
            <v>0</v>
          </cell>
          <cell r="Q1786">
            <v>0</v>
          </cell>
          <cell r="R1786">
            <v>0</v>
          </cell>
          <cell r="T1786">
            <v>0</v>
          </cell>
        </row>
        <row r="1787">
          <cell r="D1787" t="str">
            <v>Equipment Operasional</v>
          </cell>
          <cell r="H1787" t="str">
            <v>BBM</v>
          </cell>
          <cell r="M1787">
            <v>109213.00109622291</v>
          </cell>
          <cell r="T1787">
            <v>0</v>
          </cell>
        </row>
        <row r="1788">
          <cell r="B1788" t="str">
            <v>D20025</v>
          </cell>
          <cell r="E1788" t="str">
            <v>Excavator CAT320</v>
          </cell>
          <cell r="F1788">
            <v>0.6</v>
          </cell>
          <cell r="G1788">
            <v>18</v>
          </cell>
          <cell r="H1788">
            <v>119.3152697846073</v>
          </cell>
          <cell r="I1788" t="str">
            <v>jam</v>
          </cell>
          <cell r="J1788">
            <v>6.6286260991448493</v>
          </cell>
          <cell r="K1788">
            <v>0.19927327137881343</v>
          </cell>
          <cell r="L1788">
            <v>5.0182344730971238</v>
          </cell>
          <cell r="M1788">
            <v>241268.4</v>
          </cell>
          <cell r="N1788">
            <v>1599278.0131389191</v>
          </cell>
          <cell r="O1788">
            <v>0</v>
          </cell>
          <cell r="P1788">
            <v>0</v>
          </cell>
          <cell r="Q1788">
            <v>1599278.0131389191</v>
          </cell>
          <cell r="R1788">
            <v>0</v>
          </cell>
          <cell r="T1788">
            <v>0</v>
          </cell>
        </row>
        <row r="1789">
          <cell r="B1789" t="str">
            <v>D20105</v>
          </cell>
          <cell r="E1789" t="str">
            <v>Excavator long arm</v>
          </cell>
          <cell r="F1789">
            <v>0.4</v>
          </cell>
          <cell r="G1789">
            <v>18</v>
          </cell>
          <cell r="H1789">
            <v>88.381681321931325</v>
          </cell>
          <cell r="I1789" t="str">
            <v>jam</v>
          </cell>
          <cell r="J1789">
            <v>4.9100934067739628</v>
          </cell>
          <cell r="K1789">
            <v>0.22141474597645935</v>
          </cell>
          <cell r="L1789">
            <v>4.5164110257874119</v>
          </cell>
          <cell r="M1789">
            <v>241268.4</v>
          </cell>
          <cell r="N1789">
            <v>1184650.3801029031</v>
          </cell>
          <cell r="O1789">
            <v>0</v>
          </cell>
          <cell r="P1789">
            <v>0</v>
          </cell>
          <cell r="Q1789">
            <v>1184650.3801029031</v>
          </cell>
          <cell r="R1789">
            <v>0</v>
          </cell>
          <cell r="T1789">
            <v>0</v>
          </cell>
        </row>
        <row r="1790">
          <cell r="B1790" t="str">
            <v>D20024</v>
          </cell>
          <cell r="E1790" t="str">
            <v>Dump Truck 20 Ton</v>
          </cell>
          <cell r="F1790">
            <v>8</v>
          </cell>
          <cell r="G1790">
            <v>10</v>
          </cell>
          <cell r="H1790">
            <v>72.277333333333317</v>
          </cell>
          <cell r="I1790" t="str">
            <v>jam</v>
          </cell>
          <cell r="J1790">
            <v>7.2277333333333322</v>
          </cell>
          <cell r="K1790">
            <v>0.13037037037037036</v>
          </cell>
          <cell r="L1790">
            <v>7.6704545454545467</v>
          </cell>
          <cell r="M1790">
            <v>192744.92307692309</v>
          </cell>
          <cell r="N1790">
            <v>1393108.905353846</v>
          </cell>
          <cell r="O1790">
            <v>0</v>
          </cell>
          <cell r="P1790">
            <v>0</v>
          </cell>
          <cell r="Q1790">
            <v>1393108.905353846</v>
          </cell>
          <cell r="R1790">
            <v>0</v>
          </cell>
          <cell r="T1790">
            <v>0</v>
          </cell>
        </row>
        <row r="1791">
          <cell r="B1791" t="str">
            <v>D20049</v>
          </cell>
          <cell r="E1791" t="str">
            <v>Giant breaker</v>
          </cell>
          <cell r="G1791">
            <v>18</v>
          </cell>
          <cell r="H1791">
            <v>99.792000000000002</v>
          </cell>
          <cell r="I1791" t="str">
            <v>jam</v>
          </cell>
          <cell r="J1791">
            <v>5.5440000000000005</v>
          </cell>
          <cell r="K1791">
            <v>0.1</v>
          </cell>
          <cell r="L1791">
            <v>10</v>
          </cell>
          <cell r="M1791">
            <v>268437.52</v>
          </cell>
          <cell r="N1791">
            <v>1488217.6108800003</v>
          </cell>
          <cell r="O1791">
            <v>0</v>
          </cell>
          <cell r="P1791">
            <v>0</v>
          </cell>
          <cell r="Q1791">
            <v>1488217.6108800003</v>
          </cell>
          <cell r="R1791">
            <v>0</v>
          </cell>
          <cell r="T1791">
            <v>0</v>
          </cell>
        </row>
        <row r="1792">
          <cell r="B1792" t="str">
            <v>D20004</v>
          </cell>
          <cell r="E1792" t="str">
            <v>Alat bantu (Pek. Tanah)-m3</v>
          </cell>
          <cell r="I1792" t="str">
            <v>m3</v>
          </cell>
          <cell r="J1792">
            <v>55.44</v>
          </cell>
          <cell r="K1792">
            <v>1</v>
          </cell>
          <cell r="M1792">
            <v>250</v>
          </cell>
          <cell r="N1792">
            <v>13860</v>
          </cell>
          <cell r="O1792">
            <v>0</v>
          </cell>
          <cell r="P1792">
            <v>0</v>
          </cell>
          <cell r="Q1792">
            <v>13860</v>
          </cell>
          <cell r="R1792">
            <v>0</v>
          </cell>
          <cell r="T1792">
            <v>0</v>
          </cell>
        </row>
        <row r="1793">
          <cell r="B1793" t="str">
            <v>D20050</v>
          </cell>
          <cell r="E1793" t="str">
            <v>BBM solar</v>
          </cell>
          <cell r="H1793">
            <v>379.76628443987192</v>
          </cell>
          <cell r="I1793" t="str">
            <v>ltr</v>
          </cell>
          <cell r="J1793">
            <v>379.76628443987192</v>
          </cell>
          <cell r="M1793">
            <v>989.1712</v>
          </cell>
          <cell r="N1793">
            <v>375653.87129892944</v>
          </cell>
          <cell r="O1793">
            <v>0</v>
          </cell>
          <cell r="P1793">
            <v>0</v>
          </cell>
          <cell r="Q1793">
            <v>375653.87129892944</v>
          </cell>
          <cell r="R1793">
            <v>0</v>
          </cell>
          <cell r="T1793">
            <v>0</v>
          </cell>
        </row>
        <row r="1794">
          <cell r="T1794">
            <v>0</v>
          </cell>
        </row>
        <row r="1795">
          <cell r="B1795" t="str">
            <v>4.1.2</v>
          </cell>
          <cell r="D1795" t="str">
            <v>Chamber Soil Back Filling</v>
          </cell>
          <cell r="I1795" t="str">
            <v>m3</v>
          </cell>
          <cell r="J1795">
            <v>38.4</v>
          </cell>
          <cell r="K1795">
            <v>19.2</v>
          </cell>
          <cell r="L1795" t="str">
            <v>m3/nos</v>
          </cell>
          <cell r="M1795">
            <v>48435.163685089246</v>
          </cell>
          <cell r="T1795">
            <v>0</v>
          </cell>
        </row>
        <row r="1796">
          <cell r="D1796" t="str">
            <v>Material</v>
          </cell>
          <cell r="M1796">
            <v>8174.2819508471621</v>
          </cell>
          <cell r="T1796">
            <v>0</v>
          </cell>
        </row>
        <row r="1797">
          <cell r="B1797" t="str">
            <v>A20020</v>
          </cell>
          <cell r="E1797" t="str">
            <v>Tanah pilihan</v>
          </cell>
          <cell r="F1797">
            <v>0.2</v>
          </cell>
          <cell r="I1797" t="str">
            <v>m3</v>
          </cell>
          <cell r="J1797">
            <v>9.2159999999999993</v>
          </cell>
          <cell r="K1797">
            <v>1.2</v>
          </cell>
          <cell r="M1797">
            <v>34059.508128529844</v>
          </cell>
          <cell r="N1797">
            <v>313892.42691253102</v>
          </cell>
          <cell r="O1797">
            <v>313892.42691253102</v>
          </cell>
          <cell r="P1797">
            <v>0</v>
          </cell>
          <cell r="Q1797">
            <v>0</v>
          </cell>
          <cell r="R1797">
            <v>0</v>
          </cell>
          <cell r="T1797">
            <v>0</v>
          </cell>
        </row>
        <row r="1798">
          <cell r="D1798" t="str">
            <v>Labour</v>
          </cell>
          <cell r="M1798">
            <v>3489.7119341563775</v>
          </cell>
          <cell r="T1798">
            <v>0</v>
          </cell>
        </row>
        <row r="1799">
          <cell r="B1799" t="str">
            <v>C20001</v>
          </cell>
          <cell r="E1799" t="str">
            <v>Tenaga</v>
          </cell>
          <cell r="G1799">
            <v>6</v>
          </cell>
          <cell r="I1799" t="str">
            <v>jam</v>
          </cell>
          <cell r="J1799">
            <v>6.0681481481481461</v>
          </cell>
          <cell r="K1799">
            <v>0.15802469135802463</v>
          </cell>
          <cell r="L1799">
            <v>37.968750000000014</v>
          </cell>
          <cell r="M1799">
            <v>17500</v>
          </cell>
          <cell r="N1799">
            <v>106192.59259259255</v>
          </cell>
          <cell r="O1799">
            <v>0</v>
          </cell>
          <cell r="P1799">
            <v>106192.59259259255</v>
          </cell>
          <cell r="Q1799">
            <v>0</v>
          </cell>
          <cell r="R1799">
            <v>0</v>
          </cell>
          <cell r="T1799">
            <v>0</v>
          </cell>
        </row>
        <row r="1800">
          <cell r="B1800" t="str">
            <v>C20003</v>
          </cell>
          <cell r="E1800" t="str">
            <v>Mandor</v>
          </cell>
          <cell r="G1800">
            <v>1</v>
          </cell>
          <cell r="I1800" t="str">
            <v>jam</v>
          </cell>
          <cell r="J1800">
            <v>1.0113580246913576</v>
          </cell>
          <cell r="K1800">
            <v>2.6337448559670771E-2</v>
          </cell>
          <cell r="L1800">
            <v>37.968750000000014</v>
          </cell>
          <cell r="M1800">
            <v>27500</v>
          </cell>
          <cell r="N1800">
            <v>27812.345679012335</v>
          </cell>
          <cell r="O1800">
            <v>0</v>
          </cell>
          <cell r="P1800">
            <v>27812.345679012335</v>
          </cell>
          <cell r="Q1800">
            <v>0</v>
          </cell>
          <cell r="R1800">
            <v>0</v>
          </cell>
          <cell r="T1800">
            <v>0</v>
          </cell>
        </row>
        <row r="1801">
          <cell r="D1801" t="str">
            <v>Equipment Operasional</v>
          </cell>
          <cell r="H1801" t="str">
            <v>BBM</v>
          </cell>
          <cell r="M1801">
            <v>36771.169800085714</v>
          </cell>
          <cell r="T1801">
            <v>0</v>
          </cell>
        </row>
        <row r="1802">
          <cell r="B1802" t="str">
            <v>D20025</v>
          </cell>
          <cell r="E1802" t="str">
            <v>Excavator CAT320</v>
          </cell>
          <cell r="F1802" t="str">
            <v>Timbun</v>
          </cell>
          <cell r="G1802">
            <v>18</v>
          </cell>
          <cell r="H1802">
            <v>18.204444444444437</v>
          </cell>
          <cell r="I1802" t="str">
            <v>jam</v>
          </cell>
          <cell r="J1802">
            <v>1.0113580246913576</v>
          </cell>
          <cell r="K1802">
            <v>2.6337448559670771E-2</v>
          </cell>
          <cell r="L1802">
            <v>37.968750000000014</v>
          </cell>
          <cell r="M1802">
            <v>241268.4</v>
          </cell>
          <cell r="N1802">
            <v>244008.73244444435</v>
          </cell>
          <cell r="O1802">
            <v>0</v>
          </cell>
          <cell r="P1802">
            <v>0</v>
          </cell>
          <cell r="Q1802">
            <v>244008.73244444435</v>
          </cell>
          <cell r="R1802">
            <v>0</v>
          </cell>
          <cell r="T1802">
            <v>0</v>
          </cell>
        </row>
        <row r="1803">
          <cell r="B1803" t="str">
            <v>D20040</v>
          </cell>
          <cell r="E1803" t="str">
            <v>Water Tank Truck, 3000-5000 liter</v>
          </cell>
          <cell r="G1803">
            <v>5</v>
          </cell>
          <cell r="H1803">
            <v>1.28</v>
          </cell>
          <cell r="I1803" t="str">
            <v>jam</v>
          </cell>
          <cell r="J1803">
            <v>0.25600000000000001</v>
          </cell>
          <cell r="K1803">
            <v>6.6666666666666671E-3</v>
          </cell>
          <cell r="L1803">
            <v>150</v>
          </cell>
          <cell r="M1803">
            <v>84561.566504230243</v>
          </cell>
          <cell r="N1803">
            <v>21647.761025082942</v>
          </cell>
          <cell r="O1803">
            <v>0</v>
          </cell>
          <cell r="P1803">
            <v>0</v>
          </cell>
          <cell r="Q1803">
            <v>21647.761025082942</v>
          </cell>
          <cell r="R1803">
            <v>0</v>
          </cell>
          <cell r="T1803">
            <v>0</v>
          </cell>
        </row>
        <row r="1804">
          <cell r="B1804" t="str">
            <v>A20021</v>
          </cell>
          <cell r="E1804" t="str">
            <v>Air</v>
          </cell>
          <cell r="I1804" t="str">
            <v>m3</v>
          </cell>
          <cell r="J1804">
            <v>3.84</v>
          </cell>
          <cell r="K1804">
            <v>0.1</v>
          </cell>
          <cell r="M1804">
            <v>2469.92</v>
          </cell>
          <cell r="N1804">
            <v>9484.4928</v>
          </cell>
          <cell r="O1804">
            <v>9484.4928</v>
          </cell>
          <cell r="P1804">
            <v>0</v>
          </cell>
          <cell r="Q1804">
            <v>0</v>
          </cell>
          <cell r="R1804">
            <v>0</v>
          </cell>
          <cell r="T1804">
            <v>0</v>
          </cell>
        </row>
        <row r="1805">
          <cell r="B1805" t="str">
            <v>D20036</v>
          </cell>
          <cell r="E1805" t="str">
            <v>Stamper</v>
          </cell>
          <cell r="I1805" t="str">
            <v>jam</v>
          </cell>
          <cell r="J1805">
            <v>5.12</v>
          </cell>
          <cell r="K1805">
            <v>0.13333333333333333</v>
          </cell>
          <cell r="L1805">
            <v>7.5</v>
          </cell>
          <cell r="M1805">
            <v>27509.943875635217</v>
          </cell>
          <cell r="N1805">
            <v>140850.91264325232</v>
          </cell>
          <cell r="O1805">
            <v>0</v>
          </cell>
          <cell r="P1805">
            <v>0</v>
          </cell>
          <cell r="Q1805">
            <v>140850.91264325232</v>
          </cell>
          <cell r="R1805">
            <v>0</v>
          </cell>
          <cell r="T1805">
            <v>0</v>
          </cell>
        </row>
        <row r="1806">
          <cell r="B1806" t="str">
            <v>D20042</v>
          </cell>
          <cell r="E1806" t="str">
            <v>Wheel loader</v>
          </cell>
          <cell r="F1806">
            <v>0.8</v>
          </cell>
          <cell r="G1806">
            <v>16</v>
          </cell>
          <cell r="H1806">
            <v>13.159839357429716</v>
          </cell>
          <cell r="I1806" t="str">
            <v>jam</v>
          </cell>
          <cell r="J1806">
            <v>0.82248995983935724</v>
          </cell>
          <cell r="K1806">
            <v>2.6773761713520743E-2</v>
          </cell>
          <cell r="L1806">
            <v>37.350000000000009</v>
          </cell>
          <cell r="M1806">
            <v>173345.6</v>
          </cell>
          <cell r="N1806">
            <v>142575.0155823293</v>
          </cell>
          <cell r="O1806">
            <v>0</v>
          </cell>
          <cell r="P1806">
            <v>0</v>
          </cell>
          <cell r="Q1806">
            <v>142575.0155823293</v>
          </cell>
          <cell r="R1806">
            <v>0</v>
          </cell>
          <cell r="T1806">
            <v>0</v>
          </cell>
        </row>
        <row r="1807">
          <cell r="B1807" t="str">
            <v>D20024</v>
          </cell>
          <cell r="E1807" t="str">
            <v>Dump Truck 20 Ton</v>
          </cell>
          <cell r="F1807">
            <v>8</v>
          </cell>
          <cell r="G1807">
            <v>10</v>
          </cell>
          <cell r="H1807">
            <v>40.049777777777777</v>
          </cell>
          <cell r="I1807" t="str">
            <v>jam</v>
          </cell>
          <cell r="J1807">
            <v>4.0049777777777775</v>
          </cell>
          <cell r="K1807">
            <v>0.13037037037037036</v>
          </cell>
          <cell r="L1807">
            <v>7.6704545454545467</v>
          </cell>
          <cell r="M1807">
            <v>192744.92307692309</v>
          </cell>
          <cell r="N1807">
            <v>771939.13370256417</v>
          </cell>
          <cell r="O1807">
            <v>0</v>
          </cell>
          <cell r="P1807">
            <v>0</v>
          </cell>
          <cell r="Q1807">
            <v>771939.13370256417</v>
          </cell>
          <cell r="R1807">
            <v>0</v>
          </cell>
          <cell r="T1807">
            <v>0</v>
          </cell>
        </row>
        <row r="1808">
          <cell r="B1808" t="str">
            <v>D20004</v>
          </cell>
          <cell r="E1808" t="str">
            <v>Alat bantu (Pek. Tanah)-m3</v>
          </cell>
          <cell r="I1808" t="str">
            <v>m3</v>
          </cell>
          <cell r="J1808">
            <v>38.4</v>
          </cell>
          <cell r="K1808">
            <v>1</v>
          </cell>
          <cell r="M1808">
            <v>250</v>
          </cell>
          <cell r="N1808">
            <v>9600</v>
          </cell>
          <cell r="O1808">
            <v>0</v>
          </cell>
          <cell r="P1808">
            <v>0</v>
          </cell>
          <cell r="Q1808">
            <v>9600</v>
          </cell>
          <cell r="R1808">
            <v>0</v>
          </cell>
          <cell r="T1808">
            <v>0</v>
          </cell>
        </row>
        <row r="1809">
          <cell r="B1809" t="str">
            <v>D20050</v>
          </cell>
          <cell r="E1809" t="str">
            <v>BBM solar</v>
          </cell>
          <cell r="H1809">
            <v>72.69406157965193</v>
          </cell>
          <cell r="I1809" t="str">
            <v>ltr</v>
          </cell>
          <cell r="J1809">
            <v>72.69406157965193</v>
          </cell>
          <cell r="M1809">
            <v>989.1712</v>
          </cell>
          <cell r="N1809">
            <v>71906.872125618189</v>
          </cell>
          <cell r="O1809">
            <v>0</v>
          </cell>
          <cell r="P1809">
            <v>0</v>
          </cell>
          <cell r="Q1809">
            <v>71906.872125618189</v>
          </cell>
          <cell r="R1809">
            <v>0</v>
          </cell>
          <cell r="T1809">
            <v>0</v>
          </cell>
        </row>
        <row r="1810">
          <cell r="T1810">
            <v>0</v>
          </cell>
        </row>
        <row r="1811">
          <cell r="B1811" t="str">
            <v>4.1.3</v>
          </cell>
          <cell r="D1811" t="str">
            <v>Blinding Concrete Class B</v>
          </cell>
          <cell r="F1811">
            <v>0.1</v>
          </cell>
          <cell r="I1811" t="str">
            <v>m3</v>
          </cell>
          <cell r="J1811">
            <v>4</v>
          </cell>
          <cell r="K1811">
            <v>2</v>
          </cell>
          <cell r="L1811" t="str">
            <v>m3/nos</v>
          </cell>
          <cell r="M1811">
            <v>694275.05280000006</v>
          </cell>
          <cell r="T1811">
            <v>0</v>
          </cell>
        </row>
        <row r="1812">
          <cell r="D1812" t="str">
            <v>Material</v>
          </cell>
          <cell r="M1812">
            <v>609675.05280000006</v>
          </cell>
          <cell r="T1812">
            <v>0</v>
          </cell>
        </row>
        <row r="1813">
          <cell r="B1813" t="str">
            <v>B20193</v>
          </cell>
          <cell r="E1813" t="str">
            <v>Concrete Class B</v>
          </cell>
          <cell r="I1813" t="str">
            <v>m3</v>
          </cell>
          <cell r="J1813">
            <v>4.08</v>
          </cell>
          <cell r="K1813">
            <v>1.02</v>
          </cell>
          <cell r="M1813">
            <v>597720.64</v>
          </cell>
          <cell r="N1813">
            <v>2438700.2112000003</v>
          </cell>
          <cell r="O1813">
            <v>2438700.2112000003</v>
          </cell>
          <cell r="P1813">
            <v>0</v>
          </cell>
          <cell r="Q1813">
            <v>0</v>
          </cell>
          <cell r="R1813">
            <v>0</v>
          </cell>
          <cell r="T1813">
            <v>0</v>
          </cell>
        </row>
        <row r="1814">
          <cell r="D1814" t="str">
            <v>Labour</v>
          </cell>
          <cell r="M1814">
            <v>81600</v>
          </cell>
          <cell r="T1814">
            <v>0</v>
          </cell>
        </row>
        <row r="1815">
          <cell r="B1815" t="str">
            <v>C20008</v>
          </cell>
          <cell r="E1815" t="str">
            <v>Placing beton (slab)</v>
          </cell>
          <cell r="I1815" t="str">
            <v>m3</v>
          </cell>
          <cell r="J1815">
            <v>4.08</v>
          </cell>
          <cell r="M1815">
            <v>80000</v>
          </cell>
          <cell r="N1815">
            <v>326400</v>
          </cell>
          <cell r="O1815">
            <v>0</v>
          </cell>
          <cell r="P1815">
            <v>326400</v>
          </cell>
          <cell r="Q1815">
            <v>0</v>
          </cell>
          <cell r="R1815">
            <v>0</v>
          </cell>
          <cell r="T1815">
            <v>0</v>
          </cell>
        </row>
        <row r="1816">
          <cell r="D1816" t="str">
            <v>Equipment Operasional</v>
          </cell>
          <cell r="H1816" t="str">
            <v>BBM</v>
          </cell>
          <cell r="M1816">
            <v>3000</v>
          </cell>
          <cell r="T1816">
            <v>0</v>
          </cell>
        </row>
        <row r="1817">
          <cell r="B1817" t="str">
            <v>D20029</v>
          </cell>
          <cell r="E1817" t="str">
            <v>Gerobak dorong</v>
          </cell>
          <cell r="I1817" t="str">
            <v>unit</v>
          </cell>
          <cell r="J1817">
            <v>0.08</v>
          </cell>
          <cell r="K1817">
            <v>0.02</v>
          </cell>
          <cell r="M1817">
            <v>100000</v>
          </cell>
          <cell r="N1817">
            <v>8000</v>
          </cell>
          <cell r="O1817">
            <v>0</v>
          </cell>
          <cell r="P1817">
            <v>0</v>
          </cell>
          <cell r="Q1817">
            <v>8000</v>
          </cell>
          <cell r="R1817">
            <v>0</v>
          </cell>
          <cell r="T1817">
            <v>0</v>
          </cell>
        </row>
        <row r="1818">
          <cell r="B1818" t="str">
            <v>D20006</v>
          </cell>
          <cell r="E1818" t="str">
            <v>Alat bantu Cor</v>
          </cell>
          <cell r="I1818" t="str">
            <v>m3</v>
          </cell>
          <cell r="J1818">
            <v>4</v>
          </cell>
          <cell r="K1818">
            <v>1</v>
          </cell>
          <cell r="M1818">
            <v>1000</v>
          </cell>
          <cell r="N1818">
            <v>4000</v>
          </cell>
          <cell r="O1818">
            <v>0</v>
          </cell>
          <cell r="P1818">
            <v>0</v>
          </cell>
          <cell r="Q1818">
            <v>4000</v>
          </cell>
          <cell r="R1818">
            <v>0</v>
          </cell>
          <cell r="T1818">
            <v>0</v>
          </cell>
        </row>
        <row r="1819">
          <cell r="T1819">
            <v>0</v>
          </cell>
        </row>
        <row r="1820">
          <cell r="B1820" t="str">
            <v>4.1.4</v>
          </cell>
          <cell r="D1820" t="str">
            <v>Concrete Work</v>
          </cell>
          <cell r="I1820" t="str">
            <v>nos</v>
          </cell>
          <cell r="J1820">
            <v>2</v>
          </cell>
          <cell r="M1820">
            <v>69423975.989934444</v>
          </cell>
          <cell r="T1820">
            <v>0</v>
          </cell>
        </row>
        <row r="1821">
          <cell r="D1821" t="str">
            <v>Concrete block</v>
          </cell>
          <cell r="T1821">
            <v>0</v>
          </cell>
        </row>
        <row r="1822">
          <cell r="B1822" t="str">
            <v>4.1.4.a</v>
          </cell>
          <cell r="E1822" t="str">
            <v>Con-C</v>
          </cell>
          <cell r="I1822" t="str">
            <v>m3</v>
          </cell>
          <cell r="J1822">
            <v>1.8280000000000001</v>
          </cell>
          <cell r="K1822">
            <v>0.91400000000000003</v>
          </cell>
          <cell r="L1822" t="str">
            <v>m3/nos</v>
          </cell>
          <cell r="T1822">
            <v>0</v>
          </cell>
        </row>
        <row r="1823">
          <cell r="B1823" t="str">
            <v>4.1.4.b</v>
          </cell>
          <cell r="E1823" t="str">
            <v>Re-Bar</v>
          </cell>
          <cell r="I1823" t="str">
            <v>kg</v>
          </cell>
          <cell r="J1823">
            <v>146.126</v>
          </cell>
          <cell r="K1823">
            <v>73.063000000000002</v>
          </cell>
          <cell r="L1823" t="str">
            <v>kg/nos</v>
          </cell>
          <cell r="T1823">
            <v>0</v>
          </cell>
        </row>
        <row r="1824">
          <cell r="B1824" t="str">
            <v>4.1.4.c</v>
          </cell>
          <cell r="E1824" t="str">
            <v>Form-Work</v>
          </cell>
          <cell r="I1824" t="str">
            <v>m2</v>
          </cell>
          <cell r="J1824">
            <v>16.452000000000002</v>
          </cell>
          <cell r="K1824">
            <v>8.2260000000000009</v>
          </cell>
          <cell r="L1824" t="str">
            <v>m2/nos</v>
          </cell>
          <cell r="T1824">
            <v>0</v>
          </cell>
        </row>
        <row r="1825">
          <cell r="D1825" t="str">
            <v>Opening for acces and maintenance</v>
          </cell>
          <cell r="T1825">
            <v>0</v>
          </cell>
        </row>
        <row r="1826">
          <cell r="B1826" t="str">
            <v>4.1.4.d</v>
          </cell>
          <cell r="E1826" t="str">
            <v>Con-C</v>
          </cell>
          <cell r="I1826" t="str">
            <v>m3</v>
          </cell>
          <cell r="J1826">
            <v>0.224</v>
          </cell>
          <cell r="K1826">
            <v>0.112</v>
          </cell>
          <cell r="L1826" t="str">
            <v>m3/nos</v>
          </cell>
          <cell r="T1826">
            <v>0</v>
          </cell>
        </row>
        <row r="1827">
          <cell r="B1827" t="str">
            <v>4.1.4.e</v>
          </cell>
          <cell r="E1827" t="str">
            <v>Re-Bar</v>
          </cell>
          <cell r="I1827" t="str">
            <v>kg</v>
          </cell>
          <cell r="J1827">
            <v>46.594000000000001</v>
          </cell>
          <cell r="K1827">
            <v>23.297000000000001</v>
          </cell>
          <cell r="L1827" t="str">
            <v>kg/nos</v>
          </cell>
          <cell r="T1827">
            <v>0</v>
          </cell>
        </row>
        <row r="1828">
          <cell r="B1828" t="str">
            <v>4.1.4.f</v>
          </cell>
          <cell r="E1828" t="str">
            <v>Form-Work</v>
          </cell>
          <cell r="I1828" t="str">
            <v>m2</v>
          </cell>
          <cell r="J1828">
            <v>3.12</v>
          </cell>
          <cell r="K1828">
            <v>1.56</v>
          </cell>
          <cell r="L1828" t="str">
            <v>m2/nos</v>
          </cell>
          <cell r="T1828">
            <v>0</v>
          </cell>
        </row>
        <row r="1829">
          <cell r="D1829" t="str">
            <v>Concrete ring for cover installation</v>
          </cell>
          <cell r="T1829">
            <v>0</v>
          </cell>
        </row>
        <row r="1830">
          <cell r="B1830" t="str">
            <v>4.1.4.g</v>
          </cell>
          <cell r="E1830" t="str">
            <v>Con-C</v>
          </cell>
          <cell r="I1830" t="str">
            <v>m3</v>
          </cell>
          <cell r="J1830">
            <v>0.86399999999999999</v>
          </cell>
          <cell r="K1830">
            <v>0.432</v>
          </cell>
          <cell r="L1830" t="str">
            <v>m3/nos</v>
          </cell>
          <cell r="T1830">
            <v>0</v>
          </cell>
        </row>
        <row r="1831">
          <cell r="B1831" t="str">
            <v>4.1.4.h</v>
          </cell>
          <cell r="E1831" t="str">
            <v>Re-Bar</v>
          </cell>
          <cell r="I1831" t="str">
            <v>kg</v>
          </cell>
          <cell r="J1831">
            <v>157.25800000000001</v>
          </cell>
          <cell r="K1831">
            <v>78.629000000000005</v>
          </cell>
          <cell r="L1831" t="str">
            <v>kg/nos</v>
          </cell>
          <cell r="T1831">
            <v>0</v>
          </cell>
        </row>
        <row r="1832">
          <cell r="B1832" t="str">
            <v>4.1.4.i</v>
          </cell>
          <cell r="E1832" t="str">
            <v>Form-Work</v>
          </cell>
          <cell r="I1832" t="str">
            <v>m2</v>
          </cell>
          <cell r="J1832">
            <v>7.92</v>
          </cell>
          <cell r="K1832">
            <v>3.96</v>
          </cell>
          <cell r="L1832" t="str">
            <v>m2/nos</v>
          </cell>
          <cell r="T1832">
            <v>0</v>
          </cell>
        </row>
        <row r="1833">
          <cell r="D1833" t="str">
            <v>Chamber</v>
          </cell>
          <cell r="T1833">
            <v>0</v>
          </cell>
        </row>
        <row r="1834">
          <cell r="B1834" t="str">
            <v>4.1.4.j</v>
          </cell>
          <cell r="E1834" t="str">
            <v>Con-C</v>
          </cell>
          <cell r="I1834" t="str">
            <v>m3</v>
          </cell>
          <cell r="J1834">
            <v>37.008000000000003</v>
          </cell>
          <cell r="K1834">
            <v>18.504000000000001</v>
          </cell>
          <cell r="L1834" t="str">
            <v>m3/nos</v>
          </cell>
          <cell r="T1834">
            <v>0</v>
          </cell>
        </row>
        <row r="1835">
          <cell r="B1835" t="str">
            <v>4.1.4.k</v>
          </cell>
          <cell r="E1835" t="str">
            <v>Re-Bar</v>
          </cell>
          <cell r="I1835" t="str">
            <v>kg</v>
          </cell>
          <cell r="J1835">
            <v>6487.01</v>
          </cell>
          <cell r="K1835">
            <v>3243.5050000000001</v>
          </cell>
          <cell r="L1835" t="str">
            <v>kg/nos</v>
          </cell>
          <cell r="T1835">
            <v>0</v>
          </cell>
        </row>
        <row r="1836">
          <cell r="B1836" t="str">
            <v>4.1.4.l</v>
          </cell>
          <cell r="E1836" t="str">
            <v>Form-Work</v>
          </cell>
          <cell r="I1836" t="str">
            <v>m2</v>
          </cell>
          <cell r="J1836">
            <v>136.08000000000001</v>
          </cell>
          <cell r="K1836">
            <v>68.040000000000006</v>
          </cell>
          <cell r="L1836" t="str">
            <v>m2/nos</v>
          </cell>
          <cell r="T1836">
            <v>0</v>
          </cell>
        </row>
        <row r="1837">
          <cell r="D1837" t="str">
            <v>Pre-cast</v>
          </cell>
          <cell r="T1837">
            <v>0</v>
          </cell>
        </row>
        <row r="1838">
          <cell r="B1838" t="str">
            <v>4.1.4.m</v>
          </cell>
          <cell r="E1838" t="str">
            <v>Con-C</v>
          </cell>
          <cell r="I1838" t="str">
            <v>m3</v>
          </cell>
          <cell r="J1838">
            <v>0</v>
          </cell>
          <cell r="K1838">
            <v>0</v>
          </cell>
          <cell r="L1838" t="str">
            <v>m3/nos</v>
          </cell>
          <cell r="T1838">
            <v>0</v>
          </cell>
        </row>
        <row r="1839">
          <cell r="B1839" t="str">
            <v>4.1.4.n</v>
          </cell>
          <cell r="E1839" t="str">
            <v>Re-Bar</v>
          </cell>
          <cell r="I1839" t="str">
            <v>kg</v>
          </cell>
          <cell r="J1839">
            <v>0</v>
          </cell>
          <cell r="K1839">
            <v>0</v>
          </cell>
          <cell r="L1839" t="str">
            <v>kg/nos</v>
          </cell>
          <cell r="T1839">
            <v>0</v>
          </cell>
        </row>
        <row r="1840">
          <cell r="B1840" t="str">
            <v>4.1.4.o</v>
          </cell>
          <cell r="E1840" t="str">
            <v>Form-Work</v>
          </cell>
          <cell r="I1840" t="str">
            <v>m2</v>
          </cell>
          <cell r="J1840">
            <v>0</v>
          </cell>
          <cell r="K1840">
            <v>0</v>
          </cell>
          <cell r="L1840" t="str">
            <v>m2/nos</v>
          </cell>
          <cell r="T1840">
            <v>0</v>
          </cell>
        </row>
        <row r="1841">
          <cell r="T1841">
            <v>0</v>
          </cell>
        </row>
        <row r="1842">
          <cell r="D1842" t="str">
            <v>Concrete class C</v>
          </cell>
          <cell r="I1842" t="str">
            <v>m3</v>
          </cell>
          <cell r="J1842">
            <v>39.923999999999999</v>
          </cell>
          <cell r="M1842">
            <v>780355.8617086343</v>
          </cell>
          <cell r="T1842">
            <v>0</v>
          </cell>
        </row>
        <row r="1843">
          <cell r="D1843" t="str">
            <v>Material</v>
          </cell>
          <cell r="M1843">
            <v>14580982.476708971</v>
          </cell>
          <cell r="T1843">
            <v>0</v>
          </cell>
        </row>
        <row r="1844">
          <cell r="B1844" t="str">
            <v>B20194</v>
          </cell>
          <cell r="E1844" t="str">
            <v>Concrete Class C</v>
          </cell>
          <cell r="I1844" t="str">
            <v>m3</v>
          </cell>
          <cell r="J1844">
            <v>40.722479999999997</v>
          </cell>
          <cell r="K1844">
            <v>1.02</v>
          </cell>
          <cell r="M1844">
            <v>654528.80000000005</v>
          </cell>
          <cell r="N1844">
            <v>26654035.967424002</v>
          </cell>
          <cell r="O1844">
            <v>26654035.967424002</v>
          </cell>
          <cell r="P1844">
            <v>0</v>
          </cell>
          <cell r="Q1844">
            <v>0</v>
          </cell>
          <cell r="R1844">
            <v>0</v>
          </cell>
          <cell r="T1844">
            <v>0</v>
          </cell>
        </row>
        <row r="1845">
          <cell r="D1845" t="str">
            <v>Labour</v>
          </cell>
          <cell r="M1845">
            <v>2227706.7833698029</v>
          </cell>
          <cell r="T1845">
            <v>0</v>
          </cell>
        </row>
        <row r="1846">
          <cell r="B1846" t="str">
            <v>C20007</v>
          </cell>
          <cell r="E1846" t="str">
            <v>Placing beton (dinding)</v>
          </cell>
          <cell r="I1846" t="str">
            <v>m3</v>
          </cell>
          <cell r="J1846">
            <v>40.722479999999997</v>
          </cell>
          <cell r="M1846">
            <v>100000</v>
          </cell>
          <cell r="N1846">
            <v>4072247.9999999995</v>
          </cell>
          <cell r="O1846">
            <v>0</v>
          </cell>
          <cell r="P1846">
            <v>4072247.9999999995</v>
          </cell>
          <cell r="Q1846">
            <v>0</v>
          </cell>
          <cell r="R1846">
            <v>0</v>
          </cell>
          <cell r="T1846">
            <v>0</v>
          </cell>
        </row>
        <row r="1847">
          <cell r="D1847" t="str">
            <v>Equipment Operasional</v>
          </cell>
          <cell r="H1847" t="str">
            <v>BBM</v>
          </cell>
          <cell r="M1847">
            <v>234487.66708507258</v>
          </cell>
          <cell r="T1847">
            <v>0</v>
          </cell>
        </row>
        <row r="1848">
          <cell r="B1848" t="str">
            <v>D20029</v>
          </cell>
          <cell r="E1848" t="str">
            <v>Gerobak dorong</v>
          </cell>
          <cell r="I1848" t="str">
            <v>unit</v>
          </cell>
          <cell r="J1848">
            <v>0.79847999999999997</v>
          </cell>
          <cell r="K1848">
            <v>0.02</v>
          </cell>
          <cell r="M1848">
            <v>100000</v>
          </cell>
          <cell r="N1848">
            <v>79848</v>
          </cell>
          <cell r="O1848">
            <v>0</v>
          </cell>
          <cell r="P1848">
            <v>0</v>
          </cell>
          <cell r="Q1848">
            <v>79848</v>
          </cell>
          <cell r="R1848">
            <v>0</v>
          </cell>
          <cell r="T1848">
            <v>0</v>
          </cell>
        </row>
        <row r="1849">
          <cell r="B1849" t="str">
            <v>D20019</v>
          </cell>
          <cell r="E1849" t="str">
            <v>Concrete Vibrator</v>
          </cell>
          <cell r="I1849" t="str">
            <v>jam</v>
          </cell>
          <cell r="J1849">
            <v>17.637108433734941</v>
          </cell>
          <cell r="K1849">
            <v>0.44176706827309237</v>
          </cell>
          <cell r="L1849">
            <v>2.2636363636363637</v>
          </cell>
          <cell r="M1849">
            <v>8458.0449222720126</v>
          </cell>
          <cell r="N1849">
            <v>149175.4554315127</v>
          </cell>
          <cell r="O1849">
            <v>0</v>
          </cell>
          <cell r="P1849">
            <v>0</v>
          </cell>
          <cell r="Q1849">
            <v>149175.4554315127</v>
          </cell>
          <cell r="R1849">
            <v>0</v>
          </cell>
          <cell r="T1849">
            <v>0</v>
          </cell>
        </row>
        <row r="1850">
          <cell r="B1850" t="str">
            <v>D20006</v>
          </cell>
          <cell r="E1850" t="str">
            <v>Alat bantu Cor</v>
          </cell>
          <cell r="I1850" t="str">
            <v>m3</v>
          </cell>
          <cell r="J1850">
            <v>199.62</v>
          </cell>
          <cell r="K1850">
            <v>5</v>
          </cell>
          <cell r="M1850">
            <v>1000</v>
          </cell>
          <cell r="N1850">
            <v>199620</v>
          </cell>
          <cell r="O1850">
            <v>0</v>
          </cell>
          <cell r="P1850">
            <v>0</v>
          </cell>
          <cell r="Q1850">
            <v>199620</v>
          </cell>
          <cell r="R1850">
            <v>0</v>
          </cell>
          <cell r="T1850">
            <v>0</v>
          </cell>
        </row>
        <row r="1851">
          <cell r="T1851">
            <v>0</v>
          </cell>
        </row>
        <row r="1852">
          <cell r="B1852" t="str">
            <v>4.1.4.p</v>
          </cell>
          <cell r="D1852" t="str">
            <v>Reinforcement</v>
          </cell>
          <cell r="I1852" t="str">
            <v>kg</v>
          </cell>
          <cell r="J1852">
            <v>7520.6868000000013</v>
          </cell>
          <cell r="K1852">
            <v>1.1000000000000001</v>
          </cell>
          <cell r="M1852">
            <v>12012.333333333336</v>
          </cell>
          <cell r="T1852">
            <v>0</v>
          </cell>
        </row>
        <row r="1853">
          <cell r="D1853" t="str">
            <v>Material</v>
          </cell>
          <cell r="M1853">
            <v>543956.16652204271</v>
          </cell>
          <cell r="T1853">
            <v>0</v>
          </cell>
        </row>
        <row r="1854">
          <cell r="B1854" t="str">
            <v>B20011</v>
          </cell>
          <cell r="E1854" t="str">
            <v>Besi beton</v>
          </cell>
          <cell r="I1854" t="str">
            <v>kg</v>
          </cell>
          <cell r="J1854">
            <v>7896.7211400000015</v>
          </cell>
          <cell r="K1854">
            <v>1.05</v>
          </cell>
          <cell r="M1854">
            <v>9800</v>
          </cell>
          <cell r="N1854">
            <v>77387867.172000021</v>
          </cell>
          <cell r="O1854">
            <v>77387867.172000021</v>
          </cell>
          <cell r="P1854">
            <v>0</v>
          </cell>
          <cell r="Q1854">
            <v>0</v>
          </cell>
          <cell r="R1854">
            <v>0</v>
          </cell>
          <cell r="T1854">
            <v>0</v>
          </cell>
        </row>
        <row r="1855">
          <cell r="B1855" t="str">
            <v>B20050</v>
          </cell>
          <cell r="E1855" t="str">
            <v>Kawat Bendrad</v>
          </cell>
          <cell r="I1855" t="str">
            <v>Kg</v>
          </cell>
          <cell r="J1855">
            <v>150.41373600000003</v>
          </cell>
          <cell r="K1855">
            <v>0.02</v>
          </cell>
          <cell r="M1855">
            <v>13950</v>
          </cell>
          <cell r="N1855">
            <v>2098271.6172000002</v>
          </cell>
          <cell r="O1855">
            <v>2098271.6172000002</v>
          </cell>
          <cell r="P1855">
            <v>0</v>
          </cell>
          <cell r="Q1855">
            <v>0</v>
          </cell>
          <cell r="R1855">
            <v>0</v>
          </cell>
          <cell r="T1855">
            <v>0</v>
          </cell>
        </row>
        <row r="1856">
          <cell r="D1856" t="str">
            <v>Labour</v>
          </cell>
          <cell r="M1856">
            <v>64848.592091756444</v>
          </cell>
          <cell r="T1856">
            <v>0</v>
          </cell>
        </row>
        <row r="1857">
          <cell r="B1857" t="str">
            <v>C20014</v>
          </cell>
          <cell r="E1857" t="str">
            <v>Upah fabrikasi dan install besi beton</v>
          </cell>
          <cell r="I1857" t="str">
            <v>kg</v>
          </cell>
          <cell r="J1857">
            <v>7896.7211400000015</v>
          </cell>
          <cell r="M1857">
            <v>1200</v>
          </cell>
          <cell r="N1857">
            <v>9476065.3680000026</v>
          </cell>
          <cell r="O1857">
            <v>0</v>
          </cell>
          <cell r="P1857">
            <v>9476065.3680000026</v>
          </cell>
          <cell r="Q1857">
            <v>0</v>
          </cell>
          <cell r="R1857">
            <v>0</v>
          </cell>
          <cell r="T1857">
            <v>0</v>
          </cell>
        </row>
        <row r="1858">
          <cell r="D1858" t="str">
            <v>Equipment Operasional</v>
          </cell>
          <cell r="M1858">
            <v>9435.6417064724992</v>
          </cell>
          <cell r="T1858">
            <v>0</v>
          </cell>
        </row>
        <row r="1859">
          <cell r="B1859" t="str">
            <v>D20013</v>
          </cell>
          <cell r="E1859" t="str">
            <v>Bar bender</v>
          </cell>
          <cell r="G1859">
            <v>300</v>
          </cell>
          <cell r="I1859" t="str">
            <v>jam</v>
          </cell>
          <cell r="J1859">
            <v>25.068956000000007</v>
          </cell>
          <cell r="K1859">
            <v>3.3333333333333335E-3</v>
          </cell>
          <cell r="M1859">
            <v>20000</v>
          </cell>
          <cell r="N1859">
            <v>501379.12000000017</v>
          </cell>
          <cell r="O1859">
            <v>0</v>
          </cell>
          <cell r="P1859">
            <v>0</v>
          </cell>
          <cell r="Q1859">
            <v>501379.12000000017</v>
          </cell>
          <cell r="R1859">
            <v>0</v>
          </cell>
          <cell r="T1859">
            <v>0</v>
          </cell>
        </row>
        <row r="1860">
          <cell r="B1860" t="str">
            <v>D20014</v>
          </cell>
          <cell r="E1860" t="str">
            <v>Bar cutter</v>
          </cell>
          <cell r="G1860">
            <v>300</v>
          </cell>
          <cell r="I1860" t="str">
            <v>jam</v>
          </cell>
          <cell r="J1860">
            <v>25.068956000000007</v>
          </cell>
          <cell r="K1860">
            <v>3.3333333333333335E-3</v>
          </cell>
          <cell r="M1860">
            <v>20000</v>
          </cell>
          <cell r="N1860">
            <v>501379.12000000017</v>
          </cell>
          <cell r="O1860">
            <v>0</v>
          </cell>
          <cell r="P1860">
            <v>0</v>
          </cell>
          <cell r="Q1860">
            <v>501379.12000000017</v>
          </cell>
          <cell r="R1860">
            <v>0</v>
          </cell>
          <cell r="T1860">
            <v>0</v>
          </cell>
        </row>
        <row r="1861">
          <cell r="B1861" t="str">
            <v>D20005</v>
          </cell>
          <cell r="E1861" t="str">
            <v>Alat bantu pekerjaan besi</v>
          </cell>
          <cell r="I1861" t="str">
            <v>kg</v>
          </cell>
          <cell r="J1861">
            <v>7520.6868000000013</v>
          </cell>
          <cell r="K1861">
            <v>1</v>
          </cell>
          <cell r="M1861">
            <v>50</v>
          </cell>
          <cell r="N1861">
            <v>376034.34000000008</v>
          </cell>
          <cell r="O1861">
            <v>0</v>
          </cell>
          <cell r="P1861">
            <v>0</v>
          </cell>
          <cell r="Q1861">
            <v>376034.34000000008</v>
          </cell>
          <cell r="R1861">
            <v>0</v>
          </cell>
          <cell r="T1861">
            <v>0</v>
          </cell>
        </row>
        <row r="1862">
          <cell r="T1862">
            <v>0</v>
          </cell>
        </row>
        <row r="1863">
          <cell r="D1863" t="str">
            <v>Formwork</v>
          </cell>
          <cell r="I1863" t="str">
            <v>m2</v>
          </cell>
          <cell r="J1863">
            <v>163.572</v>
          </cell>
          <cell r="M1863">
            <v>106081.89555555556</v>
          </cell>
          <cell r="T1863">
            <v>0</v>
          </cell>
        </row>
        <row r="1864">
          <cell r="D1864" t="str">
            <v>Material</v>
          </cell>
          <cell r="M1864">
            <v>637126.41744549794</v>
          </cell>
          <cell r="T1864">
            <v>0</v>
          </cell>
        </row>
        <row r="1865">
          <cell r="B1865" t="str">
            <v>A20008</v>
          </cell>
          <cell r="E1865" t="str">
            <v>Kayu bekisting</v>
          </cell>
          <cell r="G1865">
            <v>3</v>
          </cell>
          <cell r="H1865" t="str">
            <v>X pakai</v>
          </cell>
          <cell r="I1865" t="str">
            <v>m3</v>
          </cell>
          <cell r="J1865">
            <v>1.8884614583333335</v>
          </cell>
          <cell r="K1865">
            <v>1.154513888888889E-2</v>
          </cell>
          <cell r="M1865">
            <v>2193529.6</v>
          </cell>
          <cell r="N1865">
            <v>4142396.1073133335</v>
          </cell>
          <cell r="O1865">
            <v>4142396.1073133335</v>
          </cell>
          <cell r="P1865">
            <v>0</v>
          </cell>
          <cell r="Q1865">
            <v>0</v>
          </cell>
          <cell r="R1865">
            <v>0</v>
          </cell>
          <cell r="T1865">
            <v>0</v>
          </cell>
        </row>
        <row r="1866">
          <cell r="B1866" t="str">
            <v>B20065</v>
          </cell>
          <cell r="E1866" t="str">
            <v>Plywood 12mm x 4' x 8'</v>
          </cell>
          <cell r="G1866">
            <v>3</v>
          </cell>
          <cell r="H1866" t="str">
            <v>X pakai</v>
          </cell>
          <cell r="I1866" t="str">
            <v>lbr</v>
          </cell>
          <cell r="J1866">
            <v>18.931944444444444</v>
          </cell>
          <cell r="K1866">
            <v>0.11574074074074074</v>
          </cell>
          <cell r="M1866">
            <v>225000</v>
          </cell>
          <cell r="N1866">
            <v>4259687.5</v>
          </cell>
          <cell r="O1866">
            <v>4259687.5</v>
          </cell>
          <cell r="P1866">
            <v>0</v>
          </cell>
          <cell r="Q1866">
            <v>0</v>
          </cell>
          <cell r="R1866">
            <v>0</v>
          </cell>
          <cell r="T1866">
            <v>0</v>
          </cell>
        </row>
        <row r="1867">
          <cell r="B1867" t="str">
            <v>B20067</v>
          </cell>
          <cell r="E1867" t="str">
            <v>Paku</v>
          </cell>
          <cell r="G1867">
            <v>1</v>
          </cell>
          <cell r="H1867" t="str">
            <v>X pakai</v>
          </cell>
          <cell r="I1867" t="str">
            <v>kg</v>
          </cell>
          <cell r="J1867">
            <v>64.747249999999994</v>
          </cell>
          <cell r="K1867">
            <v>0.39583333333333331</v>
          </cell>
          <cell r="M1867">
            <v>10650</v>
          </cell>
          <cell r="N1867">
            <v>689558.21249999991</v>
          </cell>
          <cell r="O1867">
            <v>689558.21249999991</v>
          </cell>
          <cell r="P1867">
            <v>0</v>
          </cell>
          <cell r="Q1867">
            <v>0</v>
          </cell>
          <cell r="R1867">
            <v>0</v>
          </cell>
          <cell r="T1867">
            <v>0</v>
          </cell>
        </row>
        <row r="1868">
          <cell r="B1868" t="str">
            <v>B20091</v>
          </cell>
          <cell r="E1868" t="str">
            <v>Material lain (adjustable support, pipa dll)</v>
          </cell>
          <cell r="G1868">
            <v>80</v>
          </cell>
          <cell r="H1868" t="str">
            <v>X pakai</v>
          </cell>
          <cell r="I1868" t="str">
            <v>ls</v>
          </cell>
          <cell r="J1868">
            <v>2.0446500000000003</v>
          </cell>
          <cell r="K1868">
            <v>1.2500000000000001E-2</v>
          </cell>
          <cell r="M1868">
            <v>600000</v>
          </cell>
          <cell r="N1868">
            <v>1226790.0000000002</v>
          </cell>
          <cell r="O1868">
            <v>1226790.0000000002</v>
          </cell>
          <cell r="P1868">
            <v>0</v>
          </cell>
          <cell r="Q1868">
            <v>0</v>
          </cell>
          <cell r="R1868">
            <v>0</v>
          </cell>
          <cell r="T1868">
            <v>0</v>
          </cell>
        </row>
        <row r="1869">
          <cell r="B1869" t="str">
            <v>B20066</v>
          </cell>
          <cell r="E1869" t="str">
            <v>Oli formwork</v>
          </cell>
          <cell r="I1869" t="str">
            <v>liter</v>
          </cell>
          <cell r="J1869">
            <v>32.714400000000005</v>
          </cell>
          <cell r="K1869">
            <v>0.2</v>
          </cell>
          <cell r="M1869">
            <v>5000</v>
          </cell>
          <cell r="N1869">
            <v>163572.00000000003</v>
          </cell>
          <cell r="O1869">
            <v>163572.00000000003</v>
          </cell>
          <cell r="P1869">
            <v>0</v>
          </cell>
          <cell r="Q1869">
            <v>0</v>
          </cell>
          <cell r="R1869">
            <v>0</v>
          </cell>
          <cell r="T1869">
            <v>0</v>
          </cell>
        </row>
        <row r="1870">
          <cell r="D1870" t="str">
            <v>Labour</v>
          </cell>
          <cell r="M1870">
            <v>397695.11305616336</v>
          </cell>
          <cell r="T1870">
            <v>0</v>
          </cell>
        </row>
        <row r="1871">
          <cell r="B1871" t="str">
            <v>C20013</v>
          </cell>
          <cell r="E1871" t="str">
            <v>Upah fabrikasi bekisting</v>
          </cell>
          <cell r="I1871" t="str">
            <v>m2</v>
          </cell>
          <cell r="J1871">
            <v>54.524000000000001</v>
          </cell>
          <cell r="M1871">
            <v>30000</v>
          </cell>
          <cell r="N1871">
            <v>1635720</v>
          </cell>
          <cell r="O1871">
            <v>0</v>
          </cell>
          <cell r="P1871">
            <v>1635720</v>
          </cell>
          <cell r="Q1871">
            <v>0</v>
          </cell>
          <cell r="R1871">
            <v>0</v>
          </cell>
          <cell r="T1871">
            <v>0</v>
          </cell>
        </row>
        <row r="1872">
          <cell r="B1872" t="str">
            <v>C20017</v>
          </cell>
          <cell r="E1872" t="str">
            <v>Upah install bekisting</v>
          </cell>
          <cell r="I1872" t="str">
            <v>m2</v>
          </cell>
          <cell r="J1872">
            <v>163.572</v>
          </cell>
          <cell r="M1872">
            <v>30000</v>
          </cell>
          <cell r="N1872">
            <v>4907160</v>
          </cell>
          <cell r="O1872">
            <v>0</v>
          </cell>
          <cell r="P1872">
            <v>4907160</v>
          </cell>
          <cell r="Q1872">
            <v>0</v>
          </cell>
          <cell r="R1872">
            <v>0</v>
          </cell>
          <cell r="T1872">
            <v>0</v>
          </cell>
        </row>
        <row r="1873">
          <cell r="D1873" t="str">
            <v>Equipment Operasional</v>
          </cell>
          <cell r="M1873">
            <v>19884.755652808166</v>
          </cell>
          <cell r="T1873">
            <v>0</v>
          </cell>
        </row>
        <row r="1874">
          <cell r="B1874" t="str">
            <v>D20007</v>
          </cell>
          <cell r="E1874" t="str">
            <v>Alat bantu formwork</v>
          </cell>
          <cell r="I1874" t="str">
            <v>m2</v>
          </cell>
          <cell r="J1874">
            <v>163.572</v>
          </cell>
          <cell r="M1874">
            <v>2000</v>
          </cell>
          <cell r="N1874">
            <v>327144</v>
          </cell>
          <cell r="O1874">
            <v>0</v>
          </cell>
          <cell r="P1874">
            <v>0</v>
          </cell>
          <cell r="Q1874">
            <v>327144</v>
          </cell>
          <cell r="R1874">
            <v>0</v>
          </cell>
          <cell r="T1874">
            <v>0</v>
          </cell>
        </row>
        <row r="1875">
          <cell r="T1875">
            <v>0</v>
          </cell>
        </row>
        <row r="1876">
          <cell r="B1876" t="str">
            <v>4.1.5</v>
          </cell>
          <cell r="D1876" t="str">
            <v>Galvanized Steel Ladder</v>
          </cell>
          <cell r="I1876" t="str">
            <v>nos</v>
          </cell>
          <cell r="J1876">
            <v>2</v>
          </cell>
          <cell r="K1876">
            <v>32.409999999999997</v>
          </cell>
          <cell r="L1876" t="str">
            <v>kg/nos</v>
          </cell>
          <cell r="M1876">
            <v>649982.54999999993</v>
          </cell>
          <cell r="T1876">
            <v>0</v>
          </cell>
        </row>
        <row r="1877">
          <cell r="D1877" t="str">
            <v>Material</v>
          </cell>
          <cell r="I1877" t="str">
            <v>kg</v>
          </cell>
          <cell r="J1877">
            <v>64.819999999999993</v>
          </cell>
          <cell r="M1877">
            <v>14805</v>
          </cell>
          <cell r="T1877">
            <v>0</v>
          </cell>
        </row>
        <row r="1878">
          <cell r="B1878" t="str">
            <v>B20008</v>
          </cell>
          <cell r="E1878" t="str">
            <v>Baja galvanis</v>
          </cell>
          <cell r="I1878" t="str">
            <v>kg</v>
          </cell>
          <cell r="J1878">
            <v>68.060999999999993</v>
          </cell>
          <cell r="K1878">
            <v>1.05</v>
          </cell>
          <cell r="M1878">
            <v>14100</v>
          </cell>
          <cell r="N1878">
            <v>959660.09999999986</v>
          </cell>
          <cell r="O1878">
            <v>959660.09999999986</v>
          </cell>
          <cell r="P1878">
            <v>0</v>
          </cell>
          <cell r="Q1878">
            <v>0</v>
          </cell>
          <cell r="R1878">
            <v>0</v>
          </cell>
          <cell r="T1878">
            <v>0</v>
          </cell>
        </row>
        <row r="1879">
          <cell r="D1879" t="str">
            <v>Labour</v>
          </cell>
          <cell r="M1879">
            <v>5250</v>
          </cell>
          <cell r="T1879">
            <v>0</v>
          </cell>
        </row>
        <row r="1880">
          <cell r="B1880" t="str">
            <v>C20023</v>
          </cell>
          <cell r="E1880" t="str">
            <v>Upah pabrikasi dan instalasi baja</v>
          </cell>
          <cell r="I1880" t="str">
            <v>kg</v>
          </cell>
          <cell r="J1880">
            <v>68.060999999999993</v>
          </cell>
          <cell r="M1880">
            <v>5000</v>
          </cell>
          <cell r="N1880">
            <v>340304.99999999994</v>
          </cell>
          <cell r="O1880">
            <v>0</v>
          </cell>
          <cell r="P1880">
            <v>340304.99999999994</v>
          </cell>
          <cell r="Q1880">
            <v>0</v>
          </cell>
          <cell r="R1880">
            <v>0</v>
          </cell>
          <cell r="T1880">
            <v>0</v>
          </cell>
        </row>
        <row r="1881">
          <cell r="T1881">
            <v>0</v>
          </cell>
        </row>
        <row r="1882">
          <cell r="B1882" t="str">
            <v>4.1.6</v>
          </cell>
          <cell r="D1882" t="str">
            <v>Non-Toxic Epoxy Coat</v>
          </cell>
          <cell r="I1882" t="str">
            <v>m2</v>
          </cell>
          <cell r="J1882">
            <v>74.004000000000019</v>
          </cell>
          <cell r="K1882">
            <v>37.00200000000001</v>
          </cell>
          <cell r="L1882" t="str">
            <v>m2/nos</v>
          </cell>
          <cell r="M1882">
            <v>81479.72</v>
          </cell>
          <cell r="T1882">
            <v>0</v>
          </cell>
        </row>
        <row r="1883">
          <cell r="B1883" t="str">
            <v>B20023</v>
          </cell>
          <cell r="E1883" t="str">
            <v>Epoxy primer</v>
          </cell>
          <cell r="I1883" t="str">
            <v>kg</v>
          </cell>
          <cell r="J1883">
            <v>37.00200000000001</v>
          </cell>
          <cell r="K1883">
            <v>0.5</v>
          </cell>
          <cell r="M1883">
            <v>77519.199999999997</v>
          </cell>
          <cell r="N1883">
            <v>2868365.4384000008</v>
          </cell>
          <cell r="O1883">
            <v>2868365.4384000008</v>
          </cell>
          <cell r="P1883">
            <v>0</v>
          </cell>
          <cell r="Q1883">
            <v>0</v>
          </cell>
          <cell r="R1883">
            <v>0</v>
          </cell>
          <cell r="T1883">
            <v>0</v>
          </cell>
        </row>
        <row r="1884">
          <cell r="B1884" t="str">
            <v>B20130</v>
          </cell>
          <cell r="E1884" t="str">
            <v>Epoxy finish 41</v>
          </cell>
          <cell r="I1884" t="str">
            <v>kg</v>
          </cell>
          <cell r="J1884">
            <v>7.4004000000000021</v>
          </cell>
          <cell r="K1884">
            <v>0.1</v>
          </cell>
          <cell r="M1884">
            <v>102313.2</v>
          </cell>
          <cell r="N1884">
            <v>757158.60528000013</v>
          </cell>
          <cell r="O1884">
            <v>757158.60528000013</v>
          </cell>
          <cell r="P1884">
            <v>0</v>
          </cell>
          <cell r="Q1884">
            <v>0</v>
          </cell>
          <cell r="R1884">
            <v>0</v>
          </cell>
          <cell r="T1884">
            <v>0</v>
          </cell>
        </row>
        <row r="1885">
          <cell r="B1885" t="str">
            <v>B20131</v>
          </cell>
          <cell r="E1885" t="str">
            <v>Thinner epoxy 41</v>
          </cell>
          <cell r="I1885" t="str">
            <v>ltr</v>
          </cell>
          <cell r="J1885">
            <v>14.800800000000004</v>
          </cell>
          <cell r="K1885">
            <v>0.2</v>
          </cell>
          <cell r="M1885">
            <v>37444</v>
          </cell>
          <cell r="N1885">
            <v>554201.15520000015</v>
          </cell>
          <cell r="O1885">
            <v>554201.15520000015</v>
          </cell>
          <cell r="P1885">
            <v>0</v>
          </cell>
          <cell r="Q1885">
            <v>0</v>
          </cell>
          <cell r="R1885">
            <v>0</v>
          </cell>
          <cell r="T1885">
            <v>0</v>
          </cell>
        </row>
        <row r="1886">
          <cell r="B1886" t="str">
            <v>E20070</v>
          </cell>
          <cell r="E1886" t="str">
            <v>Upah cat epoxy</v>
          </cell>
          <cell r="I1886" t="str">
            <v>m2</v>
          </cell>
          <cell r="J1886">
            <v>74.004000000000019</v>
          </cell>
          <cell r="K1886">
            <v>1</v>
          </cell>
          <cell r="M1886">
            <v>25000</v>
          </cell>
          <cell r="N1886">
            <v>1850100.0000000005</v>
          </cell>
          <cell r="O1886">
            <v>0</v>
          </cell>
          <cell r="P1886">
            <v>0</v>
          </cell>
          <cell r="Q1886">
            <v>0</v>
          </cell>
          <cell r="R1886">
            <v>1850100.0000000005</v>
          </cell>
          <cell r="T1886">
            <v>0</v>
          </cell>
        </row>
        <row r="1887">
          <cell r="T1887">
            <v>0</v>
          </cell>
        </row>
        <row r="1888">
          <cell r="B1888" t="str">
            <v>4.1.7</v>
          </cell>
          <cell r="D1888" t="str">
            <v>Waterproofing Membarane With Propylene Board</v>
          </cell>
          <cell r="I1888" t="str">
            <v>m2</v>
          </cell>
          <cell r="J1888">
            <v>81.64800000000001</v>
          </cell>
          <cell r="K1888">
            <v>40.824000000000005</v>
          </cell>
          <cell r="L1888" t="str">
            <v>m2/nos</v>
          </cell>
          <cell r="M1888">
            <v>50000</v>
          </cell>
          <cell r="T1888">
            <v>0</v>
          </cell>
        </row>
        <row r="1889">
          <cell r="B1889" t="str">
            <v>E20357</v>
          </cell>
          <cell r="E1889" t="str">
            <v>Waterproofing Membarane With Propylene Board</v>
          </cell>
          <cell r="I1889" t="str">
            <v>m2</v>
          </cell>
          <cell r="J1889">
            <v>81.64800000000001</v>
          </cell>
          <cell r="M1889">
            <v>50000</v>
          </cell>
          <cell r="N1889">
            <v>4082400.0000000005</v>
          </cell>
          <cell r="O1889">
            <v>0</v>
          </cell>
          <cell r="P1889">
            <v>0</v>
          </cell>
          <cell r="Q1889">
            <v>0</v>
          </cell>
          <cell r="R1889">
            <v>4082400.0000000005</v>
          </cell>
          <cell r="T1889">
            <v>0</v>
          </cell>
        </row>
        <row r="1890">
          <cell r="T1890">
            <v>0</v>
          </cell>
        </row>
        <row r="1891">
          <cell r="B1891" t="str">
            <v>4.1.8</v>
          </cell>
          <cell r="D1891" t="str">
            <v>Asphalt Pavement</v>
          </cell>
          <cell r="I1891" t="str">
            <v>m2</v>
          </cell>
          <cell r="J1891">
            <v>0</v>
          </cell>
          <cell r="K1891">
            <v>0</v>
          </cell>
          <cell r="L1891" t="str">
            <v>m2/nos</v>
          </cell>
          <cell r="M1891" t="e">
            <v>#DIV/0!</v>
          </cell>
          <cell r="T1891">
            <v>0</v>
          </cell>
        </row>
        <row r="1892">
          <cell r="D1892" t="str">
            <v>AC-WC</v>
          </cell>
          <cell r="F1892">
            <v>5</v>
          </cell>
          <cell r="I1892" t="str">
            <v>m2</v>
          </cell>
          <cell r="J1892">
            <v>0</v>
          </cell>
          <cell r="M1892" t="e">
            <v>#DIV/0!</v>
          </cell>
          <cell r="T1892">
            <v>0</v>
          </cell>
        </row>
        <row r="1893">
          <cell r="D1893" t="str">
            <v>Material</v>
          </cell>
          <cell r="M1893" t="e">
            <v>#DIV/0!</v>
          </cell>
          <cell r="T1893">
            <v>0</v>
          </cell>
        </row>
        <row r="1894">
          <cell r="B1894" t="str">
            <v>A20002</v>
          </cell>
          <cell r="E1894" t="str">
            <v>Agregat kasar</v>
          </cell>
          <cell r="I1894" t="str">
            <v>m3</v>
          </cell>
          <cell r="J1894">
            <v>0</v>
          </cell>
          <cell r="K1894">
            <v>2.5987500000000004E-2</v>
          </cell>
          <cell r="M1894">
            <v>100585.90399999999</v>
          </cell>
          <cell r="N1894">
            <v>0</v>
          </cell>
          <cell r="O1894">
            <v>0</v>
          </cell>
          <cell r="P1894">
            <v>0</v>
          </cell>
          <cell r="Q1894">
            <v>0</v>
          </cell>
          <cell r="R1894">
            <v>0</v>
          </cell>
          <cell r="T1894">
            <v>0</v>
          </cell>
        </row>
        <row r="1895">
          <cell r="B1895" t="str">
            <v>A20001</v>
          </cell>
          <cell r="E1895" t="str">
            <v>Agregat halus</v>
          </cell>
          <cell r="I1895" t="str">
            <v>m3</v>
          </cell>
          <cell r="J1895">
            <v>0</v>
          </cell>
          <cell r="K1895">
            <v>3.7812499999999999E-2</v>
          </cell>
          <cell r="M1895">
            <v>113923.47200000001</v>
          </cell>
          <cell r="N1895">
            <v>0</v>
          </cell>
          <cell r="O1895">
            <v>0</v>
          </cell>
          <cell r="P1895">
            <v>0</v>
          </cell>
          <cell r="Q1895">
            <v>0</v>
          </cell>
          <cell r="R1895">
            <v>0</v>
          </cell>
          <cell r="T1895">
            <v>0</v>
          </cell>
        </row>
        <row r="1896">
          <cell r="B1896" t="str">
            <v>A20007</v>
          </cell>
          <cell r="E1896" t="str">
            <v>Filler</v>
          </cell>
          <cell r="I1896" t="str">
            <v>kg</v>
          </cell>
          <cell r="J1896">
            <v>0</v>
          </cell>
          <cell r="K1896">
            <v>1.2375</v>
          </cell>
          <cell r="M1896">
            <v>1054</v>
          </cell>
          <cell r="N1896">
            <v>0</v>
          </cell>
          <cell r="O1896">
            <v>0</v>
          </cell>
          <cell r="P1896">
            <v>0</v>
          </cell>
          <cell r="Q1896">
            <v>0</v>
          </cell>
          <cell r="R1896">
            <v>0</v>
          </cell>
          <cell r="T1896">
            <v>0</v>
          </cell>
        </row>
        <row r="1897">
          <cell r="B1897" t="str">
            <v>B20007</v>
          </cell>
          <cell r="E1897" t="str">
            <v>Aspal</v>
          </cell>
          <cell r="I1897" t="str">
            <v>kg</v>
          </cell>
          <cell r="J1897">
            <v>0</v>
          </cell>
          <cell r="K1897">
            <v>7.3237500000000013</v>
          </cell>
          <cell r="M1897">
            <v>6900</v>
          </cell>
          <cell r="N1897">
            <v>0</v>
          </cell>
          <cell r="O1897">
            <v>0</v>
          </cell>
          <cell r="P1897">
            <v>0</v>
          </cell>
          <cell r="Q1897">
            <v>0</v>
          </cell>
          <cell r="R1897">
            <v>0</v>
          </cell>
          <cell r="T1897">
            <v>0</v>
          </cell>
        </row>
        <row r="1898">
          <cell r="D1898" t="str">
            <v>Labour</v>
          </cell>
          <cell r="M1898" t="e">
            <v>#DIV/0!</v>
          </cell>
          <cell r="T1898">
            <v>0</v>
          </cell>
        </row>
        <row r="1899">
          <cell r="B1899" t="str">
            <v>C20001</v>
          </cell>
          <cell r="E1899" t="str">
            <v>Tenaga</v>
          </cell>
          <cell r="G1899">
            <v>6</v>
          </cell>
          <cell r="I1899" t="str">
            <v>jam</v>
          </cell>
          <cell r="J1899">
            <v>0</v>
          </cell>
          <cell r="K1899">
            <v>1.6265060240963858E-2</v>
          </cell>
          <cell r="L1899">
            <v>368.88888888888886</v>
          </cell>
          <cell r="M1899">
            <v>17500</v>
          </cell>
          <cell r="N1899">
            <v>0</v>
          </cell>
          <cell r="O1899">
            <v>0</v>
          </cell>
          <cell r="P1899">
            <v>0</v>
          </cell>
          <cell r="Q1899">
            <v>0</v>
          </cell>
          <cell r="R1899">
            <v>0</v>
          </cell>
          <cell r="T1899">
            <v>0</v>
          </cell>
        </row>
        <row r="1900">
          <cell r="B1900" t="str">
            <v>C20003</v>
          </cell>
          <cell r="E1900" t="str">
            <v>Mandor</v>
          </cell>
          <cell r="G1900">
            <v>1</v>
          </cell>
          <cell r="I1900" t="str">
            <v>jam</v>
          </cell>
          <cell r="J1900">
            <v>0</v>
          </cell>
          <cell r="K1900">
            <v>1.8975903614457835E-3</v>
          </cell>
          <cell r="L1900">
            <v>526.98412698412687</v>
          </cell>
          <cell r="M1900">
            <v>27500</v>
          </cell>
          <cell r="N1900">
            <v>0</v>
          </cell>
          <cell r="O1900">
            <v>0</v>
          </cell>
          <cell r="P1900">
            <v>0</v>
          </cell>
          <cell r="Q1900">
            <v>0</v>
          </cell>
          <cell r="R1900">
            <v>0</v>
          </cell>
          <cell r="T1900">
            <v>0</v>
          </cell>
        </row>
        <row r="1901">
          <cell r="D1901" t="str">
            <v>Equipment Operasional</v>
          </cell>
          <cell r="H1901" t="str">
            <v>BBM</v>
          </cell>
          <cell r="M1901" t="e">
            <v>#DIV/0!</v>
          </cell>
          <cell r="T1901">
            <v>0</v>
          </cell>
        </row>
        <row r="1902">
          <cell r="B1902" t="str">
            <v>D20042</v>
          </cell>
          <cell r="E1902" t="str">
            <v>Wheel loader</v>
          </cell>
          <cell r="G1902">
            <v>16</v>
          </cell>
          <cell r="H1902">
            <v>0</v>
          </cell>
          <cell r="I1902" t="str">
            <v>jam</v>
          </cell>
          <cell r="J1902">
            <v>0</v>
          </cell>
          <cell r="K1902">
            <v>1.8592890078833852E-3</v>
          </cell>
          <cell r="L1902">
            <v>537.84</v>
          </cell>
          <cell r="M1902">
            <v>173345.6</v>
          </cell>
          <cell r="N1902">
            <v>0</v>
          </cell>
          <cell r="O1902">
            <v>0</v>
          </cell>
          <cell r="P1902">
            <v>0</v>
          </cell>
          <cell r="Q1902">
            <v>0</v>
          </cell>
          <cell r="R1902">
            <v>0</v>
          </cell>
          <cell r="T1902">
            <v>0</v>
          </cell>
        </row>
        <row r="1903">
          <cell r="B1903" t="str">
            <v>D20011</v>
          </cell>
          <cell r="E1903" t="str">
            <v>AMP</v>
          </cell>
          <cell r="G1903">
            <v>35</v>
          </cell>
          <cell r="H1903">
            <v>0</v>
          </cell>
          <cell r="I1903" t="str">
            <v>jam</v>
          </cell>
          <cell r="J1903">
            <v>0</v>
          </cell>
          <cell r="K1903">
            <v>2.7108433734939763E-3</v>
          </cell>
          <cell r="L1903">
            <v>368.88888888888886</v>
          </cell>
          <cell r="M1903">
            <v>635267.251017045</v>
          </cell>
          <cell r="N1903">
            <v>0</v>
          </cell>
          <cell r="O1903">
            <v>0</v>
          </cell>
          <cell r="P1903">
            <v>0</v>
          </cell>
          <cell r="Q1903">
            <v>0</v>
          </cell>
          <cell r="R1903">
            <v>0</v>
          </cell>
          <cell r="T1903">
            <v>0</v>
          </cell>
        </row>
        <row r="1904">
          <cell r="B1904" t="str">
            <v>D20027</v>
          </cell>
          <cell r="E1904" t="str">
            <v>Genset</v>
          </cell>
          <cell r="G1904">
            <v>10</v>
          </cell>
          <cell r="H1904">
            <v>0</v>
          </cell>
          <cell r="I1904" t="str">
            <v>jam</v>
          </cell>
          <cell r="J1904">
            <v>0</v>
          </cell>
          <cell r="K1904">
            <v>2.7108433734939763E-3</v>
          </cell>
          <cell r="L1904">
            <v>368.88888888888886</v>
          </cell>
          <cell r="M1904">
            <v>19041.044336153493</v>
          </cell>
          <cell r="N1904">
            <v>0</v>
          </cell>
          <cell r="O1904">
            <v>0</v>
          </cell>
          <cell r="P1904">
            <v>0</v>
          </cell>
          <cell r="Q1904">
            <v>0</v>
          </cell>
          <cell r="R1904">
            <v>0</v>
          </cell>
          <cell r="T1904">
            <v>0</v>
          </cell>
        </row>
        <row r="1905">
          <cell r="B1905" t="str">
            <v>D20024</v>
          </cell>
          <cell r="E1905" t="str">
            <v>Dump Truck 20 Ton</v>
          </cell>
          <cell r="G1905">
            <v>10</v>
          </cell>
          <cell r="H1905">
            <v>0</v>
          </cell>
          <cell r="I1905" t="str">
            <v>jam</v>
          </cell>
          <cell r="J1905">
            <v>0</v>
          </cell>
          <cell r="K1905">
            <v>1.210843373493976E-2</v>
          </cell>
          <cell r="L1905">
            <v>82.587064676616905</v>
          </cell>
          <cell r="M1905">
            <v>192744.92307692309</v>
          </cell>
          <cell r="N1905">
            <v>0</v>
          </cell>
          <cell r="O1905">
            <v>0</v>
          </cell>
          <cell r="P1905">
            <v>0</v>
          </cell>
          <cell r="Q1905">
            <v>0</v>
          </cell>
          <cell r="R1905">
            <v>0</v>
          </cell>
          <cell r="T1905">
            <v>0</v>
          </cell>
        </row>
        <row r="1906">
          <cell r="B1906" t="str">
            <v>D20012</v>
          </cell>
          <cell r="E1906" t="str">
            <v>Asphalt finisher</v>
          </cell>
          <cell r="G1906">
            <v>12</v>
          </cell>
          <cell r="H1906">
            <v>0</v>
          </cell>
          <cell r="I1906" t="str">
            <v>jam</v>
          </cell>
          <cell r="J1906">
            <v>0</v>
          </cell>
          <cell r="K1906">
            <v>3.3885542168674704E-3</v>
          </cell>
          <cell r="L1906">
            <v>295.11111111111109</v>
          </cell>
          <cell r="M1906">
            <v>116435.14869362471</v>
          </cell>
          <cell r="N1906">
            <v>0</v>
          </cell>
          <cell r="O1906">
            <v>0</v>
          </cell>
          <cell r="P1906">
            <v>0</v>
          </cell>
          <cell r="Q1906">
            <v>0</v>
          </cell>
          <cell r="R1906">
            <v>0</v>
          </cell>
          <cell r="T1906">
            <v>0</v>
          </cell>
        </row>
        <row r="1907">
          <cell r="B1907" t="str">
            <v>D20037</v>
          </cell>
          <cell r="E1907" t="str">
            <v>Tandem roller 6 ton</v>
          </cell>
          <cell r="G1907">
            <v>16</v>
          </cell>
          <cell r="H1907">
            <v>0</v>
          </cell>
          <cell r="I1907" t="str">
            <v>jam</v>
          </cell>
          <cell r="J1907">
            <v>0</v>
          </cell>
          <cell r="K1907">
            <v>3.2128514056224901E-3</v>
          </cell>
          <cell r="L1907">
            <v>311.25</v>
          </cell>
          <cell r="M1907">
            <v>121405.58489999251</v>
          </cell>
          <cell r="N1907">
            <v>0</v>
          </cell>
          <cell r="O1907">
            <v>0</v>
          </cell>
          <cell r="P1907">
            <v>0</v>
          </cell>
          <cell r="Q1907">
            <v>0</v>
          </cell>
          <cell r="R1907">
            <v>0</v>
          </cell>
          <cell r="T1907">
            <v>0</v>
          </cell>
        </row>
        <row r="1908">
          <cell r="B1908" t="str">
            <v>D20034</v>
          </cell>
          <cell r="E1908" t="str">
            <v>Pneumatic tire roller 6 ton</v>
          </cell>
          <cell r="G1908">
            <v>12</v>
          </cell>
          <cell r="H1908">
            <v>0</v>
          </cell>
          <cell r="I1908" t="str">
            <v>jam</v>
          </cell>
          <cell r="J1908">
            <v>0</v>
          </cell>
          <cell r="K1908">
            <v>2.2948938611589216E-3</v>
          </cell>
          <cell r="L1908">
            <v>435.74999999999994</v>
          </cell>
          <cell r="M1908">
            <v>129395.094333325</v>
          </cell>
          <cell r="N1908">
            <v>0</v>
          </cell>
          <cell r="O1908">
            <v>0</v>
          </cell>
          <cell r="P1908">
            <v>0</v>
          </cell>
          <cell r="Q1908">
            <v>0</v>
          </cell>
          <cell r="R1908">
            <v>0</v>
          </cell>
          <cell r="T1908">
            <v>0</v>
          </cell>
        </row>
        <row r="1909">
          <cell r="B1909" t="str">
            <v>D20052</v>
          </cell>
          <cell r="E1909" t="str">
            <v>Alat bantu pek. aspal</v>
          </cell>
          <cell r="I1909" t="str">
            <v>m3</v>
          </cell>
          <cell r="J1909">
            <v>0</v>
          </cell>
          <cell r="K1909">
            <v>1</v>
          </cell>
          <cell r="M1909">
            <v>100</v>
          </cell>
          <cell r="N1909">
            <v>0</v>
          </cell>
          <cell r="O1909">
            <v>0</v>
          </cell>
          <cell r="P1909">
            <v>0</v>
          </cell>
          <cell r="Q1909">
            <v>0</v>
          </cell>
          <cell r="R1909">
            <v>0</v>
          </cell>
          <cell r="T1909">
            <v>0</v>
          </cell>
        </row>
        <row r="1910">
          <cell r="B1910" t="str">
            <v>D20050</v>
          </cell>
          <cell r="E1910" t="str">
            <v>BBM solar</v>
          </cell>
          <cell r="H1910">
            <v>0</v>
          </cell>
          <cell r="I1910" t="str">
            <v>ltr</v>
          </cell>
          <cell r="J1910">
            <v>0</v>
          </cell>
          <cell r="M1910">
            <v>989.1712</v>
          </cell>
          <cell r="N1910">
            <v>0</v>
          </cell>
          <cell r="O1910">
            <v>0</v>
          </cell>
          <cell r="P1910">
            <v>0</v>
          </cell>
          <cell r="Q1910">
            <v>0</v>
          </cell>
          <cell r="R1910">
            <v>0</v>
          </cell>
          <cell r="T1910">
            <v>0</v>
          </cell>
        </row>
        <row r="1911">
          <cell r="T1911">
            <v>0</v>
          </cell>
        </row>
        <row r="1912">
          <cell r="B1912" t="str">
            <v>4.1.9</v>
          </cell>
          <cell r="D1912" t="str">
            <v>Cast Iron Frame &amp; Perforated Cover</v>
          </cell>
          <cell r="I1912" t="str">
            <v>nos</v>
          </cell>
          <cell r="J1912">
            <v>2</v>
          </cell>
          <cell r="K1912">
            <v>1130.3999999999999</v>
          </cell>
          <cell r="L1912" t="str">
            <v>kg/nos</v>
          </cell>
          <cell r="M1912">
            <v>19406141.999999996</v>
          </cell>
          <cell r="T1912">
            <v>0</v>
          </cell>
        </row>
        <row r="1913">
          <cell r="D1913" t="str">
            <v>Material</v>
          </cell>
          <cell r="I1913" t="str">
            <v>kg</v>
          </cell>
          <cell r="J1913">
            <v>2260.7999999999997</v>
          </cell>
          <cell r="M1913">
            <v>11917.5</v>
          </cell>
          <cell r="T1913">
            <v>0</v>
          </cell>
        </row>
        <row r="1914">
          <cell r="B1914" t="str">
            <v>B20010</v>
          </cell>
          <cell r="E1914" t="str">
            <v>Baja Struktur</v>
          </cell>
          <cell r="I1914" t="str">
            <v>kg</v>
          </cell>
          <cell r="J1914">
            <v>2373.8399999999997</v>
          </cell>
          <cell r="K1914">
            <v>1.05</v>
          </cell>
          <cell r="M1914">
            <v>11350</v>
          </cell>
          <cell r="N1914">
            <v>26943083.999999996</v>
          </cell>
          <cell r="O1914">
            <v>26943083.999999996</v>
          </cell>
          <cell r="P1914">
            <v>0</v>
          </cell>
          <cell r="Q1914">
            <v>0</v>
          </cell>
          <cell r="R1914">
            <v>0</v>
          </cell>
          <cell r="T1914">
            <v>0</v>
          </cell>
        </row>
        <row r="1915">
          <cell r="D1915" t="str">
            <v>Labour</v>
          </cell>
          <cell r="M1915">
            <v>5250</v>
          </cell>
          <cell r="T1915">
            <v>0</v>
          </cell>
        </row>
        <row r="1916">
          <cell r="B1916" t="str">
            <v>C20023</v>
          </cell>
          <cell r="E1916" t="str">
            <v>Upah pabrikasi dan instalasi baja</v>
          </cell>
          <cell r="I1916" t="str">
            <v>kg</v>
          </cell>
          <cell r="J1916">
            <v>2373.8399999999997</v>
          </cell>
          <cell r="M1916">
            <v>5000</v>
          </cell>
          <cell r="N1916">
            <v>11869199.999999998</v>
          </cell>
          <cell r="O1916">
            <v>0</v>
          </cell>
          <cell r="P1916">
            <v>11869199.999999998</v>
          </cell>
          <cell r="Q1916">
            <v>0</v>
          </cell>
          <cell r="R1916">
            <v>0</v>
          </cell>
          <cell r="T1916">
            <v>0</v>
          </cell>
        </row>
        <row r="1917">
          <cell r="T1917">
            <v>0</v>
          </cell>
        </row>
        <row r="1918">
          <cell r="B1918" t="str">
            <v>4.2</v>
          </cell>
          <cell r="D1918" t="str">
            <v>Chamber Type (C)</v>
          </cell>
          <cell r="I1918" t="str">
            <v>nos</v>
          </cell>
          <cell r="J1918">
            <v>1</v>
          </cell>
          <cell r="M1918">
            <v>128874936.05901931</v>
          </cell>
          <cell r="N1918">
            <v>128874936.05901931</v>
          </cell>
          <cell r="O1918">
            <v>93886597.767496571</v>
          </cell>
          <cell r="P1918">
            <v>20434701.022116411</v>
          </cell>
          <cell r="Q1918">
            <v>10531187.269406332</v>
          </cell>
          <cell r="R1918">
            <v>4022450</v>
          </cell>
          <cell r="S1918">
            <v>0</v>
          </cell>
          <cell r="T1918">
            <v>0</v>
          </cell>
        </row>
        <row r="1919">
          <cell r="B1919" t="str">
            <v>4.2.1</v>
          </cell>
          <cell r="D1919" t="str">
            <v>Excavation</v>
          </cell>
          <cell r="F1919" t="str">
            <v>buang sejauh 8 km</v>
          </cell>
          <cell r="I1919" t="str">
            <v>m3</v>
          </cell>
          <cell r="J1919">
            <v>106.742</v>
          </cell>
          <cell r="K1919">
            <v>106.742</v>
          </cell>
          <cell r="L1919" t="str">
            <v>m3/nos</v>
          </cell>
          <cell r="M1919">
            <v>83278.272710006873</v>
          </cell>
          <cell r="T1919">
            <v>0</v>
          </cell>
        </row>
        <row r="1920">
          <cell r="B1920" t="str">
            <v>4.2.1.1</v>
          </cell>
          <cell r="D1920" t="str">
            <v>Soft Soil (Excavation)</v>
          </cell>
          <cell r="F1920" t="str">
            <v>Estimate =</v>
          </cell>
          <cell r="G1920">
            <v>0.25</v>
          </cell>
          <cell r="I1920" t="str">
            <v>m3</v>
          </cell>
          <cell r="J1920">
            <v>26.685500000000001</v>
          </cell>
          <cell r="M1920">
            <v>42763.506795090681</v>
          </cell>
          <cell r="T1920">
            <v>0</v>
          </cell>
        </row>
        <row r="1921">
          <cell r="D1921" t="str">
            <v>Labour</v>
          </cell>
          <cell r="M1921">
            <v>2615.4616868469261</v>
          </cell>
          <cell r="T1921">
            <v>0</v>
          </cell>
        </row>
        <row r="1922">
          <cell r="B1922" t="str">
            <v>C20001</v>
          </cell>
          <cell r="E1922" t="str">
            <v>Tenaga</v>
          </cell>
          <cell r="G1922">
            <v>3</v>
          </cell>
          <cell r="I1922" t="str">
            <v>jam</v>
          </cell>
          <cell r="J1922">
            <v>3.9882801625344944</v>
          </cell>
          <cell r="K1922">
            <v>0.14945495353411006</v>
          </cell>
          <cell r="L1922">
            <v>20.072937892388495</v>
          </cell>
          <cell r="M1922">
            <v>17500</v>
          </cell>
          <cell r="N1922">
            <v>69794.902844353652</v>
          </cell>
          <cell r="O1922">
            <v>0</v>
          </cell>
          <cell r="P1922">
            <v>69794.902844353652</v>
          </cell>
          <cell r="Q1922">
            <v>0</v>
          </cell>
          <cell r="R1922">
            <v>0</v>
          </cell>
          <cell r="T1922">
            <v>0</v>
          </cell>
        </row>
        <row r="1923">
          <cell r="B1923" t="str">
            <v>C20003</v>
          </cell>
          <cell r="E1923" t="str">
            <v>Mandor</v>
          </cell>
          <cell r="G1923">
            <v>0</v>
          </cell>
          <cell r="I1923" t="str">
            <v>jam</v>
          </cell>
          <cell r="J1923">
            <v>0</v>
          </cell>
          <cell r="K1923">
            <v>0</v>
          </cell>
          <cell r="L1923">
            <v>20.072937892388495</v>
          </cell>
          <cell r="M1923">
            <v>27500</v>
          </cell>
          <cell r="N1923">
            <v>0</v>
          </cell>
          <cell r="O1923">
            <v>0</v>
          </cell>
          <cell r="P1923">
            <v>0</v>
          </cell>
          <cell r="Q1923">
            <v>0</v>
          </cell>
          <cell r="R1923">
            <v>0</v>
          </cell>
          <cell r="T1923">
            <v>0</v>
          </cell>
        </row>
        <row r="1924">
          <cell r="D1924" t="str">
            <v>Equipment Operasional</v>
          </cell>
          <cell r="H1924" t="str">
            <v>BBM</v>
          </cell>
          <cell r="M1924">
            <v>40148.045108243758</v>
          </cell>
          <cell r="T1924">
            <v>0</v>
          </cell>
        </row>
        <row r="1925">
          <cell r="B1925" t="str">
            <v>D20025</v>
          </cell>
          <cell r="E1925" t="str">
            <v>Excavator CAT320</v>
          </cell>
          <cell r="F1925">
            <v>0.6</v>
          </cell>
          <cell r="G1925">
            <v>18</v>
          </cell>
          <cell r="H1925">
            <v>14.357808585124177</v>
          </cell>
          <cell r="I1925" t="str">
            <v>jam</v>
          </cell>
          <cell r="J1925">
            <v>0.79765603250689876</v>
          </cell>
          <cell r="K1925">
            <v>4.9818317844703357E-2</v>
          </cell>
          <cell r="L1925">
            <v>20.072937892388495</v>
          </cell>
          <cell r="M1925">
            <v>241268.4</v>
          </cell>
          <cell r="N1925">
            <v>192449.19471328743</v>
          </cell>
          <cell r="O1925">
            <v>0</v>
          </cell>
          <cell r="P1925">
            <v>0</v>
          </cell>
          <cell r="Q1925">
            <v>192449.19471328743</v>
          </cell>
          <cell r="R1925">
            <v>0</v>
          </cell>
          <cell r="T1925">
            <v>0</v>
          </cell>
        </row>
        <row r="1926">
          <cell r="B1926" t="str">
            <v>D20105</v>
          </cell>
          <cell r="E1926" t="str">
            <v>Excavator long arm</v>
          </cell>
          <cell r="F1926">
            <v>0.4</v>
          </cell>
          <cell r="G1926">
            <v>18</v>
          </cell>
          <cell r="H1926">
            <v>10.635413766758651</v>
          </cell>
          <cell r="I1926" t="str">
            <v>jam</v>
          </cell>
          <cell r="J1926">
            <v>0.59085632037548064</v>
          </cell>
          <cell r="K1926">
            <v>5.5353686494114838E-2</v>
          </cell>
          <cell r="L1926">
            <v>18.065644103149648</v>
          </cell>
          <cell r="M1926">
            <v>241268.4</v>
          </cell>
          <cell r="N1926">
            <v>142554.95904687961</v>
          </cell>
          <cell r="O1926">
            <v>0</v>
          </cell>
          <cell r="P1926">
            <v>0</v>
          </cell>
          <cell r="Q1926">
            <v>142554.95904687961</v>
          </cell>
          <cell r="R1926">
            <v>0</v>
          </cell>
          <cell r="T1926">
            <v>0</v>
          </cell>
        </row>
        <row r="1927">
          <cell r="B1927" t="str">
            <v>D20024</v>
          </cell>
          <cell r="E1927" t="str">
            <v>Dump Truck 20 Ton</v>
          </cell>
          <cell r="F1927">
            <v>8</v>
          </cell>
          <cell r="G1927">
            <v>10</v>
          </cell>
          <cell r="H1927">
            <v>34.789985185185181</v>
          </cell>
          <cell r="I1927" t="str">
            <v>jam</v>
          </cell>
          <cell r="J1927">
            <v>3.4789985185185182</v>
          </cell>
          <cell r="K1927">
            <v>0.13037037037037036</v>
          </cell>
          <cell r="L1927">
            <v>7.6704545454545467</v>
          </cell>
          <cell r="M1927">
            <v>192744.92307692309</v>
          </cell>
          <cell r="N1927">
            <v>670559.3018365812</v>
          </cell>
          <cell r="O1927">
            <v>0</v>
          </cell>
          <cell r="P1927">
            <v>0</v>
          </cell>
          <cell r="Q1927">
            <v>670559.3018365812</v>
          </cell>
          <cell r="R1927">
            <v>0</v>
          </cell>
          <cell r="T1927">
            <v>0</v>
          </cell>
        </row>
        <row r="1928">
          <cell r="B1928" t="str">
            <v>D20004</v>
          </cell>
          <cell r="E1928" t="str">
            <v>Alat bantu (Pek. Tanah)-m3</v>
          </cell>
          <cell r="I1928" t="str">
            <v>m3</v>
          </cell>
          <cell r="J1928">
            <v>26.685500000000001</v>
          </cell>
          <cell r="K1928">
            <v>1</v>
          </cell>
          <cell r="M1928">
            <v>250</v>
          </cell>
          <cell r="N1928">
            <v>6671.375</v>
          </cell>
          <cell r="O1928">
            <v>0</v>
          </cell>
          <cell r="P1928">
            <v>0</v>
          </cell>
          <cell r="Q1928">
            <v>6671.375</v>
          </cell>
          <cell r="R1928">
            <v>0</v>
          </cell>
          <cell r="T1928">
            <v>0</v>
          </cell>
        </row>
        <row r="1929">
          <cell r="B1929" t="str">
            <v>D20050</v>
          </cell>
          <cell r="E1929" t="str">
            <v>BBM solar</v>
          </cell>
          <cell r="H1929">
            <v>59.783207537068009</v>
          </cell>
          <cell r="I1929" t="str">
            <v>ltr</v>
          </cell>
          <cell r="J1929">
            <v>59.783207537068009</v>
          </cell>
          <cell r="M1929">
            <v>989.1712</v>
          </cell>
          <cell r="N1929">
            <v>59135.82713929061</v>
          </cell>
          <cell r="O1929">
            <v>0</v>
          </cell>
          <cell r="P1929">
            <v>0</v>
          </cell>
          <cell r="Q1929">
            <v>59135.82713929061</v>
          </cell>
          <cell r="R1929">
            <v>0</v>
          </cell>
          <cell r="T1929">
            <v>0</v>
          </cell>
        </row>
        <row r="1930">
          <cell r="T1930">
            <v>0</v>
          </cell>
        </row>
        <row r="1931">
          <cell r="B1931" t="str">
            <v>4.2.1.2</v>
          </cell>
          <cell r="D1931" t="str">
            <v>Soft Rock (Excavation)</v>
          </cell>
          <cell r="F1931" t="str">
            <v>Estimate =</v>
          </cell>
          <cell r="G1931">
            <v>0.4</v>
          </cell>
          <cell r="I1931" t="str">
            <v>m3</v>
          </cell>
          <cell r="J1931">
            <v>42.696800000000003</v>
          </cell>
          <cell r="L1931">
            <v>0.75</v>
          </cell>
          <cell r="M1931">
            <v>76752.998164926234</v>
          </cell>
          <cell r="T1931">
            <v>0</v>
          </cell>
        </row>
        <row r="1932">
          <cell r="D1932" t="str">
            <v>Labour</v>
          </cell>
          <cell r="M1932">
            <v>3487.282249129235</v>
          </cell>
          <cell r="T1932">
            <v>0</v>
          </cell>
        </row>
        <row r="1933">
          <cell r="B1933" t="str">
            <v>C20001</v>
          </cell>
          <cell r="E1933" t="str">
            <v>Tenaga</v>
          </cell>
          <cell r="G1933">
            <v>3</v>
          </cell>
          <cell r="I1933" t="str">
            <v>jam</v>
          </cell>
          <cell r="J1933">
            <v>8.5083310134069219</v>
          </cell>
          <cell r="K1933">
            <v>0.19927327137881343</v>
          </cell>
          <cell r="L1933">
            <v>15.054703419291371</v>
          </cell>
          <cell r="M1933">
            <v>17500</v>
          </cell>
          <cell r="N1933">
            <v>148895.79273462112</v>
          </cell>
          <cell r="O1933">
            <v>0</v>
          </cell>
          <cell r="P1933">
            <v>148895.79273462112</v>
          </cell>
          <cell r="Q1933">
            <v>0</v>
          </cell>
          <cell r="R1933">
            <v>0</v>
          </cell>
          <cell r="T1933">
            <v>0</v>
          </cell>
        </row>
        <row r="1934">
          <cell r="B1934" t="str">
            <v>C20003</v>
          </cell>
          <cell r="E1934" t="str">
            <v>Mandor</v>
          </cell>
          <cell r="G1934">
            <v>0</v>
          </cell>
          <cell r="I1934" t="str">
            <v>jam</v>
          </cell>
          <cell r="J1934">
            <v>0</v>
          </cell>
          <cell r="K1934">
            <v>0</v>
          </cell>
          <cell r="L1934">
            <v>15.054703419291371</v>
          </cell>
          <cell r="M1934">
            <v>27500</v>
          </cell>
          <cell r="N1934">
            <v>0</v>
          </cell>
          <cell r="O1934">
            <v>0</v>
          </cell>
          <cell r="P1934">
            <v>0</v>
          </cell>
          <cell r="Q1934">
            <v>0</v>
          </cell>
          <cell r="R1934">
            <v>0</v>
          </cell>
          <cell r="T1934">
            <v>0</v>
          </cell>
        </row>
        <row r="1935">
          <cell r="D1935" t="str">
            <v>Equipment Operasional</v>
          </cell>
          <cell r="H1935" t="str">
            <v>BBM</v>
          </cell>
          <cell r="M1935">
            <v>73265.715915797002</v>
          </cell>
          <cell r="T1935">
            <v>0</v>
          </cell>
        </row>
        <row r="1936">
          <cell r="B1936" t="str">
            <v>D20025</v>
          </cell>
          <cell r="E1936" t="str">
            <v>Excavator CAT320</v>
          </cell>
          <cell r="F1936">
            <v>0.6</v>
          </cell>
          <cell r="G1936">
            <v>18</v>
          </cell>
          <cell r="H1936">
            <v>30.629991648264916</v>
          </cell>
          <cell r="I1936" t="str">
            <v>jam</v>
          </cell>
          <cell r="J1936">
            <v>1.7016662026813842</v>
          </cell>
          <cell r="K1936">
            <v>6.6424423792937809E-2</v>
          </cell>
          <cell r="L1936">
            <v>15.054703419291371</v>
          </cell>
          <cell r="M1936">
            <v>241268.4</v>
          </cell>
          <cell r="N1936">
            <v>410558.28205501329</v>
          </cell>
          <cell r="O1936">
            <v>0</v>
          </cell>
          <cell r="P1936">
            <v>0</v>
          </cell>
          <cell r="Q1936">
            <v>410558.28205501329</v>
          </cell>
          <cell r="R1936">
            <v>0</v>
          </cell>
          <cell r="T1936">
            <v>0</v>
          </cell>
        </row>
        <row r="1937">
          <cell r="B1937" t="str">
            <v>D20105</v>
          </cell>
          <cell r="E1937" t="str">
            <v>Excavator long arm</v>
          </cell>
          <cell r="F1937">
            <v>0.4</v>
          </cell>
          <cell r="G1937">
            <v>18</v>
          </cell>
          <cell r="H1937">
            <v>22.688882702418461</v>
          </cell>
          <cell r="I1937" t="str">
            <v>jam</v>
          </cell>
          <cell r="J1937">
            <v>1.2604934834676922</v>
          </cell>
          <cell r="K1937">
            <v>7.3804915325486456E-2</v>
          </cell>
          <cell r="L1937">
            <v>13.549233077362235</v>
          </cell>
          <cell r="M1937">
            <v>241268.4</v>
          </cell>
          <cell r="N1937">
            <v>304117.24596667656</v>
          </cell>
          <cell r="O1937">
            <v>0</v>
          </cell>
          <cell r="P1937">
            <v>0</v>
          </cell>
          <cell r="Q1937">
            <v>304117.24596667656</v>
          </cell>
          <cell r="R1937">
            <v>0</v>
          </cell>
          <cell r="T1937">
            <v>0</v>
          </cell>
        </row>
        <row r="1938">
          <cell r="B1938" t="str">
            <v>D20024</v>
          </cell>
          <cell r="E1938" t="str">
            <v>Dump Truck 20 Ton</v>
          </cell>
          <cell r="F1938">
            <v>8</v>
          </cell>
          <cell r="G1938">
            <v>10</v>
          </cell>
          <cell r="H1938">
            <v>55.663976296296298</v>
          </cell>
          <cell r="I1938" t="str">
            <v>jam</v>
          </cell>
          <cell r="J1938">
            <v>5.5663976296296296</v>
          </cell>
          <cell r="K1938">
            <v>0.13037037037037036</v>
          </cell>
          <cell r="L1938">
            <v>7.6704545454545467</v>
          </cell>
          <cell r="M1938">
            <v>192744.92307692309</v>
          </cell>
          <cell r="N1938">
            <v>1072894.8829385301</v>
          </cell>
          <cell r="O1938">
            <v>0</v>
          </cell>
          <cell r="P1938">
            <v>0</v>
          </cell>
          <cell r="Q1938">
            <v>1072894.8829385301</v>
          </cell>
          <cell r="R1938">
            <v>0</v>
          </cell>
          <cell r="T1938">
            <v>0</v>
          </cell>
        </row>
        <row r="1939">
          <cell r="B1939" t="str">
            <v>D20049</v>
          </cell>
          <cell r="E1939" t="str">
            <v>Giant breaker</v>
          </cell>
          <cell r="G1939">
            <v>18</v>
          </cell>
          <cell r="H1939">
            <v>76.854240000000004</v>
          </cell>
          <cell r="I1939" t="str">
            <v>jam</v>
          </cell>
          <cell r="J1939">
            <v>4.2696800000000001</v>
          </cell>
          <cell r="K1939">
            <v>0.1</v>
          </cell>
          <cell r="L1939">
            <v>10</v>
          </cell>
          <cell r="M1939">
            <v>268437.52</v>
          </cell>
          <cell r="N1939">
            <v>1146142.3103936</v>
          </cell>
          <cell r="O1939">
            <v>0</v>
          </cell>
          <cell r="P1939">
            <v>0</v>
          </cell>
          <cell r="Q1939">
            <v>1146142.3103936</v>
          </cell>
          <cell r="R1939">
            <v>0</v>
          </cell>
          <cell r="T1939">
            <v>0</v>
          </cell>
        </row>
        <row r="1940">
          <cell r="B1940" t="str">
            <v>D20004</v>
          </cell>
          <cell r="E1940" t="str">
            <v>Alat bantu (Pek. Tanah)-m3</v>
          </cell>
          <cell r="I1940" t="str">
            <v>m3</v>
          </cell>
          <cell r="J1940">
            <v>42.696800000000003</v>
          </cell>
          <cell r="K1940">
            <v>1</v>
          </cell>
          <cell r="M1940">
            <v>250</v>
          </cell>
          <cell r="N1940">
            <v>10674.2</v>
          </cell>
          <cell r="O1940">
            <v>0</v>
          </cell>
          <cell r="P1940">
            <v>0</v>
          </cell>
          <cell r="Q1940">
            <v>10674.2</v>
          </cell>
          <cell r="R1940">
            <v>0</v>
          </cell>
          <cell r="T1940">
            <v>0</v>
          </cell>
        </row>
        <row r="1941">
          <cell r="B1941" t="str">
            <v>D20050</v>
          </cell>
          <cell r="E1941" t="str">
            <v>BBM solar</v>
          </cell>
          <cell r="H1941">
            <v>185.83709064697968</v>
          </cell>
          <cell r="I1941" t="str">
            <v>ltr</v>
          </cell>
          <cell r="J1941">
            <v>185.83709064697968</v>
          </cell>
          <cell r="M1941">
            <v>989.1712</v>
          </cell>
          <cell r="N1941">
            <v>183824.69795978165</v>
          </cell>
          <cell r="O1941">
            <v>0</v>
          </cell>
          <cell r="P1941">
            <v>0</v>
          </cell>
          <cell r="Q1941">
            <v>183824.69795978165</v>
          </cell>
          <cell r="R1941">
            <v>0</v>
          </cell>
          <cell r="T1941">
            <v>0</v>
          </cell>
        </row>
        <row r="1942">
          <cell r="T1942">
            <v>0</v>
          </cell>
        </row>
        <row r="1943">
          <cell r="B1943" t="str">
            <v>4.2.1.3</v>
          </cell>
          <cell r="D1943" t="str">
            <v>Rock Excavation</v>
          </cell>
          <cell r="F1943" t="str">
            <v>Estimate =</v>
          </cell>
          <cell r="G1943">
            <v>0.35</v>
          </cell>
          <cell r="I1943" t="str">
            <v>m3</v>
          </cell>
          <cell r="J1943">
            <v>37.359699999999997</v>
          </cell>
          <cell r="L1943">
            <v>0.25</v>
          </cell>
          <cell r="M1943">
            <v>119674.84784361064</v>
          </cell>
          <cell r="T1943">
            <v>0</v>
          </cell>
        </row>
        <row r="1944">
          <cell r="D1944" t="str">
            <v>Labour</v>
          </cell>
          <cell r="M1944">
            <v>10461.846747387706</v>
          </cell>
          <cell r="T1944">
            <v>0</v>
          </cell>
        </row>
        <row r="1945">
          <cell r="B1945" t="str">
            <v>C20001</v>
          </cell>
          <cell r="E1945" t="str">
            <v>Tenaga</v>
          </cell>
          <cell r="G1945">
            <v>3</v>
          </cell>
          <cell r="I1945" t="str">
            <v>jam</v>
          </cell>
          <cell r="J1945">
            <v>22.334368910193167</v>
          </cell>
          <cell r="K1945">
            <v>0.59781981413644025</v>
          </cell>
          <cell r="L1945">
            <v>5.0182344730971238</v>
          </cell>
          <cell r="M1945">
            <v>17500</v>
          </cell>
          <cell r="N1945">
            <v>390851.45592838043</v>
          </cell>
          <cell r="O1945">
            <v>0</v>
          </cell>
          <cell r="P1945">
            <v>390851.45592838043</v>
          </cell>
          <cell r="Q1945">
            <v>0</v>
          </cell>
          <cell r="R1945">
            <v>0</v>
          </cell>
          <cell r="T1945">
            <v>0</v>
          </cell>
        </row>
        <row r="1946">
          <cell r="B1946" t="str">
            <v>C20003</v>
          </cell>
          <cell r="E1946" t="str">
            <v>Mandor</v>
          </cell>
          <cell r="G1946">
            <v>0</v>
          </cell>
          <cell r="I1946" t="str">
            <v>jam</v>
          </cell>
          <cell r="J1946">
            <v>0</v>
          </cell>
          <cell r="K1946">
            <v>0</v>
          </cell>
          <cell r="L1946">
            <v>5.0182344730971238</v>
          </cell>
          <cell r="M1946">
            <v>27500</v>
          </cell>
          <cell r="N1946">
            <v>0</v>
          </cell>
          <cell r="O1946">
            <v>0</v>
          </cell>
          <cell r="P1946">
            <v>0</v>
          </cell>
          <cell r="Q1946">
            <v>0</v>
          </cell>
          <cell r="R1946">
            <v>0</v>
          </cell>
          <cell r="T1946">
            <v>0</v>
          </cell>
        </row>
        <row r="1947">
          <cell r="D1947" t="str">
            <v>Equipment Operasional</v>
          </cell>
          <cell r="H1947" t="str">
            <v>BBM</v>
          </cell>
          <cell r="M1947">
            <v>109213.00109622291</v>
          </cell>
          <cell r="T1947">
            <v>0</v>
          </cell>
        </row>
        <row r="1948">
          <cell r="B1948" t="str">
            <v>D20025</v>
          </cell>
          <cell r="E1948" t="str">
            <v>Excavator CAT320</v>
          </cell>
          <cell r="F1948">
            <v>0.6</v>
          </cell>
          <cell r="G1948">
            <v>18</v>
          </cell>
          <cell r="H1948">
            <v>80.403728076695401</v>
          </cell>
          <cell r="I1948" t="str">
            <v>jam</v>
          </cell>
          <cell r="J1948">
            <v>4.4668737820386335</v>
          </cell>
          <cell r="K1948">
            <v>0.19927327137881343</v>
          </cell>
          <cell r="L1948">
            <v>5.0182344730971238</v>
          </cell>
          <cell r="M1948">
            <v>241268.4</v>
          </cell>
          <cell r="N1948">
            <v>1077715.4903944097</v>
          </cell>
          <cell r="O1948">
            <v>0</v>
          </cell>
          <cell r="P1948">
            <v>0</v>
          </cell>
          <cell r="Q1948">
            <v>1077715.4903944097</v>
          </cell>
          <cell r="R1948">
            <v>0</v>
          </cell>
          <cell r="T1948">
            <v>0</v>
          </cell>
        </row>
        <row r="1949">
          <cell r="B1949" t="str">
            <v>D20105</v>
          </cell>
          <cell r="E1949" t="str">
            <v>Excavator long arm</v>
          </cell>
          <cell r="F1949">
            <v>0.4</v>
          </cell>
          <cell r="G1949">
            <v>18</v>
          </cell>
          <cell r="H1949">
            <v>59.558317093848444</v>
          </cell>
          <cell r="I1949" t="str">
            <v>jam</v>
          </cell>
          <cell r="J1949">
            <v>3.3087953941026913</v>
          </cell>
          <cell r="K1949">
            <v>0.22141474597645935</v>
          </cell>
          <cell r="L1949">
            <v>4.5164110257874119</v>
          </cell>
          <cell r="M1949">
            <v>241268.4</v>
          </cell>
          <cell r="N1949">
            <v>798307.77066252579</v>
          </cell>
          <cell r="O1949">
            <v>0</v>
          </cell>
          <cell r="P1949">
            <v>0</v>
          </cell>
          <cell r="Q1949">
            <v>798307.77066252579</v>
          </cell>
          <cell r="R1949">
            <v>0</v>
          </cell>
          <cell r="T1949">
            <v>0</v>
          </cell>
        </row>
        <row r="1950">
          <cell r="B1950" t="str">
            <v>D20024</v>
          </cell>
          <cell r="E1950" t="str">
            <v>Dump Truck 20 Ton</v>
          </cell>
          <cell r="F1950">
            <v>8</v>
          </cell>
          <cell r="G1950">
            <v>10</v>
          </cell>
          <cell r="H1950">
            <v>48.705979259259252</v>
          </cell>
          <cell r="I1950" t="str">
            <v>jam</v>
          </cell>
          <cell r="J1950">
            <v>4.8705979259259253</v>
          </cell>
          <cell r="K1950">
            <v>0.13037037037037036</v>
          </cell>
          <cell r="L1950">
            <v>7.6704545454545467</v>
          </cell>
          <cell r="M1950">
            <v>192744.92307692309</v>
          </cell>
          <cell r="N1950">
            <v>938783.02257121366</v>
          </cell>
          <cell r="O1950">
            <v>0</v>
          </cell>
          <cell r="P1950">
            <v>0</v>
          </cell>
          <cell r="Q1950">
            <v>938783.02257121366</v>
          </cell>
          <cell r="R1950">
            <v>0</v>
          </cell>
          <cell r="T1950">
            <v>0</v>
          </cell>
        </row>
        <row r="1951">
          <cell r="B1951" t="str">
            <v>D20049</v>
          </cell>
          <cell r="E1951" t="str">
            <v>Giant breaker</v>
          </cell>
          <cell r="G1951">
            <v>18</v>
          </cell>
          <cell r="H1951">
            <v>67.247460000000004</v>
          </cell>
          <cell r="I1951" t="str">
            <v>jam</v>
          </cell>
          <cell r="J1951">
            <v>3.73597</v>
          </cell>
          <cell r="K1951">
            <v>0.1</v>
          </cell>
          <cell r="L1951">
            <v>10</v>
          </cell>
          <cell r="M1951">
            <v>268437.52</v>
          </cell>
          <cell r="N1951">
            <v>1002874.5215944001</v>
          </cell>
          <cell r="O1951">
            <v>0</v>
          </cell>
          <cell r="P1951">
            <v>0</v>
          </cell>
          <cell r="Q1951">
            <v>1002874.5215944001</v>
          </cell>
          <cell r="R1951">
            <v>0</v>
          </cell>
          <cell r="T1951">
            <v>0</v>
          </cell>
        </row>
        <row r="1952">
          <cell r="B1952" t="str">
            <v>D20004</v>
          </cell>
          <cell r="E1952" t="str">
            <v>Alat bantu (Pek. Tanah)-m3</v>
          </cell>
          <cell r="I1952" t="str">
            <v>m3</v>
          </cell>
          <cell r="J1952">
            <v>37.359699999999997</v>
          </cell>
          <cell r="K1952">
            <v>1</v>
          </cell>
          <cell r="M1952">
            <v>250</v>
          </cell>
          <cell r="N1952">
            <v>9339.9249999999993</v>
          </cell>
          <cell r="O1952">
            <v>0</v>
          </cell>
          <cell r="P1952">
            <v>0</v>
          </cell>
          <cell r="Q1952">
            <v>9339.9249999999993</v>
          </cell>
          <cell r="R1952">
            <v>0</v>
          </cell>
          <cell r="T1952">
            <v>0</v>
          </cell>
        </row>
        <row r="1953">
          <cell r="B1953" t="str">
            <v>D20050</v>
          </cell>
          <cell r="E1953" t="str">
            <v>BBM solar</v>
          </cell>
          <cell r="H1953">
            <v>255.91548442980309</v>
          </cell>
          <cell r="I1953" t="str">
            <v>ltr</v>
          </cell>
          <cell r="J1953">
            <v>255.91548442980309</v>
          </cell>
          <cell r="M1953">
            <v>989.1712</v>
          </cell>
          <cell r="N1953">
            <v>253144.22683200965</v>
          </cell>
          <cell r="O1953">
            <v>0</v>
          </cell>
          <cell r="P1953">
            <v>0</v>
          </cell>
          <cell r="Q1953">
            <v>253144.22683200965</v>
          </cell>
          <cell r="R1953">
            <v>0</v>
          </cell>
          <cell r="T1953">
            <v>0</v>
          </cell>
        </row>
        <row r="1954">
          <cell r="T1954">
            <v>0</v>
          </cell>
        </row>
        <row r="1955">
          <cell r="B1955" t="str">
            <v>4.2.2</v>
          </cell>
          <cell r="D1955" t="str">
            <v>Chamber Soil Back Filling</v>
          </cell>
          <cell r="I1955" t="str">
            <v>m3</v>
          </cell>
          <cell r="J1955">
            <v>23.798000000000002</v>
          </cell>
          <cell r="K1955">
            <v>23.798000000000002</v>
          </cell>
          <cell r="L1955" t="str">
            <v>m3/nos</v>
          </cell>
          <cell r="M1955">
            <v>48435.163685089232</v>
          </cell>
          <cell r="T1955">
            <v>0</v>
          </cell>
        </row>
        <row r="1956">
          <cell r="D1956" t="str">
            <v>Material</v>
          </cell>
          <cell r="M1956">
            <v>8174.2819508471621</v>
          </cell>
          <cell r="T1956">
            <v>0</v>
          </cell>
        </row>
        <row r="1957">
          <cell r="B1957" t="str">
            <v>A20020</v>
          </cell>
          <cell r="E1957" t="str">
            <v>Tanah pilihan</v>
          </cell>
          <cell r="F1957">
            <v>0.2</v>
          </cell>
          <cell r="I1957" t="str">
            <v>m3</v>
          </cell>
          <cell r="J1957">
            <v>5.7115200000000002</v>
          </cell>
          <cell r="K1957">
            <v>1.2</v>
          </cell>
          <cell r="M1957">
            <v>34059.508128529844</v>
          </cell>
          <cell r="N1957">
            <v>194531.56186626077</v>
          </cell>
          <cell r="O1957">
            <v>194531.56186626077</v>
          </cell>
          <cell r="P1957">
            <v>0</v>
          </cell>
          <cell r="Q1957">
            <v>0</v>
          </cell>
          <cell r="R1957">
            <v>0</v>
          </cell>
          <cell r="T1957">
            <v>0</v>
          </cell>
        </row>
        <row r="1958">
          <cell r="D1958" t="str">
            <v>Labour</v>
          </cell>
          <cell r="M1958">
            <v>3489.7119341563771</v>
          </cell>
          <cell r="T1958">
            <v>0</v>
          </cell>
        </row>
        <row r="1959">
          <cell r="B1959" t="str">
            <v>C20001</v>
          </cell>
          <cell r="E1959" t="str">
            <v>Tenaga</v>
          </cell>
          <cell r="G1959">
            <v>6</v>
          </cell>
          <cell r="I1959" t="str">
            <v>jam</v>
          </cell>
          <cell r="J1959">
            <v>3.7606716049382705</v>
          </cell>
          <cell r="K1959">
            <v>0.15802469135802463</v>
          </cell>
          <cell r="L1959">
            <v>37.968750000000014</v>
          </cell>
          <cell r="M1959">
            <v>17500</v>
          </cell>
          <cell r="N1959">
            <v>65811.753086419732</v>
          </cell>
          <cell r="O1959">
            <v>0</v>
          </cell>
          <cell r="P1959">
            <v>65811.753086419732</v>
          </cell>
          <cell r="Q1959">
            <v>0</v>
          </cell>
          <cell r="R1959">
            <v>0</v>
          </cell>
          <cell r="T1959">
            <v>0</v>
          </cell>
        </row>
        <row r="1960">
          <cell r="B1960" t="str">
            <v>C20003</v>
          </cell>
          <cell r="E1960" t="str">
            <v>Mandor</v>
          </cell>
          <cell r="G1960">
            <v>1</v>
          </cell>
          <cell r="I1960" t="str">
            <v>jam</v>
          </cell>
          <cell r="J1960">
            <v>0.62677860082304504</v>
          </cell>
          <cell r="K1960">
            <v>2.6337448559670771E-2</v>
          </cell>
          <cell r="L1960">
            <v>37.968750000000014</v>
          </cell>
          <cell r="M1960">
            <v>27500</v>
          </cell>
          <cell r="N1960">
            <v>17236.411522633738</v>
          </cell>
          <cell r="O1960">
            <v>0</v>
          </cell>
          <cell r="P1960">
            <v>17236.411522633738</v>
          </cell>
          <cell r="Q1960">
            <v>0</v>
          </cell>
          <cell r="R1960">
            <v>0</v>
          </cell>
          <cell r="T1960">
            <v>0</v>
          </cell>
        </row>
        <row r="1961">
          <cell r="D1961" t="str">
            <v>Equipment Operasional</v>
          </cell>
          <cell r="H1961" t="str">
            <v>BBM</v>
          </cell>
          <cell r="M1961">
            <v>36771.169800085707</v>
          </cell>
          <cell r="T1961">
            <v>0</v>
          </cell>
        </row>
        <row r="1962">
          <cell r="B1962" t="str">
            <v>D20025</v>
          </cell>
          <cell r="E1962" t="str">
            <v>Excavator CAT320</v>
          </cell>
          <cell r="F1962" t="str">
            <v>Timbun</v>
          </cell>
          <cell r="G1962">
            <v>18</v>
          </cell>
          <cell r="H1962">
            <v>11.282014814814811</v>
          </cell>
          <cell r="I1962" t="str">
            <v>jam</v>
          </cell>
          <cell r="J1962">
            <v>0.62677860082304504</v>
          </cell>
          <cell r="K1962">
            <v>2.6337448559670771E-2</v>
          </cell>
          <cell r="L1962">
            <v>37.968750000000014</v>
          </cell>
          <cell r="M1962">
            <v>241268.4</v>
          </cell>
          <cell r="N1962">
            <v>151221.87017481474</v>
          </cell>
          <cell r="O1962">
            <v>0</v>
          </cell>
          <cell r="P1962">
            <v>0</v>
          </cell>
          <cell r="Q1962">
            <v>151221.87017481474</v>
          </cell>
          <cell r="R1962">
            <v>0</v>
          </cell>
          <cell r="T1962">
            <v>0</v>
          </cell>
        </row>
        <row r="1963">
          <cell r="B1963" t="str">
            <v>D20040</v>
          </cell>
          <cell r="E1963" t="str">
            <v>Water Tank Truck, 3000-5000 liter</v>
          </cell>
          <cell r="G1963">
            <v>5</v>
          </cell>
          <cell r="H1963">
            <v>0.79326666666666679</v>
          </cell>
          <cell r="I1963" t="str">
            <v>jam</v>
          </cell>
          <cell r="J1963">
            <v>0.15865333333333337</v>
          </cell>
          <cell r="K1963">
            <v>6.6666666666666671E-3</v>
          </cell>
          <cell r="L1963">
            <v>150</v>
          </cell>
          <cell r="M1963">
            <v>84561.566504230243</v>
          </cell>
          <cell r="N1963">
            <v>13415.974397784479</v>
          </cell>
          <cell r="O1963">
            <v>0</v>
          </cell>
          <cell r="P1963">
            <v>0</v>
          </cell>
          <cell r="Q1963">
            <v>13415.974397784479</v>
          </cell>
          <cell r="R1963">
            <v>0</v>
          </cell>
          <cell r="T1963">
            <v>0</v>
          </cell>
        </row>
        <row r="1964">
          <cell r="B1964" t="str">
            <v>A20021</v>
          </cell>
          <cell r="E1964" t="str">
            <v>Air</v>
          </cell>
          <cell r="I1964" t="str">
            <v>m3</v>
          </cell>
          <cell r="J1964">
            <v>2.3798000000000004</v>
          </cell>
          <cell r="K1964">
            <v>0.1</v>
          </cell>
          <cell r="M1964">
            <v>2469.92</v>
          </cell>
          <cell r="N1964">
            <v>5877.9156160000011</v>
          </cell>
          <cell r="O1964">
            <v>5877.9156160000011</v>
          </cell>
          <cell r="P1964">
            <v>0</v>
          </cell>
          <cell r="Q1964">
            <v>0</v>
          </cell>
          <cell r="R1964">
            <v>0</v>
          </cell>
          <cell r="T1964">
            <v>0</v>
          </cell>
        </row>
        <row r="1965">
          <cell r="B1965" t="str">
            <v>D20036</v>
          </cell>
          <cell r="E1965" t="str">
            <v>Stamper</v>
          </cell>
          <cell r="I1965" t="str">
            <v>jam</v>
          </cell>
          <cell r="J1965">
            <v>3.1730666666666667</v>
          </cell>
          <cell r="K1965">
            <v>0.13333333333333333</v>
          </cell>
          <cell r="L1965">
            <v>7.5</v>
          </cell>
          <cell r="M1965">
            <v>27509.943875635217</v>
          </cell>
          <cell r="N1965">
            <v>87290.885913648919</v>
          </cell>
          <cell r="O1965">
            <v>0</v>
          </cell>
          <cell r="P1965">
            <v>0</v>
          </cell>
          <cell r="Q1965">
            <v>87290.885913648919</v>
          </cell>
          <cell r="R1965">
            <v>0</v>
          </cell>
          <cell r="T1965">
            <v>0</v>
          </cell>
        </row>
        <row r="1966">
          <cell r="B1966" t="str">
            <v>D20042</v>
          </cell>
          <cell r="E1966" t="str">
            <v>Wheel loader</v>
          </cell>
          <cell r="F1966">
            <v>0.8</v>
          </cell>
          <cell r="G1966">
            <v>16</v>
          </cell>
          <cell r="H1966">
            <v>8.1556733601070928</v>
          </cell>
          <cell r="I1966" t="str">
            <v>jam</v>
          </cell>
          <cell r="J1966">
            <v>0.5097295850066933</v>
          </cell>
          <cell r="K1966">
            <v>2.6773761713520743E-2</v>
          </cell>
          <cell r="L1966">
            <v>37.350000000000009</v>
          </cell>
          <cell r="M1966">
            <v>173345.6</v>
          </cell>
          <cell r="N1966">
            <v>88359.380750736251</v>
          </cell>
          <cell r="O1966">
            <v>0</v>
          </cell>
          <cell r="P1966">
            <v>0</v>
          </cell>
          <cell r="Q1966">
            <v>88359.380750736251</v>
          </cell>
          <cell r="R1966">
            <v>0</v>
          </cell>
          <cell r="T1966">
            <v>0</v>
          </cell>
        </row>
        <row r="1967">
          <cell r="B1967" t="str">
            <v>D20024</v>
          </cell>
          <cell r="E1967" t="str">
            <v>Dump Truck 20 Ton</v>
          </cell>
          <cell r="F1967">
            <v>8</v>
          </cell>
          <cell r="G1967">
            <v>10</v>
          </cell>
          <cell r="H1967">
            <v>24.820432592592596</v>
          </cell>
          <cell r="I1967" t="str">
            <v>jam</v>
          </cell>
          <cell r="J1967">
            <v>2.4820432592592594</v>
          </cell>
          <cell r="K1967">
            <v>0.13037037037037036</v>
          </cell>
          <cell r="L1967">
            <v>7.6704545454545467</v>
          </cell>
          <cell r="M1967">
            <v>192744.92307692309</v>
          </cell>
          <cell r="N1967">
            <v>478401.23707952141</v>
          </cell>
          <cell r="O1967">
            <v>0</v>
          </cell>
          <cell r="P1967">
            <v>0</v>
          </cell>
          <cell r="Q1967">
            <v>478401.23707952141</v>
          </cell>
          <cell r="R1967">
            <v>0</v>
          </cell>
          <cell r="T1967">
            <v>0</v>
          </cell>
        </row>
        <row r="1968">
          <cell r="B1968" t="str">
            <v>D20004</v>
          </cell>
          <cell r="E1968" t="str">
            <v>Alat bantu (Pek. Tanah)-m3</v>
          </cell>
          <cell r="I1968" t="str">
            <v>m3</v>
          </cell>
          <cell r="J1968">
            <v>23.798000000000002</v>
          </cell>
          <cell r="K1968">
            <v>1</v>
          </cell>
          <cell r="M1968">
            <v>250</v>
          </cell>
          <cell r="N1968">
            <v>5949.5</v>
          </cell>
          <cell r="O1968">
            <v>0</v>
          </cell>
          <cell r="P1968">
            <v>0</v>
          </cell>
          <cell r="Q1968">
            <v>5949.5</v>
          </cell>
          <cell r="R1968">
            <v>0</v>
          </cell>
          <cell r="T1968">
            <v>0</v>
          </cell>
        </row>
        <row r="1969">
          <cell r="B1969" t="str">
            <v>D20050</v>
          </cell>
          <cell r="E1969" t="str">
            <v>BBM solar</v>
          </cell>
          <cell r="H1969">
            <v>45.051387434181166</v>
          </cell>
          <cell r="I1969" t="str">
            <v>ltr</v>
          </cell>
          <cell r="J1969">
            <v>45.051387434181166</v>
          </cell>
          <cell r="M1969">
            <v>989.1712</v>
          </cell>
          <cell r="N1969">
            <v>44563.534969933906</v>
          </cell>
          <cell r="O1969">
            <v>0</v>
          </cell>
          <cell r="P1969">
            <v>0</v>
          </cell>
          <cell r="Q1969">
            <v>44563.534969933906</v>
          </cell>
          <cell r="R1969">
            <v>0</v>
          </cell>
          <cell r="T1969">
            <v>0</v>
          </cell>
        </row>
        <row r="1970">
          <cell r="T1970">
            <v>0</v>
          </cell>
        </row>
        <row r="1971">
          <cell r="B1971" t="str">
            <v>4.2.3</v>
          </cell>
          <cell r="D1971" t="str">
            <v>Blinding Concrete Class B</v>
          </cell>
          <cell r="F1971">
            <v>0.1</v>
          </cell>
          <cell r="I1971" t="str">
            <v>m3</v>
          </cell>
          <cell r="J1971">
            <v>2.3039999999999998</v>
          </cell>
          <cell r="K1971">
            <v>2.3039999999999998</v>
          </cell>
          <cell r="L1971" t="str">
            <v>m3/nos</v>
          </cell>
          <cell r="M1971">
            <v>694275.05279999995</v>
          </cell>
          <cell r="T1971">
            <v>0</v>
          </cell>
        </row>
        <row r="1972">
          <cell r="D1972" t="str">
            <v>Material</v>
          </cell>
          <cell r="M1972">
            <v>609675.05279999995</v>
          </cell>
          <cell r="T1972">
            <v>0</v>
          </cell>
        </row>
        <row r="1973">
          <cell r="B1973" t="str">
            <v>B20193</v>
          </cell>
          <cell r="E1973" t="str">
            <v>Concrete Class B</v>
          </cell>
          <cell r="I1973" t="str">
            <v>m3</v>
          </cell>
          <cell r="J1973">
            <v>2.3500799999999997</v>
          </cell>
          <cell r="K1973">
            <v>1.02</v>
          </cell>
          <cell r="M1973">
            <v>597720.64</v>
          </cell>
          <cell r="N1973">
            <v>1404691.3216511998</v>
          </cell>
          <cell r="O1973">
            <v>1404691.3216511998</v>
          </cell>
          <cell r="P1973">
            <v>0</v>
          </cell>
          <cell r="Q1973">
            <v>0</v>
          </cell>
          <cell r="R1973">
            <v>0</v>
          </cell>
          <cell r="T1973">
            <v>0</v>
          </cell>
        </row>
        <row r="1974">
          <cell r="D1974" t="str">
            <v>Labour</v>
          </cell>
          <cell r="M1974">
            <v>81599.999999999985</v>
          </cell>
          <cell r="T1974">
            <v>0</v>
          </cell>
        </row>
        <row r="1975">
          <cell r="B1975" t="str">
            <v>C20008</v>
          </cell>
          <cell r="E1975" t="str">
            <v>Placing beton (slab)</v>
          </cell>
          <cell r="I1975" t="str">
            <v>m3</v>
          </cell>
          <cell r="J1975">
            <v>2.3500799999999997</v>
          </cell>
          <cell r="M1975">
            <v>80000</v>
          </cell>
          <cell r="N1975">
            <v>188006.39999999997</v>
          </cell>
          <cell r="O1975">
            <v>0</v>
          </cell>
          <cell r="P1975">
            <v>188006.39999999997</v>
          </cell>
          <cell r="Q1975">
            <v>0</v>
          </cell>
          <cell r="R1975">
            <v>0</v>
          </cell>
          <cell r="T1975">
            <v>0</v>
          </cell>
        </row>
        <row r="1976">
          <cell r="D1976" t="str">
            <v>Equipment Operasional</v>
          </cell>
          <cell r="H1976" t="str">
            <v>BBM</v>
          </cell>
          <cell r="M1976">
            <v>3000</v>
          </cell>
          <cell r="T1976">
            <v>0</v>
          </cell>
        </row>
        <row r="1977">
          <cell r="B1977" t="str">
            <v>D20029</v>
          </cell>
          <cell r="E1977" t="str">
            <v>Gerobak dorong</v>
          </cell>
          <cell r="I1977" t="str">
            <v>unit</v>
          </cell>
          <cell r="J1977">
            <v>4.6079999999999996E-2</v>
          </cell>
          <cell r="K1977">
            <v>0.02</v>
          </cell>
          <cell r="M1977">
            <v>100000</v>
          </cell>
          <cell r="N1977">
            <v>4608</v>
          </cell>
          <cell r="O1977">
            <v>0</v>
          </cell>
          <cell r="P1977">
            <v>0</v>
          </cell>
          <cell r="Q1977">
            <v>4608</v>
          </cell>
          <cell r="R1977">
            <v>0</v>
          </cell>
          <cell r="T1977">
            <v>0</v>
          </cell>
        </row>
        <row r="1978">
          <cell r="B1978" t="str">
            <v>D20006</v>
          </cell>
          <cell r="E1978" t="str">
            <v>Alat bantu Cor</v>
          </cell>
          <cell r="I1978" t="str">
            <v>m3</v>
          </cell>
          <cell r="J1978">
            <v>2.3039999999999998</v>
          </cell>
          <cell r="K1978">
            <v>1</v>
          </cell>
          <cell r="M1978">
            <v>1000</v>
          </cell>
          <cell r="N1978">
            <v>2304</v>
          </cell>
          <cell r="O1978">
            <v>0</v>
          </cell>
          <cell r="P1978">
            <v>0</v>
          </cell>
          <cell r="Q1978">
            <v>2304</v>
          </cell>
          <cell r="R1978">
            <v>0</v>
          </cell>
          <cell r="T1978">
            <v>0</v>
          </cell>
        </row>
        <row r="1979">
          <cell r="T1979">
            <v>0</v>
          </cell>
        </row>
        <row r="1980">
          <cell r="B1980" t="str">
            <v>4.2.4</v>
          </cell>
          <cell r="D1980" t="str">
            <v>Concrete Work</v>
          </cell>
          <cell r="I1980" t="str">
            <v>nos</v>
          </cell>
          <cell r="J1980">
            <v>1</v>
          </cell>
          <cell r="M1980">
            <v>89901069.903418809</v>
          </cell>
          <cell r="T1980">
            <v>0</v>
          </cell>
        </row>
        <row r="1981">
          <cell r="D1981" t="str">
            <v>Concrete block</v>
          </cell>
          <cell r="T1981">
            <v>0</v>
          </cell>
        </row>
        <row r="1982">
          <cell r="B1982" t="str">
            <v>4.2.4.a</v>
          </cell>
          <cell r="E1982" t="str">
            <v>Con-C</v>
          </cell>
          <cell r="I1982" t="str">
            <v>m3</v>
          </cell>
          <cell r="J1982">
            <v>0.46100000000000002</v>
          </cell>
          <cell r="K1982">
            <v>0.46100000000000002</v>
          </cell>
          <cell r="L1982" t="str">
            <v>m3/nos</v>
          </cell>
          <cell r="T1982">
            <v>0</v>
          </cell>
        </row>
        <row r="1983">
          <cell r="B1983" t="str">
            <v>4.2.4.b</v>
          </cell>
          <cell r="E1983" t="str">
            <v>Re-Bar</v>
          </cell>
          <cell r="I1983" t="str">
            <v>kg</v>
          </cell>
          <cell r="J1983">
            <v>95.332999999999998</v>
          </cell>
          <cell r="K1983">
            <v>95.332999999999998</v>
          </cell>
          <cell r="L1983" t="str">
            <v>kg/nos</v>
          </cell>
          <cell r="T1983">
            <v>0</v>
          </cell>
        </row>
        <row r="1984">
          <cell r="B1984" t="str">
            <v>4.2.4.c</v>
          </cell>
          <cell r="E1984" t="str">
            <v>Form-Work</v>
          </cell>
          <cell r="I1984" t="str">
            <v>m2</v>
          </cell>
          <cell r="J1984">
            <v>3.6480000000000001</v>
          </cell>
          <cell r="K1984">
            <v>3.6480000000000001</v>
          </cell>
          <cell r="L1984" t="str">
            <v>m2/nos</v>
          </cell>
          <cell r="T1984">
            <v>0</v>
          </cell>
        </row>
        <row r="1985">
          <cell r="D1985" t="str">
            <v>Opening for acces and maintenance</v>
          </cell>
          <cell r="T1985">
            <v>0</v>
          </cell>
        </row>
        <row r="1986">
          <cell r="B1986" t="str">
            <v>4.2.4.d</v>
          </cell>
          <cell r="E1986" t="str">
            <v>Con-C</v>
          </cell>
          <cell r="I1986" t="str">
            <v>m3</v>
          </cell>
          <cell r="J1986">
            <v>0.16</v>
          </cell>
          <cell r="K1986">
            <v>0.16</v>
          </cell>
          <cell r="L1986" t="str">
            <v>m3/nos</v>
          </cell>
          <cell r="T1986">
            <v>0</v>
          </cell>
        </row>
        <row r="1987">
          <cell r="B1987" t="str">
            <v>4.2.4.e</v>
          </cell>
          <cell r="E1987" t="str">
            <v>Re-Bar</v>
          </cell>
          <cell r="I1987" t="str">
            <v>kg</v>
          </cell>
          <cell r="J1987">
            <v>33.087000000000003</v>
          </cell>
          <cell r="K1987">
            <v>33.087000000000003</v>
          </cell>
          <cell r="L1987" t="str">
            <v>kg/nos</v>
          </cell>
          <cell r="T1987">
            <v>0</v>
          </cell>
        </row>
        <row r="1988">
          <cell r="B1988" t="str">
            <v>4.2.4.f</v>
          </cell>
          <cell r="E1988" t="str">
            <v>Form-Work</v>
          </cell>
          <cell r="I1988" t="str">
            <v>m2</v>
          </cell>
          <cell r="J1988">
            <v>2.16</v>
          </cell>
          <cell r="K1988">
            <v>2.16</v>
          </cell>
          <cell r="L1988" t="str">
            <v>m2/nos</v>
          </cell>
          <cell r="T1988">
            <v>0</v>
          </cell>
        </row>
        <row r="1989">
          <cell r="D1989" t="str">
            <v>Concrete ring for cover installation</v>
          </cell>
          <cell r="T1989">
            <v>0</v>
          </cell>
        </row>
        <row r="1990">
          <cell r="B1990" t="str">
            <v>4.2.4.g</v>
          </cell>
          <cell r="E1990" t="str">
            <v>Con-C</v>
          </cell>
          <cell r="I1990" t="str">
            <v>m3</v>
          </cell>
          <cell r="J1990">
            <v>0.54</v>
          </cell>
          <cell r="K1990">
            <v>0.54</v>
          </cell>
          <cell r="L1990" t="str">
            <v>m3/nos</v>
          </cell>
          <cell r="T1990">
            <v>0</v>
          </cell>
        </row>
        <row r="1991">
          <cell r="B1991" t="str">
            <v>4.2.4.h</v>
          </cell>
          <cell r="E1991" t="str">
            <v>Re-Bar</v>
          </cell>
          <cell r="I1991" t="str">
            <v>kg</v>
          </cell>
          <cell r="J1991">
            <v>111.67</v>
          </cell>
          <cell r="K1991">
            <v>111.67</v>
          </cell>
          <cell r="L1991" t="str">
            <v>kg/nos</v>
          </cell>
          <cell r="T1991">
            <v>0</v>
          </cell>
        </row>
        <row r="1992">
          <cell r="B1992" t="str">
            <v>4.2.4.i</v>
          </cell>
          <cell r="E1992" t="str">
            <v>Form-Work</v>
          </cell>
          <cell r="I1992" t="str">
            <v>m2</v>
          </cell>
          <cell r="J1992">
            <v>6</v>
          </cell>
          <cell r="K1992">
            <v>6</v>
          </cell>
          <cell r="L1992" t="str">
            <v>m2/nos</v>
          </cell>
          <cell r="T1992">
            <v>0</v>
          </cell>
        </row>
        <row r="1993">
          <cell r="D1993" t="str">
            <v>Chamber</v>
          </cell>
          <cell r="T1993">
            <v>0</v>
          </cell>
        </row>
        <row r="1994">
          <cell r="B1994" t="str">
            <v>4.2.4.j</v>
          </cell>
          <cell r="E1994" t="str">
            <v>Con-C</v>
          </cell>
          <cell r="I1994" t="str">
            <v>m3</v>
          </cell>
          <cell r="J1994">
            <v>30.361000000000001</v>
          </cell>
          <cell r="K1994">
            <v>30.361000000000001</v>
          </cell>
          <cell r="L1994" t="str">
            <v>m3/nos</v>
          </cell>
          <cell r="T1994">
            <v>0</v>
          </cell>
        </row>
        <row r="1995">
          <cell r="B1995" t="str">
            <v>4.2.4.k</v>
          </cell>
          <cell r="E1995" t="str">
            <v>Re-Bar</v>
          </cell>
          <cell r="I1995" t="str">
            <v>kg</v>
          </cell>
          <cell r="J1995">
            <v>3210.79</v>
          </cell>
          <cell r="K1995">
            <v>3210.79</v>
          </cell>
          <cell r="L1995" t="str">
            <v>kg/nos</v>
          </cell>
          <cell r="T1995">
            <v>0</v>
          </cell>
        </row>
        <row r="1996">
          <cell r="B1996" t="str">
            <v>4.2.4.l</v>
          </cell>
          <cell r="E1996" t="str">
            <v>Form-Work</v>
          </cell>
          <cell r="I1996" t="str">
            <v>m2</v>
          </cell>
          <cell r="J1996">
            <v>87.9</v>
          </cell>
          <cell r="K1996">
            <v>87.9</v>
          </cell>
          <cell r="L1996" t="str">
            <v>m2/nos</v>
          </cell>
          <cell r="T1996">
            <v>0</v>
          </cell>
        </row>
        <row r="1997">
          <cell r="D1997" t="str">
            <v>Pre-cast</v>
          </cell>
          <cell r="T1997">
            <v>0</v>
          </cell>
        </row>
        <row r="1998">
          <cell r="B1998" t="str">
            <v>4.2.4.m</v>
          </cell>
          <cell r="E1998" t="str">
            <v>Con-C</v>
          </cell>
          <cell r="I1998" t="str">
            <v>m3</v>
          </cell>
          <cell r="J1998">
            <v>2.7749999999999999</v>
          </cell>
          <cell r="K1998">
            <v>2.7749999999999999</v>
          </cell>
          <cell r="L1998" t="str">
            <v>m3/nos</v>
          </cell>
          <cell r="T1998">
            <v>0</v>
          </cell>
        </row>
        <row r="1999">
          <cell r="B1999" t="str">
            <v>4.2.4.n</v>
          </cell>
          <cell r="E1999" t="str">
            <v>Re-Bar</v>
          </cell>
          <cell r="I1999" t="str">
            <v>kg</v>
          </cell>
          <cell r="J1999">
            <v>410.84100000000001</v>
          </cell>
          <cell r="K1999">
            <v>410.84100000000001</v>
          </cell>
          <cell r="L1999" t="str">
            <v>kg/nos</v>
          </cell>
          <cell r="T1999">
            <v>0</v>
          </cell>
        </row>
        <row r="2000">
          <cell r="B2000" t="str">
            <v>4.2.4.o</v>
          </cell>
          <cell r="E2000" t="str">
            <v>Form-Work</v>
          </cell>
          <cell r="I2000" t="str">
            <v>m2</v>
          </cell>
          <cell r="J2000">
            <v>14.45</v>
          </cell>
          <cell r="K2000">
            <v>14.45</v>
          </cell>
          <cell r="L2000" t="str">
            <v>m2/nos</v>
          </cell>
          <cell r="T2000">
            <v>0</v>
          </cell>
        </row>
        <row r="2001">
          <cell r="T2001">
            <v>0</v>
          </cell>
        </row>
        <row r="2002">
          <cell r="D2002" t="str">
            <v>Concrete class C</v>
          </cell>
          <cell r="I2002" t="str">
            <v>m3</v>
          </cell>
          <cell r="J2002">
            <v>34.297000000000004</v>
          </cell>
          <cell r="M2002">
            <v>780355.8617086343</v>
          </cell>
          <cell r="T2002">
            <v>0</v>
          </cell>
        </row>
        <row r="2003">
          <cell r="D2003" t="str">
            <v>Material</v>
          </cell>
          <cell r="M2003">
            <v>49668854.0969024</v>
          </cell>
          <cell r="T2003">
            <v>0</v>
          </cell>
        </row>
        <row r="2004">
          <cell r="B2004" t="str">
            <v>B20194</v>
          </cell>
          <cell r="E2004" t="str">
            <v>Concrete Class C</v>
          </cell>
          <cell r="I2004" t="str">
            <v>m3</v>
          </cell>
          <cell r="J2004">
            <v>34.982940000000006</v>
          </cell>
          <cell r="K2004">
            <v>1.02</v>
          </cell>
          <cell r="M2004">
            <v>654528.80000000005</v>
          </cell>
          <cell r="N2004">
            <v>22897341.738672007</v>
          </cell>
          <cell r="O2004">
            <v>22897341.738672007</v>
          </cell>
          <cell r="P2004">
            <v>0</v>
          </cell>
          <cell r="Q2004">
            <v>0</v>
          </cell>
          <cell r="R2004">
            <v>0</v>
          </cell>
          <cell r="T2004">
            <v>0</v>
          </cell>
        </row>
        <row r="2005">
          <cell r="D2005" t="str">
            <v>Labour</v>
          </cell>
          <cell r="M2005">
            <v>7588490.238611714</v>
          </cell>
          <cell r="T2005">
            <v>0</v>
          </cell>
        </row>
        <row r="2006">
          <cell r="B2006" t="str">
            <v>C20007</v>
          </cell>
          <cell r="E2006" t="str">
            <v>Placing beton (dinding)</v>
          </cell>
          <cell r="I2006" t="str">
            <v>m3</v>
          </cell>
          <cell r="J2006">
            <v>34.982940000000006</v>
          </cell>
          <cell r="M2006">
            <v>100000</v>
          </cell>
          <cell r="N2006">
            <v>3498294.0000000005</v>
          </cell>
          <cell r="O2006">
            <v>0</v>
          </cell>
          <cell r="P2006">
            <v>3498294.0000000005</v>
          </cell>
          <cell r="Q2006">
            <v>0</v>
          </cell>
          <cell r="R2006">
            <v>0</v>
          </cell>
          <cell r="T2006">
            <v>0</v>
          </cell>
        </row>
        <row r="2007">
          <cell r="D2007" t="str">
            <v>Equipment Operasional</v>
          </cell>
          <cell r="H2007" t="str">
            <v>BBM</v>
          </cell>
          <cell r="M2007">
            <v>798761.93134279386</v>
          </cell>
          <cell r="T2007">
            <v>0</v>
          </cell>
        </row>
        <row r="2008">
          <cell r="B2008" t="str">
            <v>D20029</v>
          </cell>
          <cell r="E2008" t="str">
            <v>Gerobak dorong</v>
          </cell>
          <cell r="I2008" t="str">
            <v>unit</v>
          </cell>
          <cell r="J2008">
            <v>0.68594000000000011</v>
          </cell>
          <cell r="K2008">
            <v>0.02</v>
          </cell>
          <cell r="M2008">
            <v>100000</v>
          </cell>
          <cell r="N2008">
            <v>68594.000000000015</v>
          </cell>
          <cell r="O2008">
            <v>0</v>
          </cell>
          <cell r="P2008">
            <v>0</v>
          </cell>
          <cell r="Q2008">
            <v>68594.000000000015</v>
          </cell>
          <cell r="R2008">
            <v>0</v>
          </cell>
          <cell r="T2008">
            <v>0</v>
          </cell>
        </row>
        <row r="2009">
          <cell r="B2009" t="str">
            <v>D20019</v>
          </cell>
          <cell r="E2009" t="str">
            <v>Concrete Vibrator</v>
          </cell>
          <cell r="I2009" t="str">
            <v>jam</v>
          </cell>
          <cell r="J2009">
            <v>15.151285140562251</v>
          </cell>
          <cell r="K2009">
            <v>0.44176706827309237</v>
          </cell>
          <cell r="L2009">
            <v>2.2636363636363637</v>
          </cell>
          <cell r="M2009">
            <v>8458.0449222720126</v>
          </cell>
          <cell r="N2009">
            <v>128150.25034902795</v>
          </cell>
          <cell r="O2009">
            <v>0</v>
          </cell>
          <cell r="P2009">
            <v>0</v>
          </cell>
          <cell r="Q2009">
            <v>128150.25034902795</v>
          </cell>
          <cell r="R2009">
            <v>0</v>
          </cell>
          <cell r="T2009">
            <v>0</v>
          </cell>
        </row>
        <row r="2010">
          <cell r="B2010" t="str">
            <v>D20006</v>
          </cell>
          <cell r="E2010" t="str">
            <v>Alat bantu Cor</v>
          </cell>
          <cell r="I2010" t="str">
            <v>m3</v>
          </cell>
          <cell r="J2010">
            <v>171.48500000000001</v>
          </cell>
          <cell r="K2010">
            <v>5</v>
          </cell>
          <cell r="M2010">
            <v>1000</v>
          </cell>
          <cell r="N2010">
            <v>171485</v>
          </cell>
          <cell r="O2010">
            <v>0</v>
          </cell>
          <cell r="P2010">
            <v>0</v>
          </cell>
          <cell r="Q2010">
            <v>171485</v>
          </cell>
          <cell r="R2010">
            <v>0</v>
          </cell>
          <cell r="T2010">
            <v>0</v>
          </cell>
        </row>
        <row r="2011">
          <cell r="T2011">
            <v>0</v>
          </cell>
        </row>
        <row r="2012">
          <cell r="B2012" t="str">
            <v>4.2.4.p</v>
          </cell>
          <cell r="D2012" t="str">
            <v>Reinforcement</v>
          </cell>
          <cell r="I2012" t="str">
            <v>kg</v>
          </cell>
          <cell r="J2012">
            <v>4247.8931000000002</v>
          </cell>
          <cell r="K2012">
            <v>1.1000000000000001</v>
          </cell>
          <cell r="M2012">
            <v>12012.333333333336</v>
          </cell>
          <cell r="T2012">
            <v>0</v>
          </cell>
        </row>
        <row r="2013">
          <cell r="D2013" t="str">
            <v>Material</v>
          </cell>
          <cell r="M2013">
            <v>470938.52258819097</v>
          </cell>
          <cell r="T2013">
            <v>0</v>
          </cell>
        </row>
        <row r="2014">
          <cell r="B2014" t="str">
            <v>B20011</v>
          </cell>
          <cell r="E2014" t="str">
            <v>Besi beton</v>
          </cell>
          <cell r="I2014" t="str">
            <v>kg</v>
          </cell>
          <cell r="J2014">
            <v>4460.2877550000003</v>
          </cell>
          <cell r="K2014">
            <v>1.05</v>
          </cell>
          <cell r="M2014">
            <v>9800</v>
          </cell>
          <cell r="N2014">
            <v>43710819.999000005</v>
          </cell>
          <cell r="O2014">
            <v>43710819.999000005</v>
          </cell>
          <cell r="P2014">
            <v>0</v>
          </cell>
          <cell r="Q2014">
            <v>0</v>
          </cell>
          <cell r="R2014">
            <v>0</v>
          </cell>
          <cell r="T2014">
            <v>0</v>
          </cell>
        </row>
        <row r="2015">
          <cell r="B2015" t="str">
            <v>B20050</v>
          </cell>
          <cell r="E2015" t="str">
            <v>Kawat Bendrad</v>
          </cell>
          <cell r="I2015" t="str">
            <v>Kg</v>
          </cell>
          <cell r="J2015">
            <v>84.957862000000006</v>
          </cell>
          <cell r="K2015">
            <v>0.02</v>
          </cell>
          <cell r="M2015">
            <v>13950</v>
          </cell>
          <cell r="N2015">
            <v>1185162.1749</v>
          </cell>
          <cell r="O2015">
            <v>1185162.1749</v>
          </cell>
          <cell r="P2015">
            <v>0</v>
          </cell>
          <cell r="Q2015">
            <v>0</v>
          </cell>
          <cell r="R2015">
            <v>0</v>
          </cell>
          <cell r="T2015">
            <v>0</v>
          </cell>
        </row>
        <row r="2016">
          <cell r="D2016" t="str">
            <v>Labour</v>
          </cell>
          <cell r="M2016">
            <v>56143.678537337553</v>
          </cell>
          <cell r="T2016">
            <v>0</v>
          </cell>
        </row>
        <row r="2017">
          <cell r="B2017" t="str">
            <v>C20014</v>
          </cell>
          <cell r="E2017" t="str">
            <v>Upah fabrikasi dan install besi beton</v>
          </cell>
          <cell r="I2017" t="str">
            <v>kg</v>
          </cell>
          <cell r="J2017">
            <v>4460.2877550000003</v>
          </cell>
          <cell r="M2017">
            <v>1200</v>
          </cell>
          <cell r="N2017">
            <v>5352345.3060000008</v>
          </cell>
          <cell r="O2017">
            <v>0</v>
          </cell>
          <cell r="P2017">
            <v>5352345.3060000008</v>
          </cell>
          <cell r="Q2017">
            <v>0</v>
          </cell>
          <cell r="R2017">
            <v>0</v>
          </cell>
          <cell r="T2017">
            <v>0</v>
          </cell>
        </row>
        <row r="2018">
          <cell r="D2018" t="str">
            <v>Equipment Operasional</v>
          </cell>
          <cell r="M2018">
            <v>8169.053755432712</v>
          </cell>
          <cell r="T2018">
            <v>0</v>
          </cell>
        </row>
        <row r="2019">
          <cell r="B2019" t="str">
            <v>D20013</v>
          </cell>
          <cell r="E2019" t="str">
            <v>Bar bender</v>
          </cell>
          <cell r="G2019">
            <v>300</v>
          </cell>
          <cell r="I2019" t="str">
            <v>jam</v>
          </cell>
          <cell r="J2019">
            <v>14.159643666666668</v>
          </cell>
          <cell r="K2019">
            <v>3.3333333333333335E-3</v>
          </cell>
          <cell r="M2019">
            <v>20000</v>
          </cell>
          <cell r="N2019">
            <v>283192.87333333335</v>
          </cell>
          <cell r="O2019">
            <v>0</v>
          </cell>
          <cell r="P2019">
            <v>0</v>
          </cell>
          <cell r="Q2019">
            <v>283192.87333333335</v>
          </cell>
          <cell r="R2019">
            <v>0</v>
          </cell>
          <cell r="T2019">
            <v>0</v>
          </cell>
        </row>
        <row r="2020">
          <cell r="B2020" t="str">
            <v>D20014</v>
          </cell>
          <cell r="E2020" t="str">
            <v>Bar cutter</v>
          </cell>
          <cell r="G2020">
            <v>300</v>
          </cell>
          <cell r="I2020" t="str">
            <v>jam</v>
          </cell>
          <cell r="J2020">
            <v>14.159643666666668</v>
          </cell>
          <cell r="K2020">
            <v>3.3333333333333335E-3</v>
          </cell>
          <cell r="M2020">
            <v>20000</v>
          </cell>
          <cell r="N2020">
            <v>283192.87333333335</v>
          </cell>
          <cell r="O2020">
            <v>0</v>
          </cell>
          <cell r="P2020">
            <v>0</v>
          </cell>
          <cell r="Q2020">
            <v>283192.87333333335</v>
          </cell>
          <cell r="R2020">
            <v>0</v>
          </cell>
          <cell r="T2020">
            <v>0</v>
          </cell>
        </row>
        <row r="2021">
          <cell r="B2021" t="str">
            <v>D20005</v>
          </cell>
          <cell r="E2021" t="str">
            <v>Alat bantu pekerjaan besi</v>
          </cell>
          <cell r="I2021" t="str">
            <v>kg</v>
          </cell>
          <cell r="J2021">
            <v>4247.8931000000002</v>
          </cell>
          <cell r="K2021">
            <v>1</v>
          </cell>
          <cell r="M2021">
            <v>50</v>
          </cell>
          <cell r="N2021">
            <v>212394.655</v>
          </cell>
          <cell r="O2021">
            <v>0</v>
          </cell>
          <cell r="P2021">
            <v>0</v>
          </cell>
          <cell r="Q2021">
            <v>212394.655</v>
          </cell>
          <cell r="R2021">
            <v>0</v>
          </cell>
          <cell r="T2021">
            <v>0</v>
          </cell>
        </row>
        <row r="2022">
          <cell r="T2022">
            <v>0</v>
          </cell>
        </row>
        <row r="2023">
          <cell r="D2023" t="str">
            <v>Formwork</v>
          </cell>
          <cell r="I2023" t="str">
            <v>m2</v>
          </cell>
          <cell r="J2023">
            <v>114.158</v>
          </cell>
          <cell r="M2023">
            <v>106081.89555555556</v>
          </cell>
          <cell r="T2023">
            <v>0</v>
          </cell>
        </row>
        <row r="2024">
          <cell r="D2024" t="str">
            <v>Material</v>
          </cell>
          <cell r="M2024">
            <v>2005334.7129471248</v>
          </cell>
          <cell r="T2024">
            <v>0</v>
          </cell>
        </row>
        <row r="2025">
          <cell r="B2025" t="str">
            <v>A20008</v>
          </cell>
          <cell r="E2025" t="str">
            <v>Kayu bekisting</v>
          </cell>
          <cell r="G2025">
            <v>3</v>
          </cell>
          <cell r="H2025" t="str">
            <v>X pakai</v>
          </cell>
          <cell r="I2025" t="str">
            <v>m3</v>
          </cell>
          <cell r="J2025">
            <v>1.3179699652777779</v>
          </cell>
          <cell r="K2025">
            <v>1.154513888888889E-2</v>
          </cell>
          <cell r="M2025">
            <v>2193529.6</v>
          </cell>
          <cell r="N2025">
            <v>2891006.1307477783</v>
          </cell>
          <cell r="O2025">
            <v>2891006.1307477783</v>
          </cell>
          <cell r="P2025">
            <v>0</v>
          </cell>
          <cell r="Q2025">
            <v>0</v>
          </cell>
          <cell r="R2025">
            <v>0</v>
          </cell>
          <cell r="T2025">
            <v>0</v>
          </cell>
        </row>
        <row r="2026">
          <cell r="B2026" t="str">
            <v>B20065</v>
          </cell>
          <cell r="E2026" t="str">
            <v>Plywood 12mm x 4' x 8'</v>
          </cell>
          <cell r="G2026">
            <v>3</v>
          </cell>
          <cell r="H2026" t="str">
            <v>X pakai</v>
          </cell>
          <cell r="I2026" t="str">
            <v>lbr</v>
          </cell>
          <cell r="J2026">
            <v>13.212731481481482</v>
          </cell>
          <cell r="K2026">
            <v>0.11574074074074074</v>
          </cell>
          <cell r="M2026">
            <v>225000</v>
          </cell>
          <cell r="N2026">
            <v>2972864.5833333335</v>
          </cell>
          <cell r="O2026">
            <v>2972864.5833333335</v>
          </cell>
          <cell r="P2026">
            <v>0</v>
          </cell>
          <cell r="Q2026">
            <v>0</v>
          </cell>
          <cell r="R2026">
            <v>0</v>
          </cell>
          <cell r="T2026">
            <v>0</v>
          </cell>
        </row>
        <row r="2027">
          <cell r="B2027" t="str">
            <v>B20067</v>
          </cell>
          <cell r="E2027" t="str">
            <v>Paku</v>
          </cell>
          <cell r="G2027">
            <v>1</v>
          </cell>
          <cell r="H2027" t="str">
            <v>X pakai</v>
          </cell>
          <cell r="I2027" t="str">
            <v>kg</v>
          </cell>
          <cell r="J2027">
            <v>45.187541666666668</v>
          </cell>
          <cell r="K2027">
            <v>0.39583333333333331</v>
          </cell>
          <cell r="M2027">
            <v>10650</v>
          </cell>
          <cell r="N2027">
            <v>481247.31875000003</v>
          </cell>
          <cell r="O2027">
            <v>481247.31875000003</v>
          </cell>
          <cell r="P2027">
            <v>0</v>
          </cell>
          <cell r="Q2027">
            <v>0</v>
          </cell>
          <cell r="R2027">
            <v>0</v>
          </cell>
          <cell r="T2027">
            <v>0</v>
          </cell>
        </row>
        <row r="2028">
          <cell r="B2028" t="str">
            <v>B20091</v>
          </cell>
          <cell r="E2028" t="str">
            <v>Material lain (adjustable support, pipa dll)</v>
          </cell>
          <cell r="G2028">
            <v>80</v>
          </cell>
          <cell r="H2028" t="str">
            <v>X pakai</v>
          </cell>
          <cell r="I2028" t="str">
            <v>ls</v>
          </cell>
          <cell r="J2028">
            <v>1.4269750000000001</v>
          </cell>
          <cell r="K2028">
            <v>1.2500000000000001E-2</v>
          </cell>
          <cell r="M2028">
            <v>600000</v>
          </cell>
          <cell r="N2028">
            <v>856185.00000000012</v>
          </cell>
          <cell r="O2028">
            <v>856185.00000000012</v>
          </cell>
          <cell r="P2028">
            <v>0</v>
          </cell>
          <cell r="Q2028">
            <v>0</v>
          </cell>
          <cell r="R2028">
            <v>0</v>
          </cell>
          <cell r="T2028">
            <v>0</v>
          </cell>
        </row>
        <row r="2029">
          <cell r="B2029" t="str">
            <v>B20066</v>
          </cell>
          <cell r="E2029" t="str">
            <v>Oli formwork</v>
          </cell>
          <cell r="I2029" t="str">
            <v>liter</v>
          </cell>
          <cell r="J2029">
            <v>22.831600000000002</v>
          </cell>
          <cell r="K2029">
            <v>0.2</v>
          </cell>
          <cell r="M2029">
            <v>5000</v>
          </cell>
          <cell r="N2029">
            <v>114158.00000000001</v>
          </cell>
          <cell r="O2029">
            <v>114158.00000000001</v>
          </cell>
          <cell r="P2029">
            <v>0</v>
          </cell>
          <cell r="Q2029">
            <v>0</v>
          </cell>
          <cell r="R2029">
            <v>0</v>
          </cell>
          <cell r="T2029">
            <v>0</v>
          </cell>
        </row>
        <row r="2030">
          <cell r="D2030" t="str">
            <v>Labour</v>
          </cell>
          <cell r="M2030">
            <v>1251732.4561403508</v>
          </cell>
          <cell r="T2030">
            <v>0</v>
          </cell>
        </row>
        <row r="2031">
          <cell r="B2031" t="str">
            <v>C20013</v>
          </cell>
          <cell r="E2031" t="str">
            <v>Upah fabrikasi bekisting</v>
          </cell>
          <cell r="I2031" t="str">
            <v>m2</v>
          </cell>
          <cell r="J2031">
            <v>38.052666666666667</v>
          </cell>
          <cell r="M2031">
            <v>30000</v>
          </cell>
          <cell r="N2031">
            <v>1141580</v>
          </cell>
          <cell r="O2031">
            <v>0</v>
          </cell>
          <cell r="P2031">
            <v>1141580</v>
          </cell>
          <cell r="Q2031">
            <v>0</v>
          </cell>
          <cell r="R2031">
            <v>0</v>
          </cell>
          <cell r="T2031">
            <v>0</v>
          </cell>
        </row>
        <row r="2032">
          <cell r="B2032" t="str">
            <v>C20017</v>
          </cell>
          <cell r="E2032" t="str">
            <v>Upah install bekisting</v>
          </cell>
          <cell r="I2032" t="str">
            <v>m2</v>
          </cell>
          <cell r="J2032">
            <v>114.158</v>
          </cell>
          <cell r="M2032">
            <v>30000</v>
          </cell>
          <cell r="N2032">
            <v>3424740</v>
          </cell>
          <cell r="O2032">
            <v>0</v>
          </cell>
          <cell r="P2032">
            <v>3424740</v>
          </cell>
          <cell r="Q2032">
            <v>0</v>
          </cell>
          <cell r="R2032">
            <v>0</v>
          </cell>
          <cell r="T2032">
            <v>0</v>
          </cell>
        </row>
        <row r="2033">
          <cell r="D2033" t="str">
            <v>Equipment Operasional</v>
          </cell>
          <cell r="M2033">
            <v>62586.622807017542</v>
          </cell>
          <cell r="T2033">
            <v>0</v>
          </cell>
        </row>
        <row r="2034">
          <cell r="B2034" t="str">
            <v>D20007</v>
          </cell>
          <cell r="E2034" t="str">
            <v>Alat bantu formwork</v>
          </cell>
          <cell r="I2034" t="str">
            <v>m2</v>
          </cell>
          <cell r="J2034">
            <v>114.158</v>
          </cell>
          <cell r="M2034">
            <v>2000</v>
          </cell>
          <cell r="N2034">
            <v>228316</v>
          </cell>
          <cell r="O2034">
            <v>0</v>
          </cell>
          <cell r="P2034">
            <v>0</v>
          </cell>
          <cell r="Q2034">
            <v>228316</v>
          </cell>
          <cell r="R2034">
            <v>0</v>
          </cell>
          <cell r="T2034">
            <v>0</v>
          </cell>
        </row>
        <row r="2035">
          <cell r="T2035">
            <v>0</v>
          </cell>
        </row>
        <row r="2036">
          <cell r="B2036" t="str">
            <v>4.2.5</v>
          </cell>
          <cell r="D2036" t="str">
            <v>Galvanized Steel Ladder</v>
          </cell>
          <cell r="I2036" t="str">
            <v>nos</v>
          </cell>
          <cell r="J2036">
            <v>1</v>
          </cell>
          <cell r="K2036">
            <v>38.58</v>
          </cell>
          <cell r="L2036" t="str">
            <v>kg/nos</v>
          </cell>
          <cell r="M2036">
            <v>773721.9</v>
          </cell>
          <cell r="T2036">
            <v>0</v>
          </cell>
        </row>
        <row r="2037">
          <cell r="D2037" t="str">
            <v>Material</v>
          </cell>
          <cell r="I2037" t="str">
            <v>kg</v>
          </cell>
          <cell r="J2037">
            <v>38.58</v>
          </cell>
          <cell r="M2037">
            <v>14805.000000000002</v>
          </cell>
          <cell r="T2037">
            <v>0</v>
          </cell>
        </row>
        <row r="2038">
          <cell r="B2038" t="str">
            <v>B20008</v>
          </cell>
          <cell r="E2038" t="str">
            <v>Baja galvanis</v>
          </cell>
          <cell r="I2038" t="str">
            <v>kg</v>
          </cell>
          <cell r="J2038">
            <v>40.509</v>
          </cell>
          <cell r="K2038">
            <v>1.05</v>
          </cell>
          <cell r="M2038">
            <v>14100</v>
          </cell>
          <cell r="N2038">
            <v>571176.9</v>
          </cell>
          <cell r="O2038">
            <v>571176.9</v>
          </cell>
          <cell r="P2038">
            <v>0</v>
          </cell>
          <cell r="Q2038">
            <v>0</v>
          </cell>
          <cell r="R2038">
            <v>0</v>
          </cell>
          <cell r="T2038">
            <v>0</v>
          </cell>
        </row>
        <row r="2039">
          <cell r="D2039" t="str">
            <v>Labour</v>
          </cell>
          <cell r="M2039">
            <v>5250</v>
          </cell>
          <cell r="T2039">
            <v>0</v>
          </cell>
        </row>
        <row r="2040">
          <cell r="B2040" t="str">
            <v>C20023</v>
          </cell>
          <cell r="E2040" t="str">
            <v>Upah pabrikasi dan instalasi baja</v>
          </cell>
          <cell r="I2040" t="str">
            <v>kg</v>
          </cell>
          <cell r="J2040">
            <v>40.509</v>
          </cell>
          <cell r="M2040">
            <v>5000</v>
          </cell>
          <cell r="N2040">
            <v>202545</v>
          </cell>
          <cell r="O2040">
            <v>0</v>
          </cell>
          <cell r="P2040">
            <v>202545</v>
          </cell>
          <cell r="Q2040">
            <v>0</v>
          </cell>
          <cell r="R2040">
            <v>0</v>
          </cell>
          <cell r="T2040">
            <v>0</v>
          </cell>
        </row>
        <row r="2041">
          <cell r="T2041">
            <v>0</v>
          </cell>
        </row>
        <row r="2042">
          <cell r="B2042" t="str">
            <v>4.2.6</v>
          </cell>
          <cell r="D2042" t="str">
            <v>Non-Toxic Epoxy Coat</v>
          </cell>
          <cell r="I2042" t="str">
            <v>m2</v>
          </cell>
          <cell r="J2042">
            <v>55.418000000000006</v>
          </cell>
          <cell r="K2042">
            <v>55.418000000000006</v>
          </cell>
          <cell r="L2042" t="str">
            <v>m2/nos</v>
          </cell>
          <cell r="M2042">
            <v>81479.72</v>
          </cell>
          <cell r="T2042">
            <v>0</v>
          </cell>
        </row>
        <row r="2043">
          <cell r="B2043" t="str">
            <v>B20023</v>
          </cell>
          <cell r="E2043" t="str">
            <v>Epoxy primer</v>
          </cell>
          <cell r="I2043" t="str">
            <v>kg</v>
          </cell>
          <cell r="J2043">
            <v>27.709000000000003</v>
          </cell>
          <cell r="K2043">
            <v>0.5</v>
          </cell>
          <cell r="M2043">
            <v>77519.199999999997</v>
          </cell>
          <cell r="N2043">
            <v>2147979.5128000001</v>
          </cell>
          <cell r="O2043">
            <v>2147979.5128000001</v>
          </cell>
          <cell r="P2043">
            <v>0</v>
          </cell>
          <cell r="Q2043">
            <v>0</v>
          </cell>
          <cell r="R2043">
            <v>0</v>
          </cell>
          <cell r="T2043">
            <v>0</v>
          </cell>
        </row>
        <row r="2044">
          <cell r="B2044" t="str">
            <v>B20130</v>
          </cell>
          <cell r="E2044" t="str">
            <v>Epoxy finish 41</v>
          </cell>
          <cell r="I2044" t="str">
            <v>kg</v>
          </cell>
          <cell r="J2044">
            <v>5.5418000000000012</v>
          </cell>
          <cell r="K2044">
            <v>0.1</v>
          </cell>
          <cell r="M2044">
            <v>102313.2</v>
          </cell>
          <cell r="N2044">
            <v>566999.29176000005</v>
          </cell>
          <cell r="O2044">
            <v>566999.29176000005</v>
          </cell>
          <cell r="P2044">
            <v>0</v>
          </cell>
          <cell r="Q2044">
            <v>0</v>
          </cell>
          <cell r="R2044">
            <v>0</v>
          </cell>
          <cell r="T2044">
            <v>0</v>
          </cell>
        </row>
        <row r="2045">
          <cell r="B2045" t="str">
            <v>B20131</v>
          </cell>
          <cell r="E2045" t="str">
            <v>Thinner epoxy 41</v>
          </cell>
          <cell r="I2045" t="str">
            <v>ltr</v>
          </cell>
          <cell r="J2045">
            <v>11.083600000000002</v>
          </cell>
          <cell r="K2045">
            <v>0.2</v>
          </cell>
          <cell r="M2045">
            <v>37444</v>
          </cell>
          <cell r="N2045">
            <v>415014.31840000011</v>
          </cell>
          <cell r="O2045">
            <v>415014.31840000011</v>
          </cell>
          <cell r="P2045">
            <v>0</v>
          </cell>
          <cell r="Q2045">
            <v>0</v>
          </cell>
          <cell r="R2045">
            <v>0</v>
          </cell>
          <cell r="T2045">
            <v>0</v>
          </cell>
        </row>
        <row r="2046">
          <cell r="B2046" t="str">
            <v>E20070</v>
          </cell>
          <cell r="E2046" t="str">
            <v>Upah cat epoxy</v>
          </cell>
          <cell r="I2046" t="str">
            <v>m2</v>
          </cell>
          <cell r="J2046">
            <v>55.418000000000006</v>
          </cell>
          <cell r="K2046">
            <v>1</v>
          </cell>
          <cell r="M2046">
            <v>25000</v>
          </cell>
          <cell r="N2046">
            <v>1385450.0000000002</v>
          </cell>
          <cell r="O2046">
            <v>0</v>
          </cell>
          <cell r="P2046">
            <v>0</v>
          </cell>
          <cell r="Q2046">
            <v>0</v>
          </cell>
          <cell r="R2046">
            <v>1385450.0000000002</v>
          </cell>
          <cell r="T2046">
            <v>0</v>
          </cell>
        </row>
        <row r="2047">
          <cell r="T2047">
            <v>0</v>
          </cell>
        </row>
        <row r="2048">
          <cell r="B2048" t="str">
            <v>4.2.7</v>
          </cell>
          <cell r="D2048" t="str">
            <v>Waterproofing Membarane With Propylene Board</v>
          </cell>
          <cell r="I2048" t="str">
            <v>m2</v>
          </cell>
          <cell r="J2048">
            <v>52.74</v>
          </cell>
          <cell r="K2048">
            <v>52.74</v>
          </cell>
          <cell r="L2048" t="str">
            <v>m2/nos</v>
          </cell>
          <cell r="M2048">
            <v>50000</v>
          </cell>
          <cell r="T2048">
            <v>0</v>
          </cell>
        </row>
        <row r="2049">
          <cell r="B2049" t="str">
            <v>E20357</v>
          </cell>
          <cell r="E2049" t="str">
            <v>Waterproofing Membarane With Propylene Board</v>
          </cell>
          <cell r="I2049" t="str">
            <v>m2</v>
          </cell>
          <cell r="J2049">
            <v>52.74</v>
          </cell>
          <cell r="M2049">
            <v>50000</v>
          </cell>
          <cell r="N2049">
            <v>2637000</v>
          </cell>
          <cell r="O2049">
            <v>0</v>
          </cell>
          <cell r="P2049">
            <v>0</v>
          </cell>
          <cell r="Q2049">
            <v>0</v>
          </cell>
          <cell r="R2049">
            <v>2637000</v>
          </cell>
          <cell r="T2049">
            <v>0</v>
          </cell>
        </row>
        <row r="2050">
          <cell r="T2050">
            <v>0</v>
          </cell>
        </row>
        <row r="2051">
          <cell r="B2051" t="str">
            <v>4.2.8</v>
          </cell>
          <cell r="D2051" t="str">
            <v>Asphalt Pavement</v>
          </cell>
          <cell r="I2051" t="str">
            <v>m2</v>
          </cell>
          <cell r="J2051">
            <v>0</v>
          </cell>
          <cell r="K2051">
            <v>0</v>
          </cell>
          <cell r="L2051" t="str">
            <v>m2/nos</v>
          </cell>
          <cell r="M2051" t="e">
            <v>#DIV/0!</v>
          </cell>
          <cell r="T2051">
            <v>0</v>
          </cell>
        </row>
        <row r="2052">
          <cell r="D2052" t="str">
            <v>AC-WC</v>
          </cell>
          <cell r="F2052">
            <v>5</v>
          </cell>
          <cell r="I2052" t="str">
            <v>m2</v>
          </cell>
          <cell r="J2052">
            <v>0</v>
          </cell>
          <cell r="M2052" t="e">
            <v>#DIV/0!</v>
          </cell>
          <cell r="T2052">
            <v>0</v>
          </cell>
        </row>
        <row r="2053">
          <cell r="D2053" t="str">
            <v>Material</v>
          </cell>
          <cell r="M2053" t="e">
            <v>#DIV/0!</v>
          </cell>
          <cell r="T2053">
            <v>0</v>
          </cell>
        </row>
        <row r="2054">
          <cell r="B2054" t="str">
            <v>A20002</v>
          </cell>
          <cell r="E2054" t="str">
            <v>Agregat kasar</v>
          </cell>
          <cell r="I2054" t="str">
            <v>m3</v>
          </cell>
          <cell r="J2054">
            <v>0</v>
          </cell>
          <cell r="K2054">
            <v>2.5987500000000004E-2</v>
          </cell>
          <cell r="M2054">
            <v>100585.90399999999</v>
          </cell>
          <cell r="N2054">
            <v>0</v>
          </cell>
          <cell r="O2054">
            <v>0</v>
          </cell>
          <cell r="P2054">
            <v>0</v>
          </cell>
          <cell r="Q2054">
            <v>0</v>
          </cell>
          <cell r="R2054">
            <v>0</v>
          </cell>
          <cell r="T2054">
            <v>0</v>
          </cell>
        </row>
        <row r="2055">
          <cell r="B2055" t="str">
            <v>A20001</v>
          </cell>
          <cell r="E2055" t="str">
            <v>Agregat halus</v>
          </cell>
          <cell r="I2055" t="str">
            <v>m3</v>
          </cell>
          <cell r="J2055">
            <v>0</v>
          </cell>
          <cell r="K2055">
            <v>3.7812499999999999E-2</v>
          </cell>
          <cell r="M2055">
            <v>113923.47200000001</v>
          </cell>
          <cell r="N2055">
            <v>0</v>
          </cell>
          <cell r="O2055">
            <v>0</v>
          </cell>
          <cell r="P2055">
            <v>0</v>
          </cell>
          <cell r="Q2055">
            <v>0</v>
          </cell>
          <cell r="R2055">
            <v>0</v>
          </cell>
          <cell r="T2055">
            <v>0</v>
          </cell>
        </row>
        <row r="2056">
          <cell r="B2056" t="str">
            <v>A20007</v>
          </cell>
          <cell r="E2056" t="str">
            <v>Filler</v>
          </cell>
          <cell r="I2056" t="str">
            <v>kg</v>
          </cell>
          <cell r="J2056">
            <v>0</v>
          </cell>
          <cell r="K2056">
            <v>1.2375</v>
          </cell>
          <cell r="M2056">
            <v>1054</v>
          </cell>
          <cell r="N2056">
            <v>0</v>
          </cell>
          <cell r="O2056">
            <v>0</v>
          </cell>
          <cell r="P2056">
            <v>0</v>
          </cell>
          <cell r="Q2056">
            <v>0</v>
          </cell>
          <cell r="R2056">
            <v>0</v>
          </cell>
          <cell r="T2056">
            <v>0</v>
          </cell>
        </row>
        <row r="2057">
          <cell r="B2057" t="str">
            <v>B20007</v>
          </cell>
          <cell r="E2057" t="str">
            <v>Aspal</v>
          </cell>
          <cell r="I2057" t="str">
            <v>kg</v>
          </cell>
          <cell r="J2057">
            <v>0</v>
          </cell>
          <cell r="K2057">
            <v>7.3237500000000013</v>
          </cell>
          <cell r="M2057">
            <v>6900</v>
          </cell>
          <cell r="N2057">
            <v>0</v>
          </cell>
          <cell r="O2057">
            <v>0</v>
          </cell>
          <cell r="P2057">
            <v>0</v>
          </cell>
          <cell r="Q2057">
            <v>0</v>
          </cell>
          <cell r="R2057">
            <v>0</v>
          </cell>
          <cell r="T2057">
            <v>0</v>
          </cell>
        </row>
        <row r="2058">
          <cell r="D2058" t="str">
            <v>Labour</v>
          </cell>
          <cell r="M2058" t="e">
            <v>#DIV/0!</v>
          </cell>
          <cell r="T2058">
            <v>0</v>
          </cell>
        </row>
        <row r="2059">
          <cell r="B2059" t="str">
            <v>C20001</v>
          </cell>
          <cell r="E2059" t="str">
            <v>Tenaga</v>
          </cell>
          <cell r="G2059">
            <v>6</v>
          </cell>
          <cell r="I2059" t="str">
            <v>jam</v>
          </cell>
          <cell r="J2059">
            <v>0</v>
          </cell>
          <cell r="K2059">
            <v>1.6265060240963858E-2</v>
          </cell>
          <cell r="L2059">
            <v>368.88888888888886</v>
          </cell>
          <cell r="M2059">
            <v>17500</v>
          </cell>
          <cell r="N2059">
            <v>0</v>
          </cell>
          <cell r="O2059">
            <v>0</v>
          </cell>
          <cell r="P2059">
            <v>0</v>
          </cell>
          <cell r="Q2059">
            <v>0</v>
          </cell>
          <cell r="R2059">
            <v>0</v>
          </cell>
          <cell r="T2059">
            <v>0</v>
          </cell>
        </row>
        <row r="2060">
          <cell r="B2060" t="str">
            <v>C20003</v>
          </cell>
          <cell r="E2060" t="str">
            <v>Mandor</v>
          </cell>
          <cell r="G2060">
            <v>1</v>
          </cell>
          <cell r="I2060" t="str">
            <v>jam</v>
          </cell>
          <cell r="J2060">
            <v>0</v>
          </cell>
          <cell r="K2060">
            <v>1.8975903614457835E-3</v>
          </cell>
          <cell r="L2060">
            <v>526.98412698412687</v>
          </cell>
          <cell r="M2060">
            <v>27500</v>
          </cell>
          <cell r="N2060">
            <v>0</v>
          </cell>
          <cell r="O2060">
            <v>0</v>
          </cell>
          <cell r="P2060">
            <v>0</v>
          </cell>
          <cell r="Q2060">
            <v>0</v>
          </cell>
          <cell r="R2060">
            <v>0</v>
          </cell>
          <cell r="T2060">
            <v>0</v>
          </cell>
        </row>
        <row r="2061">
          <cell r="D2061" t="str">
            <v>Equipment Operasional</v>
          </cell>
          <cell r="H2061" t="str">
            <v>BBM</v>
          </cell>
          <cell r="M2061" t="e">
            <v>#DIV/0!</v>
          </cell>
          <cell r="T2061">
            <v>0</v>
          </cell>
        </row>
        <row r="2062">
          <cell r="B2062" t="str">
            <v>D20042</v>
          </cell>
          <cell r="E2062" t="str">
            <v>Wheel loader</v>
          </cell>
          <cell r="G2062">
            <v>16</v>
          </cell>
          <cell r="H2062">
            <v>0</v>
          </cell>
          <cell r="I2062" t="str">
            <v>jam</v>
          </cell>
          <cell r="J2062">
            <v>0</v>
          </cell>
          <cell r="K2062">
            <v>1.8592890078833852E-3</v>
          </cell>
          <cell r="L2062">
            <v>537.84</v>
          </cell>
          <cell r="M2062">
            <v>173345.6</v>
          </cell>
          <cell r="N2062">
            <v>0</v>
          </cell>
          <cell r="O2062">
            <v>0</v>
          </cell>
          <cell r="P2062">
            <v>0</v>
          </cell>
          <cell r="Q2062">
            <v>0</v>
          </cell>
          <cell r="R2062">
            <v>0</v>
          </cell>
          <cell r="T2062">
            <v>0</v>
          </cell>
        </row>
        <row r="2063">
          <cell r="B2063" t="str">
            <v>D20011</v>
          </cell>
          <cell r="E2063" t="str">
            <v>AMP</v>
          </cell>
          <cell r="G2063">
            <v>35</v>
          </cell>
          <cell r="H2063">
            <v>0</v>
          </cell>
          <cell r="I2063" t="str">
            <v>jam</v>
          </cell>
          <cell r="J2063">
            <v>0</v>
          </cell>
          <cell r="K2063">
            <v>2.7108433734939763E-3</v>
          </cell>
          <cell r="L2063">
            <v>368.88888888888886</v>
          </cell>
          <cell r="M2063">
            <v>635267.251017045</v>
          </cell>
          <cell r="N2063">
            <v>0</v>
          </cell>
          <cell r="O2063">
            <v>0</v>
          </cell>
          <cell r="P2063">
            <v>0</v>
          </cell>
          <cell r="Q2063">
            <v>0</v>
          </cell>
          <cell r="R2063">
            <v>0</v>
          </cell>
          <cell r="T2063">
            <v>0</v>
          </cell>
        </row>
        <row r="2064">
          <cell r="B2064" t="str">
            <v>D20027</v>
          </cell>
          <cell r="E2064" t="str">
            <v>Genset</v>
          </cell>
          <cell r="G2064">
            <v>10</v>
          </cell>
          <cell r="H2064">
            <v>0</v>
          </cell>
          <cell r="I2064" t="str">
            <v>jam</v>
          </cell>
          <cell r="J2064">
            <v>0</v>
          </cell>
          <cell r="K2064">
            <v>2.7108433734939763E-3</v>
          </cell>
          <cell r="L2064">
            <v>368.88888888888886</v>
          </cell>
          <cell r="M2064">
            <v>19041.044336153493</v>
          </cell>
          <cell r="N2064">
            <v>0</v>
          </cell>
          <cell r="O2064">
            <v>0</v>
          </cell>
          <cell r="P2064">
            <v>0</v>
          </cell>
          <cell r="Q2064">
            <v>0</v>
          </cell>
          <cell r="R2064">
            <v>0</v>
          </cell>
          <cell r="T2064">
            <v>0</v>
          </cell>
        </row>
        <row r="2065">
          <cell r="B2065" t="str">
            <v>D20024</v>
          </cell>
          <cell r="E2065" t="str">
            <v>Dump Truck 20 Ton</v>
          </cell>
          <cell r="G2065">
            <v>10</v>
          </cell>
          <cell r="H2065">
            <v>0</v>
          </cell>
          <cell r="I2065" t="str">
            <v>jam</v>
          </cell>
          <cell r="J2065">
            <v>0</v>
          </cell>
          <cell r="K2065">
            <v>1.210843373493976E-2</v>
          </cell>
          <cell r="L2065">
            <v>82.587064676616905</v>
          </cell>
          <cell r="M2065">
            <v>192744.92307692309</v>
          </cell>
          <cell r="N2065">
            <v>0</v>
          </cell>
          <cell r="O2065">
            <v>0</v>
          </cell>
          <cell r="P2065">
            <v>0</v>
          </cell>
          <cell r="Q2065">
            <v>0</v>
          </cell>
          <cell r="R2065">
            <v>0</v>
          </cell>
          <cell r="T2065">
            <v>0</v>
          </cell>
        </row>
        <row r="2066">
          <cell r="B2066" t="str">
            <v>D20012</v>
          </cell>
          <cell r="E2066" t="str">
            <v>Asphalt finisher</v>
          </cell>
          <cell r="G2066">
            <v>12</v>
          </cell>
          <cell r="H2066">
            <v>0</v>
          </cell>
          <cell r="I2066" t="str">
            <v>jam</v>
          </cell>
          <cell r="J2066">
            <v>0</v>
          </cell>
          <cell r="K2066">
            <v>3.3885542168674704E-3</v>
          </cell>
          <cell r="L2066">
            <v>295.11111111111109</v>
          </cell>
          <cell r="M2066">
            <v>116435.14869362471</v>
          </cell>
          <cell r="N2066">
            <v>0</v>
          </cell>
          <cell r="O2066">
            <v>0</v>
          </cell>
          <cell r="P2066">
            <v>0</v>
          </cell>
          <cell r="Q2066">
            <v>0</v>
          </cell>
          <cell r="R2066">
            <v>0</v>
          </cell>
          <cell r="T2066">
            <v>0</v>
          </cell>
        </row>
        <row r="2067">
          <cell r="B2067" t="str">
            <v>D20037</v>
          </cell>
          <cell r="E2067" t="str">
            <v>Tandem roller 6 ton</v>
          </cell>
          <cell r="G2067">
            <v>16</v>
          </cell>
          <cell r="H2067">
            <v>0</v>
          </cell>
          <cell r="I2067" t="str">
            <v>jam</v>
          </cell>
          <cell r="J2067">
            <v>0</v>
          </cell>
          <cell r="K2067">
            <v>3.2128514056224901E-3</v>
          </cell>
          <cell r="L2067">
            <v>311.25</v>
          </cell>
          <cell r="M2067">
            <v>121405.58489999251</v>
          </cell>
          <cell r="N2067">
            <v>0</v>
          </cell>
          <cell r="O2067">
            <v>0</v>
          </cell>
          <cell r="P2067">
            <v>0</v>
          </cell>
          <cell r="Q2067">
            <v>0</v>
          </cell>
          <cell r="R2067">
            <v>0</v>
          </cell>
          <cell r="T2067">
            <v>0</v>
          </cell>
        </row>
        <row r="2068">
          <cell r="B2068" t="str">
            <v>D20034</v>
          </cell>
          <cell r="E2068" t="str">
            <v>Pneumatic tire roller 6 ton</v>
          </cell>
          <cell r="G2068">
            <v>12</v>
          </cell>
          <cell r="H2068">
            <v>0</v>
          </cell>
          <cell r="I2068" t="str">
            <v>jam</v>
          </cell>
          <cell r="J2068">
            <v>0</v>
          </cell>
          <cell r="K2068">
            <v>2.2948938611589216E-3</v>
          </cell>
          <cell r="L2068">
            <v>435.74999999999994</v>
          </cell>
          <cell r="M2068">
            <v>129395.094333325</v>
          </cell>
          <cell r="N2068">
            <v>0</v>
          </cell>
          <cell r="O2068">
            <v>0</v>
          </cell>
          <cell r="P2068">
            <v>0</v>
          </cell>
          <cell r="Q2068">
            <v>0</v>
          </cell>
          <cell r="R2068">
            <v>0</v>
          </cell>
          <cell r="T2068">
            <v>0</v>
          </cell>
        </row>
        <row r="2069">
          <cell r="B2069" t="str">
            <v>D20052</v>
          </cell>
          <cell r="E2069" t="str">
            <v>Alat bantu pek. aspal</v>
          </cell>
          <cell r="I2069" t="str">
            <v>m3</v>
          </cell>
          <cell r="J2069">
            <v>0</v>
          </cell>
          <cell r="K2069">
            <v>1</v>
          </cell>
          <cell r="M2069">
            <v>100</v>
          </cell>
          <cell r="N2069">
            <v>0</v>
          </cell>
          <cell r="O2069">
            <v>0</v>
          </cell>
          <cell r="P2069">
            <v>0</v>
          </cell>
          <cell r="Q2069">
            <v>0</v>
          </cell>
          <cell r="R2069">
            <v>0</v>
          </cell>
          <cell r="T2069">
            <v>0</v>
          </cell>
        </row>
        <row r="2070">
          <cell r="B2070" t="str">
            <v>D20050</v>
          </cell>
          <cell r="E2070" t="str">
            <v>BBM solar</v>
          </cell>
          <cell r="H2070">
            <v>0</v>
          </cell>
          <cell r="I2070" t="str">
            <v>ltr</v>
          </cell>
          <cell r="J2070">
            <v>0</v>
          </cell>
          <cell r="M2070">
            <v>989.1712</v>
          </cell>
          <cell r="N2070">
            <v>0</v>
          </cell>
          <cell r="O2070">
            <v>0</v>
          </cell>
          <cell r="P2070">
            <v>0</v>
          </cell>
          <cell r="Q2070">
            <v>0</v>
          </cell>
          <cell r="R2070">
            <v>0</v>
          </cell>
          <cell r="T2070">
            <v>0</v>
          </cell>
        </row>
        <row r="2071">
          <cell r="T2071">
            <v>0</v>
          </cell>
        </row>
        <row r="2072">
          <cell r="B2072" t="str">
            <v>4.2.9</v>
          </cell>
          <cell r="D2072" t="str">
            <v>Cast Iron Frame &amp; Perforated Cover</v>
          </cell>
          <cell r="I2072" t="str">
            <v>nos</v>
          </cell>
          <cell r="J2072">
            <v>1</v>
          </cell>
          <cell r="K2072">
            <v>1130.3999999999999</v>
          </cell>
          <cell r="L2072" t="str">
            <v>kg/nos</v>
          </cell>
          <cell r="M2072">
            <v>19406141.999999996</v>
          </cell>
          <cell r="T2072">
            <v>0</v>
          </cell>
        </row>
        <row r="2073">
          <cell r="D2073" t="str">
            <v>Material</v>
          </cell>
          <cell r="I2073" t="str">
            <v>kg</v>
          </cell>
          <cell r="J2073">
            <v>1130.3999999999999</v>
          </cell>
          <cell r="M2073">
            <v>11917.5</v>
          </cell>
          <cell r="T2073">
            <v>0</v>
          </cell>
        </row>
        <row r="2074">
          <cell r="B2074" t="str">
            <v>B20010</v>
          </cell>
          <cell r="E2074" t="str">
            <v>Baja Struktur</v>
          </cell>
          <cell r="I2074" t="str">
            <v>kg</v>
          </cell>
          <cell r="J2074">
            <v>1186.9199999999998</v>
          </cell>
          <cell r="K2074">
            <v>1.05</v>
          </cell>
          <cell r="M2074">
            <v>11350</v>
          </cell>
          <cell r="N2074">
            <v>13471541.999999998</v>
          </cell>
          <cell r="O2074">
            <v>13471541.999999998</v>
          </cell>
          <cell r="P2074">
            <v>0</v>
          </cell>
          <cell r="Q2074">
            <v>0</v>
          </cell>
          <cell r="R2074">
            <v>0</v>
          </cell>
          <cell r="T2074">
            <v>0</v>
          </cell>
        </row>
        <row r="2075">
          <cell r="D2075" t="str">
            <v>Labour</v>
          </cell>
          <cell r="M2075">
            <v>5250</v>
          </cell>
          <cell r="T2075">
            <v>0</v>
          </cell>
        </row>
        <row r="2076">
          <cell r="B2076" t="str">
            <v>C20023</v>
          </cell>
          <cell r="E2076" t="str">
            <v>Upah pabrikasi dan instalasi baja</v>
          </cell>
          <cell r="I2076" t="str">
            <v>kg</v>
          </cell>
          <cell r="J2076">
            <v>1186.9199999999998</v>
          </cell>
          <cell r="M2076">
            <v>5000</v>
          </cell>
          <cell r="N2076">
            <v>5934599.9999999991</v>
          </cell>
          <cell r="O2076">
            <v>0</v>
          </cell>
          <cell r="P2076">
            <v>5934599.9999999991</v>
          </cell>
          <cell r="Q2076">
            <v>0</v>
          </cell>
          <cell r="R2076">
            <v>0</v>
          </cell>
          <cell r="T2076">
            <v>0</v>
          </cell>
        </row>
        <row r="2077">
          <cell r="T2077">
            <v>0</v>
          </cell>
        </row>
        <row r="2078">
          <cell r="B2078" t="str">
            <v>4.3</v>
          </cell>
          <cell r="D2078" t="str">
            <v>Chamber Type (D)</v>
          </cell>
          <cell r="I2078" t="str">
            <v>nos</v>
          </cell>
          <cell r="J2078">
            <v>1</v>
          </cell>
          <cell r="M2078">
            <v>156213935.18530986</v>
          </cell>
          <cell r="N2078">
            <v>156213935.18530986</v>
          </cell>
          <cell r="O2078">
            <v>111466612.7920358</v>
          </cell>
          <cell r="P2078">
            <v>24644790.847797848</v>
          </cell>
          <cell r="Q2078">
            <v>13700411.545476209</v>
          </cell>
          <cell r="R2078">
            <v>6402120</v>
          </cell>
          <cell r="S2078">
            <v>0</v>
          </cell>
          <cell r="T2078">
            <v>0</v>
          </cell>
        </row>
        <row r="2079">
          <cell r="B2079" t="str">
            <v>4.3.1</v>
          </cell>
          <cell r="D2079" t="str">
            <v>Excavation</v>
          </cell>
          <cell r="F2079" t="str">
            <v>buang sejauh 8 km</v>
          </cell>
          <cell r="I2079" t="str">
            <v>m3</v>
          </cell>
          <cell r="J2079">
            <v>141.298</v>
          </cell>
          <cell r="K2079">
            <v>141.298</v>
          </cell>
          <cell r="L2079" t="str">
            <v>m3/nos</v>
          </cell>
          <cell r="M2079">
            <v>83278.272710006888</v>
          </cell>
          <cell r="T2079">
            <v>0</v>
          </cell>
        </row>
        <row r="2080">
          <cell r="B2080" t="str">
            <v>4.3.1.1</v>
          </cell>
          <cell r="D2080" t="str">
            <v>Soft Soil (Excavation)</v>
          </cell>
          <cell r="F2080" t="str">
            <v>Estimate =</v>
          </cell>
          <cell r="G2080">
            <v>0.25</v>
          </cell>
          <cell r="I2080" t="str">
            <v>m3</v>
          </cell>
          <cell r="J2080">
            <v>35.3245</v>
          </cell>
          <cell r="M2080">
            <v>42763.506795090689</v>
          </cell>
          <cell r="T2080">
            <v>0</v>
          </cell>
        </row>
        <row r="2081">
          <cell r="D2081" t="str">
            <v>Labour</v>
          </cell>
          <cell r="M2081">
            <v>2615.4616868469261</v>
          </cell>
          <cell r="T2081">
            <v>0</v>
          </cell>
        </row>
        <row r="2082">
          <cell r="B2082" t="str">
            <v>C20001</v>
          </cell>
          <cell r="E2082" t="str">
            <v>Tenaga</v>
          </cell>
          <cell r="G2082">
            <v>3</v>
          </cell>
          <cell r="I2082" t="str">
            <v>jam</v>
          </cell>
          <cell r="J2082">
            <v>5.2794215061156713</v>
          </cell>
          <cell r="K2082">
            <v>0.14945495353411006</v>
          </cell>
          <cell r="L2082">
            <v>20.072937892388495</v>
          </cell>
          <cell r="M2082">
            <v>17500</v>
          </cell>
          <cell r="N2082">
            <v>92389.876357024244</v>
          </cell>
          <cell r="O2082">
            <v>0</v>
          </cell>
          <cell r="P2082">
            <v>92389.876357024244</v>
          </cell>
          <cell r="Q2082">
            <v>0</v>
          </cell>
          <cell r="R2082">
            <v>0</v>
          </cell>
          <cell r="T2082">
            <v>0</v>
          </cell>
        </row>
        <row r="2083">
          <cell r="B2083" t="str">
            <v>C20003</v>
          </cell>
          <cell r="E2083" t="str">
            <v>Mandor</v>
          </cell>
          <cell r="G2083">
            <v>0</v>
          </cell>
          <cell r="I2083" t="str">
            <v>jam</v>
          </cell>
          <cell r="J2083">
            <v>0</v>
          </cell>
          <cell r="K2083">
            <v>0</v>
          </cell>
          <cell r="L2083">
            <v>20.072937892388495</v>
          </cell>
          <cell r="M2083">
            <v>27500</v>
          </cell>
          <cell r="N2083">
            <v>0</v>
          </cell>
          <cell r="O2083">
            <v>0</v>
          </cell>
          <cell r="P2083">
            <v>0</v>
          </cell>
          <cell r="Q2083">
            <v>0</v>
          </cell>
          <cell r="R2083">
            <v>0</v>
          </cell>
          <cell r="T2083">
            <v>0</v>
          </cell>
        </row>
        <row r="2084">
          <cell r="D2084" t="str">
            <v>Equipment Operasional</v>
          </cell>
          <cell r="H2084" t="str">
            <v>BBM</v>
          </cell>
          <cell r="M2084">
            <v>40148.045108243765</v>
          </cell>
          <cell r="T2084">
            <v>0</v>
          </cell>
        </row>
        <row r="2085">
          <cell r="B2085" t="str">
            <v>D20025</v>
          </cell>
          <cell r="E2085" t="str">
            <v>Excavator CAT320</v>
          </cell>
          <cell r="F2085">
            <v>0.6</v>
          </cell>
          <cell r="G2085">
            <v>18</v>
          </cell>
          <cell r="H2085">
            <v>19.005917422016417</v>
          </cell>
          <cell r="I2085" t="str">
            <v>jam</v>
          </cell>
          <cell r="J2085">
            <v>1.0558843012231343</v>
          </cell>
          <cell r="K2085">
            <v>4.9818317844703357E-2</v>
          </cell>
          <cell r="L2085">
            <v>20.072937892388495</v>
          </cell>
          <cell r="M2085">
            <v>241268.4</v>
          </cell>
          <cell r="N2085">
            <v>254751.51594122365</v>
          </cell>
          <cell r="O2085">
            <v>0</v>
          </cell>
          <cell r="P2085">
            <v>0</v>
          </cell>
          <cell r="Q2085">
            <v>254751.51594122365</v>
          </cell>
          <cell r="R2085">
            <v>0</v>
          </cell>
          <cell r="T2085">
            <v>0</v>
          </cell>
        </row>
        <row r="2086">
          <cell r="B2086" t="str">
            <v>D20105</v>
          </cell>
          <cell r="E2086" t="str">
            <v>Excavator long arm</v>
          </cell>
          <cell r="F2086">
            <v>0.4</v>
          </cell>
          <cell r="G2086">
            <v>18</v>
          </cell>
          <cell r="H2086">
            <v>14.07845734964179</v>
          </cell>
          <cell r="I2086" t="str">
            <v>jam</v>
          </cell>
          <cell r="J2086">
            <v>0.78213651942454387</v>
          </cell>
          <cell r="K2086">
            <v>5.5353686494114838E-2</v>
          </cell>
          <cell r="L2086">
            <v>18.065644103149648</v>
          </cell>
          <cell r="M2086">
            <v>241268.4</v>
          </cell>
          <cell r="N2086">
            <v>188704.82662312861</v>
          </cell>
          <cell r="O2086">
            <v>0</v>
          </cell>
          <cell r="P2086">
            <v>0</v>
          </cell>
          <cell r="Q2086">
            <v>188704.82662312861</v>
          </cell>
          <cell r="R2086">
            <v>0</v>
          </cell>
          <cell r="T2086">
            <v>0</v>
          </cell>
        </row>
        <row r="2087">
          <cell r="B2087" t="str">
            <v>D20024</v>
          </cell>
          <cell r="E2087" t="str">
            <v>Dump Truck 20 Ton</v>
          </cell>
          <cell r="F2087">
            <v>8</v>
          </cell>
          <cell r="G2087">
            <v>10</v>
          </cell>
          <cell r="H2087">
            <v>46.052681481481478</v>
          </cell>
          <cell r="I2087" t="str">
            <v>jam</v>
          </cell>
          <cell r="J2087">
            <v>4.6052681481481477</v>
          </cell>
          <cell r="K2087">
            <v>0.13037037037037036</v>
          </cell>
          <cell r="L2087">
            <v>7.6704545454545467</v>
          </cell>
          <cell r="M2087">
            <v>192744.92307692309</v>
          </cell>
          <cell r="N2087">
            <v>887642.05496341875</v>
          </cell>
          <cell r="O2087">
            <v>0</v>
          </cell>
          <cell r="P2087">
            <v>0</v>
          </cell>
          <cell r="Q2087">
            <v>887642.05496341875</v>
          </cell>
          <cell r="R2087">
            <v>0</v>
          </cell>
          <cell r="T2087">
            <v>0</v>
          </cell>
        </row>
        <row r="2088">
          <cell r="B2088" t="str">
            <v>D20004</v>
          </cell>
          <cell r="E2088" t="str">
            <v>Alat bantu (Pek. Tanah)-m3</v>
          </cell>
          <cell r="I2088" t="str">
            <v>m3</v>
          </cell>
          <cell r="J2088">
            <v>35.3245</v>
          </cell>
          <cell r="K2088">
            <v>1</v>
          </cell>
          <cell r="M2088">
            <v>250</v>
          </cell>
          <cell r="N2088">
            <v>8831.125</v>
          </cell>
          <cell r="O2088">
            <v>0</v>
          </cell>
          <cell r="P2088">
            <v>0</v>
          </cell>
          <cell r="Q2088">
            <v>8831.125</v>
          </cell>
          <cell r="R2088">
            <v>0</v>
          </cell>
          <cell r="T2088">
            <v>0</v>
          </cell>
        </row>
        <row r="2089">
          <cell r="B2089" t="str">
            <v>D20050</v>
          </cell>
          <cell r="E2089" t="str">
            <v>BBM solar</v>
          </cell>
          <cell r="H2089">
            <v>79.13705625313969</v>
          </cell>
          <cell r="I2089" t="str">
            <v>ltr</v>
          </cell>
          <cell r="J2089">
            <v>79.13705625313969</v>
          </cell>
          <cell r="M2089">
            <v>989.1712</v>
          </cell>
          <cell r="N2089">
            <v>78280.096898385687</v>
          </cell>
          <cell r="O2089">
            <v>0</v>
          </cell>
          <cell r="P2089">
            <v>0</v>
          </cell>
          <cell r="Q2089">
            <v>78280.096898385687</v>
          </cell>
          <cell r="R2089">
            <v>0</v>
          </cell>
          <cell r="T2089">
            <v>0</v>
          </cell>
        </row>
        <row r="2090">
          <cell r="T2090">
            <v>0</v>
          </cell>
        </row>
        <row r="2091">
          <cell r="B2091" t="str">
            <v>4.3.1.2</v>
          </cell>
          <cell r="D2091" t="str">
            <v>Soft Rock (Excavation)</v>
          </cell>
          <cell r="F2091" t="str">
            <v>Estimate =</v>
          </cell>
          <cell r="G2091">
            <v>0.4</v>
          </cell>
          <cell r="I2091" t="str">
            <v>m3</v>
          </cell>
          <cell r="J2091">
            <v>56.519200000000005</v>
          </cell>
          <cell r="L2091">
            <v>0.75</v>
          </cell>
          <cell r="M2091">
            <v>76752.998164926234</v>
          </cell>
          <cell r="T2091">
            <v>0</v>
          </cell>
        </row>
        <row r="2092">
          <cell r="D2092" t="str">
            <v>Labour</v>
          </cell>
          <cell r="M2092">
            <v>3487.282249129235</v>
          </cell>
          <cell r="T2092">
            <v>0</v>
          </cell>
        </row>
        <row r="2093">
          <cell r="B2093" t="str">
            <v>C20001</v>
          </cell>
          <cell r="E2093" t="str">
            <v>Tenaga</v>
          </cell>
          <cell r="G2093">
            <v>3</v>
          </cell>
          <cell r="I2093" t="str">
            <v>jam</v>
          </cell>
          <cell r="J2093">
            <v>11.262765879713433</v>
          </cell>
          <cell r="K2093">
            <v>0.19927327137881343</v>
          </cell>
          <cell r="L2093">
            <v>15.054703419291371</v>
          </cell>
          <cell r="M2093">
            <v>17500</v>
          </cell>
          <cell r="N2093">
            <v>197098.40289498508</v>
          </cell>
          <cell r="O2093">
            <v>0</v>
          </cell>
          <cell r="P2093">
            <v>197098.40289498508</v>
          </cell>
          <cell r="Q2093">
            <v>0</v>
          </cell>
          <cell r="R2093">
            <v>0</v>
          </cell>
          <cell r="T2093">
            <v>0</v>
          </cell>
        </row>
        <row r="2094">
          <cell r="B2094" t="str">
            <v>C20003</v>
          </cell>
          <cell r="E2094" t="str">
            <v>Mandor</v>
          </cell>
          <cell r="G2094">
            <v>0</v>
          </cell>
          <cell r="I2094" t="str">
            <v>jam</v>
          </cell>
          <cell r="J2094">
            <v>0</v>
          </cell>
          <cell r="K2094">
            <v>0</v>
          </cell>
          <cell r="L2094">
            <v>15.054703419291371</v>
          </cell>
          <cell r="M2094">
            <v>27500</v>
          </cell>
          <cell r="N2094">
            <v>0</v>
          </cell>
          <cell r="O2094">
            <v>0</v>
          </cell>
          <cell r="P2094">
            <v>0</v>
          </cell>
          <cell r="Q2094">
            <v>0</v>
          </cell>
          <cell r="R2094">
            <v>0</v>
          </cell>
          <cell r="T2094">
            <v>0</v>
          </cell>
        </row>
        <row r="2095">
          <cell r="D2095" t="str">
            <v>Equipment Operasional</v>
          </cell>
          <cell r="H2095" t="str">
            <v>BBM</v>
          </cell>
          <cell r="M2095">
            <v>73265.715915797002</v>
          </cell>
          <cell r="T2095">
            <v>0</v>
          </cell>
        </row>
        <row r="2096">
          <cell r="B2096" t="str">
            <v>D20025</v>
          </cell>
          <cell r="E2096" t="str">
            <v>Excavator CAT320</v>
          </cell>
          <cell r="F2096">
            <v>0.6</v>
          </cell>
          <cell r="G2096">
            <v>18</v>
          </cell>
          <cell r="H2096">
            <v>40.545957166968357</v>
          </cell>
          <cell r="I2096" t="str">
            <v>jam</v>
          </cell>
          <cell r="J2096">
            <v>2.2525531759426864</v>
          </cell>
          <cell r="K2096">
            <v>6.6424423792937809E-2</v>
          </cell>
          <cell r="L2096">
            <v>15.054703419291371</v>
          </cell>
          <cell r="M2096">
            <v>241268.4</v>
          </cell>
          <cell r="N2096">
            <v>543469.9006746104</v>
          </cell>
          <cell r="O2096">
            <v>0</v>
          </cell>
          <cell r="P2096">
            <v>0</v>
          </cell>
          <cell r="Q2096">
            <v>543469.9006746104</v>
          </cell>
          <cell r="R2096">
            <v>0</v>
          </cell>
          <cell r="T2096">
            <v>0</v>
          </cell>
        </row>
        <row r="2097">
          <cell r="B2097" t="str">
            <v>D20105</v>
          </cell>
          <cell r="E2097" t="str">
            <v>Excavator long arm</v>
          </cell>
          <cell r="F2097">
            <v>0.4</v>
          </cell>
          <cell r="G2097">
            <v>18</v>
          </cell>
          <cell r="H2097">
            <v>30.034042345902492</v>
          </cell>
          <cell r="I2097" t="str">
            <v>jam</v>
          </cell>
          <cell r="J2097">
            <v>1.668557908105694</v>
          </cell>
          <cell r="K2097">
            <v>7.3804915325486456E-2</v>
          </cell>
          <cell r="L2097">
            <v>13.549233077362235</v>
          </cell>
          <cell r="M2097">
            <v>241268.4</v>
          </cell>
          <cell r="N2097">
            <v>402570.29679600784</v>
          </cell>
          <cell r="O2097">
            <v>0</v>
          </cell>
          <cell r="P2097">
            <v>0</v>
          </cell>
          <cell r="Q2097">
            <v>402570.29679600784</v>
          </cell>
          <cell r="R2097">
            <v>0</v>
          </cell>
          <cell r="T2097">
            <v>0</v>
          </cell>
        </row>
        <row r="2098">
          <cell r="B2098" t="str">
            <v>D20024</v>
          </cell>
          <cell r="E2098" t="str">
            <v>Dump Truck 20 Ton</v>
          </cell>
          <cell r="F2098">
            <v>8</v>
          </cell>
          <cell r="G2098">
            <v>10</v>
          </cell>
          <cell r="H2098">
            <v>73.684290370370377</v>
          </cell>
          <cell r="I2098" t="str">
            <v>jam</v>
          </cell>
          <cell r="J2098">
            <v>7.3684290370370373</v>
          </cell>
          <cell r="K2098">
            <v>0.13037037037037036</v>
          </cell>
          <cell r="L2098">
            <v>7.6704545454545467</v>
          </cell>
          <cell r="M2098">
            <v>192744.92307692309</v>
          </cell>
          <cell r="N2098">
            <v>1420227.2879414703</v>
          </cell>
          <cell r="O2098">
            <v>0</v>
          </cell>
          <cell r="P2098">
            <v>0</v>
          </cell>
          <cell r="Q2098">
            <v>1420227.2879414703</v>
          </cell>
          <cell r="R2098">
            <v>0</v>
          </cell>
          <cell r="T2098">
            <v>0</v>
          </cell>
        </row>
        <row r="2099">
          <cell r="B2099" t="str">
            <v>D20049</v>
          </cell>
          <cell r="E2099" t="str">
            <v>Giant breaker</v>
          </cell>
          <cell r="G2099">
            <v>18</v>
          </cell>
          <cell r="H2099">
            <v>101.73456000000002</v>
          </cell>
          <cell r="I2099" t="str">
            <v>jam</v>
          </cell>
          <cell r="J2099">
            <v>5.6519200000000005</v>
          </cell>
          <cell r="K2099">
            <v>0.1</v>
          </cell>
          <cell r="L2099">
            <v>10</v>
          </cell>
          <cell r="M2099">
            <v>268437.52</v>
          </cell>
          <cell r="N2099">
            <v>1517187.3880384003</v>
          </cell>
          <cell r="O2099">
            <v>0</v>
          </cell>
          <cell r="P2099">
            <v>0</v>
          </cell>
          <cell r="Q2099">
            <v>1517187.3880384003</v>
          </cell>
          <cell r="R2099">
            <v>0</v>
          </cell>
          <cell r="T2099">
            <v>0</v>
          </cell>
        </row>
        <row r="2100">
          <cell r="B2100" t="str">
            <v>D20004</v>
          </cell>
          <cell r="E2100" t="str">
            <v>Alat bantu (Pek. Tanah)-m3</v>
          </cell>
          <cell r="I2100" t="str">
            <v>m3</v>
          </cell>
          <cell r="J2100">
            <v>56.519200000000005</v>
          </cell>
          <cell r="K2100">
            <v>1</v>
          </cell>
          <cell r="M2100">
            <v>250</v>
          </cell>
          <cell r="N2100">
            <v>14129.800000000001</v>
          </cell>
          <cell r="O2100">
            <v>0</v>
          </cell>
          <cell r="P2100">
            <v>0</v>
          </cell>
          <cell r="Q2100">
            <v>14129.800000000001</v>
          </cell>
          <cell r="R2100">
            <v>0</v>
          </cell>
          <cell r="T2100">
            <v>0</v>
          </cell>
        </row>
        <row r="2101">
          <cell r="B2101" t="str">
            <v>D20050</v>
          </cell>
          <cell r="E2101" t="str">
            <v>BBM solar</v>
          </cell>
          <cell r="H2101">
            <v>245.99884988324123</v>
          </cell>
          <cell r="I2101" t="str">
            <v>ltr</v>
          </cell>
          <cell r="J2101">
            <v>245.99884988324123</v>
          </cell>
          <cell r="M2101">
            <v>989.1712</v>
          </cell>
          <cell r="N2101">
            <v>243334.97753762559</v>
          </cell>
          <cell r="O2101">
            <v>0</v>
          </cell>
          <cell r="P2101">
            <v>0</v>
          </cell>
          <cell r="Q2101">
            <v>243334.97753762559</v>
          </cell>
          <cell r="R2101">
            <v>0</v>
          </cell>
          <cell r="T2101">
            <v>0</v>
          </cell>
        </row>
        <row r="2102">
          <cell r="T2102">
            <v>0</v>
          </cell>
        </row>
        <row r="2103">
          <cell r="B2103" t="str">
            <v>4.3.1.3</v>
          </cell>
          <cell r="D2103" t="str">
            <v>Rock Excavation</v>
          </cell>
          <cell r="F2103" t="str">
            <v>Estimate =</v>
          </cell>
          <cell r="G2103">
            <v>0.35</v>
          </cell>
          <cell r="I2103" t="str">
            <v>m3</v>
          </cell>
          <cell r="J2103">
            <v>49.454299999999996</v>
          </cell>
          <cell r="L2103">
            <v>0.25</v>
          </cell>
          <cell r="M2103">
            <v>119674.84784361062</v>
          </cell>
          <cell r="T2103">
            <v>0</v>
          </cell>
        </row>
        <row r="2104">
          <cell r="D2104" t="str">
            <v>Labour</v>
          </cell>
          <cell r="M2104">
            <v>10461.846747387704</v>
          </cell>
          <cell r="T2104">
            <v>0</v>
          </cell>
        </row>
        <row r="2105">
          <cell r="B2105" t="str">
            <v>C20001</v>
          </cell>
          <cell r="E2105" t="str">
            <v>Tenaga</v>
          </cell>
          <cell r="G2105">
            <v>3</v>
          </cell>
          <cell r="I2105" t="str">
            <v>jam</v>
          </cell>
          <cell r="J2105">
            <v>29.564760434247756</v>
          </cell>
          <cell r="K2105">
            <v>0.59781981413644025</v>
          </cell>
          <cell r="L2105">
            <v>5.0182344730971238</v>
          </cell>
          <cell r="M2105">
            <v>17500</v>
          </cell>
          <cell r="N2105">
            <v>517383.30759933573</v>
          </cell>
          <cell r="O2105">
            <v>0</v>
          </cell>
          <cell r="P2105">
            <v>517383.30759933573</v>
          </cell>
          <cell r="Q2105">
            <v>0</v>
          </cell>
          <cell r="R2105">
            <v>0</v>
          </cell>
          <cell r="T2105">
            <v>0</v>
          </cell>
        </row>
        <row r="2106">
          <cell r="B2106" t="str">
            <v>C20003</v>
          </cell>
          <cell r="E2106" t="str">
            <v>Mandor</v>
          </cell>
          <cell r="G2106">
            <v>0</v>
          </cell>
          <cell r="I2106" t="str">
            <v>jam</v>
          </cell>
          <cell r="J2106">
            <v>0</v>
          </cell>
          <cell r="K2106">
            <v>0</v>
          </cell>
          <cell r="L2106">
            <v>5.0182344730971238</v>
          </cell>
          <cell r="M2106">
            <v>27500</v>
          </cell>
          <cell r="N2106">
            <v>0</v>
          </cell>
          <cell r="O2106">
            <v>0</v>
          </cell>
          <cell r="P2106">
            <v>0</v>
          </cell>
          <cell r="Q2106">
            <v>0</v>
          </cell>
          <cell r="R2106">
            <v>0</v>
          </cell>
          <cell r="T2106">
            <v>0</v>
          </cell>
        </row>
        <row r="2107">
          <cell r="D2107" t="str">
            <v>Equipment Operasional</v>
          </cell>
          <cell r="H2107" t="str">
            <v>BBM</v>
          </cell>
          <cell r="M2107">
            <v>109213.00109622291</v>
          </cell>
          <cell r="T2107">
            <v>0</v>
          </cell>
        </row>
        <row r="2108">
          <cell r="B2108" t="str">
            <v>D20025</v>
          </cell>
          <cell r="E2108" t="str">
            <v>Excavator CAT320</v>
          </cell>
          <cell r="F2108">
            <v>0.6</v>
          </cell>
          <cell r="G2108">
            <v>18</v>
          </cell>
          <cell r="H2108">
            <v>106.43313756329192</v>
          </cell>
          <cell r="I2108" t="str">
            <v>jam</v>
          </cell>
          <cell r="J2108">
            <v>5.9129520868495513</v>
          </cell>
          <cell r="K2108">
            <v>0.19927327137881343</v>
          </cell>
          <cell r="L2108">
            <v>5.0182344730971238</v>
          </cell>
          <cell r="M2108">
            <v>241268.4</v>
          </cell>
          <cell r="N2108">
            <v>1426608.4892708522</v>
          </cell>
          <cell r="O2108">
            <v>0</v>
          </cell>
          <cell r="P2108">
            <v>0</v>
          </cell>
          <cell r="Q2108">
            <v>1426608.4892708522</v>
          </cell>
          <cell r="R2108">
            <v>0</v>
          </cell>
          <cell r="T2108">
            <v>0</v>
          </cell>
        </row>
        <row r="2109">
          <cell r="B2109" t="str">
            <v>D20105</v>
          </cell>
          <cell r="E2109" t="str">
            <v>Excavator long arm</v>
          </cell>
          <cell r="F2109">
            <v>0.4</v>
          </cell>
          <cell r="G2109">
            <v>18</v>
          </cell>
          <cell r="H2109">
            <v>78.83936115799402</v>
          </cell>
          <cell r="I2109" t="str">
            <v>jam</v>
          </cell>
          <cell r="J2109">
            <v>4.3799645087774453</v>
          </cell>
          <cell r="K2109">
            <v>0.22141474597645935</v>
          </cell>
          <cell r="L2109">
            <v>4.5164110257874119</v>
          </cell>
          <cell r="M2109">
            <v>241268.4</v>
          </cell>
          <cell r="N2109">
            <v>1056747.0290895202</v>
          </cell>
          <cell r="O2109">
            <v>0</v>
          </cell>
          <cell r="P2109">
            <v>0</v>
          </cell>
          <cell r="Q2109">
            <v>1056747.0290895202</v>
          </cell>
          <cell r="R2109">
            <v>0</v>
          </cell>
          <cell r="T2109">
            <v>0</v>
          </cell>
        </row>
        <row r="2110">
          <cell r="B2110" t="str">
            <v>D20024</v>
          </cell>
          <cell r="E2110" t="str">
            <v>Dump Truck 20 Ton</v>
          </cell>
          <cell r="F2110">
            <v>8</v>
          </cell>
          <cell r="G2110">
            <v>10</v>
          </cell>
          <cell r="H2110">
            <v>64.473754074074066</v>
          </cell>
          <cell r="I2110" t="str">
            <v>jam</v>
          </cell>
          <cell r="J2110">
            <v>6.4473754074074066</v>
          </cell>
          <cell r="K2110">
            <v>0.13037037037037036</v>
          </cell>
          <cell r="L2110">
            <v>7.6704545454545467</v>
          </cell>
          <cell r="M2110">
            <v>192744.92307692309</v>
          </cell>
          <cell r="N2110">
            <v>1242698.8769487862</v>
          </cell>
          <cell r="O2110">
            <v>0</v>
          </cell>
          <cell r="P2110">
            <v>0</v>
          </cell>
          <cell r="Q2110">
            <v>1242698.8769487862</v>
          </cell>
          <cell r="R2110">
            <v>0</v>
          </cell>
          <cell r="T2110">
            <v>0</v>
          </cell>
        </row>
        <row r="2111">
          <cell r="B2111" t="str">
            <v>D20049</v>
          </cell>
          <cell r="E2111" t="str">
            <v>Giant breaker</v>
          </cell>
          <cell r="G2111">
            <v>18</v>
          </cell>
          <cell r="H2111">
            <v>89.017740000000003</v>
          </cell>
          <cell r="I2111" t="str">
            <v>jam</v>
          </cell>
          <cell r="J2111">
            <v>4.94543</v>
          </cell>
          <cell r="K2111">
            <v>0.1</v>
          </cell>
          <cell r="L2111">
            <v>10</v>
          </cell>
          <cell r="M2111">
            <v>268437.52</v>
          </cell>
          <cell r="N2111">
            <v>1327538.9645336</v>
          </cell>
          <cell r="O2111">
            <v>0</v>
          </cell>
          <cell r="P2111">
            <v>0</v>
          </cell>
          <cell r="Q2111">
            <v>1327538.9645336</v>
          </cell>
          <cell r="R2111">
            <v>0</v>
          </cell>
          <cell r="T2111">
            <v>0</v>
          </cell>
        </row>
        <row r="2112">
          <cell r="B2112" t="str">
            <v>D20004</v>
          </cell>
          <cell r="E2112" t="str">
            <v>Alat bantu (Pek. Tanah)-m3</v>
          </cell>
          <cell r="I2112" t="str">
            <v>m3</v>
          </cell>
          <cell r="J2112">
            <v>49.454299999999996</v>
          </cell>
          <cell r="K2112">
            <v>1</v>
          </cell>
          <cell r="M2112">
            <v>250</v>
          </cell>
          <cell r="N2112">
            <v>12363.574999999999</v>
          </cell>
          <cell r="O2112">
            <v>0</v>
          </cell>
          <cell r="P2112">
            <v>0</v>
          </cell>
          <cell r="Q2112">
            <v>12363.574999999999</v>
          </cell>
          <cell r="R2112">
            <v>0</v>
          </cell>
          <cell r="T2112">
            <v>0</v>
          </cell>
        </row>
        <row r="2113">
          <cell r="B2113" t="str">
            <v>D20050</v>
          </cell>
          <cell r="E2113" t="str">
            <v>BBM solar</v>
          </cell>
          <cell r="H2113">
            <v>338.76399279536002</v>
          </cell>
          <cell r="I2113" t="str">
            <v>ltr</v>
          </cell>
          <cell r="J2113">
            <v>338.76399279536002</v>
          </cell>
          <cell r="M2113">
            <v>989.1712</v>
          </cell>
          <cell r="N2113">
            <v>335095.58527017763</v>
          </cell>
          <cell r="O2113">
            <v>0</v>
          </cell>
          <cell r="P2113">
            <v>0</v>
          </cell>
          <cell r="Q2113">
            <v>335095.58527017763</v>
          </cell>
          <cell r="R2113">
            <v>0</v>
          </cell>
          <cell r="T2113">
            <v>0</v>
          </cell>
        </row>
        <row r="2114">
          <cell r="T2114">
            <v>0</v>
          </cell>
        </row>
        <row r="2115">
          <cell r="B2115" t="str">
            <v>4.3.2</v>
          </cell>
          <cell r="D2115" t="str">
            <v>Chamber Soil Back Filling</v>
          </cell>
          <cell r="I2115" t="str">
            <v>m3</v>
          </cell>
          <cell r="J2115">
            <v>29.122000000000014</v>
          </cell>
          <cell r="K2115">
            <v>29.122000000000014</v>
          </cell>
          <cell r="L2115" t="str">
            <v>m3/nos</v>
          </cell>
          <cell r="M2115">
            <v>48435.163685089254</v>
          </cell>
          <cell r="T2115">
            <v>0</v>
          </cell>
        </row>
        <row r="2116">
          <cell r="D2116" t="str">
            <v>Material</v>
          </cell>
          <cell r="M2116">
            <v>8174.2819508471639</v>
          </cell>
          <cell r="T2116">
            <v>0</v>
          </cell>
        </row>
        <row r="2117">
          <cell r="B2117" t="str">
            <v>A20020</v>
          </cell>
          <cell r="E2117" t="str">
            <v>Tanah pilihan</v>
          </cell>
          <cell r="F2117">
            <v>0.2</v>
          </cell>
          <cell r="I2117" t="str">
            <v>m3</v>
          </cell>
          <cell r="J2117">
            <v>6.9892800000000044</v>
          </cell>
          <cell r="K2117">
            <v>1.2</v>
          </cell>
          <cell r="M2117">
            <v>34059.508128529844</v>
          </cell>
          <cell r="N2117">
            <v>238051.43897257122</v>
          </cell>
          <cell r="O2117">
            <v>238051.43897257122</v>
          </cell>
          <cell r="P2117">
            <v>0</v>
          </cell>
          <cell r="Q2117">
            <v>0</v>
          </cell>
          <cell r="R2117">
            <v>0</v>
          </cell>
          <cell r="T2117">
            <v>0</v>
          </cell>
        </row>
        <row r="2118">
          <cell r="D2118" t="str">
            <v>Labour</v>
          </cell>
          <cell r="M2118">
            <v>3489.7119341563775</v>
          </cell>
          <cell r="T2118">
            <v>0</v>
          </cell>
        </row>
        <row r="2119">
          <cell r="B2119" t="str">
            <v>C20001</v>
          </cell>
          <cell r="E2119" t="str">
            <v>Tenaga</v>
          </cell>
          <cell r="G2119">
            <v>6</v>
          </cell>
          <cell r="I2119" t="str">
            <v>jam</v>
          </cell>
          <cell r="J2119">
            <v>4.6019950617283953</v>
          </cell>
          <cell r="K2119">
            <v>0.15802469135802463</v>
          </cell>
          <cell r="L2119">
            <v>37.968750000000014</v>
          </cell>
          <cell r="M2119">
            <v>17500</v>
          </cell>
          <cell r="N2119">
            <v>80534.913580246925</v>
          </cell>
          <cell r="O2119">
            <v>0</v>
          </cell>
          <cell r="P2119">
            <v>80534.913580246925</v>
          </cell>
          <cell r="Q2119">
            <v>0</v>
          </cell>
          <cell r="R2119">
            <v>0</v>
          </cell>
          <cell r="T2119">
            <v>0</v>
          </cell>
        </row>
        <row r="2120">
          <cell r="B2120" t="str">
            <v>C20003</v>
          </cell>
          <cell r="E2120" t="str">
            <v>Mandor</v>
          </cell>
          <cell r="G2120">
            <v>1</v>
          </cell>
          <cell r="I2120" t="str">
            <v>jam</v>
          </cell>
          <cell r="J2120">
            <v>0.76699917695473252</v>
          </cell>
          <cell r="K2120">
            <v>2.6337448559670771E-2</v>
          </cell>
          <cell r="L2120">
            <v>37.968750000000014</v>
          </cell>
          <cell r="M2120">
            <v>27500</v>
          </cell>
          <cell r="N2120">
            <v>21092.477366255145</v>
          </cell>
          <cell r="O2120">
            <v>0</v>
          </cell>
          <cell r="P2120">
            <v>21092.477366255145</v>
          </cell>
          <cell r="Q2120">
            <v>0</v>
          </cell>
          <cell r="R2120">
            <v>0</v>
          </cell>
          <cell r="T2120">
            <v>0</v>
          </cell>
        </row>
        <row r="2121">
          <cell r="D2121" t="str">
            <v>Equipment Operasional</v>
          </cell>
          <cell r="H2121" t="str">
            <v>BBM</v>
          </cell>
          <cell r="M2121">
            <v>36771.169800085714</v>
          </cell>
          <cell r="T2121">
            <v>0</v>
          </cell>
        </row>
        <row r="2122">
          <cell r="B2122" t="str">
            <v>D20025</v>
          </cell>
          <cell r="E2122" t="str">
            <v>Excavator CAT320</v>
          </cell>
          <cell r="F2122" t="str">
            <v>Timbun</v>
          </cell>
          <cell r="G2122">
            <v>18</v>
          </cell>
          <cell r="H2122">
            <v>13.805985185185186</v>
          </cell>
          <cell r="I2122" t="str">
            <v>jam</v>
          </cell>
          <cell r="J2122">
            <v>0.76699917695473252</v>
          </cell>
          <cell r="K2122">
            <v>2.6337448559670771E-2</v>
          </cell>
          <cell r="L2122">
            <v>37.968750000000014</v>
          </cell>
          <cell r="M2122">
            <v>241268.4</v>
          </cell>
          <cell r="N2122">
            <v>185052.66422518517</v>
          </cell>
          <cell r="O2122">
            <v>0</v>
          </cell>
          <cell r="P2122">
            <v>0</v>
          </cell>
          <cell r="Q2122">
            <v>185052.66422518517</v>
          </cell>
          <cell r="R2122">
            <v>0</v>
          </cell>
          <cell r="T2122">
            <v>0</v>
          </cell>
        </row>
        <row r="2123">
          <cell r="B2123" t="str">
            <v>D20040</v>
          </cell>
          <cell r="E2123" t="str">
            <v>Water Tank Truck, 3000-5000 liter</v>
          </cell>
          <cell r="G2123">
            <v>5</v>
          </cell>
          <cell r="H2123">
            <v>0.97073333333333389</v>
          </cell>
          <cell r="I2123" t="str">
            <v>jam</v>
          </cell>
          <cell r="J2123">
            <v>0.19414666666666677</v>
          </cell>
          <cell r="K2123">
            <v>6.6666666666666671E-3</v>
          </cell>
          <cell r="L2123">
            <v>150</v>
          </cell>
          <cell r="M2123">
            <v>84561.566504230243</v>
          </cell>
          <cell r="N2123">
            <v>16417.346264907963</v>
          </cell>
          <cell r="O2123">
            <v>0</v>
          </cell>
          <cell r="P2123">
            <v>0</v>
          </cell>
          <cell r="Q2123">
            <v>16417.346264907963</v>
          </cell>
          <cell r="R2123">
            <v>0</v>
          </cell>
          <cell r="T2123">
            <v>0</v>
          </cell>
        </row>
        <row r="2124">
          <cell r="B2124" t="str">
            <v>A20021</v>
          </cell>
          <cell r="E2124" t="str">
            <v>Air</v>
          </cell>
          <cell r="I2124" t="str">
            <v>m3</v>
          </cell>
          <cell r="J2124">
            <v>2.9122000000000017</v>
          </cell>
          <cell r="K2124">
            <v>0.1</v>
          </cell>
          <cell r="M2124">
            <v>2469.92</v>
          </cell>
          <cell r="N2124">
            <v>7192.9010240000043</v>
          </cell>
          <cell r="O2124">
            <v>7192.9010240000043</v>
          </cell>
          <cell r="P2124">
            <v>0</v>
          </cell>
          <cell r="Q2124">
            <v>0</v>
          </cell>
          <cell r="R2124">
            <v>0</v>
          </cell>
          <cell r="T2124">
            <v>0</v>
          </cell>
        </row>
        <row r="2125">
          <cell r="B2125" t="str">
            <v>D20036</v>
          </cell>
          <cell r="E2125" t="str">
            <v>Stamper</v>
          </cell>
          <cell r="I2125" t="str">
            <v>jam</v>
          </cell>
          <cell r="J2125">
            <v>3.8829333333333351</v>
          </cell>
          <cell r="K2125">
            <v>0.13333333333333333</v>
          </cell>
          <cell r="L2125">
            <v>7.5</v>
          </cell>
          <cell r="M2125">
            <v>27509.943875635217</v>
          </cell>
          <cell r="N2125">
            <v>106819.27807283323</v>
          </cell>
          <cell r="O2125">
            <v>0</v>
          </cell>
          <cell r="P2125">
            <v>0</v>
          </cell>
          <cell r="Q2125">
            <v>106819.27807283323</v>
          </cell>
          <cell r="R2125">
            <v>0</v>
          </cell>
          <cell r="T2125">
            <v>0</v>
          </cell>
        </row>
        <row r="2126">
          <cell r="B2126" t="str">
            <v>D20042</v>
          </cell>
          <cell r="E2126" t="str">
            <v>Wheel loader</v>
          </cell>
          <cell r="F2126">
            <v>0.8</v>
          </cell>
          <cell r="G2126">
            <v>16</v>
          </cell>
          <cell r="H2126">
            <v>9.9802302543507384</v>
          </cell>
          <cell r="I2126" t="str">
            <v>jam</v>
          </cell>
          <cell r="J2126">
            <v>0.62376439089692115</v>
          </cell>
          <cell r="K2126">
            <v>2.6773761713520743E-2</v>
          </cell>
          <cell r="L2126">
            <v>37.350000000000009</v>
          </cell>
          <cell r="M2126">
            <v>173345.6</v>
          </cell>
          <cell r="N2126">
            <v>108126.81259866134</v>
          </cell>
          <cell r="O2126">
            <v>0</v>
          </cell>
          <cell r="P2126">
            <v>0</v>
          </cell>
          <cell r="Q2126">
            <v>108126.81259866134</v>
          </cell>
          <cell r="R2126">
            <v>0</v>
          </cell>
          <cell r="T2126">
            <v>0</v>
          </cell>
        </row>
        <row r="2127">
          <cell r="B2127" t="str">
            <v>D20024</v>
          </cell>
          <cell r="E2127" t="str">
            <v>Dump Truck 20 Ton</v>
          </cell>
          <cell r="F2127">
            <v>8</v>
          </cell>
          <cell r="G2127">
            <v>10</v>
          </cell>
          <cell r="H2127">
            <v>30.373167407407422</v>
          </cell>
          <cell r="I2127" t="str">
            <v>jam</v>
          </cell>
          <cell r="J2127">
            <v>3.0373167407407422</v>
          </cell>
          <cell r="K2127">
            <v>0.13037037037037036</v>
          </cell>
          <cell r="L2127">
            <v>7.6704545454545467</v>
          </cell>
          <cell r="M2127">
            <v>192744.92307692309</v>
          </cell>
          <cell r="N2127">
            <v>585427.38155432511</v>
          </cell>
          <cell r="O2127">
            <v>0</v>
          </cell>
          <cell r="P2127">
            <v>0</v>
          </cell>
          <cell r="Q2127">
            <v>585427.38155432511</v>
          </cell>
          <cell r="R2127">
            <v>0</v>
          </cell>
          <cell r="T2127">
            <v>0</v>
          </cell>
        </row>
        <row r="2128">
          <cell r="B2128" t="str">
            <v>D20004</v>
          </cell>
          <cell r="E2128" t="str">
            <v>Alat bantu (Pek. Tanah)-m3</v>
          </cell>
          <cell r="I2128" t="str">
            <v>m3</v>
          </cell>
          <cell r="J2128">
            <v>29.122000000000014</v>
          </cell>
          <cell r="K2128">
            <v>1</v>
          </cell>
          <cell r="M2128">
            <v>250</v>
          </cell>
          <cell r="N2128">
            <v>7280.5000000000036</v>
          </cell>
          <cell r="O2128">
            <v>0</v>
          </cell>
          <cell r="P2128">
            <v>0</v>
          </cell>
          <cell r="Q2128">
            <v>7280.5000000000036</v>
          </cell>
          <cell r="R2128">
            <v>0</v>
          </cell>
          <cell r="T2128">
            <v>0</v>
          </cell>
        </row>
        <row r="2129">
          <cell r="B2129" t="str">
            <v>D20050</v>
          </cell>
          <cell r="E2129" t="str">
            <v>BBM solar</v>
          </cell>
          <cell r="H2129">
            <v>55.13011618027668</v>
          </cell>
          <cell r="I2129" t="str">
            <v>ltr</v>
          </cell>
          <cell r="J2129">
            <v>55.13011618027668</v>
          </cell>
          <cell r="M2129">
            <v>989.1712</v>
          </cell>
          <cell r="N2129">
            <v>54533.123178183698</v>
          </cell>
          <cell r="O2129">
            <v>0</v>
          </cell>
          <cell r="P2129">
            <v>0</v>
          </cell>
          <cell r="Q2129">
            <v>54533.123178183698</v>
          </cell>
          <cell r="R2129">
            <v>0</v>
          </cell>
          <cell r="T2129">
            <v>0</v>
          </cell>
        </row>
        <row r="2130">
          <cell r="T2130">
            <v>0</v>
          </cell>
        </row>
        <row r="2131">
          <cell r="B2131" t="str">
            <v>4.3.3</v>
          </cell>
          <cell r="D2131" t="str">
            <v>Blinding Concrete Class B</v>
          </cell>
          <cell r="F2131">
            <v>0.1</v>
          </cell>
          <cell r="I2131" t="str">
            <v>m3</v>
          </cell>
          <cell r="J2131">
            <v>6.0359999999999996</v>
          </cell>
          <cell r="K2131">
            <v>6.0359999999999996</v>
          </cell>
          <cell r="L2131" t="str">
            <v>m3/nos</v>
          </cell>
          <cell r="M2131">
            <v>694275.05280000006</v>
          </cell>
          <cell r="T2131">
            <v>0</v>
          </cell>
        </row>
        <row r="2132">
          <cell r="D2132" t="str">
            <v>Material</v>
          </cell>
          <cell r="M2132">
            <v>609675.05280000006</v>
          </cell>
          <cell r="T2132">
            <v>0</v>
          </cell>
        </row>
        <row r="2133">
          <cell r="B2133" t="str">
            <v>B20193</v>
          </cell>
          <cell r="E2133" t="str">
            <v>Concrete Class B</v>
          </cell>
          <cell r="I2133" t="str">
            <v>m3</v>
          </cell>
          <cell r="J2133">
            <v>6.15672</v>
          </cell>
          <cell r="K2133">
            <v>1.02</v>
          </cell>
          <cell r="M2133">
            <v>597720.64</v>
          </cell>
          <cell r="N2133">
            <v>3679998.6187008</v>
          </cell>
          <cell r="O2133">
            <v>3679998.6187008</v>
          </cell>
          <cell r="P2133">
            <v>0</v>
          </cell>
          <cell r="Q2133">
            <v>0</v>
          </cell>
          <cell r="R2133">
            <v>0</v>
          </cell>
          <cell r="T2133">
            <v>0</v>
          </cell>
        </row>
        <row r="2134">
          <cell r="D2134" t="str">
            <v>Labour</v>
          </cell>
          <cell r="M2134">
            <v>81600</v>
          </cell>
          <cell r="T2134">
            <v>0</v>
          </cell>
        </row>
        <row r="2135">
          <cell r="B2135" t="str">
            <v>C20008</v>
          </cell>
          <cell r="E2135" t="str">
            <v>Placing beton (slab)</v>
          </cell>
          <cell r="I2135" t="str">
            <v>m3</v>
          </cell>
          <cell r="J2135">
            <v>6.15672</v>
          </cell>
          <cell r="M2135">
            <v>80000</v>
          </cell>
          <cell r="N2135">
            <v>492537.59999999998</v>
          </cell>
          <cell r="O2135">
            <v>0</v>
          </cell>
          <cell r="P2135">
            <v>492537.59999999998</v>
          </cell>
          <cell r="Q2135">
            <v>0</v>
          </cell>
          <cell r="R2135">
            <v>0</v>
          </cell>
          <cell r="T2135">
            <v>0</v>
          </cell>
        </row>
        <row r="2136">
          <cell r="D2136" t="str">
            <v>Equipment Operasional</v>
          </cell>
          <cell r="H2136" t="str">
            <v>BBM</v>
          </cell>
          <cell r="M2136">
            <v>3000</v>
          </cell>
          <cell r="T2136">
            <v>0</v>
          </cell>
        </row>
        <row r="2137">
          <cell r="B2137" t="str">
            <v>D20029</v>
          </cell>
          <cell r="E2137" t="str">
            <v>Gerobak dorong</v>
          </cell>
          <cell r="I2137" t="str">
            <v>unit</v>
          </cell>
          <cell r="J2137">
            <v>0.12071999999999999</v>
          </cell>
          <cell r="K2137">
            <v>0.02</v>
          </cell>
          <cell r="M2137">
            <v>100000</v>
          </cell>
          <cell r="N2137">
            <v>12072</v>
          </cell>
          <cell r="O2137">
            <v>0</v>
          </cell>
          <cell r="P2137">
            <v>0</v>
          </cell>
          <cell r="Q2137">
            <v>12072</v>
          </cell>
          <cell r="R2137">
            <v>0</v>
          </cell>
          <cell r="T2137">
            <v>0</v>
          </cell>
        </row>
        <row r="2138">
          <cell r="B2138" t="str">
            <v>D20006</v>
          </cell>
          <cell r="E2138" t="str">
            <v>Alat bantu Cor</v>
          </cell>
          <cell r="I2138" t="str">
            <v>m3</v>
          </cell>
          <cell r="J2138">
            <v>6.0359999999999996</v>
          </cell>
          <cell r="K2138">
            <v>1</v>
          </cell>
          <cell r="M2138">
            <v>1000</v>
          </cell>
          <cell r="N2138">
            <v>6036</v>
          </cell>
          <cell r="O2138">
            <v>0</v>
          </cell>
          <cell r="P2138">
            <v>0</v>
          </cell>
          <cell r="Q2138">
            <v>6036</v>
          </cell>
          <cell r="R2138">
            <v>0</v>
          </cell>
          <cell r="T2138">
            <v>0</v>
          </cell>
        </row>
        <row r="2139">
          <cell r="T2139">
            <v>0</v>
          </cell>
        </row>
        <row r="2140">
          <cell r="B2140" t="str">
            <v>4.3.4</v>
          </cell>
          <cell r="D2140" t="str">
            <v>Concrete Work</v>
          </cell>
          <cell r="I2140" t="str">
            <v>nos</v>
          </cell>
          <cell r="J2140">
            <v>1</v>
          </cell>
          <cell r="M2140">
            <v>107741323.90600933</v>
          </cell>
          <cell r="T2140">
            <v>0</v>
          </cell>
        </row>
        <row r="2141">
          <cell r="D2141" t="str">
            <v>Concrete block</v>
          </cell>
          <cell r="T2141">
            <v>0</v>
          </cell>
        </row>
        <row r="2142">
          <cell r="B2142" t="str">
            <v>4.3.4.a</v>
          </cell>
          <cell r="E2142" t="str">
            <v>Con-C</v>
          </cell>
          <cell r="I2142" t="str">
            <v>m3</v>
          </cell>
          <cell r="J2142">
            <v>0.61799999999999999</v>
          </cell>
          <cell r="K2142">
            <v>0.61799999999999999</v>
          </cell>
          <cell r="L2142" t="str">
            <v>m3/nos</v>
          </cell>
          <cell r="T2142">
            <v>0</v>
          </cell>
        </row>
        <row r="2143">
          <cell r="B2143" t="str">
            <v>4.3.4.b</v>
          </cell>
          <cell r="E2143" t="str">
            <v>Re-Bar</v>
          </cell>
          <cell r="I2143" t="str">
            <v>kg</v>
          </cell>
          <cell r="J2143">
            <v>12.61</v>
          </cell>
          <cell r="K2143">
            <v>12.61</v>
          </cell>
          <cell r="L2143" t="str">
            <v>kg/nos</v>
          </cell>
          <cell r="T2143">
            <v>0</v>
          </cell>
        </row>
        <row r="2144">
          <cell r="B2144" t="str">
            <v>4.3.4.c</v>
          </cell>
          <cell r="E2144" t="str">
            <v>Form-Work</v>
          </cell>
          <cell r="I2144" t="str">
            <v>m2</v>
          </cell>
          <cell r="J2144">
            <v>5.36</v>
          </cell>
          <cell r="K2144">
            <v>5.36</v>
          </cell>
          <cell r="L2144" t="str">
            <v>m2/nos</v>
          </cell>
          <cell r="T2144">
            <v>0</v>
          </cell>
        </row>
        <row r="2145">
          <cell r="D2145" t="str">
            <v>Opening for acces and maintenance</v>
          </cell>
          <cell r="T2145">
            <v>0</v>
          </cell>
        </row>
        <row r="2146">
          <cell r="B2146" t="str">
            <v>4.3.4.d</v>
          </cell>
          <cell r="E2146" t="str">
            <v>Con-C</v>
          </cell>
          <cell r="I2146" t="str">
            <v>m3</v>
          </cell>
          <cell r="J2146">
            <v>0.112</v>
          </cell>
          <cell r="K2146">
            <v>0.112</v>
          </cell>
          <cell r="L2146" t="str">
            <v>m3/nos</v>
          </cell>
          <cell r="T2146">
            <v>0</v>
          </cell>
        </row>
        <row r="2147">
          <cell r="B2147" t="str">
            <v>4.3.4.e</v>
          </cell>
          <cell r="E2147" t="str">
            <v>Re-Bar</v>
          </cell>
          <cell r="I2147" t="str">
            <v>kg</v>
          </cell>
          <cell r="J2147">
            <v>4.9779999999999998</v>
          </cell>
          <cell r="K2147">
            <v>4.9779999999999998</v>
          </cell>
          <cell r="L2147" t="str">
            <v>kg/nos</v>
          </cell>
          <cell r="T2147">
            <v>0</v>
          </cell>
        </row>
        <row r="2148">
          <cell r="B2148" t="str">
            <v>4.3.4.f</v>
          </cell>
          <cell r="E2148" t="str">
            <v>Form-Work</v>
          </cell>
          <cell r="I2148" t="str">
            <v>m2</v>
          </cell>
          <cell r="J2148">
            <v>0.44</v>
          </cell>
          <cell r="K2148">
            <v>0.44</v>
          </cell>
          <cell r="L2148" t="str">
            <v>m2/nos</v>
          </cell>
          <cell r="T2148">
            <v>0</v>
          </cell>
        </row>
        <row r="2149">
          <cell r="D2149" t="str">
            <v>Concrete ring for cover installation</v>
          </cell>
          <cell r="T2149">
            <v>0</v>
          </cell>
        </row>
        <row r="2150">
          <cell r="B2150" t="str">
            <v>4.3.4.g</v>
          </cell>
          <cell r="E2150" t="str">
            <v>Con-C</v>
          </cell>
          <cell r="I2150" t="str">
            <v>m3</v>
          </cell>
          <cell r="J2150">
            <v>0.311</v>
          </cell>
          <cell r="K2150">
            <v>0.311</v>
          </cell>
          <cell r="L2150" t="str">
            <v>m3/nos</v>
          </cell>
          <cell r="T2150">
            <v>0</v>
          </cell>
        </row>
        <row r="2151">
          <cell r="B2151" t="str">
            <v>4.3.4.h</v>
          </cell>
          <cell r="E2151" t="str">
            <v>Re-Bar</v>
          </cell>
          <cell r="I2151" t="str">
            <v>kg</v>
          </cell>
          <cell r="J2151">
            <v>18.18</v>
          </cell>
          <cell r="K2151">
            <v>18.18</v>
          </cell>
          <cell r="L2151" t="str">
            <v>kg/nos</v>
          </cell>
          <cell r="T2151">
            <v>0</v>
          </cell>
        </row>
        <row r="2152">
          <cell r="B2152" t="str">
            <v>4.3.4.i</v>
          </cell>
          <cell r="E2152" t="str">
            <v>Form-Work</v>
          </cell>
          <cell r="I2152" t="str">
            <v>m2</v>
          </cell>
          <cell r="J2152">
            <v>2.8260000000000001</v>
          </cell>
          <cell r="K2152">
            <v>2.8260000000000001</v>
          </cell>
          <cell r="L2152" t="str">
            <v>m2/nos</v>
          </cell>
          <cell r="T2152">
            <v>0</v>
          </cell>
        </row>
        <row r="2153">
          <cell r="D2153" t="str">
            <v>Chamber</v>
          </cell>
          <cell r="T2153">
            <v>0</v>
          </cell>
        </row>
        <row r="2154">
          <cell r="B2154" t="str">
            <v>4.3.4.j</v>
          </cell>
          <cell r="E2154" t="str">
            <v>Con-C</v>
          </cell>
          <cell r="I2154" t="str">
            <v>m3</v>
          </cell>
          <cell r="J2154">
            <v>40.104399999999998</v>
          </cell>
          <cell r="K2154">
            <v>40.104399999999998</v>
          </cell>
          <cell r="L2154" t="str">
            <v>m3/nos</v>
          </cell>
          <cell r="T2154">
            <v>0</v>
          </cell>
        </row>
        <row r="2155">
          <cell r="B2155" t="str">
            <v>4.3.4.k</v>
          </cell>
          <cell r="E2155" t="str">
            <v>Re-Bar</v>
          </cell>
          <cell r="I2155" t="str">
            <v>kg</v>
          </cell>
          <cell r="J2155">
            <v>4003.799</v>
          </cell>
          <cell r="K2155">
            <v>4003.799</v>
          </cell>
          <cell r="L2155" t="str">
            <v>kg/nos</v>
          </cell>
          <cell r="T2155">
            <v>0</v>
          </cell>
        </row>
        <row r="2156">
          <cell r="B2156" t="str">
            <v>4.3.4.l</v>
          </cell>
          <cell r="E2156" t="str">
            <v>Form-Work</v>
          </cell>
          <cell r="I2156" t="str">
            <v>m2</v>
          </cell>
          <cell r="J2156">
            <v>148.048</v>
          </cell>
          <cell r="K2156">
            <v>148.048</v>
          </cell>
          <cell r="L2156" t="str">
            <v>m2/nos</v>
          </cell>
          <cell r="T2156">
            <v>0</v>
          </cell>
        </row>
        <row r="2157">
          <cell r="D2157" t="str">
            <v>Pre-cast</v>
          </cell>
          <cell r="T2157">
            <v>0</v>
          </cell>
        </row>
        <row r="2158">
          <cell r="B2158" t="str">
            <v>4.3.4.m</v>
          </cell>
          <cell r="E2158" t="str">
            <v>Con-C</v>
          </cell>
          <cell r="I2158" t="str">
            <v>m3</v>
          </cell>
          <cell r="J2158">
            <v>2.0539999999999998</v>
          </cell>
          <cell r="K2158">
            <v>2.0539999999999998</v>
          </cell>
          <cell r="L2158" t="str">
            <v>m3/nos</v>
          </cell>
          <cell r="T2158">
            <v>0</v>
          </cell>
        </row>
        <row r="2159">
          <cell r="B2159" t="str">
            <v>4.3.4.n</v>
          </cell>
          <cell r="E2159" t="str">
            <v>Re-Bar</v>
          </cell>
          <cell r="I2159" t="str">
            <v>kg</v>
          </cell>
          <cell r="J2159">
            <v>197.578</v>
          </cell>
          <cell r="K2159">
            <v>197.578</v>
          </cell>
          <cell r="L2159" t="str">
            <v>kg/nos</v>
          </cell>
          <cell r="T2159">
            <v>0</v>
          </cell>
        </row>
        <row r="2160">
          <cell r="B2160" t="str">
            <v>4.3.4.o</v>
          </cell>
          <cell r="E2160" t="str">
            <v>Form-Work</v>
          </cell>
          <cell r="I2160" t="str">
            <v>m2</v>
          </cell>
          <cell r="J2160">
            <v>13.407999999999999</v>
          </cell>
          <cell r="K2160">
            <v>13.407999999999999</v>
          </cell>
          <cell r="L2160" t="str">
            <v>m2/nos</v>
          </cell>
          <cell r="T2160">
            <v>0</v>
          </cell>
        </row>
        <row r="2161">
          <cell r="T2161">
            <v>0</v>
          </cell>
        </row>
        <row r="2162">
          <cell r="D2162" t="str">
            <v>Concrete class C</v>
          </cell>
          <cell r="I2162" t="str">
            <v>m3</v>
          </cell>
          <cell r="J2162">
            <v>43.199399999999997</v>
          </cell>
          <cell r="M2162">
            <v>780355.8617086343</v>
          </cell>
          <cell r="T2162">
            <v>0</v>
          </cell>
        </row>
        <row r="2163">
          <cell r="D2163" t="str">
            <v>Material</v>
          </cell>
          <cell r="M2163">
            <v>46667890.730702914</v>
          </cell>
          <cell r="T2163">
            <v>0</v>
          </cell>
        </row>
        <row r="2164">
          <cell r="B2164" t="str">
            <v>B20194</v>
          </cell>
          <cell r="E2164" t="str">
            <v>Concrete Class C</v>
          </cell>
          <cell r="I2164" t="str">
            <v>m3</v>
          </cell>
          <cell r="J2164">
            <v>44.063387999999996</v>
          </cell>
          <cell r="K2164">
            <v>1.02</v>
          </cell>
          <cell r="M2164">
            <v>654528.80000000005</v>
          </cell>
          <cell r="N2164">
            <v>28840756.4715744</v>
          </cell>
          <cell r="O2164">
            <v>28840756.4715744</v>
          </cell>
          <cell r="P2164">
            <v>0</v>
          </cell>
          <cell r="Q2164">
            <v>0</v>
          </cell>
          <cell r="R2164">
            <v>0</v>
          </cell>
          <cell r="T2164">
            <v>0</v>
          </cell>
        </row>
        <row r="2165">
          <cell r="D2165" t="str">
            <v>Labour</v>
          </cell>
          <cell r="M2165">
            <v>7129998.0582524268</v>
          </cell>
          <cell r="T2165">
            <v>0</v>
          </cell>
        </row>
        <row r="2166">
          <cell r="B2166" t="str">
            <v>C20007</v>
          </cell>
          <cell r="E2166" t="str">
            <v>Placing beton (dinding)</v>
          </cell>
          <cell r="I2166" t="str">
            <v>m3</v>
          </cell>
          <cell r="J2166">
            <v>44.063387999999996</v>
          </cell>
          <cell r="M2166">
            <v>100000</v>
          </cell>
          <cell r="N2166">
            <v>4406338.8</v>
          </cell>
          <cell r="O2166">
            <v>0</v>
          </cell>
          <cell r="P2166">
            <v>4406338.8</v>
          </cell>
          <cell r="Q2166">
            <v>0</v>
          </cell>
          <cell r="R2166">
            <v>0</v>
          </cell>
          <cell r="T2166">
            <v>0</v>
          </cell>
        </row>
        <row r="2167">
          <cell r="D2167" t="str">
            <v>Equipment Operasional</v>
          </cell>
          <cell r="H2167" t="str">
            <v>BBM</v>
          </cell>
          <cell r="M2167">
            <v>750501.19857859751</v>
          </cell>
          <cell r="T2167">
            <v>0</v>
          </cell>
        </row>
        <row r="2168">
          <cell r="B2168" t="str">
            <v>D20029</v>
          </cell>
          <cell r="E2168" t="str">
            <v>Gerobak dorong</v>
          </cell>
          <cell r="I2168" t="str">
            <v>unit</v>
          </cell>
          <cell r="J2168">
            <v>0.86398799999999998</v>
          </cell>
          <cell r="K2168">
            <v>0.02</v>
          </cell>
          <cell r="M2168">
            <v>100000</v>
          </cell>
          <cell r="N2168">
            <v>86398.8</v>
          </cell>
          <cell r="O2168">
            <v>0</v>
          </cell>
          <cell r="P2168">
            <v>0</v>
          </cell>
          <cell r="Q2168">
            <v>86398.8</v>
          </cell>
          <cell r="R2168">
            <v>0</v>
          </cell>
          <cell r="T2168">
            <v>0</v>
          </cell>
        </row>
        <row r="2169">
          <cell r="B2169" t="str">
            <v>D20019</v>
          </cell>
          <cell r="E2169" t="str">
            <v>Concrete Vibrator</v>
          </cell>
          <cell r="I2169" t="str">
            <v>jam</v>
          </cell>
          <cell r="J2169">
            <v>19.084072289156627</v>
          </cell>
          <cell r="K2169">
            <v>0.44176706827309237</v>
          </cell>
          <cell r="L2169">
            <v>2.2636363636363637</v>
          </cell>
          <cell r="M2169">
            <v>8458.0449222720126</v>
          </cell>
          <cell r="N2169">
            <v>161413.94072157322</v>
          </cell>
          <cell r="O2169">
            <v>0</v>
          </cell>
          <cell r="P2169">
            <v>0</v>
          </cell>
          <cell r="Q2169">
            <v>161413.94072157322</v>
          </cell>
          <cell r="R2169">
            <v>0</v>
          </cell>
          <cell r="T2169">
            <v>0</v>
          </cell>
        </row>
        <row r="2170">
          <cell r="B2170" t="str">
            <v>D20006</v>
          </cell>
          <cell r="E2170" t="str">
            <v>Alat bantu Cor</v>
          </cell>
          <cell r="I2170" t="str">
            <v>m3</v>
          </cell>
          <cell r="J2170">
            <v>215.99699999999999</v>
          </cell>
          <cell r="K2170">
            <v>5</v>
          </cell>
          <cell r="M2170">
            <v>1000</v>
          </cell>
          <cell r="N2170">
            <v>215997</v>
          </cell>
          <cell r="O2170">
            <v>0</v>
          </cell>
          <cell r="P2170">
            <v>0</v>
          </cell>
          <cell r="Q2170">
            <v>215997</v>
          </cell>
          <cell r="R2170">
            <v>0</v>
          </cell>
          <cell r="T2170">
            <v>0</v>
          </cell>
        </row>
        <row r="2171">
          <cell r="T2171">
            <v>0</v>
          </cell>
        </row>
        <row r="2172">
          <cell r="B2172" t="str">
            <v>4.3.4.p</v>
          </cell>
          <cell r="D2172" t="str">
            <v>Reinforcement</v>
          </cell>
          <cell r="I2172" t="str">
            <v>kg</v>
          </cell>
          <cell r="J2172">
            <v>4660.8595000000005</v>
          </cell>
          <cell r="K2172">
            <v>1.1000000000000001</v>
          </cell>
          <cell r="M2172">
            <v>12012.333333333334</v>
          </cell>
          <cell r="T2172">
            <v>0</v>
          </cell>
        </row>
        <row r="2173">
          <cell r="D2173" t="str">
            <v>Material</v>
          </cell>
          <cell r="M2173">
            <v>3906472.9623711347</v>
          </cell>
          <cell r="T2173">
            <v>0</v>
          </cell>
        </row>
        <row r="2174">
          <cell r="B2174" t="str">
            <v>B20011</v>
          </cell>
          <cell r="E2174" t="str">
            <v>Besi beton</v>
          </cell>
          <cell r="I2174" t="str">
            <v>kg</v>
          </cell>
          <cell r="J2174">
            <v>4893.9024750000008</v>
          </cell>
          <cell r="K2174">
            <v>1.05</v>
          </cell>
          <cell r="M2174">
            <v>9800</v>
          </cell>
          <cell r="N2174">
            <v>47960244.25500001</v>
          </cell>
          <cell r="O2174">
            <v>47960244.25500001</v>
          </cell>
          <cell r="P2174">
            <v>0</v>
          </cell>
          <cell r="Q2174">
            <v>0</v>
          </cell>
          <cell r="R2174">
            <v>0</v>
          </cell>
          <cell r="T2174">
            <v>0</v>
          </cell>
        </row>
        <row r="2175">
          <cell r="B2175" t="str">
            <v>B20050</v>
          </cell>
          <cell r="E2175" t="str">
            <v>Kawat Bendrad</v>
          </cell>
          <cell r="I2175" t="str">
            <v>Kg</v>
          </cell>
          <cell r="J2175">
            <v>93.217190000000016</v>
          </cell>
          <cell r="K2175">
            <v>0.02</v>
          </cell>
          <cell r="M2175">
            <v>13950</v>
          </cell>
          <cell r="N2175">
            <v>1300379.8005000001</v>
          </cell>
          <cell r="O2175">
            <v>1300379.8005000001</v>
          </cell>
          <cell r="P2175">
            <v>0</v>
          </cell>
          <cell r="Q2175">
            <v>0</v>
          </cell>
          <cell r="R2175">
            <v>0</v>
          </cell>
          <cell r="T2175">
            <v>0</v>
          </cell>
        </row>
        <row r="2176">
          <cell r="D2176" t="str">
            <v>Labour</v>
          </cell>
          <cell r="M2176">
            <v>465716.33386201435</v>
          </cell>
          <cell r="T2176">
            <v>0</v>
          </cell>
        </row>
        <row r="2177">
          <cell r="B2177" t="str">
            <v>C20014</v>
          </cell>
          <cell r="E2177" t="str">
            <v>Upah fabrikasi dan install besi beton</v>
          </cell>
          <cell r="I2177" t="str">
            <v>kg</v>
          </cell>
          <cell r="J2177">
            <v>4893.9024750000008</v>
          </cell>
          <cell r="M2177">
            <v>1200</v>
          </cell>
          <cell r="N2177">
            <v>5872682.9700000007</v>
          </cell>
          <cell r="O2177">
            <v>0</v>
          </cell>
          <cell r="P2177">
            <v>5872682.9700000007</v>
          </cell>
          <cell r="Q2177">
            <v>0</v>
          </cell>
          <cell r="R2177">
            <v>0</v>
          </cell>
          <cell r="T2177">
            <v>0</v>
          </cell>
        </row>
        <row r="2178">
          <cell r="D2178" t="str">
            <v>Equipment Operasional</v>
          </cell>
          <cell r="M2178">
            <v>67762.95863071637</v>
          </cell>
          <cell r="T2178">
            <v>0</v>
          </cell>
        </row>
        <row r="2179">
          <cell r="B2179" t="str">
            <v>D20013</v>
          </cell>
          <cell r="E2179" t="str">
            <v>Bar bender</v>
          </cell>
          <cell r="G2179">
            <v>300</v>
          </cell>
          <cell r="I2179" t="str">
            <v>jam</v>
          </cell>
          <cell r="J2179">
            <v>15.536198333333337</v>
          </cell>
          <cell r="K2179">
            <v>3.3333333333333335E-3</v>
          </cell>
          <cell r="M2179">
            <v>20000</v>
          </cell>
          <cell r="N2179">
            <v>310723.96666666673</v>
          </cell>
          <cell r="O2179">
            <v>0</v>
          </cell>
          <cell r="P2179">
            <v>0</v>
          </cell>
          <cell r="Q2179">
            <v>310723.96666666673</v>
          </cell>
          <cell r="R2179">
            <v>0</v>
          </cell>
          <cell r="T2179">
            <v>0</v>
          </cell>
        </row>
        <row r="2180">
          <cell r="B2180" t="str">
            <v>D20014</v>
          </cell>
          <cell r="E2180" t="str">
            <v>Bar cutter</v>
          </cell>
          <cell r="G2180">
            <v>300</v>
          </cell>
          <cell r="I2180" t="str">
            <v>jam</v>
          </cell>
          <cell r="J2180">
            <v>15.536198333333337</v>
          </cell>
          <cell r="K2180">
            <v>3.3333333333333335E-3</v>
          </cell>
          <cell r="M2180">
            <v>20000</v>
          </cell>
          <cell r="N2180">
            <v>310723.96666666673</v>
          </cell>
          <cell r="O2180">
            <v>0</v>
          </cell>
          <cell r="P2180">
            <v>0</v>
          </cell>
          <cell r="Q2180">
            <v>310723.96666666673</v>
          </cell>
          <cell r="R2180">
            <v>0</v>
          </cell>
          <cell r="T2180">
            <v>0</v>
          </cell>
        </row>
        <row r="2181">
          <cell r="B2181" t="str">
            <v>D20005</v>
          </cell>
          <cell r="E2181" t="str">
            <v>Alat bantu pekerjaan besi</v>
          </cell>
          <cell r="I2181" t="str">
            <v>kg</v>
          </cell>
          <cell r="J2181">
            <v>4660.8595000000005</v>
          </cell>
          <cell r="K2181">
            <v>1</v>
          </cell>
          <cell r="M2181">
            <v>50</v>
          </cell>
          <cell r="N2181">
            <v>233042.97500000003</v>
          </cell>
          <cell r="O2181">
            <v>0</v>
          </cell>
          <cell r="P2181">
            <v>0</v>
          </cell>
          <cell r="Q2181">
            <v>233042.97500000003</v>
          </cell>
          <cell r="R2181">
            <v>0</v>
          </cell>
          <cell r="T2181">
            <v>0</v>
          </cell>
        </row>
        <row r="2182">
          <cell r="T2182">
            <v>0</v>
          </cell>
        </row>
        <row r="2183">
          <cell r="D2183" t="str">
            <v>Formwork</v>
          </cell>
          <cell r="I2183" t="str">
            <v>m2</v>
          </cell>
          <cell r="J2183">
            <v>170.08199999999999</v>
          </cell>
          <cell r="M2183">
            <v>106081.89555555557</v>
          </cell>
          <cell r="T2183">
            <v>0</v>
          </cell>
        </row>
        <row r="2184">
          <cell r="D2184" t="str">
            <v>Material</v>
          </cell>
          <cell r="M2184">
            <v>2033428.5372910446</v>
          </cell>
          <cell r="T2184">
            <v>0</v>
          </cell>
        </row>
        <row r="2185">
          <cell r="B2185" t="str">
            <v>A20008</v>
          </cell>
          <cell r="E2185" t="str">
            <v>Kayu bekisting</v>
          </cell>
          <cell r="G2185">
            <v>3</v>
          </cell>
          <cell r="H2185" t="str">
            <v>X pakai</v>
          </cell>
          <cell r="I2185" t="str">
            <v>m3</v>
          </cell>
          <cell r="J2185">
            <v>1.9636203125</v>
          </cell>
          <cell r="K2185">
            <v>1.154513888888889E-2</v>
          </cell>
          <cell r="M2185">
            <v>2193529.6</v>
          </cell>
          <cell r="N2185">
            <v>4307259.2786300005</v>
          </cell>
          <cell r="O2185">
            <v>4307259.2786300005</v>
          </cell>
          <cell r="P2185">
            <v>0</v>
          </cell>
          <cell r="Q2185">
            <v>0</v>
          </cell>
          <cell r="R2185">
            <v>0</v>
          </cell>
          <cell r="T2185">
            <v>0</v>
          </cell>
        </row>
        <row r="2186">
          <cell r="B2186" t="str">
            <v>B20065</v>
          </cell>
          <cell r="E2186" t="str">
            <v>Plywood 12mm x 4' x 8'</v>
          </cell>
          <cell r="G2186">
            <v>3</v>
          </cell>
          <cell r="H2186" t="str">
            <v>X pakai</v>
          </cell>
          <cell r="I2186" t="str">
            <v>lbr</v>
          </cell>
          <cell r="J2186">
            <v>19.685416666666665</v>
          </cell>
          <cell r="K2186">
            <v>0.11574074074074074</v>
          </cell>
          <cell r="M2186">
            <v>225000</v>
          </cell>
          <cell r="N2186">
            <v>4429218.75</v>
          </cell>
          <cell r="O2186">
            <v>4429218.75</v>
          </cell>
          <cell r="P2186">
            <v>0</v>
          </cell>
          <cell r="Q2186">
            <v>0</v>
          </cell>
          <cell r="R2186">
            <v>0</v>
          </cell>
          <cell r="T2186">
            <v>0</v>
          </cell>
        </row>
        <row r="2187">
          <cell r="B2187" t="str">
            <v>B20067</v>
          </cell>
          <cell r="E2187" t="str">
            <v>Paku</v>
          </cell>
          <cell r="G2187">
            <v>1</v>
          </cell>
          <cell r="H2187" t="str">
            <v>X pakai</v>
          </cell>
          <cell r="I2187" t="str">
            <v>kg</v>
          </cell>
          <cell r="J2187">
            <v>67.324124999999995</v>
          </cell>
          <cell r="K2187">
            <v>0.39583333333333331</v>
          </cell>
          <cell r="M2187">
            <v>10650</v>
          </cell>
          <cell r="N2187">
            <v>717001.93124999991</v>
          </cell>
          <cell r="O2187">
            <v>717001.93124999991</v>
          </cell>
          <cell r="P2187">
            <v>0</v>
          </cell>
          <cell r="Q2187">
            <v>0</v>
          </cell>
          <cell r="R2187">
            <v>0</v>
          </cell>
          <cell r="T2187">
            <v>0</v>
          </cell>
        </row>
        <row r="2188">
          <cell r="B2188" t="str">
            <v>B20091</v>
          </cell>
          <cell r="E2188" t="str">
            <v>Material lain (adjustable support, pipa dll)</v>
          </cell>
          <cell r="G2188">
            <v>80</v>
          </cell>
          <cell r="H2188" t="str">
            <v>X pakai</v>
          </cell>
          <cell r="I2188" t="str">
            <v>ls</v>
          </cell>
          <cell r="J2188">
            <v>2.1260249999999998</v>
          </cell>
          <cell r="K2188">
            <v>1.2500000000000001E-2</v>
          </cell>
          <cell r="M2188">
            <v>600000</v>
          </cell>
          <cell r="N2188">
            <v>1275615</v>
          </cell>
          <cell r="O2188">
            <v>1275615</v>
          </cell>
          <cell r="P2188">
            <v>0</v>
          </cell>
          <cell r="Q2188">
            <v>0</v>
          </cell>
          <cell r="R2188">
            <v>0</v>
          </cell>
          <cell r="T2188">
            <v>0</v>
          </cell>
        </row>
        <row r="2189">
          <cell r="B2189" t="str">
            <v>B20066</v>
          </cell>
          <cell r="E2189" t="str">
            <v>Oli formwork</v>
          </cell>
          <cell r="I2189" t="str">
            <v>liter</v>
          </cell>
          <cell r="J2189">
            <v>34.016399999999997</v>
          </cell>
          <cell r="K2189">
            <v>0.2</v>
          </cell>
          <cell r="M2189">
            <v>5000</v>
          </cell>
          <cell r="N2189">
            <v>170082</v>
          </cell>
          <cell r="O2189">
            <v>170082</v>
          </cell>
          <cell r="P2189">
            <v>0</v>
          </cell>
          <cell r="Q2189">
            <v>0</v>
          </cell>
          <cell r="R2189">
            <v>0</v>
          </cell>
          <cell r="T2189">
            <v>0</v>
          </cell>
        </row>
        <row r="2190">
          <cell r="D2190" t="str">
            <v>Labour</v>
          </cell>
          <cell r="M2190">
            <v>1269268.6567164178</v>
          </cell>
          <cell r="T2190">
            <v>0</v>
          </cell>
        </row>
        <row r="2191">
          <cell r="B2191" t="str">
            <v>C20013</v>
          </cell>
          <cell r="E2191" t="str">
            <v>Upah fabrikasi bekisting</v>
          </cell>
          <cell r="I2191" t="str">
            <v>m2</v>
          </cell>
          <cell r="J2191">
            <v>56.693999999999996</v>
          </cell>
          <cell r="M2191">
            <v>30000</v>
          </cell>
          <cell r="N2191">
            <v>1700819.9999999998</v>
          </cell>
          <cell r="O2191">
            <v>0</v>
          </cell>
          <cell r="P2191">
            <v>1700819.9999999998</v>
          </cell>
          <cell r="Q2191">
            <v>0</v>
          </cell>
          <cell r="R2191">
            <v>0</v>
          </cell>
          <cell r="T2191">
            <v>0</v>
          </cell>
        </row>
        <row r="2192">
          <cell r="B2192" t="str">
            <v>C20017</v>
          </cell>
          <cell r="E2192" t="str">
            <v>Upah install bekisting</v>
          </cell>
          <cell r="I2192" t="str">
            <v>m2</v>
          </cell>
          <cell r="J2192">
            <v>170.08199999999999</v>
          </cell>
          <cell r="M2192">
            <v>30000</v>
          </cell>
          <cell r="N2192">
            <v>5102460</v>
          </cell>
          <cell r="O2192">
            <v>0</v>
          </cell>
          <cell r="P2192">
            <v>5102460</v>
          </cell>
          <cell r="Q2192">
            <v>0</v>
          </cell>
          <cell r="R2192">
            <v>0</v>
          </cell>
          <cell r="T2192">
            <v>0</v>
          </cell>
        </row>
        <row r="2193">
          <cell r="D2193" t="str">
            <v>Equipment Operasional</v>
          </cell>
          <cell r="M2193">
            <v>63463.432835820895</v>
          </cell>
          <cell r="T2193">
            <v>0</v>
          </cell>
        </row>
        <row r="2194">
          <cell r="B2194" t="str">
            <v>D20007</v>
          </cell>
          <cell r="E2194" t="str">
            <v>Alat bantu formwork</v>
          </cell>
          <cell r="I2194" t="str">
            <v>m2</v>
          </cell>
          <cell r="J2194">
            <v>170.08199999999999</v>
          </cell>
          <cell r="M2194">
            <v>2000</v>
          </cell>
          <cell r="N2194">
            <v>340164</v>
          </cell>
          <cell r="O2194">
            <v>0</v>
          </cell>
          <cell r="P2194">
            <v>0</v>
          </cell>
          <cell r="Q2194">
            <v>340164</v>
          </cell>
          <cell r="R2194">
            <v>0</v>
          </cell>
          <cell r="T2194">
            <v>0</v>
          </cell>
        </row>
        <row r="2195">
          <cell r="T2195">
            <v>0</v>
          </cell>
        </row>
        <row r="2196">
          <cell r="B2196" t="str">
            <v>4.3.5</v>
          </cell>
          <cell r="D2196" t="str">
            <v>Galvanized Steel Ladder</v>
          </cell>
          <cell r="I2196" t="str">
            <v>nos</v>
          </cell>
          <cell r="J2196">
            <v>1</v>
          </cell>
          <cell r="K2196">
            <v>43.21</v>
          </cell>
          <cell r="L2196" t="str">
            <v>kg/nos</v>
          </cell>
          <cell r="M2196">
            <v>866576.55</v>
          </cell>
          <cell r="T2196">
            <v>0</v>
          </cell>
        </row>
        <row r="2197">
          <cell r="D2197" t="str">
            <v>Material</v>
          </cell>
          <cell r="I2197" t="str">
            <v>kg</v>
          </cell>
          <cell r="J2197">
            <v>43.21</v>
          </cell>
          <cell r="M2197">
            <v>14805</v>
          </cell>
          <cell r="T2197">
            <v>0</v>
          </cell>
        </row>
        <row r="2198">
          <cell r="B2198" t="str">
            <v>B20008</v>
          </cell>
          <cell r="E2198" t="str">
            <v>Baja galvanis</v>
          </cell>
          <cell r="I2198" t="str">
            <v>kg</v>
          </cell>
          <cell r="J2198">
            <v>45.3705</v>
          </cell>
          <cell r="K2198">
            <v>1.05</v>
          </cell>
          <cell r="M2198">
            <v>14100</v>
          </cell>
          <cell r="N2198">
            <v>639724.05000000005</v>
          </cell>
          <cell r="O2198">
            <v>639724.05000000005</v>
          </cell>
          <cell r="P2198">
            <v>0</v>
          </cell>
          <cell r="Q2198">
            <v>0</v>
          </cell>
          <cell r="R2198">
            <v>0</v>
          </cell>
          <cell r="T2198">
            <v>0</v>
          </cell>
        </row>
        <row r="2199">
          <cell r="D2199" t="str">
            <v>Labour</v>
          </cell>
          <cell r="M2199">
            <v>5250</v>
          </cell>
          <cell r="T2199">
            <v>0</v>
          </cell>
        </row>
        <row r="2200">
          <cell r="B2200" t="str">
            <v>C20023</v>
          </cell>
          <cell r="E2200" t="str">
            <v>Upah pabrikasi dan instalasi baja</v>
          </cell>
          <cell r="I2200" t="str">
            <v>kg</v>
          </cell>
          <cell r="J2200">
            <v>45.3705</v>
          </cell>
          <cell r="M2200">
            <v>5000</v>
          </cell>
          <cell r="N2200">
            <v>226852.5</v>
          </cell>
          <cell r="O2200">
            <v>0</v>
          </cell>
          <cell r="P2200">
            <v>226852.5</v>
          </cell>
          <cell r="Q2200">
            <v>0</v>
          </cell>
          <cell r="R2200">
            <v>0</v>
          </cell>
          <cell r="T2200">
            <v>0</v>
          </cell>
        </row>
        <row r="2201">
          <cell r="T2201">
            <v>0</v>
          </cell>
        </row>
        <row r="2202">
          <cell r="B2202" t="str">
            <v>4.3.6</v>
          </cell>
          <cell r="D2202" t="str">
            <v>Non-Toxic Epoxy Coat</v>
          </cell>
          <cell r="I2202" t="str">
            <v>m2</v>
          </cell>
          <cell r="J2202">
            <v>78.427199999999999</v>
          </cell>
          <cell r="K2202">
            <v>78.427199999999999</v>
          </cell>
          <cell r="L2202" t="str">
            <v>m2/nos</v>
          </cell>
          <cell r="M2202">
            <v>81479.72</v>
          </cell>
          <cell r="T2202">
            <v>0</v>
          </cell>
        </row>
        <row r="2203">
          <cell r="B2203" t="str">
            <v>B20023</v>
          </cell>
          <cell r="E2203" t="str">
            <v>Epoxy primer</v>
          </cell>
          <cell r="I2203" t="str">
            <v>kg</v>
          </cell>
          <cell r="J2203">
            <v>39.2136</v>
          </cell>
          <cell r="K2203">
            <v>0.5</v>
          </cell>
          <cell r="M2203">
            <v>77519.199999999997</v>
          </cell>
          <cell r="N2203">
            <v>3039806.9011200001</v>
          </cell>
          <cell r="O2203">
            <v>3039806.9011200001</v>
          </cell>
          <cell r="P2203">
            <v>0</v>
          </cell>
          <cell r="Q2203">
            <v>0</v>
          </cell>
          <cell r="R2203">
            <v>0</v>
          </cell>
          <cell r="T2203">
            <v>0</v>
          </cell>
        </row>
        <row r="2204">
          <cell r="B2204" t="str">
            <v>B20130</v>
          </cell>
          <cell r="E2204" t="str">
            <v>Epoxy finish 41</v>
          </cell>
          <cell r="I2204" t="str">
            <v>kg</v>
          </cell>
          <cell r="J2204">
            <v>7.8427199999999999</v>
          </cell>
          <cell r="K2204">
            <v>0.1</v>
          </cell>
          <cell r="M2204">
            <v>102313.2</v>
          </cell>
          <cell r="N2204">
            <v>802413.779904</v>
          </cell>
          <cell r="O2204">
            <v>802413.779904</v>
          </cell>
          <cell r="P2204">
            <v>0</v>
          </cell>
          <cell r="Q2204">
            <v>0</v>
          </cell>
          <cell r="R2204">
            <v>0</v>
          </cell>
          <cell r="T2204">
            <v>0</v>
          </cell>
        </row>
        <row r="2205">
          <cell r="B2205" t="str">
            <v>B20131</v>
          </cell>
          <cell r="E2205" t="str">
            <v>Thinner epoxy 41</v>
          </cell>
          <cell r="I2205" t="str">
            <v>ltr</v>
          </cell>
          <cell r="J2205">
            <v>15.68544</v>
          </cell>
          <cell r="K2205">
            <v>0.2</v>
          </cell>
          <cell r="M2205">
            <v>37444</v>
          </cell>
          <cell r="N2205">
            <v>587325.61535999994</v>
          </cell>
          <cell r="O2205">
            <v>587325.61535999994</v>
          </cell>
          <cell r="P2205">
            <v>0</v>
          </cell>
          <cell r="Q2205">
            <v>0</v>
          </cell>
          <cell r="R2205">
            <v>0</v>
          </cell>
          <cell r="T2205">
            <v>0</v>
          </cell>
        </row>
        <row r="2206">
          <cell r="B2206" t="str">
            <v>E20070</v>
          </cell>
          <cell r="E2206" t="str">
            <v>Upah cat epoxy</v>
          </cell>
          <cell r="I2206" t="str">
            <v>m2</v>
          </cell>
          <cell r="J2206">
            <v>78.427199999999999</v>
          </cell>
          <cell r="K2206">
            <v>1</v>
          </cell>
          <cell r="M2206">
            <v>25000</v>
          </cell>
          <cell r="N2206">
            <v>1960680</v>
          </cell>
          <cell r="O2206">
            <v>0</v>
          </cell>
          <cell r="P2206">
            <v>0</v>
          </cell>
          <cell r="Q2206">
            <v>0</v>
          </cell>
          <cell r="R2206">
            <v>1960680</v>
          </cell>
          <cell r="T2206">
            <v>0</v>
          </cell>
        </row>
        <row r="2207">
          <cell r="T2207">
            <v>0</v>
          </cell>
        </row>
        <row r="2208">
          <cell r="B2208" t="str">
            <v>4.3.7</v>
          </cell>
          <cell r="D2208" t="str">
            <v>Waterproofing Membarane With Propylene Board</v>
          </cell>
          <cell r="I2208" t="str">
            <v>m2</v>
          </cell>
          <cell r="J2208">
            <v>88.828800000000001</v>
          </cell>
          <cell r="K2208">
            <v>88.828800000000001</v>
          </cell>
          <cell r="L2208" t="str">
            <v>m2/nos</v>
          </cell>
          <cell r="M2208">
            <v>50000</v>
          </cell>
          <cell r="T2208">
            <v>0</v>
          </cell>
        </row>
        <row r="2209">
          <cell r="B2209" t="str">
            <v>E20357</v>
          </cell>
          <cell r="E2209" t="str">
            <v>Waterproofing Membarane With Propylene Board</v>
          </cell>
          <cell r="I2209" t="str">
            <v>m2</v>
          </cell>
          <cell r="J2209">
            <v>88.828800000000001</v>
          </cell>
          <cell r="M2209">
            <v>50000</v>
          </cell>
          <cell r="N2209">
            <v>4441440</v>
          </cell>
          <cell r="O2209">
            <v>0</v>
          </cell>
          <cell r="P2209">
            <v>0</v>
          </cell>
          <cell r="Q2209">
            <v>0</v>
          </cell>
          <cell r="R2209">
            <v>4441440</v>
          </cell>
          <cell r="T2209">
            <v>0</v>
          </cell>
        </row>
        <row r="2210">
          <cell r="T2210">
            <v>0</v>
          </cell>
        </row>
        <row r="2211">
          <cell r="B2211" t="str">
            <v>4.3.8</v>
          </cell>
          <cell r="D2211" t="str">
            <v>Asphalt Pavement</v>
          </cell>
          <cell r="I2211" t="str">
            <v>m2</v>
          </cell>
          <cell r="J2211">
            <v>0</v>
          </cell>
          <cell r="K2211">
            <v>0</v>
          </cell>
          <cell r="L2211" t="str">
            <v>m2/nos</v>
          </cell>
          <cell r="M2211" t="e">
            <v>#DIV/0!</v>
          </cell>
          <cell r="T2211">
            <v>0</v>
          </cell>
        </row>
        <row r="2212">
          <cell r="D2212" t="str">
            <v>AC-WC</v>
          </cell>
          <cell r="F2212">
            <v>5</v>
          </cell>
          <cell r="I2212" t="str">
            <v>m2</v>
          </cell>
          <cell r="J2212">
            <v>0</v>
          </cell>
          <cell r="M2212" t="e">
            <v>#DIV/0!</v>
          </cell>
          <cell r="T2212">
            <v>0</v>
          </cell>
        </row>
        <row r="2213">
          <cell r="D2213" t="str">
            <v>Material</v>
          </cell>
          <cell r="M2213" t="e">
            <v>#DIV/0!</v>
          </cell>
          <cell r="T2213">
            <v>0</v>
          </cell>
        </row>
        <row r="2214">
          <cell r="B2214" t="str">
            <v>A20002</v>
          </cell>
          <cell r="E2214" t="str">
            <v>Agregat kasar</v>
          </cell>
          <cell r="I2214" t="str">
            <v>m3</v>
          </cell>
          <cell r="J2214">
            <v>0</v>
          </cell>
          <cell r="K2214">
            <v>2.5987500000000004E-2</v>
          </cell>
          <cell r="M2214">
            <v>100585.90399999999</v>
          </cell>
          <cell r="N2214">
            <v>0</v>
          </cell>
          <cell r="O2214">
            <v>0</v>
          </cell>
          <cell r="P2214">
            <v>0</v>
          </cell>
          <cell r="Q2214">
            <v>0</v>
          </cell>
          <cell r="R2214">
            <v>0</v>
          </cell>
          <cell r="T2214">
            <v>0</v>
          </cell>
        </row>
        <row r="2215">
          <cell r="B2215" t="str">
            <v>A20001</v>
          </cell>
          <cell r="E2215" t="str">
            <v>Agregat halus</v>
          </cell>
          <cell r="I2215" t="str">
            <v>m3</v>
          </cell>
          <cell r="J2215">
            <v>0</v>
          </cell>
          <cell r="K2215">
            <v>3.7812499999999999E-2</v>
          </cell>
          <cell r="M2215">
            <v>113923.47200000001</v>
          </cell>
          <cell r="N2215">
            <v>0</v>
          </cell>
          <cell r="O2215">
            <v>0</v>
          </cell>
          <cell r="P2215">
            <v>0</v>
          </cell>
          <cell r="Q2215">
            <v>0</v>
          </cell>
          <cell r="R2215">
            <v>0</v>
          </cell>
          <cell r="T2215">
            <v>0</v>
          </cell>
        </row>
        <row r="2216">
          <cell r="B2216" t="str">
            <v>A20007</v>
          </cell>
          <cell r="E2216" t="str">
            <v>Filler</v>
          </cell>
          <cell r="I2216" t="str">
            <v>kg</v>
          </cell>
          <cell r="J2216">
            <v>0</v>
          </cell>
          <cell r="K2216">
            <v>1.2375</v>
          </cell>
          <cell r="M2216">
            <v>1054</v>
          </cell>
          <cell r="N2216">
            <v>0</v>
          </cell>
          <cell r="O2216">
            <v>0</v>
          </cell>
          <cell r="P2216">
            <v>0</v>
          </cell>
          <cell r="Q2216">
            <v>0</v>
          </cell>
          <cell r="R2216">
            <v>0</v>
          </cell>
          <cell r="T2216">
            <v>0</v>
          </cell>
        </row>
        <row r="2217">
          <cell r="B2217" t="str">
            <v>B20007</v>
          </cell>
          <cell r="E2217" t="str">
            <v>Aspal</v>
          </cell>
          <cell r="I2217" t="str">
            <v>kg</v>
          </cell>
          <cell r="J2217">
            <v>0</v>
          </cell>
          <cell r="K2217">
            <v>7.3237500000000013</v>
          </cell>
          <cell r="M2217">
            <v>6900</v>
          </cell>
          <cell r="N2217">
            <v>0</v>
          </cell>
          <cell r="O2217">
            <v>0</v>
          </cell>
          <cell r="P2217">
            <v>0</v>
          </cell>
          <cell r="Q2217">
            <v>0</v>
          </cell>
          <cell r="R2217">
            <v>0</v>
          </cell>
          <cell r="T2217">
            <v>0</v>
          </cell>
        </row>
        <row r="2218">
          <cell r="D2218" t="str">
            <v>Labour</v>
          </cell>
          <cell r="M2218" t="e">
            <v>#DIV/0!</v>
          </cell>
          <cell r="T2218">
            <v>0</v>
          </cell>
        </row>
        <row r="2219">
          <cell r="B2219" t="str">
            <v>C20001</v>
          </cell>
          <cell r="E2219" t="str">
            <v>Tenaga</v>
          </cell>
          <cell r="G2219">
            <v>6</v>
          </cell>
          <cell r="I2219" t="str">
            <v>jam</v>
          </cell>
          <cell r="J2219">
            <v>0</v>
          </cell>
          <cell r="K2219">
            <v>1.6265060240963858E-2</v>
          </cell>
          <cell r="L2219">
            <v>368.88888888888886</v>
          </cell>
          <cell r="M2219">
            <v>17500</v>
          </cell>
          <cell r="N2219">
            <v>0</v>
          </cell>
          <cell r="O2219">
            <v>0</v>
          </cell>
          <cell r="P2219">
            <v>0</v>
          </cell>
          <cell r="Q2219">
            <v>0</v>
          </cell>
          <cell r="R2219">
            <v>0</v>
          </cell>
          <cell r="T2219">
            <v>0</v>
          </cell>
        </row>
        <row r="2220">
          <cell r="B2220" t="str">
            <v>C20003</v>
          </cell>
          <cell r="E2220" t="str">
            <v>Mandor</v>
          </cell>
          <cell r="G2220">
            <v>1</v>
          </cell>
          <cell r="I2220" t="str">
            <v>jam</v>
          </cell>
          <cell r="J2220">
            <v>0</v>
          </cell>
          <cell r="K2220">
            <v>1.8975903614457835E-3</v>
          </cell>
          <cell r="L2220">
            <v>526.98412698412687</v>
          </cell>
          <cell r="M2220">
            <v>27500</v>
          </cell>
          <cell r="N2220">
            <v>0</v>
          </cell>
          <cell r="O2220">
            <v>0</v>
          </cell>
          <cell r="P2220">
            <v>0</v>
          </cell>
          <cell r="Q2220">
            <v>0</v>
          </cell>
          <cell r="R2220">
            <v>0</v>
          </cell>
          <cell r="T2220">
            <v>0</v>
          </cell>
        </row>
        <row r="2221">
          <cell r="D2221" t="str">
            <v>Equipment Operasional</v>
          </cell>
          <cell r="H2221" t="str">
            <v>BBM</v>
          </cell>
          <cell r="M2221" t="e">
            <v>#DIV/0!</v>
          </cell>
          <cell r="T2221">
            <v>0</v>
          </cell>
        </row>
        <row r="2222">
          <cell r="B2222" t="str">
            <v>D20042</v>
          </cell>
          <cell r="E2222" t="str">
            <v>Wheel loader</v>
          </cell>
          <cell r="G2222">
            <v>16</v>
          </cell>
          <cell r="H2222">
            <v>0</v>
          </cell>
          <cell r="I2222" t="str">
            <v>jam</v>
          </cell>
          <cell r="J2222">
            <v>0</v>
          </cell>
          <cell r="K2222">
            <v>1.8592890078833852E-3</v>
          </cell>
          <cell r="L2222">
            <v>537.84</v>
          </cell>
          <cell r="M2222">
            <v>173345.6</v>
          </cell>
          <cell r="N2222">
            <v>0</v>
          </cell>
          <cell r="O2222">
            <v>0</v>
          </cell>
          <cell r="P2222">
            <v>0</v>
          </cell>
          <cell r="Q2222">
            <v>0</v>
          </cell>
          <cell r="R2222">
            <v>0</v>
          </cell>
          <cell r="T2222">
            <v>0</v>
          </cell>
        </row>
        <row r="2223">
          <cell r="B2223" t="str">
            <v>D20011</v>
          </cell>
          <cell r="E2223" t="str">
            <v>AMP</v>
          </cell>
          <cell r="G2223">
            <v>35</v>
          </cell>
          <cell r="H2223">
            <v>0</v>
          </cell>
          <cell r="I2223" t="str">
            <v>jam</v>
          </cell>
          <cell r="J2223">
            <v>0</v>
          </cell>
          <cell r="K2223">
            <v>2.7108433734939763E-3</v>
          </cell>
          <cell r="L2223">
            <v>368.88888888888886</v>
          </cell>
          <cell r="M2223">
            <v>635267.251017045</v>
          </cell>
          <cell r="N2223">
            <v>0</v>
          </cell>
          <cell r="O2223">
            <v>0</v>
          </cell>
          <cell r="P2223">
            <v>0</v>
          </cell>
          <cell r="Q2223">
            <v>0</v>
          </cell>
          <cell r="R2223">
            <v>0</v>
          </cell>
          <cell r="T2223">
            <v>0</v>
          </cell>
        </row>
        <row r="2224">
          <cell r="B2224" t="str">
            <v>D20027</v>
          </cell>
          <cell r="E2224" t="str">
            <v>Genset</v>
          </cell>
          <cell r="G2224">
            <v>10</v>
          </cell>
          <cell r="H2224">
            <v>0</v>
          </cell>
          <cell r="I2224" t="str">
            <v>jam</v>
          </cell>
          <cell r="J2224">
            <v>0</v>
          </cell>
          <cell r="K2224">
            <v>2.7108433734939763E-3</v>
          </cell>
          <cell r="L2224">
            <v>368.88888888888886</v>
          </cell>
          <cell r="M2224">
            <v>19041.044336153493</v>
          </cell>
          <cell r="N2224">
            <v>0</v>
          </cell>
          <cell r="O2224">
            <v>0</v>
          </cell>
          <cell r="P2224">
            <v>0</v>
          </cell>
          <cell r="Q2224">
            <v>0</v>
          </cell>
          <cell r="R2224">
            <v>0</v>
          </cell>
          <cell r="T2224">
            <v>0</v>
          </cell>
        </row>
        <row r="2225">
          <cell r="B2225" t="str">
            <v>D20024</v>
          </cell>
          <cell r="E2225" t="str">
            <v>Dump Truck 20 Ton</v>
          </cell>
          <cell r="G2225">
            <v>10</v>
          </cell>
          <cell r="H2225">
            <v>0</v>
          </cell>
          <cell r="I2225" t="str">
            <v>jam</v>
          </cell>
          <cell r="J2225">
            <v>0</v>
          </cell>
          <cell r="K2225">
            <v>1.210843373493976E-2</v>
          </cell>
          <cell r="L2225">
            <v>82.587064676616905</v>
          </cell>
          <cell r="M2225">
            <v>192744.92307692309</v>
          </cell>
          <cell r="N2225">
            <v>0</v>
          </cell>
          <cell r="O2225">
            <v>0</v>
          </cell>
          <cell r="P2225">
            <v>0</v>
          </cell>
          <cell r="Q2225">
            <v>0</v>
          </cell>
          <cell r="R2225">
            <v>0</v>
          </cell>
          <cell r="T2225">
            <v>0</v>
          </cell>
        </row>
        <row r="2226">
          <cell r="B2226" t="str">
            <v>D20012</v>
          </cell>
          <cell r="E2226" t="str">
            <v>Asphalt finisher</v>
          </cell>
          <cell r="G2226">
            <v>12</v>
          </cell>
          <cell r="H2226">
            <v>0</v>
          </cell>
          <cell r="I2226" t="str">
            <v>jam</v>
          </cell>
          <cell r="J2226">
            <v>0</v>
          </cell>
          <cell r="K2226">
            <v>3.3885542168674704E-3</v>
          </cell>
          <cell r="L2226">
            <v>295.11111111111109</v>
          </cell>
          <cell r="M2226">
            <v>116435.14869362471</v>
          </cell>
          <cell r="N2226">
            <v>0</v>
          </cell>
          <cell r="O2226">
            <v>0</v>
          </cell>
          <cell r="P2226">
            <v>0</v>
          </cell>
          <cell r="Q2226">
            <v>0</v>
          </cell>
          <cell r="R2226">
            <v>0</v>
          </cell>
          <cell r="T2226">
            <v>0</v>
          </cell>
        </row>
        <row r="2227">
          <cell r="B2227" t="str">
            <v>D20037</v>
          </cell>
          <cell r="E2227" t="str">
            <v>Tandem roller 6 ton</v>
          </cell>
          <cell r="G2227">
            <v>16</v>
          </cell>
          <cell r="H2227">
            <v>0</v>
          </cell>
          <cell r="I2227" t="str">
            <v>jam</v>
          </cell>
          <cell r="J2227">
            <v>0</v>
          </cell>
          <cell r="K2227">
            <v>3.2128514056224901E-3</v>
          </cell>
          <cell r="L2227">
            <v>311.25</v>
          </cell>
          <cell r="M2227">
            <v>121405.58489999251</v>
          </cell>
          <cell r="N2227">
            <v>0</v>
          </cell>
          <cell r="O2227">
            <v>0</v>
          </cell>
          <cell r="P2227">
            <v>0</v>
          </cell>
          <cell r="Q2227">
            <v>0</v>
          </cell>
          <cell r="R2227">
            <v>0</v>
          </cell>
          <cell r="T2227">
            <v>0</v>
          </cell>
        </row>
        <row r="2228">
          <cell r="B2228" t="str">
            <v>D20034</v>
          </cell>
          <cell r="E2228" t="str">
            <v>Pneumatic tire roller 6 ton</v>
          </cell>
          <cell r="G2228">
            <v>12</v>
          </cell>
          <cell r="H2228">
            <v>0</v>
          </cell>
          <cell r="I2228" t="str">
            <v>jam</v>
          </cell>
          <cell r="J2228">
            <v>0</v>
          </cell>
          <cell r="K2228">
            <v>2.2948938611589216E-3</v>
          </cell>
          <cell r="L2228">
            <v>435.74999999999994</v>
          </cell>
          <cell r="M2228">
            <v>129395.094333325</v>
          </cell>
          <cell r="N2228">
            <v>0</v>
          </cell>
          <cell r="O2228">
            <v>0</v>
          </cell>
          <cell r="P2228">
            <v>0</v>
          </cell>
          <cell r="Q2228">
            <v>0</v>
          </cell>
          <cell r="R2228">
            <v>0</v>
          </cell>
          <cell r="T2228">
            <v>0</v>
          </cell>
        </row>
        <row r="2229">
          <cell r="B2229" t="str">
            <v>D20052</v>
          </cell>
          <cell r="E2229" t="str">
            <v>Alat bantu pek. aspal</v>
          </cell>
          <cell r="I2229" t="str">
            <v>m3</v>
          </cell>
          <cell r="J2229">
            <v>0</v>
          </cell>
          <cell r="K2229">
            <v>1</v>
          </cell>
          <cell r="M2229">
            <v>100</v>
          </cell>
          <cell r="N2229">
            <v>0</v>
          </cell>
          <cell r="O2229">
            <v>0</v>
          </cell>
          <cell r="P2229">
            <v>0</v>
          </cell>
          <cell r="Q2229">
            <v>0</v>
          </cell>
          <cell r="R2229">
            <v>0</v>
          </cell>
          <cell r="T2229">
            <v>0</v>
          </cell>
        </row>
        <row r="2230">
          <cell r="B2230" t="str">
            <v>D20050</v>
          </cell>
          <cell r="E2230" t="str">
            <v>BBM solar</v>
          </cell>
          <cell r="H2230">
            <v>0</v>
          </cell>
          <cell r="I2230" t="str">
            <v>ltr</v>
          </cell>
          <cell r="J2230">
            <v>0</v>
          </cell>
          <cell r="M2230">
            <v>989.1712</v>
          </cell>
          <cell r="N2230">
            <v>0</v>
          </cell>
          <cell r="O2230">
            <v>0</v>
          </cell>
          <cell r="P2230">
            <v>0</v>
          </cell>
          <cell r="Q2230">
            <v>0</v>
          </cell>
          <cell r="R2230">
            <v>0</v>
          </cell>
          <cell r="T2230">
            <v>0</v>
          </cell>
        </row>
        <row r="2231">
          <cell r="T2231">
            <v>0</v>
          </cell>
        </row>
        <row r="2232">
          <cell r="B2232" t="str">
            <v>4.3.9</v>
          </cell>
          <cell r="D2232" t="str">
            <v>Cast Iron Frame &amp; Perforated Cover</v>
          </cell>
          <cell r="I2232" t="str">
            <v>nos</v>
          </cell>
          <cell r="J2232">
            <v>1</v>
          </cell>
          <cell r="K2232">
            <v>1130.3999999999999</v>
          </cell>
          <cell r="L2232" t="str">
            <v>kg/nos</v>
          </cell>
          <cell r="M2232">
            <v>19406141.999999996</v>
          </cell>
          <cell r="T2232">
            <v>0</v>
          </cell>
        </row>
        <row r="2233">
          <cell r="D2233" t="str">
            <v>Material</v>
          </cell>
          <cell r="I2233" t="str">
            <v>kg</v>
          </cell>
          <cell r="J2233">
            <v>1130.3999999999999</v>
          </cell>
          <cell r="M2233">
            <v>11917.5</v>
          </cell>
          <cell r="T2233">
            <v>0</v>
          </cell>
        </row>
        <row r="2234">
          <cell r="B2234" t="str">
            <v>B20010</v>
          </cell>
          <cell r="E2234" t="str">
            <v>Baja Struktur</v>
          </cell>
          <cell r="I2234" t="str">
            <v>kg</v>
          </cell>
          <cell r="J2234">
            <v>1186.9199999999998</v>
          </cell>
          <cell r="K2234">
            <v>1.05</v>
          </cell>
          <cell r="M2234">
            <v>11350</v>
          </cell>
          <cell r="N2234">
            <v>13471541.999999998</v>
          </cell>
          <cell r="O2234">
            <v>13471541.999999998</v>
          </cell>
          <cell r="P2234">
            <v>0</v>
          </cell>
          <cell r="Q2234">
            <v>0</v>
          </cell>
          <cell r="R2234">
            <v>0</v>
          </cell>
          <cell r="T2234">
            <v>0</v>
          </cell>
        </row>
        <row r="2235">
          <cell r="D2235" t="str">
            <v>Labour</v>
          </cell>
          <cell r="M2235">
            <v>5250</v>
          </cell>
          <cell r="T2235">
            <v>0</v>
          </cell>
        </row>
        <row r="2236">
          <cell r="B2236" t="str">
            <v>C20023</v>
          </cell>
          <cell r="E2236" t="str">
            <v>Upah pabrikasi dan instalasi baja</v>
          </cell>
          <cell r="I2236" t="str">
            <v>kg</v>
          </cell>
          <cell r="J2236">
            <v>1186.9199999999998</v>
          </cell>
          <cell r="M2236">
            <v>5000</v>
          </cell>
          <cell r="N2236">
            <v>5934599.9999999991</v>
          </cell>
          <cell r="O2236">
            <v>0</v>
          </cell>
          <cell r="P2236">
            <v>5934599.9999999991</v>
          </cell>
          <cell r="Q2236">
            <v>0</v>
          </cell>
          <cell r="R2236">
            <v>0</v>
          </cell>
          <cell r="T2236">
            <v>0</v>
          </cell>
        </row>
        <row r="2237">
          <cell r="T2237">
            <v>0</v>
          </cell>
        </row>
        <row r="2238">
          <cell r="B2238" t="str">
            <v>4.4</v>
          </cell>
          <cell r="D2238" t="str">
            <v>Chamber Type (G)</v>
          </cell>
          <cell r="I2238" t="str">
            <v>nos</v>
          </cell>
          <cell r="J2238">
            <v>1</v>
          </cell>
          <cell r="M2238">
            <v>128171880.32382259</v>
          </cell>
          <cell r="N2238">
            <v>128171880.32382259</v>
          </cell>
          <cell r="O2238">
            <v>90290055.538367569</v>
          </cell>
          <cell r="P2238">
            <v>20880117.656339612</v>
          </cell>
          <cell r="Q2238">
            <v>11971907.129115405</v>
          </cell>
          <cell r="R2238">
            <v>5029800</v>
          </cell>
          <cell r="S2238">
            <v>0</v>
          </cell>
          <cell r="T2238">
            <v>0</v>
          </cell>
        </row>
        <row r="2239">
          <cell r="B2239" t="str">
            <v>4.4.1</v>
          </cell>
          <cell r="D2239" t="str">
            <v>Excavation</v>
          </cell>
          <cell r="F2239" t="str">
            <v>buang sejauh 8 km</v>
          </cell>
          <cell r="I2239" t="str">
            <v>m3</v>
          </cell>
          <cell r="J2239">
            <v>123.65599999999999</v>
          </cell>
          <cell r="K2239">
            <v>123.65599999999999</v>
          </cell>
          <cell r="L2239" t="str">
            <v>m3/nos</v>
          </cell>
          <cell r="M2239">
            <v>83278.272710006873</v>
          </cell>
          <cell r="T2239">
            <v>0</v>
          </cell>
        </row>
        <row r="2240">
          <cell r="B2240" t="str">
            <v>4.4.1.1</v>
          </cell>
          <cell r="D2240" t="str">
            <v>Soft Soil (Excavation)</v>
          </cell>
          <cell r="F2240" t="str">
            <v>Estimate =</v>
          </cell>
          <cell r="G2240">
            <v>0.25</v>
          </cell>
          <cell r="I2240" t="str">
            <v>m3</v>
          </cell>
          <cell r="J2240">
            <v>30.913999999999998</v>
          </cell>
          <cell r="M2240">
            <v>42763.506795090689</v>
          </cell>
          <cell r="T2240">
            <v>0</v>
          </cell>
        </row>
        <row r="2241">
          <cell r="D2241" t="str">
            <v>Labour</v>
          </cell>
          <cell r="M2241">
            <v>2615.4616868469261</v>
          </cell>
          <cell r="T2241">
            <v>0</v>
          </cell>
        </row>
        <row r="2242">
          <cell r="B2242" t="str">
            <v>C20001</v>
          </cell>
          <cell r="E2242" t="str">
            <v>Tenaga</v>
          </cell>
          <cell r="G2242">
            <v>3</v>
          </cell>
          <cell r="I2242" t="str">
            <v>jam</v>
          </cell>
          <cell r="J2242">
            <v>4.620250433553478</v>
          </cell>
          <cell r="K2242">
            <v>0.14945495353411006</v>
          </cell>
          <cell r="L2242">
            <v>20.072937892388495</v>
          </cell>
          <cell r="M2242">
            <v>17500</v>
          </cell>
          <cell r="N2242">
            <v>80854.382587185872</v>
          </cell>
          <cell r="O2242">
            <v>0</v>
          </cell>
          <cell r="P2242">
            <v>80854.382587185872</v>
          </cell>
          <cell r="Q2242">
            <v>0</v>
          </cell>
          <cell r="R2242">
            <v>0</v>
          </cell>
          <cell r="T2242">
            <v>0</v>
          </cell>
        </row>
        <row r="2243">
          <cell r="B2243" t="str">
            <v>C20003</v>
          </cell>
          <cell r="E2243" t="str">
            <v>Mandor</v>
          </cell>
          <cell r="G2243">
            <v>0</v>
          </cell>
          <cell r="I2243" t="str">
            <v>jam</v>
          </cell>
          <cell r="J2243">
            <v>0</v>
          </cell>
          <cell r="K2243">
            <v>0</v>
          </cell>
          <cell r="L2243">
            <v>20.072937892388495</v>
          </cell>
          <cell r="M2243">
            <v>27500</v>
          </cell>
          <cell r="N2243">
            <v>0</v>
          </cell>
          <cell r="O2243">
            <v>0</v>
          </cell>
          <cell r="P2243">
            <v>0</v>
          </cell>
          <cell r="Q2243">
            <v>0</v>
          </cell>
          <cell r="R2243">
            <v>0</v>
          </cell>
          <cell r="T2243">
            <v>0</v>
          </cell>
        </row>
        <row r="2244">
          <cell r="D2244" t="str">
            <v>Equipment Operasional</v>
          </cell>
          <cell r="H2244" t="str">
            <v>BBM</v>
          </cell>
          <cell r="M2244">
            <v>40148.045108243765</v>
          </cell>
          <cell r="T2244">
            <v>0</v>
          </cell>
        </row>
        <row r="2245">
          <cell r="B2245" t="str">
            <v>D20025</v>
          </cell>
          <cell r="E2245" t="str">
            <v>Excavator CAT320</v>
          </cell>
          <cell r="F2245">
            <v>0.6</v>
          </cell>
          <cell r="G2245">
            <v>18</v>
          </cell>
          <cell r="H2245">
            <v>16.632901560792519</v>
          </cell>
          <cell r="I2245" t="str">
            <v>jam</v>
          </cell>
          <cell r="J2245">
            <v>0.92405008671069555</v>
          </cell>
          <cell r="K2245">
            <v>4.9818317844703357E-2</v>
          </cell>
          <cell r="L2245">
            <v>20.072937892388495</v>
          </cell>
          <cell r="M2245">
            <v>241268.4</v>
          </cell>
          <cell r="N2245">
            <v>222944.08594055078</v>
          </cell>
          <cell r="O2245">
            <v>0</v>
          </cell>
          <cell r="P2245">
            <v>0</v>
          </cell>
          <cell r="Q2245">
            <v>222944.08594055078</v>
          </cell>
          <cell r="R2245">
            <v>0</v>
          </cell>
          <cell r="T2245">
            <v>0</v>
          </cell>
        </row>
        <row r="2246">
          <cell r="B2246" t="str">
            <v>D20105</v>
          </cell>
          <cell r="E2246" t="str">
            <v>Excavator long arm</v>
          </cell>
          <cell r="F2246">
            <v>0.4</v>
          </cell>
          <cell r="G2246">
            <v>18</v>
          </cell>
          <cell r="H2246">
            <v>12.320667822809277</v>
          </cell>
          <cell r="I2246" t="str">
            <v>jam</v>
          </cell>
          <cell r="J2246">
            <v>0.68448154571162645</v>
          </cell>
          <cell r="K2246">
            <v>5.5353686494114838E-2</v>
          </cell>
          <cell r="L2246">
            <v>18.065644103149648</v>
          </cell>
          <cell r="M2246">
            <v>241268.4</v>
          </cell>
          <cell r="N2246">
            <v>165143.76736337098</v>
          </cell>
          <cell r="O2246">
            <v>0</v>
          </cell>
          <cell r="P2246">
            <v>0</v>
          </cell>
          <cell r="Q2246">
            <v>165143.76736337098</v>
          </cell>
          <cell r="R2246">
            <v>0</v>
          </cell>
          <cell r="T2246">
            <v>0</v>
          </cell>
        </row>
        <row r="2247">
          <cell r="B2247" t="str">
            <v>D20024</v>
          </cell>
          <cell r="E2247" t="str">
            <v>Dump Truck 20 Ton</v>
          </cell>
          <cell r="F2247">
            <v>8</v>
          </cell>
          <cell r="G2247">
            <v>10</v>
          </cell>
          <cell r="H2247">
            <v>40.30269629629629</v>
          </cell>
          <cell r="I2247" t="str">
            <v>jam</v>
          </cell>
          <cell r="J2247">
            <v>4.030269629629629</v>
          </cell>
          <cell r="K2247">
            <v>0.13037037037037036</v>
          </cell>
          <cell r="L2247">
            <v>7.6704545454545467</v>
          </cell>
          <cell r="M2247">
            <v>192744.92307692309</v>
          </cell>
          <cell r="N2247">
            <v>776814.00974222214</v>
          </cell>
          <cell r="O2247">
            <v>0</v>
          </cell>
          <cell r="P2247">
            <v>0</v>
          </cell>
          <cell r="Q2247">
            <v>776814.00974222214</v>
          </cell>
          <cell r="R2247">
            <v>0</v>
          </cell>
          <cell r="T2247">
            <v>0</v>
          </cell>
        </row>
        <row r="2248">
          <cell r="B2248" t="str">
            <v>D20004</v>
          </cell>
          <cell r="E2248" t="str">
            <v>Alat bantu (Pek. Tanah)-m3</v>
          </cell>
          <cell r="I2248" t="str">
            <v>m3</v>
          </cell>
          <cell r="J2248">
            <v>30.913999999999998</v>
          </cell>
          <cell r="K2248">
            <v>1</v>
          </cell>
          <cell r="M2248">
            <v>250</v>
          </cell>
          <cell r="N2248">
            <v>7728.4999999999991</v>
          </cell>
          <cell r="O2248">
            <v>0</v>
          </cell>
          <cell r="P2248">
            <v>0</v>
          </cell>
          <cell r="Q2248">
            <v>7728.4999999999991</v>
          </cell>
          <cell r="R2248">
            <v>0</v>
          </cell>
          <cell r="T2248">
            <v>0</v>
          </cell>
        </row>
        <row r="2249">
          <cell r="B2249" t="str">
            <v>D20050</v>
          </cell>
          <cell r="E2249" t="str">
            <v>BBM solar</v>
          </cell>
          <cell r="H2249">
            <v>69.256265679898092</v>
          </cell>
          <cell r="I2249" t="str">
            <v>ltr</v>
          </cell>
          <cell r="J2249">
            <v>69.256265679898092</v>
          </cell>
          <cell r="M2249">
            <v>989.1712</v>
          </cell>
          <cell r="N2249">
            <v>68506.30343010361</v>
          </cell>
          <cell r="O2249">
            <v>0</v>
          </cell>
          <cell r="P2249">
            <v>0</v>
          </cell>
          <cell r="Q2249">
            <v>68506.30343010361</v>
          </cell>
          <cell r="R2249">
            <v>0</v>
          </cell>
          <cell r="T2249">
            <v>0</v>
          </cell>
        </row>
        <row r="2250">
          <cell r="T2250">
            <v>0</v>
          </cell>
        </row>
        <row r="2251">
          <cell r="B2251" t="str">
            <v>4.4.1.2</v>
          </cell>
          <cell r="D2251" t="str">
            <v>Soft Rock (Excavation)</v>
          </cell>
          <cell r="F2251" t="str">
            <v>Estimate =</v>
          </cell>
          <cell r="G2251">
            <v>0.4</v>
          </cell>
          <cell r="I2251" t="str">
            <v>m3</v>
          </cell>
          <cell r="J2251">
            <v>49.462400000000002</v>
          </cell>
          <cell r="L2251">
            <v>0.75</v>
          </cell>
          <cell r="M2251">
            <v>76752.998164926234</v>
          </cell>
          <cell r="T2251">
            <v>0</v>
          </cell>
        </row>
        <row r="2252">
          <cell r="D2252" t="str">
            <v>Labour</v>
          </cell>
          <cell r="M2252">
            <v>3487.282249129235</v>
          </cell>
          <cell r="T2252">
            <v>0</v>
          </cell>
        </row>
        <row r="2253">
          <cell r="B2253" t="str">
            <v>C20001</v>
          </cell>
          <cell r="E2253" t="str">
            <v>Tenaga</v>
          </cell>
          <cell r="G2253">
            <v>3</v>
          </cell>
          <cell r="I2253" t="str">
            <v>jam</v>
          </cell>
          <cell r="J2253">
            <v>9.8565342582474216</v>
          </cell>
          <cell r="K2253">
            <v>0.19927327137881343</v>
          </cell>
          <cell r="L2253">
            <v>15.054703419291371</v>
          </cell>
          <cell r="M2253">
            <v>17500</v>
          </cell>
          <cell r="N2253">
            <v>172489.34951932987</v>
          </cell>
          <cell r="O2253">
            <v>0</v>
          </cell>
          <cell r="P2253">
            <v>172489.34951932987</v>
          </cell>
          <cell r="Q2253">
            <v>0</v>
          </cell>
          <cell r="R2253">
            <v>0</v>
          </cell>
          <cell r="T2253">
            <v>0</v>
          </cell>
        </row>
        <row r="2254">
          <cell r="B2254" t="str">
            <v>C20003</v>
          </cell>
          <cell r="E2254" t="str">
            <v>Mandor</v>
          </cell>
          <cell r="G2254">
            <v>0</v>
          </cell>
          <cell r="I2254" t="str">
            <v>jam</v>
          </cell>
          <cell r="J2254">
            <v>0</v>
          </cell>
          <cell r="K2254">
            <v>0</v>
          </cell>
          <cell r="L2254">
            <v>15.054703419291371</v>
          </cell>
          <cell r="M2254">
            <v>27500</v>
          </cell>
          <cell r="N2254">
            <v>0</v>
          </cell>
          <cell r="O2254">
            <v>0</v>
          </cell>
          <cell r="P2254">
            <v>0</v>
          </cell>
          <cell r="Q2254">
            <v>0</v>
          </cell>
          <cell r="R2254">
            <v>0</v>
          </cell>
          <cell r="T2254">
            <v>0</v>
          </cell>
        </row>
        <row r="2255">
          <cell r="D2255" t="str">
            <v>Equipment Operasional</v>
          </cell>
          <cell r="H2255" t="str">
            <v>BBM</v>
          </cell>
          <cell r="M2255">
            <v>73265.715915797002</v>
          </cell>
          <cell r="T2255">
            <v>0</v>
          </cell>
        </row>
        <row r="2256">
          <cell r="B2256" t="str">
            <v>D20025</v>
          </cell>
          <cell r="E2256" t="str">
            <v>Excavator CAT320</v>
          </cell>
          <cell r="F2256">
            <v>0.6</v>
          </cell>
          <cell r="G2256">
            <v>18</v>
          </cell>
          <cell r="H2256">
            <v>35.483523329690712</v>
          </cell>
          <cell r="I2256" t="str">
            <v>jam</v>
          </cell>
          <cell r="J2256">
            <v>1.971306851649484</v>
          </cell>
          <cell r="K2256">
            <v>6.6424423792937809E-2</v>
          </cell>
          <cell r="L2256">
            <v>15.054703419291371</v>
          </cell>
          <cell r="M2256">
            <v>241268.4</v>
          </cell>
          <cell r="N2256">
            <v>475614.05000650836</v>
          </cell>
          <cell r="O2256">
            <v>0</v>
          </cell>
          <cell r="P2256">
            <v>0</v>
          </cell>
          <cell r="Q2256">
            <v>475614.05000650836</v>
          </cell>
          <cell r="R2256">
            <v>0</v>
          </cell>
          <cell r="T2256">
            <v>0</v>
          </cell>
        </row>
        <row r="2257">
          <cell r="B2257" t="str">
            <v>D20105</v>
          </cell>
          <cell r="E2257" t="str">
            <v>Excavator long arm</v>
          </cell>
          <cell r="F2257">
            <v>0.4</v>
          </cell>
          <cell r="G2257">
            <v>18</v>
          </cell>
          <cell r="H2257">
            <v>26.28409135532646</v>
          </cell>
          <cell r="I2257" t="str">
            <v>jam</v>
          </cell>
          <cell r="J2257">
            <v>1.4602272975181367</v>
          </cell>
          <cell r="K2257">
            <v>7.3804915325486456E-2</v>
          </cell>
          <cell r="L2257">
            <v>13.549233077362235</v>
          </cell>
          <cell r="M2257">
            <v>241268.4</v>
          </cell>
          <cell r="N2257">
            <v>352306.70370852482</v>
          </cell>
          <cell r="O2257">
            <v>0</v>
          </cell>
          <cell r="P2257">
            <v>0</v>
          </cell>
          <cell r="Q2257">
            <v>352306.70370852482</v>
          </cell>
          <cell r="R2257">
            <v>0</v>
          </cell>
          <cell r="T2257">
            <v>0</v>
          </cell>
        </row>
        <row r="2258">
          <cell r="B2258" t="str">
            <v>D20024</v>
          </cell>
          <cell r="E2258" t="str">
            <v>Dump Truck 20 Ton</v>
          </cell>
          <cell r="F2258">
            <v>8</v>
          </cell>
          <cell r="G2258">
            <v>10</v>
          </cell>
          <cell r="H2258">
            <v>64.484314074074064</v>
          </cell>
          <cell r="I2258" t="str">
            <v>jam</v>
          </cell>
          <cell r="J2258">
            <v>6.4484314074074067</v>
          </cell>
          <cell r="K2258">
            <v>0.13037037037037036</v>
          </cell>
          <cell r="L2258">
            <v>7.6704545454545467</v>
          </cell>
          <cell r="M2258">
            <v>192744.92307692309</v>
          </cell>
          <cell r="N2258">
            <v>1242902.4155875556</v>
          </cell>
          <cell r="O2258">
            <v>0</v>
          </cell>
          <cell r="P2258">
            <v>0</v>
          </cell>
          <cell r="Q2258">
            <v>1242902.4155875556</v>
          </cell>
          <cell r="R2258">
            <v>0</v>
          </cell>
          <cell r="T2258">
            <v>0</v>
          </cell>
        </row>
        <row r="2259">
          <cell r="B2259" t="str">
            <v>D20049</v>
          </cell>
          <cell r="E2259" t="str">
            <v>Giant breaker</v>
          </cell>
          <cell r="G2259">
            <v>18</v>
          </cell>
          <cell r="H2259">
            <v>89.032320000000013</v>
          </cell>
          <cell r="I2259" t="str">
            <v>jam</v>
          </cell>
          <cell r="J2259">
            <v>4.9462400000000004</v>
          </cell>
          <cell r="K2259">
            <v>0.1</v>
          </cell>
          <cell r="L2259">
            <v>10</v>
          </cell>
          <cell r="M2259">
            <v>268437.52</v>
          </cell>
          <cell r="N2259">
            <v>1327756.3989248001</v>
          </cell>
          <cell r="O2259">
            <v>0</v>
          </cell>
          <cell r="P2259">
            <v>0</v>
          </cell>
          <cell r="Q2259">
            <v>1327756.3989248001</v>
          </cell>
          <cell r="R2259">
            <v>0</v>
          </cell>
          <cell r="T2259">
            <v>0</v>
          </cell>
        </row>
        <row r="2260">
          <cell r="B2260" t="str">
            <v>D20004</v>
          </cell>
          <cell r="E2260" t="str">
            <v>Alat bantu (Pek. Tanah)-m3</v>
          </cell>
          <cell r="I2260" t="str">
            <v>m3</v>
          </cell>
          <cell r="J2260">
            <v>49.462400000000002</v>
          </cell>
          <cell r="K2260">
            <v>1</v>
          </cell>
          <cell r="M2260">
            <v>250</v>
          </cell>
          <cell r="N2260">
            <v>12365.6</v>
          </cell>
          <cell r="O2260">
            <v>0</v>
          </cell>
          <cell r="P2260">
            <v>0</v>
          </cell>
          <cell r="Q2260">
            <v>12365.6</v>
          </cell>
          <cell r="R2260">
            <v>0</v>
          </cell>
          <cell r="T2260">
            <v>0</v>
          </cell>
        </row>
        <row r="2261">
          <cell r="B2261" t="str">
            <v>D20050</v>
          </cell>
          <cell r="E2261" t="str">
            <v>BBM solar</v>
          </cell>
          <cell r="H2261">
            <v>215.28424875909127</v>
          </cell>
          <cell r="I2261" t="str">
            <v>ltr</v>
          </cell>
          <cell r="J2261">
            <v>215.28424875909127</v>
          </cell>
          <cell r="M2261">
            <v>989.1712</v>
          </cell>
          <cell r="N2261">
            <v>212952.97868612883</v>
          </cell>
          <cell r="O2261">
            <v>0</v>
          </cell>
          <cell r="P2261">
            <v>0</v>
          </cell>
          <cell r="Q2261">
            <v>212952.97868612883</v>
          </cell>
          <cell r="R2261">
            <v>0</v>
          </cell>
          <cell r="T2261">
            <v>0</v>
          </cell>
        </row>
        <row r="2262">
          <cell r="T2262">
            <v>0</v>
          </cell>
        </row>
        <row r="2263">
          <cell r="B2263" t="str">
            <v>4.4.1.3</v>
          </cell>
          <cell r="D2263" t="str">
            <v>Rock Excavation</v>
          </cell>
          <cell r="F2263" t="str">
            <v>Estimate =</v>
          </cell>
          <cell r="G2263">
            <v>0.35</v>
          </cell>
          <cell r="I2263" t="str">
            <v>m3</v>
          </cell>
          <cell r="J2263">
            <v>43.279599999999995</v>
          </cell>
          <cell r="L2263">
            <v>0.25</v>
          </cell>
          <cell r="M2263">
            <v>119674.84784361062</v>
          </cell>
          <cell r="T2263">
            <v>0</v>
          </cell>
        </row>
        <row r="2264">
          <cell r="D2264" t="str">
            <v>Labour</v>
          </cell>
          <cell r="M2264">
            <v>10461.846747387704</v>
          </cell>
          <cell r="T2264">
            <v>0</v>
          </cell>
        </row>
        <row r="2265">
          <cell r="B2265" t="str">
            <v>C20001</v>
          </cell>
          <cell r="E2265" t="str">
            <v>Tenaga</v>
          </cell>
          <cell r="G2265">
            <v>3</v>
          </cell>
          <cell r="I2265" t="str">
            <v>jam</v>
          </cell>
          <cell r="J2265">
            <v>25.873402427899478</v>
          </cell>
          <cell r="K2265">
            <v>0.59781981413644025</v>
          </cell>
          <cell r="L2265">
            <v>5.0182344730971238</v>
          </cell>
          <cell r="M2265">
            <v>17500</v>
          </cell>
          <cell r="N2265">
            <v>452784.54248824087</v>
          </cell>
          <cell r="O2265">
            <v>0</v>
          </cell>
          <cell r="P2265">
            <v>452784.54248824087</v>
          </cell>
          <cell r="Q2265">
            <v>0</v>
          </cell>
          <cell r="R2265">
            <v>0</v>
          </cell>
          <cell r="T2265">
            <v>0</v>
          </cell>
        </row>
        <row r="2266">
          <cell r="B2266" t="str">
            <v>C20003</v>
          </cell>
          <cell r="E2266" t="str">
            <v>Mandor</v>
          </cell>
          <cell r="G2266">
            <v>0</v>
          </cell>
          <cell r="I2266" t="str">
            <v>jam</v>
          </cell>
          <cell r="J2266">
            <v>0</v>
          </cell>
          <cell r="K2266">
            <v>0</v>
          </cell>
          <cell r="L2266">
            <v>5.0182344730971238</v>
          </cell>
          <cell r="M2266">
            <v>27500</v>
          </cell>
          <cell r="N2266">
            <v>0</v>
          </cell>
          <cell r="O2266">
            <v>0</v>
          </cell>
          <cell r="P2266">
            <v>0</v>
          </cell>
          <cell r="Q2266">
            <v>0</v>
          </cell>
          <cell r="R2266">
            <v>0</v>
          </cell>
          <cell r="T2266">
            <v>0</v>
          </cell>
        </row>
        <row r="2267">
          <cell r="D2267" t="str">
            <v>Equipment Operasional</v>
          </cell>
          <cell r="H2267" t="str">
            <v>BBM</v>
          </cell>
          <cell r="M2267">
            <v>109213.0010962229</v>
          </cell>
          <cell r="T2267">
            <v>0</v>
          </cell>
        </row>
        <row r="2268">
          <cell r="B2268" t="str">
            <v>D20025</v>
          </cell>
          <cell r="E2268" t="str">
            <v>Excavator CAT320</v>
          </cell>
          <cell r="F2268">
            <v>0.6</v>
          </cell>
          <cell r="G2268">
            <v>18</v>
          </cell>
          <cell r="H2268">
            <v>93.144248740438115</v>
          </cell>
          <cell r="I2268" t="str">
            <v>jam</v>
          </cell>
          <cell r="J2268">
            <v>5.1746804855798949</v>
          </cell>
          <cell r="K2268">
            <v>0.19927327137881343</v>
          </cell>
          <cell r="L2268">
            <v>5.0182344730971238</v>
          </cell>
          <cell r="M2268">
            <v>241268.4</v>
          </cell>
          <cell r="N2268">
            <v>1248486.8812670843</v>
          </cell>
          <cell r="O2268">
            <v>0</v>
          </cell>
          <cell r="P2268">
            <v>0</v>
          </cell>
          <cell r="Q2268">
            <v>1248486.8812670843</v>
          </cell>
          <cell r="R2268">
            <v>0</v>
          </cell>
          <cell r="T2268">
            <v>0</v>
          </cell>
        </row>
        <row r="2269">
          <cell r="B2269" t="str">
            <v>D20105</v>
          </cell>
          <cell r="E2269" t="str">
            <v>Excavator long arm</v>
          </cell>
          <cell r="F2269">
            <v>0.4</v>
          </cell>
          <cell r="G2269">
            <v>18</v>
          </cell>
          <cell r="H2269">
            <v>68.995739807731937</v>
          </cell>
          <cell r="I2269" t="str">
            <v>jam</v>
          </cell>
          <cell r="J2269">
            <v>3.8330966559851078</v>
          </cell>
          <cell r="K2269">
            <v>0.22141474597645935</v>
          </cell>
          <cell r="L2269">
            <v>4.5164110257874119</v>
          </cell>
          <cell r="M2269">
            <v>241268.4</v>
          </cell>
          <cell r="N2269">
            <v>924805.09723487741</v>
          </cell>
          <cell r="O2269">
            <v>0</v>
          </cell>
          <cell r="P2269">
            <v>0</v>
          </cell>
          <cell r="Q2269">
            <v>924805.09723487741</v>
          </cell>
          <cell r="R2269">
            <v>0</v>
          </cell>
          <cell r="T2269">
            <v>0</v>
          </cell>
        </row>
        <row r="2270">
          <cell r="B2270" t="str">
            <v>D20024</v>
          </cell>
          <cell r="E2270" t="str">
            <v>Dump Truck 20 Ton</v>
          </cell>
          <cell r="F2270">
            <v>8</v>
          </cell>
          <cell r="G2270">
            <v>10</v>
          </cell>
          <cell r="H2270">
            <v>56.423774814814806</v>
          </cell>
          <cell r="I2270" t="str">
            <v>jam</v>
          </cell>
          <cell r="J2270">
            <v>5.6423774814814802</v>
          </cell>
          <cell r="K2270">
            <v>0.13037037037037036</v>
          </cell>
          <cell r="L2270">
            <v>7.6704545454545467</v>
          </cell>
          <cell r="M2270">
            <v>192744.92307692309</v>
          </cell>
          <cell r="N2270">
            <v>1087539.6136391109</v>
          </cell>
          <cell r="O2270">
            <v>0</v>
          </cell>
          <cell r="P2270">
            <v>0</v>
          </cell>
          <cell r="Q2270">
            <v>1087539.6136391109</v>
          </cell>
          <cell r="R2270">
            <v>0</v>
          </cell>
          <cell r="T2270">
            <v>0</v>
          </cell>
        </row>
        <row r="2271">
          <cell r="B2271" t="str">
            <v>D20049</v>
          </cell>
          <cell r="E2271" t="str">
            <v>Giant breaker</v>
          </cell>
          <cell r="G2271">
            <v>18</v>
          </cell>
          <cell r="H2271">
            <v>77.903279999999995</v>
          </cell>
          <cell r="I2271" t="str">
            <v>jam</v>
          </cell>
          <cell r="J2271">
            <v>4.32796</v>
          </cell>
          <cell r="K2271">
            <v>0.1</v>
          </cell>
          <cell r="L2271">
            <v>10</v>
          </cell>
          <cell r="M2271">
            <v>268437.52</v>
          </cell>
          <cell r="N2271">
            <v>1161786.8490592001</v>
          </cell>
          <cell r="O2271">
            <v>0</v>
          </cell>
          <cell r="P2271">
            <v>0</v>
          </cell>
          <cell r="Q2271">
            <v>1161786.8490592001</v>
          </cell>
          <cell r="R2271">
            <v>0</v>
          </cell>
          <cell r="T2271">
            <v>0</v>
          </cell>
        </row>
        <row r="2272">
          <cell r="B2272" t="str">
            <v>D20004</v>
          </cell>
          <cell r="E2272" t="str">
            <v>Alat bantu (Pek. Tanah)-m3</v>
          </cell>
          <cell r="I2272" t="str">
            <v>m3</v>
          </cell>
          <cell r="J2272">
            <v>43.279599999999995</v>
          </cell>
          <cell r="K2272">
            <v>1</v>
          </cell>
          <cell r="M2272">
            <v>250</v>
          </cell>
          <cell r="N2272">
            <v>10819.9</v>
          </cell>
          <cell r="O2272">
            <v>0</v>
          </cell>
          <cell r="P2272">
            <v>0</v>
          </cell>
          <cell r="Q2272">
            <v>10819.9</v>
          </cell>
          <cell r="R2272">
            <v>0</v>
          </cell>
          <cell r="T2272">
            <v>0</v>
          </cell>
        </row>
        <row r="2273">
          <cell r="B2273" t="str">
            <v>D20050</v>
          </cell>
          <cell r="E2273" t="str">
            <v>BBM solar</v>
          </cell>
          <cell r="H2273">
            <v>296.46704336298484</v>
          </cell>
          <cell r="I2273" t="str">
            <v>ltr</v>
          </cell>
          <cell r="J2273">
            <v>296.46704336298484</v>
          </cell>
          <cell r="M2273">
            <v>989.1712</v>
          </cell>
          <cell r="N2273">
            <v>293256.66104381572</v>
          </cell>
          <cell r="O2273">
            <v>0</v>
          </cell>
          <cell r="P2273">
            <v>0</v>
          </cell>
          <cell r="Q2273">
            <v>293256.66104381572</v>
          </cell>
          <cell r="R2273">
            <v>0</v>
          </cell>
          <cell r="T2273">
            <v>0</v>
          </cell>
        </row>
        <row r="2274">
          <cell r="T2274">
            <v>0</v>
          </cell>
        </row>
        <row r="2275">
          <cell r="B2275" t="str">
            <v>4.4.2</v>
          </cell>
          <cell r="D2275" t="str">
            <v>Chamber Soil Back Filling</v>
          </cell>
          <cell r="I2275" t="str">
            <v>m3</v>
          </cell>
          <cell r="J2275">
            <v>28.903999999999982</v>
          </cell>
          <cell r="K2275">
            <v>28.903999999999982</v>
          </cell>
          <cell r="L2275" t="str">
            <v>m3/nos</v>
          </cell>
          <cell r="M2275">
            <v>48435.163685089254</v>
          </cell>
          <cell r="T2275">
            <v>0</v>
          </cell>
        </row>
        <row r="2276">
          <cell r="D2276" t="str">
            <v>Material</v>
          </cell>
          <cell r="M2276">
            <v>8174.2819508471621</v>
          </cell>
          <cell r="T2276">
            <v>0</v>
          </cell>
        </row>
        <row r="2277">
          <cell r="B2277" t="str">
            <v>A20020</v>
          </cell>
          <cell r="E2277" t="str">
            <v>Tanah pilihan</v>
          </cell>
          <cell r="F2277">
            <v>0.2</v>
          </cell>
          <cell r="I2277" t="str">
            <v>m3</v>
          </cell>
          <cell r="J2277">
            <v>6.9369599999999956</v>
          </cell>
          <cell r="K2277">
            <v>1.2</v>
          </cell>
          <cell r="M2277">
            <v>34059.508128529844</v>
          </cell>
          <cell r="N2277">
            <v>236269.44550728623</v>
          </cell>
          <cell r="O2277">
            <v>236269.44550728623</v>
          </cell>
          <cell r="P2277">
            <v>0</v>
          </cell>
          <cell r="Q2277">
            <v>0</v>
          </cell>
          <cell r="R2277">
            <v>0</v>
          </cell>
          <cell r="T2277">
            <v>0</v>
          </cell>
        </row>
        <row r="2278">
          <cell r="D2278" t="str">
            <v>Labour</v>
          </cell>
          <cell r="M2278">
            <v>3489.7119341563775</v>
          </cell>
          <cell r="T2278">
            <v>0</v>
          </cell>
        </row>
        <row r="2279">
          <cell r="B2279" t="str">
            <v>C20001</v>
          </cell>
          <cell r="E2279" t="str">
            <v>Tenaga</v>
          </cell>
          <cell r="G2279">
            <v>6</v>
          </cell>
          <cell r="I2279" t="str">
            <v>jam</v>
          </cell>
          <cell r="J2279">
            <v>4.5675456790123414</v>
          </cell>
          <cell r="K2279">
            <v>0.15802469135802463</v>
          </cell>
          <cell r="L2279">
            <v>37.968750000000014</v>
          </cell>
          <cell r="M2279">
            <v>17500</v>
          </cell>
          <cell r="N2279">
            <v>79932.049382715981</v>
          </cell>
          <cell r="O2279">
            <v>0</v>
          </cell>
          <cell r="P2279">
            <v>79932.049382715981</v>
          </cell>
          <cell r="Q2279">
            <v>0</v>
          </cell>
          <cell r="R2279">
            <v>0</v>
          </cell>
          <cell r="T2279">
            <v>0</v>
          </cell>
        </row>
        <row r="2280">
          <cell r="B2280" t="str">
            <v>C20003</v>
          </cell>
          <cell r="E2280" t="str">
            <v>Mandor</v>
          </cell>
          <cell r="G2280">
            <v>1</v>
          </cell>
          <cell r="I2280" t="str">
            <v>jam</v>
          </cell>
          <cell r="J2280">
            <v>0.76125761316872353</v>
          </cell>
          <cell r="K2280">
            <v>2.6337448559670771E-2</v>
          </cell>
          <cell r="L2280">
            <v>37.968750000000014</v>
          </cell>
          <cell r="M2280">
            <v>27500</v>
          </cell>
          <cell r="N2280">
            <v>20934.584362139896</v>
          </cell>
          <cell r="O2280">
            <v>0</v>
          </cell>
          <cell r="P2280">
            <v>20934.584362139896</v>
          </cell>
          <cell r="Q2280">
            <v>0</v>
          </cell>
          <cell r="R2280">
            <v>0</v>
          </cell>
          <cell r="T2280">
            <v>0</v>
          </cell>
        </row>
        <row r="2281">
          <cell r="D2281" t="str">
            <v>Equipment Operasional</v>
          </cell>
          <cell r="H2281" t="str">
            <v>BBM</v>
          </cell>
          <cell r="M2281">
            <v>36771.169800085714</v>
          </cell>
          <cell r="T2281">
            <v>0</v>
          </cell>
        </row>
        <row r="2282">
          <cell r="B2282" t="str">
            <v>D20025</v>
          </cell>
          <cell r="E2282" t="str">
            <v>Excavator CAT320</v>
          </cell>
          <cell r="F2282" t="str">
            <v>Timbun</v>
          </cell>
          <cell r="G2282">
            <v>18</v>
          </cell>
          <cell r="H2282">
            <v>13.702637037037023</v>
          </cell>
          <cell r="I2282" t="str">
            <v>jam</v>
          </cell>
          <cell r="J2282">
            <v>0.76125761316872353</v>
          </cell>
          <cell r="K2282">
            <v>2.6337448559670771E-2</v>
          </cell>
          <cell r="L2282">
            <v>37.968750000000014</v>
          </cell>
          <cell r="M2282">
            <v>241268.4</v>
          </cell>
          <cell r="N2282">
            <v>183667.40631703686</v>
          </cell>
          <cell r="O2282">
            <v>0</v>
          </cell>
          <cell r="P2282">
            <v>0</v>
          </cell>
          <cell r="Q2282">
            <v>183667.40631703686</v>
          </cell>
          <cell r="R2282">
            <v>0</v>
          </cell>
          <cell r="T2282">
            <v>0</v>
          </cell>
        </row>
        <row r="2283">
          <cell r="B2283" t="str">
            <v>D20040</v>
          </cell>
          <cell r="E2283" t="str">
            <v>Water Tank Truck, 3000-5000 liter</v>
          </cell>
          <cell r="G2283">
            <v>5</v>
          </cell>
          <cell r="H2283">
            <v>0.96346666666666603</v>
          </cell>
          <cell r="I2283" t="str">
            <v>jam</v>
          </cell>
          <cell r="J2283">
            <v>0.19269333333333322</v>
          </cell>
          <cell r="K2283">
            <v>6.6666666666666671E-3</v>
          </cell>
          <cell r="L2283">
            <v>150</v>
          </cell>
          <cell r="M2283">
            <v>84561.566504230243</v>
          </cell>
          <cell r="N2283">
            <v>16294.450121588463</v>
          </cell>
          <cell r="O2283">
            <v>0</v>
          </cell>
          <cell r="P2283">
            <v>0</v>
          </cell>
          <cell r="Q2283">
            <v>16294.450121588463</v>
          </cell>
          <cell r="R2283">
            <v>0</v>
          </cell>
          <cell r="T2283">
            <v>0</v>
          </cell>
        </row>
        <row r="2284">
          <cell r="B2284" t="str">
            <v>A20021</v>
          </cell>
          <cell r="E2284" t="str">
            <v>Air</v>
          </cell>
          <cell r="I2284" t="str">
            <v>m3</v>
          </cell>
          <cell r="J2284">
            <v>2.8903999999999983</v>
          </cell>
          <cell r="K2284">
            <v>0.1</v>
          </cell>
          <cell r="M2284">
            <v>2469.92</v>
          </cell>
          <cell r="N2284">
            <v>7139.0567679999958</v>
          </cell>
          <cell r="O2284">
            <v>7139.0567679999958</v>
          </cell>
          <cell r="P2284">
            <v>0</v>
          </cell>
          <cell r="Q2284">
            <v>0</v>
          </cell>
          <cell r="R2284">
            <v>0</v>
          </cell>
          <cell r="T2284">
            <v>0</v>
          </cell>
        </row>
        <row r="2285">
          <cell r="B2285" t="str">
            <v>D20036</v>
          </cell>
          <cell r="E2285" t="str">
            <v>Stamper</v>
          </cell>
          <cell r="I2285" t="str">
            <v>jam</v>
          </cell>
          <cell r="J2285">
            <v>3.8538666666666641</v>
          </cell>
          <cell r="K2285">
            <v>0.13333333333333333</v>
          </cell>
          <cell r="L2285">
            <v>7.5</v>
          </cell>
          <cell r="M2285">
            <v>27509.943875635217</v>
          </cell>
          <cell r="N2285">
            <v>106019.65570418131</v>
          </cell>
          <cell r="O2285">
            <v>0</v>
          </cell>
          <cell r="P2285">
            <v>0</v>
          </cell>
          <cell r="Q2285">
            <v>106019.65570418131</v>
          </cell>
          <cell r="R2285">
            <v>0</v>
          </cell>
          <cell r="T2285">
            <v>0</v>
          </cell>
        </row>
        <row r="2286">
          <cell r="B2286" t="str">
            <v>D20042</v>
          </cell>
          <cell r="E2286" t="str">
            <v>Wheel loader</v>
          </cell>
          <cell r="F2286">
            <v>0.8</v>
          </cell>
          <cell r="G2286">
            <v>16</v>
          </cell>
          <cell r="H2286">
            <v>9.905520749665321</v>
          </cell>
          <cell r="I2286" t="str">
            <v>jam</v>
          </cell>
          <cell r="J2286">
            <v>0.61909504685408256</v>
          </cell>
          <cell r="K2286">
            <v>2.6773761713520743E-2</v>
          </cell>
          <cell r="L2286">
            <v>37.350000000000009</v>
          </cell>
          <cell r="M2286">
            <v>173345.6</v>
          </cell>
          <cell r="N2286">
            <v>107317.40235394906</v>
          </cell>
          <cell r="O2286">
            <v>0</v>
          </cell>
          <cell r="P2286">
            <v>0</v>
          </cell>
          <cell r="Q2286">
            <v>107317.40235394906</v>
          </cell>
          <cell r="R2286">
            <v>0</v>
          </cell>
          <cell r="T2286">
            <v>0</v>
          </cell>
        </row>
        <row r="2287">
          <cell r="B2287" t="str">
            <v>D20024</v>
          </cell>
          <cell r="E2287" t="str">
            <v>Dump Truck 20 Ton</v>
          </cell>
          <cell r="F2287">
            <v>8</v>
          </cell>
          <cell r="G2287">
            <v>10</v>
          </cell>
          <cell r="H2287">
            <v>30.145801481481463</v>
          </cell>
          <cell r="I2287" t="str">
            <v>jam</v>
          </cell>
          <cell r="J2287">
            <v>3.0145801481481462</v>
          </cell>
          <cell r="K2287">
            <v>0.13037037037037036</v>
          </cell>
          <cell r="L2287">
            <v>7.6704545454545467</v>
          </cell>
          <cell r="M2287">
            <v>192744.92307692309</v>
          </cell>
          <cell r="N2287">
            <v>581045.01876403391</v>
          </cell>
          <cell r="O2287">
            <v>0</v>
          </cell>
          <cell r="P2287">
            <v>0</v>
          </cell>
          <cell r="Q2287">
            <v>581045.01876403391</v>
          </cell>
          <cell r="R2287">
            <v>0</v>
          </cell>
          <cell r="T2287">
            <v>0</v>
          </cell>
        </row>
        <row r="2288">
          <cell r="B2288" t="str">
            <v>D20004</v>
          </cell>
          <cell r="E2288" t="str">
            <v>Alat bantu (Pek. Tanah)-m3</v>
          </cell>
          <cell r="I2288" t="str">
            <v>m3</v>
          </cell>
          <cell r="J2288">
            <v>28.903999999999982</v>
          </cell>
          <cell r="K2288">
            <v>1</v>
          </cell>
          <cell r="M2288">
            <v>250</v>
          </cell>
          <cell r="N2288">
            <v>7225.9999999999955</v>
          </cell>
          <cell r="O2288">
            <v>0</v>
          </cell>
          <cell r="P2288">
            <v>0</v>
          </cell>
          <cell r="Q2288">
            <v>7225.9999999999955</v>
          </cell>
          <cell r="R2288">
            <v>0</v>
          </cell>
          <cell r="T2288">
            <v>0</v>
          </cell>
        </row>
        <row r="2289">
          <cell r="B2289" t="str">
            <v>D20050</v>
          </cell>
          <cell r="E2289" t="str">
            <v>BBM solar</v>
          </cell>
          <cell r="H2289">
            <v>54.717425934850475</v>
          </cell>
          <cell r="I2289" t="str">
            <v>ltr</v>
          </cell>
          <cell r="J2289">
            <v>54.717425934850475</v>
          </cell>
          <cell r="M2289">
            <v>989.1712</v>
          </cell>
          <cell r="N2289">
            <v>54124.901872887167</v>
          </cell>
          <cell r="O2289">
            <v>0</v>
          </cell>
          <cell r="P2289">
            <v>0</v>
          </cell>
          <cell r="Q2289">
            <v>54124.901872887167</v>
          </cell>
          <cell r="R2289">
            <v>0</v>
          </cell>
          <cell r="T2289">
            <v>0</v>
          </cell>
        </row>
        <row r="2290">
          <cell r="T2290">
            <v>0</v>
          </cell>
        </row>
        <row r="2291">
          <cell r="B2291" t="str">
            <v>4.4.3</v>
          </cell>
          <cell r="D2291" t="str">
            <v>Blinding Concrete Class B</v>
          </cell>
          <cell r="F2291">
            <v>0.1</v>
          </cell>
          <cell r="I2291" t="str">
            <v>m3</v>
          </cell>
          <cell r="J2291">
            <v>3.7320000000000002</v>
          </cell>
          <cell r="K2291">
            <v>3.7320000000000002</v>
          </cell>
          <cell r="L2291" t="str">
            <v>m3/nos</v>
          </cell>
          <cell r="M2291">
            <v>694275.05280000006</v>
          </cell>
          <cell r="T2291">
            <v>0</v>
          </cell>
        </row>
        <row r="2292">
          <cell r="D2292" t="str">
            <v>Material</v>
          </cell>
          <cell r="M2292">
            <v>609675.05280000006</v>
          </cell>
          <cell r="T2292">
            <v>0</v>
          </cell>
        </row>
        <row r="2293">
          <cell r="B2293" t="str">
            <v>B20193</v>
          </cell>
          <cell r="E2293" t="str">
            <v>Concrete Class B</v>
          </cell>
          <cell r="I2293" t="str">
            <v>m3</v>
          </cell>
          <cell r="J2293">
            <v>3.8066400000000002</v>
          </cell>
          <cell r="K2293">
            <v>1.02</v>
          </cell>
          <cell r="M2293">
            <v>597720.64</v>
          </cell>
          <cell r="N2293">
            <v>2275307.2970496002</v>
          </cell>
          <cell r="O2293">
            <v>2275307.2970496002</v>
          </cell>
          <cell r="P2293">
            <v>0</v>
          </cell>
          <cell r="Q2293">
            <v>0</v>
          </cell>
          <cell r="R2293">
            <v>0</v>
          </cell>
          <cell r="T2293">
            <v>0</v>
          </cell>
        </row>
        <row r="2294">
          <cell r="D2294" t="str">
            <v>Labour</v>
          </cell>
          <cell r="M2294">
            <v>81600</v>
          </cell>
          <cell r="T2294">
            <v>0</v>
          </cell>
        </row>
        <row r="2295">
          <cell r="B2295" t="str">
            <v>C20008</v>
          </cell>
          <cell r="E2295" t="str">
            <v>Placing beton (slab)</v>
          </cell>
          <cell r="I2295" t="str">
            <v>m3</v>
          </cell>
          <cell r="J2295">
            <v>3.8066400000000002</v>
          </cell>
          <cell r="M2295">
            <v>80000</v>
          </cell>
          <cell r="N2295">
            <v>304531.20000000001</v>
          </cell>
          <cell r="O2295">
            <v>0</v>
          </cell>
          <cell r="P2295">
            <v>304531.20000000001</v>
          </cell>
          <cell r="Q2295">
            <v>0</v>
          </cell>
          <cell r="R2295">
            <v>0</v>
          </cell>
          <cell r="T2295">
            <v>0</v>
          </cell>
        </row>
        <row r="2296">
          <cell r="D2296" t="str">
            <v>Equipment Operasional</v>
          </cell>
          <cell r="H2296" t="str">
            <v>BBM</v>
          </cell>
          <cell r="M2296">
            <v>3000</v>
          </cell>
          <cell r="T2296">
            <v>0</v>
          </cell>
        </row>
        <row r="2297">
          <cell r="B2297" t="str">
            <v>D20029</v>
          </cell>
          <cell r="E2297" t="str">
            <v>Gerobak dorong</v>
          </cell>
          <cell r="I2297" t="str">
            <v>unit</v>
          </cell>
          <cell r="J2297">
            <v>7.4640000000000012E-2</v>
          </cell>
          <cell r="K2297">
            <v>0.02</v>
          </cell>
          <cell r="M2297">
            <v>100000</v>
          </cell>
          <cell r="N2297">
            <v>7464.0000000000009</v>
          </cell>
          <cell r="O2297">
            <v>0</v>
          </cell>
          <cell r="P2297">
            <v>0</v>
          </cell>
          <cell r="Q2297">
            <v>7464.0000000000009</v>
          </cell>
          <cell r="R2297">
            <v>0</v>
          </cell>
          <cell r="T2297">
            <v>0</v>
          </cell>
        </row>
        <row r="2298">
          <cell r="B2298" t="str">
            <v>D20006</v>
          </cell>
          <cell r="E2298" t="str">
            <v>Alat bantu Cor</v>
          </cell>
          <cell r="I2298" t="str">
            <v>m3</v>
          </cell>
          <cell r="J2298">
            <v>3.7320000000000002</v>
          </cell>
          <cell r="K2298">
            <v>1</v>
          </cell>
          <cell r="M2298">
            <v>1000</v>
          </cell>
          <cell r="N2298">
            <v>3732</v>
          </cell>
          <cell r="O2298">
            <v>0</v>
          </cell>
          <cell r="P2298">
            <v>0</v>
          </cell>
          <cell r="Q2298">
            <v>3732</v>
          </cell>
          <cell r="R2298">
            <v>0</v>
          </cell>
          <cell r="T2298">
            <v>0</v>
          </cell>
        </row>
        <row r="2299">
          <cell r="T2299">
            <v>0</v>
          </cell>
        </row>
        <row r="2300">
          <cell r="B2300" t="str">
            <v>4.4.4</v>
          </cell>
          <cell r="D2300" t="str">
            <v>Concrete Work</v>
          </cell>
          <cell r="I2300" t="str">
            <v>nos</v>
          </cell>
          <cell r="J2300">
            <v>1</v>
          </cell>
          <cell r="M2300">
            <v>85208026.720430553</v>
          </cell>
          <cell r="T2300">
            <v>0</v>
          </cell>
        </row>
        <row r="2301">
          <cell r="D2301" t="str">
            <v>Concrete block</v>
          </cell>
          <cell r="T2301">
            <v>0</v>
          </cell>
        </row>
        <row r="2302">
          <cell r="B2302" t="str">
            <v>4.4.4.a</v>
          </cell>
          <cell r="E2302" t="str">
            <v>Con-C</v>
          </cell>
          <cell r="I2302" t="str">
            <v>m3</v>
          </cell>
          <cell r="J2302">
            <v>0.114</v>
          </cell>
          <cell r="K2302">
            <v>0.114</v>
          </cell>
          <cell r="L2302" t="str">
            <v>m3/nos</v>
          </cell>
          <cell r="T2302">
            <v>0</v>
          </cell>
        </row>
        <row r="2303">
          <cell r="B2303" t="str">
            <v>4.4.4.b</v>
          </cell>
          <cell r="E2303" t="str">
            <v>Re-Bar</v>
          </cell>
          <cell r="I2303" t="str">
            <v>kg</v>
          </cell>
          <cell r="J2303">
            <v>16.212</v>
          </cell>
          <cell r="K2303">
            <v>16.212</v>
          </cell>
          <cell r="L2303" t="str">
            <v>kg/nos</v>
          </cell>
          <cell r="T2303">
            <v>0</v>
          </cell>
        </row>
        <row r="2304">
          <cell r="B2304" t="str">
            <v>4.4.4.c</v>
          </cell>
          <cell r="E2304" t="str">
            <v>Form-Work</v>
          </cell>
          <cell r="I2304" t="str">
            <v>m2</v>
          </cell>
          <cell r="J2304">
            <v>1.52</v>
          </cell>
          <cell r="K2304">
            <v>1.52</v>
          </cell>
          <cell r="L2304" t="str">
            <v>m2/nos</v>
          </cell>
          <cell r="T2304">
            <v>0</v>
          </cell>
        </row>
        <row r="2305">
          <cell r="D2305" t="str">
            <v>Opening for acces and maintenance</v>
          </cell>
          <cell r="T2305">
            <v>0</v>
          </cell>
        </row>
        <row r="2306">
          <cell r="B2306" t="str">
            <v>4.4.4.d</v>
          </cell>
          <cell r="E2306" t="str">
            <v>Con-C</v>
          </cell>
          <cell r="I2306" t="str">
            <v>m3</v>
          </cell>
          <cell r="J2306">
            <v>0.26</v>
          </cell>
          <cell r="K2306">
            <v>0.26</v>
          </cell>
          <cell r="L2306" t="str">
            <v>m3/nos</v>
          </cell>
          <cell r="T2306">
            <v>0</v>
          </cell>
        </row>
        <row r="2307">
          <cell r="B2307" t="str">
            <v>4.4.4.e</v>
          </cell>
          <cell r="E2307" t="str">
            <v>Re-Bar</v>
          </cell>
          <cell r="I2307" t="str">
            <v>kg</v>
          </cell>
          <cell r="J2307">
            <v>18.202999999999999</v>
          </cell>
          <cell r="K2307">
            <v>18.202999999999999</v>
          </cell>
          <cell r="L2307" t="str">
            <v>kg/nos</v>
          </cell>
          <cell r="T2307">
            <v>0</v>
          </cell>
        </row>
        <row r="2308">
          <cell r="B2308" t="str">
            <v>4.4.4.f</v>
          </cell>
          <cell r="E2308" t="str">
            <v>Form-Work</v>
          </cell>
          <cell r="I2308" t="str">
            <v>m2</v>
          </cell>
          <cell r="J2308">
            <v>0.44</v>
          </cell>
          <cell r="K2308">
            <v>0.44</v>
          </cell>
          <cell r="L2308" t="str">
            <v>m2/nos</v>
          </cell>
          <cell r="T2308">
            <v>0</v>
          </cell>
        </row>
        <row r="2309">
          <cell r="D2309" t="str">
            <v>Concrete ring for cover installation</v>
          </cell>
          <cell r="T2309">
            <v>0</v>
          </cell>
        </row>
        <row r="2310">
          <cell r="B2310" t="str">
            <v>4.4.4.g</v>
          </cell>
          <cell r="E2310" t="str">
            <v>Con-C</v>
          </cell>
          <cell r="I2310" t="str">
            <v>m3</v>
          </cell>
          <cell r="J2310">
            <v>0.9</v>
          </cell>
          <cell r="K2310">
            <v>0.9</v>
          </cell>
          <cell r="L2310" t="str">
            <v>m3/nos</v>
          </cell>
          <cell r="T2310">
            <v>0</v>
          </cell>
        </row>
        <row r="2311">
          <cell r="B2311" t="str">
            <v>4.4.4.h</v>
          </cell>
          <cell r="E2311" t="str">
            <v>Re-Bar</v>
          </cell>
          <cell r="I2311" t="str">
            <v>kg</v>
          </cell>
          <cell r="J2311">
            <v>59.107999999999997</v>
          </cell>
          <cell r="K2311">
            <v>59.107999999999997</v>
          </cell>
          <cell r="L2311" t="str">
            <v>kg/nos</v>
          </cell>
          <cell r="T2311">
            <v>0</v>
          </cell>
        </row>
        <row r="2312">
          <cell r="B2312" t="str">
            <v>4.4.4.i</v>
          </cell>
          <cell r="E2312" t="str">
            <v>Form-Work</v>
          </cell>
          <cell r="I2312" t="str">
            <v>m2</v>
          </cell>
          <cell r="J2312">
            <v>8.2799999999999994</v>
          </cell>
          <cell r="K2312">
            <v>8.2799999999999994</v>
          </cell>
          <cell r="L2312" t="str">
            <v>m2/nos</v>
          </cell>
          <cell r="T2312">
            <v>0</v>
          </cell>
        </row>
        <row r="2313">
          <cell r="D2313" t="str">
            <v>Chamber</v>
          </cell>
          <cell r="T2313">
            <v>0</v>
          </cell>
        </row>
        <row r="2314">
          <cell r="B2314" t="str">
            <v>4.4.4.j</v>
          </cell>
          <cell r="E2314" t="str">
            <v>Con-C</v>
          </cell>
          <cell r="I2314" t="str">
            <v>m3</v>
          </cell>
          <cell r="J2314">
            <v>31.542000000000002</v>
          </cell>
          <cell r="K2314">
            <v>31.542000000000002</v>
          </cell>
          <cell r="L2314" t="str">
            <v>m3/nos</v>
          </cell>
          <cell r="T2314">
            <v>0</v>
          </cell>
        </row>
        <row r="2315">
          <cell r="B2315" t="str">
            <v>4.4.4.k</v>
          </cell>
          <cell r="E2315" t="str">
            <v>Re-Bar</v>
          </cell>
          <cell r="I2315" t="str">
            <v>kg</v>
          </cell>
          <cell r="J2315">
            <v>3335.0949999999998</v>
          </cell>
          <cell r="K2315">
            <v>3335.0949999999998</v>
          </cell>
          <cell r="L2315" t="str">
            <v>kg/nos</v>
          </cell>
          <cell r="T2315">
            <v>0</v>
          </cell>
        </row>
        <row r="2316">
          <cell r="B2316" t="str">
            <v>4.4.4.l</v>
          </cell>
          <cell r="E2316" t="str">
            <v>Form-Work</v>
          </cell>
          <cell r="I2316" t="str">
            <v>m2</v>
          </cell>
          <cell r="J2316">
            <v>124.52</v>
          </cell>
          <cell r="K2316">
            <v>124.52</v>
          </cell>
          <cell r="L2316" t="str">
            <v>m2/nos</v>
          </cell>
          <cell r="T2316">
            <v>0</v>
          </cell>
        </row>
        <row r="2317">
          <cell r="D2317" t="str">
            <v>Pre-cast</v>
          </cell>
          <cell r="T2317">
            <v>0</v>
          </cell>
        </row>
        <row r="2318">
          <cell r="B2318" t="str">
            <v>4.4.4.m</v>
          </cell>
          <cell r="E2318" t="str">
            <v>Con-C</v>
          </cell>
          <cell r="I2318" t="str">
            <v>m3</v>
          </cell>
          <cell r="J2318">
            <v>0</v>
          </cell>
          <cell r="K2318">
            <v>0</v>
          </cell>
          <cell r="L2318" t="str">
            <v>m3/nos</v>
          </cell>
          <cell r="T2318">
            <v>0</v>
          </cell>
        </row>
        <row r="2319">
          <cell r="B2319" t="str">
            <v>4.4.4.n</v>
          </cell>
          <cell r="E2319" t="str">
            <v>Re-Bar</v>
          </cell>
          <cell r="I2319" t="str">
            <v>kg</v>
          </cell>
          <cell r="J2319">
            <v>0</v>
          </cell>
          <cell r="K2319">
            <v>0</v>
          </cell>
          <cell r="L2319" t="str">
            <v>kg/nos</v>
          </cell>
          <cell r="T2319">
            <v>0</v>
          </cell>
        </row>
        <row r="2320">
          <cell r="B2320" t="str">
            <v>4.4.4.o</v>
          </cell>
          <cell r="E2320" t="str">
            <v>Form-Work</v>
          </cell>
          <cell r="I2320" t="str">
            <v>m2</v>
          </cell>
          <cell r="J2320">
            <v>0</v>
          </cell>
          <cell r="K2320">
            <v>0</v>
          </cell>
          <cell r="L2320" t="str">
            <v>m2/nos</v>
          </cell>
          <cell r="T2320">
            <v>0</v>
          </cell>
        </row>
        <row r="2321">
          <cell r="T2321">
            <v>0</v>
          </cell>
        </row>
        <row r="2322">
          <cell r="D2322" t="str">
            <v>Concrete class C</v>
          </cell>
          <cell r="I2322" t="str">
            <v>m3</v>
          </cell>
          <cell r="J2322">
            <v>32.816000000000003</v>
          </cell>
          <cell r="M2322">
            <v>780355.8617086343</v>
          </cell>
          <cell r="T2322">
            <v>0</v>
          </cell>
        </row>
        <row r="2323">
          <cell r="D2323" t="str">
            <v>Material</v>
          </cell>
          <cell r="M2323">
            <v>192180679.32294741</v>
          </cell>
          <cell r="T2323">
            <v>0</v>
          </cell>
        </row>
        <row r="2324">
          <cell r="B2324" t="str">
            <v>B20194</v>
          </cell>
          <cell r="E2324" t="str">
            <v>Concrete Class C</v>
          </cell>
          <cell r="I2324" t="str">
            <v>m3</v>
          </cell>
          <cell r="J2324">
            <v>33.472320000000003</v>
          </cell>
          <cell r="K2324">
            <v>1.02</v>
          </cell>
          <cell r="M2324">
            <v>654528.80000000005</v>
          </cell>
          <cell r="N2324">
            <v>21908597.442816004</v>
          </cell>
          <cell r="O2324">
            <v>21908597.442816004</v>
          </cell>
          <cell r="P2324">
            <v>0</v>
          </cell>
          <cell r="Q2324">
            <v>0</v>
          </cell>
          <cell r="R2324">
            <v>0</v>
          </cell>
          <cell r="T2324">
            <v>0</v>
          </cell>
        </row>
        <row r="2325">
          <cell r="D2325" t="str">
            <v>Labour</v>
          </cell>
          <cell r="M2325">
            <v>29361684.210526317</v>
          </cell>
          <cell r="T2325">
            <v>0</v>
          </cell>
        </row>
        <row r="2326">
          <cell r="B2326" t="str">
            <v>C20007</v>
          </cell>
          <cell r="E2326" t="str">
            <v>Placing beton (dinding)</v>
          </cell>
          <cell r="I2326" t="str">
            <v>m3</v>
          </cell>
          <cell r="J2326">
            <v>33.472320000000003</v>
          </cell>
          <cell r="M2326">
            <v>100000</v>
          </cell>
          <cell r="N2326">
            <v>3347232.0000000005</v>
          </cell>
          <cell r="O2326">
            <v>0</v>
          </cell>
          <cell r="P2326">
            <v>3347232.0000000005</v>
          </cell>
          <cell r="Q2326">
            <v>0</v>
          </cell>
          <cell r="R2326">
            <v>0</v>
          </cell>
          <cell r="T2326">
            <v>0</v>
          </cell>
        </row>
        <row r="2327">
          <cell r="D2327" t="str">
            <v>Equipment Operasional</v>
          </cell>
          <cell r="H2327" t="str">
            <v>BBM</v>
          </cell>
          <cell r="M2327">
            <v>3090601.0088994792</v>
          </cell>
          <cell r="T2327">
            <v>0</v>
          </cell>
        </row>
        <row r="2328">
          <cell r="B2328" t="str">
            <v>D20029</v>
          </cell>
          <cell r="E2328" t="str">
            <v>Gerobak dorong</v>
          </cell>
          <cell r="I2328" t="str">
            <v>unit</v>
          </cell>
          <cell r="J2328">
            <v>0.65632000000000001</v>
          </cell>
          <cell r="K2328">
            <v>0.02</v>
          </cell>
          <cell r="M2328">
            <v>100000</v>
          </cell>
          <cell r="N2328">
            <v>65632</v>
          </cell>
          <cell r="O2328">
            <v>0</v>
          </cell>
          <cell r="P2328">
            <v>0</v>
          </cell>
          <cell r="Q2328">
            <v>65632</v>
          </cell>
          <cell r="R2328">
            <v>0</v>
          </cell>
          <cell r="T2328">
            <v>0</v>
          </cell>
        </row>
        <row r="2329">
          <cell r="B2329" t="str">
            <v>D20019</v>
          </cell>
          <cell r="E2329" t="str">
            <v>Concrete Vibrator</v>
          </cell>
          <cell r="I2329" t="str">
            <v>jam</v>
          </cell>
          <cell r="J2329">
            <v>14.497028112449801</v>
          </cell>
          <cell r="K2329">
            <v>0.44176706827309237</v>
          </cell>
          <cell r="L2329">
            <v>2.2636363636363637</v>
          </cell>
          <cell r="M2329">
            <v>8458.0449222720126</v>
          </cell>
          <cell r="N2329">
            <v>122616.51501454065</v>
          </cell>
          <cell r="O2329">
            <v>0</v>
          </cell>
          <cell r="P2329">
            <v>0</v>
          </cell>
          <cell r="Q2329">
            <v>122616.51501454065</v>
          </cell>
          <cell r="R2329">
            <v>0</v>
          </cell>
          <cell r="T2329">
            <v>0</v>
          </cell>
        </row>
        <row r="2330">
          <cell r="B2330" t="str">
            <v>D20006</v>
          </cell>
          <cell r="E2330" t="str">
            <v>Alat bantu Cor</v>
          </cell>
          <cell r="I2330" t="str">
            <v>m3</v>
          </cell>
          <cell r="J2330">
            <v>164.08</v>
          </cell>
          <cell r="K2330">
            <v>5</v>
          </cell>
          <cell r="M2330">
            <v>1000</v>
          </cell>
          <cell r="N2330">
            <v>164080</v>
          </cell>
          <cell r="O2330">
            <v>0</v>
          </cell>
          <cell r="P2330">
            <v>0</v>
          </cell>
          <cell r="Q2330">
            <v>164080</v>
          </cell>
          <cell r="R2330">
            <v>0</v>
          </cell>
          <cell r="T2330">
            <v>0</v>
          </cell>
        </row>
        <row r="2331">
          <cell r="T2331">
            <v>0</v>
          </cell>
        </row>
        <row r="2332">
          <cell r="B2332" t="str">
            <v>4.4.4.p</v>
          </cell>
          <cell r="D2332" t="str">
            <v>Reinforcement</v>
          </cell>
          <cell r="I2332" t="str">
            <v>kg</v>
          </cell>
          <cell r="J2332">
            <v>3771.4798000000001</v>
          </cell>
          <cell r="K2332">
            <v>1.1000000000000001</v>
          </cell>
          <cell r="M2332">
            <v>12012.333333333334</v>
          </cell>
          <cell r="T2332">
            <v>0</v>
          </cell>
        </row>
        <row r="2333">
          <cell r="D2333" t="str">
            <v>Material</v>
          </cell>
          <cell r="M2333">
            <v>2458720.0842709108</v>
          </cell>
          <cell r="T2333">
            <v>0</v>
          </cell>
        </row>
        <row r="2334">
          <cell r="B2334" t="str">
            <v>B20011</v>
          </cell>
          <cell r="E2334" t="str">
            <v>Besi beton</v>
          </cell>
          <cell r="I2334" t="str">
            <v>kg</v>
          </cell>
          <cell r="J2334">
            <v>3960.0537900000004</v>
          </cell>
          <cell r="K2334">
            <v>1.05</v>
          </cell>
          <cell r="M2334">
            <v>9800</v>
          </cell>
          <cell r="N2334">
            <v>38808527.142000005</v>
          </cell>
          <cell r="O2334">
            <v>38808527.142000005</v>
          </cell>
          <cell r="P2334">
            <v>0</v>
          </cell>
          <cell r="Q2334">
            <v>0</v>
          </cell>
          <cell r="R2334">
            <v>0</v>
          </cell>
          <cell r="T2334">
            <v>0</v>
          </cell>
        </row>
        <row r="2335">
          <cell r="B2335" t="str">
            <v>B20050</v>
          </cell>
          <cell r="E2335" t="str">
            <v>Kawat Bendrad</v>
          </cell>
          <cell r="I2335" t="str">
            <v>Kg</v>
          </cell>
          <cell r="J2335">
            <v>75.429596000000004</v>
          </cell>
          <cell r="K2335">
            <v>0.02</v>
          </cell>
          <cell r="M2335">
            <v>13950</v>
          </cell>
          <cell r="N2335">
            <v>1052242.8642</v>
          </cell>
          <cell r="O2335">
            <v>1052242.8642</v>
          </cell>
          <cell r="P2335">
            <v>0</v>
          </cell>
          <cell r="Q2335">
            <v>0</v>
          </cell>
          <cell r="R2335">
            <v>0</v>
          </cell>
          <cell r="T2335">
            <v>0</v>
          </cell>
        </row>
        <row r="2336">
          <cell r="D2336" t="str">
            <v>Labour</v>
          </cell>
          <cell r="M2336">
            <v>293120.19170984457</v>
          </cell>
          <cell r="T2336">
            <v>0</v>
          </cell>
        </row>
        <row r="2337">
          <cell r="B2337" t="str">
            <v>C20014</v>
          </cell>
          <cell r="E2337" t="str">
            <v>Upah fabrikasi dan install besi beton</v>
          </cell>
          <cell r="I2337" t="str">
            <v>kg</v>
          </cell>
          <cell r="J2337">
            <v>3960.0537900000004</v>
          </cell>
          <cell r="M2337">
            <v>1200</v>
          </cell>
          <cell r="N2337">
            <v>4752064.5480000004</v>
          </cell>
          <cell r="O2337">
            <v>0</v>
          </cell>
          <cell r="P2337">
            <v>4752064.5480000004</v>
          </cell>
          <cell r="Q2337">
            <v>0</v>
          </cell>
          <cell r="R2337">
            <v>0</v>
          </cell>
          <cell r="T2337">
            <v>0</v>
          </cell>
        </row>
        <row r="2338">
          <cell r="D2338" t="str">
            <v>Equipment Operasional</v>
          </cell>
          <cell r="M2338">
            <v>42649.763344025007</v>
          </cell>
          <cell r="T2338">
            <v>0</v>
          </cell>
        </row>
        <row r="2339">
          <cell r="B2339" t="str">
            <v>D20013</v>
          </cell>
          <cell r="E2339" t="str">
            <v>Bar bender</v>
          </cell>
          <cell r="G2339">
            <v>300</v>
          </cell>
          <cell r="I2339" t="str">
            <v>jam</v>
          </cell>
          <cell r="J2339">
            <v>12.571599333333335</v>
          </cell>
          <cell r="K2339">
            <v>3.3333333333333335E-3</v>
          </cell>
          <cell r="M2339">
            <v>20000</v>
          </cell>
          <cell r="N2339">
            <v>251431.98666666669</v>
          </cell>
          <cell r="O2339">
            <v>0</v>
          </cell>
          <cell r="P2339">
            <v>0</v>
          </cell>
          <cell r="Q2339">
            <v>251431.98666666669</v>
          </cell>
          <cell r="R2339">
            <v>0</v>
          </cell>
          <cell r="T2339">
            <v>0</v>
          </cell>
        </row>
        <row r="2340">
          <cell r="B2340" t="str">
            <v>D20014</v>
          </cell>
          <cell r="E2340" t="str">
            <v>Bar cutter</v>
          </cell>
          <cell r="G2340">
            <v>300</v>
          </cell>
          <cell r="I2340" t="str">
            <v>jam</v>
          </cell>
          <cell r="J2340">
            <v>12.571599333333335</v>
          </cell>
          <cell r="K2340">
            <v>3.3333333333333335E-3</v>
          </cell>
          <cell r="M2340">
            <v>20000</v>
          </cell>
          <cell r="N2340">
            <v>251431.98666666669</v>
          </cell>
          <cell r="O2340">
            <v>0</v>
          </cell>
          <cell r="P2340">
            <v>0</v>
          </cell>
          <cell r="Q2340">
            <v>251431.98666666669</v>
          </cell>
          <cell r="R2340">
            <v>0</v>
          </cell>
          <cell r="T2340">
            <v>0</v>
          </cell>
        </row>
        <row r="2341">
          <cell r="B2341" t="str">
            <v>D20005</v>
          </cell>
          <cell r="E2341" t="str">
            <v>Alat bantu pekerjaan besi</v>
          </cell>
          <cell r="I2341" t="str">
            <v>kg</v>
          </cell>
          <cell r="J2341">
            <v>3771.4798000000001</v>
          </cell>
          <cell r="K2341">
            <v>1</v>
          </cell>
          <cell r="M2341">
            <v>50</v>
          </cell>
          <cell r="N2341">
            <v>188573.99</v>
          </cell>
          <cell r="O2341">
            <v>0</v>
          </cell>
          <cell r="P2341">
            <v>0</v>
          </cell>
          <cell r="Q2341">
            <v>188573.99</v>
          </cell>
          <cell r="R2341">
            <v>0</v>
          </cell>
          <cell r="T2341">
            <v>0</v>
          </cell>
        </row>
        <row r="2342">
          <cell r="T2342">
            <v>0</v>
          </cell>
        </row>
        <row r="2343">
          <cell r="D2343" t="str">
            <v>Formwork</v>
          </cell>
          <cell r="I2343" t="str">
            <v>m2</v>
          </cell>
          <cell r="J2343">
            <v>134.76</v>
          </cell>
          <cell r="M2343">
            <v>106081.89555555556</v>
          </cell>
          <cell r="T2343">
            <v>0</v>
          </cell>
        </row>
        <row r="2344">
          <cell r="D2344" t="str">
            <v>Material</v>
          </cell>
          <cell r="M2344">
            <v>5681365.9507017545</v>
          </cell>
          <cell r="T2344">
            <v>0</v>
          </cell>
        </row>
        <row r="2345">
          <cell r="B2345" t="str">
            <v>A20008</v>
          </cell>
          <cell r="E2345" t="str">
            <v>Kayu bekisting</v>
          </cell>
          <cell r="G2345">
            <v>3</v>
          </cell>
          <cell r="H2345" t="str">
            <v>X pakai</v>
          </cell>
          <cell r="I2345" t="str">
            <v>m3</v>
          </cell>
          <cell r="J2345">
            <v>1.5558229166666666</v>
          </cell>
          <cell r="K2345">
            <v>1.154513888888889E-2</v>
          </cell>
          <cell r="M2345">
            <v>2193529.6</v>
          </cell>
          <cell r="N2345">
            <v>3412743.6200666665</v>
          </cell>
          <cell r="O2345">
            <v>3412743.6200666665</v>
          </cell>
          <cell r="P2345">
            <v>0</v>
          </cell>
          <cell r="Q2345">
            <v>0</v>
          </cell>
          <cell r="R2345">
            <v>0</v>
          </cell>
          <cell r="T2345">
            <v>0</v>
          </cell>
        </row>
        <row r="2346">
          <cell r="B2346" t="str">
            <v>B20065</v>
          </cell>
          <cell r="E2346" t="str">
            <v>Plywood 12mm x 4' x 8'</v>
          </cell>
          <cell r="G2346">
            <v>3</v>
          </cell>
          <cell r="H2346" t="str">
            <v>X pakai</v>
          </cell>
          <cell r="I2346" t="str">
            <v>lbr</v>
          </cell>
          <cell r="J2346">
            <v>15.597222222222221</v>
          </cell>
          <cell r="K2346">
            <v>0.11574074074074074</v>
          </cell>
          <cell r="M2346">
            <v>225000</v>
          </cell>
          <cell r="N2346">
            <v>3509375</v>
          </cell>
          <cell r="O2346">
            <v>3509375</v>
          </cell>
          <cell r="P2346">
            <v>0</v>
          </cell>
          <cell r="Q2346">
            <v>0</v>
          </cell>
          <cell r="R2346">
            <v>0</v>
          </cell>
          <cell r="T2346">
            <v>0</v>
          </cell>
        </row>
        <row r="2347">
          <cell r="B2347" t="str">
            <v>B20067</v>
          </cell>
          <cell r="E2347" t="str">
            <v>Paku</v>
          </cell>
          <cell r="G2347">
            <v>1</v>
          </cell>
          <cell r="H2347" t="str">
            <v>X pakai</v>
          </cell>
          <cell r="I2347" t="str">
            <v>kg</v>
          </cell>
          <cell r="J2347">
            <v>53.342499999999994</v>
          </cell>
          <cell r="K2347">
            <v>0.39583333333333331</v>
          </cell>
          <cell r="M2347">
            <v>10650</v>
          </cell>
          <cell r="N2347">
            <v>568097.62499999988</v>
          </cell>
          <cell r="O2347">
            <v>568097.62499999988</v>
          </cell>
          <cell r="P2347">
            <v>0</v>
          </cell>
          <cell r="Q2347">
            <v>0</v>
          </cell>
          <cell r="R2347">
            <v>0</v>
          </cell>
          <cell r="T2347">
            <v>0</v>
          </cell>
        </row>
        <row r="2348">
          <cell r="B2348" t="str">
            <v>B20091</v>
          </cell>
          <cell r="E2348" t="str">
            <v>Material lain (adjustable support, pipa dll)</v>
          </cell>
          <cell r="G2348">
            <v>80</v>
          </cell>
          <cell r="H2348" t="str">
            <v>X pakai</v>
          </cell>
          <cell r="I2348" t="str">
            <v>ls</v>
          </cell>
          <cell r="J2348">
            <v>1.6844999999999999</v>
          </cell>
          <cell r="K2348">
            <v>1.2500000000000001E-2</v>
          </cell>
          <cell r="M2348">
            <v>600000</v>
          </cell>
          <cell r="N2348">
            <v>1010699.9999999999</v>
          </cell>
          <cell r="O2348">
            <v>1010699.9999999999</v>
          </cell>
          <cell r="P2348">
            <v>0</v>
          </cell>
          <cell r="Q2348">
            <v>0</v>
          </cell>
          <cell r="R2348">
            <v>0</v>
          </cell>
          <cell r="T2348">
            <v>0</v>
          </cell>
        </row>
        <row r="2349">
          <cell r="B2349" t="str">
            <v>B20066</v>
          </cell>
          <cell r="E2349" t="str">
            <v>Oli formwork</v>
          </cell>
          <cell r="I2349" t="str">
            <v>liter</v>
          </cell>
          <cell r="J2349">
            <v>26.951999999999998</v>
          </cell>
          <cell r="K2349">
            <v>0.2</v>
          </cell>
          <cell r="M2349">
            <v>5000</v>
          </cell>
          <cell r="N2349">
            <v>134760</v>
          </cell>
          <cell r="O2349">
            <v>134760</v>
          </cell>
          <cell r="P2349">
            <v>0</v>
          </cell>
          <cell r="Q2349">
            <v>0</v>
          </cell>
          <cell r="R2349">
            <v>0</v>
          </cell>
          <cell r="T2349">
            <v>0</v>
          </cell>
        </row>
        <row r="2350">
          <cell r="D2350" t="str">
            <v>Labour</v>
          </cell>
          <cell r="M2350">
            <v>3546315.7894736836</v>
          </cell>
          <cell r="T2350">
            <v>0</v>
          </cell>
        </row>
        <row r="2351">
          <cell r="B2351" t="str">
            <v>C20013</v>
          </cell>
          <cell r="E2351" t="str">
            <v>Upah fabrikasi bekisting</v>
          </cell>
          <cell r="I2351" t="str">
            <v>m2</v>
          </cell>
          <cell r="J2351">
            <v>44.919999999999995</v>
          </cell>
          <cell r="M2351">
            <v>30000</v>
          </cell>
          <cell r="N2351">
            <v>1347599.9999999998</v>
          </cell>
          <cell r="O2351">
            <v>0</v>
          </cell>
          <cell r="P2351">
            <v>1347599.9999999998</v>
          </cell>
          <cell r="Q2351">
            <v>0</v>
          </cell>
          <cell r="R2351">
            <v>0</v>
          </cell>
          <cell r="T2351">
            <v>0</v>
          </cell>
        </row>
        <row r="2352">
          <cell r="B2352" t="str">
            <v>C20017</v>
          </cell>
          <cell r="E2352" t="str">
            <v>Upah install bekisting</v>
          </cell>
          <cell r="I2352" t="str">
            <v>m2</v>
          </cell>
          <cell r="J2352">
            <v>134.76</v>
          </cell>
          <cell r="M2352">
            <v>30000</v>
          </cell>
          <cell r="N2352">
            <v>4042799.9999999995</v>
          </cell>
          <cell r="O2352">
            <v>0</v>
          </cell>
          <cell r="P2352">
            <v>4042799.9999999995</v>
          </cell>
          <cell r="Q2352">
            <v>0</v>
          </cell>
          <cell r="R2352">
            <v>0</v>
          </cell>
          <cell r="T2352">
            <v>0</v>
          </cell>
        </row>
        <row r="2353">
          <cell r="D2353" t="str">
            <v>Equipment Operasional</v>
          </cell>
          <cell r="M2353">
            <v>177315.78947368421</v>
          </cell>
          <cell r="T2353">
            <v>0</v>
          </cell>
        </row>
        <row r="2354">
          <cell r="B2354" t="str">
            <v>D20007</v>
          </cell>
          <cell r="E2354" t="str">
            <v>Alat bantu formwork</v>
          </cell>
          <cell r="I2354" t="str">
            <v>m2</v>
          </cell>
          <cell r="J2354">
            <v>134.76</v>
          </cell>
          <cell r="M2354">
            <v>2000</v>
          </cell>
          <cell r="N2354">
            <v>269520</v>
          </cell>
          <cell r="O2354">
            <v>0</v>
          </cell>
          <cell r="P2354">
            <v>0</v>
          </cell>
          <cell r="Q2354">
            <v>269520</v>
          </cell>
          <cell r="R2354">
            <v>0</v>
          </cell>
          <cell r="T2354">
            <v>0</v>
          </cell>
        </row>
        <row r="2355">
          <cell r="T2355">
            <v>0</v>
          </cell>
        </row>
        <row r="2356">
          <cell r="B2356" t="str">
            <v>4.4.5</v>
          </cell>
          <cell r="D2356" t="str">
            <v>Galvanized Steel Ladder</v>
          </cell>
          <cell r="I2356" t="str">
            <v>nos</v>
          </cell>
          <cell r="J2356">
            <v>1</v>
          </cell>
          <cell r="K2356">
            <v>65.58</v>
          </cell>
          <cell r="L2356" t="str">
            <v>kg/nos</v>
          </cell>
          <cell r="M2356">
            <v>1315206.8999999999</v>
          </cell>
          <cell r="T2356">
            <v>0</v>
          </cell>
        </row>
        <row r="2357">
          <cell r="D2357" t="str">
            <v>Material</v>
          </cell>
          <cell r="I2357" t="str">
            <v>kg</v>
          </cell>
          <cell r="J2357">
            <v>65.58</v>
          </cell>
          <cell r="M2357">
            <v>14804.999999999998</v>
          </cell>
          <cell r="T2357">
            <v>0</v>
          </cell>
        </row>
        <row r="2358">
          <cell r="B2358" t="str">
            <v>B20008</v>
          </cell>
          <cell r="E2358" t="str">
            <v>Baja galvanis</v>
          </cell>
          <cell r="I2358" t="str">
            <v>kg</v>
          </cell>
          <cell r="J2358">
            <v>68.858999999999995</v>
          </cell>
          <cell r="K2358">
            <v>1.05</v>
          </cell>
          <cell r="M2358">
            <v>14100</v>
          </cell>
          <cell r="N2358">
            <v>970911.89999999991</v>
          </cell>
          <cell r="O2358">
            <v>970911.89999999991</v>
          </cell>
          <cell r="P2358">
            <v>0</v>
          </cell>
          <cell r="Q2358">
            <v>0</v>
          </cell>
          <cell r="R2358">
            <v>0</v>
          </cell>
          <cell r="T2358">
            <v>0</v>
          </cell>
        </row>
        <row r="2359">
          <cell r="D2359" t="str">
            <v>Labour</v>
          </cell>
          <cell r="M2359">
            <v>5250</v>
          </cell>
          <cell r="T2359">
            <v>0</v>
          </cell>
        </row>
        <row r="2360">
          <cell r="B2360" t="str">
            <v>C20023</v>
          </cell>
          <cell r="E2360" t="str">
            <v>Upah pabrikasi dan instalasi baja</v>
          </cell>
          <cell r="I2360" t="str">
            <v>kg</v>
          </cell>
          <cell r="J2360">
            <v>68.858999999999995</v>
          </cell>
          <cell r="M2360">
            <v>5000</v>
          </cell>
          <cell r="N2360">
            <v>344295</v>
          </cell>
          <cell r="O2360">
            <v>0</v>
          </cell>
          <cell r="P2360">
            <v>344295</v>
          </cell>
          <cell r="Q2360">
            <v>0</v>
          </cell>
          <cell r="R2360">
            <v>0</v>
          </cell>
          <cell r="T2360">
            <v>0</v>
          </cell>
        </row>
        <row r="2361">
          <cell r="T2361">
            <v>0</v>
          </cell>
        </row>
        <row r="2362">
          <cell r="B2362" t="str">
            <v>4.4.6</v>
          </cell>
          <cell r="D2362" t="str">
            <v>Non-Toxic Epoxy Coat</v>
          </cell>
          <cell r="I2362" t="str">
            <v>m2</v>
          </cell>
          <cell r="J2362">
            <v>51.768000000000001</v>
          </cell>
          <cell r="K2362">
            <v>51.768000000000001</v>
          </cell>
          <cell r="L2362" t="str">
            <v>m2/nos</v>
          </cell>
          <cell r="M2362">
            <v>81479.72</v>
          </cell>
          <cell r="T2362">
            <v>0</v>
          </cell>
        </row>
        <row r="2363">
          <cell r="B2363" t="str">
            <v>B20023</v>
          </cell>
          <cell r="E2363" t="str">
            <v>Epoxy primer</v>
          </cell>
          <cell r="I2363" t="str">
            <v>kg</v>
          </cell>
          <cell r="J2363">
            <v>25.884</v>
          </cell>
          <cell r="K2363">
            <v>0.5</v>
          </cell>
          <cell r="M2363">
            <v>77519.199999999997</v>
          </cell>
          <cell r="N2363">
            <v>2006506.9727999999</v>
          </cell>
          <cell r="O2363">
            <v>2006506.9727999999</v>
          </cell>
          <cell r="P2363">
            <v>0</v>
          </cell>
          <cell r="Q2363">
            <v>0</v>
          </cell>
          <cell r="R2363">
            <v>0</v>
          </cell>
          <cell r="T2363">
            <v>0</v>
          </cell>
        </row>
        <row r="2364">
          <cell r="B2364" t="str">
            <v>B20130</v>
          </cell>
          <cell r="E2364" t="str">
            <v>Epoxy finish 41</v>
          </cell>
          <cell r="I2364" t="str">
            <v>kg</v>
          </cell>
          <cell r="J2364">
            <v>5.1768000000000001</v>
          </cell>
          <cell r="K2364">
            <v>0.1</v>
          </cell>
          <cell r="M2364">
            <v>102313.2</v>
          </cell>
          <cell r="N2364">
            <v>529654.97375999996</v>
          </cell>
          <cell r="O2364">
            <v>529654.97375999996</v>
          </cell>
          <cell r="P2364">
            <v>0</v>
          </cell>
          <cell r="Q2364">
            <v>0</v>
          </cell>
          <cell r="R2364">
            <v>0</v>
          </cell>
          <cell r="T2364">
            <v>0</v>
          </cell>
        </row>
        <row r="2365">
          <cell r="B2365" t="str">
            <v>B20131</v>
          </cell>
          <cell r="E2365" t="str">
            <v>Thinner epoxy 41</v>
          </cell>
          <cell r="I2365" t="str">
            <v>ltr</v>
          </cell>
          <cell r="J2365">
            <v>10.3536</v>
          </cell>
          <cell r="K2365">
            <v>0.2</v>
          </cell>
          <cell r="M2365">
            <v>37444</v>
          </cell>
          <cell r="N2365">
            <v>387680.19839999999</v>
          </cell>
          <cell r="O2365">
            <v>387680.19839999999</v>
          </cell>
          <cell r="P2365">
            <v>0</v>
          </cell>
          <cell r="Q2365">
            <v>0</v>
          </cell>
          <cell r="R2365">
            <v>0</v>
          </cell>
          <cell r="T2365">
            <v>0</v>
          </cell>
        </row>
        <row r="2366">
          <cell r="B2366" t="str">
            <v>E20070</v>
          </cell>
          <cell r="E2366" t="str">
            <v>Upah cat epoxy</v>
          </cell>
          <cell r="I2366" t="str">
            <v>m2</v>
          </cell>
          <cell r="J2366">
            <v>51.768000000000001</v>
          </cell>
          <cell r="K2366">
            <v>1</v>
          </cell>
          <cell r="M2366">
            <v>25000</v>
          </cell>
          <cell r="N2366">
            <v>1294200</v>
          </cell>
          <cell r="O2366">
            <v>0</v>
          </cell>
          <cell r="P2366">
            <v>0</v>
          </cell>
          <cell r="Q2366">
            <v>0</v>
          </cell>
          <cell r="R2366">
            <v>1294200</v>
          </cell>
          <cell r="T2366">
            <v>0</v>
          </cell>
        </row>
        <row r="2367">
          <cell r="T2367">
            <v>0</v>
          </cell>
        </row>
        <row r="2368">
          <cell r="B2368" t="str">
            <v>4.4.7</v>
          </cell>
          <cell r="D2368" t="str">
            <v>Waterproofing Membarane With Propylene Board</v>
          </cell>
          <cell r="I2368" t="str">
            <v>m2</v>
          </cell>
          <cell r="J2368">
            <v>74.711999999999989</v>
          </cell>
          <cell r="K2368">
            <v>74.711999999999989</v>
          </cell>
          <cell r="L2368" t="str">
            <v>m2/nos</v>
          </cell>
          <cell r="M2368">
            <v>50000</v>
          </cell>
          <cell r="T2368">
            <v>0</v>
          </cell>
        </row>
        <row r="2369">
          <cell r="B2369" t="str">
            <v>E20357</v>
          </cell>
          <cell r="E2369" t="str">
            <v>Waterproofing Membarane With Propylene Board</v>
          </cell>
          <cell r="I2369" t="str">
            <v>m2</v>
          </cell>
          <cell r="J2369">
            <v>74.711999999999989</v>
          </cell>
          <cell r="M2369">
            <v>50000</v>
          </cell>
          <cell r="N2369">
            <v>3735599.9999999995</v>
          </cell>
          <cell r="O2369">
            <v>0</v>
          </cell>
          <cell r="P2369">
            <v>0</v>
          </cell>
          <cell r="Q2369">
            <v>0</v>
          </cell>
          <cell r="R2369">
            <v>3735599.9999999995</v>
          </cell>
          <cell r="T2369">
            <v>0</v>
          </cell>
        </row>
        <row r="2370">
          <cell r="T2370">
            <v>0</v>
          </cell>
        </row>
        <row r="2371">
          <cell r="B2371" t="str">
            <v>4.4.8</v>
          </cell>
          <cell r="D2371" t="str">
            <v>Asphalt Pavement</v>
          </cell>
          <cell r="I2371" t="str">
            <v>m2</v>
          </cell>
          <cell r="J2371">
            <v>0</v>
          </cell>
          <cell r="K2371">
            <v>0</v>
          </cell>
          <cell r="L2371" t="str">
            <v>m2/nos</v>
          </cell>
          <cell r="M2371" t="e">
            <v>#DIV/0!</v>
          </cell>
          <cell r="T2371">
            <v>0</v>
          </cell>
        </row>
        <row r="2372">
          <cell r="D2372" t="str">
            <v>AC-WC</v>
          </cell>
          <cell r="F2372">
            <v>5</v>
          </cell>
          <cell r="I2372" t="str">
            <v>m2</v>
          </cell>
          <cell r="J2372">
            <v>0</v>
          </cell>
          <cell r="M2372" t="e">
            <v>#DIV/0!</v>
          </cell>
          <cell r="T2372">
            <v>0</v>
          </cell>
        </row>
        <row r="2373">
          <cell r="D2373" t="str">
            <v>Material</v>
          </cell>
          <cell r="M2373" t="e">
            <v>#DIV/0!</v>
          </cell>
          <cell r="T2373">
            <v>0</v>
          </cell>
        </row>
        <row r="2374">
          <cell r="B2374" t="str">
            <v>A20002</v>
          </cell>
          <cell r="E2374" t="str">
            <v>Agregat kasar</v>
          </cell>
          <cell r="I2374" t="str">
            <v>m3</v>
          </cell>
          <cell r="J2374">
            <v>0</v>
          </cell>
          <cell r="K2374">
            <v>2.5987500000000004E-2</v>
          </cell>
          <cell r="M2374">
            <v>100585.90399999999</v>
          </cell>
          <cell r="N2374">
            <v>0</v>
          </cell>
          <cell r="O2374">
            <v>0</v>
          </cell>
          <cell r="P2374">
            <v>0</v>
          </cell>
          <cell r="Q2374">
            <v>0</v>
          </cell>
          <cell r="R2374">
            <v>0</v>
          </cell>
          <cell r="T2374">
            <v>0</v>
          </cell>
        </row>
        <row r="2375">
          <cell r="B2375" t="str">
            <v>A20001</v>
          </cell>
          <cell r="E2375" t="str">
            <v>Agregat halus</v>
          </cell>
          <cell r="I2375" t="str">
            <v>m3</v>
          </cell>
          <cell r="J2375">
            <v>0</v>
          </cell>
          <cell r="K2375">
            <v>3.7812499999999999E-2</v>
          </cell>
          <cell r="M2375">
            <v>113923.47200000001</v>
          </cell>
          <cell r="N2375">
            <v>0</v>
          </cell>
          <cell r="O2375">
            <v>0</v>
          </cell>
          <cell r="P2375">
            <v>0</v>
          </cell>
          <cell r="Q2375">
            <v>0</v>
          </cell>
          <cell r="R2375">
            <v>0</v>
          </cell>
          <cell r="T2375">
            <v>0</v>
          </cell>
        </row>
        <row r="2376">
          <cell r="B2376" t="str">
            <v>A20007</v>
          </cell>
          <cell r="E2376" t="str">
            <v>Filler</v>
          </cell>
          <cell r="I2376" t="str">
            <v>kg</v>
          </cell>
          <cell r="J2376">
            <v>0</v>
          </cell>
          <cell r="K2376">
            <v>1.2375</v>
          </cell>
          <cell r="M2376">
            <v>1054</v>
          </cell>
          <cell r="N2376">
            <v>0</v>
          </cell>
          <cell r="O2376">
            <v>0</v>
          </cell>
          <cell r="P2376">
            <v>0</v>
          </cell>
          <cell r="Q2376">
            <v>0</v>
          </cell>
          <cell r="R2376">
            <v>0</v>
          </cell>
          <cell r="T2376">
            <v>0</v>
          </cell>
        </row>
        <row r="2377">
          <cell r="B2377" t="str">
            <v>B20007</v>
          </cell>
          <cell r="E2377" t="str">
            <v>Aspal</v>
          </cell>
          <cell r="I2377" t="str">
            <v>kg</v>
          </cell>
          <cell r="J2377">
            <v>0</v>
          </cell>
          <cell r="K2377">
            <v>7.3237500000000013</v>
          </cell>
          <cell r="M2377">
            <v>6900</v>
          </cell>
          <cell r="N2377">
            <v>0</v>
          </cell>
          <cell r="O2377">
            <v>0</v>
          </cell>
          <cell r="P2377">
            <v>0</v>
          </cell>
          <cell r="Q2377">
            <v>0</v>
          </cell>
          <cell r="R2377">
            <v>0</v>
          </cell>
          <cell r="T2377">
            <v>0</v>
          </cell>
        </row>
        <row r="2378">
          <cell r="D2378" t="str">
            <v>Labour</v>
          </cell>
          <cell r="M2378" t="e">
            <v>#DIV/0!</v>
          </cell>
          <cell r="T2378">
            <v>0</v>
          </cell>
        </row>
        <row r="2379">
          <cell r="B2379" t="str">
            <v>C20001</v>
          </cell>
          <cell r="E2379" t="str">
            <v>Tenaga</v>
          </cell>
          <cell r="G2379">
            <v>6</v>
          </cell>
          <cell r="I2379" t="str">
            <v>jam</v>
          </cell>
          <cell r="J2379">
            <v>0</v>
          </cell>
          <cell r="K2379">
            <v>1.6265060240963858E-2</v>
          </cell>
          <cell r="L2379">
            <v>368.88888888888886</v>
          </cell>
          <cell r="M2379">
            <v>17500</v>
          </cell>
          <cell r="N2379">
            <v>0</v>
          </cell>
          <cell r="O2379">
            <v>0</v>
          </cell>
          <cell r="P2379">
            <v>0</v>
          </cell>
          <cell r="Q2379">
            <v>0</v>
          </cell>
          <cell r="R2379">
            <v>0</v>
          </cell>
          <cell r="T2379">
            <v>0</v>
          </cell>
        </row>
        <row r="2380">
          <cell r="B2380" t="str">
            <v>C20003</v>
          </cell>
          <cell r="E2380" t="str">
            <v>Mandor</v>
          </cell>
          <cell r="G2380">
            <v>1</v>
          </cell>
          <cell r="I2380" t="str">
            <v>jam</v>
          </cell>
          <cell r="J2380">
            <v>0</v>
          </cell>
          <cell r="K2380">
            <v>1.8975903614457835E-3</v>
          </cell>
          <cell r="L2380">
            <v>526.98412698412687</v>
          </cell>
          <cell r="M2380">
            <v>27500</v>
          </cell>
          <cell r="N2380">
            <v>0</v>
          </cell>
          <cell r="O2380">
            <v>0</v>
          </cell>
          <cell r="P2380">
            <v>0</v>
          </cell>
          <cell r="Q2380">
            <v>0</v>
          </cell>
          <cell r="R2380">
            <v>0</v>
          </cell>
          <cell r="T2380">
            <v>0</v>
          </cell>
        </row>
        <row r="2381">
          <cell r="D2381" t="str">
            <v>Equipment Operasional</v>
          </cell>
          <cell r="H2381" t="str">
            <v>BBM</v>
          </cell>
          <cell r="M2381" t="e">
            <v>#DIV/0!</v>
          </cell>
          <cell r="T2381">
            <v>0</v>
          </cell>
        </row>
        <row r="2382">
          <cell r="B2382" t="str">
            <v>D20042</v>
          </cell>
          <cell r="E2382" t="str">
            <v>Wheel loader</v>
          </cell>
          <cell r="G2382">
            <v>16</v>
          </cell>
          <cell r="H2382">
            <v>0</v>
          </cell>
          <cell r="I2382" t="str">
            <v>jam</v>
          </cell>
          <cell r="J2382">
            <v>0</v>
          </cell>
          <cell r="K2382">
            <v>1.8592890078833852E-3</v>
          </cell>
          <cell r="L2382">
            <v>537.84</v>
          </cell>
          <cell r="M2382">
            <v>173345.6</v>
          </cell>
          <cell r="N2382">
            <v>0</v>
          </cell>
          <cell r="O2382">
            <v>0</v>
          </cell>
          <cell r="P2382">
            <v>0</v>
          </cell>
          <cell r="Q2382">
            <v>0</v>
          </cell>
          <cell r="R2382">
            <v>0</v>
          </cell>
          <cell r="T2382">
            <v>0</v>
          </cell>
        </row>
        <row r="2383">
          <cell r="B2383" t="str">
            <v>D20011</v>
          </cell>
          <cell r="E2383" t="str">
            <v>AMP</v>
          </cell>
          <cell r="G2383">
            <v>35</v>
          </cell>
          <cell r="H2383">
            <v>0</v>
          </cell>
          <cell r="I2383" t="str">
            <v>jam</v>
          </cell>
          <cell r="J2383">
            <v>0</v>
          </cell>
          <cell r="K2383">
            <v>2.7108433734939763E-3</v>
          </cell>
          <cell r="L2383">
            <v>368.88888888888886</v>
          </cell>
          <cell r="M2383">
            <v>635267.251017045</v>
          </cell>
          <cell r="N2383">
            <v>0</v>
          </cell>
          <cell r="O2383">
            <v>0</v>
          </cell>
          <cell r="P2383">
            <v>0</v>
          </cell>
          <cell r="Q2383">
            <v>0</v>
          </cell>
          <cell r="R2383">
            <v>0</v>
          </cell>
          <cell r="T2383">
            <v>0</v>
          </cell>
        </row>
        <row r="2384">
          <cell r="B2384" t="str">
            <v>D20027</v>
          </cell>
          <cell r="E2384" t="str">
            <v>Genset</v>
          </cell>
          <cell r="G2384">
            <v>10</v>
          </cell>
          <cell r="H2384">
            <v>0</v>
          </cell>
          <cell r="I2384" t="str">
            <v>jam</v>
          </cell>
          <cell r="J2384">
            <v>0</v>
          </cell>
          <cell r="K2384">
            <v>2.7108433734939763E-3</v>
          </cell>
          <cell r="L2384">
            <v>368.88888888888886</v>
          </cell>
          <cell r="M2384">
            <v>19041.044336153493</v>
          </cell>
          <cell r="N2384">
            <v>0</v>
          </cell>
          <cell r="O2384">
            <v>0</v>
          </cell>
          <cell r="P2384">
            <v>0</v>
          </cell>
          <cell r="Q2384">
            <v>0</v>
          </cell>
          <cell r="R2384">
            <v>0</v>
          </cell>
          <cell r="T2384">
            <v>0</v>
          </cell>
        </row>
        <row r="2385">
          <cell r="B2385" t="str">
            <v>D20024</v>
          </cell>
          <cell r="E2385" t="str">
            <v>Dump Truck 20 Ton</v>
          </cell>
          <cell r="G2385">
            <v>10</v>
          </cell>
          <cell r="H2385">
            <v>0</v>
          </cell>
          <cell r="I2385" t="str">
            <v>jam</v>
          </cell>
          <cell r="J2385">
            <v>0</v>
          </cell>
          <cell r="K2385">
            <v>1.210843373493976E-2</v>
          </cell>
          <cell r="L2385">
            <v>82.587064676616905</v>
          </cell>
          <cell r="M2385">
            <v>192744.92307692309</v>
          </cell>
          <cell r="N2385">
            <v>0</v>
          </cell>
          <cell r="O2385">
            <v>0</v>
          </cell>
          <cell r="P2385">
            <v>0</v>
          </cell>
          <cell r="Q2385">
            <v>0</v>
          </cell>
          <cell r="R2385">
            <v>0</v>
          </cell>
          <cell r="T2385">
            <v>0</v>
          </cell>
        </row>
        <row r="2386">
          <cell r="B2386" t="str">
            <v>D20012</v>
          </cell>
          <cell r="E2386" t="str">
            <v>Asphalt finisher</v>
          </cell>
          <cell r="G2386">
            <v>12</v>
          </cell>
          <cell r="H2386">
            <v>0</v>
          </cell>
          <cell r="I2386" t="str">
            <v>jam</v>
          </cell>
          <cell r="J2386">
            <v>0</v>
          </cell>
          <cell r="K2386">
            <v>3.3885542168674704E-3</v>
          </cell>
          <cell r="L2386">
            <v>295.11111111111109</v>
          </cell>
          <cell r="M2386">
            <v>116435.14869362471</v>
          </cell>
          <cell r="N2386">
            <v>0</v>
          </cell>
          <cell r="O2386">
            <v>0</v>
          </cell>
          <cell r="P2386">
            <v>0</v>
          </cell>
          <cell r="Q2386">
            <v>0</v>
          </cell>
          <cell r="R2386">
            <v>0</v>
          </cell>
          <cell r="T2386">
            <v>0</v>
          </cell>
        </row>
        <row r="2387">
          <cell r="B2387" t="str">
            <v>D20037</v>
          </cell>
          <cell r="E2387" t="str">
            <v>Tandem roller 6 ton</v>
          </cell>
          <cell r="G2387">
            <v>16</v>
          </cell>
          <cell r="H2387">
            <v>0</v>
          </cell>
          <cell r="I2387" t="str">
            <v>jam</v>
          </cell>
          <cell r="J2387">
            <v>0</v>
          </cell>
          <cell r="K2387">
            <v>3.2128514056224901E-3</v>
          </cell>
          <cell r="L2387">
            <v>311.25</v>
          </cell>
          <cell r="M2387">
            <v>121405.58489999251</v>
          </cell>
          <cell r="N2387">
            <v>0</v>
          </cell>
          <cell r="O2387">
            <v>0</v>
          </cell>
          <cell r="P2387">
            <v>0</v>
          </cell>
          <cell r="Q2387">
            <v>0</v>
          </cell>
          <cell r="R2387">
            <v>0</v>
          </cell>
          <cell r="T2387">
            <v>0</v>
          </cell>
        </row>
        <row r="2388">
          <cell r="B2388" t="str">
            <v>D20034</v>
          </cell>
          <cell r="E2388" t="str">
            <v>Pneumatic tire roller 6 ton</v>
          </cell>
          <cell r="G2388">
            <v>12</v>
          </cell>
          <cell r="H2388">
            <v>0</v>
          </cell>
          <cell r="I2388" t="str">
            <v>jam</v>
          </cell>
          <cell r="J2388">
            <v>0</v>
          </cell>
          <cell r="K2388">
            <v>2.2948938611589216E-3</v>
          </cell>
          <cell r="L2388">
            <v>435.74999999999994</v>
          </cell>
          <cell r="M2388">
            <v>129395.094333325</v>
          </cell>
          <cell r="N2388">
            <v>0</v>
          </cell>
          <cell r="O2388">
            <v>0</v>
          </cell>
          <cell r="P2388">
            <v>0</v>
          </cell>
          <cell r="Q2388">
            <v>0</v>
          </cell>
          <cell r="R2388">
            <v>0</v>
          </cell>
          <cell r="T2388">
            <v>0</v>
          </cell>
        </row>
        <row r="2389">
          <cell r="B2389" t="str">
            <v>D20052</v>
          </cell>
          <cell r="E2389" t="str">
            <v>Alat bantu pek. aspal</v>
          </cell>
          <cell r="I2389" t="str">
            <v>m3</v>
          </cell>
          <cell r="J2389">
            <v>0</v>
          </cell>
          <cell r="K2389">
            <v>1</v>
          </cell>
          <cell r="M2389">
            <v>100</v>
          </cell>
          <cell r="N2389">
            <v>0</v>
          </cell>
          <cell r="O2389">
            <v>0</v>
          </cell>
          <cell r="P2389">
            <v>0</v>
          </cell>
          <cell r="Q2389">
            <v>0</v>
          </cell>
          <cell r="R2389">
            <v>0</v>
          </cell>
          <cell r="T2389">
            <v>0</v>
          </cell>
        </row>
        <row r="2390">
          <cell r="B2390" t="str">
            <v>D20050</v>
          </cell>
          <cell r="E2390" t="str">
            <v>BBM solar</v>
          </cell>
          <cell r="H2390">
            <v>0</v>
          </cell>
          <cell r="I2390" t="str">
            <v>ltr</v>
          </cell>
          <cell r="J2390">
            <v>0</v>
          </cell>
          <cell r="M2390">
            <v>989.1712</v>
          </cell>
          <cell r="N2390">
            <v>0</v>
          </cell>
          <cell r="O2390">
            <v>0</v>
          </cell>
          <cell r="P2390">
            <v>0</v>
          </cell>
          <cell r="Q2390">
            <v>0</v>
          </cell>
          <cell r="R2390">
            <v>0</v>
          </cell>
          <cell r="T2390">
            <v>0</v>
          </cell>
        </row>
        <row r="2391">
          <cell r="T2391">
            <v>0</v>
          </cell>
        </row>
        <row r="2392">
          <cell r="B2392" t="str">
            <v>4.4.9</v>
          </cell>
          <cell r="D2392" t="str">
            <v>Cast Iron Frame &amp; Perforated Cover</v>
          </cell>
          <cell r="I2392" t="str">
            <v>nos</v>
          </cell>
          <cell r="J2392">
            <v>1</v>
          </cell>
          <cell r="K2392">
            <v>1130.3999999999999</v>
          </cell>
          <cell r="L2392" t="str">
            <v>kg/nos</v>
          </cell>
          <cell r="M2392">
            <v>19406141.999999996</v>
          </cell>
          <cell r="T2392">
            <v>0</v>
          </cell>
        </row>
        <row r="2393">
          <cell r="D2393" t="str">
            <v>Material</v>
          </cell>
          <cell r="I2393" t="str">
            <v>kg</v>
          </cell>
          <cell r="J2393">
            <v>1130.3999999999999</v>
          </cell>
          <cell r="M2393">
            <v>11917.5</v>
          </cell>
          <cell r="T2393">
            <v>0</v>
          </cell>
        </row>
        <row r="2394">
          <cell r="B2394" t="str">
            <v>B20010</v>
          </cell>
          <cell r="E2394" t="str">
            <v>Baja Struktur</v>
          </cell>
          <cell r="I2394" t="str">
            <v>kg</v>
          </cell>
          <cell r="J2394">
            <v>1186.9199999999998</v>
          </cell>
          <cell r="K2394">
            <v>1.05</v>
          </cell>
          <cell r="M2394">
            <v>11350</v>
          </cell>
          <cell r="N2394">
            <v>13471541.999999998</v>
          </cell>
          <cell r="O2394">
            <v>13471541.999999998</v>
          </cell>
          <cell r="P2394">
            <v>0</v>
          </cell>
          <cell r="Q2394">
            <v>0</v>
          </cell>
          <cell r="R2394">
            <v>0</v>
          </cell>
          <cell r="T2394">
            <v>0</v>
          </cell>
        </row>
        <row r="2395">
          <cell r="D2395" t="str">
            <v>Labour</v>
          </cell>
          <cell r="M2395">
            <v>5250</v>
          </cell>
          <cell r="T2395">
            <v>0</v>
          </cell>
        </row>
        <row r="2396">
          <cell r="B2396" t="str">
            <v>C20023</v>
          </cell>
          <cell r="E2396" t="str">
            <v>Upah pabrikasi dan instalasi baja</v>
          </cell>
          <cell r="I2396" t="str">
            <v>kg</v>
          </cell>
          <cell r="J2396">
            <v>1186.9199999999998</v>
          </cell>
          <cell r="M2396">
            <v>5000</v>
          </cell>
          <cell r="N2396">
            <v>5934599.9999999991</v>
          </cell>
          <cell r="O2396">
            <v>0</v>
          </cell>
          <cell r="P2396">
            <v>5934599.9999999991</v>
          </cell>
          <cell r="Q2396">
            <v>0</v>
          </cell>
          <cell r="R2396">
            <v>0</v>
          </cell>
          <cell r="T2396">
            <v>0</v>
          </cell>
        </row>
        <row r="2397">
          <cell r="T2397">
            <v>0</v>
          </cell>
        </row>
        <row r="2398">
          <cell r="D2398" t="str">
            <v>Closing Valve Chambers for Lines dia. 400mm Pipe</v>
          </cell>
          <cell r="T2398">
            <v>0</v>
          </cell>
        </row>
        <row r="2399">
          <cell r="B2399" t="str">
            <v>4.5</v>
          </cell>
          <cell r="D2399" t="str">
            <v>Chamber Type (B)</v>
          </cell>
          <cell r="I2399" t="str">
            <v>nos</v>
          </cell>
          <cell r="J2399">
            <v>1</v>
          </cell>
          <cell r="M2399">
            <v>103450357.58636072</v>
          </cell>
          <cell r="N2399">
            <v>103450357.58636072</v>
          </cell>
          <cell r="O2399">
            <v>75733362.503114939</v>
          </cell>
          <cell r="P2399">
            <v>16832817.288025372</v>
          </cell>
          <cell r="Q2399">
            <v>7917927.7952203779</v>
          </cell>
          <cell r="R2399">
            <v>2966250.0000000005</v>
          </cell>
          <cell r="S2399">
            <v>0</v>
          </cell>
          <cell r="T2399">
            <v>0</v>
          </cell>
        </row>
        <row r="2400">
          <cell r="B2400" t="str">
            <v>4.5.1</v>
          </cell>
          <cell r="D2400" t="str">
            <v>Excavation</v>
          </cell>
          <cell r="F2400" t="str">
            <v>buang sejauh 8 km</v>
          </cell>
          <cell r="I2400" t="str">
            <v>m3</v>
          </cell>
          <cell r="J2400">
            <v>79.2</v>
          </cell>
          <cell r="K2400">
            <v>79.2</v>
          </cell>
          <cell r="L2400" t="str">
            <v>m3/nos</v>
          </cell>
          <cell r="M2400">
            <v>83278.272710006873</v>
          </cell>
          <cell r="T2400">
            <v>0</v>
          </cell>
        </row>
        <row r="2401">
          <cell r="B2401" t="str">
            <v>4.5.1.1</v>
          </cell>
          <cell r="D2401" t="str">
            <v>Soft Soil (Excavation)</v>
          </cell>
          <cell r="F2401" t="str">
            <v>Estimate =</v>
          </cell>
          <cell r="G2401">
            <v>0.25</v>
          </cell>
          <cell r="I2401" t="str">
            <v>m3</v>
          </cell>
          <cell r="J2401">
            <v>19.8</v>
          </cell>
          <cell r="M2401">
            <v>42763.506795090681</v>
          </cell>
          <cell r="T2401">
            <v>0</v>
          </cell>
        </row>
        <row r="2402">
          <cell r="D2402" t="str">
            <v>Labour</v>
          </cell>
          <cell r="M2402">
            <v>2615.4616868469261</v>
          </cell>
          <cell r="T2402">
            <v>0</v>
          </cell>
        </row>
        <row r="2403">
          <cell r="B2403" t="str">
            <v>C20001</v>
          </cell>
          <cell r="E2403" t="str">
            <v>Tenaga</v>
          </cell>
          <cell r="G2403">
            <v>3</v>
          </cell>
          <cell r="I2403" t="str">
            <v>jam</v>
          </cell>
          <cell r="J2403">
            <v>2.9592080799753795</v>
          </cell>
          <cell r="K2403">
            <v>0.14945495353411006</v>
          </cell>
          <cell r="L2403">
            <v>20.072937892388495</v>
          </cell>
          <cell r="M2403">
            <v>17500</v>
          </cell>
          <cell r="N2403">
            <v>51786.14139956914</v>
          </cell>
          <cell r="O2403">
            <v>0</v>
          </cell>
          <cell r="P2403">
            <v>51786.14139956914</v>
          </cell>
          <cell r="Q2403">
            <v>0</v>
          </cell>
          <cell r="R2403">
            <v>0</v>
          </cell>
          <cell r="T2403">
            <v>0</v>
          </cell>
        </row>
        <row r="2404">
          <cell r="B2404" t="str">
            <v>C20003</v>
          </cell>
          <cell r="E2404" t="str">
            <v>Mandor</v>
          </cell>
          <cell r="G2404">
            <v>0</v>
          </cell>
          <cell r="I2404" t="str">
            <v>jam</v>
          </cell>
          <cell r="J2404">
            <v>0</v>
          </cell>
          <cell r="K2404">
            <v>0</v>
          </cell>
          <cell r="L2404">
            <v>20.072937892388495</v>
          </cell>
          <cell r="M2404">
            <v>27500</v>
          </cell>
          <cell r="N2404">
            <v>0</v>
          </cell>
          <cell r="O2404">
            <v>0</v>
          </cell>
          <cell r="P2404">
            <v>0</v>
          </cell>
          <cell r="Q2404">
            <v>0</v>
          </cell>
          <cell r="R2404">
            <v>0</v>
          </cell>
          <cell r="T2404">
            <v>0</v>
          </cell>
        </row>
        <row r="2405">
          <cell r="D2405" t="str">
            <v>Equipment Operasional</v>
          </cell>
          <cell r="H2405" t="str">
            <v>BBM</v>
          </cell>
          <cell r="M2405">
            <v>40148.045108243758</v>
          </cell>
          <cell r="T2405">
            <v>0</v>
          </cell>
        </row>
        <row r="2406">
          <cell r="B2406" t="str">
            <v>D20025</v>
          </cell>
          <cell r="E2406" t="str">
            <v>Excavator CAT320</v>
          </cell>
          <cell r="F2406">
            <v>0.6</v>
          </cell>
          <cell r="G2406">
            <v>18</v>
          </cell>
          <cell r="H2406">
            <v>10.653149087911366</v>
          </cell>
          <cell r="I2406" t="str">
            <v>jam</v>
          </cell>
          <cell r="J2406">
            <v>0.5918416159950759</v>
          </cell>
          <cell r="K2406">
            <v>4.9818317844703357E-2</v>
          </cell>
          <cell r="L2406">
            <v>20.072937892388495</v>
          </cell>
          <cell r="M2406">
            <v>241268.4</v>
          </cell>
          <cell r="N2406">
            <v>142792.67974454636</v>
          </cell>
          <cell r="O2406">
            <v>0</v>
          </cell>
          <cell r="P2406">
            <v>0</v>
          </cell>
          <cell r="Q2406">
            <v>142792.67974454636</v>
          </cell>
          <cell r="R2406">
            <v>0</v>
          </cell>
          <cell r="T2406">
            <v>0</v>
          </cell>
        </row>
        <row r="2407">
          <cell r="B2407" t="str">
            <v>D20105</v>
          </cell>
          <cell r="E2407" t="str">
            <v>Excavator long arm</v>
          </cell>
          <cell r="F2407">
            <v>0.4</v>
          </cell>
          <cell r="G2407">
            <v>18</v>
          </cell>
          <cell r="H2407">
            <v>7.8912215466010114</v>
          </cell>
          <cell r="I2407" t="str">
            <v>jam</v>
          </cell>
          <cell r="J2407">
            <v>0.43840119703338953</v>
          </cell>
          <cell r="K2407">
            <v>5.5353686494114838E-2</v>
          </cell>
          <cell r="L2407">
            <v>18.065644103149648</v>
          </cell>
          <cell r="M2407">
            <v>241268.4</v>
          </cell>
          <cell r="N2407">
            <v>105772.35536633064</v>
          </cell>
          <cell r="O2407">
            <v>0</v>
          </cell>
          <cell r="P2407">
            <v>0</v>
          </cell>
          <cell r="Q2407">
            <v>105772.35536633064</v>
          </cell>
          <cell r="R2407">
            <v>0</v>
          </cell>
          <cell r="T2407">
            <v>0</v>
          </cell>
        </row>
        <row r="2408">
          <cell r="B2408" t="str">
            <v>D20024</v>
          </cell>
          <cell r="E2408" t="str">
            <v>Dump Truck 20 Ton</v>
          </cell>
          <cell r="F2408">
            <v>8</v>
          </cell>
          <cell r="G2408">
            <v>10</v>
          </cell>
          <cell r="H2408">
            <v>25.813333333333333</v>
          </cell>
          <cell r="I2408" t="str">
            <v>jam</v>
          </cell>
          <cell r="J2408">
            <v>2.5813333333333333</v>
          </cell>
          <cell r="K2408">
            <v>0.13037037037037036</v>
          </cell>
          <cell r="L2408">
            <v>7.6704545454545467</v>
          </cell>
          <cell r="M2408">
            <v>192744.92307692309</v>
          </cell>
          <cell r="N2408">
            <v>497538.8947692308</v>
          </cell>
          <cell r="O2408">
            <v>0</v>
          </cell>
          <cell r="P2408">
            <v>0</v>
          </cell>
          <cell r="Q2408">
            <v>497538.8947692308</v>
          </cell>
          <cell r="R2408">
            <v>0</v>
          </cell>
          <cell r="T2408">
            <v>0</v>
          </cell>
        </row>
        <row r="2409">
          <cell r="B2409" t="str">
            <v>D20004</v>
          </cell>
          <cell r="E2409" t="str">
            <v>Alat bantu (Pek. Tanah)-m3</v>
          </cell>
          <cell r="I2409" t="str">
            <v>m3</v>
          </cell>
          <cell r="J2409">
            <v>19.8</v>
          </cell>
          <cell r="K2409">
            <v>1</v>
          </cell>
          <cell r="M2409">
            <v>250</v>
          </cell>
          <cell r="N2409">
            <v>4950</v>
          </cell>
          <cell r="O2409">
            <v>0</v>
          </cell>
          <cell r="P2409">
            <v>0</v>
          </cell>
          <cell r="Q2409">
            <v>4950</v>
          </cell>
          <cell r="R2409">
            <v>0</v>
          </cell>
          <cell r="T2409">
            <v>0</v>
          </cell>
        </row>
        <row r="2410">
          <cell r="B2410" t="str">
            <v>D20050</v>
          </cell>
          <cell r="E2410" t="str">
            <v>BBM solar</v>
          </cell>
          <cell r="H2410">
            <v>44.357703967845708</v>
          </cell>
          <cell r="I2410" t="str">
            <v>ltr</v>
          </cell>
          <cell r="J2410">
            <v>44.357703967845708</v>
          </cell>
          <cell r="M2410">
            <v>989.1712</v>
          </cell>
          <cell r="N2410">
            <v>43877.363263118699</v>
          </cell>
          <cell r="O2410">
            <v>0</v>
          </cell>
          <cell r="P2410">
            <v>0</v>
          </cell>
          <cell r="Q2410">
            <v>43877.363263118699</v>
          </cell>
          <cell r="R2410">
            <v>0</v>
          </cell>
          <cell r="T2410">
            <v>0</v>
          </cell>
        </row>
        <row r="2411">
          <cell r="T2411">
            <v>0</v>
          </cell>
        </row>
        <row r="2412">
          <cell r="B2412" t="str">
            <v>4.5.1.2</v>
          </cell>
          <cell r="D2412" t="str">
            <v>Soft Rock (Excavation)</v>
          </cell>
          <cell r="F2412" t="str">
            <v>Estimate =</v>
          </cell>
          <cell r="G2412">
            <v>0.4</v>
          </cell>
          <cell r="I2412" t="str">
            <v>m3</v>
          </cell>
          <cell r="J2412">
            <v>31.680000000000003</v>
          </cell>
          <cell r="L2412">
            <v>0.75</v>
          </cell>
          <cell r="M2412">
            <v>76752.998164926234</v>
          </cell>
          <cell r="T2412">
            <v>0</v>
          </cell>
        </row>
        <row r="2413">
          <cell r="D2413" t="str">
            <v>Labour</v>
          </cell>
          <cell r="M2413">
            <v>3487.282249129235</v>
          </cell>
          <cell r="T2413">
            <v>0</v>
          </cell>
        </row>
        <row r="2414">
          <cell r="B2414" t="str">
            <v>C20001</v>
          </cell>
          <cell r="E2414" t="str">
            <v>Tenaga</v>
          </cell>
          <cell r="G2414">
            <v>3</v>
          </cell>
          <cell r="I2414" t="str">
            <v>jam</v>
          </cell>
          <cell r="J2414">
            <v>6.3129772372808102</v>
          </cell>
          <cell r="K2414">
            <v>0.19927327137881343</v>
          </cell>
          <cell r="L2414">
            <v>15.054703419291371</v>
          </cell>
          <cell r="M2414">
            <v>17500</v>
          </cell>
          <cell r="N2414">
            <v>110477.10165241417</v>
          </cell>
          <cell r="O2414">
            <v>0</v>
          </cell>
          <cell r="P2414">
            <v>110477.10165241417</v>
          </cell>
          <cell r="Q2414">
            <v>0</v>
          </cell>
          <cell r="R2414">
            <v>0</v>
          </cell>
          <cell r="T2414">
            <v>0</v>
          </cell>
        </row>
        <row r="2415">
          <cell r="B2415" t="str">
            <v>C20003</v>
          </cell>
          <cell r="E2415" t="str">
            <v>Mandor</v>
          </cell>
          <cell r="G2415">
            <v>0</v>
          </cell>
          <cell r="I2415" t="str">
            <v>jam</v>
          </cell>
          <cell r="J2415">
            <v>0</v>
          </cell>
          <cell r="K2415">
            <v>0</v>
          </cell>
          <cell r="L2415">
            <v>15.054703419291371</v>
          </cell>
          <cell r="M2415">
            <v>27500</v>
          </cell>
          <cell r="N2415">
            <v>0</v>
          </cell>
          <cell r="O2415">
            <v>0</v>
          </cell>
          <cell r="P2415">
            <v>0</v>
          </cell>
          <cell r="Q2415">
            <v>0</v>
          </cell>
          <cell r="R2415">
            <v>0</v>
          </cell>
          <cell r="T2415">
            <v>0</v>
          </cell>
        </row>
        <row r="2416">
          <cell r="D2416" t="str">
            <v>Equipment Operasional</v>
          </cell>
          <cell r="H2416" t="str">
            <v>BBM</v>
          </cell>
          <cell r="M2416">
            <v>73265.715915796987</v>
          </cell>
          <cell r="T2416">
            <v>0</v>
          </cell>
        </row>
        <row r="2417">
          <cell r="B2417" t="str">
            <v>D20025</v>
          </cell>
          <cell r="E2417" t="str">
            <v>Excavator CAT320</v>
          </cell>
          <cell r="F2417">
            <v>0.6</v>
          </cell>
          <cell r="G2417">
            <v>18</v>
          </cell>
          <cell r="H2417">
            <v>22.726718054210917</v>
          </cell>
          <cell r="I2417" t="str">
            <v>jam</v>
          </cell>
          <cell r="J2417">
            <v>1.262595447456162</v>
          </cell>
          <cell r="K2417">
            <v>6.6424423792937809E-2</v>
          </cell>
          <cell r="L2417">
            <v>15.054703419291371</v>
          </cell>
          <cell r="M2417">
            <v>241268.4</v>
          </cell>
          <cell r="N2417">
            <v>304624.38345503225</v>
          </cell>
          <cell r="O2417">
            <v>0</v>
          </cell>
          <cell r="P2417">
            <v>0</v>
          </cell>
          <cell r="Q2417">
            <v>304624.38345503225</v>
          </cell>
          <cell r="R2417">
            <v>0</v>
          </cell>
          <cell r="T2417">
            <v>0</v>
          </cell>
        </row>
        <row r="2418">
          <cell r="B2418" t="str">
            <v>D20105</v>
          </cell>
          <cell r="E2418" t="str">
            <v>Excavator long arm</v>
          </cell>
          <cell r="F2418">
            <v>0.4</v>
          </cell>
          <cell r="G2418">
            <v>18</v>
          </cell>
          <cell r="H2418">
            <v>16.834605966082162</v>
          </cell>
          <cell r="I2418" t="str">
            <v>jam</v>
          </cell>
          <cell r="J2418">
            <v>0.93525588700456452</v>
          </cell>
          <cell r="K2418">
            <v>7.3804915325486456E-2</v>
          </cell>
          <cell r="L2418">
            <v>13.549233077362235</v>
          </cell>
          <cell r="M2418">
            <v>241268.4</v>
          </cell>
          <cell r="N2418">
            <v>225647.69144817206</v>
          </cell>
          <cell r="O2418">
            <v>0</v>
          </cell>
          <cell r="P2418">
            <v>0</v>
          </cell>
          <cell r="Q2418">
            <v>225647.69144817206</v>
          </cell>
          <cell r="R2418">
            <v>0</v>
          </cell>
          <cell r="T2418">
            <v>0</v>
          </cell>
        </row>
        <row r="2419">
          <cell r="B2419" t="str">
            <v>D20024</v>
          </cell>
          <cell r="E2419" t="str">
            <v>Dump Truck 20 Ton</v>
          </cell>
          <cell r="F2419">
            <v>8</v>
          </cell>
          <cell r="G2419">
            <v>10</v>
          </cell>
          <cell r="H2419">
            <v>41.301333333333332</v>
          </cell>
          <cell r="I2419" t="str">
            <v>jam</v>
          </cell>
          <cell r="J2419">
            <v>4.1301333333333332</v>
          </cell>
          <cell r="K2419">
            <v>0.13037037037037036</v>
          </cell>
          <cell r="L2419">
            <v>7.6704545454545467</v>
          </cell>
          <cell r="M2419">
            <v>192744.92307692309</v>
          </cell>
          <cell r="N2419">
            <v>796062.23163076933</v>
          </cell>
          <cell r="O2419">
            <v>0</v>
          </cell>
          <cell r="P2419">
            <v>0</v>
          </cell>
          <cell r="Q2419">
            <v>796062.23163076933</v>
          </cell>
          <cell r="R2419">
            <v>0</v>
          </cell>
          <cell r="T2419">
            <v>0</v>
          </cell>
        </row>
        <row r="2420">
          <cell r="B2420" t="str">
            <v>D20049</v>
          </cell>
          <cell r="E2420" t="str">
            <v>Giant breaker</v>
          </cell>
          <cell r="G2420">
            <v>18</v>
          </cell>
          <cell r="H2420">
            <v>57.024000000000008</v>
          </cell>
          <cell r="I2420" t="str">
            <v>jam</v>
          </cell>
          <cell r="J2420">
            <v>3.1680000000000006</v>
          </cell>
          <cell r="K2420">
            <v>0.1</v>
          </cell>
          <cell r="L2420">
            <v>10</v>
          </cell>
          <cell r="M2420">
            <v>268437.52</v>
          </cell>
          <cell r="N2420">
            <v>850410.06336000026</v>
          </cell>
          <cell r="O2420">
            <v>0</v>
          </cell>
          <cell r="P2420">
            <v>0</v>
          </cell>
          <cell r="Q2420">
            <v>850410.06336000026</v>
          </cell>
          <cell r="R2420">
            <v>0</v>
          </cell>
          <cell r="T2420">
            <v>0</v>
          </cell>
        </row>
        <row r="2421">
          <cell r="B2421" t="str">
            <v>D20004</v>
          </cell>
          <cell r="E2421" t="str">
            <v>Alat bantu (Pek. Tanah)-m3</v>
          </cell>
          <cell r="I2421" t="str">
            <v>m3</v>
          </cell>
          <cell r="J2421">
            <v>31.680000000000003</v>
          </cell>
          <cell r="K2421">
            <v>1</v>
          </cell>
          <cell r="M2421">
            <v>250</v>
          </cell>
          <cell r="N2421">
            <v>7920.0000000000009</v>
          </cell>
          <cell r="O2421">
            <v>0</v>
          </cell>
          <cell r="P2421">
            <v>0</v>
          </cell>
          <cell r="Q2421">
            <v>7920.0000000000009</v>
          </cell>
          <cell r="R2421">
            <v>0</v>
          </cell>
          <cell r="T2421">
            <v>0</v>
          </cell>
        </row>
        <row r="2422">
          <cell r="B2422" t="str">
            <v>D20050</v>
          </cell>
          <cell r="E2422" t="str">
            <v>BBM solar</v>
          </cell>
          <cell r="H2422">
            <v>137.88665735362642</v>
          </cell>
          <cell r="I2422" t="str">
            <v>ltr</v>
          </cell>
          <cell r="J2422">
            <v>137.88665735362642</v>
          </cell>
          <cell r="M2422">
            <v>989.1712</v>
          </cell>
          <cell r="N2422">
            <v>136393.51031847546</v>
          </cell>
          <cell r="O2422">
            <v>0</v>
          </cell>
          <cell r="P2422">
            <v>0</v>
          </cell>
          <cell r="Q2422">
            <v>136393.51031847546</v>
          </cell>
          <cell r="R2422">
            <v>0</v>
          </cell>
          <cell r="T2422">
            <v>0</v>
          </cell>
        </row>
        <row r="2423">
          <cell r="T2423">
            <v>0</v>
          </cell>
        </row>
        <row r="2424">
          <cell r="B2424" t="str">
            <v>4.5.1.3</v>
          </cell>
          <cell r="D2424" t="str">
            <v>Rock Excavation</v>
          </cell>
          <cell r="F2424" t="str">
            <v>Estimate =</v>
          </cell>
          <cell r="G2424">
            <v>0.35</v>
          </cell>
          <cell r="I2424" t="str">
            <v>m3</v>
          </cell>
          <cell r="J2424">
            <v>27.72</v>
          </cell>
          <cell r="L2424">
            <v>0.25</v>
          </cell>
          <cell r="M2424">
            <v>119674.84784361061</v>
          </cell>
          <cell r="T2424">
            <v>0</v>
          </cell>
        </row>
        <row r="2425">
          <cell r="D2425" t="str">
            <v>Labour</v>
          </cell>
          <cell r="M2425">
            <v>10461.846747387703</v>
          </cell>
          <cell r="T2425">
            <v>0</v>
          </cell>
        </row>
        <row r="2426">
          <cell r="B2426" t="str">
            <v>C20001</v>
          </cell>
          <cell r="E2426" t="str">
            <v>Tenaga</v>
          </cell>
          <cell r="G2426">
            <v>3</v>
          </cell>
          <cell r="I2426" t="str">
            <v>jam</v>
          </cell>
          <cell r="J2426">
            <v>16.571565247862122</v>
          </cell>
          <cell r="K2426">
            <v>0.59781981413644025</v>
          </cell>
          <cell r="L2426">
            <v>5.0182344730971238</v>
          </cell>
          <cell r="M2426">
            <v>17500</v>
          </cell>
          <cell r="N2426">
            <v>290002.39183758711</v>
          </cell>
          <cell r="O2426">
            <v>0</v>
          </cell>
          <cell r="P2426">
            <v>290002.39183758711</v>
          </cell>
          <cell r="Q2426">
            <v>0</v>
          </cell>
          <cell r="R2426">
            <v>0</v>
          </cell>
          <cell r="T2426">
            <v>0</v>
          </cell>
        </row>
        <row r="2427">
          <cell r="B2427" t="str">
            <v>C20003</v>
          </cell>
          <cell r="E2427" t="str">
            <v>Mandor</v>
          </cell>
          <cell r="G2427">
            <v>0</v>
          </cell>
          <cell r="I2427" t="str">
            <v>jam</v>
          </cell>
          <cell r="J2427">
            <v>0</v>
          </cell>
          <cell r="K2427">
            <v>0</v>
          </cell>
          <cell r="L2427">
            <v>5.0182344730971238</v>
          </cell>
          <cell r="M2427">
            <v>27500</v>
          </cell>
          <cell r="N2427">
            <v>0</v>
          </cell>
          <cell r="O2427">
            <v>0</v>
          </cell>
          <cell r="P2427">
            <v>0</v>
          </cell>
          <cell r="Q2427">
            <v>0</v>
          </cell>
          <cell r="R2427">
            <v>0</v>
          </cell>
          <cell r="T2427">
            <v>0</v>
          </cell>
        </row>
        <row r="2428">
          <cell r="D2428" t="str">
            <v>Equipment Operasional</v>
          </cell>
          <cell r="H2428" t="str">
            <v>BBM</v>
          </cell>
          <cell r="M2428">
            <v>109213.00109622291</v>
          </cell>
          <cell r="T2428">
            <v>0</v>
          </cell>
        </row>
        <row r="2429">
          <cell r="B2429" t="str">
            <v>D20025</v>
          </cell>
          <cell r="E2429" t="str">
            <v>Excavator CAT320</v>
          </cell>
          <cell r="F2429">
            <v>0.6</v>
          </cell>
          <cell r="G2429">
            <v>18</v>
          </cell>
          <cell r="H2429">
            <v>59.657634892303648</v>
          </cell>
          <cell r="I2429" t="str">
            <v>jam</v>
          </cell>
          <cell r="J2429">
            <v>3.3143130495724247</v>
          </cell>
          <cell r="K2429">
            <v>0.19927327137881343</v>
          </cell>
          <cell r="L2429">
            <v>5.0182344730971238</v>
          </cell>
          <cell r="M2429">
            <v>241268.4</v>
          </cell>
          <cell r="N2429">
            <v>799639.00656945957</v>
          </cell>
          <cell r="O2429">
            <v>0</v>
          </cell>
          <cell r="P2429">
            <v>0</v>
          </cell>
          <cell r="Q2429">
            <v>799639.00656945957</v>
          </cell>
          <cell r="R2429">
            <v>0</v>
          </cell>
          <cell r="T2429">
            <v>0</v>
          </cell>
        </row>
        <row r="2430">
          <cell r="B2430" t="str">
            <v>D20105</v>
          </cell>
          <cell r="E2430" t="str">
            <v>Excavator long arm</v>
          </cell>
          <cell r="F2430">
            <v>0.4</v>
          </cell>
          <cell r="G2430">
            <v>18</v>
          </cell>
          <cell r="H2430">
            <v>44.190840660965662</v>
          </cell>
          <cell r="I2430" t="str">
            <v>jam</v>
          </cell>
          <cell r="J2430">
            <v>2.4550467033869814</v>
          </cell>
          <cell r="K2430">
            <v>0.22141474597645935</v>
          </cell>
          <cell r="L2430">
            <v>4.5164110257874119</v>
          </cell>
          <cell r="M2430">
            <v>241268.4</v>
          </cell>
          <cell r="N2430">
            <v>592325.19005145156</v>
          </cell>
          <cell r="O2430">
            <v>0</v>
          </cell>
          <cell r="P2430">
            <v>0</v>
          </cell>
          <cell r="Q2430">
            <v>592325.19005145156</v>
          </cell>
          <cell r="R2430">
            <v>0</v>
          </cell>
          <cell r="T2430">
            <v>0</v>
          </cell>
        </row>
        <row r="2431">
          <cell r="B2431" t="str">
            <v>D20024</v>
          </cell>
          <cell r="E2431" t="str">
            <v>Dump Truck 20 Ton</v>
          </cell>
          <cell r="F2431">
            <v>8</v>
          </cell>
          <cell r="G2431">
            <v>10</v>
          </cell>
          <cell r="H2431">
            <v>36.138666666666659</v>
          </cell>
          <cell r="I2431" t="str">
            <v>jam</v>
          </cell>
          <cell r="J2431">
            <v>3.6138666666666661</v>
          </cell>
          <cell r="K2431">
            <v>0.13037037037037036</v>
          </cell>
          <cell r="L2431">
            <v>7.6704545454545467</v>
          </cell>
          <cell r="M2431">
            <v>192744.92307692309</v>
          </cell>
          <cell r="N2431">
            <v>696554.45267692301</v>
          </cell>
          <cell r="O2431">
            <v>0</v>
          </cell>
          <cell r="P2431">
            <v>0</v>
          </cell>
          <cell r="Q2431">
            <v>696554.45267692301</v>
          </cell>
          <cell r="R2431">
            <v>0</v>
          </cell>
          <cell r="T2431">
            <v>0</v>
          </cell>
        </row>
        <row r="2432">
          <cell r="B2432" t="str">
            <v>D20049</v>
          </cell>
          <cell r="E2432" t="str">
            <v>Giant breaker</v>
          </cell>
          <cell r="G2432">
            <v>18</v>
          </cell>
          <cell r="H2432">
            <v>49.896000000000001</v>
          </cell>
          <cell r="I2432" t="str">
            <v>jam</v>
          </cell>
          <cell r="J2432">
            <v>2.7720000000000002</v>
          </cell>
          <cell r="K2432">
            <v>0.1</v>
          </cell>
          <cell r="L2432">
            <v>10</v>
          </cell>
          <cell r="M2432">
            <v>268437.52</v>
          </cell>
          <cell r="N2432">
            <v>744108.80544000014</v>
          </cell>
          <cell r="O2432">
            <v>0</v>
          </cell>
          <cell r="P2432">
            <v>0</v>
          </cell>
          <cell r="Q2432">
            <v>744108.80544000014</v>
          </cell>
          <cell r="R2432">
            <v>0</v>
          </cell>
          <cell r="T2432">
            <v>0</v>
          </cell>
        </row>
        <row r="2433">
          <cell r="B2433" t="str">
            <v>D20004</v>
          </cell>
          <cell r="E2433" t="str">
            <v>Alat bantu (Pek. Tanah)-m3</v>
          </cell>
          <cell r="I2433" t="str">
            <v>m3</v>
          </cell>
          <cell r="J2433">
            <v>27.72</v>
          </cell>
          <cell r="K2433">
            <v>1</v>
          </cell>
          <cell r="M2433">
            <v>250</v>
          </cell>
          <cell r="N2433">
            <v>6930</v>
          </cell>
          <cell r="O2433">
            <v>0</v>
          </cell>
          <cell r="P2433">
            <v>0</v>
          </cell>
          <cell r="Q2433">
            <v>6930</v>
          </cell>
          <cell r="R2433">
            <v>0</v>
          </cell>
          <cell r="T2433">
            <v>0</v>
          </cell>
        </row>
        <row r="2434">
          <cell r="B2434" t="str">
            <v>D20050</v>
          </cell>
          <cell r="E2434" t="str">
            <v>BBM solar</v>
          </cell>
          <cell r="H2434">
            <v>189.88314221993596</v>
          </cell>
          <cell r="I2434" t="str">
            <v>ltr</v>
          </cell>
          <cell r="J2434">
            <v>189.88314221993596</v>
          </cell>
          <cell r="M2434">
            <v>989.1712</v>
          </cell>
          <cell r="N2434">
            <v>187826.93564946472</v>
          </cell>
          <cell r="O2434">
            <v>0</v>
          </cell>
          <cell r="P2434">
            <v>0</v>
          </cell>
          <cell r="Q2434">
            <v>187826.93564946472</v>
          </cell>
          <cell r="R2434">
            <v>0</v>
          </cell>
          <cell r="T2434">
            <v>0</v>
          </cell>
        </row>
        <row r="2435">
          <cell r="T2435">
            <v>0</v>
          </cell>
        </row>
        <row r="2436">
          <cell r="B2436" t="str">
            <v>4.5.2</v>
          </cell>
          <cell r="D2436" t="str">
            <v>Chamber Soil Back Filling</v>
          </cell>
          <cell r="I2436" t="str">
            <v>m3</v>
          </cell>
          <cell r="J2436">
            <v>19.200000000000003</v>
          </cell>
          <cell r="K2436">
            <v>19.200000000000003</v>
          </cell>
          <cell r="L2436" t="str">
            <v>m3/nos</v>
          </cell>
          <cell r="M2436">
            <v>48435.163685089254</v>
          </cell>
          <cell r="T2436">
            <v>0</v>
          </cell>
        </row>
        <row r="2437">
          <cell r="D2437" t="str">
            <v>Material</v>
          </cell>
          <cell r="M2437">
            <v>8174.2819508471621</v>
          </cell>
          <cell r="T2437">
            <v>0</v>
          </cell>
        </row>
        <row r="2438">
          <cell r="B2438" t="str">
            <v>A20020</v>
          </cell>
          <cell r="E2438" t="str">
            <v>Tanah pilihan</v>
          </cell>
          <cell r="F2438">
            <v>0.2</v>
          </cell>
          <cell r="I2438" t="str">
            <v>m3</v>
          </cell>
          <cell r="J2438">
            <v>4.6080000000000005</v>
          </cell>
          <cell r="K2438">
            <v>1.2</v>
          </cell>
          <cell r="M2438">
            <v>34059.508128529844</v>
          </cell>
          <cell r="N2438">
            <v>156946.21345626554</v>
          </cell>
          <cell r="O2438">
            <v>156946.21345626554</v>
          </cell>
          <cell r="P2438">
            <v>0</v>
          </cell>
          <cell r="Q2438">
            <v>0</v>
          </cell>
          <cell r="R2438">
            <v>0</v>
          </cell>
          <cell r="T2438">
            <v>0</v>
          </cell>
        </row>
        <row r="2439">
          <cell r="D2439" t="str">
            <v>Labour</v>
          </cell>
          <cell r="M2439">
            <v>3489.7119341563775</v>
          </cell>
          <cell r="T2439">
            <v>0</v>
          </cell>
        </row>
        <row r="2440">
          <cell r="B2440" t="str">
            <v>C20001</v>
          </cell>
          <cell r="E2440" t="str">
            <v>Tenaga</v>
          </cell>
          <cell r="G2440">
            <v>6</v>
          </cell>
          <cell r="I2440" t="str">
            <v>jam</v>
          </cell>
          <cell r="J2440">
            <v>3.0340740740740735</v>
          </cell>
          <cell r="K2440">
            <v>0.15802469135802463</v>
          </cell>
          <cell r="L2440">
            <v>37.968750000000014</v>
          </cell>
          <cell r="M2440">
            <v>17500</v>
          </cell>
          <cell r="N2440">
            <v>53096.296296296285</v>
          </cell>
          <cell r="O2440">
            <v>0</v>
          </cell>
          <cell r="P2440">
            <v>53096.296296296285</v>
          </cell>
          <cell r="Q2440">
            <v>0</v>
          </cell>
          <cell r="R2440">
            <v>0</v>
          </cell>
          <cell r="T2440">
            <v>0</v>
          </cell>
        </row>
        <row r="2441">
          <cell r="B2441" t="str">
            <v>C20003</v>
          </cell>
          <cell r="E2441" t="str">
            <v>Mandor</v>
          </cell>
          <cell r="G2441">
            <v>1</v>
          </cell>
          <cell r="I2441" t="str">
            <v>jam</v>
          </cell>
          <cell r="J2441">
            <v>0.50567901234567891</v>
          </cell>
          <cell r="K2441">
            <v>2.6337448559670771E-2</v>
          </cell>
          <cell r="L2441">
            <v>37.968750000000014</v>
          </cell>
          <cell r="M2441">
            <v>27500</v>
          </cell>
          <cell r="N2441">
            <v>13906.172839506171</v>
          </cell>
          <cell r="O2441">
            <v>0</v>
          </cell>
          <cell r="P2441">
            <v>13906.172839506171</v>
          </cell>
          <cell r="Q2441">
            <v>0</v>
          </cell>
          <cell r="R2441">
            <v>0</v>
          </cell>
          <cell r="T2441">
            <v>0</v>
          </cell>
        </row>
        <row r="2442">
          <cell r="D2442" t="str">
            <v>Equipment Operasional</v>
          </cell>
          <cell r="H2442" t="str">
            <v>BBM</v>
          </cell>
          <cell r="M2442">
            <v>36771.169800085707</v>
          </cell>
          <cell r="T2442">
            <v>0</v>
          </cell>
        </row>
        <row r="2443">
          <cell r="B2443" t="str">
            <v>D20025</v>
          </cell>
          <cell r="E2443" t="str">
            <v>Excavator CAT320</v>
          </cell>
          <cell r="F2443" t="str">
            <v>Timbun</v>
          </cell>
          <cell r="G2443">
            <v>18</v>
          </cell>
          <cell r="H2443">
            <v>9.1022222222222204</v>
          </cell>
          <cell r="I2443" t="str">
            <v>jam</v>
          </cell>
          <cell r="J2443">
            <v>0.50567901234567891</v>
          </cell>
          <cell r="K2443">
            <v>2.6337448559670771E-2</v>
          </cell>
          <cell r="L2443">
            <v>37.968750000000014</v>
          </cell>
          <cell r="M2443">
            <v>241268.4</v>
          </cell>
          <cell r="N2443">
            <v>122004.36622222219</v>
          </cell>
          <cell r="O2443">
            <v>0</v>
          </cell>
          <cell r="P2443">
            <v>0</v>
          </cell>
          <cell r="Q2443">
            <v>122004.36622222219</v>
          </cell>
          <cell r="R2443">
            <v>0</v>
          </cell>
          <cell r="T2443">
            <v>0</v>
          </cell>
        </row>
        <row r="2444">
          <cell r="B2444" t="str">
            <v>D20040</v>
          </cell>
          <cell r="E2444" t="str">
            <v>Water Tank Truck, 3000-5000 liter</v>
          </cell>
          <cell r="G2444">
            <v>5</v>
          </cell>
          <cell r="H2444">
            <v>0.64000000000000012</v>
          </cell>
          <cell r="I2444" t="str">
            <v>jam</v>
          </cell>
          <cell r="J2444">
            <v>0.12800000000000003</v>
          </cell>
          <cell r="K2444">
            <v>6.6666666666666671E-3</v>
          </cell>
          <cell r="L2444">
            <v>150</v>
          </cell>
          <cell r="M2444">
            <v>84561.566504230243</v>
          </cell>
          <cell r="N2444">
            <v>10823.880512541473</v>
          </cell>
          <cell r="O2444">
            <v>0</v>
          </cell>
          <cell r="P2444">
            <v>0</v>
          </cell>
          <cell r="Q2444">
            <v>10823.880512541473</v>
          </cell>
          <cell r="R2444">
            <v>0</v>
          </cell>
          <cell r="T2444">
            <v>0</v>
          </cell>
        </row>
        <row r="2445">
          <cell r="B2445" t="str">
            <v>A20021</v>
          </cell>
          <cell r="E2445" t="str">
            <v>Air</v>
          </cell>
          <cell r="I2445" t="str">
            <v>m3</v>
          </cell>
          <cell r="J2445">
            <v>1.9200000000000004</v>
          </cell>
          <cell r="K2445">
            <v>0.1</v>
          </cell>
          <cell r="M2445">
            <v>2469.92</v>
          </cell>
          <cell r="N2445">
            <v>4742.2464000000009</v>
          </cell>
          <cell r="O2445">
            <v>4742.2464000000009</v>
          </cell>
          <cell r="P2445">
            <v>0</v>
          </cell>
          <cell r="Q2445">
            <v>0</v>
          </cell>
          <cell r="R2445">
            <v>0</v>
          </cell>
          <cell r="T2445">
            <v>0</v>
          </cell>
        </row>
        <row r="2446">
          <cell r="B2446" t="str">
            <v>D20036</v>
          </cell>
          <cell r="E2446" t="str">
            <v>Stamper</v>
          </cell>
          <cell r="I2446" t="str">
            <v>jam</v>
          </cell>
          <cell r="J2446">
            <v>2.5600000000000005</v>
          </cell>
          <cell r="K2446">
            <v>0.13333333333333333</v>
          </cell>
          <cell r="L2446">
            <v>7.5</v>
          </cell>
          <cell r="M2446">
            <v>27509.943875635217</v>
          </cell>
          <cell r="N2446">
            <v>70425.456321626174</v>
          </cell>
          <cell r="O2446">
            <v>0</v>
          </cell>
          <cell r="P2446">
            <v>0</v>
          </cell>
          <cell r="Q2446">
            <v>70425.456321626174</v>
          </cell>
          <cell r="R2446">
            <v>0</v>
          </cell>
          <cell r="T2446">
            <v>0</v>
          </cell>
        </row>
        <row r="2447">
          <cell r="B2447" t="str">
            <v>D20042</v>
          </cell>
          <cell r="E2447" t="str">
            <v>Wheel loader</v>
          </cell>
          <cell r="F2447">
            <v>0.8</v>
          </cell>
          <cell r="G2447">
            <v>16</v>
          </cell>
          <cell r="H2447">
            <v>6.5799196787148588</v>
          </cell>
          <cell r="I2447" t="str">
            <v>jam</v>
          </cell>
          <cell r="J2447">
            <v>0.41124497991967868</v>
          </cell>
          <cell r="K2447">
            <v>2.6773761713520743E-2</v>
          </cell>
          <cell r="L2447">
            <v>37.350000000000009</v>
          </cell>
          <cell r="M2447">
            <v>173345.6</v>
          </cell>
          <cell r="N2447">
            <v>71287.507791164651</v>
          </cell>
          <cell r="O2447">
            <v>0</v>
          </cell>
          <cell r="P2447">
            <v>0</v>
          </cell>
          <cell r="Q2447">
            <v>71287.507791164651</v>
          </cell>
          <cell r="R2447">
            <v>0</v>
          </cell>
          <cell r="T2447">
            <v>0</v>
          </cell>
        </row>
        <row r="2448">
          <cell r="B2448" t="str">
            <v>D20024</v>
          </cell>
          <cell r="E2448" t="str">
            <v>Dump Truck 20 Ton</v>
          </cell>
          <cell r="F2448">
            <v>8</v>
          </cell>
          <cell r="G2448">
            <v>10</v>
          </cell>
          <cell r="H2448">
            <v>20.024888888888889</v>
          </cell>
          <cell r="I2448" t="str">
            <v>jam</v>
          </cell>
          <cell r="J2448">
            <v>2.0024888888888888</v>
          </cell>
          <cell r="K2448">
            <v>0.13037037037037036</v>
          </cell>
          <cell r="L2448">
            <v>7.6704545454545467</v>
          </cell>
          <cell r="M2448">
            <v>192744.92307692309</v>
          </cell>
          <cell r="N2448">
            <v>385969.56685128208</v>
          </cell>
          <cell r="O2448">
            <v>0</v>
          </cell>
          <cell r="P2448">
            <v>0</v>
          </cell>
          <cell r="Q2448">
            <v>385969.56685128208</v>
          </cell>
          <cell r="R2448">
            <v>0</v>
          </cell>
          <cell r="T2448">
            <v>0</v>
          </cell>
        </row>
        <row r="2449">
          <cell r="B2449" t="str">
            <v>D20004</v>
          </cell>
          <cell r="E2449" t="str">
            <v>Alat bantu (Pek. Tanah)-m3</v>
          </cell>
          <cell r="I2449" t="str">
            <v>m3</v>
          </cell>
          <cell r="J2449">
            <v>19.200000000000003</v>
          </cell>
          <cell r="K2449">
            <v>1</v>
          </cell>
          <cell r="M2449">
            <v>250</v>
          </cell>
          <cell r="N2449">
            <v>4800.0000000000009</v>
          </cell>
          <cell r="O2449">
            <v>0</v>
          </cell>
          <cell r="P2449">
            <v>0</v>
          </cell>
          <cell r="Q2449">
            <v>4800.0000000000009</v>
          </cell>
          <cell r="R2449">
            <v>0</v>
          </cell>
          <cell r="T2449">
            <v>0</v>
          </cell>
        </row>
        <row r="2450">
          <cell r="B2450" t="str">
            <v>D20050</v>
          </cell>
          <cell r="E2450" t="str">
            <v>BBM solar</v>
          </cell>
          <cell r="H2450">
            <v>36.347030789825965</v>
          </cell>
          <cell r="I2450" t="str">
            <v>ltr</v>
          </cell>
          <cell r="J2450">
            <v>36.347030789825965</v>
          </cell>
          <cell r="M2450">
            <v>989.1712</v>
          </cell>
          <cell r="N2450">
            <v>35953.436062809094</v>
          </cell>
          <cell r="O2450">
            <v>0</v>
          </cell>
          <cell r="P2450">
            <v>0</v>
          </cell>
          <cell r="Q2450">
            <v>35953.436062809094</v>
          </cell>
          <cell r="R2450">
            <v>0</v>
          </cell>
          <cell r="T2450">
            <v>0</v>
          </cell>
        </row>
        <row r="2451">
          <cell r="T2451">
            <v>0</v>
          </cell>
        </row>
        <row r="2452">
          <cell r="B2452" t="str">
            <v>4.5.3</v>
          </cell>
          <cell r="D2452" t="str">
            <v>Blinding Concrete Class B</v>
          </cell>
          <cell r="F2452">
            <v>0.1</v>
          </cell>
          <cell r="I2452" t="str">
            <v>m3</v>
          </cell>
          <cell r="J2452">
            <v>2</v>
          </cell>
          <cell r="K2452">
            <v>2</v>
          </cell>
          <cell r="L2452" t="str">
            <v>m3/nos</v>
          </cell>
          <cell r="M2452">
            <v>694275.05280000006</v>
          </cell>
          <cell r="T2452">
            <v>0</v>
          </cell>
        </row>
        <row r="2453">
          <cell r="D2453" t="str">
            <v>Material</v>
          </cell>
          <cell r="M2453">
            <v>609675.05280000006</v>
          </cell>
          <cell r="T2453">
            <v>0</v>
          </cell>
        </row>
        <row r="2454">
          <cell r="B2454" t="str">
            <v>B20193</v>
          </cell>
          <cell r="E2454" t="str">
            <v>Concrete Class B</v>
          </cell>
          <cell r="I2454" t="str">
            <v>m3</v>
          </cell>
          <cell r="J2454">
            <v>2.04</v>
          </cell>
          <cell r="K2454">
            <v>1.02</v>
          </cell>
          <cell r="M2454">
            <v>597720.64</v>
          </cell>
          <cell r="N2454">
            <v>1219350.1056000001</v>
          </cell>
          <cell r="O2454">
            <v>1219350.1056000001</v>
          </cell>
          <cell r="P2454">
            <v>0</v>
          </cell>
          <cell r="Q2454">
            <v>0</v>
          </cell>
          <cell r="R2454">
            <v>0</v>
          </cell>
          <cell r="T2454">
            <v>0</v>
          </cell>
        </row>
        <row r="2455">
          <cell r="D2455" t="str">
            <v>Labour</v>
          </cell>
          <cell r="M2455">
            <v>81600</v>
          </cell>
          <cell r="T2455">
            <v>0</v>
          </cell>
        </row>
        <row r="2456">
          <cell r="B2456" t="str">
            <v>C20008</v>
          </cell>
          <cell r="E2456" t="str">
            <v>Placing beton (slab)</v>
          </cell>
          <cell r="I2456" t="str">
            <v>m3</v>
          </cell>
          <cell r="J2456">
            <v>2.04</v>
          </cell>
          <cell r="M2456">
            <v>80000</v>
          </cell>
          <cell r="N2456">
            <v>163200</v>
          </cell>
          <cell r="O2456">
            <v>0</v>
          </cell>
          <cell r="P2456">
            <v>163200</v>
          </cell>
          <cell r="Q2456">
            <v>0</v>
          </cell>
          <cell r="R2456">
            <v>0</v>
          </cell>
          <cell r="T2456">
            <v>0</v>
          </cell>
        </row>
        <row r="2457">
          <cell r="D2457" t="str">
            <v>Equipment Operasional</v>
          </cell>
          <cell r="H2457" t="str">
            <v>BBM</v>
          </cell>
          <cell r="M2457">
            <v>3000</v>
          </cell>
          <cell r="T2457">
            <v>0</v>
          </cell>
        </row>
        <row r="2458">
          <cell r="B2458" t="str">
            <v>D20029</v>
          </cell>
          <cell r="E2458" t="str">
            <v>Gerobak dorong</v>
          </cell>
          <cell r="I2458" t="str">
            <v>unit</v>
          </cell>
          <cell r="J2458">
            <v>0.04</v>
          </cell>
          <cell r="K2458">
            <v>0.02</v>
          </cell>
          <cell r="M2458">
            <v>100000</v>
          </cell>
          <cell r="N2458">
            <v>4000</v>
          </cell>
          <cell r="O2458">
            <v>0</v>
          </cell>
          <cell r="P2458">
            <v>0</v>
          </cell>
          <cell r="Q2458">
            <v>4000</v>
          </cell>
          <cell r="R2458">
            <v>0</v>
          </cell>
          <cell r="T2458">
            <v>0</v>
          </cell>
        </row>
        <row r="2459">
          <cell r="B2459" t="str">
            <v>D20006</v>
          </cell>
          <cell r="E2459" t="str">
            <v>Alat bantu Cor</v>
          </cell>
          <cell r="I2459" t="str">
            <v>m3</v>
          </cell>
          <cell r="J2459">
            <v>2</v>
          </cell>
          <cell r="K2459">
            <v>1</v>
          </cell>
          <cell r="M2459">
            <v>1000</v>
          </cell>
          <cell r="N2459">
            <v>2000</v>
          </cell>
          <cell r="O2459">
            <v>0</v>
          </cell>
          <cell r="P2459">
            <v>0</v>
          </cell>
          <cell r="Q2459">
            <v>2000</v>
          </cell>
          <cell r="R2459">
            <v>0</v>
          </cell>
          <cell r="T2459">
            <v>0</v>
          </cell>
        </row>
        <row r="2460">
          <cell r="T2460">
            <v>0</v>
          </cell>
        </row>
        <row r="2461">
          <cell r="B2461" t="str">
            <v>4.5.4</v>
          </cell>
          <cell r="D2461" t="str">
            <v>Concrete Work</v>
          </cell>
          <cell r="I2461" t="str">
            <v>nos</v>
          </cell>
          <cell r="J2461">
            <v>1</v>
          </cell>
          <cell r="M2461">
            <v>69423975.989934444</v>
          </cell>
          <cell r="T2461">
            <v>0</v>
          </cell>
        </row>
        <row r="2462">
          <cell r="D2462" t="str">
            <v>Concrete block</v>
          </cell>
          <cell r="T2462">
            <v>0</v>
          </cell>
        </row>
        <row r="2463">
          <cell r="B2463" t="str">
            <v>4.5.4.a</v>
          </cell>
          <cell r="E2463" t="str">
            <v>Con-C</v>
          </cell>
          <cell r="I2463" t="str">
            <v>m3</v>
          </cell>
          <cell r="J2463">
            <v>0.91400000000000003</v>
          </cell>
          <cell r="K2463">
            <v>0.91400000000000003</v>
          </cell>
          <cell r="L2463" t="str">
            <v>m3/nos</v>
          </cell>
          <cell r="T2463">
            <v>0</v>
          </cell>
        </row>
        <row r="2464">
          <cell r="B2464" t="str">
            <v>4.5.4.b</v>
          </cell>
          <cell r="E2464" t="str">
            <v>Re-Bar</v>
          </cell>
          <cell r="I2464" t="str">
            <v>kg</v>
          </cell>
          <cell r="J2464">
            <v>73.063000000000002</v>
          </cell>
          <cell r="K2464">
            <v>73.063000000000002</v>
          </cell>
          <cell r="L2464" t="str">
            <v>kg/nos</v>
          </cell>
          <cell r="T2464">
            <v>0</v>
          </cell>
        </row>
        <row r="2465">
          <cell r="B2465" t="str">
            <v>4.5.4.c</v>
          </cell>
          <cell r="E2465" t="str">
            <v>Form-Work</v>
          </cell>
          <cell r="I2465" t="str">
            <v>m2</v>
          </cell>
          <cell r="J2465">
            <v>8.2260000000000009</v>
          </cell>
          <cell r="K2465">
            <v>8.2260000000000009</v>
          </cell>
          <cell r="L2465" t="str">
            <v>m2/nos</v>
          </cell>
          <cell r="T2465">
            <v>0</v>
          </cell>
        </row>
        <row r="2466">
          <cell r="D2466" t="str">
            <v>Opening for acces and maintenance</v>
          </cell>
          <cell r="T2466">
            <v>0</v>
          </cell>
        </row>
        <row r="2467">
          <cell r="B2467" t="str">
            <v>4.5.4.d</v>
          </cell>
          <cell r="E2467" t="str">
            <v>Con-C</v>
          </cell>
          <cell r="I2467" t="str">
            <v>m3</v>
          </cell>
          <cell r="J2467">
            <v>0.112</v>
          </cell>
          <cell r="K2467">
            <v>0.112</v>
          </cell>
          <cell r="L2467" t="str">
            <v>m3/nos</v>
          </cell>
          <cell r="T2467">
            <v>0</v>
          </cell>
        </row>
        <row r="2468">
          <cell r="B2468" t="str">
            <v>4.5.4.e</v>
          </cell>
          <cell r="E2468" t="str">
            <v>Re-Bar</v>
          </cell>
          <cell r="I2468" t="str">
            <v>kg</v>
          </cell>
          <cell r="J2468">
            <v>23.297000000000001</v>
          </cell>
          <cell r="K2468">
            <v>23.297000000000001</v>
          </cell>
          <cell r="L2468" t="str">
            <v>kg/nos</v>
          </cell>
          <cell r="T2468">
            <v>0</v>
          </cell>
        </row>
        <row r="2469">
          <cell r="B2469" t="str">
            <v>4.5.4.f</v>
          </cell>
          <cell r="E2469" t="str">
            <v>Form-Work</v>
          </cell>
          <cell r="I2469" t="str">
            <v>m2</v>
          </cell>
          <cell r="J2469">
            <v>1.56</v>
          </cell>
          <cell r="K2469">
            <v>1.56</v>
          </cell>
          <cell r="L2469" t="str">
            <v>m2/nos</v>
          </cell>
          <cell r="T2469">
            <v>0</v>
          </cell>
        </row>
        <row r="2470">
          <cell r="D2470" t="str">
            <v>Concrete ring for cover installation</v>
          </cell>
          <cell r="T2470">
            <v>0</v>
          </cell>
        </row>
        <row r="2471">
          <cell r="B2471" t="str">
            <v>4.5.4.g</v>
          </cell>
          <cell r="E2471" t="str">
            <v>Con-C</v>
          </cell>
          <cell r="I2471" t="str">
            <v>m3</v>
          </cell>
          <cell r="J2471">
            <v>0.432</v>
          </cell>
          <cell r="K2471">
            <v>0.432</v>
          </cell>
          <cell r="L2471" t="str">
            <v>m3/nos</v>
          </cell>
          <cell r="T2471">
            <v>0</v>
          </cell>
        </row>
        <row r="2472">
          <cell r="B2472" t="str">
            <v>4.5.4.h</v>
          </cell>
          <cell r="E2472" t="str">
            <v>Re-Bar</v>
          </cell>
          <cell r="I2472" t="str">
            <v>kg</v>
          </cell>
          <cell r="J2472">
            <v>78.629000000000005</v>
          </cell>
          <cell r="K2472">
            <v>78.629000000000005</v>
          </cell>
          <cell r="L2472" t="str">
            <v>kg/nos</v>
          </cell>
          <cell r="T2472">
            <v>0</v>
          </cell>
        </row>
        <row r="2473">
          <cell r="B2473" t="str">
            <v>4.5.4.i</v>
          </cell>
          <cell r="E2473" t="str">
            <v>Form-Work</v>
          </cell>
          <cell r="I2473" t="str">
            <v>m2</v>
          </cell>
          <cell r="J2473">
            <v>3.96</v>
          </cell>
          <cell r="K2473">
            <v>3.96</v>
          </cell>
          <cell r="L2473" t="str">
            <v>m2/nos</v>
          </cell>
          <cell r="T2473">
            <v>0</v>
          </cell>
        </row>
        <row r="2474">
          <cell r="D2474" t="str">
            <v>Chamber</v>
          </cell>
          <cell r="T2474">
            <v>0</v>
          </cell>
        </row>
        <row r="2475">
          <cell r="B2475" t="str">
            <v>4.5.4.j</v>
          </cell>
          <cell r="E2475" t="str">
            <v>Con-C</v>
          </cell>
          <cell r="I2475" t="str">
            <v>m3</v>
          </cell>
          <cell r="J2475">
            <v>18.504000000000001</v>
          </cell>
          <cell r="K2475">
            <v>18.504000000000001</v>
          </cell>
          <cell r="L2475" t="str">
            <v>m3/nos</v>
          </cell>
          <cell r="T2475">
            <v>0</v>
          </cell>
        </row>
        <row r="2476">
          <cell r="B2476" t="str">
            <v>4.5.4.k</v>
          </cell>
          <cell r="E2476" t="str">
            <v>Re-Bar</v>
          </cell>
          <cell r="I2476" t="str">
            <v>kg</v>
          </cell>
          <cell r="J2476">
            <v>3243.5050000000001</v>
          </cell>
          <cell r="K2476">
            <v>3243.5050000000001</v>
          </cell>
          <cell r="L2476" t="str">
            <v>kg/nos</v>
          </cell>
          <cell r="T2476">
            <v>0</v>
          </cell>
        </row>
        <row r="2477">
          <cell r="B2477" t="str">
            <v>4.5.4.l</v>
          </cell>
          <cell r="E2477" t="str">
            <v>Form-Work</v>
          </cell>
          <cell r="I2477" t="str">
            <v>m2</v>
          </cell>
          <cell r="J2477">
            <v>68.040000000000006</v>
          </cell>
          <cell r="K2477">
            <v>68.040000000000006</v>
          </cell>
          <cell r="L2477" t="str">
            <v>m2/nos</v>
          </cell>
          <cell r="T2477">
            <v>0</v>
          </cell>
        </row>
        <row r="2478">
          <cell r="D2478" t="str">
            <v>Pre-cast</v>
          </cell>
          <cell r="T2478">
            <v>0</v>
          </cell>
        </row>
        <row r="2479">
          <cell r="B2479" t="str">
            <v>4.5.4.m</v>
          </cell>
          <cell r="E2479" t="str">
            <v>Con-C</v>
          </cell>
          <cell r="I2479" t="str">
            <v>m3</v>
          </cell>
          <cell r="J2479">
            <v>0</v>
          </cell>
          <cell r="K2479">
            <v>0</v>
          </cell>
          <cell r="L2479" t="str">
            <v>m3/nos</v>
          </cell>
          <cell r="T2479">
            <v>0</v>
          </cell>
        </row>
        <row r="2480">
          <cell r="B2480" t="str">
            <v>4.5.4.n</v>
          </cell>
          <cell r="E2480" t="str">
            <v>Re-Bar</v>
          </cell>
          <cell r="I2480" t="str">
            <v>kg</v>
          </cell>
          <cell r="J2480">
            <v>0</v>
          </cell>
          <cell r="K2480">
            <v>0</v>
          </cell>
          <cell r="L2480" t="str">
            <v>kg/nos</v>
          </cell>
          <cell r="T2480">
            <v>0</v>
          </cell>
        </row>
        <row r="2481">
          <cell r="B2481" t="str">
            <v>4.5.4.o</v>
          </cell>
          <cell r="E2481" t="str">
            <v>Form-Work</v>
          </cell>
          <cell r="I2481" t="str">
            <v>m2</v>
          </cell>
          <cell r="J2481">
            <v>0</v>
          </cell>
          <cell r="K2481">
            <v>0</v>
          </cell>
          <cell r="L2481" t="str">
            <v>m2/nos</v>
          </cell>
          <cell r="T2481">
            <v>0</v>
          </cell>
        </row>
        <row r="2482">
          <cell r="T2482">
            <v>0</v>
          </cell>
        </row>
        <row r="2483">
          <cell r="D2483" t="str">
            <v>Concrete class C</v>
          </cell>
          <cell r="I2483" t="str">
            <v>m3</v>
          </cell>
          <cell r="J2483">
            <v>19.962</v>
          </cell>
          <cell r="M2483">
            <v>780355.8617086343</v>
          </cell>
          <cell r="T2483">
            <v>0</v>
          </cell>
        </row>
        <row r="2484">
          <cell r="D2484" t="str">
            <v>Material</v>
          </cell>
          <cell r="M2484">
            <v>14580982.476708971</v>
          </cell>
          <cell r="T2484">
            <v>0</v>
          </cell>
        </row>
        <row r="2485">
          <cell r="B2485" t="str">
            <v>B20194</v>
          </cell>
          <cell r="E2485" t="str">
            <v>Concrete Class C</v>
          </cell>
          <cell r="I2485" t="str">
            <v>m3</v>
          </cell>
          <cell r="J2485">
            <v>20.361239999999999</v>
          </cell>
          <cell r="K2485">
            <v>1.02</v>
          </cell>
          <cell r="M2485">
            <v>654528.80000000005</v>
          </cell>
          <cell r="N2485">
            <v>13327017.983712001</v>
          </cell>
          <cell r="O2485">
            <v>13327017.983712001</v>
          </cell>
          <cell r="P2485">
            <v>0</v>
          </cell>
          <cell r="Q2485">
            <v>0</v>
          </cell>
          <cell r="R2485">
            <v>0</v>
          </cell>
          <cell r="T2485">
            <v>0</v>
          </cell>
        </row>
        <row r="2486">
          <cell r="D2486" t="str">
            <v>Labour</v>
          </cell>
          <cell r="M2486">
            <v>2227706.7833698029</v>
          </cell>
          <cell r="T2486">
            <v>0</v>
          </cell>
        </row>
        <row r="2487">
          <cell r="B2487" t="str">
            <v>C20007</v>
          </cell>
          <cell r="E2487" t="str">
            <v>Placing beton (dinding)</v>
          </cell>
          <cell r="I2487" t="str">
            <v>m3</v>
          </cell>
          <cell r="J2487">
            <v>20.361239999999999</v>
          </cell>
          <cell r="M2487">
            <v>100000</v>
          </cell>
          <cell r="N2487">
            <v>2036123.9999999998</v>
          </cell>
          <cell r="O2487">
            <v>0</v>
          </cell>
          <cell r="P2487">
            <v>2036123.9999999998</v>
          </cell>
          <cell r="Q2487">
            <v>0</v>
          </cell>
          <cell r="R2487">
            <v>0</v>
          </cell>
          <cell r="T2487">
            <v>0</v>
          </cell>
        </row>
        <row r="2488">
          <cell r="D2488" t="str">
            <v>Equipment Operasional</v>
          </cell>
          <cell r="H2488" t="str">
            <v>BBM</v>
          </cell>
          <cell r="M2488">
            <v>234487.66708507258</v>
          </cell>
          <cell r="T2488">
            <v>0</v>
          </cell>
        </row>
        <row r="2489">
          <cell r="B2489" t="str">
            <v>D20029</v>
          </cell>
          <cell r="E2489" t="str">
            <v>Gerobak dorong</v>
          </cell>
          <cell r="I2489" t="str">
            <v>unit</v>
          </cell>
          <cell r="J2489">
            <v>0.39923999999999998</v>
          </cell>
          <cell r="K2489">
            <v>0.02</v>
          </cell>
          <cell r="M2489">
            <v>100000</v>
          </cell>
          <cell r="N2489">
            <v>39924</v>
          </cell>
          <cell r="O2489">
            <v>0</v>
          </cell>
          <cell r="P2489">
            <v>0</v>
          </cell>
          <cell r="Q2489">
            <v>39924</v>
          </cell>
          <cell r="R2489">
            <v>0</v>
          </cell>
          <cell r="T2489">
            <v>0</v>
          </cell>
        </row>
        <row r="2490">
          <cell r="B2490" t="str">
            <v>D20019</v>
          </cell>
          <cell r="E2490" t="str">
            <v>Concrete Vibrator</v>
          </cell>
          <cell r="I2490" t="str">
            <v>jam</v>
          </cell>
          <cell r="J2490">
            <v>8.8185542168674704</v>
          </cell>
          <cell r="K2490">
            <v>0.44176706827309237</v>
          </cell>
          <cell r="L2490">
            <v>2.2636363636363637</v>
          </cell>
          <cell r="M2490">
            <v>8458.0449222720126</v>
          </cell>
          <cell r="N2490">
            <v>74587.727715756351</v>
          </cell>
          <cell r="O2490">
            <v>0</v>
          </cell>
          <cell r="P2490">
            <v>0</v>
          </cell>
          <cell r="Q2490">
            <v>74587.727715756351</v>
          </cell>
          <cell r="R2490">
            <v>0</v>
          </cell>
          <cell r="T2490">
            <v>0</v>
          </cell>
        </row>
        <row r="2491">
          <cell r="B2491" t="str">
            <v>D20006</v>
          </cell>
          <cell r="E2491" t="str">
            <v>Alat bantu Cor</v>
          </cell>
          <cell r="I2491" t="str">
            <v>m3</v>
          </cell>
          <cell r="J2491">
            <v>99.81</v>
          </cell>
          <cell r="K2491">
            <v>5</v>
          </cell>
          <cell r="M2491">
            <v>1000</v>
          </cell>
          <cell r="N2491">
            <v>99810</v>
          </cell>
          <cell r="O2491">
            <v>0</v>
          </cell>
          <cell r="P2491">
            <v>0</v>
          </cell>
          <cell r="Q2491">
            <v>99810</v>
          </cell>
          <cell r="R2491">
            <v>0</v>
          </cell>
          <cell r="T2491">
            <v>0</v>
          </cell>
        </row>
        <row r="2492">
          <cell r="T2492">
            <v>0</v>
          </cell>
        </row>
        <row r="2493">
          <cell r="B2493" t="str">
            <v>4.5.4.p</v>
          </cell>
          <cell r="D2493" t="str">
            <v>Reinforcement</v>
          </cell>
          <cell r="I2493" t="str">
            <v>kg</v>
          </cell>
          <cell r="J2493">
            <v>3760.3434000000007</v>
          </cell>
          <cell r="K2493">
            <v>1.1000000000000001</v>
          </cell>
          <cell r="M2493">
            <v>12012.333333333336</v>
          </cell>
          <cell r="T2493">
            <v>0</v>
          </cell>
        </row>
        <row r="2494">
          <cell r="D2494" t="str">
            <v>Material</v>
          </cell>
          <cell r="M2494">
            <v>543956.16652204271</v>
          </cell>
          <cell r="T2494">
            <v>0</v>
          </cell>
        </row>
        <row r="2495">
          <cell r="B2495" t="str">
            <v>B20011</v>
          </cell>
          <cell r="E2495" t="str">
            <v>Besi beton</v>
          </cell>
          <cell r="I2495" t="str">
            <v>kg</v>
          </cell>
          <cell r="J2495">
            <v>3948.3605700000007</v>
          </cell>
          <cell r="K2495">
            <v>1.05</v>
          </cell>
          <cell r="M2495">
            <v>9800</v>
          </cell>
          <cell r="N2495">
            <v>38693933.58600001</v>
          </cell>
          <cell r="O2495">
            <v>38693933.58600001</v>
          </cell>
          <cell r="P2495">
            <v>0</v>
          </cell>
          <cell r="Q2495">
            <v>0</v>
          </cell>
          <cell r="R2495">
            <v>0</v>
          </cell>
          <cell r="T2495">
            <v>0</v>
          </cell>
        </row>
        <row r="2496">
          <cell r="B2496" t="str">
            <v>B20050</v>
          </cell>
          <cell r="E2496" t="str">
            <v>Kawat Bendrad</v>
          </cell>
          <cell r="I2496" t="str">
            <v>Kg</v>
          </cell>
          <cell r="J2496">
            <v>75.206868000000014</v>
          </cell>
          <cell r="K2496">
            <v>0.02</v>
          </cell>
          <cell r="M2496">
            <v>13950</v>
          </cell>
          <cell r="N2496">
            <v>1049135.8086000001</v>
          </cell>
          <cell r="O2496">
            <v>1049135.8086000001</v>
          </cell>
          <cell r="P2496">
            <v>0</v>
          </cell>
          <cell r="Q2496">
            <v>0</v>
          </cell>
          <cell r="R2496">
            <v>0</v>
          </cell>
          <cell r="T2496">
            <v>0</v>
          </cell>
        </row>
        <row r="2497">
          <cell r="D2497" t="str">
            <v>Labour</v>
          </cell>
          <cell r="M2497">
            <v>64848.592091756444</v>
          </cell>
          <cell r="T2497">
            <v>0</v>
          </cell>
        </row>
        <row r="2498">
          <cell r="B2498" t="str">
            <v>C20014</v>
          </cell>
          <cell r="E2498" t="str">
            <v>Upah fabrikasi dan install besi beton</v>
          </cell>
          <cell r="I2498" t="str">
            <v>kg</v>
          </cell>
          <cell r="J2498">
            <v>3948.3605700000007</v>
          </cell>
          <cell r="M2498">
            <v>1200</v>
          </cell>
          <cell r="N2498">
            <v>4738032.6840000013</v>
          </cell>
          <cell r="O2498">
            <v>0</v>
          </cell>
          <cell r="P2498">
            <v>4738032.6840000013</v>
          </cell>
          <cell r="Q2498">
            <v>0</v>
          </cell>
          <cell r="R2498">
            <v>0</v>
          </cell>
          <cell r="T2498">
            <v>0</v>
          </cell>
        </row>
        <row r="2499">
          <cell r="D2499" t="str">
            <v>Equipment Operasional</v>
          </cell>
          <cell r="M2499">
            <v>9435.6417064724992</v>
          </cell>
          <cell r="T2499">
            <v>0</v>
          </cell>
        </row>
        <row r="2500">
          <cell r="B2500" t="str">
            <v>D20013</v>
          </cell>
          <cell r="E2500" t="str">
            <v>Bar bender</v>
          </cell>
          <cell r="G2500">
            <v>300</v>
          </cell>
          <cell r="I2500" t="str">
            <v>jam</v>
          </cell>
          <cell r="J2500">
            <v>12.534478000000004</v>
          </cell>
          <cell r="K2500">
            <v>3.3333333333333335E-3</v>
          </cell>
          <cell r="M2500">
            <v>20000</v>
          </cell>
          <cell r="N2500">
            <v>250689.56000000008</v>
          </cell>
          <cell r="O2500">
            <v>0</v>
          </cell>
          <cell r="P2500">
            <v>0</v>
          </cell>
          <cell r="Q2500">
            <v>250689.56000000008</v>
          </cell>
          <cell r="R2500">
            <v>0</v>
          </cell>
          <cell r="T2500">
            <v>0</v>
          </cell>
        </row>
        <row r="2501">
          <cell r="B2501" t="str">
            <v>D20014</v>
          </cell>
          <cell r="E2501" t="str">
            <v>Bar cutter</v>
          </cell>
          <cell r="G2501">
            <v>300</v>
          </cell>
          <cell r="I2501" t="str">
            <v>jam</v>
          </cell>
          <cell r="J2501">
            <v>12.534478000000004</v>
          </cell>
          <cell r="K2501">
            <v>3.3333333333333335E-3</v>
          </cell>
          <cell r="M2501">
            <v>20000</v>
          </cell>
          <cell r="N2501">
            <v>250689.56000000008</v>
          </cell>
          <cell r="O2501">
            <v>0</v>
          </cell>
          <cell r="P2501">
            <v>0</v>
          </cell>
          <cell r="Q2501">
            <v>250689.56000000008</v>
          </cell>
          <cell r="R2501">
            <v>0</v>
          </cell>
          <cell r="T2501">
            <v>0</v>
          </cell>
        </row>
        <row r="2502">
          <cell r="B2502" t="str">
            <v>D20005</v>
          </cell>
          <cell r="E2502" t="str">
            <v>Alat bantu pekerjaan besi</v>
          </cell>
          <cell r="I2502" t="str">
            <v>kg</v>
          </cell>
          <cell r="J2502">
            <v>3760.3434000000007</v>
          </cell>
          <cell r="K2502">
            <v>1</v>
          </cell>
          <cell r="M2502">
            <v>50</v>
          </cell>
          <cell r="N2502">
            <v>188017.17000000004</v>
          </cell>
          <cell r="O2502">
            <v>0</v>
          </cell>
          <cell r="P2502">
            <v>0</v>
          </cell>
          <cell r="Q2502">
            <v>188017.17000000004</v>
          </cell>
          <cell r="R2502">
            <v>0</v>
          </cell>
          <cell r="T2502">
            <v>0</v>
          </cell>
        </row>
        <row r="2503">
          <cell r="T2503">
            <v>0</v>
          </cell>
        </row>
        <row r="2504">
          <cell r="D2504" t="str">
            <v>Formwork</v>
          </cell>
          <cell r="I2504" t="str">
            <v>m2</v>
          </cell>
          <cell r="J2504">
            <v>81.786000000000001</v>
          </cell>
          <cell r="M2504">
            <v>106081.89555555556</v>
          </cell>
          <cell r="T2504">
            <v>0</v>
          </cell>
        </row>
        <row r="2505">
          <cell r="D2505" t="str">
            <v>Material</v>
          </cell>
          <cell r="M2505">
            <v>637126.41744549794</v>
          </cell>
          <cell r="T2505">
            <v>0</v>
          </cell>
        </row>
        <row r="2506">
          <cell r="B2506" t="str">
            <v>A20008</v>
          </cell>
          <cell r="E2506" t="str">
            <v>Kayu bekisting</v>
          </cell>
          <cell r="G2506">
            <v>3</v>
          </cell>
          <cell r="H2506" t="str">
            <v>X pakai</v>
          </cell>
          <cell r="I2506" t="str">
            <v>m3</v>
          </cell>
          <cell r="J2506">
            <v>0.94423072916666673</v>
          </cell>
          <cell r="K2506">
            <v>1.154513888888889E-2</v>
          </cell>
          <cell r="M2506">
            <v>2193529.6</v>
          </cell>
          <cell r="N2506">
            <v>2071198.0536566668</v>
          </cell>
          <cell r="O2506">
            <v>2071198.0536566668</v>
          </cell>
          <cell r="P2506">
            <v>0</v>
          </cell>
          <cell r="Q2506">
            <v>0</v>
          </cell>
          <cell r="R2506">
            <v>0</v>
          </cell>
          <cell r="T2506">
            <v>0</v>
          </cell>
        </row>
        <row r="2507">
          <cell r="B2507" t="str">
            <v>B20065</v>
          </cell>
          <cell r="E2507" t="str">
            <v>Plywood 12mm x 4' x 8'</v>
          </cell>
          <cell r="G2507">
            <v>3</v>
          </cell>
          <cell r="H2507" t="str">
            <v>X pakai</v>
          </cell>
          <cell r="I2507" t="str">
            <v>lbr</v>
          </cell>
          <cell r="J2507">
            <v>9.4659722222222218</v>
          </cell>
          <cell r="K2507">
            <v>0.11574074074074074</v>
          </cell>
          <cell r="M2507">
            <v>225000</v>
          </cell>
          <cell r="N2507">
            <v>2129843.75</v>
          </cell>
          <cell r="O2507">
            <v>2129843.75</v>
          </cell>
          <cell r="P2507">
            <v>0</v>
          </cell>
          <cell r="Q2507">
            <v>0</v>
          </cell>
          <cell r="R2507">
            <v>0</v>
          </cell>
          <cell r="T2507">
            <v>0</v>
          </cell>
        </row>
        <row r="2508">
          <cell r="B2508" t="str">
            <v>B20067</v>
          </cell>
          <cell r="E2508" t="str">
            <v>Paku</v>
          </cell>
          <cell r="G2508">
            <v>1</v>
          </cell>
          <cell r="H2508" t="str">
            <v>X pakai</v>
          </cell>
          <cell r="I2508" t="str">
            <v>kg</v>
          </cell>
          <cell r="J2508">
            <v>32.373624999999997</v>
          </cell>
          <cell r="K2508">
            <v>0.39583333333333331</v>
          </cell>
          <cell r="M2508">
            <v>10650</v>
          </cell>
          <cell r="N2508">
            <v>344779.10624999995</v>
          </cell>
          <cell r="O2508">
            <v>344779.10624999995</v>
          </cell>
          <cell r="P2508">
            <v>0</v>
          </cell>
          <cell r="Q2508">
            <v>0</v>
          </cell>
          <cell r="R2508">
            <v>0</v>
          </cell>
          <cell r="T2508">
            <v>0</v>
          </cell>
        </row>
        <row r="2509">
          <cell r="B2509" t="str">
            <v>B20091</v>
          </cell>
          <cell r="E2509" t="str">
            <v>Material lain (adjustable support, pipa dll)</v>
          </cell>
          <cell r="G2509">
            <v>80</v>
          </cell>
          <cell r="H2509" t="str">
            <v>X pakai</v>
          </cell>
          <cell r="I2509" t="str">
            <v>ls</v>
          </cell>
          <cell r="J2509">
            <v>1.0223250000000002</v>
          </cell>
          <cell r="K2509">
            <v>1.2500000000000001E-2</v>
          </cell>
          <cell r="M2509">
            <v>600000</v>
          </cell>
          <cell r="N2509">
            <v>613395.00000000012</v>
          </cell>
          <cell r="O2509">
            <v>613395.00000000012</v>
          </cell>
          <cell r="P2509">
            <v>0</v>
          </cell>
          <cell r="Q2509">
            <v>0</v>
          </cell>
          <cell r="R2509">
            <v>0</v>
          </cell>
          <cell r="T2509">
            <v>0</v>
          </cell>
        </row>
        <row r="2510">
          <cell r="B2510" t="str">
            <v>B20066</v>
          </cell>
          <cell r="E2510" t="str">
            <v>Oli formwork</v>
          </cell>
          <cell r="I2510" t="str">
            <v>liter</v>
          </cell>
          <cell r="J2510">
            <v>16.357200000000002</v>
          </cell>
          <cell r="K2510">
            <v>0.2</v>
          </cell>
          <cell r="M2510">
            <v>5000</v>
          </cell>
          <cell r="N2510">
            <v>81786.000000000015</v>
          </cell>
          <cell r="O2510">
            <v>81786.000000000015</v>
          </cell>
          <cell r="P2510">
            <v>0</v>
          </cell>
          <cell r="Q2510">
            <v>0</v>
          </cell>
          <cell r="R2510">
            <v>0</v>
          </cell>
          <cell r="T2510">
            <v>0</v>
          </cell>
        </row>
        <row r="2511">
          <cell r="D2511" t="str">
            <v>Labour</v>
          </cell>
          <cell r="M2511">
            <v>397695.11305616336</v>
          </cell>
          <cell r="T2511">
            <v>0</v>
          </cell>
        </row>
        <row r="2512">
          <cell r="B2512" t="str">
            <v>C20013</v>
          </cell>
          <cell r="E2512" t="str">
            <v>Upah fabrikasi bekisting</v>
          </cell>
          <cell r="I2512" t="str">
            <v>m2</v>
          </cell>
          <cell r="J2512">
            <v>27.262</v>
          </cell>
          <cell r="M2512">
            <v>30000</v>
          </cell>
          <cell r="N2512">
            <v>817860</v>
          </cell>
          <cell r="O2512">
            <v>0</v>
          </cell>
          <cell r="P2512">
            <v>817860</v>
          </cell>
          <cell r="Q2512">
            <v>0</v>
          </cell>
          <cell r="R2512">
            <v>0</v>
          </cell>
          <cell r="T2512">
            <v>0</v>
          </cell>
        </row>
        <row r="2513">
          <cell r="B2513" t="str">
            <v>C20017</v>
          </cell>
          <cell r="E2513" t="str">
            <v>Upah install bekisting</v>
          </cell>
          <cell r="I2513" t="str">
            <v>m2</v>
          </cell>
          <cell r="J2513">
            <v>81.786000000000001</v>
          </cell>
          <cell r="M2513">
            <v>30000</v>
          </cell>
          <cell r="N2513">
            <v>2453580</v>
          </cell>
          <cell r="O2513">
            <v>0</v>
          </cell>
          <cell r="P2513">
            <v>2453580</v>
          </cell>
          <cell r="Q2513">
            <v>0</v>
          </cell>
          <cell r="R2513">
            <v>0</v>
          </cell>
          <cell r="T2513">
            <v>0</v>
          </cell>
        </row>
        <row r="2514">
          <cell r="D2514" t="str">
            <v>Equipment Operasional</v>
          </cell>
          <cell r="M2514">
            <v>19884.755652808166</v>
          </cell>
          <cell r="T2514">
            <v>0</v>
          </cell>
        </row>
        <row r="2515">
          <cell r="B2515" t="str">
            <v>D20007</v>
          </cell>
          <cell r="E2515" t="str">
            <v>Alat bantu formwork</v>
          </cell>
          <cell r="I2515" t="str">
            <v>m2</v>
          </cell>
          <cell r="J2515">
            <v>81.786000000000001</v>
          </cell>
          <cell r="M2515">
            <v>2000</v>
          </cell>
          <cell r="N2515">
            <v>163572</v>
          </cell>
          <cell r="O2515">
            <v>0</v>
          </cell>
          <cell r="P2515">
            <v>0</v>
          </cell>
          <cell r="Q2515">
            <v>163572</v>
          </cell>
          <cell r="R2515">
            <v>0</v>
          </cell>
          <cell r="T2515">
            <v>0</v>
          </cell>
        </row>
        <row r="2516">
          <cell r="T2516">
            <v>0</v>
          </cell>
        </row>
        <row r="2517">
          <cell r="B2517" t="str">
            <v>4.5.5</v>
          </cell>
          <cell r="D2517" t="str">
            <v>Galvanized Steel Ladder</v>
          </cell>
          <cell r="I2517" t="str">
            <v>nos</v>
          </cell>
          <cell r="J2517">
            <v>1</v>
          </cell>
          <cell r="K2517">
            <v>32.409999999999997</v>
          </cell>
          <cell r="L2517" t="str">
            <v>kg/nos</v>
          </cell>
          <cell r="M2517">
            <v>649982.54999999993</v>
          </cell>
          <cell r="T2517">
            <v>0</v>
          </cell>
        </row>
        <row r="2518">
          <cell r="D2518" t="str">
            <v>Material</v>
          </cell>
          <cell r="I2518" t="str">
            <v>kg</v>
          </cell>
          <cell r="J2518">
            <v>32.409999999999997</v>
          </cell>
          <cell r="M2518">
            <v>14805</v>
          </cell>
          <cell r="T2518">
            <v>0</v>
          </cell>
        </row>
        <row r="2519">
          <cell r="B2519" t="str">
            <v>B20008</v>
          </cell>
          <cell r="E2519" t="str">
            <v>Baja galvanis</v>
          </cell>
          <cell r="I2519" t="str">
            <v>kg</v>
          </cell>
          <cell r="J2519">
            <v>34.030499999999996</v>
          </cell>
          <cell r="K2519">
            <v>1.05</v>
          </cell>
          <cell r="M2519">
            <v>14100</v>
          </cell>
          <cell r="N2519">
            <v>479830.04999999993</v>
          </cell>
          <cell r="O2519">
            <v>479830.04999999993</v>
          </cell>
          <cell r="P2519">
            <v>0</v>
          </cell>
          <cell r="Q2519">
            <v>0</v>
          </cell>
          <cell r="R2519">
            <v>0</v>
          </cell>
          <cell r="T2519">
            <v>0</v>
          </cell>
        </row>
        <row r="2520">
          <cell r="D2520" t="str">
            <v>Labour</v>
          </cell>
          <cell r="M2520">
            <v>5250</v>
          </cell>
          <cell r="T2520">
            <v>0</v>
          </cell>
        </row>
        <row r="2521">
          <cell r="B2521" t="str">
            <v>C20023</v>
          </cell>
          <cell r="E2521" t="str">
            <v>Upah pabrikasi dan instalasi baja</v>
          </cell>
          <cell r="I2521" t="str">
            <v>kg</v>
          </cell>
          <cell r="J2521">
            <v>34.030499999999996</v>
          </cell>
          <cell r="M2521">
            <v>5000</v>
          </cell>
          <cell r="N2521">
            <v>170152.49999999997</v>
          </cell>
          <cell r="O2521">
            <v>0</v>
          </cell>
          <cell r="P2521">
            <v>170152.49999999997</v>
          </cell>
          <cell r="Q2521">
            <v>0</v>
          </cell>
          <cell r="R2521">
            <v>0</v>
          </cell>
          <cell r="T2521">
            <v>0</v>
          </cell>
        </row>
        <row r="2522">
          <cell r="T2522">
            <v>0</v>
          </cell>
        </row>
        <row r="2523">
          <cell r="B2523" t="str">
            <v>4.5.6</v>
          </cell>
          <cell r="D2523" t="str">
            <v>Non-Toxic Epoxy Coat</v>
          </cell>
          <cell r="I2523" t="str">
            <v>m2</v>
          </cell>
          <cell r="J2523">
            <v>37.00200000000001</v>
          </cell>
          <cell r="K2523">
            <v>37.00200000000001</v>
          </cell>
          <cell r="L2523" t="str">
            <v>m2/nos</v>
          </cell>
          <cell r="M2523">
            <v>81479.72</v>
          </cell>
          <cell r="T2523">
            <v>0</v>
          </cell>
        </row>
        <row r="2524">
          <cell r="B2524" t="str">
            <v>B20023</v>
          </cell>
          <cell r="E2524" t="str">
            <v>Epoxy primer</v>
          </cell>
          <cell r="I2524" t="str">
            <v>kg</v>
          </cell>
          <cell r="J2524">
            <v>18.501000000000005</v>
          </cell>
          <cell r="K2524">
            <v>0.5</v>
          </cell>
          <cell r="M2524">
            <v>77519.199999999997</v>
          </cell>
          <cell r="N2524">
            <v>1434182.7192000004</v>
          </cell>
          <cell r="O2524">
            <v>1434182.7192000004</v>
          </cell>
          <cell r="P2524">
            <v>0</v>
          </cell>
          <cell r="Q2524">
            <v>0</v>
          </cell>
          <cell r="R2524">
            <v>0</v>
          </cell>
          <cell r="T2524">
            <v>0</v>
          </cell>
        </row>
        <row r="2525">
          <cell r="B2525" t="str">
            <v>B20130</v>
          </cell>
          <cell r="E2525" t="str">
            <v>Epoxy finish 41</v>
          </cell>
          <cell r="I2525" t="str">
            <v>kg</v>
          </cell>
          <cell r="J2525">
            <v>3.700200000000001</v>
          </cell>
          <cell r="K2525">
            <v>0.1</v>
          </cell>
          <cell r="M2525">
            <v>102313.2</v>
          </cell>
          <cell r="N2525">
            <v>378579.30264000007</v>
          </cell>
          <cell r="O2525">
            <v>378579.30264000007</v>
          </cell>
          <cell r="P2525">
            <v>0</v>
          </cell>
          <cell r="Q2525">
            <v>0</v>
          </cell>
          <cell r="R2525">
            <v>0</v>
          </cell>
          <cell r="T2525">
            <v>0</v>
          </cell>
        </row>
        <row r="2526">
          <cell r="B2526" t="str">
            <v>B20131</v>
          </cell>
          <cell r="E2526" t="str">
            <v>Thinner epoxy 41</v>
          </cell>
          <cell r="I2526" t="str">
            <v>ltr</v>
          </cell>
          <cell r="J2526">
            <v>7.4004000000000021</v>
          </cell>
          <cell r="K2526">
            <v>0.2</v>
          </cell>
          <cell r="M2526">
            <v>37444</v>
          </cell>
          <cell r="N2526">
            <v>277100.57760000008</v>
          </cell>
          <cell r="O2526">
            <v>277100.57760000008</v>
          </cell>
          <cell r="P2526">
            <v>0</v>
          </cell>
          <cell r="Q2526">
            <v>0</v>
          </cell>
          <cell r="R2526">
            <v>0</v>
          </cell>
          <cell r="T2526">
            <v>0</v>
          </cell>
        </row>
        <row r="2527">
          <cell r="B2527" t="str">
            <v>E20070</v>
          </cell>
          <cell r="E2527" t="str">
            <v>Upah cat epoxy</v>
          </cell>
          <cell r="I2527" t="str">
            <v>m2</v>
          </cell>
          <cell r="J2527">
            <v>37.00200000000001</v>
          </cell>
          <cell r="K2527">
            <v>1</v>
          </cell>
          <cell r="M2527">
            <v>25000</v>
          </cell>
          <cell r="N2527">
            <v>925050.00000000023</v>
          </cell>
          <cell r="O2527">
            <v>0</v>
          </cell>
          <cell r="P2527">
            <v>0</v>
          </cell>
          <cell r="Q2527">
            <v>0</v>
          </cell>
          <cell r="R2527">
            <v>925050.00000000023</v>
          </cell>
          <cell r="T2527">
            <v>0</v>
          </cell>
        </row>
        <row r="2528">
          <cell r="T2528">
            <v>0</v>
          </cell>
        </row>
        <row r="2529">
          <cell r="B2529" t="str">
            <v>4.5.7</v>
          </cell>
          <cell r="D2529" t="str">
            <v>Waterproofing Membarane With Propylene Board</v>
          </cell>
          <cell r="I2529" t="str">
            <v>m2</v>
          </cell>
          <cell r="J2529">
            <v>40.824000000000005</v>
          </cell>
          <cell r="K2529">
            <v>40.824000000000005</v>
          </cell>
          <cell r="L2529" t="str">
            <v>m2/nos</v>
          </cell>
          <cell r="M2529">
            <v>50000</v>
          </cell>
          <cell r="T2529">
            <v>0</v>
          </cell>
        </row>
        <row r="2530">
          <cell r="B2530" t="str">
            <v>E20357</v>
          </cell>
          <cell r="E2530" t="str">
            <v>Waterproofing Membarane With Propylene Board</v>
          </cell>
          <cell r="I2530" t="str">
            <v>m2</v>
          </cell>
          <cell r="J2530">
            <v>40.824000000000005</v>
          </cell>
          <cell r="M2530">
            <v>50000</v>
          </cell>
          <cell r="N2530">
            <v>2041200.0000000002</v>
          </cell>
          <cell r="O2530">
            <v>0</v>
          </cell>
          <cell r="P2530">
            <v>0</v>
          </cell>
          <cell r="Q2530">
            <v>0</v>
          </cell>
          <cell r="R2530">
            <v>2041200.0000000002</v>
          </cell>
          <cell r="T2530">
            <v>0</v>
          </cell>
        </row>
        <row r="2531">
          <cell r="T2531">
            <v>0</v>
          </cell>
        </row>
        <row r="2532">
          <cell r="B2532" t="str">
            <v>4.5.8</v>
          </cell>
          <cell r="D2532" t="str">
            <v>Asphalt Pavement</v>
          </cell>
          <cell r="I2532" t="str">
            <v>m2</v>
          </cell>
          <cell r="J2532">
            <v>0</v>
          </cell>
          <cell r="K2532">
            <v>0</v>
          </cell>
          <cell r="L2532" t="str">
            <v>m2/nos</v>
          </cell>
          <cell r="M2532" t="e">
            <v>#DIV/0!</v>
          </cell>
          <cell r="T2532">
            <v>0</v>
          </cell>
        </row>
        <row r="2533">
          <cell r="D2533" t="str">
            <v>AC-WC</v>
          </cell>
          <cell r="F2533">
            <v>5</v>
          </cell>
          <cell r="I2533" t="str">
            <v>m2</v>
          </cell>
          <cell r="J2533">
            <v>0</v>
          </cell>
          <cell r="M2533" t="e">
            <v>#DIV/0!</v>
          </cell>
          <cell r="T2533">
            <v>0</v>
          </cell>
        </row>
        <row r="2534">
          <cell r="D2534" t="str">
            <v>Material</v>
          </cell>
          <cell r="M2534" t="e">
            <v>#DIV/0!</v>
          </cell>
          <cell r="T2534">
            <v>0</v>
          </cell>
        </row>
        <row r="2535">
          <cell r="B2535" t="str">
            <v>A20002</v>
          </cell>
          <cell r="E2535" t="str">
            <v>Agregat kasar</v>
          </cell>
          <cell r="I2535" t="str">
            <v>m3</v>
          </cell>
          <cell r="J2535">
            <v>0</v>
          </cell>
          <cell r="K2535">
            <v>2.5987500000000004E-2</v>
          </cell>
          <cell r="M2535">
            <v>100585.90399999999</v>
          </cell>
          <cell r="N2535">
            <v>0</v>
          </cell>
          <cell r="O2535">
            <v>0</v>
          </cell>
          <cell r="P2535">
            <v>0</v>
          </cell>
          <cell r="Q2535">
            <v>0</v>
          </cell>
          <cell r="R2535">
            <v>0</v>
          </cell>
          <cell r="T2535">
            <v>0</v>
          </cell>
        </row>
        <row r="2536">
          <cell r="B2536" t="str">
            <v>A20001</v>
          </cell>
          <cell r="E2536" t="str">
            <v>Agregat halus</v>
          </cell>
          <cell r="I2536" t="str">
            <v>m3</v>
          </cell>
          <cell r="J2536">
            <v>0</v>
          </cell>
          <cell r="K2536">
            <v>3.7812499999999999E-2</v>
          </cell>
          <cell r="M2536">
            <v>113923.47200000001</v>
          </cell>
          <cell r="N2536">
            <v>0</v>
          </cell>
          <cell r="O2536">
            <v>0</v>
          </cell>
          <cell r="P2536">
            <v>0</v>
          </cell>
          <cell r="Q2536">
            <v>0</v>
          </cell>
          <cell r="R2536">
            <v>0</v>
          </cell>
          <cell r="T2536">
            <v>0</v>
          </cell>
        </row>
        <row r="2537">
          <cell r="B2537" t="str">
            <v>A20007</v>
          </cell>
          <cell r="E2537" t="str">
            <v>Filler</v>
          </cell>
          <cell r="I2537" t="str">
            <v>kg</v>
          </cell>
          <cell r="J2537">
            <v>0</v>
          </cell>
          <cell r="K2537">
            <v>1.2375</v>
          </cell>
          <cell r="M2537">
            <v>1054</v>
          </cell>
          <cell r="N2537">
            <v>0</v>
          </cell>
          <cell r="O2537">
            <v>0</v>
          </cell>
          <cell r="P2537">
            <v>0</v>
          </cell>
          <cell r="Q2537">
            <v>0</v>
          </cell>
          <cell r="R2537">
            <v>0</v>
          </cell>
          <cell r="T2537">
            <v>0</v>
          </cell>
        </row>
        <row r="2538">
          <cell r="B2538" t="str">
            <v>B20007</v>
          </cell>
          <cell r="E2538" t="str">
            <v>Aspal</v>
          </cell>
          <cell r="I2538" t="str">
            <v>kg</v>
          </cell>
          <cell r="J2538">
            <v>0</v>
          </cell>
          <cell r="K2538">
            <v>7.3237500000000013</v>
          </cell>
          <cell r="M2538">
            <v>6900</v>
          </cell>
          <cell r="N2538">
            <v>0</v>
          </cell>
          <cell r="O2538">
            <v>0</v>
          </cell>
          <cell r="P2538">
            <v>0</v>
          </cell>
          <cell r="Q2538">
            <v>0</v>
          </cell>
          <cell r="R2538">
            <v>0</v>
          </cell>
          <cell r="T2538">
            <v>0</v>
          </cell>
        </row>
        <row r="2539">
          <cell r="D2539" t="str">
            <v>Labour</v>
          </cell>
          <cell r="M2539" t="e">
            <v>#DIV/0!</v>
          </cell>
          <cell r="T2539">
            <v>0</v>
          </cell>
        </row>
        <row r="2540">
          <cell r="B2540" t="str">
            <v>C20001</v>
          </cell>
          <cell r="E2540" t="str">
            <v>Tenaga</v>
          </cell>
          <cell r="G2540">
            <v>6</v>
          </cell>
          <cell r="I2540" t="str">
            <v>jam</v>
          </cell>
          <cell r="J2540">
            <v>0</v>
          </cell>
          <cell r="K2540">
            <v>1.6265060240963858E-2</v>
          </cell>
          <cell r="L2540">
            <v>368.88888888888886</v>
          </cell>
          <cell r="M2540">
            <v>17500</v>
          </cell>
          <cell r="N2540">
            <v>0</v>
          </cell>
          <cell r="O2540">
            <v>0</v>
          </cell>
          <cell r="P2540">
            <v>0</v>
          </cell>
          <cell r="Q2540">
            <v>0</v>
          </cell>
          <cell r="R2540">
            <v>0</v>
          </cell>
          <cell r="T2540">
            <v>0</v>
          </cell>
        </row>
        <row r="2541">
          <cell r="B2541" t="str">
            <v>C20003</v>
          </cell>
          <cell r="E2541" t="str">
            <v>Mandor</v>
          </cell>
          <cell r="G2541">
            <v>1</v>
          </cell>
          <cell r="I2541" t="str">
            <v>jam</v>
          </cell>
          <cell r="J2541">
            <v>0</v>
          </cell>
          <cell r="K2541">
            <v>1.8975903614457835E-3</v>
          </cell>
          <cell r="L2541">
            <v>526.98412698412687</v>
          </cell>
          <cell r="M2541">
            <v>27500</v>
          </cell>
          <cell r="N2541">
            <v>0</v>
          </cell>
          <cell r="O2541">
            <v>0</v>
          </cell>
          <cell r="P2541">
            <v>0</v>
          </cell>
          <cell r="Q2541">
            <v>0</v>
          </cell>
          <cell r="R2541">
            <v>0</v>
          </cell>
          <cell r="T2541">
            <v>0</v>
          </cell>
        </row>
        <row r="2542">
          <cell r="D2542" t="str">
            <v>Equipment Operasional</v>
          </cell>
          <cell r="H2542" t="str">
            <v>BBM</v>
          </cell>
          <cell r="M2542" t="e">
            <v>#DIV/0!</v>
          </cell>
          <cell r="T2542">
            <v>0</v>
          </cell>
        </row>
        <row r="2543">
          <cell r="B2543" t="str">
            <v>D20042</v>
          </cell>
          <cell r="E2543" t="str">
            <v>Wheel loader</v>
          </cell>
          <cell r="G2543">
            <v>16</v>
          </cell>
          <cell r="H2543">
            <v>0</v>
          </cell>
          <cell r="I2543" t="str">
            <v>jam</v>
          </cell>
          <cell r="J2543">
            <v>0</v>
          </cell>
          <cell r="K2543">
            <v>1.8592890078833852E-3</v>
          </cell>
          <cell r="L2543">
            <v>537.84</v>
          </cell>
          <cell r="M2543">
            <v>173345.6</v>
          </cell>
          <cell r="N2543">
            <v>0</v>
          </cell>
          <cell r="O2543">
            <v>0</v>
          </cell>
          <cell r="P2543">
            <v>0</v>
          </cell>
          <cell r="Q2543">
            <v>0</v>
          </cell>
          <cell r="R2543">
            <v>0</v>
          </cell>
          <cell r="T2543">
            <v>0</v>
          </cell>
        </row>
        <row r="2544">
          <cell r="B2544" t="str">
            <v>D20011</v>
          </cell>
          <cell r="E2544" t="str">
            <v>AMP</v>
          </cell>
          <cell r="G2544">
            <v>35</v>
          </cell>
          <cell r="H2544">
            <v>0</v>
          </cell>
          <cell r="I2544" t="str">
            <v>jam</v>
          </cell>
          <cell r="J2544">
            <v>0</v>
          </cell>
          <cell r="K2544">
            <v>2.7108433734939763E-3</v>
          </cell>
          <cell r="L2544">
            <v>368.88888888888886</v>
          </cell>
          <cell r="M2544">
            <v>635267.251017045</v>
          </cell>
          <cell r="N2544">
            <v>0</v>
          </cell>
          <cell r="O2544">
            <v>0</v>
          </cell>
          <cell r="P2544">
            <v>0</v>
          </cell>
          <cell r="Q2544">
            <v>0</v>
          </cell>
          <cell r="R2544">
            <v>0</v>
          </cell>
          <cell r="T2544">
            <v>0</v>
          </cell>
        </row>
        <row r="2545">
          <cell r="B2545" t="str">
            <v>D20027</v>
          </cell>
          <cell r="E2545" t="str">
            <v>Genset</v>
          </cell>
          <cell r="G2545">
            <v>10</v>
          </cell>
          <cell r="H2545">
            <v>0</v>
          </cell>
          <cell r="I2545" t="str">
            <v>jam</v>
          </cell>
          <cell r="J2545">
            <v>0</v>
          </cell>
          <cell r="K2545">
            <v>2.7108433734939763E-3</v>
          </cell>
          <cell r="L2545">
            <v>368.88888888888886</v>
          </cell>
          <cell r="M2545">
            <v>19041.044336153493</v>
          </cell>
          <cell r="N2545">
            <v>0</v>
          </cell>
          <cell r="O2545">
            <v>0</v>
          </cell>
          <cell r="P2545">
            <v>0</v>
          </cell>
          <cell r="Q2545">
            <v>0</v>
          </cell>
          <cell r="R2545">
            <v>0</v>
          </cell>
          <cell r="T2545">
            <v>0</v>
          </cell>
        </row>
        <row r="2546">
          <cell r="B2546" t="str">
            <v>D20024</v>
          </cell>
          <cell r="E2546" t="str">
            <v>Dump Truck 20 Ton</v>
          </cell>
          <cell r="G2546">
            <v>10</v>
          </cell>
          <cell r="H2546">
            <v>0</v>
          </cell>
          <cell r="I2546" t="str">
            <v>jam</v>
          </cell>
          <cell r="J2546">
            <v>0</v>
          </cell>
          <cell r="K2546">
            <v>1.210843373493976E-2</v>
          </cell>
          <cell r="L2546">
            <v>82.587064676616905</v>
          </cell>
          <cell r="M2546">
            <v>192744.92307692309</v>
          </cell>
          <cell r="N2546">
            <v>0</v>
          </cell>
          <cell r="O2546">
            <v>0</v>
          </cell>
          <cell r="P2546">
            <v>0</v>
          </cell>
          <cell r="Q2546">
            <v>0</v>
          </cell>
          <cell r="R2546">
            <v>0</v>
          </cell>
          <cell r="T2546">
            <v>0</v>
          </cell>
        </row>
        <row r="2547">
          <cell r="B2547" t="str">
            <v>D20012</v>
          </cell>
          <cell r="E2547" t="str">
            <v>Asphalt finisher</v>
          </cell>
          <cell r="G2547">
            <v>12</v>
          </cell>
          <cell r="H2547">
            <v>0</v>
          </cell>
          <cell r="I2547" t="str">
            <v>jam</v>
          </cell>
          <cell r="J2547">
            <v>0</v>
          </cell>
          <cell r="K2547">
            <v>3.3885542168674704E-3</v>
          </cell>
          <cell r="L2547">
            <v>295.11111111111109</v>
          </cell>
          <cell r="M2547">
            <v>116435.14869362471</v>
          </cell>
          <cell r="N2547">
            <v>0</v>
          </cell>
          <cell r="O2547">
            <v>0</v>
          </cell>
          <cell r="P2547">
            <v>0</v>
          </cell>
          <cell r="Q2547">
            <v>0</v>
          </cell>
          <cell r="R2547">
            <v>0</v>
          </cell>
          <cell r="T2547">
            <v>0</v>
          </cell>
        </row>
        <row r="2548">
          <cell r="B2548" t="str">
            <v>D20037</v>
          </cell>
          <cell r="E2548" t="str">
            <v>Tandem roller 6 ton</v>
          </cell>
          <cell r="G2548">
            <v>16</v>
          </cell>
          <cell r="H2548">
            <v>0</v>
          </cell>
          <cell r="I2548" t="str">
            <v>jam</v>
          </cell>
          <cell r="J2548">
            <v>0</v>
          </cell>
          <cell r="K2548">
            <v>3.2128514056224901E-3</v>
          </cell>
          <cell r="L2548">
            <v>311.25</v>
          </cell>
          <cell r="M2548">
            <v>121405.58489999251</v>
          </cell>
          <cell r="N2548">
            <v>0</v>
          </cell>
          <cell r="O2548">
            <v>0</v>
          </cell>
          <cell r="P2548">
            <v>0</v>
          </cell>
          <cell r="Q2548">
            <v>0</v>
          </cell>
          <cell r="R2548">
            <v>0</v>
          </cell>
          <cell r="T2548">
            <v>0</v>
          </cell>
        </row>
        <row r="2549">
          <cell r="B2549" t="str">
            <v>D20034</v>
          </cell>
          <cell r="E2549" t="str">
            <v>Pneumatic tire roller 6 ton</v>
          </cell>
          <cell r="G2549">
            <v>12</v>
          </cell>
          <cell r="H2549">
            <v>0</v>
          </cell>
          <cell r="I2549" t="str">
            <v>jam</v>
          </cell>
          <cell r="J2549">
            <v>0</v>
          </cell>
          <cell r="K2549">
            <v>2.2948938611589216E-3</v>
          </cell>
          <cell r="L2549">
            <v>435.74999999999994</v>
          </cell>
          <cell r="M2549">
            <v>129395.094333325</v>
          </cell>
          <cell r="N2549">
            <v>0</v>
          </cell>
          <cell r="O2549">
            <v>0</v>
          </cell>
          <cell r="P2549">
            <v>0</v>
          </cell>
          <cell r="Q2549">
            <v>0</v>
          </cell>
          <cell r="R2549">
            <v>0</v>
          </cell>
          <cell r="T2549">
            <v>0</v>
          </cell>
        </row>
        <row r="2550">
          <cell r="B2550" t="str">
            <v>D20052</v>
          </cell>
          <cell r="E2550" t="str">
            <v>Alat bantu pek. aspal</v>
          </cell>
          <cell r="I2550" t="str">
            <v>m3</v>
          </cell>
          <cell r="J2550">
            <v>0</v>
          </cell>
          <cell r="K2550">
            <v>1</v>
          </cell>
          <cell r="M2550">
            <v>100</v>
          </cell>
          <cell r="N2550">
            <v>0</v>
          </cell>
          <cell r="O2550">
            <v>0</v>
          </cell>
          <cell r="P2550">
            <v>0</v>
          </cell>
          <cell r="Q2550">
            <v>0</v>
          </cell>
          <cell r="R2550">
            <v>0</v>
          </cell>
          <cell r="T2550">
            <v>0</v>
          </cell>
        </row>
        <row r="2551">
          <cell r="B2551" t="str">
            <v>D20050</v>
          </cell>
          <cell r="E2551" t="str">
            <v>BBM solar</v>
          </cell>
          <cell r="H2551">
            <v>0</v>
          </cell>
          <cell r="I2551" t="str">
            <v>ltr</v>
          </cell>
          <cell r="J2551">
            <v>0</v>
          </cell>
          <cell r="M2551">
            <v>989.1712</v>
          </cell>
          <cell r="N2551">
            <v>0</v>
          </cell>
          <cell r="O2551">
            <v>0</v>
          </cell>
          <cell r="P2551">
            <v>0</v>
          </cell>
          <cell r="Q2551">
            <v>0</v>
          </cell>
          <cell r="R2551">
            <v>0</v>
          </cell>
          <cell r="T2551">
            <v>0</v>
          </cell>
        </row>
        <row r="2552">
          <cell r="T2552">
            <v>0</v>
          </cell>
        </row>
        <row r="2553">
          <cell r="B2553" t="str">
            <v>4.5.9</v>
          </cell>
          <cell r="D2553" t="str">
            <v>Cast Iron Frame &amp; Perforated Cover</v>
          </cell>
          <cell r="I2553" t="str">
            <v>nos</v>
          </cell>
          <cell r="J2553">
            <v>1</v>
          </cell>
          <cell r="K2553">
            <v>1130.3999999999999</v>
          </cell>
          <cell r="L2553" t="str">
            <v>kg/nos</v>
          </cell>
          <cell r="M2553">
            <v>19406141.999999996</v>
          </cell>
          <cell r="T2553">
            <v>0</v>
          </cell>
        </row>
        <row r="2554">
          <cell r="D2554" t="str">
            <v>Material</v>
          </cell>
          <cell r="I2554" t="str">
            <v>kg</v>
          </cell>
          <cell r="J2554">
            <v>1130.3999999999999</v>
          </cell>
          <cell r="M2554">
            <v>11917.5</v>
          </cell>
          <cell r="T2554">
            <v>0</v>
          </cell>
        </row>
        <row r="2555">
          <cell r="B2555" t="str">
            <v>B20010</v>
          </cell>
          <cell r="E2555" t="str">
            <v>Baja Struktur</v>
          </cell>
          <cell r="I2555" t="str">
            <v>kg</v>
          </cell>
          <cell r="J2555">
            <v>1186.9199999999998</v>
          </cell>
          <cell r="K2555">
            <v>1.05</v>
          </cell>
          <cell r="M2555">
            <v>11350</v>
          </cell>
          <cell r="N2555">
            <v>13471541.999999998</v>
          </cell>
          <cell r="O2555">
            <v>13471541.999999998</v>
          </cell>
          <cell r="P2555">
            <v>0</v>
          </cell>
          <cell r="Q2555">
            <v>0</v>
          </cell>
          <cell r="R2555">
            <v>0</v>
          </cell>
          <cell r="T2555">
            <v>0</v>
          </cell>
        </row>
        <row r="2556">
          <cell r="D2556" t="str">
            <v>Labour</v>
          </cell>
          <cell r="M2556">
            <v>5250</v>
          </cell>
          <cell r="T2556">
            <v>0</v>
          </cell>
        </row>
        <row r="2557">
          <cell r="B2557" t="str">
            <v>C20023</v>
          </cell>
          <cell r="E2557" t="str">
            <v>Upah pabrikasi dan instalasi baja</v>
          </cell>
          <cell r="I2557" t="str">
            <v>kg</v>
          </cell>
          <cell r="J2557">
            <v>1186.9199999999998</v>
          </cell>
          <cell r="M2557">
            <v>5000</v>
          </cell>
          <cell r="N2557">
            <v>5934599.9999999991</v>
          </cell>
          <cell r="O2557">
            <v>0</v>
          </cell>
          <cell r="P2557">
            <v>5934599.9999999991</v>
          </cell>
          <cell r="Q2557">
            <v>0</v>
          </cell>
          <cell r="R2557">
            <v>0</v>
          </cell>
          <cell r="T2557">
            <v>0</v>
          </cell>
        </row>
        <row r="2558">
          <cell r="T2558">
            <v>0</v>
          </cell>
        </row>
        <row r="2559">
          <cell r="D2559" t="str">
            <v>Closing Valve Chambers for Lines dia. 600mm Pipe</v>
          </cell>
          <cell r="T2559">
            <v>0</v>
          </cell>
        </row>
        <row r="2560">
          <cell r="B2560" t="str">
            <v>4.6</v>
          </cell>
          <cell r="D2560" t="str">
            <v>Chamber Type (B)</v>
          </cell>
          <cell r="I2560" t="str">
            <v>nos</v>
          </cell>
          <cell r="J2560">
            <v>7</v>
          </cell>
          <cell r="M2560">
            <v>135180362.74802172</v>
          </cell>
          <cell r="N2560">
            <v>946262539.23615205</v>
          </cell>
          <cell r="O2560">
            <v>697198891.92148125</v>
          </cell>
          <cell r="P2560">
            <v>148501731.31988981</v>
          </cell>
          <cell r="Q2560">
            <v>70169315.994781271</v>
          </cell>
          <cell r="R2560">
            <v>30392600</v>
          </cell>
          <cell r="S2560">
            <v>0</v>
          </cell>
          <cell r="T2560">
            <v>0</v>
          </cell>
        </row>
        <row r="2561">
          <cell r="B2561" t="str">
            <v>4.6.1</v>
          </cell>
          <cell r="D2561" t="str">
            <v>Excavation</v>
          </cell>
          <cell r="F2561" t="str">
            <v>buang sejauh 8 km</v>
          </cell>
          <cell r="I2561" t="str">
            <v>m3</v>
          </cell>
          <cell r="J2561">
            <v>696.29</v>
          </cell>
          <cell r="K2561">
            <v>99.47</v>
          </cell>
          <cell r="L2561" t="str">
            <v>m3/nos</v>
          </cell>
          <cell r="M2561">
            <v>83278.272710006888</v>
          </cell>
          <cell r="T2561">
            <v>0</v>
          </cell>
        </row>
        <row r="2562">
          <cell r="D2562" t="str">
            <v>Soft Soil (Excavation)</v>
          </cell>
          <cell r="F2562" t="str">
            <v>Estimate =</v>
          </cell>
          <cell r="G2562">
            <v>0.25</v>
          </cell>
          <cell r="I2562" t="str">
            <v>m3</v>
          </cell>
          <cell r="J2562">
            <v>174.07249999999999</v>
          </cell>
          <cell r="M2562">
            <v>42763.506795090689</v>
          </cell>
          <cell r="T2562">
            <v>0</v>
          </cell>
        </row>
        <row r="2563">
          <cell r="D2563" t="str">
            <v>Labour</v>
          </cell>
          <cell r="M2563">
            <v>2615.4616868469261</v>
          </cell>
          <cell r="T2563">
            <v>0</v>
          </cell>
        </row>
        <row r="2564">
          <cell r="B2564" t="str">
            <v>C20001</v>
          </cell>
          <cell r="E2564" t="str">
            <v>Tenaga</v>
          </cell>
          <cell r="G2564">
            <v>3</v>
          </cell>
          <cell r="I2564" t="str">
            <v>jam</v>
          </cell>
          <cell r="J2564">
            <v>26.015997399066372</v>
          </cell>
          <cell r="K2564">
            <v>0.14945495353411006</v>
          </cell>
          <cell r="L2564">
            <v>20.072937892388495</v>
          </cell>
          <cell r="M2564">
            <v>17500</v>
          </cell>
          <cell r="N2564">
            <v>455279.95448366151</v>
          </cell>
          <cell r="O2564">
            <v>0</v>
          </cell>
          <cell r="P2564">
            <v>455279.95448366151</v>
          </cell>
          <cell r="Q2564">
            <v>0</v>
          </cell>
          <cell r="R2564">
            <v>0</v>
          </cell>
          <cell r="T2564">
            <v>0</v>
          </cell>
        </row>
        <row r="2565">
          <cell r="B2565" t="str">
            <v>C20003</v>
          </cell>
          <cell r="E2565" t="str">
            <v>Mandor</v>
          </cell>
          <cell r="G2565">
            <v>0</v>
          </cell>
          <cell r="I2565" t="str">
            <v>jam</v>
          </cell>
          <cell r="J2565">
            <v>0</v>
          </cell>
          <cell r="K2565">
            <v>0</v>
          </cell>
          <cell r="L2565">
            <v>20.072937892388495</v>
          </cell>
          <cell r="M2565">
            <v>27500</v>
          </cell>
          <cell r="N2565">
            <v>0</v>
          </cell>
          <cell r="O2565">
            <v>0</v>
          </cell>
          <cell r="P2565">
            <v>0</v>
          </cell>
          <cell r="Q2565">
            <v>0</v>
          </cell>
          <cell r="R2565">
            <v>0</v>
          </cell>
          <cell r="T2565">
            <v>0</v>
          </cell>
        </row>
        <row r="2566">
          <cell r="D2566" t="str">
            <v>Equipment Operasional</v>
          </cell>
          <cell r="H2566" t="str">
            <v>BBM</v>
          </cell>
          <cell r="M2566">
            <v>40148.045108243758</v>
          </cell>
          <cell r="T2566">
            <v>0</v>
          </cell>
        </row>
        <row r="2567">
          <cell r="B2567" t="str">
            <v>D20025</v>
          </cell>
          <cell r="E2567" t="str">
            <v>Excavator CAT320</v>
          </cell>
          <cell r="F2567">
            <v>0.6</v>
          </cell>
          <cell r="G2567">
            <v>18</v>
          </cell>
          <cell r="H2567">
            <v>93.657590636638929</v>
          </cell>
          <cell r="I2567" t="str">
            <v>jam</v>
          </cell>
          <cell r="J2567">
            <v>5.2031994798132741</v>
          </cell>
          <cell r="K2567">
            <v>4.9818317844703357E-2</v>
          </cell>
          <cell r="L2567">
            <v>20.072937892388495</v>
          </cell>
          <cell r="M2567">
            <v>241268.4</v>
          </cell>
          <cell r="N2567">
            <v>1255367.6133753809</v>
          </cell>
          <cell r="O2567">
            <v>0</v>
          </cell>
          <cell r="P2567">
            <v>0</v>
          </cell>
          <cell r="Q2567">
            <v>1255367.6133753809</v>
          </cell>
          <cell r="R2567">
            <v>0</v>
          </cell>
          <cell r="T2567">
            <v>0</v>
          </cell>
        </row>
        <row r="2568">
          <cell r="B2568" t="str">
            <v>D20105</v>
          </cell>
          <cell r="E2568" t="str">
            <v>Excavator long arm</v>
          </cell>
          <cell r="F2568">
            <v>0.4</v>
          </cell>
          <cell r="G2568">
            <v>18</v>
          </cell>
          <cell r="H2568">
            <v>69.375993064176996</v>
          </cell>
          <cell r="I2568" t="str">
            <v>jam</v>
          </cell>
          <cell r="J2568">
            <v>3.8542218368987222</v>
          </cell>
          <cell r="K2568">
            <v>5.5353686494114838E-2</v>
          </cell>
          <cell r="L2568">
            <v>18.065644103149648</v>
          </cell>
          <cell r="M2568">
            <v>241268.4</v>
          </cell>
          <cell r="N2568">
            <v>929901.9358336156</v>
          </cell>
          <cell r="O2568">
            <v>0</v>
          </cell>
          <cell r="P2568">
            <v>0</v>
          </cell>
          <cell r="Q2568">
            <v>929901.9358336156</v>
          </cell>
          <cell r="R2568">
            <v>0</v>
          </cell>
          <cell r="T2568">
            <v>0</v>
          </cell>
        </row>
        <row r="2569">
          <cell r="B2569" t="str">
            <v>D20024</v>
          </cell>
          <cell r="E2569" t="str">
            <v>Dump Truck 20 Ton</v>
          </cell>
          <cell r="F2569">
            <v>8</v>
          </cell>
          <cell r="G2569">
            <v>10</v>
          </cell>
          <cell r="H2569">
            <v>226.93896296296293</v>
          </cell>
          <cell r="I2569" t="str">
            <v>jam</v>
          </cell>
          <cell r="J2569">
            <v>22.693896296296295</v>
          </cell>
          <cell r="K2569">
            <v>0.13037037037037036</v>
          </cell>
          <cell r="L2569">
            <v>7.6704545454545467</v>
          </cell>
          <cell r="M2569">
            <v>192744.92307692309</v>
          </cell>
          <cell r="N2569">
            <v>4374133.2959452989</v>
          </cell>
          <cell r="O2569">
            <v>0</v>
          </cell>
          <cell r="P2569">
            <v>0</v>
          </cell>
          <cell r="Q2569">
            <v>4374133.2959452989</v>
          </cell>
          <cell r="R2569">
            <v>0</v>
          </cell>
          <cell r="T2569">
            <v>0</v>
          </cell>
        </row>
        <row r="2570">
          <cell r="B2570" t="str">
            <v>D20004</v>
          </cell>
          <cell r="E2570" t="str">
            <v>Alat bantu (Pek. Tanah)-m3</v>
          </cell>
          <cell r="I2570" t="str">
            <v>m3</v>
          </cell>
          <cell r="J2570">
            <v>174.07249999999999</v>
          </cell>
          <cell r="K2570">
            <v>1</v>
          </cell>
          <cell r="M2570">
            <v>250</v>
          </cell>
          <cell r="N2570">
            <v>43518.125</v>
          </cell>
          <cell r="O2570">
            <v>0</v>
          </cell>
          <cell r="P2570">
            <v>0</v>
          </cell>
          <cell r="Q2570">
            <v>43518.125</v>
          </cell>
          <cell r="R2570">
            <v>0</v>
          </cell>
          <cell r="T2570">
            <v>0</v>
          </cell>
        </row>
        <row r="2571">
          <cell r="B2571" t="str">
            <v>D20050</v>
          </cell>
          <cell r="E2571" t="str">
            <v>BBM solar</v>
          </cell>
          <cell r="H2571">
            <v>389.97254666377887</v>
          </cell>
          <cell r="I2571" t="str">
            <v>ltr</v>
          </cell>
          <cell r="J2571">
            <v>389.97254666377887</v>
          </cell>
          <cell r="M2571">
            <v>989.1712</v>
          </cell>
          <cell r="N2571">
            <v>385749.61195046612</v>
          </cell>
          <cell r="O2571">
            <v>0</v>
          </cell>
          <cell r="P2571">
            <v>0</v>
          </cell>
          <cell r="Q2571">
            <v>385749.61195046612</v>
          </cell>
          <cell r="R2571">
            <v>0</v>
          </cell>
          <cell r="T2571">
            <v>0</v>
          </cell>
        </row>
        <row r="2572">
          <cell r="T2572">
            <v>0</v>
          </cell>
        </row>
        <row r="2573">
          <cell r="D2573" t="str">
            <v>Soft Rock (Excavation)</v>
          </cell>
          <cell r="F2573" t="str">
            <v>Estimate =</v>
          </cell>
          <cell r="G2573">
            <v>0.4</v>
          </cell>
          <cell r="I2573" t="str">
            <v>m3</v>
          </cell>
          <cell r="J2573">
            <v>278.51600000000002</v>
          </cell>
          <cell r="L2573">
            <v>0.75</v>
          </cell>
          <cell r="M2573">
            <v>76752.998164926248</v>
          </cell>
          <cell r="T2573">
            <v>0</v>
          </cell>
        </row>
        <row r="2574">
          <cell r="D2574" t="str">
            <v>Labour</v>
          </cell>
          <cell r="M2574">
            <v>3487.282249129235</v>
          </cell>
          <cell r="T2574">
            <v>0</v>
          </cell>
        </row>
        <row r="2575">
          <cell r="B2575" t="str">
            <v>C20001</v>
          </cell>
          <cell r="E2575" t="str">
            <v>Tenaga</v>
          </cell>
          <cell r="G2575">
            <v>3</v>
          </cell>
          <cell r="I2575" t="str">
            <v>jam</v>
          </cell>
          <cell r="J2575">
            <v>55.500794451341605</v>
          </cell>
          <cell r="K2575">
            <v>0.19927327137881343</v>
          </cell>
          <cell r="L2575">
            <v>15.054703419291371</v>
          </cell>
          <cell r="M2575">
            <v>17500</v>
          </cell>
          <cell r="N2575">
            <v>971263.90289847809</v>
          </cell>
          <cell r="O2575">
            <v>0</v>
          </cell>
          <cell r="P2575">
            <v>971263.90289847809</v>
          </cell>
          <cell r="Q2575">
            <v>0</v>
          </cell>
          <cell r="R2575">
            <v>0</v>
          </cell>
          <cell r="T2575">
            <v>0</v>
          </cell>
        </row>
        <row r="2576">
          <cell r="B2576" t="str">
            <v>C20003</v>
          </cell>
          <cell r="E2576" t="str">
            <v>Mandor</v>
          </cell>
          <cell r="G2576">
            <v>0</v>
          </cell>
          <cell r="I2576" t="str">
            <v>jam</v>
          </cell>
          <cell r="J2576">
            <v>0</v>
          </cell>
          <cell r="K2576">
            <v>0</v>
          </cell>
          <cell r="L2576">
            <v>15.054703419291371</v>
          </cell>
          <cell r="M2576">
            <v>27500</v>
          </cell>
          <cell r="N2576">
            <v>0</v>
          </cell>
          <cell r="O2576">
            <v>0</v>
          </cell>
          <cell r="P2576">
            <v>0</v>
          </cell>
          <cell r="Q2576">
            <v>0</v>
          </cell>
          <cell r="R2576">
            <v>0</v>
          </cell>
          <cell r="T2576">
            <v>0</v>
          </cell>
        </row>
        <row r="2577">
          <cell r="D2577" t="str">
            <v>Equipment Operasional</v>
          </cell>
          <cell r="H2577" t="str">
            <v>BBM</v>
          </cell>
          <cell r="M2577">
            <v>73265.715915797002</v>
          </cell>
          <cell r="T2577">
            <v>0</v>
          </cell>
        </row>
        <row r="2578">
          <cell r="B2578" t="str">
            <v>D20025</v>
          </cell>
          <cell r="E2578" t="str">
            <v>Excavator CAT320</v>
          </cell>
          <cell r="F2578">
            <v>0.6</v>
          </cell>
          <cell r="G2578">
            <v>18</v>
          </cell>
          <cell r="H2578">
            <v>199.80286002482978</v>
          </cell>
          <cell r="I2578" t="str">
            <v>jam</v>
          </cell>
          <cell r="J2578">
            <v>11.100158890268322</v>
          </cell>
          <cell r="K2578">
            <v>6.6424423792937809E-2</v>
          </cell>
          <cell r="L2578">
            <v>15.054703419291371</v>
          </cell>
          <cell r="M2578">
            <v>241268.4</v>
          </cell>
          <cell r="N2578">
            <v>2678117.5752008134</v>
          </cell>
          <cell r="O2578">
            <v>0</v>
          </cell>
          <cell r="P2578">
            <v>0</v>
          </cell>
          <cell r="Q2578">
            <v>2678117.5752008134</v>
          </cell>
          <cell r="R2578">
            <v>0</v>
          </cell>
          <cell r="T2578">
            <v>0</v>
          </cell>
        </row>
        <row r="2579">
          <cell r="B2579" t="str">
            <v>D20105</v>
          </cell>
          <cell r="E2579" t="str">
            <v>Excavator long arm</v>
          </cell>
          <cell r="F2579">
            <v>0.4</v>
          </cell>
          <cell r="G2579">
            <v>18</v>
          </cell>
          <cell r="H2579">
            <v>148.00211853691093</v>
          </cell>
          <cell r="I2579" t="str">
            <v>jam</v>
          </cell>
          <cell r="J2579">
            <v>8.2223399187172745</v>
          </cell>
          <cell r="K2579">
            <v>7.3804915325486456E-2</v>
          </cell>
          <cell r="L2579">
            <v>13.549233077362235</v>
          </cell>
          <cell r="M2579">
            <v>241268.4</v>
          </cell>
          <cell r="N2579">
            <v>1983790.7964450468</v>
          </cell>
          <cell r="O2579">
            <v>0</v>
          </cell>
          <cell r="P2579">
            <v>0</v>
          </cell>
          <cell r="Q2579">
            <v>1983790.7964450468</v>
          </cell>
          <cell r="R2579">
            <v>0</v>
          </cell>
          <cell r="T2579">
            <v>0</v>
          </cell>
        </row>
        <row r="2580">
          <cell r="B2580" t="str">
            <v>D20024</v>
          </cell>
          <cell r="E2580" t="str">
            <v>Dump Truck 20 Ton</v>
          </cell>
          <cell r="F2580">
            <v>8</v>
          </cell>
          <cell r="G2580">
            <v>10</v>
          </cell>
          <cell r="H2580">
            <v>363.10234074074071</v>
          </cell>
          <cell r="I2580" t="str">
            <v>jam</v>
          </cell>
          <cell r="J2580">
            <v>36.310234074074074</v>
          </cell>
          <cell r="K2580">
            <v>0.13037037037037036</v>
          </cell>
          <cell r="L2580">
            <v>7.6704545454545467</v>
          </cell>
          <cell r="M2580">
            <v>192744.92307692309</v>
          </cell>
          <cell r="N2580">
            <v>6998613.2735124789</v>
          </cell>
          <cell r="O2580">
            <v>0</v>
          </cell>
          <cell r="P2580">
            <v>0</v>
          </cell>
          <cell r="Q2580">
            <v>6998613.2735124789</v>
          </cell>
          <cell r="R2580">
            <v>0</v>
          </cell>
          <cell r="T2580">
            <v>0</v>
          </cell>
        </row>
        <row r="2581">
          <cell r="B2581" t="str">
            <v>D20049</v>
          </cell>
          <cell r="E2581" t="str">
            <v>Giant breaker</v>
          </cell>
          <cell r="G2581">
            <v>18</v>
          </cell>
          <cell r="H2581">
            <v>501.32880000000011</v>
          </cell>
          <cell r="I2581" t="str">
            <v>jam</v>
          </cell>
          <cell r="J2581">
            <v>27.851600000000005</v>
          </cell>
          <cell r="K2581">
            <v>0.1</v>
          </cell>
          <cell r="L2581">
            <v>10</v>
          </cell>
          <cell r="M2581">
            <v>268437.52</v>
          </cell>
          <cell r="N2581">
            <v>7476414.4320320021</v>
          </cell>
          <cell r="O2581">
            <v>0</v>
          </cell>
          <cell r="P2581">
            <v>0</v>
          </cell>
          <cell r="Q2581">
            <v>7476414.4320320021</v>
          </cell>
          <cell r="R2581">
            <v>0</v>
          </cell>
          <cell r="T2581">
            <v>0</v>
          </cell>
        </row>
        <row r="2582">
          <cell r="B2582" t="str">
            <v>D20004</v>
          </cell>
          <cell r="E2582" t="str">
            <v>Alat bantu (Pek. Tanah)-m3</v>
          </cell>
          <cell r="I2582" t="str">
            <v>m3</v>
          </cell>
          <cell r="J2582">
            <v>278.51600000000002</v>
          </cell>
          <cell r="K2582">
            <v>1</v>
          </cell>
          <cell r="M2582">
            <v>250</v>
          </cell>
          <cell r="N2582">
            <v>69629</v>
          </cell>
          <cell r="O2582">
            <v>0</v>
          </cell>
          <cell r="P2582">
            <v>0</v>
          </cell>
          <cell r="Q2582">
            <v>69629</v>
          </cell>
          <cell r="R2582">
            <v>0</v>
          </cell>
          <cell r="T2582">
            <v>0</v>
          </cell>
        </row>
        <row r="2583">
          <cell r="B2583" t="str">
            <v>D20050</v>
          </cell>
          <cell r="E2583" t="str">
            <v>BBM solar</v>
          </cell>
          <cell r="H2583">
            <v>1212.2361193024817</v>
          </cell>
          <cell r="I2583" t="str">
            <v>ltr</v>
          </cell>
          <cell r="J2583">
            <v>1212.2361193024817</v>
          </cell>
          <cell r="M2583">
            <v>989.1712</v>
          </cell>
          <cell r="N2583">
            <v>1199109.0568137791</v>
          </cell>
          <cell r="O2583">
            <v>0</v>
          </cell>
          <cell r="P2583">
            <v>0</v>
          </cell>
          <cell r="Q2583">
            <v>1199109.0568137791</v>
          </cell>
          <cell r="R2583">
            <v>0</v>
          </cell>
          <cell r="T2583">
            <v>0</v>
          </cell>
        </row>
        <row r="2584">
          <cell r="T2584">
            <v>0</v>
          </cell>
        </row>
        <row r="2585">
          <cell r="D2585" t="str">
            <v>Rock Excavation</v>
          </cell>
          <cell r="F2585" t="str">
            <v>Estimate =</v>
          </cell>
          <cell r="G2585">
            <v>0.35</v>
          </cell>
          <cell r="I2585" t="str">
            <v>m3</v>
          </cell>
          <cell r="J2585">
            <v>243.70149999999998</v>
          </cell>
          <cell r="L2585">
            <v>0.25</v>
          </cell>
          <cell r="M2585">
            <v>119674.84784361059</v>
          </cell>
          <cell r="T2585">
            <v>0</v>
          </cell>
        </row>
        <row r="2586">
          <cell r="D2586" t="str">
            <v>Labour</v>
          </cell>
          <cell r="M2586">
            <v>10461.846747387704</v>
          </cell>
          <cell r="T2586">
            <v>0</v>
          </cell>
        </row>
        <row r="2587">
          <cell r="B2587" t="str">
            <v>C20001</v>
          </cell>
          <cell r="E2587" t="str">
            <v>Tenaga</v>
          </cell>
          <cell r="G2587">
            <v>3</v>
          </cell>
          <cell r="I2587" t="str">
            <v>jam</v>
          </cell>
          <cell r="J2587">
            <v>145.68958543477169</v>
          </cell>
          <cell r="K2587">
            <v>0.59781981413644025</v>
          </cell>
          <cell r="L2587">
            <v>5.0182344730971238</v>
          </cell>
          <cell r="M2587">
            <v>17500</v>
          </cell>
          <cell r="N2587">
            <v>2549567.7451085043</v>
          </cell>
          <cell r="O2587">
            <v>0</v>
          </cell>
          <cell r="P2587">
            <v>2549567.7451085043</v>
          </cell>
          <cell r="Q2587">
            <v>0</v>
          </cell>
          <cell r="R2587">
            <v>0</v>
          </cell>
          <cell r="T2587">
            <v>0</v>
          </cell>
        </row>
        <row r="2588">
          <cell r="B2588" t="str">
            <v>C20003</v>
          </cell>
          <cell r="E2588" t="str">
            <v>Mandor</v>
          </cell>
          <cell r="G2588">
            <v>0</v>
          </cell>
          <cell r="I2588" t="str">
            <v>jam</v>
          </cell>
          <cell r="J2588">
            <v>0</v>
          </cell>
          <cell r="K2588">
            <v>0</v>
          </cell>
          <cell r="L2588">
            <v>5.0182344730971238</v>
          </cell>
          <cell r="M2588">
            <v>27500</v>
          </cell>
          <cell r="N2588">
            <v>0</v>
          </cell>
          <cell r="O2588">
            <v>0</v>
          </cell>
          <cell r="P2588">
            <v>0</v>
          </cell>
          <cell r="Q2588">
            <v>0</v>
          </cell>
          <cell r="R2588">
            <v>0</v>
          </cell>
          <cell r="T2588">
            <v>0</v>
          </cell>
        </row>
        <row r="2589">
          <cell r="D2589" t="str">
            <v>Equipment Operasional</v>
          </cell>
          <cell r="H2589" t="str">
            <v>BBM</v>
          </cell>
          <cell r="M2589">
            <v>109213.00109622291</v>
          </cell>
          <cell r="T2589">
            <v>0</v>
          </cell>
        </row>
        <row r="2590">
          <cell r="B2590" t="str">
            <v>D20025</v>
          </cell>
          <cell r="E2590" t="str">
            <v>Excavator CAT320</v>
          </cell>
          <cell r="F2590">
            <v>0.6</v>
          </cell>
          <cell r="G2590">
            <v>18</v>
          </cell>
          <cell r="H2590">
            <v>524.48250756517803</v>
          </cell>
          <cell r="I2590" t="str">
            <v>jam</v>
          </cell>
          <cell r="J2590">
            <v>29.137917086954335</v>
          </cell>
          <cell r="K2590">
            <v>0.19927327137881343</v>
          </cell>
          <cell r="L2590">
            <v>5.0182344730971238</v>
          </cell>
          <cell r="M2590">
            <v>241268.4</v>
          </cell>
          <cell r="N2590">
            <v>7030058.6349021336</v>
          </cell>
          <cell r="O2590">
            <v>0</v>
          </cell>
          <cell r="P2590">
            <v>0</v>
          </cell>
          <cell r="Q2590">
            <v>7030058.6349021336</v>
          </cell>
          <cell r="R2590">
            <v>0</v>
          </cell>
          <cell r="T2590">
            <v>0</v>
          </cell>
        </row>
        <row r="2591">
          <cell r="B2591" t="str">
            <v>D20105</v>
          </cell>
          <cell r="E2591" t="str">
            <v>Excavator long arm</v>
          </cell>
          <cell r="F2591">
            <v>0.4</v>
          </cell>
          <cell r="G2591">
            <v>18</v>
          </cell>
          <cell r="H2591">
            <v>388.50556115939122</v>
          </cell>
          <cell r="I2591" t="str">
            <v>jam</v>
          </cell>
          <cell r="J2591">
            <v>21.583642286632845</v>
          </cell>
          <cell r="K2591">
            <v>0.22141474597645935</v>
          </cell>
          <cell r="L2591">
            <v>4.5164110257874119</v>
          </cell>
          <cell r="M2591">
            <v>241268.4</v>
          </cell>
          <cell r="N2591">
            <v>5207450.840668248</v>
          </cell>
          <cell r="O2591">
            <v>0</v>
          </cell>
          <cell r="P2591">
            <v>0</v>
          </cell>
          <cell r="Q2591">
            <v>5207450.840668248</v>
          </cell>
          <cell r="R2591">
            <v>0</v>
          </cell>
          <cell r="T2591">
            <v>0</v>
          </cell>
        </row>
        <row r="2592">
          <cell r="B2592" t="str">
            <v>D20024</v>
          </cell>
          <cell r="E2592" t="str">
            <v>Dump Truck 20 Ton</v>
          </cell>
          <cell r="F2592">
            <v>8</v>
          </cell>
          <cell r="G2592">
            <v>10</v>
          </cell>
          <cell r="H2592">
            <v>317.71454814814808</v>
          </cell>
          <cell r="I2592" t="str">
            <v>jam</v>
          </cell>
          <cell r="J2592">
            <v>31.77145481481481</v>
          </cell>
          <cell r="K2592">
            <v>0.13037037037037036</v>
          </cell>
          <cell r="L2592">
            <v>7.6704545454545467</v>
          </cell>
          <cell r="M2592">
            <v>192744.92307692309</v>
          </cell>
          <cell r="N2592">
            <v>6123786.6143234186</v>
          </cell>
          <cell r="O2592">
            <v>0</v>
          </cell>
          <cell r="P2592">
            <v>0</v>
          </cell>
          <cell r="Q2592">
            <v>6123786.6143234186</v>
          </cell>
          <cell r="R2592">
            <v>0</v>
          </cell>
          <cell r="T2592">
            <v>0</v>
          </cell>
        </row>
        <row r="2593">
          <cell r="B2593" t="str">
            <v>D20049</v>
          </cell>
          <cell r="E2593" t="str">
            <v>Giant breaker</v>
          </cell>
          <cell r="G2593">
            <v>18</v>
          </cell>
          <cell r="H2593">
            <v>438.66269999999997</v>
          </cell>
          <cell r="I2593" t="str">
            <v>jam</v>
          </cell>
          <cell r="J2593">
            <v>24.370149999999999</v>
          </cell>
          <cell r="K2593">
            <v>0.1</v>
          </cell>
          <cell r="L2593">
            <v>10</v>
          </cell>
          <cell r="M2593">
            <v>268437.52</v>
          </cell>
          <cell r="N2593">
            <v>6541862.6280279998</v>
          </cell>
          <cell r="O2593">
            <v>0</v>
          </cell>
          <cell r="P2593">
            <v>0</v>
          </cell>
          <cell r="Q2593">
            <v>6541862.6280279998</v>
          </cell>
          <cell r="R2593">
            <v>0</v>
          </cell>
          <cell r="T2593">
            <v>0</v>
          </cell>
        </row>
        <row r="2594">
          <cell r="B2594" t="str">
            <v>D20004</v>
          </cell>
          <cell r="E2594" t="str">
            <v>Alat bantu (Pek. Tanah)-m3</v>
          </cell>
          <cell r="I2594" t="str">
            <v>m3</v>
          </cell>
          <cell r="J2594">
            <v>243.70149999999998</v>
          </cell>
          <cell r="K2594">
            <v>1</v>
          </cell>
          <cell r="M2594">
            <v>250</v>
          </cell>
          <cell r="N2594">
            <v>60925.374999999993</v>
          </cell>
          <cell r="O2594">
            <v>0</v>
          </cell>
          <cell r="P2594">
            <v>0</v>
          </cell>
          <cell r="Q2594">
            <v>60925.374999999993</v>
          </cell>
          <cell r="R2594">
            <v>0</v>
          </cell>
          <cell r="T2594">
            <v>0</v>
          </cell>
        </row>
        <row r="2595">
          <cell r="B2595" t="str">
            <v>D20050</v>
          </cell>
          <cell r="E2595" t="str">
            <v>BBM solar</v>
          </cell>
          <cell r="H2595">
            <v>1669.3653168727174</v>
          </cell>
          <cell r="I2595" t="str">
            <v>ltr</v>
          </cell>
          <cell r="J2595">
            <v>1669.3653168727174</v>
          </cell>
          <cell r="M2595">
            <v>989.1712</v>
          </cell>
          <cell r="N2595">
            <v>1651288.0937293661</v>
          </cell>
          <cell r="O2595">
            <v>0</v>
          </cell>
          <cell r="P2595">
            <v>0</v>
          </cell>
          <cell r="Q2595">
            <v>1651288.0937293661</v>
          </cell>
          <cell r="R2595">
            <v>0</v>
          </cell>
          <cell r="T2595">
            <v>0</v>
          </cell>
        </row>
        <row r="2596">
          <cell r="T2596">
            <v>0</v>
          </cell>
        </row>
        <row r="2597">
          <cell r="B2597" t="str">
            <v>4.6.2</v>
          </cell>
          <cell r="D2597" t="str">
            <v>Chamber Soil Back Filling</v>
          </cell>
          <cell r="I2597" t="str">
            <v>m3</v>
          </cell>
          <cell r="J2597">
            <v>157.59799999999996</v>
          </cell>
          <cell r="K2597">
            <v>22.513999999999996</v>
          </cell>
          <cell r="L2597" t="str">
            <v>m3/nos</v>
          </cell>
          <cell r="M2597">
            <v>48435.163685089254</v>
          </cell>
          <cell r="T2597">
            <v>0</v>
          </cell>
        </row>
        <row r="2598">
          <cell r="D2598" t="str">
            <v>Material</v>
          </cell>
          <cell r="M2598">
            <v>8174.2819508471639</v>
          </cell>
          <cell r="T2598">
            <v>0</v>
          </cell>
        </row>
        <row r="2599">
          <cell r="B2599" t="str">
            <v>A20020</v>
          </cell>
          <cell r="E2599" t="str">
            <v>Tanah pilihan</v>
          </cell>
          <cell r="F2599">
            <v>0.2</v>
          </cell>
          <cell r="I2599" t="str">
            <v>m3</v>
          </cell>
          <cell r="J2599">
            <v>37.823519999999995</v>
          </cell>
          <cell r="K2599">
            <v>1.2</v>
          </cell>
          <cell r="M2599">
            <v>34059.508128529844</v>
          </cell>
          <cell r="N2599">
            <v>1288250.486889611</v>
          </cell>
          <cell r="O2599">
            <v>1288250.486889611</v>
          </cell>
          <cell r="P2599">
            <v>0</v>
          </cell>
          <cell r="Q2599">
            <v>0</v>
          </cell>
          <cell r="R2599">
            <v>0</v>
          </cell>
          <cell r="T2599">
            <v>0</v>
          </cell>
        </row>
        <row r="2600">
          <cell r="D2600" t="str">
            <v>Labour</v>
          </cell>
          <cell r="M2600">
            <v>3489.7119341563775</v>
          </cell>
          <cell r="T2600">
            <v>0</v>
          </cell>
        </row>
        <row r="2601">
          <cell r="B2601" t="str">
            <v>C20001</v>
          </cell>
          <cell r="E2601" t="str">
            <v>Tenaga</v>
          </cell>
          <cell r="G2601">
            <v>6</v>
          </cell>
          <cell r="I2601" t="str">
            <v>jam</v>
          </cell>
          <cell r="J2601">
            <v>24.90437530864196</v>
          </cell>
          <cell r="K2601">
            <v>0.15802469135802463</v>
          </cell>
          <cell r="L2601">
            <v>37.968750000000014</v>
          </cell>
          <cell r="M2601">
            <v>17500</v>
          </cell>
          <cell r="N2601">
            <v>435826.56790123432</v>
          </cell>
          <cell r="O2601">
            <v>0</v>
          </cell>
          <cell r="P2601">
            <v>435826.56790123432</v>
          </cell>
          <cell r="Q2601">
            <v>0</v>
          </cell>
          <cell r="R2601">
            <v>0</v>
          </cell>
          <cell r="T2601">
            <v>0</v>
          </cell>
        </row>
        <row r="2602">
          <cell r="B2602" t="str">
            <v>C20003</v>
          </cell>
          <cell r="E2602" t="str">
            <v>Mandor</v>
          </cell>
          <cell r="G2602">
            <v>1</v>
          </cell>
          <cell r="I2602" t="str">
            <v>jam</v>
          </cell>
          <cell r="J2602">
            <v>4.150729218106993</v>
          </cell>
          <cell r="K2602">
            <v>2.6337448559670771E-2</v>
          </cell>
          <cell r="L2602">
            <v>37.968750000000014</v>
          </cell>
          <cell r="M2602">
            <v>27500</v>
          </cell>
          <cell r="N2602">
            <v>114145.05349794231</v>
          </cell>
          <cell r="O2602">
            <v>0</v>
          </cell>
          <cell r="P2602">
            <v>114145.05349794231</v>
          </cell>
          <cell r="Q2602">
            <v>0</v>
          </cell>
          <cell r="R2602">
            <v>0</v>
          </cell>
          <cell r="T2602">
            <v>0</v>
          </cell>
        </row>
        <row r="2603">
          <cell r="D2603" t="str">
            <v>Equipment Operasional</v>
          </cell>
          <cell r="H2603" t="str">
            <v>BBM</v>
          </cell>
          <cell r="M2603">
            <v>36771.169800085714</v>
          </cell>
          <cell r="T2603">
            <v>0</v>
          </cell>
        </row>
        <row r="2604">
          <cell r="B2604" t="str">
            <v>D20025</v>
          </cell>
          <cell r="E2604" t="str">
            <v>Excavator CAT320</v>
          </cell>
          <cell r="F2604" t="str">
            <v>Timbun</v>
          </cell>
          <cell r="G2604">
            <v>18</v>
          </cell>
          <cell r="H2604">
            <v>74.71312592592588</v>
          </cell>
          <cell r="I2604" t="str">
            <v>jam</v>
          </cell>
          <cell r="J2604">
            <v>4.150729218106993</v>
          </cell>
          <cell r="K2604">
            <v>2.6337448559670771E-2</v>
          </cell>
          <cell r="L2604">
            <v>37.968750000000014</v>
          </cell>
          <cell r="M2604">
            <v>241268.4</v>
          </cell>
          <cell r="N2604">
            <v>1001439.7972859252</v>
          </cell>
          <cell r="O2604">
            <v>0</v>
          </cell>
          <cell r="P2604">
            <v>0</v>
          </cell>
          <cell r="Q2604">
            <v>1001439.7972859252</v>
          </cell>
          <cell r="R2604">
            <v>0</v>
          </cell>
          <cell r="T2604">
            <v>0</v>
          </cell>
        </row>
        <row r="2605">
          <cell r="B2605" t="str">
            <v>D20040</v>
          </cell>
          <cell r="E2605" t="str">
            <v>Water Tank Truck, 3000-5000 liter</v>
          </cell>
          <cell r="G2605">
            <v>5</v>
          </cell>
          <cell r="H2605">
            <v>5.2532666666666659</v>
          </cell>
          <cell r="I2605" t="str">
            <v>jam</v>
          </cell>
          <cell r="J2605">
            <v>1.0506533333333332</v>
          </cell>
          <cell r="K2605">
            <v>6.6666666666666671E-3</v>
          </cell>
          <cell r="L2605">
            <v>150</v>
          </cell>
          <cell r="M2605">
            <v>84561.566504230243</v>
          </cell>
          <cell r="N2605">
            <v>88844.89171955784</v>
          </cell>
          <cell r="O2605">
            <v>0</v>
          </cell>
          <cell r="P2605">
            <v>0</v>
          </cell>
          <cell r="Q2605">
            <v>88844.89171955784</v>
          </cell>
          <cell r="R2605">
            <v>0</v>
          </cell>
          <cell r="T2605">
            <v>0</v>
          </cell>
        </row>
        <row r="2606">
          <cell r="B2606" t="str">
            <v>A20021</v>
          </cell>
          <cell r="E2606" t="str">
            <v>Air</v>
          </cell>
          <cell r="I2606" t="str">
            <v>m3</v>
          </cell>
          <cell r="J2606">
            <v>15.759799999999997</v>
          </cell>
          <cell r="K2606">
            <v>0.1</v>
          </cell>
          <cell r="M2606">
            <v>2469.92</v>
          </cell>
          <cell r="N2606">
            <v>38925.445215999993</v>
          </cell>
          <cell r="O2606">
            <v>38925.445215999993</v>
          </cell>
          <cell r="P2606">
            <v>0</v>
          </cell>
          <cell r="Q2606">
            <v>0</v>
          </cell>
          <cell r="R2606">
            <v>0</v>
          </cell>
          <cell r="T2606">
            <v>0</v>
          </cell>
        </row>
        <row r="2607">
          <cell r="B2607" t="str">
            <v>D20036</v>
          </cell>
          <cell r="E2607" t="str">
            <v>Stamper</v>
          </cell>
          <cell r="I2607" t="str">
            <v>jam</v>
          </cell>
          <cell r="J2607">
            <v>21.01306666666666</v>
          </cell>
          <cell r="K2607">
            <v>0.13333333333333333</v>
          </cell>
          <cell r="L2607">
            <v>7.5</v>
          </cell>
          <cell r="M2607">
            <v>27509.943875635217</v>
          </cell>
          <cell r="N2607">
            <v>578068.28465498099</v>
          </cell>
          <cell r="O2607">
            <v>0</v>
          </cell>
          <cell r="P2607">
            <v>0</v>
          </cell>
          <cell r="Q2607">
            <v>578068.28465498099</v>
          </cell>
          <cell r="R2607">
            <v>0</v>
          </cell>
          <cell r="T2607">
            <v>0</v>
          </cell>
        </row>
        <row r="2608">
          <cell r="B2608" t="str">
            <v>D20042</v>
          </cell>
          <cell r="E2608" t="str">
            <v>Wheel loader</v>
          </cell>
          <cell r="F2608">
            <v>0.8</v>
          </cell>
          <cell r="G2608">
            <v>16</v>
          </cell>
          <cell r="H2608">
            <v>54.009488621151242</v>
          </cell>
          <cell r="I2608" t="str">
            <v>jam</v>
          </cell>
          <cell r="J2608">
            <v>3.3755930388219526</v>
          </cell>
          <cell r="K2608">
            <v>2.6773761713520743E-2</v>
          </cell>
          <cell r="L2608">
            <v>37.350000000000009</v>
          </cell>
          <cell r="M2608">
            <v>173345.6</v>
          </cell>
          <cell r="N2608">
            <v>585144.20067041472</v>
          </cell>
          <cell r="O2608">
            <v>0</v>
          </cell>
          <cell r="P2608">
            <v>0</v>
          </cell>
          <cell r="Q2608">
            <v>585144.20067041472</v>
          </cell>
          <cell r="R2608">
            <v>0</v>
          </cell>
          <cell r="T2608">
            <v>0</v>
          </cell>
        </row>
        <row r="2609">
          <cell r="B2609" t="str">
            <v>D20024</v>
          </cell>
          <cell r="E2609" t="str">
            <v>Dump Truck 20 Ton</v>
          </cell>
          <cell r="F2609">
            <v>8</v>
          </cell>
          <cell r="G2609">
            <v>10</v>
          </cell>
          <cell r="H2609">
            <v>164.36887703703701</v>
          </cell>
          <cell r="I2609" t="str">
            <v>jam</v>
          </cell>
          <cell r="J2609">
            <v>16.4368877037037</v>
          </cell>
          <cell r="K2609">
            <v>0.13037037037037036</v>
          </cell>
          <cell r="L2609">
            <v>7.6704545454545467</v>
          </cell>
          <cell r="M2609">
            <v>192744.92307692309</v>
          </cell>
          <cell r="N2609">
            <v>3168126.6560743926</v>
          </cell>
          <cell r="O2609">
            <v>0</v>
          </cell>
          <cell r="P2609">
            <v>0</v>
          </cell>
          <cell r="Q2609">
            <v>3168126.6560743926</v>
          </cell>
          <cell r="R2609">
            <v>0</v>
          </cell>
          <cell r="T2609">
            <v>0</v>
          </cell>
        </row>
        <row r="2610">
          <cell r="B2610" t="str">
            <v>D20004</v>
          </cell>
          <cell r="E2610" t="str">
            <v>Alat bantu (Pek. Tanah)-m3</v>
          </cell>
          <cell r="I2610" t="str">
            <v>m3</v>
          </cell>
          <cell r="J2610">
            <v>157.59799999999996</v>
          </cell>
          <cell r="K2610">
            <v>1</v>
          </cell>
          <cell r="M2610">
            <v>250</v>
          </cell>
          <cell r="N2610">
            <v>39399.499999999985</v>
          </cell>
          <cell r="O2610">
            <v>0</v>
          </cell>
          <cell r="P2610">
            <v>0</v>
          </cell>
          <cell r="Q2610">
            <v>39399.499999999985</v>
          </cell>
          <cell r="R2610">
            <v>0</v>
          </cell>
          <cell r="T2610">
            <v>0</v>
          </cell>
        </row>
        <row r="2611">
          <cell r="B2611" t="str">
            <v>D20050</v>
          </cell>
          <cell r="E2611" t="str">
            <v>BBM solar</v>
          </cell>
          <cell r="H2611">
            <v>298.34475825078079</v>
          </cell>
          <cell r="I2611" t="str">
            <v>ltr</v>
          </cell>
          <cell r="J2611">
            <v>298.34475825078079</v>
          </cell>
          <cell r="M2611">
            <v>989.1712</v>
          </cell>
          <cell r="N2611">
            <v>295114.04253263475</v>
          </cell>
          <cell r="O2611">
            <v>0</v>
          </cell>
          <cell r="P2611">
            <v>0</v>
          </cell>
          <cell r="Q2611">
            <v>295114.04253263475</v>
          </cell>
          <cell r="R2611">
            <v>0</v>
          </cell>
          <cell r="T2611">
            <v>0</v>
          </cell>
        </row>
        <row r="2612">
          <cell r="T2612">
            <v>0</v>
          </cell>
        </row>
        <row r="2613">
          <cell r="B2613" t="str">
            <v>4.6.3</v>
          </cell>
          <cell r="D2613" t="str">
            <v>Blinding Concrete Class B</v>
          </cell>
          <cell r="F2613">
            <v>0.1</v>
          </cell>
          <cell r="I2613" t="str">
            <v>m3</v>
          </cell>
          <cell r="J2613">
            <v>16.323999999999998</v>
          </cell>
          <cell r="K2613">
            <v>2.3319999999999999</v>
          </cell>
          <cell r="L2613" t="str">
            <v>m3/nos</v>
          </cell>
          <cell r="M2613">
            <v>694275.05279999995</v>
          </cell>
          <cell r="T2613">
            <v>0</v>
          </cell>
        </row>
        <row r="2614">
          <cell r="D2614" t="str">
            <v>Material</v>
          </cell>
          <cell r="M2614">
            <v>609675.05279999995</v>
          </cell>
          <cell r="T2614">
            <v>0</v>
          </cell>
        </row>
        <row r="2615">
          <cell r="B2615" t="str">
            <v>B20193</v>
          </cell>
          <cell r="E2615" t="str">
            <v>Concrete Class B</v>
          </cell>
          <cell r="I2615" t="str">
            <v>m3</v>
          </cell>
          <cell r="J2615">
            <v>16.650479999999998</v>
          </cell>
          <cell r="K2615">
            <v>1.02</v>
          </cell>
          <cell r="M2615">
            <v>597720.64</v>
          </cell>
          <cell r="N2615">
            <v>9952335.5619071983</v>
          </cell>
          <cell r="O2615">
            <v>9952335.5619071983</v>
          </cell>
          <cell r="P2615">
            <v>0</v>
          </cell>
          <cell r="Q2615">
            <v>0</v>
          </cell>
          <cell r="R2615">
            <v>0</v>
          </cell>
          <cell r="T2615">
            <v>0</v>
          </cell>
        </row>
        <row r="2616">
          <cell r="D2616" t="str">
            <v>Labour</v>
          </cell>
          <cell r="M2616">
            <v>81600</v>
          </cell>
          <cell r="T2616">
            <v>0</v>
          </cell>
        </row>
        <row r="2617">
          <cell r="B2617" t="str">
            <v>C20008</v>
          </cell>
          <cell r="E2617" t="str">
            <v>Placing beton (slab)</v>
          </cell>
          <cell r="I2617" t="str">
            <v>m3</v>
          </cell>
          <cell r="J2617">
            <v>16.650479999999998</v>
          </cell>
          <cell r="M2617">
            <v>80000</v>
          </cell>
          <cell r="N2617">
            <v>1332038.3999999999</v>
          </cell>
          <cell r="O2617">
            <v>0</v>
          </cell>
          <cell r="P2617">
            <v>1332038.3999999999</v>
          </cell>
          <cell r="Q2617">
            <v>0</v>
          </cell>
          <cell r="R2617">
            <v>0</v>
          </cell>
          <cell r="T2617">
            <v>0</v>
          </cell>
        </row>
        <row r="2618">
          <cell r="D2618" t="str">
            <v>Equipment Operasional</v>
          </cell>
          <cell r="H2618" t="str">
            <v>BBM</v>
          </cell>
          <cell r="M2618">
            <v>3000.0000000000005</v>
          </cell>
          <cell r="T2618">
            <v>0</v>
          </cell>
        </row>
        <row r="2619">
          <cell r="B2619" t="str">
            <v>D20029</v>
          </cell>
          <cell r="E2619" t="str">
            <v>Gerobak dorong</v>
          </cell>
          <cell r="I2619" t="str">
            <v>unit</v>
          </cell>
          <cell r="J2619">
            <v>0.32647999999999999</v>
          </cell>
          <cell r="K2619">
            <v>0.02</v>
          </cell>
          <cell r="M2619">
            <v>100000</v>
          </cell>
          <cell r="N2619">
            <v>32648</v>
          </cell>
          <cell r="O2619">
            <v>0</v>
          </cell>
          <cell r="P2619">
            <v>0</v>
          </cell>
          <cell r="Q2619">
            <v>32648</v>
          </cell>
          <cell r="R2619">
            <v>0</v>
          </cell>
          <cell r="T2619">
            <v>0</v>
          </cell>
        </row>
        <row r="2620">
          <cell r="B2620" t="str">
            <v>D20006</v>
          </cell>
          <cell r="E2620" t="str">
            <v>Alat bantu Cor</v>
          </cell>
          <cell r="I2620" t="str">
            <v>m3</v>
          </cell>
          <cell r="J2620">
            <v>16.323999999999998</v>
          </cell>
          <cell r="K2620">
            <v>1</v>
          </cell>
          <cell r="M2620">
            <v>1000</v>
          </cell>
          <cell r="N2620">
            <v>16323.999999999998</v>
          </cell>
          <cell r="O2620">
            <v>0</v>
          </cell>
          <cell r="P2620">
            <v>0</v>
          </cell>
          <cell r="Q2620">
            <v>16323.999999999998</v>
          </cell>
          <cell r="R2620">
            <v>0</v>
          </cell>
          <cell r="T2620">
            <v>0</v>
          </cell>
        </row>
        <row r="2621">
          <cell r="T2621">
            <v>0</v>
          </cell>
        </row>
        <row r="2622">
          <cell r="B2622" t="str">
            <v>4.6.4</v>
          </cell>
          <cell r="D2622" t="str">
            <v>Concrete Work</v>
          </cell>
          <cell r="I2622" t="str">
            <v>nos</v>
          </cell>
          <cell r="J2622">
            <v>7</v>
          </cell>
          <cell r="M2622">
            <v>95780285.508021668</v>
          </cell>
          <cell r="T2622">
            <v>0</v>
          </cell>
        </row>
        <row r="2623">
          <cell r="D2623" t="str">
            <v>Concrete block</v>
          </cell>
          <cell r="T2623">
            <v>0</v>
          </cell>
        </row>
        <row r="2624">
          <cell r="B2624" t="str">
            <v>4.6.4.a</v>
          </cell>
          <cell r="E2624" t="str">
            <v>Con-C</v>
          </cell>
          <cell r="I2624" t="str">
            <v>m3</v>
          </cell>
          <cell r="J2624">
            <v>10.122</v>
          </cell>
          <cell r="K2624">
            <v>1.446</v>
          </cell>
          <cell r="L2624" t="str">
            <v>m3/nos</v>
          </cell>
          <cell r="T2624">
            <v>0</v>
          </cell>
        </row>
        <row r="2625">
          <cell r="B2625" t="str">
            <v>4.6.4.b</v>
          </cell>
          <cell r="E2625" t="str">
            <v>Re-Bar</v>
          </cell>
          <cell r="I2625" t="str">
            <v>kg</v>
          </cell>
          <cell r="J2625">
            <v>482.81800000000004</v>
          </cell>
          <cell r="K2625">
            <v>68.974000000000004</v>
          </cell>
          <cell r="L2625" t="str">
            <v>kg/nos</v>
          </cell>
          <cell r="T2625">
            <v>0</v>
          </cell>
        </row>
        <row r="2626">
          <cell r="B2626" t="str">
            <v>4.6.4.c</v>
          </cell>
          <cell r="E2626" t="str">
            <v>Form-Work</v>
          </cell>
          <cell r="I2626" t="str">
            <v>m2</v>
          </cell>
          <cell r="J2626">
            <v>84.811999999999998</v>
          </cell>
          <cell r="K2626">
            <v>12.116</v>
          </cell>
          <cell r="L2626" t="str">
            <v>m2/nos</v>
          </cell>
          <cell r="T2626">
            <v>0</v>
          </cell>
        </row>
        <row r="2627">
          <cell r="D2627" t="str">
            <v>Opening for acces and maintenance</v>
          </cell>
          <cell r="T2627">
            <v>0</v>
          </cell>
        </row>
        <row r="2628">
          <cell r="B2628" t="str">
            <v>4.6.4.d</v>
          </cell>
          <cell r="E2628" t="str">
            <v>Con-C</v>
          </cell>
          <cell r="I2628" t="str">
            <v>m3</v>
          </cell>
          <cell r="J2628">
            <v>1.1200000000000001</v>
          </cell>
          <cell r="K2628">
            <v>0.16</v>
          </cell>
          <cell r="L2628" t="str">
            <v>m3/nos</v>
          </cell>
          <cell r="T2628">
            <v>0</v>
          </cell>
        </row>
        <row r="2629">
          <cell r="B2629" t="str">
            <v>4.6.4.e</v>
          </cell>
          <cell r="E2629" t="str">
            <v>Re-Bar</v>
          </cell>
          <cell r="I2629" t="str">
            <v>kg</v>
          </cell>
          <cell r="J2629">
            <v>232.97399999999999</v>
          </cell>
          <cell r="K2629">
            <v>33.281999999999996</v>
          </cell>
          <cell r="L2629" t="str">
            <v>kg/nos</v>
          </cell>
          <cell r="T2629">
            <v>0</v>
          </cell>
        </row>
        <row r="2630">
          <cell r="B2630" t="str">
            <v>4.6.4.f</v>
          </cell>
          <cell r="E2630" t="str">
            <v>Form-Work</v>
          </cell>
          <cell r="I2630" t="str">
            <v>m2</v>
          </cell>
          <cell r="J2630">
            <v>15.120000000000001</v>
          </cell>
          <cell r="K2630">
            <v>2.16</v>
          </cell>
          <cell r="L2630" t="str">
            <v>m2/nos</v>
          </cell>
          <cell r="T2630">
            <v>0</v>
          </cell>
        </row>
        <row r="2631">
          <cell r="D2631" t="str">
            <v>Concrete ring for cover installation</v>
          </cell>
          <cell r="T2631">
            <v>0</v>
          </cell>
        </row>
        <row r="2632">
          <cell r="B2632" t="str">
            <v>4.6.4.g</v>
          </cell>
          <cell r="E2632" t="str">
            <v>Con-C</v>
          </cell>
          <cell r="I2632" t="str">
            <v>m3</v>
          </cell>
          <cell r="J2632">
            <v>3.7800000000000002</v>
          </cell>
          <cell r="K2632">
            <v>0.54</v>
          </cell>
          <cell r="L2632" t="str">
            <v>m3/nos</v>
          </cell>
          <cell r="T2632">
            <v>0</v>
          </cell>
        </row>
        <row r="2633">
          <cell r="B2633" t="str">
            <v>4.6.4.h</v>
          </cell>
          <cell r="E2633" t="str">
            <v>Re-Bar</v>
          </cell>
          <cell r="I2633" t="str">
            <v>kg</v>
          </cell>
          <cell r="J2633">
            <v>774.27700000000004</v>
          </cell>
          <cell r="K2633">
            <v>110.611</v>
          </cell>
          <cell r="L2633" t="str">
            <v>kg/nos</v>
          </cell>
          <cell r="T2633">
            <v>0</v>
          </cell>
        </row>
        <row r="2634">
          <cell r="B2634" t="str">
            <v>4.6.4.i</v>
          </cell>
          <cell r="E2634" t="str">
            <v>Form-Work</v>
          </cell>
          <cell r="I2634" t="str">
            <v>m2</v>
          </cell>
          <cell r="J2634">
            <v>38.64</v>
          </cell>
          <cell r="K2634">
            <v>5.52</v>
          </cell>
          <cell r="L2634" t="str">
            <v>m2/nos</v>
          </cell>
          <cell r="T2634">
            <v>0</v>
          </cell>
        </row>
        <row r="2635">
          <cell r="D2635" t="str">
            <v>Chamber</v>
          </cell>
          <cell r="T2635">
            <v>0</v>
          </cell>
        </row>
        <row r="2636">
          <cell r="B2636" t="str">
            <v>4.6.4.j</v>
          </cell>
          <cell r="E2636" t="str">
            <v>Con-C</v>
          </cell>
          <cell r="I2636" t="str">
            <v>m3</v>
          </cell>
          <cell r="J2636">
            <v>146.97199999999998</v>
          </cell>
          <cell r="K2636">
            <v>20.995999999999999</v>
          </cell>
          <cell r="L2636" t="str">
            <v>m3/nos</v>
          </cell>
          <cell r="T2636">
            <v>0</v>
          </cell>
        </row>
        <row r="2637">
          <cell r="B2637" t="str">
            <v>4.6.4.k</v>
          </cell>
          <cell r="E2637" t="str">
            <v>Re-Bar</v>
          </cell>
          <cell r="I2637" t="str">
            <v>kg</v>
          </cell>
          <cell r="J2637">
            <v>24511.920999999998</v>
          </cell>
          <cell r="K2637">
            <v>3501.703</v>
          </cell>
          <cell r="L2637" t="str">
            <v>kg/nos</v>
          </cell>
          <cell r="T2637">
            <v>0</v>
          </cell>
        </row>
        <row r="2638">
          <cell r="B2638" t="str">
            <v>4.6.4.l</v>
          </cell>
          <cell r="E2638" t="str">
            <v>Form-Work</v>
          </cell>
          <cell r="I2638" t="str">
            <v>m2</v>
          </cell>
          <cell r="J2638">
            <v>603.82000000000005</v>
          </cell>
          <cell r="K2638">
            <v>86.26</v>
          </cell>
          <cell r="L2638" t="str">
            <v>m2/nos</v>
          </cell>
          <cell r="T2638">
            <v>0</v>
          </cell>
        </row>
        <row r="2639">
          <cell r="D2639" t="str">
            <v>Pre-cast</v>
          </cell>
          <cell r="T2639">
            <v>0</v>
          </cell>
        </row>
        <row r="2640">
          <cell r="B2640" t="str">
            <v>4.6.4.m</v>
          </cell>
          <cell r="E2640" t="str">
            <v>Con-C</v>
          </cell>
          <cell r="I2640" t="str">
            <v>m3</v>
          </cell>
          <cell r="J2640">
            <v>23.8</v>
          </cell>
          <cell r="K2640">
            <v>3.4</v>
          </cell>
          <cell r="L2640" t="str">
            <v>m3/nos</v>
          </cell>
          <cell r="T2640">
            <v>0</v>
          </cell>
        </row>
        <row r="2641">
          <cell r="B2641" t="str">
            <v>4.6.4.n</v>
          </cell>
          <cell r="E2641" t="str">
            <v>Re-Bar</v>
          </cell>
          <cell r="I2641" t="str">
            <v>kg</v>
          </cell>
          <cell r="J2641">
            <v>6604.3459999999995</v>
          </cell>
          <cell r="K2641">
            <v>943.47799999999995</v>
          </cell>
          <cell r="L2641" t="str">
            <v>kg/nos</v>
          </cell>
          <cell r="T2641">
            <v>0</v>
          </cell>
        </row>
        <row r="2642">
          <cell r="B2642" t="str">
            <v>4.6.4.o</v>
          </cell>
          <cell r="E2642" t="str">
            <v>Form-Work</v>
          </cell>
          <cell r="I2642" t="str">
            <v>m2</v>
          </cell>
          <cell r="J2642">
            <v>149.66</v>
          </cell>
          <cell r="K2642">
            <v>21.38</v>
          </cell>
          <cell r="L2642" t="str">
            <v>m2/nos</v>
          </cell>
          <cell r="T2642">
            <v>0</v>
          </cell>
        </row>
        <row r="2643">
          <cell r="T2643">
            <v>0</v>
          </cell>
        </row>
        <row r="2644">
          <cell r="D2644" t="str">
            <v>Concrete class C</v>
          </cell>
          <cell r="I2644" t="str">
            <v>m3</v>
          </cell>
          <cell r="J2644">
            <v>185.79399999999998</v>
          </cell>
          <cell r="M2644">
            <v>780355.86170863418</v>
          </cell>
          <cell r="T2644">
            <v>0</v>
          </cell>
        </row>
        <row r="2645">
          <cell r="D2645" t="str">
            <v>Material</v>
          </cell>
          <cell r="M2645">
            <v>12254462.986024896</v>
          </cell>
          <cell r="T2645">
            <v>0</v>
          </cell>
        </row>
        <row r="2646">
          <cell r="B2646" t="str">
            <v>B20194</v>
          </cell>
          <cell r="E2646" t="str">
            <v>Concrete Class C</v>
          </cell>
          <cell r="I2646" t="str">
            <v>m3</v>
          </cell>
          <cell r="J2646">
            <v>189.50987999999998</v>
          </cell>
          <cell r="K2646">
            <v>1.02</v>
          </cell>
          <cell r="M2646">
            <v>654528.80000000005</v>
          </cell>
          <cell r="N2646">
            <v>124039674.34454399</v>
          </cell>
          <cell r="O2646">
            <v>124039674.34454399</v>
          </cell>
          <cell r="P2646">
            <v>0</v>
          </cell>
          <cell r="Q2646">
            <v>0</v>
          </cell>
          <cell r="R2646">
            <v>0</v>
          </cell>
          <cell r="T2646">
            <v>0</v>
          </cell>
        </row>
        <row r="2647">
          <cell r="D2647" t="str">
            <v>Labour</v>
          </cell>
          <cell r="M2647">
            <v>1872257.2614107879</v>
          </cell>
          <cell r="T2647">
            <v>0</v>
          </cell>
        </row>
        <row r="2648">
          <cell r="B2648" t="str">
            <v>C20007</v>
          </cell>
          <cell r="E2648" t="str">
            <v>Placing beton (dinding)</v>
          </cell>
          <cell r="I2648" t="str">
            <v>m3</v>
          </cell>
          <cell r="J2648">
            <v>189.50987999999998</v>
          </cell>
          <cell r="M2648">
            <v>100000</v>
          </cell>
          <cell r="N2648">
            <v>18950987.999999996</v>
          </cell>
          <cell r="O2648">
            <v>0</v>
          </cell>
          <cell r="P2648">
            <v>18950987.999999996</v>
          </cell>
          <cell r="Q2648">
            <v>0</v>
          </cell>
          <cell r="R2648">
            <v>0</v>
          </cell>
          <cell r="T2648">
            <v>0</v>
          </cell>
        </row>
        <row r="2649">
          <cell r="D2649" t="str">
            <v>Equipment Operasional</v>
          </cell>
          <cell r="H2649" t="str">
            <v>BBM</v>
          </cell>
          <cell r="M2649">
            <v>197073.16990219193</v>
          </cell>
          <cell r="T2649">
            <v>0</v>
          </cell>
        </row>
        <row r="2650">
          <cell r="B2650" t="str">
            <v>D20029</v>
          </cell>
          <cell r="E2650" t="str">
            <v>Gerobak dorong</v>
          </cell>
          <cell r="I2650" t="str">
            <v>unit</v>
          </cell>
          <cell r="J2650">
            <v>3.7158799999999998</v>
          </cell>
          <cell r="K2650">
            <v>0.02</v>
          </cell>
          <cell r="M2650">
            <v>100000</v>
          </cell>
          <cell r="N2650">
            <v>371588</v>
          </cell>
          <cell r="O2650">
            <v>0</v>
          </cell>
          <cell r="P2650">
            <v>0</v>
          </cell>
          <cell r="Q2650">
            <v>371588</v>
          </cell>
          <cell r="R2650">
            <v>0</v>
          </cell>
          <cell r="T2650">
            <v>0</v>
          </cell>
        </row>
        <row r="2651">
          <cell r="B2651" t="str">
            <v>D20019</v>
          </cell>
          <cell r="E2651" t="str">
            <v>Concrete Vibrator</v>
          </cell>
          <cell r="I2651" t="str">
            <v>jam</v>
          </cell>
          <cell r="J2651">
            <v>82.077670682730911</v>
          </cell>
          <cell r="K2651">
            <v>0.44176706827309237</v>
          </cell>
          <cell r="L2651">
            <v>2.2636363636363637</v>
          </cell>
          <cell r="M2651">
            <v>8458.0449222720126</v>
          </cell>
          <cell r="N2651">
            <v>694216.62574998662</v>
          </cell>
          <cell r="O2651">
            <v>0</v>
          </cell>
          <cell r="P2651">
            <v>0</v>
          </cell>
          <cell r="Q2651">
            <v>694216.62574998662</v>
          </cell>
          <cell r="R2651">
            <v>0</v>
          </cell>
          <cell r="T2651">
            <v>0</v>
          </cell>
        </row>
        <row r="2652">
          <cell r="B2652" t="str">
            <v>D20006</v>
          </cell>
          <cell r="E2652" t="str">
            <v>Alat bantu Cor</v>
          </cell>
          <cell r="I2652" t="str">
            <v>m3</v>
          </cell>
          <cell r="J2652">
            <v>928.96999999999991</v>
          </cell>
          <cell r="K2652">
            <v>5</v>
          </cell>
          <cell r="M2652">
            <v>1000</v>
          </cell>
          <cell r="N2652">
            <v>928969.99999999988</v>
          </cell>
          <cell r="O2652">
            <v>0</v>
          </cell>
          <cell r="P2652">
            <v>0</v>
          </cell>
          <cell r="Q2652">
            <v>928969.99999999988</v>
          </cell>
          <cell r="R2652">
            <v>0</v>
          </cell>
          <cell r="T2652">
            <v>0</v>
          </cell>
        </row>
        <row r="2653">
          <cell r="T2653">
            <v>0</v>
          </cell>
        </row>
        <row r="2654">
          <cell r="B2654" t="str">
            <v>4.6.4.p</v>
          </cell>
          <cell r="D2654" t="str">
            <v>Reinforcement</v>
          </cell>
          <cell r="I2654" t="str">
            <v>kg</v>
          </cell>
          <cell r="J2654">
            <v>35866.969599999997</v>
          </cell>
          <cell r="K2654">
            <v>1.1000000000000001</v>
          </cell>
          <cell r="M2654">
            <v>12012.333333333334</v>
          </cell>
          <cell r="T2654">
            <v>0</v>
          </cell>
        </row>
        <row r="2655">
          <cell r="D2655" t="str">
            <v>Material</v>
          </cell>
          <cell r="M2655">
            <v>785136.43174529518</v>
          </cell>
          <cell r="T2655">
            <v>0</v>
          </cell>
        </row>
        <row r="2656">
          <cell r="B2656" t="str">
            <v>B20011</v>
          </cell>
          <cell r="E2656" t="str">
            <v>Besi beton</v>
          </cell>
          <cell r="I2656" t="str">
            <v>kg</v>
          </cell>
          <cell r="J2656">
            <v>37660.318079999997</v>
          </cell>
          <cell r="K2656">
            <v>1.05</v>
          </cell>
          <cell r="M2656">
            <v>9800</v>
          </cell>
          <cell r="N2656">
            <v>369071117.18399996</v>
          </cell>
          <cell r="O2656">
            <v>369071117.18399996</v>
          </cell>
          <cell r="P2656">
            <v>0</v>
          </cell>
          <cell r="Q2656">
            <v>0</v>
          </cell>
          <cell r="R2656">
            <v>0</v>
          </cell>
          <cell r="T2656">
            <v>0</v>
          </cell>
        </row>
        <row r="2657">
          <cell r="B2657" t="str">
            <v>B20050</v>
          </cell>
          <cell r="E2657" t="str">
            <v>Kawat Bendrad</v>
          </cell>
          <cell r="I2657" t="str">
            <v>Kg</v>
          </cell>
          <cell r="J2657">
            <v>717.33939199999998</v>
          </cell>
          <cell r="K2657">
            <v>0.02</v>
          </cell>
          <cell r="M2657">
            <v>13950</v>
          </cell>
          <cell r="N2657">
            <v>10006884.5184</v>
          </cell>
          <cell r="O2657">
            <v>10006884.5184</v>
          </cell>
          <cell r="P2657">
            <v>0</v>
          </cell>
          <cell r="Q2657">
            <v>0</v>
          </cell>
          <cell r="R2657">
            <v>0</v>
          </cell>
          <cell r="T2657">
            <v>0</v>
          </cell>
        </row>
        <row r="2658">
          <cell r="D2658" t="str">
            <v>Labour</v>
          </cell>
          <cell r="M2658">
            <v>93601.277698843027</v>
          </cell>
          <cell r="T2658">
            <v>0</v>
          </cell>
        </row>
        <row r="2659">
          <cell r="B2659" t="str">
            <v>C20014</v>
          </cell>
          <cell r="E2659" t="str">
            <v>Upah fabrikasi dan install besi beton</v>
          </cell>
          <cell r="I2659" t="str">
            <v>kg</v>
          </cell>
          <cell r="J2659">
            <v>37660.318079999997</v>
          </cell>
          <cell r="M2659">
            <v>1200</v>
          </cell>
          <cell r="N2659">
            <v>45192381.695999995</v>
          </cell>
          <cell r="O2659">
            <v>0</v>
          </cell>
          <cell r="P2659">
            <v>45192381.695999995</v>
          </cell>
          <cell r="Q2659">
            <v>0</v>
          </cell>
          <cell r="R2659">
            <v>0</v>
          </cell>
          <cell r="T2659">
            <v>0</v>
          </cell>
        </row>
        <row r="2660">
          <cell r="D2660" t="str">
            <v>Equipment Operasional</v>
          </cell>
          <cell r="M2660">
            <v>13619.233527609435</v>
          </cell>
          <cell r="T2660">
            <v>0</v>
          </cell>
        </row>
        <row r="2661">
          <cell r="B2661" t="str">
            <v>D20013</v>
          </cell>
          <cell r="E2661" t="str">
            <v>Bar bender</v>
          </cell>
          <cell r="G2661">
            <v>300</v>
          </cell>
          <cell r="I2661" t="str">
            <v>jam</v>
          </cell>
          <cell r="J2661">
            <v>119.55656533333332</v>
          </cell>
          <cell r="K2661">
            <v>3.3333333333333335E-3</v>
          </cell>
          <cell r="M2661">
            <v>20000</v>
          </cell>
          <cell r="N2661">
            <v>2391131.3066666666</v>
          </cell>
          <cell r="O2661">
            <v>0</v>
          </cell>
          <cell r="P2661">
            <v>0</v>
          </cell>
          <cell r="Q2661">
            <v>2391131.3066666666</v>
          </cell>
          <cell r="R2661">
            <v>0</v>
          </cell>
          <cell r="T2661">
            <v>0</v>
          </cell>
        </row>
        <row r="2662">
          <cell r="B2662" t="str">
            <v>D20014</v>
          </cell>
          <cell r="E2662" t="str">
            <v>Bar cutter</v>
          </cell>
          <cell r="G2662">
            <v>300</v>
          </cell>
          <cell r="I2662" t="str">
            <v>jam</v>
          </cell>
          <cell r="J2662">
            <v>119.55656533333332</v>
          </cell>
          <cell r="K2662">
            <v>3.3333333333333335E-3</v>
          </cell>
          <cell r="M2662">
            <v>20000</v>
          </cell>
          <cell r="N2662">
            <v>2391131.3066666666</v>
          </cell>
          <cell r="O2662">
            <v>0</v>
          </cell>
          <cell r="P2662">
            <v>0</v>
          </cell>
          <cell r="Q2662">
            <v>2391131.3066666666</v>
          </cell>
          <cell r="R2662">
            <v>0</v>
          </cell>
          <cell r="T2662">
            <v>0</v>
          </cell>
        </row>
        <row r="2663">
          <cell r="B2663" t="str">
            <v>D20005</v>
          </cell>
          <cell r="E2663" t="str">
            <v>Alat bantu pekerjaan besi</v>
          </cell>
          <cell r="I2663" t="str">
            <v>kg</v>
          </cell>
          <cell r="J2663">
            <v>35866.969599999997</v>
          </cell>
          <cell r="K2663">
            <v>1</v>
          </cell>
          <cell r="M2663">
            <v>50</v>
          </cell>
          <cell r="N2663">
            <v>1793348.4799999997</v>
          </cell>
          <cell r="O2663">
            <v>0</v>
          </cell>
          <cell r="P2663">
            <v>0</v>
          </cell>
          <cell r="Q2663">
            <v>1793348.4799999997</v>
          </cell>
          <cell r="R2663">
            <v>0</v>
          </cell>
          <cell r="T2663">
            <v>0</v>
          </cell>
        </row>
        <row r="2664">
          <cell r="T2664">
            <v>0</v>
          </cell>
        </row>
        <row r="2665">
          <cell r="D2665" t="str">
            <v>Formwork</v>
          </cell>
          <cell r="I2665" t="str">
            <v>m2</v>
          </cell>
          <cell r="J2665">
            <v>892.05200000000002</v>
          </cell>
          <cell r="M2665">
            <v>106081.89555555554</v>
          </cell>
          <cell r="T2665">
            <v>0</v>
          </cell>
        </row>
        <row r="2666">
          <cell r="D2666" t="str">
            <v>Material</v>
          </cell>
          <cell r="M2666">
            <v>674012.91201863473</v>
          </cell>
          <cell r="T2666">
            <v>0</v>
          </cell>
        </row>
        <row r="2667">
          <cell r="B2667" t="str">
            <v>A20008</v>
          </cell>
          <cell r="E2667" t="str">
            <v>Kayu bekisting</v>
          </cell>
          <cell r="G2667">
            <v>3</v>
          </cell>
          <cell r="H2667" t="str">
            <v>X pakai</v>
          </cell>
          <cell r="I2667" t="str">
            <v>m3</v>
          </cell>
          <cell r="J2667">
            <v>10.298864236111111</v>
          </cell>
          <cell r="K2667">
            <v>1.154513888888889E-2</v>
          </cell>
          <cell r="M2667">
            <v>2193529.6</v>
          </cell>
          <cell r="N2667">
            <v>22590863.548291113</v>
          </cell>
          <cell r="O2667">
            <v>22590863.548291113</v>
          </cell>
          <cell r="P2667">
            <v>0</v>
          </cell>
          <cell r="Q2667">
            <v>0</v>
          </cell>
          <cell r="R2667">
            <v>0</v>
          </cell>
          <cell r="T2667">
            <v>0</v>
          </cell>
        </row>
        <row r="2668">
          <cell r="B2668" t="str">
            <v>B20065</v>
          </cell>
          <cell r="E2668" t="str">
            <v>Plywood 12mm x 4' x 8'</v>
          </cell>
          <cell r="G2668">
            <v>3</v>
          </cell>
          <cell r="H2668" t="str">
            <v>X pakai</v>
          </cell>
          <cell r="I2668" t="str">
            <v>lbr</v>
          </cell>
          <cell r="J2668">
            <v>103.24675925925926</v>
          </cell>
          <cell r="K2668">
            <v>0.11574074074074074</v>
          </cell>
          <cell r="M2668">
            <v>225000</v>
          </cell>
          <cell r="N2668">
            <v>23230520.833333336</v>
          </cell>
          <cell r="O2668">
            <v>23230520.833333336</v>
          </cell>
          <cell r="P2668">
            <v>0</v>
          </cell>
          <cell r="Q2668">
            <v>0</v>
          </cell>
          <cell r="R2668">
            <v>0</v>
          </cell>
          <cell r="T2668">
            <v>0</v>
          </cell>
        </row>
        <row r="2669">
          <cell r="B2669" t="str">
            <v>B20067</v>
          </cell>
          <cell r="E2669" t="str">
            <v>Paku</v>
          </cell>
          <cell r="G2669">
            <v>1</v>
          </cell>
          <cell r="H2669" t="str">
            <v>X pakai</v>
          </cell>
          <cell r="I2669" t="str">
            <v>kg</v>
          </cell>
          <cell r="J2669">
            <v>353.10391666666663</v>
          </cell>
          <cell r="K2669">
            <v>0.39583333333333331</v>
          </cell>
          <cell r="M2669">
            <v>10650</v>
          </cell>
          <cell r="N2669">
            <v>3760556.7124999994</v>
          </cell>
          <cell r="O2669">
            <v>3760556.7124999994</v>
          </cell>
          <cell r="P2669">
            <v>0</v>
          </cell>
          <cell r="Q2669">
            <v>0</v>
          </cell>
          <cell r="R2669">
            <v>0</v>
          </cell>
          <cell r="T2669">
            <v>0</v>
          </cell>
        </row>
        <row r="2670">
          <cell r="B2670" t="str">
            <v>B20091</v>
          </cell>
          <cell r="E2670" t="str">
            <v>Material lain (adjustable support, pipa dll)</v>
          </cell>
          <cell r="G2670">
            <v>80</v>
          </cell>
          <cell r="H2670" t="str">
            <v>X pakai</v>
          </cell>
          <cell r="I2670" t="str">
            <v>ls</v>
          </cell>
          <cell r="J2670">
            <v>11.150650000000001</v>
          </cell>
          <cell r="K2670">
            <v>1.2500000000000001E-2</v>
          </cell>
          <cell r="M2670">
            <v>600000</v>
          </cell>
          <cell r="N2670">
            <v>6690390</v>
          </cell>
          <cell r="O2670">
            <v>6690390</v>
          </cell>
          <cell r="P2670">
            <v>0</v>
          </cell>
          <cell r="Q2670">
            <v>0</v>
          </cell>
          <cell r="R2670">
            <v>0</v>
          </cell>
          <cell r="T2670">
            <v>0</v>
          </cell>
        </row>
        <row r="2671">
          <cell r="B2671" t="str">
            <v>B20066</v>
          </cell>
          <cell r="E2671" t="str">
            <v>Oli formwork</v>
          </cell>
          <cell r="I2671" t="str">
            <v>liter</v>
          </cell>
          <cell r="J2671">
            <v>178.41040000000001</v>
          </cell>
          <cell r="K2671">
            <v>0.2</v>
          </cell>
          <cell r="M2671">
            <v>5000</v>
          </cell>
          <cell r="N2671">
            <v>892052</v>
          </cell>
          <cell r="O2671">
            <v>892052</v>
          </cell>
          <cell r="P2671">
            <v>0</v>
          </cell>
          <cell r="Q2671">
            <v>0</v>
          </cell>
          <cell r="R2671">
            <v>0</v>
          </cell>
          <cell r="T2671">
            <v>0</v>
          </cell>
        </row>
        <row r="2672">
          <cell r="D2672" t="str">
            <v>Labour</v>
          </cell>
          <cell r="M2672">
            <v>420719.70947507431</v>
          </cell>
          <cell r="T2672">
            <v>0</v>
          </cell>
        </row>
        <row r="2673">
          <cell r="B2673" t="str">
            <v>C20013</v>
          </cell>
          <cell r="E2673" t="str">
            <v>Upah fabrikasi bekisting</v>
          </cell>
          <cell r="I2673" t="str">
            <v>m2</v>
          </cell>
          <cell r="J2673">
            <v>297.35066666666665</v>
          </cell>
          <cell r="M2673">
            <v>30000</v>
          </cell>
          <cell r="N2673">
            <v>8920520</v>
          </cell>
          <cell r="O2673">
            <v>0</v>
          </cell>
          <cell r="P2673">
            <v>8920520</v>
          </cell>
          <cell r="Q2673">
            <v>0</v>
          </cell>
          <cell r="R2673">
            <v>0</v>
          </cell>
          <cell r="T2673">
            <v>0</v>
          </cell>
        </row>
        <row r="2674">
          <cell r="B2674" t="str">
            <v>C20017</v>
          </cell>
          <cell r="E2674" t="str">
            <v>Upah install bekisting</v>
          </cell>
          <cell r="I2674" t="str">
            <v>m2</v>
          </cell>
          <cell r="J2674">
            <v>892.05200000000002</v>
          </cell>
          <cell r="M2674">
            <v>30000</v>
          </cell>
          <cell r="N2674">
            <v>26761560</v>
          </cell>
          <cell r="O2674">
            <v>0</v>
          </cell>
          <cell r="P2674">
            <v>26761560</v>
          </cell>
          <cell r="Q2674">
            <v>0</v>
          </cell>
          <cell r="R2674">
            <v>0</v>
          </cell>
          <cell r="T2674">
            <v>0</v>
          </cell>
        </row>
        <row r="2675">
          <cell r="D2675" t="str">
            <v>Equipment Operasional</v>
          </cell>
          <cell r="M2675">
            <v>21035.985473753713</v>
          </cell>
          <cell r="T2675">
            <v>0</v>
          </cell>
        </row>
        <row r="2676">
          <cell r="B2676" t="str">
            <v>D20007</v>
          </cell>
          <cell r="E2676" t="str">
            <v>Alat bantu formwork</v>
          </cell>
          <cell r="I2676" t="str">
            <v>m2</v>
          </cell>
          <cell r="J2676">
            <v>892.05200000000002</v>
          </cell>
          <cell r="M2676">
            <v>2000</v>
          </cell>
          <cell r="N2676">
            <v>1784104</v>
          </cell>
          <cell r="O2676">
            <v>0</v>
          </cell>
          <cell r="P2676">
            <v>0</v>
          </cell>
          <cell r="Q2676">
            <v>1784104</v>
          </cell>
          <cell r="R2676">
            <v>0</v>
          </cell>
          <cell r="T2676">
            <v>0</v>
          </cell>
        </row>
        <row r="2677">
          <cell r="T2677">
            <v>0</v>
          </cell>
        </row>
        <row r="2678">
          <cell r="B2678" t="str">
            <v>4.6.5</v>
          </cell>
          <cell r="D2678" t="str">
            <v>Galvanized Steel Ladder</v>
          </cell>
          <cell r="I2678" t="str">
            <v>nos</v>
          </cell>
          <cell r="J2678">
            <v>7</v>
          </cell>
          <cell r="K2678">
            <v>34.72</v>
          </cell>
          <cell r="L2678" t="str">
            <v>kg/nos</v>
          </cell>
          <cell r="M2678">
            <v>696309.6</v>
          </cell>
          <cell r="T2678">
            <v>0</v>
          </cell>
        </row>
        <row r="2679">
          <cell r="D2679" t="str">
            <v>Material</v>
          </cell>
          <cell r="I2679" t="str">
            <v>kg</v>
          </cell>
          <cell r="J2679">
            <v>243.04</v>
          </cell>
          <cell r="M2679">
            <v>14805.000000000002</v>
          </cell>
          <cell r="T2679">
            <v>0</v>
          </cell>
        </row>
        <row r="2680">
          <cell r="B2680" t="str">
            <v>B20008</v>
          </cell>
          <cell r="E2680" t="str">
            <v>Baja galvanis</v>
          </cell>
          <cell r="I2680" t="str">
            <v>kg</v>
          </cell>
          <cell r="J2680">
            <v>255.19200000000001</v>
          </cell>
          <cell r="K2680">
            <v>1.05</v>
          </cell>
          <cell r="M2680">
            <v>14100</v>
          </cell>
          <cell r="N2680">
            <v>3598207.2</v>
          </cell>
          <cell r="O2680">
            <v>3598207.2</v>
          </cell>
          <cell r="P2680">
            <v>0</v>
          </cell>
          <cell r="Q2680">
            <v>0</v>
          </cell>
          <cell r="R2680">
            <v>0</v>
          </cell>
          <cell r="T2680">
            <v>0</v>
          </cell>
        </row>
        <row r="2681">
          <cell r="D2681" t="str">
            <v>Labour</v>
          </cell>
          <cell r="M2681">
            <v>5250</v>
          </cell>
          <cell r="T2681">
            <v>0</v>
          </cell>
        </row>
        <row r="2682">
          <cell r="B2682" t="str">
            <v>C20023</v>
          </cell>
          <cell r="E2682" t="str">
            <v>Upah pabrikasi dan instalasi baja</v>
          </cell>
          <cell r="I2682" t="str">
            <v>kg</v>
          </cell>
          <cell r="J2682">
            <v>255.19200000000001</v>
          </cell>
          <cell r="M2682">
            <v>5000</v>
          </cell>
          <cell r="N2682">
            <v>1275960</v>
          </cell>
          <cell r="O2682">
            <v>0</v>
          </cell>
          <cell r="P2682">
            <v>1275960</v>
          </cell>
          <cell r="Q2682">
            <v>0</v>
          </cell>
          <cell r="R2682">
            <v>0</v>
          </cell>
          <cell r="T2682">
            <v>0</v>
          </cell>
        </row>
        <row r="2683">
          <cell r="T2683">
            <v>0</v>
          </cell>
        </row>
        <row r="2684">
          <cell r="B2684" t="str">
            <v>4.6.6</v>
          </cell>
          <cell r="D2684" t="str">
            <v>Non-Toxic Epoxy Coat</v>
          </cell>
          <cell r="I2684" t="str">
            <v>m2</v>
          </cell>
          <cell r="J2684">
            <v>491.12</v>
          </cell>
          <cell r="K2684">
            <v>70.16</v>
          </cell>
          <cell r="L2684" t="str">
            <v>m2/nos</v>
          </cell>
          <cell r="M2684">
            <v>81479.72</v>
          </cell>
          <cell r="T2684">
            <v>0</v>
          </cell>
        </row>
        <row r="2685">
          <cell r="B2685" t="str">
            <v>B20023</v>
          </cell>
          <cell r="E2685" t="str">
            <v>Epoxy primer</v>
          </cell>
          <cell r="I2685" t="str">
            <v>kg</v>
          </cell>
          <cell r="J2685">
            <v>245.56</v>
          </cell>
          <cell r="K2685">
            <v>0.5</v>
          </cell>
          <cell r="M2685">
            <v>77519.199999999997</v>
          </cell>
          <cell r="N2685">
            <v>19035614.752</v>
          </cell>
          <cell r="O2685">
            <v>19035614.752</v>
          </cell>
          <cell r="P2685">
            <v>0</v>
          </cell>
          <cell r="Q2685">
            <v>0</v>
          </cell>
          <cell r="R2685">
            <v>0</v>
          </cell>
          <cell r="T2685">
            <v>0</v>
          </cell>
        </row>
        <row r="2686">
          <cell r="B2686" t="str">
            <v>B20130</v>
          </cell>
          <cell r="E2686" t="str">
            <v>Epoxy finish 41</v>
          </cell>
          <cell r="I2686" t="str">
            <v>kg</v>
          </cell>
          <cell r="J2686">
            <v>49.112000000000002</v>
          </cell>
          <cell r="K2686">
            <v>0.1</v>
          </cell>
          <cell r="M2686">
            <v>102313.2</v>
          </cell>
          <cell r="N2686">
            <v>5024805.8783999998</v>
          </cell>
          <cell r="O2686">
            <v>5024805.8783999998</v>
          </cell>
          <cell r="P2686">
            <v>0</v>
          </cell>
          <cell r="Q2686">
            <v>0</v>
          </cell>
          <cell r="R2686">
            <v>0</v>
          </cell>
          <cell r="T2686">
            <v>0</v>
          </cell>
        </row>
        <row r="2687">
          <cell r="B2687" t="str">
            <v>B20131</v>
          </cell>
          <cell r="E2687" t="str">
            <v>Thinner epoxy 41</v>
          </cell>
          <cell r="I2687" t="str">
            <v>ltr</v>
          </cell>
          <cell r="J2687">
            <v>98.224000000000004</v>
          </cell>
          <cell r="K2687">
            <v>0.2</v>
          </cell>
          <cell r="M2687">
            <v>37444</v>
          </cell>
          <cell r="N2687">
            <v>3677899.4560000002</v>
          </cell>
          <cell r="O2687">
            <v>3677899.4560000002</v>
          </cell>
          <cell r="P2687">
            <v>0</v>
          </cell>
          <cell r="Q2687">
            <v>0</v>
          </cell>
          <cell r="R2687">
            <v>0</v>
          </cell>
          <cell r="T2687">
            <v>0</v>
          </cell>
        </row>
        <row r="2688">
          <cell r="B2688" t="str">
            <v>E20070</v>
          </cell>
          <cell r="E2688" t="str">
            <v>Upah cat epoxy</v>
          </cell>
          <cell r="I2688" t="str">
            <v>m2</v>
          </cell>
          <cell r="J2688">
            <v>491.12</v>
          </cell>
          <cell r="K2688">
            <v>1</v>
          </cell>
          <cell r="M2688">
            <v>25000</v>
          </cell>
          <cell r="N2688">
            <v>12278000</v>
          </cell>
          <cell r="O2688">
            <v>0</v>
          </cell>
          <cell r="P2688">
            <v>0</v>
          </cell>
          <cell r="Q2688">
            <v>0</v>
          </cell>
          <cell r="R2688">
            <v>12278000</v>
          </cell>
          <cell r="T2688">
            <v>0</v>
          </cell>
        </row>
        <row r="2689">
          <cell r="T2689">
            <v>0</v>
          </cell>
        </row>
        <row r="2690">
          <cell r="B2690" t="str">
            <v>4.6.7</v>
          </cell>
          <cell r="D2690" t="str">
            <v>Waterproofing Membarane With Propylene Board</v>
          </cell>
          <cell r="I2690" t="str">
            <v>m2</v>
          </cell>
          <cell r="J2690">
            <v>362.29200000000003</v>
          </cell>
          <cell r="K2690">
            <v>51.756</v>
          </cell>
          <cell r="L2690" t="str">
            <v>m2/nos</v>
          </cell>
          <cell r="M2690">
            <v>49999.999999999993</v>
          </cell>
          <cell r="T2690">
            <v>0</v>
          </cell>
        </row>
        <row r="2691">
          <cell r="B2691" t="str">
            <v>E20357</v>
          </cell>
          <cell r="E2691" t="str">
            <v>Waterproofing Membarane With Propylene Board</v>
          </cell>
          <cell r="I2691" t="str">
            <v>m2</v>
          </cell>
          <cell r="J2691">
            <v>362.29200000000003</v>
          </cell>
          <cell r="M2691">
            <v>50000</v>
          </cell>
          <cell r="N2691">
            <v>18114600</v>
          </cell>
          <cell r="O2691">
            <v>0</v>
          </cell>
          <cell r="P2691">
            <v>0</v>
          </cell>
          <cell r="Q2691">
            <v>0</v>
          </cell>
          <cell r="R2691">
            <v>18114600</v>
          </cell>
          <cell r="T2691">
            <v>0</v>
          </cell>
        </row>
        <row r="2692">
          <cell r="T2692">
            <v>0</v>
          </cell>
        </row>
        <row r="2693">
          <cell r="B2693" t="str">
            <v>4.6.8</v>
          </cell>
          <cell r="D2693" t="str">
            <v>Asphalt Pavement</v>
          </cell>
          <cell r="I2693" t="str">
            <v>m2</v>
          </cell>
          <cell r="J2693">
            <v>0</v>
          </cell>
          <cell r="K2693">
            <v>0</v>
          </cell>
          <cell r="L2693" t="str">
            <v>m2/nos</v>
          </cell>
          <cell r="M2693" t="e">
            <v>#DIV/0!</v>
          </cell>
          <cell r="T2693">
            <v>0</v>
          </cell>
        </row>
        <row r="2694">
          <cell r="D2694" t="str">
            <v>AC-WC</v>
          </cell>
          <cell r="F2694">
            <v>5</v>
          </cell>
          <cell r="I2694" t="str">
            <v>m2</v>
          </cell>
          <cell r="J2694">
            <v>0</v>
          </cell>
          <cell r="M2694" t="e">
            <v>#DIV/0!</v>
          </cell>
          <cell r="T2694">
            <v>0</v>
          </cell>
        </row>
        <row r="2695">
          <cell r="D2695" t="str">
            <v>Material</v>
          </cell>
          <cell r="M2695" t="e">
            <v>#DIV/0!</v>
          </cell>
          <cell r="T2695">
            <v>0</v>
          </cell>
        </row>
        <row r="2696">
          <cell r="B2696" t="str">
            <v>A20002</v>
          </cell>
          <cell r="E2696" t="str">
            <v>Agregat kasar</v>
          </cell>
          <cell r="I2696" t="str">
            <v>m3</v>
          </cell>
          <cell r="J2696">
            <v>0</v>
          </cell>
          <cell r="K2696">
            <v>2.5987500000000004E-2</v>
          </cell>
          <cell r="M2696">
            <v>100585.90399999999</v>
          </cell>
          <cell r="N2696">
            <v>0</v>
          </cell>
          <cell r="O2696">
            <v>0</v>
          </cell>
          <cell r="P2696">
            <v>0</v>
          </cell>
          <cell r="Q2696">
            <v>0</v>
          </cell>
          <cell r="R2696">
            <v>0</v>
          </cell>
          <cell r="T2696">
            <v>0</v>
          </cell>
        </row>
        <row r="2697">
          <cell r="B2697" t="str">
            <v>A20001</v>
          </cell>
          <cell r="E2697" t="str">
            <v>Agregat halus</v>
          </cell>
          <cell r="I2697" t="str">
            <v>m3</v>
          </cell>
          <cell r="J2697">
            <v>0</v>
          </cell>
          <cell r="K2697">
            <v>3.7812499999999999E-2</v>
          </cell>
          <cell r="M2697">
            <v>113923.47200000001</v>
          </cell>
          <cell r="N2697">
            <v>0</v>
          </cell>
          <cell r="O2697">
            <v>0</v>
          </cell>
          <cell r="P2697">
            <v>0</v>
          </cell>
          <cell r="Q2697">
            <v>0</v>
          </cell>
          <cell r="R2697">
            <v>0</v>
          </cell>
          <cell r="T2697">
            <v>0</v>
          </cell>
        </row>
        <row r="2698">
          <cell r="B2698" t="str">
            <v>A20007</v>
          </cell>
          <cell r="E2698" t="str">
            <v>Filler</v>
          </cell>
          <cell r="I2698" t="str">
            <v>kg</v>
          </cell>
          <cell r="J2698">
            <v>0</v>
          </cell>
          <cell r="K2698">
            <v>1.2375</v>
          </cell>
          <cell r="M2698">
            <v>1054</v>
          </cell>
          <cell r="N2698">
            <v>0</v>
          </cell>
          <cell r="O2698">
            <v>0</v>
          </cell>
          <cell r="P2698">
            <v>0</v>
          </cell>
          <cell r="Q2698">
            <v>0</v>
          </cell>
          <cell r="R2698">
            <v>0</v>
          </cell>
          <cell r="T2698">
            <v>0</v>
          </cell>
        </row>
        <row r="2699">
          <cell r="B2699" t="str">
            <v>B20007</v>
          </cell>
          <cell r="E2699" t="str">
            <v>Aspal</v>
          </cell>
          <cell r="I2699" t="str">
            <v>kg</v>
          </cell>
          <cell r="J2699">
            <v>0</v>
          </cell>
          <cell r="K2699">
            <v>7.3237500000000013</v>
          </cell>
          <cell r="M2699">
            <v>6900</v>
          </cell>
          <cell r="N2699">
            <v>0</v>
          </cell>
          <cell r="O2699">
            <v>0</v>
          </cell>
          <cell r="P2699">
            <v>0</v>
          </cell>
          <cell r="Q2699">
            <v>0</v>
          </cell>
          <cell r="R2699">
            <v>0</v>
          </cell>
          <cell r="T2699">
            <v>0</v>
          </cell>
        </row>
        <row r="2700">
          <cell r="D2700" t="str">
            <v>Labour</v>
          </cell>
          <cell r="M2700" t="e">
            <v>#DIV/0!</v>
          </cell>
          <cell r="T2700">
            <v>0</v>
          </cell>
        </row>
        <row r="2701">
          <cell r="B2701" t="str">
            <v>C20001</v>
          </cell>
          <cell r="E2701" t="str">
            <v>Tenaga</v>
          </cell>
          <cell r="G2701">
            <v>6</v>
          </cell>
          <cell r="I2701" t="str">
            <v>jam</v>
          </cell>
          <cell r="J2701">
            <v>0</v>
          </cell>
          <cell r="K2701">
            <v>1.6265060240963858E-2</v>
          </cell>
          <cell r="L2701">
            <v>368.88888888888886</v>
          </cell>
          <cell r="M2701">
            <v>17500</v>
          </cell>
          <cell r="N2701">
            <v>0</v>
          </cell>
          <cell r="O2701">
            <v>0</v>
          </cell>
          <cell r="P2701">
            <v>0</v>
          </cell>
          <cell r="Q2701">
            <v>0</v>
          </cell>
          <cell r="R2701">
            <v>0</v>
          </cell>
          <cell r="T2701">
            <v>0</v>
          </cell>
        </row>
        <row r="2702">
          <cell r="B2702" t="str">
            <v>C20003</v>
          </cell>
          <cell r="E2702" t="str">
            <v>Mandor</v>
          </cell>
          <cell r="G2702">
            <v>1</v>
          </cell>
          <cell r="I2702" t="str">
            <v>jam</v>
          </cell>
          <cell r="J2702">
            <v>0</v>
          </cell>
          <cell r="K2702">
            <v>1.8975903614457835E-3</v>
          </cell>
          <cell r="L2702">
            <v>526.98412698412687</v>
          </cell>
          <cell r="M2702">
            <v>27500</v>
          </cell>
          <cell r="N2702">
            <v>0</v>
          </cell>
          <cell r="O2702">
            <v>0</v>
          </cell>
          <cell r="P2702">
            <v>0</v>
          </cell>
          <cell r="Q2702">
            <v>0</v>
          </cell>
          <cell r="R2702">
            <v>0</v>
          </cell>
          <cell r="T2702">
            <v>0</v>
          </cell>
        </row>
        <row r="2703">
          <cell r="D2703" t="str">
            <v>Equipment Operasional</v>
          </cell>
          <cell r="H2703" t="str">
            <v>BBM</v>
          </cell>
          <cell r="M2703" t="e">
            <v>#DIV/0!</v>
          </cell>
          <cell r="T2703">
            <v>0</v>
          </cell>
        </row>
        <row r="2704">
          <cell r="B2704" t="str">
            <v>D20042</v>
          </cell>
          <cell r="E2704" t="str">
            <v>Wheel loader</v>
          </cell>
          <cell r="G2704">
            <v>16</v>
          </cell>
          <cell r="H2704">
            <v>0</v>
          </cell>
          <cell r="I2704" t="str">
            <v>jam</v>
          </cell>
          <cell r="J2704">
            <v>0</v>
          </cell>
          <cell r="K2704">
            <v>1.8592890078833852E-3</v>
          </cell>
          <cell r="L2704">
            <v>537.84</v>
          </cell>
          <cell r="M2704">
            <v>173345.6</v>
          </cell>
          <cell r="N2704">
            <v>0</v>
          </cell>
          <cell r="O2704">
            <v>0</v>
          </cell>
          <cell r="P2704">
            <v>0</v>
          </cell>
          <cell r="Q2704">
            <v>0</v>
          </cell>
          <cell r="R2704">
            <v>0</v>
          </cell>
          <cell r="T2704">
            <v>0</v>
          </cell>
        </row>
        <row r="2705">
          <cell r="B2705" t="str">
            <v>D20011</v>
          </cell>
          <cell r="E2705" t="str">
            <v>AMP</v>
          </cell>
          <cell r="G2705">
            <v>35</v>
          </cell>
          <cell r="H2705">
            <v>0</v>
          </cell>
          <cell r="I2705" t="str">
            <v>jam</v>
          </cell>
          <cell r="J2705">
            <v>0</v>
          </cell>
          <cell r="K2705">
            <v>2.7108433734939763E-3</v>
          </cell>
          <cell r="L2705">
            <v>368.88888888888886</v>
          </cell>
          <cell r="M2705">
            <v>635267.251017045</v>
          </cell>
          <cell r="N2705">
            <v>0</v>
          </cell>
          <cell r="O2705">
            <v>0</v>
          </cell>
          <cell r="P2705">
            <v>0</v>
          </cell>
          <cell r="Q2705">
            <v>0</v>
          </cell>
          <cell r="R2705">
            <v>0</v>
          </cell>
          <cell r="T2705">
            <v>0</v>
          </cell>
        </row>
        <row r="2706">
          <cell r="B2706" t="str">
            <v>D20027</v>
          </cell>
          <cell r="E2706" t="str">
            <v>Genset</v>
          </cell>
          <cell r="G2706">
            <v>10</v>
          </cell>
          <cell r="H2706">
            <v>0</v>
          </cell>
          <cell r="I2706" t="str">
            <v>jam</v>
          </cell>
          <cell r="J2706">
            <v>0</v>
          </cell>
          <cell r="K2706">
            <v>2.7108433734939763E-3</v>
          </cell>
          <cell r="L2706">
            <v>368.88888888888886</v>
          </cell>
          <cell r="M2706">
            <v>19041.044336153493</v>
          </cell>
          <cell r="N2706">
            <v>0</v>
          </cell>
          <cell r="O2706">
            <v>0</v>
          </cell>
          <cell r="P2706">
            <v>0</v>
          </cell>
          <cell r="Q2706">
            <v>0</v>
          </cell>
          <cell r="R2706">
            <v>0</v>
          </cell>
          <cell r="T2706">
            <v>0</v>
          </cell>
        </row>
        <row r="2707">
          <cell r="B2707" t="str">
            <v>D20024</v>
          </cell>
          <cell r="E2707" t="str">
            <v>Dump Truck 20 Ton</v>
          </cell>
          <cell r="G2707">
            <v>10</v>
          </cell>
          <cell r="H2707">
            <v>0</v>
          </cell>
          <cell r="I2707" t="str">
            <v>jam</v>
          </cell>
          <cell r="J2707">
            <v>0</v>
          </cell>
          <cell r="K2707">
            <v>1.210843373493976E-2</v>
          </cell>
          <cell r="L2707">
            <v>82.587064676616905</v>
          </cell>
          <cell r="M2707">
            <v>192744.92307692309</v>
          </cell>
          <cell r="N2707">
            <v>0</v>
          </cell>
          <cell r="O2707">
            <v>0</v>
          </cell>
          <cell r="P2707">
            <v>0</v>
          </cell>
          <cell r="Q2707">
            <v>0</v>
          </cell>
          <cell r="R2707">
            <v>0</v>
          </cell>
          <cell r="T2707">
            <v>0</v>
          </cell>
        </row>
        <row r="2708">
          <cell r="B2708" t="str">
            <v>D20012</v>
          </cell>
          <cell r="E2708" t="str">
            <v>Asphalt finisher</v>
          </cell>
          <cell r="G2708">
            <v>12</v>
          </cell>
          <cell r="H2708">
            <v>0</v>
          </cell>
          <cell r="I2708" t="str">
            <v>jam</v>
          </cell>
          <cell r="J2708">
            <v>0</v>
          </cell>
          <cell r="K2708">
            <v>3.3885542168674704E-3</v>
          </cell>
          <cell r="L2708">
            <v>295.11111111111109</v>
          </cell>
          <cell r="M2708">
            <v>116435.14869362471</v>
          </cell>
          <cell r="N2708">
            <v>0</v>
          </cell>
          <cell r="O2708">
            <v>0</v>
          </cell>
          <cell r="P2708">
            <v>0</v>
          </cell>
          <cell r="Q2708">
            <v>0</v>
          </cell>
          <cell r="R2708">
            <v>0</v>
          </cell>
          <cell r="T2708">
            <v>0</v>
          </cell>
        </row>
        <row r="2709">
          <cell r="B2709" t="str">
            <v>D20037</v>
          </cell>
          <cell r="E2709" t="str">
            <v>Tandem roller 6 ton</v>
          </cell>
          <cell r="G2709">
            <v>16</v>
          </cell>
          <cell r="H2709">
            <v>0</v>
          </cell>
          <cell r="I2709" t="str">
            <v>jam</v>
          </cell>
          <cell r="J2709">
            <v>0</v>
          </cell>
          <cell r="K2709">
            <v>3.2128514056224901E-3</v>
          </cell>
          <cell r="L2709">
            <v>311.25</v>
          </cell>
          <cell r="M2709">
            <v>121405.58489999251</v>
          </cell>
          <cell r="N2709">
            <v>0</v>
          </cell>
          <cell r="O2709">
            <v>0</v>
          </cell>
          <cell r="P2709">
            <v>0</v>
          </cell>
          <cell r="Q2709">
            <v>0</v>
          </cell>
          <cell r="R2709">
            <v>0</v>
          </cell>
          <cell r="T2709">
            <v>0</v>
          </cell>
        </row>
        <row r="2710">
          <cell r="B2710" t="str">
            <v>D20034</v>
          </cell>
          <cell r="E2710" t="str">
            <v>Pneumatic tire roller 6 ton</v>
          </cell>
          <cell r="G2710">
            <v>12</v>
          </cell>
          <cell r="H2710">
            <v>0</v>
          </cell>
          <cell r="I2710" t="str">
            <v>jam</v>
          </cell>
          <cell r="J2710">
            <v>0</v>
          </cell>
          <cell r="K2710">
            <v>2.2948938611589216E-3</v>
          </cell>
          <cell r="L2710">
            <v>435.74999999999994</v>
          </cell>
          <cell r="M2710">
            <v>129395.094333325</v>
          </cell>
          <cell r="N2710">
            <v>0</v>
          </cell>
          <cell r="O2710">
            <v>0</v>
          </cell>
          <cell r="P2710">
            <v>0</v>
          </cell>
          <cell r="Q2710">
            <v>0</v>
          </cell>
          <cell r="R2710">
            <v>0</v>
          </cell>
          <cell r="T2710">
            <v>0</v>
          </cell>
        </row>
        <row r="2711">
          <cell r="B2711" t="str">
            <v>D20052</v>
          </cell>
          <cell r="E2711" t="str">
            <v>Alat bantu pek. aspal</v>
          </cell>
          <cell r="I2711" t="str">
            <v>m3</v>
          </cell>
          <cell r="J2711">
            <v>0</v>
          </cell>
          <cell r="K2711">
            <v>1</v>
          </cell>
          <cell r="M2711">
            <v>100</v>
          </cell>
          <cell r="N2711">
            <v>0</v>
          </cell>
          <cell r="O2711">
            <v>0</v>
          </cell>
          <cell r="P2711">
            <v>0</v>
          </cell>
          <cell r="Q2711">
            <v>0</v>
          </cell>
          <cell r="R2711">
            <v>0</v>
          </cell>
          <cell r="T2711">
            <v>0</v>
          </cell>
        </row>
        <row r="2712">
          <cell r="B2712" t="str">
            <v>D20050</v>
          </cell>
          <cell r="E2712" t="str">
            <v>BBM solar</v>
          </cell>
          <cell r="H2712">
            <v>0</v>
          </cell>
          <cell r="I2712" t="str">
            <v>ltr</v>
          </cell>
          <cell r="J2712">
            <v>0</v>
          </cell>
          <cell r="M2712">
            <v>989.1712</v>
          </cell>
          <cell r="N2712">
            <v>0</v>
          </cell>
          <cell r="O2712">
            <v>0</v>
          </cell>
          <cell r="P2712">
            <v>0</v>
          </cell>
          <cell r="Q2712">
            <v>0</v>
          </cell>
          <cell r="R2712">
            <v>0</v>
          </cell>
          <cell r="T2712">
            <v>0</v>
          </cell>
        </row>
        <row r="2713">
          <cell r="T2713">
            <v>0</v>
          </cell>
        </row>
        <row r="2714">
          <cell r="B2714" t="str">
            <v>4.6.9</v>
          </cell>
          <cell r="D2714" t="str">
            <v>Cast Iron Frame &amp; Perforated Cover</v>
          </cell>
          <cell r="I2714" t="str">
            <v>nos</v>
          </cell>
          <cell r="J2714">
            <v>7</v>
          </cell>
          <cell r="K2714">
            <v>1130.3999999999999</v>
          </cell>
          <cell r="L2714" t="str">
            <v>kg/nos</v>
          </cell>
          <cell r="M2714">
            <v>19406141.999999996</v>
          </cell>
          <cell r="T2714">
            <v>0</v>
          </cell>
        </row>
        <row r="2715">
          <cell r="D2715" t="str">
            <v>Material</v>
          </cell>
          <cell r="I2715" t="str">
            <v>kg</v>
          </cell>
          <cell r="J2715">
            <v>7912.7999999999993</v>
          </cell>
          <cell r="M2715">
            <v>11917.5</v>
          </cell>
          <cell r="T2715">
            <v>0</v>
          </cell>
        </row>
        <row r="2716">
          <cell r="B2716" t="str">
            <v>B20010</v>
          </cell>
          <cell r="E2716" t="str">
            <v>Baja Struktur</v>
          </cell>
          <cell r="I2716" t="str">
            <v>kg</v>
          </cell>
          <cell r="J2716">
            <v>8308.4399999999987</v>
          </cell>
          <cell r="K2716">
            <v>1.05</v>
          </cell>
          <cell r="M2716">
            <v>11350</v>
          </cell>
          <cell r="N2716">
            <v>94300793.999999985</v>
          </cell>
          <cell r="O2716">
            <v>94300793.999999985</v>
          </cell>
          <cell r="P2716">
            <v>0</v>
          </cell>
          <cell r="Q2716">
            <v>0</v>
          </cell>
          <cell r="R2716">
            <v>0</v>
          </cell>
          <cell r="T2716">
            <v>0</v>
          </cell>
        </row>
        <row r="2717">
          <cell r="D2717" t="str">
            <v>Labour</v>
          </cell>
          <cell r="M2717">
            <v>5249.9999999999991</v>
          </cell>
          <cell r="T2717">
            <v>0</v>
          </cell>
        </row>
        <row r="2718">
          <cell r="B2718" t="str">
            <v>C20023</v>
          </cell>
          <cell r="E2718" t="str">
            <v>Upah pabrikasi dan instalasi baja</v>
          </cell>
          <cell r="I2718" t="str">
            <v>kg</v>
          </cell>
          <cell r="J2718">
            <v>8308.4399999999987</v>
          </cell>
          <cell r="M2718">
            <v>5000</v>
          </cell>
          <cell r="N2718">
            <v>41542199.999999993</v>
          </cell>
          <cell r="O2718">
            <v>0</v>
          </cell>
          <cell r="P2718">
            <v>41542199.999999993</v>
          </cell>
          <cell r="Q2718">
            <v>0</v>
          </cell>
          <cell r="R2718">
            <v>0</v>
          </cell>
          <cell r="T2718">
            <v>0</v>
          </cell>
        </row>
        <row r="2719">
          <cell r="T2719">
            <v>0</v>
          </cell>
        </row>
        <row r="2720">
          <cell r="B2720" t="str">
            <v>4.7</v>
          </cell>
          <cell r="D2720" t="str">
            <v>Chamber Type (C)</v>
          </cell>
          <cell r="I2720" t="str">
            <v>nos</v>
          </cell>
          <cell r="J2720">
            <v>6</v>
          </cell>
          <cell r="M2720">
            <v>128874936.05901934</v>
          </cell>
          <cell r="N2720">
            <v>773249616.35411608</v>
          </cell>
          <cell r="O2720">
            <v>563319586.6049794</v>
          </cell>
          <cell r="P2720">
            <v>122608206.13269846</v>
          </cell>
          <cell r="Q2720">
            <v>63187123.616438009</v>
          </cell>
          <cell r="R2720">
            <v>24134700</v>
          </cell>
          <cell r="S2720">
            <v>0</v>
          </cell>
          <cell r="T2720">
            <v>0</v>
          </cell>
        </row>
        <row r="2721">
          <cell r="B2721" t="str">
            <v>4.7.1</v>
          </cell>
          <cell r="D2721" t="str">
            <v>Excavation</v>
          </cell>
          <cell r="F2721" t="str">
            <v>buang sejauh 8 km</v>
          </cell>
          <cell r="I2721" t="str">
            <v>m3</v>
          </cell>
          <cell r="J2721">
            <v>640.452</v>
          </cell>
          <cell r="K2721">
            <v>106.742</v>
          </cell>
          <cell r="L2721" t="str">
            <v>m3/nos</v>
          </cell>
          <cell r="M2721">
            <v>83278.272710006888</v>
          </cell>
          <cell r="T2721">
            <v>0</v>
          </cell>
        </row>
        <row r="2722">
          <cell r="D2722" t="str">
            <v>Soft Soil (Excavation)</v>
          </cell>
          <cell r="F2722" t="str">
            <v>Estimate =</v>
          </cell>
          <cell r="G2722">
            <v>0.25</v>
          </cell>
          <cell r="I2722" t="str">
            <v>m3</v>
          </cell>
          <cell r="J2722">
            <v>160.113</v>
          </cell>
          <cell r="M2722">
            <v>42763.506795090696</v>
          </cell>
          <cell r="T2722">
            <v>0</v>
          </cell>
        </row>
        <row r="2723">
          <cell r="D2723" t="str">
            <v>Labour</v>
          </cell>
          <cell r="M2723">
            <v>2615.4616868469261</v>
          </cell>
          <cell r="T2723">
            <v>0</v>
          </cell>
        </row>
        <row r="2724">
          <cell r="B2724" t="str">
            <v>C20001</v>
          </cell>
          <cell r="E2724" t="str">
            <v>Tenaga</v>
          </cell>
          <cell r="G2724">
            <v>3</v>
          </cell>
          <cell r="I2724" t="str">
            <v>jam</v>
          </cell>
          <cell r="J2724">
            <v>23.929680975206963</v>
          </cell>
          <cell r="K2724">
            <v>0.14945495353411006</v>
          </cell>
          <cell r="L2724">
            <v>20.072937892388495</v>
          </cell>
          <cell r="M2724">
            <v>17500</v>
          </cell>
          <cell r="N2724">
            <v>418769.41706612188</v>
          </cell>
          <cell r="O2724">
            <v>0</v>
          </cell>
          <cell r="P2724">
            <v>418769.41706612188</v>
          </cell>
          <cell r="Q2724">
            <v>0</v>
          </cell>
          <cell r="R2724">
            <v>0</v>
          </cell>
          <cell r="T2724">
            <v>0</v>
          </cell>
        </row>
        <row r="2725">
          <cell r="B2725" t="str">
            <v>C20003</v>
          </cell>
          <cell r="E2725" t="str">
            <v>Mandor</v>
          </cell>
          <cell r="G2725">
            <v>0</v>
          </cell>
          <cell r="I2725" t="str">
            <v>jam</v>
          </cell>
          <cell r="J2725">
            <v>0</v>
          </cell>
          <cell r="K2725">
            <v>0</v>
          </cell>
          <cell r="L2725">
            <v>20.072937892388495</v>
          </cell>
          <cell r="M2725">
            <v>27500</v>
          </cell>
          <cell r="N2725">
            <v>0</v>
          </cell>
          <cell r="O2725">
            <v>0</v>
          </cell>
          <cell r="P2725">
            <v>0</v>
          </cell>
          <cell r="Q2725">
            <v>0</v>
          </cell>
          <cell r="R2725">
            <v>0</v>
          </cell>
          <cell r="T2725">
            <v>0</v>
          </cell>
        </row>
        <row r="2726">
          <cell r="D2726" t="str">
            <v>Equipment Operasional</v>
          </cell>
          <cell r="H2726" t="str">
            <v>BBM</v>
          </cell>
          <cell r="M2726">
            <v>40148.045108243765</v>
          </cell>
          <cell r="T2726">
            <v>0</v>
          </cell>
        </row>
        <row r="2727">
          <cell r="B2727" t="str">
            <v>D20025</v>
          </cell>
          <cell r="E2727" t="str">
            <v>Excavator CAT320</v>
          </cell>
          <cell r="F2727">
            <v>0.6</v>
          </cell>
          <cell r="G2727">
            <v>18</v>
          </cell>
          <cell r="H2727">
            <v>86.14685151074508</v>
          </cell>
          <cell r="I2727" t="str">
            <v>jam</v>
          </cell>
          <cell r="J2727">
            <v>4.7859361950413932</v>
          </cell>
          <cell r="K2727">
            <v>4.9818317844703357E-2</v>
          </cell>
          <cell r="L2727">
            <v>20.072937892388495</v>
          </cell>
          <cell r="M2727">
            <v>241268.4</v>
          </cell>
          <cell r="N2727">
            <v>1154695.1682797249</v>
          </cell>
          <cell r="O2727">
            <v>0</v>
          </cell>
          <cell r="P2727">
            <v>0</v>
          </cell>
          <cell r="Q2727">
            <v>1154695.1682797249</v>
          </cell>
          <cell r="R2727">
            <v>0</v>
          </cell>
          <cell r="T2727">
            <v>0</v>
          </cell>
        </row>
        <row r="2728">
          <cell r="B2728" t="str">
            <v>D20105</v>
          </cell>
          <cell r="E2728" t="str">
            <v>Excavator long arm</v>
          </cell>
          <cell r="F2728">
            <v>0.4</v>
          </cell>
          <cell r="G2728">
            <v>18</v>
          </cell>
          <cell r="H2728">
            <v>63.81248260055191</v>
          </cell>
          <cell r="I2728" t="str">
            <v>jam</v>
          </cell>
          <cell r="J2728">
            <v>3.5451379222528838</v>
          </cell>
          <cell r="K2728">
            <v>5.5353686494114838E-2</v>
          </cell>
          <cell r="L2728">
            <v>18.065644103149648</v>
          </cell>
          <cell r="M2728">
            <v>241268.4</v>
          </cell>
          <cell r="N2728">
            <v>855329.75428127765</v>
          </cell>
          <cell r="O2728">
            <v>0</v>
          </cell>
          <cell r="P2728">
            <v>0</v>
          </cell>
          <cell r="Q2728">
            <v>855329.75428127765</v>
          </cell>
          <cell r="R2728">
            <v>0</v>
          </cell>
          <cell r="T2728">
            <v>0</v>
          </cell>
        </row>
        <row r="2729">
          <cell r="B2729" t="str">
            <v>D20024</v>
          </cell>
          <cell r="E2729" t="str">
            <v>Dump Truck 20 Ton</v>
          </cell>
          <cell r="F2729">
            <v>8</v>
          </cell>
          <cell r="G2729">
            <v>10</v>
          </cell>
          <cell r="H2729">
            <v>208.7399111111111</v>
          </cell>
          <cell r="I2729" t="str">
            <v>jam</v>
          </cell>
          <cell r="J2729">
            <v>20.87399111111111</v>
          </cell>
          <cell r="K2729">
            <v>0.13037037037037036</v>
          </cell>
          <cell r="L2729">
            <v>7.6704545454545467</v>
          </cell>
          <cell r="M2729">
            <v>192744.92307692309</v>
          </cell>
          <cell r="N2729">
            <v>4023355.8110194872</v>
          </cell>
          <cell r="O2729">
            <v>0</v>
          </cell>
          <cell r="P2729">
            <v>0</v>
          </cell>
          <cell r="Q2729">
            <v>4023355.8110194872</v>
          </cell>
          <cell r="R2729">
            <v>0</v>
          </cell>
          <cell r="T2729">
            <v>0</v>
          </cell>
        </row>
        <row r="2730">
          <cell r="B2730" t="str">
            <v>D20004</v>
          </cell>
          <cell r="E2730" t="str">
            <v>Alat bantu (Pek. Tanah)-m3</v>
          </cell>
          <cell r="I2730" t="str">
            <v>m3</v>
          </cell>
          <cell r="J2730">
            <v>160.113</v>
          </cell>
          <cell r="K2730">
            <v>1</v>
          </cell>
          <cell r="M2730">
            <v>250</v>
          </cell>
          <cell r="N2730">
            <v>40028.25</v>
          </cell>
          <cell r="O2730">
            <v>0</v>
          </cell>
          <cell r="P2730">
            <v>0</v>
          </cell>
          <cell r="Q2730">
            <v>40028.25</v>
          </cell>
          <cell r="R2730">
            <v>0</v>
          </cell>
          <cell r="T2730">
            <v>0</v>
          </cell>
        </row>
        <row r="2731">
          <cell r="B2731" t="str">
            <v>D20050</v>
          </cell>
          <cell r="E2731" t="str">
            <v>BBM solar</v>
          </cell>
          <cell r="H2731">
            <v>358.69924522240808</v>
          </cell>
          <cell r="I2731" t="str">
            <v>ltr</v>
          </cell>
          <cell r="J2731">
            <v>358.69924522240808</v>
          </cell>
          <cell r="M2731">
            <v>989.1712</v>
          </cell>
          <cell r="N2731">
            <v>354814.96283574367</v>
          </cell>
          <cell r="O2731">
            <v>0</v>
          </cell>
          <cell r="P2731">
            <v>0</v>
          </cell>
          <cell r="Q2731">
            <v>354814.96283574367</v>
          </cell>
          <cell r="R2731">
            <v>0</v>
          </cell>
          <cell r="T2731">
            <v>0</v>
          </cell>
        </row>
        <row r="2732">
          <cell r="T2732">
            <v>0</v>
          </cell>
        </row>
        <row r="2733">
          <cell r="D2733" t="str">
            <v>Soft Rock (Excavation)</v>
          </cell>
          <cell r="F2733" t="str">
            <v>Estimate =</v>
          </cell>
          <cell r="G2733">
            <v>0.4</v>
          </cell>
          <cell r="I2733" t="str">
            <v>m3</v>
          </cell>
          <cell r="J2733">
            <v>256.18080000000003</v>
          </cell>
          <cell r="L2733">
            <v>0.75</v>
          </cell>
          <cell r="M2733">
            <v>76752.998164926234</v>
          </cell>
          <cell r="T2733">
            <v>0</v>
          </cell>
        </row>
        <row r="2734">
          <cell r="D2734" t="str">
            <v>Labour</v>
          </cell>
          <cell r="M2734">
            <v>3487.2822491292354</v>
          </cell>
          <cell r="T2734">
            <v>0</v>
          </cell>
        </row>
        <row r="2735">
          <cell r="B2735" t="str">
            <v>C20001</v>
          </cell>
          <cell r="E2735" t="str">
            <v>Tenaga</v>
          </cell>
          <cell r="G2735">
            <v>3</v>
          </cell>
          <cell r="I2735" t="str">
            <v>jam</v>
          </cell>
          <cell r="J2735">
            <v>51.049986080441535</v>
          </cell>
          <cell r="K2735">
            <v>0.19927327137881343</v>
          </cell>
          <cell r="L2735">
            <v>15.054703419291371</v>
          </cell>
          <cell r="M2735">
            <v>17500</v>
          </cell>
          <cell r="N2735">
            <v>893374.75640772691</v>
          </cell>
          <cell r="O2735">
            <v>0</v>
          </cell>
          <cell r="P2735">
            <v>893374.75640772691</v>
          </cell>
          <cell r="Q2735">
            <v>0</v>
          </cell>
          <cell r="R2735">
            <v>0</v>
          </cell>
          <cell r="T2735">
            <v>0</v>
          </cell>
        </row>
        <row r="2736">
          <cell r="B2736" t="str">
            <v>C20003</v>
          </cell>
          <cell r="E2736" t="str">
            <v>Mandor</v>
          </cell>
          <cell r="G2736">
            <v>0</v>
          </cell>
          <cell r="I2736" t="str">
            <v>jam</v>
          </cell>
          <cell r="J2736">
            <v>0</v>
          </cell>
          <cell r="K2736">
            <v>0</v>
          </cell>
          <cell r="L2736">
            <v>15.054703419291371</v>
          </cell>
          <cell r="M2736">
            <v>27500</v>
          </cell>
          <cell r="N2736">
            <v>0</v>
          </cell>
          <cell r="O2736">
            <v>0</v>
          </cell>
          <cell r="P2736">
            <v>0</v>
          </cell>
          <cell r="Q2736">
            <v>0</v>
          </cell>
          <cell r="R2736">
            <v>0</v>
          </cell>
          <cell r="T2736">
            <v>0</v>
          </cell>
        </row>
        <row r="2737">
          <cell r="D2737" t="str">
            <v>Equipment Operasional</v>
          </cell>
          <cell r="H2737" t="str">
            <v>BBM</v>
          </cell>
          <cell r="M2737">
            <v>73265.715915797002</v>
          </cell>
          <cell r="T2737">
            <v>0</v>
          </cell>
        </row>
        <row r="2738">
          <cell r="B2738" t="str">
            <v>D20025</v>
          </cell>
          <cell r="E2738" t="str">
            <v>Excavator CAT320</v>
          </cell>
          <cell r="F2738">
            <v>0.6</v>
          </cell>
          <cell r="G2738">
            <v>18</v>
          </cell>
          <cell r="H2738">
            <v>183.77994988958952</v>
          </cell>
          <cell r="I2738" t="str">
            <v>jam</v>
          </cell>
          <cell r="J2738">
            <v>10.209997216088306</v>
          </cell>
          <cell r="K2738">
            <v>6.6424423792937809E-2</v>
          </cell>
          <cell r="L2738">
            <v>15.054703419291371</v>
          </cell>
          <cell r="M2738">
            <v>241268.4</v>
          </cell>
          <cell r="N2738">
            <v>2463349.6923300796</v>
          </cell>
          <cell r="O2738">
            <v>0</v>
          </cell>
          <cell r="P2738">
            <v>0</v>
          </cell>
          <cell r="Q2738">
            <v>2463349.6923300796</v>
          </cell>
          <cell r="R2738">
            <v>0</v>
          </cell>
          <cell r="T2738">
            <v>0</v>
          </cell>
        </row>
        <row r="2739">
          <cell r="B2739" t="str">
            <v>D20105</v>
          </cell>
          <cell r="E2739" t="str">
            <v>Excavator long arm</v>
          </cell>
          <cell r="F2739">
            <v>0.4</v>
          </cell>
          <cell r="G2739">
            <v>18</v>
          </cell>
          <cell r="H2739">
            <v>136.13329621451078</v>
          </cell>
          <cell r="I2739" t="str">
            <v>jam</v>
          </cell>
          <cell r="J2739">
            <v>7.5629609008061536</v>
          </cell>
          <cell r="K2739">
            <v>7.3804915325486456E-2</v>
          </cell>
          <cell r="L2739">
            <v>13.549233077362235</v>
          </cell>
          <cell r="M2739">
            <v>241268.4</v>
          </cell>
          <cell r="N2739">
            <v>1824703.4758000593</v>
          </cell>
          <cell r="O2739">
            <v>0</v>
          </cell>
          <cell r="P2739">
            <v>0</v>
          </cell>
          <cell r="Q2739">
            <v>1824703.4758000593</v>
          </cell>
          <cell r="R2739">
            <v>0</v>
          </cell>
          <cell r="T2739">
            <v>0</v>
          </cell>
        </row>
        <row r="2740">
          <cell r="B2740" t="str">
            <v>D20024</v>
          </cell>
          <cell r="E2740" t="str">
            <v>Dump Truck 20 Ton</v>
          </cell>
          <cell r="F2740">
            <v>8</v>
          </cell>
          <cell r="G2740">
            <v>10</v>
          </cell>
          <cell r="H2740">
            <v>333.98385777777776</v>
          </cell>
          <cell r="I2740" t="str">
            <v>jam</v>
          </cell>
          <cell r="J2740">
            <v>33.398385777777776</v>
          </cell>
          <cell r="K2740">
            <v>0.13037037037037036</v>
          </cell>
          <cell r="L2740">
            <v>7.6704545454545467</v>
          </cell>
          <cell r="M2740">
            <v>192744.92307692309</v>
          </cell>
          <cell r="N2740">
            <v>6437369.2976311799</v>
          </cell>
          <cell r="O2740">
            <v>0</v>
          </cell>
          <cell r="P2740">
            <v>0</v>
          </cell>
          <cell r="Q2740">
            <v>6437369.2976311799</v>
          </cell>
          <cell r="R2740">
            <v>0</v>
          </cell>
          <cell r="T2740">
            <v>0</v>
          </cell>
        </row>
        <row r="2741">
          <cell r="B2741" t="str">
            <v>D20049</v>
          </cell>
          <cell r="E2741" t="str">
            <v>Giant breaker</v>
          </cell>
          <cell r="G2741">
            <v>18</v>
          </cell>
          <cell r="H2741">
            <v>461.12544000000014</v>
          </cell>
          <cell r="I2741" t="str">
            <v>jam</v>
          </cell>
          <cell r="J2741">
            <v>25.618080000000006</v>
          </cell>
          <cell r="K2741">
            <v>0.1</v>
          </cell>
          <cell r="L2741">
            <v>10</v>
          </cell>
          <cell r="M2741">
            <v>268437.52</v>
          </cell>
          <cell r="N2741">
            <v>6876853.8623616025</v>
          </cell>
          <cell r="O2741">
            <v>0</v>
          </cell>
          <cell r="P2741">
            <v>0</v>
          </cell>
          <cell r="Q2741">
            <v>6876853.8623616025</v>
          </cell>
          <cell r="R2741">
            <v>0</v>
          </cell>
          <cell r="T2741">
            <v>0</v>
          </cell>
        </row>
        <row r="2742">
          <cell r="B2742" t="str">
            <v>D20004</v>
          </cell>
          <cell r="E2742" t="str">
            <v>Alat bantu (Pek. Tanah)-m3</v>
          </cell>
          <cell r="I2742" t="str">
            <v>m3</v>
          </cell>
          <cell r="J2742">
            <v>256.18080000000003</v>
          </cell>
          <cell r="K2742">
            <v>1</v>
          </cell>
          <cell r="M2742">
            <v>250</v>
          </cell>
          <cell r="N2742">
            <v>64045.200000000012</v>
          </cell>
          <cell r="O2742">
            <v>0</v>
          </cell>
          <cell r="P2742">
            <v>0</v>
          </cell>
          <cell r="Q2742">
            <v>64045.200000000012</v>
          </cell>
          <cell r="R2742">
            <v>0</v>
          </cell>
          <cell r="T2742">
            <v>0</v>
          </cell>
        </row>
        <row r="2743">
          <cell r="B2743" t="str">
            <v>D20050</v>
          </cell>
          <cell r="E2743" t="str">
            <v>BBM solar</v>
          </cell>
          <cell r="H2743">
            <v>1115.0225438818782</v>
          </cell>
          <cell r="I2743" t="str">
            <v>ltr</v>
          </cell>
          <cell r="J2743">
            <v>1115.0225438818782</v>
          </cell>
          <cell r="M2743">
            <v>989.1712</v>
          </cell>
          <cell r="N2743">
            <v>1102948.18775869</v>
          </cell>
          <cell r="O2743">
            <v>0</v>
          </cell>
          <cell r="P2743">
            <v>0</v>
          </cell>
          <cell r="Q2743">
            <v>1102948.18775869</v>
          </cell>
          <cell r="R2743">
            <v>0</v>
          </cell>
          <cell r="T2743">
            <v>0</v>
          </cell>
        </row>
        <row r="2744">
          <cell r="T2744">
            <v>0</v>
          </cell>
        </row>
        <row r="2745">
          <cell r="D2745" t="str">
            <v>Rock Excavation</v>
          </cell>
          <cell r="F2745" t="str">
            <v>Estimate =</v>
          </cell>
          <cell r="G2745">
            <v>0.35</v>
          </cell>
          <cell r="I2745" t="str">
            <v>m3</v>
          </cell>
          <cell r="J2745">
            <v>224.15819999999999</v>
          </cell>
          <cell r="L2745">
            <v>0.25</v>
          </cell>
          <cell r="M2745">
            <v>119674.84784361062</v>
          </cell>
          <cell r="T2745">
            <v>0</v>
          </cell>
        </row>
        <row r="2746">
          <cell r="D2746" t="str">
            <v>Labour</v>
          </cell>
          <cell r="M2746">
            <v>10461.846747387706</v>
          </cell>
          <cell r="T2746">
            <v>0</v>
          </cell>
        </row>
        <row r="2747">
          <cell r="B2747" t="str">
            <v>C20001</v>
          </cell>
          <cell r="E2747" t="str">
            <v>Tenaga</v>
          </cell>
          <cell r="G2747">
            <v>3</v>
          </cell>
          <cell r="I2747" t="str">
            <v>jam</v>
          </cell>
          <cell r="J2747">
            <v>134.00621346115901</v>
          </cell>
          <cell r="K2747">
            <v>0.59781981413644025</v>
          </cell>
          <cell r="L2747">
            <v>5.0182344730971238</v>
          </cell>
          <cell r="M2747">
            <v>17500</v>
          </cell>
          <cell r="N2747">
            <v>2345108.7355702827</v>
          </cell>
          <cell r="O2747">
            <v>0</v>
          </cell>
          <cell r="P2747">
            <v>2345108.7355702827</v>
          </cell>
          <cell r="Q2747">
            <v>0</v>
          </cell>
          <cell r="R2747">
            <v>0</v>
          </cell>
          <cell r="T2747">
            <v>0</v>
          </cell>
        </row>
        <row r="2748">
          <cell r="B2748" t="str">
            <v>C20003</v>
          </cell>
          <cell r="E2748" t="str">
            <v>Mandor</v>
          </cell>
          <cell r="G2748">
            <v>0</v>
          </cell>
          <cell r="I2748" t="str">
            <v>jam</v>
          </cell>
          <cell r="J2748">
            <v>0</v>
          </cell>
          <cell r="K2748">
            <v>0</v>
          </cell>
          <cell r="L2748">
            <v>5.0182344730971238</v>
          </cell>
          <cell r="M2748">
            <v>27500</v>
          </cell>
          <cell r="N2748">
            <v>0</v>
          </cell>
          <cell r="O2748">
            <v>0</v>
          </cell>
          <cell r="P2748">
            <v>0</v>
          </cell>
          <cell r="Q2748">
            <v>0</v>
          </cell>
          <cell r="R2748">
            <v>0</v>
          </cell>
          <cell r="T2748">
            <v>0</v>
          </cell>
        </row>
        <row r="2749">
          <cell r="D2749" t="str">
            <v>Equipment Operasional</v>
          </cell>
          <cell r="H2749" t="str">
            <v>BBM</v>
          </cell>
          <cell r="M2749">
            <v>109213.00109622291</v>
          </cell>
          <cell r="T2749">
            <v>0</v>
          </cell>
        </row>
        <row r="2750">
          <cell r="B2750" t="str">
            <v>D20025</v>
          </cell>
          <cell r="E2750" t="str">
            <v>Excavator CAT320</v>
          </cell>
          <cell r="F2750">
            <v>0.6</v>
          </cell>
          <cell r="G2750">
            <v>18</v>
          </cell>
          <cell r="H2750">
            <v>482.42236846017238</v>
          </cell>
          <cell r="I2750" t="str">
            <v>jam</v>
          </cell>
          <cell r="J2750">
            <v>26.801242692231799</v>
          </cell>
          <cell r="K2750">
            <v>0.19927327137881343</v>
          </cell>
          <cell r="L2750">
            <v>5.0182344730971238</v>
          </cell>
          <cell r="M2750">
            <v>241268.4</v>
          </cell>
          <cell r="N2750">
            <v>6466292.9423664585</v>
          </cell>
          <cell r="O2750">
            <v>0</v>
          </cell>
          <cell r="P2750">
            <v>0</v>
          </cell>
          <cell r="Q2750">
            <v>6466292.9423664585</v>
          </cell>
          <cell r="R2750">
            <v>0</v>
          </cell>
          <cell r="T2750">
            <v>0</v>
          </cell>
        </row>
        <row r="2751">
          <cell r="B2751" t="str">
            <v>D20105</v>
          </cell>
          <cell r="E2751" t="str">
            <v>Excavator long arm</v>
          </cell>
          <cell r="F2751">
            <v>0.4</v>
          </cell>
          <cell r="G2751">
            <v>18</v>
          </cell>
          <cell r="H2751">
            <v>357.34990256309072</v>
          </cell>
          <cell r="I2751" t="str">
            <v>jam</v>
          </cell>
          <cell r="J2751">
            <v>19.85277236461615</v>
          </cell>
          <cell r="K2751">
            <v>0.22141474597645935</v>
          </cell>
          <cell r="L2751">
            <v>4.5164110257874119</v>
          </cell>
          <cell r="M2751">
            <v>241268.4</v>
          </cell>
          <cell r="N2751">
            <v>4789846.6239751549</v>
          </cell>
          <cell r="O2751">
            <v>0</v>
          </cell>
          <cell r="P2751">
            <v>0</v>
          </cell>
          <cell r="Q2751">
            <v>4789846.6239751549</v>
          </cell>
          <cell r="R2751">
            <v>0</v>
          </cell>
          <cell r="T2751">
            <v>0</v>
          </cell>
        </row>
        <row r="2752">
          <cell r="B2752" t="str">
            <v>D20024</v>
          </cell>
          <cell r="E2752" t="str">
            <v>Dump Truck 20 Ton</v>
          </cell>
          <cell r="F2752">
            <v>8</v>
          </cell>
          <cell r="G2752">
            <v>10</v>
          </cell>
          <cell r="H2752">
            <v>292.23587555555554</v>
          </cell>
          <cell r="I2752" t="str">
            <v>jam</v>
          </cell>
          <cell r="J2752">
            <v>29.223587555555554</v>
          </cell>
          <cell r="K2752">
            <v>0.13037037037037036</v>
          </cell>
          <cell r="L2752">
            <v>7.6704545454545467</v>
          </cell>
          <cell r="M2752">
            <v>192744.92307692309</v>
          </cell>
          <cell r="N2752">
            <v>5632698.1354272822</v>
          </cell>
          <cell r="O2752">
            <v>0</v>
          </cell>
          <cell r="P2752">
            <v>0</v>
          </cell>
          <cell r="Q2752">
            <v>5632698.1354272822</v>
          </cell>
          <cell r="R2752">
            <v>0</v>
          </cell>
          <cell r="T2752">
            <v>0</v>
          </cell>
        </row>
        <row r="2753">
          <cell r="B2753" t="str">
            <v>D20049</v>
          </cell>
          <cell r="E2753" t="str">
            <v>Giant breaker</v>
          </cell>
          <cell r="G2753">
            <v>18</v>
          </cell>
          <cell r="H2753">
            <v>403.48475999999999</v>
          </cell>
          <cell r="I2753" t="str">
            <v>jam</v>
          </cell>
          <cell r="J2753">
            <v>22.41582</v>
          </cell>
          <cell r="K2753">
            <v>0.1</v>
          </cell>
          <cell r="L2753">
            <v>10</v>
          </cell>
          <cell r="M2753">
            <v>268437.52</v>
          </cell>
          <cell r="N2753">
            <v>6017247.1295664003</v>
          </cell>
          <cell r="O2753">
            <v>0</v>
          </cell>
          <cell r="P2753">
            <v>0</v>
          </cell>
          <cell r="Q2753">
            <v>6017247.1295664003</v>
          </cell>
          <cell r="R2753">
            <v>0</v>
          </cell>
          <cell r="T2753">
            <v>0</v>
          </cell>
        </row>
        <row r="2754">
          <cell r="B2754" t="str">
            <v>D20004</v>
          </cell>
          <cell r="E2754" t="str">
            <v>Alat bantu (Pek. Tanah)-m3</v>
          </cell>
          <cell r="I2754" t="str">
            <v>m3</v>
          </cell>
          <cell r="J2754">
            <v>224.15819999999999</v>
          </cell>
          <cell r="K2754">
            <v>1</v>
          </cell>
          <cell r="M2754">
            <v>250</v>
          </cell>
          <cell r="N2754">
            <v>56039.549999999996</v>
          </cell>
          <cell r="O2754">
            <v>0</v>
          </cell>
          <cell r="P2754">
            <v>0</v>
          </cell>
          <cell r="Q2754">
            <v>56039.549999999996</v>
          </cell>
          <cell r="R2754">
            <v>0</v>
          </cell>
          <cell r="T2754">
            <v>0</v>
          </cell>
        </row>
        <row r="2755">
          <cell r="B2755" t="str">
            <v>D20050</v>
          </cell>
          <cell r="E2755" t="str">
            <v>BBM solar</v>
          </cell>
          <cell r="H2755">
            <v>1535.4929065788187</v>
          </cell>
          <cell r="I2755" t="str">
            <v>ltr</v>
          </cell>
          <cell r="J2755">
            <v>1535.4929065788187</v>
          </cell>
          <cell r="M2755">
            <v>989.1712</v>
          </cell>
          <cell r="N2755">
            <v>1518865.3609920579</v>
          </cell>
          <cell r="O2755">
            <v>0</v>
          </cell>
          <cell r="P2755">
            <v>0</v>
          </cell>
          <cell r="Q2755">
            <v>1518865.3609920579</v>
          </cell>
          <cell r="R2755">
            <v>0</v>
          </cell>
          <cell r="T2755">
            <v>0</v>
          </cell>
        </row>
        <row r="2756">
          <cell r="T2756">
            <v>0</v>
          </cell>
        </row>
        <row r="2757">
          <cell r="B2757" t="str">
            <v>4.7.2</v>
          </cell>
          <cell r="D2757" t="str">
            <v>Chamber Soil Back Filling</v>
          </cell>
          <cell r="I2757" t="str">
            <v>m3</v>
          </cell>
          <cell r="J2757">
            <v>142.78800000000001</v>
          </cell>
          <cell r="K2757">
            <v>23.798000000000002</v>
          </cell>
          <cell r="L2757" t="str">
            <v>m3/nos</v>
          </cell>
          <cell r="M2757">
            <v>48435.163685089254</v>
          </cell>
          <cell r="T2757">
            <v>0</v>
          </cell>
        </row>
        <row r="2758">
          <cell r="D2758" t="str">
            <v>Material</v>
          </cell>
          <cell r="M2758">
            <v>8174.2819508471648</v>
          </cell>
          <cell r="T2758">
            <v>0</v>
          </cell>
        </row>
        <row r="2759">
          <cell r="B2759" t="str">
            <v>A20020</v>
          </cell>
          <cell r="E2759" t="str">
            <v>Tanah pilihan</v>
          </cell>
          <cell r="F2759">
            <v>0.2</v>
          </cell>
          <cell r="I2759" t="str">
            <v>m3</v>
          </cell>
          <cell r="J2759">
            <v>34.269120000000008</v>
          </cell>
          <cell r="K2759">
            <v>1.2</v>
          </cell>
          <cell r="M2759">
            <v>34059.508128529844</v>
          </cell>
          <cell r="N2759">
            <v>1167189.371197565</v>
          </cell>
          <cell r="O2759">
            <v>1167189.371197565</v>
          </cell>
          <cell r="P2759">
            <v>0</v>
          </cell>
          <cell r="Q2759">
            <v>0</v>
          </cell>
          <cell r="R2759">
            <v>0</v>
          </cell>
          <cell r="T2759">
            <v>0</v>
          </cell>
        </row>
        <row r="2760">
          <cell r="D2760" t="str">
            <v>Labour</v>
          </cell>
          <cell r="M2760">
            <v>3489.7119341563775</v>
          </cell>
          <cell r="T2760">
            <v>0</v>
          </cell>
        </row>
        <row r="2761">
          <cell r="B2761" t="str">
            <v>C20001</v>
          </cell>
          <cell r="E2761" t="str">
            <v>Tenaga</v>
          </cell>
          <cell r="G2761">
            <v>6</v>
          </cell>
          <cell r="I2761" t="str">
            <v>jam</v>
          </cell>
          <cell r="J2761">
            <v>22.564029629629623</v>
          </cell>
          <cell r="K2761">
            <v>0.15802469135802463</v>
          </cell>
          <cell r="L2761">
            <v>37.968750000000014</v>
          </cell>
          <cell r="M2761">
            <v>17500</v>
          </cell>
          <cell r="N2761">
            <v>394870.51851851842</v>
          </cell>
          <cell r="O2761">
            <v>0</v>
          </cell>
          <cell r="P2761">
            <v>394870.51851851842</v>
          </cell>
          <cell r="Q2761">
            <v>0</v>
          </cell>
          <cell r="R2761">
            <v>0</v>
          </cell>
          <cell r="T2761">
            <v>0</v>
          </cell>
        </row>
        <row r="2762">
          <cell r="B2762" t="str">
            <v>C20003</v>
          </cell>
          <cell r="E2762" t="str">
            <v>Mandor</v>
          </cell>
          <cell r="G2762">
            <v>1</v>
          </cell>
          <cell r="I2762" t="str">
            <v>jam</v>
          </cell>
          <cell r="J2762">
            <v>3.7606716049382705</v>
          </cell>
          <cell r="K2762">
            <v>2.6337448559670771E-2</v>
          </cell>
          <cell r="L2762">
            <v>37.968750000000014</v>
          </cell>
          <cell r="M2762">
            <v>27500</v>
          </cell>
          <cell r="N2762">
            <v>103418.46913580244</v>
          </cell>
          <cell r="O2762">
            <v>0</v>
          </cell>
          <cell r="P2762">
            <v>103418.46913580244</v>
          </cell>
          <cell r="Q2762">
            <v>0</v>
          </cell>
          <cell r="R2762">
            <v>0</v>
          </cell>
          <cell r="T2762">
            <v>0</v>
          </cell>
        </row>
        <row r="2763">
          <cell r="D2763" t="str">
            <v>Equipment Operasional</v>
          </cell>
          <cell r="H2763" t="str">
            <v>BBM</v>
          </cell>
          <cell r="M2763">
            <v>36771.169800085707</v>
          </cell>
          <cell r="T2763">
            <v>0</v>
          </cell>
        </row>
        <row r="2764">
          <cell r="B2764" t="str">
            <v>D20025</v>
          </cell>
          <cell r="E2764" t="str">
            <v>Excavator CAT320</v>
          </cell>
          <cell r="F2764" t="str">
            <v>Timbun</v>
          </cell>
          <cell r="G2764">
            <v>18</v>
          </cell>
          <cell r="H2764">
            <v>67.692088888888861</v>
          </cell>
          <cell r="I2764" t="str">
            <v>jam</v>
          </cell>
          <cell r="J2764">
            <v>3.7606716049382705</v>
          </cell>
          <cell r="K2764">
            <v>2.6337448559670771E-2</v>
          </cell>
          <cell r="L2764">
            <v>37.968750000000014</v>
          </cell>
          <cell r="M2764">
            <v>241268.4</v>
          </cell>
          <cell r="N2764">
            <v>907331.22104888863</v>
          </cell>
          <cell r="O2764">
            <v>0</v>
          </cell>
          <cell r="P2764">
            <v>0</v>
          </cell>
          <cell r="Q2764">
            <v>907331.22104888863</v>
          </cell>
          <cell r="R2764">
            <v>0</v>
          </cell>
          <cell r="T2764">
            <v>0</v>
          </cell>
        </row>
        <row r="2765">
          <cell r="B2765" t="str">
            <v>D20040</v>
          </cell>
          <cell r="E2765" t="str">
            <v>Water Tank Truck, 3000-5000 liter</v>
          </cell>
          <cell r="G2765">
            <v>5</v>
          </cell>
          <cell r="H2765">
            <v>4.7596000000000007</v>
          </cell>
          <cell r="I2765" t="str">
            <v>jam</v>
          </cell>
          <cell r="J2765">
            <v>0.9519200000000001</v>
          </cell>
          <cell r="K2765">
            <v>6.6666666666666671E-3</v>
          </cell>
          <cell r="L2765">
            <v>150</v>
          </cell>
          <cell r="M2765">
            <v>84561.566504230243</v>
          </cell>
          <cell r="N2765">
            <v>80495.846386706864</v>
          </cell>
          <cell r="O2765">
            <v>0</v>
          </cell>
          <cell r="P2765">
            <v>0</v>
          </cell>
          <cell r="Q2765">
            <v>80495.846386706864</v>
          </cell>
          <cell r="R2765">
            <v>0</v>
          </cell>
          <cell r="T2765">
            <v>0</v>
          </cell>
        </row>
        <row r="2766">
          <cell r="B2766" t="str">
            <v>A20021</v>
          </cell>
          <cell r="E2766" t="str">
            <v>Air</v>
          </cell>
          <cell r="I2766" t="str">
            <v>m3</v>
          </cell>
          <cell r="J2766">
            <v>14.278800000000002</v>
          </cell>
          <cell r="K2766">
            <v>0.1</v>
          </cell>
          <cell r="M2766">
            <v>2469.92</v>
          </cell>
          <cell r="N2766">
            <v>35267.493696000005</v>
          </cell>
          <cell r="O2766">
            <v>35267.493696000005</v>
          </cell>
          <cell r="P2766">
            <v>0</v>
          </cell>
          <cell r="Q2766">
            <v>0</v>
          </cell>
          <cell r="R2766">
            <v>0</v>
          </cell>
          <cell r="T2766">
            <v>0</v>
          </cell>
        </row>
        <row r="2767">
          <cell r="B2767" t="str">
            <v>D20036</v>
          </cell>
          <cell r="E2767" t="str">
            <v>Stamper</v>
          </cell>
          <cell r="I2767" t="str">
            <v>jam</v>
          </cell>
          <cell r="J2767">
            <v>19.038400000000003</v>
          </cell>
          <cell r="K2767">
            <v>0.13333333333333333</v>
          </cell>
          <cell r="L2767">
            <v>7.5</v>
          </cell>
          <cell r="M2767">
            <v>27509.943875635217</v>
          </cell>
          <cell r="N2767">
            <v>523745.3154818936</v>
          </cell>
          <cell r="O2767">
            <v>0</v>
          </cell>
          <cell r="P2767">
            <v>0</v>
          </cell>
          <cell r="Q2767">
            <v>523745.3154818936</v>
          </cell>
          <cell r="R2767">
            <v>0</v>
          </cell>
          <cell r="T2767">
            <v>0</v>
          </cell>
        </row>
        <row r="2768">
          <cell r="B2768" t="str">
            <v>D20042</v>
          </cell>
          <cell r="E2768" t="str">
            <v>Wheel loader</v>
          </cell>
          <cell r="F2768">
            <v>0.8</v>
          </cell>
          <cell r="G2768">
            <v>16</v>
          </cell>
          <cell r="H2768">
            <v>48.93404016064256</v>
          </cell>
          <cell r="I2768" t="str">
            <v>jam</v>
          </cell>
          <cell r="J2768">
            <v>3.05837751004016</v>
          </cell>
          <cell r="K2768">
            <v>2.6773761713520743E-2</v>
          </cell>
          <cell r="L2768">
            <v>37.350000000000009</v>
          </cell>
          <cell r="M2768">
            <v>173345.6</v>
          </cell>
          <cell r="N2768">
            <v>530156.28450441756</v>
          </cell>
          <cell r="O2768">
            <v>0</v>
          </cell>
          <cell r="P2768">
            <v>0</v>
          </cell>
          <cell r="Q2768">
            <v>530156.28450441756</v>
          </cell>
          <cell r="R2768">
            <v>0</v>
          </cell>
          <cell r="T2768">
            <v>0</v>
          </cell>
        </row>
        <row r="2769">
          <cell r="B2769" t="str">
            <v>D20024</v>
          </cell>
          <cell r="E2769" t="str">
            <v>Dump Truck 20 Ton</v>
          </cell>
          <cell r="F2769">
            <v>8</v>
          </cell>
          <cell r="G2769">
            <v>10</v>
          </cell>
          <cell r="H2769">
            <v>148.92259555555555</v>
          </cell>
          <cell r="I2769" t="str">
            <v>jam</v>
          </cell>
          <cell r="J2769">
            <v>14.892259555555555</v>
          </cell>
          <cell r="K2769">
            <v>0.13037037037037036</v>
          </cell>
          <cell r="L2769">
            <v>7.6704545454545467</v>
          </cell>
          <cell r="M2769">
            <v>192744.92307692309</v>
          </cell>
          <cell r="N2769">
            <v>2870407.4224771284</v>
          </cell>
          <cell r="O2769">
            <v>0</v>
          </cell>
          <cell r="P2769">
            <v>0</v>
          </cell>
          <cell r="Q2769">
            <v>2870407.4224771284</v>
          </cell>
          <cell r="R2769">
            <v>0</v>
          </cell>
          <cell r="T2769">
            <v>0</v>
          </cell>
        </row>
        <row r="2770">
          <cell r="B2770" t="str">
            <v>D20004</v>
          </cell>
          <cell r="E2770" t="str">
            <v>Alat bantu (Pek. Tanah)-m3</v>
          </cell>
          <cell r="I2770" t="str">
            <v>m3</v>
          </cell>
          <cell r="J2770">
            <v>142.78800000000001</v>
          </cell>
          <cell r="K2770">
            <v>1</v>
          </cell>
          <cell r="M2770">
            <v>250</v>
          </cell>
          <cell r="N2770">
            <v>35697</v>
          </cell>
          <cell r="O2770">
            <v>0</v>
          </cell>
          <cell r="P2770">
            <v>0</v>
          </cell>
          <cell r="Q2770">
            <v>35697</v>
          </cell>
          <cell r="R2770">
            <v>0</v>
          </cell>
          <cell r="T2770">
            <v>0</v>
          </cell>
        </row>
        <row r="2771">
          <cell r="B2771" t="str">
            <v>D20050</v>
          </cell>
          <cell r="E2771" t="str">
            <v>BBM solar</v>
          </cell>
          <cell r="H2771">
            <v>270.30832460508697</v>
          </cell>
          <cell r="I2771" t="str">
            <v>ltr</v>
          </cell>
          <cell r="J2771">
            <v>270.30832460508697</v>
          </cell>
          <cell r="M2771">
            <v>989.1712</v>
          </cell>
          <cell r="N2771">
            <v>267381.20981960342</v>
          </cell>
          <cell r="O2771">
            <v>0</v>
          </cell>
          <cell r="P2771">
            <v>0</v>
          </cell>
          <cell r="Q2771">
            <v>267381.20981960342</v>
          </cell>
          <cell r="R2771">
            <v>0</v>
          </cell>
          <cell r="T2771">
            <v>0</v>
          </cell>
        </row>
        <row r="2772">
          <cell r="T2772">
            <v>0</v>
          </cell>
        </row>
        <row r="2773">
          <cell r="B2773" t="str">
            <v>4.7.3</v>
          </cell>
          <cell r="D2773" t="str">
            <v>Blinding Concrete Class B</v>
          </cell>
          <cell r="F2773">
            <v>0.1</v>
          </cell>
          <cell r="I2773" t="str">
            <v>m3</v>
          </cell>
          <cell r="J2773">
            <v>13.823999999999998</v>
          </cell>
          <cell r="K2773">
            <v>2.3039999999999998</v>
          </cell>
          <cell r="L2773" t="str">
            <v>m3/nos</v>
          </cell>
          <cell r="M2773">
            <v>694275.05280000006</v>
          </cell>
          <cell r="T2773">
            <v>0</v>
          </cell>
        </row>
        <row r="2774">
          <cell r="D2774" t="str">
            <v>Material</v>
          </cell>
          <cell r="M2774">
            <v>609675.05280000006</v>
          </cell>
          <cell r="T2774">
            <v>0</v>
          </cell>
        </row>
        <row r="2775">
          <cell r="B2775" t="str">
            <v>B20193</v>
          </cell>
          <cell r="E2775" t="str">
            <v>Concrete Class B</v>
          </cell>
          <cell r="I2775" t="str">
            <v>m3</v>
          </cell>
          <cell r="J2775">
            <v>14.100479999999997</v>
          </cell>
          <cell r="K2775">
            <v>1.02</v>
          </cell>
          <cell r="M2775">
            <v>597720.64</v>
          </cell>
          <cell r="N2775">
            <v>8428147.929907199</v>
          </cell>
          <cell r="O2775">
            <v>8428147.929907199</v>
          </cell>
          <cell r="P2775">
            <v>0</v>
          </cell>
          <cell r="Q2775">
            <v>0</v>
          </cell>
          <cell r="R2775">
            <v>0</v>
          </cell>
          <cell r="T2775">
            <v>0</v>
          </cell>
        </row>
        <row r="2776">
          <cell r="D2776" t="str">
            <v>Labour</v>
          </cell>
          <cell r="M2776">
            <v>81600</v>
          </cell>
          <cell r="T2776">
            <v>0</v>
          </cell>
        </row>
        <row r="2777">
          <cell r="B2777" t="str">
            <v>C20008</v>
          </cell>
          <cell r="E2777" t="str">
            <v>Placing beton (slab)</v>
          </cell>
          <cell r="I2777" t="str">
            <v>m3</v>
          </cell>
          <cell r="J2777">
            <v>14.100479999999997</v>
          </cell>
          <cell r="M2777">
            <v>80000</v>
          </cell>
          <cell r="N2777">
            <v>1128038.3999999999</v>
          </cell>
          <cell r="O2777">
            <v>0</v>
          </cell>
          <cell r="P2777">
            <v>1128038.3999999999</v>
          </cell>
          <cell r="Q2777">
            <v>0</v>
          </cell>
          <cell r="R2777">
            <v>0</v>
          </cell>
          <cell r="T2777">
            <v>0</v>
          </cell>
        </row>
        <row r="2778">
          <cell r="D2778" t="str">
            <v>Equipment Operasional</v>
          </cell>
          <cell r="H2778" t="str">
            <v>BBM</v>
          </cell>
          <cell r="M2778">
            <v>3000</v>
          </cell>
          <cell r="T2778">
            <v>0</v>
          </cell>
        </row>
        <row r="2779">
          <cell r="B2779" t="str">
            <v>D20029</v>
          </cell>
          <cell r="E2779" t="str">
            <v>Gerobak dorong</v>
          </cell>
          <cell r="I2779" t="str">
            <v>unit</v>
          </cell>
          <cell r="J2779">
            <v>0.27647999999999995</v>
          </cell>
          <cell r="K2779">
            <v>0.02</v>
          </cell>
          <cell r="M2779">
            <v>100000</v>
          </cell>
          <cell r="N2779">
            <v>27647.999999999996</v>
          </cell>
          <cell r="O2779">
            <v>0</v>
          </cell>
          <cell r="P2779">
            <v>0</v>
          </cell>
          <cell r="Q2779">
            <v>27647.999999999996</v>
          </cell>
          <cell r="R2779">
            <v>0</v>
          </cell>
          <cell r="T2779">
            <v>0</v>
          </cell>
        </row>
        <row r="2780">
          <cell r="B2780" t="str">
            <v>D20006</v>
          </cell>
          <cell r="E2780" t="str">
            <v>Alat bantu Cor</v>
          </cell>
          <cell r="I2780" t="str">
            <v>m3</v>
          </cell>
          <cell r="J2780">
            <v>13.823999999999998</v>
          </cell>
          <cell r="K2780">
            <v>1</v>
          </cell>
          <cell r="M2780">
            <v>1000</v>
          </cell>
          <cell r="N2780">
            <v>13823.999999999998</v>
          </cell>
          <cell r="O2780">
            <v>0</v>
          </cell>
          <cell r="P2780">
            <v>0</v>
          </cell>
          <cell r="Q2780">
            <v>13823.999999999998</v>
          </cell>
          <cell r="R2780">
            <v>0</v>
          </cell>
          <cell r="T2780">
            <v>0</v>
          </cell>
        </row>
        <row r="2781">
          <cell r="T2781">
            <v>0</v>
          </cell>
        </row>
        <row r="2782">
          <cell r="B2782" t="str">
            <v>4.7.4</v>
          </cell>
          <cell r="D2782" t="str">
            <v>Concrete Work</v>
          </cell>
          <cell r="I2782" t="str">
            <v>nos</v>
          </cell>
          <cell r="J2782">
            <v>6</v>
          </cell>
          <cell r="M2782">
            <v>89901069.903418824</v>
          </cell>
          <cell r="T2782">
            <v>0</v>
          </cell>
        </row>
        <row r="2783">
          <cell r="D2783" t="str">
            <v>Concrete block</v>
          </cell>
          <cell r="T2783">
            <v>0</v>
          </cell>
        </row>
        <row r="2784">
          <cell r="B2784" t="str">
            <v>4.7.4.a</v>
          </cell>
          <cell r="E2784" t="str">
            <v>Con-C</v>
          </cell>
          <cell r="I2784" t="str">
            <v>m3</v>
          </cell>
          <cell r="J2784">
            <v>2.766</v>
          </cell>
          <cell r="K2784">
            <v>0.46100000000000002</v>
          </cell>
          <cell r="L2784" t="str">
            <v>m3/nos</v>
          </cell>
          <cell r="T2784">
            <v>0</v>
          </cell>
        </row>
        <row r="2785">
          <cell r="B2785" t="str">
            <v>4.7.4.b</v>
          </cell>
          <cell r="E2785" t="str">
            <v>Re-Bar</v>
          </cell>
          <cell r="I2785" t="str">
            <v>kg</v>
          </cell>
          <cell r="J2785">
            <v>571.99800000000005</v>
          </cell>
          <cell r="K2785">
            <v>95.332999999999998</v>
          </cell>
          <cell r="L2785" t="str">
            <v>kg/nos</v>
          </cell>
          <cell r="T2785">
            <v>0</v>
          </cell>
        </row>
        <row r="2786">
          <cell r="B2786" t="str">
            <v>4.7.4.c</v>
          </cell>
          <cell r="E2786" t="str">
            <v>Form-Work</v>
          </cell>
          <cell r="I2786" t="str">
            <v>m2</v>
          </cell>
          <cell r="J2786">
            <v>21.888000000000002</v>
          </cell>
          <cell r="K2786">
            <v>3.6480000000000001</v>
          </cell>
          <cell r="L2786" t="str">
            <v>m2/nos</v>
          </cell>
          <cell r="T2786">
            <v>0</v>
          </cell>
        </row>
        <row r="2787">
          <cell r="D2787" t="str">
            <v>Opening for acces and maintenance</v>
          </cell>
          <cell r="T2787">
            <v>0</v>
          </cell>
        </row>
        <row r="2788">
          <cell r="B2788" t="str">
            <v>4.7.4.d</v>
          </cell>
          <cell r="E2788" t="str">
            <v>Con-C</v>
          </cell>
          <cell r="I2788" t="str">
            <v>m3</v>
          </cell>
          <cell r="J2788">
            <v>0.96</v>
          </cell>
          <cell r="K2788">
            <v>0.16</v>
          </cell>
          <cell r="L2788" t="str">
            <v>m3/nos</v>
          </cell>
          <cell r="T2788">
            <v>0</v>
          </cell>
        </row>
        <row r="2789">
          <cell r="B2789" t="str">
            <v>4.7.4.e</v>
          </cell>
          <cell r="E2789" t="str">
            <v>Re-Bar</v>
          </cell>
          <cell r="I2789" t="str">
            <v>kg</v>
          </cell>
          <cell r="J2789">
            <v>198.52200000000002</v>
          </cell>
          <cell r="K2789">
            <v>33.087000000000003</v>
          </cell>
          <cell r="L2789" t="str">
            <v>kg/nos</v>
          </cell>
          <cell r="T2789">
            <v>0</v>
          </cell>
        </row>
        <row r="2790">
          <cell r="B2790" t="str">
            <v>4.7.4.f</v>
          </cell>
          <cell r="E2790" t="str">
            <v>Form-Work</v>
          </cell>
          <cell r="I2790" t="str">
            <v>m2</v>
          </cell>
          <cell r="J2790">
            <v>12.96</v>
          </cell>
          <cell r="K2790">
            <v>2.16</v>
          </cell>
          <cell r="L2790" t="str">
            <v>m2/nos</v>
          </cell>
          <cell r="T2790">
            <v>0</v>
          </cell>
        </row>
        <row r="2791">
          <cell r="D2791" t="str">
            <v>Concrete ring for cover installation</v>
          </cell>
          <cell r="T2791">
            <v>0</v>
          </cell>
        </row>
        <row r="2792">
          <cell r="B2792" t="str">
            <v>4.7.4.g</v>
          </cell>
          <cell r="E2792" t="str">
            <v>Con-C</v>
          </cell>
          <cell r="I2792" t="str">
            <v>m3</v>
          </cell>
          <cell r="J2792">
            <v>3.24</v>
          </cell>
          <cell r="K2792">
            <v>0.54</v>
          </cell>
          <cell r="L2792" t="str">
            <v>m3/nos</v>
          </cell>
          <cell r="T2792">
            <v>0</v>
          </cell>
        </row>
        <row r="2793">
          <cell r="B2793" t="str">
            <v>4.7.4.h</v>
          </cell>
          <cell r="E2793" t="str">
            <v>Re-Bar</v>
          </cell>
          <cell r="I2793" t="str">
            <v>kg</v>
          </cell>
          <cell r="J2793">
            <v>670.02</v>
          </cell>
          <cell r="K2793">
            <v>111.67</v>
          </cell>
          <cell r="L2793" t="str">
            <v>kg/nos</v>
          </cell>
          <cell r="T2793">
            <v>0</v>
          </cell>
        </row>
        <row r="2794">
          <cell r="B2794" t="str">
            <v>4.7.4.i</v>
          </cell>
          <cell r="E2794" t="str">
            <v>Form-Work</v>
          </cell>
          <cell r="I2794" t="str">
            <v>m2</v>
          </cell>
          <cell r="J2794">
            <v>36</v>
          </cell>
          <cell r="K2794">
            <v>6</v>
          </cell>
          <cell r="L2794" t="str">
            <v>m2/nos</v>
          </cell>
          <cell r="T2794">
            <v>0</v>
          </cell>
        </row>
        <row r="2795">
          <cell r="D2795" t="str">
            <v>Chamber</v>
          </cell>
          <cell r="T2795">
            <v>0</v>
          </cell>
        </row>
        <row r="2796">
          <cell r="B2796" t="str">
            <v>4.7.4.j</v>
          </cell>
          <cell r="E2796" t="str">
            <v>Con-C</v>
          </cell>
          <cell r="I2796" t="str">
            <v>m3</v>
          </cell>
          <cell r="J2796">
            <v>182.166</v>
          </cell>
          <cell r="K2796">
            <v>30.361000000000001</v>
          </cell>
          <cell r="L2796" t="str">
            <v>m3/nos</v>
          </cell>
          <cell r="T2796">
            <v>0</v>
          </cell>
        </row>
        <row r="2797">
          <cell r="B2797" t="str">
            <v>4.7.4.k</v>
          </cell>
          <cell r="E2797" t="str">
            <v>Re-Bar</v>
          </cell>
          <cell r="I2797" t="str">
            <v>kg</v>
          </cell>
          <cell r="J2797">
            <v>19264.739999999998</v>
          </cell>
          <cell r="K2797">
            <v>3210.79</v>
          </cell>
          <cell r="L2797" t="str">
            <v>kg/nos</v>
          </cell>
          <cell r="T2797">
            <v>0</v>
          </cell>
        </row>
        <row r="2798">
          <cell r="B2798" t="str">
            <v>4.7.4.l</v>
          </cell>
          <cell r="E2798" t="str">
            <v>Form-Work</v>
          </cell>
          <cell r="I2798" t="str">
            <v>m2</v>
          </cell>
          <cell r="J2798">
            <v>527.40000000000009</v>
          </cell>
          <cell r="K2798">
            <v>87.9</v>
          </cell>
          <cell r="L2798" t="str">
            <v>m2/nos</v>
          </cell>
          <cell r="T2798">
            <v>0</v>
          </cell>
        </row>
        <row r="2799">
          <cell r="D2799" t="str">
            <v>Pre-cast</v>
          </cell>
          <cell r="T2799">
            <v>0</v>
          </cell>
        </row>
        <row r="2800">
          <cell r="B2800" t="str">
            <v>4.7.4.m</v>
          </cell>
          <cell r="E2800" t="str">
            <v>Con-C</v>
          </cell>
          <cell r="I2800" t="str">
            <v>m3</v>
          </cell>
          <cell r="J2800">
            <v>16.649999999999999</v>
          </cell>
          <cell r="K2800">
            <v>2.7749999999999999</v>
          </cell>
          <cell r="L2800" t="str">
            <v>m3/nos</v>
          </cell>
          <cell r="T2800">
            <v>0</v>
          </cell>
        </row>
        <row r="2801">
          <cell r="B2801" t="str">
            <v>4.7.4.n</v>
          </cell>
          <cell r="E2801" t="str">
            <v>Re-Bar</v>
          </cell>
          <cell r="I2801" t="str">
            <v>kg</v>
          </cell>
          <cell r="J2801">
            <v>2465.0460000000003</v>
          </cell>
          <cell r="K2801">
            <v>410.84100000000001</v>
          </cell>
          <cell r="L2801" t="str">
            <v>kg/nos</v>
          </cell>
          <cell r="T2801">
            <v>0</v>
          </cell>
        </row>
        <row r="2802">
          <cell r="B2802" t="str">
            <v>4.7.4.o</v>
          </cell>
          <cell r="E2802" t="str">
            <v>Form-Work</v>
          </cell>
          <cell r="I2802" t="str">
            <v>m2</v>
          </cell>
          <cell r="J2802">
            <v>86.699999999999989</v>
          </cell>
          <cell r="K2802">
            <v>14.45</v>
          </cell>
          <cell r="L2802" t="str">
            <v>m2/nos</v>
          </cell>
          <cell r="T2802">
            <v>0</v>
          </cell>
        </row>
        <row r="2803">
          <cell r="T2803">
            <v>0</v>
          </cell>
        </row>
        <row r="2804">
          <cell r="D2804" t="str">
            <v>Concrete class C</v>
          </cell>
          <cell r="I2804" t="str">
            <v>m3</v>
          </cell>
          <cell r="J2804">
            <v>205.78200000000001</v>
          </cell>
          <cell r="M2804">
            <v>780355.8617086343</v>
          </cell>
          <cell r="T2804">
            <v>0</v>
          </cell>
        </row>
        <row r="2805">
          <cell r="D2805" t="str">
            <v>Material</v>
          </cell>
          <cell r="M2805">
            <v>49668854.096902393</v>
          </cell>
          <cell r="T2805">
            <v>0</v>
          </cell>
        </row>
        <row r="2806">
          <cell r="B2806" t="str">
            <v>B20194</v>
          </cell>
          <cell r="E2806" t="str">
            <v>Concrete Class C</v>
          </cell>
          <cell r="I2806" t="str">
            <v>m3</v>
          </cell>
          <cell r="J2806">
            <v>209.89764000000002</v>
          </cell>
          <cell r="K2806">
            <v>1.02</v>
          </cell>
          <cell r="M2806">
            <v>654528.80000000005</v>
          </cell>
          <cell r="N2806">
            <v>137384050.43203202</v>
          </cell>
          <cell r="O2806">
            <v>137384050.43203202</v>
          </cell>
          <cell r="P2806">
            <v>0</v>
          </cell>
          <cell r="Q2806">
            <v>0</v>
          </cell>
          <cell r="R2806">
            <v>0</v>
          </cell>
          <cell r="T2806">
            <v>0</v>
          </cell>
        </row>
        <row r="2807">
          <cell r="D2807" t="str">
            <v>Labour</v>
          </cell>
          <cell r="M2807">
            <v>7588490.2386117149</v>
          </cell>
          <cell r="T2807">
            <v>0</v>
          </cell>
        </row>
        <row r="2808">
          <cell r="B2808" t="str">
            <v>C20007</v>
          </cell>
          <cell r="E2808" t="str">
            <v>Placing beton (dinding)</v>
          </cell>
          <cell r="I2808" t="str">
            <v>m3</v>
          </cell>
          <cell r="J2808">
            <v>209.89764000000002</v>
          </cell>
          <cell r="M2808">
            <v>100000</v>
          </cell>
          <cell r="N2808">
            <v>20989764.000000004</v>
          </cell>
          <cell r="O2808">
            <v>0</v>
          </cell>
          <cell r="P2808">
            <v>20989764.000000004</v>
          </cell>
          <cell r="Q2808">
            <v>0</v>
          </cell>
          <cell r="R2808">
            <v>0</v>
          </cell>
          <cell r="T2808">
            <v>0</v>
          </cell>
        </row>
        <row r="2809">
          <cell r="D2809" t="str">
            <v>Equipment Operasional</v>
          </cell>
          <cell r="H2809" t="str">
            <v>BBM</v>
          </cell>
          <cell r="M2809">
            <v>798761.93134279386</v>
          </cell>
          <cell r="T2809">
            <v>0</v>
          </cell>
        </row>
        <row r="2810">
          <cell r="B2810" t="str">
            <v>D20029</v>
          </cell>
          <cell r="E2810" t="str">
            <v>Gerobak dorong</v>
          </cell>
          <cell r="I2810" t="str">
            <v>unit</v>
          </cell>
          <cell r="J2810">
            <v>4.11564</v>
          </cell>
          <cell r="K2810">
            <v>0.02</v>
          </cell>
          <cell r="M2810">
            <v>100000</v>
          </cell>
          <cell r="N2810">
            <v>411564</v>
          </cell>
          <cell r="O2810">
            <v>0</v>
          </cell>
          <cell r="P2810">
            <v>0</v>
          </cell>
          <cell r="Q2810">
            <v>411564</v>
          </cell>
          <cell r="R2810">
            <v>0</v>
          </cell>
          <cell r="T2810">
            <v>0</v>
          </cell>
        </row>
        <row r="2811">
          <cell r="B2811" t="str">
            <v>D20019</v>
          </cell>
          <cell r="E2811" t="str">
            <v>Concrete Vibrator</v>
          </cell>
          <cell r="I2811" t="str">
            <v>jam</v>
          </cell>
          <cell r="J2811">
            <v>90.907710843373494</v>
          </cell>
          <cell r="K2811">
            <v>0.44176706827309237</v>
          </cell>
          <cell r="L2811">
            <v>2.2636363636363637</v>
          </cell>
          <cell r="M2811">
            <v>8458.0449222720126</v>
          </cell>
          <cell r="N2811">
            <v>768901.50209416752</v>
          </cell>
          <cell r="O2811">
            <v>0</v>
          </cell>
          <cell r="P2811">
            <v>0</v>
          </cell>
          <cell r="Q2811">
            <v>768901.50209416752</v>
          </cell>
          <cell r="R2811">
            <v>0</v>
          </cell>
          <cell r="T2811">
            <v>0</v>
          </cell>
        </row>
        <row r="2812">
          <cell r="B2812" t="str">
            <v>D20006</v>
          </cell>
          <cell r="E2812" t="str">
            <v>Alat bantu Cor</v>
          </cell>
          <cell r="I2812" t="str">
            <v>m3</v>
          </cell>
          <cell r="J2812">
            <v>1028.9100000000001</v>
          </cell>
          <cell r="K2812">
            <v>5</v>
          </cell>
          <cell r="M2812">
            <v>1000</v>
          </cell>
          <cell r="N2812">
            <v>1028910.0000000001</v>
          </cell>
          <cell r="O2812">
            <v>0</v>
          </cell>
          <cell r="P2812">
            <v>0</v>
          </cell>
          <cell r="Q2812">
            <v>1028910.0000000001</v>
          </cell>
          <cell r="R2812">
            <v>0</v>
          </cell>
          <cell r="T2812">
            <v>0</v>
          </cell>
        </row>
        <row r="2813">
          <cell r="T2813">
            <v>0</v>
          </cell>
        </row>
        <row r="2814">
          <cell r="B2814" t="str">
            <v>4.7.4.p</v>
          </cell>
          <cell r="D2814" t="str">
            <v>Reinforcement</v>
          </cell>
          <cell r="I2814" t="str">
            <v>kg</v>
          </cell>
          <cell r="J2814">
            <v>25487.358600000003</v>
          </cell>
          <cell r="K2814">
            <v>1.1000000000000001</v>
          </cell>
          <cell r="M2814">
            <v>12012.333333333336</v>
          </cell>
          <cell r="T2814">
            <v>0</v>
          </cell>
        </row>
        <row r="2815">
          <cell r="D2815" t="str">
            <v>Material</v>
          </cell>
          <cell r="M2815">
            <v>470938.52258819091</v>
          </cell>
          <cell r="T2815">
            <v>0</v>
          </cell>
        </row>
        <row r="2816">
          <cell r="B2816" t="str">
            <v>B20011</v>
          </cell>
          <cell r="E2816" t="str">
            <v>Besi beton</v>
          </cell>
          <cell r="I2816" t="str">
            <v>kg</v>
          </cell>
          <cell r="J2816">
            <v>26761.726530000004</v>
          </cell>
          <cell r="K2816">
            <v>1.05</v>
          </cell>
          <cell r="M2816">
            <v>9800</v>
          </cell>
          <cell r="N2816">
            <v>262264919.99400005</v>
          </cell>
          <cell r="O2816">
            <v>262264919.99400005</v>
          </cell>
          <cell r="P2816">
            <v>0</v>
          </cell>
          <cell r="Q2816">
            <v>0</v>
          </cell>
          <cell r="R2816">
            <v>0</v>
          </cell>
          <cell r="T2816">
            <v>0</v>
          </cell>
        </row>
        <row r="2817">
          <cell r="B2817" t="str">
            <v>B20050</v>
          </cell>
          <cell r="E2817" t="str">
            <v>Kawat Bendrad</v>
          </cell>
          <cell r="I2817" t="str">
            <v>Kg</v>
          </cell>
          <cell r="J2817">
            <v>509.74717200000009</v>
          </cell>
          <cell r="K2817">
            <v>0.02</v>
          </cell>
          <cell r="M2817">
            <v>13950</v>
          </cell>
          <cell r="N2817">
            <v>7110973.0494000008</v>
          </cell>
          <cell r="O2817">
            <v>7110973.0494000008</v>
          </cell>
          <cell r="P2817">
            <v>0</v>
          </cell>
          <cell r="Q2817">
            <v>0</v>
          </cell>
          <cell r="R2817">
            <v>0</v>
          </cell>
          <cell r="T2817">
            <v>0</v>
          </cell>
        </row>
        <row r="2818">
          <cell r="D2818" t="str">
            <v>Labour</v>
          </cell>
          <cell r="M2818">
            <v>56143.678537337546</v>
          </cell>
          <cell r="T2818">
            <v>0</v>
          </cell>
        </row>
        <row r="2819">
          <cell r="B2819" t="str">
            <v>C20014</v>
          </cell>
          <cell r="E2819" t="str">
            <v>Upah fabrikasi dan install besi beton</v>
          </cell>
          <cell r="I2819" t="str">
            <v>kg</v>
          </cell>
          <cell r="J2819">
            <v>26761.726530000004</v>
          </cell>
          <cell r="M2819">
            <v>1200</v>
          </cell>
          <cell r="N2819">
            <v>32114071.836000003</v>
          </cell>
          <cell r="O2819">
            <v>0</v>
          </cell>
          <cell r="P2819">
            <v>32114071.836000003</v>
          </cell>
          <cell r="Q2819">
            <v>0</v>
          </cell>
          <cell r="R2819">
            <v>0</v>
          </cell>
          <cell r="T2819">
            <v>0</v>
          </cell>
        </row>
        <row r="2820">
          <cell r="D2820" t="str">
            <v>Equipment Operasional</v>
          </cell>
          <cell r="M2820">
            <v>8169.0537554327129</v>
          </cell>
          <cell r="T2820">
            <v>0</v>
          </cell>
        </row>
        <row r="2821">
          <cell r="B2821" t="str">
            <v>D20013</v>
          </cell>
          <cell r="E2821" t="str">
            <v>Bar bender</v>
          </cell>
          <cell r="G2821">
            <v>300</v>
          </cell>
          <cell r="I2821" t="str">
            <v>jam</v>
          </cell>
          <cell r="J2821">
            <v>84.95786200000002</v>
          </cell>
          <cell r="K2821">
            <v>3.3333333333333335E-3</v>
          </cell>
          <cell r="M2821">
            <v>20000</v>
          </cell>
          <cell r="N2821">
            <v>1699157.2400000005</v>
          </cell>
          <cell r="O2821">
            <v>0</v>
          </cell>
          <cell r="P2821">
            <v>0</v>
          </cell>
          <cell r="Q2821">
            <v>1699157.2400000005</v>
          </cell>
          <cell r="R2821">
            <v>0</v>
          </cell>
          <cell r="T2821">
            <v>0</v>
          </cell>
        </row>
        <row r="2822">
          <cell r="B2822" t="str">
            <v>D20014</v>
          </cell>
          <cell r="E2822" t="str">
            <v>Bar cutter</v>
          </cell>
          <cell r="G2822">
            <v>300</v>
          </cell>
          <cell r="I2822" t="str">
            <v>jam</v>
          </cell>
          <cell r="J2822">
            <v>84.95786200000002</v>
          </cell>
          <cell r="K2822">
            <v>3.3333333333333335E-3</v>
          </cell>
          <cell r="M2822">
            <v>20000</v>
          </cell>
          <cell r="N2822">
            <v>1699157.2400000005</v>
          </cell>
          <cell r="O2822">
            <v>0</v>
          </cell>
          <cell r="P2822">
            <v>0</v>
          </cell>
          <cell r="Q2822">
            <v>1699157.2400000005</v>
          </cell>
          <cell r="R2822">
            <v>0</v>
          </cell>
          <cell r="T2822">
            <v>0</v>
          </cell>
        </row>
        <row r="2823">
          <cell r="B2823" t="str">
            <v>D20005</v>
          </cell>
          <cell r="E2823" t="str">
            <v>Alat bantu pekerjaan besi</v>
          </cell>
          <cell r="I2823" t="str">
            <v>kg</v>
          </cell>
          <cell r="J2823">
            <v>25487.358600000003</v>
          </cell>
          <cell r="K2823">
            <v>1</v>
          </cell>
          <cell r="M2823">
            <v>50</v>
          </cell>
          <cell r="N2823">
            <v>1274367.9300000002</v>
          </cell>
          <cell r="O2823">
            <v>0</v>
          </cell>
          <cell r="P2823">
            <v>0</v>
          </cell>
          <cell r="Q2823">
            <v>1274367.9300000002</v>
          </cell>
          <cell r="R2823">
            <v>0</v>
          </cell>
          <cell r="T2823">
            <v>0</v>
          </cell>
        </row>
        <row r="2824">
          <cell r="T2824">
            <v>0</v>
          </cell>
        </row>
        <row r="2825">
          <cell r="D2825" t="str">
            <v>Formwork</v>
          </cell>
          <cell r="I2825" t="str">
            <v>m2</v>
          </cell>
          <cell r="J2825">
            <v>684.94800000000009</v>
          </cell>
          <cell r="M2825">
            <v>106081.89555555556</v>
          </cell>
          <cell r="T2825">
            <v>0</v>
          </cell>
        </row>
        <row r="2826">
          <cell r="D2826" t="str">
            <v>Material</v>
          </cell>
          <cell r="M2826">
            <v>2005334.7129471251</v>
          </cell>
          <cell r="T2826">
            <v>0</v>
          </cell>
        </row>
        <row r="2827">
          <cell r="B2827" t="str">
            <v>A20008</v>
          </cell>
          <cell r="E2827" t="str">
            <v>Kayu bekisting</v>
          </cell>
          <cell r="G2827">
            <v>3</v>
          </cell>
          <cell r="H2827" t="str">
            <v>X pakai</v>
          </cell>
          <cell r="I2827" t="str">
            <v>m3</v>
          </cell>
          <cell r="J2827">
            <v>7.9078197916666682</v>
          </cell>
          <cell r="K2827">
            <v>1.154513888888889E-2</v>
          </cell>
          <cell r="M2827">
            <v>2193529.6</v>
          </cell>
          <cell r="N2827">
            <v>17346036.78448667</v>
          </cell>
          <cell r="O2827">
            <v>17346036.78448667</v>
          </cell>
          <cell r="P2827">
            <v>0</v>
          </cell>
          <cell r="Q2827">
            <v>0</v>
          </cell>
          <cell r="R2827">
            <v>0</v>
          </cell>
          <cell r="T2827">
            <v>0</v>
          </cell>
        </row>
        <row r="2828">
          <cell r="B2828" t="str">
            <v>B20065</v>
          </cell>
          <cell r="E2828" t="str">
            <v>Plywood 12mm x 4' x 8'</v>
          </cell>
          <cell r="G2828">
            <v>3</v>
          </cell>
          <cell r="H2828" t="str">
            <v>X pakai</v>
          </cell>
          <cell r="I2828" t="str">
            <v>lbr</v>
          </cell>
          <cell r="J2828">
            <v>79.276388888888903</v>
          </cell>
          <cell r="K2828">
            <v>0.11574074074074074</v>
          </cell>
          <cell r="M2828">
            <v>225000</v>
          </cell>
          <cell r="N2828">
            <v>17837187.500000004</v>
          </cell>
          <cell r="O2828">
            <v>17837187.500000004</v>
          </cell>
          <cell r="P2828">
            <v>0</v>
          </cell>
          <cell r="Q2828">
            <v>0</v>
          </cell>
          <cell r="R2828">
            <v>0</v>
          </cell>
          <cell r="T2828">
            <v>0</v>
          </cell>
        </row>
        <row r="2829">
          <cell r="B2829" t="str">
            <v>B20067</v>
          </cell>
          <cell r="E2829" t="str">
            <v>Paku</v>
          </cell>
          <cell r="G2829">
            <v>1</v>
          </cell>
          <cell r="H2829" t="str">
            <v>X pakai</v>
          </cell>
          <cell r="I2829" t="str">
            <v>kg</v>
          </cell>
          <cell r="J2829">
            <v>271.12525000000005</v>
          </cell>
          <cell r="K2829">
            <v>0.39583333333333331</v>
          </cell>
          <cell r="M2829">
            <v>10650</v>
          </cell>
          <cell r="N2829">
            <v>2887483.9125000006</v>
          </cell>
          <cell r="O2829">
            <v>2887483.9125000006</v>
          </cell>
          <cell r="P2829">
            <v>0</v>
          </cell>
          <cell r="Q2829">
            <v>0</v>
          </cell>
          <cell r="R2829">
            <v>0</v>
          </cell>
          <cell r="T2829">
            <v>0</v>
          </cell>
        </row>
        <row r="2830">
          <cell r="B2830" t="str">
            <v>B20091</v>
          </cell>
          <cell r="E2830" t="str">
            <v>Material lain (adjustable support, pipa dll)</v>
          </cell>
          <cell r="G2830">
            <v>80</v>
          </cell>
          <cell r="H2830" t="str">
            <v>X pakai</v>
          </cell>
          <cell r="I2830" t="str">
            <v>ls</v>
          </cell>
          <cell r="J2830">
            <v>8.5618500000000015</v>
          </cell>
          <cell r="K2830">
            <v>1.2500000000000001E-2</v>
          </cell>
          <cell r="M2830">
            <v>600000</v>
          </cell>
          <cell r="N2830">
            <v>5137110.0000000009</v>
          </cell>
          <cell r="O2830">
            <v>5137110.0000000009</v>
          </cell>
          <cell r="P2830">
            <v>0</v>
          </cell>
          <cell r="Q2830">
            <v>0</v>
          </cell>
          <cell r="R2830">
            <v>0</v>
          </cell>
          <cell r="T2830">
            <v>0</v>
          </cell>
        </row>
        <row r="2831">
          <cell r="B2831" t="str">
            <v>B20066</v>
          </cell>
          <cell r="E2831" t="str">
            <v>Oli formwork</v>
          </cell>
          <cell r="I2831" t="str">
            <v>liter</v>
          </cell>
          <cell r="J2831">
            <v>136.98960000000002</v>
          </cell>
          <cell r="K2831">
            <v>0.2</v>
          </cell>
          <cell r="M2831">
            <v>5000</v>
          </cell>
          <cell r="N2831">
            <v>684948.00000000012</v>
          </cell>
          <cell r="O2831">
            <v>684948.00000000012</v>
          </cell>
          <cell r="P2831">
            <v>0</v>
          </cell>
          <cell r="Q2831">
            <v>0</v>
          </cell>
          <cell r="R2831">
            <v>0</v>
          </cell>
          <cell r="T2831">
            <v>0</v>
          </cell>
        </row>
        <row r="2832">
          <cell r="D2832" t="str">
            <v>Labour</v>
          </cell>
          <cell r="M2832">
            <v>1251732.456140351</v>
          </cell>
          <cell r="T2832">
            <v>0</v>
          </cell>
        </row>
        <row r="2833">
          <cell r="B2833" t="str">
            <v>C20013</v>
          </cell>
          <cell r="E2833" t="str">
            <v>Upah fabrikasi bekisting</v>
          </cell>
          <cell r="I2833" t="str">
            <v>m2</v>
          </cell>
          <cell r="J2833">
            <v>228.31600000000003</v>
          </cell>
          <cell r="M2833">
            <v>30000</v>
          </cell>
          <cell r="N2833">
            <v>6849480.0000000009</v>
          </cell>
          <cell r="O2833">
            <v>0</v>
          </cell>
          <cell r="P2833">
            <v>6849480.0000000009</v>
          </cell>
          <cell r="Q2833">
            <v>0</v>
          </cell>
          <cell r="R2833">
            <v>0</v>
          </cell>
          <cell r="T2833">
            <v>0</v>
          </cell>
        </row>
        <row r="2834">
          <cell r="B2834" t="str">
            <v>C20017</v>
          </cell>
          <cell r="E2834" t="str">
            <v>Upah install bekisting</v>
          </cell>
          <cell r="I2834" t="str">
            <v>m2</v>
          </cell>
          <cell r="J2834">
            <v>684.94800000000009</v>
          </cell>
          <cell r="M2834">
            <v>30000</v>
          </cell>
          <cell r="N2834">
            <v>20548440.000000004</v>
          </cell>
          <cell r="O2834">
            <v>0</v>
          </cell>
          <cell r="P2834">
            <v>20548440.000000004</v>
          </cell>
          <cell r="Q2834">
            <v>0</v>
          </cell>
          <cell r="R2834">
            <v>0</v>
          </cell>
          <cell r="T2834">
            <v>0</v>
          </cell>
        </row>
        <row r="2835">
          <cell r="D2835" t="str">
            <v>Equipment Operasional</v>
          </cell>
          <cell r="M2835">
            <v>62586.622807017549</v>
          </cell>
          <cell r="T2835">
            <v>0</v>
          </cell>
        </row>
        <row r="2836">
          <cell r="B2836" t="str">
            <v>D20007</v>
          </cell>
          <cell r="E2836" t="str">
            <v>Alat bantu formwork</v>
          </cell>
          <cell r="I2836" t="str">
            <v>m2</v>
          </cell>
          <cell r="J2836">
            <v>684.94800000000009</v>
          </cell>
          <cell r="M2836">
            <v>2000</v>
          </cell>
          <cell r="N2836">
            <v>1369896.0000000002</v>
          </cell>
          <cell r="O2836">
            <v>0</v>
          </cell>
          <cell r="P2836">
            <v>0</v>
          </cell>
          <cell r="Q2836">
            <v>1369896.0000000002</v>
          </cell>
          <cell r="R2836">
            <v>0</v>
          </cell>
          <cell r="T2836">
            <v>0</v>
          </cell>
        </row>
        <row r="2837">
          <cell r="T2837">
            <v>0</v>
          </cell>
        </row>
        <row r="2838">
          <cell r="B2838" t="str">
            <v>4.7.5</v>
          </cell>
          <cell r="D2838" t="str">
            <v>Galvanized Steel Ladder</v>
          </cell>
          <cell r="I2838" t="str">
            <v>nos</v>
          </cell>
          <cell r="J2838">
            <v>6</v>
          </cell>
          <cell r="K2838">
            <v>38.58</v>
          </cell>
          <cell r="L2838" t="str">
            <v>kg/nos</v>
          </cell>
          <cell r="M2838">
            <v>773721.9</v>
          </cell>
          <cell r="T2838">
            <v>0</v>
          </cell>
        </row>
        <row r="2839">
          <cell r="D2839" t="str">
            <v>Material</v>
          </cell>
          <cell r="I2839" t="str">
            <v>kg</v>
          </cell>
          <cell r="J2839">
            <v>231.48</v>
          </cell>
          <cell r="M2839">
            <v>14805</v>
          </cell>
          <cell r="T2839">
            <v>0</v>
          </cell>
        </row>
        <row r="2840">
          <cell r="B2840" t="str">
            <v>B20008</v>
          </cell>
          <cell r="E2840" t="str">
            <v>Baja galvanis</v>
          </cell>
          <cell r="I2840" t="str">
            <v>kg</v>
          </cell>
          <cell r="J2840">
            <v>243.054</v>
          </cell>
          <cell r="K2840">
            <v>1.05</v>
          </cell>
          <cell r="M2840">
            <v>14100</v>
          </cell>
          <cell r="N2840">
            <v>3427061.4</v>
          </cell>
          <cell r="O2840">
            <v>3427061.4</v>
          </cell>
          <cell r="P2840">
            <v>0</v>
          </cell>
          <cell r="Q2840">
            <v>0</v>
          </cell>
          <cell r="R2840">
            <v>0</v>
          </cell>
          <cell r="T2840">
            <v>0</v>
          </cell>
        </row>
        <row r="2841">
          <cell r="D2841" t="str">
            <v>Labour</v>
          </cell>
          <cell r="M2841">
            <v>5250</v>
          </cell>
          <cell r="T2841">
            <v>0</v>
          </cell>
        </row>
        <row r="2842">
          <cell r="B2842" t="str">
            <v>C20023</v>
          </cell>
          <cell r="E2842" t="str">
            <v>Upah pabrikasi dan instalasi baja</v>
          </cell>
          <cell r="I2842" t="str">
            <v>kg</v>
          </cell>
          <cell r="J2842">
            <v>243.054</v>
          </cell>
          <cell r="M2842">
            <v>5000</v>
          </cell>
          <cell r="N2842">
            <v>1215270</v>
          </cell>
          <cell r="O2842">
            <v>0</v>
          </cell>
          <cell r="P2842">
            <v>1215270</v>
          </cell>
          <cell r="Q2842">
            <v>0</v>
          </cell>
          <cell r="R2842">
            <v>0</v>
          </cell>
          <cell r="T2842">
            <v>0</v>
          </cell>
        </row>
        <row r="2843">
          <cell r="T2843">
            <v>0</v>
          </cell>
        </row>
        <row r="2844">
          <cell r="B2844" t="str">
            <v>4.7.6</v>
          </cell>
          <cell r="D2844" t="str">
            <v>Non-Toxic Epoxy Coat</v>
          </cell>
          <cell r="I2844" t="str">
            <v>m2</v>
          </cell>
          <cell r="J2844">
            <v>332.50800000000004</v>
          </cell>
          <cell r="K2844">
            <v>55.418000000000006</v>
          </cell>
          <cell r="L2844" t="str">
            <v>m2/nos</v>
          </cell>
          <cell r="M2844">
            <v>81479.72</v>
          </cell>
          <cell r="T2844">
            <v>0</v>
          </cell>
        </row>
        <row r="2845">
          <cell r="B2845" t="str">
            <v>B20023</v>
          </cell>
          <cell r="E2845" t="str">
            <v>Epoxy primer</v>
          </cell>
          <cell r="I2845" t="str">
            <v>kg</v>
          </cell>
          <cell r="J2845">
            <v>166.25400000000002</v>
          </cell>
          <cell r="K2845">
            <v>0.5</v>
          </cell>
          <cell r="M2845">
            <v>77519.199999999997</v>
          </cell>
          <cell r="N2845">
            <v>12887877.076800002</v>
          </cell>
          <cell r="O2845">
            <v>12887877.076800002</v>
          </cell>
          <cell r="P2845">
            <v>0</v>
          </cell>
          <cell r="Q2845">
            <v>0</v>
          </cell>
          <cell r="R2845">
            <v>0</v>
          </cell>
          <cell r="T2845">
            <v>0</v>
          </cell>
        </row>
        <row r="2846">
          <cell r="B2846" t="str">
            <v>B20130</v>
          </cell>
          <cell r="E2846" t="str">
            <v>Epoxy finish 41</v>
          </cell>
          <cell r="I2846" t="str">
            <v>kg</v>
          </cell>
          <cell r="J2846">
            <v>33.250800000000005</v>
          </cell>
          <cell r="K2846">
            <v>0.1</v>
          </cell>
          <cell r="M2846">
            <v>102313.2</v>
          </cell>
          <cell r="N2846">
            <v>3401995.7505600005</v>
          </cell>
          <cell r="O2846">
            <v>3401995.7505600005</v>
          </cell>
          <cell r="P2846">
            <v>0</v>
          </cell>
          <cell r="Q2846">
            <v>0</v>
          </cell>
          <cell r="R2846">
            <v>0</v>
          </cell>
          <cell r="T2846">
            <v>0</v>
          </cell>
        </row>
        <row r="2847">
          <cell r="B2847" t="str">
            <v>B20131</v>
          </cell>
          <cell r="E2847" t="str">
            <v>Thinner epoxy 41</v>
          </cell>
          <cell r="I2847" t="str">
            <v>ltr</v>
          </cell>
          <cell r="J2847">
            <v>66.50160000000001</v>
          </cell>
          <cell r="K2847">
            <v>0.2</v>
          </cell>
          <cell r="M2847">
            <v>37444</v>
          </cell>
          <cell r="N2847">
            <v>2490085.9104000004</v>
          </cell>
          <cell r="O2847">
            <v>2490085.9104000004</v>
          </cell>
          <cell r="P2847">
            <v>0</v>
          </cell>
          <cell r="Q2847">
            <v>0</v>
          </cell>
          <cell r="R2847">
            <v>0</v>
          </cell>
          <cell r="T2847">
            <v>0</v>
          </cell>
        </row>
        <row r="2848">
          <cell r="B2848" t="str">
            <v>E20070</v>
          </cell>
          <cell r="E2848" t="str">
            <v>Upah cat epoxy</v>
          </cell>
          <cell r="I2848" t="str">
            <v>m2</v>
          </cell>
          <cell r="J2848">
            <v>332.50800000000004</v>
          </cell>
          <cell r="K2848">
            <v>1</v>
          </cell>
          <cell r="M2848">
            <v>25000</v>
          </cell>
          <cell r="N2848">
            <v>8312700.0000000009</v>
          </cell>
          <cell r="O2848">
            <v>0</v>
          </cell>
          <cell r="P2848">
            <v>0</v>
          </cell>
          <cell r="Q2848">
            <v>0</v>
          </cell>
          <cell r="R2848">
            <v>8312700.0000000009</v>
          </cell>
          <cell r="T2848">
            <v>0</v>
          </cell>
        </row>
        <row r="2849">
          <cell r="T2849">
            <v>0</v>
          </cell>
        </row>
        <row r="2850">
          <cell r="B2850" t="str">
            <v>4.7.7</v>
          </cell>
          <cell r="D2850" t="str">
            <v>Waterproofing Membarane With Propylene Board</v>
          </cell>
          <cell r="I2850" t="str">
            <v>m2</v>
          </cell>
          <cell r="J2850">
            <v>316.44</v>
          </cell>
          <cell r="K2850">
            <v>52.74</v>
          </cell>
          <cell r="L2850" t="str">
            <v>m2/nos</v>
          </cell>
          <cell r="M2850">
            <v>50000</v>
          </cell>
          <cell r="T2850">
            <v>0</v>
          </cell>
        </row>
        <row r="2851">
          <cell r="B2851" t="str">
            <v>E20357</v>
          </cell>
          <cell r="E2851" t="str">
            <v>Waterproofing Membarane With Propylene Board</v>
          </cell>
          <cell r="I2851" t="str">
            <v>m2</v>
          </cell>
          <cell r="J2851">
            <v>316.44</v>
          </cell>
          <cell r="M2851">
            <v>50000</v>
          </cell>
          <cell r="N2851">
            <v>15822000</v>
          </cell>
          <cell r="O2851">
            <v>0</v>
          </cell>
          <cell r="P2851">
            <v>0</v>
          </cell>
          <cell r="Q2851">
            <v>0</v>
          </cell>
          <cell r="R2851">
            <v>15822000</v>
          </cell>
          <cell r="T2851">
            <v>0</v>
          </cell>
        </row>
        <row r="2852">
          <cell r="T2852">
            <v>0</v>
          </cell>
        </row>
        <row r="2853">
          <cell r="B2853" t="str">
            <v>4.7.8</v>
          </cell>
          <cell r="D2853" t="str">
            <v>Asphalt Pavement</v>
          </cell>
          <cell r="I2853" t="str">
            <v>m2</v>
          </cell>
          <cell r="J2853">
            <v>0</v>
          </cell>
          <cell r="K2853">
            <v>0</v>
          </cell>
          <cell r="L2853" t="str">
            <v>m2/nos</v>
          </cell>
          <cell r="M2853" t="e">
            <v>#DIV/0!</v>
          </cell>
          <cell r="T2853">
            <v>0</v>
          </cell>
        </row>
        <row r="2854">
          <cell r="D2854" t="str">
            <v>AC-WC</v>
          </cell>
          <cell r="F2854">
            <v>5</v>
          </cell>
          <cell r="I2854" t="str">
            <v>m2</v>
          </cell>
          <cell r="J2854">
            <v>0</v>
          </cell>
          <cell r="M2854" t="e">
            <v>#DIV/0!</v>
          </cell>
          <cell r="T2854">
            <v>0</v>
          </cell>
        </row>
        <row r="2855">
          <cell r="D2855" t="str">
            <v>Material</v>
          </cell>
          <cell r="M2855" t="e">
            <v>#DIV/0!</v>
          </cell>
          <cell r="T2855">
            <v>0</v>
          </cell>
        </row>
        <row r="2856">
          <cell r="B2856" t="str">
            <v>A20002</v>
          </cell>
          <cell r="E2856" t="str">
            <v>Agregat kasar</v>
          </cell>
          <cell r="I2856" t="str">
            <v>m3</v>
          </cell>
          <cell r="J2856">
            <v>0</v>
          </cell>
          <cell r="K2856">
            <v>2.5987500000000004E-2</v>
          </cell>
          <cell r="M2856">
            <v>100585.90399999999</v>
          </cell>
          <cell r="N2856">
            <v>0</v>
          </cell>
          <cell r="O2856">
            <v>0</v>
          </cell>
          <cell r="P2856">
            <v>0</v>
          </cell>
          <cell r="Q2856">
            <v>0</v>
          </cell>
          <cell r="R2856">
            <v>0</v>
          </cell>
          <cell r="T2856">
            <v>0</v>
          </cell>
        </row>
        <row r="2857">
          <cell r="B2857" t="str">
            <v>A20001</v>
          </cell>
          <cell r="E2857" t="str">
            <v>Agregat halus</v>
          </cell>
          <cell r="I2857" t="str">
            <v>m3</v>
          </cell>
          <cell r="J2857">
            <v>0</v>
          </cell>
          <cell r="K2857">
            <v>3.7812499999999999E-2</v>
          </cell>
          <cell r="M2857">
            <v>113923.47200000001</v>
          </cell>
          <cell r="N2857">
            <v>0</v>
          </cell>
          <cell r="O2857">
            <v>0</v>
          </cell>
          <cell r="P2857">
            <v>0</v>
          </cell>
          <cell r="Q2857">
            <v>0</v>
          </cell>
          <cell r="R2857">
            <v>0</v>
          </cell>
          <cell r="T2857">
            <v>0</v>
          </cell>
        </row>
        <row r="2858">
          <cell r="B2858" t="str">
            <v>A20007</v>
          </cell>
          <cell r="E2858" t="str">
            <v>Filler</v>
          </cell>
          <cell r="I2858" t="str">
            <v>kg</v>
          </cell>
          <cell r="J2858">
            <v>0</v>
          </cell>
          <cell r="K2858">
            <v>1.2375</v>
          </cell>
          <cell r="M2858">
            <v>1054</v>
          </cell>
          <cell r="N2858">
            <v>0</v>
          </cell>
          <cell r="O2858">
            <v>0</v>
          </cell>
          <cell r="P2858">
            <v>0</v>
          </cell>
          <cell r="Q2858">
            <v>0</v>
          </cell>
          <cell r="R2858">
            <v>0</v>
          </cell>
          <cell r="T2858">
            <v>0</v>
          </cell>
        </row>
        <row r="2859">
          <cell r="B2859" t="str">
            <v>B20007</v>
          </cell>
          <cell r="E2859" t="str">
            <v>Aspal</v>
          </cell>
          <cell r="I2859" t="str">
            <v>kg</v>
          </cell>
          <cell r="J2859">
            <v>0</v>
          </cell>
          <cell r="K2859">
            <v>7.3237500000000013</v>
          </cell>
          <cell r="M2859">
            <v>6900</v>
          </cell>
          <cell r="N2859">
            <v>0</v>
          </cell>
          <cell r="O2859">
            <v>0</v>
          </cell>
          <cell r="P2859">
            <v>0</v>
          </cell>
          <cell r="Q2859">
            <v>0</v>
          </cell>
          <cell r="R2859">
            <v>0</v>
          </cell>
          <cell r="T2859">
            <v>0</v>
          </cell>
        </row>
        <row r="2860">
          <cell r="D2860" t="str">
            <v>Labour</v>
          </cell>
          <cell r="M2860" t="e">
            <v>#DIV/0!</v>
          </cell>
          <cell r="T2860">
            <v>0</v>
          </cell>
        </row>
        <row r="2861">
          <cell r="B2861" t="str">
            <v>C20001</v>
          </cell>
          <cell r="E2861" t="str">
            <v>Tenaga</v>
          </cell>
          <cell r="G2861">
            <v>6</v>
          </cell>
          <cell r="I2861" t="str">
            <v>jam</v>
          </cell>
          <cell r="J2861">
            <v>0</v>
          </cell>
          <cell r="K2861">
            <v>1.6265060240963858E-2</v>
          </cell>
          <cell r="L2861">
            <v>368.88888888888886</v>
          </cell>
          <cell r="M2861">
            <v>17500</v>
          </cell>
          <cell r="N2861">
            <v>0</v>
          </cell>
          <cell r="O2861">
            <v>0</v>
          </cell>
          <cell r="P2861">
            <v>0</v>
          </cell>
          <cell r="Q2861">
            <v>0</v>
          </cell>
          <cell r="R2861">
            <v>0</v>
          </cell>
          <cell r="T2861">
            <v>0</v>
          </cell>
        </row>
        <row r="2862">
          <cell r="B2862" t="str">
            <v>C20003</v>
          </cell>
          <cell r="E2862" t="str">
            <v>Mandor</v>
          </cell>
          <cell r="G2862">
            <v>1</v>
          </cell>
          <cell r="I2862" t="str">
            <v>jam</v>
          </cell>
          <cell r="J2862">
            <v>0</v>
          </cell>
          <cell r="K2862">
            <v>1.8975903614457835E-3</v>
          </cell>
          <cell r="L2862">
            <v>526.98412698412687</v>
          </cell>
          <cell r="M2862">
            <v>27500</v>
          </cell>
          <cell r="N2862">
            <v>0</v>
          </cell>
          <cell r="O2862">
            <v>0</v>
          </cell>
          <cell r="P2862">
            <v>0</v>
          </cell>
          <cell r="Q2862">
            <v>0</v>
          </cell>
          <cell r="R2862">
            <v>0</v>
          </cell>
          <cell r="T2862">
            <v>0</v>
          </cell>
        </row>
        <row r="2863">
          <cell r="D2863" t="str">
            <v>Equipment Operasional</v>
          </cell>
          <cell r="H2863" t="str">
            <v>BBM</v>
          </cell>
          <cell r="M2863" t="e">
            <v>#DIV/0!</v>
          </cell>
          <cell r="T2863">
            <v>0</v>
          </cell>
        </row>
        <row r="2864">
          <cell r="B2864" t="str">
            <v>D20042</v>
          </cell>
          <cell r="E2864" t="str">
            <v>Wheel loader</v>
          </cell>
          <cell r="G2864">
            <v>16</v>
          </cell>
          <cell r="H2864">
            <v>0</v>
          </cell>
          <cell r="I2864" t="str">
            <v>jam</v>
          </cell>
          <cell r="J2864">
            <v>0</v>
          </cell>
          <cell r="K2864">
            <v>1.8592890078833852E-3</v>
          </cell>
          <cell r="L2864">
            <v>537.84</v>
          </cell>
          <cell r="M2864">
            <v>173345.6</v>
          </cell>
          <cell r="N2864">
            <v>0</v>
          </cell>
          <cell r="O2864">
            <v>0</v>
          </cell>
          <cell r="P2864">
            <v>0</v>
          </cell>
          <cell r="Q2864">
            <v>0</v>
          </cell>
          <cell r="R2864">
            <v>0</v>
          </cell>
          <cell r="T2864">
            <v>0</v>
          </cell>
        </row>
        <row r="2865">
          <cell r="B2865" t="str">
            <v>D20011</v>
          </cell>
          <cell r="E2865" t="str">
            <v>AMP</v>
          </cell>
          <cell r="G2865">
            <v>35</v>
          </cell>
          <cell r="H2865">
            <v>0</v>
          </cell>
          <cell r="I2865" t="str">
            <v>jam</v>
          </cell>
          <cell r="J2865">
            <v>0</v>
          </cell>
          <cell r="K2865">
            <v>2.7108433734939763E-3</v>
          </cell>
          <cell r="L2865">
            <v>368.88888888888886</v>
          </cell>
          <cell r="M2865">
            <v>635267.251017045</v>
          </cell>
          <cell r="N2865">
            <v>0</v>
          </cell>
          <cell r="O2865">
            <v>0</v>
          </cell>
          <cell r="P2865">
            <v>0</v>
          </cell>
          <cell r="Q2865">
            <v>0</v>
          </cell>
          <cell r="R2865">
            <v>0</v>
          </cell>
          <cell r="T2865">
            <v>0</v>
          </cell>
        </row>
        <row r="2866">
          <cell r="B2866" t="str">
            <v>D20027</v>
          </cell>
          <cell r="E2866" t="str">
            <v>Genset</v>
          </cell>
          <cell r="G2866">
            <v>10</v>
          </cell>
          <cell r="H2866">
            <v>0</v>
          </cell>
          <cell r="I2866" t="str">
            <v>jam</v>
          </cell>
          <cell r="J2866">
            <v>0</v>
          </cell>
          <cell r="K2866">
            <v>2.7108433734939763E-3</v>
          </cell>
          <cell r="L2866">
            <v>368.88888888888886</v>
          </cell>
          <cell r="M2866">
            <v>19041.044336153493</v>
          </cell>
          <cell r="N2866">
            <v>0</v>
          </cell>
          <cell r="O2866">
            <v>0</v>
          </cell>
          <cell r="P2866">
            <v>0</v>
          </cell>
          <cell r="Q2866">
            <v>0</v>
          </cell>
          <cell r="R2866">
            <v>0</v>
          </cell>
          <cell r="T2866">
            <v>0</v>
          </cell>
        </row>
        <row r="2867">
          <cell r="B2867" t="str">
            <v>D20024</v>
          </cell>
          <cell r="E2867" t="str">
            <v>Dump Truck 20 Ton</v>
          </cell>
          <cell r="G2867">
            <v>10</v>
          </cell>
          <cell r="H2867">
            <v>0</v>
          </cell>
          <cell r="I2867" t="str">
            <v>jam</v>
          </cell>
          <cell r="J2867">
            <v>0</v>
          </cell>
          <cell r="K2867">
            <v>1.210843373493976E-2</v>
          </cell>
          <cell r="L2867">
            <v>82.587064676616905</v>
          </cell>
          <cell r="M2867">
            <v>192744.92307692309</v>
          </cell>
          <cell r="N2867">
            <v>0</v>
          </cell>
          <cell r="O2867">
            <v>0</v>
          </cell>
          <cell r="P2867">
            <v>0</v>
          </cell>
          <cell r="Q2867">
            <v>0</v>
          </cell>
          <cell r="R2867">
            <v>0</v>
          </cell>
          <cell r="T2867">
            <v>0</v>
          </cell>
        </row>
        <row r="2868">
          <cell r="B2868" t="str">
            <v>D20012</v>
          </cell>
          <cell r="E2868" t="str">
            <v>Asphalt finisher</v>
          </cell>
          <cell r="G2868">
            <v>12</v>
          </cell>
          <cell r="H2868">
            <v>0</v>
          </cell>
          <cell r="I2868" t="str">
            <v>jam</v>
          </cell>
          <cell r="J2868">
            <v>0</v>
          </cell>
          <cell r="K2868">
            <v>3.3885542168674704E-3</v>
          </cell>
          <cell r="L2868">
            <v>295.11111111111109</v>
          </cell>
          <cell r="M2868">
            <v>116435.14869362471</v>
          </cell>
          <cell r="N2868">
            <v>0</v>
          </cell>
          <cell r="O2868">
            <v>0</v>
          </cell>
          <cell r="P2868">
            <v>0</v>
          </cell>
          <cell r="Q2868">
            <v>0</v>
          </cell>
          <cell r="R2868">
            <v>0</v>
          </cell>
          <cell r="T2868">
            <v>0</v>
          </cell>
        </row>
        <row r="2869">
          <cell r="B2869" t="str">
            <v>D20037</v>
          </cell>
          <cell r="E2869" t="str">
            <v>Tandem roller 6 ton</v>
          </cell>
          <cell r="G2869">
            <v>16</v>
          </cell>
          <cell r="H2869">
            <v>0</v>
          </cell>
          <cell r="I2869" t="str">
            <v>jam</v>
          </cell>
          <cell r="J2869">
            <v>0</v>
          </cell>
          <cell r="K2869">
            <v>3.2128514056224901E-3</v>
          </cell>
          <cell r="L2869">
            <v>311.25</v>
          </cell>
          <cell r="M2869">
            <v>121405.58489999251</v>
          </cell>
          <cell r="N2869">
            <v>0</v>
          </cell>
          <cell r="O2869">
            <v>0</v>
          </cell>
          <cell r="P2869">
            <v>0</v>
          </cell>
          <cell r="Q2869">
            <v>0</v>
          </cell>
          <cell r="R2869">
            <v>0</v>
          </cell>
          <cell r="T2869">
            <v>0</v>
          </cell>
        </row>
        <row r="2870">
          <cell r="B2870" t="str">
            <v>D20034</v>
          </cell>
          <cell r="E2870" t="str">
            <v>Pneumatic tire roller 6 ton</v>
          </cell>
          <cell r="G2870">
            <v>12</v>
          </cell>
          <cell r="H2870">
            <v>0</v>
          </cell>
          <cell r="I2870" t="str">
            <v>jam</v>
          </cell>
          <cell r="J2870">
            <v>0</v>
          </cell>
          <cell r="K2870">
            <v>2.2948938611589216E-3</v>
          </cell>
          <cell r="L2870">
            <v>435.74999999999994</v>
          </cell>
          <cell r="M2870">
            <v>129395.094333325</v>
          </cell>
          <cell r="N2870">
            <v>0</v>
          </cell>
          <cell r="O2870">
            <v>0</v>
          </cell>
          <cell r="P2870">
            <v>0</v>
          </cell>
          <cell r="Q2870">
            <v>0</v>
          </cell>
          <cell r="R2870">
            <v>0</v>
          </cell>
          <cell r="T2870">
            <v>0</v>
          </cell>
        </row>
        <row r="2871">
          <cell r="B2871" t="str">
            <v>D20052</v>
          </cell>
          <cell r="E2871" t="str">
            <v>Alat bantu pek. aspal</v>
          </cell>
          <cell r="I2871" t="str">
            <v>m3</v>
          </cell>
          <cell r="J2871">
            <v>0</v>
          </cell>
          <cell r="K2871">
            <v>1</v>
          </cell>
          <cell r="M2871">
            <v>100</v>
          </cell>
          <cell r="N2871">
            <v>0</v>
          </cell>
          <cell r="O2871">
            <v>0</v>
          </cell>
          <cell r="P2871">
            <v>0</v>
          </cell>
          <cell r="Q2871">
            <v>0</v>
          </cell>
          <cell r="R2871">
            <v>0</v>
          </cell>
          <cell r="T2871">
            <v>0</v>
          </cell>
        </row>
        <row r="2872">
          <cell r="B2872" t="str">
            <v>D20050</v>
          </cell>
          <cell r="E2872" t="str">
            <v>BBM solar</v>
          </cell>
          <cell r="H2872">
            <v>0</v>
          </cell>
          <cell r="I2872" t="str">
            <v>ltr</v>
          </cell>
          <cell r="J2872">
            <v>0</v>
          </cell>
          <cell r="M2872">
            <v>989.1712</v>
          </cell>
          <cell r="N2872">
            <v>0</v>
          </cell>
          <cell r="O2872">
            <v>0</v>
          </cell>
          <cell r="P2872">
            <v>0</v>
          </cell>
          <cell r="Q2872">
            <v>0</v>
          </cell>
          <cell r="R2872">
            <v>0</v>
          </cell>
          <cell r="T2872">
            <v>0</v>
          </cell>
        </row>
        <row r="2873">
          <cell r="T2873">
            <v>0</v>
          </cell>
        </row>
        <row r="2874">
          <cell r="B2874" t="str">
            <v>4.7.9</v>
          </cell>
          <cell r="D2874" t="str">
            <v>Cast Iron Frame &amp; Perforated Cover</v>
          </cell>
          <cell r="I2874" t="str">
            <v>nos</v>
          </cell>
          <cell r="J2874">
            <v>6</v>
          </cell>
          <cell r="K2874">
            <v>1130.3999999999999</v>
          </cell>
          <cell r="L2874" t="str">
            <v>kg/nos</v>
          </cell>
          <cell r="M2874">
            <v>19406142</v>
          </cell>
          <cell r="T2874">
            <v>0</v>
          </cell>
        </row>
        <row r="2875">
          <cell r="D2875" t="str">
            <v>Material</v>
          </cell>
          <cell r="I2875" t="str">
            <v>kg</v>
          </cell>
          <cell r="J2875">
            <v>6782.4</v>
          </cell>
          <cell r="M2875">
            <v>11917.5</v>
          </cell>
          <cell r="T2875">
            <v>0</v>
          </cell>
        </row>
        <row r="2876">
          <cell r="B2876" t="str">
            <v>B20010</v>
          </cell>
          <cell r="E2876" t="str">
            <v>Baja Struktur</v>
          </cell>
          <cell r="I2876" t="str">
            <v>kg</v>
          </cell>
          <cell r="J2876">
            <v>7121.5199999999995</v>
          </cell>
          <cell r="K2876">
            <v>1.05</v>
          </cell>
          <cell r="M2876">
            <v>11350</v>
          </cell>
          <cell r="N2876">
            <v>80829252</v>
          </cell>
          <cell r="O2876">
            <v>80829252</v>
          </cell>
          <cell r="P2876">
            <v>0</v>
          </cell>
          <cell r="Q2876">
            <v>0</v>
          </cell>
          <cell r="R2876">
            <v>0</v>
          </cell>
          <cell r="T2876">
            <v>0</v>
          </cell>
        </row>
        <row r="2877">
          <cell r="D2877" t="str">
            <v>Labour</v>
          </cell>
          <cell r="M2877">
            <v>5250</v>
          </cell>
          <cell r="T2877">
            <v>0</v>
          </cell>
        </row>
        <row r="2878">
          <cell r="B2878" t="str">
            <v>C20023</v>
          </cell>
          <cell r="E2878" t="str">
            <v>Upah pabrikasi dan instalasi baja</v>
          </cell>
          <cell r="I2878" t="str">
            <v>kg</v>
          </cell>
          <cell r="J2878">
            <v>7121.5199999999995</v>
          </cell>
          <cell r="M2878">
            <v>5000</v>
          </cell>
          <cell r="N2878">
            <v>35607600</v>
          </cell>
          <cell r="O2878">
            <v>0</v>
          </cell>
          <cell r="P2878">
            <v>35607600</v>
          </cell>
          <cell r="Q2878">
            <v>0</v>
          </cell>
          <cell r="R2878">
            <v>0</v>
          </cell>
          <cell r="T2878">
            <v>0</v>
          </cell>
        </row>
        <row r="2879">
          <cell r="T2879">
            <v>0</v>
          </cell>
        </row>
        <row r="2880">
          <cell r="B2880" t="str">
            <v>4.8</v>
          </cell>
          <cell r="D2880" t="str">
            <v>Chamber Type (E)</v>
          </cell>
          <cell r="I2880" t="str">
            <v>nos</v>
          </cell>
          <cell r="J2880">
            <v>2</v>
          </cell>
          <cell r="M2880">
            <v>183350248.6936039</v>
          </cell>
          <cell r="N2880">
            <v>366700497.38720781</v>
          </cell>
          <cell r="O2880">
            <v>267438964.95196232</v>
          </cell>
          <cell r="P2880">
            <v>55498137.46622438</v>
          </cell>
          <cell r="Q2880">
            <v>30767494.969021063</v>
          </cell>
          <cell r="R2880">
            <v>12995900.000000002</v>
          </cell>
          <cell r="S2880">
            <v>0</v>
          </cell>
          <cell r="T2880">
            <v>0</v>
          </cell>
        </row>
        <row r="2881">
          <cell r="B2881" t="str">
            <v>4.8.1</v>
          </cell>
          <cell r="D2881" t="str">
            <v>Excavation</v>
          </cell>
          <cell r="F2881" t="str">
            <v>buang sejauh 8 km</v>
          </cell>
          <cell r="I2881" t="str">
            <v>m3</v>
          </cell>
          <cell r="J2881">
            <v>313.34399999999999</v>
          </cell>
          <cell r="K2881">
            <v>156.672</v>
          </cell>
          <cell r="L2881" t="str">
            <v>m3/nos</v>
          </cell>
          <cell r="M2881">
            <v>83278.272710006902</v>
          </cell>
          <cell r="T2881">
            <v>0</v>
          </cell>
        </row>
        <row r="2882">
          <cell r="D2882" t="str">
            <v>Soft Soil (Excavation)</v>
          </cell>
          <cell r="F2882" t="str">
            <v>Estimate =</v>
          </cell>
          <cell r="G2882">
            <v>0.25</v>
          </cell>
          <cell r="I2882" t="str">
            <v>m3</v>
          </cell>
          <cell r="J2882">
            <v>78.335999999999999</v>
          </cell>
          <cell r="M2882">
            <v>42763.506795090689</v>
          </cell>
          <cell r="T2882">
            <v>0</v>
          </cell>
        </row>
        <row r="2883">
          <cell r="D2883" t="str">
            <v>Labour</v>
          </cell>
          <cell r="M2883">
            <v>2615.4616868469261</v>
          </cell>
          <cell r="T2883">
            <v>0</v>
          </cell>
        </row>
        <row r="2884">
          <cell r="B2884" t="str">
            <v>C20001</v>
          </cell>
          <cell r="E2884" t="str">
            <v>Tenaga</v>
          </cell>
          <cell r="G2884">
            <v>3</v>
          </cell>
          <cell r="I2884" t="str">
            <v>jam</v>
          </cell>
          <cell r="J2884">
            <v>11.707703240048046</v>
          </cell>
          <cell r="K2884">
            <v>0.14945495353411006</v>
          </cell>
          <cell r="L2884">
            <v>20.072937892388495</v>
          </cell>
          <cell r="M2884">
            <v>17500</v>
          </cell>
          <cell r="N2884">
            <v>204884.8067008408</v>
          </cell>
          <cell r="O2884">
            <v>0</v>
          </cell>
          <cell r="P2884">
            <v>204884.8067008408</v>
          </cell>
          <cell r="Q2884">
            <v>0</v>
          </cell>
          <cell r="R2884">
            <v>0</v>
          </cell>
          <cell r="T2884">
            <v>0</v>
          </cell>
        </row>
        <row r="2885">
          <cell r="B2885" t="str">
            <v>C20003</v>
          </cell>
          <cell r="E2885" t="str">
            <v>Mandor</v>
          </cell>
          <cell r="G2885">
            <v>0</v>
          </cell>
          <cell r="I2885" t="str">
            <v>jam</v>
          </cell>
          <cell r="J2885">
            <v>0</v>
          </cell>
          <cell r="K2885">
            <v>0</v>
          </cell>
          <cell r="L2885">
            <v>20.072937892388495</v>
          </cell>
          <cell r="M2885">
            <v>27500</v>
          </cell>
          <cell r="N2885">
            <v>0</v>
          </cell>
          <cell r="O2885">
            <v>0</v>
          </cell>
          <cell r="P2885">
            <v>0</v>
          </cell>
          <cell r="Q2885">
            <v>0</v>
          </cell>
          <cell r="R2885">
            <v>0</v>
          </cell>
          <cell r="T2885">
            <v>0</v>
          </cell>
        </row>
        <row r="2886">
          <cell r="D2886" t="str">
            <v>Equipment Operasional</v>
          </cell>
          <cell r="H2886" t="str">
            <v>BBM</v>
          </cell>
          <cell r="M2886">
            <v>40148.045108243765</v>
          </cell>
          <cell r="T2886">
            <v>0</v>
          </cell>
        </row>
        <row r="2887">
          <cell r="B2887" t="str">
            <v>D20025</v>
          </cell>
          <cell r="E2887" t="str">
            <v>Excavator CAT320</v>
          </cell>
          <cell r="F2887">
            <v>0.6</v>
          </cell>
          <cell r="G2887">
            <v>18</v>
          </cell>
          <cell r="H2887">
            <v>42.147731664172966</v>
          </cell>
          <cell r="I2887" t="str">
            <v>jam</v>
          </cell>
          <cell r="J2887">
            <v>2.3415406480096093</v>
          </cell>
          <cell r="K2887">
            <v>4.9818317844703357E-2</v>
          </cell>
          <cell r="L2887">
            <v>20.072937892388495</v>
          </cell>
          <cell r="M2887">
            <v>241268.4</v>
          </cell>
          <cell r="N2887">
            <v>564939.76568024163</v>
          </cell>
          <cell r="O2887">
            <v>0</v>
          </cell>
          <cell r="P2887">
            <v>0</v>
          </cell>
          <cell r="Q2887">
            <v>564939.76568024163</v>
          </cell>
          <cell r="R2887">
            <v>0</v>
          </cell>
          <cell r="T2887">
            <v>0</v>
          </cell>
        </row>
        <row r="2888">
          <cell r="B2888" t="str">
            <v>D20105</v>
          </cell>
          <cell r="E2888" t="str">
            <v>Excavator long arm</v>
          </cell>
          <cell r="F2888">
            <v>0.4</v>
          </cell>
          <cell r="G2888">
            <v>18</v>
          </cell>
          <cell r="H2888">
            <v>31.220541973461458</v>
          </cell>
          <cell r="I2888" t="str">
            <v>jam</v>
          </cell>
          <cell r="J2888">
            <v>1.7344745540811921</v>
          </cell>
          <cell r="K2888">
            <v>5.5353686494114838E-2</v>
          </cell>
          <cell r="L2888">
            <v>18.065644103149648</v>
          </cell>
          <cell r="M2888">
            <v>241268.4</v>
          </cell>
          <cell r="N2888">
            <v>418473.90050388267</v>
          </cell>
          <cell r="O2888">
            <v>0</v>
          </cell>
          <cell r="P2888">
            <v>0</v>
          </cell>
          <cell r="Q2888">
            <v>418473.90050388267</v>
          </cell>
          <cell r="R2888">
            <v>0</v>
          </cell>
          <cell r="T2888">
            <v>0</v>
          </cell>
        </row>
        <row r="2889">
          <cell r="B2889" t="str">
            <v>D20024</v>
          </cell>
          <cell r="E2889" t="str">
            <v>Dump Truck 20 Ton</v>
          </cell>
          <cell r="F2889">
            <v>8</v>
          </cell>
          <cell r="G2889">
            <v>10</v>
          </cell>
          <cell r="H2889">
            <v>102.12693333333333</v>
          </cell>
          <cell r="I2889" t="str">
            <v>jam</v>
          </cell>
          <cell r="J2889">
            <v>10.212693333333332</v>
          </cell>
          <cell r="K2889">
            <v>0.13037037037037036</v>
          </cell>
          <cell r="L2889">
            <v>7.6704545454545467</v>
          </cell>
          <cell r="M2889">
            <v>192744.92307692309</v>
          </cell>
          <cell r="N2889">
            <v>1968444.7909415385</v>
          </cell>
          <cell r="O2889">
            <v>0</v>
          </cell>
          <cell r="P2889">
            <v>0</v>
          </cell>
          <cell r="Q2889">
            <v>1968444.7909415385</v>
          </cell>
          <cell r="R2889">
            <v>0</v>
          </cell>
          <cell r="T2889">
            <v>0</v>
          </cell>
        </row>
        <row r="2890">
          <cell r="B2890" t="str">
            <v>D20004</v>
          </cell>
          <cell r="E2890" t="str">
            <v>Alat bantu (Pek. Tanah)-m3</v>
          </cell>
          <cell r="I2890" t="str">
            <v>m3</v>
          </cell>
          <cell r="J2890">
            <v>78.335999999999999</v>
          </cell>
          <cell r="K2890">
            <v>1</v>
          </cell>
          <cell r="M2890">
            <v>250</v>
          </cell>
          <cell r="N2890">
            <v>19584</v>
          </cell>
          <cell r="O2890">
            <v>0</v>
          </cell>
          <cell r="P2890">
            <v>0</v>
          </cell>
          <cell r="Q2890">
            <v>19584</v>
          </cell>
          <cell r="R2890">
            <v>0</v>
          </cell>
          <cell r="T2890">
            <v>0</v>
          </cell>
        </row>
        <row r="2891">
          <cell r="B2891" t="str">
            <v>D20050</v>
          </cell>
          <cell r="E2891" t="str">
            <v>BBM solar</v>
          </cell>
          <cell r="H2891">
            <v>175.49520697096773</v>
          </cell>
          <cell r="I2891" t="str">
            <v>ltr</v>
          </cell>
          <cell r="J2891">
            <v>175.49520697096773</v>
          </cell>
          <cell r="M2891">
            <v>989.1712</v>
          </cell>
          <cell r="N2891">
            <v>173594.80447372052</v>
          </cell>
          <cell r="O2891">
            <v>0</v>
          </cell>
          <cell r="P2891">
            <v>0</v>
          </cell>
          <cell r="Q2891">
            <v>173594.80447372052</v>
          </cell>
          <cell r="R2891">
            <v>0</v>
          </cell>
          <cell r="T2891">
            <v>0</v>
          </cell>
        </row>
        <row r="2892">
          <cell r="T2892">
            <v>0</v>
          </cell>
        </row>
        <row r="2893">
          <cell r="D2893" t="str">
            <v>Soft Rock (Excavation)</v>
          </cell>
          <cell r="F2893" t="str">
            <v>Estimate =</v>
          </cell>
          <cell r="G2893">
            <v>0.4</v>
          </cell>
          <cell r="I2893" t="str">
            <v>m3</v>
          </cell>
          <cell r="J2893">
            <v>125.33760000000001</v>
          </cell>
          <cell r="L2893">
            <v>0.75</v>
          </cell>
          <cell r="M2893">
            <v>76752.998164926248</v>
          </cell>
          <cell r="T2893">
            <v>0</v>
          </cell>
        </row>
        <row r="2894">
          <cell r="D2894" t="str">
            <v>Labour</v>
          </cell>
          <cell r="M2894">
            <v>3487.282249129235</v>
          </cell>
          <cell r="T2894">
            <v>0</v>
          </cell>
        </row>
        <row r="2895">
          <cell r="B2895" t="str">
            <v>C20001</v>
          </cell>
          <cell r="E2895" t="str">
            <v>Tenaga</v>
          </cell>
          <cell r="G2895">
            <v>3</v>
          </cell>
          <cell r="I2895" t="str">
            <v>jam</v>
          </cell>
          <cell r="J2895">
            <v>24.976433578769168</v>
          </cell>
          <cell r="K2895">
            <v>0.19927327137881343</v>
          </cell>
          <cell r="L2895">
            <v>15.054703419291371</v>
          </cell>
          <cell r="M2895">
            <v>17500</v>
          </cell>
          <cell r="N2895">
            <v>437087.58762846043</v>
          </cell>
          <cell r="O2895">
            <v>0</v>
          </cell>
          <cell r="P2895">
            <v>437087.58762846043</v>
          </cell>
          <cell r="Q2895">
            <v>0</v>
          </cell>
          <cell r="R2895">
            <v>0</v>
          </cell>
          <cell r="T2895">
            <v>0</v>
          </cell>
        </row>
        <row r="2896">
          <cell r="B2896" t="str">
            <v>C20003</v>
          </cell>
          <cell r="E2896" t="str">
            <v>Mandor</v>
          </cell>
          <cell r="G2896">
            <v>0</v>
          </cell>
          <cell r="I2896" t="str">
            <v>jam</v>
          </cell>
          <cell r="J2896">
            <v>0</v>
          </cell>
          <cell r="K2896">
            <v>0</v>
          </cell>
          <cell r="L2896">
            <v>15.054703419291371</v>
          </cell>
          <cell r="M2896">
            <v>27500</v>
          </cell>
          <cell r="N2896">
            <v>0</v>
          </cell>
          <cell r="O2896">
            <v>0</v>
          </cell>
          <cell r="P2896">
            <v>0</v>
          </cell>
          <cell r="Q2896">
            <v>0</v>
          </cell>
          <cell r="R2896">
            <v>0</v>
          </cell>
          <cell r="T2896">
            <v>0</v>
          </cell>
        </row>
        <row r="2897">
          <cell r="D2897" t="str">
            <v>Equipment Operasional</v>
          </cell>
          <cell r="H2897" t="str">
            <v>BBM</v>
          </cell>
          <cell r="M2897">
            <v>73265.715915797016</v>
          </cell>
          <cell r="T2897">
            <v>0</v>
          </cell>
        </row>
        <row r="2898">
          <cell r="B2898" t="str">
            <v>D20025</v>
          </cell>
          <cell r="E2898" t="str">
            <v>Excavator CAT320</v>
          </cell>
          <cell r="F2898">
            <v>0.6</v>
          </cell>
          <cell r="G2898">
            <v>18</v>
          </cell>
          <cell r="H2898">
            <v>89.915160883569015</v>
          </cell>
          <cell r="I2898" t="str">
            <v>jam</v>
          </cell>
          <cell r="J2898">
            <v>4.9952867157538341</v>
          </cell>
          <cell r="K2898">
            <v>6.6424423792937809E-2</v>
          </cell>
          <cell r="L2898">
            <v>15.054703419291371</v>
          </cell>
          <cell r="M2898">
            <v>241268.4</v>
          </cell>
          <cell r="N2898">
            <v>1205204.8334511823</v>
          </cell>
          <cell r="O2898">
            <v>0</v>
          </cell>
          <cell r="P2898">
            <v>0</v>
          </cell>
          <cell r="Q2898">
            <v>1205204.8334511823</v>
          </cell>
          <cell r="R2898">
            <v>0</v>
          </cell>
          <cell r="T2898">
            <v>0</v>
          </cell>
        </row>
        <row r="2899">
          <cell r="B2899" t="str">
            <v>D20105</v>
          </cell>
          <cell r="E2899" t="str">
            <v>Excavator long arm</v>
          </cell>
          <cell r="F2899">
            <v>0.4</v>
          </cell>
          <cell r="G2899">
            <v>18</v>
          </cell>
          <cell r="H2899">
            <v>66.603822876717786</v>
          </cell>
          <cell r="I2899" t="str">
            <v>jam</v>
          </cell>
          <cell r="J2899">
            <v>3.7002123820398767</v>
          </cell>
          <cell r="K2899">
            <v>7.3804915325486456E-2</v>
          </cell>
          <cell r="L2899">
            <v>13.549233077362235</v>
          </cell>
          <cell r="M2899">
            <v>241268.4</v>
          </cell>
          <cell r="N2899">
            <v>892744.32107494981</v>
          </cell>
          <cell r="O2899">
            <v>0</v>
          </cell>
          <cell r="P2899">
            <v>0</v>
          </cell>
          <cell r="Q2899">
            <v>892744.32107494981</v>
          </cell>
          <cell r="R2899">
            <v>0</v>
          </cell>
          <cell r="T2899">
            <v>0</v>
          </cell>
        </row>
        <row r="2900">
          <cell r="B2900" t="str">
            <v>D20024</v>
          </cell>
          <cell r="E2900" t="str">
            <v>Dump Truck 20 Ton</v>
          </cell>
          <cell r="F2900">
            <v>8</v>
          </cell>
          <cell r="G2900">
            <v>10</v>
          </cell>
          <cell r="H2900">
            <v>163.40309333333335</v>
          </cell>
          <cell r="I2900" t="str">
            <v>jam</v>
          </cell>
          <cell r="J2900">
            <v>16.340309333333334</v>
          </cell>
          <cell r="K2900">
            <v>0.13037037037037036</v>
          </cell>
          <cell r="L2900">
            <v>7.6704545454545467</v>
          </cell>
          <cell r="M2900">
            <v>192744.92307692309</v>
          </cell>
          <cell r="N2900">
            <v>3149511.6655064621</v>
          </cell>
          <cell r="O2900">
            <v>0</v>
          </cell>
          <cell r="P2900">
            <v>0</v>
          </cell>
          <cell r="Q2900">
            <v>3149511.6655064621</v>
          </cell>
          <cell r="R2900">
            <v>0</v>
          </cell>
          <cell r="T2900">
            <v>0</v>
          </cell>
        </row>
        <row r="2901">
          <cell r="B2901" t="str">
            <v>D20049</v>
          </cell>
          <cell r="E2901" t="str">
            <v>Giant breaker</v>
          </cell>
          <cell r="G2901">
            <v>18</v>
          </cell>
          <cell r="H2901">
            <v>225.60768000000002</v>
          </cell>
          <cell r="I2901" t="str">
            <v>jam</v>
          </cell>
          <cell r="J2901">
            <v>12.533760000000001</v>
          </cell>
          <cell r="K2901">
            <v>0.1</v>
          </cell>
          <cell r="L2901">
            <v>10</v>
          </cell>
          <cell r="M2901">
            <v>268437.52</v>
          </cell>
          <cell r="N2901">
            <v>3364531.4506752007</v>
          </cell>
          <cell r="O2901">
            <v>0</v>
          </cell>
          <cell r="P2901">
            <v>0</v>
          </cell>
          <cell r="Q2901">
            <v>3364531.4506752007</v>
          </cell>
          <cell r="R2901">
            <v>0</v>
          </cell>
          <cell r="T2901">
            <v>0</v>
          </cell>
        </row>
        <row r="2902">
          <cell r="B2902" t="str">
            <v>D20004</v>
          </cell>
          <cell r="E2902" t="str">
            <v>Alat bantu (Pek. Tanah)-m3</v>
          </cell>
          <cell r="I2902" t="str">
            <v>m3</v>
          </cell>
          <cell r="J2902">
            <v>125.33760000000001</v>
          </cell>
          <cell r="K2902">
            <v>1</v>
          </cell>
          <cell r="M2902">
            <v>250</v>
          </cell>
          <cell r="N2902">
            <v>31334.400000000001</v>
          </cell>
          <cell r="O2902">
            <v>0</v>
          </cell>
          <cell r="P2902">
            <v>0</v>
          </cell>
          <cell r="Q2902">
            <v>31334.400000000001</v>
          </cell>
          <cell r="R2902">
            <v>0</v>
          </cell>
          <cell r="T2902">
            <v>0</v>
          </cell>
        </row>
        <row r="2903">
          <cell r="B2903" t="str">
            <v>D20050</v>
          </cell>
          <cell r="E2903" t="str">
            <v>BBM solar</v>
          </cell>
          <cell r="H2903">
            <v>545.52975709362022</v>
          </cell>
          <cell r="I2903" t="str">
            <v>ltr</v>
          </cell>
          <cell r="J2903">
            <v>545.52975709362022</v>
          </cell>
          <cell r="M2903">
            <v>989.1712</v>
          </cell>
          <cell r="N2903">
            <v>539622.32446000481</v>
          </cell>
          <cell r="O2903">
            <v>0</v>
          </cell>
          <cell r="P2903">
            <v>0</v>
          </cell>
          <cell r="Q2903">
            <v>539622.32446000481</v>
          </cell>
          <cell r="R2903">
            <v>0</v>
          </cell>
          <cell r="T2903">
            <v>0</v>
          </cell>
        </row>
        <row r="2904">
          <cell r="T2904">
            <v>0</v>
          </cell>
        </row>
        <row r="2905">
          <cell r="D2905" t="str">
            <v>Rock Excavation</v>
          </cell>
          <cell r="F2905" t="str">
            <v>Estimate =</v>
          </cell>
          <cell r="G2905">
            <v>0.35</v>
          </cell>
          <cell r="I2905" t="str">
            <v>m3</v>
          </cell>
          <cell r="J2905">
            <v>109.67039999999999</v>
          </cell>
          <cell r="L2905">
            <v>0.25</v>
          </cell>
          <cell r="M2905">
            <v>119674.84784361061</v>
          </cell>
          <cell r="T2905">
            <v>0</v>
          </cell>
        </row>
        <row r="2906">
          <cell r="D2906" t="str">
            <v>Labour</v>
          </cell>
          <cell r="M2906">
            <v>10461.846747387704</v>
          </cell>
          <cell r="T2906">
            <v>0</v>
          </cell>
        </row>
        <row r="2907">
          <cell r="B2907" t="str">
            <v>C20001</v>
          </cell>
          <cell r="E2907" t="str">
            <v>Tenaga</v>
          </cell>
          <cell r="G2907">
            <v>3</v>
          </cell>
          <cell r="I2907" t="str">
            <v>jam</v>
          </cell>
          <cell r="J2907">
            <v>65.563138144269047</v>
          </cell>
          <cell r="K2907">
            <v>0.59781981413644025</v>
          </cell>
          <cell r="L2907">
            <v>5.0182344730971238</v>
          </cell>
          <cell r="M2907">
            <v>17500</v>
          </cell>
          <cell r="N2907">
            <v>1147354.9175247084</v>
          </cell>
          <cell r="O2907">
            <v>0</v>
          </cell>
          <cell r="P2907">
            <v>1147354.9175247084</v>
          </cell>
          <cell r="Q2907">
            <v>0</v>
          </cell>
          <cell r="R2907">
            <v>0</v>
          </cell>
          <cell r="T2907">
            <v>0</v>
          </cell>
        </row>
        <row r="2908">
          <cell r="B2908" t="str">
            <v>C20003</v>
          </cell>
          <cell r="E2908" t="str">
            <v>Mandor</v>
          </cell>
          <cell r="G2908">
            <v>0</v>
          </cell>
          <cell r="I2908" t="str">
            <v>jam</v>
          </cell>
          <cell r="J2908">
            <v>0</v>
          </cell>
          <cell r="K2908">
            <v>0</v>
          </cell>
          <cell r="L2908">
            <v>5.0182344730971238</v>
          </cell>
          <cell r="M2908">
            <v>27500</v>
          </cell>
          <cell r="N2908">
            <v>0</v>
          </cell>
          <cell r="O2908">
            <v>0</v>
          </cell>
          <cell r="P2908">
            <v>0</v>
          </cell>
          <cell r="Q2908">
            <v>0</v>
          </cell>
          <cell r="R2908">
            <v>0</v>
          </cell>
          <cell r="T2908">
            <v>0</v>
          </cell>
        </row>
        <row r="2909">
          <cell r="D2909" t="str">
            <v>Equipment Operasional</v>
          </cell>
          <cell r="H2909" t="str">
            <v>BBM</v>
          </cell>
          <cell r="M2909">
            <v>109213.0010962229</v>
          </cell>
          <cell r="T2909">
            <v>0</v>
          </cell>
        </row>
        <row r="2910">
          <cell r="B2910" t="str">
            <v>D20025</v>
          </cell>
          <cell r="E2910" t="str">
            <v>Excavator CAT320</v>
          </cell>
          <cell r="F2910">
            <v>0.6</v>
          </cell>
          <cell r="G2910">
            <v>18</v>
          </cell>
          <cell r="H2910">
            <v>236.02729731936859</v>
          </cell>
          <cell r="I2910" t="str">
            <v>jam</v>
          </cell>
          <cell r="J2910">
            <v>13.11262762885381</v>
          </cell>
          <cell r="K2910">
            <v>0.19927327137881343</v>
          </cell>
          <cell r="L2910">
            <v>5.0182344730971238</v>
          </cell>
          <cell r="M2910">
            <v>241268.4</v>
          </cell>
          <cell r="N2910">
            <v>3163662.6878093523</v>
          </cell>
          <cell r="O2910">
            <v>0</v>
          </cell>
          <cell r="P2910">
            <v>0</v>
          </cell>
          <cell r="Q2910">
            <v>3163662.6878093523</v>
          </cell>
          <cell r="R2910">
            <v>0</v>
          </cell>
          <cell r="T2910">
            <v>0</v>
          </cell>
        </row>
        <row r="2911">
          <cell r="B2911" t="str">
            <v>D20105</v>
          </cell>
          <cell r="E2911" t="str">
            <v>Excavator long arm</v>
          </cell>
          <cell r="F2911">
            <v>0.4</v>
          </cell>
          <cell r="G2911">
            <v>18</v>
          </cell>
          <cell r="H2911">
            <v>174.83503505138412</v>
          </cell>
          <cell r="I2911" t="str">
            <v>jam</v>
          </cell>
          <cell r="J2911">
            <v>9.7130575028546744</v>
          </cell>
          <cell r="K2911">
            <v>0.22141474597645935</v>
          </cell>
          <cell r="L2911">
            <v>4.5164110257874119</v>
          </cell>
          <cell r="M2911">
            <v>241268.4</v>
          </cell>
          <cell r="N2911">
            <v>2343453.8428217429</v>
          </cell>
          <cell r="O2911">
            <v>0</v>
          </cell>
          <cell r="P2911">
            <v>0</v>
          </cell>
          <cell r="Q2911">
            <v>2343453.8428217429</v>
          </cell>
          <cell r="R2911">
            <v>0</v>
          </cell>
          <cell r="T2911">
            <v>0</v>
          </cell>
        </row>
        <row r="2912">
          <cell r="B2912" t="str">
            <v>D20024</v>
          </cell>
          <cell r="E2912" t="str">
            <v>Dump Truck 20 Ton</v>
          </cell>
          <cell r="F2912">
            <v>8</v>
          </cell>
          <cell r="G2912">
            <v>10</v>
          </cell>
          <cell r="H2912">
            <v>142.97770666666662</v>
          </cell>
          <cell r="I2912" t="str">
            <v>jam</v>
          </cell>
          <cell r="J2912">
            <v>14.297770666666663</v>
          </cell>
          <cell r="K2912">
            <v>0.13037037037037036</v>
          </cell>
          <cell r="L2912">
            <v>7.6704545454545467</v>
          </cell>
          <cell r="M2912">
            <v>192744.92307692309</v>
          </cell>
          <cell r="N2912">
            <v>2755822.7073181532</v>
          </cell>
          <cell r="O2912">
            <v>0</v>
          </cell>
          <cell r="P2912">
            <v>0</v>
          </cell>
          <cell r="Q2912">
            <v>2755822.7073181532</v>
          </cell>
          <cell r="R2912">
            <v>0</v>
          </cell>
          <cell r="T2912">
            <v>0</v>
          </cell>
        </row>
        <row r="2913">
          <cell r="B2913" t="str">
            <v>D20049</v>
          </cell>
          <cell r="E2913" t="str">
            <v>Giant breaker</v>
          </cell>
          <cell r="G2913">
            <v>18</v>
          </cell>
          <cell r="H2913">
            <v>197.40671999999998</v>
          </cell>
          <cell r="I2913" t="str">
            <v>jam</v>
          </cell>
          <cell r="J2913">
            <v>10.967039999999999</v>
          </cell>
          <cell r="K2913">
            <v>0.1</v>
          </cell>
          <cell r="L2913">
            <v>10</v>
          </cell>
          <cell r="M2913">
            <v>268437.52</v>
          </cell>
          <cell r="N2913">
            <v>2943965.0193408001</v>
          </cell>
          <cell r="O2913">
            <v>0</v>
          </cell>
          <cell r="P2913">
            <v>0</v>
          </cell>
          <cell r="Q2913">
            <v>2943965.0193408001</v>
          </cell>
          <cell r="R2913">
            <v>0</v>
          </cell>
          <cell r="T2913">
            <v>0</v>
          </cell>
        </row>
        <row r="2914">
          <cell r="B2914" t="str">
            <v>D20004</v>
          </cell>
          <cell r="E2914" t="str">
            <v>Alat bantu (Pek. Tanah)-m3</v>
          </cell>
          <cell r="I2914" t="str">
            <v>m3</v>
          </cell>
          <cell r="J2914">
            <v>109.67039999999999</v>
          </cell>
          <cell r="K2914">
            <v>1</v>
          </cell>
          <cell r="M2914">
            <v>250</v>
          </cell>
          <cell r="N2914">
            <v>27417.599999999995</v>
          </cell>
          <cell r="O2914">
            <v>0</v>
          </cell>
          <cell r="P2914">
            <v>0</v>
          </cell>
          <cell r="Q2914">
            <v>27417.599999999995</v>
          </cell>
          <cell r="R2914">
            <v>0</v>
          </cell>
          <cell r="T2914">
            <v>0</v>
          </cell>
        </row>
        <row r="2915">
          <cell r="B2915" t="str">
            <v>D20050</v>
          </cell>
          <cell r="E2915" t="str">
            <v>BBM solar</v>
          </cell>
          <cell r="H2915">
            <v>751.24675903741922</v>
          </cell>
          <cell r="I2915" t="str">
            <v>ltr</v>
          </cell>
          <cell r="J2915">
            <v>751.24675903741922</v>
          </cell>
          <cell r="M2915">
            <v>989.1712</v>
          </cell>
          <cell r="N2915">
            <v>743111.65813315485</v>
          </cell>
          <cell r="O2915">
            <v>0</v>
          </cell>
          <cell r="P2915">
            <v>0</v>
          </cell>
          <cell r="Q2915">
            <v>743111.65813315485</v>
          </cell>
          <cell r="R2915">
            <v>0</v>
          </cell>
          <cell r="T2915">
            <v>0</v>
          </cell>
        </row>
        <row r="2916">
          <cell r="T2916">
            <v>0</v>
          </cell>
        </row>
        <row r="2917">
          <cell r="B2917" t="str">
            <v>4.8.2</v>
          </cell>
          <cell r="D2917" t="str">
            <v>Chamber Soil Back Filling</v>
          </cell>
          <cell r="I2917" t="str">
            <v>m3</v>
          </cell>
          <cell r="J2917">
            <v>64.116000000000014</v>
          </cell>
          <cell r="K2917">
            <v>32.058000000000007</v>
          </cell>
          <cell r="L2917" t="str">
            <v>m3/nos</v>
          </cell>
          <cell r="M2917">
            <v>48435.163685089246</v>
          </cell>
          <cell r="T2917">
            <v>0</v>
          </cell>
        </row>
        <row r="2918">
          <cell r="D2918" t="str">
            <v>Material</v>
          </cell>
          <cell r="M2918">
            <v>8174.281950847163</v>
          </cell>
          <cell r="T2918">
            <v>0</v>
          </cell>
        </row>
        <row r="2919">
          <cell r="B2919" t="str">
            <v>A20020</v>
          </cell>
          <cell r="E2919" t="str">
            <v>Tanah pilihan</v>
          </cell>
          <cell r="F2919">
            <v>0.2</v>
          </cell>
          <cell r="I2919" t="str">
            <v>m3</v>
          </cell>
          <cell r="J2919">
            <v>15.387840000000004</v>
          </cell>
          <cell r="K2919">
            <v>1.2</v>
          </cell>
          <cell r="M2919">
            <v>34059.508128529844</v>
          </cell>
          <cell r="N2919">
            <v>524102.26156051684</v>
          </cell>
          <cell r="O2919">
            <v>524102.26156051684</v>
          </cell>
          <cell r="P2919">
            <v>0</v>
          </cell>
          <cell r="Q2919">
            <v>0</v>
          </cell>
          <cell r="R2919">
            <v>0</v>
          </cell>
          <cell r="T2919">
            <v>0</v>
          </cell>
        </row>
        <row r="2920">
          <cell r="D2920" t="str">
            <v>Labour</v>
          </cell>
          <cell r="M2920">
            <v>3489.7119341563775</v>
          </cell>
          <cell r="T2920">
            <v>0</v>
          </cell>
        </row>
        <row r="2921">
          <cell r="B2921" t="str">
            <v>C20001</v>
          </cell>
          <cell r="E2921" t="str">
            <v>Tenaga</v>
          </cell>
          <cell r="G2921">
            <v>6</v>
          </cell>
          <cell r="I2921" t="str">
            <v>jam</v>
          </cell>
          <cell r="J2921">
            <v>10.13191111111111</v>
          </cell>
          <cell r="K2921">
            <v>0.15802469135802463</v>
          </cell>
          <cell r="L2921">
            <v>37.968750000000014</v>
          </cell>
          <cell r="M2921">
            <v>17500</v>
          </cell>
          <cell r="N2921">
            <v>177308.44444444444</v>
          </cell>
          <cell r="O2921">
            <v>0</v>
          </cell>
          <cell r="P2921">
            <v>177308.44444444444</v>
          </cell>
          <cell r="Q2921">
            <v>0</v>
          </cell>
          <cell r="R2921">
            <v>0</v>
          </cell>
          <cell r="T2921">
            <v>0</v>
          </cell>
        </row>
        <row r="2922">
          <cell r="B2922" t="str">
            <v>C20003</v>
          </cell>
          <cell r="E2922" t="str">
            <v>Mandor</v>
          </cell>
          <cell r="G2922">
            <v>1</v>
          </cell>
          <cell r="I2922" t="str">
            <v>jam</v>
          </cell>
          <cell r="J2922">
            <v>1.6886518518518516</v>
          </cell>
          <cell r="K2922">
            <v>2.6337448559670771E-2</v>
          </cell>
          <cell r="L2922">
            <v>37.968750000000014</v>
          </cell>
          <cell r="M2922">
            <v>27500</v>
          </cell>
          <cell r="N2922">
            <v>46437.92592592592</v>
          </cell>
          <cell r="O2922">
            <v>0</v>
          </cell>
          <cell r="P2922">
            <v>46437.92592592592</v>
          </cell>
          <cell r="Q2922">
            <v>0</v>
          </cell>
          <cell r="R2922">
            <v>0</v>
          </cell>
          <cell r="T2922">
            <v>0</v>
          </cell>
        </row>
        <row r="2923">
          <cell r="D2923" t="str">
            <v>Equipment Operasional</v>
          </cell>
          <cell r="H2923" t="str">
            <v>BBM</v>
          </cell>
          <cell r="M2923">
            <v>36771.1698000857</v>
          </cell>
          <cell r="T2923">
            <v>0</v>
          </cell>
        </row>
        <row r="2924">
          <cell r="B2924" t="str">
            <v>D20025</v>
          </cell>
          <cell r="E2924" t="str">
            <v>Excavator CAT320</v>
          </cell>
          <cell r="F2924" t="str">
            <v>Timbun</v>
          </cell>
          <cell r="G2924">
            <v>18</v>
          </cell>
          <cell r="H2924">
            <v>30.395733333333329</v>
          </cell>
          <cell r="I2924" t="str">
            <v>jam</v>
          </cell>
          <cell r="J2924">
            <v>1.6886518518518516</v>
          </cell>
          <cell r="K2924">
            <v>2.6337448559670771E-2</v>
          </cell>
          <cell r="L2924">
            <v>37.968750000000014</v>
          </cell>
          <cell r="M2924">
            <v>241268.4</v>
          </cell>
          <cell r="N2924">
            <v>407418.33045333327</v>
          </cell>
          <cell r="O2924">
            <v>0</v>
          </cell>
          <cell r="P2924">
            <v>0</v>
          </cell>
          <cell r="Q2924">
            <v>407418.33045333327</v>
          </cell>
          <cell r="R2924">
            <v>0</v>
          </cell>
          <cell r="T2924">
            <v>0</v>
          </cell>
        </row>
        <row r="2925">
          <cell r="B2925" t="str">
            <v>D20040</v>
          </cell>
          <cell r="E2925" t="str">
            <v>Water Tank Truck, 3000-5000 liter</v>
          </cell>
          <cell r="G2925">
            <v>5</v>
          </cell>
          <cell r="H2925">
            <v>2.1372000000000004</v>
          </cell>
          <cell r="I2925" t="str">
            <v>jam</v>
          </cell>
          <cell r="J2925">
            <v>0.4274400000000001</v>
          </cell>
          <cell r="K2925">
            <v>6.6666666666666671E-3</v>
          </cell>
          <cell r="L2925">
            <v>150</v>
          </cell>
          <cell r="M2925">
            <v>84561.566504230243</v>
          </cell>
          <cell r="N2925">
            <v>36144.995986568181</v>
          </cell>
          <cell r="O2925">
            <v>0</v>
          </cell>
          <cell r="P2925">
            <v>0</v>
          </cell>
          <cell r="Q2925">
            <v>36144.995986568181</v>
          </cell>
          <cell r="R2925">
            <v>0</v>
          </cell>
          <cell r="T2925">
            <v>0</v>
          </cell>
        </row>
        <row r="2926">
          <cell r="B2926" t="str">
            <v>A20021</v>
          </cell>
          <cell r="E2926" t="str">
            <v>Air</v>
          </cell>
          <cell r="I2926" t="str">
            <v>m3</v>
          </cell>
          <cell r="J2926">
            <v>6.4116000000000017</v>
          </cell>
          <cell r="K2926">
            <v>0.1</v>
          </cell>
          <cell r="M2926">
            <v>2469.92</v>
          </cell>
          <cell r="N2926">
            <v>15836.139072000005</v>
          </cell>
          <cell r="O2926">
            <v>15836.139072000005</v>
          </cell>
          <cell r="P2926">
            <v>0</v>
          </cell>
          <cell r="Q2926">
            <v>0</v>
          </cell>
          <cell r="R2926">
            <v>0</v>
          </cell>
          <cell r="T2926">
            <v>0</v>
          </cell>
        </row>
        <row r="2927">
          <cell r="B2927" t="str">
            <v>D20036</v>
          </cell>
          <cell r="E2927" t="str">
            <v>Stamper</v>
          </cell>
          <cell r="I2927" t="str">
            <v>jam</v>
          </cell>
          <cell r="J2927">
            <v>8.5488000000000017</v>
          </cell>
          <cell r="K2927">
            <v>0.13333333333333333</v>
          </cell>
          <cell r="L2927">
            <v>7.5</v>
          </cell>
          <cell r="M2927">
            <v>27509.943875635217</v>
          </cell>
          <cell r="N2927">
            <v>235177.0082040304</v>
          </cell>
          <cell r="O2927">
            <v>0</v>
          </cell>
          <cell r="P2927">
            <v>0</v>
          </cell>
          <cell r="Q2927">
            <v>235177.0082040304</v>
          </cell>
          <cell r="R2927">
            <v>0</v>
          </cell>
          <cell r="T2927">
            <v>0</v>
          </cell>
        </row>
        <row r="2928">
          <cell r="B2928" t="str">
            <v>D20042</v>
          </cell>
          <cell r="E2928" t="str">
            <v>Wheel loader</v>
          </cell>
          <cell r="F2928">
            <v>0.8</v>
          </cell>
          <cell r="G2928">
            <v>16</v>
          </cell>
          <cell r="H2928">
            <v>21.972819277108435</v>
          </cell>
          <cell r="I2928" t="str">
            <v>jam</v>
          </cell>
          <cell r="J2928">
            <v>1.3733012048192772</v>
          </cell>
          <cell r="K2928">
            <v>2.6773761713520743E-2</v>
          </cell>
          <cell r="L2928">
            <v>37.350000000000009</v>
          </cell>
          <cell r="M2928">
            <v>173345.6</v>
          </cell>
          <cell r="N2928">
            <v>238055.72133012052</v>
          </cell>
          <cell r="O2928">
            <v>0</v>
          </cell>
          <cell r="P2928">
            <v>0</v>
          </cell>
          <cell r="Q2928">
            <v>238055.72133012052</v>
          </cell>
          <cell r="R2928">
            <v>0</v>
          </cell>
          <cell r="T2928">
            <v>0</v>
          </cell>
        </row>
        <row r="2929">
          <cell r="B2929" t="str">
            <v>D20024</v>
          </cell>
          <cell r="E2929" t="str">
            <v>Dump Truck 20 Ton</v>
          </cell>
          <cell r="F2929">
            <v>8</v>
          </cell>
          <cell r="G2929">
            <v>10</v>
          </cell>
          <cell r="H2929">
            <v>66.870613333333338</v>
          </cell>
          <cell r="I2929" t="str">
            <v>jam</v>
          </cell>
          <cell r="J2929">
            <v>6.6870613333333342</v>
          </cell>
          <cell r="K2929">
            <v>0.13037037037037036</v>
          </cell>
          <cell r="L2929">
            <v>7.6704545454545467</v>
          </cell>
          <cell r="M2929">
            <v>192744.92307692309</v>
          </cell>
          <cell r="N2929">
            <v>1288897.1223040002</v>
          </cell>
          <cell r="O2929">
            <v>0</v>
          </cell>
          <cell r="P2929">
            <v>0</v>
          </cell>
          <cell r="Q2929">
            <v>1288897.1223040002</v>
          </cell>
          <cell r="R2929">
            <v>0</v>
          </cell>
          <cell r="T2929">
            <v>0</v>
          </cell>
        </row>
        <row r="2930">
          <cell r="B2930" t="str">
            <v>D20004</v>
          </cell>
          <cell r="E2930" t="str">
            <v>Alat bantu (Pek. Tanah)-m3</v>
          </cell>
          <cell r="I2930" t="str">
            <v>m3</v>
          </cell>
          <cell r="J2930">
            <v>64.116000000000014</v>
          </cell>
          <cell r="K2930">
            <v>1</v>
          </cell>
          <cell r="M2930">
            <v>250</v>
          </cell>
          <cell r="N2930">
            <v>16029.000000000004</v>
          </cell>
          <cell r="O2930">
            <v>0</v>
          </cell>
          <cell r="P2930">
            <v>0</v>
          </cell>
          <cell r="Q2930">
            <v>16029.000000000004</v>
          </cell>
          <cell r="R2930">
            <v>0</v>
          </cell>
          <cell r="T2930">
            <v>0</v>
          </cell>
        </row>
        <row r="2931">
          <cell r="B2931" t="str">
            <v>D20050</v>
          </cell>
          <cell r="E2931" t="str">
            <v>BBM solar</v>
          </cell>
          <cell r="H2931">
            <v>121.37636594377511</v>
          </cell>
          <cell r="I2931" t="str">
            <v>ltr</v>
          </cell>
          <cell r="J2931">
            <v>121.37636594377511</v>
          </cell>
          <cell r="M2931">
            <v>989.1712</v>
          </cell>
          <cell r="N2931">
            <v>120062.00555224316</v>
          </cell>
          <cell r="O2931">
            <v>0</v>
          </cell>
          <cell r="P2931">
            <v>0</v>
          </cell>
          <cell r="Q2931">
            <v>120062.00555224316</v>
          </cell>
          <cell r="R2931">
            <v>0</v>
          </cell>
          <cell r="T2931">
            <v>0</v>
          </cell>
        </row>
        <row r="2932">
          <cell r="T2932">
            <v>0</v>
          </cell>
        </row>
        <row r="2933">
          <cell r="B2933" t="str">
            <v>4.8.3</v>
          </cell>
          <cell r="D2933" t="str">
            <v>Blinding Concrete Class B</v>
          </cell>
          <cell r="F2933">
            <v>0.1</v>
          </cell>
          <cell r="I2933" t="str">
            <v>m3</v>
          </cell>
          <cell r="J2933">
            <v>10.34</v>
          </cell>
          <cell r="K2933">
            <v>5.17</v>
          </cell>
          <cell r="L2933" t="str">
            <v>m3/nos</v>
          </cell>
          <cell r="M2933">
            <v>694275.05279999995</v>
          </cell>
          <cell r="T2933">
            <v>0</v>
          </cell>
        </row>
        <row r="2934">
          <cell r="D2934" t="str">
            <v>Material</v>
          </cell>
          <cell r="M2934">
            <v>609675.05279999995</v>
          </cell>
          <cell r="T2934">
            <v>0</v>
          </cell>
        </row>
        <row r="2935">
          <cell r="B2935" t="str">
            <v>B20193</v>
          </cell>
          <cell r="E2935" t="str">
            <v>Concrete Class B</v>
          </cell>
          <cell r="I2935" t="str">
            <v>m3</v>
          </cell>
          <cell r="J2935">
            <v>10.546799999999999</v>
          </cell>
          <cell r="K2935">
            <v>1.02</v>
          </cell>
          <cell r="M2935">
            <v>597720.64</v>
          </cell>
          <cell r="N2935">
            <v>6304040.0459519997</v>
          </cell>
          <cell r="O2935">
            <v>6304040.0459519997</v>
          </cell>
          <cell r="P2935">
            <v>0</v>
          </cell>
          <cell r="Q2935">
            <v>0</v>
          </cell>
          <cell r="R2935">
            <v>0</v>
          </cell>
          <cell r="T2935">
            <v>0</v>
          </cell>
        </row>
        <row r="2936">
          <cell r="D2936" t="str">
            <v>Labour</v>
          </cell>
          <cell r="M2936">
            <v>81600</v>
          </cell>
          <cell r="T2936">
            <v>0</v>
          </cell>
        </row>
        <row r="2937">
          <cell r="B2937" t="str">
            <v>C20008</v>
          </cell>
          <cell r="E2937" t="str">
            <v>Placing beton (slab)</v>
          </cell>
          <cell r="I2937" t="str">
            <v>m3</v>
          </cell>
          <cell r="J2937">
            <v>10.546799999999999</v>
          </cell>
          <cell r="M2937">
            <v>80000</v>
          </cell>
          <cell r="N2937">
            <v>843744</v>
          </cell>
          <cell r="O2937">
            <v>0</v>
          </cell>
          <cell r="P2937">
            <v>843744</v>
          </cell>
          <cell r="Q2937">
            <v>0</v>
          </cell>
          <cell r="R2937">
            <v>0</v>
          </cell>
          <cell r="T2937">
            <v>0</v>
          </cell>
        </row>
        <row r="2938">
          <cell r="D2938" t="str">
            <v>Equipment Operasional</v>
          </cell>
          <cell r="H2938" t="str">
            <v>BBM</v>
          </cell>
          <cell r="M2938">
            <v>3000</v>
          </cell>
          <cell r="T2938">
            <v>0</v>
          </cell>
        </row>
        <row r="2939">
          <cell r="B2939" t="str">
            <v>D20029</v>
          </cell>
          <cell r="E2939" t="str">
            <v>Gerobak dorong</v>
          </cell>
          <cell r="I2939" t="str">
            <v>unit</v>
          </cell>
          <cell r="J2939">
            <v>0.20680000000000001</v>
          </cell>
          <cell r="K2939">
            <v>0.02</v>
          </cell>
          <cell r="M2939">
            <v>100000</v>
          </cell>
          <cell r="N2939">
            <v>20680</v>
          </cell>
          <cell r="O2939">
            <v>0</v>
          </cell>
          <cell r="P2939">
            <v>0</v>
          </cell>
          <cell r="Q2939">
            <v>20680</v>
          </cell>
          <cell r="R2939">
            <v>0</v>
          </cell>
          <cell r="T2939">
            <v>0</v>
          </cell>
        </row>
        <row r="2940">
          <cell r="B2940" t="str">
            <v>D20006</v>
          </cell>
          <cell r="E2940" t="str">
            <v>Alat bantu Cor</v>
          </cell>
          <cell r="I2940" t="str">
            <v>m3</v>
          </cell>
          <cell r="J2940">
            <v>10.34</v>
          </cell>
          <cell r="K2940">
            <v>1</v>
          </cell>
          <cell r="M2940">
            <v>1000</v>
          </cell>
          <cell r="N2940">
            <v>10340</v>
          </cell>
          <cell r="O2940">
            <v>0</v>
          </cell>
          <cell r="P2940">
            <v>0</v>
          </cell>
          <cell r="Q2940">
            <v>10340</v>
          </cell>
          <cell r="R2940">
            <v>0</v>
          </cell>
          <cell r="T2940">
            <v>0</v>
          </cell>
        </row>
        <row r="2941">
          <cell r="T2941">
            <v>0</v>
          </cell>
        </row>
        <row r="2942">
          <cell r="B2942" t="str">
            <v>4.8.4</v>
          </cell>
          <cell r="D2942" t="str">
            <v>Concrete Work</v>
          </cell>
          <cell r="I2942" t="str">
            <v>nos</v>
          </cell>
          <cell r="J2942">
            <v>2</v>
          </cell>
          <cell r="M2942">
            <v>133006812.5857491</v>
          </cell>
          <cell r="T2942">
            <v>0</v>
          </cell>
        </row>
        <row r="2943">
          <cell r="D2943" t="str">
            <v>Concrete block</v>
          </cell>
          <cell r="T2943">
            <v>0</v>
          </cell>
        </row>
        <row r="2944">
          <cell r="B2944" t="str">
            <v>4.8.4.a</v>
          </cell>
          <cell r="E2944" t="str">
            <v>Con-C</v>
          </cell>
          <cell r="I2944" t="str">
            <v>m3</v>
          </cell>
          <cell r="J2944">
            <v>2.44</v>
          </cell>
          <cell r="K2944">
            <v>1.22</v>
          </cell>
          <cell r="L2944" t="str">
            <v>m3/nos</v>
          </cell>
          <cell r="T2944">
            <v>0</v>
          </cell>
        </row>
        <row r="2945">
          <cell r="B2945" t="str">
            <v>4.8.4.b</v>
          </cell>
          <cell r="E2945" t="str">
            <v>Re-Bar</v>
          </cell>
          <cell r="I2945" t="str">
            <v>kg</v>
          </cell>
          <cell r="J2945">
            <v>270.11200000000002</v>
          </cell>
          <cell r="K2945">
            <v>135.05600000000001</v>
          </cell>
          <cell r="L2945" t="str">
            <v>kg/nos</v>
          </cell>
          <cell r="T2945">
            <v>0</v>
          </cell>
        </row>
        <row r="2946">
          <cell r="B2946" t="str">
            <v>4.8.4.c</v>
          </cell>
          <cell r="E2946" t="str">
            <v>Form-Work</v>
          </cell>
          <cell r="I2946" t="str">
            <v>m2</v>
          </cell>
          <cell r="J2946">
            <v>22.54</v>
          </cell>
          <cell r="K2946">
            <v>11.27</v>
          </cell>
          <cell r="L2946" t="str">
            <v>m2/nos</v>
          </cell>
          <cell r="T2946">
            <v>0</v>
          </cell>
        </row>
        <row r="2947">
          <cell r="D2947" t="str">
            <v>Opening for acces and maintenance</v>
          </cell>
          <cell r="T2947">
            <v>0</v>
          </cell>
        </row>
        <row r="2948">
          <cell r="B2948" t="str">
            <v>4.8.4.d</v>
          </cell>
          <cell r="E2948" t="str">
            <v>Con-C</v>
          </cell>
          <cell r="I2948" t="str">
            <v>m3</v>
          </cell>
          <cell r="J2948">
            <v>0.32</v>
          </cell>
          <cell r="K2948">
            <v>0.16</v>
          </cell>
          <cell r="L2948" t="str">
            <v>m3/nos</v>
          </cell>
          <cell r="T2948">
            <v>0</v>
          </cell>
        </row>
        <row r="2949">
          <cell r="B2949" t="str">
            <v>4.8.4.e</v>
          </cell>
          <cell r="E2949" t="str">
            <v>Re-Bar</v>
          </cell>
          <cell r="I2949" t="str">
            <v>kg</v>
          </cell>
          <cell r="J2949">
            <v>36.908000000000001</v>
          </cell>
          <cell r="K2949">
            <v>18.454000000000001</v>
          </cell>
          <cell r="L2949" t="str">
            <v>kg/nos</v>
          </cell>
          <cell r="T2949">
            <v>0</v>
          </cell>
        </row>
        <row r="2950">
          <cell r="B2950" t="str">
            <v>4.8.4.f</v>
          </cell>
          <cell r="E2950" t="str">
            <v>Form-Work</v>
          </cell>
          <cell r="I2950" t="str">
            <v>m2</v>
          </cell>
          <cell r="J2950">
            <v>1.1200000000000001</v>
          </cell>
          <cell r="K2950">
            <v>0.56000000000000005</v>
          </cell>
          <cell r="L2950" t="str">
            <v>m2/nos</v>
          </cell>
          <cell r="T2950">
            <v>0</v>
          </cell>
        </row>
        <row r="2951">
          <cell r="D2951" t="str">
            <v>Concrete ring for cover installation</v>
          </cell>
          <cell r="T2951">
            <v>0</v>
          </cell>
        </row>
        <row r="2952">
          <cell r="B2952" t="str">
            <v>4.8.4.g</v>
          </cell>
          <cell r="E2952" t="str">
            <v>Con-C</v>
          </cell>
          <cell r="I2952" t="str">
            <v>m3</v>
          </cell>
          <cell r="J2952">
            <v>1.08</v>
          </cell>
          <cell r="K2952">
            <v>0.54</v>
          </cell>
          <cell r="L2952" t="str">
            <v>m3/nos</v>
          </cell>
          <cell r="T2952">
            <v>0</v>
          </cell>
        </row>
        <row r="2953">
          <cell r="B2953" t="str">
            <v>4.8.4.h</v>
          </cell>
          <cell r="E2953" t="str">
            <v>Re-Bar</v>
          </cell>
          <cell r="I2953" t="str">
            <v>kg</v>
          </cell>
          <cell r="J2953">
            <v>210.65600000000001</v>
          </cell>
          <cell r="K2953">
            <v>105.328</v>
          </cell>
          <cell r="L2953" t="str">
            <v>kg/nos</v>
          </cell>
          <cell r="T2953">
            <v>0</v>
          </cell>
        </row>
        <row r="2954">
          <cell r="B2954" t="str">
            <v>4.8.4.i</v>
          </cell>
          <cell r="E2954" t="str">
            <v>Form-Work</v>
          </cell>
          <cell r="I2954" t="str">
            <v>m2</v>
          </cell>
          <cell r="J2954">
            <v>10.08</v>
          </cell>
          <cell r="K2954">
            <v>5.04</v>
          </cell>
          <cell r="L2954" t="str">
            <v>m2/nos</v>
          </cell>
          <cell r="T2954">
            <v>0</v>
          </cell>
        </row>
        <row r="2955">
          <cell r="D2955" t="str">
            <v>Chamber</v>
          </cell>
          <cell r="T2955">
            <v>0</v>
          </cell>
        </row>
        <row r="2956">
          <cell r="B2956" t="str">
            <v>4.8.4.j</v>
          </cell>
          <cell r="E2956" t="str">
            <v>Con-C</v>
          </cell>
          <cell r="I2956" t="str">
            <v>m3</v>
          </cell>
          <cell r="J2956">
            <v>81.180000000000007</v>
          </cell>
          <cell r="K2956">
            <v>40.590000000000003</v>
          </cell>
          <cell r="L2956" t="str">
            <v>m3/nos</v>
          </cell>
          <cell r="T2956">
            <v>0</v>
          </cell>
        </row>
        <row r="2957">
          <cell r="B2957" t="str">
            <v>4.8.4.k</v>
          </cell>
          <cell r="E2957" t="str">
            <v>Re-Bar</v>
          </cell>
          <cell r="I2957" t="str">
            <v>kg</v>
          </cell>
          <cell r="J2957">
            <v>10398.31</v>
          </cell>
          <cell r="K2957">
            <v>5199.1549999999997</v>
          </cell>
          <cell r="L2957" t="str">
            <v>kg/nos</v>
          </cell>
          <cell r="T2957">
            <v>0</v>
          </cell>
        </row>
        <row r="2958">
          <cell r="B2958" t="str">
            <v>4.8.4.l</v>
          </cell>
          <cell r="E2958" t="str">
            <v>Form-Work</v>
          </cell>
          <cell r="I2958" t="str">
            <v>m2</v>
          </cell>
          <cell r="J2958">
            <v>279.36</v>
          </cell>
          <cell r="K2958">
            <v>139.68</v>
          </cell>
          <cell r="L2958" t="str">
            <v>m2/nos</v>
          </cell>
          <cell r="T2958">
            <v>0</v>
          </cell>
        </row>
        <row r="2959">
          <cell r="D2959" t="str">
            <v>Pre-cast</v>
          </cell>
          <cell r="T2959">
            <v>0</v>
          </cell>
        </row>
        <row r="2960">
          <cell r="B2960" t="str">
            <v>4.8.4.m</v>
          </cell>
          <cell r="E2960" t="str">
            <v>Con-C</v>
          </cell>
          <cell r="I2960" t="str">
            <v>m3</v>
          </cell>
          <cell r="J2960">
            <v>7.6</v>
          </cell>
          <cell r="K2960">
            <v>3.8</v>
          </cell>
          <cell r="L2960" t="str">
            <v>m3/nos</v>
          </cell>
          <cell r="T2960">
            <v>0</v>
          </cell>
        </row>
        <row r="2961">
          <cell r="B2961" t="str">
            <v>4.8.4.n</v>
          </cell>
          <cell r="E2961" t="str">
            <v>Re-Bar</v>
          </cell>
          <cell r="I2961" t="str">
            <v>kg</v>
          </cell>
          <cell r="J2961">
            <v>837.35799999999995</v>
          </cell>
          <cell r="K2961">
            <v>418.67899999999997</v>
          </cell>
          <cell r="L2961" t="str">
            <v>kg/nos</v>
          </cell>
          <cell r="T2961">
            <v>0</v>
          </cell>
        </row>
        <row r="2962">
          <cell r="B2962" t="str">
            <v>4.8.4.o</v>
          </cell>
          <cell r="E2962" t="str">
            <v>Form-Work</v>
          </cell>
          <cell r="I2962" t="str">
            <v>m2</v>
          </cell>
          <cell r="J2962">
            <v>49.2</v>
          </cell>
          <cell r="K2962">
            <v>24.6</v>
          </cell>
          <cell r="L2962" t="str">
            <v>m2/nos</v>
          </cell>
          <cell r="T2962">
            <v>0</v>
          </cell>
        </row>
        <row r="2963">
          <cell r="T2963">
            <v>0</v>
          </cell>
        </row>
        <row r="2964">
          <cell r="D2964" t="str">
            <v>Concrete class C</v>
          </cell>
          <cell r="I2964" t="str">
            <v>m3</v>
          </cell>
          <cell r="J2964">
            <v>92.62</v>
          </cell>
          <cell r="M2964">
            <v>780355.8617086343</v>
          </cell>
          <cell r="T2964">
            <v>0</v>
          </cell>
        </row>
        <row r="2965">
          <cell r="D2965" t="str">
            <v>Material</v>
          </cell>
          <cell r="M2965">
            <v>25342174.838163938</v>
          </cell>
          <cell r="T2965">
            <v>0</v>
          </cell>
        </row>
        <row r="2966">
          <cell r="B2966" t="str">
            <v>B20194</v>
          </cell>
          <cell r="E2966" t="str">
            <v>Concrete Class C</v>
          </cell>
          <cell r="I2966" t="str">
            <v>m3</v>
          </cell>
          <cell r="J2966">
            <v>94.472400000000007</v>
          </cell>
          <cell r="K2966">
            <v>1.02</v>
          </cell>
          <cell r="M2966">
            <v>654528.80000000005</v>
          </cell>
          <cell r="N2966">
            <v>61834906.605120011</v>
          </cell>
          <cell r="O2966">
            <v>61834906.605120011</v>
          </cell>
          <cell r="P2966">
            <v>0</v>
          </cell>
          <cell r="Q2966">
            <v>0</v>
          </cell>
          <cell r="R2966">
            <v>0</v>
          </cell>
          <cell r="T2966">
            <v>0</v>
          </cell>
        </row>
        <row r="2967">
          <cell r="D2967" t="str">
            <v>Labour</v>
          </cell>
          <cell r="M2967">
            <v>3871819.6721311477</v>
          </cell>
          <cell r="T2967">
            <v>0</v>
          </cell>
        </row>
        <row r="2968">
          <cell r="B2968" t="str">
            <v>C20007</v>
          </cell>
          <cell r="E2968" t="str">
            <v>Placing beton (dinding)</v>
          </cell>
          <cell r="I2968" t="str">
            <v>m3</v>
          </cell>
          <cell r="J2968">
            <v>94.472400000000007</v>
          </cell>
          <cell r="M2968">
            <v>100000</v>
          </cell>
          <cell r="N2968">
            <v>9447240</v>
          </cell>
          <cell r="O2968">
            <v>0</v>
          </cell>
          <cell r="P2968">
            <v>9447240</v>
          </cell>
          <cell r="Q2968">
            <v>0</v>
          </cell>
          <cell r="R2968">
            <v>0</v>
          </cell>
          <cell r="T2968">
            <v>0</v>
          </cell>
        </row>
        <row r="2969">
          <cell r="D2969" t="str">
            <v>Equipment Operasional</v>
          </cell>
          <cell r="H2969" t="str">
            <v>BBM</v>
          </cell>
          <cell r="M2969">
            <v>407546.43702200893</v>
          </cell>
          <cell r="T2969">
            <v>0</v>
          </cell>
        </row>
        <row r="2970">
          <cell r="B2970" t="str">
            <v>D20029</v>
          </cell>
          <cell r="E2970" t="str">
            <v>Gerobak dorong</v>
          </cell>
          <cell r="I2970" t="str">
            <v>unit</v>
          </cell>
          <cell r="J2970">
            <v>1.8524</v>
          </cell>
          <cell r="K2970">
            <v>0.02</v>
          </cell>
          <cell r="M2970">
            <v>100000</v>
          </cell>
          <cell r="N2970">
            <v>185240</v>
          </cell>
          <cell r="O2970">
            <v>0</v>
          </cell>
          <cell r="P2970">
            <v>0</v>
          </cell>
          <cell r="Q2970">
            <v>185240</v>
          </cell>
          <cell r="R2970">
            <v>0</v>
          </cell>
          <cell r="T2970">
            <v>0</v>
          </cell>
        </row>
        <row r="2971">
          <cell r="B2971" t="str">
            <v>D20019</v>
          </cell>
          <cell r="E2971" t="str">
            <v>Concrete Vibrator</v>
          </cell>
          <cell r="I2971" t="str">
            <v>jam</v>
          </cell>
          <cell r="J2971">
            <v>40.916465863453816</v>
          </cell>
          <cell r="K2971">
            <v>0.44176706827309237</v>
          </cell>
          <cell r="L2971">
            <v>2.2636363636363637</v>
          </cell>
          <cell r="M2971">
            <v>8458.0449222720126</v>
          </cell>
          <cell r="N2971">
            <v>346073.30633370171</v>
          </cell>
          <cell r="O2971">
            <v>0</v>
          </cell>
          <cell r="P2971">
            <v>0</v>
          </cell>
          <cell r="Q2971">
            <v>346073.30633370171</v>
          </cell>
          <cell r="R2971">
            <v>0</v>
          </cell>
          <cell r="T2971">
            <v>0</v>
          </cell>
        </row>
        <row r="2972">
          <cell r="B2972" t="str">
            <v>D20006</v>
          </cell>
          <cell r="E2972" t="str">
            <v>Alat bantu Cor</v>
          </cell>
          <cell r="I2972" t="str">
            <v>m3</v>
          </cell>
          <cell r="J2972">
            <v>463.1</v>
          </cell>
          <cell r="K2972">
            <v>5</v>
          </cell>
          <cell r="M2972">
            <v>1000</v>
          </cell>
          <cell r="N2972">
            <v>463100</v>
          </cell>
          <cell r="O2972">
            <v>0</v>
          </cell>
          <cell r="P2972">
            <v>0</v>
          </cell>
          <cell r="Q2972">
            <v>463100</v>
          </cell>
          <cell r="R2972">
            <v>0</v>
          </cell>
          <cell r="T2972">
            <v>0</v>
          </cell>
        </row>
        <row r="2973">
          <cell r="T2973">
            <v>0</v>
          </cell>
        </row>
        <row r="2974">
          <cell r="B2974" t="str">
            <v>4.8.4.p</v>
          </cell>
          <cell r="D2974" t="str">
            <v>Reinforcement</v>
          </cell>
          <cell r="I2974" t="str">
            <v>kg</v>
          </cell>
          <cell r="J2974">
            <v>12928.678400000001</v>
          </cell>
          <cell r="K2974">
            <v>1.1000000000000001</v>
          </cell>
          <cell r="M2974">
            <v>12012.333333333336</v>
          </cell>
          <cell r="T2974">
            <v>0</v>
          </cell>
        </row>
        <row r="2975">
          <cell r="D2975" t="str">
            <v>Material</v>
          </cell>
          <cell r="M2975">
            <v>505876.08847292978</v>
          </cell>
          <cell r="T2975">
            <v>0</v>
          </cell>
        </row>
        <row r="2976">
          <cell r="B2976" t="str">
            <v>B20011</v>
          </cell>
          <cell r="E2976" t="str">
            <v>Besi beton</v>
          </cell>
          <cell r="I2976" t="str">
            <v>kg</v>
          </cell>
          <cell r="J2976">
            <v>13575.112320000002</v>
          </cell>
          <cell r="K2976">
            <v>1.05</v>
          </cell>
          <cell r="M2976">
            <v>9800</v>
          </cell>
          <cell r="N2976">
            <v>133036100.73600002</v>
          </cell>
          <cell r="O2976">
            <v>133036100.73600002</v>
          </cell>
          <cell r="P2976">
            <v>0</v>
          </cell>
          <cell r="Q2976">
            <v>0</v>
          </cell>
          <cell r="R2976">
            <v>0</v>
          </cell>
          <cell r="T2976">
            <v>0</v>
          </cell>
        </row>
        <row r="2977">
          <cell r="B2977" t="str">
            <v>B20050</v>
          </cell>
          <cell r="E2977" t="str">
            <v>Kawat Bendrad</v>
          </cell>
          <cell r="I2977" t="str">
            <v>Kg</v>
          </cell>
          <cell r="J2977">
            <v>258.57356800000002</v>
          </cell>
          <cell r="K2977">
            <v>0.02</v>
          </cell>
          <cell r="M2977">
            <v>13950</v>
          </cell>
          <cell r="N2977">
            <v>3607101.2736000004</v>
          </cell>
          <cell r="O2977">
            <v>3607101.2736000004</v>
          </cell>
          <cell r="P2977">
            <v>0</v>
          </cell>
          <cell r="Q2977">
            <v>0</v>
          </cell>
          <cell r="R2977">
            <v>0</v>
          </cell>
          <cell r="T2977">
            <v>0</v>
          </cell>
        </row>
        <row r="2978">
          <cell r="D2978" t="str">
            <v>Labour</v>
          </cell>
          <cell r="M2978">
            <v>60308.815543182092</v>
          </cell>
          <cell r="T2978">
            <v>0</v>
          </cell>
        </row>
        <row r="2979">
          <cell r="B2979" t="str">
            <v>C20014</v>
          </cell>
          <cell r="E2979" t="str">
            <v>Upah fabrikasi dan install besi beton</v>
          </cell>
          <cell r="I2979" t="str">
            <v>kg</v>
          </cell>
          <cell r="J2979">
            <v>13575.112320000002</v>
          </cell>
          <cell r="M2979">
            <v>1200</v>
          </cell>
          <cell r="N2979">
            <v>16290134.784000002</v>
          </cell>
          <cell r="O2979">
            <v>0</v>
          </cell>
          <cell r="P2979">
            <v>16290134.784000002</v>
          </cell>
          <cell r="Q2979">
            <v>0</v>
          </cell>
          <cell r="R2979">
            <v>0</v>
          </cell>
          <cell r="T2979">
            <v>0</v>
          </cell>
        </row>
        <row r="2980">
          <cell r="D2980" t="str">
            <v>Equipment Operasional</v>
          </cell>
          <cell r="M2980">
            <v>8775.0922086640603</v>
          </cell>
          <cell r="T2980">
            <v>0</v>
          </cell>
        </row>
        <row r="2981">
          <cell r="B2981" t="str">
            <v>D20013</v>
          </cell>
          <cell r="E2981" t="str">
            <v>Bar bender</v>
          </cell>
          <cell r="G2981">
            <v>300</v>
          </cell>
          <cell r="I2981" t="str">
            <v>jam</v>
          </cell>
          <cell r="J2981">
            <v>43.09559466666667</v>
          </cell>
          <cell r="K2981">
            <v>3.3333333333333335E-3</v>
          </cell>
          <cell r="M2981">
            <v>20000</v>
          </cell>
          <cell r="N2981">
            <v>861911.89333333343</v>
          </cell>
          <cell r="O2981">
            <v>0</v>
          </cell>
          <cell r="P2981">
            <v>0</v>
          </cell>
          <cell r="Q2981">
            <v>861911.89333333343</v>
          </cell>
          <cell r="R2981">
            <v>0</v>
          </cell>
          <cell r="T2981">
            <v>0</v>
          </cell>
        </row>
        <row r="2982">
          <cell r="B2982" t="str">
            <v>D20014</v>
          </cell>
          <cell r="E2982" t="str">
            <v>Bar cutter</v>
          </cell>
          <cell r="G2982">
            <v>300</v>
          </cell>
          <cell r="I2982" t="str">
            <v>jam</v>
          </cell>
          <cell r="J2982">
            <v>43.09559466666667</v>
          </cell>
          <cell r="K2982">
            <v>3.3333333333333335E-3</v>
          </cell>
          <cell r="M2982">
            <v>20000</v>
          </cell>
          <cell r="N2982">
            <v>861911.89333333343</v>
          </cell>
          <cell r="O2982">
            <v>0</v>
          </cell>
          <cell r="P2982">
            <v>0</v>
          </cell>
          <cell r="Q2982">
            <v>861911.89333333343</v>
          </cell>
          <cell r="R2982">
            <v>0</v>
          </cell>
          <cell r="T2982">
            <v>0</v>
          </cell>
        </row>
        <row r="2983">
          <cell r="B2983" t="str">
            <v>D20005</v>
          </cell>
          <cell r="E2983" t="str">
            <v>Alat bantu pekerjaan besi</v>
          </cell>
          <cell r="I2983" t="str">
            <v>kg</v>
          </cell>
          <cell r="J2983">
            <v>12928.678400000001</v>
          </cell>
          <cell r="K2983">
            <v>1</v>
          </cell>
          <cell r="M2983">
            <v>50</v>
          </cell>
          <cell r="N2983">
            <v>646433.92000000004</v>
          </cell>
          <cell r="O2983">
            <v>0</v>
          </cell>
          <cell r="P2983">
            <v>0</v>
          </cell>
          <cell r="Q2983">
            <v>646433.92000000004</v>
          </cell>
          <cell r="R2983">
            <v>0</v>
          </cell>
          <cell r="T2983">
            <v>0</v>
          </cell>
        </row>
        <row r="2984">
          <cell r="T2984">
            <v>0</v>
          </cell>
        </row>
        <row r="2985">
          <cell r="D2985" t="str">
            <v>Formwork</v>
          </cell>
          <cell r="I2985" t="str">
            <v>m2</v>
          </cell>
          <cell r="J2985">
            <v>362.3</v>
          </cell>
          <cell r="M2985">
            <v>106081.89555555554</v>
          </cell>
          <cell r="T2985">
            <v>0</v>
          </cell>
        </row>
        <row r="2986">
          <cell r="D2986" t="str">
            <v>Material</v>
          </cell>
          <cell r="M2986">
            <v>1030029.7586414276</v>
          </cell>
          <cell r="T2986">
            <v>0</v>
          </cell>
        </row>
        <row r="2987">
          <cell r="B2987" t="str">
            <v>A20008</v>
          </cell>
          <cell r="E2987" t="str">
            <v>Kayu bekisting</v>
          </cell>
          <cell r="G2987">
            <v>3</v>
          </cell>
          <cell r="H2987" t="str">
            <v>X pakai</v>
          </cell>
          <cell r="I2987" t="str">
            <v>m3</v>
          </cell>
          <cell r="J2987">
            <v>4.1828038194444446</v>
          </cell>
          <cell r="K2987">
            <v>1.154513888888889E-2</v>
          </cell>
          <cell r="M2987">
            <v>2193529.6</v>
          </cell>
          <cell r="N2987">
            <v>9175103.9889444448</v>
          </cell>
          <cell r="O2987">
            <v>9175103.9889444448</v>
          </cell>
          <cell r="P2987">
            <v>0</v>
          </cell>
          <cell r="Q2987">
            <v>0</v>
          </cell>
          <cell r="R2987">
            <v>0</v>
          </cell>
          <cell r="T2987">
            <v>0</v>
          </cell>
        </row>
        <row r="2988">
          <cell r="B2988" t="str">
            <v>B20065</v>
          </cell>
          <cell r="E2988" t="str">
            <v>Plywood 12mm x 4' x 8'</v>
          </cell>
          <cell r="G2988">
            <v>3</v>
          </cell>
          <cell r="H2988" t="str">
            <v>X pakai</v>
          </cell>
          <cell r="I2988" t="str">
            <v>lbr</v>
          </cell>
          <cell r="J2988">
            <v>41.932870370370374</v>
          </cell>
          <cell r="K2988">
            <v>0.11574074074074074</v>
          </cell>
          <cell r="M2988">
            <v>225000</v>
          </cell>
          <cell r="N2988">
            <v>9434895.833333334</v>
          </cell>
          <cell r="O2988">
            <v>9434895.833333334</v>
          </cell>
          <cell r="P2988">
            <v>0</v>
          </cell>
          <cell r="Q2988">
            <v>0</v>
          </cell>
          <cell r="R2988">
            <v>0</v>
          </cell>
          <cell r="T2988">
            <v>0</v>
          </cell>
        </row>
        <row r="2989">
          <cell r="B2989" t="str">
            <v>B20067</v>
          </cell>
          <cell r="E2989" t="str">
            <v>Paku</v>
          </cell>
          <cell r="G2989">
            <v>1</v>
          </cell>
          <cell r="H2989" t="str">
            <v>X pakai</v>
          </cell>
          <cell r="I2989" t="str">
            <v>kg</v>
          </cell>
          <cell r="J2989">
            <v>143.41041666666666</v>
          </cell>
          <cell r="K2989">
            <v>0.39583333333333331</v>
          </cell>
          <cell r="M2989">
            <v>10650</v>
          </cell>
          <cell r="N2989">
            <v>1527320.9375</v>
          </cell>
          <cell r="O2989">
            <v>1527320.9375</v>
          </cell>
          <cell r="P2989">
            <v>0</v>
          </cell>
          <cell r="Q2989">
            <v>0</v>
          </cell>
          <cell r="R2989">
            <v>0</v>
          </cell>
          <cell r="T2989">
            <v>0</v>
          </cell>
        </row>
        <row r="2990">
          <cell r="B2990" t="str">
            <v>B20091</v>
          </cell>
          <cell r="E2990" t="str">
            <v>Material lain (adjustable support, pipa dll)</v>
          </cell>
          <cell r="G2990">
            <v>80</v>
          </cell>
          <cell r="H2990" t="str">
            <v>X pakai</v>
          </cell>
          <cell r="I2990" t="str">
            <v>ls</v>
          </cell>
          <cell r="J2990">
            <v>4.5287500000000005</v>
          </cell>
          <cell r="K2990">
            <v>1.2500000000000001E-2</v>
          </cell>
          <cell r="M2990">
            <v>600000</v>
          </cell>
          <cell r="N2990">
            <v>2717250.0000000005</v>
          </cell>
          <cell r="O2990">
            <v>2717250.0000000005</v>
          </cell>
          <cell r="P2990">
            <v>0</v>
          </cell>
          <cell r="Q2990">
            <v>0</v>
          </cell>
          <cell r="R2990">
            <v>0</v>
          </cell>
          <cell r="T2990">
            <v>0</v>
          </cell>
        </row>
        <row r="2991">
          <cell r="B2991" t="str">
            <v>B20066</v>
          </cell>
          <cell r="E2991" t="str">
            <v>Oli formwork</v>
          </cell>
          <cell r="I2991" t="str">
            <v>liter</v>
          </cell>
          <cell r="J2991">
            <v>72.460000000000008</v>
          </cell>
          <cell r="K2991">
            <v>0.2</v>
          </cell>
          <cell r="M2991">
            <v>5000</v>
          </cell>
          <cell r="N2991">
            <v>362300.00000000006</v>
          </cell>
          <cell r="O2991">
            <v>362300.00000000006</v>
          </cell>
          <cell r="P2991">
            <v>0</v>
          </cell>
          <cell r="Q2991">
            <v>0</v>
          </cell>
          <cell r="R2991">
            <v>0</v>
          </cell>
          <cell r="T2991">
            <v>0</v>
          </cell>
        </row>
        <row r="2992">
          <cell r="D2992" t="str">
            <v>Labour</v>
          </cell>
          <cell r="M2992">
            <v>642945.8740017747</v>
          </cell>
          <cell r="T2992">
            <v>0</v>
          </cell>
        </row>
        <row r="2993">
          <cell r="B2993" t="str">
            <v>C20013</v>
          </cell>
          <cell r="E2993" t="str">
            <v>Upah fabrikasi bekisting</v>
          </cell>
          <cell r="I2993" t="str">
            <v>m2</v>
          </cell>
          <cell r="J2993">
            <v>120.76666666666667</v>
          </cell>
          <cell r="M2993">
            <v>30000</v>
          </cell>
          <cell r="N2993">
            <v>3623000</v>
          </cell>
          <cell r="O2993">
            <v>0</v>
          </cell>
          <cell r="P2993">
            <v>3623000</v>
          </cell>
          <cell r="Q2993">
            <v>0</v>
          </cell>
          <cell r="R2993">
            <v>0</v>
          </cell>
          <cell r="T2993">
            <v>0</v>
          </cell>
        </row>
        <row r="2994">
          <cell r="B2994" t="str">
            <v>C20017</v>
          </cell>
          <cell r="E2994" t="str">
            <v>Upah install bekisting</v>
          </cell>
          <cell r="I2994" t="str">
            <v>m2</v>
          </cell>
          <cell r="J2994">
            <v>362.3</v>
          </cell>
          <cell r="M2994">
            <v>30000</v>
          </cell>
          <cell r="N2994">
            <v>10869000</v>
          </cell>
          <cell r="O2994">
            <v>0</v>
          </cell>
          <cell r="P2994">
            <v>10869000</v>
          </cell>
          <cell r="Q2994">
            <v>0</v>
          </cell>
          <cell r="R2994">
            <v>0</v>
          </cell>
          <cell r="T2994">
            <v>0</v>
          </cell>
        </row>
        <row r="2995">
          <cell r="D2995" t="str">
            <v>Equipment Operasional</v>
          </cell>
          <cell r="M2995">
            <v>32147.293700088732</v>
          </cell>
          <cell r="T2995">
            <v>0</v>
          </cell>
        </row>
        <row r="2996">
          <cell r="B2996" t="str">
            <v>D20007</v>
          </cell>
          <cell r="E2996" t="str">
            <v>Alat bantu formwork</v>
          </cell>
          <cell r="I2996" t="str">
            <v>m2</v>
          </cell>
          <cell r="J2996">
            <v>362.3</v>
          </cell>
          <cell r="M2996">
            <v>2000</v>
          </cell>
          <cell r="N2996">
            <v>724600</v>
          </cell>
          <cell r="O2996">
            <v>0</v>
          </cell>
          <cell r="P2996">
            <v>0</v>
          </cell>
          <cell r="Q2996">
            <v>724600</v>
          </cell>
          <cell r="R2996">
            <v>0</v>
          </cell>
          <cell r="T2996">
            <v>0</v>
          </cell>
        </row>
        <row r="2997">
          <cell r="T2997">
            <v>0</v>
          </cell>
        </row>
        <row r="2998">
          <cell r="B2998" t="str">
            <v>4.8.5</v>
          </cell>
          <cell r="D2998" t="str">
            <v>Galvanized Steel Ladder</v>
          </cell>
          <cell r="I2998" t="str">
            <v>nos</v>
          </cell>
          <cell r="J2998">
            <v>2</v>
          </cell>
          <cell r="K2998">
            <v>51.69</v>
          </cell>
          <cell r="L2998" t="str">
            <v>kg/nos</v>
          </cell>
          <cell r="M2998">
            <v>1036642.9500000001</v>
          </cell>
          <cell r="T2998">
            <v>0</v>
          </cell>
        </row>
        <row r="2999">
          <cell r="D2999" t="str">
            <v>Material</v>
          </cell>
          <cell r="I2999" t="str">
            <v>kg</v>
          </cell>
          <cell r="J2999">
            <v>103.38</v>
          </cell>
          <cell r="M2999">
            <v>14805.000000000002</v>
          </cell>
          <cell r="T2999">
            <v>0</v>
          </cell>
        </row>
        <row r="3000">
          <cell r="B3000" t="str">
            <v>B20008</v>
          </cell>
          <cell r="E3000" t="str">
            <v>Baja galvanis</v>
          </cell>
          <cell r="I3000" t="str">
            <v>kg</v>
          </cell>
          <cell r="J3000">
            <v>108.54900000000001</v>
          </cell>
          <cell r="K3000">
            <v>1.05</v>
          </cell>
          <cell r="M3000">
            <v>14100</v>
          </cell>
          <cell r="N3000">
            <v>1530540.9000000001</v>
          </cell>
          <cell r="O3000">
            <v>1530540.9000000001</v>
          </cell>
          <cell r="P3000">
            <v>0</v>
          </cell>
          <cell r="Q3000">
            <v>0</v>
          </cell>
          <cell r="R3000">
            <v>0</v>
          </cell>
          <cell r="T3000">
            <v>0</v>
          </cell>
        </row>
        <row r="3001">
          <cell r="D3001" t="str">
            <v>Labour</v>
          </cell>
          <cell r="M3001">
            <v>5250</v>
          </cell>
          <cell r="T3001">
            <v>0</v>
          </cell>
        </row>
        <row r="3002">
          <cell r="B3002" t="str">
            <v>C20023</v>
          </cell>
          <cell r="E3002" t="str">
            <v>Upah pabrikasi dan instalasi baja</v>
          </cell>
          <cell r="I3002" t="str">
            <v>kg</v>
          </cell>
          <cell r="J3002">
            <v>108.54900000000001</v>
          </cell>
          <cell r="M3002">
            <v>5000</v>
          </cell>
          <cell r="N3002">
            <v>542745</v>
          </cell>
          <cell r="O3002">
            <v>0</v>
          </cell>
          <cell r="P3002">
            <v>542745</v>
          </cell>
          <cell r="Q3002">
            <v>0</v>
          </cell>
          <cell r="R3002">
            <v>0</v>
          </cell>
          <cell r="T3002">
            <v>0</v>
          </cell>
        </row>
        <row r="3003">
          <cell r="T3003">
            <v>0</v>
          </cell>
        </row>
        <row r="3004">
          <cell r="B3004" t="str">
            <v>4.8.6</v>
          </cell>
          <cell r="D3004" t="str">
            <v>Non-Toxic Epoxy Coat</v>
          </cell>
          <cell r="I3004" t="str">
            <v>m2</v>
          </cell>
          <cell r="J3004">
            <v>184.60400000000004</v>
          </cell>
          <cell r="K3004">
            <v>92.302000000000021</v>
          </cell>
          <cell r="L3004" t="str">
            <v>m2/nos</v>
          </cell>
          <cell r="M3004">
            <v>81479.72</v>
          </cell>
          <cell r="T3004">
            <v>0</v>
          </cell>
        </row>
        <row r="3005">
          <cell r="B3005" t="str">
            <v>B20023</v>
          </cell>
          <cell r="E3005" t="str">
            <v>Epoxy primer</v>
          </cell>
          <cell r="I3005" t="str">
            <v>kg</v>
          </cell>
          <cell r="J3005">
            <v>92.302000000000021</v>
          </cell>
          <cell r="K3005">
            <v>0.5</v>
          </cell>
          <cell r="M3005">
            <v>77519.199999999997</v>
          </cell>
          <cell r="N3005">
            <v>7155177.198400001</v>
          </cell>
          <cell r="O3005">
            <v>7155177.198400001</v>
          </cell>
          <cell r="P3005">
            <v>0</v>
          </cell>
          <cell r="Q3005">
            <v>0</v>
          </cell>
          <cell r="R3005">
            <v>0</v>
          </cell>
          <cell r="T3005">
            <v>0</v>
          </cell>
        </row>
        <row r="3006">
          <cell r="B3006" t="str">
            <v>B20130</v>
          </cell>
          <cell r="E3006" t="str">
            <v>Epoxy finish 41</v>
          </cell>
          <cell r="I3006" t="str">
            <v>kg</v>
          </cell>
          <cell r="J3006">
            <v>18.460400000000003</v>
          </cell>
          <cell r="K3006">
            <v>0.1</v>
          </cell>
          <cell r="M3006">
            <v>102313.2</v>
          </cell>
          <cell r="N3006">
            <v>1888742.5972800003</v>
          </cell>
          <cell r="O3006">
            <v>1888742.5972800003</v>
          </cell>
          <cell r="P3006">
            <v>0</v>
          </cell>
          <cell r="Q3006">
            <v>0</v>
          </cell>
          <cell r="R3006">
            <v>0</v>
          </cell>
          <cell r="T3006">
            <v>0</v>
          </cell>
        </row>
        <row r="3007">
          <cell r="B3007" t="str">
            <v>B20131</v>
          </cell>
          <cell r="E3007" t="str">
            <v>Thinner epoxy 41</v>
          </cell>
          <cell r="I3007" t="str">
            <v>ltr</v>
          </cell>
          <cell r="J3007">
            <v>36.920800000000007</v>
          </cell>
          <cell r="K3007">
            <v>0.2</v>
          </cell>
          <cell r="M3007">
            <v>37444</v>
          </cell>
          <cell r="N3007">
            <v>1382462.4352000002</v>
          </cell>
          <cell r="O3007">
            <v>1382462.4352000002</v>
          </cell>
          <cell r="P3007">
            <v>0</v>
          </cell>
          <cell r="Q3007">
            <v>0</v>
          </cell>
          <cell r="R3007">
            <v>0</v>
          </cell>
          <cell r="T3007">
            <v>0</v>
          </cell>
        </row>
        <row r="3008">
          <cell r="B3008" t="str">
            <v>E20070</v>
          </cell>
          <cell r="E3008" t="str">
            <v>Upah cat epoxy</v>
          </cell>
          <cell r="I3008" t="str">
            <v>m2</v>
          </cell>
          <cell r="J3008">
            <v>184.60400000000004</v>
          </cell>
          <cell r="K3008">
            <v>1</v>
          </cell>
          <cell r="M3008">
            <v>25000</v>
          </cell>
          <cell r="N3008">
            <v>4615100.0000000009</v>
          </cell>
          <cell r="O3008">
            <v>0</v>
          </cell>
          <cell r="P3008">
            <v>0</v>
          </cell>
          <cell r="Q3008">
            <v>0</v>
          </cell>
          <cell r="R3008">
            <v>4615100.0000000009</v>
          </cell>
          <cell r="T3008">
            <v>0</v>
          </cell>
        </row>
        <row r="3009">
          <cell r="T3009">
            <v>0</v>
          </cell>
        </row>
        <row r="3010">
          <cell r="B3010" t="str">
            <v>4.8.7</v>
          </cell>
          <cell r="D3010" t="str">
            <v>Waterproofing Membarane With Propylene Board</v>
          </cell>
          <cell r="I3010" t="str">
            <v>m2</v>
          </cell>
          <cell r="J3010">
            <v>167.61600000000001</v>
          </cell>
          <cell r="K3010">
            <v>83.808000000000007</v>
          </cell>
          <cell r="L3010" t="str">
            <v>m2/nos</v>
          </cell>
          <cell r="M3010">
            <v>50000</v>
          </cell>
          <cell r="T3010">
            <v>0</v>
          </cell>
        </row>
        <row r="3011">
          <cell r="B3011" t="str">
            <v>E20357</v>
          </cell>
          <cell r="E3011" t="str">
            <v>Waterproofing Membarane With Propylene Board</v>
          </cell>
          <cell r="I3011" t="str">
            <v>m2</v>
          </cell>
          <cell r="J3011">
            <v>167.61600000000001</v>
          </cell>
          <cell r="M3011">
            <v>50000</v>
          </cell>
          <cell r="N3011">
            <v>8380800.0000000009</v>
          </cell>
          <cell r="O3011">
            <v>0</v>
          </cell>
          <cell r="P3011">
            <v>0</v>
          </cell>
          <cell r="Q3011">
            <v>0</v>
          </cell>
          <cell r="R3011">
            <v>8380800.0000000009</v>
          </cell>
          <cell r="T3011">
            <v>0</v>
          </cell>
        </row>
        <row r="3012">
          <cell r="T3012">
            <v>0</v>
          </cell>
        </row>
        <row r="3013">
          <cell r="B3013" t="str">
            <v>4.8.8</v>
          </cell>
          <cell r="D3013" t="str">
            <v>Asphalt Pavement</v>
          </cell>
          <cell r="I3013" t="str">
            <v>m2</v>
          </cell>
          <cell r="J3013">
            <v>0</v>
          </cell>
          <cell r="K3013">
            <v>0</v>
          </cell>
          <cell r="L3013" t="str">
            <v>m2/nos</v>
          </cell>
          <cell r="M3013" t="e">
            <v>#DIV/0!</v>
          </cell>
          <cell r="T3013">
            <v>0</v>
          </cell>
        </row>
        <row r="3014">
          <cell r="D3014" t="str">
            <v>AC-WC</v>
          </cell>
          <cell r="F3014">
            <v>5</v>
          </cell>
          <cell r="I3014" t="str">
            <v>m2</v>
          </cell>
          <cell r="J3014">
            <v>0</v>
          </cell>
          <cell r="M3014" t="e">
            <v>#DIV/0!</v>
          </cell>
          <cell r="T3014">
            <v>0</v>
          </cell>
        </row>
        <row r="3015">
          <cell r="D3015" t="str">
            <v>Material</v>
          </cell>
          <cell r="M3015" t="e">
            <v>#DIV/0!</v>
          </cell>
          <cell r="T3015">
            <v>0</v>
          </cell>
        </row>
        <row r="3016">
          <cell r="B3016" t="str">
            <v>A20002</v>
          </cell>
          <cell r="E3016" t="str">
            <v>Agregat kasar</v>
          </cell>
          <cell r="I3016" t="str">
            <v>m3</v>
          </cell>
          <cell r="J3016">
            <v>0</v>
          </cell>
          <cell r="K3016">
            <v>2.5987500000000004E-2</v>
          </cell>
          <cell r="M3016">
            <v>100585.90399999999</v>
          </cell>
          <cell r="N3016">
            <v>0</v>
          </cell>
          <cell r="O3016">
            <v>0</v>
          </cell>
          <cell r="P3016">
            <v>0</v>
          </cell>
          <cell r="Q3016">
            <v>0</v>
          </cell>
          <cell r="R3016">
            <v>0</v>
          </cell>
          <cell r="T3016">
            <v>0</v>
          </cell>
        </row>
        <row r="3017">
          <cell r="B3017" t="str">
            <v>A20001</v>
          </cell>
          <cell r="E3017" t="str">
            <v>Agregat halus</v>
          </cell>
          <cell r="I3017" t="str">
            <v>m3</v>
          </cell>
          <cell r="J3017">
            <v>0</v>
          </cell>
          <cell r="K3017">
            <v>3.7812499999999999E-2</v>
          </cell>
          <cell r="M3017">
            <v>113923.47200000001</v>
          </cell>
          <cell r="N3017">
            <v>0</v>
          </cell>
          <cell r="O3017">
            <v>0</v>
          </cell>
          <cell r="P3017">
            <v>0</v>
          </cell>
          <cell r="Q3017">
            <v>0</v>
          </cell>
          <cell r="R3017">
            <v>0</v>
          </cell>
          <cell r="T3017">
            <v>0</v>
          </cell>
        </row>
        <row r="3018">
          <cell r="B3018" t="str">
            <v>A20007</v>
          </cell>
          <cell r="E3018" t="str">
            <v>Filler</v>
          </cell>
          <cell r="I3018" t="str">
            <v>kg</v>
          </cell>
          <cell r="J3018">
            <v>0</v>
          </cell>
          <cell r="K3018">
            <v>1.2375</v>
          </cell>
          <cell r="M3018">
            <v>1054</v>
          </cell>
          <cell r="N3018">
            <v>0</v>
          </cell>
          <cell r="O3018">
            <v>0</v>
          </cell>
          <cell r="P3018">
            <v>0</v>
          </cell>
          <cell r="Q3018">
            <v>0</v>
          </cell>
          <cell r="R3018">
            <v>0</v>
          </cell>
          <cell r="T3018">
            <v>0</v>
          </cell>
        </row>
        <row r="3019">
          <cell r="B3019" t="str">
            <v>B20007</v>
          </cell>
          <cell r="E3019" t="str">
            <v>Aspal</v>
          </cell>
          <cell r="I3019" t="str">
            <v>kg</v>
          </cell>
          <cell r="J3019">
            <v>0</v>
          </cell>
          <cell r="K3019">
            <v>7.3237500000000013</v>
          </cell>
          <cell r="M3019">
            <v>6900</v>
          </cell>
          <cell r="N3019">
            <v>0</v>
          </cell>
          <cell r="O3019">
            <v>0</v>
          </cell>
          <cell r="P3019">
            <v>0</v>
          </cell>
          <cell r="Q3019">
            <v>0</v>
          </cell>
          <cell r="R3019">
            <v>0</v>
          </cell>
          <cell r="T3019">
            <v>0</v>
          </cell>
        </row>
        <row r="3020">
          <cell r="D3020" t="str">
            <v>Labour</v>
          </cell>
          <cell r="M3020" t="e">
            <v>#DIV/0!</v>
          </cell>
          <cell r="T3020">
            <v>0</v>
          </cell>
        </row>
        <row r="3021">
          <cell r="B3021" t="str">
            <v>C20001</v>
          </cell>
          <cell r="E3021" t="str">
            <v>Tenaga</v>
          </cell>
          <cell r="G3021">
            <v>6</v>
          </cell>
          <cell r="I3021" t="str">
            <v>jam</v>
          </cell>
          <cell r="J3021">
            <v>0</v>
          </cell>
          <cell r="K3021">
            <v>1.6265060240963858E-2</v>
          </cell>
          <cell r="L3021">
            <v>368.88888888888886</v>
          </cell>
          <cell r="M3021">
            <v>17500</v>
          </cell>
          <cell r="N3021">
            <v>0</v>
          </cell>
          <cell r="O3021">
            <v>0</v>
          </cell>
          <cell r="P3021">
            <v>0</v>
          </cell>
          <cell r="Q3021">
            <v>0</v>
          </cell>
          <cell r="R3021">
            <v>0</v>
          </cell>
          <cell r="T3021">
            <v>0</v>
          </cell>
        </row>
        <row r="3022">
          <cell r="B3022" t="str">
            <v>C20003</v>
          </cell>
          <cell r="E3022" t="str">
            <v>Mandor</v>
          </cell>
          <cell r="G3022">
            <v>1</v>
          </cell>
          <cell r="I3022" t="str">
            <v>jam</v>
          </cell>
          <cell r="J3022">
            <v>0</v>
          </cell>
          <cell r="K3022">
            <v>1.8975903614457835E-3</v>
          </cell>
          <cell r="L3022">
            <v>526.98412698412687</v>
          </cell>
          <cell r="M3022">
            <v>27500</v>
          </cell>
          <cell r="N3022">
            <v>0</v>
          </cell>
          <cell r="O3022">
            <v>0</v>
          </cell>
          <cell r="P3022">
            <v>0</v>
          </cell>
          <cell r="Q3022">
            <v>0</v>
          </cell>
          <cell r="R3022">
            <v>0</v>
          </cell>
          <cell r="T3022">
            <v>0</v>
          </cell>
        </row>
        <row r="3023">
          <cell r="D3023" t="str">
            <v>Equipment Operasional</v>
          </cell>
          <cell r="H3023" t="str">
            <v>BBM</v>
          </cell>
          <cell r="M3023" t="e">
            <v>#DIV/0!</v>
          </cell>
          <cell r="T3023">
            <v>0</v>
          </cell>
        </row>
        <row r="3024">
          <cell r="B3024" t="str">
            <v>D20042</v>
          </cell>
          <cell r="E3024" t="str">
            <v>Wheel loader</v>
          </cell>
          <cell r="G3024">
            <v>16</v>
          </cell>
          <cell r="H3024">
            <v>0</v>
          </cell>
          <cell r="I3024" t="str">
            <v>jam</v>
          </cell>
          <cell r="J3024">
            <v>0</v>
          </cell>
          <cell r="K3024">
            <v>1.8592890078833852E-3</v>
          </cell>
          <cell r="L3024">
            <v>537.84</v>
          </cell>
          <cell r="M3024">
            <v>173345.6</v>
          </cell>
          <cell r="N3024">
            <v>0</v>
          </cell>
          <cell r="O3024">
            <v>0</v>
          </cell>
          <cell r="P3024">
            <v>0</v>
          </cell>
          <cell r="Q3024">
            <v>0</v>
          </cell>
          <cell r="R3024">
            <v>0</v>
          </cell>
          <cell r="T3024">
            <v>0</v>
          </cell>
        </row>
        <row r="3025">
          <cell r="B3025" t="str">
            <v>D20011</v>
          </cell>
          <cell r="E3025" t="str">
            <v>AMP</v>
          </cell>
          <cell r="G3025">
            <v>35</v>
          </cell>
          <cell r="H3025">
            <v>0</v>
          </cell>
          <cell r="I3025" t="str">
            <v>jam</v>
          </cell>
          <cell r="J3025">
            <v>0</v>
          </cell>
          <cell r="K3025">
            <v>2.7108433734939763E-3</v>
          </cell>
          <cell r="L3025">
            <v>368.88888888888886</v>
          </cell>
          <cell r="M3025">
            <v>635267.251017045</v>
          </cell>
          <cell r="N3025">
            <v>0</v>
          </cell>
          <cell r="O3025">
            <v>0</v>
          </cell>
          <cell r="P3025">
            <v>0</v>
          </cell>
          <cell r="Q3025">
            <v>0</v>
          </cell>
          <cell r="R3025">
            <v>0</v>
          </cell>
          <cell r="T3025">
            <v>0</v>
          </cell>
        </row>
        <row r="3026">
          <cell r="B3026" t="str">
            <v>D20027</v>
          </cell>
          <cell r="E3026" t="str">
            <v>Genset</v>
          </cell>
          <cell r="G3026">
            <v>10</v>
          </cell>
          <cell r="H3026">
            <v>0</v>
          </cell>
          <cell r="I3026" t="str">
            <v>jam</v>
          </cell>
          <cell r="J3026">
            <v>0</v>
          </cell>
          <cell r="K3026">
            <v>2.7108433734939763E-3</v>
          </cell>
          <cell r="L3026">
            <v>368.88888888888886</v>
          </cell>
          <cell r="M3026">
            <v>19041.044336153493</v>
          </cell>
          <cell r="N3026">
            <v>0</v>
          </cell>
          <cell r="O3026">
            <v>0</v>
          </cell>
          <cell r="P3026">
            <v>0</v>
          </cell>
          <cell r="Q3026">
            <v>0</v>
          </cell>
          <cell r="R3026">
            <v>0</v>
          </cell>
          <cell r="T3026">
            <v>0</v>
          </cell>
        </row>
        <row r="3027">
          <cell r="B3027" t="str">
            <v>D20024</v>
          </cell>
          <cell r="E3027" t="str">
            <v>Dump Truck 20 Ton</v>
          </cell>
          <cell r="G3027">
            <v>10</v>
          </cell>
          <cell r="H3027">
            <v>0</v>
          </cell>
          <cell r="I3027" t="str">
            <v>jam</v>
          </cell>
          <cell r="J3027">
            <v>0</v>
          </cell>
          <cell r="K3027">
            <v>1.210843373493976E-2</v>
          </cell>
          <cell r="L3027">
            <v>82.587064676616905</v>
          </cell>
          <cell r="M3027">
            <v>192744.92307692309</v>
          </cell>
          <cell r="N3027">
            <v>0</v>
          </cell>
          <cell r="O3027">
            <v>0</v>
          </cell>
          <cell r="P3027">
            <v>0</v>
          </cell>
          <cell r="Q3027">
            <v>0</v>
          </cell>
          <cell r="R3027">
            <v>0</v>
          </cell>
          <cell r="T3027">
            <v>0</v>
          </cell>
        </row>
        <row r="3028">
          <cell r="B3028" t="str">
            <v>D20012</v>
          </cell>
          <cell r="E3028" t="str">
            <v>Asphalt finisher</v>
          </cell>
          <cell r="G3028">
            <v>12</v>
          </cell>
          <cell r="H3028">
            <v>0</v>
          </cell>
          <cell r="I3028" t="str">
            <v>jam</v>
          </cell>
          <cell r="J3028">
            <v>0</v>
          </cell>
          <cell r="K3028">
            <v>3.3885542168674704E-3</v>
          </cell>
          <cell r="L3028">
            <v>295.11111111111109</v>
          </cell>
          <cell r="M3028">
            <v>116435.14869362471</v>
          </cell>
          <cell r="N3028">
            <v>0</v>
          </cell>
          <cell r="O3028">
            <v>0</v>
          </cell>
          <cell r="P3028">
            <v>0</v>
          </cell>
          <cell r="Q3028">
            <v>0</v>
          </cell>
          <cell r="R3028">
            <v>0</v>
          </cell>
          <cell r="T3028">
            <v>0</v>
          </cell>
        </row>
        <row r="3029">
          <cell r="B3029" t="str">
            <v>D20037</v>
          </cell>
          <cell r="E3029" t="str">
            <v>Tandem roller 6 ton</v>
          </cell>
          <cell r="G3029">
            <v>16</v>
          </cell>
          <cell r="H3029">
            <v>0</v>
          </cell>
          <cell r="I3029" t="str">
            <v>jam</v>
          </cell>
          <cell r="J3029">
            <v>0</v>
          </cell>
          <cell r="K3029">
            <v>3.2128514056224901E-3</v>
          </cell>
          <cell r="L3029">
            <v>311.25</v>
          </cell>
          <cell r="M3029">
            <v>121405.58489999251</v>
          </cell>
          <cell r="N3029">
            <v>0</v>
          </cell>
          <cell r="O3029">
            <v>0</v>
          </cell>
          <cell r="P3029">
            <v>0</v>
          </cell>
          <cell r="Q3029">
            <v>0</v>
          </cell>
          <cell r="R3029">
            <v>0</v>
          </cell>
          <cell r="T3029">
            <v>0</v>
          </cell>
        </row>
        <row r="3030">
          <cell r="B3030" t="str">
            <v>D20034</v>
          </cell>
          <cell r="E3030" t="str">
            <v>Pneumatic tire roller 6 ton</v>
          </cell>
          <cell r="G3030">
            <v>12</v>
          </cell>
          <cell r="H3030">
            <v>0</v>
          </cell>
          <cell r="I3030" t="str">
            <v>jam</v>
          </cell>
          <cell r="J3030">
            <v>0</v>
          </cell>
          <cell r="K3030">
            <v>2.2948938611589216E-3</v>
          </cell>
          <cell r="L3030">
            <v>435.74999999999994</v>
          </cell>
          <cell r="M3030">
            <v>129395.094333325</v>
          </cell>
          <cell r="N3030">
            <v>0</v>
          </cell>
          <cell r="O3030">
            <v>0</v>
          </cell>
          <cell r="P3030">
            <v>0</v>
          </cell>
          <cell r="Q3030">
            <v>0</v>
          </cell>
          <cell r="R3030">
            <v>0</v>
          </cell>
          <cell r="T3030">
            <v>0</v>
          </cell>
        </row>
        <row r="3031">
          <cell r="B3031" t="str">
            <v>D20052</v>
          </cell>
          <cell r="E3031" t="str">
            <v>Alat bantu pek. aspal</v>
          </cell>
          <cell r="I3031" t="str">
            <v>m3</v>
          </cell>
          <cell r="J3031">
            <v>0</v>
          </cell>
          <cell r="K3031">
            <v>1</v>
          </cell>
          <cell r="M3031">
            <v>100</v>
          </cell>
          <cell r="N3031">
            <v>0</v>
          </cell>
          <cell r="O3031">
            <v>0</v>
          </cell>
          <cell r="P3031">
            <v>0</v>
          </cell>
          <cell r="Q3031">
            <v>0</v>
          </cell>
          <cell r="R3031">
            <v>0</v>
          </cell>
          <cell r="T3031">
            <v>0</v>
          </cell>
        </row>
        <row r="3032">
          <cell r="B3032" t="str">
            <v>D20050</v>
          </cell>
          <cell r="E3032" t="str">
            <v>BBM solar</v>
          </cell>
          <cell r="H3032">
            <v>0</v>
          </cell>
          <cell r="I3032" t="str">
            <v>ltr</v>
          </cell>
          <cell r="J3032">
            <v>0</v>
          </cell>
          <cell r="M3032">
            <v>989.1712</v>
          </cell>
          <cell r="N3032">
            <v>0</v>
          </cell>
          <cell r="O3032">
            <v>0</v>
          </cell>
          <cell r="P3032">
            <v>0</v>
          </cell>
          <cell r="Q3032">
            <v>0</v>
          </cell>
          <cell r="R3032">
            <v>0</v>
          </cell>
          <cell r="T3032">
            <v>0</v>
          </cell>
        </row>
        <row r="3033">
          <cell r="T3033">
            <v>0</v>
          </cell>
        </row>
        <row r="3034">
          <cell r="B3034" t="str">
            <v>4.8.9</v>
          </cell>
          <cell r="D3034" t="str">
            <v>Cast Iron Frame &amp; Perforated Cover</v>
          </cell>
          <cell r="I3034" t="str">
            <v>nos</v>
          </cell>
          <cell r="J3034">
            <v>2</v>
          </cell>
          <cell r="K3034">
            <v>1130.3999999999999</v>
          </cell>
          <cell r="L3034" t="str">
            <v>kg/nos</v>
          </cell>
          <cell r="M3034">
            <v>19406141.999999996</v>
          </cell>
          <cell r="T3034">
            <v>0</v>
          </cell>
        </row>
        <row r="3035">
          <cell r="D3035" t="str">
            <v>Material</v>
          </cell>
          <cell r="I3035" t="str">
            <v>kg</v>
          </cell>
          <cell r="J3035">
            <v>2260.7999999999997</v>
          </cell>
          <cell r="M3035">
            <v>11917.5</v>
          </cell>
          <cell r="T3035">
            <v>0</v>
          </cell>
        </row>
        <row r="3036">
          <cell r="B3036" t="str">
            <v>B20010</v>
          </cell>
          <cell r="E3036" t="str">
            <v>Baja Struktur</v>
          </cell>
          <cell r="I3036" t="str">
            <v>kg</v>
          </cell>
          <cell r="J3036">
            <v>2373.8399999999997</v>
          </cell>
          <cell r="K3036">
            <v>1.05</v>
          </cell>
          <cell r="M3036">
            <v>11350</v>
          </cell>
          <cell r="N3036">
            <v>26943083.999999996</v>
          </cell>
          <cell r="O3036">
            <v>26943083.999999996</v>
          </cell>
          <cell r="P3036">
            <v>0</v>
          </cell>
          <cell r="Q3036">
            <v>0</v>
          </cell>
          <cell r="R3036">
            <v>0</v>
          </cell>
          <cell r="T3036">
            <v>0</v>
          </cell>
        </row>
        <row r="3037">
          <cell r="D3037" t="str">
            <v>Labour</v>
          </cell>
          <cell r="M3037">
            <v>5250</v>
          </cell>
          <cell r="T3037">
            <v>0</v>
          </cell>
        </row>
        <row r="3038">
          <cell r="B3038" t="str">
            <v>C20023</v>
          </cell>
          <cell r="E3038" t="str">
            <v>Upah pabrikasi dan instalasi baja</v>
          </cell>
          <cell r="I3038" t="str">
            <v>kg</v>
          </cell>
          <cell r="J3038">
            <v>2373.8399999999997</v>
          </cell>
          <cell r="M3038">
            <v>5000</v>
          </cell>
          <cell r="N3038">
            <v>11869199.999999998</v>
          </cell>
          <cell r="O3038">
            <v>0</v>
          </cell>
          <cell r="P3038">
            <v>11869199.999999998</v>
          </cell>
          <cell r="Q3038">
            <v>0</v>
          </cell>
          <cell r="R3038">
            <v>0</v>
          </cell>
          <cell r="T3038">
            <v>0</v>
          </cell>
        </row>
        <row r="3039">
          <cell r="T3039">
            <v>0</v>
          </cell>
        </row>
        <row r="3040">
          <cell r="D3040" t="str">
            <v>Closing Valve Chambers for Lines dia. 800mm Pipe</v>
          </cell>
          <cell r="T3040">
            <v>0</v>
          </cell>
        </row>
        <row r="3041">
          <cell r="B3041" t="str">
            <v>4.9</v>
          </cell>
          <cell r="D3041" t="str">
            <v>Chamber Type (B)</v>
          </cell>
          <cell r="I3041" t="str">
            <v>nos</v>
          </cell>
          <cell r="J3041">
            <v>6</v>
          </cell>
          <cell r="M3041">
            <v>295897851.54916501</v>
          </cell>
          <cell r="N3041">
            <v>1775387109.2949901</v>
          </cell>
          <cell r="O3041">
            <v>1341202026.9360325</v>
          </cell>
          <cell r="P3041">
            <v>247286874.95708168</v>
          </cell>
          <cell r="Q3041">
            <v>136566907.40187582</v>
          </cell>
          <cell r="R3041">
            <v>50331300</v>
          </cell>
          <cell r="S3041">
            <v>0</v>
          </cell>
          <cell r="T3041">
            <v>0</v>
          </cell>
        </row>
        <row r="3042">
          <cell r="B3042" t="str">
            <v>4.9.1</v>
          </cell>
          <cell r="D3042" t="str">
            <v>Excavation</v>
          </cell>
          <cell r="F3042" t="str">
            <v>buang sejauh 8 km</v>
          </cell>
          <cell r="I3042" t="str">
            <v>m3</v>
          </cell>
          <cell r="J3042">
            <v>1368.8999999999999</v>
          </cell>
          <cell r="K3042">
            <v>228.14999999999998</v>
          </cell>
          <cell r="L3042" t="str">
            <v>m3/nos</v>
          </cell>
          <cell r="M3042">
            <v>83278.272710006888</v>
          </cell>
          <cell r="T3042">
            <v>0</v>
          </cell>
        </row>
        <row r="3043">
          <cell r="D3043" t="str">
            <v>Soft Soil (Excavation)</v>
          </cell>
          <cell r="F3043" t="str">
            <v>Estimate =</v>
          </cell>
          <cell r="G3043">
            <v>0.25</v>
          </cell>
          <cell r="I3043" t="str">
            <v>m3</v>
          </cell>
          <cell r="J3043">
            <v>342.22499999999997</v>
          </cell>
          <cell r="M3043">
            <v>42763.506795090689</v>
          </cell>
          <cell r="T3043">
            <v>0</v>
          </cell>
        </row>
        <row r="3044">
          <cell r="D3044" t="str">
            <v>Labour</v>
          </cell>
          <cell r="M3044">
            <v>2615.4616868469261</v>
          </cell>
          <cell r="T3044">
            <v>0</v>
          </cell>
        </row>
        <row r="3045">
          <cell r="B3045" t="str">
            <v>C20001</v>
          </cell>
          <cell r="E3045" t="str">
            <v>Tenaga</v>
          </cell>
          <cell r="G3045">
            <v>3</v>
          </cell>
          <cell r="I3045" t="str">
            <v>jam</v>
          </cell>
          <cell r="J3045">
            <v>51.147221473210813</v>
          </cell>
          <cell r="K3045">
            <v>0.14945495353411006</v>
          </cell>
          <cell r="L3045">
            <v>20.072937892388495</v>
          </cell>
          <cell r="M3045">
            <v>17500</v>
          </cell>
          <cell r="N3045">
            <v>895076.37578118918</v>
          </cell>
          <cell r="O3045">
            <v>0</v>
          </cell>
          <cell r="P3045">
            <v>895076.37578118918</v>
          </cell>
          <cell r="Q3045">
            <v>0</v>
          </cell>
          <cell r="R3045">
            <v>0</v>
          </cell>
          <cell r="T3045">
            <v>0</v>
          </cell>
        </row>
        <row r="3046">
          <cell r="B3046" t="str">
            <v>C20003</v>
          </cell>
          <cell r="E3046" t="str">
            <v>Mandor</v>
          </cell>
          <cell r="G3046">
            <v>0</v>
          </cell>
          <cell r="I3046" t="str">
            <v>jam</v>
          </cell>
          <cell r="J3046">
            <v>0</v>
          </cell>
          <cell r="K3046">
            <v>0</v>
          </cell>
          <cell r="L3046">
            <v>20.072937892388495</v>
          </cell>
          <cell r="M3046">
            <v>27500</v>
          </cell>
          <cell r="N3046">
            <v>0</v>
          </cell>
          <cell r="O3046">
            <v>0</v>
          </cell>
          <cell r="P3046">
            <v>0</v>
          </cell>
          <cell r="Q3046">
            <v>0</v>
          </cell>
          <cell r="R3046">
            <v>0</v>
          </cell>
          <cell r="T3046">
            <v>0</v>
          </cell>
        </row>
        <row r="3047">
          <cell r="D3047" t="str">
            <v>Equipment Operasional</v>
          </cell>
          <cell r="H3047" t="str">
            <v>BBM</v>
          </cell>
          <cell r="M3047">
            <v>40148.045108243765</v>
          </cell>
          <cell r="T3047">
            <v>0</v>
          </cell>
        </row>
        <row r="3048">
          <cell r="B3048" t="str">
            <v>D20025</v>
          </cell>
          <cell r="E3048" t="str">
            <v>Excavator CAT320</v>
          </cell>
          <cell r="F3048">
            <v>0.6</v>
          </cell>
          <cell r="G3048">
            <v>18</v>
          </cell>
          <cell r="H3048">
            <v>184.12999730355892</v>
          </cell>
          <cell r="I3048" t="str">
            <v>jam</v>
          </cell>
          <cell r="J3048">
            <v>10.229444294642162</v>
          </cell>
          <cell r="K3048">
            <v>4.9818317844703357E-2</v>
          </cell>
          <cell r="L3048">
            <v>20.072937892388495</v>
          </cell>
          <cell r="M3048">
            <v>241268.4</v>
          </cell>
          <cell r="N3048">
            <v>2468041.6578574432</v>
          </cell>
          <cell r="O3048">
            <v>0</v>
          </cell>
          <cell r="P3048">
            <v>0</v>
          </cell>
          <cell r="Q3048">
            <v>2468041.6578574432</v>
          </cell>
          <cell r="R3048">
            <v>0</v>
          </cell>
          <cell r="T3048">
            <v>0</v>
          </cell>
        </row>
        <row r="3049">
          <cell r="B3049" t="str">
            <v>D20105</v>
          </cell>
          <cell r="E3049" t="str">
            <v>Excavator long arm</v>
          </cell>
          <cell r="F3049">
            <v>0.4</v>
          </cell>
          <cell r="G3049">
            <v>18</v>
          </cell>
          <cell r="H3049">
            <v>136.39259059522882</v>
          </cell>
          <cell r="I3049" t="str">
            <v>jam</v>
          </cell>
          <cell r="J3049">
            <v>7.5773661441793791</v>
          </cell>
          <cell r="K3049">
            <v>5.5353686494114838E-2</v>
          </cell>
          <cell r="L3049">
            <v>18.065644103149648</v>
          </cell>
          <cell r="M3049">
            <v>241268.4</v>
          </cell>
          <cell r="N3049">
            <v>1828179.0058203281</v>
          </cell>
          <cell r="O3049">
            <v>0</v>
          </cell>
          <cell r="P3049">
            <v>0</v>
          </cell>
          <cell r="Q3049">
            <v>1828179.0058203281</v>
          </cell>
          <cell r="R3049">
            <v>0</v>
          </cell>
          <cell r="T3049">
            <v>0</v>
          </cell>
        </row>
        <row r="3050">
          <cell r="B3050" t="str">
            <v>D20024</v>
          </cell>
          <cell r="E3050" t="str">
            <v>Dump Truck 20 Ton</v>
          </cell>
          <cell r="F3050">
            <v>8</v>
          </cell>
          <cell r="G3050">
            <v>10</v>
          </cell>
          <cell r="H3050">
            <v>446.15999999999991</v>
          </cell>
          <cell r="I3050" t="str">
            <v>jam</v>
          </cell>
          <cell r="J3050">
            <v>44.615999999999993</v>
          </cell>
          <cell r="K3050">
            <v>0.13037037037037036</v>
          </cell>
          <cell r="L3050">
            <v>7.6704545454545467</v>
          </cell>
          <cell r="M3050">
            <v>192744.92307692309</v>
          </cell>
          <cell r="N3050">
            <v>8599507.4879999999</v>
          </cell>
          <cell r="O3050">
            <v>0</v>
          </cell>
          <cell r="P3050">
            <v>0</v>
          </cell>
          <cell r="Q3050">
            <v>8599507.4879999999</v>
          </cell>
          <cell r="R3050">
            <v>0</v>
          </cell>
          <cell r="T3050">
            <v>0</v>
          </cell>
        </row>
        <row r="3051">
          <cell r="B3051" t="str">
            <v>D20004</v>
          </cell>
          <cell r="E3051" t="str">
            <v>Alat bantu (Pek. Tanah)-m3</v>
          </cell>
          <cell r="I3051" t="str">
            <v>m3</v>
          </cell>
          <cell r="J3051">
            <v>342.22499999999997</v>
          </cell>
          <cell r="K3051">
            <v>1</v>
          </cell>
          <cell r="M3051">
            <v>250</v>
          </cell>
          <cell r="N3051">
            <v>85556.249999999985</v>
          </cell>
          <cell r="O3051">
            <v>0</v>
          </cell>
          <cell r="P3051">
            <v>0</v>
          </cell>
          <cell r="Q3051">
            <v>85556.249999999985</v>
          </cell>
          <cell r="R3051">
            <v>0</v>
          </cell>
          <cell r="T3051">
            <v>0</v>
          </cell>
        </row>
        <row r="3052">
          <cell r="B3052" t="str">
            <v>D20050</v>
          </cell>
          <cell r="E3052" t="str">
            <v>BBM solar</v>
          </cell>
          <cell r="H3052">
            <v>766.68258789878769</v>
          </cell>
          <cell r="I3052" t="str">
            <v>ltr</v>
          </cell>
          <cell r="J3052">
            <v>766.68258789878769</v>
          </cell>
          <cell r="M3052">
            <v>989.1712</v>
          </cell>
          <cell r="N3052">
            <v>758380.33549094934</v>
          </cell>
          <cell r="O3052">
            <v>0</v>
          </cell>
          <cell r="P3052">
            <v>0</v>
          </cell>
          <cell r="Q3052">
            <v>758380.33549094934</v>
          </cell>
          <cell r="R3052">
            <v>0</v>
          </cell>
          <cell r="T3052">
            <v>0</v>
          </cell>
        </row>
        <row r="3053">
          <cell r="T3053">
            <v>0</v>
          </cell>
        </row>
        <row r="3054">
          <cell r="D3054" t="str">
            <v>Soft Rock (Excavation)</v>
          </cell>
          <cell r="F3054" t="str">
            <v>Estimate =</v>
          </cell>
          <cell r="G3054">
            <v>0.4</v>
          </cell>
          <cell r="I3054" t="str">
            <v>m3</v>
          </cell>
          <cell r="J3054">
            <v>547.55999999999995</v>
          </cell>
          <cell r="L3054">
            <v>0.75</v>
          </cell>
          <cell r="M3054">
            <v>76752.998164926234</v>
          </cell>
          <cell r="T3054">
            <v>0</v>
          </cell>
        </row>
        <row r="3055">
          <cell r="D3055" t="str">
            <v>Labour</v>
          </cell>
          <cell r="M3055">
            <v>3487.282249129235</v>
          </cell>
          <cell r="T3055">
            <v>0</v>
          </cell>
        </row>
        <row r="3056">
          <cell r="B3056" t="str">
            <v>C20001</v>
          </cell>
          <cell r="E3056" t="str">
            <v>Tenaga</v>
          </cell>
          <cell r="G3056">
            <v>3</v>
          </cell>
          <cell r="I3056" t="str">
            <v>jam</v>
          </cell>
          <cell r="J3056">
            <v>109.11407247618307</v>
          </cell>
          <cell r="K3056">
            <v>0.19927327137881343</v>
          </cell>
          <cell r="L3056">
            <v>15.054703419291371</v>
          </cell>
          <cell r="M3056">
            <v>17500</v>
          </cell>
          <cell r="N3056">
            <v>1909496.2683332036</v>
          </cell>
          <cell r="O3056">
            <v>0</v>
          </cell>
          <cell r="P3056">
            <v>1909496.2683332036</v>
          </cell>
          <cell r="Q3056">
            <v>0</v>
          </cell>
          <cell r="R3056">
            <v>0</v>
          </cell>
          <cell r="T3056">
            <v>0</v>
          </cell>
        </row>
        <row r="3057">
          <cell r="B3057" t="str">
            <v>C20003</v>
          </cell>
          <cell r="E3057" t="str">
            <v>Mandor</v>
          </cell>
          <cell r="G3057">
            <v>0</v>
          </cell>
          <cell r="I3057" t="str">
            <v>jam</v>
          </cell>
          <cell r="J3057">
            <v>0</v>
          </cell>
          <cell r="K3057">
            <v>0</v>
          </cell>
          <cell r="L3057">
            <v>15.054703419291371</v>
          </cell>
          <cell r="M3057">
            <v>27500</v>
          </cell>
          <cell r="N3057">
            <v>0</v>
          </cell>
          <cell r="O3057">
            <v>0</v>
          </cell>
          <cell r="P3057">
            <v>0</v>
          </cell>
          <cell r="Q3057">
            <v>0</v>
          </cell>
          <cell r="R3057">
            <v>0</v>
          </cell>
          <cell r="T3057">
            <v>0</v>
          </cell>
        </row>
        <row r="3058">
          <cell r="D3058" t="str">
            <v>Equipment Operasional</v>
          </cell>
          <cell r="H3058" t="str">
            <v>BBM</v>
          </cell>
          <cell r="M3058">
            <v>73265.715915797002</v>
          </cell>
          <cell r="T3058">
            <v>0</v>
          </cell>
        </row>
        <row r="3059">
          <cell r="B3059" t="str">
            <v>D20025</v>
          </cell>
          <cell r="E3059" t="str">
            <v>Excavator CAT320</v>
          </cell>
          <cell r="F3059">
            <v>0.6</v>
          </cell>
          <cell r="G3059">
            <v>18</v>
          </cell>
          <cell r="H3059">
            <v>392.81066091425907</v>
          </cell>
          <cell r="I3059" t="str">
            <v>jam</v>
          </cell>
          <cell r="J3059">
            <v>21.822814495236614</v>
          </cell>
          <cell r="K3059">
            <v>6.6424423792937809E-2</v>
          </cell>
          <cell r="L3059">
            <v>15.054703419291371</v>
          </cell>
          <cell r="M3059">
            <v>241268.4</v>
          </cell>
          <cell r="N3059">
            <v>5265155.5367625449</v>
          </cell>
          <cell r="O3059">
            <v>0</v>
          </cell>
          <cell r="P3059">
            <v>0</v>
          </cell>
          <cell r="Q3059">
            <v>5265155.5367625449</v>
          </cell>
          <cell r="R3059">
            <v>0</v>
          </cell>
          <cell r="T3059">
            <v>0</v>
          </cell>
        </row>
        <row r="3060">
          <cell r="B3060" t="str">
            <v>D20105</v>
          </cell>
          <cell r="E3060" t="str">
            <v>Excavator long arm</v>
          </cell>
          <cell r="F3060">
            <v>0.4</v>
          </cell>
          <cell r="G3060">
            <v>18</v>
          </cell>
          <cell r="H3060">
            <v>290.97085993648818</v>
          </cell>
          <cell r="I3060" t="str">
            <v>jam</v>
          </cell>
          <cell r="J3060">
            <v>16.165047774249345</v>
          </cell>
          <cell r="K3060">
            <v>7.3804915325486456E-2</v>
          </cell>
          <cell r="L3060">
            <v>13.549233077362235</v>
          </cell>
          <cell r="M3060">
            <v>241268.4</v>
          </cell>
          <cell r="N3060">
            <v>3900115.2124167006</v>
          </cell>
          <cell r="O3060">
            <v>0</v>
          </cell>
          <cell r="P3060">
            <v>0</v>
          </cell>
          <cell r="Q3060">
            <v>3900115.2124167006</v>
          </cell>
          <cell r="R3060">
            <v>0</v>
          </cell>
          <cell r="T3060">
            <v>0</v>
          </cell>
        </row>
        <row r="3061">
          <cell r="B3061" t="str">
            <v>D20024</v>
          </cell>
          <cell r="E3061" t="str">
            <v>Dump Truck 20 Ton</v>
          </cell>
          <cell r="F3061">
            <v>8</v>
          </cell>
          <cell r="G3061">
            <v>10</v>
          </cell>
          <cell r="H3061">
            <v>713.85599999999977</v>
          </cell>
          <cell r="I3061" t="str">
            <v>jam</v>
          </cell>
          <cell r="J3061">
            <v>71.385599999999982</v>
          </cell>
          <cell r="K3061">
            <v>0.13037037037037036</v>
          </cell>
          <cell r="L3061">
            <v>7.6704545454545467</v>
          </cell>
          <cell r="M3061">
            <v>192744.92307692309</v>
          </cell>
          <cell r="N3061">
            <v>13759211.980799997</v>
          </cell>
          <cell r="O3061">
            <v>0</v>
          </cell>
          <cell r="P3061">
            <v>0</v>
          </cell>
          <cell r="Q3061">
            <v>13759211.980799997</v>
          </cell>
          <cell r="R3061">
            <v>0</v>
          </cell>
          <cell r="T3061">
            <v>0</v>
          </cell>
        </row>
        <row r="3062">
          <cell r="B3062" t="str">
            <v>D20049</v>
          </cell>
          <cell r="E3062" t="str">
            <v>Giant breaker</v>
          </cell>
          <cell r="G3062">
            <v>18</v>
          </cell>
          <cell r="H3062">
            <v>985.60799999999995</v>
          </cell>
          <cell r="I3062" t="str">
            <v>jam</v>
          </cell>
          <cell r="J3062">
            <v>54.756</v>
          </cell>
          <cell r="K3062">
            <v>0.1</v>
          </cell>
          <cell r="L3062">
            <v>10</v>
          </cell>
          <cell r="M3062">
            <v>268437.52</v>
          </cell>
          <cell r="N3062">
            <v>14698564.845120002</v>
          </cell>
          <cell r="O3062">
            <v>0</v>
          </cell>
          <cell r="P3062">
            <v>0</v>
          </cell>
          <cell r="Q3062">
            <v>14698564.845120002</v>
          </cell>
          <cell r="R3062">
            <v>0</v>
          </cell>
          <cell r="T3062">
            <v>0</v>
          </cell>
        </row>
        <row r="3063">
          <cell r="B3063" t="str">
            <v>D20004</v>
          </cell>
          <cell r="E3063" t="str">
            <v>Alat bantu (Pek. Tanah)-m3</v>
          </cell>
          <cell r="I3063" t="str">
            <v>m3</v>
          </cell>
          <cell r="J3063">
            <v>547.55999999999995</v>
          </cell>
          <cell r="K3063">
            <v>1</v>
          </cell>
          <cell r="M3063">
            <v>250</v>
          </cell>
          <cell r="N3063">
            <v>136890</v>
          </cell>
          <cell r="O3063">
            <v>0</v>
          </cell>
          <cell r="P3063">
            <v>0</v>
          </cell>
          <cell r="Q3063">
            <v>136890</v>
          </cell>
          <cell r="R3063">
            <v>0</v>
          </cell>
          <cell r="T3063">
            <v>0</v>
          </cell>
        </row>
        <row r="3064">
          <cell r="B3064" t="str">
            <v>D20050</v>
          </cell>
          <cell r="E3064" t="str">
            <v>BBM solar</v>
          </cell>
          <cell r="H3064">
            <v>2383.2455208507472</v>
          </cell>
          <cell r="I3064" t="str">
            <v>ltr</v>
          </cell>
          <cell r="J3064">
            <v>2383.2455208507472</v>
          </cell>
          <cell r="M3064">
            <v>989.1712</v>
          </cell>
          <cell r="N3064">
            <v>2357437.8317545587</v>
          </cell>
          <cell r="O3064">
            <v>0</v>
          </cell>
          <cell r="P3064">
            <v>0</v>
          </cell>
          <cell r="Q3064">
            <v>2357437.8317545587</v>
          </cell>
          <cell r="R3064">
            <v>0</v>
          </cell>
          <cell r="T3064">
            <v>0</v>
          </cell>
        </row>
        <row r="3065">
          <cell r="T3065">
            <v>0</v>
          </cell>
        </row>
        <row r="3066">
          <cell r="D3066" t="str">
            <v>Rock Excavation</v>
          </cell>
          <cell r="F3066" t="str">
            <v>Estimate =</v>
          </cell>
          <cell r="G3066">
            <v>0.35</v>
          </cell>
          <cell r="I3066" t="str">
            <v>m3</v>
          </cell>
          <cell r="J3066">
            <v>479.1149999999999</v>
          </cell>
          <cell r="L3066">
            <v>0.25</v>
          </cell>
          <cell r="M3066">
            <v>119674.84784361059</v>
          </cell>
          <cell r="T3066">
            <v>0</v>
          </cell>
        </row>
        <row r="3067">
          <cell r="D3067" t="str">
            <v>Labour</v>
          </cell>
          <cell r="M3067">
            <v>10461.846747387706</v>
          </cell>
          <cell r="T3067">
            <v>0</v>
          </cell>
        </row>
        <row r="3068">
          <cell r="B3068" t="str">
            <v>C20001</v>
          </cell>
          <cell r="E3068" t="str">
            <v>Tenaga</v>
          </cell>
          <cell r="G3068">
            <v>3</v>
          </cell>
          <cell r="I3068" t="str">
            <v>jam</v>
          </cell>
          <cell r="J3068">
            <v>286.42444024998053</v>
          </cell>
          <cell r="K3068">
            <v>0.59781981413644025</v>
          </cell>
          <cell r="L3068">
            <v>5.0182344730971238</v>
          </cell>
          <cell r="M3068">
            <v>17500</v>
          </cell>
          <cell r="N3068">
            <v>5012427.7043746598</v>
          </cell>
          <cell r="O3068">
            <v>0</v>
          </cell>
          <cell r="P3068">
            <v>5012427.7043746598</v>
          </cell>
          <cell r="Q3068">
            <v>0</v>
          </cell>
          <cell r="R3068">
            <v>0</v>
          </cell>
          <cell r="T3068">
            <v>0</v>
          </cell>
        </row>
        <row r="3069">
          <cell r="B3069" t="str">
            <v>C20003</v>
          </cell>
          <cell r="E3069" t="str">
            <v>Mandor</v>
          </cell>
          <cell r="G3069">
            <v>0</v>
          </cell>
          <cell r="I3069" t="str">
            <v>jam</v>
          </cell>
          <cell r="J3069">
            <v>0</v>
          </cell>
          <cell r="K3069">
            <v>0</v>
          </cell>
          <cell r="L3069">
            <v>5.0182344730971238</v>
          </cell>
          <cell r="M3069">
            <v>27500</v>
          </cell>
          <cell r="N3069">
            <v>0</v>
          </cell>
          <cell r="O3069">
            <v>0</v>
          </cell>
          <cell r="P3069">
            <v>0</v>
          </cell>
          <cell r="Q3069">
            <v>0</v>
          </cell>
          <cell r="R3069">
            <v>0</v>
          </cell>
          <cell r="T3069">
            <v>0</v>
          </cell>
        </row>
        <row r="3070">
          <cell r="D3070" t="str">
            <v>Equipment Operasional</v>
          </cell>
          <cell r="H3070" t="str">
            <v>BBM</v>
          </cell>
          <cell r="M3070">
            <v>109213.0010962229</v>
          </cell>
          <cell r="T3070">
            <v>0</v>
          </cell>
        </row>
        <row r="3071">
          <cell r="B3071" t="str">
            <v>D20025</v>
          </cell>
          <cell r="E3071" t="str">
            <v>Excavator CAT320</v>
          </cell>
          <cell r="F3071">
            <v>0.6</v>
          </cell>
          <cell r="G3071">
            <v>18</v>
          </cell>
          <cell r="H3071">
            <v>1031.1279848999297</v>
          </cell>
          <cell r="I3071" t="str">
            <v>jam</v>
          </cell>
          <cell r="J3071">
            <v>57.284888049996098</v>
          </cell>
          <cell r="K3071">
            <v>0.19927327137881343</v>
          </cell>
          <cell r="L3071">
            <v>5.0182344730971238</v>
          </cell>
          <cell r="M3071">
            <v>241268.4</v>
          </cell>
          <cell r="N3071">
            <v>13821033.284001678</v>
          </cell>
          <cell r="O3071">
            <v>0</v>
          </cell>
          <cell r="P3071">
            <v>0</v>
          </cell>
          <cell r="Q3071">
            <v>13821033.284001678</v>
          </cell>
          <cell r="R3071">
            <v>0</v>
          </cell>
          <cell r="T3071">
            <v>0</v>
          </cell>
        </row>
        <row r="3072">
          <cell r="B3072" t="str">
            <v>D20105</v>
          </cell>
          <cell r="E3072" t="str">
            <v>Excavator long arm</v>
          </cell>
          <cell r="F3072">
            <v>0.4</v>
          </cell>
          <cell r="G3072">
            <v>18</v>
          </cell>
          <cell r="H3072">
            <v>763.79850733328135</v>
          </cell>
          <cell r="I3072" t="str">
            <v>jam</v>
          </cell>
          <cell r="J3072">
            <v>42.433250407404522</v>
          </cell>
          <cell r="K3072">
            <v>0.22141474597645935</v>
          </cell>
          <cell r="L3072">
            <v>4.5164110257874119</v>
          </cell>
          <cell r="M3072">
            <v>241268.4</v>
          </cell>
          <cell r="N3072">
            <v>10237802.432593837</v>
          </cell>
          <cell r="O3072">
            <v>0</v>
          </cell>
          <cell r="P3072">
            <v>0</v>
          </cell>
          <cell r="Q3072">
            <v>10237802.432593837</v>
          </cell>
          <cell r="R3072">
            <v>0</v>
          </cell>
          <cell r="T3072">
            <v>0</v>
          </cell>
        </row>
        <row r="3073">
          <cell r="B3073" t="str">
            <v>D20024</v>
          </cell>
          <cell r="E3073" t="str">
            <v>Dump Truck 20 Ton</v>
          </cell>
          <cell r="F3073">
            <v>8</v>
          </cell>
          <cell r="G3073">
            <v>10</v>
          </cell>
          <cell r="H3073">
            <v>624.6239999999998</v>
          </cell>
          <cell r="I3073" t="str">
            <v>jam</v>
          </cell>
          <cell r="J3073">
            <v>62.462399999999981</v>
          </cell>
          <cell r="K3073">
            <v>0.13037037037037036</v>
          </cell>
          <cell r="L3073">
            <v>7.6704545454545467</v>
          </cell>
          <cell r="M3073">
            <v>192744.92307692309</v>
          </cell>
          <cell r="N3073">
            <v>12039310.483199997</v>
          </cell>
          <cell r="O3073">
            <v>0</v>
          </cell>
          <cell r="P3073">
            <v>0</v>
          </cell>
          <cell r="Q3073">
            <v>12039310.483199997</v>
          </cell>
          <cell r="R3073">
            <v>0</v>
          </cell>
          <cell r="T3073">
            <v>0</v>
          </cell>
        </row>
        <row r="3074">
          <cell r="B3074" t="str">
            <v>D20049</v>
          </cell>
          <cell r="E3074" t="str">
            <v>Giant breaker</v>
          </cell>
          <cell r="G3074">
            <v>18</v>
          </cell>
          <cell r="H3074">
            <v>862.40699999999981</v>
          </cell>
          <cell r="I3074" t="str">
            <v>jam</v>
          </cell>
          <cell r="J3074">
            <v>47.91149999999999</v>
          </cell>
          <cell r="K3074">
            <v>0.1</v>
          </cell>
          <cell r="L3074">
            <v>10</v>
          </cell>
          <cell r="M3074">
            <v>268437.52</v>
          </cell>
          <cell r="N3074">
            <v>12861244.239479998</v>
          </cell>
          <cell r="O3074">
            <v>0</v>
          </cell>
          <cell r="P3074">
            <v>0</v>
          </cell>
          <cell r="Q3074">
            <v>12861244.239479998</v>
          </cell>
          <cell r="R3074">
            <v>0</v>
          </cell>
          <cell r="T3074">
            <v>0</v>
          </cell>
        </row>
        <row r="3075">
          <cell r="B3075" t="str">
            <v>D20004</v>
          </cell>
          <cell r="E3075" t="str">
            <v>Alat bantu (Pek. Tanah)-m3</v>
          </cell>
          <cell r="I3075" t="str">
            <v>m3</v>
          </cell>
          <cell r="J3075">
            <v>479.1149999999999</v>
          </cell>
          <cell r="K3075">
            <v>1</v>
          </cell>
          <cell r="M3075">
            <v>250</v>
          </cell>
          <cell r="N3075">
            <v>119778.74999999997</v>
          </cell>
          <cell r="O3075">
            <v>0</v>
          </cell>
          <cell r="P3075">
            <v>0</v>
          </cell>
          <cell r="Q3075">
            <v>119778.74999999997</v>
          </cell>
          <cell r="R3075">
            <v>0</v>
          </cell>
          <cell r="T3075">
            <v>0</v>
          </cell>
        </row>
        <row r="3076">
          <cell r="B3076" t="str">
            <v>D20050</v>
          </cell>
          <cell r="E3076" t="str">
            <v>BBM solar</v>
          </cell>
          <cell r="H3076">
            <v>3281.9574922332108</v>
          </cell>
          <cell r="I3076" t="str">
            <v>ltr</v>
          </cell>
          <cell r="J3076">
            <v>3281.9574922332108</v>
          </cell>
          <cell r="M3076">
            <v>989.1712</v>
          </cell>
          <cell r="N3076">
            <v>3246417.8309413157</v>
          </cell>
          <cell r="O3076">
            <v>0</v>
          </cell>
          <cell r="P3076">
            <v>0</v>
          </cell>
          <cell r="Q3076">
            <v>3246417.8309413157</v>
          </cell>
          <cell r="R3076">
            <v>0</v>
          </cell>
          <cell r="T3076">
            <v>0</v>
          </cell>
        </row>
        <row r="3077">
          <cell r="T3077">
            <v>0</v>
          </cell>
        </row>
        <row r="3078">
          <cell r="B3078" t="str">
            <v>4.9.2</v>
          </cell>
          <cell r="D3078" t="str">
            <v>Chamber Soil Back Filling</v>
          </cell>
          <cell r="I3078" t="str">
            <v>m3</v>
          </cell>
          <cell r="J3078">
            <v>238.86</v>
          </cell>
          <cell r="K3078">
            <v>39.81</v>
          </cell>
          <cell r="L3078" t="str">
            <v>m3/nos</v>
          </cell>
          <cell r="M3078">
            <v>48435.163685089246</v>
          </cell>
          <cell r="T3078">
            <v>0</v>
          </cell>
        </row>
        <row r="3079">
          <cell r="D3079" t="str">
            <v>Material</v>
          </cell>
          <cell r="M3079">
            <v>8174.2819508471639</v>
          </cell>
          <cell r="T3079">
            <v>0</v>
          </cell>
        </row>
        <row r="3080">
          <cell r="B3080" t="str">
            <v>A20020</v>
          </cell>
          <cell r="E3080" t="str">
            <v>Tanah pilihan</v>
          </cell>
          <cell r="F3080">
            <v>0.2</v>
          </cell>
          <cell r="I3080" t="str">
            <v>m3</v>
          </cell>
          <cell r="J3080">
            <v>57.326400000000007</v>
          </cell>
          <cell r="K3080">
            <v>1.2</v>
          </cell>
          <cell r="M3080">
            <v>34059.508128529844</v>
          </cell>
          <cell r="N3080">
            <v>1952508.9867793536</v>
          </cell>
          <cell r="O3080">
            <v>1952508.9867793536</v>
          </cell>
          <cell r="P3080">
            <v>0</v>
          </cell>
          <cell r="Q3080">
            <v>0</v>
          </cell>
          <cell r="R3080">
            <v>0</v>
          </cell>
          <cell r="T3080">
            <v>0</v>
          </cell>
        </row>
        <row r="3081">
          <cell r="D3081" t="str">
            <v>Labour</v>
          </cell>
          <cell r="M3081">
            <v>3489.7119341563775</v>
          </cell>
          <cell r="T3081">
            <v>0</v>
          </cell>
        </row>
        <row r="3082">
          <cell r="B3082" t="str">
            <v>C20001</v>
          </cell>
          <cell r="E3082" t="str">
            <v>Tenaga</v>
          </cell>
          <cell r="G3082">
            <v>6</v>
          </cell>
          <cell r="I3082" t="str">
            <v>jam</v>
          </cell>
          <cell r="J3082">
            <v>37.745777777777768</v>
          </cell>
          <cell r="K3082">
            <v>0.15802469135802463</v>
          </cell>
          <cell r="L3082">
            <v>37.968750000000014</v>
          </cell>
          <cell r="M3082">
            <v>17500</v>
          </cell>
          <cell r="N3082">
            <v>660551.11111111089</v>
          </cell>
          <cell r="O3082">
            <v>0</v>
          </cell>
          <cell r="P3082">
            <v>660551.11111111089</v>
          </cell>
          <cell r="Q3082">
            <v>0</v>
          </cell>
          <cell r="R3082">
            <v>0</v>
          </cell>
          <cell r="T3082">
            <v>0</v>
          </cell>
        </row>
        <row r="3083">
          <cell r="B3083" t="str">
            <v>C20003</v>
          </cell>
          <cell r="E3083" t="str">
            <v>Mandor</v>
          </cell>
          <cell r="G3083">
            <v>1</v>
          </cell>
          <cell r="I3083" t="str">
            <v>jam</v>
          </cell>
          <cell r="J3083">
            <v>6.2909629629629604</v>
          </cell>
          <cell r="K3083">
            <v>2.6337448559670771E-2</v>
          </cell>
          <cell r="L3083">
            <v>37.968750000000014</v>
          </cell>
          <cell r="M3083">
            <v>27500</v>
          </cell>
          <cell r="N3083">
            <v>173001.4814814814</v>
          </cell>
          <cell r="O3083">
            <v>0</v>
          </cell>
          <cell r="P3083">
            <v>173001.4814814814</v>
          </cell>
          <cell r="Q3083">
            <v>0</v>
          </cell>
          <cell r="R3083">
            <v>0</v>
          </cell>
          <cell r="T3083">
            <v>0</v>
          </cell>
        </row>
        <row r="3084">
          <cell r="D3084" t="str">
            <v>Equipment Operasional</v>
          </cell>
          <cell r="H3084" t="str">
            <v>BBM</v>
          </cell>
          <cell r="M3084">
            <v>36771.169800085714</v>
          </cell>
          <cell r="T3084">
            <v>0</v>
          </cell>
        </row>
        <row r="3085">
          <cell r="B3085" t="str">
            <v>D20025</v>
          </cell>
          <cell r="E3085" t="str">
            <v>Excavator CAT320</v>
          </cell>
          <cell r="F3085" t="str">
            <v>Timbun</v>
          </cell>
          <cell r="G3085">
            <v>18</v>
          </cell>
          <cell r="H3085">
            <v>113.23733333333328</v>
          </cell>
          <cell r="I3085" t="str">
            <v>jam</v>
          </cell>
          <cell r="J3085">
            <v>6.2909629629629604</v>
          </cell>
          <cell r="K3085">
            <v>2.6337448559670771E-2</v>
          </cell>
          <cell r="L3085">
            <v>37.968750000000014</v>
          </cell>
          <cell r="M3085">
            <v>241268.4</v>
          </cell>
          <cell r="N3085">
            <v>1517810.5685333328</v>
          </cell>
          <cell r="O3085">
            <v>0</v>
          </cell>
          <cell r="P3085">
            <v>0</v>
          </cell>
          <cell r="Q3085">
            <v>1517810.5685333328</v>
          </cell>
          <cell r="R3085">
            <v>0</v>
          </cell>
          <cell r="T3085">
            <v>0</v>
          </cell>
        </row>
        <row r="3086">
          <cell r="B3086" t="str">
            <v>D20040</v>
          </cell>
          <cell r="E3086" t="str">
            <v>Water Tank Truck, 3000-5000 liter</v>
          </cell>
          <cell r="G3086">
            <v>5</v>
          </cell>
          <cell r="H3086">
            <v>7.9620000000000015</v>
          </cell>
          <cell r="I3086" t="str">
            <v>jam</v>
          </cell>
          <cell r="J3086">
            <v>1.5924000000000003</v>
          </cell>
          <cell r="K3086">
            <v>6.6666666666666671E-3</v>
          </cell>
          <cell r="L3086">
            <v>150</v>
          </cell>
          <cell r="M3086">
            <v>84561.566504230243</v>
          </cell>
          <cell r="N3086">
            <v>134655.83850133626</v>
          </cell>
          <cell r="O3086">
            <v>0</v>
          </cell>
          <cell r="P3086">
            <v>0</v>
          </cell>
          <cell r="Q3086">
            <v>134655.83850133626</v>
          </cell>
          <cell r="R3086">
            <v>0</v>
          </cell>
          <cell r="T3086">
            <v>0</v>
          </cell>
        </row>
        <row r="3087">
          <cell r="B3087" t="str">
            <v>A20021</v>
          </cell>
          <cell r="E3087" t="str">
            <v>Air</v>
          </cell>
          <cell r="I3087" t="str">
            <v>m3</v>
          </cell>
          <cell r="J3087">
            <v>23.886000000000003</v>
          </cell>
          <cell r="K3087">
            <v>0.1</v>
          </cell>
          <cell r="M3087">
            <v>2469.92</v>
          </cell>
          <cell r="N3087">
            <v>58996.50912000001</v>
          </cell>
          <cell r="O3087">
            <v>58996.50912000001</v>
          </cell>
          <cell r="P3087">
            <v>0</v>
          </cell>
          <cell r="Q3087">
            <v>0</v>
          </cell>
          <cell r="R3087">
            <v>0</v>
          </cell>
          <cell r="T3087">
            <v>0</v>
          </cell>
        </row>
        <row r="3088">
          <cell r="B3088" t="str">
            <v>D20036</v>
          </cell>
          <cell r="E3088" t="str">
            <v>Stamper</v>
          </cell>
          <cell r="I3088" t="str">
            <v>jam</v>
          </cell>
          <cell r="J3088">
            <v>31.848000000000003</v>
          </cell>
          <cell r="K3088">
            <v>0.13333333333333333</v>
          </cell>
          <cell r="L3088">
            <v>7.5</v>
          </cell>
          <cell r="M3088">
            <v>27509.943875635217</v>
          </cell>
          <cell r="N3088">
            <v>876136.69255123043</v>
          </cell>
          <cell r="O3088">
            <v>0</v>
          </cell>
          <cell r="P3088">
            <v>0</v>
          </cell>
          <cell r="Q3088">
            <v>876136.69255123043</v>
          </cell>
          <cell r="R3088">
            <v>0</v>
          </cell>
          <cell r="T3088">
            <v>0</v>
          </cell>
        </row>
        <row r="3089">
          <cell r="B3089" t="str">
            <v>D20042</v>
          </cell>
          <cell r="E3089" t="str">
            <v>Wheel loader</v>
          </cell>
          <cell r="F3089">
            <v>0.8</v>
          </cell>
          <cell r="G3089">
            <v>16</v>
          </cell>
          <cell r="H3089">
            <v>81.858313253012042</v>
          </cell>
          <cell r="I3089" t="str">
            <v>jam</v>
          </cell>
          <cell r="J3089">
            <v>5.1161445783132526</v>
          </cell>
          <cell r="K3089">
            <v>2.6773761713520743E-2</v>
          </cell>
          <cell r="L3089">
            <v>37.350000000000009</v>
          </cell>
          <cell r="M3089">
            <v>173345.6</v>
          </cell>
          <cell r="N3089">
            <v>886861.15161445783</v>
          </cell>
          <cell r="O3089">
            <v>0</v>
          </cell>
          <cell r="P3089">
            <v>0</v>
          </cell>
          <cell r="Q3089">
            <v>886861.15161445783</v>
          </cell>
          <cell r="R3089">
            <v>0</v>
          </cell>
          <cell r="T3089">
            <v>0</v>
          </cell>
        </row>
        <row r="3090">
          <cell r="B3090" t="str">
            <v>D20024</v>
          </cell>
          <cell r="E3090" t="str">
            <v>Dump Truck 20 Ton</v>
          </cell>
          <cell r="F3090">
            <v>8</v>
          </cell>
          <cell r="G3090">
            <v>10</v>
          </cell>
          <cell r="H3090">
            <v>249.12213333333335</v>
          </cell>
          <cell r="I3090" t="str">
            <v>jam</v>
          </cell>
          <cell r="J3090">
            <v>24.912213333333334</v>
          </cell>
          <cell r="K3090">
            <v>0.13037037037037036</v>
          </cell>
          <cell r="L3090">
            <v>7.6704545454545467</v>
          </cell>
          <cell r="M3090">
            <v>192744.92307692309</v>
          </cell>
          <cell r="N3090">
            <v>4801702.6426092312</v>
          </cell>
          <cell r="O3090">
            <v>0</v>
          </cell>
          <cell r="P3090">
            <v>0</v>
          </cell>
          <cell r="Q3090">
            <v>4801702.6426092312</v>
          </cell>
          <cell r="R3090">
            <v>0</v>
          </cell>
          <cell r="T3090">
            <v>0</v>
          </cell>
        </row>
        <row r="3091">
          <cell r="B3091" t="str">
            <v>D20004</v>
          </cell>
          <cell r="E3091" t="str">
            <v>Alat bantu (Pek. Tanah)-m3</v>
          </cell>
          <cell r="I3091" t="str">
            <v>m3</v>
          </cell>
          <cell r="J3091">
            <v>238.86</v>
          </cell>
          <cell r="K3091">
            <v>1</v>
          </cell>
          <cell r="M3091">
            <v>250</v>
          </cell>
          <cell r="N3091">
            <v>59715</v>
          </cell>
          <cell r="O3091">
            <v>0</v>
          </cell>
          <cell r="P3091">
            <v>0</v>
          </cell>
          <cell r="Q3091">
            <v>59715</v>
          </cell>
          <cell r="R3091">
            <v>0</v>
          </cell>
          <cell r="T3091">
            <v>0</v>
          </cell>
        </row>
        <row r="3092">
          <cell r="B3092" t="str">
            <v>D20050</v>
          </cell>
          <cell r="E3092" t="str">
            <v>BBM solar</v>
          </cell>
          <cell r="H3092">
            <v>452.17977991967871</v>
          </cell>
          <cell r="I3092" t="str">
            <v>ltr</v>
          </cell>
          <cell r="J3092">
            <v>452.17977991967871</v>
          </cell>
          <cell r="M3092">
            <v>989.1712</v>
          </cell>
          <cell r="N3092">
            <v>447283.21551888448</v>
          </cell>
          <cell r="O3092">
            <v>0</v>
          </cell>
          <cell r="P3092">
            <v>0</v>
          </cell>
          <cell r="Q3092">
            <v>447283.21551888448</v>
          </cell>
          <cell r="R3092">
            <v>0</v>
          </cell>
          <cell r="T3092">
            <v>0</v>
          </cell>
        </row>
        <row r="3093">
          <cell r="T3093">
            <v>0</v>
          </cell>
        </row>
        <row r="3094">
          <cell r="B3094" t="str">
            <v>4.9.3</v>
          </cell>
          <cell r="D3094" t="str">
            <v>Blinding Concrete Class B</v>
          </cell>
          <cell r="F3094">
            <v>0.1</v>
          </cell>
          <cell r="I3094" t="str">
            <v>m3</v>
          </cell>
          <cell r="J3094">
            <v>26.28</v>
          </cell>
          <cell r="K3094">
            <v>4.38</v>
          </cell>
          <cell r="L3094" t="str">
            <v>m3/nos</v>
          </cell>
          <cell r="M3094">
            <v>694275.05279999995</v>
          </cell>
          <cell r="T3094">
            <v>0</v>
          </cell>
        </row>
        <row r="3095">
          <cell r="D3095" t="str">
            <v>Material</v>
          </cell>
          <cell r="M3095">
            <v>609675.05280000006</v>
          </cell>
          <cell r="T3095">
            <v>0</v>
          </cell>
        </row>
        <row r="3096">
          <cell r="B3096" t="str">
            <v>B20193</v>
          </cell>
          <cell r="E3096" t="str">
            <v>Concrete Class B</v>
          </cell>
          <cell r="I3096" t="str">
            <v>m3</v>
          </cell>
          <cell r="J3096">
            <v>26.805600000000002</v>
          </cell>
          <cell r="K3096">
            <v>1.02</v>
          </cell>
          <cell r="M3096">
            <v>597720.64</v>
          </cell>
          <cell r="N3096">
            <v>16022260.387584001</v>
          </cell>
          <cell r="O3096">
            <v>16022260.387584001</v>
          </cell>
          <cell r="P3096">
            <v>0</v>
          </cell>
          <cell r="Q3096">
            <v>0</v>
          </cell>
          <cell r="R3096">
            <v>0</v>
          </cell>
          <cell r="T3096">
            <v>0</v>
          </cell>
        </row>
        <row r="3097">
          <cell r="D3097" t="str">
            <v>Labour</v>
          </cell>
          <cell r="M3097">
            <v>81600</v>
          </cell>
          <cell r="T3097">
            <v>0</v>
          </cell>
        </row>
        <row r="3098">
          <cell r="B3098" t="str">
            <v>C20008</v>
          </cell>
          <cell r="E3098" t="str">
            <v>Placing beton (slab)</v>
          </cell>
          <cell r="I3098" t="str">
            <v>m3</v>
          </cell>
          <cell r="J3098">
            <v>26.805600000000002</v>
          </cell>
          <cell r="M3098">
            <v>80000</v>
          </cell>
          <cell r="N3098">
            <v>2144448</v>
          </cell>
          <cell r="O3098">
            <v>0</v>
          </cell>
          <cell r="P3098">
            <v>2144448</v>
          </cell>
          <cell r="Q3098">
            <v>0</v>
          </cell>
          <cell r="R3098">
            <v>0</v>
          </cell>
          <cell r="T3098">
            <v>0</v>
          </cell>
        </row>
        <row r="3099">
          <cell r="D3099" t="str">
            <v>Equipment Operasional</v>
          </cell>
          <cell r="H3099" t="str">
            <v>BBM</v>
          </cell>
          <cell r="M3099">
            <v>3000</v>
          </cell>
          <cell r="T3099">
            <v>0</v>
          </cell>
        </row>
        <row r="3100">
          <cell r="B3100" t="str">
            <v>D20029</v>
          </cell>
          <cell r="E3100" t="str">
            <v>Gerobak dorong</v>
          </cell>
          <cell r="I3100" t="str">
            <v>unit</v>
          </cell>
          <cell r="J3100">
            <v>0.52560000000000007</v>
          </cell>
          <cell r="K3100">
            <v>0.02</v>
          </cell>
          <cell r="M3100">
            <v>100000</v>
          </cell>
          <cell r="N3100">
            <v>52560.000000000007</v>
          </cell>
          <cell r="O3100">
            <v>0</v>
          </cell>
          <cell r="P3100">
            <v>0</v>
          </cell>
          <cell r="Q3100">
            <v>52560.000000000007</v>
          </cell>
          <cell r="R3100">
            <v>0</v>
          </cell>
          <cell r="T3100">
            <v>0</v>
          </cell>
        </row>
        <row r="3101">
          <cell r="B3101" t="str">
            <v>D20006</v>
          </cell>
          <cell r="E3101" t="str">
            <v>Alat bantu Cor</v>
          </cell>
          <cell r="I3101" t="str">
            <v>m3</v>
          </cell>
          <cell r="J3101">
            <v>26.28</v>
          </cell>
          <cell r="K3101">
            <v>1</v>
          </cell>
          <cell r="M3101">
            <v>1000</v>
          </cell>
          <cell r="N3101">
            <v>26280</v>
          </cell>
          <cell r="O3101">
            <v>0</v>
          </cell>
          <cell r="P3101">
            <v>0</v>
          </cell>
          <cell r="Q3101">
            <v>26280</v>
          </cell>
          <cell r="R3101">
            <v>0</v>
          </cell>
          <cell r="T3101">
            <v>0</v>
          </cell>
        </row>
        <row r="3102">
          <cell r="T3102">
            <v>0</v>
          </cell>
        </row>
        <row r="3103">
          <cell r="B3103" t="str">
            <v>4.9.4</v>
          </cell>
          <cell r="D3103" t="str">
            <v>Concrete Work</v>
          </cell>
          <cell r="I3103" t="str">
            <v>nos</v>
          </cell>
          <cell r="J3103">
            <v>6</v>
          </cell>
          <cell r="M3103">
            <v>235489166.51832959</v>
          </cell>
          <cell r="T3103">
            <v>0</v>
          </cell>
        </row>
        <row r="3104">
          <cell r="D3104" t="str">
            <v>Concrete block</v>
          </cell>
          <cell r="T3104">
            <v>0</v>
          </cell>
        </row>
        <row r="3105">
          <cell r="B3105" t="str">
            <v>4.9.4.a</v>
          </cell>
          <cell r="E3105" t="str">
            <v>Con-C</v>
          </cell>
          <cell r="I3105" t="str">
            <v>m3</v>
          </cell>
          <cell r="J3105">
            <v>33.701999999999998</v>
          </cell>
          <cell r="K3105">
            <v>5.617</v>
          </cell>
          <cell r="L3105" t="str">
            <v>m3/nos</v>
          </cell>
          <cell r="T3105">
            <v>0</v>
          </cell>
        </row>
        <row r="3106">
          <cell r="B3106" t="str">
            <v>4.9.4.b</v>
          </cell>
          <cell r="E3106" t="str">
            <v>Re-Bar</v>
          </cell>
          <cell r="I3106" t="str">
            <v>kg</v>
          </cell>
          <cell r="J3106">
            <v>804.4380000000001</v>
          </cell>
          <cell r="K3106">
            <v>134.07300000000001</v>
          </cell>
          <cell r="L3106" t="str">
            <v>kg/nos</v>
          </cell>
          <cell r="T3106">
            <v>0</v>
          </cell>
        </row>
        <row r="3107">
          <cell r="B3107" t="str">
            <v>4.9.4.c</v>
          </cell>
          <cell r="E3107" t="str">
            <v>Form-Work</v>
          </cell>
          <cell r="I3107" t="str">
            <v>m2</v>
          </cell>
          <cell r="J3107">
            <v>152.928</v>
          </cell>
          <cell r="K3107">
            <v>25.488</v>
          </cell>
          <cell r="L3107" t="str">
            <v>m2/nos</v>
          </cell>
          <cell r="T3107">
            <v>0</v>
          </cell>
        </row>
        <row r="3108">
          <cell r="D3108" t="str">
            <v>Opening for acces and maintenance</v>
          </cell>
          <cell r="T3108">
            <v>0</v>
          </cell>
        </row>
        <row r="3109">
          <cell r="B3109" t="str">
            <v>4.9.4.d</v>
          </cell>
          <cell r="E3109" t="str">
            <v>Con-C</v>
          </cell>
          <cell r="I3109" t="str">
            <v>m3</v>
          </cell>
          <cell r="J3109">
            <v>0.96</v>
          </cell>
          <cell r="K3109">
            <v>0.16</v>
          </cell>
          <cell r="L3109" t="str">
            <v>m3/nos</v>
          </cell>
          <cell r="T3109">
            <v>0</v>
          </cell>
        </row>
        <row r="3110">
          <cell r="B3110" t="str">
            <v>4.9.4.e</v>
          </cell>
          <cell r="E3110" t="str">
            <v>Re-Bar</v>
          </cell>
          <cell r="I3110" t="str">
            <v>kg</v>
          </cell>
          <cell r="J3110">
            <v>199.69199999999998</v>
          </cell>
          <cell r="K3110">
            <v>33.281999999999996</v>
          </cell>
          <cell r="L3110" t="str">
            <v>kg/nos</v>
          </cell>
          <cell r="T3110">
            <v>0</v>
          </cell>
        </row>
        <row r="3111">
          <cell r="B3111" t="str">
            <v>4.9.4.f</v>
          </cell>
          <cell r="E3111" t="str">
            <v>Form-Work</v>
          </cell>
          <cell r="I3111" t="str">
            <v>m2</v>
          </cell>
          <cell r="J3111">
            <v>12.96</v>
          </cell>
          <cell r="K3111">
            <v>2.16</v>
          </cell>
          <cell r="L3111" t="str">
            <v>m2/nos</v>
          </cell>
          <cell r="T3111">
            <v>0</v>
          </cell>
        </row>
        <row r="3112">
          <cell r="D3112" t="str">
            <v>Concrete ring for cover installation</v>
          </cell>
          <cell r="T3112">
            <v>0</v>
          </cell>
        </row>
        <row r="3113">
          <cell r="B3113" t="str">
            <v>4.9.4.g</v>
          </cell>
          <cell r="E3113" t="str">
            <v>Con-C</v>
          </cell>
          <cell r="I3113" t="str">
            <v>m3</v>
          </cell>
          <cell r="J3113">
            <v>3.24</v>
          </cell>
          <cell r="K3113">
            <v>0.54</v>
          </cell>
          <cell r="L3113" t="str">
            <v>m3/nos</v>
          </cell>
          <cell r="T3113">
            <v>0</v>
          </cell>
        </row>
        <row r="3114">
          <cell r="B3114" t="str">
            <v>4.9.4.h</v>
          </cell>
          <cell r="E3114" t="str">
            <v>Re-Bar</v>
          </cell>
          <cell r="I3114" t="str">
            <v>kg</v>
          </cell>
          <cell r="J3114">
            <v>673.86</v>
          </cell>
          <cell r="K3114">
            <v>112.31</v>
          </cell>
          <cell r="L3114" t="str">
            <v>kg/nos</v>
          </cell>
          <cell r="T3114">
            <v>0</v>
          </cell>
        </row>
        <row r="3115">
          <cell r="B3115" t="str">
            <v>4.9.4.i</v>
          </cell>
          <cell r="E3115" t="str">
            <v>Form-Work</v>
          </cell>
          <cell r="I3115" t="str">
            <v>m2</v>
          </cell>
          <cell r="J3115">
            <v>36</v>
          </cell>
          <cell r="K3115">
            <v>6</v>
          </cell>
          <cell r="L3115" t="str">
            <v>m2/nos</v>
          </cell>
          <cell r="T3115">
            <v>0</v>
          </cell>
        </row>
        <row r="3116">
          <cell r="D3116" t="str">
            <v>Chamber</v>
          </cell>
          <cell r="T3116">
            <v>0</v>
          </cell>
        </row>
        <row r="3117">
          <cell r="B3117" t="str">
            <v>4.9.4.j</v>
          </cell>
          <cell r="E3117" t="str">
            <v>Con-C</v>
          </cell>
          <cell r="I3117" t="str">
            <v>m3</v>
          </cell>
          <cell r="J3117">
            <v>361.31400000000002</v>
          </cell>
          <cell r="K3117">
            <v>60.219000000000001</v>
          </cell>
          <cell r="L3117" t="str">
            <v>m3/nos</v>
          </cell>
          <cell r="T3117">
            <v>0</v>
          </cell>
        </row>
        <row r="3118">
          <cell r="B3118" t="str">
            <v>4.9.4.k</v>
          </cell>
          <cell r="E3118" t="str">
            <v>Re-Bar</v>
          </cell>
          <cell r="I3118" t="str">
            <v>kg</v>
          </cell>
          <cell r="J3118">
            <v>51130.626000000004</v>
          </cell>
          <cell r="K3118">
            <v>8521.7710000000006</v>
          </cell>
          <cell r="L3118" t="str">
            <v>kg/nos</v>
          </cell>
          <cell r="T3118">
            <v>0</v>
          </cell>
        </row>
        <row r="3119">
          <cell r="B3119" t="str">
            <v>4.9.4.l</v>
          </cell>
          <cell r="E3119" t="str">
            <v>Form-Work</v>
          </cell>
          <cell r="I3119" t="str">
            <v>m2</v>
          </cell>
          <cell r="J3119">
            <v>974.04</v>
          </cell>
          <cell r="K3119">
            <v>162.34</v>
          </cell>
          <cell r="L3119" t="str">
            <v>m2/nos</v>
          </cell>
          <cell r="T3119">
            <v>0</v>
          </cell>
        </row>
        <row r="3120">
          <cell r="D3120" t="str">
            <v>Pre-cast</v>
          </cell>
          <cell r="T3120">
            <v>0</v>
          </cell>
        </row>
        <row r="3121">
          <cell r="B3121" t="str">
            <v>4.9.4.m</v>
          </cell>
          <cell r="E3121" t="str">
            <v>Con-C</v>
          </cell>
          <cell r="I3121" t="str">
            <v>m3</v>
          </cell>
          <cell r="J3121">
            <v>61.949999999999996</v>
          </cell>
          <cell r="K3121">
            <v>10.324999999999999</v>
          </cell>
          <cell r="L3121" t="str">
            <v>m3/nos</v>
          </cell>
          <cell r="T3121">
            <v>0</v>
          </cell>
        </row>
        <row r="3122">
          <cell r="B3122" t="str">
            <v>4.9.4.n</v>
          </cell>
          <cell r="E3122" t="str">
            <v>Re-Bar</v>
          </cell>
          <cell r="I3122" t="str">
            <v>kg</v>
          </cell>
          <cell r="J3122">
            <v>15126.84</v>
          </cell>
          <cell r="K3122">
            <v>2521.14</v>
          </cell>
          <cell r="L3122" t="str">
            <v>kg/nos</v>
          </cell>
          <cell r="T3122">
            <v>0</v>
          </cell>
        </row>
        <row r="3123">
          <cell r="B3123" t="str">
            <v>4.9.4.o</v>
          </cell>
          <cell r="E3123" t="str">
            <v>Form-Work</v>
          </cell>
          <cell r="I3123" t="str">
            <v>m2</v>
          </cell>
          <cell r="J3123">
            <v>288.89999999999998</v>
          </cell>
          <cell r="K3123">
            <v>48.15</v>
          </cell>
          <cell r="L3123" t="str">
            <v>m2/nos</v>
          </cell>
          <cell r="T3123">
            <v>0</v>
          </cell>
        </row>
        <row r="3124">
          <cell r="T3124">
            <v>0</v>
          </cell>
        </row>
        <row r="3125">
          <cell r="D3125" t="str">
            <v>Concrete class C</v>
          </cell>
          <cell r="I3125" t="str">
            <v>m3</v>
          </cell>
          <cell r="J3125">
            <v>461.166</v>
          </cell>
          <cell r="M3125">
            <v>780355.86170863418</v>
          </cell>
          <cell r="T3125">
            <v>0</v>
          </cell>
        </row>
        <row r="3126">
          <cell r="D3126" t="str">
            <v>Material</v>
          </cell>
          <cell r="M3126">
            <v>9135462.4993298911</v>
          </cell>
          <cell r="T3126">
            <v>0</v>
          </cell>
        </row>
        <row r="3127">
          <cell r="B3127" t="str">
            <v>B20194</v>
          </cell>
          <cell r="E3127" t="str">
            <v>Concrete Class C</v>
          </cell>
          <cell r="I3127" t="str">
            <v>m3</v>
          </cell>
          <cell r="J3127">
            <v>470.38932</v>
          </cell>
          <cell r="K3127">
            <v>1.02</v>
          </cell>
          <cell r="M3127">
            <v>654528.80000000005</v>
          </cell>
          <cell r="N3127">
            <v>307883357.15241599</v>
          </cell>
          <cell r="O3127">
            <v>307883357.15241599</v>
          </cell>
          <cell r="P3127">
            <v>0</v>
          </cell>
          <cell r="Q3127">
            <v>0</v>
          </cell>
          <cell r="R3127">
            <v>0</v>
          </cell>
          <cell r="T3127">
            <v>0</v>
          </cell>
        </row>
        <row r="3128">
          <cell r="D3128" t="str">
            <v>Labour</v>
          </cell>
          <cell r="M3128">
            <v>1395731.1732241411</v>
          </cell>
          <cell r="T3128">
            <v>0</v>
          </cell>
        </row>
        <row r="3129">
          <cell r="B3129" t="str">
            <v>C20007</v>
          </cell>
          <cell r="E3129" t="str">
            <v>Placing beton (dinding)</v>
          </cell>
          <cell r="I3129" t="str">
            <v>m3</v>
          </cell>
          <cell r="J3129">
            <v>470.38932</v>
          </cell>
          <cell r="M3129">
            <v>100000</v>
          </cell>
          <cell r="N3129">
            <v>47038932</v>
          </cell>
          <cell r="O3129">
            <v>0</v>
          </cell>
          <cell r="P3129">
            <v>47038932</v>
          </cell>
          <cell r="Q3129">
            <v>0</v>
          </cell>
          <cell r="R3129">
            <v>0</v>
          </cell>
          <cell r="T3129">
            <v>0</v>
          </cell>
        </row>
        <row r="3130">
          <cell r="D3130" t="str">
            <v>Equipment Operasional</v>
          </cell>
          <cell r="H3130" t="str">
            <v>BBM</v>
          </cell>
          <cell r="M3130">
            <v>146914.1940629046</v>
          </cell>
          <cell r="T3130">
            <v>0</v>
          </cell>
        </row>
        <row r="3131">
          <cell r="B3131" t="str">
            <v>D20029</v>
          </cell>
          <cell r="E3131" t="str">
            <v>Gerobak dorong</v>
          </cell>
          <cell r="I3131" t="str">
            <v>unit</v>
          </cell>
          <cell r="J3131">
            <v>9.2233199999999993</v>
          </cell>
          <cell r="K3131">
            <v>0.02</v>
          </cell>
          <cell r="M3131">
            <v>100000</v>
          </cell>
          <cell r="N3131">
            <v>922331.99999999988</v>
          </cell>
          <cell r="O3131">
            <v>0</v>
          </cell>
          <cell r="P3131">
            <v>0</v>
          </cell>
          <cell r="Q3131">
            <v>922331.99999999988</v>
          </cell>
          <cell r="R3131">
            <v>0</v>
          </cell>
          <cell r="T3131">
            <v>0</v>
          </cell>
        </row>
        <row r="3132">
          <cell r="B3132" t="str">
            <v>D20019</v>
          </cell>
          <cell r="E3132" t="str">
            <v>Concrete Vibrator</v>
          </cell>
          <cell r="I3132" t="str">
            <v>jam</v>
          </cell>
          <cell r="J3132">
            <v>203.72795180722892</v>
          </cell>
          <cell r="K3132">
            <v>0.44176706827309237</v>
          </cell>
          <cell r="L3132">
            <v>2.2636363636363637</v>
          </cell>
          <cell r="M3132">
            <v>8458.0449222720126</v>
          </cell>
          <cell r="N3132">
            <v>1723140.1683080099</v>
          </cell>
          <cell r="O3132">
            <v>0</v>
          </cell>
          <cell r="P3132">
            <v>0</v>
          </cell>
          <cell r="Q3132">
            <v>1723140.1683080099</v>
          </cell>
          <cell r="R3132">
            <v>0</v>
          </cell>
          <cell r="T3132">
            <v>0</v>
          </cell>
        </row>
        <row r="3133">
          <cell r="B3133" t="str">
            <v>D20006</v>
          </cell>
          <cell r="E3133" t="str">
            <v>Alat bantu Cor</v>
          </cell>
          <cell r="I3133" t="str">
            <v>m3</v>
          </cell>
          <cell r="J3133">
            <v>2305.83</v>
          </cell>
          <cell r="K3133">
            <v>5</v>
          </cell>
          <cell r="M3133">
            <v>1000</v>
          </cell>
          <cell r="N3133">
            <v>2305830</v>
          </cell>
          <cell r="O3133">
            <v>0</v>
          </cell>
          <cell r="P3133">
            <v>0</v>
          </cell>
          <cell r="Q3133">
            <v>2305830</v>
          </cell>
          <cell r="R3133">
            <v>0</v>
          </cell>
          <cell r="T3133">
            <v>0</v>
          </cell>
        </row>
        <row r="3134">
          <cell r="T3134">
            <v>0</v>
          </cell>
        </row>
        <row r="3135">
          <cell r="B3135" t="str">
            <v>4.9.4.p</v>
          </cell>
          <cell r="D3135" t="str">
            <v>Reinforcement</v>
          </cell>
          <cell r="I3135" t="str">
            <v>kg</v>
          </cell>
          <cell r="J3135">
            <v>74729.001600000018</v>
          </cell>
          <cell r="K3135">
            <v>1.1000000000000001</v>
          </cell>
          <cell r="M3135">
            <v>12012.333333333336</v>
          </cell>
          <cell r="T3135">
            <v>0</v>
          </cell>
        </row>
        <row r="3136">
          <cell r="D3136" t="str">
            <v>Material</v>
          </cell>
          <cell r="M3136">
            <v>981816.89317312231</v>
          </cell>
          <cell r="T3136">
            <v>0</v>
          </cell>
        </row>
        <row r="3137">
          <cell r="B3137" t="str">
            <v>B20011</v>
          </cell>
          <cell r="E3137" t="str">
            <v>Besi beton</v>
          </cell>
          <cell r="I3137" t="str">
            <v>kg</v>
          </cell>
          <cell r="J3137">
            <v>78465.451680000027</v>
          </cell>
          <cell r="K3137">
            <v>1.05</v>
          </cell>
          <cell r="M3137">
            <v>9800</v>
          </cell>
          <cell r="N3137">
            <v>768961426.46400023</v>
          </cell>
          <cell r="O3137">
            <v>768961426.46400023</v>
          </cell>
          <cell r="P3137">
            <v>0</v>
          </cell>
          <cell r="Q3137">
            <v>0</v>
          </cell>
          <cell r="R3137">
            <v>0</v>
          </cell>
          <cell r="T3137">
            <v>0</v>
          </cell>
        </row>
        <row r="3138">
          <cell r="B3138" t="str">
            <v>B20050</v>
          </cell>
          <cell r="E3138" t="str">
            <v>Kawat Bendrad</v>
          </cell>
          <cell r="I3138" t="str">
            <v>Kg</v>
          </cell>
          <cell r="J3138">
            <v>1494.5800320000003</v>
          </cell>
          <cell r="K3138">
            <v>0.02</v>
          </cell>
          <cell r="M3138">
            <v>13950</v>
          </cell>
          <cell r="N3138">
            <v>20849391.446400005</v>
          </cell>
          <cell r="O3138">
            <v>20849391.446400005</v>
          </cell>
          <cell r="P3138">
            <v>0</v>
          </cell>
          <cell r="Q3138">
            <v>0</v>
          </cell>
          <cell r="R3138">
            <v>0</v>
          </cell>
          <cell r="T3138">
            <v>0</v>
          </cell>
        </row>
        <row r="3139">
          <cell r="D3139" t="str">
            <v>Labour</v>
          </cell>
          <cell r="M3139">
            <v>117048.84903000607</v>
          </cell>
          <cell r="T3139">
            <v>0</v>
          </cell>
        </row>
        <row r="3140">
          <cell r="B3140" t="str">
            <v>C20014</v>
          </cell>
          <cell r="E3140" t="str">
            <v>Upah fabrikasi dan install besi beton</v>
          </cell>
          <cell r="I3140" t="str">
            <v>kg</v>
          </cell>
          <cell r="J3140">
            <v>78465.451680000027</v>
          </cell>
          <cell r="M3140">
            <v>1200</v>
          </cell>
          <cell r="N3140">
            <v>94158542.016000032</v>
          </cell>
          <cell r="O3140">
            <v>0</v>
          </cell>
          <cell r="P3140">
            <v>94158542.016000032</v>
          </cell>
          <cell r="Q3140">
            <v>0</v>
          </cell>
          <cell r="R3140">
            <v>0</v>
          </cell>
          <cell r="T3140">
            <v>0</v>
          </cell>
        </row>
        <row r="3141">
          <cell r="D3141" t="str">
            <v>Equipment Operasional</v>
          </cell>
          <cell r="M3141">
            <v>17030.917186905644</v>
          </cell>
          <cell r="T3141">
            <v>0</v>
          </cell>
        </row>
        <row r="3142">
          <cell r="B3142" t="str">
            <v>D20013</v>
          </cell>
          <cell r="E3142" t="str">
            <v>Bar bender</v>
          </cell>
          <cell r="G3142">
            <v>300</v>
          </cell>
          <cell r="I3142" t="str">
            <v>jam</v>
          </cell>
          <cell r="J3142">
            <v>249.09667200000007</v>
          </cell>
          <cell r="K3142">
            <v>3.3333333333333335E-3</v>
          </cell>
          <cell r="M3142">
            <v>20000</v>
          </cell>
          <cell r="N3142">
            <v>4981933.4400000013</v>
          </cell>
          <cell r="O3142">
            <v>0</v>
          </cell>
          <cell r="P3142">
            <v>0</v>
          </cell>
          <cell r="Q3142">
            <v>4981933.4400000013</v>
          </cell>
          <cell r="R3142">
            <v>0</v>
          </cell>
          <cell r="T3142">
            <v>0</v>
          </cell>
        </row>
        <row r="3143">
          <cell r="B3143" t="str">
            <v>D20014</v>
          </cell>
          <cell r="E3143" t="str">
            <v>Bar cutter</v>
          </cell>
          <cell r="G3143">
            <v>300</v>
          </cell>
          <cell r="I3143" t="str">
            <v>jam</v>
          </cell>
          <cell r="J3143">
            <v>249.09667200000007</v>
          </cell>
          <cell r="K3143">
            <v>3.3333333333333335E-3</v>
          </cell>
          <cell r="M3143">
            <v>20000</v>
          </cell>
          <cell r="N3143">
            <v>4981933.4400000013</v>
          </cell>
          <cell r="O3143">
            <v>0</v>
          </cell>
          <cell r="P3143">
            <v>0</v>
          </cell>
          <cell r="Q3143">
            <v>4981933.4400000013</v>
          </cell>
          <cell r="R3143">
            <v>0</v>
          </cell>
          <cell r="T3143">
            <v>0</v>
          </cell>
        </row>
        <row r="3144">
          <cell r="B3144" t="str">
            <v>D20005</v>
          </cell>
          <cell r="E3144" t="str">
            <v>Alat bantu pekerjaan besi</v>
          </cell>
          <cell r="I3144" t="str">
            <v>kg</v>
          </cell>
          <cell r="J3144">
            <v>74729.001600000018</v>
          </cell>
          <cell r="K3144">
            <v>1</v>
          </cell>
          <cell r="M3144">
            <v>50</v>
          </cell>
          <cell r="N3144">
            <v>3736450.080000001</v>
          </cell>
          <cell r="O3144">
            <v>0</v>
          </cell>
          <cell r="P3144">
            <v>0</v>
          </cell>
          <cell r="Q3144">
            <v>3736450.080000001</v>
          </cell>
          <cell r="R3144">
            <v>0</v>
          </cell>
          <cell r="T3144">
            <v>0</v>
          </cell>
        </row>
        <row r="3145">
          <cell r="T3145">
            <v>0</v>
          </cell>
        </row>
        <row r="3146">
          <cell r="D3146" t="str">
            <v>Formwork</v>
          </cell>
          <cell r="I3146" t="str">
            <v>m2</v>
          </cell>
          <cell r="J3146">
            <v>1464.828</v>
          </cell>
          <cell r="M3146">
            <v>106081.89555555556</v>
          </cell>
          <cell r="T3146">
            <v>0</v>
          </cell>
        </row>
        <row r="3147">
          <cell r="D3147" t="str">
            <v>Material</v>
          </cell>
          <cell r="M3147">
            <v>613811.43350369681</v>
          </cell>
          <cell r="T3147">
            <v>0</v>
          </cell>
        </row>
        <row r="3148">
          <cell r="B3148" t="str">
            <v>A20008</v>
          </cell>
          <cell r="E3148" t="str">
            <v>Kayu bekisting</v>
          </cell>
          <cell r="G3148">
            <v>3</v>
          </cell>
          <cell r="H3148" t="str">
            <v>X pakai</v>
          </cell>
          <cell r="I3148" t="str">
            <v>m3</v>
          </cell>
          <cell r="J3148">
            <v>16.911642708333336</v>
          </cell>
          <cell r="K3148">
            <v>1.154513888888889E-2</v>
          </cell>
          <cell r="M3148">
            <v>2193529.6</v>
          </cell>
          <cell r="N3148">
            <v>37096188.865353338</v>
          </cell>
          <cell r="O3148">
            <v>37096188.865353338</v>
          </cell>
          <cell r="P3148">
            <v>0</v>
          </cell>
          <cell r="Q3148">
            <v>0</v>
          </cell>
          <cell r="R3148">
            <v>0</v>
          </cell>
          <cell r="T3148">
            <v>0</v>
          </cell>
        </row>
        <row r="3149">
          <cell r="B3149" t="str">
            <v>B20065</v>
          </cell>
          <cell r="E3149" t="str">
            <v>Plywood 12mm x 4' x 8'</v>
          </cell>
          <cell r="G3149">
            <v>3</v>
          </cell>
          <cell r="H3149" t="str">
            <v>X pakai</v>
          </cell>
          <cell r="I3149" t="str">
            <v>lbr</v>
          </cell>
          <cell r="J3149">
            <v>169.54027777777779</v>
          </cell>
          <cell r="K3149">
            <v>0.11574074074074074</v>
          </cell>
          <cell r="M3149">
            <v>225000</v>
          </cell>
          <cell r="N3149">
            <v>38146562.5</v>
          </cell>
          <cell r="O3149">
            <v>38146562.5</v>
          </cell>
          <cell r="P3149">
            <v>0</v>
          </cell>
          <cell r="Q3149">
            <v>0</v>
          </cell>
          <cell r="R3149">
            <v>0</v>
          </cell>
          <cell r="T3149">
            <v>0</v>
          </cell>
        </row>
        <row r="3150">
          <cell r="B3150" t="str">
            <v>B20067</v>
          </cell>
          <cell r="E3150" t="str">
            <v>Paku</v>
          </cell>
          <cell r="G3150">
            <v>1</v>
          </cell>
          <cell r="H3150" t="str">
            <v>X pakai</v>
          </cell>
          <cell r="I3150" t="str">
            <v>kg</v>
          </cell>
          <cell r="J3150">
            <v>579.82774999999992</v>
          </cell>
          <cell r="K3150">
            <v>0.39583333333333331</v>
          </cell>
          <cell r="M3150">
            <v>10650</v>
          </cell>
          <cell r="N3150">
            <v>6175165.5374999996</v>
          </cell>
          <cell r="O3150">
            <v>6175165.5374999996</v>
          </cell>
          <cell r="P3150">
            <v>0</v>
          </cell>
          <cell r="Q3150">
            <v>0</v>
          </cell>
          <cell r="R3150">
            <v>0</v>
          </cell>
          <cell r="T3150">
            <v>0</v>
          </cell>
        </row>
        <row r="3151">
          <cell r="B3151" t="str">
            <v>B20091</v>
          </cell>
          <cell r="E3151" t="str">
            <v>Material lain (adjustable support, pipa dll)</v>
          </cell>
          <cell r="G3151">
            <v>80</v>
          </cell>
          <cell r="H3151" t="str">
            <v>X pakai</v>
          </cell>
          <cell r="I3151" t="str">
            <v>ls</v>
          </cell>
          <cell r="J3151">
            <v>18.31035</v>
          </cell>
          <cell r="K3151">
            <v>1.2500000000000001E-2</v>
          </cell>
          <cell r="M3151">
            <v>600000</v>
          </cell>
          <cell r="N3151">
            <v>10986210</v>
          </cell>
          <cell r="O3151">
            <v>10986210</v>
          </cell>
          <cell r="P3151">
            <v>0</v>
          </cell>
          <cell r="Q3151">
            <v>0</v>
          </cell>
          <cell r="R3151">
            <v>0</v>
          </cell>
          <cell r="T3151">
            <v>0</v>
          </cell>
        </row>
        <row r="3152">
          <cell r="B3152" t="str">
            <v>B20066</v>
          </cell>
          <cell r="E3152" t="str">
            <v>Oli formwork</v>
          </cell>
          <cell r="I3152" t="str">
            <v>liter</v>
          </cell>
          <cell r="J3152">
            <v>292.96559999999999</v>
          </cell>
          <cell r="K3152">
            <v>0.2</v>
          </cell>
          <cell r="M3152">
            <v>5000</v>
          </cell>
          <cell r="N3152">
            <v>1464828</v>
          </cell>
          <cell r="O3152">
            <v>1464828</v>
          </cell>
          <cell r="P3152">
            <v>0</v>
          </cell>
          <cell r="Q3152">
            <v>0</v>
          </cell>
          <cell r="R3152">
            <v>0</v>
          </cell>
          <cell r="T3152">
            <v>0</v>
          </cell>
        </row>
        <row r="3153">
          <cell r="D3153" t="str">
            <v>Labour</v>
          </cell>
          <cell r="M3153">
            <v>383141.87068424356</v>
          </cell>
          <cell r="T3153">
            <v>0</v>
          </cell>
        </row>
        <row r="3154">
          <cell r="B3154" t="str">
            <v>C20013</v>
          </cell>
          <cell r="E3154" t="str">
            <v>Upah fabrikasi bekisting</v>
          </cell>
          <cell r="I3154" t="str">
            <v>m2</v>
          </cell>
          <cell r="J3154">
            <v>488.27600000000001</v>
          </cell>
          <cell r="M3154">
            <v>30000</v>
          </cell>
          <cell r="N3154">
            <v>14648280</v>
          </cell>
          <cell r="O3154">
            <v>0</v>
          </cell>
          <cell r="P3154">
            <v>14648280</v>
          </cell>
          <cell r="Q3154">
            <v>0</v>
          </cell>
          <cell r="R3154">
            <v>0</v>
          </cell>
          <cell r="T3154">
            <v>0</v>
          </cell>
        </row>
        <row r="3155">
          <cell r="B3155" t="str">
            <v>C20017</v>
          </cell>
          <cell r="E3155" t="str">
            <v>Upah install bekisting</v>
          </cell>
          <cell r="I3155" t="str">
            <v>m2</v>
          </cell>
          <cell r="J3155">
            <v>1464.828</v>
          </cell>
          <cell r="M3155">
            <v>30000</v>
          </cell>
          <cell r="N3155">
            <v>43944840</v>
          </cell>
          <cell r="O3155">
            <v>0</v>
          </cell>
          <cell r="P3155">
            <v>43944840</v>
          </cell>
          <cell r="Q3155">
            <v>0</v>
          </cell>
          <cell r="R3155">
            <v>0</v>
          </cell>
          <cell r="T3155">
            <v>0</v>
          </cell>
        </row>
        <row r="3156">
          <cell r="D3156" t="str">
            <v>Equipment Operasional</v>
          </cell>
          <cell r="M3156">
            <v>19157.093534212177</v>
          </cell>
          <cell r="T3156">
            <v>0</v>
          </cell>
        </row>
        <row r="3157">
          <cell r="B3157" t="str">
            <v>D20007</v>
          </cell>
          <cell r="E3157" t="str">
            <v>Alat bantu formwork</v>
          </cell>
          <cell r="I3157" t="str">
            <v>m2</v>
          </cell>
          <cell r="J3157">
            <v>1464.828</v>
          </cell>
          <cell r="M3157">
            <v>2000</v>
          </cell>
          <cell r="N3157">
            <v>2929656</v>
          </cell>
          <cell r="O3157">
            <v>0</v>
          </cell>
          <cell r="P3157">
            <v>0</v>
          </cell>
          <cell r="Q3157">
            <v>2929656</v>
          </cell>
          <cell r="R3157">
            <v>0</v>
          </cell>
          <cell r="T3157">
            <v>0</v>
          </cell>
        </row>
        <row r="3158">
          <cell r="T3158">
            <v>0</v>
          </cell>
        </row>
        <row r="3159">
          <cell r="B3159" t="str">
            <v>4.9.5</v>
          </cell>
          <cell r="D3159" t="str">
            <v>Galvanized Steel Ladder</v>
          </cell>
          <cell r="I3159" t="str">
            <v>nos</v>
          </cell>
          <cell r="J3159">
            <v>6</v>
          </cell>
          <cell r="K3159">
            <v>34.72</v>
          </cell>
          <cell r="L3159" t="str">
            <v>kg/nos</v>
          </cell>
          <cell r="M3159">
            <v>696309.6</v>
          </cell>
          <cell r="T3159">
            <v>0</v>
          </cell>
        </row>
        <row r="3160">
          <cell r="D3160" t="str">
            <v>Material</v>
          </cell>
          <cell r="I3160" t="str">
            <v>kg</v>
          </cell>
          <cell r="J3160">
            <v>208.32</v>
          </cell>
          <cell r="M3160">
            <v>14804.999999999998</v>
          </cell>
          <cell r="T3160">
            <v>0</v>
          </cell>
        </row>
        <row r="3161">
          <cell r="B3161" t="str">
            <v>B20008</v>
          </cell>
          <cell r="E3161" t="str">
            <v>Baja galvanis</v>
          </cell>
          <cell r="I3161" t="str">
            <v>kg</v>
          </cell>
          <cell r="J3161">
            <v>218.73599999999999</v>
          </cell>
          <cell r="K3161">
            <v>1.05</v>
          </cell>
          <cell r="M3161">
            <v>14100</v>
          </cell>
          <cell r="N3161">
            <v>3084177.5999999996</v>
          </cell>
          <cell r="O3161">
            <v>3084177.5999999996</v>
          </cell>
          <cell r="P3161">
            <v>0</v>
          </cell>
          <cell r="Q3161">
            <v>0</v>
          </cell>
          <cell r="R3161">
            <v>0</v>
          </cell>
          <cell r="T3161">
            <v>0</v>
          </cell>
        </row>
        <row r="3162">
          <cell r="D3162" t="str">
            <v>Labour</v>
          </cell>
          <cell r="M3162">
            <v>5250</v>
          </cell>
          <cell r="T3162">
            <v>0</v>
          </cell>
        </row>
        <row r="3163">
          <cell r="B3163" t="str">
            <v>C20023</v>
          </cell>
          <cell r="E3163" t="str">
            <v>Upah pabrikasi dan instalasi baja</v>
          </cell>
          <cell r="I3163" t="str">
            <v>kg</v>
          </cell>
          <cell r="J3163">
            <v>218.73599999999999</v>
          </cell>
          <cell r="M3163">
            <v>5000</v>
          </cell>
          <cell r="N3163">
            <v>1093680</v>
          </cell>
          <cell r="O3163">
            <v>0</v>
          </cell>
          <cell r="P3163">
            <v>1093680</v>
          </cell>
          <cell r="Q3163">
            <v>0</v>
          </cell>
          <cell r="R3163">
            <v>0</v>
          </cell>
          <cell r="T3163">
            <v>0</v>
          </cell>
        </row>
        <row r="3164">
          <cell r="T3164">
            <v>0</v>
          </cell>
        </row>
        <row r="3165">
          <cell r="B3165" t="str">
            <v>4.9.6</v>
          </cell>
          <cell r="D3165" t="str">
            <v>Non-Toxic Epoxy Coat</v>
          </cell>
          <cell r="I3165" t="str">
            <v>m2</v>
          </cell>
          <cell r="J3165">
            <v>844.404</v>
          </cell>
          <cell r="K3165">
            <v>140.73400000000001</v>
          </cell>
          <cell r="L3165" t="str">
            <v>m2/nos</v>
          </cell>
          <cell r="M3165">
            <v>81479.72</v>
          </cell>
          <cell r="T3165">
            <v>0</v>
          </cell>
        </row>
        <row r="3166">
          <cell r="B3166" t="str">
            <v>B20023</v>
          </cell>
          <cell r="E3166" t="str">
            <v>Epoxy primer</v>
          </cell>
          <cell r="I3166" t="str">
            <v>kg</v>
          </cell>
          <cell r="J3166">
            <v>422.202</v>
          </cell>
          <cell r="K3166">
            <v>0.5</v>
          </cell>
          <cell r="M3166">
            <v>77519.199999999997</v>
          </cell>
          <cell r="N3166">
            <v>32728761.2784</v>
          </cell>
          <cell r="O3166">
            <v>32728761.2784</v>
          </cell>
          <cell r="P3166">
            <v>0</v>
          </cell>
          <cell r="Q3166">
            <v>0</v>
          </cell>
          <cell r="R3166">
            <v>0</v>
          </cell>
          <cell r="T3166">
            <v>0</v>
          </cell>
        </row>
        <row r="3167">
          <cell r="B3167" t="str">
            <v>B20130</v>
          </cell>
          <cell r="E3167" t="str">
            <v>Epoxy finish 41</v>
          </cell>
          <cell r="I3167" t="str">
            <v>kg</v>
          </cell>
          <cell r="J3167">
            <v>84.440400000000011</v>
          </cell>
          <cell r="K3167">
            <v>0.1</v>
          </cell>
          <cell r="M3167">
            <v>102313.2</v>
          </cell>
          <cell r="N3167">
            <v>8639367.5332800001</v>
          </cell>
          <cell r="O3167">
            <v>8639367.5332800001</v>
          </cell>
          <cell r="P3167">
            <v>0</v>
          </cell>
          <cell r="Q3167">
            <v>0</v>
          </cell>
          <cell r="R3167">
            <v>0</v>
          </cell>
          <cell r="T3167">
            <v>0</v>
          </cell>
        </row>
        <row r="3168">
          <cell r="B3168" t="str">
            <v>B20131</v>
          </cell>
          <cell r="E3168" t="str">
            <v>Thinner epoxy 41</v>
          </cell>
          <cell r="I3168" t="str">
            <v>ltr</v>
          </cell>
          <cell r="J3168">
            <v>168.88080000000002</v>
          </cell>
          <cell r="K3168">
            <v>0.2</v>
          </cell>
          <cell r="M3168">
            <v>37444</v>
          </cell>
          <cell r="N3168">
            <v>6323572.6752000004</v>
          </cell>
          <cell r="O3168">
            <v>6323572.6752000004</v>
          </cell>
          <cell r="P3168">
            <v>0</v>
          </cell>
          <cell r="Q3168">
            <v>0</v>
          </cell>
          <cell r="R3168">
            <v>0</v>
          </cell>
          <cell r="T3168">
            <v>0</v>
          </cell>
        </row>
        <row r="3169">
          <cell r="B3169" t="str">
            <v>E20070</v>
          </cell>
          <cell r="E3169" t="str">
            <v>Upah cat epoxy</v>
          </cell>
          <cell r="I3169" t="str">
            <v>m2</v>
          </cell>
          <cell r="J3169">
            <v>844.404</v>
          </cell>
          <cell r="K3169">
            <v>1</v>
          </cell>
          <cell r="M3169">
            <v>25000</v>
          </cell>
          <cell r="N3169">
            <v>21110100</v>
          </cell>
          <cell r="O3169">
            <v>0</v>
          </cell>
          <cell r="P3169">
            <v>0</v>
          </cell>
          <cell r="Q3169">
            <v>0</v>
          </cell>
          <cell r="R3169">
            <v>21110100</v>
          </cell>
          <cell r="T3169">
            <v>0</v>
          </cell>
        </row>
        <row r="3170">
          <cell r="T3170">
            <v>0</v>
          </cell>
        </row>
        <row r="3171">
          <cell r="B3171" t="str">
            <v>4.9.7</v>
          </cell>
          <cell r="D3171" t="str">
            <v>Waterproofing Membarane With Propylene Board</v>
          </cell>
          <cell r="I3171" t="str">
            <v>m2</v>
          </cell>
          <cell r="J3171">
            <v>584.42399999999998</v>
          </cell>
          <cell r="K3171">
            <v>97.403999999999996</v>
          </cell>
          <cell r="L3171" t="str">
            <v>m2/nos</v>
          </cell>
          <cell r="M3171">
            <v>50000</v>
          </cell>
          <cell r="T3171">
            <v>0</v>
          </cell>
        </row>
        <row r="3172">
          <cell r="B3172" t="str">
            <v>E20357</v>
          </cell>
          <cell r="E3172" t="str">
            <v>Waterproofing Membarane With Propylene Board</v>
          </cell>
          <cell r="I3172" t="str">
            <v>m2</v>
          </cell>
          <cell r="J3172">
            <v>584.42399999999998</v>
          </cell>
          <cell r="M3172">
            <v>50000</v>
          </cell>
          <cell r="N3172">
            <v>29221200</v>
          </cell>
          <cell r="O3172">
            <v>0</v>
          </cell>
          <cell r="P3172">
            <v>0</v>
          </cell>
          <cell r="Q3172">
            <v>0</v>
          </cell>
          <cell r="R3172">
            <v>29221200</v>
          </cell>
          <cell r="T3172">
            <v>0</v>
          </cell>
        </row>
        <row r="3173">
          <cell r="T3173">
            <v>0</v>
          </cell>
        </row>
        <row r="3174">
          <cell r="B3174" t="str">
            <v>4.9.8</v>
          </cell>
          <cell r="D3174" t="str">
            <v>Asphalt Pavement</v>
          </cell>
          <cell r="I3174" t="str">
            <v>m2</v>
          </cell>
          <cell r="J3174">
            <v>0</v>
          </cell>
          <cell r="K3174">
            <v>0</v>
          </cell>
          <cell r="L3174" t="str">
            <v>m2/nos</v>
          </cell>
          <cell r="M3174" t="e">
            <v>#DIV/0!</v>
          </cell>
          <cell r="T3174">
            <v>0</v>
          </cell>
        </row>
        <row r="3175">
          <cell r="D3175" t="str">
            <v>AC-WC</v>
          </cell>
          <cell r="F3175">
            <v>5</v>
          </cell>
          <cell r="I3175" t="str">
            <v>m2</v>
          </cell>
          <cell r="J3175">
            <v>0</v>
          </cell>
          <cell r="M3175" t="e">
            <v>#DIV/0!</v>
          </cell>
          <cell r="T3175">
            <v>0</v>
          </cell>
        </row>
        <row r="3176">
          <cell r="D3176" t="str">
            <v>Material</v>
          </cell>
          <cell r="M3176" t="e">
            <v>#DIV/0!</v>
          </cell>
          <cell r="T3176">
            <v>0</v>
          </cell>
        </row>
        <row r="3177">
          <cell r="B3177" t="str">
            <v>A20002</v>
          </cell>
          <cell r="E3177" t="str">
            <v>Agregat kasar</v>
          </cell>
          <cell r="I3177" t="str">
            <v>m3</v>
          </cell>
          <cell r="J3177">
            <v>0</v>
          </cell>
          <cell r="K3177">
            <v>2.5987500000000004E-2</v>
          </cell>
          <cell r="M3177">
            <v>100585.90399999999</v>
          </cell>
          <cell r="N3177">
            <v>0</v>
          </cell>
          <cell r="O3177">
            <v>0</v>
          </cell>
          <cell r="P3177">
            <v>0</v>
          </cell>
          <cell r="Q3177">
            <v>0</v>
          </cell>
          <cell r="R3177">
            <v>0</v>
          </cell>
          <cell r="T3177">
            <v>0</v>
          </cell>
        </row>
        <row r="3178">
          <cell r="B3178" t="str">
            <v>A20001</v>
          </cell>
          <cell r="E3178" t="str">
            <v>Agregat halus</v>
          </cell>
          <cell r="I3178" t="str">
            <v>m3</v>
          </cell>
          <cell r="J3178">
            <v>0</v>
          </cell>
          <cell r="K3178">
            <v>3.7812499999999999E-2</v>
          </cell>
          <cell r="M3178">
            <v>113923.47200000001</v>
          </cell>
          <cell r="N3178">
            <v>0</v>
          </cell>
          <cell r="O3178">
            <v>0</v>
          </cell>
          <cell r="P3178">
            <v>0</v>
          </cell>
          <cell r="Q3178">
            <v>0</v>
          </cell>
          <cell r="R3178">
            <v>0</v>
          </cell>
          <cell r="T3178">
            <v>0</v>
          </cell>
        </row>
        <row r="3179">
          <cell r="B3179" t="str">
            <v>A20007</v>
          </cell>
          <cell r="E3179" t="str">
            <v>Filler</v>
          </cell>
          <cell r="I3179" t="str">
            <v>kg</v>
          </cell>
          <cell r="J3179">
            <v>0</v>
          </cell>
          <cell r="K3179">
            <v>1.2375</v>
          </cell>
          <cell r="M3179">
            <v>1054</v>
          </cell>
          <cell r="N3179">
            <v>0</v>
          </cell>
          <cell r="O3179">
            <v>0</v>
          </cell>
          <cell r="P3179">
            <v>0</v>
          </cell>
          <cell r="Q3179">
            <v>0</v>
          </cell>
          <cell r="R3179">
            <v>0</v>
          </cell>
          <cell r="T3179">
            <v>0</v>
          </cell>
        </row>
        <row r="3180">
          <cell r="B3180" t="str">
            <v>B20007</v>
          </cell>
          <cell r="E3180" t="str">
            <v>Aspal</v>
          </cell>
          <cell r="I3180" t="str">
            <v>kg</v>
          </cell>
          <cell r="J3180">
            <v>0</v>
          </cell>
          <cell r="K3180">
            <v>7.3237500000000013</v>
          </cell>
          <cell r="M3180">
            <v>6900</v>
          </cell>
          <cell r="N3180">
            <v>0</v>
          </cell>
          <cell r="O3180">
            <v>0</v>
          </cell>
          <cell r="P3180">
            <v>0</v>
          </cell>
          <cell r="Q3180">
            <v>0</v>
          </cell>
          <cell r="R3180">
            <v>0</v>
          </cell>
          <cell r="T3180">
            <v>0</v>
          </cell>
        </row>
        <row r="3181">
          <cell r="D3181" t="str">
            <v>Labour</v>
          </cell>
          <cell r="M3181" t="e">
            <v>#DIV/0!</v>
          </cell>
          <cell r="T3181">
            <v>0</v>
          </cell>
        </row>
        <row r="3182">
          <cell r="B3182" t="str">
            <v>C20001</v>
          </cell>
          <cell r="E3182" t="str">
            <v>Tenaga</v>
          </cell>
          <cell r="G3182">
            <v>6</v>
          </cell>
          <cell r="I3182" t="str">
            <v>jam</v>
          </cell>
          <cell r="J3182">
            <v>0</v>
          </cell>
          <cell r="K3182">
            <v>1.6265060240963858E-2</v>
          </cell>
          <cell r="L3182">
            <v>368.88888888888886</v>
          </cell>
          <cell r="M3182">
            <v>17500</v>
          </cell>
          <cell r="N3182">
            <v>0</v>
          </cell>
          <cell r="O3182">
            <v>0</v>
          </cell>
          <cell r="P3182">
            <v>0</v>
          </cell>
          <cell r="Q3182">
            <v>0</v>
          </cell>
          <cell r="R3182">
            <v>0</v>
          </cell>
          <cell r="T3182">
            <v>0</v>
          </cell>
        </row>
        <row r="3183">
          <cell r="B3183" t="str">
            <v>C20003</v>
          </cell>
          <cell r="E3183" t="str">
            <v>Mandor</v>
          </cell>
          <cell r="G3183">
            <v>1</v>
          </cell>
          <cell r="I3183" t="str">
            <v>jam</v>
          </cell>
          <cell r="J3183">
            <v>0</v>
          </cell>
          <cell r="K3183">
            <v>1.8975903614457835E-3</v>
          </cell>
          <cell r="L3183">
            <v>526.98412698412687</v>
          </cell>
          <cell r="M3183">
            <v>27500</v>
          </cell>
          <cell r="N3183">
            <v>0</v>
          </cell>
          <cell r="O3183">
            <v>0</v>
          </cell>
          <cell r="P3183">
            <v>0</v>
          </cell>
          <cell r="Q3183">
            <v>0</v>
          </cell>
          <cell r="R3183">
            <v>0</v>
          </cell>
          <cell r="T3183">
            <v>0</v>
          </cell>
        </row>
        <row r="3184">
          <cell r="D3184" t="str">
            <v>Equipment Operasional</v>
          </cell>
          <cell r="H3184" t="str">
            <v>BBM</v>
          </cell>
          <cell r="M3184" t="e">
            <v>#DIV/0!</v>
          </cell>
          <cell r="T3184">
            <v>0</v>
          </cell>
        </row>
        <row r="3185">
          <cell r="B3185" t="str">
            <v>D20042</v>
          </cell>
          <cell r="E3185" t="str">
            <v>Wheel loader</v>
          </cell>
          <cell r="G3185">
            <v>16</v>
          </cell>
          <cell r="H3185">
            <v>0</v>
          </cell>
          <cell r="I3185" t="str">
            <v>jam</v>
          </cell>
          <cell r="J3185">
            <v>0</v>
          </cell>
          <cell r="K3185">
            <v>1.8592890078833852E-3</v>
          </cell>
          <cell r="L3185">
            <v>537.84</v>
          </cell>
          <cell r="M3185">
            <v>173345.6</v>
          </cell>
          <cell r="N3185">
            <v>0</v>
          </cell>
          <cell r="O3185">
            <v>0</v>
          </cell>
          <cell r="P3185">
            <v>0</v>
          </cell>
          <cell r="Q3185">
            <v>0</v>
          </cell>
          <cell r="R3185">
            <v>0</v>
          </cell>
          <cell r="T3185">
            <v>0</v>
          </cell>
        </row>
        <row r="3186">
          <cell r="B3186" t="str">
            <v>D20011</v>
          </cell>
          <cell r="E3186" t="str">
            <v>AMP</v>
          </cell>
          <cell r="G3186">
            <v>35</v>
          </cell>
          <cell r="H3186">
            <v>0</v>
          </cell>
          <cell r="I3186" t="str">
            <v>jam</v>
          </cell>
          <cell r="J3186">
            <v>0</v>
          </cell>
          <cell r="K3186">
            <v>2.7108433734939763E-3</v>
          </cell>
          <cell r="L3186">
            <v>368.88888888888886</v>
          </cell>
          <cell r="M3186">
            <v>635267.251017045</v>
          </cell>
          <cell r="N3186">
            <v>0</v>
          </cell>
          <cell r="O3186">
            <v>0</v>
          </cell>
          <cell r="P3186">
            <v>0</v>
          </cell>
          <cell r="Q3186">
            <v>0</v>
          </cell>
          <cell r="R3186">
            <v>0</v>
          </cell>
          <cell r="T3186">
            <v>0</v>
          </cell>
        </row>
        <row r="3187">
          <cell r="B3187" t="str">
            <v>D20027</v>
          </cell>
          <cell r="E3187" t="str">
            <v>Genset</v>
          </cell>
          <cell r="G3187">
            <v>10</v>
          </cell>
          <cell r="H3187">
            <v>0</v>
          </cell>
          <cell r="I3187" t="str">
            <v>jam</v>
          </cell>
          <cell r="J3187">
            <v>0</v>
          </cell>
          <cell r="K3187">
            <v>2.7108433734939763E-3</v>
          </cell>
          <cell r="L3187">
            <v>368.88888888888886</v>
          </cell>
          <cell r="M3187">
            <v>19041.044336153493</v>
          </cell>
          <cell r="N3187">
            <v>0</v>
          </cell>
          <cell r="O3187">
            <v>0</v>
          </cell>
          <cell r="P3187">
            <v>0</v>
          </cell>
          <cell r="Q3187">
            <v>0</v>
          </cell>
          <cell r="R3187">
            <v>0</v>
          </cell>
          <cell r="T3187">
            <v>0</v>
          </cell>
        </row>
        <row r="3188">
          <cell r="B3188" t="str">
            <v>D20024</v>
          </cell>
          <cell r="E3188" t="str">
            <v>Dump Truck 20 Ton</v>
          </cell>
          <cell r="G3188">
            <v>10</v>
          </cell>
          <cell r="H3188">
            <v>0</v>
          </cell>
          <cell r="I3188" t="str">
            <v>jam</v>
          </cell>
          <cell r="J3188">
            <v>0</v>
          </cell>
          <cell r="K3188">
            <v>1.210843373493976E-2</v>
          </cell>
          <cell r="L3188">
            <v>82.587064676616905</v>
          </cell>
          <cell r="M3188">
            <v>192744.92307692309</v>
          </cell>
          <cell r="N3188">
            <v>0</v>
          </cell>
          <cell r="O3188">
            <v>0</v>
          </cell>
          <cell r="P3188">
            <v>0</v>
          </cell>
          <cell r="Q3188">
            <v>0</v>
          </cell>
          <cell r="R3188">
            <v>0</v>
          </cell>
          <cell r="T3188">
            <v>0</v>
          </cell>
        </row>
        <row r="3189">
          <cell r="B3189" t="str">
            <v>D20012</v>
          </cell>
          <cell r="E3189" t="str">
            <v>Asphalt finisher</v>
          </cell>
          <cell r="G3189">
            <v>12</v>
          </cell>
          <cell r="H3189">
            <v>0</v>
          </cell>
          <cell r="I3189" t="str">
            <v>jam</v>
          </cell>
          <cell r="J3189">
            <v>0</v>
          </cell>
          <cell r="K3189">
            <v>3.3885542168674704E-3</v>
          </cell>
          <cell r="L3189">
            <v>295.11111111111109</v>
          </cell>
          <cell r="M3189">
            <v>116435.14869362471</v>
          </cell>
          <cell r="N3189">
            <v>0</v>
          </cell>
          <cell r="O3189">
            <v>0</v>
          </cell>
          <cell r="P3189">
            <v>0</v>
          </cell>
          <cell r="Q3189">
            <v>0</v>
          </cell>
          <cell r="R3189">
            <v>0</v>
          </cell>
          <cell r="T3189">
            <v>0</v>
          </cell>
        </row>
        <row r="3190">
          <cell r="B3190" t="str">
            <v>D20037</v>
          </cell>
          <cell r="E3190" t="str">
            <v>Tandem roller 6 ton</v>
          </cell>
          <cell r="G3190">
            <v>16</v>
          </cell>
          <cell r="H3190">
            <v>0</v>
          </cell>
          <cell r="I3190" t="str">
            <v>jam</v>
          </cell>
          <cell r="J3190">
            <v>0</v>
          </cell>
          <cell r="K3190">
            <v>3.2128514056224901E-3</v>
          </cell>
          <cell r="L3190">
            <v>311.25</v>
          </cell>
          <cell r="M3190">
            <v>121405.58489999251</v>
          </cell>
          <cell r="N3190">
            <v>0</v>
          </cell>
          <cell r="O3190">
            <v>0</v>
          </cell>
          <cell r="P3190">
            <v>0</v>
          </cell>
          <cell r="Q3190">
            <v>0</v>
          </cell>
          <cell r="R3190">
            <v>0</v>
          </cell>
          <cell r="T3190">
            <v>0</v>
          </cell>
        </row>
        <row r="3191">
          <cell r="B3191" t="str">
            <v>D20034</v>
          </cell>
          <cell r="E3191" t="str">
            <v>Pneumatic tire roller 6 ton</v>
          </cell>
          <cell r="G3191">
            <v>12</v>
          </cell>
          <cell r="H3191">
            <v>0</v>
          </cell>
          <cell r="I3191" t="str">
            <v>jam</v>
          </cell>
          <cell r="J3191">
            <v>0</v>
          </cell>
          <cell r="K3191">
            <v>2.2948938611589216E-3</v>
          </cell>
          <cell r="L3191">
            <v>435.74999999999994</v>
          </cell>
          <cell r="M3191">
            <v>129395.094333325</v>
          </cell>
          <cell r="N3191">
            <v>0</v>
          </cell>
          <cell r="O3191">
            <v>0</v>
          </cell>
          <cell r="P3191">
            <v>0</v>
          </cell>
          <cell r="Q3191">
            <v>0</v>
          </cell>
          <cell r="R3191">
            <v>0</v>
          </cell>
          <cell r="T3191">
            <v>0</v>
          </cell>
        </row>
        <row r="3192">
          <cell r="B3192" t="str">
            <v>D20052</v>
          </cell>
          <cell r="E3192" t="str">
            <v>Alat bantu pek. aspal</v>
          </cell>
          <cell r="I3192" t="str">
            <v>m3</v>
          </cell>
          <cell r="J3192">
            <v>0</v>
          </cell>
          <cell r="K3192">
            <v>1</v>
          </cell>
          <cell r="M3192">
            <v>100</v>
          </cell>
          <cell r="N3192">
            <v>0</v>
          </cell>
          <cell r="O3192">
            <v>0</v>
          </cell>
          <cell r="P3192">
            <v>0</v>
          </cell>
          <cell r="Q3192">
            <v>0</v>
          </cell>
          <cell r="R3192">
            <v>0</v>
          </cell>
          <cell r="T3192">
            <v>0</v>
          </cell>
        </row>
        <row r="3193">
          <cell r="B3193" t="str">
            <v>D20050</v>
          </cell>
          <cell r="E3193" t="str">
            <v>BBM solar</v>
          </cell>
          <cell r="H3193">
            <v>0</v>
          </cell>
          <cell r="I3193" t="str">
            <v>ltr</v>
          </cell>
          <cell r="J3193">
            <v>0</v>
          </cell>
          <cell r="M3193">
            <v>989.1712</v>
          </cell>
          <cell r="N3193">
            <v>0</v>
          </cell>
          <cell r="O3193">
            <v>0</v>
          </cell>
          <cell r="P3193">
            <v>0</v>
          </cell>
          <cell r="Q3193">
            <v>0</v>
          </cell>
          <cell r="R3193">
            <v>0</v>
          </cell>
          <cell r="T3193">
            <v>0</v>
          </cell>
        </row>
        <row r="3194">
          <cell r="T3194">
            <v>0</v>
          </cell>
        </row>
        <row r="3195">
          <cell r="B3195" t="str">
            <v>4.9.9</v>
          </cell>
          <cell r="D3195" t="str">
            <v>Cast Iron Frame &amp; Perforated Cover</v>
          </cell>
          <cell r="I3195" t="str">
            <v>nos</v>
          </cell>
          <cell r="J3195">
            <v>6</v>
          </cell>
          <cell r="K3195">
            <v>1130.3999999999999</v>
          </cell>
          <cell r="L3195" t="str">
            <v>kg/nos</v>
          </cell>
          <cell r="M3195">
            <v>19406142</v>
          </cell>
          <cell r="T3195">
            <v>0</v>
          </cell>
        </row>
        <row r="3196">
          <cell r="D3196" t="str">
            <v>Material</v>
          </cell>
          <cell r="I3196" t="str">
            <v>kg</v>
          </cell>
          <cell r="J3196">
            <v>6782.4</v>
          </cell>
          <cell r="M3196">
            <v>11917.5</v>
          </cell>
          <cell r="T3196">
            <v>0</v>
          </cell>
        </row>
        <row r="3197">
          <cell r="B3197" t="str">
            <v>B20010</v>
          </cell>
          <cell r="E3197" t="str">
            <v>Baja Struktur</v>
          </cell>
          <cell r="I3197" t="str">
            <v>kg</v>
          </cell>
          <cell r="J3197">
            <v>7121.5199999999995</v>
          </cell>
          <cell r="K3197">
            <v>1.05</v>
          </cell>
          <cell r="M3197">
            <v>11350</v>
          </cell>
          <cell r="N3197">
            <v>80829252</v>
          </cell>
          <cell r="O3197">
            <v>80829252</v>
          </cell>
          <cell r="P3197">
            <v>0</v>
          </cell>
          <cell r="Q3197">
            <v>0</v>
          </cell>
          <cell r="R3197">
            <v>0</v>
          </cell>
          <cell r="T3197">
            <v>0</v>
          </cell>
        </row>
        <row r="3198">
          <cell r="D3198" t="str">
            <v>Labour</v>
          </cell>
          <cell r="M3198">
            <v>5250</v>
          </cell>
          <cell r="T3198">
            <v>0</v>
          </cell>
        </row>
        <row r="3199">
          <cell r="B3199" t="str">
            <v>C20023</v>
          </cell>
          <cell r="E3199" t="str">
            <v>Upah pabrikasi dan instalasi baja</v>
          </cell>
          <cell r="I3199" t="str">
            <v>kg</v>
          </cell>
          <cell r="J3199">
            <v>7121.5199999999995</v>
          </cell>
          <cell r="M3199">
            <v>5000</v>
          </cell>
          <cell r="N3199">
            <v>35607600</v>
          </cell>
          <cell r="O3199">
            <v>0</v>
          </cell>
          <cell r="P3199">
            <v>35607600</v>
          </cell>
          <cell r="Q3199">
            <v>0</v>
          </cell>
          <cell r="R3199">
            <v>0</v>
          </cell>
          <cell r="T3199">
            <v>0</v>
          </cell>
        </row>
        <row r="3200">
          <cell r="T3200">
            <v>0</v>
          </cell>
        </row>
        <row r="3201">
          <cell r="B3201" t="str">
            <v>4.10</v>
          </cell>
          <cell r="D3201" t="str">
            <v>Chamber Type (C)</v>
          </cell>
          <cell r="I3201" t="str">
            <v>nos</v>
          </cell>
          <cell r="J3201">
            <v>3</v>
          </cell>
          <cell r="M3201">
            <v>128874936.05901934</v>
          </cell>
          <cell r="N3201">
            <v>386624808.17705804</v>
          </cell>
          <cell r="O3201">
            <v>281659793.3024897</v>
          </cell>
          <cell r="P3201">
            <v>61304103.066349231</v>
          </cell>
          <cell r="Q3201">
            <v>31593561.808219004</v>
          </cell>
          <cell r="R3201">
            <v>12067350</v>
          </cell>
          <cell r="S3201">
            <v>0</v>
          </cell>
          <cell r="T3201">
            <v>0</v>
          </cell>
        </row>
        <row r="3202">
          <cell r="B3202" t="str">
            <v>4.10.1</v>
          </cell>
          <cell r="D3202" t="str">
            <v>Excavation</v>
          </cell>
          <cell r="F3202" t="str">
            <v>buang sejauh 8 km</v>
          </cell>
          <cell r="I3202" t="str">
            <v>m3</v>
          </cell>
          <cell r="J3202">
            <v>320.226</v>
          </cell>
          <cell r="K3202">
            <v>106.742</v>
          </cell>
          <cell r="L3202" t="str">
            <v>m3/nos</v>
          </cell>
          <cell r="M3202">
            <v>83278.272710006888</v>
          </cell>
          <cell r="T3202">
            <v>0</v>
          </cell>
        </row>
        <row r="3203">
          <cell r="D3203" t="str">
            <v>Soft Soil (Excavation)</v>
          </cell>
          <cell r="F3203" t="str">
            <v>Estimate =</v>
          </cell>
          <cell r="G3203">
            <v>0.25</v>
          </cell>
          <cell r="I3203" t="str">
            <v>m3</v>
          </cell>
          <cell r="J3203">
            <v>80.0565</v>
          </cell>
          <cell r="M3203">
            <v>42763.506795090696</v>
          </cell>
          <cell r="T3203">
            <v>0</v>
          </cell>
        </row>
        <row r="3204">
          <cell r="D3204" t="str">
            <v>Labour</v>
          </cell>
          <cell r="M3204">
            <v>2615.4616868469261</v>
          </cell>
          <cell r="T3204">
            <v>0</v>
          </cell>
        </row>
        <row r="3205">
          <cell r="B3205" t="str">
            <v>C20001</v>
          </cell>
          <cell r="E3205" t="str">
            <v>Tenaga</v>
          </cell>
          <cell r="G3205">
            <v>3</v>
          </cell>
          <cell r="I3205" t="str">
            <v>jam</v>
          </cell>
          <cell r="J3205">
            <v>11.964840487603482</v>
          </cell>
          <cell r="K3205">
            <v>0.14945495353411006</v>
          </cell>
          <cell r="L3205">
            <v>20.072937892388495</v>
          </cell>
          <cell r="M3205">
            <v>17500</v>
          </cell>
          <cell r="N3205">
            <v>209384.70853306094</v>
          </cell>
          <cell r="O3205">
            <v>0</v>
          </cell>
          <cell r="P3205">
            <v>209384.70853306094</v>
          </cell>
          <cell r="Q3205">
            <v>0</v>
          </cell>
          <cell r="R3205">
            <v>0</v>
          </cell>
          <cell r="T3205">
            <v>0</v>
          </cell>
        </row>
        <row r="3206">
          <cell r="B3206" t="str">
            <v>C20003</v>
          </cell>
          <cell r="E3206" t="str">
            <v>Mandor</v>
          </cell>
          <cell r="G3206">
            <v>0</v>
          </cell>
          <cell r="I3206" t="str">
            <v>jam</v>
          </cell>
          <cell r="J3206">
            <v>0</v>
          </cell>
          <cell r="K3206">
            <v>0</v>
          </cell>
          <cell r="L3206">
            <v>20.072937892388495</v>
          </cell>
          <cell r="M3206">
            <v>27500</v>
          </cell>
          <cell r="N3206">
            <v>0</v>
          </cell>
          <cell r="O3206">
            <v>0</v>
          </cell>
          <cell r="P3206">
            <v>0</v>
          </cell>
          <cell r="Q3206">
            <v>0</v>
          </cell>
          <cell r="R3206">
            <v>0</v>
          </cell>
          <cell r="T3206">
            <v>0</v>
          </cell>
        </row>
        <row r="3207">
          <cell r="D3207" t="str">
            <v>Equipment Operasional</v>
          </cell>
          <cell r="H3207" t="str">
            <v>BBM</v>
          </cell>
          <cell r="M3207">
            <v>40148.045108243765</v>
          </cell>
          <cell r="T3207">
            <v>0</v>
          </cell>
        </row>
        <row r="3208">
          <cell r="B3208" t="str">
            <v>D20025</v>
          </cell>
          <cell r="E3208" t="str">
            <v>Excavator CAT320</v>
          </cell>
          <cell r="F3208">
            <v>0.6</v>
          </cell>
          <cell r="G3208">
            <v>18</v>
          </cell>
          <cell r="H3208">
            <v>43.07342575537254</v>
          </cell>
          <cell r="I3208" t="str">
            <v>jam</v>
          </cell>
          <cell r="J3208">
            <v>2.3929680975206966</v>
          </cell>
          <cell r="K3208">
            <v>4.9818317844703357E-2</v>
          </cell>
          <cell r="L3208">
            <v>20.072937892388495</v>
          </cell>
          <cell r="M3208">
            <v>241268.4</v>
          </cell>
          <cell r="N3208">
            <v>577347.58413986245</v>
          </cell>
          <cell r="O3208">
            <v>0</v>
          </cell>
          <cell r="P3208">
            <v>0</v>
          </cell>
          <cell r="Q3208">
            <v>577347.58413986245</v>
          </cell>
          <cell r="R3208">
            <v>0</v>
          </cell>
          <cell r="T3208">
            <v>0</v>
          </cell>
        </row>
        <row r="3209">
          <cell r="B3209" t="str">
            <v>D20105</v>
          </cell>
          <cell r="E3209" t="str">
            <v>Excavator long arm</v>
          </cell>
          <cell r="F3209">
            <v>0.4</v>
          </cell>
          <cell r="G3209">
            <v>18</v>
          </cell>
          <cell r="H3209">
            <v>31.906241300275955</v>
          </cell>
          <cell r="I3209" t="str">
            <v>jam</v>
          </cell>
          <cell r="J3209">
            <v>1.7725689611264419</v>
          </cell>
          <cell r="K3209">
            <v>5.5353686494114838E-2</v>
          </cell>
          <cell r="L3209">
            <v>18.065644103149648</v>
          </cell>
          <cell r="M3209">
            <v>241268.4</v>
          </cell>
          <cell r="N3209">
            <v>427664.87714063883</v>
          </cell>
          <cell r="O3209">
            <v>0</v>
          </cell>
          <cell r="P3209">
            <v>0</v>
          </cell>
          <cell r="Q3209">
            <v>427664.87714063883</v>
          </cell>
          <cell r="R3209">
            <v>0</v>
          </cell>
          <cell r="T3209">
            <v>0</v>
          </cell>
        </row>
        <row r="3210">
          <cell r="B3210" t="str">
            <v>D20024</v>
          </cell>
          <cell r="E3210" t="str">
            <v>Dump Truck 20 Ton</v>
          </cell>
          <cell r="F3210">
            <v>8</v>
          </cell>
          <cell r="G3210">
            <v>10</v>
          </cell>
          <cell r="H3210">
            <v>104.36995555555555</v>
          </cell>
          <cell r="I3210" t="str">
            <v>jam</v>
          </cell>
          <cell r="J3210">
            <v>10.436995555555555</v>
          </cell>
          <cell r="K3210">
            <v>0.13037037037037036</v>
          </cell>
          <cell r="L3210">
            <v>7.6704545454545467</v>
          </cell>
          <cell r="M3210">
            <v>192744.92307692309</v>
          </cell>
          <cell r="N3210">
            <v>2011677.9055097436</v>
          </cell>
          <cell r="O3210">
            <v>0</v>
          </cell>
          <cell r="P3210">
            <v>0</v>
          </cell>
          <cell r="Q3210">
            <v>2011677.9055097436</v>
          </cell>
          <cell r="R3210">
            <v>0</v>
          </cell>
          <cell r="T3210">
            <v>0</v>
          </cell>
        </row>
        <row r="3211">
          <cell r="B3211" t="str">
            <v>D20004</v>
          </cell>
          <cell r="E3211" t="str">
            <v>Alat bantu (Pek. Tanah)-m3</v>
          </cell>
          <cell r="I3211" t="str">
            <v>m3</v>
          </cell>
          <cell r="J3211">
            <v>80.0565</v>
          </cell>
          <cell r="K3211">
            <v>1</v>
          </cell>
          <cell r="M3211">
            <v>250</v>
          </cell>
          <cell r="N3211">
            <v>20014.125</v>
          </cell>
          <cell r="O3211">
            <v>0</v>
          </cell>
          <cell r="P3211">
            <v>0</v>
          </cell>
          <cell r="Q3211">
            <v>20014.125</v>
          </cell>
          <cell r="R3211">
            <v>0</v>
          </cell>
          <cell r="T3211">
            <v>0</v>
          </cell>
        </row>
        <row r="3212">
          <cell r="B3212" t="str">
            <v>D20050</v>
          </cell>
          <cell r="E3212" t="str">
            <v>BBM solar</v>
          </cell>
          <cell r="H3212">
            <v>179.34962261120404</v>
          </cell>
          <cell r="I3212" t="str">
            <v>ltr</v>
          </cell>
          <cell r="J3212">
            <v>179.34962261120404</v>
          </cell>
          <cell r="M3212">
            <v>989.1712</v>
          </cell>
          <cell r="N3212">
            <v>177407.48141787184</v>
          </cell>
          <cell r="O3212">
            <v>0</v>
          </cell>
          <cell r="P3212">
            <v>0</v>
          </cell>
          <cell r="Q3212">
            <v>177407.48141787184</v>
          </cell>
          <cell r="R3212">
            <v>0</v>
          </cell>
          <cell r="T3212">
            <v>0</v>
          </cell>
        </row>
        <row r="3213">
          <cell r="T3213">
            <v>0</v>
          </cell>
        </row>
        <row r="3214">
          <cell r="D3214" t="str">
            <v>Soft Rock (Excavation)</v>
          </cell>
          <cell r="F3214" t="str">
            <v>Estimate =</v>
          </cell>
          <cell r="G3214">
            <v>0.4</v>
          </cell>
          <cell r="I3214" t="str">
            <v>m3</v>
          </cell>
          <cell r="J3214">
            <v>128.09040000000002</v>
          </cell>
          <cell r="L3214">
            <v>0.75</v>
          </cell>
          <cell r="M3214">
            <v>76752.998164926234</v>
          </cell>
          <cell r="T3214">
            <v>0</v>
          </cell>
        </row>
        <row r="3215">
          <cell r="D3215" t="str">
            <v>Labour</v>
          </cell>
          <cell r="M3215">
            <v>3487.2822491292354</v>
          </cell>
          <cell r="T3215">
            <v>0</v>
          </cell>
        </row>
        <row r="3216">
          <cell r="B3216" t="str">
            <v>C20001</v>
          </cell>
          <cell r="E3216" t="str">
            <v>Tenaga</v>
          </cell>
          <cell r="G3216">
            <v>3</v>
          </cell>
          <cell r="I3216" t="str">
            <v>jam</v>
          </cell>
          <cell r="J3216">
            <v>25.524993040220767</v>
          </cell>
          <cell r="K3216">
            <v>0.19927327137881343</v>
          </cell>
          <cell r="L3216">
            <v>15.054703419291371</v>
          </cell>
          <cell r="M3216">
            <v>17500</v>
          </cell>
          <cell r="N3216">
            <v>446687.37820386345</v>
          </cell>
          <cell r="O3216">
            <v>0</v>
          </cell>
          <cell r="P3216">
            <v>446687.37820386345</v>
          </cell>
          <cell r="Q3216">
            <v>0</v>
          </cell>
          <cell r="R3216">
            <v>0</v>
          </cell>
          <cell r="T3216">
            <v>0</v>
          </cell>
        </row>
        <row r="3217">
          <cell r="B3217" t="str">
            <v>C20003</v>
          </cell>
          <cell r="E3217" t="str">
            <v>Mandor</v>
          </cell>
          <cell r="G3217">
            <v>0</v>
          </cell>
          <cell r="I3217" t="str">
            <v>jam</v>
          </cell>
          <cell r="J3217">
            <v>0</v>
          </cell>
          <cell r="K3217">
            <v>0</v>
          </cell>
          <cell r="L3217">
            <v>15.054703419291371</v>
          </cell>
          <cell r="M3217">
            <v>27500</v>
          </cell>
          <cell r="N3217">
            <v>0</v>
          </cell>
          <cell r="O3217">
            <v>0</v>
          </cell>
          <cell r="P3217">
            <v>0</v>
          </cell>
          <cell r="Q3217">
            <v>0</v>
          </cell>
          <cell r="R3217">
            <v>0</v>
          </cell>
          <cell r="T3217">
            <v>0</v>
          </cell>
        </row>
        <row r="3218">
          <cell r="D3218" t="str">
            <v>Equipment Operasional</v>
          </cell>
          <cell r="H3218" t="str">
            <v>BBM</v>
          </cell>
          <cell r="M3218">
            <v>73265.715915797002</v>
          </cell>
          <cell r="T3218">
            <v>0</v>
          </cell>
        </row>
        <row r="3219">
          <cell r="B3219" t="str">
            <v>D20025</v>
          </cell>
          <cell r="E3219" t="str">
            <v>Excavator CAT320</v>
          </cell>
          <cell r="F3219">
            <v>0.6</v>
          </cell>
          <cell r="G3219">
            <v>18</v>
          </cell>
          <cell r="H3219">
            <v>91.889974944794758</v>
          </cell>
          <cell r="I3219" t="str">
            <v>jam</v>
          </cell>
          <cell r="J3219">
            <v>5.104998608044153</v>
          </cell>
          <cell r="K3219">
            <v>6.6424423792937809E-2</v>
          </cell>
          <cell r="L3219">
            <v>15.054703419291371</v>
          </cell>
          <cell r="M3219">
            <v>241268.4</v>
          </cell>
          <cell r="N3219">
            <v>1231674.8461650398</v>
          </cell>
          <cell r="O3219">
            <v>0</v>
          </cell>
          <cell r="P3219">
            <v>0</v>
          </cell>
          <cell r="Q3219">
            <v>1231674.8461650398</v>
          </cell>
          <cell r="R3219">
            <v>0</v>
          </cell>
          <cell r="T3219">
            <v>0</v>
          </cell>
        </row>
        <row r="3220">
          <cell r="B3220" t="str">
            <v>D20105</v>
          </cell>
          <cell r="E3220" t="str">
            <v>Excavator long arm</v>
          </cell>
          <cell r="F3220">
            <v>0.4</v>
          </cell>
          <cell r="G3220">
            <v>18</v>
          </cell>
          <cell r="H3220">
            <v>68.066648107255389</v>
          </cell>
          <cell r="I3220" t="str">
            <v>jam</v>
          </cell>
          <cell r="J3220">
            <v>3.7814804504030768</v>
          </cell>
          <cell r="K3220">
            <v>7.3804915325486456E-2</v>
          </cell>
          <cell r="L3220">
            <v>13.549233077362235</v>
          </cell>
          <cell r="M3220">
            <v>241268.4</v>
          </cell>
          <cell r="N3220">
            <v>912351.73790002964</v>
          </cell>
          <cell r="O3220">
            <v>0</v>
          </cell>
          <cell r="P3220">
            <v>0</v>
          </cell>
          <cell r="Q3220">
            <v>912351.73790002964</v>
          </cell>
          <cell r="R3220">
            <v>0</v>
          </cell>
          <cell r="T3220">
            <v>0</v>
          </cell>
        </row>
        <row r="3221">
          <cell r="B3221" t="str">
            <v>D20024</v>
          </cell>
          <cell r="E3221" t="str">
            <v>Dump Truck 20 Ton</v>
          </cell>
          <cell r="F3221">
            <v>8</v>
          </cell>
          <cell r="G3221">
            <v>10</v>
          </cell>
          <cell r="H3221">
            <v>166.99192888888888</v>
          </cell>
          <cell r="I3221" t="str">
            <v>jam</v>
          </cell>
          <cell r="J3221">
            <v>16.699192888888888</v>
          </cell>
          <cell r="K3221">
            <v>0.13037037037037036</v>
          </cell>
          <cell r="L3221">
            <v>7.6704545454545467</v>
          </cell>
          <cell r="M3221">
            <v>192744.92307692309</v>
          </cell>
          <cell r="N3221">
            <v>3218684.64881559</v>
          </cell>
          <cell r="O3221">
            <v>0</v>
          </cell>
          <cell r="P3221">
            <v>0</v>
          </cell>
          <cell r="Q3221">
            <v>3218684.64881559</v>
          </cell>
          <cell r="R3221">
            <v>0</v>
          </cell>
          <cell r="T3221">
            <v>0</v>
          </cell>
        </row>
        <row r="3222">
          <cell r="B3222" t="str">
            <v>D20049</v>
          </cell>
          <cell r="E3222" t="str">
            <v>Giant breaker</v>
          </cell>
          <cell r="G3222">
            <v>18</v>
          </cell>
          <cell r="H3222">
            <v>230.56272000000007</v>
          </cell>
          <cell r="I3222" t="str">
            <v>jam</v>
          </cell>
          <cell r="J3222">
            <v>12.809040000000003</v>
          </cell>
          <cell r="K3222">
            <v>0.1</v>
          </cell>
          <cell r="L3222">
            <v>10</v>
          </cell>
          <cell r="M3222">
            <v>268437.52</v>
          </cell>
          <cell r="N3222">
            <v>3438426.9311808012</v>
          </cell>
          <cell r="O3222">
            <v>0</v>
          </cell>
          <cell r="P3222">
            <v>0</v>
          </cell>
          <cell r="Q3222">
            <v>3438426.9311808012</v>
          </cell>
          <cell r="R3222">
            <v>0</v>
          </cell>
          <cell r="T3222">
            <v>0</v>
          </cell>
        </row>
        <row r="3223">
          <cell r="B3223" t="str">
            <v>D20004</v>
          </cell>
          <cell r="E3223" t="str">
            <v>Alat bantu (Pek. Tanah)-m3</v>
          </cell>
          <cell r="I3223" t="str">
            <v>m3</v>
          </cell>
          <cell r="J3223">
            <v>128.09040000000002</v>
          </cell>
          <cell r="K3223">
            <v>1</v>
          </cell>
          <cell r="M3223">
            <v>250</v>
          </cell>
          <cell r="N3223">
            <v>32022.600000000006</v>
          </cell>
          <cell r="O3223">
            <v>0</v>
          </cell>
          <cell r="P3223">
            <v>0</v>
          </cell>
          <cell r="Q3223">
            <v>32022.600000000006</v>
          </cell>
          <cell r="R3223">
            <v>0</v>
          </cell>
          <cell r="T3223">
            <v>0</v>
          </cell>
        </row>
        <row r="3224">
          <cell r="B3224" t="str">
            <v>D20050</v>
          </cell>
          <cell r="E3224" t="str">
            <v>BBM solar</v>
          </cell>
          <cell r="H3224">
            <v>557.51127194093908</v>
          </cell>
          <cell r="I3224" t="str">
            <v>ltr</v>
          </cell>
          <cell r="J3224">
            <v>557.51127194093908</v>
          </cell>
          <cell r="M3224">
            <v>989.1712</v>
          </cell>
          <cell r="N3224">
            <v>551474.09387934499</v>
          </cell>
          <cell r="O3224">
            <v>0</v>
          </cell>
          <cell r="P3224">
            <v>0</v>
          </cell>
          <cell r="Q3224">
            <v>551474.09387934499</v>
          </cell>
          <cell r="R3224">
            <v>0</v>
          </cell>
          <cell r="T3224">
            <v>0</v>
          </cell>
        </row>
        <row r="3225">
          <cell r="T3225">
            <v>0</v>
          </cell>
        </row>
        <row r="3226">
          <cell r="D3226" t="str">
            <v>Rock Excavation</v>
          </cell>
          <cell r="F3226" t="str">
            <v>Estimate =</v>
          </cell>
          <cell r="G3226">
            <v>0.35</v>
          </cell>
          <cell r="I3226" t="str">
            <v>m3</v>
          </cell>
          <cell r="J3226">
            <v>112.0791</v>
          </cell>
          <cell r="L3226">
            <v>0.25</v>
          </cell>
          <cell r="M3226">
            <v>119674.84784361062</v>
          </cell>
          <cell r="T3226">
            <v>0</v>
          </cell>
        </row>
        <row r="3227">
          <cell r="D3227" t="str">
            <v>Labour</v>
          </cell>
          <cell r="M3227">
            <v>10461.846747387706</v>
          </cell>
          <cell r="T3227">
            <v>0</v>
          </cell>
        </row>
        <row r="3228">
          <cell r="B3228" t="str">
            <v>C20001</v>
          </cell>
          <cell r="E3228" t="str">
            <v>Tenaga</v>
          </cell>
          <cell r="G3228">
            <v>3</v>
          </cell>
          <cell r="I3228" t="str">
            <v>jam</v>
          </cell>
          <cell r="J3228">
            <v>67.003106730579503</v>
          </cell>
          <cell r="K3228">
            <v>0.59781981413644025</v>
          </cell>
          <cell r="L3228">
            <v>5.0182344730971238</v>
          </cell>
          <cell r="M3228">
            <v>17500</v>
          </cell>
          <cell r="N3228">
            <v>1172554.3677851413</v>
          </cell>
          <cell r="O3228">
            <v>0</v>
          </cell>
          <cell r="P3228">
            <v>1172554.3677851413</v>
          </cell>
          <cell r="Q3228">
            <v>0</v>
          </cell>
          <cell r="R3228">
            <v>0</v>
          </cell>
          <cell r="T3228">
            <v>0</v>
          </cell>
        </row>
        <row r="3229">
          <cell r="B3229" t="str">
            <v>C20003</v>
          </cell>
          <cell r="E3229" t="str">
            <v>Mandor</v>
          </cell>
          <cell r="G3229">
            <v>0</v>
          </cell>
          <cell r="I3229" t="str">
            <v>jam</v>
          </cell>
          <cell r="J3229">
            <v>0</v>
          </cell>
          <cell r="K3229">
            <v>0</v>
          </cell>
          <cell r="L3229">
            <v>5.0182344730971238</v>
          </cell>
          <cell r="M3229">
            <v>27500</v>
          </cell>
          <cell r="N3229">
            <v>0</v>
          </cell>
          <cell r="O3229">
            <v>0</v>
          </cell>
          <cell r="P3229">
            <v>0</v>
          </cell>
          <cell r="Q3229">
            <v>0</v>
          </cell>
          <cell r="R3229">
            <v>0</v>
          </cell>
          <cell r="T3229">
            <v>0</v>
          </cell>
        </row>
        <row r="3230">
          <cell r="D3230" t="str">
            <v>Equipment Operasional</v>
          </cell>
          <cell r="H3230" t="str">
            <v>BBM</v>
          </cell>
          <cell r="M3230">
            <v>109213.00109622291</v>
          </cell>
          <cell r="T3230">
            <v>0</v>
          </cell>
        </row>
        <row r="3231">
          <cell r="B3231" t="str">
            <v>D20025</v>
          </cell>
          <cell r="E3231" t="str">
            <v>Excavator CAT320</v>
          </cell>
          <cell r="F3231">
            <v>0.6</v>
          </cell>
          <cell r="G3231">
            <v>18</v>
          </cell>
          <cell r="H3231">
            <v>241.21118423008619</v>
          </cell>
          <cell r="I3231" t="str">
            <v>jam</v>
          </cell>
          <cell r="J3231">
            <v>13.4006213461159</v>
          </cell>
          <cell r="K3231">
            <v>0.19927327137881343</v>
          </cell>
          <cell r="L3231">
            <v>5.0182344730971238</v>
          </cell>
          <cell r="M3231">
            <v>241268.4</v>
          </cell>
          <cell r="N3231">
            <v>3233146.4711832292</v>
          </cell>
          <cell r="O3231">
            <v>0</v>
          </cell>
          <cell r="P3231">
            <v>0</v>
          </cell>
          <cell r="Q3231">
            <v>3233146.4711832292</v>
          </cell>
          <cell r="R3231">
            <v>0</v>
          </cell>
          <cell r="T3231">
            <v>0</v>
          </cell>
        </row>
        <row r="3232">
          <cell r="B3232" t="str">
            <v>D20105</v>
          </cell>
          <cell r="E3232" t="str">
            <v>Excavator long arm</v>
          </cell>
          <cell r="F3232">
            <v>0.4</v>
          </cell>
          <cell r="G3232">
            <v>18</v>
          </cell>
          <cell r="H3232">
            <v>178.67495128154536</v>
          </cell>
          <cell r="I3232" t="str">
            <v>jam</v>
          </cell>
          <cell r="J3232">
            <v>9.9263861823080752</v>
          </cell>
          <cell r="K3232">
            <v>0.22141474597645935</v>
          </cell>
          <cell r="L3232">
            <v>4.5164110257874119</v>
          </cell>
          <cell r="M3232">
            <v>241268.4</v>
          </cell>
          <cell r="N3232">
            <v>2394923.3119875775</v>
          </cell>
          <cell r="O3232">
            <v>0</v>
          </cell>
          <cell r="P3232">
            <v>0</v>
          </cell>
          <cell r="Q3232">
            <v>2394923.3119875775</v>
          </cell>
          <cell r="R3232">
            <v>0</v>
          </cell>
          <cell r="T3232">
            <v>0</v>
          </cell>
        </row>
        <row r="3233">
          <cell r="B3233" t="str">
            <v>D20024</v>
          </cell>
          <cell r="E3233" t="str">
            <v>Dump Truck 20 Ton</v>
          </cell>
          <cell r="F3233">
            <v>8</v>
          </cell>
          <cell r="G3233">
            <v>10</v>
          </cell>
          <cell r="H3233">
            <v>146.11793777777777</v>
          </cell>
          <cell r="I3233" t="str">
            <v>jam</v>
          </cell>
          <cell r="J3233">
            <v>14.611793777777777</v>
          </cell>
          <cell r="K3233">
            <v>0.13037037037037036</v>
          </cell>
          <cell r="L3233">
            <v>7.6704545454545467</v>
          </cell>
          <cell r="M3233">
            <v>192744.92307692309</v>
          </cell>
          <cell r="N3233">
            <v>2816349.0677136411</v>
          </cell>
          <cell r="O3233">
            <v>0</v>
          </cell>
          <cell r="P3233">
            <v>0</v>
          </cell>
          <cell r="Q3233">
            <v>2816349.0677136411</v>
          </cell>
          <cell r="R3233">
            <v>0</v>
          </cell>
          <cell r="T3233">
            <v>0</v>
          </cell>
        </row>
        <row r="3234">
          <cell r="B3234" t="str">
            <v>D20049</v>
          </cell>
          <cell r="E3234" t="str">
            <v>Giant breaker</v>
          </cell>
          <cell r="G3234">
            <v>18</v>
          </cell>
          <cell r="H3234">
            <v>201.74238</v>
          </cell>
          <cell r="I3234" t="str">
            <v>jam</v>
          </cell>
          <cell r="J3234">
            <v>11.20791</v>
          </cell>
          <cell r="K3234">
            <v>0.1</v>
          </cell>
          <cell r="L3234">
            <v>10</v>
          </cell>
          <cell r="M3234">
            <v>268437.52</v>
          </cell>
          <cell r="N3234">
            <v>3008623.5647832002</v>
          </cell>
          <cell r="O3234">
            <v>0</v>
          </cell>
          <cell r="P3234">
            <v>0</v>
          </cell>
          <cell r="Q3234">
            <v>3008623.5647832002</v>
          </cell>
          <cell r="R3234">
            <v>0</v>
          </cell>
          <cell r="T3234">
            <v>0</v>
          </cell>
        </row>
        <row r="3235">
          <cell r="B3235" t="str">
            <v>D20004</v>
          </cell>
          <cell r="E3235" t="str">
            <v>Alat bantu (Pek. Tanah)-m3</v>
          </cell>
          <cell r="I3235" t="str">
            <v>m3</v>
          </cell>
          <cell r="J3235">
            <v>112.0791</v>
          </cell>
          <cell r="K3235">
            <v>1</v>
          </cell>
          <cell r="M3235">
            <v>250</v>
          </cell>
          <cell r="N3235">
            <v>28019.774999999998</v>
          </cell>
          <cell r="O3235">
            <v>0</v>
          </cell>
          <cell r="P3235">
            <v>0</v>
          </cell>
          <cell r="Q3235">
            <v>28019.774999999998</v>
          </cell>
          <cell r="R3235">
            <v>0</v>
          </cell>
          <cell r="T3235">
            <v>0</v>
          </cell>
        </row>
        <row r="3236">
          <cell r="B3236" t="str">
            <v>D20050</v>
          </cell>
          <cell r="E3236" t="str">
            <v>BBM solar</v>
          </cell>
          <cell r="H3236">
            <v>767.74645328940937</v>
          </cell>
          <cell r="I3236" t="str">
            <v>ltr</v>
          </cell>
          <cell r="J3236">
            <v>767.74645328940937</v>
          </cell>
          <cell r="M3236">
            <v>989.1712</v>
          </cell>
          <cell r="N3236">
            <v>759432.68049602897</v>
          </cell>
          <cell r="O3236">
            <v>0</v>
          </cell>
          <cell r="P3236">
            <v>0</v>
          </cell>
          <cell r="Q3236">
            <v>759432.68049602897</v>
          </cell>
          <cell r="R3236">
            <v>0</v>
          </cell>
          <cell r="T3236">
            <v>0</v>
          </cell>
        </row>
        <row r="3237">
          <cell r="T3237">
            <v>0</v>
          </cell>
        </row>
        <row r="3238">
          <cell r="B3238" t="str">
            <v>4.10.2</v>
          </cell>
          <cell r="D3238" t="str">
            <v>Chamber Soil Back Filling</v>
          </cell>
          <cell r="I3238" t="str">
            <v>m3</v>
          </cell>
          <cell r="J3238">
            <v>71.394000000000005</v>
          </cell>
          <cell r="K3238">
            <v>23.798000000000002</v>
          </cell>
          <cell r="L3238" t="str">
            <v>m3/nos</v>
          </cell>
          <cell r="M3238">
            <v>48435.163685089254</v>
          </cell>
          <cell r="T3238">
            <v>0</v>
          </cell>
        </row>
        <row r="3239">
          <cell r="D3239" t="str">
            <v>Material</v>
          </cell>
          <cell r="M3239">
            <v>8174.2819508471648</v>
          </cell>
          <cell r="T3239">
            <v>0</v>
          </cell>
        </row>
        <row r="3240">
          <cell r="B3240" t="str">
            <v>A20020</v>
          </cell>
          <cell r="E3240" t="str">
            <v>Tanah pilihan</v>
          </cell>
          <cell r="F3240">
            <v>0.2</v>
          </cell>
          <cell r="I3240" t="str">
            <v>m3</v>
          </cell>
          <cell r="J3240">
            <v>17.134560000000004</v>
          </cell>
          <cell r="K3240">
            <v>1.2</v>
          </cell>
          <cell r="M3240">
            <v>34059.508128529844</v>
          </cell>
          <cell r="N3240">
            <v>583594.6855987825</v>
          </cell>
          <cell r="O3240">
            <v>583594.6855987825</v>
          </cell>
          <cell r="P3240">
            <v>0</v>
          </cell>
          <cell r="Q3240">
            <v>0</v>
          </cell>
          <cell r="R3240">
            <v>0</v>
          </cell>
          <cell r="T3240">
            <v>0</v>
          </cell>
        </row>
        <row r="3241">
          <cell r="D3241" t="str">
            <v>Labour</v>
          </cell>
          <cell r="M3241">
            <v>3489.7119341563775</v>
          </cell>
          <cell r="T3241">
            <v>0</v>
          </cell>
        </row>
        <row r="3242">
          <cell r="B3242" t="str">
            <v>C20001</v>
          </cell>
          <cell r="E3242" t="str">
            <v>Tenaga</v>
          </cell>
          <cell r="G3242">
            <v>6</v>
          </cell>
          <cell r="I3242" t="str">
            <v>jam</v>
          </cell>
          <cell r="J3242">
            <v>11.282014814814811</v>
          </cell>
          <cell r="K3242">
            <v>0.15802469135802463</v>
          </cell>
          <cell r="L3242">
            <v>37.968750000000014</v>
          </cell>
          <cell r="M3242">
            <v>17500</v>
          </cell>
          <cell r="N3242">
            <v>197435.25925925921</v>
          </cell>
          <cell r="O3242">
            <v>0</v>
          </cell>
          <cell r="P3242">
            <v>197435.25925925921</v>
          </cell>
          <cell r="Q3242">
            <v>0</v>
          </cell>
          <cell r="R3242">
            <v>0</v>
          </cell>
          <cell r="T3242">
            <v>0</v>
          </cell>
        </row>
        <row r="3243">
          <cell r="B3243" t="str">
            <v>C20003</v>
          </cell>
          <cell r="E3243" t="str">
            <v>Mandor</v>
          </cell>
          <cell r="G3243">
            <v>1</v>
          </cell>
          <cell r="I3243" t="str">
            <v>jam</v>
          </cell>
          <cell r="J3243">
            <v>1.8803358024691352</v>
          </cell>
          <cell r="K3243">
            <v>2.6337448559670771E-2</v>
          </cell>
          <cell r="L3243">
            <v>37.968750000000014</v>
          </cell>
          <cell r="M3243">
            <v>27500</v>
          </cell>
          <cell r="N3243">
            <v>51709.234567901221</v>
          </cell>
          <cell r="O3243">
            <v>0</v>
          </cell>
          <cell r="P3243">
            <v>51709.234567901221</v>
          </cell>
          <cell r="Q3243">
            <v>0</v>
          </cell>
          <cell r="R3243">
            <v>0</v>
          </cell>
          <cell r="T3243">
            <v>0</v>
          </cell>
        </row>
        <row r="3244">
          <cell r="D3244" t="str">
            <v>Equipment Operasional</v>
          </cell>
          <cell r="H3244" t="str">
            <v>BBM</v>
          </cell>
          <cell r="M3244">
            <v>36771.169800085707</v>
          </cell>
          <cell r="T3244">
            <v>0</v>
          </cell>
        </row>
        <row r="3245">
          <cell r="B3245" t="str">
            <v>D20025</v>
          </cell>
          <cell r="E3245" t="str">
            <v>Excavator CAT320</v>
          </cell>
          <cell r="F3245" t="str">
            <v>Timbun</v>
          </cell>
          <cell r="G3245">
            <v>18</v>
          </cell>
          <cell r="H3245">
            <v>33.846044444444431</v>
          </cell>
          <cell r="I3245" t="str">
            <v>jam</v>
          </cell>
          <cell r="J3245">
            <v>1.8803358024691352</v>
          </cell>
          <cell r="K3245">
            <v>2.6337448559670771E-2</v>
          </cell>
          <cell r="L3245">
            <v>37.968750000000014</v>
          </cell>
          <cell r="M3245">
            <v>241268.4</v>
          </cell>
          <cell r="N3245">
            <v>453665.61052444432</v>
          </cell>
          <cell r="O3245">
            <v>0</v>
          </cell>
          <cell r="P3245">
            <v>0</v>
          </cell>
          <cell r="Q3245">
            <v>453665.61052444432</v>
          </cell>
          <cell r="R3245">
            <v>0</v>
          </cell>
          <cell r="T3245">
            <v>0</v>
          </cell>
        </row>
        <row r="3246">
          <cell r="B3246" t="str">
            <v>D20040</v>
          </cell>
          <cell r="E3246" t="str">
            <v>Water Tank Truck, 3000-5000 liter</v>
          </cell>
          <cell r="G3246">
            <v>5</v>
          </cell>
          <cell r="H3246">
            <v>2.3798000000000004</v>
          </cell>
          <cell r="I3246" t="str">
            <v>jam</v>
          </cell>
          <cell r="J3246">
            <v>0.47596000000000005</v>
          </cell>
          <cell r="K3246">
            <v>6.6666666666666671E-3</v>
          </cell>
          <cell r="L3246">
            <v>150</v>
          </cell>
          <cell r="M3246">
            <v>84561.566504230243</v>
          </cell>
          <cell r="N3246">
            <v>40247.923193353432</v>
          </cell>
          <cell r="O3246">
            <v>0</v>
          </cell>
          <cell r="P3246">
            <v>0</v>
          </cell>
          <cell r="Q3246">
            <v>40247.923193353432</v>
          </cell>
          <cell r="R3246">
            <v>0</v>
          </cell>
          <cell r="T3246">
            <v>0</v>
          </cell>
        </row>
        <row r="3247">
          <cell r="B3247" t="str">
            <v>A20021</v>
          </cell>
          <cell r="E3247" t="str">
            <v>Air</v>
          </cell>
          <cell r="I3247" t="str">
            <v>m3</v>
          </cell>
          <cell r="J3247">
            <v>7.1394000000000011</v>
          </cell>
          <cell r="K3247">
            <v>0.1</v>
          </cell>
          <cell r="M3247">
            <v>2469.92</v>
          </cell>
          <cell r="N3247">
            <v>17633.746848000003</v>
          </cell>
          <cell r="O3247">
            <v>17633.746848000003</v>
          </cell>
          <cell r="P3247">
            <v>0</v>
          </cell>
          <cell r="Q3247">
            <v>0</v>
          </cell>
          <cell r="R3247">
            <v>0</v>
          </cell>
          <cell r="T3247">
            <v>0</v>
          </cell>
        </row>
        <row r="3248">
          <cell r="B3248" t="str">
            <v>D20036</v>
          </cell>
          <cell r="E3248" t="str">
            <v>Stamper</v>
          </cell>
          <cell r="I3248" t="str">
            <v>jam</v>
          </cell>
          <cell r="J3248">
            <v>9.5192000000000014</v>
          </cell>
          <cell r="K3248">
            <v>0.13333333333333333</v>
          </cell>
          <cell r="L3248">
            <v>7.5</v>
          </cell>
          <cell r="M3248">
            <v>27509.943875635217</v>
          </cell>
          <cell r="N3248">
            <v>261872.6577409468</v>
          </cell>
          <cell r="O3248">
            <v>0</v>
          </cell>
          <cell r="P3248">
            <v>0</v>
          </cell>
          <cell r="Q3248">
            <v>261872.6577409468</v>
          </cell>
          <cell r="R3248">
            <v>0</v>
          </cell>
          <cell r="T3248">
            <v>0</v>
          </cell>
        </row>
        <row r="3249">
          <cell r="B3249" t="str">
            <v>D20042</v>
          </cell>
          <cell r="E3249" t="str">
            <v>Wheel loader</v>
          </cell>
          <cell r="F3249">
            <v>0.8</v>
          </cell>
          <cell r="G3249">
            <v>16</v>
          </cell>
          <cell r="H3249">
            <v>24.46702008032128</v>
          </cell>
          <cell r="I3249" t="str">
            <v>jam</v>
          </cell>
          <cell r="J3249">
            <v>1.52918875502008</v>
          </cell>
          <cell r="K3249">
            <v>2.6773761713520743E-2</v>
          </cell>
          <cell r="L3249">
            <v>37.350000000000009</v>
          </cell>
          <cell r="M3249">
            <v>173345.6</v>
          </cell>
          <cell r="N3249">
            <v>265078.14225220878</v>
          </cell>
          <cell r="O3249">
            <v>0</v>
          </cell>
          <cell r="P3249">
            <v>0</v>
          </cell>
          <cell r="Q3249">
            <v>265078.14225220878</v>
          </cell>
          <cell r="R3249">
            <v>0</v>
          </cell>
          <cell r="T3249">
            <v>0</v>
          </cell>
        </row>
        <row r="3250">
          <cell r="B3250" t="str">
            <v>D20024</v>
          </cell>
          <cell r="E3250" t="str">
            <v>Dump Truck 20 Ton</v>
          </cell>
          <cell r="F3250">
            <v>8</v>
          </cell>
          <cell r="G3250">
            <v>10</v>
          </cell>
          <cell r="H3250">
            <v>74.461297777777773</v>
          </cell>
          <cell r="I3250" t="str">
            <v>jam</v>
          </cell>
          <cell r="J3250">
            <v>7.4461297777777773</v>
          </cell>
          <cell r="K3250">
            <v>0.13037037037037036</v>
          </cell>
          <cell r="L3250">
            <v>7.6704545454545467</v>
          </cell>
          <cell r="M3250">
            <v>192744.92307692309</v>
          </cell>
          <cell r="N3250">
            <v>1435203.7112385642</v>
          </cell>
          <cell r="O3250">
            <v>0</v>
          </cell>
          <cell r="P3250">
            <v>0</v>
          </cell>
          <cell r="Q3250">
            <v>1435203.7112385642</v>
          </cell>
          <cell r="R3250">
            <v>0</v>
          </cell>
          <cell r="T3250">
            <v>0</v>
          </cell>
        </row>
        <row r="3251">
          <cell r="B3251" t="str">
            <v>D20004</v>
          </cell>
          <cell r="E3251" t="str">
            <v>Alat bantu (Pek. Tanah)-m3</v>
          </cell>
          <cell r="I3251" t="str">
            <v>m3</v>
          </cell>
          <cell r="J3251">
            <v>71.394000000000005</v>
          </cell>
          <cell r="K3251">
            <v>1</v>
          </cell>
          <cell r="M3251">
            <v>250</v>
          </cell>
          <cell r="N3251">
            <v>17848.5</v>
          </cell>
          <cell r="O3251">
            <v>0</v>
          </cell>
          <cell r="P3251">
            <v>0</v>
          </cell>
          <cell r="Q3251">
            <v>17848.5</v>
          </cell>
          <cell r="R3251">
            <v>0</v>
          </cell>
          <cell r="T3251">
            <v>0</v>
          </cell>
        </row>
        <row r="3252">
          <cell r="B3252" t="str">
            <v>D20050</v>
          </cell>
          <cell r="E3252" t="str">
            <v>BBM solar</v>
          </cell>
          <cell r="H3252">
            <v>135.15416230254348</v>
          </cell>
          <cell r="I3252" t="str">
            <v>ltr</v>
          </cell>
          <cell r="J3252">
            <v>135.15416230254348</v>
          </cell>
          <cell r="M3252">
            <v>989.1712</v>
          </cell>
          <cell r="N3252">
            <v>133690.60490980171</v>
          </cell>
          <cell r="O3252">
            <v>0</v>
          </cell>
          <cell r="P3252">
            <v>0</v>
          </cell>
          <cell r="Q3252">
            <v>133690.60490980171</v>
          </cell>
          <cell r="R3252">
            <v>0</v>
          </cell>
          <cell r="T3252">
            <v>0</v>
          </cell>
        </row>
        <row r="3253">
          <cell r="T3253">
            <v>0</v>
          </cell>
        </row>
        <row r="3254">
          <cell r="B3254" t="str">
            <v>4.10.3</v>
          </cell>
          <cell r="D3254" t="str">
            <v>Blinding Concrete Class B</v>
          </cell>
          <cell r="F3254">
            <v>0.1</v>
          </cell>
          <cell r="I3254" t="str">
            <v>m3</v>
          </cell>
          <cell r="J3254">
            <v>6.911999999999999</v>
          </cell>
          <cell r="K3254">
            <v>2.3039999999999998</v>
          </cell>
          <cell r="L3254" t="str">
            <v>m3/nos</v>
          </cell>
          <cell r="M3254">
            <v>694275.05280000006</v>
          </cell>
          <cell r="T3254">
            <v>0</v>
          </cell>
        </row>
        <row r="3255">
          <cell r="D3255" t="str">
            <v>Material</v>
          </cell>
          <cell r="M3255">
            <v>609675.05280000006</v>
          </cell>
          <cell r="T3255">
            <v>0</v>
          </cell>
        </row>
        <row r="3256">
          <cell r="B3256" t="str">
            <v>B20193</v>
          </cell>
          <cell r="E3256" t="str">
            <v>Concrete Class B</v>
          </cell>
          <cell r="I3256" t="str">
            <v>m3</v>
          </cell>
          <cell r="J3256">
            <v>7.0502399999999987</v>
          </cell>
          <cell r="K3256">
            <v>1.02</v>
          </cell>
          <cell r="M3256">
            <v>597720.64</v>
          </cell>
          <cell r="N3256">
            <v>4214073.9649535995</v>
          </cell>
          <cell r="O3256">
            <v>4214073.9649535995</v>
          </cell>
          <cell r="P3256">
            <v>0</v>
          </cell>
          <cell r="Q3256">
            <v>0</v>
          </cell>
          <cell r="R3256">
            <v>0</v>
          </cell>
          <cell r="T3256">
            <v>0</v>
          </cell>
        </row>
        <row r="3257">
          <cell r="D3257" t="str">
            <v>Labour</v>
          </cell>
          <cell r="M3257">
            <v>81600</v>
          </cell>
          <cell r="T3257">
            <v>0</v>
          </cell>
        </row>
        <row r="3258">
          <cell r="B3258" t="str">
            <v>C20008</v>
          </cell>
          <cell r="E3258" t="str">
            <v>Placing beton (slab)</v>
          </cell>
          <cell r="I3258" t="str">
            <v>m3</v>
          </cell>
          <cell r="J3258">
            <v>7.0502399999999987</v>
          </cell>
          <cell r="M3258">
            <v>80000</v>
          </cell>
          <cell r="N3258">
            <v>564019.19999999995</v>
          </cell>
          <cell r="O3258">
            <v>0</v>
          </cell>
          <cell r="P3258">
            <v>564019.19999999995</v>
          </cell>
          <cell r="Q3258">
            <v>0</v>
          </cell>
          <cell r="R3258">
            <v>0</v>
          </cell>
          <cell r="T3258">
            <v>0</v>
          </cell>
        </row>
        <row r="3259">
          <cell r="D3259" t="str">
            <v>Equipment Operasional</v>
          </cell>
          <cell r="H3259" t="str">
            <v>BBM</v>
          </cell>
          <cell r="M3259">
            <v>3000</v>
          </cell>
          <cell r="T3259">
            <v>0</v>
          </cell>
        </row>
        <row r="3260">
          <cell r="B3260" t="str">
            <v>D20029</v>
          </cell>
          <cell r="E3260" t="str">
            <v>Gerobak dorong</v>
          </cell>
          <cell r="I3260" t="str">
            <v>unit</v>
          </cell>
          <cell r="J3260">
            <v>0.13823999999999997</v>
          </cell>
          <cell r="K3260">
            <v>0.02</v>
          </cell>
          <cell r="M3260">
            <v>100000</v>
          </cell>
          <cell r="N3260">
            <v>13823.999999999998</v>
          </cell>
          <cell r="O3260">
            <v>0</v>
          </cell>
          <cell r="P3260">
            <v>0</v>
          </cell>
          <cell r="Q3260">
            <v>13823.999999999998</v>
          </cell>
          <cell r="R3260">
            <v>0</v>
          </cell>
          <cell r="T3260">
            <v>0</v>
          </cell>
        </row>
        <row r="3261">
          <cell r="B3261" t="str">
            <v>D20006</v>
          </cell>
          <cell r="E3261" t="str">
            <v>Alat bantu Cor</v>
          </cell>
          <cell r="I3261" t="str">
            <v>m3</v>
          </cell>
          <cell r="J3261">
            <v>6.911999999999999</v>
          </cell>
          <cell r="K3261">
            <v>1</v>
          </cell>
          <cell r="M3261">
            <v>1000</v>
          </cell>
          <cell r="N3261">
            <v>6911.9999999999991</v>
          </cell>
          <cell r="O3261">
            <v>0</v>
          </cell>
          <cell r="P3261">
            <v>0</v>
          </cell>
          <cell r="Q3261">
            <v>6911.9999999999991</v>
          </cell>
          <cell r="R3261">
            <v>0</v>
          </cell>
          <cell r="T3261">
            <v>0</v>
          </cell>
        </row>
        <row r="3262">
          <cell r="T3262">
            <v>0</v>
          </cell>
        </row>
        <row r="3263">
          <cell r="B3263" t="str">
            <v>4.10.4</v>
          </cell>
          <cell r="D3263" t="str">
            <v>Concrete Work</v>
          </cell>
          <cell r="I3263" t="str">
            <v>nos</v>
          </cell>
          <cell r="J3263">
            <v>3</v>
          </cell>
          <cell r="M3263">
            <v>89901069.903418824</v>
          </cell>
          <cell r="T3263">
            <v>0</v>
          </cell>
        </row>
        <row r="3264">
          <cell r="D3264" t="str">
            <v>Concrete block</v>
          </cell>
          <cell r="T3264">
            <v>0</v>
          </cell>
        </row>
        <row r="3265">
          <cell r="B3265" t="str">
            <v>4.10.4.a</v>
          </cell>
          <cell r="E3265" t="str">
            <v>Con-C</v>
          </cell>
          <cell r="I3265" t="str">
            <v>m3</v>
          </cell>
          <cell r="J3265">
            <v>1.383</v>
          </cell>
          <cell r="K3265">
            <v>0.46100000000000002</v>
          </cell>
          <cell r="L3265" t="str">
            <v>m3/nos</v>
          </cell>
          <cell r="T3265">
            <v>0</v>
          </cell>
        </row>
        <row r="3266">
          <cell r="B3266" t="str">
            <v>4.10.4.b</v>
          </cell>
          <cell r="E3266" t="str">
            <v>Re-Bar</v>
          </cell>
          <cell r="I3266" t="str">
            <v>kg</v>
          </cell>
          <cell r="J3266">
            <v>285.99900000000002</v>
          </cell>
          <cell r="K3266">
            <v>95.332999999999998</v>
          </cell>
          <cell r="L3266" t="str">
            <v>kg/nos</v>
          </cell>
          <cell r="T3266">
            <v>0</v>
          </cell>
        </row>
        <row r="3267">
          <cell r="B3267" t="str">
            <v>4.10.4.c</v>
          </cell>
          <cell r="E3267" t="str">
            <v>Form-Work</v>
          </cell>
          <cell r="I3267" t="str">
            <v>m2</v>
          </cell>
          <cell r="J3267">
            <v>10.944000000000001</v>
          </cell>
          <cell r="K3267">
            <v>3.6480000000000001</v>
          </cell>
          <cell r="L3267" t="str">
            <v>m2/nos</v>
          </cell>
          <cell r="T3267">
            <v>0</v>
          </cell>
        </row>
        <row r="3268">
          <cell r="D3268" t="str">
            <v>Opening for acces and maintenance</v>
          </cell>
          <cell r="T3268">
            <v>0</v>
          </cell>
        </row>
        <row r="3269">
          <cell r="B3269" t="str">
            <v>4.10.4.d</v>
          </cell>
          <cell r="E3269" t="str">
            <v>Con-C</v>
          </cell>
          <cell r="I3269" t="str">
            <v>m3</v>
          </cell>
          <cell r="J3269">
            <v>0.48</v>
          </cell>
          <cell r="K3269">
            <v>0.16</v>
          </cell>
          <cell r="L3269" t="str">
            <v>m3/nos</v>
          </cell>
          <cell r="T3269">
            <v>0</v>
          </cell>
        </row>
        <row r="3270">
          <cell r="B3270" t="str">
            <v>4.10.4.e</v>
          </cell>
          <cell r="E3270" t="str">
            <v>Re-Bar</v>
          </cell>
          <cell r="I3270" t="str">
            <v>kg</v>
          </cell>
          <cell r="J3270">
            <v>99.26100000000001</v>
          </cell>
          <cell r="K3270">
            <v>33.087000000000003</v>
          </cell>
          <cell r="L3270" t="str">
            <v>kg/nos</v>
          </cell>
          <cell r="T3270">
            <v>0</v>
          </cell>
        </row>
        <row r="3271">
          <cell r="B3271" t="str">
            <v>4.10.4.f</v>
          </cell>
          <cell r="E3271" t="str">
            <v>Form-Work</v>
          </cell>
          <cell r="I3271" t="str">
            <v>m2</v>
          </cell>
          <cell r="J3271">
            <v>6.48</v>
          </cell>
          <cell r="K3271">
            <v>2.16</v>
          </cell>
          <cell r="L3271" t="str">
            <v>m2/nos</v>
          </cell>
          <cell r="T3271">
            <v>0</v>
          </cell>
        </row>
        <row r="3272">
          <cell r="D3272" t="str">
            <v>Concrete ring for cover installation</v>
          </cell>
          <cell r="T3272">
            <v>0</v>
          </cell>
        </row>
        <row r="3273">
          <cell r="B3273" t="str">
            <v>4.10.4.g</v>
          </cell>
          <cell r="E3273" t="str">
            <v>Con-C</v>
          </cell>
          <cell r="I3273" t="str">
            <v>m3</v>
          </cell>
          <cell r="J3273">
            <v>1.62</v>
          </cell>
          <cell r="K3273">
            <v>0.54</v>
          </cell>
          <cell r="L3273" t="str">
            <v>m3/nos</v>
          </cell>
          <cell r="T3273">
            <v>0</v>
          </cell>
        </row>
        <row r="3274">
          <cell r="B3274" t="str">
            <v>4.10.4.h</v>
          </cell>
          <cell r="E3274" t="str">
            <v>Re-Bar</v>
          </cell>
          <cell r="I3274" t="str">
            <v>kg</v>
          </cell>
          <cell r="J3274">
            <v>335.01</v>
          </cell>
          <cell r="K3274">
            <v>111.67</v>
          </cell>
          <cell r="L3274" t="str">
            <v>kg/nos</v>
          </cell>
          <cell r="T3274">
            <v>0</v>
          </cell>
        </row>
        <row r="3275">
          <cell r="B3275" t="str">
            <v>4.10.4.i</v>
          </cell>
          <cell r="E3275" t="str">
            <v>Form-Work</v>
          </cell>
          <cell r="I3275" t="str">
            <v>m2</v>
          </cell>
          <cell r="J3275">
            <v>18</v>
          </cell>
          <cell r="K3275">
            <v>6</v>
          </cell>
          <cell r="L3275" t="str">
            <v>m2/nos</v>
          </cell>
          <cell r="T3275">
            <v>0</v>
          </cell>
        </row>
        <row r="3276">
          <cell r="D3276" t="str">
            <v>Chamber</v>
          </cell>
          <cell r="T3276">
            <v>0</v>
          </cell>
        </row>
        <row r="3277">
          <cell r="B3277" t="str">
            <v>4.10.4.j</v>
          </cell>
          <cell r="E3277" t="str">
            <v>Con-C</v>
          </cell>
          <cell r="I3277" t="str">
            <v>m3</v>
          </cell>
          <cell r="J3277">
            <v>91.082999999999998</v>
          </cell>
          <cell r="K3277">
            <v>30.361000000000001</v>
          </cell>
          <cell r="L3277" t="str">
            <v>m3/nos</v>
          </cell>
          <cell r="T3277">
            <v>0</v>
          </cell>
        </row>
        <row r="3278">
          <cell r="B3278" t="str">
            <v>4.10.4.k</v>
          </cell>
          <cell r="E3278" t="str">
            <v>Re-Bar</v>
          </cell>
          <cell r="I3278" t="str">
            <v>kg</v>
          </cell>
          <cell r="J3278">
            <v>9632.369999999999</v>
          </cell>
          <cell r="K3278">
            <v>3210.79</v>
          </cell>
          <cell r="L3278" t="str">
            <v>kg/nos</v>
          </cell>
          <cell r="T3278">
            <v>0</v>
          </cell>
        </row>
        <row r="3279">
          <cell r="B3279" t="str">
            <v>4.10.4.l</v>
          </cell>
          <cell r="E3279" t="str">
            <v>Form-Work</v>
          </cell>
          <cell r="I3279" t="str">
            <v>m2</v>
          </cell>
          <cell r="J3279">
            <v>263.70000000000005</v>
          </cell>
          <cell r="K3279">
            <v>87.9</v>
          </cell>
          <cell r="L3279" t="str">
            <v>m2/nos</v>
          </cell>
          <cell r="T3279">
            <v>0</v>
          </cell>
        </row>
        <row r="3280">
          <cell r="D3280" t="str">
            <v>Pre-cast</v>
          </cell>
          <cell r="T3280">
            <v>0</v>
          </cell>
        </row>
        <row r="3281">
          <cell r="B3281" t="str">
            <v>4.10.4.m</v>
          </cell>
          <cell r="E3281" t="str">
            <v>Con-C</v>
          </cell>
          <cell r="I3281" t="str">
            <v>m3</v>
          </cell>
          <cell r="J3281">
            <v>8.3249999999999993</v>
          </cell>
          <cell r="K3281">
            <v>2.7749999999999999</v>
          </cell>
          <cell r="L3281" t="str">
            <v>m3/nos</v>
          </cell>
          <cell r="T3281">
            <v>0</v>
          </cell>
        </row>
        <row r="3282">
          <cell r="B3282" t="str">
            <v>4.10.4.n</v>
          </cell>
          <cell r="E3282" t="str">
            <v>Re-Bar</v>
          </cell>
          <cell r="I3282" t="str">
            <v>kg</v>
          </cell>
          <cell r="J3282">
            <v>1232.5230000000001</v>
          </cell>
          <cell r="K3282">
            <v>410.84100000000001</v>
          </cell>
          <cell r="L3282" t="str">
            <v>kg/nos</v>
          </cell>
          <cell r="T3282">
            <v>0</v>
          </cell>
        </row>
        <row r="3283">
          <cell r="B3283" t="str">
            <v>4.10.4.o</v>
          </cell>
          <cell r="E3283" t="str">
            <v>Form-Work</v>
          </cell>
          <cell r="I3283" t="str">
            <v>m2</v>
          </cell>
          <cell r="J3283">
            <v>43.349999999999994</v>
          </cell>
          <cell r="K3283">
            <v>14.45</v>
          </cell>
          <cell r="L3283" t="str">
            <v>m2/nos</v>
          </cell>
          <cell r="T3283">
            <v>0</v>
          </cell>
        </row>
        <row r="3284">
          <cell r="T3284">
            <v>0</v>
          </cell>
        </row>
        <row r="3285">
          <cell r="D3285" t="str">
            <v>Concrete class C</v>
          </cell>
          <cell r="I3285" t="str">
            <v>m3</v>
          </cell>
          <cell r="J3285">
            <v>102.89100000000001</v>
          </cell>
          <cell r="M3285">
            <v>780355.8617086343</v>
          </cell>
          <cell r="T3285">
            <v>0</v>
          </cell>
        </row>
        <row r="3286">
          <cell r="D3286" t="str">
            <v>Material</v>
          </cell>
          <cell r="M3286">
            <v>49668854.096902393</v>
          </cell>
          <cell r="T3286">
            <v>0</v>
          </cell>
        </row>
        <row r="3287">
          <cell r="B3287" t="str">
            <v>B20194</v>
          </cell>
          <cell r="E3287" t="str">
            <v>Concrete Class C</v>
          </cell>
          <cell r="I3287" t="str">
            <v>m3</v>
          </cell>
          <cell r="J3287">
            <v>104.94882000000001</v>
          </cell>
          <cell r="K3287">
            <v>1.02</v>
          </cell>
          <cell r="M3287">
            <v>654528.80000000005</v>
          </cell>
          <cell r="N3287">
            <v>68692025.216016009</v>
          </cell>
          <cell r="O3287">
            <v>68692025.216016009</v>
          </cell>
          <cell r="P3287">
            <v>0</v>
          </cell>
          <cell r="Q3287">
            <v>0</v>
          </cell>
          <cell r="R3287">
            <v>0</v>
          </cell>
          <cell r="T3287">
            <v>0</v>
          </cell>
        </row>
        <row r="3288">
          <cell r="D3288" t="str">
            <v>Labour</v>
          </cell>
          <cell r="M3288">
            <v>7588490.2386117149</v>
          </cell>
          <cell r="T3288">
            <v>0</v>
          </cell>
        </row>
        <row r="3289">
          <cell r="B3289" t="str">
            <v>C20007</v>
          </cell>
          <cell r="E3289" t="str">
            <v>Placing beton (dinding)</v>
          </cell>
          <cell r="I3289" t="str">
            <v>m3</v>
          </cell>
          <cell r="J3289">
            <v>104.94882000000001</v>
          </cell>
          <cell r="M3289">
            <v>100000</v>
          </cell>
          <cell r="N3289">
            <v>10494882.000000002</v>
          </cell>
          <cell r="O3289">
            <v>0</v>
          </cell>
          <cell r="P3289">
            <v>10494882.000000002</v>
          </cell>
          <cell r="Q3289">
            <v>0</v>
          </cell>
          <cell r="R3289">
            <v>0</v>
          </cell>
          <cell r="T3289">
            <v>0</v>
          </cell>
        </row>
        <row r="3290">
          <cell r="D3290" t="str">
            <v>Equipment Operasional</v>
          </cell>
          <cell r="H3290" t="str">
            <v>BBM</v>
          </cell>
          <cell r="M3290">
            <v>798761.93134279386</v>
          </cell>
          <cell r="T3290">
            <v>0</v>
          </cell>
        </row>
        <row r="3291">
          <cell r="B3291" t="str">
            <v>D20029</v>
          </cell>
          <cell r="E3291" t="str">
            <v>Gerobak dorong</v>
          </cell>
          <cell r="I3291" t="str">
            <v>unit</v>
          </cell>
          <cell r="J3291">
            <v>2.05782</v>
          </cell>
          <cell r="K3291">
            <v>0.02</v>
          </cell>
          <cell r="M3291">
            <v>100000</v>
          </cell>
          <cell r="N3291">
            <v>205782</v>
          </cell>
          <cell r="O3291">
            <v>0</v>
          </cell>
          <cell r="P3291">
            <v>0</v>
          </cell>
          <cell r="Q3291">
            <v>205782</v>
          </cell>
          <cell r="R3291">
            <v>0</v>
          </cell>
          <cell r="T3291">
            <v>0</v>
          </cell>
        </row>
        <row r="3292">
          <cell r="B3292" t="str">
            <v>D20019</v>
          </cell>
          <cell r="E3292" t="str">
            <v>Concrete Vibrator</v>
          </cell>
          <cell r="I3292" t="str">
            <v>jam</v>
          </cell>
          <cell r="J3292">
            <v>45.453855421686747</v>
          </cell>
          <cell r="K3292">
            <v>0.44176706827309237</v>
          </cell>
          <cell r="L3292">
            <v>2.2636363636363637</v>
          </cell>
          <cell r="M3292">
            <v>8458.0449222720126</v>
          </cell>
          <cell r="N3292">
            <v>384450.75104708376</v>
          </cell>
          <cell r="O3292">
            <v>0</v>
          </cell>
          <cell r="P3292">
            <v>0</v>
          </cell>
          <cell r="Q3292">
            <v>384450.75104708376</v>
          </cell>
          <cell r="R3292">
            <v>0</v>
          </cell>
          <cell r="T3292">
            <v>0</v>
          </cell>
        </row>
        <row r="3293">
          <cell r="B3293" t="str">
            <v>D20006</v>
          </cell>
          <cell r="E3293" t="str">
            <v>Alat bantu Cor</v>
          </cell>
          <cell r="I3293" t="str">
            <v>m3</v>
          </cell>
          <cell r="J3293">
            <v>514.45500000000004</v>
          </cell>
          <cell r="K3293">
            <v>5</v>
          </cell>
          <cell r="M3293">
            <v>1000</v>
          </cell>
          <cell r="N3293">
            <v>514455.00000000006</v>
          </cell>
          <cell r="O3293">
            <v>0</v>
          </cell>
          <cell r="P3293">
            <v>0</v>
          </cell>
          <cell r="Q3293">
            <v>514455.00000000006</v>
          </cell>
          <cell r="R3293">
            <v>0</v>
          </cell>
          <cell r="T3293">
            <v>0</v>
          </cell>
        </row>
        <row r="3294">
          <cell r="T3294">
            <v>0</v>
          </cell>
        </row>
        <row r="3295">
          <cell r="B3295" t="str">
            <v>4.10.4.p</v>
          </cell>
          <cell r="D3295" t="str">
            <v>Reinforcement</v>
          </cell>
          <cell r="I3295" t="str">
            <v>kg</v>
          </cell>
          <cell r="J3295">
            <v>12743.679300000002</v>
          </cell>
          <cell r="K3295">
            <v>1.1000000000000001</v>
          </cell>
          <cell r="M3295">
            <v>12012.333333333336</v>
          </cell>
          <cell r="T3295">
            <v>0</v>
          </cell>
        </row>
        <row r="3296">
          <cell r="D3296" t="str">
            <v>Material</v>
          </cell>
          <cell r="M3296">
            <v>470938.52258819091</v>
          </cell>
          <cell r="T3296">
            <v>0</v>
          </cell>
        </row>
        <row r="3297">
          <cell r="B3297" t="str">
            <v>B20011</v>
          </cell>
          <cell r="E3297" t="str">
            <v>Besi beton</v>
          </cell>
          <cell r="I3297" t="str">
            <v>kg</v>
          </cell>
          <cell r="J3297">
            <v>13380.863265000002</v>
          </cell>
          <cell r="K3297">
            <v>1.05</v>
          </cell>
          <cell r="M3297">
            <v>9800</v>
          </cell>
          <cell r="N3297">
            <v>131132459.99700002</v>
          </cell>
          <cell r="O3297">
            <v>131132459.99700002</v>
          </cell>
          <cell r="P3297">
            <v>0</v>
          </cell>
          <cell r="Q3297">
            <v>0</v>
          </cell>
          <cell r="R3297">
            <v>0</v>
          </cell>
          <cell r="T3297">
            <v>0</v>
          </cell>
        </row>
        <row r="3298">
          <cell r="B3298" t="str">
            <v>B20050</v>
          </cell>
          <cell r="E3298" t="str">
            <v>Kawat Bendrad</v>
          </cell>
          <cell r="I3298" t="str">
            <v>Kg</v>
          </cell>
          <cell r="J3298">
            <v>254.87358600000005</v>
          </cell>
          <cell r="K3298">
            <v>0.02</v>
          </cell>
          <cell r="M3298">
            <v>13950</v>
          </cell>
          <cell r="N3298">
            <v>3555486.5247000004</v>
          </cell>
          <cell r="O3298">
            <v>3555486.5247000004</v>
          </cell>
          <cell r="P3298">
            <v>0</v>
          </cell>
          <cell r="Q3298">
            <v>0</v>
          </cell>
          <cell r="R3298">
            <v>0</v>
          </cell>
          <cell r="T3298">
            <v>0</v>
          </cell>
        </row>
        <row r="3299">
          <cell r="D3299" t="str">
            <v>Labour</v>
          </cell>
          <cell r="M3299">
            <v>56143.678537337546</v>
          </cell>
          <cell r="T3299">
            <v>0</v>
          </cell>
        </row>
        <row r="3300">
          <cell r="B3300" t="str">
            <v>C20014</v>
          </cell>
          <cell r="E3300" t="str">
            <v>Upah fabrikasi dan install besi beton</v>
          </cell>
          <cell r="I3300" t="str">
            <v>kg</v>
          </cell>
          <cell r="J3300">
            <v>13380.863265000002</v>
          </cell>
          <cell r="M3300">
            <v>1200</v>
          </cell>
          <cell r="N3300">
            <v>16057035.918000001</v>
          </cell>
          <cell r="O3300">
            <v>0</v>
          </cell>
          <cell r="P3300">
            <v>16057035.918000001</v>
          </cell>
          <cell r="Q3300">
            <v>0</v>
          </cell>
          <cell r="R3300">
            <v>0</v>
          </cell>
          <cell r="T3300">
            <v>0</v>
          </cell>
        </row>
        <row r="3301">
          <cell r="D3301" t="str">
            <v>Equipment Operasional</v>
          </cell>
          <cell r="M3301">
            <v>8169.0537554327129</v>
          </cell>
          <cell r="T3301">
            <v>0</v>
          </cell>
        </row>
        <row r="3302">
          <cell r="B3302" t="str">
            <v>D20013</v>
          </cell>
          <cell r="E3302" t="str">
            <v>Bar bender</v>
          </cell>
          <cell r="G3302">
            <v>300</v>
          </cell>
          <cell r="I3302" t="str">
            <v>jam</v>
          </cell>
          <cell r="J3302">
            <v>42.47893100000001</v>
          </cell>
          <cell r="K3302">
            <v>3.3333333333333335E-3</v>
          </cell>
          <cell r="M3302">
            <v>20000</v>
          </cell>
          <cell r="N3302">
            <v>849578.62000000023</v>
          </cell>
          <cell r="O3302">
            <v>0</v>
          </cell>
          <cell r="P3302">
            <v>0</v>
          </cell>
          <cell r="Q3302">
            <v>849578.62000000023</v>
          </cell>
          <cell r="R3302">
            <v>0</v>
          </cell>
          <cell r="T3302">
            <v>0</v>
          </cell>
        </row>
        <row r="3303">
          <cell r="B3303" t="str">
            <v>D20014</v>
          </cell>
          <cell r="E3303" t="str">
            <v>Bar cutter</v>
          </cell>
          <cell r="G3303">
            <v>300</v>
          </cell>
          <cell r="I3303" t="str">
            <v>jam</v>
          </cell>
          <cell r="J3303">
            <v>42.47893100000001</v>
          </cell>
          <cell r="K3303">
            <v>3.3333333333333335E-3</v>
          </cell>
          <cell r="M3303">
            <v>20000</v>
          </cell>
          <cell r="N3303">
            <v>849578.62000000023</v>
          </cell>
          <cell r="O3303">
            <v>0</v>
          </cell>
          <cell r="P3303">
            <v>0</v>
          </cell>
          <cell r="Q3303">
            <v>849578.62000000023</v>
          </cell>
          <cell r="R3303">
            <v>0</v>
          </cell>
          <cell r="T3303">
            <v>0</v>
          </cell>
        </row>
        <row r="3304">
          <cell r="B3304" t="str">
            <v>D20005</v>
          </cell>
          <cell r="E3304" t="str">
            <v>Alat bantu pekerjaan besi</v>
          </cell>
          <cell r="I3304" t="str">
            <v>kg</v>
          </cell>
          <cell r="J3304">
            <v>12743.679300000002</v>
          </cell>
          <cell r="K3304">
            <v>1</v>
          </cell>
          <cell r="M3304">
            <v>50</v>
          </cell>
          <cell r="N3304">
            <v>637183.96500000008</v>
          </cell>
          <cell r="O3304">
            <v>0</v>
          </cell>
          <cell r="P3304">
            <v>0</v>
          </cell>
          <cell r="Q3304">
            <v>637183.96500000008</v>
          </cell>
          <cell r="R3304">
            <v>0</v>
          </cell>
          <cell r="T3304">
            <v>0</v>
          </cell>
        </row>
        <row r="3305">
          <cell r="T3305">
            <v>0</v>
          </cell>
        </row>
        <row r="3306">
          <cell r="D3306" t="str">
            <v>Formwork</v>
          </cell>
          <cell r="I3306" t="str">
            <v>m2</v>
          </cell>
          <cell r="J3306">
            <v>342.47400000000005</v>
          </cell>
          <cell r="M3306">
            <v>106081.89555555556</v>
          </cell>
          <cell r="T3306">
            <v>0</v>
          </cell>
        </row>
        <row r="3307">
          <cell r="D3307" t="str">
            <v>Material</v>
          </cell>
          <cell r="M3307">
            <v>2005334.7129471251</v>
          </cell>
          <cell r="T3307">
            <v>0</v>
          </cell>
        </row>
        <row r="3308">
          <cell r="B3308" t="str">
            <v>A20008</v>
          </cell>
          <cell r="E3308" t="str">
            <v>Kayu bekisting</v>
          </cell>
          <cell r="G3308">
            <v>3</v>
          </cell>
          <cell r="H3308" t="str">
            <v>X pakai</v>
          </cell>
          <cell r="I3308" t="str">
            <v>m3</v>
          </cell>
          <cell r="J3308">
            <v>3.9539098958333341</v>
          </cell>
          <cell r="K3308">
            <v>1.154513888888889E-2</v>
          </cell>
          <cell r="M3308">
            <v>2193529.6</v>
          </cell>
          <cell r="N3308">
            <v>8673018.392243335</v>
          </cell>
          <cell r="O3308">
            <v>8673018.392243335</v>
          </cell>
          <cell r="P3308">
            <v>0</v>
          </cell>
          <cell r="Q3308">
            <v>0</v>
          </cell>
          <cell r="R3308">
            <v>0</v>
          </cell>
          <cell r="T3308">
            <v>0</v>
          </cell>
        </row>
        <row r="3309">
          <cell r="B3309" t="str">
            <v>B20065</v>
          </cell>
          <cell r="E3309" t="str">
            <v>Plywood 12mm x 4' x 8'</v>
          </cell>
          <cell r="G3309">
            <v>3</v>
          </cell>
          <cell r="H3309" t="str">
            <v>X pakai</v>
          </cell>
          <cell r="I3309" t="str">
            <v>lbr</v>
          </cell>
          <cell r="J3309">
            <v>39.638194444444451</v>
          </cell>
          <cell r="K3309">
            <v>0.11574074074074074</v>
          </cell>
          <cell r="M3309">
            <v>225000</v>
          </cell>
          <cell r="N3309">
            <v>8918593.7500000019</v>
          </cell>
          <cell r="O3309">
            <v>8918593.7500000019</v>
          </cell>
          <cell r="P3309">
            <v>0</v>
          </cell>
          <cell r="Q3309">
            <v>0</v>
          </cell>
          <cell r="R3309">
            <v>0</v>
          </cell>
          <cell r="T3309">
            <v>0</v>
          </cell>
        </row>
        <row r="3310">
          <cell r="B3310" t="str">
            <v>B20067</v>
          </cell>
          <cell r="E3310" t="str">
            <v>Paku</v>
          </cell>
          <cell r="G3310">
            <v>1</v>
          </cell>
          <cell r="H3310" t="str">
            <v>X pakai</v>
          </cell>
          <cell r="I3310" t="str">
            <v>kg</v>
          </cell>
          <cell r="J3310">
            <v>135.56262500000003</v>
          </cell>
          <cell r="K3310">
            <v>0.39583333333333331</v>
          </cell>
          <cell r="M3310">
            <v>10650</v>
          </cell>
          <cell r="N3310">
            <v>1443741.9562500003</v>
          </cell>
          <cell r="O3310">
            <v>1443741.9562500003</v>
          </cell>
          <cell r="P3310">
            <v>0</v>
          </cell>
          <cell r="Q3310">
            <v>0</v>
          </cell>
          <cell r="R3310">
            <v>0</v>
          </cell>
          <cell r="T3310">
            <v>0</v>
          </cell>
        </row>
        <row r="3311">
          <cell r="B3311" t="str">
            <v>B20091</v>
          </cell>
          <cell r="E3311" t="str">
            <v>Material lain (adjustable support, pipa dll)</v>
          </cell>
          <cell r="G3311">
            <v>80</v>
          </cell>
          <cell r="H3311" t="str">
            <v>X pakai</v>
          </cell>
          <cell r="I3311" t="str">
            <v>ls</v>
          </cell>
          <cell r="J3311">
            <v>4.2809250000000008</v>
          </cell>
          <cell r="K3311">
            <v>1.2500000000000001E-2</v>
          </cell>
          <cell r="M3311">
            <v>600000</v>
          </cell>
          <cell r="N3311">
            <v>2568555.0000000005</v>
          </cell>
          <cell r="O3311">
            <v>2568555.0000000005</v>
          </cell>
          <cell r="P3311">
            <v>0</v>
          </cell>
          <cell r="Q3311">
            <v>0</v>
          </cell>
          <cell r="R3311">
            <v>0</v>
          </cell>
          <cell r="T3311">
            <v>0</v>
          </cell>
        </row>
        <row r="3312">
          <cell r="B3312" t="str">
            <v>B20066</v>
          </cell>
          <cell r="E3312" t="str">
            <v>Oli formwork</v>
          </cell>
          <cell r="I3312" t="str">
            <v>liter</v>
          </cell>
          <cell r="J3312">
            <v>68.494800000000012</v>
          </cell>
          <cell r="K3312">
            <v>0.2</v>
          </cell>
          <cell r="M3312">
            <v>5000</v>
          </cell>
          <cell r="N3312">
            <v>342474.00000000006</v>
          </cell>
          <cell r="O3312">
            <v>342474.00000000006</v>
          </cell>
          <cell r="P3312">
            <v>0</v>
          </cell>
          <cell r="Q3312">
            <v>0</v>
          </cell>
          <cell r="R3312">
            <v>0</v>
          </cell>
          <cell r="T3312">
            <v>0</v>
          </cell>
        </row>
        <row r="3313">
          <cell r="D3313" t="str">
            <v>Labour</v>
          </cell>
          <cell r="M3313">
            <v>1251732.456140351</v>
          </cell>
          <cell r="T3313">
            <v>0</v>
          </cell>
        </row>
        <row r="3314">
          <cell r="B3314" t="str">
            <v>C20013</v>
          </cell>
          <cell r="E3314" t="str">
            <v>Upah fabrikasi bekisting</v>
          </cell>
          <cell r="I3314" t="str">
            <v>m2</v>
          </cell>
          <cell r="J3314">
            <v>114.15800000000002</v>
          </cell>
          <cell r="M3314">
            <v>30000</v>
          </cell>
          <cell r="N3314">
            <v>3424740.0000000005</v>
          </cell>
          <cell r="O3314">
            <v>0</v>
          </cell>
          <cell r="P3314">
            <v>3424740.0000000005</v>
          </cell>
          <cell r="Q3314">
            <v>0</v>
          </cell>
          <cell r="R3314">
            <v>0</v>
          </cell>
          <cell r="T3314">
            <v>0</v>
          </cell>
        </row>
        <row r="3315">
          <cell r="B3315" t="str">
            <v>C20017</v>
          </cell>
          <cell r="E3315" t="str">
            <v>Upah install bekisting</v>
          </cell>
          <cell r="I3315" t="str">
            <v>m2</v>
          </cell>
          <cell r="J3315">
            <v>342.47400000000005</v>
          </cell>
          <cell r="M3315">
            <v>30000</v>
          </cell>
          <cell r="N3315">
            <v>10274220.000000002</v>
          </cell>
          <cell r="O3315">
            <v>0</v>
          </cell>
          <cell r="P3315">
            <v>10274220.000000002</v>
          </cell>
          <cell r="Q3315">
            <v>0</v>
          </cell>
          <cell r="R3315">
            <v>0</v>
          </cell>
          <cell r="T3315">
            <v>0</v>
          </cell>
        </row>
        <row r="3316">
          <cell r="D3316" t="str">
            <v>Equipment Operasional</v>
          </cell>
          <cell r="M3316">
            <v>62586.622807017549</v>
          </cell>
          <cell r="T3316">
            <v>0</v>
          </cell>
        </row>
        <row r="3317">
          <cell r="B3317" t="str">
            <v>D20007</v>
          </cell>
          <cell r="E3317" t="str">
            <v>Alat bantu formwork</v>
          </cell>
          <cell r="I3317" t="str">
            <v>m2</v>
          </cell>
          <cell r="J3317">
            <v>342.47400000000005</v>
          </cell>
          <cell r="M3317">
            <v>2000</v>
          </cell>
          <cell r="N3317">
            <v>684948.00000000012</v>
          </cell>
          <cell r="O3317">
            <v>0</v>
          </cell>
          <cell r="P3317">
            <v>0</v>
          </cell>
          <cell r="Q3317">
            <v>684948.00000000012</v>
          </cell>
          <cell r="R3317">
            <v>0</v>
          </cell>
          <cell r="T3317">
            <v>0</v>
          </cell>
        </row>
        <row r="3318">
          <cell r="T3318">
            <v>0</v>
          </cell>
        </row>
        <row r="3319">
          <cell r="B3319" t="str">
            <v>4.10.5</v>
          </cell>
          <cell r="D3319" t="str">
            <v>Galvanized Steel Ladder</v>
          </cell>
          <cell r="I3319" t="str">
            <v>nos</v>
          </cell>
          <cell r="J3319">
            <v>3</v>
          </cell>
          <cell r="K3319">
            <v>38.58</v>
          </cell>
          <cell r="L3319" t="str">
            <v>kg/nos</v>
          </cell>
          <cell r="M3319">
            <v>773721.9</v>
          </cell>
          <cell r="T3319">
            <v>0</v>
          </cell>
        </row>
        <row r="3320">
          <cell r="D3320" t="str">
            <v>Material</v>
          </cell>
          <cell r="I3320" t="str">
            <v>kg</v>
          </cell>
          <cell r="J3320">
            <v>115.74</v>
          </cell>
          <cell r="M3320">
            <v>14805</v>
          </cell>
          <cell r="T3320">
            <v>0</v>
          </cell>
        </row>
        <row r="3321">
          <cell r="B3321" t="str">
            <v>B20008</v>
          </cell>
          <cell r="E3321" t="str">
            <v>Baja galvanis</v>
          </cell>
          <cell r="I3321" t="str">
            <v>kg</v>
          </cell>
          <cell r="J3321">
            <v>121.527</v>
          </cell>
          <cell r="K3321">
            <v>1.05</v>
          </cell>
          <cell r="M3321">
            <v>14100</v>
          </cell>
          <cell r="N3321">
            <v>1713530.7</v>
          </cell>
          <cell r="O3321">
            <v>1713530.7</v>
          </cell>
          <cell r="P3321">
            <v>0</v>
          </cell>
          <cell r="Q3321">
            <v>0</v>
          </cell>
          <cell r="R3321">
            <v>0</v>
          </cell>
          <cell r="T3321">
            <v>0</v>
          </cell>
        </row>
        <row r="3322">
          <cell r="D3322" t="str">
            <v>Labour</v>
          </cell>
          <cell r="M3322">
            <v>5250</v>
          </cell>
          <cell r="T3322">
            <v>0</v>
          </cell>
        </row>
        <row r="3323">
          <cell r="B3323" t="str">
            <v>C20023</v>
          </cell>
          <cell r="E3323" t="str">
            <v>Upah pabrikasi dan instalasi baja</v>
          </cell>
          <cell r="I3323" t="str">
            <v>kg</v>
          </cell>
          <cell r="J3323">
            <v>121.527</v>
          </cell>
          <cell r="M3323">
            <v>5000</v>
          </cell>
          <cell r="N3323">
            <v>607635</v>
          </cell>
          <cell r="O3323">
            <v>0</v>
          </cell>
          <cell r="P3323">
            <v>607635</v>
          </cell>
          <cell r="Q3323">
            <v>0</v>
          </cell>
          <cell r="R3323">
            <v>0</v>
          </cell>
          <cell r="T3323">
            <v>0</v>
          </cell>
        </row>
        <row r="3324">
          <cell r="T3324">
            <v>0</v>
          </cell>
        </row>
        <row r="3325">
          <cell r="B3325" t="str">
            <v>4.10.6</v>
          </cell>
          <cell r="D3325" t="str">
            <v>Non-Toxic Epoxy Coat</v>
          </cell>
          <cell r="I3325" t="str">
            <v>m2</v>
          </cell>
          <cell r="J3325">
            <v>166.25400000000002</v>
          </cell>
          <cell r="K3325">
            <v>55.418000000000006</v>
          </cell>
          <cell r="L3325" t="str">
            <v>m2/nos</v>
          </cell>
          <cell r="M3325">
            <v>81479.72</v>
          </cell>
          <cell r="T3325">
            <v>0</v>
          </cell>
        </row>
        <row r="3326">
          <cell r="B3326" t="str">
            <v>B20023</v>
          </cell>
          <cell r="E3326" t="str">
            <v>Epoxy primer</v>
          </cell>
          <cell r="I3326" t="str">
            <v>kg</v>
          </cell>
          <cell r="J3326">
            <v>83.12700000000001</v>
          </cell>
          <cell r="K3326">
            <v>0.5</v>
          </cell>
          <cell r="M3326">
            <v>77519.199999999997</v>
          </cell>
          <cell r="N3326">
            <v>6443938.5384000009</v>
          </cell>
          <cell r="O3326">
            <v>6443938.5384000009</v>
          </cell>
          <cell r="P3326">
            <v>0</v>
          </cell>
          <cell r="Q3326">
            <v>0</v>
          </cell>
          <cell r="R3326">
            <v>0</v>
          </cell>
          <cell r="T3326">
            <v>0</v>
          </cell>
        </row>
        <row r="3327">
          <cell r="B3327" t="str">
            <v>B20130</v>
          </cell>
          <cell r="E3327" t="str">
            <v>Epoxy finish 41</v>
          </cell>
          <cell r="I3327" t="str">
            <v>kg</v>
          </cell>
          <cell r="J3327">
            <v>16.625400000000003</v>
          </cell>
          <cell r="K3327">
            <v>0.1</v>
          </cell>
          <cell r="M3327">
            <v>102313.2</v>
          </cell>
          <cell r="N3327">
            <v>1700997.8752800003</v>
          </cell>
          <cell r="O3327">
            <v>1700997.8752800003</v>
          </cell>
          <cell r="P3327">
            <v>0</v>
          </cell>
          <cell r="Q3327">
            <v>0</v>
          </cell>
          <cell r="R3327">
            <v>0</v>
          </cell>
          <cell r="T3327">
            <v>0</v>
          </cell>
        </row>
        <row r="3328">
          <cell r="B3328" t="str">
            <v>B20131</v>
          </cell>
          <cell r="E3328" t="str">
            <v>Thinner epoxy 41</v>
          </cell>
          <cell r="I3328" t="str">
            <v>ltr</v>
          </cell>
          <cell r="J3328">
            <v>33.250800000000005</v>
          </cell>
          <cell r="K3328">
            <v>0.2</v>
          </cell>
          <cell r="M3328">
            <v>37444</v>
          </cell>
          <cell r="N3328">
            <v>1245042.9552000002</v>
          </cell>
          <cell r="O3328">
            <v>1245042.9552000002</v>
          </cell>
          <cell r="P3328">
            <v>0</v>
          </cell>
          <cell r="Q3328">
            <v>0</v>
          </cell>
          <cell r="R3328">
            <v>0</v>
          </cell>
          <cell r="T3328">
            <v>0</v>
          </cell>
        </row>
        <row r="3329">
          <cell r="B3329" t="str">
            <v>E20070</v>
          </cell>
          <cell r="E3329" t="str">
            <v>Upah cat epoxy</v>
          </cell>
          <cell r="I3329" t="str">
            <v>m2</v>
          </cell>
          <cell r="J3329">
            <v>166.25400000000002</v>
          </cell>
          <cell r="K3329">
            <v>1</v>
          </cell>
          <cell r="M3329">
            <v>25000</v>
          </cell>
          <cell r="N3329">
            <v>4156350.0000000005</v>
          </cell>
          <cell r="O3329">
            <v>0</v>
          </cell>
          <cell r="P3329">
            <v>0</v>
          </cell>
          <cell r="Q3329">
            <v>0</v>
          </cell>
          <cell r="R3329">
            <v>4156350.0000000005</v>
          </cell>
          <cell r="T3329">
            <v>0</v>
          </cell>
        </row>
        <row r="3330">
          <cell r="T3330">
            <v>0</v>
          </cell>
        </row>
        <row r="3331">
          <cell r="B3331" t="str">
            <v>4.10.7</v>
          </cell>
          <cell r="D3331" t="str">
            <v>Waterproofing Membarane With Propylene Board</v>
          </cell>
          <cell r="I3331" t="str">
            <v>m2</v>
          </cell>
          <cell r="J3331">
            <v>158.22</v>
          </cell>
          <cell r="K3331">
            <v>52.74</v>
          </cell>
          <cell r="L3331" t="str">
            <v>m2/nos</v>
          </cell>
          <cell r="M3331">
            <v>50000</v>
          </cell>
          <cell r="T3331">
            <v>0</v>
          </cell>
        </row>
        <row r="3332">
          <cell r="B3332" t="str">
            <v>E20357</v>
          </cell>
          <cell r="E3332" t="str">
            <v>Waterproofing Membarane With Propylene Board</v>
          </cell>
          <cell r="I3332" t="str">
            <v>m2</v>
          </cell>
          <cell r="J3332">
            <v>158.22</v>
          </cell>
          <cell r="M3332">
            <v>50000</v>
          </cell>
          <cell r="N3332">
            <v>7911000</v>
          </cell>
          <cell r="O3332">
            <v>0</v>
          </cell>
          <cell r="P3332">
            <v>0</v>
          </cell>
          <cell r="Q3332">
            <v>0</v>
          </cell>
          <cell r="R3332">
            <v>7911000</v>
          </cell>
          <cell r="T3332">
            <v>0</v>
          </cell>
        </row>
        <row r="3333">
          <cell r="T3333">
            <v>0</v>
          </cell>
        </row>
        <row r="3334">
          <cell r="B3334" t="str">
            <v>4.10.8</v>
          </cell>
          <cell r="D3334" t="str">
            <v>Asphalt Pavement</v>
          </cell>
          <cell r="I3334" t="str">
            <v>m2</v>
          </cell>
          <cell r="J3334">
            <v>0</v>
          </cell>
          <cell r="K3334">
            <v>0</v>
          </cell>
          <cell r="L3334" t="str">
            <v>m2/nos</v>
          </cell>
          <cell r="M3334" t="e">
            <v>#DIV/0!</v>
          </cell>
          <cell r="T3334">
            <v>0</v>
          </cell>
        </row>
        <row r="3335">
          <cell r="D3335" t="str">
            <v>AC-WC</v>
          </cell>
          <cell r="F3335">
            <v>5</v>
          </cell>
          <cell r="I3335" t="str">
            <v>m2</v>
          </cell>
          <cell r="J3335">
            <v>0</v>
          </cell>
          <cell r="M3335" t="e">
            <v>#DIV/0!</v>
          </cell>
          <cell r="T3335">
            <v>0</v>
          </cell>
        </row>
        <row r="3336">
          <cell r="D3336" t="str">
            <v>Material</v>
          </cell>
          <cell r="M3336" t="e">
            <v>#DIV/0!</v>
          </cell>
          <cell r="T3336">
            <v>0</v>
          </cell>
        </row>
        <row r="3337">
          <cell r="B3337" t="str">
            <v>A20002</v>
          </cell>
          <cell r="E3337" t="str">
            <v>Agregat kasar</v>
          </cell>
          <cell r="I3337" t="str">
            <v>m3</v>
          </cell>
          <cell r="J3337">
            <v>0</v>
          </cell>
          <cell r="K3337">
            <v>2.5987500000000004E-2</v>
          </cell>
          <cell r="M3337">
            <v>100585.90399999999</v>
          </cell>
          <cell r="N3337">
            <v>0</v>
          </cell>
          <cell r="O3337">
            <v>0</v>
          </cell>
          <cell r="P3337">
            <v>0</v>
          </cell>
          <cell r="Q3337">
            <v>0</v>
          </cell>
          <cell r="R3337">
            <v>0</v>
          </cell>
          <cell r="T3337">
            <v>0</v>
          </cell>
        </row>
        <row r="3338">
          <cell r="B3338" t="str">
            <v>A20001</v>
          </cell>
          <cell r="E3338" t="str">
            <v>Agregat halus</v>
          </cell>
          <cell r="I3338" t="str">
            <v>m3</v>
          </cell>
          <cell r="J3338">
            <v>0</v>
          </cell>
          <cell r="K3338">
            <v>3.7812499999999999E-2</v>
          </cell>
          <cell r="M3338">
            <v>113923.47200000001</v>
          </cell>
          <cell r="N3338">
            <v>0</v>
          </cell>
          <cell r="O3338">
            <v>0</v>
          </cell>
          <cell r="P3338">
            <v>0</v>
          </cell>
          <cell r="Q3338">
            <v>0</v>
          </cell>
          <cell r="R3338">
            <v>0</v>
          </cell>
          <cell r="T3338">
            <v>0</v>
          </cell>
        </row>
        <row r="3339">
          <cell r="B3339" t="str">
            <v>A20007</v>
          </cell>
          <cell r="E3339" t="str">
            <v>Filler</v>
          </cell>
          <cell r="I3339" t="str">
            <v>kg</v>
          </cell>
          <cell r="J3339">
            <v>0</v>
          </cell>
          <cell r="K3339">
            <v>1.2375</v>
          </cell>
          <cell r="M3339">
            <v>1054</v>
          </cell>
          <cell r="N3339">
            <v>0</v>
          </cell>
          <cell r="O3339">
            <v>0</v>
          </cell>
          <cell r="P3339">
            <v>0</v>
          </cell>
          <cell r="Q3339">
            <v>0</v>
          </cell>
          <cell r="R3339">
            <v>0</v>
          </cell>
          <cell r="T3339">
            <v>0</v>
          </cell>
        </row>
        <row r="3340">
          <cell r="B3340" t="str">
            <v>B20007</v>
          </cell>
          <cell r="E3340" t="str">
            <v>Aspal</v>
          </cell>
          <cell r="I3340" t="str">
            <v>kg</v>
          </cell>
          <cell r="J3340">
            <v>0</v>
          </cell>
          <cell r="K3340">
            <v>7.3237500000000013</v>
          </cell>
          <cell r="M3340">
            <v>6900</v>
          </cell>
          <cell r="N3340">
            <v>0</v>
          </cell>
          <cell r="O3340">
            <v>0</v>
          </cell>
          <cell r="P3340">
            <v>0</v>
          </cell>
          <cell r="Q3340">
            <v>0</v>
          </cell>
          <cell r="R3340">
            <v>0</v>
          </cell>
          <cell r="T3340">
            <v>0</v>
          </cell>
        </row>
        <row r="3341">
          <cell r="D3341" t="str">
            <v>Labour</v>
          </cell>
          <cell r="M3341" t="e">
            <v>#DIV/0!</v>
          </cell>
          <cell r="T3341">
            <v>0</v>
          </cell>
        </row>
        <row r="3342">
          <cell r="B3342" t="str">
            <v>C20001</v>
          </cell>
          <cell r="E3342" t="str">
            <v>Tenaga</v>
          </cell>
          <cell r="G3342">
            <v>6</v>
          </cell>
          <cell r="I3342" t="str">
            <v>jam</v>
          </cell>
          <cell r="J3342">
            <v>0</v>
          </cell>
          <cell r="K3342">
            <v>1.6265060240963858E-2</v>
          </cell>
          <cell r="L3342">
            <v>368.88888888888886</v>
          </cell>
          <cell r="M3342">
            <v>17500</v>
          </cell>
          <cell r="N3342">
            <v>0</v>
          </cell>
          <cell r="O3342">
            <v>0</v>
          </cell>
          <cell r="P3342">
            <v>0</v>
          </cell>
          <cell r="Q3342">
            <v>0</v>
          </cell>
          <cell r="R3342">
            <v>0</v>
          </cell>
          <cell r="T3342">
            <v>0</v>
          </cell>
        </row>
        <row r="3343">
          <cell r="B3343" t="str">
            <v>C20003</v>
          </cell>
          <cell r="E3343" t="str">
            <v>Mandor</v>
          </cell>
          <cell r="G3343">
            <v>1</v>
          </cell>
          <cell r="I3343" t="str">
            <v>jam</v>
          </cell>
          <cell r="J3343">
            <v>0</v>
          </cell>
          <cell r="K3343">
            <v>1.8975903614457835E-3</v>
          </cell>
          <cell r="L3343">
            <v>526.98412698412687</v>
          </cell>
          <cell r="M3343">
            <v>27500</v>
          </cell>
          <cell r="N3343">
            <v>0</v>
          </cell>
          <cell r="O3343">
            <v>0</v>
          </cell>
          <cell r="P3343">
            <v>0</v>
          </cell>
          <cell r="Q3343">
            <v>0</v>
          </cell>
          <cell r="R3343">
            <v>0</v>
          </cell>
          <cell r="T3343">
            <v>0</v>
          </cell>
        </row>
        <row r="3344">
          <cell r="D3344" t="str">
            <v>Equipment Operasional</v>
          </cell>
          <cell r="H3344" t="str">
            <v>BBM</v>
          </cell>
          <cell r="M3344" t="e">
            <v>#DIV/0!</v>
          </cell>
          <cell r="T3344">
            <v>0</v>
          </cell>
        </row>
        <row r="3345">
          <cell r="B3345" t="str">
            <v>D20042</v>
          </cell>
          <cell r="E3345" t="str">
            <v>Wheel loader</v>
          </cell>
          <cell r="G3345">
            <v>16</v>
          </cell>
          <cell r="H3345">
            <v>0</v>
          </cell>
          <cell r="I3345" t="str">
            <v>jam</v>
          </cell>
          <cell r="J3345">
            <v>0</v>
          </cell>
          <cell r="K3345">
            <v>1.8592890078833852E-3</v>
          </cell>
          <cell r="L3345">
            <v>537.84</v>
          </cell>
          <cell r="M3345">
            <v>173345.6</v>
          </cell>
          <cell r="N3345">
            <v>0</v>
          </cell>
          <cell r="O3345">
            <v>0</v>
          </cell>
          <cell r="P3345">
            <v>0</v>
          </cell>
          <cell r="Q3345">
            <v>0</v>
          </cell>
          <cell r="R3345">
            <v>0</v>
          </cell>
          <cell r="T3345">
            <v>0</v>
          </cell>
        </row>
        <row r="3346">
          <cell r="B3346" t="str">
            <v>D20011</v>
          </cell>
          <cell r="E3346" t="str">
            <v>AMP</v>
          </cell>
          <cell r="G3346">
            <v>35</v>
          </cell>
          <cell r="H3346">
            <v>0</v>
          </cell>
          <cell r="I3346" t="str">
            <v>jam</v>
          </cell>
          <cell r="J3346">
            <v>0</v>
          </cell>
          <cell r="K3346">
            <v>2.7108433734939763E-3</v>
          </cell>
          <cell r="L3346">
            <v>368.88888888888886</v>
          </cell>
          <cell r="M3346">
            <v>635267.251017045</v>
          </cell>
          <cell r="N3346">
            <v>0</v>
          </cell>
          <cell r="O3346">
            <v>0</v>
          </cell>
          <cell r="P3346">
            <v>0</v>
          </cell>
          <cell r="Q3346">
            <v>0</v>
          </cell>
          <cell r="R3346">
            <v>0</v>
          </cell>
          <cell r="T3346">
            <v>0</v>
          </cell>
        </row>
        <row r="3347">
          <cell r="B3347" t="str">
            <v>D20027</v>
          </cell>
          <cell r="E3347" t="str">
            <v>Genset</v>
          </cell>
          <cell r="G3347">
            <v>10</v>
          </cell>
          <cell r="H3347">
            <v>0</v>
          </cell>
          <cell r="I3347" t="str">
            <v>jam</v>
          </cell>
          <cell r="J3347">
            <v>0</v>
          </cell>
          <cell r="K3347">
            <v>2.7108433734939763E-3</v>
          </cell>
          <cell r="L3347">
            <v>368.88888888888886</v>
          </cell>
          <cell r="M3347">
            <v>19041.044336153493</v>
          </cell>
          <cell r="N3347">
            <v>0</v>
          </cell>
          <cell r="O3347">
            <v>0</v>
          </cell>
          <cell r="P3347">
            <v>0</v>
          </cell>
          <cell r="Q3347">
            <v>0</v>
          </cell>
          <cell r="R3347">
            <v>0</v>
          </cell>
          <cell r="T3347">
            <v>0</v>
          </cell>
        </row>
        <row r="3348">
          <cell r="B3348" t="str">
            <v>D20024</v>
          </cell>
          <cell r="E3348" t="str">
            <v>Dump Truck 20 Ton</v>
          </cell>
          <cell r="G3348">
            <v>10</v>
          </cell>
          <cell r="H3348">
            <v>0</v>
          </cell>
          <cell r="I3348" t="str">
            <v>jam</v>
          </cell>
          <cell r="J3348">
            <v>0</v>
          </cell>
          <cell r="K3348">
            <v>1.210843373493976E-2</v>
          </cell>
          <cell r="L3348">
            <v>82.587064676616905</v>
          </cell>
          <cell r="M3348">
            <v>192744.92307692309</v>
          </cell>
          <cell r="N3348">
            <v>0</v>
          </cell>
          <cell r="O3348">
            <v>0</v>
          </cell>
          <cell r="P3348">
            <v>0</v>
          </cell>
          <cell r="Q3348">
            <v>0</v>
          </cell>
          <cell r="R3348">
            <v>0</v>
          </cell>
          <cell r="T3348">
            <v>0</v>
          </cell>
        </row>
        <row r="3349">
          <cell r="B3349" t="str">
            <v>D20012</v>
          </cell>
          <cell r="E3349" t="str">
            <v>Asphalt finisher</v>
          </cell>
          <cell r="G3349">
            <v>12</v>
          </cell>
          <cell r="H3349">
            <v>0</v>
          </cell>
          <cell r="I3349" t="str">
            <v>jam</v>
          </cell>
          <cell r="J3349">
            <v>0</v>
          </cell>
          <cell r="K3349">
            <v>3.3885542168674704E-3</v>
          </cell>
          <cell r="L3349">
            <v>295.11111111111109</v>
          </cell>
          <cell r="M3349">
            <v>116435.14869362471</v>
          </cell>
          <cell r="N3349">
            <v>0</v>
          </cell>
          <cell r="O3349">
            <v>0</v>
          </cell>
          <cell r="P3349">
            <v>0</v>
          </cell>
          <cell r="Q3349">
            <v>0</v>
          </cell>
          <cell r="R3349">
            <v>0</v>
          </cell>
          <cell r="T3349">
            <v>0</v>
          </cell>
        </row>
        <row r="3350">
          <cell r="B3350" t="str">
            <v>D20037</v>
          </cell>
          <cell r="E3350" t="str">
            <v>Tandem roller 6 ton</v>
          </cell>
          <cell r="G3350">
            <v>16</v>
          </cell>
          <cell r="H3350">
            <v>0</v>
          </cell>
          <cell r="I3350" t="str">
            <v>jam</v>
          </cell>
          <cell r="J3350">
            <v>0</v>
          </cell>
          <cell r="K3350">
            <v>3.2128514056224901E-3</v>
          </cell>
          <cell r="L3350">
            <v>311.25</v>
          </cell>
          <cell r="M3350">
            <v>121405.58489999251</v>
          </cell>
          <cell r="N3350">
            <v>0</v>
          </cell>
          <cell r="O3350">
            <v>0</v>
          </cell>
          <cell r="P3350">
            <v>0</v>
          </cell>
          <cell r="Q3350">
            <v>0</v>
          </cell>
          <cell r="R3350">
            <v>0</v>
          </cell>
          <cell r="T3350">
            <v>0</v>
          </cell>
        </row>
        <row r="3351">
          <cell r="B3351" t="str">
            <v>D20034</v>
          </cell>
          <cell r="E3351" t="str">
            <v>Pneumatic tire roller 6 ton</v>
          </cell>
          <cell r="G3351">
            <v>12</v>
          </cell>
          <cell r="H3351">
            <v>0</v>
          </cell>
          <cell r="I3351" t="str">
            <v>jam</v>
          </cell>
          <cell r="J3351">
            <v>0</v>
          </cell>
          <cell r="K3351">
            <v>2.2948938611589216E-3</v>
          </cell>
          <cell r="L3351">
            <v>435.74999999999994</v>
          </cell>
          <cell r="M3351">
            <v>129395.094333325</v>
          </cell>
          <cell r="N3351">
            <v>0</v>
          </cell>
          <cell r="O3351">
            <v>0</v>
          </cell>
          <cell r="P3351">
            <v>0</v>
          </cell>
          <cell r="Q3351">
            <v>0</v>
          </cell>
          <cell r="R3351">
            <v>0</v>
          </cell>
          <cell r="T3351">
            <v>0</v>
          </cell>
        </row>
        <row r="3352">
          <cell r="B3352" t="str">
            <v>D20052</v>
          </cell>
          <cell r="E3352" t="str">
            <v>Alat bantu pek. aspal</v>
          </cell>
          <cell r="I3352" t="str">
            <v>m3</v>
          </cell>
          <cell r="J3352">
            <v>0</v>
          </cell>
          <cell r="K3352">
            <v>1</v>
          </cell>
          <cell r="M3352">
            <v>100</v>
          </cell>
          <cell r="N3352">
            <v>0</v>
          </cell>
          <cell r="O3352">
            <v>0</v>
          </cell>
          <cell r="P3352">
            <v>0</v>
          </cell>
          <cell r="Q3352">
            <v>0</v>
          </cell>
          <cell r="R3352">
            <v>0</v>
          </cell>
          <cell r="T3352">
            <v>0</v>
          </cell>
        </row>
        <row r="3353">
          <cell r="B3353" t="str">
            <v>D20050</v>
          </cell>
          <cell r="E3353" t="str">
            <v>BBM solar</v>
          </cell>
          <cell r="H3353">
            <v>0</v>
          </cell>
          <cell r="I3353" t="str">
            <v>ltr</v>
          </cell>
          <cell r="J3353">
            <v>0</v>
          </cell>
          <cell r="M3353">
            <v>989.1712</v>
          </cell>
          <cell r="N3353">
            <v>0</v>
          </cell>
          <cell r="O3353">
            <v>0</v>
          </cell>
          <cell r="P3353">
            <v>0</v>
          </cell>
          <cell r="Q3353">
            <v>0</v>
          </cell>
          <cell r="R3353">
            <v>0</v>
          </cell>
          <cell r="T3353">
            <v>0</v>
          </cell>
        </row>
        <row r="3354">
          <cell r="T3354">
            <v>0</v>
          </cell>
        </row>
        <row r="3355">
          <cell r="B3355" t="str">
            <v>4.10.9</v>
          </cell>
          <cell r="D3355" t="str">
            <v>Cast Iron Frame &amp; Perforated Cover</v>
          </cell>
          <cell r="I3355" t="str">
            <v>nos</v>
          </cell>
          <cell r="J3355">
            <v>3</v>
          </cell>
          <cell r="K3355">
            <v>1130.3999999999999</v>
          </cell>
          <cell r="L3355" t="str">
            <v>kg/nos</v>
          </cell>
          <cell r="M3355">
            <v>19406142</v>
          </cell>
          <cell r="T3355">
            <v>0</v>
          </cell>
        </row>
        <row r="3356">
          <cell r="D3356" t="str">
            <v>Material</v>
          </cell>
          <cell r="I3356" t="str">
            <v>kg</v>
          </cell>
          <cell r="J3356">
            <v>3391.2</v>
          </cell>
          <cell r="M3356">
            <v>11917.5</v>
          </cell>
          <cell r="T3356">
            <v>0</v>
          </cell>
        </row>
        <row r="3357">
          <cell r="B3357" t="str">
            <v>B20010</v>
          </cell>
          <cell r="E3357" t="str">
            <v>Baja Struktur</v>
          </cell>
          <cell r="I3357" t="str">
            <v>kg</v>
          </cell>
          <cell r="J3357">
            <v>3560.7599999999998</v>
          </cell>
          <cell r="K3357">
            <v>1.05</v>
          </cell>
          <cell r="M3357">
            <v>11350</v>
          </cell>
          <cell r="N3357">
            <v>40414626</v>
          </cell>
          <cell r="O3357">
            <v>40414626</v>
          </cell>
          <cell r="P3357">
            <v>0</v>
          </cell>
          <cell r="Q3357">
            <v>0</v>
          </cell>
          <cell r="R3357">
            <v>0</v>
          </cell>
          <cell r="T3357">
            <v>0</v>
          </cell>
        </row>
        <row r="3358">
          <cell r="D3358" t="str">
            <v>Labour</v>
          </cell>
          <cell r="M3358">
            <v>5250</v>
          </cell>
          <cell r="T3358">
            <v>0</v>
          </cell>
        </row>
        <row r="3359">
          <cell r="B3359" t="str">
            <v>C20023</v>
          </cell>
          <cell r="E3359" t="str">
            <v>Upah pabrikasi dan instalasi baja</v>
          </cell>
          <cell r="I3359" t="str">
            <v>kg</v>
          </cell>
          <cell r="J3359">
            <v>3560.7599999999998</v>
          </cell>
          <cell r="M3359">
            <v>5000</v>
          </cell>
          <cell r="N3359">
            <v>17803800</v>
          </cell>
          <cell r="O3359">
            <v>0</v>
          </cell>
          <cell r="P3359">
            <v>17803800</v>
          </cell>
          <cell r="Q3359">
            <v>0</v>
          </cell>
          <cell r="R3359">
            <v>0</v>
          </cell>
          <cell r="T3359">
            <v>0</v>
          </cell>
        </row>
        <row r="3360">
          <cell r="T3360">
            <v>0</v>
          </cell>
        </row>
        <row r="3361">
          <cell r="B3361" t="str">
            <v>4.11</v>
          </cell>
          <cell r="D3361" t="str">
            <v>Chamber Type (D)</v>
          </cell>
          <cell r="I3361" t="str">
            <v>nos</v>
          </cell>
          <cell r="J3361">
            <v>1</v>
          </cell>
          <cell r="M3361">
            <v>235642450.65660033</v>
          </cell>
          <cell r="N3361">
            <v>235642450.65660033</v>
          </cell>
          <cell r="O3361">
            <v>171931079.88546959</v>
          </cell>
          <cell r="P3361">
            <v>34733614.707607016</v>
          </cell>
          <cell r="Q3361">
            <v>20282056.06352371</v>
          </cell>
          <cell r="R3361">
            <v>8695700</v>
          </cell>
          <cell r="S3361">
            <v>0</v>
          </cell>
          <cell r="T3361">
            <v>0</v>
          </cell>
        </row>
        <row r="3362">
          <cell r="B3362" t="str">
            <v>4.11.1</v>
          </cell>
          <cell r="D3362" t="str">
            <v>Excavation</v>
          </cell>
          <cell r="F3362" t="str">
            <v>buang sejauh 8 km</v>
          </cell>
          <cell r="I3362" t="str">
            <v>m3</v>
          </cell>
          <cell r="J3362">
            <v>208.62400000000002</v>
          </cell>
          <cell r="K3362">
            <v>208.62400000000002</v>
          </cell>
          <cell r="L3362" t="str">
            <v>m3/nos</v>
          </cell>
          <cell r="M3362">
            <v>83278.272710006888</v>
          </cell>
          <cell r="T3362">
            <v>0</v>
          </cell>
        </row>
        <row r="3363">
          <cell r="D3363" t="str">
            <v>Soft Soil (Excavation)</v>
          </cell>
          <cell r="F3363" t="str">
            <v>Estimate =</v>
          </cell>
          <cell r="G3363">
            <v>0.25</v>
          </cell>
          <cell r="I3363" t="str">
            <v>m3</v>
          </cell>
          <cell r="J3363">
            <v>52.156000000000006</v>
          </cell>
          <cell r="M3363">
            <v>42763.506795090696</v>
          </cell>
          <cell r="T3363">
            <v>0</v>
          </cell>
        </row>
        <row r="3364">
          <cell r="D3364" t="str">
            <v>Labour</v>
          </cell>
          <cell r="M3364">
            <v>2615.4616868469261</v>
          </cell>
          <cell r="T3364">
            <v>0</v>
          </cell>
        </row>
        <row r="3365">
          <cell r="B3365" t="str">
            <v>C20001</v>
          </cell>
          <cell r="E3365" t="str">
            <v>Tenaga</v>
          </cell>
          <cell r="G3365">
            <v>3</v>
          </cell>
          <cell r="I3365" t="str">
            <v>jam</v>
          </cell>
          <cell r="J3365">
            <v>7.7949725565250452</v>
          </cell>
          <cell r="K3365">
            <v>0.14945495353411006</v>
          </cell>
          <cell r="L3365">
            <v>20.072937892388495</v>
          </cell>
          <cell r="M3365">
            <v>17500</v>
          </cell>
          <cell r="N3365">
            <v>136412.01973918828</v>
          </cell>
          <cell r="O3365">
            <v>0</v>
          </cell>
          <cell r="P3365">
            <v>136412.01973918828</v>
          </cell>
          <cell r="Q3365">
            <v>0</v>
          </cell>
          <cell r="R3365">
            <v>0</v>
          </cell>
          <cell r="T3365">
            <v>0</v>
          </cell>
        </row>
        <row r="3366">
          <cell r="B3366" t="str">
            <v>C20003</v>
          </cell>
          <cell r="E3366" t="str">
            <v>Mandor</v>
          </cell>
          <cell r="G3366">
            <v>0</v>
          </cell>
          <cell r="I3366" t="str">
            <v>jam</v>
          </cell>
          <cell r="J3366">
            <v>0</v>
          </cell>
          <cell r="K3366">
            <v>0</v>
          </cell>
          <cell r="L3366">
            <v>20.072937892388495</v>
          </cell>
          <cell r="M3366">
            <v>27500</v>
          </cell>
          <cell r="N3366">
            <v>0</v>
          </cell>
          <cell r="O3366">
            <v>0</v>
          </cell>
          <cell r="P3366">
            <v>0</v>
          </cell>
          <cell r="Q3366">
            <v>0</v>
          </cell>
          <cell r="R3366">
            <v>0</v>
          </cell>
          <cell r="T3366">
            <v>0</v>
          </cell>
        </row>
        <row r="3367">
          <cell r="D3367" t="str">
            <v>Equipment Operasional</v>
          </cell>
          <cell r="H3367" t="str">
            <v>BBM</v>
          </cell>
          <cell r="M3367">
            <v>40148.045108243765</v>
          </cell>
          <cell r="T3367">
            <v>0</v>
          </cell>
        </row>
        <row r="3368">
          <cell r="B3368" t="str">
            <v>D20025</v>
          </cell>
          <cell r="E3368" t="str">
            <v>Excavator CAT320</v>
          </cell>
          <cell r="F3368">
            <v>0.6</v>
          </cell>
          <cell r="G3368">
            <v>18</v>
          </cell>
          <cell r="H3368">
            <v>28.061901203490162</v>
          </cell>
          <cell r="I3368" t="str">
            <v>jam</v>
          </cell>
          <cell r="J3368">
            <v>1.558994511305009</v>
          </cell>
          <cell r="K3368">
            <v>4.9818317844703357E-2</v>
          </cell>
          <cell r="L3368">
            <v>20.072937892388495</v>
          </cell>
          <cell r="M3368">
            <v>241268.4</v>
          </cell>
          <cell r="N3368">
            <v>376136.11135134142</v>
          </cell>
          <cell r="O3368">
            <v>0</v>
          </cell>
          <cell r="P3368">
            <v>0</v>
          </cell>
          <cell r="Q3368">
            <v>376136.11135134142</v>
          </cell>
          <cell r="R3368">
            <v>0</v>
          </cell>
          <cell r="T3368">
            <v>0</v>
          </cell>
        </row>
        <row r="3369">
          <cell r="B3369" t="str">
            <v>D20105</v>
          </cell>
          <cell r="E3369" t="str">
            <v>Excavator long arm</v>
          </cell>
          <cell r="F3369">
            <v>0.4</v>
          </cell>
          <cell r="G3369">
            <v>18</v>
          </cell>
          <cell r="H3369">
            <v>20.786593484066788</v>
          </cell>
          <cell r="I3369" t="str">
            <v>jam</v>
          </cell>
          <cell r="J3369">
            <v>1.1548107491148216</v>
          </cell>
          <cell r="K3369">
            <v>5.5353686494114838E-2</v>
          </cell>
          <cell r="L3369">
            <v>18.065644103149648</v>
          </cell>
          <cell r="M3369">
            <v>241268.4</v>
          </cell>
          <cell r="N3369">
            <v>278619.34174173442</v>
          </cell>
          <cell r="O3369">
            <v>0</v>
          </cell>
          <cell r="P3369">
            <v>0</v>
          </cell>
          <cell r="Q3369">
            <v>278619.34174173442</v>
          </cell>
          <cell r="R3369">
            <v>0</v>
          </cell>
          <cell r="T3369">
            <v>0</v>
          </cell>
        </row>
        <row r="3370">
          <cell r="B3370" t="str">
            <v>D20024</v>
          </cell>
          <cell r="E3370" t="str">
            <v>Dump Truck 20 Ton</v>
          </cell>
          <cell r="F3370">
            <v>8</v>
          </cell>
          <cell r="G3370">
            <v>10</v>
          </cell>
          <cell r="H3370">
            <v>67.995970370370372</v>
          </cell>
          <cell r="I3370" t="str">
            <v>jam</v>
          </cell>
          <cell r="J3370">
            <v>6.7995970370370369</v>
          </cell>
          <cell r="K3370">
            <v>0.13037037037037036</v>
          </cell>
          <cell r="L3370">
            <v>7.6704545454545467</v>
          </cell>
          <cell r="M3370">
            <v>192744.92307692309</v>
          </cell>
          <cell r="N3370">
            <v>1310587.8078577779</v>
          </cell>
          <cell r="O3370">
            <v>0</v>
          </cell>
          <cell r="P3370">
            <v>0</v>
          </cell>
          <cell r="Q3370">
            <v>1310587.8078577779</v>
          </cell>
          <cell r="R3370">
            <v>0</v>
          </cell>
          <cell r="T3370">
            <v>0</v>
          </cell>
        </row>
        <row r="3371">
          <cell r="B3371" t="str">
            <v>D20004</v>
          </cell>
          <cell r="E3371" t="str">
            <v>Alat bantu (Pek. Tanah)-m3</v>
          </cell>
          <cell r="I3371" t="str">
            <v>m3</v>
          </cell>
          <cell r="J3371">
            <v>52.156000000000006</v>
          </cell>
          <cell r="K3371">
            <v>1</v>
          </cell>
          <cell r="M3371">
            <v>250</v>
          </cell>
          <cell r="N3371">
            <v>13039.000000000002</v>
          </cell>
          <cell r="O3371">
            <v>0</v>
          </cell>
          <cell r="P3371">
            <v>0</v>
          </cell>
          <cell r="Q3371">
            <v>13039.000000000002</v>
          </cell>
          <cell r="R3371">
            <v>0</v>
          </cell>
          <cell r="T3371">
            <v>0</v>
          </cell>
        </row>
        <row r="3372">
          <cell r="B3372" t="str">
            <v>D20050</v>
          </cell>
          <cell r="E3372" t="str">
            <v>BBM solar</v>
          </cell>
          <cell r="H3372">
            <v>116.84446505792732</v>
          </cell>
          <cell r="I3372" t="str">
            <v>ltr</v>
          </cell>
          <cell r="J3372">
            <v>116.84446505792732</v>
          </cell>
          <cell r="M3372">
            <v>989.1712</v>
          </cell>
          <cell r="N3372">
            <v>115579.17971470804</v>
          </cell>
          <cell r="O3372">
            <v>0</v>
          </cell>
          <cell r="P3372">
            <v>0</v>
          </cell>
          <cell r="Q3372">
            <v>115579.17971470804</v>
          </cell>
          <cell r="R3372">
            <v>0</v>
          </cell>
          <cell r="T3372">
            <v>0</v>
          </cell>
        </row>
        <row r="3373">
          <cell r="T3373">
            <v>0</v>
          </cell>
        </row>
        <row r="3374">
          <cell r="D3374" t="str">
            <v>Soft Rock (Excavation)</v>
          </cell>
          <cell r="F3374" t="str">
            <v>Estimate =</v>
          </cell>
          <cell r="G3374">
            <v>0.4</v>
          </cell>
          <cell r="I3374" t="str">
            <v>m3</v>
          </cell>
          <cell r="J3374">
            <v>83.449600000000018</v>
          </cell>
          <cell r="L3374">
            <v>0.75</v>
          </cell>
          <cell r="M3374">
            <v>76752.998164926248</v>
          </cell>
          <cell r="T3374">
            <v>0</v>
          </cell>
        </row>
        <row r="3375">
          <cell r="D3375" t="str">
            <v>Labour</v>
          </cell>
          <cell r="M3375">
            <v>3487.2822491292354</v>
          </cell>
          <cell r="T3375">
            <v>0</v>
          </cell>
        </row>
        <row r="3376">
          <cell r="B3376" t="str">
            <v>C20001</v>
          </cell>
          <cell r="E3376" t="str">
            <v>Tenaga</v>
          </cell>
          <cell r="G3376">
            <v>3</v>
          </cell>
          <cell r="I3376" t="str">
            <v>jam</v>
          </cell>
          <cell r="J3376">
            <v>16.629274787253433</v>
          </cell>
          <cell r="K3376">
            <v>0.19927327137881343</v>
          </cell>
          <cell r="L3376">
            <v>15.054703419291371</v>
          </cell>
          <cell r="M3376">
            <v>17500</v>
          </cell>
          <cell r="N3376">
            <v>291012.3087769351</v>
          </cell>
          <cell r="O3376">
            <v>0</v>
          </cell>
          <cell r="P3376">
            <v>291012.3087769351</v>
          </cell>
          <cell r="Q3376">
            <v>0</v>
          </cell>
          <cell r="R3376">
            <v>0</v>
          </cell>
          <cell r="T3376">
            <v>0</v>
          </cell>
        </row>
        <row r="3377">
          <cell r="B3377" t="str">
            <v>C20003</v>
          </cell>
          <cell r="E3377" t="str">
            <v>Mandor</v>
          </cell>
          <cell r="G3377">
            <v>0</v>
          </cell>
          <cell r="I3377" t="str">
            <v>jam</v>
          </cell>
          <cell r="J3377">
            <v>0</v>
          </cell>
          <cell r="K3377">
            <v>0</v>
          </cell>
          <cell r="L3377">
            <v>15.054703419291371</v>
          </cell>
          <cell r="M3377">
            <v>27500</v>
          </cell>
          <cell r="N3377">
            <v>0</v>
          </cell>
          <cell r="O3377">
            <v>0</v>
          </cell>
          <cell r="P3377">
            <v>0</v>
          </cell>
          <cell r="Q3377">
            <v>0</v>
          </cell>
          <cell r="R3377">
            <v>0</v>
          </cell>
          <cell r="T3377">
            <v>0</v>
          </cell>
        </row>
        <row r="3378">
          <cell r="D3378" t="str">
            <v>Equipment Operasional</v>
          </cell>
          <cell r="H3378" t="str">
            <v>BBM</v>
          </cell>
          <cell r="M3378">
            <v>73265.715915797016</v>
          </cell>
          <cell r="T3378">
            <v>0</v>
          </cell>
        </row>
        <row r="3379">
          <cell r="B3379" t="str">
            <v>D20025</v>
          </cell>
          <cell r="E3379" t="str">
            <v>Excavator CAT320</v>
          </cell>
          <cell r="F3379">
            <v>0.6</v>
          </cell>
          <cell r="G3379">
            <v>18</v>
          </cell>
          <cell r="H3379">
            <v>59.865389234112357</v>
          </cell>
          <cell r="I3379" t="str">
            <v>jam</v>
          </cell>
          <cell r="J3379">
            <v>3.3258549574506864</v>
          </cell>
          <cell r="K3379">
            <v>6.6424423792937809E-2</v>
          </cell>
          <cell r="L3379">
            <v>15.054703419291371</v>
          </cell>
          <cell r="M3379">
            <v>241268.4</v>
          </cell>
          <cell r="N3379">
            <v>802423.70421619515</v>
          </cell>
          <cell r="O3379">
            <v>0</v>
          </cell>
          <cell r="P3379">
            <v>0</v>
          </cell>
          <cell r="Q3379">
            <v>802423.70421619515</v>
          </cell>
          <cell r="R3379">
            <v>0</v>
          </cell>
          <cell r="T3379">
            <v>0</v>
          </cell>
        </row>
        <row r="3380">
          <cell r="B3380" t="str">
            <v>D20105</v>
          </cell>
          <cell r="E3380" t="str">
            <v>Excavator long arm</v>
          </cell>
          <cell r="F3380">
            <v>0.4</v>
          </cell>
          <cell r="G3380">
            <v>18</v>
          </cell>
          <cell r="H3380">
            <v>44.344732766009159</v>
          </cell>
          <cell r="I3380" t="str">
            <v>jam</v>
          </cell>
          <cell r="J3380">
            <v>2.4635962647782867</v>
          </cell>
          <cell r="K3380">
            <v>7.3804915325486456E-2</v>
          </cell>
          <cell r="L3380">
            <v>13.549233077362235</v>
          </cell>
          <cell r="M3380">
            <v>241268.4</v>
          </cell>
          <cell r="N3380">
            <v>594387.92904903356</v>
          </cell>
          <cell r="O3380">
            <v>0</v>
          </cell>
          <cell r="P3380">
            <v>0</v>
          </cell>
          <cell r="Q3380">
            <v>594387.92904903356</v>
          </cell>
          <cell r="R3380">
            <v>0</v>
          </cell>
          <cell r="T3380">
            <v>0</v>
          </cell>
        </row>
        <row r="3381">
          <cell r="B3381" t="str">
            <v>D20024</v>
          </cell>
          <cell r="E3381" t="str">
            <v>Dump Truck 20 Ton</v>
          </cell>
          <cell r="F3381">
            <v>8</v>
          </cell>
          <cell r="G3381">
            <v>10</v>
          </cell>
          <cell r="H3381">
            <v>108.79355259259262</v>
          </cell>
          <cell r="I3381" t="str">
            <v>jam</v>
          </cell>
          <cell r="J3381">
            <v>10.879355259259262</v>
          </cell>
          <cell r="K3381">
            <v>0.13037037037037036</v>
          </cell>
          <cell r="L3381">
            <v>7.6704545454545467</v>
          </cell>
          <cell r="M3381">
            <v>192744.92307692309</v>
          </cell>
          <cell r="N3381">
            <v>2096940.492572445</v>
          </cell>
          <cell r="O3381">
            <v>0</v>
          </cell>
          <cell r="P3381">
            <v>0</v>
          </cell>
          <cell r="Q3381">
            <v>2096940.492572445</v>
          </cell>
          <cell r="R3381">
            <v>0</v>
          </cell>
          <cell r="T3381">
            <v>0</v>
          </cell>
        </row>
        <row r="3382">
          <cell r="B3382" t="str">
            <v>D20049</v>
          </cell>
          <cell r="E3382" t="str">
            <v>Giant breaker</v>
          </cell>
          <cell r="G3382">
            <v>18</v>
          </cell>
          <cell r="H3382">
            <v>150.20928000000004</v>
          </cell>
          <cell r="I3382" t="str">
            <v>jam</v>
          </cell>
          <cell r="J3382">
            <v>8.3449600000000022</v>
          </cell>
          <cell r="K3382">
            <v>0.1</v>
          </cell>
          <cell r="L3382">
            <v>10</v>
          </cell>
          <cell r="M3382">
            <v>268437.52</v>
          </cell>
          <cell r="N3382">
            <v>2240100.3668992007</v>
          </cell>
          <cell r="O3382">
            <v>0</v>
          </cell>
          <cell r="P3382">
            <v>0</v>
          </cell>
          <cell r="Q3382">
            <v>2240100.3668992007</v>
          </cell>
          <cell r="R3382">
            <v>0</v>
          </cell>
          <cell r="T3382">
            <v>0</v>
          </cell>
        </row>
        <row r="3383">
          <cell r="B3383" t="str">
            <v>D20004</v>
          </cell>
          <cell r="E3383" t="str">
            <v>Alat bantu (Pek. Tanah)-m3</v>
          </cell>
          <cell r="I3383" t="str">
            <v>m3</v>
          </cell>
          <cell r="J3383">
            <v>83.449600000000018</v>
          </cell>
          <cell r="K3383">
            <v>1</v>
          </cell>
          <cell r="M3383">
            <v>250</v>
          </cell>
          <cell r="N3383">
            <v>20862.400000000005</v>
          </cell>
          <cell r="O3383">
            <v>0</v>
          </cell>
          <cell r="P3383">
            <v>0</v>
          </cell>
          <cell r="Q3383">
            <v>20862.400000000005</v>
          </cell>
          <cell r="R3383">
            <v>0</v>
          </cell>
          <cell r="T3383">
            <v>0</v>
          </cell>
        </row>
        <row r="3384">
          <cell r="B3384" t="str">
            <v>D20050</v>
          </cell>
          <cell r="E3384" t="str">
            <v>BBM solar</v>
          </cell>
          <cell r="H3384">
            <v>363.21295459271414</v>
          </cell>
          <cell r="I3384" t="str">
            <v>ltr</v>
          </cell>
          <cell r="J3384">
            <v>363.21295459271414</v>
          </cell>
          <cell r="M3384">
            <v>989.1712</v>
          </cell>
          <cell r="N3384">
            <v>359279.79415002058</v>
          </cell>
          <cell r="O3384">
            <v>0</v>
          </cell>
          <cell r="P3384">
            <v>0</v>
          </cell>
          <cell r="Q3384">
            <v>359279.79415002058</v>
          </cell>
          <cell r="R3384">
            <v>0</v>
          </cell>
          <cell r="T3384">
            <v>0</v>
          </cell>
        </row>
        <row r="3385">
          <cell r="T3385">
            <v>0</v>
          </cell>
        </row>
        <row r="3386">
          <cell r="D3386" t="str">
            <v>Rock Excavation</v>
          </cell>
          <cell r="F3386" t="str">
            <v>Estimate =</v>
          </cell>
          <cell r="G3386">
            <v>0.35</v>
          </cell>
          <cell r="I3386" t="str">
            <v>m3</v>
          </cell>
          <cell r="J3386">
            <v>73.0184</v>
          </cell>
          <cell r="L3386">
            <v>0.25</v>
          </cell>
          <cell r="M3386">
            <v>119674.84784361062</v>
          </cell>
          <cell r="T3386">
            <v>0</v>
          </cell>
        </row>
        <row r="3387">
          <cell r="D3387" t="str">
            <v>Labour</v>
          </cell>
          <cell r="M3387">
            <v>10461.846747387704</v>
          </cell>
          <cell r="T3387">
            <v>0</v>
          </cell>
        </row>
        <row r="3388">
          <cell r="B3388" t="str">
            <v>C20001</v>
          </cell>
          <cell r="E3388" t="str">
            <v>Tenaga</v>
          </cell>
          <cell r="G3388">
            <v>3</v>
          </cell>
          <cell r="I3388" t="str">
            <v>jam</v>
          </cell>
          <cell r="J3388">
            <v>43.651846316540251</v>
          </cell>
          <cell r="K3388">
            <v>0.59781981413644025</v>
          </cell>
          <cell r="L3388">
            <v>5.0182344730971238</v>
          </cell>
          <cell r="M3388">
            <v>17500</v>
          </cell>
          <cell r="N3388">
            <v>763907.31053945434</v>
          </cell>
          <cell r="O3388">
            <v>0</v>
          </cell>
          <cell r="P3388">
            <v>763907.31053945434</v>
          </cell>
          <cell r="Q3388">
            <v>0</v>
          </cell>
          <cell r="R3388">
            <v>0</v>
          </cell>
          <cell r="T3388">
            <v>0</v>
          </cell>
        </row>
        <row r="3389">
          <cell r="B3389" t="str">
            <v>C20003</v>
          </cell>
          <cell r="E3389" t="str">
            <v>Mandor</v>
          </cell>
          <cell r="G3389">
            <v>0</v>
          </cell>
          <cell r="I3389" t="str">
            <v>jam</v>
          </cell>
          <cell r="J3389">
            <v>0</v>
          </cell>
          <cell r="K3389">
            <v>0</v>
          </cell>
          <cell r="L3389">
            <v>5.0182344730971238</v>
          </cell>
          <cell r="M3389">
            <v>27500</v>
          </cell>
          <cell r="N3389">
            <v>0</v>
          </cell>
          <cell r="O3389">
            <v>0</v>
          </cell>
          <cell r="P3389">
            <v>0</v>
          </cell>
          <cell r="Q3389">
            <v>0</v>
          </cell>
          <cell r="R3389">
            <v>0</v>
          </cell>
          <cell r="T3389">
            <v>0</v>
          </cell>
        </row>
        <row r="3390">
          <cell r="D3390" t="str">
            <v>Equipment Operasional</v>
          </cell>
          <cell r="H3390" t="str">
            <v>BBM</v>
          </cell>
          <cell r="M3390">
            <v>109213.00109622291</v>
          </cell>
          <cell r="T3390">
            <v>0</v>
          </cell>
        </row>
        <row r="3391">
          <cell r="B3391" t="str">
            <v>D20025</v>
          </cell>
          <cell r="E3391" t="str">
            <v>Excavator CAT320</v>
          </cell>
          <cell r="F3391">
            <v>0.6</v>
          </cell>
          <cell r="G3391">
            <v>18</v>
          </cell>
          <cell r="H3391">
            <v>157.14664673954488</v>
          </cell>
          <cell r="I3391" t="str">
            <v>jam</v>
          </cell>
          <cell r="J3391">
            <v>8.7303692633080487</v>
          </cell>
          <cell r="K3391">
            <v>0.19927327137881343</v>
          </cell>
          <cell r="L3391">
            <v>5.0182344730971238</v>
          </cell>
          <cell r="M3391">
            <v>241268.4</v>
          </cell>
          <cell r="N3391">
            <v>2106362.2235675114</v>
          </cell>
          <cell r="O3391">
            <v>0</v>
          </cell>
          <cell r="P3391">
            <v>0</v>
          </cell>
          <cell r="Q3391">
            <v>2106362.2235675114</v>
          </cell>
          <cell r="R3391">
            <v>0</v>
          </cell>
          <cell r="T3391">
            <v>0</v>
          </cell>
        </row>
        <row r="3392">
          <cell r="B3392" t="str">
            <v>D20105</v>
          </cell>
          <cell r="E3392" t="str">
            <v>Excavator long arm</v>
          </cell>
          <cell r="F3392">
            <v>0.4</v>
          </cell>
          <cell r="G3392">
            <v>18</v>
          </cell>
          <cell r="H3392">
            <v>116.40492351077401</v>
          </cell>
          <cell r="I3392" t="str">
            <v>jam</v>
          </cell>
          <cell r="J3392">
            <v>6.4669401950430005</v>
          </cell>
          <cell r="K3392">
            <v>0.22141474597645935</v>
          </cell>
          <cell r="L3392">
            <v>4.5164110257874119</v>
          </cell>
          <cell r="M3392">
            <v>241268.4</v>
          </cell>
          <cell r="N3392">
            <v>1560268.3137537127</v>
          </cell>
          <cell r="O3392">
            <v>0</v>
          </cell>
          <cell r="P3392">
            <v>0</v>
          </cell>
          <cell r="Q3392">
            <v>1560268.3137537127</v>
          </cell>
          <cell r="R3392">
            <v>0</v>
          </cell>
          <cell r="T3392">
            <v>0</v>
          </cell>
        </row>
        <row r="3393">
          <cell r="B3393" t="str">
            <v>D20024</v>
          </cell>
          <cell r="E3393" t="str">
            <v>Dump Truck 20 Ton</v>
          </cell>
          <cell r="F3393">
            <v>8</v>
          </cell>
          <cell r="G3393">
            <v>10</v>
          </cell>
          <cell r="H3393">
            <v>95.194358518518513</v>
          </cell>
          <cell r="I3393" t="str">
            <v>jam</v>
          </cell>
          <cell r="J3393">
            <v>9.5194358518518509</v>
          </cell>
          <cell r="K3393">
            <v>0.13037037037037036</v>
          </cell>
          <cell r="L3393">
            <v>7.6704545454545467</v>
          </cell>
          <cell r="M3393">
            <v>192744.92307692309</v>
          </cell>
          <cell r="N3393">
            <v>1834822.9310008888</v>
          </cell>
          <cell r="O3393">
            <v>0</v>
          </cell>
          <cell r="P3393">
            <v>0</v>
          </cell>
          <cell r="Q3393">
            <v>1834822.9310008888</v>
          </cell>
          <cell r="R3393">
            <v>0</v>
          </cell>
          <cell r="T3393">
            <v>0</v>
          </cell>
        </row>
        <row r="3394">
          <cell r="B3394" t="str">
            <v>D20049</v>
          </cell>
          <cell r="E3394" t="str">
            <v>Giant breaker</v>
          </cell>
          <cell r="G3394">
            <v>18</v>
          </cell>
          <cell r="H3394">
            <v>131.43312</v>
          </cell>
          <cell r="I3394" t="str">
            <v>jam</v>
          </cell>
          <cell r="J3394">
            <v>7.3018400000000003</v>
          </cell>
          <cell r="K3394">
            <v>0.1</v>
          </cell>
          <cell r="L3394">
            <v>10</v>
          </cell>
          <cell r="M3394">
            <v>268437.52</v>
          </cell>
          <cell r="N3394">
            <v>1960087.8210368003</v>
          </cell>
          <cell r="O3394">
            <v>0</v>
          </cell>
          <cell r="P3394">
            <v>0</v>
          </cell>
          <cell r="Q3394">
            <v>1960087.8210368003</v>
          </cell>
          <cell r="R3394">
            <v>0</v>
          </cell>
          <cell r="T3394">
            <v>0</v>
          </cell>
        </row>
        <row r="3395">
          <cell r="B3395" t="str">
            <v>D20004</v>
          </cell>
          <cell r="E3395" t="str">
            <v>Alat bantu (Pek. Tanah)-m3</v>
          </cell>
          <cell r="I3395" t="str">
            <v>m3</v>
          </cell>
          <cell r="J3395">
            <v>73.0184</v>
          </cell>
          <cell r="K3395">
            <v>1</v>
          </cell>
          <cell r="M3395">
            <v>250</v>
          </cell>
          <cell r="N3395">
            <v>18254.599999999999</v>
          </cell>
          <cell r="O3395">
            <v>0</v>
          </cell>
          <cell r="P3395">
            <v>0</v>
          </cell>
          <cell r="Q3395">
            <v>18254.599999999999</v>
          </cell>
          <cell r="R3395">
            <v>0</v>
          </cell>
          <cell r="T3395">
            <v>0</v>
          </cell>
        </row>
        <row r="3396">
          <cell r="B3396" t="str">
            <v>D20050</v>
          </cell>
          <cell r="E3396" t="str">
            <v>BBM solar</v>
          </cell>
          <cell r="H3396">
            <v>500.17904876883745</v>
          </cell>
          <cell r="I3396" t="str">
            <v>ltr</v>
          </cell>
          <cell r="J3396">
            <v>500.17904876883745</v>
          </cell>
          <cell r="M3396">
            <v>989.1712</v>
          </cell>
          <cell r="N3396">
            <v>494762.70988552948</v>
          </cell>
          <cell r="O3396">
            <v>0</v>
          </cell>
          <cell r="P3396">
            <v>0</v>
          </cell>
          <cell r="Q3396">
            <v>494762.70988552948</v>
          </cell>
          <cell r="R3396">
            <v>0</v>
          </cell>
          <cell r="T3396">
            <v>0</v>
          </cell>
        </row>
        <row r="3397">
          <cell r="T3397">
            <v>0</v>
          </cell>
        </row>
        <row r="3398">
          <cell r="B3398" t="str">
            <v>4.11.2</v>
          </cell>
          <cell r="D3398" t="str">
            <v>Chamber Soil Back Filling</v>
          </cell>
          <cell r="I3398" t="str">
            <v>m3</v>
          </cell>
          <cell r="J3398">
            <v>38.524000000000001</v>
          </cell>
          <cell r="K3398">
            <v>38.524000000000001</v>
          </cell>
          <cell r="L3398" t="str">
            <v>m3/nos</v>
          </cell>
          <cell r="M3398">
            <v>48435.163685089246</v>
          </cell>
          <cell r="T3398">
            <v>0</v>
          </cell>
        </row>
        <row r="3399">
          <cell r="D3399" t="str">
            <v>Material</v>
          </cell>
          <cell r="M3399">
            <v>8174.281950847163</v>
          </cell>
          <cell r="T3399">
            <v>0</v>
          </cell>
        </row>
        <row r="3400">
          <cell r="B3400" t="str">
            <v>A20020</v>
          </cell>
          <cell r="E3400" t="str">
            <v>Tanah pilihan</v>
          </cell>
          <cell r="F3400">
            <v>0.2</v>
          </cell>
          <cell r="I3400" t="str">
            <v>m3</v>
          </cell>
          <cell r="J3400">
            <v>9.2457600000000006</v>
          </cell>
          <cell r="K3400">
            <v>1.2</v>
          </cell>
          <cell r="M3400">
            <v>34059.508128529844</v>
          </cell>
          <cell r="N3400">
            <v>314906.03787443612</v>
          </cell>
          <cell r="O3400">
            <v>314906.03787443612</v>
          </cell>
          <cell r="P3400">
            <v>0</v>
          </cell>
          <cell r="Q3400">
            <v>0</v>
          </cell>
          <cell r="R3400">
            <v>0</v>
          </cell>
          <cell r="T3400">
            <v>0</v>
          </cell>
        </row>
        <row r="3401">
          <cell r="D3401" t="str">
            <v>Labour</v>
          </cell>
          <cell r="M3401">
            <v>3489.7119341563771</v>
          </cell>
          <cell r="T3401">
            <v>0</v>
          </cell>
        </row>
        <row r="3402">
          <cell r="B3402" t="str">
            <v>C20001</v>
          </cell>
          <cell r="E3402" t="str">
            <v>Tenaga</v>
          </cell>
          <cell r="G3402">
            <v>6</v>
          </cell>
          <cell r="I3402" t="str">
            <v>jam</v>
          </cell>
          <cell r="J3402">
            <v>6.0877432098765407</v>
          </cell>
          <cell r="K3402">
            <v>0.15802469135802463</v>
          </cell>
          <cell r="L3402">
            <v>37.968750000000014</v>
          </cell>
          <cell r="M3402">
            <v>17500</v>
          </cell>
          <cell r="N3402">
            <v>106535.50617283946</v>
          </cell>
          <cell r="O3402">
            <v>0</v>
          </cell>
          <cell r="P3402">
            <v>106535.50617283946</v>
          </cell>
          <cell r="Q3402">
            <v>0</v>
          </cell>
          <cell r="R3402">
            <v>0</v>
          </cell>
          <cell r="T3402">
            <v>0</v>
          </cell>
        </row>
        <row r="3403">
          <cell r="B3403" t="str">
            <v>C20003</v>
          </cell>
          <cell r="E3403" t="str">
            <v>Mandor</v>
          </cell>
          <cell r="G3403">
            <v>1</v>
          </cell>
          <cell r="I3403" t="str">
            <v>jam</v>
          </cell>
          <cell r="J3403">
            <v>1.0146238683127569</v>
          </cell>
          <cell r="K3403">
            <v>2.6337448559670771E-2</v>
          </cell>
          <cell r="L3403">
            <v>37.968750000000014</v>
          </cell>
          <cell r="M3403">
            <v>27500</v>
          </cell>
          <cell r="N3403">
            <v>27902.156378600812</v>
          </cell>
          <cell r="O3403">
            <v>0</v>
          </cell>
          <cell r="P3403">
            <v>27902.156378600812</v>
          </cell>
          <cell r="Q3403">
            <v>0</v>
          </cell>
          <cell r="R3403">
            <v>0</v>
          </cell>
          <cell r="T3403">
            <v>0</v>
          </cell>
        </row>
        <row r="3404">
          <cell r="D3404" t="str">
            <v>Equipment Operasional</v>
          </cell>
          <cell r="H3404" t="str">
            <v>BBM</v>
          </cell>
          <cell r="M3404">
            <v>36771.169800085707</v>
          </cell>
          <cell r="T3404">
            <v>0</v>
          </cell>
        </row>
        <row r="3405">
          <cell r="B3405" t="str">
            <v>D20025</v>
          </cell>
          <cell r="E3405" t="str">
            <v>Excavator CAT320</v>
          </cell>
          <cell r="F3405" t="str">
            <v>Timbun</v>
          </cell>
          <cell r="G3405">
            <v>18</v>
          </cell>
          <cell r="H3405">
            <v>18.263229629629624</v>
          </cell>
          <cell r="I3405" t="str">
            <v>jam</v>
          </cell>
          <cell r="J3405">
            <v>1.0146238683127569</v>
          </cell>
          <cell r="K3405">
            <v>2.6337448559670771E-2</v>
          </cell>
          <cell r="L3405">
            <v>37.968750000000014</v>
          </cell>
          <cell r="M3405">
            <v>241268.4</v>
          </cell>
          <cell r="N3405">
            <v>244796.67730962954</v>
          </cell>
          <cell r="O3405">
            <v>0</v>
          </cell>
          <cell r="P3405">
            <v>0</v>
          </cell>
          <cell r="Q3405">
            <v>244796.67730962954</v>
          </cell>
          <cell r="R3405">
            <v>0</v>
          </cell>
          <cell r="T3405">
            <v>0</v>
          </cell>
        </row>
        <row r="3406">
          <cell r="B3406" t="str">
            <v>D20040</v>
          </cell>
          <cell r="E3406" t="str">
            <v>Water Tank Truck, 3000-5000 liter</v>
          </cell>
          <cell r="G3406">
            <v>5</v>
          </cell>
          <cell r="H3406">
            <v>1.2841333333333336</v>
          </cell>
          <cell r="I3406" t="str">
            <v>jam</v>
          </cell>
          <cell r="J3406">
            <v>0.2568266666666667</v>
          </cell>
          <cell r="K3406">
            <v>6.6666666666666671E-3</v>
          </cell>
          <cell r="L3406">
            <v>150</v>
          </cell>
          <cell r="M3406">
            <v>84561.566504230243</v>
          </cell>
          <cell r="N3406">
            <v>21717.665253393108</v>
          </cell>
          <cell r="O3406">
            <v>0</v>
          </cell>
          <cell r="P3406">
            <v>0</v>
          </cell>
          <cell r="Q3406">
            <v>21717.665253393108</v>
          </cell>
          <cell r="R3406">
            <v>0</v>
          </cell>
          <cell r="T3406">
            <v>0</v>
          </cell>
        </row>
        <row r="3407">
          <cell r="B3407" t="str">
            <v>A20021</v>
          </cell>
          <cell r="E3407" t="str">
            <v>Air</v>
          </cell>
          <cell r="I3407" t="str">
            <v>m3</v>
          </cell>
          <cell r="J3407">
            <v>3.8524000000000003</v>
          </cell>
          <cell r="K3407">
            <v>0.1</v>
          </cell>
          <cell r="M3407">
            <v>2469.92</v>
          </cell>
          <cell r="N3407">
            <v>9515.1198080000013</v>
          </cell>
          <cell r="O3407">
            <v>9515.1198080000013</v>
          </cell>
          <cell r="P3407">
            <v>0</v>
          </cell>
          <cell r="Q3407">
            <v>0</v>
          </cell>
          <cell r="R3407">
            <v>0</v>
          </cell>
          <cell r="T3407">
            <v>0</v>
          </cell>
        </row>
        <row r="3408">
          <cell r="B3408" t="str">
            <v>D20036</v>
          </cell>
          <cell r="E3408" t="str">
            <v>Stamper</v>
          </cell>
          <cell r="I3408" t="str">
            <v>jam</v>
          </cell>
          <cell r="J3408">
            <v>5.1365333333333334</v>
          </cell>
          <cell r="K3408">
            <v>0.13333333333333333</v>
          </cell>
          <cell r="L3408">
            <v>7.5</v>
          </cell>
          <cell r="M3408">
            <v>27509.943875635217</v>
          </cell>
          <cell r="N3408">
            <v>141305.74371532947</v>
          </cell>
          <cell r="O3408">
            <v>0</v>
          </cell>
          <cell r="P3408">
            <v>0</v>
          </cell>
          <cell r="Q3408">
            <v>141305.74371532947</v>
          </cell>
          <cell r="R3408">
            <v>0</v>
          </cell>
          <cell r="T3408">
            <v>0</v>
          </cell>
        </row>
        <row r="3409">
          <cell r="B3409" t="str">
            <v>D20042</v>
          </cell>
          <cell r="E3409" t="str">
            <v>Wheel loader</v>
          </cell>
          <cell r="F3409">
            <v>0.8</v>
          </cell>
          <cell r="G3409">
            <v>16</v>
          </cell>
          <cell r="H3409">
            <v>13.202334672021417</v>
          </cell>
          <cell r="I3409" t="str">
            <v>jam</v>
          </cell>
          <cell r="J3409">
            <v>0.82514591700133855</v>
          </cell>
          <cell r="K3409">
            <v>2.6773761713520743E-2</v>
          </cell>
          <cell r="L3409">
            <v>37.350000000000009</v>
          </cell>
          <cell r="M3409">
            <v>173345.6</v>
          </cell>
          <cell r="N3409">
            <v>143035.41407014724</v>
          </cell>
          <cell r="O3409">
            <v>0</v>
          </cell>
          <cell r="P3409">
            <v>0</v>
          </cell>
          <cell r="Q3409">
            <v>143035.41407014724</v>
          </cell>
          <cell r="R3409">
            <v>0</v>
          </cell>
          <cell r="T3409">
            <v>0</v>
          </cell>
        </row>
        <row r="3410">
          <cell r="B3410" t="str">
            <v>D20024</v>
          </cell>
          <cell r="E3410" t="str">
            <v>Dump Truck 20 Ton</v>
          </cell>
          <cell r="F3410">
            <v>8</v>
          </cell>
          <cell r="G3410">
            <v>10</v>
          </cell>
          <cell r="H3410">
            <v>40.179105185185186</v>
          </cell>
          <cell r="I3410" t="str">
            <v>jam</v>
          </cell>
          <cell r="J3410">
            <v>4.0179105185185184</v>
          </cell>
          <cell r="K3410">
            <v>0.13037037037037036</v>
          </cell>
          <cell r="L3410">
            <v>7.6704545454545467</v>
          </cell>
          <cell r="M3410">
            <v>192744.92307692309</v>
          </cell>
          <cell r="N3410">
            <v>774431.85382181196</v>
          </cell>
          <cell r="O3410">
            <v>0</v>
          </cell>
          <cell r="P3410">
            <v>0</v>
          </cell>
          <cell r="Q3410">
            <v>774431.85382181196</v>
          </cell>
          <cell r="R3410">
            <v>0</v>
          </cell>
          <cell r="T3410">
            <v>0</v>
          </cell>
        </row>
        <row r="3411">
          <cell r="B3411" t="str">
            <v>D20004</v>
          </cell>
          <cell r="E3411" t="str">
            <v>Alat bantu (Pek. Tanah)-m3</v>
          </cell>
          <cell r="I3411" t="str">
            <v>m3</v>
          </cell>
          <cell r="J3411">
            <v>38.524000000000001</v>
          </cell>
          <cell r="K3411">
            <v>1</v>
          </cell>
          <cell r="M3411">
            <v>250</v>
          </cell>
          <cell r="N3411">
            <v>9631</v>
          </cell>
          <cell r="O3411">
            <v>0</v>
          </cell>
          <cell r="P3411">
            <v>0</v>
          </cell>
          <cell r="Q3411">
            <v>9631</v>
          </cell>
          <cell r="R3411">
            <v>0</v>
          </cell>
          <cell r="T3411">
            <v>0</v>
          </cell>
        </row>
        <row r="3412">
          <cell r="B3412" t="str">
            <v>D20050</v>
          </cell>
          <cell r="E3412" t="str">
            <v>BBM solar</v>
          </cell>
          <cell r="H3412">
            <v>72.928802820169551</v>
          </cell>
          <cell r="I3412" t="str">
            <v>ltr</v>
          </cell>
          <cell r="J3412">
            <v>72.928802820169551</v>
          </cell>
          <cell r="M3412">
            <v>989.1712</v>
          </cell>
          <cell r="N3412">
            <v>72139.0714001905</v>
          </cell>
          <cell r="O3412">
            <v>0</v>
          </cell>
          <cell r="P3412">
            <v>0</v>
          </cell>
          <cell r="Q3412">
            <v>72139.0714001905</v>
          </cell>
          <cell r="R3412">
            <v>0</v>
          </cell>
          <cell r="T3412">
            <v>0</v>
          </cell>
        </row>
        <row r="3413">
          <cell r="T3413">
            <v>0</v>
          </cell>
        </row>
        <row r="3414">
          <cell r="B3414" t="str">
            <v>4.11.3</v>
          </cell>
          <cell r="D3414" t="str">
            <v>Blinding Concrete Class B</v>
          </cell>
          <cell r="F3414">
            <v>0.1</v>
          </cell>
          <cell r="I3414" t="str">
            <v>m3</v>
          </cell>
          <cell r="J3414">
            <v>9.99</v>
          </cell>
          <cell r="K3414">
            <v>9.99</v>
          </cell>
          <cell r="L3414" t="str">
            <v>m3/nos</v>
          </cell>
          <cell r="M3414">
            <v>694275.05280000006</v>
          </cell>
          <cell r="T3414">
            <v>0</v>
          </cell>
        </row>
        <row r="3415">
          <cell r="D3415" t="str">
            <v>Material</v>
          </cell>
          <cell r="M3415">
            <v>609675.05280000006</v>
          </cell>
          <cell r="T3415">
            <v>0</v>
          </cell>
        </row>
        <row r="3416">
          <cell r="B3416" t="str">
            <v>B20193</v>
          </cell>
          <cell r="E3416" t="str">
            <v>Concrete Class B</v>
          </cell>
          <cell r="I3416" t="str">
            <v>m3</v>
          </cell>
          <cell r="J3416">
            <v>10.1898</v>
          </cell>
          <cell r="K3416">
            <v>1.02</v>
          </cell>
          <cell r="M3416">
            <v>597720.64</v>
          </cell>
          <cell r="N3416">
            <v>6090653.7774720006</v>
          </cell>
          <cell r="O3416">
            <v>6090653.7774720006</v>
          </cell>
          <cell r="P3416">
            <v>0</v>
          </cell>
          <cell r="Q3416">
            <v>0</v>
          </cell>
          <cell r="R3416">
            <v>0</v>
          </cell>
          <cell r="T3416">
            <v>0</v>
          </cell>
        </row>
        <row r="3417">
          <cell r="D3417" t="str">
            <v>Labour</v>
          </cell>
          <cell r="M3417">
            <v>81600</v>
          </cell>
          <cell r="T3417">
            <v>0</v>
          </cell>
        </row>
        <row r="3418">
          <cell r="B3418" t="str">
            <v>C20008</v>
          </cell>
          <cell r="E3418" t="str">
            <v>Placing beton (slab)</v>
          </cell>
          <cell r="I3418" t="str">
            <v>m3</v>
          </cell>
          <cell r="J3418">
            <v>10.1898</v>
          </cell>
          <cell r="M3418">
            <v>80000</v>
          </cell>
          <cell r="N3418">
            <v>815184</v>
          </cell>
          <cell r="O3418">
            <v>0</v>
          </cell>
          <cell r="P3418">
            <v>815184</v>
          </cell>
          <cell r="Q3418">
            <v>0</v>
          </cell>
          <cell r="R3418">
            <v>0</v>
          </cell>
          <cell r="T3418">
            <v>0</v>
          </cell>
        </row>
        <row r="3419">
          <cell r="D3419" t="str">
            <v>Equipment Operasional</v>
          </cell>
          <cell r="H3419" t="str">
            <v>BBM</v>
          </cell>
          <cell r="M3419">
            <v>3000</v>
          </cell>
          <cell r="T3419">
            <v>0</v>
          </cell>
        </row>
        <row r="3420">
          <cell r="B3420" t="str">
            <v>D20029</v>
          </cell>
          <cell r="E3420" t="str">
            <v>Gerobak dorong</v>
          </cell>
          <cell r="I3420" t="str">
            <v>unit</v>
          </cell>
          <cell r="J3420">
            <v>0.19980000000000001</v>
          </cell>
          <cell r="K3420">
            <v>0.02</v>
          </cell>
          <cell r="M3420">
            <v>100000</v>
          </cell>
          <cell r="N3420">
            <v>19980</v>
          </cell>
          <cell r="O3420">
            <v>0</v>
          </cell>
          <cell r="P3420">
            <v>0</v>
          </cell>
          <cell r="Q3420">
            <v>19980</v>
          </cell>
          <cell r="R3420">
            <v>0</v>
          </cell>
          <cell r="T3420">
            <v>0</v>
          </cell>
        </row>
        <row r="3421">
          <cell r="B3421" t="str">
            <v>D20006</v>
          </cell>
          <cell r="E3421" t="str">
            <v>Alat bantu Cor</v>
          </cell>
          <cell r="I3421" t="str">
            <v>m3</v>
          </cell>
          <cell r="J3421">
            <v>9.99</v>
          </cell>
          <cell r="K3421">
            <v>1</v>
          </cell>
          <cell r="M3421">
            <v>1000</v>
          </cell>
          <cell r="N3421">
            <v>9990</v>
          </cell>
          <cell r="O3421">
            <v>0</v>
          </cell>
          <cell r="P3421">
            <v>0</v>
          </cell>
          <cell r="Q3421">
            <v>9990</v>
          </cell>
          <cell r="R3421">
            <v>0</v>
          </cell>
          <cell r="T3421">
            <v>0</v>
          </cell>
        </row>
        <row r="3422">
          <cell r="T3422">
            <v>0</v>
          </cell>
        </row>
        <row r="3423">
          <cell r="B3423" t="str">
            <v>4.11.4</v>
          </cell>
          <cell r="D3423" t="str">
            <v>Concrete Work</v>
          </cell>
          <cell r="I3423" t="str">
            <v>nos</v>
          </cell>
          <cell r="J3423">
            <v>1</v>
          </cell>
          <cell r="M3423">
            <v>174205767.75059146</v>
          </cell>
          <cell r="T3423">
            <v>0</v>
          </cell>
        </row>
        <row r="3424">
          <cell r="D3424" t="str">
            <v>Concrete block</v>
          </cell>
          <cell r="T3424">
            <v>0</v>
          </cell>
        </row>
        <row r="3425">
          <cell r="B3425" t="str">
            <v>4.11.4.a</v>
          </cell>
          <cell r="E3425" t="str">
            <v>Con-C</v>
          </cell>
          <cell r="I3425" t="str">
            <v>m3</v>
          </cell>
          <cell r="J3425">
            <v>1.8959999999999999</v>
          </cell>
          <cell r="K3425">
            <v>1.8959999999999999</v>
          </cell>
          <cell r="L3425" t="str">
            <v>m3/nos</v>
          </cell>
          <cell r="T3425">
            <v>0</v>
          </cell>
        </row>
        <row r="3426">
          <cell r="B3426" t="str">
            <v>4.11.4.b</v>
          </cell>
          <cell r="E3426" t="str">
            <v>Re-Bar</v>
          </cell>
          <cell r="I3426" t="str">
            <v>kg</v>
          </cell>
          <cell r="J3426">
            <v>51.765999999999998</v>
          </cell>
          <cell r="K3426">
            <v>51.765999999999998</v>
          </cell>
          <cell r="L3426" t="str">
            <v>kg/nos</v>
          </cell>
          <cell r="T3426">
            <v>0</v>
          </cell>
        </row>
        <row r="3427">
          <cell r="B3427" t="str">
            <v>4.11.4.c</v>
          </cell>
          <cell r="E3427" t="str">
            <v>Form-Work</v>
          </cell>
          <cell r="I3427" t="str">
            <v>m2</v>
          </cell>
          <cell r="J3427">
            <v>11.88</v>
          </cell>
          <cell r="K3427">
            <v>11.88</v>
          </cell>
          <cell r="L3427" t="str">
            <v>m2/nos</v>
          </cell>
          <cell r="T3427">
            <v>0</v>
          </cell>
        </row>
        <row r="3428">
          <cell r="D3428" t="str">
            <v>Opening for acces and maintenance</v>
          </cell>
          <cell r="T3428">
            <v>0</v>
          </cell>
        </row>
        <row r="3429">
          <cell r="B3429" t="str">
            <v>4.11.4.d</v>
          </cell>
          <cell r="E3429" t="str">
            <v>Con-C</v>
          </cell>
          <cell r="I3429" t="str">
            <v>m3</v>
          </cell>
          <cell r="J3429">
            <v>0.16</v>
          </cell>
          <cell r="K3429">
            <v>0.16</v>
          </cell>
          <cell r="L3429" t="str">
            <v>m3/nos</v>
          </cell>
          <cell r="T3429">
            <v>0</v>
          </cell>
        </row>
        <row r="3430">
          <cell r="B3430" t="str">
            <v>4.11.4.e</v>
          </cell>
          <cell r="E3430" t="str">
            <v>Re-Bar</v>
          </cell>
          <cell r="I3430" t="str">
            <v>kg</v>
          </cell>
          <cell r="J3430">
            <v>7.1109999999999998</v>
          </cell>
          <cell r="K3430">
            <v>7.1109999999999998</v>
          </cell>
          <cell r="L3430" t="str">
            <v>kg/nos</v>
          </cell>
          <cell r="T3430">
            <v>0</v>
          </cell>
        </row>
        <row r="3431">
          <cell r="B3431" t="str">
            <v>4.11.4.f</v>
          </cell>
          <cell r="E3431" t="str">
            <v>Form-Work</v>
          </cell>
          <cell r="I3431" t="str">
            <v>m2</v>
          </cell>
          <cell r="J3431">
            <v>0.56000000000000005</v>
          </cell>
          <cell r="K3431">
            <v>0.56000000000000005</v>
          </cell>
          <cell r="L3431" t="str">
            <v>m2/nos</v>
          </cell>
          <cell r="T3431">
            <v>0</v>
          </cell>
        </row>
        <row r="3432">
          <cell r="D3432" t="str">
            <v>Concrete ring for cover installation</v>
          </cell>
          <cell r="T3432">
            <v>0</v>
          </cell>
        </row>
        <row r="3433">
          <cell r="B3433" t="str">
            <v>4.11.4.g</v>
          </cell>
          <cell r="E3433" t="str">
            <v>Con-C</v>
          </cell>
          <cell r="I3433" t="str">
            <v>m3</v>
          </cell>
          <cell r="J3433">
            <v>0.311</v>
          </cell>
          <cell r="K3433">
            <v>0.311</v>
          </cell>
          <cell r="L3433" t="str">
            <v>m3/nos</v>
          </cell>
          <cell r="T3433">
            <v>0</v>
          </cell>
        </row>
        <row r="3434">
          <cell r="B3434" t="str">
            <v>4.11.4.h</v>
          </cell>
          <cell r="E3434" t="str">
            <v>Re-Bar</v>
          </cell>
          <cell r="I3434" t="str">
            <v>kg</v>
          </cell>
          <cell r="J3434">
            <v>18.190000000000001</v>
          </cell>
          <cell r="K3434">
            <v>18.190000000000001</v>
          </cell>
          <cell r="L3434" t="str">
            <v>kg/nos</v>
          </cell>
          <cell r="T3434">
            <v>0</v>
          </cell>
        </row>
        <row r="3435">
          <cell r="B3435" t="str">
            <v>4.11.4.i</v>
          </cell>
          <cell r="E3435" t="str">
            <v>Form-Work</v>
          </cell>
          <cell r="I3435" t="str">
            <v>m2</v>
          </cell>
          <cell r="J3435">
            <v>2.8260000000000001</v>
          </cell>
          <cell r="K3435">
            <v>2.8260000000000001</v>
          </cell>
          <cell r="L3435" t="str">
            <v>m2/nos</v>
          </cell>
          <cell r="T3435">
            <v>0</v>
          </cell>
        </row>
        <row r="3436">
          <cell r="D3436" t="str">
            <v>Chamber</v>
          </cell>
          <cell r="T3436">
            <v>0</v>
          </cell>
        </row>
        <row r="3437">
          <cell r="B3437" t="str">
            <v>4.11.4.j</v>
          </cell>
          <cell r="E3437" t="str">
            <v>Con-C</v>
          </cell>
          <cell r="I3437" t="str">
            <v>m3</v>
          </cell>
          <cell r="J3437">
            <v>66.873999999999995</v>
          </cell>
          <cell r="K3437">
            <v>66.873999999999995</v>
          </cell>
          <cell r="L3437" t="str">
            <v>m3/nos</v>
          </cell>
          <cell r="T3437">
            <v>0</v>
          </cell>
        </row>
        <row r="3438">
          <cell r="B3438" t="str">
            <v>4.11.4.k</v>
          </cell>
          <cell r="E3438" t="str">
            <v>Re-Bar</v>
          </cell>
          <cell r="I3438" t="str">
            <v>kg</v>
          </cell>
          <cell r="J3438">
            <v>6771.0810000000001</v>
          </cell>
          <cell r="K3438">
            <v>6771.0810000000001</v>
          </cell>
          <cell r="L3438" t="str">
            <v>kg/nos</v>
          </cell>
          <cell r="T3438">
            <v>0</v>
          </cell>
        </row>
        <row r="3439">
          <cell r="B3439" t="str">
            <v>4.11.4.l</v>
          </cell>
          <cell r="E3439" t="str">
            <v>Form-Work</v>
          </cell>
          <cell r="I3439" t="str">
            <v>m2</v>
          </cell>
          <cell r="J3439">
            <v>199.52</v>
          </cell>
          <cell r="K3439">
            <v>199.52</v>
          </cell>
          <cell r="L3439" t="str">
            <v>m2/nos</v>
          </cell>
          <cell r="T3439">
            <v>0</v>
          </cell>
        </row>
        <row r="3440">
          <cell r="D3440" t="str">
            <v>Pre-cast</v>
          </cell>
          <cell r="T3440">
            <v>0</v>
          </cell>
        </row>
        <row r="3441">
          <cell r="B3441" t="str">
            <v>4.11.4.m</v>
          </cell>
          <cell r="E3441" t="str">
            <v>Con-C</v>
          </cell>
          <cell r="I3441" t="str">
            <v>m3</v>
          </cell>
          <cell r="J3441">
            <v>2.528</v>
          </cell>
          <cell r="K3441">
            <v>2.528</v>
          </cell>
          <cell r="L3441" t="str">
            <v>m3/nos</v>
          </cell>
          <cell r="T3441">
            <v>0</v>
          </cell>
        </row>
        <row r="3442">
          <cell r="B3442" t="str">
            <v>4.11.4.n</v>
          </cell>
          <cell r="E3442" t="str">
            <v>Re-Bar</v>
          </cell>
          <cell r="I3442" t="str">
            <v>kg</v>
          </cell>
          <cell r="J3442">
            <v>243.173</v>
          </cell>
          <cell r="K3442">
            <v>243.173</v>
          </cell>
          <cell r="L3442" t="str">
            <v>kg/nos</v>
          </cell>
          <cell r="T3442">
            <v>0</v>
          </cell>
        </row>
        <row r="3443">
          <cell r="B3443" t="str">
            <v>4.11.4.o</v>
          </cell>
          <cell r="E3443" t="str">
            <v>Form-Work</v>
          </cell>
          <cell r="I3443" t="str">
            <v>m2</v>
          </cell>
          <cell r="J3443">
            <v>16.155999999999999</v>
          </cell>
          <cell r="K3443">
            <v>16.155999999999999</v>
          </cell>
          <cell r="L3443" t="str">
            <v>m2/nos</v>
          </cell>
          <cell r="T3443">
            <v>0</v>
          </cell>
        </row>
        <row r="3444">
          <cell r="T3444">
            <v>0</v>
          </cell>
        </row>
        <row r="3445">
          <cell r="D3445" t="str">
            <v>Concrete class C</v>
          </cell>
          <cell r="I3445" t="str">
            <v>m3</v>
          </cell>
          <cell r="J3445">
            <v>71.769000000000005</v>
          </cell>
          <cell r="M3445">
            <v>780355.86170863418</v>
          </cell>
          <cell r="T3445">
            <v>0</v>
          </cell>
        </row>
        <row r="3446">
          <cell r="D3446" t="str">
            <v>Material</v>
          </cell>
          <cell r="M3446">
            <v>25271294.829189878</v>
          </cell>
          <cell r="T3446">
            <v>0</v>
          </cell>
        </row>
        <row r="3447">
          <cell r="B3447" t="str">
            <v>B20194</v>
          </cell>
          <cell r="E3447" t="str">
            <v>Concrete Class C</v>
          </cell>
          <cell r="I3447" t="str">
            <v>m3</v>
          </cell>
          <cell r="J3447">
            <v>73.20438</v>
          </cell>
          <cell r="K3447">
            <v>1.02</v>
          </cell>
          <cell r="M3447">
            <v>654528.80000000005</v>
          </cell>
          <cell r="N3447">
            <v>47914374.996144004</v>
          </cell>
          <cell r="O3447">
            <v>47914374.996144004</v>
          </cell>
          <cell r="P3447">
            <v>0</v>
          </cell>
          <cell r="Q3447">
            <v>0</v>
          </cell>
          <cell r="R3447">
            <v>0</v>
          </cell>
          <cell r="T3447">
            <v>0</v>
          </cell>
        </row>
        <row r="3448">
          <cell r="D3448" t="str">
            <v>Labour</v>
          </cell>
          <cell r="M3448">
            <v>3860990.5063291141</v>
          </cell>
          <cell r="T3448">
            <v>0</v>
          </cell>
        </row>
        <row r="3449">
          <cell r="B3449" t="str">
            <v>C20007</v>
          </cell>
          <cell r="E3449" t="str">
            <v>Placing beton (dinding)</v>
          </cell>
          <cell r="I3449" t="str">
            <v>m3</v>
          </cell>
          <cell r="J3449">
            <v>73.20438</v>
          </cell>
          <cell r="M3449">
            <v>100000</v>
          </cell>
          <cell r="N3449">
            <v>7320438</v>
          </cell>
          <cell r="O3449">
            <v>0</v>
          </cell>
          <cell r="P3449">
            <v>7320438</v>
          </cell>
          <cell r="Q3449">
            <v>0</v>
          </cell>
          <cell r="R3449">
            <v>0</v>
          </cell>
          <cell r="T3449">
            <v>0</v>
          </cell>
        </row>
        <row r="3450">
          <cell r="D3450" t="str">
            <v>Equipment Operasional</v>
          </cell>
          <cell r="H3450" t="str">
            <v>BBM</v>
          </cell>
          <cell r="M3450">
            <v>406406.56267034262</v>
          </cell>
          <cell r="T3450">
            <v>0</v>
          </cell>
        </row>
        <row r="3451">
          <cell r="B3451" t="str">
            <v>D20029</v>
          </cell>
          <cell r="E3451" t="str">
            <v>Gerobak dorong</v>
          </cell>
          <cell r="I3451" t="str">
            <v>unit</v>
          </cell>
          <cell r="J3451">
            <v>1.4353800000000001</v>
          </cell>
          <cell r="K3451">
            <v>0.02</v>
          </cell>
          <cell r="M3451">
            <v>100000</v>
          </cell>
          <cell r="N3451">
            <v>143538</v>
          </cell>
          <cell r="O3451">
            <v>0</v>
          </cell>
          <cell r="P3451">
            <v>0</v>
          </cell>
          <cell r="Q3451">
            <v>143538</v>
          </cell>
          <cell r="R3451">
            <v>0</v>
          </cell>
          <cell r="T3451">
            <v>0</v>
          </cell>
        </row>
        <row r="3452">
          <cell r="B3452" t="str">
            <v>D20019</v>
          </cell>
          <cell r="E3452" t="str">
            <v>Concrete Vibrator</v>
          </cell>
          <cell r="I3452" t="str">
            <v>jam</v>
          </cell>
          <cell r="J3452">
            <v>31.705180722891569</v>
          </cell>
          <cell r="K3452">
            <v>0.44176706827309237</v>
          </cell>
          <cell r="L3452">
            <v>2.2636363636363637</v>
          </cell>
          <cell r="M3452">
            <v>8458.0449222720126</v>
          </cell>
          <cell r="N3452">
            <v>268163.84282296954</v>
          </cell>
          <cell r="O3452">
            <v>0</v>
          </cell>
          <cell r="P3452">
            <v>0</v>
          </cell>
          <cell r="Q3452">
            <v>268163.84282296954</v>
          </cell>
          <cell r="R3452">
            <v>0</v>
          </cell>
          <cell r="T3452">
            <v>0</v>
          </cell>
        </row>
        <row r="3453">
          <cell r="B3453" t="str">
            <v>D20006</v>
          </cell>
          <cell r="E3453" t="str">
            <v>Alat bantu Cor</v>
          </cell>
          <cell r="I3453" t="str">
            <v>m3</v>
          </cell>
          <cell r="J3453">
            <v>358.84500000000003</v>
          </cell>
          <cell r="K3453">
            <v>5</v>
          </cell>
          <cell r="M3453">
            <v>1000</v>
          </cell>
          <cell r="N3453">
            <v>358845</v>
          </cell>
          <cell r="O3453">
            <v>0</v>
          </cell>
          <cell r="P3453">
            <v>0</v>
          </cell>
          <cell r="Q3453">
            <v>358845</v>
          </cell>
          <cell r="R3453">
            <v>0</v>
          </cell>
          <cell r="T3453">
            <v>0</v>
          </cell>
        </row>
        <row r="3454">
          <cell r="T3454">
            <v>0</v>
          </cell>
        </row>
        <row r="3455">
          <cell r="B3455" t="str">
            <v>4.11.4.p</v>
          </cell>
          <cell r="D3455" t="str">
            <v>Reinforcement</v>
          </cell>
          <cell r="I3455" t="str">
            <v>kg</v>
          </cell>
          <cell r="J3455">
            <v>7800.4531000000006</v>
          </cell>
          <cell r="K3455">
            <v>1.1000000000000001</v>
          </cell>
          <cell r="M3455">
            <v>12012.333333333336</v>
          </cell>
          <cell r="T3455">
            <v>0</v>
          </cell>
        </row>
        <row r="3456">
          <cell r="D3456" t="str">
            <v>Material</v>
          </cell>
          <cell r="M3456">
            <v>1592608.8323204424</v>
          </cell>
          <cell r="T3456">
            <v>0</v>
          </cell>
        </row>
        <row r="3457">
          <cell r="B3457" t="str">
            <v>B20011</v>
          </cell>
          <cell r="E3457" t="str">
            <v>Besi beton</v>
          </cell>
          <cell r="I3457" t="str">
            <v>kg</v>
          </cell>
          <cell r="J3457">
            <v>8190.4757550000013</v>
          </cell>
          <cell r="K3457">
            <v>1.05</v>
          </cell>
          <cell r="M3457">
            <v>9800</v>
          </cell>
          <cell r="N3457">
            <v>80266662.399000019</v>
          </cell>
          <cell r="O3457">
            <v>80266662.399000019</v>
          </cell>
          <cell r="P3457">
            <v>0</v>
          </cell>
          <cell r="Q3457">
            <v>0</v>
          </cell>
          <cell r="R3457">
            <v>0</v>
          </cell>
          <cell r="T3457">
            <v>0</v>
          </cell>
        </row>
        <row r="3458">
          <cell r="B3458" t="str">
            <v>B20050</v>
          </cell>
          <cell r="E3458" t="str">
            <v>Kawat Bendrad</v>
          </cell>
          <cell r="I3458" t="str">
            <v>Kg</v>
          </cell>
          <cell r="J3458">
            <v>156.00906200000003</v>
          </cell>
          <cell r="K3458">
            <v>0.02</v>
          </cell>
          <cell r="M3458">
            <v>13950</v>
          </cell>
          <cell r="N3458">
            <v>2176326.4149000002</v>
          </cell>
          <cell r="O3458">
            <v>2176326.4149000002</v>
          </cell>
          <cell r="P3458">
            <v>0</v>
          </cell>
          <cell r="Q3458">
            <v>0</v>
          </cell>
          <cell r="R3458">
            <v>0</v>
          </cell>
          <cell r="T3458">
            <v>0</v>
          </cell>
        </row>
        <row r="3459">
          <cell r="D3459" t="str">
            <v>Labour</v>
          </cell>
          <cell r="M3459">
            <v>189865.37314067152</v>
          </cell>
          <cell r="T3459">
            <v>0</v>
          </cell>
        </row>
        <row r="3460">
          <cell r="B3460" t="str">
            <v>C20014</v>
          </cell>
          <cell r="E3460" t="str">
            <v>Upah fabrikasi dan install besi beton</v>
          </cell>
          <cell r="I3460" t="str">
            <v>kg</v>
          </cell>
          <cell r="J3460">
            <v>8190.4757550000013</v>
          </cell>
          <cell r="M3460">
            <v>1200</v>
          </cell>
          <cell r="N3460">
            <v>9828570.9060000014</v>
          </cell>
          <cell r="O3460">
            <v>0</v>
          </cell>
          <cell r="P3460">
            <v>9828570.9060000014</v>
          </cell>
          <cell r="Q3460">
            <v>0</v>
          </cell>
          <cell r="R3460">
            <v>0</v>
          </cell>
          <cell r="T3460">
            <v>0</v>
          </cell>
        </row>
        <row r="3461">
          <cell r="D3461" t="str">
            <v>Equipment Operasional</v>
          </cell>
          <cell r="M3461">
            <v>27625.914081314637</v>
          </cell>
          <cell r="T3461">
            <v>0</v>
          </cell>
        </row>
        <row r="3462">
          <cell r="B3462" t="str">
            <v>D20013</v>
          </cell>
          <cell r="E3462" t="str">
            <v>Bar bender</v>
          </cell>
          <cell r="G3462">
            <v>300</v>
          </cell>
          <cell r="I3462" t="str">
            <v>jam</v>
          </cell>
          <cell r="J3462">
            <v>26.001510333333336</v>
          </cell>
          <cell r="K3462">
            <v>3.3333333333333335E-3</v>
          </cell>
          <cell r="M3462">
            <v>20000</v>
          </cell>
          <cell r="N3462">
            <v>520030.20666666672</v>
          </cell>
          <cell r="O3462">
            <v>0</v>
          </cell>
          <cell r="P3462">
            <v>0</v>
          </cell>
          <cell r="Q3462">
            <v>520030.20666666672</v>
          </cell>
          <cell r="R3462">
            <v>0</v>
          </cell>
          <cell r="T3462">
            <v>0</v>
          </cell>
        </row>
        <row r="3463">
          <cell r="B3463" t="str">
            <v>D20014</v>
          </cell>
          <cell r="E3463" t="str">
            <v>Bar cutter</v>
          </cell>
          <cell r="G3463">
            <v>300</v>
          </cell>
          <cell r="I3463" t="str">
            <v>jam</v>
          </cell>
          <cell r="J3463">
            <v>26.001510333333336</v>
          </cell>
          <cell r="K3463">
            <v>3.3333333333333335E-3</v>
          </cell>
          <cell r="M3463">
            <v>20000</v>
          </cell>
          <cell r="N3463">
            <v>520030.20666666672</v>
          </cell>
          <cell r="O3463">
            <v>0</v>
          </cell>
          <cell r="P3463">
            <v>0</v>
          </cell>
          <cell r="Q3463">
            <v>520030.20666666672</v>
          </cell>
          <cell r="R3463">
            <v>0</v>
          </cell>
          <cell r="T3463">
            <v>0</v>
          </cell>
        </row>
        <row r="3464">
          <cell r="B3464" t="str">
            <v>D20005</v>
          </cell>
          <cell r="E3464" t="str">
            <v>Alat bantu pekerjaan besi</v>
          </cell>
          <cell r="I3464" t="str">
            <v>kg</v>
          </cell>
          <cell r="J3464">
            <v>7800.4531000000006</v>
          </cell>
          <cell r="K3464">
            <v>1</v>
          </cell>
          <cell r="M3464">
            <v>50</v>
          </cell>
          <cell r="N3464">
            <v>390022.65500000003</v>
          </cell>
          <cell r="O3464">
            <v>0</v>
          </cell>
          <cell r="P3464">
            <v>0</v>
          </cell>
          <cell r="Q3464">
            <v>390022.65500000003</v>
          </cell>
          <cell r="R3464">
            <v>0</v>
          </cell>
          <cell r="T3464">
            <v>0</v>
          </cell>
        </row>
        <row r="3465">
          <cell r="T3465">
            <v>0</v>
          </cell>
        </row>
        <row r="3466">
          <cell r="D3466" t="str">
            <v>Formwork</v>
          </cell>
          <cell r="I3466" t="str">
            <v>m2</v>
          </cell>
          <cell r="J3466">
            <v>230.94200000000001</v>
          </cell>
          <cell r="M3466">
            <v>106081.89555555556</v>
          </cell>
          <cell r="T3466">
            <v>0</v>
          </cell>
        </row>
        <row r="3467">
          <cell r="D3467" t="str">
            <v>Material</v>
          </cell>
          <cell r="M3467">
            <v>1245724.0002854471</v>
          </cell>
          <cell r="T3467">
            <v>0</v>
          </cell>
        </row>
        <row r="3468">
          <cell r="B3468" t="str">
            <v>A20008</v>
          </cell>
          <cell r="E3468" t="str">
            <v>Kayu bekisting</v>
          </cell>
          <cell r="G3468">
            <v>3</v>
          </cell>
          <cell r="H3468" t="str">
            <v>X pakai</v>
          </cell>
          <cell r="I3468" t="str">
            <v>m3</v>
          </cell>
          <cell r="J3468">
            <v>2.666257465277778</v>
          </cell>
          <cell r="K3468">
            <v>1.154513888888889E-2</v>
          </cell>
          <cell r="M3468">
            <v>2193529.6</v>
          </cell>
          <cell r="N3468">
            <v>5848514.671307778</v>
          </cell>
          <cell r="O3468">
            <v>5848514.671307778</v>
          </cell>
          <cell r="P3468">
            <v>0</v>
          </cell>
          <cell r="Q3468">
            <v>0</v>
          </cell>
          <cell r="R3468">
            <v>0</v>
          </cell>
          <cell r="T3468">
            <v>0</v>
          </cell>
        </row>
        <row r="3469">
          <cell r="B3469" t="str">
            <v>B20065</v>
          </cell>
          <cell r="E3469" t="str">
            <v>Plywood 12mm x 4' x 8'</v>
          </cell>
          <cell r="G3469">
            <v>3</v>
          </cell>
          <cell r="H3469" t="str">
            <v>X pakai</v>
          </cell>
          <cell r="I3469" t="str">
            <v>lbr</v>
          </cell>
          <cell r="J3469">
            <v>26.72939814814815</v>
          </cell>
          <cell r="K3469">
            <v>0.11574074074074074</v>
          </cell>
          <cell r="M3469">
            <v>225000</v>
          </cell>
          <cell r="N3469">
            <v>6014114.583333334</v>
          </cell>
          <cell r="O3469">
            <v>6014114.583333334</v>
          </cell>
          <cell r="P3469">
            <v>0</v>
          </cell>
          <cell r="Q3469">
            <v>0</v>
          </cell>
          <cell r="R3469">
            <v>0</v>
          </cell>
          <cell r="T3469">
            <v>0</v>
          </cell>
        </row>
        <row r="3470">
          <cell r="B3470" t="str">
            <v>B20067</v>
          </cell>
          <cell r="E3470" t="str">
            <v>Paku</v>
          </cell>
          <cell r="G3470">
            <v>1</v>
          </cell>
          <cell r="H3470" t="str">
            <v>X pakai</v>
          </cell>
          <cell r="I3470" t="str">
            <v>kg</v>
          </cell>
          <cell r="J3470">
            <v>91.414541666666665</v>
          </cell>
          <cell r="K3470">
            <v>0.39583333333333331</v>
          </cell>
          <cell r="M3470">
            <v>10650</v>
          </cell>
          <cell r="N3470">
            <v>973564.86875000002</v>
          </cell>
          <cell r="O3470">
            <v>973564.86875000002</v>
          </cell>
          <cell r="P3470">
            <v>0</v>
          </cell>
          <cell r="Q3470">
            <v>0</v>
          </cell>
          <cell r="R3470">
            <v>0</v>
          </cell>
          <cell r="T3470">
            <v>0</v>
          </cell>
        </row>
        <row r="3471">
          <cell r="B3471" t="str">
            <v>B20091</v>
          </cell>
          <cell r="E3471" t="str">
            <v>Material lain (adjustable support, pipa dll)</v>
          </cell>
          <cell r="G3471">
            <v>80</v>
          </cell>
          <cell r="H3471" t="str">
            <v>X pakai</v>
          </cell>
          <cell r="I3471" t="str">
            <v>ls</v>
          </cell>
          <cell r="J3471">
            <v>2.8867750000000001</v>
          </cell>
          <cell r="K3471">
            <v>1.2500000000000001E-2</v>
          </cell>
          <cell r="M3471">
            <v>600000</v>
          </cell>
          <cell r="N3471">
            <v>1732065</v>
          </cell>
          <cell r="O3471">
            <v>1732065</v>
          </cell>
          <cell r="P3471">
            <v>0</v>
          </cell>
          <cell r="Q3471">
            <v>0</v>
          </cell>
          <cell r="R3471">
            <v>0</v>
          </cell>
          <cell r="T3471">
            <v>0</v>
          </cell>
        </row>
        <row r="3472">
          <cell r="B3472" t="str">
            <v>B20066</v>
          </cell>
          <cell r="E3472" t="str">
            <v>Oli formwork</v>
          </cell>
          <cell r="I3472" t="str">
            <v>liter</v>
          </cell>
          <cell r="J3472">
            <v>46.188400000000001</v>
          </cell>
          <cell r="K3472">
            <v>0.2</v>
          </cell>
          <cell r="M3472">
            <v>5000</v>
          </cell>
          <cell r="N3472">
            <v>230942</v>
          </cell>
          <cell r="O3472">
            <v>230942</v>
          </cell>
          <cell r="P3472">
            <v>0</v>
          </cell>
          <cell r="Q3472">
            <v>0</v>
          </cell>
          <cell r="R3472">
            <v>0</v>
          </cell>
          <cell r="T3472">
            <v>0</v>
          </cell>
        </row>
        <row r="3473">
          <cell r="D3473" t="str">
            <v>Labour</v>
          </cell>
          <cell r="M3473">
            <v>777582.49158249155</v>
          </cell>
          <cell r="T3473">
            <v>0</v>
          </cell>
        </row>
        <row r="3474">
          <cell r="B3474" t="str">
            <v>C20013</v>
          </cell>
          <cell r="E3474" t="str">
            <v>Upah fabrikasi bekisting</v>
          </cell>
          <cell r="I3474" t="str">
            <v>m2</v>
          </cell>
          <cell r="J3474">
            <v>76.980666666666664</v>
          </cell>
          <cell r="M3474">
            <v>30000</v>
          </cell>
          <cell r="N3474">
            <v>2309420</v>
          </cell>
          <cell r="O3474">
            <v>0</v>
          </cell>
          <cell r="P3474">
            <v>2309420</v>
          </cell>
          <cell r="Q3474">
            <v>0</v>
          </cell>
          <cell r="R3474">
            <v>0</v>
          </cell>
          <cell r="T3474">
            <v>0</v>
          </cell>
        </row>
        <row r="3475">
          <cell r="B3475" t="str">
            <v>C20017</v>
          </cell>
          <cell r="E3475" t="str">
            <v>Upah install bekisting</v>
          </cell>
          <cell r="I3475" t="str">
            <v>m2</v>
          </cell>
          <cell r="J3475">
            <v>230.94200000000001</v>
          </cell>
          <cell r="M3475">
            <v>30000</v>
          </cell>
          <cell r="N3475">
            <v>6928260</v>
          </cell>
          <cell r="O3475">
            <v>0</v>
          </cell>
          <cell r="P3475">
            <v>6928260</v>
          </cell>
          <cell r="Q3475">
            <v>0</v>
          </cell>
          <cell r="R3475">
            <v>0</v>
          </cell>
          <cell r="T3475">
            <v>0</v>
          </cell>
        </row>
        <row r="3476">
          <cell r="D3476" t="str">
            <v>Equipment Operasional</v>
          </cell>
          <cell r="M3476">
            <v>38879.124579124575</v>
          </cell>
          <cell r="T3476">
            <v>0</v>
          </cell>
        </row>
        <row r="3477">
          <cell r="B3477" t="str">
            <v>D20007</v>
          </cell>
          <cell r="E3477" t="str">
            <v>Alat bantu formwork</v>
          </cell>
          <cell r="I3477" t="str">
            <v>m2</v>
          </cell>
          <cell r="J3477">
            <v>230.94200000000001</v>
          </cell>
          <cell r="M3477">
            <v>2000</v>
          </cell>
          <cell r="N3477">
            <v>461884</v>
          </cell>
          <cell r="O3477">
            <v>0</v>
          </cell>
          <cell r="P3477">
            <v>0</v>
          </cell>
          <cell r="Q3477">
            <v>461884</v>
          </cell>
          <cell r="R3477">
            <v>0</v>
          </cell>
          <cell r="T3477">
            <v>0</v>
          </cell>
        </row>
        <row r="3478">
          <cell r="T3478">
            <v>0</v>
          </cell>
        </row>
        <row r="3479">
          <cell r="B3479" t="str">
            <v>4.11.5</v>
          </cell>
          <cell r="D3479" t="str">
            <v>Galvanized Steel Ladder</v>
          </cell>
          <cell r="I3479" t="str">
            <v>nos</v>
          </cell>
          <cell r="J3479">
            <v>1</v>
          </cell>
          <cell r="K3479">
            <v>51.69</v>
          </cell>
          <cell r="L3479" t="str">
            <v>kg/nos</v>
          </cell>
          <cell r="M3479">
            <v>1036642.9500000001</v>
          </cell>
          <cell r="T3479">
            <v>0</v>
          </cell>
        </row>
        <row r="3480">
          <cell r="D3480" t="str">
            <v>Material</v>
          </cell>
          <cell r="I3480" t="str">
            <v>kg</v>
          </cell>
          <cell r="J3480">
            <v>51.69</v>
          </cell>
          <cell r="M3480">
            <v>14805.000000000002</v>
          </cell>
          <cell r="T3480">
            <v>0</v>
          </cell>
        </row>
        <row r="3481">
          <cell r="B3481" t="str">
            <v>B20008</v>
          </cell>
          <cell r="E3481" t="str">
            <v>Baja galvanis</v>
          </cell>
          <cell r="I3481" t="str">
            <v>kg</v>
          </cell>
          <cell r="J3481">
            <v>54.274500000000003</v>
          </cell>
          <cell r="K3481">
            <v>1.05</v>
          </cell>
          <cell r="M3481">
            <v>14100</v>
          </cell>
          <cell r="N3481">
            <v>765270.45000000007</v>
          </cell>
          <cell r="O3481">
            <v>765270.45000000007</v>
          </cell>
          <cell r="P3481">
            <v>0</v>
          </cell>
          <cell r="Q3481">
            <v>0</v>
          </cell>
          <cell r="R3481">
            <v>0</v>
          </cell>
          <cell r="T3481">
            <v>0</v>
          </cell>
        </row>
        <row r="3482">
          <cell r="D3482" t="str">
            <v>Labour</v>
          </cell>
          <cell r="M3482">
            <v>5250</v>
          </cell>
          <cell r="T3482">
            <v>0</v>
          </cell>
        </row>
        <row r="3483">
          <cell r="B3483" t="str">
            <v>C20023</v>
          </cell>
          <cell r="E3483" t="str">
            <v>Upah pabrikasi dan instalasi baja</v>
          </cell>
          <cell r="I3483" t="str">
            <v>kg</v>
          </cell>
          <cell r="J3483">
            <v>54.274500000000003</v>
          </cell>
          <cell r="M3483">
            <v>5000</v>
          </cell>
          <cell r="N3483">
            <v>271372.5</v>
          </cell>
          <cell r="O3483">
            <v>0</v>
          </cell>
          <cell r="P3483">
            <v>271372.5</v>
          </cell>
          <cell r="Q3483">
            <v>0</v>
          </cell>
          <cell r="R3483">
            <v>0</v>
          </cell>
          <cell r="T3483">
            <v>0</v>
          </cell>
        </row>
        <row r="3484">
          <cell r="T3484">
            <v>0</v>
          </cell>
        </row>
        <row r="3485">
          <cell r="B3485" t="str">
            <v>4.11.6</v>
          </cell>
          <cell r="D3485" t="str">
            <v>Non-Toxic Epoxy Coat</v>
          </cell>
          <cell r="I3485" t="str">
            <v>m2</v>
          </cell>
          <cell r="J3485">
            <v>108.404</v>
          </cell>
          <cell r="K3485">
            <v>108.404</v>
          </cell>
          <cell r="L3485" t="str">
            <v>m2/nos</v>
          </cell>
          <cell r="M3485">
            <v>81479.719999999987</v>
          </cell>
          <cell r="T3485">
            <v>0</v>
          </cell>
        </row>
        <row r="3486">
          <cell r="B3486" t="str">
            <v>B20023</v>
          </cell>
          <cell r="E3486" t="str">
            <v>Epoxy primer</v>
          </cell>
          <cell r="I3486" t="str">
            <v>kg</v>
          </cell>
          <cell r="J3486">
            <v>54.201999999999998</v>
          </cell>
          <cell r="K3486">
            <v>0.5</v>
          </cell>
          <cell r="M3486">
            <v>77519.199999999997</v>
          </cell>
          <cell r="N3486">
            <v>4201695.6783999996</v>
          </cell>
          <cell r="O3486">
            <v>4201695.6783999996</v>
          </cell>
          <cell r="P3486">
            <v>0</v>
          </cell>
          <cell r="Q3486">
            <v>0</v>
          </cell>
          <cell r="R3486">
            <v>0</v>
          </cell>
          <cell r="T3486">
            <v>0</v>
          </cell>
        </row>
        <row r="3487">
          <cell r="B3487" t="str">
            <v>B20130</v>
          </cell>
          <cell r="E3487" t="str">
            <v>Epoxy finish 41</v>
          </cell>
          <cell r="I3487" t="str">
            <v>kg</v>
          </cell>
          <cell r="J3487">
            <v>10.840400000000001</v>
          </cell>
          <cell r="K3487">
            <v>0.1</v>
          </cell>
          <cell r="M3487">
            <v>102313.2</v>
          </cell>
          <cell r="N3487">
            <v>1109116.0132800001</v>
          </cell>
          <cell r="O3487">
            <v>1109116.0132800001</v>
          </cell>
          <cell r="P3487">
            <v>0</v>
          </cell>
          <cell r="Q3487">
            <v>0</v>
          </cell>
          <cell r="R3487">
            <v>0</v>
          </cell>
          <cell r="T3487">
            <v>0</v>
          </cell>
        </row>
        <row r="3488">
          <cell r="B3488" t="str">
            <v>B20131</v>
          </cell>
          <cell r="E3488" t="str">
            <v>Thinner epoxy 41</v>
          </cell>
          <cell r="I3488" t="str">
            <v>ltr</v>
          </cell>
          <cell r="J3488">
            <v>21.680800000000001</v>
          </cell>
          <cell r="K3488">
            <v>0.2</v>
          </cell>
          <cell r="M3488">
            <v>37444</v>
          </cell>
          <cell r="N3488">
            <v>811815.87520000001</v>
          </cell>
          <cell r="O3488">
            <v>811815.87520000001</v>
          </cell>
          <cell r="P3488">
            <v>0</v>
          </cell>
          <cell r="Q3488">
            <v>0</v>
          </cell>
          <cell r="R3488">
            <v>0</v>
          </cell>
          <cell r="T3488">
            <v>0</v>
          </cell>
        </row>
        <row r="3489">
          <cell r="B3489" t="str">
            <v>E20070</v>
          </cell>
          <cell r="E3489" t="str">
            <v>Upah cat epoxy</v>
          </cell>
          <cell r="I3489" t="str">
            <v>m2</v>
          </cell>
          <cell r="J3489">
            <v>108.404</v>
          </cell>
          <cell r="K3489">
            <v>1</v>
          </cell>
          <cell r="M3489">
            <v>25000</v>
          </cell>
          <cell r="N3489">
            <v>2710100</v>
          </cell>
          <cell r="O3489">
            <v>0</v>
          </cell>
          <cell r="P3489">
            <v>0</v>
          </cell>
          <cell r="Q3489">
            <v>0</v>
          </cell>
          <cell r="R3489">
            <v>2710100</v>
          </cell>
          <cell r="T3489">
            <v>0</v>
          </cell>
        </row>
        <row r="3490">
          <cell r="T3490">
            <v>0</v>
          </cell>
        </row>
        <row r="3491">
          <cell r="B3491" t="str">
            <v>4.11.7</v>
          </cell>
          <cell r="D3491" t="str">
            <v>Waterproofing Membarane With Propylene Board</v>
          </cell>
          <cell r="I3491" t="str">
            <v>m2</v>
          </cell>
          <cell r="J3491">
            <v>119.712</v>
          </cell>
          <cell r="K3491">
            <v>119.712</v>
          </cell>
          <cell r="L3491" t="str">
            <v>m2/nos</v>
          </cell>
          <cell r="M3491">
            <v>50000</v>
          </cell>
          <cell r="T3491">
            <v>0</v>
          </cell>
        </row>
        <row r="3492">
          <cell r="B3492" t="str">
            <v>E20357</v>
          </cell>
          <cell r="E3492" t="str">
            <v>Waterproofing Membarane With Propylene Board</v>
          </cell>
          <cell r="I3492" t="str">
            <v>m2</v>
          </cell>
          <cell r="J3492">
            <v>119.712</v>
          </cell>
          <cell r="M3492">
            <v>50000</v>
          </cell>
          <cell r="N3492">
            <v>5985600</v>
          </cell>
          <cell r="O3492">
            <v>0</v>
          </cell>
          <cell r="P3492">
            <v>0</v>
          </cell>
          <cell r="Q3492">
            <v>0</v>
          </cell>
          <cell r="R3492">
            <v>5985600</v>
          </cell>
          <cell r="T3492">
            <v>0</v>
          </cell>
        </row>
        <row r="3493">
          <cell r="T3493">
            <v>0</v>
          </cell>
        </row>
        <row r="3494">
          <cell r="B3494" t="str">
            <v>4.11.8</v>
          </cell>
          <cell r="D3494" t="str">
            <v>Asphalt Pavement</v>
          </cell>
          <cell r="I3494" t="str">
            <v>m2</v>
          </cell>
          <cell r="J3494">
            <v>0</v>
          </cell>
          <cell r="K3494">
            <v>0</v>
          </cell>
          <cell r="L3494" t="str">
            <v>m2/nos</v>
          </cell>
          <cell r="M3494" t="e">
            <v>#DIV/0!</v>
          </cell>
          <cell r="T3494">
            <v>0</v>
          </cell>
        </row>
        <row r="3495">
          <cell r="D3495" t="str">
            <v>AC-WC</v>
          </cell>
          <cell r="F3495">
            <v>5</v>
          </cell>
          <cell r="I3495" t="str">
            <v>m2</v>
          </cell>
          <cell r="J3495">
            <v>0</v>
          </cell>
          <cell r="M3495" t="e">
            <v>#DIV/0!</v>
          </cell>
          <cell r="T3495">
            <v>0</v>
          </cell>
        </row>
        <row r="3496">
          <cell r="D3496" t="str">
            <v>Material</v>
          </cell>
          <cell r="M3496" t="e">
            <v>#DIV/0!</v>
          </cell>
          <cell r="T3496">
            <v>0</v>
          </cell>
        </row>
        <row r="3497">
          <cell r="B3497" t="str">
            <v>A20002</v>
          </cell>
          <cell r="E3497" t="str">
            <v>Agregat kasar</v>
          </cell>
          <cell r="I3497" t="str">
            <v>m3</v>
          </cell>
          <cell r="J3497">
            <v>0</v>
          </cell>
          <cell r="K3497">
            <v>2.5987500000000004E-2</v>
          </cell>
          <cell r="M3497">
            <v>100585.90399999999</v>
          </cell>
          <cell r="N3497">
            <v>0</v>
          </cell>
          <cell r="O3497">
            <v>0</v>
          </cell>
          <cell r="P3497">
            <v>0</v>
          </cell>
          <cell r="Q3497">
            <v>0</v>
          </cell>
          <cell r="R3497">
            <v>0</v>
          </cell>
          <cell r="T3497">
            <v>0</v>
          </cell>
        </row>
        <row r="3498">
          <cell r="B3498" t="str">
            <v>A20001</v>
          </cell>
          <cell r="E3498" t="str">
            <v>Agregat halus</v>
          </cell>
          <cell r="I3498" t="str">
            <v>m3</v>
          </cell>
          <cell r="J3498">
            <v>0</v>
          </cell>
          <cell r="K3498">
            <v>3.7812499999999999E-2</v>
          </cell>
          <cell r="M3498">
            <v>113923.47200000001</v>
          </cell>
          <cell r="N3498">
            <v>0</v>
          </cell>
          <cell r="O3498">
            <v>0</v>
          </cell>
          <cell r="P3498">
            <v>0</v>
          </cell>
          <cell r="Q3498">
            <v>0</v>
          </cell>
          <cell r="R3498">
            <v>0</v>
          </cell>
          <cell r="T3498">
            <v>0</v>
          </cell>
        </row>
        <row r="3499">
          <cell r="B3499" t="str">
            <v>A20007</v>
          </cell>
          <cell r="E3499" t="str">
            <v>Filler</v>
          </cell>
          <cell r="I3499" t="str">
            <v>kg</v>
          </cell>
          <cell r="J3499">
            <v>0</v>
          </cell>
          <cell r="K3499">
            <v>1.2375</v>
          </cell>
          <cell r="M3499">
            <v>1054</v>
          </cell>
          <cell r="N3499">
            <v>0</v>
          </cell>
          <cell r="O3499">
            <v>0</v>
          </cell>
          <cell r="P3499">
            <v>0</v>
          </cell>
          <cell r="Q3499">
            <v>0</v>
          </cell>
          <cell r="R3499">
            <v>0</v>
          </cell>
          <cell r="T3499">
            <v>0</v>
          </cell>
        </row>
        <row r="3500">
          <cell r="B3500" t="str">
            <v>B20007</v>
          </cell>
          <cell r="E3500" t="str">
            <v>Aspal</v>
          </cell>
          <cell r="I3500" t="str">
            <v>kg</v>
          </cell>
          <cell r="J3500">
            <v>0</v>
          </cell>
          <cell r="K3500">
            <v>7.3237500000000013</v>
          </cell>
          <cell r="M3500">
            <v>6900</v>
          </cell>
          <cell r="N3500">
            <v>0</v>
          </cell>
          <cell r="O3500">
            <v>0</v>
          </cell>
          <cell r="P3500">
            <v>0</v>
          </cell>
          <cell r="Q3500">
            <v>0</v>
          </cell>
          <cell r="R3500">
            <v>0</v>
          </cell>
          <cell r="T3500">
            <v>0</v>
          </cell>
        </row>
        <row r="3501">
          <cell r="D3501" t="str">
            <v>Labour</v>
          </cell>
          <cell r="M3501" t="e">
            <v>#DIV/0!</v>
          </cell>
          <cell r="T3501">
            <v>0</v>
          </cell>
        </row>
        <row r="3502">
          <cell r="B3502" t="str">
            <v>C20001</v>
          </cell>
          <cell r="E3502" t="str">
            <v>Tenaga</v>
          </cell>
          <cell r="G3502">
            <v>6</v>
          </cell>
          <cell r="I3502" t="str">
            <v>jam</v>
          </cell>
          <cell r="J3502">
            <v>0</v>
          </cell>
          <cell r="K3502">
            <v>1.6265060240963858E-2</v>
          </cell>
          <cell r="L3502">
            <v>368.88888888888886</v>
          </cell>
          <cell r="M3502">
            <v>17500</v>
          </cell>
          <cell r="N3502">
            <v>0</v>
          </cell>
          <cell r="O3502">
            <v>0</v>
          </cell>
          <cell r="P3502">
            <v>0</v>
          </cell>
          <cell r="Q3502">
            <v>0</v>
          </cell>
          <cell r="R3502">
            <v>0</v>
          </cell>
          <cell r="T3502">
            <v>0</v>
          </cell>
        </row>
        <row r="3503">
          <cell r="B3503" t="str">
            <v>C20003</v>
          </cell>
          <cell r="E3503" t="str">
            <v>Mandor</v>
          </cell>
          <cell r="G3503">
            <v>1</v>
          </cell>
          <cell r="I3503" t="str">
            <v>jam</v>
          </cell>
          <cell r="J3503">
            <v>0</v>
          </cell>
          <cell r="K3503">
            <v>1.8975903614457835E-3</v>
          </cell>
          <cell r="L3503">
            <v>526.98412698412687</v>
          </cell>
          <cell r="M3503">
            <v>27500</v>
          </cell>
          <cell r="N3503">
            <v>0</v>
          </cell>
          <cell r="O3503">
            <v>0</v>
          </cell>
          <cell r="P3503">
            <v>0</v>
          </cell>
          <cell r="Q3503">
            <v>0</v>
          </cell>
          <cell r="R3503">
            <v>0</v>
          </cell>
          <cell r="T3503">
            <v>0</v>
          </cell>
        </row>
        <row r="3504">
          <cell r="D3504" t="str">
            <v>Equipment Operasional</v>
          </cell>
          <cell r="H3504" t="str">
            <v>BBM</v>
          </cell>
          <cell r="M3504" t="e">
            <v>#DIV/0!</v>
          </cell>
          <cell r="T3504">
            <v>0</v>
          </cell>
        </row>
        <row r="3505">
          <cell r="B3505" t="str">
            <v>D20042</v>
          </cell>
          <cell r="E3505" t="str">
            <v>Wheel loader</v>
          </cell>
          <cell r="G3505">
            <v>16</v>
          </cell>
          <cell r="H3505">
            <v>0</v>
          </cell>
          <cell r="I3505" t="str">
            <v>jam</v>
          </cell>
          <cell r="J3505">
            <v>0</v>
          </cell>
          <cell r="K3505">
            <v>1.8592890078833852E-3</v>
          </cell>
          <cell r="L3505">
            <v>537.84</v>
          </cell>
          <cell r="M3505">
            <v>173345.6</v>
          </cell>
          <cell r="N3505">
            <v>0</v>
          </cell>
          <cell r="O3505">
            <v>0</v>
          </cell>
          <cell r="P3505">
            <v>0</v>
          </cell>
          <cell r="Q3505">
            <v>0</v>
          </cell>
          <cell r="R3505">
            <v>0</v>
          </cell>
          <cell r="T3505">
            <v>0</v>
          </cell>
        </row>
        <row r="3506">
          <cell r="B3506" t="str">
            <v>D20011</v>
          </cell>
          <cell r="E3506" t="str">
            <v>AMP</v>
          </cell>
          <cell r="G3506">
            <v>35</v>
          </cell>
          <cell r="H3506">
            <v>0</v>
          </cell>
          <cell r="I3506" t="str">
            <v>jam</v>
          </cell>
          <cell r="J3506">
            <v>0</v>
          </cell>
          <cell r="K3506">
            <v>2.7108433734939763E-3</v>
          </cell>
          <cell r="L3506">
            <v>368.88888888888886</v>
          </cell>
          <cell r="M3506">
            <v>635267.251017045</v>
          </cell>
          <cell r="N3506">
            <v>0</v>
          </cell>
          <cell r="O3506">
            <v>0</v>
          </cell>
          <cell r="P3506">
            <v>0</v>
          </cell>
          <cell r="Q3506">
            <v>0</v>
          </cell>
          <cell r="R3506">
            <v>0</v>
          </cell>
          <cell r="T3506">
            <v>0</v>
          </cell>
        </row>
        <row r="3507">
          <cell r="B3507" t="str">
            <v>D20027</v>
          </cell>
          <cell r="E3507" t="str">
            <v>Genset</v>
          </cell>
          <cell r="G3507">
            <v>10</v>
          </cell>
          <cell r="H3507">
            <v>0</v>
          </cell>
          <cell r="I3507" t="str">
            <v>jam</v>
          </cell>
          <cell r="J3507">
            <v>0</v>
          </cell>
          <cell r="K3507">
            <v>2.7108433734939763E-3</v>
          </cell>
          <cell r="L3507">
            <v>368.88888888888886</v>
          </cell>
          <cell r="M3507">
            <v>19041.044336153493</v>
          </cell>
          <cell r="N3507">
            <v>0</v>
          </cell>
          <cell r="O3507">
            <v>0</v>
          </cell>
          <cell r="P3507">
            <v>0</v>
          </cell>
          <cell r="Q3507">
            <v>0</v>
          </cell>
          <cell r="R3507">
            <v>0</v>
          </cell>
          <cell r="T3507">
            <v>0</v>
          </cell>
        </row>
        <row r="3508">
          <cell r="B3508" t="str">
            <v>D20024</v>
          </cell>
          <cell r="E3508" t="str">
            <v>Dump Truck 20 Ton</v>
          </cell>
          <cell r="G3508">
            <v>10</v>
          </cell>
          <cell r="H3508">
            <v>0</v>
          </cell>
          <cell r="I3508" t="str">
            <v>jam</v>
          </cell>
          <cell r="J3508">
            <v>0</v>
          </cell>
          <cell r="K3508">
            <v>1.210843373493976E-2</v>
          </cell>
          <cell r="L3508">
            <v>82.587064676616905</v>
          </cell>
          <cell r="M3508">
            <v>192744.92307692309</v>
          </cell>
          <cell r="N3508">
            <v>0</v>
          </cell>
          <cell r="O3508">
            <v>0</v>
          </cell>
          <cell r="P3508">
            <v>0</v>
          </cell>
          <cell r="Q3508">
            <v>0</v>
          </cell>
          <cell r="R3508">
            <v>0</v>
          </cell>
          <cell r="T3508">
            <v>0</v>
          </cell>
        </row>
        <row r="3509">
          <cell r="B3509" t="str">
            <v>D20012</v>
          </cell>
          <cell r="E3509" t="str">
            <v>Asphalt finisher</v>
          </cell>
          <cell r="G3509">
            <v>12</v>
          </cell>
          <cell r="H3509">
            <v>0</v>
          </cell>
          <cell r="I3509" t="str">
            <v>jam</v>
          </cell>
          <cell r="J3509">
            <v>0</v>
          </cell>
          <cell r="K3509">
            <v>3.3885542168674704E-3</v>
          </cell>
          <cell r="L3509">
            <v>295.11111111111109</v>
          </cell>
          <cell r="M3509">
            <v>116435.14869362471</v>
          </cell>
          <cell r="N3509">
            <v>0</v>
          </cell>
          <cell r="O3509">
            <v>0</v>
          </cell>
          <cell r="P3509">
            <v>0</v>
          </cell>
          <cell r="Q3509">
            <v>0</v>
          </cell>
          <cell r="R3509">
            <v>0</v>
          </cell>
          <cell r="T3509">
            <v>0</v>
          </cell>
        </row>
        <row r="3510">
          <cell r="B3510" t="str">
            <v>D20037</v>
          </cell>
          <cell r="E3510" t="str">
            <v>Tandem roller 6 ton</v>
          </cell>
          <cell r="G3510">
            <v>16</v>
          </cell>
          <cell r="H3510">
            <v>0</v>
          </cell>
          <cell r="I3510" t="str">
            <v>jam</v>
          </cell>
          <cell r="J3510">
            <v>0</v>
          </cell>
          <cell r="K3510">
            <v>3.2128514056224901E-3</v>
          </cell>
          <cell r="L3510">
            <v>311.25</v>
          </cell>
          <cell r="M3510">
            <v>121405.58489999251</v>
          </cell>
          <cell r="N3510">
            <v>0</v>
          </cell>
          <cell r="O3510">
            <v>0</v>
          </cell>
          <cell r="P3510">
            <v>0</v>
          </cell>
          <cell r="Q3510">
            <v>0</v>
          </cell>
          <cell r="R3510">
            <v>0</v>
          </cell>
          <cell r="T3510">
            <v>0</v>
          </cell>
        </row>
        <row r="3511">
          <cell r="B3511" t="str">
            <v>D20034</v>
          </cell>
          <cell r="E3511" t="str">
            <v>Pneumatic tire roller 6 ton</v>
          </cell>
          <cell r="G3511">
            <v>12</v>
          </cell>
          <cell r="H3511">
            <v>0</v>
          </cell>
          <cell r="I3511" t="str">
            <v>jam</v>
          </cell>
          <cell r="J3511">
            <v>0</v>
          </cell>
          <cell r="K3511">
            <v>2.2948938611589216E-3</v>
          </cell>
          <cell r="L3511">
            <v>435.74999999999994</v>
          </cell>
          <cell r="M3511">
            <v>129395.094333325</v>
          </cell>
          <cell r="N3511">
            <v>0</v>
          </cell>
          <cell r="O3511">
            <v>0</v>
          </cell>
          <cell r="P3511">
            <v>0</v>
          </cell>
          <cell r="Q3511">
            <v>0</v>
          </cell>
          <cell r="R3511">
            <v>0</v>
          </cell>
          <cell r="T3511">
            <v>0</v>
          </cell>
        </row>
        <row r="3512">
          <cell r="B3512" t="str">
            <v>D20052</v>
          </cell>
          <cell r="E3512" t="str">
            <v>Alat bantu pek. aspal</v>
          </cell>
          <cell r="I3512" t="str">
            <v>m3</v>
          </cell>
          <cell r="J3512">
            <v>0</v>
          </cell>
          <cell r="K3512">
            <v>1</v>
          </cell>
          <cell r="M3512">
            <v>100</v>
          </cell>
          <cell r="N3512">
            <v>0</v>
          </cell>
          <cell r="O3512">
            <v>0</v>
          </cell>
          <cell r="P3512">
            <v>0</v>
          </cell>
          <cell r="Q3512">
            <v>0</v>
          </cell>
          <cell r="R3512">
            <v>0</v>
          </cell>
          <cell r="T3512">
            <v>0</v>
          </cell>
        </row>
        <row r="3513">
          <cell r="B3513" t="str">
            <v>D20050</v>
          </cell>
          <cell r="E3513" t="str">
            <v>BBM solar</v>
          </cell>
          <cell r="H3513">
            <v>0</v>
          </cell>
          <cell r="I3513" t="str">
            <v>ltr</v>
          </cell>
          <cell r="J3513">
            <v>0</v>
          </cell>
          <cell r="M3513">
            <v>989.1712</v>
          </cell>
          <cell r="N3513">
            <v>0</v>
          </cell>
          <cell r="O3513">
            <v>0</v>
          </cell>
          <cell r="P3513">
            <v>0</v>
          </cell>
          <cell r="Q3513">
            <v>0</v>
          </cell>
          <cell r="R3513">
            <v>0</v>
          </cell>
          <cell r="T3513">
            <v>0</v>
          </cell>
        </row>
        <row r="3514">
          <cell r="T3514">
            <v>0</v>
          </cell>
        </row>
        <row r="3515">
          <cell r="B3515" t="str">
            <v>4.11.9</v>
          </cell>
          <cell r="D3515" t="str">
            <v>Cast Iron Frame &amp; Perforated Cover</v>
          </cell>
          <cell r="I3515" t="str">
            <v>nos</v>
          </cell>
          <cell r="J3515">
            <v>1</v>
          </cell>
          <cell r="K3515">
            <v>1130.3999999999999</v>
          </cell>
          <cell r="L3515" t="str">
            <v>kg/nos</v>
          </cell>
          <cell r="M3515">
            <v>19406141.999999996</v>
          </cell>
          <cell r="T3515">
            <v>0</v>
          </cell>
        </row>
        <row r="3516">
          <cell r="D3516" t="str">
            <v>Material</v>
          </cell>
          <cell r="I3516" t="str">
            <v>kg</v>
          </cell>
          <cell r="J3516">
            <v>1130.3999999999999</v>
          </cell>
          <cell r="M3516">
            <v>11917.5</v>
          </cell>
          <cell r="T3516">
            <v>0</v>
          </cell>
        </row>
        <row r="3517">
          <cell r="B3517" t="str">
            <v>B20010</v>
          </cell>
          <cell r="E3517" t="str">
            <v>Baja Struktur</v>
          </cell>
          <cell r="I3517" t="str">
            <v>kg</v>
          </cell>
          <cell r="J3517">
            <v>1186.9199999999998</v>
          </cell>
          <cell r="K3517">
            <v>1.05</v>
          </cell>
          <cell r="M3517">
            <v>11350</v>
          </cell>
          <cell r="N3517">
            <v>13471541.999999998</v>
          </cell>
          <cell r="O3517">
            <v>13471541.999999998</v>
          </cell>
          <cell r="P3517">
            <v>0</v>
          </cell>
          <cell r="Q3517">
            <v>0</v>
          </cell>
          <cell r="R3517">
            <v>0</v>
          </cell>
          <cell r="T3517">
            <v>0</v>
          </cell>
        </row>
        <row r="3518">
          <cell r="D3518" t="str">
            <v>Labour</v>
          </cell>
          <cell r="M3518">
            <v>5250</v>
          </cell>
          <cell r="T3518">
            <v>0</v>
          </cell>
        </row>
        <row r="3519">
          <cell r="B3519" t="str">
            <v>C20023</v>
          </cell>
          <cell r="E3519" t="str">
            <v>Upah pabrikasi dan instalasi baja</v>
          </cell>
          <cell r="I3519" t="str">
            <v>kg</v>
          </cell>
          <cell r="J3519">
            <v>1186.9199999999998</v>
          </cell>
          <cell r="M3519">
            <v>5000</v>
          </cell>
          <cell r="N3519">
            <v>5934599.9999999991</v>
          </cell>
          <cell r="O3519">
            <v>0</v>
          </cell>
          <cell r="P3519">
            <v>5934599.9999999991</v>
          </cell>
          <cell r="Q3519">
            <v>0</v>
          </cell>
          <cell r="R3519">
            <v>0</v>
          </cell>
          <cell r="T3519">
            <v>0</v>
          </cell>
        </row>
        <row r="3520">
          <cell r="T3520">
            <v>0</v>
          </cell>
        </row>
        <row r="3521">
          <cell r="D3521" t="str">
            <v>Closing Valve Chambers for Lines dia. 1200mm Pipe</v>
          </cell>
          <cell r="T3521">
            <v>0</v>
          </cell>
        </row>
        <row r="3522">
          <cell r="B3522" t="str">
            <v>4.12</v>
          </cell>
          <cell r="D3522" t="str">
            <v>Chamber Type (A)</v>
          </cell>
          <cell r="I3522" t="str">
            <v>nos</v>
          </cell>
          <cell r="J3522">
            <v>3</v>
          </cell>
          <cell r="M3522">
            <v>466734608.84057528</v>
          </cell>
          <cell r="N3522">
            <v>1400203826.5217259</v>
          </cell>
          <cell r="O3522">
            <v>1065007447.0444225</v>
          </cell>
          <cell r="P3522">
            <v>190133245.18998891</v>
          </cell>
          <cell r="Q3522">
            <v>105416184.28731427</v>
          </cell>
          <cell r="R3522">
            <v>39646949.999999993</v>
          </cell>
          <cell r="S3522">
            <v>0</v>
          </cell>
          <cell r="T3522">
            <v>0</v>
          </cell>
        </row>
        <row r="3523">
          <cell r="B3523" t="str">
            <v>4.12.1</v>
          </cell>
          <cell r="D3523" t="str">
            <v>Excavation</v>
          </cell>
          <cell r="F3523" t="str">
            <v>buang sejauh 8 km</v>
          </cell>
          <cell r="I3523" t="str">
            <v>m3</v>
          </cell>
          <cell r="J3523">
            <v>1058.4000000000001</v>
          </cell>
          <cell r="K3523">
            <v>352.8</v>
          </cell>
          <cell r="L3523" t="str">
            <v>m3/nos</v>
          </cell>
          <cell r="M3523">
            <v>83278.272710006873</v>
          </cell>
          <cell r="T3523">
            <v>0</v>
          </cell>
        </row>
        <row r="3524">
          <cell r="D3524" t="str">
            <v>Soft Soil (Excavation)</v>
          </cell>
          <cell r="F3524" t="str">
            <v>Estimate =</v>
          </cell>
          <cell r="G3524">
            <v>0.25</v>
          </cell>
          <cell r="I3524" t="str">
            <v>m3</v>
          </cell>
          <cell r="J3524">
            <v>264.60000000000002</v>
          </cell>
          <cell r="M3524">
            <v>42763.506795090689</v>
          </cell>
          <cell r="T3524">
            <v>0</v>
          </cell>
        </row>
        <row r="3525">
          <cell r="D3525" t="str">
            <v>Labour</v>
          </cell>
          <cell r="M3525">
            <v>2615.4616868469261</v>
          </cell>
          <cell r="T3525">
            <v>0</v>
          </cell>
        </row>
        <row r="3526">
          <cell r="B3526" t="str">
            <v>C20001</v>
          </cell>
          <cell r="E3526" t="str">
            <v>Tenaga</v>
          </cell>
          <cell r="G3526">
            <v>3</v>
          </cell>
          <cell r="I3526" t="str">
            <v>jam</v>
          </cell>
          <cell r="J3526">
            <v>39.545780705125523</v>
          </cell>
          <cell r="K3526">
            <v>0.14945495353411006</v>
          </cell>
          <cell r="L3526">
            <v>20.072937892388495</v>
          </cell>
          <cell r="M3526">
            <v>17500</v>
          </cell>
          <cell r="N3526">
            <v>692051.16233969666</v>
          </cell>
          <cell r="O3526">
            <v>0</v>
          </cell>
          <cell r="P3526">
            <v>692051.16233969666</v>
          </cell>
          <cell r="Q3526">
            <v>0</v>
          </cell>
          <cell r="R3526">
            <v>0</v>
          </cell>
          <cell r="T3526">
            <v>0</v>
          </cell>
        </row>
        <row r="3527">
          <cell r="B3527" t="str">
            <v>C20003</v>
          </cell>
          <cell r="E3527" t="str">
            <v>Mandor</v>
          </cell>
          <cell r="G3527">
            <v>0</v>
          </cell>
          <cell r="I3527" t="str">
            <v>jam</v>
          </cell>
          <cell r="J3527">
            <v>0</v>
          </cell>
          <cell r="K3527">
            <v>0</v>
          </cell>
          <cell r="L3527">
            <v>20.072937892388495</v>
          </cell>
          <cell r="M3527">
            <v>27500</v>
          </cell>
          <cell r="N3527">
            <v>0</v>
          </cell>
          <cell r="O3527">
            <v>0</v>
          </cell>
          <cell r="P3527">
            <v>0</v>
          </cell>
          <cell r="Q3527">
            <v>0</v>
          </cell>
          <cell r="R3527">
            <v>0</v>
          </cell>
          <cell r="T3527">
            <v>0</v>
          </cell>
        </row>
        <row r="3528">
          <cell r="D3528" t="str">
            <v>Equipment Operasional</v>
          </cell>
          <cell r="H3528" t="str">
            <v>BBM</v>
          </cell>
          <cell r="M3528">
            <v>40148.045108243758</v>
          </cell>
          <cell r="T3528">
            <v>0</v>
          </cell>
        </row>
        <row r="3529">
          <cell r="B3529" t="str">
            <v>D20025</v>
          </cell>
          <cell r="E3529" t="str">
            <v>Excavator CAT320</v>
          </cell>
          <cell r="F3529">
            <v>0.6</v>
          </cell>
          <cell r="G3529">
            <v>18</v>
          </cell>
          <cell r="H3529">
            <v>142.36481053845191</v>
          </cell>
          <cell r="I3529" t="str">
            <v>jam</v>
          </cell>
          <cell r="J3529">
            <v>7.9091561410251057</v>
          </cell>
          <cell r="K3529">
            <v>4.9818317844703357E-2</v>
          </cell>
          <cell r="L3529">
            <v>20.072937892388495</v>
          </cell>
          <cell r="M3529">
            <v>241268.4</v>
          </cell>
          <cell r="N3529">
            <v>1908229.4474953015</v>
          </cell>
          <cell r="O3529">
            <v>0</v>
          </cell>
          <cell r="P3529">
            <v>0</v>
          </cell>
          <cell r="Q3529">
            <v>1908229.4474953015</v>
          </cell>
          <cell r="R3529">
            <v>0</v>
          </cell>
          <cell r="T3529">
            <v>0</v>
          </cell>
        </row>
        <row r="3530">
          <cell r="B3530" t="str">
            <v>D20105</v>
          </cell>
          <cell r="E3530" t="str">
            <v>Excavator long arm</v>
          </cell>
          <cell r="F3530">
            <v>0.4</v>
          </cell>
          <cell r="G3530">
            <v>18</v>
          </cell>
          <cell r="H3530">
            <v>105.45541521366808</v>
          </cell>
          <cell r="I3530" t="str">
            <v>jam</v>
          </cell>
          <cell r="J3530">
            <v>5.8586341785371152</v>
          </cell>
          <cell r="K3530">
            <v>5.5353686494114838E-2</v>
          </cell>
          <cell r="L3530">
            <v>18.065644103149648</v>
          </cell>
          <cell r="M3530">
            <v>241268.4</v>
          </cell>
          <cell r="N3530">
            <v>1413503.294440964</v>
          </cell>
          <cell r="O3530">
            <v>0</v>
          </cell>
          <cell r="P3530">
            <v>0</v>
          </cell>
          <cell r="Q3530">
            <v>1413503.294440964</v>
          </cell>
          <cell r="R3530">
            <v>0</v>
          </cell>
          <cell r="T3530">
            <v>0</v>
          </cell>
        </row>
        <row r="3531">
          <cell r="B3531" t="str">
            <v>D20024</v>
          </cell>
          <cell r="E3531" t="str">
            <v>Dump Truck 20 Ton</v>
          </cell>
          <cell r="F3531">
            <v>8</v>
          </cell>
          <cell r="G3531">
            <v>10</v>
          </cell>
          <cell r="H3531">
            <v>344.96000000000004</v>
          </cell>
          <cell r="I3531" t="str">
            <v>jam</v>
          </cell>
          <cell r="J3531">
            <v>34.496000000000002</v>
          </cell>
          <cell r="K3531">
            <v>0.13037037037037036</v>
          </cell>
          <cell r="L3531">
            <v>7.6704545454545467</v>
          </cell>
          <cell r="M3531">
            <v>192744.92307692309</v>
          </cell>
          <cell r="N3531">
            <v>6648928.8664615396</v>
          </cell>
          <cell r="O3531">
            <v>0</v>
          </cell>
          <cell r="P3531">
            <v>0</v>
          </cell>
          <cell r="Q3531">
            <v>6648928.8664615396</v>
          </cell>
          <cell r="R3531">
            <v>0</v>
          </cell>
          <cell r="T3531">
            <v>0</v>
          </cell>
        </row>
        <row r="3532">
          <cell r="B3532" t="str">
            <v>D20004</v>
          </cell>
          <cell r="E3532" t="str">
            <v>Alat bantu (Pek. Tanah)-m3</v>
          </cell>
          <cell r="I3532" t="str">
            <v>m3</v>
          </cell>
          <cell r="J3532">
            <v>264.60000000000002</v>
          </cell>
          <cell r="K3532">
            <v>1</v>
          </cell>
          <cell r="M3532">
            <v>250</v>
          </cell>
          <cell r="N3532">
            <v>66150</v>
          </cell>
          <cell r="O3532">
            <v>0</v>
          </cell>
          <cell r="P3532">
            <v>0</v>
          </cell>
          <cell r="Q3532">
            <v>66150</v>
          </cell>
          <cell r="R3532">
            <v>0</v>
          </cell>
          <cell r="T3532">
            <v>0</v>
          </cell>
        </row>
        <row r="3533">
          <cell r="B3533" t="str">
            <v>D20050</v>
          </cell>
          <cell r="E3533" t="str">
            <v>BBM solar</v>
          </cell>
          <cell r="H3533">
            <v>592.78022575212003</v>
          </cell>
          <cell r="I3533" t="str">
            <v>ltr</v>
          </cell>
          <cell r="J3533">
            <v>592.78022575212003</v>
          </cell>
          <cell r="M3533">
            <v>989.1712</v>
          </cell>
          <cell r="N3533">
            <v>586361.12724349543</v>
          </cell>
          <cell r="O3533">
            <v>0</v>
          </cell>
          <cell r="P3533">
            <v>0</v>
          </cell>
          <cell r="Q3533">
            <v>586361.12724349543</v>
          </cell>
          <cell r="R3533">
            <v>0</v>
          </cell>
          <cell r="T3533">
            <v>0</v>
          </cell>
        </row>
        <row r="3534">
          <cell r="T3534">
            <v>0</v>
          </cell>
        </row>
        <row r="3535">
          <cell r="D3535" t="str">
            <v>Soft Rock (Excavation)</v>
          </cell>
          <cell r="F3535" t="str">
            <v>Estimate =</v>
          </cell>
          <cell r="G3535">
            <v>0.4</v>
          </cell>
          <cell r="I3535" t="str">
            <v>m3</v>
          </cell>
          <cell r="J3535">
            <v>423.36000000000007</v>
          </cell>
          <cell r="L3535">
            <v>0.75</v>
          </cell>
          <cell r="M3535">
            <v>76752.998164926248</v>
          </cell>
          <cell r="T3535">
            <v>0</v>
          </cell>
        </row>
        <row r="3536">
          <cell r="D3536" t="str">
            <v>Labour</v>
          </cell>
          <cell r="M3536">
            <v>3487.2822491292345</v>
          </cell>
          <cell r="T3536">
            <v>0</v>
          </cell>
        </row>
        <row r="3537">
          <cell r="B3537" t="str">
            <v>C20001</v>
          </cell>
          <cell r="E3537" t="str">
            <v>Tenaga</v>
          </cell>
          <cell r="G3537">
            <v>3</v>
          </cell>
          <cell r="I3537" t="str">
            <v>jam</v>
          </cell>
          <cell r="J3537">
            <v>84.36433217093446</v>
          </cell>
          <cell r="K3537">
            <v>0.19927327137881343</v>
          </cell>
          <cell r="L3537">
            <v>15.054703419291371</v>
          </cell>
          <cell r="M3537">
            <v>17500</v>
          </cell>
          <cell r="N3537">
            <v>1476375.812991353</v>
          </cell>
          <cell r="O3537">
            <v>0</v>
          </cell>
          <cell r="P3537">
            <v>1476375.812991353</v>
          </cell>
          <cell r="Q3537">
            <v>0</v>
          </cell>
          <cell r="R3537">
            <v>0</v>
          </cell>
          <cell r="T3537">
            <v>0</v>
          </cell>
        </row>
        <row r="3538">
          <cell r="B3538" t="str">
            <v>C20003</v>
          </cell>
          <cell r="E3538" t="str">
            <v>Mandor</v>
          </cell>
          <cell r="G3538">
            <v>0</v>
          </cell>
          <cell r="I3538" t="str">
            <v>jam</v>
          </cell>
          <cell r="J3538">
            <v>0</v>
          </cell>
          <cell r="K3538">
            <v>0</v>
          </cell>
          <cell r="L3538">
            <v>15.054703419291371</v>
          </cell>
          <cell r="M3538">
            <v>27500</v>
          </cell>
          <cell r="N3538">
            <v>0</v>
          </cell>
          <cell r="O3538">
            <v>0</v>
          </cell>
          <cell r="P3538">
            <v>0</v>
          </cell>
          <cell r="Q3538">
            <v>0</v>
          </cell>
          <cell r="R3538">
            <v>0</v>
          </cell>
          <cell r="T3538">
            <v>0</v>
          </cell>
        </row>
        <row r="3539">
          <cell r="D3539" t="str">
            <v>Equipment Operasional</v>
          </cell>
          <cell r="H3539" t="str">
            <v>BBM</v>
          </cell>
          <cell r="M3539">
            <v>73265.715915797016</v>
          </cell>
          <cell r="T3539">
            <v>0</v>
          </cell>
        </row>
        <row r="3540">
          <cell r="B3540" t="str">
            <v>D20025</v>
          </cell>
          <cell r="E3540" t="str">
            <v>Excavator CAT320</v>
          </cell>
          <cell r="F3540">
            <v>0.6</v>
          </cell>
          <cell r="G3540">
            <v>18</v>
          </cell>
          <cell r="H3540">
            <v>303.71159581536409</v>
          </cell>
          <cell r="I3540" t="str">
            <v>jam</v>
          </cell>
          <cell r="J3540">
            <v>16.872866434186893</v>
          </cell>
          <cell r="K3540">
            <v>6.6424423792937809E-2</v>
          </cell>
          <cell r="L3540">
            <v>15.054703419291371</v>
          </cell>
          <cell r="M3540">
            <v>241268.4</v>
          </cell>
          <cell r="N3540">
            <v>4070889.487989977</v>
          </cell>
          <cell r="O3540">
            <v>0</v>
          </cell>
          <cell r="P3540">
            <v>0</v>
          </cell>
          <cell r="Q3540">
            <v>4070889.487989977</v>
          </cell>
          <cell r="R3540">
            <v>0</v>
          </cell>
          <cell r="T3540">
            <v>0</v>
          </cell>
        </row>
        <row r="3541">
          <cell r="B3541" t="str">
            <v>D20105</v>
          </cell>
          <cell r="E3541" t="str">
            <v>Excavator long arm</v>
          </cell>
          <cell r="F3541">
            <v>0.4</v>
          </cell>
          <cell r="G3541">
            <v>18</v>
          </cell>
          <cell r="H3541">
            <v>224.97155245582528</v>
          </cell>
          <cell r="I3541" t="str">
            <v>jam</v>
          </cell>
          <cell r="J3541">
            <v>12.498419580879181</v>
          </cell>
          <cell r="K3541">
            <v>7.3804915325486456E-2</v>
          </cell>
          <cell r="L3541">
            <v>13.549233077362235</v>
          </cell>
          <cell r="M3541">
            <v>241268.4</v>
          </cell>
          <cell r="N3541">
            <v>3015473.6948073907</v>
          </cell>
          <cell r="O3541">
            <v>0</v>
          </cell>
          <cell r="P3541">
            <v>0</v>
          </cell>
          <cell r="Q3541">
            <v>3015473.6948073907</v>
          </cell>
          <cell r="R3541">
            <v>0</v>
          </cell>
          <cell r="T3541">
            <v>0</v>
          </cell>
        </row>
        <row r="3542">
          <cell r="B3542" t="str">
            <v>D20024</v>
          </cell>
          <cell r="E3542" t="str">
            <v>Dump Truck 20 Ton</v>
          </cell>
          <cell r="F3542">
            <v>8</v>
          </cell>
          <cell r="G3542">
            <v>10</v>
          </cell>
          <cell r="H3542">
            <v>551.93600000000004</v>
          </cell>
          <cell r="I3542" t="str">
            <v>jam</v>
          </cell>
          <cell r="J3542">
            <v>55.193600000000004</v>
          </cell>
          <cell r="K3542">
            <v>0.13037037037037036</v>
          </cell>
          <cell r="L3542">
            <v>7.6704545454545467</v>
          </cell>
          <cell r="M3542">
            <v>192744.92307692309</v>
          </cell>
          <cell r="N3542">
            <v>10638286.186338464</v>
          </cell>
          <cell r="O3542">
            <v>0</v>
          </cell>
          <cell r="P3542">
            <v>0</v>
          </cell>
          <cell r="Q3542">
            <v>10638286.186338464</v>
          </cell>
          <cell r="R3542">
            <v>0</v>
          </cell>
          <cell r="T3542">
            <v>0</v>
          </cell>
        </row>
        <row r="3543">
          <cell r="B3543" t="str">
            <v>D20049</v>
          </cell>
          <cell r="E3543" t="str">
            <v>Giant breaker</v>
          </cell>
          <cell r="G3543">
            <v>18</v>
          </cell>
          <cell r="H3543">
            <v>762.04800000000023</v>
          </cell>
          <cell r="I3543" t="str">
            <v>jam</v>
          </cell>
          <cell r="J3543">
            <v>42.336000000000013</v>
          </cell>
          <cell r="K3543">
            <v>0.1</v>
          </cell>
          <cell r="L3543">
            <v>10</v>
          </cell>
          <cell r="M3543">
            <v>268437.52</v>
          </cell>
          <cell r="N3543">
            <v>11364570.846720004</v>
          </cell>
          <cell r="O3543">
            <v>0</v>
          </cell>
          <cell r="P3543">
            <v>0</v>
          </cell>
          <cell r="Q3543">
            <v>11364570.846720004</v>
          </cell>
          <cell r="R3543">
            <v>0</v>
          </cell>
          <cell r="T3543">
            <v>0</v>
          </cell>
        </row>
        <row r="3544">
          <cell r="B3544" t="str">
            <v>D20004</v>
          </cell>
          <cell r="E3544" t="str">
            <v>Alat bantu (Pek. Tanah)-m3</v>
          </cell>
          <cell r="I3544" t="str">
            <v>m3</v>
          </cell>
          <cell r="J3544">
            <v>423.36000000000007</v>
          </cell>
          <cell r="K3544">
            <v>1</v>
          </cell>
          <cell r="M3544">
            <v>250</v>
          </cell>
          <cell r="N3544">
            <v>105840.00000000001</v>
          </cell>
          <cell r="O3544">
            <v>0</v>
          </cell>
          <cell r="P3544">
            <v>0</v>
          </cell>
          <cell r="Q3544">
            <v>105840.00000000001</v>
          </cell>
          <cell r="R3544">
            <v>0</v>
          </cell>
          <cell r="T3544">
            <v>0</v>
          </cell>
        </row>
        <row r="3545">
          <cell r="B3545" t="str">
            <v>D20050</v>
          </cell>
          <cell r="E3545" t="str">
            <v>BBM solar</v>
          </cell>
          <cell r="H3545">
            <v>1842.6671482711895</v>
          </cell>
          <cell r="I3545" t="str">
            <v>ltr</v>
          </cell>
          <cell r="J3545">
            <v>1842.6671482711895</v>
          </cell>
          <cell r="M3545">
            <v>989.1712</v>
          </cell>
          <cell r="N3545">
            <v>1822713.2742559905</v>
          </cell>
          <cell r="O3545">
            <v>0</v>
          </cell>
          <cell r="P3545">
            <v>0</v>
          </cell>
          <cell r="Q3545">
            <v>1822713.2742559905</v>
          </cell>
          <cell r="R3545">
            <v>0</v>
          </cell>
          <cell r="T3545">
            <v>0</v>
          </cell>
        </row>
        <row r="3546">
          <cell r="T3546">
            <v>0</v>
          </cell>
        </row>
        <row r="3547">
          <cell r="D3547" t="str">
            <v>Rock Excavation</v>
          </cell>
          <cell r="F3547" t="str">
            <v>Estimate =</v>
          </cell>
          <cell r="G3547">
            <v>0.35</v>
          </cell>
          <cell r="I3547" t="str">
            <v>m3</v>
          </cell>
          <cell r="J3547">
            <v>370.44</v>
          </cell>
          <cell r="L3547">
            <v>0.25</v>
          </cell>
          <cell r="M3547">
            <v>119674.84784361062</v>
          </cell>
          <cell r="T3547">
            <v>0</v>
          </cell>
        </row>
        <row r="3548">
          <cell r="D3548" t="str">
            <v>Labour</v>
          </cell>
          <cell r="M3548">
            <v>10461.846747387704</v>
          </cell>
          <cell r="T3548">
            <v>0</v>
          </cell>
        </row>
        <row r="3549">
          <cell r="B3549" t="str">
            <v>C20001</v>
          </cell>
          <cell r="E3549" t="str">
            <v>Tenaga</v>
          </cell>
          <cell r="G3549">
            <v>3</v>
          </cell>
          <cell r="I3549" t="str">
            <v>jam</v>
          </cell>
          <cell r="J3549">
            <v>221.45637194870292</v>
          </cell>
          <cell r="K3549">
            <v>0.59781981413644025</v>
          </cell>
          <cell r="L3549">
            <v>5.0182344730971238</v>
          </cell>
          <cell r="M3549">
            <v>17500</v>
          </cell>
          <cell r="N3549">
            <v>3875486.5091023012</v>
          </cell>
          <cell r="O3549">
            <v>0</v>
          </cell>
          <cell r="P3549">
            <v>3875486.5091023012</v>
          </cell>
          <cell r="Q3549">
            <v>0</v>
          </cell>
          <cell r="R3549">
            <v>0</v>
          </cell>
          <cell r="T3549">
            <v>0</v>
          </cell>
        </row>
        <row r="3550">
          <cell r="B3550" t="str">
            <v>C20003</v>
          </cell>
          <cell r="E3550" t="str">
            <v>Mandor</v>
          </cell>
          <cell r="G3550">
            <v>0</v>
          </cell>
          <cell r="I3550" t="str">
            <v>jam</v>
          </cell>
          <cell r="J3550">
            <v>0</v>
          </cell>
          <cell r="K3550">
            <v>0</v>
          </cell>
          <cell r="L3550">
            <v>5.0182344730971238</v>
          </cell>
          <cell r="M3550">
            <v>27500</v>
          </cell>
          <cell r="N3550">
            <v>0</v>
          </cell>
          <cell r="O3550">
            <v>0</v>
          </cell>
          <cell r="P3550">
            <v>0</v>
          </cell>
          <cell r="Q3550">
            <v>0</v>
          </cell>
          <cell r="R3550">
            <v>0</v>
          </cell>
          <cell r="T3550">
            <v>0</v>
          </cell>
        </row>
        <row r="3551">
          <cell r="D3551" t="str">
            <v>Equipment Operasional</v>
          </cell>
          <cell r="H3551" t="str">
            <v>BBM</v>
          </cell>
          <cell r="M3551">
            <v>109213.00109622293</v>
          </cell>
          <cell r="T3551">
            <v>0</v>
          </cell>
        </row>
        <row r="3552">
          <cell r="B3552" t="str">
            <v>D20025</v>
          </cell>
          <cell r="E3552" t="str">
            <v>Excavator CAT320</v>
          </cell>
          <cell r="F3552">
            <v>0.6</v>
          </cell>
          <cell r="G3552">
            <v>18</v>
          </cell>
          <cell r="H3552">
            <v>797.24293901533053</v>
          </cell>
          <cell r="I3552" t="str">
            <v>jam</v>
          </cell>
          <cell r="J3552">
            <v>44.291274389740586</v>
          </cell>
          <cell r="K3552">
            <v>0.19927327137881343</v>
          </cell>
          <cell r="L3552">
            <v>5.0182344730971238</v>
          </cell>
          <cell r="M3552">
            <v>241268.4</v>
          </cell>
          <cell r="N3552">
            <v>10686084.905973688</v>
          </cell>
          <cell r="O3552">
            <v>0</v>
          </cell>
          <cell r="P3552">
            <v>0</v>
          </cell>
          <cell r="Q3552">
            <v>10686084.905973688</v>
          </cell>
          <cell r="R3552">
            <v>0</v>
          </cell>
          <cell r="T3552">
            <v>0</v>
          </cell>
        </row>
        <row r="3553">
          <cell r="B3553" t="str">
            <v>D20105</v>
          </cell>
          <cell r="E3553" t="str">
            <v>Excavator long arm</v>
          </cell>
          <cell r="F3553">
            <v>0.4</v>
          </cell>
          <cell r="G3553">
            <v>18</v>
          </cell>
          <cell r="H3553">
            <v>590.55032519654117</v>
          </cell>
          <cell r="I3553" t="str">
            <v>jam</v>
          </cell>
          <cell r="J3553">
            <v>32.80835139980784</v>
          </cell>
          <cell r="K3553">
            <v>0.22141474597645935</v>
          </cell>
          <cell r="L3553">
            <v>4.5164110257874119</v>
          </cell>
          <cell r="M3553">
            <v>241268.4</v>
          </cell>
          <cell r="N3553">
            <v>7915618.4488693979</v>
          </cell>
          <cell r="O3553">
            <v>0</v>
          </cell>
          <cell r="P3553">
            <v>0</v>
          </cell>
          <cell r="Q3553">
            <v>7915618.4488693979</v>
          </cell>
          <cell r="R3553">
            <v>0</v>
          </cell>
          <cell r="T3553">
            <v>0</v>
          </cell>
        </row>
        <row r="3554">
          <cell r="B3554" t="str">
            <v>D20024</v>
          </cell>
          <cell r="E3554" t="str">
            <v>Dump Truck 20 Ton</v>
          </cell>
          <cell r="F3554">
            <v>8</v>
          </cell>
          <cell r="G3554">
            <v>10</v>
          </cell>
          <cell r="H3554">
            <v>482.94399999999996</v>
          </cell>
          <cell r="I3554" t="str">
            <v>jam</v>
          </cell>
          <cell r="J3554">
            <v>48.294399999999996</v>
          </cell>
          <cell r="K3554">
            <v>0.13037037037037036</v>
          </cell>
          <cell r="L3554">
            <v>7.6704545454545467</v>
          </cell>
          <cell r="M3554">
            <v>192744.92307692309</v>
          </cell>
          <cell r="N3554">
            <v>9308500.4130461533</v>
          </cell>
          <cell r="O3554">
            <v>0</v>
          </cell>
          <cell r="P3554">
            <v>0</v>
          </cell>
          <cell r="Q3554">
            <v>9308500.4130461533</v>
          </cell>
          <cell r="R3554">
            <v>0</v>
          </cell>
          <cell r="T3554">
            <v>0</v>
          </cell>
        </row>
        <row r="3555">
          <cell r="B3555" t="str">
            <v>D20049</v>
          </cell>
          <cell r="E3555" t="str">
            <v>Giant breaker</v>
          </cell>
          <cell r="G3555">
            <v>18</v>
          </cell>
          <cell r="H3555">
            <v>666.79200000000003</v>
          </cell>
          <cell r="I3555" t="str">
            <v>jam</v>
          </cell>
          <cell r="J3555">
            <v>37.044000000000004</v>
          </cell>
          <cell r="K3555">
            <v>0.1</v>
          </cell>
          <cell r="L3555">
            <v>10</v>
          </cell>
          <cell r="M3555">
            <v>268437.52</v>
          </cell>
          <cell r="N3555">
            <v>9943999.4908800013</v>
          </cell>
          <cell r="O3555">
            <v>0</v>
          </cell>
          <cell r="P3555">
            <v>0</v>
          </cell>
          <cell r="Q3555">
            <v>9943999.4908800013</v>
          </cell>
          <cell r="R3555">
            <v>0</v>
          </cell>
          <cell r="T3555">
            <v>0</v>
          </cell>
        </row>
        <row r="3556">
          <cell r="B3556" t="str">
            <v>D20004</v>
          </cell>
          <cell r="E3556" t="str">
            <v>Alat bantu (Pek. Tanah)-m3</v>
          </cell>
          <cell r="I3556" t="str">
            <v>m3</v>
          </cell>
          <cell r="J3556">
            <v>370.44</v>
          </cell>
          <cell r="K3556">
            <v>1</v>
          </cell>
          <cell r="M3556">
            <v>250</v>
          </cell>
          <cell r="N3556">
            <v>92610</v>
          </cell>
          <cell r="O3556">
            <v>0</v>
          </cell>
          <cell r="P3556">
            <v>0</v>
          </cell>
          <cell r="Q3556">
            <v>92610</v>
          </cell>
          <cell r="R3556">
            <v>0</v>
          </cell>
          <cell r="T3556">
            <v>0</v>
          </cell>
        </row>
        <row r="3557">
          <cell r="B3557" t="str">
            <v>D20050</v>
          </cell>
          <cell r="E3557" t="str">
            <v>BBM solar</v>
          </cell>
          <cell r="H3557">
            <v>2537.5292642118716</v>
          </cell>
          <cell r="I3557" t="str">
            <v>ltr</v>
          </cell>
          <cell r="J3557">
            <v>2537.5292642118716</v>
          </cell>
          <cell r="M3557">
            <v>989.1712</v>
          </cell>
          <cell r="N3557">
            <v>2510050.8673155741</v>
          </cell>
          <cell r="O3557">
            <v>0</v>
          </cell>
          <cell r="P3557">
            <v>0</v>
          </cell>
          <cell r="Q3557">
            <v>2510050.8673155741</v>
          </cell>
          <cell r="R3557">
            <v>0</v>
          </cell>
          <cell r="T3557">
            <v>0</v>
          </cell>
        </row>
        <row r="3558">
          <cell r="T3558">
            <v>0</v>
          </cell>
        </row>
        <row r="3559">
          <cell r="B3559" t="str">
            <v>4.12.2</v>
          </cell>
          <cell r="D3559" t="str">
            <v>Chamber Soil Back Filling</v>
          </cell>
          <cell r="I3559" t="str">
            <v>m3</v>
          </cell>
          <cell r="J3559">
            <v>158.625</v>
          </cell>
          <cell r="K3559">
            <v>52.875</v>
          </cell>
          <cell r="L3559" t="str">
            <v>m3/nos</v>
          </cell>
          <cell r="M3559">
            <v>48435.163685089246</v>
          </cell>
          <cell r="T3559">
            <v>0</v>
          </cell>
        </row>
        <row r="3560">
          <cell r="D3560" t="str">
            <v>Material</v>
          </cell>
          <cell r="M3560">
            <v>8174.281950847163</v>
          </cell>
          <cell r="T3560">
            <v>0</v>
          </cell>
        </row>
        <row r="3561">
          <cell r="B3561" t="str">
            <v>A20020</v>
          </cell>
          <cell r="E3561" t="str">
            <v>Tanah pilihan</v>
          </cell>
          <cell r="F3561">
            <v>0.2</v>
          </cell>
          <cell r="I3561" t="str">
            <v>m3</v>
          </cell>
          <cell r="J3561">
            <v>38.07</v>
          </cell>
          <cell r="K3561">
            <v>1.2</v>
          </cell>
          <cell r="M3561">
            <v>34059.508128529844</v>
          </cell>
          <cell r="N3561">
            <v>1296645.4744531312</v>
          </cell>
          <cell r="O3561">
            <v>1296645.4744531312</v>
          </cell>
          <cell r="P3561">
            <v>0</v>
          </cell>
          <cell r="Q3561">
            <v>0</v>
          </cell>
          <cell r="R3561">
            <v>0</v>
          </cell>
          <cell r="T3561">
            <v>0</v>
          </cell>
        </row>
        <row r="3562">
          <cell r="D3562" t="str">
            <v>Labour</v>
          </cell>
          <cell r="M3562">
            <v>3489.7119341563766</v>
          </cell>
          <cell r="T3562">
            <v>0</v>
          </cell>
        </row>
        <row r="3563">
          <cell r="B3563" t="str">
            <v>C20001</v>
          </cell>
          <cell r="E3563" t="str">
            <v>Tenaga</v>
          </cell>
          <cell r="G3563">
            <v>6</v>
          </cell>
          <cell r="I3563" t="str">
            <v>jam</v>
          </cell>
          <cell r="J3563">
            <v>25.066666666666656</v>
          </cell>
          <cell r="K3563">
            <v>0.15802469135802463</v>
          </cell>
          <cell r="L3563">
            <v>37.968750000000014</v>
          </cell>
          <cell r="M3563">
            <v>17500</v>
          </cell>
          <cell r="N3563">
            <v>438666.66666666645</v>
          </cell>
          <cell r="O3563">
            <v>0</v>
          </cell>
          <cell r="P3563">
            <v>438666.66666666645</v>
          </cell>
          <cell r="Q3563">
            <v>0</v>
          </cell>
          <cell r="R3563">
            <v>0</v>
          </cell>
          <cell r="T3563">
            <v>0</v>
          </cell>
        </row>
        <row r="3564">
          <cell r="B3564" t="str">
            <v>C20003</v>
          </cell>
          <cell r="E3564" t="str">
            <v>Mandor</v>
          </cell>
          <cell r="G3564">
            <v>1</v>
          </cell>
          <cell r="I3564" t="str">
            <v>jam</v>
          </cell>
          <cell r="J3564">
            <v>4.1777777777777763</v>
          </cell>
          <cell r="K3564">
            <v>2.6337448559670771E-2</v>
          </cell>
          <cell r="L3564">
            <v>37.968750000000014</v>
          </cell>
          <cell r="M3564">
            <v>27500</v>
          </cell>
          <cell r="N3564">
            <v>114888.88888888885</v>
          </cell>
          <cell r="O3564">
            <v>0</v>
          </cell>
          <cell r="P3564">
            <v>114888.88888888885</v>
          </cell>
          <cell r="Q3564">
            <v>0</v>
          </cell>
          <cell r="R3564">
            <v>0</v>
          </cell>
          <cell r="T3564">
            <v>0</v>
          </cell>
        </row>
        <row r="3565">
          <cell r="D3565" t="str">
            <v>Equipment Operasional</v>
          </cell>
          <cell r="H3565" t="str">
            <v>BBM</v>
          </cell>
          <cell r="M3565">
            <v>36771.169800085714</v>
          </cell>
          <cell r="T3565">
            <v>0</v>
          </cell>
        </row>
        <row r="3566">
          <cell r="B3566" t="str">
            <v>D20025</v>
          </cell>
          <cell r="E3566" t="str">
            <v>Excavator CAT320</v>
          </cell>
          <cell r="F3566" t="str">
            <v>Timbun</v>
          </cell>
          <cell r="G3566">
            <v>18</v>
          </cell>
          <cell r="H3566">
            <v>75.199999999999974</v>
          </cell>
          <cell r="I3566" t="str">
            <v>jam</v>
          </cell>
          <cell r="J3566">
            <v>4.1777777777777763</v>
          </cell>
          <cell r="K3566">
            <v>2.6337448559670771E-2</v>
          </cell>
          <cell r="L3566">
            <v>37.968750000000014</v>
          </cell>
          <cell r="M3566">
            <v>241268.4</v>
          </cell>
          <cell r="N3566">
            <v>1007965.7599999997</v>
          </cell>
          <cell r="O3566">
            <v>0</v>
          </cell>
          <cell r="P3566">
            <v>0</v>
          </cell>
          <cell r="Q3566">
            <v>1007965.7599999997</v>
          </cell>
          <cell r="R3566">
            <v>0</v>
          </cell>
          <cell r="T3566">
            <v>0</v>
          </cell>
        </row>
        <row r="3567">
          <cell r="B3567" t="str">
            <v>D20040</v>
          </cell>
          <cell r="E3567" t="str">
            <v>Water Tank Truck, 3000-5000 liter</v>
          </cell>
          <cell r="G3567">
            <v>5</v>
          </cell>
          <cell r="H3567">
            <v>5.2875000000000005</v>
          </cell>
          <cell r="I3567" t="str">
            <v>jam</v>
          </cell>
          <cell r="J3567">
            <v>1.0575000000000001</v>
          </cell>
          <cell r="K3567">
            <v>6.6666666666666671E-3</v>
          </cell>
          <cell r="L3567">
            <v>150</v>
          </cell>
          <cell r="M3567">
            <v>84561.566504230243</v>
          </cell>
          <cell r="N3567">
            <v>89423.856578223495</v>
          </cell>
          <cell r="O3567">
            <v>0</v>
          </cell>
          <cell r="P3567">
            <v>0</v>
          </cell>
          <cell r="Q3567">
            <v>89423.856578223495</v>
          </cell>
          <cell r="R3567">
            <v>0</v>
          </cell>
          <cell r="T3567">
            <v>0</v>
          </cell>
        </row>
        <row r="3568">
          <cell r="B3568" t="str">
            <v>A20021</v>
          </cell>
          <cell r="E3568" t="str">
            <v>Air</v>
          </cell>
          <cell r="I3568" t="str">
            <v>m3</v>
          </cell>
          <cell r="J3568">
            <v>15.862500000000001</v>
          </cell>
          <cell r="K3568">
            <v>0.1</v>
          </cell>
          <cell r="M3568">
            <v>2469.92</v>
          </cell>
          <cell r="N3568">
            <v>39179.106</v>
          </cell>
          <cell r="O3568">
            <v>39179.106</v>
          </cell>
          <cell r="P3568">
            <v>0</v>
          </cell>
          <cell r="Q3568">
            <v>0</v>
          </cell>
          <cell r="R3568">
            <v>0</v>
          </cell>
          <cell r="T3568">
            <v>0</v>
          </cell>
        </row>
        <row r="3569">
          <cell r="B3569" t="str">
            <v>D20036</v>
          </cell>
          <cell r="E3569" t="str">
            <v>Stamper</v>
          </cell>
          <cell r="I3569" t="str">
            <v>jam</v>
          </cell>
          <cell r="J3569">
            <v>21.15</v>
          </cell>
          <cell r="K3569">
            <v>0.13333333333333333</v>
          </cell>
          <cell r="L3569">
            <v>7.5</v>
          </cell>
          <cell r="M3569">
            <v>27509.943875635217</v>
          </cell>
          <cell r="N3569">
            <v>581835.31296968483</v>
          </cell>
          <cell r="O3569">
            <v>0</v>
          </cell>
          <cell r="P3569">
            <v>0</v>
          </cell>
          <cell r="Q3569">
            <v>581835.31296968483</v>
          </cell>
          <cell r="R3569">
            <v>0</v>
          </cell>
          <cell r="T3569">
            <v>0</v>
          </cell>
        </row>
        <row r="3570">
          <cell r="B3570" t="str">
            <v>D20042</v>
          </cell>
          <cell r="E3570" t="str">
            <v>Wheel loader</v>
          </cell>
          <cell r="F3570">
            <v>0.8</v>
          </cell>
          <cell r="G3570">
            <v>16</v>
          </cell>
          <cell r="H3570">
            <v>54.361445783132517</v>
          </cell>
          <cell r="I3570" t="str">
            <v>jam</v>
          </cell>
          <cell r="J3570">
            <v>3.3975903614457823</v>
          </cell>
          <cell r="K3570">
            <v>2.6773761713520743E-2</v>
          </cell>
          <cell r="L3570">
            <v>37.350000000000009</v>
          </cell>
          <cell r="M3570">
            <v>173345.6</v>
          </cell>
          <cell r="N3570">
            <v>588957.33975903597</v>
          </cell>
          <cell r="O3570">
            <v>0</v>
          </cell>
          <cell r="P3570">
            <v>0</v>
          </cell>
          <cell r="Q3570">
            <v>588957.33975903597</v>
          </cell>
          <cell r="R3570">
            <v>0</v>
          </cell>
          <cell r="T3570">
            <v>0</v>
          </cell>
        </row>
        <row r="3571">
          <cell r="B3571" t="str">
            <v>D20024</v>
          </cell>
          <cell r="E3571" t="str">
            <v>Dump Truck 20 Ton</v>
          </cell>
          <cell r="F3571">
            <v>8</v>
          </cell>
          <cell r="G3571">
            <v>10</v>
          </cell>
          <cell r="H3571">
            <v>165.44</v>
          </cell>
          <cell r="I3571" t="str">
            <v>jam</v>
          </cell>
          <cell r="J3571">
            <v>16.544</v>
          </cell>
          <cell r="K3571">
            <v>0.13037037037037036</v>
          </cell>
          <cell r="L3571">
            <v>7.6704545454545467</v>
          </cell>
          <cell r="M3571">
            <v>192744.92307692309</v>
          </cell>
          <cell r="N3571">
            <v>3188772.007384616</v>
          </cell>
          <cell r="O3571">
            <v>0</v>
          </cell>
          <cell r="P3571">
            <v>0</v>
          </cell>
          <cell r="Q3571">
            <v>3188772.007384616</v>
          </cell>
          <cell r="R3571">
            <v>0</v>
          </cell>
          <cell r="T3571">
            <v>0</v>
          </cell>
        </row>
        <row r="3572">
          <cell r="B3572" t="str">
            <v>D20004</v>
          </cell>
          <cell r="E3572" t="str">
            <v>Alat bantu (Pek. Tanah)-m3</v>
          </cell>
          <cell r="I3572" t="str">
            <v>m3</v>
          </cell>
          <cell r="J3572">
            <v>158.625</v>
          </cell>
          <cell r="K3572">
            <v>1</v>
          </cell>
          <cell r="M3572">
            <v>250</v>
          </cell>
          <cell r="N3572">
            <v>39656.25</v>
          </cell>
          <cell r="O3572">
            <v>0</v>
          </cell>
          <cell r="P3572">
            <v>0</v>
          </cell>
          <cell r="Q3572">
            <v>39656.25</v>
          </cell>
          <cell r="R3572">
            <v>0</v>
          </cell>
          <cell r="T3572">
            <v>0</v>
          </cell>
        </row>
        <row r="3573">
          <cell r="B3573" t="str">
            <v>D20050</v>
          </cell>
          <cell r="E3573" t="str">
            <v>BBM solar</v>
          </cell>
          <cell r="H3573">
            <v>300.28894578313248</v>
          </cell>
          <cell r="I3573" t="str">
            <v>ltr</v>
          </cell>
          <cell r="J3573">
            <v>300.28894578313248</v>
          </cell>
          <cell r="M3573">
            <v>989.1712</v>
          </cell>
          <cell r="N3573">
            <v>297037.17684703611</v>
          </cell>
          <cell r="O3573">
            <v>0</v>
          </cell>
          <cell r="P3573">
            <v>0</v>
          </cell>
          <cell r="Q3573">
            <v>297037.17684703611</v>
          </cell>
          <cell r="R3573">
            <v>0</v>
          </cell>
          <cell r="T3573">
            <v>0</v>
          </cell>
        </row>
        <row r="3574">
          <cell r="T3574">
            <v>0</v>
          </cell>
        </row>
        <row r="3575">
          <cell r="B3575" t="str">
            <v>4.12.3</v>
          </cell>
          <cell r="D3575" t="str">
            <v>Blinding Concrete Class B</v>
          </cell>
          <cell r="F3575">
            <v>0.1</v>
          </cell>
          <cell r="I3575" t="str">
            <v>m3</v>
          </cell>
          <cell r="J3575">
            <v>20.924999999999997</v>
          </cell>
          <cell r="K3575">
            <v>6.9749999999999996</v>
          </cell>
          <cell r="L3575" t="str">
            <v>m3/nos</v>
          </cell>
          <cell r="M3575">
            <v>694275.05280000006</v>
          </cell>
          <cell r="T3575">
            <v>0</v>
          </cell>
        </row>
        <row r="3576">
          <cell r="D3576" t="str">
            <v>Material</v>
          </cell>
          <cell r="M3576">
            <v>609675.05280000006</v>
          </cell>
          <cell r="T3576">
            <v>0</v>
          </cell>
        </row>
        <row r="3577">
          <cell r="B3577" t="str">
            <v>B20193</v>
          </cell>
          <cell r="E3577" t="str">
            <v>Concrete Class B</v>
          </cell>
          <cell r="I3577" t="str">
            <v>m3</v>
          </cell>
          <cell r="J3577">
            <v>21.343499999999999</v>
          </cell>
          <cell r="K3577">
            <v>1.02</v>
          </cell>
          <cell r="M3577">
            <v>597720.64</v>
          </cell>
          <cell r="N3577">
            <v>12757450.479839999</v>
          </cell>
          <cell r="O3577">
            <v>12757450.479839999</v>
          </cell>
          <cell r="P3577">
            <v>0</v>
          </cell>
          <cell r="Q3577">
            <v>0</v>
          </cell>
          <cell r="R3577">
            <v>0</v>
          </cell>
          <cell r="T3577">
            <v>0</v>
          </cell>
        </row>
        <row r="3578">
          <cell r="D3578" t="str">
            <v>Labour</v>
          </cell>
          <cell r="M3578">
            <v>81600.000000000015</v>
          </cell>
          <cell r="T3578">
            <v>0</v>
          </cell>
        </row>
        <row r="3579">
          <cell r="B3579" t="str">
            <v>C20008</v>
          </cell>
          <cell r="E3579" t="str">
            <v>Placing beton (slab)</v>
          </cell>
          <cell r="I3579" t="str">
            <v>m3</v>
          </cell>
          <cell r="J3579">
            <v>21.343499999999999</v>
          </cell>
          <cell r="M3579">
            <v>80000</v>
          </cell>
          <cell r="N3579">
            <v>1707480</v>
          </cell>
          <cell r="O3579">
            <v>0</v>
          </cell>
          <cell r="P3579">
            <v>1707480</v>
          </cell>
          <cell r="Q3579">
            <v>0</v>
          </cell>
          <cell r="R3579">
            <v>0</v>
          </cell>
          <cell r="T3579">
            <v>0</v>
          </cell>
        </row>
        <row r="3580">
          <cell r="D3580" t="str">
            <v>Equipment Operasional</v>
          </cell>
          <cell r="H3580" t="str">
            <v>BBM</v>
          </cell>
          <cell r="M3580">
            <v>2999.9999999999995</v>
          </cell>
          <cell r="T3580">
            <v>0</v>
          </cell>
        </row>
        <row r="3581">
          <cell r="B3581" t="str">
            <v>D20029</v>
          </cell>
          <cell r="E3581" t="str">
            <v>Gerobak dorong</v>
          </cell>
          <cell r="I3581" t="str">
            <v>unit</v>
          </cell>
          <cell r="J3581">
            <v>0.41849999999999993</v>
          </cell>
          <cell r="K3581">
            <v>0.02</v>
          </cell>
          <cell r="M3581">
            <v>100000</v>
          </cell>
          <cell r="N3581">
            <v>41849.999999999993</v>
          </cell>
          <cell r="O3581">
            <v>0</v>
          </cell>
          <cell r="P3581">
            <v>0</v>
          </cell>
          <cell r="Q3581">
            <v>41849.999999999993</v>
          </cell>
          <cell r="R3581">
            <v>0</v>
          </cell>
          <cell r="T3581">
            <v>0</v>
          </cell>
        </row>
        <row r="3582">
          <cell r="B3582" t="str">
            <v>D20006</v>
          </cell>
          <cell r="E3582" t="str">
            <v>Alat bantu Cor</v>
          </cell>
          <cell r="I3582" t="str">
            <v>m3</v>
          </cell>
          <cell r="J3582">
            <v>20.924999999999997</v>
          </cell>
          <cell r="K3582">
            <v>1</v>
          </cell>
          <cell r="M3582">
            <v>1000</v>
          </cell>
          <cell r="N3582">
            <v>20924.999999999996</v>
          </cell>
          <cell r="O3582">
            <v>0</v>
          </cell>
          <cell r="P3582">
            <v>0</v>
          </cell>
          <cell r="Q3582">
            <v>20924.999999999996</v>
          </cell>
          <cell r="R3582">
            <v>0</v>
          </cell>
          <cell r="T3582">
            <v>0</v>
          </cell>
        </row>
        <row r="3583">
          <cell r="T3583">
            <v>0</v>
          </cell>
        </row>
        <row r="3584">
          <cell r="B3584" t="str">
            <v>4.12.4</v>
          </cell>
          <cell r="D3584" t="str">
            <v>Concrete Work</v>
          </cell>
          <cell r="I3584" t="str">
            <v>nos</v>
          </cell>
          <cell r="J3584">
            <v>3</v>
          </cell>
          <cell r="M3584">
            <v>380795137.08311576</v>
          </cell>
          <cell r="T3584">
            <v>0</v>
          </cell>
        </row>
        <row r="3585">
          <cell r="D3585" t="str">
            <v>Concrete block</v>
          </cell>
          <cell r="T3585">
            <v>0</v>
          </cell>
        </row>
        <row r="3586">
          <cell r="B3586" t="str">
            <v>4.12.4.a</v>
          </cell>
          <cell r="E3586" t="str">
            <v>Con-C</v>
          </cell>
          <cell r="I3586" t="str">
            <v>m3</v>
          </cell>
          <cell r="J3586">
            <v>56.16</v>
          </cell>
          <cell r="K3586">
            <v>18.72</v>
          </cell>
          <cell r="L3586" t="str">
            <v>m3/nos</v>
          </cell>
          <cell r="T3586">
            <v>0</v>
          </cell>
        </row>
        <row r="3587">
          <cell r="B3587" t="str">
            <v>4.12.4.b</v>
          </cell>
          <cell r="E3587" t="str">
            <v>Re-Bar</v>
          </cell>
          <cell r="I3587" t="str">
            <v>kg</v>
          </cell>
          <cell r="J3587">
            <v>1609.1910000000003</v>
          </cell>
          <cell r="K3587">
            <v>536.39700000000005</v>
          </cell>
          <cell r="L3587" t="str">
            <v>kg/nos</v>
          </cell>
          <cell r="T3587">
            <v>0</v>
          </cell>
        </row>
        <row r="3588">
          <cell r="B3588" t="str">
            <v>4.12.4.c</v>
          </cell>
          <cell r="E3588" t="str">
            <v>Form-Work</v>
          </cell>
          <cell r="I3588" t="str">
            <v>m2</v>
          </cell>
          <cell r="J3588">
            <v>191.65199999999999</v>
          </cell>
          <cell r="K3588">
            <v>63.884</v>
          </cell>
          <cell r="L3588" t="str">
            <v>m2/nos</v>
          </cell>
          <cell r="T3588">
            <v>0</v>
          </cell>
        </row>
        <row r="3589">
          <cell r="D3589" t="str">
            <v>Opening for acces and maintenance</v>
          </cell>
          <cell r="T3589">
            <v>0</v>
          </cell>
        </row>
        <row r="3590">
          <cell r="B3590" t="str">
            <v>4.12.4.d</v>
          </cell>
          <cell r="E3590" t="str">
            <v>Con-C</v>
          </cell>
          <cell r="I3590" t="str">
            <v>m3</v>
          </cell>
          <cell r="J3590">
            <v>0.92999999999999994</v>
          </cell>
          <cell r="K3590">
            <v>0.31</v>
          </cell>
          <cell r="L3590" t="str">
            <v>m3/nos</v>
          </cell>
          <cell r="T3590">
            <v>0</v>
          </cell>
        </row>
        <row r="3591">
          <cell r="B3591" t="str">
            <v>4.12.4.e</v>
          </cell>
          <cell r="E3591" t="str">
            <v>Re-Bar</v>
          </cell>
          <cell r="I3591" t="str">
            <v>kg</v>
          </cell>
          <cell r="J3591">
            <v>245.45999999999998</v>
          </cell>
          <cell r="K3591">
            <v>81.819999999999993</v>
          </cell>
          <cell r="L3591" t="str">
            <v>kg/nos</v>
          </cell>
          <cell r="T3591">
            <v>0</v>
          </cell>
        </row>
        <row r="3592">
          <cell r="B3592" t="str">
            <v>4.12.4.f</v>
          </cell>
          <cell r="E3592" t="str">
            <v>Form-Work</v>
          </cell>
          <cell r="I3592" t="str">
            <v>m2</v>
          </cell>
          <cell r="J3592">
            <v>12.96</v>
          </cell>
          <cell r="K3592">
            <v>4.32</v>
          </cell>
          <cell r="L3592" t="str">
            <v>m2/nos</v>
          </cell>
          <cell r="T3592">
            <v>0</v>
          </cell>
        </row>
        <row r="3593">
          <cell r="D3593" t="str">
            <v>Concrete ring for cover installation</v>
          </cell>
          <cell r="T3593">
            <v>0</v>
          </cell>
        </row>
        <row r="3594">
          <cell r="B3594" t="str">
            <v>4.12.4.g</v>
          </cell>
          <cell r="E3594" t="str">
            <v>Con-C</v>
          </cell>
          <cell r="I3594" t="str">
            <v>m3</v>
          </cell>
          <cell r="J3594">
            <v>3.24</v>
          </cell>
          <cell r="K3594">
            <v>1.08</v>
          </cell>
          <cell r="L3594" t="str">
            <v>m3/nos</v>
          </cell>
          <cell r="T3594">
            <v>0</v>
          </cell>
        </row>
        <row r="3595">
          <cell r="B3595" t="str">
            <v>4.12.4.h</v>
          </cell>
          <cell r="E3595" t="str">
            <v>Re-Bar</v>
          </cell>
          <cell r="I3595" t="str">
            <v>kg</v>
          </cell>
          <cell r="J3595">
            <v>828.423</v>
          </cell>
          <cell r="K3595">
            <v>276.14100000000002</v>
          </cell>
          <cell r="L3595" t="str">
            <v>kg/nos</v>
          </cell>
          <cell r="T3595">
            <v>0</v>
          </cell>
        </row>
        <row r="3596">
          <cell r="B3596" t="str">
            <v>4.12.4.i</v>
          </cell>
          <cell r="E3596" t="str">
            <v>Form-Work</v>
          </cell>
          <cell r="I3596" t="str">
            <v>m2</v>
          </cell>
          <cell r="J3596">
            <v>36</v>
          </cell>
          <cell r="K3596">
            <v>12</v>
          </cell>
          <cell r="L3596" t="str">
            <v>m2/nos</v>
          </cell>
          <cell r="T3596">
            <v>0</v>
          </cell>
        </row>
        <row r="3597">
          <cell r="D3597" t="str">
            <v>Chamber</v>
          </cell>
          <cell r="T3597">
            <v>0</v>
          </cell>
        </row>
        <row r="3598">
          <cell r="B3598" t="str">
            <v>4.12.4.j</v>
          </cell>
          <cell r="E3598" t="str">
            <v>Con-C</v>
          </cell>
          <cell r="I3598" t="str">
            <v>m3</v>
          </cell>
          <cell r="J3598">
            <v>263.661</v>
          </cell>
          <cell r="K3598">
            <v>87.887</v>
          </cell>
          <cell r="L3598" t="str">
            <v>m3/nos</v>
          </cell>
          <cell r="T3598">
            <v>0</v>
          </cell>
        </row>
        <row r="3599">
          <cell r="B3599" t="str">
            <v>4.12.4.k</v>
          </cell>
          <cell r="E3599" t="str">
            <v>Re-Bar</v>
          </cell>
          <cell r="I3599" t="str">
            <v>kg</v>
          </cell>
          <cell r="J3599">
            <v>34295.004000000001</v>
          </cell>
          <cell r="K3599">
            <v>11431.668</v>
          </cell>
          <cell r="L3599" t="str">
            <v>kg/nos</v>
          </cell>
          <cell r="T3599">
            <v>0</v>
          </cell>
        </row>
        <row r="3600">
          <cell r="B3600" t="str">
            <v>4.12.4.l</v>
          </cell>
          <cell r="E3600" t="str">
            <v>Form-Work</v>
          </cell>
          <cell r="I3600" t="str">
            <v>m2</v>
          </cell>
          <cell r="J3600">
            <v>660.96</v>
          </cell>
          <cell r="K3600">
            <v>220.32</v>
          </cell>
          <cell r="L3600" t="str">
            <v>m2/nos</v>
          </cell>
          <cell r="T3600">
            <v>0</v>
          </cell>
        </row>
        <row r="3601">
          <cell r="D3601" t="str">
            <v>Pre-cast</v>
          </cell>
          <cell r="T3601">
            <v>0</v>
          </cell>
        </row>
        <row r="3602">
          <cell r="B3602" t="str">
            <v>4.12.4.m</v>
          </cell>
          <cell r="E3602" t="str">
            <v>Con-C</v>
          </cell>
          <cell r="I3602" t="str">
            <v>m3</v>
          </cell>
          <cell r="J3602">
            <v>51.03</v>
          </cell>
          <cell r="K3602">
            <v>17.010000000000002</v>
          </cell>
          <cell r="L3602" t="str">
            <v>m3/nos</v>
          </cell>
          <cell r="T3602">
            <v>0</v>
          </cell>
        </row>
        <row r="3603">
          <cell r="B3603" t="str">
            <v>4.12.4.n</v>
          </cell>
          <cell r="E3603" t="str">
            <v>Re-Bar</v>
          </cell>
          <cell r="I3603" t="str">
            <v>kg</v>
          </cell>
          <cell r="J3603">
            <v>17492.697</v>
          </cell>
          <cell r="K3603">
            <v>5830.8990000000003</v>
          </cell>
          <cell r="L3603" t="str">
            <v>kg/nos</v>
          </cell>
          <cell r="T3603">
            <v>0</v>
          </cell>
        </row>
        <row r="3604">
          <cell r="B3604" t="str">
            <v>4.12.4.o</v>
          </cell>
          <cell r="E3604" t="str">
            <v>Form-Work</v>
          </cell>
          <cell r="I3604" t="str">
            <v>m2</v>
          </cell>
          <cell r="J3604">
            <v>323.73</v>
          </cell>
          <cell r="K3604">
            <v>107.91</v>
          </cell>
          <cell r="L3604" t="str">
            <v>m2/nos</v>
          </cell>
          <cell r="T3604">
            <v>0</v>
          </cell>
        </row>
        <row r="3605">
          <cell r="T3605">
            <v>0</v>
          </cell>
        </row>
        <row r="3606">
          <cell r="D3606" t="str">
            <v>Concrete class C</v>
          </cell>
          <cell r="I3606" t="str">
            <v>m3</v>
          </cell>
          <cell r="J3606">
            <v>375.02099999999996</v>
          </cell>
          <cell r="M3606">
            <v>780355.8617086343</v>
          </cell>
          <cell r="T3606">
            <v>0</v>
          </cell>
        </row>
        <row r="3607">
          <cell r="D3607" t="str">
            <v>Material</v>
          </cell>
          <cell r="M3607">
            <v>4458178.1696384614</v>
          </cell>
          <cell r="T3607">
            <v>0</v>
          </cell>
        </row>
        <row r="3608">
          <cell r="B3608" t="str">
            <v>B20194</v>
          </cell>
          <cell r="E3608" t="str">
            <v>Concrete Class C</v>
          </cell>
          <cell r="I3608" t="str">
            <v>m3</v>
          </cell>
          <cell r="J3608">
            <v>382.52141999999998</v>
          </cell>
          <cell r="K3608">
            <v>1.02</v>
          </cell>
          <cell r="M3608">
            <v>654528.80000000005</v>
          </cell>
          <cell r="N3608">
            <v>250371286.00689599</v>
          </cell>
          <cell r="O3608">
            <v>250371286.00689599</v>
          </cell>
          <cell r="P3608">
            <v>0</v>
          </cell>
          <cell r="Q3608">
            <v>0</v>
          </cell>
          <cell r="R3608">
            <v>0</v>
          </cell>
          <cell r="T3608">
            <v>0</v>
          </cell>
        </row>
        <row r="3609">
          <cell r="D3609" t="str">
            <v>Labour</v>
          </cell>
          <cell r="M3609">
            <v>681127.88461538462</v>
          </cell>
          <cell r="T3609">
            <v>0</v>
          </cell>
        </row>
        <row r="3610">
          <cell r="B3610" t="str">
            <v>C20007</v>
          </cell>
          <cell r="E3610" t="str">
            <v>Placing beton (dinding)</v>
          </cell>
          <cell r="I3610" t="str">
            <v>m3</v>
          </cell>
          <cell r="J3610">
            <v>382.52141999999998</v>
          </cell>
          <cell r="M3610">
            <v>100000</v>
          </cell>
          <cell r="N3610">
            <v>38252142</v>
          </cell>
          <cell r="O3610">
            <v>0</v>
          </cell>
          <cell r="P3610">
            <v>38252142</v>
          </cell>
          <cell r="Q3610">
            <v>0</v>
          </cell>
          <cell r="R3610">
            <v>0</v>
          </cell>
          <cell r="T3610">
            <v>0</v>
          </cell>
        </row>
        <row r="3611">
          <cell r="D3611" t="str">
            <v>Equipment Operasional</v>
          </cell>
          <cell r="H3611" t="str">
            <v>BBM</v>
          </cell>
          <cell r="M3611">
            <v>71695.292146326814</v>
          </cell>
          <cell r="T3611">
            <v>0</v>
          </cell>
        </row>
        <row r="3612">
          <cell r="B3612" t="str">
            <v>D20029</v>
          </cell>
          <cell r="E3612" t="str">
            <v>Gerobak dorong</v>
          </cell>
          <cell r="I3612" t="str">
            <v>unit</v>
          </cell>
          <cell r="J3612">
            <v>7.5004199999999992</v>
          </cell>
          <cell r="K3612">
            <v>0.02</v>
          </cell>
          <cell r="M3612">
            <v>100000</v>
          </cell>
          <cell r="N3612">
            <v>750041.99999999988</v>
          </cell>
          <cell r="O3612">
            <v>0</v>
          </cell>
          <cell r="P3612">
            <v>0</v>
          </cell>
          <cell r="Q3612">
            <v>750041.99999999988</v>
          </cell>
          <cell r="R3612">
            <v>0</v>
          </cell>
          <cell r="T3612">
            <v>0</v>
          </cell>
        </row>
        <row r="3613">
          <cell r="B3613" t="str">
            <v>D20019</v>
          </cell>
          <cell r="E3613" t="str">
            <v>Concrete Vibrator</v>
          </cell>
          <cell r="I3613" t="str">
            <v>jam</v>
          </cell>
          <cell r="J3613">
            <v>165.67192771084336</v>
          </cell>
          <cell r="K3613">
            <v>0.44176706827309237</v>
          </cell>
          <cell r="L3613">
            <v>2.2636363636363637</v>
          </cell>
          <cell r="M3613">
            <v>8458.0449222720126</v>
          </cell>
          <cell r="N3613">
            <v>1401260.6069377146</v>
          </cell>
          <cell r="O3613">
            <v>0</v>
          </cell>
          <cell r="P3613">
            <v>0</v>
          </cell>
          <cell r="Q3613">
            <v>1401260.6069377146</v>
          </cell>
          <cell r="R3613">
            <v>0</v>
          </cell>
          <cell r="T3613">
            <v>0</v>
          </cell>
        </row>
        <row r="3614">
          <cell r="B3614" t="str">
            <v>D20006</v>
          </cell>
          <cell r="E3614" t="str">
            <v>Alat bantu Cor</v>
          </cell>
          <cell r="I3614" t="str">
            <v>m3</v>
          </cell>
          <cell r="J3614">
            <v>1875.1049999999998</v>
          </cell>
          <cell r="K3614">
            <v>5</v>
          </cell>
          <cell r="M3614">
            <v>1000</v>
          </cell>
          <cell r="N3614">
            <v>1875104.9999999998</v>
          </cell>
          <cell r="O3614">
            <v>0</v>
          </cell>
          <cell r="P3614">
            <v>0</v>
          </cell>
          <cell r="Q3614">
            <v>1875104.9999999998</v>
          </cell>
          <cell r="R3614">
            <v>0</v>
          </cell>
          <cell r="T3614">
            <v>0</v>
          </cell>
        </row>
        <row r="3615">
          <cell r="T3615">
            <v>0</v>
          </cell>
        </row>
        <row r="3616">
          <cell r="B3616" t="str">
            <v>4.12.4.p</v>
          </cell>
          <cell r="D3616" t="str">
            <v>Reinforcement</v>
          </cell>
          <cell r="I3616" t="str">
            <v>kg</v>
          </cell>
          <cell r="J3616">
            <v>59917.852500000008</v>
          </cell>
          <cell r="K3616">
            <v>1.1000000000000001</v>
          </cell>
          <cell r="M3616">
            <v>12012.333333333334</v>
          </cell>
          <cell r="T3616">
            <v>0</v>
          </cell>
        </row>
        <row r="3617">
          <cell r="D3617" t="str">
            <v>Material</v>
          </cell>
          <cell r="M3617">
            <v>393534.25607805414</v>
          </cell>
          <cell r="T3617">
            <v>0</v>
          </cell>
        </row>
        <row r="3618">
          <cell r="B3618" t="str">
            <v>B20011</v>
          </cell>
          <cell r="E3618" t="str">
            <v>Besi beton</v>
          </cell>
          <cell r="I3618" t="str">
            <v>kg</v>
          </cell>
          <cell r="J3618">
            <v>62913.745125000009</v>
          </cell>
          <cell r="K3618">
            <v>1.05</v>
          </cell>
          <cell r="M3618">
            <v>9800</v>
          </cell>
          <cell r="N3618">
            <v>616554702.22500014</v>
          </cell>
          <cell r="O3618">
            <v>616554702.22500014</v>
          </cell>
          <cell r="P3618">
            <v>0</v>
          </cell>
          <cell r="Q3618">
            <v>0</v>
          </cell>
          <cell r="R3618">
            <v>0</v>
          </cell>
          <cell r="T3618">
            <v>0</v>
          </cell>
        </row>
        <row r="3619">
          <cell r="B3619" t="str">
            <v>B20050</v>
          </cell>
          <cell r="E3619" t="str">
            <v>Kawat Bendrad</v>
          </cell>
          <cell r="I3619" t="str">
            <v>Kg</v>
          </cell>
          <cell r="J3619">
            <v>1198.3570500000003</v>
          </cell>
          <cell r="K3619">
            <v>0.02</v>
          </cell>
          <cell r="M3619">
            <v>13950</v>
          </cell>
          <cell r="N3619">
            <v>16717080.847500004</v>
          </cell>
          <cell r="O3619">
            <v>16717080.847500004</v>
          </cell>
          <cell r="P3619">
            <v>0</v>
          </cell>
          <cell r="Q3619">
            <v>0</v>
          </cell>
          <cell r="R3619">
            <v>0</v>
          </cell>
          <cell r="T3619">
            <v>0</v>
          </cell>
        </row>
        <row r="3620">
          <cell r="D3620" t="str">
            <v>Labour</v>
          </cell>
          <cell r="M3620">
            <v>46915.806855743038</v>
          </cell>
          <cell r="T3620">
            <v>0</v>
          </cell>
        </row>
        <row r="3621">
          <cell r="B3621" t="str">
            <v>C20014</v>
          </cell>
          <cell r="E3621" t="str">
            <v>Upah fabrikasi dan install besi beton</v>
          </cell>
          <cell r="I3621" t="str">
            <v>kg</v>
          </cell>
          <cell r="J3621">
            <v>62913.745125000009</v>
          </cell>
          <cell r="M3621">
            <v>1200</v>
          </cell>
          <cell r="N3621">
            <v>75496494.150000006</v>
          </cell>
          <cell r="O3621">
            <v>0</v>
          </cell>
          <cell r="P3621">
            <v>75496494.150000006</v>
          </cell>
          <cell r="Q3621">
            <v>0</v>
          </cell>
          <cell r="R3621">
            <v>0</v>
          </cell>
          <cell r="T3621">
            <v>0</v>
          </cell>
        </row>
        <row r="3622">
          <cell r="D3622" t="str">
            <v>Equipment Operasional</v>
          </cell>
          <cell r="M3622">
            <v>6826.3740134017653</v>
          </cell>
          <cell r="T3622">
            <v>0</v>
          </cell>
        </row>
        <row r="3623">
          <cell r="B3623" t="str">
            <v>D20013</v>
          </cell>
          <cell r="E3623" t="str">
            <v>Bar bender</v>
          </cell>
          <cell r="G3623">
            <v>300</v>
          </cell>
          <cell r="I3623" t="str">
            <v>jam</v>
          </cell>
          <cell r="J3623">
            <v>199.72617500000004</v>
          </cell>
          <cell r="K3623">
            <v>3.3333333333333335E-3</v>
          </cell>
          <cell r="M3623">
            <v>20000</v>
          </cell>
          <cell r="N3623">
            <v>3994523.5000000009</v>
          </cell>
          <cell r="O3623">
            <v>0</v>
          </cell>
          <cell r="P3623">
            <v>0</v>
          </cell>
          <cell r="Q3623">
            <v>3994523.5000000009</v>
          </cell>
          <cell r="R3623">
            <v>0</v>
          </cell>
          <cell r="T3623">
            <v>0</v>
          </cell>
        </row>
        <row r="3624">
          <cell r="B3624" t="str">
            <v>D20014</v>
          </cell>
          <cell r="E3624" t="str">
            <v>Bar cutter</v>
          </cell>
          <cell r="G3624">
            <v>300</v>
          </cell>
          <cell r="I3624" t="str">
            <v>jam</v>
          </cell>
          <cell r="J3624">
            <v>199.72617500000004</v>
          </cell>
          <cell r="K3624">
            <v>3.3333333333333335E-3</v>
          </cell>
          <cell r="M3624">
            <v>20000</v>
          </cell>
          <cell r="N3624">
            <v>3994523.5000000009</v>
          </cell>
          <cell r="O3624">
            <v>0</v>
          </cell>
          <cell r="P3624">
            <v>0</v>
          </cell>
          <cell r="Q3624">
            <v>3994523.5000000009</v>
          </cell>
          <cell r="R3624">
            <v>0</v>
          </cell>
          <cell r="T3624">
            <v>0</v>
          </cell>
        </row>
        <row r="3625">
          <cell r="B3625" t="str">
            <v>D20005</v>
          </cell>
          <cell r="E3625" t="str">
            <v>Alat bantu pekerjaan besi</v>
          </cell>
          <cell r="I3625" t="str">
            <v>kg</v>
          </cell>
          <cell r="J3625">
            <v>59917.852500000008</v>
          </cell>
          <cell r="K3625">
            <v>1</v>
          </cell>
          <cell r="M3625">
            <v>50</v>
          </cell>
          <cell r="N3625">
            <v>2995892.6250000005</v>
          </cell>
          <cell r="O3625">
            <v>0</v>
          </cell>
          <cell r="P3625">
            <v>0</v>
          </cell>
          <cell r="Q3625">
            <v>2995892.6250000005</v>
          </cell>
          <cell r="R3625">
            <v>0</v>
          </cell>
          <cell r="T3625">
            <v>0</v>
          </cell>
        </row>
        <row r="3626">
          <cell r="T3626">
            <v>0</v>
          </cell>
        </row>
        <row r="3627">
          <cell r="D3627" t="str">
            <v>Formwork</v>
          </cell>
          <cell r="I3627" t="str">
            <v>m2</v>
          </cell>
          <cell r="J3627">
            <v>1225.3020000000001</v>
          </cell>
          <cell r="M3627">
            <v>106081.89555555554</v>
          </cell>
          <cell r="T3627">
            <v>0</v>
          </cell>
        </row>
        <row r="3628">
          <cell r="D3628" t="str">
            <v>Material</v>
          </cell>
          <cell r="M3628">
            <v>409699.21935598558</v>
          </cell>
          <cell r="T3628">
            <v>0</v>
          </cell>
        </row>
        <row r="3629">
          <cell r="B3629" t="str">
            <v>A20008</v>
          </cell>
          <cell r="E3629" t="str">
            <v>Kayu bekisting</v>
          </cell>
          <cell r="G3629">
            <v>3</v>
          </cell>
          <cell r="H3629" t="str">
            <v>X pakai</v>
          </cell>
          <cell r="I3629" t="str">
            <v>m3</v>
          </cell>
          <cell r="J3629">
            <v>14.146281770833335</v>
          </cell>
          <cell r="K3629">
            <v>1.154513888888889E-2</v>
          </cell>
          <cell r="M3629">
            <v>2193529.6</v>
          </cell>
          <cell r="N3629">
            <v>31030287.794263337</v>
          </cell>
          <cell r="O3629">
            <v>31030287.794263337</v>
          </cell>
          <cell r="P3629">
            <v>0</v>
          </cell>
          <cell r="Q3629">
            <v>0</v>
          </cell>
          <cell r="R3629">
            <v>0</v>
          </cell>
          <cell r="T3629">
            <v>0</v>
          </cell>
        </row>
        <row r="3630">
          <cell r="B3630" t="str">
            <v>B20065</v>
          </cell>
          <cell r="E3630" t="str">
            <v>Plywood 12mm x 4' x 8'</v>
          </cell>
          <cell r="G3630">
            <v>3</v>
          </cell>
          <cell r="H3630" t="str">
            <v>X pakai</v>
          </cell>
          <cell r="I3630" t="str">
            <v>lbr</v>
          </cell>
          <cell r="J3630">
            <v>141.81736111111113</v>
          </cell>
          <cell r="K3630">
            <v>0.11574074074074074</v>
          </cell>
          <cell r="M3630">
            <v>225000</v>
          </cell>
          <cell r="N3630">
            <v>31908906.250000004</v>
          </cell>
          <cell r="O3630">
            <v>31908906.250000004</v>
          </cell>
          <cell r="P3630">
            <v>0</v>
          </cell>
          <cell r="Q3630">
            <v>0</v>
          </cell>
          <cell r="R3630">
            <v>0</v>
          </cell>
          <cell r="T3630">
            <v>0</v>
          </cell>
        </row>
        <row r="3631">
          <cell r="B3631" t="str">
            <v>B20067</v>
          </cell>
          <cell r="E3631" t="str">
            <v>Paku</v>
          </cell>
          <cell r="G3631">
            <v>1</v>
          </cell>
          <cell r="H3631" t="str">
            <v>X pakai</v>
          </cell>
          <cell r="I3631" t="str">
            <v>kg</v>
          </cell>
          <cell r="J3631">
            <v>485.01537500000001</v>
          </cell>
          <cell r="K3631">
            <v>0.39583333333333331</v>
          </cell>
          <cell r="M3631">
            <v>10650</v>
          </cell>
          <cell r="N3631">
            <v>5165413.7437500004</v>
          </cell>
          <cell r="O3631">
            <v>5165413.7437500004</v>
          </cell>
          <cell r="P3631">
            <v>0</v>
          </cell>
          <cell r="Q3631">
            <v>0</v>
          </cell>
          <cell r="R3631">
            <v>0</v>
          </cell>
          <cell r="T3631">
            <v>0</v>
          </cell>
        </row>
        <row r="3632">
          <cell r="B3632" t="str">
            <v>B20091</v>
          </cell>
          <cell r="E3632" t="str">
            <v>Material lain (adjustable support, pipa dll)</v>
          </cell>
          <cell r="G3632">
            <v>80</v>
          </cell>
          <cell r="H3632" t="str">
            <v>X pakai</v>
          </cell>
          <cell r="I3632" t="str">
            <v>ls</v>
          </cell>
          <cell r="J3632">
            <v>15.316275000000003</v>
          </cell>
          <cell r="K3632">
            <v>1.2500000000000001E-2</v>
          </cell>
          <cell r="M3632">
            <v>600000</v>
          </cell>
          <cell r="N3632">
            <v>9189765.0000000019</v>
          </cell>
          <cell r="O3632">
            <v>9189765.0000000019</v>
          </cell>
          <cell r="P3632">
            <v>0</v>
          </cell>
          <cell r="Q3632">
            <v>0</v>
          </cell>
          <cell r="R3632">
            <v>0</v>
          </cell>
          <cell r="T3632">
            <v>0</v>
          </cell>
        </row>
        <row r="3633">
          <cell r="B3633" t="str">
            <v>B20066</v>
          </cell>
          <cell r="E3633" t="str">
            <v>Oli formwork</v>
          </cell>
          <cell r="I3633" t="str">
            <v>liter</v>
          </cell>
          <cell r="J3633">
            <v>245.06040000000004</v>
          </cell>
          <cell r="K3633">
            <v>0.2</v>
          </cell>
          <cell r="M3633">
            <v>5000</v>
          </cell>
          <cell r="N3633">
            <v>1225302.0000000002</v>
          </cell>
          <cell r="O3633">
            <v>1225302.0000000002</v>
          </cell>
          <cell r="P3633">
            <v>0</v>
          </cell>
          <cell r="Q3633">
            <v>0</v>
          </cell>
          <cell r="R3633">
            <v>0</v>
          </cell>
          <cell r="T3633">
            <v>0</v>
          </cell>
        </row>
        <row r="3634">
          <cell r="D3634" t="str">
            <v>Labour</v>
          </cell>
          <cell r="M3634">
            <v>255734.76926930065</v>
          </cell>
          <cell r="T3634">
            <v>0</v>
          </cell>
        </row>
        <row r="3635">
          <cell r="B3635" t="str">
            <v>C20013</v>
          </cell>
          <cell r="E3635" t="str">
            <v>Upah fabrikasi bekisting</v>
          </cell>
          <cell r="I3635" t="str">
            <v>m2</v>
          </cell>
          <cell r="J3635">
            <v>408.43400000000003</v>
          </cell>
          <cell r="M3635">
            <v>30000</v>
          </cell>
          <cell r="N3635">
            <v>12253020</v>
          </cell>
          <cell r="O3635">
            <v>0</v>
          </cell>
          <cell r="P3635">
            <v>12253020</v>
          </cell>
          <cell r="Q3635">
            <v>0</v>
          </cell>
          <cell r="R3635">
            <v>0</v>
          </cell>
          <cell r="T3635">
            <v>0</v>
          </cell>
        </row>
        <row r="3636">
          <cell r="B3636" t="str">
            <v>C20017</v>
          </cell>
          <cell r="E3636" t="str">
            <v>Upah install bekisting</v>
          </cell>
          <cell r="I3636" t="str">
            <v>m2</v>
          </cell>
          <cell r="J3636">
            <v>1225.3020000000001</v>
          </cell>
          <cell r="M3636">
            <v>30000</v>
          </cell>
          <cell r="N3636">
            <v>36759060.000000007</v>
          </cell>
          <cell r="O3636">
            <v>0</v>
          </cell>
          <cell r="P3636">
            <v>36759060.000000007</v>
          </cell>
          <cell r="Q3636">
            <v>0</v>
          </cell>
          <cell r="R3636">
            <v>0</v>
          </cell>
          <cell r="T3636">
            <v>0</v>
          </cell>
        </row>
        <row r="3637">
          <cell r="D3637" t="str">
            <v>Equipment Operasional</v>
          </cell>
          <cell r="M3637">
            <v>12786.738463465033</v>
          </cell>
          <cell r="T3637">
            <v>0</v>
          </cell>
        </row>
        <row r="3638">
          <cell r="B3638" t="str">
            <v>D20007</v>
          </cell>
          <cell r="E3638" t="str">
            <v>Alat bantu formwork</v>
          </cell>
          <cell r="I3638" t="str">
            <v>m2</v>
          </cell>
          <cell r="J3638">
            <v>1225.3020000000001</v>
          </cell>
          <cell r="M3638">
            <v>2000</v>
          </cell>
          <cell r="N3638">
            <v>2450604.0000000005</v>
          </cell>
          <cell r="O3638">
            <v>0</v>
          </cell>
          <cell r="P3638">
            <v>0</v>
          </cell>
          <cell r="Q3638">
            <v>2450604.0000000005</v>
          </cell>
          <cell r="R3638">
            <v>0</v>
          </cell>
          <cell r="T3638">
            <v>0</v>
          </cell>
        </row>
        <row r="3639">
          <cell r="T3639">
            <v>0</v>
          </cell>
        </row>
        <row r="3640">
          <cell r="B3640" t="str">
            <v>4.12.5</v>
          </cell>
          <cell r="D3640" t="str">
            <v>Galvanized Steel Ladder</v>
          </cell>
          <cell r="I3640" t="str">
            <v>nos</v>
          </cell>
          <cell r="J3640">
            <v>3</v>
          </cell>
          <cell r="K3640">
            <v>80.239999999999995</v>
          </cell>
          <cell r="L3640" t="str">
            <v>kg/nos</v>
          </cell>
          <cell r="M3640">
            <v>1609213.2</v>
          </cell>
          <cell r="T3640">
            <v>0</v>
          </cell>
        </row>
        <row r="3641">
          <cell r="D3641" t="str">
            <v>Material</v>
          </cell>
          <cell r="I3641" t="str">
            <v>kg</v>
          </cell>
          <cell r="J3641">
            <v>240.71999999999997</v>
          </cell>
          <cell r="M3641">
            <v>14805</v>
          </cell>
          <cell r="T3641">
            <v>0</v>
          </cell>
        </row>
        <row r="3642">
          <cell r="B3642" t="str">
            <v>B20008</v>
          </cell>
          <cell r="E3642" t="str">
            <v>Baja galvanis</v>
          </cell>
          <cell r="I3642" t="str">
            <v>kg</v>
          </cell>
          <cell r="J3642">
            <v>252.75599999999997</v>
          </cell>
          <cell r="K3642">
            <v>1.05</v>
          </cell>
          <cell r="M3642">
            <v>14100</v>
          </cell>
          <cell r="N3642">
            <v>3563859.5999999996</v>
          </cell>
          <cell r="O3642">
            <v>3563859.5999999996</v>
          </cell>
          <cell r="P3642">
            <v>0</v>
          </cell>
          <cell r="Q3642">
            <v>0</v>
          </cell>
          <cell r="R3642">
            <v>0</v>
          </cell>
          <cell r="T3642">
            <v>0</v>
          </cell>
        </row>
        <row r="3643">
          <cell r="D3643" t="str">
            <v>Labour</v>
          </cell>
          <cell r="M3643">
            <v>5250</v>
          </cell>
          <cell r="T3643">
            <v>0</v>
          </cell>
        </row>
        <row r="3644">
          <cell r="B3644" t="str">
            <v>C20023</v>
          </cell>
          <cell r="E3644" t="str">
            <v>Upah pabrikasi dan instalasi baja</v>
          </cell>
          <cell r="I3644" t="str">
            <v>kg</v>
          </cell>
          <cell r="J3644">
            <v>252.75599999999997</v>
          </cell>
          <cell r="M3644">
            <v>5000</v>
          </cell>
          <cell r="N3644">
            <v>1263779.9999999998</v>
          </cell>
          <cell r="O3644">
            <v>0</v>
          </cell>
          <cell r="P3644">
            <v>1263779.9999999998</v>
          </cell>
          <cell r="Q3644">
            <v>0</v>
          </cell>
          <cell r="R3644">
            <v>0</v>
          </cell>
          <cell r="T3644">
            <v>0</v>
          </cell>
        </row>
        <row r="3645">
          <cell r="T3645">
            <v>0</v>
          </cell>
        </row>
        <row r="3646">
          <cell r="B3646" t="str">
            <v>4.12.6</v>
          </cell>
          <cell r="D3646" t="str">
            <v>Non-Toxic Epoxy Coat</v>
          </cell>
          <cell r="I3646" t="str">
            <v>m2</v>
          </cell>
          <cell r="J3646">
            <v>792.72599999999989</v>
          </cell>
          <cell r="K3646">
            <v>264.24199999999996</v>
          </cell>
          <cell r="L3646" t="str">
            <v>m2/nos</v>
          </cell>
          <cell r="M3646">
            <v>81479.72</v>
          </cell>
          <cell r="T3646">
            <v>0</v>
          </cell>
        </row>
        <row r="3647">
          <cell r="B3647" t="str">
            <v>B20023</v>
          </cell>
          <cell r="E3647" t="str">
            <v>Epoxy primer</v>
          </cell>
          <cell r="I3647" t="str">
            <v>kg</v>
          </cell>
          <cell r="J3647">
            <v>396.36299999999994</v>
          </cell>
          <cell r="K3647">
            <v>0.5</v>
          </cell>
          <cell r="M3647">
            <v>77519.199999999997</v>
          </cell>
          <cell r="N3647">
            <v>30725742.669599995</v>
          </cell>
          <cell r="O3647">
            <v>30725742.669599995</v>
          </cell>
          <cell r="P3647">
            <v>0</v>
          </cell>
          <cell r="Q3647">
            <v>0</v>
          </cell>
          <cell r="R3647">
            <v>0</v>
          </cell>
          <cell r="T3647">
            <v>0</v>
          </cell>
        </row>
        <row r="3648">
          <cell r="B3648" t="str">
            <v>B20130</v>
          </cell>
          <cell r="E3648" t="str">
            <v>Epoxy finish 41</v>
          </cell>
          <cell r="I3648" t="str">
            <v>kg</v>
          </cell>
          <cell r="J3648">
            <v>79.272599999999997</v>
          </cell>
          <cell r="K3648">
            <v>0.1</v>
          </cell>
          <cell r="M3648">
            <v>102313.2</v>
          </cell>
          <cell r="N3648">
            <v>8110633.3783199992</v>
          </cell>
          <cell r="O3648">
            <v>8110633.3783199992</v>
          </cell>
          <cell r="P3648">
            <v>0</v>
          </cell>
          <cell r="Q3648">
            <v>0</v>
          </cell>
          <cell r="R3648">
            <v>0</v>
          </cell>
          <cell r="T3648">
            <v>0</v>
          </cell>
        </row>
        <row r="3649">
          <cell r="B3649" t="str">
            <v>B20131</v>
          </cell>
          <cell r="E3649" t="str">
            <v>Thinner epoxy 41</v>
          </cell>
          <cell r="I3649" t="str">
            <v>ltr</v>
          </cell>
          <cell r="J3649">
            <v>158.54519999999999</v>
          </cell>
          <cell r="K3649">
            <v>0.2</v>
          </cell>
          <cell r="M3649">
            <v>37444</v>
          </cell>
          <cell r="N3649">
            <v>5936566.4687999999</v>
          </cell>
          <cell r="O3649">
            <v>5936566.4687999999</v>
          </cell>
          <cell r="P3649">
            <v>0</v>
          </cell>
          <cell r="Q3649">
            <v>0</v>
          </cell>
          <cell r="R3649">
            <v>0</v>
          </cell>
          <cell r="T3649">
            <v>0</v>
          </cell>
        </row>
        <row r="3650">
          <cell r="B3650" t="str">
            <v>E20070</v>
          </cell>
          <cell r="E3650" t="str">
            <v>Upah cat epoxy</v>
          </cell>
          <cell r="I3650" t="str">
            <v>m2</v>
          </cell>
          <cell r="J3650">
            <v>792.72599999999989</v>
          </cell>
          <cell r="K3650">
            <v>1</v>
          </cell>
          <cell r="M3650">
            <v>25000</v>
          </cell>
          <cell r="N3650">
            <v>19818149.999999996</v>
          </cell>
          <cell r="O3650">
            <v>0</v>
          </cell>
          <cell r="P3650">
            <v>0</v>
          </cell>
          <cell r="Q3650">
            <v>0</v>
          </cell>
          <cell r="R3650">
            <v>19818149.999999996</v>
          </cell>
          <cell r="T3650">
            <v>0</v>
          </cell>
        </row>
        <row r="3651">
          <cell r="T3651">
            <v>0</v>
          </cell>
        </row>
        <row r="3652">
          <cell r="B3652" t="str">
            <v>4.12.7</v>
          </cell>
          <cell r="D3652" t="str">
            <v>Waterproofing Membarane With Propylene Board</v>
          </cell>
          <cell r="I3652" t="str">
            <v>m2</v>
          </cell>
          <cell r="J3652">
            <v>396.57599999999991</v>
          </cell>
          <cell r="K3652">
            <v>132.19199999999998</v>
          </cell>
          <cell r="L3652" t="str">
            <v>m2/nos</v>
          </cell>
          <cell r="M3652">
            <v>50000</v>
          </cell>
          <cell r="T3652">
            <v>0</v>
          </cell>
        </row>
        <row r="3653">
          <cell r="B3653" t="str">
            <v>E20357</v>
          </cell>
          <cell r="E3653" t="str">
            <v>Waterproofing Membarane With Propylene Board</v>
          </cell>
          <cell r="I3653" t="str">
            <v>m2</v>
          </cell>
          <cell r="J3653">
            <v>396.57599999999991</v>
          </cell>
          <cell r="M3653">
            <v>50000</v>
          </cell>
          <cell r="N3653">
            <v>19828799.999999996</v>
          </cell>
          <cell r="O3653">
            <v>0</v>
          </cell>
          <cell r="P3653">
            <v>0</v>
          </cell>
          <cell r="Q3653">
            <v>0</v>
          </cell>
          <cell r="R3653">
            <v>19828799.999999996</v>
          </cell>
          <cell r="T3653">
            <v>0</v>
          </cell>
        </row>
        <row r="3654">
          <cell r="T3654">
            <v>0</v>
          </cell>
        </row>
        <row r="3655">
          <cell r="B3655" t="str">
            <v>4.12.8</v>
          </cell>
          <cell r="D3655" t="str">
            <v>Asphalt Pavement</v>
          </cell>
          <cell r="I3655" t="str">
            <v>m2</v>
          </cell>
          <cell r="J3655">
            <v>0</v>
          </cell>
          <cell r="K3655">
            <v>0</v>
          </cell>
          <cell r="L3655" t="str">
            <v>m2/nos</v>
          </cell>
          <cell r="M3655" t="e">
            <v>#DIV/0!</v>
          </cell>
          <cell r="T3655">
            <v>0</v>
          </cell>
        </row>
        <row r="3656">
          <cell r="D3656" t="str">
            <v>AC-WC</v>
          </cell>
          <cell r="F3656">
            <v>5</v>
          </cell>
          <cell r="I3656" t="str">
            <v>m2</v>
          </cell>
          <cell r="J3656">
            <v>0</v>
          </cell>
          <cell r="M3656" t="e">
            <v>#DIV/0!</v>
          </cell>
          <cell r="T3656">
            <v>0</v>
          </cell>
        </row>
        <row r="3657">
          <cell r="D3657" t="str">
            <v>Material</v>
          </cell>
          <cell r="M3657" t="e">
            <v>#DIV/0!</v>
          </cell>
          <cell r="T3657">
            <v>0</v>
          </cell>
        </row>
        <row r="3658">
          <cell r="B3658" t="str">
            <v>A20002</v>
          </cell>
          <cell r="E3658" t="str">
            <v>Agregat kasar</v>
          </cell>
          <cell r="I3658" t="str">
            <v>m3</v>
          </cell>
          <cell r="J3658">
            <v>0</v>
          </cell>
          <cell r="K3658">
            <v>2.5987500000000004E-2</v>
          </cell>
          <cell r="M3658">
            <v>100585.90399999999</v>
          </cell>
          <cell r="N3658">
            <v>0</v>
          </cell>
          <cell r="O3658">
            <v>0</v>
          </cell>
          <cell r="P3658">
            <v>0</v>
          </cell>
          <cell r="Q3658">
            <v>0</v>
          </cell>
          <cell r="R3658">
            <v>0</v>
          </cell>
          <cell r="T3658">
            <v>0</v>
          </cell>
        </row>
        <row r="3659">
          <cell r="B3659" t="str">
            <v>A20001</v>
          </cell>
          <cell r="E3659" t="str">
            <v>Agregat halus</v>
          </cell>
          <cell r="I3659" t="str">
            <v>m3</v>
          </cell>
          <cell r="J3659">
            <v>0</v>
          </cell>
          <cell r="K3659">
            <v>3.7812499999999999E-2</v>
          </cell>
          <cell r="M3659">
            <v>113923.47200000001</v>
          </cell>
          <cell r="N3659">
            <v>0</v>
          </cell>
          <cell r="O3659">
            <v>0</v>
          </cell>
          <cell r="P3659">
            <v>0</v>
          </cell>
          <cell r="Q3659">
            <v>0</v>
          </cell>
          <cell r="R3659">
            <v>0</v>
          </cell>
          <cell r="T3659">
            <v>0</v>
          </cell>
        </row>
        <row r="3660">
          <cell r="B3660" t="str">
            <v>A20007</v>
          </cell>
          <cell r="E3660" t="str">
            <v>Filler</v>
          </cell>
          <cell r="I3660" t="str">
            <v>kg</v>
          </cell>
          <cell r="J3660">
            <v>0</v>
          </cell>
          <cell r="K3660">
            <v>1.2375</v>
          </cell>
          <cell r="M3660">
            <v>1054</v>
          </cell>
          <cell r="N3660">
            <v>0</v>
          </cell>
          <cell r="O3660">
            <v>0</v>
          </cell>
          <cell r="P3660">
            <v>0</v>
          </cell>
          <cell r="Q3660">
            <v>0</v>
          </cell>
          <cell r="R3660">
            <v>0</v>
          </cell>
          <cell r="T3660">
            <v>0</v>
          </cell>
        </row>
        <row r="3661">
          <cell r="B3661" t="str">
            <v>B20007</v>
          </cell>
          <cell r="E3661" t="str">
            <v>Aspal</v>
          </cell>
          <cell r="I3661" t="str">
            <v>kg</v>
          </cell>
          <cell r="J3661">
            <v>0</v>
          </cell>
          <cell r="K3661">
            <v>7.3237500000000013</v>
          </cell>
          <cell r="M3661">
            <v>6900</v>
          </cell>
          <cell r="N3661">
            <v>0</v>
          </cell>
          <cell r="O3661">
            <v>0</v>
          </cell>
          <cell r="P3661">
            <v>0</v>
          </cell>
          <cell r="Q3661">
            <v>0</v>
          </cell>
          <cell r="R3661">
            <v>0</v>
          </cell>
          <cell r="T3661">
            <v>0</v>
          </cell>
        </row>
        <row r="3662">
          <cell r="D3662" t="str">
            <v>Labour</v>
          </cell>
          <cell r="M3662" t="e">
            <v>#DIV/0!</v>
          </cell>
          <cell r="T3662">
            <v>0</v>
          </cell>
        </row>
        <row r="3663">
          <cell r="B3663" t="str">
            <v>C20001</v>
          </cell>
          <cell r="E3663" t="str">
            <v>Tenaga</v>
          </cell>
          <cell r="G3663">
            <v>6</v>
          </cell>
          <cell r="I3663" t="str">
            <v>jam</v>
          </cell>
          <cell r="J3663">
            <v>0</v>
          </cell>
          <cell r="K3663">
            <v>1.6265060240963858E-2</v>
          </cell>
          <cell r="L3663">
            <v>368.88888888888886</v>
          </cell>
          <cell r="M3663">
            <v>17500</v>
          </cell>
          <cell r="N3663">
            <v>0</v>
          </cell>
          <cell r="O3663">
            <v>0</v>
          </cell>
          <cell r="P3663">
            <v>0</v>
          </cell>
          <cell r="Q3663">
            <v>0</v>
          </cell>
          <cell r="R3663">
            <v>0</v>
          </cell>
          <cell r="T3663">
            <v>0</v>
          </cell>
        </row>
        <row r="3664">
          <cell r="B3664" t="str">
            <v>C20003</v>
          </cell>
          <cell r="E3664" t="str">
            <v>Mandor</v>
          </cell>
          <cell r="G3664">
            <v>1</v>
          </cell>
          <cell r="I3664" t="str">
            <v>jam</v>
          </cell>
          <cell r="J3664">
            <v>0</v>
          </cell>
          <cell r="K3664">
            <v>1.8975903614457835E-3</v>
          </cell>
          <cell r="L3664">
            <v>526.98412698412687</v>
          </cell>
          <cell r="M3664">
            <v>27500</v>
          </cell>
          <cell r="N3664">
            <v>0</v>
          </cell>
          <cell r="O3664">
            <v>0</v>
          </cell>
          <cell r="P3664">
            <v>0</v>
          </cell>
          <cell r="Q3664">
            <v>0</v>
          </cell>
          <cell r="R3664">
            <v>0</v>
          </cell>
          <cell r="T3664">
            <v>0</v>
          </cell>
        </row>
        <row r="3665">
          <cell r="D3665" t="str">
            <v>Equipment Operasional</v>
          </cell>
          <cell r="H3665" t="str">
            <v>BBM</v>
          </cell>
          <cell r="M3665" t="e">
            <v>#DIV/0!</v>
          </cell>
          <cell r="T3665">
            <v>0</v>
          </cell>
        </row>
        <row r="3666">
          <cell r="B3666" t="str">
            <v>D20042</v>
          </cell>
          <cell r="E3666" t="str">
            <v>Wheel loader</v>
          </cell>
          <cell r="G3666">
            <v>16</v>
          </cell>
          <cell r="H3666">
            <v>0</v>
          </cell>
          <cell r="I3666" t="str">
            <v>jam</v>
          </cell>
          <cell r="J3666">
            <v>0</v>
          </cell>
          <cell r="K3666">
            <v>1.8592890078833852E-3</v>
          </cell>
          <cell r="L3666">
            <v>537.84</v>
          </cell>
          <cell r="M3666">
            <v>173345.6</v>
          </cell>
          <cell r="N3666">
            <v>0</v>
          </cell>
          <cell r="O3666">
            <v>0</v>
          </cell>
          <cell r="P3666">
            <v>0</v>
          </cell>
          <cell r="Q3666">
            <v>0</v>
          </cell>
          <cell r="R3666">
            <v>0</v>
          </cell>
          <cell r="T3666">
            <v>0</v>
          </cell>
        </row>
        <row r="3667">
          <cell r="B3667" t="str">
            <v>D20011</v>
          </cell>
          <cell r="E3667" t="str">
            <v>AMP</v>
          </cell>
          <cell r="G3667">
            <v>35</v>
          </cell>
          <cell r="H3667">
            <v>0</v>
          </cell>
          <cell r="I3667" t="str">
            <v>jam</v>
          </cell>
          <cell r="J3667">
            <v>0</v>
          </cell>
          <cell r="K3667">
            <v>2.7108433734939763E-3</v>
          </cell>
          <cell r="L3667">
            <v>368.88888888888886</v>
          </cell>
          <cell r="M3667">
            <v>635267.251017045</v>
          </cell>
          <cell r="N3667">
            <v>0</v>
          </cell>
          <cell r="O3667">
            <v>0</v>
          </cell>
          <cell r="P3667">
            <v>0</v>
          </cell>
          <cell r="Q3667">
            <v>0</v>
          </cell>
          <cell r="R3667">
            <v>0</v>
          </cell>
          <cell r="T3667">
            <v>0</v>
          </cell>
        </row>
        <row r="3668">
          <cell r="B3668" t="str">
            <v>D20027</v>
          </cell>
          <cell r="E3668" t="str">
            <v>Genset</v>
          </cell>
          <cell r="G3668">
            <v>10</v>
          </cell>
          <cell r="H3668">
            <v>0</v>
          </cell>
          <cell r="I3668" t="str">
            <v>jam</v>
          </cell>
          <cell r="J3668">
            <v>0</v>
          </cell>
          <cell r="K3668">
            <v>2.7108433734939763E-3</v>
          </cell>
          <cell r="L3668">
            <v>368.88888888888886</v>
          </cell>
          <cell r="M3668">
            <v>19041.044336153493</v>
          </cell>
          <cell r="N3668">
            <v>0</v>
          </cell>
          <cell r="O3668">
            <v>0</v>
          </cell>
          <cell r="P3668">
            <v>0</v>
          </cell>
          <cell r="Q3668">
            <v>0</v>
          </cell>
          <cell r="R3668">
            <v>0</v>
          </cell>
          <cell r="T3668">
            <v>0</v>
          </cell>
        </row>
        <row r="3669">
          <cell r="B3669" t="str">
            <v>D20024</v>
          </cell>
          <cell r="E3669" t="str">
            <v>Dump Truck 20 Ton</v>
          </cell>
          <cell r="G3669">
            <v>10</v>
          </cell>
          <cell r="H3669">
            <v>0</v>
          </cell>
          <cell r="I3669" t="str">
            <v>jam</v>
          </cell>
          <cell r="J3669">
            <v>0</v>
          </cell>
          <cell r="K3669">
            <v>1.210843373493976E-2</v>
          </cell>
          <cell r="L3669">
            <v>82.587064676616905</v>
          </cell>
          <cell r="M3669">
            <v>192744.92307692309</v>
          </cell>
          <cell r="N3669">
            <v>0</v>
          </cell>
          <cell r="O3669">
            <v>0</v>
          </cell>
          <cell r="P3669">
            <v>0</v>
          </cell>
          <cell r="Q3669">
            <v>0</v>
          </cell>
          <cell r="R3669">
            <v>0</v>
          </cell>
          <cell r="T3669">
            <v>0</v>
          </cell>
        </row>
        <row r="3670">
          <cell r="B3670" t="str">
            <v>D20012</v>
          </cell>
          <cell r="E3670" t="str">
            <v>Asphalt finisher</v>
          </cell>
          <cell r="G3670">
            <v>12</v>
          </cell>
          <cell r="H3670">
            <v>0</v>
          </cell>
          <cell r="I3670" t="str">
            <v>jam</v>
          </cell>
          <cell r="J3670">
            <v>0</v>
          </cell>
          <cell r="K3670">
            <v>3.3885542168674704E-3</v>
          </cell>
          <cell r="L3670">
            <v>295.11111111111109</v>
          </cell>
          <cell r="M3670">
            <v>116435.14869362471</v>
          </cell>
          <cell r="N3670">
            <v>0</v>
          </cell>
          <cell r="O3670">
            <v>0</v>
          </cell>
          <cell r="P3670">
            <v>0</v>
          </cell>
          <cell r="Q3670">
            <v>0</v>
          </cell>
          <cell r="R3670">
            <v>0</v>
          </cell>
          <cell r="T3670">
            <v>0</v>
          </cell>
        </row>
        <row r="3671">
          <cell r="B3671" t="str">
            <v>D20037</v>
          </cell>
          <cell r="E3671" t="str">
            <v>Tandem roller 6 ton</v>
          </cell>
          <cell r="G3671">
            <v>16</v>
          </cell>
          <cell r="H3671">
            <v>0</v>
          </cell>
          <cell r="I3671" t="str">
            <v>jam</v>
          </cell>
          <cell r="J3671">
            <v>0</v>
          </cell>
          <cell r="K3671">
            <v>3.2128514056224901E-3</v>
          </cell>
          <cell r="L3671">
            <v>311.25</v>
          </cell>
          <cell r="M3671">
            <v>121405.58489999251</v>
          </cell>
          <cell r="N3671">
            <v>0</v>
          </cell>
          <cell r="O3671">
            <v>0</v>
          </cell>
          <cell r="P3671">
            <v>0</v>
          </cell>
          <cell r="Q3671">
            <v>0</v>
          </cell>
          <cell r="R3671">
            <v>0</v>
          </cell>
          <cell r="T3671">
            <v>0</v>
          </cell>
        </row>
        <row r="3672">
          <cell r="B3672" t="str">
            <v>D20034</v>
          </cell>
          <cell r="E3672" t="str">
            <v>Pneumatic tire roller 6 ton</v>
          </cell>
          <cell r="G3672">
            <v>12</v>
          </cell>
          <cell r="H3672">
            <v>0</v>
          </cell>
          <cell r="I3672" t="str">
            <v>jam</v>
          </cell>
          <cell r="J3672">
            <v>0</v>
          </cell>
          <cell r="K3672">
            <v>2.2948938611589216E-3</v>
          </cell>
          <cell r="L3672">
            <v>435.74999999999994</v>
          </cell>
          <cell r="M3672">
            <v>129395.094333325</v>
          </cell>
          <cell r="N3672">
            <v>0</v>
          </cell>
          <cell r="O3672">
            <v>0</v>
          </cell>
          <cell r="P3672">
            <v>0</v>
          </cell>
          <cell r="Q3672">
            <v>0</v>
          </cell>
          <cell r="R3672">
            <v>0</v>
          </cell>
          <cell r="T3672">
            <v>0</v>
          </cell>
        </row>
        <row r="3673">
          <cell r="B3673" t="str">
            <v>D20052</v>
          </cell>
          <cell r="E3673" t="str">
            <v>Alat bantu pek. aspal</v>
          </cell>
          <cell r="I3673" t="str">
            <v>m3</v>
          </cell>
          <cell r="J3673">
            <v>0</v>
          </cell>
          <cell r="K3673">
            <v>1</v>
          </cell>
          <cell r="M3673">
            <v>100</v>
          </cell>
          <cell r="N3673">
            <v>0</v>
          </cell>
          <cell r="O3673">
            <v>0</v>
          </cell>
          <cell r="P3673">
            <v>0</v>
          </cell>
          <cell r="Q3673">
            <v>0</v>
          </cell>
          <cell r="R3673">
            <v>0</v>
          </cell>
          <cell r="T3673">
            <v>0</v>
          </cell>
        </row>
        <row r="3674">
          <cell r="B3674" t="str">
            <v>D20050</v>
          </cell>
          <cell r="E3674" t="str">
            <v>BBM solar</v>
          </cell>
          <cell r="H3674">
            <v>0</v>
          </cell>
          <cell r="I3674" t="str">
            <v>ltr</v>
          </cell>
          <cell r="J3674">
            <v>0</v>
          </cell>
          <cell r="M3674">
            <v>989.1712</v>
          </cell>
          <cell r="N3674">
            <v>0</v>
          </cell>
          <cell r="O3674">
            <v>0</v>
          </cell>
          <cell r="P3674">
            <v>0</v>
          </cell>
          <cell r="Q3674">
            <v>0</v>
          </cell>
          <cell r="R3674">
            <v>0</v>
          </cell>
          <cell r="T3674">
            <v>0</v>
          </cell>
        </row>
        <row r="3675">
          <cell r="T3675">
            <v>0</v>
          </cell>
        </row>
        <row r="3676">
          <cell r="B3676" t="str">
            <v>4.12.9</v>
          </cell>
          <cell r="D3676" t="str">
            <v>Cast Iron Frame &amp; Perforated Cover</v>
          </cell>
          <cell r="I3676" t="str">
            <v>nos</v>
          </cell>
          <cell r="J3676">
            <v>3</v>
          </cell>
          <cell r="K3676">
            <v>1130.3999999999999</v>
          </cell>
          <cell r="L3676" t="str">
            <v>kg/nos</v>
          </cell>
          <cell r="M3676">
            <v>19406142</v>
          </cell>
          <cell r="T3676">
            <v>0</v>
          </cell>
        </row>
        <row r="3677">
          <cell r="D3677" t="str">
            <v>Material</v>
          </cell>
          <cell r="I3677" t="str">
            <v>kg</v>
          </cell>
          <cell r="J3677">
            <v>3391.2</v>
          </cell>
          <cell r="M3677">
            <v>11917.5</v>
          </cell>
          <cell r="T3677">
            <v>0</v>
          </cell>
        </row>
        <row r="3678">
          <cell r="B3678" t="str">
            <v>B20010</v>
          </cell>
          <cell r="E3678" t="str">
            <v>Baja Struktur</v>
          </cell>
          <cell r="I3678" t="str">
            <v>kg</v>
          </cell>
          <cell r="J3678">
            <v>3560.7599999999998</v>
          </cell>
          <cell r="K3678">
            <v>1.05</v>
          </cell>
          <cell r="M3678">
            <v>11350</v>
          </cell>
          <cell r="N3678">
            <v>40414626</v>
          </cell>
          <cell r="O3678">
            <v>40414626</v>
          </cell>
          <cell r="P3678">
            <v>0</v>
          </cell>
          <cell r="Q3678">
            <v>0</v>
          </cell>
          <cell r="R3678">
            <v>0</v>
          </cell>
          <cell r="T3678">
            <v>0</v>
          </cell>
        </row>
        <row r="3679">
          <cell r="D3679" t="str">
            <v>Labour</v>
          </cell>
          <cell r="M3679">
            <v>5250</v>
          </cell>
          <cell r="T3679">
            <v>0</v>
          </cell>
        </row>
        <row r="3680">
          <cell r="B3680" t="str">
            <v>C20023</v>
          </cell>
          <cell r="E3680" t="str">
            <v>Upah pabrikasi dan instalasi baja</v>
          </cell>
          <cell r="I3680" t="str">
            <v>kg</v>
          </cell>
          <cell r="J3680">
            <v>3560.7599999999998</v>
          </cell>
          <cell r="M3680">
            <v>5000</v>
          </cell>
          <cell r="N3680">
            <v>17803800</v>
          </cell>
          <cell r="O3680">
            <v>0</v>
          </cell>
          <cell r="P3680">
            <v>17803800</v>
          </cell>
          <cell r="Q3680">
            <v>0</v>
          </cell>
          <cell r="R3680">
            <v>0</v>
          </cell>
          <cell r="T3680">
            <v>0</v>
          </cell>
        </row>
        <row r="3681">
          <cell r="T3681">
            <v>0</v>
          </cell>
        </row>
        <row r="3682">
          <cell r="B3682" t="str">
            <v>4.13</v>
          </cell>
          <cell r="D3682" t="str">
            <v>Chamber Type (B)</v>
          </cell>
          <cell r="I3682" t="str">
            <v>nos</v>
          </cell>
          <cell r="J3682">
            <v>2</v>
          </cell>
          <cell r="M3682">
            <v>296083428.71349835</v>
          </cell>
          <cell r="N3682">
            <v>592166857.42699671</v>
          </cell>
          <cell r="O3682">
            <v>447341298.39401096</v>
          </cell>
          <cell r="P3682">
            <v>82526160.599027216</v>
          </cell>
          <cell r="Q3682">
            <v>45522298.433958612</v>
          </cell>
          <cell r="R3682">
            <v>16777100</v>
          </cell>
          <cell r="S3682">
            <v>0</v>
          </cell>
          <cell r="T3682">
            <v>0</v>
          </cell>
        </row>
        <row r="3683">
          <cell r="B3683" t="str">
            <v>4.13.1</v>
          </cell>
          <cell r="D3683" t="str">
            <v>Excavation</v>
          </cell>
          <cell r="F3683" t="str">
            <v>buang sejauh 8 km</v>
          </cell>
          <cell r="I3683" t="str">
            <v>m3</v>
          </cell>
          <cell r="J3683">
            <v>456.29999999999995</v>
          </cell>
          <cell r="K3683">
            <v>228.14999999999998</v>
          </cell>
          <cell r="L3683" t="str">
            <v>m3/nos</v>
          </cell>
          <cell r="M3683">
            <v>83278.272710006888</v>
          </cell>
          <cell r="T3683">
            <v>0</v>
          </cell>
        </row>
        <row r="3684">
          <cell r="D3684" t="str">
            <v>Soft Soil (Excavation)</v>
          </cell>
          <cell r="F3684" t="str">
            <v>Estimate =</v>
          </cell>
          <cell r="G3684">
            <v>0.25</v>
          </cell>
          <cell r="I3684" t="str">
            <v>m3</v>
          </cell>
          <cell r="J3684">
            <v>114.07499999999999</v>
          </cell>
          <cell r="M3684">
            <v>42763.506795090681</v>
          </cell>
          <cell r="T3684">
            <v>0</v>
          </cell>
        </row>
        <row r="3685">
          <cell r="D3685" t="str">
            <v>Labour</v>
          </cell>
          <cell r="M3685">
            <v>2615.4616868469261</v>
          </cell>
          <cell r="T3685">
            <v>0</v>
          </cell>
        </row>
        <row r="3686">
          <cell r="B3686" t="str">
            <v>C20001</v>
          </cell>
          <cell r="E3686" t="str">
            <v>Tenaga</v>
          </cell>
          <cell r="G3686">
            <v>3</v>
          </cell>
          <cell r="I3686" t="str">
            <v>jam</v>
          </cell>
          <cell r="J3686">
            <v>17.049073824403603</v>
          </cell>
          <cell r="K3686">
            <v>0.14945495353411006</v>
          </cell>
          <cell r="L3686">
            <v>20.072937892388495</v>
          </cell>
          <cell r="M3686">
            <v>17500</v>
          </cell>
          <cell r="N3686">
            <v>298358.79192706308</v>
          </cell>
          <cell r="O3686">
            <v>0</v>
          </cell>
          <cell r="P3686">
            <v>298358.79192706308</v>
          </cell>
          <cell r="Q3686">
            <v>0</v>
          </cell>
          <cell r="R3686">
            <v>0</v>
          </cell>
          <cell r="T3686">
            <v>0</v>
          </cell>
        </row>
        <row r="3687">
          <cell r="B3687" t="str">
            <v>C20003</v>
          </cell>
          <cell r="E3687" t="str">
            <v>Mandor</v>
          </cell>
          <cell r="G3687">
            <v>0</v>
          </cell>
          <cell r="I3687" t="str">
            <v>jam</v>
          </cell>
          <cell r="J3687">
            <v>0</v>
          </cell>
          <cell r="K3687">
            <v>0</v>
          </cell>
          <cell r="L3687">
            <v>20.072937892388495</v>
          </cell>
          <cell r="M3687">
            <v>27500</v>
          </cell>
          <cell r="N3687">
            <v>0</v>
          </cell>
          <cell r="O3687">
            <v>0</v>
          </cell>
          <cell r="P3687">
            <v>0</v>
          </cell>
          <cell r="Q3687">
            <v>0</v>
          </cell>
          <cell r="R3687">
            <v>0</v>
          </cell>
          <cell r="T3687">
            <v>0</v>
          </cell>
        </row>
        <row r="3688">
          <cell r="D3688" t="str">
            <v>Equipment Operasional</v>
          </cell>
          <cell r="H3688" t="str">
            <v>BBM</v>
          </cell>
          <cell r="M3688">
            <v>40148.04510824375</v>
          </cell>
          <cell r="T3688">
            <v>0</v>
          </cell>
        </row>
        <row r="3689">
          <cell r="B3689" t="str">
            <v>D20025</v>
          </cell>
          <cell r="E3689" t="str">
            <v>Excavator CAT320</v>
          </cell>
          <cell r="F3689">
            <v>0.6</v>
          </cell>
          <cell r="G3689">
            <v>18</v>
          </cell>
          <cell r="H3689">
            <v>61.376665767852977</v>
          </cell>
          <cell r="I3689" t="str">
            <v>jam</v>
          </cell>
          <cell r="J3689">
            <v>3.4098147648807209</v>
          </cell>
          <cell r="K3689">
            <v>4.9818317844703357E-2</v>
          </cell>
          <cell r="L3689">
            <v>20.072937892388495</v>
          </cell>
          <cell r="M3689">
            <v>241268.4</v>
          </cell>
          <cell r="N3689">
            <v>822680.5526191477</v>
          </cell>
          <cell r="O3689">
            <v>0</v>
          </cell>
          <cell r="P3689">
            <v>0</v>
          </cell>
          <cell r="Q3689">
            <v>822680.5526191477</v>
          </cell>
          <cell r="R3689">
            <v>0</v>
          </cell>
          <cell r="T3689">
            <v>0</v>
          </cell>
        </row>
        <row r="3690">
          <cell r="B3690" t="str">
            <v>D20105</v>
          </cell>
          <cell r="E3690" t="str">
            <v>Excavator long arm</v>
          </cell>
          <cell r="F3690">
            <v>0.4</v>
          </cell>
          <cell r="G3690">
            <v>18</v>
          </cell>
          <cell r="H3690">
            <v>45.464196865076275</v>
          </cell>
          <cell r="I3690" t="str">
            <v>jam</v>
          </cell>
          <cell r="J3690">
            <v>2.5257887147264597</v>
          </cell>
          <cell r="K3690">
            <v>5.5353686494114838E-2</v>
          </cell>
          <cell r="L3690">
            <v>18.065644103149648</v>
          </cell>
          <cell r="M3690">
            <v>241268.4</v>
          </cell>
          <cell r="N3690">
            <v>609393.0019401093</v>
          </cell>
          <cell r="O3690">
            <v>0</v>
          </cell>
          <cell r="P3690">
            <v>0</v>
          </cell>
          <cell r="Q3690">
            <v>609393.0019401093</v>
          </cell>
          <cell r="R3690">
            <v>0</v>
          </cell>
          <cell r="T3690">
            <v>0</v>
          </cell>
        </row>
        <row r="3691">
          <cell r="B3691" t="str">
            <v>D20024</v>
          </cell>
          <cell r="E3691" t="str">
            <v>Dump Truck 20 Ton</v>
          </cell>
          <cell r="F3691">
            <v>8</v>
          </cell>
          <cell r="G3691">
            <v>10</v>
          </cell>
          <cell r="H3691">
            <v>148.71999999999997</v>
          </cell>
          <cell r="I3691" t="str">
            <v>jam</v>
          </cell>
          <cell r="J3691">
            <v>14.871999999999996</v>
          </cell>
          <cell r="K3691">
            <v>0.13037037037037036</v>
          </cell>
          <cell r="L3691">
            <v>7.6704545454545467</v>
          </cell>
          <cell r="M3691">
            <v>192744.92307692309</v>
          </cell>
          <cell r="N3691">
            <v>2866502.4959999993</v>
          </cell>
          <cell r="O3691">
            <v>0</v>
          </cell>
          <cell r="P3691">
            <v>0</v>
          </cell>
          <cell r="Q3691">
            <v>2866502.4959999993</v>
          </cell>
          <cell r="R3691">
            <v>0</v>
          </cell>
          <cell r="T3691">
            <v>0</v>
          </cell>
        </row>
        <row r="3692">
          <cell r="B3692" t="str">
            <v>D20004</v>
          </cell>
          <cell r="E3692" t="str">
            <v>Alat bantu (Pek. Tanah)-m3</v>
          </cell>
          <cell r="I3692" t="str">
            <v>m3</v>
          </cell>
          <cell r="J3692">
            <v>114.07499999999999</v>
          </cell>
          <cell r="K3692">
            <v>1</v>
          </cell>
          <cell r="M3692">
            <v>250</v>
          </cell>
          <cell r="N3692">
            <v>28518.749999999996</v>
          </cell>
          <cell r="O3692">
            <v>0</v>
          </cell>
          <cell r="P3692">
            <v>0</v>
          </cell>
          <cell r="Q3692">
            <v>28518.749999999996</v>
          </cell>
          <cell r="R3692">
            <v>0</v>
          </cell>
          <cell r="T3692">
            <v>0</v>
          </cell>
        </row>
        <row r="3693">
          <cell r="B3693" t="str">
            <v>D20050</v>
          </cell>
          <cell r="E3693" t="str">
            <v>BBM solar</v>
          </cell>
          <cell r="H3693">
            <v>255.56086263292923</v>
          </cell>
          <cell r="I3693" t="str">
            <v>ltr</v>
          </cell>
          <cell r="J3693">
            <v>255.56086263292923</v>
          </cell>
          <cell r="M3693">
            <v>989.1712</v>
          </cell>
          <cell r="N3693">
            <v>252793.44516364977</v>
          </cell>
          <cell r="O3693">
            <v>0</v>
          </cell>
          <cell r="P3693">
            <v>0</v>
          </cell>
          <cell r="Q3693">
            <v>252793.44516364977</v>
          </cell>
          <cell r="R3693">
            <v>0</v>
          </cell>
          <cell r="T3693">
            <v>0</v>
          </cell>
        </row>
        <row r="3694">
          <cell r="T3694">
            <v>0</v>
          </cell>
        </row>
        <row r="3695">
          <cell r="D3695" t="str">
            <v>Soft Rock (Excavation)</v>
          </cell>
          <cell r="F3695" t="str">
            <v>Estimate =</v>
          </cell>
          <cell r="G3695">
            <v>0.4</v>
          </cell>
          <cell r="I3695" t="str">
            <v>m3</v>
          </cell>
          <cell r="J3695">
            <v>182.51999999999998</v>
          </cell>
          <cell r="L3695">
            <v>0.75</v>
          </cell>
          <cell r="M3695">
            <v>76752.998164926234</v>
          </cell>
          <cell r="T3695">
            <v>0</v>
          </cell>
        </row>
        <row r="3696">
          <cell r="D3696" t="str">
            <v>Labour</v>
          </cell>
          <cell r="M3696">
            <v>3487.2822491292354</v>
          </cell>
          <cell r="T3696">
            <v>0</v>
          </cell>
        </row>
        <row r="3697">
          <cell r="B3697" t="str">
            <v>C20001</v>
          </cell>
          <cell r="E3697" t="str">
            <v>Tenaga</v>
          </cell>
          <cell r="G3697">
            <v>3</v>
          </cell>
          <cell r="I3697" t="str">
            <v>jam</v>
          </cell>
          <cell r="J3697">
            <v>36.371357492061023</v>
          </cell>
          <cell r="K3697">
            <v>0.19927327137881343</v>
          </cell>
          <cell r="L3697">
            <v>15.054703419291371</v>
          </cell>
          <cell r="M3697">
            <v>17500</v>
          </cell>
          <cell r="N3697">
            <v>636498.75611106795</v>
          </cell>
          <cell r="O3697">
            <v>0</v>
          </cell>
          <cell r="P3697">
            <v>636498.75611106795</v>
          </cell>
          <cell r="Q3697">
            <v>0</v>
          </cell>
          <cell r="R3697">
            <v>0</v>
          </cell>
          <cell r="T3697">
            <v>0</v>
          </cell>
        </row>
        <row r="3698">
          <cell r="B3698" t="str">
            <v>C20003</v>
          </cell>
          <cell r="E3698" t="str">
            <v>Mandor</v>
          </cell>
          <cell r="G3698">
            <v>0</v>
          </cell>
          <cell r="I3698" t="str">
            <v>jam</v>
          </cell>
          <cell r="J3698">
            <v>0</v>
          </cell>
          <cell r="K3698">
            <v>0</v>
          </cell>
          <cell r="L3698">
            <v>15.054703419291371</v>
          </cell>
          <cell r="M3698">
            <v>27500</v>
          </cell>
          <cell r="N3698">
            <v>0</v>
          </cell>
          <cell r="O3698">
            <v>0</v>
          </cell>
          <cell r="P3698">
            <v>0</v>
          </cell>
          <cell r="Q3698">
            <v>0</v>
          </cell>
          <cell r="R3698">
            <v>0</v>
          </cell>
          <cell r="T3698">
            <v>0</v>
          </cell>
        </row>
        <row r="3699">
          <cell r="D3699" t="str">
            <v>Equipment Operasional</v>
          </cell>
          <cell r="H3699" t="str">
            <v>BBM</v>
          </cell>
          <cell r="M3699">
            <v>73265.715915797002</v>
          </cell>
          <cell r="T3699">
            <v>0</v>
          </cell>
        </row>
        <row r="3700">
          <cell r="B3700" t="str">
            <v>D20025</v>
          </cell>
          <cell r="E3700" t="str">
            <v>Excavator CAT320</v>
          </cell>
          <cell r="F3700">
            <v>0.6</v>
          </cell>
          <cell r="G3700">
            <v>18</v>
          </cell>
          <cell r="H3700">
            <v>130.93688697141965</v>
          </cell>
          <cell r="I3700" t="str">
            <v>jam</v>
          </cell>
          <cell r="J3700">
            <v>7.2742714984122037</v>
          </cell>
          <cell r="K3700">
            <v>6.6424423792937809E-2</v>
          </cell>
          <cell r="L3700">
            <v>15.054703419291371</v>
          </cell>
          <cell r="M3700">
            <v>241268.4</v>
          </cell>
          <cell r="N3700">
            <v>1755051.8455875148</v>
          </cell>
          <cell r="O3700">
            <v>0</v>
          </cell>
          <cell r="P3700">
            <v>0</v>
          </cell>
          <cell r="Q3700">
            <v>1755051.8455875148</v>
          </cell>
          <cell r="R3700">
            <v>0</v>
          </cell>
          <cell r="T3700">
            <v>0</v>
          </cell>
        </row>
        <row r="3701">
          <cell r="B3701" t="str">
            <v>D20105</v>
          </cell>
          <cell r="E3701" t="str">
            <v>Excavator long arm</v>
          </cell>
          <cell r="F3701">
            <v>0.4</v>
          </cell>
          <cell r="G3701">
            <v>18</v>
          </cell>
          <cell r="H3701">
            <v>96.99028664549607</v>
          </cell>
          <cell r="I3701" t="str">
            <v>jam</v>
          </cell>
          <cell r="J3701">
            <v>5.3883492580831147</v>
          </cell>
          <cell r="K3701">
            <v>7.3804915325486456E-2</v>
          </cell>
          <cell r="L3701">
            <v>13.549233077362235</v>
          </cell>
          <cell r="M3701">
            <v>241268.4</v>
          </cell>
          <cell r="N3701">
            <v>1300038.4041389001</v>
          </cell>
          <cell r="O3701">
            <v>0</v>
          </cell>
          <cell r="P3701">
            <v>0</v>
          </cell>
          <cell r="Q3701">
            <v>1300038.4041389001</v>
          </cell>
          <cell r="R3701">
            <v>0</v>
          </cell>
          <cell r="T3701">
            <v>0</v>
          </cell>
        </row>
        <row r="3702">
          <cell r="B3702" t="str">
            <v>D20024</v>
          </cell>
          <cell r="E3702" t="str">
            <v>Dump Truck 20 Ton</v>
          </cell>
          <cell r="F3702">
            <v>8</v>
          </cell>
          <cell r="G3702">
            <v>10</v>
          </cell>
          <cell r="H3702">
            <v>237.95199999999994</v>
          </cell>
          <cell r="I3702" t="str">
            <v>jam</v>
          </cell>
          <cell r="J3702">
            <v>23.795199999999994</v>
          </cell>
          <cell r="K3702">
            <v>0.13037037037037036</v>
          </cell>
          <cell r="L3702">
            <v>7.6704545454545467</v>
          </cell>
          <cell r="M3702">
            <v>192744.92307692309</v>
          </cell>
          <cell r="N3702">
            <v>4586403.9935999997</v>
          </cell>
          <cell r="O3702">
            <v>0</v>
          </cell>
          <cell r="P3702">
            <v>0</v>
          </cell>
          <cell r="Q3702">
            <v>4586403.9935999997</v>
          </cell>
          <cell r="R3702">
            <v>0</v>
          </cell>
          <cell r="T3702">
            <v>0</v>
          </cell>
        </row>
        <row r="3703">
          <cell r="B3703" t="str">
            <v>D20049</v>
          </cell>
          <cell r="E3703" t="str">
            <v>Giant breaker</v>
          </cell>
          <cell r="G3703">
            <v>18</v>
          </cell>
          <cell r="H3703">
            <v>328.536</v>
          </cell>
          <cell r="I3703" t="str">
            <v>jam</v>
          </cell>
          <cell r="J3703">
            <v>18.251999999999999</v>
          </cell>
          <cell r="K3703">
            <v>0.1</v>
          </cell>
          <cell r="L3703">
            <v>10</v>
          </cell>
          <cell r="M3703">
            <v>268437.52</v>
          </cell>
          <cell r="N3703">
            <v>4899521.6150399996</v>
          </cell>
          <cell r="O3703">
            <v>0</v>
          </cell>
          <cell r="P3703">
            <v>0</v>
          </cell>
          <cell r="Q3703">
            <v>4899521.6150399996</v>
          </cell>
          <cell r="R3703">
            <v>0</v>
          </cell>
          <cell r="T3703">
            <v>0</v>
          </cell>
        </row>
        <row r="3704">
          <cell r="B3704" t="str">
            <v>D20004</v>
          </cell>
          <cell r="E3704" t="str">
            <v>Alat bantu (Pek. Tanah)-m3</v>
          </cell>
          <cell r="I3704" t="str">
            <v>m3</v>
          </cell>
          <cell r="J3704">
            <v>182.51999999999998</v>
          </cell>
          <cell r="K3704">
            <v>1</v>
          </cell>
          <cell r="M3704">
            <v>250</v>
          </cell>
          <cell r="N3704">
            <v>45629.999999999993</v>
          </cell>
          <cell r="O3704">
            <v>0</v>
          </cell>
          <cell r="P3704">
            <v>0</v>
          </cell>
          <cell r="Q3704">
            <v>45629.999999999993</v>
          </cell>
          <cell r="R3704">
            <v>0</v>
          </cell>
          <cell r="T3704">
            <v>0</v>
          </cell>
        </row>
        <row r="3705">
          <cell r="B3705" t="str">
            <v>D20050</v>
          </cell>
          <cell r="E3705" t="str">
            <v>BBM solar</v>
          </cell>
          <cell r="H3705">
            <v>794.41517361691558</v>
          </cell>
          <cell r="I3705" t="str">
            <v>ltr</v>
          </cell>
          <cell r="J3705">
            <v>794.41517361691558</v>
          </cell>
          <cell r="M3705">
            <v>989.1712</v>
          </cell>
          <cell r="N3705">
            <v>785812.61058485275</v>
          </cell>
          <cell r="O3705">
            <v>0</v>
          </cell>
          <cell r="P3705">
            <v>0</v>
          </cell>
          <cell r="Q3705">
            <v>785812.61058485275</v>
          </cell>
          <cell r="R3705">
            <v>0</v>
          </cell>
          <cell r="T3705">
            <v>0</v>
          </cell>
        </row>
        <row r="3706">
          <cell r="T3706">
            <v>0</v>
          </cell>
        </row>
        <row r="3707">
          <cell r="D3707" t="str">
            <v>Rock Excavation</v>
          </cell>
          <cell r="F3707" t="str">
            <v>Estimate =</v>
          </cell>
          <cell r="G3707">
            <v>0.35</v>
          </cell>
          <cell r="I3707" t="str">
            <v>m3</v>
          </cell>
          <cell r="J3707">
            <v>159.70499999999998</v>
          </cell>
          <cell r="L3707">
            <v>0.25</v>
          </cell>
          <cell r="M3707">
            <v>119674.84784361059</v>
          </cell>
          <cell r="T3707">
            <v>0</v>
          </cell>
        </row>
        <row r="3708">
          <cell r="D3708" t="str">
            <v>Labour</v>
          </cell>
          <cell r="M3708">
            <v>10461.846747387704</v>
          </cell>
          <cell r="T3708">
            <v>0</v>
          </cell>
        </row>
        <row r="3709">
          <cell r="B3709" t="str">
            <v>C20001</v>
          </cell>
          <cell r="E3709" t="str">
            <v>Tenaga</v>
          </cell>
          <cell r="G3709">
            <v>3</v>
          </cell>
          <cell r="I3709" t="str">
            <v>jam</v>
          </cell>
          <cell r="J3709">
            <v>95.474813416660183</v>
          </cell>
          <cell r="K3709">
            <v>0.59781981413644025</v>
          </cell>
          <cell r="L3709">
            <v>5.0182344730971238</v>
          </cell>
          <cell r="M3709">
            <v>17500</v>
          </cell>
          <cell r="N3709">
            <v>1670809.2347915531</v>
          </cell>
          <cell r="O3709">
            <v>0</v>
          </cell>
          <cell r="P3709">
            <v>1670809.2347915531</v>
          </cell>
          <cell r="Q3709">
            <v>0</v>
          </cell>
          <cell r="R3709">
            <v>0</v>
          </cell>
          <cell r="T3709">
            <v>0</v>
          </cell>
        </row>
        <row r="3710">
          <cell r="B3710" t="str">
            <v>C20003</v>
          </cell>
          <cell r="E3710" t="str">
            <v>Mandor</v>
          </cell>
          <cell r="G3710">
            <v>0</v>
          </cell>
          <cell r="I3710" t="str">
            <v>jam</v>
          </cell>
          <cell r="J3710">
            <v>0</v>
          </cell>
          <cell r="K3710">
            <v>0</v>
          </cell>
          <cell r="L3710">
            <v>5.0182344730971238</v>
          </cell>
          <cell r="M3710">
            <v>27500</v>
          </cell>
          <cell r="N3710">
            <v>0</v>
          </cell>
          <cell r="O3710">
            <v>0</v>
          </cell>
          <cell r="P3710">
            <v>0</v>
          </cell>
          <cell r="Q3710">
            <v>0</v>
          </cell>
          <cell r="R3710">
            <v>0</v>
          </cell>
          <cell r="T3710">
            <v>0</v>
          </cell>
        </row>
        <row r="3711">
          <cell r="D3711" t="str">
            <v>Equipment Operasional</v>
          </cell>
          <cell r="H3711" t="str">
            <v>BBM</v>
          </cell>
          <cell r="M3711">
            <v>109213.00109622291</v>
          </cell>
          <cell r="T3711">
            <v>0</v>
          </cell>
        </row>
        <row r="3712">
          <cell r="B3712" t="str">
            <v>D20025</v>
          </cell>
          <cell r="E3712" t="str">
            <v>Excavator CAT320</v>
          </cell>
          <cell r="F3712">
            <v>0.6</v>
          </cell>
          <cell r="G3712">
            <v>18</v>
          </cell>
          <cell r="H3712">
            <v>343.70932829997668</v>
          </cell>
          <cell r="I3712" t="str">
            <v>jam</v>
          </cell>
          <cell r="J3712">
            <v>19.094962683332039</v>
          </cell>
          <cell r="K3712">
            <v>0.19927327137881343</v>
          </cell>
          <cell r="L3712">
            <v>5.0182344730971238</v>
          </cell>
          <cell r="M3712">
            <v>241268.4</v>
          </cell>
          <cell r="N3712">
            <v>4607011.0946672279</v>
          </cell>
          <cell r="O3712">
            <v>0</v>
          </cell>
          <cell r="P3712">
            <v>0</v>
          </cell>
          <cell r="Q3712">
            <v>4607011.0946672279</v>
          </cell>
          <cell r="R3712">
            <v>0</v>
          </cell>
          <cell r="T3712">
            <v>0</v>
          </cell>
        </row>
        <row r="3713">
          <cell r="B3713" t="str">
            <v>D20105</v>
          </cell>
          <cell r="E3713" t="str">
            <v>Excavator long arm</v>
          </cell>
          <cell r="F3713">
            <v>0.4</v>
          </cell>
          <cell r="G3713">
            <v>18</v>
          </cell>
          <cell r="H3713">
            <v>254.59950244442715</v>
          </cell>
          <cell r="I3713" t="str">
            <v>jam</v>
          </cell>
          <cell r="J3713">
            <v>14.144416802468175</v>
          </cell>
          <cell r="K3713">
            <v>0.22141474597645935</v>
          </cell>
          <cell r="L3713">
            <v>4.5164110257874119</v>
          </cell>
          <cell r="M3713">
            <v>241268.4</v>
          </cell>
          <cell r="N3713">
            <v>3412600.8108646125</v>
          </cell>
          <cell r="O3713">
            <v>0</v>
          </cell>
          <cell r="P3713">
            <v>0</v>
          </cell>
          <cell r="Q3713">
            <v>3412600.8108646125</v>
          </cell>
          <cell r="R3713">
            <v>0</v>
          </cell>
          <cell r="T3713">
            <v>0</v>
          </cell>
        </row>
        <row r="3714">
          <cell r="B3714" t="str">
            <v>D20024</v>
          </cell>
          <cell r="E3714" t="str">
            <v>Dump Truck 20 Ton</v>
          </cell>
          <cell r="F3714">
            <v>8</v>
          </cell>
          <cell r="G3714">
            <v>10</v>
          </cell>
          <cell r="H3714">
            <v>208.20799999999994</v>
          </cell>
          <cell r="I3714" t="str">
            <v>jam</v>
          </cell>
          <cell r="J3714">
            <v>20.820799999999995</v>
          </cell>
          <cell r="K3714">
            <v>0.13037037037037036</v>
          </cell>
          <cell r="L3714">
            <v>7.6704545454545467</v>
          </cell>
          <cell r="M3714">
            <v>192744.92307692309</v>
          </cell>
          <cell r="N3714">
            <v>4013103.4943999993</v>
          </cell>
          <cell r="O3714">
            <v>0</v>
          </cell>
          <cell r="P3714">
            <v>0</v>
          </cell>
          <cell r="Q3714">
            <v>4013103.4943999993</v>
          </cell>
          <cell r="R3714">
            <v>0</v>
          </cell>
          <cell r="T3714">
            <v>0</v>
          </cell>
        </row>
        <row r="3715">
          <cell r="B3715" t="str">
            <v>D20049</v>
          </cell>
          <cell r="E3715" t="str">
            <v>Giant breaker</v>
          </cell>
          <cell r="G3715">
            <v>18</v>
          </cell>
          <cell r="H3715">
            <v>287.46899999999999</v>
          </cell>
          <cell r="I3715" t="str">
            <v>jam</v>
          </cell>
          <cell r="J3715">
            <v>15.970499999999999</v>
          </cell>
          <cell r="K3715">
            <v>0.1</v>
          </cell>
          <cell r="L3715">
            <v>10</v>
          </cell>
          <cell r="M3715">
            <v>268437.52</v>
          </cell>
          <cell r="N3715">
            <v>4287081.41316</v>
          </cell>
          <cell r="O3715">
            <v>0</v>
          </cell>
          <cell r="P3715">
            <v>0</v>
          </cell>
          <cell r="Q3715">
            <v>4287081.41316</v>
          </cell>
          <cell r="R3715">
            <v>0</v>
          </cell>
          <cell r="T3715">
            <v>0</v>
          </cell>
        </row>
        <row r="3716">
          <cell r="B3716" t="str">
            <v>D20004</v>
          </cell>
          <cell r="E3716" t="str">
            <v>Alat bantu (Pek. Tanah)-m3</v>
          </cell>
          <cell r="I3716" t="str">
            <v>m3</v>
          </cell>
          <cell r="J3716">
            <v>159.70499999999998</v>
          </cell>
          <cell r="K3716">
            <v>1</v>
          </cell>
          <cell r="M3716">
            <v>250</v>
          </cell>
          <cell r="N3716">
            <v>39926.249999999993</v>
          </cell>
          <cell r="O3716">
            <v>0</v>
          </cell>
          <cell r="P3716">
            <v>0</v>
          </cell>
          <cell r="Q3716">
            <v>39926.249999999993</v>
          </cell>
          <cell r="R3716">
            <v>0</v>
          </cell>
          <cell r="T3716">
            <v>0</v>
          </cell>
        </row>
        <row r="3717">
          <cell r="B3717" t="str">
            <v>D20050</v>
          </cell>
          <cell r="E3717" t="str">
            <v>BBM solar</v>
          </cell>
          <cell r="H3717">
            <v>1093.9858307444038</v>
          </cell>
          <cell r="I3717" t="str">
            <v>ltr</v>
          </cell>
          <cell r="J3717">
            <v>1093.9858307444038</v>
          </cell>
          <cell r="M3717">
            <v>989.1712</v>
          </cell>
          <cell r="N3717">
            <v>1082139.2769804387</v>
          </cell>
          <cell r="O3717">
            <v>0</v>
          </cell>
          <cell r="P3717">
            <v>0</v>
          </cell>
          <cell r="Q3717">
            <v>1082139.2769804387</v>
          </cell>
          <cell r="R3717">
            <v>0</v>
          </cell>
          <cell r="T3717">
            <v>0</v>
          </cell>
        </row>
        <row r="3718">
          <cell r="T3718">
            <v>0</v>
          </cell>
        </row>
        <row r="3719">
          <cell r="B3719" t="str">
            <v>4.13.2</v>
          </cell>
          <cell r="D3719" t="str">
            <v>Chamber Soil Back Filling</v>
          </cell>
          <cell r="I3719" t="str">
            <v>m3</v>
          </cell>
          <cell r="J3719">
            <v>79.62</v>
          </cell>
          <cell r="K3719">
            <v>39.81</v>
          </cell>
          <cell r="L3719" t="str">
            <v>m3/nos</v>
          </cell>
          <cell r="M3719">
            <v>48435.163685089254</v>
          </cell>
          <cell r="T3719">
            <v>0</v>
          </cell>
        </row>
        <row r="3720">
          <cell r="D3720" t="str">
            <v>Material</v>
          </cell>
          <cell r="M3720">
            <v>8174.2819508471612</v>
          </cell>
          <cell r="T3720">
            <v>0</v>
          </cell>
        </row>
        <row r="3721">
          <cell r="B3721" t="str">
            <v>A20020</v>
          </cell>
          <cell r="E3721" t="str">
            <v>Tanah pilihan</v>
          </cell>
          <cell r="F3721">
            <v>0.2</v>
          </cell>
          <cell r="I3721" t="str">
            <v>m3</v>
          </cell>
          <cell r="J3721">
            <v>19.108799999999999</v>
          </cell>
          <cell r="K3721">
            <v>1.2</v>
          </cell>
          <cell r="M3721">
            <v>34059.508128529844</v>
          </cell>
          <cell r="N3721">
            <v>650836.32892645104</v>
          </cell>
          <cell r="O3721">
            <v>650836.32892645104</v>
          </cell>
          <cell r="P3721">
            <v>0</v>
          </cell>
          <cell r="Q3721">
            <v>0</v>
          </cell>
          <cell r="R3721">
            <v>0</v>
          </cell>
          <cell r="T3721">
            <v>0</v>
          </cell>
        </row>
        <row r="3722">
          <cell r="D3722" t="str">
            <v>Labour</v>
          </cell>
          <cell r="M3722">
            <v>3489.7119341563775</v>
          </cell>
          <cell r="T3722">
            <v>0</v>
          </cell>
        </row>
        <row r="3723">
          <cell r="B3723" t="str">
            <v>C20001</v>
          </cell>
          <cell r="E3723" t="str">
            <v>Tenaga</v>
          </cell>
          <cell r="G3723">
            <v>6</v>
          </cell>
          <cell r="I3723" t="str">
            <v>jam</v>
          </cell>
          <cell r="J3723">
            <v>12.581925925925923</v>
          </cell>
          <cell r="K3723">
            <v>0.15802469135802463</v>
          </cell>
          <cell r="L3723">
            <v>37.968750000000014</v>
          </cell>
          <cell r="M3723">
            <v>17500</v>
          </cell>
          <cell r="N3723">
            <v>220183.70370370365</v>
          </cell>
          <cell r="O3723">
            <v>0</v>
          </cell>
          <cell r="P3723">
            <v>220183.70370370365</v>
          </cell>
          <cell r="Q3723">
            <v>0</v>
          </cell>
          <cell r="R3723">
            <v>0</v>
          </cell>
          <cell r="T3723">
            <v>0</v>
          </cell>
        </row>
        <row r="3724">
          <cell r="B3724" t="str">
            <v>C20003</v>
          </cell>
          <cell r="E3724" t="str">
            <v>Mandor</v>
          </cell>
          <cell r="G3724">
            <v>1</v>
          </cell>
          <cell r="I3724" t="str">
            <v>jam</v>
          </cell>
          <cell r="J3724">
            <v>2.0969876543209871</v>
          </cell>
          <cell r="K3724">
            <v>2.6337448559670771E-2</v>
          </cell>
          <cell r="L3724">
            <v>37.968750000000014</v>
          </cell>
          <cell r="M3724">
            <v>27500</v>
          </cell>
          <cell r="N3724">
            <v>57667.160493827148</v>
          </cell>
          <cell r="O3724">
            <v>0</v>
          </cell>
          <cell r="P3724">
            <v>57667.160493827148</v>
          </cell>
          <cell r="Q3724">
            <v>0</v>
          </cell>
          <cell r="R3724">
            <v>0</v>
          </cell>
          <cell r="T3724">
            <v>0</v>
          </cell>
        </row>
        <row r="3725">
          <cell r="D3725" t="str">
            <v>Equipment Operasional</v>
          </cell>
          <cell r="H3725" t="str">
            <v>BBM</v>
          </cell>
          <cell r="M3725">
            <v>36771.169800085707</v>
          </cell>
          <cell r="T3725">
            <v>0</v>
          </cell>
        </row>
        <row r="3726">
          <cell r="B3726" t="str">
            <v>D20025</v>
          </cell>
          <cell r="E3726" t="str">
            <v>Excavator CAT320</v>
          </cell>
          <cell r="F3726" t="str">
            <v>Timbun</v>
          </cell>
          <cell r="G3726">
            <v>18</v>
          </cell>
          <cell r="H3726">
            <v>37.745777777777768</v>
          </cell>
          <cell r="I3726" t="str">
            <v>jam</v>
          </cell>
          <cell r="J3726">
            <v>2.0969876543209871</v>
          </cell>
          <cell r="K3726">
            <v>2.6337448559670771E-2</v>
          </cell>
          <cell r="L3726">
            <v>37.968750000000014</v>
          </cell>
          <cell r="M3726">
            <v>241268.4</v>
          </cell>
          <cell r="N3726">
            <v>505936.85617777763</v>
          </cell>
          <cell r="O3726">
            <v>0</v>
          </cell>
          <cell r="P3726">
            <v>0</v>
          </cell>
          <cell r="Q3726">
            <v>505936.85617777763</v>
          </cell>
          <cell r="R3726">
            <v>0</v>
          </cell>
          <cell r="T3726">
            <v>0</v>
          </cell>
        </row>
        <row r="3727">
          <cell r="B3727" t="str">
            <v>D20040</v>
          </cell>
          <cell r="E3727" t="str">
            <v>Water Tank Truck, 3000-5000 liter</v>
          </cell>
          <cell r="G3727">
            <v>5</v>
          </cell>
          <cell r="H3727">
            <v>2.6540000000000004</v>
          </cell>
          <cell r="I3727" t="str">
            <v>jam</v>
          </cell>
          <cell r="J3727">
            <v>0.53080000000000005</v>
          </cell>
          <cell r="K3727">
            <v>6.6666666666666671E-3</v>
          </cell>
          <cell r="L3727">
            <v>150</v>
          </cell>
          <cell r="M3727">
            <v>84561.566504230243</v>
          </cell>
          <cell r="N3727">
            <v>44885.279500445416</v>
          </cell>
          <cell r="O3727">
            <v>0</v>
          </cell>
          <cell r="P3727">
            <v>0</v>
          </cell>
          <cell r="Q3727">
            <v>44885.279500445416</v>
          </cell>
          <cell r="R3727">
            <v>0</v>
          </cell>
          <cell r="T3727">
            <v>0</v>
          </cell>
        </row>
        <row r="3728">
          <cell r="B3728" t="str">
            <v>A20021</v>
          </cell>
          <cell r="E3728" t="str">
            <v>Air</v>
          </cell>
          <cell r="I3728" t="str">
            <v>m3</v>
          </cell>
          <cell r="J3728">
            <v>7.9620000000000006</v>
          </cell>
          <cell r="K3728">
            <v>0.1</v>
          </cell>
          <cell r="M3728">
            <v>2469.92</v>
          </cell>
          <cell r="N3728">
            <v>19665.503040000003</v>
          </cell>
          <cell r="O3728">
            <v>19665.503040000003</v>
          </cell>
          <cell r="P3728">
            <v>0</v>
          </cell>
          <cell r="Q3728">
            <v>0</v>
          </cell>
          <cell r="R3728">
            <v>0</v>
          </cell>
          <cell r="T3728">
            <v>0</v>
          </cell>
        </row>
        <row r="3729">
          <cell r="B3729" t="str">
            <v>D20036</v>
          </cell>
          <cell r="E3729" t="str">
            <v>Stamper</v>
          </cell>
          <cell r="I3729" t="str">
            <v>jam</v>
          </cell>
          <cell r="J3729">
            <v>10.616</v>
          </cell>
          <cell r="K3729">
            <v>0.13333333333333333</v>
          </cell>
          <cell r="L3729">
            <v>7.5</v>
          </cell>
          <cell r="M3729">
            <v>27509.943875635217</v>
          </cell>
          <cell r="N3729">
            <v>292045.56418374344</v>
          </cell>
          <cell r="O3729">
            <v>0</v>
          </cell>
          <cell r="P3729">
            <v>0</v>
          </cell>
          <cell r="Q3729">
            <v>292045.56418374344</v>
          </cell>
          <cell r="R3729">
            <v>0</v>
          </cell>
          <cell r="T3729">
            <v>0</v>
          </cell>
        </row>
        <row r="3730">
          <cell r="B3730" t="str">
            <v>D20042</v>
          </cell>
          <cell r="E3730" t="str">
            <v>Wheel loader</v>
          </cell>
          <cell r="F3730">
            <v>0.8</v>
          </cell>
          <cell r="G3730">
            <v>16</v>
          </cell>
          <cell r="H3730">
            <v>27.286104417670682</v>
          </cell>
          <cell r="I3730" t="str">
            <v>jam</v>
          </cell>
          <cell r="J3730">
            <v>1.7053815261044176</v>
          </cell>
          <cell r="K3730">
            <v>2.6773761713520743E-2</v>
          </cell>
          <cell r="L3730">
            <v>37.350000000000009</v>
          </cell>
          <cell r="M3730">
            <v>173345.6</v>
          </cell>
          <cell r="N3730">
            <v>295620.38387148594</v>
          </cell>
          <cell r="O3730">
            <v>0</v>
          </cell>
          <cell r="P3730">
            <v>0</v>
          </cell>
          <cell r="Q3730">
            <v>295620.38387148594</v>
          </cell>
          <cell r="R3730">
            <v>0</v>
          </cell>
          <cell r="T3730">
            <v>0</v>
          </cell>
        </row>
        <row r="3731">
          <cell r="B3731" t="str">
            <v>D20024</v>
          </cell>
          <cell r="E3731" t="str">
            <v>Dump Truck 20 Ton</v>
          </cell>
          <cell r="F3731">
            <v>8</v>
          </cell>
          <cell r="G3731">
            <v>10</v>
          </cell>
          <cell r="H3731">
            <v>83.040711111111122</v>
          </cell>
          <cell r="I3731" t="str">
            <v>jam</v>
          </cell>
          <cell r="J3731">
            <v>8.3040711111111118</v>
          </cell>
          <cell r="K3731">
            <v>0.13037037037037036</v>
          </cell>
          <cell r="L3731">
            <v>7.6704545454545467</v>
          </cell>
          <cell r="M3731">
            <v>192744.92307692309</v>
          </cell>
          <cell r="N3731">
            <v>1600567.5475364106</v>
          </cell>
          <cell r="O3731">
            <v>0</v>
          </cell>
          <cell r="P3731">
            <v>0</v>
          </cell>
          <cell r="Q3731">
            <v>1600567.5475364106</v>
          </cell>
          <cell r="R3731">
            <v>0</v>
          </cell>
          <cell r="T3731">
            <v>0</v>
          </cell>
        </row>
        <row r="3732">
          <cell r="B3732" t="str">
            <v>D20004</v>
          </cell>
          <cell r="E3732" t="str">
            <v>Alat bantu (Pek. Tanah)-m3</v>
          </cell>
          <cell r="I3732" t="str">
            <v>m3</v>
          </cell>
          <cell r="J3732">
            <v>79.62</v>
          </cell>
          <cell r="K3732">
            <v>1</v>
          </cell>
          <cell r="M3732">
            <v>250</v>
          </cell>
          <cell r="N3732">
            <v>19905</v>
          </cell>
          <cell r="O3732">
            <v>0</v>
          </cell>
          <cell r="P3732">
            <v>0</v>
          </cell>
          <cell r="Q3732">
            <v>19905</v>
          </cell>
          <cell r="R3732">
            <v>0</v>
          </cell>
          <cell r="T3732">
            <v>0</v>
          </cell>
        </row>
        <row r="3733">
          <cell r="B3733" t="str">
            <v>D20050</v>
          </cell>
          <cell r="E3733" t="str">
            <v>BBM solar</v>
          </cell>
          <cell r="H3733">
            <v>150.72659330655958</v>
          </cell>
          <cell r="I3733" t="str">
            <v>ltr</v>
          </cell>
          <cell r="J3733">
            <v>150.72659330655958</v>
          </cell>
          <cell r="M3733">
            <v>989.1712</v>
          </cell>
          <cell r="N3733">
            <v>149094.4051729615</v>
          </cell>
          <cell r="O3733">
            <v>0</v>
          </cell>
          <cell r="P3733">
            <v>0</v>
          </cell>
          <cell r="Q3733">
            <v>149094.4051729615</v>
          </cell>
          <cell r="R3733">
            <v>0</v>
          </cell>
          <cell r="T3733">
            <v>0</v>
          </cell>
        </row>
        <row r="3734">
          <cell r="T3734">
            <v>0</v>
          </cell>
        </row>
        <row r="3735">
          <cell r="B3735" t="str">
            <v>4.13.3</v>
          </cell>
          <cell r="D3735" t="str">
            <v>Blinding Concrete Class B</v>
          </cell>
          <cell r="F3735">
            <v>0.1</v>
          </cell>
          <cell r="I3735" t="str">
            <v>m3</v>
          </cell>
          <cell r="J3735">
            <v>8.76</v>
          </cell>
          <cell r="K3735">
            <v>4.38</v>
          </cell>
          <cell r="L3735" t="str">
            <v>m3/nos</v>
          </cell>
          <cell r="M3735">
            <v>694275.05280000006</v>
          </cell>
          <cell r="T3735">
            <v>0</v>
          </cell>
        </row>
        <row r="3736">
          <cell r="D3736" t="str">
            <v>Material</v>
          </cell>
          <cell r="M3736">
            <v>609675.05280000006</v>
          </cell>
          <cell r="T3736">
            <v>0</v>
          </cell>
        </row>
        <row r="3737">
          <cell r="B3737" t="str">
            <v>B20193</v>
          </cell>
          <cell r="E3737" t="str">
            <v>Concrete Class B</v>
          </cell>
          <cell r="I3737" t="str">
            <v>m3</v>
          </cell>
          <cell r="J3737">
            <v>8.9352</v>
          </cell>
          <cell r="K3737">
            <v>1.02</v>
          </cell>
          <cell r="M3737">
            <v>597720.64</v>
          </cell>
          <cell r="N3737">
            <v>5340753.4625280006</v>
          </cell>
          <cell r="O3737">
            <v>5340753.4625280006</v>
          </cell>
          <cell r="P3737">
            <v>0</v>
          </cell>
          <cell r="Q3737">
            <v>0</v>
          </cell>
          <cell r="R3737">
            <v>0</v>
          </cell>
          <cell r="T3737">
            <v>0</v>
          </cell>
        </row>
        <row r="3738">
          <cell r="D3738" t="str">
            <v>Labour</v>
          </cell>
          <cell r="M3738">
            <v>81600</v>
          </cell>
          <cell r="T3738">
            <v>0</v>
          </cell>
        </row>
        <row r="3739">
          <cell r="B3739" t="str">
            <v>C20008</v>
          </cell>
          <cell r="E3739" t="str">
            <v>Placing beton (slab)</v>
          </cell>
          <cell r="I3739" t="str">
            <v>m3</v>
          </cell>
          <cell r="J3739">
            <v>8.9352</v>
          </cell>
          <cell r="M3739">
            <v>80000</v>
          </cell>
          <cell r="N3739">
            <v>714816</v>
          </cell>
          <cell r="O3739">
            <v>0</v>
          </cell>
          <cell r="P3739">
            <v>714816</v>
          </cell>
          <cell r="Q3739">
            <v>0</v>
          </cell>
          <cell r="R3739">
            <v>0</v>
          </cell>
          <cell r="T3739">
            <v>0</v>
          </cell>
        </row>
        <row r="3740">
          <cell r="D3740" t="str">
            <v>Equipment Operasional</v>
          </cell>
          <cell r="H3740" t="str">
            <v>BBM</v>
          </cell>
          <cell r="M3740">
            <v>3000</v>
          </cell>
          <cell r="T3740">
            <v>0</v>
          </cell>
        </row>
        <row r="3741">
          <cell r="B3741" t="str">
            <v>D20029</v>
          </cell>
          <cell r="E3741" t="str">
            <v>Gerobak dorong</v>
          </cell>
          <cell r="I3741" t="str">
            <v>unit</v>
          </cell>
          <cell r="J3741">
            <v>0.17519999999999999</v>
          </cell>
          <cell r="K3741">
            <v>0.02</v>
          </cell>
          <cell r="M3741">
            <v>100000</v>
          </cell>
          <cell r="N3741">
            <v>17520</v>
          </cell>
          <cell r="O3741">
            <v>0</v>
          </cell>
          <cell r="P3741">
            <v>0</v>
          </cell>
          <cell r="Q3741">
            <v>17520</v>
          </cell>
          <cell r="R3741">
            <v>0</v>
          </cell>
          <cell r="T3741">
            <v>0</v>
          </cell>
        </row>
        <row r="3742">
          <cell r="B3742" t="str">
            <v>D20006</v>
          </cell>
          <cell r="E3742" t="str">
            <v>Alat bantu Cor</v>
          </cell>
          <cell r="I3742" t="str">
            <v>m3</v>
          </cell>
          <cell r="J3742">
            <v>8.76</v>
          </cell>
          <cell r="K3742">
            <v>1</v>
          </cell>
          <cell r="M3742">
            <v>1000</v>
          </cell>
          <cell r="N3742">
            <v>8760</v>
          </cell>
          <cell r="O3742">
            <v>0</v>
          </cell>
          <cell r="P3742">
            <v>0</v>
          </cell>
          <cell r="Q3742">
            <v>8760</v>
          </cell>
          <cell r="R3742">
            <v>0</v>
          </cell>
          <cell r="T3742">
            <v>0</v>
          </cell>
        </row>
        <row r="3743">
          <cell r="T3743">
            <v>0</v>
          </cell>
        </row>
        <row r="3744">
          <cell r="B3744" t="str">
            <v>4.13.4</v>
          </cell>
          <cell r="D3744" t="str">
            <v>Concrete Work</v>
          </cell>
          <cell r="I3744" t="str">
            <v>nos</v>
          </cell>
          <cell r="J3744">
            <v>2</v>
          </cell>
          <cell r="M3744">
            <v>235489034.38266292</v>
          </cell>
          <cell r="T3744">
            <v>0</v>
          </cell>
        </row>
        <row r="3745">
          <cell r="D3745" t="str">
            <v>Concrete block</v>
          </cell>
          <cell r="T3745">
            <v>0</v>
          </cell>
        </row>
        <row r="3746">
          <cell r="B3746" t="str">
            <v>4.13.4.a</v>
          </cell>
          <cell r="E3746" t="str">
            <v>Con-C</v>
          </cell>
          <cell r="I3746" t="str">
            <v>m3</v>
          </cell>
          <cell r="J3746">
            <v>11.234</v>
          </cell>
          <cell r="K3746">
            <v>5.617</v>
          </cell>
          <cell r="L3746" t="str">
            <v>m3/nos</v>
          </cell>
          <cell r="T3746">
            <v>0</v>
          </cell>
        </row>
        <row r="3747">
          <cell r="B3747" t="str">
            <v>4.13.4.b</v>
          </cell>
          <cell r="E3747" t="str">
            <v>Re-Bar</v>
          </cell>
          <cell r="I3747" t="str">
            <v>kg</v>
          </cell>
          <cell r="J3747">
            <v>268.14600000000002</v>
          </cell>
          <cell r="K3747">
            <v>134.07300000000001</v>
          </cell>
          <cell r="L3747" t="str">
            <v>kg/nos</v>
          </cell>
          <cell r="T3747">
            <v>0</v>
          </cell>
        </row>
        <row r="3748">
          <cell r="B3748" t="str">
            <v>4.13.4.c</v>
          </cell>
          <cell r="E3748" t="str">
            <v>Form-Work</v>
          </cell>
          <cell r="I3748" t="str">
            <v>m2</v>
          </cell>
          <cell r="J3748">
            <v>50.975999999999999</v>
          </cell>
          <cell r="K3748">
            <v>25.488</v>
          </cell>
          <cell r="L3748" t="str">
            <v>m2/nos</v>
          </cell>
          <cell r="T3748">
            <v>0</v>
          </cell>
        </row>
        <row r="3749">
          <cell r="D3749" t="str">
            <v>Opening for acces and maintenance</v>
          </cell>
          <cell r="T3749">
            <v>0</v>
          </cell>
        </row>
        <row r="3750">
          <cell r="B3750" t="str">
            <v>4.13.4.d</v>
          </cell>
          <cell r="E3750" t="str">
            <v>Con-C</v>
          </cell>
          <cell r="I3750" t="str">
            <v>m3</v>
          </cell>
          <cell r="J3750">
            <v>0.32</v>
          </cell>
          <cell r="K3750">
            <v>0.16</v>
          </cell>
          <cell r="L3750" t="str">
            <v>m3/nos</v>
          </cell>
          <cell r="T3750">
            <v>0</v>
          </cell>
        </row>
        <row r="3751">
          <cell r="B3751" t="str">
            <v>4.13.4.e</v>
          </cell>
          <cell r="E3751" t="str">
            <v>Re-Bar</v>
          </cell>
          <cell r="I3751" t="str">
            <v>kg</v>
          </cell>
          <cell r="J3751">
            <v>66.563999999999993</v>
          </cell>
          <cell r="K3751">
            <v>33.281999999999996</v>
          </cell>
          <cell r="L3751" t="str">
            <v>kg/nos</v>
          </cell>
          <cell r="T3751">
            <v>0</v>
          </cell>
        </row>
        <row r="3752">
          <cell r="B3752" t="str">
            <v>4.13.4.f</v>
          </cell>
          <cell r="E3752" t="str">
            <v>Form-Work</v>
          </cell>
          <cell r="I3752" t="str">
            <v>m2</v>
          </cell>
          <cell r="J3752">
            <v>4.32</v>
          </cell>
          <cell r="K3752">
            <v>2.16</v>
          </cell>
          <cell r="L3752" t="str">
            <v>m2/nos</v>
          </cell>
          <cell r="T3752">
            <v>0</v>
          </cell>
        </row>
        <row r="3753">
          <cell r="D3753" t="str">
            <v>Concrete ring for cover installation</v>
          </cell>
          <cell r="T3753">
            <v>0</v>
          </cell>
        </row>
        <row r="3754">
          <cell r="B3754" t="str">
            <v>4.13.4.g</v>
          </cell>
          <cell r="E3754" t="str">
            <v>Con-C</v>
          </cell>
          <cell r="I3754" t="str">
            <v>m3</v>
          </cell>
          <cell r="J3754">
            <v>1.08</v>
          </cell>
          <cell r="K3754">
            <v>0.54</v>
          </cell>
          <cell r="L3754" t="str">
            <v>m3/nos</v>
          </cell>
          <cell r="T3754">
            <v>0</v>
          </cell>
        </row>
        <row r="3755">
          <cell r="B3755" t="str">
            <v>4.13.4.h</v>
          </cell>
          <cell r="E3755" t="str">
            <v>Re-Bar</v>
          </cell>
          <cell r="I3755" t="str">
            <v>kg</v>
          </cell>
          <cell r="J3755">
            <v>224.6</v>
          </cell>
          <cell r="K3755">
            <v>112.3</v>
          </cell>
          <cell r="L3755" t="str">
            <v>kg/nos</v>
          </cell>
          <cell r="T3755">
            <v>0</v>
          </cell>
        </row>
        <row r="3756">
          <cell r="B3756" t="str">
            <v>4.13.4.i</v>
          </cell>
          <cell r="E3756" t="str">
            <v>Form-Work</v>
          </cell>
          <cell r="I3756" t="str">
            <v>m2</v>
          </cell>
          <cell r="J3756">
            <v>12</v>
          </cell>
          <cell r="K3756">
            <v>6</v>
          </cell>
          <cell r="L3756" t="str">
            <v>m2/nos</v>
          </cell>
          <cell r="T3756">
            <v>0</v>
          </cell>
        </row>
        <row r="3757">
          <cell r="D3757" t="str">
            <v>Chamber</v>
          </cell>
          <cell r="T3757">
            <v>0</v>
          </cell>
        </row>
        <row r="3758">
          <cell r="B3758" t="str">
            <v>4.13.4.j</v>
          </cell>
          <cell r="E3758" t="str">
            <v>Con-C</v>
          </cell>
          <cell r="I3758" t="str">
            <v>m3</v>
          </cell>
          <cell r="J3758">
            <v>120.438</v>
          </cell>
          <cell r="K3758">
            <v>60.219000000000001</v>
          </cell>
          <cell r="L3758" t="str">
            <v>m3/nos</v>
          </cell>
          <cell r="T3758">
            <v>0</v>
          </cell>
        </row>
        <row r="3759">
          <cell r="B3759" t="str">
            <v>4.13.4.k</v>
          </cell>
          <cell r="E3759" t="str">
            <v>Re-Bar</v>
          </cell>
          <cell r="I3759" t="str">
            <v>kg</v>
          </cell>
          <cell r="J3759">
            <v>17043.542000000001</v>
          </cell>
          <cell r="K3759">
            <v>8521.7710000000006</v>
          </cell>
          <cell r="L3759" t="str">
            <v>kg/nos</v>
          </cell>
          <cell r="T3759">
            <v>0</v>
          </cell>
        </row>
        <row r="3760">
          <cell r="B3760" t="str">
            <v>4.13.4.l</v>
          </cell>
          <cell r="E3760" t="str">
            <v>Form-Work</v>
          </cell>
          <cell r="I3760" t="str">
            <v>m2</v>
          </cell>
          <cell r="J3760">
            <v>324.68</v>
          </cell>
          <cell r="K3760">
            <v>162.34</v>
          </cell>
          <cell r="L3760" t="str">
            <v>m2/nos</v>
          </cell>
          <cell r="T3760">
            <v>0</v>
          </cell>
        </row>
        <row r="3761">
          <cell r="D3761" t="str">
            <v>Pre-cast</v>
          </cell>
          <cell r="T3761">
            <v>0</v>
          </cell>
        </row>
        <row r="3762">
          <cell r="B3762" t="str">
            <v>4.13.4.m</v>
          </cell>
          <cell r="E3762" t="str">
            <v>Con-C</v>
          </cell>
          <cell r="I3762" t="str">
            <v>m3</v>
          </cell>
          <cell r="J3762">
            <v>20.65</v>
          </cell>
          <cell r="K3762">
            <v>10.324999999999999</v>
          </cell>
          <cell r="L3762" t="str">
            <v>m3/nos</v>
          </cell>
          <cell r="T3762">
            <v>0</v>
          </cell>
        </row>
        <row r="3763">
          <cell r="B3763" t="str">
            <v>4.13.4.n</v>
          </cell>
          <cell r="E3763" t="str">
            <v>Re-Bar</v>
          </cell>
          <cell r="I3763" t="str">
            <v>kg</v>
          </cell>
          <cell r="J3763">
            <v>5042.28</v>
          </cell>
          <cell r="K3763">
            <v>2521.14</v>
          </cell>
          <cell r="L3763" t="str">
            <v>kg/nos</v>
          </cell>
          <cell r="T3763">
            <v>0</v>
          </cell>
        </row>
        <row r="3764">
          <cell r="B3764" t="str">
            <v>4.13.4.o</v>
          </cell>
          <cell r="E3764" t="str">
            <v>Form-Work</v>
          </cell>
          <cell r="I3764" t="str">
            <v>m2</v>
          </cell>
          <cell r="J3764">
            <v>96.3</v>
          </cell>
          <cell r="K3764">
            <v>48.15</v>
          </cell>
          <cell r="L3764" t="str">
            <v>m2/nos</v>
          </cell>
          <cell r="T3764">
            <v>0</v>
          </cell>
        </row>
        <row r="3765">
          <cell r="T3765">
            <v>0</v>
          </cell>
        </row>
        <row r="3766">
          <cell r="D3766" t="str">
            <v>Concrete class C</v>
          </cell>
          <cell r="I3766" t="str">
            <v>m3</v>
          </cell>
          <cell r="J3766">
            <v>153.72200000000001</v>
          </cell>
          <cell r="M3766">
            <v>780355.8617086343</v>
          </cell>
          <cell r="T3766">
            <v>0</v>
          </cell>
        </row>
        <row r="3767">
          <cell r="D3767" t="str">
            <v>Material</v>
          </cell>
          <cell r="M3767">
            <v>9135462.4993298929</v>
          </cell>
          <cell r="T3767">
            <v>0</v>
          </cell>
        </row>
        <row r="3768">
          <cell r="B3768" t="str">
            <v>B20194</v>
          </cell>
          <cell r="E3768" t="str">
            <v>Concrete Class C</v>
          </cell>
          <cell r="I3768" t="str">
            <v>m3</v>
          </cell>
          <cell r="J3768">
            <v>156.79644000000002</v>
          </cell>
          <cell r="K3768">
            <v>1.02</v>
          </cell>
          <cell r="M3768">
            <v>654528.80000000005</v>
          </cell>
          <cell r="N3768">
            <v>102627785.71747202</v>
          </cell>
          <cell r="O3768">
            <v>102627785.71747202</v>
          </cell>
          <cell r="P3768">
            <v>0</v>
          </cell>
          <cell r="Q3768">
            <v>0</v>
          </cell>
          <cell r="R3768">
            <v>0</v>
          </cell>
          <cell r="T3768">
            <v>0</v>
          </cell>
        </row>
        <row r="3769">
          <cell r="D3769" t="str">
            <v>Labour</v>
          </cell>
          <cell r="M3769">
            <v>1395731.1732241411</v>
          </cell>
          <cell r="T3769">
            <v>0</v>
          </cell>
        </row>
        <row r="3770">
          <cell r="B3770" t="str">
            <v>C20007</v>
          </cell>
          <cell r="E3770" t="str">
            <v>Placing beton (dinding)</v>
          </cell>
          <cell r="I3770" t="str">
            <v>m3</v>
          </cell>
          <cell r="J3770">
            <v>156.79644000000002</v>
          </cell>
          <cell r="M3770">
            <v>100000</v>
          </cell>
          <cell r="N3770">
            <v>15679644.000000002</v>
          </cell>
          <cell r="O3770">
            <v>0</v>
          </cell>
          <cell r="P3770">
            <v>15679644.000000002</v>
          </cell>
          <cell r="Q3770">
            <v>0</v>
          </cell>
          <cell r="R3770">
            <v>0</v>
          </cell>
          <cell r="T3770">
            <v>0</v>
          </cell>
        </row>
        <row r="3771">
          <cell r="D3771" t="str">
            <v>Equipment Operasional</v>
          </cell>
          <cell r="H3771" t="str">
            <v>BBM</v>
          </cell>
          <cell r="M3771">
            <v>146914.19406290457</v>
          </cell>
          <cell r="T3771">
            <v>0</v>
          </cell>
        </row>
        <row r="3772">
          <cell r="B3772" t="str">
            <v>D20029</v>
          </cell>
          <cell r="E3772" t="str">
            <v>Gerobak dorong</v>
          </cell>
          <cell r="I3772" t="str">
            <v>unit</v>
          </cell>
          <cell r="J3772">
            <v>3.0744400000000001</v>
          </cell>
          <cell r="K3772">
            <v>0.02</v>
          </cell>
          <cell r="M3772">
            <v>100000</v>
          </cell>
          <cell r="N3772">
            <v>307444</v>
          </cell>
          <cell r="O3772">
            <v>0</v>
          </cell>
          <cell r="P3772">
            <v>0</v>
          </cell>
          <cell r="Q3772">
            <v>307444</v>
          </cell>
          <cell r="R3772">
            <v>0</v>
          </cell>
          <cell r="T3772">
            <v>0</v>
          </cell>
        </row>
        <row r="3773">
          <cell r="B3773" t="str">
            <v>D20019</v>
          </cell>
          <cell r="E3773" t="str">
            <v>Concrete Vibrator</v>
          </cell>
          <cell r="I3773" t="str">
            <v>jam</v>
          </cell>
          <cell r="J3773">
            <v>67.909317269076311</v>
          </cell>
          <cell r="K3773">
            <v>0.44176706827309237</v>
          </cell>
          <cell r="L3773">
            <v>2.2636363636363637</v>
          </cell>
          <cell r="M3773">
            <v>8458.0449222720126</v>
          </cell>
          <cell r="N3773">
            <v>574380.05610267003</v>
          </cell>
          <cell r="O3773">
            <v>0</v>
          </cell>
          <cell r="P3773">
            <v>0</v>
          </cell>
          <cell r="Q3773">
            <v>574380.05610267003</v>
          </cell>
          <cell r="R3773">
            <v>0</v>
          </cell>
          <cell r="T3773">
            <v>0</v>
          </cell>
        </row>
        <row r="3774">
          <cell r="B3774" t="str">
            <v>D20006</v>
          </cell>
          <cell r="E3774" t="str">
            <v>Alat bantu Cor</v>
          </cell>
          <cell r="I3774" t="str">
            <v>m3</v>
          </cell>
          <cell r="J3774">
            <v>768.61</v>
          </cell>
          <cell r="K3774">
            <v>5</v>
          </cell>
          <cell r="M3774">
            <v>1000</v>
          </cell>
          <cell r="N3774">
            <v>768610</v>
          </cell>
          <cell r="O3774">
            <v>0</v>
          </cell>
          <cell r="P3774">
            <v>0</v>
          </cell>
          <cell r="Q3774">
            <v>768610</v>
          </cell>
          <cell r="R3774">
            <v>0</v>
          </cell>
          <cell r="T3774">
            <v>0</v>
          </cell>
        </row>
        <row r="3775">
          <cell r="T3775">
            <v>0</v>
          </cell>
        </row>
        <row r="3776">
          <cell r="B3776" t="str">
            <v>4.13.4.p</v>
          </cell>
          <cell r="D3776" t="str">
            <v>Reinforcement</v>
          </cell>
          <cell r="I3776" t="str">
            <v>kg</v>
          </cell>
          <cell r="J3776">
            <v>24909.645200000003</v>
          </cell>
          <cell r="K3776">
            <v>1.1000000000000001</v>
          </cell>
          <cell r="M3776">
            <v>12012.333333333334</v>
          </cell>
          <cell r="T3776">
            <v>0</v>
          </cell>
        </row>
        <row r="3777">
          <cell r="D3777" t="str">
            <v>Material</v>
          </cell>
          <cell r="M3777">
            <v>981816.0260410374</v>
          </cell>
          <cell r="T3777">
            <v>0</v>
          </cell>
        </row>
        <row r="3778">
          <cell r="B3778" t="str">
            <v>B20011</v>
          </cell>
          <cell r="E3778" t="str">
            <v>Besi beton</v>
          </cell>
          <cell r="I3778" t="str">
            <v>kg</v>
          </cell>
          <cell r="J3778">
            <v>26155.127460000003</v>
          </cell>
          <cell r="K3778">
            <v>1.05</v>
          </cell>
          <cell r="M3778">
            <v>9800</v>
          </cell>
          <cell r="N3778">
            <v>256320249.10800004</v>
          </cell>
          <cell r="O3778">
            <v>256320249.10800004</v>
          </cell>
          <cell r="P3778">
            <v>0</v>
          </cell>
          <cell r="Q3778">
            <v>0</v>
          </cell>
          <cell r="R3778">
            <v>0</v>
          </cell>
          <cell r="T3778">
            <v>0</v>
          </cell>
        </row>
        <row r="3779">
          <cell r="B3779" t="str">
            <v>B20050</v>
          </cell>
          <cell r="E3779" t="str">
            <v>Kawat Bendrad</v>
          </cell>
          <cell r="I3779" t="str">
            <v>Kg</v>
          </cell>
          <cell r="J3779">
            <v>498.19290400000006</v>
          </cell>
          <cell r="K3779">
            <v>0.02</v>
          </cell>
          <cell r="M3779">
            <v>13950</v>
          </cell>
          <cell r="N3779">
            <v>6949791.0108000012</v>
          </cell>
          <cell r="O3779">
            <v>6949791.0108000012</v>
          </cell>
          <cell r="P3779">
            <v>0</v>
          </cell>
          <cell r="Q3779">
            <v>0</v>
          </cell>
          <cell r="R3779">
            <v>0</v>
          </cell>
          <cell r="T3779">
            <v>0</v>
          </cell>
        </row>
        <row r="3780">
          <cell r="D3780" t="str">
            <v>Labour</v>
          </cell>
          <cell r="M3780">
            <v>117048.74565348729</v>
          </cell>
          <cell r="T3780">
            <v>0</v>
          </cell>
        </row>
        <row r="3781">
          <cell r="B3781" t="str">
            <v>C20014</v>
          </cell>
          <cell r="E3781" t="str">
            <v>Upah fabrikasi dan install besi beton</v>
          </cell>
          <cell r="I3781" t="str">
            <v>kg</v>
          </cell>
          <cell r="J3781">
            <v>26155.127460000003</v>
          </cell>
          <cell r="M3781">
            <v>1200</v>
          </cell>
          <cell r="N3781">
            <v>31386152.952000003</v>
          </cell>
          <cell r="O3781">
            <v>0</v>
          </cell>
          <cell r="P3781">
            <v>31386152.952000003</v>
          </cell>
          <cell r="Q3781">
            <v>0</v>
          </cell>
          <cell r="R3781">
            <v>0</v>
          </cell>
          <cell r="T3781">
            <v>0</v>
          </cell>
        </row>
        <row r="3782">
          <cell r="D3782" t="str">
            <v>Equipment Operasional</v>
          </cell>
          <cell r="M3782">
            <v>17030.902145348678</v>
          </cell>
          <cell r="T3782">
            <v>0</v>
          </cell>
        </row>
        <row r="3783">
          <cell r="B3783" t="str">
            <v>D20013</v>
          </cell>
          <cell r="E3783" t="str">
            <v>Bar bender</v>
          </cell>
          <cell r="G3783">
            <v>300</v>
          </cell>
          <cell r="I3783" t="str">
            <v>jam</v>
          </cell>
          <cell r="J3783">
            <v>83.032150666666681</v>
          </cell>
          <cell r="K3783">
            <v>3.3333333333333335E-3</v>
          </cell>
          <cell r="M3783">
            <v>20000</v>
          </cell>
          <cell r="N3783">
            <v>1660643.0133333337</v>
          </cell>
          <cell r="O3783">
            <v>0</v>
          </cell>
          <cell r="P3783">
            <v>0</v>
          </cell>
          <cell r="Q3783">
            <v>1660643.0133333337</v>
          </cell>
          <cell r="R3783">
            <v>0</v>
          </cell>
          <cell r="T3783">
            <v>0</v>
          </cell>
        </row>
        <row r="3784">
          <cell r="B3784" t="str">
            <v>D20014</v>
          </cell>
          <cell r="E3784" t="str">
            <v>Bar cutter</v>
          </cell>
          <cell r="G3784">
            <v>300</v>
          </cell>
          <cell r="I3784" t="str">
            <v>jam</v>
          </cell>
          <cell r="J3784">
            <v>83.032150666666681</v>
          </cell>
          <cell r="K3784">
            <v>3.3333333333333335E-3</v>
          </cell>
          <cell r="M3784">
            <v>20000</v>
          </cell>
          <cell r="N3784">
            <v>1660643.0133333337</v>
          </cell>
          <cell r="O3784">
            <v>0</v>
          </cell>
          <cell r="P3784">
            <v>0</v>
          </cell>
          <cell r="Q3784">
            <v>1660643.0133333337</v>
          </cell>
          <cell r="R3784">
            <v>0</v>
          </cell>
          <cell r="T3784">
            <v>0</v>
          </cell>
        </row>
        <row r="3785">
          <cell r="B3785" t="str">
            <v>D20005</v>
          </cell>
          <cell r="E3785" t="str">
            <v>Alat bantu pekerjaan besi</v>
          </cell>
          <cell r="I3785" t="str">
            <v>kg</v>
          </cell>
          <cell r="J3785">
            <v>24909.645200000003</v>
          </cell>
          <cell r="K3785">
            <v>1</v>
          </cell>
          <cell r="M3785">
            <v>50</v>
          </cell>
          <cell r="N3785">
            <v>1245482.2600000002</v>
          </cell>
          <cell r="O3785">
            <v>0</v>
          </cell>
          <cell r="P3785">
            <v>0</v>
          </cell>
          <cell r="Q3785">
            <v>1245482.2600000002</v>
          </cell>
          <cell r="R3785">
            <v>0</v>
          </cell>
          <cell r="T3785">
            <v>0</v>
          </cell>
        </row>
        <row r="3786">
          <cell r="T3786">
            <v>0</v>
          </cell>
        </row>
        <row r="3787">
          <cell r="D3787" t="str">
            <v>Formwork</v>
          </cell>
          <cell r="I3787" t="str">
            <v>m2</v>
          </cell>
          <cell r="J3787">
            <v>488.27600000000001</v>
          </cell>
          <cell r="M3787">
            <v>106081.89555555557</v>
          </cell>
          <cell r="T3787">
            <v>0</v>
          </cell>
        </row>
        <row r="3788">
          <cell r="D3788" t="str">
            <v>Material</v>
          </cell>
          <cell r="M3788">
            <v>613811.43350369681</v>
          </cell>
          <cell r="T3788">
            <v>0</v>
          </cell>
        </row>
        <row r="3789">
          <cell r="B3789" t="str">
            <v>A20008</v>
          </cell>
          <cell r="E3789" t="str">
            <v>Kayu bekisting</v>
          </cell>
          <cell r="G3789">
            <v>3</v>
          </cell>
          <cell r="H3789" t="str">
            <v>X pakai</v>
          </cell>
          <cell r="I3789" t="str">
            <v>m3</v>
          </cell>
          <cell r="J3789">
            <v>5.6372142361111113</v>
          </cell>
          <cell r="K3789">
            <v>1.154513888888889E-2</v>
          </cell>
          <cell r="M3789">
            <v>2193529.6</v>
          </cell>
          <cell r="N3789">
            <v>12365396.288451113</v>
          </cell>
          <cell r="O3789">
            <v>12365396.288451113</v>
          </cell>
          <cell r="P3789">
            <v>0</v>
          </cell>
          <cell r="Q3789">
            <v>0</v>
          </cell>
          <cell r="R3789">
            <v>0</v>
          </cell>
          <cell r="T3789">
            <v>0</v>
          </cell>
        </row>
        <row r="3790">
          <cell r="B3790" t="str">
            <v>B20065</v>
          </cell>
          <cell r="E3790" t="str">
            <v>Plywood 12mm x 4' x 8'</v>
          </cell>
          <cell r="G3790">
            <v>3</v>
          </cell>
          <cell r="H3790" t="str">
            <v>X pakai</v>
          </cell>
          <cell r="I3790" t="str">
            <v>lbr</v>
          </cell>
          <cell r="J3790">
            <v>56.51342592592593</v>
          </cell>
          <cell r="K3790">
            <v>0.11574074074074074</v>
          </cell>
          <cell r="M3790">
            <v>225000</v>
          </cell>
          <cell r="N3790">
            <v>12715520.833333334</v>
          </cell>
          <cell r="O3790">
            <v>12715520.833333334</v>
          </cell>
          <cell r="P3790">
            <v>0</v>
          </cell>
          <cell r="Q3790">
            <v>0</v>
          </cell>
          <cell r="R3790">
            <v>0</v>
          </cell>
          <cell r="T3790">
            <v>0</v>
          </cell>
        </row>
        <row r="3791">
          <cell r="B3791" t="str">
            <v>B20067</v>
          </cell>
          <cell r="E3791" t="str">
            <v>Paku</v>
          </cell>
          <cell r="G3791">
            <v>1</v>
          </cell>
          <cell r="H3791" t="str">
            <v>X pakai</v>
          </cell>
          <cell r="I3791" t="str">
            <v>kg</v>
          </cell>
          <cell r="J3791">
            <v>193.27591666666666</v>
          </cell>
          <cell r="K3791">
            <v>0.39583333333333331</v>
          </cell>
          <cell r="M3791">
            <v>10650</v>
          </cell>
          <cell r="N3791">
            <v>2058388.5125</v>
          </cell>
          <cell r="O3791">
            <v>2058388.5125</v>
          </cell>
          <cell r="P3791">
            <v>0</v>
          </cell>
          <cell r="Q3791">
            <v>0</v>
          </cell>
          <cell r="R3791">
            <v>0</v>
          </cell>
          <cell r="T3791">
            <v>0</v>
          </cell>
        </row>
        <row r="3792">
          <cell r="B3792" t="str">
            <v>B20091</v>
          </cell>
          <cell r="E3792" t="str">
            <v>Material lain (adjustable support, pipa dll)</v>
          </cell>
          <cell r="G3792">
            <v>80</v>
          </cell>
          <cell r="H3792" t="str">
            <v>X pakai</v>
          </cell>
          <cell r="I3792" t="str">
            <v>ls</v>
          </cell>
          <cell r="J3792">
            <v>6.1034500000000005</v>
          </cell>
          <cell r="K3792">
            <v>1.2500000000000001E-2</v>
          </cell>
          <cell r="M3792">
            <v>600000</v>
          </cell>
          <cell r="N3792">
            <v>3662070.0000000005</v>
          </cell>
          <cell r="O3792">
            <v>3662070.0000000005</v>
          </cell>
          <cell r="P3792">
            <v>0</v>
          </cell>
          <cell r="Q3792">
            <v>0</v>
          </cell>
          <cell r="R3792">
            <v>0</v>
          </cell>
          <cell r="T3792">
            <v>0</v>
          </cell>
        </row>
        <row r="3793">
          <cell r="B3793" t="str">
            <v>B20066</v>
          </cell>
          <cell r="E3793" t="str">
            <v>Oli formwork</v>
          </cell>
          <cell r="I3793" t="str">
            <v>liter</v>
          </cell>
          <cell r="J3793">
            <v>97.655200000000008</v>
          </cell>
          <cell r="K3793">
            <v>0.2</v>
          </cell>
          <cell r="M3793">
            <v>5000</v>
          </cell>
          <cell r="N3793">
            <v>488276.00000000006</v>
          </cell>
          <cell r="O3793">
            <v>488276.00000000006</v>
          </cell>
          <cell r="P3793">
            <v>0</v>
          </cell>
          <cell r="Q3793">
            <v>0</v>
          </cell>
          <cell r="R3793">
            <v>0</v>
          </cell>
          <cell r="T3793">
            <v>0</v>
          </cell>
        </row>
        <row r="3794">
          <cell r="D3794" t="str">
            <v>Labour</v>
          </cell>
          <cell r="M3794">
            <v>383141.87068424356</v>
          </cell>
          <cell r="T3794">
            <v>0</v>
          </cell>
        </row>
        <row r="3795">
          <cell r="B3795" t="str">
            <v>C20013</v>
          </cell>
          <cell r="E3795" t="str">
            <v>Upah fabrikasi bekisting</v>
          </cell>
          <cell r="I3795" t="str">
            <v>m2</v>
          </cell>
          <cell r="J3795">
            <v>162.75866666666667</v>
          </cell>
          <cell r="M3795">
            <v>30000</v>
          </cell>
          <cell r="N3795">
            <v>4882760</v>
          </cell>
          <cell r="O3795">
            <v>0</v>
          </cell>
          <cell r="P3795">
            <v>4882760</v>
          </cell>
          <cell r="Q3795">
            <v>0</v>
          </cell>
          <cell r="R3795">
            <v>0</v>
          </cell>
          <cell r="T3795">
            <v>0</v>
          </cell>
        </row>
        <row r="3796">
          <cell r="B3796" t="str">
            <v>C20017</v>
          </cell>
          <cell r="E3796" t="str">
            <v>Upah install bekisting</v>
          </cell>
          <cell r="I3796" t="str">
            <v>m2</v>
          </cell>
          <cell r="J3796">
            <v>488.27600000000001</v>
          </cell>
          <cell r="M3796">
            <v>30000</v>
          </cell>
          <cell r="N3796">
            <v>14648280</v>
          </cell>
          <cell r="O3796">
            <v>0</v>
          </cell>
          <cell r="P3796">
            <v>14648280</v>
          </cell>
          <cell r="Q3796">
            <v>0</v>
          </cell>
          <cell r="R3796">
            <v>0</v>
          </cell>
          <cell r="T3796">
            <v>0</v>
          </cell>
        </row>
        <row r="3797">
          <cell r="D3797" t="str">
            <v>Equipment Operasional</v>
          </cell>
          <cell r="M3797">
            <v>19157.093534212177</v>
          </cell>
          <cell r="T3797">
            <v>0</v>
          </cell>
        </row>
        <row r="3798">
          <cell r="B3798" t="str">
            <v>D20007</v>
          </cell>
          <cell r="E3798" t="str">
            <v>Alat bantu formwork</v>
          </cell>
          <cell r="I3798" t="str">
            <v>m2</v>
          </cell>
          <cell r="J3798">
            <v>488.27600000000001</v>
          </cell>
          <cell r="M3798">
            <v>2000</v>
          </cell>
          <cell r="N3798">
            <v>976552</v>
          </cell>
          <cell r="O3798">
            <v>0</v>
          </cell>
          <cell r="P3798">
            <v>0</v>
          </cell>
          <cell r="Q3798">
            <v>976552</v>
          </cell>
          <cell r="R3798">
            <v>0</v>
          </cell>
          <cell r="T3798">
            <v>0</v>
          </cell>
        </row>
        <row r="3799">
          <cell r="T3799">
            <v>0</v>
          </cell>
        </row>
        <row r="3800">
          <cell r="B3800" t="str">
            <v>4.13.5</v>
          </cell>
          <cell r="D3800" t="str">
            <v>Galvanized Steel Ladder</v>
          </cell>
          <cell r="I3800" t="str">
            <v>nos</v>
          </cell>
          <cell r="J3800">
            <v>2</v>
          </cell>
          <cell r="K3800">
            <v>43.98</v>
          </cell>
          <cell r="L3800" t="str">
            <v>kg/nos</v>
          </cell>
          <cell r="M3800">
            <v>882018.9</v>
          </cell>
          <cell r="T3800">
            <v>0</v>
          </cell>
        </row>
        <row r="3801">
          <cell r="D3801" t="str">
            <v>Material</v>
          </cell>
          <cell r="I3801" t="str">
            <v>kg</v>
          </cell>
          <cell r="J3801">
            <v>87.96</v>
          </cell>
          <cell r="M3801">
            <v>14805.000000000002</v>
          </cell>
          <cell r="T3801">
            <v>0</v>
          </cell>
        </row>
        <row r="3802">
          <cell r="B3802" t="str">
            <v>B20008</v>
          </cell>
          <cell r="E3802" t="str">
            <v>Baja galvanis</v>
          </cell>
          <cell r="I3802" t="str">
            <v>kg</v>
          </cell>
          <cell r="J3802">
            <v>92.358000000000004</v>
          </cell>
          <cell r="K3802">
            <v>1.05</v>
          </cell>
          <cell r="M3802">
            <v>14100</v>
          </cell>
          <cell r="N3802">
            <v>1302247.8</v>
          </cell>
          <cell r="O3802">
            <v>1302247.8</v>
          </cell>
          <cell r="P3802">
            <v>0</v>
          </cell>
          <cell r="Q3802">
            <v>0</v>
          </cell>
          <cell r="R3802">
            <v>0</v>
          </cell>
          <cell r="T3802">
            <v>0</v>
          </cell>
        </row>
        <row r="3803">
          <cell r="D3803" t="str">
            <v>Labour</v>
          </cell>
          <cell r="M3803">
            <v>5250</v>
          </cell>
          <cell r="T3803">
            <v>0</v>
          </cell>
        </row>
        <row r="3804">
          <cell r="B3804" t="str">
            <v>C20023</v>
          </cell>
          <cell r="E3804" t="str">
            <v>Upah pabrikasi dan instalasi baja</v>
          </cell>
          <cell r="I3804" t="str">
            <v>kg</v>
          </cell>
          <cell r="J3804">
            <v>92.358000000000004</v>
          </cell>
          <cell r="M3804">
            <v>5000</v>
          </cell>
          <cell r="N3804">
            <v>461790</v>
          </cell>
          <cell r="O3804">
            <v>0</v>
          </cell>
          <cell r="P3804">
            <v>461790</v>
          </cell>
          <cell r="Q3804">
            <v>0</v>
          </cell>
          <cell r="R3804">
            <v>0</v>
          </cell>
          <cell r="T3804">
            <v>0</v>
          </cell>
        </row>
        <row r="3805">
          <cell r="T3805">
            <v>0</v>
          </cell>
        </row>
        <row r="3806">
          <cell r="B3806" t="str">
            <v>4.13.6</v>
          </cell>
          <cell r="D3806" t="str">
            <v>Non-Toxic Epoxy Coat</v>
          </cell>
          <cell r="I3806" t="str">
            <v>m2</v>
          </cell>
          <cell r="J3806">
            <v>281.46800000000002</v>
          </cell>
          <cell r="K3806">
            <v>140.73400000000001</v>
          </cell>
          <cell r="L3806" t="str">
            <v>m2/nos</v>
          </cell>
          <cell r="M3806">
            <v>81479.72</v>
          </cell>
          <cell r="T3806">
            <v>0</v>
          </cell>
        </row>
        <row r="3807">
          <cell r="B3807" t="str">
            <v>B20023</v>
          </cell>
          <cell r="E3807" t="str">
            <v>Epoxy primer</v>
          </cell>
          <cell r="I3807" t="str">
            <v>kg</v>
          </cell>
          <cell r="J3807">
            <v>140.73400000000001</v>
          </cell>
          <cell r="K3807">
            <v>0.5</v>
          </cell>
          <cell r="M3807">
            <v>77519.199999999997</v>
          </cell>
          <cell r="N3807">
            <v>10909587.092800001</v>
          </cell>
          <cell r="O3807">
            <v>10909587.092800001</v>
          </cell>
          <cell r="P3807">
            <v>0</v>
          </cell>
          <cell r="Q3807">
            <v>0</v>
          </cell>
          <cell r="R3807">
            <v>0</v>
          </cell>
          <cell r="T3807">
            <v>0</v>
          </cell>
        </row>
        <row r="3808">
          <cell r="B3808" t="str">
            <v>B20130</v>
          </cell>
          <cell r="E3808" t="str">
            <v>Epoxy finish 41</v>
          </cell>
          <cell r="I3808" t="str">
            <v>kg</v>
          </cell>
          <cell r="J3808">
            <v>28.146800000000002</v>
          </cell>
          <cell r="K3808">
            <v>0.1</v>
          </cell>
          <cell r="M3808">
            <v>102313.2</v>
          </cell>
          <cell r="N3808">
            <v>2879789.1777600003</v>
          </cell>
          <cell r="O3808">
            <v>2879789.1777600003</v>
          </cell>
          <cell r="P3808">
            <v>0</v>
          </cell>
          <cell r="Q3808">
            <v>0</v>
          </cell>
          <cell r="R3808">
            <v>0</v>
          </cell>
          <cell r="T3808">
            <v>0</v>
          </cell>
        </row>
        <row r="3809">
          <cell r="B3809" t="str">
            <v>B20131</v>
          </cell>
          <cell r="E3809" t="str">
            <v>Thinner epoxy 41</v>
          </cell>
          <cell r="I3809" t="str">
            <v>ltr</v>
          </cell>
          <cell r="J3809">
            <v>56.293600000000005</v>
          </cell>
          <cell r="K3809">
            <v>0.2</v>
          </cell>
          <cell r="M3809">
            <v>37444</v>
          </cell>
          <cell r="N3809">
            <v>2107857.5584</v>
          </cell>
          <cell r="O3809">
            <v>2107857.5584</v>
          </cell>
          <cell r="P3809">
            <v>0</v>
          </cell>
          <cell r="Q3809">
            <v>0</v>
          </cell>
          <cell r="R3809">
            <v>0</v>
          </cell>
          <cell r="T3809">
            <v>0</v>
          </cell>
        </row>
        <row r="3810">
          <cell r="B3810" t="str">
            <v>E20070</v>
          </cell>
          <cell r="E3810" t="str">
            <v>Upah cat epoxy</v>
          </cell>
          <cell r="I3810" t="str">
            <v>m2</v>
          </cell>
          <cell r="J3810">
            <v>281.46800000000002</v>
          </cell>
          <cell r="K3810">
            <v>1</v>
          </cell>
          <cell r="M3810">
            <v>25000</v>
          </cell>
          <cell r="N3810">
            <v>7036700</v>
          </cell>
          <cell r="O3810">
            <v>0</v>
          </cell>
          <cell r="P3810">
            <v>0</v>
          </cell>
          <cell r="Q3810">
            <v>0</v>
          </cell>
          <cell r="R3810">
            <v>7036700</v>
          </cell>
          <cell r="T3810">
            <v>0</v>
          </cell>
        </row>
        <row r="3811">
          <cell r="T3811">
            <v>0</v>
          </cell>
        </row>
        <row r="3812">
          <cell r="B3812" t="str">
            <v>4.13.7</v>
          </cell>
          <cell r="D3812" t="str">
            <v>Waterproofing Membarane With Propylene Board</v>
          </cell>
          <cell r="I3812" t="str">
            <v>m2</v>
          </cell>
          <cell r="J3812">
            <v>194.80799999999999</v>
          </cell>
          <cell r="K3812">
            <v>97.403999999999996</v>
          </cell>
          <cell r="L3812" t="str">
            <v>m2/nos</v>
          </cell>
          <cell r="M3812">
            <v>50000</v>
          </cell>
          <cell r="T3812">
            <v>0</v>
          </cell>
        </row>
        <row r="3813">
          <cell r="B3813" t="str">
            <v>E20357</v>
          </cell>
          <cell r="E3813" t="str">
            <v>Waterproofing Membarane With Propylene Board</v>
          </cell>
          <cell r="I3813" t="str">
            <v>m2</v>
          </cell>
          <cell r="J3813">
            <v>194.80799999999999</v>
          </cell>
          <cell r="M3813">
            <v>50000</v>
          </cell>
          <cell r="N3813">
            <v>9740400</v>
          </cell>
          <cell r="O3813">
            <v>0</v>
          </cell>
          <cell r="P3813">
            <v>0</v>
          </cell>
          <cell r="Q3813">
            <v>0</v>
          </cell>
          <cell r="R3813">
            <v>9740400</v>
          </cell>
          <cell r="T3813">
            <v>0</v>
          </cell>
        </row>
        <row r="3814">
          <cell r="T3814">
            <v>0</v>
          </cell>
        </row>
        <row r="3815">
          <cell r="B3815" t="str">
            <v>4.13.8</v>
          </cell>
          <cell r="D3815" t="str">
            <v>Asphalt Pavement</v>
          </cell>
          <cell r="I3815" t="str">
            <v>m2</v>
          </cell>
          <cell r="J3815">
            <v>0</v>
          </cell>
          <cell r="K3815">
            <v>0</v>
          </cell>
          <cell r="L3815" t="str">
            <v>m2/nos</v>
          </cell>
          <cell r="M3815" t="e">
            <v>#DIV/0!</v>
          </cell>
          <cell r="T3815">
            <v>0</v>
          </cell>
        </row>
        <row r="3816">
          <cell r="D3816" t="str">
            <v>AC-WC</v>
          </cell>
          <cell r="F3816">
            <v>5</v>
          </cell>
          <cell r="I3816" t="str">
            <v>m2</v>
          </cell>
          <cell r="J3816">
            <v>0</v>
          </cell>
          <cell r="M3816" t="e">
            <v>#DIV/0!</v>
          </cell>
          <cell r="T3816">
            <v>0</v>
          </cell>
        </row>
        <row r="3817">
          <cell r="D3817" t="str">
            <v>Material</v>
          </cell>
          <cell r="M3817" t="e">
            <v>#DIV/0!</v>
          </cell>
          <cell r="T3817">
            <v>0</v>
          </cell>
        </row>
        <row r="3818">
          <cell r="B3818" t="str">
            <v>A20002</v>
          </cell>
          <cell r="E3818" t="str">
            <v>Agregat kasar</v>
          </cell>
          <cell r="I3818" t="str">
            <v>m3</v>
          </cell>
          <cell r="J3818">
            <v>0</v>
          </cell>
          <cell r="K3818">
            <v>2.5987500000000004E-2</v>
          </cell>
          <cell r="M3818">
            <v>100585.90399999999</v>
          </cell>
          <cell r="N3818">
            <v>0</v>
          </cell>
          <cell r="O3818">
            <v>0</v>
          </cell>
          <cell r="P3818">
            <v>0</v>
          </cell>
          <cell r="Q3818">
            <v>0</v>
          </cell>
          <cell r="R3818">
            <v>0</v>
          </cell>
          <cell r="T3818">
            <v>0</v>
          </cell>
        </row>
        <row r="3819">
          <cell r="B3819" t="str">
            <v>A20001</v>
          </cell>
          <cell r="E3819" t="str">
            <v>Agregat halus</v>
          </cell>
          <cell r="I3819" t="str">
            <v>m3</v>
          </cell>
          <cell r="J3819">
            <v>0</v>
          </cell>
          <cell r="K3819">
            <v>3.7812499999999999E-2</v>
          </cell>
          <cell r="M3819">
            <v>113923.47200000001</v>
          </cell>
          <cell r="N3819">
            <v>0</v>
          </cell>
          <cell r="O3819">
            <v>0</v>
          </cell>
          <cell r="P3819">
            <v>0</v>
          </cell>
          <cell r="Q3819">
            <v>0</v>
          </cell>
          <cell r="R3819">
            <v>0</v>
          </cell>
          <cell r="T3819">
            <v>0</v>
          </cell>
        </row>
        <row r="3820">
          <cell r="B3820" t="str">
            <v>A20007</v>
          </cell>
          <cell r="E3820" t="str">
            <v>Filler</v>
          </cell>
          <cell r="I3820" t="str">
            <v>kg</v>
          </cell>
          <cell r="J3820">
            <v>0</v>
          </cell>
          <cell r="K3820">
            <v>1.2375</v>
          </cell>
          <cell r="M3820">
            <v>1054</v>
          </cell>
          <cell r="N3820">
            <v>0</v>
          </cell>
          <cell r="O3820">
            <v>0</v>
          </cell>
          <cell r="P3820">
            <v>0</v>
          </cell>
          <cell r="Q3820">
            <v>0</v>
          </cell>
          <cell r="R3820">
            <v>0</v>
          </cell>
          <cell r="T3820">
            <v>0</v>
          </cell>
        </row>
        <row r="3821">
          <cell r="B3821" t="str">
            <v>B20007</v>
          </cell>
          <cell r="E3821" t="str">
            <v>Aspal</v>
          </cell>
          <cell r="I3821" t="str">
            <v>kg</v>
          </cell>
          <cell r="J3821">
            <v>0</v>
          </cell>
          <cell r="K3821">
            <v>7.3237500000000013</v>
          </cell>
          <cell r="M3821">
            <v>6900</v>
          </cell>
          <cell r="N3821">
            <v>0</v>
          </cell>
          <cell r="O3821">
            <v>0</v>
          </cell>
          <cell r="P3821">
            <v>0</v>
          </cell>
          <cell r="Q3821">
            <v>0</v>
          </cell>
          <cell r="R3821">
            <v>0</v>
          </cell>
          <cell r="T3821">
            <v>0</v>
          </cell>
        </row>
        <row r="3822">
          <cell r="D3822" t="str">
            <v>Labour</v>
          </cell>
          <cell r="M3822" t="e">
            <v>#DIV/0!</v>
          </cell>
          <cell r="T3822">
            <v>0</v>
          </cell>
        </row>
        <row r="3823">
          <cell r="B3823" t="str">
            <v>C20001</v>
          </cell>
          <cell r="E3823" t="str">
            <v>Tenaga</v>
          </cell>
          <cell r="G3823">
            <v>6</v>
          </cell>
          <cell r="I3823" t="str">
            <v>jam</v>
          </cell>
          <cell r="J3823">
            <v>0</v>
          </cell>
          <cell r="K3823">
            <v>1.6265060240963858E-2</v>
          </cell>
          <cell r="L3823">
            <v>368.88888888888886</v>
          </cell>
          <cell r="M3823">
            <v>17500</v>
          </cell>
          <cell r="N3823">
            <v>0</v>
          </cell>
          <cell r="O3823">
            <v>0</v>
          </cell>
          <cell r="P3823">
            <v>0</v>
          </cell>
          <cell r="Q3823">
            <v>0</v>
          </cell>
          <cell r="R3823">
            <v>0</v>
          </cell>
          <cell r="T3823">
            <v>0</v>
          </cell>
        </row>
        <row r="3824">
          <cell r="B3824" t="str">
            <v>C20003</v>
          </cell>
          <cell r="E3824" t="str">
            <v>Mandor</v>
          </cell>
          <cell r="G3824">
            <v>1</v>
          </cell>
          <cell r="I3824" t="str">
            <v>jam</v>
          </cell>
          <cell r="J3824">
            <v>0</v>
          </cell>
          <cell r="K3824">
            <v>1.8975903614457835E-3</v>
          </cell>
          <cell r="L3824">
            <v>526.98412698412687</v>
          </cell>
          <cell r="M3824">
            <v>27500</v>
          </cell>
          <cell r="N3824">
            <v>0</v>
          </cell>
          <cell r="O3824">
            <v>0</v>
          </cell>
          <cell r="P3824">
            <v>0</v>
          </cell>
          <cell r="Q3824">
            <v>0</v>
          </cell>
          <cell r="R3824">
            <v>0</v>
          </cell>
          <cell r="T3824">
            <v>0</v>
          </cell>
        </row>
        <row r="3825">
          <cell r="D3825" t="str">
            <v>Equipment Operasional</v>
          </cell>
          <cell r="H3825" t="str">
            <v>BBM</v>
          </cell>
          <cell r="M3825" t="e">
            <v>#DIV/0!</v>
          </cell>
          <cell r="T3825">
            <v>0</v>
          </cell>
        </row>
        <row r="3826">
          <cell r="B3826" t="str">
            <v>D20042</v>
          </cell>
          <cell r="E3826" t="str">
            <v>Wheel loader</v>
          </cell>
          <cell r="G3826">
            <v>16</v>
          </cell>
          <cell r="H3826">
            <v>0</v>
          </cell>
          <cell r="I3826" t="str">
            <v>jam</v>
          </cell>
          <cell r="J3826">
            <v>0</v>
          </cell>
          <cell r="K3826">
            <v>1.8592890078833852E-3</v>
          </cell>
          <cell r="L3826">
            <v>537.84</v>
          </cell>
          <cell r="M3826">
            <v>173345.6</v>
          </cell>
          <cell r="N3826">
            <v>0</v>
          </cell>
          <cell r="O3826">
            <v>0</v>
          </cell>
          <cell r="P3826">
            <v>0</v>
          </cell>
          <cell r="Q3826">
            <v>0</v>
          </cell>
          <cell r="R3826">
            <v>0</v>
          </cell>
          <cell r="T3826">
            <v>0</v>
          </cell>
        </row>
        <row r="3827">
          <cell r="B3827" t="str">
            <v>D20011</v>
          </cell>
          <cell r="E3827" t="str">
            <v>AMP</v>
          </cell>
          <cell r="G3827">
            <v>35</v>
          </cell>
          <cell r="H3827">
            <v>0</v>
          </cell>
          <cell r="I3827" t="str">
            <v>jam</v>
          </cell>
          <cell r="J3827">
            <v>0</v>
          </cell>
          <cell r="K3827">
            <v>2.7108433734939763E-3</v>
          </cell>
          <cell r="L3827">
            <v>368.88888888888886</v>
          </cell>
          <cell r="M3827">
            <v>635267.251017045</v>
          </cell>
          <cell r="N3827">
            <v>0</v>
          </cell>
          <cell r="O3827">
            <v>0</v>
          </cell>
          <cell r="P3827">
            <v>0</v>
          </cell>
          <cell r="Q3827">
            <v>0</v>
          </cell>
          <cell r="R3827">
            <v>0</v>
          </cell>
          <cell r="T3827">
            <v>0</v>
          </cell>
        </row>
        <row r="3828">
          <cell r="B3828" t="str">
            <v>D20027</v>
          </cell>
          <cell r="E3828" t="str">
            <v>Genset</v>
          </cell>
          <cell r="G3828">
            <v>10</v>
          </cell>
          <cell r="H3828">
            <v>0</v>
          </cell>
          <cell r="I3828" t="str">
            <v>jam</v>
          </cell>
          <cell r="J3828">
            <v>0</v>
          </cell>
          <cell r="K3828">
            <v>2.7108433734939763E-3</v>
          </cell>
          <cell r="L3828">
            <v>368.88888888888886</v>
          </cell>
          <cell r="M3828">
            <v>19041.044336153493</v>
          </cell>
          <cell r="N3828">
            <v>0</v>
          </cell>
          <cell r="O3828">
            <v>0</v>
          </cell>
          <cell r="P3828">
            <v>0</v>
          </cell>
          <cell r="Q3828">
            <v>0</v>
          </cell>
          <cell r="R3828">
            <v>0</v>
          </cell>
          <cell r="T3828">
            <v>0</v>
          </cell>
        </row>
        <row r="3829">
          <cell r="B3829" t="str">
            <v>D20024</v>
          </cell>
          <cell r="E3829" t="str">
            <v>Dump Truck 20 Ton</v>
          </cell>
          <cell r="G3829">
            <v>10</v>
          </cell>
          <cell r="H3829">
            <v>0</v>
          </cell>
          <cell r="I3829" t="str">
            <v>jam</v>
          </cell>
          <cell r="J3829">
            <v>0</v>
          </cell>
          <cell r="K3829">
            <v>1.210843373493976E-2</v>
          </cell>
          <cell r="L3829">
            <v>82.587064676616905</v>
          </cell>
          <cell r="M3829">
            <v>192744.92307692309</v>
          </cell>
          <cell r="N3829">
            <v>0</v>
          </cell>
          <cell r="O3829">
            <v>0</v>
          </cell>
          <cell r="P3829">
            <v>0</v>
          </cell>
          <cell r="Q3829">
            <v>0</v>
          </cell>
          <cell r="R3829">
            <v>0</v>
          </cell>
          <cell r="T3829">
            <v>0</v>
          </cell>
        </row>
        <row r="3830">
          <cell r="B3830" t="str">
            <v>D20012</v>
          </cell>
          <cell r="E3830" t="str">
            <v>Asphalt finisher</v>
          </cell>
          <cell r="G3830">
            <v>12</v>
          </cell>
          <cell r="H3830">
            <v>0</v>
          </cell>
          <cell r="I3830" t="str">
            <v>jam</v>
          </cell>
          <cell r="J3830">
            <v>0</v>
          </cell>
          <cell r="K3830">
            <v>3.3885542168674704E-3</v>
          </cell>
          <cell r="L3830">
            <v>295.11111111111109</v>
          </cell>
          <cell r="M3830">
            <v>116435.14869362471</v>
          </cell>
          <cell r="N3830">
            <v>0</v>
          </cell>
          <cell r="O3830">
            <v>0</v>
          </cell>
          <cell r="P3830">
            <v>0</v>
          </cell>
          <cell r="Q3830">
            <v>0</v>
          </cell>
          <cell r="R3830">
            <v>0</v>
          </cell>
          <cell r="T3830">
            <v>0</v>
          </cell>
        </row>
        <row r="3831">
          <cell r="B3831" t="str">
            <v>D20037</v>
          </cell>
          <cell r="E3831" t="str">
            <v>Tandem roller 6 ton</v>
          </cell>
          <cell r="G3831">
            <v>16</v>
          </cell>
          <cell r="H3831">
            <v>0</v>
          </cell>
          <cell r="I3831" t="str">
            <v>jam</v>
          </cell>
          <cell r="J3831">
            <v>0</v>
          </cell>
          <cell r="K3831">
            <v>3.2128514056224901E-3</v>
          </cell>
          <cell r="L3831">
            <v>311.25</v>
          </cell>
          <cell r="M3831">
            <v>121405.58489999251</v>
          </cell>
          <cell r="N3831">
            <v>0</v>
          </cell>
          <cell r="O3831">
            <v>0</v>
          </cell>
          <cell r="P3831">
            <v>0</v>
          </cell>
          <cell r="Q3831">
            <v>0</v>
          </cell>
          <cell r="R3831">
            <v>0</v>
          </cell>
          <cell r="T3831">
            <v>0</v>
          </cell>
        </row>
        <row r="3832">
          <cell r="B3832" t="str">
            <v>D20034</v>
          </cell>
          <cell r="E3832" t="str">
            <v>Pneumatic tire roller 6 ton</v>
          </cell>
          <cell r="G3832">
            <v>12</v>
          </cell>
          <cell r="H3832">
            <v>0</v>
          </cell>
          <cell r="I3832" t="str">
            <v>jam</v>
          </cell>
          <cell r="J3832">
            <v>0</v>
          </cell>
          <cell r="K3832">
            <v>2.2948938611589216E-3</v>
          </cell>
          <cell r="L3832">
            <v>435.74999999999994</v>
          </cell>
          <cell r="M3832">
            <v>129395.094333325</v>
          </cell>
          <cell r="N3832">
            <v>0</v>
          </cell>
          <cell r="O3832">
            <v>0</v>
          </cell>
          <cell r="P3832">
            <v>0</v>
          </cell>
          <cell r="Q3832">
            <v>0</v>
          </cell>
          <cell r="R3832">
            <v>0</v>
          </cell>
          <cell r="T3832">
            <v>0</v>
          </cell>
        </row>
        <row r="3833">
          <cell r="B3833" t="str">
            <v>D20052</v>
          </cell>
          <cell r="E3833" t="str">
            <v>Alat bantu pek. aspal</v>
          </cell>
          <cell r="I3833" t="str">
            <v>m3</v>
          </cell>
          <cell r="J3833">
            <v>0</v>
          </cell>
          <cell r="K3833">
            <v>1</v>
          </cell>
          <cell r="M3833">
            <v>100</v>
          </cell>
          <cell r="N3833">
            <v>0</v>
          </cell>
          <cell r="O3833">
            <v>0</v>
          </cell>
          <cell r="P3833">
            <v>0</v>
          </cell>
          <cell r="Q3833">
            <v>0</v>
          </cell>
          <cell r="R3833">
            <v>0</v>
          </cell>
          <cell r="T3833">
            <v>0</v>
          </cell>
        </row>
        <row r="3834">
          <cell r="B3834" t="str">
            <v>D20050</v>
          </cell>
          <cell r="E3834" t="str">
            <v>BBM solar</v>
          </cell>
          <cell r="H3834">
            <v>0</v>
          </cell>
          <cell r="I3834" t="str">
            <v>ltr</v>
          </cell>
          <cell r="J3834">
            <v>0</v>
          </cell>
          <cell r="M3834">
            <v>989.1712</v>
          </cell>
          <cell r="N3834">
            <v>0</v>
          </cell>
          <cell r="O3834">
            <v>0</v>
          </cell>
          <cell r="P3834">
            <v>0</v>
          </cell>
          <cell r="Q3834">
            <v>0</v>
          </cell>
          <cell r="R3834">
            <v>0</v>
          </cell>
          <cell r="T3834">
            <v>0</v>
          </cell>
        </row>
        <row r="3835">
          <cell r="T3835">
            <v>0</v>
          </cell>
        </row>
        <row r="3836">
          <cell r="B3836" t="str">
            <v>4.13.9</v>
          </cell>
          <cell r="D3836" t="str">
            <v>Cast Iron Frame &amp; Perforated Cover</v>
          </cell>
          <cell r="I3836" t="str">
            <v>nos</v>
          </cell>
          <cell r="J3836">
            <v>2</v>
          </cell>
          <cell r="K3836">
            <v>1130.3999999999999</v>
          </cell>
          <cell r="L3836" t="str">
            <v>kg/nos</v>
          </cell>
          <cell r="M3836">
            <v>19406141.999999996</v>
          </cell>
          <cell r="T3836">
            <v>0</v>
          </cell>
        </row>
        <row r="3837">
          <cell r="D3837" t="str">
            <v>Material</v>
          </cell>
          <cell r="I3837" t="str">
            <v>kg</v>
          </cell>
          <cell r="J3837">
            <v>2260.7999999999997</v>
          </cell>
          <cell r="M3837">
            <v>11917.5</v>
          </cell>
          <cell r="T3837">
            <v>0</v>
          </cell>
        </row>
        <row r="3838">
          <cell r="B3838" t="str">
            <v>B20010</v>
          </cell>
          <cell r="E3838" t="str">
            <v>Baja Struktur</v>
          </cell>
          <cell r="I3838" t="str">
            <v>kg</v>
          </cell>
          <cell r="J3838">
            <v>2373.8399999999997</v>
          </cell>
          <cell r="K3838">
            <v>1.05</v>
          </cell>
          <cell r="M3838">
            <v>11350</v>
          </cell>
          <cell r="N3838">
            <v>26943083.999999996</v>
          </cell>
          <cell r="O3838">
            <v>26943083.999999996</v>
          </cell>
          <cell r="P3838">
            <v>0</v>
          </cell>
          <cell r="Q3838">
            <v>0</v>
          </cell>
          <cell r="R3838">
            <v>0</v>
          </cell>
          <cell r="T3838">
            <v>0</v>
          </cell>
        </row>
        <row r="3839">
          <cell r="D3839" t="str">
            <v>Labour</v>
          </cell>
          <cell r="M3839">
            <v>5250</v>
          </cell>
          <cell r="T3839">
            <v>0</v>
          </cell>
        </row>
        <row r="3840">
          <cell r="B3840" t="str">
            <v>C20023</v>
          </cell>
          <cell r="E3840" t="str">
            <v>Upah pabrikasi dan instalasi baja</v>
          </cell>
          <cell r="I3840" t="str">
            <v>kg</v>
          </cell>
          <cell r="J3840">
            <v>2373.8399999999997</v>
          </cell>
          <cell r="M3840">
            <v>5000</v>
          </cell>
          <cell r="N3840">
            <v>11869199.999999998</v>
          </cell>
          <cell r="O3840">
            <v>0</v>
          </cell>
          <cell r="P3840">
            <v>11869199.999999998</v>
          </cell>
          <cell r="Q3840">
            <v>0</v>
          </cell>
          <cell r="R3840">
            <v>0</v>
          </cell>
          <cell r="T3840">
            <v>0</v>
          </cell>
        </row>
        <row r="3841">
          <cell r="T3841">
            <v>0</v>
          </cell>
        </row>
        <row r="3842">
          <cell r="B3842" t="str">
            <v>4.14</v>
          </cell>
          <cell r="D3842" t="str">
            <v>Chamber Type (C)</v>
          </cell>
          <cell r="I3842" t="str">
            <v>nos</v>
          </cell>
          <cell r="J3842">
            <v>4</v>
          </cell>
          <cell r="M3842">
            <v>272363059.89855349</v>
          </cell>
          <cell r="N3842">
            <v>1089452239.594214</v>
          </cell>
          <cell r="O3842">
            <v>839816786.1470331</v>
          </cell>
          <cell r="P3842">
            <v>148646542.39715984</v>
          </cell>
          <cell r="Q3842">
            <v>75775711.050021097</v>
          </cell>
          <cell r="R3842">
            <v>25213200</v>
          </cell>
          <cell r="S3842">
            <v>0</v>
          </cell>
          <cell r="T3842">
            <v>0</v>
          </cell>
        </row>
        <row r="3843">
          <cell r="B3843" t="str">
            <v>4.14.1</v>
          </cell>
          <cell r="D3843" t="str">
            <v>Excavation</v>
          </cell>
          <cell r="F3843" t="str">
            <v>buang sejauh 8 km</v>
          </cell>
          <cell r="I3843" t="str">
            <v>m3</v>
          </cell>
          <cell r="J3843">
            <v>737.09999999999991</v>
          </cell>
          <cell r="K3843">
            <v>184.27499999999998</v>
          </cell>
          <cell r="L3843" t="str">
            <v>m3/nos</v>
          </cell>
          <cell r="M3843">
            <v>83278.272710006873</v>
          </cell>
          <cell r="T3843">
            <v>0</v>
          </cell>
        </row>
        <row r="3844">
          <cell r="D3844" t="str">
            <v>Soft Soil (Excavation)</v>
          </cell>
          <cell r="F3844" t="str">
            <v>Estimate =</v>
          </cell>
          <cell r="G3844">
            <v>0.25</v>
          </cell>
          <cell r="I3844" t="str">
            <v>m3</v>
          </cell>
          <cell r="J3844">
            <v>184.27499999999998</v>
          </cell>
          <cell r="M3844">
            <v>42763.506795090681</v>
          </cell>
          <cell r="T3844">
            <v>0</v>
          </cell>
        </row>
        <row r="3845">
          <cell r="D3845" t="str">
            <v>Labour</v>
          </cell>
          <cell r="M3845">
            <v>2615.4616868469261</v>
          </cell>
          <cell r="T3845">
            <v>0</v>
          </cell>
        </row>
        <row r="3846">
          <cell r="B3846" t="str">
            <v>C20001</v>
          </cell>
          <cell r="E3846" t="str">
            <v>Tenaga</v>
          </cell>
          <cell r="G3846">
            <v>3</v>
          </cell>
          <cell r="I3846" t="str">
            <v>jam</v>
          </cell>
          <cell r="J3846">
            <v>27.540811562498128</v>
          </cell>
          <cell r="K3846">
            <v>0.14945495353411006</v>
          </cell>
          <cell r="L3846">
            <v>20.072937892388495</v>
          </cell>
          <cell r="M3846">
            <v>17500</v>
          </cell>
          <cell r="N3846">
            <v>481964.20234371722</v>
          </cell>
          <cell r="O3846">
            <v>0</v>
          </cell>
          <cell r="P3846">
            <v>481964.20234371722</v>
          </cell>
          <cell r="Q3846">
            <v>0</v>
          </cell>
          <cell r="R3846">
            <v>0</v>
          </cell>
          <cell r="T3846">
            <v>0</v>
          </cell>
        </row>
        <row r="3847">
          <cell r="B3847" t="str">
            <v>C20003</v>
          </cell>
          <cell r="E3847" t="str">
            <v>Mandor</v>
          </cell>
          <cell r="G3847">
            <v>0</v>
          </cell>
          <cell r="I3847" t="str">
            <v>jam</v>
          </cell>
          <cell r="J3847">
            <v>0</v>
          </cell>
          <cell r="K3847">
            <v>0</v>
          </cell>
          <cell r="L3847">
            <v>20.072937892388495</v>
          </cell>
          <cell r="M3847">
            <v>27500</v>
          </cell>
          <cell r="N3847">
            <v>0</v>
          </cell>
          <cell r="O3847">
            <v>0</v>
          </cell>
          <cell r="P3847">
            <v>0</v>
          </cell>
          <cell r="Q3847">
            <v>0</v>
          </cell>
          <cell r="R3847">
            <v>0</v>
          </cell>
          <cell r="T3847">
            <v>0</v>
          </cell>
        </row>
        <row r="3848">
          <cell r="D3848" t="str">
            <v>Equipment Operasional</v>
          </cell>
          <cell r="H3848" t="str">
            <v>BBM</v>
          </cell>
          <cell r="M3848">
            <v>40148.045108243758</v>
          </cell>
          <cell r="T3848">
            <v>0</v>
          </cell>
        </row>
        <row r="3849">
          <cell r="B3849" t="str">
            <v>D20025</v>
          </cell>
          <cell r="E3849" t="str">
            <v>Excavator CAT320</v>
          </cell>
          <cell r="F3849">
            <v>0.6</v>
          </cell>
          <cell r="G3849">
            <v>18</v>
          </cell>
          <cell r="H3849">
            <v>99.146921624993269</v>
          </cell>
          <cell r="I3849" t="str">
            <v>jam</v>
          </cell>
          <cell r="J3849">
            <v>5.5081623124996257</v>
          </cell>
          <cell r="K3849">
            <v>4.9818317844703357E-2</v>
          </cell>
          <cell r="L3849">
            <v>20.072937892388495</v>
          </cell>
          <cell r="M3849">
            <v>241268.4</v>
          </cell>
          <cell r="N3849">
            <v>1328945.5080770848</v>
          </cell>
          <cell r="O3849">
            <v>0</v>
          </cell>
          <cell r="P3849">
            <v>0</v>
          </cell>
          <cell r="Q3849">
            <v>1328945.5080770848</v>
          </cell>
          <cell r="R3849">
            <v>0</v>
          </cell>
          <cell r="T3849">
            <v>0</v>
          </cell>
        </row>
        <row r="3850">
          <cell r="B3850" t="str">
            <v>D20105</v>
          </cell>
          <cell r="E3850" t="str">
            <v>Excavator long arm</v>
          </cell>
          <cell r="F3850">
            <v>0.4</v>
          </cell>
          <cell r="G3850">
            <v>18</v>
          </cell>
          <cell r="H3850">
            <v>73.442164166661684</v>
          </cell>
          <cell r="I3850" t="str">
            <v>jam</v>
          </cell>
          <cell r="J3850">
            <v>4.0801202314812048</v>
          </cell>
          <cell r="K3850">
            <v>5.5353686494114838E-2</v>
          </cell>
          <cell r="L3850">
            <v>18.065644103149648</v>
          </cell>
          <cell r="M3850">
            <v>241268.4</v>
          </cell>
          <cell r="N3850">
            <v>984404.08005709993</v>
          </cell>
          <cell r="O3850">
            <v>0</v>
          </cell>
          <cell r="P3850">
            <v>0</v>
          </cell>
          <cell r="Q3850">
            <v>984404.08005709993</v>
          </cell>
          <cell r="R3850">
            <v>0</v>
          </cell>
          <cell r="T3850">
            <v>0</v>
          </cell>
        </row>
        <row r="3851">
          <cell r="B3851" t="str">
            <v>D20024</v>
          </cell>
          <cell r="E3851" t="str">
            <v>Dump Truck 20 Ton</v>
          </cell>
          <cell r="F3851">
            <v>8</v>
          </cell>
          <cell r="G3851">
            <v>10</v>
          </cell>
          <cell r="H3851">
            <v>240.23999999999995</v>
          </cell>
          <cell r="I3851" t="str">
            <v>jam</v>
          </cell>
          <cell r="J3851">
            <v>24.023999999999994</v>
          </cell>
          <cell r="K3851">
            <v>0.13037037037037036</v>
          </cell>
          <cell r="L3851">
            <v>7.6704545454545467</v>
          </cell>
          <cell r="M3851">
            <v>192744.92307692309</v>
          </cell>
          <cell r="N3851">
            <v>4630504.0319999987</v>
          </cell>
          <cell r="O3851">
            <v>0</v>
          </cell>
          <cell r="P3851">
            <v>0</v>
          </cell>
          <cell r="Q3851">
            <v>4630504.0319999987</v>
          </cell>
          <cell r="R3851">
            <v>0</v>
          </cell>
          <cell r="T3851">
            <v>0</v>
          </cell>
        </row>
        <row r="3852">
          <cell r="B3852" t="str">
            <v>D20004</v>
          </cell>
          <cell r="E3852" t="str">
            <v>Alat bantu (Pek. Tanah)-m3</v>
          </cell>
          <cell r="I3852" t="str">
            <v>m3</v>
          </cell>
          <cell r="J3852">
            <v>184.27499999999998</v>
          </cell>
          <cell r="K3852">
            <v>1</v>
          </cell>
          <cell r="M3852">
            <v>250</v>
          </cell>
          <cell r="N3852">
            <v>46068.749999999993</v>
          </cell>
          <cell r="O3852">
            <v>0</v>
          </cell>
          <cell r="P3852">
            <v>0</v>
          </cell>
          <cell r="Q3852">
            <v>46068.749999999993</v>
          </cell>
          <cell r="R3852">
            <v>0</v>
          </cell>
          <cell r="T3852">
            <v>0</v>
          </cell>
        </row>
        <row r="3853">
          <cell r="B3853" t="str">
            <v>D20050</v>
          </cell>
          <cell r="E3853" t="str">
            <v>BBM solar</v>
          </cell>
          <cell r="H3853">
            <v>412.8290857916549</v>
          </cell>
          <cell r="I3853" t="str">
            <v>ltr</v>
          </cell>
          <cell r="J3853">
            <v>412.8290857916549</v>
          </cell>
          <cell r="M3853">
            <v>989.1712</v>
          </cell>
          <cell r="N3853">
            <v>408358.64218743425</v>
          </cell>
          <cell r="O3853">
            <v>0</v>
          </cell>
          <cell r="P3853">
            <v>0</v>
          </cell>
          <cell r="Q3853">
            <v>408358.64218743425</v>
          </cell>
          <cell r="R3853">
            <v>0</v>
          </cell>
          <cell r="T3853">
            <v>0</v>
          </cell>
        </row>
        <row r="3854">
          <cell r="T3854">
            <v>0</v>
          </cell>
        </row>
        <row r="3855">
          <cell r="D3855" t="str">
            <v>Soft Rock (Excavation)</v>
          </cell>
          <cell r="F3855" t="str">
            <v>Estimate =</v>
          </cell>
          <cell r="G3855">
            <v>0.4</v>
          </cell>
          <cell r="I3855" t="str">
            <v>m3</v>
          </cell>
          <cell r="J3855">
            <v>294.83999999999997</v>
          </cell>
          <cell r="L3855">
            <v>0.75</v>
          </cell>
          <cell r="M3855">
            <v>76752.998164926234</v>
          </cell>
          <cell r="T3855">
            <v>0</v>
          </cell>
        </row>
        <row r="3856">
          <cell r="D3856" t="str">
            <v>Labour</v>
          </cell>
          <cell r="M3856">
            <v>3487.282249129235</v>
          </cell>
          <cell r="T3856">
            <v>0</v>
          </cell>
        </row>
        <row r="3857">
          <cell r="B3857" t="str">
            <v>C20001</v>
          </cell>
          <cell r="E3857" t="str">
            <v>Tenaga</v>
          </cell>
          <cell r="G3857">
            <v>3</v>
          </cell>
          <cell r="I3857" t="str">
            <v>jam</v>
          </cell>
          <cell r="J3857">
            <v>58.753731333329348</v>
          </cell>
          <cell r="K3857">
            <v>0.19927327137881343</v>
          </cell>
          <cell r="L3857">
            <v>15.054703419291371</v>
          </cell>
          <cell r="M3857">
            <v>17500</v>
          </cell>
          <cell r="N3857">
            <v>1028190.2983332636</v>
          </cell>
          <cell r="O3857">
            <v>0</v>
          </cell>
          <cell r="P3857">
            <v>1028190.2983332636</v>
          </cell>
          <cell r="Q3857">
            <v>0</v>
          </cell>
          <cell r="R3857">
            <v>0</v>
          </cell>
          <cell r="T3857">
            <v>0</v>
          </cell>
        </row>
        <row r="3858">
          <cell r="B3858" t="str">
            <v>C20003</v>
          </cell>
          <cell r="E3858" t="str">
            <v>Mandor</v>
          </cell>
          <cell r="G3858">
            <v>0</v>
          </cell>
          <cell r="I3858" t="str">
            <v>jam</v>
          </cell>
          <cell r="J3858">
            <v>0</v>
          </cell>
          <cell r="K3858">
            <v>0</v>
          </cell>
          <cell r="L3858">
            <v>15.054703419291371</v>
          </cell>
          <cell r="M3858">
            <v>27500</v>
          </cell>
          <cell r="N3858">
            <v>0</v>
          </cell>
          <cell r="O3858">
            <v>0</v>
          </cell>
          <cell r="P3858">
            <v>0</v>
          </cell>
          <cell r="Q3858">
            <v>0</v>
          </cell>
          <cell r="R3858">
            <v>0</v>
          </cell>
          <cell r="T3858">
            <v>0</v>
          </cell>
        </row>
        <row r="3859">
          <cell r="D3859" t="str">
            <v>Equipment Operasional</v>
          </cell>
          <cell r="H3859" t="str">
            <v>BBM</v>
          </cell>
          <cell r="M3859">
            <v>73265.715915797002</v>
          </cell>
          <cell r="T3859">
            <v>0</v>
          </cell>
        </row>
        <row r="3860">
          <cell r="B3860" t="str">
            <v>D20025</v>
          </cell>
          <cell r="E3860" t="str">
            <v>Excavator CAT320</v>
          </cell>
          <cell r="F3860">
            <v>0.6</v>
          </cell>
          <cell r="G3860">
            <v>18</v>
          </cell>
          <cell r="H3860">
            <v>211.51343279998562</v>
          </cell>
          <cell r="I3860" t="str">
            <v>jam</v>
          </cell>
          <cell r="J3860">
            <v>11.750746266665868</v>
          </cell>
          <cell r="K3860">
            <v>6.6424423792937809E-2</v>
          </cell>
          <cell r="L3860">
            <v>15.054703419291371</v>
          </cell>
          <cell r="M3860">
            <v>241268.4</v>
          </cell>
          <cell r="N3860">
            <v>2835083.7505644471</v>
          </cell>
          <cell r="O3860">
            <v>0</v>
          </cell>
          <cell r="P3860">
            <v>0</v>
          </cell>
          <cell r="Q3860">
            <v>2835083.7505644471</v>
          </cell>
          <cell r="R3860">
            <v>0</v>
          </cell>
          <cell r="T3860">
            <v>0</v>
          </cell>
        </row>
        <row r="3861">
          <cell r="B3861" t="str">
            <v>D20105</v>
          </cell>
          <cell r="E3861" t="str">
            <v>Excavator long arm</v>
          </cell>
          <cell r="F3861">
            <v>0.4</v>
          </cell>
          <cell r="G3861">
            <v>18</v>
          </cell>
          <cell r="H3861">
            <v>156.67661688887824</v>
          </cell>
          <cell r="I3861" t="str">
            <v>jam</v>
          </cell>
          <cell r="J3861">
            <v>8.7042564938265699</v>
          </cell>
          <cell r="K3861">
            <v>7.3804915325486456E-2</v>
          </cell>
          <cell r="L3861">
            <v>13.549233077362235</v>
          </cell>
          <cell r="M3861">
            <v>241268.4</v>
          </cell>
          <cell r="N3861">
            <v>2100062.0374551462</v>
          </cell>
          <cell r="O3861">
            <v>0</v>
          </cell>
          <cell r="P3861">
            <v>0</v>
          </cell>
          <cell r="Q3861">
            <v>2100062.0374551462</v>
          </cell>
          <cell r="R3861">
            <v>0</v>
          </cell>
          <cell r="T3861">
            <v>0</v>
          </cell>
        </row>
        <row r="3862">
          <cell r="B3862" t="str">
            <v>D20024</v>
          </cell>
          <cell r="E3862" t="str">
            <v>Dump Truck 20 Ton</v>
          </cell>
          <cell r="F3862">
            <v>8</v>
          </cell>
          <cell r="G3862">
            <v>10</v>
          </cell>
          <cell r="H3862">
            <v>384.38399999999996</v>
          </cell>
          <cell r="I3862" t="str">
            <v>jam</v>
          </cell>
          <cell r="J3862">
            <v>38.438399999999994</v>
          </cell>
          <cell r="K3862">
            <v>0.13037037037037036</v>
          </cell>
          <cell r="L3862">
            <v>7.6704545454545467</v>
          </cell>
          <cell r="M3862">
            <v>192744.92307692309</v>
          </cell>
          <cell r="N3862">
            <v>7408806.4511999991</v>
          </cell>
          <cell r="O3862">
            <v>0</v>
          </cell>
          <cell r="P3862">
            <v>0</v>
          </cell>
          <cell r="Q3862">
            <v>7408806.4511999991</v>
          </cell>
          <cell r="R3862">
            <v>0</v>
          </cell>
          <cell r="T3862">
            <v>0</v>
          </cell>
        </row>
        <row r="3863">
          <cell r="B3863" t="str">
            <v>D20049</v>
          </cell>
          <cell r="E3863" t="str">
            <v>Giant breaker</v>
          </cell>
          <cell r="G3863">
            <v>18</v>
          </cell>
          <cell r="H3863">
            <v>530.71199999999999</v>
          </cell>
          <cell r="I3863" t="str">
            <v>jam</v>
          </cell>
          <cell r="J3863">
            <v>29.483999999999998</v>
          </cell>
          <cell r="K3863">
            <v>0.1</v>
          </cell>
          <cell r="L3863">
            <v>10</v>
          </cell>
          <cell r="M3863">
            <v>268437.52</v>
          </cell>
          <cell r="N3863">
            <v>7914611.8396800002</v>
          </cell>
          <cell r="O3863">
            <v>0</v>
          </cell>
          <cell r="P3863">
            <v>0</v>
          </cell>
          <cell r="Q3863">
            <v>7914611.8396800002</v>
          </cell>
          <cell r="R3863">
            <v>0</v>
          </cell>
          <cell r="T3863">
            <v>0</v>
          </cell>
        </row>
        <row r="3864">
          <cell r="B3864" t="str">
            <v>D20004</v>
          </cell>
          <cell r="E3864" t="str">
            <v>Alat bantu (Pek. Tanah)-m3</v>
          </cell>
          <cell r="I3864" t="str">
            <v>m3</v>
          </cell>
          <cell r="J3864">
            <v>294.83999999999997</v>
          </cell>
          <cell r="K3864">
            <v>1</v>
          </cell>
          <cell r="M3864">
            <v>250</v>
          </cell>
          <cell r="N3864">
            <v>73710</v>
          </cell>
          <cell r="O3864">
            <v>0</v>
          </cell>
          <cell r="P3864">
            <v>0</v>
          </cell>
          <cell r="Q3864">
            <v>73710</v>
          </cell>
          <cell r="R3864">
            <v>0</v>
          </cell>
          <cell r="T3864">
            <v>0</v>
          </cell>
        </row>
        <row r="3865">
          <cell r="B3865" t="str">
            <v>D20050</v>
          </cell>
          <cell r="E3865" t="str">
            <v>BBM solar</v>
          </cell>
          <cell r="H3865">
            <v>1283.2860496888638</v>
          </cell>
          <cell r="I3865" t="str">
            <v>ltr</v>
          </cell>
          <cell r="J3865">
            <v>1283.2860496888638</v>
          </cell>
          <cell r="M3865">
            <v>989.1712</v>
          </cell>
          <cell r="N3865">
            <v>1269389.6017139931</v>
          </cell>
          <cell r="O3865">
            <v>0</v>
          </cell>
          <cell r="P3865">
            <v>0</v>
          </cell>
          <cell r="Q3865">
            <v>1269389.6017139931</v>
          </cell>
          <cell r="R3865">
            <v>0</v>
          </cell>
          <cell r="T3865">
            <v>0</v>
          </cell>
        </row>
        <row r="3866">
          <cell r="T3866">
            <v>0</v>
          </cell>
        </row>
        <row r="3867">
          <cell r="D3867" t="str">
            <v>Rock Excavation</v>
          </cell>
          <cell r="F3867" t="str">
            <v>Estimate =</v>
          </cell>
          <cell r="G3867">
            <v>0.35</v>
          </cell>
          <cell r="I3867" t="str">
            <v>m3</v>
          </cell>
          <cell r="J3867">
            <v>257.98499999999996</v>
          </cell>
          <cell r="L3867">
            <v>0.25</v>
          </cell>
          <cell r="M3867">
            <v>119674.84784361061</v>
          </cell>
          <cell r="T3867">
            <v>0</v>
          </cell>
        </row>
        <row r="3868">
          <cell r="D3868" t="str">
            <v>Labour</v>
          </cell>
          <cell r="M3868">
            <v>10461.846747387704</v>
          </cell>
          <cell r="T3868">
            <v>0</v>
          </cell>
        </row>
        <row r="3869">
          <cell r="B3869" t="str">
            <v>C20001</v>
          </cell>
          <cell r="E3869" t="str">
            <v>Tenaga</v>
          </cell>
          <cell r="G3869">
            <v>3</v>
          </cell>
          <cell r="I3869" t="str">
            <v>jam</v>
          </cell>
          <cell r="J3869">
            <v>154.22854474998951</v>
          </cell>
          <cell r="K3869">
            <v>0.59781981413644025</v>
          </cell>
          <cell r="L3869">
            <v>5.0182344730971238</v>
          </cell>
          <cell r="M3869">
            <v>17500</v>
          </cell>
          <cell r="N3869">
            <v>2698999.5331248166</v>
          </cell>
          <cell r="O3869">
            <v>0</v>
          </cell>
          <cell r="P3869">
            <v>2698999.5331248166</v>
          </cell>
          <cell r="Q3869">
            <v>0</v>
          </cell>
          <cell r="R3869">
            <v>0</v>
          </cell>
          <cell r="T3869">
            <v>0</v>
          </cell>
        </row>
        <row r="3870">
          <cell r="B3870" t="str">
            <v>C20003</v>
          </cell>
          <cell r="E3870" t="str">
            <v>Mandor</v>
          </cell>
          <cell r="G3870">
            <v>0</v>
          </cell>
          <cell r="I3870" t="str">
            <v>jam</v>
          </cell>
          <cell r="J3870">
            <v>0</v>
          </cell>
          <cell r="K3870">
            <v>0</v>
          </cell>
          <cell r="L3870">
            <v>5.0182344730971238</v>
          </cell>
          <cell r="M3870">
            <v>27500</v>
          </cell>
          <cell r="N3870">
            <v>0</v>
          </cell>
          <cell r="O3870">
            <v>0</v>
          </cell>
          <cell r="P3870">
            <v>0</v>
          </cell>
          <cell r="Q3870">
            <v>0</v>
          </cell>
          <cell r="R3870">
            <v>0</v>
          </cell>
          <cell r="T3870">
            <v>0</v>
          </cell>
        </row>
        <row r="3871">
          <cell r="D3871" t="str">
            <v>Equipment Operasional</v>
          </cell>
          <cell r="H3871" t="str">
            <v>BBM</v>
          </cell>
          <cell r="M3871">
            <v>109213.00109622291</v>
          </cell>
          <cell r="T3871">
            <v>0</v>
          </cell>
        </row>
        <row r="3872">
          <cell r="B3872" t="str">
            <v>D20025</v>
          </cell>
          <cell r="E3872" t="str">
            <v>Excavator CAT320</v>
          </cell>
          <cell r="F3872">
            <v>0.6</v>
          </cell>
          <cell r="G3872">
            <v>18</v>
          </cell>
          <cell r="H3872">
            <v>555.22276109996221</v>
          </cell>
          <cell r="I3872" t="str">
            <v>jam</v>
          </cell>
          <cell r="J3872">
            <v>30.845708949997899</v>
          </cell>
          <cell r="K3872">
            <v>0.19927327137881343</v>
          </cell>
          <cell r="L3872">
            <v>5.0182344730971238</v>
          </cell>
          <cell r="M3872">
            <v>241268.4</v>
          </cell>
          <cell r="N3872">
            <v>7442094.8452316727</v>
          </cell>
          <cell r="O3872">
            <v>0</v>
          </cell>
          <cell r="P3872">
            <v>0</v>
          </cell>
          <cell r="Q3872">
            <v>7442094.8452316727</v>
          </cell>
          <cell r="R3872">
            <v>0</v>
          </cell>
          <cell r="T3872">
            <v>0</v>
          </cell>
        </row>
        <row r="3873">
          <cell r="B3873" t="str">
            <v>D20105</v>
          </cell>
          <cell r="E3873" t="str">
            <v>Excavator long arm</v>
          </cell>
          <cell r="F3873">
            <v>0.4</v>
          </cell>
          <cell r="G3873">
            <v>18</v>
          </cell>
          <cell r="H3873">
            <v>411.27611933330542</v>
          </cell>
          <cell r="I3873" t="str">
            <v>jam</v>
          </cell>
          <cell r="J3873">
            <v>22.848673296294745</v>
          </cell>
          <cell r="K3873">
            <v>0.22141474597645935</v>
          </cell>
          <cell r="L3873">
            <v>4.5164110257874119</v>
          </cell>
          <cell r="M3873">
            <v>241268.4</v>
          </cell>
          <cell r="N3873">
            <v>5512662.8483197587</v>
          </cell>
          <cell r="O3873">
            <v>0</v>
          </cell>
          <cell r="P3873">
            <v>0</v>
          </cell>
          <cell r="Q3873">
            <v>5512662.8483197587</v>
          </cell>
          <cell r="R3873">
            <v>0</v>
          </cell>
          <cell r="T3873">
            <v>0</v>
          </cell>
        </row>
        <row r="3874">
          <cell r="B3874" t="str">
            <v>D20024</v>
          </cell>
          <cell r="E3874" t="str">
            <v>Dump Truck 20 Ton</v>
          </cell>
          <cell r="F3874">
            <v>8</v>
          </cell>
          <cell r="G3874">
            <v>10</v>
          </cell>
          <cell r="H3874">
            <v>336.33599999999996</v>
          </cell>
          <cell r="I3874" t="str">
            <v>jam</v>
          </cell>
          <cell r="J3874">
            <v>33.633599999999994</v>
          </cell>
          <cell r="K3874">
            <v>0.13037037037037036</v>
          </cell>
          <cell r="L3874">
            <v>7.6704545454545467</v>
          </cell>
          <cell r="M3874">
            <v>192744.92307692309</v>
          </cell>
          <cell r="N3874">
            <v>6482705.644799999</v>
          </cell>
          <cell r="O3874">
            <v>0</v>
          </cell>
          <cell r="P3874">
            <v>0</v>
          </cell>
          <cell r="Q3874">
            <v>6482705.644799999</v>
          </cell>
          <cell r="R3874">
            <v>0</v>
          </cell>
          <cell r="T3874">
            <v>0</v>
          </cell>
        </row>
        <row r="3875">
          <cell r="B3875" t="str">
            <v>D20049</v>
          </cell>
          <cell r="E3875" t="str">
            <v>Giant breaker</v>
          </cell>
          <cell r="G3875">
            <v>18</v>
          </cell>
          <cell r="H3875">
            <v>464.37299999999993</v>
          </cell>
          <cell r="I3875" t="str">
            <v>jam</v>
          </cell>
          <cell r="J3875">
            <v>25.798499999999997</v>
          </cell>
          <cell r="K3875">
            <v>0.1</v>
          </cell>
          <cell r="L3875">
            <v>10</v>
          </cell>
          <cell r="M3875">
            <v>268437.52</v>
          </cell>
          <cell r="N3875">
            <v>6925285.3597200001</v>
          </cell>
          <cell r="O3875">
            <v>0</v>
          </cell>
          <cell r="P3875">
            <v>0</v>
          </cell>
          <cell r="Q3875">
            <v>6925285.3597200001</v>
          </cell>
          <cell r="R3875">
            <v>0</v>
          </cell>
          <cell r="T3875">
            <v>0</v>
          </cell>
        </row>
        <row r="3876">
          <cell r="B3876" t="str">
            <v>D20004</v>
          </cell>
          <cell r="E3876" t="str">
            <v>Alat bantu (Pek. Tanah)-m3</v>
          </cell>
          <cell r="I3876" t="str">
            <v>m3</v>
          </cell>
          <cell r="J3876">
            <v>257.98499999999996</v>
          </cell>
          <cell r="K3876">
            <v>1</v>
          </cell>
          <cell r="M3876">
            <v>250</v>
          </cell>
          <cell r="N3876">
            <v>64496.249999999993</v>
          </cell>
          <cell r="O3876">
            <v>0</v>
          </cell>
          <cell r="P3876">
            <v>0</v>
          </cell>
          <cell r="Q3876">
            <v>64496.249999999993</v>
          </cell>
          <cell r="R3876">
            <v>0</v>
          </cell>
          <cell r="T3876">
            <v>0</v>
          </cell>
        </row>
        <row r="3877">
          <cell r="B3877" t="str">
            <v>D20050</v>
          </cell>
          <cell r="E3877" t="str">
            <v>BBM solar</v>
          </cell>
          <cell r="H3877">
            <v>1767.2078804332677</v>
          </cell>
          <cell r="I3877" t="str">
            <v>ltr</v>
          </cell>
          <cell r="J3877">
            <v>1767.2078804332677</v>
          </cell>
          <cell r="M3877">
            <v>989.1712</v>
          </cell>
          <cell r="N3877">
            <v>1748071.1397376319</v>
          </cell>
          <cell r="O3877">
            <v>0</v>
          </cell>
          <cell r="P3877">
            <v>0</v>
          </cell>
          <cell r="Q3877">
            <v>1748071.1397376319</v>
          </cell>
          <cell r="R3877">
            <v>0</v>
          </cell>
          <cell r="T3877">
            <v>0</v>
          </cell>
        </row>
        <row r="3878">
          <cell r="T3878">
            <v>0</v>
          </cell>
        </row>
        <row r="3879">
          <cell r="B3879" t="str">
            <v>4.14.2</v>
          </cell>
          <cell r="D3879" t="str">
            <v>Chamber Soil Back Filling</v>
          </cell>
          <cell r="I3879" t="str">
            <v>m3</v>
          </cell>
          <cell r="J3879">
            <v>138.53999999999996</v>
          </cell>
          <cell r="K3879">
            <v>34.634999999999991</v>
          </cell>
          <cell r="L3879" t="str">
            <v>m3/nos</v>
          </cell>
          <cell r="M3879">
            <v>48435.163685089246</v>
          </cell>
          <cell r="T3879">
            <v>0</v>
          </cell>
        </row>
        <row r="3880">
          <cell r="D3880" t="str">
            <v>Material</v>
          </cell>
          <cell r="M3880">
            <v>8174.2819508471621</v>
          </cell>
          <cell r="T3880">
            <v>0</v>
          </cell>
        </row>
        <row r="3881">
          <cell r="B3881" t="str">
            <v>A20020</v>
          </cell>
          <cell r="E3881" t="str">
            <v>Tanah pilihan</v>
          </cell>
          <cell r="F3881">
            <v>0.2</v>
          </cell>
          <cell r="I3881" t="str">
            <v>m3</v>
          </cell>
          <cell r="J3881">
            <v>33.249599999999994</v>
          </cell>
          <cell r="K3881">
            <v>1.2</v>
          </cell>
          <cell r="M3881">
            <v>34059.508128529844</v>
          </cell>
          <cell r="N3881">
            <v>1132465.0214703656</v>
          </cell>
          <cell r="O3881">
            <v>1132465.0214703656</v>
          </cell>
          <cell r="P3881">
            <v>0</v>
          </cell>
          <cell r="Q3881">
            <v>0</v>
          </cell>
          <cell r="R3881">
            <v>0</v>
          </cell>
          <cell r="T3881">
            <v>0</v>
          </cell>
        </row>
        <row r="3882">
          <cell r="D3882" t="str">
            <v>Labour</v>
          </cell>
          <cell r="M3882">
            <v>3489.7119341563771</v>
          </cell>
          <cell r="T3882">
            <v>0</v>
          </cell>
        </row>
        <row r="3883">
          <cell r="B3883" t="str">
            <v>C20001</v>
          </cell>
          <cell r="E3883" t="str">
            <v>Tenaga</v>
          </cell>
          <cell r="G3883">
            <v>6</v>
          </cell>
          <cell r="I3883" t="str">
            <v>jam</v>
          </cell>
          <cell r="J3883">
            <v>21.892740740740727</v>
          </cell>
          <cell r="K3883">
            <v>0.15802469135802463</v>
          </cell>
          <cell r="L3883">
            <v>37.968750000000014</v>
          </cell>
          <cell r="M3883">
            <v>17500</v>
          </cell>
          <cell r="N3883">
            <v>383122.96296296275</v>
          </cell>
          <cell r="O3883">
            <v>0</v>
          </cell>
          <cell r="P3883">
            <v>383122.96296296275</v>
          </cell>
          <cell r="Q3883">
            <v>0</v>
          </cell>
          <cell r="R3883">
            <v>0</v>
          </cell>
          <cell r="T3883">
            <v>0</v>
          </cell>
        </row>
        <row r="3884">
          <cell r="B3884" t="str">
            <v>C20003</v>
          </cell>
          <cell r="E3884" t="str">
            <v>Mandor</v>
          </cell>
          <cell r="G3884">
            <v>1</v>
          </cell>
          <cell r="I3884" t="str">
            <v>jam</v>
          </cell>
          <cell r="J3884">
            <v>3.6487901234567874</v>
          </cell>
          <cell r="K3884">
            <v>2.6337448559670771E-2</v>
          </cell>
          <cell r="L3884">
            <v>37.968750000000014</v>
          </cell>
          <cell r="M3884">
            <v>27500</v>
          </cell>
          <cell r="N3884">
            <v>100341.72839506165</v>
          </cell>
          <cell r="O3884">
            <v>0</v>
          </cell>
          <cell r="P3884">
            <v>100341.72839506165</v>
          </cell>
          <cell r="Q3884">
            <v>0</v>
          </cell>
          <cell r="R3884">
            <v>0</v>
          </cell>
          <cell r="T3884">
            <v>0</v>
          </cell>
        </row>
        <row r="3885">
          <cell r="D3885" t="str">
            <v>Equipment Operasional</v>
          </cell>
          <cell r="H3885" t="str">
            <v>BBM</v>
          </cell>
          <cell r="M3885">
            <v>36771.169800085707</v>
          </cell>
          <cell r="T3885">
            <v>0</v>
          </cell>
        </row>
        <row r="3886">
          <cell r="B3886" t="str">
            <v>D20025</v>
          </cell>
          <cell r="E3886" t="str">
            <v>Excavator CAT320</v>
          </cell>
          <cell r="F3886" t="str">
            <v>Timbun</v>
          </cell>
          <cell r="G3886">
            <v>18</v>
          </cell>
          <cell r="H3886">
            <v>65.678222222222175</v>
          </cell>
          <cell r="I3886" t="str">
            <v>jam</v>
          </cell>
          <cell r="J3886">
            <v>3.6487901234567874</v>
          </cell>
          <cell r="K3886">
            <v>2.6337448559670771E-2</v>
          </cell>
          <cell r="L3886">
            <v>37.968750000000014</v>
          </cell>
          <cell r="M3886">
            <v>241268.4</v>
          </cell>
          <cell r="N3886">
            <v>880337.75502222159</v>
          </cell>
          <cell r="O3886">
            <v>0</v>
          </cell>
          <cell r="P3886">
            <v>0</v>
          </cell>
          <cell r="Q3886">
            <v>880337.75502222159</v>
          </cell>
          <cell r="R3886">
            <v>0</v>
          </cell>
          <cell r="T3886">
            <v>0</v>
          </cell>
        </row>
        <row r="3887">
          <cell r="B3887" t="str">
            <v>D20040</v>
          </cell>
          <cell r="E3887" t="str">
            <v>Water Tank Truck, 3000-5000 liter</v>
          </cell>
          <cell r="G3887">
            <v>5</v>
          </cell>
          <cell r="H3887">
            <v>4.6179999999999994</v>
          </cell>
          <cell r="I3887" t="str">
            <v>jam</v>
          </cell>
          <cell r="J3887">
            <v>0.92359999999999987</v>
          </cell>
          <cell r="K3887">
            <v>6.6666666666666671E-3</v>
          </cell>
          <cell r="L3887">
            <v>150</v>
          </cell>
          <cell r="M3887">
            <v>84561.566504230243</v>
          </cell>
          <cell r="N3887">
            <v>78101.062823307046</v>
          </cell>
          <cell r="O3887">
            <v>0</v>
          </cell>
          <cell r="P3887">
            <v>0</v>
          </cell>
          <cell r="Q3887">
            <v>78101.062823307046</v>
          </cell>
          <cell r="R3887">
            <v>0</v>
          </cell>
          <cell r="T3887">
            <v>0</v>
          </cell>
        </row>
        <row r="3888">
          <cell r="B3888" t="str">
            <v>A20021</v>
          </cell>
          <cell r="E3888" t="str">
            <v>Air</v>
          </cell>
          <cell r="I3888" t="str">
            <v>m3</v>
          </cell>
          <cell r="J3888">
            <v>13.853999999999997</v>
          </cell>
          <cell r="K3888">
            <v>0.1</v>
          </cell>
          <cell r="M3888">
            <v>2469.92</v>
          </cell>
          <cell r="N3888">
            <v>34218.271679999998</v>
          </cell>
          <cell r="O3888">
            <v>34218.271679999998</v>
          </cell>
          <cell r="P3888">
            <v>0</v>
          </cell>
          <cell r="Q3888">
            <v>0</v>
          </cell>
          <cell r="R3888">
            <v>0</v>
          </cell>
          <cell r="T3888">
            <v>0</v>
          </cell>
        </row>
        <row r="3889">
          <cell r="B3889" t="str">
            <v>D20036</v>
          </cell>
          <cell r="E3889" t="str">
            <v>Stamper</v>
          </cell>
          <cell r="I3889" t="str">
            <v>jam</v>
          </cell>
          <cell r="J3889">
            <v>18.471999999999994</v>
          </cell>
          <cell r="K3889">
            <v>0.13333333333333333</v>
          </cell>
          <cell r="L3889">
            <v>7.5</v>
          </cell>
          <cell r="M3889">
            <v>27509.943875635217</v>
          </cell>
          <cell r="N3889">
            <v>508163.68327073357</v>
          </cell>
          <cell r="O3889">
            <v>0</v>
          </cell>
          <cell r="P3889">
            <v>0</v>
          </cell>
          <cell r="Q3889">
            <v>508163.68327073357</v>
          </cell>
          <cell r="R3889">
            <v>0</v>
          </cell>
          <cell r="T3889">
            <v>0</v>
          </cell>
        </row>
        <row r="3890">
          <cell r="B3890" t="str">
            <v>D20042</v>
          </cell>
          <cell r="E3890" t="str">
            <v>Wheel loader</v>
          </cell>
          <cell r="F3890">
            <v>0.8</v>
          </cell>
          <cell r="G3890">
            <v>16</v>
          </cell>
          <cell r="H3890">
            <v>47.478232931726886</v>
          </cell>
          <cell r="I3890" t="str">
            <v>jam</v>
          </cell>
          <cell r="J3890">
            <v>2.9673895582329304</v>
          </cell>
          <cell r="K3890">
            <v>2.6773761713520743E-2</v>
          </cell>
          <cell r="L3890">
            <v>37.350000000000009</v>
          </cell>
          <cell r="M3890">
            <v>173345.6</v>
          </cell>
          <cell r="N3890">
            <v>514383.92340562225</v>
          </cell>
          <cell r="O3890">
            <v>0</v>
          </cell>
          <cell r="P3890">
            <v>0</v>
          </cell>
          <cell r="Q3890">
            <v>514383.92340562225</v>
          </cell>
          <cell r="R3890">
            <v>0</v>
          </cell>
          <cell r="T3890">
            <v>0</v>
          </cell>
        </row>
        <row r="3891">
          <cell r="B3891" t="str">
            <v>D20024</v>
          </cell>
          <cell r="E3891" t="str">
            <v>Dump Truck 20 Ton</v>
          </cell>
          <cell r="F3891">
            <v>8</v>
          </cell>
          <cell r="G3891">
            <v>10</v>
          </cell>
          <cell r="H3891">
            <v>144.49208888888884</v>
          </cell>
          <cell r="I3891" t="str">
            <v>jam</v>
          </cell>
          <cell r="J3891">
            <v>14.449208888888885</v>
          </cell>
          <cell r="K3891">
            <v>0.13037037037037036</v>
          </cell>
          <cell r="L3891">
            <v>7.6704545454545467</v>
          </cell>
          <cell r="M3891">
            <v>192744.92307692309</v>
          </cell>
          <cell r="N3891">
            <v>2785011.6558112814</v>
          </cell>
          <cell r="O3891">
            <v>0</v>
          </cell>
          <cell r="P3891">
            <v>0</v>
          </cell>
          <cell r="Q3891">
            <v>2785011.6558112814</v>
          </cell>
          <cell r="R3891">
            <v>0</v>
          </cell>
          <cell r="T3891">
            <v>0</v>
          </cell>
        </row>
        <row r="3892">
          <cell r="B3892" t="str">
            <v>D20004</v>
          </cell>
          <cell r="E3892" t="str">
            <v>Alat bantu (Pek. Tanah)-m3</v>
          </cell>
          <cell r="I3892" t="str">
            <v>m3</v>
          </cell>
          <cell r="J3892">
            <v>138.53999999999996</v>
          </cell>
          <cell r="K3892">
            <v>1</v>
          </cell>
          <cell r="M3892">
            <v>250</v>
          </cell>
          <cell r="N3892">
            <v>34634.999999999993</v>
          </cell>
          <cell r="O3892">
            <v>0</v>
          </cell>
          <cell r="P3892">
            <v>0</v>
          </cell>
          <cell r="Q3892">
            <v>34634.999999999993</v>
          </cell>
          <cell r="R3892">
            <v>0</v>
          </cell>
          <cell r="T3892">
            <v>0</v>
          </cell>
        </row>
        <row r="3893">
          <cell r="B3893" t="str">
            <v>D20050</v>
          </cell>
          <cell r="E3893" t="str">
            <v>BBM solar</v>
          </cell>
          <cell r="H3893">
            <v>262.26654404283789</v>
          </cell>
          <cell r="I3893" t="str">
            <v>ltr</v>
          </cell>
          <cell r="J3893">
            <v>262.26654404283789</v>
          </cell>
          <cell r="M3893">
            <v>989.1712</v>
          </cell>
          <cell r="N3893">
            <v>259426.51209070682</v>
          </cell>
          <cell r="O3893">
            <v>0</v>
          </cell>
          <cell r="P3893">
            <v>0</v>
          </cell>
          <cell r="Q3893">
            <v>259426.51209070682</v>
          </cell>
          <cell r="R3893">
            <v>0</v>
          </cell>
          <cell r="T3893">
            <v>0</v>
          </cell>
        </row>
        <row r="3894">
          <cell r="T3894">
            <v>0</v>
          </cell>
        </row>
        <row r="3895">
          <cell r="B3895" t="str">
            <v>4.14.3</v>
          </cell>
          <cell r="D3895" t="str">
            <v>Blinding Concrete Class B</v>
          </cell>
          <cell r="F3895">
            <v>0.1</v>
          </cell>
          <cell r="I3895" t="str">
            <v>m3</v>
          </cell>
          <cell r="J3895">
            <v>13.92</v>
          </cell>
          <cell r="K3895">
            <v>3.48</v>
          </cell>
          <cell r="L3895" t="str">
            <v>m3/nos</v>
          </cell>
          <cell r="M3895">
            <v>694275.05279999995</v>
          </cell>
          <cell r="T3895">
            <v>0</v>
          </cell>
        </row>
        <row r="3896">
          <cell r="D3896" t="str">
            <v>Material</v>
          </cell>
          <cell r="M3896">
            <v>609675.05279999995</v>
          </cell>
          <cell r="T3896">
            <v>0</v>
          </cell>
        </row>
        <row r="3897">
          <cell r="B3897" t="str">
            <v>B20193</v>
          </cell>
          <cell r="E3897" t="str">
            <v>Concrete Class B</v>
          </cell>
          <cell r="I3897" t="str">
            <v>m3</v>
          </cell>
          <cell r="J3897">
            <v>14.198399999999999</v>
          </cell>
          <cell r="K3897">
            <v>1.02</v>
          </cell>
          <cell r="M3897">
            <v>597720.64</v>
          </cell>
          <cell r="N3897">
            <v>8486676.7349759992</v>
          </cell>
          <cell r="O3897">
            <v>8486676.7349759992</v>
          </cell>
          <cell r="P3897">
            <v>0</v>
          </cell>
          <cell r="Q3897">
            <v>0</v>
          </cell>
          <cell r="R3897">
            <v>0</v>
          </cell>
          <cell r="T3897">
            <v>0</v>
          </cell>
        </row>
        <row r="3898">
          <cell r="D3898" t="str">
            <v>Labour</v>
          </cell>
          <cell r="M3898">
            <v>81600</v>
          </cell>
          <cell r="T3898">
            <v>0</v>
          </cell>
        </row>
        <row r="3899">
          <cell r="B3899" t="str">
            <v>C20008</v>
          </cell>
          <cell r="E3899" t="str">
            <v>Placing beton (slab)</v>
          </cell>
          <cell r="I3899" t="str">
            <v>m3</v>
          </cell>
          <cell r="J3899">
            <v>14.198399999999999</v>
          </cell>
          <cell r="M3899">
            <v>80000</v>
          </cell>
          <cell r="N3899">
            <v>1135872</v>
          </cell>
          <cell r="O3899">
            <v>0</v>
          </cell>
          <cell r="P3899">
            <v>1135872</v>
          </cell>
          <cell r="Q3899">
            <v>0</v>
          </cell>
          <cell r="R3899">
            <v>0</v>
          </cell>
          <cell r="T3899">
            <v>0</v>
          </cell>
        </row>
        <row r="3900">
          <cell r="D3900" t="str">
            <v>Equipment Operasional</v>
          </cell>
          <cell r="H3900" t="str">
            <v>BBM</v>
          </cell>
          <cell r="M3900">
            <v>3000</v>
          </cell>
          <cell r="T3900">
            <v>0</v>
          </cell>
        </row>
        <row r="3901">
          <cell r="B3901" t="str">
            <v>D20029</v>
          </cell>
          <cell r="E3901" t="str">
            <v>Gerobak dorong</v>
          </cell>
          <cell r="I3901" t="str">
            <v>unit</v>
          </cell>
          <cell r="J3901">
            <v>0.27839999999999998</v>
          </cell>
          <cell r="K3901">
            <v>0.02</v>
          </cell>
          <cell r="M3901">
            <v>100000</v>
          </cell>
          <cell r="N3901">
            <v>27839.999999999996</v>
          </cell>
          <cell r="O3901">
            <v>0</v>
          </cell>
          <cell r="P3901">
            <v>0</v>
          </cell>
          <cell r="Q3901">
            <v>27839.999999999996</v>
          </cell>
          <cell r="R3901">
            <v>0</v>
          </cell>
          <cell r="T3901">
            <v>0</v>
          </cell>
        </row>
        <row r="3902">
          <cell r="B3902" t="str">
            <v>D20006</v>
          </cell>
          <cell r="E3902" t="str">
            <v>Alat bantu Cor</v>
          </cell>
          <cell r="I3902" t="str">
            <v>m3</v>
          </cell>
          <cell r="J3902">
            <v>13.92</v>
          </cell>
          <cell r="K3902">
            <v>1</v>
          </cell>
          <cell r="M3902">
            <v>1000</v>
          </cell>
          <cell r="N3902">
            <v>13920</v>
          </cell>
          <cell r="O3902">
            <v>0</v>
          </cell>
          <cell r="P3902">
            <v>0</v>
          </cell>
          <cell r="Q3902">
            <v>13920</v>
          </cell>
          <cell r="R3902">
            <v>0</v>
          </cell>
          <cell r="T3902">
            <v>0</v>
          </cell>
        </row>
        <row r="3903">
          <cell r="T3903">
            <v>0</v>
          </cell>
        </row>
        <row r="3904">
          <cell r="B3904" t="str">
            <v>4.14.4</v>
          </cell>
          <cell r="D3904" t="str">
            <v>Concrete Work</v>
          </cell>
          <cell r="I3904" t="str">
            <v>nos</v>
          </cell>
          <cell r="J3904">
            <v>4</v>
          </cell>
          <cell r="M3904">
            <v>221626057.80301997</v>
          </cell>
          <cell r="T3904">
            <v>0</v>
          </cell>
        </row>
        <row r="3905">
          <cell r="D3905" t="str">
            <v>Concrete block</v>
          </cell>
          <cell r="T3905">
            <v>0</v>
          </cell>
        </row>
        <row r="3906">
          <cell r="B3906" t="str">
            <v>4.14.4.a</v>
          </cell>
          <cell r="E3906" t="str">
            <v>Con-C</v>
          </cell>
          <cell r="I3906" t="str">
            <v>m3</v>
          </cell>
          <cell r="J3906">
            <v>4.3360000000000003</v>
          </cell>
          <cell r="K3906">
            <v>1.0840000000000001</v>
          </cell>
          <cell r="L3906" t="str">
            <v>m3/nos</v>
          </cell>
          <cell r="T3906">
            <v>0</v>
          </cell>
        </row>
        <row r="3907">
          <cell r="B3907" t="str">
            <v>4.14.4.b</v>
          </cell>
          <cell r="E3907" t="str">
            <v>Re-Bar</v>
          </cell>
          <cell r="I3907" t="str">
            <v>kg</v>
          </cell>
          <cell r="J3907">
            <v>896.66800000000001</v>
          </cell>
          <cell r="K3907">
            <v>224.167</v>
          </cell>
          <cell r="L3907" t="str">
            <v>kg/nos</v>
          </cell>
          <cell r="T3907">
            <v>0</v>
          </cell>
        </row>
        <row r="3908">
          <cell r="B3908" t="str">
            <v>4.14.4.c</v>
          </cell>
          <cell r="E3908" t="str">
            <v>Form-Work</v>
          </cell>
          <cell r="I3908" t="str">
            <v>m2</v>
          </cell>
          <cell r="J3908">
            <v>24.975999999999999</v>
          </cell>
          <cell r="K3908">
            <v>6.2439999999999998</v>
          </cell>
          <cell r="L3908" t="str">
            <v>m2/nos</v>
          </cell>
          <cell r="T3908">
            <v>0</v>
          </cell>
        </row>
        <row r="3909">
          <cell r="D3909" t="str">
            <v>Opening for acces and maintenance</v>
          </cell>
          <cell r="T3909">
            <v>0</v>
          </cell>
        </row>
        <row r="3910">
          <cell r="B3910" t="str">
            <v>4.14.4.d</v>
          </cell>
          <cell r="E3910" t="str">
            <v>Con-C</v>
          </cell>
          <cell r="I3910" t="str">
            <v>m3</v>
          </cell>
          <cell r="J3910">
            <v>0.64</v>
          </cell>
          <cell r="K3910">
            <v>0.16</v>
          </cell>
          <cell r="L3910" t="str">
            <v>m3/nos</v>
          </cell>
          <cell r="T3910">
            <v>0</v>
          </cell>
        </row>
        <row r="3911">
          <cell r="B3911" t="str">
            <v>4.14.4.e</v>
          </cell>
          <cell r="E3911" t="str">
            <v>Re-Bar</v>
          </cell>
          <cell r="I3911" t="str">
            <v>kg</v>
          </cell>
          <cell r="J3911">
            <v>132.34800000000001</v>
          </cell>
          <cell r="K3911">
            <v>33.087000000000003</v>
          </cell>
          <cell r="L3911" t="str">
            <v>kg/nos</v>
          </cell>
          <cell r="T3911">
            <v>0</v>
          </cell>
        </row>
        <row r="3912">
          <cell r="B3912" t="str">
            <v>4.14.4.f</v>
          </cell>
          <cell r="E3912" t="str">
            <v>Form-Work</v>
          </cell>
          <cell r="I3912" t="str">
            <v>m2</v>
          </cell>
          <cell r="J3912">
            <v>8.64</v>
          </cell>
          <cell r="K3912">
            <v>2.16</v>
          </cell>
          <cell r="L3912" t="str">
            <v>m2/nos</v>
          </cell>
          <cell r="T3912">
            <v>0</v>
          </cell>
        </row>
        <row r="3913">
          <cell r="D3913" t="str">
            <v>Concrete ring for cover installation</v>
          </cell>
          <cell r="T3913">
            <v>0</v>
          </cell>
        </row>
        <row r="3914">
          <cell r="B3914" t="str">
            <v>4.14.4.g</v>
          </cell>
          <cell r="E3914" t="str">
            <v>Con-C</v>
          </cell>
          <cell r="I3914" t="str">
            <v>m3</v>
          </cell>
          <cell r="J3914">
            <v>2.16</v>
          </cell>
          <cell r="K3914">
            <v>0.54</v>
          </cell>
          <cell r="L3914" t="str">
            <v>m3/nos</v>
          </cell>
          <cell r="T3914">
            <v>0</v>
          </cell>
        </row>
        <row r="3915">
          <cell r="B3915" t="str">
            <v>4.14.4.h</v>
          </cell>
          <cell r="E3915" t="str">
            <v>Re-Bar</v>
          </cell>
          <cell r="I3915" t="str">
            <v>kg</v>
          </cell>
          <cell r="J3915">
            <v>446.68</v>
          </cell>
          <cell r="K3915">
            <v>111.67</v>
          </cell>
          <cell r="L3915" t="str">
            <v>kg/nos</v>
          </cell>
          <cell r="T3915">
            <v>0</v>
          </cell>
        </row>
        <row r="3916">
          <cell r="B3916" t="str">
            <v>4.14.4.i</v>
          </cell>
          <cell r="E3916" t="str">
            <v>Form-Work</v>
          </cell>
          <cell r="I3916" t="str">
            <v>m2</v>
          </cell>
          <cell r="J3916">
            <v>24</v>
          </cell>
          <cell r="K3916">
            <v>6</v>
          </cell>
          <cell r="L3916" t="str">
            <v>m2/nos</v>
          </cell>
          <cell r="T3916">
            <v>0</v>
          </cell>
        </row>
        <row r="3917">
          <cell r="D3917" t="str">
            <v>Chamber</v>
          </cell>
          <cell r="T3917">
            <v>0</v>
          </cell>
        </row>
        <row r="3918">
          <cell r="B3918" t="str">
            <v>4.14.4.j</v>
          </cell>
          <cell r="E3918" t="str">
            <v>Con-C</v>
          </cell>
          <cell r="I3918" t="str">
            <v>m3</v>
          </cell>
          <cell r="J3918">
            <v>227.184</v>
          </cell>
          <cell r="K3918">
            <v>56.795999999999999</v>
          </cell>
          <cell r="L3918" t="str">
            <v>m3/nos</v>
          </cell>
          <cell r="T3918">
            <v>0</v>
          </cell>
        </row>
        <row r="3919">
          <cell r="B3919" t="str">
            <v>4.14.4.k</v>
          </cell>
          <cell r="E3919" t="str">
            <v>Re-Bar</v>
          </cell>
          <cell r="I3919" t="str">
            <v>kg</v>
          </cell>
          <cell r="J3919">
            <v>43225.527999999998</v>
          </cell>
          <cell r="K3919">
            <v>10806.382</v>
          </cell>
          <cell r="L3919" t="str">
            <v>kg/nos</v>
          </cell>
          <cell r="T3919">
            <v>0</v>
          </cell>
        </row>
        <row r="3920">
          <cell r="B3920" t="str">
            <v>4.14.4.l</v>
          </cell>
          <cell r="E3920" t="str">
            <v>Form-Work</v>
          </cell>
          <cell r="I3920" t="str">
            <v>m2</v>
          </cell>
          <cell r="J3920">
            <v>556.32000000000005</v>
          </cell>
          <cell r="K3920">
            <v>139.08000000000001</v>
          </cell>
          <cell r="L3920" t="str">
            <v>m2/nos</v>
          </cell>
          <cell r="T3920">
            <v>0</v>
          </cell>
        </row>
        <row r="3921">
          <cell r="D3921" t="str">
            <v>Pre-cast</v>
          </cell>
          <cell r="T3921">
            <v>0</v>
          </cell>
        </row>
        <row r="3922">
          <cell r="B3922" t="str">
            <v>4.14.4.m</v>
          </cell>
          <cell r="E3922" t="str">
            <v>Con-C</v>
          </cell>
          <cell r="I3922" t="str">
            <v>m3</v>
          </cell>
          <cell r="J3922">
            <v>19.2</v>
          </cell>
          <cell r="K3922">
            <v>4.8</v>
          </cell>
          <cell r="L3922" t="str">
            <v>m3/nos</v>
          </cell>
          <cell r="T3922">
            <v>0</v>
          </cell>
        </row>
        <row r="3923">
          <cell r="B3923" t="str">
            <v>4.14.4.n</v>
          </cell>
          <cell r="E3923" t="str">
            <v>Re-Bar</v>
          </cell>
          <cell r="I3923" t="str">
            <v>kg</v>
          </cell>
          <cell r="J3923">
            <v>1807.4280000000001</v>
          </cell>
          <cell r="K3923">
            <v>451.85700000000003</v>
          </cell>
          <cell r="L3923" t="str">
            <v>kg/nos</v>
          </cell>
          <cell r="T3923">
            <v>0</v>
          </cell>
        </row>
        <row r="3924">
          <cell r="B3924" t="str">
            <v>4.14.4.o</v>
          </cell>
          <cell r="E3924" t="str">
            <v>Form-Work</v>
          </cell>
          <cell r="I3924" t="str">
            <v>m2</v>
          </cell>
          <cell r="J3924">
            <v>84.8</v>
          </cell>
          <cell r="K3924">
            <v>21.2</v>
          </cell>
          <cell r="L3924" t="str">
            <v>m2/nos</v>
          </cell>
          <cell r="T3924">
            <v>0</v>
          </cell>
        </row>
        <row r="3925">
          <cell r="T3925">
            <v>0</v>
          </cell>
        </row>
        <row r="3926">
          <cell r="D3926" t="str">
            <v>Concrete class C</v>
          </cell>
          <cell r="I3926" t="str">
            <v>m3</v>
          </cell>
          <cell r="J3926">
            <v>253.51999999999998</v>
          </cell>
          <cell r="M3926">
            <v>780355.8617086343</v>
          </cell>
          <cell r="T3926">
            <v>0</v>
          </cell>
        </row>
        <row r="3927">
          <cell r="D3927" t="str">
            <v>Material</v>
          </cell>
          <cell r="M3927">
            <v>39034793.404870845</v>
          </cell>
          <cell r="T3927">
            <v>0</v>
          </cell>
        </row>
        <row r="3928">
          <cell r="B3928" t="str">
            <v>B20194</v>
          </cell>
          <cell r="E3928" t="str">
            <v>Concrete Class C</v>
          </cell>
          <cell r="I3928" t="str">
            <v>m3</v>
          </cell>
          <cell r="J3928">
            <v>258.59039999999999</v>
          </cell>
          <cell r="K3928">
            <v>1.02</v>
          </cell>
          <cell r="M3928">
            <v>654528.80000000005</v>
          </cell>
          <cell r="N3928">
            <v>169254864.20352</v>
          </cell>
          <cell r="O3928">
            <v>169254864.20352</v>
          </cell>
          <cell r="P3928">
            <v>0</v>
          </cell>
          <cell r="Q3928">
            <v>0</v>
          </cell>
          <cell r="R3928">
            <v>0</v>
          </cell>
          <cell r="T3928">
            <v>0</v>
          </cell>
        </row>
        <row r="3929">
          <cell r="D3929" t="str">
            <v>Labour</v>
          </cell>
          <cell r="M3929">
            <v>5963800.7380073797</v>
          </cell>
          <cell r="T3929">
            <v>0</v>
          </cell>
        </row>
        <row r="3930">
          <cell r="B3930" t="str">
            <v>C20007</v>
          </cell>
          <cell r="E3930" t="str">
            <v>Placing beton (dinding)</v>
          </cell>
          <cell r="I3930" t="str">
            <v>m3</v>
          </cell>
          <cell r="J3930">
            <v>258.59039999999999</v>
          </cell>
          <cell r="M3930">
            <v>100000</v>
          </cell>
          <cell r="N3930">
            <v>25859040</v>
          </cell>
          <cell r="O3930">
            <v>0</v>
          </cell>
          <cell r="P3930">
            <v>25859040</v>
          </cell>
          <cell r="Q3930">
            <v>0</v>
          </cell>
          <cell r="R3930">
            <v>0</v>
          </cell>
          <cell r="T3930">
            <v>0</v>
          </cell>
        </row>
        <row r="3931">
          <cell r="D3931" t="str">
            <v>Equipment Operasional</v>
          </cell>
          <cell r="H3931" t="str">
            <v>BBM</v>
          </cell>
          <cell r="M3931">
            <v>627747.66071331815</v>
          </cell>
          <cell r="T3931">
            <v>0</v>
          </cell>
        </row>
        <row r="3932">
          <cell r="B3932" t="str">
            <v>D20029</v>
          </cell>
          <cell r="E3932" t="str">
            <v>Gerobak dorong</v>
          </cell>
          <cell r="I3932" t="str">
            <v>unit</v>
          </cell>
          <cell r="J3932">
            <v>5.0703999999999994</v>
          </cell>
          <cell r="K3932">
            <v>0.02</v>
          </cell>
          <cell r="M3932">
            <v>100000</v>
          </cell>
          <cell r="N3932">
            <v>507039.99999999994</v>
          </cell>
          <cell r="O3932">
            <v>0</v>
          </cell>
          <cell r="P3932">
            <v>0</v>
          </cell>
          <cell r="Q3932">
            <v>507039.99999999994</v>
          </cell>
          <cell r="R3932">
            <v>0</v>
          </cell>
          <cell r="T3932">
            <v>0</v>
          </cell>
        </row>
        <row r="3933">
          <cell r="B3933" t="str">
            <v>D20019</v>
          </cell>
          <cell r="E3933" t="str">
            <v>Concrete Vibrator</v>
          </cell>
          <cell r="I3933" t="str">
            <v>jam</v>
          </cell>
          <cell r="J3933">
            <v>111.99678714859436</v>
          </cell>
          <cell r="K3933">
            <v>0.44176706827309237</v>
          </cell>
          <cell r="L3933">
            <v>2.2636363636363637</v>
          </cell>
          <cell r="M3933">
            <v>8458.0449222720126</v>
          </cell>
          <cell r="N3933">
            <v>947273.85685294797</v>
          </cell>
          <cell r="O3933">
            <v>0</v>
          </cell>
          <cell r="P3933">
            <v>0</v>
          </cell>
          <cell r="Q3933">
            <v>947273.85685294797</v>
          </cell>
          <cell r="R3933">
            <v>0</v>
          </cell>
          <cell r="T3933">
            <v>0</v>
          </cell>
        </row>
        <row r="3934">
          <cell r="B3934" t="str">
            <v>D20006</v>
          </cell>
          <cell r="E3934" t="str">
            <v>Alat bantu Cor</v>
          </cell>
          <cell r="I3934" t="str">
            <v>m3</v>
          </cell>
          <cell r="J3934">
            <v>1267.5999999999999</v>
          </cell>
          <cell r="K3934">
            <v>5</v>
          </cell>
          <cell r="M3934">
            <v>1000</v>
          </cell>
          <cell r="N3934">
            <v>1267600</v>
          </cell>
          <cell r="O3934">
            <v>0</v>
          </cell>
          <cell r="P3934">
            <v>0</v>
          </cell>
          <cell r="Q3934">
            <v>1267600</v>
          </cell>
          <cell r="R3934">
            <v>0</v>
          </cell>
          <cell r="T3934">
            <v>0</v>
          </cell>
        </row>
        <row r="3935">
          <cell r="T3935">
            <v>0</v>
          </cell>
        </row>
        <row r="3936">
          <cell r="B3936" t="str">
            <v>4.14.4.p</v>
          </cell>
          <cell r="D3936" t="str">
            <v>Reinforcement</v>
          </cell>
          <cell r="I3936" t="str">
            <v>kg</v>
          </cell>
          <cell r="J3936">
            <v>51159.517200000009</v>
          </cell>
          <cell r="K3936">
            <v>1.1000000000000001</v>
          </cell>
          <cell r="M3936">
            <v>12012.333333333336</v>
          </cell>
          <cell r="T3936">
            <v>0</v>
          </cell>
        </row>
        <row r="3937">
          <cell r="D3937" t="str">
            <v>Material</v>
          </cell>
          <cell r="M3937">
            <v>603015.76200645068</v>
          </cell>
          <cell r="T3937">
            <v>0</v>
          </cell>
        </row>
        <row r="3938">
          <cell r="B3938" t="str">
            <v>B20011</v>
          </cell>
          <cell r="E3938" t="str">
            <v>Besi beton</v>
          </cell>
          <cell r="I3938" t="str">
            <v>kg</v>
          </cell>
          <cell r="J3938">
            <v>53717.493060000015</v>
          </cell>
          <cell r="K3938">
            <v>1.05</v>
          </cell>
          <cell r="M3938">
            <v>9800</v>
          </cell>
          <cell r="N3938">
            <v>526431431.98800015</v>
          </cell>
          <cell r="O3938">
            <v>526431431.98800015</v>
          </cell>
          <cell r="P3938">
            <v>0</v>
          </cell>
          <cell r="Q3938">
            <v>0</v>
          </cell>
          <cell r="R3938">
            <v>0</v>
          </cell>
          <cell r="T3938">
            <v>0</v>
          </cell>
        </row>
        <row r="3939">
          <cell r="B3939" t="str">
            <v>B20050</v>
          </cell>
          <cell r="E3939" t="str">
            <v>Kawat Bendrad</v>
          </cell>
          <cell r="I3939" t="str">
            <v>Kg</v>
          </cell>
          <cell r="J3939">
            <v>1023.1903440000002</v>
          </cell>
          <cell r="K3939">
            <v>0.02</v>
          </cell>
          <cell r="M3939">
            <v>13950</v>
          </cell>
          <cell r="N3939">
            <v>14273505.298800003</v>
          </cell>
          <cell r="O3939">
            <v>14273505.298800003</v>
          </cell>
          <cell r="P3939">
            <v>0</v>
          </cell>
          <cell r="Q3939">
            <v>0</v>
          </cell>
          <cell r="R3939">
            <v>0</v>
          </cell>
          <cell r="T3939">
            <v>0</v>
          </cell>
        </row>
        <row r="3940">
          <cell r="D3940" t="str">
            <v>Labour</v>
          </cell>
          <cell r="M3940">
            <v>71889.474891487174</v>
          </cell>
          <cell r="T3940">
            <v>0</v>
          </cell>
        </row>
        <row r="3941">
          <cell r="B3941" t="str">
            <v>C20014</v>
          </cell>
          <cell r="E3941" t="str">
            <v>Upah fabrikasi dan install besi beton</v>
          </cell>
          <cell r="I3941" t="str">
            <v>kg</v>
          </cell>
          <cell r="J3941">
            <v>53717.493060000015</v>
          </cell>
          <cell r="M3941">
            <v>1200</v>
          </cell>
          <cell r="N3941">
            <v>64460991.672000021</v>
          </cell>
          <cell r="O3941">
            <v>0</v>
          </cell>
          <cell r="P3941">
            <v>64460991.672000021</v>
          </cell>
          <cell r="Q3941">
            <v>0</v>
          </cell>
          <cell r="R3941">
            <v>0</v>
          </cell>
          <cell r="T3941">
            <v>0</v>
          </cell>
        </row>
        <row r="3942">
          <cell r="D3942" t="str">
            <v>Equipment Operasional</v>
          </cell>
          <cell r="M3942">
            <v>10460.108780507391</v>
          </cell>
          <cell r="T3942">
            <v>0</v>
          </cell>
        </row>
        <row r="3943">
          <cell r="B3943" t="str">
            <v>D20013</v>
          </cell>
          <cell r="E3943" t="str">
            <v>Bar bender</v>
          </cell>
          <cell r="G3943">
            <v>300</v>
          </cell>
          <cell r="I3943" t="str">
            <v>jam</v>
          </cell>
          <cell r="J3943">
            <v>170.53172400000005</v>
          </cell>
          <cell r="K3943">
            <v>3.3333333333333335E-3</v>
          </cell>
          <cell r="M3943">
            <v>20000</v>
          </cell>
          <cell r="N3943">
            <v>3410634.4800000009</v>
          </cell>
          <cell r="O3943">
            <v>0</v>
          </cell>
          <cell r="P3943">
            <v>0</v>
          </cell>
          <cell r="Q3943">
            <v>3410634.4800000009</v>
          </cell>
          <cell r="R3943">
            <v>0</v>
          </cell>
          <cell r="T3943">
            <v>0</v>
          </cell>
        </row>
        <row r="3944">
          <cell r="B3944" t="str">
            <v>D20014</v>
          </cell>
          <cell r="E3944" t="str">
            <v>Bar cutter</v>
          </cell>
          <cell r="G3944">
            <v>300</v>
          </cell>
          <cell r="I3944" t="str">
            <v>jam</v>
          </cell>
          <cell r="J3944">
            <v>170.53172400000005</v>
          </cell>
          <cell r="K3944">
            <v>3.3333333333333335E-3</v>
          </cell>
          <cell r="M3944">
            <v>20000</v>
          </cell>
          <cell r="N3944">
            <v>3410634.4800000009</v>
          </cell>
          <cell r="O3944">
            <v>0</v>
          </cell>
          <cell r="P3944">
            <v>0</v>
          </cell>
          <cell r="Q3944">
            <v>3410634.4800000009</v>
          </cell>
          <cell r="R3944">
            <v>0</v>
          </cell>
          <cell r="T3944">
            <v>0</v>
          </cell>
        </row>
        <row r="3945">
          <cell r="B3945" t="str">
            <v>D20005</v>
          </cell>
          <cell r="E3945" t="str">
            <v>Alat bantu pekerjaan besi</v>
          </cell>
          <cell r="I3945" t="str">
            <v>kg</v>
          </cell>
          <cell r="J3945">
            <v>51159.517200000009</v>
          </cell>
          <cell r="K3945">
            <v>1</v>
          </cell>
          <cell r="M3945">
            <v>50</v>
          </cell>
          <cell r="N3945">
            <v>2557975.8600000003</v>
          </cell>
          <cell r="O3945">
            <v>0</v>
          </cell>
          <cell r="P3945">
            <v>0</v>
          </cell>
          <cell r="Q3945">
            <v>2557975.8600000003</v>
          </cell>
          <cell r="R3945">
            <v>0</v>
          </cell>
          <cell r="T3945">
            <v>0</v>
          </cell>
        </row>
        <row r="3946">
          <cell r="T3946">
            <v>0</v>
          </cell>
        </row>
        <row r="3947">
          <cell r="D3947" t="str">
            <v>Formwork</v>
          </cell>
          <cell r="I3947" t="str">
            <v>m2</v>
          </cell>
          <cell r="J3947">
            <v>698.73599999999999</v>
          </cell>
          <cell r="M3947">
            <v>106081.89555555556</v>
          </cell>
          <cell r="T3947">
            <v>0</v>
          </cell>
        </row>
        <row r="3948">
          <cell r="D3948" t="str">
            <v>Material</v>
          </cell>
          <cell r="M3948">
            <v>1792774.1581080507</v>
          </cell>
          <cell r="T3948">
            <v>0</v>
          </cell>
        </row>
        <row r="3949">
          <cell r="B3949" t="str">
            <v>A20008</v>
          </cell>
          <cell r="E3949" t="str">
            <v>Kayu bekisting</v>
          </cell>
          <cell r="G3949">
            <v>3</v>
          </cell>
          <cell r="H3949" t="str">
            <v>X pakai</v>
          </cell>
          <cell r="I3949" t="str">
            <v>m3</v>
          </cell>
          <cell r="J3949">
            <v>8.067004166666667</v>
          </cell>
          <cell r="K3949">
            <v>1.154513888888889E-2</v>
          </cell>
          <cell r="M3949">
            <v>2193529.6</v>
          </cell>
          <cell r="N3949">
            <v>17695212.422906667</v>
          </cell>
          <cell r="O3949">
            <v>17695212.422906667</v>
          </cell>
          <cell r="P3949">
            <v>0</v>
          </cell>
          <cell r="Q3949">
            <v>0</v>
          </cell>
          <cell r="R3949">
            <v>0</v>
          </cell>
          <cell r="T3949">
            <v>0</v>
          </cell>
        </row>
        <row r="3950">
          <cell r="B3950" t="str">
            <v>B20065</v>
          </cell>
          <cell r="E3950" t="str">
            <v>Plywood 12mm x 4' x 8'</v>
          </cell>
          <cell r="G3950">
            <v>3</v>
          </cell>
          <cell r="H3950" t="str">
            <v>X pakai</v>
          </cell>
          <cell r="I3950" t="str">
            <v>lbr</v>
          </cell>
          <cell r="J3950">
            <v>80.87222222222222</v>
          </cell>
          <cell r="K3950">
            <v>0.11574074074074074</v>
          </cell>
          <cell r="M3950">
            <v>225000</v>
          </cell>
          <cell r="N3950">
            <v>18196250</v>
          </cell>
          <cell r="O3950">
            <v>18196250</v>
          </cell>
          <cell r="P3950">
            <v>0</v>
          </cell>
          <cell r="Q3950">
            <v>0</v>
          </cell>
          <cell r="R3950">
            <v>0</v>
          </cell>
          <cell r="T3950">
            <v>0</v>
          </cell>
        </row>
        <row r="3951">
          <cell r="B3951" t="str">
            <v>B20067</v>
          </cell>
          <cell r="E3951" t="str">
            <v>Paku</v>
          </cell>
          <cell r="G3951">
            <v>1</v>
          </cell>
          <cell r="H3951" t="str">
            <v>X pakai</v>
          </cell>
          <cell r="I3951" t="str">
            <v>kg</v>
          </cell>
          <cell r="J3951">
            <v>276.58299999999997</v>
          </cell>
          <cell r="K3951">
            <v>0.39583333333333331</v>
          </cell>
          <cell r="M3951">
            <v>10650</v>
          </cell>
          <cell r="N3951">
            <v>2945608.9499999997</v>
          </cell>
          <cell r="O3951">
            <v>2945608.9499999997</v>
          </cell>
          <cell r="P3951">
            <v>0</v>
          </cell>
          <cell r="Q3951">
            <v>0</v>
          </cell>
          <cell r="R3951">
            <v>0</v>
          </cell>
          <cell r="T3951">
            <v>0</v>
          </cell>
        </row>
        <row r="3952">
          <cell r="B3952" t="str">
            <v>B20091</v>
          </cell>
          <cell r="E3952" t="str">
            <v>Material lain (adjustable support, pipa dll)</v>
          </cell>
          <cell r="G3952">
            <v>80</v>
          </cell>
          <cell r="H3952" t="str">
            <v>X pakai</v>
          </cell>
          <cell r="I3952" t="str">
            <v>ls</v>
          </cell>
          <cell r="J3952">
            <v>8.7341999999999995</v>
          </cell>
          <cell r="K3952">
            <v>1.2500000000000001E-2</v>
          </cell>
          <cell r="M3952">
            <v>600000</v>
          </cell>
          <cell r="N3952">
            <v>5240520</v>
          </cell>
          <cell r="O3952">
            <v>5240520</v>
          </cell>
          <cell r="P3952">
            <v>0</v>
          </cell>
          <cell r="Q3952">
            <v>0</v>
          </cell>
          <cell r="R3952">
            <v>0</v>
          </cell>
          <cell r="T3952">
            <v>0</v>
          </cell>
        </row>
        <row r="3953">
          <cell r="B3953" t="str">
            <v>B20066</v>
          </cell>
          <cell r="E3953" t="str">
            <v>Oli formwork</v>
          </cell>
          <cell r="I3953" t="str">
            <v>liter</v>
          </cell>
          <cell r="J3953">
            <v>139.74719999999999</v>
          </cell>
          <cell r="K3953">
            <v>0.2</v>
          </cell>
          <cell r="M3953">
            <v>5000</v>
          </cell>
          <cell r="N3953">
            <v>698736</v>
          </cell>
          <cell r="O3953">
            <v>698736</v>
          </cell>
          <cell r="P3953">
            <v>0</v>
          </cell>
          <cell r="Q3953">
            <v>0</v>
          </cell>
          <cell r="R3953">
            <v>0</v>
          </cell>
          <cell r="T3953">
            <v>0</v>
          </cell>
        </row>
        <row r="3954">
          <cell r="D3954" t="str">
            <v>Labour</v>
          </cell>
          <cell r="M3954">
            <v>1119051.8898142218</v>
          </cell>
          <cell r="T3954">
            <v>0</v>
          </cell>
        </row>
        <row r="3955">
          <cell r="B3955" t="str">
            <v>C20013</v>
          </cell>
          <cell r="E3955" t="str">
            <v>Upah fabrikasi bekisting</v>
          </cell>
          <cell r="I3955" t="str">
            <v>m2</v>
          </cell>
          <cell r="J3955">
            <v>232.91200000000001</v>
          </cell>
          <cell r="M3955">
            <v>30000</v>
          </cell>
          <cell r="N3955">
            <v>6987360</v>
          </cell>
          <cell r="O3955">
            <v>0</v>
          </cell>
          <cell r="P3955">
            <v>6987360</v>
          </cell>
          <cell r="Q3955">
            <v>0</v>
          </cell>
          <cell r="R3955">
            <v>0</v>
          </cell>
          <cell r="T3955">
            <v>0</v>
          </cell>
        </row>
        <row r="3956">
          <cell r="B3956" t="str">
            <v>C20017</v>
          </cell>
          <cell r="E3956" t="str">
            <v>Upah install bekisting</v>
          </cell>
          <cell r="I3956" t="str">
            <v>m2</v>
          </cell>
          <cell r="J3956">
            <v>698.73599999999999</v>
          </cell>
          <cell r="M3956">
            <v>30000</v>
          </cell>
          <cell r="N3956">
            <v>20962080</v>
          </cell>
          <cell r="O3956">
            <v>0</v>
          </cell>
          <cell r="P3956">
            <v>20962080</v>
          </cell>
          <cell r="Q3956">
            <v>0</v>
          </cell>
          <cell r="R3956">
            <v>0</v>
          </cell>
          <cell r="T3956">
            <v>0</v>
          </cell>
        </row>
        <row r="3957">
          <cell r="D3957" t="str">
            <v>Equipment Operasional</v>
          </cell>
          <cell r="M3957">
            <v>55952.594490711082</v>
          </cell>
          <cell r="T3957">
            <v>0</v>
          </cell>
        </row>
        <row r="3958">
          <cell r="B3958" t="str">
            <v>D20007</v>
          </cell>
          <cell r="E3958" t="str">
            <v>Alat bantu formwork</v>
          </cell>
          <cell r="I3958" t="str">
            <v>m2</v>
          </cell>
          <cell r="J3958">
            <v>698.73599999999999</v>
          </cell>
          <cell r="M3958">
            <v>2000</v>
          </cell>
          <cell r="N3958">
            <v>1397472</v>
          </cell>
          <cell r="O3958">
            <v>0</v>
          </cell>
          <cell r="P3958">
            <v>0</v>
          </cell>
          <cell r="Q3958">
            <v>1397472</v>
          </cell>
          <cell r="R3958">
            <v>0</v>
          </cell>
          <cell r="T3958">
            <v>0</v>
          </cell>
        </row>
        <row r="3959">
          <cell r="T3959">
            <v>0</v>
          </cell>
        </row>
        <row r="3960">
          <cell r="B3960" t="str">
            <v>4.14.5</v>
          </cell>
          <cell r="D3960" t="str">
            <v>Galvanized Steel Ladder</v>
          </cell>
          <cell r="I3960" t="str">
            <v>nos</v>
          </cell>
          <cell r="J3960">
            <v>4</v>
          </cell>
          <cell r="K3960">
            <v>38.58</v>
          </cell>
          <cell r="L3960" t="str">
            <v>kg/nos</v>
          </cell>
          <cell r="M3960">
            <v>773721.9</v>
          </cell>
          <cell r="T3960">
            <v>0</v>
          </cell>
        </row>
        <row r="3961">
          <cell r="D3961" t="str">
            <v>Material</v>
          </cell>
          <cell r="I3961" t="str">
            <v>kg</v>
          </cell>
          <cell r="J3961">
            <v>154.32</v>
          </cell>
          <cell r="M3961">
            <v>14805.000000000002</v>
          </cell>
          <cell r="T3961">
            <v>0</v>
          </cell>
        </row>
        <row r="3962">
          <cell r="B3962" t="str">
            <v>B20008</v>
          </cell>
          <cell r="E3962" t="str">
            <v>Baja galvanis</v>
          </cell>
          <cell r="I3962" t="str">
            <v>kg</v>
          </cell>
          <cell r="J3962">
            <v>162.036</v>
          </cell>
          <cell r="K3962">
            <v>1.05</v>
          </cell>
          <cell r="M3962">
            <v>14100</v>
          </cell>
          <cell r="N3962">
            <v>2284707.6</v>
          </cell>
          <cell r="O3962">
            <v>2284707.6</v>
          </cell>
          <cell r="P3962">
            <v>0</v>
          </cell>
          <cell r="Q3962">
            <v>0</v>
          </cell>
          <cell r="R3962">
            <v>0</v>
          </cell>
          <cell r="T3962">
            <v>0</v>
          </cell>
        </row>
        <row r="3963">
          <cell r="D3963" t="str">
            <v>Labour</v>
          </cell>
          <cell r="M3963">
            <v>5250</v>
          </cell>
          <cell r="T3963">
            <v>0</v>
          </cell>
        </row>
        <row r="3964">
          <cell r="B3964" t="str">
            <v>C20023</v>
          </cell>
          <cell r="E3964" t="str">
            <v>Upah pabrikasi dan instalasi baja</v>
          </cell>
          <cell r="I3964" t="str">
            <v>kg</v>
          </cell>
          <cell r="J3964">
            <v>162.036</v>
          </cell>
          <cell r="M3964">
            <v>5000</v>
          </cell>
          <cell r="N3964">
            <v>810180</v>
          </cell>
          <cell r="O3964">
            <v>0</v>
          </cell>
          <cell r="P3964">
            <v>810180</v>
          </cell>
          <cell r="Q3964">
            <v>0</v>
          </cell>
          <cell r="R3964">
            <v>0</v>
          </cell>
          <cell r="T3964">
            <v>0</v>
          </cell>
        </row>
        <row r="3965">
          <cell r="T3965">
            <v>0</v>
          </cell>
        </row>
        <row r="3966">
          <cell r="B3966" t="str">
            <v>4.14.6</v>
          </cell>
          <cell r="D3966" t="str">
            <v>Non-Toxic Epoxy Coat</v>
          </cell>
          <cell r="I3966" t="str">
            <v>m2</v>
          </cell>
          <cell r="J3966">
            <v>340.94400000000002</v>
          </cell>
          <cell r="K3966">
            <v>85.236000000000004</v>
          </cell>
          <cell r="L3966" t="str">
            <v>m2/nos</v>
          </cell>
          <cell r="M3966">
            <v>81479.72</v>
          </cell>
          <cell r="T3966">
            <v>0</v>
          </cell>
        </row>
        <row r="3967">
          <cell r="B3967" t="str">
            <v>B20023</v>
          </cell>
          <cell r="E3967" t="str">
            <v>Epoxy primer</v>
          </cell>
          <cell r="I3967" t="str">
            <v>kg</v>
          </cell>
          <cell r="J3967">
            <v>170.47200000000001</v>
          </cell>
          <cell r="K3967">
            <v>0.5</v>
          </cell>
          <cell r="M3967">
            <v>77519.199999999997</v>
          </cell>
          <cell r="N3967">
            <v>13214853.0624</v>
          </cell>
          <cell r="O3967">
            <v>13214853.0624</v>
          </cell>
          <cell r="P3967">
            <v>0</v>
          </cell>
          <cell r="Q3967">
            <v>0</v>
          </cell>
          <cell r="R3967">
            <v>0</v>
          </cell>
          <cell r="T3967">
            <v>0</v>
          </cell>
        </row>
        <row r="3968">
          <cell r="B3968" t="str">
            <v>B20130</v>
          </cell>
          <cell r="E3968" t="str">
            <v>Epoxy finish 41</v>
          </cell>
          <cell r="I3968" t="str">
            <v>kg</v>
          </cell>
          <cell r="J3968">
            <v>34.0944</v>
          </cell>
          <cell r="K3968">
            <v>0.1</v>
          </cell>
          <cell r="M3968">
            <v>102313.2</v>
          </cell>
          <cell r="N3968">
            <v>3488307.1660799999</v>
          </cell>
          <cell r="O3968">
            <v>3488307.1660799999</v>
          </cell>
          <cell r="P3968">
            <v>0</v>
          </cell>
          <cell r="Q3968">
            <v>0</v>
          </cell>
          <cell r="R3968">
            <v>0</v>
          </cell>
          <cell r="T3968">
            <v>0</v>
          </cell>
        </row>
        <row r="3969">
          <cell r="B3969" t="str">
            <v>B20131</v>
          </cell>
          <cell r="E3969" t="str">
            <v>Thinner epoxy 41</v>
          </cell>
          <cell r="I3969" t="str">
            <v>ltr</v>
          </cell>
          <cell r="J3969">
            <v>68.188800000000001</v>
          </cell>
          <cell r="K3969">
            <v>0.2</v>
          </cell>
          <cell r="M3969">
            <v>37444</v>
          </cell>
          <cell r="N3969">
            <v>2553261.4271999998</v>
          </cell>
          <cell r="O3969">
            <v>2553261.4271999998</v>
          </cell>
          <cell r="P3969">
            <v>0</v>
          </cell>
          <cell r="Q3969">
            <v>0</v>
          </cell>
          <cell r="R3969">
            <v>0</v>
          </cell>
          <cell r="T3969">
            <v>0</v>
          </cell>
        </row>
        <row r="3970">
          <cell r="B3970" t="str">
            <v>E20070</v>
          </cell>
          <cell r="E3970" t="str">
            <v>Upah cat epoxy</v>
          </cell>
          <cell r="I3970" t="str">
            <v>m2</v>
          </cell>
          <cell r="J3970">
            <v>340.94400000000002</v>
          </cell>
          <cell r="K3970">
            <v>1</v>
          </cell>
          <cell r="M3970">
            <v>25000</v>
          </cell>
          <cell r="N3970">
            <v>8523600</v>
          </cell>
          <cell r="O3970">
            <v>0</v>
          </cell>
          <cell r="P3970">
            <v>0</v>
          </cell>
          <cell r="Q3970">
            <v>0</v>
          </cell>
          <cell r="R3970">
            <v>8523600</v>
          </cell>
          <cell r="T3970">
            <v>0</v>
          </cell>
        </row>
        <row r="3971">
          <cell r="T3971">
            <v>0</v>
          </cell>
        </row>
        <row r="3972">
          <cell r="B3972" t="str">
            <v>4.14.7</v>
          </cell>
          <cell r="D3972" t="str">
            <v>Waterproofing Membarane With Propylene Board</v>
          </cell>
          <cell r="I3972" t="str">
            <v>m2</v>
          </cell>
          <cell r="J3972">
            <v>333.79200000000003</v>
          </cell>
          <cell r="K3972">
            <v>83.448000000000008</v>
          </cell>
          <cell r="L3972" t="str">
            <v>m2/nos</v>
          </cell>
          <cell r="M3972">
            <v>50000</v>
          </cell>
          <cell r="T3972">
            <v>0</v>
          </cell>
        </row>
        <row r="3973">
          <cell r="B3973" t="str">
            <v>E20357</v>
          </cell>
          <cell r="E3973" t="str">
            <v>Waterproofing Membarane With Propylene Board</v>
          </cell>
          <cell r="I3973" t="str">
            <v>m2</v>
          </cell>
          <cell r="J3973">
            <v>333.79200000000003</v>
          </cell>
          <cell r="M3973">
            <v>50000</v>
          </cell>
          <cell r="N3973">
            <v>16689600.000000002</v>
          </cell>
          <cell r="O3973">
            <v>0</v>
          </cell>
          <cell r="P3973">
            <v>0</v>
          </cell>
          <cell r="Q3973">
            <v>0</v>
          </cell>
          <cell r="R3973">
            <v>16689600.000000002</v>
          </cell>
          <cell r="T3973">
            <v>0</v>
          </cell>
        </row>
        <row r="3974">
          <cell r="T3974">
            <v>0</v>
          </cell>
        </row>
        <row r="3975">
          <cell r="B3975" t="str">
            <v>4.14.8</v>
          </cell>
          <cell r="D3975" t="str">
            <v>Asphalt Pavement</v>
          </cell>
          <cell r="I3975" t="str">
            <v>m2</v>
          </cell>
          <cell r="J3975">
            <v>0</v>
          </cell>
          <cell r="K3975">
            <v>0</v>
          </cell>
          <cell r="L3975" t="str">
            <v>m2/nos</v>
          </cell>
          <cell r="M3975" t="e">
            <v>#DIV/0!</v>
          </cell>
          <cell r="T3975">
            <v>0</v>
          </cell>
        </row>
        <row r="3976">
          <cell r="D3976" t="str">
            <v>AC-WC</v>
          </cell>
          <cell r="F3976">
            <v>5</v>
          </cell>
          <cell r="I3976" t="str">
            <v>m2</v>
          </cell>
          <cell r="J3976">
            <v>0</v>
          </cell>
          <cell r="M3976" t="e">
            <v>#DIV/0!</v>
          </cell>
          <cell r="T3976">
            <v>0</v>
          </cell>
        </row>
        <row r="3977">
          <cell r="D3977" t="str">
            <v>Material</v>
          </cell>
          <cell r="M3977" t="e">
            <v>#DIV/0!</v>
          </cell>
          <cell r="T3977">
            <v>0</v>
          </cell>
        </row>
        <row r="3978">
          <cell r="B3978" t="str">
            <v>A20002</v>
          </cell>
          <cell r="E3978" t="str">
            <v>Agregat kasar</v>
          </cell>
          <cell r="I3978" t="str">
            <v>m3</v>
          </cell>
          <cell r="J3978">
            <v>0</v>
          </cell>
          <cell r="K3978">
            <v>2.5987500000000004E-2</v>
          </cell>
          <cell r="M3978">
            <v>100585.90399999999</v>
          </cell>
          <cell r="N3978">
            <v>0</v>
          </cell>
          <cell r="O3978">
            <v>0</v>
          </cell>
          <cell r="P3978">
            <v>0</v>
          </cell>
          <cell r="Q3978">
            <v>0</v>
          </cell>
          <cell r="R3978">
            <v>0</v>
          </cell>
          <cell r="T3978">
            <v>0</v>
          </cell>
        </row>
        <row r="3979">
          <cell r="B3979" t="str">
            <v>A20001</v>
          </cell>
          <cell r="E3979" t="str">
            <v>Agregat halus</v>
          </cell>
          <cell r="I3979" t="str">
            <v>m3</v>
          </cell>
          <cell r="J3979">
            <v>0</v>
          </cell>
          <cell r="K3979">
            <v>3.7812499999999999E-2</v>
          </cell>
          <cell r="M3979">
            <v>113923.47200000001</v>
          </cell>
          <cell r="N3979">
            <v>0</v>
          </cell>
          <cell r="O3979">
            <v>0</v>
          </cell>
          <cell r="P3979">
            <v>0</v>
          </cell>
          <cell r="Q3979">
            <v>0</v>
          </cell>
          <cell r="R3979">
            <v>0</v>
          </cell>
          <cell r="T3979">
            <v>0</v>
          </cell>
        </row>
        <row r="3980">
          <cell r="B3980" t="str">
            <v>A20007</v>
          </cell>
          <cell r="E3980" t="str">
            <v>Filler</v>
          </cell>
          <cell r="I3980" t="str">
            <v>kg</v>
          </cell>
          <cell r="J3980">
            <v>0</v>
          </cell>
          <cell r="K3980">
            <v>1.2375</v>
          </cell>
          <cell r="M3980">
            <v>1054</v>
          </cell>
          <cell r="N3980">
            <v>0</v>
          </cell>
          <cell r="O3980">
            <v>0</v>
          </cell>
          <cell r="P3980">
            <v>0</v>
          </cell>
          <cell r="Q3980">
            <v>0</v>
          </cell>
          <cell r="R3980">
            <v>0</v>
          </cell>
          <cell r="T3980">
            <v>0</v>
          </cell>
        </row>
        <row r="3981">
          <cell r="B3981" t="str">
            <v>B20007</v>
          </cell>
          <cell r="E3981" t="str">
            <v>Aspal</v>
          </cell>
          <cell r="I3981" t="str">
            <v>kg</v>
          </cell>
          <cell r="J3981">
            <v>0</v>
          </cell>
          <cell r="K3981">
            <v>7.3237500000000013</v>
          </cell>
          <cell r="M3981">
            <v>6900</v>
          </cell>
          <cell r="N3981">
            <v>0</v>
          </cell>
          <cell r="O3981">
            <v>0</v>
          </cell>
          <cell r="P3981">
            <v>0</v>
          </cell>
          <cell r="Q3981">
            <v>0</v>
          </cell>
          <cell r="R3981">
            <v>0</v>
          </cell>
          <cell r="T3981">
            <v>0</v>
          </cell>
        </row>
        <row r="3982">
          <cell r="D3982" t="str">
            <v>Labour</v>
          </cell>
          <cell r="M3982" t="e">
            <v>#DIV/0!</v>
          </cell>
          <cell r="T3982">
            <v>0</v>
          </cell>
        </row>
        <row r="3983">
          <cell r="B3983" t="str">
            <v>C20001</v>
          </cell>
          <cell r="E3983" t="str">
            <v>Tenaga</v>
          </cell>
          <cell r="G3983">
            <v>6</v>
          </cell>
          <cell r="I3983" t="str">
            <v>jam</v>
          </cell>
          <cell r="J3983">
            <v>0</v>
          </cell>
          <cell r="K3983">
            <v>1.6265060240963858E-2</v>
          </cell>
          <cell r="L3983">
            <v>368.88888888888886</v>
          </cell>
          <cell r="M3983">
            <v>17500</v>
          </cell>
          <cell r="N3983">
            <v>0</v>
          </cell>
          <cell r="O3983">
            <v>0</v>
          </cell>
          <cell r="P3983">
            <v>0</v>
          </cell>
          <cell r="Q3983">
            <v>0</v>
          </cell>
          <cell r="R3983">
            <v>0</v>
          </cell>
          <cell r="T3983">
            <v>0</v>
          </cell>
        </row>
        <row r="3984">
          <cell r="B3984" t="str">
            <v>C20003</v>
          </cell>
          <cell r="E3984" t="str">
            <v>Mandor</v>
          </cell>
          <cell r="G3984">
            <v>1</v>
          </cell>
          <cell r="I3984" t="str">
            <v>jam</v>
          </cell>
          <cell r="J3984">
            <v>0</v>
          </cell>
          <cell r="K3984">
            <v>1.8975903614457835E-3</v>
          </cell>
          <cell r="L3984">
            <v>526.98412698412687</v>
          </cell>
          <cell r="M3984">
            <v>27500</v>
          </cell>
          <cell r="N3984">
            <v>0</v>
          </cell>
          <cell r="O3984">
            <v>0</v>
          </cell>
          <cell r="P3984">
            <v>0</v>
          </cell>
          <cell r="Q3984">
            <v>0</v>
          </cell>
          <cell r="R3984">
            <v>0</v>
          </cell>
          <cell r="T3984">
            <v>0</v>
          </cell>
        </row>
        <row r="3985">
          <cell r="D3985" t="str">
            <v>Equipment Operasional</v>
          </cell>
          <cell r="H3985" t="str">
            <v>BBM</v>
          </cell>
          <cell r="M3985" t="e">
            <v>#DIV/0!</v>
          </cell>
          <cell r="T3985">
            <v>0</v>
          </cell>
        </row>
        <row r="3986">
          <cell r="B3986" t="str">
            <v>D20042</v>
          </cell>
          <cell r="E3986" t="str">
            <v>Wheel loader</v>
          </cell>
          <cell r="G3986">
            <v>16</v>
          </cell>
          <cell r="H3986">
            <v>0</v>
          </cell>
          <cell r="I3986" t="str">
            <v>jam</v>
          </cell>
          <cell r="J3986">
            <v>0</v>
          </cell>
          <cell r="K3986">
            <v>1.8592890078833852E-3</v>
          </cell>
          <cell r="L3986">
            <v>537.84</v>
          </cell>
          <cell r="M3986">
            <v>173345.6</v>
          </cell>
          <cell r="N3986">
            <v>0</v>
          </cell>
          <cell r="O3986">
            <v>0</v>
          </cell>
          <cell r="P3986">
            <v>0</v>
          </cell>
          <cell r="Q3986">
            <v>0</v>
          </cell>
          <cell r="R3986">
            <v>0</v>
          </cell>
          <cell r="T3986">
            <v>0</v>
          </cell>
        </row>
        <row r="3987">
          <cell r="B3987" t="str">
            <v>D20011</v>
          </cell>
          <cell r="E3987" t="str">
            <v>AMP</v>
          </cell>
          <cell r="G3987">
            <v>35</v>
          </cell>
          <cell r="H3987">
            <v>0</v>
          </cell>
          <cell r="I3987" t="str">
            <v>jam</v>
          </cell>
          <cell r="J3987">
            <v>0</v>
          </cell>
          <cell r="K3987">
            <v>2.7108433734939763E-3</v>
          </cell>
          <cell r="L3987">
            <v>368.88888888888886</v>
          </cell>
          <cell r="M3987">
            <v>635267.251017045</v>
          </cell>
          <cell r="N3987">
            <v>0</v>
          </cell>
          <cell r="O3987">
            <v>0</v>
          </cell>
          <cell r="P3987">
            <v>0</v>
          </cell>
          <cell r="Q3987">
            <v>0</v>
          </cell>
          <cell r="R3987">
            <v>0</v>
          </cell>
          <cell r="T3987">
            <v>0</v>
          </cell>
        </row>
        <row r="3988">
          <cell r="B3988" t="str">
            <v>D20027</v>
          </cell>
          <cell r="E3988" t="str">
            <v>Genset</v>
          </cell>
          <cell r="G3988">
            <v>10</v>
          </cell>
          <cell r="H3988">
            <v>0</v>
          </cell>
          <cell r="I3988" t="str">
            <v>jam</v>
          </cell>
          <cell r="J3988">
            <v>0</v>
          </cell>
          <cell r="K3988">
            <v>2.7108433734939763E-3</v>
          </cell>
          <cell r="L3988">
            <v>368.88888888888886</v>
          </cell>
          <cell r="M3988">
            <v>19041.044336153493</v>
          </cell>
          <cell r="N3988">
            <v>0</v>
          </cell>
          <cell r="O3988">
            <v>0</v>
          </cell>
          <cell r="P3988">
            <v>0</v>
          </cell>
          <cell r="Q3988">
            <v>0</v>
          </cell>
          <cell r="R3988">
            <v>0</v>
          </cell>
          <cell r="T3988">
            <v>0</v>
          </cell>
        </row>
        <row r="3989">
          <cell r="B3989" t="str">
            <v>D20024</v>
          </cell>
          <cell r="E3989" t="str">
            <v>Dump Truck 20 Ton</v>
          </cell>
          <cell r="G3989">
            <v>10</v>
          </cell>
          <cell r="H3989">
            <v>0</v>
          </cell>
          <cell r="I3989" t="str">
            <v>jam</v>
          </cell>
          <cell r="J3989">
            <v>0</v>
          </cell>
          <cell r="K3989">
            <v>1.210843373493976E-2</v>
          </cell>
          <cell r="L3989">
            <v>82.587064676616905</v>
          </cell>
          <cell r="M3989">
            <v>192744.92307692309</v>
          </cell>
          <cell r="N3989">
            <v>0</v>
          </cell>
          <cell r="O3989">
            <v>0</v>
          </cell>
          <cell r="P3989">
            <v>0</v>
          </cell>
          <cell r="Q3989">
            <v>0</v>
          </cell>
          <cell r="R3989">
            <v>0</v>
          </cell>
          <cell r="T3989">
            <v>0</v>
          </cell>
        </row>
        <row r="3990">
          <cell r="B3990" t="str">
            <v>D20012</v>
          </cell>
          <cell r="E3990" t="str">
            <v>Asphalt finisher</v>
          </cell>
          <cell r="G3990">
            <v>12</v>
          </cell>
          <cell r="H3990">
            <v>0</v>
          </cell>
          <cell r="I3990" t="str">
            <v>jam</v>
          </cell>
          <cell r="J3990">
            <v>0</v>
          </cell>
          <cell r="K3990">
            <v>3.3885542168674704E-3</v>
          </cell>
          <cell r="L3990">
            <v>295.11111111111109</v>
          </cell>
          <cell r="M3990">
            <v>116435.14869362471</v>
          </cell>
          <cell r="N3990">
            <v>0</v>
          </cell>
          <cell r="O3990">
            <v>0</v>
          </cell>
          <cell r="P3990">
            <v>0</v>
          </cell>
          <cell r="Q3990">
            <v>0</v>
          </cell>
          <cell r="R3990">
            <v>0</v>
          </cell>
          <cell r="T3990">
            <v>0</v>
          </cell>
        </row>
        <row r="3991">
          <cell r="B3991" t="str">
            <v>D20037</v>
          </cell>
          <cell r="E3991" t="str">
            <v>Tandem roller 6 ton</v>
          </cell>
          <cell r="G3991">
            <v>16</v>
          </cell>
          <cell r="H3991">
            <v>0</v>
          </cell>
          <cell r="I3991" t="str">
            <v>jam</v>
          </cell>
          <cell r="J3991">
            <v>0</v>
          </cell>
          <cell r="K3991">
            <v>3.2128514056224901E-3</v>
          </cell>
          <cell r="L3991">
            <v>311.25</v>
          </cell>
          <cell r="M3991">
            <v>121405.58489999251</v>
          </cell>
          <cell r="N3991">
            <v>0</v>
          </cell>
          <cell r="O3991">
            <v>0</v>
          </cell>
          <cell r="P3991">
            <v>0</v>
          </cell>
          <cell r="Q3991">
            <v>0</v>
          </cell>
          <cell r="R3991">
            <v>0</v>
          </cell>
          <cell r="T3991">
            <v>0</v>
          </cell>
        </row>
        <row r="3992">
          <cell r="B3992" t="str">
            <v>D20034</v>
          </cell>
          <cell r="E3992" t="str">
            <v>Pneumatic tire roller 6 ton</v>
          </cell>
          <cell r="G3992">
            <v>12</v>
          </cell>
          <cell r="H3992">
            <v>0</v>
          </cell>
          <cell r="I3992" t="str">
            <v>jam</v>
          </cell>
          <cell r="J3992">
            <v>0</v>
          </cell>
          <cell r="K3992">
            <v>2.2948938611589216E-3</v>
          </cell>
          <cell r="L3992">
            <v>435.74999999999994</v>
          </cell>
          <cell r="M3992">
            <v>129395.094333325</v>
          </cell>
          <cell r="N3992">
            <v>0</v>
          </cell>
          <cell r="O3992">
            <v>0</v>
          </cell>
          <cell r="P3992">
            <v>0</v>
          </cell>
          <cell r="Q3992">
            <v>0</v>
          </cell>
          <cell r="R3992">
            <v>0</v>
          </cell>
          <cell r="T3992">
            <v>0</v>
          </cell>
        </row>
        <row r="3993">
          <cell r="B3993" t="str">
            <v>D20052</v>
          </cell>
          <cell r="E3993" t="str">
            <v>Alat bantu pek. aspal</v>
          </cell>
          <cell r="I3993" t="str">
            <v>m3</v>
          </cell>
          <cell r="J3993">
            <v>0</v>
          </cell>
          <cell r="K3993">
            <v>1</v>
          </cell>
          <cell r="M3993">
            <v>100</v>
          </cell>
          <cell r="N3993">
            <v>0</v>
          </cell>
          <cell r="O3993">
            <v>0</v>
          </cell>
          <cell r="P3993">
            <v>0</v>
          </cell>
          <cell r="Q3993">
            <v>0</v>
          </cell>
          <cell r="R3993">
            <v>0</v>
          </cell>
          <cell r="T3993">
            <v>0</v>
          </cell>
        </row>
        <row r="3994">
          <cell r="B3994" t="str">
            <v>D20050</v>
          </cell>
          <cell r="E3994" t="str">
            <v>BBM solar</v>
          </cell>
          <cell r="H3994">
            <v>0</v>
          </cell>
          <cell r="I3994" t="str">
            <v>ltr</v>
          </cell>
          <cell r="J3994">
            <v>0</v>
          </cell>
          <cell r="M3994">
            <v>989.1712</v>
          </cell>
          <cell r="N3994">
            <v>0</v>
          </cell>
          <cell r="O3994">
            <v>0</v>
          </cell>
          <cell r="P3994">
            <v>0</v>
          </cell>
          <cell r="Q3994">
            <v>0</v>
          </cell>
          <cell r="R3994">
            <v>0</v>
          </cell>
          <cell r="T3994">
            <v>0</v>
          </cell>
        </row>
        <row r="3995">
          <cell r="T3995">
            <v>0</v>
          </cell>
        </row>
        <row r="3996">
          <cell r="B3996" t="str">
            <v>4.14.9</v>
          </cell>
          <cell r="D3996" t="str">
            <v>Cast Iron Frame &amp; Perforated Cover</v>
          </cell>
          <cell r="I3996" t="str">
            <v>nos</v>
          </cell>
          <cell r="J3996">
            <v>4</v>
          </cell>
          <cell r="K3996">
            <v>1130.3999999999999</v>
          </cell>
          <cell r="L3996" t="str">
            <v>kg/nos</v>
          </cell>
          <cell r="M3996">
            <v>19406141.999999996</v>
          </cell>
          <cell r="T3996">
            <v>0</v>
          </cell>
        </row>
        <row r="3997">
          <cell r="D3997" t="str">
            <v>Material</v>
          </cell>
          <cell r="I3997" t="str">
            <v>kg</v>
          </cell>
          <cell r="J3997">
            <v>4521.5999999999995</v>
          </cell>
          <cell r="M3997">
            <v>11917.5</v>
          </cell>
          <cell r="T3997">
            <v>0</v>
          </cell>
        </row>
        <row r="3998">
          <cell r="B3998" t="str">
            <v>B20010</v>
          </cell>
          <cell r="E3998" t="str">
            <v>Baja Struktur</v>
          </cell>
          <cell r="I3998" t="str">
            <v>kg</v>
          </cell>
          <cell r="J3998">
            <v>4747.6799999999994</v>
          </cell>
          <cell r="K3998">
            <v>1.05</v>
          </cell>
          <cell r="M3998">
            <v>11350</v>
          </cell>
          <cell r="N3998">
            <v>53886167.999999993</v>
          </cell>
          <cell r="O3998">
            <v>53886167.999999993</v>
          </cell>
          <cell r="P3998">
            <v>0</v>
          </cell>
          <cell r="Q3998">
            <v>0</v>
          </cell>
          <cell r="R3998">
            <v>0</v>
          </cell>
          <cell r="T3998">
            <v>0</v>
          </cell>
        </row>
        <row r="3999">
          <cell r="D3999" t="str">
            <v>Labour</v>
          </cell>
          <cell r="M3999">
            <v>5250</v>
          </cell>
          <cell r="T3999">
            <v>0</v>
          </cell>
        </row>
        <row r="4000">
          <cell r="B4000" t="str">
            <v>C20023</v>
          </cell>
          <cell r="E4000" t="str">
            <v>Upah pabrikasi dan instalasi baja</v>
          </cell>
          <cell r="I4000" t="str">
            <v>kg</v>
          </cell>
          <cell r="J4000">
            <v>4747.6799999999994</v>
          </cell>
          <cell r="M4000">
            <v>5000</v>
          </cell>
          <cell r="N4000">
            <v>23738399.999999996</v>
          </cell>
          <cell r="O4000">
            <v>0</v>
          </cell>
          <cell r="P4000">
            <v>23738399.999999996</v>
          </cell>
          <cell r="Q4000">
            <v>0</v>
          </cell>
          <cell r="R4000">
            <v>0</v>
          </cell>
          <cell r="T4000">
            <v>0</v>
          </cell>
        </row>
        <row r="4001">
          <cell r="T4001">
            <v>0</v>
          </cell>
        </row>
        <row r="4002">
          <cell r="B4002" t="str">
            <v>4.15</v>
          </cell>
          <cell r="D4002" t="str">
            <v>Chamber Type (D)</v>
          </cell>
          <cell r="I4002" t="str">
            <v>nos</v>
          </cell>
          <cell r="J4002">
            <v>1</v>
          </cell>
          <cell r="M4002">
            <v>366463484.76136547</v>
          </cell>
          <cell r="N4002">
            <v>366463484.76136547</v>
          </cell>
          <cell r="O4002">
            <v>275751457.63629669</v>
          </cell>
          <cell r="P4002">
            <v>50745845.933228247</v>
          </cell>
          <cell r="Q4002">
            <v>28566181.191840556</v>
          </cell>
          <cell r="R4002">
            <v>11400000.000000002</v>
          </cell>
          <cell r="S4002">
            <v>0</v>
          </cell>
          <cell r="T4002">
            <v>0</v>
          </cell>
        </row>
        <row r="4003">
          <cell r="B4003" t="str">
            <v>4.15.1</v>
          </cell>
          <cell r="D4003" t="str">
            <v>Excavation</v>
          </cell>
          <cell r="F4003" t="str">
            <v>buang sejauh 8 km</v>
          </cell>
          <cell r="I4003" t="str">
            <v>m3</v>
          </cell>
          <cell r="J4003">
            <v>288.90400000000005</v>
          </cell>
          <cell r="K4003">
            <v>288.90400000000005</v>
          </cell>
          <cell r="L4003" t="str">
            <v>m3/nos</v>
          </cell>
          <cell r="M4003">
            <v>83278.272710006888</v>
          </cell>
          <cell r="T4003">
            <v>0</v>
          </cell>
        </row>
        <row r="4004">
          <cell r="D4004" t="str">
            <v>Soft Soil (Excavation)</v>
          </cell>
          <cell r="F4004" t="str">
            <v>Estimate =</v>
          </cell>
          <cell r="G4004">
            <v>0.25</v>
          </cell>
          <cell r="I4004" t="str">
            <v>m3</v>
          </cell>
          <cell r="J4004">
            <v>72.226000000000013</v>
          </cell>
          <cell r="M4004">
            <v>42763.506795090681</v>
          </cell>
          <cell r="T4004">
            <v>0</v>
          </cell>
        </row>
        <row r="4005">
          <cell r="D4005" t="str">
            <v>Labour</v>
          </cell>
          <cell r="M4005">
            <v>2615.4616868469261</v>
          </cell>
          <cell r="T4005">
            <v>0</v>
          </cell>
        </row>
        <row r="4006">
          <cell r="B4006" t="str">
            <v>C20001</v>
          </cell>
          <cell r="E4006" t="str">
            <v>Tenaga</v>
          </cell>
          <cell r="G4006">
            <v>3</v>
          </cell>
          <cell r="I4006" t="str">
            <v>jam</v>
          </cell>
          <cell r="J4006">
            <v>10.794533473954635</v>
          </cell>
          <cell r="K4006">
            <v>0.14945495353411006</v>
          </cell>
          <cell r="L4006">
            <v>20.072937892388495</v>
          </cell>
          <cell r="M4006">
            <v>17500</v>
          </cell>
          <cell r="N4006">
            <v>188904.33579420613</v>
          </cell>
          <cell r="O4006">
            <v>0</v>
          </cell>
          <cell r="P4006">
            <v>188904.33579420613</v>
          </cell>
          <cell r="Q4006">
            <v>0</v>
          </cell>
          <cell r="R4006">
            <v>0</v>
          </cell>
          <cell r="T4006">
            <v>0</v>
          </cell>
        </row>
        <row r="4007">
          <cell r="B4007" t="str">
            <v>C20003</v>
          </cell>
          <cell r="E4007" t="str">
            <v>Mandor</v>
          </cell>
          <cell r="G4007">
            <v>0</v>
          </cell>
          <cell r="I4007" t="str">
            <v>jam</v>
          </cell>
          <cell r="J4007">
            <v>0</v>
          </cell>
          <cell r="K4007">
            <v>0</v>
          </cell>
          <cell r="L4007">
            <v>20.072937892388495</v>
          </cell>
          <cell r="M4007">
            <v>27500</v>
          </cell>
          <cell r="N4007">
            <v>0</v>
          </cell>
          <cell r="O4007">
            <v>0</v>
          </cell>
          <cell r="P4007">
            <v>0</v>
          </cell>
          <cell r="Q4007">
            <v>0</v>
          </cell>
          <cell r="R4007">
            <v>0</v>
          </cell>
          <cell r="T4007">
            <v>0</v>
          </cell>
        </row>
        <row r="4008">
          <cell r="D4008" t="str">
            <v>Equipment Operasional</v>
          </cell>
          <cell r="H4008" t="str">
            <v>BBM</v>
          </cell>
          <cell r="M4008">
            <v>40148.045108243758</v>
          </cell>
          <cell r="T4008">
            <v>0</v>
          </cell>
        </row>
        <row r="4009">
          <cell r="B4009" t="str">
            <v>D20025</v>
          </cell>
          <cell r="E4009" t="str">
            <v>Excavator CAT320</v>
          </cell>
          <cell r="F4009">
            <v>0.6</v>
          </cell>
          <cell r="G4009">
            <v>18</v>
          </cell>
          <cell r="H4009">
            <v>38.86032050623669</v>
          </cell>
          <cell r="I4009" t="str">
            <v>jam</v>
          </cell>
          <cell r="J4009">
            <v>2.158906694790927</v>
          </cell>
          <cell r="K4009">
            <v>4.9818317844703357E-2</v>
          </cell>
          <cell r="L4009">
            <v>20.072937892388495</v>
          </cell>
          <cell r="M4009">
            <v>241268.4</v>
          </cell>
          <cell r="N4009">
            <v>520875.96400149527</v>
          </cell>
          <cell r="O4009">
            <v>0</v>
          </cell>
          <cell r="P4009">
            <v>0</v>
          </cell>
          <cell r="Q4009">
            <v>520875.96400149527</v>
          </cell>
          <cell r="R4009">
            <v>0</v>
          </cell>
          <cell r="T4009">
            <v>0</v>
          </cell>
        </row>
        <row r="4010">
          <cell r="B4010" t="str">
            <v>D20105</v>
          </cell>
          <cell r="E4010" t="str">
            <v>Excavator long arm</v>
          </cell>
          <cell r="F4010">
            <v>0.4</v>
          </cell>
          <cell r="G4010">
            <v>18</v>
          </cell>
          <cell r="H4010">
            <v>28.785422597212364</v>
          </cell>
          <cell r="I4010" t="str">
            <v>jam</v>
          </cell>
          <cell r="J4010">
            <v>1.5991901442895757</v>
          </cell>
          <cell r="K4010">
            <v>5.5353686494114838E-2</v>
          </cell>
          <cell r="L4010">
            <v>18.065644103149648</v>
          </cell>
          <cell r="M4010">
            <v>241268.4</v>
          </cell>
          <cell r="N4010">
            <v>385834.04740851506</v>
          </cell>
          <cell r="O4010">
            <v>0</v>
          </cell>
          <cell r="P4010">
            <v>0</v>
          </cell>
          <cell r="Q4010">
            <v>385834.04740851506</v>
          </cell>
          <cell r="R4010">
            <v>0</v>
          </cell>
          <cell r="T4010">
            <v>0</v>
          </cell>
        </row>
        <row r="4011">
          <cell r="B4011" t="str">
            <v>D20024</v>
          </cell>
          <cell r="E4011" t="str">
            <v>Dump Truck 20 Ton</v>
          </cell>
          <cell r="F4011">
            <v>8</v>
          </cell>
          <cell r="G4011">
            <v>10</v>
          </cell>
          <cell r="H4011">
            <v>94.161303703703709</v>
          </cell>
          <cell r="I4011" t="str">
            <v>jam</v>
          </cell>
          <cell r="J4011">
            <v>9.4161303703703716</v>
          </cell>
          <cell r="K4011">
            <v>0.13037037037037036</v>
          </cell>
          <cell r="L4011">
            <v>7.6704545454545467</v>
          </cell>
          <cell r="M4011">
            <v>192744.92307692309</v>
          </cell>
          <cell r="N4011">
            <v>1814911.3239193165</v>
          </cell>
          <cell r="O4011">
            <v>0</v>
          </cell>
          <cell r="P4011">
            <v>0</v>
          </cell>
          <cell r="Q4011">
            <v>1814911.3239193165</v>
          </cell>
          <cell r="R4011">
            <v>0</v>
          </cell>
          <cell r="T4011">
            <v>0</v>
          </cell>
        </row>
        <row r="4012">
          <cell r="B4012" t="str">
            <v>D20004</v>
          </cell>
          <cell r="E4012" t="str">
            <v>Alat bantu (Pek. Tanah)-m3</v>
          </cell>
          <cell r="I4012" t="str">
            <v>m3</v>
          </cell>
          <cell r="J4012">
            <v>72.226000000000013</v>
          </cell>
          <cell r="K4012">
            <v>1</v>
          </cell>
          <cell r="M4012">
            <v>250</v>
          </cell>
          <cell r="N4012">
            <v>18056.500000000004</v>
          </cell>
          <cell r="O4012">
            <v>0</v>
          </cell>
          <cell r="P4012">
            <v>0</v>
          </cell>
          <cell r="Q4012">
            <v>18056.500000000004</v>
          </cell>
          <cell r="R4012">
            <v>0</v>
          </cell>
          <cell r="T4012">
            <v>0</v>
          </cell>
        </row>
        <row r="4013">
          <cell r="B4013" t="str">
            <v>D20050</v>
          </cell>
          <cell r="E4013" t="str">
            <v>BBM solar</v>
          </cell>
          <cell r="H4013">
            <v>161.80704680715274</v>
          </cell>
          <cell r="I4013" t="str">
            <v>ltr</v>
          </cell>
          <cell r="J4013">
            <v>161.80704680715274</v>
          </cell>
          <cell r="M4013">
            <v>989.1712</v>
          </cell>
          <cell r="N4013">
            <v>160054.87065868746</v>
          </cell>
          <cell r="O4013">
            <v>0</v>
          </cell>
          <cell r="P4013">
            <v>0</v>
          </cell>
          <cell r="Q4013">
            <v>160054.87065868746</v>
          </cell>
          <cell r="R4013">
            <v>0</v>
          </cell>
          <cell r="T4013">
            <v>0</v>
          </cell>
        </row>
        <row r="4014">
          <cell r="T4014">
            <v>0</v>
          </cell>
        </row>
        <row r="4015">
          <cell r="D4015" t="str">
            <v>Soft Rock (Excavation)</v>
          </cell>
          <cell r="F4015" t="str">
            <v>Estimate =</v>
          </cell>
          <cell r="G4015">
            <v>0.4</v>
          </cell>
          <cell r="I4015" t="str">
            <v>m3</v>
          </cell>
          <cell r="J4015">
            <v>115.56160000000003</v>
          </cell>
          <cell r="L4015">
            <v>0.75</v>
          </cell>
          <cell r="M4015">
            <v>76752.998164926234</v>
          </cell>
          <cell r="T4015">
            <v>0</v>
          </cell>
        </row>
        <row r="4016">
          <cell r="D4016" t="str">
            <v>Labour</v>
          </cell>
          <cell r="M4016">
            <v>3487.282249129235</v>
          </cell>
          <cell r="T4016">
            <v>0</v>
          </cell>
        </row>
        <row r="4017">
          <cell r="B4017" t="str">
            <v>C20001</v>
          </cell>
          <cell r="E4017" t="str">
            <v>Tenaga</v>
          </cell>
          <cell r="G4017">
            <v>3</v>
          </cell>
          <cell r="I4017" t="str">
            <v>jam</v>
          </cell>
          <cell r="J4017">
            <v>23.028338077769892</v>
          </cell>
          <cell r="K4017">
            <v>0.19927327137881343</v>
          </cell>
          <cell r="L4017">
            <v>15.054703419291371</v>
          </cell>
          <cell r="M4017">
            <v>17500</v>
          </cell>
          <cell r="N4017">
            <v>402995.91636097309</v>
          </cell>
          <cell r="O4017">
            <v>0</v>
          </cell>
          <cell r="P4017">
            <v>402995.91636097309</v>
          </cell>
          <cell r="Q4017">
            <v>0</v>
          </cell>
          <cell r="R4017">
            <v>0</v>
          </cell>
          <cell r="T4017">
            <v>0</v>
          </cell>
        </row>
        <row r="4018">
          <cell r="B4018" t="str">
            <v>C20003</v>
          </cell>
          <cell r="E4018" t="str">
            <v>Mandor</v>
          </cell>
          <cell r="G4018">
            <v>0</v>
          </cell>
          <cell r="I4018" t="str">
            <v>jam</v>
          </cell>
          <cell r="J4018">
            <v>0</v>
          </cell>
          <cell r="K4018">
            <v>0</v>
          </cell>
          <cell r="L4018">
            <v>15.054703419291371</v>
          </cell>
          <cell r="M4018">
            <v>27500</v>
          </cell>
          <cell r="N4018">
            <v>0</v>
          </cell>
          <cell r="O4018">
            <v>0</v>
          </cell>
          <cell r="P4018">
            <v>0</v>
          </cell>
          <cell r="Q4018">
            <v>0</v>
          </cell>
          <cell r="R4018">
            <v>0</v>
          </cell>
          <cell r="T4018">
            <v>0</v>
          </cell>
        </row>
        <row r="4019">
          <cell r="D4019" t="str">
            <v>Equipment Operasional</v>
          </cell>
          <cell r="H4019" t="str">
            <v>BBM</v>
          </cell>
          <cell r="M4019">
            <v>73265.715915797016</v>
          </cell>
          <cell r="T4019">
            <v>0</v>
          </cell>
        </row>
        <row r="4020">
          <cell r="B4020" t="str">
            <v>D20025</v>
          </cell>
          <cell r="E4020" t="str">
            <v>Excavator CAT320</v>
          </cell>
          <cell r="F4020">
            <v>0.6</v>
          </cell>
          <cell r="G4020">
            <v>18</v>
          </cell>
          <cell r="H4020">
            <v>82.9020170799716</v>
          </cell>
          <cell r="I4020" t="str">
            <v>jam</v>
          </cell>
          <cell r="J4020">
            <v>4.605667615553978</v>
          </cell>
          <cell r="K4020">
            <v>6.6424423792937809E-2</v>
          </cell>
          <cell r="L4020">
            <v>15.054703419291371</v>
          </cell>
          <cell r="M4020">
            <v>241268.4</v>
          </cell>
          <cell r="N4020">
            <v>1111202.0565365234</v>
          </cell>
          <cell r="O4020">
            <v>0</v>
          </cell>
          <cell r="P4020">
            <v>0</v>
          </cell>
          <cell r="Q4020">
            <v>1111202.0565365234</v>
          </cell>
          <cell r="R4020">
            <v>0</v>
          </cell>
          <cell r="T4020">
            <v>0</v>
          </cell>
        </row>
        <row r="4021">
          <cell r="B4021" t="str">
            <v>D20105</v>
          </cell>
          <cell r="E4021" t="str">
            <v>Excavator long arm</v>
          </cell>
          <cell r="F4021">
            <v>0.4</v>
          </cell>
          <cell r="G4021">
            <v>18</v>
          </cell>
          <cell r="H4021">
            <v>61.408901540719718</v>
          </cell>
          <cell r="I4021" t="str">
            <v>jam</v>
          </cell>
          <cell r="J4021">
            <v>3.4116056411510955</v>
          </cell>
          <cell r="K4021">
            <v>7.3804915325486456E-2</v>
          </cell>
          <cell r="L4021">
            <v>13.549233077362235</v>
          </cell>
          <cell r="M4021">
            <v>241268.4</v>
          </cell>
          <cell r="N4021">
            <v>823112.63447149901</v>
          </cell>
          <cell r="O4021">
            <v>0</v>
          </cell>
          <cell r="P4021">
            <v>0</v>
          </cell>
          <cell r="Q4021">
            <v>823112.63447149901</v>
          </cell>
          <cell r="R4021">
            <v>0</v>
          </cell>
          <cell r="T4021">
            <v>0</v>
          </cell>
        </row>
        <row r="4022">
          <cell r="B4022" t="str">
            <v>D20024</v>
          </cell>
          <cell r="E4022" t="str">
            <v>Dump Truck 20 Ton</v>
          </cell>
          <cell r="F4022">
            <v>8</v>
          </cell>
          <cell r="G4022">
            <v>10</v>
          </cell>
          <cell r="H4022">
            <v>150.65808592592595</v>
          </cell>
          <cell r="I4022" t="str">
            <v>jam</v>
          </cell>
          <cell r="J4022">
            <v>15.065808592592594</v>
          </cell>
          <cell r="K4022">
            <v>0.13037037037037036</v>
          </cell>
          <cell r="L4022">
            <v>7.6704545454545467</v>
          </cell>
          <cell r="M4022">
            <v>192744.92307692309</v>
          </cell>
          <cell r="N4022">
            <v>2903858.1182709066</v>
          </cell>
          <cell r="O4022">
            <v>0</v>
          </cell>
          <cell r="P4022">
            <v>0</v>
          </cell>
          <cell r="Q4022">
            <v>2903858.1182709066</v>
          </cell>
          <cell r="R4022">
            <v>0</v>
          </cell>
          <cell r="T4022">
            <v>0</v>
          </cell>
        </row>
        <row r="4023">
          <cell r="B4023" t="str">
            <v>D20049</v>
          </cell>
          <cell r="E4023" t="str">
            <v>Giant breaker</v>
          </cell>
          <cell r="G4023">
            <v>18</v>
          </cell>
          <cell r="H4023">
            <v>208.01088000000007</v>
          </cell>
          <cell r="I4023" t="str">
            <v>jam</v>
          </cell>
          <cell r="J4023">
            <v>11.556160000000004</v>
          </cell>
          <cell r="K4023">
            <v>0.1</v>
          </cell>
          <cell r="L4023">
            <v>10</v>
          </cell>
          <cell r="M4023">
            <v>268437.52</v>
          </cell>
          <cell r="N4023">
            <v>3102106.9311232013</v>
          </cell>
          <cell r="O4023">
            <v>0</v>
          </cell>
          <cell r="P4023">
            <v>0</v>
          </cell>
          <cell r="Q4023">
            <v>3102106.9311232013</v>
          </cell>
          <cell r="R4023">
            <v>0</v>
          </cell>
          <cell r="T4023">
            <v>0</v>
          </cell>
        </row>
        <row r="4024">
          <cell r="B4024" t="str">
            <v>D20004</v>
          </cell>
          <cell r="E4024" t="str">
            <v>Alat bantu (Pek. Tanah)-m3</v>
          </cell>
          <cell r="I4024" t="str">
            <v>m3</v>
          </cell>
          <cell r="J4024">
            <v>115.56160000000003</v>
          </cell>
          <cell r="K4024">
            <v>1</v>
          </cell>
          <cell r="M4024">
            <v>250</v>
          </cell>
          <cell r="N4024">
            <v>28890.400000000005</v>
          </cell>
          <cell r="O4024">
            <v>0</v>
          </cell>
          <cell r="P4024">
            <v>0</v>
          </cell>
          <cell r="Q4024">
            <v>28890.400000000005</v>
          </cell>
          <cell r="R4024">
            <v>0</v>
          </cell>
          <cell r="T4024">
            <v>0</v>
          </cell>
        </row>
        <row r="4025">
          <cell r="B4025" t="str">
            <v>D20050</v>
          </cell>
          <cell r="E4025" t="str">
            <v>BBM solar</v>
          </cell>
          <cell r="H4025">
            <v>502.97988454661731</v>
          </cell>
          <cell r="I4025" t="str">
            <v>ltr</v>
          </cell>
          <cell r="J4025">
            <v>502.97988454661731</v>
          </cell>
          <cell r="M4025">
            <v>989.1712</v>
          </cell>
          <cell r="N4025">
            <v>497533.21597283892</v>
          </cell>
          <cell r="O4025">
            <v>0</v>
          </cell>
          <cell r="P4025">
            <v>0</v>
          </cell>
          <cell r="Q4025">
            <v>497533.21597283892</v>
          </cell>
          <cell r="R4025">
            <v>0</v>
          </cell>
          <cell r="T4025">
            <v>0</v>
          </cell>
        </row>
        <row r="4026">
          <cell r="T4026">
            <v>0</v>
          </cell>
        </row>
        <row r="4027">
          <cell r="D4027" t="str">
            <v>Rock Excavation</v>
          </cell>
          <cell r="F4027" t="str">
            <v>Estimate =</v>
          </cell>
          <cell r="G4027">
            <v>0.35</v>
          </cell>
          <cell r="I4027" t="str">
            <v>m3</v>
          </cell>
          <cell r="J4027">
            <v>101.11640000000001</v>
          </cell>
          <cell r="L4027">
            <v>0.25</v>
          </cell>
          <cell r="M4027">
            <v>119674.84784361061</v>
          </cell>
          <cell r="T4027">
            <v>0</v>
          </cell>
        </row>
        <row r="4028">
          <cell r="D4028" t="str">
            <v>Labour</v>
          </cell>
          <cell r="M4028">
            <v>10461.846747387706</v>
          </cell>
          <cell r="T4028">
            <v>0</v>
          </cell>
        </row>
        <row r="4029">
          <cell r="B4029" t="str">
            <v>C20001</v>
          </cell>
          <cell r="E4029" t="str">
            <v>Tenaga</v>
          </cell>
          <cell r="G4029">
            <v>3</v>
          </cell>
          <cell r="I4029" t="str">
            <v>jam</v>
          </cell>
          <cell r="J4029">
            <v>60.449387454145956</v>
          </cell>
          <cell r="K4029">
            <v>0.59781981413644025</v>
          </cell>
          <cell r="L4029">
            <v>5.0182344730971238</v>
          </cell>
          <cell r="M4029">
            <v>17500</v>
          </cell>
          <cell r="N4029">
            <v>1057864.2804475543</v>
          </cell>
          <cell r="O4029">
            <v>0</v>
          </cell>
          <cell r="P4029">
            <v>1057864.2804475543</v>
          </cell>
          <cell r="Q4029">
            <v>0</v>
          </cell>
          <cell r="R4029">
            <v>0</v>
          </cell>
          <cell r="T4029">
            <v>0</v>
          </cell>
        </row>
        <row r="4030">
          <cell r="B4030" t="str">
            <v>C20003</v>
          </cell>
          <cell r="E4030" t="str">
            <v>Mandor</v>
          </cell>
          <cell r="G4030">
            <v>0</v>
          </cell>
          <cell r="I4030" t="str">
            <v>jam</v>
          </cell>
          <cell r="J4030">
            <v>0</v>
          </cell>
          <cell r="K4030">
            <v>0</v>
          </cell>
          <cell r="L4030">
            <v>5.0182344730971238</v>
          </cell>
          <cell r="M4030">
            <v>27500</v>
          </cell>
          <cell r="N4030">
            <v>0</v>
          </cell>
          <cell r="O4030">
            <v>0</v>
          </cell>
          <cell r="P4030">
            <v>0</v>
          </cell>
          <cell r="Q4030">
            <v>0</v>
          </cell>
          <cell r="R4030">
            <v>0</v>
          </cell>
          <cell r="T4030">
            <v>0</v>
          </cell>
        </row>
        <row r="4031">
          <cell r="D4031" t="str">
            <v>Equipment Operasional</v>
          </cell>
          <cell r="H4031" t="str">
            <v>BBM</v>
          </cell>
          <cell r="M4031">
            <v>109213.00109622291</v>
          </cell>
          <cell r="T4031">
            <v>0</v>
          </cell>
        </row>
        <row r="4032">
          <cell r="B4032" t="str">
            <v>D20025</v>
          </cell>
          <cell r="E4032" t="str">
            <v>Excavator CAT320</v>
          </cell>
          <cell r="F4032">
            <v>0.6</v>
          </cell>
          <cell r="G4032">
            <v>18</v>
          </cell>
          <cell r="H4032">
            <v>217.61779483492543</v>
          </cell>
          <cell r="I4032" t="str">
            <v>jam</v>
          </cell>
          <cell r="J4032">
            <v>12.08987749082919</v>
          </cell>
          <cell r="K4032">
            <v>0.19927327137881343</v>
          </cell>
          <cell r="L4032">
            <v>5.0182344730971238</v>
          </cell>
          <cell r="M4032">
            <v>241268.4</v>
          </cell>
          <cell r="N4032">
            <v>2916905.3984083734</v>
          </cell>
          <cell r="O4032">
            <v>0</v>
          </cell>
          <cell r="P4032">
            <v>0</v>
          </cell>
          <cell r="Q4032">
            <v>2916905.3984083734</v>
          </cell>
          <cell r="R4032">
            <v>0</v>
          </cell>
          <cell r="T4032">
            <v>0</v>
          </cell>
        </row>
        <row r="4033">
          <cell r="B4033" t="str">
            <v>D20105</v>
          </cell>
          <cell r="E4033" t="str">
            <v>Excavator long arm</v>
          </cell>
          <cell r="F4033">
            <v>0.4</v>
          </cell>
          <cell r="G4033">
            <v>18</v>
          </cell>
          <cell r="H4033">
            <v>161.19836654438919</v>
          </cell>
          <cell r="I4033" t="str">
            <v>jam</v>
          </cell>
          <cell r="J4033">
            <v>8.9554648080216221</v>
          </cell>
          <cell r="K4033">
            <v>0.22141474597645935</v>
          </cell>
          <cell r="L4033">
            <v>4.5164110257874119</v>
          </cell>
          <cell r="M4033">
            <v>241268.4</v>
          </cell>
          <cell r="N4033">
            <v>2160670.6654876838</v>
          </cell>
          <cell r="O4033">
            <v>0</v>
          </cell>
          <cell r="P4033">
            <v>0</v>
          </cell>
          <cell r="Q4033">
            <v>2160670.6654876838</v>
          </cell>
          <cell r="R4033">
            <v>0</v>
          </cell>
          <cell r="T4033">
            <v>0</v>
          </cell>
        </row>
        <row r="4034">
          <cell r="B4034" t="str">
            <v>D20024</v>
          </cell>
          <cell r="E4034" t="str">
            <v>Dump Truck 20 Ton</v>
          </cell>
          <cell r="F4034">
            <v>8</v>
          </cell>
          <cell r="G4034">
            <v>10</v>
          </cell>
          <cell r="H4034">
            <v>131.82582518518518</v>
          </cell>
          <cell r="I4034" t="str">
            <v>jam</v>
          </cell>
          <cell r="J4034">
            <v>13.182582518518519</v>
          </cell>
          <cell r="K4034">
            <v>0.13037037037037036</v>
          </cell>
          <cell r="L4034">
            <v>7.6704545454545467</v>
          </cell>
          <cell r="M4034">
            <v>192744.92307692309</v>
          </cell>
          <cell r="N4034">
            <v>2540875.8534870432</v>
          </cell>
          <cell r="O4034">
            <v>0</v>
          </cell>
          <cell r="P4034">
            <v>0</v>
          </cell>
          <cell r="Q4034">
            <v>2540875.8534870432</v>
          </cell>
          <cell r="R4034">
            <v>0</v>
          </cell>
          <cell r="T4034">
            <v>0</v>
          </cell>
        </row>
        <row r="4035">
          <cell r="B4035" t="str">
            <v>D20049</v>
          </cell>
          <cell r="E4035" t="str">
            <v>Giant breaker</v>
          </cell>
          <cell r="G4035">
            <v>18</v>
          </cell>
          <cell r="H4035">
            <v>182.00952000000001</v>
          </cell>
          <cell r="I4035" t="str">
            <v>jam</v>
          </cell>
          <cell r="J4035">
            <v>10.111640000000001</v>
          </cell>
          <cell r="K4035">
            <v>0.1</v>
          </cell>
          <cell r="L4035">
            <v>10</v>
          </cell>
          <cell r="M4035">
            <v>268437.52</v>
          </cell>
          <cell r="N4035">
            <v>2714343.5647328007</v>
          </cell>
          <cell r="O4035">
            <v>0</v>
          </cell>
          <cell r="P4035">
            <v>0</v>
          </cell>
          <cell r="Q4035">
            <v>2714343.5647328007</v>
          </cell>
          <cell r="R4035">
            <v>0</v>
          </cell>
          <cell r="T4035">
            <v>0</v>
          </cell>
        </row>
        <row r="4036">
          <cell r="B4036" t="str">
            <v>D20004</v>
          </cell>
          <cell r="E4036" t="str">
            <v>Alat bantu (Pek. Tanah)-m3</v>
          </cell>
          <cell r="I4036" t="str">
            <v>m3</v>
          </cell>
          <cell r="J4036">
            <v>101.11640000000001</v>
          </cell>
          <cell r="K4036">
            <v>1</v>
          </cell>
          <cell r="M4036">
            <v>250</v>
          </cell>
          <cell r="N4036">
            <v>25279.100000000002</v>
          </cell>
          <cell r="O4036">
            <v>0</v>
          </cell>
          <cell r="P4036">
            <v>0</v>
          </cell>
          <cell r="Q4036">
            <v>25279.100000000002</v>
          </cell>
          <cell r="R4036">
            <v>0</v>
          </cell>
          <cell r="T4036">
            <v>0</v>
          </cell>
        </row>
        <row r="4037">
          <cell r="B4037" t="str">
            <v>D20050</v>
          </cell>
          <cell r="E4037" t="str">
            <v>BBM solar</v>
          </cell>
          <cell r="H4037">
            <v>692.65150656449987</v>
          </cell>
          <cell r="I4037" t="str">
            <v>ltr</v>
          </cell>
          <cell r="J4037">
            <v>692.65150656449987</v>
          </cell>
          <cell r="M4037">
            <v>989.1712</v>
          </cell>
          <cell r="N4037">
            <v>685150.92193021416</v>
          </cell>
          <cell r="O4037">
            <v>0</v>
          </cell>
          <cell r="P4037">
            <v>0</v>
          </cell>
          <cell r="Q4037">
            <v>685150.92193021416</v>
          </cell>
          <cell r="R4037">
            <v>0</v>
          </cell>
          <cell r="T4037">
            <v>0</v>
          </cell>
        </row>
        <row r="4038">
          <cell r="T4038">
            <v>0</v>
          </cell>
        </row>
        <row r="4039">
          <cell r="B4039" t="str">
            <v>4.15.2</v>
          </cell>
          <cell r="D4039" t="str">
            <v>Chamber Soil Back Filling</v>
          </cell>
          <cell r="I4039" t="str">
            <v>m3</v>
          </cell>
          <cell r="J4039">
            <v>47.848000000000042</v>
          </cell>
          <cell r="K4039">
            <v>47.848000000000042</v>
          </cell>
          <cell r="L4039" t="str">
            <v>m3/nos</v>
          </cell>
          <cell r="M4039">
            <v>48435.163685089254</v>
          </cell>
          <cell r="T4039">
            <v>0</v>
          </cell>
        </row>
        <row r="4040">
          <cell r="D4040" t="str">
            <v>Material</v>
          </cell>
          <cell r="M4040">
            <v>8174.281950847163</v>
          </cell>
          <cell r="T4040">
            <v>0</v>
          </cell>
        </row>
        <row r="4041">
          <cell r="B4041" t="str">
            <v>A20020</v>
          </cell>
          <cell r="E4041" t="str">
            <v>Tanah pilihan</v>
          </cell>
          <cell r="F4041">
            <v>0.2</v>
          </cell>
          <cell r="I4041" t="str">
            <v>m3</v>
          </cell>
          <cell r="J4041">
            <v>11.483520000000011</v>
          </cell>
          <cell r="K4041">
            <v>1.2</v>
          </cell>
          <cell r="M4041">
            <v>34059.508128529844</v>
          </cell>
          <cell r="N4041">
            <v>391123.04278413538</v>
          </cell>
          <cell r="O4041">
            <v>391123.04278413538</v>
          </cell>
          <cell r="P4041">
            <v>0</v>
          </cell>
          <cell r="Q4041">
            <v>0</v>
          </cell>
          <cell r="R4041">
            <v>0</v>
          </cell>
          <cell r="T4041">
            <v>0</v>
          </cell>
        </row>
        <row r="4042">
          <cell r="D4042" t="str">
            <v>Labour</v>
          </cell>
          <cell r="M4042">
            <v>3489.7119341563775</v>
          </cell>
          <cell r="T4042">
            <v>0</v>
          </cell>
        </row>
        <row r="4043">
          <cell r="B4043" t="str">
            <v>C20001</v>
          </cell>
          <cell r="E4043" t="str">
            <v>Tenaga</v>
          </cell>
          <cell r="G4043">
            <v>6</v>
          </cell>
          <cell r="I4043" t="str">
            <v>jam</v>
          </cell>
          <cell r="J4043">
            <v>7.5611654320987691</v>
          </cell>
          <cell r="K4043">
            <v>0.15802469135802463</v>
          </cell>
          <cell r="L4043">
            <v>37.968750000000014</v>
          </cell>
          <cell r="M4043">
            <v>17500</v>
          </cell>
          <cell r="N4043">
            <v>132320.39506172846</v>
          </cell>
          <cell r="O4043">
            <v>0</v>
          </cell>
          <cell r="P4043">
            <v>132320.39506172846</v>
          </cell>
          <cell r="Q4043">
            <v>0</v>
          </cell>
          <cell r="R4043">
            <v>0</v>
          </cell>
          <cell r="T4043">
            <v>0</v>
          </cell>
        </row>
        <row r="4044">
          <cell r="B4044" t="str">
            <v>C20003</v>
          </cell>
          <cell r="E4044" t="str">
            <v>Mandor</v>
          </cell>
          <cell r="G4044">
            <v>1</v>
          </cell>
          <cell r="I4044" t="str">
            <v>jam</v>
          </cell>
          <cell r="J4044">
            <v>1.2601942386831282</v>
          </cell>
          <cell r="K4044">
            <v>2.6337448559670771E-2</v>
          </cell>
          <cell r="L4044">
            <v>37.968750000000014</v>
          </cell>
          <cell r="M4044">
            <v>27500</v>
          </cell>
          <cell r="N4044">
            <v>34655.341563786023</v>
          </cell>
          <cell r="O4044">
            <v>0</v>
          </cell>
          <cell r="P4044">
            <v>34655.341563786023</v>
          </cell>
          <cell r="Q4044">
            <v>0</v>
          </cell>
          <cell r="R4044">
            <v>0</v>
          </cell>
          <cell r="T4044">
            <v>0</v>
          </cell>
        </row>
        <row r="4045">
          <cell r="D4045" t="str">
            <v>Equipment Operasional</v>
          </cell>
          <cell r="H4045" t="str">
            <v>BBM</v>
          </cell>
          <cell r="M4045">
            <v>36771.169800085707</v>
          </cell>
          <cell r="T4045">
            <v>0</v>
          </cell>
        </row>
        <row r="4046">
          <cell r="B4046" t="str">
            <v>D20025</v>
          </cell>
          <cell r="E4046" t="str">
            <v>Excavator CAT320</v>
          </cell>
          <cell r="F4046" t="str">
            <v>Timbun</v>
          </cell>
          <cell r="G4046">
            <v>18</v>
          </cell>
          <cell r="H4046">
            <v>22.683496296296308</v>
          </cell>
          <cell r="I4046" t="str">
            <v>jam</v>
          </cell>
          <cell r="J4046">
            <v>1.2601942386831282</v>
          </cell>
          <cell r="K4046">
            <v>2.6337448559670771E-2</v>
          </cell>
          <cell r="L4046">
            <v>37.968750000000014</v>
          </cell>
          <cell r="M4046">
            <v>241268.4</v>
          </cell>
          <cell r="N4046">
            <v>304045.04765629646</v>
          </cell>
          <cell r="O4046">
            <v>0</v>
          </cell>
          <cell r="P4046">
            <v>0</v>
          </cell>
          <cell r="Q4046">
            <v>304045.04765629646</v>
          </cell>
          <cell r="R4046">
            <v>0</v>
          </cell>
          <cell r="T4046">
            <v>0</v>
          </cell>
        </row>
        <row r="4047">
          <cell r="B4047" t="str">
            <v>D20040</v>
          </cell>
          <cell r="E4047" t="str">
            <v>Water Tank Truck, 3000-5000 liter</v>
          </cell>
          <cell r="G4047">
            <v>5</v>
          </cell>
          <cell r="H4047">
            <v>1.5949333333333349</v>
          </cell>
          <cell r="I4047" t="str">
            <v>jam</v>
          </cell>
          <cell r="J4047">
            <v>0.31898666666666697</v>
          </cell>
          <cell r="K4047">
            <v>6.6666666666666671E-3</v>
          </cell>
          <cell r="L4047">
            <v>150</v>
          </cell>
          <cell r="M4047">
            <v>84561.566504230243</v>
          </cell>
          <cell r="N4047">
            <v>26974.012227296083</v>
          </cell>
          <cell r="O4047">
            <v>0</v>
          </cell>
          <cell r="P4047">
            <v>0</v>
          </cell>
          <cell r="Q4047">
            <v>26974.012227296083</v>
          </cell>
          <cell r="R4047">
            <v>0</v>
          </cell>
          <cell r="T4047">
            <v>0</v>
          </cell>
        </row>
        <row r="4048">
          <cell r="B4048" t="str">
            <v>A20021</v>
          </cell>
          <cell r="E4048" t="str">
            <v>Air</v>
          </cell>
          <cell r="I4048" t="str">
            <v>m3</v>
          </cell>
          <cell r="J4048">
            <v>4.7848000000000042</v>
          </cell>
          <cell r="K4048">
            <v>0.1</v>
          </cell>
          <cell r="M4048">
            <v>2469.92</v>
          </cell>
          <cell r="N4048">
            <v>11818.07321600001</v>
          </cell>
          <cell r="O4048">
            <v>11818.07321600001</v>
          </cell>
          <cell r="P4048">
            <v>0</v>
          </cell>
          <cell r="Q4048">
            <v>0</v>
          </cell>
          <cell r="R4048">
            <v>0</v>
          </cell>
          <cell r="T4048">
            <v>0</v>
          </cell>
        </row>
        <row r="4049">
          <cell r="B4049" t="str">
            <v>D20036</v>
          </cell>
          <cell r="E4049" t="str">
            <v>Stamper</v>
          </cell>
          <cell r="I4049" t="str">
            <v>jam</v>
          </cell>
          <cell r="J4049">
            <v>6.3797333333333386</v>
          </cell>
          <cell r="K4049">
            <v>0.13333333333333333</v>
          </cell>
          <cell r="L4049">
            <v>7.5</v>
          </cell>
          <cell r="M4049">
            <v>27509.943875635217</v>
          </cell>
          <cell r="N4049">
            <v>175506.10594151932</v>
          </cell>
          <cell r="O4049">
            <v>0</v>
          </cell>
          <cell r="P4049">
            <v>0</v>
          </cell>
          <cell r="Q4049">
            <v>175506.10594151932</v>
          </cell>
          <cell r="R4049">
            <v>0</v>
          </cell>
          <cell r="T4049">
            <v>0</v>
          </cell>
        </row>
        <row r="4050">
          <cell r="B4050" t="str">
            <v>D20042</v>
          </cell>
          <cell r="E4050" t="str">
            <v>Wheel loader</v>
          </cell>
          <cell r="F4050">
            <v>0.8</v>
          </cell>
          <cell r="G4050">
            <v>16</v>
          </cell>
          <cell r="H4050">
            <v>16.397708165997333</v>
          </cell>
          <cell r="I4050" t="str">
            <v>jam</v>
          </cell>
          <cell r="J4050">
            <v>1.0248567603748333</v>
          </cell>
          <cell r="K4050">
            <v>2.6773761713520743E-2</v>
          </cell>
          <cell r="L4050">
            <v>37.350000000000009</v>
          </cell>
          <cell r="M4050">
            <v>173345.6</v>
          </cell>
          <cell r="N4050">
            <v>177654.41004123172</v>
          </cell>
          <cell r="O4050">
            <v>0</v>
          </cell>
          <cell r="P4050">
            <v>0</v>
          </cell>
          <cell r="Q4050">
            <v>177654.41004123172</v>
          </cell>
          <cell r="R4050">
            <v>0</v>
          </cell>
          <cell r="T4050">
            <v>0</v>
          </cell>
        </row>
        <row r="4051">
          <cell r="B4051" t="str">
            <v>D20024</v>
          </cell>
          <cell r="E4051" t="str">
            <v>Dump Truck 20 Ton</v>
          </cell>
          <cell r="F4051">
            <v>8</v>
          </cell>
          <cell r="G4051">
            <v>10</v>
          </cell>
          <cell r="H4051">
            <v>49.903691851851889</v>
          </cell>
          <cell r="I4051" t="str">
            <v>jam</v>
          </cell>
          <cell r="J4051">
            <v>4.9903691851851892</v>
          </cell>
          <cell r="K4051">
            <v>0.13037037037037036</v>
          </cell>
          <cell r="L4051">
            <v>7.6704545454545467</v>
          </cell>
          <cell r="M4051">
            <v>192744.92307692309</v>
          </cell>
          <cell r="N4051">
            <v>961868.32472396665</v>
          </cell>
          <cell r="O4051">
            <v>0</v>
          </cell>
          <cell r="P4051">
            <v>0</v>
          </cell>
          <cell r="Q4051">
            <v>961868.32472396665</v>
          </cell>
          <cell r="R4051">
            <v>0</v>
          </cell>
          <cell r="T4051">
            <v>0</v>
          </cell>
        </row>
        <row r="4052">
          <cell r="B4052" t="str">
            <v>D20004</v>
          </cell>
          <cell r="E4052" t="str">
            <v>Alat bantu (Pek. Tanah)-m3</v>
          </cell>
          <cell r="I4052" t="str">
            <v>m3</v>
          </cell>
          <cell r="J4052">
            <v>47.848000000000042</v>
          </cell>
          <cell r="K4052">
            <v>1</v>
          </cell>
          <cell r="M4052">
            <v>250</v>
          </cell>
          <cell r="N4052">
            <v>11962.000000000011</v>
          </cell>
          <cell r="O4052">
            <v>0</v>
          </cell>
          <cell r="P4052">
            <v>0</v>
          </cell>
          <cell r="Q4052">
            <v>11962.000000000011</v>
          </cell>
          <cell r="R4052">
            <v>0</v>
          </cell>
          <cell r="T4052">
            <v>0</v>
          </cell>
        </row>
        <row r="4053">
          <cell r="B4053" t="str">
            <v>D20050</v>
          </cell>
          <cell r="E4053" t="str">
            <v>BBM solar</v>
          </cell>
          <cell r="H4053">
            <v>90.57982964747886</v>
          </cell>
          <cell r="I4053" t="str">
            <v>ltr</v>
          </cell>
          <cell r="J4053">
            <v>90.57982964747886</v>
          </cell>
          <cell r="M4053">
            <v>989.1712</v>
          </cell>
          <cell r="N4053">
            <v>89598.958788192234</v>
          </cell>
          <cell r="O4053">
            <v>0</v>
          </cell>
          <cell r="P4053">
            <v>0</v>
          </cell>
          <cell r="Q4053">
            <v>89598.958788192234</v>
          </cell>
          <cell r="R4053">
            <v>0</v>
          </cell>
          <cell r="T4053">
            <v>0</v>
          </cell>
        </row>
        <row r="4054">
          <cell r="T4054">
            <v>0</v>
          </cell>
        </row>
        <row r="4055">
          <cell r="B4055" t="str">
            <v>4.15.3</v>
          </cell>
          <cell r="D4055" t="str">
            <v>Blinding Concrete Class B</v>
          </cell>
          <cell r="F4055">
            <v>0.1</v>
          </cell>
          <cell r="I4055" t="str">
            <v>m3</v>
          </cell>
          <cell r="J4055">
            <v>19.864000000000001</v>
          </cell>
          <cell r="K4055">
            <v>19.864000000000001</v>
          </cell>
          <cell r="L4055" t="str">
            <v>m3/nos</v>
          </cell>
          <cell r="M4055">
            <v>694275.05280000006</v>
          </cell>
          <cell r="T4055">
            <v>0</v>
          </cell>
        </row>
        <row r="4056">
          <cell r="D4056" t="str">
            <v>Material</v>
          </cell>
          <cell r="M4056">
            <v>609675.05280000006</v>
          </cell>
          <cell r="T4056">
            <v>0</v>
          </cell>
        </row>
        <row r="4057">
          <cell r="B4057" t="str">
            <v>B20193</v>
          </cell>
          <cell r="E4057" t="str">
            <v>Concrete Class B</v>
          </cell>
          <cell r="I4057" t="str">
            <v>m3</v>
          </cell>
          <cell r="J4057">
            <v>20.261280000000003</v>
          </cell>
          <cell r="K4057">
            <v>1.02</v>
          </cell>
          <cell r="M4057">
            <v>597720.64</v>
          </cell>
          <cell r="N4057">
            <v>12110585.248819202</v>
          </cell>
          <cell r="O4057">
            <v>12110585.248819202</v>
          </cell>
          <cell r="P4057">
            <v>0</v>
          </cell>
          <cell r="Q4057">
            <v>0</v>
          </cell>
          <cell r="R4057">
            <v>0</v>
          </cell>
          <cell r="T4057">
            <v>0</v>
          </cell>
        </row>
        <row r="4058">
          <cell r="D4058" t="str">
            <v>Labour</v>
          </cell>
          <cell r="M4058">
            <v>81600</v>
          </cell>
          <cell r="T4058">
            <v>0</v>
          </cell>
        </row>
        <row r="4059">
          <cell r="B4059" t="str">
            <v>C20008</v>
          </cell>
          <cell r="E4059" t="str">
            <v>Placing beton (slab)</v>
          </cell>
          <cell r="I4059" t="str">
            <v>m3</v>
          </cell>
          <cell r="J4059">
            <v>20.261280000000003</v>
          </cell>
          <cell r="M4059">
            <v>80000</v>
          </cell>
          <cell r="N4059">
            <v>1620902.4000000001</v>
          </cell>
          <cell r="O4059">
            <v>0</v>
          </cell>
          <cell r="P4059">
            <v>1620902.4000000001</v>
          </cell>
          <cell r="Q4059">
            <v>0</v>
          </cell>
          <cell r="R4059">
            <v>0</v>
          </cell>
          <cell r="T4059">
            <v>0</v>
          </cell>
        </row>
        <row r="4060">
          <cell r="D4060" t="str">
            <v>Equipment Operasional</v>
          </cell>
          <cell r="H4060" t="str">
            <v>BBM</v>
          </cell>
          <cell r="M4060">
            <v>3000</v>
          </cell>
          <cell r="T4060">
            <v>0</v>
          </cell>
        </row>
        <row r="4061">
          <cell r="B4061" t="str">
            <v>D20029</v>
          </cell>
          <cell r="E4061" t="str">
            <v>Gerobak dorong</v>
          </cell>
          <cell r="I4061" t="str">
            <v>unit</v>
          </cell>
          <cell r="J4061">
            <v>0.39728000000000002</v>
          </cell>
          <cell r="K4061">
            <v>0.02</v>
          </cell>
          <cell r="M4061">
            <v>100000</v>
          </cell>
          <cell r="N4061">
            <v>39728</v>
          </cell>
          <cell r="O4061">
            <v>0</v>
          </cell>
          <cell r="P4061">
            <v>0</v>
          </cell>
          <cell r="Q4061">
            <v>39728</v>
          </cell>
          <cell r="R4061">
            <v>0</v>
          </cell>
          <cell r="T4061">
            <v>0</v>
          </cell>
        </row>
        <row r="4062">
          <cell r="B4062" t="str">
            <v>D20006</v>
          </cell>
          <cell r="E4062" t="str">
            <v>Alat bantu Cor</v>
          </cell>
          <cell r="I4062" t="str">
            <v>m3</v>
          </cell>
          <cell r="J4062">
            <v>19.864000000000001</v>
          </cell>
          <cell r="K4062">
            <v>1</v>
          </cell>
          <cell r="M4062">
            <v>1000</v>
          </cell>
          <cell r="N4062">
            <v>19864</v>
          </cell>
          <cell r="O4062">
            <v>0</v>
          </cell>
          <cell r="P4062">
            <v>0</v>
          </cell>
          <cell r="Q4062">
            <v>19864</v>
          </cell>
          <cell r="R4062">
            <v>0</v>
          </cell>
          <cell r="T4062">
            <v>0</v>
          </cell>
        </row>
        <row r="4063">
          <cell r="T4063">
            <v>0</v>
          </cell>
        </row>
        <row r="4064">
          <cell r="B4064" t="str">
            <v>4.15.4</v>
          </cell>
          <cell r="D4064" t="str">
            <v>Concrete Work</v>
          </cell>
          <cell r="I4064" t="str">
            <v>nos</v>
          </cell>
          <cell r="J4064">
            <v>1</v>
          </cell>
          <cell r="M4064">
            <v>286308156.37377036</v>
          </cell>
          <cell r="T4064">
            <v>0</v>
          </cell>
        </row>
        <row r="4065">
          <cell r="D4065" t="str">
            <v>Concrete block</v>
          </cell>
          <cell r="T4065">
            <v>0</v>
          </cell>
        </row>
        <row r="4066">
          <cell r="B4066" t="str">
            <v>4.15.4.a</v>
          </cell>
          <cell r="E4066" t="str">
            <v>Con-C</v>
          </cell>
          <cell r="I4066" t="str">
            <v>m3</v>
          </cell>
          <cell r="J4066">
            <v>3.9060000000000001</v>
          </cell>
          <cell r="K4066">
            <v>3.9060000000000001</v>
          </cell>
          <cell r="L4066" t="str">
            <v>m3/nos</v>
          </cell>
          <cell r="T4066">
            <v>0</v>
          </cell>
        </row>
        <row r="4067">
          <cell r="B4067" t="str">
            <v>4.15.4.b</v>
          </cell>
          <cell r="E4067" t="str">
            <v>Re-Bar</v>
          </cell>
          <cell r="I4067" t="str">
            <v>kg</v>
          </cell>
          <cell r="J4067">
            <v>83.622</v>
          </cell>
          <cell r="K4067">
            <v>83.622</v>
          </cell>
          <cell r="L4067" t="str">
            <v>kg/nos</v>
          </cell>
          <cell r="T4067">
            <v>0</v>
          </cell>
        </row>
        <row r="4068">
          <cell r="B4068" t="str">
            <v>4.15.4.c</v>
          </cell>
          <cell r="E4068" t="str">
            <v>Form-Work</v>
          </cell>
          <cell r="I4068" t="str">
            <v>m2</v>
          </cell>
          <cell r="J4068">
            <v>17.88</v>
          </cell>
          <cell r="K4068">
            <v>17.88</v>
          </cell>
          <cell r="L4068" t="str">
            <v>m2/nos</v>
          </cell>
          <cell r="T4068">
            <v>0</v>
          </cell>
        </row>
        <row r="4069">
          <cell r="D4069" t="str">
            <v>Opening for acces and maintenance</v>
          </cell>
          <cell r="T4069">
            <v>0</v>
          </cell>
        </row>
        <row r="4070">
          <cell r="B4070" t="str">
            <v>4.15.4.d</v>
          </cell>
          <cell r="E4070" t="str">
            <v>Con-C</v>
          </cell>
          <cell r="I4070" t="str">
            <v>m3</v>
          </cell>
          <cell r="J4070">
            <v>0.16</v>
          </cell>
          <cell r="K4070">
            <v>0.16</v>
          </cell>
          <cell r="L4070" t="str">
            <v>m3/nos</v>
          </cell>
          <cell r="T4070">
            <v>0</v>
          </cell>
        </row>
        <row r="4071">
          <cell r="B4071" t="str">
            <v>4.15.4.e</v>
          </cell>
          <cell r="E4071" t="str">
            <v>Re-Bar</v>
          </cell>
          <cell r="I4071" t="str">
            <v>kg</v>
          </cell>
          <cell r="J4071">
            <v>7.11</v>
          </cell>
          <cell r="K4071">
            <v>7.11</v>
          </cell>
          <cell r="L4071" t="str">
            <v>kg/nos</v>
          </cell>
          <cell r="T4071">
            <v>0</v>
          </cell>
        </row>
        <row r="4072">
          <cell r="B4072" t="str">
            <v>4.15.4.f</v>
          </cell>
          <cell r="E4072" t="str">
            <v>Form-Work</v>
          </cell>
          <cell r="I4072" t="str">
            <v>m2</v>
          </cell>
          <cell r="J4072">
            <v>0.56000000000000005</v>
          </cell>
          <cell r="K4072">
            <v>0.56000000000000005</v>
          </cell>
          <cell r="L4072" t="str">
            <v>m2/nos</v>
          </cell>
          <cell r="T4072">
            <v>0</v>
          </cell>
        </row>
        <row r="4073">
          <cell r="D4073" t="str">
            <v>Concrete ring for cover installation</v>
          </cell>
          <cell r="T4073">
            <v>0</v>
          </cell>
        </row>
        <row r="4074">
          <cell r="B4074" t="str">
            <v>4.15.4.g</v>
          </cell>
          <cell r="E4074" t="str">
            <v>Con-C</v>
          </cell>
          <cell r="I4074" t="str">
            <v>m3</v>
          </cell>
          <cell r="J4074">
            <v>0.311</v>
          </cell>
          <cell r="K4074">
            <v>0.311</v>
          </cell>
          <cell r="L4074" t="str">
            <v>m3/nos</v>
          </cell>
          <cell r="T4074">
            <v>0</v>
          </cell>
        </row>
        <row r="4075">
          <cell r="B4075" t="str">
            <v>4.15.4.h</v>
          </cell>
          <cell r="E4075" t="str">
            <v>Re-Bar</v>
          </cell>
          <cell r="I4075" t="str">
            <v>kg</v>
          </cell>
          <cell r="J4075">
            <v>18.190000000000001</v>
          </cell>
          <cell r="K4075">
            <v>18.190000000000001</v>
          </cell>
          <cell r="L4075" t="str">
            <v>kg/nos</v>
          </cell>
          <cell r="T4075">
            <v>0</v>
          </cell>
        </row>
        <row r="4076">
          <cell r="B4076" t="str">
            <v>4.15.4.i</v>
          </cell>
          <cell r="E4076" t="str">
            <v>Form-Work</v>
          </cell>
          <cell r="I4076" t="str">
            <v>m2</v>
          </cell>
          <cell r="J4076">
            <v>2.8260000000000001</v>
          </cell>
          <cell r="K4076">
            <v>2.8260000000000001</v>
          </cell>
          <cell r="L4076" t="str">
            <v>m2/nos</v>
          </cell>
          <cell r="T4076">
            <v>0</v>
          </cell>
        </row>
        <row r="4077">
          <cell r="D4077" t="str">
            <v>Chamber</v>
          </cell>
          <cell r="T4077">
            <v>0</v>
          </cell>
        </row>
        <row r="4078">
          <cell r="B4078" t="str">
            <v>4.15.4.j</v>
          </cell>
          <cell r="E4078" t="str">
            <v>Con-C</v>
          </cell>
          <cell r="I4078" t="str">
            <v>m3</v>
          </cell>
          <cell r="J4078">
            <v>107.955</v>
          </cell>
          <cell r="K4078">
            <v>107.955</v>
          </cell>
          <cell r="L4078" t="str">
            <v>m3/nos</v>
          </cell>
          <cell r="T4078">
            <v>0</v>
          </cell>
        </row>
        <row r="4079">
          <cell r="B4079" t="str">
            <v>4.15.4.k</v>
          </cell>
          <cell r="E4079" t="str">
            <v>Re-Bar</v>
          </cell>
          <cell r="I4079" t="str">
            <v>kg</v>
          </cell>
          <cell r="J4079">
            <v>11922.773999999999</v>
          </cell>
          <cell r="K4079">
            <v>11922.773999999999</v>
          </cell>
          <cell r="L4079" t="str">
            <v>kg/nos</v>
          </cell>
          <cell r="T4079">
            <v>0</v>
          </cell>
        </row>
        <row r="4080">
          <cell r="B4080" t="str">
            <v>4.15.4.l</v>
          </cell>
          <cell r="E4080" t="str">
            <v>Form-Work</v>
          </cell>
          <cell r="I4080" t="str">
            <v>m2</v>
          </cell>
          <cell r="J4080">
            <v>261.66000000000003</v>
          </cell>
          <cell r="K4080">
            <v>261.66000000000003</v>
          </cell>
          <cell r="L4080" t="str">
            <v>m2/nos</v>
          </cell>
          <cell r="T4080">
            <v>0</v>
          </cell>
        </row>
        <row r="4081">
          <cell r="D4081" t="str">
            <v>Pre-cast</v>
          </cell>
          <cell r="T4081">
            <v>0</v>
          </cell>
        </row>
        <row r="4082">
          <cell r="B4082" t="str">
            <v>4.15.4.m</v>
          </cell>
          <cell r="E4082" t="str">
            <v>Con-C</v>
          </cell>
          <cell r="I4082" t="str">
            <v>m3</v>
          </cell>
          <cell r="J4082">
            <v>3.0019999999999998</v>
          </cell>
          <cell r="K4082">
            <v>3.0019999999999998</v>
          </cell>
          <cell r="L4082" t="str">
            <v>m3/nos</v>
          </cell>
          <cell r="T4082">
            <v>0</v>
          </cell>
        </row>
        <row r="4083">
          <cell r="B4083" t="str">
            <v>4.15.4.n</v>
          </cell>
          <cell r="E4083" t="str">
            <v>Re-Bar</v>
          </cell>
          <cell r="I4083" t="str">
            <v>kg</v>
          </cell>
          <cell r="J4083">
            <v>401.57799999999997</v>
          </cell>
          <cell r="K4083">
            <v>401.57799999999997</v>
          </cell>
          <cell r="L4083" t="str">
            <v>kg/nos</v>
          </cell>
          <cell r="T4083">
            <v>0</v>
          </cell>
        </row>
        <row r="4084">
          <cell r="B4084" t="str">
            <v>4.15.4.o</v>
          </cell>
          <cell r="E4084" t="str">
            <v>Form-Work</v>
          </cell>
          <cell r="I4084" t="str">
            <v>m2</v>
          </cell>
          <cell r="J4084">
            <v>18.904</v>
          </cell>
          <cell r="K4084">
            <v>18.904</v>
          </cell>
          <cell r="L4084" t="str">
            <v>m2/nos</v>
          </cell>
          <cell r="T4084">
            <v>0</v>
          </cell>
        </row>
        <row r="4085">
          <cell r="T4085">
            <v>0</v>
          </cell>
        </row>
        <row r="4086">
          <cell r="D4086" t="str">
            <v>Concrete class C</v>
          </cell>
          <cell r="I4086" t="str">
            <v>m3</v>
          </cell>
          <cell r="J4086">
            <v>115.33399999999999</v>
          </cell>
          <cell r="M4086">
            <v>780355.86170863418</v>
          </cell>
          <cell r="T4086">
            <v>0</v>
          </cell>
        </row>
        <row r="4087">
          <cell r="D4087" t="str">
            <v>Material</v>
          </cell>
          <cell r="M4087">
            <v>19713060.192417815</v>
          </cell>
          <cell r="T4087">
            <v>0</v>
          </cell>
        </row>
        <row r="4088">
          <cell r="B4088" t="str">
            <v>B20194</v>
          </cell>
          <cell r="E4088" t="str">
            <v>Concrete Class C</v>
          </cell>
          <cell r="I4088" t="str">
            <v>m3</v>
          </cell>
          <cell r="J4088">
            <v>117.64067999999999</v>
          </cell>
          <cell r="K4088">
            <v>1.02</v>
          </cell>
          <cell r="M4088">
            <v>654528.80000000005</v>
          </cell>
          <cell r="N4088">
            <v>76999213.111583993</v>
          </cell>
          <cell r="O4088">
            <v>76999213.111583993</v>
          </cell>
          <cell r="P4088">
            <v>0</v>
          </cell>
          <cell r="Q4088">
            <v>0</v>
          </cell>
          <cell r="R4088">
            <v>0</v>
          </cell>
          <cell r="T4088">
            <v>0</v>
          </cell>
        </row>
        <row r="4089">
          <cell r="D4089" t="str">
            <v>Labour</v>
          </cell>
          <cell r="M4089">
            <v>3011794.1628264203</v>
          </cell>
          <cell r="T4089">
            <v>0</v>
          </cell>
        </row>
        <row r="4090">
          <cell r="B4090" t="str">
            <v>C20007</v>
          </cell>
          <cell r="E4090" t="str">
            <v>Placing beton (dinding)</v>
          </cell>
          <cell r="I4090" t="str">
            <v>m3</v>
          </cell>
          <cell r="J4090">
            <v>117.64067999999999</v>
          </cell>
          <cell r="M4090">
            <v>100000</v>
          </cell>
          <cell r="N4090">
            <v>11764067.999999998</v>
          </cell>
          <cell r="O4090">
            <v>0</v>
          </cell>
          <cell r="P4090">
            <v>11764067.999999998</v>
          </cell>
          <cell r="Q4090">
            <v>0</v>
          </cell>
          <cell r="R4090">
            <v>0</v>
          </cell>
          <cell r="T4090">
            <v>0</v>
          </cell>
        </row>
        <row r="4091">
          <cell r="D4091" t="str">
            <v>Equipment Operasional</v>
          </cell>
          <cell r="H4091" t="str">
            <v>BBM</v>
          </cell>
          <cell r="M4091">
            <v>317020.44104444934</v>
          </cell>
          <cell r="T4091">
            <v>0</v>
          </cell>
        </row>
        <row r="4092">
          <cell r="B4092" t="str">
            <v>D20029</v>
          </cell>
          <cell r="E4092" t="str">
            <v>Gerobak dorong</v>
          </cell>
          <cell r="I4092" t="str">
            <v>unit</v>
          </cell>
          <cell r="J4092">
            <v>2.3066799999999996</v>
          </cell>
          <cell r="K4092">
            <v>0.02</v>
          </cell>
          <cell r="M4092">
            <v>100000</v>
          </cell>
          <cell r="N4092">
            <v>230667.99999999997</v>
          </cell>
          <cell r="O4092">
            <v>0</v>
          </cell>
          <cell r="P4092">
            <v>0</v>
          </cell>
          <cell r="Q4092">
            <v>230667.99999999997</v>
          </cell>
          <cell r="R4092">
            <v>0</v>
          </cell>
          <cell r="T4092">
            <v>0</v>
          </cell>
        </row>
        <row r="4093">
          <cell r="B4093" t="str">
            <v>D20019</v>
          </cell>
          <cell r="E4093" t="str">
            <v>Concrete Vibrator</v>
          </cell>
          <cell r="I4093" t="str">
            <v>jam</v>
          </cell>
          <cell r="J4093">
            <v>50.950763052208828</v>
          </cell>
          <cell r="K4093">
            <v>0.44176706827309237</v>
          </cell>
          <cell r="L4093">
            <v>2.2636363636363637</v>
          </cell>
          <cell r="M4093">
            <v>8458.0449222720126</v>
          </cell>
          <cell r="N4093">
            <v>430943.84271961934</v>
          </cell>
          <cell r="O4093">
            <v>0</v>
          </cell>
          <cell r="P4093">
            <v>0</v>
          </cell>
          <cell r="Q4093">
            <v>430943.84271961934</v>
          </cell>
          <cell r="R4093">
            <v>0</v>
          </cell>
          <cell r="T4093">
            <v>0</v>
          </cell>
        </row>
        <row r="4094">
          <cell r="B4094" t="str">
            <v>D20006</v>
          </cell>
          <cell r="E4094" t="str">
            <v>Alat bantu Cor</v>
          </cell>
          <cell r="I4094" t="str">
            <v>m3</v>
          </cell>
          <cell r="J4094">
            <v>576.66999999999996</v>
          </cell>
          <cell r="K4094">
            <v>5</v>
          </cell>
          <cell r="M4094">
            <v>1000</v>
          </cell>
          <cell r="N4094">
            <v>576670</v>
          </cell>
          <cell r="O4094">
            <v>0</v>
          </cell>
          <cell r="P4094">
            <v>0</v>
          </cell>
          <cell r="Q4094">
            <v>576670</v>
          </cell>
          <cell r="R4094">
            <v>0</v>
          </cell>
          <cell r="T4094">
            <v>0</v>
          </cell>
        </row>
        <row r="4095">
          <cell r="T4095">
            <v>0</v>
          </cell>
        </row>
        <row r="4096">
          <cell r="B4096" t="str">
            <v>4.15.4.p</v>
          </cell>
          <cell r="D4096" t="str">
            <v>Reinforcement</v>
          </cell>
          <cell r="I4096" t="str">
            <v>kg</v>
          </cell>
          <cell r="J4096">
            <v>13676.601400000001</v>
          </cell>
          <cell r="K4096">
            <v>1.1000000000000001</v>
          </cell>
          <cell r="M4096">
            <v>12012.333333333334</v>
          </cell>
          <cell r="T4096">
            <v>0</v>
          </cell>
        </row>
        <row r="4097">
          <cell r="D4097" t="str">
            <v>Material</v>
          </cell>
          <cell r="M4097">
            <v>1728588.1729281771</v>
          </cell>
          <cell r="T4097">
            <v>0</v>
          </cell>
        </row>
        <row r="4098">
          <cell r="B4098" t="str">
            <v>B20011</v>
          </cell>
          <cell r="E4098" t="str">
            <v>Besi beton</v>
          </cell>
          <cell r="I4098" t="str">
            <v>kg</v>
          </cell>
          <cell r="J4098">
            <v>14360.431470000001</v>
          </cell>
          <cell r="K4098">
            <v>1.05</v>
          </cell>
          <cell r="M4098">
            <v>9800</v>
          </cell>
          <cell r="N4098">
            <v>140732228.40600002</v>
          </cell>
          <cell r="O4098">
            <v>140732228.40600002</v>
          </cell>
          <cell r="P4098">
            <v>0</v>
          </cell>
          <cell r="Q4098">
            <v>0</v>
          </cell>
          <cell r="R4098">
            <v>0</v>
          </cell>
          <cell r="T4098">
            <v>0</v>
          </cell>
        </row>
        <row r="4099">
          <cell r="B4099" t="str">
            <v>B20050</v>
          </cell>
          <cell r="E4099" t="str">
            <v>Kawat Bendrad</v>
          </cell>
          <cell r="I4099" t="str">
            <v>Kg</v>
          </cell>
          <cell r="J4099">
            <v>273.53202800000003</v>
          </cell>
          <cell r="K4099">
            <v>0.02</v>
          </cell>
          <cell r="M4099">
            <v>13950</v>
          </cell>
          <cell r="N4099">
            <v>3815771.7906000004</v>
          </cell>
          <cell r="O4099">
            <v>3815771.7906000004</v>
          </cell>
          <cell r="P4099">
            <v>0</v>
          </cell>
          <cell r="Q4099">
            <v>0</v>
          </cell>
          <cell r="R4099">
            <v>0</v>
          </cell>
          <cell r="T4099">
            <v>0</v>
          </cell>
        </row>
        <row r="4100">
          <cell r="D4100" t="str">
            <v>Labour</v>
          </cell>
          <cell r="M4100">
            <v>206076.36464088401</v>
          </cell>
          <cell r="T4100">
            <v>0</v>
          </cell>
        </row>
        <row r="4101">
          <cell r="B4101" t="str">
            <v>C20014</v>
          </cell>
          <cell r="E4101" t="str">
            <v>Upah fabrikasi dan install besi beton</v>
          </cell>
          <cell r="I4101" t="str">
            <v>kg</v>
          </cell>
          <cell r="J4101">
            <v>14360.431470000001</v>
          </cell>
          <cell r="M4101">
            <v>1200</v>
          </cell>
          <cell r="N4101">
            <v>17232517.764000002</v>
          </cell>
          <cell r="O4101">
            <v>0</v>
          </cell>
          <cell r="P4101">
            <v>17232517.764000002</v>
          </cell>
          <cell r="Q4101">
            <v>0</v>
          </cell>
          <cell r="R4101">
            <v>0</v>
          </cell>
          <cell r="T4101">
            <v>0</v>
          </cell>
        </row>
        <row r="4102">
          <cell r="D4102" t="str">
            <v>Equipment Operasional</v>
          </cell>
          <cell r="M4102">
            <v>29984.656230816458</v>
          </cell>
          <cell r="T4102">
            <v>0</v>
          </cell>
        </row>
        <row r="4103">
          <cell r="B4103" t="str">
            <v>D20013</v>
          </cell>
          <cell r="E4103" t="str">
            <v>Bar bender</v>
          </cell>
          <cell r="G4103">
            <v>300</v>
          </cell>
          <cell r="I4103" t="str">
            <v>jam</v>
          </cell>
          <cell r="J4103">
            <v>45.588671333333338</v>
          </cell>
          <cell r="K4103">
            <v>3.3333333333333335E-3</v>
          </cell>
          <cell r="M4103">
            <v>20000</v>
          </cell>
          <cell r="N4103">
            <v>911773.42666666675</v>
          </cell>
          <cell r="O4103">
            <v>0</v>
          </cell>
          <cell r="P4103">
            <v>0</v>
          </cell>
          <cell r="Q4103">
            <v>911773.42666666675</v>
          </cell>
          <cell r="R4103">
            <v>0</v>
          </cell>
          <cell r="T4103">
            <v>0</v>
          </cell>
        </row>
        <row r="4104">
          <cell r="B4104" t="str">
            <v>D20014</v>
          </cell>
          <cell r="E4104" t="str">
            <v>Bar cutter</v>
          </cell>
          <cell r="G4104">
            <v>300</v>
          </cell>
          <cell r="I4104" t="str">
            <v>jam</v>
          </cell>
          <cell r="J4104">
            <v>45.588671333333338</v>
          </cell>
          <cell r="K4104">
            <v>3.3333333333333335E-3</v>
          </cell>
          <cell r="M4104">
            <v>20000</v>
          </cell>
          <cell r="N4104">
            <v>911773.42666666675</v>
          </cell>
          <cell r="O4104">
            <v>0</v>
          </cell>
          <cell r="P4104">
            <v>0</v>
          </cell>
          <cell r="Q4104">
            <v>911773.42666666675</v>
          </cell>
          <cell r="R4104">
            <v>0</v>
          </cell>
          <cell r="T4104">
            <v>0</v>
          </cell>
        </row>
        <row r="4105">
          <cell r="B4105" t="str">
            <v>D20005</v>
          </cell>
          <cell r="E4105" t="str">
            <v>Alat bantu pekerjaan besi</v>
          </cell>
          <cell r="I4105" t="str">
            <v>kg</v>
          </cell>
          <cell r="J4105">
            <v>13676.601400000001</v>
          </cell>
          <cell r="K4105">
            <v>1</v>
          </cell>
          <cell r="M4105">
            <v>50</v>
          </cell>
          <cell r="N4105">
            <v>683830.07000000007</v>
          </cell>
          <cell r="O4105">
            <v>0</v>
          </cell>
          <cell r="P4105">
            <v>0</v>
          </cell>
          <cell r="Q4105">
            <v>683830.07000000007</v>
          </cell>
          <cell r="R4105">
            <v>0</v>
          </cell>
          <cell r="T4105">
            <v>0</v>
          </cell>
        </row>
        <row r="4106">
          <cell r="T4106">
            <v>0</v>
          </cell>
        </row>
        <row r="4107">
          <cell r="D4107" t="str">
            <v>Formwork</v>
          </cell>
          <cell r="I4107" t="str">
            <v>m2</v>
          </cell>
          <cell r="J4107">
            <v>301.83000000000004</v>
          </cell>
          <cell r="M4107">
            <v>106081.89555555556</v>
          </cell>
          <cell r="T4107">
            <v>0</v>
          </cell>
        </row>
        <row r="4108">
          <cell r="D4108" t="str">
            <v>Material</v>
          </cell>
          <cell r="M4108">
            <v>1081758.3073564507</v>
          </cell>
          <cell r="T4108">
            <v>0</v>
          </cell>
        </row>
        <row r="4109">
          <cell r="B4109" t="str">
            <v>A20008</v>
          </cell>
          <cell r="E4109" t="str">
            <v>Kayu bekisting</v>
          </cell>
          <cell r="G4109">
            <v>3</v>
          </cell>
          <cell r="H4109" t="str">
            <v>X pakai</v>
          </cell>
          <cell r="I4109" t="str">
            <v>m3</v>
          </cell>
          <cell r="J4109">
            <v>3.4846692708333338</v>
          </cell>
          <cell r="K4109">
            <v>1.154513888888889E-2</v>
          </cell>
          <cell r="M4109">
            <v>2193529.6</v>
          </cell>
          <cell r="N4109">
            <v>7643725.1917833351</v>
          </cell>
          <cell r="O4109">
            <v>7643725.1917833351</v>
          </cell>
          <cell r="P4109">
            <v>0</v>
          </cell>
          <cell r="Q4109">
            <v>0</v>
          </cell>
          <cell r="R4109">
            <v>0</v>
          </cell>
          <cell r="T4109">
            <v>0</v>
          </cell>
        </row>
        <row r="4110">
          <cell r="B4110" t="str">
            <v>B20065</v>
          </cell>
          <cell r="E4110" t="str">
            <v>Plywood 12mm x 4' x 8'</v>
          </cell>
          <cell r="G4110">
            <v>3</v>
          </cell>
          <cell r="H4110" t="str">
            <v>X pakai</v>
          </cell>
          <cell r="I4110" t="str">
            <v>lbr</v>
          </cell>
          <cell r="J4110">
            <v>34.934027777777786</v>
          </cell>
          <cell r="K4110">
            <v>0.11574074074074074</v>
          </cell>
          <cell r="M4110">
            <v>225000</v>
          </cell>
          <cell r="N4110">
            <v>7860156.2500000019</v>
          </cell>
          <cell r="O4110">
            <v>7860156.2500000019</v>
          </cell>
          <cell r="P4110">
            <v>0</v>
          </cell>
          <cell r="Q4110">
            <v>0</v>
          </cell>
          <cell r="R4110">
            <v>0</v>
          </cell>
          <cell r="T4110">
            <v>0</v>
          </cell>
        </row>
        <row r="4111">
          <cell r="B4111" t="str">
            <v>B20067</v>
          </cell>
          <cell r="E4111" t="str">
            <v>Paku</v>
          </cell>
          <cell r="G4111">
            <v>1</v>
          </cell>
          <cell r="H4111" t="str">
            <v>X pakai</v>
          </cell>
          <cell r="I4111" t="str">
            <v>kg</v>
          </cell>
          <cell r="J4111">
            <v>119.47437500000001</v>
          </cell>
          <cell r="K4111">
            <v>0.39583333333333331</v>
          </cell>
          <cell r="M4111">
            <v>10650</v>
          </cell>
          <cell r="N4111">
            <v>1272402.09375</v>
          </cell>
          <cell r="O4111">
            <v>1272402.09375</v>
          </cell>
          <cell r="P4111">
            <v>0</v>
          </cell>
          <cell r="Q4111">
            <v>0</v>
          </cell>
          <cell r="R4111">
            <v>0</v>
          </cell>
          <cell r="T4111">
            <v>0</v>
          </cell>
        </row>
        <row r="4112">
          <cell r="B4112" t="str">
            <v>B20091</v>
          </cell>
          <cell r="E4112" t="str">
            <v>Material lain (adjustable support, pipa dll)</v>
          </cell>
          <cell r="G4112">
            <v>80</v>
          </cell>
          <cell r="H4112" t="str">
            <v>X pakai</v>
          </cell>
          <cell r="I4112" t="str">
            <v>ls</v>
          </cell>
          <cell r="J4112">
            <v>3.7728750000000009</v>
          </cell>
          <cell r="K4112">
            <v>1.2500000000000001E-2</v>
          </cell>
          <cell r="M4112">
            <v>600000</v>
          </cell>
          <cell r="N4112">
            <v>2263725.0000000005</v>
          </cell>
          <cell r="O4112">
            <v>2263725.0000000005</v>
          </cell>
          <cell r="P4112">
            <v>0</v>
          </cell>
          <cell r="Q4112">
            <v>0</v>
          </cell>
          <cell r="R4112">
            <v>0</v>
          </cell>
          <cell r="T4112">
            <v>0</v>
          </cell>
        </row>
        <row r="4113">
          <cell r="B4113" t="str">
            <v>B20066</v>
          </cell>
          <cell r="E4113" t="str">
            <v>Oli formwork</v>
          </cell>
          <cell r="I4113" t="str">
            <v>liter</v>
          </cell>
          <cell r="J4113">
            <v>60.366000000000014</v>
          </cell>
          <cell r="K4113">
            <v>0.2</v>
          </cell>
          <cell r="M4113">
            <v>5000</v>
          </cell>
          <cell r="N4113">
            <v>301830.00000000006</v>
          </cell>
          <cell r="O4113">
            <v>301830.00000000006</v>
          </cell>
          <cell r="P4113">
            <v>0</v>
          </cell>
          <cell r="Q4113">
            <v>0</v>
          </cell>
          <cell r="R4113">
            <v>0</v>
          </cell>
          <cell r="T4113">
            <v>0</v>
          </cell>
        </row>
        <row r="4114">
          <cell r="D4114" t="str">
            <v>Labour</v>
          </cell>
          <cell r="M4114">
            <v>675234.89932885917</v>
          </cell>
          <cell r="T4114">
            <v>0</v>
          </cell>
        </row>
        <row r="4115">
          <cell r="B4115" t="str">
            <v>C20013</v>
          </cell>
          <cell r="E4115" t="str">
            <v>Upah fabrikasi bekisting</v>
          </cell>
          <cell r="I4115" t="str">
            <v>m2</v>
          </cell>
          <cell r="J4115">
            <v>100.61000000000001</v>
          </cell>
          <cell r="M4115">
            <v>30000</v>
          </cell>
          <cell r="N4115">
            <v>3018300.0000000005</v>
          </cell>
          <cell r="O4115">
            <v>0</v>
          </cell>
          <cell r="P4115">
            <v>3018300.0000000005</v>
          </cell>
          <cell r="Q4115">
            <v>0</v>
          </cell>
          <cell r="R4115">
            <v>0</v>
          </cell>
          <cell r="T4115">
            <v>0</v>
          </cell>
        </row>
        <row r="4116">
          <cell r="B4116" t="str">
            <v>C20017</v>
          </cell>
          <cell r="E4116" t="str">
            <v>Upah install bekisting</v>
          </cell>
          <cell r="I4116" t="str">
            <v>m2</v>
          </cell>
          <cell r="J4116">
            <v>301.83000000000004</v>
          </cell>
          <cell r="M4116">
            <v>30000</v>
          </cell>
          <cell r="N4116">
            <v>9054900.0000000019</v>
          </cell>
          <cell r="O4116">
            <v>0</v>
          </cell>
          <cell r="P4116">
            <v>9054900.0000000019</v>
          </cell>
          <cell r="Q4116">
            <v>0</v>
          </cell>
          <cell r="R4116">
            <v>0</v>
          </cell>
          <cell r="T4116">
            <v>0</v>
          </cell>
        </row>
        <row r="4117">
          <cell r="D4117" t="str">
            <v>Equipment Operasional</v>
          </cell>
          <cell r="M4117">
            <v>33761.744966442959</v>
          </cell>
          <cell r="T4117">
            <v>0</v>
          </cell>
        </row>
        <row r="4118">
          <cell r="B4118" t="str">
            <v>D20007</v>
          </cell>
          <cell r="E4118" t="str">
            <v>Alat bantu formwork</v>
          </cell>
          <cell r="I4118" t="str">
            <v>m2</v>
          </cell>
          <cell r="J4118">
            <v>301.83000000000004</v>
          </cell>
          <cell r="M4118">
            <v>2000</v>
          </cell>
          <cell r="N4118">
            <v>603660.00000000012</v>
          </cell>
          <cell r="O4118">
            <v>0</v>
          </cell>
          <cell r="P4118">
            <v>0</v>
          </cell>
          <cell r="Q4118">
            <v>603660.00000000012</v>
          </cell>
          <cell r="R4118">
            <v>0</v>
          </cell>
          <cell r="T4118">
            <v>0</v>
          </cell>
        </row>
        <row r="4119">
          <cell r="T4119">
            <v>0</v>
          </cell>
        </row>
        <row r="4120">
          <cell r="B4120" t="str">
            <v>4.15.5</v>
          </cell>
          <cell r="D4120" t="str">
            <v>Galvanized Steel Ladder</v>
          </cell>
          <cell r="I4120" t="str">
            <v>nos</v>
          </cell>
          <cell r="J4120">
            <v>1</v>
          </cell>
          <cell r="K4120">
            <v>57.87</v>
          </cell>
          <cell r="L4120" t="str">
            <v>kg/nos</v>
          </cell>
          <cell r="M4120">
            <v>1160582.8500000001</v>
          </cell>
          <cell r="T4120">
            <v>0</v>
          </cell>
        </row>
        <row r="4121">
          <cell r="D4121" t="str">
            <v>Material</v>
          </cell>
          <cell r="I4121" t="str">
            <v>kg</v>
          </cell>
          <cell r="J4121">
            <v>57.87</v>
          </cell>
          <cell r="M4121">
            <v>14805</v>
          </cell>
          <cell r="T4121">
            <v>0</v>
          </cell>
        </row>
        <row r="4122">
          <cell r="B4122" t="str">
            <v>B20008</v>
          </cell>
          <cell r="E4122" t="str">
            <v>Baja galvanis</v>
          </cell>
          <cell r="I4122" t="str">
            <v>kg</v>
          </cell>
          <cell r="J4122">
            <v>60.763500000000001</v>
          </cell>
          <cell r="K4122">
            <v>1.05</v>
          </cell>
          <cell r="M4122">
            <v>14100</v>
          </cell>
          <cell r="N4122">
            <v>856765.35</v>
          </cell>
          <cell r="O4122">
            <v>856765.35</v>
          </cell>
          <cell r="P4122">
            <v>0</v>
          </cell>
          <cell r="Q4122">
            <v>0</v>
          </cell>
          <cell r="R4122">
            <v>0</v>
          </cell>
          <cell r="T4122">
            <v>0</v>
          </cell>
        </row>
        <row r="4123">
          <cell r="D4123" t="str">
            <v>Labour</v>
          </cell>
          <cell r="M4123">
            <v>5250</v>
          </cell>
          <cell r="T4123">
            <v>0</v>
          </cell>
        </row>
        <row r="4124">
          <cell r="B4124" t="str">
            <v>C20023</v>
          </cell>
          <cell r="E4124" t="str">
            <v>Upah pabrikasi dan instalasi baja</v>
          </cell>
          <cell r="I4124" t="str">
            <v>kg</v>
          </cell>
          <cell r="J4124">
            <v>60.763500000000001</v>
          </cell>
          <cell r="M4124">
            <v>5000</v>
          </cell>
          <cell r="N4124">
            <v>303817.5</v>
          </cell>
          <cell r="O4124">
            <v>0</v>
          </cell>
          <cell r="P4124">
            <v>303817.5</v>
          </cell>
          <cell r="Q4124">
            <v>0</v>
          </cell>
          <cell r="R4124">
            <v>0</v>
          </cell>
          <cell r="T4124">
            <v>0</v>
          </cell>
        </row>
        <row r="4125">
          <cell r="T4125">
            <v>0</v>
          </cell>
        </row>
        <row r="4126">
          <cell r="B4126" t="str">
            <v>4.15.6</v>
          </cell>
          <cell r="D4126" t="str">
            <v>Non-Toxic Epoxy Coat</v>
          </cell>
          <cell r="I4126" t="str">
            <v>m2</v>
          </cell>
          <cell r="J4126">
            <v>142.00800000000001</v>
          </cell>
          <cell r="K4126">
            <v>142.00800000000001</v>
          </cell>
          <cell r="L4126" t="str">
            <v>m2/nos</v>
          </cell>
          <cell r="M4126">
            <v>81479.72</v>
          </cell>
          <cell r="T4126">
            <v>0</v>
          </cell>
        </row>
        <row r="4127">
          <cell r="B4127" t="str">
            <v>B20023</v>
          </cell>
          <cell r="E4127" t="str">
            <v>Epoxy primer</v>
          </cell>
          <cell r="I4127" t="str">
            <v>kg</v>
          </cell>
          <cell r="J4127">
            <v>71.004000000000005</v>
          </cell>
          <cell r="K4127">
            <v>0.5</v>
          </cell>
          <cell r="M4127">
            <v>77519.199999999997</v>
          </cell>
          <cell r="N4127">
            <v>5504173.2768000001</v>
          </cell>
          <cell r="O4127">
            <v>5504173.2768000001</v>
          </cell>
          <cell r="P4127">
            <v>0</v>
          </cell>
          <cell r="Q4127">
            <v>0</v>
          </cell>
          <cell r="R4127">
            <v>0</v>
          </cell>
          <cell r="T4127">
            <v>0</v>
          </cell>
        </row>
        <row r="4128">
          <cell r="B4128" t="str">
            <v>B20130</v>
          </cell>
          <cell r="E4128" t="str">
            <v>Epoxy finish 41</v>
          </cell>
          <cell r="I4128" t="str">
            <v>kg</v>
          </cell>
          <cell r="J4128">
            <v>14.200800000000001</v>
          </cell>
          <cell r="K4128">
            <v>0.1</v>
          </cell>
          <cell r="M4128">
            <v>102313.2</v>
          </cell>
          <cell r="N4128">
            <v>1452929.2905600001</v>
          </cell>
          <cell r="O4128">
            <v>1452929.2905600001</v>
          </cell>
          <cell r="P4128">
            <v>0</v>
          </cell>
          <cell r="Q4128">
            <v>0</v>
          </cell>
          <cell r="R4128">
            <v>0</v>
          </cell>
          <cell r="T4128">
            <v>0</v>
          </cell>
        </row>
        <row r="4129">
          <cell r="B4129" t="str">
            <v>B20131</v>
          </cell>
          <cell r="E4129" t="str">
            <v>Thinner epoxy 41</v>
          </cell>
          <cell r="I4129" t="str">
            <v>ltr</v>
          </cell>
          <cell r="J4129">
            <v>28.401600000000002</v>
          </cell>
          <cell r="K4129">
            <v>0.2</v>
          </cell>
          <cell r="M4129">
            <v>37444</v>
          </cell>
          <cell r="N4129">
            <v>1063469.5104</v>
          </cell>
          <cell r="O4129">
            <v>1063469.5104</v>
          </cell>
          <cell r="P4129">
            <v>0</v>
          </cell>
          <cell r="Q4129">
            <v>0</v>
          </cell>
          <cell r="R4129">
            <v>0</v>
          </cell>
          <cell r="T4129">
            <v>0</v>
          </cell>
        </row>
        <row r="4130">
          <cell r="B4130" t="str">
            <v>E20070</v>
          </cell>
          <cell r="E4130" t="str">
            <v>Upah cat epoxy</v>
          </cell>
          <cell r="I4130" t="str">
            <v>m2</v>
          </cell>
          <cell r="J4130">
            <v>142.00800000000001</v>
          </cell>
          <cell r="K4130">
            <v>1</v>
          </cell>
          <cell r="M4130">
            <v>25000</v>
          </cell>
          <cell r="N4130">
            <v>3550200.0000000005</v>
          </cell>
          <cell r="O4130">
            <v>0</v>
          </cell>
          <cell r="P4130">
            <v>0</v>
          </cell>
          <cell r="Q4130">
            <v>0</v>
          </cell>
          <cell r="R4130">
            <v>3550200.0000000005</v>
          </cell>
          <cell r="T4130">
            <v>0</v>
          </cell>
        </row>
        <row r="4131">
          <cell r="T4131">
            <v>0</v>
          </cell>
        </row>
        <row r="4132">
          <cell r="B4132" t="str">
            <v>4.15.7</v>
          </cell>
          <cell r="D4132" t="str">
            <v>Waterproofing Membarane With Propylene Board</v>
          </cell>
          <cell r="I4132" t="str">
            <v>m2</v>
          </cell>
          <cell r="J4132">
            <v>156.99600000000001</v>
          </cell>
          <cell r="K4132">
            <v>156.99600000000001</v>
          </cell>
          <cell r="L4132" t="str">
            <v>m2/nos</v>
          </cell>
          <cell r="M4132">
            <v>50000</v>
          </cell>
          <cell r="T4132">
            <v>0</v>
          </cell>
        </row>
        <row r="4133">
          <cell r="B4133" t="str">
            <v>E20357</v>
          </cell>
          <cell r="E4133" t="str">
            <v>Waterproofing Membarane With Propylene Board</v>
          </cell>
          <cell r="I4133" t="str">
            <v>m2</v>
          </cell>
          <cell r="J4133">
            <v>156.99600000000001</v>
          </cell>
          <cell r="M4133">
            <v>50000</v>
          </cell>
          <cell r="N4133">
            <v>7849800.0000000009</v>
          </cell>
          <cell r="O4133">
            <v>0</v>
          </cell>
          <cell r="P4133">
            <v>0</v>
          </cell>
          <cell r="Q4133">
            <v>0</v>
          </cell>
          <cell r="R4133">
            <v>7849800.0000000009</v>
          </cell>
          <cell r="T4133">
            <v>0</v>
          </cell>
        </row>
        <row r="4134">
          <cell r="T4134">
            <v>0</v>
          </cell>
        </row>
        <row r="4135">
          <cell r="B4135" t="str">
            <v>4.15.8</v>
          </cell>
          <cell r="D4135" t="str">
            <v>Asphalt Pavement</v>
          </cell>
          <cell r="I4135" t="str">
            <v>m2</v>
          </cell>
          <cell r="J4135">
            <v>0</v>
          </cell>
          <cell r="K4135">
            <v>0</v>
          </cell>
          <cell r="L4135" t="str">
            <v>m2/nos</v>
          </cell>
          <cell r="M4135" t="e">
            <v>#DIV/0!</v>
          </cell>
          <cell r="T4135">
            <v>0</v>
          </cell>
        </row>
        <row r="4136">
          <cell r="D4136" t="str">
            <v>AC-WC</v>
          </cell>
          <cell r="F4136">
            <v>5</v>
          </cell>
          <cell r="I4136" t="str">
            <v>m2</v>
          </cell>
          <cell r="J4136">
            <v>0</v>
          </cell>
          <cell r="M4136" t="e">
            <v>#DIV/0!</v>
          </cell>
          <cell r="T4136">
            <v>0</v>
          </cell>
        </row>
        <row r="4137">
          <cell r="D4137" t="str">
            <v>Material</v>
          </cell>
          <cell r="M4137" t="e">
            <v>#DIV/0!</v>
          </cell>
          <cell r="T4137">
            <v>0</v>
          </cell>
        </row>
        <row r="4138">
          <cell r="B4138" t="str">
            <v>A20002</v>
          </cell>
          <cell r="E4138" t="str">
            <v>Agregat kasar</v>
          </cell>
          <cell r="I4138" t="str">
            <v>m3</v>
          </cell>
          <cell r="J4138">
            <v>0</v>
          </cell>
          <cell r="K4138">
            <v>2.5987500000000004E-2</v>
          </cell>
          <cell r="M4138">
            <v>100585.90399999999</v>
          </cell>
          <cell r="N4138">
            <v>0</v>
          </cell>
          <cell r="O4138">
            <v>0</v>
          </cell>
          <cell r="P4138">
            <v>0</v>
          </cell>
          <cell r="Q4138">
            <v>0</v>
          </cell>
          <cell r="R4138">
            <v>0</v>
          </cell>
          <cell r="T4138">
            <v>0</v>
          </cell>
        </row>
        <row r="4139">
          <cell r="B4139" t="str">
            <v>A20001</v>
          </cell>
          <cell r="E4139" t="str">
            <v>Agregat halus</v>
          </cell>
          <cell r="I4139" t="str">
            <v>m3</v>
          </cell>
          <cell r="J4139">
            <v>0</v>
          </cell>
          <cell r="K4139">
            <v>3.7812499999999999E-2</v>
          </cell>
          <cell r="M4139">
            <v>113923.47200000001</v>
          </cell>
          <cell r="N4139">
            <v>0</v>
          </cell>
          <cell r="O4139">
            <v>0</v>
          </cell>
          <cell r="P4139">
            <v>0</v>
          </cell>
          <cell r="Q4139">
            <v>0</v>
          </cell>
          <cell r="R4139">
            <v>0</v>
          </cell>
          <cell r="T4139">
            <v>0</v>
          </cell>
        </row>
        <row r="4140">
          <cell r="B4140" t="str">
            <v>A20007</v>
          </cell>
          <cell r="E4140" t="str">
            <v>Filler</v>
          </cell>
          <cell r="I4140" t="str">
            <v>kg</v>
          </cell>
          <cell r="J4140">
            <v>0</v>
          </cell>
          <cell r="K4140">
            <v>1.2375</v>
          </cell>
          <cell r="M4140">
            <v>1054</v>
          </cell>
          <cell r="N4140">
            <v>0</v>
          </cell>
          <cell r="O4140">
            <v>0</v>
          </cell>
          <cell r="P4140">
            <v>0</v>
          </cell>
          <cell r="Q4140">
            <v>0</v>
          </cell>
          <cell r="R4140">
            <v>0</v>
          </cell>
          <cell r="T4140">
            <v>0</v>
          </cell>
        </row>
        <row r="4141">
          <cell r="B4141" t="str">
            <v>B20007</v>
          </cell>
          <cell r="E4141" t="str">
            <v>Aspal</v>
          </cell>
          <cell r="I4141" t="str">
            <v>kg</v>
          </cell>
          <cell r="J4141">
            <v>0</v>
          </cell>
          <cell r="K4141">
            <v>7.3237500000000013</v>
          </cell>
          <cell r="M4141">
            <v>6900</v>
          </cell>
          <cell r="N4141">
            <v>0</v>
          </cell>
          <cell r="O4141">
            <v>0</v>
          </cell>
          <cell r="P4141">
            <v>0</v>
          </cell>
          <cell r="Q4141">
            <v>0</v>
          </cell>
          <cell r="R4141">
            <v>0</v>
          </cell>
          <cell r="T4141">
            <v>0</v>
          </cell>
        </row>
        <row r="4142">
          <cell r="D4142" t="str">
            <v>Labour</v>
          </cell>
          <cell r="M4142" t="e">
            <v>#DIV/0!</v>
          </cell>
          <cell r="T4142">
            <v>0</v>
          </cell>
        </row>
        <row r="4143">
          <cell r="B4143" t="str">
            <v>C20001</v>
          </cell>
          <cell r="E4143" t="str">
            <v>Tenaga</v>
          </cell>
          <cell r="G4143">
            <v>6</v>
          </cell>
          <cell r="I4143" t="str">
            <v>jam</v>
          </cell>
          <cell r="J4143">
            <v>0</v>
          </cell>
          <cell r="K4143">
            <v>1.6265060240963858E-2</v>
          </cell>
          <cell r="L4143">
            <v>368.88888888888886</v>
          </cell>
          <cell r="M4143">
            <v>17500</v>
          </cell>
          <cell r="N4143">
            <v>0</v>
          </cell>
          <cell r="O4143">
            <v>0</v>
          </cell>
          <cell r="P4143">
            <v>0</v>
          </cell>
          <cell r="Q4143">
            <v>0</v>
          </cell>
          <cell r="R4143">
            <v>0</v>
          </cell>
          <cell r="T4143">
            <v>0</v>
          </cell>
        </row>
        <row r="4144">
          <cell r="B4144" t="str">
            <v>C20003</v>
          </cell>
          <cell r="E4144" t="str">
            <v>Mandor</v>
          </cell>
          <cell r="G4144">
            <v>1</v>
          </cell>
          <cell r="I4144" t="str">
            <v>jam</v>
          </cell>
          <cell r="J4144">
            <v>0</v>
          </cell>
          <cell r="K4144">
            <v>1.8975903614457835E-3</v>
          </cell>
          <cell r="L4144">
            <v>526.98412698412687</v>
          </cell>
          <cell r="M4144">
            <v>27500</v>
          </cell>
          <cell r="N4144">
            <v>0</v>
          </cell>
          <cell r="O4144">
            <v>0</v>
          </cell>
          <cell r="P4144">
            <v>0</v>
          </cell>
          <cell r="Q4144">
            <v>0</v>
          </cell>
          <cell r="R4144">
            <v>0</v>
          </cell>
          <cell r="T4144">
            <v>0</v>
          </cell>
        </row>
        <row r="4145">
          <cell r="D4145" t="str">
            <v>Equipment Operasional</v>
          </cell>
          <cell r="H4145" t="str">
            <v>BBM</v>
          </cell>
          <cell r="M4145" t="e">
            <v>#DIV/0!</v>
          </cell>
          <cell r="T4145">
            <v>0</v>
          </cell>
        </row>
        <row r="4146">
          <cell r="B4146" t="str">
            <v>D20042</v>
          </cell>
          <cell r="E4146" t="str">
            <v>Wheel loader</v>
          </cell>
          <cell r="G4146">
            <v>16</v>
          </cell>
          <cell r="H4146">
            <v>0</v>
          </cell>
          <cell r="I4146" t="str">
            <v>jam</v>
          </cell>
          <cell r="J4146">
            <v>0</v>
          </cell>
          <cell r="K4146">
            <v>1.8592890078833852E-3</v>
          </cell>
          <cell r="L4146">
            <v>537.84</v>
          </cell>
          <cell r="M4146">
            <v>173345.6</v>
          </cell>
          <cell r="N4146">
            <v>0</v>
          </cell>
          <cell r="O4146">
            <v>0</v>
          </cell>
          <cell r="P4146">
            <v>0</v>
          </cell>
          <cell r="Q4146">
            <v>0</v>
          </cell>
          <cell r="R4146">
            <v>0</v>
          </cell>
          <cell r="T4146">
            <v>0</v>
          </cell>
        </row>
        <row r="4147">
          <cell r="B4147" t="str">
            <v>D20011</v>
          </cell>
          <cell r="E4147" t="str">
            <v>AMP</v>
          </cell>
          <cell r="G4147">
            <v>35</v>
          </cell>
          <cell r="H4147">
            <v>0</v>
          </cell>
          <cell r="I4147" t="str">
            <v>jam</v>
          </cell>
          <cell r="J4147">
            <v>0</v>
          </cell>
          <cell r="K4147">
            <v>2.7108433734939763E-3</v>
          </cell>
          <cell r="L4147">
            <v>368.88888888888886</v>
          </cell>
          <cell r="M4147">
            <v>635267.251017045</v>
          </cell>
          <cell r="N4147">
            <v>0</v>
          </cell>
          <cell r="O4147">
            <v>0</v>
          </cell>
          <cell r="P4147">
            <v>0</v>
          </cell>
          <cell r="Q4147">
            <v>0</v>
          </cell>
          <cell r="R4147">
            <v>0</v>
          </cell>
          <cell r="T4147">
            <v>0</v>
          </cell>
        </row>
        <row r="4148">
          <cell r="B4148" t="str">
            <v>D20027</v>
          </cell>
          <cell r="E4148" t="str">
            <v>Genset</v>
          </cell>
          <cell r="G4148">
            <v>10</v>
          </cell>
          <cell r="H4148">
            <v>0</v>
          </cell>
          <cell r="I4148" t="str">
            <v>jam</v>
          </cell>
          <cell r="J4148">
            <v>0</v>
          </cell>
          <cell r="K4148">
            <v>2.7108433734939763E-3</v>
          </cell>
          <cell r="L4148">
            <v>368.88888888888886</v>
          </cell>
          <cell r="M4148">
            <v>19041.044336153493</v>
          </cell>
          <cell r="N4148">
            <v>0</v>
          </cell>
          <cell r="O4148">
            <v>0</v>
          </cell>
          <cell r="P4148">
            <v>0</v>
          </cell>
          <cell r="Q4148">
            <v>0</v>
          </cell>
          <cell r="R4148">
            <v>0</v>
          </cell>
          <cell r="T4148">
            <v>0</v>
          </cell>
        </row>
        <row r="4149">
          <cell r="B4149" t="str">
            <v>D20024</v>
          </cell>
          <cell r="E4149" t="str">
            <v>Dump Truck 20 Ton</v>
          </cell>
          <cell r="G4149">
            <v>10</v>
          </cell>
          <cell r="H4149">
            <v>0</v>
          </cell>
          <cell r="I4149" t="str">
            <v>jam</v>
          </cell>
          <cell r="J4149">
            <v>0</v>
          </cell>
          <cell r="K4149">
            <v>1.210843373493976E-2</v>
          </cell>
          <cell r="L4149">
            <v>82.587064676616905</v>
          </cell>
          <cell r="M4149">
            <v>192744.92307692309</v>
          </cell>
          <cell r="N4149">
            <v>0</v>
          </cell>
          <cell r="O4149">
            <v>0</v>
          </cell>
          <cell r="P4149">
            <v>0</v>
          </cell>
          <cell r="Q4149">
            <v>0</v>
          </cell>
          <cell r="R4149">
            <v>0</v>
          </cell>
          <cell r="T4149">
            <v>0</v>
          </cell>
        </row>
        <row r="4150">
          <cell r="B4150" t="str">
            <v>D20012</v>
          </cell>
          <cell r="E4150" t="str">
            <v>Asphalt finisher</v>
          </cell>
          <cell r="G4150">
            <v>12</v>
          </cell>
          <cell r="H4150">
            <v>0</v>
          </cell>
          <cell r="I4150" t="str">
            <v>jam</v>
          </cell>
          <cell r="J4150">
            <v>0</v>
          </cell>
          <cell r="K4150">
            <v>3.3885542168674704E-3</v>
          </cell>
          <cell r="L4150">
            <v>295.11111111111109</v>
          </cell>
          <cell r="M4150">
            <v>116435.14869362471</v>
          </cell>
          <cell r="N4150">
            <v>0</v>
          </cell>
          <cell r="O4150">
            <v>0</v>
          </cell>
          <cell r="P4150">
            <v>0</v>
          </cell>
          <cell r="Q4150">
            <v>0</v>
          </cell>
          <cell r="R4150">
            <v>0</v>
          </cell>
          <cell r="T4150">
            <v>0</v>
          </cell>
        </row>
        <row r="4151">
          <cell r="B4151" t="str">
            <v>D20037</v>
          </cell>
          <cell r="E4151" t="str">
            <v>Tandem roller 6 ton</v>
          </cell>
          <cell r="G4151">
            <v>16</v>
          </cell>
          <cell r="H4151">
            <v>0</v>
          </cell>
          <cell r="I4151" t="str">
            <v>jam</v>
          </cell>
          <cell r="J4151">
            <v>0</v>
          </cell>
          <cell r="K4151">
            <v>3.2128514056224901E-3</v>
          </cell>
          <cell r="L4151">
            <v>311.25</v>
          </cell>
          <cell r="M4151">
            <v>121405.58489999251</v>
          </cell>
          <cell r="N4151">
            <v>0</v>
          </cell>
          <cell r="O4151">
            <v>0</v>
          </cell>
          <cell r="P4151">
            <v>0</v>
          </cell>
          <cell r="Q4151">
            <v>0</v>
          </cell>
          <cell r="R4151">
            <v>0</v>
          </cell>
          <cell r="T4151">
            <v>0</v>
          </cell>
        </row>
        <row r="4152">
          <cell r="B4152" t="str">
            <v>D20034</v>
          </cell>
          <cell r="E4152" t="str">
            <v>Pneumatic tire roller 6 ton</v>
          </cell>
          <cell r="G4152">
            <v>12</v>
          </cell>
          <cell r="H4152">
            <v>0</v>
          </cell>
          <cell r="I4152" t="str">
            <v>jam</v>
          </cell>
          <cell r="J4152">
            <v>0</v>
          </cell>
          <cell r="K4152">
            <v>2.2948938611589216E-3</v>
          </cell>
          <cell r="L4152">
            <v>435.74999999999994</v>
          </cell>
          <cell r="M4152">
            <v>129395.094333325</v>
          </cell>
          <cell r="N4152">
            <v>0</v>
          </cell>
          <cell r="O4152">
            <v>0</v>
          </cell>
          <cell r="P4152">
            <v>0</v>
          </cell>
          <cell r="Q4152">
            <v>0</v>
          </cell>
          <cell r="R4152">
            <v>0</v>
          </cell>
          <cell r="T4152">
            <v>0</v>
          </cell>
        </row>
        <row r="4153">
          <cell r="B4153" t="str">
            <v>D20052</v>
          </cell>
          <cell r="E4153" t="str">
            <v>Alat bantu pek. aspal</v>
          </cell>
          <cell r="I4153" t="str">
            <v>m3</v>
          </cell>
          <cell r="J4153">
            <v>0</v>
          </cell>
          <cell r="K4153">
            <v>1</v>
          </cell>
          <cell r="M4153">
            <v>100</v>
          </cell>
          <cell r="N4153">
            <v>0</v>
          </cell>
          <cell r="O4153">
            <v>0</v>
          </cell>
          <cell r="P4153">
            <v>0</v>
          </cell>
          <cell r="Q4153">
            <v>0</v>
          </cell>
          <cell r="R4153">
            <v>0</v>
          </cell>
          <cell r="T4153">
            <v>0</v>
          </cell>
        </row>
        <row r="4154">
          <cell r="B4154" t="str">
            <v>D20050</v>
          </cell>
          <cell r="E4154" t="str">
            <v>BBM solar</v>
          </cell>
          <cell r="H4154">
            <v>0</v>
          </cell>
          <cell r="I4154" t="str">
            <v>ltr</v>
          </cell>
          <cell r="J4154">
            <v>0</v>
          </cell>
          <cell r="M4154">
            <v>989.1712</v>
          </cell>
          <cell r="N4154">
            <v>0</v>
          </cell>
          <cell r="O4154">
            <v>0</v>
          </cell>
          <cell r="P4154">
            <v>0</v>
          </cell>
          <cell r="Q4154">
            <v>0</v>
          </cell>
          <cell r="R4154">
            <v>0</v>
          </cell>
          <cell r="T4154">
            <v>0</v>
          </cell>
        </row>
        <row r="4155">
          <cell r="T4155">
            <v>0</v>
          </cell>
        </row>
        <row r="4156">
          <cell r="B4156" t="str">
            <v>4.15.9</v>
          </cell>
          <cell r="D4156" t="str">
            <v>Cast Iron Frame &amp; Perforated Cover</v>
          </cell>
          <cell r="I4156" t="str">
            <v>nos</v>
          </cell>
          <cell r="J4156">
            <v>1</v>
          </cell>
          <cell r="K4156">
            <v>1130.3999999999999</v>
          </cell>
          <cell r="L4156" t="str">
            <v>kg/nos</v>
          </cell>
          <cell r="M4156">
            <v>19406141.999999996</v>
          </cell>
          <cell r="T4156">
            <v>0</v>
          </cell>
        </row>
        <row r="4157">
          <cell r="D4157" t="str">
            <v>Material</v>
          </cell>
          <cell r="I4157" t="str">
            <v>kg</v>
          </cell>
          <cell r="J4157">
            <v>1130.3999999999999</v>
          </cell>
          <cell r="M4157">
            <v>11917.5</v>
          </cell>
          <cell r="T4157">
            <v>0</v>
          </cell>
        </row>
        <row r="4158">
          <cell r="B4158" t="str">
            <v>B20010</v>
          </cell>
          <cell r="E4158" t="str">
            <v>Baja Struktur</v>
          </cell>
          <cell r="I4158" t="str">
            <v>kg</v>
          </cell>
          <cell r="J4158">
            <v>1186.9199999999998</v>
          </cell>
          <cell r="K4158">
            <v>1.05</v>
          </cell>
          <cell r="M4158">
            <v>11350</v>
          </cell>
          <cell r="N4158">
            <v>13471541.999999998</v>
          </cell>
          <cell r="O4158">
            <v>13471541.999999998</v>
          </cell>
          <cell r="P4158">
            <v>0</v>
          </cell>
          <cell r="Q4158">
            <v>0</v>
          </cell>
          <cell r="R4158">
            <v>0</v>
          </cell>
          <cell r="T4158">
            <v>0</v>
          </cell>
        </row>
        <row r="4159">
          <cell r="D4159" t="str">
            <v>Labour</v>
          </cell>
          <cell r="M4159">
            <v>5250</v>
          </cell>
          <cell r="T4159">
            <v>0</v>
          </cell>
        </row>
        <row r="4160">
          <cell r="B4160" t="str">
            <v>C20023</v>
          </cell>
          <cell r="E4160" t="str">
            <v>Upah pabrikasi dan instalasi baja</v>
          </cell>
          <cell r="I4160" t="str">
            <v>kg</v>
          </cell>
          <cell r="J4160">
            <v>1186.9199999999998</v>
          </cell>
          <cell r="M4160">
            <v>5000</v>
          </cell>
          <cell r="N4160">
            <v>5934599.9999999991</v>
          </cell>
          <cell r="O4160">
            <v>0</v>
          </cell>
          <cell r="P4160">
            <v>5934599.9999999991</v>
          </cell>
          <cell r="Q4160">
            <v>0</v>
          </cell>
          <cell r="R4160">
            <v>0</v>
          </cell>
          <cell r="T4160">
            <v>0</v>
          </cell>
        </row>
        <row r="4161">
          <cell r="T4161">
            <v>0</v>
          </cell>
        </row>
        <row r="4162">
          <cell r="B4162" t="str">
            <v>4.16</v>
          </cell>
          <cell r="D4162" t="str">
            <v>Chamber Type (E)</v>
          </cell>
          <cell r="I4162" t="str">
            <v>nos</v>
          </cell>
          <cell r="J4162">
            <v>1</v>
          </cell>
          <cell r="M4162">
            <v>456751828.85808456</v>
          </cell>
          <cell r="N4162">
            <v>456751828.85808456</v>
          </cell>
          <cell r="O4162">
            <v>352046646.63400877</v>
          </cell>
          <cell r="P4162">
            <v>60789436.795783564</v>
          </cell>
          <cell r="Q4162">
            <v>32659645.428292342</v>
          </cell>
          <cell r="R4162">
            <v>11256100</v>
          </cell>
          <cell r="S4162">
            <v>0</v>
          </cell>
          <cell r="T4162">
            <v>0</v>
          </cell>
        </row>
        <row r="4163">
          <cell r="B4163" t="str">
            <v>4.16.1</v>
          </cell>
          <cell r="D4163" t="str">
            <v>Excavation</v>
          </cell>
          <cell r="F4163" t="str">
            <v>buang sejauh 8 km</v>
          </cell>
          <cell r="I4163" t="str">
            <v>m3</v>
          </cell>
          <cell r="J4163">
            <v>322.89600000000007</v>
          </cell>
          <cell r="K4163">
            <v>322.89600000000007</v>
          </cell>
          <cell r="L4163" t="str">
            <v>m3/nos</v>
          </cell>
          <cell r="M4163">
            <v>83278.272710006873</v>
          </cell>
          <cell r="T4163">
            <v>0</v>
          </cell>
        </row>
        <row r="4164">
          <cell r="D4164" t="str">
            <v>Soft Soil (Excavation)</v>
          </cell>
          <cell r="F4164" t="str">
            <v>Estimate =</v>
          </cell>
          <cell r="G4164">
            <v>0.25</v>
          </cell>
          <cell r="I4164" t="str">
            <v>m3</v>
          </cell>
          <cell r="J4164">
            <v>80.724000000000018</v>
          </cell>
          <cell r="M4164">
            <v>42763.506795090689</v>
          </cell>
          <cell r="T4164">
            <v>0</v>
          </cell>
        </row>
        <row r="4165">
          <cell r="D4165" t="str">
            <v>Labour</v>
          </cell>
          <cell r="M4165">
            <v>2615.4616868469261</v>
          </cell>
          <cell r="T4165">
            <v>0</v>
          </cell>
        </row>
        <row r="4166">
          <cell r="B4166" t="str">
            <v>C20001</v>
          </cell>
          <cell r="E4166" t="str">
            <v>Tenaga</v>
          </cell>
          <cell r="G4166">
            <v>3</v>
          </cell>
          <cell r="I4166" t="str">
            <v>jam</v>
          </cell>
          <cell r="J4166">
            <v>12.064601669087503</v>
          </cell>
          <cell r="K4166">
            <v>0.14945495353411006</v>
          </cell>
          <cell r="L4166">
            <v>20.072937892388495</v>
          </cell>
          <cell r="M4166">
            <v>17500</v>
          </cell>
          <cell r="N4166">
            <v>211130.52920903132</v>
          </cell>
          <cell r="O4166">
            <v>0</v>
          </cell>
          <cell r="P4166">
            <v>211130.52920903132</v>
          </cell>
          <cell r="Q4166">
            <v>0</v>
          </cell>
          <cell r="R4166">
            <v>0</v>
          </cell>
          <cell r="T4166">
            <v>0</v>
          </cell>
        </row>
        <row r="4167">
          <cell r="B4167" t="str">
            <v>C20003</v>
          </cell>
          <cell r="E4167" t="str">
            <v>Mandor</v>
          </cell>
          <cell r="G4167">
            <v>0</v>
          </cell>
          <cell r="I4167" t="str">
            <v>jam</v>
          </cell>
          <cell r="J4167">
            <v>0</v>
          </cell>
          <cell r="K4167">
            <v>0</v>
          </cell>
          <cell r="L4167">
            <v>20.072937892388495</v>
          </cell>
          <cell r="M4167">
            <v>27500</v>
          </cell>
          <cell r="N4167">
            <v>0</v>
          </cell>
          <cell r="O4167">
            <v>0</v>
          </cell>
          <cell r="P4167">
            <v>0</v>
          </cell>
          <cell r="Q4167">
            <v>0</v>
          </cell>
          <cell r="R4167">
            <v>0</v>
          </cell>
          <cell r="T4167">
            <v>0</v>
          </cell>
        </row>
        <row r="4168">
          <cell r="D4168" t="str">
            <v>Equipment Operasional</v>
          </cell>
          <cell r="H4168" t="str">
            <v>BBM</v>
          </cell>
          <cell r="M4168">
            <v>40148.045108243765</v>
          </cell>
          <cell r="T4168">
            <v>0</v>
          </cell>
        </row>
        <row r="4169">
          <cell r="B4169" t="str">
            <v>D20025</v>
          </cell>
          <cell r="E4169" t="str">
            <v>Excavator CAT320</v>
          </cell>
          <cell r="F4169">
            <v>0.6</v>
          </cell>
          <cell r="G4169">
            <v>18</v>
          </cell>
          <cell r="H4169">
            <v>43.432566008715014</v>
          </cell>
          <cell r="I4169" t="str">
            <v>jam</v>
          </cell>
          <cell r="J4169">
            <v>2.4129203338175009</v>
          </cell>
          <cell r="K4169">
            <v>4.9818317844703357E-2</v>
          </cell>
          <cell r="L4169">
            <v>20.072937892388495</v>
          </cell>
          <cell r="M4169">
            <v>241268.4</v>
          </cell>
          <cell r="N4169">
            <v>582161.42826761433</v>
          </cell>
          <cell r="O4169">
            <v>0</v>
          </cell>
          <cell r="P4169">
            <v>0</v>
          </cell>
          <cell r="Q4169">
            <v>582161.42826761433</v>
          </cell>
          <cell r="R4169">
            <v>0</v>
          </cell>
          <cell r="T4169">
            <v>0</v>
          </cell>
        </row>
        <row r="4170">
          <cell r="B4170" t="str">
            <v>D20105</v>
          </cell>
          <cell r="E4170" t="str">
            <v>Excavator long arm</v>
          </cell>
          <cell r="F4170">
            <v>0.4</v>
          </cell>
          <cell r="G4170">
            <v>18</v>
          </cell>
          <cell r="H4170">
            <v>32.17227111756668</v>
          </cell>
          <cell r="I4170" t="str">
            <v>jam</v>
          </cell>
          <cell r="J4170">
            <v>1.787348395420371</v>
          </cell>
          <cell r="K4170">
            <v>5.5353686494114838E-2</v>
          </cell>
          <cell r="L4170">
            <v>18.065644103149648</v>
          </cell>
          <cell r="M4170">
            <v>241268.4</v>
          </cell>
          <cell r="N4170">
            <v>431230.68760564027</v>
          </cell>
          <cell r="O4170">
            <v>0</v>
          </cell>
          <cell r="P4170">
            <v>0</v>
          </cell>
          <cell r="Q4170">
            <v>431230.68760564027</v>
          </cell>
          <cell r="R4170">
            <v>0</v>
          </cell>
          <cell r="T4170">
            <v>0</v>
          </cell>
        </row>
        <row r="4171">
          <cell r="B4171" t="str">
            <v>D20024</v>
          </cell>
          <cell r="E4171" t="str">
            <v>Dump Truck 20 Ton</v>
          </cell>
          <cell r="F4171">
            <v>8</v>
          </cell>
          <cell r="G4171">
            <v>10</v>
          </cell>
          <cell r="H4171">
            <v>105.24017777777779</v>
          </cell>
          <cell r="I4171" t="str">
            <v>jam</v>
          </cell>
          <cell r="J4171">
            <v>10.524017777777779</v>
          </cell>
          <cell r="K4171">
            <v>0.13037037037037036</v>
          </cell>
          <cell r="L4171">
            <v>7.6704545454545467</v>
          </cell>
          <cell r="M4171">
            <v>192744.92307692309</v>
          </cell>
          <cell r="N4171">
            <v>2028450.997037949</v>
          </cell>
          <cell r="O4171">
            <v>0</v>
          </cell>
          <cell r="P4171">
            <v>0</v>
          </cell>
          <cell r="Q4171">
            <v>2028450.997037949</v>
          </cell>
          <cell r="R4171">
            <v>0</v>
          </cell>
          <cell r="T4171">
            <v>0</v>
          </cell>
        </row>
        <row r="4172">
          <cell r="B4172" t="str">
            <v>D20004</v>
          </cell>
          <cell r="E4172" t="str">
            <v>Alat bantu (Pek. Tanah)-m3</v>
          </cell>
          <cell r="I4172" t="str">
            <v>m3</v>
          </cell>
          <cell r="J4172">
            <v>80.724000000000018</v>
          </cell>
          <cell r="K4172">
            <v>1</v>
          </cell>
          <cell r="M4172">
            <v>250</v>
          </cell>
          <cell r="N4172">
            <v>20181.000000000004</v>
          </cell>
          <cell r="O4172">
            <v>0</v>
          </cell>
          <cell r="P4172">
            <v>0</v>
          </cell>
          <cell r="Q4172">
            <v>20181.000000000004</v>
          </cell>
          <cell r="R4172">
            <v>0</v>
          </cell>
          <cell r="T4172">
            <v>0</v>
          </cell>
        </row>
        <row r="4173">
          <cell r="B4173" t="str">
            <v>D20050</v>
          </cell>
          <cell r="E4173" t="str">
            <v>BBM solar</v>
          </cell>
          <cell r="H4173">
            <v>180.8450149040595</v>
          </cell>
          <cell r="I4173" t="str">
            <v>ltr</v>
          </cell>
          <cell r="J4173">
            <v>180.8450149040595</v>
          </cell>
          <cell r="M4173">
            <v>989.1712</v>
          </cell>
          <cell r="N4173">
            <v>178886.68040666642</v>
          </cell>
          <cell r="O4173">
            <v>0</v>
          </cell>
          <cell r="P4173">
            <v>0</v>
          </cell>
          <cell r="Q4173">
            <v>178886.68040666642</v>
          </cell>
          <cell r="R4173">
            <v>0</v>
          </cell>
          <cell r="T4173">
            <v>0</v>
          </cell>
        </row>
        <row r="4174">
          <cell r="T4174">
            <v>0</v>
          </cell>
        </row>
        <row r="4175">
          <cell r="D4175" t="str">
            <v>Soft Rock (Excavation)</v>
          </cell>
          <cell r="F4175" t="str">
            <v>Estimate =</v>
          </cell>
          <cell r="G4175">
            <v>0.4</v>
          </cell>
          <cell r="I4175" t="str">
            <v>m3</v>
          </cell>
          <cell r="J4175">
            <v>129.15840000000003</v>
          </cell>
          <cell r="L4175">
            <v>0.75</v>
          </cell>
          <cell r="M4175">
            <v>76752.998164926234</v>
          </cell>
          <cell r="T4175">
            <v>0</v>
          </cell>
        </row>
        <row r="4176">
          <cell r="D4176" t="str">
            <v>Labour</v>
          </cell>
          <cell r="M4176">
            <v>3487.282249129235</v>
          </cell>
          <cell r="T4176">
            <v>0</v>
          </cell>
        </row>
        <row r="4177">
          <cell r="B4177" t="str">
            <v>C20001</v>
          </cell>
          <cell r="E4177" t="str">
            <v>Tenaga</v>
          </cell>
          <cell r="G4177">
            <v>3</v>
          </cell>
          <cell r="I4177" t="str">
            <v>jam</v>
          </cell>
          <cell r="J4177">
            <v>25.737816894053342</v>
          </cell>
          <cell r="K4177">
            <v>0.19927327137881343</v>
          </cell>
          <cell r="L4177">
            <v>15.054703419291371</v>
          </cell>
          <cell r="M4177">
            <v>17500</v>
          </cell>
          <cell r="N4177">
            <v>450411.79564593348</v>
          </cell>
          <cell r="O4177">
            <v>0</v>
          </cell>
          <cell r="P4177">
            <v>450411.79564593348</v>
          </cell>
          <cell r="Q4177">
            <v>0</v>
          </cell>
          <cell r="R4177">
            <v>0</v>
          </cell>
          <cell r="T4177">
            <v>0</v>
          </cell>
        </row>
        <row r="4178">
          <cell r="B4178" t="str">
            <v>C20003</v>
          </cell>
          <cell r="E4178" t="str">
            <v>Mandor</v>
          </cell>
          <cell r="G4178">
            <v>0</v>
          </cell>
          <cell r="I4178" t="str">
            <v>jam</v>
          </cell>
          <cell r="J4178">
            <v>0</v>
          </cell>
          <cell r="K4178">
            <v>0</v>
          </cell>
          <cell r="L4178">
            <v>15.054703419291371</v>
          </cell>
          <cell r="M4178">
            <v>27500</v>
          </cell>
          <cell r="N4178">
            <v>0</v>
          </cell>
          <cell r="O4178">
            <v>0</v>
          </cell>
          <cell r="P4178">
            <v>0</v>
          </cell>
          <cell r="Q4178">
            <v>0</v>
          </cell>
          <cell r="R4178">
            <v>0</v>
          </cell>
          <cell r="T4178">
            <v>0</v>
          </cell>
        </row>
        <row r="4179">
          <cell r="D4179" t="str">
            <v>Equipment Operasional</v>
          </cell>
          <cell r="H4179" t="str">
            <v>BBM</v>
          </cell>
          <cell r="M4179">
            <v>73265.715915797002</v>
          </cell>
          <cell r="T4179">
            <v>0</v>
          </cell>
        </row>
        <row r="4180">
          <cell r="B4180" t="str">
            <v>D20025</v>
          </cell>
          <cell r="E4180" t="str">
            <v>Excavator CAT320</v>
          </cell>
          <cell r="F4180">
            <v>0.6</v>
          </cell>
          <cell r="G4180">
            <v>18</v>
          </cell>
          <cell r="H4180">
            <v>92.656140818592021</v>
          </cell>
          <cell r="I4180" t="str">
            <v>jam</v>
          </cell>
          <cell r="J4180">
            <v>5.1475633788106681</v>
          </cell>
          <cell r="K4180">
            <v>6.6424423792937809E-2</v>
          </cell>
          <cell r="L4180">
            <v>15.054703419291371</v>
          </cell>
          <cell r="M4180">
            <v>241268.4</v>
          </cell>
          <cell r="N4180">
            <v>1241944.3803042436</v>
          </cell>
          <cell r="O4180">
            <v>0</v>
          </cell>
          <cell r="P4180">
            <v>0</v>
          </cell>
          <cell r="Q4180">
            <v>1241944.3803042436</v>
          </cell>
          <cell r="R4180">
            <v>0</v>
          </cell>
          <cell r="T4180">
            <v>0</v>
          </cell>
        </row>
        <row r="4181">
          <cell r="B4181" t="str">
            <v>D20105</v>
          </cell>
          <cell r="E4181" t="str">
            <v>Excavator long arm</v>
          </cell>
          <cell r="F4181">
            <v>0.4</v>
          </cell>
          <cell r="G4181">
            <v>18</v>
          </cell>
          <cell r="H4181">
            <v>68.634178384142245</v>
          </cell>
          <cell r="I4181" t="str">
            <v>jam</v>
          </cell>
          <cell r="J4181">
            <v>3.8130099102301251</v>
          </cell>
          <cell r="K4181">
            <v>7.3804915325486456E-2</v>
          </cell>
          <cell r="L4181">
            <v>13.549233077362235</v>
          </cell>
          <cell r="M4181">
            <v>241268.4</v>
          </cell>
          <cell r="N4181">
            <v>919958.80022536591</v>
          </cell>
          <cell r="O4181">
            <v>0</v>
          </cell>
          <cell r="P4181">
            <v>0</v>
          </cell>
          <cell r="Q4181">
            <v>919958.80022536591</v>
          </cell>
          <cell r="R4181">
            <v>0</v>
          </cell>
          <cell r="T4181">
            <v>0</v>
          </cell>
        </row>
        <row r="4182">
          <cell r="B4182" t="str">
            <v>D20024</v>
          </cell>
          <cell r="E4182" t="str">
            <v>Dump Truck 20 Ton</v>
          </cell>
          <cell r="F4182">
            <v>8</v>
          </cell>
          <cell r="G4182">
            <v>10</v>
          </cell>
          <cell r="H4182">
            <v>168.38428444444446</v>
          </cell>
          <cell r="I4182" t="str">
            <v>jam</v>
          </cell>
          <cell r="J4182">
            <v>16.838428444444446</v>
          </cell>
          <cell r="K4182">
            <v>0.13037037037037036</v>
          </cell>
          <cell r="L4182">
            <v>7.6704545454545467</v>
          </cell>
          <cell r="M4182">
            <v>192744.92307692309</v>
          </cell>
          <cell r="N4182">
            <v>3245521.5952607184</v>
          </cell>
          <cell r="O4182">
            <v>0</v>
          </cell>
          <cell r="P4182">
            <v>0</v>
          </cell>
          <cell r="Q4182">
            <v>3245521.5952607184</v>
          </cell>
          <cell r="R4182">
            <v>0</v>
          </cell>
          <cell r="T4182">
            <v>0</v>
          </cell>
        </row>
        <row r="4183">
          <cell r="B4183" t="str">
            <v>D20049</v>
          </cell>
          <cell r="E4183" t="str">
            <v>Giant breaker</v>
          </cell>
          <cell r="G4183">
            <v>18</v>
          </cell>
          <cell r="H4183">
            <v>232.48512000000005</v>
          </cell>
          <cell r="I4183" t="str">
            <v>jam</v>
          </cell>
          <cell r="J4183">
            <v>12.915840000000003</v>
          </cell>
          <cell r="K4183">
            <v>0.1</v>
          </cell>
          <cell r="L4183">
            <v>10</v>
          </cell>
          <cell r="M4183">
            <v>268437.52</v>
          </cell>
          <cell r="N4183">
            <v>3467096.0583168012</v>
          </cell>
          <cell r="O4183">
            <v>0</v>
          </cell>
          <cell r="P4183">
            <v>0</v>
          </cell>
          <cell r="Q4183">
            <v>3467096.0583168012</v>
          </cell>
          <cell r="R4183">
            <v>0</v>
          </cell>
          <cell r="T4183">
            <v>0</v>
          </cell>
        </row>
        <row r="4184">
          <cell r="B4184" t="str">
            <v>D20004</v>
          </cell>
          <cell r="E4184" t="str">
            <v>Alat bantu (Pek. Tanah)-m3</v>
          </cell>
          <cell r="I4184" t="str">
            <v>m3</v>
          </cell>
          <cell r="J4184">
            <v>129.15840000000003</v>
          </cell>
          <cell r="K4184">
            <v>1</v>
          </cell>
          <cell r="M4184">
            <v>250</v>
          </cell>
          <cell r="N4184">
            <v>32289.600000000006</v>
          </cell>
          <cell r="O4184">
            <v>0</v>
          </cell>
          <cell r="P4184">
            <v>0</v>
          </cell>
          <cell r="Q4184">
            <v>32289.600000000006</v>
          </cell>
          <cell r="R4184">
            <v>0</v>
          </cell>
          <cell r="T4184">
            <v>0</v>
          </cell>
        </row>
        <row r="4185">
          <cell r="B4185" t="str">
            <v>D20050</v>
          </cell>
          <cell r="E4185" t="str">
            <v>BBM solar</v>
          </cell>
          <cell r="H4185">
            <v>562.15972364717879</v>
          </cell>
          <cell r="I4185" t="str">
            <v>ltr</v>
          </cell>
          <cell r="J4185">
            <v>562.15972364717879</v>
          </cell>
          <cell r="M4185">
            <v>989.1712</v>
          </cell>
          <cell r="N4185">
            <v>556072.20843174821</v>
          </cell>
          <cell r="O4185">
            <v>0</v>
          </cell>
          <cell r="P4185">
            <v>0</v>
          </cell>
          <cell r="Q4185">
            <v>556072.20843174821</v>
          </cell>
          <cell r="R4185">
            <v>0</v>
          </cell>
          <cell r="T4185">
            <v>0</v>
          </cell>
        </row>
        <row r="4186">
          <cell r="T4186">
            <v>0</v>
          </cell>
        </row>
        <row r="4187">
          <cell r="D4187" t="str">
            <v>Rock Excavation</v>
          </cell>
          <cell r="F4187" t="str">
            <v>Estimate =</v>
          </cell>
          <cell r="G4187">
            <v>0.35</v>
          </cell>
          <cell r="I4187" t="str">
            <v>m3</v>
          </cell>
          <cell r="J4187">
            <v>113.01360000000001</v>
          </cell>
          <cell r="L4187">
            <v>0.25</v>
          </cell>
          <cell r="M4187">
            <v>119674.84784361062</v>
          </cell>
          <cell r="T4187">
            <v>0</v>
          </cell>
        </row>
        <row r="4188">
          <cell r="D4188" t="str">
            <v>Labour</v>
          </cell>
          <cell r="M4188">
            <v>10461.846747387704</v>
          </cell>
          <cell r="T4188">
            <v>0</v>
          </cell>
        </row>
        <row r="4189">
          <cell r="B4189" t="str">
            <v>C20001</v>
          </cell>
          <cell r="E4189" t="str">
            <v>Tenaga</v>
          </cell>
          <cell r="G4189">
            <v>3</v>
          </cell>
          <cell r="I4189" t="str">
            <v>jam</v>
          </cell>
          <cell r="J4189">
            <v>67.561769346890017</v>
          </cell>
          <cell r="K4189">
            <v>0.59781981413644025</v>
          </cell>
          <cell r="L4189">
            <v>5.0182344730971238</v>
          </cell>
          <cell r="M4189">
            <v>17500</v>
          </cell>
          <cell r="N4189">
            <v>1182330.9635705752</v>
          </cell>
          <cell r="O4189">
            <v>0</v>
          </cell>
          <cell r="P4189">
            <v>1182330.9635705752</v>
          </cell>
          <cell r="Q4189">
            <v>0</v>
          </cell>
          <cell r="R4189">
            <v>0</v>
          </cell>
          <cell r="T4189">
            <v>0</v>
          </cell>
        </row>
        <row r="4190">
          <cell r="B4190" t="str">
            <v>C20003</v>
          </cell>
          <cell r="E4190" t="str">
            <v>Mandor</v>
          </cell>
          <cell r="G4190">
            <v>0</v>
          </cell>
          <cell r="I4190" t="str">
            <v>jam</v>
          </cell>
          <cell r="J4190">
            <v>0</v>
          </cell>
          <cell r="K4190">
            <v>0</v>
          </cell>
          <cell r="L4190">
            <v>5.0182344730971238</v>
          </cell>
          <cell r="M4190">
            <v>27500</v>
          </cell>
          <cell r="N4190">
            <v>0</v>
          </cell>
          <cell r="O4190">
            <v>0</v>
          </cell>
          <cell r="P4190">
            <v>0</v>
          </cell>
          <cell r="Q4190">
            <v>0</v>
          </cell>
          <cell r="R4190">
            <v>0</v>
          </cell>
          <cell r="T4190">
            <v>0</v>
          </cell>
        </row>
        <row r="4191">
          <cell r="D4191" t="str">
            <v>Equipment Operasional</v>
          </cell>
          <cell r="H4191" t="str">
            <v>BBM</v>
          </cell>
          <cell r="M4191">
            <v>109213.00109622293</v>
          </cell>
          <cell r="T4191">
            <v>0</v>
          </cell>
        </row>
      </sheetData>
      <sheetData sheetId="7">
        <row r="1">
          <cell r="A1" t="str">
            <v>PT WIJAYA KARYA</v>
          </cell>
        </row>
        <row r="2">
          <cell r="A2" t="str">
            <v>Divisi Luar Negeri</v>
          </cell>
        </row>
        <row r="4">
          <cell r="A4" t="str">
            <v>RENCANA ANGGARAN BIAYA TENDER</v>
          </cell>
        </row>
        <row r="5">
          <cell r="A5" t="str">
            <v>MINISTRY OF ELECTRICITY AND WATER AL-MUDIRIYAH AR-RIYADH</v>
          </cell>
        </row>
        <row r="6">
          <cell r="A6" t="str">
            <v>SECHEDULE OF B.O.Q AND RATE CONTRACT # 5</v>
          </cell>
        </row>
        <row r="7">
          <cell r="A7" t="str">
            <v>SCHEDULE # 2 WATER SUPPLY FOR THE AREA - AL-YASMIN</v>
          </cell>
        </row>
        <row r="9">
          <cell r="A9" t="str">
            <v>NO</v>
          </cell>
          <cell r="B9" t="str">
            <v>URAIAN</v>
          </cell>
          <cell r="F9" t="str">
            <v>JUMLAH HARGA</v>
          </cell>
          <cell r="G9" t="str">
            <v>BOBOT</v>
          </cell>
          <cell r="H9" t="str">
            <v>KETERANGAN</v>
          </cell>
        </row>
        <row r="11">
          <cell r="A11" t="str">
            <v>A.</v>
          </cell>
          <cell r="B11" t="str">
            <v>TOTAL BIAYA LANGSUNG (BL)</v>
          </cell>
          <cell r="F11">
            <v>154502905322.28696</v>
          </cell>
          <cell r="G11">
            <v>0.68641122569687851</v>
          </cell>
          <cell r="J11">
            <v>140000000</v>
          </cell>
        </row>
        <row r="12">
          <cell r="A12" t="str">
            <v>A.1</v>
          </cell>
          <cell r="B12" t="str">
            <v>BIAYA LANGSUNG CIVIL WORKS (BL)</v>
          </cell>
          <cell r="F12">
            <v>108128181245.88187</v>
          </cell>
          <cell r="G12">
            <v>0.48038188839581492</v>
          </cell>
          <cell r="I12">
            <v>0</v>
          </cell>
          <cell r="J12">
            <v>140000000</v>
          </cell>
        </row>
        <row r="13">
          <cell r="B13">
            <v>1</v>
          </cell>
          <cell r="C13" t="str">
            <v>PREPARATION WORKS</v>
          </cell>
          <cell r="F13">
            <v>6359675985.2265711</v>
          </cell>
          <cell r="G13">
            <v>2.8254180586108853E-2</v>
          </cell>
          <cell r="J13">
            <v>1516164824.9815052</v>
          </cell>
        </row>
        <row r="14">
          <cell r="B14">
            <v>2</v>
          </cell>
          <cell r="C14" t="str">
            <v>Others Work (Not Listed at BoQ)</v>
          </cell>
          <cell r="F14">
            <v>20100807239.841919</v>
          </cell>
          <cell r="G14">
            <v>8.930200830991307E-2</v>
          </cell>
          <cell r="J14" t="e">
            <v>#REF!</v>
          </cell>
        </row>
        <row r="15">
          <cell r="B15">
            <v>2.1</v>
          </cell>
          <cell r="C15" t="str">
            <v>Trust Block</v>
          </cell>
          <cell r="F15">
            <v>17767594635.143608</v>
          </cell>
          <cell r="G15">
            <v>7.8936227029220526E-2</v>
          </cell>
        </row>
        <row r="16">
          <cell r="B16">
            <v>2.2000000000000002</v>
          </cell>
          <cell r="C16" t="str">
            <v>Pipe Test</v>
          </cell>
          <cell r="F16">
            <v>0</v>
          </cell>
          <cell r="G16">
            <v>0</v>
          </cell>
        </row>
        <row r="17">
          <cell r="B17">
            <v>2.2999999999999998</v>
          </cell>
          <cell r="C17" t="str">
            <v>Chamber for Pipe Connection</v>
          </cell>
          <cell r="F17">
            <v>2333212604.6983094</v>
          </cell>
          <cell r="G17">
            <v>1.0365781280692534E-2</v>
          </cell>
        </row>
        <row r="18">
          <cell r="B18">
            <v>3</v>
          </cell>
          <cell r="C18" t="str">
            <v>First : Pipes :-</v>
          </cell>
          <cell r="F18">
            <v>60518531658.580338</v>
          </cell>
          <cell r="G18">
            <v>0.26886613819001931</v>
          </cell>
        </row>
        <row r="19">
          <cell r="B19">
            <v>3.1</v>
          </cell>
          <cell r="C19" t="str">
            <v>Excavation</v>
          </cell>
          <cell r="F19">
            <v>20000422367.252644</v>
          </cell>
          <cell r="G19">
            <v>8.8856027677434377E-2</v>
          </cell>
        </row>
        <row r="20">
          <cell r="B20" t="str">
            <v>a.</v>
          </cell>
          <cell r="C20" t="str">
            <v>Dia. 300mm</v>
          </cell>
          <cell r="F20">
            <v>1308698285.369838</v>
          </cell>
          <cell r="G20">
            <v>5.8141637676928128E-3</v>
          </cell>
          <cell r="J20">
            <v>1308698285.369838</v>
          </cell>
          <cell r="K20">
            <v>981648.5</v>
          </cell>
        </row>
        <row r="21">
          <cell r="B21" t="str">
            <v>b.</v>
          </cell>
          <cell r="C21" t="str">
            <v>Dia. 800mm</v>
          </cell>
          <cell r="F21">
            <v>146455668.73599941</v>
          </cell>
          <cell r="G21">
            <v>6.5065970686851635E-4</v>
          </cell>
          <cell r="J21">
            <v>-159462200.67200059</v>
          </cell>
          <cell r="K21">
            <v>123857.4</v>
          </cell>
        </row>
        <row r="22">
          <cell r="B22" t="str">
            <v>c.</v>
          </cell>
          <cell r="C22" t="str">
            <v>Dia. 1200mm</v>
          </cell>
          <cell r="F22">
            <v>7513468488.3624039</v>
          </cell>
          <cell r="G22">
            <v>3.3380143263802876E-2</v>
          </cell>
          <cell r="J22">
            <v>-3955501418.4935951</v>
          </cell>
          <cell r="K22">
            <v>4643458.05</v>
          </cell>
        </row>
        <row r="23">
          <cell r="B23" t="str">
            <v>d.</v>
          </cell>
          <cell r="C23" t="str">
            <v>Dia. 2000mm</v>
          </cell>
          <cell r="F23">
            <v>11031799924.784403</v>
          </cell>
          <cell r="G23">
            <v>4.9011060939070171E-2</v>
          </cell>
          <cell r="J23">
            <v>-8680943793.1035976</v>
          </cell>
          <cell r="K23">
            <v>7981126.4000000004</v>
          </cell>
        </row>
        <row r="24">
          <cell r="B24">
            <v>3.2</v>
          </cell>
          <cell r="C24" t="str">
            <v>Pekerjaan Backfilling (Compacted Sand, Selected Soil, Blinding Concrete, Reinforced Concrete and Concrete Demolish)</v>
          </cell>
          <cell r="F24">
            <v>40518109291.327698</v>
          </cell>
          <cell r="G24">
            <v>0.18001011051258498</v>
          </cell>
        </row>
        <row r="25">
          <cell r="B25" t="str">
            <v>a.</v>
          </cell>
          <cell r="C25" t="str">
            <v>Compacted Sand</v>
          </cell>
          <cell r="F25">
            <v>11782853482.940195</v>
          </cell>
          <cell r="G25">
            <v>5.2347772260726809E-2</v>
          </cell>
          <cell r="J25">
            <v>11782853482.940195</v>
          </cell>
          <cell r="K25">
            <v>981648.5</v>
          </cell>
        </row>
        <row r="26">
          <cell r="B26" t="str">
            <v>b.</v>
          </cell>
          <cell r="C26" t="str">
            <v>Selected Soil</v>
          </cell>
          <cell r="F26">
            <v>5055001085.5740204</v>
          </cell>
          <cell r="G26">
            <v>2.2457891544563707E-2</v>
          </cell>
          <cell r="J26">
            <v>4749083216.1660204</v>
          </cell>
          <cell r="K26">
            <v>123857.4</v>
          </cell>
        </row>
        <row r="27">
          <cell r="B27" t="str">
            <v>c.</v>
          </cell>
          <cell r="C27" t="str">
            <v>Concrete Class B</v>
          </cell>
          <cell r="F27">
            <v>391154564.74751997</v>
          </cell>
          <cell r="G27">
            <v>1.7377853423869842E-3</v>
          </cell>
          <cell r="J27">
            <v>-11077815342.108479</v>
          </cell>
          <cell r="K27">
            <v>4643458.05</v>
          </cell>
        </row>
        <row r="28">
          <cell r="B28" t="str">
            <v>d.</v>
          </cell>
          <cell r="C28" t="str">
            <v>Concrete Class C</v>
          </cell>
          <cell r="F28">
            <v>9800214918.2784023</v>
          </cell>
          <cell r="G28">
            <v>4.3539488918451746E-2</v>
          </cell>
          <cell r="J28" t="e">
            <v>#REF!</v>
          </cell>
          <cell r="K28">
            <v>4643458.05</v>
          </cell>
        </row>
        <row r="29">
          <cell r="B29" t="str">
            <v>e.</v>
          </cell>
          <cell r="C29" t="str">
            <v>Reinforcement</v>
          </cell>
          <cell r="F29">
            <v>9840374118.1922874</v>
          </cell>
          <cell r="G29">
            <v>4.3717904499559396E-2</v>
          </cell>
          <cell r="J29">
            <v>9840374118.1922874</v>
          </cell>
          <cell r="K29">
            <v>4643458.05</v>
          </cell>
        </row>
        <row r="30">
          <cell r="B30" t="str">
            <v>f.</v>
          </cell>
          <cell r="C30" t="str">
            <v>Formwork</v>
          </cell>
          <cell r="F30">
            <v>3536770397.8222227</v>
          </cell>
          <cell r="G30">
            <v>1.5712836588500045E-2</v>
          </cell>
          <cell r="J30">
            <v>3536770397.8222227</v>
          </cell>
          <cell r="K30">
            <v>4643458.05</v>
          </cell>
        </row>
        <row r="31">
          <cell r="B31" t="str">
            <v>g.</v>
          </cell>
          <cell r="C31" t="str">
            <v>Concrete Demolish</v>
          </cell>
          <cell r="F31">
            <v>111740723.77305375</v>
          </cell>
          <cell r="G31">
            <v>4.9643135839630209E-4</v>
          </cell>
          <cell r="J31">
            <v>111740723.77305375</v>
          </cell>
          <cell r="K31">
            <v>4643458.05</v>
          </cell>
        </row>
        <row r="32">
          <cell r="B32">
            <v>4</v>
          </cell>
          <cell r="C32" t="str">
            <v>Second : Valves :-</v>
          </cell>
          <cell r="F32">
            <v>0</v>
          </cell>
          <cell r="G32">
            <v>0</v>
          </cell>
        </row>
        <row r="33">
          <cell r="B33">
            <v>5</v>
          </cell>
          <cell r="C33" t="str">
            <v>Third : Column and Sign Board :-</v>
          </cell>
          <cell r="F33">
            <v>315000000</v>
          </cell>
          <cell r="G33">
            <v>1.3994528817661475E-3</v>
          </cell>
        </row>
        <row r="34">
          <cell r="B34">
            <v>6</v>
          </cell>
          <cell r="C34" t="str">
            <v>Fourth : Valves Chamber :-</v>
          </cell>
          <cell r="F34">
            <v>20254950568.942326</v>
          </cell>
          <cell r="G34">
            <v>8.9986822043610179E-2</v>
          </cell>
        </row>
        <row r="35">
          <cell r="B35">
            <v>7</v>
          </cell>
          <cell r="C35" t="str">
            <v>Fifth : Connection Works With Pipe Lines :-</v>
          </cell>
          <cell r="F35">
            <v>0</v>
          </cell>
          <cell r="G35">
            <v>0</v>
          </cell>
        </row>
        <row r="36">
          <cell r="B36">
            <v>8</v>
          </cell>
          <cell r="C36" t="str">
            <v>Sixth : Obstales :-</v>
          </cell>
          <cell r="F36">
            <v>579215793.29071689</v>
          </cell>
          <cell r="G36">
            <v>2.5732863843973301E-3</v>
          </cell>
        </row>
        <row r="37">
          <cell r="B37">
            <v>9</v>
          </cell>
          <cell r="C37" t="str">
            <v>Seventh : Surface Reintatement :-</v>
          </cell>
          <cell r="F37">
            <v>0</v>
          </cell>
          <cell r="G37">
            <v>0</v>
          </cell>
        </row>
        <row r="39">
          <cell r="A39" t="str">
            <v>A.2</v>
          </cell>
          <cell r="B39" t="str">
            <v>BIAYA LANGSUNG MECHANICAL WORKS (BL)</v>
          </cell>
          <cell r="F39">
            <v>46374724076.40509</v>
          </cell>
          <cell r="G39">
            <v>0.20602933730106365</v>
          </cell>
          <cell r="I39">
            <v>0</v>
          </cell>
          <cell r="J39">
            <v>140000000</v>
          </cell>
        </row>
        <row r="40">
          <cell r="B40">
            <v>1</v>
          </cell>
          <cell r="C40" t="str">
            <v>First : Pipes :-</v>
          </cell>
          <cell r="F40">
            <v>34843036114.968163</v>
          </cell>
          <cell r="G40">
            <v>0.1547974200018227</v>
          </cell>
        </row>
        <row r="41">
          <cell r="B41">
            <v>1.1000000000000001</v>
          </cell>
          <cell r="C41" t="str">
            <v>Dia. 300mm</v>
          </cell>
          <cell r="F41">
            <v>2364136715.2263999</v>
          </cell>
          <cell r="G41">
            <v>1.0503168060357903E-2</v>
          </cell>
          <cell r="J41">
            <v>-60456547.893599987</v>
          </cell>
          <cell r="K41">
            <v>981648.5</v>
          </cell>
        </row>
        <row r="42">
          <cell r="B42">
            <v>1.2</v>
          </cell>
          <cell r="C42" t="str">
            <v>Dia. 800mm</v>
          </cell>
          <cell r="F42">
            <v>299452833.32576001</v>
          </cell>
          <cell r="G42">
            <v>1.3303813668278498E-3</v>
          </cell>
          <cell r="J42">
            <v>-6465036.0822399855</v>
          </cell>
          <cell r="K42">
            <v>123857.4</v>
          </cell>
        </row>
        <row r="43">
          <cell r="B43">
            <v>1.3</v>
          </cell>
          <cell r="C43" t="str">
            <v>Dia. 1200mm</v>
          </cell>
          <cell r="F43">
            <v>11510566497.584002</v>
          </cell>
          <cell r="G43">
            <v>5.113808081207874E-2</v>
          </cell>
          <cell r="J43">
            <v>41596590.728002548</v>
          </cell>
          <cell r="K43">
            <v>4643458.05</v>
          </cell>
        </row>
        <row r="44">
          <cell r="B44">
            <v>1.4</v>
          </cell>
          <cell r="C44" t="str">
            <v>Dia. 2000mm</v>
          </cell>
          <cell r="F44">
            <v>19758169706.007999</v>
          </cell>
          <cell r="G44">
            <v>8.777976994761108E-2</v>
          </cell>
          <cell r="J44">
            <v>45425988.119998932</v>
          </cell>
          <cell r="K44">
            <v>7981126.4000000004</v>
          </cell>
        </row>
        <row r="45">
          <cell r="B45">
            <v>1.5</v>
          </cell>
          <cell r="C45" t="str">
            <v>Cathodic Protection Work :-</v>
          </cell>
          <cell r="F45">
            <v>910710362.824</v>
          </cell>
          <cell r="G45">
            <v>4.0460198149471129E-3</v>
          </cell>
          <cell r="J45">
            <v>74926483.623999953</v>
          </cell>
          <cell r="K45">
            <v>338385</v>
          </cell>
        </row>
        <row r="46">
          <cell r="B46">
            <v>2</v>
          </cell>
          <cell r="C46" t="str">
            <v>Second : Valves :-</v>
          </cell>
          <cell r="F46">
            <v>5209020193.0596409</v>
          </cell>
          <cell r="G46">
            <v>2.3142153397953551E-2</v>
          </cell>
          <cell r="J46">
            <v>-123187173.37395954</v>
          </cell>
          <cell r="K46">
            <v>2158858.33</v>
          </cell>
        </row>
        <row r="47">
          <cell r="B47">
            <v>3</v>
          </cell>
          <cell r="C47" t="str">
            <v>Third : Column and Sign Board :-</v>
          </cell>
          <cell r="F47">
            <v>0</v>
          </cell>
          <cell r="G47">
            <v>0</v>
          </cell>
          <cell r="J47">
            <v>0</v>
          </cell>
        </row>
        <row r="48">
          <cell r="B48">
            <v>4</v>
          </cell>
          <cell r="C48" t="str">
            <v>Fourth : Valves Chamber :-</v>
          </cell>
          <cell r="F48">
            <v>0</v>
          </cell>
          <cell r="G48">
            <v>0</v>
          </cell>
          <cell r="J48">
            <v>0</v>
          </cell>
        </row>
        <row r="49">
          <cell r="B49">
            <v>5</v>
          </cell>
          <cell r="C49" t="str">
            <v>Fifth : Connection Works With Pipe Lines :-</v>
          </cell>
          <cell r="F49">
            <v>291152700.491584</v>
          </cell>
          <cell r="G49">
            <v>1.2935063039268041E-3</v>
          </cell>
          <cell r="J49">
            <v>-9004722.6956160069</v>
          </cell>
          <cell r="K49">
            <v>121525.16</v>
          </cell>
        </row>
        <row r="50">
          <cell r="B50">
            <v>6</v>
          </cell>
          <cell r="C50" t="str">
            <v>Sixth : Obstales :-</v>
          </cell>
          <cell r="F50">
            <v>6031515067.8857031</v>
          </cell>
          <cell r="G50">
            <v>2.6796257597360599E-2</v>
          </cell>
          <cell r="J50">
            <v>3357976468.5337029</v>
          </cell>
          <cell r="K50">
            <v>1082439.3500000001</v>
          </cell>
        </row>
        <row r="51">
          <cell r="B51">
            <v>7</v>
          </cell>
          <cell r="C51" t="str">
            <v>Seventh : Surface Reintatement :-</v>
          </cell>
          <cell r="F51">
            <v>0</v>
          </cell>
          <cell r="G51">
            <v>0</v>
          </cell>
          <cell r="J51">
            <v>0</v>
          </cell>
        </row>
        <row r="53">
          <cell r="A53" t="str">
            <v>A</v>
          </cell>
          <cell r="B53" t="str">
            <v>BIAYA LANGSUNG (BL)</v>
          </cell>
          <cell r="F53">
            <v>154502905322.28702</v>
          </cell>
          <cell r="G53">
            <v>0.68641122569687885</v>
          </cell>
          <cell r="I53">
            <v>0</v>
          </cell>
          <cell r="J53">
            <v>140000000</v>
          </cell>
        </row>
        <row r="54">
          <cell r="J54">
            <v>345788800000</v>
          </cell>
        </row>
        <row r="55">
          <cell r="B55">
            <v>1</v>
          </cell>
          <cell r="C55" t="str">
            <v>PREPARATION WORKS</v>
          </cell>
          <cell r="F55">
            <v>6359675985.2265711</v>
          </cell>
          <cell r="G55">
            <v>2.8254180586108853E-2</v>
          </cell>
          <cell r="J55">
            <v>225087964092.41119</v>
          </cell>
        </row>
        <row r="56">
          <cell r="B56">
            <v>2</v>
          </cell>
          <cell r="C56" t="str">
            <v>Others Work (Not Listed at BoQ)</v>
          </cell>
          <cell r="F56">
            <v>20100807239.841919</v>
          </cell>
          <cell r="G56">
            <v>8.930200830991307E-2</v>
          </cell>
          <cell r="J56">
            <v>120700835907.58881</v>
          </cell>
        </row>
        <row r="57">
          <cell r="B57">
            <v>3</v>
          </cell>
          <cell r="C57" t="str">
            <v>First : Pipes :-</v>
          </cell>
          <cell r="F57">
            <v>95361567773.548538</v>
          </cell>
          <cell r="G57">
            <v>0.4236635581918422</v>
          </cell>
        </row>
        <row r="58">
          <cell r="B58">
            <v>4</v>
          </cell>
          <cell r="C58" t="str">
            <v>Second : Valves :-</v>
          </cell>
          <cell r="F58">
            <v>5209020193.0596409</v>
          </cell>
          <cell r="G58">
            <v>2.3142153397953551E-2</v>
          </cell>
        </row>
        <row r="59">
          <cell r="B59">
            <v>5</v>
          </cell>
          <cell r="C59" t="str">
            <v>Third : Column and Sign Board :-</v>
          </cell>
          <cell r="F59">
            <v>315000000</v>
          </cell>
          <cell r="G59">
            <v>1.3994528817661475E-3</v>
          </cell>
        </row>
        <row r="60">
          <cell r="B60">
            <v>6</v>
          </cell>
          <cell r="C60" t="str">
            <v>Fourth : Valves Chamber :-</v>
          </cell>
          <cell r="F60">
            <v>20254950568.942326</v>
          </cell>
          <cell r="G60">
            <v>8.9986822043610179E-2</v>
          </cell>
        </row>
        <row r="61">
          <cell r="B61">
            <v>7</v>
          </cell>
          <cell r="C61" t="str">
            <v>Fifth : Connection Works With Pipe Lines :-</v>
          </cell>
          <cell r="F61">
            <v>291152700.491584</v>
          </cell>
          <cell r="G61">
            <v>1.2935063039268041E-3</v>
          </cell>
        </row>
        <row r="62">
          <cell r="B62">
            <v>8</v>
          </cell>
          <cell r="C62" t="str">
            <v>Sixth : Obstales :-</v>
          </cell>
          <cell r="F62">
            <v>6610730861.1764193</v>
          </cell>
          <cell r="G62">
            <v>2.9369543981757926E-2</v>
          </cell>
        </row>
        <row r="63">
          <cell r="B63">
            <v>9</v>
          </cell>
          <cell r="C63" t="str">
            <v>Seventh : Surface Reintatement :-</v>
          </cell>
          <cell r="F63">
            <v>0</v>
          </cell>
          <cell r="G63">
            <v>0</v>
          </cell>
        </row>
        <row r="65">
          <cell r="A65" t="str">
            <v>A</v>
          </cell>
          <cell r="B65" t="str">
            <v>BIAYA LANGSUNG (BL)</v>
          </cell>
          <cell r="F65">
            <v>154502905322.2868</v>
          </cell>
          <cell r="G65">
            <v>0.68641122569687785</v>
          </cell>
          <cell r="J65">
            <v>140000000</v>
          </cell>
        </row>
        <row r="66">
          <cell r="J66">
            <v>345788800000</v>
          </cell>
        </row>
        <row r="67">
          <cell r="B67">
            <v>1</v>
          </cell>
          <cell r="C67" t="str">
            <v>Material</v>
          </cell>
          <cell r="F67">
            <v>65811768109.47686</v>
          </cell>
          <cell r="G67">
            <v>0.29238243979343759</v>
          </cell>
        </row>
        <row r="68">
          <cell r="B68">
            <v>2</v>
          </cell>
          <cell r="C68" t="str">
            <v>Upah</v>
          </cell>
          <cell r="F68">
            <v>15952484980.652086</v>
          </cell>
          <cell r="G68">
            <v>7.0872225642872225E-2</v>
          </cell>
        </row>
        <row r="69">
          <cell r="B69">
            <v>3</v>
          </cell>
          <cell r="C69" t="str">
            <v>Alat</v>
          </cell>
          <cell r="F69">
            <v>23825926492.267036</v>
          </cell>
          <cell r="G69">
            <v>0.10585162377889366</v>
          </cell>
        </row>
        <row r="70">
          <cell r="B70">
            <v>4</v>
          </cell>
          <cell r="C70" t="str">
            <v>Sub Kontraktor</v>
          </cell>
          <cell r="F70">
            <v>48912725739.890823</v>
          </cell>
          <cell r="G70">
            <v>0.2173049364816744</v>
          </cell>
        </row>
        <row r="72">
          <cell r="A72" t="str">
            <v>B</v>
          </cell>
          <cell r="B72" t="str">
            <v>BIAYA TAK LANGSUNG (BTL)</v>
          </cell>
          <cell r="F72">
            <v>22465823753.221504</v>
          </cell>
          <cell r="G72">
            <v>9.9809085056178429E-2</v>
          </cell>
          <cell r="I72">
            <v>0</v>
          </cell>
        </row>
        <row r="74">
          <cell r="B74">
            <v>1</v>
          </cell>
          <cell r="C74" t="str">
            <v>ADMINISTRATION COST</v>
          </cell>
          <cell r="F74">
            <v>606500000</v>
          </cell>
          <cell r="G74">
            <v>2.6945021358449795E-3</v>
          </cell>
        </row>
        <row r="75">
          <cell r="B75">
            <v>2</v>
          </cell>
          <cell r="C75" t="str">
            <v>FACILITY COST</v>
          </cell>
          <cell r="F75">
            <v>2754700000</v>
          </cell>
          <cell r="G75">
            <v>1.2238326518733991E-2</v>
          </cell>
        </row>
        <row r="76">
          <cell r="B76">
            <v>3</v>
          </cell>
          <cell r="C76" t="str">
            <v>PERSONNAL COST</v>
          </cell>
          <cell r="F76">
            <v>10955882650.333334</v>
          </cell>
          <cell r="G76">
            <v>4.8673782689843563E-2</v>
          </cell>
        </row>
        <row r="77">
          <cell r="B77">
            <v>4</v>
          </cell>
          <cell r="C77" t="str">
            <v>FINANCIAL COST</v>
          </cell>
          <cell r="F77">
            <v>1516164824.9815052</v>
          </cell>
          <cell r="G77">
            <v>6.7358769319137597E-3</v>
          </cell>
        </row>
        <row r="78">
          <cell r="B78">
            <v>5</v>
          </cell>
          <cell r="C78" t="str">
            <v>AUTOMOBILE EXPENSE</v>
          </cell>
          <cell r="F78">
            <v>1545211878.24</v>
          </cell>
          <cell r="G78">
            <v>6.8649244950547608E-3</v>
          </cell>
        </row>
        <row r="79">
          <cell r="B79">
            <v>6</v>
          </cell>
          <cell r="C79" t="str">
            <v>GENERAL EXPENSE</v>
          </cell>
          <cell r="F79">
            <v>5087364399.6666641</v>
          </cell>
          <cell r="G79">
            <v>2.2601672284787367E-2</v>
          </cell>
        </row>
        <row r="80">
          <cell r="B80">
            <v>7</v>
          </cell>
          <cell r="C80" t="str">
            <v>SOCIAL SECURITY</v>
          </cell>
          <cell r="F80">
            <v>0</v>
          </cell>
          <cell r="G80">
            <v>0</v>
          </cell>
        </row>
        <row r="82">
          <cell r="A82" t="str">
            <v>C</v>
          </cell>
          <cell r="B82" t="str">
            <v>JUMLAH BIAYA KONSTRUKSI (BL + BTL)</v>
          </cell>
          <cell r="F82">
            <v>176968729075.50845</v>
          </cell>
          <cell r="G82">
            <v>0.78622031075305698</v>
          </cell>
        </row>
        <row r="83">
          <cell r="F83" t="str">
            <v xml:space="preserve"> </v>
          </cell>
        </row>
        <row r="84">
          <cell r="A84" t="str">
            <v>D</v>
          </cell>
          <cell r="B84" t="str">
            <v>BIAYA LAIN-LAIN</v>
          </cell>
          <cell r="F84">
            <v>48119235016.902725</v>
          </cell>
          <cell r="G84">
            <v>0.21377968924694299</v>
          </cell>
        </row>
        <row r="85">
          <cell r="B85">
            <v>1</v>
          </cell>
          <cell r="C85" t="str">
            <v>Risiko</v>
          </cell>
          <cell r="F85">
            <v>4227082018.882545</v>
          </cell>
          <cell r="G85">
            <v>1.8779689246942993E-2</v>
          </cell>
        </row>
        <row r="86">
          <cell r="B86">
            <v>2</v>
          </cell>
          <cell r="C86" t="str">
            <v>Cadangan Pemeliharaan</v>
          </cell>
          <cell r="F86">
            <v>1125439820.4620559</v>
          </cell>
          <cell r="G86">
            <v>5.0000000000000001E-3</v>
          </cell>
        </row>
        <row r="87">
          <cell r="B87">
            <v>3</v>
          </cell>
          <cell r="C87" t="str">
            <v>Biaya Pemasaran Agent</v>
          </cell>
          <cell r="F87">
            <v>4501759281.8482237</v>
          </cell>
          <cell r="G87">
            <v>0.02</v>
          </cell>
        </row>
        <row r="88">
          <cell r="B88">
            <v>4</v>
          </cell>
          <cell r="C88" t="str">
            <v>Biaya Pemasaran WIKA</v>
          </cell>
          <cell r="F88">
            <v>2250879640.9241118</v>
          </cell>
          <cell r="G88">
            <v>0.01</v>
          </cell>
        </row>
        <row r="89">
          <cell r="B89">
            <v>5</v>
          </cell>
          <cell r="C89" t="str">
            <v>Biaya Bunga</v>
          </cell>
          <cell r="F89">
            <v>2250879640.9241118</v>
          </cell>
          <cell r="G89">
            <v>0.01</v>
          </cell>
        </row>
        <row r="90">
          <cell r="B90">
            <v>6</v>
          </cell>
          <cell r="C90" t="str">
            <v>Laba Kotor</v>
          </cell>
          <cell r="F90">
            <v>33763194613.861679</v>
          </cell>
          <cell r="G90">
            <v>0.15</v>
          </cell>
        </row>
        <row r="92">
          <cell r="A92" t="str">
            <v>E</v>
          </cell>
          <cell r="B92" t="str">
            <v>OMSET KONTRAK BERSIH (SEBELUM PPN 10%)</v>
          </cell>
          <cell r="F92">
            <v>225087964092.41119</v>
          </cell>
          <cell r="G92">
            <v>1</v>
          </cell>
        </row>
        <row r="93">
          <cell r="A93" t="str">
            <v>F</v>
          </cell>
          <cell r="B93">
            <v>0</v>
          </cell>
          <cell r="F93">
            <v>0</v>
          </cell>
          <cell r="G93">
            <v>0</v>
          </cell>
          <cell r="J93" t="str">
            <v>Total</v>
          </cell>
          <cell r="K93">
            <v>154502905322.2868</v>
          </cell>
        </row>
        <row r="94">
          <cell r="A94" t="str">
            <v>G</v>
          </cell>
          <cell r="B94" t="str">
            <v>OMSET KONTRAK (TERMASUK PPN 10%)</v>
          </cell>
          <cell r="F94">
            <v>225087964092.41119</v>
          </cell>
          <cell r="G94">
            <v>1</v>
          </cell>
          <cell r="J94" t="str">
            <v>Prep</v>
          </cell>
          <cell r="K94">
            <v>26460483225.068489</v>
          </cell>
        </row>
        <row r="95">
          <cell r="A95" t="str">
            <v>H</v>
          </cell>
          <cell r="B95" t="str">
            <v>DIBULATKAN</v>
          </cell>
          <cell r="E95" t="e">
            <v>#REF!</v>
          </cell>
          <cell r="F95">
            <v>225087964000</v>
          </cell>
          <cell r="G95">
            <v>1</v>
          </cell>
          <cell r="J95" t="str">
            <v>Indeks</v>
          </cell>
          <cell r="K95">
            <v>128042422097.21832</v>
          </cell>
        </row>
        <row r="96">
          <cell r="D96" t="str">
            <v>O E</v>
          </cell>
          <cell r="F96" t="e">
            <v>#REF!</v>
          </cell>
          <cell r="J96">
            <v>0.43114496319914397</v>
          </cell>
          <cell r="K96">
            <v>0.56885503680085603</v>
          </cell>
        </row>
        <row r="97">
          <cell r="J97">
            <v>1800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HARGA BAHAN"/>
      <sheetName val="conc-mix"/>
      <sheetName val="BACK"/>
      <sheetName val="BABY"/>
    </sheetNames>
    <sheetDataSet>
      <sheetData sheetId="0" refreshError="1">
        <row r="8">
          <cell r="F8">
            <v>25000</v>
          </cell>
        </row>
        <row r="10">
          <cell r="F10">
            <v>27000</v>
          </cell>
        </row>
        <row r="13">
          <cell r="F13">
            <v>350000</v>
          </cell>
        </row>
        <row r="15">
          <cell r="F15">
            <v>4000</v>
          </cell>
        </row>
        <row r="16">
          <cell r="F16">
            <v>5000</v>
          </cell>
        </row>
        <row r="23">
          <cell r="F23">
            <v>9000</v>
          </cell>
        </row>
        <row r="25">
          <cell r="F25">
            <v>8500</v>
          </cell>
        </row>
      </sheetData>
      <sheetData sheetId="1" refreshError="1">
        <row r="29">
          <cell r="F29">
            <v>19280</v>
          </cell>
        </row>
      </sheetData>
      <sheetData sheetId="2" refreshError="1">
        <row r="42">
          <cell r="J42">
            <v>209290</v>
          </cell>
        </row>
        <row r="74">
          <cell r="D74">
            <v>0.89240000000000008</v>
          </cell>
        </row>
      </sheetData>
      <sheetData sheetId="3" refreshError="1">
        <row r="39">
          <cell r="I39">
            <v>23920.833333333336</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at Harga"/>
      <sheetName val="Sum"/>
      <sheetName val="Daf 1"/>
      <sheetName val="Daf 2"/>
      <sheetName val="Daf 3"/>
      <sheetName val="Daf 4"/>
    </sheetNames>
    <sheetDataSet>
      <sheetData sheetId="0" refreshError="1"/>
      <sheetData sheetId="1" refreshError="1"/>
      <sheetData sheetId="2" refreshError="1">
        <row r="423">
          <cell r="K423">
            <v>606378000</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Dasar"/>
      <sheetName val="Analisa-H"/>
    </sheetNames>
    <sheetDataSet>
      <sheetData sheetId="0">
        <row r="52">
          <cell r="E52">
            <v>109000</v>
          </cell>
        </row>
        <row r="53">
          <cell r="E53">
            <v>106000</v>
          </cell>
        </row>
        <row r="54">
          <cell r="E54">
            <v>103000</v>
          </cell>
        </row>
        <row r="55">
          <cell r="E55">
            <v>131000</v>
          </cell>
        </row>
        <row r="56">
          <cell r="E56">
            <v>12000</v>
          </cell>
        </row>
        <row r="60">
          <cell r="E60">
            <v>15500</v>
          </cell>
        </row>
      </sheetData>
      <sheetData sheetId="1">
        <row r="14">
          <cell r="J14">
            <v>4900</v>
          </cell>
        </row>
        <row r="463">
          <cell r="J463">
            <v>14890</v>
          </cell>
        </row>
        <row r="491">
          <cell r="J491">
            <v>14230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heet1"/>
      <sheetName val="Sheet3"/>
    </sheetNames>
    <sheetDataSet>
      <sheetData sheetId="0"/>
      <sheetData sheetId="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FO"/>
      <sheetName val="CAT-HRG "/>
      <sheetName val="TOTAL"/>
      <sheetName val="DAF-1"/>
      <sheetName val="DAF-2"/>
      <sheetName val="DAF-3"/>
      <sheetName val="DAF- 4"/>
      <sheetName val="DAF-5"/>
      <sheetName val="DAF-6"/>
      <sheetName val="DAF-7"/>
      <sheetName val="DAF-8"/>
      <sheetName val="DAF-9"/>
      <sheetName val="DAF-10"/>
      <sheetName val="DAF-11"/>
      <sheetName val="DAFT-12"/>
      <sheetName val="DAF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oundation"/>
    </sheetNames>
    <sheetDataSet>
      <sheetData sheetId="0"/>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Harga Satuan"/>
      <sheetName val="Anls"/>
      <sheetName val="Als"/>
      <sheetName val="REKAP"/>
      <sheetName val="Deder"/>
      <sheetName val="DederRAB"/>
      <sheetName val="Pakan"/>
      <sheetName val="PakanRAB"/>
      <sheetName val="Blower"/>
      <sheetName val="Blowerrab"/>
      <sheetName val="Genset"/>
      <sheetName val="Gensetrab"/>
      <sheetName val="Pompa"/>
      <sheetName val="Pomparab"/>
      <sheetName val="Pompa (2)"/>
      <sheetName val="Pomparab (2)"/>
    </sheetNames>
    <sheetDataSet>
      <sheetData sheetId="0" refreshError="1">
        <row r="9">
          <cell r="C9" t="str">
            <v>Daftar Barang</v>
          </cell>
        </row>
        <row r="10">
          <cell r="C10" t="str">
            <v>Tanah Urug</v>
          </cell>
          <cell r="D10" t="str">
            <v>M³</v>
          </cell>
          <cell r="E10">
            <v>33660</v>
          </cell>
        </row>
        <row r="11">
          <cell r="C11" t="str">
            <v>Pasir Urug</v>
          </cell>
          <cell r="D11" t="str">
            <v>M³</v>
          </cell>
          <cell r="E11">
            <v>71400</v>
          </cell>
        </row>
        <row r="12">
          <cell r="C12" t="str">
            <v>Pasir Pasang</v>
          </cell>
          <cell r="D12" t="str">
            <v>M³</v>
          </cell>
          <cell r="E12">
            <v>79560</v>
          </cell>
        </row>
        <row r="13">
          <cell r="C13" t="str">
            <v>Batu Padas Tua</v>
          </cell>
          <cell r="D13" t="str">
            <v>M³</v>
          </cell>
          <cell r="E13">
            <v>147900</v>
          </cell>
        </row>
        <row r="14">
          <cell r="C14" t="str">
            <v>Batu Gunung</v>
          </cell>
          <cell r="D14" t="str">
            <v>M³</v>
          </cell>
          <cell r="E14">
            <v>166770</v>
          </cell>
        </row>
        <row r="15">
          <cell r="C15" t="str">
            <v>Semen @ 50 Kg</v>
          </cell>
          <cell r="D15" t="str">
            <v>Zak</v>
          </cell>
          <cell r="E15">
            <v>41310</v>
          </cell>
        </row>
        <row r="16">
          <cell r="C16" t="str">
            <v>Batu Bata</v>
          </cell>
          <cell r="D16" t="str">
            <v>M³</v>
          </cell>
          <cell r="E16">
            <v>760.92</v>
          </cell>
        </row>
        <row r="17">
          <cell r="C17" t="str">
            <v>Kayu Meranti Papan</v>
          </cell>
          <cell r="D17" t="str">
            <v>M³</v>
          </cell>
          <cell r="E17">
            <v>867000</v>
          </cell>
        </row>
        <row r="18">
          <cell r="C18" t="str">
            <v>Kayu Meranti Balok</v>
          </cell>
          <cell r="D18" t="str">
            <v>M³</v>
          </cell>
          <cell r="E18">
            <v>918000</v>
          </cell>
        </row>
        <row r="19">
          <cell r="C19" t="str">
            <v>Kayu Kapur Balok</v>
          </cell>
          <cell r="D19" t="str">
            <v>M³</v>
          </cell>
          <cell r="E19">
            <v>1020000</v>
          </cell>
        </row>
        <row r="20">
          <cell r="C20" t="str">
            <v>Kayu Kapur Papan</v>
          </cell>
          <cell r="D20" t="str">
            <v>M³</v>
          </cell>
          <cell r="E20">
            <v>1275000</v>
          </cell>
        </row>
        <row r="21">
          <cell r="C21" t="str">
            <v>Kayu Bengkirai Balok</v>
          </cell>
          <cell r="D21" t="str">
            <v>M³</v>
          </cell>
          <cell r="E21">
            <v>1071000</v>
          </cell>
        </row>
        <row r="22">
          <cell r="C22" t="str">
            <v>Kayu Bengkirai Papan</v>
          </cell>
          <cell r="D22" t="str">
            <v>M³</v>
          </cell>
          <cell r="E22">
            <v>1326000</v>
          </cell>
        </row>
        <row r="23">
          <cell r="C23" t="str">
            <v>Kayu Ulin Balok</v>
          </cell>
          <cell r="D23" t="str">
            <v>M³</v>
          </cell>
          <cell r="E23">
            <v>1122000</v>
          </cell>
        </row>
        <row r="24">
          <cell r="C24" t="str">
            <v>Kayu Ulin Papan</v>
          </cell>
          <cell r="D24" t="str">
            <v>M³</v>
          </cell>
          <cell r="E24">
            <v>1377000</v>
          </cell>
        </row>
        <row r="25">
          <cell r="C25" t="str">
            <v>Lumber Siring Ulin</v>
          </cell>
          <cell r="D25" t="str">
            <v>Bh</v>
          </cell>
          <cell r="E25">
            <v>1530000</v>
          </cell>
        </row>
        <row r="26">
          <cell r="C26" t="str">
            <v>Besi Beton</v>
          </cell>
          <cell r="D26" t="str">
            <v>Kg</v>
          </cell>
          <cell r="E26">
            <v>9843</v>
          </cell>
        </row>
        <row r="27">
          <cell r="C27" t="str">
            <v>Kawat Ikat ( Bendrat )</v>
          </cell>
          <cell r="D27" t="str">
            <v>Kg</v>
          </cell>
          <cell r="E27">
            <v>19380</v>
          </cell>
        </row>
        <row r="28">
          <cell r="C28" t="str">
            <v>Kaca Bening Tebal 5 mm</v>
          </cell>
          <cell r="D28" t="str">
            <v>M²</v>
          </cell>
          <cell r="E28">
            <v>99450</v>
          </cell>
        </row>
        <row r="29">
          <cell r="C29" t="str">
            <v>Kaca Riben Tebal 5 mm</v>
          </cell>
          <cell r="D29" t="str">
            <v>M²</v>
          </cell>
          <cell r="E29">
            <v>132600</v>
          </cell>
        </row>
        <row r="30">
          <cell r="C30" t="str">
            <v>Plywood  4 mm</v>
          </cell>
          <cell r="D30" t="str">
            <v>Lbr</v>
          </cell>
          <cell r="E30">
            <v>54570</v>
          </cell>
        </row>
        <row r="31">
          <cell r="C31" t="str">
            <v>Keramik 30 x 30 cm</v>
          </cell>
          <cell r="D31" t="str">
            <v>Dos/Box</v>
          </cell>
          <cell r="E31">
            <v>54417</v>
          </cell>
        </row>
        <row r="32">
          <cell r="C32" t="str">
            <v>Keramik 20 x 20 cm</v>
          </cell>
          <cell r="D32" t="str">
            <v>Dos/Box</v>
          </cell>
          <cell r="E32">
            <v>63750</v>
          </cell>
        </row>
        <row r="33">
          <cell r="C33" t="str">
            <v>Tegel abu-abu 20 x 20 cm</v>
          </cell>
          <cell r="D33" t="str">
            <v>Dos/Box</v>
          </cell>
          <cell r="E33">
            <v>45900</v>
          </cell>
        </row>
        <row r="34">
          <cell r="C34" t="str">
            <v>Plin Tegel 10 x 40 cm</v>
          </cell>
          <cell r="D34" t="str">
            <v>Dos/Box</v>
          </cell>
          <cell r="E34">
            <v>51000</v>
          </cell>
        </row>
        <row r="35">
          <cell r="C35" t="str">
            <v>Cat Kayu Kilap</v>
          </cell>
          <cell r="D35" t="str">
            <v>Kg</v>
          </cell>
          <cell r="E35">
            <v>33660</v>
          </cell>
        </row>
        <row r="36">
          <cell r="C36" t="str">
            <v>Cat Tembok</v>
          </cell>
          <cell r="D36" t="str">
            <v>Kg</v>
          </cell>
          <cell r="E36">
            <v>12240</v>
          </cell>
        </row>
        <row r="37">
          <cell r="C37" t="str">
            <v>Plitur</v>
          </cell>
          <cell r="D37" t="str">
            <v>Kg</v>
          </cell>
          <cell r="E37">
            <v>26010</v>
          </cell>
        </row>
        <row r="38">
          <cell r="C38" t="str">
            <v>Minyak Plitur</v>
          </cell>
          <cell r="D38" t="str">
            <v>Ltr</v>
          </cell>
          <cell r="E38">
            <v>12240</v>
          </cell>
        </row>
        <row r="39">
          <cell r="C39" t="str">
            <v>Minyak Cat</v>
          </cell>
          <cell r="D39" t="str">
            <v>Ltr</v>
          </cell>
          <cell r="E39">
            <v>14790</v>
          </cell>
        </row>
        <row r="40">
          <cell r="C40" t="str">
            <v>Amplas</v>
          </cell>
          <cell r="D40" t="str">
            <v>Lbr</v>
          </cell>
          <cell r="E40">
            <v>3060</v>
          </cell>
        </row>
        <row r="41">
          <cell r="C41" t="str">
            <v>Dempul Kayu</v>
          </cell>
          <cell r="D41" t="str">
            <v>Kg</v>
          </cell>
          <cell r="E41">
            <v>11730</v>
          </cell>
        </row>
        <row r="42">
          <cell r="C42" t="str">
            <v>Plamir tembok / Plafond</v>
          </cell>
          <cell r="D42" t="str">
            <v>Kg</v>
          </cell>
          <cell r="E42">
            <v>23970</v>
          </cell>
        </row>
        <row r="43">
          <cell r="C43" t="str">
            <v>Cat Dasar ( Meni Kayu )</v>
          </cell>
          <cell r="D43" t="str">
            <v>Kg</v>
          </cell>
          <cell r="E43">
            <v>14790</v>
          </cell>
        </row>
        <row r="44">
          <cell r="C44" t="str">
            <v>Cat Epoxy</v>
          </cell>
          <cell r="D44" t="str">
            <v>Kg</v>
          </cell>
          <cell r="E44">
            <v>127500</v>
          </cell>
        </row>
        <row r="45">
          <cell r="C45" t="str">
            <v>Teer ( Residu )</v>
          </cell>
          <cell r="D45" t="str">
            <v>Kg/Ltr</v>
          </cell>
          <cell r="E45">
            <v>7650</v>
          </cell>
        </row>
        <row r="46">
          <cell r="C46" t="str">
            <v>Genteng Beton Warna</v>
          </cell>
          <cell r="D46" t="str">
            <v>Bh</v>
          </cell>
          <cell r="E46">
            <v>4590</v>
          </cell>
        </row>
        <row r="47">
          <cell r="C47" t="str">
            <v>Bubungan Beton Warna</v>
          </cell>
          <cell r="D47" t="str">
            <v>Bh</v>
          </cell>
          <cell r="E47">
            <v>3570</v>
          </cell>
        </row>
        <row r="48">
          <cell r="C48" t="str">
            <v>Atap Asbes Gelombang Kecil</v>
          </cell>
          <cell r="D48" t="str">
            <v>Lbr</v>
          </cell>
          <cell r="E48">
            <v>25500</v>
          </cell>
        </row>
        <row r="49">
          <cell r="C49" t="str">
            <v>Bubungan Asbes Glb. Kecil</v>
          </cell>
          <cell r="D49" t="str">
            <v>Lbr</v>
          </cell>
          <cell r="E49">
            <v>10200</v>
          </cell>
        </row>
        <row r="50">
          <cell r="C50" t="str">
            <v>Bubungan Fiber Glass</v>
          </cell>
          <cell r="D50" t="str">
            <v>Lbr</v>
          </cell>
          <cell r="E50">
            <v>15300</v>
          </cell>
        </row>
        <row r="51">
          <cell r="C51" t="str">
            <v>Atap Surya Colour</v>
          </cell>
          <cell r="D51" t="str">
            <v>Lbr</v>
          </cell>
          <cell r="E51">
            <v>38658</v>
          </cell>
        </row>
        <row r="52">
          <cell r="C52" t="str">
            <v>Bubungan Surya Colour</v>
          </cell>
          <cell r="D52" t="str">
            <v>Lbr</v>
          </cell>
          <cell r="E52">
            <v>15810</v>
          </cell>
        </row>
        <row r="53">
          <cell r="C53" t="str">
            <v>Atap Multi Colour</v>
          </cell>
          <cell r="D53" t="str">
            <v>Lbr</v>
          </cell>
          <cell r="E53">
            <v>72930</v>
          </cell>
        </row>
        <row r="54">
          <cell r="C54" t="str">
            <v>Bubungan Multi Colour</v>
          </cell>
          <cell r="D54" t="str">
            <v>Lbr</v>
          </cell>
          <cell r="E54">
            <v>25500</v>
          </cell>
        </row>
        <row r="55">
          <cell r="C55" t="str">
            <v>Atap Fibre Glass</v>
          </cell>
          <cell r="D55" t="str">
            <v>Lbr</v>
          </cell>
          <cell r="E55">
            <v>28050</v>
          </cell>
        </row>
        <row r="56">
          <cell r="C56" t="str">
            <v>Paku Kayu</v>
          </cell>
          <cell r="D56" t="str">
            <v>Kg</v>
          </cell>
          <cell r="E56">
            <v>14280</v>
          </cell>
        </row>
        <row r="57">
          <cell r="C57" t="str">
            <v>Paku Plywood</v>
          </cell>
          <cell r="D57" t="str">
            <v>Kg</v>
          </cell>
          <cell r="E57">
            <v>17850</v>
          </cell>
        </row>
        <row r="58">
          <cell r="C58" t="str">
            <v>Paku Ulin</v>
          </cell>
          <cell r="D58" t="str">
            <v>Kg</v>
          </cell>
          <cell r="E58">
            <v>20400</v>
          </cell>
        </row>
        <row r="59">
          <cell r="C59" t="str">
            <v>Paku Ulin.</v>
          </cell>
          <cell r="D59" t="str">
            <v>Bh</v>
          </cell>
          <cell r="E59">
            <v>408</v>
          </cell>
        </row>
        <row r="60">
          <cell r="C60" t="str">
            <v>Paku Atap Asbes / Seng / Multi roof</v>
          </cell>
          <cell r="D60" t="str">
            <v>Kg</v>
          </cell>
          <cell r="E60">
            <v>18360</v>
          </cell>
        </row>
        <row r="61">
          <cell r="C61" t="str">
            <v>Multiplek 9 mm</v>
          </cell>
          <cell r="D61" t="str">
            <v>Lbr</v>
          </cell>
          <cell r="E61">
            <v>127500</v>
          </cell>
        </row>
        <row r="62">
          <cell r="C62" t="str">
            <v>Semen Warna</v>
          </cell>
          <cell r="D62" t="str">
            <v>Kg</v>
          </cell>
          <cell r="E62">
            <v>4590</v>
          </cell>
        </row>
        <row r="63">
          <cell r="C63" t="str">
            <v>Plat Seng BJLS 27</v>
          </cell>
          <cell r="D63" t="str">
            <v>Lbr</v>
          </cell>
          <cell r="E63">
            <v>27451.26</v>
          </cell>
        </row>
        <row r="64">
          <cell r="C64" t="str">
            <v>Muur &amp; Baut.</v>
          </cell>
          <cell r="D64" t="str">
            <v>Kg</v>
          </cell>
          <cell r="E64">
            <v>28050</v>
          </cell>
        </row>
        <row r="65">
          <cell r="C65" t="str">
            <v>Muur &amp; Baut</v>
          </cell>
          <cell r="D65" t="str">
            <v>Bh</v>
          </cell>
          <cell r="E65">
            <v>7650</v>
          </cell>
        </row>
        <row r="66">
          <cell r="C66" t="str">
            <v>Pipa PVC Ø 1.5"</v>
          </cell>
          <cell r="D66" t="str">
            <v>M'</v>
          </cell>
          <cell r="E66">
            <v>10200</v>
          </cell>
        </row>
        <row r="67">
          <cell r="C67" t="str">
            <v>Pipa PVC Ø 1"</v>
          </cell>
          <cell r="D67" t="str">
            <v>M'</v>
          </cell>
          <cell r="E67">
            <v>7140</v>
          </cell>
        </row>
        <row r="68">
          <cell r="C68" t="str">
            <v>Pipa PVC Ø 3/4"</v>
          </cell>
          <cell r="D68" t="str">
            <v>M'</v>
          </cell>
          <cell r="E68">
            <v>5610</v>
          </cell>
        </row>
        <row r="69">
          <cell r="C69" t="str">
            <v>Pipa PVC Ø 2"</v>
          </cell>
          <cell r="D69" t="str">
            <v>M'</v>
          </cell>
          <cell r="E69">
            <v>13486.949999999999</v>
          </cell>
        </row>
        <row r="70">
          <cell r="C70" t="str">
            <v>Pipa PVC Ø 3"</v>
          </cell>
          <cell r="D70" t="str">
            <v>M'</v>
          </cell>
          <cell r="E70">
            <v>29064.899999999998</v>
          </cell>
        </row>
        <row r="71">
          <cell r="C71" t="str">
            <v>Pipa PVC Ø 4"</v>
          </cell>
          <cell r="D71" t="str">
            <v>M'</v>
          </cell>
          <cell r="E71">
            <v>61684.499999999993</v>
          </cell>
        </row>
        <row r="72">
          <cell r="C72" t="str">
            <v>Pipa PVC Ø 6"</v>
          </cell>
          <cell r="D72" t="str">
            <v>M'</v>
          </cell>
          <cell r="E72">
            <v>118977.89999999998</v>
          </cell>
        </row>
        <row r="73">
          <cell r="C73" t="str">
            <v>Pipa PVC Ø 8"</v>
          </cell>
          <cell r="D73" t="str">
            <v>M'</v>
          </cell>
          <cell r="E73">
            <v>145638.15</v>
          </cell>
        </row>
        <row r="74">
          <cell r="C74" t="str">
            <v>Pipa PVC Ø 10"</v>
          </cell>
          <cell r="D74" t="str">
            <v>M'</v>
          </cell>
          <cell r="E74">
            <v>54825</v>
          </cell>
        </row>
        <row r="75">
          <cell r="C75" t="str">
            <v>Expanolet</v>
          </cell>
          <cell r="D75" t="str">
            <v>Bh</v>
          </cell>
          <cell r="E75">
            <v>45900</v>
          </cell>
        </row>
        <row r="76">
          <cell r="C76" t="str">
            <v>Engsel Jendela 3 "</v>
          </cell>
          <cell r="D76" t="str">
            <v>Bh</v>
          </cell>
          <cell r="E76">
            <v>22440</v>
          </cell>
        </row>
        <row r="77">
          <cell r="C77" t="str">
            <v>Engsel Jendela 4 "</v>
          </cell>
          <cell r="D77" t="str">
            <v>Bh</v>
          </cell>
          <cell r="E77">
            <v>25500</v>
          </cell>
        </row>
        <row r="78">
          <cell r="C78" t="str">
            <v>Engsel Pintu 5 "</v>
          </cell>
          <cell r="D78" t="str">
            <v>Bh</v>
          </cell>
          <cell r="E78">
            <v>35700</v>
          </cell>
        </row>
        <row r="79">
          <cell r="C79" t="str">
            <v>Grendel</v>
          </cell>
          <cell r="D79" t="str">
            <v>Bh</v>
          </cell>
          <cell r="E79">
            <v>11730</v>
          </cell>
        </row>
        <row r="80">
          <cell r="C80" t="str">
            <v>Hak Angin</v>
          </cell>
          <cell r="D80" t="str">
            <v>Bh</v>
          </cell>
          <cell r="E80">
            <v>15810</v>
          </cell>
        </row>
        <row r="81">
          <cell r="C81" t="str">
            <v xml:space="preserve">Handle Jendela </v>
          </cell>
          <cell r="D81" t="str">
            <v>Bh</v>
          </cell>
          <cell r="E81">
            <v>13770</v>
          </cell>
        </row>
        <row r="82">
          <cell r="C82" t="str">
            <v>Kunci Pintu Tanam</v>
          </cell>
          <cell r="D82" t="str">
            <v>Bh</v>
          </cell>
          <cell r="E82">
            <v>219300</v>
          </cell>
        </row>
        <row r="83">
          <cell r="C83" t="str">
            <v>Gembok Lengkap</v>
          </cell>
          <cell r="D83" t="str">
            <v>Bh</v>
          </cell>
          <cell r="E83">
            <v>30600</v>
          </cell>
        </row>
        <row r="84">
          <cell r="C84" t="str">
            <v>Lis Profil 4 x 4 cm</v>
          </cell>
          <cell r="D84" t="str">
            <v>M'</v>
          </cell>
          <cell r="E84">
            <v>6630</v>
          </cell>
        </row>
        <row r="85">
          <cell r="C85" t="str">
            <v>Pasang Instalasi Listrik</v>
          </cell>
          <cell r="D85" t="str">
            <v>Bh</v>
          </cell>
          <cell r="E85">
            <v>229500</v>
          </cell>
        </row>
        <row r="86">
          <cell r="C86" t="str">
            <v>Stop Kontak dan Instalasi</v>
          </cell>
          <cell r="D86" t="str">
            <v>Bh</v>
          </cell>
          <cell r="E86">
            <v>229500</v>
          </cell>
        </row>
        <row r="87">
          <cell r="C87" t="str">
            <v>Saklar Tunggal</v>
          </cell>
          <cell r="D87" t="str">
            <v>Bh</v>
          </cell>
          <cell r="E87">
            <v>18870</v>
          </cell>
        </row>
        <row r="88">
          <cell r="C88" t="str">
            <v>Saklar Ganda</v>
          </cell>
          <cell r="D88" t="str">
            <v>Bh</v>
          </cell>
          <cell r="E88">
            <v>20400</v>
          </cell>
        </row>
        <row r="89">
          <cell r="C89" t="str">
            <v>Sekering Cast / MCB</v>
          </cell>
          <cell r="D89" t="str">
            <v>Bh</v>
          </cell>
          <cell r="E89">
            <v>51000</v>
          </cell>
        </row>
        <row r="90">
          <cell r="C90" t="str">
            <v>Lampu TL 2 x 20 Watt</v>
          </cell>
          <cell r="D90" t="str">
            <v>Bh</v>
          </cell>
          <cell r="E90">
            <v>86700</v>
          </cell>
        </row>
        <row r="91">
          <cell r="C91" t="str">
            <v>Lampu Pijar</v>
          </cell>
          <cell r="D91" t="str">
            <v>Bh</v>
          </cell>
          <cell r="E91">
            <v>12750</v>
          </cell>
        </row>
        <row r="92">
          <cell r="C92" t="str">
            <v>Kran Air 3/4"</v>
          </cell>
          <cell r="D92" t="str">
            <v>Bh</v>
          </cell>
          <cell r="E92">
            <v>19380</v>
          </cell>
        </row>
        <row r="93">
          <cell r="C93" t="str">
            <v>Floor Drain</v>
          </cell>
          <cell r="D93" t="str">
            <v>Bh</v>
          </cell>
          <cell r="E93">
            <v>23970</v>
          </cell>
        </row>
        <row r="94">
          <cell r="C94" t="str">
            <v>Batu Gunung Pecah 7/10 cm</v>
          </cell>
          <cell r="D94" t="str">
            <v>M³</v>
          </cell>
          <cell r="E94">
            <v>306000</v>
          </cell>
        </row>
        <row r="95">
          <cell r="C95" t="str">
            <v>Batu Gunung Pecah 5/7 cm</v>
          </cell>
          <cell r="D95" t="str">
            <v>M³</v>
          </cell>
          <cell r="E95">
            <v>285600</v>
          </cell>
        </row>
        <row r="96">
          <cell r="C96" t="str">
            <v>Batu Pecah 3/5 cm</v>
          </cell>
          <cell r="D96" t="str">
            <v>M³</v>
          </cell>
          <cell r="E96">
            <v>331500</v>
          </cell>
        </row>
        <row r="97">
          <cell r="C97" t="str">
            <v>Batu Pecah 2/3 cm</v>
          </cell>
          <cell r="D97" t="str">
            <v>M³</v>
          </cell>
          <cell r="E97">
            <v>332010</v>
          </cell>
        </row>
        <row r="98">
          <cell r="C98" t="str">
            <v>Batu Pecah 1/2 cm</v>
          </cell>
          <cell r="D98" t="str">
            <v>M³</v>
          </cell>
          <cell r="E98">
            <v>357000</v>
          </cell>
        </row>
        <row r="99">
          <cell r="C99" t="str">
            <v>Batu Debu</v>
          </cell>
          <cell r="D99" t="str">
            <v>M³</v>
          </cell>
          <cell r="E99">
            <v>459000</v>
          </cell>
        </row>
        <row r="100">
          <cell r="C100" t="str">
            <v>Solar</v>
          </cell>
          <cell r="D100" t="str">
            <v>Ltr</v>
          </cell>
          <cell r="E100">
            <v>4590</v>
          </cell>
        </row>
        <row r="101">
          <cell r="C101" t="str">
            <v xml:space="preserve">Minyak Pelumas </v>
          </cell>
          <cell r="D101" t="str">
            <v>Ltr</v>
          </cell>
          <cell r="E101">
            <v>20400</v>
          </cell>
        </row>
        <row r="102">
          <cell r="C102" t="str">
            <v>Minyak Cat</v>
          </cell>
          <cell r="D102" t="str">
            <v>Ltr</v>
          </cell>
          <cell r="E102">
            <v>14790</v>
          </cell>
        </row>
        <row r="103">
          <cell r="C103" t="str">
            <v>Bensin</v>
          </cell>
          <cell r="D103" t="str">
            <v>Ltr</v>
          </cell>
          <cell r="E103">
            <v>3570</v>
          </cell>
        </row>
        <row r="104">
          <cell r="C104" t="str">
            <v>Stop Kran 1"</v>
          </cell>
          <cell r="D104" t="str">
            <v>Set</v>
          </cell>
          <cell r="E104">
            <v>188700</v>
          </cell>
        </row>
        <row r="105">
          <cell r="C105" t="str">
            <v>Stop Kran 2"</v>
          </cell>
          <cell r="D105" t="str">
            <v>Set</v>
          </cell>
          <cell r="E105">
            <v>561000</v>
          </cell>
        </row>
        <row r="106">
          <cell r="C106" t="str">
            <v>Stop Kran 4"</v>
          </cell>
          <cell r="D106" t="str">
            <v>Set</v>
          </cell>
          <cell r="E106">
            <v>1683000</v>
          </cell>
        </row>
        <row r="107">
          <cell r="C107" t="str">
            <v>Pasang Elbow Ø 1"</v>
          </cell>
          <cell r="D107" t="str">
            <v>Bh</v>
          </cell>
          <cell r="E107">
            <v>7650</v>
          </cell>
        </row>
        <row r="108">
          <cell r="C108" t="str">
            <v>Pasang Soch Ø 1"</v>
          </cell>
          <cell r="D108" t="str">
            <v>Bh</v>
          </cell>
          <cell r="E108">
            <v>7650</v>
          </cell>
        </row>
        <row r="109">
          <cell r="C109" t="str">
            <v>Pasang Soch Ø 1/2"</v>
          </cell>
          <cell r="D109" t="str">
            <v>Bh</v>
          </cell>
          <cell r="E109">
            <v>5100</v>
          </cell>
        </row>
        <row r="110">
          <cell r="C110" t="str">
            <v>Pasang Soch T Ø 1/2"</v>
          </cell>
          <cell r="D110" t="str">
            <v>Bh</v>
          </cell>
          <cell r="E110">
            <v>15300</v>
          </cell>
        </row>
        <row r="111">
          <cell r="C111" t="str">
            <v>Pasang Soch T Ø 3/4"</v>
          </cell>
          <cell r="D111" t="str">
            <v>Bh</v>
          </cell>
          <cell r="E111">
            <v>20400</v>
          </cell>
        </row>
        <row r="112">
          <cell r="C112" t="str">
            <v>Pasang Soch / Elbow Ø 3/4"</v>
          </cell>
          <cell r="D112" t="str">
            <v>Bh</v>
          </cell>
          <cell r="E112">
            <v>10200</v>
          </cell>
        </row>
        <row r="113">
          <cell r="C113" t="str">
            <v>Pasang Valve Ø 1"</v>
          </cell>
          <cell r="D113" t="str">
            <v>Bh</v>
          </cell>
          <cell r="E113">
            <v>7650</v>
          </cell>
        </row>
        <row r="114">
          <cell r="C114" t="str">
            <v>Soch Ø 3"</v>
          </cell>
          <cell r="D114" t="str">
            <v>Bh</v>
          </cell>
          <cell r="E114">
            <v>91800</v>
          </cell>
        </row>
        <row r="115">
          <cell r="C115" t="str">
            <v>Soch Ø 4"</v>
          </cell>
          <cell r="D115" t="str">
            <v>Bh</v>
          </cell>
          <cell r="E115">
            <v>91800</v>
          </cell>
        </row>
        <row r="116">
          <cell r="C116" t="str">
            <v>Elbow Ø 2"</v>
          </cell>
          <cell r="D116" t="str">
            <v>Bh</v>
          </cell>
          <cell r="E116">
            <v>61200</v>
          </cell>
        </row>
        <row r="117">
          <cell r="C117" t="str">
            <v>Elbow Ø 3"</v>
          </cell>
          <cell r="D117" t="str">
            <v>Bh</v>
          </cell>
          <cell r="E117">
            <v>91800</v>
          </cell>
        </row>
        <row r="118">
          <cell r="C118" t="str">
            <v>Elbow Ø 4"</v>
          </cell>
          <cell r="D118" t="str">
            <v>Bh</v>
          </cell>
          <cell r="E118">
            <v>132600</v>
          </cell>
        </row>
        <row r="119">
          <cell r="C119" t="str">
            <v>Elbow Ø 6"</v>
          </cell>
          <cell r="D119" t="str">
            <v>Bh</v>
          </cell>
          <cell r="E119">
            <v>173400</v>
          </cell>
        </row>
        <row r="120">
          <cell r="C120" t="str">
            <v>Elbow Ø 8"</v>
          </cell>
          <cell r="D120" t="str">
            <v>Bh</v>
          </cell>
          <cell r="E120">
            <v>194820</v>
          </cell>
        </row>
        <row r="121">
          <cell r="C121" t="str">
            <v>Shock Reducer Ø 4" - 3"</v>
          </cell>
          <cell r="D121" t="str">
            <v>Bh</v>
          </cell>
          <cell r="E121">
            <v>178500</v>
          </cell>
        </row>
        <row r="122">
          <cell r="C122" t="str">
            <v>Shock Reducer Ø 3" - 2"</v>
          </cell>
          <cell r="D122" t="str">
            <v>Bh</v>
          </cell>
          <cell r="E122">
            <v>163200</v>
          </cell>
        </row>
        <row r="123">
          <cell r="C123" t="str">
            <v>Shock Reducer Ø 2" - 1"</v>
          </cell>
          <cell r="D123" t="str">
            <v>Bh</v>
          </cell>
          <cell r="E123">
            <v>147900</v>
          </cell>
        </row>
        <row r="124">
          <cell r="C124" t="str">
            <v>Paving Block</v>
          </cell>
          <cell r="D124" t="str">
            <v>Bh</v>
          </cell>
          <cell r="E124">
            <v>2040</v>
          </cell>
        </row>
        <row r="125">
          <cell r="C125" t="str">
            <v>Kloset Jongkok</v>
          </cell>
          <cell r="D125" t="str">
            <v>Bh</v>
          </cell>
          <cell r="E125">
            <v>303960</v>
          </cell>
        </row>
        <row r="126">
          <cell r="C126" t="str">
            <v>Pengadaan dan Pemasangan Panel Induk</v>
          </cell>
          <cell r="D126" t="str">
            <v>Unit</v>
          </cell>
          <cell r="E126">
            <v>9690000</v>
          </cell>
        </row>
        <row r="127">
          <cell r="C127" t="str">
            <v>Start to Delta16 Kva</v>
          </cell>
        </row>
        <row r="128">
          <cell r="C128" t="str">
            <v>Kabel 16 mm²</v>
          </cell>
          <cell r="D128" t="str">
            <v>M'</v>
          </cell>
          <cell r="E128">
            <v>76500</v>
          </cell>
        </row>
        <row r="129">
          <cell r="C129" t="str">
            <v>Kabel 9 mm²</v>
          </cell>
          <cell r="D129" t="str">
            <v>M'</v>
          </cell>
          <cell r="E129">
            <v>51000</v>
          </cell>
        </row>
        <row r="130">
          <cell r="C130" t="str">
            <v>Lampu Penerangan di Tiang Listrik 100 Watt</v>
          </cell>
          <cell r="D130" t="str">
            <v>Set</v>
          </cell>
          <cell r="E130">
            <v>1785000</v>
          </cell>
        </row>
        <row r="131">
          <cell r="C131" t="str">
            <v>Otomatis Saklar ditiang Listrik</v>
          </cell>
          <cell r="D131" t="str">
            <v>Bh</v>
          </cell>
          <cell r="E131">
            <v>153000</v>
          </cell>
        </row>
        <row r="132">
          <cell r="C132" t="str">
            <v>Arde Instalasi  Standar</v>
          </cell>
          <cell r="D132" t="str">
            <v>Set</v>
          </cell>
          <cell r="E132">
            <v>25500</v>
          </cell>
        </row>
        <row r="133">
          <cell r="C133" t="str">
            <v>Lot alat pemadat</v>
          </cell>
          <cell r="D133" t="str">
            <v>Set</v>
          </cell>
          <cell r="E133">
            <v>25500</v>
          </cell>
        </row>
        <row r="134">
          <cell r="C134" t="str">
            <v>Set alat pemadat + bahan bakar</v>
          </cell>
          <cell r="D134" t="str">
            <v>Set</v>
          </cell>
          <cell r="E134">
            <v>25500</v>
          </cell>
        </row>
        <row r="135">
          <cell r="C135" t="str">
            <v>Alat Bantu</v>
          </cell>
          <cell r="D135" t="str">
            <v>Ls</v>
          </cell>
          <cell r="E135">
            <v>7650</v>
          </cell>
        </row>
        <row r="137">
          <cell r="C137" t="str">
            <v>Upah Kerja</v>
          </cell>
        </row>
        <row r="138">
          <cell r="C138" t="str">
            <v>Pekerja</v>
          </cell>
          <cell r="D138" t="str">
            <v>HO</v>
          </cell>
          <cell r="E138">
            <v>36720</v>
          </cell>
        </row>
        <row r="139">
          <cell r="C139" t="str">
            <v>Mandor</v>
          </cell>
          <cell r="D139" t="str">
            <v>HO</v>
          </cell>
          <cell r="E139">
            <v>48960</v>
          </cell>
        </row>
        <row r="140">
          <cell r="C140" t="str">
            <v>Tukang Kayu</v>
          </cell>
          <cell r="D140" t="str">
            <v>HO</v>
          </cell>
          <cell r="E140">
            <v>40290</v>
          </cell>
        </row>
        <row r="141">
          <cell r="C141" t="str">
            <v>Tukang Batu</v>
          </cell>
          <cell r="D141" t="str">
            <v>HO</v>
          </cell>
          <cell r="E141">
            <v>40290</v>
          </cell>
        </row>
        <row r="142">
          <cell r="C142" t="str">
            <v>Tukang Cat</v>
          </cell>
          <cell r="D142" t="str">
            <v>HO</v>
          </cell>
          <cell r="E142">
            <v>40290</v>
          </cell>
        </row>
        <row r="143">
          <cell r="C143" t="str">
            <v>Tukang Besi</v>
          </cell>
          <cell r="D143" t="str">
            <v>HO</v>
          </cell>
          <cell r="E143">
            <v>40290</v>
          </cell>
        </row>
        <row r="144">
          <cell r="C144" t="str">
            <v>Tukang Pipa</v>
          </cell>
          <cell r="D144" t="str">
            <v>HO</v>
          </cell>
          <cell r="E144">
            <v>40290</v>
          </cell>
        </row>
        <row r="145">
          <cell r="C145" t="str">
            <v>Tukang Listrik</v>
          </cell>
          <cell r="D145" t="str">
            <v>HO</v>
          </cell>
          <cell r="E145">
            <v>40290</v>
          </cell>
        </row>
        <row r="146">
          <cell r="C146" t="str">
            <v>Kepala Tukang</v>
          </cell>
          <cell r="D146" t="str">
            <v>HO</v>
          </cell>
          <cell r="E146">
            <v>43350</v>
          </cell>
        </row>
        <row r="147">
          <cell r="C147" t="str">
            <v>Operator Terampil</v>
          </cell>
          <cell r="D147" t="str">
            <v>HO</v>
          </cell>
          <cell r="E147">
            <v>45900</v>
          </cell>
        </row>
        <row r="148">
          <cell r="C148" t="str">
            <v>Supir Terampil</v>
          </cell>
          <cell r="D148" t="str">
            <v>HO</v>
          </cell>
          <cell r="E148">
            <v>45900</v>
          </cell>
        </row>
        <row r="149">
          <cell r="C149" t="str">
            <v>Buruh tak Terampil</v>
          </cell>
          <cell r="D149" t="str">
            <v>HO</v>
          </cell>
          <cell r="E149">
            <v>30600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covered_Sheet1"/>
      <sheetName val="Recovered_Sheet2"/>
      <sheetName val="Rekap (2)"/>
      <sheetName val="Master Schedule"/>
      <sheetName val="Master Schedule (2)"/>
      <sheetName val="Master Schedule (3)"/>
    </sheetNames>
    <sheetDataSet>
      <sheetData sheetId="0"/>
      <sheetData sheetId="1"/>
      <sheetData sheetId="2"/>
      <sheetData sheetId="3">
        <row r="49">
          <cell r="D49">
            <v>9089501052.1000004</v>
          </cell>
        </row>
        <row r="51">
          <cell r="G51">
            <v>0</v>
          </cell>
          <cell r="H51">
            <v>2.030628153170448</v>
          </cell>
          <cell r="I51">
            <v>8.5319176254004514</v>
          </cell>
          <cell r="J51">
            <v>19.95869570444529</v>
          </cell>
          <cell r="K51">
            <v>32.507665174950141</v>
          </cell>
          <cell r="L51">
            <v>45.184458401677368</v>
          </cell>
          <cell r="M51">
            <v>57.751234588495791</v>
          </cell>
          <cell r="N51">
            <v>68.441320887656161</v>
          </cell>
          <cell r="O51">
            <v>77.319733875786753</v>
          </cell>
          <cell r="P51">
            <v>86.316131846030288</v>
          </cell>
          <cell r="Q51">
            <v>94.850528677898552</v>
          </cell>
          <cell r="R51">
            <v>97.260919509520505</v>
          </cell>
          <cell r="S51">
            <v>98.466114925331482</v>
          </cell>
          <cell r="T51">
            <v>99.671310341142458</v>
          </cell>
          <cell r="U51">
            <v>100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AC"/>
      <sheetName val="ELECTRIC"/>
      <sheetName val="TELEPON"/>
      <sheetName val="fire fighting"/>
      <sheetName val="PLUMBING"/>
    </sheet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2 Koef Bahan"/>
      <sheetName val="3 Koef Alat"/>
      <sheetName val="4 Koef Tenaga"/>
      <sheetName val="6 Unit Prc Anl"/>
      <sheetName val="5 Harga SBD"/>
      <sheetName val="I Rekap BQ"/>
      <sheetName val="II BQ"/>
      <sheetName val="Surt Penawaran"/>
      <sheetName val="L1 Schedule"/>
      <sheetName val="L2  An H. Sat Utama"/>
      <sheetName val="L3 An H Sat Mob"/>
      <sheetName val="L4 LS Rutin"/>
      <sheetName val="L5 MoS"/>
      <sheetName val="L6 Plant"/>
      <sheetName val="L7 Daft Utama"/>
      <sheetName val="L8 Data Kont"/>
      <sheetName val="L9 Daft.Alat"/>
      <sheetName val="L10 Staf Inti"/>
      <sheetName val="L11 Sub"/>
      <sheetName val="L12a"/>
      <sheetName val="L12b"/>
      <sheetName val="L15 Daft Lamp"/>
      <sheetName val="Surat pernyataan"/>
    </sheetNames>
    <sheetDataSet>
      <sheetData sheetId="0"/>
      <sheetData sheetId="1"/>
      <sheetData sheetId="2"/>
      <sheetData sheetId="3"/>
      <sheetData sheetId="4"/>
      <sheetData sheetId="5"/>
      <sheetData sheetId="6"/>
      <sheetData sheetId="7"/>
      <sheetData sheetId="8"/>
      <sheetData sheetId="9"/>
      <sheetData sheetId="10">
        <row r="43">
          <cell r="I43" t="str">
            <v>Jakarta January 14th, 2003</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Budget"/>
      <sheetName val="Summary"/>
      <sheetName val="General Item"/>
      <sheetName val="Sub Contract"/>
      <sheetName val="Material"/>
      <sheetName val="Contigence"/>
      <sheetName val="Unit Rate"/>
      <sheetName val="Personnel"/>
    </sheetNames>
    <sheetDataSet>
      <sheetData sheetId="0"/>
      <sheetData sheetId="1"/>
      <sheetData sheetId="2"/>
      <sheetData sheetId="3"/>
      <sheetData sheetId="4"/>
      <sheetData sheetId="5"/>
      <sheetData sheetId="6">
        <row r="2">
          <cell r="F2">
            <v>53000</v>
          </cell>
        </row>
        <row r="3">
          <cell r="F3">
            <v>12000</v>
          </cell>
        </row>
        <row r="5">
          <cell r="F5">
            <v>2300</v>
          </cell>
        </row>
        <row r="6">
          <cell r="F6">
            <v>31080</v>
          </cell>
        </row>
        <row r="7">
          <cell r="F7">
            <v>5000</v>
          </cell>
        </row>
        <row r="8">
          <cell r="F8">
            <v>100000</v>
          </cell>
        </row>
        <row r="9">
          <cell r="F9">
            <v>45500</v>
          </cell>
        </row>
        <row r="10">
          <cell r="F10">
            <v>9025</v>
          </cell>
        </row>
        <row r="16">
          <cell r="B16">
            <v>70000</v>
          </cell>
        </row>
      </sheetData>
      <sheetData sheetId="7"/>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Kuantitas (2)"/>
      <sheetName val="Sheet1"/>
      <sheetName val="DIV.2.1"/>
      <sheetName val="DIV-8"/>
      <sheetName val="DIV.6"/>
      <sheetName val="Rekap "/>
      <sheetName val="Rekap Kososng"/>
      <sheetName val="Sheet3"/>
      <sheetName val="Kuantitas Kosong"/>
      <sheetName val="Kuantitas"/>
      <sheetName val="Pekerjaan Utama"/>
      <sheetName val="Sheet2"/>
      <sheetName val="Conversion"/>
      <sheetName val="%"/>
      <sheetName val="Informasi"/>
      <sheetName val="Peta Quarry"/>
      <sheetName val=""/>
      <sheetName val="_x0000_"/>
      <sheetName val="Rekap Biaya"/>
      <sheetName val="Kuantitas &amp; Harga"/>
      <sheetName val="REKAP"/>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F-4"/>
      <sheetName val="Isolasi Luar"/>
      <sheetName val="Isolasi Luar Dalam"/>
      <sheetName val="Tanpa Isolasi"/>
      <sheetName val="INFO"/>
      <sheetName val="CAT-HARGA"/>
      <sheetName val="TOTAL"/>
      <sheetName val="DAF-1"/>
      <sheetName val="DAF-2"/>
      <sheetName val="DAF-3"/>
    </sheetNames>
    <sheetDataSet>
      <sheetData sheetId="0" refreshError="1"/>
      <sheetData sheetId="1" refreshError="1">
        <row r="342">
          <cell r="K342">
            <v>1092.3399999999997</v>
          </cell>
          <cell r="L342">
            <v>1210.4800000000002</v>
          </cell>
          <cell r="M342">
            <v>164.61</v>
          </cell>
          <cell r="N342">
            <v>40.5</v>
          </cell>
          <cell r="O342">
            <v>0</v>
          </cell>
        </row>
      </sheetData>
      <sheetData sheetId="2" refreshError="1">
        <row r="23">
          <cell r="N23">
            <v>28.799999999999997</v>
          </cell>
        </row>
        <row r="46">
          <cell r="L46">
            <v>16.16</v>
          </cell>
          <cell r="M46">
            <v>15.319999999999999</v>
          </cell>
          <cell r="N46">
            <v>80.239999999999995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HARGA BAHAN"/>
      <sheetName val="r.dokter(2)"/>
      <sheetName val="R.JENAZAH(2)"/>
      <sheetName val="R. MUSHOLA(2)"/>
      <sheetName val="R. JAGA(2)"/>
      <sheetName val="PERAWAT"/>
      <sheetName val="R.KBDANAN"/>
      <sheetName val="R.ICU"/>
      <sheetName val="VIP"/>
      <sheetName val="RWT.INAP"/>
      <sheetName val="DAPUR RS"/>
      <sheetName val="PEK.PERSIAPAN"/>
      <sheetName val="POLY"/>
      <sheetName val="UGD"/>
      <sheetName val="ANAL KSR"/>
      <sheetName val="ANAL.BOW"/>
      <sheetName val="ANAL.KAY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2">
          <cell r="J232">
            <v>279200</v>
          </cell>
        </row>
      </sheetData>
      <sheetData sheetId="16"/>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UGD"/>
      <sheetName val="service"/>
      <sheetName val="HARGA BAHAN"/>
      <sheetName val="r.dokter"/>
      <sheetName val="R.JENAZAH"/>
      <sheetName val="R. MUSHOLA"/>
      <sheetName val="R. JAGA"/>
      <sheetName val="PERAWAT"/>
      <sheetName val="RWT.INAP"/>
      <sheetName val="POLY"/>
      <sheetName val="R.KBDANAN (2)"/>
      <sheetName val="VIP (2)"/>
      <sheetName val="R.ICU"/>
      <sheetName val="DAPUR RS"/>
      <sheetName val="PEK.PERSIAPAN"/>
      <sheetName val="ANAL KSR"/>
      <sheetName val="ANAL.BOW"/>
      <sheetName val="ANAL.KAY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32">
          <cell r="J232">
            <v>279200</v>
          </cell>
        </row>
      </sheetData>
      <sheetData sheetId="17"/>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HARGA BAHAN"/>
      <sheetName val="r.dokter"/>
      <sheetName val="R.KBDANAN"/>
      <sheetName val="R.ICU"/>
      <sheetName val="VIP"/>
      <sheetName val="RWT.INAP"/>
      <sheetName val="R. JAGA"/>
      <sheetName val="DAPUR RS"/>
      <sheetName val="R.JENAZAH"/>
      <sheetName val="PERAWAT"/>
      <sheetName val="PEK.PERSIAPAN"/>
      <sheetName val="POLY"/>
      <sheetName val="UGD"/>
      <sheetName val="ANAL KSR"/>
      <sheetName val="ANAL.BOW"/>
      <sheetName val="ANAL.KAY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1">
          <cell r="J171">
            <v>2690600</v>
          </cell>
        </row>
      </sheetData>
      <sheetData sheetId="15"/>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co% fix"/>
      <sheetName val="daftar indeks"/>
      <sheetName val="rek lap bulanan"/>
      <sheetName val="koef komponen"/>
      <sheetName val="KOEF NON PROFIT"/>
      <sheetName val="MPU"/>
      <sheetName val="ES STG"/>
      <sheetName val="ES SPD"/>
      <sheetName val="EsApr00"/>
      <sheetName val="EsMei00"/>
      <sheetName val="EsJuni00"/>
      <sheetName val="EsJuli00"/>
      <sheetName val="EsAgus00"/>
      <sheetName val="EsSep00"/>
      <sheetName val="EsOkt00"/>
      <sheetName val="EsNov00"/>
      <sheetName val="EsDes00"/>
      <sheetName val="EsJan01"/>
      <sheetName val="EsPeb01"/>
      <sheetName val="EsMar01"/>
      <sheetName val="EsApr01"/>
      <sheetName val="EsMei01"/>
      <sheetName val="EsJuni01"/>
      <sheetName val="EsJuli01"/>
      <sheetName val="EsAgus01"/>
      <sheetName val="EsSept01"/>
      <sheetName val="EsOkt01"/>
      <sheetName val="EsNov01"/>
      <sheetName val="EsDes01"/>
      <sheetName val="EsJan02"/>
      <sheetName val="EsFeb02"/>
      <sheetName val="EsMar02"/>
      <sheetName val="EsApril02"/>
      <sheetName val="EsMei02"/>
      <sheetName val="EsJuni02"/>
      <sheetName val="EsJuli02"/>
      <sheetName val="EsAgus02"/>
      <sheetName val="Rekap Eks.blnan"/>
      <sheetName val="Rekap"/>
      <sheetName val="sekat"/>
      <sheetName val="Cur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IDAK TERPAKAI"/>
      <sheetName val="BOQ Full"/>
      <sheetName val="BQ Mekanikal &amp; Elektrikal"/>
      <sheetName val="Analisa-Mek."/>
      <sheetName val="Material-List,mekanikal"/>
      <sheetName val="Uraian-BQ "/>
      <sheetName val="Analisa-ME (2003)"/>
      <sheetName val="Fitting-PVC"/>
      <sheetName val="VALVE-rev1"/>
      <sheetName val="BOQ me by owner"/>
      <sheetName val="rab me by owner"/>
      <sheetName val="rab me (fisik)"/>
      <sheetName val="BQ (by owner)"/>
      <sheetName val="rab me (by owner) "/>
      <sheetName val=" rab me (NON STD)"/>
      <sheetName val="rab me _fisik_"/>
      <sheetName val="BQ _by owner_"/>
      <sheetName val="rab me _by owner_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7.PEK-STRUKTUR"/>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erbilang"/>
      <sheetName val="RAB"/>
      <sheetName val="Q'TY"/>
      <sheetName val="DIV.1"/>
      <sheetName val="DIV.2"/>
      <sheetName val="DIV.2a"/>
      <sheetName val="DIV.2a (2)"/>
      <sheetName val="DIV.2a.BET"/>
      <sheetName val="DIV.2a.TUL"/>
      <sheetName val="DIV.2b"/>
      <sheetName val="DIV.2b (2)"/>
      <sheetName val="DIV.2c"/>
      <sheetName val="DIV.2d"/>
      <sheetName val="DIV.3"/>
      <sheetName val="DIV.5"/>
      <sheetName val="DIV.6"/>
      <sheetName val="DIV.8"/>
      <sheetName val="DIV.8.a"/>
      <sheetName val="DIV.9"/>
      <sheetName val="HARGA DASAR"/>
      <sheetName val="ALAT"/>
      <sheetName val="INFO"/>
      <sheetName val="SKEDUL"/>
    </sheetNames>
    <sheetDataSet>
      <sheetData sheetId="0" refreshError="1"/>
      <sheetData sheetId="1">
        <row r="3">
          <cell r="B3" t="str">
            <v>REKAPITULASI</v>
          </cell>
        </row>
        <row r="4">
          <cell r="B4" t="str">
            <v>DAFTAR  KUANTITAS DAN HARGA</v>
          </cell>
        </row>
        <row r="6">
          <cell r="B6" t="str">
            <v xml:space="preserve"> Proyek / Bagpro</v>
          </cell>
          <cell r="D6" t="str">
            <v>:</v>
          </cell>
          <cell r="E6" t="str">
            <v>Pembangunan Sarana dan Prasara PON XVII Tahun 2008</v>
          </cell>
        </row>
        <row r="7">
          <cell r="B7" t="str">
            <v xml:space="preserve"> No. Paket Kontrak</v>
          </cell>
          <cell r="D7" t="str">
            <v>:</v>
          </cell>
          <cell r="E7" t="str">
            <v/>
          </cell>
        </row>
        <row r="8">
          <cell r="B8" t="str">
            <v xml:space="preserve"> Nama Paket</v>
          </cell>
          <cell r="D8" t="str">
            <v>:</v>
          </cell>
          <cell r="E8" t="str">
            <v>Pekerjaan Penyiapan Lahan, Pembangunan Jalan &amp; Drainase</v>
          </cell>
        </row>
        <row r="9">
          <cell r="B9" t="str">
            <v xml:space="preserve"> Prop / Kab / Kodya</v>
          </cell>
          <cell r="D9" t="str">
            <v>:</v>
          </cell>
          <cell r="E9" t="str">
            <v xml:space="preserve">Propinsi Kalimantan Timur, Kabupaten Kutai Kartanegara </v>
          </cell>
        </row>
        <row r="11">
          <cell r="C11" t="str">
            <v>URAIAN</v>
          </cell>
        </row>
        <row r="12">
          <cell r="B12" t="str">
            <v>NO.</v>
          </cell>
          <cell r="I12" t="str">
            <v>JUMLAH HARGA</v>
          </cell>
        </row>
        <row r="13">
          <cell r="B13" t="str">
            <v>DEVISI</v>
          </cell>
          <cell r="I13" t="str">
            <v>PEKERJAAN</v>
          </cell>
        </row>
        <row r="14">
          <cell r="I14" t="str">
            <v>(Rupiah)</v>
          </cell>
        </row>
        <row r="17">
          <cell r="B17">
            <v>1</v>
          </cell>
          <cell r="E17" t="str">
            <v>PRELIMINARY</v>
          </cell>
          <cell r="I17">
            <v>1264666781</v>
          </cell>
        </row>
        <row r="18">
          <cell r="B18">
            <v>2</v>
          </cell>
          <cell r="E18" t="str">
            <v>DRAINASE</v>
          </cell>
          <cell r="I18">
            <v>77287302186.655457</v>
          </cell>
        </row>
        <row r="19">
          <cell r="B19">
            <v>3</v>
          </cell>
          <cell r="E19" t="str">
            <v>PEKERJAAN TANAH</v>
          </cell>
          <cell r="I19">
            <v>61502335342.991112</v>
          </cell>
        </row>
        <row r="20">
          <cell r="B20">
            <v>4</v>
          </cell>
          <cell r="E20" t="str">
            <v>PELEBARAN PERKERASAN DAN BAHU JALAN</v>
          </cell>
          <cell r="I20">
            <v>0</v>
          </cell>
        </row>
        <row r="21">
          <cell r="B21">
            <v>5</v>
          </cell>
          <cell r="E21" t="str">
            <v>PERKERASAN BERBUTIR</v>
          </cell>
          <cell r="I21">
            <v>16999161109.557112</v>
          </cell>
        </row>
        <row r="22">
          <cell r="B22">
            <v>6</v>
          </cell>
          <cell r="E22" t="str">
            <v>PERKERASAN ASPAL</v>
          </cell>
          <cell r="I22">
            <v>13730797918.17</v>
          </cell>
        </row>
        <row r="23">
          <cell r="B23">
            <v>7</v>
          </cell>
          <cell r="E23" t="str">
            <v>STRUKTUR</v>
          </cell>
          <cell r="I23">
            <v>0</v>
          </cell>
        </row>
        <row r="24">
          <cell r="B24">
            <v>8</v>
          </cell>
          <cell r="E24" t="str">
            <v>PENGEMBALIAN KONDISI DAN PEKERJAAN MINOR</v>
          </cell>
          <cell r="I24">
            <v>7643915514.3060598</v>
          </cell>
        </row>
        <row r="25">
          <cell r="B25">
            <v>9</v>
          </cell>
          <cell r="E25" t="str">
            <v>PEKERJAAN HARIAN</v>
          </cell>
          <cell r="I25">
            <v>1761051456</v>
          </cell>
        </row>
        <row r="29">
          <cell r="B29" t="str">
            <v xml:space="preserve">  (A)    Jumlah Harga Pekerjaan ( termasuk Biaya Umum dan Keuntungan )</v>
          </cell>
          <cell r="I29">
            <v>180189230308.67975</v>
          </cell>
        </row>
        <row r="30">
          <cell r="B30" t="str">
            <v xml:space="preserve">  (B)    Ijin Mendirikan Bangunan (IMB) = 3 % x A</v>
          </cell>
          <cell r="I30">
            <v>5405676909.2603922</v>
          </cell>
        </row>
        <row r="31">
          <cell r="B31" t="str">
            <v xml:space="preserve">  (C)    JUMLAH (A)+(B)</v>
          </cell>
          <cell r="I31">
            <v>185594907217.94016</v>
          </cell>
        </row>
        <row r="32">
          <cell r="B32" t="str">
            <v xml:space="preserve">  (D)    Pajak Pertambahan Nilai ( PPN ) = 10% x (C)</v>
          </cell>
          <cell r="I32">
            <v>18559490721.794018</v>
          </cell>
        </row>
        <row r="33">
          <cell r="B33" t="str">
            <v xml:space="preserve">  (E)    JUMLAH TOTAL HARGA PEKERJAAN = (C) + (D)</v>
          </cell>
          <cell r="I33">
            <v>204154397939.73416</v>
          </cell>
        </row>
        <row r="34">
          <cell r="B34" t="str">
            <v xml:space="preserve">  (F)    PEMBULATAN</v>
          </cell>
          <cell r="I34">
            <v>204154397000</v>
          </cell>
        </row>
        <row r="36">
          <cell r="B36" t="str">
            <v>Terbilang</v>
          </cell>
        </row>
        <row r="37">
          <cell r="C37" t="str">
            <v xml:space="preserve">DUA RATUS  EMPAT MILYAR SERATUS  LIMAPULUH  EMPAT  JUTA TIGARATUS  SEMBILAN PULUH  TUJUH  RIBU  RUPIAH </v>
          </cell>
        </row>
        <row r="40">
          <cell r="H40" t="str">
            <v>Samarinda, 9 Agustus 2006</v>
          </cell>
        </row>
        <row r="41">
          <cell r="H41" t="str">
            <v>PT. WIJAYA KARYA (Persero)</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B4" t="str">
            <v>ITEM PEMBAYARAN NO.</v>
          </cell>
          <cell r="E4" t="str">
            <v>:</v>
          </cell>
          <cell r="F4" t="str">
            <v>3.1 (1)</v>
          </cell>
          <cell r="L4" t="str">
            <v>Analisa EI-311</v>
          </cell>
          <cell r="W4" t="str">
            <v>Analisa EI-311</v>
          </cell>
        </row>
        <row r="5">
          <cell r="B5" t="str">
            <v>JENIS PEKERJAAN</v>
          </cell>
          <cell r="E5" t="str">
            <v>:</v>
          </cell>
          <cell r="F5" t="str">
            <v>Galian Biasa</v>
          </cell>
        </row>
        <row r="6">
          <cell r="B6" t="str">
            <v>SATUAN PEMBAYARAN</v>
          </cell>
          <cell r="E6" t="str">
            <v>:</v>
          </cell>
          <cell r="F6" t="str">
            <v>M3</v>
          </cell>
          <cell r="J6" t="str">
            <v xml:space="preserve">         URAIAN ANALISA HARGA SATUAN</v>
          </cell>
        </row>
        <row r="7">
          <cell r="N7" t="str">
            <v>ANALISA HARGA SATUAN</v>
          </cell>
        </row>
        <row r="8">
          <cell r="N8" t="str">
            <v xml:space="preserve">                                                                                                            </v>
          </cell>
        </row>
        <row r="9">
          <cell r="B9" t="str">
            <v>No.</v>
          </cell>
          <cell r="D9" t="str">
            <v>U R A I A N</v>
          </cell>
          <cell r="I9" t="str">
            <v>KODE</v>
          </cell>
          <cell r="J9" t="str">
            <v>KOEF.</v>
          </cell>
          <cell r="K9" t="str">
            <v>SATUAN</v>
          </cell>
          <cell r="L9" t="str">
            <v>KETERANGAN</v>
          </cell>
        </row>
        <row r="11">
          <cell r="N11" t="str">
            <v>PROYEK</v>
          </cell>
          <cell r="Q11" t="str">
            <v>:</v>
          </cell>
          <cell r="R11" t="str">
            <v>Pembangunan Sarana dan Prasara PON XVII Tahun 2008</v>
          </cell>
        </row>
        <row r="12">
          <cell r="B12" t="str">
            <v>I.</v>
          </cell>
          <cell r="D12" t="str">
            <v>ASUMSI</v>
          </cell>
          <cell r="N12" t="str">
            <v>No. PAKET KONTRAK</v>
          </cell>
          <cell r="Q12" t="str">
            <v>:</v>
          </cell>
          <cell r="R12" t="str">
            <v/>
          </cell>
        </row>
        <row r="13">
          <cell r="B13">
            <v>1</v>
          </cell>
          <cell r="D13" t="str">
            <v>Menggunakan alat berat (cara mekanik)</v>
          </cell>
          <cell r="N13" t="str">
            <v>NAMA PAKET</v>
          </cell>
          <cell r="Q13" t="str">
            <v>:</v>
          </cell>
          <cell r="R13" t="str">
            <v>Pekerjaan Penyiapan Lahan, Pembangunan Jalan &amp; Drainase</v>
          </cell>
        </row>
        <row r="14">
          <cell r="B14">
            <v>2</v>
          </cell>
          <cell r="D14" t="str">
            <v>Lokasi pekerjaan : sepanjang jalan</v>
          </cell>
          <cell r="N14" t="str">
            <v>PROP / KAB / KODYA</v>
          </cell>
          <cell r="Q14" t="str">
            <v>:</v>
          </cell>
          <cell r="R14" t="str">
            <v xml:space="preserve">Propinsi Kalimantan Timur, Kabupaten Kutai Kartanegara </v>
          </cell>
        </row>
        <row r="15">
          <cell r="B15">
            <v>3</v>
          </cell>
          <cell r="D15" t="str">
            <v>Kondisi Jalan   :  sedang / baik</v>
          </cell>
          <cell r="N15" t="str">
            <v>ITEM PEMBAYARAN NO.</v>
          </cell>
          <cell r="Q15" t="str">
            <v>:</v>
          </cell>
          <cell r="R15" t="str">
            <v>3.1 (1)</v>
          </cell>
          <cell r="U15" t="str">
            <v>PERKIRAAN VOL. PEK.</v>
          </cell>
          <cell r="W15" t="str">
            <v>:</v>
          </cell>
          <cell r="X15">
            <v>377298.261</v>
          </cell>
        </row>
        <row r="16">
          <cell r="B16">
            <v>4</v>
          </cell>
          <cell r="D16" t="str">
            <v>Jam kerja efektif per-hari</v>
          </cell>
          <cell r="I16" t="str">
            <v>Tk</v>
          </cell>
          <cell r="J16">
            <v>7</v>
          </cell>
          <cell r="K16" t="str">
            <v>Jam</v>
          </cell>
          <cell r="N16" t="str">
            <v>JENIS PEKERJAAN</v>
          </cell>
          <cell r="Q16" t="str">
            <v>:</v>
          </cell>
          <cell r="R16" t="str">
            <v>Galian Biasa</v>
          </cell>
          <cell r="U16" t="str">
            <v>TOTAL HARGA (Rp.)</v>
          </cell>
          <cell r="W16" t="str">
            <v>:</v>
          </cell>
          <cell r="X16">
            <v>6964171301.5380001</v>
          </cell>
        </row>
        <row r="17">
          <cell r="B17">
            <v>5</v>
          </cell>
          <cell r="D17" t="str">
            <v>Faktor pengembangan bahan</v>
          </cell>
          <cell r="I17" t="str">
            <v>Fk</v>
          </cell>
          <cell r="J17">
            <v>1.2</v>
          </cell>
          <cell r="K17" t="str">
            <v>-</v>
          </cell>
          <cell r="N17" t="str">
            <v>SATUAN PEMBAYARAN</v>
          </cell>
          <cell r="Q17" t="str">
            <v>:</v>
          </cell>
          <cell r="R17" t="str">
            <v>M3</v>
          </cell>
          <cell r="U17" t="str">
            <v>% THD. BIAYA PROYEK</v>
          </cell>
          <cell r="W17" t="str">
            <v>:</v>
          </cell>
          <cell r="X17">
            <v>3.8649209442805055</v>
          </cell>
        </row>
        <row r="20">
          <cell r="B20" t="str">
            <v>II.</v>
          </cell>
          <cell r="D20" t="str">
            <v>URUTAN KERJA</v>
          </cell>
          <cell r="T20" t="str">
            <v>PERKIRAAN</v>
          </cell>
          <cell r="U20" t="str">
            <v>HARGA</v>
          </cell>
          <cell r="V20" t="str">
            <v>JUMLAH</v>
          </cell>
        </row>
        <row r="21">
          <cell r="B21">
            <v>1</v>
          </cell>
          <cell r="D21" t="str">
            <v>Tanah yang dipotong umumnya berada disisi jalan</v>
          </cell>
          <cell r="N21" t="str">
            <v>NO.</v>
          </cell>
          <cell r="P21" t="str">
            <v>KOMPONEN</v>
          </cell>
          <cell r="S21" t="str">
            <v>SATUAN</v>
          </cell>
          <cell r="T21" t="str">
            <v>KUANTITAS</v>
          </cell>
          <cell r="U21" t="str">
            <v>SATUAN</v>
          </cell>
          <cell r="V21" t="str">
            <v>HARGA</v>
          </cell>
        </row>
        <row r="22">
          <cell r="B22">
            <v>2</v>
          </cell>
          <cell r="D22" t="str">
            <v>Penggalian dilakukan dengan menggunakan Excavator</v>
          </cell>
          <cell r="U22" t="str">
            <v>(Rp.)</v>
          </cell>
          <cell r="V22" t="str">
            <v>(Rp.)</v>
          </cell>
        </row>
        <row r="23">
          <cell r="B23">
            <v>3</v>
          </cell>
          <cell r="D23" t="str">
            <v>Selanjutnya Excavator menuangkan material hasil</v>
          </cell>
        </row>
        <row r="24">
          <cell r="D24" t="str">
            <v>galian kedalam Dump Truck</v>
          </cell>
        </row>
        <row r="25">
          <cell r="B25">
            <v>4</v>
          </cell>
          <cell r="D25" t="str">
            <v>Dump Truck membuang material hasil galian keluar</v>
          </cell>
          <cell r="N25" t="str">
            <v>A.</v>
          </cell>
          <cell r="P25" t="str">
            <v>TENAGA</v>
          </cell>
        </row>
        <row r="26">
          <cell r="D26" t="str">
            <v>lokasi jalan sejauh</v>
          </cell>
          <cell r="I26" t="str">
            <v>L</v>
          </cell>
          <cell r="J26">
            <v>1</v>
          </cell>
          <cell r="K26" t="str">
            <v>Km</v>
          </cell>
        </row>
        <row r="27">
          <cell r="N27" t="str">
            <v>1.</v>
          </cell>
          <cell r="P27" t="str">
            <v>Pekerja</v>
          </cell>
          <cell r="R27" t="str">
            <v>(L01)</v>
          </cell>
          <cell r="S27" t="str">
            <v>Jam</v>
          </cell>
          <cell r="T27">
            <v>3.9506172839506158E-2</v>
          </cell>
          <cell r="U27">
            <v>6250</v>
          </cell>
          <cell r="X27">
            <v>246.91358024691348</v>
          </cell>
        </row>
        <row r="28">
          <cell r="N28" t="str">
            <v>2.</v>
          </cell>
          <cell r="P28" t="str">
            <v>Mandor</v>
          </cell>
          <cell r="R28" t="str">
            <v>(L03)</v>
          </cell>
          <cell r="S28" t="str">
            <v>Jam</v>
          </cell>
          <cell r="T28">
            <v>1.9753086419753079E-2</v>
          </cell>
          <cell r="U28">
            <v>10000</v>
          </cell>
          <cell r="X28">
            <v>197.5308641975308</v>
          </cell>
        </row>
        <row r="29">
          <cell r="B29" t="str">
            <v>III.</v>
          </cell>
          <cell r="D29" t="str">
            <v>PEMAKAIAN BAHAN, ALAT DAN TENAGA</v>
          </cell>
        </row>
        <row r="31">
          <cell r="B31" t="str">
            <v xml:space="preserve">   1.</v>
          </cell>
          <cell r="D31" t="str">
            <v>BAHAN</v>
          </cell>
          <cell r="T31" t="str">
            <v xml:space="preserve">JUMLAH HARGA TENAGA   </v>
          </cell>
          <cell r="X31">
            <v>444.44444444444429</v>
          </cell>
        </row>
        <row r="32">
          <cell r="D32" t="str">
            <v>Tidak ada bahan yang diperlukan</v>
          </cell>
        </row>
        <row r="33">
          <cell r="N33" t="str">
            <v>B.</v>
          </cell>
          <cell r="P33" t="str">
            <v>BAHAN</v>
          </cell>
        </row>
        <row r="35">
          <cell r="B35" t="str">
            <v xml:space="preserve">   2.</v>
          </cell>
          <cell r="D35" t="str">
            <v>ALAT</v>
          </cell>
        </row>
        <row r="36">
          <cell r="B36" t="str">
            <v xml:space="preserve">   2.a.</v>
          </cell>
          <cell r="D36" t="str">
            <v>EXCAVATOR</v>
          </cell>
          <cell r="I36" t="str">
            <v>(E10)</v>
          </cell>
        </row>
        <row r="37">
          <cell r="D37" t="str">
            <v>Kapasitas Bucket</v>
          </cell>
          <cell r="I37" t="str">
            <v>V</v>
          </cell>
          <cell r="J37">
            <v>1.5</v>
          </cell>
          <cell r="K37" t="str">
            <v>M3</v>
          </cell>
        </row>
        <row r="38">
          <cell r="D38" t="str">
            <v>Faktor Bucket</v>
          </cell>
          <cell r="I38" t="str">
            <v>Fb</v>
          </cell>
          <cell r="J38">
            <v>0.9</v>
          </cell>
          <cell r="K38" t="str">
            <v>-</v>
          </cell>
          <cell r="T38" t="str">
            <v xml:space="preserve">JUMLAH HARGA BAHAN   </v>
          </cell>
          <cell r="X38">
            <v>0</v>
          </cell>
        </row>
        <row r="39">
          <cell r="D39" t="str">
            <v>Faktor  Efisiensi alat</v>
          </cell>
          <cell r="I39" t="str">
            <v>Fa</v>
          </cell>
          <cell r="J39">
            <v>0.75</v>
          </cell>
          <cell r="K39" t="str">
            <v>-</v>
          </cell>
        </row>
        <row r="41">
          <cell r="D41" t="str">
            <v>Waktu siklus</v>
          </cell>
          <cell r="I41" t="str">
            <v>Ts1</v>
          </cell>
          <cell r="K41" t="str">
            <v>menit</v>
          </cell>
          <cell r="N41" t="str">
            <v>C.</v>
          </cell>
          <cell r="P41" t="str">
            <v>PERALATAN</v>
          </cell>
        </row>
        <row r="42">
          <cell r="D42" t="str">
            <v>- Menggali / memuat</v>
          </cell>
          <cell r="I42" t="str">
            <v>T1</v>
          </cell>
          <cell r="J42">
            <v>0.5</v>
          </cell>
          <cell r="K42" t="str">
            <v>menit</v>
          </cell>
        </row>
        <row r="43">
          <cell r="D43" t="str">
            <v>- Lain-lain</v>
          </cell>
          <cell r="I43" t="str">
            <v>T2</v>
          </cell>
          <cell r="J43">
            <v>0.5</v>
          </cell>
          <cell r="K43" t="str">
            <v>menit</v>
          </cell>
          <cell r="N43" t="str">
            <v>1.</v>
          </cell>
          <cell r="P43" t="str">
            <v>Excavator</v>
          </cell>
          <cell r="R43" t="str">
            <v>(E10)</v>
          </cell>
          <cell r="S43" t="str">
            <v>Jam</v>
          </cell>
          <cell r="T43">
            <v>1.9753086419753083E-2</v>
          </cell>
          <cell r="U43">
            <v>643728</v>
          </cell>
          <cell r="X43">
            <v>12715.614814814813</v>
          </cell>
        </row>
        <row r="44">
          <cell r="I44" t="str">
            <v>Ts1</v>
          </cell>
          <cell r="J44">
            <v>1</v>
          </cell>
          <cell r="K44" t="str">
            <v>menit</v>
          </cell>
          <cell r="N44" t="str">
            <v>2.</v>
          </cell>
          <cell r="P44" t="str">
            <v>Dump Truck</v>
          </cell>
          <cell r="R44" t="str">
            <v>(E08)</v>
          </cell>
          <cell r="S44" t="str">
            <v>Jam</v>
          </cell>
          <cell r="T44">
            <v>4.1604938271604927E-2</v>
          </cell>
          <cell r="U44">
            <v>75000</v>
          </cell>
          <cell r="X44">
            <v>3120.3703703703695</v>
          </cell>
        </row>
        <row r="45">
          <cell r="N45" t="str">
            <v>3.</v>
          </cell>
          <cell r="P45" t="str">
            <v>Alat Bantu</v>
          </cell>
          <cell r="S45" t="str">
            <v>Ls</v>
          </cell>
          <cell r="T45">
            <v>1</v>
          </cell>
          <cell r="U45">
            <v>500</v>
          </cell>
          <cell r="X45">
            <v>500</v>
          </cell>
        </row>
        <row r="46">
          <cell r="D46" t="str">
            <v>Kap. Prod. / jam =</v>
          </cell>
          <cell r="F46" t="str">
            <v>V  x Fb x Fa x 60</v>
          </cell>
          <cell r="I46" t="str">
            <v>Q1</v>
          </cell>
          <cell r="J46">
            <v>50.625000000000014</v>
          </cell>
          <cell r="K46" t="str">
            <v>M3/Jam</v>
          </cell>
        </row>
        <row r="47">
          <cell r="F47" t="str">
            <v>Ts1 x Fk</v>
          </cell>
        </row>
        <row r="49">
          <cell r="D49" t="str">
            <v>Koefisien Alat / M3</v>
          </cell>
          <cell r="F49" t="str">
            <v xml:space="preserve"> =  1  :  Q1</v>
          </cell>
          <cell r="I49" t="str">
            <v>(E10)</v>
          </cell>
          <cell r="J49">
            <v>1.9753086419753083E-2</v>
          </cell>
          <cell r="K49" t="str">
            <v>Jam</v>
          </cell>
        </row>
        <row r="50">
          <cell r="T50" t="str">
            <v xml:space="preserve">JUMLAH HARGA PERALATAN   </v>
          </cell>
          <cell r="X50">
            <v>16335.985185185182</v>
          </cell>
        </row>
        <row r="52">
          <cell r="N52" t="str">
            <v>D.</v>
          </cell>
          <cell r="P52" t="str">
            <v>JUMLAH HARGA TENAGA, BAHAN DAN PERALATAN  ( A + B + C )</v>
          </cell>
          <cell r="X52">
            <v>16780.429629629627</v>
          </cell>
        </row>
        <row r="53">
          <cell r="B53" t="str">
            <v xml:space="preserve">   2.b.</v>
          </cell>
          <cell r="D53" t="str">
            <v>DUMP TRUCK</v>
          </cell>
          <cell r="I53" t="str">
            <v>(E08)</v>
          </cell>
          <cell r="N53" t="str">
            <v>E.</v>
          </cell>
          <cell r="P53" t="str">
            <v>OVERHEAD &amp; PROFIT</v>
          </cell>
          <cell r="S53">
            <v>10</v>
          </cell>
          <cell r="T53" t="str">
            <v>%  x  D</v>
          </cell>
          <cell r="X53">
            <v>1678.0429629629627</v>
          </cell>
        </row>
        <row r="54">
          <cell r="D54" t="str">
            <v>Kapasitas bak</v>
          </cell>
          <cell r="I54" t="str">
            <v>V</v>
          </cell>
          <cell r="J54">
            <v>8</v>
          </cell>
          <cell r="K54" t="str">
            <v>M3</v>
          </cell>
          <cell r="N54" t="str">
            <v>F.</v>
          </cell>
          <cell r="P54" t="str">
            <v>HARGA SATUAN PEKERJAAN  ( D + E )</v>
          </cell>
          <cell r="X54">
            <v>18458</v>
          </cell>
        </row>
        <row r="55">
          <cell r="D55" t="str">
            <v>Faktor  efisiensi alat</v>
          </cell>
          <cell r="I55" t="str">
            <v>Fa</v>
          </cell>
          <cell r="J55">
            <v>0.75</v>
          </cell>
          <cell r="K55" t="str">
            <v>-</v>
          </cell>
          <cell r="N55" t="str">
            <v>Note: 1</v>
          </cell>
          <cell r="P55" t="str">
            <v>SATUAN dapat berdasarkan atas jam operasi untuk Tenaga Kerja dan Peralatan, volume dan/atau ukuran</v>
          </cell>
        </row>
        <row r="56">
          <cell r="D56" t="str">
            <v>Kecepatan rata-rata bermuatan</v>
          </cell>
          <cell r="I56" t="str">
            <v>v1</v>
          </cell>
          <cell r="J56">
            <v>40</v>
          </cell>
          <cell r="K56" t="str">
            <v>KM/Jam</v>
          </cell>
          <cell r="P56" t="str">
            <v>berat untuk bahan-bahan.</v>
          </cell>
        </row>
        <row r="57">
          <cell r="D57" t="str">
            <v>Kecepatan rata-rata kosong</v>
          </cell>
          <cell r="I57" t="str">
            <v>v2</v>
          </cell>
          <cell r="J57">
            <v>60</v>
          </cell>
          <cell r="K57" t="str">
            <v>KM/Jam</v>
          </cell>
          <cell r="N57">
            <v>2</v>
          </cell>
          <cell r="P57" t="str">
            <v>Kuantitas satuan adalah kuantitas setiap komponen untuk menyelesaikan satu satuan pekerjaan dari nomor</v>
          </cell>
        </row>
        <row r="58">
          <cell r="D58" t="str">
            <v>Waktu  siklus</v>
          </cell>
          <cell r="I58" t="str">
            <v>Ts2</v>
          </cell>
          <cell r="K58" t="str">
            <v>menit</v>
          </cell>
          <cell r="P58" t="str">
            <v>mata pembayaran.</v>
          </cell>
        </row>
        <row r="59">
          <cell r="D59" t="str">
            <v>- Waktu tempuh isi</v>
          </cell>
          <cell r="G59" t="str">
            <v>=   (L  :  v1)  x  60</v>
          </cell>
          <cell r="I59" t="str">
            <v>T1</v>
          </cell>
          <cell r="J59">
            <v>1.5</v>
          </cell>
          <cell r="K59" t="str">
            <v>menit</v>
          </cell>
          <cell r="N59">
            <v>3</v>
          </cell>
          <cell r="P59" t="str">
            <v>Biaya satuan untuk peralatan sudah termasuk bahan bakar, bahan habis dipakai dan operator.</v>
          </cell>
        </row>
        <row r="60">
          <cell r="D60" t="str">
            <v>- Waktu tempuh kosong</v>
          </cell>
          <cell r="G60" t="str">
            <v>=   (L  :  v2)  x  60</v>
          </cell>
          <cell r="I60" t="str">
            <v>T2</v>
          </cell>
          <cell r="J60">
            <v>1</v>
          </cell>
          <cell r="K60" t="str">
            <v>menit</v>
          </cell>
          <cell r="N60">
            <v>4</v>
          </cell>
          <cell r="P60" t="str">
            <v>Biaya satuan sudah termasuk pengeluaran untuk seluruh pajak yang berkaitan (tetapi tidak termasuk PPN</v>
          </cell>
        </row>
        <row r="61">
          <cell r="D61" t="str">
            <v>- Muat</v>
          </cell>
          <cell r="G61" t="str">
            <v>=   (V  :  Q1) x 60</v>
          </cell>
          <cell r="I61" t="str">
            <v>T3</v>
          </cell>
          <cell r="J61">
            <v>9.4814814814814792</v>
          </cell>
          <cell r="K61" t="str">
            <v>menit</v>
          </cell>
          <cell r="P61" t="str">
            <v>yang dibayar dari kontrak) dan biaya-biaya lainnya.</v>
          </cell>
        </row>
        <row r="62">
          <cell r="D62" t="str">
            <v>- Lain-lain</v>
          </cell>
          <cell r="I62" t="str">
            <v>T4</v>
          </cell>
          <cell r="J62">
            <v>0.5</v>
          </cell>
          <cell r="K62" t="str">
            <v>menit</v>
          </cell>
        </row>
        <row r="63">
          <cell r="I63" t="str">
            <v>Ts2</v>
          </cell>
          <cell r="J63">
            <v>12.481481481481479</v>
          </cell>
          <cell r="K63" t="str">
            <v>menit</v>
          </cell>
        </row>
        <row r="64">
          <cell r="L64" t="str">
            <v>Berlanjut ke halaman berikut</v>
          </cell>
        </row>
        <row r="66">
          <cell r="B66" t="str">
            <v>ITEM PEMBAYARAN NO.</v>
          </cell>
          <cell r="E66" t="str">
            <v>:</v>
          </cell>
          <cell r="F66" t="str">
            <v>3.1 (1)</v>
          </cell>
          <cell r="L66" t="str">
            <v>Analisa EI-311</v>
          </cell>
        </row>
        <row r="67">
          <cell r="B67" t="str">
            <v>JENIS PEKERJAAN</v>
          </cell>
          <cell r="E67" t="str">
            <v>:</v>
          </cell>
          <cell r="F67" t="str">
            <v>Galian Biasa</v>
          </cell>
        </row>
        <row r="68">
          <cell r="B68" t="str">
            <v>SATUAN PEMBAYARAN</v>
          </cell>
          <cell r="E68" t="str">
            <v>:</v>
          </cell>
          <cell r="F68" t="str">
            <v>M3</v>
          </cell>
          <cell r="J68" t="str">
            <v xml:space="preserve">         URAIAN ANALISA HARGA SATUAN</v>
          </cell>
        </row>
        <row r="69">
          <cell r="L69" t="str">
            <v>Lanjutan</v>
          </cell>
        </row>
        <row r="71">
          <cell r="B71" t="str">
            <v>No.</v>
          </cell>
          <cell r="D71" t="str">
            <v>U R A I A N</v>
          </cell>
          <cell r="I71" t="str">
            <v>KODE</v>
          </cell>
          <cell r="J71" t="str">
            <v>KOEF.</v>
          </cell>
          <cell r="K71" t="str">
            <v>SATUAN</v>
          </cell>
          <cell r="L71" t="str">
            <v>KETERANGAN</v>
          </cell>
        </row>
        <row r="74">
          <cell r="D74" t="str">
            <v>Kapasitas Produksi / Jam   =</v>
          </cell>
          <cell r="G74" t="str">
            <v>V x Fa x 60</v>
          </cell>
          <cell r="I74" t="str">
            <v>Q2</v>
          </cell>
          <cell r="J74">
            <v>24.035608308605347</v>
          </cell>
          <cell r="K74" t="str">
            <v xml:space="preserve">M3/Jam </v>
          </cell>
        </row>
        <row r="75">
          <cell r="G75" t="str">
            <v xml:space="preserve">    Fk x Ts2</v>
          </cell>
        </row>
        <row r="78">
          <cell r="D78" t="str">
            <v>Koefisien Alat / M3</v>
          </cell>
          <cell r="F78" t="str">
            <v xml:space="preserve"> =  1  :  Q2</v>
          </cell>
          <cell r="I78" t="str">
            <v>(E08)</v>
          </cell>
          <cell r="J78">
            <v>4.1604938271604927E-2</v>
          </cell>
          <cell r="K78" t="str">
            <v>Jam</v>
          </cell>
        </row>
        <row r="81">
          <cell r="B81" t="str">
            <v>2.c.</v>
          </cell>
          <cell r="D81" t="str">
            <v>ALAT  BANTU</v>
          </cell>
        </row>
        <row r="82">
          <cell r="D82" t="str">
            <v>Diperlukan alat-alat bantu kecil</v>
          </cell>
          <cell r="L82" t="str">
            <v>Lump Sump</v>
          </cell>
        </row>
        <row r="83">
          <cell r="D83" t="str">
            <v>- Sekop</v>
          </cell>
        </row>
        <row r="84">
          <cell r="D84" t="str">
            <v>- Keranjang</v>
          </cell>
        </row>
        <row r="86">
          <cell r="B86" t="str">
            <v xml:space="preserve">   3.</v>
          </cell>
          <cell r="D86" t="str">
            <v>TENAGA</v>
          </cell>
        </row>
        <row r="87">
          <cell r="D87" t="str">
            <v>Produksi menentukan : EXCAVATOR</v>
          </cell>
          <cell r="I87" t="str">
            <v>Q1</v>
          </cell>
          <cell r="J87">
            <v>50.625000000000014</v>
          </cell>
          <cell r="K87" t="str">
            <v>M3/Jam</v>
          </cell>
        </row>
        <row r="88">
          <cell r="D88" t="str">
            <v>Produksi Galian / hari  =  Tk x Q1</v>
          </cell>
          <cell r="I88" t="str">
            <v>Qt</v>
          </cell>
          <cell r="J88">
            <v>354.37500000000011</v>
          </cell>
          <cell r="K88" t="str">
            <v>M3</v>
          </cell>
        </row>
        <row r="89">
          <cell r="D89" t="str">
            <v>Kebutuhan tenaga :</v>
          </cell>
        </row>
        <row r="90">
          <cell r="F90" t="str">
            <v>- Pekerja</v>
          </cell>
          <cell r="I90" t="str">
            <v>P</v>
          </cell>
          <cell r="J90">
            <v>2</v>
          </cell>
          <cell r="K90" t="str">
            <v>orang</v>
          </cell>
        </row>
        <row r="91">
          <cell r="F91" t="str">
            <v>- Mandor</v>
          </cell>
          <cell r="I91" t="str">
            <v>M</v>
          </cell>
          <cell r="J91">
            <v>1</v>
          </cell>
          <cell r="K91" t="str">
            <v>orang</v>
          </cell>
        </row>
        <row r="93">
          <cell r="D93" t="str">
            <v>Koefisien tenaga / M3   :</v>
          </cell>
        </row>
        <row r="94">
          <cell r="F94" t="str">
            <v>- Pekerja</v>
          </cell>
          <cell r="G94" t="str">
            <v>= (Tk x P) : Qt</v>
          </cell>
          <cell r="I94" t="str">
            <v>(L01)</v>
          </cell>
          <cell r="J94">
            <v>3.9506172839506158E-2</v>
          </cell>
          <cell r="K94" t="str">
            <v>Jam</v>
          </cell>
        </row>
        <row r="95">
          <cell r="F95" t="str">
            <v>- Mandor</v>
          </cell>
          <cell r="G95" t="str">
            <v>= (Tk x M) : Qt</v>
          </cell>
          <cell r="I95" t="str">
            <v>(L03)</v>
          </cell>
          <cell r="J95">
            <v>1.9753086419753079E-2</v>
          </cell>
          <cell r="K95" t="str">
            <v>Jam</v>
          </cell>
        </row>
        <row r="97">
          <cell r="B97" t="str">
            <v>4.</v>
          </cell>
          <cell r="D97" t="str">
            <v>HARGA DASAR SATUAN UPAH, BAHAN DAN ALAT</v>
          </cell>
        </row>
        <row r="98">
          <cell r="D98" t="str">
            <v>Lihat lampiran.</v>
          </cell>
        </row>
        <row r="100">
          <cell r="B100" t="str">
            <v>5.</v>
          </cell>
          <cell r="D100" t="str">
            <v>ANALISA HARGA SATUAN PEKERJAAN</v>
          </cell>
        </row>
        <row r="101">
          <cell r="D101" t="str">
            <v>Lihat perhitungan dalam FORMULIR STANDAR UNTUK</v>
          </cell>
        </row>
        <row r="102">
          <cell r="D102" t="str">
            <v>PEREKEMAN ANALISA MASING-MASING HARGA</v>
          </cell>
        </row>
        <row r="103">
          <cell r="D103" t="str">
            <v>SATUAN.</v>
          </cell>
        </row>
        <row r="104">
          <cell r="D104" t="str">
            <v>Didapat Harga Satuan Pekerjaan :</v>
          </cell>
        </row>
        <row r="106">
          <cell r="D106">
            <v>18458</v>
          </cell>
          <cell r="G106" t="str">
            <v xml:space="preserve"> / M3</v>
          </cell>
        </row>
        <row r="109">
          <cell r="B109" t="str">
            <v>6.</v>
          </cell>
          <cell r="D109" t="str">
            <v>WAKTU PELAKSANAAN YANG DIPERLUKAN</v>
          </cell>
        </row>
        <row r="110">
          <cell r="D110" t="str">
            <v>Masa Pelaksanaan :</v>
          </cell>
          <cell r="F110">
            <v>35.489548359788344</v>
          </cell>
          <cell r="G110" t="str">
            <v>bulan</v>
          </cell>
        </row>
        <row r="112">
          <cell r="B112" t="str">
            <v>7.</v>
          </cell>
          <cell r="D112" t="str">
            <v>VOLUME PEKERJAAN YANG DIPERLUKAN</v>
          </cell>
        </row>
        <row r="113">
          <cell r="D113" t="str">
            <v>Volume pekerjaan  :</v>
          </cell>
          <cell r="F113">
            <v>377298.261</v>
          </cell>
          <cell r="G113" t="str">
            <v>M3</v>
          </cell>
        </row>
        <row r="125">
          <cell r="B125" t="str">
            <v>ITEM PEMBAYARAN NO.</v>
          </cell>
          <cell r="E125" t="str">
            <v>:</v>
          </cell>
          <cell r="F125" t="str">
            <v>3.2 (1)</v>
          </cell>
          <cell r="L125" t="str">
            <v>Analisa EI-321</v>
          </cell>
          <cell r="W125" t="str">
            <v>Analisa EI-321</v>
          </cell>
        </row>
        <row r="126">
          <cell r="B126" t="str">
            <v>JENIS PEKERJAAN</v>
          </cell>
          <cell r="E126" t="str">
            <v>:</v>
          </cell>
          <cell r="F126" t="str">
            <v>Timbunan Biasa Dari Selain Galian Sumber Bahan (Borrow Material)</v>
          </cell>
        </row>
        <row r="127">
          <cell r="B127" t="str">
            <v>SATUAN PEMBAYARAN</v>
          </cell>
          <cell r="E127" t="str">
            <v>:</v>
          </cell>
          <cell r="F127" t="str">
            <v>M3</v>
          </cell>
          <cell r="J127" t="str">
            <v xml:space="preserve">         URAIAN ANALISA HARGA SATUAN</v>
          </cell>
        </row>
        <row r="128">
          <cell r="N128" t="str">
            <v>ANALISA HARGA SATUAN</v>
          </cell>
        </row>
        <row r="129">
          <cell r="N129" t="str">
            <v xml:space="preserve">                                                                                                            </v>
          </cell>
        </row>
        <row r="130">
          <cell r="B130" t="str">
            <v>No.</v>
          </cell>
          <cell r="D130" t="str">
            <v>U R A I A N</v>
          </cell>
          <cell r="I130" t="str">
            <v>KODE</v>
          </cell>
          <cell r="J130" t="str">
            <v>KOEF.</v>
          </cell>
          <cell r="K130" t="str">
            <v>SATUAN</v>
          </cell>
          <cell r="L130" t="str">
            <v>KETERANGAN</v>
          </cell>
        </row>
        <row r="132">
          <cell r="N132" t="str">
            <v>PROYEK</v>
          </cell>
          <cell r="Q132" t="str">
            <v>:</v>
          </cell>
          <cell r="R132" t="str">
            <v>Pembangunan Sarana dan Prasara PON XVII Tahun 2008</v>
          </cell>
        </row>
        <row r="133">
          <cell r="B133" t="str">
            <v>I.</v>
          </cell>
          <cell r="D133" t="str">
            <v>ASUMSI</v>
          </cell>
          <cell r="N133" t="str">
            <v>No. PAKET KONTRAK</v>
          </cell>
          <cell r="Q133" t="str">
            <v>:</v>
          </cell>
          <cell r="R133" t="str">
            <v/>
          </cell>
        </row>
        <row r="134">
          <cell r="B134">
            <v>1</v>
          </cell>
          <cell r="D134" t="str">
            <v>Pekerjaan dilakukan secara mekanis</v>
          </cell>
          <cell r="N134" t="str">
            <v>NAMA PAKET</v>
          </cell>
          <cell r="Q134" t="str">
            <v>:</v>
          </cell>
          <cell r="R134" t="str">
            <v>Pekerjaan Penyiapan Lahan, Pembangunan Jalan &amp; Drainase</v>
          </cell>
        </row>
        <row r="135">
          <cell r="B135">
            <v>2</v>
          </cell>
          <cell r="D135" t="str">
            <v>Lokasi pekerjaan : sepanjang jalan</v>
          </cell>
          <cell r="N135" t="str">
            <v>PROP / KAB / KODYA</v>
          </cell>
          <cell r="Q135" t="str">
            <v>:</v>
          </cell>
          <cell r="R135" t="str">
            <v xml:space="preserve">Propinsi Kalimantan Timur, Kabupaten Kutai Kartanegara </v>
          </cell>
        </row>
        <row r="136">
          <cell r="B136">
            <v>3</v>
          </cell>
          <cell r="D136" t="str">
            <v>Kondisi Jalan   :  sedang / baik</v>
          </cell>
          <cell r="N136" t="str">
            <v>ITEM PEMBAYARAN NO.</v>
          </cell>
          <cell r="Q136" t="str">
            <v>:</v>
          </cell>
          <cell r="R136" t="str">
            <v>3.2 (1)</v>
          </cell>
          <cell r="U136" t="str">
            <v>PERKIRAAN VOL. PEK.</v>
          </cell>
          <cell r="W136" t="str">
            <v>:</v>
          </cell>
          <cell r="X136">
            <v>870045.86250000016</v>
          </cell>
        </row>
        <row r="137">
          <cell r="B137">
            <v>4</v>
          </cell>
          <cell r="D137" t="str">
            <v>Jam kerja efektif per-hari</v>
          </cell>
          <cell r="I137" t="str">
            <v>Tk</v>
          </cell>
          <cell r="J137">
            <v>7</v>
          </cell>
          <cell r="K137" t="str">
            <v>Jam</v>
          </cell>
          <cell r="N137" t="str">
            <v>JENIS PEKERJAAN</v>
          </cell>
          <cell r="Q137" t="str">
            <v>:</v>
          </cell>
          <cell r="R137" t="str">
            <v>Timbunan Biasa Dari Selain Galian Sumber Bahan (Borrow Material)</v>
          </cell>
          <cell r="U137" t="str">
            <v>TOTAL HARGA (Rp.)</v>
          </cell>
          <cell r="W137" t="str">
            <v>:</v>
          </cell>
          <cell r="X137">
            <v>42076287956.362511</v>
          </cell>
        </row>
        <row r="138">
          <cell r="B138">
            <v>5</v>
          </cell>
          <cell r="D138" t="str">
            <v>Faktor pengembangan bahan</v>
          </cell>
          <cell r="I138" t="str">
            <v>Fk</v>
          </cell>
          <cell r="J138">
            <v>1.2</v>
          </cell>
          <cell r="K138" t="str">
            <v>-</v>
          </cell>
          <cell r="N138" t="str">
            <v>SATUAN PEMBAYARAN</v>
          </cell>
          <cell r="Q138" t="str">
            <v>:</v>
          </cell>
          <cell r="R138" t="str">
            <v>M3</v>
          </cell>
          <cell r="T138" t="str">
            <v>(Borrow Material)</v>
          </cell>
          <cell r="U138" t="str">
            <v>% THD. BIAYA PROYEK</v>
          </cell>
          <cell r="W138" t="str">
            <v>:</v>
          </cell>
          <cell r="X138">
            <v>23.351166928390885</v>
          </cell>
        </row>
        <row r="139">
          <cell r="B139">
            <v>6</v>
          </cell>
          <cell r="D139" t="str">
            <v>Tebal hamparan padat</v>
          </cell>
          <cell r="I139" t="str">
            <v>t</v>
          </cell>
          <cell r="J139">
            <v>0.15</v>
          </cell>
          <cell r="K139" t="str">
            <v>M</v>
          </cell>
        </row>
        <row r="141">
          <cell r="B141" t="str">
            <v>II.</v>
          </cell>
          <cell r="D141" t="str">
            <v>URUTAN KERJA</v>
          </cell>
          <cell r="T141" t="str">
            <v>PERKIRAAN</v>
          </cell>
          <cell r="U141" t="str">
            <v>HARGA</v>
          </cell>
          <cell r="V141" t="str">
            <v>JUMLAH</v>
          </cell>
        </row>
        <row r="142">
          <cell r="B142">
            <v>1</v>
          </cell>
          <cell r="D142" t="str">
            <v>Whell Loader memuat ke dalam Dump Truck</v>
          </cell>
          <cell r="N142" t="str">
            <v>NO.</v>
          </cell>
          <cell r="P142" t="str">
            <v>KOMPONEN</v>
          </cell>
          <cell r="S142" t="str">
            <v>SATUAN</v>
          </cell>
          <cell r="T142" t="str">
            <v>KUANTITAS</v>
          </cell>
          <cell r="U142" t="str">
            <v>SATUAN</v>
          </cell>
          <cell r="V142" t="str">
            <v>HARGA</v>
          </cell>
        </row>
        <row r="143">
          <cell r="B143">
            <v>2</v>
          </cell>
          <cell r="D143" t="str">
            <v>Dump Truck mengangkut ke lapangan dengan jarak</v>
          </cell>
          <cell r="U143" t="str">
            <v>(Rp.)</v>
          </cell>
          <cell r="V143" t="str">
            <v>(Rp.)</v>
          </cell>
        </row>
        <row r="144">
          <cell r="D144" t="str">
            <v>quari ke lapangan</v>
          </cell>
          <cell r="I144" t="str">
            <v>L</v>
          </cell>
          <cell r="J144">
            <v>3</v>
          </cell>
          <cell r="K144" t="str">
            <v>Km</v>
          </cell>
        </row>
        <row r="145">
          <cell r="B145">
            <v>3</v>
          </cell>
          <cell r="D145" t="str">
            <v>Material dihampar dengan menggunakan Motor Grader</v>
          </cell>
        </row>
        <row r="146">
          <cell r="B146">
            <v>4</v>
          </cell>
          <cell r="D146" t="str">
            <v>Hamparan material disiram air dengan Watertank Truck</v>
          </cell>
          <cell r="N146" t="str">
            <v>A.</v>
          </cell>
          <cell r="P146" t="str">
            <v>TENAGA</v>
          </cell>
        </row>
        <row r="147">
          <cell r="D147" t="str">
            <v>(sebelum pelaksanaan pemadatan) dan dipadatkan</v>
          </cell>
        </row>
        <row r="148">
          <cell r="D148" t="str">
            <v>dengan menggunakan Vibro Roller</v>
          </cell>
          <cell r="N148" t="str">
            <v>1.</v>
          </cell>
          <cell r="P148" t="str">
            <v>Pekerja</v>
          </cell>
          <cell r="R148" t="str">
            <v>(L01)</v>
          </cell>
          <cell r="S148" t="str">
            <v>Jam</v>
          </cell>
          <cell r="T148">
            <v>7.9012345679012316E-2</v>
          </cell>
          <cell r="U148">
            <v>6250</v>
          </cell>
          <cell r="X148">
            <v>493.82716049382697</v>
          </cell>
        </row>
        <row r="149">
          <cell r="B149">
            <v>5</v>
          </cell>
          <cell r="D149" t="str">
            <v>Selama pemadatan sekelompok pekerja  akan</v>
          </cell>
          <cell r="N149" t="str">
            <v>2.</v>
          </cell>
          <cell r="P149" t="str">
            <v>Mandor</v>
          </cell>
          <cell r="R149" t="str">
            <v>(L03)</v>
          </cell>
          <cell r="S149" t="str">
            <v>Jam</v>
          </cell>
          <cell r="T149">
            <v>1.9753086419753079E-2</v>
          </cell>
          <cell r="U149">
            <v>10000</v>
          </cell>
          <cell r="X149">
            <v>197.5308641975308</v>
          </cell>
        </row>
        <row r="150">
          <cell r="D150" t="str">
            <v>merapikan tepi hamparan dan level permukaan</v>
          </cell>
        </row>
        <row r="151">
          <cell r="D151" t="str">
            <v>dengan menggunakan alat bantu</v>
          </cell>
        </row>
        <row r="152">
          <cell r="T152" t="str">
            <v xml:space="preserve">JUMLAH HARGA TENAGA   </v>
          </cell>
          <cell r="X152">
            <v>691.35802469135774</v>
          </cell>
        </row>
        <row r="153">
          <cell r="B153" t="str">
            <v>III.</v>
          </cell>
          <cell r="D153" t="str">
            <v>PEMAKAIAN BAHAN, ALAT DAN TENAGA</v>
          </cell>
        </row>
        <row r="154">
          <cell r="B154" t="str">
            <v xml:space="preserve">   1.</v>
          </cell>
          <cell r="D154" t="str">
            <v>BAHAN</v>
          </cell>
          <cell r="N154" t="str">
            <v>B.</v>
          </cell>
          <cell r="P154" t="str">
            <v>BAHAN</v>
          </cell>
        </row>
        <row r="155">
          <cell r="B155" t="str">
            <v>1.a.</v>
          </cell>
          <cell r="D155" t="str">
            <v>Bahan timbunan</v>
          </cell>
          <cell r="F155" t="str">
            <v xml:space="preserve"> =  1 x  Fk</v>
          </cell>
          <cell r="I155" t="str">
            <v>(M08)</v>
          </cell>
          <cell r="J155">
            <v>1.2</v>
          </cell>
          <cell r="K155" t="str">
            <v>M3</v>
          </cell>
          <cell r="L155" t="str">
            <v xml:space="preserve"> Borrow Pit</v>
          </cell>
        </row>
        <row r="156">
          <cell r="N156" t="str">
            <v>1.</v>
          </cell>
          <cell r="P156" t="str">
            <v xml:space="preserve">Bahan timbunan </v>
          </cell>
          <cell r="R156" t="str">
            <v>(M08)</v>
          </cell>
          <cell r="S156" t="str">
            <v>M3</v>
          </cell>
          <cell r="T156">
            <v>1.2</v>
          </cell>
          <cell r="U156">
            <v>7000</v>
          </cell>
          <cell r="X156">
            <v>8400</v>
          </cell>
        </row>
        <row r="157">
          <cell r="B157" t="str">
            <v xml:space="preserve">   2.</v>
          </cell>
          <cell r="D157" t="str">
            <v>ALAT</v>
          </cell>
        </row>
        <row r="158">
          <cell r="B158" t="str">
            <v>2.a.</v>
          </cell>
          <cell r="D158" t="str">
            <v>WHELL  LOADER</v>
          </cell>
          <cell r="I158" t="str">
            <v>(E15)</v>
          </cell>
        </row>
        <row r="159">
          <cell r="D159" t="str">
            <v>Kapasitas  Bucket</v>
          </cell>
          <cell r="I159" t="str">
            <v>V</v>
          </cell>
          <cell r="J159">
            <v>1.5</v>
          </cell>
          <cell r="K159" t="str">
            <v>M3</v>
          </cell>
        </row>
        <row r="160">
          <cell r="D160" t="str">
            <v>Faktor Bucket</v>
          </cell>
          <cell r="I160" t="str">
            <v>Fb</v>
          </cell>
          <cell r="J160">
            <v>0.9</v>
          </cell>
          <cell r="K160" t="str">
            <v>-</v>
          </cell>
          <cell r="T160" t="str">
            <v xml:space="preserve">JUMLAH HARGA BAHAN   </v>
          </cell>
          <cell r="X160">
            <v>8400</v>
          </cell>
        </row>
        <row r="161">
          <cell r="D161" t="str">
            <v>Faktor Efisiensi Alat</v>
          </cell>
          <cell r="I161" t="str">
            <v>Fa</v>
          </cell>
          <cell r="J161">
            <v>0.75</v>
          </cell>
          <cell r="K161" t="str">
            <v>-</v>
          </cell>
        </row>
        <row r="162">
          <cell r="D162" t="str">
            <v>Waktu sklus</v>
          </cell>
          <cell r="I162" t="str">
            <v>Ts1</v>
          </cell>
          <cell r="K162" t="str">
            <v>menit</v>
          </cell>
          <cell r="N162" t="str">
            <v>C.</v>
          </cell>
          <cell r="P162" t="str">
            <v>PERALATAN</v>
          </cell>
        </row>
        <row r="163">
          <cell r="D163" t="str">
            <v>- Muat</v>
          </cell>
          <cell r="I163" t="str">
            <v>T1</v>
          </cell>
          <cell r="J163">
            <v>0.5</v>
          </cell>
          <cell r="K163" t="str">
            <v>menit</v>
          </cell>
          <cell r="N163" t="str">
            <v>1.</v>
          </cell>
          <cell r="P163" t="str">
            <v>Whell  Loader</v>
          </cell>
          <cell r="R163" t="str">
            <v>(E15)</v>
          </cell>
          <cell r="S163" t="str">
            <v>Jam</v>
          </cell>
          <cell r="T163">
            <v>1.9753086419753083E-2</v>
          </cell>
          <cell r="U163">
            <v>584260</v>
          </cell>
          <cell r="X163">
            <v>11540.938271604937</v>
          </cell>
        </row>
        <row r="164">
          <cell r="D164" t="str">
            <v>- Lain-lain</v>
          </cell>
          <cell r="I164" t="str">
            <v>T2</v>
          </cell>
          <cell r="J164">
            <v>0.5</v>
          </cell>
          <cell r="K164" t="str">
            <v>menit</v>
          </cell>
          <cell r="N164" t="str">
            <v>2.</v>
          </cell>
          <cell r="P164" t="str">
            <v>Dump Truck</v>
          </cell>
          <cell r="R164" t="str">
            <v>(E08)</v>
          </cell>
          <cell r="S164" t="str">
            <v>Jam</v>
          </cell>
          <cell r="T164">
            <v>4.4999999999999998E-2</v>
          </cell>
          <cell r="U164">
            <v>75000</v>
          </cell>
          <cell r="X164">
            <v>3375</v>
          </cell>
        </row>
        <row r="165">
          <cell r="I165" t="str">
            <v>Ts1</v>
          </cell>
          <cell r="J165">
            <v>1</v>
          </cell>
          <cell r="K165" t="str">
            <v>menit</v>
          </cell>
          <cell r="N165" t="str">
            <v>3.</v>
          </cell>
          <cell r="P165" t="str">
            <v>Motor Grader</v>
          </cell>
          <cell r="R165" t="str">
            <v>(E13)</v>
          </cell>
          <cell r="S165" t="str">
            <v>Jam</v>
          </cell>
          <cell r="T165">
            <v>1.1111111111111112E-2</v>
          </cell>
          <cell r="U165">
            <v>384027.23</v>
          </cell>
          <cell r="X165">
            <v>4266.969222222222</v>
          </cell>
        </row>
        <row r="166">
          <cell r="N166" t="str">
            <v>3.</v>
          </cell>
          <cell r="P166" t="str">
            <v>Vibro Roller</v>
          </cell>
          <cell r="R166" t="str">
            <v>(E19)</v>
          </cell>
          <cell r="S166" t="str">
            <v>Jam</v>
          </cell>
          <cell r="T166">
            <v>1.9753086419753086E-2</v>
          </cell>
          <cell r="U166">
            <v>509163</v>
          </cell>
          <cell r="X166">
            <v>10057.54074074074</v>
          </cell>
        </row>
        <row r="167">
          <cell r="D167" t="str">
            <v>Kapasitas Produksi / Jam =</v>
          </cell>
          <cell r="G167" t="str">
            <v>V  x  Fb x Fa x 60</v>
          </cell>
          <cell r="I167" t="str">
            <v>Q1</v>
          </cell>
          <cell r="J167">
            <v>50.625000000000014</v>
          </cell>
          <cell r="K167" t="str">
            <v>M3</v>
          </cell>
          <cell r="N167" t="str">
            <v>4.</v>
          </cell>
          <cell r="P167" t="str">
            <v>Water Tanker</v>
          </cell>
          <cell r="R167" t="str">
            <v>(E23)</v>
          </cell>
          <cell r="S167" t="str">
            <v>Jam</v>
          </cell>
          <cell r="T167">
            <v>4.6666666666666669E-2</v>
          </cell>
          <cell r="U167">
            <v>95000</v>
          </cell>
          <cell r="X167">
            <v>4433.3333333333339</v>
          </cell>
        </row>
        <row r="168">
          <cell r="G168" t="str">
            <v xml:space="preserve">      Fk x Ts1</v>
          </cell>
          <cell r="N168" t="str">
            <v>5.</v>
          </cell>
          <cell r="P168" t="str">
            <v>Alat  Bantu</v>
          </cell>
          <cell r="S168" t="str">
            <v>Ls</v>
          </cell>
          <cell r="T168">
            <v>1</v>
          </cell>
          <cell r="U168">
            <v>1200</v>
          </cell>
          <cell r="X168">
            <v>1200</v>
          </cell>
        </row>
        <row r="170">
          <cell r="D170" t="str">
            <v>Koefisienalat / M3</v>
          </cell>
          <cell r="F170" t="str">
            <v xml:space="preserve"> =   1 : Q1</v>
          </cell>
          <cell r="I170" t="str">
            <v>(E15)</v>
          </cell>
          <cell r="J170">
            <v>1.9753086419753083E-2</v>
          </cell>
          <cell r="K170" t="str">
            <v>Jam</v>
          </cell>
        </row>
        <row r="171">
          <cell r="T171" t="str">
            <v xml:space="preserve">JUMLAH HARGA PERALATAN   </v>
          </cell>
          <cell r="X171">
            <v>34873.781567901235</v>
          </cell>
        </row>
        <row r="172">
          <cell r="B172" t="str">
            <v xml:space="preserve">   2.b.</v>
          </cell>
          <cell r="D172" t="str">
            <v>DUMP TRUCK</v>
          </cell>
          <cell r="I172" t="str">
            <v>(E09)</v>
          </cell>
        </row>
        <row r="173">
          <cell r="D173" t="str">
            <v>Kapasitas bak</v>
          </cell>
          <cell r="I173" t="str">
            <v>V</v>
          </cell>
          <cell r="J173">
            <v>8</v>
          </cell>
          <cell r="K173" t="str">
            <v>M3</v>
          </cell>
          <cell r="N173" t="str">
            <v>D.</v>
          </cell>
          <cell r="P173" t="str">
            <v>JUMLAH HARGA TENAGA, BAHAN DAN PERALATAN  ( A + B + C )</v>
          </cell>
          <cell r="X173">
            <v>43965.13959259259</v>
          </cell>
        </row>
        <row r="174">
          <cell r="D174" t="str">
            <v>Faktor  efisiensi alat</v>
          </cell>
          <cell r="I174" t="str">
            <v>Fa</v>
          </cell>
          <cell r="J174">
            <v>0.75</v>
          </cell>
          <cell r="K174" t="str">
            <v>-</v>
          </cell>
          <cell r="N174" t="str">
            <v>E.</v>
          </cell>
          <cell r="P174" t="str">
            <v>OVERHEAD &amp; PROFIT</v>
          </cell>
          <cell r="S174">
            <v>10</v>
          </cell>
          <cell r="T174" t="str">
            <v>%  x  D</v>
          </cell>
          <cell r="X174">
            <v>4396.5139592592595</v>
          </cell>
        </row>
        <row r="175">
          <cell r="D175" t="str">
            <v>Kecepatan rata-rata bermuatan</v>
          </cell>
          <cell r="I175" t="str">
            <v>v1</v>
          </cell>
          <cell r="J175">
            <v>30</v>
          </cell>
          <cell r="K175" t="str">
            <v>KM/Jam</v>
          </cell>
          <cell r="N175" t="str">
            <v>F.</v>
          </cell>
          <cell r="P175" t="str">
            <v>HARGA SATUAN PEKERJAAN  ( D + E )</v>
          </cell>
          <cell r="X175">
            <v>48361</v>
          </cell>
        </row>
        <row r="176">
          <cell r="D176" t="str">
            <v>Kecepatan rata-rata kosong</v>
          </cell>
          <cell r="I176" t="str">
            <v>v2</v>
          </cell>
          <cell r="J176">
            <v>40</v>
          </cell>
          <cell r="K176" t="str">
            <v>KM/Jam</v>
          </cell>
          <cell r="N176" t="str">
            <v>Note: 1</v>
          </cell>
          <cell r="P176" t="str">
            <v>SATUAN dapat berdasarkan atas jam operasi untuk Tenaga Kerja dan Peralatan, volume dan/atau ukuran</v>
          </cell>
        </row>
        <row r="177">
          <cell r="D177" t="str">
            <v>Waktusiklus :</v>
          </cell>
          <cell r="I177" t="str">
            <v>Ts2</v>
          </cell>
          <cell r="P177" t="str">
            <v>berat untuk bahan-bahan.</v>
          </cell>
        </row>
        <row r="178">
          <cell r="D178" t="str">
            <v>-  Waktu tempuh isi   = (L : v1) x 60</v>
          </cell>
          <cell r="I178" t="str">
            <v>T1</v>
          </cell>
          <cell r="J178">
            <v>6</v>
          </cell>
          <cell r="K178" t="str">
            <v>menit</v>
          </cell>
          <cell r="N178">
            <v>2</v>
          </cell>
          <cell r="P178" t="str">
            <v>Kuantitas satuan adalah kuantitas setiap komponen untuk menyelesaikan satu satuan pekerjaan dari nomor</v>
          </cell>
        </row>
        <row r="179">
          <cell r="D179" t="str">
            <v>-  Waktu tempuh kosong   = (L : v2) x 60</v>
          </cell>
          <cell r="I179" t="str">
            <v>T2</v>
          </cell>
          <cell r="J179">
            <v>4.5</v>
          </cell>
          <cell r="K179" t="str">
            <v>menit</v>
          </cell>
          <cell r="P179" t="str">
            <v>mata pembayaran.</v>
          </cell>
        </row>
        <row r="180">
          <cell r="D180" t="str">
            <v>- Lain-lain</v>
          </cell>
          <cell r="I180" t="str">
            <v>T3</v>
          </cell>
          <cell r="J180">
            <v>3</v>
          </cell>
          <cell r="K180" t="str">
            <v>menit</v>
          </cell>
          <cell r="N180">
            <v>3</v>
          </cell>
          <cell r="P180" t="str">
            <v>Biaya satuan untuk peralatan sudah termasuk bahan bakar, bahan habis dipakai dan operator.</v>
          </cell>
        </row>
        <row r="181">
          <cell r="I181" t="str">
            <v>Ts2</v>
          </cell>
          <cell r="J181">
            <v>13.5</v>
          </cell>
          <cell r="K181" t="str">
            <v>menit</v>
          </cell>
          <cell r="N181">
            <v>4</v>
          </cell>
          <cell r="P181" t="str">
            <v>Biaya satuan sudah termasuk pengeluaran untuk seluruh pajak yang berkaitan (tetapi tidak termasuk PPN</v>
          </cell>
        </row>
        <row r="182">
          <cell r="P182" t="str">
            <v>yang dibayar dari kontrak) dan biaya-biaya lainnya.</v>
          </cell>
        </row>
        <row r="185">
          <cell r="L185" t="str">
            <v>Berlanjut ke halaman berikut</v>
          </cell>
        </row>
        <row r="187">
          <cell r="B187" t="str">
            <v>ITEM PEMBAYARAN NO.</v>
          </cell>
          <cell r="E187" t="str">
            <v>:</v>
          </cell>
          <cell r="F187" t="str">
            <v>3.2 (1)</v>
          </cell>
          <cell r="L187" t="str">
            <v>Analisa EI-321</v>
          </cell>
        </row>
        <row r="188">
          <cell r="B188" t="str">
            <v>JENIS PEKERJAAN</v>
          </cell>
          <cell r="E188" t="str">
            <v>:</v>
          </cell>
          <cell r="F188" t="str">
            <v>Timbunan Biasa Dari Selain Galian Sumber Bahan (Borrow Material)</v>
          </cell>
        </row>
        <row r="189">
          <cell r="B189" t="str">
            <v>SATUAN PEMBAYARAN</v>
          </cell>
          <cell r="E189" t="str">
            <v>:</v>
          </cell>
          <cell r="F189" t="str">
            <v>M3</v>
          </cell>
          <cell r="J189" t="str">
            <v xml:space="preserve">         URAIAN ANALISA HARGA SATUAN</v>
          </cell>
        </row>
        <row r="190">
          <cell r="L190" t="str">
            <v>Lanjutan</v>
          </cell>
        </row>
        <row r="192">
          <cell r="B192" t="str">
            <v>No.</v>
          </cell>
          <cell r="D192" t="str">
            <v>U R A I A N</v>
          </cell>
          <cell r="I192" t="str">
            <v>KODE</v>
          </cell>
          <cell r="J192" t="str">
            <v>KOEF.</v>
          </cell>
          <cell r="K192" t="str">
            <v>SATUAN</v>
          </cell>
          <cell r="L192" t="str">
            <v>KETERANGAN</v>
          </cell>
        </row>
        <row r="195">
          <cell r="D195" t="str">
            <v>Kapasitas Produksi / Jam   =</v>
          </cell>
          <cell r="G195" t="str">
            <v>V x Fa x 60</v>
          </cell>
          <cell r="I195" t="str">
            <v>Q2</v>
          </cell>
          <cell r="J195">
            <v>22.222222222222221</v>
          </cell>
          <cell r="K195" t="str">
            <v>M3</v>
          </cell>
        </row>
        <row r="196">
          <cell r="G196" t="str">
            <v xml:space="preserve">    Fk x Ts2</v>
          </cell>
        </row>
        <row r="198">
          <cell r="D198" t="str">
            <v>Koefisien Alat / M3</v>
          </cell>
          <cell r="F198" t="str">
            <v xml:space="preserve"> =  1  :  Q2</v>
          </cell>
          <cell r="I198" t="str">
            <v>(E08)</v>
          </cell>
          <cell r="J198">
            <v>4.4999999999999998E-2</v>
          </cell>
          <cell r="K198" t="str">
            <v>Jam</v>
          </cell>
        </row>
        <row r="200">
          <cell r="B200" t="str">
            <v>2.c.</v>
          </cell>
          <cell r="D200" t="str">
            <v>MOTOR GRADER</v>
          </cell>
          <cell r="I200" t="str">
            <v>(E13)</v>
          </cell>
        </row>
        <row r="201">
          <cell r="D201" t="str">
            <v>Panjang hamparan</v>
          </cell>
          <cell r="I201" t="str">
            <v>Lh</v>
          </cell>
          <cell r="J201">
            <v>50</v>
          </cell>
          <cell r="K201" t="str">
            <v>M</v>
          </cell>
        </row>
        <row r="202">
          <cell r="D202" t="str">
            <v>Lebar Efektif kerja Blade</v>
          </cell>
          <cell r="I202" t="str">
            <v>b</v>
          </cell>
          <cell r="J202">
            <v>2.4</v>
          </cell>
          <cell r="K202" t="str">
            <v>M</v>
          </cell>
        </row>
        <row r="203">
          <cell r="D203" t="str">
            <v>Faktor Efisiensi Alat</v>
          </cell>
          <cell r="I203" t="str">
            <v>Fa</v>
          </cell>
          <cell r="J203">
            <v>0.75</v>
          </cell>
          <cell r="K203" t="str">
            <v>-</v>
          </cell>
        </row>
        <row r="204">
          <cell r="D204" t="str">
            <v>Kecepatan rata-rata alat</v>
          </cell>
          <cell r="I204" t="str">
            <v>v</v>
          </cell>
          <cell r="J204">
            <v>3</v>
          </cell>
          <cell r="K204" t="str">
            <v>Km / Jam</v>
          </cell>
        </row>
        <row r="205">
          <cell r="D205" t="str">
            <v>Jumlah lintasan</v>
          </cell>
          <cell r="I205" t="str">
            <v>n</v>
          </cell>
          <cell r="J205">
            <v>6</v>
          </cell>
          <cell r="K205" t="str">
            <v>lintasan</v>
          </cell>
        </row>
        <row r="206">
          <cell r="D206" t="str">
            <v>Waktu siklus</v>
          </cell>
          <cell r="I206" t="str">
            <v>Ts3</v>
          </cell>
        </row>
        <row r="207">
          <cell r="D207" t="str">
            <v>- Perataan 1 kali lintasan    = Lh : (v x 1000) x 60</v>
          </cell>
          <cell r="I207" t="str">
            <v>T1</v>
          </cell>
          <cell r="J207">
            <v>1</v>
          </cell>
          <cell r="K207" t="str">
            <v>menit</v>
          </cell>
        </row>
        <row r="208">
          <cell r="D208" t="str">
            <v>- Lain-lain</v>
          </cell>
          <cell r="I208" t="str">
            <v>T2</v>
          </cell>
          <cell r="J208">
            <v>0.5</v>
          </cell>
          <cell r="K208" t="str">
            <v>menit</v>
          </cell>
        </row>
        <row r="209">
          <cell r="I209" t="str">
            <v>Ts3</v>
          </cell>
          <cell r="J209">
            <v>1.5</v>
          </cell>
          <cell r="K209" t="str">
            <v>menit</v>
          </cell>
        </row>
        <row r="211">
          <cell r="D211" t="str">
            <v>Kapasitas Produksi / Jam   =</v>
          </cell>
          <cell r="G211" t="str">
            <v>Lh x b x t x Fa x 60</v>
          </cell>
          <cell r="I211" t="str">
            <v>Q3</v>
          </cell>
          <cell r="J211">
            <v>90</v>
          </cell>
          <cell r="K211" t="str">
            <v>M3</v>
          </cell>
        </row>
        <row r="212">
          <cell r="G212" t="str">
            <v xml:space="preserve">      n x Ts3</v>
          </cell>
        </row>
        <row r="214">
          <cell r="D214" t="str">
            <v>Koefisien Alat / M3</v>
          </cell>
          <cell r="F214" t="str">
            <v xml:space="preserve"> =  1  :  Q3</v>
          </cell>
          <cell r="I214" t="str">
            <v>(E13)</v>
          </cell>
          <cell r="J214">
            <v>1.1111111111111112E-2</v>
          </cell>
          <cell r="K214" t="str">
            <v>Jam</v>
          </cell>
        </row>
        <row r="216">
          <cell r="B216" t="str">
            <v>2.d.</v>
          </cell>
          <cell r="D216" t="str">
            <v>VIBRO ROLLER</v>
          </cell>
          <cell r="I216" t="str">
            <v>(E19)</v>
          </cell>
        </row>
        <row r="217">
          <cell r="D217" t="str">
            <v>Kecepatan rata-rata alat</v>
          </cell>
          <cell r="I217" t="str">
            <v>v</v>
          </cell>
          <cell r="J217">
            <v>3</v>
          </cell>
          <cell r="K217" t="str">
            <v>Km / Jam</v>
          </cell>
        </row>
        <row r="218">
          <cell r="D218" t="str">
            <v>Lebar efektif pemadatan</v>
          </cell>
          <cell r="I218" t="str">
            <v>b</v>
          </cell>
          <cell r="J218">
            <v>1.2</v>
          </cell>
          <cell r="K218" t="str">
            <v>M</v>
          </cell>
        </row>
        <row r="219">
          <cell r="D219" t="str">
            <v>Jumlah lintasan</v>
          </cell>
          <cell r="I219" t="str">
            <v>n</v>
          </cell>
          <cell r="J219">
            <v>8</v>
          </cell>
          <cell r="K219" t="str">
            <v>lintasan</v>
          </cell>
        </row>
        <row r="220">
          <cell r="D220" t="str">
            <v>Faktor efisiensi alat</v>
          </cell>
          <cell r="I220" t="str">
            <v>Fa</v>
          </cell>
          <cell r="J220">
            <v>0.75</v>
          </cell>
          <cell r="K220" t="str">
            <v>-</v>
          </cell>
        </row>
        <row r="222">
          <cell r="D222" t="str">
            <v>Kapasitas Prod./Jam   =</v>
          </cell>
          <cell r="F222" t="str">
            <v>(v x 1000) x b x t x Fa</v>
          </cell>
          <cell r="I222" t="str">
            <v>Q4</v>
          </cell>
          <cell r="J222">
            <v>50.625</v>
          </cell>
          <cell r="K222" t="str">
            <v>M3</v>
          </cell>
        </row>
        <row r="223">
          <cell r="F223" t="str">
            <v>n</v>
          </cell>
        </row>
        <row r="225">
          <cell r="D225" t="str">
            <v>Koefisien Alat / M3</v>
          </cell>
          <cell r="F225" t="str">
            <v xml:space="preserve"> =  1  :  Q4</v>
          </cell>
          <cell r="I225" t="str">
            <v>(E19)</v>
          </cell>
          <cell r="J225">
            <v>1.9753086419753086E-2</v>
          </cell>
          <cell r="K225" t="str">
            <v>Jam</v>
          </cell>
        </row>
        <row r="228">
          <cell r="B228" t="str">
            <v>2.e.</v>
          </cell>
          <cell r="D228" t="str">
            <v>WATER TANK TRUCK</v>
          </cell>
          <cell r="I228" t="str">
            <v>(E23)</v>
          </cell>
        </row>
        <row r="229">
          <cell r="D229" t="str">
            <v>Volume tangki air</v>
          </cell>
          <cell r="I229" t="str">
            <v>V</v>
          </cell>
          <cell r="J229">
            <v>4</v>
          </cell>
          <cell r="K229" t="str">
            <v>M3</v>
          </cell>
        </row>
        <row r="230">
          <cell r="D230" t="str">
            <v>Kebutuhan air / M3 material padat</v>
          </cell>
          <cell r="I230" t="str">
            <v>Wc</v>
          </cell>
          <cell r="J230">
            <v>7.0000000000000007E-2</v>
          </cell>
          <cell r="K230" t="str">
            <v>M3</v>
          </cell>
        </row>
        <row r="231">
          <cell r="D231" t="str">
            <v>Pengisian Tangki / jam</v>
          </cell>
          <cell r="I231" t="str">
            <v>n</v>
          </cell>
          <cell r="J231">
            <v>0.5</v>
          </cell>
          <cell r="K231" t="str">
            <v>kali</v>
          </cell>
        </row>
        <row r="232">
          <cell r="D232" t="str">
            <v>Faktor efisiensi alat</v>
          </cell>
          <cell r="I232" t="str">
            <v>Fa</v>
          </cell>
          <cell r="J232">
            <v>0.75</v>
          </cell>
          <cell r="K232" t="str">
            <v>-</v>
          </cell>
          <cell r="L232" t="str">
            <v>Baik</v>
          </cell>
        </row>
        <row r="234">
          <cell r="D234" t="str">
            <v>Kapasitas Produksi / Jam   =</v>
          </cell>
          <cell r="G234" t="str">
            <v>V  x  n x Fa</v>
          </cell>
          <cell r="I234" t="str">
            <v>Q5</v>
          </cell>
          <cell r="J234">
            <v>21.428571428571427</v>
          </cell>
          <cell r="K234" t="str">
            <v>M3</v>
          </cell>
        </row>
        <row r="235">
          <cell r="G235" t="str">
            <v xml:space="preserve">     Wc</v>
          </cell>
        </row>
        <row r="237">
          <cell r="D237" t="str">
            <v>Koefisien Alat / M3</v>
          </cell>
          <cell r="F237" t="str">
            <v xml:space="preserve"> =  1  :  Q5</v>
          </cell>
          <cell r="I237" t="str">
            <v>(E23)</v>
          </cell>
          <cell r="J237">
            <v>4.6666666666666669E-2</v>
          </cell>
          <cell r="K237" t="str">
            <v>Jam</v>
          </cell>
        </row>
        <row r="239">
          <cell r="B239" t="str">
            <v>2.f.</v>
          </cell>
          <cell r="D239" t="str">
            <v>ALAT  BANTU</v>
          </cell>
        </row>
        <row r="240">
          <cell r="D240" t="str">
            <v>Diperlukan alat-alat bantu kecil</v>
          </cell>
          <cell r="L240" t="str">
            <v>Lump Sump</v>
          </cell>
        </row>
        <row r="241">
          <cell r="D241" t="str">
            <v>- Sekop    =         3   buah</v>
          </cell>
        </row>
        <row r="242">
          <cell r="D242" t="str">
            <v>- Cangkul =         3 Buah</v>
          </cell>
        </row>
        <row r="244">
          <cell r="L244" t="str">
            <v>Berlanjut ke halaman berikut</v>
          </cell>
        </row>
        <row r="246">
          <cell r="B246" t="str">
            <v>ITEM PEMBAYARAN NO.</v>
          </cell>
          <cell r="E246" t="str">
            <v>:</v>
          </cell>
          <cell r="F246" t="str">
            <v>3.2 (1)</v>
          </cell>
          <cell r="L246" t="str">
            <v>Analisa EI-321</v>
          </cell>
        </row>
        <row r="247">
          <cell r="B247" t="str">
            <v>JENIS PEKERJAAN</v>
          </cell>
          <cell r="E247" t="str">
            <v>:</v>
          </cell>
          <cell r="F247" t="str">
            <v>Timbunan Biasa Dari Selain Galian Sumber Bahan (Borrow Material)</v>
          </cell>
        </row>
        <row r="248">
          <cell r="B248" t="str">
            <v>SATUAN PEMBAYARAN</v>
          </cell>
          <cell r="E248" t="str">
            <v>:</v>
          </cell>
          <cell r="F248" t="str">
            <v>M3</v>
          </cell>
          <cell r="G248" t="str">
            <v/>
          </cell>
          <cell r="J248" t="str">
            <v xml:space="preserve">         URAIAN ANALISA HARGA SATUAN</v>
          </cell>
        </row>
        <row r="249">
          <cell r="L249" t="str">
            <v>Lanjutan</v>
          </cell>
        </row>
        <row r="251">
          <cell r="B251" t="str">
            <v>No.</v>
          </cell>
          <cell r="D251" t="str">
            <v>U R A I A N</v>
          </cell>
          <cell r="I251" t="str">
            <v>KODE</v>
          </cell>
          <cell r="J251" t="str">
            <v>KOEF.</v>
          </cell>
          <cell r="K251" t="str">
            <v>SATUAN</v>
          </cell>
          <cell r="L251" t="str">
            <v>KETERANGAN</v>
          </cell>
        </row>
        <row r="254">
          <cell r="B254" t="str">
            <v xml:space="preserve">   3.</v>
          </cell>
          <cell r="D254" t="str">
            <v>TENAGA</v>
          </cell>
        </row>
        <row r="255">
          <cell r="D255" t="str">
            <v>Produksi menentukan : WHELL LOADER</v>
          </cell>
          <cell r="I255" t="str">
            <v>Q1</v>
          </cell>
          <cell r="J255">
            <v>50.625000000000014</v>
          </cell>
          <cell r="K255" t="str">
            <v>M3/Jam</v>
          </cell>
        </row>
        <row r="256">
          <cell r="D256" t="str">
            <v>Produksi Timbunan / hari  =  Tk x Q1</v>
          </cell>
          <cell r="I256" t="str">
            <v>Qt</v>
          </cell>
          <cell r="J256">
            <v>354.37500000000011</v>
          </cell>
          <cell r="K256" t="str">
            <v>M3</v>
          </cell>
        </row>
        <row r="257">
          <cell r="D257" t="str">
            <v>Kebutuhan tenaga :</v>
          </cell>
        </row>
        <row r="258">
          <cell r="F258" t="str">
            <v>- Pekerja</v>
          </cell>
          <cell r="I258" t="str">
            <v>P</v>
          </cell>
          <cell r="J258">
            <v>4</v>
          </cell>
          <cell r="K258" t="str">
            <v>orang</v>
          </cell>
        </row>
        <row r="259">
          <cell r="F259" t="str">
            <v>- Mandor</v>
          </cell>
          <cell r="I259" t="str">
            <v>M</v>
          </cell>
          <cell r="J259">
            <v>1</v>
          </cell>
          <cell r="K259" t="str">
            <v>orang</v>
          </cell>
        </row>
        <row r="262">
          <cell r="D262" t="str">
            <v>Koefisien tenaga / M3   :</v>
          </cell>
        </row>
        <row r="263">
          <cell r="F263" t="str">
            <v>- Pekerja</v>
          </cell>
          <cell r="G263" t="str">
            <v>= (Tk x P) : Qt</v>
          </cell>
          <cell r="I263" t="str">
            <v>(L01)</v>
          </cell>
          <cell r="J263">
            <v>7.9012345679012316E-2</v>
          </cell>
          <cell r="K263" t="str">
            <v>Jam</v>
          </cell>
        </row>
        <row r="264">
          <cell r="F264" t="str">
            <v>- Mandor</v>
          </cell>
          <cell r="G264" t="str">
            <v>= (Tk x M) : Qt</v>
          </cell>
          <cell r="I264" t="str">
            <v>(L02)</v>
          </cell>
          <cell r="J264">
            <v>1.9753086419753079E-2</v>
          </cell>
          <cell r="K264" t="str">
            <v>Jam</v>
          </cell>
        </row>
        <row r="267">
          <cell r="B267" t="str">
            <v>4.</v>
          </cell>
          <cell r="D267" t="str">
            <v>HARGA DASAR SATUAN UPAH, BAHAN DAN ALAT</v>
          </cell>
        </row>
        <row r="268">
          <cell r="D268" t="str">
            <v>Lihat lampiran.</v>
          </cell>
        </row>
        <row r="271">
          <cell r="B271" t="str">
            <v>5.</v>
          </cell>
          <cell r="D271" t="str">
            <v>ANALISA HARGA SATUAN PEKERJAAN</v>
          </cell>
        </row>
        <row r="272">
          <cell r="D272" t="str">
            <v>Lihat perhitungan dalam FORMULIR STANDAR UNTUK</v>
          </cell>
        </row>
        <row r="273">
          <cell r="D273" t="str">
            <v>PEREKEMAN ANALISA MASING-MASING HARGA</v>
          </cell>
        </row>
        <row r="274">
          <cell r="D274" t="str">
            <v>SATUAN.</v>
          </cell>
        </row>
        <row r="275">
          <cell r="D275" t="str">
            <v>Didapat Harga Satuan Pekerjaan :</v>
          </cell>
        </row>
        <row r="277">
          <cell r="D277">
            <v>48361</v>
          </cell>
          <cell r="G277" t="str">
            <v xml:space="preserve"> / M3</v>
          </cell>
        </row>
        <row r="280">
          <cell r="B280" t="str">
            <v>6.</v>
          </cell>
          <cell r="D280" t="str">
            <v>WAKTU PELAKSANAAN YANG DIPERLUKAN</v>
          </cell>
        </row>
        <row r="281">
          <cell r="D281" t="str">
            <v>Masa Pelaksanaan :</v>
          </cell>
          <cell r="F281">
            <v>81.838529100529087</v>
          </cell>
          <cell r="G281" t="str">
            <v>bulan</v>
          </cell>
        </row>
        <row r="283">
          <cell r="B283" t="str">
            <v>7.</v>
          </cell>
          <cell r="D283" t="str">
            <v>VOLUME PEKERJAAN YANG DIPERLUKAN</v>
          </cell>
        </row>
        <row r="284">
          <cell r="D284" t="str">
            <v>Volume pekerjaan  :</v>
          </cell>
          <cell r="F284">
            <v>870045.86250000016</v>
          </cell>
          <cell r="G284" t="str">
            <v>M3</v>
          </cell>
        </row>
        <row r="296">
          <cell r="B296" t="str">
            <v>ITEM PEMBAYARAN NO.</v>
          </cell>
          <cell r="E296" t="str">
            <v>:</v>
          </cell>
          <cell r="F296" t="str">
            <v xml:space="preserve">3.3 </v>
          </cell>
          <cell r="L296" t="str">
            <v>Analisa EI-33</v>
          </cell>
          <cell r="W296" t="str">
            <v>Analisa EI-33</v>
          </cell>
        </row>
        <row r="297">
          <cell r="B297" t="str">
            <v>JENIS PEKERJAAN</v>
          </cell>
          <cell r="E297" t="str">
            <v>:</v>
          </cell>
          <cell r="F297" t="str">
            <v xml:space="preserve">Penyiapan Badan Jalan </v>
          </cell>
        </row>
        <row r="298">
          <cell r="B298" t="str">
            <v>SATUAN PEMBAYARAN</v>
          </cell>
          <cell r="E298" t="str">
            <v>:</v>
          </cell>
          <cell r="F298" t="str">
            <v>M2</v>
          </cell>
          <cell r="J298" t="str">
            <v xml:space="preserve">         URAIAN ANALISA HARGA SATUAN</v>
          </cell>
        </row>
        <row r="299">
          <cell r="N299" t="str">
            <v>ANALISA HARGA SATUAN</v>
          </cell>
        </row>
        <row r="300">
          <cell r="N300" t="str">
            <v xml:space="preserve">                                                                                                            </v>
          </cell>
        </row>
        <row r="301">
          <cell r="B301" t="str">
            <v>No.</v>
          </cell>
          <cell r="D301" t="str">
            <v>U R A I A N</v>
          </cell>
          <cell r="I301" t="str">
            <v>KODE</v>
          </cell>
          <cell r="J301" t="str">
            <v>KOEF.</v>
          </cell>
          <cell r="K301" t="str">
            <v>SATUAN</v>
          </cell>
          <cell r="L301" t="str">
            <v>KETERANGAN</v>
          </cell>
        </row>
        <row r="303">
          <cell r="N303" t="str">
            <v>PROYEK</v>
          </cell>
          <cell r="Q303" t="str">
            <v>:</v>
          </cell>
          <cell r="R303" t="str">
            <v>Pembangunan Sarana dan Prasara PON XVII Tahun 2008</v>
          </cell>
        </row>
        <row r="304">
          <cell r="B304" t="str">
            <v>I.</v>
          </cell>
          <cell r="D304" t="str">
            <v>ASUMSI</v>
          </cell>
          <cell r="N304" t="str">
            <v>No. PAKET KONTRAK</v>
          </cell>
          <cell r="Q304" t="str">
            <v>:</v>
          </cell>
          <cell r="R304" t="str">
            <v/>
          </cell>
        </row>
        <row r="305">
          <cell r="B305">
            <v>1</v>
          </cell>
          <cell r="D305" t="str">
            <v>Pekerjaan dilaksanakan hanya pada tanah  galian</v>
          </cell>
          <cell r="N305" t="str">
            <v>NAMA PAKET</v>
          </cell>
          <cell r="Q305" t="str">
            <v>:</v>
          </cell>
          <cell r="R305" t="str">
            <v>Pekerjaan Penyiapan Lahan, Pembangunan Jalan &amp; Drainase</v>
          </cell>
        </row>
        <row r="306">
          <cell r="B306">
            <v>2</v>
          </cell>
          <cell r="D306" t="str">
            <v>Pekerjaan dilakukan secara mekanis</v>
          </cell>
          <cell r="N306" t="str">
            <v>PROP / KAB / KODYA</v>
          </cell>
          <cell r="Q306" t="str">
            <v>:</v>
          </cell>
          <cell r="R306" t="str">
            <v xml:space="preserve">Propinsi Kalimantan Timur, Kabupaten Kutai Kartanegara </v>
          </cell>
        </row>
        <row r="307">
          <cell r="B307">
            <v>3</v>
          </cell>
          <cell r="D307" t="str">
            <v>Lokasi pekerjaan : sepanjang jalan</v>
          </cell>
          <cell r="N307" t="str">
            <v>ITEM PEMBAYARAN NO.</v>
          </cell>
          <cell r="Q307" t="str">
            <v>:</v>
          </cell>
          <cell r="R307" t="str">
            <v xml:space="preserve">3.3 </v>
          </cell>
          <cell r="U307" t="str">
            <v>PERKIRAAN VOL. PEK.</v>
          </cell>
          <cell r="W307" t="str">
            <v>:</v>
          </cell>
          <cell r="X307">
            <v>73095.231</v>
          </cell>
        </row>
        <row r="308">
          <cell r="B308">
            <v>4</v>
          </cell>
          <cell r="D308" t="str">
            <v>Kondisi Jalan   : jelek / belum padat</v>
          </cell>
          <cell r="N308" t="str">
            <v>JENIS PEKERJAAN</v>
          </cell>
          <cell r="Q308" t="str">
            <v>:</v>
          </cell>
          <cell r="R308" t="str">
            <v xml:space="preserve">Penyiapan Badan Jalan </v>
          </cell>
          <cell r="U308" t="str">
            <v>TOTAL HARGA (Rp.)</v>
          </cell>
          <cell r="W308" t="str">
            <v>:</v>
          </cell>
          <cell r="X308">
            <v>402169960.96200001</v>
          </cell>
        </row>
        <row r="309">
          <cell r="B309">
            <v>5</v>
          </cell>
          <cell r="D309" t="str">
            <v>Jam kerja efektif per-hari</v>
          </cell>
          <cell r="I309" t="str">
            <v>Tk</v>
          </cell>
          <cell r="J309">
            <v>7</v>
          </cell>
          <cell r="K309" t="str">
            <v>Jam</v>
          </cell>
          <cell r="N309" t="str">
            <v>SATUAN PEMBAYARAN</v>
          </cell>
          <cell r="Q309" t="str">
            <v>:</v>
          </cell>
          <cell r="R309" t="str">
            <v>M2</v>
          </cell>
          <cell r="U309" t="str">
            <v>% THD. BIAYA PROYEK</v>
          </cell>
          <cell r="W309" t="str">
            <v>:</v>
          </cell>
          <cell r="X309">
            <v>0.2231931177424134</v>
          </cell>
        </row>
        <row r="312">
          <cell r="B312" t="str">
            <v>II.</v>
          </cell>
          <cell r="D312" t="str">
            <v>URUTAN KERJA</v>
          </cell>
          <cell r="T312" t="str">
            <v>PERKIRAAN</v>
          </cell>
          <cell r="U312" t="str">
            <v>HARGA</v>
          </cell>
          <cell r="V312" t="str">
            <v>JUMLAH</v>
          </cell>
        </row>
        <row r="313">
          <cell r="B313">
            <v>1</v>
          </cell>
          <cell r="D313" t="str">
            <v>Motor Grader meratakan permukaan hasil galian</v>
          </cell>
          <cell r="N313" t="str">
            <v>NO.</v>
          </cell>
          <cell r="P313" t="str">
            <v>KOMPONEN</v>
          </cell>
          <cell r="S313" t="str">
            <v>SATUAN</v>
          </cell>
          <cell r="T313" t="str">
            <v>KUANTITAS</v>
          </cell>
          <cell r="U313" t="str">
            <v>SATUAN</v>
          </cell>
          <cell r="V313" t="str">
            <v>HARGA</v>
          </cell>
        </row>
        <row r="314">
          <cell r="B314">
            <v>2</v>
          </cell>
          <cell r="D314" t="str">
            <v>Vibro Roller memadatkan permukaan yang telah</v>
          </cell>
          <cell r="U314" t="str">
            <v>(Rp.)</v>
          </cell>
          <cell r="V314" t="str">
            <v>(Rp.)</v>
          </cell>
        </row>
        <row r="315">
          <cell r="D315" t="str">
            <v>dipotong/diratakan oleh Motor Grader</v>
          </cell>
        </row>
        <row r="316">
          <cell r="B316">
            <v>3</v>
          </cell>
          <cell r="D316" t="str">
            <v>Sekelompok pekerja akan membantu meratakan</v>
          </cell>
        </row>
        <row r="317">
          <cell r="D317" t="str">
            <v>badan jalan dengan alat bantu</v>
          </cell>
          <cell r="N317" t="str">
            <v>A.</v>
          </cell>
          <cell r="P317" t="str">
            <v>TENAGA</v>
          </cell>
        </row>
        <row r="319">
          <cell r="N319" t="str">
            <v>1.</v>
          </cell>
          <cell r="P319" t="str">
            <v>Pekerja</v>
          </cell>
          <cell r="R319" t="str">
            <v>(L01)</v>
          </cell>
          <cell r="S319" t="str">
            <v>jam</v>
          </cell>
          <cell r="T319">
            <v>1.7777777777777778E-2</v>
          </cell>
          <cell r="U319">
            <v>6250</v>
          </cell>
          <cell r="X319">
            <v>111.11111111111111</v>
          </cell>
        </row>
        <row r="320">
          <cell r="N320" t="str">
            <v>2.</v>
          </cell>
          <cell r="P320" t="str">
            <v>Mandor</v>
          </cell>
          <cell r="R320" t="str">
            <v>(L03)</v>
          </cell>
          <cell r="S320" t="str">
            <v>jam</v>
          </cell>
          <cell r="T320">
            <v>4.4444444444444444E-3</v>
          </cell>
          <cell r="U320">
            <v>10000</v>
          </cell>
          <cell r="X320">
            <v>44.444444444444443</v>
          </cell>
        </row>
        <row r="323">
          <cell r="T323" t="str">
            <v xml:space="preserve">JUMLAH HARGA TENAGA   </v>
          </cell>
          <cell r="X323">
            <v>155.55555555555554</v>
          </cell>
        </row>
        <row r="324">
          <cell r="B324" t="str">
            <v>III.</v>
          </cell>
          <cell r="D324" t="str">
            <v>PEMAKAIAN BAHAN, ALAT DAN TENAGA</v>
          </cell>
        </row>
        <row r="325">
          <cell r="B325" t="str">
            <v xml:space="preserve">   1.</v>
          </cell>
          <cell r="D325" t="str">
            <v>BAHAN</v>
          </cell>
          <cell r="N325" t="str">
            <v>B.</v>
          </cell>
          <cell r="P325" t="str">
            <v>BAHAN</v>
          </cell>
        </row>
        <row r="326">
          <cell r="D326" t="str">
            <v>Tidak diperlukan bahan / material</v>
          </cell>
        </row>
        <row r="328">
          <cell r="B328" t="str">
            <v xml:space="preserve">   2.</v>
          </cell>
          <cell r="D328" t="str">
            <v>ALAT</v>
          </cell>
        </row>
        <row r="329">
          <cell r="B329" t="str">
            <v>2.a.</v>
          </cell>
          <cell r="D329" t="str">
            <v>MOTOR GRADER</v>
          </cell>
          <cell r="I329" t="str">
            <v>(E13)</v>
          </cell>
          <cell r="T329" t="str">
            <v xml:space="preserve">JUMLAH HARGA BAHAN   </v>
          </cell>
          <cell r="X329">
            <v>0</v>
          </cell>
        </row>
        <row r="330">
          <cell r="D330" t="str">
            <v>Panjang operasi grader sekali jalan</v>
          </cell>
          <cell r="I330" t="str">
            <v>Lh</v>
          </cell>
          <cell r="J330">
            <v>50</v>
          </cell>
          <cell r="K330" t="str">
            <v>M</v>
          </cell>
        </row>
        <row r="331">
          <cell r="D331" t="str">
            <v>Lebar Efektif kerja Blade</v>
          </cell>
          <cell r="I331" t="str">
            <v>b</v>
          </cell>
          <cell r="J331">
            <v>2.4</v>
          </cell>
          <cell r="K331" t="str">
            <v>M</v>
          </cell>
          <cell r="N331" t="str">
            <v>C.</v>
          </cell>
          <cell r="P331" t="str">
            <v>PERALATAN</v>
          </cell>
        </row>
        <row r="332">
          <cell r="D332" t="str">
            <v>Faktor Efisiensi Alat</v>
          </cell>
          <cell r="I332" t="str">
            <v>Fa</v>
          </cell>
          <cell r="J332">
            <v>0.75</v>
          </cell>
          <cell r="K332" t="str">
            <v>-</v>
          </cell>
          <cell r="N332" t="str">
            <v>1.</v>
          </cell>
          <cell r="P332" t="str">
            <v>Motor Grader</v>
          </cell>
          <cell r="R332" t="str">
            <v>(E13)</v>
          </cell>
          <cell r="S332" t="str">
            <v>jam</v>
          </cell>
          <cell r="T332">
            <v>2.7777777777777779E-3</v>
          </cell>
          <cell r="U332">
            <v>384027.23</v>
          </cell>
          <cell r="X332">
            <v>1066.7423055555555</v>
          </cell>
        </row>
        <row r="333">
          <cell r="D333" t="str">
            <v>Kecepatan rata-rata alat</v>
          </cell>
          <cell r="I333" t="str">
            <v>v</v>
          </cell>
          <cell r="J333">
            <v>2</v>
          </cell>
          <cell r="K333" t="str">
            <v>Km / Jam</v>
          </cell>
          <cell r="N333" t="str">
            <v>2.</v>
          </cell>
          <cell r="P333" t="str">
            <v>Vibro Roller</v>
          </cell>
          <cell r="R333" t="str">
            <v>(E19)</v>
          </cell>
          <cell r="S333" t="str">
            <v>jam</v>
          </cell>
          <cell r="T333">
            <v>4.4444444444444444E-3</v>
          </cell>
          <cell r="U333">
            <v>509163</v>
          </cell>
          <cell r="X333">
            <v>2262.9466666666667</v>
          </cell>
        </row>
        <row r="334">
          <cell r="D334" t="str">
            <v>Jumlah lintasan</v>
          </cell>
          <cell r="I334" t="str">
            <v>n</v>
          </cell>
          <cell r="J334">
            <v>6</v>
          </cell>
          <cell r="K334" t="str">
            <v>lintasan</v>
          </cell>
          <cell r="N334" t="str">
            <v>3.</v>
          </cell>
          <cell r="P334" t="str">
            <v>Water Tanker</v>
          </cell>
          <cell r="R334" t="str">
            <v>(E23)</v>
          </cell>
          <cell r="S334" t="str">
            <v>jam</v>
          </cell>
          <cell r="T334">
            <v>3.3333333333333335E-3</v>
          </cell>
          <cell r="U334">
            <v>95000</v>
          </cell>
          <cell r="X334">
            <v>316.66666666666669</v>
          </cell>
        </row>
        <row r="335">
          <cell r="D335" t="str">
            <v>Waktu siklus</v>
          </cell>
          <cell r="I335" t="str">
            <v>Ts1</v>
          </cell>
          <cell r="N335" t="str">
            <v>4.</v>
          </cell>
          <cell r="P335" t="str">
            <v>Alat  Bantu</v>
          </cell>
          <cell r="S335" t="str">
            <v>Ls</v>
          </cell>
          <cell r="T335">
            <v>1</v>
          </cell>
          <cell r="U335">
            <v>1200</v>
          </cell>
          <cell r="X335">
            <v>1200</v>
          </cell>
        </row>
        <row r="336">
          <cell r="D336" t="str">
            <v>- Perataan 1 kali lintasan    = Lh : (v x 1000) x 60</v>
          </cell>
          <cell r="I336" t="str">
            <v>T1</v>
          </cell>
          <cell r="J336">
            <v>1.5</v>
          </cell>
          <cell r="K336" t="str">
            <v>menit</v>
          </cell>
        </row>
        <row r="337">
          <cell r="D337" t="str">
            <v>- Lain-lain</v>
          </cell>
          <cell r="I337" t="str">
            <v>T2</v>
          </cell>
          <cell r="J337">
            <v>1</v>
          </cell>
          <cell r="K337" t="str">
            <v>menit</v>
          </cell>
        </row>
        <row r="338">
          <cell r="I338" t="str">
            <v>Ts1</v>
          </cell>
          <cell r="J338">
            <v>2.5</v>
          </cell>
          <cell r="K338" t="str">
            <v>menit</v>
          </cell>
        </row>
        <row r="340">
          <cell r="D340" t="str">
            <v>Kapasitas Produksi / Jam   =</v>
          </cell>
          <cell r="G340" t="str">
            <v>Lh x b x Fa x 60</v>
          </cell>
          <cell r="I340" t="str">
            <v>Q1</v>
          </cell>
          <cell r="J340">
            <v>360</v>
          </cell>
          <cell r="K340" t="str">
            <v>M2</v>
          </cell>
        </row>
        <row r="341">
          <cell r="G341" t="str">
            <v xml:space="preserve">      n x Ts</v>
          </cell>
          <cell r="T341" t="str">
            <v xml:space="preserve">JUMLAH HARGA PERALATAN   </v>
          </cell>
          <cell r="X341">
            <v>4846.3556388888883</v>
          </cell>
        </row>
        <row r="343">
          <cell r="D343" t="str">
            <v>Koefisien Alat / m2</v>
          </cell>
          <cell r="F343" t="str">
            <v xml:space="preserve"> =  1  :  Q1</v>
          </cell>
          <cell r="I343" t="str">
            <v>(E13)</v>
          </cell>
          <cell r="J343">
            <v>2.7777777777777779E-3</v>
          </cell>
          <cell r="K343" t="str">
            <v>Jam</v>
          </cell>
          <cell r="N343" t="str">
            <v>D.</v>
          </cell>
          <cell r="P343" t="str">
            <v>JUMLAH HARGA TENAGA, BAHAN DAN PERALATAN  ( A + B + C )</v>
          </cell>
          <cell r="X343">
            <v>5001.9111944444439</v>
          </cell>
        </row>
        <row r="344">
          <cell r="N344" t="str">
            <v>E.</v>
          </cell>
          <cell r="P344" t="str">
            <v>OVERHEAD &amp; PROFIT</v>
          </cell>
          <cell r="S344">
            <v>10</v>
          </cell>
          <cell r="T344" t="str">
            <v>%  x  D</v>
          </cell>
          <cell r="X344">
            <v>500.19111944444444</v>
          </cell>
        </row>
        <row r="345">
          <cell r="B345" t="str">
            <v>2.b.</v>
          </cell>
          <cell r="D345" t="str">
            <v>VIBRO ROLLER</v>
          </cell>
          <cell r="I345" t="str">
            <v>(E19)</v>
          </cell>
          <cell r="N345" t="str">
            <v>F.</v>
          </cell>
          <cell r="P345" t="str">
            <v>HARGA SATUAN PEKERJAAN  ( D + E )</v>
          </cell>
          <cell r="X345">
            <v>5502</v>
          </cell>
        </row>
        <row r="346">
          <cell r="D346" t="str">
            <v>Kecepatan rata-rata alat</v>
          </cell>
          <cell r="I346" t="str">
            <v>v</v>
          </cell>
          <cell r="J346">
            <v>2</v>
          </cell>
          <cell r="K346" t="str">
            <v>Km / jam</v>
          </cell>
          <cell r="N346" t="str">
            <v>Note: 1</v>
          </cell>
          <cell r="P346" t="str">
            <v>SATUAN dapat berdasarkan atas jam operasi untuk Tenaga Kerja dan Peralatan, volume dan/atau ukuran</v>
          </cell>
        </row>
        <row r="347">
          <cell r="D347" t="str">
            <v>Lebar efektif pemadatan</v>
          </cell>
          <cell r="I347" t="str">
            <v>b</v>
          </cell>
          <cell r="J347">
            <v>1.2</v>
          </cell>
          <cell r="K347" t="str">
            <v>M</v>
          </cell>
          <cell r="P347" t="str">
            <v>berat untuk bahan-bahan.</v>
          </cell>
        </row>
        <row r="348">
          <cell r="D348" t="str">
            <v>Jumlah lintasan</v>
          </cell>
          <cell r="I348" t="str">
            <v>n</v>
          </cell>
          <cell r="J348">
            <v>8</v>
          </cell>
          <cell r="K348" t="str">
            <v>lintasan</v>
          </cell>
          <cell r="N348">
            <v>2</v>
          </cell>
          <cell r="P348" t="str">
            <v>Kuantitas satuan adalah kuantitas setiap komponen untuk menyelesaikan satu satuan pekerjaan dari nomor</v>
          </cell>
        </row>
        <row r="349">
          <cell r="D349" t="str">
            <v>Faktor efisiensi alat</v>
          </cell>
          <cell r="I349" t="str">
            <v>Fa</v>
          </cell>
          <cell r="J349">
            <v>0.75</v>
          </cell>
          <cell r="K349" t="str">
            <v>-</v>
          </cell>
          <cell r="P349" t="str">
            <v>mata pembayaran.</v>
          </cell>
        </row>
        <row r="350">
          <cell r="N350">
            <v>3</v>
          </cell>
          <cell r="P350" t="str">
            <v>Biaya satuan untuk peralatan sudah termasuk bahan bakar, bahan habis dipakai dan operator.</v>
          </cell>
        </row>
        <row r="351">
          <cell r="D351" t="str">
            <v>Kapasitas Produksi / Jam   =</v>
          </cell>
          <cell r="G351" t="str">
            <v>(v x 1000) x b x Fa</v>
          </cell>
          <cell r="I351" t="str">
            <v>Q2</v>
          </cell>
          <cell r="J351">
            <v>225</v>
          </cell>
          <cell r="K351" t="str">
            <v>M2</v>
          </cell>
          <cell r="N351">
            <v>4</v>
          </cell>
          <cell r="P351" t="str">
            <v>Biaya satuan sudah termasuk pengeluaran untuk seluruh pajak yang berkaitan (tetapi tidak termasuk PPN</v>
          </cell>
        </row>
        <row r="352">
          <cell r="G352" t="str">
            <v>n</v>
          </cell>
          <cell r="P352" t="str">
            <v>yang dibayar dari kontrak) dan biaya-biaya lainnya.</v>
          </cell>
        </row>
        <row r="354">
          <cell r="D354" t="str">
            <v>Koefisien Alat / m2</v>
          </cell>
          <cell r="F354" t="str">
            <v xml:space="preserve"> =  1  :  Q2</v>
          </cell>
          <cell r="I354" t="str">
            <v>(E19)</v>
          </cell>
          <cell r="J354">
            <v>4.4444444444444444E-3</v>
          </cell>
          <cell r="K354" t="str">
            <v>Jam</v>
          </cell>
        </row>
        <row r="356">
          <cell r="L356" t="str">
            <v>Berlanjut ke halaman berikut</v>
          </cell>
        </row>
        <row r="358">
          <cell r="B358" t="str">
            <v>ITEM PEMBAYARAN NO.</v>
          </cell>
          <cell r="E358" t="str">
            <v>:</v>
          </cell>
          <cell r="F358" t="str">
            <v xml:space="preserve">3.3 </v>
          </cell>
          <cell r="L358" t="str">
            <v>Analisa EI-33</v>
          </cell>
        </row>
        <row r="359">
          <cell r="B359" t="str">
            <v>JENIS PEKERJAAN</v>
          </cell>
          <cell r="E359" t="str">
            <v>:</v>
          </cell>
          <cell r="F359" t="str">
            <v xml:space="preserve">Penyiapan Badan Jalan </v>
          </cell>
        </row>
        <row r="360">
          <cell r="B360" t="str">
            <v>SATUAN PEMBAYARAN</v>
          </cell>
          <cell r="E360" t="str">
            <v>:</v>
          </cell>
          <cell r="F360" t="str">
            <v>M2</v>
          </cell>
          <cell r="J360" t="str">
            <v xml:space="preserve">         URAIAN ANALISA HARGA SATUAN</v>
          </cell>
        </row>
        <row r="361">
          <cell r="L361" t="str">
            <v>Lanjutan</v>
          </cell>
        </row>
        <row r="363">
          <cell r="B363" t="str">
            <v>No.</v>
          </cell>
          <cell r="D363" t="str">
            <v>U R A I A N</v>
          </cell>
          <cell r="I363" t="str">
            <v>KODE</v>
          </cell>
          <cell r="J363" t="str">
            <v>KOEF.</v>
          </cell>
          <cell r="K363" t="str">
            <v>SATUAN</v>
          </cell>
          <cell r="L363" t="str">
            <v>KETERANGAN</v>
          </cell>
        </row>
        <row r="366">
          <cell r="B366" t="str">
            <v>2.c.</v>
          </cell>
          <cell r="D366" t="str">
            <v>WATER TANK TRUCK</v>
          </cell>
          <cell r="I366" t="str">
            <v>(E23)</v>
          </cell>
        </row>
        <row r="367">
          <cell r="D367" t="str">
            <v>Volume tangki air</v>
          </cell>
          <cell r="I367" t="str">
            <v>V</v>
          </cell>
          <cell r="J367">
            <v>4</v>
          </cell>
          <cell r="K367" t="str">
            <v>M3</v>
          </cell>
        </row>
        <row r="368">
          <cell r="D368" t="str">
            <v>Kebutuhan air / M2 permukaan padat</v>
          </cell>
          <cell r="I368" t="str">
            <v>Wc</v>
          </cell>
          <cell r="J368">
            <v>0.01</v>
          </cell>
          <cell r="K368" t="str">
            <v>M3</v>
          </cell>
        </row>
        <row r="369">
          <cell r="D369" t="str">
            <v>Pengisian Tangki / jam</v>
          </cell>
          <cell r="I369" t="str">
            <v>n</v>
          </cell>
          <cell r="J369">
            <v>1</v>
          </cell>
          <cell r="K369" t="str">
            <v>kali</v>
          </cell>
        </row>
        <row r="370">
          <cell r="D370" t="str">
            <v>Faktor efisiensi alat</v>
          </cell>
          <cell r="I370" t="str">
            <v>Fa</v>
          </cell>
          <cell r="J370">
            <v>0.75</v>
          </cell>
          <cell r="K370" t="str">
            <v>-</v>
          </cell>
        </row>
        <row r="372">
          <cell r="D372" t="str">
            <v>Kapasitas Produksi / Jam   =</v>
          </cell>
          <cell r="G372" t="str">
            <v>V  x  n x Fa</v>
          </cell>
          <cell r="I372" t="str">
            <v>Q3</v>
          </cell>
          <cell r="J372">
            <v>300</v>
          </cell>
          <cell r="K372" t="str">
            <v>M2</v>
          </cell>
        </row>
        <row r="373">
          <cell r="G373" t="str">
            <v xml:space="preserve">     Wc</v>
          </cell>
        </row>
        <row r="375">
          <cell r="D375" t="str">
            <v>Koefisien Alat / m2</v>
          </cell>
          <cell r="F375" t="str">
            <v xml:space="preserve"> =  1  :  Q3</v>
          </cell>
          <cell r="I375" t="str">
            <v>(E23)</v>
          </cell>
          <cell r="J375">
            <v>3.3333333333333335E-3</v>
          </cell>
          <cell r="K375" t="str">
            <v>Jam</v>
          </cell>
        </row>
        <row r="378">
          <cell r="B378" t="str">
            <v>2.d.</v>
          </cell>
          <cell r="D378" t="str">
            <v>ALAT  BANTU</v>
          </cell>
        </row>
        <row r="379">
          <cell r="D379" t="str">
            <v>Diperlukan alat-alat bantu kecil</v>
          </cell>
          <cell r="L379" t="str">
            <v>Lump Sum</v>
          </cell>
        </row>
        <row r="380">
          <cell r="D380" t="str">
            <v>- Sekop    =         3   buah</v>
          </cell>
        </row>
        <row r="383">
          <cell r="B383" t="str">
            <v xml:space="preserve">   3.</v>
          </cell>
          <cell r="D383" t="str">
            <v>TENAGA</v>
          </cell>
        </row>
        <row r="384">
          <cell r="D384" t="str">
            <v>Produksi menentukan : VIBRO  ROLLER</v>
          </cell>
          <cell r="I384" t="str">
            <v>Q2</v>
          </cell>
          <cell r="J384">
            <v>225</v>
          </cell>
          <cell r="K384" t="str">
            <v>M2/Jam</v>
          </cell>
        </row>
        <row r="385">
          <cell r="D385" t="str">
            <v>Produksi Pekerjaan / hari  =  Tk x Q1</v>
          </cell>
          <cell r="I385" t="str">
            <v>Qt</v>
          </cell>
          <cell r="J385">
            <v>1575</v>
          </cell>
          <cell r="K385" t="str">
            <v>M2</v>
          </cell>
        </row>
        <row r="386">
          <cell r="D386" t="str">
            <v>Kebutuhan tenaga :</v>
          </cell>
        </row>
        <row r="387">
          <cell r="F387" t="str">
            <v>- Pekerja</v>
          </cell>
          <cell r="I387" t="str">
            <v>P</v>
          </cell>
          <cell r="J387">
            <v>4</v>
          </cell>
          <cell r="K387" t="str">
            <v>orang</v>
          </cell>
        </row>
        <row r="388">
          <cell r="F388" t="str">
            <v>- Mandor</v>
          </cell>
          <cell r="I388" t="str">
            <v>M</v>
          </cell>
          <cell r="J388">
            <v>1</v>
          </cell>
          <cell r="K388" t="str">
            <v>orang</v>
          </cell>
        </row>
        <row r="391">
          <cell r="D391" t="str">
            <v>Koefisien tenaga / M2</v>
          </cell>
        </row>
        <row r="392">
          <cell r="F392" t="str">
            <v>- Pekerja</v>
          </cell>
          <cell r="G392" t="str">
            <v>= (Tk x P) : Qt</v>
          </cell>
          <cell r="I392" t="str">
            <v>(L01)</v>
          </cell>
          <cell r="J392">
            <v>1.7777777777777778E-2</v>
          </cell>
          <cell r="K392" t="str">
            <v>Jam</v>
          </cell>
        </row>
        <row r="393">
          <cell r="F393" t="str">
            <v>- Mandor</v>
          </cell>
          <cell r="G393" t="str">
            <v>= (Tk x M) : Qt</v>
          </cell>
          <cell r="I393" t="str">
            <v>(L02)</v>
          </cell>
          <cell r="J393">
            <v>4.4444444444444444E-3</v>
          </cell>
          <cell r="K393" t="str">
            <v>Jam</v>
          </cell>
        </row>
        <row r="396">
          <cell r="B396" t="str">
            <v>4.</v>
          </cell>
          <cell r="D396" t="str">
            <v>HARGA DASAR SATUAN UPAH, BAHAN DAN ALAT</v>
          </cell>
        </row>
        <row r="397">
          <cell r="D397" t="str">
            <v>Lihat lampiran.</v>
          </cell>
        </row>
        <row r="400">
          <cell r="B400" t="str">
            <v>5.</v>
          </cell>
          <cell r="D400" t="str">
            <v>ANALISA HARGA SATUAN PEKERJAAN</v>
          </cell>
        </row>
        <row r="401">
          <cell r="D401" t="str">
            <v>Lihat perhitungan dalam FORMULIR STANDAR UNTUK</v>
          </cell>
        </row>
        <row r="402">
          <cell r="D402" t="str">
            <v>PEREKEMAN ANALISA MASING-MASING HARGA</v>
          </cell>
        </row>
        <row r="403">
          <cell r="D403" t="str">
            <v>SATUAN.</v>
          </cell>
        </row>
        <row r="404">
          <cell r="D404" t="str">
            <v>Didapat Harga Satuan Pekerjaan :</v>
          </cell>
        </row>
        <row r="406">
          <cell r="D406">
            <v>5502</v>
          </cell>
          <cell r="G406" t="str">
            <v xml:space="preserve"> / M2</v>
          </cell>
        </row>
        <row r="409">
          <cell r="B409" t="str">
            <v>6.</v>
          </cell>
          <cell r="D409" t="str">
            <v>WAKTU PELAKSANAAN YANG DIPERLUKAN</v>
          </cell>
        </row>
        <row r="410">
          <cell r="D410" t="str">
            <v>Masa Pelaksanaan :</v>
          </cell>
          <cell r="F410">
            <v>1.546989015873016</v>
          </cell>
          <cell r="G410" t="str">
            <v>bulan</v>
          </cell>
        </row>
        <row r="412">
          <cell r="B412" t="str">
            <v>7.</v>
          </cell>
          <cell r="D412" t="str">
            <v>VOLUME PEKERJAAN YANG DIPERLUKAN</v>
          </cell>
        </row>
        <row r="413">
          <cell r="D413" t="str">
            <v>Volume pekerjaan  :</v>
          </cell>
          <cell r="F413">
            <v>73095.231</v>
          </cell>
          <cell r="G413" t="str">
            <v>M2</v>
          </cell>
        </row>
      </sheetData>
      <sheetData sheetId="14" refreshError="1"/>
      <sheetData sheetId="15" refreshError="1"/>
      <sheetData sheetId="16"/>
      <sheetData sheetId="17" refreshError="1"/>
      <sheetData sheetId="18">
        <row r="2">
          <cell r="B2" t="str">
            <v>ITEM PEMBAYARAN No.</v>
          </cell>
          <cell r="F2" t="str">
            <v>:  9.4</v>
          </cell>
          <cell r="W2" t="str">
            <v>Analisa EI-94</v>
          </cell>
        </row>
        <row r="3">
          <cell r="B3" t="str">
            <v>JENIS PEKERJAAN</v>
          </cell>
          <cell r="F3" t="str">
            <v>:  PEKERJAAN HARIAN</v>
          </cell>
        </row>
        <row r="4">
          <cell r="B4" t="str">
            <v>SATUAN PEMBAYARAN</v>
          </cell>
          <cell r="F4" t="str">
            <v>:  JAM</v>
          </cell>
          <cell r="L4" t="str">
            <v xml:space="preserve">         URAIAN ANALISA HARGA SATUAN</v>
          </cell>
        </row>
        <row r="5">
          <cell r="N5" t="str">
            <v>ANALISA HARGA SATUAN</v>
          </cell>
        </row>
        <row r="7">
          <cell r="B7" t="str">
            <v>No.</v>
          </cell>
          <cell r="D7" t="str">
            <v>U R A I A N</v>
          </cell>
          <cell r="I7" t="str">
            <v>KODE</v>
          </cell>
          <cell r="J7" t="str">
            <v>KOEF.</v>
          </cell>
          <cell r="K7" t="str">
            <v>SATUAN</v>
          </cell>
          <cell r="L7" t="str">
            <v>KET.</v>
          </cell>
        </row>
        <row r="9">
          <cell r="N9" t="str">
            <v>PROYEK</v>
          </cell>
          <cell r="Q9" t="str">
            <v>:</v>
          </cell>
          <cell r="R9" t="str">
            <v>Pembangunan Sarana dan Prasara PON XVII Tahun 2008</v>
          </cell>
        </row>
        <row r="10">
          <cell r="B10" t="str">
            <v>A.</v>
          </cell>
          <cell r="D10" t="str">
            <v>URAIAN PERALATAN</v>
          </cell>
          <cell r="N10" t="str">
            <v>No. PAKET KONTRAK</v>
          </cell>
          <cell r="Q10" t="str">
            <v>:</v>
          </cell>
          <cell r="R10" t="str">
            <v/>
          </cell>
        </row>
        <row r="11">
          <cell r="N11" t="str">
            <v>NAMA PAKET</v>
          </cell>
          <cell r="Q11" t="str">
            <v>:</v>
          </cell>
          <cell r="R11" t="str">
            <v>Pekerjaan Penyiapan Lahan, Pembangunan Jalan &amp; Drainase</v>
          </cell>
        </row>
        <row r="12">
          <cell r="B12" t="str">
            <v xml:space="preserve">1. </v>
          </cell>
          <cell r="D12" t="str">
            <v>Jenis Peralatan</v>
          </cell>
          <cell r="I12" t="str">
            <v>DUMP TRUCK 3-4 M3</v>
          </cell>
          <cell r="L12" t="str">
            <v>(E08)</v>
          </cell>
          <cell r="N12" t="str">
            <v>PROP / KAB / KODYA</v>
          </cell>
          <cell r="Q12" t="str">
            <v>:</v>
          </cell>
          <cell r="R12" t="str">
            <v xml:space="preserve">Propinsi Kalimantan Timur, Kabupaten Kutai Kartanegara </v>
          </cell>
        </row>
        <row r="13">
          <cell r="B13" t="str">
            <v xml:space="preserve">2. </v>
          </cell>
          <cell r="D13" t="str">
            <v>Tenaga</v>
          </cell>
          <cell r="I13" t="str">
            <v>Pw</v>
          </cell>
          <cell r="J13">
            <v>100</v>
          </cell>
          <cell r="K13" t="str">
            <v>HP</v>
          </cell>
          <cell r="N13" t="str">
            <v>ITEM PEMBAYARAN NO.</v>
          </cell>
          <cell r="Q13" t="str">
            <v>:  9.4</v>
          </cell>
          <cell r="R13" t="str">
            <v>:  9.4</v>
          </cell>
          <cell r="U13" t="str">
            <v>PERKIRAAN VOL. PEK.</v>
          </cell>
          <cell r="W13" t="str">
            <v>:</v>
          </cell>
          <cell r="X13">
            <v>600</v>
          </cell>
        </row>
        <row r="14">
          <cell r="B14" t="str">
            <v xml:space="preserve">3. </v>
          </cell>
          <cell r="D14" t="str">
            <v>Kapasitas</v>
          </cell>
          <cell r="I14" t="str">
            <v>Cp</v>
          </cell>
          <cell r="J14">
            <v>4</v>
          </cell>
          <cell r="K14" t="str">
            <v>Ton</v>
          </cell>
          <cell r="N14" t="str">
            <v>JENIS PEKERJAAN</v>
          </cell>
          <cell r="Q14" t="str">
            <v>:  PEKERJAAN HARIAN</v>
          </cell>
          <cell r="U14" t="str">
            <v>TOTAL HARGA (Rp.)</v>
          </cell>
          <cell r="W14" t="str">
            <v>:</v>
          </cell>
          <cell r="X14">
            <v>49500000</v>
          </cell>
        </row>
        <row r="15">
          <cell r="B15" t="str">
            <v xml:space="preserve">4. </v>
          </cell>
          <cell r="D15" t="str">
            <v>Umur Ekonomis</v>
          </cell>
          <cell r="I15" t="str">
            <v>A</v>
          </cell>
          <cell r="J15">
            <v>5</v>
          </cell>
          <cell r="K15" t="str">
            <v>Tahun</v>
          </cell>
          <cell r="L15" t="str">
            <v xml:space="preserve"> Alat Baru</v>
          </cell>
          <cell r="R15" t="str">
            <v>DUMP TRUCK 3-4 M3</v>
          </cell>
          <cell r="U15" t="str">
            <v>% THD. BIAYA PROYEK</v>
          </cell>
          <cell r="W15" t="str">
            <v>:</v>
          </cell>
          <cell r="X15">
            <v>2.7471120174719775E-2</v>
          </cell>
        </row>
        <row r="16">
          <cell r="B16" t="str">
            <v xml:space="preserve">5. </v>
          </cell>
          <cell r="D16" t="str">
            <v>Jam Operasi Dalam 1 Tahun</v>
          </cell>
          <cell r="I16" t="str">
            <v>W</v>
          </cell>
          <cell r="J16">
            <v>2000</v>
          </cell>
          <cell r="K16" t="str">
            <v>Jam</v>
          </cell>
          <cell r="L16" t="str">
            <v xml:space="preserve"> Alat Baru</v>
          </cell>
          <cell r="N16" t="str">
            <v>SATUAN PEMBAYARAN</v>
          </cell>
          <cell r="Q16" t="str">
            <v>:  JAM</v>
          </cell>
          <cell r="S16" t="str">
            <v>(E08)</v>
          </cell>
        </row>
        <row r="17">
          <cell r="B17" t="str">
            <v xml:space="preserve">6. </v>
          </cell>
          <cell r="D17" t="str">
            <v>Harga Alat</v>
          </cell>
          <cell r="I17" t="str">
            <v>B</v>
          </cell>
          <cell r="J17">
            <v>280000000</v>
          </cell>
          <cell r="K17" t="str">
            <v>Rupiah</v>
          </cell>
          <cell r="L17" t="str">
            <v xml:space="preserve"> Alat Baru</v>
          </cell>
        </row>
        <row r="19">
          <cell r="T19" t="str">
            <v>PERKIRAAN</v>
          </cell>
          <cell r="U19" t="str">
            <v>HARGA</v>
          </cell>
          <cell r="V19" t="str">
            <v>JUMLAH</v>
          </cell>
        </row>
        <row r="20">
          <cell r="B20" t="str">
            <v>B.</v>
          </cell>
          <cell r="D20" t="str">
            <v>BIAYA PASTI PER JAM KERJA</v>
          </cell>
          <cell r="N20" t="str">
            <v>NO.</v>
          </cell>
          <cell r="P20" t="str">
            <v>KOMPONEN</v>
          </cell>
          <cell r="S20" t="str">
            <v>SATUAN</v>
          </cell>
          <cell r="T20" t="str">
            <v>KUANTITAS</v>
          </cell>
          <cell r="U20" t="str">
            <v>SATUAN</v>
          </cell>
          <cell r="V20" t="str">
            <v>HARGA</v>
          </cell>
        </row>
        <row r="21">
          <cell r="U21" t="str">
            <v>(Rp.)</v>
          </cell>
          <cell r="V21" t="str">
            <v>(Rp.)</v>
          </cell>
        </row>
        <row r="22">
          <cell r="B22" t="str">
            <v xml:space="preserve">1. </v>
          </cell>
          <cell r="D22" t="str">
            <v>Nilai Sisa Alat</v>
          </cell>
          <cell r="F22" t="str">
            <v>=  10 % x Harga Alat Baru</v>
          </cell>
          <cell r="I22" t="str">
            <v>C</v>
          </cell>
          <cell r="J22">
            <v>28000000</v>
          </cell>
          <cell r="K22" t="str">
            <v>Rupiah</v>
          </cell>
        </row>
        <row r="24">
          <cell r="B24" t="str">
            <v xml:space="preserve">2. </v>
          </cell>
          <cell r="D24" t="str">
            <v>Faktor Angsuran Modal    =</v>
          </cell>
          <cell r="G24" t="str">
            <v>i x (1 + i)^A</v>
          </cell>
          <cell r="I24" t="str">
            <v>D</v>
          </cell>
          <cell r="J24">
            <v>0.34176532925327435</v>
          </cell>
          <cell r="K24" t="str">
            <v>-</v>
          </cell>
          <cell r="N24" t="str">
            <v>A.</v>
          </cell>
          <cell r="P24" t="str">
            <v>PEKERJA</v>
          </cell>
        </row>
        <row r="25">
          <cell r="G25" t="str">
            <v>(1 + i)^A - 1</v>
          </cell>
        </row>
        <row r="26">
          <cell r="B26" t="str">
            <v xml:space="preserve">3. </v>
          </cell>
          <cell r="D26" t="str">
            <v>Biaya Pasti per Jam  :</v>
          </cell>
        </row>
        <row r="27">
          <cell r="D27" t="str">
            <v>a.  Biaya Pengembalian Modal  =</v>
          </cell>
          <cell r="G27" t="str">
            <v>( B - C ) x D</v>
          </cell>
          <cell r="I27" t="str">
            <v>E</v>
          </cell>
          <cell r="J27">
            <v>43062.431485912566</v>
          </cell>
          <cell r="K27" t="str">
            <v>Rupiah</v>
          </cell>
        </row>
        <row r="28">
          <cell r="G28" t="str">
            <v>W</v>
          </cell>
        </row>
        <row r="30">
          <cell r="D30" t="str">
            <v>b.  Asuransi, dll =</v>
          </cell>
          <cell r="F30">
            <v>2E-3</v>
          </cell>
          <cell r="G30" t="str">
            <v xml:space="preserve">  x   B</v>
          </cell>
          <cell r="I30" t="str">
            <v>F</v>
          </cell>
          <cell r="J30">
            <v>280</v>
          </cell>
          <cell r="K30" t="str">
            <v>Rupiah</v>
          </cell>
        </row>
        <row r="31">
          <cell r="G31" t="str">
            <v>W</v>
          </cell>
        </row>
        <row r="32">
          <cell r="N32" t="str">
            <v>B.</v>
          </cell>
          <cell r="P32" t="str">
            <v>BAHAN</v>
          </cell>
        </row>
        <row r="33">
          <cell r="D33" t="str">
            <v>Biaya Pasti per Jam             =</v>
          </cell>
          <cell r="G33" t="str">
            <v>( E + F )</v>
          </cell>
          <cell r="I33" t="str">
            <v>G</v>
          </cell>
          <cell r="J33">
            <v>43342.431485912566</v>
          </cell>
          <cell r="K33" t="str">
            <v>Rupiah</v>
          </cell>
        </row>
        <row r="35">
          <cell r="B35" t="str">
            <v>C.</v>
          </cell>
          <cell r="D35" t="str">
            <v>BIAYA OPERASI PER JAM KERJA</v>
          </cell>
        </row>
        <row r="37">
          <cell r="B37" t="str">
            <v xml:space="preserve">2. </v>
          </cell>
          <cell r="D37" t="str">
            <v>Pelumas         =  (0.01-0.02 Ltr/HP/Jam) x Pw x Mp</v>
          </cell>
          <cell r="I37" t="str">
            <v>I</v>
          </cell>
          <cell r="J37">
            <v>28186</v>
          </cell>
          <cell r="K37" t="str">
            <v>Rupiah</v>
          </cell>
        </row>
        <row r="39">
          <cell r="B39" t="str">
            <v xml:space="preserve">3. </v>
          </cell>
          <cell r="D39" t="str">
            <v>Perawatan dan</v>
          </cell>
          <cell r="F39" t="str">
            <v>(12,5 % - 17,5 %)  x  B</v>
          </cell>
          <cell r="I39" t="str">
            <v>K</v>
          </cell>
          <cell r="J39">
            <v>17500</v>
          </cell>
          <cell r="K39" t="str">
            <v>Rupiah</v>
          </cell>
        </row>
        <row r="40">
          <cell r="D40" t="str">
            <v xml:space="preserve">        perbaikan    =</v>
          </cell>
          <cell r="F40" t="str">
            <v>W</v>
          </cell>
        </row>
        <row r="41">
          <cell r="N41" t="str">
            <v>C.</v>
          </cell>
          <cell r="P41" t="str">
            <v>ALAT</v>
          </cell>
        </row>
        <row r="42">
          <cell r="B42" t="str">
            <v xml:space="preserve">4. </v>
          </cell>
          <cell r="D42" t="str">
            <v>Operator</v>
          </cell>
          <cell r="F42" t="str">
            <v>=   ( 1  Orang / Jam )  x  U1</v>
          </cell>
          <cell r="I42" t="str">
            <v>L</v>
          </cell>
          <cell r="J42">
            <v>8750</v>
          </cell>
          <cell r="K42" t="str">
            <v>Rupiah</v>
          </cell>
        </row>
        <row r="43">
          <cell r="B43" t="str">
            <v xml:space="preserve">5. </v>
          </cell>
          <cell r="D43" t="str">
            <v>Pembantu Operator</v>
          </cell>
          <cell r="F43" t="str">
            <v>=   ( 1  Orang / Jam )  x  U2</v>
          </cell>
          <cell r="I43" t="str">
            <v>M</v>
          </cell>
          <cell r="J43">
            <v>5750</v>
          </cell>
          <cell r="K43" t="str">
            <v>Rupiah</v>
          </cell>
          <cell r="N43" t="str">
            <v>1.</v>
          </cell>
          <cell r="P43" t="str">
            <v>DUMP TRUCK 3-4 M3</v>
          </cell>
          <cell r="S43" t="str">
            <v>jam</v>
          </cell>
          <cell r="T43">
            <v>1</v>
          </cell>
          <cell r="U43">
            <v>75000</v>
          </cell>
          <cell r="X43">
            <v>75000</v>
          </cell>
        </row>
        <row r="44">
          <cell r="R44" t="str">
            <v>(E08)</v>
          </cell>
        </row>
        <row r="45">
          <cell r="D45" t="str">
            <v>Biaya Operasi per Jam        =</v>
          </cell>
          <cell r="G45" t="str">
            <v>(H+I+K+L+M)</v>
          </cell>
          <cell r="I45" t="str">
            <v>P</v>
          </cell>
          <cell r="J45">
            <v>60186</v>
          </cell>
          <cell r="K45" t="str">
            <v>Rupiah</v>
          </cell>
        </row>
        <row r="48">
          <cell r="B48" t="str">
            <v>E.</v>
          </cell>
          <cell r="D48" t="str">
            <v>LAIN - LAIN</v>
          </cell>
        </row>
        <row r="49">
          <cell r="N49" t="str">
            <v>D.</v>
          </cell>
          <cell r="P49" t="str">
            <v>JUMLAH HARGA TENAGA, BAHAN DAN ALAT  ( A + B + C )</v>
          </cell>
          <cell r="X49">
            <v>75000</v>
          </cell>
        </row>
        <row r="50">
          <cell r="B50" t="str">
            <v xml:space="preserve">1. </v>
          </cell>
          <cell r="D50" t="str">
            <v>Tingkat Suku Bunga</v>
          </cell>
          <cell r="I50" t="str">
            <v>i</v>
          </cell>
          <cell r="J50">
            <v>21</v>
          </cell>
          <cell r="K50" t="str">
            <v>% / Tahun</v>
          </cell>
          <cell r="N50" t="str">
            <v>E.</v>
          </cell>
          <cell r="P50" t="str">
            <v>OVERHEAD &amp; PROFIT</v>
          </cell>
          <cell r="S50">
            <v>10</v>
          </cell>
          <cell r="T50" t="str">
            <v>%  x  D</v>
          </cell>
          <cell r="X50">
            <v>7500</v>
          </cell>
        </row>
        <row r="51">
          <cell r="B51" t="str">
            <v xml:space="preserve">2. </v>
          </cell>
          <cell r="D51" t="str">
            <v>Upah Operator / Sopir</v>
          </cell>
          <cell r="I51" t="str">
            <v>U1</v>
          </cell>
          <cell r="J51">
            <v>8750</v>
          </cell>
          <cell r="K51" t="str">
            <v>Rp./Jam</v>
          </cell>
          <cell r="N51" t="str">
            <v>F.</v>
          </cell>
          <cell r="P51" t="str">
            <v>HARGA SATUAN PEKERJAAN  ( D + E )</v>
          </cell>
          <cell r="X51">
            <v>82500</v>
          </cell>
        </row>
        <row r="52">
          <cell r="B52" t="str">
            <v xml:space="preserve">3. </v>
          </cell>
          <cell r="D52" t="str">
            <v>Upah Pembantu Operator / Pmb.Sopir</v>
          </cell>
          <cell r="I52" t="str">
            <v>U2</v>
          </cell>
          <cell r="J52">
            <v>5750</v>
          </cell>
          <cell r="K52" t="str">
            <v>Rp./Jam</v>
          </cell>
          <cell r="N52" t="str">
            <v>Note: 1</v>
          </cell>
          <cell r="P52" t="str">
            <v>SATUAN dapat berdasarkan atas jam operasi untuk Tenaga Kerja dan Peralatan, volume dan/atau ukuran</v>
          </cell>
        </row>
        <row r="53">
          <cell r="B53" t="str">
            <v xml:space="preserve">4. </v>
          </cell>
          <cell r="D53" t="str">
            <v>Bahan Bakar Bensin</v>
          </cell>
          <cell r="I53" t="str">
            <v>Mb</v>
          </cell>
          <cell r="J53">
            <v>5450</v>
          </cell>
          <cell r="K53" t="str">
            <v>Liter</v>
          </cell>
          <cell r="P53" t="str">
            <v>berat untuk bahan-bahan.</v>
          </cell>
        </row>
        <row r="54">
          <cell r="B54" t="str">
            <v xml:space="preserve">5. </v>
          </cell>
          <cell r="D54" t="str">
            <v>Bahan Bakar Solar</v>
          </cell>
          <cell r="I54" t="str">
            <v>Ms</v>
          </cell>
          <cell r="J54">
            <v>5250</v>
          </cell>
          <cell r="K54" t="str">
            <v>Liter</v>
          </cell>
          <cell r="N54">
            <v>2</v>
          </cell>
          <cell r="P54" t="str">
            <v>Kuantitas satuan adalah kuantitas setiap komponen untuk menyelesaikan satu satuan pekerjaan dari nomor</v>
          </cell>
        </row>
        <row r="55">
          <cell r="B55" t="str">
            <v xml:space="preserve">6. </v>
          </cell>
          <cell r="D55" t="str">
            <v>Minyak Pelumas</v>
          </cell>
          <cell r="I55" t="str">
            <v>Mp</v>
          </cell>
          <cell r="J55">
            <v>28186</v>
          </cell>
          <cell r="K55" t="str">
            <v>Liter</v>
          </cell>
          <cell r="P55" t="str">
            <v>mata pembayaran.</v>
          </cell>
        </row>
        <row r="56">
          <cell r="N56">
            <v>3</v>
          </cell>
          <cell r="P56" t="str">
            <v>Biaya satuan untuk peralatan sudah termasuk bahan bakar, bahan habis dipakai dan operator.</v>
          </cell>
        </row>
        <row r="57">
          <cell r="N57">
            <v>4</v>
          </cell>
          <cell r="P57" t="str">
            <v>Biaya satuan sudah termasuk pengeluaran untuk seluruh pajak yang berkaitan (tetapi tidak termasuk PPN</v>
          </cell>
        </row>
        <row r="58">
          <cell r="P58" t="str">
            <v>yang dibayar dari kontrak) dan biaya-biaya lainnya.</v>
          </cell>
        </row>
        <row r="60">
          <cell r="B60" t="str">
            <v>ITEM PEMBAYARAN No.</v>
          </cell>
          <cell r="F60" t="str">
            <v>:  9.6</v>
          </cell>
          <cell r="W60" t="str">
            <v>Analisa EI-96</v>
          </cell>
        </row>
        <row r="61">
          <cell r="B61" t="str">
            <v>JENIS PEKERJAAN</v>
          </cell>
          <cell r="F61" t="str">
            <v>:  PEKERJAAN HARIAN</v>
          </cell>
        </row>
        <row r="62">
          <cell r="B62" t="str">
            <v>SATUAN PEMBAYARAN</v>
          </cell>
          <cell r="F62" t="str">
            <v>:  JAM</v>
          </cell>
          <cell r="L62" t="str">
            <v xml:space="preserve">         URAIAN ANALISA HARGA SATUAN</v>
          </cell>
        </row>
        <row r="63">
          <cell r="N63" t="str">
            <v>ANALISA HARGA SATUAN</v>
          </cell>
        </row>
        <row r="65">
          <cell r="B65" t="str">
            <v>No.</v>
          </cell>
          <cell r="D65" t="str">
            <v>U R A I A N</v>
          </cell>
          <cell r="I65" t="str">
            <v>KODE</v>
          </cell>
          <cell r="J65" t="str">
            <v>KOEF.</v>
          </cell>
          <cell r="K65" t="str">
            <v>SATUAN</v>
          </cell>
          <cell r="L65" t="str">
            <v>KETERANGAN</v>
          </cell>
        </row>
        <row r="67">
          <cell r="N67" t="str">
            <v>PROYEK</v>
          </cell>
          <cell r="Q67" t="str">
            <v>:</v>
          </cell>
          <cell r="R67" t="str">
            <v>Pembangunan Sarana dan Prasara PON XVII Tahun 2008</v>
          </cell>
        </row>
        <row r="68">
          <cell r="B68" t="str">
            <v>A.</v>
          </cell>
          <cell r="D68" t="str">
            <v>URAIAN PERALATAN</v>
          </cell>
          <cell r="N68" t="str">
            <v>No. PAKET KONTRAK</v>
          </cell>
          <cell r="Q68" t="str">
            <v>:</v>
          </cell>
          <cell r="R68" t="str">
            <v/>
          </cell>
        </row>
        <row r="69">
          <cell r="N69" t="str">
            <v>NAMA PAKET</v>
          </cell>
          <cell r="Q69" t="str">
            <v>:</v>
          </cell>
          <cell r="R69" t="str">
            <v>Pekerjaan Penyiapan Lahan, Pembangunan Jalan &amp; Drainase</v>
          </cell>
        </row>
        <row r="70">
          <cell r="B70" t="str">
            <v xml:space="preserve">1. </v>
          </cell>
          <cell r="D70" t="str">
            <v>Jenis Peralatan</v>
          </cell>
          <cell r="I70" t="str">
            <v>WATER TANKER 3000-4500 L.</v>
          </cell>
          <cell r="L70" t="str">
            <v>(E23)</v>
          </cell>
          <cell r="N70" t="str">
            <v>PROP / KAB / KODYA</v>
          </cell>
          <cell r="Q70" t="str">
            <v>:</v>
          </cell>
          <cell r="R70" t="str">
            <v xml:space="preserve">Propinsi Kalimantan Timur, Kabupaten Kutai Kartanegara </v>
          </cell>
        </row>
        <row r="71">
          <cell r="B71" t="str">
            <v xml:space="preserve">2. </v>
          </cell>
          <cell r="D71" t="str">
            <v>Tenaga</v>
          </cell>
          <cell r="I71" t="str">
            <v>Pw</v>
          </cell>
          <cell r="J71">
            <v>100</v>
          </cell>
          <cell r="K71" t="str">
            <v>HP</v>
          </cell>
          <cell r="N71" t="str">
            <v>ITEM PEMBAYARAN NO.</v>
          </cell>
          <cell r="Q71" t="str">
            <v>:  9.6</v>
          </cell>
          <cell r="U71" t="str">
            <v>PERKIRAAN VOL. PEK.</v>
          </cell>
          <cell r="W71" t="str">
            <v>:</v>
          </cell>
          <cell r="X71">
            <v>1800</v>
          </cell>
        </row>
        <row r="72">
          <cell r="B72" t="str">
            <v xml:space="preserve">3. </v>
          </cell>
          <cell r="D72" t="str">
            <v>Kapasitas</v>
          </cell>
          <cell r="I72" t="str">
            <v>Cp</v>
          </cell>
          <cell r="J72">
            <v>4000</v>
          </cell>
          <cell r="K72" t="str">
            <v>Liter</v>
          </cell>
          <cell r="N72" t="str">
            <v>JENIS PEKERJAAN</v>
          </cell>
          <cell r="Q72" t="str">
            <v>:  PEKERJAAN HARIAN</v>
          </cell>
          <cell r="U72" t="str">
            <v>TOTAL HARGA (Rp.)</v>
          </cell>
          <cell r="W72" t="str">
            <v>:</v>
          </cell>
          <cell r="X72">
            <v>188100000</v>
          </cell>
        </row>
        <row r="73">
          <cell r="B73" t="str">
            <v xml:space="preserve">4. </v>
          </cell>
          <cell r="D73" t="str">
            <v>Umur Ekonomis</v>
          </cell>
          <cell r="I73" t="str">
            <v>A</v>
          </cell>
          <cell r="J73">
            <v>5</v>
          </cell>
          <cell r="K73" t="str">
            <v>Tahun</v>
          </cell>
          <cell r="L73" t="str">
            <v xml:space="preserve"> Alat Baru</v>
          </cell>
          <cell r="R73" t="str">
            <v>WATER TANKER 3000-4500 L.</v>
          </cell>
          <cell r="U73" t="str">
            <v>% THD. BIAYA PROYEK</v>
          </cell>
          <cell r="W73" t="str">
            <v>:</v>
          </cell>
          <cell r="X73">
            <v>0.10439025666393513</v>
          </cell>
        </row>
        <row r="74">
          <cell r="B74" t="str">
            <v xml:space="preserve">5. </v>
          </cell>
          <cell r="D74" t="str">
            <v>Jam Operasi Dalam 1 Tahun</v>
          </cell>
          <cell r="I74" t="str">
            <v>W</v>
          </cell>
          <cell r="J74">
            <v>2000</v>
          </cell>
          <cell r="K74" t="str">
            <v>Jam</v>
          </cell>
          <cell r="L74" t="str">
            <v xml:space="preserve"> Alat Baru</v>
          </cell>
          <cell r="N74" t="str">
            <v>SATUAN PEMBAYARAN</v>
          </cell>
          <cell r="Q74" t="str">
            <v>:  JAM</v>
          </cell>
          <cell r="S74" t="str">
            <v>(E23)</v>
          </cell>
        </row>
        <row r="75">
          <cell r="B75" t="str">
            <v xml:space="preserve">6. </v>
          </cell>
          <cell r="D75" t="str">
            <v>Harga Alat</v>
          </cell>
          <cell r="I75" t="str">
            <v>B</v>
          </cell>
          <cell r="J75">
            <v>350000000</v>
          </cell>
          <cell r="K75" t="str">
            <v>Rupiah</v>
          </cell>
          <cell r="L75" t="str">
            <v xml:space="preserve"> Alat Baru</v>
          </cell>
        </row>
        <row r="77">
          <cell r="T77" t="str">
            <v>PERKIRAAN</v>
          </cell>
          <cell r="U77" t="str">
            <v>HARGA</v>
          </cell>
          <cell r="V77" t="str">
            <v>JUMLAH</v>
          </cell>
        </row>
        <row r="78">
          <cell r="B78" t="str">
            <v>B.</v>
          </cell>
          <cell r="D78" t="str">
            <v>BIAYA PASTI PER JAM KERJA</v>
          </cell>
          <cell r="N78" t="str">
            <v>NO.</v>
          </cell>
          <cell r="P78" t="str">
            <v>KOMPONEN</v>
          </cell>
          <cell r="S78" t="str">
            <v>SATUAN</v>
          </cell>
          <cell r="T78" t="str">
            <v>KUANTITAS</v>
          </cell>
          <cell r="U78" t="str">
            <v>SATUAN</v>
          </cell>
          <cell r="V78" t="str">
            <v>HARGA</v>
          </cell>
        </row>
        <row r="79">
          <cell r="U79" t="str">
            <v>(Rp.)</v>
          </cell>
          <cell r="V79" t="str">
            <v>(Rp.)</v>
          </cell>
        </row>
        <row r="80">
          <cell r="B80" t="str">
            <v xml:space="preserve">1. </v>
          </cell>
          <cell r="D80" t="str">
            <v>Nilai Sisa Alat</v>
          </cell>
          <cell r="F80" t="str">
            <v>=  10 % x Harga Alat Baru</v>
          </cell>
          <cell r="I80" t="str">
            <v>C</v>
          </cell>
          <cell r="J80">
            <v>35000000</v>
          </cell>
          <cell r="K80" t="str">
            <v>Rupiah</v>
          </cell>
        </row>
        <row r="82">
          <cell r="B82" t="str">
            <v xml:space="preserve">2. </v>
          </cell>
          <cell r="D82" t="str">
            <v>Faktor Angsuran Modal    =</v>
          </cell>
          <cell r="G82" t="str">
            <v>i x (1 + i)^A</v>
          </cell>
          <cell r="I82" t="str">
            <v>D</v>
          </cell>
          <cell r="J82">
            <v>0.34176532925327435</v>
          </cell>
          <cell r="K82" t="str">
            <v>-</v>
          </cell>
          <cell r="N82" t="str">
            <v>A.</v>
          </cell>
          <cell r="P82" t="str">
            <v>PEKERJA</v>
          </cell>
        </row>
        <row r="83">
          <cell r="G83" t="str">
            <v>(1 + i)^A - 1</v>
          </cell>
        </row>
        <row r="84">
          <cell r="B84" t="str">
            <v xml:space="preserve">3. </v>
          </cell>
          <cell r="D84" t="str">
            <v>Biaya Pasti per Jam  :</v>
          </cell>
        </row>
        <row r="85">
          <cell r="D85" t="str">
            <v>a.  Biaya Pengembalian Modal  =</v>
          </cell>
          <cell r="G85" t="str">
            <v>( B - C ) x D</v>
          </cell>
          <cell r="I85" t="str">
            <v>E</v>
          </cell>
          <cell r="J85">
            <v>53828.039357390706</v>
          </cell>
          <cell r="K85" t="str">
            <v>Rupiah</v>
          </cell>
        </row>
        <row r="86">
          <cell r="G86" t="str">
            <v>W</v>
          </cell>
        </row>
        <row r="88">
          <cell r="D88" t="str">
            <v>b.  Asuransi, dll =</v>
          </cell>
          <cell r="F88">
            <v>2E-3</v>
          </cell>
          <cell r="G88" t="str">
            <v xml:space="preserve">  x   B</v>
          </cell>
          <cell r="I88" t="str">
            <v>F</v>
          </cell>
          <cell r="J88">
            <v>350</v>
          </cell>
          <cell r="K88" t="str">
            <v>Rupiah</v>
          </cell>
        </row>
        <row r="89">
          <cell r="G89" t="str">
            <v>W</v>
          </cell>
        </row>
        <row r="90">
          <cell r="N90" t="str">
            <v>B.</v>
          </cell>
          <cell r="P90" t="str">
            <v>BAHAN</v>
          </cell>
        </row>
        <row r="91">
          <cell r="D91" t="str">
            <v>Biaya Pasti per Jam             =</v>
          </cell>
          <cell r="G91" t="str">
            <v>( E + F )</v>
          </cell>
          <cell r="I91" t="str">
            <v>G</v>
          </cell>
          <cell r="J91">
            <v>54178.039357390706</v>
          </cell>
          <cell r="K91" t="str">
            <v>Rupiah</v>
          </cell>
        </row>
        <row r="93">
          <cell r="B93" t="str">
            <v>C.</v>
          </cell>
          <cell r="D93" t="str">
            <v>BIAYA OPERASI PER JAM KERJA</v>
          </cell>
        </row>
        <row r="95">
          <cell r="B95" t="str">
            <v xml:space="preserve">1. </v>
          </cell>
          <cell r="D95" t="str">
            <v xml:space="preserve">Bahan Bakar  =  (0.125-0.175 Ltr/HP/Jam)   x Pw x Ms </v>
          </cell>
          <cell r="I95" t="str">
            <v>H</v>
          </cell>
          <cell r="J95">
            <v>65625</v>
          </cell>
          <cell r="K95" t="str">
            <v>Rupiah</v>
          </cell>
        </row>
        <row r="97">
          <cell r="B97" t="str">
            <v xml:space="preserve">3. </v>
          </cell>
          <cell r="D97" t="str">
            <v>Perawatan dan</v>
          </cell>
          <cell r="F97" t="str">
            <v>(12,5 % - 17,5 %)  x  B</v>
          </cell>
          <cell r="I97" t="str">
            <v>K</v>
          </cell>
          <cell r="J97">
            <v>21875</v>
          </cell>
          <cell r="K97" t="str">
            <v>Rupiah</v>
          </cell>
        </row>
        <row r="98">
          <cell r="D98" t="str">
            <v xml:space="preserve">        perbaikan    =</v>
          </cell>
          <cell r="F98" t="str">
            <v>W</v>
          </cell>
        </row>
        <row r="99">
          <cell r="N99" t="str">
            <v>C.</v>
          </cell>
          <cell r="P99" t="str">
            <v>ALAT</v>
          </cell>
        </row>
        <row r="100">
          <cell r="B100" t="str">
            <v xml:space="preserve">4. </v>
          </cell>
          <cell r="D100" t="str">
            <v>Operator</v>
          </cell>
          <cell r="F100" t="str">
            <v>=   ( 1  Orang / Jam )  x  U1</v>
          </cell>
          <cell r="I100" t="str">
            <v>L</v>
          </cell>
          <cell r="J100">
            <v>8750</v>
          </cell>
          <cell r="K100" t="str">
            <v>Rupiah</v>
          </cell>
        </row>
        <row r="101">
          <cell r="B101" t="str">
            <v xml:space="preserve">5. </v>
          </cell>
          <cell r="D101" t="str">
            <v>Pembantu Operator</v>
          </cell>
          <cell r="F101" t="str">
            <v>=   ( 1  Orang / Jam )  x  U2</v>
          </cell>
          <cell r="I101" t="str">
            <v>M</v>
          </cell>
          <cell r="J101">
            <v>5750</v>
          </cell>
          <cell r="K101" t="str">
            <v>Rupiah</v>
          </cell>
          <cell r="N101" t="str">
            <v>1.</v>
          </cell>
          <cell r="P101" t="str">
            <v>WATER TANKER 3000-4500 L.</v>
          </cell>
          <cell r="S101" t="str">
            <v>jam</v>
          </cell>
          <cell r="T101">
            <v>1</v>
          </cell>
          <cell r="U101">
            <v>95000</v>
          </cell>
          <cell r="X101">
            <v>95000</v>
          </cell>
        </row>
        <row r="102">
          <cell r="R102" t="str">
            <v>(E23)</v>
          </cell>
        </row>
        <row r="103">
          <cell r="D103" t="str">
            <v>Biaya Operasi per Jam        =</v>
          </cell>
          <cell r="G103" t="str">
            <v>(H+I+K+L+M)</v>
          </cell>
          <cell r="I103" t="str">
            <v>P</v>
          </cell>
          <cell r="J103">
            <v>102000</v>
          </cell>
          <cell r="K103" t="str">
            <v>Rupiah</v>
          </cell>
        </row>
        <row r="105">
          <cell r="B105" t="str">
            <v>D.</v>
          </cell>
          <cell r="D105" t="str">
            <v>TOTAL BIAYA SEWA ALAT / JAM   =   ( G + P )</v>
          </cell>
          <cell r="I105" t="str">
            <v>S</v>
          </cell>
          <cell r="J105">
            <v>156178.03935739072</v>
          </cell>
          <cell r="K105" t="str">
            <v>Rupiah</v>
          </cell>
        </row>
        <row r="106">
          <cell r="B106" t="str">
            <v>E.</v>
          </cell>
          <cell r="D106" t="str">
            <v>LAIN - LAIN</v>
          </cell>
        </row>
        <row r="107">
          <cell r="N107" t="str">
            <v>D.</v>
          </cell>
          <cell r="P107" t="str">
            <v>JUMLAH HARGA TENAGA, BAHAN DAN ALAT  ( A + B + C )</v>
          </cell>
          <cell r="X107">
            <v>95000</v>
          </cell>
        </row>
        <row r="108">
          <cell r="B108" t="str">
            <v xml:space="preserve">1. </v>
          </cell>
          <cell r="D108" t="str">
            <v>Tingkat Suku Bunga</v>
          </cell>
          <cell r="I108" t="str">
            <v>i</v>
          </cell>
          <cell r="J108">
            <v>21</v>
          </cell>
          <cell r="K108" t="str">
            <v>% / Tahun</v>
          </cell>
          <cell r="N108" t="str">
            <v>E.</v>
          </cell>
          <cell r="P108" t="str">
            <v>OVERHEAD &amp; PROFIT</v>
          </cell>
          <cell r="S108">
            <v>10</v>
          </cell>
          <cell r="T108" t="str">
            <v>%  x  D</v>
          </cell>
          <cell r="X108">
            <v>9500</v>
          </cell>
        </row>
        <row r="109">
          <cell r="B109" t="str">
            <v xml:space="preserve">2. </v>
          </cell>
          <cell r="D109" t="str">
            <v>Upah Operator / Sopir</v>
          </cell>
          <cell r="I109" t="str">
            <v>U1</v>
          </cell>
          <cell r="J109">
            <v>8750</v>
          </cell>
          <cell r="K109" t="str">
            <v>Rp./Jam</v>
          </cell>
          <cell r="N109" t="str">
            <v>F.</v>
          </cell>
          <cell r="P109" t="str">
            <v>HARGA SATUAN PEKERJAAN  ( D + E )</v>
          </cell>
          <cell r="X109">
            <v>104500</v>
          </cell>
        </row>
        <row r="110">
          <cell r="B110" t="str">
            <v xml:space="preserve">3. </v>
          </cell>
          <cell r="D110" t="str">
            <v>Upah Pembantu Operator / Pmb.Sopir</v>
          </cell>
          <cell r="I110" t="str">
            <v>U2</v>
          </cell>
          <cell r="J110">
            <v>5750</v>
          </cell>
          <cell r="K110" t="str">
            <v>Rp./Jam</v>
          </cell>
          <cell r="N110" t="str">
            <v>Note: 1</v>
          </cell>
          <cell r="P110" t="str">
            <v>SATUAN dapat berdasarkan atas jam operasi untuk Tenaga Kerja dan Peralatan, volume dan/atau ukuran</v>
          </cell>
        </row>
        <row r="111">
          <cell r="B111" t="str">
            <v xml:space="preserve">4. </v>
          </cell>
          <cell r="D111" t="str">
            <v>Bahan Bakar Bensin</v>
          </cell>
          <cell r="I111" t="str">
            <v>Mb</v>
          </cell>
          <cell r="J111">
            <v>5450</v>
          </cell>
          <cell r="K111" t="str">
            <v>Liter</v>
          </cell>
          <cell r="P111" t="str">
            <v>berat untuk bahan-bahan.</v>
          </cell>
        </row>
        <row r="112">
          <cell r="B112" t="str">
            <v xml:space="preserve">5. </v>
          </cell>
          <cell r="D112" t="str">
            <v>Bahan Bakar Solar</v>
          </cell>
          <cell r="I112" t="str">
            <v>Ms</v>
          </cell>
          <cell r="J112">
            <v>5250</v>
          </cell>
          <cell r="K112" t="str">
            <v>Liter</v>
          </cell>
          <cell r="N112">
            <v>2</v>
          </cell>
          <cell r="P112" t="str">
            <v>Kuantitas satuan adalah kuantitas setiap komponen untuk menyelesaikan satu satuan pekerjaan dari nomor</v>
          </cell>
        </row>
        <row r="113">
          <cell r="B113" t="str">
            <v xml:space="preserve">6. </v>
          </cell>
          <cell r="D113" t="str">
            <v>Minyak Pelumas</v>
          </cell>
          <cell r="I113" t="str">
            <v>Mp</v>
          </cell>
          <cell r="J113">
            <v>28186</v>
          </cell>
          <cell r="K113" t="str">
            <v>Liter</v>
          </cell>
          <cell r="P113" t="str">
            <v>mata pembayaran.</v>
          </cell>
        </row>
        <row r="114">
          <cell r="N114">
            <v>3</v>
          </cell>
          <cell r="P114" t="str">
            <v>Biaya satuan untuk peralatan sudah termasuk bahan bakar, bahan habis dipakai dan operator.</v>
          </cell>
        </row>
        <row r="115">
          <cell r="N115">
            <v>4</v>
          </cell>
          <cell r="P115" t="str">
            <v>Biaya satuan sudah termasuk pengeluaran untuk seluruh pajak yang berkaitan (tetapi tidak termasuk PPN</v>
          </cell>
        </row>
        <row r="116">
          <cell r="P116" t="str">
            <v>yang dibayar dari kontrak) dan biaya-biaya lainnya.</v>
          </cell>
        </row>
        <row r="118">
          <cell r="B118" t="str">
            <v>ITEM PEMBAYARAN No.</v>
          </cell>
          <cell r="F118" t="str">
            <v>:  9.7</v>
          </cell>
          <cell r="W118" t="str">
            <v>Analisa EI-97</v>
          </cell>
        </row>
        <row r="119">
          <cell r="B119" t="str">
            <v>JENIS PEKERJAAN</v>
          </cell>
          <cell r="F119" t="str">
            <v>:  PEKERJAAN HARIAN</v>
          </cell>
        </row>
        <row r="120">
          <cell r="B120" t="str">
            <v>SATUAN PEMBAYARAN</v>
          </cell>
          <cell r="F120" t="str">
            <v>:  JAM</v>
          </cell>
          <cell r="L120" t="str">
            <v xml:space="preserve">         URAIAN ANALISA HARGA SATUAN</v>
          </cell>
        </row>
        <row r="121">
          <cell r="N121" t="str">
            <v>ANALISA HARGA SATUAN</v>
          </cell>
        </row>
        <row r="123">
          <cell r="B123" t="str">
            <v>No.</v>
          </cell>
          <cell r="D123" t="str">
            <v>U R A I A N</v>
          </cell>
          <cell r="I123" t="str">
            <v>KODE</v>
          </cell>
          <cell r="J123" t="str">
            <v>KOEF.</v>
          </cell>
          <cell r="K123" t="str">
            <v>SATUAN</v>
          </cell>
          <cell r="L123" t="str">
            <v>KETERANGAN</v>
          </cell>
        </row>
        <row r="125">
          <cell r="N125" t="str">
            <v>PROYEK</v>
          </cell>
          <cell r="Q125" t="str">
            <v>:</v>
          </cell>
          <cell r="R125" t="str">
            <v>Pembangunan Sarana dan Prasara PON XVII Tahun 2008</v>
          </cell>
        </row>
        <row r="126">
          <cell r="B126" t="str">
            <v>A.</v>
          </cell>
          <cell r="D126" t="str">
            <v>URAIAN PERALATAN</v>
          </cell>
          <cell r="N126" t="str">
            <v>No. PAKET KONTRAK</v>
          </cell>
          <cell r="Q126" t="str">
            <v>:</v>
          </cell>
          <cell r="R126" t="str">
            <v/>
          </cell>
        </row>
        <row r="127">
          <cell r="N127" t="str">
            <v>NAMA PAKET</v>
          </cell>
          <cell r="Q127" t="str">
            <v>:</v>
          </cell>
          <cell r="R127" t="str">
            <v>Pekerjaan Penyiapan Lahan, Pembangunan Jalan &amp; Drainase</v>
          </cell>
        </row>
        <row r="128">
          <cell r="B128" t="str">
            <v xml:space="preserve">1. </v>
          </cell>
          <cell r="D128" t="str">
            <v>Jenis Peralatan</v>
          </cell>
          <cell r="I128" t="str">
            <v>BULLDOZER 100-150 HP</v>
          </cell>
          <cell r="L128" t="str">
            <v>(E04)</v>
          </cell>
          <cell r="N128" t="str">
            <v>PROP / KAB / KODYA</v>
          </cell>
          <cell r="Q128" t="str">
            <v>:</v>
          </cell>
          <cell r="R128" t="str">
            <v xml:space="preserve">Propinsi Kalimantan Timur, Kabupaten Kutai Kartanegara </v>
          </cell>
        </row>
        <row r="129">
          <cell r="B129" t="str">
            <v xml:space="preserve">2. </v>
          </cell>
          <cell r="D129" t="str">
            <v>Tenaga</v>
          </cell>
          <cell r="I129" t="str">
            <v>Pw</v>
          </cell>
          <cell r="J129">
            <v>140</v>
          </cell>
          <cell r="K129" t="str">
            <v>HP</v>
          </cell>
          <cell r="N129" t="str">
            <v>ITEM PEMBAYARAN NO.</v>
          </cell>
          <cell r="Q129" t="str">
            <v>:  9.7</v>
          </cell>
          <cell r="U129" t="str">
            <v>PERKIRAAN VOL. PEK.</v>
          </cell>
          <cell r="W129" t="str">
            <v>:</v>
          </cell>
          <cell r="X129">
            <v>600</v>
          </cell>
        </row>
        <row r="130">
          <cell r="B130" t="str">
            <v xml:space="preserve">3. </v>
          </cell>
          <cell r="D130" t="str">
            <v>Kapasitas</v>
          </cell>
          <cell r="I130" t="str">
            <v>Cp</v>
          </cell>
          <cell r="J130" t="str">
            <v xml:space="preserve">-  </v>
          </cell>
          <cell r="K130" t="str">
            <v>-</v>
          </cell>
          <cell r="N130" t="str">
            <v>JENIS PEKERJAAN</v>
          </cell>
          <cell r="Q130" t="str">
            <v>:  PEKERJAAN HARIAN</v>
          </cell>
          <cell r="U130" t="str">
            <v>TOTAL HARGA (Rp.)</v>
          </cell>
          <cell r="W130" t="str">
            <v>:</v>
          </cell>
          <cell r="X130">
            <v>507671340</v>
          </cell>
        </row>
        <row r="131">
          <cell r="B131" t="str">
            <v xml:space="preserve">4. </v>
          </cell>
          <cell r="D131" t="str">
            <v>Umur Ekonomis</v>
          </cell>
          <cell r="I131" t="str">
            <v>A</v>
          </cell>
          <cell r="J131">
            <v>5</v>
          </cell>
          <cell r="K131" t="str">
            <v>Tahun</v>
          </cell>
          <cell r="L131" t="str">
            <v xml:space="preserve"> Alat Baru</v>
          </cell>
          <cell r="R131" t="str">
            <v>BULLDOZER 100-150 HP</v>
          </cell>
          <cell r="U131" t="str">
            <v>% THD. BIAYA PROYEK</v>
          </cell>
          <cell r="W131" t="str">
            <v>:</v>
          </cell>
          <cell r="X131">
            <v>0.28174344223032366</v>
          </cell>
        </row>
        <row r="132">
          <cell r="B132" t="str">
            <v xml:space="preserve">5. </v>
          </cell>
          <cell r="D132" t="str">
            <v>Jam Operasi Dalam 1 Tahun</v>
          </cell>
          <cell r="I132" t="str">
            <v>W</v>
          </cell>
          <cell r="J132">
            <v>2000</v>
          </cell>
          <cell r="K132" t="str">
            <v>Jam</v>
          </cell>
          <cell r="L132" t="str">
            <v xml:space="preserve"> Alat Baru</v>
          </cell>
          <cell r="N132" t="str">
            <v>SATUAN PEMBAYARAN</v>
          </cell>
          <cell r="Q132" t="str">
            <v>:  JAM</v>
          </cell>
          <cell r="S132" t="str">
            <v>(E04)</v>
          </cell>
        </row>
        <row r="133">
          <cell r="B133" t="str">
            <v xml:space="preserve">6. </v>
          </cell>
          <cell r="D133" t="str">
            <v>Harga Alat</v>
          </cell>
          <cell r="I133" t="str">
            <v>B</v>
          </cell>
          <cell r="J133">
            <v>1650000000</v>
          </cell>
          <cell r="K133" t="str">
            <v>Rupiah</v>
          </cell>
          <cell r="L133" t="str">
            <v xml:space="preserve"> Alat Baru</v>
          </cell>
        </row>
        <row r="135">
          <cell r="T135" t="str">
            <v>PERKIRAAN</v>
          </cell>
          <cell r="U135" t="str">
            <v>HARGA</v>
          </cell>
          <cell r="V135" t="str">
            <v>JUMLAH</v>
          </cell>
        </row>
        <row r="136">
          <cell r="B136" t="str">
            <v>B.</v>
          </cell>
          <cell r="D136" t="str">
            <v>BIAYA PASTI PER JAM KERJA</v>
          </cell>
          <cell r="N136" t="str">
            <v>NO.</v>
          </cell>
          <cell r="P136" t="str">
            <v>KOMPONEN</v>
          </cell>
          <cell r="S136" t="str">
            <v>SATUAN</v>
          </cell>
          <cell r="T136" t="str">
            <v>KUANTITAS</v>
          </cell>
          <cell r="U136" t="str">
            <v>SATUAN</v>
          </cell>
          <cell r="V136" t="str">
            <v>HARGA</v>
          </cell>
        </row>
        <row r="137">
          <cell r="U137" t="str">
            <v>(Rp.)</v>
          </cell>
          <cell r="V137" t="str">
            <v>(Rp.)</v>
          </cell>
        </row>
        <row r="138">
          <cell r="B138" t="str">
            <v xml:space="preserve">1. </v>
          </cell>
          <cell r="D138" t="str">
            <v>Nilai Sisa Alat</v>
          </cell>
          <cell r="F138" t="str">
            <v>=  10 % x Harga Alat Baru</v>
          </cell>
          <cell r="I138" t="str">
            <v>C</v>
          </cell>
          <cell r="J138">
            <v>165000000</v>
          </cell>
          <cell r="K138" t="str">
            <v>Rupiah</v>
          </cell>
        </row>
        <row r="140">
          <cell r="B140" t="str">
            <v xml:space="preserve">2. </v>
          </cell>
          <cell r="D140" t="str">
            <v>Faktor Angsuran Modal    =</v>
          </cell>
          <cell r="G140" t="str">
            <v>i x (1 + i)^A</v>
          </cell>
          <cell r="I140" t="str">
            <v>D</v>
          </cell>
          <cell r="J140">
            <v>0.34176532925327435</v>
          </cell>
          <cell r="K140" t="str">
            <v>-</v>
          </cell>
          <cell r="N140" t="str">
            <v>A.</v>
          </cell>
          <cell r="P140" t="str">
            <v>PEKERJA</v>
          </cell>
        </row>
        <row r="141">
          <cell r="G141" t="str">
            <v>(1 + i)^A - 1</v>
          </cell>
        </row>
        <row r="142">
          <cell r="B142" t="str">
            <v xml:space="preserve">3. </v>
          </cell>
          <cell r="D142" t="str">
            <v>Biaya Pasti per Jam  :</v>
          </cell>
        </row>
        <row r="143">
          <cell r="D143" t="str">
            <v>a.  Biaya Pengembalian Modal  =</v>
          </cell>
          <cell r="G143" t="str">
            <v>( B - C ) x D</v>
          </cell>
          <cell r="I143" t="str">
            <v>E</v>
          </cell>
          <cell r="J143">
            <v>253760.75697055619</v>
          </cell>
          <cell r="K143" t="str">
            <v>Rupiah</v>
          </cell>
        </row>
        <row r="144">
          <cell r="G144" t="str">
            <v>W</v>
          </cell>
        </row>
        <row r="146">
          <cell r="D146" t="str">
            <v>b.  Asuransi, dll =</v>
          </cell>
          <cell r="F146">
            <v>2E-3</v>
          </cell>
          <cell r="G146" t="str">
            <v xml:space="preserve">  x   B</v>
          </cell>
          <cell r="I146" t="str">
            <v>F</v>
          </cell>
          <cell r="J146">
            <v>1650</v>
          </cell>
          <cell r="K146" t="str">
            <v>Rupiah</v>
          </cell>
        </row>
        <row r="147">
          <cell r="G147" t="str">
            <v>W</v>
          </cell>
        </row>
        <row r="148">
          <cell r="N148" t="str">
            <v>B.</v>
          </cell>
          <cell r="P148" t="str">
            <v>BAHAN</v>
          </cell>
        </row>
        <row r="149">
          <cell r="D149" t="str">
            <v>Biaya Pasti per Jam             =</v>
          </cell>
          <cell r="G149" t="str">
            <v>( E + F )</v>
          </cell>
          <cell r="I149" t="str">
            <v>G</v>
          </cell>
          <cell r="J149">
            <v>255410.75697055619</v>
          </cell>
          <cell r="K149" t="str">
            <v>Rupiah</v>
          </cell>
        </row>
        <row r="151">
          <cell r="B151" t="str">
            <v>C.</v>
          </cell>
          <cell r="D151" t="str">
            <v>BIAYA OPERASI PER JAM KERJA</v>
          </cell>
        </row>
        <row r="153">
          <cell r="B153" t="str">
            <v xml:space="preserve">1. </v>
          </cell>
          <cell r="D153" t="str">
            <v xml:space="preserve">Bahan Bakar  =  (0.125-0.175 Ltr/HP/Jam)   x Pw x Ms </v>
          </cell>
          <cell r="I153" t="str">
            <v>H</v>
          </cell>
          <cell r="J153">
            <v>91875</v>
          </cell>
          <cell r="K153" t="str">
            <v>Rupiah</v>
          </cell>
        </row>
        <row r="155">
          <cell r="B155" t="str">
            <v xml:space="preserve">3. </v>
          </cell>
          <cell r="D155" t="str">
            <v>Perawatan dan</v>
          </cell>
          <cell r="F155" t="str">
            <v>(12,5 % - 17,5 %)  x  B</v>
          </cell>
          <cell r="I155" t="str">
            <v>K</v>
          </cell>
          <cell r="J155">
            <v>103125</v>
          </cell>
          <cell r="K155" t="str">
            <v>Rupiah</v>
          </cell>
        </row>
        <row r="156">
          <cell r="D156" t="str">
            <v xml:space="preserve">        perbaikan    =</v>
          </cell>
          <cell r="F156" t="str">
            <v>W</v>
          </cell>
        </row>
        <row r="157">
          <cell r="N157" t="str">
            <v>C.</v>
          </cell>
          <cell r="P157" t="str">
            <v>ALAT</v>
          </cell>
        </row>
        <row r="158">
          <cell r="B158" t="str">
            <v xml:space="preserve">4. </v>
          </cell>
          <cell r="D158" t="str">
            <v>Operator</v>
          </cell>
          <cell r="F158" t="str">
            <v>=   ( 1  Orang / Jam )  x  U1</v>
          </cell>
          <cell r="I158" t="str">
            <v>L</v>
          </cell>
          <cell r="J158">
            <v>8750</v>
          </cell>
          <cell r="K158" t="str">
            <v>Rupiah</v>
          </cell>
        </row>
        <row r="159">
          <cell r="B159" t="str">
            <v xml:space="preserve">5. </v>
          </cell>
          <cell r="D159" t="str">
            <v>Pembantu Operator</v>
          </cell>
          <cell r="F159" t="str">
            <v>=   ( 1  Orang / Jam )  x  U2</v>
          </cell>
          <cell r="I159" t="str">
            <v>M</v>
          </cell>
          <cell r="J159">
            <v>5750</v>
          </cell>
          <cell r="K159" t="str">
            <v>Rupiah</v>
          </cell>
          <cell r="N159" t="str">
            <v>1.</v>
          </cell>
          <cell r="P159" t="str">
            <v>BULLDOZER 100-150 HP</v>
          </cell>
          <cell r="S159" t="str">
            <v>jam</v>
          </cell>
          <cell r="T159">
            <v>1</v>
          </cell>
          <cell r="U159">
            <v>769199</v>
          </cell>
          <cell r="X159">
            <v>769199</v>
          </cell>
        </row>
        <row r="160">
          <cell r="R160" t="str">
            <v>(E04</v>
          </cell>
        </row>
        <row r="161">
          <cell r="D161" t="str">
            <v>Biaya Operasi per Jam        =</v>
          </cell>
          <cell r="G161" t="str">
            <v>(H+I+K+L+M)</v>
          </cell>
          <cell r="I161" t="str">
            <v>P</v>
          </cell>
          <cell r="J161">
            <v>209500</v>
          </cell>
          <cell r="K161" t="str">
            <v>Rupiah</v>
          </cell>
        </row>
        <row r="164">
          <cell r="B164" t="str">
            <v>E.</v>
          </cell>
          <cell r="D164" t="str">
            <v>LAIN - LAIN</v>
          </cell>
        </row>
        <row r="165">
          <cell r="N165" t="str">
            <v>D.</v>
          </cell>
          <cell r="P165" t="str">
            <v>JUMLAH HARGA TENAGA, BAHAN DAN ALAT  ( A + B + C )</v>
          </cell>
          <cell r="X165">
            <v>769199</v>
          </cell>
        </row>
        <row r="166">
          <cell r="B166" t="str">
            <v xml:space="preserve">1. </v>
          </cell>
          <cell r="D166" t="str">
            <v>Tingkat Suku Bunga</v>
          </cell>
          <cell r="I166" t="str">
            <v>i</v>
          </cell>
          <cell r="J166">
            <v>21</v>
          </cell>
          <cell r="K166" t="str">
            <v>% / Tahun</v>
          </cell>
          <cell r="N166" t="str">
            <v>E.</v>
          </cell>
          <cell r="P166" t="str">
            <v>OVERHEAD &amp; PROFIT</v>
          </cell>
          <cell r="S166">
            <v>10</v>
          </cell>
          <cell r="T166" t="str">
            <v>%  x  D</v>
          </cell>
          <cell r="X166">
            <v>76919.900000000009</v>
          </cell>
        </row>
        <row r="167">
          <cell r="B167" t="str">
            <v xml:space="preserve">2. </v>
          </cell>
          <cell r="D167" t="str">
            <v>Upah Operator / Sopir</v>
          </cell>
          <cell r="I167" t="str">
            <v>U1</v>
          </cell>
          <cell r="J167">
            <v>8750</v>
          </cell>
          <cell r="K167" t="str">
            <v>Rp./Jam</v>
          </cell>
          <cell r="N167" t="str">
            <v>F.</v>
          </cell>
          <cell r="P167" t="str">
            <v>HARGA SATUAN PEKERJAAN  ( D + E )</v>
          </cell>
          <cell r="X167">
            <v>846118.9</v>
          </cell>
        </row>
        <row r="168">
          <cell r="B168" t="str">
            <v xml:space="preserve">3. </v>
          </cell>
          <cell r="D168" t="str">
            <v>Upah Pembantu Operator / Pmb.Sopir</v>
          </cell>
          <cell r="I168" t="str">
            <v>U2</v>
          </cell>
          <cell r="J168">
            <v>5750</v>
          </cell>
          <cell r="K168" t="str">
            <v>Rp./Jam</v>
          </cell>
          <cell r="N168" t="str">
            <v>Note: 1</v>
          </cell>
          <cell r="P168" t="str">
            <v>SATUAN dapat berdasarkan atas jam operasi untuk Tenaga Kerja dan Peralatan, volume dan/atau ukuran</v>
          </cell>
        </row>
        <row r="169">
          <cell r="B169" t="str">
            <v xml:space="preserve">4. </v>
          </cell>
          <cell r="D169" t="str">
            <v>Bahan Bakar Bensin</v>
          </cell>
          <cell r="I169" t="str">
            <v>Mb</v>
          </cell>
          <cell r="J169">
            <v>5450</v>
          </cell>
          <cell r="K169" t="str">
            <v>Liter</v>
          </cell>
          <cell r="P169" t="str">
            <v>berat untuk bahan-bahan.</v>
          </cell>
        </row>
        <row r="170">
          <cell r="B170" t="str">
            <v xml:space="preserve">5. </v>
          </cell>
          <cell r="D170" t="str">
            <v>Bahan Bakar Solar</v>
          </cell>
          <cell r="I170" t="str">
            <v>Ms</v>
          </cell>
          <cell r="J170">
            <v>5250</v>
          </cell>
          <cell r="K170" t="str">
            <v>Liter</v>
          </cell>
          <cell r="N170">
            <v>2</v>
          </cell>
          <cell r="P170" t="str">
            <v>Kuantitas satuan adalah kuantitas setiap komponen untuk menyelesaikan satu satuan pekerjaan dari nomor</v>
          </cell>
        </row>
        <row r="171">
          <cell r="B171" t="str">
            <v xml:space="preserve">6. </v>
          </cell>
          <cell r="D171" t="str">
            <v>Minyak Pelumas</v>
          </cell>
          <cell r="I171" t="str">
            <v>Mp</v>
          </cell>
          <cell r="J171">
            <v>28186</v>
          </cell>
          <cell r="K171" t="str">
            <v>Liter</v>
          </cell>
          <cell r="P171" t="str">
            <v>mata pembayaran.</v>
          </cell>
        </row>
        <row r="172">
          <cell r="N172">
            <v>3</v>
          </cell>
          <cell r="P172" t="str">
            <v>Biaya satuan untuk peralatan sudah termasuk bahan bakar, bahan habis dipakai dan operator.</v>
          </cell>
        </row>
        <row r="173">
          <cell r="N173">
            <v>4</v>
          </cell>
          <cell r="P173" t="str">
            <v>Biaya satuan sudah termasuk pengeluaran untuk seluruh pajak yang berkaitan (tetapi tidak termasuk PPN</v>
          </cell>
        </row>
        <row r="174">
          <cell r="P174" t="str">
            <v>yang dibayar dari kontrak) dan biaya-biaya lainnya.</v>
          </cell>
        </row>
        <row r="176">
          <cell r="B176" t="str">
            <v>ITEM PEMBAYARAN No.</v>
          </cell>
          <cell r="F176" t="str">
            <v>:  9.11</v>
          </cell>
          <cell r="W176" t="str">
            <v>Analisa EI-911</v>
          </cell>
        </row>
        <row r="177">
          <cell r="B177" t="str">
            <v>JENIS PEKERJAAN</v>
          </cell>
          <cell r="F177" t="str">
            <v>:  PEKERJAAN HARIAN</v>
          </cell>
        </row>
        <row r="178">
          <cell r="B178" t="str">
            <v>SATUAN PEMBAYARAN</v>
          </cell>
          <cell r="F178" t="str">
            <v>:  JAM</v>
          </cell>
          <cell r="L178" t="str">
            <v xml:space="preserve">         URAIAN ANALISA HARGA SATUAN</v>
          </cell>
        </row>
        <row r="179">
          <cell r="N179" t="str">
            <v>ANALISA HARGA SATUAN</v>
          </cell>
        </row>
        <row r="181">
          <cell r="B181" t="str">
            <v>No.</v>
          </cell>
          <cell r="D181" t="str">
            <v>U R A I A N</v>
          </cell>
          <cell r="I181" t="str">
            <v>KODE</v>
          </cell>
          <cell r="J181" t="str">
            <v>KOEF.</v>
          </cell>
          <cell r="K181" t="str">
            <v>SATUAN</v>
          </cell>
          <cell r="L181" t="str">
            <v>KETERANGAN</v>
          </cell>
        </row>
        <row r="183">
          <cell r="N183" t="str">
            <v>PROYEK</v>
          </cell>
          <cell r="Q183" t="str">
            <v>:</v>
          </cell>
          <cell r="R183" t="str">
            <v>Pembangunan Sarana dan Prasara PON XVII Tahun 2008</v>
          </cell>
        </row>
        <row r="184">
          <cell r="B184" t="str">
            <v>A.</v>
          </cell>
          <cell r="D184" t="str">
            <v>URAIAN PERALATAN</v>
          </cell>
          <cell r="N184" t="str">
            <v>No. PAKET KONTRAK</v>
          </cell>
          <cell r="Q184" t="str">
            <v>:</v>
          </cell>
          <cell r="R184" t="str">
            <v/>
          </cell>
        </row>
        <row r="185">
          <cell r="N185" t="str">
            <v>NAMA PAKET</v>
          </cell>
          <cell r="Q185" t="str">
            <v>:</v>
          </cell>
          <cell r="R185" t="str">
            <v>Pekerjaan Penyiapan Lahan, Pembangunan Jalan &amp; Drainase</v>
          </cell>
        </row>
        <row r="186">
          <cell r="B186" t="str">
            <v xml:space="preserve">1. </v>
          </cell>
          <cell r="D186" t="str">
            <v>Jenis Peralatan</v>
          </cell>
          <cell r="I186" t="str">
            <v>EXCAVATOR 80-140 HP</v>
          </cell>
          <cell r="L186" t="str">
            <v>(E10)</v>
          </cell>
          <cell r="N186" t="str">
            <v>PROP / KAB / KODYA</v>
          </cell>
          <cell r="Q186" t="str">
            <v>:</v>
          </cell>
          <cell r="R186" t="str">
            <v xml:space="preserve">Propinsi Kalimantan Timur, Kabupaten Kutai Kartanegara </v>
          </cell>
        </row>
        <row r="187">
          <cell r="B187" t="str">
            <v xml:space="preserve">2. </v>
          </cell>
          <cell r="D187" t="str">
            <v>Tenaga</v>
          </cell>
          <cell r="I187" t="str">
            <v>Pw</v>
          </cell>
          <cell r="J187">
            <v>80</v>
          </cell>
          <cell r="K187" t="str">
            <v>HP</v>
          </cell>
          <cell r="N187" t="str">
            <v>ITEM PEMBAYARAN NO.</v>
          </cell>
          <cell r="Q187" t="str">
            <v>:  9.11</v>
          </cell>
          <cell r="U187" t="str">
            <v>PERKIRAAN VOL. PEK.</v>
          </cell>
          <cell r="W187" t="str">
            <v>:</v>
          </cell>
          <cell r="X187">
            <v>600</v>
          </cell>
        </row>
        <row r="188">
          <cell r="B188" t="str">
            <v xml:space="preserve">3. </v>
          </cell>
          <cell r="D188" t="str">
            <v>Kapasitas</v>
          </cell>
          <cell r="I188" t="str">
            <v>Cp</v>
          </cell>
          <cell r="J188">
            <v>0.5</v>
          </cell>
          <cell r="K188" t="str">
            <v>M3</v>
          </cell>
          <cell r="N188" t="str">
            <v>JENIS PEKERJAAN</v>
          </cell>
          <cell r="Q188" t="str">
            <v>:  PEKERJAAN HARIAN</v>
          </cell>
          <cell r="U188" t="str">
            <v>TOTAL HARGA (Rp.)</v>
          </cell>
          <cell r="W188" t="str">
            <v>:</v>
          </cell>
          <cell r="X188">
            <v>424860480</v>
          </cell>
        </row>
        <row r="189">
          <cell r="B189" t="str">
            <v xml:space="preserve">4. </v>
          </cell>
          <cell r="D189" t="str">
            <v>Umur Ekonomis</v>
          </cell>
          <cell r="I189" t="str">
            <v>A</v>
          </cell>
          <cell r="J189">
            <v>5</v>
          </cell>
          <cell r="K189" t="str">
            <v>Tahun</v>
          </cell>
          <cell r="L189" t="str">
            <v xml:space="preserve"> Alat Baru</v>
          </cell>
          <cell r="R189" t="str">
            <v>EXCAVATOR 80-140 HP</v>
          </cell>
          <cell r="U189" t="str">
            <v>% THD. BIAYA PROYEK</v>
          </cell>
          <cell r="W189" t="str">
            <v>:</v>
          </cell>
          <cell r="X189">
            <v>0.23578572330442679</v>
          </cell>
        </row>
        <row r="190">
          <cell r="B190" t="str">
            <v xml:space="preserve">5. </v>
          </cell>
          <cell r="D190" t="str">
            <v>Jam Operasi Dalam 1 Tahun</v>
          </cell>
          <cell r="I190" t="str">
            <v>W</v>
          </cell>
          <cell r="J190">
            <v>2000</v>
          </cell>
          <cell r="K190" t="str">
            <v>Jam</v>
          </cell>
          <cell r="L190" t="str">
            <v xml:space="preserve"> Alat Baru</v>
          </cell>
          <cell r="N190" t="str">
            <v>SATUAN PEMBAYARAN</v>
          </cell>
          <cell r="Q190" t="str">
            <v>:  JAM</v>
          </cell>
          <cell r="S190" t="str">
            <v>(E10)</v>
          </cell>
        </row>
        <row r="191">
          <cell r="B191" t="str">
            <v xml:space="preserve">6. </v>
          </cell>
          <cell r="D191" t="str">
            <v>Harga Alat</v>
          </cell>
          <cell r="I191" t="str">
            <v>B</v>
          </cell>
          <cell r="J191">
            <v>900000000</v>
          </cell>
          <cell r="K191" t="str">
            <v>Rupiah</v>
          </cell>
          <cell r="L191" t="str">
            <v xml:space="preserve"> Alat Baru</v>
          </cell>
        </row>
        <row r="193">
          <cell r="T193" t="str">
            <v>PERKIRAAN</v>
          </cell>
          <cell r="U193" t="str">
            <v>HARGA</v>
          </cell>
          <cell r="V193" t="str">
            <v>JUMLAH</v>
          </cell>
        </row>
        <row r="194">
          <cell r="B194" t="str">
            <v>B.</v>
          </cell>
          <cell r="D194" t="str">
            <v>BIAYA PASTI PER JAM KERJA</v>
          </cell>
          <cell r="N194" t="str">
            <v>NO.</v>
          </cell>
          <cell r="P194" t="str">
            <v>KOMPONEN</v>
          </cell>
          <cell r="S194" t="str">
            <v>SATUAN</v>
          </cell>
          <cell r="T194" t="str">
            <v>KUANTITAS</v>
          </cell>
          <cell r="U194" t="str">
            <v>SATUAN</v>
          </cell>
          <cell r="V194" t="str">
            <v>HARGA</v>
          </cell>
        </row>
        <row r="195">
          <cell r="U195" t="str">
            <v>(Rp.)</v>
          </cell>
          <cell r="V195" t="str">
            <v>(Rp.)</v>
          </cell>
        </row>
        <row r="196">
          <cell r="B196" t="str">
            <v xml:space="preserve">1. </v>
          </cell>
          <cell r="D196" t="str">
            <v>Nilai Sisa Alat</v>
          </cell>
          <cell r="F196" t="str">
            <v>=  10 % x Harga Alat Baru</v>
          </cell>
          <cell r="I196" t="str">
            <v>C</v>
          </cell>
          <cell r="J196">
            <v>90000000</v>
          </cell>
          <cell r="K196" t="str">
            <v>Rupiah</v>
          </cell>
        </row>
        <row r="198">
          <cell r="B198" t="str">
            <v xml:space="preserve">2. </v>
          </cell>
          <cell r="D198" t="str">
            <v>Faktor Angsuran Modal    =</v>
          </cell>
          <cell r="G198" t="str">
            <v>i x (1 + i)^A</v>
          </cell>
          <cell r="I198" t="str">
            <v>D</v>
          </cell>
          <cell r="J198">
            <v>0.34176532925327435</v>
          </cell>
          <cell r="K198" t="str">
            <v>-</v>
          </cell>
          <cell r="N198" t="str">
            <v>A.</v>
          </cell>
          <cell r="P198" t="str">
            <v>PEKERJA</v>
          </cell>
        </row>
        <row r="199">
          <cell r="G199" t="str">
            <v>(1 + i)^A - 1</v>
          </cell>
        </row>
        <row r="200">
          <cell r="B200" t="str">
            <v xml:space="preserve">3. </v>
          </cell>
          <cell r="D200" t="str">
            <v>Biaya Pasti per Jam  :</v>
          </cell>
        </row>
        <row r="201">
          <cell r="D201" t="str">
            <v>a.  Biaya Pengembalian Modal  =</v>
          </cell>
          <cell r="G201" t="str">
            <v>( B - C ) x D</v>
          </cell>
          <cell r="I201" t="str">
            <v>E</v>
          </cell>
          <cell r="J201">
            <v>138414.95834757612</v>
          </cell>
          <cell r="K201" t="str">
            <v>Rupiah</v>
          </cell>
        </row>
        <row r="202">
          <cell r="G202" t="str">
            <v>W</v>
          </cell>
        </row>
        <row r="204">
          <cell r="D204" t="str">
            <v>b.  Asuransi, dll =</v>
          </cell>
          <cell r="F204">
            <v>2E-3</v>
          </cell>
          <cell r="G204" t="str">
            <v xml:space="preserve">  x   B</v>
          </cell>
          <cell r="I204" t="str">
            <v>F</v>
          </cell>
          <cell r="J204">
            <v>900</v>
          </cell>
          <cell r="K204" t="str">
            <v>Rupiah</v>
          </cell>
        </row>
        <row r="205">
          <cell r="G205" t="str">
            <v>W</v>
          </cell>
        </row>
        <row r="206">
          <cell r="N206" t="str">
            <v>B.</v>
          </cell>
          <cell r="P206" t="str">
            <v>BAHAN</v>
          </cell>
        </row>
        <row r="207">
          <cell r="D207" t="str">
            <v>Biaya Pasti per Jam             =</v>
          </cell>
          <cell r="G207" t="str">
            <v>( E + F )</v>
          </cell>
          <cell r="I207" t="str">
            <v>G</v>
          </cell>
          <cell r="J207">
            <v>139314.95834757612</v>
          </cell>
          <cell r="K207" t="str">
            <v>Rupiah</v>
          </cell>
        </row>
        <row r="209">
          <cell r="B209" t="str">
            <v>C.</v>
          </cell>
          <cell r="D209" t="str">
            <v>BIAYA OPERASI PER JAM KERJA</v>
          </cell>
        </row>
        <row r="211">
          <cell r="B211" t="str">
            <v xml:space="preserve">1. </v>
          </cell>
          <cell r="D211" t="str">
            <v xml:space="preserve">Bahan Bakar  =  (0.125-0.175 Ltr/HP/Jam)   x Pw x Ms </v>
          </cell>
          <cell r="I211" t="str">
            <v>H</v>
          </cell>
          <cell r="J211">
            <v>52500</v>
          </cell>
          <cell r="K211" t="str">
            <v>Rupiah</v>
          </cell>
        </row>
        <row r="213">
          <cell r="B213" t="str">
            <v xml:space="preserve">3. </v>
          </cell>
          <cell r="D213" t="str">
            <v>Perawatan dan</v>
          </cell>
          <cell r="F213" t="str">
            <v>(12,5 % - 17,5 %)  x  B</v>
          </cell>
          <cell r="I213" t="str">
            <v>K</v>
          </cell>
          <cell r="J213">
            <v>56250</v>
          </cell>
          <cell r="K213" t="str">
            <v>Rupiah</v>
          </cell>
        </row>
        <row r="214">
          <cell r="D214" t="str">
            <v xml:space="preserve">        perbaikan    =</v>
          </cell>
          <cell r="F214" t="str">
            <v>W</v>
          </cell>
        </row>
        <row r="215">
          <cell r="N215" t="str">
            <v>C.</v>
          </cell>
          <cell r="P215" t="str">
            <v>ALAT</v>
          </cell>
        </row>
        <row r="216">
          <cell r="B216" t="str">
            <v xml:space="preserve">4. </v>
          </cell>
          <cell r="D216" t="str">
            <v>Operator</v>
          </cell>
          <cell r="F216" t="str">
            <v>=   ( 1  Orang / Jam )  x  U1</v>
          </cell>
          <cell r="I216" t="str">
            <v>L</v>
          </cell>
          <cell r="J216">
            <v>8750</v>
          </cell>
          <cell r="K216" t="str">
            <v>Rupiah</v>
          </cell>
        </row>
        <row r="217">
          <cell r="B217" t="str">
            <v xml:space="preserve">5. </v>
          </cell>
          <cell r="D217" t="str">
            <v>Pembantu Operator</v>
          </cell>
          <cell r="F217" t="str">
            <v>=   ( 1  Orang / Jam )  x  U2</v>
          </cell>
          <cell r="I217" t="str">
            <v>M</v>
          </cell>
          <cell r="J217">
            <v>5750</v>
          </cell>
          <cell r="K217" t="str">
            <v>Rupiah</v>
          </cell>
          <cell r="N217" t="str">
            <v>1.</v>
          </cell>
          <cell r="P217" t="str">
            <v>EXCAVATOR 80-140 HP</v>
          </cell>
          <cell r="S217" t="str">
            <v>jam</v>
          </cell>
          <cell r="T217">
            <v>1</v>
          </cell>
          <cell r="U217">
            <v>643728</v>
          </cell>
          <cell r="X217">
            <v>643728</v>
          </cell>
        </row>
        <row r="218">
          <cell r="R218" t="str">
            <v>(E10)</v>
          </cell>
        </row>
        <row r="219">
          <cell r="D219" t="str">
            <v>Biaya Operasi per Jam        =</v>
          </cell>
          <cell r="G219" t="str">
            <v>(H+I+K+L+M)</v>
          </cell>
          <cell r="I219" t="str">
            <v>P</v>
          </cell>
          <cell r="J219">
            <v>123250</v>
          </cell>
          <cell r="K219" t="str">
            <v>Rupiah</v>
          </cell>
        </row>
        <row r="222">
          <cell r="B222" t="str">
            <v>E.</v>
          </cell>
          <cell r="D222" t="str">
            <v>LAIN - LAIN</v>
          </cell>
        </row>
        <row r="223">
          <cell r="N223" t="str">
            <v>D.</v>
          </cell>
          <cell r="P223" t="str">
            <v>JUMLAH HARGA TENAGA, BAHAN DAN ALAT  ( A + B + C )</v>
          </cell>
          <cell r="X223">
            <v>643728</v>
          </cell>
        </row>
        <row r="224">
          <cell r="B224" t="str">
            <v xml:space="preserve">1. </v>
          </cell>
          <cell r="D224" t="str">
            <v>Tingkat Suku Bunga</v>
          </cell>
          <cell r="I224" t="str">
            <v>i</v>
          </cell>
          <cell r="J224">
            <v>21</v>
          </cell>
          <cell r="K224" t="str">
            <v>% / Tahun</v>
          </cell>
          <cell r="N224" t="str">
            <v>E.</v>
          </cell>
          <cell r="P224" t="str">
            <v>OVERHEAD &amp; PROFIT</v>
          </cell>
          <cell r="S224">
            <v>10</v>
          </cell>
          <cell r="T224" t="str">
            <v>%  x  D</v>
          </cell>
          <cell r="X224">
            <v>64372.800000000003</v>
          </cell>
        </row>
        <row r="225">
          <cell r="B225" t="str">
            <v xml:space="preserve">2. </v>
          </cell>
          <cell r="D225" t="str">
            <v>Upah Operator / Sopir</v>
          </cell>
          <cell r="I225" t="str">
            <v>U1</v>
          </cell>
          <cell r="J225">
            <v>8750</v>
          </cell>
          <cell r="K225" t="str">
            <v>Rp./Jam</v>
          </cell>
          <cell r="N225" t="str">
            <v>F.</v>
          </cell>
          <cell r="P225" t="str">
            <v>HARGA SATUAN PEKERJAAN  ( D + E )</v>
          </cell>
          <cell r="X225">
            <v>708100.8</v>
          </cell>
        </row>
        <row r="226">
          <cell r="B226" t="str">
            <v xml:space="preserve">3. </v>
          </cell>
          <cell r="D226" t="str">
            <v>Upah Pembantu Operator / Pmb.Sopir</v>
          </cell>
          <cell r="I226" t="str">
            <v>U2</v>
          </cell>
          <cell r="J226">
            <v>5750</v>
          </cell>
          <cell r="K226" t="str">
            <v>Rp./Jam</v>
          </cell>
          <cell r="N226" t="str">
            <v>Note: 1</v>
          </cell>
          <cell r="P226" t="str">
            <v>SATUAN dapat berdasarkan atas jam operasi untuk Tenaga Kerja dan Peralatan, volume dan/atau ukuran</v>
          </cell>
        </row>
        <row r="227">
          <cell r="B227" t="str">
            <v xml:space="preserve">4. </v>
          </cell>
          <cell r="D227" t="str">
            <v>Bahan Bakar Bensin</v>
          </cell>
          <cell r="I227" t="str">
            <v>Mb</v>
          </cell>
          <cell r="J227">
            <v>5450</v>
          </cell>
          <cell r="K227" t="str">
            <v>Liter</v>
          </cell>
          <cell r="P227" t="str">
            <v>berat untuk bahan-bahan.</v>
          </cell>
        </row>
        <row r="228">
          <cell r="B228" t="str">
            <v xml:space="preserve">5. </v>
          </cell>
          <cell r="D228" t="str">
            <v>Bahan Bakar Solar</v>
          </cell>
          <cell r="I228" t="str">
            <v>Ms</v>
          </cell>
          <cell r="J228">
            <v>5250</v>
          </cell>
          <cell r="K228" t="str">
            <v>Liter</v>
          </cell>
          <cell r="N228">
            <v>2</v>
          </cell>
          <cell r="P228" t="str">
            <v>Kuantitas satuan adalah kuantitas setiap komponen untuk menyelesaikan satu satuan pekerjaan dari nomor</v>
          </cell>
        </row>
        <row r="229">
          <cell r="B229" t="str">
            <v xml:space="preserve">6. </v>
          </cell>
          <cell r="D229" t="str">
            <v>Minyak Pelumas</v>
          </cell>
          <cell r="I229" t="str">
            <v>Mp</v>
          </cell>
          <cell r="J229">
            <v>28186</v>
          </cell>
          <cell r="K229" t="str">
            <v>Liter</v>
          </cell>
          <cell r="P229" t="str">
            <v>mata pembayaran.</v>
          </cell>
        </row>
        <row r="230">
          <cell r="N230">
            <v>3</v>
          </cell>
          <cell r="P230" t="str">
            <v>Biaya satuan untuk peralatan sudah termasuk bahan bakar, bahan habis dipakai dan operator.</v>
          </cell>
        </row>
        <row r="231">
          <cell r="N231">
            <v>4</v>
          </cell>
          <cell r="P231" t="str">
            <v>Biaya satuan sudah termasuk pengeluaran untuk seluruh pajak yang berkaitan (tetapi tidak termasuk PPN</v>
          </cell>
        </row>
        <row r="232">
          <cell r="P232" t="str">
            <v>yang dibayar dari kontrak) dan biaya-biaya lainnya.</v>
          </cell>
        </row>
        <row r="234">
          <cell r="B234" t="str">
            <v>ITEM PEMBAYARAN No.</v>
          </cell>
          <cell r="F234" t="str">
            <v>:  9.13</v>
          </cell>
          <cell r="W234" t="str">
            <v>Analisa EI-913</v>
          </cell>
        </row>
        <row r="235">
          <cell r="B235" t="str">
            <v>JENIS PEKERJAAN</v>
          </cell>
          <cell r="F235" t="str">
            <v>:  PEKERJAAN HARIAN</v>
          </cell>
        </row>
        <row r="236">
          <cell r="B236" t="str">
            <v>SATUAN PEMBAYARAN</v>
          </cell>
          <cell r="F236" t="str">
            <v>:  JAM</v>
          </cell>
          <cell r="L236" t="str">
            <v xml:space="preserve">         URAIAN ANALISA HARGA SATUAN</v>
          </cell>
        </row>
        <row r="237">
          <cell r="N237" t="str">
            <v>ANALISA HARGA SATUAN</v>
          </cell>
        </row>
        <row r="239">
          <cell r="B239" t="str">
            <v>No.</v>
          </cell>
          <cell r="D239" t="str">
            <v>U R A I A N</v>
          </cell>
          <cell r="I239" t="str">
            <v>KODE</v>
          </cell>
          <cell r="J239" t="str">
            <v>KOEF.</v>
          </cell>
          <cell r="K239" t="str">
            <v>SATUAN</v>
          </cell>
          <cell r="L239" t="str">
            <v>KETERANGAN</v>
          </cell>
        </row>
        <row r="241">
          <cell r="N241" t="str">
            <v>PROYEK</v>
          </cell>
          <cell r="Q241" t="str">
            <v>:</v>
          </cell>
          <cell r="R241" t="str">
            <v>Pembangunan Sarana dan Prasara PON XVII Tahun 2008</v>
          </cell>
        </row>
        <row r="242">
          <cell r="B242" t="str">
            <v>A.</v>
          </cell>
          <cell r="D242" t="str">
            <v>URAIAN PERALATAN</v>
          </cell>
          <cell r="N242" t="str">
            <v>No. PAKET KONTRAK</v>
          </cell>
          <cell r="Q242" t="str">
            <v>:</v>
          </cell>
          <cell r="R242" t="str">
            <v/>
          </cell>
        </row>
        <row r="243">
          <cell r="N243" t="str">
            <v>NAMA PAKET</v>
          </cell>
          <cell r="Q243" t="str">
            <v>:</v>
          </cell>
          <cell r="R243" t="str">
            <v>Pekerjaan Penyiapan Lahan, Pembangunan Jalan &amp; Drainase</v>
          </cell>
        </row>
        <row r="244">
          <cell r="B244" t="str">
            <v xml:space="preserve">1. </v>
          </cell>
          <cell r="D244" t="str">
            <v>Jenis Peralatan</v>
          </cell>
          <cell r="I244" t="str">
            <v>STEEL WHEEL ROLLER 6-9 T.</v>
          </cell>
          <cell r="L244" t="str">
            <v>(E16)</v>
          </cell>
          <cell r="N244" t="str">
            <v>PROP / KAB / KODYA</v>
          </cell>
          <cell r="Q244" t="str">
            <v>:</v>
          </cell>
          <cell r="R244" t="str">
            <v xml:space="preserve">Propinsi Kalimantan Timur, Kabupaten Kutai Kartanegara </v>
          </cell>
        </row>
        <row r="245">
          <cell r="B245" t="str">
            <v xml:space="preserve">2. </v>
          </cell>
          <cell r="D245" t="str">
            <v>Tenaga</v>
          </cell>
          <cell r="I245" t="str">
            <v>Pw</v>
          </cell>
          <cell r="J245">
            <v>50</v>
          </cell>
          <cell r="K245" t="str">
            <v>HP</v>
          </cell>
          <cell r="N245" t="str">
            <v>ITEM PEMBAYARAN NO.</v>
          </cell>
          <cell r="Q245" t="str">
            <v>:  9.13</v>
          </cell>
          <cell r="U245" t="str">
            <v>PERKIRAAN VOL. PEK.</v>
          </cell>
          <cell r="W245" t="str">
            <v>:</v>
          </cell>
          <cell r="X245">
            <v>360</v>
          </cell>
        </row>
        <row r="246">
          <cell r="B246" t="str">
            <v xml:space="preserve">3. </v>
          </cell>
          <cell r="D246" t="str">
            <v>Kapasitas</v>
          </cell>
          <cell r="I246" t="str">
            <v>Cp</v>
          </cell>
          <cell r="J246">
            <v>8</v>
          </cell>
          <cell r="K246" t="str">
            <v>Ton</v>
          </cell>
          <cell r="N246" t="str">
            <v>JENIS PEKERJAAN</v>
          </cell>
          <cell r="Q246" t="str">
            <v>:  PEKERJAAN HARIAN</v>
          </cell>
          <cell r="U246" t="str">
            <v>TOTAL HARGA (Rp.)</v>
          </cell>
          <cell r="W246" t="str">
            <v>:</v>
          </cell>
          <cell r="X246">
            <v>201628548.00000003</v>
          </cell>
        </row>
        <row r="247">
          <cell r="B247" t="str">
            <v xml:space="preserve">4. </v>
          </cell>
          <cell r="D247" t="str">
            <v>Umur Ekonomis</v>
          </cell>
          <cell r="I247" t="str">
            <v>A</v>
          </cell>
          <cell r="J247">
            <v>5</v>
          </cell>
          <cell r="K247" t="str">
            <v>Tahun</v>
          </cell>
          <cell r="L247" t="str">
            <v xml:space="preserve"> Alat Baru</v>
          </cell>
          <cell r="R247" t="str">
            <v>STEEL WHEEL ROLLER 6-9 T.</v>
          </cell>
          <cell r="U247" t="str">
            <v>% THD. BIAYA PROYEK</v>
          </cell>
          <cell r="W247" t="str">
            <v>:</v>
          </cell>
          <cell r="X247">
            <v>0.11189822369216677</v>
          </cell>
        </row>
        <row r="248">
          <cell r="B248" t="str">
            <v xml:space="preserve">5. </v>
          </cell>
          <cell r="D248" t="str">
            <v>Jam Operasi Dalam 1 Tahun</v>
          </cell>
          <cell r="I248" t="str">
            <v>W</v>
          </cell>
          <cell r="J248">
            <v>2000</v>
          </cell>
          <cell r="K248" t="str">
            <v>Jam</v>
          </cell>
          <cell r="L248" t="str">
            <v xml:space="preserve"> Alat Baru</v>
          </cell>
          <cell r="N248" t="str">
            <v>SATUAN PEMBAYARAN</v>
          </cell>
          <cell r="Q248" t="str">
            <v>:  JAM</v>
          </cell>
          <cell r="S248" t="str">
            <v>(E16)</v>
          </cell>
        </row>
        <row r="249">
          <cell r="B249" t="str">
            <v xml:space="preserve">6. </v>
          </cell>
          <cell r="D249" t="str">
            <v>Harga Alat</v>
          </cell>
          <cell r="I249" t="str">
            <v>B</v>
          </cell>
          <cell r="J249">
            <v>320000000</v>
          </cell>
          <cell r="K249" t="str">
            <v>Rupiah</v>
          </cell>
          <cell r="L249" t="str">
            <v xml:space="preserve"> Alat Baru</v>
          </cell>
        </row>
        <row r="250">
          <cell r="T250" t="str">
            <v>PERKIRAAN</v>
          </cell>
          <cell r="U250" t="str">
            <v>HARGA</v>
          </cell>
          <cell r="V250" t="str">
            <v>JUMLAH</v>
          </cell>
        </row>
        <row r="251">
          <cell r="B251" t="str">
            <v>B.</v>
          </cell>
          <cell r="D251" t="str">
            <v>BIAYA PASTI PER JAM KERJA</v>
          </cell>
          <cell r="N251" t="str">
            <v>NO.</v>
          </cell>
          <cell r="P251" t="str">
            <v>KOMPONEN</v>
          </cell>
          <cell r="S251" t="str">
            <v>SATUAN</v>
          </cell>
          <cell r="T251" t="str">
            <v>KUANTITAS</v>
          </cell>
          <cell r="U251" t="str">
            <v>SATUAN</v>
          </cell>
          <cell r="V251" t="str">
            <v>HARGA</v>
          </cell>
        </row>
        <row r="252">
          <cell r="U252" t="str">
            <v>(Rp.)</v>
          </cell>
          <cell r="V252" t="str">
            <v>(Rp.)</v>
          </cell>
        </row>
        <row r="253">
          <cell r="B253" t="str">
            <v xml:space="preserve">1. </v>
          </cell>
          <cell r="D253" t="str">
            <v>Nilai Sisa Alat</v>
          </cell>
          <cell r="F253" t="str">
            <v>=  10 % x Harga Alat Baru</v>
          </cell>
          <cell r="I253" t="str">
            <v>C</v>
          </cell>
          <cell r="J253">
            <v>32000000</v>
          </cell>
          <cell r="K253" t="str">
            <v>Rupiah</v>
          </cell>
        </row>
        <row r="255">
          <cell r="B255" t="str">
            <v xml:space="preserve">2. </v>
          </cell>
          <cell r="D255" t="str">
            <v>Faktor Angsuran Modal    =</v>
          </cell>
          <cell r="G255" t="str">
            <v>i x (1 + i)^A</v>
          </cell>
          <cell r="I255" t="str">
            <v>D</v>
          </cell>
          <cell r="J255">
            <v>0.34176532925327435</v>
          </cell>
          <cell r="K255" t="str">
            <v>-</v>
          </cell>
          <cell r="N255" t="str">
            <v>A.</v>
          </cell>
          <cell r="P255" t="str">
            <v>PEKERJA</v>
          </cell>
        </row>
        <row r="256">
          <cell r="G256" t="str">
            <v>(1 + i)^A - 1</v>
          </cell>
        </row>
        <row r="257">
          <cell r="B257" t="str">
            <v xml:space="preserve">3. </v>
          </cell>
          <cell r="D257" t="str">
            <v>Biaya Pasti per Jam  :</v>
          </cell>
        </row>
        <row r="258">
          <cell r="D258" t="str">
            <v>a.  Biaya Pengembalian Modal  =</v>
          </cell>
          <cell r="G258" t="str">
            <v>( B - C ) x D</v>
          </cell>
          <cell r="I258" t="str">
            <v>E</v>
          </cell>
          <cell r="J258">
            <v>49214.207412471507</v>
          </cell>
          <cell r="K258" t="str">
            <v>Rupiah</v>
          </cell>
        </row>
        <row r="259">
          <cell r="G259" t="str">
            <v>W</v>
          </cell>
        </row>
        <row r="261">
          <cell r="D261" t="str">
            <v>b.  Asuransi, dll =</v>
          </cell>
          <cell r="F261">
            <v>2E-3</v>
          </cell>
          <cell r="G261" t="str">
            <v xml:space="preserve">  x   B</v>
          </cell>
          <cell r="I261" t="str">
            <v>F</v>
          </cell>
          <cell r="J261">
            <v>320</v>
          </cell>
          <cell r="K261" t="str">
            <v>Rupiah</v>
          </cell>
        </row>
        <row r="262">
          <cell r="G262" t="str">
            <v>W</v>
          </cell>
        </row>
        <row r="263">
          <cell r="N263" t="str">
            <v>B.</v>
          </cell>
          <cell r="P263" t="str">
            <v>BAHAN</v>
          </cell>
        </row>
        <row r="264">
          <cell r="D264" t="str">
            <v>Biaya Pasti per Jam             =</v>
          </cell>
          <cell r="G264" t="str">
            <v>( E + F )</v>
          </cell>
          <cell r="I264" t="str">
            <v>G</v>
          </cell>
          <cell r="J264">
            <v>49534.207412471507</v>
          </cell>
          <cell r="K264" t="str">
            <v>Rupiah</v>
          </cell>
        </row>
        <row r="266">
          <cell r="B266" t="str">
            <v>C.</v>
          </cell>
          <cell r="D266" t="str">
            <v>BIAYA OPERASI PER JAM KERJA</v>
          </cell>
        </row>
        <row r="268">
          <cell r="B268" t="str">
            <v xml:space="preserve">1. </v>
          </cell>
          <cell r="D268" t="str">
            <v xml:space="preserve">Bahan Bakar  =  (0.125-0.175 Ltr/HP/Jam)   x Pw x Ms </v>
          </cell>
          <cell r="I268" t="str">
            <v>H</v>
          </cell>
          <cell r="J268">
            <v>32812.5</v>
          </cell>
          <cell r="K268" t="str">
            <v>Rupiah</v>
          </cell>
        </row>
        <row r="270">
          <cell r="B270" t="str">
            <v xml:space="preserve">3. </v>
          </cell>
          <cell r="D270" t="str">
            <v>Perawatan dan</v>
          </cell>
          <cell r="F270" t="str">
            <v>(12,5 % - 17,5 %)  x  B</v>
          </cell>
          <cell r="I270" t="str">
            <v>K</v>
          </cell>
          <cell r="J270">
            <v>20000</v>
          </cell>
          <cell r="K270" t="str">
            <v>Rupiah</v>
          </cell>
        </row>
        <row r="271">
          <cell r="D271" t="str">
            <v xml:space="preserve">        perbaikan    =</v>
          </cell>
          <cell r="F271" t="str">
            <v>W</v>
          </cell>
        </row>
        <row r="272">
          <cell r="N272" t="str">
            <v>C.</v>
          </cell>
          <cell r="P272" t="str">
            <v>ALAT</v>
          </cell>
        </row>
        <row r="273">
          <cell r="B273" t="str">
            <v xml:space="preserve">4. </v>
          </cell>
          <cell r="D273" t="str">
            <v>Operator</v>
          </cell>
          <cell r="F273" t="str">
            <v>=   ( 1  Orang / Jam )  x  U1</v>
          </cell>
          <cell r="I273" t="str">
            <v>L</v>
          </cell>
          <cell r="J273">
            <v>8750</v>
          </cell>
          <cell r="K273" t="str">
            <v>Rupiah</v>
          </cell>
        </row>
        <row r="274">
          <cell r="B274" t="str">
            <v xml:space="preserve">5. </v>
          </cell>
          <cell r="D274" t="str">
            <v>Pembantu Operator</v>
          </cell>
          <cell r="F274" t="str">
            <v>=   ( 1  Orang / Jam )  x  U2</v>
          </cell>
          <cell r="I274" t="str">
            <v>M</v>
          </cell>
          <cell r="J274">
            <v>5750</v>
          </cell>
          <cell r="K274" t="str">
            <v>Rupiah</v>
          </cell>
          <cell r="N274" t="str">
            <v>1.</v>
          </cell>
          <cell r="P274" t="str">
            <v>STEEL WHEEL ROLLER 6-9 T.</v>
          </cell>
          <cell r="S274" t="str">
            <v>jam</v>
          </cell>
          <cell r="T274">
            <v>1</v>
          </cell>
          <cell r="U274">
            <v>509163</v>
          </cell>
          <cell r="X274">
            <v>509163</v>
          </cell>
        </row>
        <row r="275">
          <cell r="R275" t="str">
            <v>(E16)</v>
          </cell>
        </row>
        <row r="276">
          <cell r="D276" t="str">
            <v>Biaya Operasi per Jam        =</v>
          </cell>
          <cell r="G276" t="str">
            <v>(H+I+K+L+M)</v>
          </cell>
          <cell r="I276" t="str">
            <v>P</v>
          </cell>
          <cell r="J276">
            <v>67312.5</v>
          </cell>
          <cell r="K276" t="str">
            <v>Rupiah</v>
          </cell>
        </row>
        <row r="278">
          <cell r="B278" t="str">
            <v>D.</v>
          </cell>
          <cell r="D278" t="str">
            <v>TOTAL BIAYA SEWA ALAT / JAM   =   ( G + P )</v>
          </cell>
          <cell r="I278" t="str">
            <v>S</v>
          </cell>
          <cell r="J278">
            <v>116846.7074124715</v>
          </cell>
          <cell r="K278" t="str">
            <v>Rupiah</v>
          </cell>
        </row>
        <row r="280">
          <cell r="B280" t="str">
            <v>E.</v>
          </cell>
          <cell r="D280" t="str">
            <v>LAIN - LAIN</v>
          </cell>
        </row>
        <row r="281">
          <cell r="N281" t="str">
            <v>D.</v>
          </cell>
          <cell r="P281" t="str">
            <v>JUMLAH HARGA TENAGA, BAHAN DAN ALAT  ( A + B + C )</v>
          </cell>
          <cell r="X281">
            <v>509163</v>
          </cell>
        </row>
        <row r="282">
          <cell r="B282" t="str">
            <v xml:space="preserve">1. </v>
          </cell>
          <cell r="D282" t="str">
            <v>Tingkat Suku Bunga</v>
          </cell>
          <cell r="I282" t="str">
            <v>i</v>
          </cell>
          <cell r="J282">
            <v>21</v>
          </cell>
          <cell r="K282" t="str">
            <v>% / Tahun</v>
          </cell>
          <cell r="N282" t="str">
            <v>E.</v>
          </cell>
          <cell r="P282" t="str">
            <v>OVERHEAD &amp; PROFIT</v>
          </cell>
          <cell r="S282">
            <v>10</v>
          </cell>
          <cell r="T282" t="str">
            <v>%  x  D</v>
          </cell>
          <cell r="X282">
            <v>50916.3</v>
          </cell>
        </row>
        <row r="283">
          <cell r="B283" t="str">
            <v xml:space="preserve">2. </v>
          </cell>
          <cell r="D283" t="str">
            <v>Upah Operator / Sopir</v>
          </cell>
          <cell r="I283" t="str">
            <v>U1</v>
          </cell>
          <cell r="J283">
            <v>8750</v>
          </cell>
          <cell r="K283" t="str">
            <v>Rp./Jam</v>
          </cell>
          <cell r="N283" t="str">
            <v>F.</v>
          </cell>
          <cell r="P283" t="str">
            <v>HARGA SATUAN PEKERJAAN  ( D + E )</v>
          </cell>
          <cell r="X283">
            <v>560079.30000000005</v>
          </cell>
        </row>
        <row r="284">
          <cell r="B284" t="str">
            <v xml:space="preserve">3. </v>
          </cell>
          <cell r="D284" t="str">
            <v>Upah Pembantu Operator / Pmb.Sopir</v>
          </cell>
          <cell r="I284" t="str">
            <v>U2</v>
          </cell>
          <cell r="J284">
            <v>5750</v>
          </cell>
          <cell r="K284" t="str">
            <v>Rp./Jam</v>
          </cell>
          <cell r="N284" t="str">
            <v>Note: 1</v>
          </cell>
          <cell r="P284" t="str">
            <v>SATUAN dapat berdasarkan atas jam operasi untuk Tenaga Kerja dan Peralatan, volume dan/atau ukuran</v>
          </cell>
        </row>
        <row r="285">
          <cell r="B285" t="str">
            <v xml:space="preserve">4. </v>
          </cell>
          <cell r="D285" t="str">
            <v>Bahan Bakar Bensin</v>
          </cell>
          <cell r="I285" t="str">
            <v>Mb</v>
          </cell>
          <cell r="J285">
            <v>5450</v>
          </cell>
          <cell r="K285" t="str">
            <v>Liter</v>
          </cell>
          <cell r="P285" t="str">
            <v>berat untuk bahan-bahan.</v>
          </cell>
        </row>
        <row r="286">
          <cell r="B286" t="str">
            <v xml:space="preserve">5. </v>
          </cell>
          <cell r="D286" t="str">
            <v>Bahan Bakar Solar</v>
          </cell>
          <cell r="I286" t="str">
            <v>Ms</v>
          </cell>
          <cell r="J286">
            <v>5250</v>
          </cell>
          <cell r="K286" t="str">
            <v>Liter</v>
          </cell>
          <cell r="N286">
            <v>2</v>
          </cell>
          <cell r="P286" t="str">
            <v>Kuantitas satuan adalah kuantitas setiap komponen untuk menyelesaikan satu satuan pekerjaan dari nomor</v>
          </cell>
        </row>
        <row r="287">
          <cell r="B287" t="str">
            <v xml:space="preserve">6. </v>
          </cell>
          <cell r="D287" t="str">
            <v>Minyak Pelumas</v>
          </cell>
          <cell r="I287" t="str">
            <v>Mp</v>
          </cell>
          <cell r="J287">
            <v>28186</v>
          </cell>
          <cell r="K287" t="str">
            <v>Liter</v>
          </cell>
          <cell r="P287" t="str">
            <v>mata pembayaran.</v>
          </cell>
        </row>
        <row r="288">
          <cell r="N288">
            <v>3</v>
          </cell>
          <cell r="P288" t="str">
            <v>Biaya satuan untuk peralatan sudah termasuk bahan bakar, bahan habis dipakai dan operator.</v>
          </cell>
        </row>
        <row r="289">
          <cell r="N289">
            <v>4</v>
          </cell>
          <cell r="P289" t="str">
            <v>Biaya satuan sudah termasuk pengeluaran untuk seluruh pajak yang berkaitan (tetapi tidak termasuk PPN</v>
          </cell>
        </row>
        <row r="290">
          <cell r="P290" t="str">
            <v>yang dibayar dari kontrak) dan biaya-biaya lainnya.</v>
          </cell>
        </row>
        <row r="292">
          <cell r="B292" t="str">
            <v>ITEM PEMBAYARAN No.</v>
          </cell>
          <cell r="F292" t="str">
            <v>:  9.15</v>
          </cell>
          <cell r="W292" t="str">
            <v>Analisa EI-915</v>
          </cell>
        </row>
        <row r="293">
          <cell r="B293" t="str">
            <v>JENIS PEKERJAAN</v>
          </cell>
          <cell r="F293" t="str">
            <v>:  PEKERJAAN HARIAN</v>
          </cell>
        </row>
        <row r="294">
          <cell r="B294" t="str">
            <v>SATUAN PEMBAYARAN</v>
          </cell>
          <cell r="F294" t="str">
            <v>:  JAM</v>
          </cell>
          <cell r="L294" t="str">
            <v xml:space="preserve">         URAIAN ANALISA HARGA SATUAN</v>
          </cell>
        </row>
        <row r="295">
          <cell r="N295" t="str">
            <v>ANALISA HARGA SATUAN</v>
          </cell>
        </row>
        <row r="297">
          <cell r="B297" t="str">
            <v>No.</v>
          </cell>
          <cell r="D297" t="str">
            <v>U R A I A N</v>
          </cell>
          <cell r="I297" t="str">
            <v>KODE</v>
          </cell>
          <cell r="J297" t="str">
            <v>KOEF.</v>
          </cell>
          <cell r="K297" t="str">
            <v>SATUAN</v>
          </cell>
          <cell r="L297" t="str">
            <v>KETERANGAN</v>
          </cell>
        </row>
        <row r="299">
          <cell r="N299" t="str">
            <v>PROYEK</v>
          </cell>
          <cell r="Q299" t="str">
            <v>:</v>
          </cell>
          <cell r="R299" t="str">
            <v>Pembangunan Sarana dan Prasara PON XVII Tahun 2008</v>
          </cell>
        </row>
        <row r="300">
          <cell r="B300" t="str">
            <v>A.</v>
          </cell>
          <cell r="D300" t="str">
            <v>URAIAN PERALATAN</v>
          </cell>
          <cell r="N300" t="str">
            <v>No. PAKET KONTRAK</v>
          </cell>
          <cell r="Q300" t="str">
            <v>:</v>
          </cell>
          <cell r="R300" t="str">
            <v/>
          </cell>
        </row>
        <row r="301">
          <cell r="N301" t="str">
            <v>NAMA PAKET</v>
          </cell>
          <cell r="Q301" t="str">
            <v>:</v>
          </cell>
          <cell r="R301" t="str">
            <v>Pekerjaan Penyiapan Lahan, Pembangunan Jalan &amp; Drainase</v>
          </cell>
        </row>
        <row r="302">
          <cell r="B302" t="str">
            <v xml:space="preserve">1. </v>
          </cell>
          <cell r="D302" t="str">
            <v>Jenis Peralatan</v>
          </cell>
          <cell r="I302" t="str">
            <v>VIBRATORY COMPACTOR</v>
          </cell>
          <cell r="L302" t="str">
            <v>(E25)</v>
          </cell>
          <cell r="N302" t="str">
            <v>PROP / KAB / KODYA</v>
          </cell>
          <cell r="Q302" t="str">
            <v>:</v>
          </cell>
          <cell r="R302" t="str">
            <v xml:space="preserve">Propinsi Kalimantan Timur, Kabupaten Kutai Kartanegara </v>
          </cell>
        </row>
        <row r="303">
          <cell r="B303" t="str">
            <v xml:space="preserve">2. </v>
          </cell>
          <cell r="D303" t="str">
            <v>Tenaga</v>
          </cell>
          <cell r="I303" t="str">
            <v>Pw</v>
          </cell>
          <cell r="J303">
            <v>5</v>
          </cell>
          <cell r="K303" t="str">
            <v>HP</v>
          </cell>
          <cell r="N303" t="str">
            <v>ITEM PEMBAYARAN NO.</v>
          </cell>
          <cell r="Q303" t="str">
            <v>:  9.15</v>
          </cell>
          <cell r="U303" t="str">
            <v>PERKIRAAN VOL. PEK.</v>
          </cell>
          <cell r="W303" t="str">
            <v>:</v>
          </cell>
          <cell r="X303">
            <v>360</v>
          </cell>
        </row>
        <row r="304">
          <cell r="B304" t="str">
            <v xml:space="preserve">3. </v>
          </cell>
          <cell r="D304" t="str">
            <v>Kapasitas</v>
          </cell>
          <cell r="I304" t="str">
            <v>Cp</v>
          </cell>
          <cell r="J304">
            <v>0.17</v>
          </cell>
          <cell r="K304" t="str">
            <v>Ton</v>
          </cell>
          <cell r="N304" t="str">
            <v>JENIS PEKERJAAN</v>
          </cell>
          <cell r="Q304" t="str">
            <v>:  PEKERJAAN HARIAN</v>
          </cell>
          <cell r="U304" t="str">
            <v>TOTAL HARGA (Rp.)</v>
          </cell>
          <cell r="W304" t="str">
            <v>:</v>
          </cell>
          <cell r="X304">
            <v>201628548.00000003</v>
          </cell>
        </row>
        <row r="305">
          <cell r="B305" t="str">
            <v xml:space="preserve">4. </v>
          </cell>
          <cell r="D305" t="str">
            <v>Umur Ekonomis</v>
          </cell>
          <cell r="I305" t="str">
            <v>A</v>
          </cell>
          <cell r="J305">
            <v>4</v>
          </cell>
          <cell r="K305" t="str">
            <v>Tahun</v>
          </cell>
          <cell r="L305" t="str">
            <v xml:space="preserve"> Alat Baru</v>
          </cell>
          <cell r="R305" t="str">
            <v>VIBRATORY COMPACTOR</v>
          </cell>
          <cell r="U305" t="str">
            <v>% THD. BIAYA PROYEK</v>
          </cell>
          <cell r="W305" t="str">
            <v>:</v>
          </cell>
          <cell r="X305">
            <v>0.12228474989996356</v>
          </cell>
        </row>
        <row r="306">
          <cell r="B306" t="str">
            <v xml:space="preserve">5. </v>
          </cell>
          <cell r="D306" t="str">
            <v>Jam Operasi Dalam 1 Tahun</v>
          </cell>
          <cell r="I306" t="str">
            <v>W</v>
          </cell>
          <cell r="J306">
            <v>1000</v>
          </cell>
          <cell r="K306" t="str">
            <v>Jam</v>
          </cell>
          <cell r="L306" t="str">
            <v xml:space="preserve"> Alat Baru</v>
          </cell>
          <cell r="N306" t="str">
            <v>SATUAN PEMBAYARAN</v>
          </cell>
          <cell r="Q306" t="str">
            <v>:  JAM</v>
          </cell>
          <cell r="S306" t="str">
            <v>(E25)</v>
          </cell>
        </row>
        <row r="307">
          <cell r="B307" t="str">
            <v xml:space="preserve">6. </v>
          </cell>
          <cell r="D307" t="str">
            <v>Harga Alat</v>
          </cell>
          <cell r="I307" t="str">
            <v>B</v>
          </cell>
          <cell r="J307">
            <v>6500000</v>
          </cell>
          <cell r="K307" t="str">
            <v>Rupiah</v>
          </cell>
          <cell r="L307" t="str">
            <v xml:space="preserve"> Alat Baru</v>
          </cell>
        </row>
        <row r="309">
          <cell r="T309" t="str">
            <v>PERKIRAAN</v>
          </cell>
          <cell r="U309" t="str">
            <v>HARGA</v>
          </cell>
          <cell r="V309" t="str">
            <v>JUMLAH</v>
          </cell>
        </row>
        <row r="310">
          <cell r="B310" t="str">
            <v>B.</v>
          </cell>
          <cell r="D310" t="str">
            <v>BIAYA PASTI PER JAM KERJA</v>
          </cell>
          <cell r="N310" t="str">
            <v>NO.</v>
          </cell>
          <cell r="P310" t="str">
            <v>KOMPONEN</v>
          </cell>
          <cell r="S310" t="str">
            <v>SATUAN</v>
          </cell>
          <cell r="T310" t="str">
            <v>KUANTITAS</v>
          </cell>
          <cell r="U310" t="str">
            <v>SATUAN</v>
          </cell>
          <cell r="V310" t="str">
            <v>HARGA</v>
          </cell>
        </row>
        <row r="311">
          <cell r="U311" t="str">
            <v>(Rp.)</v>
          </cell>
          <cell r="V311" t="str">
            <v>(Rp.)</v>
          </cell>
        </row>
        <row r="312">
          <cell r="B312" t="str">
            <v xml:space="preserve">1. </v>
          </cell>
          <cell r="D312" t="str">
            <v>Nilai Sisa Alat</v>
          </cell>
          <cell r="F312" t="str">
            <v>=  10 % x Harga Alat Baru</v>
          </cell>
          <cell r="I312" t="str">
            <v>C</v>
          </cell>
          <cell r="J312">
            <v>650000</v>
          </cell>
          <cell r="K312" t="str">
            <v>Rupiah</v>
          </cell>
        </row>
        <row r="314">
          <cell r="B314" t="str">
            <v xml:space="preserve">2. </v>
          </cell>
          <cell r="D314" t="str">
            <v>Faktor Angsuran Modal    =</v>
          </cell>
          <cell r="G314" t="str">
            <v>i x (1 + i)^A</v>
          </cell>
          <cell r="I314" t="str">
            <v>D</v>
          </cell>
          <cell r="J314">
            <v>0.39363243690710825</v>
          </cell>
          <cell r="K314" t="str">
            <v>-</v>
          </cell>
          <cell r="N314" t="str">
            <v>A.</v>
          </cell>
          <cell r="P314" t="str">
            <v>PEKERJA</v>
          </cell>
        </row>
        <row r="315">
          <cell r="G315" t="str">
            <v>(1 + i)^A - 1</v>
          </cell>
        </row>
        <row r="316">
          <cell r="B316" t="str">
            <v xml:space="preserve">3. </v>
          </cell>
          <cell r="D316" t="str">
            <v>Biaya Pasti per Jam  :</v>
          </cell>
        </row>
        <row r="317">
          <cell r="D317" t="str">
            <v>a.  Biaya Pengembalian Modal  =</v>
          </cell>
          <cell r="G317" t="str">
            <v>( B - C ) x D</v>
          </cell>
          <cell r="I317" t="str">
            <v>E</v>
          </cell>
          <cell r="J317">
            <v>2302.7497559065832</v>
          </cell>
          <cell r="K317" t="str">
            <v>Rupiah</v>
          </cell>
        </row>
        <row r="318">
          <cell r="G318" t="str">
            <v>W</v>
          </cell>
        </row>
        <row r="320">
          <cell r="D320" t="str">
            <v>b.  Asuransi, dll =</v>
          </cell>
          <cell r="F320">
            <v>2E-3</v>
          </cell>
          <cell r="G320" t="str">
            <v xml:space="preserve">  x   B</v>
          </cell>
          <cell r="I320" t="str">
            <v>F</v>
          </cell>
          <cell r="J320">
            <v>13</v>
          </cell>
          <cell r="K320" t="str">
            <v>Rupiah</v>
          </cell>
        </row>
        <row r="321">
          <cell r="G321" t="str">
            <v>W</v>
          </cell>
        </row>
        <row r="322">
          <cell r="N322" t="str">
            <v>B.</v>
          </cell>
          <cell r="P322" t="str">
            <v>BAHAN</v>
          </cell>
        </row>
        <row r="323">
          <cell r="D323" t="str">
            <v>Biaya Pasti per Jam             =</v>
          </cell>
          <cell r="G323" t="str">
            <v>( E + F )</v>
          </cell>
          <cell r="I323" t="str">
            <v>G</v>
          </cell>
          <cell r="J323">
            <v>2315.7497559065832</v>
          </cell>
          <cell r="K323" t="str">
            <v>Rupiah</v>
          </cell>
        </row>
        <row r="325">
          <cell r="B325" t="str">
            <v>C.</v>
          </cell>
          <cell r="D325" t="str">
            <v>BIAYA OPERASI PER JAM KERJA</v>
          </cell>
        </row>
        <row r="328">
          <cell r="B328" t="str">
            <v xml:space="preserve">3. </v>
          </cell>
          <cell r="D328" t="str">
            <v>Perawatan dan</v>
          </cell>
          <cell r="F328" t="str">
            <v>(12,5 % - 17,5 %)  x  B</v>
          </cell>
          <cell r="I328" t="str">
            <v>K</v>
          </cell>
          <cell r="J328">
            <v>812.5</v>
          </cell>
          <cell r="K328" t="str">
            <v>Rupiah</v>
          </cell>
        </row>
        <row r="329">
          <cell r="D329" t="str">
            <v xml:space="preserve">        perbaikan    =</v>
          </cell>
          <cell r="F329" t="str">
            <v>W</v>
          </cell>
        </row>
        <row r="330">
          <cell r="N330" t="str">
            <v>C.</v>
          </cell>
          <cell r="P330" t="str">
            <v>ALAT</v>
          </cell>
        </row>
        <row r="331">
          <cell r="B331" t="str">
            <v xml:space="preserve">4. </v>
          </cell>
          <cell r="D331" t="str">
            <v>Operator</v>
          </cell>
          <cell r="F331" t="str">
            <v>=   ( 1  Orang / Jam )  x  U1</v>
          </cell>
          <cell r="I331" t="str">
            <v>L</v>
          </cell>
          <cell r="J331">
            <v>8750</v>
          </cell>
          <cell r="K331" t="str">
            <v>Rupiah</v>
          </cell>
        </row>
        <row r="332">
          <cell r="B332" t="str">
            <v xml:space="preserve">5. </v>
          </cell>
          <cell r="D332" t="str">
            <v>Pembantu Operator</v>
          </cell>
          <cell r="F332" t="str">
            <v>=   ( 1  Orang / Jam )  x  U2</v>
          </cell>
          <cell r="I332" t="str">
            <v>M</v>
          </cell>
          <cell r="J332">
            <v>5750</v>
          </cell>
          <cell r="K332" t="str">
            <v>Rupiah</v>
          </cell>
          <cell r="N332" t="str">
            <v>1.</v>
          </cell>
          <cell r="P332" t="str">
            <v>VIBRATORY COMPACTOR</v>
          </cell>
          <cell r="S332" t="str">
            <v>jam</v>
          </cell>
          <cell r="T332">
            <v>1</v>
          </cell>
          <cell r="U332">
            <v>509163</v>
          </cell>
          <cell r="X332">
            <v>509163</v>
          </cell>
        </row>
        <row r="333">
          <cell r="R333" t="str">
            <v>(E19)</v>
          </cell>
        </row>
        <row r="334">
          <cell r="D334" t="str">
            <v>Biaya Operasi per Jam        =</v>
          </cell>
          <cell r="G334" t="str">
            <v>(H+I+K+L+M)</v>
          </cell>
          <cell r="I334" t="str">
            <v>P</v>
          </cell>
          <cell r="J334">
            <v>15312.5</v>
          </cell>
          <cell r="K334" t="str">
            <v>Rupiah</v>
          </cell>
        </row>
        <row r="336">
          <cell r="B336" t="str">
            <v>D.</v>
          </cell>
          <cell r="D336" t="str">
            <v>TOTAL BIAYA SEWA ALAT / JAM   =   ( G + P )</v>
          </cell>
          <cell r="I336" t="str">
            <v>S</v>
          </cell>
          <cell r="J336">
            <v>17628.249755906581</v>
          </cell>
          <cell r="K336" t="str">
            <v>Rupiah</v>
          </cell>
        </row>
        <row r="338">
          <cell r="B338" t="str">
            <v>E.</v>
          </cell>
          <cell r="D338" t="str">
            <v>LAIN - LAIN</v>
          </cell>
        </row>
        <row r="339">
          <cell r="N339" t="str">
            <v>D.</v>
          </cell>
          <cell r="P339" t="str">
            <v>JUMLAH HARGA TENAGA, BAHAN DAN ALAT  ( A + B + C )</v>
          </cell>
          <cell r="X339">
            <v>509163</v>
          </cell>
        </row>
        <row r="340">
          <cell r="B340" t="str">
            <v xml:space="preserve">1. </v>
          </cell>
          <cell r="D340" t="str">
            <v>Tingkat Suku Bunga</v>
          </cell>
          <cell r="I340" t="str">
            <v>i</v>
          </cell>
          <cell r="J340">
            <v>21</v>
          </cell>
          <cell r="K340" t="str">
            <v>% / Tahun</v>
          </cell>
          <cell r="N340" t="str">
            <v>E.</v>
          </cell>
          <cell r="P340" t="str">
            <v>OVERHEAD &amp; PROFIT</v>
          </cell>
          <cell r="S340">
            <v>10</v>
          </cell>
          <cell r="T340" t="str">
            <v>%  x  D</v>
          </cell>
          <cell r="X340">
            <v>50916.3</v>
          </cell>
        </row>
        <row r="341">
          <cell r="B341" t="str">
            <v xml:space="preserve">2. </v>
          </cell>
          <cell r="D341" t="str">
            <v>Upah Operator / Sopir</v>
          </cell>
          <cell r="I341" t="str">
            <v>U1</v>
          </cell>
          <cell r="J341">
            <v>8750</v>
          </cell>
          <cell r="K341" t="str">
            <v>Rp./Jam</v>
          </cell>
          <cell r="N341" t="str">
            <v>F.</v>
          </cell>
          <cell r="P341" t="str">
            <v>HARGA SATUAN PEKERJAAN  ( D + E )</v>
          </cell>
          <cell r="X341">
            <v>560079.30000000005</v>
          </cell>
        </row>
        <row r="342">
          <cell r="B342" t="str">
            <v xml:space="preserve">3. </v>
          </cell>
          <cell r="D342" t="str">
            <v>Upah Pembantu Operator / Pmb.Sopir</v>
          </cell>
          <cell r="I342" t="str">
            <v>U2</v>
          </cell>
          <cell r="J342">
            <v>5750</v>
          </cell>
          <cell r="K342" t="str">
            <v>Rp./Jam</v>
          </cell>
          <cell r="N342" t="str">
            <v>Note: 1</v>
          </cell>
          <cell r="P342" t="str">
            <v>SATUAN dapat berdasarkan atas jam operasi untuk Tenaga Kerja dan Peralatan, volume dan/atau ukuran</v>
          </cell>
        </row>
        <row r="343">
          <cell r="B343" t="str">
            <v xml:space="preserve">4. </v>
          </cell>
          <cell r="D343" t="str">
            <v>Bahan Bakar Bensin</v>
          </cell>
          <cell r="I343" t="str">
            <v>Mb</v>
          </cell>
          <cell r="J343">
            <v>5450</v>
          </cell>
          <cell r="K343" t="str">
            <v>Liter</v>
          </cell>
          <cell r="P343" t="str">
            <v>berat untuk bahan-bahan.</v>
          </cell>
        </row>
        <row r="344">
          <cell r="B344" t="str">
            <v xml:space="preserve">5. </v>
          </cell>
          <cell r="D344" t="str">
            <v>Bahan Bakar Solar</v>
          </cell>
          <cell r="I344" t="str">
            <v>Ms</v>
          </cell>
          <cell r="J344">
            <v>5250</v>
          </cell>
          <cell r="K344" t="str">
            <v>Liter</v>
          </cell>
          <cell r="N344">
            <v>2</v>
          </cell>
          <cell r="P344" t="str">
            <v>Kuantitas satuan adalah kuantitas setiap komponen untuk menyelesaikan satu satuan pekerjaan dari nomor</v>
          </cell>
        </row>
        <row r="345">
          <cell r="B345" t="str">
            <v xml:space="preserve">6. </v>
          </cell>
          <cell r="D345" t="str">
            <v>Minyak Pelumas</v>
          </cell>
          <cell r="I345" t="str">
            <v>Mp</v>
          </cell>
          <cell r="J345">
            <v>28186</v>
          </cell>
          <cell r="K345" t="str">
            <v>Liter</v>
          </cell>
          <cell r="P345" t="str">
            <v>mata pembayaran.</v>
          </cell>
        </row>
        <row r="346">
          <cell r="N346">
            <v>3</v>
          </cell>
          <cell r="P346" t="str">
            <v>Biaya satuan untuk peralatan sudah termasuk bahan bakar, bahan habis dipakai dan operator.</v>
          </cell>
        </row>
        <row r="347">
          <cell r="N347">
            <v>4</v>
          </cell>
          <cell r="P347" t="str">
            <v>Biaya satuan sudah termasuk pengeluaran untuk seluruh pajak yang berkaitan (tetapi tidak termasuk PPN</v>
          </cell>
        </row>
        <row r="348">
          <cell r="P348" t="str">
            <v>yang dibayar dari kontrak) dan biaya-biaya lainnya.</v>
          </cell>
        </row>
        <row r="350">
          <cell r="B350" t="str">
            <v>ITEM PEMBAYARAN No.</v>
          </cell>
          <cell r="F350" t="str">
            <v>:  9.17</v>
          </cell>
          <cell r="W350" t="str">
            <v>Analisa EI-917</v>
          </cell>
        </row>
        <row r="351">
          <cell r="B351" t="str">
            <v>JENIS PEKERJAAN</v>
          </cell>
          <cell r="F351" t="str">
            <v>:  PEKERJAAN HARIAN</v>
          </cell>
        </row>
        <row r="352">
          <cell r="B352" t="str">
            <v>SATUAN PEMBAYARAN</v>
          </cell>
          <cell r="F352" t="str">
            <v>:  JAM</v>
          </cell>
          <cell r="L352" t="str">
            <v xml:space="preserve">         URAIAN ANALISA HARGA SATUAN</v>
          </cell>
        </row>
        <row r="353">
          <cell r="N353" t="str">
            <v>ANALISA HARGA SATUAN</v>
          </cell>
        </row>
        <row r="355">
          <cell r="B355" t="str">
            <v>No.</v>
          </cell>
          <cell r="D355" t="str">
            <v>U R A I A N</v>
          </cell>
          <cell r="I355" t="str">
            <v>KODE</v>
          </cell>
          <cell r="J355" t="str">
            <v>KOEF.</v>
          </cell>
          <cell r="K355" t="str">
            <v>SATUAN</v>
          </cell>
          <cell r="L355" t="str">
            <v>KETERANGAN</v>
          </cell>
        </row>
        <row r="357">
          <cell r="N357" t="str">
            <v>PROYEK</v>
          </cell>
          <cell r="Q357" t="str">
            <v>:</v>
          </cell>
          <cell r="R357" t="str">
            <v>Pembangunan Sarana dan Prasara PON XVII Tahun 2008</v>
          </cell>
        </row>
        <row r="358">
          <cell r="B358" t="str">
            <v>A.</v>
          </cell>
          <cell r="D358" t="str">
            <v>URAIAN PERALATAN</v>
          </cell>
          <cell r="N358" t="str">
            <v>No. PAKET KONTRAK</v>
          </cell>
          <cell r="Q358" t="str">
            <v>:</v>
          </cell>
          <cell r="R358" t="str">
            <v/>
          </cell>
        </row>
        <row r="359">
          <cell r="N359" t="str">
            <v>NAMA PAKET</v>
          </cell>
          <cell r="Q359" t="str">
            <v>:</v>
          </cell>
          <cell r="R359" t="str">
            <v>Pekerjaan Penyiapan Lahan, Pembangunan Jalan &amp; Drainase</v>
          </cell>
        </row>
        <row r="360">
          <cell r="B360" t="str">
            <v xml:space="preserve">1. </v>
          </cell>
          <cell r="D360" t="str">
            <v>Jenis Peralatan</v>
          </cell>
          <cell r="I360" t="str">
            <v>COMPRESSOR 4000-6500 L\M</v>
          </cell>
          <cell r="L360" t="str">
            <v>(E05)</v>
          </cell>
          <cell r="N360" t="str">
            <v>PROP / KAB / KODYA</v>
          </cell>
          <cell r="Q360" t="str">
            <v>:</v>
          </cell>
          <cell r="R360" t="str">
            <v xml:space="preserve">Propinsi Kalimantan Timur, Kabupaten Kutai Kartanegara </v>
          </cell>
        </row>
        <row r="361">
          <cell r="B361" t="str">
            <v xml:space="preserve">2. </v>
          </cell>
          <cell r="D361" t="str">
            <v>Tenaga</v>
          </cell>
          <cell r="I361" t="str">
            <v>Pw</v>
          </cell>
          <cell r="J361">
            <v>80</v>
          </cell>
          <cell r="K361" t="str">
            <v>HP</v>
          </cell>
          <cell r="N361" t="str">
            <v>ITEM PEMBAYARAN NO.</v>
          </cell>
          <cell r="Q361" t="str">
            <v>:  9.17</v>
          </cell>
          <cell r="U361" t="str">
            <v>PERKIRAAN VOL. PEK.</v>
          </cell>
          <cell r="W361" t="str">
            <v>:</v>
          </cell>
          <cell r="X361">
            <v>600</v>
          </cell>
        </row>
        <row r="362">
          <cell r="B362" t="str">
            <v xml:space="preserve">3. </v>
          </cell>
          <cell r="D362" t="str">
            <v>Kapasitas</v>
          </cell>
          <cell r="I362" t="str">
            <v>Cp</v>
          </cell>
          <cell r="J362" t="str">
            <v xml:space="preserve">-  </v>
          </cell>
          <cell r="K362" t="str">
            <v>-</v>
          </cell>
          <cell r="N362" t="str">
            <v>JENIS PEKERJAAN</v>
          </cell>
          <cell r="Q362" t="str">
            <v>:  PEKERJAAN HARIAN</v>
          </cell>
          <cell r="U362" t="str">
            <v>TOTAL HARGA (Rp.)</v>
          </cell>
          <cell r="W362" t="str">
            <v>:</v>
          </cell>
          <cell r="X362">
            <v>89999580</v>
          </cell>
        </row>
        <row r="363">
          <cell r="B363" t="str">
            <v xml:space="preserve">4. </v>
          </cell>
          <cell r="D363" t="str">
            <v>Umur Ekonomis</v>
          </cell>
          <cell r="I363" t="str">
            <v>A</v>
          </cell>
          <cell r="J363">
            <v>5</v>
          </cell>
          <cell r="K363" t="str">
            <v>Tahun</v>
          </cell>
          <cell r="L363" t="str">
            <v xml:space="preserve"> Alat Baru</v>
          </cell>
          <cell r="R363" t="str">
            <v>COMPRESSOR 4000-6500 L\M</v>
          </cell>
          <cell r="U363" t="str">
            <v>% THD. BIAYA PROYEK</v>
          </cell>
          <cell r="W363" t="str">
            <v>:</v>
          </cell>
          <cell r="X363">
            <v>4.9947258138470833E-2</v>
          </cell>
        </row>
        <row r="364">
          <cell r="B364" t="str">
            <v xml:space="preserve">5. </v>
          </cell>
          <cell r="D364" t="str">
            <v>Jam Operasi Dalam 1 Tahun</v>
          </cell>
          <cell r="I364" t="str">
            <v>W</v>
          </cell>
          <cell r="J364">
            <v>2000</v>
          </cell>
          <cell r="K364" t="str">
            <v>Jam</v>
          </cell>
          <cell r="L364" t="str">
            <v xml:space="preserve"> Alat Baru</v>
          </cell>
          <cell r="N364" t="str">
            <v>SATUAN PEMBAYARAN</v>
          </cell>
          <cell r="Q364" t="str">
            <v>:  JAM</v>
          </cell>
          <cell r="S364" t="str">
            <v>(E05)</v>
          </cell>
        </row>
        <row r="365">
          <cell r="B365" t="str">
            <v xml:space="preserve">6. </v>
          </cell>
          <cell r="D365" t="str">
            <v>Harga Alat</v>
          </cell>
          <cell r="I365" t="str">
            <v>B</v>
          </cell>
          <cell r="J365">
            <v>100000000</v>
          </cell>
          <cell r="K365" t="str">
            <v>Rupiah</v>
          </cell>
          <cell r="L365" t="str">
            <v xml:space="preserve"> Alat Baru</v>
          </cell>
        </row>
        <row r="367">
          <cell r="T367" t="str">
            <v>PERKIRAAN</v>
          </cell>
          <cell r="U367" t="str">
            <v>HARGA</v>
          </cell>
          <cell r="V367" t="str">
            <v>JUMLAH</v>
          </cell>
        </row>
        <row r="368">
          <cell r="B368" t="str">
            <v>B.</v>
          </cell>
          <cell r="D368" t="str">
            <v>BIAYA PASTI PER JAM KERJA</v>
          </cell>
          <cell r="N368" t="str">
            <v>NO.</v>
          </cell>
          <cell r="P368" t="str">
            <v>KOMPONEN</v>
          </cell>
          <cell r="S368" t="str">
            <v>SATUAN</v>
          </cell>
          <cell r="T368" t="str">
            <v>KUANTITAS</v>
          </cell>
          <cell r="U368" t="str">
            <v>SATUAN</v>
          </cell>
          <cell r="V368" t="str">
            <v>HARGA</v>
          </cell>
        </row>
        <row r="369">
          <cell r="U369" t="str">
            <v>(Rp.)</v>
          </cell>
          <cell r="V369" t="str">
            <v>(Rp.)</v>
          </cell>
        </row>
        <row r="370">
          <cell r="B370" t="str">
            <v xml:space="preserve">1. </v>
          </cell>
          <cell r="D370" t="str">
            <v>Nilai Sisa Alat</v>
          </cell>
          <cell r="F370" t="str">
            <v>=  10 % x Harga Alat Baru</v>
          </cell>
          <cell r="I370" t="str">
            <v>C</v>
          </cell>
          <cell r="J370">
            <v>10000000</v>
          </cell>
          <cell r="K370" t="str">
            <v>Rupiah</v>
          </cell>
        </row>
        <row r="372">
          <cell r="B372" t="str">
            <v xml:space="preserve">2. </v>
          </cell>
          <cell r="D372" t="str">
            <v>Faktor Angsuran Modal    =</v>
          </cell>
          <cell r="G372" t="str">
            <v>i x (1 + i)^A</v>
          </cell>
          <cell r="I372" t="str">
            <v>D</v>
          </cell>
          <cell r="J372">
            <v>0.34176532925327435</v>
          </cell>
          <cell r="K372" t="str">
            <v>-</v>
          </cell>
          <cell r="N372" t="str">
            <v>A.</v>
          </cell>
          <cell r="P372" t="str">
            <v>PEKERJA</v>
          </cell>
        </row>
        <row r="373">
          <cell r="G373" t="str">
            <v>(1 + i)^A - 1</v>
          </cell>
        </row>
        <row r="374">
          <cell r="B374" t="str">
            <v xml:space="preserve">3. </v>
          </cell>
          <cell r="D374" t="str">
            <v>Biaya Pasti per Jam  :</v>
          </cell>
        </row>
        <row r="375">
          <cell r="D375" t="str">
            <v>a.  Biaya Pengembalian Modal  =</v>
          </cell>
          <cell r="G375" t="str">
            <v>( B - C ) x D</v>
          </cell>
          <cell r="I375" t="str">
            <v>E</v>
          </cell>
          <cell r="J375">
            <v>15379.439816397347</v>
          </cell>
          <cell r="K375" t="str">
            <v>Rupiah</v>
          </cell>
        </row>
        <row r="376">
          <cell r="G376" t="str">
            <v>W</v>
          </cell>
        </row>
        <row r="378">
          <cell r="D378" t="str">
            <v>b.  Asuransi, dll =</v>
          </cell>
          <cell r="F378">
            <v>2E-3</v>
          </cell>
          <cell r="G378" t="str">
            <v xml:space="preserve">  x   B</v>
          </cell>
          <cell r="I378" t="str">
            <v>F</v>
          </cell>
          <cell r="J378">
            <v>100</v>
          </cell>
          <cell r="K378" t="str">
            <v>Rupiah</v>
          </cell>
        </row>
        <row r="379">
          <cell r="G379" t="str">
            <v>W</v>
          </cell>
        </row>
        <row r="380">
          <cell r="N380" t="str">
            <v>B.</v>
          </cell>
          <cell r="P380" t="str">
            <v>BAHAN</v>
          </cell>
        </row>
        <row r="381">
          <cell r="D381" t="str">
            <v>Biaya Pasti per Jam             =</v>
          </cell>
          <cell r="G381" t="str">
            <v>( E + F )</v>
          </cell>
          <cell r="I381" t="str">
            <v>G</v>
          </cell>
          <cell r="J381">
            <v>15479.439816397347</v>
          </cell>
          <cell r="K381" t="str">
            <v>Rupiah</v>
          </cell>
        </row>
        <row r="383">
          <cell r="B383" t="str">
            <v>C.</v>
          </cell>
          <cell r="D383" t="str">
            <v>BIAYA OPERASI PER JAM KERJA</v>
          </cell>
        </row>
        <row r="385">
          <cell r="B385" t="str">
            <v xml:space="preserve">1. </v>
          </cell>
          <cell r="D385" t="str">
            <v xml:space="preserve">Bahan Bakar  =  (0.125-0.175 Ltr/HP/Jam)   x Pw x Ms </v>
          </cell>
          <cell r="I385" t="str">
            <v>H</v>
          </cell>
          <cell r="J385">
            <v>52500</v>
          </cell>
          <cell r="K385" t="str">
            <v>Rupiah</v>
          </cell>
        </row>
        <row r="387">
          <cell r="B387" t="str">
            <v xml:space="preserve">3. </v>
          </cell>
          <cell r="D387" t="str">
            <v>Perawatan dan</v>
          </cell>
          <cell r="F387" t="str">
            <v>(12,5 % - 17,5 %)  x  B</v>
          </cell>
          <cell r="I387" t="str">
            <v>K</v>
          </cell>
          <cell r="J387">
            <v>6250</v>
          </cell>
          <cell r="K387" t="str">
            <v>Rupiah</v>
          </cell>
        </row>
        <row r="388">
          <cell r="D388" t="str">
            <v xml:space="preserve">        perbaikan    =</v>
          </cell>
          <cell r="F388" t="str">
            <v>W</v>
          </cell>
        </row>
        <row r="389">
          <cell r="N389" t="str">
            <v>C.</v>
          </cell>
          <cell r="P389" t="str">
            <v>ALAT</v>
          </cell>
        </row>
        <row r="390">
          <cell r="B390" t="str">
            <v xml:space="preserve">4. </v>
          </cell>
          <cell r="D390" t="str">
            <v>Operator</v>
          </cell>
          <cell r="F390" t="str">
            <v>=   ( 1  Orang / Jam )  x  U1</v>
          </cell>
          <cell r="I390" t="str">
            <v>L</v>
          </cell>
          <cell r="J390">
            <v>8750</v>
          </cell>
          <cell r="K390" t="str">
            <v>Rupiah</v>
          </cell>
        </row>
        <row r="391">
          <cell r="B391" t="str">
            <v xml:space="preserve">5. </v>
          </cell>
          <cell r="D391" t="str">
            <v>Pembantu Operator</v>
          </cell>
          <cell r="F391" t="str">
            <v>=   ( 1  Orang / Jam )  x  U2</v>
          </cell>
          <cell r="I391" t="str">
            <v>M</v>
          </cell>
          <cell r="J391">
            <v>5750</v>
          </cell>
          <cell r="K391" t="str">
            <v>Rupiah</v>
          </cell>
          <cell r="N391" t="str">
            <v>1.</v>
          </cell>
          <cell r="P391" t="str">
            <v>COMPRESSOR 4000-6500 L\M</v>
          </cell>
          <cell r="S391" t="str">
            <v>jam</v>
          </cell>
          <cell r="T391">
            <v>1</v>
          </cell>
          <cell r="U391">
            <v>136363</v>
          </cell>
          <cell r="X391">
            <v>136363</v>
          </cell>
        </row>
        <row r="392">
          <cell r="R392" t="str">
            <v>(E04)</v>
          </cell>
        </row>
        <row r="393">
          <cell r="D393" t="str">
            <v>Biaya Operasi per Jam        =</v>
          </cell>
          <cell r="G393" t="str">
            <v>(H+I+K+L+M)</v>
          </cell>
          <cell r="I393" t="str">
            <v>P</v>
          </cell>
          <cell r="J393">
            <v>73250</v>
          </cell>
          <cell r="K393" t="str">
            <v>Rupiah</v>
          </cell>
        </row>
        <row r="396">
          <cell r="B396" t="str">
            <v>E.</v>
          </cell>
          <cell r="D396" t="str">
            <v>LAIN - LAIN</v>
          </cell>
        </row>
        <row r="397">
          <cell r="N397" t="str">
            <v>D.</v>
          </cell>
          <cell r="P397" t="str">
            <v>JUMLAH HARGA TENAGA, BAHAN DAN ALAT  ( A + B + C )</v>
          </cell>
          <cell r="X397">
            <v>136363</v>
          </cell>
        </row>
        <row r="398">
          <cell r="B398" t="str">
            <v xml:space="preserve">1. </v>
          </cell>
          <cell r="D398" t="str">
            <v>Tingkat Suku Bunga</v>
          </cell>
          <cell r="I398" t="str">
            <v>i</v>
          </cell>
          <cell r="J398">
            <v>21</v>
          </cell>
          <cell r="K398" t="str">
            <v>% / Tahun</v>
          </cell>
          <cell r="N398" t="str">
            <v>E.</v>
          </cell>
          <cell r="P398" t="str">
            <v>OVERHEAD &amp; PROFIT</v>
          </cell>
          <cell r="S398">
            <v>10</v>
          </cell>
          <cell r="T398" t="str">
            <v>%  x  D</v>
          </cell>
          <cell r="X398">
            <v>13636.300000000001</v>
          </cell>
        </row>
        <row r="399">
          <cell r="B399" t="str">
            <v xml:space="preserve">2. </v>
          </cell>
          <cell r="D399" t="str">
            <v>Upah Operator / Sopir</v>
          </cell>
          <cell r="I399" t="str">
            <v>U1</v>
          </cell>
          <cell r="J399">
            <v>8750</v>
          </cell>
          <cell r="K399" t="str">
            <v>Rp./Jam</v>
          </cell>
          <cell r="N399" t="str">
            <v>F.</v>
          </cell>
          <cell r="P399" t="str">
            <v>HARGA SATUAN PEKERJAAN  ( D + E )</v>
          </cell>
          <cell r="X399">
            <v>149999.29999999999</v>
          </cell>
        </row>
        <row r="400">
          <cell r="B400" t="str">
            <v xml:space="preserve">3. </v>
          </cell>
          <cell r="D400" t="str">
            <v>Upah Pembantu Operator / Pmb.Sopir</v>
          </cell>
          <cell r="I400" t="str">
            <v>U2</v>
          </cell>
          <cell r="J400">
            <v>5750</v>
          </cell>
          <cell r="K400" t="str">
            <v>Rp./Jam</v>
          </cell>
          <cell r="N400" t="str">
            <v>Note: 1</v>
          </cell>
          <cell r="P400" t="str">
            <v>SATUAN dapat berdasarkan atas jam operasi untuk Tenaga Kerja dan Peralatan, volume dan/atau ukuran</v>
          </cell>
        </row>
        <row r="401">
          <cell r="B401" t="str">
            <v xml:space="preserve">4. </v>
          </cell>
          <cell r="D401" t="str">
            <v>Bahan Bakar Bensin</v>
          </cell>
          <cell r="I401" t="str">
            <v>Mb</v>
          </cell>
          <cell r="J401">
            <v>5450</v>
          </cell>
          <cell r="K401" t="str">
            <v>Liter</v>
          </cell>
          <cell r="P401" t="str">
            <v>berat untuk bahan-bahan.</v>
          </cell>
        </row>
        <row r="402">
          <cell r="B402" t="str">
            <v xml:space="preserve">5. </v>
          </cell>
          <cell r="D402" t="str">
            <v>Bahan Bakar Solar</v>
          </cell>
          <cell r="I402" t="str">
            <v>Ms</v>
          </cell>
          <cell r="J402">
            <v>5250</v>
          </cell>
          <cell r="K402" t="str">
            <v>Liter</v>
          </cell>
          <cell r="N402">
            <v>2</v>
          </cell>
          <cell r="P402" t="str">
            <v>Kuantitas satuan adalah kuantitas setiap komponen untuk menyelesaikan satu satuan pekerjaan dari nomor</v>
          </cell>
        </row>
        <row r="403">
          <cell r="B403" t="str">
            <v xml:space="preserve">6. </v>
          </cell>
          <cell r="D403" t="str">
            <v>Minyak Pelumas</v>
          </cell>
          <cell r="I403" t="str">
            <v>Mp</v>
          </cell>
          <cell r="J403">
            <v>28186</v>
          </cell>
          <cell r="K403" t="str">
            <v>Liter</v>
          </cell>
          <cell r="P403" t="str">
            <v>mata pembayaran.</v>
          </cell>
        </row>
        <row r="404">
          <cell r="N404">
            <v>3</v>
          </cell>
          <cell r="P404" t="str">
            <v>Biaya satuan untuk peralatan sudah termasuk bahan bakar, bahan habis dipakai dan operator.</v>
          </cell>
        </row>
        <row r="405">
          <cell r="N405">
            <v>4</v>
          </cell>
          <cell r="P405" t="str">
            <v>Biaya satuan sudah termasuk pengeluaran untuk seluruh pajak yang berkaitan (tetapi tidak termasuk PPN</v>
          </cell>
        </row>
        <row r="406">
          <cell r="P406" t="str">
            <v>yang dibayar dari kontrak) dan biaya-biaya lainnya.</v>
          </cell>
        </row>
        <row r="408">
          <cell r="B408" t="str">
            <v>ITEM PEMBAYARAN No.</v>
          </cell>
          <cell r="F408" t="str">
            <v>:  9.19</v>
          </cell>
          <cell r="W408" t="str">
            <v>Analisa EI-919</v>
          </cell>
        </row>
        <row r="409">
          <cell r="B409" t="str">
            <v>JENIS PEKERJAAN</v>
          </cell>
          <cell r="F409" t="str">
            <v>:  PEKERJAAN HARIAN</v>
          </cell>
        </row>
        <row r="410">
          <cell r="B410" t="str">
            <v>SATUAN PEMBAYARAN</v>
          </cell>
          <cell r="F410" t="str">
            <v>:  JAM</v>
          </cell>
          <cell r="L410" t="str">
            <v xml:space="preserve">         URAIAN ANALISA HARGA SATUAN</v>
          </cell>
        </row>
        <row r="411">
          <cell r="N411" t="str">
            <v>ANALISA HARGA SATUAN</v>
          </cell>
        </row>
        <row r="413">
          <cell r="B413" t="str">
            <v>No.</v>
          </cell>
          <cell r="D413" t="str">
            <v>U R A I A N</v>
          </cell>
          <cell r="I413" t="str">
            <v>KODE</v>
          </cell>
          <cell r="J413" t="str">
            <v>KOEF.</v>
          </cell>
          <cell r="K413" t="str">
            <v>SATUAN</v>
          </cell>
          <cell r="L413" t="str">
            <v>KETERANGAN</v>
          </cell>
        </row>
        <row r="415">
          <cell r="N415" t="str">
            <v>PROYEK</v>
          </cell>
          <cell r="Q415" t="str">
            <v>:</v>
          </cell>
          <cell r="R415" t="str">
            <v>Pembangunan Sarana dan Prasara PON XVII Tahun 2008</v>
          </cell>
        </row>
        <row r="416">
          <cell r="B416" t="str">
            <v>A.</v>
          </cell>
          <cell r="D416" t="str">
            <v>URAIAN PERALATAN</v>
          </cell>
          <cell r="N416" t="str">
            <v>No. PAKET KONTRAK</v>
          </cell>
          <cell r="Q416" t="str">
            <v>:</v>
          </cell>
          <cell r="R416" t="str">
            <v/>
          </cell>
        </row>
        <row r="417">
          <cell r="N417" t="str">
            <v>NAMA PAKET</v>
          </cell>
          <cell r="Q417" t="str">
            <v>:</v>
          </cell>
          <cell r="R417" t="str">
            <v>Pekerjaan Penyiapan Lahan, Pembangunan Jalan &amp; Drainase</v>
          </cell>
        </row>
        <row r="418">
          <cell r="B418" t="str">
            <v xml:space="preserve">1. </v>
          </cell>
          <cell r="D418" t="str">
            <v>Jenis Peralatan</v>
          </cell>
          <cell r="I418" t="str">
            <v>WATER PUMP 70-100 mm</v>
          </cell>
          <cell r="L418" t="str">
            <v>(E22)</v>
          </cell>
          <cell r="N418" t="str">
            <v>PROP / KAB / KODYA</v>
          </cell>
          <cell r="Q418" t="str">
            <v>:</v>
          </cell>
          <cell r="R418" t="str">
            <v xml:space="preserve">Propinsi Kalimantan Timur, Kabupaten Kutai Kartanegara </v>
          </cell>
        </row>
        <row r="419">
          <cell r="B419" t="str">
            <v xml:space="preserve">2. </v>
          </cell>
          <cell r="D419" t="str">
            <v>Tenaga</v>
          </cell>
          <cell r="I419" t="str">
            <v>Pw</v>
          </cell>
          <cell r="J419">
            <v>6</v>
          </cell>
          <cell r="K419" t="str">
            <v>HP</v>
          </cell>
          <cell r="N419" t="str">
            <v>ITEM PEMBAYARAN NO.</v>
          </cell>
          <cell r="Q419" t="str">
            <v>:  9.19</v>
          </cell>
          <cell r="U419" t="str">
            <v>PERKIRAAN VOL. PEK.</v>
          </cell>
          <cell r="W419" t="str">
            <v>:</v>
          </cell>
          <cell r="X419">
            <v>600</v>
          </cell>
        </row>
        <row r="420">
          <cell r="B420" t="str">
            <v xml:space="preserve">3. </v>
          </cell>
          <cell r="D420" t="str">
            <v>Kapasitas</v>
          </cell>
          <cell r="I420" t="str">
            <v>Cp</v>
          </cell>
          <cell r="J420" t="str">
            <v xml:space="preserve">-  </v>
          </cell>
          <cell r="K420" t="str">
            <v>-</v>
          </cell>
          <cell r="N420" t="str">
            <v>JENIS PEKERJAAN</v>
          </cell>
          <cell r="Q420" t="str">
            <v>:  PEKERJAAN HARIAN</v>
          </cell>
          <cell r="U420" t="str">
            <v>TOTAL HARGA (Rp.)</v>
          </cell>
          <cell r="W420" t="str">
            <v>:</v>
          </cell>
          <cell r="X420">
            <v>88212960</v>
          </cell>
        </row>
        <row r="421">
          <cell r="B421" t="str">
            <v xml:space="preserve">4. </v>
          </cell>
          <cell r="D421" t="str">
            <v>Umur Ekonomis</v>
          </cell>
          <cell r="I421" t="str">
            <v>A</v>
          </cell>
          <cell r="J421">
            <v>2</v>
          </cell>
          <cell r="K421" t="str">
            <v>Tahun</v>
          </cell>
          <cell r="L421" t="str">
            <v xml:space="preserve"> Alat Baru</v>
          </cell>
          <cell r="R421" t="str">
            <v>WATER PUMP 70-100 mm</v>
          </cell>
          <cell r="U421" t="str">
            <v>% THD. BIAYA PROYEK</v>
          </cell>
          <cell r="W421" t="str">
            <v>:</v>
          </cell>
          <cell r="X421">
            <v>4.8955733840964619E-2</v>
          </cell>
        </row>
        <row r="422">
          <cell r="B422" t="str">
            <v xml:space="preserve">5. </v>
          </cell>
          <cell r="D422" t="str">
            <v>Jam Operasi Dalam 1 Tahun</v>
          </cell>
          <cell r="I422" t="str">
            <v>W</v>
          </cell>
          <cell r="J422">
            <v>2000</v>
          </cell>
          <cell r="K422" t="str">
            <v>Jam</v>
          </cell>
          <cell r="L422" t="str">
            <v xml:space="preserve"> Alat Baru</v>
          </cell>
          <cell r="N422" t="str">
            <v>SATUAN PEMBAYARAN</v>
          </cell>
          <cell r="Q422" t="str">
            <v>:  JAM</v>
          </cell>
          <cell r="S422" t="str">
            <v>(E22)</v>
          </cell>
        </row>
        <row r="423">
          <cell r="B423" t="str">
            <v xml:space="preserve">6. </v>
          </cell>
          <cell r="D423" t="str">
            <v>Harga Alat</v>
          </cell>
          <cell r="I423" t="str">
            <v>B</v>
          </cell>
          <cell r="J423">
            <v>6534000</v>
          </cell>
          <cell r="K423" t="str">
            <v>Rupiah</v>
          </cell>
          <cell r="L423" t="str">
            <v xml:space="preserve"> Alat Baru</v>
          </cell>
        </row>
        <row r="425">
          <cell r="T425" t="str">
            <v>PERKIRAAN</v>
          </cell>
          <cell r="U425" t="str">
            <v>HARGA</v>
          </cell>
          <cell r="V425" t="str">
            <v>JUMLAH</v>
          </cell>
        </row>
        <row r="426">
          <cell r="B426" t="str">
            <v>B.</v>
          </cell>
          <cell r="D426" t="str">
            <v>BIAYA PASTI PER JAM KERJA</v>
          </cell>
          <cell r="N426" t="str">
            <v>NO.</v>
          </cell>
          <cell r="P426" t="str">
            <v>KOMPONEN</v>
          </cell>
          <cell r="S426" t="str">
            <v>SATUAN</v>
          </cell>
          <cell r="T426" t="str">
            <v>KUANTITAS</v>
          </cell>
          <cell r="U426" t="str">
            <v>SATUAN</v>
          </cell>
          <cell r="V426" t="str">
            <v>HARGA</v>
          </cell>
        </row>
        <row r="427">
          <cell r="U427" t="str">
            <v>(Rp.)</v>
          </cell>
          <cell r="V427" t="str">
            <v>(Rp.)</v>
          </cell>
        </row>
        <row r="428">
          <cell r="B428" t="str">
            <v xml:space="preserve">1. </v>
          </cell>
          <cell r="D428" t="str">
            <v>Nilai Sisa Alat</v>
          </cell>
          <cell r="F428" t="str">
            <v>=  10 % x Harga Alat Baru</v>
          </cell>
          <cell r="I428" t="str">
            <v>C</v>
          </cell>
          <cell r="J428">
            <v>653400</v>
          </cell>
          <cell r="K428" t="str">
            <v>Rupiah</v>
          </cell>
        </row>
        <row r="430">
          <cell r="B430" t="str">
            <v xml:space="preserve">2. </v>
          </cell>
          <cell r="D430" t="str">
            <v>Faktor Angsuran Modal    =</v>
          </cell>
          <cell r="G430" t="str">
            <v>i x (1 + i)^A</v>
          </cell>
          <cell r="I430" t="str">
            <v>D</v>
          </cell>
          <cell r="J430">
            <v>0.66248868778280545</v>
          </cell>
          <cell r="K430" t="str">
            <v>-</v>
          </cell>
          <cell r="N430" t="str">
            <v>A.</v>
          </cell>
          <cell r="P430" t="str">
            <v>PEKERJA</v>
          </cell>
        </row>
        <row r="431">
          <cell r="G431" t="str">
            <v>(1 + i)^A - 1</v>
          </cell>
        </row>
        <row r="432">
          <cell r="B432" t="str">
            <v xml:space="preserve">3. </v>
          </cell>
          <cell r="D432" t="str">
            <v>Biaya Pasti per Jam  :</v>
          </cell>
        </row>
        <row r="433">
          <cell r="D433" t="str">
            <v>a.  Biaya Pengembalian Modal  =</v>
          </cell>
          <cell r="G433" t="str">
            <v>( B - C ) x D</v>
          </cell>
          <cell r="I433" t="str">
            <v>E</v>
          </cell>
          <cell r="J433">
            <v>1947.9154886877827</v>
          </cell>
          <cell r="K433" t="str">
            <v>Rupiah</v>
          </cell>
        </row>
        <row r="434">
          <cell r="G434" t="str">
            <v>W</v>
          </cell>
        </row>
        <row r="436">
          <cell r="D436" t="str">
            <v>b.  Asuransi, dll =</v>
          </cell>
          <cell r="F436">
            <v>2E-3</v>
          </cell>
          <cell r="G436" t="str">
            <v xml:space="preserve">  x   B</v>
          </cell>
          <cell r="I436" t="str">
            <v>F</v>
          </cell>
          <cell r="J436">
            <v>6.5339999999999998</v>
          </cell>
          <cell r="K436" t="str">
            <v>Rupiah</v>
          </cell>
        </row>
        <row r="437">
          <cell r="G437" t="str">
            <v>W</v>
          </cell>
        </row>
        <row r="438">
          <cell r="N438" t="str">
            <v>B.</v>
          </cell>
          <cell r="P438" t="str">
            <v>BAHAN</v>
          </cell>
        </row>
        <row r="439">
          <cell r="D439" t="str">
            <v>Biaya Pasti per Jam             =</v>
          </cell>
          <cell r="G439" t="str">
            <v>( E + F )</v>
          </cell>
          <cell r="I439" t="str">
            <v>G</v>
          </cell>
          <cell r="J439">
            <v>1954.4494886877828</v>
          </cell>
          <cell r="K439" t="str">
            <v>Rupiah</v>
          </cell>
        </row>
        <row r="441">
          <cell r="B441" t="str">
            <v>C.</v>
          </cell>
          <cell r="D441" t="str">
            <v>BIAYA OPERASI PER JAM KERJA</v>
          </cell>
        </row>
        <row r="443">
          <cell r="B443" t="str">
            <v xml:space="preserve">1. </v>
          </cell>
          <cell r="D443" t="str">
            <v xml:space="preserve">Bahan Bakar  =  (0.125-0.175 Ltr/HP/Jam)   x Pw x Ms </v>
          </cell>
          <cell r="I443" t="str">
            <v>H</v>
          </cell>
          <cell r="J443">
            <v>3937.5</v>
          </cell>
          <cell r="K443" t="str">
            <v>Rupiah</v>
          </cell>
        </row>
        <row r="445">
          <cell r="B445" t="str">
            <v xml:space="preserve">3. </v>
          </cell>
          <cell r="D445" t="str">
            <v>Perawatan dan</v>
          </cell>
          <cell r="F445" t="str">
            <v>(12,5 % - 17,5 %)  x  B</v>
          </cell>
          <cell r="I445" t="str">
            <v>K</v>
          </cell>
          <cell r="J445">
            <v>408.375</v>
          </cell>
          <cell r="K445" t="str">
            <v>Rupiah</v>
          </cell>
        </row>
        <row r="446">
          <cell r="D446" t="str">
            <v xml:space="preserve">        perbaikan    =</v>
          </cell>
          <cell r="F446" t="str">
            <v>W</v>
          </cell>
        </row>
        <row r="447">
          <cell r="N447" t="str">
            <v>C.</v>
          </cell>
          <cell r="P447" t="str">
            <v>ALAT</v>
          </cell>
        </row>
        <row r="448">
          <cell r="B448" t="str">
            <v xml:space="preserve">4. </v>
          </cell>
          <cell r="D448" t="str">
            <v>Operator</v>
          </cell>
          <cell r="F448" t="str">
            <v>=   ( 1  Orang / Jam )  x  U1</v>
          </cell>
          <cell r="I448" t="str">
            <v>L</v>
          </cell>
          <cell r="J448">
            <v>8750</v>
          </cell>
          <cell r="K448" t="str">
            <v>Rupiah</v>
          </cell>
        </row>
        <row r="449">
          <cell r="B449" t="str">
            <v xml:space="preserve">5. </v>
          </cell>
          <cell r="D449" t="str">
            <v>Pembantu Operator</v>
          </cell>
          <cell r="F449" t="str">
            <v>=   ( 1  Orang / Jam )  x  U2</v>
          </cell>
          <cell r="I449" t="str">
            <v>M</v>
          </cell>
          <cell r="J449">
            <v>5750</v>
          </cell>
          <cell r="K449" t="str">
            <v>Rupiah</v>
          </cell>
          <cell r="N449" t="str">
            <v>1.</v>
          </cell>
          <cell r="P449" t="str">
            <v>WATER PUMP 70-100 mm</v>
          </cell>
          <cell r="S449" t="str">
            <v>jam</v>
          </cell>
          <cell r="T449">
            <v>1</v>
          </cell>
          <cell r="U449">
            <v>133656</v>
          </cell>
          <cell r="X449">
            <v>133656</v>
          </cell>
        </row>
        <row r="450">
          <cell r="R450" t="str">
            <v>(E39)</v>
          </cell>
        </row>
        <row r="451">
          <cell r="D451" t="str">
            <v>Biaya Operasi per Jam        =</v>
          </cell>
          <cell r="G451" t="str">
            <v>(H+I+K+L+M)</v>
          </cell>
          <cell r="I451" t="str">
            <v>P</v>
          </cell>
          <cell r="J451">
            <v>18845.875</v>
          </cell>
          <cell r="K451" t="str">
            <v>Rupiah</v>
          </cell>
        </row>
        <row r="454">
          <cell r="B454" t="str">
            <v>E.</v>
          </cell>
          <cell r="D454" t="str">
            <v>LAIN - LAIN</v>
          </cell>
        </row>
        <row r="455">
          <cell r="N455" t="str">
            <v>D.</v>
          </cell>
          <cell r="P455" t="str">
            <v>JUMLAH HARGA TENAGA, BAHAN DAN ALAT  ( A + B + C )</v>
          </cell>
          <cell r="X455">
            <v>133656</v>
          </cell>
        </row>
        <row r="456">
          <cell r="B456" t="str">
            <v xml:space="preserve">1. </v>
          </cell>
          <cell r="D456" t="str">
            <v>Tingkat Suku Bunga</v>
          </cell>
          <cell r="I456" t="str">
            <v>i</v>
          </cell>
          <cell r="J456">
            <v>21</v>
          </cell>
          <cell r="K456" t="str">
            <v>% / Tahun</v>
          </cell>
          <cell r="N456" t="str">
            <v>E.</v>
          </cell>
          <cell r="P456" t="str">
            <v>OVERHEAD &amp; PROFIT</v>
          </cell>
          <cell r="S456">
            <v>10</v>
          </cell>
          <cell r="T456" t="str">
            <v>%  x  D</v>
          </cell>
          <cell r="X456">
            <v>13365.6</v>
          </cell>
        </row>
        <row r="457">
          <cell r="B457" t="str">
            <v xml:space="preserve">2. </v>
          </cell>
          <cell r="D457" t="str">
            <v>Upah Operator / Sopir</v>
          </cell>
          <cell r="I457" t="str">
            <v>U1</v>
          </cell>
          <cell r="J457">
            <v>8750</v>
          </cell>
          <cell r="K457" t="str">
            <v>Rp./Jam</v>
          </cell>
          <cell r="N457" t="str">
            <v>F.</v>
          </cell>
          <cell r="P457" t="str">
            <v>HARGA SATUAN PEKERJAAN  ( D + E )</v>
          </cell>
          <cell r="X457">
            <v>147021.6</v>
          </cell>
        </row>
        <row r="458">
          <cell r="B458" t="str">
            <v xml:space="preserve">3. </v>
          </cell>
          <cell r="D458" t="str">
            <v>Upah Pembantu Operator / Pmb.Sopir</v>
          </cell>
          <cell r="I458" t="str">
            <v>U2</v>
          </cell>
          <cell r="J458">
            <v>5750</v>
          </cell>
          <cell r="K458" t="str">
            <v>Rp./Jam</v>
          </cell>
          <cell r="N458" t="str">
            <v>Note: 1</v>
          </cell>
          <cell r="P458" t="str">
            <v>SATUAN dapat berdasarkan atas jam operasi untuk Tenaga Kerja dan Peralatan, volume dan/atau ukuran</v>
          </cell>
        </row>
        <row r="459">
          <cell r="B459" t="str">
            <v xml:space="preserve">4. </v>
          </cell>
          <cell r="D459" t="str">
            <v>Bahan Bakar Bensin</v>
          </cell>
          <cell r="I459" t="str">
            <v>Mb</v>
          </cell>
          <cell r="J459">
            <v>5450</v>
          </cell>
          <cell r="K459" t="str">
            <v>Liter</v>
          </cell>
          <cell r="P459" t="str">
            <v>berat untuk bahan-bahan.</v>
          </cell>
        </row>
        <row r="460">
          <cell r="B460" t="str">
            <v xml:space="preserve">5. </v>
          </cell>
          <cell r="D460" t="str">
            <v>Bahan Bakar Solar</v>
          </cell>
          <cell r="I460" t="str">
            <v>Ms</v>
          </cell>
          <cell r="J460">
            <v>5250</v>
          </cell>
          <cell r="K460" t="str">
            <v>Liter</v>
          </cell>
          <cell r="N460">
            <v>2</v>
          </cell>
          <cell r="P460" t="str">
            <v>Kuantitas satuan adalah kuantitas setiap komponen untuk menyelesaikan satu satuan pekerjaan dari nomor</v>
          </cell>
        </row>
        <row r="461">
          <cell r="B461" t="str">
            <v xml:space="preserve">6. </v>
          </cell>
          <cell r="D461" t="str">
            <v>Minyak Pelumas</v>
          </cell>
          <cell r="I461" t="str">
            <v>Mp</v>
          </cell>
          <cell r="J461">
            <v>28186</v>
          </cell>
          <cell r="K461" t="str">
            <v>Liter</v>
          </cell>
          <cell r="P461" t="str">
            <v>mata pembayaran.</v>
          </cell>
        </row>
        <row r="462">
          <cell r="N462">
            <v>3</v>
          </cell>
          <cell r="P462" t="str">
            <v>Biaya satuan untuk peralatan sudah termasuk bahan bakar, bahan habis dipakai dan operator.</v>
          </cell>
        </row>
        <row r="463">
          <cell r="N463">
            <v>4</v>
          </cell>
          <cell r="P463" t="str">
            <v>Biaya satuan sudah termasuk pengeluaran untuk seluruh pajak yang berkaitan (tetapi tidak termasuk PPN</v>
          </cell>
        </row>
        <row r="464">
          <cell r="P464" t="str">
            <v>yang dibayar dari kontrak) dan biaya-biaya lainnya.</v>
          </cell>
        </row>
      </sheetData>
      <sheetData sheetId="19">
        <row r="2">
          <cell r="B2" t="str">
            <v>DAFTAR</v>
          </cell>
        </row>
        <row r="3">
          <cell r="B3" t="str">
            <v>HARGA DASAR SATUAN UPAH</v>
          </cell>
        </row>
        <row r="5">
          <cell r="B5" t="str">
            <v>PROYEK</v>
          </cell>
          <cell r="E5" t="str">
            <v>:</v>
          </cell>
          <cell r="F5" t="str">
            <v>Pembangunan Sarana dan Prasara PON XVII Tahun 2008</v>
          </cell>
        </row>
        <row r="6">
          <cell r="B6" t="str">
            <v>No. PAKET KONTRAK</v>
          </cell>
          <cell r="E6" t="str">
            <v>:</v>
          </cell>
          <cell r="F6" t="str">
            <v/>
          </cell>
        </row>
        <row r="7">
          <cell r="B7" t="str">
            <v>NAMA PAKET</v>
          </cell>
          <cell r="E7" t="str">
            <v>:</v>
          </cell>
          <cell r="F7" t="str">
            <v>Pekerjaan Penyiapan Lahan, Pembangunan Jalan &amp; Drainase</v>
          </cell>
        </row>
        <row r="8">
          <cell r="B8" t="str">
            <v>PROP / KAB / KODYA</v>
          </cell>
          <cell r="E8" t="str">
            <v>:</v>
          </cell>
          <cell r="F8" t="str">
            <v xml:space="preserve">Propinsi Kalimantan Timur, Kabupaten Kutai Kartanegara </v>
          </cell>
        </row>
        <row r="10">
          <cell r="H10" t="str">
            <v>HARGA</v>
          </cell>
        </row>
        <row r="11">
          <cell r="B11" t="str">
            <v>No.</v>
          </cell>
          <cell r="C11" t="str">
            <v>U R A I A N</v>
          </cell>
          <cell r="F11" t="str">
            <v>KODE</v>
          </cell>
          <cell r="G11" t="str">
            <v>SATUAN</v>
          </cell>
          <cell r="H11" t="str">
            <v>SATUAN</v>
          </cell>
          <cell r="I11" t="str">
            <v>KETERANGAN</v>
          </cell>
        </row>
        <row r="12">
          <cell r="H12" t="str">
            <v>( Rp.)</v>
          </cell>
        </row>
        <row r="14">
          <cell r="B14" t="str">
            <v>1.</v>
          </cell>
          <cell r="D14" t="str">
            <v>Pekerja</v>
          </cell>
          <cell r="F14" t="str">
            <v>L01</v>
          </cell>
          <cell r="G14" t="str">
            <v>Jam</v>
          </cell>
          <cell r="H14">
            <v>6250</v>
          </cell>
          <cell r="I14" t="str">
            <v>Dinas Cipta Karya Kutai</v>
          </cell>
          <cell r="J14">
            <v>6250</v>
          </cell>
        </row>
        <row r="16">
          <cell r="B16" t="str">
            <v>2.</v>
          </cell>
          <cell r="D16" t="str">
            <v>Tukang</v>
          </cell>
          <cell r="F16" t="str">
            <v>L02</v>
          </cell>
          <cell r="G16" t="str">
            <v>Jam</v>
          </cell>
          <cell r="H16">
            <v>8750</v>
          </cell>
          <cell r="I16" t="str">
            <v>Dinas Cipta Karya Kutai</v>
          </cell>
          <cell r="J16">
            <v>8750</v>
          </cell>
        </row>
        <row r="18">
          <cell r="B18" t="str">
            <v>3.</v>
          </cell>
          <cell r="D18" t="str">
            <v>M a n d o r</v>
          </cell>
          <cell r="F18" t="str">
            <v>L03</v>
          </cell>
          <cell r="G18" t="str">
            <v>Jam</v>
          </cell>
          <cell r="H18">
            <v>10000</v>
          </cell>
          <cell r="I18" t="str">
            <v>Dinas Cipta Karya Kutai</v>
          </cell>
          <cell r="J18">
            <v>10000</v>
          </cell>
        </row>
        <row r="20">
          <cell r="B20" t="str">
            <v>4.</v>
          </cell>
          <cell r="D20" t="str">
            <v>Operator</v>
          </cell>
          <cell r="F20" t="str">
            <v>L04</v>
          </cell>
          <cell r="G20" t="str">
            <v>Jam</v>
          </cell>
          <cell r="H20">
            <v>8750</v>
          </cell>
          <cell r="I20" t="str">
            <v>Dinas Cipta Karya Kutai</v>
          </cell>
          <cell r="J20">
            <v>8750</v>
          </cell>
        </row>
        <row r="22">
          <cell r="B22" t="str">
            <v>5.</v>
          </cell>
          <cell r="D22" t="str">
            <v>Pembantu Operator</v>
          </cell>
          <cell r="F22" t="str">
            <v>L05</v>
          </cell>
          <cell r="G22" t="str">
            <v>Jam</v>
          </cell>
          <cell r="H22">
            <v>5357.1428571428569</v>
          </cell>
          <cell r="I22" t="str">
            <v>Dinas Cipta Karya Kutai</v>
          </cell>
        </row>
        <row r="24">
          <cell r="B24" t="str">
            <v>6.</v>
          </cell>
          <cell r="D24" t="str">
            <v>Sopir / Driver</v>
          </cell>
          <cell r="F24" t="str">
            <v>L06</v>
          </cell>
          <cell r="G24" t="str">
            <v>Jam</v>
          </cell>
          <cell r="H24">
            <v>7750</v>
          </cell>
          <cell r="I24" t="str">
            <v>Dinas Cipta Karya Kutai</v>
          </cell>
        </row>
        <row r="26">
          <cell r="B26" t="str">
            <v>7.</v>
          </cell>
          <cell r="D26" t="str">
            <v>Pembantu Sopir / Driver</v>
          </cell>
          <cell r="F26" t="str">
            <v>L07</v>
          </cell>
          <cell r="G26" t="str">
            <v>Jam</v>
          </cell>
          <cell r="H26">
            <v>5750</v>
          </cell>
          <cell r="I26" t="str">
            <v>Dinas Cipta Karya Kutai</v>
          </cell>
        </row>
        <row r="28">
          <cell r="B28" t="str">
            <v>8.</v>
          </cell>
          <cell r="D28" t="str">
            <v>Mekanik</v>
          </cell>
          <cell r="F28" t="str">
            <v>L08</v>
          </cell>
          <cell r="G28" t="str">
            <v>Jam</v>
          </cell>
          <cell r="H28">
            <v>9250</v>
          </cell>
          <cell r="I28" t="str">
            <v>Dinas Cipta Karya Kutai</v>
          </cell>
        </row>
        <row r="30">
          <cell r="B30" t="str">
            <v>9.</v>
          </cell>
          <cell r="D30" t="str">
            <v>Pembantu Mekanik</v>
          </cell>
          <cell r="F30" t="str">
            <v>L09</v>
          </cell>
          <cell r="G30" t="str">
            <v>Jam</v>
          </cell>
          <cell r="H30">
            <v>7125</v>
          </cell>
          <cell r="I30" t="str">
            <v>Dinas Cipta Karya Kutai</v>
          </cell>
        </row>
        <row r="32">
          <cell r="B32" t="str">
            <v>10.</v>
          </cell>
          <cell r="D32" t="str">
            <v>Kepala Tukang</v>
          </cell>
          <cell r="F32" t="str">
            <v>L10</v>
          </cell>
          <cell r="G32" t="str">
            <v>Jam</v>
          </cell>
          <cell r="H32">
            <v>9250</v>
          </cell>
          <cell r="I32" t="str">
            <v>Dinas Cipta Karya Kutai</v>
          </cell>
        </row>
        <row r="39">
          <cell r="B39" t="str">
            <v>DAFTAR</v>
          </cell>
        </row>
        <row r="40">
          <cell r="B40" t="str">
            <v>HARGA DASAR SATUAN BAHAN</v>
          </cell>
        </row>
        <row r="42">
          <cell r="B42" t="str">
            <v>PROYEK</v>
          </cell>
          <cell r="E42" t="str">
            <v>:</v>
          </cell>
          <cell r="F42" t="str">
            <v>Pembangunan Sarana dan Prasara PON XVII Tahun 2008</v>
          </cell>
        </row>
        <row r="43">
          <cell r="B43" t="str">
            <v>No. PAKET KONTRAK</v>
          </cell>
          <cell r="E43" t="str">
            <v>:</v>
          </cell>
          <cell r="F43" t="str">
            <v/>
          </cell>
        </row>
        <row r="44">
          <cell r="B44" t="str">
            <v>NAMA PAKET</v>
          </cell>
          <cell r="E44" t="str">
            <v>:</v>
          </cell>
          <cell r="F44" t="str">
            <v>Pekerjaan Penyiapan Lahan, Pembangunan Jalan &amp; Drainase</v>
          </cell>
        </row>
        <row r="45">
          <cell r="B45" t="str">
            <v>PROP / KAB / KODYA</v>
          </cell>
          <cell r="E45" t="str">
            <v>:</v>
          </cell>
          <cell r="F45" t="str">
            <v xml:space="preserve">Propinsi Kalimantan Timur, Kabupaten Kutai Kartanegara </v>
          </cell>
        </row>
        <row r="47">
          <cell r="H47" t="str">
            <v>HARGA</v>
          </cell>
        </row>
        <row r="48">
          <cell r="B48" t="str">
            <v>No.</v>
          </cell>
          <cell r="C48" t="str">
            <v>U R A I A N</v>
          </cell>
          <cell r="F48" t="str">
            <v>KODE</v>
          </cell>
          <cell r="G48" t="str">
            <v>SATUAN</v>
          </cell>
          <cell r="H48" t="str">
            <v>SATUAN</v>
          </cell>
          <cell r="I48" t="str">
            <v>KETERANGAN</v>
          </cell>
        </row>
        <row r="49">
          <cell r="H49" t="str">
            <v>( Rp.)</v>
          </cell>
        </row>
        <row r="51">
          <cell r="B51" t="str">
            <v>1.</v>
          </cell>
          <cell r="D51" t="str">
            <v>P a s i r</v>
          </cell>
          <cell r="F51" t="str">
            <v>M01</v>
          </cell>
          <cell r="G51" t="str">
            <v>M3</v>
          </cell>
          <cell r="H51">
            <v>295000</v>
          </cell>
          <cell r="I51" t="str">
            <v>Dinas Cipta Karya Kutai</v>
          </cell>
          <cell r="J51">
            <v>295000</v>
          </cell>
        </row>
        <row r="53">
          <cell r="B53" t="str">
            <v>2.</v>
          </cell>
          <cell r="D53" t="str">
            <v>Batu Kali</v>
          </cell>
          <cell r="F53" t="str">
            <v>M02</v>
          </cell>
          <cell r="G53" t="str">
            <v>M3</v>
          </cell>
          <cell r="H53">
            <v>115500</v>
          </cell>
          <cell r="I53" t="str">
            <v>Dinas Cipta Karya Kutai</v>
          </cell>
        </row>
        <row r="55">
          <cell r="B55" t="str">
            <v>3.</v>
          </cell>
          <cell r="D55" t="str">
            <v>Agregat Kasar</v>
          </cell>
          <cell r="F55" t="str">
            <v>M03</v>
          </cell>
          <cell r="G55" t="str">
            <v>M3</v>
          </cell>
          <cell r="H55">
            <v>186000</v>
          </cell>
          <cell r="I55" t="str">
            <v>Dinas Cipta Karya Kutai</v>
          </cell>
          <cell r="J55">
            <v>186000</v>
          </cell>
        </row>
        <row r="57">
          <cell r="B57" t="str">
            <v>4.</v>
          </cell>
          <cell r="D57" t="str">
            <v>Agregat Halus</v>
          </cell>
          <cell r="F57" t="str">
            <v>M04</v>
          </cell>
          <cell r="G57" t="str">
            <v>M3</v>
          </cell>
          <cell r="H57">
            <v>175000</v>
          </cell>
          <cell r="I57" t="str">
            <v>Dinas Cipta Karya Kutai</v>
          </cell>
          <cell r="J57">
            <v>175000</v>
          </cell>
        </row>
        <row r="59">
          <cell r="B59" t="str">
            <v>5.</v>
          </cell>
          <cell r="D59" t="str">
            <v>F i l l e r</v>
          </cell>
          <cell r="F59" t="str">
            <v>M05</v>
          </cell>
          <cell r="G59" t="str">
            <v>Kg</v>
          </cell>
          <cell r="H59">
            <v>125</v>
          </cell>
          <cell r="I59" t="str">
            <v>Dinas Cipta Karya Kutai</v>
          </cell>
        </row>
        <row r="61">
          <cell r="B61" t="str">
            <v>6.</v>
          </cell>
          <cell r="D61" t="str">
            <v>Batu Belah / Kerakal</v>
          </cell>
          <cell r="F61" t="str">
            <v>M06</v>
          </cell>
          <cell r="G61" t="str">
            <v>M3</v>
          </cell>
          <cell r="H61">
            <v>110000</v>
          </cell>
          <cell r="I61" t="str">
            <v>Dinas Cipta Karya Kutai</v>
          </cell>
          <cell r="J61">
            <v>112500</v>
          </cell>
        </row>
        <row r="63">
          <cell r="B63" t="str">
            <v>7.</v>
          </cell>
          <cell r="D63" t="str">
            <v>G r a v e l</v>
          </cell>
          <cell r="F63" t="str">
            <v>M07</v>
          </cell>
          <cell r="G63" t="str">
            <v>M3</v>
          </cell>
          <cell r="H63">
            <v>80000</v>
          </cell>
          <cell r="I63" t="str">
            <v>Dinas Cipta Karya Kutai</v>
          </cell>
        </row>
        <row r="65">
          <cell r="B65" t="str">
            <v>8.</v>
          </cell>
          <cell r="D65" t="str">
            <v>Bahan Tanah Timbunan</v>
          </cell>
          <cell r="F65" t="str">
            <v>M08</v>
          </cell>
          <cell r="G65" t="str">
            <v>M3</v>
          </cell>
          <cell r="H65">
            <v>7000</v>
          </cell>
          <cell r="I65" t="str">
            <v>Dinas Cipta Karya Kutai</v>
          </cell>
          <cell r="J65">
            <v>7500</v>
          </cell>
        </row>
        <row r="67">
          <cell r="B67" t="str">
            <v>9.</v>
          </cell>
          <cell r="D67" t="str">
            <v>Bahan Pilihan</v>
          </cell>
          <cell r="F67" t="str">
            <v>M09</v>
          </cell>
          <cell r="G67" t="str">
            <v>M3</v>
          </cell>
          <cell r="H67">
            <v>31964.9</v>
          </cell>
          <cell r="I67" t="str">
            <v>Dinas Cipta Karya Kutai</v>
          </cell>
        </row>
        <row r="69">
          <cell r="B69" t="str">
            <v>10.</v>
          </cell>
          <cell r="D69" t="str">
            <v>Aspal Cement</v>
          </cell>
          <cell r="F69" t="str">
            <v>M10</v>
          </cell>
          <cell r="G69" t="str">
            <v>KG</v>
          </cell>
          <cell r="H69">
            <v>8184</v>
          </cell>
          <cell r="I69" t="str">
            <v xml:space="preserve"> Jurnal XXIII, hal 596</v>
          </cell>
        </row>
        <row r="71">
          <cell r="B71" t="str">
            <v>11.</v>
          </cell>
          <cell r="D71" t="str">
            <v>Kerosen / Minyak Tanah</v>
          </cell>
          <cell r="F71" t="str">
            <v>M11</v>
          </cell>
          <cell r="G71" t="str">
            <v>LITER</v>
          </cell>
          <cell r="H71">
            <v>2200</v>
          </cell>
          <cell r="I71" t="str">
            <v>Dinas Cipta Karya Kutai</v>
          </cell>
        </row>
        <row r="73">
          <cell r="B73" t="str">
            <v>12.</v>
          </cell>
          <cell r="D73" t="str">
            <v>Semen / PC  (50kg)</v>
          </cell>
          <cell r="F73" t="str">
            <v>M12</v>
          </cell>
          <cell r="G73" t="str">
            <v>Zak</v>
          </cell>
          <cell r="H73">
            <v>45500</v>
          </cell>
          <cell r="I73" t="str">
            <v>Dinas Cipta Karya Kutai</v>
          </cell>
        </row>
        <row r="74">
          <cell r="F74" t="str">
            <v>M12.a</v>
          </cell>
          <cell r="G74" t="str">
            <v>Kg</v>
          </cell>
          <cell r="H74">
            <v>910</v>
          </cell>
          <cell r="I74" t="str">
            <v>Dinas Cipta Karya Kutai</v>
          </cell>
        </row>
        <row r="75">
          <cell r="B75" t="str">
            <v>13.</v>
          </cell>
          <cell r="D75" t="str">
            <v>Besi Beton</v>
          </cell>
          <cell r="F75" t="str">
            <v>M13</v>
          </cell>
          <cell r="G75" t="str">
            <v>Kg</v>
          </cell>
          <cell r="H75">
            <v>15400</v>
          </cell>
          <cell r="I75" t="str">
            <v>Dinas Cipta Karya Kutai</v>
          </cell>
          <cell r="J75">
            <v>15340</v>
          </cell>
        </row>
        <row r="77">
          <cell r="B77" t="str">
            <v>14.</v>
          </cell>
          <cell r="D77" t="str">
            <v>Kawat Beton</v>
          </cell>
          <cell r="F77" t="str">
            <v>M14</v>
          </cell>
          <cell r="G77" t="str">
            <v>Kg</v>
          </cell>
          <cell r="H77">
            <v>14800</v>
          </cell>
          <cell r="I77" t="str">
            <v>Dinas Cipta Karya Kutai</v>
          </cell>
          <cell r="J77">
            <v>16639</v>
          </cell>
        </row>
        <row r="79">
          <cell r="B79" t="str">
            <v>15.</v>
          </cell>
          <cell r="D79" t="str">
            <v>Kawat Bronjong</v>
          </cell>
          <cell r="F79" t="str">
            <v>M15</v>
          </cell>
          <cell r="G79" t="str">
            <v>Kg</v>
          </cell>
          <cell r="H79">
            <v>35460</v>
          </cell>
          <cell r="I79" t="str">
            <v xml:space="preserve"> Jurnal XXIII, hal 596</v>
          </cell>
        </row>
        <row r="81">
          <cell r="B81" t="str">
            <v>16.</v>
          </cell>
          <cell r="D81" t="str">
            <v>S i r t u</v>
          </cell>
          <cell r="F81" t="str">
            <v>M16</v>
          </cell>
          <cell r="G81" t="str">
            <v>M3</v>
          </cell>
          <cell r="H81">
            <v>88000</v>
          </cell>
          <cell r="I81" t="str">
            <v>Dinas Cipta Karya Kutai</v>
          </cell>
          <cell r="J81">
            <v>88000</v>
          </cell>
        </row>
        <row r="83">
          <cell r="B83" t="str">
            <v>17.</v>
          </cell>
          <cell r="D83" t="str">
            <v>Cat Marka (Non Thermoplas)</v>
          </cell>
          <cell r="F83" t="str">
            <v>M17a</v>
          </cell>
          <cell r="G83" t="str">
            <v>Kg</v>
          </cell>
        </row>
        <row r="84">
          <cell r="D84" t="str">
            <v>Cat Marka (Thermoplastic)</v>
          </cell>
          <cell r="F84" t="str">
            <v>M17b</v>
          </cell>
          <cell r="G84" t="str">
            <v>Kg</v>
          </cell>
          <cell r="H84">
            <v>160023</v>
          </cell>
          <cell r="I84" t="str">
            <v xml:space="preserve"> Jurnal XXIII, hal 596</v>
          </cell>
        </row>
        <row r="85">
          <cell r="B85" t="str">
            <v>18.</v>
          </cell>
          <cell r="D85" t="str">
            <v>P a k u</v>
          </cell>
          <cell r="F85" t="str">
            <v>M18</v>
          </cell>
          <cell r="G85" t="str">
            <v>Kg</v>
          </cell>
          <cell r="H85">
            <v>8800</v>
          </cell>
          <cell r="I85" t="str">
            <v xml:space="preserve"> Lokasi Pekerjaan</v>
          </cell>
        </row>
        <row r="87">
          <cell r="I87" t="str">
            <v xml:space="preserve">Berlanjut ke halaman berikut  </v>
          </cell>
        </row>
        <row r="88">
          <cell r="B88" t="str">
            <v>DAFTAR</v>
          </cell>
        </row>
        <row r="89">
          <cell r="B89" t="str">
            <v>HARGA DASAR SATUAN BAHAN</v>
          </cell>
        </row>
        <row r="91">
          <cell r="B91" t="str">
            <v>PROYEK</v>
          </cell>
          <cell r="E91" t="str">
            <v>:</v>
          </cell>
          <cell r="F91" t="str">
            <v>Pembangunan Sarana dan Prasara PON XVII Tahun 2008</v>
          </cell>
        </row>
        <row r="92">
          <cell r="B92" t="str">
            <v>No. PAKET KONTRAK</v>
          </cell>
          <cell r="E92" t="str">
            <v>:</v>
          </cell>
          <cell r="F92" t="str">
            <v/>
          </cell>
        </row>
        <row r="93">
          <cell r="B93" t="str">
            <v>NAMA PAKET</v>
          </cell>
          <cell r="E93" t="str">
            <v>:</v>
          </cell>
          <cell r="F93" t="str">
            <v>Pekerjaan Penyiapan Lahan, Pembangunan Jalan &amp; Drainase</v>
          </cell>
        </row>
        <row r="94">
          <cell r="B94" t="str">
            <v>PROP / KAB / KODYA</v>
          </cell>
          <cell r="E94" t="str">
            <v>:</v>
          </cell>
          <cell r="F94" t="str">
            <v xml:space="preserve">Propinsi Kalimantan Timur, Kabupaten Kutai Kartanegara </v>
          </cell>
        </row>
        <row r="95">
          <cell r="I95" t="str">
            <v xml:space="preserve">Lanjutan </v>
          </cell>
        </row>
        <row r="96">
          <cell r="H96" t="str">
            <v>HARGA</v>
          </cell>
        </row>
        <row r="97">
          <cell r="B97" t="str">
            <v>No.</v>
          </cell>
          <cell r="C97" t="str">
            <v>U R A I A N</v>
          </cell>
          <cell r="F97" t="str">
            <v>KODE</v>
          </cell>
          <cell r="G97" t="str">
            <v>SATUAN</v>
          </cell>
          <cell r="H97" t="str">
            <v>SATUAN</v>
          </cell>
          <cell r="I97" t="str">
            <v>KETERANGAN</v>
          </cell>
        </row>
        <row r="98">
          <cell r="H98" t="str">
            <v>( Rp.)</v>
          </cell>
        </row>
        <row r="100">
          <cell r="B100" t="str">
            <v>19.</v>
          </cell>
          <cell r="D100" t="str">
            <v>Kayu Perancah</v>
          </cell>
          <cell r="F100" t="str">
            <v>M19</v>
          </cell>
          <cell r="G100" t="str">
            <v>M3</v>
          </cell>
          <cell r="H100">
            <v>1182985</v>
          </cell>
          <cell r="I100" t="str">
            <v xml:space="preserve"> Jurnal XXIII, hal 596</v>
          </cell>
          <cell r="J100">
            <v>1182985</v>
          </cell>
        </row>
        <row r="102">
          <cell r="B102" t="str">
            <v>20.</v>
          </cell>
          <cell r="D102" t="str">
            <v>B e n s i n</v>
          </cell>
          <cell r="F102" t="str">
            <v>M20</v>
          </cell>
          <cell r="G102" t="str">
            <v>LITER</v>
          </cell>
          <cell r="H102">
            <v>5450</v>
          </cell>
          <cell r="I102" t="str">
            <v xml:space="preserve"> Pertamina</v>
          </cell>
          <cell r="J102">
            <v>5450</v>
          </cell>
        </row>
        <row r="104">
          <cell r="B104" t="str">
            <v>21.</v>
          </cell>
          <cell r="D104" t="str">
            <v>S o l a r</v>
          </cell>
          <cell r="F104" t="str">
            <v>M21</v>
          </cell>
          <cell r="G104" t="str">
            <v>LITER</v>
          </cell>
          <cell r="H104">
            <v>5250</v>
          </cell>
          <cell r="I104" t="str">
            <v xml:space="preserve"> Pertamina</v>
          </cell>
          <cell r="J104">
            <v>5250</v>
          </cell>
        </row>
        <row r="106">
          <cell r="B106" t="str">
            <v>22.</v>
          </cell>
          <cell r="D106" t="str">
            <v>Minyak Pelumas / Olie</v>
          </cell>
          <cell r="F106" t="str">
            <v>M22</v>
          </cell>
          <cell r="G106" t="str">
            <v>LITER</v>
          </cell>
          <cell r="H106">
            <v>28186</v>
          </cell>
          <cell r="I106" t="str">
            <v xml:space="preserve"> Pertamina</v>
          </cell>
        </row>
        <row r="108">
          <cell r="B108" t="str">
            <v>23.</v>
          </cell>
          <cell r="D108" t="str">
            <v>Plastik Filter</v>
          </cell>
          <cell r="F108" t="str">
            <v>M23</v>
          </cell>
          <cell r="G108" t="str">
            <v>M2</v>
          </cell>
          <cell r="H108">
            <v>8400</v>
          </cell>
          <cell r="I108" t="str">
            <v xml:space="preserve"> Lokasi Pekerjaan</v>
          </cell>
        </row>
        <row r="110">
          <cell r="B110" t="str">
            <v>24.</v>
          </cell>
          <cell r="D110" t="str">
            <v>Pipa Galvanis Dia. 3"</v>
          </cell>
          <cell r="F110" t="str">
            <v>M24</v>
          </cell>
          <cell r="G110" t="str">
            <v>Batang</v>
          </cell>
          <cell r="H110">
            <v>260000</v>
          </cell>
          <cell r="I110" t="str">
            <v xml:space="preserve"> Lokasi Pekerjaan</v>
          </cell>
        </row>
        <row r="112">
          <cell r="B112" t="str">
            <v>25.</v>
          </cell>
          <cell r="D112" t="str">
            <v>Pipa Porus</v>
          </cell>
          <cell r="F112" t="str">
            <v>M25</v>
          </cell>
          <cell r="G112" t="str">
            <v>M'</v>
          </cell>
          <cell r="H112">
            <v>40000</v>
          </cell>
          <cell r="I112" t="str">
            <v xml:space="preserve"> Lokasi Pekerjaan</v>
          </cell>
        </row>
        <row r="114">
          <cell r="B114" t="str">
            <v>26.</v>
          </cell>
          <cell r="D114" t="str">
            <v>Bahan Agr.Base Kelas A</v>
          </cell>
          <cell r="F114" t="str">
            <v>M26</v>
          </cell>
          <cell r="G114" t="str">
            <v>M3</v>
          </cell>
          <cell r="H114">
            <v>0</v>
          </cell>
          <cell r="I114" t="str">
            <v>Tidak Tersedia</v>
          </cell>
        </row>
        <row r="116">
          <cell r="B116" t="str">
            <v>27.</v>
          </cell>
          <cell r="D116" t="str">
            <v>Bahan Agr.Base Kelas B</v>
          </cell>
          <cell r="F116" t="str">
            <v>M27</v>
          </cell>
          <cell r="G116" t="str">
            <v>M3</v>
          </cell>
          <cell r="H116">
            <v>0</v>
          </cell>
          <cell r="I116" t="str">
            <v>Tidak Tersedia</v>
          </cell>
        </row>
        <row r="118">
          <cell r="B118" t="str">
            <v>28.</v>
          </cell>
          <cell r="D118" t="str">
            <v>Bahan Agr.Base Kelas C</v>
          </cell>
          <cell r="F118" t="str">
            <v>M28</v>
          </cell>
          <cell r="G118" t="str">
            <v>M3</v>
          </cell>
          <cell r="H118">
            <v>0</v>
          </cell>
          <cell r="I118" t="str">
            <v>Tidak Tersedia</v>
          </cell>
        </row>
        <row r="120">
          <cell r="B120" t="str">
            <v>29.</v>
          </cell>
          <cell r="D120" t="str">
            <v>Bahan Agr.Base Kelas C2</v>
          </cell>
          <cell r="F120" t="str">
            <v>M29</v>
          </cell>
          <cell r="G120" t="str">
            <v>M3</v>
          </cell>
          <cell r="H120">
            <v>0</v>
          </cell>
          <cell r="I120" t="str">
            <v xml:space="preserve"> Tidak tersedia</v>
          </cell>
        </row>
        <row r="122">
          <cell r="B122" t="str">
            <v>30.</v>
          </cell>
          <cell r="D122" t="str">
            <v>Geotextile Woven PEC 200</v>
          </cell>
          <cell r="F122" t="str">
            <v>M30</v>
          </cell>
          <cell r="G122" t="str">
            <v>M2</v>
          </cell>
          <cell r="H122">
            <v>30000</v>
          </cell>
          <cell r="I122" t="str">
            <v xml:space="preserve"> Lokasi Pekerjaan</v>
          </cell>
        </row>
        <row r="124">
          <cell r="D124" t="str">
            <v>Geotextile Non-Woven</v>
          </cell>
          <cell r="F124" t="str">
            <v>M30.a</v>
          </cell>
          <cell r="G124" t="str">
            <v>M2</v>
          </cell>
          <cell r="H124">
            <v>25000</v>
          </cell>
          <cell r="I124" t="str">
            <v>Lokasi Pekerjaan</v>
          </cell>
        </row>
        <row r="126">
          <cell r="B126" t="str">
            <v>31.</v>
          </cell>
          <cell r="D126" t="str">
            <v>Aspal Emulsi</v>
          </cell>
          <cell r="F126" t="str">
            <v>M31</v>
          </cell>
          <cell r="G126" t="str">
            <v>Kg</v>
          </cell>
          <cell r="H126">
            <v>6000</v>
          </cell>
          <cell r="I126" t="str">
            <v xml:space="preserve"> Base Camp</v>
          </cell>
        </row>
        <row r="128">
          <cell r="B128" t="str">
            <v>32.</v>
          </cell>
          <cell r="D128" t="str">
            <v>Gebalan Rumput</v>
          </cell>
          <cell r="F128" t="str">
            <v>M32</v>
          </cell>
          <cell r="G128" t="str">
            <v>M2</v>
          </cell>
          <cell r="H128">
            <v>12000</v>
          </cell>
          <cell r="I128" t="str">
            <v xml:space="preserve"> Lokasi Pekerjaan</v>
          </cell>
        </row>
        <row r="130">
          <cell r="B130" t="str">
            <v>33.</v>
          </cell>
          <cell r="D130" t="str">
            <v>Thinner</v>
          </cell>
          <cell r="F130" t="str">
            <v>M33</v>
          </cell>
          <cell r="G130" t="str">
            <v>LITER</v>
          </cell>
          <cell r="H130">
            <v>15000</v>
          </cell>
          <cell r="I130" t="str">
            <v xml:space="preserve"> Lokasi Pekerjaan</v>
          </cell>
        </row>
        <row r="132">
          <cell r="B132" t="str">
            <v>34.</v>
          </cell>
          <cell r="D132" t="str">
            <v>Glass Bead</v>
          </cell>
          <cell r="F132" t="str">
            <v>M34</v>
          </cell>
          <cell r="G132" t="str">
            <v>Kg</v>
          </cell>
          <cell r="H132">
            <v>27500</v>
          </cell>
          <cell r="I132" t="str">
            <v xml:space="preserve"> Lokasi Pekerjaan</v>
          </cell>
        </row>
        <row r="134">
          <cell r="B134" t="str">
            <v>35.</v>
          </cell>
          <cell r="D134" t="str">
            <v>Pelat Rambu (Eng. Grade)</v>
          </cell>
          <cell r="F134" t="str">
            <v>M35a</v>
          </cell>
          <cell r="G134" t="str">
            <v>BH</v>
          </cell>
          <cell r="H134">
            <v>275000</v>
          </cell>
          <cell r="I134" t="str">
            <v xml:space="preserve"> Lokasi Pekerjaan</v>
          </cell>
        </row>
        <row r="135">
          <cell r="D135" t="str">
            <v>Pelat Rambu (High I. Grade)</v>
          </cell>
          <cell r="F135" t="str">
            <v>M35b</v>
          </cell>
          <cell r="G135" t="str">
            <v>BH</v>
          </cell>
          <cell r="H135">
            <v>275000</v>
          </cell>
          <cell r="I135" t="str">
            <v xml:space="preserve"> Lokasi Pekerjaan</v>
          </cell>
        </row>
        <row r="136">
          <cell r="B136" t="str">
            <v>36.</v>
          </cell>
          <cell r="D136" t="str">
            <v>Rel Pengaman</v>
          </cell>
          <cell r="F136" t="str">
            <v>M36</v>
          </cell>
          <cell r="G136" t="str">
            <v>M'</v>
          </cell>
          <cell r="H136">
            <v>275000</v>
          </cell>
          <cell r="I136" t="str">
            <v xml:space="preserve"> Lokasi Pekerjaan</v>
          </cell>
        </row>
        <row r="138">
          <cell r="I138" t="str">
            <v xml:space="preserve">Berlanjut ke halaman berikut  </v>
          </cell>
        </row>
        <row r="139">
          <cell r="B139" t="str">
            <v>DAFTAR</v>
          </cell>
        </row>
        <row r="140">
          <cell r="B140" t="str">
            <v>HARGA DASAR SATUAN BAHAN</v>
          </cell>
        </row>
        <row r="142">
          <cell r="B142" t="str">
            <v>PROYEK</v>
          </cell>
          <cell r="E142" t="str">
            <v>:</v>
          </cell>
          <cell r="F142" t="str">
            <v>Pembangunan Sarana dan Prasara PON XVII Tahun 2008</v>
          </cell>
        </row>
        <row r="143">
          <cell r="B143" t="str">
            <v>No. PAKET KONTRAK</v>
          </cell>
          <cell r="E143" t="str">
            <v>:</v>
          </cell>
          <cell r="F143" t="str">
            <v/>
          </cell>
        </row>
        <row r="144">
          <cell r="B144" t="str">
            <v>NAMA PAKET</v>
          </cell>
          <cell r="E144" t="str">
            <v>:</v>
          </cell>
          <cell r="F144" t="str">
            <v>Pekerjaan Penyiapan Lahan, Pembangunan Jalan &amp; Drainase</v>
          </cell>
        </row>
        <row r="145">
          <cell r="B145" t="str">
            <v>PROP / KAB / KODYA</v>
          </cell>
          <cell r="E145" t="str">
            <v>:</v>
          </cell>
          <cell r="F145" t="str">
            <v xml:space="preserve">Propinsi Kalimantan Timur, Kabupaten Kutai Kartanegara </v>
          </cell>
        </row>
        <row r="146">
          <cell r="I146" t="str">
            <v xml:space="preserve">Lanjutan </v>
          </cell>
        </row>
        <row r="147">
          <cell r="H147" t="str">
            <v>HARGA</v>
          </cell>
        </row>
        <row r="148">
          <cell r="B148" t="str">
            <v>No.</v>
          </cell>
          <cell r="C148" t="str">
            <v>U R A I A N</v>
          </cell>
          <cell r="F148" t="str">
            <v>KODE</v>
          </cell>
          <cell r="G148" t="str">
            <v>SATUAN</v>
          </cell>
          <cell r="H148" t="str">
            <v>SATUAN</v>
          </cell>
          <cell r="I148" t="str">
            <v>KETERANGAN</v>
          </cell>
        </row>
        <row r="149">
          <cell r="H149" t="str">
            <v>( Rp.)</v>
          </cell>
        </row>
        <row r="151">
          <cell r="B151" t="str">
            <v>37.</v>
          </cell>
          <cell r="D151" t="str">
            <v>Beton K-250</v>
          </cell>
          <cell r="F151" t="str">
            <v>M37</v>
          </cell>
          <cell r="G151" t="str">
            <v>M3</v>
          </cell>
          <cell r="H151">
            <v>895750</v>
          </cell>
          <cell r="I151" t="str">
            <v>Survey Pasar</v>
          </cell>
        </row>
        <row r="153">
          <cell r="B153" t="str">
            <v>38.</v>
          </cell>
          <cell r="D153" t="str">
            <v>Beton K-225</v>
          </cell>
          <cell r="F153" t="str">
            <v>M38</v>
          </cell>
          <cell r="G153" t="str">
            <v>M3</v>
          </cell>
          <cell r="H153">
            <v>701049.83180000004</v>
          </cell>
          <cell r="I153" t="str">
            <v>Survey Pasar</v>
          </cell>
          <cell r="J153">
            <v>701049.83180000004</v>
          </cell>
        </row>
        <row r="155">
          <cell r="B155" t="str">
            <v>39.</v>
          </cell>
          <cell r="D155" t="str">
            <v>Baja Tulangan (Polos) U24</v>
          </cell>
          <cell r="F155" t="str">
            <v>M39a</v>
          </cell>
          <cell r="G155" t="str">
            <v>Kg</v>
          </cell>
          <cell r="H155">
            <v>12811</v>
          </cell>
          <cell r="I155" t="str">
            <v>HPSK 2005, Kaltim</v>
          </cell>
        </row>
        <row r="156">
          <cell r="D156" t="str">
            <v>Baja Tulangan (Ulir) D32</v>
          </cell>
          <cell r="F156" t="str">
            <v>M39b</v>
          </cell>
          <cell r="G156" t="str">
            <v>Kg</v>
          </cell>
          <cell r="H156">
            <v>15340</v>
          </cell>
          <cell r="I156" t="str">
            <v>HPSK 2005, Kaltim</v>
          </cell>
        </row>
        <row r="157">
          <cell r="B157" t="str">
            <v>40.</v>
          </cell>
          <cell r="D157" t="str">
            <v>Kapur</v>
          </cell>
          <cell r="F157" t="str">
            <v>M40</v>
          </cell>
          <cell r="G157" t="str">
            <v>M3</v>
          </cell>
          <cell r="H157">
            <v>0</v>
          </cell>
          <cell r="I157" t="str">
            <v>Tidak Tersedia</v>
          </cell>
        </row>
        <row r="159">
          <cell r="B159" t="str">
            <v>41.</v>
          </cell>
          <cell r="D159" t="str">
            <v>Chipping</v>
          </cell>
          <cell r="F159" t="str">
            <v>M41</v>
          </cell>
          <cell r="G159" t="str">
            <v>M3</v>
          </cell>
          <cell r="H159">
            <v>176000</v>
          </cell>
          <cell r="I159" t="str">
            <v xml:space="preserve"> Base Camp</v>
          </cell>
        </row>
        <row r="160">
          <cell r="G160" t="str">
            <v>Kg</v>
          </cell>
          <cell r="H160">
            <v>93</v>
          </cell>
          <cell r="I160" t="str">
            <v xml:space="preserve"> Base Camp</v>
          </cell>
        </row>
        <row r="162">
          <cell r="B162" t="str">
            <v>42.</v>
          </cell>
          <cell r="D162" t="str">
            <v>Cat</v>
          </cell>
          <cell r="F162" t="str">
            <v>M42</v>
          </cell>
          <cell r="G162" t="str">
            <v>Kg</v>
          </cell>
          <cell r="H162">
            <v>40006</v>
          </cell>
          <cell r="I162" t="str">
            <v xml:space="preserve"> Jurnal XXIII, hal 595</v>
          </cell>
        </row>
        <row r="164">
          <cell r="B164" t="str">
            <v>43.</v>
          </cell>
          <cell r="D164" t="str">
            <v>Pemantul Cahaya (Reflector)</v>
          </cell>
          <cell r="F164" t="str">
            <v>M43</v>
          </cell>
          <cell r="G164" t="str">
            <v>Bh.</v>
          </cell>
          <cell r="H164">
            <v>17500</v>
          </cell>
          <cell r="I164" t="str">
            <v>Survey Pasar</v>
          </cell>
        </row>
        <row r="166">
          <cell r="B166" t="str">
            <v>44.</v>
          </cell>
          <cell r="D166" t="str">
            <v>Pasir Merah</v>
          </cell>
          <cell r="F166" t="str">
            <v>M44</v>
          </cell>
          <cell r="G166" t="str">
            <v>M3</v>
          </cell>
          <cell r="H166">
            <v>71500</v>
          </cell>
          <cell r="I166" t="str">
            <v>Survey Pasar</v>
          </cell>
        </row>
        <row r="168">
          <cell r="B168" t="str">
            <v>45.</v>
          </cell>
          <cell r="D168" t="str">
            <v>Arbocell</v>
          </cell>
          <cell r="F168" t="str">
            <v>M45</v>
          </cell>
          <cell r="G168" t="str">
            <v>Kg.</v>
          </cell>
          <cell r="H168">
            <v>31000</v>
          </cell>
          <cell r="I168" t="str">
            <v xml:space="preserve"> Base Camp</v>
          </cell>
        </row>
        <row r="170">
          <cell r="B170" t="str">
            <v>46.</v>
          </cell>
          <cell r="D170" t="str">
            <v>Baja Bergelombang / Arnco</v>
          </cell>
          <cell r="F170" t="str">
            <v>M46</v>
          </cell>
          <cell r="G170" t="str">
            <v>Kg</v>
          </cell>
          <cell r="H170">
            <v>45451</v>
          </cell>
          <cell r="I170" t="str">
            <v>HPSK 2005, Kaltim</v>
          </cell>
        </row>
        <row r="172">
          <cell r="B172" t="str">
            <v>47.</v>
          </cell>
          <cell r="D172" t="str">
            <v>Beton K-175</v>
          </cell>
          <cell r="F172" t="str">
            <v>M47</v>
          </cell>
          <cell r="G172" t="str">
            <v>M3</v>
          </cell>
          <cell r="H172">
            <v>745375</v>
          </cell>
          <cell r="I172" t="str">
            <v>HPSK 2005, Kaltim</v>
          </cell>
        </row>
        <row r="174">
          <cell r="B174" t="str">
            <v>48.</v>
          </cell>
          <cell r="D174" t="str">
            <v>Baja Struktur</v>
          </cell>
          <cell r="F174" t="str">
            <v>M48</v>
          </cell>
          <cell r="G174" t="str">
            <v>Kg</v>
          </cell>
          <cell r="H174">
            <v>30011</v>
          </cell>
          <cell r="I174" t="str">
            <v>HPSK 2005, Kaltim</v>
          </cell>
        </row>
        <row r="176">
          <cell r="B176" t="str">
            <v>49.</v>
          </cell>
          <cell r="D176" t="str">
            <v>Tiang Pancang Baja</v>
          </cell>
          <cell r="F176" t="str">
            <v>M49</v>
          </cell>
          <cell r="G176" t="str">
            <v>M'</v>
          </cell>
          <cell r="H176">
            <v>1721326</v>
          </cell>
          <cell r="I176" t="str">
            <v xml:space="preserve"> Lokasi Pekerjaan</v>
          </cell>
        </row>
        <row r="178">
          <cell r="B178" t="str">
            <v>50.</v>
          </cell>
          <cell r="D178" t="str">
            <v>T. Pancang Beton Pratekan</v>
          </cell>
          <cell r="F178" t="str">
            <v>M50</v>
          </cell>
          <cell r="G178" t="str">
            <v>M'</v>
          </cell>
          <cell r="H178">
            <v>280</v>
          </cell>
          <cell r="I178" t="str">
            <v>HPSK 2005, Kaltim</v>
          </cell>
        </row>
        <row r="180">
          <cell r="B180" t="str">
            <v>51.</v>
          </cell>
          <cell r="D180" t="str">
            <v>Kawat Las</v>
          </cell>
          <cell r="F180" t="str">
            <v>M51</v>
          </cell>
          <cell r="G180" t="str">
            <v>Kg</v>
          </cell>
          <cell r="H180">
            <v>50005</v>
          </cell>
          <cell r="I180" t="str">
            <v xml:space="preserve"> Jurnal XXIII, hal 595</v>
          </cell>
        </row>
        <row r="182">
          <cell r="B182" t="str">
            <v>52.</v>
          </cell>
          <cell r="D182" t="str">
            <v>Pipa Baja</v>
          </cell>
          <cell r="F182" t="str">
            <v>M52</v>
          </cell>
          <cell r="G182" t="str">
            <v>Kg</v>
          </cell>
          <cell r="H182">
            <v>0</v>
          </cell>
          <cell r="I182" t="str">
            <v>Tidak Tersedia</v>
          </cell>
        </row>
        <row r="184">
          <cell r="B184" t="str">
            <v>53.</v>
          </cell>
          <cell r="D184" t="str">
            <v>Minyak Fluks</v>
          </cell>
          <cell r="F184" t="str">
            <v>M53</v>
          </cell>
          <cell r="G184" t="str">
            <v>Liter</v>
          </cell>
          <cell r="H184">
            <v>2400</v>
          </cell>
          <cell r="I184" t="str">
            <v xml:space="preserve"> Base Camp</v>
          </cell>
        </row>
        <row r="187">
          <cell r="I187" t="str">
            <v xml:space="preserve">Berlanjut ke halaman berikut  </v>
          </cell>
        </row>
        <row r="202">
          <cell r="H202">
            <v>315000</v>
          </cell>
        </row>
      </sheetData>
      <sheetData sheetId="20">
        <row r="2">
          <cell r="B2" t="str">
            <v>DAFTAR BIAYA SEWA PERALATAN PER JAM KERJA</v>
          </cell>
        </row>
        <row r="4">
          <cell r="J4" t="str">
            <v>BIAYA / SEWA</v>
          </cell>
          <cell r="K4" t="str">
            <v>BIAYA</v>
          </cell>
        </row>
        <row r="5">
          <cell r="B5" t="str">
            <v>No.</v>
          </cell>
          <cell r="C5" t="str">
            <v>URAIAN</v>
          </cell>
          <cell r="E5" t="str">
            <v>KO</v>
          </cell>
          <cell r="F5" t="str">
            <v>HP</v>
          </cell>
          <cell r="G5" t="str">
            <v>KAP.</v>
          </cell>
          <cell r="I5" t="str">
            <v>HARGA</v>
          </cell>
          <cell r="J5" t="str">
            <v>ALAT/JAM</v>
          </cell>
          <cell r="K5" t="str">
            <v>SEWA</v>
          </cell>
          <cell r="L5" t="str">
            <v>KET.</v>
          </cell>
        </row>
        <row r="6">
          <cell r="E6" t="str">
            <v>DE</v>
          </cell>
          <cell r="I6" t="str">
            <v>ALAT</v>
          </cell>
          <cell r="J6" t="str">
            <v>Jurnal XXIII</v>
          </cell>
          <cell r="K6" t="str">
            <v>ALAT/JAM</v>
          </cell>
        </row>
        <row r="7">
          <cell r="J7" t="str">
            <v>(di luar PPN)</v>
          </cell>
          <cell r="K7" t="str">
            <v>(di luar PPN)</v>
          </cell>
        </row>
        <row r="9">
          <cell r="B9" t="str">
            <v>1.</v>
          </cell>
          <cell r="D9" t="str">
            <v>ASPHALT MIXING PLANT</v>
          </cell>
          <cell r="E9" t="str">
            <v>E01</v>
          </cell>
          <cell r="F9">
            <v>150</v>
          </cell>
          <cell r="G9">
            <v>50</v>
          </cell>
          <cell r="H9" t="str">
            <v>T/Jam</v>
          </cell>
          <cell r="I9">
            <v>0</v>
          </cell>
          <cell r="J9">
            <v>2653100</v>
          </cell>
          <cell r="K9">
            <v>0</v>
          </cell>
          <cell r="L9" t="str">
            <v>Sewa Alat</v>
          </cell>
        </row>
        <row r="10">
          <cell r="B10" t="str">
            <v>2.</v>
          </cell>
          <cell r="D10" t="str">
            <v>ASPHALT FINISHER</v>
          </cell>
          <cell r="E10" t="str">
            <v>E02</v>
          </cell>
          <cell r="F10">
            <v>47</v>
          </cell>
          <cell r="G10">
            <v>6</v>
          </cell>
          <cell r="H10" t="str">
            <v>Ton</v>
          </cell>
          <cell r="I10">
            <v>0</v>
          </cell>
          <cell r="J10">
            <v>349140</v>
          </cell>
          <cell r="K10">
            <v>0</v>
          </cell>
          <cell r="L10" t="str">
            <v>Sewa Alat</v>
          </cell>
        </row>
        <row r="11">
          <cell r="B11" t="str">
            <v>3.</v>
          </cell>
          <cell r="D11" t="str">
            <v>ASPHALT SPRAYER</v>
          </cell>
          <cell r="E11" t="str">
            <v>E03</v>
          </cell>
          <cell r="F11">
            <v>15</v>
          </cell>
          <cell r="G11">
            <v>800</v>
          </cell>
          <cell r="H11" t="str">
            <v>Liter</v>
          </cell>
          <cell r="I11">
            <v>0</v>
          </cell>
          <cell r="J11">
            <v>95469</v>
          </cell>
          <cell r="K11">
            <v>0</v>
          </cell>
          <cell r="L11" t="str">
            <v>Sewa Alat</v>
          </cell>
        </row>
        <row r="12">
          <cell r="B12" t="str">
            <v>4.</v>
          </cell>
          <cell r="D12" t="str">
            <v>BULLDOZER 100-150 HP</v>
          </cell>
          <cell r="E12" t="str">
            <v>E04</v>
          </cell>
          <cell r="F12">
            <v>140</v>
          </cell>
          <cell r="J12">
            <v>769199</v>
          </cell>
        </row>
        <row r="13">
          <cell r="B13" t="str">
            <v>5.</v>
          </cell>
          <cell r="D13" t="str">
            <v>COMPRESSOR 4000-6500 L\M</v>
          </cell>
          <cell r="E13" t="str">
            <v>E05</v>
          </cell>
          <cell r="F13">
            <v>80</v>
          </cell>
          <cell r="J13">
            <v>136363</v>
          </cell>
        </row>
        <row r="14">
          <cell r="B14" t="str">
            <v>6.</v>
          </cell>
          <cell r="D14" t="str">
            <v>CONCRETE MIXER 0.3-0.6 M3</v>
          </cell>
          <cell r="E14" t="str">
            <v>E06</v>
          </cell>
          <cell r="F14">
            <v>15</v>
          </cell>
          <cell r="G14">
            <v>500</v>
          </cell>
          <cell r="H14" t="str">
            <v>Liter</v>
          </cell>
          <cell r="I14">
            <v>0</v>
          </cell>
          <cell r="J14">
            <v>61828</v>
          </cell>
          <cell r="K14">
            <v>0</v>
          </cell>
          <cell r="L14" t="str">
            <v>Sewa Alat</v>
          </cell>
        </row>
        <row r="15">
          <cell r="B15" t="str">
            <v>7.</v>
          </cell>
          <cell r="D15" t="str">
            <v>CRANE 10-15 TON</v>
          </cell>
          <cell r="E15" t="str">
            <v>E07</v>
          </cell>
          <cell r="F15">
            <v>150</v>
          </cell>
          <cell r="G15">
            <v>15</v>
          </cell>
          <cell r="H15" t="str">
            <v>Ton</v>
          </cell>
          <cell r="I15">
            <v>0</v>
          </cell>
          <cell r="J15">
            <v>545531</v>
          </cell>
          <cell r="K15">
            <v>0</v>
          </cell>
          <cell r="L15" t="str">
            <v>Sewa Alat</v>
          </cell>
        </row>
        <row r="16">
          <cell r="B16" t="str">
            <v>8.</v>
          </cell>
          <cell r="D16" t="str">
            <v>DUMP TRUCK 3-4 M3</v>
          </cell>
          <cell r="E16" t="str">
            <v>E08</v>
          </cell>
          <cell r="F16">
            <v>100</v>
          </cell>
          <cell r="G16">
            <v>4</v>
          </cell>
          <cell r="H16" t="str">
            <v>Ton</v>
          </cell>
          <cell r="I16">
            <v>0</v>
          </cell>
          <cell r="J16">
            <v>75000</v>
          </cell>
          <cell r="K16">
            <v>0</v>
          </cell>
          <cell r="L16" t="str">
            <v>Sewa Alat</v>
          </cell>
        </row>
        <row r="17">
          <cell r="B17" t="str">
            <v>9.</v>
          </cell>
          <cell r="D17" t="str">
            <v>DUMP TRUCK</v>
          </cell>
          <cell r="E17" t="str">
            <v>E09</v>
          </cell>
          <cell r="F17">
            <v>125</v>
          </cell>
          <cell r="G17">
            <v>8</v>
          </cell>
          <cell r="H17" t="str">
            <v>Ton</v>
          </cell>
          <cell r="I17">
            <v>0</v>
          </cell>
          <cell r="J17">
            <v>495415</v>
          </cell>
          <cell r="K17">
            <v>0</v>
          </cell>
          <cell r="L17" t="str">
            <v>Sewa Alat</v>
          </cell>
        </row>
        <row r="18">
          <cell r="B18" t="str">
            <v>10.</v>
          </cell>
          <cell r="D18" t="str">
            <v>EXCAVATOR 80-140 HP</v>
          </cell>
          <cell r="E18" t="str">
            <v>E10</v>
          </cell>
          <cell r="F18">
            <v>80</v>
          </cell>
          <cell r="G18">
            <v>0.5</v>
          </cell>
          <cell r="H18" t="str">
            <v>M3</v>
          </cell>
          <cell r="I18">
            <v>0</v>
          </cell>
          <cell r="J18">
            <v>643728</v>
          </cell>
          <cell r="K18">
            <v>0</v>
          </cell>
          <cell r="L18" t="str">
            <v>Sewa Alat</v>
          </cell>
        </row>
        <row r="19">
          <cell r="B19" t="str">
            <v>11.</v>
          </cell>
          <cell r="D19" t="str">
            <v>FLAT BED TRUCK 3-4 M3</v>
          </cell>
          <cell r="E19" t="str">
            <v>E11</v>
          </cell>
          <cell r="F19">
            <v>100</v>
          </cell>
          <cell r="G19">
            <v>4</v>
          </cell>
          <cell r="H19" t="str">
            <v>M3</v>
          </cell>
          <cell r="I19">
            <v>0</v>
          </cell>
          <cell r="J19">
            <v>495415</v>
          </cell>
          <cell r="K19">
            <v>0</v>
          </cell>
          <cell r="L19" t="str">
            <v>Sewa Alat</v>
          </cell>
        </row>
        <row r="20">
          <cell r="B20" t="str">
            <v>12.</v>
          </cell>
          <cell r="D20" t="str">
            <v>GENERATOR SET</v>
          </cell>
          <cell r="E20" t="str">
            <v>E12</v>
          </cell>
          <cell r="F20">
            <v>175</v>
          </cell>
          <cell r="G20">
            <v>125</v>
          </cell>
          <cell r="H20" t="str">
            <v>KVA</v>
          </cell>
          <cell r="I20">
            <v>0</v>
          </cell>
          <cell r="J20">
            <v>396420</v>
          </cell>
          <cell r="K20">
            <v>0</v>
          </cell>
          <cell r="L20" t="str">
            <v>Sewa Alat</v>
          </cell>
        </row>
        <row r="21">
          <cell r="B21" t="str">
            <v>13.</v>
          </cell>
          <cell r="D21" t="str">
            <v>MOTOR GRADER &gt;100 HP</v>
          </cell>
          <cell r="E21" t="str">
            <v>E13</v>
          </cell>
          <cell r="F21">
            <v>125</v>
          </cell>
          <cell r="J21">
            <v>384027.23</v>
          </cell>
        </row>
        <row r="22">
          <cell r="B22" t="str">
            <v>14.</v>
          </cell>
          <cell r="D22" t="str">
            <v>TRACK LOADER 75-100 HP</v>
          </cell>
          <cell r="E22" t="str">
            <v>E14</v>
          </cell>
          <cell r="F22">
            <v>90</v>
          </cell>
          <cell r="G22">
            <v>1.6</v>
          </cell>
          <cell r="H22" t="str">
            <v>M3</v>
          </cell>
          <cell r="I22">
            <v>0</v>
          </cell>
          <cell r="J22">
            <v>400056</v>
          </cell>
          <cell r="K22">
            <v>0</v>
          </cell>
          <cell r="L22" t="str">
            <v>Sewa Alat</v>
          </cell>
        </row>
        <row r="23">
          <cell r="B23" t="str">
            <v>15.</v>
          </cell>
          <cell r="D23" t="str">
            <v>WHEEL LOADER 1.0-1.6 M3</v>
          </cell>
          <cell r="E23" t="str">
            <v>E15</v>
          </cell>
          <cell r="F23">
            <v>105</v>
          </cell>
          <cell r="G23">
            <v>1.5</v>
          </cell>
          <cell r="H23" t="str">
            <v>M3</v>
          </cell>
          <cell r="I23">
            <v>0</v>
          </cell>
          <cell r="J23">
            <v>584260</v>
          </cell>
          <cell r="K23">
            <v>0</v>
          </cell>
          <cell r="L23" t="str">
            <v>Sewa Alat</v>
          </cell>
        </row>
        <row r="24">
          <cell r="B24" t="str">
            <v>16.</v>
          </cell>
          <cell r="D24" t="str">
            <v>THREE WHEEL ROLLER 6-8 T</v>
          </cell>
          <cell r="E24" t="str">
            <v>E16</v>
          </cell>
          <cell r="F24">
            <v>55</v>
          </cell>
          <cell r="G24">
            <v>8</v>
          </cell>
          <cell r="H24" t="str">
            <v>Ton</v>
          </cell>
          <cell r="I24">
            <v>0</v>
          </cell>
          <cell r="J24">
            <v>509163</v>
          </cell>
          <cell r="K24">
            <v>0</v>
          </cell>
          <cell r="L24" t="str">
            <v>Sewa Alat</v>
          </cell>
        </row>
        <row r="25">
          <cell r="B25" t="str">
            <v>17.</v>
          </cell>
          <cell r="D25" t="str">
            <v>TANDEM ROLLER 6-8 T.</v>
          </cell>
          <cell r="E25" t="str">
            <v>E17</v>
          </cell>
          <cell r="F25">
            <v>50</v>
          </cell>
          <cell r="G25">
            <v>8</v>
          </cell>
          <cell r="H25" t="str">
            <v>Ton</v>
          </cell>
          <cell r="I25">
            <v>0</v>
          </cell>
          <cell r="J25">
            <v>300000</v>
          </cell>
          <cell r="K25">
            <v>0</v>
          </cell>
          <cell r="L25" t="str">
            <v>Sewa Alat</v>
          </cell>
        </row>
        <row r="26">
          <cell r="B26" t="str">
            <v>18.</v>
          </cell>
          <cell r="D26" t="str">
            <v>TIRE ROLLER 8-10 T.</v>
          </cell>
          <cell r="E26" t="str">
            <v>E18</v>
          </cell>
          <cell r="F26">
            <v>60</v>
          </cell>
          <cell r="G26">
            <v>10</v>
          </cell>
          <cell r="H26" t="str">
            <v>Ton</v>
          </cell>
          <cell r="I26">
            <v>0</v>
          </cell>
          <cell r="J26">
            <v>315000</v>
          </cell>
          <cell r="K26">
            <v>0</v>
          </cell>
          <cell r="L26" t="str">
            <v>Sewa Alat</v>
          </cell>
        </row>
        <row r="27">
          <cell r="B27" t="str">
            <v>19.</v>
          </cell>
          <cell r="D27" t="str">
            <v>VIBRATORY ROLLER 5-8 T.</v>
          </cell>
          <cell r="E27" t="str">
            <v>E19</v>
          </cell>
          <cell r="F27">
            <v>75</v>
          </cell>
          <cell r="G27">
            <v>7</v>
          </cell>
          <cell r="H27" t="str">
            <v>Ton</v>
          </cell>
          <cell r="I27">
            <v>0</v>
          </cell>
          <cell r="J27">
            <v>509163</v>
          </cell>
          <cell r="K27">
            <v>0</v>
          </cell>
          <cell r="L27" t="str">
            <v>Sewa Alat</v>
          </cell>
        </row>
        <row r="28">
          <cell r="B28" t="str">
            <v>20.</v>
          </cell>
          <cell r="D28" t="str">
            <v>CONCRETE VIBRATOR</v>
          </cell>
          <cell r="E28" t="str">
            <v>E20</v>
          </cell>
          <cell r="F28">
            <v>10</v>
          </cell>
          <cell r="J28">
            <v>45461</v>
          </cell>
        </row>
        <row r="29">
          <cell r="B29" t="str">
            <v>21.</v>
          </cell>
          <cell r="D29" t="str">
            <v>STONE CRUSHER</v>
          </cell>
          <cell r="E29" t="str">
            <v>E21</v>
          </cell>
          <cell r="F29">
            <v>220</v>
          </cell>
          <cell r="G29">
            <v>30</v>
          </cell>
          <cell r="H29" t="str">
            <v>T/Jam</v>
          </cell>
          <cell r="I29">
            <v>0</v>
          </cell>
          <cell r="J29">
            <v>332456</v>
          </cell>
          <cell r="K29">
            <v>0</v>
          </cell>
          <cell r="L29" t="str">
            <v>Sewa Alat</v>
          </cell>
        </row>
        <row r="30">
          <cell r="B30" t="str">
            <v>22.</v>
          </cell>
          <cell r="D30" t="str">
            <v>WATER PUMP 70-100 mm</v>
          </cell>
          <cell r="E30" t="str">
            <v>E22</v>
          </cell>
          <cell r="F30">
            <v>6</v>
          </cell>
          <cell r="J30">
            <v>133656</v>
          </cell>
        </row>
        <row r="31">
          <cell r="B31" t="str">
            <v>23.</v>
          </cell>
          <cell r="D31" t="str">
            <v>WATER TANKER 3000-4500 L.</v>
          </cell>
          <cell r="E31" t="str">
            <v>E23</v>
          </cell>
          <cell r="F31">
            <v>100</v>
          </cell>
          <cell r="G31">
            <v>4000</v>
          </cell>
          <cell r="H31" t="str">
            <v>Liter</v>
          </cell>
          <cell r="I31">
            <v>0</v>
          </cell>
          <cell r="J31">
            <v>95000</v>
          </cell>
          <cell r="K31">
            <v>0</v>
          </cell>
          <cell r="L31" t="str">
            <v>Sewa Alat</v>
          </cell>
        </row>
        <row r="32">
          <cell r="B32" t="str">
            <v>24.</v>
          </cell>
          <cell r="D32" t="str">
            <v>PEDESTRIAN ROLLER</v>
          </cell>
          <cell r="E32" t="str">
            <v>E24</v>
          </cell>
          <cell r="F32">
            <v>11</v>
          </cell>
          <cell r="G32">
            <v>0.98</v>
          </cell>
          <cell r="H32" t="str">
            <v>Ton</v>
          </cell>
          <cell r="I32">
            <v>0</v>
          </cell>
          <cell r="J32">
            <v>50325</v>
          </cell>
          <cell r="K32">
            <v>0</v>
          </cell>
          <cell r="L32" t="str">
            <v>Sewa Alat</v>
          </cell>
        </row>
        <row r="33">
          <cell r="B33" t="str">
            <v>25.</v>
          </cell>
          <cell r="D33" t="str">
            <v>TAMPER</v>
          </cell>
          <cell r="E33" t="str">
            <v>E25</v>
          </cell>
          <cell r="F33">
            <v>5</v>
          </cell>
          <cell r="G33">
            <v>0.17</v>
          </cell>
          <cell r="H33" t="str">
            <v>Ton</v>
          </cell>
          <cell r="I33">
            <v>0</v>
          </cell>
          <cell r="J33">
            <v>32750</v>
          </cell>
          <cell r="K33">
            <v>0</v>
          </cell>
          <cell r="L33" t="str">
            <v>Sewa Alat</v>
          </cell>
        </row>
        <row r="34">
          <cell r="B34" t="str">
            <v>26.</v>
          </cell>
          <cell r="D34" t="str">
            <v>JACK HAMMER</v>
          </cell>
          <cell r="E34" t="str">
            <v>E26</v>
          </cell>
          <cell r="F34">
            <v>3</v>
          </cell>
          <cell r="J34">
            <v>45750</v>
          </cell>
        </row>
        <row r="35">
          <cell r="B35" t="str">
            <v>27.</v>
          </cell>
          <cell r="D35" t="str">
            <v>FULVI MIXER</v>
          </cell>
          <cell r="E35" t="str">
            <v>E27</v>
          </cell>
          <cell r="F35">
            <v>75</v>
          </cell>
          <cell r="J35">
            <v>324500</v>
          </cell>
        </row>
        <row r="36">
          <cell r="B36" t="str">
            <v>28.</v>
          </cell>
          <cell r="D36" t="str">
            <v>CONCRETE PUMP</v>
          </cell>
          <cell r="E36" t="str">
            <v>E28</v>
          </cell>
          <cell r="F36">
            <v>100</v>
          </cell>
          <cell r="G36">
            <v>8</v>
          </cell>
          <cell r="H36" t="str">
            <v>M3</v>
          </cell>
          <cell r="I36">
            <v>0</v>
          </cell>
          <cell r="J36">
            <v>375000</v>
          </cell>
          <cell r="K36" t="e">
            <v>#DIV/0!</v>
          </cell>
          <cell r="L36" t="str">
            <v>Sewa Alat</v>
          </cell>
        </row>
        <row r="37">
          <cell r="B37" t="str">
            <v>29.</v>
          </cell>
          <cell r="D37" t="str">
            <v>TRAILER 20 TON</v>
          </cell>
          <cell r="E37" t="str">
            <v>E29</v>
          </cell>
          <cell r="F37">
            <v>175</v>
          </cell>
          <cell r="G37">
            <v>20</v>
          </cell>
          <cell r="H37" t="str">
            <v>Ton</v>
          </cell>
          <cell r="I37">
            <v>0</v>
          </cell>
          <cell r="J37">
            <v>425000</v>
          </cell>
          <cell r="K37" t="e">
            <v>#DIV/0!</v>
          </cell>
          <cell r="L37" t="str">
            <v>Sewa Alat</v>
          </cell>
        </row>
        <row r="38">
          <cell r="B38" t="str">
            <v>30.</v>
          </cell>
          <cell r="D38" t="str">
            <v>PILE DRIVER + HAMMER</v>
          </cell>
          <cell r="E38" t="str">
            <v>E30</v>
          </cell>
          <cell r="F38">
            <v>25</v>
          </cell>
          <cell r="G38">
            <v>2.5</v>
          </cell>
          <cell r="H38" t="str">
            <v>Ton</v>
          </cell>
          <cell r="I38">
            <v>0</v>
          </cell>
          <cell r="J38">
            <v>325715</v>
          </cell>
          <cell r="K38" t="e">
            <v>#DIV/0!</v>
          </cell>
          <cell r="L38" t="str">
            <v>Sewa Alat</v>
          </cell>
        </row>
        <row r="39">
          <cell r="B39" t="str">
            <v>31.</v>
          </cell>
          <cell r="D39" t="str">
            <v>CRANE ON TRUCK 35 TON</v>
          </cell>
          <cell r="E39" t="str">
            <v>E31</v>
          </cell>
          <cell r="F39">
            <v>125</v>
          </cell>
          <cell r="G39">
            <v>3.5</v>
          </cell>
          <cell r="H39" t="str">
            <v>Ton</v>
          </cell>
          <cell r="I39">
            <v>0</v>
          </cell>
          <cell r="J39">
            <v>545531</v>
          </cell>
          <cell r="K39" t="e">
            <v>#DIV/0!</v>
          </cell>
          <cell r="L39" t="str">
            <v>Sewa Alat</v>
          </cell>
        </row>
        <row r="40">
          <cell r="B40" t="str">
            <v>32.</v>
          </cell>
          <cell r="D40" t="str">
            <v>WELDING SET</v>
          </cell>
          <cell r="E40" t="str">
            <v>E32</v>
          </cell>
          <cell r="F40">
            <v>40</v>
          </cell>
          <cell r="G40">
            <v>250</v>
          </cell>
          <cell r="H40" t="str">
            <v>Amp</v>
          </cell>
          <cell r="I40">
            <v>0</v>
          </cell>
          <cell r="J40">
            <v>136383</v>
          </cell>
          <cell r="K40" t="e">
            <v>#DIV/0!</v>
          </cell>
          <cell r="L40" t="str">
            <v>Sewa Alat</v>
          </cell>
        </row>
        <row r="41">
          <cell r="B41" t="str">
            <v>33.</v>
          </cell>
          <cell r="D41" t="str">
            <v>BORE PILE MACHINE</v>
          </cell>
          <cell r="E41" t="str">
            <v>E33</v>
          </cell>
          <cell r="F41">
            <v>150</v>
          </cell>
          <cell r="G41">
            <v>2000</v>
          </cell>
          <cell r="J41">
            <v>0</v>
          </cell>
          <cell r="K41" t="e">
            <v>#DIV/0!</v>
          </cell>
          <cell r="L41" t="str">
            <v>Sewa Alat</v>
          </cell>
        </row>
        <row r="42">
          <cell r="B42" t="str">
            <v>34.</v>
          </cell>
          <cell r="D42" t="str">
            <v>ASPHALT LIQUID MIXER</v>
          </cell>
          <cell r="E42" t="str">
            <v>E34</v>
          </cell>
          <cell r="F42">
            <v>5</v>
          </cell>
          <cell r="G42">
            <v>1000</v>
          </cell>
          <cell r="J42">
            <v>0</v>
          </cell>
          <cell r="K42" t="e">
            <v>#DIV/0!</v>
          </cell>
          <cell r="L42" t="str">
            <v>Sewa Alat</v>
          </cell>
        </row>
        <row r="43">
          <cell r="B43" t="str">
            <v>35.</v>
          </cell>
          <cell r="D43" t="str">
            <v>TRAILLER 15 TON</v>
          </cell>
          <cell r="E43" t="str">
            <v>E35</v>
          </cell>
          <cell r="F43">
            <v>150</v>
          </cell>
          <cell r="G43">
            <v>15</v>
          </cell>
          <cell r="H43" t="str">
            <v>TON</v>
          </cell>
          <cell r="J43">
            <v>0</v>
          </cell>
          <cell r="K43" t="e">
            <v>#DIV/0!</v>
          </cell>
          <cell r="L43" t="str">
            <v>Sewa Alat</v>
          </cell>
        </row>
        <row r="44">
          <cell r="B44" t="str">
            <v>36.</v>
          </cell>
          <cell r="D44" t="str">
            <v>HIDROULIC MACHINE</v>
          </cell>
          <cell r="E44" t="str">
            <v>E36</v>
          </cell>
          <cell r="F44">
            <v>0</v>
          </cell>
          <cell r="G44">
            <v>6</v>
          </cell>
          <cell r="H44" t="str">
            <v>TON</v>
          </cell>
          <cell r="J44">
            <v>351000</v>
          </cell>
          <cell r="L44" t="str">
            <v>Sewa Alat</v>
          </cell>
        </row>
        <row r="45">
          <cell r="B45" t="str">
            <v>37.</v>
          </cell>
          <cell r="D45" t="str">
            <v>MESIN JAHIT</v>
          </cell>
          <cell r="E45" t="str">
            <v>E37</v>
          </cell>
          <cell r="F45">
            <v>0</v>
          </cell>
          <cell r="G45">
            <v>60</v>
          </cell>
          <cell r="H45" t="str">
            <v>Watt</v>
          </cell>
          <cell r="J45">
            <v>10500</v>
          </cell>
          <cell r="L45" t="str">
            <v>Sewa Alat</v>
          </cell>
        </row>
        <row r="46">
          <cell r="B46" t="str">
            <v>38.</v>
          </cell>
          <cell r="D46" t="str">
            <v>GENSET 4 PK</v>
          </cell>
          <cell r="E46" t="str">
            <v>E38</v>
          </cell>
          <cell r="F46">
            <v>0</v>
          </cell>
          <cell r="G46">
            <v>4</v>
          </cell>
          <cell r="H46" t="str">
            <v>PK</v>
          </cell>
          <cell r="J46">
            <v>20000</v>
          </cell>
          <cell r="L46" t="str">
            <v>Sewa Alat</v>
          </cell>
        </row>
        <row r="47">
          <cell r="B47" t="str">
            <v>39.</v>
          </cell>
          <cell r="D47" t="str">
            <v>WATER PUMP 40 PK</v>
          </cell>
          <cell r="E47" t="str">
            <v>E39</v>
          </cell>
          <cell r="F47">
            <v>0</v>
          </cell>
          <cell r="G47">
            <v>40</v>
          </cell>
          <cell r="H47" t="str">
            <v>PK</v>
          </cell>
          <cell r="J47">
            <v>150000</v>
          </cell>
          <cell r="L47" t="str">
            <v>Sewa Alat</v>
          </cell>
        </row>
        <row r="48">
          <cell r="B48" t="str">
            <v>40.</v>
          </cell>
          <cell r="D48" t="str">
            <v>CRANE TRACK  6 TON</v>
          </cell>
          <cell r="E48" t="str">
            <v>E40</v>
          </cell>
          <cell r="F48">
            <v>0</v>
          </cell>
          <cell r="G48">
            <v>6</v>
          </cell>
          <cell r="H48" t="str">
            <v>TON</v>
          </cell>
          <cell r="J48">
            <v>200000</v>
          </cell>
          <cell r="L48" t="str">
            <v>Sewa Alat</v>
          </cell>
        </row>
        <row r="49">
          <cell r="B49">
            <v>41</v>
          </cell>
          <cell r="D49" t="str">
            <v xml:space="preserve">TRUK MIXER </v>
          </cell>
          <cell r="E49" t="str">
            <v>E41</v>
          </cell>
          <cell r="F49">
            <v>125</v>
          </cell>
          <cell r="G49">
            <v>5</v>
          </cell>
          <cell r="H49" t="str">
            <v>M3</v>
          </cell>
          <cell r="J49">
            <v>185000</v>
          </cell>
          <cell r="L49" t="str">
            <v>Sewa Alat</v>
          </cell>
        </row>
        <row r="50">
          <cell r="B50">
            <v>42</v>
          </cell>
          <cell r="D50" t="str">
            <v>PAVING BLOCK HYDROULIK MACHINE</v>
          </cell>
          <cell r="E50" t="str">
            <v>E42</v>
          </cell>
          <cell r="F50">
            <v>0</v>
          </cell>
          <cell r="G50">
            <v>500</v>
          </cell>
          <cell r="H50" t="str">
            <v>Watt</v>
          </cell>
          <cell r="J50">
            <v>150000</v>
          </cell>
          <cell r="L50" t="str">
            <v>Sewa Alat</v>
          </cell>
        </row>
      </sheetData>
      <sheetData sheetId="21" refreshError="1"/>
      <sheetData sheetId="22"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K 5.3"/>
      <sheetName val="5.1-5.4(1)-5.4(2)"/>
    </sheetNames>
    <sheetDataSet>
      <sheetData sheetId="0"/>
      <sheetData sheetId="1">
        <row r="2">
          <cell r="B2" t="str">
            <v>ITEM PEMBAYARAN NO.</v>
          </cell>
          <cell r="E2" t="str">
            <v>:</v>
          </cell>
          <cell r="F2" t="str">
            <v>5.1 (2)</v>
          </cell>
          <cell r="L2" t="str">
            <v>Analisa EI-512</v>
          </cell>
          <cell r="W2" t="str">
            <v>Analisa EI-512</v>
          </cell>
        </row>
        <row r="3">
          <cell r="B3" t="str">
            <v xml:space="preserve">JENIS PEKERJAAN   </v>
          </cell>
          <cell r="E3" t="str">
            <v>:</v>
          </cell>
          <cell r="F3" t="str">
            <v>Lapis Pondasi Agregat Kelas B, t:15 cm dibawah pedestrian</v>
          </cell>
        </row>
        <row r="4">
          <cell r="B4" t="str">
            <v>SATUAN PEMBAYARAN</v>
          </cell>
          <cell r="E4" t="str">
            <v>:</v>
          </cell>
          <cell r="F4" t="str">
            <v>M3</v>
          </cell>
          <cell r="J4" t="str">
            <v xml:space="preserve">         URAIAN ANALISA HARGA SATUAN</v>
          </cell>
          <cell r="N4" t="str">
            <v>ANALISA HARGA SATUAN</v>
          </cell>
        </row>
        <row r="6">
          <cell r="B6" t="str">
            <v>No.</v>
          </cell>
          <cell r="D6" t="str">
            <v>U R A I A N</v>
          </cell>
          <cell r="I6" t="str">
            <v>KODE</v>
          </cell>
          <cell r="J6" t="str">
            <v>KOEF.</v>
          </cell>
          <cell r="K6" t="str">
            <v>SATUAN</v>
          </cell>
          <cell r="L6" t="str">
            <v>KETERANGAN</v>
          </cell>
        </row>
        <row r="8">
          <cell r="N8" t="str">
            <v>PROYEK</v>
          </cell>
          <cell r="Q8" t="str">
            <v>:</v>
          </cell>
          <cell r="R8" t="str">
            <v>Pembangunan Sarana dan Prasara PON XVII Tahun 2008</v>
          </cell>
        </row>
        <row r="9">
          <cell r="B9" t="str">
            <v>I.</v>
          </cell>
          <cell r="D9" t="str">
            <v>ASUMSI</v>
          </cell>
          <cell r="N9" t="str">
            <v>No. PAKET KONTRAK</v>
          </cell>
          <cell r="Q9" t="str">
            <v>:</v>
          </cell>
          <cell r="R9" t="str">
            <v>01</v>
          </cell>
        </row>
        <row r="10">
          <cell r="B10">
            <v>1</v>
          </cell>
          <cell r="D10" t="str">
            <v>Menggunakan alat berat (cara mekanik)</v>
          </cell>
          <cell r="N10" t="str">
            <v>NAMA PAKET</v>
          </cell>
          <cell r="Q10" t="str">
            <v>:</v>
          </cell>
          <cell r="R10" t="str">
            <v>Pekerjaan Penyiapan Lahan, Pembangunan Jalan &amp; Drainase</v>
          </cell>
        </row>
        <row r="11">
          <cell r="B11">
            <v>2</v>
          </cell>
          <cell r="D11" t="str">
            <v>Lokasi pekerjaan : sepanjang jalan</v>
          </cell>
          <cell r="N11" t="str">
            <v>PROP / KAB / KODYA</v>
          </cell>
          <cell r="Q11" t="str">
            <v>:</v>
          </cell>
          <cell r="R11" t="str">
            <v xml:space="preserve">Propinsi Kalimantan Timur, Kabupaten Kutai Kartanegara </v>
          </cell>
        </row>
        <row r="12">
          <cell r="B12">
            <v>3</v>
          </cell>
          <cell r="D12" t="str">
            <v>Kondisi existing jalan : sedang</v>
          </cell>
          <cell r="N12" t="str">
            <v>ITEM PEMBAYARAN NO.</v>
          </cell>
          <cell r="Q12" t="str">
            <v>:</v>
          </cell>
          <cell r="R12" t="str">
            <v>5.1 (2)</v>
          </cell>
          <cell r="U12" t="str">
            <v>PERKIRAAN VOL. PEK.</v>
          </cell>
          <cell r="W12" t="str">
            <v>:</v>
          </cell>
          <cell r="X12">
            <v>3340.73</v>
          </cell>
        </row>
        <row r="13">
          <cell r="B13">
            <v>4</v>
          </cell>
          <cell r="D13" t="str">
            <v>Jarak rata-rata Base Camp ke lokasi pekerjaan</v>
          </cell>
          <cell r="I13" t="str">
            <v>L</v>
          </cell>
          <cell r="J13">
            <v>6.8071910112359557</v>
          </cell>
          <cell r="K13" t="str">
            <v>KM</v>
          </cell>
          <cell r="N13" t="str">
            <v>JENIS PEKERJAAN</v>
          </cell>
          <cell r="Q13" t="str">
            <v>:</v>
          </cell>
          <cell r="R13" t="str">
            <v>Lapis Pondasi Agregat Kelas B, t:15 cm dibawah pedestrian</v>
          </cell>
          <cell r="U13" t="str">
            <v>TOTAL HARGA</v>
          </cell>
          <cell r="W13" t="str">
            <v>:</v>
          </cell>
          <cell r="X13">
            <v>1125525344.3</v>
          </cell>
        </row>
        <row r="14">
          <cell r="B14">
            <v>5</v>
          </cell>
          <cell r="D14" t="str">
            <v>Tebal lapis agregat padat</v>
          </cell>
          <cell r="I14" t="str">
            <v>t</v>
          </cell>
          <cell r="J14">
            <v>0.2</v>
          </cell>
          <cell r="K14" t="str">
            <v>M</v>
          </cell>
          <cell r="N14" t="str">
            <v>SATUAN PEMBAYARAN</v>
          </cell>
          <cell r="Q14" t="str">
            <v>:</v>
          </cell>
          <cell r="R14" t="str">
            <v>M3</v>
          </cell>
          <cell r="U14" t="str">
            <v>% THD. BIAYA PROYEK</v>
          </cell>
          <cell r="W14" t="str">
            <v>:</v>
          </cell>
          <cell r="X14">
            <v>1.0798007091025178E-4</v>
          </cell>
        </row>
        <row r="15">
          <cell r="B15">
            <v>6</v>
          </cell>
          <cell r="D15" t="str">
            <v>Faktor kembang material (Padat-Lepas)</v>
          </cell>
          <cell r="I15" t="str">
            <v>Fk</v>
          </cell>
          <cell r="J15">
            <v>1.2</v>
          </cell>
          <cell r="K15" t="str">
            <v>-</v>
          </cell>
        </row>
        <row r="16">
          <cell r="B16">
            <v>7</v>
          </cell>
          <cell r="D16" t="str">
            <v>Jam kerja efektif per-hari</v>
          </cell>
          <cell r="I16" t="str">
            <v>Tk</v>
          </cell>
          <cell r="J16">
            <v>7</v>
          </cell>
          <cell r="K16" t="str">
            <v>jam</v>
          </cell>
        </row>
        <row r="17">
          <cell r="B17">
            <v>8</v>
          </cell>
          <cell r="D17" t="str">
            <v>Proporsi Campuran :</v>
          </cell>
          <cell r="F17" t="str">
            <v>- Agregat Kasar</v>
          </cell>
          <cell r="I17" t="str">
            <v>Ak</v>
          </cell>
          <cell r="J17">
            <v>50</v>
          </cell>
          <cell r="K17" t="str">
            <v>%</v>
          </cell>
          <cell r="L17" t="str">
            <v xml:space="preserve"> Gradasi harus</v>
          </cell>
          <cell r="T17" t="str">
            <v>PERKIRAAN</v>
          </cell>
          <cell r="U17" t="str">
            <v>HARGA</v>
          </cell>
          <cell r="V17" t="str">
            <v>JUMLAH</v>
          </cell>
        </row>
        <row r="18">
          <cell r="F18" t="str">
            <v>- Agregat Halus</v>
          </cell>
          <cell r="I18" t="str">
            <v>Ah</v>
          </cell>
          <cell r="J18">
            <v>25</v>
          </cell>
          <cell r="K18" t="str">
            <v>%</v>
          </cell>
          <cell r="L18" t="str">
            <v xml:space="preserve"> memenuhi</v>
          </cell>
          <cell r="N18" t="str">
            <v>NO.</v>
          </cell>
          <cell r="P18" t="str">
            <v>KOMPONEN</v>
          </cell>
          <cell r="S18" t="str">
            <v>SATUAN</v>
          </cell>
          <cell r="T18" t="str">
            <v>KUANTITAS</v>
          </cell>
          <cell r="U18" t="str">
            <v>SATUAN</v>
          </cell>
          <cell r="V18" t="str">
            <v>HARGA</v>
          </cell>
        </row>
        <row r="19">
          <cell r="F19" t="str">
            <v>- Sirtu</v>
          </cell>
          <cell r="I19" t="str">
            <v>St</v>
          </cell>
          <cell r="J19">
            <v>25</v>
          </cell>
          <cell r="K19" t="str">
            <v>%</v>
          </cell>
          <cell r="L19" t="str">
            <v xml:space="preserve"> Spesifikasi</v>
          </cell>
          <cell r="U19" t="str">
            <v>(Rp.)</v>
          </cell>
          <cell r="V19" t="str">
            <v>(Rp.)</v>
          </cell>
        </row>
        <row r="20">
          <cell r="B20" t="str">
            <v>II.</v>
          </cell>
          <cell r="D20" t="str">
            <v>URUTAN KERJA</v>
          </cell>
        </row>
        <row r="21">
          <cell r="B21">
            <v>1</v>
          </cell>
          <cell r="D21" t="str">
            <v>Wheel Loader mencampur dan memuat Agregat ke</v>
          </cell>
        </row>
        <row r="22">
          <cell r="D22" t="str">
            <v>dalam Dump Truck di Base Camp</v>
          </cell>
          <cell r="L22" t="str">
            <v>PE</v>
          </cell>
          <cell r="N22" t="str">
            <v>A.</v>
          </cell>
          <cell r="P22" t="str">
            <v>TENAGA</v>
          </cell>
        </row>
        <row r="23">
          <cell r="B23">
            <v>2</v>
          </cell>
          <cell r="D23" t="str">
            <v>Dump Truck mengangkut Agregat ke lokasi</v>
          </cell>
        </row>
        <row r="24">
          <cell r="D24" t="str">
            <v>pekerjaan dan dihampar dengan Motor Grader</v>
          </cell>
          <cell r="N24" t="str">
            <v>1.</v>
          </cell>
          <cell r="P24" t="str">
            <v>Pekerja</v>
          </cell>
          <cell r="R24" t="str">
            <v>(L01)</v>
          </cell>
          <cell r="S24" t="str">
            <v>jam</v>
          </cell>
          <cell r="T24">
            <v>1.2853470437017993E-2</v>
          </cell>
          <cell r="U24">
            <v>5357.1428571428569</v>
          </cell>
          <cell r="X24">
            <v>68.857877341167821</v>
          </cell>
        </row>
        <row r="25">
          <cell r="B25">
            <v>3</v>
          </cell>
          <cell r="D25" t="str">
            <v>Hamparan Agregat dibasahi dengan Water Tank</v>
          </cell>
          <cell r="N25" t="str">
            <v>2.</v>
          </cell>
          <cell r="P25" t="str">
            <v>Mandor</v>
          </cell>
          <cell r="R25" t="str">
            <v>(L03)</v>
          </cell>
          <cell r="S25" t="str">
            <v>jam</v>
          </cell>
          <cell r="T25">
            <v>6.4267352185089971E-2</v>
          </cell>
          <cell r="U25">
            <v>9285.7142857142862</v>
          </cell>
          <cell r="X25">
            <v>596.76827029012122</v>
          </cell>
        </row>
        <row r="26">
          <cell r="D26" t="str">
            <v>Truck sebelum dipadatkan dengan Tandem</v>
          </cell>
        </row>
        <row r="27">
          <cell r="D27" t="str">
            <v>Roller dan Pneumatic Tire Roller</v>
          </cell>
        </row>
        <row r="28">
          <cell r="B28">
            <v>4</v>
          </cell>
          <cell r="D28" t="str">
            <v>Selama pemadatan, sekelompok pekerja akan</v>
          </cell>
          <cell r="T28" t="str">
            <v xml:space="preserve">JUMLAH HARGA TENAGA   </v>
          </cell>
          <cell r="X28">
            <v>665.62614763128909</v>
          </cell>
        </row>
        <row r="29">
          <cell r="D29" t="str">
            <v>merapikan tepi hamparan dan level permukaan</v>
          </cell>
        </row>
        <row r="30">
          <cell r="D30" t="str">
            <v>dengan menggunakan Alat Bantu</v>
          </cell>
          <cell r="N30" t="str">
            <v>B.</v>
          </cell>
          <cell r="P30" t="str">
            <v>BAHAN</v>
          </cell>
        </row>
        <row r="31">
          <cell r="B31" t="str">
            <v>III.</v>
          </cell>
          <cell r="D31" t="str">
            <v>PEMAKAIAN BAHAN, ALAT DAN TENAGA</v>
          </cell>
        </row>
        <row r="32">
          <cell r="B32" t="str">
            <v xml:space="preserve">   1.</v>
          </cell>
          <cell r="D32" t="str">
            <v>BAHAN</v>
          </cell>
          <cell r="N32" t="str">
            <v>1.</v>
          </cell>
          <cell r="P32" t="str">
            <v>Agregat Kasar   (M03)</v>
          </cell>
          <cell r="S32" t="str">
            <v>M3</v>
          </cell>
          <cell r="T32">
            <v>0.6</v>
          </cell>
          <cell r="U32">
            <v>250000</v>
          </cell>
          <cell r="X32">
            <v>150000</v>
          </cell>
        </row>
        <row r="33">
          <cell r="D33" t="str">
            <v>- Agregat Kasar</v>
          </cell>
          <cell r="F33" t="str">
            <v>=  Ak x 1 M3 x Fk</v>
          </cell>
          <cell r="I33" t="str">
            <v>M03</v>
          </cell>
          <cell r="J33">
            <v>0.6</v>
          </cell>
          <cell r="K33" t="str">
            <v>M3</v>
          </cell>
          <cell r="N33" t="str">
            <v>2.</v>
          </cell>
          <cell r="P33" t="str">
            <v>Agregat Halus    (M04)</v>
          </cell>
          <cell r="S33" t="str">
            <v>M3</v>
          </cell>
          <cell r="T33">
            <v>0.3</v>
          </cell>
          <cell r="U33">
            <v>250000</v>
          </cell>
          <cell r="X33">
            <v>75000</v>
          </cell>
        </row>
        <row r="34">
          <cell r="D34" t="str">
            <v>- Agregat Halus</v>
          </cell>
          <cell r="F34" t="str">
            <v>=  Ah x 1 M3 x Fk</v>
          </cell>
          <cell r="I34" t="str">
            <v>M04</v>
          </cell>
          <cell r="J34">
            <v>0.3</v>
          </cell>
          <cell r="K34" t="str">
            <v>M3</v>
          </cell>
          <cell r="N34" t="str">
            <v>3.</v>
          </cell>
          <cell r="P34" t="str">
            <v>Sirtu</v>
          </cell>
          <cell r="R34" t="str">
            <v>(M16)</v>
          </cell>
          <cell r="S34" t="str">
            <v>M3</v>
          </cell>
          <cell r="T34">
            <v>0.3</v>
          </cell>
          <cell r="U34">
            <v>137500</v>
          </cell>
          <cell r="X34">
            <v>41250</v>
          </cell>
        </row>
        <row r="35">
          <cell r="D35" t="str">
            <v>- Sirtu</v>
          </cell>
          <cell r="F35" t="str">
            <v>=  St x 1 M3 x Fk</v>
          </cell>
          <cell r="I35" t="str">
            <v>M16</v>
          </cell>
          <cell r="J35">
            <v>0.3</v>
          </cell>
          <cell r="K35" t="str">
            <v>M3</v>
          </cell>
        </row>
        <row r="36">
          <cell r="B36" t="str">
            <v xml:space="preserve">   2.</v>
          </cell>
          <cell r="D36" t="str">
            <v>ALAT</v>
          </cell>
        </row>
        <row r="37">
          <cell r="B37" t="str">
            <v xml:space="preserve">   2.a.</v>
          </cell>
          <cell r="D37" t="str">
            <v>WHEEL LOADER</v>
          </cell>
          <cell r="I37" t="str">
            <v>(E15)</v>
          </cell>
        </row>
        <row r="38">
          <cell r="D38" t="str">
            <v>Kapasitas bucket</v>
          </cell>
          <cell r="I38" t="str">
            <v>V</v>
          </cell>
          <cell r="J38">
            <v>1.5</v>
          </cell>
          <cell r="K38" t="str">
            <v>M3</v>
          </cell>
          <cell r="T38" t="str">
            <v xml:space="preserve">JUMLAH HARGA BAHAN   </v>
          </cell>
          <cell r="X38">
            <v>266250</v>
          </cell>
        </row>
        <row r="39">
          <cell r="D39" t="str">
            <v>Faktor bucket</v>
          </cell>
          <cell r="I39" t="str">
            <v>Fb</v>
          </cell>
          <cell r="J39">
            <v>0.9</v>
          </cell>
          <cell r="K39" t="str">
            <v>-</v>
          </cell>
        </row>
        <row r="40">
          <cell r="D40" t="str">
            <v>Faktor Efisiensi alat</v>
          </cell>
          <cell r="I40" t="str">
            <v>Fa</v>
          </cell>
          <cell r="J40">
            <v>0.83</v>
          </cell>
          <cell r="K40" t="str">
            <v>-</v>
          </cell>
          <cell r="N40" t="str">
            <v>C.</v>
          </cell>
          <cell r="P40" t="str">
            <v>PERALATAN</v>
          </cell>
        </row>
        <row r="41">
          <cell r="D41" t="str">
            <v>Waktu Siklus :</v>
          </cell>
          <cell r="I41" t="str">
            <v>Ts1</v>
          </cell>
          <cell r="N41" t="str">
            <v>1.</v>
          </cell>
          <cell r="P41" t="str">
            <v>Wheel Loader</v>
          </cell>
          <cell r="R41" t="str">
            <v>(E15)</v>
          </cell>
          <cell r="S41" t="str">
            <v>jam</v>
          </cell>
          <cell r="T41">
            <v>1.41E-2</v>
          </cell>
          <cell r="U41">
            <v>332334.53000000003</v>
          </cell>
          <cell r="X41">
            <v>4685.9168730000001</v>
          </cell>
        </row>
        <row r="42">
          <cell r="D42" t="str">
            <v>- Mencampur</v>
          </cell>
          <cell r="I42" t="str">
            <v>T1</v>
          </cell>
          <cell r="J42">
            <v>2.5</v>
          </cell>
          <cell r="K42" t="str">
            <v>menit</v>
          </cell>
          <cell r="N42" t="str">
            <v>2.</v>
          </cell>
          <cell r="P42" t="str">
            <v>Dump Truck</v>
          </cell>
          <cell r="R42" t="str">
            <v>(E09)</v>
          </cell>
          <cell r="S42" t="str">
            <v>jam</v>
          </cell>
          <cell r="T42">
            <v>0.1157</v>
          </cell>
          <cell r="U42">
            <v>148923.21</v>
          </cell>
          <cell r="X42">
            <v>17230.415396999997</v>
          </cell>
        </row>
        <row r="43">
          <cell r="D43" t="str">
            <v>- Memuat dan lain-lain</v>
          </cell>
          <cell r="I43" t="str">
            <v>T2</v>
          </cell>
          <cell r="J43">
            <v>1</v>
          </cell>
          <cell r="K43" t="str">
            <v>menit</v>
          </cell>
          <cell r="N43" t="str">
            <v>3.</v>
          </cell>
          <cell r="P43" t="str">
            <v>Motor Grader</v>
          </cell>
          <cell r="R43" t="str">
            <v>(E13)</v>
          </cell>
          <cell r="S43" t="str">
            <v>jam</v>
          </cell>
          <cell r="T43">
            <v>4.1999999999999997E-3</v>
          </cell>
          <cell r="U43">
            <v>384027.23</v>
          </cell>
          <cell r="X43">
            <v>1612.9143659999997</v>
          </cell>
        </row>
        <row r="44">
          <cell r="I44" t="str">
            <v>Ts1</v>
          </cell>
          <cell r="J44">
            <v>3.5</v>
          </cell>
          <cell r="K44" t="str">
            <v>menit</v>
          </cell>
          <cell r="N44" t="str">
            <v>4.</v>
          </cell>
          <cell r="P44" t="str">
            <v>Vibratory Roller</v>
          </cell>
          <cell r="R44" t="str">
            <v>(E19)</v>
          </cell>
          <cell r="S44" t="str">
            <v>jam</v>
          </cell>
          <cell r="T44">
            <v>9.9000000000000008E-3</v>
          </cell>
          <cell r="U44">
            <v>1200000</v>
          </cell>
          <cell r="X44">
            <v>11880.000000000002</v>
          </cell>
        </row>
        <row r="45">
          <cell r="N45" t="str">
            <v>5.</v>
          </cell>
          <cell r="P45" t="str">
            <v>Water Tanker</v>
          </cell>
          <cell r="R45" t="str">
            <v>(E23)</v>
          </cell>
          <cell r="S45" t="str">
            <v>jam</v>
          </cell>
          <cell r="T45">
            <v>1.1900000000000001E-2</v>
          </cell>
          <cell r="U45">
            <v>206434.98</v>
          </cell>
          <cell r="X45">
            <v>2456.5762620000005</v>
          </cell>
        </row>
        <row r="46">
          <cell r="D46" t="str">
            <v>Kap. Prod. / jam =</v>
          </cell>
          <cell r="F46" t="str">
            <v>V x Fb x Fa x 60</v>
          </cell>
          <cell r="I46" t="str">
            <v>Q1</v>
          </cell>
          <cell r="J46">
            <v>16.007142857142856</v>
          </cell>
          <cell r="K46" t="str">
            <v>M3</v>
          </cell>
          <cell r="N46" t="str">
            <v>6.</v>
          </cell>
          <cell r="P46" t="str">
            <v>Alat Bantu</v>
          </cell>
          <cell r="S46" t="str">
            <v>Ls</v>
          </cell>
          <cell r="T46">
            <v>1</v>
          </cell>
          <cell r="U46">
            <v>1500</v>
          </cell>
          <cell r="X46">
            <v>1500</v>
          </cell>
        </row>
        <row r="47">
          <cell r="F47" t="str">
            <v>Fk x Ts1</v>
          </cell>
        </row>
        <row r="48">
          <cell r="D48" t="str">
            <v>Koefisien Alat / M3</v>
          </cell>
          <cell r="F48" t="str">
            <v xml:space="preserve"> =  1  :  Q1</v>
          </cell>
          <cell r="I48" t="str">
            <v>(E15)</v>
          </cell>
          <cell r="J48">
            <v>6.2472110664881751E-2</v>
          </cell>
          <cell r="K48" t="str">
            <v>jam</v>
          </cell>
        </row>
        <row r="49">
          <cell r="T49" t="str">
            <v xml:space="preserve">JUMLAH HARGA PERALATAN   </v>
          </cell>
          <cell r="X49">
            <v>39365.822898000006</v>
          </cell>
        </row>
        <row r="50">
          <cell r="B50" t="str">
            <v xml:space="preserve">   2.b.</v>
          </cell>
          <cell r="D50" t="str">
            <v>DUMP TRUCK</v>
          </cell>
          <cell r="I50" t="str">
            <v>(E09)</v>
          </cell>
        </row>
        <row r="51">
          <cell r="D51" t="str">
            <v>Kapasitas bak</v>
          </cell>
          <cell r="I51" t="str">
            <v>V</v>
          </cell>
          <cell r="J51">
            <v>8</v>
          </cell>
          <cell r="K51" t="str">
            <v>M3</v>
          </cell>
          <cell r="N51" t="str">
            <v>D.</v>
          </cell>
          <cell r="P51" t="str">
            <v>JUMLAH HARGA TENAGA, BAHAN DAN PERALATAN  ( A + B + C )</v>
          </cell>
          <cell r="X51">
            <v>306281.44904563128</v>
          </cell>
        </row>
        <row r="52">
          <cell r="D52" t="str">
            <v>Faktor Efisiensi alat</v>
          </cell>
          <cell r="I52" t="str">
            <v>Fa</v>
          </cell>
          <cell r="J52">
            <v>0.83</v>
          </cell>
          <cell r="K52" t="str">
            <v>-</v>
          </cell>
          <cell r="N52" t="str">
            <v>E.</v>
          </cell>
          <cell r="P52" t="str">
            <v>OVERHEAD &amp; PROFIT</v>
          </cell>
          <cell r="S52">
            <v>10</v>
          </cell>
          <cell r="T52" t="str">
            <v>%  x  D</v>
          </cell>
          <cell r="X52">
            <v>30628.144904563131</v>
          </cell>
        </row>
        <row r="53">
          <cell r="D53" t="str">
            <v>Kecepatan rata-rata bermuatan</v>
          </cell>
          <cell r="I53" t="str">
            <v>v1</v>
          </cell>
          <cell r="J53">
            <v>45</v>
          </cell>
          <cell r="K53" t="str">
            <v>KM/jam</v>
          </cell>
          <cell r="N53" t="str">
            <v>F.</v>
          </cell>
          <cell r="P53" t="str">
            <v>HARGA SATUAN PEKERJAAN  ( D + E )</v>
          </cell>
          <cell r="X53">
            <v>336910</v>
          </cell>
        </row>
        <row r="54">
          <cell r="D54" t="str">
            <v>Kecepatan rata-rata kosong</v>
          </cell>
          <cell r="I54" t="str">
            <v>v2</v>
          </cell>
          <cell r="J54">
            <v>60</v>
          </cell>
          <cell r="K54" t="str">
            <v>KM/jam</v>
          </cell>
          <cell r="N54" t="str">
            <v>Note: 1</v>
          </cell>
          <cell r="P54" t="str">
            <v>SATUAN dapat berdasarkan atas jam operasi untuk Tenaga Kerja dan Peralatan, volume dan/atau ukuran</v>
          </cell>
        </row>
        <row r="55">
          <cell r="D55" t="str">
            <v>Waktu Siklus  :  - Waktu memuat = V : Q1 x 60</v>
          </cell>
          <cell r="I55" t="str">
            <v>T1</v>
          </cell>
          <cell r="J55">
            <v>29.986613119143239</v>
          </cell>
          <cell r="K55" t="str">
            <v>menit</v>
          </cell>
          <cell r="P55" t="str">
            <v>berat untuk bahan-bahan.</v>
          </cell>
        </row>
        <row r="56">
          <cell r="D56" t="str">
            <v>- Waktu tempuh isi  =  (L : v1) x 60 menit</v>
          </cell>
          <cell r="I56" t="str">
            <v>T2</v>
          </cell>
          <cell r="J56">
            <v>9.0762546816479404</v>
          </cell>
          <cell r="K56" t="str">
            <v>menit</v>
          </cell>
          <cell r="N56">
            <v>2</v>
          </cell>
          <cell r="P56" t="str">
            <v>Kuantitas satuan adalah kuantitas setiap komponen untuk menyelesaikan satu satuan pekerjaan dari nomor</v>
          </cell>
        </row>
        <row r="57">
          <cell r="D57" t="str">
            <v>- Waktu tempuh kosong  =  (L : v2) x 60 menit</v>
          </cell>
          <cell r="I57" t="str">
            <v>T3</v>
          </cell>
          <cell r="J57">
            <v>6.8071910112359557</v>
          </cell>
          <cell r="K57" t="str">
            <v>menit</v>
          </cell>
          <cell r="P57" t="str">
            <v>mata pembayaran.</v>
          </cell>
        </row>
        <row r="58">
          <cell r="D58" t="str">
            <v>- Dump dan lain-lain</v>
          </cell>
          <cell r="I58" t="str">
            <v>T4</v>
          </cell>
          <cell r="J58">
            <v>3</v>
          </cell>
          <cell r="K58" t="str">
            <v>menit</v>
          </cell>
          <cell r="N58">
            <v>3</v>
          </cell>
          <cell r="P58" t="str">
            <v>Biaya satuan untuk peralatan sudah termasuk bahan bakar, bahan habis dipakai dan operator.</v>
          </cell>
        </row>
        <row r="59">
          <cell r="I59" t="str">
            <v>Ts2</v>
          </cell>
          <cell r="J59">
            <v>48.870058812027139</v>
          </cell>
          <cell r="K59" t="str">
            <v>menit</v>
          </cell>
          <cell r="N59">
            <v>4</v>
          </cell>
          <cell r="P59" t="str">
            <v>Biaya satuan sudah termasuk pengeluaran untuk seluruh pajak yang berkaitan (tetapi tidak termasuk PPN</v>
          </cell>
        </row>
        <row r="60">
          <cell r="P60" t="str">
            <v>yang dibayar dari kontrak) dan biaya-biaya lainnya.</v>
          </cell>
        </row>
        <row r="61">
          <cell r="L61" t="str">
            <v>Berlanjut ke hal. berikut</v>
          </cell>
        </row>
        <row r="63">
          <cell r="B63" t="str">
            <v>ITEM PEMBAYARAN NO.</v>
          </cell>
          <cell r="E63" t="str">
            <v>:</v>
          </cell>
          <cell r="F63" t="str">
            <v>5.1 (2)</v>
          </cell>
          <cell r="L63" t="str">
            <v>Analisa EI-512</v>
          </cell>
        </row>
        <row r="64">
          <cell r="B64" t="str">
            <v>JENIS PEKERJAAN</v>
          </cell>
          <cell r="E64" t="str">
            <v>:</v>
          </cell>
          <cell r="F64" t="str">
            <v>Lapis Pondasi Agregat Kelas B, t:15 cm dibawah pedestrian</v>
          </cell>
        </row>
        <row r="65">
          <cell r="B65" t="str">
            <v>SATUAN PEMBAYARAN</v>
          </cell>
          <cell r="E65" t="str">
            <v>:</v>
          </cell>
          <cell r="F65" t="str">
            <v>M3</v>
          </cell>
          <cell r="J65" t="str">
            <v xml:space="preserve">         URAIAN ANALISA HARGA SATUAN</v>
          </cell>
        </row>
        <row r="66">
          <cell r="L66" t="str">
            <v>Lanjutan</v>
          </cell>
        </row>
        <row r="68">
          <cell r="B68" t="str">
            <v>No.</v>
          </cell>
          <cell r="D68" t="str">
            <v>U R A I A N</v>
          </cell>
          <cell r="I68" t="str">
            <v>KODE</v>
          </cell>
          <cell r="J68" t="str">
            <v>KOEF.</v>
          </cell>
          <cell r="K68" t="str">
            <v>SATUAN</v>
          </cell>
          <cell r="L68" t="str">
            <v>KETERANGAN</v>
          </cell>
        </row>
        <row r="71">
          <cell r="D71" t="str">
            <v>Kap. Prod. / jam =</v>
          </cell>
          <cell r="F71" t="str">
            <v>V x Fa x 60</v>
          </cell>
          <cell r="I71" t="str">
            <v>Q2</v>
          </cell>
          <cell r="J71">
            <v>6.7935256897684217</v>
          </cell>
          <cell r="K71" t="str">
            <v>M3</v>
          </cell>
        </row>
        <row r="72">
          <cell r="F72" t="str">
            <v>Fk x Ts2</v>
          </cell>
        </row>
        <row r="73">
          <cell r="D73" t="str">
            <v>Koefisien Alat / M3</v>
          </cell>
          <cell r="F73" t="str">
            <v xml:space="preserve"> =  1  :  Q2</v>
          </cell>
          <cell r="I73" t="str">
            <v>-</v>
          </cell>
          <cell r="J73">
            <v>0.14719897232538295</v>
          </cell>
          <cell r="K73" t="str">
            <v>jam</v>
          </cell>
        </row>
        <row r="75">
          <cell r="B75" t="str">
            <v xml:space="preserve">   2.c.</v>
          </cell>
          <cell r="D75" t="str">
            <v>MOTOR GRADER</v>
          </cell>
          <cell r="I75" t="str">
            <v>(E13)</v>
          </cell>
        </row>
        <row r="76">
          <cell r="D76" t="str">
            <v>Panjang hamparan</v>
          </cell>
          <cell r="I76" t="str">
            <v>Lh</v>
          </cell>
          <cell r="J76">
            <v>50</v>
          </cell>
          <cell r="K76" t="str">
            <v>M</v>
          </cell>
        </row>
        <row r="77">
          <cell r="D77" t="str">
            <v>Lebar efektif kerja blade</v>
          </cell>
          <cell r="I77" t="str">
            <v>b</v>
          </cell>
          <cell r="J77">
            <v>2.4</v>
          </cell>
          <cell r="K77" t="str">
            <v>M</v>
          </cell>
        </row>
        <row r="78">
          <cell r="D78" t="str">
            <v>Faktor Efisiensi alat</v>
          </cell>
          <cell r="I78" t="str">
            <v>Fa</v>
          </cell>
          <cell r="J78">
            <v>0.83</v>
          </cell>
          <cell r="K78" t="str">
            <v>-</v>
          </cell>
        </row>
        <row r="79">
          <cell r="D79" t="str">
            <v>Kecepatan rata-rata alat</v>
          </cell>
          <cell r="I79" t="str">
            <v>v</v>
          </cell>
          <cell r="J79">
            <v>4</v>
          </cell>
          <cell r="K79" t="str">
            <v>KM/jam</v>
          </cell>
        </row>
        <row r="80">
          <cell r="D80" t="str">
            <v>Jumlah lintasan</v>
          </cell>
          <cell r="I80" t="str">
            <v>n</v>
          </cell>
          <cell r="J80">
            <v>6</v>
          </cell>
          <cell r="K80" t="str">
            <v>lintasan</v>
          </cell>
          <cell r="L80" t="str">
            <v xml:space="preserve"> 3 x pp</v>
          </cell>
        </row>
        <row r="81">
          <cell r="D81" t="str">
            <v>Waktu Siklus :</v>
          </cell>
          <cell r="I81" t="str">
            <v>Ts3</v>
          </cell>
        </row>
        <row r="82">
          <cell r="D82" t="str">
            <v>- Perataan 1 lintasan  =  Lh : (v x 1000) x 60</v>
          </cell>
          <cell r="I82" t="str">
            <v>T1</v>
          </cell>
          <cell r="J82">
            <v>0.75</v>
          </cell>
          <cell r="K82" t="str">
            <v>menit</v>
          </cell>
        </row>
        <row r="83">
          <cell r="D83" t="str">
            <v>- Lain-lain</v>
          </cell>
          <cell r="I83" t="str">
            <v>T2</v>
          </cell>
          <cell r="J83">
            <v>1</v>
          </cell>
          <cell r="K83" t="str">
            <v>menit</v>
          </cell>
        </row>
        <row r="84">
          <cell r="I84" t="str">
            <v>Ts3</v>
          </cell>
          <cell r="J84">
            <v>1.75</v>
          </cell>
          <cell r="K84" t="str">
            <v>menit</v>
          </cell>
        </row>
        <row r="86">
          <cell r="D86" t="str">
            <v>Kap. Prod. / jam =</v>
          </cell>
          <cell r="F86" t="str">
            <v>Lh x b x t x Fa x 60</v>
          </cell>
          <cell r="I86" t="str">
            <v>Q3</v>
          </cell>
          <cell r="J86">
            <v>113.82857142857141</v>
          </cell>
          <cell r="K86" t="str">
            <v>M3</v>
          </cell>
        </row>
        <row r="87">
          <cell r="F87" t="str">
            <v>n x Ts3</v>
          </cell>
        </row>
        <row r="88">
          <cell r="D88" t="str">
            <v>Koefisien Alat / M3</v>
          </cell>
          <cell r="F88" t="str">
            <v xml:space="preserve"> =  1  :  Q3</v>
          </cell>
          <cell r="I88" t="str">
            <v>(E13)</v>
          </cell>
          <cell r="J88">
            <v>8.7851405622489977E-3</v>
          </cell>
          <cell r="K88" t="str">
            <v>jam</v>
          </cell>
        </row>
        <row r="90">
          <cell r="B90" t="str">
            <v xml:space="preserve">   2.d.</v>
          </cell>
          <cell r="D90" t="str">
            <v>VIBRATORY ROLLER</v>
          </cell>
          <cell r="I90" t="str">
            <v>(E19)</v>
          </cell>
        </row>
        <row r="91">
          <cell r="D91" t="str">
            <v>Kecepatan rata-rata alat</v>
          </cell>
          <cell r="I91" t="str">
            <v>v</v>
          </cell>
          <cell r="J91">
            <v>3</v>
          </cell>
          <cell r="K91" t="str">
            <v>KM/jam</v>
          </cell>
        </row>
        <row r="92">
          <cell r="D92" t="str">
            <v>Lebar efektif pemadatan</v>
          </cell>
          <cell r="I92" t="str">
            <v>b</v>
          </cell>
          <cell r="J92">
            <v>1.2</v>
          </cell>
          <cell r="K92" t="str">
            <v>M</v>
          </cell>
        </row>
        <row r="93">
          <cell r="D93" t="str">
            <v>Jumlah lintasan</v>
          </cell>
          <cell r="I93" t="str">
            <v>n</v>
          </cell>
          <cell r="J93">
            <v>8</v>
          </cell>
          <cell r="K93" t="str">
            <v>lintasan</v>
          </cell>
        </row>
        <row r="94">
          <cell r="D94" t="str">
            <v>Faktor Efisiensi alat</v>
          </cell>
          <cell r="I94" t="str">
            <v>Fa</v>
          </cell>
          <cell r="J94">
            <v>0.83</v>
          </cell>
          <cell r="K94" t="str">
            <v>-</v>
          </cell>
        </row>
        <row r="96">
          <cell r="D96" t="str">
            <v>Kap. Prod. / jam =</v>
          </cell>
          <cell r="F96" t="str">
            <v>(v x 1000) x b x t x Fa</v>
          </cell>
          <cell r="I96" t="str">
            <v>Q4</v>
          </cell>
          <cell r="J96">
            <v>74.7</v>
          </cell>
          <cell r="K96" t="str">
            <v>M3</v>
          </cell>
        </row>
        <row r="97">
          <cell r="F97" t="str">
            <v>n</v>
          </cell>
        </row>
        <row r="98">
          <cell r="D98" t="str">
            <v>Koefisien Alat / M3</v>
          </cell>
          <cell r="F98" t="str">
            <v xml:space="preserve"> =  1  :  Q4</v>
          </cell>
          <cell r="I98" t="str">
            <v>(E19)</v>
          </cell>
          <cell r="J98">
            <v>1.3386880856760375E-2</v>
          </cell>
          <cell r="K98" t="str">
            <v>jam</v>
          </cell>
        </row>
        <row r="100">
          <cell r="B100" t="str">
            <v xml:space="preserve">   2.e.</v>
          </cell>
          <cell r="D100" t="str">
            <v>PNEUMATIC TIRE ROLLER</v>
          </cell>
          <cell r="I100" t="str">
            <v>(E18)</v>
          </cell>
        </row>
        <row r="101">
          <cell r="D101" t="str">
            <v>Kecepatan rata-rata alat</v>
          </cell>
          <cell r="I101" t="str">
            <v>v</v>
          </cell>
          <cell r="J101">
            <v>5</v>
          </cell>
          <cell r="K101" t="str">
            <v>KM/jam</v>
          </cell>
        </row>
        <row r="102">
          <cell r="D102" t="str">
            <v>Lebar efektif pemadatan</v>
          </cell>
          <cell r="I102" t="str">
            <v>b</v>
          </cell>
          <cell r="J102">
            <v>1.5</v>
          </cell>
          <cell r="K102" t="str">
            <v>M</v>
          </cell>
        </row>
        <row r="103">
          <cell r="D103" t="str">
            <v>Jumlah lintasan</v>
          </cell>
          <cell r="I103" t="str">
            <v>n</v>
          </cell>
          <cell r="J103">
            <v>4</v>
          </cell>
          <cell r="K103" t="str">
            <v>lintasan</v>
          </cell>
        </row>
        <row r="104">
          <cell r="D104" t="str">
            <v>Faktor Efisiensi alat</v>
          </cell>
          <cell r="I104" t="str">
            <v>Fa</v>
          </cell>
          <cell r="J104">
            <v>0.83</v>
          </cell>
          <cell r="K104" t="str">
            <v>-</v>
          </cell>
        </row>
        <row r="106">
          <cell r="D106" t="str">
            <v>Kap. Prod. / jam =</v>
          </cell>
          <cell r="F106" t="str">
            <v>(v x 1000) x b x t x Fa</v>
          </cell>
          <cell r="I106" t="str">
            <v>Q5</v>
          </cell>
          <cell r="J106">
            <v>311.25</v>
          </cell>
          <cell r="K106" t="str">
            <v>M3</v>
          </cell>
        </row>
        <row r="107">
          <cell r="F107" t="str">
            <v>n</v>
          </cell>
        </row>
        <row r="108">
          <cell r="D108" t="str">
            <v>Koefisien Alat / M3</v>
          </cell>
          <cell r="F108" t="str">
            <v xml:space="preserve"> =  1  :  Q5</v>
          </cell>
          <cell r="I108" t="str">
            <v>(E18)</v>
          </cell>
          <cell r="J108">
            <v>3.2128514056224901E-3</v>
          </cell>
          <cell r="K108" t="str">
            <v>jam</v>
          </cell>
        </row>
        <row r="110">
          <cell r="B110" t="str">
            <v xml:space="preserve">   2.f.</v>
          </cell>
          <cell r="D110" t="str">
            <v>WATER TANK TRUCK</v>
          </cell>
          <cell r="I110" t="str">
            <v>(E23)</v>
          </cell>
        </row>
        <row r="111">
          <cell r="D111" t="str">
            <v>Volume tanki air</v>
          </cell>
          <cell r="I111" t="str">
            <v>V</v>
          </cell>
          <cell r="J111">
            <v>4</v>
          </cell>
          <cell r="K111" t="str">
            <v>M3</v>
          </cell>
        </row>
        <row r="112">
          <cell r="D112" t="str">
            <v>Kebutuhan air / M3 agregat padat</v>
          </cell>
          <cell r="I112" t="str">
            <v>Wc</v>
          </cell>
          <cell r="J112">
            <v>7.0000000000000007E-2</v>
          </cell>
          <cell r="K112" t="str">
            <v>M3</v>
          </cell>
        </row>
        <row r="113">
          <cell r="D113" t="str">
            <v>Pengisian tanki / jam</v>
          </cell>
          <cell r="I113" t="str">
            <v>n</v>
          </cell>
          <cell r="J113">
            <v>1</v>
          </cell>
          <cell r="K113" t="str">
            <v>kali</v>
          </cell>
        </row>
        <row r="114">
          <cell r="D114" t="str">
            <v>Faktor Efisiensi alat</v>
          </cell>
          <cell r="I114" t="str">
            <v>Fa</v>
          </cell>
          <cell r="J114">
            <v>0.83</v>
          </cell>
          <cell r="K114" t="str">
            <v>-</v>
          </cell>
        </row>
        <row r="116">
          <cell r="D116" t="str">
            <v>Kap. Prod. / jam =</v>
          </cell>
          <cell r="F116" t="str">
            <v>V x n x Fa</v>
          </cell>
          <cell r="I116" t="str">
            <v>Q6</v>
          </cell>
          <cell r="J116">
            <v>47.428571428571423</v>
          </cell>
          <cell r="K116" t="str">
            <v>M3</v>
          </cell>
        </row>
        <row r="117">
          <cell r="F117" t="str">
            <v>Wc</v>
          </cell>
        </row>
        <row r="118">
          <cell r="D118" t="str">
            <v>Koefisien Alat / M3</v>
          </cell>
          <cell r="F118" t="str">
            <v xml:space="preserve"> =  1  :  Q6</v>
          </cell>
          <cell r="I118" t="str">
            <v>(E23)</v>
          </cell>
          <cell r="J118">
            <v>2.1084337349397592E-2</v>
          </cell>
          <cell r="K118" t="str">
            <v>jam</v>
          </cell>
        </row>
        <row r="121">
          <cell r="L121" t="str">
            <v>Berlanjut ke hal. berikut</v>
          </cell>
        </row>
        <row r="123">
          <cell r="B123" t="str">
            <v>ITEM PEMBAYARAN NO.</v>
          </cell>
          <cell r="E123" t="str">
            <v>:</v>
          </cell>
          <cell r="F123" t="str">
            <v>5.1 (2)</v>
          </cell>
          <cell r="L123" t="str">
            <v>Analisa EI-512</v>
          </cell>
        </row>
        <row r="124">
          <cell r="B124" t="str">
            <v>JENIS PEKERJAAN</v>
          </cell>
          <cell r="E124" t="str">
            <v>:</v>
          </cell>
          <cell r="F124" t="str">
            <v>Lapis Pondasi Agregat Kelas B, t:15 cm dibawah pedestrian</v>
          </cell>
        </row>
        <row r="125">
          <cell r="B125" t="str">
            <v>SATUAN PEMBAYARAN</v>
          </cell>
          <cell r="E125" t="str">
            <v>:</v>
          </cell>
          <cell r="F125" t="str">
            <v>M3</v>
          </cell>
          <cell r="J125" t="str">
            <v xml:space="preserve">         URAIAN ANALISA HARGA SATUAN</v>
          </cell>
        </row>
        <row r="126">
          <cell r="L126" t="str">
            <v>Lanjutan</v>
          </cell>
        </row>
        <row r="128">
          <cell r="B128" t="str">
            <v>No.</v>
          </cell>
          <cell r="D128" t="str">
            <v>U R A I A N</v>
          </cell>
          <cell r="I128" t="str">
            <v>KODE</v>
          </cell>
          <cell r="J128" t="str">
            <v>KOEF.</v>
          </cell>
          <cell r="K128" t="str">
            <v>SATUAN</v>
          </cell>
          <cell r="L128" t="str">
            <v>KETERANGAN</v>
          </cell>
        </row>
        <row r="131">
          <cell r="B131" t="str">
            <v xml:space="preserve">   2.g.</v>
          </cell>
          <cell r="D131" t="str">
            <v>ALAT BANTU</v>
          </cell>
          <cell r="L131" t="str">
            <v xml:space="preserve"> Lump Sum</v>
          </cell>
        </row>
        <row r="132">
          <cell r="D132" t="str">
            <v>Diperlukan   :</v>
          </cell>
        </row>
        <row r="133">
          <cell r="D133" t="str">
            <v>- Kereta dorong</v>
          </cell>
          <cell r="F133" t="str">
            <v>=  2  buah.</v>
          </cell>
        </row>
        <row r="134">
          <cell r="D134" t="str">
            <v>- Sekop</v>
          </cell>
          <cell r="F134" t="str">
            <v>=  3  buah.</v>
          </cell>
        </row>
        <row r="135">
          <cell r="D135" t="str">
            <v>- Garpu</v>
          </cell>
          <cell r="F135" t="str">
            <v>=  2  buah.</v>
          </cell>
        </row>
        <row r="137">
          <cell r="B137" t="str">
            <v xml:space="preserve">   3.</v>
          </cell>
          <cell r="D137" t="str">
            <v>TENAGA</v>
          </cell>
        </row>
        <row r="138">
          <cell r="D138" t="str">
            <v>Produksi menentukan : WHEEL LOADER</v>
          </cell>
          <cell r="I138" t="str">
            <v>Q1</v>
          </cell>
          <cell r="J138">
            <v>77.8</v>
          </cell>
          <cell r="K138" t="str">
            <v>M3/jam</v>
          </cell>
        </row>
        <row r="139">
          <cell r="D139" t="str">
            <v>Produksi agregat / hari  =  Tk x Q1</v>
          </cell>
          <cell r="I139" t="str">
            <v>Qt</v>
          </cell>
          <cell r="J139">
            <v>544.6</v>
          </cell>
          <cell r="K139" t="str">
            <v>M3</v>
          </cell>
        </row>
        <row r="140">
          <cell r="D140" t="str">
            <v>Kebutuhan tenaga :</v>
          </cell>
        </row>
        <row r="141">
          <cell r="F141" t="str">
            <v>- Pekerja</v>
          </cell>
          <cell r="I141" t="str">
            <v>P</v>
          </cell>
          <cell r="J141">
            <v>1</v>
          </cell>
          <cell r="K141" t="str">
            <v>orang</v>
          </cell>
        </row>
        <row r="142">
          <cell r="F142" t="str">
            <v>- Mandor</v>
          </cell>
          <cell r="I142" t="str">
            <v>M</v>
          </cell>
          <cell r="J142">
            <v>5</v>
          </cell>
          <cell r="K142" t="str">
            <v>orang</v>
          </cell>
        </row>
        <row r="144">
          <cell r="D144" t="str">
            <v>Koefisien tenaga / M3   :</v>
          </cell>
        </row>
        <row r="145">
          <cell r="F145" t="str">
            <v>- Pekerja</v>
          </cell>
          <cell r="G145" t="str">
            <v>= (Tk x P) : Qt</v>
          </cell>
          <cell r="I145" t="str">
            <v>-</v>
          </cell>
          <cell r="J145">
            <v>1.2853470437017993E-2</v>
          </cell>
          <cell r="K145" t="str">
            <v>jam</v>
          </cell>
        </row>
        <row r="146">
          <cell r="F146" t="str">
            <v>- Mandor</v>
          </cell>
          <cell r="G146" t="str">
            <v>= (Tk x M) : Qt</v>
          </cell>
          <cell r="I146" t="str">
            <v>-</v>
          </cell>
          <cell r="J146">
            <v>6.4267352185089971E-2</v>
          </cell>
          <cell r="K146" t="str">
            <v>jam</v>
          </cell>
        </row>
        <row r="148">
          <cell r="B148" t="str">
            <v>4.</v>
          </cell>
          <cell r="D148" t="str">
            <v>HARGA DASAR SATUAN UPAH, BAHAN DAN ALAT</v>
          </cell>
        </row>
        <row r="149">
          <cell r="D149" t="str">
            <v>Lihat lampiran.</v>
          </cell>
        </row>
        <row r="151">
          <cell r="B151" t="str">
            <v>5.</v>
          </cell>
          <cell r="D151" t="str">
            <v>ANALISA HARGA SATUAN PEKERJAAN</v>
          </cell>
        </row>
        <row r="152">
          <cell r="D152" t="str">
            <v>Lihat perhitungan dalam FORMULIR STANDAR UNTUK</v>
          </cell>
        </row>
        <row r="153">
          <cell r="D153" t="str">
            <v>PEREKAMAN ANALISA MASING-MASING HARGA</v>
          </cell>
        </row>
        <row r="154">
          <cell r="D154" t="str">
            <v>SATUAN.</v>
          </cell>
        </row>
        <row r="155">
          <cell r="D155" t="str">
            <v>Didapat Harga Satuan Pekerjaan :</v>
          </cell>
        </row>
        <row r="157">
          <cell r="D157">
            <v>336910</v>
          </cell>
          <cell r="G157" t="str">
            <v xml:space="preserve"> / M3.</v>
          </cell>
        </row>
        <row r="160">
          <cell r="B160" t="str">
            <v>6.</v>
          </cell>
          <cell r="D160" t="str">
            <v>WAKTU PELAKSANAAN YANG DIPERLUKAN</v>
          </cell>
        </row>
        <row r="161">
          <cell r="D161" t="str">
            <v>Masa Pelaksanaan :</v>
          </cell>
          <cell r="F161">
            <v>0.97829275435073648</v>
          </cell>
          <cell r="G161" t="str">
            <v>bulan</v>
          </cell>
        </row>
        <row r="163">
          <cell r="B163" t="str">
            <v>7.</v>
          </cell>
          <cell r="D163" t="str">
            <v>VOLUME PEKERJAAN YANG DIPERLUKAN</v>
          </cell>
        </row>
        <row r="164">
          <cell r="D164" t="str">
            <v>Volume pekerjaan  :</v>
          </cell>
          <cell r="F164">
            <v>3340.73</v>
          </cell>
          <cell r="G164" t="str">
            <v>M3</v>
          </cell>
        </row>
        <row r="183">
          <cell r="B183" t="str">
            <v>ITEM PEMBAYARAN NO.</v>
          </cell>
          <cell r="F183" t="str">
            <v>:  5.2 (2)</v>
          </cell>
          <cell r="L183" t="str">
            <v>Analisa EI-522</v>
          </cell>
          <cell r="W183" t="str">
            <v>Analisa EI-522</v>
          </cell>
        </row>
        <row r="184">
          <cell r="B184" t="str">
            <v>JENIS PEKERJAAN</v>
          </cell>
          <cell r="F184" t="str">
            <v>:  Lapis Pondasi Agregat Kelas C2</v>
          </cell>
        </row>
        <row r="185">
          <cell r="B185" t="str">
            <v>SATUAN PEMBAYARAN</v>
          </cell>
          <cell r="F185" t="str">
            <v>:  M3</v>
          </cell>
          <cell r="J185" t="str">
            <v xml:space="preserve">         URAIAN ANALISA HARGA SATUAN</v>
          </cell>
          <cell r="N185" t="str">
            <v>FORMULIR STANDAR UNTUK</v>
          </cell>
        </row>
        <row r="186">
          <cell r="N186" t="str">
            <v>PEREKAMAN ANALISA MASING-MASING HARGA SATUAN</v>
          </cell>
        </row>
        <row r="187">
          <cell r="N187" t="str">
            <v xml:space="preserve">                                                                                                            </v>
          </cell>
        </row>
        <row r="188">
          <cell r="B188" t="str">
            <v>No.</v>
          </cell>
          <cell r="D188" t="str">
            <v>U R A I A N</v>
          </cell>
          <cell r="I188" t="str">
            <v>KODE</v>
          </cell>
          <cell r="J188" t="str">
            <v>KOEF.</v>
          </cell>
          <cell r="K188" t="str">
            <v>SATUAN</v>
          </cell>
          <cell r="L188" t="str">
            <v>KETERANGAN</v>
          </cell>
        </row>
        <row r="190">
          <cell r="N190" t="str">
            <v>PROYEK</v>
          </cell>
          <cell r="R190" t="str">
            <v xml:space="preserve">:  </v>
          </cell>
        </row>
        <row r="191">
          <cell r="B191" t="str">
            <v>I.</v>
          </cell>
          <cell r="D191" t="str">
            <v>ASUMSI</v>
          </cell>
          <cell r="N191" t="str">
            <v>No. PAKET KONTRAK</v>
          </cell>
          <cell r="R191" t="str">
            <v xml:space="preserve">:  </v>
          </cell>
        </row>
        <row r="192">
          <cell r="B192">
            <v>1</v>
          </cell>
          <cell r="D192" t="str">
            <v>Menggunakan alat berat (cara mekanik)</v>
          </cell>
          <cell r="N192" t="str">
            <v>NAMA PAKET</v>
          </cell>
          <cell r="R192" t="str">
            <v xml:space="preserve">:  </v>
          </cell>
        </row>
        <row r="193">
          <cell r="B193">
            <v>2</v>
          </cell>
          <cell r="D193" t="str">
            <v>Lokasi pekerjaan : sepanjang jalan</v>
          </cell>
          <cell r="N193" t="str">
            <v>PROP / KAB / KODYA</v>
          </cell>
          <cell r="R193" t="str">
            <v xml:space="preserve">:  </v>
          </cell>
        </row>
        <row r="194">
          <cell r="B194">
            <v>3</v>
          </cell>
          <cell r="D194" t="str">
            <v>Kondisi existing jalan : sedang</v>
          </cell>
          <cell r="N194" t="str">
            <v>ITEM PEMBAYARAN NO.</v>
          </cell>
          <cell r="R194" t="str">
            <v>:  5.2 (2)</v>
          </cell>
          <cell r="U194" t="str">
            <v>PERKIRAAN VOL. PEK.</v>
          </cell>
          <cell r="W194" t="str">
            <v>:</v>
          </cell>
          <cell r="X194">
            <v>0</v>
          </cell>
        </row>
        <row r="195">
          <cell r="B195">
            <v>4</v>
          </cell>
          <cell r="D195" t="str">
            <v>Jarak rata-rata Base Camp ke lokasi pekerjaan</v>
          </cell>
          <cell r="I195" t="str">
            <v>L</v>
          </cell>
          <cell r="J195">
            <v>6.8071910112359557</v>
          </cell>
          <cell r="K195" t="str">
            <v>KM</v>
          </cell>
          <cell r="N195" t="str">
            <v>JENIS PEKERJAAN</v>
          </cell>
          <cell r="R195" t="str">
            <v>:  Lapis Pondasi Agregat Kelas C2</v>
          </cell>
          <cell r="U195" t="str">
            <v>TOTAL HARGA</v>
          </cell>
          <cell r="W195" t="str">
            <v>:</v>
          </cell>
          <cell r="X195">
            <v>0</v>
          </cell>
        </row>
        <row r="196">
          <cell r="B196">
            <v>5</v>
          </cell>
          <cell r="D196" t="str">
            <v>Tebal lapis Agregat padat</v>
          </cell>
          <cell r="I196" t="str">
            <v>t</v>
          </cell>
          <cell r="J196">
            <v>0.15</v>
          </cell>
          <cell r="K196" t="str">
            <v>M</v>
          </cell>
          <cell r="N196" t="str">
            <v>SATUAN PEMBAYARAN</v>
          </cell>
          <cell r="R196" t="str">
            <v>:  M3</v>
          </cell>
          <cell r="U196" t="str">
            <v>% THD. BIAYA PROYEK</v>
          </cell>
          <cell r="W196" t="str">
            <v>:</v>
          </cell>
          <cell r="X196">
            <v>0</v>
          </cell>
        </row>
        <row r="197">
          <cell r="B197">
            <v>6</v>
          </cell>
          <cell r="D197" t="str">
            <v>Faktor kembang material (Padat-Lepas)</v>
          </cell>
          <cell r="I197" t="str">
            <v>Fk</v>
          </cell>
          <cell r="J197">
            <v>1.2</v>
          </cell>
          <cell r="K197" t="str">
            <v>-</v>
          </cell>
        </row>
        <row r="198">
          <cell r="B198">
            <v>7</v>
          </cell>
          <cell r="D198" t="str">
            <v>Jam kerja efektif per-hari</v>
          </cell>
          <cell r="I198" t="str">
            <v>Tk</v>
          </cell>
          <cell r="J198">
            <v>7</v>
          </cell>
          <cell r="K198" t="str">
            <v>Jam</v>
          </cell>
        </row>
        <row r="199">
          <cell r="T199" t="str">
            <v>PERKIRAAN</v>
          </cell>
          <cell r="U199" t="str">
            <v>HARGA</v>
          </cell>
          <cell r="V199" t="str">
            <v>JUMLAH</v>
          </cell>
        </row>
        <row r="200">
          <cell r="B200" t="str">
            <v>II.</v>
          </cell>
          <cell r="D200" t="str">
            <v>URUTAN KERJA</v>
          </cell>
          <cell r="N200" t="str">
            <v>NO.</v>
          </cell>
          <cell r="P200" t="str">
            <v>KOMPONEN</v>
          </cell>
          <cell r="S200" t="str">
            <v>SATUAN</v>
          </cell>
          <cell r="T200" t="str">
            <v>KUANTITAS</v>
          </cell>
          <cell r="U200" t="str">
            <v>SATUAN</v>
          </cell>
          <cell r="V200" t="str">
            <v>HARGA</v>
          </cell>
        </row>
        <row r="201">
          <cell r="B201">
            <v>1</v>
          </cell>
          <cell r="D201" t="str">
            <v>Wheel Loader memuat Agregat ke dalam Dump</v>
          </cell>
          <cell r="U201" t="str">
            <v>(Rp.)</v>
          </cell>
          <cell r="V201" t="str">
            <v>(Rp.)</v>
          </cell>
        </row>
        <row r="202">
          <cell r="D202" t="str">
            <v>Tuck di Base Camp</v>
          </cell>
        </row>
        <row r="203">
          <cell r="B203">
            <v>2</v>
          </cell>
          <cell r="D203" t="str">
            <v>Dump Truck mengangkut Agregat ke lokasi</v>
          </cell>
        </row>
        <row r="204">
          <cell r="D204" t="str">
            <v>pekerjaandan dihampar dengan Motor Grader</v>
          </cell>
          <cell r="N204" t="str">
            <v>A.</v>
          </cell>
          <cell r="P204" t="str">
            <v>TENAGA</v>
          </cell>
        </row>
        <row r="205">
          <cell r="B205">
            <v>3</v>
          </cell>
          <cell r="D205" t="str">
            <v>Hamparaan Agregat dibasahi dengan Water Tank</v>
          </cell>
        </row>
        <row r="206">
          <cell r="D206" t="str">
            <v>Truck sebelum dipadatkan dengan Tandem</v>
          </cell>
          <cell r="N206" t="str">
            <v>1.</v>
          </cell>
          <cell r="P206" t="str">
            <v>Pekerja</v>
          </cell>
          <cell r="R206" t="str">
            <v>(L01)</v>
          </cell>
          <cell r="S206" t="str">
            <v>Jam</v>
          </cell>
          <cell r="T206">
            <v>0.12494422132976347</v>
          </cell>
          <cell r="U206">
            <v>6250</v>
          </cell>
          <cell r="X206">
            <v>780.90138331102173</v>
          </cell>
        </row>
        <row r="207">
          <cell r="D207" t="str">
            <v>Roller dan Pneumatic  Tire Roller</v>
          </cell>
          <cell r="N207" t="str">
            <v>2.</v>
          </cell>
          <cell r="P207" t="str">
            <v>Mandor</v>
          </cell>
          <cell r="R207" t="str">
            <v>(L03)</v>
          </cell>
          <cell r="S207" t="str">
            <v>Jam</v>
          </cell>
          <cell r="T207">
            <v>1.7849174475680497E-2</v>
          </cell>
          <cell r="U207">
            <v>10000</v>
          </cell>
          <cell r="X207">
            <v>178.49174475680496</v>
          </cell>
        </row>
        <row r="208">
          <cell r="B208">
            <v>4</v>
          </cell>
          <cell r="D208" t="str">
            <v>Selama pemadatan sekelompok pekerja akan</v>
          </cell>
        </row>
        <row r="209">
          <cell r="D209" t="str">
            <v>merapikan tepi hamparan dan level permukaan</v>
          </cell>
        </row>
        <row r="210">
          <cell r="D210" t="str">
            <v>dengan menggunakan alat bantu</v>
          </cell>
          <cell r="T210" t="str">
            <v xml:space="preserve">JUMLAH HARGA TENAGA   </v>
          </cell>
          <cell r="X210">
            <v>959.39312806782664</v>
          </cell>
        </row>
        <row r="212">
          <cell r="B212" t="str">
            <v>III.</v>
          </cell>
          <cell r="D212" t="str">
            <v>PEMAKAIAN BAHAN, ALAT DAN TENAGA</v>
          </cell>
          <cell r="N212" t="str">
            <v>B.</v>
          </cell>
          <cell r="P212" t="str">
            <v>BAHAN</v>
          </cell>
        </row>
        <row r="214">
          <cell r="B214" t="str">
            <v xml:space="preserve">   1.</v>
          </cell>
          <cell r="D214" t="str">
            <v>BAHAN</v>
          </cell>
          <cell r="N214" t="str">
            <v>1.</v>
          </cell>
          <cell r="P214" t="str">
            <v>Agregat Kelas C2 (M29)</v>
          </cell>
          <cell r="S214" t="str">
            <v>M3</v>
          </cell>
          <cell r="T214">
            <v>1.2</v>
          </cell>
          <cell r="U214">
            <v>0</v>
          </cell>
          <cell r="X214">
            <v>0</v>
          </cell>
        </row>
        <row r="215">
          <cell r="D215" t="str">
            <v>Material Agregat Kelas C2 hasil produksi di Base Camp</v>
          </cell>
        </row>
        <row r="216">
          <cell r="D216" t="str">
            <v>Setiap 1 M3 Agregat padat diperlukan : 1 x Fk</v>
          </cell>
          <cell r="I216" t="str">
            <v>(M29)</v>
          </cell>
          <cell r="J216">
            <v>1.2</v>
          </cell>
          <cell r="K216" t="str">
            <v>M3</v>
          </cell>
          <cell r="L216" t="str">
            <v>Agregat lepas</v>
          </cell>
        </row>
        <row r="218">
          <cell r="B218" t="str">
            <v xml:space="preserve">   2.</v>
          </cell>
          <cell r="D218" t="str">
            <v>ALAT</v>
          </cell>
        </row>
        <row r="219">
          <cell r="B219" t="str">
            <v>2.a.</v>
          </cell>
          <cell r="D219" t="str">
            <v>WHEEL LOADER</v>
          </cell>
          <cell r="I219" t="str">
            <v>(E15)</v>
          </cell>
        </row>
        <row r="220">
          <cell r="D220" t="str">
            <v>Kapasitas bucket</v>
          </cell>
          <cell r="I220" t="str">
            <v>V</v>
          </cell>
          <cell r="J220">
            <v>1.5</v>
          </cell>
          <cell r="K220" t="str">
            <v>M3</v>
          </cell>
          <cell r="T220" t="str">
            <v xml:space="preserve">JUMLAH HARGA BAHAN   </v>
          </cell>
          <cell r="X220">
            <v>0</v>
          </cell>
        </row>
        <row r="221">
          <cell r="D221" t="str">
            <v>Faktor bucket</v>
          </cell>
          <cell r="I221" t="str">
            <v>Fb</v>
          </cell>
          <cell r="J221">
            <v>0.9</v>
          </cell>
          <cell r="K221" t="str">
            <v>-</v>
          </cell>
          <cell r="L221" t="str">
            <v>Pemuatan ringan</v>
          </cell>
        </row>
        <row r="222">
          <cell r="D222" t="str">
            <v>Faktor Efisiensi alat</v>
          </cell>
          <cell r="I222" t="str">
            <v>Fa</v>
          </cell>
          <cell r="J222">
            <v>0.83</v>
          </cell>
          <cell r="K222" t="str">
            <v>-</v>
          </cell>
          <cell r="N222" t="str">
            <v>C.</v>
          </cell>
          <cell r="P222" t="str">
            <v>PERALATAN</v>
          </cell>
        </row>
        <row r="223">
          <cell r="D223" t="str">
            <v>Waktu siklus</v>
          </cell>
          <cell r="I223" t="str">
            <v>Ts1</v>
          </cell>
        </row>
        <row r="224">
          <cell r="D224" t="str">
            <v>- Muat</v>
          </cell>
          <cell r="I224" t="str">
            <v>T1</v>
          </cell>
          <cell r="J224">
            <v>0.5</v>
          </cell>
          <cell r="K224" t="str">
            <v>menit</v>
          </cell>
          <cell r="N224" t="str">
            <v>1</v>
          </cell>
          <cell r="P224" t="str">
            <v>Wheel Loader</v>
          </cell>
          <cell r="R224" t="str">
            <v>(E15)</v>
          </cell>
          <cell r="S224" t="str">
            <v>Jam</v>
          </cell>
          <cell r="T224">
            <v>1.7849174475680497E-2</v>
          </cell>
          <cell r="U224">
            <v>584260</v>
          </cell>
          <cell r="X224">
            <v>10428.558679161088</v>
          </cell>
        </row>
        <row r="225">
          <cell r="D225" t="str">
            <v>- Lain-lain</v>
          </cell>
          <cell r="I225" t="str">
            <v>T2</v>
          </cell>
          <cell r="J225">
            <v>0.5</v>
          </cell>
          <cell r="K225" t="str">
            <v>menit</v>
          </cell>
          <cell r="N225" t="str">
            <v>2</v>
          </cell>
          <cell r="P225" t="str">
            <v>Dump Truck</v>
          </cell>
          <cell r="R225" t="str">
            <v>(E08)</v>
          </cell>
          <cell r="S225" t="str">
            <v>Jam</v>
          </cell>
          <cell r="T225">
            <v>0.12580388971616804</v>
          </cell>
          <cell r="U225">
            <v>353868</v>
          </cell>
          <cell r="X225">
            <v>44517.970846080956</v>
          </cell>
        </row>
        <row r="226">
          <cell r="I226" t="str">
            <v>Ts1</v>
          </cell>
          <cell r="J226">
            <v>1</v>
          </cell>
          <cell r="K226" t="str">
            <v>menit</v>
          </cell>
          <cell r="N226" t="str">
            <v>3</v>
          </cell>
          <cell r="P226" t="str">
            <v>Motor Grader</v>
          </cell>
          <cell r="R226" t="str">
            <v>(E13)</v>
          </cell>
          <cell r="S226" t="str">
            <v>Jam</v>
          </cell>
          <cell r="T226">
            <v>1.1713520749665328E-2</v>
          </cell>
          <cell r="U226">
            <v>627633</v>
          </cell>
          <cell r="X226">
            <v>7351.7921686746986</v>
          </cell>
        </row>
        <row r="227">
          <cell r="N227" t="str">
            <v>4</v>
          </cell>
          <cell r="P227" t="str">
            <v>Vibratory Roller</v>
          </cell>
          <cell r="R227" t="str">
            <v>(E19)</v>
          </cell>
          <cell r="S227" t="str">
            <v>Jam</v>
          </cell>
          <cell r="T227">
            <v>2.1419009370816599E-2</v>
          </cell>
          <cell r="U227">
            <v>509163</v>
          </cell>
          <cell r="X227">
            <v>10905.767068273091</v>
          </cell>
        </row>
        <row r="228">
          <cell r="D228" t="str">
            <v>Kap. Prod. / jam =</v>
          </cell>
          <cell r="F228" t="str">
            <v>V x Fb x Fa x 60</v>
          </cell>
          <cell r="I228" t="str">
            <v>Q1</v>
          </cell>
          <cell r="J228">
            <v>56.025000000000006</v>
          </cell>
          <cell r="K228" t="str">
            <v>M3</v>
          </cell>
          <cell r="N228" t="str">
            <v>5</v>
          </cell>
          <cell r="P228" t="str">
            <v>P. Tyre Roller</v>
          </cell>
          <cell r="R228" t="str">
            <v>(E18)</v>
          </cell>
          <cell r="S228" t="str">
            <v>Jam</v>
          </cell>
          <cell r="T228">
            <v>4.2838018741633201E-3</v>
          </cell>
          <cell r="U228">
            <v>315000</v>
          </cell>
          <cell r="X228">
            <v>1349.3975903614457</v>
          </cell>
        </row>
        <row r="229">
          <cell r="F229" t="str">
            <v>Fk x Ts1</v>
          </cell>
          <cell r="N229" t="str">
            <v>6</v>
          </cell>
          <cell r="P229" t="str">
            <v>Water Tanker</v>
          </cell>
          <cell r="R229" t="str">
            <v>(E23)</v>
          </cell>
          <cell r="S229" t="str">
            <v>Jam</v>
          </cell>
          <cell r="T229">
            <v>2.1084337349397592E-2</v>
          </cell>
          <cell r="U229">
            <v>375000</v>
          </cell>
          <cell r="X229">
            <v>7906.6265060240967</v>
          </cell>
        </row>
        <row r="230">
          <cell r="D230" t="str">
            <v>Koefisien Alat / M3</v>
          </cell>
          <cell r="F230" t="str">
            <v xml:space="preserve"> =  1  :  Q1</v>
          </cell>
          <cell r="I230" t="str">
            <v>(E15)</v>
          </cell>
          <cell r="J230">
            <v>1.7849174475680497E-2</v>
          </cell>
          <cell r="K230" t="str">
            <v>Jam</v>
          </cell>
          <cell r="N230" t="str">
            <v>7</v>
          </cell>
          <cell r="P230" t="str">
            <v>Alat Bantu</v>
          </cell>
          <cell r="S230" t="str">
            <v>Ls</v>
          </cell>
          <cell r="T230">
            <v>1</v>
          </cell>
          <cell r="U230">
            <v>800</v>
          </cell>
          <cell r="X230">
            <v>800</v>
          </cell>
        </row>
        <row r="232">
          <cell r="B232" t="str">
            <v>2.b.</v>
          </cell>
          <cell r="D232" t="str">
            <v>DUMP TRUCK</v>
          </cell>
          <cell r="I232" t="str">
            <v>(E08)</v>
          </cell>
          <cell r="T232" t="str">
            <v xml:space="preserve">JUMLAH HARGA PERALATAN   </v>
          </cell>
          <cell r="X232">
            <v>83260.11285857539</v>
          </cell>
        </row>
        <row r="233">
          <cell r="D233" t="str">
            <v>Kapasitas bak</v>
          </cell>
          <cell r="I233" t="str">
            <v>V</v>
          </cell>
          <cell r="J233">
            <v>4</v>
          </cell>
          <cell r="K233" t="str">
            <v>M3</v>
          </cell>
        </row>
        <row r="234">
          <cell r="D234" t="str">
            <v>Faktor Efisiensi alat</v>
          </cell>
          <cell r="I234" t="str">
            <v>Fa</v>
          </cell>
          <cell r="J234">
            <v>0.83</v>
          </cell>
          <cell r="K234" t="str">
            <v>-</v>
          </cell>
          <cell r="N234" t="str">
            <v>D.</v>
          </cell>
          <cell r="P234" t="str">
            <v>JUMLAH HARGA TENAGA, BAHAN DAN PERALATAN  ( A + B + C )</v>
          </cell>
          <cell r="X234">
            <v>84219.505986643213</v>
          </cell>
        </row>
        <row r="235">
          <cell r="D235" t="str">
            <v>Kecepatan rata-rata bermuatan</v>
          </cell>
          <cell r="I235" t="str">
            <v>v1</v>
          </cell>
          <cell r="J235">
            <v>45</v>
          </cell>
          <cell r="K235" t="str">
            <v>KM / Jam</v>
          </cell>
          <cell r="N235" t="str">
            <v>E.</v>
          </cell>
          <cell r="P235" t="str">
            <v>OVERHEAD &amp; PROFIT</v>
          </cell>
          <cell r="S235">
            <v>10</v>
          </cell>
          <cell r="T235" t="str">
            <v>%  x  D</v>
          </cell>
          <cell r="X235">
            <v>8421.9505986643217</v>
          </cell>
        </row>
        <row r="236">
          <cell r="D236" t="str">
            <v>Kecepatan rata-rata kosong</v>
          </cell>
          <cell r="I236" t="str">
            <v>v2</v>
          </cell>
          <cell r="J236">
            <v>60</v>
          </cell>
          <cell r="K236" t="str">
            <v>KM / Jam</v>
          </cell>
          <cell r="N236" t="str">
            <v>F.</v>
          </cell>
          <cell r="P236" t="str">
            <v>HARGA SATUAN PEKERJAAN  ( D + E )</v>
          </cell>
          <cell r="X236">
            <v>92641.456585307533</v>
          </cell>
        </row>
        <row r="237">
          <cell r="D237" t="str">
            <v>Waktu Siklus</v>
          </cell>
          <cell r="I237" t="str">
            <v>Ts2</v>
          </cell>
          <cell r="N237" t="str">
            <v>Note: 1</v>
          </cell>
          <cell r="P237" t="str">
            <v>SATUAN dapat berdasarkan atas jam operasi untuk Tenaga Kerja dan Peralatan, volume dan/atau ukuran</v>
          </cell>
        </row>
        <row r="238">
          <cell r="D238" t="str">
            <v>- Waktu tempuh isi = (L : v1) x 60 menit</v>
          </cell>
          <cell r="I238" t="str">
            <v>T1</v>
          </cell>
          <cell r="J238">
            <v>9.0762546816479404</v>
          </cell>
          <cell r="K238" t="str">
            <v>menit</v>
          </cell>
          <cell r="P238" t="str">
            <v>berat untuk bahan-bahan.</v>
          </cell>
        </row>
        <row r="239">
          <cell r="D239" t="str">
            <v>- Waktu tempuh kosong = (L : v2) x 60 menit</v>
          </cell>
          <cell r="I239" t="str">
            <v>T2</v>
          </cell>
          <cell r="J239">
            <v>6.8071910112359557</v>
          </cell>
          <cell r="K239" t="str">
            <v>menit</v>
          </cell>
          <cell r="N239">
            <v>2</v>
          </cell>
          <cell r="P239" t="str">
            <v>Kuantitas satuan adalah kuantitas setiap komponen untuk menyelesaikan satu satuan pekerjaan dari nomor</v>
          </cell>
        </row>
        <row r="240">
          <cell r="D240" t="str">
            <v>- Lain-lain</v>
          </cell>
          <cell r="I240" t="str">
            <v>T3</v>
          </cell>
          <cell r="J240">
            <v>5</v>
          </cell>
          <cell r="K240" t="str">
            <v>menit</v>
          </cell>
          <cell r="P240" t="str">
            <v>mata pembayaran.</v>
          </cell>
        </row>
        <row r="241">
          <cell r="I241" t="str">
            <v>Ts2</v>
          </cell>
          <cell r="J241">
            <v>20.883445692883896</v>
          </cell>
          <cell r="K241" t="str">
            <v>menit</v>
          </cell>
          <cell r="N241">
            <v>3</v>
          </cell>
          <cell r="P241" t="str">
            <v>Biaya satuan untuk peralatan sudah termasuk bahan bakar, bahan habis dipakai dan operator.</v>
          </cell>
        </row>
        <row r="242">
          <cell r="N242">
            <v>4</v>
          </cell>
          <cell r="P242" t="str">
            <v>Biaya satuan sudah termasuk pengeluaran untuk seluruh pajak yang berkaitan (tetapi tidak termasuk PPN</v>
          </cell>
        </row>
        <row r="243">
          <cell r="L243" t="str">
            <v>Berlanjut ke hal. berikut</v>
          </cell>
          <cell r="P243" t="str">
            <v>yang dibayar dari kontrak) dan biaya-biaya lainnya.</v>
          </cell>
        </row>
        <row r="244">
          <cell r="B244" t="str">
            <v>ITEM PEMBAYARAN NO.</v>
          </cell>
          <cell r="F244" t="str">
            <v>:  5.2 (2)</v>
          </cell>
          <cell r="L244" t="str">
            <v>Analisa EI-522</v>
          </cell>
        </row>
        <row r="245">
          <cell r="B245" t="str">
            <v>JENIS PEKERJAAN</v>
          </cell>
          <cell r="F245" t="str">
            <v>:  Lapis Pondasi Agregat Kelas C2</v>
          </cell>
        </row>
        <row r="246">
          <cell r="B246" t="str">
            <v>SATUAN PEMBAYARAN</v>
          </cell>
          <cell r="F246" t="str">
            <v>:  M3</v>
          </cell>
          <cell r="J246" t="str">
            <v xml:space="preserve">         URAIAN ANALISA HARGA SATUAN</v>
          </cell>
        </row>
        <row r="247">
          <cell r="L247" t="str">
            <v>Lanjutan</v>
          </cell>
        </row>
        <row r="249">
          <cell r="B249" t="str">
            <v>No.</v>
          </cell>
          <cell r="D249" t="str">
            <v>U R A I A N</v>
          </cell>
          <cell r="I249" t="str">
            <v>KODE</v>
          </cell>
          <cell r="J249" t="str">
            <v>KOEF.</v>
          </cell>
          <cell r="K249" t="str">
            <v>SATUAN</v>
          </cell>
          <cell r="L249" t="str">
            <v>KETERANGAN</v>
          </cell>
        </row>
        <row r="252">
          <cell r="D252" t="str">
            <v xml:space="preserve">Kap. Prod./jam = </v>
          </cell>
          <cell r="F252" t="str">
            <v>V x Fa x 60</v>
          </cell>
          <cell r="I252" t="str">
            <v>Q2</v>
          </cell>
          <cell r="J252">
            <v>7.9488798180735589</v>
          </cell>
          <cell r="K252" t="str">
            <v>M3</v>
          </cell>
        </row>
        <row r="253">
          <cell r="F253" t="str">
            <v>Fk x Ts2</v>
          </cell>
        </row>
        <row r="254">
          <cell r="D254" t="str">
            <v>Koefisien Alat / M3</v>
          </cell>
          <cell r="F254" t="str">
            <v xml:space="preserve"> = 1 : Q2</v>
          </cell>
          <cell r="I254" t="str">
            <v>(E08)</v>
          </cell>
          <cell r="J254">
            <v>0.12580388971616804</v>
          </cell>
          <cell r="K254" t="str">
            <v>Jam</v>
          </cell>
        </row>
        <row r="256">
          <cell r="B256" t="str">
            <v>2.c.</v>
          </cell>
          <cell r="D256" t="str">
            <v>MOTOR GRADER</v>
          </cell>
          <cell r="I256" t="str">
            <v>(E13)</v>
          </cell>
        </row>
        <row r="257">
          <cell r="D257" t="str">
            <v>Panjang hamparan</v>
          </cell>
          <cell r="I257" t="str">
            <v>Lh</v>
          </cell>
          <cell r="J257">
            <v>50</v>
          </cell>
          <cell r="K257" t="str">
            <v>M</v>
          </cell>
        </row>
        <row r="258">
          <cell r="D258" t="str">
            <v>Lebar efektif kerja blade</v>
          </cell>
          <cell r="I258" t="str">
            <v>b</v>
          </cell>
          <cell r="J258">
            <v>2.4</v>
          </cell>
          <cell r="K258" t="str">
            <v>M</v>
          </cell>
        </row>
        <row r="259">
          <cell r="D259" t="str">
            <v>Faktor Efisiensi alat</v>
          </cell>
          <cell r="I259" t="str">
            <v>Fa</v>
          </cell>
          <cell r="J259">
            <v>0.83</v>
          </cell>
          <cell r="K259" t="str">
            <v>-</v>
          </cell>
        </row>
        <row r="260">
          <cell r="D260" t="str">
            <v>Kecepatan rata-rata alat</v>
          </cell>
          <cell r="I260" t="str">
            <v>v</v>
          </cell>
          <cell r="J260">
            <v>4</v>
          </cell>
          <cell r="K260" t="str">
            <v>KM / Jam</v>
          </cell>
        </row>
        <row r="261">
          <cell r="D261" t="str">
            <v>Jumlah lintasan</v>
          </cell>
          <cell r="I261" t="str">
            <v>n</v>
          </cell>
          <cell r="J261">
            <v>6</v>
          </cell>
          <cell r="K261" t="str">
            <v>lintasan</v>
          </cell>
          <cell r="L261" t="str">
            <v>3 x pp</v>
          </cell>
        </row>
        <row r="262">
          <cell r="D262" t="str">
            <v>Waktu Siklus</v>
          </cell>
          <cell r="I262" t="str">
            <v>Ts3</v>
          </cell>
        </row>
        <row r="263">
          <cell r="D263" t="str">
            <v>- Perataan 1 lintasan  = (Lh x 60) : (v x 1000)</v>
          </cell>
          <cell r="I263" t="str">
            <v>T1</v>
          </cell>
          <cell r="J263">
            <v>0.75</v>
          </cell>
          <cell r="K263" t="str">
            <v>menit</v>
          </cell>
        </row>
        <row r="264">
          <cell r="D264" t="str">
            <v>- Lain-lain</v>
          </cell>
          <cell r="I264" t="str">
            <v>T2</v>
          </cell>
          <cell r="J264">
            <v>1</v>
          </cell>
          <cell r="K264" t="str">
            <v>menit</v>
          </cell>
        </row>
        <row r="265">
          <cell r="I265" t="str">
            <v>Ts3</v>
          </cell>
          <cell r="J265">
            <v>1.75</v>
          </cell>
          <cell r="K265" t="str">
            <v>menit</v>
          </cell>
        </row>
        <row r="267">
          <cell r="D267" t="str">
            <v>Kap.Prod. / jam =</v>
          </cell>
          <cell r="F267" t="str">
            <v>Lh x b x t x Fa x 60</v>
          </cell>
          <cell r="I267" t="str">
            <v>Q3</v>
          </cell>
          <cell r="J267">
            <v>85.371428571428567</v>
          </cell>
          <cell r="K267" t="str">
            <v>M3</v>
          </cell>
        </row>
        <row r="268">
          <cell r="F268" t="str">
            <v>n x Ts3</v>
          </cell>
        </row>
        <row r="269">
          <cell r="D269" t="str">
            <v>Koefisien Alat / M3</v>
          </cell>
          <cell r="F269" t="str">
            <v xml:space="preserve"> = 1 : Q3</v>
          </cell>
          <cell r="I269" t="str">
            <v>(E13)</v>
          </cell>
          <cell r="J269">
            <v>1.1713520749665328E-2</v>
          </cell>
          <cell r="K269" t="str">
            <v>Jam</v>
          </cell>
        </row>
        <row r="271">
          <cell r="B271" t="str">
            <v>2.d.</v>
          </cell>
          <cell r="D271" t="str">
            <v>VIBRATORY ROLLER</v>
          </cell>
          <cell r="I271" t="str">
            <v>(E19)</v>
          </cell>
        </row>
        <row r="272">
          <cell r="D272" t="str">
            <v>Kecepatan rata-rata</v>
          </cell>
          <cell r="I272" t="str">
            <v>v</v>
          </cell>
          <cell r="J272">
            <v>2.5</v>
          </cell>
          <cell r="K272" t="str">
            <v>KM / Jam</v>
          </cell>
        </row>
        <row r="273">
          <cell r="D273" t="str">
            <v>Lebar efektif pemadatan</v>
          </cell>
          <cell r="I273" t="str">
            <v>b</v>
          </cell>
          <cell r="J273">
            <v>1.2</v>
          </cell>
          <cell r="K273" t="str">
            <v>M</v>
          </cell>
        </row>
        <row r="274">
          <cell r="D274" t="str">
            <v>Jumlah lintasan</v>
          </cell>
          <cell r="I274" t="str">
            <v>n</v>
          </cell>
          <cell r="J274">
            <v>8</v>
          </cell>
          <cell r="K274" t="str">
            <v>lintasan</v>
          </cell>
          <cell r="L274" t="str">
            <v>4 x pp</v>
          </cell>
        </row>
        <row r="275">
          <cell r="D275" t="str">
            <v>Faktor Efisiensi alat</v>
          </cell>
          <cell r="I275" t="str">
            <v>Fa</v>
          </cell>
          <cell r="J275">
            <v>0.83</v>
          </cell>
          <cell r="K275" t="str">
            <v>-</v>
          </cell>
        </row>
        <row r="277">
          <cell r="D277" t="str">
            <v>Kap.Prod. / jam =</v>
          </cell>
          <cell r="F277" t="str">
            <v>(v x 1000) x b x t x Fa</v>
          </cell>
          <cell r="I277" t="str">
            <v>Q4</v>
          </cell>
          <cell r="J277">
            <v>46.6875</v>
          </cell>
          <cell r="K277" t="str">
            <v>M3</v>
          </cell>
        </row>
        <row r="278">
          <cell r="F278" t="str">
            <v>n</v>
          </cell>
        </row>
        <row r="279">
          <cell r="D279" t="str">
            <v>Koefisien Alat / M3</v>
          </cell>
          <cell r="F279" t="str">
            <v xml:space="preserve"> = 1 : Q4</v>
          </cell>
          <cell r="I279" t="str">
            <v>(E19)</v>
          </cell>
          <cell r="J279">
            <v>2.1419009370816599E-2</v>
          </cell>
          <cell r="K279" t="str">
            <v>Jam</v>
          </cell>
        </row>
        <row r="281">
          <cell r="B281" t="str">
            <v>2.e.</v>
          </cell>
          <cell r="D281" t="str">
            <v>PNEUMATIC TIRE ROLLER</v>
          </cell>
          <cell r="I281" t="str">
            <v>(E18)</v>
          </cell>
        </row>
        <row r="282">
          <cell r="D282" t="str">
            <v>Kecepatan rata-rata alat</v>
          </cell>
          <cell r="I282" t="str">
            <v>v</v>
          </cell>
          <cell r="J282">
            <v>5</v>
          </cell>
          <cell r="K282" t="str">
            <v>KM / Jam</v>
          </cell>
        </row>
        <row r="283">
          <cell r="D283" t="str">
            <v>Lebar efektif pemadatan</v>
          </cell>
          <cell r="I283" t="str">
            <v>b</v>
          </cell>
          <cell r="J283">
            <v>1.5</v>
          </cell>
          <cell r="K283" t="str">
            <v>M</v>
          </cell>
        </row>
        <row r="284">
          <cell r="D284" t="str">
            <v>Jumlah lintasan</v>
          </cell>
          <cell r="I284" t="str">
            <v>n</v>
          </cell>
          <cell r="J284">
            <v>4</v>
          </cell>
          <cell r="K284" t="str">
            <v>lintasan</v>
          </cell>
          <cell r="L284" t="str">
            <v>2 x pp</v>
          </cell>
        </row>
        <row r="285">
          <cell r="D285" t="str">
            <v>Faktor Efisiensi alat</v>
          </cell>
          <cell r="I285" t="str">
            <v>Fa</v>
          </cell>
          <cell r="J285">
            <v>0.83</v>
          </cell>
          <cell r="K285" t="str">
            <v>-</v>
          </cell>
        </row>
        <row r="287">
          <cell r="D287" t="str">
            <v>Kap.Prod. / jam =</v>
          </cell>
          <cell r="F287" t="str">
            <v>(v x 1000) x b x t x Fa</v>
          </cell>
          <cell r="I287" t="str">
            <v>Q5</v>
          </cell>
          <cell r="J287">
            <v>233.4375</v>
          </cell>
          <cell r="K287" t="str">
            <v>M3</v>
          </cell>
        </row>
        <row r="288">
          <cell r="F288" t="str">
            <v>n</v>
          </cell>
        </row>
        <row r="289">
          <cell r="D289" t="str">
            <v>Koefisien Alat / M3</v>
          </cell>
          <cell r="F289" t="str">
            <v xml:space="preserve"> = 1 : Q5</v>
          </cell>
          <cell r="I289" t="str">
            <v>(E18)</v>
          </cell>
          <cell r="J289">
            <v>4.2838018741633201E-3</v>
          </cell>
          <cell r="K289" t="str">
            <v>Jam</v>
          </cell>
        </row>
        <row r="291">
          <cell r="B291" t="str">
            <v>2.f.</v>
          </cell>
          <cell r="D291" t="str">
            <v>WATERTANK TRUCK</v>
          </cell>
          <cell r="I291" t="str">
            <v>(E23)</v>
          </cell>
        </row>
        <row r="292">
          <cell r="D292" t="str">
            <v>Volume tangki air</v>
          </cell>
          <cell r="I292" t="str">
            <v>V</v>
          </cell>
          <cell r="J292">
            <v>4</v>
          </cell>
          <cell r="K292" t="str">
            <v>M3</v>
          </cell>
        </row>
        <row r="293">
          <cell r="D293" t="str">
            <v>Kebutuhan air / M3 agregat padat</v>
          </cell>
          <cell r="I293" t="str">
            <v>Wc</v>
          </cell>
          <cell r="J293">
            <v>7.0000000000000007E-2</v>
          </cell>
          <cell r="K293" t="str">
            <v>M3</v>
          </cell>
        </row>
        <row r="294">
          <cell r="D294" t="str">
            <v>Pengisian tangki / jam</v>
          </cell>
          <cell r="I294" t="str">
            <v>n</v>
          </cell>
          <cell r="J294">
            <v>1</v>
          </cell>
          <cell r="K294" t="str">
            <v>kali</v>
          </cell>
        </row>
        <row r="295">
          <cell r="D295" t="str">
            <v>Faktor Efisiensi alat</v>
          </cell>
          <cell r="I295" t="str">
            <v>Fa</v>
          </cell>
          <cell r="J295">
            <v>0.83</v>
          </cell>
          <cell r="K295" t="str">
            <v>-</v>
          </cell>
        </row>
        <row r="297">
          <cell r="D297" t="str">
            <v>Kap.Prod. / jam =</v>
          </cell>
          <cell r="F297" t="str">
            <v>V x n x Fa</v>
          </cell>
          <cell r="I297" t="str">
            <v>Q6</v>
          </cell>
          <cell r="J297">
            <v>47.428571428571423</v>
          </cell>
          <cell r="K297" t="str">
            <v>M3</v>
          </cell>
        </row>
        <row r="298">
          <cell r="F298" t="str">
            <v>Wc</v>
          </cell>
        </row>
        <row r="299">
          <cell r="D299" t="str">
            <v>Koefisien Alat / M3</v>
          </cell>
          <cell r="F299" t="str">
            <v xml:space="preserve"> = 1 : Q6</v>
          </cell>
          <cell r="I299" t="str">
            <v>(E23)</v>
          </cell>
          <cell r="J299">
            <v>2.1084337349397592E-2</v>
          </cell>
          <cell r="K299" t="str">
            <v>Jam</v>
          </cell>
        </row>
        <row r="302">
          <cell r="L302" t="str">
            <v>Berlanjut ke hal. berikut</v>
          </cell>
        </row>
        <row r="303">
          <cell r="B303" t="str">
            <v>ITEM PEMBAYARAN NO.</v>
          </cell>
          <cell r="F303" t="str">
            <v>:  5.2 (2)</v>
          </cell>
          <cell r="L303" t="str">
            <v>Analisa EI-522</v>
          </cell>
        </row>
        <row r="304">
          <cell r="B304" t="str">
            <v>JENIS PEKERJAAN</v>
          </cell>
          <cell r="F304" t="str">
            <v>:  Lapis Pondasi Agregat Kelas C2</v>
          </cell>
        </row>
        <row r="305">
          <cell r="B305" t="str">
            <v>SATUAN PEMBAYARAN</v>
          </cell>
          <cell r="F305" t="str">
            <v>:  M3</v>
          </cell>
          <cell r="J305" t="str">
            <v xml:space="preserve">         URAIAN ANALISA HARGA SATUAN</v>
          </cell>
        </row>
        <row r="306">
          <cell r="L306" t="str">
            <v>Lanjutan</v>
          </cell>
        </row>
        <row r="308">
          <cell r="B308" t="str">
            <v>No.</v>
          </cell>
          <cell r="D308" t="str">
            <v>U R A I A N</v>
          </cell>
          <cell r="I308" t="str">
            <v>KODE</v>
          </cell>
          <cell r="J308" t="str">
            <v>KOEF.</v>
          </cell>
          <cell r="K308" t="str">
            <v>SATUAN</v>
          </cell>
          <cell r="L308" t="str">
            <v>KETERANGAN</v>
          </cell>
        </row>
        <row r="311">
          <cell r="B311" t="str">
            <v>2.g.</v>
          </cell>
          <cell r="D311" t="str">
            <v>ALAT BANTU</v>
          </cell>
        </row>
        <row r="312">
          <cell r="D312" t="str">
            <v>diperlukan :</v>
          </cell>
          <cell r="L312" t="str">
            <v>Lump Sum</v>
          </cell>
        </row>
        <row r="313">
          <cell r="D313" t="str">
            <v>- Kereta dorong   = 2 buah</v>
          </cell>
        </row>
        <row r="314">
          <cell r="D314" t="str">
            <v>- Sekop                = 3 buah</v>
          </cell>
        </row>
        <row r="315">
          <cell r="D315" t="str">
            <v>- Garpu                = 2 buah</v>
          </cell>
        </row>
        <row r="317">
          <cell r="B317" t="str">
            <v xml:space="preserve">   3.</v>
          </cell>
          <cell r="D317" t="str">
            <v>TENAGA</v>
          </cell>
        </row>
        <row r="318">
          <cell r="D318" t="str">
            <v>Produksi menentukan : WHEEL LOADER</v>
          </cell>
          <cell r="I318" t="str">
            <v>Q1</v>
          </cell>
          <cell r="J318">
            <v>56.025000000000006</v>
          </cell>
          <cell r="K318" t="str">
            <v>M3 / Jam</v>
          </cell>
        </row>
        <row r="319">
          <cell r="D319" t="str">
            <v>Produksi Agregat / hari  =  Tk x Q1</v>
          </cell>
          <cell r="I319" t="str">
            <v>Qt</v>
          </cell>
          <cell r="J319">
            <v>392.17500000000007</v>
          </cell>
          <cell r="K319" t="str">
            <v>M3</v>
          </cell>
        </row>
        <row r="320">
          <cell r="D320" t="str">
            <v>Kebutuhan tenaga :</v>
          </cell>
        </row>
        <row r="321">
          <cell r="F321" t="str">
            <v>- Pekerja</v>
          </cell>
          <cell r="I321" t="str">
            <v>P</v>
          </cell>
          <cell r="J321">
            <v>7</v>
          </cell>
          <cell r="K321" t="str">
            <v>orang</v>
          </cell>
        </row>
        <row r="322">
          <cell r="F322" t="str">
            <v>- Mandor</v>
          </cell>
          <cell r="I322" t="str">
            <v>M</v>
          </cell>
          <cell r="J322">
            <v>1</v>
          </cell>
          <cell r="K322" t="str">
            <v>orang</v>
          </cell>
        </row>
        <row r="324">
          <cell r="D324" t="str">
            <v>Koefisien tenaga / M3     :</v>
          </cell>
        </row>
        <row r="325">
          <cell r="F325" t="str">
            <v>- Pekerja</v>
          </cell>
          <cell r="G325" t="str">
            <v>= (Tk x P) : Qt</v>
          </cell>
          <cell r="I325" t="str">
            <v>(L01)</v>
          </cell>
          <cell r="J325">
            <v>0.12494422132976347</v>
          </cell>
          <cell r="K325" t="str">
            <v>Jam</v>
          </cell>
        </row>
        <row r="326">
          <cell r="F326" t="str">
            <v>- Mandor</v>
          </cell>
          <cell r="G326" t="str">
            <v>= (Tk x M) : Qt</v>
          </cell>
          <cell r="I326" t="str">
            <v>(L03)</v>
          </cell>
          <cell r="J326">
            <v>1.7849174475680497E-2</v>
          </cell>
          <cell r="K326" t="str">
            <v>Jam</v>
          </cell>
        </row>
        <row r="328">
          <cell r="B328" t="str">
            <v>4.</v>
          </cell>
          <cell r="D328" t="str">
            <v>HARGA DASAR SATUAN UPAH, BAHAN DAN ALAT</v>
          </cell>
        </row>
        <row r="329">
          <cell r="D329" t="str">
            <v>Lihat lampiran.</v>
          </cell>
        </row>
        <row r="331">
          <cell r="B331" t="str">
            <v>5.</v>
          </cell>
          <cell r="D331" t="str">
            <v>ANALISA HARGA SATUAN PEKERJAAN</v>
          </cell>
        </row>
        <row r="332">
          <cell r="D332" t="str">
            <v>Lihat perhitungan dalam FORMULIR STANDAR UNTUK</v>
          </cell>
        </row>
        <row r="333">
          <cell r="D333" t="str">
            <v>PEREKEMAN ANALISA MASING-MASING HARGA</v>
          </cell>
        </row>
        <row r="334">
          <cell r="D334" t="str">
            <v>SATUAN.</v>
          </cell>
        </row>
        <row r="335">
          <cell r="D335" t="str">
            <v>Didapat Harga Satuan Pekerjaan :</v>
          </cell>
        </row>
        <row r="337">
          <cell r="D337" t="str">
            <v xml:space="preserve">Rp.  </v>
          </cell>
          <cell r="F337">
            <v>92641.456585307533</v>
          </cell>
          <cell r="G337" t="str">
            <v xml:space="preserve"> / M3.</v>
          </cell>
        </row>
        <row r="340">
          <cell r="B340" t="str">
            <v>6.</v>
          </cell>
          <cell r="D340" t="str">
            <v>WAKTU PELAKSANAAN YANG DIPERLUKAN</v>
          </cell>
        </row>
        <row r="341">
          <cell r="D341" t="str">
            <v>Masa Pelaksanaan :</v>
          </cell>
          <cell r="F341" t="str">
            <v>. . . . . . . . . . . .</v>
          </cell>
          <cell r="G341" t="str">
            <v>bulan</v>
          </cell>
        </row>
        <row r="343">
          <cell r="B343" t="str">
            <v>7.</v>
          </cell>
          <cell r="D343" t="str">
            <v>VOLUME PEKERJAAN YANG DIPERLUKAN</v>
          </cell>
        </row>
        <row r="344">
          <cell r="D344" t="str">
            <v>Volume pekerjaan  :</v>
          </cell>
          <cell r="F344">
            <v>0</v>
          </cell>
          <cell r="G344" t="str">
            <v>M3</v>
          </cell>
        </row>
        <row r="362">
          <cell r="B362" t="str">
            <v>ITEM PEMBAYARAN NO.</v>
          </cell>
          <cell r="E362" t="str">
            <v>:</v>
          </cell>
          <cell r="F362" t="str">
            <v>5.4 (1)</v>
          </cell>
          <cell r="L362" t="str">
            <v>Analisa EI-541</v>
          </cell>
          <cell r="W362" t="str">
            <v>Analisa EI-541</v>
          </cell>
        </row>
        <row r="363">
          <cell r="B363" t="str">
            <v>JENIS PEKERJAAN</v>
          </cell>
          <cell r="E363" t="str">
            <v>:</v>
          </cell>
          <cell r="F363" t="str">
            <v>Semen Untuk Lapis Pondasi Semen Tanah</v>
          </cell>
        </row>
        <row r="364">
          <cell r="B364" t="str">
            <v>SATUAN PEMBAYARAN</v>
          </cell>
          <cell r="E364" t="str">
            <v>:</v>
          </cell>
          <cell r="F364" t="str">
            <v>Ton</v>
          </cell>
          <cell r="J364" t="str">
            <v xml:space="preserve">         URAIAN ANALISA HARGA SATUAN</v>
          </cell>
        </row>
        <row r="365">
          <cell r="N365" t="str">
            <v>ANALISA HARGA SATUAN</v>
          </cell>
        </row>
        <row r="367">
          <cell r="B367" t="str">
            <v>No.</v>
          </cell>
          <cell r="D367" t="str">
            <v>U R A I A N</v>
          </cell>
          <cell r="I367" t="str">
            <v>KODE</v>
          </cell>
          <cell r="J367" t="str">
            <v>KOEF.</v>
          </cell>
          <cell r="K367" t="str">
            <v>SATUAN</v>
          </cell>
          <cell r="L367" t="str">
            <v>KETERANGAN</v>
          </cell>
        </row>
        <row r="369">
          <cell r="N369" t="str">
            <v>PROYEK</v>
          </cell>
          <cell r="Q369" t="str">
            <v>:</v>
          </cell>
          <cell r="R369" t="str">
            <v>Pembangunan Sarana dan Prasara PON XVII Tahun 2008</v>
          </cell>
        </row>
        <row r="370">
          <cell r="B370" t="str">
            <v>I.</v>
          </cell>
          <cell r="D370" t="str">
            <v>ASUMSI</v>
          </cell>
          <cell r="N370" t="str">
            <v>No. PAKET KONTRAK</v>
          </cell>
          <cell r="Q370" t="str">
            <v>:</v>
          </cell>
          <cell r="R370" t="str">
            <v>01</v>
          </cell>
        </row>
        <row r="371">
          <cell r="B371">
            <v>1</v>
          </cell>
          <cell r="D371" t="str">
            <v>Pekerjaan dilakukan secara manual</v>
          </cell>
          <cell r="N371" t="str">
            <v>NAMA PAKET</v>
          </cell>
          <cell r="Q371" t="str">
            <v>:</v>
          </cell>
          <cell r="R371" t="str">
            <v>Pekerjaan Penyiapan Lahan, Pembangunan Jalan &amp; Drainase</v>
          </cell>
        </row>
        <row r="372">
          <cell r="B372">
            <v>2</v>
          </cell>
          <cell r="D372" t="str">
            <v>Lokasi pekerjaan : sepanjang jalan</v>
          </cell>
          <cell r="N372" t="str">
            <v>PROP / KAB / KODYA</v>
          </cell>
          <cell r="Q372" t="str">
            <v>:</v>
          </cell>
          <cell r="R372" t="str">
            <v xml:space="preserve">Propinsi Kalimantan Timur, Kabupaten Kutai Kartanegara </v>
          </cell>
        </row>
        <row r="373">
          <cell r="B373">
            <v>3</v>
          </cell>
          <cell r="D373" t="str">
            <v>Kondisi Jalan   :  sedang / baik</v>
          </cell>
          <cell r="N373" t="str">
            <v>ITEM PEMBAYARAN NO.</v>
          </cell>
          <cell r="Q373" t="str">
            <v>:</v>
          </cell>
          <cell r="R373" t="str">
            <v>5.4 (1)</v>
          </cell>
          <cell r="U373" t="str">
            <v>PERKIRAAN VOL. PEK.</v>
          </cell>
          <cell r="W373" t="str">
            <v>:</v>
          </cell>
          <cell r="X373">
            <v>264</v>
          </cell>
        </row>
        <row r="374">
          <cell r="B374">
            <v>4</v>
          </cell>
          <cell r="D374" t="str">
            <v>Jarak rata-rata Base Camp ke lokasi pekerjaan</v>
          </cell>
          <cell r="I374" t="str">
            <v>L</v>
          </cell>
          <cell r="J374">
            <v>6.8071910112359557</v>
          </cell>
          <cell r="K374" t="str">
            <v>Km</v>
          </cell>
          <cell r="N374" t="str">
            <v>JENIS PEKERJAAN</v>
          </cell>
          <cell r="Q374" t="str">
            <v>:</v>
          </cell>
          <cell r="R374" t="str">
            <v>Semen Untuk Lapis Pondasi Semen Tanah</v>
          </cell>
          <cell r="U374" t="str">
            <v>TOTAL HARGA</v>
          </cell>
          <cell r="W374" t="str">
            <v>:</v>
          </cell>
          <cell r="X374">
            <v>259840210.51541167</v>
          </cell>
        </row>
        <row r="375">
          <cell r="B375">
            <v>5</v>
          </cell>
          <cell r="D375" t="str">
            <v>Jam kerja efektif per-hari</v>
          </cell>
          <cell r="I375" t="str">
            <v>Tk</v>
          </cell>
          <cell r="J375">
            <v>7</v>
          </cell>
          <cell r="K375" t="str">
            <v>Jam</v>
          </cell>
          <cell r="N375" t="str">
            <v>SATUAN PEMBAYARAN</v>
          </cell>
          <cell r="Q375" t="str">
            <v>:</v>
          </cell>
          <cell r="R375" t="str">
            <v>Ton</v>
          </cell>
          <cell r="U375" t="str">
            <v>% THD. BIAYA PROYEK</v>
          </cell>
          <cell r="W375" t="str">
            <v>:</v>
          </cell>
          <cell r="X375">
            <v>0.2492841631588385</v>
          </cell>
        </row>
        <row r="376">
          <cell r="B376">
            <v>6</v>
          </cell>
          <cell r="D376" t="str">
            <v>Semen diangkut dari Base Camp ke lapangan</v>
          </cell>
        </row>
        <row r="377">
          <cell r="D377" t="str">
            <v>dengan menggunakan Dump Truck</v>
          </cell>
        </row>
        <row r="378">
          <cell r="B378">
            <v>7</v>
          </cell>
          <cell r="D378" t="str">
            <v>Satu hari dapat diselesaikan hamparan Soil Cement</v>
          </cell>
          <cell r="T378" t="str">
            <v>PERKIRAAN</v>
          </cell>
          <cell r="U378" t="str">
            <v>HARGA</v>
          </cell>
          <cell r="V378" t="str">
            <v>JUMLAH</v>
          </cell>
        </row>
        <row r="379">
          <cell r="D379" t="str">
            <v>sepanjang</v>
          </cell>
          <cell r="I379" t="str">
            <v>Ls</v>
          </cell>
          <cell r="J379">
            <v>400</v>
          </cell>
          <cell r="K379" t="str">
            <v>M</v>
          </cell>
          <cell r="N379" t="str">
            <v>NO.</v>
          </cell>
          <cell r="P379" t="str">
            <v>KOMPONEN</v>
          </cell>
          <cell r="S379" t="str">
            <v>SATUAN</v>
          </cell>
          <cell r="T379" t="str">
            <v>KUANTITAS</v>
          </cell>
          <cell r="U379" t="str">
            <v>SATUAN</v>
          </cell>
          <cell r="V379" t="str">
            <v>HARGA</v>
          </cell>
        </row>
        <row r="380">
          <cell r="B380">
            <v>8</v>
          </cell>
          <cell r="D380" t="str">
            <v>Faktor hilang Material</v>
          </cell>
          <cell r="I380" t="str">
            <v>Fh</v>
          </cell>
          <cell r="J380">
            <v>1.05</v>
          </cell>
          <cell r="K380" t="str">
            <v>-</v>
          </cell>
          <cell r="U380" t="str">
            <v>(Rp.)</v>
          </cell>
          <cell r="V380" t="str">
            <v>(Rp.)</v>
          </cell>
        </row>
        <row r="381">
          <cell r="B381">
            <v>9</v>
          </cell>
          <cell r="D381" t="str">
            <v>Tebal hamparan</v>
          </cell>
          <cell r="I381" t="str">
            <v>t</v>
          </cell>
          <cell r="J381">
            <v>0.15</v>
          </cell>
          <cell r="K381" t="str">
            <v>M</v>
          </cell>
        </row>
        <row r="383">
          <cell r="B383" t="str">
            <v>II.</v>
          </cell>
          <cell r="D383" t="str">
            <v>URUTAN KERJA</v>
          </cell>
          <cell r="N383" t="str">
            <v>A.</v>
          </cell>
          <cell r="P383" t="str">
            <v>TENAGA</v>
          </cell>
        </row>
        <row r="384">
          <cell r="B384">
            <v>1</v>
          </cell>
          <cell r="D384" t="str">
            <v>Dump Truck mengangkut semen dari Base Camp</v>
          </cell>
        </row>
        <row r="385">
          <cell r="D385" t="str">
            <v>ke lokasi Pekerjaan</v>
          </cell>
          <cell r="N385" t="str">
            <v>1.</v>
          </cell>
          <cell r="P385" t="str">
            <v>Pekerja</v>
          </cell>
          <cell r="R385" t="str">
            <v>(L01)</v>
          </cell>
          <cell r="S385" t="str">
            <v>Jam</v>
          </cell>
          <cell r="T385">
            <v>0.16203703703703703</v>
          </cell>
          <cell r="U385">
            <v>5357.1428571428569</v>
          </cell>
          <cell r="X385">
            <v>868.05555555555554</v>
          </cell>
        </row>
        <row r="386">
          <cell r="B386">
            <v>2</v>
          </cell>
          <cell r="D386" t="str">
            <v>Semen diatur/disusun di tempat hamparan</v>
          </cell>
          <cell r="N386" t="str">
            <v>2.</v>
          </cell>
          <cell r="P386" t="str">
            <v>Mandor</v>
          </cell>
          <cell r="R386" t="str">
            <v>(L03)</v>
          </cell>
          <cell r="S386" t="str">
            <v>Jam</v>
          </cell>
          <cell r="T386">
            <v>0.4861111111111111</v>
          </cell>
          <cell r="U386">
            <v>9285.7142857142862</v>
          </cell>
          <cell r="X386">
            <v>4513.8888888888887</v>
          </cell>
        </row>
        <row r="387">
          <cell r="D387" t="str">
            <v>soil/tanah oleh tenaga manusia</v>
          </cell>
        </row>
        <row r="389">
          <cell r="B389" t="str">
            <v>III.</v>
          </cell>
          <cell r="D389" t="str">
            <v>PEMAKAIAN BAHAN, ALAT DAN TENAGA</v>
          </cell>
          <cell r="T389" t="str">
            <v xml:space="preserve">JUMLAH HARGA TENAGA   </v>
          </cell>
          <cell r="X389">
            <v>5381.9444444444443</v>
          </cell>
        </row>
        <row r="390">
          <cell r="B390" t="str">
            <v xml:space="preserve">   1.</v>
          </cell>
          <cell r="D390" t="str">
            <v>BAHAN</v>
          </cell>
        </row>
        <row r="391">
          <cell r="D391" t="str">
            <v>Bahan yang diperlukan / ton   = (1 x Fh x 1000)</v>
          </cell>
          <cell r="I391" t="str">
            <v>(M12)</v>
          </cell>
          <cell r="J391">
            <v>1050</v>
          </cell>
          <cell r="K391" t="str">
            <v>Kg</v>
          </cell>
          <cell r="N391" t="str">
            <v>B.</v>
          </cell>
          <cell r="P391" t="str">
            <v>BAHAN</v>
          </cell>
        </row>
        <row r="392">
          <cell r="N392" t="str">
            <v>1.</v>
          </cell>
          <cell r="P392" t="str">
            <v>Semen</v>
          </cell>
          <cell r="R392" t="str">
            <v>(M12)</v>
          </cell>
          <cell r="S392" t="str">
            <v>Kg</v>
          </cell>
          <cell r="T392">
            <v>1050</v>
          </cell>
          <cell r="U392">
            <v>800</v>
          </cell>
          <cell r="X392">
            <v>840000</v>
          </cell>
        </row>
        <row r="393">
          <cell r="B393" t="str">
            <v xml:space="preserve">   2.</v>
          </cell>
          <cell r="D393" t="str">
            <v>ALAT</v>
          </cell>
        </row>
        <row r="394">
          <cell r="B394" t="str">
            <v>2.a.</v>
          </cell>
          <cell r="D394" t="str">
            <v>DUMP TRUCK</v>
          </cell>
          <cell r="I394" t="str">
            <v>(E08)</v>
          </cell>
        </row>
        <row r="395">
          <cell r="D395" t="str">
            <v>Kapasitas bak</v>
          </cell>
          <cell r="I395" t="str">
            <v>V</v>
          </cell>
          <cell r="J395">
            <v>4</v>
          </cell>
          <cell r="K395" t="str">
            <v>Ton</v>
          </cell>
        </row>
        <row r="396">
          <cell r="D396" t="str">
            <v>Faktor efisiensi alat</v>
          </cell>
          <cell r="I396" t="str">
            <v>Fa</v>
          </cell>
          <cell r="J396">
            <v>0.83</v>
          </cell>
          <cell r="K396" t="str">
            <v>-</v>
          </cell>
        </row>
        <row r="397">
          <cell r="D397" t="str">
            <v>Kecepatan rata-rata bermuatan</v>
          </cell>
          <cell r="I397" t="str">
            <v>v1</v>
          </cell>
          <cell r="J397">
            <v>45</v>
          </cell>
          <cell r="K397" t="str">
            <v>Km / Jam</v>
          </cell>
        </row>
        <row r="398">
          <cell r="D398" t="str">
            <v>Kecepatan rata-rata kosong</v>
          </cell>
          <cell r="I398" t="str">
            <v>v2</v>
          </cell>
          <cell r="J398">
            <v>60</v>
          </cell>
          <cell r="K398" t="str">
            <v>Km / Jam</v>
          </cell>
        </row>
        <row r="399">
          <cell r="D399" t="str">
            <v>Waktu siklus</v>
          </cell>
          <cell r="I399" t="str">
            <v>Ts1</v>
          </cell>
          <cell r="T399" t="str">
            <v xml:space="preserve">JUMLAH HARGA BAHAN   </v>
          </cell>
          <cell r="X399">
            <v>840000</v>
          </cell>
        </row>
        <row r="400">
          <cell r="D400" t="str">
            <v>- Waktu tempuh isi            = (L : v1) x 60</v>
          </cell>
          <cell r="I400" t="str">
            <v>T1</v>
          </cell>
          <cell r="J400">
            <v>9.0762546816479404</v>
          </cell>
          <cell r="K400" t="str">
            <v>menit</v>
          </cell>
        </row>
        <row r="401">
          <cell r="D401" t="str">
            <v>- Waktu tempuh kosong   = (L : v2) x 60</v>
          </cell>
          <cell r="I401" t="str">
            <v>T2</v>
          </cell>
          <cell r="J401">
            <v>6.8071910112359557</v>
          </cell>
          <cell r="K401" t="str">
            <v>menit</v>
          </cell>
          <cell r="N401" t="str">
            <v>C.</v>
          </cell>
          <cell r="P401" t="str">
            <v>PERALATAN</v>
          </cell>
        </row>
        <row r="402">
          <cell r="D402" t="str">
            <v>- Waktu mengisi</v>
          </cell>
          <cell r="I402" t="str">
            <v>T3</v>
          </cell>
          <cell r="J402">
            <v>40</v>
          </cell>
          <cell r="K402" t="str">
            <v>menit</v>
          </cell>
          <cell r="N402" t="str">
            <v>1.</v>
          </cell>
          <cell r="P402" t="str">
            <v>Dump Truck</v>
          </cell>
          <cell r="R402" t="str">
            <v>(E08)</v>
          </cell>
          <cell r="S402" t="str">
            <v>Jam</v>
          </cell>
          <cell r="T402">
            <v>0.50540972880285195</v>
          </cell>
          <cell r="U402">
            <v>97712.05</v>
          </cell>
          <cell r="X402">
            <v>49384.620691270713</v>
          </cell>
        </row>
        <row r="403">
          <cell r="D403" t="str">
            <v>- Waktu bongkar</v>
          </cell>
          <cell r="I403" t="str">
            <v>T4</v>
          </cell>
          <cell r="J403">
            <v>30</v>
          </cell>
          <cell r="K403" t="str">
            <v>menit</v>
          </cell>
        </row>
        <row r="404">
          <cell r="D404" t="str">
            <v>- Lain-lain</v>
          </cell>
          <cell r="I404" t="str">
            <v>T5</v>
          </cell>
          <cell r="J404">
            <v>10</v>
          </cell>
          <cell r="K404" t="str">
            <v>menit</v>
          </cell>
        </row>
        <row r="405">
          <cell r="I405" t="str">
            <v>Ts1</v>
          </cell>
          <cell r="J405">
            <v>95.883445692883896</v>
          </cell>
          <cell r="K405" t="str">
            <v>menit</v>
          </cell>
        </row>
        <row r="407">
          <cell r="D407" t="str">
            <v>Kapasitas Prod. / jam =</v>
          </cell>
          <cell r="G407" t="str">
            <v>V x Fa x 60</v>
          </cell>
          <cell r="I407" t="str">
            <v>Q1</v>
          </cell>
          <cell r="J407">
            <v>1.9785927001616459</v>
          </cell>
          <cell r="K407" t="str">
            <v>Ton/Jam</v>
          </cell>
        </row>
        <row r="408">
          <cell r="G408" t="str">
            <v xml:space="preserve">   Fh x Ts1</v>
          </cell>
        </row>
        <row r="410">
          <cell r="D410" t="str">
            <v>Koefisien Alat/Ton</v>
          </cell>
          <cell r="F410" t="str">
            <v xml:space="preserve">  =   1 / Q1</v>
          </cell>
          <cell r="I410" t="str">
            <v>(E08)</v>
          </cell>
          <cell r="J410">
            <v>0.50540972880285195</v>
          </cell>
          <cell r="K410" t="str">
            <v>Jam</v>
          </cell>
        </row>
        <row r="411">
          <cell r="T411" t="str">
            <v xml:space="preserve">JUMLAH HARGA PERALATAN   </v>
          </cell>
          <cell r="X411">
            <v>49384.620691270713</v>
          </cell>
        </row>
        <row r="412">
          <cell r="B412" t="str">
            <v xml:space="preserve">   3.</v>
          </cell>
          <cell r="D412" t="str">
            <v>TENAGA</v>
          </cell>
        </row>
        <row r="413">
          <cell r="D413" t="str">
            <v>Lebar Soil Cement</v>
          </cell>
          <cell r="I413" t="str">
            <v>b</v>
          </cell>
          <cell r="J413">
            <v>6</v>
          </cell>
          <cell r="K413" t="str">
            <v>M</v>
          </cell>
          <cell r="N413" t="str">
            <v>D.</v>
          </cell>
          <cell r="P413" t="str">
            <v>JUMLAH HARGA TENAGA, BAHAN DAN PERALATAN  ( A + B + C )</v>
          </cell>
          <cell r="X413">
            <v>894766.56513571518</v>
          </cell>
        </row>
        <row r="414">
          <cell r="D414" t="str">
            <v>Kadar semen  : Spesifikasi 5.4.3 (1) = ( 3 - 12 ) %</v>
          </cell>
          <cell r="I414" t="str">
            <v>s</v>
          </cell>
          <cell r="J414">
            <v>7.5</v>
          </cell>
          <cell r="K414" t="str">
            <v>%</v>
          </cell>
          <cell r="N414" t="str">
            <v>E.</v>
          </cell>
          <cell r="P414" t="str">
            <v>OVERHEAD &amp; PROFIT</v>
          </cell>
          <cell r="S414">
            <v>10</v>
          </cell>
          <cell r="T414" t="str">
            <v>%  x  D</v>
          </cell>
          <cell r="X414">
            <v>89476.656513571521</v>
          </cell>
        </row>
        <row r="415">
          <cell r="D415" t="str">
            <v>Berat jenis tanah</v>
          </cell>
          <cell r="I415" t="str">
            <v>Bj</v>
          </cell>
          <cell r="J415">
            <v>1.6</v>
          </cell>
          <cell r="K415" t="str">
            <v>ton / M3</v>
          </cell>
          <cell r="N415" t="str">
            <v>F.</v>
          </cell>
          <cell r="P415" t="str">
            <v>HARGA SATUAN PEKERJAAN  ( D + E )</v>
          </cell>
          <cell r="X415">
            <v>984243.22164928669</v>
          </cell>
        </row>
        <row r="416">
          <cell r="D416" t="str">
            <v>Setiap hari dengan produksi = {(s : 100) x t x b x Ls} x Bj</v>
          </cell>
          <cell r="I416" t="str">
            <v>Qt</v>
          </cell>
          <cell r="J416">
            <v>43.2</v>
          </cell>
          <cell r="K416" t="str">
            <v>Ton</v>
          </cell>
          <cell r="N416" t="str">
            <v>Note: 1</v>
          </cell>
          <cell r="P416" t="str">
            <v>SATUAN dapat berdasarkan atas jam operasi untuk Tenaga Kerja dan Peralatan, volume dan/atau ukuran</v>
          </cell>
        </row>
        <row r="417">
          <cell r="P417" t="str">
            <v>berat untuk bahan-bahan.</v>
          </cell>
        </row>
        <row r="418">
          <cell r="D418" t="str">
            <v>Kebutuhan tenaga :</v>
          </cell>
          <cell r="N418">
            <v>2</v>
          </cell>
          <cell r="P418" t="str">
            <v>Kuantitas satuan adalah kuantitas setiap komponen untuk menyelesaikan satu satuan pekerjaan dari nomor</v>
          </cell>
        </row>
        <row r="419">
          <cell r="F419" t="str">
            <v>- Pekerja</v>
          </cell>
          <cell r="I419" t="str">
            <v>P</v>
          </cell>
          <cell r="J419">
            <v>1</v>
          </cell>
          <cell r="K419" t="str">
            <v>orang</v>
          </cell>
          <cell r="P419" t="str">
            <v>mata pembayaran.</v>
          </cell>
        </row>
        <row r="420">
          <cell r="F420" t="str">
            <v>- Mandor</v>
          </cell>
          <cell r="I420" t="str">
            <v>M</v>
          </cell>
          <cell r="J420">
            <v>3</v>
          </cell>
          <cell r="K420" t="str">
            <v>orang</v>
          </cell>
          <cell r="N420">
            <v>3</v>
          </cell>
          <cell r="P420" t="str">
            <v>Biaya satuan untuk peralatan sudah termasuk bahan bakar, bahan habis dipakai dan operator.</v>
          </cell>
        </row>
        <row r="421">
          <cell r="N421">
            <v>4</v>
          </cell>
          <cell r="P421" t="str">
            <v>Biaya satuan sudah termasuk pengeluaran untuk seluruh pajak yang berkaitan (tetapi tidak termasuk PPN</v>
          </cell>
        </row>
        <row r="422">
          <cell r="L422" t="str">
            <v>Berlanjut ke hal. berikut</v>
          </cell>
          <cell r="P422" t="str">
            <v>yang dibayar dari kontrak) dan biaya-biaya lainnya.</v>
          </cell>
        </row>
        <row r="424">
          <cell r="B424" t="str">
            <v>ITEM PEMBAYARAN NO.</v>
          </cell>
          <cell r="E424" t="str">
            <v>:</v>
          </cell>
          <cell r="F424" t="str">
            <v>5.4 (1)</v>
          </cell>
          <cell r="L424" t="str">
            <v>Analisa EI-541</v>
          </cell>
        </row>
        <row r="425">
          <cell r="B425" t="str">
            <v>JENIS PEKERJAAN</v>
          </cell>
          <cell r="E425" t="str">
            <v>:</v>
          </cell>
          <cell r="F425" t="str">
            <v>Semen Untuk Lapis Pondasi Semen Tanah</v>
          </cell>
        </row>
        <row r="426">
          <cell r="B426" t="str">
            <v>SATUAN PEMBAYARAN</v>
          </cell>
          <cell r="E426" t="str">
            <v>:</v>
          </cell>
          <cell r="F426" t="str">
            <v>Ton</v>
          </cell>
          <cell r="J426" t="str">
            <v xml:space="preserve">         URAIAN ANALISA HARGA SATUAN</v>
          </cell>
        </row>
        <row r="427">
          <cell r="L427" t="str">
            <v>Lanjutan</v>
          </cell>
        </row>
        <row r="429">
          <cell r="B429" t="str">
            <v>No.</v>
          </cell>
          <cell r="D429" t="str">
            <v>U R A I A N</v>
          </cell>
          <cell r="I429" t="str">
            <v>KODE</v>
          </cell>
          <cell r="J429" t="str">
            <v>KOEF.</v>
          </cell>
          <cell r="K429" t="str">
            <v>SATUAN</v>
          </cell>
          <cell r="L429" t="str">
            <v>KETERANGAN</v>
          </cell>
        </row>
        <row r="432">
          <cell r="D432" t="str">
            <v>Koefisien tenaga / Ton  :</v>
          </cell>
        </row>
        <row r="433">
          <cell r="F433" t="str">
            <v>- Pekerja</v>
          </cell>
          <cell r="G433" t="str">
            <v>= (Tk x P) : Qt</v>
          </cell>
          <cell r="I433" t="str">
            <v>(L01)</v>
          </cell>
          <cell r="J433">
            <v>0.16203703703703703</v>
          </cell>
          <cell r="K433" t="str">
            <v>Jam</v>
          </cell>
        </row>
        <row r="434">
          <cell r="F434" t="str">
            <v>- Mandor</v>
          </cell>
          <cell r="G434" t="str">
            <v>= (Tk x M) : Qt</v>
          </cell>
          <cell r="I434" t="str">
            <v>(L03)</v>
          </cell>
          <cell r="J434">
            <v>0.4861111111111111</v>
          </cell>
          <cell r="K434" t="str">
            <v>Jam</v>
          </cell>
        </row>
        <row r="437">
          <cell r="B437" t="str">
            <v>4.</v>
          </cell>
          <cell r="D437" t="str">
            <v>HARGA DASAR SATUAN UPAH, BAHAN DAN ALAT</v>
          </cell>
        </row>
        <row r="438">
          <cell r="D438" t="str">
            <v>Lihat lampiran.</v>
          </cell>
        </row>
        <row r="441">
          <cell r="B441" t="str">
            <v>5.</v>
          </cell>
          <cell r="D441" t="str">
            <v>ANALISA HARGA SATUAN PEKERJAAN</v>
          </cell>
        </row>
        <row r="442">
          <cell r="D442" t="str">
            <v>Lihat perhitungan dalam FORMULIR STANDAR UNTUK</v>
          </cell>
        </row>
        <row r="443">
          <cell r="D443" t="str">
            <v>PEREKEMAN ANALISA MASING-MASING HARGA</v>
          </cell>
        </row>
        <row r="444">
          <cell r="D444" t="str">
            <v>SATUAN.</v>
          </cell>
        </row>
        <row r="445">
          <cell r="D445" t="str">
            <v>Didapat Harga Satuan Pekerjaan :</v>
          </cell>
        </row>
        <row r="447">
          <cell r="D447">
            <v>984243.22164928669</v>
          </cell>
          <cell r="G447" t="str">
            <v xml:space="preserve"> / Ton</v>
          </cell>
        </row>
        <row r="450">
          <cell r="B450" t="str">
            <v>6.</v>
          </cell>
          <cell r="D450" t="str">
            <v>WAKTU PELAKSANAAN YANG DIPERLUKAN</v>
          </cell>
        </row>
        <row r="451">
          <cell r="D451" t="str">
            <v>Masa Pelaksanaan :</v>
          </cell>
          <cell r="F451">
            <v>4.4476056134650968</v>
          </cell>
          <cell r="G451" t="str">
            <v>bulan</v>
          </cell>
        </row>
        <row r="453">
          <cell r="B453" t="str">
            <v>7.</v>
          </cell>
          <cell r="D453" t="str">
            <v>VOLUME PEKERJAAN YANG DIPERLUKAN</v>
          </cell>
        </row>
        <row r="454">
          <cell r="D454" t="str">
            <v>Volume pekerjaan  :</v>
          </cell>
          <cell r="F454">
            <v>264</v>
          </cell>
          <cell r="G454" t="str">
            <v>Ton</v>
          </cell>
        </row>
        <row r="484">
          <cell r="B484" t="str">
            <v>ITEM PEMBAYARAN NO.</v>
          </cell>
          <cell r="E484" t="str">
            <v>:</v>
          </cell>
          <cell r="F484" t="str">
            <v>5.4 (2)</v>
          </cell>
          <cell r="L484" t="str">
            <v>Analisa EI-542</v>
          </cell>
          <cell r="W484" t="str">
            <v>Analisa EI-542</v>
          </cell>
        </row>
        <row r="485">
          <cell r="B485" t="str">
            <v>JENIS PEKERJAAN</v>
          </cell>
          <cell r="E485" t="str">
            <v>:</v>
          </cell>
          <cell r="F485" t="str">
            <v>Lapis Pondasi Semen Tanah</v>
          </cell>
        </row>
        <row r="486">
          <cell r="B486" t="str">
            <v>SATUAN PEMBAYARAN</v>
          </cell>
          <cell r="E486" t="str">
            <v>:</v>
          </cell>
          <cell r="F486" t="str">
            <v>M3</v>
          </cell>
          <cell r="J486" t="str">
            <v xml:space="preserve">         URAIAN ANALISA HARGA SATUAN</v>
          </cell>
        </row>
        <row r="487">
          <cell r="N487" t="str">
            <v>ANALISA HARGA SATUAN</v>
          </cell>
        </row>
        <row r="489">
          <cell r="B489" t="str">
            <v>No.</v>
          </cell>
          <cell r="D489" t="str">
            <v>U R A I A N</v>
          </cell>
          <cell r="I489" t="str">
            <v>KODE</v>
          </cell>
          <cell r="J489" t="str">
            <v>KOEF.</v>
          </cell>
          <cell r="K489" t="str">
            <v>SATUAN</v>
          </cell>
          <cell r="L489" t="str">
            <v>KETERANGAN</v>
          </cell>
        </row>
        <row r="491">
          <cell r="N491" t="str">
            <v>PROYEK</v>
          </cell>
          <cell r="Q491" t="str">
            <v>:</v>
          </cell>
          <cell r="R491" t="str">
            <v>Pembangunan Sarana dan Prasara PON XVII Tahun 2008</v>
          </cell>
        </row>
        <row r="492">
          <cell r="B492" t="str">
            <v>I.</v>
          </cell>
          <cell r="D492" t="str">
            <v>ASUMSI</v>
          </cell>
          <cell r="N492" t="str">
            <v>No. PAKET KONTRAK</v>
          </cell>
          <cell r="Q492" t="str">
            <v>:</v>
          </cell>
          <cell r="R492" t="str">
            <v>01</v>
          </cell>
        </row>
        <row r="493">
          <cell r="B493">
            <v>1</v>
          </cell>
          <cell r="D493" t="str">
            <v>Pekerjaan dilakukan secara mekanik</v>
          </cell>
          <cell r="N493" t="str">
            <v>NAMA PAKET</v>
          </cell>
          <cell r="Q493" t="str">
            <v>:</v>
          </cell>
          <cell r="R493" t="str">
            <v>Pekerjaan Penyiapan Lahan, Pembangunan Jalan &amp; Drainase</v>
          </cell>
        </row>
        <row r="494">
          <cell r="B494">
            <v>2</v>
          </cell>
          <cell r="D494" t="str">
            <v>Lokasi pekerjaan : sepanjang jalan</v>
          </cell>
          <cell r="N494" t="str">
            <v>PROP / KAB / KODYA</v>
          </cell>
          <cell r="Q494" t="str">
            <v>:</v>
          </cell>
          <cell r="R494" t="str">
            <v xml:space="preserve">Propinsi Kalimantan Timur, Kabupaten Kutai Kartanegara </v>
          </cell>
        </row>
        <row r="495">
          <cell r="B495">
            <v>3</v>
          </cell>
          <cell r="D495" t="str">
            <v>Kondisi Jalan   :  sedang / baik</v>
          </cell>
          <cell r="N495" t="str">
            <v>ITEM PEMBAYARAN NO.</v>
          </cell>
          <cell r="Q495" t="str">
            <v>:</v>
          </cell>
          <cell r="R495" t="str">
            <v>5.4 (2)</v>
          </cell>
          <cell r="U495" t="str">
            <v>PERKIRAAN VOL. PEK.</v>
          </cell>
          <cell r="W495" t="str">
            <v>:</v>
          </cell>
          <cell r="X495">
            <v>1320</v>
          </cell>
        </row>
        <row r="496">
          <cell r="B496">
            <v>4</v>
          </cell>
          <cell r="D496" t="str">
            <v>Jarak rata-rata sumber material ke lokasi pekerjaan</v>
          </cell>
          <cell r="I496" t="str">
            <v>L</v>
          </cell>
          <cell r="J496">
            <v>6.8071910112359557</v>
          </cell>
          <cell r="K496" t="str">
            <v>Km</v>
          </cell>
          <cell r="N496" t="str">
            <v>JENIS PEKERJAAN</v>
          </cell>
          <cell r="Q496" t="str">
            <v>:</v>
          </cell>
          <cell r="R496" t="str">
            <v>Lapis Pondasi Semen Tanah</v>
          </cell>
          <cell r="U496" t="str">
            <v>TOTAL HARGA</v>
          </cell>
          <cell r="W496" t="str">
            <v>:</v>
          </cell>
          <cell r="X496">
            <v>139721540.08648878</v>
          </cell>
        </row>
        <row r="497">
          <cell r="B497">
            <v>5</v>
          </cell>
          <cell r="D497" t="str">
            <v>Jam kerja efektif per-hari</v>
          </cell>
          <cell r="I497" t="str">
            <v>Tk</v>
          </cell>
          <cell r="J497">
            <v>7</v>
          </cell>
          <cell r="K497" t="str">
            <v>Jam</v>
          </cell>
          <cell r="N497" t="str">
            <v>SATUAN PEMBAYARAN</v>
          </cell>
          <cell r="Q497" t="str">
            <v>:</v>
          </cell>
          <cell r="R497" t="str">
            <v>M3</v>
          </cell>
          <cell r="U497" t="str">
            <v>% THD. BIAYA PROYEK</v>
          </cell>
          <cell r="W497" t="str">
            <v>:</v>
          </cell>
          <cell r="X497">
            <v>0.13404533165454235</v>
          </cell>
        </row>
        <row r="498">
          <cell r="B498">
            <v>6</v>
          </cell>
          <cell r="D498" t="str">
            <v>Harga pembayaran tidak termasuk semen ( semen</v>
          </cell>
        </row>
        <row r="499">
          <cell r="D499" t="str">
            <v>dibayar dalam item tersendiri)</v>
          </cell>
        </row>
        <row r="500">
          <cell r="B500">
            <v>7</v>
          </cell>
          <cell r="D500" t="str">
            <v>Satu hari dapat diselesaikan hamparan Soil Cement</v>
          </cell>
          <cell r="T500" t="str">
            <v>PERKIRAAN</v>
          </cell>
          <cell r="U500" t="str">
            <v>HARGA</v>
          </cell>
          <cell r="V500" t="str">
            <v>JUMLAH</v>
          </cell>
        </row>
        <row r="501">
          <cell r="D501" t="str">
            <v>sepanjang</v>
          </cell>
          <cell r="I501" t="str">
            <v>Ls</v>
          </cell>
          <cell r="J501">
            <v>400</v>
          </cell>
          <cell r="K501" t="str">
            <v>M</v>
          </cell>
          <cell r="N501" t="str">
            <v>NO.</v>
          </cell>
          <cell r="P501" t="str">
            <v>KOMPONEN</v>
          </cell>
          <cell r="S501" t="str">
            <v>SATUAN</v>
          </cell>
          <cell r="T501" t="str">
            <v>KUANTITAS</v>
          </cell>
          <cell r="U501" t="str">
            <v>SATUAN</v>
          </cell>
          <cell r="V501" t="str">
            <v>HARGA</v>
          </cell>
        </row>
        <row r="502">
          <cell r="B502">
            <v>8</v>
          </cell>
          <cell r="D502" t="str">
            <v>Faktor kembang material (padat - lepas)</v>
          </cell>
          <cell r="I502" t="str">
            <v>Fk</v>
          </cell>
          <cell r="J502">
            <v>1.2</v>
          </cell>
          <cell r="K502" t="str">
            <v>-</v>
          </cell>
          <cell r="U502" t="str">
            <v>(Rp.)</v>
          </cell>
          <cell r="V502" t="str">
            <v>(Rp.)</v>
          </cell>
        </row>
        <row r="503">
          <cell r="B503">
            <v>9</v>
          </cell>
          <cell r="D503" t="str">
            <v>Tebal hamparan padat</v>
          </cell>
          <cell r="I503" t="str">
            <v>t</v>
          </cell>
          <cell r="J503">
            <v>0.15</v>
          </cell>
          <cell r="K503" t="str">
            <v>M</v>
          </cell>
        </row>
        <row r="505">
          <cell r="B505" t="str">
            <v>II.</v>
          </cell>
          <cell r="D505" t="str">
            <v>URUTAN KERJA</v>
          </cell>
          <cell r="N505" t="str">
            <v>A.</v>
          </cell>
          <cell r="P505" t="str">
            <v>TENAGA</v>
          </cell>
        </row>
        <row r="506">
          <cell r="B506">
            <v>1</v>
          </cell>
          <cell r="D506" t="str">
            <v xml:space="preserve">Whell Loader memuat tanah/material ke dalam </v>
          </cell>
        </row>
        <row r="507">
          <cell r="D507" t="str">
            <v>Dump Truck di lokasi sumber bahan</v>
          </cell>
          <cell r="N507" t="str">
            <v>1.</v>
          </cell>
          <cell r="P507" t="str">
            <v>Pekerja</v>
          </cell>
          <cell r="R507" t="str">
            <v>(L01)</v>
          </cell>
          <cell r="S507" t="str">
            <v>Jam</v>
          </cell>
          <cell r="T507">
            <v>2.1419009370816599E-2</v>
          </cell>
          <cell r="U507">
            <v>5357.1428571428569</v>
          </cell>
          <cell r="X507">
            <v>114.74469305794607</v>
          </cell>
        </row>
        <row r="508">
          <cell r="B508">
            <v>2</v>
          </cell>
          <cell r="D508" t="str">
            <v>Dump Truck mengangkut material ke lokasi pekerjaan</v>
          </cell>
          <cell r="N508" t="str">
            <v>2.</v>
          </cell>
          <cell r="P508" t="str">
            <v>Mandor</v>
          </cell>
          <cell r="R508" t="str">
            <v>(L03)</v>
          </cell>
          <cell r="S508" t="str">
            <v>Jam</v>
          </cell>
          <cell r="T508">
            <v>4.2838018741633198E-2</v>
          </cell>
          <cell r="U508">
            <v>9285.7142857142862</v>
          </cell>
          <cell r="X508">
            <v>397.78160260087969</v>
          </cell>
        </row>
        <row r="509">
          <cell r="B509">
            <v>3</v>
          </cell>
          <cell r="D509" t="str">
            <v>Motor Grader menghampar material di lokasi pekerjaan</v>
          </cell>
        </row>
        <row r="510">
          <cell r="B510">
            <v>4</v>
          </cell>
          <cell r="D510" t="str">
            <v>Semen dan material tanah diaduk ditempat dengan</v>
          </cell>
        </row>
        <row r="511">
          <cell r="D511" t="str">
            <v>menggunakan Vulvi Mixer</v>
          </cell>
          <cell r="T511" t="str">
            <v xml:space="preserve">JUMLAH HARGA TENAGA   </v>
          </cell>
          <cell r="X511">
            <v>512.5262956588258</v>
          </cell>
        </row>
        <row r="512">
          <cell r="B512">
            <v>5</v>
          </cell>
          <cell r="D512" t="str">
            <v>Sebelum pemadatan material dibasahi dengan</v>
          </cell>
        </row>
        <row r="513">
          <cell r="D513" t="str">
            <v>menggunakan Water Tank Truck</v>
          </cell>
          <cell r="N513" t="str">
            <v>B.</v>
          </cell>
          <cell r="P513" t="str">
            <v>BAHAN</v>
          </cell>
        </row>
        <row r="514">
          <cell r="B514">
            <v>6</v>
          </cell>
          <cell r="D514" t="str">
            <v>Pemadatan dilakukan dengan menggunakan</v>
          </cell>
        </row>
        <row r="515">
          <cell r="D515" t="str">
            <v>Vibrator Roller dan Pneumatic Tire Roller</v>
          </cell>
          <cell r="N515" t="str">
            <v>1.</v>
          </cell>
          <cell r="P515" t="str">
            <v>Tanah Timbunan     (M08)</v>
          </cell>
          <cell r="S515" t="str">
            <v>M3</v>
          </cell>
          <cell r="T515">
            <v>1.2</v>
          </cell>
          <cell r="U515">
            <v>35000</v>
          </cell>
          <cell r="X515">
            <v>42000</v>
          </cell>
        </row>
        <row r="516">
          <cell r="B516">
            <v>7</v>
          </cell>
          <cell r="D516" t="str">
            <v>Selama pelaksanaan pekerjaan sekelompok pekerja</v>
          </cell>
        </row>
        <row r="517">
          <cell r="D517" t="str">
            <v>akan merapikan tepi hamparan dan level permukaan</v>
          </cell>
        </row>
        <row r="518">
          <cell r="D518" t="str">
            <v>dengan menggunakan alat bantu</v>
          </cell>
        </row>
        <row r="520">
          <cell r="B520" t="str">
            <v>III.</v>
          </cell>
          <cell r="D520" t="str">
            <v>PEMAKAIAN BAHAN, ALAT DAN TENAGA</v>
          </cell>
        </row>
        <row r="521">
          <cell r="T521" t="str">
            <v xml:space="preserve">JUMLAH HARGA BAHAN   </v>
          </cell>
          <cell r="X521">
            <v>42000</v>
          </cell>
        </row>
        <row r="522">
          <cell r="B522" t="str">
            <v>1.</v>
          </cell>
          <cell r="D522" t="str">
            <v>BAHAN</v>
          </cell>
        </row>
        <row r="523">
          <cell r="D523" t="str">
            <v>Setiap M3 Soil Cement padat diperlukan = 1 x Fk</v>
          </cell>
          <cell r="I523" t="str">
            <v>(M08)</v>
          </cell>
          <cell r="J523">
            <v>1.2</v>
          </cell>
          <cell r="K523" t="str">
            <v>M3</v>
          </cell>
          <cell r="N523" t="str">
            <v>C.</v>
          </cell>
          <cell r="P523" t="str">
            <v>PERALATAN</v>
          </cell>
        </row>
        <row r="524">
          <cell r="N524" t="str">
            <v>1.</v>
          </cell>
          <cell r="P524" t="str">
            <v>Wheel Loader</v>
          </cell>
          <cell r="R524" t="str">
            <v>(E15)</v>
          </cell>
          <cell r="S524" t="str">
            <v>Jam</v>
          </cell>
          <cell r="T524">
            <v>1.7849174475680497E-2</v>
          </cell>
          <cell r="U524">
            <v>332334.53000000003</v>
          </cell>
          <cell r="X524">
            <v>5931.8970102632748</v>
          </cell>
        </row>
        <row r="525">
          <cell r="B525" t="str">
            <v>2.</v>
          </cell>
          <cell r="D525" t="str">
            <v>ALAT</v>
          </cell>
          <cell r="N525" t="str">
            <v>2.</v>
          </cell>
          <cell r="P525" t="str">
            <v>Dump Truck</v>
          </cell>
          <cell r="R525" t="str">
            <v>(E08)</v>
          </cell>
          <cell r="S525" t="str">
            <v>Jam</v>
          </cell>
          <cell r="T525">
            <v>0.13956173233160973</v>
          </cell>
          <cell r="U525">
            <v>97712.05</v>
          </cell>
          <cell r="X525">
            <v>13636.862967672867</v>
          </cell>
        </row>
        <row r="526">
          <cell r="B526" t="str">
            <v>2.a.</v>
          </cell>
          <cell r="D526" t="str">
            <v>WHELL LOADER</v>
          </cell>
          <cell r="I526" t="str">
            <v>(E15)</v>
          </cell>
          <cell r="N526" t="str">
            <v>3.</v>
          </cell>
          <cell r="P526" t="str">
            <v>Motor Grader</v>
          </cell>
          <cell r="R526" t="str">
            <v>(E13)</v>
          </cell>
          <cell r="S526" t="str">
            <v>Jam</v>
          </cell>
          <cell r="T526">
            <v>8.3668005354752342E-3</v>
          </cell>
          <cell r="U526">
            <v>384027.23</v>
          </cell>
          <cell r="X526">
            <v>3213.0792336010709</v>
          </cell>
        </row>
        <row r="527">
          <cell r="D527" t="str">
            <v>Kapasitas bucket</v>
          </cell>
          <cell r="I527" t="str">
            <v>V</v>
          </cell>
          <cell r="J527">
            <v>1.5</v>
          </cell>
          <cell r="K527" t="str">
            <v>M3</v>
          </cell>
          <cell r="N527" t="str">
            <v>4.</v>
          </cell>
          <cell r="P527" t="str">
            <v>Vibrator Roller</v>
          </cell>
          <cell r="R527" t="str">
            <v>(E19)</v>
          </cell>
          <cell r="S527" t="str">
            <v>Jam</v>
          </cell>
          <cell r="T527">
            <v>2.1419009370816599E-2</v>
          </cell>
          <cell r="U527">
            <v>1200000</v>
          </cell>
          <cell r="X527">
            <v>25702.811244979919</v>
          </cell>
        </row>
        <row r="528">
          <cell r="D528" t="str">
            <v>Faktor bucket</v>
          </cell>
          <cell r="I528" t="str">
            <v>Fb</v>
          </cell>
          <cell r="J528">
            <v>0.9</v>
          </cell>
          <cell r="K528" t="str">
            <v>-</v>
          </cell>
          <cell r="L528" t="str">
            <v>Pemuatan ringan</v>
          </cell>
          <cell r="N528" t="str">
            <v>5.</v>
          </cell>
          <cell r="P528" t="str">
            <v>P. Tyre Roller</v>
          </cell>
          <cell r="R528" t="str">
            <v>(E18)</v>
          </cell>
          <cell r="S528" t="str">
            <v>Jam</v>
          </cell>
          <cell r="T528">
            <v>8.5676037483266403E-3</v>
          </cell>
          <cell r="U528">
            <v>301009.59999999998</v>
          </cell>
          <cell r="X528">
            <v>2578.9309772423026</v>
          </cell>
        </row>
        <row r="529">
          <cell r="D529" t="str">
            <v>Faktor efisiensi alat</v>
          </cell>
          <cell r="I529" t="str">
            <v>Fa</v>
          </cell>
          <cell r="J529">
            <v>0.83</v>
          </cell>
          <cell r="K529" t="str">
            <v>-</v>
          </cell>
          <cell r="N529" t="str">
            <v>6.</v>
          </cell>
          <cell r="P529" t="str">
            <v>Water Tanker</v>
          </cell>
          <cell r="R529" t="str">
            <v>(E23)</v>
          </cell>
          <cell r="S529" t="str">
            <v>Jam</v>
          </cell>
          <cell r="T529">
            <v>7.0281124497991983E-3</v>
          </cell>
          <cell r="U529">
            <v>206434.98</v>
          </cell>
          <cell r="X529">
            <v>1450.8482530120486</v>
          </cell>
        </row>
        <row r="530">
          <cell r="D530" t="str">
            <v>Waktu siklus :</v>
          </cell>
          <cell r="I530" t="str">
            <v>Ts1</v>
          </cell>
          <cell r="N530" t="str">
            <v>7.</v>
          </cell>
          <cell r="P530" t="str">
            <v>Fulvi Mixer</v>
          </cell>
          <cell r="R530" t="str">
            <v>(E27)</v>
          </cell>
          <cell r="S530" t="str">
            <v>Jam</v>
          </cell>
          <cell r="T530">
            <v>1.9277108433734941E-2</v>
          </cell>
          <cell r="U530">
            <v>0</v>
          </cell>
          <cell r="X530">
            <v>0</v>
          </cell>
        </row>
        <row r="531">
          <cell r="D531" t="str">
            <v>- Muat</v>
          </cell>
          <cell r="I531" t="str">
            <v>T1</v>
          </cell>
          <cell r="J531">
            <v>0.5</v>
          </cell>
          <cell r="K531" t="str">
            <v>menit</v>
          </cell>
          <cell r="N531" t="str">
            <v>8.</v>
          </cell>
          <cell r="P531" t="str">
            <v>Alat Bantu</v>
          </cell>
          <cell r="S531" t="str">
            <v>Ls</v>
          </cell>
          <cell r="T531">
            <v>1</v>
          </cell>
          <cell r="U531">
            <v>1200</v>
          </cell>
          <cell r="X531">
            <v>1200</v>
          </cell>
        </row>
        <row r="532">
          <cell r="D532" t="str">
            <v>- Lain-lain</v>
          </cell>
          <cell r="I532" t="str">
            <v>T2</v>
          </cell>
          <cell r="J532">
            <v>0.5</v>
          </cell>
          <cell r="K532" t="str">
            <v>menit</v>
          </cell>
        </row>
        <row r="533">
          <cell r="I533" t="str">
            <v>Ts1</v>
          </cell>
          <cell r="J533">
            <v>1</v>
          </cell>
          <cell r="K533" t="str">
            <v>menit</v>
          </cell>
          <cell r="T533" t="str">
            <v xml:space="preserve">JUMLAH HARGA PERALATAN   </v>
          </cell>
          <cell r="X533">
            <v>53714.42968677148</v>
          </cell>
        </row>
        <row r="535">
          <cell r="D535" t="str">
            <v>Kap. Prod. / Jam  =</v>
          </cell>
          <cell r="F535" t="str">
            <v>V x Fb x Fa x 60</v>
          </cell>
          <cell r="I535" t="str">
            <v>Q1</v>
          </cell>
          <cell r="J535">
            <v>56.025000000000006</v>
          </cell>
          <cell r="K535" t="str">
            <v>M3</v>
          </cell>
          <cell r="N535" t="str">
            <v>D.</v>
          </cell>
          <cell r="P535" t="str">
            <v>JUMLAH HARGA TENAGA, BAHAN DAN PERALATAN  ( A + B + C )</v>
          </cell>
          <cell r="X535">
            <v>96226.9559824303</v>
          </cell>
        </row>
        <row r="536">
          <cell r="F536" t="str">
            <v>Fk x Ts1</v>
          </cell>
          <cell r="N536" t="str">
            <v>E.</v>
          </cell>
          <cell r="P536" t="str">
            <v>OVERHEAD &amp; PROFIT</v>
          </cell>
          <cell r="S536">
            <v>10</v>
          </cell>
          <cell r="T536" t="str">
            <v>%  x  D</v>
          </cell>
          <cell r="X536">
            <v>9622.69559824303</v>
          </cell>
        </row>
        <row r="537">
          <cell r="N537" t="str">
            <v>F.</v>
          </cell>
          <cell r="P537" t="str">
            <v>HARGA SATUAN PEKERJAAN  ( D + E )</v>
          </cell>
          <cell r="X537">
            <v>105849.65158067332</v>
          </cell>
        </row>
        <row r="538">
          <cell r="D538" t="str">
            <v>Koefisien Alat / M3</v>
          </cell>
          <cell r="F538" t="str">
            <v xml:space="preserve">  = 1 / Q1</v>
          </cell>
          <cell r="I538" t="str">
            <v>(E15)</v>
          </cell>
          <cell r="J538">
            <v>1.7849174475680497E-2</v>
          </cell>
          <cell r="K538" t="str">
            <v>Jam</v>
          </cell>
          <cell r="N538" t="str">
            <v>Note: 1</v>
          </cell>
          <cell r="P538" t="str">
            <v>SATUAN dapat berdasarkan atas jam operasi untuk Tenaga Kerja dan Peralatan, volume dan/atau ukuran</v>
          </cell>
        </row>
        <row r="539">
          <cell r="P539" t="str">
            <v>berat untuk bahan-bahan.</v>
          </cell>
        </row>
        <row r="540">
          <cell r="N540">
            <v>2</v>
          </cell>
          <cell r="P540" t="str">
            <v>Kuantitas satuan adalah kuantitas setiap komponen untuk menyelesaikan satu satuan pekerjaan dari nomor</v>
          </cell>
        </row>
        <row r="541">
          <cell r="P541" t="str">
            <v>mata pembayaran.</v>
          </cell>
        </row>
        <row r="542">
          <cell r="N542">
            <v>3</v>
          </cell>
          <cell r="P542" t="str">
            <v>Biaya satuan untuk peralatan sudah termasuk bahan bakar, bahan habis dipakai dan operator.</v>
          </cell>
        </row>
        <row r="543">
          <cell r="N543">
            <v>4</v>
          </cell>
          <cell r="P543" t="str">
            <v>Biaya satuan sudah termasuk pengeluaran untuk seluruh pajak yang berkaitan (tetapi tidak termasuk PPN</v>
          </cell>
        </row>
        <row r="544">
          <cell r="L544" t="str">
            <v>Berlanjut ke hal. berikut</v>
          </cell>
          <cell r="P544" t="str">
            <v>yang dibayar dari kontrak) dan biaya-biaya lainnya.</v>
          </cell>
        </row>
        <row r="546">
          <cell r="B546" t="str">
            <v>ITEM PEMBAYARAN NO.</v>
          </cell>
          <cell r="E546" t="str">
            <v>:</v>
          </cell>
          <cell r="F546" t="str">
            <v>5.4 (2)</v>
          </cell>
          <cell r="L546" t="str">
            <v>Analisa EI-542</v>
          </cell>
        </row>
        <row r="547">
          <cell r="B547" t="str">
            <v>JENIS PEKERJAAN</v>
          </cell>
          <cell r="E547" t="str">
            <v>:</v>
          </cell>
          <cell r="F547" t="str">
            <v>Lapis Pondasi Semen Tanah</v>
          </cell>
        </row>
        <row r="548">
          <cell r="B548" t="str">
            <v>SATUAN PEMBAYARAN</v>
          </cell>
          <cell r="E548" t="str">
            <v>:</v>
          </cell>
          <cell r="F548" t="str">
            <v>M3</v>
          </cell>
          <cell r="J548" t="str">
            <v xml:space="preserve">         URAIAN ANALISA HARGA SATUAN</v>
          </cell>
        </row>
        <row r="549">
          <cell r="L549" t="str">
            <v>Lanjutan</v>
          </cell>
        </row>
        <row r="551">
          <cell r="B551" t="str">
            <v>No.</v>
          </cell>
          <cell r="D551" t="str">
            <v>U R A I A N</v>
          </cell>
          <cell r="I551" t="str">
            <v>KODE</v>
          </cell>
          <cell r="J551" t="str">
            <v>KOEF.</v>
          </cell>
          <cell r="K551" t="str">
            <v>SATUAN</v>
          </cell>
          <cell r="L551" t="str">
            <v>KETERANGAN</v>
          </cell>
        </row>
        <row r="554">
          <cell r="B554" t="str">
            <v>2.b.</v>
          </cell>
          <cell r="D554" t="str">
            <v>DUMP TRUCK</v>
          </cell>
          <cell r="I554" t="str">
            <v>(E08)</v>
          </cell>
        </row>
        <row r="555">
          <cell r="D555" t="str">
            <v>Kapasitas bak</v>
          </cell>
          <cell r="I555" t="str">
            <v>V</v>
          </cell>
          <cell r="J555">
            <v>4</v>
          </cell>
          <cell r="K555" t="str">
            <v>M3</v>
          </cell>
        </row>
        <row r="556">
          <cell r="D556" t="str">
            <v>Faktor efisiensi alat</v>
          </cell>
          <cell r="I556" t="str">
            <v>Fa</v>
          </cell>
          <cell r="J556">
            <v>0.83</v>
          </cell>
          <cell r="K556" t="str">
            <v>-</v>
          </cell>
        </row>
        <row r="557">
          <cell r="D557" t="str">
            <v>Kecepatan rata-rata bermuatan</v>
          </cell>
          <cell r="I557" t="str">
            <v>v1</v>
          </cell>
          <cell r="J557">
            <v>45</v>
          </cell>
          <cell r="K557" t="str">
            <v>Km / Jam</v>
          </cell>
        </row>
        <row r="558">
          <cell r="D558" t="str">
            <v>Kecepatan rata-rata kosong</v>
          </cell>
          <cell r="I558" t="str">
            <v>v2</v>
          </cell>
          <cell r="J558">
            <v>60</v>
          </cell>
          <cell r="K558" t="str">
            <v>Km / Jam</v>
          </cell>
        </row>
        <row r="559">
          <cell r="D559" t="str">
            <v>Waktu Siklus  :  - Waktu memuat = V : Q1 x 60</v>
          </cell>
          <cell r="I559" t="str">
            <v>T1</v>
          </cell>
          <cell r="J559">
            <v>4.283801874163319</v>
          </cell>
          <cell r="K559" t="str">
            <v>menit</v>
          </cell>
        </row>
        <row r="560">
          <cell r="D560" t="str">
            <v>- Waktu tempuh isi            = (L : v1) x 60</v>
          </cell>
          <cell r="I560" t="str">
            <v>T2</v>
          </cell>
          <cell r="J560">
            <v>9.0762546816479404</v>
          </cell>
          <cell r="K560" t="str">
            <v>menit</v>
          </cell>
        </row>
        <row r="561">
          <cell r="D561" t="str">
            <v>- Waktu tempuh kosong   = (L : v2) x 60</v>
          </cell>
          <cell r="I561" t="str">
            <v>T3</v>
          </cell>
          <cell r="J561">
            <v>6.8071910112359557</v>
          </cell>
          <cell r="K561" t="str">
            <v>menit</v>
          </cell>
        </row>
        <row r="562">
          <cell r="D562" t="str">
            <v>- Dump dan lain-lain</v>
          </cell>
          <cell r="I562" t="str">
            <v>T4</v>
          </cell>
          <cell r="J562">
            <v>3</v>
          </cell>
          <cell r="K562" t="str">
            <v>menit</v>
          </cell>
        </row>
        <row r="563">
          <cell r="I563" t="str">
            <v>Ts2</v>
          </cell>
          <cell r="J563">
            <v>23.167247567047212</v>
          </cell>
          <cell r="K563" t="str">
            <v>menit</v>
          </cell>
        </row>
        <row r="565">
          <cell r="D565" t="str">
            <v>Kapasitas Prod. / jam =</v>
          </cell>
          <cell r="G565" t="str">
            <v>V x Fa x 60</v>
          </cell>
          <cell r="I565" t="str">
            <v>Q2</v>
          </cell>
          <cell r="J565">
            <v>7.1652879574747672</v>
          </cell>
        </row>
        <row r="566">
          <cell r="G566" t="str">
            <v xml:space="preserve">   Fk x Ts2</v>
          </cell>
        </row>
        <row r="568">
          <cell r="D568" t="str">
            <v>Koefisien Alat / M3</v>
          </cell>
          <cell r="F568" t="str">
            <v xml:space="preserve">  =    1 / Q2</v>
          </cell>
          <cell r="I568" t="str">
            <v>(E08)</v>
          </cell>
          <cell r="J568">
            <v>0.13956173233160973</v>
          </cell>
          <cell r="K568" t="str">
            <v>Jam</v>
          </cell>
        </row>
        <row r="570">
          <cell r="B570" t="str">
            <v>2.c.</v>
          </cell>
          <cell r="D570" t="str">
            <v>MOTOR GRADER</v>
          </cell>
          <cell r="I570" t="str">
            <v>(E13)</v>
          </cell>
        </row>
        <row r="571">
          <cell r="D571" t="str">
            <v>Panjang hamparan</v>
          </cell>
          <cell r="I571" t="str">
            <v>Lh</v>
          </cell>
          <cell r="J571">
            <v>100</v>
          </cell>
          <cell r="K571" t="str">
            <v>M</v>
          </cell>
        </row>
        <row r="572">
          <cell r="D572" t="str">
            <v>Lebar efektif kerja blade</v>
          </cell>
          <cell r="I572" t="str">
            <v>b</v>
          </cell>
          <cell r="J572">
            <v>2.4</v>
          </cell>
          <cell r="K572" t="str">
            <v>M</v>
          </cell>
        </row>
        <row r="573">
          <cell r="D573" t="str">
            <v>Faktor efisiensi alat</v>
          </cell>
          <cell r="I573" t="str">
            <v>Fa</v>
          </cell>
          <cell r="J573">
            <v>0.83</v>
          </cell>
          <cell r="K573" t="str">
            <v>-</v>
          </cell>
        </row>
        <row r="574">
          <cell r="D574" t="str">
            <v>Kecepatan rata-rata alat</v>
          </cell>
          <cell r="I574" t="str">
            <v>v</v>
          </cell>
          <cell r="J574">
            <v>4</v>
          </cell>
          <cell r="K574" t="str">
            <v>Km / Jam</v>
          </cell>
        </row>
        <row r="575">
          <cell r="D575" t="str">
            <v>Jumlah lintasan</v>
          </cell>
          <cell r="I575" t="str">
            <v>n</v>
          </cell>
          <cell r="J575">
            <v>6</v>
          </cell>
          <cell r="K575" t="str">
            <v>lintasan</v>
          </cell>
          <cell r="L575" t="str">
            <v>3 x pp</v>
          </cell>
        </row>
        <row r="576">
          <cell r="D576" t="str">
            <v>Waktu siklus</v>
          </cell>
          <cell r="I576" t="str">
            <v>Ts3</v>
          </cell>
        </row>
        <row r="577">
          <cell r="D577" t="str">
            <v>- Perataan 1 lintasan  = Lh : (v x 1000) x 60</v>
          </cell>
          <cell r="I577" t="str">
            <v>T1</v>
          </cell>
          <cell r="J577">
            <v>1.5</v>
          </cell>
          <cell r="K577" t="str">
            <v>menit</v>
          </cell>
        </row>
        <row r="578">
          <cell r="D578" t="str">
            <v>- Lain-lain</v>
          </cell>
          <cell r="I578" t="str">
            <v>T2</v>
          </cell>
          <cell r="J578">
            <v>1</v>
          </cell>
          <cell r="K578" t="str">
            <v>menit</v>
          </cell>
        </row>
        <row r="579">
          <cell r="I579" t="str">
            <v>Ts3</v>
          </cell>
          <cell r="J579">
            <v>2.5</v>
          </cell>
          <cell r="K579" t="str">
            <v>menit</v>
          </cell>
        </row>
        <row r="581">
          <cell r="D581" t="str">
            <v>Kap. Prod. / Jam  =</v>
          </cell>
          <cell r="F581" t="str">
            <v>Lh x b x t x Fa x 60</v>
          </cell>
          <cell r="I581" t="str">
            <v>Q3</v>
          </cell>
          <cell r="J581">
            <v>119.52</v>
          </cell>
          <cell r="K581" t="str">
            <v>M3</v>
          </cell>
        </row>
        <row r="582">
          <cell r="F582" t="str">
            <v>n x Ts3</v>
          </cell>
        </row>
        <row r="584">
          <cell r="D584" t="str">
            <v>Koefisien Alat / M3</v>
          </cell>
          <cell r="F584" t="str">
            <v xml:space="preserve">  =  1 / Q3</v>
          </cell>
          <cell r="I584" t="str">
            <v>(E13)</v>
          </cell>
          <cell r="J584">
            <v>8.3668005354752342E-3</v>
          </cell>
          <cell r="K584" t="str">
            <v>Jam</v>
          </cell>
        </row>
        <row r="586">
          <cell r="B586" t="str">
            <v>2.d.</v>
          </cell>
          <cell r="D586" t="str">
            <v>VIBRATOR ROLLER</v>
          </cell>
          <cell r="I586" t="str">
            <v>(E19)</v>
          </cell>
        </row>
        <row r="587">
          <cell r="D587" t="str">
            <v>Kecepatan rata-rata alat</v>
          </cell>
          <cell r="I587" t="str">
            <v>v</v>
          </cell>
          <cell r="J587">
            <v>2.5</v>
          </cell>
          <cell r="K587" t="str">
            <v>Km / Jam</v>
          </cell>
        </row>
        <row r="588">
          <cell r="D588" t="str">
            <v>Lebar efektif pemadatan</v>
          </cell>
          <cell r="I588" t="str">
            <v>b</v>
          </cell>
          <cell r="J588">
            <v>1.2</v>
          </cell>
          <cell r="K588" t="str">
            <v>M</v>
          </cell>
        </row>
        <row r="589">
          <cell r="D589" t="str">
            <v>Jumlah lintasan</v>
          </cell>
          <cell r="I589" t="str">
            <v>n</v>
          </cell>
          <cell r="J589">
            <v>8</v>
          </cell>
          <cell r="K589" t="str">
            <v>lintasan</v>
          </cell>
          <cell r="L589" t="str">
            <v>3 x pp</v>
          </cell>
        </row>
        <row r="590">
          <cell r="D590" t="str">
            <v>Faktor efisiensi alat</v>
          </cell>
          <cell r="I590" t="str">
            <v>Fa</v>
          </cell>
          <cell r="J590">
            <v>0.83</v>
          </cell>
          <cell r="K590" t="str">
            <v>-</v>
          </cell>
        </row>
        <row r="592">
          <cell r="D592" t="str">
            <v xml:space="preserve">Kap. Prod. / Jam = </v>
          </cell>
          <cell r="F592" t="str">
            <v>(v x 1000) x b x t x Fa</v>
          </cell>
          <cell r="I592" t="str">
            <v>Q4</v>
          </cell>
          <cell r="J592">
            <v>46.6875</v>
          </cell>
          <cell r="K592" t="str">
            <v>M3</v>
          </cell>
        </row>
        <row r="593">
          <cell r="F593" t="str">
            <v>n</v>
          </cell>
        </row>
        <row r="595">
          <cell r="D595" t="str">
            <v>Koefisien Alat / M3</v>
          </cell>
          <cell r="F595" t="str">
            <v xml:space="preserve">  =  1 / Q4</v>
          </cell>
          <cell r="I595" t="str">
            <v>(E19)</v>
          </cell>
          <cell r="J595">
            <v>2.1419009370816599E-2</v>
          </cell>
          <cell r="K595" t="str">
            <v>Jam</v>
          </cell>
        </row>
        <row r="597">
          <cell r="B597" t="str">
            <v>2.e.</v>
          </cell>
          <cell r="D597" t="str">
            <v>PNEUMATIC TIRE ROLLER</v>
          </cell>
          <cell r="I597" t="str">
            <v>(E18)</v>
          </cell>
        </row>
        <row r="598">
          <cell r="D598" t="str">
            <v>Kecepatan rata-rata alat</v>
          </cell>
          <cell r="I598" t="str">
            <v>v</v>
          </cell>
          <cell r="J598">
            <v>5</v>
          </cell>
          <cell r="K598" t="str">
            <v>Km / Jam</v>
          </cell>
        </row>
        <row r="599">
          <cell r="D599" t="str">
            <v>Lebar efektif pemadatan</v>
          </cell>
          <cell r="I599" t="str">
            <v>b</v>
          </cell>
          <cell r="J599">
            <v>1.5</v>
          </cell>
          <cell r="K599" t="str">
            <v>M</v>
          </cell>
        </row>
        <row r="600">
          <cell r="D600" t="str">
            <v>Jumlah lintasan</v>
          </cell>
          <cell r="I600" t="str">
            <v>n</v>
          </cell>
          <cell r="J600">
            <v>8</v>
          </cell>
          <cell r="K600" t="str">
            <v>lintasan</v>
          </cell>
          <cell r="L600" t="str">
            <v>4 x pp</v>
          </cell>
        </row>
        <row r="601">
          <cell r="D601" t="str">
            <v>Faktor efisiensi alat</v>
          </cell>
          <cell r="I601" t="str">
            <v>Fa</v>
          </cell>
          <cell r="J601">
            <v>0.83</v>
          </cell>
          <cell r="K601" t="str">
            <v>-</v>
          </cell>
        </row>
        <row r="604">
          <cell r="L604" t="str">
            <v>Berlanjut ke hal. berikut</v>
          </cell>
        </row>
        <row r="606">
          <cell r="B606" t="str">
            <v>ITEM PEMBAYARAN NO.</v>
          </cell>
          <cell r="E606" t="str">
            <v>:</v>
          </cell>
          <cell r="F606" t="str">
            <v>5.4 (2)</v>
          </cell>
          <cell r="L606" t="str">
            <v>Analisa EI-542</v>
          </cell>
        </row>
        <row r="607">
          <cell r="B607" t="str">
            <v>JENIS PEKERJAAN</v>
          </cell>
          <cell r="E607" t="str">
            <v>:</v>
          </cell>
          <cell r="F607" t="str">
            <v>Lapis Pondasi Semen Tanah</v>
          </cell>
        </row>
        <row r="608">
          <cell r="B608" t="str">
            <v>SATUAN PEMBAYARAN</v>
          </cell>
          <cell r="E608" t="str">
            <v>:</v>
          </cell>
          <cell r="F608" t="str">
            <v>M3</v>
          </cell>
          <cell r="J608" t="str">
            <v xml:space="preserve">         URAIAN ANALISA HARGA SATUAN</v>
          </cell>
        </row>
        <row r="609">
          <cell r="L609" t="str">
            <v>Lanjutan</v>
          </cell>
        </row>
        <row r="611">
          <cell r="B611" t="str">
            <v>No.</v>
          </cell>
          <cell r="D611" t="str">
            <v>U R A I A N</v>
          </cell>
          <cell r="I611" t="str">
            <v>KODE</v>
          </cell>
          <cell r="J611" t="str">
            <v>KOEF.</v>
          </cell>
          <cell r="K611" t="str">
            <v>SATUAN</v>
          </cell>
          <cell r="L611" t="str">
            <v>KETERANGAN</v>
          </cell>
        </row>
        <row r="614">
          <cell r="D614" t="str">
            <v xml:space="preserve">Kap. Prod. / Jam = </v>
          </cell>
          <cell r="F614" t="str">
            <v>(v x 1000) x b x t x Fa</v>
          </cell>
          <cell r="I614" t="str">
            <v>Q5</v>
          </cell>
          <cell r="J614">
            <v>116.71875</v>
          </cell>
          <cell r="K614" t="str">
            <v>M3</v>
          </cell>
        </row>
        <row r="615">
          <cell r="F615" t="str">
            <v>n</v>
          </cell>
        </row>
        <row r="617">
          <cell r="D617" t="str">
            <v>Koefisien Alat / M3</v>
          </cell>
          <cell r="F617" t="str">
            <v xml:space="preserve">  =  1 / Q5</v>
          </cell>
          <cell r="I617" t="str">
            <v>(E18)</v>
          </cell>
          <cell r="J617">
            <v>8.5676037483266403E-3</v>
          </cell>
          <cell r="K617" t="str">
            <v>Jam</v>
          </cell>
        </row>
        <row r="619">
          <cell r="B619" t="str">
            <v>2.e.</v>
          </cell>
          <cell r="D619" t="str">
            <v>WATER TANK TRUCK</v>
          </cell>
          <cell r="I619" t="str">
            <v>(E23)</v>
          </cell>
        </row>
        <row r="620">
          <cell r="D620" t="str">
            <v>Volume Tangki air</v>
          </cell>
          <cell r="I620" t="str">
            <v>V</v>
          </cell>
          <cell r="J620">
            <v>4</v>
          </cell>
          <cell r="K620" t="str">
            <v>M3</v>
          </cell>
        </row>
        <row r="621">
          <cell r="D621" t="str">
            <v>Kebutuhan air / M3 material padat</v>
          </cell>
          <cell r="I621" t="str">
            <v>Wc</v>
          </cell>
          <cell r="J621">
            <v>7.0000000000000007E-2</v>
          </cell>
          <cell r="K621" t="str">
            <v>M3</v>
          </cell>
        </row>
        <row r="622">
          <cell r="D622" t="str">
            <v>Pengisian tanhgki / jam</v>
          </cell>
          <cell r="I622" t="str">
            <v>n</v>
          </cell>
          <cell r="J622">
            <v>3</v>
          </cell>
          <cell r="K622" t="str">
            <v>kali</v>
          </cell>
        </row>
        <row r="623">
          <cell r="D623" t="str">
            <v>Faktor efisiensi alat</v>
          </cell>
          <cell r="I623" t="str">
            <v>Fa</v>
          </cell>
          <cell r="J623">
            <v>0.83</v>
          </cell>
          <cell r="K623" t="str">
            <v>-</v>
          </cell>
        </row>
        <row r="625">
          <cell r="D625" t="str">
            <v>Kap. Prod. / Jam  =</v>
          </cell>
          <cell r="F625" t="str">
            <v>V x n x Fa</v>
          </cell>
          <cell r="I625" t="str">
            <v>Q6</v>
          </cell>
          <cell r="J625">
            <v>142.28571428571425</v>
          </cell>
          <cell r="K625" t="str">
            <v>M3</v>
          </cell>
        </row>
        <row r="626">
          <cell r="F626" t="str">
            <v>Wc</v>
          </cell>
        </row>
        <row r="628">
          <cell r="D628" t="str">
            <v>Koefisien Alat / M3</v>
          </cell>
          <cell r="F628" t="str">
            <v xml:space="preserve">  =  1 / Q6</v>
          </cell>
          <cell r="I628" t="str">
            <v>(E23)</v>
          </cell>
          <cell r="J628">
            <v>7.0281124497991983E-3</v>
          </cell>
          <cell r="K628" t="str">
            <v>Jam</v>
          </cell>
        </row>
        <row r="630">
          <cell r="B630" t="str">
            <v>2.f.</v>
          </cell>
          <cell r="D630" t="str">
            <v>FULVI MIXER</v>
          </cell>
          <cell r="I630" t="str">
            <v>(E27)</v>
          </cell>
        </row>
        <row r="631">
          <cell r="D631" t="str">
            <v>Kecepatan rata-rata alat</v>
          </cell>
          <cell r="I631" t="str">
            <v>v</v>
          </cell>
          <cell r="J631">
            <v>2.5</v>
          </cell>
          <cell r="K631" t="str">
            <v>Km / Jam</v>
          </cell>
        </row>
        <row r="632">
          <cell r="D632" t="str">
            <v>Lebar efektif pemadatan</v>
          </cell>
          <cell r="I632" t="str">
            <v>b</v>
          </cell>
          <cell r="J632">
            <v>1</v>
          </cell>
          <cell r="K632" t="str">
            <v>M</v>
          </cell>
        </row>
        <row r="633">
          <cell r="D633" t="str">
            <v>Jumlah lintasan</v>
          </cell>
          <cell r="I633" t="str">
            <v>n</v>
          </cell>
          <cell r="J633">
            <v>6</v>
          </cell>
          <cell r="K633" t="str">
            <v>lintasan</v>
          </cell>
          <cell r="L633" t="str">
            <v>3 x pp</v>
          </cell>
        </row>
        <row r="634">
          <cell r="D634" t="str">
            <v>Faktor efisiensi alat</v>
          </cell>
          <cell r="I634" t="str">
            <v>Fa</v>
          </cell>
          <cell r="J634">
            <v>0.83</v>
          </cell>
          <cell r="K634" t="str">
            <v>-</v>
          </cell>
        </row>
        <row r="636">
          <cell r="D636" t="str">
            <v xml:space="preserve">Kap. Prod. / Jam = </v>
          </cell>
          <cell r="F636" t="str">
            <v>(v x 1000) x b x t x Fa</v>
          </cell>
          <cell r="I636" t="str">
            <v>Q7</v>
          </cell>
          <cell r="J636">
            <v>51.875</v>
          </cell>
          <cell r="K636" t="str">
            <v>M3</v>
          </cell>
        </row>
        <row r="637">
          <cell r="F637" t="str">
            <v>n</v>
          </cell>
        </row>
        <row r="639">
          <cell r="D639" t="str">
            <v>Koefisien Alat / M3</v>
          </cell>
          <cell r="F639" t="str">
            <v xml:space="preserve">  = 1 / Q7</v>
          </cell>
          <cell r="I639" t="str">
            <v>(E27)</v>
          </cell>
          <cell r="J639">
            <v>1.9277108433734941E-2</v>
          </cell>
          <cell r="K639" t="str">
            <v>Jam</v>
          </cell>
        </row>
        <row r="641">
          <cell r="B641" t="str">
            <v>2.g.</v>
          </cell>
          <cell r="D641" t="str">
            <v>ALAT BANTU</v>
          </cell>
        </row>
        <row r="642">
          <cell r="D642" t="str">
            <v>Diperlukan :</v>
          </cell>
          <cell r="L642" t="str">
            <v>Lump Sump</v>
          </cell>
        </row>
        <row r="643">
          <cell r="D643" t="str">
            <v>- Kereta dorong  = 2 buah</v>
          </cell>
        </row>
        <row r="644">
          <cell r="D644" t="str">
            <v>- Sekop               = 3 buah</v>
          </cell>
        </row>
        <row r="646">
          <cell r="B646" t="str">
            <v>3.</v>
          </cell>
          <cell r="D646" t="str">
            <v>TENAGA</v>
          </cell>
        </row>
        <row r="647">
          <cell r="D647" t="str">
            <v>Produksi menetukan : VIBRATOR ROLLER</v>
          </cell>
          <cell r="I647" t="str">
            <v>Q4</v>
          </cell>
          <cell r="J647">
            <v>46.6875</v>
          </cell>
          <cell r="K647" t="str">
            <v>M3/Jam</v>
          </cell>
        </row>
        <row r="648">
          <cell r="D648" t="str">
            <v>Produksi Soil Cement / hari  = Tk x Q4</v>
          </cell>
          <cell r="I648" t="str">
            <v>Qt</v>
          </cell>
          <cell r="J648">
            <v>326.8125</v>
          </cell>
          <cell r="K648" t="str">
            <v>M3</v>
          </cell>
        </row>
        <row r="649">
          <cell r="D649" t="str">
            <v>Kebutuhan tenaga  :</v>
          </cell>
        </row>
        <row r="650">
          <cell r="F650" t="str">
            <v>- Pekerja</v>
          </cell>
          <cell r="I650" t="str">
            <v>P</v>
          </cell>
          <cell r="J650">
            <v>1</v>
          </cell>
          <cell r="K650" t="str">
            <v>orang</v>
          </cell>
        </row>
        <row r="651">
          <cell r="F651" t="str">
            <v>- Mandor</v>
          </cell>
          <cell r="I651" t="str">
            <v>M</v>
          </cell>
          <cell r="J651">
            <v>2</v>
          </cell>
          <cell r="K651" t="str">
            <v>orang</v>
          </cell>
        </row>
        <row r="653">
          <cell r="D653" t="str">
            <v>Koefisien tenaga / M3  :</v>
          </cell>
        </row>
        <row r="654">
          <cell r="F654" t="str">
            <v>- Pekerja</v>
          </cell>
          <cell r="G654" t="str">
            <v xml:space="preserve"> = (Tk x P) : Qt</v>
          </cell>
          <cell r="I654" t="str">
            <v>(L01)</v>
          </cell>
          <cell r="J654">
            <v>2.1419009370816599E-2</v>
          </cell>
          <cell r="K654" t="str">
            <v>Jam</v>
          </cell>
        </row>
        <row r="655">
          <cell r="F655" t="str">
            <v>- Mandor</v>
          </cell>
          <cell r="G655" t="str">
            <v xml:space="preserve"> = (Tk x M) : Qt</v>
          </cell>
          <cell r="I655" t="str">
            <v>(L03)</v>
          </cell>
          <cell r="J655">
            <v>4.2838018741633198E-2</v>
          </cell>
          <cell r="K655" t="str">
            <v>Jam</v>
          </cell>
        </row>
        <row r="664">
          <cell r="L664" t="str">
            <v>Berlanjut ke hal. berikut</v>
          </cell>
        </row>
        <row r="666">
          <cell r="B666" t="str">
            <v>ITEM PEMBAYARAN NO.</v>
          </cell>
          <cell r="E666" t="str">
            <v>:</v>
          </cell>
          <cell r="F666" t="str">
            <v>5.4 (2)</v>
          </cell>
          <cell r="L666" t="str">
            <v>Analisa EI-542</v>
          </cell>
        </row>
        <row r="667">
          <cell r="B667" t="str">
            <v>JENIS PEKERJAAN</v>
          </cell>
          <cell r="E667" t="str">
            <v>:</v>
          </cell>
          <cell r="F667" t="str">
            <v>Lapis Pondasi Semen Tanah</v>
          </cell>
        </row>
        <row r="668">
          <cell r="B668" t="str">
            <v>SATUAN PEMBAYARAN</v>
          </cell>
          <cell r="E668" t="str">
            <v>:</v>
          </cell>
          <cell r="F668" t="str">
            <v>M3</v>
          </cell>
          <cell r="J668" t="str">
            <v xml:space="preserve">         URAIAN ANALISA HARGA SATUAN</v>
          </cell>
        </row>
        <row r="669">
          <cell r="L669" t="str">
            <v>Lanjutan</v>
          </cell>
        </row>
        <row r="671">
          <cell r="B671" t="str">
            <v>No.</v>
          </cell>
          <cell r="D671" t="str">
            <v>U R A I A N</v>
          </cell>
          <cell r="I671" t="str">
            <v>KODE</v>
          </cell>
          <cell r="J671" t="str">
            <v>KOEF.</v>
          </cell>
          <cell r="K671" t="str">
            <v>SATUAN</v>
          </cell>
          <cell r="L671" t="str">
            <v>KETERANGAN</v>
          </cell>
        </row>
        <row r="674">
          <cell r="B674" t="str">
            <v>4.</v>
          </cell>
          <cell r="D674" t="str">
            <v>HARGA DASAR SATUAN UPAH, BAHAN DAN ALAT</v>
          </cell>
        </row>
        <row r="675">
          <cell r="D675" t="str">
            <v>Lihat lampiran.</v>
          </cell>
        </row>
        <row r="678">
          <cell r="B678" t="str">
            <v>5.</v>
          </cell>
          <cell r="D678" t="str">
            <v>ANALISA HARGA SATUAN PEKERJAAN</v>
          </cell>
        </row>
        <row r="679">
          <cell r="D679" t="str">
            <v>Lihat perhitungan dalam FORMULIR STANDAR UNTUK</v>
          </cell>
        </row>
        <row r="680">
          <cell r="D680" t="str">
            <v>PEREKEMAN ANALISA MASING-MASING HARGA</v>
          </cell>
        </row>
        <row r="681">
          <cell r="D681" t="str">
            <v>SATUAN.</v>
          </cell>
        </row>
        <row r="682">
          <cell r="D682" t="str">
            <v>Didapat Harga Satuan Pekerjaan :</v>
          </cell>
        </row>
        <row r="684">
          <cell r="D684">
            <v>105849.65158067332</v>
          </cell>
          <cell r="G684" t="str">
            <v xml:space="preserve"> / M3</v>
          </cell>
        </row>
        <row r="687">
          <cell r="B687" t="str">
            <v>6.</v>
          </cell>
          <cell r="D687" t="str">
            <v>WAKTU PELAKSANAAN YANG DIPERLUKAN</v>
          </cell>
        </row>
        <row r="688">
          <cell r="D688" t="str">
            <v>Masa Pelaksanaan :</v>
          </cell>
          <cell r="F688">
            <v>0.78536367692994191</v>
          </cell>
          <cell r="G688" t="str">
            <v>bulan</v>
          </cell>
        </row>
        <row r="690">
          <cell r="B690" t="str">
            <v>7.</v>
          </cell>
          <cell r="D690" t="str">
            <v>VOLUME PEKERJAAN YANG DIPERLUKAN</v>
          </cell>
        </row>
        <row r="691">
          <cell r="D691" t="str">
            <v>Volume pekerjaan  :</v>
          </cell>
          <cell r="F691">
            <v>1320</v>
          </cell>
          <cell r="G691" t="str">
            <v>M3</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6.PEK ASPAL"/>
      <sheetName val="#REF"/>
    </sheetNames>
    <sheetDataSet>
      <sheetData sheetId="0">
        <row r="2">
          <cell r="B2" t="str">
            <v>ITEM PEMBAYARAN NO.</v>
          </cell>
          <cell r="E2" t="str">
            <v>:  6.1 (2)</v>
          </cell>
          <cell r="K2" t="str">
            <v>Analisa EI-612</v>
          </cell>
          <cell r="U2" t="str">
            <v>Analisa EI-612</v>
          </cell>
        </row>
        <row r="3">
          <cell r="B3" t="str">
            <v>JENIS PEKERJAAN</v>
          </cell>
          <cell r="E3" t="str">
            <v>:  Lapis Perekat (Tack Coat)</v>
          </cell>
        </row>
        <row r="4">
          <cell r="B4" t="str">
            <v>SATUAN PEMBAYARAN</v>
          </cell>
          <cell r="E4" t="str">
            <v>:  LITER</v>
          </cell>
          <cell r="I4" t="str">
            <v xml:space="preserve">         URAIAN ANALISA HARGA SATUAN</v>
          </cell>
        </row>
        <row r="5">
          <cell r="M5" t="str">
            <v>ANALISA HARGA SATUAN</v>
          </cell>
        </row>
        <row r="7">
          <cell r="B7" t="str">
            <v>No.</v>
          </cell>
          <cell r="D7" t="str">
            <v>U R A I A N</v>
          </cell>
          <cell r="H7" t="str">
            <v>KODE</v>
          </cell>
          <cell r="I7" t="str">
            <v>KOEF.</v>
          </cell>
          <cell r="J7" t="str">
            <v>SATUAN</v>
          </cell>
          <cell r="K7" t="str">
            <v>KETERANGAN</v>
          </cell>
        </row>
        <row r="9">
          <cell r="M9" t="str">
            <v>PROYEK</v>
          </cell>
          <cell r="P9" t="str">
            <v>Pembangunan Sarana dan Prasara PON XVII Tahun 2008</v>
          </cell>
        </row>
        <row r="10">
          <cell r="B10" t="str">
            <v>I.</v>
          </cell>
          <cell r="D10" t="str">
            <v>ASUMSI</v>
          </cell>
          <cell r="M10" t="str">
            <v>No. PAKET KONTRAK</v>
          </cell>
          <cell r="P10" t="str">
            <v>01</v>
          </cell>
        </row>
        <row r="11">
          <cell r="B11">
            <v>1</v>
          </cell>
          <cell r="D11" t="str">
            <v>Menggunakan alat berat (cara mekanik)</v>
          </cell>
          <cell r="M11" t="str">
            <v>NAMA PAKET</v>
          </cell>
          <cell r="P11" t="str">
            <v>Pekerjaan Penyiapan Lahan, Pembangunan Jalan &amp; Drainase</v>
          </cell>
        </row>
        <row r="12">
          <cell r="B12">
            <v>2</v>
          </cell>
          <cell r="D12" t="str">
            <v>Lokasi pekerjaan : sepanjang jalan</v>
          </cell>
          <cell r="M12" t="str">
            <v>PROP / KAB / KODYA</v>
          </cell>
          <cell r="P12" t="str">
            <v xml:space="preserve">Propinsi Kalimantan Timur, Kabupaten Kutai Kartanegara </v>
          </cell>
        </row>
        <row r="13">
          <cell r="B13">
            <v>3</v>
          </cell>
          <cell r="D13" t="str">
            <v>Jarak rata-rata Base Camp ke lokasi pekerjaan</v>
          </cell>
          <cell r="H13" t="str">
            <v>L</v>
          </cell>
          <cell r="I13">
            <v>6.8071910112359557</v>
          </cell>
          <cell r="J13" t="str">
            <v>KM</v>
          </cell>
          <cell r="M13" t="str">
            <v>ITEM PEMBAYARAN NO.</v>
          </cell>
          <cell r="P13" t="str">
            <v>:  6.1 (2)</v>
          </cell>
          <cell r="S13" t="str">
            <v>PERKIRAAN VOL. PEK.</v>
          </cell>
          <cell r="U13" t="str">
            <v>:</v>
          </cell>
          <cell r="V13">
            <v>46582.29</v>
          </cell>
        </row>
        <row r="14">
          <cell r="B14">
            <v>4</v>
          </cell>
          <cell r="D14" t="str">
            <v>Jam kerja efektif per-hari</v>
          </cell>
          <cell r="H14" t="str">
            <v>Tk</v>
          </cell>
          <cell r="I14">
            <v>7</v>
          </cell>
          <cell r="J14" t="str">
            <v>Jam</v>
          </cell>
          <cell r="M14" t="str">
            <v>JENIS PEKERJAAN</v>
          </cell>
          <cell r="P14" t="str">
            <v>:  Lapis Perekat (Tack Coat)</v>
          </cell>
          <cell r="S14" t="str">
            <v>TOTAL HARGA (Rp.)</v>
          </cell>
          <cell r="U14" t="str">
            <v>:</v>
          </cell>
          <cell r="V14">
            <v>2339828426.6999998</v>
          </cell>
        </row>
        <row r="15">
          <cell r="B15">
            <v>5</v>
          </cell>
          <cell r="D15" t="str">
            <v>Faktor kehilangan bahan</v>
          </cell>
          <cell r="H15" t="str">
            <v>Fh</v>
          </cell>
          <cell r="I15">
            <v>1.05</v>
          </cell>
          <cell r="J15" t="str">
            <v>-</v>
          </cell>
          <cell r="M15" t="str">
            <v>SATUAN PEMBAYARAN</v>
          </cell>
          <cell r="P15" t="str">
            <v>:  LITER</v>
          </cell>
          <cell r="S15" t="str">
            <v>% THD. BIAYA PROYEK</v>
          </cell>
          <cell r="U15" t="str">
            <v>:</v>
          </cell>
          <cell r="V15">
            <v>1.9219392432509042</v>
          </cell>
        </row>
        <row r="16">
          <cell r="B16">
            <v>6</v>
          </cell>
          <cell r="D16" t="str">
            <v>Komposisi campuran  (Spesifikasi)  :</v>
          </cell>
        </row>
        <row r="17">
          <cell r="D17" t="str">
            <v>- Aspal AC-10 atau AC-20</v>
          </cell>
          <cell r="H17" t="str">
            <v>As</v>
          </cell>
          <cell r="I17">
            <v>77</v>
          </cell>
          <cell r="J17" t="str">
            <v>%</v>
          </cell>
          <cell r="K17" t="str">
            <v xml:space="preserve"> 100 bagian</v>
          </cell>
        </row>
        <row r="18">
          <cell r="D18" t="str">
            <v>- Minyak Flux / Pencair</v>
          </cell>
          <cell r="H18" t="str">
            <v>K</v>
          </cell>
          <cell r="I18">
            <v>23</v>
          </cell>
          <cell r="J18" t="str">
            <v>%</v>
          </cell>
          <cell r="K18" t="str">
            <v xml:space="preserve"> 30 bagian</v>
          </cell>
          <cell r="R18" t="str">
            <v>PERKIRAAN</v>
          </cell>
          <cell r="S18" t="str">
            <v>HARGA</v>
          </cell>
          <cell r="T18" t="str">
            <v>JUMLAH</v>
          </cell>
        </row>
        <row r="19">
          <cell r="B19">
            <v>7</v>
          </cell>
          <cell r="D19" t="str">
            <v>Berat jenis bahan :</v>
          </cell>
          <cell r="M19" t="str">
            <v>NO.</v>
          </cell>
          <cell r="O19" t="str">
            <v>KOMPONEN</v>
          </cell>
          <cell r="Q19" t="str">
            <v>SATUAN</v>
          </cell>
          <cell r="R19" t="str">
            <v>KUANTITAS</v>
          </cell>
          <cell r="S19" t="str">
            <v>SATUAN</v>
          </cell>
          <cell r="T19" t="str">
            <v>HARGA</v>
          </cell>
        </row>
        <row r="20">
          <cell r="D20" t="str">
            <v>- Aspal AC-10 atau AC-20</v>
          </cell>
          <cell r="H20" t="str">
            <v>D1</v>
          </cell>
          <cell r="I20">
            <v>1.03</v>
          </cell>
          <cell r="J20" t="str">
            <v>Kg / liter</v>
          </cell>
          <cell r="S20" t="str">
            <v>(Rp.)</v>
          </cell>
          <cell r="T20" t="str">
            <v>(Rp.)</v>
          </cell>
        </row>
        <row r="21">
          <cell r="D21" t="str">
            <v>- Kerosene</v>
          </cell>
          <cell r="H21" t="str">
            <v>D2</v>
          </cell>
          <cell r="I21">
            <v>0.8</v>
          </cell>
          <cell r="J21" t="str">
            <v>Kg / liter</v>
          </cell>
        </row>
        <row r="22">
          <cell r="B22">
            <v>8</v>
          </cell>
          <cell r="D22" t="str">
            <v>Bahan dasar (aspal &amp; minyak pencair) semuanya</v>
          </cell>
        </row>
        <row r="23">
          <cell r="D23" t="str">
            <v>diterima di lokasi pekerjaan</v>
          </cell>
          <cell r="M23" t="str">
            <v>A.</v>
          </cell>
          <cell r="O23" t="str">
            <v>TENAGA</v>
          </cell>
        </row>
        <row r="25">
          <cell r="B25" t="str">
            <v>II.</v>
          </cell>
          <cell r="D25" t="str">
            <v>URUTAN KERJA</v>
          </cell>
          <cell r="M25" t="str">
            <v>1.</v>
          </cell>
          <cell r="O25" t="str">
            <v>Pekerja</v>
          </cell>
          <cell r="P25" t="str">
            <v>(L01)</v>
          </cell>
          <cell r="Q25" t="str">
            <v>Jam</v>
          </cell>
          <cell r="R25">
            <v>3.0120481927710845E-3</v>
          </cell>
          <cell r="S25">
            <v>6250</v>
          </cell>
          <cell r="V25">
            <v>18.825301204819279</v>
          </cell>
        </row>
        <row r="26">
          <cell r="B26">
            <v>1</v>
          </cell>
          <cell r="D26" t="str">
            <v>Aspal dan Minyak Flux dicampur dan dipanaskan</v>
          </cell>
          <cell r="M26" t="str">
            <v>2.</v>
          </cell>
          <cell r="O26" t="str">
            <v>Mandor</v>
          </cell>
          <cell r="P26" t="str">
            <v>(L03)</v>
          </cell>
          <cell r="Q26" t="str">
            <v>Jam</v>
          </cell>
          <cell r="R26">
            <v>6.024096385542169E-3</v>
          </cell>
          <cell r="S26">
            <v>10000</v>
          </cell>
          <cell r="V26">
            <v>60.24096385542169</v>
          </cell>
        </row>
        <row r="27">
          <cell r="D27" t="str">
            <v>sehingga menjadi campuran aspal cair</v>
          </cell>
        </row>
        <row r="28">
          <cell r="B28">
            <v>2</v>
          </cell>
          <cell r="D28" t="str">
            <v>Permukaan yang akan dilapis dibersihkan dari debu</v>
          </cell>
        </row>
        <row r="29">
          <cell r="D29" t="str">
            <v>dan kotoran dengan Air Compressor</v>
          </cell>
          <cell r="R29" t="str">
            <v xml:space="preserve">JUMLAH HARGA TENAGA   </v>
          </cell>
          <cell r="V29">
            <v>79.066265060240966</v>
          </cell>
        </row>
        <row r="30">
          <cell r="B30">
            <v>3</v>
          </cell>
          <cell r="D30" t="str">
            <v>Campuran aspal cair disemprotkan dengan Asphalt</v>
          </cell>
        </row>
        <row r="31">
          <cell r="D31" t="str">
            <v>Sprayer ke atas permukaan yang akan dilapis.</v>
          </cell>
          <cell r="M31" t="str">
            <v>B.</v>
          </cell>
          <cell r="O31" t="str">
            <v>BAHAN</v>
          </cell>
        </row>
        <row r="32">
          <cell r="B32">
            <v>4</v>
          </cell>
          <cell r="D32" t="str">
            <v>Angkutan Aspal &amp; Minyak Flux menggunakan Dump</v>
          </cell>
        </row>
        <row r="33">
          <cell r="D33" t="str">
            <v>Truck</v>
          </cell>
          <cell r="M33" t="str">
            <v>1.</v>
          </cell>
          <cell r="O33" t="str">
            <v>Aspal</v>
          </cell>
          <cell r="P33" t="str">
            <v>(M10)</v>
          </cell>
          <cell r="Q33" t="str">
            <v>Kg</v>
          </cell>
          <cell r="R33">
            <v>0.33310200000000006</v>
          </cell>
          <cell r="S33">
            <v>95000</v>
          </cell>
          <cell r="V33">
            <v>31644.690000000006</v>
          </cell>
        </row>
        <row r="34">
          <cell r="M34" t="str">
            <v>2.</v>
          </cell>
          <cell r="O34" t="str">
            <v>Kerosene</v>
          </cell>
          <cell r="P34" t="str">
            <v>(M11)</v>
          </cell>
          <cell r="Q34" t="str">
            <v>liter</v>
          </cell>
          <cell r="R34">
            <v>9.6600000000000019E-2</v>
          </cell>
          <cell r="S34">
            <v>1500</v>
          </cell>
          <cell r="V34">
            <v>144.90000000000003</v>
          </cell>
        </row>
        <row r="35">
          <cell r="B35" t="str">
            <v>III.</v>
          </cell>
          <cell r="D35" t="str">
            <v>PEMAKAIAN BAHAN, ALAT DAN TENAGA</v>
          </cell>
        </row>
        <row r="37">
          <cell r="B37" t="str">
            <v xml:space="preserve">   1.</v>
          </cell>
          <cell r="D37" t="str">
            <v>BAHAN</v>
          </cell>
        </row>
        <row r="38">
          <cell r="D38" t="str">
            <v>Untuk mendapatkan 1 liter Lapis Perekat</v>
          </cell>
        </row>
        <row r="39">
          <cell r="D39" t="str">
            <v>diperlukan :</v>
          </cell>
          <cell r="E39" t="str">
            <v>( 1 liter x Fh )</v>
          </cell>
          <cell r="H39" t="str">
            <v>PC</v>
          </cell>
          <cell r="I39">
            <v>1.05</v>
          </cell>
          <cell r="J39" t="str">
            <v>liter</v>
          </cell>
          <cell r="K39" t="str">
            <v xml:space="preserve"> campuran</v>
          </cell>
          <cell r="R39" t="str">
            <v xml:space="preserve">JUMLAH HARGA BAHAN   </v>
          </cell>
          <cell r="V39">
            <v>31789.590000000007</v>
          </cell>
        </row>
        <row r="40">
          <cell r="D40" t="str">
            <v>Untuk 1 m Luasan Persehi diperlukan</v>
          </cell>
        </row>
        <row r="41">
          <cell r="B41" t="str">
            <v xml:space="preserve">   1.a.</v>
          </cell>
          <cell r="D41" t="str">
            <v>Aspal</v>
          </cell>
          <cell r="E41" t="str">
            <v>=   As x PC x D1</v>
          </cell>
          <cell r="H41" t="str">
            <v>(M10)</v>
          </cell>
          <cell r="I41">
            <v>0.33310200000000006</v>
          </cell>
          <cell r="J41" t="str">
            <v>Kg</v>
          </cell>
          <cell r="M41" t="str">
            <v>C.</v>
          </cell>
          <cell r="O41" t="str">
            <v>PERALATAN</v>
          </cell>
        </row>
        <row r="42">
          <cell r="B42" t="str">
            <v xml:space="preserve">   1.b.</v>
          </cell>
          <cell r="D42" t="str">
            <v>Kerosene</v>
          </cell>
          <cell r="E42" t="str">
            <v>=   K x PC</v>
          </cell>
          <cell r="H42" t="str">
            <v>(M11)</v>
          </cell>
          <cell r="I42">
            <v>9.6600000000000019E-2</v>
          </cell>
          <cell r="J42" t="str">
            <v>liter</v>
          </cell>
        </row>
        <row r="43">
          <cell r="M43" t="str">
            <v>1.</v>
          </cell>
          <cell r="O43" t="str">
            <v>Asp. Sprayer</v>
          </cell>
          <cell r="P43" t="str">
            <v>(E03)</v>
          </cell>
          <cell r="Q43" t="str">
            <v>Jam</v>
          </cell>
          <cell r="R43">
            <v>3.0120481927710845E-3</v>
          </cell>
          <cell r="S43">
            <v>95469</v>
          </cell>
          <cell r="V43">
            <v>287.55722891566268</v>
          </cell>
        </row>
        <row r="44">
          <cell r="B44" t="str">
            <v xml:space="preserve">   2.</v>
          </cell>
          <cell r="D44" t="str">
            <v>ALAT</v>
          </cell>
          <cell r="M44" t="str">
            <v>2.</v>
          </cell>
          <cell r="O44" t="str">
            <v>Compressor</v>
          </cell>
          <cell r="P44" t="str">
            <v>(E05)</v>
          </cell>
          <cell r="Q44" t="str">
            <v>Jam</v>
          </cell>
          <cell r="R44">
            <v>6.2500000000000003E-3</v>
          </cell>
          <cell r="S44">
            <v>136363</v>
          </cell>
          <cell r="V44">
            <v>852.26875000000007</v>
          </cell>
        </row>
        <row r="45">
          <cell r="B45" t="str">
            <v xml:space="preserve">   2.a.</v>
          </cell>
          <cell r="D45" t="str">
            <v>ASPHALT SPRAYER</v>
          </cell>
          <cell r="H45" t="str">
            <v>(E03)</v>
          </cell>
          <cell r="M45" t="str">
            <v>3.</v>
          </cell>
          <cell r="O45" t="str">
            <v>Dump Truck</v>
          </cell>
          <cell r="P45" t="str">
            <v>(E08)</v>
          </cell>
          <cell r="Q45" t="str">
            <v>Jam</v>
          </cell>
          <cell r="R45">
            <v>3.0120481927710845E-3</v>
          </cell>
          <cell r="S45">
            <v>353868</v>
          </cell>
          <cell r="V45">
            <v>1065.8674698795182</v>
          </cell>
        </row>
        <row r="46">
          <cell r="D46" t="str">
            <v>Kapasitas alat</v>
          </cell>
          <cell r="H46" t="str">
            <v>V</v>
          </cell>
          <cell r="I46">
            <v>800</v>
          </cell>
          <cell r="J46" t="str">
            <v>liter</v>
          </cell>
        </row>
        <row r="47">
          <cell r="D47" t="str">
            <v>Faktor efisiensi alat</v>
          </cell>
          <cell r="H47" t="str">
            <v>Fa</v>
          </cell>
          <cell r="I47">
            <v>0.83</v>
          </cell>
          <cell r="J47" t="str">
            <v>-</v>
          </cell>
        </row>
        <row r="48">
          <cell r="D48" t="str">
            <v>Waktu Siklus (termasuk proses pemanasan)</v>
          </cell>
          <cell r="H48" t="str">
            <v>Ts</v>
          </cell>
          <cell r="I48">
            <v>2</v>
          </cell>
          <cell r="J48" t="str">
            <v>Jam</v>
          </cell>
        </row>
        <row r="50">
          <cell r="D50" t="str">
            <v>Kap. Prod. / jam =</v>
          </cell>
          <cell r="E50" t="str">
            <v>V x Fa</v>
          </cell>
          <cell r="H50" t="str">
            <v>Q1</v>
          </cell>
          <cell r="I50">
            <v>332</v>
          </cell>
          <cell r="J50" t="str">
            <v>liter</v>
          </cell>
        </row>
        <row r="51">
          <cell r="E51" t="str">
            <v>Ts</v>
          </cell>
          <cell r="R51" t="str">
            <v xml:space="preserve">JUMLAH HARGA PERALATAN   </v>
          </cell>
          <cell r="V51">
            <v>2205.6934487951812</v>
          </cell>
        </row>
        <row r="52">
          <cell r="D52" t="str">
            <v>Koefisien Alat / Ltr</v>
          </cell>
          <cell r="E52" t="str">
            <v xml:space="preserve"> =  1  :  Q1</v>
          </cell>
          <cell r="H52" t="str">
            <v>(E03)</v>
          </cell>
          <cell r="I52">
            <v>3.0120481927710845E-3</v>
          </cell>
          <cell r="J52" t="str">
            <v>Jam</v>
          </cell>
        </row>
        <row r="53">
          <cell r="M53" t="str">
            <v>D.</v>
          </cell>
          <cell r="O53" t="str">
            <v>JUMLAH HARGA TENAGA, BAHAN DAN PERALATAN  ( A + B + C )</v>
          </cell>
          <cell r="V53">
            <v>34074.34971385543</v>
          </cell>
        </row>
        <row r="54">
          <cell r="B54" t="str">
            <v xml:space="preserve">   2.b.</v>
          </cell>
          <cell r="D54" t="str">
            <v>AIR COMPRESSOR</v>
          </cell>
          <cell r="H54" t="str">
            <v>(E05)</v>
          </cell>
          <cell r="M54" t="str">
            <v>E.</v>
          </cell>
          <cell r="O54" t="str">
            <v>OVERHEAD &amp; PROFIT</v>
          </cell>
          <cell r="Q54">
            <v>10</v>
          </cell>
          <cell r="R54" t="str">
            <v>%  x  D</v>
          </cell>
          <cell r="V54">
            <v>3407.4349713855431</v>
          </cell>
        </row>
        <row r="55">
          <cell r="D55" t="str">
            <v xml:space="preserve">Kapasitas alat   -----&gt;&gt;   diambil </v>
          </cell>
          <cell r="H55" t="str">
            <v>V</v>
          </cell>
          <cell r="I55">
            <v>400</v>
          </cell>
          <cell r="J55" t="str">
            <v>M2 / Jam</v>
          </cell>
          <cell r="M55" t="str">
            <v>F.</v>
          </cell>
          <cell r="O55" t="str">
            <v>HARGA SATUAN PEKERJAAN  ( D + E )</v>
          </cell>
          <cell r="V55">
            <v>37482</v>
          </cell>
        </row>
        <row r="56">
          <cell r="D56" t="str">
            <v>Aplikasi Lapis Perekat rata-rata (Spesifikasi)</v>
          </cell>
          <cell r="H56" t="str">
            <v>Ap</v>
          </cell>
          <cell r="I56">
            <v>0.4</v>
          </cell>
          <cell r="J56" t="str">
            <v>liter / M2</v>
          </cell>
          <cell r="M56" t="str">
            <v>Note: 1</v>
          </cell>
          <cell r="O56" t="str">
            <v>SATUAN dapat berdasarkan atas jam operasi untuk Tenaga Kerja dan Peralatan, volume dan/atau ukuran</v>
          </cell>
        </row>
        <row r="57">
          <cell r="O57" t="str">
            <v>berat untuk bahan-bahan.</v>
          </cell>
        </row>
        <row r="58">
          <cell r="D58" t="str">
            <v>Kap. Prod. / jam =</v>
          </cell>
          <cell r="E58" t="str">
            <v>( V x Ap )</v>
          </cell>
          <cell r="H58" t="str">
            <v>Q2</v>
          </cell>
          <cell r="I58">
            <v>160</v>
          </cell>
          <cell r="J58" t="str">
            <v>liter</v>
          </cell>
          <cell r="M58">
            <v>2</v>
          </cell>
          <cell r="O58" t="str">
            <v>Kuantitas satuan adalah kuantitas setiap komponen untuk menyelesaikan satu satuan pekerjaan dari nomor</v>
          </cell>
        </row>
        <row r="59">
          <cell r="O59" t="str">
            <v>mata pembayaran.</v>
          </cell>
        </row>
        <row r="60">
          <cell r="D60" t="str">
            <v>Koefisien Alat / Ltr</v>
          </cell>
          <cell r="E60" t="str">
            <v xml:space="preserve"> =  1  :  Q2</v>
          </cell>
          <cell r="H60" t="str">
            <v>(E05)</v>
          </cell>
          <cell r="I60">
            <v>6.2500000000000003E-3</v>
          </cell>
          <cell r="J60" t="str">
            <v>Jam</v>
          </cell>
          <cell r="M60">
            <v>3</v>
          </cell>
          <cell r="O60" t="str">
            <v>Biaya satuan untuk peralatan sudah termasuk bahan bakar, bahan habis dipakai dan operator.</v>
          </cell>
        </row>
        <row r="61">
          <cell r="M61">
            <v>4</v>
          </cell>
          <cell r="O61" t="str">
            <v>Biaya satuan sudah termasuk pengeluaran untuk seluruh pajak yang berkaitan (tetapi tidak termasuk PPN</v>
          </cell>
        </row>
        <row r="62">
          <cell r="K62" t="str">
            <v>Berlanjut ke hal. berikut.</v>
          </cell>
          <cell r="O62" t="str">
            <v>yang dibayar dari kontrak) dan biaya-biaya lainnya.</v>
          </cell>
        </row>
        <row r="63">
          <cell r="B63" t="str">
            <v>ITEM PEMBAYARAN NO.</v>
          </cell>
          <cell r="E63" t="str">
            <v>:  6.1 (2)</v>
          </cell>
          <cell r="K63" t="str">
            <v>Analisa EI-612</v>
          </cell>
        </row>
        <row r="64">
          <cell r="B64" t="str">
            <v>JENIS PEKERJAAN</v>
          </cell>
          <cell r="E64" t="str">
            <v>:  Lapis Perekat (Tack Coat)</v>
          </cell>
        </row>
        <row r="65">
          <cell r="B65" t="str">
            <v>SATUAN PEMBAYARAN</v>
          </cell>
          <cell r="E65" t="str">
            <v>:  LITER</v>
          </cell>
          <cell r="I65" t="str">
            <v xml:space="preserve">         URAIAN ANALISA HARGA SATUAN</v>
          </cell>
        </row>
        <row r="66">
          <cell r="K66" t="str">
            <v>Lanjutan</v>
          </cell>
        </row>
        <row r="68">
          <cell r="B68" t="str">
            <v>No.</v>
          </cell>
          <cell r="D68" t="str">
            <v>U R A I A N</v>
          </cell>
          <cell r="H68" t="str">
            <v>KODE</v>
          </cell>
          <cell r="I68" t="str">
            <v>KOEF.</v>
          </cell>
          <cell r="J68" t="str">
            <v>SATUAN</v>
          </cell>
          <cell r="K68" t="str">
            <v>KETERANGAN</v>
          </cell>
        </row>
        <row r="71">
          <cell r="B71" t="str">
            <v xml:space="preserve">   2.c.</v>
          </cell>
          <cell r="D71" t="str">
            <v>DUMP TRUCK</v>
          </cell>
          <cell r="H71" t="str">
            <v>(E08)</v>
          </cell>
        </row>
        <row r="72">
          <cell r="D72" t="str">
            <v>Sebagai alat pengangkut bahan di lokasi pekerjaan,</v>
          </cell>
        </row>
        <row r="73">
          <cell r="D73" t="str">
            <v>Dump Truck melayani alat Asphalt Sprayer.</v>
          </cell>
        </row>
        <row r="74">
          <cell r="D74" t="str">
            <v>Kap. Prod. / jam =</v>
          </cell>
          <cell r="E74" t="str">
            <v>sama dengan Asphalt Sprayer</v>
          </cell>
          <cell r="H74" t="str">
            <v>Q3</v>
          </cell>
          <cell r="I74">
            <v>332</v>
          </cell>
          <cell r="J74" t="str">
            <v>liter</v>
          </cell>
        </row>
        <row r="76">
          <cell r="D76" t="str">
            <v>Koefisien Alat / Ltr</v>
          </cell>
          <cell r="E76" t="str">
            <v xml:space="preserve"> =  1  :  Q3</v>
          </cell>
          <cell r="H76" t="str">
            <v>(E08)</v>
          </cell>
          <cell r="I76">
            <v>3.0120481927710845E-3</v>
          </cell>
          <cell r="J76" t="str">
            <v>Jam</v>
          </cell>
        </row>
        <row r="78">
          <cell r="B78" t="str">
            <v xml:space="preserve">   3.</v>
          </cell>
          <cell r="D78" t="str">
            <v>TENAGA</v>
          </cell>
        </row>
        <row r="79">
          <cell r="D79" t="str">
            <v>Produksi menentukan : ASPHALT SPRAYER</v>
          </cell>
          <cell r="H79" t="str">
            <v>Q4</v>
          </cell>
          <cell r="I79">
            <v>332</v>
          </cell>
          <cell r="J79" t="str">
            <v>liter</v>
          </cell>
        </row>
        <row r="80">
          <cell r="D80" t="str">
            <v>Produksi Lapis Resap Pengikat / hari  =  Tk x Q4</v>
          </cell>
          <cell r="H80" t="str">
            <v>Qt</v>
          </cell>
          <cell r="I80">
            <v>2324</v>
          </cell>
          <cell r="J80" t="str">
            <v>liter</v>
          </cell>
        </row>
        <row r="81">
          <cell r="D81" t="str">
            <v>Kebutuhan tenaga :</v>
          </cell>
        </row>
        <row r="82">
          <cell r="E82" t="str">
            <v>- Pekerja</v>
          </cell>
          <cell r="H82" t="str">
            <v>P</v>
          </cell>
          <cell r="I82">
            <v>1</v>
          </cell>
          <cell r="J82" t="str">
            <v>orang</v>
          </cell>
        </row>
        <row r="83">
          <cell r="E83" t="str">
            <v>- Mandor</v>
          </cell>
          <cell r="H83" t="str">
            <v>M</v>
          </cell>
          <cell r="I83">
            <v>2</v>
          </cell>
          <cell r="J83" t="str">
            <v>orang</v>
          </cell>
        </row>
        <row r="85">
          <cell r="D85" t="str">
            <v>Koefisien tenaga / liter   :</v>
          </cell>
        </row>
        <row r="86">
          <cell r="E86" t="str">
            <v>- Pekerja</v>
          </cell>
          <cell r="F86" t="str">
            <v>= (Tk x P) : Qt</v>
          </cell>
          <cell r="H86" t="str">
            <v>(L01)</v>
          </cell>
          <cell r="I86">
            <v>3.0120481927710845E-3</v>
          </cell>
          <cell r="J86" t="str">
            <v>Jam</v>
          </cell>
        </row>
        <row r="87">
          <cell r="E87" t="str">
            <v>- Mandor</v>
          </cell>
          <cell r="F87" t="str">
            <v>= (Tk x M) : Qt</v>
          </cell>
          <cell r="H87" t="str">
            <v>(L03)</v>
          </cell>
          <cell r="I87">
            <v>6.024096385542169E-3</v>
          </cell>
          <cell r="J87" t="str">
            <v>Jam</v>
          </cell>
        </row>
        <row r="89">
          <cell r="B89" t="str">
            <v>4.</v>
          </cell>
          <cell r="D89" t="str">
            <v>HARGA DASAR SATUAN UPAH, BAHAN DAN ALAT</v>
          </cell>
        </row>
        <row r="90">
          <cell r="D90" t="str">
            <v>Lihat lampiran.</v>
          </cell>
        </row>
        <row r="92">
          <cell r="B92" t="str">
            <v>5.</v>
          </cell>
          <cell r="D92" t="str">
            <v>ANALISA HARGA SATUAN PEKERJAAN</v>
          </cell>
        </row>
        <row r="93">
          <cell r="D93" t="str">
            <v>Lihat perhitungan dalam FORMULIR STANDAR UNTUK</v>
          </cell>
        </row>
        <row r="94">
          <cell r="D94" t="str">
            <v>PEREKEMAN ANALISA MASING-MASING HARGA</v>
          </cell>
        </row>
        <row r="95">
          <cell r="D95" t="str">
            <v>SATUAN.</v>
          </cell>
        </row>
        <row r="96">
          <cell r="D96" t="str">
            <v>Didapat Harga Satuan Pekerjaan :</v>
          </cell>
        </row>
        <row r="98">
          <cell r="D98">
            <v>37482</v>
          </cell>
          <cell r="F98" t="str">
            <v xml:space="preserve"> / liter.</v>
          </cell>
        </row>
        <row r="101">
          <cell r="B101" t="str">
            <v>6.</v>
          </cell>
          <cell r="D101" t="str">
            <v>WAKTU PELAKSANAAN YANG DIPERLUKAN</v>
          </cell>
        </row>
        <row r="102">
          <cell r="D102" t="str">
            <v>Masa Pelaksanaan :</v>
          </cell>
          <cell r="E102">
            <v>4.6769367469879519</v>
          </cell>
          <cell r="F102" t="str">
            <v>bulan</v>
          </cell>
        </row>
        <row r="104">
          <cell r="B104" t="str">
            <v>7.</v>
          </cell>
          <cell r="D104" t="str">
            <v>VOLUME PEKERJAAN YANG DIPERLUKAN</v>
          </cell>
        </row>
        <row r="105">
          <cell r="D105" t="str">
            <v>Volume pekerjaan  :</v>
          </cell>
          <cell r="E105">
            <v>46582.29</v>
          </cell>
          <cell r="F105" t="str">
            <v>Liter</v>
          </cell>
        </row>
        <row r="122">
          <cell r="B122" t="str">
            <v>ITEM PEMBAYARAN NO.</v>
          </cell>
          <cell r="E122" t="str">
            <v>:  .....................</v>
          </cell>
          <cell r="K122" t="str">
            <v>Analisa EI-634a</v>
          </cell>
          <cell r="U122" t="str">
            <v>Analisa EI-634a</v>
          </cell>
        </row>
        <row r="123">
          <cell r="B123" t="str">
            <v>JENIS PEKERJAAN</v>
          </cell>
          <cell r="E123" t="str">
            <v>:  ATB Levelling (ATBL)</v>
          </cell>
        </row>
        <row r="124">
          <cell r="B124" t="str">
            <v>SATUAN PEMBAYARAN</v>
          </cell>
          <cell r="E124" t="str">
            <v>:  TON</v>
          </cell>
          <cell r="I124" t="str">
            <v xml:space="preserve">         URAIAN ANALISA HARGA SATUAN</v>
          </cell>
          <cell r="M124" t="str">
            <v>FORMULIR STANDAR UNTUK</v>
          </cell>
        </row>
        <row r="125">
          <cell r="M125" t="str">
            <v>PEREKAMAN ANALISA MASING-MASING HARGA SATUAN</v>
          </cell>
        </row>
        <row r="126">
          <cell r="M126" t="str">
            <v xml:space="preserve">                                                                                                            </v>
          </cell>
        </row>
        <row r="127">
          <cell r="B127" t="str">
            <v>No.</v>
          </cell>
          <cell r="D127" t="str">
            <v>U R A I A N</v>
          </cell>
          <cell r="H127" t="str">
            <v>KODE</v>
          </cell>
          <cell r="I127" t="str">
            <v>KOEF.</v>
          </cell>
          <cell r="J127" t="str">
            <v>SATUAN</v>
          </cell>
          <cell r="K127" t="str">
            <v>KETERANGAN</v>
          </cell>
        </row>
        <row r="129">
          <cell r="M129" t="str">
            <v>PROYEK</v>
          </cell>
          <cell r="P129" t="str">
            <v>:</v>
          </cell>
        </row>
        <row r="130">
          <cell r="B130" t="str">
            <v>I.</v>
          </cell>
          <cell r="D130" t="str">
            <v>ASUMSI</v>
          </cell>
          <cell r="M130" t="str">
            <v>No. PAKET KONTRAK</v>
          </cell>
          <cell r="P130" t="str">
            <v>:</v>
          </cell>
        </row>
        <row r="131">
          <cell r="B131">
            <v>1</v>
          </cell>
          <cell r="D131" t="str">
            <v>Menggunakan alat berat (cara mekanik)</v>
          </cell>
          <cell r="M131" t="str">
            <v>NAMA PAKET</v>
          </cell>
          <cell r="P131" t="str">
            <v>:</v>
          </cell>
        </row>
        <row r="132">
          <cell r="B132">
            <v>2</v>
          </cell>
          <cell r="D132" t="str">
            <v>Lokasi pekerjaan : sepanjang jalan</v>
          </cell>
          <cell r="M132" t="str">
            <v>PROP / KAB / KODYA</v>
          </cell>
          <cell r="P132" t="str">
            <v>:</v>
          </cell>
        </row>
        <row r="133">
          <cell r="B133">
            <v>3</v>
          </cell>
          <cell r="D133" t="str">
            <v>Kondisi existing jalan : sedang</v>
          </cell>
          <cell r="M133" t="str">
            <v>ITEM PEMBAYARAN NO.</v>
          </cell>
          <cell r="P133" t="str">
            <v>:  .....................</v>
          </cell>
          <cell r="S133" t="str">
            <v>PERKIRAAN VOL. PEK.</v>
          </cell>
          <cell r="U133" t="str">
            <v>:</v>
          </cell>
          <cell r="V133">
            <v>0</v>
          </cell>
        </row>
        <row r="134">
          <cell r="B134">
            <v>4</v>
          </cell>
          <cell r="D134" t="str">
            <v>Jarak rata-rata Base Camp ke lokasi pekerjaan</v>
          </cell>
          <cell r="H134" t="str">
            <v>L</v>
          </cell>
          <cell r="I134">
            <v>6.8071910112359557</v>
          </cell>
          <cell r="J134" t="str">
            <v>KM</v>
          </cell>
          <cell r="M134" t="str">
            <v>JENIS PEKERJAAN</v>
          </cell>
          <cell r="P134" t="str">
            <v>:  ATB Levelling (ATBL)</v>
          </cell>
          <cell r="S134" t="str">
            <v>TOTAL HARGA (Rp.)</v>
          </cell>
          <cell r="U134" t="str">
            <v>:</v>
          </cell>
          <cell r="V134">
            <v>0</v>
          </cell>
        </row>
        <row r="135">
          <cell r="B135">
            <v>5</v>
          </cell>
          <cell r="D135" t="str">
            <v>Tebal Lapis (ATBL) padat</v>
          </cell>
          <cell r="H135" t="str">
            <v>t</v>
          </cell>
          <cell r="I135">
            <v>0.03</v>
          </cell>
          <cell r="J135" t="str">
            <v>M</v>
          </cell>
          <cell r="M135" t="str">
            <v>SATUAN PEMBAYARAN</v>
          </cell>
          <cell r="P135" t="str">
            <v>:  TON</v>
          </cell>
          <cell r="S135" t="str">
            <v>% THD. BIAYA PROYEK</v>
          </cell>
          <cell r="U135" t="str">
            <v>:</v>
          </cell>
          <cell r="V135">
            <v>0</v>
          </cell>
        </row>
        <row r="136">
          <cell r="B136">
            <v>6</v>
          </cell>
          <cell r="D136" t="str">
            <v>Jam kerja efektif per-hari</v>
          </cell>
          <cell r="H136" t="str">
            <v>Tk</v>
          </cell>
          <cell r="I136">
            <v>7</v>
          </cell>
          <cell r="J136" t="str">
            <v>Jam</v>
          </cell>
        </row>
        <row r="137">
          <cell r="B137">
            <v>7</v>
          </cell>
          <cell r="D137" t="str">
            <v>Faktor kehilanganmaterial :</v>
          </cell>
          <cell r="F137" t="str">
            <v>- Agregat</v>
          </cell>
          <cell r="H137" t="str">
            <v>Fh1</v>
          </cell>
          <cell r="I137">
            <v>1.1000000000000001</v>
          </cell>
          <cell r="J137" t="str">
            <v>-</v>
          </cell>
        </row>
        <row r="138">
          <cell r="B138" t="str">
            <v xml:space="preserve"> </v>
          </cell>
          <cell r="F138" t="str">
            <v>- Aspal</v>
          </cell>
          <cell r="H138" t="str">
            <v>Fh2</v>
          </cell>
          <cell r="I138">
            <v>1.05</v>
          </cell>
          <cell r="J138" t="str">
            <v>-</v>
          </cell>
          <cell r="R138" t="str">
            <v>PERKIRAAN</v>
          </cell>
          <cell r="S138" t="str">
            <v>HARGA</v>
          </cell>
          <cell r="T138" t="str">
            <v>JUMLAH</v>
          </cell>
        </row>
        <row r="139">
          <cell r="B139">
            <v>8</v>
          </cell>
          <cell r="D139" t="str">
            <v>Komposisi campuran ATBL  :</v>
          </cell>
          <cell r="M139" t="str">
            <v>NO.</v>
          </cell>
          <cell r="O139" t="str">
            <v>KOMPONEN</v>
          </cell>
          <cell r="Q139" t="str">
            <v>SATUAN</v>
          </cell>
          <cell r="R139" t="str">
            <v>KUANTITAS</v>
          </cell>
          <cell r="S139" t="str">
            <v>SATUAN</v>
          </cell>
          <cell r="T139" t="str">
            <v>HARGA</v>
          </cell>
        </row>
        <row r="140">
          <cell r="D140" t="str">
            <v xml:space="preserve">- Coarse Agregat  </v>
          </cell>
          <cell r="E140" t="str">
            <v>40 - 60 %</v>
          </cell>
          <cell r="H140" t="str">
            <v>CA</v>
          </cell>
          <cell r="I140">
            <v>43.5</v>
          </cell>
          <cell r="J140" t="str">
            <v>%</v>
          </cell>
          <cell r="K140" t="str">
            <v xml:space="preserve"> Gradasi harus -</v>
          </cell>
          <cell r="S140" t="str">
            <v>(Rp.)</v>
          </cell>
          <cell r="T140" t="str">
            <v>(Rp.)</v>
          </cell>
        </row>
        <row r="141">
          <cell r="D141" t="str">
            <v>- Fine Agregat</v>
          </cell>
          <cell r="E141" t="str">
            <v>26 - 49.5 %</v>
          </cell>
          <cell r="H141" t="str">
            <v>FA</v>
          </cell>
          <cell r="I141">
            <v>45</v>
          </cell>
          <cell r="J141" t="str">
            <v>%</v>
          </cell>
          <cell r="K141" t="str">
            <v xml:space="preserve"> memenuhi -</v>
          </cell>
        </row>
        <row r="142">
          <cell r="D142" t="str">
            <v>- Fraksi Filler</v>
          </cell>
          <cell r="E142" t="str">
            <v>4.7 - 7.5 %</v>
          </cell>
          <cell r="H142" t="str">
            <v>FF</v>
          </cell>
          <cell r="I142">
            <v>5</v>
          </cell>
          <cell r="J142" t="str">
            <v>%</v>
          </cell>
          <cell r="K142" t="str">
            <v xml:space="preserve"> Spesifikasi</v>
          </cell>
        </row>
        <row r="143">
          <cell r="D143" t="str">
            <v>- Asphalt</v>
          </cell>
          <cell r="E143" t="str">
            <v>minimum 6 %</v>
          </cell>
          <cell r="H143" t="str">
            <v>As</v>
          </cell>
          <cell r="I143">
            <v>6.5</v>
          </cell>
          <cell r="J143" t="str">
            <v>%</v>
          </cell>
          <cell r="M143" t="str">
            <v>A.</v>
          </cell>
          <cell r="O143" t="str">
            <v>TENAGA</v>
          </cell>
        </row>
        <row r="144">
          <cell r="B144">
            <v>9</v>
          </cell>
          <cell r="D144" t="str">
            <v>Berat jenis bahan  :</v>
          </cell>
        </row>
        <row r="145">
          <cell r="D145" t="str">
            <v>- ATBL</v>
          </cell>
          <cell r="H145" t="str">
            <v>D1</v>
          </cell>
          <cell r="I145">
            <v>2.2999999999999998</v>
          </cell>
          <cell r="J145" t="str">
            <v>ton / M3</v>
          </cell>
          <cell r="M145" t="str">
            <v>1.</v>
          </cell>
          <cell r="O145" t="str">
            <v>Pekerja</v>
          </cell>
          <cell r="P145" t="str">
            <v>(L01)</v>
          </cell>
          <cell r="Q145" t="str">
            <v>Jam</v>
          </cell>
          <cell r="R145">
            <v>0.16867469879518071</v>
          </cell>
          <cell r="S145">
            <v>6250</v>
          </cell>
          <cell r="V145">
            <v>1054.2168674698794</v>
          </cell>
        </row>
        <row r="146">
          <cell r="D146" t="str">
            <v>- Coarse Agregat &amp; Fine Agregat</v>
          </cell>
          <cell r="H146" t="str">
            <v>D2</v>
          </cell>
          <cell r="I146">
            <v>1.8</v>
          </cell>
          <cell r="J146" t="str">
            <v>ton / M3</v>
          </cell>
          <cell r="M146" t="str">
            <v>2.</v>
          </cell>
          <cell r="O146" t="str">
            <v>Mandor</v>
          </cell>
          <cell r="P146" t="str">
            <v>(L03)</v>
          </cell>
          <cell r="Q146" t="str">
            <v>Jam</v>
          </cell>
          <cell r="R146">
            <v>2.4096385542168676E-2</v>
          </cell>
          <cell r="S146">
            <v>10000</v>
          </cell>
          <cell r="V146">
            <v>240.96385542168676</v>
          </cell>
        </row>
        <row r="147">
          <cell r="D147" t="str">
            <v>- Fraksi Filler</v>
          </cell>
          <cell r="H147" t="str">
            <v>D3</v>
          </cell>
          <cell r="I147">
            <v>2</v>
          </cell>
          <cell r="J147" t="str">
            <v>ton / M3</v>
          </cell>
        </row>
        <row r="148">
          <cell r="D148" t="str">
            <v>- Asphalt</v>
          </cell>
          <cell r="H148" t="str">
            <v>D4</v>
          </cell>
          <cell r="I148">
            <v>1.03</v>
          </cell>
          <cell r="J148" t="str">
            <v>ton / M3</v>
          </cell>
        </row>
        <row r="149">
          <cell r="R149" t="str">
            <v xml:space="preserve">JUMLAH HARGA TENAGA   </v>
          </cell>
          <cell r="V149">
            <v>1295.1807228915661</v>
          </cell>
        </row>
        <row r="150">
          <cell r="B150" t="str">
            <v>II.</v>
          </cell>
          <cell r="D150" t="str">
            <v>URUTAN KERJA</v>
          </cell>
        </row>
        <row r="151">
          <cell r="B151">
            <v>1</v>
          </cell>
          <cell r="D151" t="str">
            <v xml:space="preserve">Wheel Loader memuat Agregat dan Asphalt ke dalam </v>
          </cell>
          <cell r="M151" t="str">
            <v>B.</v>
          </cell>
          <cell r="O151" t="str">
            <v>BAHAN</v>
          </cell>
        </row>
        <row r="152">
          <cell r="B152" t="str">
            <v xml:space="preserve"> </v>
          </cell>
          <cell r="D152" t="str">
            <v>Cold Bin AMP</v>
          </cell>
          <cell r="R152" t="str">
            <v xml:space="preserve"> </v>
          </cell>
        </row>
        <row r="153">
          <cell r="B153">
            <v>2</v>
          </cell>
          <cell r="D153" t="str">
            <v>Agregat dan aspal dicampur dan dipanaskn</v>
          </cell>
          <cell r="M153" t="str">
            <v>1.</v>
          </cell>
          <cell r="O153" t="str">
            <v>Agregat Kasar</v>
          </cell>
          <cell r="P153" t="str">
            <v>(M03)</v>
          </cell>
          <cell r="Q153" t="str">
            <v>M3</v>
          </cell>
          <cell r="R153">
            <v>0.26583333333333337</v>
          </cell>
          <cell r="S153">
            <v>176000</v>
          </cell>
          <cell r="V153">
            <v>46786.666666666672</v>
          </cell>
        </row>
        <row r="154">
          <cell r="D154" t="str">
            <v>dengan AMP untuk dimuat langsung kedalam</v>
          </cell>
          <cell r="M154" t="str">
            <v>2.</v>
          </cell>
          <cell r="O154" t="str">
            <v>Agregat Halus</v>
          </cell>
          <cell r="P154" t="str">
            <v>(M04)</v>
          </cell>
          <cell r="Q154" t="str">
            <v>M3</v>
          </cell>
          <cell r="R154">
            <v>0.27500000000000002</v>
          </cell>
          <cell r="S154">
            <v>165000</v>
          </cell>
          <cell r="V154">
            <v>45375.000000000007</v>
          </cell>
        </row>
        <row r="155">
          <cell r="B155" t="str">
            <v xml:space="preserve"> </v>
          </cell>
          <cell r="D155" t="str">
            <v>Dump Truck dan diangkut kelokasi pekerjaan</v>
          </cell>
          <cell r="M155" t="str">
            <v>3</v>
          </cell>
          <cell r="O155" t="str">
            <v>Filler</v>
          </cell>
          <cell r="P155" t="str">
            <v>(M05)</v>
          </cell>
          <cell r="Q155" t="str">
            <v>Kg</v>
          </cell>
          <cell r="R155">
            <v>55.000000000000007</v>
          </cell>
          <cell r="S155">
            <v>125</v>
          </cell>
          <cell r="V155">
            <v>6875.0000000000009</v>
          </cell>
        </row>
        <row r="156">
          <cell r="B156">
            <v>3</v>
          </cell>
          <cell r="D156" t="str">
            <v>Campuran panas ATBL dihampar dengan Finisher</v>
          </cell>
          <cell r="M156" t="str">
            <v>4</v>
          </cell>
          <cell r="O156" t="str">
            <v>Aspal</v>
          </cell>
          <cell r="P156" t="str">
            <v>(M10)</v>
          </cell>
          <cell r="Q156" t="str">
            <v>Kg</v>
          </cell>
          <cell r="R156">
            <v>68.25</v>
          </cell>
          <cell r="S156">
            <v>8184</v>
          </cell>
          <cell r="V156">
            <v>558558</v>
          </cell>
        </row>
        <row r="157">
          <cell r="D157" t="str">
            <v>dan dipadatkan dengan Tandem (Awal &amp; Akhir) dan</v>
          </cell>
        </row>
        <row r="158">
          <cell r="B158" t="str">
            <v xml:space="preserve"> </v>
          </cell>
          <cell r="D158" t="str">
            <v>Pneumatic Tire Roller (Intermediate Rolling)</v>
          </cell>
        </row>
        <row r="159">
          <cell r="B159">
            <v>4</v>
          </cell>
          <cell r="D159" t="str">
            <v>Selama pemadatan, sekelompok  pekerja akan</v>
          </cell>
          <cell r="R159" t="str">
            <v xml:space="preserve">JUMLAH HARGA BAHAN   </v>
          </cell>
          <cell r="V159">
            <v>657594.66666666674</v>
          </cell>
        </row>
        <row r="160">
          <cell r="B160" t="str">
            <v xml:space="preserve"> </v>
          </cell>
          <cell r="D160" t="str">
            <v>merapikan tepi hamparaan dengan menggunakan</v>
          </cell>
        </row>
        <row r="161">
          <cell r="B161" t="str">
            <v xml:space="preserve"> </v>
          </cell>
          <cell r="D161" t="str">
            <v>Alat Bantu</v>
          </cell>
          <cell r="M161" t="str">
            <v>C.</v>
          </cell>
          <cell r="O161" t="str">
            <v>PERALATAN</v>
          </cell>
        </row>
        <row r="162">
          <cell r="M162" t="str">
            <v>1.</v>
          </cell>
          <cell r="O162" t="str">
            <v>Wheel Loader</v>
          </cell>
          <cell r="P162" t="str">
            <v>(E15)</v>
          </cell>
          <cell r="Q162" t="str">
            <v>Jam</v>
          </cell>
          <cell r="R162">
            <v>1.652701340340787E-2</v>
          </cell>
          <cell r="S162">
            <v>584260</v>
          </cell>
          <cell r="V162">
            <v>9656.0728510750814</v>
          </cell>
        </row>
        <row r="163">
          <cell r="B163" t="str">
            <v>III.</v>
          </cell>
          <cell r="D163" t="str">
            <v>PEMAKAIAN BAHAN, ALAT DAN TENAGA</v>
          </cell>
          <cell r="M163" t="str">
            <v>2.</v>
          </cell>
          <cell r="O163" t="str">
            <v>AMP</v>
          </cell>
          <cell r="P163" t="str">
            <v>(E01)</v>
          </cell>
          <cell r="Q163" t="str">
            <v>Jam</v>
          </cell>
          <cell r="R163">
            <v>2.4096385542168676E-2</v>
          </cell>
          <cell r="S163">
            <v>2653100</v>
          </cell>
          <cell r="V163">
            <v>63930.120481927712</v>
          </cell>
        </row>
        <row r="164">
          <cell r="M164" t="str">
            <v>3.</v>
          </cell>
          <cell r="O164" t="str">
            <v>Genset</v>
          </cell>
          <cell r="P164" t="str">
            <v>(E12)</v>
          </cell>
          <cell r="Q164" t="str">
            <v>Jam</v>
          </cell>
          <cell r="R164">
            <v>2.4096385542168676E-2</v>
          </cell>
          <cell r="S164">
            <v>396420</v>
          </cell>
          <cell r="V164">
            <v>9552.2891566265062</v>
          </cell>
        </row>
        <row r="165">
          <cell r="B165" t="str">
            <v xml:space="preserve">   1.</v>
          </cell>
          <cell r="D165" t="str">
            <v>BAHAN</v>
          </cell>
          <cell r="M165" t="str">
            <v>4.</v>
          </cell>
          <cell r="O165" t="str">
            <v>Dump Truck</v>
          </cell>
          <cell r="P165" t="str">
            <v>(E09)</v>
          </cell>
          <cell r="Q165" t="str">
            <v>Jam</v>
          </cell>
          <cell r="R165">
            <v>0.12394431659221153</v>
          </cell>
          <cell r="S165">
            <v>495415.19999999995</v>
          </cell>
          <cell r="V165">
            <v>61403.898393393785</v>
          </cell>
        </row>
        <row r="166">
          <cell r="B166" t="str">
            <v>1.a.</v>
          </cell>
          <cell r="D166" t="str">
            <v>Coarse Agregat</v>
          </cell>
          <cell r="E166" t="str">
            <v>= (CA x (1 TON) X Fh1) / (D2)</v>
          </cell>
          <cell r="H166" t="str">
            <v>(M03)</v>
          </cell>
          <cell r="I166">
            <v>0.26583333333333337</v>
          </cell>
          <cell r="J166" t="str">
            <v>M3</v>
          </cell>
          <cell r="M166" t="str">
            <v>5.</v>
          </cell>
          <cell r="O166" t="str">
            <v>Asphalt Finisher     (E02)</v>
          </cell>
          <cell r="P166" t="str">
            <v>(E02)</v>
          </cell>
          <cell r="Q166" t="str">
            <v>Jam</v>
          </cell>
          <cell r="R166">
            <v>3.0120481927710847E-2</v>
          </cell>
          <cell r="S166">
            <v>349140</v>
          </cell>
          <cell r="V166">
            <v>10516.265060240965</v>
          </cell>
        </row>
        <row r="167">
          <cell r="B167" t="str">
            <v>1.b.</v>
          </cell>
          <cell r="D167" t="str">
            <v>Fine Agregat</v>
          </cell>
          <cell r="E167" t="str">
            <v>= (FA x (1 TON) X Fh1) / (D2)</v>
          </cell>
          <cell r="H167" t="str">
            <v>(M04)</v>
          </cell>
          <cell r="I167">
            <v>0.27500000000000002</v>
          </cell>
          <cell r="J167" t="str">
            <v>M3</v>
          </cell>
          <cell r="M167" t="str">
            <v>6.</v>
          </cell>
          <cell r="O167" t="str">
            <v>Tandem Roller</v>
          </cell>
          <cell r="P167" t="str">
            <v>(E17)</v>
          </cell>
          <cell r="Q167" t="str">
            <v>Jam</v>
          </cell>
          <cell r="R167">
            <v>3.3259331321143795E-2</v>
          </cell>
          <cell r="S167">
            <v>300000</v>
          </cell>
          <cell r="V167">
            <v>9977.7993963431381</v>
          </cell>
        </row>
        <row r="168">
          <cell r="B168" t="str">
            <v>1.c.</v>
          </cell>
          <cell r="D168" t="str">
            <v>Fraksi Filler</v>
          </cell>
          <cell r="E168" t="str">
            <v>= (FF x (1 TON) X Fh1) * 1000</v>
          </cell>
          <cell r="H168" t="str">
            <v>(M05)</v>
          </cell>
          <cell r="I168">
            <v>55.000000000000007</v>
          </cell>
          <cell r="J168" t="str">
            <v>Kg</v>
          </cell>
          <cell r="M168" t="str">
            <v>7</v>
          </cell>
          <cell r="O168" t="str">
            <v>P. Tyre Roller</v>
          </cell>
          <cell r="P168" t="str">
            <v>(E18)</v>
          </cell>
          <cell r="Q168" t="str">
            <v>Jam</v>
          </cell>
          <cell r="R168">
            <v>1.8625225539840522E-2</v>
          </cell>
          <cell r="S168">
            <v>315000</v>
          </cell>
          <cell r="V168">
            <v>5866.9460450497645</v>
          </cell>
        </row>
        <row r="169">
          <cell r="B169" t="str">
            <v>1.d.</v>
          </cell>
          <cell r="D169" t="str">
            <v>Aspal</v>
          </cell>
          <cell r="E169" t="str">
            <v>= (AS x (1 TON) X Fh2) x 1000</v>
          </cell>
          <cell r="H169" t="str">
            <v>(M10)</v>
          </cell>
          <cell r="I169">
            <v>68.25</v>
          </cell>
          <cell r="J169" t="str">
            <v>Kg</v>
          </cell>
          <cell r="M169" t="str">
            <v>8</v>
          </cell>
          <cell r="O169" t="str">
            <v>Alat Bantu</v>
          </cell>
          <cell r="Q169" t="str">
            <v>Ls</v>
          </cell>
          <cell r="R169">
            <v>1</v>
          </cell>
          <cell r="S169">
            <v>50</v>
          </cell>
          <cell r="V169">
            <v>50</v>
          </cell>
        </row>
        <row r="171">
          <cell r="B171" t="str">
            <v>2.</v>
          </cell>
          <cell r="D171" t="str">
            <v>ALAT</v>
          </cell>
          <cell r="R171" t="str">
            <v xml:space="preserve">JUMLAH HARGA PERALATAN   </v>
          </cell>
          <cell r="V171">
            <v>170953.39138465695</v>
          </cell>
        </row>
        <row r="172">
          <cell r="B172" t="str">
            <v>2.a.</v>
          </cell>
          <cell r="D172" t="str">
            <v>WHEEL LOADER</v>
          </cell>
          <cell r="H172" t="str">
            <v>(E15)</v>
          </cell>
        </row>
        <row r="173">
          <cell r="D173" t="str">
            <v>Kapasitas bucket</v>
          </cell>
          <cell r="H173" t="str">
            <v>V</v>
          </cell>
          <cell r="I173">
            <v>1.5</v>
          </cell>
          <cell r="J173" t="str">
            <v>M3</v>
          </cell>
          <cell r="M173" t="str">
            <v>D.</v>
          </cell>
          <cell r="O173" t="str">
            <v>JUMLAH HARGA TENAGA, BAHAN DAN PERALATAN  ( A + B + C )</v>
          </cell>
          <cell r="V173">
            <v>829843.23877421534</v>
          </cell>
        </row>
        <row r="174">
          <cell r="D174" t="str">
            <v>Faktor bucket</v>
          </cell>
          <cell r="H174" t="str">
            <v>Fb</v>
          </cell>
          <cell r="I174">
            <v>0.9</v>
          </cell>
          <cell r="J174" t="str">
            <v>-</v>
          </cell>
          <cell r="M174" t="str">
            <v>E.</v>
          </cell>
          <cell r="O174" t="str">
            <v>OVERHEAD &amp; PROFIT</v>
          </cell>
          <cell r="Q174">
            <v>10</v>
          </cell>
          <cell r="R174" t="str">
            <v>%  x  D</v>
          </cell>
          <cell r="V174">
            <v>82984.323877421542</v>
          </cell>
        </row>
        <row r="175">
          <cell r="D175" t="str">
            <v>Faktor efisiensi alat</v>
          </cell>
          <cell r="H175" t="str">
            <v>Fa</v>
          </cell>
          <cell r="I175">
            <v>0.83</v>
          </cell>
          <cell r="J175" t="str">
            <v>-</v>
          </cell>
          <cell r="M175" t="str">
            <v>F.</v>
          </cell>
          <cell r="O175" t="str">
            <v>HARGA SATUAN PEKERJAAN  ( D + E )</v>
          </cell>
          <cell r="V175">
            <v>912827.56265163689</v>
          </cell>
        </row>
        <row r="176">
          <cell r="D176" t="str">
            <v>Waktu Siklus</v>
          </cell>
          <cell r="H176" t="str">
            <v>Ts1</v>
          </cell>
          <cell r="M176" t="str">
            <v>Note: 1</v>
          </cell>
          <cell r="O176" t="str">
            <v>SATUAN dapat berdasarkan atas jam operasi untuk Tenaga Kerja dan Peralatan, volume dan/atau ukuran</v>
          </cell>
        </row>
        <row r="177">
          <cell r="D177" t="str">
            <v>- Muat</v>
          </cell>
          <cell r="H177" t="str">
            <v>T1</v>
          </cell>
          <cell r="I177">
            <v>1.5</v>
          </cell>
          <cell r="J177" t="str">
            <v>menit</v>
          </cell>
          <cell r="O177" t="str">
            <v>berat untuk bahan-bahan.</v>
          </cell>
        </row>
        <row r="178">
          <cell r="D178" t="str">
            <v>- Lain lain</v>
          </cell>
          <cell r="H178" t="str">
            <v>T2</v>
          </cell>
          <cell r="I178">
            <v>0.5</v>
          </cell>
          <cell r="J178" t="str">
            <v>menit</v>
          </cell>
          <cell r="M178">
            <v>2</v>
          </cell>
          <cell r="O178" t="str">
            <v>Kuantitas satuan adalah kuantitas setiap komponen untuk menyelesaikan satu satuan pekerjaan dari nomor</v>
          </cell>
        </row>
        <row r="179">
          <cell r="H179" t="str">
            <v>Ts1</v>
          </cell>
          <cell r="I179">
            <v>2</v>
          </cell>
          <cell r="J179" t="str">
            <v>menit</v>
          </cell>
          <cell r="O179" t="str">
            <v>mata pembayaran.</v>
          </cell>
        </row>
        <row r="180">
          <cell r="M180">
            <v>3</v>
          </cell>
          <cell r="O180" t="str">
            <v>Biaya satuan untuk peralatan sudah termasuk bahan bakar, bahan habis dipakai dan operator.</v>
          </cell>
        </row>
        <row r="181">
          <cell r="M181">
            <v>4</v>
          </cell>
          <cell r="O181" t="str">
            <v>Biaya satuan sudah termasuk pengeluaran untuk seluruh pajak yang berkaitan (tetapi tidak termasuk PPN</v>
          </cell>
        </row>
        <row r="182">
          <cell r="K182" t="str">
            <v>Berlanjut ke hal. berikut.</v>
          </cell>
          <cell r="O182" t="str">
            <v>yang dibayar dari kontrak) dan biaya-biaya lainnya.</v>
          </cell>
        </row>
        <row r="183">
          <cell r="B183" t="str">
            <v>ITEM PEMBAYARAN NO.</v>
          </cell>
          <cell r="E183" t="str">
            <v>:  .....................</v>
          </cell>
          <cell r="K183" t="str">
            <v>Analisa EI-634a</v>
          </cell>
        </row>
        <row r="184">
          <cell r="B184" t="str">
            <v xml:space="preserve">JENIS PEKERJAAN                                  </v>
          </cell>
          <cell r="E184" t="str">
            <v>:  ATB Levelling (ATBL)</v>
          </cell>
        </row>
        <row r="185">
          <cell r="B185" t="str">
            <v>SATUAN PEMBAYARAN</v>
          </cell>
          <cell r="E185" t="str">
            <v>:  TON</v>
          </cell>
          <cell r="I185" t="str">
            <v xml:space="preserve">         URAIAN ANALISA HARGA SATUAN</v>
          </cell>
        </row>
        <row r="186">
          <cell r="K186" t="str">
            <v>Lanjutan</v>
          </cell>
        </row>
        <row r="188">
          <cell r="B188" t="str">
            <v>No.</v>
          </cell>
          <cell r="D188" t="str">
            <v>U R A I A N</v>
          </cell>
          <cell r="H188" t="str">
            <v>KODE</v>
          </cell>
          <cell r="I188" t="str">
            <v>KOEF.</v>
          </cell>
          <cell r="J188" t="str">
            <v>SATUAN</v>
          </cell>
          <cell r="K188" t="str">
            <v>KETERANGAN</v>
          </cell>
        </row>
        <row r="191">
          <cell r="D191" t="str">
            <v xml:space="preserve">Kap. Prod. / jam = </v>
          </cell>
          <cell r="E191" t="str">
            <v>(D2 x V x Fb x Fa x 60) x D1</v>
          </cell>
          <cell r="H191" t="str">
            <v>Q1</v>
          </cell>
          <cell r="I191">
            <v>60.507000000000005</v>
          </cell>
          <cell r="J191" t="str">
            <v>ton</v>
          </cell>
          <cell r="K191" t="str">
            <v xml:space="preserve"> </v>
          </cell>
        </row>
        <row r="192">
          <cell r="E192" t="str">
            <v>D1 x Ts1</v>
          </cell>
        </row>
        <row r="194">
          <cell r="D194" t="str">
            <v>Koefisien Alat/Ton</v>
          </cell>
          <cell r="E194" t="str">
            <v xml:space="preserve"> = 1 : Q1</v>
          </cell>
          <cell r="H194" t="str">
            <v>(E15)</v>
          </cell>
          <cell r="I194">
            <v>1.652701340340787E-2</v>
          </cell>
          <cell r="J194" t="str">
            <v>Jam</v>
          </cell>
        </row>
        <row r="196">
          <cell r="B196" t="str">
            <v>2.b.</v>
          </cell>
          <cell r="D196" t="str">
            <v>ASPHALT MIXING PLANT (AMP)</v>
          </cell>
          <cell r="H196" t="str">
            <v>(E01)</v>
          </cell>
        </row>
        <row r="197">
          <cell r="D197" t="str">
            <v>Kapasitas produksi</v>
          </cell>
          <cell r="H197" t="str">
            <v>V</v>
          </cell>
          <cell r="I197">
            <v>50</v>
          </cell>
          <cell r="J197" t="str">
            <v>ton / Jam</v>
          </cell>
        </row>
        <row r="198">
          <cell r="D198" t="str">
            <v>Faktor Efisiensi alat</v>
          </cell>
          <cell r="H198" t="str">
            <v>Fa</v>
          </cell>
          <cell r="I198">
            <v>0.83</v>
          </cell>
          <cell r="J198" t="str">
            <v>-</v>
          </cell>
        </row>
        <row r="200">
          <cell r="D200" t="str">
            <v>Kap.Prod. / jam =</v>
          </cell>
          <cell r="E200" t="str">
            <v>( V x Fa )</v>
          </cell>
          <cell r="H200" t="str">
            <v>Q2</v>
          </cell>
          <cell r="I200">
            <v>41.5</v>
          </cell>
          <cell r="J200" t="str">
            <v>ton</v>
          </cell>
        </row>
        <row r="201">
          <cell r="E201" t="str">
            <v xml:space="preserve"> </v>
          </cell>
        </row>
        <row r="202">
          <cell r="D202" t="str">
            <v>Koefisien Alat/Ton</v>
          </cell>
          <cell r="E202" t="str">
            <v xml:space="preserve"> = 1 : Q2</v>
          </cell>
          <cell r="H202" t="str">
            <v>(E01)</v>
          </cell>
          <cell r="I202">
            <v>2.4096385542168676E-2</v>
          </cell>
          <cell r="J202" t="str">
            <v>Jam</v>
          </cell>
        </row>
        <row r="204">
          <cell r="B204" t="str">
            <v>2.c.</v>
          </cell>
          <cell r="D204" t="str">
            <v>GENERATORSET ( GENSET )</v>
          </cell>
          <cell r="H204" t="str">
            <v>(E12)</v>
          </cell>
        </row>
        <row r="205">
          <cell r="D205" t="str">
            <v>Kap.Prod. / Jam = SAMA DENGAN AMP</v>
          </cell>
          <cell r="H205" t="str">
            <v>Q3</v>
          </cell>
          <cell r="I205">
            <v>41.5</v>
          </cell>
          <cell r="J205" t="str">
            <v>ton</v>
          </cell>
        </row>
        <row r="206">
          <cell r="D206" t="str">
            <v>Koefisien Alat/Ton</v>
          </cell>
          <cell r="E206" t="str">
            <v xml:space="preserve"> = 1 : Q3</v>
          </cell>
          <cell r="H206" t="str">
            <v>(E12)</v>
          </cell>
          <cell r="I206">
            <v>2.4096385542168676E-2</v>
          </cell>
          <cell r="J206" t="str">
            <v>Jam</v>
          </cell>
        </row>
        <row r="208">
          <cell r="B208" t="str">
            <v>2.d.</v>
          </cell>
          <cell r="D208" t="str">
            <v>DUMP TRUCK (DT)</v>
          </cell>
          <cell r="H208" t="str">
            <v>(E09)</v>
          </cell>
        </row>
        <row r="209">
          <cell r="D209" t="str">
            <v>Kapasitas bak</v>
          </cell>
          <cell r="H209" t="str">
            <v>V</v>
          </cell>
          <cell r="I209">
            <v>8</v>
          </cell>
          <cell r="J209" t="str">
            <v>ton</v>
          </cell>
        </row>
        <row r="210">
          <cell r="D210" t="str">
            <v>Faktor Efisiensi alat</v>
          </cell>
          <cell r="H210" t="str">
            <v>Fa</v>
          </cell>
          <cell r="I210">
            <v>0.83</v>
          </cell>
          <cell r="J210" t="str">
            <v>-</v>
          </cell>
        </row>
        <row r="211">
          <cell r="D211" t="str">
            <v>Kecepatan rata-rata bermuatan</v>
          </cell>
          <cell r="H211" t="str">
            <v>v1</v>
          </cell>
          <cell r="I211">
            <v>40</v>
          </cell>
          <cell r="J211" t="str">
            <v>KM / Jam</v>
          </cell>
        </row>
        <row r="212">
          <cell r="D212" t="str">
            <v>Kecepatan rata-rata kosong</v>
          </cell>
          <cell r="H212" t="str">
            <v>v2</v>
          </cell>
          <cell r="I212">
            <v>50</v>
          </cell>
          <cell r="J212" t="str">
            <v>KM / Jam</v>
          </cell>
        </row>
        <row r="213">
          <cell r="D213" t="str">
            <v>Kapasitas AMP / batch</v>
          </cell>
          <cell r="H213" t="str">
            <v>Q2b</v>
          </cell>
          <cell r="I213">
            <v>0.5</v>
          </cell>
          <cell r="J213" t="str">
            <v>ton</v>
          </cell>
        </row>
        <row r="214">
          <cell r="D214" t="str">
            <v>Waktu menyiapkan 1 batch ATBL</v>
          </cell>
          <cell r="H214" t="str">
            <v>Tb</v>
          </cell>
          <cell r="I214">
            <v>1</v>
          </cell>
          <cell r="J214" t="str">
            <v>menit</v>
          </cell>
        </row>
        <row r="215">
          <cell r="D215" t="str">
            <v>Waktu Siklus</v>
          </cell>
          <cell r="H215" t="str">
            <v>Ts2</v>
          </cell>
        </row>
        <row r="216">
          <cell r="D216" t="str">
            <v xml:space="preserve">- Mengisi Bak </v>
          </cell>
          <cell r="E216" t="str">
            <v>= (V : Q2b) x Tb</v>
          </cell>
          <cell r="H216" t="str">
            <v>T1</v>
          </cell>
          <cell r="I216">
            <v>16</v>
          </cell>
          <cell r="J216" t="str">
            <v>menit</v>
          </cell>
        </row>
        <row r="217">
          <cell r="D217" t="str">
            <v>- Angkut</v>
          </cell>
          <cell r="E217" t="str">
            <v>= (L : v1) x 60 menit</v>
          </cell>
          <cell r="H217" t="str">
            <v>T2</v>
          </cell>
          <cell r="I217">
            <v>10.210786516853933</v>
          </cell>
          <cell r="J217" t="str">
            <v>menit</v>
          </cell>
        </row>
        <row r="218">
          <cell r="D218" t="str">
            <v>- Tunggu + dump + Putar</v>
          </cell>
          <cell r="H218" t="str">
            <v>T3</v>
          </cell>
          <cell r="I218">
            <v>15</v>
          </cell>
          <cell r="J218" t="str">
            <v>menit</v>
          </cell>
        </row>
        <row r="219">
          <cell r="D219" t="str">
            <v>- Kembali</v>
          </cell>
          <cell r="E219" t="str">
            <v>= (L : v2) x 60 menit</v>
          </cell>
          <cell r="H219" t="str">
            <v>T4</v>
          </cell>
          <cell r="I219">
            <v>8.1686292134831469</v>
          </cell>
          <cell r="J219" t="str">
            <v>menit</v>
          </cell>
        </row>
        <row r="220">
          <cell r="H220" t="str">
            <v>Ts2</v>
          </cell>
          <cell r="I220">
            <v>49.379415730337072</v>
          </cell>
          <cell r="J220" t="str">
            <v>menit</v>
          </cell>
        </row>
        <row r="222">
          <cell r="D222" t="str">
            <v>Kap.Prod. / jam =</v>
          </cell>
          <cell r="E222" t="str">
            <v>V x Fa x 60</v>
          </cell>
          <cell r="H222" t="str">
            <v>Q4</v>
          </cell>
          <cell r="I222">
            <v>8.0681392055280288</v>
          </cell>
          <cell r="J222" t="str">
            <v>ton</v>
          </cell>
        </row>
        <row r="223">
          <cell r="E223" t="str">
            <v>Ts2</v>
          </cell>
        </row>
        <row r="225">
          <cell r="D225" t="str">
            <v>Koefisien Alat/Ton</v>
          </cell>
          <cell r="E225" t="str">
            <v xml:space="preserve"> = 1 : Q4</v>
          </cell>
          <cell r="H225" t="str">
            <v>(E09)</v>
          </cell>
          <cell r="I225">
            <v>0.12394431659221153</v>
          </cell>
          <cell r="J225" t="str">
            <v>Jam</v>
          </cell>
        </row>
        <row r="227">
          <cell r="B227" t="str">
            <v>2.e.</v>
          </cell>
          <cell r="D227" t="str">
            <v>ASPHALT FINISHER</v>
          </cell>
          <cell r="E227" t="str">
            <v xml:space="preserve"> </v>
          </cell>
          <cell r="H227" t="str">
            <v>(E02)</v>
          </cell>
        </row>
        <row r="228">
          <cell r="D228" t="str">
            <v>Kapasitas produksi</v>
          </cell>
          <cell r="H228" t="str">
            <v>V</v>
          </cell>
          <cell r="I228">
            <v>40</v>
          </cell>
          <cell r="J228" t="str">
            <v>ton / jam</v>
          </cell>
        </row>
        <row r="229">
          <cell r="D229" t="str">
            <v>Faktor efisiensi alat</v>
          </cell>
          <cell r="H229" t="str">
            <v>Fa</v>
          </cell>
          <cell r="I229">
            <v>0.83</v>
          </cell>
          <cell r="J229" t="str">
            <v>-</v>
          </cell>
        </row>
        <row r="231">
          <cell r="D231" t="str">
            <v>Kap.Prod. / jam =</v>
          </cell>
          <cell r="E231" t="str">
            <v xml:space="preserve">V x Fa </v>
          </cell>
          <cell r="H231" t="str">
            <v>Q5</v>
          </cell>
          <cell r="I231">
            <v>33.199999999999996</v>
          </cell>
          <cell r="J231" t="str">
            <v>ton</v>
          </cell>
        </row>
        <row r="232">
          <cell r="E232" t="str">
            <v xml:space="preserve"> </v>
          </cell>
        </row>
        <row r="233">
          <cell r="D233" t="str">
            <v>Koefisien Alat/Ton</v>
          </cell>
          <cell r="E233" t="str">
            <v xml:space="preserve"> = 1 : Q5</v>
          </cell>
          <cell r="H233" t="str">
            <v>(E02)</v>
          </cell>
          <cell r="I233">
            <v>3.0120481927710847E-2</v>
          </cell>
          <cell r="J233" t="str">
            <v>Jam</v>
          </cell>
        </row>
        <row r="235">
          <cell r="B235" t="str">
            <v>2.f.</v>
          </cell>
          <cell r="D235" t="str">
            <v>TANDEM ROLLER</v>
          </cell>
          <cell r="H235" t="str">
            <v>(E17)</v>
          </cell>
        </row>
        <row r="236">
          <cell r="B236" t="str">
            <v xml:space="preserve"> </v>
          </cell>
          <cell r="D236" t="str">
            <v>Kecepatan rata-rata alat</v>
          </cell>
          <cell r="H236" t="str">
            <v>v</v>
          </cell>
          <cell r="I236">
            <v>3.5</v>
          </cell>
          <cell r="J236" t="str">
            <v>Km / Jam</v>
          </cell>
        </row>
        <row r="237">
          <cell r="D237" t="str">
            <v>Lebar efektif pemadatan</v>
          </cell>
          <cell r="H237" t="str">
            <v>b</v>
          </cell>
          <cell r="I237">
            <v>1.2</v>
          </cell>
          <cell r="J237" t="str">
            <v>M</v>
          </cell>
        </row>
        <row r="238">
          <cell r="D238" t="str">
            <v>Jumlah lintasan</v>
          </cell>
          <cell r="H238" t="str">
            <v>n</v>
          </cell>
          <cell r="I238">
            <v>8</v>
          </cell>
          <cell r="J238" t="str">
            <v>lintasan</v>
          </cell>
          <cell r="K238" t="str">
            <v xml:space="preserve"> 4 Awal &amp; 4 Akhir</v>
          </cell>
        </row>
        <row r="239">
          <cell r="D239" t="str">
            <v>Faktor Efisiensi alat</v>
          </cell>
          <cell r="H239" t="str">
            <v>Fa</v>
          </cell>
          <cell r="I239">
            <v>0.83</v>
          </cell>
          <cell r="J239" t="str">
            <v>-</v>
          </cell>
        </row>
        <row r="240">
          <cell r="D240" t="str">
            <v xml:space="preserve"> </v>
          </cell>
        </row>
        <row r="241">
          <cell r="K241" t="str">
            <v>Berlanjut ke hal. berikut.</v>
          </cell>
        </row>
        <row r="242">
          <cell r="B242" t="str">
            <v>ITEM PEMBAYARAN NO.</v>
          </cell>
          <cell r="E242" t="str">
            <v>:  .....................</v>
          </cell>
          <cell r="K242" t="str">
            <v>Analisa EI-634a</v>
          </cell>
        </row>
        <row r="243">
          <cell r="B243" t="str">
            <v>JENIS PEKERJAAN</v>
          </cell>
          <cell r="E243" t="str">
            <v>:  ATB Levelling (ATBL)</v>
          </cell>
        </row>
        <row r="244">
          <cell r="B244" t="str">
            <v>SATUAN PEMBAYARAN</v>
          </cell>
          <cell r="E244" t="str">
            <v>:  TON</v>
          </cell>
          <cell r="I244" t="str">
            <v xml:space="preserve">         URAIAN ANALISA HARGA SATUAN</v>
          </cell>
        </row>
        <row r="245">
          <cell r="K245" t="str">
            <v>Lanjutan</v>
          </cell>
        </row>
        <row r="247">
          <cell r="B247" t="str">
            <v>No.</v>
          </cell>
          <cell r="D247" t="str">
            <v>U R A I A N</v>
          </cell>
          <cell r="H247" t="str">
            <v>KODE</v>
          </cell>
          <cell r="I247" t="str">
            <v>KOEF.</v>
          </cell>
          <cell r="J247" t="str">
            <v>SATUAN</v>
          </cell>
          <cell r="K247" t="str">
            <v>KETERANGAN</v>
          </cell>
        </row>
        <row r="250">
          <cell r="C250" t="str">
            <v xml:space="preserve"> </v>
          </cell>
          <cell r="D250" t="str">
            <v xml:space="preserve">Kap. Prod. / jam = </v>
          </cell>
          <cell r="E250" t="str">
            <v>(v x 1000) x b x t x Fa x D1)</v>
          </cell>
          <cell r="H250" t="str">
            <v>Q6</v>
          </cell>
          <cell r="I250">
            <v>30.066749999999995</v>
          </cell>
          <cell r="J250" t="str">
            <v>ton</v>
          </cell>
        </row>
        <row r="251">
          <cell r="E251" t="str">
            <v>n</v>
          </cell>
        </row>
        <row r="252">
          <cell r="D252" t="str">
            <v>Koefisien Alat/Ton</v>
          </cell>
          <cell r="E252" t="str">
            <v xml:space="preserve"> = 1 : Q6</v>
          </cell>
          <cell r="H252" t="str">
            <v>(E17)</v>
          </cell>
          <cell r="I252">
            <v>3.3259331321143795E-2</v>
          </cell>
          <cell r="J252" t="str">
            <v>Jam</v>
          </cell>
        </row>
        <row r="253">
          <cell r="D253" t="str">
            <v xml:space="preserve"> </v>
          </cell>
        </row>
        <row r="254">
          <cell r="B254" t="str">
            <v>2.g.</v>
          </cell>
          <cell r="D254" t="str">
            <v>PNEUMATIC TIRE ROLLER</v>
          </cell>
          <cell r="H254" t="str">
            <v>(E18)</v>
          </cell>
        </row>
        <row r="255">
          <cell r="D255" t="str">
            <v>Kecepatan rata-rata</v>
          </cell>
          <cell r="H255" t="str">
            <v>v</v>
          </cell>
          <cell r="I255">
            <v>5</v>
          </cell>
          <cell r="J255" t="str">
            <v>KM / Jam</v>
          </cell>
        </row>
        <row r="256">
          <cell r="D256" t="str">
            <v>Lebar efektif pemadatan</v>
          </cell>
          <cell r="H256" t="str">
            <v>b</v>
          </cell>
          <cell r="I256">
            <v>1.5</v>
          </cell>
          <cell r="J256" t="str">
            <v>M</v>
          </cell>
        </row>
        <row r="257">
          <cell r="D257" t="str">
            <v>Jumlah lintasan</v>
          </cell>
          <cell r="H257" t="str">
            <v>n</v>
          </cell>
          <cell r="I257">
            <v>8</v>
          </cell>
          <cell r="J257" t="str">
            <v>lintasan</v>
          </cell>
        </row>
        <row r="258">
          <cell r="D258" t="str">
            <v>Faktor Efisiensi alat</v>
          </cell>
          <cell r="H258" t="str">
            <v>Fa</v>
          </cell>
          <cell r="I258">
            <v>0.83</v>
          </cell>
          <cell r="J258" t="str">
            <v>-</v>
          </cell>
        </row>
        <row r="260">
          <cell r="D260" t="str">
            <v>Kap.Prod. / jam =</v>
          </cell>
          <cell r="E260" t="str">
            <v>(v x 1000) x b x t x Fa x D1)</v>
          </cell>
          <cell r="H260" t="str">
            <v>Q7</v>
          </cell>
          <cell r="I260">
            <v>53.690624999999997</v>
          </cell>
          <cell r="J260" t="str">
            <v>ton</v>
          </cell>
        </row>
        <row r="261">
          <cell r="E261" t="str">
            <v>n</v>
          </cell>
        </row>
        <row r="262">
          <cell r="D262" t="str">
            <v>Koefisien Alat/Ton</v>
          </cell>
          <cell r="E262" t="str">
            <v xml:space="preserve"> = 1 : Q7</v>
          </cell>
          <cell r="H262" t="str">
            <v>(E18)</v>
          </cell>
          <cell r="I262">
            <v>1.8625225539840522E-2</v>
          </cell>
          <cell r="J262" t="str">
            <v>Jam</v>
          </cell>
        </row>
        <row r="264">
          <cell r="B264" t="str">
            <v>2.h.</v>
          </cell>
          <cell r="D264" t="str">
            <v>ALAT BANTU</v>
          </cell>
        </row>
        <row r="265">
          <cell r="D265" t="str">
            <v>diperlukan :</v>
          </cell>
          <cell r="K265" t="str">
            <v>Lump Sum</v>
          </cell>
        </row>
        <row r="266">
          <cell r="D266" t="str">
            <v>- Kereta dorong   = 2 buah</v>
          </cell>
        </row>
        <row r="267">
          <cell r="D267" t="str">
            <v>- Sekop                = 3 buah</v>
          </cell>
        </row>
        <row r="268">
          <cell r="D268" t="str">
            <v>- Garpu                = 2 buah</v>
          </cell>
        </row>
        <row r="269">
          <cell r="D269" t="str">
            <v>- Tongkat Kontrol ketebalan hanparan</v>
          </cell>
        </row>
        <row r="271">
          <cell r="B271" t="str">
            <v xml:space="preserve">   3.</v>
          </cell>
          <cell r="D271" t="str">
            <v>TENAGA</v>
          </cell>
        </row>
        <row r="272">
          <cell r="D272" t="str">
            <v>Produksi menentukan : Asphalt Mixing Plant (AMP)</v>
          </cell>
          <cell r="H272" t="str">
            <v>Q2</v>
          </cell>
          <cell r="I272">
            <v>41.5</v>
          </cell>
          <cell r="J272" t="str">
            <v>Ton/Jam</v>
          </cell>
        </row>
        <row r="273">
          <cell r="D273" t="str">
            <v>Produksi ATBL / hari  =  Tk x Q2</v>
          </cell>
          <cell r="H273" t="str">
            <v>Qt</v>
          </cell>
          <cell r="I273">
            <v>290.5</v>
          </cell>
          <cell r="J273" t="str">
            <v>ton</v>
          </cell>
        </row>
        <row r="274">
          <cell r="D274" t="str">
            <v>Kebutuhan tenaga :</v>
          </cell>
        </row>
        <row r="275">
          <cell r="E275" t="str">
            <v>- Pekerja</v>
          </cell>
          <cell r="H275" t="str">
            <v>P</v>
          </cell>
          <cell r="I275">
            <v>7</v>
          </cell>
          <cell r="J275" t="str">
            <v>orang</v>
          </cell>
        </row>
        <row r="276">
          <cell r="E276" t="str">
            <v>- Mandor</v>
          </cell>
          <cell r="H276" t="str">
            <v>M</v>
          </cell>
          <cell r="I276">
            <v>1</v>
          </cell>
          <cell r="J276" t="str">
            <v>orang</v>
          </cell>
        </row>
        <row r="278">
          <cell r="D278" t="str">
            <v>Koefisien Tenaga / Ton    :</v>
          </cell>
        </row>
        <row r="279">
          <cell r="E279" t="str">
            <v>- Pekerja</v>
          </cell>
          <cell r="F279" t="str">
            <v>= (Tk x P) / Qt</v>
          </cell>
          <cell r="H279" t="str">
            <v>(L01)</v>
          </cell>
          <cell r="I279">
            <v>0.16867469879518071</v>
          </cell>
          <cell r="J279" t="str">
            <v>Jam</v>
          </cell>
        </row>
        <row r="280">
          <cell r="E280" t="str">
            <v>- Mandor</v>
          </cell>
          <cell r="F280" t="str">
            <v>= (Tk x M) / Qt</v>
          </cell>
          <cell r="H280" t="str">
            <v>(L03)</v>
          </cell>
          <cell r="I280">
            <v>2.4096385542168676E-2</v>
          </cell>
          <cell r="J280" t="str">
            <v>Jam</v>
          </cell>
        </row>
        <row r="282">
          <cell r="B282" t="str">
            <v>4.</v>
          </cell>
          <cell r="D282" t="str">
            <v>HARGA DASAR SATUAN UPAH, BAHAN DAN ALAT</v>
          </cell>
        </row>
        <row r="283">
          <cell r="D283" t="str">
            <v>Lihat lampiran.</v>
          </cell>
        </row>
        <row r="285">
          <cell r="B285" t="str">
            <v>5.</v>
          </cell>
          <cell r="D285" t="str">
            <v>ANALISA HARGA SATUAN PEKERJAAN</v>
          </cell>
        </row>
        <row r="286">
          <cell r="D286" t="str">
            <v>Lihat perhitungan dalam FORMULIR STANDAR UNTUK</v>
          </cell>
        </row>
        <row r="287">
          <cell r="D287" t="str">
            <v>PEREKEMAN ANALISA MASING-MASING HARGA</v>
          </cell>
        </row>
        <row r="288">
          <cell r="D288" t="str">
            <v>SATUAN.</v>
          </cell>
        </row>
        <row r="289">
          <cell r="D289" t="str">
            <v>Didapat Harga Satuan Pekerjaan :</v>
          </cell>
        </row>
        <row r="291">
          <cell r="D291" t="str">
            <v xml:space="preserve">Rp.  </v>
          </cell>
          <cell r="E291">
            <v>912827.56265163689</v>
          </cell>
          <cell r="F291" t="str">
            <v xml:space="preserve"> / Ton</v>
          </cell>
        </row>
        <row r="294">
          <cell r="B294" t="str">
            <v>6.</v>
          </cell>
          <cell r="D294" t="str">
            <v>WAKTU PELAKSANAAN YANG DIPERLUKAN</v>
          </cell>
        </row>
        <row r="295">
          <cell r="D295" t="str">
            <v>Masa Pelaksanaan :</v>
          </cell>
          <cell r="E295" t="str">
            <v>. . . . . . . . . . . .</v>
          </cell>
          <cell r="F295" t="str">
            <v>bulan</v>
          </cell>
        </row>
        <row r="297">
          <cell r="B297" t="str">
            <v>7.</v>
          </cell>
          <cell r="D297" t="str">
            <v>VOLUME PEKERJAAN YANG DIPERLUKAN</v>
          </cell>
        </row>
        <row r="298">
          <cell r="D298" t="str">
            <v>Volume pekerjaan  :</v>
          </cell>
          <cell r="E298">
            <v>0</v>
          </cell>
          <cell r="F298" t="str">
            <v>Ton</v>
          </cell>
        </row>
      </sheetData>
      <sheetData sheetId="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STERING"/>
      <sheetName val="REKAP (inflasi mar)"/>
      <sheetName val="Kuantitas &amp; Harga (inflasi mar)"/>
      <sheetName val="Escal (inflasi mar)"/>
      <sheetName val="AHS (Inflasi mar)"/>
      <sheetName val="SD (inflasi mar)"/>
      <sheetName val="SD"/>
      <sheetName val="Analisa ALAT"/>
      <sheetName val="Material"/>
      <sheetName val="Komposisi"/>
      <sheetName val="AHS Aspal"/>
      <sheetName val="AHS Marka"/>
      <sheetName val="Analisa lampu"/>
      <sheetName val="mob"/>
      <sheetName val="Kuantitas &amp; Harga"/>
      <sheetName val="REKAP"/>
      <sheetName val="jadwal"/>
      <sheetName val="Usulan"/>
      <sheetName val="BA PP (2)"/>
      <sheetName val="BA Prest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7.PEK-STRUKTUR"/>
    </sheetNames>
    <sheetDataSet>
      <sheetData sheetId="0">
        <row r="2">
          <cell r="B2" t="str">
            <v>ITEM PEMBAYARAN NO.</v>
          </cell>
          <cell r="E2" t="str">
            <v>:  7.3 (1)</v>
          </cell>
          <cell r="K2" t="str">
            <v>Analisa EI-731</v>
          </cell>
          <cell r="U2" t="str">
            <v>Analisa EI-731</v>
          </cell>
        </row>
        <row r="3">
          <cell r="B3" t="str">
            <v>JENIS PEKERJAAN</v>
          </cell>
          <cell r="E3" t="str">
            <v>:  Baja Tulangan (Polos) U24</v>
          </cell>
        </row>
        <row r="4">
          <cell r="B4" t="str">
            <v>SATUAN PEMBAYARAN</v>
          </cell>
          <cell r="E4" t="str">
            <v>:  KG</v>
          </cell>
          <cell r="I4" t="str">
            <v xml:space="preserve">        URAIAN ANALISA HARGA SATUAN</v>
          </cell>
        </row>
        <row r="5">
          <cell r="M5" t="str">
            <v>ANALISA HARGA SATUAN</v>
          </cell>
        </row>
        <row r="6">
          <cell r="M6" t="str">
            <v xml:space="preserve">                                                                                                            </v>
          </cell>
        </row>
        <row r="7">
          <cell r="B7" t="str">
            <v>No.</v>
          </cell>
          <cell r="D7" t="str">
            <v>U R A I A N</v>
          </cell>
          <cell r="H7" t="str">
            <v>KODE</v>
          </cell>
          <cell r="I7" t="str">
            <v>KOEF.</v>
          </cell>
          <cell r="J7" t="str">
            <v>SATUAN</v>
          </cell>
          <cell r="K7" t="str">
            <v>KETERANGAN</v>
          </cell>
        </row>
        <row r="9">
          <cell r="M9" t="str">
            <v>PROYEK</v>
          </cell>
          <cell r="P9" t="str">
            <v>Pembangunan Sarana dan Prasara PON XVII Tahun 2008</v>
          </cell>
        </row>
        <row r="10">
          <cell r="B10" t="str">
            <v>I.</v>
          </cell>
          <cell r="D10" t="str">
            <v>ASUMSI</v>
          </cell>
          <cell r="M10" t="str">
            <v>No. PAKET KONTRAK</v>
          </cell>
          <cell r="P10" t="str">
            <v>01</v>
          </cell>
        </row>
        <row r="11">
          <cell r="B11">
            <v>1</v>
          </cell>
          <cell r="D11" t="str">
            <v>Pekerjaan dilakukan secara manual</v>
          </cell>
          <cell r="M11" t="str">
            <v>NAMA PAKET</v>
          </cell>
          <cell r="P11" t="str">
            <v>Pekerjaan Penyiapan Lahan, Pembangunan Jalan &amp; Drainase</v>
          </cell>
        </row>
        <row r="12">
          <cell r="B12">
            <v>2</v>
          </cell>
          <cell r="D12" t="str">
            <v>Lokasi pekerjaan : sepanjang jalan</v>
          </cell>
          <cell r="M12" t="str">
            <v>PROP / KAB / KODYA</v>
          </cell>
          <cell r="P12" t="str">
            <v xml:space="preserve">Propinsi Kalimantan Timur, Kabupaten Kutai Kartanegara </v>
          </cell>
        </row>
        <row r="13">
          <cell r="B13">
            <v>3</v>
          </cell>
          <cell r="D13" t="str">
            <v>Bahan dasar (besi dan kawat) diterima seluruhnya</v>
          </cell>
          <cell r="M13" t="str">
            <v>ITEM PEMBAYARAN NO.</v>
          </cell>
          <cell r="P13" t="str">
            <v>:  7.3 (1)</v>
          </cell>
          <cell r="S13" t="str">
            <v>PERKIRAAN VOL. PEK.</v>
          </cell>
          <cell r="U13" t="str">
            <v>:</v>
          </cell>
          <cell r="V13" t="e">
            <v>#REF!</v>
          </cell>
        </row>
        <row r="14">
          <cell r="D14" t="str">
            <v>di lokasi pekerjaan</v>
          </cell>
          <cell r="M14" t="str">
            <v>JENIS PEKERJAAN</v>
          </cell>
          <cell r="P14" t="str">
            <v>:  Baja Tulangan (Polos) U24</v>
          </cell>
          <cell r="S14" t="str">
            <v>TOTAL HARGA (Rp.)</v>
          </cell>
          <cell r="U14" t="str">
            <v>:</v>
          </cell>
          <cell r="V14" t="e">
            <v>#REF!</v>
          </cell>
        </row>
        <row r="15">
          <cell r="B15">
            <v>4</v>
          </cell>
          <cell r="D15" t="str">
            <v>Jarak rata-rata Base camp ke lokasi pekerjaan</v>
          </cell>
          <cell r="H15" t="str">
            <v>L</v>
          </cell>
          <cell r="I15">
            <v>6.8071910112359557</v>
          </cell>
          <cell r="J15" t="str">
            <v>KM</v>
          </cell>
          <cell r="M15" t="str">
            <v>SATUAN PEMBAYARAN</v>
          </cell>
          <cell r="P15" t="str">
            <v>:  KG</v>
          </cell>
          <cell r="S15" t="str">
            <v>% THD. BIAYA PROYEK</v>
          </cell>
          <cell r="U15" t="str">
            <v>:</v>
          </cell>
          <cell r="V15" t="e">
            <v>#REF!</v>
          </cell>
        </row>
        <row r="16">
          <cell r="B16">
            <v>5</v>
          </cell>
          <cell r="D16" t="str">
            <v>Jam kerja efektif per-hari</v>
          </cell>
          <cell r="H16" t="str">
            <v>Tk</v>
          </cell>
          <cell r="I16">
            <v>7</v>
          </cell>
          <cell r="J16" t="str">
            <v>jam</v>
          </cell>
        </row>
        <row r="17">
          <cell r="B17">
            <v>6</v>
          </cell>
          <cell r="D17" t="str">
            <v>Faktor Kehilangan Besi Tulangan</v>
          </cell>
          <cell r="H17" t="str">
            <v>Fh</v>
          </cell>
          <cell r="I17">
            <v>1.1000000000000001</v>
          </cell>
          <cell r="J17" t="str">
            <v>-</v>
          </cell>
        </row>
        <row r="18">
          <cell r="R18" t="str">
            <v>PERKIRAAN</v>
          </cell>
          <cell r="S18" t="str">
            <v>HARGA</v>
          </cell>
          <cell r="T18" t="str">
            <v>JUMLAH</v>
          </cell>
        </row>
        <row r="19">
          <cell r="B19" t="str">
            <v>II.</v>
          </cell>
          <cell r="D19" t="str">
            <v>URUTAN KERJA</v>
          </cell>
          <cell r="M19" t="str">
            <v>NO.</v>
          </cell>
          <cell r="O19" t="str">
            <v>KOMPONEN</v>
          </cell>
          <cell r="Q19" t="str">
            <v>SATUAN</v>
          </cell>
          <cell r="R19" t="str">
            <v>KUANTITAS</v>
          </cell>
          <cell r="S19" t="str">
            <v>SATUAN</v>
          </cell>
          <cell r="T19" t="str">
            <v>HARGA</v>
          </cell>
        </row>
        <row r="20">
          <cell r="B20">
            <v>1</v>
          </cell>
          <cell r="D20" t="str">
            <v>Besi tulangan dipotong dan dibengkokkan sesuai</v>
          </cell>
          <cell r="S20" t="str">
            <v>(Rp.)</v>
          </cell>
          <cell r="T20" t="str">
            <v>(Rp.)</v>
          </cell>
        </row>
        <row r="21">
          <cell r="D21" t="str">
            <v>dengan yang diperlukan</v>
          </cell>
        </row>
        <row r="22">
          <cell r="B22">
            <v>2</v>
          </cell>
          <cell r="D22" t="str">
            <v>Batang tulangan dipasang / disusun sesuai dengan</v>
          </cell>
        </row>
        <row r="23">
          <cell r="D23" t="str">
            <v>Gambar Pelaksanaan dan persilangannya diikat kawat</v>
          </cell>
          <cell r="M23" t="str">
            <v>A.</v>
          </cell>
          <cell r="O23" t="str">
            <v>TENAGA</v>
          </cell>
        </row>
        <row r="25">
          <cell r="B25" t="str">
            <v>III.</v>
          </cell>
          <cell r="D25" t="str">
            <v>PEMAKAIAN BAHAN, ALAT DAN TENAGA</v>
          </cell>
          <cell r="M25" t="str">
            <v>1.</v>
          </cell>
          <cell r="O25" t="str">
            <v>Pekerja Biasa</v>
          </cell>
          <cell r="P25" t="str">
            <v>(L01)</v>
          </cell>
          <cell r="Q25" t="str">
            <v>jam</v>
          </cell>
          <cell r="R25">
            <v>0.105</v>
          </cell>
          <cell r="S25">
            <v>6250</v>
          </cell>
          <cell r="V25">
            <v>656.25</v>
          </cell>
        </row>
        <row r="26">
          <cell r="M26" t="str">
            <v>2.</v>
          </cell>
          <cell r="O26" t="str">
            <v>Tukang</v>
          </cell>
          <cell r="P26" t="str">
            <v>(L02)</v>
          </cell>
          <cell r="Q26" t="str">
            <v>jam</v>
          </cell>
          <cell r="R26">
            <v>7.0000000000000007E-2</v>
          </cell>
          <cell r="S26">
            <v>8750</v>
          </cell>
          <cell r="V26">
            <v>612.50000000000011</v>
          </cell>
        </row>
        <row r="27">
          <cell r="B27" t="str">
            <v xml:space="preserve">   1.</v>
          </cell>
          <cell r="D27" t="str">
            <v>BAHAN</v>
          </cell>
          <cell r="M27" t="str">
            <v>3.</v>
          </cell>
          <cell r="O27" t="str">
            <v>Mandor</v>
          </cell>
          <cell r="P27" t="str">
            <v>(L03)</v>
          </cell>
          <cell r="Q27" t="str">
            <v>jam</v>
          </cell>
          <cell r="R27">
            <v>0.105</v>
          </cell>
          <cell r="S27">
            <v>10000</v>
          </cell>
          <cell r="V27">
            <v>1050</v>
          </cell>
        </row>
        <row r="28">
          <cell r="B28" t="str">
            <v>1.a.</v>
          </cell>
          <cell r="D28" t="str">
            <v>Baja Tulangan (Polos) U24</v>
          </cell>
          <cell r="H28" t="str">
            <v>(M39a)</v>
          </cell>
          <cell r="I28">
            <v>1.1000000000000001</v>
          </cell>
          <cell r="J28" t="str">
            <v>Kg</v>
          </cell>
        </row>
        <row r="29">
          <cell r="B29" t="str">
            <v>1.b.</v>
          </cell>
          <cell r="D29" t="str">
            <v>Kawat beton</v>
          </cell>
          <cell r="H29" t="str">
            <v>(M14)</v>
          </cell>
          <cell r="I29">
            <v>0.02</v>
          </cell>
          <cell r="J29" t="str">
            <v>Kg</v>
          </cell>
          <cell r="R29" t="str">
            <v xml:space="preserve">JUMLAH HARGA TENAGA   </v>
          </cell>
          <cell r="V29">
            <v>2318.75</v>
          </cell>
        </row>
        <row r="31">
          <cell r="B31" t="str">
            <v>2.</v>
          </cell>
          <cell r="D31" t="str">
            <v>ALAT</v>
          </cell>
          <cell r="M31" t="str">
            <v>B.</v>
          </cell>
          <cell r="O31" t="str">
            <v>BAHAN</v>
          </cell>
        </row>
        <row r="32">
          <cell r="B32" t="str">
            <v>2.a.</v>
          </cell>
          <cell r="D32" t="str">
            <v>ALAT BANTU</v>
          </cell>
          <cell r="J32" t="str">
            <v>Ls</v>
          </cell>
        </row>
        <row r="33">
          <cell r="D33" t="str">
            <v>Diperlukan  :</v>
          </cell>
          <cell r="M33" t="str">
            <v>1.</v>
          </cell>
          <cell r="O33" t="str">
            <v>Baja Tulangan (Polos) U24</v>
          </cell>
          <cell r="P33" t="str">
            <v>(M39a)</v>
          </cell>
          <cell r="Q33" t="str">
            <v>Kg</v>
          </cell>
          <cell r="R33">
            <v>1.1000000000000001</v>
          </cell>
          <cell r="S33">
            <v>14000</v>
          </cell>
          <cell r="V33">
            <v>15400.000000000002</v>
          </cell>
        </row>
        <row r="34">
          <cell r="D34" t="str">
            <v>- Gunting Potong Baja</v>
          </cell>
          <cell r="F34" t="str">
            <v>=  2  buah</v>
          </cell>
          <cell r="M34" t="str">
            <v>2.</v>
          </cell>
          <cell r="O34" t="str">
            <v>Kawat Beton</v>
          </cell>
          <cell r="P34" t="str">
            <v>(M14)</v>
          </cell>
          <cell r="Q34" t="str">
            <v>Kg</v>
          </cell>
          <cell r="R34">
            <v>0.02</v>
          </cell>
          <cell r="S34">
            <v>24000</v>
          </cell>
          <cell r="V34">
            <v>480</v>
          </cell>
        </row>
        <row r="35">
          <cell r="D35" t="str">
            <v>- Kunci Pembengkok Tulangan</v>
          </cell>
          <cell r="F35" t="str">
            <v>=  2  buah</v>
          </cell>
        </row>
        <row r="36">
          <cell r="D36" t="str">
            <v>- Alat lainnya</v>
          </cell>
        </row>
        <row r="38">
          <cell r="B38" t="str">
            <v>3.</v>
          </cell>
          <cell r="D38" t="str">
            <v>TENAGA</v>
          </cell>
        </row>
        <row r="39">
          <cell r="D39" t="str">
            <v>Produksi kerja satu hari</v>
          </cell>
          <cell r="H39" t="str">
            <v>Qt</v>
          </cell>
          <cell r="I39">
            <v>200</v>
          </cell>
          <cell r="J39" t="str">
            <v>Kg</v>
          </cell>
          <cell r="R39" t="str">
            <v xml:space="preserve">JUMLAH HARGA BAHAN   </v>
          </cell>
          <cell r="V39">
            <v>15880.000000000002</v>
          </cell>
        </row>
        <row r="40">
          <cell r="D40" t="str">
            <v>dibutuhkan tenaga :</v>
          </cell>
          <cell r="E40" t="str">
            <v>- Mandor</v>
          </cell>
          <cell r="H40" t="str">
            <v>M</v>
          </cell>
          <cell r="I40">
            <v>1</v>
          </cell>
          <cell r="J40" t="str">
            <v>orang</v>
          </cell>
        </row>
        <row r="41">
          <cell r="E41" t="str">
            <v>- Tukang</v>
          </cell>
          <cell r="H41" t="str">
            <v>Tb</v>
          </cell>
          <cell r="I41">
            <v>2</v>
          </cell>
          <cell r="J41" t="str">
            <v>orang</v>
          </cell>
          <cell r="M41" t="str">
            <v>C.</v>
          </cell>
          <cell r="O41" t="str">
            <v>PERALATAN</v>
          </cell>
        </row>
        <row r="42">
          <cell r="E42" t="str">
            <v>- Pekerja</v>
          </cell>
          <cell r="H42" t="str">
            <v>P</v>
          </cell>
          <cell r="I42">
            <v>3</v>
          </cell>
          <cell r="J42" t="str">
            <v>orang</v>
          </cell>
        </row>
        <row r="43">
          <cell r="M43" t="str">
            <v>1.</v>
          </cell>
          <cell r="O43" t="str">
            <v>Alat Bantu</v>
          </cell>
          <cell r="Q43" t="str">
            <v>Ls</v>
          </cell>
          <cell r="R43">
            <v>1</v>
          </cell>
          <cell r="S43">
            <v>1200</v>
          </cell>
          <cell r="V43">
            <v>1200</v>
          </cell>
        </row>
        <row r="44">
          <cell r="D44" t="str">
            <v>Koefisien Tenaga / Kg  :</v>
          </cell>
        </row>
        <row r="45">
          <cell r="E45" t="str">
            <v>- Mandor</v>
          </cell>
          <cell r="F45" t="str">
            <v>=  ( M x Tk ) : Qt</v>
          </cell>
          <cell r="H45" t="str">
            <v>(L03)</v>
          </cell>
          <cell r="I45">
            <v>3.5000000000000003E-2</v>
          </cell>
          <cell r="J45" t="str">
            <v>jam</v>
          </cell>
        </row>
        <row r="46">
          <cell r="E46" t="str">
            <v>- Tukang</v>
          </cell>
          <cell r="F46" t="str">
            <v>=  ( Tb x Tk ) : Qt</v>
          </cell>
          <cell r="H46" t="str">
            <v>(L02)</v>
          </cell>
          <cell r="I46">
            <v>7.0000000000000007E-2</v>
          </cell>
          <cell r="J46" t="str">
            <v>jam</v>
          </cell>
        </row>
        <row r="47">
          <cell r="E47" t="str">
            <v>- Pekerja</v>
          </cell>
          <cell r="F47" t="str">
            <v>=  ( P x Tk ) : Qt</v>
          </cell>
          <cell r="H47" t="str">
            <v>(L01)</v>
          </cell>
          <cell r="I47">
            <v>0.105</v>
          </cell>
          <cell r="J47" t="str">
            <v>jam</v>
          </cell>
        </row>
        <row r="49">
          <cell r="B49" t="str">
            <v>4.</v>
          </cell>
          <cell r="D49" t="str">
            <v>HARGA DASAR SATUAN UPAH, BAHAN DAN ALAT</v>
          </cell>
        </row>
        <row r="50">
          <cell r="D50" t="str">
            <v>Lihat lampiran.</v>
          </cell>
        </row>
        <row r="51">
          <cell r="R51" t="str">
            <v xml:space="preserve">JUMLAH HARGA PERALATAN   </v>
          </cell>
          <cell r="V51">
            <v>1200</v>
          </cell>
        </row>
        <row r="52">
          <cell r="B52" t="str">
            <v>5.</v>
          </cell>
          <cell r="D52" t="str">
            <v>ANALISA HARGA SATUAN PEKERJAAN</v>
          </cell>
        </row>
        <row r="53">
          <cell r="D53" t="str">
            <v>Lihat perhitungan dalam FORMULIR STANDAR UNTUK</v>
          </cell>
          <cell r="M53" t="str">
            <v>D.</v>
          </cell>
          <cell r="O53" t="str">
            <v>JUMLAH HARGA TENAGA, BAHAN DAN PERALATAN  ( A + B + C )</v>
          </cell>
          <cell r="V53">
            <v>19398.75</v>
          </cell>
        </row>
        <row r="54">
          <cell r="D54" t="str">
            <v>PEREKEMAN ANALISA MASING-MASING HARGA</v>
          </cell>
          <cell r="M54" t="str">
            <v>E.</v>
          </cell>
          <cell r="O54" t="str">
            <v>OVERHEAD &amp; PROFIT</v>
          </cell>
          <cell r="Q54">
            <v>10</v>
          </cell>
          <cell r="R54" t="str">
            <v>%  x  D</v>
          </cell>
          <cell r="V54">
            <v>1939.875</v>
          </cell>
        </row>
        <row r="55">
          <cell r="D55" t="str">
            <v>SATUAN.</v>
          </cell>
          <cell r="M55" t="str">
            <v>F.</v>
          </cell>
          <cell r="O55" t="str">
            <v>HARGA SATUAN PEKERJAAN  ( D + E )</v>
          </cell>
          <cell r="V55">
            <v>21339</v>
          </cell>
        </row>
        <row r="56">
          <cell r="D56" t="str">
            <v>Didapat Harga Satuan Pekerjaan :</v>
          </cell>
          <cell r="M56" t="str">
            <v>Note: 1</v>
          </cell>
          <cell r="O56" t="str">
            <v>SATUAN dapat berdasarkan atas jam operasi untuk Tenaga Kerja dan Peralatan, volume dan/atau ukuran</v>
          </cell>
        </row>
        <row r="57">
          <cell r="O57" t="str">
            <v>berat untuk bahan-bahan.</v>
          </cell>
        </row>
        <row r="58">
          <cell r="D58">
            <v>21339</v>
          </cell>
          <cell r="F58" t="str">
            <v xml:space="preserve"> / Kg</v>
          </cell>
          <cell r="M58">
            <v>2</v>
          </cell>
          <cell r="O58" t="str">
            <v>Kuantitas satuan adalah kuantitas setiap komponen untuk menyelesaikan satu satuan pekerjaan dari nomor</v>
          </cell>
        </row>
        <row r="59">
          <cell r="O59" t="str">
            <v>mata pembayaran.</v>
          </cell>
        </row>
        <row r="60">
          <cell r="M60">
            <v>3</v>
          </cell>
          <cell r="O60" t="str">
            <v>Biaya satuan untuk peralatan sudah termasuk bahan bakar, bahan habis dipakai dan operator.</v>
          </cell>
        </row>
        <row r="61">
          <cell r="M61">
            <v>4</v>
          </cell>
          <cell r="O61" t="str">
            <v>Biaya satuan sudah termasuk pengeluaran untuk seluruh pajak yang berkaitan (tetapi tidak termasuk PPN</v>
          </cell>
        </row>
        <row r="62">
          <cell r="K62" t="str">
            <v>Berlanjut ke hal. berikut.</v>
          </cell>
          <cell r="O62" t="str">
            <v>yang dibayar dari kontrak) dan biaya-biaya lainnya.</v>
          </cell>
        </row>
        <row r="63">
          <cell r="B63" t="str">
            <v>ITEM PEMBAYARAN NO.</v>
          </cell>
          <cell r="E63" t="str">
            <v>:  7.3 (1)</v>
          </cell>
          <cell r="K63" t="str">
            <v>Analisa EI-731</v>
          </cell>
        </row>
        <row r="64">
          <cell r="B64" t="str">
            <v>JENIS PEKERJAAN</v>
          </cell>
          <cell r="E64" t="str">
            <v>:  Baja Tulangan (Polos) U24</v>
          </cell>
        </row>
        <row r="65">
          <cell r="B65" t="str">
            <v>SATUAN PEMBAYARAN</v>
          </cell>
          <cell r="E65" t="str">
            <v>:  KG</v>
          </cell>
          <cell r="I65" t="str">
            <v xml:space="preserve">        URAIAN ANALISA HARGA SATUAN</v>
          </cell>
        </row>
        <row r="66">
          <cell r="K66" t="str">
            <v>Lanjutan</v>
          </cell>
        </row>
        <row r="68">
          <cell r="B68" t="str">
            <v>No.</v>
          </cell>
          <cell r="D68" t="str">
            <v>U R A I A N</v>
          </cell>
          <cell r="H68" t="str">
            <v>KODE</v>
          </cell>
          <cell r="I68" t="str">
            <v>KOEF.</v>
          </cell>
          <cell r="J68" t="str">
            <v>SATUAN</v>
          </cell>
          <cell r="K68" t="str">
            <v>KETERANGAN</v>
          </cell>
        </row>
        <row r="71">
          <cell r="B71" t="str">
            <v>6.</v>
          </cell>
          <cell r="D71" t="str">
            <v>MASA PELAKSANAAN YANG DIPERLUKAN</v>
          </cell>
        </row>
        <row r="72">
          <cell r="D72" t="str">
            <v>Masa Pelaksanaan :</v>
          </cell>
          <cell r="E72" t="e">
            <v>#REF!</v>
          </cell>
          <cell r="F72" t="str">
            <v>Bulan</v>
          </cell>
        </row>
        <row r="74">
          <cell r="B74" t="str">
            <v>7.</v>
          </cell>
          <cell r="D74" t="str">
            <v>VOLUME PEKERJAAN YANG DIPERLUKAN</v>
          </cell>
        </row>
        <row r="75">
          <cell r="D75" t="str">
            <v>Volume pekerjaan  :</v>
          </cell>
          <cell r="E75" t="e">
            <v>#REF!</v>
          </cell>
          <cell r="F75" t="str">
            <v>Kg.</v>
          </cell>
        </row>
        <row r="122">
          <cell r="B122" t="str">
            <v>ITEM PEMBAYARAN NO.</v>
          </cell>
          <cell r="E122" t="str">
            <v>:  7.3 (3)</v>
          </cell>
          <cell r="K122" t="str">
            <v>Analisa EI-733</v>
          </cell>
          <cell r="U122" t="str">
            <v>Analisa EI-733</v>
          </cell>
        </row>
        <row r="123">
          <cell r="B123" t="str">
            <v>JENIS PEKERJAAN</v>
          </cell>
          <cell r="E123" t="str">
            <v>:  Baja Tulangan (Ulir) D32</v>
          </cell>
        </row>
        <row r="124">
          <cell r="B124" t="str">
            <v>SATUAN PEMBAYARAN</v>
          </cell>
          <cell r="E124" t="str">
            <v>:  KG</v>
          </cell>
          <cell r="I124" t="str">
            <v xml:space="preserve">        URAIAN ANALISA HARGA SATUAN</v>
          </cell>
        </row>
        <row r="125">
          <cell r="M125" t="str">
            <v>ANALISA HARGA SATUAN</v>
          </cell>
        </row>
        <row r="126">
          <cell r="M126" t="str">
            <v xml:space="preserve">                                                                                                            </v>
          </cell>
        </row>
        <row r="127">
          <cell r="B127" t="str">
            <v>No.</v>
          </cell>
          <cell r="D127" t="str">
            <v>U R A I A N</v>
          </cell>
          <cell r="H127" t="str">
            <v>KODE</v>
          </cell>
          <cell r="I127" t="str">
            <v>KOEF.</v>
          </cell>
          <cell r="J127" t="str">
            <v>SATUAN</v>
          </cell>
          <cell r="K127" t="str">
            <v>KETERANGAN</v>
          </cell>
        </row>
        <row r="129">
          <cell r="M129" t="str">
            <v>PROYEK</v>
          </cell>
          <cell r="P129" t="str">
            <v>Pembangunan Sarana dan Prasara PON XVII Tahun 2008</v>
          </cell>
        </row>
        <row r="130">
          <cell r="B130" t="str">
            <v>I.</v>
          </cell>
          <cell r="D130" t="str">
            <v>ASUMSI</v>
          </cell>
          <cell r="M130" t="str">
            <v>No. PAKET KONTRAK</v>
          </cell>
          <cell r="P130" t="str">
            <v>01</v>
          </cell>
        </row>
        <row r="131">
          <cell r="B131">
            <v>1</v>
          </cell>
          <cell r="D131" t="str">
            <v>Pekerjaan dilakukan secara manual</v>
          </cell>
          <cell r="M131" t="str">
            <v>NAMA PAKET</v>
          </cell>
          <cell r="P131" t="str">
            <v>Pekerjaan Penyiapan Lahan, Pembangunan Jalan &amp; Drainase</v>
          </cell>
        </row>
        <row r="132">
          <cell r="B132">
            <v>2</v>
          </cell>
          <cell r="D132" t="str">
            <v>Lokasi pekerjaan : sepanjang jalan</v>
          </cell>
          <cell r="M132" t="str">
            <v>PROP / KAB / KODYA</v>
          </cell>
          <cell r="P132" t="str">
            <v xml:space="preserve">Propinsi Kalimantan Timur, Kabupaten Kutai Kartanegara </v>
          </cell>
        </row>
        <row r="133">
          <cell r="B133">
            <v>3</v>
          </cell>
          <cell r="D133" t="str">
            <v>Bahan dasar (besi dan kawat) diterima seluruhnya</v>
          </cell>
          <cell r="M133" t="str">
            <v>ITEM PEMBAYARAN NO.</v>
          </cell>
          <cell r="P133" t="str">
            <v>:  7.3 (3)</v>
          </cell>
          <cell r="S133" t="str">
            <v>PERKIRAAN VOL. PEK.</v>
          </cell>
          <cell r="U133" t="str">
            <v>:</v>
          </cell>
          <cell r="V133">
            <v>197.37479999999999</v>
          </cell>
        </row>
        <row r="134">
          <cell r="D134" t="str">
            <v>di lokasi pekerjaan</v>
          </cell>
          <cell r="M134" t="str">
            <v>JENIS PEKERJAAN</v>
          </cell>
          <cell r="P134" t="str">
            <v>:  Baja Tulangan (Ulir) D32</v>
          </cell>
          <cell r="S134" t="str">
            <v>TOTAL HARGA (Rp.)</v>
          </cell>
          <cell r="U134" t="str">
            <v>:</v>
          </cell>
          <cell r="V134">
            <v>211856189.07600001</v>
          </cell>
        </row>
        <row r="135">
          <cell r="B135">
            <v>4</v>
          </cell>
          <cell r="D135" t="str">
            <v>Jarak rata-rata Base camp ke lokasi pekerjaan</v>
          </cell>
          <cell r="H135" t="str">
            <v>L</v>
          </cell>
          <cell r="I135">
            <v>6.8071910112359557</v>
          </cell>
          <cell r="J135" t="str">
            <v>KM</v>
          </cell>
          <cell r="M135" t="str">
            <v>SATUAN PEMBAYARAN</v>
          </cell>
          <cell r="P135" t="str">
            <v>:  KG</v>
          </cell>
          <cell r="S135" t="str">
            <v>% THD. BIAYA PROYEK</v>
          </cell>
          <cell r="U135" t="str">
            <v>:</v>
          </cell>
          <cell r="V135">
            <v>0.12848766383973587</v>
          </cell>
        </row>
        <row r="136">
          <cell r="B136">
            <v>5</v>
          </cell>
          <cell r="D136" t="str">
            <v>Jam kerja efektif per-hari</v>
          </cell>
          <cell r="H136" t="str">
            <v>Tk</v>
          </cell>
          <cell r="I136">
            <v>7</v>
          </cell>
          <cell r="J136" t="str">
            <v>jam</v>
          </cell>
        </row>
        <row r="137">
          <cell r="B137">
            <v>6</v>
          </cell>
          <cell r="D137" t="str">
            <v>Faktor Kehilangan Besi Tulangan</v>
          </cell>
          <cell r="H137" t="str">
            <v>Fh</v>
          </cell>
          <cell r="I137">
            <v>1.1000000000000001</v>
          </cell>
          <cell r="J137" t="str">
            <v>-</v>
          </cell>
        </row>
        <row r="138">
          <cell r="R138" t="str">
            <v>PERKIRAAN</v>
          </cell>
          <cell r="S138" t="str">
            <v>HARGA</v>
          </cell>
          <cell r="T138" t="str">
            <v>JUMLAH</v>
          </cell>
        </row>
        <row r="139">
          <cell r="B139" t="str">
            <v>II.</v>
          </cell>
          <cell r="D139" t="str">
            <v>URUTAN KERJA</v>
          </cell>
          <cell r="M139" t="str">
            <v>NO.</v>
          </cell>
          <cell r="O139" t="str">
            <v>KOMPONEN</v>
          </cell>
          <cell r="Q139" t="str">
            <v>SATUAN</v>
          </cell>
          <cell r="R139" t="str">
            <v>KUANTITAS</v>
          </cell>
          <cell r="S139" t="str">
            <v>SATUAN</v>
          </cell>
          <cell r="T139" t="str">
            <v>HARGA</v>
          </cell>
        </row>
        <row r="140">
          <cell r="B140">
            <v>1</v>
          </cell>
          <cell r="D140" t="str">
            <v>Besi tulangan dipotong dan dibengkokkan sesuai</v>
          </cell>
          <cell r="S140" t="str">
            <v>(Rp.)</v>
          </cell>
          <cell r="T140" t="str">
            <v>(Rp.)</v>
          </cell>
        </row>
        <row r="141">
          <cell r="D141" t="str">
            <v>dengan yang diperlukan</v>
          </cell>
        </row>
        <row r="142">
          <cell r="B142">
            <v>2</v>
          </cell>
          <cell r="D142" t="str">
            <v>Batang tulangan dipasang / disusun sesuai dengan</v>
          </cell>
        </row>
        <row r="143">
          <cell r="D143" t="str">
            <v>Gambar Pelaksanaan dan persilangannya diikat kawat</v>
          </cell>
          <cell r="M143" t="str">
            <v>A.</v>
          </cell>
          <cell r="O143" t="str">
            <v>TENAGA</v>
          </cell>
        </row>
        <row r="145">
          <cell r="B145" t="str">
            <v>III.</v>
          </cell>
          <cell r="D145" t="str">
            <v>PEMAKAIAN BAHAN, ALAT DAN TENAGA</v>
          </cell>
          <cell r="M145" t="str">
            <v>1.</v>
          </cell>
          <cell r="O145" t="str">
            <v>Pekerja Biasa</v>
          </cell>
          <cell r="P145" t="str">
            <v>(L01)</v>
          </cell>
          <cell r="Q145" t="str">
            <v>jam</v>
          </cell>
          <cell r="R145">
            <v>0.105</v>
          </cell>
          <cell r="S145">
            <v>6250</v>
          </cell>
          <cell r="V145">
            <v>656.25</v>
          </cell>
        </row>
        <row r="146">
          <cell r="M146" t="str">
            <v>2.</v>
          </cell>
          <cell r="O146" t="str">
            <v>Tukang</v>
          </cell>
          <cell r="P146" t="str">
            <v>(L02)</v>
          </cell>
          <cell r="Q146" t="str">
            <v>jam</v>
          </cell>
          <cell r="R146">
            <v>7.0000000000000007E-2</v>
          </cell>
          <cell r="S146">
            <v>8750</v>
          </cell>
          <cell r="V146">
            <v>612.50000000000011</v>
          </cell>
        </row>
        <row r="147">
          <cell r="B147" t="str">
            <v xml:space="preserve">   1.</v>
          </cell>
          <cell r="D147" t="str">
            <v>BAHAN</v>
          </cell>
          <cell r="M147" t="str">
            <v>3.</v>
          </cell>
          <cell r="O147" t="str">
            <v>Mandor</v>
          </cell>
          <cell r="P147" t="str">
            <v>(L03)</v>
          </cell>
          <cell r="Q147" t="str">
            <v>jam</v>
          </cell>
          <cell r="R147">
            <v>3.5000000000000003E-2</v>
          </cell>
          <cell r="S147">
            <v>10000</v>
          </cell>
          <cell r="V147">
            <v>350.00000000000006</v>
          </cell>
        </row>
        <row r="148">
          <cell r="B148" t="str">
            <v>1.a.</v>
          </cell>
          <cell r="D148" t="str">
            <v>Baja Tulangan (Ulir) D32</v>
          </cell>
          <cell r="H148" t="str">
            <v>(M39b)</v>
          </cell>
          <cell r="I148">
            <v>1.1000000000000001</v>
          </cell>
          <cell r="J148" t="str">
            <v>Kg</v>
          </cell>
        </row>
        <row r="149">
          <cell r="B149" t="str">
            <v>1.b.</v>
          </cell>
          <cell r="D149" t="str">
            <v>Kawat beton</v>
          </cell>
          <cell r="H149" t="str">
            <v>(M14)</v>
          </cell>
          <cell r="I149">
            <v>0.02</v>
          </cell>
          <cell r="J149" t="str">
            <v>Kg</v>
          </cell>
          <cell r="R149" t="str">
            <v xml:space="preserve">JUMLAH HARGA TENAGA   </v>
          </cell>
          <cell r="V149">
            <v>1618.75</v>
          </cell>
        </row>
        <row r="151">
          <cell r="B151" t="str">
            <v>2.</v>
          </cell>
          <cell r="D151" t="str">
            <v>ALAT</v>
          </cell>
          <cell r="M151" t="str">
            <v>B.</v>
          </cell>
          <cell r="O151" t="str">
            <v>BAHAN</v>
          </cell>
        </row>
        <row r="152">
          <cell r="B152" t="str">
            <v>2.a.</v>
          </cell>
          <cell r="D152" t="str">
            <v>ALAT BANTU</v>
          </cell>
          <cell r="J152" t="str">
            <v>Ls</v>
          </cell>
        </row>
        <row r="153">
          <cell r="D153" t="str">
            <v>Diperlukan  :</v>
          </cell>
          <cell r="M153" t="str">
            <v>1.</v>
          </cell>
          <cell r="O153" t="str">
            <v>Baja Tulangan (Ulir) D32</v>
          </cell>
          <cell r="P153" t="str">
            <v>(M39b)</v>
          </cell>
          <cell r="Q153" t="str">
            <v>Kg</v>
          </cell>
          <cell r="R153">
            <v>1.1000000000000001</v>
          </cell>
          <cell r="S153">
            <v>17000</v>
          </cell>
          <cell r="V153">
            <v>18700</v>
          </cell>
        </row>
        <row r="154">
          <cell r="D154" t="str">
            <v>- Gunting Potong Baja</v>
          </cell>
          <cell r="F154" t="str">
            <v>=  2  buah</v>
          </cell>
          <cell r="M154" t="str">
            <v>2.</v>
          </cell>
          <cell r="O154" t="str">
            <v>Kawat Beton</v>
          </cell>
          <cell r="P154" t="str">
            <v>(M14)</v>
          </cell>
          <cell r="Q154" t="str">
            <v>Kg</v>
          </cell>
          <cell r="R154">
            <v>0.02</v>
          </cell>
          <cell r="S154">
            <v>24000</v>
          </cell>
          <cell r="V154">
            <v>480</v>
          </cell>
        </row>
        <row r="155">
          <cell r="D155" t="str">
            <v>- Kunci Pembengkok Tulangan</v>
          </cell>
          <cell r="F155" t="str">
            <v>=  2  buah</v>
          </cell>
        </row>
        <row r="156">
          <cell r="D156" t="str">
            <v>- Alat lainnya</v>
          </cell>
        </row>
        <row r="158">
          <cell r="B158" t="str">
            <v>3.</v>
          </cell>
          <cell r="D158" t="str">
            <v>TENAGA</v>
          </cell>
        </row>
        <row r="159">
          <cell r="D159" t="str">
            <v>Produksi kerja satu hari</v>
          </cell>
          <cell r="H159" t="str">
            <v>Qt</v>
          </cell>
          <cell r="I159">
            <v>200</v>
          </cell>
          <cell r="J159" t="str">
            <v>Kg</v>
          </cell>
          <cell r="R159" t="str">
            <v xml:space="preserve">JUMLAH HARGA BAHAN   </v>
          </cell>
          <cell r="V159">
            <v>19180</v>
          </cell>
        </row>
        <row r="160">
          <cell r="D160" t="str">
            <v>dibutuhkan tenaga :</v>
          </cell>
          <cell r="E160" t="str">
            <v>- Mandor</v>
          </cell>
          <cell r="H160" t="str">
            <v>M</v>
          </cell>
          <cell r="I160">
            <v>1</v>
          </cell>
          <cell r="J160" t="str">
            <v>orang</v>
          </cell>
        </row>
        <row r="161">
          <cell r="E161" t="str">
            <v>- Tukang</v>
          </cell>
          <cell r="H161" t="str">
            <v>Tb</v>
          </cell>
          <cell r="I161">
            <v>2</v>
          </cell>
          <cell r="J161" t="str">
            <v>orang</v>
          </cell>
          <cell r="M161" t="str">
            <v>C.</v>
          </cell>
          <cell r="O161" t="str">
            <v>PERALATAN</v>
          </cell>
        </row>
        <row r="162">
          <cell r="E162" t="str">
            <v>- Pekerja</v>
          </cell>
          <cell r="H162" t="str">
            <v>P</v>
          </cell>
          <cell r="I162">
            <v>3</v>
          </cell>
          <cell r="J162" t="str">
            <v>orang</v>
          </cell>
        </row>
        <row r="163">
          <cell r="M163" t="str">
            <v>1.</v>
          </cell>
          <cell r="O163" t="str">
            <v>Alat Bantu</v>
          </cell>
          <cell r="Q163" t="str">
            <v>Ls</v>
          </cell>
          <cell r="R163">
            <v>1</v>
          </cell>
          <cell r="S163">
            <v>1200</v>
          </cell>
          <cell r="V163">
            <v>1200</v>
          </cell>
        </row>
        <row r="164">
          <cell r="D164" t="str">
            <v>Koefisien Tenaga / Kg  :</v>
          </cell>
        </row>
        <row r="165">
          <cell r="E165" t="str">
            <v>- Mandor</v>
          </cell>
          <cell r="F165" t="str">
            <v>=  ( M x Tk ) : Qt</v>
          </cell>
          <cell r="H165" t="str">
            <v>(L03)</v>
          </cell>
          <cell r="I165">
            <v>3.5000000000000003E-2</v>
          </cell>
          <cell r="J165" t="str">
            <v>jam</v>
          </cell>
        </row>
        <row r="166">
          <cell r="E166" t="str">
            <v>- Tukang</v>
          </cell>
          <cell r="F166" t="str">
            <v>=  ( Tb x Tk ) : Qt</v>
          </cell>
          <cell r="H166" t="str">
            <v>(L02)</v>
          </cell>
          <cell r="I166">
            <v>7.0000000000000007E-2</v>
          </cell>
          <cell r="J166" t="str">
            <v>jam</v>
          </cell>
        </row>
        <row r="167">
          <cell r="E167" t="str">
            <v>- Pekerja</v>
          </cell>
          <cell r="F167" t="str">
            <v>=  ( P x Tk ) : Qt</v>
          </cell>
          <cell r="H167" t="str">
            <v>(L01)</v>
          </cell>
          <cell r="I167">
            <v>0.105</v>
          </cell>
          <cell r="J167" t="str">
            <v>jam</v>
          </cell>
        </row>
        <row r="169">
          <cell r="B169" t="str">
            <v>4.</v>
          </cell>
          <cell r="D169" t="str">
            <v>HARGA DASAR SATUAN UPAH, BAHAN DAN ALAT</v>
          </cell>
        </row>
        <row r="170">
          <cell r="D170" t="str">
            <v>Lihat lampiran.</v>
          </cell>
        </row>
        <row r="171">
          <cell r="R171" t="str">
            <v xml:space="preserve">JUMLAH HARGA PERALATAN   </v>
          </cell>
          <cell r="V171">
            <v>1200</v>
          </cell>
        </row>
        <row r="172">
          <cell r="B172" t="str">
            <v>5.</v>
          </cell>
          <cell r="D172" t="str">
            <v>ANALISA HARGA SATUAN PEKERJAAN</v>
          </cell>
        </row>
        <row r="173">
          <cell r="D173" t="str">
            <v>Lihat perhitungan dalam FORMULIR STANDAR UNTUK</v>
          </cell>
          <cell r="M173" t="str">
            <v>D.</v>
          </cell>
          <cell r="O173" t="str">
            <v>JUMLAH HARGA TENAGA, BAHAN DAN PERALATAN  ( A + B + C )</v>
          </cell>
          <cell r="V173">
            <v>21998.75</v>
          </cell>
        </row>
        <row r="174">
          <cell r="D174" t="str">
            <v>PEREKEMAN ANALISA MASING-MASING HARGA</v>
          </cell>
          <cell r="M174" t="str">
            <v>E.</v>
          </cell>
          <cell r="O174" t="str">
            <v>OVERHEAD &amp; PROFIT</v>
          </cell>
          <cell r="Q174">
            <v>10</v>
          </cell>
          <cell r="R174" t="str">
            <v>%  x  D</v>
          </cell>
          <cell r="V174">
            <v>2199.875</v>
          </cell>
        </row>
        <row r="175">
          <cell r="D175" t="str">
            <v>SATUAN.</v>
          </cell>
          <cell r="M175" t="str">
            <v>F.</v>
          </cell>
          <cell r="O175" t="str">
            <v>HARGA SATUAN PEKERJAAN  ( D + E )</v>
          </cell>
          <cell r="V175">
            <v>24199</v>
          </cell>
        </row>
        <row r="176">
          <cell r="D176" t="str">
            <v>Didapat Harga Satuan Pekerjaan :</v>
          </cell>
          <cell r="M176" t="str">
            <v>Note: 1</v>
          </cell>
          <cell r="O176" t="str">
            <v>SATUAN dapat berdasarkan atas jam operasi untuk Tenaga Kerja dan Peralatan, volume dan/atau ukuran</v>
          </cell>
        </row>
        <row r="177">
          <cell r="O177" t="str">
            <v>berat untuk bahan-bahan.</v>
          </cell>
        </row>
        <row r="178">
          <cell r="D178">
            <v>24199</v>
          </cell>
          <cell r="F178" t="str">
            <v xml:space="preserve"> / Kg</v>
          </cell>
          <cell r="M178">
            <v>2</v>
          </cell>
          <cell r="O178" t="str">
            <v>Kuantitas satuan adalah kuantitas setiap komponen untuk menyelesaikan satu satuan pekerjaan dari nomor</v>
          </cell>
        </row>
        <row r="179">
          <cell r="O179" t="str">
            <v>mata pembayaran.</v>
          </cell>
        </row>
        <row r="180">
          <cell r="M180">
            <v>3</v>
          </cell>
          <cell r="O180" t="str">
            <v>Biaya satuan untuk peralatan sudah termasuk bahan bakar, bahan habis dipakai dan operator.</v>
          </cell>
        </row>
        <row r="181">
          <cell r="M181">
            <v>4</v>
          </cell>
          <cell r="O181" t="str">
            <v>Biaya satuan sudah termasuk pengeluaran untuk seluruh pajak yang berkaitan (tetapi tidak termasuk PPN</v>
          </cell>
        </row>
        <row r="182">
          <cell r="K182" t="str">
            <v>Berlanjut ke hal. berikut.</v>
          </cell>
          <cell r="O182" t="str">
            <v>yang dibayar dari kontrak) dan biaya-biaya lainnya.</v>
          </cell>
        </row>
        <row r="183">
          <cell r="B183" t="str">
            <v>ITEM PEMBAYARAN NO.</v>
          </cell>
          <cell r="E183" t="str">
            <v>:  7.3 (3)</v>
          </cell>
          <cell r="K183" t="str">
            <v>Analisa EI-733</v>
          </cell>
        </row>
        <row r="184">
          <cell r="B184" t="str">
            <v>JENIS PEKERJAAN</v>
          </cell>
          <cell r="E184" t="str">
            <v>:  Baja Tulangan (Ulir) D32</v>
          </cell>
        </row>
        <row r="185">
          <cell r="B185" t="str">
            <v>SATUAN PEMBAYARAN</v>
          </cell>
          <cell r="E185" t="str">
            <v>:  KG</v>
          </cell>
          <cell r="I185" t="str">
            <v xml:space="preserve">        URAIAN ANALISA HARGA SATUAN</v>
          </cell>
        </row>
        <row r="186">
          <cell r="K186" t="str">
            <v>Lanjutan</v>
          </cell>
        </row>
        <row r="188">
          <cell r="B188" t="str">
            <v>No.</v>
          </cell>
          <cell r="D188" t="str">
            <v>U R A I A N</v>
          </cell>
          <cell r="H188" t="str">
            <v>KODE</v>
          </cell>
          <cell r="I188" t="str">
            <v>KOEF.</v>
          </cell>
          <cell r="J188" t="str">
            <v>SATUAN</v>
          </cell>
          <cell r="K188" t="str">
            <v>KETERANGAN</v>
          </cell>
        </row>
        <row r="191">
          <cell r="B191" t="str">
            <v>6.</v>
          </cell>
          <cell r="D191" t="str">
            <v>MASA PELAKSANAAN YANG DIPERLUKAN</v>
          </cell>
        </row>
        <row r="192">
          <cell r="D192" t="str">
            <v>Masa Pelaksanaan :</v>
          </cell>
          <cell r="E192">
            <v>3.2895799999999996E-2</v>
          </cell>
          <cell r="F192" t="str">
            <v>Bulan</v>
          </cell>
        </row>
        <row r="194">
          <cell r="B194" t="str">
            <v>7.</v>
          </cell>
          <cell r="D194" t="str">
            <v>VOLUME PEKERJAAN YANG DIPERLUKAN</v>
          </cell>
        </row>
        <row r="195">
          <cell r="D195" t="str">
            <v>Volume pekerjaan  :</v>
          </cell>
          <cell r="E195">
            <v>197.37479999999999</v>
          </cell>
          <cell r="F195" t="str">
            <v>Kg.</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dft-harga-satuan"/>
      <sheetName val="ANSAT DULU"/>
      <sheetName val="ANSAT K'AYI"/>
      <sheetName val="Rekap Ansat Kang Ayi"/>
      <sheetName val="analisa pemasangan"/>
      <sheetName val="rekap analisa pemasangan"/>
      <sheetName val="ZONA-1"/>
      <sheetName val="ZONA-1 A"/>
      <sheetName val="ZONA-2"/>
      <sheetName val="ZONA-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00000"/>
      <sheetName val="Summary"/>
      <sheetName val="Org-Chart"/>
      <sheetName val="Plant"/>
      <sheetName val="GE - Summary"/>
      <sheetName val="GE-1-2"/>
      <sheetName val="GE-1-2S"/>
      <sheetName val="GE-03"/>
      <sheetName val="GE-04"/>
      <sheetName val="GE-05"/>
      <sheetName val="GE-06"/>
      <sheetName val="GE-07"/>
      <sheetName val="GE-08"/>
      <sheetName val="GE-09"/>
      <sheetName val="GE-10"/>
      <sheetName val="GE-11"/>
      <sheetName val="GE-12"/>
      <sheetName val="GE-13"/>
      <sheetName val="GE-16"/>
      <sheetName val="GE-17"/>
      <sheetName val="Chart"/>
      <sheetName val="Escalation"/>
      <sheetName val="Pl Sheet"/>
      <sheetName val="Chart1"/>
      <sheetName val="TSS"/>
      <sheetName val="GE_1_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HARGA"/>
    </sheetNames>
    <sheetDataSet>
      <sheetData sheetId="0" refreshError="1">
        <row r="11">
          <cell r="F11">
            <v>18000</v>
          </cell>
        </row>
        <row r="19">
          <cell r="F19">
            <v>8500</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Satuan"/>
      <sheetName val="ANAL ALAT"/>
      <sheetName val="ANAL KOEF"/>
      <sheetName val="persiapbadan"/>
      <sheetName val="galian"/>
      <sheetName val="timbunan"/>
      <sheetName val="Timb.Pilihan"/>
      <sheetName val="lpbklasc"/>
      <sheetName val="galiansal"/>
      <sheetName val="pas.batu"/>
      <sheetName val="tulangan"/>
      <sheetName val="beton275"/>
      <sheetName val="dinding kepala"/>
      <sheetName val="GPBSB (1,5)"/>
      <sheetName val="GPBSB1"/>
      <sheetName val="REK-Lokasi 1"/>
      <sheetName val="Gt-Lti"/>
      <sheetName val="tabe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MENU"/>
      <sheetName val="DAPRO"/>
      <sheetName val="HELP"/>
      <sheetName val="CHECKLIST"/>
      <sheetName val="RESUME"/>
      <sheetName val="SBDY"/>
      <sheetName val="BL"/>
      <sheetName val="ANALISA"/>
      <sheetName val="SCHD ALAT"/>
      <sheetName val="MOS"/>
      <sheetName val="HIT"/>
      <sheetName val="FINAL"/>
      <sheetName val="SCHD"/>
      <sheetName val="ANALISA KEB ALAT"/>
      <sheetName val="RAB Ekstern"/>
      <sheetName val="Rekap Ekstern"/>
      <sheetName val="ANHARSAT"/>
      <sheetName val="KOMPOSISI"/>
      <sheetName val="DT"/>
      <sheetName val="BBM"/>
      <sheetName val="PROD ALAT"/>
    </sheetNames>
    <sheetDataSet>
      <sheetData sheetId="0" refreshError="1"/>
      <sheetData sheetId="1" refreshError="1"/>
      <sheetData sheetId="2" refreshError="1"/>
      <sheetData sheetId="3" refreshError="1"/>
      <sheetData sheetId="4" refreshError="1"/>
      <sheetData sheetId="5" refreshError="1">
        <row r="19">
          <cell r="B19">
            <v>0</v>
          </cell>
          <cell r="C19">
            <v>1</v>
          </cell>
          <cell r="D19">
            <v>2</v>
          </cell>
          <cell r="E19">
            <v>3</v>
          </cell>
          <cell r="F19">
            <v>4</v>
          </cell>
          <cell r="G19">
            <v>5</v>
          </cell>
          <cell r="H19">
            <v>6</v>
          </cell>
          <cell r="I19">
            <v>7</v>
          </cell>
          <cell r="J19">
            <v>8</v>
          </cell>
          <cell r="K19">
            <v>9</v>
          </cell>
        </row>
        <row r="21">
          <cell r="B21" t="str">
            <v>A</v>
          </cell>
          <cell r="C21" t="str">
            <v>INDUSTRIAL MATERIAL</v>
          </cell>
        </row>
        <row r="24">
          <cell r="B24" t="str">
            <v>A00001</v>
          </cell>
          <cell r="C24" t="str">
            <v>Bensin</v>
          </cell>
          <cell r="D24" t="str">
            <v>ltr</v>
          </cell>
          <cell r="E24">
            <v>5500</v>
          </cell>
          <cell r="H24">
            <v>250</v>
          </cell>
          <cell r="J24">
            <v>5750</v>
          </cell>
          <cell r="K24">
            <v>5750</v>
          </cell>
        </row>
        <row r="25">
          <cell r="B25" t="str">
            <v>A00002</v>
          </cell>
          <cell r="C25" t="str">
            <v>Solar</v>
          </cell>
          <cell r="D25" t="str">
            <v>ltr</v>
          </cell>
          <cell r="E25">
            <v>5250</v>
          </cell>
          <cell r="H25">
            <v>250</v>
          </cell>
          <cell r="J25">
            <v>5500</v>
          </cell>
          <cell r="K25">
            <v>5500</v>
          </cell>
        </row>
        <row r="26">
          <cell r="B26" t="str">
            <v>A00003</v>
          </cell>
          <cell r="C26" t="str">
            <v>Oil Form</v>
          </cell>
          <cell r="D26" t="str">
            <v>ltr</v>
          </cell>
          <cell r="E26">
            <v>5000</v>
          </cell>
          <cell r="J26">
            <v>5000</v>
          </cell>
          <cell r="K26">
            <v>5000</v>
          </cell>
        </row>
        <row r="27">
          <cell r="B27" t="str">
            <v>A00004</v>
          </cell>
          <cell r="C27" t="str">
            <v>Baja Tulangan Polos (from Lokal)</v>
          </cell>
          <cell r="D27" t="str">
            <v>kg</v>
          </cell>
          <cell r="E27">
            <v>5900</v>
          </cell>
          <cell r="H27">
            <v>100</v>
          </cell>
          <cell r="J27">
            <v>6000</v>
          </cell>
          <cell r="K27">
            <v>6000</v>
          </cell>
        </row>
        <row r="28">
          <cell r="B28" t="str">
            <v>A00005</v>
          </cell>
          <cell r="C28" t="str">
            <v>Baja Tulangan Polos (from Jakarta)</v>
          </cell>
          <cell r="D28" t="str">
            <v>kg</v>
          </cell>
          <cell r="E28">
            <v>4900</v>
          </cell>
          <cell r="H28">
            <v>650</v>
          </cell>
          <cell r="J28">
            <v>5550</v>
          </cell>
          <cell r="K28">
            <v>5550</v>
          </cell>
        </row>
        <row r="29">
          <cell r="B29" t="str">
            <v>A00006</v>
          </cell>
          <cell r="C29" t="str">
            <v>Baja Ulir (from Lokal)</v>
          </cell>
          <cell r="D29" t="str">
            <v>kg</v>
          </cell>
          <cell r="E29">
            <v>5900</v>
          </cell>
          <cell r="H29">
            <v>100</v>
          </cell>
          <cell r="J29">
            <v>6000</v>
          </cell>
          <cell r="K29">
            <v>6000</v>
          </cell>
        </row>
        <row r="30">
          <cell r="B30" t="str">
            <v>A00007</v>
          </cell>
          <cell r="C30" t="str">
            <v>Baja Ulir (from Jakarta)</v>
          </cell>
          <cell r="D30" t="str">
            <v>kg</v>
          </cell>
          <cell r="E30">
            <v>4900</v>
          </cell>
          <cell r="H30">
            <v>650</v>
          </cell>
          <cell r="J30">
            <v>5550</v>
          </cell>
          <cell r="K30">
            <v>5550</v>
          </cell>
        </row>
        <row r="31">
          <cell r="B31" t="str">
            <v>A00008</v>
          </cell>
          <cell r="C31" t="str">
            <v>Kawat Bendrat</v>
          </cell>
          <cell r="D31" t="str">
            <v>kg</v>
          </cell>
          <cell r="E31">
            <v>7400</v>
          </cell>
          <cell r="H31">
            <v>100</v>
          </cell>
          <cell r="J31">
            <v>7500</v>
          </cell>
          <cell r="K31">
            <v>7500</v>
          </cell>
        </row>
        <row r="32">
          <cell r="B32" t="str">
            <v>A00009</v>
          </cell>
          <cell r="C32" t="str">
            <v>Kawat BWG</v>
          </cell>
          <cell r="D32" t="str">
            <v>kg</v>
          </cell>
          <cell r="E32">
            <v>7200</v>
          </cell>
          <cell r="H32">
            <v>100</v>
          </cell>
          <cell r="J32">
            <v>7300</v>
          </cell>
          <cell r="K32">
            <v>7300</v>
          </cell>
        </row>
        <row r="33">
          <cell r="B33" t="str">
            <v>A00010</v>
          </cell>
          <cell r="C33" t="str">
            <v>Paku</v>
          </cell>
          <cell r="D33" t="str">
            <v>kg</v>
          </cell>
          <cell r="E33">
            <v>9000</v>
          </cell>
          <cell r="J33">
            <v>9000</v>
          </cell>
          <cell r="K33">
            <v>9000</v>
          </cell>
        </row>
        <row r="34">
          <cell r="B34" t="str">
            <v>A00011</v>
          </cell>
          <cell r="C34" t="str">
            <v>Portland Cement</v>
          </cell>
          <cell r="D34" t="str">
            <v>kg</v>
          </cell>
          <cell r="E34">
            <v>700</v>
          </cell>
          <cell r="H34">
            <v>120</v>
          </cell>
          <cell r="J34">
            <v>820</v>
          </cell>
          <cell r="K34">
            <v>820</v>
          </cell>
        </row>
        <row r="35">
          <cell r="B35" t="str">
            <v>A00012</v>
          </cell>
          <cell r="C35" t="str">
            <v>Gorong-Gorong Pipa Beton Bertulang, Dia Dalam 95-120 cm</v>
          </cell>
          <cell r="D35" t="str">
            <v>m1</v>
          </cell>
          <cell r="E35">
            <v>1500</v>
          </cell>
          <cell r="H35">
            <v>50</v>
          </cell>
          <cell r="J35">
            <v>1550</v>
          </cell>
          <cell r="K35">
            <v>1550</v>
          </cell>
        </row>
        <row r="36">
          <cell r="B36" t="str">
            <v>A00013</v>
          </cell>
          <cell r="C36" t="str">
            <v>Multiplek 12 mm</v>
          </cell>
          <cell r="D36" t="str">
            <v>lbr</v>
          </cell>
          <cell r="E36">
            <v>150000</v>
          </cell>
          <cell r="H36">
            <v>1000</v>
          </cell>
          <cell r="J36">
            <v>151000</v>
          </cell>
          <cell r="K36">
            <v>151000</v>
          </cell>
        </row>
        <row r="37">
          <cell r="B37" t="str">
            <v>A00014</v>
          </cell>
          <cell r="C37" t="str">
            <v>Multiplek 9 mm</v>
          </cell>
          <cell r="D37" t="str">
            <v>lbr</v>
          </cell>
          <cell r="E37">
            <v>100000</v>
          </cell>
          <cell r="H37">
            <v>1000</v>
          </cell>
          <cell r="J37">
            <v>101000</v>
          </cell>
          <cell r="K37">
            <v>101000</v>
          </cell>
        </row>
        <row r="38">
          <cell r="B38" t="str">
            <v>A00015</v>
          </cell>
          <cell r="C38" t="str">
            <v>Geotextile / Anyaman plastik</v>
          </cell>
          <cell r="D38" t="str">
            <v>m2</v>
          </cell>
          <cell r="E38">
            <v>5250</v>
          </cell>
          <cell r="J38">
            <v>5250</v>
          </cell>
          <cell r="K38">
            <v>5250</v>
          </cell>
        </row>
        <row r="39">
          <cell r="B39" t="str">
            <v>A00016</v>
          </cell>
          <cell r="C39" t="str">
            <v>Asphalt 60/70</v>
          </cell>
          <cell r="D39" t="str">
            <v>kg</v>
          </cell>
          <cell r="E39">
            <v>5200</v>
          </cell>
          <cell r="J39">
            <v>5200</v>
          </cell>
          <cell r="K39">
            <v>5200</v>
          </cell>
        </row>
        <row r="40">
          <cell r="B40" t="str">
            <v>A00017</v>
          </cell>
          <cell r="C40" t="str">
            <v>Kerosine</v>
          </cell>
          <cell r="D40" t="str">
            <v>ltr</v>
          </cell>
          <cell r="E40">
            <v>3500</v>
          </cell>
          <cell r="H40">
            <v>250</v>
          </cell>
          <cell r="J40">
            <v>3750</v>
          </cell>
          <cell r="K40">
            <v>3750</v>
          </cell>
        </row>
        <row r="41">
          <cell r="B41" t="str">
            <v>A00018</v>
          </cell>
          <cell r="C41" t="str">
            <v>Lataston (HRS-WC)</v>
          </cell>
          <cell r="D41" t="str">
            <v>Ton</v>
          </cell>
          <cell r="E41">
            <v>550000</v>
          </cell>
          <cell r="J41">
            <v>550000</v>
          </cell>
          <cell r="K41">
            <v>550000</v>
          </cell>
        </row>
        <row r="42">
          <cell r="B42" t="str">
            <v>A00019</v>
          </cell>
          <cell r="C42" t="str">
            <v>Cat Thermoplastic</v>
          </cell>
          <cell r="D42" t="str">
            <v>kg</v>
          </cell>
          <cell r="E42">
            <v>4000</v>
          </cell>
          <cell r="J42">
            <v>4000</v>
          </cell>
          <cell r="K42">
            <v>4000</v>
          </cell>
        </row>
        <row r="43">
          <cell r="B43" t="str">
            <v>A00020</v>
          </cell>
          <cell r="C43" t="str">
            <v>Klem Plat Baja</v>
          </cell>
          <cell r="D43" t="str">
            <v>bh</v>
          </cell>
          <cell r="E43">
            <v>30000</v>
          </cell>
          <cell r="J43">
            <v>30000</v>
          </cell>
          <cell r="K43">
            <v>30000</v>
          </cell>
        </row>
        <row r="44">
          <cell r="B44" t="str">
            <v>A00021</v>
          </cell>
          <cell r="C44" t="str">
            <v>Gorong-Gorong Pipa Beton Bertulang, Dia Dalam 95-120 cm</v>
          </cell>
          <cell r="D44" t="str">
            <v>m1</v>
          </cell>
          <cell r="E44">
            <v>175000</v>
          </cell>
          <cell r="J44">
            <v>175000</v>
          </cell>
          <cell r="K44">
            <v>175000</v>
          </cell>
        </row>
        <row r="45">
          <cell r="B45" t="str">
            <v>A00022</v>
          </cell>
          <cell r="C45" t="str">
            <v>Gorong-Gorong dia. 30 cm 1/2 Lingkaran</v>
          </cell>
          <cell r="D45" t="str">
            <v>m1</v>
          </cell>
          <cell r="E45">
            <v>30000</v>
          </cell>
          <cell r="J45">
            <v>30000</v>
          </cell>
          <cell r="K45">
            <v>30000</v>
          </cell>
        </row>
        <row r="46">
          <cell r="B46" t="str">
            <v>A00023</v>
          </cell>
          <cell r="C46" t="str">
            <v>Kabel NYHYA 2.5 mm</v>
          </cell>
          <cell r="D46" t="str">
            <v>m1</v>
          </cell>
          <cell r="E46">
            <v>17500</v>
          </cell>
          <cell r="J46">
            <v>17500</v>
          </cell>
          <cell r="K46">
            <v>17500</v>
          </cell>
        </row>
        <row r="47">
          <cell r="B47" t="str">
            <v>A00024</v>
          </cell>
          <cell r="C47" t="str">
            <v>Rel Pengaman</v>
          </cell>
          <cell r="D47" t="str">
            <v>m1</v>
          </cell>
          <cell r="E47">
            <v>1000000</v>
          </cell>
          <cell r="J47">
            <v>1000000</v>
          </cell>
          <cell r="K47">
            <v>1000000</v>
          </cell>
        </row>
        <row r="48">
          <cell r="B48" t="str">
            <v>A00025</v>
          </cell>
          <cell r="C48" t="str">
            <v>Electroda</v>
          </cell>
          <cell r="D48" t="str">
            <v>kg</v>
          </cell>
          <cell r="E48">
            <v>65000</v>
          </cell>
          <cell r="J48">
            <v>65000</v>
          </cell>
          <cell r="K48">
            <v>65000</v>
          </cell>
        </row>
        <row r="49">
          <cell r="B49" t="str">
            <v>A00026</v>
          </cell>
          <cell r="C49" t="str">
            <v>Asetelin (Isi Ulang)</v>
          </cell>
          <cell r="D49" t="str">
            <v>Tbg</v>
          </cell>
          <cell r="E49">
            <v>150000</v>
          </cell>
          <cell r="J49">
            <v>150000</v>
          </cell>
          <cell r="K49">
            <v>150000</v>
          </cell>
        </row>
        <row r="50">
          <cell r="B50" t="str">
            <v>A00027</v>
          </cell>
          <cell r="C50" t="str">
            <v>Oksigen (Isi Ulang)</v>
          </cell>
          <cell r="D50" t="str">
            <v>Tbg</v>
          </cell>
          <cell r="E50">
            <v>80000</v>
          </cell>
          <cell r="J50">
            <v>80000</v>
          </cell>
          <cell r="K50">
            <v>80000</v>
          </cell>
        </row>
        <row r="51">
          <cell r="B51" t="str">
            <v>A00028</v>
          </cell>
          <cell r="C51" t="str">
            <v>PVC dia. 1/2 "</v>
          </cell>
          <cell r="D51" t="str">
            <v>btg</v>
          </cell>
          <cell r="E51">
            <v>27500</v>
          </cell>
          <cell r="J51">
            <v>27500</v>
          </cell>
          <cell r="K51">
            <v>27500</v>
          </cell>
        </row>
        <row r="52">
          <cell r="B52" t="str">
            <v>A00029</v>
          </cell>
          <cell r="C52" t="str">
            <v>Tie Rod p = 0.8 m</v>
          </cell>
          <cell r="D52" t="str">
            <v>btg</v>
          </cell>
          <cell r="E52">
            <v>10000</v>
          </cell>
          <cell r="J52">
            <v>10000</v>
          </cell>
          <cell r="K52">
            <v>10000</v>
          </cell>
        </row>
        <row r="53">
          <cell r="B53" t="str">
            <v>A00030</v>
          </cell>
          <cell r="C53" t="str">
            <v>Plastic Cone</v>
          </cell>
          <cell r="D53" t="str">
            <v>Pcs</v>
          </cell>
          <cell r="E53">
            <v>2500</v>
          </cell>
          <cell r="J53">
            <v>2500</v>
          </cell>
          <cell r="K53">
            <v>2500</v>
          </cell>
        </row>
        <row r="54">
          <cell r="B54" t="str">
            <v>A00031</v>
          </cell>
          <cell r="C54" t="str">
            <v>Material Bantu Survey</v>
          </cell>
          <cell r="D54" t="str">
            <v>Ls</v>
          </cell>
          <cell r="E54">
            <v>5000000</v>
          </cell>
          <cell r="J54">
            <v>5000000</v>
          </cell>
          <cell r="K54">
            <v>5000000</v>
          </cell>
        </row>
        <row r="55">
          <cell r="B55" t="str">
            <v>A00032</v>
          </cell>
          <cell r="C55" t="str">
            <v>Baja Struktur titik leleh 2500 kg/Sm</v>
          </cell>
          <cell r="D55" t="str">
            <v>kg</v>
          </cell>
          <cell r="E55">
            <v>7300</v>
          </cell>
          <cell r="H55">
            <v>950</v>
          </cell>
          <cell r="J55">
            <v>8250</v>
          </cell>
          <cell r="K55">
            <v>8250</v>
          </cell>
        </row>
        <row r="56">
          <cell r="B56" t="str">
            <v>A00033</v>
          </cell>
          <cell r="C56" t="str">
            <v>Kawat Las (LB)</v>
          </cell>
          <cell r="D56" t="str">
            <v>kg</v>
          </cell>
          <cell r="E56">
            <v>18900</v>
          </cell>
          <cell r="J56">
            <v>18900</v>
          </cell>
          <cell r="K56">
            <v>18900</v>
          </cell>
        </row>
        <row r="57">
          <cell r="B57" t="str">
            <v>A00034</v>
          </cell>
          <cell r="C57" t="str">
            <v>Elpiji (Isi Ulang)</v>
          </cell>
          <cell r="D57" t="str">
            <v>Tbg</v>
          </cell>
          <cell r="E57">
            <v>80000</v>
          </cell>
          <cell r="J57">
            <v>80000</v>
          </cell>
          <cell r="K57">
            <v>80000</v>
          </cell>
        </row>
        <row r="58">
          <cell r="B58" t="str">
            <v>A00035</v>
          </cell>
          <cell r="C58" t="str">
            <v>Baja Siku L - 40.40.4</v>
          </cell>
          <cell r="D58" t="str">
            <v>btg</v>
          </cell>
          <cell r="E58">
            <v>85000</v>
          </cell>
          <cell r="I58">
            <v>600</v>
          </cell>
          <cell r="J58">
            <v>85600</v>
          </cell>
          <cell r="K58">
            <v>85600</v>
          </cell>
        </row>
        <row r="59">
          <cell r="B59" t="str">
            <v>A00036</v>
          </cell>
          <cell r="C59" t="str">
            <v>Plat baja t - 3 mm</v>
          </cell>
          <cell r="D59" t="str">
            <v>lbr</v>
          </cell>
          <cell r="E59">
            <v>43000</v>
          </cell>
          <cell r="I59">
            <v>600</v>
          </cell>
          <cell r="J59">
            <v>43600</v>
          </cell>
          <cell r="K59">
            <v>43600</v>
          </cell>
        </row>
        <row r="60">
          <cell r="B60" t="str">
            <v>A00037</v>
          </cell>
          <cell r="C60" t="str">
            <v>Pipa PVC 1"</v>
          </cell>
          <cell r="D60" t="str">
            <v>btg</v>
          </cell>
          <cell r="E60">
            <v>27500</v>
          </cell>
          <cell r="J60">
            <v>27500</v>
          </cell>
          <cell r="K60">
            <v>27500</v>
          </cell>
        </row>
        <row r="61">
          <cell r="B61" t="str">
            <v>A00038</v>
          </cell>
          <cell r="C61" t="str">
            <v>Clamp pengaku + acc</v>
          </cell>
          <cell r="D61" t="str">
            <v>bh</v>
          </cell>
          <cell r="E61">
            <v>60000</v>
          </cell>
          <cell r="J61">
            <v>60000</v>
          </cell>
          <cell r="K61">
            <v>60000</v>
          </cell>
        </row>
        <row r="62">
          <cell r="B62" t="str">
            <v>A00039</v>
          </cell>
          <cell r="C62" t="str">
            <v>Balok penahan 6/12</v>
          </cell>
          <cell r="D62" t="str">
            <v>m3</v>
          </cell>
          <cell r="E62">
            <v>2400000</v>
          </cell>
          <cell r="J62">
            <v>2400000</v>
          </cell>
          <cell r="K62">
            <v>2400000</v>
          </cell>
        </row>
        <row r="63">
          <cell r="B63" t="str">
            <v>A00040</v>
          </cell>
          <cell r="C63" t="str">
            <v>Baja kait dia. 12 mm</v>
          </cell>
          <cell r="D63" t="str">
            <v>kg</v>
          </cell>
          <cell r="E63">
            <v>5681.82</v>
          </cell>
          <cell r="J63">
            <v>5681.82</v>
          </cell>
          <cell r="K63">
            <v>5681.82</v>
          </cell>
        </row>
        <row r="64">
          <cell r="B64" t="str">
            <v>A00041</v>
          </cell>
          <cell r="C64" t="str">
            <v>Angkur Baja dia. 16 mm</v>
          </cell>
          <cell r="D64" t="str">
            <v>kg</v>
          </cell>
          <cell r="E64">
            <v>6136.36</v>
          </cell>
          <cell r="J64">
            <v>6136.36</v>
          </cell>
          <cell r="K64">
            <v>6136.36</v>
          </cell>
        </row>
        <row r="65">
          <cell r="B65" t="str">
            <v>A00042</v>
          </cell>
          <cell r="C65" t="str">
            <v>Lampu GL Sirus Orto SLE 20 watt</v>
          </cell>
          <cell r="D65" t="str">
            <v>ttk</v>
          </cell>
          <cell r="E65">
            <v>450000</v>
          </cell>
          <cell r="J65">
            <v>450000</v>
          </cell>
          <cell r="K65">
            <v>450000</v>
          </cell>
        </row>
        <row r="66">
          <cell r="B66" t="str">
            <v>A00043</v>
          </cell>
          <cell r="C66" t="str">
            <v>Additive</v>
          </cell>
          <cell r="D66" t="str">
            <v>ltr</v>
          </cell>
          <cell r="E66">
            <v>15000</v>
          </cell>
          <cell r="J66">
            <v>15000</v>
          </cell>
          <cell r="K66">
            <v>15000</v>
          </cell>
        </row>
        <row r="67">
          <cell r="B67" t="str">
            <v>A00044</v>
          </cell>
          <cell r="C67" t="str">
            <v>Baja Siku 70.70.5</v>
          </cell>
          <cell r="D67" t="str">
            <v>Btg</v>
          </cell>
          <cell r="E67">
            <v>18000</v>
          </cell>
          <cell r="I67">
            <v>2000</v>
          </cell>
          <cell r="J67">
            <v>20000</v>
          </cell>
          <cell r="K67">
            <v>20000</v>
          </cell>
        </row>
        <row r="68">
          <cell r="B68" t="str">
            <v>A00045</v>
          </cell>
          <cell r="C68" t="str">
            <v>Teknolite 12 mm</v>
          </cell>
          <cell r="D68" t="str">
            <v>Lbr</v>
          </cell>
          <cell r="E68">
            <v>210000</v>
          </cell>
          <cell r="J68">
            <v>210000</v>
          </cell>
          <cell r="K68">
            <v>210000</v>
          </cell>
        </row>
        <row r="69">
          <cell r="B69" t="str">
            <v>A00046</v>
          </cell>
          <cell r="C69" t="str">
            <v>Cat Tembok</v>
          </cell>
          <cell r="D69" t="str">
            <v>Kg</v>
          </cell>
          <cell r="E69">
            <v>12000</v>
          </cell>
          <cell r="J69">
            <v>12000</v>
          </cell>
          <cell r="K69">
            <v>12000</v>
          </cell>
        </row>
        <row r="70">
          <cell r="B70" t="str">
            <v>A00047</v>
          </cell>
          <cell r="C70" t="str">
            <v>Kawat Bronjong</v>
          </cell>
          <cell r="D70" t="str">
            <v>m3</v>
          </cell>
          <cell r="E70">
            <v>217500</v>
          </cell>
          <cell r="J70">
            <v>217500</v>
          </cell>
          <cell r="K70">
            <v>217500</v>
          </cell>
        </row>
        <row r="71">
          <cell r="B71" t="str">
            <v>A00048</v>
          </cell>
          <cell r="C71" t="str">
            <v>Gorong-gorong dia. 20 cm</v>
          </cell>
          <cell r="D71" t="str">
            <v>m</v>
          </cell>
          <cell r="E71">
            <v>62250</v>
          </cell>
          <cell r="J71">
            <v>62250</v>
          </cell>
          <cell r="K71">
            <v>62250</v>
          </cell>
        </row>
        <row r="72">
          <cell r="B72" t="str">
            <v>A00049</v>
          </cell>
          <cell r="C72" t="str">
            <v>Beton readymix (B-0)</v>
          </cell>
          <cell r="D72" t="str">
            <v>m3</v>
          </cell>
          <cell r="E72">
            <v>430000</v>
          </cell>
          <cell r="J72">
            <v>430000</v>
          </cell>
          <cell r="K72">
            <v>430000</v>
          </cell>
        </row>
        <row r="73">
          <cell r="B73" t="str">
            <v>A00050</v>
          </cell>
          <cell r="C73" t="str">
            <v>Beton readymix (K-175)</v>
          </cell>
          <cell r="D73" t="str">
            <v>m3</v>
          </cell>
          <cell r="E73">
            <v>531000</v>
          </cell>
          <cell r="J73">
            <v>531000</v>
          </cell>
          <cell r="K73">
            <v>531000</v>
          </cell>
        </row>
        <row r="74">
          <cell r="B74" t="str">
            <v>A00051</v>
          </cell>
          <cell r="C74" t="str">
            <v>Beton readymix (K-225)</v>
          </cell>
          <cell r="D74" t="str">
            <v>m3</v>
          </cell>
          <cell r="E74">
            <v>590000</v>
          </cell>
          <cell r="J74">
            <v>590000</v>
          </cell>
          <cell r="K74">
            <v>590000</v>
          </cell>
        </row>
        <row r="75">
          <cell r="B75" t="str">
            <v>A00052</v>
          </cell>
          <cell r="C75" t="str">
            <v>Beton readymix (K-250) + Plastisizer</v>
          </cell>
          <cell r="D75" t="str">
            <v>m3</v>
          </cell>
          <cell r="E75">
            <v>600000</v>
          </cell>
          <cell r="I75">
            <v>0</v>
          </cell>
          <cell r="J75">
            <v>600000</v>
          </cell>
          <cell r="K75">
            <v>600000</v>
          </cell>
        </row>
        <row r="76">
          <cell r="B76" t="str">
            <v>A00053</v>
          </cell>
          <cell r="C76" t="str">
            <v>Beton readymix (K-275)</v>
          </cell>
          <cell r="D76" t="str">
            <v>m3</v>
          </cell>
          <cell r="E76">
            <v>645000</v>
          </cell>
          <cell r="J76">
            <v>645000</v>
          </cell>
          <cell r="K76">
            <v>645000</v>
          </cell>
        </row>
        <row r="77">
          <cell r="B77" t="str">
            <v>A00054</v>
          </cell>
          <cell r="C77" t="str">
            <v>Beton readymix (K-300)</v>
          </cell>
          <cell r="D77" t="str">
            <v>m3</v>
          </cell>
          <cell r="E77">
            <v>660000</v>
          </cell>
          <cell r="J77">
            <v>660000</v>
          </cell>
          <cell r="K77">
            <v>660000</v>
          </cell>
        </row>
        <row r="78">
          <cell r="B78" t="str">
            <v>A00055</v>
          </cell>
          <cell r="C78" t="str">
            <v>Peralatan Bengkel (alat kerja)</v>
          </cell>
          <cell r="D78" t="str">
            <v>Ls</v>
          </cell>
          <cell r="E78">
            <v>5000000</v>
          </cell>
          <cell r="J78">
            <v>5000000</v>
          </cell>
          <cell r="K78">
            <v>5000000</v>
          </cell>
        </row>
        <row r="79">
          <cell r="B79" t="str">
            <v>A00056</v>
          </cell>
          <cell r="C79" t="str">
            <v>Peralatan Laboratorium</v>
          </cell>
          <cell r="D79" t="str">
            <v>Ls</v>
          </cell>
          <cell r="E79">
            <v>25000000</v>
          </cell>
          <cell r="J79">
            <v>25000000</v>
          </cell>
          <cell r="K79">
            <v>25000000</v>
          </cell>
        </row>
        <row r="80">
          <cell r="B80" t="str">
            <v>A00057</v>
          </cell>
          <cell r="C80" t="str">
            <v>Peralatan Gudang</v>
          </cell>
          <cell r="D80" t="str">
            <v>Ls</v>
          </cell>
          <cell r="E80">
            <v>5000000</v>
          </cell>
          <cell r="J80">
            <v>5000000</v>
          </cell>
          <cell r="K80">
            <v>5000000</v>
          </cell>
        </row>
        <row r="81">
          <cell r="B81" t="str">
            <v>A00058</v>
          </cell>
          <cell r="C81" t="str">
            <v>Tiang Pancang Baja Dia. 400 mm</v>
          </cell>
          <cell r="D81" t="str">
            <v>kg</v>
          </cell>
          <cell r="E81">
            <v>7850</v>
          </cell>
          <cell r="H81">
            <v>950</v>
          </cell>
          <cell r="J81">
            <v>8800</v>
          </cell>
          <cell r="K81">
            <v>8800</v>
          </cell>
        </row>
        <row r="82">
          <cell r="B82" t="str">
            <v>A00059</v>
          </cell>
          <cell r="C82" t="str">
            <v>Sepatu Tiang Pancang</v>
          </cell>
          <cell r="D82" t="str">
            <v>Pcs</v>
          </cell>
          <cell r="E82">
            <v>2750000</v>
          </cell>
          <cell r="J82">
            <v>2750000</v>
          </cell>
          <cell r="K82">
            <v>2750000</v>
          </cell>
        </row>
        <row r="83">
          <cell r="B83" t="str">
            <v>A00060</v>
          </cell>
          <cell r="C83" t="str">
            <v>Baja Struktur titik leleh 3500 kg/Sm</v>
          </cell>
          <cell r="D83" t="str">
            <v>kg</v>
          </cell>
          <cell r="E83">
            <v>16945</v>
          </cell>
          <cell r="J83">
            <v>16945</v>
          </cell>
          <cell r="K83">
            <v>16945</v>
          </cell>
        </row>
        <row r="84">
          <cell r="B84" t="str">
            <v>A00061</v>
          </cell>
          <cell r="C84" t="str">
            <v>Separator</v>
          </cell>
          <cell r="D84" t="str">
            <v>Pcs</v>
          </cell>
          <cell r="E84">
            <v>5500</v>
          </cell>
          <cell r="J84">
            <v>5500</v>
          </cell>
          <cell r="K84">
            <v>5500</v>
          </cell>
        </row>
        <row r="85">
          <cell r="B85" t="str">
            <v>A00062</v>
          </cell>
          <cell r="C85" t="str">
            <v>Curring Beton</v>
          </cell>
          <cell r="D85" t="str">
            <v>Ltr</v>
          </cell>
          <cell r="E85">
            <v>15000</v>
          </cell>
          <cell r="J85">
            <v>15000</v>
          </cell>
          <cell r="K85">
            <v>15000</v>
          </cell>
        </row>
        <row r="86">
          <cell r="J86">
            <v>0</v>
          </cell>
          <cell r="K86">
            <v>0</v>
          </cell>
        </row>
        <row r="87">
          <cell r="C87" t="str">
            <v>Material Bantu</v>
          </cell>
          <cell r="J87">
            <v>0</v>
          </cell>
          <cell r="K87">
            <v>0</v>
          </cell>
        </row>
        <row r="88">
          <cell r="B88" t="str">
            <v>A0001B</v>
          </cell>
          <cell r="C88" t="str">
            <v>Material &amp; Alat Bantu Pembuatan Jembatan</v>
          </cell>
          <cell r="D88" t="str">
            <v>bh</v>
          </cell>
          <cell r="E88">
            <v>500000</v>
          </cell>
          <cell r="J88">
            <v>500000</v>
          </cell>
          <cell r="K88">
            <v>500000</v>
          </cell>
        </row>
        <row r="89">
          <cell r="B89" t="str">
            <v>A0002B</v>
          </cell>
          <cell r="C89" t="str">
            <v>Material Bantu</v>
          </cell>
          <cell r="D89" t="str">
            <v>Ls</v>
          </cell>
          <cell r="E89">
            <v>1000</v>
          </cell>
          <cell r="J89">
            <v>1000</v>
          </cell>
          <cell r="K89">
            <v>1000</v>
          </cell>
        </row>
        <row r="90">
          <cell r="J90">
            <v>0</v>
          </cell>
          <cell r="K90">
            <v>0</v>
          </cell>
        </row>
        <row r="93">
          <cell r="B93" t="str">
            <v>B</v>
          </cell>
          <cell r="C93" t="str">
            <v>NATURAL MATERIAL</v>
          </cell>
        </row>
        <row r="96">
          <cell r="B96" t="str">
            <v>B00001</v>
          </cell>
          <cell r="C96" t="str">
            <v>Tanah Pilihan</v>
          </cell>
          <cell r="D96" t="str">
            <v>m3</v>
          </cell>
          <cell r="E96">
            <v>20000</v>
          </cell>
          <cell r="J96">
            <v>20000</v>
          </cell>
          <cell r="K96">
            <v>20000</v>
          </cell>
        </row>
        <row r="97">
          <cell r="B97" t="str">
            <v>B00002</v>
          </cell>
          <cell r="C97" t="str">
            <v>Pasir Barito</v>
          </cell>
          <cell r="D97" t="str">
            <v>m3</v>
          </cell>
          <cell r="E97">
            <v>110000</v>
          </cell>
          <cell r="I97">
            <v>1500</v>
          </cell>
          <cell r="J97">
            <v>111500</v>
          </cell>
          <cell r="K97">
            <v>111500</v>
          </cell>
        </row>
        <row r="98">
          <cell r="B98" t="str">
            <v>B00003</v>
          </cell>
          <cell r="C98" t="str">
            <v>Pasir Pasang</v>
          </cell>
          <cell r="D98" t="str">
            <v>m3</v>
          </cell>
          <cell r="E98">
            <v>60000</v>
          </cell>
          <cell r="J98">
            <v>60000</v>
          </cell>
          <cell r="K98">
            <v>60000</v>
          </cell>
        </row>
        <row r="99">
          <cell r="B99" t="str">
            <v>B00004</v>
          </cell>
          <cell r="C99" t="str">
            <v>Pasir Urug</v>
          </cell>
          <cell r="D99" t="str">
            <v>m3</v>
          </cell>
          <cell r="E99">
            <v>50000</v>
          </cell>
          <cell r="J99">
            <v>50000</v>
          </cell>
          <cell r="K99">
            <v>50000</v>
          </cell>
        </row>
        <row r="100">
          <cell r="B100" t="str">
            <v>B00005</v>
          </cell>
          <cell r="C100" t="str">
            <v>Batu Pecah 0,5 - 1 (Palu)</v>
          </cell>
          <cell r="D100" t="str">
            <v>m3</v>
          </cell>
          <cell r="E100">
            <v>331000</v>
          </cell>
          <cell r="J100">
            <v>331000</v>
          </cell>
          <cell r="K100">
            <v>331000</v>
          </cell>
        </row>
        <row r="101">
          <cell r="B101" t="str">
            <v>B00006</v>
          </cell>
          <cell r="C101" t="str">
            <v>Batu Pecah 1 - 2 (Palu)</v>
          </cell>
          <cell r="D101" t="str">
            <v>m3</v>
          </cell>
          <cell r="E101">
            <v>331000</v>
          </cell>
          <cell r="J101">
            <v>331000</v>
          </cell>
          <cell r="K101">
            <v>331000</v>
          </cell>
        </row>
        <row r="102">
          <cell r="B102" t="str">
            <v>B00007</v>
          </cell>
          <cell r="C102" t="str">
            <v>Batu Pecah 2 - 3 (Palu)</v>
          </cell>
          <cell r="D102" t="str">
            <v>m3</v>
          </cell>
          <cell r="E102">
            <v>331000</v>
          </cell>
          <cell r="J102">
            <v>331000</v>
          </cell>
          <cell r="K102">
            <v>331000</v>
          </cell>
        </row>
        <row r="103">
          <cell r="B103" t="str">
            <v>B00008</v>
          </cell>
          <cell r="C103" t="str">
            <v>Batu Pecah 3 - 5</v>
          </cell>
          <cell r="D103" t="str">
            <v>m3</v>
          </cell>
          <cell r="E103">
            <v>331000</v>
          </cell>
          <cell r="I103">
            <v>5000</v>
          </cell>
          <cell r="J103">
            <v>336000</v>
          </cell>
          <cell r="K103">
            <v>336000</v>
          </cell>
        </row>
        <row r="104">
          <cell r="B104" t="str">
            <v>B00009</v>
          </cell>
          <cell r="C104" t="str">
            <v>Kayu Bekisting</v>
          </cell>
          <cell r="D104" t="str">
            <v>m3</v>
          </cell>
          <cell r="E104">
            <v>1500000</v>
          </cell>
          <cell r="J104">
            <v>1500000</v>
          </cell>
          <cell r="K104">
            <v>1500000</v>
          </cell>
        </row>
        <row r="105">
          <cell r="B105" t="str">
            <v>B00010</v>
          </cell>
          <cell r="C105" t="str">
            <v>Papan 2/20 - 400</v>
          </cell>
          <cell r="D105" t="str">
            <v>m3</v>
          </cell>
          <cell r="E105">
            <v>24000</v>
          </cell>
          <cell r="J105">
            <v>24000</v>
          </cell>
          <cell r="K105">
            <v>24000</v>
          </cell>
        </row>
        <row r="106">
          <cell r="B106" t="str">
            <v>B00011</v>
          </cell>
          <cell r="C106" t="str">
            <v>Kayu Galam dia. 10 cm, L - 4-6 m</v>
          </cell>
          <cell r="D106" t="str">
            <v>btg</v>
          </cell>
          <cell r="E106">
            <v>5000</v>
          </cell>
          <cell r="J106">
            <v>5000</v>
          </cell>
          <cell r="K106">
            <v>5000</v>
          </cell>
        </row>
        <row r="107">
          <cell r="B107" t="str">
            <v>B00012</v>
          </cell>
          <cell r="C107" t="str">
            <v>LPA</v>
          </cell>
          <cell r="D107" t="str">
            <v>m3</v>
          </cell>
          <cell r="E107">
            <v>220000</v>
          </cell>
          <cell r="F107">
            <v>1000</v>
          </cell>
          <cell r="G107">
            <v>10000</v>
          </cell>
          <cell r="H107">
            <v>96000</v>
          </cell>
          <cell r="J107">
            <v>327000</v>
          </cell>
          <cell r="K107">
            <v>327000</v>
          </cell>
        </row>
        <row r="108">
          <cell r="B108" t="str">
            <v>B00013</v>
          </cell>
          <cell r="C108" t="str">
            <v>LPB</v>
          </cell>
          <cell r="D108" t="str">
            <v>m3</v>
          </cell>
          <cell r="E108">
            <v>235000</v>
          </cell>
          <cell r="I108">
            <v>100000</v>
          </cell>
          <cell r="J108">
            <v>335000</v>
          </cell>
          <cell r="K108">
            <v>335000</v>
          </cell>
        </row>
        <row r="109">
          <cell r="B109" t="str">
            <v>B00014</v>
          </cell>
          <cell r="C109" t="str">
            <v>Tanah Laterit / Urug</v>
          </cell>
          <cell r="D109" t="str">
            <v>m3</v>
          </cell>
          <cell r="E109">
            <v>20000</v>
          </cell>
          <cell r="H109">
            <v>20000</v>
          </cell>
          <cell r="J109">
            <v>40000</v>
          </cell>
          <cell r="K109">
            <v>40000</v>
          </cell>
        </row>
        <row r="110">
          <cell r="B110" t="str">
            <v>B00015</v>
          </cell>
          <cell r="C110" t="str">
            <v>Batu Kali / Batu Gunung</v>
          </cell>
          <cell r="D110" t="str">
            <v>m3</v>
          </cell>
          <cell r="E110">
            <v>75000</v>
          </cell>
          <cell r="J110">
            <v>75000</v>
          </cell>
          <cell r="K110">
            <v>75000</v>
          </cell>
        </row>
        <row r="111">
          <cell r="B111" t="str">
            <v>B00016</v>
          </cell>
          <cell r="C111" t="str">
            <v>Abu Batu</v>
          </cell>
          <cell r="D111" t="str">
            <v>m3</v>
          </cell>
          <cell r="E111">
            <v>275000</v>
          </cell>
          <cell r="J111">
            <v>275000</v>
          </cell>
          <cell r="K111">
            <v>275000</v>
          </cell>
        </row>
        <row r="112">
          <cell r="B112" t="str">
            <v>B00017</v>
          </cell>
          <cell r="C112" t="str">
            <v>Kayu Bakar</v>
          </cell>
          <cell r="D112" t="str">
            <v>m3</v>
          </cell>
          <cell r="E112">
            <v>300000</v>
          </cell>
          <cell r="J112">
            <v>300000</v>
          </cell>
          <cell r="K112">
            <v>300000</v>
          </cell>
        </row>
        <row r="113">
          <cell r="B113" t="str">
            <v>B00018</v>
          </cell>
          <cell r="C113" t="str">
            <v>Air Kerja</v>
          </cell>
          <cell r="D113" t="str">
            <v>Ltr</v>
          </cell>
          <cell r="E113">
            <v>10</v>
          </cell>
          <cell r="J113">
            <v>10</v>
          </cell>
          <cell r="K113">
            <v>10</v>
          </cell>
        </row>
        <row r="114">
          <cell r="B114" t="str">
            <v>B00019</v>
          </cell>
          <cell r="C114" t="str">
            <v>Material Bantu</v>
          </cell>
          <cell r="D114" t="str">
            <v>Ls</v>
          </cell>
          <cell r="E114">
            <v>1000</v>
          </cell>
          <cell r="J114">
            <v>1000</v>
          </cell>
          <cell r="K114">
            <v>1000</v>
          </cell>
        </row>
        <row r="115">
          <cell r="B115" t="str">
            <v>B00020</v>
          </cell>
          <cell r="C115" t="str">
            <v>Material Bantu Curring</v>
          </cell>
          <cell r="D115" t="str">
            <v>Ls</v>
          </cell>
          <cell r="E115">
            <v>13217.93</v>
          </cell>
          <cell r="J115">
            <v>13217.93</v>
          </cell>
          <cell r="K115">
            <v>13217.93</v>
          </cell>
        </row>
        <row r="116">
          <cell r="B116" t="str">
            <v>B00021</v>
          </cell>
          <cell r="C116" t="str">
            <v>Material Bantu Begisting</v>
          </cell>
          <cell r="D116" t="str">
            <v>Ls</v>
          </cell>
          <cell r="E116">
            <v>446.13</v>
          </cell>
          <cell r="J116">
            <v>446.13</v>
          </cell>
          <cell r="K116">
            <v>446.13</v>
          </cell>
        </row>
        <row r="117">
          <cell r="B117" t="str">
            <v>B00022</v>
          </cell>
          <cell r="C117" t="str">
            <v>Sirtu</v>
          </cell>
          <cell r="D117" t="str">
            <v>m3</v>
          </cell>
          <cell r="E117">
            <v>40000</v>
          </cell>
          <cell r="J117">
            <v>40000</v>
          </cell>
          <cell r="K117">
            <v>40000</v>
          </cell>
        </row>
        <row r="118">
          <cell r="B118" t="str">
            <v>B00023</v>
          </cell>
          <cell r="C118" t="str">
            <v>Batu Bata (75 bh/m2)</v>
          </cell>
          <cell r="D118" t="str">
            <v>bh</v>
          </cell>
          <cell r="E118">
            <v>500</v>
          </cell>
          <cell r="H118">
            <v>50</v>
          </cell>
          <cell r="J118">
            <v>550</v>
          </cell>
          <cell r="K118">
            <v>550</v>
          </cell>
        </row>
        <row r="119">
          <cell r="B119" t="str">
            <v>B00024</v>
          </cell>
          <cell r="C119" t="str">
            <v>Galian C Tanah Biasa</v>
          </cell>
          <cell r="D119" t="str">
            <v>m3</v>
          </cell>
          <cell r="E119">
            <v>1000</v>
          </cell>
          <cell r="J119">
            <v>1000</v>
          </cell>
          <cell r="K119">
            <v>1000</v>
          </cell>
        </row>
        <row r="120">
          <cell r="B120" t="str">
            <v>B00025</v>
          </cell>
          <cell r="C120" t="str">
            <v>Galian C Tanah Pilihan</v>
          </cell>
          <cell r="D120" t="str">
            <v>m3</v>
          </cell>
          <cell r="E120">
            <v>1500</v>
          </cell>
          <cell r="J120">
            <v>1500</v>
          </cell>
          <cell r="K120">
            <v>1500</v>
          </cell>
        </row>
        <row r="121">
          <cell r="B121" t="str">
            <v>B00026</v>
          </cell>
          <cell r="C121" t="str">
            <v>Cerucuk Galam</v>
          </cell>
          <cell r="D121" t="str">
            <v>Btg</v>
          </cell>
          <cell r="E121">
            <v>3268.6930000000002</v>
          </cell>
          <cell r="J121">
            <v>3268.6930000000002</v>
          </cell>
          <cell r="K121">
            <v>3268.6930000000002</v>
          </cell>
        </row>
        <row r="122">
          <cell r="B122" t="str">
            <v>B00027</v>
          </cell>
          <cell r="C122" t="str">
            <v>Batang Kelapa / Kayu Glondongan</v>
          </cell>
          <cell r="D122" t="str">
            <v>btg</v>
          </cell>
          <cell r="E122">
            <v>100000</v>
          </cell>
          <cell r="J122">
            <v>100000</v>
          </cell>
          <cell r="K122">
            <v>100000</v>
          </cell>
        </row>
        <row r="123">
          <cell r="B123" t="str">
            <v>B00028</v>
          </cell>
          <cell r="C123" t="str">
            <v>Batu Bronjong</v>
          </cell>
          <cell r="D123" t="str">
            <v>m3</v>
          </cell>
          <cell r="E123">
            <v>75000</v>
          </cell>
          <cell r="J123">
            <v>75000</v>
          </cell>
          <cell r="K123">
            <v>75000</v>
          </cell>
        </row>
        <row r="124">
          <cell r="B124" t="str">
            <v>B00029</v>
          </cell>
          <cell r="C124" t="str">
            <v>Tanah Urug</v>
          </cell>
          <cell r="D124" t="str">
            <v>m3</v>
          </cell>
          <cell r="E124">
            <v>15000</v>
          </cell>
          <cell r="J124">
            <v>15000</v>
          </cell>
          <cell r="K124">
            <v>15000</v>
          </cell>
        </row>
        <row r="125">
          <cell r="B125" t="str">
            <v>B00030</v>
          </cell>
          <cell r="C125" t="str">
            <v>Galian C Pasir</v>
          </cell>
          <cell r="D125" t="str">
            <v>m3</v>
          </cell>
          <cell r="E125">
            <v>1500</v>
          </cell>
          <cell r="J125">
            <v>1500</v>
          </cell>
          <cell r="K125">
            <v>1500</v>
          </cell>
        </row>
        <row r="126">
          <cell r="B126" t="str">
            <v>B00031</v>
          </cell>
          <cell r="C126" t="str">
            <v>Galian C Batu</v>
          </cell>
          <cell r="D126" t="str">
            <v>m3</v>
          </cell>
          <cell r="E126">
            <v>2000</v>
          </cell>
          <cell r="J126">
            <v>2000</v>
          </cell>
          <cell r="K126">
            <v>2000</v>
          </cell>
        </row>
        <row r="127">
          <cell r="B127" t="str">
            <v>B00032</v>
          </cell>
          <cell r="C127" t="str">
            <v>Batu Pecah 0,5 - 1 (Lokal)</v>
          </cell>
          <cell r="D127" t="str">
            <v>m3</v>
          </cell>
          <cell r="E127">
            <v>175000</v>
          </cell>
          <cell r="J127">
            <v>175000</v>
          </cell>
          <cell r="K127">
            <v>175000</v>
          </cell>
        </row>
        <row r="128">
          <cell r="B128" t="str">
            <v>B00033</v>
          </cell>
          <cell r="C128" t="str">
            <v>Batu Pecah 1 - 2 (Lokal)</v>
          </cell>
          <cell r="D128" t="str">
            <v>m3</v>
          </cell>
          <cell r="E128">
            <v>175000</v>
          </cell>
          <cell r="J128">
            <v>175000</v>
          </cell>
          <cell r="K128">
            <v>175000</v>
          </cell>
        </row>
        <row r="129">
          <cell r="B129" t="str">
            <v>B00034</v>
          </cell>
          <cell r="C129" t="str">
            <v>Batu Pecah 2 - 3 (Lokal)</v>
          </cell>
          <cell r="D129" t="str">
            <v>m3</v>
          </cell>
          <cell r="E129">
            <v>175000</v>
          </cell>
          <cell r="J129">
            <v>175000</v>
          </cell>
          <cell r="K129">
            <v>175000</v>
          </cell>
        </row>
        <row r="130">
          <cell r="B130" t="str">
            <v>B00035</v>
          </cell>
          <cell r="C130" t="str">
            <v>Batu Pecah 0,5 - 1 (Serongga)</v>
          </cell>
          <cell r="D130" t="str">
            <v>m3</v>
          </cell>
          <cell r="E130">
            <v>200000</v>
          </cell>
          <cell r="J130">
            <v>200000</v>
          </cell>
          <cell r="K130">
            <v>200000</v>
          </cell>
        </row>
        <row r="131">
          <cell r="B131" t="str">
            <v>B00036</v>
          </cell>
          <cell r="C131" t="str">
            <v>Batu Pecah 1 - 2 (Serongga)</v>
          </cell>
          <cell r="D131" t="str">
            <v>m3</v>
          </cell>
          <cell r="E131">
            <v>200000</v>
          </cell>
          <cell r="J131">
            <v>200000</v>
          </cell>
          <cell r="K131">
            <v>200000</v>
          </cell>
        </row>
        <row r="132">
          <cell r="B132" t="str">
            <v>B00037</v>
          </cell>
          <cell r="C132" t="str">
            <v>Batu Pecah 2 - 3 (Serongga)</v>
          </cell>
          <cell r="D132" t="str">
            <v>m3</v>
          </cell>
          <cell r="E132">
            <v>200000</v>
          </cell>
          <cell r="J132">
            <v>200000</v>
          </cell>
          <cell r="K132">
            <v>200000</v>
          </cell>
        </row>
        <row r="136">
          <cell r="B136" t="str">
            <v>C</v>
          </cell>
          <cell r="C136" t="str">
            <v>LABOUR</v>
          </cell>
        </row>
        <row r="139">
          <cell r="B139" t="str">
            <v>C00001</v>
          </cell>
          <cell r="C139" t="str">
            <v>Mandor</v>
          </cell>
          <cell r="D139" t="str">
            <v>org/hr</v>
          </cell>
          <cell r="E139">
            <v>75000</v>
          </cell>
          <cell r="J139">
            <v>75000</v>
          </cell>
          <cell r="K139">
            <v>75000</v>
          </cell>
        </row>
        <row r="140">
          <cell r="B140" t="str">
            <v>C00002</v>
          </cell>
          <cell r="C140" t="str">
            <v>Tukang</v>
          </cell>
          <cell r="D140" t="str">
            <v>org/hr</v>
          </cell>
          <cell r="E140">
            <v>50000</v>
          </cell>
          <cell r="J140">
            <v>50000</v>
          </cell>
          <cell r="K140">
            <v>50000</v>
          </cell>
        </row>
        <row r="141">
          <cell r="B141" t="str">
            <v>C00003</v>
          </cell>
          <cell r="C141" t="str">
            <v>Tenaga kerja</v>
          </cell>
          <cell r="D141" t="str">
            <v>org/hr</v>
          </cell>
          <cell r="E141">
            <v>35000</v>
          </cell>
          <cell r="J141">
            <v>35000</v>
          </cell>
          <cell r="K141">
            <v>35000</v>
          </cell>
        </row>
        <row r="142">
          <cell r="B142" t="str">
            <v>C00004</v>
          </cell>
          <cell r="C142" t="str">
            <v>Operator</v>
          </cell>
          <cell r="D142" t="str">
            <v>org/hr</v>
          </cell>
          <cell r="E142">
            <v>60000</v>
          </cell>
          <cell r="J142">
            <v>60000</v>
          </cell>
          <cell r="K142">
            <v>60000</v>
          </cell>
        </row>
        <row r="143">
          <cell r="B143" t="str">
            <v>C00005</v>
          </cell>
          <cell r="C143" t="str">
            <v>Helper</v>
          </cell>
          <cell r="D143" t="str">
            <v>org/hr</v>
          </cell>
          <cell r="E143">
            <v>40000</v>
          </cell>
          <cell r="J143">
            <v>40000</v>
          </cell>
          <cell r="K143">
            <v>40000</v>
          </cell>
        </row>
        <row r="144">
          <cell r="B144" t="str">
            <v>C00006</v>
          </cell>
          <cell r="C144" t="str">
            <v>Surveyor</v>
          </cell>
          <cell r="D144" t="str">
            <v>org/bln</v>
          </cell>
          <cell r="E144">
            <v>2450000</v>
          </cell>
          <cell r="I144">
            <v>0</v>
          </cell>
          <cell r="J144">
            <v>2450000</v>
          </cell>
          <cell r="K144">
            <v>2450000</v>
          </cell>
        </row>
        <row r="145">
          <cell r="B145" t="str">
            <v>C00007</v>
          </cell>
          <cell r="C145" t="str">
            <v>Pembantu Survey</v>
          </cell>
          <cell r="D145" t="str">
            <v>org/bln</v>
          </cell>
          <cell r="E145">
            <v>1700000</v>
          </cell>
          <cell r="I145">
            <v>0</v>
          </cell>
          <cell r="J145">
            <v>1700000</v>
          </cell>
          <cell r="K145">
            <v>1700000</v>
          </cell>
        </row>
        <row r="146">
          <cell r="B146" t="str">
            <v>C00008</v>
          </cell>
          <cell r="C146" t="str">
            <v>Upah Pengecoran (readymix)</v>
          </cell>
          <cell r="D146" t="str">
            <v>m3</v>
          </cell>
          <cell r="E146">
            <v>35000</v>
          </cell>
          <cell r="J146">
            <v>35000</v>
          </cell>
          <cell r="K146">
            <v>35000</v>
          </cell>
        </row>
        <row r="147">
          <cell r="B147" t="str">
            <v>C00009</v>
          </cell>
          <cell r="C147" t="str">
            <v>Upah Pengecoran (manual)</v>
          </cell>
          <cell r="D147" t="str">
            <v>m3</v>
          </cell>
          <cell r="E147">
            <v>90000</v>
          </cell>
          <cell r="J147">
            <v>90000</v>
          </cell>
          <cell r="K147">
            <v>90000</v>
          </cell>
        </row>
        <row r="148">
          <cell r="B148" t="str">
            <v>C00010</v>
          </cell>
          <cell r="C148" t="str">
            <v>Fabrikasi Tulangan</v>
          </cell>
          <cell r="D148" t="str">
            <v>kg</v>
          </cell>
          <cell r="E148">
            <v>1000</v>
          </cell>
          <cell r="J148">
            <v>1000</v>
          </cell>
          <cell r="K148">
            <v>1000</v>
          </cell>
        </row>
        <row r="149">
          <cell r="B149" t="str">
            <v>C00011</v>
          </cell>
          <cell r="C149" t="str">
            <v>Upah Begisting</v>
          </cell>
          <cell r="D149" t="str">
            <v>m2</v>
          </cell>
          <cell r="E149">
            <v>40000</v>
          </cell>
          <cell r="J149">
            <v>40000</v>
          </cell>
          <cell r="K149">
            <v>40000</v>
          </cell>
        </row>
        <row r="150">
          <cell r="B150" t="str">
            <v>C00012</v>
          </cell>
          <cell r="C150" t="str">
            <v>Perancah ( bongkar &amp; pasang )</v>
          </cell>
          <cell r="D150" t="str">
            <v>set</v>
          </cell>
          <cell r="E150">
            <v>0</v>
          </cell>
          <cell r="J150">
            <v>0</v>
          </cell>
          <cell r="K150">
            <v>0</v>
          </cell>
        </row>
        <row r="151">
          <cell r="B151" t="str">
            <v>C00013</v>
          </cell>
          <cell r="C151" t="str">
            <v>Jaga Malam</v>
          </cell>
          <cell r="D151" t="str">
            <v>Org/bln</v>
          </cell>
          <cell r="E151">
            <v>1000000</v>
          </cell>
          <cell r="J151">
            <v>1000000</v>
          </cell>
          <cell r="K151">
            <v>1000000</v>
          </cell>
        </row>
        <row r="152">
          <cell r="B152" t="str">
            <v>C00014</v>
          </cell>
          <cell r="C152" t="str">
            <v>Laborat</v>
          </cell>
          <cell r="D152" t="str">
            <v>org/bln</v>
          </cell>
          <cell r="E152">
            <v>2450000</v>
          </cell>
          <cell r="J152">
            <v>2450000</v>
          </cell>
          <cell r="K152">
            <v>2450000</v>
          </cell>
        </row>
        <row r="153">
          <cell r="B153" t="str">
            <v>C00015</v>
          </cell>
          <cell r="C153" t="str">
            <v>Pembantu Laborat</v>
          </cell>
          <cell r="D153" t="str">
            <v>org/bln</v>
          </cell>
          <cell r="E153">
            <v>1700000</v>
          </cell>
          <cell r="J153">
            <v>1700000</v>
          </cell>
          <cell r="K153">
            <v>1700000</v>
          </cell>
        </row>
        <row r="154">
          <cell r="B154" t="str">
            <v>C00016</v>
          </cell>
          <cell r="C154" t="str">
            <v>Mekanik</v>
          </cell>
          <cell r="D154" t="str">
            <v>org/bln</v>
          </cell>
          <cell r="E154">
            <v>2250000</v>
          </cell>
          <cell r="J154">
            <v>2250000</v>
          </cell>
          <cell r="K154">
            <v>2250000</v>
          </cell>
        </row>
        <row r="155">
          <cell r="B155" t="str">
            <v>C00017</v>
          </cell>
          <cell r="C155" t="str">
            <v>Pembantu Mekanik</v>
          </cell>
          <cell r="D155" t="str">
            <v>org/bln</v>
          </cell>
          <cell r="E155">
            <v>1950000</v>
          </cell>
          <cell r="J155">
            <v>1950000</v>
          </cell>
          <cell r="K155">
            <v>1950000</v>
          </cell>
        </row>
        <row r="156">
          <cell r="B156" t="str">
            <v>C00018</v>
          </cell>
          <cell r="C156" t="str">
            <v>Pasang Drainase</v>
          </cell>
          <cell r="D156" t="str">
            <v>m</v>
          </cell>
          <cell r="E156">
            <v>50000</v>
          </cell>
          <cell r="J156">
            <v>50000</v>
          </cell>
          <cell r="K156">
            <v>50000</v>
          </cell>
        </row>
        <row r="157">
          <cell r="B157" t="str">
            <v>C00019</v>
          </cell>
          <cell r="C157" t="str">
            <v>Pasang Atap + Ornamen Dermaga</v>
          </cell>
          <cell r="D157" t="str">
            <v>ttk</v>
          </cell>
          <cell r="E157">
            <v>2000000</v>
          </cell>
          <cell r="J157">
            <v>2000000</v>
          </cell>
          <cell r="K157">
            <v>2000000</v>
          </cell>
        </row>
        <row r="158">
          <cell r="B158" t="str">
            <v>C00020</v>
          </cell>
          <cell r="C158" t="str">
            <v>PHO / FHO</v>
          </cell>
          <cell r="D158" t="str">
            <v>Ls</v>
          </cell>
          <cell r="E158">
            <v>30000000</v>
          </cell>
          <cell r="J158">
            <v>30000000</v>
          </cell>
          <cell r="K158">
            <v>30000000</v>
          </cell>
        </row>
        <row r="159">
          <cell r="B159" t="str">
            <v>C00021</v>
          </cell>
          <cell r="C159" t="str">
            <v>Peralatan Bantu Fasilitas</v>
          </cell>
          <cell r="D159" t="str">
            <v>Ls</v>
          </cell>
          <cell r="E159">
            <v>26050000</v>
          </cell>
          <cell r="J159">
            <v>26050000</v>
          </cell>
          <cell r="K159">
            <v>26050000</v>
          </cell>
        </row>
        <row r="160">
          <cell r="B160" t="str">
            <v>C00022</v>
          </cell>
          <cell r="C160" t="str">
            <v>Pasang, Pondasi, dll</v>
          </cell>
          <cell r="D160" t="str">
            <v>bh</v>
          </cell>
          <cell r="E160">
            <v>250000</v>
          </cell>
          <cell r="J160">
            <v>250000</v>
          </cell>
          <cell r="K160">
            <v>250000</v>
          </cell>
        </row>
        <row r="161">
          <cell r="B161" t="str">
            <v>C00023</v>
          </cell>
          <cell r="C161" t="str">
            <v>Kepala Gudang</v>
          </cell>
          <cell r="D161" t="str">
            <v>org/bln</v>
          </cell>
          <cell r="E161">
            <v>1950000</v>
          </cell>
          <cell r="J161">
            <v>1950000</v>
          </cell>
          <cell r="K161">
            <v>1950000</v>
          </cell>
        </row>
        <row r="162">
          <cell r="B162" t="str">
            <v>C00024</v>
          </cell>
          <cell r="C162" t="str">
            <v>Harian Gudang</v>
          </cell>
          <cell r="D162" t="str">
            <v>org/bln</v>
          </cell>
          <cell r="E162">
            <v>1575000</v>
          </cell>
          <cell r="J162">
            <v>1575000</v>
          </cell>
          <cell r="K162">
            <v>1575000</v>
          </cell>
        </row>
        <row r="163">
          <cell r="B163" t="str">
            <v>C00025</v>
          </cell>
          <cell r="C163" t="str">
            <v>Upah Galian Manual</v>
          </cell>
          <cell r="D163" t="str">
            <v>m3</v>
          </cell>
          <cell r="E163">
            <v>15000</v>
          </cell>
          <cell r="J163">
            <v>15000</v>
          </cell>
          <cell r="K163">
            <v>15000</v>
          </cell>
        </row>
        <row r="164">
          <cell r="B164" t="str">
            <v>C00026</v>
          </cell>
          <cell r="C164" t="str">
            <v>Upah Pasang Gorong-gorong</v>
          </cell>
          <cell r="D164" t="str">
            <v>m1</v>
          </cell>
          <cell r="E164">
            <v>35000</v>
          </cell>
          <cell r="J164">
            <v>35000</v>
          </cell>
          <cell r="K164">
            <v>35000</v>
          </cell>
        </row>
        <row r="165">
          <cell r="B165" t="str">
            <v>C00027</v>
          </cell>
          <cell r="C165" t="str">
            <v>Hampar AC - WC</v>
          </cell>
          <cell r="D165" t="str">
            <v>ton</v>
          </cell>
          <cell r="E165">
            <v>20000</v>
          </cell>
          <cell r="J165">
            <v>20000</v>
          </cell>
          <cell r="K165">
            <v>20000</v>
          </cell>
        </row>
        <row r="166">
          <cell r="B166" t="str">
            <v>C00028</v>
          </cell>
          <cell r="C166" t="str">
            <v>Hampar AC - BC</v>
          </cell>
          <cell r="D166" t="str">
            <v>ton</v>
          </cell>
          <cell r="E166">
            <v>20000</v>
          </cell>
          <cell r="J166">
            <v>20000</v>
          </cell>
          <cell r="K166">
            <v>20000</v>
          </cell>
        </row>
        <row r="167">
          <cell r="B167" t="str">
            <v>C00029</v>
          </cell>
          <cell r="C167" t="str">
            <v>Pasang Geotextile</v>
          </cell>
          <cell r="D167" t="str">
            <v>m2</v>
          </cell>
          <cell r="E167">
            <v>3457.14</v>
          </cell>
          <cell r="J167">
            <v>3457.14</v>
          </cell>
          <cell r="K167">
            <v>3457.14</v>
          </cell>
        </row>
        <row r="168">
          <cell r="B168" t="str">
            <v>C00030</v>
          </cell>
          <cell r="C168" t="str">
            <v>Pembuatan Baliho</v>
          </cell>
          <cell r="D168" t="str">
            <v>Ls</v>
          </cell>
          <cell r="E168">
            <v>15000000</v>
          </cell>
          <cell r="J168">
            <v>15000000</v>
          </cell>
          <cell r="K168">
            <v>15000000</v>
          </cell>
        </row>
        <row r="169">
          <cell r="B169" t="str">
            <v>C00031</v>
          </cell>
          <cell r="C169" t="str">
            <v>Material bantu pertamanan</v>
          </cell>
          <cell r="D169" t="str">
            <v>Ls</v>
          </cell>
          <cell r="E169">
            <v>10000000</v>
          </cell>
          <cell r="J169">
            <v>10000000</v>
          </cell>
          <cell r="K169">
            <v>10000000</v>
          </cell>
        </row>
        <row r="170">
          <cell r="B170" t="str">
            <v>C00032</v>
          </cell>
          <cell r="C170" t="str">
            <v>Shop Drawing &amp; AsBuilt Drawing</v>
          </cell>
          <cell r="D170" t="str">
            <v>Ls</v>
          </cell>
          <cell r="E170">
            <v>7500000</v>
          </cell>
          <cell r="J170">
            <v>7500000</v>
          </cell>
          <cell r="K170">
            <v>7500000</v>
          </cell>
        </row>
        <row r="171">
          <cell r="B171" t="str">
            <v>C00033</v>
          </cell>
          <cell r="C171" t="str">
            <v>Dokumentasi</v>
          </cell>
          <cell r="D171" t="str">
            <v>Ls</v>
          </cell>
          <cell r="E171">
            <v>2000000</v>
          </cell>
          <cell r="J171">
            <v>2000000</v>
          </cell>
          <cell r="K171">
            <v>2000000</v>
          </cell>
        </row>
        <row r="172">
          <cell r="B172" t="str">
            <v>C00034</v>
          </cell>
          <cell r="C172" t="str">
            <v>Biaya Design</v>
          </cell>
          <cell r="D172" t="str">
            <v>Ls</v>
          </cell>
          <cell r="E172">
            <v>10000000</v>
          </cell>
          <cell r="J172">
            <v>10000000</v>
          </cell>
          <cell r="K172">
            <v>10000000</v>
          </cell>
        </row>
        <row r="173">
          <cell r="B173" t="str">
            <v>C00035</v>
          </cell>
          <cell r="C173" t="str">
            <v>Biaya Listrik Direksi keet</v>
          </cell>
          <cell r="D173" t="str">
            <v>bln</v>
          </cell>
          <cell r="E173">
            <v>1500000</v>
          </cell>
          <cell r="J173">
            <v>1500000</v>
          </cell>
          <cell r="K173">
            <v>1500000</v>
          </cell>
        </row>
        <row r="174">
          <cell r="B174" t="str">
            <v>C00036</v>
          </cell>
          <cell r="C174" t="str">
            <v>Upah Pasangan Batu</v>
          </cell>
          <cell r="D174" t="str">
            <v>m3</v>
          </cell>
          <cell r="E174">
            <v>50000</v>
          </cell>
          <cell r="J174">
            <v>50000</v>
          </cell>
          <cell r="K174">
            <v>50000</v>
          </cell>
        </row>
        <row r="175">
          <cell r="B175" t="str">
            <v>C00037</v>
          </cell>
          <cell r="C175" t="str">
            <v>Siaran</v>
          </cell>
          <cell r="D175" t="str">
            <v>m2</v>
          </cell>
          <cell r="E175">
            <v>7500</v>
          </cell>
          <cell r="J175">
            <v>7500</v>
          </cell>
          <cell r="K175">
            <v>7500</v>
          </cell>
        </row>
        <row r="176">
          <cell r="B176" t="str">
            <v>C00038</v>
          </cell>
          <cell r="C176" t="str">
            <v>Plesteran halus</v>
          </cell>
          <cell r="D176" t="str">
            <v>m2</v>
          </cell>
          <cell r="E176">
            <v>12500</v>
          </cell>
          <cell r="J176">
            <v>12500</v>
          </cell>
          <cell r="K176">
            <v>12500</v>
          </cell>
        </row>
        <row r="177">
          <cell r="B177" t="str">
            <v>C00039</v>
          </cell>
          <cell r="C177" t="str">
            <v>Upah Pasang Rel Pengaman</v>
          </cell>
          <cell r="D177" t="str">
            <v>m1</v>
          </cell>
          <cell r="E177">
            <v>45000</v>
          </cell>
          <cell r="J177">
            <v>45000</v>
          </cell>
          <cell r="K177">
            <v>45000</v>
          </cell>
        </row>
        <row r="178">
          <cell r="B178" t="str">
            <v>C00040</v>
          </cell>
          <cell r="C178" t="str">
            <v>Accessories Instalasi (kabel, saklar, dll)</v>
          </cell>
          <cell r="D178" t="str">
            <v>ttk</v>
          </cell>
          <cell r="E178">
            <v>45000</v>
          </cell>
          <cell r="J178">
            <v>45000</v>
          </cell>
          <cell r="K178">
            <v>45000</v>
          </cell>
        </row>
        <row r="179">
          <cell r="B179" t="str">
            <v>C00041</v>
          </cell>
          <cell r="C179" t="str">
            <v>Upah Pasang Batu Bata</v>
          </cell>
          <cell r="D179" t="str">
            <v>m2</v>
          </cell>
          <cell r="E179">
            <v>15000</v>
          </cell>
          <cell r="J179">
            <v>15000</v>
          </cell>
          <cell r="K179">
            <v>15000</v>
          </cell>
        </row>
        <row r="180">
          <cell r="B180" t="str">
            <v>C00042</v>
          </cell>
          <cell r="C180" t="str">
            <v>Upah Pasang Rel Pengaman</v>
          </cell>
          <cell r="D180" t="str">
            <v>bh</v>
          </cell>
          <cell r="E180">
            <v>15000</v>
          </cell>
          <cell r="J180">
            <v>15000</v>
          </cell>
          <cell r="K180">
            <v>15000</v>
          </cell>
        </row>
        <row r="181">
          <cell r="B181" t="str">
            <v>C00043</v>
          </cell>
          <cell r="C181" t="str">
            <v>Staff Umum</v>
          </cell>
          <cell r="D181" t="str">
            <v>org/bln</v>
          </cell>
          <cell r="E181">
            <v>2200000</v>
          </cell>
          <cell r="J181">
            <v>2200000</v>
          </cell>
          <cell r="K181">
            <v>2200000</v>
          </cell>
        </row>
        <row r="182">
          <cell r="B182" t="str">
            <v>C00044</v>
          </cell>
          <cell r="C182" t="str">
            <v>Tukang Las</v>
          </cell>
          <cell r="D182" t="str">
            <v>org/hr</v>
          </cell>
          <cell r="E182">
            <v>90000</v>
          </cell>
          <cell r="J182">
            <v>90000</v>
          </cell>
          <cell r="K182">
            <v>90000</v>
          </cell>
        </row>
        <row r="183">
          <cell r="B183" t="str">
            <v>C00045</v>
          </cell>
          <cell r="C183" t="str">
            <v>Pembantu Tukang Las</v>
          </cell>
          <cell r="D183" t="str">
            <v>org/hr</v>
          </cell>
          <cell r="E183">
            <v>60000</v>
          </cell>
          <cell r="J183">
            <v>60000</v>
          </cell>
          <cell r="K183">
            <v>60000</v>
          </cell>
        </row>
        <row r="184">
          <cell r="B184" t="str">
            <v>C00046</v>
          </cell>
          <cell r="C184" t="str">
            <v>Staff Engineering</v>
          </cell>
          <cell r="D184" t="str">
            <v>org/bln</v>
          </cell>
          <cell r="E184">
            <v>2450000</v>
          </cell>
          <cell r="J184">
            <v>2450000</v>
          </cell>
          <cell r="K184">
            <v>2450000</v>
          </cell>
        </row>
        <row r="185">
          <cell r="B185" t="str">
            <v>C00047</v>
          </cell>
          <cell r="C185" t="str">
            <v>Fabrikasi Cetakan Precast Blk Melintang</v>
          </cell>
          <cell r="D185" t="str">
            <v>bh</v>
          </cell>
          <cell r="E185">
            <v>200000</v>
          </cell>
          <cell r="J185">
            <v>200000</v>
          </cell>
          <cell r="K185">
            <v>200000</v>
          </cell>
        </row>
        <row r="186">
          <cell r="B186" t="str">
            <v>C00048</v>
          </cell>
          <cell r="C186" t="str">
            <v>Upah Double Handling</v>
          </cell>
          <cell r="D186" t="str">
            <v>kg</v>
          </cell>
          <cell r="E186">
            <v>82500</v>
          </cell>
          <cell r="J186">
            <v>82500</v>
          </cell>
          <cell r="K186">
            <v>82500</v>
          </cell>
        </row>
        <row r="187">
          <cell r="B187" t="str">
            <v>C00049</v>
          </cell>
          <cell r="C187" t="str">
            <v>Biaya Pengurusan Termijn</v>
          </cell>
          <cell r="D187" t="str">
            <v>Ls</v>
          </cell>
          <cell r="E187">
            <v>5000000</v>
          </cell>
          <cell r="J187">
            <v>5000000</v>
          </cell>
          <cell r="K187">
            <v>5000000</v>
          </cell>
        </row>
        <row r="188">
          <cell r="B188" t="str">
            <v>C00050</v>
          </cell>
          <cell r="C188" t="str">
            <v>Upah Urugan Pilihan</v>
          </cell>
          <cell r="D188" t="str">
            <v>m3</v>
          </cell>
          <cell r="E188">
            <v>15000</v>
          </cell>
          <cell r="J188">
            <v>15000</v>
          </cell>
          <cell r="K188">
            <v>15000</v>
          </cell>
        </row>
        <row r="189">
          <cell r="B189" t="str">
            <v>C00051</v>
          </cell>
          <cell r="C189" t="str">
            <v>Perapian Ujung Tiang Pancang</v>
          </cell>
          <cell r="D189" t="str">
            <v>Pcs</v>
          </cell>
          <cell r="E189">
            <v>40000</v>
          </cell>
          <cell r="J189">
            <v>40000</v>
          </cell>
          <cell r="K189">
            <v>40000</v>
          </cell>
        </row>
        <row r="190">
          <cell r="B190" t="str">
            <v>C00052</v>
          </cell>
          <cell r="C190" t="str">
            <v>Honor PU dan Konsultan</v>
          </cell>
          <cell r="D190" t="str">
            <v>bln</v>
          </cell>
          <cell r="E190">
            <v>10000000</v>
          </cell>
          <cell r="J190">
            <v>10000000</v>
          </cell>
          <cell r="K190">
            <v>10000000</v>
          </cell>
        </row>
        <row r="191">
          <cell r="B191" t="str">
            <v>C00053</v>
          </cell>
          <cell r="C191" t="str">
            <v>Upah Pasang Rambu Jalan</v>
          </cell>
          <cell r="D191" t="str">
            <v>Bh</v>
          </cell>
          <cell r="E191">
            <v>50000</v>
          </cell>
          <cell r="J191">
            <v>50000</v>
          </cell>
          <cell r="K191">
            <v>50000</v>
          </cell>
        </row>
        <row r="192">
          <cell r="B192" t="str">
            <v>C00054</v>
          </cell>
          <cell r="C192" t="str">
            <v>Upah Pengecatan</v>
          </cell>
          <cell r="D192" t="str">
            <v>m2</v>
          </cell>
          <cell r="E192">
            <v>10000</v>
          </cell>
          <cell r="J192">
            <v>10000</v>
          </cell>
          <cell r="K192">
            <v>10000</v>
          </cell>
        </row>
        <row r="193">
          <cell r="B193" t="str">
            <v>C00055</v>
          </cell>
          <cell r="C193" t="str">
            <v>Upah Pasang Keramik Dinding</v>
          </cell>
          <cell r="D193" t="str">
            <v>m2</v>
          </cell>
          <cell r="E193">
            <v>32500</v>
          </cell>
          <cell r="J193">
            <v>32500</v>
          </cell>
          <cell r="K193">
            <v>32500</v>
          </cell>
        </row>
        <row r="194">
          <cell r="B194" t="str">
            <v>C00056</v>
          </cell>
          <cell r="C194" t="str">
            <v>Upah Pasang Bronjong</v>
          </cell>
          <cell r="D194" t="str">
            <v>m3</v>
          </cell>
          <cell r="E194">
            <v>50000</v>
          </cell>
          <cell r="J194">
            <v>50000</v>
          </cell>
          <cell r="K194">
            <v>50000</v>
          </cell>
        </row>
        <row r="195">
          <cell r="B195" t="str">
            <v>C00057</v>
          </cell>
          <cell r="C195" t="str">
            <v>Upah Masukkan Pasir ke Tiang Pancang</v>
          </cell>
          <cell r="D195" t="str">
            <v>m1</v>
          </cell>
          <cell r="E195">
            <v>15000</v>
          </cell>
          <cell r="J195">
            <v>15000</v>
          </cell>
          <cell r="K195">
            <v>15000</v>
          </cell>
        </row>
        <row r="198">
          <cell r="B198" t="str">
            <v>D</v>
          </cell>
          <cell r="C198" t="str">
            <v>EQUIPMENT</v>
          </cell>
        </row>
        <row r="201">
          <cell r="C201" t="str">
            <v>Equipment Rent :</v>
          </cell>
        </row>
        <row r="202">
          <cell r="B202" t="str">
            <v>D0001R</v>
          </cell>
          <cell r="C202" t="str">
            <v>Wheel Loader 1.0 - 1.6 M3</v>
          </cell>
          <cell r="D202" t="str">
            <v>jam</v>
          </cell>
          <cell r="E202">
            <v>250000</v>
          </cell>
          <cell r="I202">
            <v>16875</v>
          </cell>
          <cell r="J202">
            <v>266875</v>
          </cell>
          <cell r="K202">
            <v>266875</v>
          </cell>
        </row>
        <row r="203">
          <cell r="B203" t="str">
            <v>D0002R</v>
          </cell>
          <cell r="C203" t="str">
            <v>Generator 250 KVA</v>
          </cell>
          <cell r="D203" t="str">
            <v>jam</v>
          </cell>
          <cell r="E203">
            <v>50000</v>
          </cell>
          <cell r="I203">
            <v>5000</v>
          </cell>
          <cell r="J203">
            <v>55000</v>
          </cell>
          <cell r="K203">
            <v>55000</v>
          </cell>
        </row>
        <row r="204">
          <cell r="B204" t="str">
            <v>D0003R</v>
          </cell>
          <cell r="C204" t="str">
            <v>Water Tank Truck 500  ltr</v>
          </cell>
          <cell r="D204" t="str">
            <v>jam</v>
          </cell>
          <cell r="E204">
            <v>50000</v>
          </cell>
          <cell r="I204">
            <v>16875</v>
          </cell>
          <cell r="J204">
            <v>66875</v>
          </cell>
          <cell r="K204">
            <v>66875</v>
          </cell>
        </row>
        <row r="205">
          <cell r="B205" t="str">
            <v>D0004R</v>
          </cell>
          <cell r="C205" t="str">
            <v>Concrete Pump</v>
          </cell>
          <cell r="D205" t="str">
            <v>hari</v>
          </cell>
          <cell r="E205">
            <v>2500000</v>
          </cell>
          <cell r="I205">
            <v>50000</v>
          </cell>
          <cell r="J205">
            <v>2550000</v>
          </cell>
          <cell r="K205">
            <v>2550000</v>
          </cell>
        </row>
        <row r="206">
          <cell r="B206" t="str">
            <v>D0005R</v>
          </cell>
          <cell r="C206" t="str">
            <v>Bak Ukur</v>
          </cell>
          <cell r="D206" t="str">
            <v>Unit/bln</v>
          </cell>
          <cell r="E206">
            <v>500000</v>
          </cell>
          <cell r="J206">
            <v>500000</v>
          </cell>
          <cell r="K206">
            <v>500000</v>
          </cell>
        </row>
        <row r="207">
          <cell r="B207" t="str">
            <v>D0006R</v>
          </cell>
          <cell r="C207" t="str">
            <v>Tripod</v>
          </cell>
          <cell r="D207" t="str">
            <v>Unit/bln</v>
          </cell>
          <cell r="E207">
            <v>750000</v>
          </cell>
          <cell r="J207">
            <v>750000</v>
          </cell>
          <cell r="K207">
            <v>750000</v>
          </cell>
        </row>
        <row r="208">
          <cell r="B208" t="str">
            <v>D0007R</v>
          </cell>
          <cell r="C208" t="str">
            <v>Crawler Crane 35 Ton (Pancang)</v>
          </cell>
          <cell r="D208" t="str">
            <v>jam</v>
          </cell>
          <cell r="E208">
            <v>330000</v>
          </cell>
          <cell r="I208">
            <v>16875</v>
          </cell>
          <cell r="J208">
            <v>346875</v>
          </cell>
          <cell r="K208">
            <v>346875</v>
          </cell>
        </row>
        <row r="209">
          <cell r="B209" t="str">
            <v>D0008R</v>
          </cell>
          <cell r="C209" t="str">
            <v>Mobile Crane 30 Ton (Service)</v>
          </cell>
          <cell r="D209" t="str">
            <v>jam</v>
          </cell>
          <cell r="E209">
            <v>495000.00000000006</v>
          </cell>
          <cell r="J209">
            <v>495000.00000000006</v>
          </cell>
          <cell r="K209">
            <v>495000</v>
          </cell>
        </row>
        <row r="210">
          <cell r="B210" t="str">
            <v>D0009R</v>
          </cell>
          <cell r="C210" t="str">
            <v>Trailer 25 Ton</v>
          </cell>
          <cell r="D210" t="str">
            <v>jam</v>
          </cell>
          <cell r="E210">
            <v>125000</v>
          </cell>
          <cell r="J210">
            <v>125000</v>
          </cell>
          <cell r="K210">
            <v>125000</v>
          </cell>
        </row>
        <row r="211">
          <cell r="B211" t="str">
            <v>D0010R</v>
          </cell>
          <cell r="C211" t="str">
            <v>Flat Bad Truck (Tronton)</v>
          </cell>
          <cell r="D211" t="str">
            <v>jam</v>
          </cell>
          <cell r="E211">
            <v>100000</v>
          </cell>
          <cell r="I211">
            <v>6250</v>
          </cell>
          <cell r="J211">
            <v>106250</v>
          </cell>
          <cell r="K211">
            <v>106250</v>
          </cell>
        </row>
        <row r="212">
          <cell r="B212" t="str">
            <v>D0011R</v>
          </cell>
          <cell r="C212" t="str">
            <v>Survey Equipment</v>
          </cell>
          <cell r="D212" t="str">
            <v>jam</v>
          </cell>
          <cell r="J212">
            <v>0</v>
          </cell>
          <cell r="K212">
            <v>0</v>
          </cell>
        </row>
        <row r="213">
          <cell r="B213" t="str">
            <v>D0012R</v>
          </cell>
          <cell r="C213" t="str">
            <v>Excavator PC-200</v>
          </cell>
          <cell r="D213" t="str">
            <v>jam</v>
          </cell>
          <cell r="E213">
            <v>250000</v>
          </cell>
          <cell r="I213">
            <v>16875</v>
          </cell>
          <cell r="J213">
            <v>266875</v>
          </cell>
          <cell r="K213">
            <v>266875</v>
          </cell>
        </row>
        <row r="214">
          <cell r="B214" t="str">
            <v>D0013R</v>
          </cell>
          <cell r="C214" t="str">
            <v>Dump Truck 4 Ton</v>
          </cell>
          <cell r="D214" t="str">
            <v>jam</v>
          </cell>
          <cell r="E214">
            <v>42500</v>
          </cell>
          <cell r="I214">
            <v>5375</v>
          </cell>
          <cell r="J214">
            <v>47875</v>
          </cell>
          <cell r="K214">
            <v>47875</v>
          </cell>
        </row>
        <row r="215">
          <cell r="B215" t="str">
            <v>D0014R</v>
          </cell>
          <cell r="C215" t="str">
            <v>Hand Stamper</v>
          </cell>
          <cell r="D215" t="str">
            <v>jam</v>
          </cell>
          <cell r="E215">
            <v>15625</v>
          </cell>
          <cell r="I215">
            <v>2000</v>
          </cell>
          <cell r="J215">
            <v>17625</v>
          </cell>
          <cell r="K215">
            <v>17625</v>
          </cell>
        </row>
        <row r="216">
          <cell r="B216" t="str">
            <v>D0015R</v>
          </cell>
          <cell r="C216" t="str">
            <v>Motor Grader &gt; 100 HP</v>
          </cell>
          <cell r="D216" t="str">
            <v>jam</v>
          </cell>
          <cell r="E216">
            <v>225000</v>
          </cell>
          <cell r="I216">
            <v>16875</v>
          </cell>
          <cell r="J216">
            <v>241875</v>
          </cell>
          <cell r="K216">
            <v>241875</v>
          </cell>
        </row>
        <row r="217">
          <cell r="B217" t="str">
            <v>D0016R</v>
          </cell>
          <cell r="C217" t="str">
            <v>Air Compressor 4000 - 6500 L/M</v>
          </cell>
          <cell r="D217" t="str">
            <v>jam</v>
          </cell>
          <cell r="E217">
            <v>75000</v>
          </cell>
          <cell r="I217">
            <v>1875</v>
          </cell>
          <cell r="J217">
            <v>76875</v>
          </cell>
          <cell r="K217">
            <v>76875</v>
          </cell>
        </row>
        <row r="218">
          <cell r="B218" t="str">
            <v>D0017R</v>
          </cell>
          <cell r="C218" t="str">
            <v>Asphalt Finisher</v>
          </cell>
          <cell r="D218" t="str">
            <v>jam</v>
          </cell>
          <cell r="E218">
            <v>350000</v>
          </cell>
          <cell r="I218">
            <v>16875</v>
          </cell>
          <cell r="J218">
            <v>366875</v>
          </cell>
          <cell r="K218">
            <v>366875</v>
          </cell>
        </row>
        <row r="219">
          <cell r="B219" t="str">
            <v>D0018R</v>
          </cell>
          <cell r="C219" t="str">
            <v>Tandem Roller 6 - 8 Ton</v>
          </cell>
          <cell r="D219" t="str">
            <v>jam</v>
          </cell>
          <cell r="E219">
            <v>250000</v>
          </cell>
          <cell r="I219">
            <v>16875</v>
          </cell>
          <cell r="J219">
            <v>266875</v>
          </cell>
          <cell r="K219">
            <v>266875</v>
          </cell>
        </row>
        <row r="220">
          <cell r="B220" t="str">
            <v>D0019R</v>
          </cell>
          <cell r="C220" t="str">
            <v>Tire Roller 8 - 10 Ton</v>
          </cell>
          <cell r="D220" t="str">
            <v>jam</v>
          </cell>
          <cell r="E220">
            <v>325000</v>
          </cell>
          <cell r="I220">
            <v>16875</v>
          </cell>
          <cell r="J220">
            <v>341875</v>
          </cell>
          <cell r="K220">
            <v>341875</v>
          </cell>
        </row>
        <row r="221">
          <cell r="B221" t="str">
            <v>D0020R</v>
          </cell>
          <cell r="C221" t="str">
            <v>Concrete Mixer 0.3 - 0.6 M3</v>
          </cell>
          <cell r="D221" t="str">
            <v>unit</v>
          </cell>
          <cell r="E221">
            <v>7000000</v>
          </cell>
          <cell r="J221">
            <v>7000000</v>
          </cell>
          <cell r="K221">
            <v>7000000</v>
          </cell>
        </row>
        <row r="222">
          <cell r="B222" t="str">
            <v>D0021R</v>
          </cell>
          <cell r="C222" t="str">
            <v>Mobil Crane 25 ton</v>
          </cell>
          <cell r="D222" t="str">
            <v>jam</v>
          </cell>
          <cell r="E222">
            <v>500000</v>
          </cell>
          <cell r="I222">
            <v>16875</v>
          </cell>
          <cell r="J222">
            <v>516875</v>
          </cell>
          <cell r="K222">
            <v>516875</v>
          </cell>
        </row>
        <row r="223">
          <cell r="B223" t="str">
            <v>D0022R</v>
          </cell>
          <cell r="C223" t="str">
            <v>Welding Set</v>
          </cell>
          <cell r="D223" t="str">
            <v>jam</v>
          </cell>
          <cell r="E223">
            <v>21875</v>
          </cell>
          <cell r="J223">
            <v>21875</v>
          </cell>
          <cell r="K223">
            <v>21875</v>
          </cell>
        </row>
        <row r="224">
          <cell r="B224" t="str">
            <v>D0023R</v>
          </cell>
          <cell r="C224" t="str">
            <v>Bulldozer D - 31</v>
          </cell>
          <cell r="D224" t="str">
            <v>jam</v>
          </cell>
          <cell r="E224">
            <v>225000</v>
          </cell>
          <cell r="I224">
            <v>16875</v>
          </cell>
          <cell r="J224">
            <v>241875</v>
          </cell>
          <cell r="K224">
            <v>241875</v>
          </cell>
        </row>
        <row r="225">
          <cell r="B225" t="str">
            <v>D0024R</v>
          </cell>
          <cell r="C225" t="str">
            <v>Vibro Roller</v>
          </cell>
          <cell r="D225" t="str">
            <v>jam</v>
          </cell>
          <cell r="E225">
            <v>250000</v>
          </cell>
          <cell r="I225">
            <v>16875</v>
          </cell>
          <cell r="J225">
            <v>266875</v>
          </cell>
          <cell r="K225">
            <v>266875</v>
          </cell>
        </row>
        <row r="226">
          <cell r="B226" t="str">
            <v>D0025R</v>
          </cell>
          <cell r="C226" t="str">
            <v>Asphalt Sprayer</v>
          </cell>
          <cell r="D226" t="str">
            <v>jam</v>
          </cell>
          <cell r="E226">
            <v>40000</v>
          </cell>
          <cell r="I226">
            <v>1875</v>
          </cell>
          <cell r="J226">
            <v>41875</v>
          </cell>
          <cell r="K226">
            <v>41875</v>
          </cell>
        </row>
        <row r="227">
          <cell r="B227" t="str">
            <v>D0026R</v>
          </cell>
          <cell r="C227" t="str">
            <v>Alat Bantu Clearing</v>
          </cell>
          <cell r="D227" t="str">
            <v>Ls</v>
          </cell>
          <cell r="E227">
            <v>3000000</v>
          </cell>
          <cell r="J227">
            <v>3000000</v>
          </cell>
          <cell r="K227">
            <v>3000000</v>
          </cell>
        </row>
        <row r="228">
          <cell r="B228" t="str">
            <v>D0027R</v>
          </cell>
          <cell r="C228" t="str">
            <v>Alat Bantu Erection</v>
          </cell>
          <cell r="D228" t="str">
            <v>kg</v>
          </cell>
          <cell r="E228">
            <v>240</v>
          </cell>
          <cell r="J228">
            <v>240</v>
          </cell>
          <cell r="K228">
            <v>240</v>
          </cell>
        </row>
        <row r="229">
          <cell r="B229" t="str">
            <v>D0028R</v>
          </cell>
          <cell r="C229" t="str">
            <v>Mobil Penarik (Hiline)</v>
          </cell>
          <cell r="D229" t="str">
            <v>Jam</v>
          </cell>
          <cell r="E229">
            <v>42000</v>
          </cell>
          <cell r="J229">
            <v>42000</v>
          </cell>
          <cell r="K229">
            <v>42000</v>
          </cell>
        </row>
        <row r="230">
          <cell r="B230" t="str">
            <v>D0029R</v>
          </cell>
          <cell r="C230" t="str">
            <v>Theodolith</v>
          </cell>
          <cell r="D230" t="str">
            <v>Unit/bln</v>
          </cell>
          <cell r="E230">
            <v>2250000</v>
          </cell>
          <cell r="J230">
            <v>2250000</v>
          </cell>
          <cell r="K230">
            <v>2250000</v>
          </cell>
        </row>
        <row r="231">
          <cell r="B231" t="str">
            <v>D0030R</v>
          </cell>
          <cell r="C231" t="str">
            <v>Water Pass</v>
          </cell>
          <cell r="D231" t="str">
            <v>Unit/bln</v>
          </cell>
          <cell r="E231">
            <v>1750000</v>
          </cell>
          <cell r="J231">
            <v>1750000</v>
          </cell>
          <cell r="K231">
            <v>1750000</v>
          </cell>
        </row>
        <row r="232">
          <cell r="B232" t="str">
            <v>D0031R</v>
          </cell>
          <cell r="C232" t="str">
            <v>Diesel Hammer P-45</v>
          </cell>
          <cell r="D232" t="str">
            <v>jam</v>
          </cell>
          <cell r="E232">
            <v>225000</v>
          </cell>
          <cell r="I232">
            <v>16875</v>
          </cell>
          <cell r="J232">
            <v>241875</v>
          </cell>
          <cell r="K232">
            <v>241875</v>
          </cell>
        </row>
        <row r="233">
          <cell r="B233" t="str">
            <v>D0032R</v>
          </cell>
          <cell r="C233" t="str">
            <v>Giant Breaker</v>
          </cell>
          <cell r="D233" t="str">
            <v>jam</v>
          </cell>
          <cell r="E233">
            <v>350000</v>
          </cell>
          <cell r="J233">
            <v>350000</v>
          </cell>
        </row>
        <row r="234">
          <cell r="B234" t="str">
            <v>D0033R</v>
          </cell>
          <cell r="C234" t="str">
            <v>Bulldozer D6D</v>
          </cell>
          <cell r="D234" t="str">
            <v>jam</v>
          </cell>
          <cell r="E234">
            <v>275000</v>
          </cell>
          <cell r="I234">
            <v>16875</v>
          </cell>
          <cell r="J234">
            <v>291875</v>
          </cell>
        </row>
        <row r="235">
          <cell r="B235" t="str">
            <v>D0034R</v>
          </cell>
          <cell r="C235" t="str">
            <v>AMP + Paving Set</v>
          </cell>
          <cell r="D235" t="str">
            <v>Bln</v>
          </cell>
          <cell r="E235">
            <v>200000000</v>
          </cell>
          <cell r="J235">
            <v>200000000</v>
          </cell>
          <cell r="K235">
            <v>200000000</v>
          </cell>
        </row>
        <row r="236">
          <cell r="B236" t="str">
            <v>D0035R</v>
          </cell>
          <cell r="C236" t="str">
            <v>Genset 350 KVA</v>
          </cell>
          <cell r="D236" t="str">
            <v>jam</v>
          </cell>
          <cell r="E236">
            <v>42000</v>
          </cell>
          <cell r="J236">
            <v>42000</v>
          </cell>
          <cell r="K236">
            <v>42000</v>
          </cell>
        </row>
        <row r="237">
          <cell r="B237" t="str">
            <v>D0036R</v>
          </cell>
          <cell r="C237" t="str">
            <v>Mobil Fasilitas</v>
          </cell>
          <cell r="D237" t="str">
            <v>Bln</v>
          </cell>
          <cell r="E237">
            <v>6500000</v>
          </cell>
          <cell r="J237">
            <v>6500000</v>
          </cell>
          <cell r="K237">
            <v>6500000</v>
          </cell>
        </row>
        <row r="238">
          <cell r="B238" t="str">
            <v>D0037R</v>
          </cell>
          <cell r="C238" t="str">
            <v>Mobil Pick Up</v>
          </cell>
          <cell r="D238" t="str">
            <v>Bln</v>
          </cell>
          <cell r="E238">
            <v>6500000</v>
          </cell>
          <cell r="J238">
            <v>6500000</v>
          </cell>
          <cell r="K238">
            <v>6500000</v>
          </cell>
        </row>
        <row r="239">
          <cell r="J239">
            <v>0</v>
          </cell>
          <cell r="K239">
            <v>0</v>
          </cell>
        </row>
        <row r="240">
          <cell r="C240" t="str">
            <v>Equipment Procurement :</v>
          </cell>
          <cell r="J240">
            <v>0</v>
          </cell>
          <cell r="K240">
            <v>0</v>
          </cell>
        </row>
        <row r="241">
          <cell r="B241" t="str">
            <v>D0001P</v>
          </cell>
          <cell r="C241" t="str">
            <v>Hand Stamper</v>
          </cell>
          <cell r="D241" t="str">
            <v>unit</v>
          </cell>
          <cell r="E241">
            <v>8750000</v>
          </cell>
          <cell r="J241">
            <v>8750000</v>
          </cell>
          <cell r="K241">
            <v>8750000</v>
          </cell>
        </row>
        <row r="242">
          <cell r="B242" t="str">
            <v>D0002P</v>
          </cell>
          <cell r="C242" t="str">
            <v>Water Pump 2"</v>
          </cell>
          <cell r="D242" t="str">
            <v>unit</v>
          </cell>
          <cell r="E242">
            <v>2750000</v>
          </cell>
          <cell r="J242">
            <v>2750000</v>
          </cell>
          <cell r="K242">
            <v>2750000</v>
          </cell>
        </row>
        <row r="243">
          <cell r="B243" t="str">
            <v>D0003P</v>
          </cell>
          <cell r="C243" t="str">
            <v>Pemotong Besi</v>
          </cell>
          <cell r="D243" t="str">
            <v>unit</v>
          </cell>
          <cell r="E243">
            <v>1500000</v>
          </cell>
          <cell r="J243">
            <v>1500000</v>
          </cell>
          <cell r="K243">
            <v>1500000</v>
          </cell>
        </row>
        <row r="244">
          <cell r="B244" t="str">
            <v>D0004P</v>
          </cell>
          <cell r="C244" t="str">
            <v>Bar Bender</v>
          </cell>
          <cell r="D244" t="str">
            <v>unit</v>
          </cell>
          <cell r="E244">
            <v>1000000</v>
          </cell>
          <cell r="J244">
            <v>1000000</v>
          </cell>
          <cell r="K244">
            <v>1000000</v>
          </cell>
        </row>
        <row r="245">
          <cell r="B245" t="str">
            <v>D0005P</v>
          </cell>
          <cell r="C245" t="str">
            <v>Chainblock 2.5 ton</v>
          </cell>
          <cell r="D245" t="str">
            <v>unit</v>
          </cell>
          <cell r="E245">
            <v>3000000</v>
          </cell>
          <cell r="J245">
            <v>3000000</v>
          </cell>
          <cell r="K245">
            <v>3000000</v>
          </cell>
        </row>
        <row r="246">
          <cell r="B246" t="str">
            <v>D0006P</v>
          </cell>
          <cell r="C246" t="str">
            <v>Concrete Vibrator 2"</v>
          </cell>
          <cell r="D246" t="str">
            <v>unit</v>
          </cell>
          <cell r="E246">
            <v>5000000</v>
          </cell>
          <cell r="J246">
            <v>5000000</v>
          </cell>
          <cell r="K246">
            <v>5000000</v>
          </cell>
        </row>
        <row r="247">
          <cell r="B247" t="str">
            <v>D0007P</v>
          </cell>
          <cell r="C247" t="str">
            <v>Concrete Mixer 250 ltr</v>
          </cell>
          <cell r="D247" t="str">
            <v>Unit</v>
          </cell>
          <cell r="E247">
            <v>7000000</v>
          </cell>
          <cell r="J247">
            <v>7000000</v>
          </cell>
          <cell r="K247">
            <v>7000000</v>
          </cell>
        </row>
        <row r="248">
          <cell r="B248" t="str">
            <v>D0008P</v>
          </cell>
          <cell r="C248" t="str">
            <v>Theodolith</v>
          </cell>
          <cell r="D248" t="str">
            <v>unit</v>
          </cell>
          <cell r="E248">
            <v>10000000</v>
          </cell>
          <cell r="J248">
            <v>10000000</v>
          </cell>
          <cell r="K248">
            <v>10000000</v>
          </cell>
        </row>
        <row r="249">
          <cell r="B249" t="str">
            <v>D0009P</v>
          </cell>
          <cell r="C249" t="str">
            <v>Water Pass</v>
          </cell>
          <cell r="D249" t="str">
            <v>unit</v>
          </cell>
          <cell r="E249">
            <v>5000000</v>
          </cell>
          <cell r="J249">
            <v>5000000</v>
          </cell>
          <cell r="K249">
            <v>5000000</v>
          </cell>
        </row>
        <row r="250">
          <cell r="B250" t="str">
            <v>D0010P</v>
          </cell>
          <cell r="C250" t="str">
            <v>Blender Potong</v>
          </cell>
          <cell r="D250" t="str">
            <v>Pcs</v>
          </cell>
          <cell r="E250">
            <v>1000000</v>
          </cell>
          <cell r="J250">
            <v>1000000</v>
          </cell>
          <cell r="K250">
            <v>1000000</v>
          </cell>
        </row>
        <row r="251">
          <cell r="B251" t="str">
            <v>D0011P</v>
          </cell>
          <cell r="C251" t="str">
            <v>Comunication Equipment</v>
          </cell>
          <cell r="D251" t="str">
            <v>Ls</v>
          </cell>
          <cell r="E251">
            <v>22500000</v>
          </cell>
          <cell r="J251">
            <v>22500000</v>
          </cell>
          <cell r="K251">
            <v>22500000</v>
          </cell>
        </row>
        <row r="252">
          <cell r="B252" t="str">
            <v>D0012P</v>
          </cell>
          <cell r="C252" t="str">
            <v>Genset 7 KVA</v>
          </cell>
          <cell r="D252" t="str">
            <v>Unit</v>
          </cell>
          <cell r="E252">
            <v>13500000</v>
          </cell>
          <cell r="J252">
            <v>13500000</v>
          </cell>
          <cell r="K252">
            <v>13500000</v>
          </cell>
        </row>
        <row r="253">
          <cell r="B253" t="str">
            <v>D0013P</v>
          </cell>
          <cell r="C253" t="str">
            <v>Genset 2 KVA</v>
          </cell>
          <cell r="D253" t="str">
            <v>Unit</v>
          </cell>
          <cell r="E253">
            <v>3500000</v>
          </cell>
          <cell r="J253">
            <v>3500000</v>
          </cell>
          <cell r="K253">
            <v>3500000</v>
          </cell>
        </row>
        <row r="254">
          <cell r="B254" t="str">
            <v>D0014P</v>
          </cell>
          <cell r="C254" t="str">
            <v>Welding Set</v>
          </cell>
          <cell r="D254" t="str">
            <v>Unit</v>
          </cell>
          <cell r="E254">
            <v>25000000</v>
          </cell>
          <cell r="J254">
            <v>25000000</v>
          </cell>
          <cell r="K254">
            <v>25000000</v>
          </cell>
        </row>
        <row r="255">
          <cell r="B255" t="str">
            <v>D0015P</v>
          </cell>
          <cell r="C255" t="str">
            <v>Tabung Elpiji</v>
          </cell>
          <cell r="D255" t="str">
            <v>Tbg</v>
          </cell>
          <cell r="E255">
            <v>500000</v>
          </cell>
          <cell r="J255">
            <v>500000</v>
          </cell>
          <cell r="K255">
            <v>500000</v>
          </cell>
        </row>
        <row r="256">
          <cell r="B256" t="str">
            <v>D0016P</v>
          </cell>
          <cell r="C256" t="str">
            <v>Tabung Asetelin</v>
          </cell>
          <cell r="D256" t="str">
            <v>Tbg</v>
          </cell>
          <cell r="E256">
            <v>1000000</v>
          </cell>
          <cell r="J256">
            <v>1000000</v>
          </cell>
          <cell r="K256">
            <v>1000000</v>
          </cell>
        </row>
        <row r="257">
          <cell r="J257">
            <v>0</v>
          </cell>
          <cell r="K257">
            <v>0</v>
          </cell>
        </row>
        <row r="258">
          <cell r="C258" t="str">
            <v>Alat Bantu :</v>
          </cell>
          <cell r="J258">
            <v>0</v>
          </cell>
          <cell r="K258">
            <v>0</v>
          </cell>
        </row>
        <row r="259">
          <cell r="B259" t="str">
            <v>D0001B</v>
          </cell>
          <cell r="C259" t="str">
            <v>Alat Bantu</v>
          </cell>
          <cell r="D259" t="str">
            <v>Ls</v>
          </cell>
          <cell r="E259">
            <v>1000</v>
          </cell>
          <cell r="J259">
            <v>1000</v>
          </cell>
          <cell r="K259">
            <v>1000</v>
          </cell>
        </row>
        <row r="262">
          <cell r="B262" t="str">
            <v>E</v>
          </cell>
          <cell r="C262" t="str">
            <v>SUB CONTRAKTOR</v>
          </cell>
        </row>
        <row r="265">
          <cell r="C265" t="str">
            <v>Equipment Mobilization :</v>
          </cell>
        </row>
        <row r="266">
          <cell r="B266" t="str">
            <v>E0001M</v>
          </cell>
          <cell r="C266" t="str">
            <v>Wheel Loader 1.0 - 1.6 M3</v>
          </cell>
          <cell r="D266" t="str">
            <v>trip/unit</v>
          </cell>
          <cell r="E266">
            <v>15000000</v>
          </cell>
          <cell r="J266">
            <v>15000000</v>
          </cell>
          <cell r="K266">
            <v>15000000</v>
          </cell>
        </row>
        <row r="267">
          <cell r="B267" t="str">
            <v>E0002M</v>
          </cell>
          <cell r="C267" t="str">
            <v>Generator Set</v>
          </cell>
          <cell r="D267" t="str">
            <v>trip/unit</v>
          </cell>
          <cell r="E267">
            <v>500000</v>
          </cell>
          <cell r="J267">
            <v>500000</v>
          </cell>
          <cell r="K267">
            <v>500000</v>
          </cell>
        </row>
        <row r="268">
          <cell r="B268" t="str">
            <v>E0003M</v>
          </cell>
          <cell r="C268" t="str">
            <v>Water Tank Truck 5000 ltr</v>
          </cell>
          <cell r="D268" t="str">
            <v>trip/unit</v>
          </cell>
          <cell r="E268">
            <v>500000</v>
          </cell>
          <cell r="J268">
            <v>500000</v>
          </cell>
          <cell r="K268">
            <v>500000</v>
          </cell>
        </row>
        <row r="269">
          <cell r="B269" t="str">
            <v>E0004M</v>
          </cell>
          <cell r="C269" t="str">
            <v>Concrete Pump</v>
          </cell>
          <cell r="D269" t="str">
            <v>trip/unit</v>
          </cell>
          <cell r="E269">
            <v>18000000</v>
          </cell>
          <cell r="J269">
            <v>18000000</v>
          </cell>
          <cell r="K269">
            <v>18000000</v>
          </cell>
        </row>
        <row r="270">
          <cell r="B270" t="str">
            <v>E0005M</v>
          </cell>
          <cell r="C270" t="str">
            <v>Mob Demob Pekerja</v>
          </cell>
          <cell r="D270" t="str">
            <v>Ls</v>
          </cell>
          <cell r="E270">
            <v>30000000</v>
          </cell>
          <cell r="J270">
            <v>30000000</v>
          </cell>
          <cell r="K270">
            <v>30000000</v>
          </cell>
        </row>
        <row r="271">
          <cell r="B271" t="str">
            <v>E0006M</v>
          </cell>
          <cell r="C271" t="str">
            <v>Baby Roller</v>
          </cell>
          <cell r="D271" t="str">
            <v>trip/unit</v>
          </cell>
          <cell r="E271">
            <v>15000000</v>
          </cell>
          <cell r="J271">
            <v>15000000</v>
          </cell>
          <cell r="K271">
            <v>15000000</v>
          </cell>
        </row>
        <row r="272">
          <cell r="B272" t="str">
            <v>E0007M</v>
          </cell>
          <cell r="C272" t="str">
            <v>Crawler Crane 35 Ton</v>
          </cell>
          <cell r="D272" t="str">
            <v>trip/unit</v>
          </cell>
          <cell r="E272">
            <v>18000000</v>
          </cell>
          <cell r="J272">
            <v>18000000</v>
          </cell>
          <cell r="K272">
            <v>18000000</v>
          </cell>
        </row>
        <row r="273">
          <cell r="B273" t="str">
            <v>E0008M</v>
          </cell>
          <cell r="C273" t="str">
            <v>Crane Service 25 Ton</v>
          </cell>
          <cell r="D273" t="str">
            <v>trip/unit</v>
          </cell>
          <cell r="E273">
            <v>18000000</v>
          </cell>
          <cell r="J273">
            <v>18000000</v>
          </cell>
          <cell r="K273">
            <v>18000000</v>
          </cell>
        </row>
        <row r="274">
          <cell r="B274" t="str">
            <v>E0009M</v>
          </cell>
          <cell r="C274" t="str">
            <v>Other Mob Demob</v>
          </cell>
          <cell r="D274" t="str">
            <v>Ls</v>
          </cell>
          <cell r="E274">
            <v>18000000</v>
          </cell>
          <cell r="J274">
            <v>18000000</v>
          </cell>
          <cell r="K274">
            <v>18000000</v>
          </cell>
        </row>
        <row r="275">
          <cell r="B275" t="str">
            <v>E0010M</v>
          </cell>
          <cell r="C275" t="str">
            <v>Diesel Hammer K-35</v>
          </cell>
          <cell r="D275" t="str">
            <v>trip/unit</v>
          </cell>
          <cell r="E275">
            <v>18000000</v>
          </cell>
          <cell r="J275">
            <v>18000000</v>
          </cell>
          <cell r="K275">
            <v>18000000</v>
          </cell>
        </row>
        <row r="276">
          <cell r="B276" t="str">
            <v>E0011M</v>
          </cell>
          <cell r="C276" t="str">
            <v>Survey Equipment</v>
          </cell>
          <cell r="D276" t="str">
            <v>trip/unit</v>
          </cell>
          <cell r="E276">
            <v>500000</v>
          </cell>
          <cell r="J276">
            <v>500000</v>
          </cell>
          <cell r="K276">
            <v>500000</v>
          </cell>
        </row>
        <row r="277">
          <cell r="B277" t="str">
            <v>E0012M</v>
          </cell>
          <cell r="C277" t="str">
            <v>Excavator PC 200</v>
          </cell>
          <cell r="D277" t="str">
            <v>trip/unit</v>
          </cell>
          <cell r="E277">
            <v>18000000</v>
          </cell>
          <cell r="J277">
            <v>18000000</v>
          </cell>
          <cell r="K277">
            <v>18000000</v>
          </cell>
        </row>
        <row r="278">
          <cell r="B278" t="str">
            <v>E0013M</v>
          </cell>
          <cell r="C278" t="str">
            <v>Dump Truck 4 Ton</v>
          </cell>
          <cell r="D278" t="str">
            <v>trip/unit</v>
          </cell>
          <cell r="E278">
            <v>1000000</v>
          </cell>
          <cell r="J278">
            <v>1000000</v>
          </cell>
          <cell r="K278">
            <v>1000000</v>
          </cell>
        </row>
        <row r="279">
          <cell r="B279" t="str">
            <v>E0014M</v>
          </cell>
          <cell r="C279" t="str">
            <v>Hand Stamper</v>
          </cell>
          <cell r="D279" t="str">
            <v>trip/unit</v>
          </cell>
          <cell r="E279">
            <v>500000</v>
          </cell>
          <cell r="J279">
            <v>500000</v>
          </cell>
          <cell r="K279">
            <v>500000</v>
          </cell>
        </row>
        <row r="280">
          <cell r="B280" t="str">
            <v>E0015M</v>
          </cell>
          <cell r="C280" t="str">
            <v>Motor Grader &gt; 100 HP</v>
          </cell>
          <cell r="D280" t="str">
            <v>trip/unit</v>
          </cell>
          <cell r="E280">
            <v>18000000</v>
          </cell>
          <cell r="J280">
            <v>18000000</v>
          </cell>
          <cell r="K280">
            <v>18000000</v>
          </cell>
        </row>
        <row r="281">
          <cell r="B281" t="str">
            <v>E0016M</v>
          </cell>
          <cell r="C281" t="str">
            <v>Air Compressor 4000 - 6500 L/M (antar Jembatan)</v>
          </cell>
          <cell r="D281" t="str">
            <v>trip/unit</v>
          </cell>
          <cell r="E281">
            <v>1000000</v>
          </cell>
          <cell r="J281">
            <v>1000000</v>
          </cell>
          <cell r="K281">
            <v>1000000</v>
          </cell>
        </row>
        <row r="282">
          <cell r="B282" t="str">
            <v>E0017M</v>
          </cell>
          <cell r="C282" t="str">
            <v>Asphalt Finisher (antar Jembatan)</v>
          </cell>
          <cell r="D282" t="str">
            <v>trip/unit</v>
          </cell>
          <cell r="E282">
            <v>1000000</v>
          </cell>
          <cell r="J282">
            <v>1000000</v>
          </cell>
          <cell r="K282">
            <v>1000000</v>
          </cell>
        </row>
        <row r="283">
          <cell r="B283" t="str">
            <v>E0018M</v>
          </cell>
          <cell r="C283" t="str">
            <v>Tandem Roller 6 - 8 Ton (antar Jembatan)</v>
          </cell>
          <cell r="D283" t="str">
            <v>trip/unit</v>
          </cell>
          <cell r="E283">
            <v>1000000</v>
          </cell>
          <cell r="J283">
            <v>1000000</v>
          </cell>
          <cell r="K283">
            <v>1000000</v>
          </cell>
        </row>
        <row r="284">
          <cell r="B284" t="str">
            <v>E0019M</v>
          </cell>
          <cell r="C284" t="str">
            <v>Tire Roller 8 - 10 Ton (antar Jembatan)</v>
          </cell>
          <cell r="D284" t="str">
            <v>trip/unit</v>
          </cell>
          <cell r="E284">
            <v>1000000</v>
          </cell>
          <cell r="J284">
            <v>1000000</v>
          </cell>
          <cell r="K284">
            <v>1000000</v>
          </cell>
        </row>
        <row r="285">
          <cell r="B285" t="str">
            <v>E0020M</v>
          </cell>
          <cell r="C285" t="str">
            <v>Concrete Mixer 0.3 - 0.6 M3</v>
          </cell>
          <cell r="D285" t="str">
            <v>trip/unit</v>
          </cell>
          <cell r="E285">
            <v>500000</v>
          </cell>
          <cell r="J285">
            <v>500000</v>
          </cell>
          <cell r="K285">
            <v>500000</v>
          </cell>
        </row>
        <row r="286">
          <cell r="B286" t="str">
            <v>E0021M</v>
          </cell>
          <cell r="C286" t="str">
            <v>Flat Bad Truck</v>
          </cell>
          <cell r="D286" t="str">
            <v>trip/unit</v>
          </cell>
          <cell r="E286">
            <v>18000000</v>
          </cell>
          <cell r="J286">
            <v>18000000</v>
          </cell>
          <cell r="K286">
            <v>18000000</v>
          </cell>
        </row>
        <row r="287">
          <cell r="B287" t="str">
            <v>E0022M</v>
          </cell>
          <cell r="C287" t="str">
            <v>Welding Set</v>
          </cell>
          <cell r="D287" t="str">
            <v>trip/unit</v>
          </cell>
          <cell r="E287">
            <v>500000</v>
          </cell>
          <cell r="J287">
            <v>500000</v>
          </cell>
          <cell r="K287">
            <v>500000</v>
          </cell>
        </row>
        <row r="288">
          <cell r="B288" t="str">
            <v>E0023M</v>
          </cell>
          <cell r="C288" t="str">
            <v>Vibratory Roller</v>
          </cell>
          <cell r="D288" t="str">
            <v>trip/unit</v>
          </cell>
          <cell r="E288">
            <v>18000000</v>
          </cell>
          <cell r="J288">
            <v>18000000</v>
          </cell>
          <cell r="K288">
            <v>18000000</v>
          </cell>
        </row>
        <row r="289">
          <cell r="B289" t="str">
            <v>E0024M</v>
          </cell>
          <cell r="C289" t="str">
            <v>Excavator PC 200 antar jembatan</v>
          </cell>
          <cell r="D289" t="str">
            <v>trip/unit</v>
          </cell>
          <cell r="E289">
            <v>1000000</v>
          </cell>
          <cell r="J289">
            <v>1000000</v>
          </cell>
          <cell r="K289">
            <v>1000000</v>
          </cell>
        </row>
        <row r="290">
          <cell r="B290" t="str">
            <v>E0025M</v>
          </cell>
          <cell r="C290" t="str">
            <v>Dump Truck 4 Ton</v>
          </cell>
          <cell r="D290" t="str">
            <v>trip/unit</v>
          </cell>
          <cell r="E290">
            <v>2000000</v>
          </cell>
          <cell r="J290">
            <v>2000000</v>
          </cell>
          <cell r="K290">
            <v>2000000</v>
          </cell>
        </row>
        <row r="291">
          <cell r="B291" t="str">
            <v>E0026M</v>
          </cell>
          <cell r="C291" t="str">
            <v>Soil Stabilizer</v>
          </cell>
          <cell r="D291" t="str">
            <v>trip/unit</v>
          </cell>
          <cell r="E291">
            <v>18000000</v>
          </cell>
          <cell r="J291">
            <v>18000000</v>
          </cell>
          <cell r="K291">
            <v>18000000</v>
          </cell>
        </row>
        <row r="292">
          <cell r="B292" t="str">
            <v>E0027M</v>
          </cell>
          <cell r="C292" t="str">
            <v>Mobil Penarik</v>
          </cell>
          <cell r="D292" t="str">
            <v>trip/unit</v>
          </cell>
          <cell r="E292">
            <v>1250000</v>
          </cell>
          <cell r="J292">
            <v>1250000</v>
          </cell>
          <cell r="K292">
            <v>1250000</v>
          </cell>
        </row>
        <row r="293">
          <cell r="B293" t="str">
            <v>E0028M</v>
          </cell>
          <cell r="C293" t="str">
            <v>Asphalt Sprayer</v>
          </cell>
          <cell r="D293" t="str">
            <v>trip/unit</v>
          </cell>
          <cell r="E293">
            <v>1250000</v>
          </cell>
          <cell r="J293">
            <v>1250000</v>
          </cell>
          <cell r="K293">
            <v>1250000</v>
          </cell>
        </row>
        <row r="294">
          <cell r="B294" t="str">
            <v>E0029M</v>
          </cell>
          <cell r="C294" t="str">
            <v>AMP</v>
          </cell>
          <cell r="D294" t="str">
            <v>trip/Set</v>
          </cell>
          <cell r="E294">
            <v>165000000</v>
          </cell>
          <cell r="J294">
            <v>165000000</v>
          </cell>
          <cell r="K294">
            <v>165000000</v>
          </cell>
        </row>
        <row r="295">
          <cell r="B295" t="str">
            <v>E0030M</v>
          </cell>
          <cell r="C295" t="str">
            <v>Stone Crusher</v>
          </cell>
          <cell r="D295" t="str">
            <v>trip/Set</v>
          </cell>
          <cell r="E295">
            <v>165000000</v>
          </cell>
          <cell r="J295">
            <v>165000000</v>
          </cell>
          <cell r="K295">
            <v>165000000</v>
          </cell>
        </row>
        <row r="296">
          <cell r="B296" t="str">
            <v>E0031M</v>
          </cell>
          <cell r="C296" t="str">
            <v>Paving Set</v>
          </cell>
          <cell r="D296" t="str">
            <v>trip/Set</v>
          </cell>
          <cell r="E296">
            <v>65000000</v>
          </cell>
          <cell r="J296">
            <v>65000000</v>
          </cell>
          <cell r="K296">
            <v>65000000</v>
          </cell>
        </row>
        <row r="297">
          <cell r="B297" t="str">
            <v>E0032M</v>
          </cell>
          <cell r="C297" t="str">
            <v>Pengangkutan Material Baja</v>
          </cell>
          <cell r="D297" t="str">
            <v>Kg</v>
          </cell>
          <cell r="E297">
            <v>200</v>
          </cell>
          <cell r="J297">
            <v>200</v>
          </cell>
          <cell r="K297">
            <v>200</v>
          </cell>
        </row>
        <row r="298">
          <cell r="J298">
            <v>0</v>
          </cell>
          <cell r="K298">
            <v>0</v>
          </cell>
        </row>
        <row r="299">
          <cell r="C299" t="str">
            <v>SUB CONTRACTOR :</v>
          </cell>
          <cell r="J299">
            <v>0</v>
          </cell>
          <cell r="K299">
            <v>0</v>
          </cell>
        </row>
        <row r="300">
          <cell r="B300" t="str">
            <v>E0001S</v>
          </cell>
          <cell r="C300" t="str">
            <v>Borong Beton readymix (B-0)</v>
          </cell>
          <cell r="D300" t="str">
            <v>m3</v>
          </cell>
          <cell r="E300">
            <v>430000</v>
          </cell>
          <cell r="J300">
            <v>430000</v>
          </cell>
          <cell r="K300">
            <v>430000</v>
          </cell>
        </row>
        <row r="301">
          <cell r="B301" t="str">
            <v>E0002S</v>
          </cell>
          <cell r="C301" t="str">
            <v>Borong Beton readymix (K-175)</v>
          </cell>
          <cell r="D301" t="str">
            <v>m3</v>
          </cell>
          <cell r="E301">
            <v>531000</v>
          </cell>
          <cell r="J301">
            <v>531000</v>
          </cell>
          <cell r="K301">
            <v>531000</v>
          </cell>
        </row>
        <row r="302">
          <cell r="B302" t="str">
            <v>E0003S</v>
          </cell>
          <cell r="C302" t="str">
            <v>Borong Beton readymix (K-225)</v>
          </cell>
          <cell r="D302" t="str">
            <v>m3</v>
          </cell>
          <cell r="E302">
            <v>590000</v>
          </cell>
          <cell r="J302">
            <v>590000</v>
          </cell>
          <cell r="K302">
            <v>590000</v>
          </cell>
        </row>
        <row r="303">
          <cell r="B303" t="str">
            <v>E0004S</v>
          </cell>
          <cell r="C303" t="str">
            <v>Borong Beton readymix (K-250) + Plastisizer</v>
          </cell>
          <cell r="D303" t="str">
            <v>m3</v>
          </cell>
          <cell r="E303">
            <v>600000</v>
          </cell>
          <cell r="I303">
            <v>0</v>
          </cell>
          <cell r="J303">
            <v>600000</v>
          </cell>
          <cell r="K303">
            <v>600000</v>
          </cell>
        </row>
        <row r="304">
          <cell r="B304" t="str">
            <v>E0005S</v>
          </cell>
          <cell r="C304" t="str">
            <v>Borong Beton readymix (K-275)</v>
          </cell>
          <cell r="D304" t="str">
            <v>m3</v>
          </cell>
          <cell r="E304">
            <v>645000</v>
          </cell>
          <cell r="J304">
            <v>645000</v>
          </cell>
          <cell r="K304">
            <v>645000</v>
          </cell>
        </row>
        <row r="305">
          <cell r="B305" t="str">
            <v>E0006S</v>
          </cell>
          <cell r="C305" t="str">
            <v>Borong Beton readymix (K-300)</v>
          </cell>
          <cell r="D305" t="str">
            <v>m3</v>
          </cell>
          <cell r="E305">
            <v>660000</v>
          </cell>
          <cell r="J305">
            <v>660000</v>
          </cell>
          <cell r="K305">
            <v>660000</v>
          </cell>
        </row>
        <row r="306">
          <cell r="B306" t="str">
            <v>E0007S</v>
          </cell>
          <cell r="C306" t="str">
            <v>Borong Beton K-175</v>
          </cell>
          <cell r="D306" t="str">
            <v>m3</v>
          </cell>
          <cell r="E306">
            <v>611000</v>
          </cell>
          <cell r="J306">
            <v>611000</v>
          </cell>
          <cell r="K306">
            <v>611000</v>
          </cell>
        </row>
        <row r="307">
          <cell r="B307" t="str">
            <v>E0008S</v>
          </cell>
          <cell r="C307" t="str">
            <v>Borong Bekisting</v>
          </cell>
          <cell r="D307" t="str">
            <v>m2</v>
          </cell>
          <cell r="E307">
            <v>75000</v>
          </cell>
          <cell r="J307">
            <v>75000</v>
          </cell>
          <cell r="K307">
            <v>75000</v>
          </cell>
        </row>
        <row r="308">
          <cell r="B308" t="str">
            <v>E0009S</v>
          </cell>
          <cell r="C308" t="str">
            <v>Borong Cat</v>
          </cell>
          <cell r="D308" t="str">
            <v>m2</v>
          </cell>
          <cell r="E308">
            <v>25000</v>
          </cell>
          <cell r="J308">
            <v>25000</v>
          </cell>
          <cell r="K308">
            <v>25000</v>
          </cell>
        </row>
        <row r="309">
          <cell r="B309" t="str">
            <v>E0010S</v>
          </cell>
          <cell r="C309" t="str">
            <v>Borong Prime coat</v>
          </cell>
          <cell r="D309" t="str">
            <v>ltr</v>
          </cell>
          <cell r="E309">
            <v>8500</v>
          </cell>
          <cell r="J309">
            <v>8500</v>
          </cell>
          <cell r="K309">
            <v>8500</v>
          </cell>
        </row>
        <row r="310">
          <cell r="B310" t="str">
            <v>E0011S</v>
          </cell>
          <cell r="C310" t="str">
            <v>Borong Tack coat</v>
          </cell>
          <cell r="D310" t="str">
            <v>ltr</v>
          </cell>
          <cell r="E310">
            <v>8500</v>
          </cell>
          <cell r="J310">
            <v>8500</v>
          </cell>
          <cell r="K310">
            <v>8500</v>
          </cell>
        </row>
        <row r="311">
          <cell r="B311" t="str">
            <v>E0012S</v>
          </cell>
          <cell r="C311" t="str">
            <v>Borong AC - WC</v>
          </cell>
          <cell r="D311" t="str">
            <v>ton</v>
          </cell>
          <cell r="E311">
            <v>700000</v>
          </cell>
          <cell r="J311">
            <v>700000</v>
          </cell>
          <cell r="K311">
            <v>700000</v>
          </cell>
        </row>
        <row r="312">
          <cell r="B312" t="str">
            <v>E0013S</v>
          </cell>
          <cell r="C312" t="str">
            <v>Borong AC - BC</v>
          </cell>
          <cell r="D312" t="str">
            <v>ton</v>
          </cell>
          <cell r="E312">
            <v>680000</v>
          </cell>
          <cell r="J312">
            <v>680000</v>
          </cell>
          <cell r="K312">
            <v>680000</v>
          </cell>
        </row>
        <row r="313">
          <cell r="B313" t="str">
            <v>E0014S</v>
          </cell>
          <cell r="C313" t="str">
            <v>Borong Marka Jalan Thermoplastic</v>
          </cell>
          <cell r="D313" t="str">
            <v>m2</v>
          </cell>
          <cell r="E313">
            <v>80000</v>
          </cell>
          <cell r="J313">
            <v>80000</v>
          </cell>
          <cell r="K313">
            <v>80000</v>
          </cell>
        </row>
        <row r="314">
          <cell r="B314" t="str">
            <v>E0015S</v>
          </cell>
          <cell r="C314" t="str">
            <v>Borong Patok Pengarah</v>
          </cell>
          <cell r="D314" t="str">
            <v>Bh</v>
          </cell>
          <cell r="E314">
            <v>157656</v>
          </cell>
          <cell r="J314">
            <v>157656</v>
          </cell>
          <cell r="K314">
            <v>157656</v>
          </cell>
        </row>
        <row r="315">
          <cell r="B315" t="str">
            <v>E0016S</v>
          </cell>
          <cell r="C315" t="str">
            <v>Borong Patok Kilometer/Damija</v>
          </cell>
          <cell r="D315" t="str">
            <v>Bh</v>
          </cell>
          <cell r="E315">
            <v>63275</v>
          </cell>
          <cell r="J315">
            <v>63275</v>
          </cell>
          <cell r="K315">
            <v>63275</v>
          </cell>
        </row>
        <row r="316">
          <cell r="B316" t="str">
            <v>E0017S</v>
          </cell>
          <cell r="C316" t="str">
            <v>Borong Lapis Perekat (Tack Coat)</v>
          </cell>
          <cell r="D316" t="str">
            <v>Ltr</v>
          </cell>
          <cell r="E316">
            <v>8840</v>
          </cell>
          <cell r="J316">
            <v>8840</v>
          </cell>
          <cell r="K316">
            <v>8840</v>
          </cell>
        </row>
        <row r="317">
          <cell r="B317" t="str">
            <v>E0018S</v>
          </cell>
          <cell r="C317" t="str">
            <v>Borong Pekerjaan AC-WC</v>
          </cell>
          <cell r="D317" t="str">
            <v>m2</v>
          </cell>
          <cell r="E317">
            <v>800000</v>
          </cell>
          <cell r="J317">
            <v>800000</v>
          </cell>
          <cell r="K317">
            <v>800000</v>
          </cell>
        </row>
        <row r="318">
          <cell r="B318" t="str">
            <v>E0019S</v>
          </cell>
          <cell r="C318" t="str">
            <v>Borong Perawatan Jembatan Darurat</v>
          </cell>
          <cell r="D318" t="str">
            <v>Bln</v>
          </cell>
          <cell r="E318">
            <v>500000</v>
          </cell>
          <cell r="J318">
            <v>500000</v>
          </cell>
          <cell r="K318">
            <v>500000</v>
          </cell>
        </row>
        <row r="319">
          <cell r="B319" t="str">
            <v>E0020S</v>
          </cell>
          <cell r="C319" t="str">
            <v>Borong Pembuatan Jembatan Darurat</v>
          </cell>
          <cell r="D319" t="str">
            <v>m2</v>
          </cell>
          <cell r="E319">
            <v>200000</v>
          </cell>
          <cell r="J319">
            <v>200000</v>
          </cell>
          <cell r="K319">
            <v>200000</v>
          </cell>
        </row>
        <row r="320">
          <cell r="B320" t="str">
            <v>E0021S</v>
          </cell>
          <cell r="C320" t="str">
            <v>Borong Finishing Galian</v>
          </cell>
          <cell r="D320" t="str">
            <v>m3</v>
          </cell>
          <cell r="E320">
            <v>15000</v>
          </cell>
          <cell r="J320">
            <v>15000</v>
          </cell>
          <cell r="K320">
            <v>15000</v>
          </cell>
        </row>
        <row r="321">
          <cell r="B321" t="str">
            <v>E0022S</v>
          </cell>
          <cell r="C321" t="str">
            <v>Borong Pekerjaan HRS-WC / HRS-Base</v>
          </cell>
          <cell r="D321" t="str">
            <v>ton</v>
          </cell>
          <cell r="E321">
            <v>900000</v>
          </cell>
          <cell r="J321">
            <v>900000</v>
          </cell>
          <cell r="K321">
            <v>900000</v>
          </cell>
        </row>
        <row r="322">
          <cell r="B322" t="str">
            <v>E0023S</v>
          </cell>
          <cell r="C322" t="str">
            <v>Borong Fabrikasi &amp; Setting Baja Bracing</v>
          </cell>
          <cell r="D322" t="str">
            <v>kg</v>
          </cell>
          <cell r="E322">
            <v>1000</v>
          </cell>
          <cell r="J322">
            <v>1000</v>
          </cell>
          <cell r="K322">
            <v>1000</v>
          </cell>
        </row>
        <row r="323">
          <cell r="B323" t="str">
            <v>E0024S</v>
          </cell>
          <cell r="C323" t="str">
            <v>Borong Fabrikasi &amp; Setting Baja Composite</v>
          </cell>
          <cell r="D323" t="str">
            <v>kg</v>
          </cell>
          <cell r="E323">
            <v>400</v>
          </cell>
          <cell r="J323">
            <v>400</v>
          </cell>
          <cell r="K323">
            <v>400</v>
          </cell>
        </row>
        <row r="324">
          <cell r="B324" t="str">
            <v>E0025S</v>
          </cell>
          <cell r="C324" t="str">
            <v>Borong Erection Baja Composite</v>
          </cell>
          <cell r="D324" t="str">
            <v>kg</v>
          </cell>
          <cell r="E324">
            <v>1000</v>
          </cell>
          <cell r="J324">
            <v>1000</v>
          </cell>
          <cell r="K324">
            <v>1000</v>
          </cell>
        </row>
        <row r="325">
          <cell r="B325" t="str">
            <v>E0026S</v>
          </cell>
          <cell r="C325" t="str">
            <v>Pemancangan Tiang Pancang Baja</v>
          </cell>
          <cell r="D325" t="str">
            <v>ttk</v>
          </cell>
          <cell r="E325">
            <v>660000</v>
          </cell>
          <cell r="J325">
            <v>660000</v>
          </cell>
          <cell r="K325">
            <v>660000</v>
          </cell>
        </row>
        <row r="326">
          <cell r="B326" t="str">
            <v>E0027S</v>
          </cell>
          <cell r="C326" t="str">
            <v>Penyambungan Tiang Pancang Baja</v>
          </cell>
          <cell r="D326" t="str">
            <v>m1</v>
          </cell>
          <cell r="E326">
            <v>275000</v>
          </cell>
          <cell r="J326">
            <v>275000</v>
          </cell>
          <cell r="K326">
            <v>275000</v>
          </cell>
        </row>
        <row r="327">
          <cell r="B327" t="str">
            <v>E0028S</v>
          </cell>
          <cell r="C327" t="str">
            <v>Pemotongan Tiang Pancang Baja</v>
          </cell>
          <cell r="D327" t="str">
            <v>ttk</v>
          </cell>
          <cell r="E327">
            <v>300000</v>
          </cell>
          <cell r="J327">
            <v>300000</v>
          </cell>
          <cell r="K327">
            <v>300000</v>
          </cell>
        </row>
        <row r="328">
          <cell r="B328" t="str">
            <v>E0029S</v>
          </cell>
          <cell r="C328" t="str">
            <v>Borong Marka Jalan bukan Thermoplastic</v>
          </cell>
          <cell r="D328" t="str">
            <v>m2</v>
          </cell>
          <cell r="E328">
            <v>30000</v>
          </cell>
          <cell r="J328">
            <v>30000</v>
          </cell>
          <cell r="K328">
            <v>30000</v>
          </cell>
        </row>
        <row r="329">
          <cell r="B329" t="str">
            <v>E0030S</v>
          </cell>
          <cell r="C329" t="str">
            <v>Borong Pembuatan Rambu Jalan dg Pemantul + Tiang Galvanis</v>
          </cell>
          <cell r="D329" t="str">
            <v>bh</v>
          </cell>
          <cell r="E329">
            <v>750000</v>
          </cell>
          <cell r="J329">
            <v>750000</v>
          </cell>
          <cell r="K329">
            <v>750000</v>
          </cell>
        </row>
        <row r="331">
          <cell r="C331" t="str">
            <v>FASILITAS KONTRAKTOR :</v>
          </cell>
          <cell r="J331">
            <v>0</v>
          </cell>
          <cell r="K331">
            <v>0</v>
          </cell>
        </row>
        <row r="332">
          <cell r="B332" t="str">
            <v>E0001F</v>
          </cell>
          <cell r="C332" t="str">
            <v>Sewa Tanah (u/ AMP &amp; Base Camp)</v>
          </cell>
          <cell r="D332" t="str">
            <v>Ha/Bln</v>
          </cell>
          <cell r="E332">
            <v>1000000</v>
          </cell>
          <cell r="J332">
            <v>1000000</v>
          </cell>
          <cell r="K332">
            <v>1000000</v>
          </cell>
        </row>
        <row r="333">
          <cell r="B333" t="str">
            <v>E0002F</v>
          </cell>
          <cell r="C333" t="str">
            <v>Base Camp Pekerja</v>
          </cell>
          <cell r="D333" t="str">
            <v>m2</v>
          </cell>
          <cell r="E333">
            <v>450000</v>
          </cell>
          <cell r="J333">
            <v>450000</v>
          </cell>
          <cell r="K333">
            <v>450000</v>
          </cell>
        </row>
        <row r="334">
          <cell r="B334" t="str">
            <v>E0003F</v>
          </cell>
          <cell r="C334" t="str">
            <v>Sewa Kantor</v>
          </cell>
          <cell r="D334" t="str">
            <v>Unit/Bln</v>
          </cell>
          <cell r="E334">
            <v>1500000</v>
          </cell>
          <cell r="J334">
            <v>1500000</v>
          </cell>
          <cell r="K334">
            <v>1500000</v>
          </cell>
        </row>
        <row r="335">
          <cell r="B335" t="str">
            <v>E0005F</v>
          </cell>
          <cell r="C335" t="str">
            <v>Direksi Keet</v>
          </cell>
          <cell r="D335" t="str">
            <v>m2</v>
          </cell>
          <cell r="E335">
            <v>450000</v>
          </cell>
          <cell r="J335">
            <v>450000</v>
          </cell>
          <cell r="K335">
            <v>450000</v>
          </cell>
        </row>
        <row r="336">
          <cell r="B336" t="str">
            <v>E0006F</v>
          </cell>
          <cell r="C336" t="str">
            <v>Pagar Proyek</v>
          </cell>
          <cell r="D336" t="str">
            <v>m1</v>
          </cell>
          <cell r="E336">
            <v>70000</v>
          </cell>
          <cell r="J336">
            <v>70000</v>
          </cell>
          <cell r="K336">
            <v>70000</v>
          </cell>
        </row>
        <row r="337">
          <cell r="B337" t="str">
            <v>E0007F</v>
          </cell>
          <cell r="C337" t="str">
            <v>Safety Cost</v>
          </cell>
          <cell r="D337" t="str">
            <v>Ls</v>
          </cell>
          <cell r="E337">
            <v>50000000</v>
          </cell>
          <cell r="J337">
            <v>50000000</v>
          </cell>
          <cell r="K337">
            <v>50000000</v>
          </cell>
        </row>
        <row r="338">
          <cell r="B338" t="str">
            <v>E0008F</v>
          </cell>
          <cell r="C338" t="str">
            <v>Bangunan Laboratorium</v>
          </cell>
          <cell r="D338" t="str">
            <v>m2</v>
          </cell>
          <cell r="E338">
            <v>450000</v>
          </cell>
          <cell r="J338">
            <v>450000</v>
          </cell>
          <cell r="K338">
            <v>450000</v>
          </cell>
        </row>
        <row r="339">
          <cell r="B339" t="str">
            <v>E0009F</v>
          </cell>
          <cell r="C339" t="str">
            <v>Sewa Mess Karyawan</v>
          </cell>
          <cell r="D339" t="str">
            <v>Unit/Bln</v>
          </cell>
          <cell r="E339">
            <v>1500000</v>
          </cell>
          <cell r="J339">
            <v>1500000</v>
          </cell>
          <cell r="K339">
            <v>1500000</v>
          </cell>
        </row>
        <row r="340">
          <cell r="B340" t="str">
            <v>E0010F</v>
          </cell>
          <cell r="C340" t="str">
            <v>Workshop</v>
          </cell>
          <cell r="D340" t="str">
            <v>m2</v>
          </cell>
          <cell r="E340">
            <v>400000</v>
          </cell>
          <cell r="J340">
            <v>400000</v>
          </cell>
          <cell r="K340">
            <v>400000</v>
          </cell>
        </row>
        <row r="341">
          <cell r="B341" t="str">
            <v>E0011F</v>
          </cell>
          <cell r="C341" t="str">
            <v>Sewa Tanah (u/ Crusher)</v>
          </cell>
          <cell r="D341" t="str">
            <v>Bln</v>
          </cell>
          <cell r="E341">
            <v>1000000</v>
          </cell>
          <cell r="J341">
            <v>1000000</v>
          </cell>
          <cell r="K341">
            <v>1000000</v>
          </cell>
        </row>
        <row r="342">
          <cell r="B342" t="str">
            <v>E0012F</v>
          </cell>
          <cell r="C342" t="str">
            <v>Penyiapan Lahan</v>
          </cell>
          <cell r="D342" t="str">
            <v>Ls</v>
          </cell>
          <cell r="E342">
            <v>0</v>
          </cell>
          <cell r="J342">
            <v>0</v>
          </cell>
          <cell r="K342">
            <v>0</v>
          </cell>
        </row>
        <row r="343">
          <cell r="B343" t="str">
            <v>E0013F</v>
          </cell>
          <cell r="C343" t="str">
            <v>Fasilitas Base Camp</v>
          </cell>
          <cell r="D343" t="str">
            <v>Ls</v>
          </cell>
          <cell r="E343">
            <v>79050000</v>
          </cell>
          <cell r="J343">
            <v>79050000</v>
          </cell>
          <cell r="K343">
            <v>79050000</v>
          </cell>
        </row>
        <row r="344">
          <cell r="B344" t="str">
            <v>E0014F</v>
          </cell>
          <cell r="C344" t="str">
            <v>Fasilitas Mess Karyawan</v>
          </cell>
          <cell r="D344" t="str">
            <v>Ls</v>
          </cell>
          <cell r="E344">
            <v>31350000</v>
          </cell>
          <cell r="J344">
            <v>31350000</v>
          </cell>
          <cell r="K344">
            <v>31350000</v>
          </cell>
        </row>
        <row r="345">
          <cell r="B345" t="str">
            <v>E0015F</v>
          </cell>
          <cell r="C345" t="str">
            <v>Fasilitas Direksi Keet</v>
          </cell>
          <cell r="D345" t="str">
            <v>Ls</v>
          </cell>
          <cell r="E345">
            <v>12700000</v>
          </cell>
          <cell r="J345">
            <v>12700000</v>
          </cell>
          <cell r="K345">
            <v>12700000</v>
          </cell>
        </row>
        <row r="346">
          <cell r="B346" t="str">
            <v>E0016F</v>
          </cell>
          <cell r="C346" t="str">
            <v>Pos Jaga</v>
          </cell>
          <cell r="D346" t="str">
            <v>m2</v>
          </cell>
          <cell r="E346">
            <v>400000</v>
          </cell>
          <cell r="J346">
            <v>400000</v>
          </cell>
          <cell r="K346">
            <v>400000</v>
          </cell>
        </row>
        <row r="347">
          <cell r="B347" t="str">
            <v>E0017F</v>
          </cell>
          <cell r="C347" t="str">
            <v>Biaya Pengujian</v>
          </cell>
          <cell r="D347" t="str">
            <v>Ls</v>
          </cell>
          <cell r="E347">
            <v>10000000</v>
          </cell>
          <cell r="J347">
            <v>10000000</v>
          </cell>
          <cell r="K347">
            <v>10000000</v>
          </cell>
        </row>
        <row r="348">
          <cell r="B348" t="str">
            <v>E0018F</v>
          </cell>
          <cell r="C348" t="str">
            <v>Biaya Sosial</v>
          </cell>
          <cell r="D348" t="str">
            <v>Ls</v>
          </cell>
          <cell r="E348">
            <v>25000000</v>
          </cell>
          <cell r="J348">
            <v>25000000</v>
          </cell>
          <cell r="K348">
            <v>25000000</v>
          </cell>
        </row>
        <row r="349">
          <cell r="B349" t="str">
            <v>E0019F</v>
          </cell>
          <cell r="C349" t="str">
            <v>Gudang</v>
          </cell>
          <cell r="D349" t="str">
            <v>m2</v>
          </cell>
          <cell r="E349">
            <v>450000</v>
          </cell>
          <cell r="J349">
            <v>450000</v>
          </cell>
          <cell r="K349">
            <v>450000</v>
          </cell>
        </row>
        <row r="350">
          <cell r="B350" t="str">
            <v>E0020F</v>
          </cell>
          <cell r="C350" t="str">
            <v>Fasilitas Kantor</v>
          </cell>
          <cell r="D350" t="str">
            <v>Ls</v>
          </cell>
          <cell r="E350">
            <v>48100000</v>
          </cell>
          <cell r="J350">
            <v>48100000</v>
          </cell>
          <cell r="K350">
            <v>48100000</v>
          </cell>
        </row>
        <row r="351">
          <cell r="B351" t="str">
            <v>E0021F</v>
          </cell>
          <cell r="C351" t="str">
            <v>Biaya 5R</v>
          </cell>
          <cell r="D351" t="str">
            <v>Ls</v>
          </cell>
          <cell r="E351">
            <v>20000000</v>
          </cell>
          <cell r="J351">
            <v>20000000</v>
          </cell>
          <cell r="K351">
            <v>20000000</v>
          </cell>
        </row>
        <row r="356">
          <cell r="B356" t="str">
            <v>STOP</v>
          </cell>
          <cell r="C356" t="str">
            <v>Grand Total &gt;&gt;&gt;&gt;&gt;&gt;&gt;&gt;&gt;&gt;&gt;&gt;&gt;&gt;&gt;&gt;&gt;&gt;&gt;&gt;&gt;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ITEM"/>
      <sheetName val="UPAH&amp;BHN"/>
      <sheetName val="ON-SITE"/>
      <sheetName val="AHS"/>
      <sheetName val="REKAP"/>
      <sheetName val="BQ"/>
      <sheetName val="NEGOSIASI (INDUK SPJ)"/>
      <sheetName val="METHOD"/>
      <sheetName val="SUB-KONTR"/>
      <sheetName val="SCHEDULE"/>
      <sheetName val="AHRG-ALT"/>
      <sheetName val="CAP-PLANT (2)"/>
      <sheetName val="staf"/>
      <sheetName val="alat"/>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NALIS2"/>
      <sheetName val="ANALISAGATE"/>
    </sheetNames>
    <sheetDataSet>
      <sheetData sheetId="0"/>
      <sheetData sheetId="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INFO"/>
      <sheetName val="TOTAL"/>
      <sheetName val="PRELIM"/>
      <sheetName val="TOWN"/>
      <sheetName val="BQ-TAMBAHAN"/>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Material"/>
      <sheetName val="Upah"/>
      <sheetName val="Sat. Pek."/>
      <sheetName val="Vol Swa 1 T"/>
      <sheetName val="Material Swa 1 T"/>
      <sheetName val="10 T"/>
      <sheetName val="1 T"/>
      <sheetName val="20 T"/>
      <sheetName val="2 x 10T"/>
      <sheetName val="Sat_ Pek_"/>
    </sheetNames>
    <sheetDataSet>
      <sheetData sheetId="0" refreshError="1"/>
      <sheetData sheetId="1"/>
      <sheetData sheetId="2">
        <row r="11">
          <cell r="H11" t="str">
            <v>Pasang Bowplank</v>
          </cell>
          <cell r="L11" t="str">
            <v>M'</v>
          </cell>
          <cell r="M11">
            <v>1</v>
          </cell>
          <cell r="O11">
            <v>4204.4110275689218</v>
          </cell>
          <cell r="P11">
            <v>3018.2727272727275</v>
          </cell>
          <cell r="Q11">
            <v>3018.2727272727275</v>
          </cell>
          <cell r="R11">
            <v>7222.6837548416497</v>
          </cell>
        </row>
        <row r="12">
          <cell r="I12" t="str">
            <v>Kayu Papan 2/20 - 4 m</v>
          </cell>
          <cell r="L12" t="str">
            <v>Btg</v>
          </cell>
          <cell r="M12">
            <v>0.26315789473684209</v>
          </cell>
          <cell r="N12">
            <v>11200</v>
          </cell>
          <cell r="O12">
            <v>2947.3684210526312</v>
          </cell>
          <cell r="P12" t="str">
            <v/>
          </cell>
        </row>
        <row r="13">
          <cell r="I13" t="str">
            <v>Kayu Balok 4/6 - 4 m</v>
          </cell>
          <cell r="L13" t="str">
            <v>Btg</v>
          </cell>
          <cell r="M13">
            <v>0.17543859649122806</v>
          </cell>
          <cell r="N13">
            <v>6720</v>
          </cell>
          <cell r="O13">
            <v>1178.9473684210525</v>
          </cell>
          <cell r="P13" t="str">
            <v/>
          </cell>
        </row>
        <row r="14">
          <cell r="I14" t="str">
            <v>Paku 2,5"</v>
          </cell>
          <cell r="J14" t="str">
            <v xml:space="preserve"> </v>
          </cell>
          <cell r="L14" t="str">
            <v>Kg</v>
          </cell>
          <cell r="M14">
            <v>1.1904761904761904E-2</v>
          </cell>
          <cell r="N14">
            <v>3200</v>
          </cell>
          <cell r="O14">
            <v>38.095238095238095</v>
          </cell>
          <cell r="P14" t="str">
            <v/>
          </cell>
        </row>
        <row r="15">
          <cell r="I15" t="str">
            <v>Benang Nylon</v>
          </cell>
          <cell r="L15" t="str">
            <v>Rol</v>
          </cell>
          <cell r="M15">
            <v>0.02</v>
          </cell>
          <cell r="N15">
            <v>2000</v>
          </cell>
          <cell r="O15">
            <v>40</v>
          </cell>
          <cell r="P15" t="str">
            <v/>
          </cell>
        </row>
        <row r="16">
          <cell r="H16" t="str">
            <v>Galian Tanah</v>
          </cell>
          <cell r="L16" t="str">
            <v>M³</v>
          </cell>
          <cell r="M16">
            <v>1</v>
          </cell>
          <cell r="N16" t="str">
            <v/>
          </cell>
          <cell r="P16">
            <v>7789.0909090909081</v>
          </cell>
          <cell r="Q16">
            <v>7789.0909090909081</v>
          </cell>
          <cell r="R16">
            <v>7789.0909090909081</v>
          </cell>
        </row>
        <row r="17">
          <cell r="H17" t="str">
            <v>Urugan Tanah &amp; Pemadatan</v>
          </cell>
          <cell r="L17" t="str">
            <v>M³</v>
          </cell>
          <cell r="M17">
            <v>1</v>
          </cell>
          <cell r="N17" t="str">
            <v/>
          </cell>
          <cell r="P17">
            <v>7302.272727272727</v>
          </cell>
          <cell r="Q17">
            <v>7302.272727272727</v>
          </cell>
          <cell r="R17">
            <v>7302.272727272727</v>
          </cell>
        </row>
        <row r="18">
          <cell r="H18" t="str">
            <v>Urug Pasir</v>
          </cell>
          <cell r="L18" t="str">
            <v>M³</v>
          </cell>
          <cell r="M18">
            <v>1</v>
          </cell>
          <cell r="N18" t="str">
            <v/>
          </cell>
          <cell r="O18">
            <v>30000</v>
          </cell>
          <cell r="P18">
            <v>4868.181818181818</v>
          </cell>
          <cell r="Q18">
            <v>4868.181818181818</v>
          </cell>
          <cell r="R18">
            <v>34868.181818181816</v>
          </cell>
        </row>
        <row r="19">
          <cell r="I19" t="str">
            <v>Pasir Urug</v>
          </cell>
          <cell r="L19" t="str">
            <v>M³</v>
          </cell>
          <cell r="M19">
            <v>1.2</v>
          </cell>
          <cell r="N19">
            <v>25000</v>
          </cell>
          <cell r="O19">
            <v>30000</v>
          </cell>
          <cell r="P19" t="str">
            <v/>
          </cell>
        </row>
        <row r="21">
          <cell r="N21" t="str">
            <v/>
          </cell>
          <cell r="P21" t="str">
            <v/>
          </cell>
        </row>
        <row r="22">
          <cell r="H22" t="str">
            <v>Bekisting Menerus</v>
          </cell>
          <cell r="L22" t="str">
            <v>M²</v>
          </cell>
          <cell r="M22">
            <v>1</v>
          </cell>
          <cell r="N22" t="str">
            <v/>
          </cell>
          <cell r="O22">
            <v>5690</v>
          </cell>
          <cell r="P22">
            <v>14604.545454545454</v>
          </cell>
          <cell r="Q22">
            <v>14604.545454545454</v>
          </cell>
          <cell r="R22">
            <v>20294.545454545456</v>
          </cell>
        </row>
        <row r="23">
          <cell r="I23" t="str">
            <v>Kayu Papan 2/20 - 4 m</v>
          </cell>
          <cell r="L23" t="str">
            <v>Btg</v>
          </cell>
          <cell r="M23">
            <v>0.15625</v>
          </cell>
          <cell r="N23">
            <v>11200</v>
          </cell>
          <cell r="O23">
            <v>1750</v>
          </cell>
          <cell r="P23" t="str">
            <v/>
          </cell>
        </row>
        <row r="24">
          <cell r="I24" t="str">
            <v>Kayu Balok 4/6 - 4 m</v>
          </cell>
          <cell r="L24" t="str">
            <v>Btg</v>
          </cell>
          <cell r="M24">
            <v>0.5625</v>
          </cell>
          <cell r="N24">
            <v>6720</v>
          </cell>
          <cell r="O24">
            <v>3780</v>
          </cell>
          <cell r="P24" t="str">
            <v/>
          </cell>
        </row>
        <row r="25">
          <cell r="I25" t="str">
            <v>Paku 2"</v>
          </cell>
          <cell r="L25" t="str">
            <v>Kg</v>
          </cell>
          <cell r="M25">
            <v>0.05</v>
          </cell>
          <cell r="N25">
            <v>3200</v>
          </cell>
          <cell r="O25">
            <v>160</v>
          </cell>
          <cell r="P25" t="str">
            <v/>
          </cell>
        </row>
        <row r="26">
          <cell r="H26" t="str">
            <v>Bekisting Setempat</v>
          </cell>
          <cell r="L26" t="str">
            <v>M²</v>
          </cell>
          <cell r="M26">
            <v>1</v>
          </cell>
          <cell r="N26" t="str">
            <v/>
          </cell>
          <cell r="O26">
            <v>13786.666666666668</v>
          </cell>
          <cell r="P26">
            <v>14604.545454545454</v>
          </cell>
          <cell r="Q26">
            <v>14604.545454545454</v>
          </cell>
          <cell r="R26">
            <v>28391.21212121212</v>
          </cell>
        </row>
        <row r="27">
          <cell r="I27" t="str">
            <v>Kayu Papan 2/20 - 4 m</v>
          </cell>
          <cell r="L27" t="str">
            <v>Btg</v>
          </cell>
          <cell r="M27">
            <v>0.41666666666666669</v>
          </cell>
          <cell r="N27">
            <v>11200</v>
          </cell>
          <cell r="O27">
            <v>4666.666666666667</v>
          </cell>
          <cell r="P27" t="str">
            <v/>
          </cell>
        </row>
        <row r="28">
          <cell r="I28" t="str">
            <v>Kayu Balok 4/6 - 4 m</v>
          </cell>
          <cell r="L28" t="str">
            <v>Btg</v>
          </cell>
          <cell r="M28">
            <v>1.3333333333333333</v>
          </cell>
          <cell r="N28">
            <v>6720</v>
          </cell>
          <cell r="O28">
            <v>8960</v>
          </cell>
          <cell r="P28" t="str">
            <v/>
          </cell>
        </row>
        <row r="29">
          <cell r="I29" t="str">
            <v>Paku 2"</v>
          </cell>
          <cell r="L29" t="str">
            <v>Kg</v>
          </cell>
          <cell r="M29">
            <v>0.05</v>
          </cell>
          <cell r="N29">
            <v>3200</v>
          </cell>
          <cell r="O29">
            <v>160</v>
          </cell>
          <cell r="P29" t="str">
            <v/>
          </cell>
        </row>
        <row r="30">
          <cell r="H30" t="str">
            <v>Bekisting Balok &amp; Kolom</v>
          </cell>
          <cell r="L30" t="str">
            <v>M²</v>
          </cell>
          <cell r="M30">
            <v>1</v>
          </cell>
          <cell r="N30" t="str">
            <v/>
          </cell>
          <cell r="O30">
            <v>11220</v>
          </cell>
          <cell r="P30">
            <v>14604.545454545454</v>
          </cell>
          <cell r="Q30">
            <v>14604.545454545454</v>
          </cell>
          <cell r="R30">
            <v>25824.545454545456</v>
          </cell>
        </row>
        <row r="31">
          <cell r="I31" t="str">
            <v>Kayu Papan 2/20 - 4 m</v>
          </cell>
          <cell r="L31" t="str">
            <v>Btg</v>
          </cell>
          <cell r="M31">
            <v>0.3125</v>
          </cell>
          <cell r="N31">
            <v>11200</v>
          </cell>
          <cell r="O31">
            <v>3500</v>
          </cell>
          <cell r="P31" t="str">
            <v/>
          </cell>
        </row>
        <row r="32">
          <cell r="I32" t="str">
            <v>Kayu Balok 4/6 - 4 m</v>
          </cell>
          <cell r="L32" t="str">
            <v>Btg</v>
          </cell>
          <cell r="M32">
            <v>1.125</v>
          </cell>
          <cell r="N32">
            <v>6720</v>
          </cell>
          <cell r="O32">
            <v>7560</v>
          </cell>
          <cell r="P32" t="str">
            <v/>
          </cell>
        </row>
        <row r="33">
          <cell r="I33" t="str">
            <v>Paku 2"</v>
          </cell>
          <cell r="L33" t="str">
            <v>Kg</v>
          </cell>
          <cell r="M33">
            <v>0.05</v>
          </cell>
          <cell r="N33">
            <v>3200</v>
          </cell>
          <cell r="O33">
            <v>160</v>
          </cell>
          <cell r="P33" t="str">
            <v/>
          </cell>
        </row>
        <row r="34">
          <cell r="H34" t="str">
            <v>Pengecoran 1:3:5</v>
          </cell>
          <cell r="L34" t="str">
            <v>M³</v>
          </cell>
          <cell r="M34">
            <v>1</v>
          </cell>
          <cell r="N34" t="str">
            <v/>
          </cell>
          <cell r="O34">
            <v>179250</v>
          </cell>
          <cell r="P34">
            <v>48681.818181818177</v>
          </cell>
          <cell r="Q34">
            <v>48681.818181818177</v>
          </cell>
          <cell r="R34">
            <v>227931.81818181818</v>
          </cell>
        </row>
        <row r="35">
          <cell r="I35" t="str">
            <v>Semen PC Type 1 @ 50 Kg</v>
          </cell>
          <cell r="L35" t="str">
            <v>Zak</v>
          </cell>
          <cell r="M35">
            <v>4</v>
          </cell>
          <cell r="N35">
            <v>28500</v>
          </cell>
          <cell r="O35">
            <v>114000</v>
          </cell>
          <cell r="P35" t="str">
            <v/>
          </cell>
        </row>
        <row r="36">
          <cell r="I36" t="str">
            <v>Pasir Beton/Cor</v>
          </cell>
          <cell r="L36" t="str">
            <v>M³</v>
          </cell>
          <cell r="M36">
            <v>0.63</v>
          </cell>
          <cell r="N36">
            <v>25000</v>
          </cell>
          <cell r="O36">
            <v>15750</v>
          </cell>
          <cell r="P36" t="str">
            <v/>
          </cell>
        </row>
        <row r="37">
          <cell r="I37" t="str">
            <v>Kerikil/koral</v>
          </cell>
          <cell r="L37" t="str">
            <v>M³</v>
          </cell>
          <cell r="M37">
            <v>0.9</v>
          </cell>
          <cell r="N37">
            <v>55000</v>
          </cell>
          <cell r="O37">
            <v>49500</v>
          </cell>
          <cell r="P37" t="str">
            <v/>
          </cell>
        </row>
        <row r="38">
          <cell r="H38" t="str">
            <v>Pembesian £ dia. 12 mm + Kawat Beton</v>
          </cell>
          <cell r="L38" t="str">
            <v>Kg</v>
          </cell>
          <cell r="M38">
            <v>1</v>
          </cell>
          <cell r="N38" t="str">
            <v/>
          </cell>
          <cell r="O38">
            <v>3860</v>
          </cell>
          <cell r="P38">
            <v>340.77272727272725</v>
          </cell>
          <cell r="Q38">
            <v>340.77272727272725</v>
          </cell>
          <cell r="R38">
            <v>4200.772727272727</v>
          </cell>
        </row>
        <row r="39">
          <cell r="I39" t="str">
            <v>Besi Beton  £ Ø 12 mm</v>
          </cell>
          <cell r="L39" t="str">
            <v>Kg</v>
          </cell>
          <cell r="M39">
            <v>1</v>
          </cell>
          <cell r="N39">
            <v>3750</v>
          </cell>
          <cell r="O39">
            <v>3750</v>
          </cell>
          <cell r="P39" t="str">
            <v/>
          </cell>
        </row>
        <row r="40">
          <cell r="I40" t="str">
            <v>Kawat Beton/Bendrat</v>
          </cell>
          <cell r="L40" t="str">
            <v>Kg</v>
          </cell>
          <cell r="M40">
            <v>0.02</v>
          </cell>
          <cell r="N40">
            <v>5500</v>
          </cell>
          <cell r="O40">
            <v>110</v>
          </cell>
          <cell r="P40" t="str">
            <v/>
          </cell>
        </row>
        <row r="41">
          <cell r="H41" t="str">
            <v>Pembesian &gt; dia. 12 mm + Kawat Beton</v>
          </cell>
          <cell r="L41" t="str">
            <v>Kg</v>
          </cell>
          <cell r="M41">
            <v>1</v>
          </cell>
          <cell r="N41" t="str">
            <v/>
          </cell>
          <cell r="O41">
            <v>3860</v>
          </cell>
          <cell r="P41">
            <v>292.09090909090907</v>
          </cell>
          <cell r="Q41">
            <v>292.09090909090907</v>
          </cell>
          <cell r="R41">
            <v>4152.090909090909</v>
          </cell>
        </row>
        <row r="42">
          <cell r="I42" t="str">
            <v>Besi Beton &gt; Ø 12 mm</v>
          </cell>
          <cell r="L42" t="str">
            <v>Kg</v>
          </cell>
          <cell r="M42">
            <v>1</v>
          </cell>
          <cell r="N42">
            <v>3750</v>
          </cell>
          <cell r="O42">
            <v>3750</v>
          </cell>
          <cell r="P42" t="str">
            <v/>
          </cell>
        </row>
        <row r="43">
          <cell r="I43" t="str">
            <v>Kawat Beton/Bendrat</v>
          </cell>
          <cell r="L43" t="str">
            <v>Kg</v>
          </cell>
          <cell r="M43">
            <v>0.02</v>
          </cell>
          <cell r="N43">
            <v>5500</v>
          </cell>
          <cell r="O43">
            <v>110</v>
          </cell>
          <cell r="P43" t="str">
            <v/>
          </cell>
        </row>
        <row r="44">
          <cell r="H44" t="str">
            <v>Pembesian £ dia. 12 mm</v>
          </cell>
          <cell r="L44" t="str">
            <v>Kg</v>
          </cell>
          <cell r="M44">
            <v>1</v>
          </cell>
          <cell r="N44" t="str">
            <v/>
          </cell>
          <cell r="O44">
            <v>3750</v>
          </cell>
          <cell r="P44">
            <v>340.77272727272725</v>
          </cell>
          <cell r="Q44">
            <v>340.77272727272725</v>
          </cell>
          <cell r="R44">
            <v>4090.772727272727</v>
          </cell>
        </row>
        <row r="45">
          <cell r="I45" t="str">
            <v>Besi Beton  £ Ø 12 mm</v>
          </cell>
          <cell r="L45" t="str">
            <v>Kg</v>
          </cell>
          <cell r="M45">
            <v>1</v>
          </cell>
          <cell r="N45">
            <v>3750</v>
          </cell>
          <cell r="O45">
            <v>3750</v>
          </cell>
          <cell r="P45" t="str">
            <v/>
          </cell>
        </row>
        <row r="46">
          <cell r="H46" t="str">
            <v>Pembesian &gt; dia. 12 mm</v>
          </cell>
          <cell r="L46" t="str">
            <v>Kg</v>
          </cell>
          <cell r="M46">
            <v>1</v>
          </cell>
          <cell r="N46" t="str">
            <v/>
          </cell>
          <cell r="O46">
            <v>3750</v>
          </cell>
          <cell r="P46">
            <v>292.09090909090907</v>
          </cell>
          <cell r="Q46">
            <v>292.09090909090907</v>
          </cell>
          <cell r="R46">
            <v>4042.090909090909</v>
          </cell>
        </row>
        <row r="47">
          <cell r="I47" t="str">
            <v>Besi Beton &gt; Ø 12 mm</v>
          </cell>
          <cell r="L47" t="str">
            <v>Kg</v>
          </cell>
          <cell r="M47">
            <v>1</v>
          </cell>
          <cell r="N47">
            <v>3750</v>
          </cell>
          <cell r="O47">
            <v>3750</v>
          </cell>
          <cell r="P47" t="str">
            <v/>
          </cell>
        </row>
        <row r="48">
          <cell r="H48" t="str">
            <v>Pengecoran 1:2:3</v>
          </cell>
          <cell r="L48" t="str">
            <v>M³</v>
          </cell>
          <cell r="M48">
            <v>1</v>
          </cell>
          <cell r="N48" t="str">
            <v/>
          </cell>
          <cell r="O48">
            <v>325600</v>
          </cell>
          <cell r="P48">
            <v>48681.818181818177</v>
          </cell>
          <cell r="Q48">
            <v>48681.818181818177</v>
          </cell>
          <cell r="R48">
            <v>374281.81818181818</v>
          </cell>
        </row>
        <row r="49">
          <cell r="I49" t="str">
            <v>Semen PC Type 1 @ 50 Kg</v>
          </cell>
          <cell r="L49" t="str">
            <v>Zak</v>
          </cell>
          <cell r="M49">
            <v>5.6</v>
          </cell>
          <cell r="N49">
            <v>28500</v>
          </cell>
          <cell r="O49">
            <v>159600</v>
          </cell>
          <cell r="P49" t="str">
            <v/>
          </cell>
        </row>
        <row r="50">
          <cell r="I50" t="str">
            <v>Pasir Beton/Cor</v>
          </cell>
          <cell r="L50" t="str">
            <v>M³</v>
          </cell>
          <cell r="M50">
            <v>0.56000000000000005</v>
          </cell>
          <cell r="N50">
            <v>25000</v>
          </cell>
          <cell r="O50">
            <v>14000.000000000002</v>
          </cell>
          <cell r="P50" t="str">
            <v/>
          </cell>
        </row>
        <row r="51">
          <cell r="I51" t="str">
            <v>Split</v>
          </cell>
          <cell r="L51" t="str">
            <v>M³</v>
          </cell>
          <cell r="M51">
            <v>0.8</v>
          </cell>
          <cell r="N51">
            <v>190000</v>
          </cell>
          <cell r="O51">
            <v>152000</v>
          </cell>
          <cell r="P51" t="str">
            <v/>
          </cell>
        </row>
        <row r="52">
          <cell r="H52" t="str">
            <v>Pengecoran (K 225)</v>
          </cell>
          <cell r="L52" t="str">
            <v>M³</v>
          </cell>
          <cell r="M52">
            <v>1</v>
          </cell>
          <cell r="N52" t="str">
            <v/>
          </cell>
          <cell r="O52">
            <v>346900</v>
          </cell>
          <cell r="P52">
            <v>48681.818181818177</v>
          </cell>
          <cell r="Q52">
            <v>48681.818181818177</v>
          </cell>
          <cell r="R52">
            <v>395581.81818181818</v>
          </cell>
        </row>
        <row r="53">
          <cell r="I53" t="str">
            <v>Semen PC Type 1 @ 50 Kg</v>
          </cell>
          <cell r="L53" t="str">
            <v>Zak</v>
          </cell>
          <cell r="M53">
            <v>6.4</v>
          </cell>
          <cell r="N53">
            <v>28500</v>
          </cell>
          <cell r="O53">
            <v>182400</v>
          </cell>
          <cell r="P53" t="str">
            <v/>
          </cell>
        </row>
        <row r="54">
          <cell r="I54" t="str">
            <v>Pasir Beton/Cor</v>
          </cell>
          <cell r="L54" t="str">
            <v>M³</v>
          </cell>
          <cell r="M54">
            <v>0.5</v>
          </cell>
          <cell r="N54">
            <v>25000</v>
          </cell>
          <cell r="O54">
            <v>12500</v>
          </cell>
          <cell r="P54" t="str">
            <v/>
          </cell>
        </row>
        <row r="55">
          <cell r="I55" t="str">
            <v>Split</v>
          </cell>
          <cell r="L55" t="str">
            <v>M³</v>
          </cell>
          <cell r="M55">
            <v>0.8</v>
          </cell>
          <cell r="N55">
            <v>190000</v>
          </cell>
          <cell r="O55">
            <v>152000</v>
          </cell>
          <cell r="P55" t="str">
            <v/>
          </cell>
        </row>
        <row r="56">
          <cell r="H56" t="str">
            <v>Lantai Kerja</v>
          </cell>
          <cell r="L56" t="str">
            <v>M²</v>
          </cell>
          <cell r="M56">
            <v>1</v>
          </cell>
          <cell r="N56" t="str">
            <v/>
          </cell>
          <cell r="O56">
            <v>9615</v>
          </cell>
          <cell r="P56">
            <v>4868.181818181818</v>
          </cell>
          <cell r="Q56">
            <v>4868.181818181818</v>
          </cell>
          <cell r="R56">
            <v>14483.181818181818</v>
          </cell>
        </row>
        <row r="57">
          <cell r="I57" t="str">
            <v>Semen PC Type 1 @ 50 Kg</v>
          </cell>
          <cell r="L57" t="str">
            <v>Zak</v>
          </cell>
          <cell r="M57">
            <v>0.2</v>
          </cell>
          <cell r="N57">
            <v>28500</v>
          </cell>
          <cell r="O57">
            <v>5700</v>
          </cell>
          <cell r="P57" t="str">
            <v/>
          </cell>
        </row>
        <row r="58">
          <cell r="I58" t="str">
            <v>Pasir Beton/Cor</v>
          </cell>
          <cell r="L58" t="str">
            <v>M³</v>
          </cell>
          <cell r="M58">
            <v>3.78E-2</v>
          </cell>
          <cell r="N58">
            <v>25000</v>
          </cell>
          <cell r="O58">
            <v>945</v>
          </cell>
          <cell r="P58" t="str">
            <v/>
          </cell>
        </row>
        <row r="59">
          <cell r="I59" t="str">
            <v>Kerikil/koral</v>
          </cell>
          <cell r="L59" t="str">
            <v>M³</v>
          </cell>
          <cell r="M59">
            <v>5.4000000000000006E-2</v>
          </cell>
          <cell r="N59">
            <v>55000</v>
          </cell>
          <cell r="O59">
            <v>2970.0000000000005</v>
          </cell>
          <cell r="P59" t="str">
            <v/>
          </cell>
        </row>
        <row r="60">
          <cell r="H60" t="str">
            <v>Pasang Angker  Ø  12 mm - 150 mm</v>
          </cell>
          <cell r="L60" t="str">
            <v>Bh</v>
          </cell>
          <cell r="M60">
            <v>1</v>
          </cell>
          <cell r="N60" t="str">
            <v/>
          </cell>
          <cell r="O60">
            <v>931.73219999999992</v>
          </cell>
          <cell r="Q60">
            <v>1145.4545454545453</v>
          </cell>
          <cell r="R60">
            <v>2077.1867454545454</v>
          </cell>
        </row>
        <row r="61">
          <cell r="H61" t="str">
            <v>Pasang Angker</v>
          </cell>
          <cell r="I61" t="str">
            <v>Baut Angker  Ø  12 mm - 150 mm</v>
          </cell>
          <cell r="L61" t="str">
            <v>Bh</v>
          </cell>
          <cell r="M61">
            <v>1</v>
          </cell>
          <cell r="N61">
            <v>931.73219999999992</v>
          </cell>
          <cell r="O61">
            <v>931.73219999999992</v>
          </cell>
          <cell r="P61">
            <v>1145.4545454545453</v>
          </cell>
          <cell r="Q61">
            <v>1145.4545454545453</v>
          </cell>
        </row>
        <row r="62">
          <cell r="H62" t="str">
            <v>Pasang Angker  Ø  16 mm - 400 mm</v>
          </cell>
          <cell r="L62" t="str">
            <v>Bh</v>
          </cell>
          <cell r="M62">
            <v>1</v>
          </cell>
          <cell r="N62" t="str">
            <v/>
          </cell>
          <cell r="O62">
            <v>4417.1008000000002</v>
          </cell>
          <cell r="Q62">
            <v>1145.4545454545453</v>
          </cell>
          <cell r="R62">
            <v>5562.5553454545452</v>
          </cell>
        </row>
        <row r="63">
          <cell r="H63" t="str">
            <v>Pasang Angker</v>
          </cell>
          <cell r="I63" t="str">
            <v>Baut Angker  Ø  16 mm - 400 mm</v>
          </cell>
          <cell r="L63" t="str">
            <v>Bh</v>
          </cell>
          <cell r="M63">
            <v>1</v>
          </cell>
          <cell r="N63">
            <v>4417.1008000000002</v>
          </cell>
          <cell r="O63">
            <v>4417.1008000000002</v>
          </cell>
          <cell r="P63">
            <v>1145.4545454545453</v>
          </cell>
          <cell r="Q63">
            <v>1145.4545454545453</v>
          </cell>
        </row>
        <row r="64">
          <cell r="H64" t="str">
            <v>Pasang Angker  Ø  16 mm - 600 mm</v>
          </cell>
          <cell r="L64" t="str">
            <v>Bh</v>
          </cell>
          <cell r="M64">
            <v>1</v>
          </cell>
          <cell r="N64" t="str">
            <v/>
          </cell>
          <cell r="O64">
            <v>6625.6511999999993</v>
          </cell>
          <cell r="Q64">
            <v>1145.4545454545453</v>
          </cell>
          <cell r="R64">
            <v>7771.1057454545444</v>
          </cell>
        </row>
        <row r="65">
          <cell r="H65" t="str">
            <v>Pasang Angker</v>
          </cell>
          <cell r="I65" t="str">
            <v>Baut Angker  Ø  16 mm - 600 mm</v>
          </cell>
          <cell r="L65" t="str">
            <v>Bh</v>
          </cell>
          <cell r="M65">
            <v>1</v>
          </cell>
          <cell r="N65">
            <v>6625.6511999999993</v>
          </cell>
          <cell r="O65">
            <v>6625.6511999999993</v>
          </cell>
          <cell r="P65">
            <v>1145.4545454545453</v>
          </cell>
          <cell r="Q65">
            <v>1145.4545454545453</v>
          </cell>
        </row>
        <row r="66">
          <cell r="H66" t="str">
            <v>Pasang Angker  Ø  19 mm - 800 mm</v>
          </cell>
          <cell r="L66" t="str">
            <v>Bh</v>
          </cell>
          <cell r="M66">
            <v>1</v>
          </cell>
          <cell r="N66" t="str">
            <v/>
          </cell>
          <cell r="O66">
            <v>12457.604600000001</v>
          </cell>
          <cell r="Q66">
            <v>1145.4545454545453</v>
          </cell>
          <cell r="R66">
            <v>13603.059145454547</v>
          </cell>
        </row>
        <row r="67">
          <cell r="H67" t="str">
            <v>Pasang Angker</v>
          </cell>
          <cell r="I67" t="str">
            <v>Baut Angker  Ø  19 mm - 800 mm</v>
          </cell>
          <cell r="L67" t="str">
            <v>Bh</v>
          </cell>
          <cell r="M67">
            <v>1</v>
          </cell>
          <cell r="N67">
            <v>12457.604600000001</v>
          </cell>
          <cell r="O67">
            <v>12457.604600000001</v>
          </cell>
          <cell r="P67">
            <v>1145.4545454545453</v>
          </cell>
          <cell r="Q67">
            <v>1145.4545454545453</v>
          </cell>
        </row>
        <row r="68">
          <cell r="H68" t="str">
            <v>Pasang Angker  Ø  25 mm - 600 mm</v>
          </cell>
          <cell r="L68" t="str">
            <v>Bh</v>
          </cell>
          <cell r="M68">
            <v>1</v>
          </cell>
          <cell r="N68" t="str">
            <v/>
          </cell>
          <cell r="O68">
            <v>16175.906250000004</v>
          </cell>
          <cell r="Q68">
            <v>1145.4545454545453</v>
          </cell>
          <cell r="R68">
            <v>17321.360795454548</v>
          </cell>
        </row>
        <row r="69">
          <cell r="H69" t="str">
            <v>Pasang Angker</v>
          </cell>
          <cell r="I69" t="str">
            <v>Baut Angker  Ø  25 mm - 600 mm</v>
          </cell>
          <cell r="L69" t="str">
            <v>Bh</v>
          </cell>
          <cell r="M69">
            <v>1</v>
          </cell>
          <cell r="N69">
            <v>16175.906250000004</v>
          </cell>
          <cell r="O69">
            <v>16175.906250000004</v>
          </cell>
          <cell r="P69">
            <v>1145.4545454545453</v>
          </cell>
          <cell r="Q69">
            <v>1145.4545454545453</v>
          </cell>
        </row>
        <row r="70">
          <cell r="H70" t="str">
            <v>Grouting</v>
          </cell>
          <cell r="L70" t="str">
            <v>M³</v>
          </cell>
          <cell r="M70">
            <v>1</v>
          </cell>
          <cell r="N70" t="str">
            <v/>
          </cell>
          <cell r="O70">
            <v>6721000</v>
          </cell>
          <cell r="P70">
            <v>20618.181818181816</v>
          </cell>
          <cell r="Q70">
            <v>20618.181818181816</v>
          </cell>
          <cell r="R70">
            <v>6741618.1818181816</v>
          </cell>
        </row>
        <row r="71">
          <cell r="I71" t="str">
            <v>Grouting</v>
          </cell>
          <cell r="L71" t="str">
            <v>M³</v>
          </cell>
          <cell r="M71">
            <v>1</v>
          </cell>
          <cell r="N71">
            <v>6721000</v>
          </cell>
          <cell r="O71">
            <v>6721000</v>
          </cell>
          <cell r="P71" t="str">
            <v/>
          </cell>
        </row>
        <row r="72">
          <cell r="N72" t="str">
            <v/>
          </cell>
          <cell r="P72" t="str">
            <v/>
          </cell>
        </row>
        <row r="73">
          <cell r="N73" t="str">
            <v/>
          </cell>
          <cell r="P73" t="str">
            <v/>
          </cell>
        </row>
        <row r="74">
          <cell r="H74" t="str">
            <v>Pipa Hitam STK 41  Ø  6", Tebal 4,5 mm - 6 m</v>
          </cell>
          <cell r="O74">
            <v>1222885</v>
          </cell>
          <cell r="Q74">
            <v>5727.272727272727</v>
          </cell>
          <cell r="R74">
            <v>1228612.2727272727</v>
          </cell>
        </row>
        <row r="75">
          <cell r="H75" t="str">
            <v>Pekerjaan Baja Pipa (Fabrikasi/Erection)</v>
          </cell>
          <cell r="I75" t="str">
            <v>Pipa Hitam STK 41  Ø  6", Tebal 4,5 mm - 6 m</v>
          </cell>
          <cell r="L75" t="str">
            <v>Btg</v>
          </cell>
          <cell r="M75">
            <v>1</v>
          </cell>
          <cell r="N75">
            <v>1222885</v>
          </cell>
          <cell r="O75">
            <v>1222885</v>
          </cell>
          <cell r="P75">
            <v>5727.272727272727</v>
          </cell>
          <cell r="Q75">
            <v>5727.272727272727</v>
          </cell>
        </row>
        <row r="76">
          <cell r="H76" t="str">
            <v>Pipa Schedule 40 Ø 4", Tebal 6 mm - 6 m</v>
          </cell>
          <cell r="O76">
            <v>706168</v>
          </cell>
          <cell r="Q76">
            <v>5727.272727272727</v>
          </cell>
          <cell r="R76">
            <v>711895.27272727271</v>
          </cell>
        </row>
        <row r="77">
          <cell r="H77" t="str">
            <v>Pekerjaan Baja Pipa (Fabrikasi/Erection)</v>
          </cell>
          <cell r="I77" t="str">
            <v>Pipa Schedule 40 Ø 4", Tebal 6 mm - 6 m</v>
          </cell>
          <cell r="L77" t="str">
            <v>Btg</v>
          </cell>
          <cell r="M77">
            <v>1</v>
          </cell>
          <cell r="N77">
            <v>706168</v>
          </cell>
          <cell r="O77">
            <v>706168</v>
          </cell>
          <cell r="P77">
            <v>5727.272727272727</v>
          </cell>
          <cell r="Q77">
            <v>5727.272727272727</v>
          </cell>
        </row>
        <row r="78">
          <cell r="H78" t="str">
            <v>Pipa Hitam Medium Ø  1 1/4" - 6 m</v>
          </cell>
          <cell r="N78" t="str">
            <v/>
          </cell>
          <cell r="O78">
            <v>66882</v>
          </cell>
          <cell r="Q78">
            <v>5727.272727272727</v>
          </cell>
          <cell r="R78">
            <v>72609.272727272721</v>
          </cell>
        </row>
        <row r="79">
          <cell r="H79" t="str">
            <v>Pekerjaan Baja Pipa (Fabrikasi/Erection)</v>
          </cell>
          <cell r="I79" t="str">
            <v>Pipa Hitam Medium Ø  1 1/4" - 6 m</v>
          </cell>
          <cell r="L79" t="str">
            <v>Btg</v>
          </cell>
          <cell r="M79">
            <v>1</v>
          </cell>
          <cell r="N79">
            <v>66882</v>
          </cell>
          <cell r="O79">
            <v>66882</v>
          </cell>
          <cell r="P79">
            <v>5727.272727272727</v>
          </cell>
          <cell r="Q79">
            <v>5727.272727272727</v>
          </cell>
        </row>
        <row r="80">
          <cell r="H80" t="str">
            <v>Pipa Hitam Medium Ø  1" - 6 m</v>
          </cell>
          <cell r="N80" t="str">
            <v/>
          </cell>
          <cell r="O80">
            <v>51972</v>
          </cell>
          <cell r="Q80">
            <v>5727.272727272727</v>
          </cell>
          <cell r="R80">
            <v>57699.272727272728</v>
          </cell>
        </row>
        <row r="81">
          <cell r="H81" t="str">
            <v>Pekerjaan Baja Pipa (Fabrikasi/Erection)</v>
          </cell>
          <cell r="I81" t="str">
            <v>Pipa Hitam Medium Ø  1" - 6 m</v>
          </cell>
          <cell r="L81" t="str">
            <v>Btg</v>
          </cell>
          <cell r="M81">
            <v>1</v>
          </cell>
          <cell r="N81">
            <v>51972</v>
          </cell>
          <cell r="O81">
            <v>51972</v>
          </cell>
          <cell r="P81">
            <v>5727.272727272727</v>
          </cell>
          <cell r="Q81">
            <v>5727.272727272727</v>
          </cell>
        </row>
        <row r="82">
          <cell r="H82" t="str">
            <v>Pekerjaan Baja Siku (Fabrikasi/Erection)</v>
          </cell>
          <cell r="L82" t="str">
            <v>Kg</v>
          </cell>
          <cell r="M82">
            <v>1</v>
          </cell>
          <cell r="N82" t="str">
            <v/>
          </cell>
          <cell r="O82">
            <v>3800</v>
          </cell>
          <cell r="P82">
            <v>1889.9999999999998</v>
          </cell>
          <cell r="Q82">
            <v>1889.9999999999998</v>
          </cell>
          <cell r="R82">
            <v>5690</v>
          </cell>
        </row>
        <row r="83">
          <cell r="I83" t="str">
            <v>L</v>
          </cell>
          <cell r="L83" t="str">
            <v>Kg</v>
          </cell>
          <cell r="M83">
            <v>1</v>
          </cell>
          <cell r="N83">
            <v>3800</v>
          </cell>
          <cell r="O83">
            <v>3800</v>
          </cell>
        </row>
        <row r="84">
          <cell r="H84" t="str">
            <v>Pekerjaan Baja Plat &gt; 8 mm (Fabrikasi/Erection)</v>
          </cell>
          <cell r="L84" t="str">
            <v>Kg</v>
          </cell>
          <cell r="M84">
            <v>1</v>
          </cell>
          <cell r="N84" t="str">
            <v/>
          </cell>
          <cell r="O84">
            <v>3850</v>
          </cell>
          <cell r="P84">
            <v>1889.9999999999998</v>
          </cell>
          <cell r="Q84">
            <v>1889.9999999999998</v>
          </cell>
          <cell r="R84">
            <v>5740</v>
          </cell>
        </row>
        <row r="85">
          <cell r="I85" t="str">
            <v>Plat &gt; 8 mm</v>
          </cell>
          <cell r="L85" t="str">
            <v>Kg</v>
          </cell>
          <cell r="M85">
            <v>1</v>
          </cell>
          <cell r="N85">
            <v>3850</v>
          </cell>
          <cell r="O85">
            <v>3850</v>
          </cell>
        </row>
        <row r="86">
          <cell r="H86" t="str">
            <v>Pekerjaan Baja Plat &lt; 8 mm (Fabrikasi/Erection)</v>
          </cell>
          <cell r="L86" t="str">
            <v>Kg</v>
          </cell>
          <cell r="M86">
            <v>1</v>
          </cell>
          <cell r="N86" t="str">
            <v/>
          </cell>
          <cell r="O86">
            <v>3850</v>
          </cell>
          <cell r="P86">
            <v>1889.9999999999998</v>
          </cell>
          <cell r="Q86">
            <v>1889.9999999999998</v>
          </cell>
          <cell r="R86">
            <v>5740</v>
          </cell>
        </row>
        <row r="87">
          <cell r="I87" t="str">
            <v>Plat  £ 8 mm</v>
          </cell>
          <cell r="L87" t="str">
            <v>Kg</v>
          </cell>
          <cell r="M87">
            <v>1</v>
          </cell>
          <cell r="N87">
            <v>3850</v>
          </cell>
          <cell r="O87">
            <v>3850</v>
          </cell>
        </row>
        <row r="88">
          <cell r="H88" t="str">
            <v>Pekerjaan Baja UNP (Fabrikasi/Erection)</v>
          </cell>
          <cell r="L88" t="str">
            <v>Kg</v>
          </cell>
          <cell r="M88">
            <v>1</v>
          </cell>
          <cell r="N88" t="str">
            <v/>
          </cell>
          <cell r="O88">
            <v>3600</v>
          </cell>
          <cell r="P88">
            <v>1889.9999999999998</v>
          </cell>
          <cell r="Q88">
            <v>1889.9999999999998</v>
          </cell>
          <cell r="R88">
            <v>5490</v>
          </cell>
        </row>
        <row r="89">
          <cell r="I89" t="str">
            <v>UNP</v>
          </cell>
          <cell r="L89" t="str">
            <v>Kg</v>
          </cell>
          <cell r="M89">
            <v>1</v>
          </cell>
          <cell r="N89">
            <v>3600</v>
          </cell>
          <cell r="O89">
            <v>3600</v>
          </cell>
        </row>
        <row r="90">
          <cell r="H90" t="str">
            <v>Pekerjaan Baja CNP (Fabrikasi/Erection)</v>
          </cell>
          <cell r="L90" t="str">
            <v>Kg</v>
          </cell>
          <cell r="M90">
            <v>1</v>
          </cell>
          <cell r="N90" t="str">
            <v/>
          </cell>
          <cell r="O90">
            <v>3950</v>
          </cell>
          <cell r="P90">
            <v>1889.9999999999998</v>
          </cell>
          <cell r="Q90">
            <v>1889.9999999999998</v>
          </cell>
          <cell r="R90">
            <v>5840</v>
          </cell>
        </row>
        <row r="91">
          <cell r="I91" t="str">
            <v>CNP</v>
          </cell>
          <cell r="L91" t="str">
            <v>Kg</v>
          </cell>
          <cell r="M91">
            <v>1</v>
          </cell>
          <cell r="N91">
            <v>3950</v>
          </cell>
          <cell r="O91">
            <v>3950</v>
          </cell>
        </row>
        <row r="92">
          <cell r="H92" t="str">
            <v>Pekerjaan Baja WF (Fabrikasi/Erection)</v>
          </cell>
          <cell r="L92" t="str">
            <v>Kg</v>
          </cell>
          <cell r="M92">
            <v>1</v>
          </cell>
          <cell r="N92" t="str">
            <v/>
          </cell>
          <cell r="O92">
            <v>3975</v>
          </cell>
          <cell r="P92">
            <v>1889.9999999999998</v>
          </cell>
          <cell r="Q92">
            <v>1889.9999999999998</v>
          </cell>
          <cell r="R92">
            <v>5865</v>
          </cell>
        </row>
        <row r="93">
          <cell r="H93" t="str">
            <v>Pekerjaan Baja UNP (Fabrikasi/Erection)</v>
          </cell>
          <cell r="I93" t="str">
            <v>WF</v>
          </cell>
          <cell r="L93" t="str">
            <v>Kg</v>
          </cell>
          <cell r="M93">
            <v>1</v>
          </cell>
          <cell r="N93">
            <v>3975</v>
          </cell>
          <cell r="O93">
            <v>3975</v>
          </cell>
        </row>
        <row r="94">
          <cell r="H94" t="str">
            <v>Pekerjaan Baja H Beam (Fabrikasi/Erection)</v>
          </cell>
          <cell r="L94" t="str">
            <v>Kg</v>
          </cell>
          <cell r="M94">
            <v>1</v>
          </cell>
          <cell r="N94" t="str">
            <v/>
          </cell>
          <cell r="O94">
            <v>3975</v>
          </cell>
          <cell r="P94">
            <v>1889.9999999999998</v>
          </cell>
          <cell r="Q94">
            <v>1889.9999999999998</v>
          </cell>
          <cell r="R94">
            <v>5865</v>
          </cell>
        </row>
        <row r="95">
          <cell r="I95" t="str">
            <v>H Beam</v>
          </cell>
          <cell r="L95" t="str">
            <v>Kg</v>
          </cell>
          <cell r="M95">
            <v>1</v>
          </cell>
          <cell r="N95">
            <v>3975</v>
          </cell>
          <cell r="O95">
            <v>3975</v>
          </cell>
        </row>
        <row r="96">
          <cell r="H96" t="str">
            <v>Pemasangan Tangki Fiber</v>
          </cell>
          <cell r="L96" t="str">
            <v>Bh</v>
          </cell>
          <cell r="M96">
            <v>1</v>
          </cell>
          <cell r="N96" t="str">
            <v/>
          </cell>
          <cell r="O96">
            <v>1000000</v>
          </cell>
          <cell r="P96">
            <v>11454.545454545454</v>
          </cell>
          <cell r="Q96">
            <v>11454.545454545454</v>
          </cell>
          <cell r="R96">
            <v>1011454.5454545454</v>
          </cell>
        </row>
        <row r="97">
          <cell r="I97" t="str">
            <v>Tangki Fiber Kap 1100 L</v>
          </cell>
          <cell r="L97" t="str">
            <v>Bh</v>
          </cell>
          <cell r="M97">
            <v>1</v>
          </cell>
          <cell r="N97">
            <v>1000000</v>
          </cell>
          <cell r="O97">
            <v>1000000</v>
          </cell>
        </row>
        <row r="99">
          <cell r="N99" t="str">
            <v/>
          </cell>
          <cell r="P99" t="str">
            <v/>
          </cell>
        </row>
        <row r="101">
          <cell r="N101" t="str">
            <v/>
          </cell>
          <cell r="P101" t="str">
            <v/>
          </cell>
        </row>
        <row r="105">
          <cell r="L105" t="str">
            <v xml:space="preserve"> </v>
          </cell>
          <cell r="N105" t="str">
            <v/>
          </cell>
          <cell r="P105" t="str">
            <v/>
          </cell>
        </row>
        <row r="107">
          <cell r="N107" t="str">
            <v/>
          </cell>
          <cell r="P107" t="str">
            <v/>
          </cell>
        </row>
        <row r="109">
          <cell r="N109" t="str">
            <v/>
          </cell>
          <cell r="P109" t="str">
            <v/>
          </cell>
        </row>
        <row r="110">
          <cell r="H110" t="str">
            <v>Pengecatan Baja</v>
          </cell>
          <cell r="L110" t="str">
            <v>M²</v>
          </cell>
          <cell r="M110">
            <v>1</v>
          </cell>
          <cell r="N110" t="str">
            <v/>
          </cell>
          <cell r="O110">
            <v>4437.5</v>
          </cell>
          <cell r="P110">
            <v>1703.8636363636363</v>
          </cell>
          <cell r="Q110">
            <v>1703.8636363636363</v>
          </cell>
          <cell r="R110">
            <v>6141.363636363636</v>
          </cell>
        </row>
        <row r="111">
          <cell r="I111" t="str">
            <v>Cat Baja Merk Nippon Paint</v>
          </cell>
          <cell r="L111" t="str">
            <v>Kg</v>
          </cell>
          <cell r="M111">
            <v>0.125</v>
          </cell>
          <cell r="N111">
            <v>20000</v>
          </cell>
          <cell r="O111">
            <v>2500</v>
          </cell>
        </row>
        <row r="112">
          <cell r="I112" t="str">
            <v>Cat Meni Besi</v>
          </cell>
          <cell r="L112" t="str">
            <v>Kg</v>
          </cell>
          <cell r="M112">
            <v>0.125</v>
          </cell>
          <cell r="N112">
            <v>6500</v>
          </cell>
          <cell r="O112">
            <v>812.5</v>
          </cell>
        </row>
        <row r="113">
          <cell r="I113" t="str">
            <v>Thinner B Special</v>
          </cell>
          <cell r="L113" t="str">
            <v>Ltr</v>
          </cell>
          <cell r="M113">
            <v>0.125</v>
          </cell>
          <cell r="N113">
            <v>9000</v>
          </cell>
          <cell r="O113">
            <v>1125</v>
          </cell>
        </row>
        <row r="114">
          <cell r="H114" t="str">
            <v>Pembersihan</v>
          </cell>
          <cell r="L114" t="str">
            <v>M²</v>
          </cell>
          <cell r="M114">
            <v>1</v>
          </cell>
          <cell r="N114" t="str">
            <v/>
          </cell>
          <cell r="P114">
            <v>730.22727272727263</v>
          </cell>
          <cell r="Q114">
            <v>730.22727272727263</v>
          </cell>
          <cell r="R114">
            <v>730.22727272727263</v>
          </cell>
        </row>
        <row r="116">
          <cell r="N116" t="str">
            <v/>
          </cell>
          <cell r="P116" t="str">
            <v/>
          </cell>
        </row>
        <row r="118">
          <cell r="N118" t="str">
            <v/>
          </cell>
          <cell r="P118" t="str">
            <v/>
          </cell>
        </row>
      </sheetData>
      <sheetData sheetId="3"/>
      <sheetData sheetId="4"/>
      <sheetData sheetId="5"/>
      <sheetData sheetId="6"/>
      <sheetData sheetId="7"/>
      <sheetData sheetId="8"/>
      <sheetData sheetId="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amd ktrk"/>
      <sheetName val="Sheet2"/>
      <sheetName val="BoQ APBD"/>
      <sheetName val="AHS APBD"/>
      <sheetName val="Sheet1"/>
      <sheetName val="Network"/>
      <sheetName val="Skala network"/>
      <sheetName val="BoQ APBN"/>
      <sheetName val="AHS APBN"/>
      <sheetName val="SDY"/>
      <sheetName val="BQ"/>
      <sheetName val="vol"/>
      <sheetName val="Kuantitas dan Harga"/>
      <sheetName val="Schedule"/>
      <sheetName val="Schedule Rekap"/>
      <sheetName val="Schedule proyeksi"/>
      <sheetName val="Schedule BOR"/>
      <sheetName val="Schedule (2)"/>
      <sheetName val="Schedule konsul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C13" t="str">
            <v>PENYIAPAN LOKASI</v>
          </cell>
        </row>
        <row r="14">
          <cell r="C14" t="str">
            <v>Mob de mob Alat Bantu</v>
          </cell>
          <cell r="D14" t="str">
            <v>LS</v>
          </cell>
          <cell r="E14">
            <v>1500000</v>
          </cell>
        </row>
        <row r="15">
          <cell r="C15" t="str">
            <v>Pengukuran Lapangan</v>
          </cell>
          <cell r="D15" t="str">
            <v>LS</v>
          </cell>
          <cell r="E15">
            <v>5000000</v>
          </cell>
        </row>
        <row r="16">
          <cell r="C16" t="str">
            <v>Barak Kerja dan Gudang Material</v>
          </cell>
          <cell r="D16" t="str">
            <v>LS</v>
          </cell>
          <cell r="E16">
            <v>7000000</v>
          </cell>
        </row>
        <row r="17">
          <cell r="C17" t="str">
            <v>Kendaraan Direksi</v>
          </cell>
          <cell r="D17" t="str">
            <v>bln</v>
          </cell>
          <cell r="E17">
            <v>2500000</v>
          </cell>
        </row>
        <row r="18">
          <cell r="C18" t="str">
            <v>Papan Nama dan Administrasi</v>
          </cell>
          <cell r="D18" t="str">
            <v>LS</v>
          </cell>
          <cell r="E18">
            <v>14500000</v>
          </cell>
        </row>
        <row r="19">
          <cell r="C19" t="str">
            <v>Gambar (Shop Drawing, Construction Drawing dan As Built Drawing)</v>
          </cell>
          <cell r="D19" t="str">
            <v>LS</v>
          </cell>
          <cell r="E19">
            <v>10000000</v>
          </cell>
        </row>
        <row r="20">
          <cell r="C20" t="str">
            <v>Pekerjaan Penunjang (Foto Dokumentasi, Film Dokumenter)</v>
          </cell>
          <cell r="D20" t="str">
            <v>LS</v>
          </cell>
          <cell r="E20">
            <v>10000000</v>
          </cell>
        </row>
        <row r="21">
          <cell r="C21" t="str">
            <v>Pembersihan Lapangan</v>
          </cell>
          <cell r="D21" t="str">
            <v>LS</v>
          </cell>
          <cell r="E21">
            <v>2500000</v>
          </cell>
        </row>
        <row r="22">
          <cell r="C22" t="str">
            <v>Dokumen Kontrak dan RMK</v>
          </cell>
          <cell r="D22" t="str">
            <v>LS</v>
          </cell>
          <cell r="E22">
            <v>2500000</v>
          </cell>
        </row>
        <row r="23">
          <cell r="C23" t="str">
            <v>Asuransi TC</v>
          </cell>
          <cell r="D23" t="str">
            <v>LS</v>
          </cell>
          <cell r="E23">
            <v>2500000</v>
          </cell>
        </row>
        <row r="24">
          <cell r="C24" t="str">
            <v>Pembayaran Telpon Lokal Area</v>
          </cell>
          <cell r="D24" t="str">
            <v>LS</v>
          </cell>
          <cell r="E24">
            <v>2500000</v>
          </cell>
        </row>
        <row r="25">
          <cell r="C25" t="str">
            <v>Keselamatan Kerja (K3)</v>
          </cell>
          <cell r="D25" t="str">
            <v>LS</v>
          </cell>
          <cell r="E25">
            <v>10000000</v>
          </cell>
        </row>
        <row r="26">
          <cell r="C26" t="str">
            <v>Sewa Alat ukur</v>
          </cell>
          <cell r="D26" t="str">
            <v>bln</v>
          </cell>
          <cell r="E26">
            <v>2500000</v>
          </cell>
        </row>
        <row r="29">
          <cell r="C29" t="str">
            <v>UPAH</v>
          </cell>
        </row>
        <row r="30">
          <cell r="C30" t="str">
            <v>Ass. Grouting Master</v>
          </cell>
          <cell r="D30" t="str">
            <v>bln</v>
          </cell>
          <cell r="E30">
            <v>3000000</v>
          </cell>
        </row>
        <row r="31">
          <cell r="C31" t="str">
            <v>Ass. On surface for crane operator</v>
          </cell>
          <cell r="D31" t="str">
            <v>bln</v>
          </cell>
          <cell r="E31">
            <v>2000000</v>
          </cell>
        </row>
        <row r="32">
          <cell r="C32" t="str">
            <v>Driver</v>
          </cell>
          <cell r="D32" t="str">
            <v>bln</v>
          </cell>
          <cell r="E32">
            <v>1500000</v>
          </cell>
        </row>
        <row r="33">
          <cell r="C33" t="str">
            <v>Grouting Master</v>
          </cell>
          <cell r="D33" t="str">
            <v>bln</v>
          </cell>
          <cell r="E33">
            <v>4000000</v>
          </cell>
        </row>
        <row r="34">
          <cell r="C34" t="str">
            <v>Mandor</v>
          </cell>
          <cell r="D34" t="str">
            <v>hari-org</v>
          </cell>
          <cell r="E34">
            <v>120000</v>
          </cell>
        </row>
        <row r="35">
          <cell r="C35" t="str">
            <v>Mechanic for hydrolic system</v>
          </cell>
          <cell r="D35" t="str">
            <v>bln</v>
          </cell>
          <cell r="E35">
            <v>3000000</v>
          </cell>
        </row>
        <row r="36">
          <cell r="C36" t="str">
            <v>Mekanik</v>
          </cell>
          <cell r="D36" t="str">
            <v>hari-org</v>
          </cell>
          <cell r="E36">
            <v>85000</v>
          </cell>
        </row>
        <row r="37">
          <cell r="C37" t="str">
            <v>Operator Crawler Crane</v>
          </cell>
          <cell r="D37" t="str">
            <v>bln</v>
          </cell>
          <cell r="E37">
            <v>2500000</v>
          </cell>
        </row>
        <row r="38">
          <cell r="C38" t="str">
            <v>Operator Genset</v>
          </cell>
          <cell r="D38" t="str">
            <v>hari-org</v>
          </cell>
          <cell r="E38">
            <v>50000</v>
          </cell>
        </row>
        <row r="39">
          <cell r="C39" t="str">
            <v>Operator Mesin Bor</v>
          </cell>
          <cell r="D39" t="str">
            <v>bln</v>
          </cell>
          <cell r="E39">
            <v>3000000</v>
          </cell>
        </row>
        <row r="40">
          <cell r="C40" t="str">
            <v>Operator Pompa</v>
          </cell>
          <cell r="D40" t="str">
            <v>hari-org</v>
          </cell>
          <cell r="E40">
            <v>50000</v>
          </cell>
        </row>
        <row r="41">
          <cell r="C41" t="str">
            <v>Operator Tower Crane</v>
          </cell>
          <cell r="D41" t="str">
            <v>hari-org</v>
          </cell>
          <cell r="E41">
            <v>100000</v>
          </cell>
        </row>
        <row r="42">
          <cell r="C42" t="str">
            <v>Pekerja</v>
          </cell>
          <cell r="D42" t="str">
            <v>hari-org</v>
          </cell>
          <cell r="E42">
            <v>60000</v>
          </cell>
        </row>
        <row r="43">
          <cell r="C43" t="str">
            <v>Staff for driving and operation sink and lift hydraulic</v>
          </cell>
          <cell r="D43" t="str">
            <v>bln</v>
          </cell>
          <cell r="E43">
            <v>2500000</v>
          </cell>
        </row>
        <row r="44">
          <cell r="C44" t="str">
            <v>Tukang Batu</v>
          </cell>
          <cell r="D44" t="str">
            <v>hari-org</v>
          </cell>
          <cell r="E44">
            <v>100000</v>
          </cell>
        </row>
        <row r="45">
          <cell r="C45" t="str">
            <v>Tukang Besi</v>
          </cell>
          <cell r="D45" t="str">
            <v>hari-org</v>
          </cell>
          <cell r="E45">
            <v>100000</v>
          </cell>
        </row>
        <row r="46">
          <cell r="C46" t="str">
            <v>Tukang Cat</v>
          </cell>
          <cell r="D46" t="str">
            <v>hari-org</v>
          </cell>
          <cell r="E46">
            <v>20000</v>
          </cell>
        </row>
        <row r="47">
          <cell r="C47" t="str">
            <v>Tukang Kayu</v>
          </cell>
          <cell r="D47" t="str">
            <v>hari-org</v>
          </cell>
          <cell r="E47">
            <v>30000</v>
          </cell>
        </row>
        <row r="48">
          <cell r="C48" t="str">
            <v>Tukang Las</v>
          </cell>
          <cell r="D48" t="str">
            <v>hari-org</v>
          </cell>
          <cell r="E48">
            <v>75000</v>
          </cell>
        </row>
        <row r="49">
          <cell r="C49" t="str">
            <v>Tukang Listrik</v>
          </cell>
          <cell r="D49" t="str">
            <v>bln</v>
          </cell>
          <cell r="E49">
            <v>1500000</v>
          </cell>
        </row>
        <row r="50">
          <cell r="C50" t="str">
            <v>Upah Pasang Gondola</v>
          </cell>
          <cell r="D50" t="str">
            <v>bh</v>
          </cell>
          <cell r="E50">
            <v>100000</v>
          </cell>
        </row>
        <row r="51">
          <cell r="C51" t="str">
            <v>Upah Pasang Instalasi air</v>
          </cell>
          <cell r="D51" t="str">
            <v>m'</v>
          </cell>
          <cell r="E51">
            <v>5000</v>
          </cell>
        </row>
        <row r="52">
          <cell r="C52" t="str">
            <v>Upah Pasang Instalasi Listrik</v>
          </cell>
          <cell r="D52" t="str">
            <v>m'</v>
          </cell>
          <cell r="E52">
            <v>250</v>
          </cell>
        </row>
        <row r="53">
          <cell r="C53" t="str">
            <v>Upah Pasang kanal dudukan pompa</v>
          </cell>
          <cell r="D53" t="str">
            <v>unit</v>
          </cell>
          <cell r="E53">
            <v>1200000</v>
          </cell>
        </row>
        <row r="54">
          <cell r="C54" t="str">
            <v>Upah Pasang Lampu</v>
          </cell>
          <cell r="D54" t="str">
            <v>bh</v>
          </cell>
          <cell r="E54">
            <v>20000</v>
          </cell>
        </row>
        <row r="55">
          <cell r="C55" t="str">
            <v>Upah Pasang Panel</v>
          </cell>
          <cell r="D55" t="str">
            <v>ls</v>
          </cell>
          <cell r="E55">
            <v>250000</v>
          </cell>
        </row>
        <row r="56">
          <cell r="C56" t="str">
            <v>Upah Pasang Pompa</v>
          </cell>
          <cell r="D56" t="str">
            <v>ls</v>
          </cell>
          <cell r="E56">
            <v>1200000</v>
          </cell>
        </row>
        <row r="57">
          <cell r="C57" t="str">
            <v>Upah Pasang Tangga Turun</v>
          </cell>
          <cell r="D57" t="str">
            <v>m'</v>
          </cell>
          <cell r="E57">
            <v>10000</v>
          </cell>
        </row>
        <row r="58">
          <cell r="C58" t="str">
            <v>Upah Maintenance mesin bor</v>
          </cell>
          <cell r="D58" t="str">
            <v>jam</v>
          </cell>
          <cell r="E58">
            <v>10000</v>
          </cell>
        </row>
        <row r="59">
          <cell r="C59" t="str">
            <v>Upah Pembongkaran angkur TC</v>
          </cell>
          <cell r="D59" t="str">
            <v>ls</v>
          </cell>
          <cell r="E59">
            <v>8000000</v>
          </cell>
        </row>
        <row r="60">
          <cell r="C60" t="str">
            <v>Electrician</v>
          </cell>
          <cell r="D60" t="str">
            <v>bln</v>
          </cell>
          <cell r="E60">
            <v>3000000</v>
          </cell>
        </row>
        <row r="61">
          <cell r="C61" t="str">
            <v>Mobilisasi Tangki Fiber</v>
          </cell>
          <cell r="D61" t="str">
            <v>unit</v>
          </cell>
          <cell r="E61">
            <v>100000</v>
          </cell>
        </row>
        <row r="62">
          <cell r="C62" t="str">
            <v>Mobilisasi Pipa Gl 1" Med Class</v>
          </cell>
          <cell r="D62" t="str">
            <v>btg</v>
          </cell>
          <cell r="E62">
            <v>600</v>
          </cell>
        </row>
        <row r="63">
          <cell r="C63" t="str">
            <v>Mobilisasi Pipa Gl 3/4" Med Class</v>
          </cell>
          <cell r="D63" t="str">
            <v>btg</v>
          </cell>
          <cell r="E63">
            <v>400</v>
          </cell>
        </row>
        <row r="64">
          <cell r="C64" t="str">
            <v>Tukang</v>
          </cell>
          <cell r="D64" t="str">
            <v>hari-org</v>
          </cell>
          <cell r="E64">
            <v>200000</v>
          </cell>
        </row>
        <row r="65">
          <cell r="C65" t="str">
            <v>Ass. Tukang listrik</v>
          </cell>
          <cell r="D65" t="str">
            <v>bln</v>
          </cell>
          <cell r="E65">
            <v>1000000</v>
          </cell>
        </row>
        <row r="66">
          <cell r="C66" t="str">
            <v>Operator Rock bolt</v>
          </cell>
          <cell r="D66" t="str">
            <v>hari-org</v>
          </cell>
          <cell r="E66">
            <v>100000</v>
          </cell>
        </row>
        <row r="67">
          <cell r="C67" t="str">
            <v>Ass. Operator Rock bolt</v>
          </cell>
          <cell r="D67" t="str">
            <v>hari-org</v>
          </cell>
          <cell r="E67">
            <v>50000</v>
          </cell>
        </row>
        <row r="68">
          <cell r="C68" t="str">
            <v>Operator Cutting</v>
          </cell>
          <cell r="D68" t="str">
            <v>hari-org</v>
          </cell>
          <cell r="E68">
            <v>100000</v>
          </cell>
        </row>
        <row r="69">
          <cell r="C69" t="str">
            <v>Ass. Operator Cutting</v>
          </cell>
          <cell r="D69" t="str">
            <v>hari-org</v>
          </cell>
          <cell r="E69">
            <v>50000</v>
          </cell>
        </row>
        <row r="70">
          <cell r="C70" t="str">
            <v>Ass. Operator tower Crane</v>
          </cell>
          <cell r="D70" t="str">
            <v>hari-org</v>
          </cell>
          <cell r="E70">
            <v>50000</v>
          </cell>
        </row>
        <row r="71">
          <cell r="C71" t="str">
            <v>Ass. Operator genset</v>
          </cell>
          <cell r="D71" t="str">
            <v>jam</v>
          </cell>
          <cell r="E71">
            <v>25000</v>
          </cell>
        </row>
        <row r="72">
          <cell r="C72" t="str">
            <v>Operator lift</v>
          </cell>
          <cell r="D72" t="str">
            <v>hari-org</v>
          </cell>
          <cell r="E72">
            <v>60000</v>
          </cell>
        </row>
        <row r="73">
          <cell r="C73" t="str">
            <v>Ass. Operator lift</v>
          </cell>
          <cell r="D73" t="str">
            <v>hari-org</v>
          </cell>
          <cell r="E73">
            <v>50000</v>
          </cell>
        </row>
        <row r="74">
          <cell r="C74" t="str">
            <v>Operator jack hammer</v>
          </cell>
          <cell r="D74" t="str">
            <v>hari-org</v>
          </cell>
          <cell r="E74">
            <v>50000</v>
          </cell>
        </row>
        <row r="80">
          <cell r="C80" t="str">
            <v>MATERIAL ALAM</v>
          </cell>
        </row>
        <row r="81">
          <cell r="C81" t="str">
            <v>Air</v>
          </cell>
          <cell r="D81" t="str">
            <v>m3</v>
          </cell>
          <cell r="E81">
            <v>10000</v>
          </cell>
        </row>
        <row r="82">
          <cell r="C82" t="str">
            <v>Bambu</v>
          </cell>
          <cell r="D82" t="str">
            <v>m'</v>
          </cell>
          <cell r="E82">
            <v>5000</v>
          </cell>
        </row>
        <row r="83">
          <cell r="C83" t="str">
            <v>Batu Pasangan</v>
          </cell>
          <cell r="D83" t="str">
            <v>m3</v>
          </cell>
          <cell r="E83">
            <v>40000</v>
          </cell>
        </row>
        <row r="84">
          <cell r="C84" t="str">
            <v>Batu Putih</v>
          </cell>
          <cell r="D84" t="str">
            <v>m3</v>
          </cell>
          <cell r="E84">
            <v>20000</v>
          </cell>
        </row>
        <row r="85">
          <cell r="C85" t="str">
            <v>Bowplank</v>
          </cell>
          <cell r="D85" t="str">
            <v>m3</v>
          </cell>
          <cell r="E85">
            <v>1500000</v>
          </cell>
        </row>
        <row r="86">
          <cell r="C86" t="str">
            <v>Kapur</v>
          </cell>
          <cell r="D86" t="str">
            <v>m3</v>
          </cell>
          <cell r="E86">
            <v>70000</v>
          </cell>
        </row>
        <row r="87">
          <cell r="C87" t="str">
            <v>Kayu 3/4</v>
          </cell>
          <cell r="D87" t="str">
            <v>m3</v>
          </cell>
          <cell r="E87">
            <v>1500000</v>
          </cell>
        </row>
        <row r="88">
          <cell r="C88" t="str">
            <v>Kayu Bengkirai 2/12</v>
          </cell>
          <cell r="D88" t="str">
            <v>m'</v>
          </cell>
          <cell r="E88">
            <v>4000</v>
          </cell>
        </row>
        <row r="89">
          <cell r="C89" t="str">
            <v>Kayu Bengkirai 6/12</v>
          </cell>
          <cell r="D89" t="str">
            <v>m3</v>
          </cell>
          <cell r="E89">
            <v>3500000</v>
          </cell>
        </row>
        <row r="90">
          <cell r="C90" t="str">
            <v>Kayu Jati</v>
          </cell>
          <cell r="D90" t="str">
            <v>m3</v>
          </cell>
          <cell r="E90">
            <v>4500000</v>
          </cell>
        </row>
        <row r="91">
          <cell r="C91" t="str">
            <v>Kayu Jati 8/12</v>
          </cell>
          <cell r="D91" t="str">
            <v>m'</v>
          </cell>
          <cell r="E91">
            <v>50000</v>
          </cell>
        </row>
        <row r="92">
          <cell r="C92" t="str">
            <v>Kayu Kamper 2/25</v>
          </cell>
          <cell r="D92" t="str">
            <v>m'</v>
          </cell>
          <cell r="E92">
            <v>4500</v>
          </cell>
        </row>
        <row r="93">
          <cell r="C93" t="str">
            <v>Kayu Kruing  5/7</v>
          </cell>
          <cell r="D93" t="str">
            <v>m'</v>
          </cell>
          <cell r="E93">
            <v>7500</v>
          </cell>
        </row>
        <row r="94">
          <cell r="C94" t="str">
            <v>Kayu Kruing  6/12</v>
          </cell>
          <cell r="D94" t="str">
            <v>m'</v>
          </cell>
          <cell r="E94">
            <v>15000</v>
          </cell>
        </row>
        <row r="95">
          <cell r="C95" t="str">
            <v>Kayu Kruing 8/12</v>
          </cell>
          <cell r="D95" t="str">
            <v>m3</v>
          </cell>
          <cell r="E95">
            <v>2000000</v>
          </cell>
        </row>
        <row r="96">
          <cell r="C96" t="str">
            <v>Kayu Skur 5/10</v>
          </cell>
          <cell r="D96" t="str">
            <v>m'</v>
          </cell>
          <cell r="E96">
            <v>12500</v>
          </cell>
        </row>
        <row r="97">
          <cell r="C97" t="str">
            <v>Kayu Skur 5/7</v>
          </cell>
          <cell r="D97" t="str">
            <v>m'</v>
          </cell>
          <cell r="E97">
            <v>10000</v>
          </cell>
        </row>
        <row r="98">
          <cell r="C98" t="str">
            <v>Papan 2/25</v>
          </cell>
          <cell r="D98" t="str">
            <v>m'</v>
          </cell>
          <cell r="E98">
            <v>2000</v>
          </cell>
        </row>
        <row r="99">
          <cell r="C99" t="str">
            <v>Pasir Cor</v>
          </cell>
          <cell r="D99" t="str">
            <v>m3</v>
          </cell>
          <cell r="E99">
            <v>60000</v>
          </cell>
        </row>
        <row r="100">
          <cell r="C100" t="str">
            <v>Pasir Grouting</v>
          </cell>
          <cell r="D100" t="str">
            <v>m3</v>
          </cell>
          <cell r="E100">
            <v>60000</v>
          </cell>
        </row>
        <row r="101">
          <cell r="C101" t="str">
            <v>Pasir Pasang</v>
          </cell>
          <cell r="D101" t="str">
            <v>m3</v>
          </cell>
          <cell r="E101">
            <v>60000</v>
          </cell>
        </row>
        <row r="102">
          <cell r="C102" t="str">
            <v>Split</v>
          </cell>
          <cell r="D102" t="str">
            <v>m3</v>
          </cell>
          <cell r="E102">
            <v>150000</v>
          </cell>
        </row>
        <row r="103">
          <cell r="C103" t="str">
            <v>Gravel</v>
          </cell>
          <cell r="D103" t="str">
            <v>m3</v>
          </cell>
          <cell r="E103">
            <v>50000</v>
          </cell>
        </row>
        <row r="104">
          <cell r="C104" t="str">
            <v>Multiplek</v>
          </cell>
          <cell r="D104" t="str">
            <v>lbr</v>
          </cell>
          <cell r="E104">
            <v>250000</v>
          </cell>
        </row>
        <row r="105">
          <cell r="C105" t="str">
            <v>Kayu 4/6</v>
          </cell>
          <cell r="D105" t="str">
            <v>m'</v>
          </cell>
          <cell r="E105">
            <v>25000</v>
          </cell>
        </row>
        <row r="106">
          <cell r="C106" t="str">
            <v>Tanah isi setempat</v>
          </cell>
          <cell r="D106" t="str">
            <v>m3</v>
          </cell>
          <cell r="E106">
            <v>20000</v>
          </cell>
        </row>
        <row r="107">
          <cell r="C107" t="str">
            <v>kerikil 20/50 mm</v>
          </cell>
          <cell r="D107" t="str">
            <v>m3</v>
          </cell>
          <cell r="E107">
            <v>150000</v>
          </cell>
        </row>
        <row r="112">
          <cell r="C112" t="str">
            <v>MATERIAL INDUSTRI</v>
          </cell>
        </row>
        <row r="113">
          <cell r="C113" t="str">
            <v>Aluminium</v>
          </cell>
          <cell r="D113" t="str">
            <v>m2</v>
          </cell>
          <cell r="E113">
            <v>100000</v>
          </cell>
        </row>
        <row r="114">
          <cell r="C114" t="str">
            <v>Anchor Tower Crane</v>
          </cell>
          <cell r="D114" t="str">
            <v>unit</v>
          </cell>
          <cell r="E114">
            <v>15000000</v>
          </cell>
        </row>
        <row r="115">
          <cell r="C115" t="str">
            <v>Asbes 3 x1.1x0.05</v>
          </cell>
          <cell r="D115" t="str">
            <v>bh</v>
          </cell>
          <cell r="E115">
            <v>65000</v>
          </cell>
        </row>
        <row r="116">
          <cell r="C116" t="str">
            <v>Asbes Nok</v>
          </cell>
          <cell r="D116" t="str">
            <v>bh</v>
          </cell>
          <cell r="E116">
            <v>50000</v>
          </cell>
        </row>
        <row r="117">
          <cell r="C117" t="str">
            <v>Bahan Penunjang</v>
          </cell>
          <cell r="D117" t="str">
            <v>ls</v>
          </cell>
          <cell r="E117">
            <v>15000</v>
          </cell>
        </row>
        <row r="118">
          <cell r="C118" t="str">
            <v>Bak mandi kramik 60/60</v>
          </cell>
          <cell r="D118" t="str">
            <v>unit</v>
          </cell>
          <cell r="E118">
            <v>300000</v>
          </cell>
        </row>
        <row r="119">
          <cell r="C119" t="str">
            <v>Bata Merah</v>
          </cell>
          <cell r="D119" t="str">
            <v>bh</v>
          </cell>
          <cell r="E119">
            <v>175</v>
          </cell>
        </row>
        <row r="120">
          <cell r="C120" t="str">
            <v>Battery 12 V 120 A</v>
          </cell>
          <cell r="D120" t="str">
            <v>bh</v>
          </cell>
          <cell r="E120">
            <v>650000</v>
          </cell>
        </row>
        <row r="121">
          <cell r="C121" t="str">
            <v>Battery 12 V 150 A</v>
          </cell>
          <cell r="D121" t="str">
            <v>bh</v>
          </cell>
          <cell r="E121">
            <v>825000</v>
          </cell>
        </row>
        <row r="122">
          <cell r="C122" t="str">
            <v>Baut 5/8 " - 10 cm</v>
          </cell>
          <cell r="D122" t="str">
            <v>bh</v>
          </cell>
          <cell r="E122">
            <v>1500</v>
          </cell>
        </row>
        <row r="123">
          <cell r="C123" t="str">
            <v>Baut 5/8 " - 14 cm</v>
          </cell>
          <cell r="D123" t="str">
            <v>bh</v>
          </cell>
          <cell r="E123">
            <v>2000</v>
          </cell>
        </row>
        <row r="124">
          <cell r="C124" t="str">
            <v>Baut 5/8 " - 24 cm</v>
          </cell>
          <cell r="D124" t="str">
            <v>bh</v>
          </cell>
          <cell r="E124">
            <v>3500</v>
          </cell>
        </row>
        <row r="125">
          <cell r="C125" t="str">
            <v>Baut 5/8 " - 30 cm</v>
          </cell>
          <cell r="D125" t="str">
            <v>bh</v>
          </cell>
          <cell r="E125">
            <v>4000</v>
          </cell>
        </row>
        <row r="126">
          <cell r="C126" t="str">
            <v>Baut Anchor dia 12 pjg 30 cm</v>
          </cell>
          <cell r="D126" t="str">
            <v>bh</v>
          </cell>
          <cell r="E126">
            <v>9000</v>
          </cell>
        </row>
        <row r="127">
          <cell r="C127" t="str">
            <v>Bensin</v>
          </cell>
          <cell r="D127" t="str">
            <v>ltr</v>
          </cell>
          <cell r="E127">
            <v>2500</v>
          </cell>
        </row>
        <row r="128">
          <cell r="C128" t="str">
            <v>Besi Beton Ø 32</v>
          </cell>
          <cell r="D128" t="str">
            <v>kg</v>
          </cell>
          <cell r="E128">
            <v>7500</v>
          </cell>
        </row>
        <row r="129">
          <cell r="C129" t="str">
            <v>Besi canal C 100 x 50 x 5 mm</v>
          </cell>
          <cell r="D129" t="str">
            <v>m'</v>
          </cell>
          <cell r="E129">
            <v>19600</v>
          </cell>
        </row>
        <row r="130">
          <cell r="C130" t="str">
            <v>Besi Ø 16</v>
          </cell>
          <cell r="D130" t="str">
            <v>kg</v>
          </cell>
          <cell r="E130">
            <v>7500</v>
          </cell>
        </row>
        <row r="131">
          <cell r="C131" t="str">
            <v>Besi siku 60x60x6</v>
          </cell>
          <cell r="D131" t="str">
            <v>btg</v>
          </cell>
          <cell r="E131">
            <v>150000</v>
          </cell>
        </row>
        <row r="132">
          <cell r="C132" t="str">
            <v>Beton Rooster</v>
          </cell>
          <cell r="D132" t="str">
            <v>m2</v>
          </cell>
          <cell r="E132">
            <v>1250</v>
          </cell>
        </row>
        <row r="133">
          <cell r="C133" t="str">
            <v>Bolt &amp; Nuts 1"</v>
          </cell>
          <cell r="D133" t="str">
            <v>bh</v>
          </cell>
          <cell r="E133">
            <v>17500</v>
          </cell>
        </row>
        <row r="134">
          <cell r="C134" t="str">
            <v>Box Panel 30 x 50 x 20</v>
          </cell>
          <cell r="D134" t="str">
            <v>bh</v>
          </cell>
          <cell r="E134">
            <v>3500000</v>
          </cell>
        </row>
        <row r="135">
          <cell r="C135" t="str">
            <v>Brom</v>
          </cell>
          <cell r="D135" t="str">
            <v>kg</v>
          </cell>
          <cell r="E135">
            <v>20000</v>
          </cell>
        </row>
        <row r="136">
          <cell r="C136" t="str">
            <v>Cable string (wire rope dia. 6mm)</v>
          </cell>
          <cell r="D136" t="str">
            <v>m'</v>
          </cell>
          <cell r="E136">
            <v>7000</v>
          </cell>
        </row>
        <row r="137">
          <cell r="C137" t="str">
            <v>Cangkang Pengaman</v>
          </cell>
          <cell r="D137" t="str">
            <v>m'</v>
          </cell>
          <cell r="E137">
            <v>35000</v>
          </cell>
        </row>
        <row r="138">
          <cell r="C138" t="str">
            <v>Cat</v>
          </cell>
          <cell r="D138" t="str">
            <v>kg</v>
          </cell>
          <cell r="E138">
            <v>27000</v>
          </cell>
        </row>
        <row r="139">
          <cell r="C139" t="str">
            <v>Cat TC</v>
          </cell>
          <cell r="D139" t="str">
            <v>set</v>
          </cell>
          <cell r="E139">
            <v>3000000</v>
          </cell>
        </row>
        <row r="140">
          <cell r="C140" t="str">
            <v>Cat Tembok</v>
          </cell>
          <cell r="D140" t="str">
            <v>kg</v>
          </cell>
          <cell r="E140">
            <v>8000</v>
          </cell>
        </row>
        <row r="141">
          <cell r="C141" t="str">
            <v>Clamp pipa</v>
          </cell>
          <cell r="D141" t="str">
            <v>pc</v>
          </cell>
          <cell r="E141">
            <v>24000</v>
          </cell>
        </row>
        <row r="142">
          <cell r="C142" t="str">
            <v>Dop/Cap GI dia 2"</v>
          </cell>
          <cell r="D142" t="str">
            <v>bh</v>
          </cell>
          <cell r="E142">
            <v>10500</v>
          </cell>
        </row>
        <row r="143">
          <cell r="C143" t="str">
            <v>Dop/Cap GI dia 3/4"</v>
          </cell>
          <cell r="D143" t="str">
            <v>bh</v>
          </cell>
          <cell r="E143">
            <v>2150</v>
          </cell>
        </row>
        <row r="144">
          <cell r="C144" t="str">
            <v>Double neple 2"</v>
          </cell>
          <cell r="D144" t="str">
            <v>bh</v>
          </cell>
          <cell r="E144">
            <v>4250</v>
          </cell>
        </row>
        <row r="145">
          <cell r="C145" t="str">
            <v>Double neple 3/4"</v>
          </cell>
          <cell r="D145" t="str">
            <v>bh</v>
          </cell>
          <cell r="E145">
            <v>4250</v>
          </cell>
        </row>
        <row r="146">
          <cell r="C146" t="str">
            <v>Engsel</v>
          </cell>
          <cell r="D146" t="str">
            <v>bh</v>
          </cell>
          <cell r="E146">
            <v>4000</v>
          </cell>
        </row>
        <row r="147">
          <cell r="C147" t="str">
            <v>Engsel Jendela</v>
          </cell>
          <cell r="D147" t="str">
            <v>bh</v>
          </cell>
          <cell r="E147">
            <v>12000</v>
          </cell>
        </row>
        <row r="148">
          <cell r="C148" t="str">
            <v>Engsel Pintu Ex Union</v>
          </cell>
          <cell r="D148" t="str">
            <v>bh</v>
          </cell>
          <cell r="E148">
            <v>12000</v>
          </cell>
        </row>
        <row r="149">
          <cell r="C149" t="str">
            <v>Enternit  1 x 1</v>
          </cell>
          <cell r="D149" t="str">
            <v>m2</v>
          </cell>
          <cell r="E149">
            <v>6000</v>
          </cell>
        </row>
        <row r="150">
          <cell r="C150" t="str">
            <v>Filter Oli</v>
          </cell>
          <cell r="D150" t="str">
            <v>bh</v>
          </cell>
          <cell r="E150">
            <v>80000</v>
          </cell>
        </row>
        <row r="151">
          <cell r="C151" t="str">
            <v>Filter Solar</v>
          </cell>
          <cell r="D151" t="str">
            <v>bh</v>
          </cell>
          <cell r="E151">
            <v>60000</v>
          </cell>
        </row>
        <row r="152">
          <cell r="C152" t="str">
            <v>Flange Las dia 2"</v>
          </cell>
          <cell r="D152" t="str">
            <v>bh</v>
          </cell>
          <cell r="E152">
            <v>15700</v>
          </cell>
        </row>
        <row r="153">
          <cell r="C153" t="str">
            <v>Gasket (Busa)</v>
          </cell>
          <cell r="D153" t="str">
            <v>lbr</v>
          </cell>
          <cell r="E153">
            <v>4000</v>
          </cell>
        </row>
        <row r="154">
          <cell r="C154" t="str">
            <v>Gate valve a.f. dia 2"</v>
          </cell>
          <cell r="D154" t="str">
            <v>bh</v>
          </cell>
          <cell r="E154">
            <v>572500</v>
          </cell>
        </row>
        <row r="155">
          <cell r="C155" t="str">
            <v>Giboult joint dia 2"</v>
          </cell>
          <cell r="D155" t="str">
            <v>bh</v>
          </cell>
          <cell r="E155">
            <v>31400</v>
          </cell>
        </row>
        <row r="156">
          <cell r="C156" t="str">
            <v>Gondola</v>
          </cell>
          <cell r="D156" t="str">
            <v>bh</v>
          </cell>
          <cell r="E156">
            <v>11500000</v>
          </cell>
        </row>
        <row r="157">
          <cell r="C157" t="str">
            <v>Grease</v>
          </cell>
          <cell r="D157" t="str">
            <v>kg</v>
          </cell>
          <cell r="E157">
            <v>20000</v>
          </cell>
        </row>
        <row r="158">
          <cell r="C158" t="str">
            <v>Grendel  jendela</v>
          </cell>
          <cell r="D158" t="str">
            <v>bh</v>
          </cell>
          <cell r="E158">
            <v>9500</v>
          </cell>
        </row>
        <row r="159">
          <cell r="C159" t="str">
            <v>Grendel Pintu Union</v>
          </cell>
          <cell r="D159" t="str">
            <v>bh</v>
          </cell>
          <cell r="E159">
            <v>13000</v>
          </cell>
        </row>
        <row r="160">
          <cell r="C160" t="str">
            <v>H Beam support</v>
          </cell>
          <cell r="D160" t="str">
            <v>kg</v>
          </cell>
          <cell r="E160">
            <v>7000</v>
          </cell>
        </row>
        <row r="161">
          <cell r="C161" t="str">
            <v xml:space="preserve">Hak angin </v>
          </cell>
          <cell r="D161" t="str">
            <v>bh</v>
          </cell>
          <cell r="E161">
            <v>8500</v>
          </cell>
        </row>
        <row r="162">
          <cell r="C162" t="str">
            <v>Kabel ( 2x 1.5 )</v>
          </cell>
          <cell r="D162" t="str">
            <v>bh</v>
          </cell>
          <cell r="E162">
            <v>3000</v>
          </cell>
        </row>
        <row r="163">
          <cell r="C163" t="str">
            <v>Kabel 2x4</v>
          </cell>
          <cell r="D163" t="str">
            <v>m'</v>
          </cell>
          <cell r="E163">
            <v>6000</v>
          </cell>
        </row>
        <row r="164">
          <cell r="C164" t="str">
            <v xml:space="preserve">Kabel Battery </v>
          </cell>
          <cell r="D164" t="str">
            <v>bh</v>
          </cell>
          <cell r="E164">
            <v>50000</v>
          </cell>
        </row>
        <row r="165">
          <cell r="C165" t="str">
            <v>Kabel dia (2x2,5) mm2 NYY</v>
          </cell>
          <cell r="D165" t="str">
            <v>m'</v>
          </cell>
          <cell r="E165">
            <v>5250</v>
          </cell>
        </row>
        <row r="166">
          <cell r="C166" t="str">
            <v>Kabel dia (2x4) mm2 NYY</v>
          </cell>
          <cell r="D166" t="str">
            <v>m'</v>
          </cell>
          <cell r="E166">
            <v>6000</v>
          </cell>
        </row>
        <row r="167">
          <cell r="C167" t="str">
            <v>Kabel dia (3x6) mm2 NYY</v>
          </cell>
          <cell r="D167" t="str">
            <v>m'</v>
          </cell>
          <cell r="E167">
            <v>11000</v>
          </cell>
        </row>
        <row r="168">
          <cell r="C168" t="str">
            <v>Kabel dia (4x50) mm2 NYY</v>
          </cell>
          <cell r="D168" t="str">
            <v>m'</v>
          </cell>
          <cell r="E168">
            <v>72500</v>
          </cell>
        </row>
        <row r="169">
          <cell r="C169" t="str">
            <v>Kabel dia (4x6) mm2 NYY</v>
          </cell>
          <cell r="D169" t="str">
            <v>m'</v>
          </cell>
          <cell r="E169">
            <v>14700</v>
          </cell>
        </row>
        <row r="170">
          <cell r="C170" t="str">
            <v>Kabel Scoon 50mm</v>
          </cell>
          <cell r="D170" t="str">
            <v>bh</v>
          </cell>
          <cell r="E170">
            <v>3000</v>
          </cell>
        </row>
        <row r="171">
          <cell r="C171" t="str">
            <v>kaca 5 mm</v>
          </cell>
          <cell r="D171" t="str">
            <v>m2</v>
          </cell>
          <cell r="E171">
            <v>45000</v>
          </cell>
        </row>
        <row r="172">
          <cell r="C172" t="str">
            <v>Kaca Boven 5 mm</v>
          </cell>
          <cell r="D172" t="str">
            <v>m2</v>
          </cell>
          <cell r="E172">
            <v>65000</v>
          </cell>
        </row>
        <row r="173">
          <cell r="C173" t="str">
            <v>Kawat Bendrat</v>
          </cell>
          <cell r="D173" t="str">
            <v>kg</v>
          </cell>
          <cell r="E173">
            <v>7500</v>
          </cell>
        </row>
        <row r="174">
          <cell r="C174" t="str">
            <v>Kawat Berduri</v>
          </cell>
          <cell r="D174" t="str">
            <v>m'</v>
          </cell>
          <cell r="E174">
            <v>2000</v>
          </cell>
        </row>
        <row r="175">
          <cell r="C175" t="str">
            <v>Kawat Las</v>
          </cell>
          <cell r="D175" t="str">
            <v>kg</v>
          </cell>
          <cell r="E175">
            <v>18000</v>
          </cell>
        </row>
        <row r="176">
          <cell r="C176" t="str">
            <v>Keramik</v>
          </cell>
          <cell r="D176" t="str">
            <v>m2</v>
          </cell>
          <cell r="E176">
            <v>20000</v>
          </cell>
        </row>
        <row r="177">
          <cell r="C177" t="str">
            <v>Klem Kayu 5/8 "</v>
          </cell>
          <cell r="D177" t="str">
            <v>bh</v>
          </cell>
          <cell r="E177">
            <v>6500</v>
          </cell>
        </row>
        <row r="178">
          <cell r="C178" t="str">
            <v>Klem Pompa dia 2"</v>
          </cell>
          <cell r="D178" t="str">
            <v>unit</v>
          </cell>
          <cell r="E178">
            <v>44000</v>
          </cell>
        </row>
        <row r="179">
          <cell r="C179" t="str">
            <v>Klem Pompa dia 6"</v>
          </cell>
          <cell r="D179" t="str">
            <v>unit</v>
          </cell>
          <cell r="E179">
            <v>47100</v>
          </cell>
        </row>
        <row r="180">
          <cell r="C180" t="str">
            <v>Kloset Duduk Porselin</v>
          </cell>
          <cell r="D180" t="str">
            <v>unit</v>
          </cell>
          <cell r="E180">
            <v>850000</v>
          </cell>
        </row>
        <row r="181">
          <cell r="C181" t="str">
            <v>Kloset jongkok porselin</v>
          </cell>
          <cell r="D181" t="str">
            <v>unit</v>
          </cell>
          <cell r="E181">
            <v>60000</v>
          </cell>
        </row>
        <row r="182">
          <cell r="C182" t="str">
            <v>Knee GI 45 dia 2"</v>
          </cell>
          <cell r="D182" t="str">
            <v>bh</v>
          </cell>
          <cell r="E182">
            <v>10000</v>
          </cell>
        </row>
        <row r="183">
          <cell r="C183" t="str">
            <v>Knee GI 90 dia 2"</v>
          </cell>
          <cell r="D183" t="str">
            <v>bh</v>
          </cell>
          <cell r="E183">
            <v>9400</v>
          </cell>
        </row>
        <row r="184">
          <cell r="C184" t="str">
            <v>Knee GI dia 3/4"</v>
          </cell>
          <cell r="D184" t="str">
            <v>bh</v>
          </cell>
          <cell r="E184">
            <v>2150</v>
          </cell>
        </row>
        <row r="185">
          <cell r="C185" t="str">
            <v>Kran air</v>
          </cell>
          <cell r="D185" t="str">
            <v>bh</v>
          </cell>
          <cell r="E185">
            <v>15000</v>
          </cell>
        </row>
        <row r="186">
          <cell r="C186" t="str">
            <v>Kunci Kontak</v>
          </cell>
          <cell r="D186" t="str">
            <v>bh</v>
          </cell>
          <cell r="E186">
            <v>100000</v>
          </cell>
        </row>
        <row r="187">
          <cell r="C187" t="str">
            <v>Kursi Lipat FTR 407</v>
          </cell>
          <cell r="D187" t="str">
            <v>bh</v>
          </cell>
          <cell r="E187">
            <v>140000</v>
          </cell>
        </row>
        <row r="188">
          <cell r="C188" t="str">
            <v>Lampu Halogen + Cap</v>
          </cell>
          <cell r="D188" t="str">
            <v>bh</v>
          </cell>
          <cell r="E188">
            <v>300000</v>
          </cell>
        </row>
        <row r="189">
          <cell r="C189" t="str">
            <v>Lampu TL Philip 20Watt</v>
          </cell>
          <cell r="D189" t="str">
            <v>bh</v>
          </cell>
          <cell r="E189">
            <v>45000</v>
          </cell>
        </row>
        <row r="190">
          <cell r="C190" t="str">
            <v>MCB 1 Phase 10 A</v>
          </cell>
          <cell r="D190" t="str">
            <v>bh</v>
          </cell>
          <cell r="E190">
            <v>30000</v>
          </cell>
        </row>
        <row r="191">
          <cell r="C191" t="str">
            <v>MCB 1 Phase 20 A</v>
          </cell>
          <cell r="D191" t="str">
            <v>bh</v>
          </cell>
          <cell r="E191">
            <v>35000</v>
          </cell>
        </row>
        <row r="192">
          <cell r="C192" t="str">
            <v>MCB 3 Phase 20 A</v>
          </cell>
          <cell r="D192" t="str">
            <v>bh</v>
          </cell>
          <cell r="E192">
            <v>120000</v>
          </cell>
        </row>
        <row r="193">
          <cell r="C193" t="str">
            <v>Meja dan kursi tamu Sofa Lily</v>
          </cell>
          <cell r="D193" t="str">
            <v>set</v>
          </cell>
          <cell r="E193">
            <v>1600000</v>
          </cell>
        </row>
        <row r="194">
          <cell r="C194" t="str">
            <v>Meja Kerja 1/2 biro, P = 120cm, L = 70cm, T = 75cm</v>
          </cell>
          <cell r="D194" t="str">
            <v>bh</v>
          </cell>
          <cell r="E194">
            <v>650000</v>
          </cell>
        </row>
        <row r="195">
          <cell r="C195" t="str">
            <v>Meni</v>
          </cell>
          <cell r="D195" t="str">
            <v>kg</v>
          </cell>
          <cell r="E195">
            <v>10000</v>
          </cell>
        </row>
        <row r="196">
          <cell r="C196" t="str">
            <v>Multiplex 9 mm</v>
          </cell>
          <cell r="D196" t="str">
            <v>lbr</v>
          </cell>
          <cell r="E196">
            <v>95000</v>
          </cell>
        </row>
        <row r="197">
          <cell r="C197" t="str">
            <v>mur + baut + plat</v>
          </cell>
          <cell r="D197" t="str">
            <v>bh</v>
          </cell>
          <cell r="E197">
            <v>1000</v>
          </cell>
        </row>
        <row r="198">
          <cell r="C198" t="str">
            <v>Mur 5/8"</v>
          </cell>
          <cell r="D198" t="str">
            <v>bh</v>
          </cell>
          <cell r="E198">
            <v>1500</v>
          </cell>
        </row>
        <row r="199">
          <cell r="C199" t="str">
            <v>NFB 3 Phase 250 A</v>
          </cell>
          <cell r="D199" t="str">
            <v>bh</v>
          </cell>
          <cell r="E199">
            <v>300000</v>
          </cell>
        </row>
        <row r="200">
          <cell r="C200" t="str">
            <v>Olie</v>
          </cell>
          <cell r="D200" t="str">
            <v>lt</v>
          </cell>
          <cell r="E200">
            <v>12500</v>
          </cell>
        </row>
        <row r="201">
          <cell r="C201" t="str">
            <v>P.U Foam incl assesories</v>
          </cell>
          <cell r="D201" t="str">
            <v>ltr</v>
          </cell>
          <cell r="E201">
            <v>217000</v>
          </cell>
        </row>
        <row r="202">
          <cell r="C202" t="str">
            <v>Paku</v>
          </cell>
          <cell r="D202" t="str">
            <v>kg</v>
          </cell>
          <cell r="E202">
            <v>7000</v>
          </cell>
        </row>
        <row r="203">
          <cell r="C203" t="str">
            <v>Panel pompa</v>
          </cell>
          <cell r="D203" t="str">
            <v>unit</v>
          </cell>
          <cell r="E203">
            <v>13700000</v>
          </cell>
        </row>
        <row r="204">
          <cell r="C204" t="str">
            <v>Pemadam api kap 5 kg</v>
          </cell>
          <cell r="D204" t="str">
            <v>unit</v>
          </cell>
          <cell r="E204">
            <v>1045450</v>
          </cell>
        </row>
        <row r="205">
          <cell r="C205" t="str">
            <v>Pipa GI dia 1 " Medium class</v>
          </cell>
          <cell r="D205" t="str">
            <v>btg</v>
          </cell>
          <cell r="E205">
            <v>55000</v>
          </cell>
        </row>
        <row r="206">
          <cell r="C206" t="str">
            <v>Pipa GI dia 3/4" Medium class</v>
          </cell>
          <cell r="D206" t="str">
            <v>btg</v>
          </cell>
          <cell r="E206">
            <v>28500</v>
          </cell>
        </row>
        <row r="207">
          <cell r="C207" t="str">
            <v>Pipa GIP 1/2 Med</v>
          </cell>
          <cell r="D207" t="str">
            <v>m'</v>
          </cell>
          <cell r="E207">
            <v>5500</v>
          </cell>
        </row>
        <row r="208">
          <cell r="C208" t="str">
            <v>Pipa GIP 2" Medium Class</v>
          </cell>
          <cell r="D208" t="str">
            <v>btg</v>
          </cell>
          <cell r="E208">
            <v>28500</v>
          </cell>
        </row>
        <row r="209">
          <cell r="C209" t="str">
            <v>Pipa GIP 3" Medium Class</v>
          </cell>
          <cell r="D209" t="str">
            <v>btg</v>
          </cell>
          <cell r="E209">
            <v>46000</v>
          </cell>
        </row>
        <row r="210">
          <cell r="C210" t="str">
            <v>Pipa PVC 2 "</v>
          </cell>
          <cell r="D210" t="str">
            <v>m'</v>
          </cell>
          <cell r="E210">
            <v>24750</v>
          </cell>
        </row>
        <row r="211">
          <cell r="C211" t="str">
            <v>Plamur</v>
          </cell>
          <cell r="D211" t="str">
            <v>kg</v>
          </cell>
          <cell r="E211">
            <v>10000</v>
          </cell>
        </row>
        <row r="212">
          <cell r="C212" t="str">
            <v>Plate hitam 6 mm</v>
          </cell>
          <cell r="D212" t="str">
            <v>lbr</v>
          </cell>
          <cell r="E212">
            <v>1200000</v>
          </cell>
        </row>
        <row r="213">
          <cell r="C213" t="str">
            <v>Portal Penggantung Bin</v>
          </cell>
          <cell r="D213" t="str">
            <v>set</v>
          </cell>
          <cell r="E213">
            <v>26500000</v>
          </cell>
        </row>
        <row r="214">
          <cell r="C214" t="str">
            <v>Push-Bottom</v>
          </cell>
          <cell r="D214" t="str">
            <v>bh</v>
          </cell>
          <cell r="E214">
            <v>5000</v>
          </cell>
        </row>
        <row r="215">
          <cell r="C215" t="str">
            <v>Rak buku DIXION, T = 200cm, L = 40cm, P = 100cm ( 4 susun )</v>
          </cell>
          <cell r="D215" t="str">
            <v>unit</v>
          </cell>
          <cell r="E215">
            <v>200000</v>
          </cell>
        </row>
        <row r="216">
          <cell r="C216" t="str">
            <v>Roda</v>
          </cell>
          <cell r="D216" t="str">
            <v>bh</v>
          </cell>
          <cell r="E216">
            <v>12500</v>
          </cell>
        </row>
        <row r="217">
          <cell r="C217" t="str">
            <v>Saklar Broco</v>
          </cell>
          <cell r="D217" t="str">
            <v>bh</v>
          </cell>
          <cell r="E217">
            <v>8000</v>
          </cell>
        </row>
        <row r="218">
          <cell r="C218" t="str">
            <v>Saklar Double Broco</v>
          </cell>
          <cell r="D218" t="str">
            <v>bh</v>
          </cell>
          <cell r="E218">
            <v>10000</v>
          </cell>
        </row>
        <row r="219">
          <cell r="C219" t="str">
            <v>Saklar Single Broco</v>
          </cell>
          <cell r="D219" t="str">
            <v>bh</v>
          </cell>
          <cell r="E219">
            <v>7500</v>
          </cell>
        </row>
        <row r="220">
          <cell r="C220" t="str">
            <v>Sani Hose</v>
          </cell>
          <cell r="D220" t="str">
            <v>m1</v>
          </cell>
          <cell r="E220">
            <v>45000</v>
          </cell>
        </row>
        <row r="221">
          <cell r="C221" t="str">
            <v>Semen</v>
          </cell>
          <cell r="D221" t="str">
            <v>zak</v>
          </cell>
          <cell r="E221">
            <v>27000</v>
          </cell>
        </row>
        <row r="222">
          <cell r="C222" t="str">
            <v>Shower</v>
          </cell>
          <cell r="D222" t="str">
            <v>bh</v>
          </cell>
          <cell r="E222">
            <v>75000</v>
          </cell>
        </row>
        <row r="223">
          <cell r="C223" t="str">
            <v>Sikring</v>
          </cell>
          <cell r="D223" t="str">
            <v>bh</v>
          </cell>
          <cell r="E223">
            <v>8000</v>
          </cell>
        </row>
        <row r="224">
          <cell r="C224" t="str">
            <v>Single air Valve dia 1"</v>
          </cell>
          <cell r="D224" t="str">
            <v>bh</v>
          </cell>
          <cell r="E224">
            <v>679600</v>
          </cell>
        </row>
        <row r="225">
          <cell r="C225" t="str">
            <v>Slot Standard</v>
          </cell>
          <cell r="D225" t="str">
            <v>bh</v>
          </cell>
          <cell r="E225">
            <v>35000</v>
          </cell>
        </row>
        <row r="226">
          <cell r="C226" t="str">
            <v>Sock drat luar dia 2" PVC</v>
          </cell>
          <cell r="D226" t="str">
            <v>bh</v>
          </cell>
          <cell r="E226">
            <v>6300</v>
          </cell>
        </row>
        <row r="227">
          <cell r="C227" t="str">
            <v>Sock drat luar dia 3/4" PVC</v>
          </cell>
          <cell r="D227" t="str">
            <v>bh</v>
          </cell>
          <cell r="E227">
            <v>1850</v>
          </cell>
        </row>
        <row r="228">
          <cell r="C228" t="str">
            <v>Sock GI dia 3/4"</v>
          </cell>
          <cell r="D228" t="str">
            <v>bh</v>
          </cell>
          <cell r="E228">
            <v>2150</v>
          </cell>
        </row>
        <row r="229">
          <cell r="C229" t="str">
            <v>Socket dia 1"</v>
          </cell>
          <cell r="D229" t="str">
            <v>bh</v>
          </cell>
          <cell r="E229">
            <v>2500</v>
          </cell>
        </row>
        <row r="230">
          <cell r="C230" t="str">
            <v>Socket dia 3/4"</v>
          </cell>
          <cell r="D230" t="str">
            <v>bh</v>
          </cell>
          <cell r="E230">
            <v>2000</v>
          </cell>
        </row>
        <row r="231">
          <cell r="C231" t="str">
            <v>Solar</v>
          </cell>
          <cell r="D231" t="str">
            <v>lt</v>
          </cell>
          <cell r="E231">
            <v>2250</v>
          </cell>
        </row>
        <row r="232">
          <cell r="C232" t="str">
            <v>Steel Plate Galvanized</v>
          </cell>
          <cell r="D232" t="str">
            <v>pcs</v>
          </cell>
          <cell r="E232">
            <v>585000</v>
          </cell>
        </row>
        <row r="233">
          <cell r="C233" t="str">
            <v>Stop Kontak</v>
          </cell>
          <cell r="D233" t="str">
            <v>bh</v>
          </cell>
          <cell r="E233">
            <v>8000</v>
          </cell>
        </row>
        <row r="234">
          <cell r="C234" t="str">
            <v>Tangga Turun</v>
          </cell>
          <cell r="D234" t="str">
            <v>m'</v>
          </cell>
          <cell r="E234">
            <v>225000</v>
          </cell>
        </row>
        <row r="235">
          <cell r="C235" t="str">
            <v>Tangki Fiber Glass Kap 3 m3</v>
          </cell>
          <cell r="D235" t="str">
            <v>bh</v>
          </cell>
          <cell r="E235">
            <v>1850000</v>
          </cell>
        </row>
        <row r="236">
          <cell r="C236" t="str">
            <v>Tee dia 2" - 1"</v>
          </cell>
          <cell r="D236" t="str">
            <v>bh</v>
          </cell>
          <cell r="E236">
            <v>12600</v>
          </cell>
        </row>
        <row r="237">
          <cell r="C237" t="str">
            <v>Tegel Abu-abu</v>
          </cell>
          <cell r="D237" t="str">
            <v>bh</v>
          </cell>
          <cell r="E237">
            <v>1400</v>
          </cell>
        </row>
        <row r="238">
          <cell r="C238" t="str">
            <v>Tile Grout</v>
          </cell>
          <cell r="D238" t="str">
            <v>kg</v>
          </cell>
          <cell r="E238">
            <v>4500</v>
          </cell>
        </row>
        <row r="239">
          <cell r="C239" t="str">
            <v>Triplek 3 mm</v>
          </cell>
          <cell r="D239" t="str">
            <v>lbr</v>
          </cell>
          <cell r="E239">
            <v>30000</v>
          </cell>
        </row>
        <row r="240">
          <cell r="C240" t="str">
            <v>Verlope 1"-1/2"</v>
          </cell>
          <cell r="D240" t="str">
            <v>bh</v>
          </cell>
          <cell r="E240">
            <v>2150</v>
          </cell>
        </row>
        <row r="241">
          <cell r="C241" t="str">
            <v>Wastafel lengkap krannya</v>
          </cell>
          <cell r="D241" t="str">
            <v>unit</v>
          </cell>
          <cell r="E241">
            <v>350000</v>
          </cell>
        </row>
        <row r="242">
          <cell r="C242" t="str">
            <v>Water meter 2"</v>
          </cell>
          <cell r="D242" t="str">
            <v>bh</v>
          </cell>
          <cell r="E242">
            <v>3916000</v>
          </cell>
        </row>
        <row r="243">
          <cell r="C243" t="str">
            <v>Water moor 2"</v>
          </cell>
          <cell r="D243" t="str">
            <v>bh</v>
          </cell>
          <cell r="E243">
            <v>13150</v>
          </cell>
        </row>
        <row r="244">
          <cell r="C244" t="str">
            <v>Water moor 3/4"</v>
          </cell>
          <cell r="D244" t="str">
            <v>bh</v>
          </cell>
          <cell r="E244">
            <v>6300</v>
          </cell>
        </row>
        <row r="245">
          <cell r="C245" t="str">
            <v>Water Play valve dia 1"</v>
          </cell>
          <cell r="D245" t="str">
            <v>bh</v>
          </cell>
          <cell r="E245">
            <v>25000</v>
          </cell>
        </row>
        <row r="246">
          <cell r="C246" t="str">
            <v>Water Play valve dia 3/4"</v>
          </cell>
          <cell r="D246" t="str">
            <v>bh</v>
          </cell>
          <cell r="E246">
            <v>21800</v>
          </cell>
        </row>
        <row r="247">
          <cell r="C247" t="str">
            <v>Wheel sheel dia 8"</v>
          </cell>
          <cell r="D247" t="str">
            <v>bh</v>
          </cell>
          <cell r="E247">
            <v>94200</v>
          </cell>
        </row>
        <row r="248">
          <cell r="C248" t="str">
            <v>Pompa submersible kap 8 m3/h</v>
          </cell>
          <cell r="D248" t="str">
            <v>unit</v>
          </cell>
          <cell r="E248">
            <v>28415900</v>
          </cell>
        </row>
        <row r="249">
          <cell r="C249" t="str">
            <v>Pipa DN 600</v>
          </cell>
          <cell r="D249" t="str">
            <v>bh</v>
          </cell>
          <cell r="E249">
            <v>4000000</v>
          </cell>
        </row>
        <row r="250">
          <cell r="C250" t="str">
            <v>Pipa DN 800</v>
          </cell>
          <cell r="D250" t="str">
            <v>bh</v>
          </cell>
          <cell r="E250">
            <v>5400000</v>
          </cell>
        </row>
        <row r="251">
          <cell r="C251" t="str">
            <v>Pipa DN 900</v>
          </cell>
          <cell r="D251" t="str">
            <v>bh</v>
          </cell>
          <cell r="E251">
            <v>3000000</v>
          </cell>
        </row>
        <row r="252">
          <cell r="C252" t="str">
            <v>Rock bolt</v>
          </cell>
          <cell r="D252" t="str">
            <v>bh</v>
          </cell>
          <cell r="E252">
            <v>1700000</v>
          </cell>
        </row>
        <row r="253">
          <cell r="C253" t="str">
            <v>Pipa DN 200</v>
          </cell>
          <cell r="D253" t="str">
            <v>bh</v>
          </cell>
          <cell r="E253">
            <v>1500000</v>
          </cell>
        </row>
        <row r="254">
          <cell r="C254" t="str">
            <v>Pipa DN 250</v>
          </cell>
          <cell r="D254" t="str">
            <v>bh</v>
          </cell>
          <cell r="E254">
            <v>2000000</v>
          </cell>
        </row>
        <row r="255">
          <cell r="C255" t="str">
            <v>Pipa DN 80</v>
          </cell>
          <cell r="D255" t="str">
            <v>bh</v>
          </cell>
          <cell r="E255">
            <v>2000000</v>
          </cell>
        </row>
        <row r="256">
          <cell r="C256" t="str">
            <v>Denabolt</v>
          </cell>
          <cell r="D256" t="str">
            <v>pcs</v>
          </cell>
          <cell r="E256">
            <v>15000</v>
          </cell>
        </row>
        <row r="257">
          <cell r="C257" t="str">
            <v>Geotekstil (Kedap lumpur)</v>
          </cell>
          <cell r="D257" t="str">
            <v>m2</v>
          </cell>
          <cell r="E257">
            <v>50000</v>
          </cell>
        </row>
        <row r="258">
          <cell r="C258" t="str">
            <v>Karung sandbag</v>
          </cell>
          <cell r="D258" t="str">
            <v>pcs</v>
          </cell>
          <cell r="E258">
            <v>10000</v>
          </cell>
        </row>
        <row r="259">
          <cell r="C259" t="str">
            <v>Pipa PVC Ø100</v>
          </cell>
          <cell r="D259" t="str">
            <v>m'</v>
          </cell>
          <cell r="E259">
            <v>25000</v>
          </cell>
        </row>
        <row r="260">
          <cell r="C260" t="str">
            <v>Ducting 300 mm, Pipa Aluminium Ø 300</v>
          </cell>
          <cell r="D260" t="str">
            <v>m'</v>
          </cell>
          <cell r="E260">
            <v>20000</v>
          </cell>
        </row>
        <row r="261">
          <cell r="C261" t="str">
            <v>PVC Ø 100 mm @ 2 m</v>
          </cell>
          <cell r="D261" t="str">
            <v>m'</v>
          </cell>
          <cell r="E261">
            <v>25000</v>
          </cell>
        </row>
        <row r="262">
          <cell r="C262" t="str">
            <v>Corong</v>
          </cell>
          <cell r="D262" t="str">
            <v>bh</v>
          </cell>
          <cell r="E262">
            <v>10000</v>
          </cell>
        </row>
        <row r="263">
          <cell r="C263" t="str">
            <v>Reducer DN600-DN700 A.F., t= 6.3 mm, L = 800 mm</v>
          </cell>
          <cell r="D263" t="str">
            <v>bh</v>
          </cell>
          <cell r="E263">
            <v>1500000</v>
          </cell>
        </row>
        <row r="264">
          <cell r="C264" t="str">
            <v>Reducer DN700-DN900 A.F., t= 7.9 mm, L = 1400 mm</v>
          </cell>
          <cell r="D264" t="str">
            <v>bh</v>
          </cell>
          <cell r="E264">
            <v>2000000</v>
          </cell>
        </row>
        <row r="265">
          <cell r="C265" t="str">
            <v>Steel bar (Drat) Ø 32</v>
          </cell>
          <cell r="D265" t="str">
            <v>bh</v>
          </cell>
          <cell r="E265">
            <v>500000</v>
          </cell>
        </row>
        <row r="266">
          <cell r="C266" t="str">
            <v>Intake hopper DN600 - 90o, R=300 mm, t= 6.3 mm, L=450 mm</v>
          </cell>
          <cell r="D266" t="str">
            <v>bh</v>
          </cell>
          <cell r="E266">
            <v>750000</v>
          </cell>
        </row>
        <row r="267">
          <cell r="C267" t="str">
            <v>Intake hopper DN800 - 90o, R=350 mm, t= 8 (6.3) mm, L=450 mm</v>
          </cell>
          <cell r="D267" t="str">
            <v>bh</v>
          </cell>
          <cell r="E267">
            <v>750000</v>
          </cell>
        </row>
        <row r="268">
          <cell r="C268" t="str">
            <v>angker</v>
          </cell>
          <cell r="D268" t="str">
            <v>bh</v>
          </cell>
          <cell r="E268">
            <v>7500</v>
          </cell>
        </row>
        <row r="269">
          <cell r="C269" t="str">
            <v>Thenolit</v>
          </cell>
          <cell r="D269" t="str">
            <v>m</v>
          </cell>
        </row>
        <row r="270">
          <cell r="C270" t="str">
            <v>water stop 30 m, double alur</v>
          </cell>
          <cell r="D270" t="str">
            <v>m</v>
          </cell>
        </row>
        <row r="271">
          <cell r="C271" t="str">
            <v>Kawat Seling</v>
          </cell>
          <cell r="D271" t="str">
            <v>m</v>
          </cell>
          <cell r="E271">
            <v>50000</v>
          </cell>
        </row>
        <row r="272">
          <cell r="C272" t="str">
            <v>Wire mesh Ø 6 mm</v>
          </cell>
          <cell r="D272" t="str">
            <v>m2</v>
          </cell>
          <cell r="E272">
            <v>50000</v>
          </cell>
        </row>
        <row r="273">
          <cell r="C273" t="str">
            <v>Pipa DN 450</v>
          </cell>
          <cell r="D273" t="str">
            <v>bh</v>
          </cell>
          <cell r="E273">
            <v>4000000</v>
          </cell>
        </row>
        <row r="280">
          <cell r="C280" t="str">
            <v>PERALATAN</v>
          </cell>
        </row>
        <row r="281">
          <cell r="C281" t="str">
            <v>Alat bantu</v>
          </cell>
          <cell r="D281" t="str">
            <v>ls</v>
          </cell>
          <cell r="E281">
            <v>15000</v>
          </cell>
        </row>
        <row r="282">
          <cell r="C282" t="str">
            <v>Alat Pemadat</v>
          </cell>
          <cell r="D282" t="str">
            <v>jam</v>
          </cell>
          <cell r="E282">
            <v>2500</v>
          </cell>
        </row>
        <row r="283">
          <cell r="C283" t="str">
            <v>Bar Cutter</v>
          </cell>
          <cell r="D283" t="str">
            <v>unit</v>
          </cell>
          <cell r="E283">
            <v>500000</v>
          </cell>
        </row>
        <row r="284">
          <cell r="C284" t="str">
            <v>Bar Bender</v>
          </cell>
          <cell r="D284" t="str">
            <v>unit</v>
          </cell>
          <cell r="E284">
            <v>500000</v>
          </cell>
        </row>
        <row r="285">
          <cell r="C285" t="str">
            <v>Compactor</v>
          </cell>
          <cell r="D285" t="str">
            <v>jam</v>
          </cell>
          <cell r="E285">
            <v>70000</v>
          </cell>
        </row>
        <row r="286">
          <cell r="C286" t="str">
            <v>Air Compressor</v>
          </cell>
          <cell r="D286" t="str">
            <v>jam</v>
          </cell>
          <cell r="E286">
            <v>20000</v>
          </cell>
        </row>
        <row r="287">
          <cell r="C287" t="str">
            <v>Concrete Mixer winyet 250 ltr</v>
          </cell>
          <cell r="D287" t="str">
            <v>jam</v>
          </cell>
          <cell r="E287">
            <v>20000</v>
          </cell>
        </row>
        <row r="288">
          <cell r="C288" t="str">
            <v>Concrete Vibrator angin 2"</v>
          </cell>
          <cell r="D288" t="str">
            <v>jam</v>
          </cell>
          <cell r="E288">
            <v>15000</v>
          </cell>
        </row>
        <row r="289">
          <cell r="C289" t="str">
            <v>Dump truck</v>
          </cell>
          <cell r="D289" t="str">
            <v>bln</v>
          </cell>
          <cell r="E289">
            <v>7000000</v>
          </cell>
        </row>
        <row r="290">
          <cell r="C290" t="str">
            <v>Genset Pompa</v>
          </cell>
          <cell r="D290" t="str">
            <v>unit</v>
          </cell>
          <cell r="E290">
            <v>9000000</v>
          </cell>
        </row>
        <row r="291">
          <cell r="C291" t="str">
            <v>Grouting mixer + Injection + pump</v>
          </cell>
          <cell r="D291" t="str">
            <v>bln</v>
          </cell>
          <cell r="E291">
            <v>9000000</v>
          </cell>
        </row>
        <row r="292">
          <cell r="C292" t="str">
            <v>Hand Drill "HILTI" Kap 80 mpa</v>
          </cell>
          <cell r="D292" t="str">
            <v>pcs</v>
          </cell>
          <cell r="E292">
            <v>13000000</v>
          </cell>
        </row>
        <row r="293">
          <cell r="C293" t="str">
            <v>Handy Talkie</v>
          </cell>
          <cell r="D293" t="str">
            <v>bh</v>
          </cell>
          <cell r="E293">
            <v>900000</v>
          </cell>
        </row>
        <row r="294">
          <cell r="C294" t="str">
            <v>Jack Hammer</v>
          </cell>
          <cell r="D294" t="str">
            <v>jam</v>
          </cell>
          <cell r="E294">
            <v>20000</v>
          </cell>
        </row>
        <row r="295">
          <cell r="C295" t="str">
            <v>Kunci Besi</v>
          </cell>
          <cell r="D295" t="str">
            <v>unit</v>
          </cell>
          <cell r="E295">
            <v>100000</v>
          </cell>
        </row>
        <row r="296">
          <cell r="C296" t="str">
            <v>Mata Bor Hand Drill dia 12 mm/40 cm</v>
          </cell>
          <cell r="D296" t="str">
            <v>pcs</v>
          </cell>
          <cell r="E296">
            <v>85000</v>
          </cell>
        </row>
        <row r="297">
          <cell r="C297" t="str">
            <v>Mesin Bor</v>
          </cell>
          <cell r="D297" t="str">
            <v>hari</v>
          </cell>
          <cell r="E297">
            <v>200000</v>
          </cell>
        </row>
        <row r="298">
          <cell r="C298" t="str">
            <v>Mesin Las</v>
          </cell>
          <cell r="D298" t="str">
            <v>hari</v>
          </cell>
          <cell r="E298">
            <v>200000</v>
          </cell>
        </row>
        <row r="299">
          <cell r="C299" t="str">
            <v>Pompa kap H 60 m</v>
          </cell>
          <cell r="D299" t="str">
            <v>unit</v>
          </cell>
          <cell r="E299">
            <v>80000000</v>
          </cell>
        </row>
        <row r="300">
          <cell r="C300" t="str">
            <v>Sambungan Telkom</v>
          </cell>
          <cell r="D300" t="str">
            <v>bh</v>
          </cell>
          <cell r="E300">
            <v>1200000</v>
          </cell>
        </row>
        <row r="301">
          <cell r="C301" t="str">
            <v>Concrete Pump 10 m3/jam</v>
          </cell>
          <cell r="D301" t="str">
            <v>jam</v>
          </cell>
          <cell r="E301">
            <v>50000</v>
          </cell>
        </row>
        <row r="302">
          <cell r="C302" t="str">
            <v>crane</v>
          </cell>
          <cell r="D302" t="str">
            <v>jam</v>
          </cell>
          <cell r="E302">
            <v>200000</v>
          </cell>
        </row>
        <row r="303">
          <cell r="C303" t="str">
            <v>Summer Sible 4 kw x 2</v>
          </cell>
          <cell r="D303" t="str">
            <v>jam</v>
          </cell>
          <cell r="E303">
            <v>100000</v>
          </cell>
        </row>
        <row r="304">
          <cell r="C304" t="str">
            <v>Water jet</v>
          </cell>
          <cell r="D304" t="str">
            <v>jam</v>
          </cell>
          <cell r="E304">
            <v>200000</v>
          </cell>
        </row>
        <row r="305">
          <cell r="C305" t="str">
            <v>Genset</v>
          </cell>
          <cell r="D305" t="str">
            <v>jam</v>
          </cell>
          <cell r="E305">
            <v>100000</v>
          </cell>
        </row>
        <row r="306">
          <cell r="C306" t="str">
            <v>Alat bantu pasang genset</v>
          </cell>
          <cell r="D306" t="str">
            <v>ls</v>
          </cell>
          <cell r="E306">
            <v>1000000</v>
          </cell>
        </row>
        <row r="307">
          <cell r="C307" t="str">
            <v>Chainblok kaps. 2 ton</v>
          </cell>
          <cell r="D307" t="str">
            <v>unit</v>
          </cell>
          <cell r="E307">
            <v>750000</v>
          </cell>
        </row>
        <row r="308">
          <cell r="C308" t="str">
            <v>H-beam</v>
          </cell>
          <cell r="D308" t="str">
            <v>kg</v>
          </cell>
          <cell r="E308">
            <v>7500</v>
          </cell>
        </row>
        <row r="309">
          <cell r="C309" t="str">
            <v>alat bantu pasang dermaga</v>
          </cell>
          <cell r="D309" t="str">
            <v>ls</v>
          </cell>
          <cell r="E309">
            <v>500000</v>
          </cell>
        </row>
        <row r="310">
          <cell r="C310" t="str">
            <v>alat bantu pasang pipa</v>
          </cell>
          <cell r="D310" t="str">
            <v>bh</v>
          </cell>
          <cell r="E310">
            <v>50000</v>
          </cell>
        </row>
        <row r="311">
          <cell r="C311" t="str">
            <v>Grouting pump NAS III + double piston</v>
          </cell>
          <cell r="D311" t="str">
            <v>hari</v>
          </cell>
          <cell r="E311">
            <v>1400000</v>
          </cell>
        </row>
        <row r="312">
          <cell r="C312" t="str">
            <v>Blower 5 kw</v>
          </cell>
          <cell r="D312" t="str">
            <v>bln</v>
          </cell>
          <cell r="E312">
            <v>4000000</v>
          </cell>
        </row>
        <row r="316">
          <cell r="C316" t="str">
            <v>SUB KONT</v>
          </cell>
        </row>
        <row r="317">
          <cell r="C317" t="str">
            <v>Asuransi TC</v>
          </cell>
          <cell r="D317" t="str">
            <v>ls</v>
          </cell>
          <cell r="E317">
            <v>2750000</v>
          </cell>
        </row>
        <row r="318">
          <cell r="C318" t="str">
            <v xml:space="preserve">Biaya Pengawalan </v>
          </cell>
          <cell r="D318" t="str">
            <v>ls</v>
          </cell>
          <cell r="E318">
            <v>3500000</v>
          </cell>
        </row>
        <row r="319">
          <cell r="C319" t="str">
            <v>Biaya Sambungan</v>
          </cell>
          <cell r="D319" t="str">
            <v>ls</v>
          </cell>
          <cell r="E319">
            <v>1200000</v>
          </cell>
        </row>
        <row r="320">
          <cell r="C320" t="str">
            <v>Crane Kecil</v>
          </cell>
          <cell r="D320" t="str">
            <v>jam</v>
          </cell>
          <cell r="E320">
            <v>100000</v>
          </cell>
        </row>
        <row r="321">
          <cell r="C321" t="str">
            <v>Crane Naik di Site</v>
          </cell>
          <cell r="D321" t="str">
            <v>ls</v>
          </cell>
          <cell r="E321">
            <v>20000000</v>
          </cell>
        </row>
        <row r="322">
          <cell r="C322" t="str">
            <v>Crane Penurunan Di Site</v>
          </cell>
          <cell r="D322" t="str">
            <v>ls</v>
          </cell>
          <cell r="E322">
            <v>20000000</v>
          </cell>
        </row>
        <row r="323">
          <cell r="C323" t="str">
            <v>Crane Turun Yogyakarta</v>
          </cell>
          <cell r="D323" t="str">
            <v>ls</v>
          </cell>
          <cell r="E323">
            <v>20000000</v>
          </cell>
        </row>
        <row r="324">
          <cell r="C324" t="str">
            <v>Dismantle</v>
          </cell>
          <cell r="D324" t="str">
            <v>ls</v>
          </cell>
          <cell r="E324">
            <v>1000000</v>
          </cell>
        </row>
        <row r="325">
          <cell r="C325" t="str">
            <v>Dismantle Mesin Bor</v>
          </cell>
          <cell r="D325" t="str">
            <v>ls</v>
          </cell>
          <cell r="E325">
            <v>1500000</v>
          </cell>
        </row>
        <row r="326">
          <cell r="C326" t="str">
            <v>Dismantle TC</v>
          </cell>
          <cell r="D326" t="str">
            <v>ls</v>
          </cell>
          <cell r="E326">
            <v>15000000</v>
          </cell>
        </row>
        <row r="327">
          <cell r="C327" t="str">
            <v>Erection TC</v>
          </cell>
          <cell r="D327" t="str">
            <v>ls</v>
          </cell>
          <cell r="E327">
            <v>15000000</v>
          </cell>
        </row>
        <row r="328">
          <cell r="C328" t="str">
            <v>Inclaring + Mobilisasi</v>
          </cell>
          <cell r="D328" t="str">
            <v>unit</v>
          </cell>
          <cell r="E328">
            <v>230000000</v>
          </cell>
        </row>
        <row r="329">
          <cell r="C329" t="str">
            <v>Install Genset 275 Kva</v>
          </cell>
          <cell r="D329" t="str">
            <v>ls</v>
          </cell>
          <cell r="E329">
            <v>300000</v>
          </cell>
        </row>
        <row r="330">
          <cell r="C330" t="str">
            <v>Install Genset 60 Kva</v>
          </cell>
          <cell r="D330" t="str">
            <v>ls</v>
          </cell>
          <cell r="E330">
            <v>300000</v>
          </cell>
        </row>
        <row r="331">
          <cell r="C331" t="str">
            <v>Mob Demob Crawler Crane</v>
          </cell>
          <cell r="D331" t="str">
            <v>unit</v>
          </cell>
          <cell r="E331">
            <v>6000000</v>
          </cell>
        </row>
        <row r="332">
          <cell r="C332" t="str">
            <v>Mob Demob Genset</v>
          </cell>
          <cell r="D332" t="str">
            <v>ls</v>
          </cell>
          <cell r="E332">
            <v>1000000</v>
          </cell>
        </row>
        <row r="333">
          <cell r="C333" t="str">
            <v>Mob Demob Tower Crane</v>
          </cell>
          <cell r="D333" t="str">
            <v>unit</v>
          </cell>
          <cell r="E333">
            <v>28000000</v>
          </cell>
        </row>
        <row r="334">
          <cell r="C334" t="str">
            <v>Demob Tower Crane</v>
          </cell>
          <cell r="D334" t="str">
            <v>ls</v>
          </cell>
          <cell r="E334">
            <v>14000000</v>
          </cell>
        </row>
        <row r="335">
          <cell r="C335" t="str">
            <v>Mob de mob hydro pump</v>
          </cell>
          <cell r="D335" t="str">
            <v>ls</v>
          </cell>
          <cell r="E335">
            <v>14000000</v>
          </cell>
        </row>
        <row r="336">
          <cell r="C336" t="str">
            <v>Mobilisasi additional support</v>
          </cell>
          <cell r="D336" t="str">
            <v>ls</v>
          </cell>
          <cell r="E336">
            <v>1000000</v>
          </cell>
        </row>
        <row r="337">
          <cell r="C337" t="str">
            <v>Mob Demob Anchor TC</v>
          </cell>
          <cell r="D337" t="str">
            <v>ls</v>
          </cell>
          <cell r="E337">
            <v>1000000</v>
          </cell>
        </row>
        <row r="338">
          <cell r="C338" t="str">
            <v>Mobilisasi baut anchor</v>
          </cell>
          <cell r="D338" t="str">
            <v>ls</v>
          </cell>
          <cell r="E338">
            <v>1000000</v>
          </cell>
        </row>
        <row r="339">
          <cell r="C339" t="str">
            <v>Mobilisasi Cangkang</v>
          </cell>
          <cell r="D339" t="str">
            <v>ls</v>
          </cell>
          <cell r="E339">
            <v>1000000</v>
          </cell>
        </row>
        <row r="340">
          <cell r="C340" t="str">
            <v>Mobilisasi Gondola</v>
          </cell>
          <cell r="D340" t="str">
            <v>ls</v>
          </cell>
          <cell r="E340">
            <v>1000000</v>
          </cell>
        </row>
        <row r="341">
          <cell r="C341" t="str">
            <v>Mobilisasi Kabel</v>
          </cell>
          <cell r="D341" t="str">
            <v>ls</v>
          </cell>
          <cell r="E341">
            <v>500000</v>
          </cell>
        </row>
        <row r="342">
          <cell r="C342" t="str">
            <v>Mobilisasi Plat baja pengaman</v>
          </cell>
          <cell r="D342" t="str">
            <v>pcs</v>
          </cell>
          <cell r="E342">
            <v>30000</v>
          </cell>
        </row>
        <row r="343">
          <cell r="C343" t="str">
            <v>Mobilisasi Pompa</v>
          </cell>
          <cell r="D343" t="str">
            <v>ls</v>
          </cell>
          <cell r="E343">
            <v>1000000</v>
          </cell>
        </row>
        <row r="344">
          <cell r="C344" t="str">
            <v>Mobilisasi Site - Yogyakarta</v>
          </cell>
          <cell r="D344" t="str">
            <v>ls</v>
          </cell>
          <cell r="E344">
            <v>10000000</v>
          </cell>
        </row>
        <row r="345">
          <cell r="C345" t="str">
            <v>Mobilisasi Tangga Turun</v>
          </cell>
          <cell r="D345" t="str">
            <v>ls</v>
          </cell>
          <cell r="E345">
            <v>1500000</v>
          </cell>
        </row>
        <row r="346">
          <cell r="C346" t="str">
            <v>Packing Steel Plate</v>
          </cell>
          <cell r="D346" t="str">
            <v>pcs</v>
          </cell>
          <cell r="E346">
            <v>10000</v>
          </cell>
        </row>
        <row r="347">
          <cell r="C347" t="str">
            <v>Pemasangan alat pengukur curah hujan dengan pas batu 1:4 dan plester</v>
          </cell>
          <cell r="D347" t="str">
            <v>unit</v>
          </cell>
          <cell r="E347">
            <v>300000</v>
          </cell>
        </row>
        <row r="348">
          <cell r="C348" t="str">
            <v>Pembayaran Telpon Lokal Area</v>
          </cell>
          <cell r="D348" t="str">
            <v>bln</v>
          </cell>
          <cell r="E348">
            <v>650000</v>
          </cell>
        </row>
        <row r="349">
          <cell r="C349" t="str">
            <v>Perakitan Kembali di site + Packing</v>
          </cell>
          <cell r="D349" t="str">
            <v>ls</v>
          </cell>
          <cell r="E349">
            <v>5000000</v>
          </cell>
        </row>
        <row r="350">
          <cell r="C350" t="str">
            <v>R&amp;M Genset</v>
          </cell>
          <cell r="D350" t="str">
            <v>ls</v>
          </cell>
          <cell r="E350">
            <v>20000</v>
          </cell>
        </row>
        <row r="351">
          <cell r="C351" t="str">
            <v>Sarana sanitasi dia 1/2" GIP Med Class</v>
          </cell>
          <cell r="D351" t="str">
            <v>ls</v>
          </cell>
          <cell r="E351">
            <v>400000</v>
          </cell>
        </row>
        <row r="352">
          <cell r="C352" t="str">
            <v>Septitank dan peresapan</v>
          </cell>
          <cell r="D352" t="str">
            <v>ls</v>
          </cell>
          <cell r="E352">
            <v>600000</v>
          </cell>
        </row>
        <row r="353">
          <cell r="C353" t="str">
            <v>Sewa Crawler Crane</v>
          </cell>
          <cell r="D353" t="str">
            <v>Hr</v>
          </cell>
          <cell r="E353">
            <v>1500000</v>
          </cell>
        </row>
        <row r="354">
          <cell r="C354" t="str">
            <v>Sewa Genset 150 Kva</v>
          </cell>
          <cell r="D354" t="str">
            <v>bln</v>
          </cell>
          <cell r="E354">
            <v>6000000</v>
          </cell>
        </row>
        <row r="355">
          <cell r="C355" t="str">
            <v>Sewa TC</v>
          </cell>
          <cell r="D355" t="str">
            <v>bln</v>
          </cell>
          <cell r="E355">
            <v>22500000</v>
          </cell>
        </row>
        <row r="356">
          <cell r="C356" t="str">
            <v>Passenger &amp; Freight Lift cap. 3T (Fabrikasi &amp; Instalasi)</v>
          </cell>
          <cell r="D356" t="str">
            <v>ls</v>
          </cell>
          <cell r="E356">
            <v>1500000000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Fin"/>
      <sheetName val="Upah"/>
      <sheetName val="Bahan"/>
      <sheetName val="Analisa (2)"/>
      <sheetName val="Ana-Bekisting"/>
      <sheetName val="BQ-Aresitrktur"/>
      <sheetName val="dinding"/>
      <sheetName val="Vollantai"/>
      <sheetName val="plafond"/>
      <sheetName val="clading"/>
      <sheetName val="P&amp;Pts"/>
      <sheetName val="PONDASI"/>
      <sheetName val="RABME"/>
      <sheetName val="REKAP"/>
      <sheetName val="Analisa"/>
      <sheetName val="daftar harga"/>
      <sheetName val="Sheet2"/>
      <sheetName val="Person"/>
      <sheetName val="Alat"/>
      <sheetName val="Sheet3"/>
      <sheetName val="me"/>
      <sheetName val="BTL tahap 1"/>
      <sheetName val="BTL total"/>
      <sheetName val="rum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RAB"/>
      <sheetName val="BQ Finishing"/>
      <sheetName val="BQ Struktur"/>
      <sheetName val="BQ tambahan"/>
      <sheetName val="REKAP Finishing"/>
      <sheetName val="REKAP STRUKTUR"/>
      <sheetName val="BQ Preliminaries"/>
      <sheetName val="REKAP TOTAL"/>
      <sheetName val="List Material"/>
      <sheetName val="Daftar Upah"/>
      <sheetName val="Daftar Alat"/>
      <sheetName val="Analisa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KAMAR"/>
      <sheetName val="Coll-KAMAR"/>
      <sheetName val="II.MAIN-LOB"/>
      <sheetName val="III.FASADE"/>
      <sheetName val="IV. POOL DECK"/>
      <sheetName val="V.BALLROOM"/>
      <sheetName val="VI.CANOPY"/>
      <sheetName val="VII.CAR &amp; LIFT"/>
      <sheetName val="IX.ATRIUM"/>
      <sheetName val="X.LANDSCAPE"/>
      <sheetName val="Cover"/>
      <sheetName val="Summary "/>
      <sheetName val="Cover-OP"/>
      <sheetName val="Summary-op"/>
      <sheetName val="Rb"/>
      <sheetName val="PLB-Basement 2.8.2-R1"/>
      <sheetName val="I_KAM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est retensi"/>
      <sheetName val="Konsep final"/>
      <sheetName val="REKAP"/>
      <sheetName val="REKAP (tmbkrg)"/>
      <sheetName val="BILL QUANTITY"/>
      <sheetName val="BQ (tmbkrg)"/>
      <sheetName val="plumbing"/>
      <sheetName val="HARDWARE"/>
      <sheetName val="ALUMINIUM"/>
      <sheetName val="KUSEN KAYU"/>
      <sheetName val="PINTU BESI"/>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va Spek"/>
      <sheetName val="LP-CRT"/>
      <sheetName val="SAP"/>
      <sheetName val="PLB"/>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t="str">
            <v/>
          </cell>
          <cell r="L22" t="str">
            <v/>
          </cell>
          <cell r="M22" t="str">
            <v/>
          </cell>
          <cell r="N22" t="str">
            <v/>
          </cell>
          <cell r="O22" t="str">
            <v/>
          </cell>
          <cell r="P22" t="str">
            <v/>
          </cell>
          <cell r="Q22" t="str">
            <v/>
          </cell>
          <cell r="T22" t="str">
            <v/>
          </cell>
          <cell r="U22" t="str">
            <v/>
          </cell>
          <cell r="W22">
            <v>1</v>
          </cell>
        </row>
        <row r="23">
          <cell r="B23">
            <v>2</v>
          </cell>
          <cell r="J23" t="str">
            <v/>
          </cell>
          <cell r="L23" t="str">
            <v/>
          </cell>
          <cell r="M23" t="str">
            <v/>
          </cell>
          <cell r="N23" t="str">
            <v/>
          </cell>
          <cell r="O23" t="str">
            <v/>
          </cell>
          <cell r="P23" t="str">
            <v/>
          </cell>
          <cell r="Q23" t="str">
            <v/>
          </cell>
          <cell r="T23" t="str">
            <v/>
          </cell>
          <cell r="U23" t="str">
            <v/>
          </cell>
          <cell r="W23">
            <v>2</v>
          </cell>
        </row>
        <row r="24">
          <cell r="B24">
            <v>3</v>
          </cell>
          <cell r="J24" t="str">
            <v/>
          </cell>
          <cell r="L24" t="str">
            <v/>
          </cell>
          <cell r="M24" t="str">
            <v/>
          </cell>
          <cell r="N24" t="str">
            <v/>
          </cell>
          <cell r="O24" t="str">
            <v/>
          </cell>
          <cell r="P24" t="str">
            <v/>
          </cell>
          <cell r="Q24" t="str">
            <v/>
          </cell>
          <cell r="T24" t="str">
            <v/>
          </cell>
          <cell r="U24" t="str">
            <v/>
          </cell>
          <cell r="W24">
            <v>3</v>
          </cell>
        </row>
        <row r="25">
          <cell r="B25">
            <v>4</v>
          </cell>
          <cell r="J25" t="str">
            <v/>
          </cell>
          <cell r="L25" t="str">
            <v/>
          </cell>
          <cell r="M25" t="str">
            <v/>
          </cell>
          <cell r="N25" t="str">
            <v/>
          </cell>
          <cell r="O25" t="str">
            <v/>
          </cell>
          <cell r="P25" t="str">
            <v/>
          </cell>
          <cell r="Q25" t="str">
            <v/>
          </cell>
          <cell r="T25" t="str">
            <v/>
          </cell>
          <cell r="U25" t="str">
            <v/>
          </cell>
          <cell r="W25">
            <v>4</v>
          </cell>
        </row>
        <row r="26">
          <cell r="B26">
            <v>5</v>
          </cell>
          <cell r="J26" t="str">
            <v/>
          </cell>
          <cell r="L26" t="str">
            <v/>
          </cell>
          <cell r="M26" t="str">
            <v/>
          </cell>
          <cell r="N26" t="str">
            <v/>
          </cell>
          <cell r="O26" t="str">
            <v/>
          </cell>
          <cell r="P26" t="str">
            <v/>
          </cell>
          <cell r="Q26" t="str">
            <v/>
          </cell>
          <cell r="T26" t="str">
            <v/>
          </cell>
          <cell r="U26" t="str">
            <v/>
          </cell>
          <cell r="W26">
            <v>5</v>
          </cell>
        </row>
        <row r="27">
          <cell r="B27">
            <v>6</v>
          </cell>
          <cell r="J27" t="str">
            <v/>
          </cell>
          <cell r="L27" t="str">
            <v/>
          </cell>
          <cell r="M27" t="str">
            <v/>
          </cell>
          <cell r="N27" t="str">
            <v/>
          </cell>
          <cell r="O27" t="str">
            <v/>
          </cell>
          <cell r="P27" t="str">
            <v/>
          </cell>
          <cell r="Q27" t="str">
            <v/>
          </cell>
          <cell r="T27" t="str">
            <v/>
          </cell>
          <cell r="U27" t="str">
            <v/>
          </cell>
          <cell r="W27">
            <v>6</v>
          </cell>
        </row>
        <row r="28">
          <cell r="B28">
            <v>7</v>
          </cell>
          <cell r="J28" t="str">
            <v/>
          </cell>
          <cell r="L28" t="str">
            <v/>
          </cell>
          <cell r="M28" t="str">
            <v/>
          </cell>
          <cell r="N28" t="str">
            <v/>
          </cell>
          <cell r="O28" t="str">
            <v/>
          </cell>
          <cell r="P28" t="str">
            <v/>
          </cell>
          <cell r="Q28" t="str">
            <v/>
          </cell>
          <cell r="T28" t="str">
            <v/>
          </cell>
          <cell r="U28" t="str">
            <v/>
          </cell>
          <cell r="W28">
            <v>7</v>
          </cell>
        </row>
        <row r="29">
          <cell r="B29">
            <v>8</v>
          </cell>
          <cell r="J29" t="str">
            <v/>
          </cell>
          <cell r="L29" t="str">
            <v/>
          </cell>
          <cell r="M29" t="str">
            <v/>
          </cell>
          <cell r="N29" t="str">
            <v/>
          </cell>
          <cell r="O29" t="str">
            <v/>
          </cell>
          <cell r="P29" t="str">
            <v/>
          </cell>
          <cell r="Q29" t="str">
            <v/>
          </cell>
          <cell r="T29" t="str">
            <v/>
          </cell>
          <cell r="U29" t="str">
            <v/>
          </cell>
          <cell r="W29">
            <v>8</v>
          </cell>
        </row>
        <row r="30">
          <cell r="B30">
            <v>9</v>
          </cell>
          <cell r="J30" t="str">
            <v/>
          </cell>
          <cell r="L30" t="str">
            <v/>
          </cell>
          <cell r="M30" t="str">
            <v/>
          </cell>
          <cell r="N30" t="str">
            <v/>
          </cell>
          <cell r="O30" t="str">
            <v/>
          </cell>
          <cell r="P30" t="str">
            <v/>
          </cell>
          <cell r="Q30" t="str">
            <v/>
          </cell>
          <cell r="T30" t="str">
            <v/>
          </cell>
          <cell r="U30" t="str">
            <v/>
          </cell>
          <cell r="W30">
            <v>9</v>
          </cell>
        </row>
        <row r="31">
          <cell r="B31">
            <v>10</v>
          </cell>
          <cell r="J31" t="str">
            <v/>
          </cell>
          <cell r="L31" t="str">
            <v/>
          </cell>
          <cell r="M31" t="str">
            <v/>
          </cell>
          <cell r="N31" t="str">
            <v/>
          </cell>
          <cell r="O31" t="str">
            <v/>
          </cell>
          <cell r="P31" t="str">
            <v/>
          </cell>
          <cell r="Q31" t="str">
            <v/>
          </cell>
          <cell r="T31" t="str">
            <v/>
          </cell>
          <cell r="U31" t="str">
            <v/>
          </cell>
          <cell r="W31">
            <v>10</v>
          </cell>
        </row>
        <row r="32">
          <cell r="B32">
            <v>11</v>
          </cell>
          <cell r="J32" t="str">
            <v/>
          </cell>
          <cell r="L32" t="str">
            <v/>
          </cell>
          <cell r="M32" t="str">
            <v/>
          </cell>
          <cell r="N32" t="str">
            <v/>
          </cell>
          <cell r="O32" t="str">
            <v/>
          </cell>
          <cell r="P32" t="str">
            <v/>
          </cell>
          <cell r="Q32" t="str">
            <v/>
          </cell>
          <cell r="T32" t="str">
            <v/>
          </cell>
          <cell r="U32" t="str">
            <v/>
          </cell>
          <cell r="W32">
            <v>11</v>
          </cell>
        </row>
        <row r="33">
          <cell r="B33">
            <v>12</v>
          </cell>
          <cell r="J33" t="str">
            <v/>
          </cell>
          <cell r="L33" t="str">
            <v/>
          </cell>
          <cell r="M33" t="str">
            <v/>
          </cell>
          <cell r="N33" t="str">
            <v/>
          </cell>
          <cell r="O33" t="str">
            <v/>
          </cell>
          <cell r="P33" t="str">
            <v/>
          </cell>
          <cell r="Q33" t="str">
            <v/>
          </cell>
          <cell r="T33" t="str">
            <v/>
          </cell>
          <cell r="U33" t="str">
            <v/>
          </cell>
          <cell r="W33">
            <v>12</v>
          </cell>
        </row>
        <row r="34">
          <cell r="B34">
            <v>13</v>
          </cell>
          <cell r="J34" t="str">
            <v/>
          </cell>
          <cell r="L34" t="str">
            <v/>
          </cell>
          <cell r="M34" t="str">
            <v/>
          </cell>
          <cell r="N34" t="str">
            <v/>
          </cell>
          <cell r="O34" t="str">
            <v/>
          </cell>
          <cell r="P34" t="str">
            <v/>
          </cell>
          <cell r="Q34" t="str">
            <v/>
          </cell>
          <cell r="T34" t="str">
            <v/>
          </cell>
          <cell r="U34" t="str">
            <v/>
          </cell>
          <cell r="W34">
            <v>13</v>
          </cell>
        </row>
        <row r="35">
          <cell r="B35">
            <v>14</v>
          </cell>
          <cell r="J35" t="str">
            <v/>
          </cell>
          <cell r="L35" t="str">
            <v/>
          </cell>
          <cell r="M35" t="str">
            <v/>
          </cell>
          <cell r="N35" t="str">
            <v/>
          </cell>
          <cell r="O35" t="str">
            <v/>
          </cell>
          <cell r="P35" t="str">
            <v/>
          </cell>
          <cell r="Q35" t="str">
            <v/>
          </cell>
          <cell r="T35" t="str">
            <v/>
          </cell>
          <cell r="U35" t="str">
            <v/>
          </cell>
          <cell r="W35">
            <v>14</v>
          </cell>
        </row>
        <row r="36">
          <cell r="B36">
            <v>15</v>
          </cell>
          <cell r="J36" t="str">
            <v/>
          </cell>
          <cell r="L36" t="str">
            <v/>
          </cell>
          <cell r="M36" t="str">
            <v/>
          </cell>
          <cell r="N36" t="str">
            <v/>
          </cell>
          <cell r="O36" t="str">
            <v/>
          </cell>
          <cell r="P36" t="str">
            <v/>
          </cell>
          <cell r="Q36" t="str">
            <v/>
          </cell>
          <cell r="T36" t="str">
            <v/>
          </cell>
          <cell r="U36" t="str">
            <v/>
          </cell>
          <cell r="W36">
            <v>15</v>
          </cell>
        </row>
        <row r="37">
          <cell r="B37">
            <v>16</v>
          </cell>
          <cell r="J37" t="str">
            <v/>
          </cell>
          <cell r="L37" t="str">
            <v/>
          </cell>
          <cell r="M37" t="str">
            <v/>
          </cell>
          <cell r="N37" t="str">
            <v/>
          </cell>
          <cell r="O37" t="str">
            <v/>
          </cell>
          <cell r="P37" t="str">
            <v/>
          </cell>
          <cell r="Q37" t="str">
            <v/>
          </cell>
          <cell r="T37" t="str">
            <v/>
          </cell>
          <cell r="U37" t="str">
            <v/>
          </cell>
          <cell r="W37">
            <v>16</v>
          </cell>
        </row>
        <row r="38">
          <cell r="B38">
            <v>17</v>
          </cell>
          <cell r="J38" t="str">
            <v/>
          </cell>
          <cell r="L38" t="str">
            <v/>
          </cell>
          <cell r="M38" t="str">
            <v/>
          </cell>
          <cell r="N38" t="str">
            <v/>
          </cell>
          <cell r="O38" t="str">
            <v/>
          </cell>
          <cell r="P38" t="str">
            <v/>
          </cell>
          <cell r="Q38" t="str">
            <v/>
          </cell>
          <cell r="T38" t="str">
            <v/>
          </cell>
          <cell r="U38" t="str">
            <v/>
          </cell>
          <cell r="W38">
            <v>17</v>
          </cell>
        </row>
        <row r="39">
          <cell r="B39">
            <v>18</v>
          </cell>
          <cell r="J39" t="str">
            <v/>
          </cell>
          <cell r="L39" t="str">
            <v/>
          </cell>
          <cell r="M39" t="str">
            <v/>
          </cell>
          <cell r="N39" t="str">
            <v/>
          </cell>
          <cell r="O39" t="str">
            <v/>
          </cell>
          <cell r="P39" t="str">
            <v/>
          </cell>
          <cell r="Q39" t="str">
            <v/>
          </cell>
          <cell r="T39" t="str">
            <v/>
          </cell>
          <cell r="U39" t="str">
            <v/>
          </cell>
          <cell r="W39">
            <v>18</v>
          </cell>
        </row>
        <row r="40">
          <cell r="B40">
            <v>19</v>
          </cell>
          <cell r="J40" t="str">
            <v/>
          </cell>
          <cell r="L40" t="str">
            <v/>
          </cell>
          <cell r="M40" t="str">
            <v/>
          </cell>
          <cell r="N40" t="str">
            <v/>
          </cell>
          <cell r="O40" t="str">
            <v/>
          </cell>
          <cell r="P40" t="str">
            <v/>
          </cell>
          <cell r="Q40" t="str">
            <v/>
          </cell>
          <cell r="T40" t="str">
            <v/>
          </cell>
          <cell r="U40" t="str">
            <v/>
          </cell>
          <cell r="W40">
            <v>19</v>
          </cell>
        </row>
        <row r="41">
          <cell r="B41">
            <v>20</v>
          </cell>
          <cell r="J41" t="str">
            <v/>
          </cell>
          <cell r="L41" t="str">
            <v/>
          </cell>
          <cell r="M41" t="str">
            <v/>
          </cell>
          <cell r="N41" t="str">
            <v/>
          </cell>
          <cell r="O41" t="str">
            <v/>
          </cell>
          <cell r="P41" t="str">
            <v/>
          </cell>
          <cell r="Q41" t="str">
            <v/>
          </cell>
          <cell r="T41" t="str">
            <v/>
          </cell>
          <cell r="U41" t="str">
            <v/>
          </cell>
          <cell r="W41">
            <v>20</v>
          </cell>
        </row>
        <row r="42">
          <cell r="B42">
            <v>21</v>
          </cell>
          <cell r="J42" t="str">
            <v/>
          </cell>
          <cell r="L42" t="str">
            <v/>
          </cell>
          <cell r="M42" t="str">
            <v/>
          </cell>
          <cell r="N42" t="str">
            <v/>
          </cell>
          <cell r="O42" t="str">
            <v/>
          </cell>
          <cell r="P42" t="str">
            <v/>
          </cell>
          <cell r="Q42" t="str">
            <v/>
          </cell>
          <cell r="T42" t="str">
            <v/>
          </cell>
          <cell r="U42" t="str">
            <v/>
          </cell>
          <cell r="W42">
            <v>21</v>
          </cell>
        </row>
        <row r="43">
          <cell r="B43">
            <v>22</v>
          </cell>
          <cell r="J43" t="str">
            <v/>
          </cell>
          <cell r="L43" t="str">
            <v/>
          </cell>
          <cell r="M43" t="str">
            <v/>
          </cell>
          <cell r="N43" t="str">
            <v/>
          </cell>
          <cell r="O43" t="str">
            <v/>
          </cell>
          <cell r="P43" t="str">
            <v/>
          </cell>
          <cell r="Q43" t="str">
            <v/>
          </cell>
          <cell r="T43" t="str">
            <v/>
          </cell>
          <cell r="U43" t="str">
            <v/>
          </cell>
          <cell r="W43">
            <v>22</v>
          </cell>
        </row>
        <row r="44">
          <cell r="B44">
            <v>23</v>
          </cell>
          <cell r="J44" t="str">
            <v/>
          </cell>
          <cell r="L44" t="str">
            <v/>
          </cell>
          <cell r="M44" t="str">
            <v/>
          </cell>
          <cell r="N44" t="str">
            <v/>
          </cell>
          <cell r="O44" t="str">
            <v/>
          </cell>
          <cell r="P44" t="str">
            <v/>
          </cell>
          <cell r="Q44" t="str">
            <v/>
          </cell>
          <cell r="T44" t="str">
            <v/>
          </cell>
          <cell r="U44" t="str">
            <v/>
          </cell>
          <cell r="X44" t="str">
            <v>JUMLAH</v>
          </cell>
          <cell r="Y44">
            <v>0</v>
          </cell>
          <cell r="Z44">
            <v>0</v>
          </cell>
          <cell r="AA44">
            <v>0</v>
          </cell>
          <cell r="AB44">
            <v>0</v>
          </cell>
          <cell r="AC44">
            <v>0</v>
          </cell>
          <cell r="AD44">
            <v>0</v>
          </cell>
          <cell r="AE44">
            <v>0</v>
          </cell>
          <cell r="AF44">
            <v>0</v>
          </cell>
        </row>
        <row r="45">
          <cell r="B45">
            <v>24</v>
          </cell>
          <cell r="J45" t="str">
            <v/>
          </cell>
          <cell r="L45" t="str">
            <v/>
          </cell>
          <cell r="M45" t="str">
            <v/>
          </cell>
          <cell r="N45" t="str">
            <v/>
          </cell>
          <cell r="O45" t="str">
            <v/>
          </cell>
          <cell r="P45" t="str">
            <v/>
          </cell>
          <cell r="Q45" t="str">
            <v/>
          </cell>
          <cell r="T45" t="str">
            <v/>
          </cell>
          <cell r="U45" t="str">
            <v/>
          </cell>
          <cell r="X45" t="str">
            <v>PEK. V.O. / KLAIM</v>
          </cell>
        </row>
        <row r="46">
          <cell r="B46">
            <v>25</v>
          </cell>
          <cell r="J46" t="str">
            <v/>
          </cell>
          <cell r="L46" t="str">
            <v/>
          </cell>
          <cell r="M46" t="str">
            <v/>
          </cell>
          <cell r="N46" t="str">
            <v/>
          </cell>
          <cell r="O46" t="str">
            <v/>
          </cell>
          <cell r="P46" t="str">
            <v/>
          </cell>
          <cell r="Q46" t="str">
            <v/>
          </cell>
          <cell r="T46" t="str">
            <v/>
          </cell>
          <cell r="U46" t="str">
            <v/>
          </cell>
        </row>
        <row r="47">
          <cell r="B47">
            <v>26</v>
          </cell>
          <cell r="J47" t="str">
            <v/>
          </cell>
          <cell r="L47" t="str">
            <v/>
          </cell>
          <cell r="M47" t="str">
            <v/>
          </cell>
          <cell r="N47" t="str">
            <v/>
          </cell>
          <cell r="O47" t="str">
            <v/>
          </cell>
          <cell r="P47" t="str">
            <v/>
          </cell>
          <cell r="Q47" t="str">
            <v/>
          </cell>
          <cell r="T47" t="str">
            <v/>
          </cell>
          <cell r="U47" t="str">
            <v/>
          </cell>
        </row>
        <row r="48">
          <cell r="B48">
            <v>27</v>
          </cell>
          <cell r="J48" t="str">
            <v/>
          </cell>
          <cell r="L48" t="str">
            <v/>
          </cell>
          <cell r="M48" t="str">
            <v/>
          </cell>
          <cell r="N48" t="str">
            <v/>
          </cell>
          <cell r="O48" t="str">
            <v/>
          </cell>
          <cell r="P48" t="str">
            <v/>
          </cell>
          <cell r="Q48" t="str">
            <v/>
          </cell>
          <cell r="T48" t="str">
            <v/>
          </cell>
          <cell r="U48" t="str">
            <v/>
          </cell>
        </row>
        <row r="49">
          <cell r="B49">
            <v>28</v>
          </cell>
          <cell r="J49" t="str">
            <v/>
          </cell>
          <cell r="L49" t="str">
            <v/>
          </cell>
          <cell r="M49" t="str">
            <v/>
          </cell>
          <cell r="N49" t="str">
            <v/>
          </cell>
          <cell r="O49" t="str">
            <v/>
          </cell>
          <cell r="P49" t="str">
            <v/>
          </cell>
          <cell r="Q49" t="str">
            <v/>
          </cell>
          <cell r="T49" t="str">
            <v/>
          </cell>
          <cell r="U49" t="str">
            <v/>
          </cell>
        </row>
        <row r="50">
          <cell r="B50">
            <v>29</v>
          </cell>
          <cell r="J50" t="str">
            <v/>
          </cell>
          <cell r="L50" t="str">
            <v/>
          </cell>
          <cell r="M50" t="str">
            <v/>
          </cell>
          <cell r="N50" t="str">
            <v/>
          </cell>
          <cell r="O50" t="str">
            <v/>
          </cell>
          <cell r="P50" t="str">
            <v/>
          </cell>
          <cell r="Q50" t="str">
            <v/>
          </cell>
          <cell r="T50" t="str">
            <v/>
          </cell>
          <cell r="U50" t="str">
            <v/>
          </cell>
        </row>
        <row r="51">
          <cell r="B51">
            <v>30</v>
          </cell>
          <cell r="J51" t="str">
            <v/>
          </cell>
          <cell r="L51" t="str">
            <v/>
          </cell>
          <cell r="M51" t="str">
            <v/>
          </cell>
          <cell r="N51" t="str">
            <v/>
          </cell>
          <cell r="O51" t="str">
            <v/>
          </cell>
          <cell r="P51" t="str">
            <v/>
          </cell>
          <cell r="Q51" t="str">
            <v/>
          </cell>
          <cell r="T51" t="str">
            <v/>
          </cell>
          <cell r="U51" t="str">
            <v/>
          </cell>
        </row>
        <row r="52">
          <cell r="B52">
            <v>31</v>
          </cell>
          <cell r="J52" t="str">
            <v/>
          </cell>
          <cell r="L52" t="str">
            <v/>
          </cell>
          <cell r="M52" t="str">
            <v/>
          </cell>
          <cell r="N52" t="str">
            <v/>
          </cell>
          <cell r="O52" t="str">
            <v/>
          </cell>
          <cell r="P52" t="str">
            <v/>
          </cell>
          <cell r="Q52" t="str">
            <v/>
          </cell>
          <cell r="T52" t="str">
            <v/>
          </cell>
          <cell r="U52" t="str">
            <v/>
          </cell>
        </row>
        <row r="53">
          <cell r="B53">
            <v>32</v>
          </cell>
          <cell r="J53" t="str">
            <v/>
          </cell>
          <cell r="L53" t="str">
            <v/>
          </cell>
          <cell r="M53" t="str">
            <v/>
          </cell>
          <cell r="N53" t="str">
            <v/>
          </cell>
          <cell r="O53" t="str">
            <v/>
          </cell>
          <cell r="P53" t="str">
            <v/>
          </cell>
          <cell r="Q53" t="str">
            <v/>
          </cell>
          <cell r="T53" t="str">
            <v/>
          </cell>
          <cell r="U53" t="str">
            <v/>
          </cell>
        </row>
        <row r="54">
          <cell r="B54">
            <v>33</v>
          </cell>
          <cell r="J54" t="str">
            <v/>
          </cell>
          <cell r="L54" t="str">
            <v/>
          </cell>
          <cell r="M54" t="str">
            <v/>
          </cell>
          <cell r="N54" t="str">
            <v/>
          </cell>
          <cell r="O54" t="str">
            <v/>
          </cell>
          <cell r="P54" t="str">
            <v/>
          </cell>
          <cell r="Q54" t="str">
            <v/>
          </cell>
          <cell r="T54" t="str">
            <v/>
          </cell>
          <cell r="U54" t="str">
            <v/>
          </cell>
        </row>
        <row r="55">
          <cell r="B55">
            <v>34</v>
          </cell>
          <cell r="J55" t="str">
            <v/>
          </cell>
          <cell r="L55" t="str">
            <v/>
          </cell>
          <cell r="M55" t="str">
            <v/>
          </cell>
          <cell r="N55" t="str">
            <v/>
          </cell>
          <cell r="O55" t="str">
            <v/>
          </cell>
          <cell r="P55" t="str">
            <v/>
          </cell>
          <cell r="Q55" t="str">
            <v/>
          </cell>
          <cell r="T55" t="str">
            <v/>
          </cell>
          <cell r="U55" t="str">
            <v/>
          </cell>
        </row>
        <row r="56">
          <cell r="B56">
            <v>35</v>
          </cell>
          <cell r="J56" t="str">
            <v/>
          </cell>
          <cell r="L56" t="str">
            <v/>
          </cell>
          <cell r="M56" t="str">
            <v/>
          </cell>
          <cell r="N56" t="str">
            <v/>
          </cell>
          <cell r="O56" t="str">
            <v/>
          </cell>
          <cell r="P56" t="str">
            <v/>
          </cell>
          <cell r="Q56" t="str">
            <v/>
          </cell>
          <cell r="T56" t="str">
            <v/>
          </cell>
          <cell r="U56" t="str">
            <v/>
          </cell>
        </row>
        <row r="57">
          <cell r="B57">
            <v>36</v>
          </cell>
          <cell r="J57" t="str">
            <v/>
          </cell>
          <cell r="L57" t="str">
            <v/>
          </cell>
          <cell r="M57" t="str">
            <v/>
          </cell>
          <cell r="N57" t="str">
            <v/>
          </cell>
          <cell r="O57" t="str">
            <v/>
          </cell>
          <cell r="P57" t="str">
            <v/>
          </cell>
          <cell r="Q57" t="str">
            <v/>
          </cell>
          <cell r="T57" t="str">
            <v/>
          </cell>
          <cell r="U57" t="str">
            <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row r="69">
          <cell r="E69" t="str">
            <v>PETUNJUK PENGISIAN DATA PADA FORM LMK</v>
          </cell>
        </row>
        <row r="70">
          <cell r="E70" t="str">
            <v>LEMBAR :  4</v>
          </cell>
        </row>
        <row r="73">
          <cell r="E73" t="str">
            <v>CASH</v>
          </cell>
        </row>
        <row r="74">
          <cell r="F74" t="str">
            <v>Dropping ke Proyek</v>
          </cell>
          <cell r="I74" t="str">
            <v>:</v>
          </cell>
          <cell r="J74" t="str">
            <v>Cukup jelas  ( tidak ada perubahan )</v>
          </cell>
        </row>
        <row r="75">
          <cell r="F75" t="str">
            <v>Pembebanan Divisi / Pusat</v>
          </cell>
          <cell r="I75" t="str">
            <v>:</v>
          </cell>
          <cell r="J75" t="str">
            <v>Cukup jelas  ( tidak ada perubahan )</v>
          </cell>
        </row>
        <row r="76">
          <cell r="F76" t="str">
            <v>Mutasi Cash/Bank dari Proyek lain</v>
          </cell>
          <cell r="I76" t="str">
            <v>:</v>
          </cell>
          <cell r="J76" t="str">
            <v>Cukup jelas  ( tidak ada perubahan )</v>
          </cell>
        </row>
        <row r="77">
          <cell r="F77" t="str">
            <v>Cash lain-lain</v>
          </cell>
          <cell r="I77" t="str">
            <v>:</v>
          </cell>
          <cell r="J77" t="str">
            <v>Cukup jelas  ( tidak ada perubahan )</v>
          </cell>
        </row>
        <row r="78">
          <cell r="F78" t="str">
            <v>Potongan Pajak PPH</v>
          </cell>
          <cell r="I78" t="str">
            <v>:</v>
          </cell>
          <cell r="J78" t="str">
            <v>Cukup jelas  ( tidak ada perubahan )</v>
          </cell>
        </row>
        <row r="79">
          <cell r="F79" t="str">
            <v>PPN M</v>
          </cell>
          <cell r="I79" t="str">
            <v>:</v>
          </cell>
          <cell r="J79" t="str">
            <v>Cukup jelas  ( tidak ada perubahan )</v>
          </cell>
        </row>
        <row r="81">
          <cell r="E81" t="str">
            <v>UTANG PROYEK</v>
          </cell>
        </row>
        <row r="82">
          <cell r="F82" t="str">
            <v>Saldo Utang di Proyek</v>
          </cell>
          <cell r="I82" t="str">
            <v>:</v>
          </cell>
          <cell r="J82" t="str">
            <v>Cukup jelas, diberi penjelasan daftar utang dan jumlahnya</v>
          </cell>
        </row>
        <row r="83">
          <cell r="F83" t="str">
            <v>Biaya Akan Dibayar ( BAD )</v>
          </cell>
          <cell r="I83" t="str">
            <v>:</v>
          </cell>
          <cell r="J83" t="str">
            <v>Cukup jelas, diberi penjelasan daftar BAD dan jumlahnya</v>
          </cell>
        </row>
        <row r="84">
          <cell r="F84" t="str">
            <v>B L K</v>
          </cell>
        </row>
        <row r="85">
          <cell r="F85" t="str">
            <v>Material</v>
          </cell>
          <cell r="I85" t="str">
            <v>:</v>
          </cell>
          <cell r="J85" t="str">
            <v>Cukup jelas  ( tidak ada perubahan )</v>
          </cell>
        </row>
        <row r="86">
          <cell r="F86" t="str">
            <v>Upah</v>
          </cell>
          <cell r="I86" t="str">
            <v>:</v>
          </cell>
          <cell r="J86" t="str">
            <v>Cukup jelas  ( tidak ada perubahan )</v>
          </cell>
        </row>
        <row r="87">
          <cell r="F87" t="str">
            <v>Alat</v>
          </cell>
          <cell r="I87" t="str">
            <v>:</v>
          </cell>
          <cell r="J87" t="str">
            <v>Cukup jelas  ( tidak ada perubahan )</v>
          </cell>
        </row>
        <row r="88">
          <cell r="F88" t="str">
            <v>Sub Kontraktor</v>
          </cell>
          <cell r="I88" t="str">
            <v>:</v>
          </cell>
          <cell r="J88" t="str">
            <v>Cukup jelas  ( tidak ada perubahan )</v>
          </cell>
        </row>
        <row r="89">
          <cell r="F89" t="str">
            <v>B T L K</v>
          </cell>
        </row>
        <row r="90">
          <cell r="F90" t="str">
            <v>Biaya Pegawai</v>
          </cell>
          <cell r="I90" t="str">
            <v>:</v>
          </cell>
          <cell r="J90" t="str">
            <v>Cukup jelas  ( tidak ada perubahan )</v>
          </cell>
        </row>
        <row r="91">
          <cell r="F91" t="str">
            <v>Biaya Kendaraan</v>
          </cell>
          <cell r="I91" t="str">
            <v>:</v>
          </cell>
          <cell r="J91" t="str">
            <v>Cukup jelas  ( tidak ada perubahan )</v>
          </cell>
        </row>
        <row r="92">
          <cell r="F92" t="str">
            <v>Biaya Keuangan</v>
          </cell>
          <cell r="I92" t="str">
            <v>:</v>
          </cell>
          <cell r="J92" t="str">
            <v>Cukup jelas  ( tidak ada perubahan )</v>
          </cell>
        </row>
        <row r="93">
          <cell r="F93" t="str">
            <v>Biaya Umum</v>
          </cell>
          <cell r="I93" t="str">
            <v>:</v>
          </cell>
          <cell r="J93" t="str">
            <v>Cukup jelas  ( tidak ada perubahan )</v>
          </cell>
        </row>
        <row r="95">
          <cell r="E95" t="str">
            <v>PEMBEBANAN</v>
          </cell>
        </row>
        <row r="96">
          <cell r="F96" t="str">
            <v>Bunga Bank</v>
          </cell>
          <cell r="I96" t="str">
            <v>:</v>
          </cell>
          <cell r="J96" t="str">
            <v>Cukup jelas  ( tidak ada perubahan )</v>
          </cell>
        </row>
        <row r="97">
          <cell r="F97" t="str">
            <v>Penyusutan Alat</v>
          </cell>
          <cell r="I97" t="str">
            <v>:</v>
          </cell>
          <cell r="J97" t="str">
            <v>Cukup jelas  ( tidak ada perubahan )</v>
          </cell>
        </row>
        <row r="98">
          <cell r="F98" t="str">
            <v>Beban Pemasaran</v>
          </cell>
          <cell r="I98" t="str">
            <v>:</v>
          </cell>
          <cell r="J98" t="str">
            <v>Cukup jelas  ( tidak ada perubahan )</v>
          </cell>
        </row>
        <row r="100">
          <cell r="E100" t="str">
            <v>SALDO / PERSEDIAAN</v>
          </cell>
        </row>
        <row r="101">
          <cell r="F101" t="str">
            <v>PERSEDIAAN</v>
          </cell>
        </row>
        <row r="102">
          <cell r="F102" t="str">
            <v>Bahan baku</v>
          </cell>
          <cell r="I102" t="str">
            <v>:</v>
          </cell>
          <cell r="J102" t="str">
            <v>Cukup jelas  ( tidak ada perubahan )</v>
          </cell>
        </row>
        <row r="103">
          <cell r="F103" t="str">
            <v>Suku Cadang</v>
          </cell>
          <cell r="I103" t="str">
            <v>:</v>
          </cell>
          <cell r="J103" t="str">
            <v>Cukup jelas  ( tidak ada perubahan )</v>
          </cell>
        </row>
        <row r="104">
          <cell r="F104" t="str">
            <v>Bahan Bakar</v>
          </cell>
          <cell r="I104" t="str">
            <v>:</v>
          </cell>
          <cell r="J104" t="str">
            <v>Cukup jelas  ( tidak ada perubahan )</v>
          </cell>
        </row>
        <row r="105">
          <cell r="F105" t="str">
            <v>Lain-lain</v>
          </cell>
          <cell r="I105" t="str">
            <v>:</v>
          </cell>
          <cell r="J105" t="str">
            <v>Cukup jelas  ( tidak ada perubahan )</v>
          </cell>
        </row>
        <row r="106">
          <cell r="E106" t="str">
            <v>SALDO KAS / BANK</v>
          </cell>
          <cell r="I106" t="str">
            <v>:</v>
          </cell>
          <cell r="J106" t="str">
            <v>Cukup jelas  ( tidak ada perubahan )</v>
          </cell>
        </row>
        <row r="107">
          <cell r="E107" t="str">
            <v>BIAYA DIBAYAR DI MUKA</v>
          </cell>
          <cell r="I107" t="str">
            <v>:</v>
          </cell>
          <cell r="J107" t="str">
            <v>Cukup jelas  ( tidak ada perubahan )</v>
          </cell>
        </row>
        <row r="108">
          <cell r="E108" t="str">
            <v>SALDO PERSKOT</v>
          </cell>
          <cell r="I108" t="str">
            <v>:</v>
          </cell>
          <cell r="J108" t="str">
            <v>Cukup jelas  ( tidak ada perubahan )</v>
          </cell>
        </row>
        <row r="109">
          <cell r="E109" t="str">
            <v>PIUTANG PIHAK KETIGA</v>
          </cell>
          <cell r="I109" t="str">
            <v>:</v>
          </cell>
          <cell r="J109" t="str">
            <v>Cukup jelas  ( tidak ada perubahan )</v>
          </cell>
        </row>
        <row r="111">
          <cell r="E111" t="str">
            <v>CASH NON BIAYA ( 5 )</v>
          </cell>
          <cell r="I111" t="str">
            <v>:</v>
          </cell>
          <cell r="J111" t="str">
            <v>Cukup jelas  ( tidak ada perubahan )</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3"/>
  <dimension ref="A1:BU65833"/>
  <sheetViews>
    <sheetView tabSelected="1" view="pageBreakPreview" zoomScale="80" zoomScaleSheetLayoutView="80" workbookViewId="0">
      <selection activeCell="B12" sqref="B12:B13"/>
    </sheetView>
  </sheetViews>
  <sheetFormatPr defaultRowHeight="15.75"/>
  <cols>
    <col min="1" max="1" width="12.5703125" style="1" customWidth="1"/>
    <col min="2" max="2" width="51.28515625" style="2" customWidth="1"/>
    <col min="3" max="3" width="13.28515625" style="3" hidden="1" customWidth="1"/>
    <col min="4" max="4" width="15.42578125" style="4" customWidth="1"/>
    <col min="5" max="5" width="15" style="5" customWidth="1"/>
    <col min="6" max="6" width="15.28515625" style="5" customWidth="1"/>
    <col min="7" max="7" width="11.140625" style="2" hidden="1" customWidth="1"/>
    <col min="8" max="10" width="11.140625" style="2" customWidth="1"/>
    <col min="11" max="11" width="14.28515625" style="2" customWidth="1"/>
    <col min="12" max="13" width="12.7109375" style="2" customWidth="1"/>
    <col min="14" max="14" width="13.85546875" style="2" customWidth="1"/>
    <col min="15" max="15" width="12.7109375" style="6" customWidth="1"/>
    <col min="16" max="23" width="12.7109375" style="2" customWidth="1"/>
    <col min="24" max="24" width="6.7109375" style="7" hidden="1" customWidth="1"/>
    <col min="25" max="25" width="12.7109375" style="2" hidden="1" customWidth="1"/>
    <col min="26" max="26" width="8.85546875" style="2" hidden="1" customWidth="1"/>
    <col min="27" max="27" width="12.7109375" style="2" hidden="1" customWidth="1"/>
    <col min="28" max="28" width="1.42578125" style="2" hidden="1" customWidth="1"/>
    <col min="29" max="32" width="18.7109375" style="2" hidden="1" customWidth="1"/>
    <col min="33" max="35" width="12.7109375" style="2" customWidth="1"/>
    <col min="36" max="66" width="16.140625" style="8" customWidth="1"/>
    <col min="67" max="67" width="13.28515625" style="8" customWidth="1"/>
    <col min="68" max="70" width="13.28515625" style="2" customWidth="1"/>
    <col min="71" max="73" width="9.140625" style="2"/>
  </cols>
  <sheetData>
    <row r="1" spans="1:73" ht="16.5" thickBot="1">
      <c r="A1" s="123"/>
      <c r="B1" s="9"/>
      <c r="C1" s="124"/>
      <c r="D1" s="125"/>
      <c r="E1" s="126"/>
      <c r="F1" s="126"/>
      <c r="G1" s="9"/>
      <c r="H1" s="9"/>
      <c r="I1" s="9"/>
      <c r="J1" s="9"/>
      <c r="K1" s="9"/>
      <c r="L1" s="9"/>
      <c r="M1" s="9"/>
      <c r="N1" s="9"/>
      <c r="O1" s="127"/>
      <c r="P1" s="9"/>
      <c r="Q1" s="9"/>
      <c r="R1" s="9"/>
      <c r="S1" s="128"/>
      <c r="T1" s="128"/>
      <c r="U1" s="128"/>
      <c r="V1" s="128"/>
      <c r="W1" s="128"/>
      <c r="X1" s="9"/>
      <c r="Y1" s="9"/>
      <c r="Z1" s="9"/>
      <c r="AA1" s="7"/>
      <c r="AB1" s="7"/>
      <c r="AC1" s="7"/>
      <c r="AD1" s="7"/>
      <c r="AE1" s="7"/>
      <c r="AF1" s="7"/>
      <c r="AG1" s="7"/>
      <c r="AH1" s="7"/>
      <c r="AI1" s="7"/>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row>
    <row r="2" spans="1:73" ht="16.5" thickTop="1">
      <c r="A2" s="215"/>
      <c r="B2" s="216"/>
      <c r="C2" s="216"/>
      <c r="D2" s="216"/>
      <c r="E2" s="216"/>
      <c r="F2" s="216"/>
      <c r="G2" s="216"/>
      <c r="H2" s="216"/>
      <c r="I2" s="216"/>
      <c r="J2" s="216"/>
      <c r="K2" s="216"/>
      <c r="L2" s="216"/>
      <c r="M2" s="216"/>
      <c r="N2" s="216"/>
      <c r="O2" s="216"/>
      <c r="P2" s="216"/>
      <c r="Q2" s="216"/>
      <c r="R2" s="216"/>
      <c r="S2" s="216"/>
      <c r="T2" s="216"/>
      <c r="U2" s="216"/>
      <c r="V2" s="216"/>
      <c r="W2" s="217"/>
      <c r="X2" s="11"/>
      <c r="Y2" s="11"/>
      <c r="Z2" s="12"/>
      <c r="AA2" s="12"/>
      <c r="AB2" s="12"/>
      <c r="AC2" s="129">
        <v>40664</v>
      </c>
      <c r="AD2" s="12"/>
      <c r="AE2" s="12"/>
      <c r="AF2" s="12"/>
      <c r="AG2" s="139"/>
      <c r="AH2" s="140" t="s">
        <v>52</v>
      </c>
      <c r="AI2" s="12"/>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8"/>
      <c r="BQ2" s="8"/>
      <c r="BR2" s="8"/>
      <c r="BS2" s="8"/>
      <c r="BT2" s="8"/>
      <c r="BU2" s="8"/>
    </row>
    <row r="3" spans="1:73" ht="16.5" thickBot="1">
      <c r="A3" s="215"/>
      <c r="B3" s="216"/>
      <c r="C3" s="216"/>
      <c r="D3" s="216"/>
      <c r="E3" s="216"/>
      <c r="F3" s="216"/>
      <c r="G3" s="216"/>
      <c r="H3" s="216"/>
      <c r="I3" s="216"/>
      <c r="J3" s="216"/>
      <c r="K3" s="216"/>
      <c r="L3" s="216"/>
      <c r="M3" s="216"/>
      <c r="N3" s="216"/>
      <c r="O3" s="216"/>
      <c r="P3" s="216"/>
      <c r="Q3" s="216"/>
      <c r="R3" s="216"/>
      <c r="S3" s="216"/>
      <c r="T3" s="216"/>
      <c r="U3" s="216"/>
      <c r="V3" s="216"/>
      <c r="W3" s="217"/>
      <c r="X3" s="11"/>
      <c r="Y3" s="11"/>
      <c r="Z3" s="12"/>
      <c r="AA3" s="12"/>
      <c r="AB3" s="12"/>
      <c r="AC3" s="129">
        <v>40664</v>
      </c>
      <c r="AD3" s="12"/>
      <c r="AE3" s="12"/>
      <c r="AF3" s="12"/>
      <c r="AG3" s="159"/>
      <c r="AH3" s="141" t="s">
        <v>53</v>
      </c>
      <c r="AI3" s="12"/>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0"/>
      <c r="BQ3" s="10"/>
      <c r="BR3" s="10"/>
      <c r="BS3" s="10"/>
      <c r="BT3" s="10"/>
      <c r="BU3" s="10"/>
    </row>
    <row r="4" spans="1:73" ht="27.75" customHeight="1" thickTop="1">
      <c r="A4" s="193" t="s">
        <v>59</v>
      </c>
      <c r="B4" s="194"/>
      <c r="C4" s="167"/>
      <c r="D4" s="167"/>
      <c r="E4" s="167"/>
      <c r="F4" s="167"/>
      <c r="G4" s="167"/>
      <c r="H4" s="167"/>
      <c r="I4" s="167"/>
      <c r="J4" s="167"/>
      <c r="K4" s="167"/>
      <c r="L4" s="167"/>
      <c r="M4" s="167"/>
      <c r="N4" s="167"/>
      <c r="O4" s="167"/>
      <c r="P4" s="167"/>
      <c r="Q4" s="167"/>
      <c r="R4" s="139"/>
      <c r="S4" s="225" t="s">
        <v>52</v>
      </c>
      <c r="T4" s="225"/>
      <c r="U4" s="225"/>
      <c r="V4" s="225"/>
      <c r="W4" s="226"/>
      <c r="X4" s="167"/>
      <c r="Y4" s="167"/>
      <c r="Z4" s="167"/>
      <c r="AA4" s="167"/>
      <c r="AB4" s="167"/>
      <c r="AC4" s="167"/>
      <c r="AD4" s="167"/>
      <c r="AE4" s="139"/>
      <c r="AF4" s="140" t="s">
        <v>52</v>
      </c>
      <c r="AG4" s="15"/>
      <c r="AH4" s="15"/>
      <c r="AI4" s="15"/>
      <c r="AJ4" s="16"/>
      <c r="AK4" s="16"/>
      <c r="AL4" s="16"/>
      <c r="AM4" s="16"/>
      <c r="AN4" s="16"/>
      <c r="AO4" s="16"/>
      <c r="AP4" s="16"/>
      <c r="AQ4" s="16"/>
      <c r="AR4" s="16"/>
      <c r="AS4" s="16"/>
      <c r="AT4" s="16"/>
      <c r="AU4" s="14"/>
      <c r="AV4" s="14"/>
      <c r="AW4" s="14"/>
      <c r="AX4" s="14"/>
      <c r="AY4" s="14"/>
      <c r="AZ4" s="14"/>
      <c r="BA4" s="14"/>
      <c r="BB4" s="14"/>
      <c r="BC4" s="14"/>
      <c r="BD4" s="14"/>
      <c r="BE4" s="14"/>
      <c r="BF4" s="14"/>
      <c r="BG4" s="14"/>
      <c r="BH4" s="14"/>
      <c r="BI4" s="14"/>
      <c r="BJ4" s="14"/>
      <c r="BK4" s="14"/>
      <c r="BL4" s="14"/>
      <c r="BM4" s="14"/>
      <c r="BN4" s="14"/>
      <c r="BO4" s="14"/>
      <c r="BP4" s="10"/>
      <c r="BQ4" s="10"/>
      <c r="BR4" s="10"/>
      <c r="BS4" s="10"/>
      <c r="BT4" s="10"/>
      <c r="BU4" s="10"/>
    </row>
    <row r="5" spans="1:73" ht="28.5" customHeight="1" thickBot="1">
      <c r="A5" s="195"/>
      <c r="B5" s="196"/>
      <c r="C5" s="168"/>
      <c r="D5" s="168"/>
      <c r="E5" s="168"/>
      <c r="F5" s="168"/>
      <c r="G5" s="168"/>
      <c r="H5" s="168"/>
      <c r="I5" s="168"/>
      <c r="J5" s="168"/>
      <c r="K5" s="168"/>
      <c r="L5" s="168"/>
      <c r="M5" s="168"/>
      <c r="N5" s="168"/>
      <c r="O5" s="168"/>
      <c r="P5" s="168"/>
      <c r="Q5" s="168"/>
      <c r="R5" s="159"/>
      <c r="S5" s="227" t="s">
        <v>53</v>
      </c>
      <c r="T5" s="227"/>
      <c r="U5" s="227"/>
      <c r="V5" s="227"/>
      <c r="W5" s="228"/>
      <c r="X5" s="168"/>
      <c r="Y5" s="168"/>
      <c r="Z5" s="168"/>
      <c r="AA5" s="168"/>
      <c r="AB5" s="168"/>
      <c r="AC5" s="168"/>
      <c r="AD5" s="168"/>
      <c r="AE5" s="159"/>
      <c r="AF5" s="141" t="s">
        <v>53</v>
      </c>
      <c r="AG5" s="15"/>
      <c r="AH5" s="15"/>
      <c r="AI5" s="15"/>
      <c r="AJ5" s="16"/>
      <c r="AK5" s="16"/>
      <c r="AL5" s="16"/>
      <c r="AM5" s="16"/>
      <c r="AN5" s="16"/>
      <c r="AO5" s="16"/>
      <c r="AP5" s="16"/>
      <c r="AQ5" s="16"/>
      <c r="AR5" s="16"/>
      <c r="AS5" s="16"/>
      <c r="AT5" s="16"/>
      <c r="AU5" s="14"/>
      <c r="AV5" s="14"/>
      <c r="AW5" s="14"/>
      <c r="AX5" s="14"/>
      <c r="AY5" s="14"/>
      <c r="AZ5" s="14"/>
      <c r="BA5" s="14"/>
      <c r="BB5" s="14"/>
      <c r="BC5" s="14"/>
      <c r="BD5" s="14"/>
      <c r="BE5" s="14"/>
      <c r="BF5" s="14"/>
      <c r="BG5" s="14"/>
      <c r="BH5" s="14"/>
      <c r="BI5" s="14"/>
      <c r="BJ5" s="14"/>
      <c r="BK5" s="14"/>
      <c r="BL5" s="14"/>
      <c r="BM5" s="14"/>
      <c r="BN5" s="14"/>
      <c r="BO5" s="14"/>
      <c r="BP5" s="8"/>
      <c r="BQ5" s="8"/>
      <c r="BR5" s="8"/>
      <c r="BS5" s="8"/>
      <c r="BT5" s="8"/>
      <c r="BU5" s="8"/>
    </row>
    <row r="6" spans="1:73" ht="33.75" customHeight="1" thickTop="1" thickBot="1">
      <c r="A6" s="218" t="s">
        <v>0</v>
      </c>
      <c r="B6" s="220" t="s">
        <v>1</v>
      </c>
      <c r="C6" s="197" t="s">
        <v>3</v>
      </c>
      <c r="D6" s="221" t="s">
        <v>373</v>
      </c>
      <c r="E6" s="212" t="s">
        <v>374</v>
      </c>
      <c r="F6" s="212" t="s">
        <v>51</v>
      </c>
      <c r="G6" s="213" t="s">
        <v>4</v>
      </c>
      <c r="H6" s="222">
        <v>2011</v>
      </c>
      <c r="I6" s="223"/>
      <c r="J6" s="223"/>
      <c r="K6" s="223"/>
      <c r="L6" s="223"/>
      <c r="M6" s="223"/>
      <c r="N6" s="223"/>
      <c r="O6" s="223"/>
      <c r="P6" s="223"/>
      <c r="Q6" s="223"/>
      <c r="R6" s="224"/>
      <c r="S6" s="229">
        <v>2012</v>
      </c>
      <c r="T6" s="230"/>
      <c r="U6" s="230"/>
      <c r="V6" s="230"/>
      <c r="W6" s="231"/>
      <c r="X6" s="9"/>
      <c r="Y6" s="118"/>
      <c r="Z6" s="210" t="s">
        <v>2</v>
      </c>
      <c r="AC6" s="136" t="s">
        <v>5</v>
      </c>
      <c r="AD6" s="137" t="s">
        <v>6</v>
      </c>
      <c r="AE6" s="138" t="s">
        <v>7</v>
      </c>
      <c r="AF6" s="138" t="s">
        <v>8</v>
      </c>
      <c r="AG6" s="130"/>
      <c r="AH6" s="130"/>
      <c r="AI6" s="130"/>
      <c r="BP6" s="8"/>
      <c r="BQ6" s="8"/>
      <c r="BR6" s="8"/>
      <c r="BS6" s="8"/>
      <c r="BT6" s="8"/>
      <c r="BU6" s="8"/>
    </row>
    <row r="7" spans="1:73" ht="17.25" thickTop="1" thickBot="1">
      <c r="A7" s="219"/>
      <c r="B7" s="220"/>
      <c r="C7" s="197"/>
      <c r="D7" s="221"/>
      <c r="E7" s="212"/>
      <c r="F7" s="212"/>
      <c r="G7" s="214"/>
      <c r="H7" s="142">
        <f>E8</f>
        <v>40575</v>
      </c>
      <c r="I7" s="142">
        <v>40603</v>
      </c>
      <c r="J7" s="142">
        <v>40634</v>
      </c>
      <c r="K7" s="142">
        <v>40664</v>
      </c>
      <c r="L7" s="142">
        <v>40695</v>
      </c>
      <c r="M7" s="142">
        <v>40725</v>
      </c>
      <c r="N7" s="142">
        <v>40756</v>
      </c>
      <c r="O7" s="142">
        <v>40787</v>
      </c>
      <c r="P7" s="142">
        <v>40817</v>
      </c>
      <c r="Q7" s="142">
        <v>40848</v>
      </c>
      <c r="R7" s="142">
        <v>40878</v>
      </c>
      <c r="S7" s="143">
        <v>40909</v>
      </c>
      <c r="T7" s="143">
        <v>40940</v>
      </c>
      <c r="U7" s="143">
        <v>40969</v>
      </c>
      <c r="V7" s="143">
        <v>41000</v>
      </c>
      <c r="W7" s="143">
        <v>41030</v>
      </c>
      <c r="X7" s="9"/>
      <c r="Y7" s="118">
        <v>1</v>
      </c>
      <c r="Z7" s="210"/>
      <c r="AC7" s="144">
        <f>AC3</f>
        <v>40664</v>
      </c>
      <c r="AD7" s="145">
        <f>AC7+7</f>
        <v>40671</v>
      </c>
      <c r="AE7" s="146">
        <f>AD7+7</f>
        <v>40678</v>
      </c>
      <c r="AF7" s="146">
        <f>AE7+7</f>
        <v>40685</v>
      </c>
      <c r="AG7" s="131"/>
      <c r="AH7" s="131"/>
      <c r="AI7" s="131"/>
      <c r="AJ7" s="17">
        <f>AC7</f>
        <v>40664</v>
      </c>
      <c r="AK7" s="17">
        <f>AJ7+1</f>
        <v>40665</v>
      </c>
      <c r="AL7" s="17">
        <f t="shared" ref="AL7:BN7" si="0">AK7+1</f>
        <v>40666</v>
      </c>
      <c r="AM7" s="17">
        <f t="shared" si="0"/>
        <v>40667</v>
      </c>
      <c r="AN7" s="17">
        <f t="shared" si="0"/>
        <v>40668</v>
      </c>
      <c r="AO7" s="17">
        <f t="shared" si="0"/>
        <v>40669</v>
      </c>
      <c r="AP7" s="17">
        <f t="shared" si="0"/>
        <v>40670</v>
      </c>
      <c r="AQ7" s="17">
        <f t="shared" si="0"/>
        <v>40671</v>
      </c>
      <c r="AR7" s="17">
        <f t="shared" si="0"/>
        <v>40672</v>
      </c>
      <c r="AS7" s="17">
        <f t="shared" si="0"/>
        <v>40673</v>
      </c>
      <c r="AT7" s="17">
        <f t="shared" si="0"/>
        <v>40674</v>
      </c>
      <c r="AU7" s="17">
        <f t="shared" si="0"/>
        <v>40675</v>
      </c>
      <c r="AV7" s="17">
        <f t="shared" si="0"/>
        <v>40676</v>
      </c>
      <c r="AW7" s="17">
        <f t="shared" si="0"/>
        <v>40677</v>
      </c>
      <c r="AX7" s="17">
        <f t="shared" si="0"/>
        <v>40678</v>
      </c>
      <c r="AY7" s="17">
        <f t="shared" si="0"/>
        <v>40679</v>
      </c>
      <c r="AZ7" s="17">
        <f t="shared" si="0"/>
        <v>40680</v>
      </c>
      <c r="BA7" s="17">
        <f t="shared" si="0"/>
        <v>40681</v>
      </c>
      <c r="BB7" s="17">
        <f t="shared" si="0"/>
        <v>40682</v>
      </c>
      <c r="BC7" s="17">
        <f t="shared" si="0"/>
        <v>40683</v>
      </c>
      <c r="BD7" s="17">
        <f t="shared" si="0"/>
        <v>40684</v>
      </c>
      <c r="BE7" s="17">
        <f t="shared" si="0"/>
        <v>40685</v>
      </c>
      <c r="BF7" s="17">
        <f t="shared" si="0"/>
        <v>40686</v>
      </c>
      <c r="BG7" s="17">
        <f t="shared" si="0"/>
        <v>40687</v>
      </c>
      <c r="BH7" s="17">
        <f t="shared" si="0"/>
        <v>40688</v>
      </c>
      <c r="BI7" s="17">
        <f t="shared" si="0"/>
        <v>40689</v>
      </c>
      <c r="BJ7" s="17">
        <f t="shared" si="0"/>
        <v>40690</v>
      </c>
      <c r="BK7" s="17">
        <f t="shared" si="0"/>
        <v>40691</v>
      </c>
      <c r="BL7" s="17">
        <f t="shared" si="0"/>
        <v>40692</v>
      </c>
      <c r="BM7" s="17">
        <f t="shared" si="0"/>
        <v>40693</v>
      </c>
      <c r="BN7" s="17">
        <f t="shared" si="0"/>
        <v>40694</v>
      </c>
      <c r="BO7" s="8" t="s">
        <v>9</v>
      </c>
      <c r="BP7" s="10" t="s">
        <v>10</v>
      </c>
      <c r="BQ7" s="10" t="s">
        <v>11</v>
      </c>
      <c r="BR7" s="10" t="s">
        <v>12</v>
      </c>
      <c r="BS7" s="10" t="s">
        <v>13</v>
      </c>
      <c r="BT7" s="10"/>
      <c r="BU7" s="10"/>
    </row>
    <row r="8" spans="1:73" ht="17.25" thickTop="1" thickBot="1">
      <c r="A8" s="18"/>
      <c r="B8" s="19"/>
      <c r="C8" s="20"/>
      <c r="D8" s="21"/>
      <c r="E8" s="22">
        <f>MIN(E9:E704)</f>
        <v>40575</v>
      </c>
      <c r="F8" s="22">
        <f>MAX(F9:F704)</f>
        <v>40917</v>
      </c>
      <c r="G8" s="23"/>
      <c r="H8" s="147"/>
      <c r="I8" s="147"/>
      <c r="J8" s="147"/>
      <c r="K8" s="147"/>
      <c r="L8" s="148"/>
      <c r="M8" s="149"/>
      <c r="N8" s="149"/>
      <c r="O8" s="150"/>
      <c r="P8" s="149"/>
      <c r="Q8" s="149"/>
      <c r="R8" s="149"/>
      <c r="S8" s="147"/>
      <c r="T8" s="147"/>
      <c r="U8" s="147"/>
      <c r="V8" s="147"/>
      <c r="W8" s="147"/>
      <c r="X8" s="147"/>
      <c r="Y8" s="147"/>
      <c r="Z8" s="147"/>
      <c r="AA8" s="147"/>
      <c r="AB8" s="147"/>
      <c r="AC8" s="151"/>
      <c r="AD8" s="152"/>
      <c r="AE8" s="153"/>
      <c r="AF8" s="154"/>
      <c r="AG8" s="132" t="s">
        <v>56</v>
      </c>
      <c r="AH8" s="132"/>
      <c r="AI8" s="132"/>
      <c r="AJ8" s="25">
        <f t="shared" ref="AJ8:AS12" si="1">IF(AND(AJ$7&gt;=$E8,AJ$7&lt;=$F8),1,0)</f>
        <v>1</v>
      </c>
      <c r="AK8" s="25">
        <f t="shared" si="1"/>
        <v>1</v>
      </c>
      <c r="AL8" s="25">
        <f t="shared" si="1"/>
        <v>1</v>
      </c>
      <c r="AM8" s="25">
        <f t="shared" si="1"/>
        <v>1</v>
      </c>
      <c r="AN8" s="25">
        <f t="shared" si="1"/>
        <v>1</v>
      </c>
      <c r="AO8" s="25">
        <f t="shared" si="1"/>
        <v>1</v>
      </c>
      <c r="AP8" s="25">
        <f t="shared" si="1"/>
        <v>1</v>
      </c>
      <c r="AQ8" s="25">
        <f t="shared" si="1"/>
        <v>1</v>
      </c>
      <c r="AR8" s="25">
        <f t="shared" si="1"/>
        <v>1</v>
      </c>
      <c r="AS8" s="25">
        <f t="shared" si="1"/>
        <v>1</v>
      </c>
      <c r="AT8" s="25">
        <f t="shared" ref="AT8:BC12" si="2">IF(AND(AT$7&gt;=$E8,AT$7&lt;=$F8),1,0)</f>
        <v>1</v>
      </c>
      <c r="AU8" s="25">
        <f t="shared" si="2"/>
        <v>1</v>
      </c>
      <c r="AV8" s="25">
        <f t="shared" si="2"/>
        <v>1</v>
      </c>
      <c r="AW8" s="25">
        <f t="shared" si="2"/>
        <v>1</v>
      </c>
      <c r="AX8" s="25">
        <f t="shared" si="2"/>
        <v>1</v>
      </c>
      <c r="AY8" s="25">
        <f t="shared" si="2"/>
        <v>1</v>
      </c>
      <c r="AZ8" s="25">
        <f t="shared" si="2"/>
        <v>1</v>
      </c>
      <c r="BA8" s="25">
        <f t="shared" si="2"/>
        <v>1</v>
      </c>
      <c r="BB8" s="25">
        <f t="shared" si="2"/>
        <v>1</v>
      </c>
      <c r="BC8" s="25">
        <f t="shared" si="2"/>
        <v>1</v>
      </c>
      <c r="BD8" s="25">
        <f t="shared" ref="BD8:BN12" si="3">IF(AND(BD$7&gt;=$E8,BD$7&lt;=$F8),1,0)</f>
        <v>1</v>
      </c>
      <c r="BE8" s="25">
        <f t="shared" si="3"/>
        <v>1</v>
      </c>
      <c r="BF8" s="25">
        <f t="shared" si="3"/>
        <v>1</v>
      </c>
      <c r="BG8" s="25">
        <f t="shared" si="3"/>
        <v>1</v>
      </c>
      <c r="BH8" s="25">
        <f t="shared" si="3"/>
        <v>1</v>
      </c>
      <c r="BI8" s="25">
        <f t="shared" si="3"/>
        <v>1</v>
      </c>
      <c r="BJ8" s="25">
        <f t="shared" si="3"/>
        <v>1</v>
      </c>
      <c r="BK8" s="25">
        <f t="shared" si="3"/>
        <v>1</v>
      </c>
      <c r="BL8" s="25">
        <f t="shared" si="3"/>
        <v>1</v>
      </c>
      <c r="BM8" s="25">
        <f t="shared" si="3"/>
        <v>1</v>
      </c>
      <c r="BN8" s="25">
        <f t="shared" si="3"/>
        <v>1</v>
      </c>
      <c r="BO8" s="8">
        <f>SUM(AJ8:AP8)</f>
        <v>7</v>
      </c>
      <c r="BP8" s="8">
        <f>SUM(AQ8:AW8)</f>
        <v>7</v>
      </c>
      <c r="BQ8" s="8">
        <f>SUM(AX8:BD8)</f>
        <v>7</v>
      </c>
      <c r="BR8" s="8">
        <f>SUM(BE8:BN8)</f>
        <v>10</v>
      </c>
      <c r="BS8" s="8">
        <f>SUM(BO8:BR8)</f>
        <v>31</v>
      </c>
      <c r="BT8" s="10"/>
      <c r="BU8" s="8"/>
    </row>
    <row r="9" spans="1:73" ht="23.25" thickTop="1">
      <c r="A9" s="26" t="s">
        <v>14</v>
      </c>
      <c r="B9" s="27"/>
      <c r="C9" s="28"/>
      <c r="D9" s="29"/>
      <c r="E9" s="30"/>
      <c r="F9" s="31"/>
      <c r="G9" s="32">
        <f>(F9-E9)+1</f>
        <v>1</v>
      </c>
      <c r="H9" s="33">
        <f t="shared" ref="H9:AB9" si="4">(IF(MAX(MIN(DATE(YEAR(H$7),MONTH(H$7)+1,0),$F9)-MAX(DATE(YEAR(H$7),MONTH(H$7),1),$E9)+1,0)=0,"0",MAX(MIN(DATE(YEAR(H$7),MONTH(H$7)+1,0),$F9)-MAX(DATE(YEAR(H$7),MONTH(H$7),1),$E9)+1,0))/$G9)*$D9</f>
        <v>0</v>
      </c>
      <c r="I9" s="33">
        <f t="shared" si="4"/>
        <v>0</v>
      </c>
      <c r="J9" s="33">
        <f t="shared" si="4"/>
        <v>0</v>
      </c>
      <c r="K9" s="33">
        <f t="shared" si="4"/>
        <v>0</v>
      </c>
      <c r="L9" s="119">
        <f t="shared" si="4"/>
        <v>0</v>
      </c>
      <c r="M9" s="24">
        <f t="shared" si="4"/>
        <v>0</v>
      </c>
      <c r="N9" s="24">
        <f t="shared" si="4"/>
        <v>0</v>
      </c>
      <c r="O9" s="24">
        <f t="shared" si="4"/>
        <v>0</v>
      </c>
      <c r="P9" s="24">
        <f t="shared" si="4"/>
        <v>0</v>
      </c>
      <c r="Q9" s="24">
        <f t="shared" si="4"/>
        <v>0</v>
      </c>
      <c r="R9" s="24">
        <f t="shared" si="4"/>
        <v>0</v>
      </c>
      <c r="S9" s="33">
        <f t="shared" si="4"/>
        <v>0</v>
      </c>
      <c r="T9" s="33">
        <f t="shared" si="4"/>
        <v>0</v>
      </c>
      <c r="U9" s="33">
        <f t="shared" si="4"/>
        <v>0</v>
      </c>
      <c r="V9" s="33">
        <f t="shared" si="4"/>
        <v>0</v>
      </c>
      <c r="W9" s="33">
        <f t="shared" si="4"/>
        <v>0</v>
      </c>
      <c r="X9" s="33">
        <f t="shared" si="4"/>
        <v>0</v>
      </c>
      <c r="Y9" s="33">
        <f t="shared" si="4"/>
        <v>0</v>
      </c>
      <c r="Z9" s="33">
        <f t="shared" si="4"/>
        <v>0</v>
      </c>
      <c r="AA9" s="33">
        <f t="shared" si="4"/>
        <v>0</v>
      </c>
      <c r="AB9" s="33">
        <f t="shared" si="4"/>
        <v>0</v>
      </c>
      <c r="AC9" s="133"/>
      <c r="AD9" s="161"/>
      <c r="AE9" s="24"/>
      <c r="AF9" s="156"/>
      <c r="AG9" s="132"/>
      <c r="AH9" s="132"/>
      <c r="AI9" s="132"/>
      <c r="AJ9" s="25">
        <f t="shared" si="1"/>
        <v>0</v>
      </c>
      <c r="AK9" s="25">
        <f t="shared" si="1"/>
        <v>0</v>
      </c>
      <c r="AL9" s="25">
        <f t="shared" si="1"/>
        <v>0</v>
      </c>
      <c r="AM9" s="25">
        <f t="shared" si="1"/>
        <v>0</v>
      </c>
      <c r="AN9" s="25">
        <f t="shared" si="1"/>
        <v>0</v>
      </c>
      <c r="AO9" s="25">
        <f t="shared" si="1"/>
        <v>0</v>
      </c>
      <c r="AP9" s="25">
        <f t="shared" si="1"/>
        <v>0</v>
      </c>
      <c r="AQ9" s="25">
        <f t="shared" si="1"/>
        <v>0</v>
      </c>
      <c r="AR9" s="25">
        <f t="shared" si="1"/>
        <v>0</v>
      </c>
      <c r="AS9" s="25">
        <f t="shared" si="1"/>
        <v>0</v>
      </c>
      <c r="AT9" s="25">
        <f t="shared" si="2"/>
        <v>0</v>
      </c>
      <c r="AU9" s="25">
        <f t="shared" si="2"/>
        <v>0</v>
      </c>
      <c r="AV9" s="25">
        <f t="shared" si="2"/>
        <v>0</v>
      </c>
      <c r="AW9" s="25">
        <f t="shared" si="2"/>
        <v>0</v>
      </c>
      <c r="AX9" s="25">
        <f t="shared" si="2"/>
        <v>0</v>
      </c>
      <c r="AY9" s="25">
        <f t="shared" si="2"/>
        <v>0</v>
      </c>
      <c r="AZ9" s="25">
        <f t="shared" si="2"/>
        <v>0</v>
      </c>
      <c r="BA9" s="25">
        <f t="shared" si="2"/>
        <v>0</v>
      </c>
      <c r="BB9" s="25">
        <f t="shared" si="2"/>
        <v>0</v>
      </c>
      <c r="BC9" s="25">
        <f t="shared" si="2"/>
        <v>0</v>
      </c>
      <c r="BD9" s="25">
        <f t="shared" si="3"/>
        <v>0</v>
      </c>
      <c r="BE9" s="25">
        <f t="shared" si="3"/>
        <v>0</v>
      </c>
      <c r="BF9" s="25">
        <f t="shared" si="3"/>
        <v>0</v>
      </c>
      <c r="BG9" s="25">
        <f t="shared" si="3"/>
        <v>0</v>
      </c>
      <c r="BH9" s="25">
        <f t="shared" si="3"/>
        <v>0</v>
      </c>
      <c r="BI9" s="25">
        <f t="shared" si="3"/>
        <v>0</v>
      </c>
      <c r="BJ9" s="25">
        <f t="shared" si="3"/>
        <v>0</v>
      </c>
      <c r="BK9" s="25">
        <f t="shared" si="3"/>
        <v>0</v>
      </c>
      <c r="BL9" s="25">
        <f t="shared" si="3"/>
        <v>0</v>
      </c>
      <c r="BM9" s="25">
        <f t="shared" si="3"/>
        <v>0</v>
      </c>
      <c r="BN9" s="25">
        <f t="shared" si="3"/>
        <v>0</v>
      </c>
      <c r="BO9" s="8">
        <f t="shared" ref="BO9:BO120" si="5">SUM(AJ9:AP9)</f>
        <v>0</v>
      </c>
      <c r="BP9" s="8">
        <f t="shared" ref="BP9:BP120" si="6">SUM(AQ9:AW9)</f>
        <v>0</v>
      </c>
      <c r="BQ9" s="8">
        <f t="shared" ref="BQ9:BQ120" si="7">SUM(AX9:BD9)</f>
        <v>0</v>
      </c>
      <c r="BR9" s="8">
        <f t="shared" ref="BR9:BR120" si="8">SUM(BE9:BN9)</f>
        <v>0</v>
      </c>
      <c r="BS9" s="8">
        <f t="shared" ref="BS9:BS120" si="9">SUM(BO9:BR9)</f>
        <v>0</v>
      </c>
      <c r="BT9" s="10"/>
      <c r="BU9" s="10"/>
    </row>
    <row r="10" spans="1:73" ht="22.5">
      <c r="A10" s="34" t="s">
        <v>356</v>
      </c>
      <c r="B10" s="35"/>
      <c r="C10" s="36"/>
      <c r="D10" s="37"/>
      <c r="E10" s="38"/>
      <c r="F10" s="40"/>
      <c r="G10" s="32">
        <f>(F10-E10)+1</f>
        <v>1</v>
      </c>
      <c r="H10" s="33">
        <f t="shared" ref="H10:W12" si="10">(IF(MAX(MIN(DATE(YEAR(H$7),MONTH(H$7)+1,0),$F10)-MAX(DATE(YEAR(H$7),MONTH(H$7),1),$E10)+1,0)=0,"0",MAX(MIN(DATE(YEAR(H$7),MONTH(H$7)+1,0),$F10)-MAX(DATE(YEAR(H$7),MONTH(H$7),1),$E10)+1,0))/$G10)*$D10</f>
        <v>0</v>
      </c>
      <c r="I10" s="33">
        <f t="shared" si="10"/>
        <v>0</v>
      </c>
      <c r="J10" s="33">
        <f t="shared" si="10"/>
        <v>0</v>
      </c>
      <c r="K10" s="33">
        <f t="shared" si="10"/>
        <v>0</v>
      </c>
      <c r="L10" s="119">
        <f t="shared" si="10"/>
        <v>0</v>
      </c>
      <c r="M10" s="24">
        <f t="shared" si="10"/>
        <v>0</v>
      </c>
      <c r="N10" s="24">
        <f t="shared" si="10"/>
        <v>0</v>
      </c>
      <c r="O10" s="24">
        <f t="shared" si="10"/>
        <v>0</v>
      </c>
      <c r="P10" s="24">
        <f t="shared" si="10"/>
        <v>0</v>
      </c>
      <c r="Q10" s="24">
        <f t="shared" si="10"/>
        <v>0</v>
      </c>
      <c r="R10" s="24">
        <f t="shared" si="10"/>
        <v>0</v>
      </c>
      <c r="S10" s="33">
        <f t="shared" si="10"/>
        <v>0</v>
      </c>
      <c r="T10" s="33">
        <f t="shared" si="10"/>
        <v>0</v>
      </c>
      <c r="U10" s="33">
        <f t="shared" si="10"/>
        <v>0</v>
      </c>
      <c r="V10" s="33">
        <f t="shared" si="10"/>
        <v>0</v>
      </c>
      <c r="W10" s="33">
        <f t="shared" si="10"/>
        <v>0</v>
      </c>
      <c r="X10" s="41"/>
      <c r="Y10" s="42">
        <v>0.04</v>
      </c>
      <c r="Z10" s="43">
        <v>4</v>
      </c>
      <c r="AA10" s="157">
        <f>SUM(K10:W10)-G10</f>
        <v>-1</v>
      </c>
      <c r="AB10" s="158"/>
      <c r="AC10" s="133"/>
      <c r="AD10" s="161"/>
      <c r="AE10" s="24"/>
      <c r="AF10" s="156"/>
      <c r="AG10" s="132"/>
      <c r="AH10" s="132"/>
      <c r="AI10" s="132"/>
      <c r="AJ10" s="25">
        <f t="shared" si="1"/>
        <v>0</v>
      </c>
      <c r="AK10" s="25">
        <f t="shared" si="1"/>
        <v>0</v>
      </c>
      <c r="AL10" s="25">
        <f t="shared" si="1"/>
        <v>0</v>
      </c>
      <c r="AM10" s="25">
        <f t="shared" si="1"/>
        <v>0</v>
      </c>
      <c r="AN10" s="25">
        <f t="shared" si="1"/>
        <v>0</v>
      </c>
      <c r="AO10" s="25">
        <f t="shared" si="1"/>
        <v>0</v>
      </c>
      <c r="AP10" s="25">
        <f t="shared" si="1"/>
        <v>0</v>
      </c>
      <c r="AQ10" s="25">
        <f t="shared" si="1"/>
        <v>0</v>
      </c>
      <c r="AR10" s="25">
        <f t="shared" si="1"/>
        <v>0</v>
      </c>
      <c r="AS10" s="25">
        <f t="shared" si="1"/>
        <v>0</v>
      </c>
      <c r="AT10" s="25">
        <f t="shared" si="2"/>
        <v>0</v>
      </c>
      <c r="AU10" s="25">
        <f t="shared" si="2"/>
        <v>0</v>
      </c>
      <c r="AV10" s="25">
        <f t="shared" si="2"/>
        <v>0</v>
      </c>
      <c r="AW10" s="25">
        <f t="shared" si="2"/>
        <v>0</v>
      </c>
      <c r="AX10" s="25">
        <f t="shared" si="2"/>
        <v>0</v>
      </c>
      <c r="AY10" s="25">
        <f t="shared" si="2"/>
        <v>0</v>
      </c>
      <c r="AZ10" s="25">
        <f t="shared" si="2"/>
        <v>0</v>
      </c>
      <c r="BA10" s="25">
        <f t="shared" si="2"/>
        <v>0</v>
      </c>
      <c r="BB10" s="25">
        <f t="shared" si="2"/>
        <v>0</v>
      </c>
      <c r="BC10" s="25">
        <f t="shared" si="2"/>
        <v>0</v>
      </c>
      <c r="BD10" s="25">
        <f t="shared" si="3"/>
        <v>0</v>
      </c>
      <c r="BE10" s="25">
        <f t="shared" si="3"/>
        <v>0</v>
      </c>
      <c r="BF10" s="25">
        <f t="shared" si="3"/>
        <v>0</v>
      </c>
      <c r="BG10" s="25">
        <f t="shared" si="3"/>
        <v>0</v>
      </c>
      <c r="BH10" s="25">
        <f t="shared" si="3"/>
        <v>0</v>
      </c>
      <c r="BI10" s="25">
        <f t="shared" si="3"/>
        <v>0</v>
      </c>
      <c r="BJ10" s="25">
        <f t="shared" si="3"/>
        <v>0</v>
      </c>
      <c r="BK10" s="25">
        <f t="shared" si="3"/>
        <v>0</v>
      </c>
      <c r="BL10" s="25">
        <f t="shared" si="3"/>
        <v>0</v>
      </c>
      <c r="BM10" s="25">
        <f t="shared" si="3"/>
        <v>0</v>
      </c>
      <c r="BN10" s="25">
        <f t="shared" si="3"/>
        <v>0</v>
      </c>
      <c r="BO10" s="8">
        <f t="shared" si="5"/>
        <v>0</v>
      </c>
      <c r="BP10" s="8">
        <f t="shared" si="6"/>
        <v>0</v>
      </c>
      <c r="BQ10" s="8">
        <f t="shared" si="7"/>
        <v>0</v>
      </c>
      <c r="BR10" s="8">
        <f t="shared" si="8"/>
        <v>0</v>
      </c>
      <c r="BS10" s="8">
        <f t="shared" si="9"/>
        <v>0</v>
      </c>
      <c r="BT10" s="10"/>
      <c r="BU10" s="8"/>
    </row>
    <row r="11" spans="1:73" ht="23.25" thickBot="1">
      <c r="A11" s="44" t="s">
        <v>15</v>
      </c>
      <c r="B11" s="45"/>
      <c r="C11" s="46"/>
      <c r="D11" s="47"/>
      <c r="E11" s="48"/>
      <c r="F11" s="49"/>
      <c r="G11" s="32">
        <f>(F11-E11)+1</f>
        <v>1</v>
      </c>
      <c r="H11" s="33">
        <f t="shared" si="10"/>
        <v>0</v>
      </c>
      <c r="I11" s="33">
        <f t="shared" si="10"/>
        <v>0</v>
      </c>
      <c r="J11" s="33">
        <f t="shared" si="10"/>
        <v>0</v>
      </c>
      <c r="K11" s="33">
        <f t="shared" si="10"/>
        <v>0</v>
      </c>
      <c r="L11" s="119">
        <f t="shared" si="10"/>
        <v>0</v>
      </c>
      <c r="M11" s="24">
        <f t="shared" si="10"/>
        <v>0</v>
      </c>
      <c r="N11" s="24">
        <f t="shared" si="10"/>
        <v>0</v>
      </c>
      <c r="O11" s="24">
        <f t="shared" si="10"/>
        <v>0</v>
      </c>
      <c r="P11" s="24">
        <f t="shared" si="10"/>
        <v>0</v>
      </c>
      <c r="Q11" s="24">
        <f t="shared" si="10"/>
        <v>0</v>
      </c>
      <c r="R11" s="24">
        <f t="shared" si="10"/>
        <v>0</v>
      </c>
      <c r="S11" s="33">
        <f t="shared" si="10"/>
        <v>0</v>
      </c>
      <c r="T11" s="33">
        <f t="shared" si="10"/>
        <v>0</v>
      </c>
      <c r="U11" s="33">
        <f t="shared" si="10"/>
        <v>0</v>
      </c>
      <c r="V11" s="33">
        <f t="shared" si="10"/>
        <v>0</v>
      </c>
      <c r="W11" s="33">
        <f t="shared" si="10"/>
        <v>0</v>
      </c>
      <c r="X11" s="41"/>
      <c r="Y11" s="42">
        <v>0.08</v>
      </c>
      <c r="Z11" s="50">
        <v>5</v>
      </c>
      <c r="AA11" s="157">
        <f>SUM(K11:W11)-G11</f>
        <v>-1</v>
      </c>
      <c r="AB11" s="158"/>
      <c r="AC11" s="133"/>
      <c r="AD11" s="161"/>
      <c r="AE11" s="24"/>
      <c r="AF11" s="156"/>
      <c r="AG11" s="132"/>
      <c r="AH11" s="132"/>
      <c r="AI11" s="132"/>
      <c r="AJ11" s="25">
        <f t="shared" si="1"/>
        <v>0</v>
      </c>
      <c r="AK11" s="25">
        <f t="shared" si="1"/>
        <v>0</v>
      </c>
      <c r="AL11" s="25">
        <f t="shared" si="1"/>
        <v>0</v>
      </c>
      <c r="AM11" s="25">
        <f t="shared" si="1"/>
        <v>0</v>
      </c>
      <c r="AN11" s="25">
        <f t="shared" si="1"/>
        <v>0</v>
      </c>
      <c r="AO11" s="25">
        <f t="shared" si="1"/>
        <v>0</v>
      </c>
      <c r="AP11" s="25">
        <f t="shared" si="1"/>
        <v>0</v>
      </c>
      <c r="AQ11" s="25">
        <f t="shared" si="1"/>
        <v>0</v>
      </c>
      <c r="AR11" s="25">
        <f t="shared" si="1"/>
        <v>0</v>
      </c>
      <c r="AS11" s="25">
        <f t="shared" si="1"/>
        <v>0</v>
      </c>
      <c r="AT11" s="25">
        <f t="shared" si="2"/>
        <v>0</v>
      </c>
      <c r="AU11" s="25">
        <f t="shared" si="2"/>
        <v>0</v>
      </c>
      <c r="AV11" s="25">
        <f t="shared" si="2"/>
        <v>0</v>
      </c>
      <c r="AW11" s="25">
        <f t="shared" si="2"/>
        <v>0</v>
      </c>
      <c r="AX11" s="25">
        <f t="shared" si="2"/>
        <v>0</v>
      </c>
      <c r="AY11" s="25">
        <f t="shared" si="2"/>
        <v>0</v>
      </c>
      <c r="AZ11" s="25">
        <f t="shared" si="2"/>
        <v>0</v>
      </c>
      <c r="BA11" s="25">
        <f t="shared" si="2"/>
        <v>0</v>
      </c>
      <c r="BB11" s="25">
        <f t="shared" si="2"/>
        <v>0</v>
      </c>
      <c r="BC11" s="25">
        <f t="shared" si="2"/>
        <v>0</v>
      </c>
      <c r="BD11" s="25">
        <f t="shared" si="3"/>
        <v>0</v>
      </c>
      <c r="BE11" s="25">
        <f t="shared" si="3"/>
        <v>0</v>
      </c>
      <c r="BF11" s="25">
        <f t="shared" si="3"/>
        <v>0</v>
      </c>
      <c r="BG11" s="25">
        <f t="shared" si="3"/>
        <v>0</v>
      </c>
      <c r="BH11" s="25">
        <f t="shared" si="3"/>
        <v>0</v>
      </c>
      <c r="BI11" s="25">
        <f t="shared" si="3"/>
        <v>0</v>
      </c>
      <c r="BJ11" s="25">
        <f t="shared" si="3"/>
        <v>0</v>
      </c>
      <c r="BK11" s="25">
        <f t="shared" si="3"/>
        <v>0</v>
      </c>
      <c r="BL11" s="25">
        <f t="shared" si="3"/>
        <v>0</v>
      </c>
      <c r="BM11" s="25">
        <f t="shared" si="3"/>
        <v>0</v>
      </c>
      <c r="BN11" s="25">
        <f t="shared" si="3"/>
        <v>0</v>
      </c>
      <c r="BO11" s="8">
        <f t="shared" si="5"/>
        <v>0</v>
      </c>
      <c r="BP11" s="8">
        <f t="shared" si="6"/>
        <v>0</v>
      </c>
      <c r="BQ11" s="8">
        <f t="shared" si="7"/>
        <v>0</v>
      </c>
      <c r="BR11" s="8">
        <f t="shared" si="8"/>
        <v>0</v>
      </c>
      <c r="BS11" s="8">
        <f t="shared" si="9"/>
        <v>0</v>
      </c>
      <c r="BT11" s="10"/>
      <c r="BU11" s="10"/>
    </row>
    <row r="12" spans="1:73" ht="16.5" thickTop="1">
      <c r="A12" s="211" t="s">
        <v>60</v>
      </c>
      <c r="B12" s="202" t="s">
        <v>16</v>
      </c>
      <c r="C12" s="198">
        <v>0.99917710281591299</v>
      </c>
      <c r="D12" s="204">
        <v>154.13200000001234</v>
      </c>
      <c r="E12" s="208">
        <v>40584</v>
      </c>
      <c r="F12" s="206">
        <v>40754</v>
      </c>
      <c r="G12" s="32">
        <f>(F12-E12)+1</f>
        <v>171</v>
      </c>
      <c r="H12" s="155">
        <f t="shared" si="10"/>
        <v>17.125777777779149</v>
      </c>
      <c r="I12" s="155">
        <f t="shared" si="10"/>
        <v>27.942058479534399</v>
      </c>
      <c r="J12" s="155">
        <f t="shared" si="10"/>
        <v>27.040701754388127</v>
      </c>
      <c r="K12" s="155">
        <f t="shared" si="10"/>
        <v>27.942058479534399</v>
      </c>
      <c r="L12" s="155">
        <f t="shared" si="10"/>
        <v>27.040701754388127</v>
      </c>
      <c r="M12" s="155">
        <f t="shared" si="10"/>
        <v>27.040701754388127</v>
      </c>
      <c r="N12" s="155">
        <f t="shared" si="10"/>
        <v>0</v>
      </c>
      <c r="O12" s="155">
        <f t="shared" si="10"/>
        <v>0</v>
      </c>
      <c r="P12" s="155">
        <f t="shared" si="10"/>
        <v>0</v>
      </c>
      <c r="Q12" s="155">
        <f t="shared" si="10"/>
        <v>0</v>
      </c>
      <c r="R12" s="155">
        <f t="shared" si="10"/>
        <v>0</v>
      </c>
      <c r="S12" s="155">
        <f t="shared" si="10"/>
        <v>0</v>
      </c>
      <c r="T12" s="155">
        <f t="shared" si="10"/>
        <v>0</v>
      </c>
      <c r="U12" s="155">
        <f t="shared" si="10"/>
        <v>0</v>
      </c>
      <c r="V12" s="155">
        <f t="shared" si="10"/>
        <v>0</v>
      </c>
      <c r="W12" s="155">
        <f t="shared" si="10"/>
        <v>0</v>
      </c>
      <c r="X12" s="155"/>
      <c r="Y12" s="155">
        <v>0.05</v>
      </c>
      <c r="Z12" s="155">
        <v>7</v>
      </c>
      <c r="AA12" s="155">
        <f>SUM(K12:W12)-G12</f>
        <v>-88.976538011689343</v>
      </c>
      <c r="AB12" s="155"/>
      <c r="AC12" s="160">
        <f>IF(BO12&gt;0,(BO12/BS12)*$K12,0)</f>
        <v>6.309497076023896</v>
      </c>
      <c r="AD12" s="161">
        <f>IF(BP12&gt;0,(BP12/BS12)*$K12,0)</f>
        <v>6.309497076023896</v>
      </c>
      <c r="AE12" s="155">
        <f>IF(BQ12&gt;0,(BQ12/BS12)*$K12,0)</f>
        <v>6.309497076023896</v>
      </c>
      <c r="AF12" s="164">
        <f>IF(BR12&gt;0,(BR12/BS12)*$K12,0)</f>
        <v>9.0135672514627085</v>
      </c>
      <c r="AG12" s="132" t="s">
        <v>55</v>
      </c>
      <c r="AH12" s="132">
        <f>SUBTOTAL(9,H12:W12)-D12</f>
        <v>0</v>
      </c>
      <c r="AI12" s="132"/>
      <c r="AJ12" s="25">
        <f t="shared" si="1"/>
        <v>1</v>
      </c>
      <c r="AK12" s="25">
        <f t="shared" si="1"/>
        <v>1</v>
      </c>
      <c r="AL12" s="25">
        <f t="shared" si="1"/>
        <v>1</v>
      </c>
      <c r="AM12" s="25">
        <f t="shared" si="1"/>
        <v>1</v>
      </c>
      <c r="AN12" s="25">
        <f t="shared" si="1"/>
        <v>1</v>
      </c>
      <c r="AO12" s="25">
        <f t="shared" si="1"/>
        <v>1</v>
      </c>
      <c r="AP12" s="25">
        <f t="shared" si="1"/>
        <v>1</v>
      </c>
      <c r="AQ12" s="25">
        <f t="shared" si="1"/>
        <v>1</v>
      </c>
      <c r="AR12" s="25">
        <f t="shared" si="1"/>
        <v>1</v>
      </c>
      <c r="AS12" s="25">
        <f t="shared" si="1"/>
        <v>1</v>
      </c>
      <c r="AT12" s="25">
        <f t="shared" si="2"/>
        <v>1</v>
      </c>
      <c r="AU12" s="25">
        <f t="shared" si="2"/>
        <v>1</v>
      </c>
      <c r="AV12" s="25">
        <f t="shared" si="2"/>
        <v>1</v>
      </c>
      <c r="AW12" s="25">
        <f t="shared" si="2"/>
        <v>1</v>
      </c>
      <c r="AX12" s="25">
        <f t="shared" si="2"/>
        <v>1</v>
      </c>
      <c r="AY12" s="25">
        <f t="shared" si="2"/>
        <v>1</v>
      </c>
      <c r="AZ12" s="25">
        <f t="shared" si="2"/>
        <v>1</v>
      </c>
      <c r="BA12" s="25">
        <f t="shared" si="2"/>
        <v>1</v>
      </c>
      <c r="BB12" s="25">
        <f t="shared" si="2"/>
        <v>1</v>
      </c>
      <c r="BC12" s="25">
        <f t="shared" si="2"/>
        <v>1</v>
      </c>
      <c r="BD12" s="25">
        <f t="shared" si="3"/>
        <v>1</v>
      </c>
      <c r="BE12" s="25">
        <f t="shared" si="3"/>
        <v>1</v>
      </c>
      <c r="BF12" s="25">
        <f t="shared" si="3"/>
        <v>1</v>
      </c>
      <c r="BG12" s="25">
        <f t="shared" si="3"/>
        <v>1</v>
      </c>
      <c r="BH12" s="25">
        <f t="shared" si="3"/>
        <v>1</v>
      </c>
      <c r="BI12" s="25">
        <f t="shared" si="3"/>
        <v>1</v>
      </c>
      <c r="BJ12" s="25">
        <f t="shared" si="3"/>
        <v>1</v>
      </c>
      <c r="BK12" s="25">
        <f t="shared" si="3"/>
        <v>1</v>
      </c>
      <c r="BL12" s="25">
        <f t="shared" si="3"/>
        <v>1</v>
      </c>
      <c r="BM12" s="25">
        <f t="shared" si="3"/>
        <v>1</v>
      </c>
      <c r="BN12" s="25">
        <f t="shared" si="3"/>
        <v>1</v>
      </c>
      <c r="BO12" s="8">
        <f t="shared" si="5"/>
        <v>7</v>
      </c>
      <c r="BP12" s="8">
        <f t="shared" si="6"/>
        <v>7</v>
      </c>
      <c r="BQ12" s="8">
        <f t="shared" si="7"/>
        <v>7</v>
      </c>
      <c r="BR12" s="8">
        <f t="shared" si="8"/>
        <v>10</v>
      </c>
      <c r="BS12" s="8">
        <f t="shared" si="9"/>
        <v>31</v>
      </c>
      <c r="BT12" s="10"/>
      <c r="BU12" s="8"/>
    </row>
    <row r="13" spans="1:73" ht="16.5" thickBot="1">
      <c r="A13" s="201"/>
      <c r="B13" s="203"/>
      <c r="C13" s="199"/>
      <c r="D13" s="205"/>
      <c r="E13" s="209"/>
      <c r="F13" s="207"/>
      <c r="G13" s="32"/>
      <c r="H13" s="155">
        <v>35</v>
      </c>
      <c r="I13" s="155">
        <v>35</v>
      </c>
      <c r="J13" s="155">
        <v>35</v>
      </c>
      <c r="K13" s="155">
        <v>35</v>
      </c>
      <c r="L13" s="155"/>
      <c r="M13" s="155"/>
      <c r="N13" s="155"/>
      <c r="O13" s="155"/>
      <c r="P13" s="155"/>
      <c r="Q13" s="155"/>
      <c r="R13" s="155"/>
      <c r="S13" s="155"/>
      <c r="T13" s="155"/>
      <c r="U13" s="155"/>
      <c r="V13" s="155"/>
      <c r="W13" s="155"/>
      <c r="X13" s="155"/>
      <c r="Y13" s="155"/>
      <c r="Z13" s="155"/>
      <c r="AA13" s="155"/>
      <c r="AB13" s="155"/>
      <c r="AC13" s="160" t="e">
        <f>VLOOKUP(A12,#REF!,3,FALSE)</f>
        <v>#REF!</v>
      </c>
      <c r="AD13" s="161"/>
      <c r="AE13" s="155"/>
      <c r="AF13" s="164"/>
      <c r="AG13" s="132" t="s">
        <v>54</v>
      </c>
      <c r="AH13" s="132"/>
      <c r="AI13" s="132"/>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P13" s="8"/>
      <c r="BQ13" s="8"/>
      <c r="BR13" s="8"/>
      <c r="BS13" s="8"/>
      <c r="BT13" s="8"/>
      <c r="BU13" s="8"/>
    </row>
    <row r="14" spans="1:73" ht="16.5" thickTop="1">
      <c r="A14" s="200" t="s">
        <v>61</v>
      </c>
      <c r="B14" s="202" t="s">
        <v>17</v>
      </c>
      <c r="C14" s="198">
        <v>0.62217215612071441</v>
      </c>
      <c r="D14" s="204">
        <v>47124.200000000012</v>
      </c>
      <c r="E14" s="208">
        <v>40575</v>
      </c>
      <c r="F14" s="206">
        <v>40754</v>
      </c>
      <c r="G14" s="32">
        <f>(F14-E14)+1</f>
        <v>180</v>
      </c>
      <c r="H14" s="155">
        <f t="shared" ref="H14:W14" si="11">(IF(MAX(MIN(DATE(YEAR(H$7),MONTH(H$7)+1,0),$F14)-MAX(DATE(YEAR(H$7),MONTH(H$7),1),$E14)+1,0)=0,"0",MAX(MIN(DATE(YEAR(H$7),MONTH(H$7)+1,0),$F14)-MAX(DATE(YEAR(H$7),MONTH(H$7),1),$E14)+1,0))/$G14)*$D14</f>
        <v>7330.4311111111128</v>
      </c>
      <c r="I14" s="155">
        <f t="shared" si="11"/>
        <v>8115.8344444444465</v>
      </c>
      <c r="J14" s="155">
        <f t="shared" si="11"/>
        <v>7854.0333333333347</v>
      </c>
      <c r="K14" s="155">
        <f t="shared" si="11"/>
        <v>8115.8344444444465</v>
      </c>
      <c r="L14" s="155">
        <f t="shared" si="11"/>
        <v>7854.0333333333347</v>
      </c>
      <c r="M14" s="155">
        <f t="shared" si="11"/>
        <v>7854.0333333333347</v>
      </c>
      <c r="N14" s="155">
        <f t="shared" si="11"/>
        <v>0</v>
      </c>
      <c r="O14" s="155">
        <f t="shared" si="11"/>
        <v>0</v>
      </c>
      <c r="P14" s="155">
        <f t="shared" si="11"/>
        <v>0</v>
      </c>
      <c r="Q14" s="155">
        <f t="shared" si="11"/>
        <v>0</v>
      </c>
      <c r="R14" s="155">
        <f t="shared" si="11"/>
        <v>0</v>
      </c>
      <c r="S14" s="155">
        <f t="shared" si="11"/>
        <v>0</v>
      </c>
      <c r="T14" s="155">
        <f t="shared" si="11"/>
        <v>0</v>
      </c>
      <c r="U14" s="155">
        <f t="shared" si="11"/>
        <v>0</v>
      </c>
      <c r="V14" s="155">
        <f t="shared" si="11"/>
        <v>0</v>
      </c>
      <c r="W14" s="155">
        <f t="shared" si="11"/>
        <v>0</v>
      </c>
      <c r="X14" s="155"/>
      <c r="Y14" s="155">
        <v>0.06</v>
      </c>
      <c r="Z14" s="155">
        <v>8</v>
      </c>
      <c r="AA14" s="155">
        <f>SUM(K14:W14)-G14</f>
        <v>23643.901111111118</v>
      </c>
      <c r="AB14" s="155"/>
      <c r="AC14" s="160">
        <f t="shared" ref="AC14:AC127" si="12">IF(BO14&gt;0,(BO14/BS14)*$K14,0)</f>
        <v>1832.6077777777782</v>
      </c>
      <c r="AD14" s="161">
        <f t="shared" ref="AD14:AD127" si="13">IF(BP14&gt;0,(BP14/BS14)*$K14,0)</f>
        <v>1832.6077777777782</v>
      </c>
      <c r="AE14" s="155">
        <f t="shared" ref="AE14:AE127" si="14">IF(BQ14&gt;0,(BQ14/BS14)*$K14,0)</f>
        <v>1832.6077777777782</v>
      </c>
      <c r="AF14" s="164">
        <f t="shared" ref="AF14:AF127" si="15">IF(BR14&gt;0,(BR14/BS14)*$K14,0)</f>
        <v>2618.0111111111119</v>
      </c>
      <c r="AG14" s="132" t="s">
        <v>55</v>
      </c>
      <c r="AH14" s="132">
        <f>SUBTOTAL(9,H14:W14)-D14</f>
        <v>0</v>
      </c>
      <c r="AI14" s="132"/>
      <c r="AJ14" s="25">
        <f t="shared" ref="AJ14:BN14" si="16">IF(AND(AJ$7&gt;=$E14,AJ$7&lt;=$F14),1,0)</f>
        <v>1</v>
      </c>
      <c r="AK14" s="25">
        <f t="shared" si="16"/>
        <v>1</v>
      </c>
      <c r="AL14" s="25">
        <f t="shared" si="16"/>
        <v>1</v>
      </c>
      <c r="AM14" s="25">
        <f t="shared" si="16"/>
        <v>1</v>
      </c>
      <c r="AN14" s="25">
        <f t="shared" si="16"/>
        <v>1</v>
      </c>
      <c r="AO14" s="25">
        <f t="shared" si="16"/>
        <v>1</v>
      </c>
      <c r="AP14" s="25">
        <f t="shared" si="16"/>
        <v>1</v>
      </c>
      <c r="AQ14" s="25">
        <f t="shared" si="16"/>
        <v>1</v>
      </c>
      <c r="AR14" s="25">
        <f t="shared" si="16"/>
        <v>1</v>
      </c>
      <c r="AS14" s="25">
        <f t="shared" si="16"/>
        <v>1</v>
      </c>
      <c r="AT14" s="25">
        <f t="shared" si="16"/>
        <v>1</v>
      </c>
      <c r="AU14" s="25">
        <f t="shared" si="16"/>
        <v>1</v>
      </c>
      <c r="AV14" s="25">
        <f t="shared" si="16"/>
        <v>1</v>
      </c>
      <c r="AW14" s="25">
        <f t="shared" si="16"/>
        <v>1</v>
      </c>
      <c r="AX14" s="25">
        <f t="shared" si="16"/>
        <v>1</v>
      </c>
      <c r="AY14" s="25">
        <f t="shared" si="16"/>
        <v>1</v>
      </c>
      <c r="AZ14" s="25">
        <f t="shared" si="16"/>
        <v>1</v>
      </c>
      <c r="BA14" s="25">
        <f t="shared" si="16"/>
        <v>1</v>
      </c>
      <c r="BB14" s="25">
        <f t="shared" si="16"/>
        <v>1</v>
      </c>
      <c r="BC14" s="25">
        <f t="shared" si="16"/>
        <v>1</v>
      </c>
      <c r="BD14" s="25">
        <f t="shared" si="16"/>
        <v>1</v>
      </c>
      <c r="BE14" s="25">
        <f t="shared" si="16"/>
        <v>1</v>
      </c>
      <c r="BF14" s="25">
        <f t="shared" si="16"/>
        <v>1</v>
      </c>
      <c r="BG14" s="25">
        <f t="shared" si="16"/>
        <v>1</v>
      </c>
      <c r="BH14" s="25">
        <f t="shared" si="16"/>
        <v>1</v>
      </c>
      <c r="BI14" s="25">
        <f t="shared" si="16"/>
        <v>1</v>
      </c>
      <c r="BJ14" s="25">
        <f t="shared" si="16"/>
        <v>1</v>
      </c>
      <c r="BK14" s="25">
        <f t="shared" si="16"/>
        <v>1</v>
      </c>
      <c r="BL14" s="25">
        <f t="shared" si="16"/>
        <v>1</v>
      </c>
      <c r="BM14" s="25">
        <f t="shared" si="16"/>
        <v>1</v>
      </c>
      <c r="BN14" s="25">
        <f t="shared" si="16"/>
        <v>1</v>
      </c>
      <c r="BO14" s="8">
        <f t="shared" si="5"/>
        <v>7</v>
      </c>
      <c r="BP14" s="8">
        <f t="shared" si="6"/>
        <v>7</v>
      </c>
      <c r="BQ14" s="8">
        <f t="shared" si="7"/>
        <v>7</v>
      </c>
      <c r="BR14" s="8">
        <f t="shared" si="8"/>
        <v>10</v>
      </c>
      <c r="BS14" s="8">
        <f t="shared" si="9"/>
        <v>31</v>
      </c>
      <c r="BT14" s="10"/>
      <c r="BU14" s="10"/>
    </row>
    <row r="15" spans="1:73" ht="16.5" customHeight="1" thickBot="1">
      <c r="A15" s="201"/>
      <c r="B15" s="203"/>
      <c r="C15" s="199"/>
      <c r="D15" s="205"/>
      <c r="E15" s="209"/>
      <c r="F15" s="207"/>
      <c r="G15" s="32"/>
      <c r="H15" s="155">
        <v>5000</v>
      </c>
      <c r="I15" s="155">
        <v>6000</v>
      </c>
      <c r="J15" s="155">
        <v>7000</v>
      </c>
      <c r="K15" s="155">
        <v>4000</v>
      </c>
      <c r="L15" s="155"/>
      <c r="M15" s="155"/>
      <c r="N15" s="155"/>
      <c r="O15" s="155"/>
      <c r="P15" s="155"/>
      <c r="Q15" s="155"/>
      <c r="R15" s="155"/>
      <c r="S15" s="155"/>
      <c r="T15" s="155"/>
      <c r="U15" s="155"/>
      <c r="V15" s="155"/>
      <c r="W15" s="155"/>
      <c r="X15" s="155"/>
      <c r="Y15" s="155"/>
      <c r="Z15" s="155"/>
      <c r="AA15" s="155"/>
      <c r="AB15" s="155"/>
      <c r="AC15" s="160" t="e">
        <f>VLOOKUP(A14,#REF!,3,FALSE)</f>
        <v>#REF!</v>
      </c>
      <c r="AD15" s="161"/>
      <c r="AE15" s="155"/>
      <c r="AF15" s="164"/>
      <c r="AG15" s="132" t="s">
        <v>54</v>
      </c>
      <c r="AH15" s="132"/>
      <c r="AI15" s="132"/>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P15" s="8"/>
      <c r="BQ15" s="8"/>
      <c r="BR15" s="8"/>
      <c r="BS15" s="8"/>
      <c r="BT15" s="10"/>
      <c r="BU15" s="10"/>
    </row>
    <row r="16" spans="1:73" ht="16.5" thickTop="1">
      <c r="A16" s="200" t="s">
        <v>62</v>
      </c>
      <c r="B16" s="202" t="s">
        <v>18</v>
      </c>
      <c r="C16" s="198">
        <v>0</v>
      </c>
      <c r="D16" s="204">
        <v>154.13200000001234</v>
      </c>
      <c r="E16" s="208">
        <v>40584</v>
      </c>
      <c r="F16" s="206">
        <v>40693</v>
      </c>
      <c r="G16" s="32">
        <f>(F16-E16)+1</f>
        <v>110</v>
      </c>
      <c r="H16" s="155">
        <f t="shared" ref="H16:W16" si="17">(IF(MAX(MIN(DATE(YEAR(H$7),MONTH(H$7)+1,0),$F16)-MAX(DATE(YEAR(H$7),MONTH(H$7),1),$E16)+1,0)=0,"0",MAX(MIN(DATE(YEAR(H$7),MONTH(H$7)+1,0),$F16)-MAX(DATE(YEAR(H$7),MONTH(H$7),1),$E16)+1,0))/$G16)*$D16</f>
        <v>26.622800000002133</v>
      </c>
      <c r="I16" s="155">
        <f t="shared" si="17"/>
        <v>43.437200000003472</v>
      </c>
      <c r="J16" s="155">
        <f t="shared" si="17"/>
        <v>42.036000000003362</v>
      </c>
      <c r="K16" s="155">
        <f t="shared" si="17"/>
        <v>42.036000000003362</v>
      </c>
      <c r="L16" s="155">
        <f t="shared" si="17"/>
        <v>0</v>
      </c>
      <c r="M16" s="155">
        <f t="shared" si="17"/>
        <v>0</v>
      </c>
      <c r="N16" s="155">
        <f t="shared" si="17"/>
        <v>0</v>
      </c>
      <c r="O16" s="155">
        <f t="shared" si="17"/>
        <v>0</v>
      </c>
      <c r="P16" s="155">
        <f t="shared" si="17"/>
        <v>0</v>
      </c>
      <c r="Q16" s="155">
        <f t="shared" si="17"/>
        <v>0</v>
      </c>
      <c r="R16" s="155">
        <f t="shared" si="17"/>
        <v>0</v>
      </c>
      <c r="S16" s="155">
        <f t="shared" si="17"/>
        <v>0</v>
      </c>
      <c r="T16" s="155">
        <f t="shared" si="17"/>
        <v>0</v>
      </c>
      <c r="U16" s="155">
        <f t="shared" si="17"/>
        <v>0</v>
      </c>
      <c r="V16" s="155">
        <f t="shared" si="17"/>
        <v>0</v>
      </c>
      <c r="W16" s="155">
        <f t="shared" si="17"/>
        <v>0</v>
      </c>
      <c r="X16" s="155"/>
      <c r="Y16" s="155">
        <v>7.0000000000000007E-2</v>
      </c>
      <c r="Z16" s="155">
        <v>9</v>
      </c>
      <c r="AA16" s="155">
        <f>SUM(K16:W16)-G16</f>
        <v>-67.963999999996645</v>
      </c>
      <c r="AB16" s="155"/>
      <c r="AC16" s="160">
        <f t="shared" si="12"/>
        <v>9.808400000000784</v>
      </c>
      <c r="AD16" s="161">
        <f t="shared" si="13"/>
        <v>9.808400000000784</v>
      </c>
      <c r="AE16" s="155">
        <f t="shared" si="14"/>
        <v>9.808400000000784</v>
      </c>
      <c r="AF16" s="164">
        <f t="shared" si="15"/>
        <v>12.610800000001008</v>
      </c>
      <c r="AG16" s="132" t="s">
        <v>55</v>
      </c>
      <c r="AH16" s="132">
        <f>SUBTOTAL(9,H16:W16)-D16</f>
        <v>0</v>
      </c>
      <c r="AI16" s="132"/>
      <c r="AJ16" s="25">
        <f t="shared" ref="AJ16:BN16" si="18">IF(AND(AJ$7&gt;=$E16,AJ$7&lt;=$F16),1,0)</f>
        <v>1</v>
      </c>
      <c r="AK16" s="25">
        <f t="shared" si="18"/>
        <v>1</v>
      </c>
      <c r="AL16" s="25">
        <f t="shared" si="18"/>
        <v>1</v>
      </c>
      <c r="AM16" s="25">
        <f t="shared" si="18"/>
        <v>1</v>
      </c>
      <c r="AN16" s="25">
        <f t="shared" si="18"/>
        <v>1</v>
      </c>
      <c r="AO16" s="25">
        <f t="shared" si="18"/>
        <v>1</v>
      </c>
      <c r="AP16" s="25">
        <f t="shared" si="18"/>
        <v>1</v>
      </c>
      <c r="AQ16" s="25">
        <f t="shared" si="18"/>
        <v>1</v>
      </c>
      <c r="AR16" s="25">
        <f t="shared" si="18"/>
        <v>1</v>
      </c>
      <c r="AS16" s="25">
        <f t="shared" si="18"/>
        <v>1</v>
      </c>
      <c r="AT16" s="25">
        <f t="shared" si="18"/>
        <v>1</v>
      </c>
      <c r="AU16" s="25">
        <f t="shared" si="18"/>
        <v>1</v>
      </c>
      <c r="AV16" s="25">
        <f t="shared" si="18"/>
        <v>1</v>
      </c>
      <c r="AW16" s="25">
        <f t="shared" si="18"/>
        <v>1</v>
      </c>
      <c r="AX16" s="25">
        <f t="shared" si="18"/>
        <v>1</v>
      </c>
      <c r="AY16" s="25">
        <f t="shared" si="18"/>
        <v>1</v>
      </c>
      <c r="AZ16" s="25">
        <f t="shared" si="18"/>
        <v>1</v>
      </c>
      <c r="BA16" s="25">
        <f t="shared" si="18"/>
        <v>1</v>
      </c>
      <c r="BB16" s="25">
        <f t="shared" si="18"/>
        <v>1</v>
      </c>
      <c r="BC16" s="25">
        <f t="shared" si="18"/>
        <v>1</v>
      </c>
      <c r="BD16" s="25">
        <f t="shared" si="18"/>
        <v>1</v>
      </c>
      <c r="BE16" s="25">
        <f t="shared" si="18"/>
        <v>1</v>
      </c>
      <c r="BF16" s="25">
        <f t="shared" si="18"/>
        <v>1</v>
      </c>
      <c r="BG16" s="25">
        <f t="shared" si="18"/>
        <v>1</v>
      </c>
      <c r="BH16" s="25">
        <f t="shared" si="18"/>
        <v>1</v>
      </c>
      <c r="BI16" s="25">
        <f t="shared" si="18"/>
        <v>1</v>
      </c>
      <c r="BJ16" s="25">
        <f t="shared" si="18"/>
        <v>1</v>
      </c>
      <c r="BK16" s="25">
        <f t="shared" si="18"/>
        <v>1</v>
      </c>
      <c r="BL16" s="25">
        <f t="shared" si="18"/>
        <v>1</v>
      </c>
      <c r="BM16" s="25">
        <f t="shared" si="18"/>
        <v>1</v>
      </c>
      <c r="BN16" s="25">
        <f t="shared" si="18"/>
        <v>0</v>
      </c>
      <c r="BO16" s="8">
        <f t="shared" si="5"/>
        <v>7</v>
      </c>
      <c r="BP16" s="8">
        <f t="shared" si="6"/>
        <v>7</v>
      </c>
      <c r="BQ16" s="8">
        <f t="shared" si="7"/>
        <v>7</v>
      </c>
      <c r="BR16" s="8">
        <f t="shared" si="8"/>
        <v>9</v>
      </c>
      <c r="BS16" s="8">
        <f t="shared" si="9"/>
        <v>30</v>
      </c>
      <c r="BT16" s="10"/>
      <c r="BU16" s="8"/>
    </row>
    <row r="17" spans="1:73" ht="15.75" customHeight="1">
      <c r="A17" s="201"/>
      <c r="B17" s="203"/>
      <c r="C17" s="199"/>
      <c r="D17" s="205"/>
      <c r="E17" s="209"/>
      <c r="F17" s="207"/>
      <c r="G17" s="32"/>
      <c r="H17" s="155">
        <v>35</v>
      </c>
      <c r="I17" s="155">
        <v>35</v>
      </c>
      <c r="J17" s="155">
        <v>35</v>
      </c>
      <c r="K17" s="155">
        <v>35</v>
      </c>
      <c r="L17" s="155"/>
      <c r="M17" s="155"/>
      <c r="N17" s="155"/>
      <c r="O17" s="155"/>
      <c r="P17" s="155"/>
      <c r="Q17" s="155"/>
      <c r="R17" s="155"/>
      <c r="S17" s="155"/>
      <c r="T17" s="155"/>
      <c r="U17" s="155"/>
      <c r="V17" s="155"/>
      <c r="W17" s="155"/>
      <c r="X17" s="155"/>
      <c r="Y17" s="155"/>
      <c r="Z17" s="155"/>
      <c r="AA17" s="155"/>
      <c r="AB17" s="155"/>
      <c r="AC17" s="160" t="e">
        <f>VLOOKUP(A16,#REF!,3,FALSE)</f>
        <v>#REF!</v>
      </c>
      <c r="AD17" s="161"/>
      <c r="AE17" s="155"/>
      <c r="AF17" s="164"/>
      <c r="AG17" s="132" t="s">
        <v>54</v>
      </c>
      <c r="AH17" s="132"/>
      <c r="AI17" s="132"/>
      <c r="AJ17" s="33"/>
      <c r="AK17" s="120"/>
      <c r="AL17" s="119"/>
      <c r="AM17" s="24"/>
      <c r="AN17" s="24"/>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P17" s="8"/>
      <c r="BQ17" s="8"/>
      <c r="BR17" s="8"/>
      <c r="BS17" s="8"/>
      <c r="BT17" s="8"/>
      <c r="BU17" s="8"/>
    </row>
    <row r="18" spans="1:73" ht="23.25" thickBot="1">
      <c r="A18" s="51" t="s">
        <v>19</v>
      </c>
      <c r="B18" s="52"/>
      <c r="C18" s="53"/>
      <c r="D18" s="54"/>
      <c r="E18" s="55"/>
      <c r="F18" s="56"/>
      <c r="G18" s="32">
        <f>(F18-E18)+1</f>
        <v>1</v>
      </c>
      <c r="H18" s="155">
        <f t="shared" ref="H18:W19" si="19">(IF(MAX(MIN(DATE(YEAR(H$7),MONTH(H$7)+1,0),$F18)-MAX(DATE(YEAR(H$7),MONTH(H$7),1),$E18)+1,0)=0,"0",MAX(MIN(DATE(YEAR(H$7),MONTH(H$7)+1,0),$F18)-MAX(DATE(YEAR(H$7),MONTH(H$7),1),$E18)+1,0))/$G18)*$D18</f>
        <v>0</v>
      </c>
      <c r="I18" s="155">
        <f t="shared" si="19"/>
        <v>0</v>
      </c>
      <c r="J18" s="155">
        <f t="shared" si="19"/>
        <v>0</v>
      </c>
      <c r="K18" s="155">
        <f t="shared" si="19"/>
        <v>0</v>
      </c>
      <c r="L18" s="155">
        <f t="shared" si="19"/>
        <v>0</v>
      </c>
      <c r="M18" s="155">
        <f t="shared" si="19"/>
        <v>0</v>
      </c>
      <c r="N18" s="155">
        <f t="shared" si="19"/>
        <v>0</v>
      </c>
      <c r="O18" s="155">
        <f t="shared" si="19"/>
        <v>0</v>
      </c>
      <c r="P18" s="155">
        <f t="shared" si="19"/>
        <v>0</v>
      </c>
      <c r="Q18" s="155">
        <f t="shared" si="19"/>
        <v>0</v>
      </c>
      <c r="R18" s="155">
        <f t="shared" si="19"/>
        <v>0</v>
      </c>
      <c r="S18" s="155">
        <f t="shared" si="19"/>
        <v>0</v>
      </c>
      <c r="T18" s="155">
        <f t="shared" si="19"/>
        <v>0</v>
      </c>
      <c r="U18" s="155">
        <f t="shared" si="19"/>
        <v>0</v>
      </c>
      <c r="V18" s="155">
        <f t="shared" si="19"/>
        <v>0</v>
      </c>
      <c r="W18" s="155">
        <f t="shared" si="19"/>
        <v>0</v>
      </c>
      <c r="X18" s="155"/>
      <c r="Y18" s="155">
        <v>0.11</v>
      </c>
      <c r="Z18" s="155">
        <v>10</v>
      </c>
      <c r="AA18" s="155">
        <f>SUM(K18:W18)-G18</f>
        <v>-1</v>
      </c>
      <c r="AB18" s="155"/>
      <c r="AC18" s="160">
        <f t="shared" si="12"/>
        <v>0</v>
      </c>
      <c r="AD18" s="161">
        <f t="shared" si="13"/>
        <v>0</v>
      </c>
      <c r="AE18" s="155">
        <f t="shared" si="14"/>
        <v>0</v>
      </c>
      <c r="AF18" s="164">
        <f t="shared" si="15"/>
        <v>0</v>
      </c>
      <c r="AG18" s="132"/>
      <c r="AH18" s="132"/>
      <c r="AI18" s="132"/>
      <c r="AJ18" s="25">
        <f t="shared" ref="AJ18:AS19" si="20">IF(AND(AJ$7&gt;=$E18,AJ$7&lt;=$F18),1,0)</f>
        <v>0</v>
      </c>
      <c r="AK18" s="25">
        <f t="shared" si="20"/>
        <v>0</v>
      </c>
      <c r="AL18" s="25">
        <f t="shared" si="20"/>
        <v>0</v>
      </c>
      <c r="AM18" s="25">
        <f t="shared" si="20"/>
        <v>0</v>
      </c>
      <c r="AN18" s="25">
        <f t="shared" si="20"/>
        <v>0</v>
      </c>
      <c r="AO18" s="25">
        <f t="shared" si="20"/>
        <v>0</v>
      </c>
      <c r="AP18" s="25">
        <f t="shared" si="20"/>
        <v>0</v>
      </c>
      <c r="AQ18" s="25">
        <f t="shared" si="20"/>
        <v>0</v>
      </c>
      <c r="AR18" s="25">
        <f t="shared" si="20"/>
        <v>0</v>
      </c>
      <c r="AS18" s="25">
        <f t="shared" si="20"/>
        <v>0</v>
      </c>
      <c r="AT18" s="25">
        <f t="shared" ref="AT18:BC19" si="21">IF(AND(AT$7&gt;=$E18,AT$7&lt;=$F18),1,0)</f>
        <v>0</v>
      </c>
      <c r="AU18" s="25">
        <f t="shared" si="21"/>
        <v>0</v>
      </c>
      <c r="AV18" s="25">
        <f t="shared" si="21"/>
        <v>0</v>
      </c>
      <c r="AW18" s="25">
        <f t="shared" si="21"/>
        <v>0</v>
      </c>
      <c r="AX18" s="25">
        <f t="shared" si="21"/>
        <v>0</v>
      </c>
      <c r="AY18" s="25">
        <f t="shared" si="21"/>
        <v>0</v>
      </c>
      <c r="AZ18" s="25">
        <f t="shared" si="21"/>
        <v>0</v>
      </c>
      <c r="BA18" s="25">
        <f t="shared" si="21"/>
        <v>0</v>
      </c>
      <c r="BB18" s="25">
        <f t="shared" si="21"/>
        <v>0</v>
      </c>
      <c r="BC18" s="25">
        <f t="shared" si="21"/>
        <v>0</v>
      </c>
      <c r="BD18" s="25">
        <f t="shared" ref="BD18:BN19" si="22">IF(AND(BD$7&gt;=$E18,BD$7&lt;=$F18),1,0)</f>
        <v>0</v>
      </c>
      <c r="BE18" s="25">
        <f t="shared" si="22"/>
        <v>0</v>
      </c>
      <c r="BF18" s="25">
        <f t="shared" si="22"/>
        <v>0</v>
      </c>
      <c r="BG18" s="25">
        <f t="shared" si="22"/>
        <v>0</v>
      </c>
      <c r="BH18" s="25">
        <f t="shared" si="22"/>
        <v>0</v>
      </c>
      <c r="BI18" s="25">
        <f t="shared" si="22"/>
        <v>0</v>
      </c>
      <c r="BJ18" s="25">
        <f t="shared" si="22"/>
        <v>0</v>
      </c>
      <c r="BK18" s="25">
        <f t="shared" si="22"/>
        <v>0</v>
      </c>
      <c r="BL18" s="25">
        <f t="shared" si="22"/>
        <v>0</v>
      </c>
      <c r="BM18" s="25">
        <f t="shared" si="22"/>
        <v>0</v>
      </c>
      <c r="BN18" s="25">
        <f t="shared" si="22"/>
        <v>0</v>
      </c>
      <c r="BO18" s="8">
        <f t="shared" si="5"/>
        <v>0</v>
      </c>
      <c r="BP18" s="8">
        <f t="shared" si="6"/>
        <v>0</v>
      </c>
      <c r="BQ18" s="8">
        <f t="shared" si="7"/>
        <v>0</v>
      </c>
      <c r="BR18" s="8">
        <f t="shared" si="8"/>
        <v>0</v>
      </c>
      <c r="BS18" s="8">
        <f t="shared" si="9"/>
        <v>0</v>
      </c>
      <c r="BT18" s="10"/>
      <c r="BU18" s="10"/>
    </row>
    <row r="19" spans="1:73" ht="16.5" thickTop="1">
      <c r="A19" s="200" t="s">
        <v>64</v>
      </c>
      <c r="B19" s="202" t="s">
        <v>20</v>
      </c>
      <c r="C19" s="198">
        <v>0.87154695333869192</v>
      </c>
      <c r="D19" s="204">
        <v>233236.50000000023</v>
      </c>
      <c r="E19" s="208">
        <v>40575</v>
      </c>
      <c r="F19" s="206">
        <v>40785</v>
      </c>
      <c r="G19" s="32">
        <f>(F19-E19)+1</f>
        <v>211</v>
      </c>
      <c r="H19" s="155">
        <f t="shared" si="19"/>
        <v>30950.815165876811</v>
      </c>
      <c r="I19" s="155">
        <f t="shared" si="19"/>
        <v>34266.973933649322</v>
      </c>
      <c r="J19" s="155">
        <f t="shared" si="19"/>
        <v>33161.587677725154</v>
      </c>
      <c r="K19" s="155">
        <f t="shared" si="19"/>
        <v>34266.973933649322</v>
      </c>
      <c r="L19" s="155">
        <f t="shared" si="19"/>
        <v>33161.587677725154</v>
      </c>
      <c r="M19" s="155">
        <f t="shared" si="19"/>
        <v>34266.973933649322</v>
      </c>
      <c r="N19" s="155">
        <f t="shared" si="19"/>
        <v>33161.587677725154</v>
      </c>
      <c r="O19" s="155">
        <f t="shared" si="19"/>
        <v>0</v>
      </c>
      <c r="P19" s="155">
        <f t="shared" si="19"/>
        <v>0</v>
      </c>
      <c r="Q19" s="155">
        <f t="shared" si="19"/>
        <v>0</v>
      </c>
      <c r="R19" s="155">
        <f t="shared" si="19"/>
        <v>0</v>
      </c>
      <c r="S19" s="155">
        <f t="shared" si="19"/>
        <v>0</v>
      </c>
      <c r="T19" s="155">
        <f t="shared" si="19"/>
        <v>0</v>
      </c>
      <c r="U19" s="155">
        <f t="shared" si="19"/>
        <v>0</v>
      </c>
      <c r="V19" s="155">
        <f t="shared" si="19"/>
        <v>0</v>
      </c>
      <c r="W19" s="155">
        <f t="shared" si="19"/>
        <v>0</v>
      </c>
      <c r="X19" s="155"/>
      <c r="Y19" s="155">
        <v>0.12</v>
      </c>
      <c r="Z19" s="155">
        <v>13</v>
      </c>
      <c r="AA19" s="155">
        <f>SUM(K19:W19)-G19</f>
        <v>134646.12322274895</v>
      </c>
      <c r="AB19" s="155"/>
      <c r="AC19" s="160">
        <f t="shared" si="12"/>
        <v>7737.7037914692019</v>
      </c>
      <c r="AD19" s="161">
        <f t="shared" si="13"/>
        <v>7737.7037914692019</v>
      </c>
      <c r="AE19" s="155">
        <f t="shared" si="14"/>
        <v>7737.7037914692019</v>
      </c>
      <c r="AF19" s="164">
        <f t="shared" si="15"/>
        <v>11053.862559241716</v>
      </c>
      <c r="AG19" s="132" t="s">
        <v>55</v>
      </c>
      <c r="AH19" s="132">
        <f>SUBTOTAL(9,H19:W19)-D19</f>
        <v>0</v>
      </c>
      <c r="AI19" s="132"/>
      <c r="AJ19" s="25">
        <f t="shared" si="20"/>
        <v>1</v>
      </c>
      <c r="AK19" s="25">
        <f t="shared" si="20"/>
        <v>1</v>
      </c>
      <c r="AL19" s="25">
        <f t="shared" si="20"/>
        <v>1</v>
      </c>
      <c r="AM19" s="25">
        <f t="shared" si="20"/>
        <v>1</v>
      </c>
      <c r="AN19" s="25">
        <f t="shared" si="20"/>
        <v>1</v>
      </c>
      <c r="AO19" s="25">
        <f t="shared" si="20"/>
        <v>1</v>
      </c>
      <c r="AP19" s="25">
        <f t="shared" si="20"/>
        <v>1</v>
      </c>
      <c r="AQ19" s="25">
        <f t="shared" si="20"/>
        <v>1</v>
      </c>
      <c r="AR19" s="25">
        <f t="shared" si="20"/>
        <v>1</v>
      </c>
      <c r="AS19" s="25">
        <f t="shared" si="20"/>
        <v>1</v>
      </c>
      <c r="AT19" s="25">
        <f t="shared" si="21"/>
        <v>1</v>
      </c>
      <c r="AU19" s="25">
        <f t="shared" si="21"/>
        <v>1</v>
      </c>
      <c r="AV19" s="25">
        <f t="shared" si="21"/>
        <v>1</v>
      </c>
      <c r="AW19" s="25">
        <f t="shared" si="21"/>
        <v>1</v>
      </c>
      <c r="AX19" s="25">
        <f t="shared" si="21"/>
        <v>1</v>
      </c>
      <c r="AY19" s="25">
        <f t="shared" si="21"/>
        <v>1</v>
      </c>
      <c r="AZ19" s="25">
        <f t="shared" si="21"/>
        <v>1</v>
      </c>
      <c r="BA19" s="25">
        <f t="shared" si="21"/>
        <v>1</v>
      </c>
      <c r="BB19" s="25">
        <f t="shared" si="21"/>
        <v>1</v>
      </c>
      <c r="BC19" s="25">
        <f t="shared" si="21"/>
        <v>1</v>
      </c>
      <c r="BD19" s="25">
        <f t="shared" si="22"/>
        <v>1</v>
      </c>
      <c r="BE19" s="25">
        <f t="shared" si="22"/>
        <v>1</v>
      </c>
      <c r="BF19" s="25">
        <f t="shared" si="22"/>
        <v>1</v>
      </c>
      <c r="BG19" s="25">
        <f t="shared" si="22"/>
        <v>1</v>
      </c>
      <c r="BH19" s="25">
        <f t="shared" si="22"/>
        <v>1</v>
      </c>
      <c r="BI19" s="25">
        <f t="shared" si="22"/>
        <v>1</v>
      </c>
      <c r="BJ19" s="25">
        <f t="shared" si="22"/>
        <v>1</v>
      </c>
      <c r="BK19" s="25">
        <f t="shared" si="22"/>
        <v>1</v>
      </c>
      <c r="BL19" s="25">
        <f t="shared" si="22"/>
        <v>1</v>
      </c>
      <c r="BM19" s="25">
        <f t="shared" si="22"/>
        <v>1</v>
      </c>
      <c r="BN19" s="25">
        <f t="shared" si="22"/>
        <v>1</v>
      </c>
      <c r="BO19" s="8">
        <f t="shared" si="5"/>
        <v>7</v>
      </c>
      <c r="BP19" s="8">
        <f t="shared" si="6"/>
        <v>7</v>
      </c>
      <c r="BQ19" s="8">
        <f t="shared" si="7"/>
        <v>7</v>
      </c>
      <c r="BR19" s="8">
        <f t="shared" si="8"/>
        <v>10</v>
      </c>
      <c r="BS19" s="8">
        <f t="shared" si="9"/>
        <v>31</v>
      </c>
      <c r="BT19" s="10"/>
      <c r="BU19" s="8"/>
    </row>
    <row r="20" spans="1:73" ht="16.5" customHeight="1" thickBot="1">
      <c r="A20" s="201"/>
      <c r="B20" s="203"/>
      <c r="C20" s="199"/>
      <c r="D20" s="205"/>
      <c r="E20" s="209"/>
      <c r="F20" s="207"/>
      <c r="G20" s="32"/>
      <c r="H20" s="155">
        <v>31000</v>
      </c>
      <c r="I20" s="155">
        <f>H20+1000</f>
        <v>32000</v>
      </c>
      <c r="J20" s="155">
        <f t="shared" ref="J20:K24" si="23">I20+1000</f>
        <v>33000</v>
      </c>
      <c r="K20" s="155">
        <f t="shared" si="23"/>
        <v>34000</v>
      </c>
      <c r="L20" s="155"/>
      <c r="M20" s="155"/>
      <c r="N20" s="155"/>
      <c r="O20" s="155"/>
      <c r="P20" s="155"/>
      <c r="Q20" s="155"/>
      <c r="R20" s="155"/>
      <c r="S20" s="155"/>
      <c r="T20" s="155"/>
      <c r="U20" s="155"/>
      <c r="V20" s="155"/>
      <c r="W20" s="155"/>
      <c r="X20" s="155"/>
      <c r="Y20" s="155"/>
      <c r="Z20" s="155"/>
      <c r="AA20" s="155"/>
      <c r="AB20" s="155"/>
      <c r="AC20" s="160" t="e">
        <f>VLOOKUP(A19,#REF!,3,FALSE)</f>
        <v>#REF!</v>
      </c>
      <c r="AD20" s="161"/>
      <c r="AE20" s="155"/>
      <c r="AF20" s="164"/>
      <c r="AG20" s="132" t="s">
        <v>54</v>
      </c>
      <c r="AH20" s="132"/>
      <c r="AI20" s="132"/>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P20" s="8"/>
      <c r="BQ20" s="8"/>
      <c r="BR20" s="8"/>
      <c r="BS20" s="8"/>
      <c r="BT20" s="8"/>
      <c r="BU20" s="8"/>
    </row>
    <row r="21" spans="1:73" ht="16.5" thickTop="1">
      <c r="A21" s="200" t="s">
        <v>65</v>
      </c>
      <c r="B21" s="202" t="s">
        <v>50</v>
      </c>
      <c r="C21" s="198">
        <v>0.79860034962886195</v>
      </c>
      <c r="D21" s="204">
        <v>266894.71999999997</v>
      </c>
      <c r="E21" s="208">
        <v>40575</v>
      </c>
      <c r="F21" s="206">
        <v>40785</v>
      </c>
      <c r="G21" s="32">
        <f>(F21-E21)+1</f>
        <v>211</v>
      </c>
      <c r="H21" s="155">
        <f t="shared" ref="H21:W21" si="24">(IF(MAX(MIN(DATE(YEAR(H$7),MONTH(H$7)+1,0),$F21)-MAX(DATE(YEAR(H$7),MONTH(H$7),1),$E21)+1,0)=0,"0",MAX(MIN(DATE(YEAR(H$7),MONTH(H$7)+1,0),$F21)-MAX(DATE(YEAR(H$7),MONTH(H$7),1),$E21)+1,0))/$G21)*$D21</f>
        <v>35417.308815165874</v>
      </c>
      <c r="I21" s="155">
        <f t="shared" si="24"/>
        <v>39212.02047393364</v>
      </c>
      <c r="J21" s="155">
        <f t="shared" si="24"/>
        <v>37947.116587677723</v>
      </c>
      <c r="K21" s="155">
        <f t="shared" si="24"/>
        <v>39212.02047393364</v>
      </c>
      <c r="L21" s="155">
        <f t="shared" si="24"/>
        <v>37947.116587677723</v>
      </c>
      <c r="M21" s="155">
        <f t="shared" si="24"/>
        <v>39212.02047393364</v>
      </c>
      <c r="N21" s="155">
        <f t="shared" si="24"/>
        <v>37947.116587677723</v>
      </c>
      <c r="O21" s="155">
        <f t="shared" si="24"/>
        <v>0</v>
      </c>
      <c r="P21" s="155">
        <f t="shared" si="24"/>
        <v>0</v>
      </c>
      <c r="Q21" s="155">
        <f t="shared" si="24"/>
        <v>0</v>
      </c>
      <c r="R21" s="155">
        <f t="shared" si="24"/>
        <v>0</v>
      </c>
      <c r="S21" s="155">
        <f t="shared" si="24"/>
        <v>0</v>
      </c>
      <c r="T21" s="155">
        <f t="shared" si="24"/>
        <v>0</v>
      </c>
      <c r="U21" s="155">
        <f t="shared" si="24"/>
        <v>0</v>
      </c>
      <c r="V21" s="155">
        <f t="shared" si="24"/>
        <v>0</v>
      </c>
      <c r="W21" s="155">
        <f t="shared" si="24"/>
        <v>0</v>
      </c>
      <c r="X21" s="155"/>
      <c r="Y21" s="155">
        <v>0.21</v>
      </c>
      <c r="Z21" s="155">
        <f>Z9+12</f>
        <v>12</v>
      </c>
      <c r="AA21" s="155">
        <f>SUM(K21:W21)-G21</f>
        <v>154107.27412322274</v>
      </c>
      <c r="AB21" s="155"/>
      <c r="AC21" s="160">
        <f t="shared" si="12"/>
        <v>8854.3272037914667</v>
      </c>
      <c r="AD21" s="161">
        <f t="shared" si="13"/>
        <v>8854.3272037914667</v>
      </c>
      <c r="AE21" s="155">
        <f t="shared" si="14"/>
        <v>8854.3272037914667</v>
      </c>
      <c r="AF21" s="164">
        <f t="shared" si="15"/>
        <v>12649.038862559239</v>
      </c>
      <c r="AG21" s="132" t="s">
        <v>55</v>
      </c>
      <c r="AH21" s="132">
        <f>SUBTOTAL(9,H21:W21)-D21</f>
        <v>0</v>
      </c>
      <c r="AI21" s="132"/>
      <c r="AJ21" s="25">
        <f t="shared" ref="AJ21:BN21" si="25">IF(AND(AJ$7&gt;=$E21,AJ$7&lt;=$F21),1,0)</f>
        <v>1</v>
      </c>
      <c r="AK21" s="25">
        <f t="shared" si="25"/>
        <v>1</v>
      </c>
      <c r="AL21" s="25">
        <f t="shared" si="25"/>
        <v>1</v>
      </c>
      <c r="AM21" s="25">
        <f t="shared" si="25"/>
        <v>1</v>
      </c>
      <c r="AN21" s="25">
        <f t="shared" si="25"/>
        <v>1</v>
      </c>
      <c r="AO21" s="25">
        <f t="shared" si="25"/>
        <v>1</v>
      </c>
      <c r="AP21" s="25">
        <f t="shared" si="25"/>
        <v>1</v>
      </c>
      <c r="AQ21" s="25">
        <f t="shared" si="25"/>
        <v>1</v>
      </c>
      <c r="AR21" s="25">
        <f t="shared" si="25"/>
        <v>1</v>
      </c>
      <c r="AS21" s="25">
        <f t="shared" si="25"/>
        <v>1</v>
      </c>
      <c r="AT21" s="25">
        <f t="shared" si="25"/>
        <v>1</v>
      </c>
      <c r="AU21" s="25">
        <f t="shared" si="25"/>
        <v>1</v>
      </c>
      <c r="AV21" s="25">
        <f t="shared" si="25"/>
        <v>1</v>
      </c>
      <c r="AW21" s="25">
        <f t="shared" si="25"/>
        <v>1</v>
      </c>
      <c r="AX21" s="25">
        <f t="shared" si="25"/>
        <v>1</v>
      </c>
      <c r="AY21" s="25">
        <f t="shared" si="25"/>
        <v>1</v>
      </c>
      <c r="AZ21" s="25">
        <f t="shared" si="25"/>
        <v>1</v>
      </c>
      <c r="BA21" s="25">
        <f t="shared" si="25"/>
        <v>1</v>
      </c>
      <c r="BB21" s="25">
        <f t="shared" si="25"/>
        <v>1</v>
      </c>
      <c r="BC21" s="25">
        <f t="shared" si="25"/>
        <v>1</v>
      </c>
      <c r="BD21" s="25">
        <f t="shared" si="25"/>
        <v>1</v>
      </c>
      <c r="BE21" s="25">
        <f t="shared" si="25"/>
        <v>1</v>
      </c>
      <c r="BF21" s="25">
        <f t="shared" si="25"/>
        <v>1</v>
      </c>
      <c r="BG21" s="25">
        <f t="shared" si="25"/>
        <v>1</v>
      </c>
      <c r="BH21" s="25">
        <f t="shared" si="25"/>
        <v>1</v>
      </c>
      <c r="BI21" s="25">
        <f t="shared" si="25"/>
        <v>1</v>
      </c>
      <c r="BJ21" s="25">
        <f t="shared" si="25"/>
        <v>1</v>
      </c>
      <c r="BK21" s="25">
        <f t="shared" si="25"/>
        <v>1</v>
      </c>
      <c r="BL21" s="25">
        <f t="shared" si="25"/>
        <v>1</v>
      </c>
      <c r="BM21" s="25">
        <f t="shared" si="25"/>
        <v>1</v>
      </c>
      <c r="BN21" s="25">
        <f t="shared" si="25"/>
        <v>1</v>
      </c>
      <c r="BO21" s="8">
        <f t="shared" si="5"/>
        <v>7</v>
      </c>
      <c r="BP21" s="8">
        <f t="shared" si="6"/>
        <v>7</v>
      </c>
      <c r="BQ21" s="8">
        <f t="shared" si="7"/>
        <v>7</v>
      </c>
      <c r="BR21" s="8">
        <f t="shared" si="8"/>
        <v>10</v>
      </c>
      <c r="BS21" s="8">
        <f t="shared" si="9"/>
        <v>31</v>
      </c>
      <c r="BT21" s="10"/>
      <c r="BU21" s="10"/>
    </row>
    <row r="22" spans="1:73" ht="16.5" customHeight="1" thickBot="1">
      <c r="A22" s="201"/>
      <c r="B22" s="203"/>
      <c r="C22" s="199"/>
      <c r="D22" s="205"/>
      <c r="E22" s="209"/>
      <c r="F22" s="207"/>
      <c r="G22" s="32"/>
      <c r="H22" s="155">
        <v>31000</v>
      </c>
      <c r="I22" s="155">
        <f>H22+1000</f>
        <v>32000</v>
      </c>
      <c r="J22" s="155">
        <f t="shared" si="23"/>
        <v>33000</v>
      </c>
      <c r="K22" s="155">
        <f t="shared" si="23"/>
        <v>34000</v>
      </c>
      <c r="L22" s="155"/>
      <c r="M22" s="155"/>
      <c r="N22" s="155"/>
      <c r="O22" s="155"/>
      <c r="P22" s="155"/>
      <c r="Q22" s="155"/>
      <c r="R22" s="155"/>
      <c r="S22" s="155"/>
      <c r="T22" s="155"/>
      <c r="U22" s="155"/>
      <c r="V22" s="155"/>
      <c r="W22" s="155"/>
      <c r="X22" s="155"/>
      <c r="Y22" s="155"/>
      <c r="Z22" s="155"/>
      <c r="AA22" s="155"/>
      <c r="AB22" s="155"/>
      <c r="AC22" s="160" t="e">
        <f>VLOOKUP(A21,#REF!,3,FALSE)</f>
        <v>#REF!</v>
      </c>
      <c r="AD22" s="161"/>
      <c r="AE22" s="155"/>
      <c r="AF22" s="164"/>
      <c r="AG22" s="132" t="s">
        <v>54</v>
      </c>
      <c r="AH22" s="132"/>
      <c r="AI22" s="132"/>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P22" s="8"/>
      <c r="BQ22" s="8"/>
      <c r="BR22" s="8"/>
      <c r="BS22" s="8"/>
      <c r="BT22" s="10"/>
      <c r="BU22" s="10"/>
    </row>
    <row r="23" spans="1:73" ht="16.5" thickTop="1">
      <c r="A23" s="200" t="s">
        <v>63</v>
      </c>
      <c r="B23" s="202" t="s">
        <v>21</v>
      </c>
      <c r="C23" s="198">
        <v>0.49166877051249686</v>
      </c>
      <c r="D23" s="204">
        <v>4027</v>
      </c>
      <c r="E23" s="208">
        <v>40575</v>
      </c>
      <c r="F23" s="206">
        <v>40680</v>
      </c>
      <c r="G23" s="32">
        <f>(F23-E23)+1</f>
        <v>106</v>
      </c>
      <c r="H23" s="155">
        <f t="shared" ref="H23:W23" si="26">(IF(MAX(MIN(DATE(YEAR(H$7),MONTH(H$7)+1,0),$F23)-MAX(DATE(YEAR(H$7),MONTH(H$7),1),$E23)+1,0)=0,"0",MAX(MIN(DATE(YEAR(H$7),MONTH(H$7)+1,0),$F23)-MAX(DATE(YEAR(H$7),MONTH(H$7),1),$E23)+1,0))/$G23)*$D23</f>
        <v>1063.7358490566037</v>
      </c>
      <c r="I23" s="155">
        <f t="shared" si="26"/>
        <v>1177.7075471698113</v>
      </c>
      <c r="J23" s="155">
        <f t="shared" si="26"/>
        <v>1139.7169811320755</v>
      </c>
      <c r="K23" s="155">
        <f t="shared" si="26"/>
        <v>645.83962264150944</v>
      </c>
      <c r="L23" s="155">
        <f t="shared" si="26"/>
        <v>0</v>
      </c>
      <c r="M23" s="155">
        <f t="shared" si="26"/>
        <v>0</v>
      </c>
      <c r="N23" s="155">
        <f t="shared" si="26"/>
        <v>0</v>
      </c>
      <c r="O23" s="155">
        <f t="shared" si="26"/>
        <v>0</v>
      </c>
      <c r="P23" s="155">
        <f t="shared" si="26"/>
        <v>0</v>
      </c>
      <c r="Q23" s="155">
        <f t="shared" si="26"/>
        <v>0</v>
      </c>
      <c r="R23" s="155">
        <f t="shared" si="26"/>
        <v>0</v>
      </c>
      <c r="S23" s="155">
        <f t="shared" si="26"/>
        <v>0</v>
      </c>
      <c r="T23" s="155">
        <f t="shared" si="26"/>
        <v>0</v>
      </c>
      <c r="U23" s="155">
        <f t="shared" si="26"/>
        <v>0</v>
      </c>
      <c r="V23" s="155">
        <f t="shared" si="26"/>
        <v>0</v>
      </c>
      <c r="W23" s="155">
        <f t="shared" si="26"/>
        <v>0</v>
      </c>
      <c r="X23" s="155"/>
      <c r="Y23" s="155">
        <v>0.16</v>
      </c>
      <c r="Z23" s="155">
        <f>Z10+12</f>
        <v>16</v>
      </c>
      <c r="AA23" s="155">
        <f>SUM(K23:W23)-G23</f>
        <v>539.83962264150944</v>
      </c>
      <c r="AB23" s="155"/>
      <c r="AC23" s="160">
        <f t="shared" si="12"/>
        <v>265.93396226415092</v>
      </c>
      <c r="AD23" s="161">
        <f t="shared" si="13"/>
        <v>265.93396226415092</v>
      </c>
      <c r="AE23" s="155">
        <f t="shared" si="14"/>
        <v>113.97169811320755</v>
      </c>
      <c r="AF23" s="164">
        <f t="shared" si="15"/>
        <v>0</v>
      </c>
      <c r="AG23" s="132" t="s">
        <v>55</v>
      </c>
      <c r="AH23" s="132">
        <f>SUBTOTAL(9,H23:W23)-D23</f>
        <v>0</v>
      </c>
      <c r="AI23" s="132"/>
      <c r="AJ23" s="25">
        <f t="shared" ref="AJ23:BN23" si="27">IF(AND(AJ$7&gt;=$E23,AJ$7&lt;=$F23),1,0)</f>
        <v>1</v>
      </c>
      <c r="AK23" s="25">
        <f t="shared" si="27"/>
        <v>1</v>
      </c>
      <c r="AL23" s="25">
        <f t="shared" si="27"/>
        <v>1</v>
      </c>
      <c r="AM23" s="25">
        <f t="shared" si="27"/>
        <v>1</v>
      </c>
      <c r="AN23" s="25">
        <f t="shared" si="27"/>
        <v>1</v>
      </c>
      <c r="AO23" s="25">
        <f t="shared" si="27"/>
        <v>1</v>
      </c>
      <c r="AP23" s="25">
        <f t="shared" si="27"/>
        <v>1</v>
      </c>
      <c r="AQ23" s="25">
        <f t="shared" si="27"/>
        <v>1</v>
      </c>
      <c r="AR23" s="25">
        <f t="shared" si="27"/>
        <v>1</v>
      </c>
      <c r="AS23" s="25">
        <f t="shared" si="27"/>
        <v>1</v>
      </c>
      <c r="AT23" s="25">
        <f t="shared" si="27"/>
        <v>1</v>
      </c>
      <c r="AU23" s="25">
        <f t="shared" si="27"/>
        <v>1</v>
      </c>
      <c r="AV23" s="25">
        <f t="shared" si="27"/>
        <v>1</v>
      </c>
      <c r="AW23" s="25">
        <f t="shared" si="27"/>
        <v>1</v>
      </c>
      <c r="AX23" s="25">
        <f t="shared" si="27"/>
        <v>1</v>
      </c>
      <c r="AY23" s="25">
        <f t="shared" si="27"/>
        <v>1</v>
      </c>
      <c r="AZ23" s="25">
        <f t="shared" si="27"/>
        <v>1</v>
      </c>
      <c r="BA23" s="25">
        <f t="shared" si="27"/>
        <v>0</v>
      </c>
      <c r="BB23" s="25">
        <f t="shared" si="27"/>
        <v>0</v>
      </c>
      <c r="BC23" s="25">
        <f t="shared" si="27"/>
        <v>0</v>
      </c>
      <c r="BD23" s="25">
        <f t="shared" si="27"/>
        <v>0</v>
      </c>
      <c r="BE23" s="25">
        <f t="shared" si="27"/>
        <v>0</v>
      </c>
      <c r="BF23" s="25">
        <f t="shared" si="27"/>
        <v>0</v>
      </c>
      <c r="BG23" s="25">
        <f t="shared" si="27"/>
        <v>0</v>
      </c>
      <c r="BH23" s="25">
        <f t="shared" si="27"/>
        <v>0</v>
      </c>
      <c r="BI23" s="25">
        <f t="shared" si="27"/>
        <v>0</v>
      </c>
      <c r="BJ23" s="25">
        <f t="shared" si="27"/>
        <v>0</v>
      </c>
      <c r="BK23" s="25">
        <f t="shared" si="27"/>
        <v>0</v>
      </c>
      <c r="BL23" s="25">
        <f t="shared" si="27"/>
        <v>0</v>
      </c>
      <c r="BM23" s="25">
        <f t="shared" si="27"/>
        <v>0</v>
      </c>
      <c r="BN23" s="25">
        <f t="shared" si="27"/>
        <v>0</v>
      </c>
      <c r="BO23" s="8">
        <f t="shared" si="5"/>
        <v>7</v>
      </c>
      <c r="BP23" s="8">
        <f t="shared" si="6"/>
        <v>7</v>
      </c>
      <c r="BQ23" s="8">
        <f t="shared" si="7"/>
        <v>3</v>
      </c>
      <c r="BR23" s="8">
        <f t="shared" si="8"/>
        <v>0</v>
      </c>
      <c r="BS23" s="8">
        <f t="shared" si="9"/>
        <v>17</v>
      </c>
      <c r="BT23" s="10"/>
      <c r="BU23" s="8"/>
    </row>
    <row r="24" spans="1:73" ht="16.5" customHeight="1" thickBot="1">
      <c r="A24" s="201"/>
      <c r="B24" s="203"/>
      <c r="C24" s="199"/>
      <c r="D24" s="205"/>
      <c r="E24" s="209"/>
      <c r="F24" s="207"/>
      <c r="G24" s="32"/>
      <c r="H24" s="155">
        <v>31000</v>
      </c>
      <c r="I24" s="155">
        <f>H24+1000</f>
        <v>32000</v>
      </c>
      <c r="J24" s="155">
        <f t="shared" si="23"/>
        <v>33000</v>
      </c>
      <c r="K24" s="155">
        <f t="shared" si="23"/>
        <v>34000</v>
      </c>
      <c r="L24" s="155"/>
      <c r="M24" s="155"/>
      <c r="N24" s="155"/>
      <c r="O24" s="155"/>
      <c r="P24" s="155"/>
      <c r="Q24" s="155"/>
      <c r="R24" s="155"/>
      <c r="S24" s="155"/>
      <c r="T24" s="155"/>
      <c r="U24" s="155"/>
      <c r="V24" s="155"/>
      <c r="W24" s="155"/>
      <c r="X24" s="155"/>
      <c r="Y24" s="155"/>
      <c r="Z24" s="155"/>
      <c r="AA24" s="155"/>
      <c r="AB24" s="155"/>
      <c r="AC24" s="160" t="e">
        <f>VLOOKUP(A23,#REF!,3,FALSE)</f>
        <v>#REF!</v>
      </c>
      <c r="AD24" s="161"/>
      <c r="AE24" s="155"/>
      <c r="AF24" s="164"/>
      <c r="AG24" s="132" t="s">
        <v>54</v>
      </c>
      <c r="AH24" s="132"/>
      <c r="AI24" s="132"/>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P24" s="8"/>
      <c r="BQ24" s="8"/>
      <c r="BR24" s="8"/>
      <c r="BS24" s="8"/>
      <c r="BT24" s="8"/>
      <c r="BU24" s="8"/>
    </row>
    <row r="25" spans="1:73" ht="16.5" thickTop="1">
      <c r="A25" s="200" t="s">
        <v>66</v>
      </c>
      <c r="B25" s="202" t="s">
        <v>22</v>
      </c>
      <c r="C25" s="198">
        <v>0.23056286189407935</v>
      </c>
      <c r="D25" s="204">
        <v>167034.79999999999</v>
      </c>
      <c r="E25" s="208">
        <v>40744</v>
      </c>
      <c r="F25" s="206">
        <v>40862</v>
      </c>
      <c r="G25" s="32">
        <f>(F25-E25)+1</f>
        <v>119</v>
      </c>
      <c r="H25" s="155">
        <f t="shared" ref="H25:W25" si="28">(IF(MAX(MIN(DATE(YEAR(H$7),MONTH(H$7)+1,0),$F25)-MAX(DATE(YEAR(H$7),MONTH(H$7),1),$E25)+1,0)=0,"0",MAX(MIN(DATE(YEAR(H$7),MONTH(H$7)+1,0),$F25)-MAX(DATE(YEAR(H$7),MONTH(H$7),1),$E25)+1,0))/$G25)*$D25</f>
        <v>0</v>
      </c>
      <c r="I25" s="155">
        <f t="shared" si="28"/>
        <v>0</v>
      </c>
      <c r="J25" s="155">
        <f t="shared" si="28"/>
        <v>0</v>
      </c>
      <c r="K25" s="155">
        <f t="shared" si="28"/>
        <v>0</v>
      </c>
      <c r="L25" s="155">
        <f t="shared" si="28"/>
        <v>0</v>
      </c>
      <c r="M25" s="155">
        <f t="shared" si="28"/>
        <v>16843.845378151258</v>
      </c>
      <c r="N25" s="155">
        <f t="shared" si="28"/>
        <v>43513.267226890755</v>
      </c>
      <c r="O25" s="155">
        <f t="shared" si="28"/>
        <v>42109.613445378149</v>
      </c>
      <c r="P25" s="155">
        <f t="shared" si="28"/>
        <v>43513.267226890755</v>
      </c>
      <c r="Q25" s="155">
        <f t="shared" si="28"/>
        <v>21054.806722689074</v>
      </c>
      <c r="R25" s="155">
        <f t="shared" si="28"/>
        <v>0</v>
      </c>
      <c r="S25" s="155">
        <f t="shared" si="28"/>
        <v>0</v>
      </c>
      <c r="T25" s="155">
        <f t="shared" si="28"/>
        <v>0</v>
      </c>
      <c r="U25" s="155">
        <f t="shared" si="28"/>
        <v>0</v>
      </c>
      <c r="V25" s="155">
        <f t="shared" si="28"/>
        <v>0</v>
      </c>
      <c r="W25" s="155">
        <f t="shared" si="28"/>
        <v>0</v>
      </c>
      <c r="X25" s="155"/>
      <c r="Y25" s="155">
        <v>0.2</v>
      </c>
      <c r="Z25" s="155">
        <f>Z11+12</f>
        <v>17</v>
      </c>
      <c r="AA25" s="155">
        <f>SUM(K25:W25)-G25</f>
        <v>166915.79999999999</v>
      </c>
      <c r="AB25" s="155"/>
      <c r="AC25" s="160">
        <f t="shared" si="12"/>
        <v>0</v>
      </c>
      <c r="AD25" s="161">
        <f t="shared" si="13"/>
        <v>0</v>
      </c>
      <c r="AE25" s="155">
        <f t="shared" si="14"/>
        <v>0</v>
      </c>
      <c r="AF25" s="164">
        <f t="shared" si="15"/>
        <v>0</v>
      </c>
      <c r="AG25" s="132" t="s">
        <v>55</v>
      </c>
      <c r="AH25" s="132">
        <f>SUBTOTAL(9,H25:W25)-D25</f>
        <v>0</v>
      </c>
      <c r="AI25" s="132"/>
      <c r="AJ25" s="25">
        <f t="shared" ref="AJ25:BN25" si="29">IF(AND(AJ$7&gt;=$E25,AJ$7&lt;=$F25),1,0)</f>
        <v>0</v>
      </c>
      <c r="AK25" s="25">
        <f t="shared" si="29"/>
        <v>0</v>
      </c>
      <c r="AL25" s="25">
        <f t="shared" si="29"/>
        <v>0</v>
      </c>
      <c r="AM25" s="25">
        <f t="shared" si="29"/>
        <v>0</v>
      </c>
      <c r="AN25" s="25">
        <f t="shared" si="29"/>
        <v>0</v>
      </c>
      <c r="AO25" s="25">
        <f t="shared" si="29"/>
        <v>0</v>
      </c>
      <c r="AP25" s="25">
        <f t="shared" si="29"/>
        <v>0</v>
      </c>
      <c r="AQ25" s="25">
        <f t="shared" si="29"/>
        <v>0</v>
      </c>
      <c r="AR25" s="25">
        <f t="shared" si="29"/>
        <v>0</v>
      </c>
      <c r="AS25" s="25">
        <f t="shared" si="29"/>
        <v>0</v>
      </c>
      <c r="AT25" s="25">
        <f t="shared" si="29"/>
        <v>0</v>
      </c>
      <c r="AU25" s="25">
        <f t="shared" si="29"/>
        <v>0</v>
      </c>
      <c r="AV25" s="25">
        <f t="shared" si="29"/>
        <v>0</v>
      </c>
      <c r="AW25" s="25">
        <f t="shared" si="29"/>
        <v>0</v>
      </c>
      <c r="AX25" s="25">
        <f t="shared" si="29"/>
        <v>0</v>
      </c>
      <c r="AY25" s="25">
        <f t="shared" si="29"/>
        <v>0</v>
      </c>
      <c r="AZ25" s="25">
        <f t="shared" si="29"/>
        <v>0</v>
      </c>
      <c r="BA25" s="25">
        <f t="shared" si="29"/>
        <v>0</v>
      </c>
      <c r="BB25" s="25">
        <f t="shared" si="29"/>
        <v>0</v>
      </c>
      <c r="BC25" s="25">
        <f t="shared" si="29"/>
        <v>0</v>
      </c>
      <c r="BD25" s="25">
        <f t="shared" si="29"/>
        <v>0</v>
      </c>
      <c r="BE25" s="25">
        <f t="shared" si="29"/>
        <v>0</v>
      </c>
      <c r="BF25" s="25">
        <f t="shared" si="29"/>
        <v>0</v>
      </c>
      <c r="BG25" s="25">
        <f t="shared" si="29"/>
        <v>0</v>
      </c>
      <c r="BH25" s="25">
        <f t="shared" si="29"/>
        <v>0</v>
      </c>
      <c r="BI25" s="25">
        <f t="shared" si="29"/>
        <v>0</v>
      </c>
      <c r="BJ25" s="25">
        <f t="shared" si="29"/>
        <v>0</v>
      </c>
      <c r="BK25" s="25">
        <f t="shared" si="29"/>
        <v>0</v>
      </c>
      <c r="BL25" s="25">
        <f t="shared" si="29"/>
        <v>0</v>
      </c>
      <c r="BM25" s="25">
        <f t="shared" si="29"/>
        <v>0</v>
      </c>
      <c r="BN25" s="25">
        <f t="shared" si="29"/>
        <v>0</v>
      </c>
      <c r="BO25" s="8">
        <f t="shared" si="5"/>
        <v>0</v>
      </c>
      <c r="BP25" s="8">
        <f t="shared" si="6"/>
        <v>0</v>
      </c>
      <c r="BQ25" s="8">
        <f t="shared" si="7"/>
        <v>0</v>
      </c>
      <c r="BR25" s="8">
        <f t="shared" si="8"/>
        <v>0</v>
      </c>
      <c r="BS25" s="8">
        <f t="shared" si="9"/>
        <v>0</v>
      </c>
      <c r="BT25" s="10"/>
      <c r="BU25" s="10"/>
    </row>
    <row r="26" spans="1:73" ht="16.5" customHeight="1" thickBot="1">
      <c r="A26" s="201"/>
      <c r="B26" s="203"/>
      <c r="C26" s="199"/>
      <c r="D26" s="205"/>
      <c r="E26" s="209"/>
      <c r="F26" s="207"/>
      <c r="G26" s="32"/>
      <c r="H26" s="155"/>
      <c r="I26" s="155"/>
      <c r="J26" s="155"/>
      <c r="K26" s="155"/>
      <c r="L26" s="155"/>
      <c r="M26" s="155"/>
      <c r="N26" s="155"/>
      <c r="O26" s="155"/>
      <c r="P26" s="155"/>
      <c r="Q26" s="155"/>
      <c r="R26" s="155"/>
      <c r="S26" s="155"/>
      <c r="T26" s="155"/>
      <c r="U26" s="155"/>
      <c r="V26" s="155"/>
      <c r="W26" s="155"/>
      <c r="X26" s="155"/>
      <c r="Y26" s="155"/>
      <c r="Z26" s="155"/>
      <c r="AA26" s="155"/>
      <c r="AB26" s="155"/>
      <c r="AC26" s="160" t="e">
        <f>VLOOKUP(A25,#REF!,3,FALSE)</f>
        <v>#REF!</v>
      </c>
      <c r="AD26" s="161"/>
      <c r="AE26" s="155"/>
      <c r="AF26" s="164"/>
      <c r="AG26" s="132" t="s">
        <v>54</v>
      </c>
      <c r="AH26" s="132"/>
      <c r="AI26" s="132"/>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P26" s="8"/>
      <c r="BQ26" s="8"/>
      <c r="BR26" s="8"/>
      <c r="BS26" s="8"/>
      <c r="BT26" s="10"/>
      <c r="BU26" s="10"/>
    </row>
    <row r="27" spans="1:73" ht="16.5" thickTop="1">
      <c r="A27" s="200" t="s">
        <v>69</v>
      </c>
      <c r="B27" s="202" t="s">
        <v>23</v>
      </c>
      <c r="C27" s="198">
        <v>0</v>
      </c>
      <c r="D27" s="204">
        <v>291621.75</v>
      </c>
      <c r="E27" s="208">
        <v>40727</v>
      </c>
      <c r="F27" s="206">
        <v>40785</v>
      </c>
      <c r="G27" s="32">
        <f>(F27-E27)+1</f>
        <v>59</v>
      </c>
      <c r="H27" s="155">
        <f t="shared" ref="H27:W27" si="30">(IF(MAX(MIN(DATE(YEAR(H$7),MONTH(H$7)+1,0),$F27)-MAX(DATE(YEAR(H$7),MONTH(H$7),1),$E27)+1,0)=0,"0",MAX(MIN(DATE(YEAR(H$7),MONTH(H$7)+1,0),$F27)-MAX(DATE(YEAR(H$7),MONTH(H$7),1),$E27)+1,0))/$G27)*$D27</f>
        <v>0</v>
      </c>
      <c r="I27" s="155">
        <f t="shared" si="30"/>
        <v>0</v>
      </c>
      <c r="J27" s="155">
        <f t="shared" si="30"/>
        <v>0</v>
      </c>
      <c r="K27" s="155">
        <f t="shared" si="30"/>
        <v>0</v>
      </c>
      <c r="L27" s="155">
        <f t="shared" si="30"/>
        <v>0</v>
      </c>
      <c r="M27" s="155">
        <f t="shared" si="30"/>
        <v>143339.50423728814</v>
      </c>
      <c r="N27" s="155">
        <f t="shared" si="30"/>
        <v>148282.24576271186</v>
      </c>
      <c r="O27" s="155">
        <f t="shared" si="30"/>
        <v>0</v>
      </c>
      <c r="P27" s="155">
        <f t="shared" si="30"/>
        <v>0</v>
      </c>
      <c r="Q27" s="155">
        <f t="shared" si="30"/>
        <v>0</v>
      </c>
      <c r="R27" s="155">
        <f t="shared" si="30"/>
        <v>0</v>
      </c>
      <c r="S27" s="155">
        <f t="shared" si="30"/>
        <v>0</v>
      </c>
      <c r="T27" s="155">
        <f t="shared" si="30"/>
        <v>0</v>
      </c>
      <c r="U27" s="155">
        <f t="shared" si="30"/>
        <v>0</v>
      </c>
      <c r="V27" s="155">
        <f t="shared" si="30"/>
        <v>0</v>
      </c>
      <c r="W27" s="155">
        <f t="shared" si="30"/>
        <v>0</v>
      </c>
      <c r="X27" s="155"/>
      <c r="Y27" s="155">
        <v>0.22</v>
      </c>
      <c r="Z27" s="155" t="e">
        <f>#REF!+12</f>
        <v>#REF!</v>
      </c>
      <c r="AA27" s="155">
        <f>SUM(K27:W27)-G27</f>
        <v>291562.75</v>
      </c>
      <c r="AB27" s="155"/>
      <c r="AC27" s="160">
        <f t="shared" si="12"/>
        <v>0</v>
      </c>
      <c r="AD27" s="161">
        <f t="shared" si="13"/>
        <v>0</v>
      </c>
      <c r="AE27" s="155">
        <f t="shared" si="14"/>
        <v>0</v>
      </c>
      <c r="AF27" s="164">
        <f t="shared" si="15"/>
        <v>0</v>
      </c>
      <c r="AG27" s="132" t="s">
        <v>55</v>
      </c>
      <c r="AH27" s="132">
        <f>SUBTOTAL(9,H27:W27)-D27</f>
        <v>0</v>
      </c>
      <c r="AI27" s="132"/>
      <c r="AJ27" s="25">
        <f t="shared" ref="AJ27:BN27" si="31">IF(AND(AJ$7&gt;=$E27,AJ$7&lt;=$F27),1,0)</f>
        <v>0</v>
      </c>
      <c r="AK27" s="25">
        <f t="shared" si="31"/>
        <v>0</v>
      </c>
      <c r="AL27" s="25">
        <f t="shared" si="31"/>
        <v>0</v>
      </c>
      <c r="AM27" s="25">
        <f t="shared" si="31"/>
        <v>0</v>
      </c>
      <c r="AN27" s="25">
        <f t="shared" si="31"/>
        <v>0</v>
      </c>
      <c r="AO27" s="25">
        <f t="shared" si="31"/>
        <v>0</v>
      </c>
      <c r="AP27" s="25">
        <f t="shared" si="31"/>
        <v>0</v>
      </c>
      <c r="AQ27" s="25">
        <f t="shared" si="31"/>
        <v>0</v>
      </c>
      <c r="AR27" s="25">
        <f t="shared" si="31"/>
        <v>0</v>
      </c>
      <c r="AS27" s="25">
        <f t="shared" si="31"/>
        <v>0</v>
      </c>
      <c r="AT27" s="25">
        <f t="shared" si="31"/>
        <v>0</v>
      </c>
      <c r="AU27" s="25">
        <f t="shared" si="31"/>
        <v>0</v>
      </c>
      <c r="AV27" s="25">
        <f t="shared" si="31"/>
        <v>0</v>
      </c>
      <c r="AW27" s="25">
        <f t="shared" si="31"/>
        <v>0</v>
      </c>
      <c r="AX27" s="25">
        <f t="shared" si="31"/>
        <v>0</v>
      </c>
      <c r="AY27" s="25">
        <f t="shared" si="31"/>
        <v>0</v>
      </c>
      <c r="AZ27" s="25">
        <f t="shared" si="31"/>
        <v>0</v>
      </c>
      <c r="BA27" s="25">
        <f t="shared" si="31"/>
        <v>0</v>
      </c>
      <c r="BB27" s="25">
        <f t="shared" si="31"/>
        <v>0</v>
      </c>
      <c r="BC27" s="25">
        <f t="shared" si="31"/>
        <v>0</v>
      </c>
      <c r="BD27" s="25">
        <f t="shared" si="31"/>
        <v>0</v>
      </c>
      <c r="BE27" s="25">
        <f t="shared" si="31"/>
        <v>0</v>
      </c>
      <c r="BF27" s="25">
        <f t="shared" si="31"/>
        <v>0</v>
      </c>
      <c r="BG27" s="25">
        <f t="shared" si="31"/>
        <v>0</v>
      </c>
      <c r="BH27" s="25">
        <f t="shared" si="31"/>
        <v>0</v>
      </c>
      <c r="BI27" s="25">
        <f t="shared" si="31"/>
        <v>0</v>
      </c>
      <c r="BJ27" s="25">
        <f t="shared" si="31"/>
        <v>0</v>
      </c>
      <c r="BK27" s="25">
        <f t="shared" si="31"/>
        <v>0</v>
      </c>
      <c r="BL27" s="25">
        <f t="shared" si="31"/>
        <v>0</v>
      </c>
      <c r="BM27" s="25">
        <f t="shared" si="31"/>
        <v>0</v>
      </c>
      <c r="BN27" s="25">
        <f t="shared" si="31"/>
        <v>0</v>
      </c>
      <c r="BO27" s="8">
        <f t="shared" si="5"/>
        <v>0</v>
      </c>
      <c r="BP27" s="8">
        <f t="shared" si="6"/>
        <v>0</v>
      </c>
      <c r="BQ27" s="8">
        <f t="shared" si="7"/>
        <v>0</v>
      </c>
      <c r="BR27" s="8">
        <f t="shared" si="8"/>
        <v>0</v>
      </c>
      <c r="BS27" s="8">
        <f t="shared" si="9"/>
        <v>0</v>
      </c>
      <c r="BT27" s="10"/>
      <c r="BU27" s="8"/>
    </row>
    <row r="28" spans="1:73" ht="16.5" customHeight="1" thickBot="1">
      <c r="A28" s="201"/>
      <c r="B28" s="203"/>
      <c r="C28" s="199"/>
      <c r="D28" s="205"/>
      <c r="E28" s="209"/>
      <c r="F28" s="207"/>
      <c r="G28" s="32"/>
      <c r="H28" s="155"/>
      <c r="I28" s="155"/>
      <c r="J28" s="155"/>
      <c r="K28" s="155"/>
      <c r="L28" s="155"/>
      <c r="M28" s="155"/>
      <c r="N28" s="155"/>
      <c r="O28" s="155"/>
      <c r="P28" s="155"/>
      <c r="Q28" s="155"/>
      <c r="R28" s="155"/>
      <c r="S28" s="155"/>
      <c r="T28" s="155"/>
      <c r="U28" s="155"/>
      <c r="V28" s="155"/>
      <c r="W28" s="155"/>
      <c r="X28" s="155"/>
      <c r="Y28" s="155"/>
      <c r="Z28" s="155"/>
      <c r="AA28" s="155"/>
      <c r="AB28" s="155"/>
      <c r="AC28" s="160" t="e">
        <f>VLOOKUP(A27,#REF!,3,FALSE)</f>
        <v>#REF!</v>
      </c>
      <c r="AD28" s="161"/>
      <c r="AE28" s="155"/>
      <c r="AF28" s="164"/>
      <c r="AG28" s="132" t="s">
        <v>54</v>
      </c>
      <c r="AH28" s="132"/>
      <c r="AI28" s="132"/>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P28" s="8"/>
      <c r="BQ28" s="8"/>
      <c r="BR28" s="8"/>
      <c r="BS28" s="8"/>
      <c r="BT28" s="8"/>
      <c r="BU28" s="8"/>
    </row>
    <row r="29" spans="1:73" ht="16.5" thickTop="1">
      <c r="A29" s="200" t="s">
        <v>67</v>
      </c>
      <c r="B29" s="202" t="s">
        <v>24</v>
      </c>
      <c r="C29" s="198">
        <v>0</v>
      </c>
      <c r="D29" s="204">
        <v>84317</v>
      </c>
      <c r="E29" s="208">
        <v>40787</v>
      </c>
      <c r="F29" s="206">
        <v>40846</v>
      </c>
      <c r="G29" s="32">
        <f>(F29-E29)+1</f>
        <v>60</v>
      </c>
      <c r="H29" s="155">
        <f t="shared" ref="H29:W29" si="32">(IF(MAX(MIN(DATE(YEAR(H$7),MONTH(H$7)+1,0),$F29)-MAX(DATE(YEAR(H$7),MONTH(H$7),1),$E29)+1,0)=0,"0",MAX(MIN(DATE(YEAR(H$7),MONTH(H$7)+1,0),$F29)-MAX(DATE(YEAR(H$7),MONTH(H$7),1),$E29)+1,0))/$G29)*$D29</f>
        <v>0</v>
      </c>
      <c r="I29" s="155">
        <f t="shared" si="32"/>
        <v>0</v>
      </c>
      <c r="J29" s="155">
        <f t="shared" si="32"/>
        <v>0</v>
      </c>
      <c r="K29" s="155">
        <f t="shared" si="32"/>
        <v>0</v>
      </c>
      <c r="L29" s="155">
        <f t="shared" si="32"/>
        <v>0</v>
      </c>
      <c r="M29" s="155">
        <f t="shared" si="32"/>
        <v>0</v>
      </c>
      <c r="N29" s="155">
        <f t="shared" si="32"/>
        <v>0</v>
      </c>
      <c r="O29" s="155">
        <f t="shared" si="32"/>
        <v>42158.5</v>
      </c>
      <c r="P29" s="155">
        <f t="shared" si="32"/>
        <v>42158.5</v>
      </c>
      <c r="Q29" s="155">
        <f t="shared" si="32"/>
        <v>0</v>
      </c>
      <c r="R29" s="155">
        <f t="shared" si="32"/>
        <v>0</v>
      </c>
      <c r="S29" s="155">
        <f t="shared" si="32"/>
        <v>0</v>
      </c>
      <c r="T29" s="155">
        <f t="shared" si="32"/>
        <v>0</v>
      </c>
      <c r="U29" s="155">
        <f t="shared" si="32"/>
        <v>0</v>
      </c>
      <c r="V29" s="155">
        <f t="shared" si="32"/>
        <v>0</v>
      </c>
      <c r="W29" s="155">
        <f t="shared" si="32"/>
        <v>0</v>
      </c>
      <c r="X29" s="155"/>
      <c r="Y29" s="155">
        <v>0.17</v>
      </c>
      <c r="Z29" s="155">
        <f>Z12+12</f>
        <v>19</v>
      </c>
      <c r="AA29" s="155">
        <f>SUM(K29:W29)-G29</f>
        <v>84257</v>
      </c>
      <c r="AB29" s="155"/>
      <c r="AC29" s="160">
        <f t="shared" si="12"/>
        <v>0</v>
      </c>
      <c r="AD29" s="161">
        <f t="shared" si="13"/>
        <v>0</v>
      </c>
      <c r="AE29" s="155">
        <f t="shared" si="14"/>
        <v>0</v>
      </c>
      <c r="AF29" s="164">
        <f t="shared" si="15"/>
        <v>0</v>
      </c>
      <c r="AG29" s="132" t="s">
        <v>55</v>
      </c>
      <c r="AH29" s="132">
        <f>SUBTOTAL(9,H29:W29)-D29</f>
        <v>0</v>
      </c>
      <c r="AI29" s="132"/>
      <c r="AJ29" s="25">
        <f t="shared" ref="AJ29:BN29" si="33">IF(AND(AJ$7&gt;=$E29,AJ$7&lt;=$F29),1,0)</f>
        <v>0</v>
      </c>
      <c r="AK29" s="25">
        <f t="shared" si="33"/>
        <v>0</v>
      </c>
      <c r="AL29" s="25">
        <f t="shared" si="33"/>
        <v>0</v>
      </c>
      <c r="AM29" s="25">
        <f t="shared" si="33"/>
        <v>0</v>
      </c>
      <c r="AN29" s="25">
        <f t="shared" si="33"/>
        <v>0</v>
      </c>
      <c r="AO29" s="25">
        <f t="shared" si="33"/>
        <v>0</v>
      </c>
      <c r="AP29" s="25">
        <f t="shared" si="33"/>
        <v>0</v>
      </c>
      <c r="AQ29" s="25">
        <f t="shared" si="33"/>
        <v>0</v>
      </c>
      <c r="AR29" s="25">
        <f t="shared" si="33"/>
        <v>0</v>
      </c>
      <c r="AS29" s="25">
        <f t="shared" si="33"/>
        <v>0</v>
      </c>
      <c r="AT29" s="25">
        <f t="shared" si="33"/>
        <v>0</v>
      </c>
      <c r="AU29" s="25">
        <f t="shared" si="33"/>
        <v>0</v>
      </c>
      <c r="AV29" s="25">
        <f t="shared" si="33"/>
        <v>0</v>
      </c>
      <c r="AW29" s="25">
        <f t="shared" si="33"/>
        <v>0</v>
      </c>
      <c r="AX29" s="25">
        <f t="shared" si="33"/>
        <v>0</v>
      </c>
      <c r="AY29" s="25">
        <f t="shared" si="33"/>
        <v>0</v>
      </c>
      <c r="AZ29" s="25">
        <f t="shared" si="33"/>
        <v>0</v>
      </c>
      <c r="BA29" s="25">
        <f t="shared" si="33"/>
        <v>0</v>
      </c>
      <c r="BB29" s="25">
        <f t="shared" si="33"/>
        <v>0</v>
      </c>
      <c r="BC29" s="25">
        <f t="shared" si="33"/>
        <v>0</v>
      </c>
      <c r="BD29" s="25">
        <f t="shared" si="33"/>
        <v>0</v>
      </c>
      <c r="BE29" s="25">
        <f t="shared" si="33"/>
        <v>0</v>
      </c>
      <c r="BF29" s="25">
        <f t="shared" si="33"/>
        <v>0</v>
      </c>
      <c r="BG29" s="25">
        <f t="shared" si="33"/>
        <v>0</v>
      </c>
      <c r="BH29" s="25">
        <f t="shared" si="33"/>
        <v>0</v>
      </c>
      <c r="BI29" s="25">
        <f t="shared" si="33"/>
        <v>0</v>
      </c>
      <c r="BJ29" s="25">
        <f t="shared" si="33"/>
        <v>0</v>
      </c>
      <c r="BK29" s="25">
        <f t="shared" si="33"/>
        <v>0</v>
      </c>
      <c r="BL29" s="25">
        <f t="shared" si="33"/>
        <v>0</v>
      </c>
      <c r="BM29" s="25">
        <f t="shared" si="33"/>
        <v>0</v>
      </c>
      <c r="BN29" s="25">
        <f t="shared" si="33"/>
        <v>0</v>
      </c>
      <c r="BO29" s="8">
        <f t="shared" si="5"/>
        <v>0</v>
      </c>
      <c r="BP29" s="8">
        <f t="shared" si="6"/>
        <v>0</v>
      </c>
      <c r="BQ29" s="8">
        <f t="shared" si="7"/>
        <v>0</v>
      </c>
      <c r="BR29" s="8">
        <f t="shared" si="8"/>
        <v>0</v>
      </c>
      <c r="BS29" s="8">
        <f t="shared" si="9"/>
        <v>0</v>
      </c>
      <c r="BT29" s="10"/>
      <c r="BU29" s="10"/>
    </row>
    <row r="30" spans="1:73" ht="16.5" customHeight="1" thickBot="1">
      <c r="A30" s="201"/>
      <c r="B30" s="203"/>
      <c r="C30" s="199"/>
      <c r="D30" s="205"/>
      <c r="E30" s="209"/>
      <c r="F30" s="207"/>
      <c r="G30" s="32"/>
      <c r="H30" s="155"/>
      <c r="I30" s="155"/>
      <c r="J30" s="155"/>
      <c r="K30" s="155"/>
      <c r="L30" s="155"/>
      <c r="M30" s="155"/>
      <c r="N30" s="155"/>
      <c r="O30" s="155"/>
      <c r="P30" s="155"/>
      <c r="Q30" s="155"/>
      <c r="R30" s="155"/>
      <c r="S30" s="155"/>
      <c r="T30" s="155"/>
      <c r="U30" s="155"/>
      <c r="V30" s="155"/>
      <c r="W30" s="155"/>
      <c r="X30" s="155"/>
      <c r="Y30" s="155"/>
      <c r="Z30" s="155"/>
      <c r="AA30" s="155"/>
      <c r="AB30" s="155"/>
      <c r="AC30" s="160" t="e">
        <f>VLOOKUP(A29,#REF!,3,FALSE)</f>
        <v>#REF!</v>
      </c>
      <c r="AD30" s="161"/>
      <c r="AE30" s="155"/>
      <c r="AF30" s="164"/>
      <c r="AG30" s="132" t="s">
        <v>54</v>
      </c>
      <c r="AH30" s="132"/>
      <c r="AI30" s="132"/>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P30" s="8"/>
      <c r="BQ30" s="8"/>
      <c r="BR30" s="8"/>
      <c r="BS30" s="8"/>
      <c r="BT30" s="10"/>
      <c r="BU30" s="10"/>
    </row>
    <row r="31" spans="1:73" ht="16.5" thickTop="1">
      <c r="A31" s="200" t="s">
        <v>68</v>
      </c>
      <c r="B31" s="202" t="s">
        <v>25</v>
      </c>
      <c r="C31" s="198">
        <v>0</v>
      </c>
      <c r="D31" s="204">
        <v>154.13200000001234</v>
      </c>
      <c r="E31" s="208">
        <v>40584</v>
      </c>
      <c r="F31" s="206">
        <v>40693</v>
      </c>
      <c r="G31" s="32">
        <f>(F31-E31)+1</f>
        <v>110</v>
      </c>
      <c r="H31" s="155">
        <f t="shared" ref="H31:W31" si="34">(IF(MAX(MIN(DATE(YEAR(H$7),MONTH(H$7)+1,0),$F31)-MAX(DATE(YEAR(H$7),MONTH(H$7),1),$E31)+1,0)=0,"0",MAX(MIN(DATE(YEAR(H$7),MONTH(H$7)+1,0),$F31)-MAX(DATE(YEAR(H$7),MONTH(H$7),1),$E31)+1,0))/$G31)*$D31</f>
        <v>26.622800000002133</v>
      </c>
      <c r="I31" s="155">
        <f t="shared" si="34"/>
        <v>43.437200000003472</v>
      </c>
      <c r="J31" s="155">
        <f t="shared" si="34"/>
        <v>42.036000000003362</v>
      </c>
      <c r="K31" s="155">
        <f t="shared" si="34"/>
        <v>42.036000000003362</v>
      </c>
      <c r="L31" s="155">
        <f t="shared" si="34"/>
        <v>0</v>
      </c>
      <c r="M31" s="155">
        <f t="shared" si="34"/>
        <v>0</v>
      </c>
      <c r="N31" s="155">
        <f t="shared" si="34"/>
        <v>0</v>
      </c>
      <c r="O31" s="155">
        <f t="shared" si="34"/>
        <v>0</v>
      </c>
      <c r="P31" s="155">
        <f t="shared" si="34"/>
        <v>0</v>
      </c>
      <c r="Q31" s="155">
        <f t="shared" si="34"/>
        <v>0</v>
      </c>
      <c r="R31" s="155">
        <f t="shared" si="34"/>
        <v>0</v>
      </c>
      <c r="S31" s="155">
        <f t="shared" si="34"/>
        <v>0</v>
      </c>
      <c r="T31" s="155">
        <f t="shared" si="34"/>
        <v>0</v>
      </c>
      <c r="U31" s="155">
        <f t="shared" si="34"/>
        <v>0</v>
      </c>
      <c r="V31" s="155">
        <f t="shared" si="34"/>
        <v>0</v>
      </c>
      <c r="W31" s="155">
        <f t="shared" si="34"/>
        <v>0</v>
      </c>
      <c r="X31" s="155"/>
      <c r="Y31" s="155">
        <v>0.18</v>
      </c>
      <c r="Z31" s="155">
        <f>Z14+12</f>
        <v>20</v>
      </c>
      <c r="AA31" s="155">
        <f>SUM(K31:W31)-G31</f>
        <v>-67.963999999996645</v>
      </c>
      <c r="AB31" s="155"/>
      <c r="AC31" s="160">
        <f t="shared" si="12"/>
        <v>9.808400000000784</v>
      </c>
      <c r="AD31" s="161">
        <f t="shared" si="13"/>
        <v>9.808400000000784</v>
      </c>
      <c r="AE31" s="155">
        <f t="shared" si="14"/>
        <v>9.808400000000784</v>
      </c>
      <c r="AF31" s="164">
        <f t="shared" si="15"/>
        <v>12.610800000001008</v>
      </c>
      <c r="AG31" s="132" t="s">
        <v>55</v>
      </c>
      <c r="AH31" s="132">
        <f>SUBTOTAL(9,H31:W31)-D31</f>
        <v>0</v>
      </c>
      <c r="AI31" s="132"/>
      <c r="AJ31" s="25">
        <f t="shared" ref="AJ31:BN31" si="35">IF(AND(AJ$7&gt;=$E31,AJ$7&lt;=$F31),1,0)</f>
        <v>1</v>
      </c>
      <c r="AK31" s="25">
        <f t="shared" si="35"/>
        <v>1</v>
      </c>
      <c r="AL31" s="25">
        <f t="shared" si="35"/>
        <v>1</v>
      </c>
      <c r="AM31" s="25">
        <f t="shared" si="35"/>
        <v>1</v>
      </c>
      <c r="AN31" s="25">
        <f t="shared" si="35"/>
        <v>1</v>
      </c>
      <c r="AO31" s="25">
        <f t="shared" si="35"/>
        <v>1</v>
      </c>
      <c r="AP31" s="25">
        <f t="shared" si="35"/>
        <v>1</v>
      </c>
      <c r="AQ31" s="25">
        <f t="shared" si="35"/>
        <v>1</v>
      </c>
      <c r="AR31" s="25">
        <f t="shared" si="35"/>
        <v>1</v>
      </c>
      <c r="AS31" s="25">
        <f t="shared" si="35"/>
        <v>1</v>
      </c>
      <c r="AT31" s="25">
        <f t="shared" si="35"/>
        <v>1</v>
      </c>
      <c r="AU31" s="25">
        <f t="shared" si="35"/>
        <v>1</v>
      </c>
      <c r="AV31" s="25">
        <f t="shared" si="35"/>
        <v>1</v>
      </c>
      <c r="AW31" s="25">
        <f t="shared" si="35"/>
        <v>1</v>
      </c>
      <c r="AX31" s="25">
        <f t="shared" si="35"/>
        <v>1</v>
      </c>
      <c r="AY31" s="25">
        <f t="shared" si="35"/>
        <v>1</v>
      </c>
      <c r="AZ31" s="25">
        <f t="shared" si="35"/>
        <v>1</v>
      </c>
      <c r="BA31" s="25">
        <f t="shared" si="35"/>
        <v>1</v>
      </c>
      <c r="BB31" s="25">
        <f t="shared" si="35"/>
        <v>1</v>
      </c>
      <c r="BC31" s="25">
        <f t="shared" si="35"/>
        <v>1</v>
      </c>
      <c r="BD31" s="25">
        <f t="shared" si="35"/>
        <v>1</v>
      </c>
      <c r="BE31" s="25">
        <f t="shared" si="35"/>
        <v>1</v>
      </c>
      <c r="BF31" s="25">
        <f t="shared" si="35"/>
        <v>1</v>
      </c>
      <c r="BG31" s="25">
        <f t="shared" si="35"/>
        <v>1</v>
      </c>
      <c r="BH31" s="25">
        <f t="shared" si="35"/>
        <v>1</v>
      </c>
      <c r="BI31" s="25">
        <f t="shared" si="35"/>
        <v>1</v>
      </c>
      <c r="BJ31" s="25">
        <f t="shared" si="35"/>
        <v>1</v>
      </c>
      <c r="BK31" s="25">
        <f t="shared" si="35"/>
        <v>1</v>
      </c>
      <c r="BL31" s="25">
        <f t="shared" si="35"/>
        <v>1</v>
      </c>
      <c r="BM31" s="25">
        <f t="shared" si="35"/>
        <v>1</v>
      </c>
      <c r="BN31" s="25">
        <f t="shared" si="35"/>
        <v>0</v>
      </c>
      <c r="BO31" s="8">
        <f t="shared" si="5"/>
        <v>7</v>
      </c>
      <c r="BP31" s="8">
        <f t="shared" si="6"/>
        <v>7</v>
      </c>
      <c r="BQ31" s="8">
        <f t="shared" si="7"/>
        <v>7</v>
      </c>
      <c r="BR31" s="8">
        <f t="shared" si="8"/>
        <v>9</v>
      </c>
      <c r="BS31" s="8">
        <f t="shared" si="9"/>
        <v>30</v>
      </c>
      <c r="BT31" s="10"/>
      <c r="BU31" s="8"/>
    </row>
    <row r="32" spans="1:73" ht="15.75" customHeight="1">
      <c r="A32" s="201"/>
      <c r="B32" s="203"/>
      <c r="C32" s="199"/>
      <c r="D32" s="205"/>
      <c r="E32" s="209"/>
      <c r="F32" s="207"/>
      <c r="G32" s="32"/>
      <c r="H32" s="155">
        <f>H31*1.1</f>
        <v>29.285080000002349</v>
      </c>
      <c r="I32" s="155">
        <f>I31*0.9</f>
        <v>39.093480000003126</v>
      </c>
      <c r="J32" s="155">
        <f>J31*0.8</f>
        <v>33.628800000002691</v>
      </c>
      <c r="K32" s="155">
        <f>K31*1.3</f>
        <v>54.646800000004376</v>
      </c>
      <c r="L32" s="155"/>
      <c r="M32" s="155"/>
      <c r="N32" s="155"/>
      <c r="O32" s="155"/>
      <c r="P32" s="155"/>
      <c r="Q32" s="155"/>
      <c r="R32" s="155"/>
      <c r="S32" s="155"/>
      <c r="T32" s="155"/>
      <c r="U32" s="155"/>
      <c r="V32" s="155"/>
      <c r="W32" s="155"/>
      <c r="X32" s="155"/>
      <c r="Y32" s="155"/>
      <c r="Z32" s="155"/>
      <c r="AA32" s="155"/>
      <c r="AB32" s="155"/>
      <c r="AC32" s="160" t="e">
        <f>VLOOKUP(A31,#REF!,3,FALSE)</f>
        <v>#REF!</v>
      </c>
      <c r="AD32" s="161"/>
      <c r="AE32" s="155"/>
      <c r="AF32" s="164"/>
      <c r="AG32" s="132" t="s">
        <v>54</v>
      </c>
      <c r="AH32" s="132"/>
      <c r="AI32" s="132"/>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P32" s="8"/>
      <c r="BQ32" s="8"/>
      <c r="BR32" s="8"/>
      <c r="BS32" s="8"/>
      <c r="BT32" s="8"/>
      <c r="BU32" s="8"/>
    </row>
    <row r="33" spans="1:73" ht="22.5">
      <c r="A33" s="57" t="s">
        <v>357</v>
      </c>
      <c r="B33" s="58"/>
      <c r="C33" s="59"/>
      <c r="D33" s="60"/>
      <c r="E33" s="61"/>
      <c r="F33" s="62"/>
      <c r="G33" s="32">
        <f>(F33-E33)+1</f>
        <v>1</v>
      </c>
      <c r="H33" s="155">
        <f t="shared" ref="H33:W35" si="36">(IF(MAX(MIN(DATE(YEAR(H$7),MONTH(H$7)+1,0),$F33)-MAX(DATE(YEAR(H$7),MONTH(H$7),1),$E33)+1,0)=0,"0",MAX(MIN(DATE(YEAR(H$7),MONTH(H$7)+1,0),$F33)-MAX(DATE(YEAR(H$7),MONTH(H$7),1),$E33)+1,0))/$G33)*$D33</f>
        <v>0</v>
      </c>
      <c r="I33" s="155">
        <f t="shared" si="36"/>
        <v>0</v>
      </c>
      <c r="J33" s="155">
        <f t="shared" si="36"/>
        <v>0</v>
      </c>
      <c r="K33" s="155">
        <f t="shared" si="36"/>
        <v>0</v>
      </c>
      <c r="L33" s="155">
        <f t="shared" si="36"/>
        <v>0</v>
      </c>
      <c r="M33" s="155">
        <f t="shared" si="36"/>
        <v>0</v>
      </c>
      <c r="N33" s="155">
        <f t="shared" si="36"/>
        <v>0</v>
      </c>
      <c r="O33" s="155">
        <f t="shared" si="36"/>
        <v>0</v>
      </c>
      <c r="P33" s="155">
        <f t="shared" si="36"/>
        <v>0</v>
      </c>
      <c r="Q33" s="155">
        <f t="shared" si="36"/>
        <v>0</v>
      </c>
      <c r="R33" s="155">
        <f t="shared" si="36"/>
        <v>0</v>
      </c>
      <c r="S33" s="155">
        <f t="shared" si="36"/>
        <v>0</v>
      </c>
      <c r="T33" s="155">
        <f t="shared" si="36"/>
        <v>0</v>
      </c>
      <c r="U33" s="155">
        <f t="shared" si="36"/>
        <v>0</v>
      </c>
      <c r="V33" s="155">
        <f t="shared" si="36"/>
        <v>0</v>
      </c>
      <c r="W33" s="155">
        <f t="shared" si="36"/>
        <v>0</v>
      </c>
      <c r="X33" s="155"/>
      <c r="Y33" s="155">
        <v>0.19</v>
      </c>
      <c r="Z33" s="155">
        <f>Z16+12</f>
        <v>21</v>
      </c>
      <c r="AA33" s="155">
        <f>SUM(K33:W33)-G33</f>
        <v>-1</v>
      </c>
      <c r="AB33" s="155"/>
      <c r="AC33" s="160">
        <f t="shared" si="12"/>
        <v>0</v>
      </c>
      <c r="AD33" s="161">
        <f t="shared" si="13"/>
        <v>0</v>
      </c>
      <c r="AE33" s="155">
        <f t="shared" si="14"/>
        <v>0</v>
      </c>
      <c r="AF33" s="164">
        <f t="shared" si="15"/>
        <v>0</v>
      </c>
      <c r="AG33" s="132"/>
      <c r="AH33" s="132"/>
      <c r="AI33" s="132"/>
      <c r="AJ33" s="25">
        <f t="shared" ref="AJ33:AS35" si="37">IF(AND(AJ$7&gt;=$E33,AJ$7&lt;=$F33),1,0)</f>
        <v>0</v>
      </c>
      <c r="AK33" s="25">
        <f t="shared" si="37"/>
        <v>0</v>
      </c>
      <c r="AL33" s="25">
        <f t="shared" si="37"/>
        <v>0</v>
      </c>
      <c r="AM33" s="25">
        <f t="shared" si="37"/>
        <v>0</v>
      </c>
      <c r="AN33" s="25">
        <f t="shared" si="37"/>
        <v>0</v>
      </c>
      <c r="AO33" s="25">
        <f t="shared" si="37"/>
        <v>0</v>
      </c>
      <c r="AP33" s="25">
        <f t="shared" si="37"/>
        <v>0</v>
      </c>
      <c r="AQ33" s="25">
        <f t="shared" si="37"/>
        <v>0</v>
      </c>
      <c r="AR33" s="25">
        <f t="shared" si="37"/>
        <v>0</v>
      </c>
      <c r="AS33" s="25">
        <f t="shared" si="37"/>
        <v>0</v>
      </c>
      <c r="AT33" s="25">
        <f t="shared" ref="AT33:BC35" si="38">IF(AND(AT$7&gt;=$E33,AT$7&lt;=$F33),1,0)</f>
        <v>0</v>
      </c>
      <c r="AU33" s="25">
        <f t="shared" si="38"/>
        <v>0</v>
      </c>
      <c r="AV33" s="25">
        <f t="shared" si="38"/>
        <v>0</v>
      </c>
      <c r="AW33" s="25">
        <f t="shared" si="38"/>
        <v>0</v>
      </c>
      <c r="AX33" s="25">
        <f t="shared" si="38"/>
        <v>0</v>
      </c>
      <c r="AY33" s="25">
        <f t="shared" si="38"/>
        <v>0</v>
      </c>
      <c r="AZ33" s="25">
        <f t="shared" si="38"/>
        <v>0</v>
      </c>
      <c r="BA33" s="25">
        <f t="shared" si="38"/>
        <v>0</v>
      </c>
      <c r="BB33" s="25">
        <f t="shared" si="38"/>
        <v>0</v>
      </c>
      <c r="BC33" s="25">
        <f t="shared" si="38"/>
        <v>0</v>
      </c>
      <c r="BD33" s="25">
        <f t="shared" ref="BD33:BN35" si="39">IF(AND(BD$7&gt;=$E33,BD$7&lt;=$F33),1,0)</f>
        <v>0</v>
      </c>
      <c r="BE33" s="25">
        <f t="shared" si="39"/>
        <v>0</v>
      </c>
      <c r="BF33" s="25">
        <f t="shared" si="39"/>
        <v>0</v>
      </c>
      <c r="BG33" s="25">
        <f t="shared" si="39"/>
        <v>0</v>
      </c>
      <c r="BH33" s="25">
        <f t="shared" si="39"/>
        <v>0</v>
      </c>
      <c r="BI33" s="25">
        <f t="shared" si="39"/>
        <v>0</v>
      </c>
      <c r="BJ33" s="25">
        <f t="shared" si="39"/>
        <v>0</v>
      </c>
      <c r="BK33" s="25">
        <f t="shared" si="39"/>
        <v>0</v>
      </c>
      <c r="BL33" s="25">
        <f t="shared" si="39"/>
        <v>0</v>
      </c>
      <c r="BM33" s="25">
        <f t="shared" si="39"/>
        <v>0</v>
      </c>
      <c r="BN33" s="25">
        <f t="shared" si="39"/>
        <v>0</v>
      </c>
      <c r="BO33" s="8">
        <f t="shared" si="5"/>
        <v>0</v>
      </c>
      <c r="BP33" s="8">
        <f t="shared" si="6"/>
        <v>0</v>
      </c>
      <c r="BQ33" s="8">
        <f t="shared" si="7"/>
        <v>0</v>
      </c>
      <c r="BR33" s="8">
        <f t="shared" si="8"/>
        <v>0</v>
      </c>
      <c r="BS33" s="8">
        <f t="shared" si="9"/>
        <v>0</v>
      </c>
      <c r="BT33" s="10"/>
      <c r="BU33" s="10"/>
    </row>
    <row r="34" spans="1:73" ht="23.25" thickBot="1">
      <c r="A34" s="44" t="s">
        <v>15</v>
      </c>
      <c r="B34" s="45"/>
      <c r="C34" s="46"/>
      <c r="D34" s="47"/>
      <c r="E34" s="48"/>
      <c r="F34" s="49"/>
      <c r="G34" s="32">
        <f>(F34-E34)+1</f>
        <v>1</v>
      </c>
      <c r="H34" s="155">
        <f t="shared" si="36"/>
        <v>0</v>
      </c>
      <c r="I34" s="155">
        <f t="shared" si="36"/>
        <v>0</v>
      </c>
      <c r="J34" s="155">
        <f t="shared" si="36"/>
        <v>0</v>
      </c>
      <c r="K34" s="155">
        <f t="shared" si="36"/>
        <v>0</v>
      </c>
      <c r="L34" s="155">
        <f t="shared" si="36"/>
        <v>0</v>
      </c>
      <c r="M34" s="155">
        <f t="shared" si="36"/>
        <v>0</v>
      </c>
      <c r="N34" s="155">
        <f t="shared" si="36"/>
        <v>0</v>
      </c>
      <c r="O34" s="155">
        <f t="shared" si="36"/>
        <v>0</v>
      </c>
      <c r="P34" s="155">
        <f t="shared" si="36"/>
        <v>0</v>
      </c>
      <c r="Q34" s="155">
        <f t="shared" si="36"/>
        <v>0</v>
      </c>
      <c r="R34" s="155">
        <f t="shared" si="36"/>
        <v>0</v>
      </c>
      <c r="S34" s="155">
        <f t="shared" si="36"/>
        <v>0</v>
      </c>
      <c r="T34" s="155">
        <f t="shared" si="36"/>
        <v>0</v>
      </c>
      <c r="U34" s="155">
        <f t="shared" si="36"/>
        <v>0</v>
      </c>
      <c r="V34" s="155">
        <f t="shared" si="36"/>
        <v>0</v>
      </c>
      <c r="W34" s="155">
        <f t="shared" si="36"/>
        <v>0</v>
      </c>
      <c r="X34" s="155"/>
      <c r="Y34" s="155">
        <v>0.23</v>
      </c>
      <c r="Z34" s="155">
        <f>Z18+12</f>
        <v>22</v>
      </c>
      <c r="AA34" s="155">
        <f>SUM(K34:W34)-G34</f>
        <v>-1</v>
      </c>
      <c r="AB34" s="155"/>
      <c r="AC34" s="160">
        <f t="shared" si="12"/>
        <v>0</v>
      </c>
      <c r="AD34" s="161">
        <f t="shared" si="13"/>
        <v>0</v>
      </c>
      <c r="AE34" s="155">
        <f t="shared" si="14"/>
        <v>0</v>
      </c>
      <c r="AF34" s="164">
        <f t="shared" si="15"/>
        <v>0</v>
      </c>
      <c r="AG34" s="132"/>
      <c r="AH34" s="132"/>
      <c r="AI34" s="132"/>
      <c r="AJ34" s="25">
        <f t="shared" si="37"/>
        <v>0</v>
      </c>
      <c r="AK34" s="25">
        <f t="shared" si="37"/>
        <v>0</v>
      </c>
      <c r="AL34" s="25">
        <f t="shared" si="37"/>
        <v>0</v>
      </c>
      <c r="AM34" s="25">
        <f t="shared" si="37"/>
        <v>0</v>
      </c>
      <c r="AN34" s="25">
        <f t="shared" si="37"/>
        <v>0</v>
      </c>
      <c r="AO34" s="25">
        <f t="shared" si="37"/>
        <v>0</v>
      </c>
      <c r="AP34" s="25">
        <f t="shared" si="37"/>
        <v>0</v>
      </c>
      <c r="AQ34" s="25">
        <f t="shared" si="37"/>
        <v>0</v>
      </c>
      <c r="AR34" s="25">
        <f t="shared" si="37"/>
        <v>0</v>
      </c>
      <c r="AS34" s="25">
        <f t="shared" si="37"/>
        <v>0</v>
      </c>
      <c r="AT34" s="25">
        <f t="shared" si="38"/>
        <v>0</v>
      </c>
      <c r="AU34" s="25">
        <f t="shared" si="38"/>
        <v>0</v>
      </c>
      <c r="AV34" s="25">
        <f t="shared" si="38"/>
        <v>0</v>
      </c>
      <c r="AW34" s="25">
        <f t="shared" si="38"/>
        <v>0</v>
      </c>
      <c r="AX34" s="25">
        <f t="shared" si="38"/>
        <v>0</v>
      </c>
      <c r="AY34" s="25">
        <f t="shared" si="38"/>
        <v>0</v>
      </c>
      <c r="AZ34" s="25">
        <f t="shared" si="38"/>
        <v>0</v>
      </c>
      <c r="BA34" s="25">
        <f t="shared" si="38"/>
        <v>0</v>
      </c>
      <c r="BB34" s="25">
        <f t="shared" si="38"/>
        <v>0</v>
      </c>
      <c r="BC34" s="25">
        <f t="shared" si="38"/>
        <v>0</v>
      </c>
      <c r="BD34" s="25">
        <f t="shared" si="39"/>
        <v>0</v>
      </c>
      <c r="BE34" s="25">
        <f t="shared" si="39"/>
        <v>0</v>
      </c>
      <c r="BF34" s="25">
        <f t="shared" si="39"/>
        <v>0</v>
      </c>
      <c r="BG34" s="25">
        <f t="shared" si="39"/>
        <v>0</v>
      </c>
      <c r="BH34" s="25">
        <f t="shared" si="39"/>
        <v>0</v>
      </c>
      <c r="BI34" s="25">
        <f t="shared" si="39"/>
        <v>0</v>
      </c>
      <c r="BJ34" s="25">
        <f t="shared" si="39"/>
        <v>0</v>
      </c>
      <c r="BK34" s="25">
        <f t="shared" si="39"/>
        <v>0</v>
      </c>
      <c r="BL34" s="25">
        <f t="shared" si="39"/>
        <v>0</v>
      </c>
      <c r="BM34" s="25">
        <f t="shared" si="39"/>
        <v>0</v>
      </c>
      <c r="BN34" s="25">
        <f t="shared" si="39"/>
        <v>0</v>
      </c>
      <c r="BO34" s="8">
        <f t="shared" si="5"/>
        <v>0</v>
      </c>
      <c r="BP34" s="8">
        <f t="shared" si="6"/>
        <v>0</v>
      </c>
      <c r="BQ34" s="8">
        <f t="shared" si="7"/>
        <v>0</v>
      </c>
      <c r="BR34" s="8">
        <f t="shared" si="8"/>
        <v>0</v>
      </c>
      <c r="BS34" s="8">
        <f t="shared" si="9"/>
        <v>0</v>
      </c>
      <c r="BT34" s="10"/>
      <c r="BU34" s="8"/>
    </row>
    <row r="35" spans="1:73" ht="16.5" thickTop="1">
      <c r="A35" s="200" t="s">
        <v>70</v>
      </c>
      <c r="B35" s="202" t="s">
        <v>16</v>
      </c>
      <c r="C35" s="198">
        <v>0.99460796442675492</v>
      </c>
      <c r="D35" s="204">
        <v>1459.1999999999534</v>
      </c>
      <c r="E35" s="208">
        <v>40575</v>
      </c>
      <c r="F35" s="206">
        <v>40693</v>
      </c>
      <c r="G35" s="32">
        <f>(F35-E35)+1</f>
        <v>119</v>
      </c>
      <c r="H35" s="155">
        <f t="shared" si="36"/>
        <v>343.3411764705773</v>
      </c>
      <c r="I35" s="155">
        <f t="shared" si="36"/>
        <v>380.12773109242488</v>
      </c>
      <c r="J35" s="155">
        <f t="shared" si="36"/>
        <v>367.86554621847563</v>
      </c>
      <c r="K35" s="155">
        <f t="shared" si="36"/>
        <v>367.86554621847563</v>
      </c>
      <c r="L35" s="155">
        <f t="shared" si="36"/>
        <v>0</v>
      </c>
      <c r="M35" s="155">
        <f t="shared" si="36"/>
        <v>0</v>
      </c>
      <c r="N35" s="155">
        <f t="shared" si="36"/>
        <v>0</v>
      </c>
      <c r="O35" s="155">
        <f t="shared" si="36"/>
        <v>0</v>
      </c>
      <c r="P35" s="155">
        <f t="shared" si="36"/>
        <v>0</v>
      </c>
      <c r="Q35" s="155">
        <f t="shared" si="36"/>
        <v>0</v>
      </c>
      <c r="R35" s="155">
        <f t="shared" si="36"/>
        <v>0</v>
      </c>
      <c r="S35" s="155">
        <f t="shared" si="36"/>
        <v>0</v>
      </c>
      <c r="T35" s="155">
        <f t="shared" si="36"/>
        <v>0</v>
      </c>
      <c r="U35" s="155">
        <f t="shared" si="36"/>
        <v>0</v>
      </c>
      <c r="V35" s="155">
        <f t="shared" si="36"/>
        <v>0</v>
      </c>
      <c r="W35" s="155">
        <f t="shared" si="36"/>
        <v>0</v>
      </c>
      <c r="X35" s="155"/>
      <c r="Y35" s="155">
        <v>0.25</v>
      </c>
      <c r="Z35" s="155" t="e">
        <f>#REF!+12</f>
        <v>#REF!</v>
      </c>
      <c r="AA35" s="155">
        <f>SUM(K35:W35)-G35</f>
        <v>248.86554621847563</v>
      </c>
      <c r="AB35" s="155"/>
      <c r="AC35" s="160">
        <f t="shared" si="12"/>
        <v>85.83529411764431</v>
      </c>
      <c r="AD35" s="161">
        <f t="shared" si="13"/>
        <v>85.83529411764431</v>
      </c>
      <c r="AE35" s="155">
        <f t="shared" si="14"/>
        <v>85.83529411764431</v>
      </c>
      <c r="AF35" s="164">
        <f t="shared" si="15"/>
        <v>110.35966386554269</v>
      </c>
      <c r="AG35" s="132" t="s">
        <v>55</v>
      </c>
      <c r="AH35" s="132">
        <f>SUBTOTAL(9,H35:W35)-D35</f>
        <v>0</v>
      </c>
      <c r="AI35" s="132"/>
      <c r="AJ35" s="25">
        <f t="shared" si="37"/>
        <v>1</v>
      </c>
      <c r="AK35" s="25">
        <f t="shared" si="37"/>
        <v>1</v>
      </c>
      <c r="AL35" s="25">
        <f t="shared" si="37"/>
        <v>1</v>
      </c>
      <c r="AM35" s="25">
        <f t="shared" si="37"/>
        <v>1</v>
      </c>
      <c r="AN35" s="25">
        <f t="shared" si="37"/>
        <v>1</v>
      </c>
      <c r="AO35" s="25">
        <f t="shared" si="37"/>
        <v>1</v>
      </c>
      <c r="AP35" s="25">
        <f t="shared" si="37"/>
        <v>1</v>
      </c>
      <c r="AQ35" s="25">
        <f t="shared" si="37"/>
        <v>1</v>
      </c>
      <c r="AR35" s="25">
        <f t="shared" si="37"/>
        <v>1</v>
      </c>
      <c r="AS35" s="25">
        <f t="shared" si="37"/>
        <v>1</v>
      </c>
      <c r="AT35" s="25">
        <f t="shared" si="38"/>
        <v>1</v>
      </c>
      <c r="AU35" s="25">
        <f t="shared" si="38"/>
        <v>1</v>
      </c>
      <c r="AV35" s="25">
        <f t="shared" si="38"/>
        <v>1</v>
      </c>
      <c r="AW35" s="25">
        <f t="shared" si="38"/>
        <v>1</v>
      </c>
      <c r="AX35" s="25">
        <f t="shared" si="38"/>
        <v>1</v>
      </c>
      <c r="AY35" s="25">
        <f t="shared" si="38"/>
        <v>1</v>
      </c>
      <c r="AZ35" s="25">
        <f t="shared" si="38"/>
        <v>1</v>
      </c>
      <c r="BA35" s="25">
        <f t="shared" si="38"/>
        <v>1</v>
      </c>
      <c r="BB35" s="25">
        <f t="shared" si="38"/>
        <v>1</v>
      </c>
      <c r="BC35" s="25">
        <f t="shared" si="38"/>
        <v>1</v>
      </c>
      <c r="BD35" s="25">
        <f t="shared" si="39"/>
        <v>1</v>
      </c>
      <c r="BE35" s="25">
        <f t="shared" si="39"/>
        <v>1</v>
      </c>
      <c r="BF35" s="25">
        <f t="shared" si="39"/>
        <v>1</v>
      </c>
      <c r="BG35" s="25">
        <f t="shared" si="39"/>
        <v>1</v>
      </c>
      <c r="BH35" s="25">
        <f t="shared" si="39"/>
        <v>1</v>
      </c>
      <c r="BI35" s="25">
        <f t="shared" si="39"/>
        <v>1</v>
      </c>
      <c r="BJ35" s="25">
        <f t="shared" si="39"/>
        <v>1</v>
      </c>
      <c r="BK35" s="25">
        <f t="shared" si="39"/>
        <v>1</v>
      </c>
      <c r="BL35" s="25">
        <f t="shared" si="39"/>
        <v>1</v>
      </c>
      <c r="BM35" s="25">
        <f t="shared" si="39"/>
        <v>1</v>
      </c>
      <c r="BN35" s="25">
        <f t="shared" si="39"/>
        <v>0</v>
      </c>
      <c r="BO35" s="8">
        <f t="shared" si="5"/>
        <v>7</v>
      </c>
      <c r="BP35" s="8">
        <f t="shared" si="6"/>
        <v>7</v>
      </c>
      <c r="BQ35" s="8">
        <f t="shared" si="7"/>
        <v>7</v>
      </c>
      <c r="BR35" s="8">
        <f t="shared" si="8"/>
        <v>9</v>
      </c>
      <c r="BS35" s="8">
        <f t="shared" si="9"/>
        <v>30</v>
      </c>
      <c r="BT35" s="10"/>
      <c r="BU35" s="10"/>
    </row>
    <row r="36" spans="1:73" ht="16.5" customHeight="1" thickBot="1">
      <c r="A36" s="201"/>
      <c r="B36" s="203"/>
      <c r="C36" s="199"/>
      <c r="D36" s="205"/>
      <c r="E36" s="209"/>
      <c r="F36" s="207"/>
      <c r="G36" s="32"/>
      <c r="H36" s="155">
        <f>H35*1.1</f>
        <v>377.67529411763508</v>
      </c>
      <c r="I36" s="155">
        <f>I35*0.9</f>
        <v>342.11495798318242</v>
      </c>
      <c r="J36" s="155">
        <f>J35*0.8</f>
        <v>294.29243697478051</v>
      </c>
      <c r="K36" s="155">
        <f>K35*1.3</f>
        <v>478.22521008401833</v>
      </c>
      <c r="L36" s="155"/>
      <c r="M36" s="155"/>
      <c r="N36" s="155"/>
      <c r="O36" s="155"/>
      <c r="P36" s="155"/>
      <c r="Q36" s="155"/>
      <c r="R36" s="155"/>
      <c r="S36" s="155"/>
      <c r="T36" s="155"/>
      <c r="U36" s="155"/>
      <c r="V36" s="155"/>
      <c r="W36" s="155"/>
      <c r="X36" s="155"/>
      <c r="Y36" s="155"/>
      <c r="Z36" s="155"/>
      <c r="AA36" s="155"/>
      <c r="AB36" s="155"/>
      <c r="AC36" s="160" t="e">
        <f>VLOOKUP(A35,#REF!,3,FALSE)</f>
        <v>#REF!</v>
      </c>
      <c r="AD36" s="161"/>
      <c r="AE36" s="155"/>
      <c r="AF36" s="164"/>
      <c r="AG36" s="132" t="s">
        <v>54</v>
      </c>
      <c r="AH36" s="132"/>
      <c r="AI36" s="132"/>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P36" s="8"/>
      <c r="BQ36" s="8"/>
      <c r="BR36" s="8"/>
      <c r="BS36" s="8"/>
      <c r="BT36" s="10"/>
      <c r="BU36" s="10"/>
    </row>
    <row r="37" spans="1:73" ht="16.5" thickTop="1">
      <c r="A37" s="200" t="s">
        <v>71</v>
      </c>
      <c r="B37" s="202" t="s">
        <v>17</v>
      </c>
      <c r="C37" s="198">
        <v>0.92199169294436978</v>
      </c>
      <c r="D37" s="204">
        <v>31976.899999999965</v>
      </c>
      <c r="E37" s="208">
        <v>40575</v>
      </c>
      <c r="F37" s="206">
        <v>40754</v>
      </c>
      <c r="G37" s="32">
        <f>(F37-E37)+1</f>
        <v>180</v>
      </c>
      <c r="H37" s="155">
        <f t="shared" ref="H37:W37" si="40">(IF(MAX(MIN(DATE(YEAR(H$7),MONTH(H$7)+1,0),$F37)-MAX(DATE(YEAR(H$7),MONTH(H$7),1),$E37)+1,0)=0,"0",MAX(MIN(DATE(YEAR(H$7),MONTH(H$7)+1,0),$F37)-MAX(DATE(YEAR(H$7),MONTH(H$7),1),$E37)+1,0))/$G37)*$D37</f>
        <v>4974.1844444444387</v>
      </c>
      <c r="I37" s="155">
        <f t="shared" si="40"/>
        <v>5507.1327777777715</v>
      </c>
      <c r="J37" s="155">
        <f t="shared" si="40"/>
        <v>5329.4833333333272</v>
      </c>
      <c r="K37" s="155">
        <f t="shared" si="40"/>
        <v>5507.1327777777715</v>
      </c>
      <c r="L37" s="155">
        <f t="shared" si="40"/>
        <v>5329.4833333333272</v>
      </c>
      <c r="M37" s="155">
        <f t="shared" si="40"/>
        <v>5329.4833333333272</v>
      </c>
      <c r="N37" s="155">
        <f t="shared" si="40"/>
        <v>0</v>
      </c>
      <c r="O37" s="155">
        <f t="shared" si="40"/>
        <v>0</v>
      </c>
      <c r="P37" s="155">
        <f t="shared" si="40"/>
        <v>0</v>
      </c>
      <c r="Q37" s="155">
        <f t="shared" si="40"/>
        <v>0</v>
      </c>
      <c r="R37" s="155">
        <f t="shared" si="40"/>
        <v>0</v>
      </c>
      <c r="S37" s="155">
        <f t="shared" si="40"/>
        <v>0</v>
      </c>
      <c r="T37" s="155">
        <f t="shared" si="40"/>
        <v>0</v>
      </c>
      <c r="U37" s="155">
        <f t="shared" si="40"/>
        <v>0</v>
      </c>
      <c r="V37" s="155">
        <f t="shared" si="40"/>
        <v>0</v>
      </c>
      <c r="W37" s="155">
        <f t="shared" si="40"/>
        <v>0</v>
      </c>
      <c r="X37" s="155"/>
      <c r="Y37" s="155">
        <v>0.24</v>
      </c>
      <c r="Z37" s="155">
        <f>Z19+12</f>
        <v>25</v>
      </c>
      <c r="AA37" s="155">
        <f>SUM(K37:W37)-G37</f>
        <v>15986.099444444426</v>
      </c>
      <c r="AB37" s="155"/>
      <c r="AC37" s="160">
        <f t="shared" si="12"/>
        <v>1243.5461111111097</v>
      </c>
      <c r="AD37" s="161">
        <f t="shared" si="13"/>
        <v>1243.5461111111097</v>
      </c>
      <c r="AE37" s="155">
        <f t="shared" si="14"/>
        <v>1243.5461111111097</v>
      </c>
      <c r="AF37" s="164">
        <f t="shared" si="15"/>
        <v>1776.4944444444423</v>
      </c>
      <c r="AG37" s="132" t="s">
        <v>55</v>
      </c>
      <c r="AH37" s="132">
        <f>SUBTOTAL(9,H37:W37)-D37</f>
        <v>0</v>
      </c>
      <c r="AI37" s="132"/>
      <c r="AJ37" s="25">
        <f t="shared" ref="AJ37:BN37" si="41">IF(AND(AJ$7&gt;=$E37,AJ$7&lt;=$F37),1,0)</f>
        <v>1</v>
      </c>
      <c r="AK37" s="25">
        <f t="shared" si="41"/>
        <v>1</v>
      </c>
      <c r="AL37" s="25">
        <f t="shared" si="41"/>
        <v>1</v>
      </c>
      <c r="AM37" s="25">
        <f t="shared" si="41"/>
        <v>1</v>
      </c>
      <c r="AN37" s="25">
        <f t="shared" si="41"/>
        <v>1</v>
      </c>
      <c r="AO37" s="25">
        <f t="shared" si="41"/>
        <v>1</v>
      </c>
      <c r="AP37" s="25">
        <f t="shared" si="41"/>
        <v>1</v>
      </c>
      <c r="AQ37" s="25">
        <f t="shared" si="41"/>
        <v>1</v>
      </c>
      <c r="AR37" s="25">
        <f t="shared" si="41"/>
        <v>1</v>
      </c>
      <c r="AS37" s="25">
        <f t="shared" si="41"/>
        <v>1</v>
      </c>
      <c r="AT37" s="25">
        <f t="shared" si="41"/>
        <v>1</v>
      </c>
      <c r="AU37" s="25">
        <f t="shared" si="41"/>
        <v>1</v>
      </c>
      <c r="AV37" s="25">
        <f t="shared" si="41"/>
        <v>1</v>
      </c>
      <c r="AW37" s="25">
        <f t="shared" si="41"/>
        <v>1</v>
      </c>
      <c r="AX37" s="25">
        <f t="shared" si="41"/>
        <v>1</v>
      </c>
      <c r="AY37" s="25">
        <f t="shared" si="41"/>
        <v>1</v>
      </c>
      <c r="AZ37" s="25">
        <f t="shared" si="41"/>
        <v>1</v>
      </c>
      <c r="BA37" s="25">
        <f t="shared" si="41"/>
        <v>1</v>
      </c>
      <c r="BB37" s="25">
        <f t="shared" si="41"/>
        <v>1</v>
      </c>
      <c r="BC37" s="25">
        <f t="shared" si="41"/>
        <v>1</v>
      </c>
      <c r="BD37" s="25">
        <f t="shared" si="41"/>
        <v>1</v>
      </c>
      <c r="BE37" s="25">
        <f t="shared" si="41"/>
        <v>1</v>
      </c>
      <c r="BF37" s="25">
        <f t="shared" si="41"/>
        <v>1</v>
      </c>
      <c r="BG37" s="25">
        <f t="shared" si="41"/>
        <v>1</v>
      </c>
      <c r="BH37" s="25">
        <f t="shared" si="41"/>
        <v>1</v>
      </c>
      <c r="BI37" s="25">
        <f t="shared" si="41"/>
        <v>1</v>
      </c>
      <c r="BJ37" s="25">
        <f t="shared" si="41"/>
        <v>1</v>
      </c>
      <c r="BK37" s="25">
        <f t="shared" si="41"/>
        <v>1</v>
      </c>
      <c r="BL37" s="25">
        <f t="shared" si="41"/>
        <v>1</v>
      </c>
      <c r="BM37" s="25">
        <f t="shared" si="41"/>
        <v>1</v>
      </c>
      <c r="BN37" s="25">
        <f t="shared" si="41"/>
        <v>1</v>
      </c>
      <c r="BO37" s="8">
        <f t="shared" si="5"/>
        <v>7</v>
      </c>
      <c r="BP37" s="8">
        <f t="shared" si="6"/>
        <v>7</v>
      </c>
      <c r="BQ37" s="8">
        <f t="shared" si="7"/>
        <v>7</v>
      </c>
      <c r="BR37" s="8">
        <f t="shared" si="8"/>
        <v>10</v>
      </c>
      <c r="BS37" s="8">
        <f t="shared" si="9"/>
        <v>31</v>
      </c>
      <c r="BT37" s="10"/>
      <c r="BU37" s="8"/>
    </row>
    <row r="38" spans="1:73" ht="16.5" customHeight="1" thickBot="1">
      <c r="A38" s="201"/>
      <c r="B38" s="203"/>
      <c r="C38" s="199"/>
      <c r="D38" s="205"/>
      <c r="E38" s="209"/>
      <c r="F38" s="207"/>
      <c r="G38" s="32"/>
      <c r="H38" s="155">
        <f>H37*1.1</f>
        <v>5471.6028888888832</v>
      </c>
      <c r="I38" s="155">
        <f>I37*0.9</f>
        <v>4956.4194999999945</v>
      </c>
      <c r="J38" s="155">
        <f>J37*0.8</f>
        <v>4263.5866666666616</v>
      </c>
      <c r="K38" s="155">
        <f>K37*1.3</f>
        <v>7159.2726111111033</v>
      </c>
      <c r="L38" s="155"/>
      <c r="M38" s="155"/>
      <c r="N38" s="155"/>
      <c r="O38" s="155"/>
      <c r="P38" s="155"/>
      <c r="Q38" s="155"/>
      <c r="R38" s="155"/>
      <c r="S38" s="155"/>
      <c r="T38" s="155"/>
      <c r="U38" s="155"/>
      <c r="V38" s="155"/>
      <c r="W38" s="155"/>
      <c r="X38" s="155"/>
      <c r="Y38" s="155"/>
      <c r="Z38" s="155"/>
      <c r="AA38" s="155"/>
      <c r="AB38" s="155"/>
      <c r="AC38" s="160" t="e">
        <f>VLOOKUP(A37,#REF!,3,FALSE)</f>
        <v>#REF!</v>
      </c>
      <c r="AD38" s="161"/>
      <c r="AE38" s="155"/>
      <c r="AF38" s="164"/>
      <c r="AG38" s="132" t="s">
        <v>54</v>
      </c>
      <c r="AH38" s="132"/>
      <c r="AI38" s="132"/>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P38" s="8"/>
      <c r="BQ38" s="8"/>
      <c r="BR38" s="8"/>
      <c r="BS38" s="8"/>
      <c r="BT38" s="8"/>
      <c r="BU38" s="8"/>
    </row>
    <row r="39" spans="1:73" ht="16.5" thickTop="1">
      <c r="A39" s="200" t="s">
        <v>72</v>
      </c>
      <c r="B39" s="202" t="s">
        <v>18</v>
      </c>
      <c r="C39" s="198">
        <v>0</v>
      </c>
      <c r="D39" s="204">
        <v>184718</v>
      </c>
      <c r="E39" s="208">
        <v>40787</v>
      </c>
      <c r="F39" s="206">
        <v>40907</v>
      </c>
      <c r="G39" s="32">
        <f>(F39-E39)+1</f>
        <v>121</v>
      </c>
      <c r="H39" s="155">
        <f t="shared" ref="H39:W39" si="42">(IF(MAX(MIN(DATE(YEAR(H$7),MONTH(H$7)+1,0),$F39)-MAX(DATE(YEAR(H$7),MONTH(H$7),1),$E39)+1,0)=0,"0",MAX(MIN(DATE(YEAR(H$7),MONTH(H$7)+1,0),$F39)-MAX(DATE(YEAR(H$7),MONTH(H$7),1),$E39)+1,0))/$G39)*$D39</f>
        <v>0</v>
      </c>
      <c r="I39" s="155">
        <f t="shared" si="42"/>
        <v>0</v>
      </c>
      <c r="J39" s="155">
        <f t="shared" si="42"/>
        <v>0</v>
      </c>
      <c r="K39" s="155">
        <f t="shared" si="42"/>
        <v>0</v>
      </c>
      <c r="L39" s="155">
        <f t="shared" si="42"/>
        <v>0</v>
      </c>
      <c r="M39" s="155">
        <f t="shared" si="42"/>
        <v>0</v>
      </c>
      <c r="N39" s="155">
        <f t="shared" si="42"/>
        <v>0</v>
      </c>
      <c r="O39" s="155">
        <f t="shared" si="42"/>
        <v>45797.85123966942</v>
      </c>
      <c r="P39" s="155">
        <f t="shared" si="42"/>
        <v>47324.446280991731</v>
      </c>
      <c r="Q39" s="155">
        <f t="shared" si="42"/>
        <v>45797.85123966942</v>
      </c>
      <c r="R39" s="155">
        <f t="shared" si="42"/>
        <v>45797.85123966942</v>
      </c>
      <c r="S39" s="155">
        <f t="shared" si="42"/>
        <v>0</v>
      </c>
      <c r="T39" s="155">
        <f t="shared" si="42"/>
        <v>0</v>
      </c>
      <c r="U39" s="155">
        <f t="shared" si="42"/>
        <v>0</v>
      </c>
      <c r="V39" s="155">
        <f t="shared" si="42"/>
        <v>0</v>
      </c>
      <c r="W39" s="155">
        <f t="shared" si="42"/>
        <v>0</v>
      </c>
      <c r="X39" s="155"/>
      <c r="Y39" s="155">
        <v>0.27</v>
      </c>
      <c r="Z39" s="155">
        <v>26</v>
      </c>
      <c r="AA39" s="155">
        <f>SUM(K39:W39)-G39</f>
        <v>184597</v>
      </c>
      <c r="AB39" s="155"/>
      <c r="AC39" s="160">
        <f t="shared" si="12"/>
        <v>0</v>
      </c>
      <c r="AD39" s="161">
        <f t="shared" si="13"/>
        <v>0</v>
      </c>
      <c r="AE39" s="155">
        <f t="shared" si="14"/>
        <v>0</v>
      </c>
      <c r="AF39" s="164">
        <f t="shared" si="15"/>
        <v>0</v>
      </c>
      <c r="AG39" s="132" t="s">
        <v>55</v>
      </c>
      <c r="AH39" s="132">
        <f>SUBTOTAL(9,H39:W39)-D39</f>
        <v>0</v>
      </c>
      <c r="AI39" s="132"/>
      <c r="AJ39" s="25">
        <f t="shared" ref="AJ39:BN39" si="43">IF(AND(AJ$7&gt;=$E39,AJ$7&lt;=$F39),1,0)</f>
        <v>0</v>
      </c>
      <c r="AK39" s="25">
        <f t="shared" si="43"/>
        <v>0</v>
      </c>
      <c r="AL39" s="25">
        <f t="shared" si="43"/>
        <v>0</v>
      </c>
      <c r="AM39" s="25">
        <f t="shared" si="43"/>
        <v>0</v>
      </c>
      <c r="AN39" s="25">
        <f t="shared" si="43"/>
        <v>0</v>
      </c>
      <c r="AO39" s="25">
        <f t="shared" si="43"/>
        <v>0</v>
      </c>
      <c r="AP39" s="25">
        <f t="shared" si="43"/>
        <v>0</v>
      </c>
      <c r="AQ39" s="25">
        <f t="shared" si="43"/>
        <v>0</v>
      </c>
      <c r="AR39" s="25">
        <f t="shared" si="43"/>
        <v>0</v>
      </c>
      <c r="AS39" s="25">
        <f t="shared" si="43"/>
        <v>0</v>
      </c>
      <c r="AT39" s="25">
        <f t="shared" si="43"/>
        <v>0</v>
      </c>
      <c r="AU39" s="25">
        <f t="shared" si="43"/>
        <v>0</v>
      </c>
      <c r="AV39" s="25">
        <f t="shared" si="43"/>
        <v>0</v>
      </c>
      <c r="AW39" s="25">
        <f t="shared" si="43"/>
        <v>0</v>
      </c>
      <c r="AX39" s="25">
        <f t="shared" si="43"/>
        <v>0</v>
      </c>
      <c r="AY39" s="25">
        <f t="shared" si="43"/>
        <v>0</v>
      </c>
      <c r="AZ39" s="25">
        <f t="shared" si="43"/>
        <v>0</v>
      </c>
      <c r="BA39" s="25">
        <f t="shared" si="43"/>
        <v>0</v>
      </c>
      <c r="BB39" s="25">
        <f t="shared" si="43"/>
        <v>0</v>
      </c>
      <c r="BC39" s="25">
        <f t="shared" si="43"/>
        <v>0</v>
      </c>
      <c r="BD39" s="25">
        <f t="shared" si="43"/>
        <v>0</v>
      </c>
      <c r="BE39" s="25">
        <f t="shared" si="43"/>
        <v>0</v>
      </c>
      <c r="BF39" s="25">
        <f t="shared" si="43"/>
        <v>0</v>
      </c>
      <c r="BG39" s="25">
        <f t="shared" si="43"/>
        <v>0</v>
      </c>
      <c r="BH39" s="25">
        <f t="shared" si="43"/>
        <v>0</v>
      </c>
      <c r="BI39" s="25">
        <f t="shared" si="43"/>
        <v>0</v>
      </c>
      <c r="BJ39" s="25">
        <f t="shared" si="43"/>
        <v>0</v>
      </c>
      <c r="BK39" s="25">
        <f t="shared" si="43"/>
        <v>0</v>
      </c>
      <c r="BL39" s="25">
        <f t="shared" si="43"/>
        <v>0</v>
      </c>
      <c r="BM39" s="25">
        <f t="shared" si="43"/>
        <v>0</v>
      </c>
      <c r="BN39" s="25">
        <f t="shared" si="43"/>
        <v>0</v>
      </c>
      <c r="BO39" s="8">
        <f t="shared" si="5"/>
        <v>0</v>
      </c>
      <c r="BP39" s="8">
        <f t="shared" si="6"/>
        <v>0</v>
      </c>
      <c r="BQ39" s="8">
        <f t="shared" si="7"/>
        <v>0</v>
      </c>
      <c r="BR39" s="8">
        <f t="shared" si="8"/>
        <v>0</v>
      </c>
      <c r="BS39" s="8">
        <f t="shared" si="9"/>
        <v>0</v>
      </c>
      <c r="BT39" s="10"/>
      <c r="BU39" s="10"/>
    </row>
    <row r="40" spans="1:73" ht="15.75" customHeight="1">
      <c r="A40" s="201"/>
      <c r="B40" s="203"/>
      <c r="C40" s="199"/>
      <c r="D40" s="205"/>
      <c r="E40" s="209"/>
      <c r="F40" s="207"/>
      <c r="G40" s="32"/>
      <c r="H40" s="155"/>
      <c r="I40" s="155"/>
      <c r="J40" s="155"/>
      <c r="K40" s="155"/>
      <c r="L40" s="155"/>
      <c r="M40" s="155"/>
      <c r="N40" s="155"/>
      <c r="O40" s="155"/>
      <c r="P40" s="155"/>
      <c r="Q40" s="155"/>
      <c r="R40" s="155"/>
      <c r="S40" s="155"/>
      <c r="T40" s="155"/>
      <c r="U40" s="155"/>
      <c r="V40" s="155"/>
      <c r="W40" s="155"/>
      <c r="X40" s="155"/>
      <c r="Y40" s="155"/>
      <c r="Z40" s="155"/>
      <c r="AA40" s="155"/>
      <c r="AB40" s="155"/>
      <c r="AC40" s="160" t="e">
        <f>VLOOKUP(A39,#REF!,3,FALSE)</f>
        <v>#REF!</v>
      </c>
      <c r="AD40" s="161"/>
      <c r="AE40" s="155"/>
      <c r="AF40" s="164"/>
      <c r="AG40" s="132" t="s">
        <v>54</v>
      </c>
      <c r="AH40" s="132"/>
      <c r="AI40" s="132"/>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P40" s="8"/>
      <c r="BQ40" s="8"/>
      <c r="BR40" s="8"/>
      <c r="BS40" s="8"/>
      <c r="BT40" s="10"/>
      <c r="BU40" s="10"/>
    </row>
    <row r="41" spans="1:73" ht="23.25" thickBot="1">
      <c r="A41" s="51" t="s">
        <v>19</v>
      </c>
      <c r="B41" s="52"/>
      <c r="C41" s="53"/>
      <c r="D41" s="54"/>
      <c r="E41" s="55"/>
      <c r="F41" s="56"/>
      <c r="G41" s="32">
        <f>(F41-E41)+1</f>
        <v>1</v>
      </c>
      <c r="H41" s="155">
        <f t="shared" ref="H41:W42" si="44">(IF(MAX(MIN(DATE(YEAR(H$7),MONTH(H$7)+1,0),$F41)-MAX(DATE(YEAR(H$7),MONTH(H$7),1),$E41)+1,0)=0,"0",MAX(MIN(DATE(YEAR(H$7),MONTH(H$7)+1,0),$F41)-MAX(DATE(YEAR(H$7),MONTH(H$7),1),$E41)+1,0))/$G41)*$D41</f>
        <v>0</v>
      </c>
      <c r="I41" s="155">
        <f t="shared" si="44"/>
        <v>0</v>
      </c>
      <c r="J41" s="155">
        <f t="shared" si="44"/>
        <v>0</v>
      </c>
      <c r="K41" s="155">
        <f t="shared" si="44"/>
        <v>0</v>
      </c>
      <c r="L41" s="155">
        <f t="shared" si="44"/>
        <v>0</v>
      </c>
      <c r="M41" s="155">
        <f t="shared" si="44"/>
        <v>0</v>
      </c>
      <c r="N41" s="155">
        <f t="shared" si="44"/>
        <v>0</v>
      </c>
      <c r="O41" s="155">
        <f t="shared" si="44"/>
        <v>0</v>
      </c>
      <c r="P41" s="155">
        <f t="shared" si="44"/>
        <v>0</v>
      </c>
      <c r="Q41" s="155">
        <f t="shared" si="44"/>
        <v>0</v>
      </c>
      <c r="R41" s="155">
        <f t="shared" si="44"/>
        <v>0</v>
      </c>
      <c r="S41" s="155">
        <f t="shared" si="44"/>
        <v>0</v>
      </c>
      <c r="T41" s="155">
        <f t="shared" si="44"/>
        <v>0</v>
      </c>
      <c r="U41" s="155">
        <f t="shared" si="44"/>
        <v>0</v>
      </c>
      <c r="V41" s="155">
        <f t="shared" si="44"/>
        <v>0</v>
      </c>
      <c r="W41" s="155">
        <f t="shared" si="44"/>
        <v>0</v>
      </c>
      <c r="X41" s="155"/>
      <c r="Y41" s="155">
        <v>0.28000000000000003</v>
      </c>
      <c r="Z41" s="155" t="e">
        <f>#REF!+13</f>
        <v>#REF!</v>
      </c>
      <c r="AA41" s="155">
        <f>SUM(K41:W41)-G41</f>
        <v>-1</v>
      </c>
      <c r="AB41" s="155"/>
      <c r="AC41" s="160">
        <f t="shared" si="12"/>
        <v>0</v>
      </c>
      <c r="AD41" s="161">
        <f t="shared" si="13"/>
        <v>0</v>
      </c>
      <c r="AE41" s="155">
        <f t="shared" si="14"/>
        <v>0</v>
      </c>
      <c r="AF41" s="164">
        <f t="shared" si="15"/>
        <v>0</v>
      </c>
      <c r="AG41" s="132"/>
      <c r="AH41" s="132"/>
      <c r="AI41" s="132"/>
      <c r="AJ41" s="25">
        <f t="shared" ref="AJ41:AS42" si="45">IF(AND(AJ$7&gt;=$E41,AJ$7&lt;=$F41),1,0)</f>
        <v>0</v>
      </c>
      <c r="AK41" s="25">
        <f t="shared" si="45"/>
        <v>0</v>
      </c>
      <c r="AL41" s="25">
        <f t="shared" si="45"/>
        <v>0</v>
      </c>
      <c r="AM41" s="25">
        <f t="shared" si="45"/>
        <v>0</v>
      </c>
      <c r="AN41" s="25">
        <f t="shared" si="45"/>
        <v>0</v>
      </c>
      <c r="AO41" s="25">
        <f t="shared" si="45"/>
        <v>0</v>
      </c>
      <c r="AP41" s="25">
        <f t="shared" si="45"/>
        <v>0</v>
      </c>
      <c r="AQ41" s="25">
        <f t="shared" si="45"/>
        <v>0</v>
      </c>
      <c r="AR41" s="25">
        <f t="shared" si="45"/>
        <v>0</v>
      </c>
      <c r="AS41" s="25">
        <f t="shared" si="45"/>
        <v>0</v>
      </c>
      <c r="AT41" s="25">
        <f t="shared" ref="AT41:BC42" si="46">IF(AND(AT$7&gt;=$E41,AT$7&lt;=$F41),1,0)</f>
        <v>0</v>
      </c>
      <c r="AU41" s="25">
        <f t="shared" si="46"/>
        <v>0</v>
      </c>
      <c r="AV41" s="25">
        <f t="shared" si="46"/>
        <v>0</v>
      </c>
      <c r="AW41" s="25">
        <f t="shared" si="46"/>
        <v>0</v>
      </c>
      <c r="AX41" s="25">
        <f t="shared" si="46"/>
        <v>0</v>
      </c>
      <c r="AY41" s="25">
        <f t="shared" si="46"/>
        <v>0</v>
      </c>
      <c r="AZ41" s="25">
        <f t="shared" si="46"/>
        <v>0</v>
      </c>
      <c r="BA41" s="25">
        <f t="shared" si="46"/>
        <v>0</v>
      </c>
      <c r="BB41" s="25">
        <f t="shared" si="46"/>
        <v>0</v>
      </c>
      <c r="BC41" s="25">
        <f t="shared" si="46"/>
        <v>0</v>
      </c>
      <c r="BD41" s="25">
        <f t="shared" ref="BD41:BN42" si="47">IF(AND(BD$7&gt;=$E41,BD$7&lt;=$F41),1,0)</f>
        <v>0</v>
      </c>
      <c r="BE41" s="25">
        <f t="shared" si="47"/>
        <v>0</v>
      </c>
      <c r="BF41" s="25">
        <f t="shared" si="47"/>
        <v>0</v>
      </c>
      <c r="BG41" s="25">
        <f t="shared" si="47"/>
        <v>0</v>
      </c>
      <c r="BH41" s="25">
        <f t="shared" si="47"/>
        <v>0</v>
      </c>
      <c r="BI41" s="25">
        <f t="shared" si="47"/>
        <v>0</v>
      </c>
      <c r="BJ41" s="25">
        <f t="shared" si="47"/>
        <v>0</v>
      </c>
      <c r="BK41" s="25">
        <f t="shared" si="47"/>
        <v>0</v>
      </c>
      <c r="BL41" s="25">
        <f t="shared" si="47"/>
        <v>0</v>
      </c>
      <c r="BM41" s="25">
        <f t="shared" si="47"/>
        <v>0</v>
      </c>
      <c r="BN41" s="25">
        <f t="shared" si="47"/>
        <v>0</v>
      </c>
      <c r="BO41" s="8">
        <f t="shared" si="5"/>
        <v>0</v>
      </c>
      <c r="BP41" s="8">
        <f t="shared" si="6"/>
        <v>0</v>
      </c>
      <c r="BQ41" s="8">
        <f t="shared" si="7"/>
        <v>0</v>
      </c>
      <c r="BR41" s="8">
        <f t="shared" si="8"/>
        <v>0</v>
      </c>
      <c r="BS41" s="8">
        <f t="shared" si="9"/>
        <v>0</v>
      </c>
      <c r="BT41" s="10"/>
      <c r="BU41" s="8"/>
    </row>
    <row r="42" spans="1:73" ht="16.5" thickTop="1">
      <c r="A42" s="200" t="s">
        <v>76</v>
      </c>
      <c r="B42" s="202" t="s">
        <v>20</v>
      </c>
      <c r="C42" s="198">
        <v>0.62046273707730071</v>
      </c>
      <c r="D42" s="204">
        <v>156377</v>
      </c>
      <c r="E42" s="208">
        <v>40575</v>
      </c>
      <c r="F42" s="206">
        <v>40686</v>
      </c>
      <c r="G42" s="32">
        <f>(F42-E42)+1</f>
        <v>112</v>
      </c>
      <c r="H42" s="155">
        <f t="shared" si="44"/>
        <v>39094.25</v>
      </c>
      <c r="I42" s="155">
        <f t="shared" si="44"/>
        <v>43282.919642857145</v>
      </c>
      <c r="J42" s="155">
        <f t="shared" si="44"/>
        <v>41886.696428571428</v>
      </c>
      <c r="K42" s="155">
        <f t="shared" si="44"/>
        <v>32113.133928571428</v>
      </c>
      <c r="L42" s="155">
        <f t="shared" si="44"/>
        <v>0</v>
      </c>
      <c r="M42" s="155">
        <f t="shared" si="44"/>
        <v>0</v>
      </c>
      <c r="N42" s="155">
        <f t="shared" si="44"/>
        <v>0</v>
      </c>
      <c r="O42" s="155">
        <f t="shared" si="44"/>
        <v>0</v>
      </c>
      <c r="P42" s="155">
        <f t="shared" si="44"/>
        <v>0</v>
      </c>
      <c r="Q42" s="155">
        <f t="shared" si="44"/>
        <v>0</v>
      </c>
      <c r="R42" s="155">
        <f t="shared" si="44"/>
        <v>0</v>
      </c>
      <c r="S42" s="155">
        <f t="shared" si="44"/>
        <v>0</v>
      </c>
      <c r="T42" s="155">
        <f t="shared" si="44"/>
        <v>0</v>
      </c>
      <c r="U42" s="155">
        <f t="shared" si="44"/>
        <v>0</v>
      </c>
      <c r="V42" s="155">
        <f t="shared" si="44"/>
        <v>0</v>
      </c>
      <c r="W42" s="155">
        <f t="shared" si="44"/>
        <v>0</v>
      </c>
      <c r="X42" s="155"/>
      <c r="Y42" s="155">
        <v>0.28999999999999998</v>
      </c>
      <c r="Z42" s="155">
        <f>Z23+13</f>
        <v>29</v>
      </c>
      <c r="AA42" s="155">
        <f>SUM(K42:W42)-G42</f>
        <v>32001.133928571428</v>
      </c>
      <c r="AB42" s="155"/>
      <c r="AC42" s="160">
        <f t="shared" si="12"/>
        <v>9773.5625</v>
      </c>
      <c r="AD42" s="161">
        <f t="shared" si="13"/>
        <v>9773.5625</v>
      </c>
      <c r="AE42" s="155">
        <f t="shared" si="14"/>
        <v>9773.5625</v>
      </c>
      <c r="AF42" s="164">
        <f t="shared" si="15"/>
        <v>2792.4464285714284</v>
      </c>
      <c r="AG42" s="132" t="s">
        <v>55</v>
      </c>
      <c r="AH42" s="132">
        <f>SUBTOTAL(9,H42:W42)-D42</f>
        <v>0</v>
      </c>
      <c r="AI42" s="132"/>
      <c r="AJ42" s="25">
        <f t="shared" si="45"/>
        <v>1</v>
      </c>
      <c r="AK42" s="25">
        <f t="shared" si="45"/>
        <v>1</v>
      </c>
      <c r="AL42" s="25">
        <f t="shared" si="45"/>
        <v>1</v>
      </c>
      <c r="AM42" s="25">
        <f t="shared" si="45"/>
        <v>1</v>
      </c>
      <c r="AN42" s="25">
        <f t="shared" si="45"/>
        <v>1</v>
      </c>
      <c r="AO42" s="25">
        <f t="shared" si="45"/>
        <v>1</v>
      </c>
      <c r="AP42" s="25">
        <f t="shared" si="45"/>
        <v>1</v>
      </c>
      <c r="AQ42" s="25">
        <f t="shared" si="45"/>
        <v>1</v>
      </c>
      <c r="AR42" s="25">
        <f t="shared" si="45"/>
        <v>1</v>
      </c>
      <c r="AS42" s="25">
        <f t="shared" si="45"/>
        <v>1</v>
      </c>
      <c r="AT42" s="25">
        <f t="shared" si="46"/>
        <v>1</v>
      </c>
      <c r="AU42" s="25">
        <f t="shared" si="46"/>
        <v>1</v>
      </c>
      <c r="AV42" s="25">
        <f t="shared" si="46"/>
        <v>1</v>
      </c>
      <c r="AW42" s="25">
        <f t="shared" si="46"/>
        <v>1</v>
      </c>
      <c r="AX42" s="25">
        <f t="shared" si="46"/>
        <v>1</v>
      </c>
      <c r="AY42" s="25">
        <f t="shared" si="46"/>
        <v>1</v>
      </c>
      <c r="AZ42" s="25">
        <f t="shared" si="46"/>
        <v>1</v>
      </c>
      <c r="BA42" s="25">
        <f t="shared" si="46"/>
        <v>1</v>
      </c>
      <c r="BB42" s="25">
        <f t="shared" si="46"/>
        <v>1</v>
      </c>
      <c r="BC42" s="25">
        <f t="shared" si="46"/>
        <v>1</v>
      </c>
      <c r="BD42" s="25">
        <f t="shared" si="47"/>
        <v>1</v>
      </c>
      <c r="BE42" s="25">
        <f t="shared" si="47"/>
        <v>1</v>
      </c>
      <c r="BF42" s="25">
        <f t="shared" si="47"/>
        <v>1</v>
      </c>
      <c r="BG42" s="25">
        <f t="shared" si="47"/>
        <v>0</v>
      </c>
      <c r="BH42" s="25">
        <f t="shared" si="47"/>
        <v>0</v>
      </c>
      <c r="BI42" s="25">
        <f t="shared" si="47"/>
        <v>0</v>
      </c>
      <c r="BJ42" s="25">
        <f t="shared" si="47"/>
        <v>0</v>
      </c>
      <c r="BK42" s="25">
        <f t="shared" si="47"/>
        <v>0</v>
      </c>
      <c r="BL42" s="25">
        <f t="shared" si="47"/>
        <v>0</v>
      </c>
      <c r="BM42" s="25">
        <f t="shared" si="47"/>
        <v>0</v>
      </c>
      <c r="BN42" s="25">
        <f t="shared" si="47"/>
        <v>0</v>
      </c>
      <c r="BO42" s="8">
        <f t="shared" si="5"/>
        <v>7</v>
      </c>
      <c r="BP42" s="8">
        <f t="shared" si="6"/>
        <v>7</v>
      </c>
      <c r="BQ42" s="8">
        <f t="shared" si="7"/>
        <v>7</v>
      </c>
      <c r="BR42" s="8">
        <f t="shared" si="8"/>
        <v>2</v>
      </c>
      <c r="BS42" s="8">
        <f t="shared" si="9"/>
        <v>23</v>
      </c>
      <c r="BT42" s="10"/>
      <c r="BU42" s="10"/>
    </row>
    <row r="43" spans="1:73" ht="16.5" customHeight="1" thickBot="1">
      <c r="A43" s="201"/>
      <c r="B43" s="203"/>
      <c r="C43" s="199"/>
      <c r="D43" s="205"/>
      <c r="E43" s="209"/>
      <c r="F43" s="207"/>
      <c r="G43" s="32"/>
      <c r="H43" s="155">
        <f>H42*1.1</f>
        <v>43003.675000000003</v>
      </c>
      <c r="I43" s="155">
        <f>I42*0.9</f>
        <v>38954.627678571429</v>
      </c>
      <c r="J43" s="155">
        <f>J42*0.8</f>
        <v>33509.357142857145</v>
      </c>
      <c r="K43" s="155">
        <f>K42*1.3</f>
        <v>41747.074107142857</v>
      </c>
      <c r="L43" s="155"/>
      <c r="M43" s="155"/>
      <c r="N43" s="155"/>
      <c r="O43" s="155"/>
      <c r="P43" s="155"/>
      <c r="Q43" s="155"/>
      <c r="R43" s="155"/>
      <c r="S43" s="155"/>
      <c r="T43" s="155"/>
      <c r="U43" s="155"/>
      <c r="V43" s="155"/>
      <c r="W43" s="155"/>
      <c r="X43" s="155"/>
      <c r="Y43" s="155"/>
      <c r="Z43" s="155"/>
      <c r="AA43" s="155"/>
      <c r="AB43" s="155"/>
      <c r="AC43" s="160" t="e">
        <f>VLOOKUP(A42,#REF!,3,FALSE)</f>
        <v>#REF!</v>
      </c>
      <c r="AD43" s="161"/>
      <c r="AE43" s="155"/>
      <c r="AF43" s="164"/>
      <c r="AG43" s="132" t="s">
        <v>54</v>
      </c>
      <c r="AH43" s="132"/>
      <c r="AI43" s="132"/>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P43" s="8"/>
      <c r="BQ43" s="8"/>
      <c r="BR43" s="8"/>
      <c r="BS43" s="8"/>
      <c r="BT43" s="10"/>
      <c r="BU43" s="10"/>
    </row>
    <row r="44" spans="1:73" ht="16.5" thickTop="1">
      <c r="A44" s="200" t="s">
        <v>73</v>
      </c>
      <c r="B44" s="202" t="s">
        <v>26</v>
      </c>
      <c r="C44" s="198">
        <v>0.96465428276573784</v>
      </c>
      <c r="D44" s="204">
        <v>2397.5</v>
      </c>
      <c r="E44" s="208">
        <v>40575</v>
      </c>
      <c r="F44" s="206">
        <v>40638</v>
      </c>
      <c r="G44" s="32">
        <f>(F44-E44)+1</f>
        <v>64</v>
      </c>
      <c r="H44" s="155">
        <f t="shared" ref="H44:W44" si="48">(IF(MAX(MIN(DATE(YEAR(H$7),MONTH(H$7)+1,0),$F44)-MAX(DATE(YEAR(H$7),MONTH(H$7),1),$E44)+1,0)=0,"0",MAX(MIN(DATE(YEAR(H$7),MONTH(H$7)+1,0),$F44)-MAX(DATE(YEAR(H$7),MONTH(H$7),1),$E44)+1,0))/$G44)*$D44</f>
        <v>1048.90625</v>
      </c>
      <c r="I44" s="155">
        <f t="shared" si="48"/>
        <v>1161.2890625</v>
      </c>
      <c r="J44" s="155">
        <f t="shared" si="48"/>
        <v>187.3046875</v>
      </c>
      <c r="K44" s="155">
        <f t="shared" si="48"/>
        <v>0</v>
      </c>
      <c r="L44" s="155">
        <f t="shared" si="48"/>
        <v>0</v>
      </c>
      <c r="M44" s="155">
        <f t="shared" si="48"/>
        <v>0</v>
      </c>
      <c r="N44" s="155">
        <f t="shared" si="48"/>
        <v>0</v>
      </c>
      <c r="O44" s="155">
        <f t="shared" si="48"/>
        <v>0</v>
      </c>
      <c r="P44" s="155">
        <f t="shared" si="48"/>
        <v>0</v>
      </c>
      <c r="Q44" s="155">
        <f t="shared" si="48"/>
        <v>0</v>
      </c>
      <c r="R44" s="155">
        <f t="shared" si="48"/>
        <v>0</v>
      </c>
      <c r="S44" s="155">
        <f t="shared" si="48"/>
        <v>0</v>
      </c>
      <c r="T44" s="155">
        <f t="shared" si="48"/>
        <v>0</v>
      </c>
      <c r="U44" s="155">
        <f t="shared" si="48"/>
        <v>0</v>
      </c>
      <c r="V44" s="155">
        <f t="shared" si="48"/>
        <v>0</v>
      </c>
      <c r="W44" s="155">
        <f t="shared" si="48"/>
        <v>0</v>
      </c>
      <c r="X44" s="155"/>
      <c r="Y44" s="155">
        <v>0.33</v>
      </c>
      <c r="Z44" s="155">
        <f>Z25+13</f>
        <v>30</v>
      </c>
      <c r="AA44" s="155">
        <f>SUM(K44:W44)-G44</f>
        <v>-64</v>
      </c>
      <c r="AB44" s="155"/>
      <c r="AC44" s="160">
        <f t="shared" si="12"/>
        <v>0</v>
      </c>
      <c r="AD44" s="161">
        <f t="shared" si="13"/>
        <v>0</v>
      </c>
      <c r="AE44" s="155">
        <f t="shared" si="14"/>
        <v>0</v>
      </c>
      <c r="AF44" s="164">
        <f t="shared" si="15"/>
        <v>0</v>
      </c>
      <c r="AG44" s="132" t="s">
        <v>55</v>
      </c>
      <c r="AH44" s="132">
        <f>SUBTOTAL(9,H44:W44)-D44</f>
        <v>0</v>
      </c>
      <c r="AI44" s="132"/>
      <c r="AJ44" s="25">
        <f t="shared" ref="AJ44:BN44" si="49">IF(AND(AJ$7&gt;=$E44,AJ$7&lt;=$F44),1,0)</f>
        <v>0</v>
      </c>
      <c r="AK44" s="25">
        <f t="shared" si="49"/>
        <v>0</v>
      </c>
      <c r="AL44" s="25">
        <f t="shared" si="49"/>
        <v>0</v>
      </c>
      <c r="AM44" s="25">
        <f t="shared" si="49"/>
        <v>0</v>
      </c>
      <c r="AN44" s="25">
        <f t="shared" si="49"/>
        <v>0</v>
      </c>
      <c r="AO44" s="25">
        <f t="shared" si="49"/>
        <v>0</v>
      </c>
      <c r="AP44" s="25">
        <f t="shared" si="49"/>
        <v>0</v>
      </c>
      <c r="AQ44" s="25">
        <f t="shared" si="49"/>
        <v>0</v>
      </c>
      <c r="AR44" s="25">
        <f t="shared" si="49"/>
        <v>0</v>
      </c>
      <c r="AS44" s="25">
        <f t="shared" si="49"/>
        <v>0</v>
      </c>
      <c r="AT44" s="25">
        <f t="shared" si="49"/>
        <v>0</v>
      </c>
      <c r="AU44" s="25">
        <f t="shared" si="49"/>
        <v>0</v>
      </c>
      <c r="AV44" s="25">
        <f t="shared" si="49"/>
        <v>0</v>
      </c>
      <c r="AW44" s="25">
        <f t="shared" si="49"/>
        <v>0</v>
      </c>
      <c r="AX44" s="25">
        <f t="shared" si="49"/>
        <v>0</v>
      </c>
      <c r="AY44" s="25">
        <f t="shared" si="49"/>
        <v>0</v>
      </c>
      <c r="AZ44" s="25">
        <f t="shared" si="49"/>
        <v>0</v>
      </c>
      <c r="BA44" s="25">
        <f t="shared" si="49"/>
        <v>0</v>
      </c>
      <c r="BB44" s="25">
        <f t="shared" si="49"/>
        <v>0</v>
      </c>
      <c r="BC44" s="25">
        <f t="shared" si="49"/>
        <v>0</v>
      </c>
      <c r="BD44" s="25">
        <f t="shared" si="49"/>
        <v>0</v>
      </c>
      <c r="BE44" s="25">
        <f t="shared" si="49"/>
        <v>0</v>
      </c>
      <c r="BF44" s="25">
        <f t="shared" si="49"/>
        <v>0</v>
      </c>
      <c r="BG44" s="25">
        <f t="shared" si="49"/>
        <v>0</v>
      </c>
      <c r="BH44" s="25">
        <f t="shared" si="49"/>
        <v>0</v>
      </c>
      <c r="BI44" s="25">
        <f t="shared" si="49"/>
        <v>0</v>
      </c>
      <c r="BJ44" s="25">
        <f t="shared" si="49"/>
        <v>0</v>
      </c>
      <c r="BK44" s="25">
        <f t="shared" si="49"/>
        <v>0</v>
      </c>
      <c r="BL44" s="25">
        <f t="shared" si="49"/>
        <v>0</v>
      </c>
      <c r="BM44" s="25">
        <f t="shared" si="49"/>
        <v>0</v>
      </c>
      <c r="BN44" s="25">
        <f t="shared" si="49"/>
        <v>0</v>
      </c>
      <c r="BO44" s="8">
        <f t="shared" si="5"/>
        <v>0</v>
      </c>
      <c r="BP44" s="8">
        <f t="shared" si="6"/>
        <v>0</v>
      </c>
      <c r="BQ44" s="8">
        <f t="shared" si="7"/>
        <v>0</v>
      </c>
      <c r="BR44" s="8">
        <f t="shared" si="8"/>
        <v>0</v>
      </c>
      <c r="BS44" s="8">
        <f t="shared" si="9"/>
        <v>0</v>
      </c>
      <c r="BT44" s="10"/>
      <c r="BU44" s="8"/>
    </row>
    <row r="45" spans="1:73" ht="16.5" customHeight="1" thickBot="1">
      <c r="A45" s="201"/>
      <c r="B45" s="203"/>
      <c r="C45" s="199"/>
      <c r="D45" s="205"/>
      <c r="E45" s="209"/>
      <c r="F45" s="207"/>
      <c r="G45" s="32"/>
      <c r="H45" s="155">
        <f>H44*1.1</f>
        <v>1153.796875</v>
      </c>
      <c r="I45" s="155">
        <f>I44*0.9</f>
        <v>1045.16015625</v>
      </c>
      <c r="J45" s="155">
        <f>J44*0.8</f>
        <v>149.84375</v>
      </c>
      <c r="K45" s="155">
        <f>K44*1.3</f>
        <v>0</v>
      </c>
      <c r="L45" s="155"/>
      <c r="M45" s="155"/>
      <c r="N45" s="155"/>
      <c r="O45" s="155"/>
      <c r="P45" s="155"/>
      <c r="Q45" s="155"/>
      <c r="R45" s="155"/>
      <c r="S45" s="155"/>
      <c r="T45" s="155"/>
      <c r="U45" s="155"/>
      <c r="V45" s="155"/>
      <c r="W45" s="155"/>
      <c r="X45" s="155"/>
      <c r="Y45" s="155"/>
      <c r="Z45" s="155"/>
      <c r="AA45" s="155"/>
      <c r="AB45" s="155"/>
      <c r="AC45" s="160" t="e">
        <f>VLOOKUP(A44,#REF!,3,FALSE)</f>
        <v>#REF!</v>
      </c>
      <c r="AD45" s="161"/>
      <c r="AE45" s="155"/>
      <c r="AF45" s="164"/>
      <c r="AG45" s="132" t="s">
        <v>54</v>
      </c>
      <c r="AH45" s="132"/>
      <c r="AI45" s="132"/>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P45" s="8"/>
      <c r="BQ45" s="8"/>
      <c r="BR45" s="8"/>
      <c r="BS45" s="8"/>
      <c r="BT45" s="8"/>
      <c r="BU45" s="8"/>
    </row>
    <row r="46" spans="1:73" ht="16.5" thickTop="1">
      <c r="A46" s="200" t="s">
        <v>77</v>
      </c>
      <c r="B46" s="202" t="s">
        <v>50</v>
      </c>
      <c r="C46" s="198">
        <v>0.8622840818989973</v>
      </c>
      <c r="D46" s="204">
        <v>403140.69321783958</v>
      </c>
      <c r="E46" s="208">
        <v>40575</v>
      </c>
      <c r="F46" s="206">
        <v>40785</v>
      </c>
      <c r="G46" s="32">
        <f>(F46-E46)+1</f>
        <v>211</v>
      </c>
      <c r="H46" s="155">
        <f t="shared" ref="H46:W46" si="50">(IF(MAX(MIN(DATE(YEAR(H$7),MONTH(H$7)+1,0),$F46)-MAX(DATE(YEAR(H$7),MONTH(H$7),1),$E46)+1,0)=0,"0",MAX(MIN(DATE(YEAR(H$7),MONTH(H$7)+1,0),$F46)-MAX(DATE(YEAR(H$7),MONTH(H$7),1),$E46)+1,0))/$G46)*$D46</f>
        <v>53497.34317582706</v>
      </c>
      <c r="I46" s="155">
        <f t="shared" si="50"/>
        <v>59229.201373237091</v>
      </c>
      <c r="J46" s="155">
        <f t="shared" si="50"/>
        <v>57318.581974100416</v>
      </c>
      <c r="K46" s="155">
        <f t="shared" si="50"/>
        <v>59229.201373237091</v>
      </c>
      <c r="L46" s="155">
        <f t="shared" si="50"/>
        <v>57318.581974100416</v>
      </c>
      <c r="M46" s="155">
        <f t="shared" si="50"/>
        <v>59229.201373237091</v>
      </c>
      <c r="N46" s="155">
        <f t="shared" si="50"/>
        <v>57318.581974100416</v>
      </c>
      <c r="O46" s="155">
        <f t="shared" si="50"/>
        <v>0</v>
      </c>
      <c r="P46" s="155">
        <f t="shared" si="50"/>
        <v>0</v>
      </c>
      <c r="Q46" s="155">
        <f t="shared" si="50"/>
        <v>0</v>
      </c>
      <c r="R46" s="155">
        <f t="shared" si="50"/>
        <v>0</v>
      </c>
      <c r="S46" s="155">
        <f t="shared" si="50"/>
        <v>0</v>
      </c>
      <c r="T46" s="155">
        <f t="shared" si="50"/>
        <v>0</v>
      </c>
      <c r="U46" s="155">
        <f t="shared" si="50"/>
        <v>0</v>
      </c>
      <c r="V46" s="155">
        <f t="shared" si="50"/>
        <v>0</v>
      </c>
      <c r="W46" s="155">
        <f t="shared" si="50"/>
        <v>0</v>
      </c>
      <c r="X46" s="155"/>
      <c r="Y46" s="155">
        <v>0.35</v>
      </c>
      <c r="Z46" s="155" t="e">
        <f>Z27+13</f>
        <v>#REF!</v>
      </c>
      <c r="AA46" s="155">
        <f>SUM(K46:W46)-G46</f>
        <v>232884.56669467501</v>
      </c>
      <c r="AB46" s="155"/>
      <c r="AC46" s="160">
        <f t="shared" si="12"/>
        <v>13374.335793956761</v>
      </c>
      <c r="AD46" s="161">
        <f t="shared" si="13"/>
        <v>13374.335793956761</v>
      </c>
      <c r="AE46" s="155">
        <f t="shared" si="14"/>
        <v>13374.335793956761</v>
      </c>
      <c r="AF46" s="164">
        <f t="shared" si="15"/>
        <v>19106.193991366803</v>
      </c>
      <c r="AG46" s="132" t="s">
        <v>55</v>
      </c>
      <c r="AH46" s="132">
        <f>SUBTOTAL(9,H46:W46)-D46</f>
        <v>0</v>
      </c>
      <c r="AI46" s="132"/>
      <c r="AJ46" s="25">
        <f t="shared" ref="AJ46:BN46" si="51">IF(AND(AJ$7&gt;=$E46,AJ$7&lt;=$F46),1,0)</f>
        <v>1</v>
      </c>
      <c r="AK46" s="25">
        <f t="shared" si="51"/>
        <v>1</v>
      </c>
      <c r="AL46" s="25">
        <f t="shared" si="51"/>
        <v>1</v>
      </c>
      <c r="AM46" s="25">
        <f t="shared" si="51"/>
        <v>1</v>
      </c>
      <c r="AN46" s="25">
        <f t="shared" si="51"/>
        <v>1</v>
      </c>
      <c r="AO46" s="25">
        <f t="shared" si="51"/>
        <v>1</v>
      </c>
      <c r="AP46" s="25">
        <f t="shared" si="51"/>
        <v>1</v>
      </c>
      <c r="AQ46" s="25">
        <f t="shared" si="51"/>
        <v>1</v>
      </c>
      <c r="AR46" s="25">
        <f t="shared" si="51"/>
        <v>1</v>
      </c>
      <c r="AS46" s="25">
        <f t="shared" si="51"/>
        <v>1</v>
      </c>
      <c r="AT46" s="25">
        <f t="shared" si="51"/>
        <v>1</v>
      </c>
      <c r="AU46" s="25">
        <f t="shared" si="51"/>
        <v>1</v>
      </c>
      <c r="AV46" s="25">
        <f t="shared" si="51"/>
        <v>1</v>
      </c>
      <c r="AW46" s="25">
        <f t="shared" si="51"/>
        <v>1</v>
      </c>
      <c r="AX46" s="25">
        <f t="shared" si="51"/>
        <v>1</v>
      </c>
      <c r="AY46" s="25">
        <f t="shared" si="51"/>
        <v>1</v>
      </c>
      <c r="AZ46" s="25">
        <f t="shared" si="51"/>
        <v>1</v>
      </c>
      <c r="BA46" s="25">
        <f t="shared" si="51"/>
        <v>1</v>
      </c>
      <c r="BB46" s="25">
        <f t="shared" si="51"/>
        <v>1</v>
      </c>
      <c r="BC46" s="25">
        <f t="shared" si="51"/>
        <v>1</v>
      </c>
      <c r="BD46" s="25">
        <f t="shared" si="51"/>
        <v>1</v>
      </c>
      <c r="BE46" s="25">
        <f t="shared" si="51"/>
        <v>1</v>
      </c>
      <c r="BF46" s="25">
        <f t="shared" si="51"/>
        <v>1</v>
      </c>
      <c r="BG46" s="25">
        <f t="shared" si="51"/>
        <v>1</v>
      </c>
      <c r="BH46" s="25">
        <f t="shared" si="51"/>
        <v>1</v>
      </c>
      <c r="BI46" s="25">
        <f t="shared" si="51"/>
        <v>1</v>
      </c>
      <c r="BJ46" s="25">
        <f t="shared" si="51"/>
        <v>1</v>
      </c>
      <c r="BK46" s="25">
        <f t="shared" si="51"/>
        <v>1</v>
      </c>
      <c r="BL46" s="25">
        <f t="shared" si="51"/>
        <v>1</v>
      </c>
      <c r="BM46" s="25">
        <f t="shared" si="51"/>
        <v>1</v>
      </c>
      <c r="BN46" s="25">
        <f t="shared" si="51"/>
        <v>1</v>
      </c>
      <c r="BO46" s="8">
        <f t="shared" si="5"/>
        <v>7</v>
      </c>
      <c r="BP46" s="8">
        <f t="shared" si="6"/>
        <v>7</v>
      </c>
      <c r="BQ46" s="8">
        <f t="shared" si="7"/>
        <v>7</v>
      </c>
      <c r="BR46" s="8">
        <f t="shared" si="8"/>
        <v>10</v>
      </c>
      <c r="BS46" s="8">
        <f t="shared" si="9"/>
        <v>31</v>
      </c>
      <c r="BT46" s="10"/>
      <c r="BU46" s="10"/>
    </row>
    <row r="47" spans="1:73" ht="16.5" customHeight="1" thickBot="1">
      <c r="A47" s="201"/>
      <c r="B47" s="203"/>
      <c r="C47" s="199"/>
      <c r="D47" s="205"/>
      <c r="E47" s="209"/>
      <c r="F47" s="207"/>
      <c r="G47" s="32"/>
      <c r="H47" s="155">
        <f>H46*1.1</f>
        <v>58847.077493409772</v>
      </c>
      <c r="I47" s="155">
        <f>I46*0.9</f>
        <v>53306.281235913382</v>
      </c>
      <c r="J47" s="155">
        <f>J46*0.8</f>
        <v>45854.865579280333</v>
      </c>
      <c r="K47" s="155">
        <f>K46*1.3</f>
        <v>76997.961785208216</v>
      </c>
      <c r="L47" s="155"/>
      <c r="M47" s="155"/>
      <c r="N47" s="155"/>
      <c r="O47" s="155"/>
      <c r="P47" s="155"/>
      <c r="Q47" s="155"/>
      <c r="R47" s="155"/>
      <c r="S47" s="155"/>
      <c r="T47" s="155"/>
      <c r="U47" s="155"/>
      <c r="V47" s="155"/>
      <c r="W47" s="155"/>
      <c r="X47" s="155"/>
      <c r="Y47" s="155"/>
      <c r="Z47" s="155"/>
      <c r="AA47" s="155"/>
      <c r="AB47" s="155"/>
      <c r="AC47" s="160" t="e">
        <f>VLOOKUP(A46,#REF!,3,FALSE)</f>
        <v>#REF!</v>
      </c>
      <c r="AD47" s="161"/>
      <c r="AE47" s="155"/>
      <c r="AF47" s="164"/>
      <c r="AG47" s="132" t="s">
        <v>54</v>
      </c>
      <c r="AH47" s="132"/>
      <c r="AI47" s="132"/>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P47" s="8"/>
      <c r="BQ47" s="8"/>
      <c r="BR47" s="8"/>
      <c r="BS47" s="8"/>
      <c r="BT47" s="10"/>
      <c r="BU47" s="10"/>
    </row>
    <row r="48" spans="1:73" ht="16.5" thickTop="1">
      <c r="A48" s="200" t="s">
        <v>74</v>
      </c>
      <c r="B48" s="202" t="s">
        <v>27</v>
      </c>
      <c r="C48" s="198">
        <v>0.34782608695652173</v>
      </c>
      <c r="D48" s="204">
        <v>585289.19999999995</v>
      </c>
      <c r="E48" s="208">
        <v>40575</v>
      </c>
      <c r="F48" s="206">
        <v>40754</v>
      </c>
      <c r="G48" s="32">
        <f>(F48-E48)+1</f>
        <v>180</v>
      </c>
      <c r="H48" s="155">
        <f t="shared" ref="H48:W48" si="52">(IF(MAX(MIN(DATE(YEAR(H$7),MONTH(H$7)+1,0),$F48)-MAX(DATE(YEAR(H$7),MONTH(H$7),1),$E48)+1,0)=0,"0",MAX(MIN(DATE(YEAR(H$7),MONTH(H$7)+1,0),$F48)-MAX(DATE(YEAR(H$7),MONTH(H$7),1),$E48)+1,0))/$G48)*$D48</f>
        <v>91044.986666666664</v>
      </c>
      <c r="I48" s="155">
        <f t="shared" si="52"/>
        <v>100799.80666666666</v>
      </c>
      <c r="J48" s="155">
        <f t="shared" si="52"/>
        <v>97548.199999999983</v>
      </c>
      <c r="K48" s="155">
        <f t="shared" si="52"/>
        <v>100799.80666666666</v>
      </c>
      <c r="L48" s="155">
        <f t="shared" si="52"/>
        <v>97548.199999999983</v>
      </c>
      <c r="M48" s="155">
        <f t="shared" si="52"/>
        <v>97548.199999999983</v>
      </c>
      <c r="N48" s="155">
        <f t="shared" si="52"/>
        <v>0</v>
      </c>
      <c r="O48" s="155">
        <f t="shared" si="52"/>
        <v>0</v>
      </c>
      <c r="P48" s="155">
        <f t="shared" si="52"/>
        <v>0</v>
      </c>
      <c r="Q48" s="155">
        <f t="shared" si="52"/>
        <v>0</v>
      </c>
      <c r="R48" s="155">
        <f t="shared" si="52"/>
        <v>0</v>
      </c>
      <c r="S48" s="155">
        <f t="shared" si="52"/>
        <v>0</v>
      </c>
      <c r="T48" s="155">
        <f t="shared" si="52"/>
        <v>0</v>
      </c>
      <c r="U48" s="155">
        <f t="shared" si="52"/>
        <v>0</v>
      </c>
      <c r="V48" s="155">
        <f t="shared" si="52"/>
        <v>0</v>
      </c>
      <c r="W48" s="155">
        <f t="shared" si="52"/>
        <v>0</v>
      </c>
      <c r="X48" s="155"/>
      <c r="Y48" s="155">
        <v>0.3</v>
      </c>
      <c r="Z48" s="155">
        <f>Z29+13</f>
        <v>32</v>
      </c>
      <c r="AA48" s="155">
        <f>SUM(K48:W48)-G48</f>
        <v>295716.20666666667</v>
      </c>
      <c r="AB48" s="155"/>
      <c r="AC48" s="160">
        <f t="shared" si="12"/>
        <v>22761.246666666662</v>
      </c>
      <c r="AD48" s="161">
        <f t="shared" si="13"/>
        <v>22761.246666666662</v>
      </c>
      <c r="AE48" s="155">
        <f t="shared" si="14"/>
        <v>22761.246666666662</v>
      </c>
      <c r="AF48" s="164">
        <f t="shared" si="15"/>
        <v>32516.066666666662</v>
      </c>
      <c r="AG48" s="132" t="s">
        <v>55</v>
      </c>
      <c r="AH48" s="132">
        <f>SUBTOTAL(9,H48:W48)-D48</f>
        <v>0</v>
      </c>
      <c r="AI48" s="132"/>
      <c r="AJ48" s="25">
        <f t="shared" ref="AJ48:BN48" si="53">IF(AND(AJ$7&gt;=$E48,AJ$7&lt;=$F48),1,0)</f>
        <v>1</v>
      </c>
      <c r="AK48" s="25">
        <f t="shared" si="53"/>
        <v>1</v>
      </c>
      <c r="AL48" s="25">
        <f t="shared" si="53"/>
        <v>1</v>
      </c>
      <c r="AM48" s="25">
        <f t="shared" si="53"/>
        <v>1</v>
      </c>
      <c r="AN48" s="25">
        <f t="shared" si="53"/>
        <v>1</v>
      </c>
      <c r="AO48" s="25">
        <f t="shared" si="53"/>
        <v>1</v>
      </c>
      <c r="AP48" s="25">
        <f t="shared" si="53"/>
        <v>1</v>
      </c>
      <c r="AQ48" s="25">
        <f t="shared" si="53"/>
        <v>1</v>
      </c>
      <c r="AR48" s="25">
        <f t="shared" si="53"/>
        <v>1</v>
      </c>
      <c r="AS48" s="25">
        <f t="shared" si="53"/>
        <v>1</v>
      </c>
      <c r="AT48" s="25">
        <f t="shared" si="53"/>
        <v>1</v>
      </c>
      <c r="AU48" s="25">
        <f t="shared" si="53"/>
        <v>1</v>
      </c>
      <c r="AV48" s="25">
        <f t="shared" si="53"/>
        <v>1</v>
      </c>
      <c r="AW48" s="25">
        <f t="shared" si="53"/>
        <v>1</v>
      </c>
      <c r="AX48" s="25">
        <f t="shared" si="53"/>
        <v>1</v>
      </c>
      <c r="AY48" s="25">
        <f t="shared" si="53"/>
        <v>1</v>
      </c>
      <c r="AZ48" s="25">
        <f t="shared" si="53"/>
        <v>1</v>
      </c>
      <c r="BA48" s="25">
        <f t="shared" si="53"/>
        <v>1</v>
      </c>
      <c r="BB48" s="25">
        <f t="shared" si="53"/>
        <v>1</v>
      </c>
      <c r="BC48" s="25">
        <f t="shared" si="53"/>
        <v>1</v>
      </c>
      <c r="BD48" s="25">
        <f t="shared" si="53"/>
        <v>1</v>
      </c>
      <c r="BE48" s="25">
        <f t="shared" si="53"/>
        <v>1</v>
      </c>
      <c r="BF48" s="25">
        <f t="shared" si="53"/>
        <v>1</v>
      </c>
      <c r="BG48" s="25">
        <f t="shared" si="53"/>
        <v>1</v>
      </c>
      <c r="BH48" s="25">
        <f t="shared" si="53"/>
        <v>1</v>
      </c>
      <c r="BI48" s="25">
        <f t="shared" si="53"/>
        <v>1</v>
      </c>
      <c r="BJ48" s="25">
        <f t="shared" si="53"/>
        <v>1</v>
      </c>
      <c r="BK48" s="25">
        <f t="shared" si="53"/>
        <v>1</v>
      </c>
      <c r="BL48" s="25">
        <f t="shared" si="53"/>
        <v>1</v>
      </c>
      <c r="BM48" s="25">
        <f t="shared" si="53"/>
        <v>1</v>
      </c>
      <c r="BN48" s="25">
        <f t="shared" si="53"/>
        <v>1</v>
      </c>
      <c r="BO48" s="8">
        <f t="shared" si="5"/>
        <v>7</v>
      </c>
      <c r="BP48" s="8">
        <f t="shared" si="6"/>
        <v>7</v>
      </c>
      <c r="BQ48" s="8">
        <f t="shared" si="7"/>
        <v>7</v>
      </c>
      <c r="BR48" s="8">
        <f t="shared" si="8"/>
        <v>10</v>
      </c>
      <c r="BS48" s="8">
        <f t="shared" si="9"/>
        <v>31</v>
      </c>
      <c r="BT48" s="10"/>
      <c r="BU48" s="8"/>
    </row>
    <row r="49" spans="1:73" ht="16.5" customHeight="1" thickBot="1">
      <c r="A49" s="201"/>
      <c r="B49" s="203"/>
      <c r="C49" s="199"/>
      <c r="D49" s="205"/>
      <c r="E49" s="209"/>
      <c r="F49" s="207"/>
      <c r="G49" s="32"/>
      <c r="H49" s="155">
        <f>H48*1.1</f>
        <v>100149.48533333334</v>
      </c>
      <c r="I49" s="155">
        <f>I48*0.9</f>
        <v>90719.825999999986</v>
      </c>
      <c r="J49" s="155">
        <f>J48*0.8</f>
        <v>78038.559999999983</v>
      </c>
      <c r="K49" s="155">
        <f>K48*1.3</f>
        <v>131039.74866666665</v>
      </c>
      <c r="L49" s="155"/>
      <c r="M49" s="155"/>
      <c r="N49" s="155"/>
      <c r="O49" s="155"/>
      <c r="P49" s="155"/>
      <c r="Q49" s="155"/>
      <c r="R49" s="155"/>
      <c r="S49" s="155"/>
      <c r="T49" s="155"/>
      <c r="U49" s="155"/>
      <c r="V49" s="155"/>
      <c r="W49" s="155"/>
      <c r="X49" s="155"/>
      <c r="Y49" s="155"/>
      <c r="Z49" s="155"/>
      <c r="AA49" s="155"/>
      <c r="AB49" s="155"/>
      <c r="AC49" s="160" t="e">
        <f>VLOOKUP(A48,#REF!,3,FALSE)</f>
        <v>#REF!</v>
      </c>
      <c r="AD49" s="161"/>
      <c r="AE49" s="155"/>
      <c r="AF49" s="164"/>
      <c r="AG49" s="132" t="s">
        <v>54</v>
      </c>
      <c r="AH49" s="132"/>
      <c r="AI49" s="132"/>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P49" s="8"/>
      <c r="BQ49" s="8"/>
      <c r="BR49" s="8"/>
      <c r="BS49" s="8"/>
      <c r="BT49" s="8"/>
      <c r="BU49" s="8"/>
    </row>
    <row r="50" spans="1:73" ht="16.5" thickTop="1">
      <c r="A50" s="200" t="s">
        <v>79</v>
      </c>
      <c r="B50" s="202" t="s">
        <v>24</v>
      </c>
      <c r="C50" s="198">
        <v>0.80589653896204683</v>
      </c>
      <c r="D50" s="204">
        <v>162583</v>
      </c>
      <c r="E50" s="208">
        <v>40575</v>
      </c>
      <c r="F50" s="206">
        <v>40846</v>
      </c>
      <c r="G50" s="32">
        <f>(F50-E50)+1</f>
        <v>272</v>
      </c>
      <c r="H50" s="155">
        <f t="shared" ref="H50:W50" si="54">(IF(MAX(MIN(DATE(YEAR(H$7),MONTH(H$7)+1,0),$F50)-MAX(DATE(YEAR(H$7),MONTH(H$7),1),$E50)+1,0)=0,"0",MAX(MIN(DATE(YEAR(H$7),MONTH(H$7)+1,0),$F50)-MAX(DATE(YEAR(H$7),MONTH(H$7),1),$E50)+1,0))/$G50)*$D50</f>
        <v>16736.485294117647</v>
      </c>
      <c r="I50" s="155">
        <f t="shared" si="54"/>
        <v>18529.680147058822</v>
      </c>
      <c r="J50" s="155">
        <f t="shared" si="54"/>
        <v>17931.948529411766</v>
      </c>
      <c r="K50" s="155">
        <f t="shared" si="54"/>
        <v>18529.680147058822</v>
      </c>
      <c r="L50" s="155">
        <f t="shared" si="54"/>
        <v>17931.948529411766</v>
      </c>
      <c r="M50" s="155">
        <f t="shared" si="54"/>
        <v>18529.680147058822</v>
      </c>
      <c r="N50" s="155">
        <f t="shared" si="54"/>
        <v>18529.680147058822</v>
      </c>
      <c r="O50" s="155">
        <f t="shared" si="54"/>
        <v>17931.948529411766</v>
      </c>
      <c r="P50" s="155">
        <f t="shared" si="54"/>
        <v>17931.948529411766</v>
      </c>
      <c r="Q50" s="155">
        <f t="shared" si="54"/>
        <v>0</v>
      </c>
      <c r="R50" s="155">
        <f t="shared" si="54"/>
        <v>0</v>
      </c>
      <c r="S50" s="155">
        <f t="shared" si="54"/>
        <v>0</v>
      </c>
      <c r="T50" s="155">
        <f t="shared" si="54"/>
        <v>0</v>
      </c>
      <c r="U50" s="155">
        <f t="shared" si="54"/>
        <v>0</v>
      </c>
      <c r="V50" s="155">
        <f t="shared" si="54"/>
        <v>0</v>
      </c>
      <c r="W50" s="155">
        <f t="shared" si="54"/>
        <v>0</v>
      </c>
      <c r="X50" s="155"/>
      <c r="Y50" s="155">
        <v>0.31</v>
      </c>
      <c r="Z50" s="155">
        <f>Z31+13</f>
        <v>33</v>
      </c>
      <c r="AA50" s="155">
        <f>SUM(K50:W50)-G50</f>
        <v>109112.88602941176</v>
      </c>
      <c r="AB50" s="155"/>
      <c r="AC50" s="160">
        <f t="shared" si="12"/>
        <v>4184.1213235294108</v>
      </c>
      <c r="AD50" s="161">
        <f t="shared" si="13"/>
        <v>4184.1213235294108</v>
      </c>
      <c r="AE50" s="155">
        <f t="shared" si="14"/>
        <v>4184.1213235294108</v>
      </c>
      <c r="AF50" s="164">
        <f t="shared" si="15"/>
        <v>5977.3161764705874</v>
      </c>
      <c r="AG50" s="132" t="s">
        <v>55</v>
      </c>
      <c r="AH50" s="132">
        <f>SUBTOTAL(9,H50:W50)-D50</f>
        <v>0</v>
      </c>
      <c r="AI50" s="132"/>
      <c r="AJ50" s="25">
        <f t="shared" ref="AJ50:BN50" si="55">IF(AND(AJ$7&gt;=$E50,AJ$7&lt;=$F50),1,0)</f>
        <v>1</v>
      </c>
      <c r="AK50" s="25">
        <f t="shared" si="55"/>
        <v>1</v>
      </c>
      <c r="AL50" s="25">
        <f t="shared" si="55"/>
        <v>1</v>
      </c>
      <c r="AM50" s="25">
        <f t="shared" si="55"/>
        <v>1</v>
      </c>
      <c r="AN50" s="25">
        <f t="shared" si="55"/>
        <v>1</v>
      </c>
      <c r="AO50" s="25">
        <f t="shared" si="55"/>
        <v>1</v>
      </c>
      <c r="AP50" s="25">
        <f t="shared" si="55"/>
        <v>1</v>
      </c>
      <c r="AQ50" s="25">
        <f t="shared" si="55"/>
        <v>1</v>
      </c>
      <c r="AR50" s="25">
        <f t="shared" si="55"/>
        <v>1</v>
      </c>
      <c r="AS50" s="25">
        <f t="shared" si="55"/>
        <v>1</v>
      </c>
      <c r="AT50" s="25">
        <f t="shared" si="55"/>
        <v>1</v>
      </c>
      <c r="AU50" s="25">
        <f t="shared" si="55"/>
        <v>1</v>
      </c>
      <c r="AV50" s="25">
        <f t="shared" si="55"/>
        <v>1</v>
      </c>
      <c r="AW50" s="25">
        <f t="shared" si="55"/>
        <v>1</v>
      </c>
      <c r="AX50" s="25">
        <f t="shared" si="55"/>
        <v>1</v>
      </c>
      <c r="AY50" s="25">
        <f t="shared" si="55"/>
        <v>1</v>
      </c>
      <c r="AZ50" s="25">
        <f t="shared" si="55"/>
        <v>1</v>
      </c>
      <c r="BA50" s="25">
        <f t="shared" si="55"/>
        <v>1</v>
      </c>
      <c r="BB50" s="25">
        <f t="shared" si="55"/>
        <v>1</v>
      </c>
      <c r="BC50" s="25">
        <f t="shared" si="55"/>
        <v>1</v>
      </c>
      <c r="BD50" s="25">
        <f t="shared" si="55"/>
        <v>1</v>
      </c>
      <c r="BE50" s="25">
        <f t="shared" si="55"/>
        <v>1</v>
      </c>
      <c r="BF50" s="25">
        <f t="shared" si="55"/>
        <v>1</v>
      </c>
      <c r="BG50" s="25">
        <f t="shared" si="55"/>
        <v>1</v>
      </c>
      <c r="BH50" s="25">
        <f t="shared" si="55"/>
        <v>1</v>
      </c>
      <c r="BI50" s="25">
        <f t="shared" si="55"/>
        <v>1</v>
      </c>
      <c r="BJ50" s="25">
        <f t="shared" si="55"/>
        <v>1</v>
      </c>
      <c r="BK50" s="25">
        <f t="shared" si="55"/>
        <v>1</v>
      </c>
      <c r="BL50" s="25">
        <f t="shared" si="55"/>
        <v>1</v>
      </c>
      <c r="BM50" s="25">
        <f t="shared" si="55"/>
        <v>1</v>
      </c>
      <c r="BN50" s="25">
        <f t="shared" si="55"/>
        <v>1</v>
      </c>
      <c r="BO50" s="8">
        <f t="shared" si="5"/>
        <v>7</v>
      </c>
      <c r="BP50" s="8">
        <f t="shared" si="6"/>
        <v>7</v>
      </c>
      <c r="BQ50" s="8">
        <f t="shared" si="7"/>
        <v>7</v>
      </c>
      <c r="BR50" s="8">
        <f t="shared" si="8"/>
        <v>10</v>
      </c>
      <c r="BS50" s="8">
        <f t="shared" si="9"/>
        <v>31</v>
      </c>
      <c r="BT50" s="10"/>
      <c r="BU50" s="10"/>
    </row>
    <row r="51" spans="1:73" ht="16.5" customHeight="1" thickBot="1">
      <c r="A51" s="201"/>
      <c r="B51" s="203"/>
      <c r="C51" s="199"/>
      <c r="D51" s="205"/>
      <c r="E51" s="209"/>
      <c r="F51" s="207"/>
      <c r="G51" s="32"/>
      <c r="H51" s="155">
        <f>H50*1.1</f>
        <v>18410.133823529413</v>
      </c>
      <c r="I51" s="155">
        <f>I50*0.9</f>
        <v>16676.712132352939</v>
      </c>
      <c r="J51" s="155">
        <f>J50*0.8</f>
        <v>14345.558823529413</v>
      </c>
      <c r="K51" s="155">
        <f>K50*1.3</f>
        <v>24088.584191176469</v>
      </c>
      <c r="L51" s="155"/>
      <c r="M51" s="155"/>
      <c r="N51" s="155"/>
      <c r="O51" s="155"/>
      <c r="P51" s="155"/>
      <c r="Q51" s="155"/>
      <c r="R51" s="155"/>
      <c r="S51" s="155"/>
      <c r="T51" s="155"/>
      <c r="U51" s="155"/>
      <c r="V51" s="155"/>
      <c r="W51" s="155"/>
      <c r="X51" s="155"/>
      <c r="Y51" s="155"/>
      <c r="Z51" s="155"/>
      <c r="AA51" s="155"/>
      <c r="AB51" s="155"/>
      <c r="AC51" s="160" t="e">
        <f>VLOOKUP(A50,#REF!,3,FALSE)</f>
        <v>#REF!</v>
      </c>
      <c r="AD51" s="161"/>
      <c r="AE51" s="155"/>
      <c r="AF51" s="164"/>
      <c r="AG51" s="132" t="s">
        <v>54</v>
      </c>
      <c r="AH51" s="132"/>
      <c r="AI51" s="132"/>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P51" s="8"/>
      <c r="BQ51" s="8"/>
      <c r="BR51" s="8"/>
      <c r="BS51" s="8"/>
      <c r="BT51" s="10"/>
      <c r="BU51" s="10"/>
    </row>
    <row r="52" spans="1:73" ht="16.5" thickTop="1">
      <c r="A52" s="200" t="s">
        <v>75</v>
      </c>
      <c r="B52" s="202" t="s">
        <v>21</v>
      </c>
      <c r="C52" s="198">
        <v>0.95</v>
      </c>
      <c r="D52" s="204">
        <v>106.60000000000014</v>
      </c>
      <c r="E52" s="208">
        <v>40575</v>
      </c>
      <c r="F52" s="206">
        <v>40637</v>
      </c>
      <c r="G52" s="32">
        <f>(F52-E52)+1</f>
        <v>63</v>
      </c>
      <c r="H52" s="155">
        <f t="shared" ref="H52:W52" si="56">(IF(MAX(MIN(DATE(YEAR(H$7),MONTH(H$7)+1,0),$F52)-MAX(DATE(YEAR(H$7),MONTH(H$7),1),$E52)+1,0)=0,"0",MAX(MIN(DATE(YEAR(H$7),MONTH(H$7)+1,0),$F52)-MAX(DATE(YEAR(H$7),MONTH(H$7),1),$E52)+1,0))/$G52)*$D52</f>
        <v>47.377777777777837</v>
      </c>
      <c r="I52" s="155">
        <f t="shared" si="56"/>
        <v>52.45396825396832</v>
      </c>
      <c r="J52" s="155">
        <f t="shared" si="56"/>
        <v>6.7682539682539762</v>
      </c>
      <c r="K52" s="155">
        <f t="shared" si="56"/>
        <v>0</v>
      </c>
      <c r="L52" s="155">
        <f t="shared" si="56"/>
        <v>0</v>
      </c>
      <c r="M52" s="155">
        <f t="shared" si="56"/>
        <v>0</v>
      </c>
      <c r="N52" s="155">
        <f t="shared" si="56"/>
        <v>0</v>
      </c>
      <c r="O52" s="155">
        <f t="shared" si="56"/>
        <v>0</v>
      </c>
      <c r="P52" s="155">
        <f t="shared" si="56"/>
        <v>0</v>
      </c>
      <c r="Q52" s="155">
        <f t="shared" si="56"/>
        <v>0</v>
      </c>
      <c r="R52" s="155">
        <f t="shared" si="56"/>
        <v>0</v>
      </c>
      <c r="S52" s="155">
        <f t="shared" si="56"/>
        <v>0</v>
      </c>
      <c r="T52" s="155">
        <f t="shared" si="56"/>
        <v>0</v>
      </c>
      <c r="U52" s="155">
        <f t="shared" si="56"/>
        <v>0</v>
      </c>
      <c r="V52" s="155">
        <f t="shared" si="56"/>
        <v>0</v>
      </c>
      <c r="W52" s="155">
        <f t="shared" si="56"/>
        <v>0</v>
      </c>
      <c r="X52" s="155"/>
      <c r="Y52" s="155">
        <v>0.32</v>
      </c>
      <c r="Z52" s="155">
        <f>Z33+13</f>
        <v>34</v>
      </c>
      <c r="AA52" s="155">
        <f>SUM(K52:W52)-G52</f>
        <v>-63</v>
      </c>
      <c r="AB52" s="155"/>
      <c r="AC52" s="160">
        <f t="shared" si="12"/>
        <v>0</v>
      </c>
      <c r="AD52" s="161">
        <f t="shared" si="13"/>
        <v>0</v>
      </c>
      <c r="AE52" s="155">
        <f t="shared" si="14"/>
        <v>0</v>
      </c>
      <c r="AF52" s="164">
        <f t="shared" si="15"/>
        <v>0</v>
      </c>
      <c r="AG52" s="132" t="s">
        <v>55</v>
      </c>
      <c r="AH52" s="132">
        <f>SUBTOTAL(9,H52:W52)-D52</f>
        <v>0</v>
      </c>
      <c r="AI52" s="132"/>
      <c r="AJ52" s="25">
        <f t="shared" ref="AJ52:BN52" si="57">IF(AND(AJ$7&gt;=$E52,AJ$7&lt;=$F52),1,0)</f>
        <v>0</v>
      </c>
      <c r="AK52" s="25">
        <f t="shared" si="57"/>
        <v>0</v>
      </c>
      <c r="AL52" s="25">
        <f t="shared" si="57"/>
        <v>0</v>
      </c>
      <c r="AM52" s="25">
        <f t="shared" si="57"/>
        <v>0</v>
      </c>
      <c r="AN52" s="25">
        <f t="shared" si="57"/>
        <v>0</v>
      </c>
      <c r="AO52" s="25">
        <f t="shared" si="57"/>
        <v>0</v>
      </c>
      <c r="AP52" s="25">
        <f t="shared" si="57"/>
        <v>0</v>
      </c>
      <c r="AQ52" s="25">
        <f t="shared" si="57"/>
        <v>0</v>
      </c>
      <c r="AR52" s="25">
        <f t="shared" si="57"/>
        <v>0</v>
      </c>
      <c r="AS52" s="25">
        <f t="shared" si="57"/>
        <v>0</v>
      </c>
      <c r="AT52" s="25">
        <f t="shared" si="57"/>
        <v>0</v>
      </c>
      <c r="AU52" s="25">
        <f t="shared" si="57"/>
        <v>0</v>
      </c>
      <c r="AV52" s="25">
        <f t="shared" si="57"/>
        <v>0</v>
      </c>
      <c r="AW52" s="25">
        <f t="shared" si="57"/>
        <v>0</v>
      </c>
      <c r="AX52" s="25">
        <f t="shared" si="57"/>
        <v>0</v>
      </c>
      <c r="AY52" s="25">
        <f t="shared" si="57"/>
        <v>0</v>
      </c>
      <c r="AZ52" s="25">
        <f t="shared" si="57"/>
        <v>0</v>
      </c>
      <c r="BA52" s="25">
        <f t="shared" si="57"/>
        <v>0</v>
      </c>
      <c r="BB52" s="25">
        <f t="shared" si="57"/>
        <v>0</v>
      </c>
      <c r="BC52" s="25">
        <f t="shared" si="57"/>
        <v>0</v>
      </c>
      <c r="BD52" s="25">
        <f t="shared" si="57"/>
        <v>0</v>
      </c>
      <c r="BE52" s="25">
        <f t="shared" si="57"/>
        <v>0</v>
      </c>
      <c r="BF52" s="25">
        <f t="shared" si="57"/>
        <v>0</v>
      </c>
      <c r="BG52" s="25">
        <f t="shared" si="57"/>
        <v>0</v>
      </c>
      <c r="BH52" s="25">
        <f t="shared" si="57"/>
        <v>0</v>
      </c>
      <c r="BI52" s="25">
        <f t="shared" si="57"/>
        <v>0</v>
      </c>
      <c r="BJ52" s="25">
        <f t="shared" si="57"/>
        <v>0</v>
      </c>
      <c r="BK52" s="25">
        <f t="shared" si="57"/>
        <v>0</v>
      </c>
      <c r="BL52" s="25">
        <f t="shared" si="57"/>
        <v>0</v>
      </c>
      <c r="BM52" s="25">
        <f t="shared" si="57"/>
        <v>0</v>
      </c>
      <c r="BN52" s="25">
        <f t="shared" si="57"/>
        <v>0</v>
      </c>
      <c r="BO52" s="8">
        <f t="shared" si="5"/>
        <v>0</v>
      </c>
      <c r="BP52" s="8">
        <f t="shared" si="6"/>
        <v>0</v>
      </c>
      <c r="BQ52" s="8">
        <f t="shared" si="7"/>
        <v>0</v>
      </c>
      <c r="BR52" s="8">
        <f t="shared" si="8"/>
        <v>0</v>
      </c>
      <c r="BS52" s="8">
        <f t="shared" si="9"/>
        <v>0</v>
      </c>
      <c r="BT52" s="10"/>
      <c r="BU52" s="8"/>
    </row>
    <row r="53" spans="1:73" ht="16.5" customHeight="1" thickBot="1">
      <c r="A53" s="201"/>
      <c r="B53" s="203"/>
      <c r="C53" s="199"/>
      <c r="D53" s="205"/>
      <c r="E53" s="209"/>
      <c r="F53" s="207"/>
      <c r="G53" s="32"/>
      <c r="H53" s="155">
        <f>H52*1.1</f>
        <v>52.115555555555623</v>
      </c>
      <c r="I53" s="155">
        <f>I52*0.9</f>
        <v>47.208571428571489</v>
      </c>
      <c r="J53" s="155">
        <f>J52*0.8</f>
        <v>5.4146031746031813</v>
      </c>
      <c r="K53" s="155">
        <f>K52*1.3</f>
        <v>0</v>
      </c>
      <c r="L53" s="155"/>
      <c r="M53" s="155"/>
      <c r="N53" s="155"/>
      <c r="O53" s="155"/>
      <c r="P53" s="155"/>
      <c r="Q53" s="155"/>
      <c r="R53" s="155"/>
      <c r="S53" s="155"/>
      <c r="T53" s="155"/>
      <c r="U53" s="155"/>
      <c r="V53" s="155"/>
      <c r="W53" s="155"/>
      <c r="X53" s="155"/>
      <c r="Y53" s="155"/>
      <c r="Z53" s="155"/>
      <c r="AA53" s="155"/>
      <c r="AB53" s="155"/>
      <c r="AC53" s="160" t="e">
        <f>VLOOKUP(A52,#REF!,3,FALSE)</f>
        <v>#REF!</v>
      </c>
      <c r="AD53" s="161"/>
      <c r="AE53" s="155"/>
      <c r="AF53" s="164"/>
      <c r="AG53" s="132" t="s">
        <v>54</v>
      </c>
      <c r="AH53" s="132"/>
      <c r="AI53" s="132"/>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P53" s="8"/>
      <c r="BQ53" s="8"/>
      <c r="BR53" s="8"/>
      <c r="BS53" s="8"/>
      <c r="BT53" s="8"/>
      <c r="BU53" s="8"/>
    </row>
    <row r="54" spans="1:73" ht="16.5" thickTop="1">
      <c r="A54" s="200" t="s">
        <v>81</v>
      </c>
      <c r="B54" s="202" t="s">
        <v>23</v>
      </c>
      <c r="C54" s="198">
        <v>0.79558835033400499</v>
      </c>
      <c r="D54" s="204">
        <v>197546.83600000001</v>
      </c>
      <c r="E54" s="208">
        <v>40589</v>
      </c>
      <c r="F54" s="206">
        <v>40785</v>
      </c>
      <c r="G54" s="32">
        <f>(F54-E54)+1</f>
        <v>197</v>
      </c>
      <c r="H54" s="155">
        <f t="shared" ref="H54:W54" si="58">(IF(MAX(MIN(DATE(YEAR(H$7),MONTH(H$7)+1,0),$F54)-MAX(DATE(YEAR(H$7),MONTH(H$7),1),$E54)+1,0)=0,"0",MAX(MIN(DATE(YEAR(H$7),MONTH(H$7)+1,0),$F54)-MAX(DATE(YEAR(H$7),MONTH(H$7),1),$E54)+1,0))/$G54)*$D54</f>
        <v>14038.861441624367</v>
      </c>
      <c r="I54" s="155">
        <f t="shared" si="58"/>
        <v>31086.050335025382</v>
      </c>
      <c r="J54" s="155">
        <f t="shared" si="58"/>
        <v>30083.274517766502</v>
      </c>
      <c r="K54" s="155">
        <f t="shared" si="58"/>
        <v>31086.050335025382</v>
      </c>
      <c r="L54" s="155">
        <f t="shared" si="58"/>
        <v>30083.274517766502</v>
      </c>
      <c r="M54" s="155">
        <f t="shared" si="58"/>
        <v>31086.050335025382</v>
      </c>
      <c r="N54" s="155">
        <f t="shared" si="58"/>
        <v>30083.274517766502</v>
      </c>
      <c r="O54" s="155">
        <f t="shared" si="58"/>
        <v>0</v>
      </c>
      <c r="P54" s="155">
        <f t="shared" si="58"/>
        <v>0</v>
      </c>
      <c r="Q54" s="155">
        <f t="shared" si="58"/>
        <v>0</v>
      </c>
      <c r="R54" s="155">
        <f t="shared" si="58"/>
        <v>0</v>
      </c>
      <c r="S54" s="155">
        <f t="shared" si="58"/>
        <v>0</v>
      </c>
      <c r="T54" s="155">
        <f t="shared" si="58"/>
        <v>0</v>
      </c>
      <c r="U54" s="155">
        <f t="shared" si="58"/>
        <v>0</v>
      </c>
      <c r="V54" s="155">
        <f t="shared" si="58"/>
        <v>0</v>
      </c>
      <c r="W54" s="155">
        <f t="shared" si="58"/>
        <v>0</v>
      </c>
      <c r="X54" s="155"/>
      <c r="Y54" s="155">
        <v>0.36</v>
      </c>
      <c r="Z54" s="155">
        <f>Z34+13</f>
        <v>35</v>
      </c>
      <c r="AA54" s="155">
        <f>SUM(K54:W54)-G54</f>
        <v>122141.64970558377</v>
      </c>
      <c r="AB54" s="155"/>
      <c r="AC54" s="160">
        <f t="shared" si="12"/>
        <v>7019.4307208121827</v>
      </c>
      <c r="AD54" s="161">
        <f t="shared" si="13"/>
        <v>7019.4307208121827</v>
      </c>
      <c r="AE54" s="155">
        <f t="shared" si="14"/>
        <v>7019.4307208121827</v>
      </c>
      <c r="AF54" s="164">
        <f t="shared" si="15"/>
        <v>10027.758172588832</v>
      </c>
      <c r="AG54" s="132" t="s">
        <v>55</v>
      </c>
      <c r="AH54" s="132">
        <f>SUBTOTAL(9,H54:W54)-D54</f>
        <v>0</v>
      </c>
      <c r="AI54" s="132"/>
      <c r="AJ54" s="25">
        <f t="shared" ref="AJ54:BN54" si="59">IF(AND(AJ$7&gt;=$E54,AJ$7&lt;=$F54),1,0)</f>
        <v>1</v>
      </c>
      <c r="AK54" s="25">
        <f t="shared" si="59"/>
        <v>1</v>
      </c>
      <c r="AL54" s="25">
        <f t="shared" si="59"/>
        <v>1</v>
      </c>
      <c r="AM54" s="25">
        <f t="shared" si="59"/>
        <v>1</v>
      </c>
      <c r="AN54" s="25">
        <f t="shared" si="59"/>
        <v>1</v>
      </c>
      <c r="AO54" s="25">
        <f t="shared" si="59"/>
        <v>1</v>
      </c>
      <c r="AP54" s="25">
        <f t="shared" si="59"/>
        <v>1</v>
      </c>
      <c r="AQ54" s="25">
        <f t="shared" si="59"/>
        <v>1</v>
      </c>
      <c r="AR54" s="25">
        <f t="shared" si="59"/>
        <v>1</v>
      </c>
      <c r="AS54" s="25">
        <f t="shared" si="59"/>
        <v>1</v>
      </c>
      <c r="AT54" s="25">
        <f t="shared" si="59"/>
        <v>1</v>
      </c>
      <c r="AU54" s="25">
        <f t="shared" si="59"/>
        <v>1</v>
      </c>
      <c r="AV54" s="25">
        <f t="shared" si="59"/>
        <v>1</v>
      </c>
      <c r="AW54" s="25">
        <f t="shared" si="59"/>
        <v>1</v>
      </c>
      <c r="AX54" s="25">
        <f t="shared" si="59"/>
        <v>1</v>
      </c>
      <c r="AY54" s="25">
        <f t="shared" si="59"/>
        <v>1</v>
      </c>
      <c r="AZ54" s="25">
        <f t="shared" si="59"/>
        <v>1</v>
      </c>
      <c r="BA54" s="25">
        <f t="shared" si="59"/>
        <v>1</v>
      </c>
      <c r="BB54" s="25">
        <f t="shared" si="59"/>
        <v>1</v>
      </c>
      <c r="BC54" s="25">
        <f t="shared" si="59"/>
        <v>1</v>
      </c>
      <c r="BD54" s="25">
        <f t="shared" si="59"/>
        <v>1</v>
      </c>
      <c r="BE54" s="25">
        <f t="shared" si="59"/>
        <v>1</v>
      </c>
      <c r="BF54" s="25">
        <f t="shared" si="59"/>
        <v>1</v>
      </c>
      <c r="BG54" s="25">
        <f t="shared" si="59"/>
        <v>1</v>
      </c>
      <c r="BH54" s="25">
        <f t="shared" si="59"/>
        <v>1</v>
      </c>
      <c r="BI54" s="25">
        <f t="shared" si="59"/>
        <v>1</v>
      </c>
      <c r="BJ54" s="25">
        <f t="shared" si="59"/>
        <v>1</v>
      </c>
      <c r="BK54" s="25">
        <f t="shared" si="59"/>
        <v>1</v>
      </c>
      <c r="BL54" s="25">
        <f t="shared" si="59"/>
        <v>1</v>
      </c>
      <c r="BM54" s="25">
        <f t="shared" si="59"/>
        <v>1</v>
      </c>
      <c r="BN54" s="25">
        <f t="shared" si="59"/>
        <v>1</v>
      </c>
      <c r="BO54" s="8">
        <f t="shared" si="5"/>
        <v>7</v>
      </c>
      <c r="BP54" s="8">
        <f t="shared" si="6"/>
        <v>7</v>
      </c>
      <c r="BQ54" s="8">
        <f t="shared" si="7"/>
        <v>7</v>
      </c>
      <c r="BR54" s="8">
        <f t="shared" si="8"/>
        <v>10</v>
      </c>
      <c r="BS54" s="8">
        <f t="shared" si="9"/>
        <v>31</v>
      </c>
      <c r="BT54" s="10"/>
      <c r="BU54" s="10"/>
    </row>
    <row r="55" spans="1:73" ht="16.5" customHeight="1" thickBot="1">
      <c r="A55" s="201"/>
      <c r="B55" s="203"/>
      <c r="C55" s="199"/>
      <c r="D55" s="205"/>
      <c r="E55" s="209"/>
      <c r="F55" s="207"/>
      <c r="G55" s="32"/>
      <c r="H55" s="155">
        <f>H54*1.1</f>
        <v>15442.747585786805</v>
      </c>
      <c r="I55" s="155">
        <f>I54*0.9</f>
        <v>27977.445301522843</v>
      </c>
      <c r="J55" s="155">
        <f>J54*0.8</f>
        <v>24066.619614213203</v>
      </c>
      <c r="K55" s="155">
        <f>K54*1.3</f>
        <v>40411.865435533</v>
      </c>
      <c r="L55" s="155"/>
      <c r="M55" s="155"/>
      <c r="N55" s="155"/>
      <c r="O55" s="155"/>
      <c r="P55" s="155"/>
      <c r="Q55" s="155"/>
      <c r="R55" s="155"/>
      <c r="S55" s="155"/>
      <c r="T55" s="155"/>
      <c r="U55" s="155"/>
      <c r="V55" s="155"/>
      <c r="W55" s="155"/>
      <c r="X55" s="155"/>
      <c r="Y55" s="155"/>
      <c r="Z55" s="155"/>
      <c r="AA55" s="155"/>
      <c r="AB55" s="155"/>
      <c r="AC55" s="160" t="e">
        <f>VLOOKUP(A54,#REF!,3,FALSE)</f>
        <v>#REF!</v>
      </c>
      <c r="AD55" s="161"/>
      <c r="AE55" s="155"/>
      <c r="AF55" s="164"/>
      <c r="AG55" s="132" t="s">
        <v>54</v>
      </c>
      <c r="AH55" s="132"/>
      <c r="AI55" s="132"/>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P55" s="8"/>
      <c r="BQ55" s="8"/>
      <c r="BR55" s="8"/>
      <c r="BS55" s="8"/>
      <c r="BT55" s="10"/>
      <c r="BU55" s="10"/>
    </row>
    <row r="56" spans="1:73" ht="16.5" thickTop="1">
      <c r="A56" s="200" t="s">
        <v>80</v>
      </c>
      <c r="B56" s="202" t="s">
        <v>25</v>
      </c>
      <c r="C56" s="198">
        <v>0.27600072273143483</v>
      </c>
      <c r="D56" s="204">
        <v>200951.90000000002</v>
      </c>
      <c r="E56" s="208">
        <v>40589</v>
      </c>
      <c r="F56" s="206">
        <v>40907</v>
      </c>
      <c r="G56" s="32">
        <f>(F56-E56)+1</f>
        <v>319</v>
      </c>
      <c r="H56" s="155">
        <f t="shared" ref="H56:W56" si="60">(IF(MAX(MIN(DATE(YEAR(H$7),MONTH(H$7)+1,0),$F56)-MAX(DATE(YEAR(H$7),MONTH(H$7),1),$E56)+1,0)=0,"0",MAX(MIN(DATE(YEAR(H$7),MONTH(H$7)+1,0),$F56)-MAX(DATE(YEAR(H$7),MONTH(H$7),1),$E56)+1,0))/$G56)*$D56</f>
        <v>8819.2056426332292</v>
      </c>
      <c r="I56" s="155">
        <f t="shared" si="60"/>
        <v>19528.241065830724</v>
      </c>
      <c r="J56" s="155">
        <f t="shared" si="60"/>
        <v>18898.297805642636</v>
      </c>
      <c r="K56" s="155">
        <f t="shared" si="60"/>
        <v>19528.241065830724</v>
      </c>
      <c r="L56" s="155">
        <f t="shared" si="60"/>
        <v>18898.297805642636</v>
      </c>
      <c r="M56" s="155">
        <f t="shared" si="60"/>
        <v>19528.241065830724</v>
      </c>
      <c r="N56" s="155">
        <f t="shared" si="60"/>
        <v>19528.241065830724</v>
      </c>
      <c r="O56" s="155">
        <f t="shared" si="60"/>
        <v>18898.297805642636</v>
      </c>
      <c r="P56" s="155">
        <f t="shared" si="60"/>
        <v>19528.241065830724</v>
      </c>
      <c r="Q56" s="155">
        <f t="shared" si="60"/>
        <v>18898.297805642636</v>
      </c>
      <c r="R56" s="155">
        <f t="shared" si="60"/>
        <v>18898.297805642636</v>
      </c>
      <c r="S56" s="155">
        <f t="shared" si="60"/>
        <v>0</v>
      </c>
      <c r="T56" s="155">
        <f t="shared" si="60"/>
        <v>0</v>
      </c>
      <c r="U56" s="155">
        <f t="shared" si="60"/>
        <v>0</v>
      </c>
      <c r="V56" s="155">
        <f t="shared" si="60"/>
        <v>0</v>
      </c>
      <c r="W56" s="155">
        <f t="shared" si="60"/>
        <v>0</v>
      </c>
      <c r="X56" s="155"/>
      <c r="Y56" s="155">
        <v>0.39</v>
      </c>
      <c r="Z56" s="155" t="e">
        <f>#REF!+13</f>
        <v>#REF!</v>
      </c>
      <c r="AA56" s="155">
        <f>SUM(K56:W56)-G56</f>
        <v>153387.15548589343</v>
      </c>
      <c r="AB56" s="155"/>
      <c r="AC56" s="160">
        <f t="shared" si="12"/>
        <v>4409.6028213166146</v>
      </c>
      <c r="AD56" s="161">
        <f t="shared" si="13"/>
        <v>4409.6028213166146</v>
      </c>
      <c r="AE56" s="155">
        <f t="shared" si="14"/>
        <v>4409.6028213166146</v>
      </c>
      <c r="AF56" s="164">
        <f t="shared" si="15"/>
        <v>6299.4326018808788</v>
      </c>
      <c r="AG56" s="132" t="s">
        <v>55</v>
      </c>
      <c r="AH56" s="132">
        <f>SUBTOTAL(9,H56:W56)-D56</f>
        <v>0</v>
      </c>
      <c r="AI56" s="132"/>
      <c r="AJ56" s="25">
        <f t="shared" ref="AJ56:BN56" si="61">IF(AND(AJ$7&gt;=$E56,AJ$7&lt;=$F56),1,0)</f>
        <v>1</v>
      </c>
      <c r="AK56" s="25">
        <f t="shared" si="61"/>
        <v>1</v>
      </c>
      <c r="AL56" s="25">
        <f t="shared" si="61"/>
        <v>1</v>
      </c>
      <c r="AM56" s="25">
        <f t="shared" si="61"/>
        <v>1</v>
      </c>
      <c r="AN56" s="25">
        <f t="shared" si="61"/>
        <v>1</v>
      </c>
      <c r="AO56" s="25">
        <f t="shared" si="61"/>
        <v>1</v>
      </c>
      <c r="AP56" s="25">
        <f t="shared" si="61"/>
        <v>1</v>
      </c>
      <c r="AQ56" s="25">
        <f t="shared" si="61"/>
        <v>1</v>
      </c>
      <c r="AR56" s="25">
        <f t="shared" si="61"/>
        <v>1</v>
      </c>
      <c r="AS56" s="25">
        <f t="shared" si="61"/>
        <v>1</v>
      </c>
      <c r="AT56" s="25">
        <f t="shared" si="61"/>
        <v>1</v>
      </c>
      <c r="AU56" s="25">
        <f t="shared" si="61"/>
        <v>1</v>
      </c>
      <c r="AV56" s="25">
        <f t="shared" si="61"/>
        <v>1</v>
      </c>
      <c r="AW56" s="25">
        <f t="shared" si="61"/>
        <v>1</v>
      </c>
      <c r="AX56" s="25">
        <f t="shared" si="61"/>
        <v>1</v>
      </c>
      <c r="AY56" s="25">
        <f t="shared" si="61"/>
        <v>1</v>
      </c>
      <c r="AZ56" s="25">
        <f t="shared" si="61"/>
        <v>1</v>
      </c>
      <c r="BA56" s="25">
        <f t="shared" si="61"/>
        <v>1</v>
      </c>
      <c r="BB56" s="25">
        <f t="shared" si="61"/>
        <v>1</v>
      </c>
      <c r="BC56" s="25">
        <f t="shared" si="61"/>
        <v>1</v>
      </c>
      <c r="BD56" s="25">
        <f t="shared" si="61"/>
        <v>1</v>
      </c>
      <c r="BE56" s="25">
        <f t="shared" si="61"/>
        <v>1</v>
      </c>
      <c r="BF56" s="25">
        <f t="shared" si="61"/>
        <v>1</v>
      </c>
      <c r="BG56" s="25">
        <f t="shared" si="61"/>
        <v>1</v>
      </c>
      <c r="BH56" s="25">
        <f t="shared" si="61"/>
        <v>1</v>
      </c>
      <c r="BI56" s="25">
        <f t="shared" si="61"/>
        <v>1</v>
      </c>
      <c r="BJ56" s="25">
        <f t="shared" si="61"/>
        <v>1</v>
      </c>
      <c r="BK56" s="25">
        <f t="shared" si="61"/>
        <v>1</v>
      </c>
      <c r="BL56" s="25">
        <f t="shared" si="61"/>
        <v>1</v>
      </c>
      <c r="BM56" s="25">
        <f t="shared" si="61"/>
        <v>1</v>
      </c>
      <c r="BN56" s="25">
        <f t="shared" si="61"/>
        <v>1</v>
      </c>
      <c r="BO56" s="8">
        <f t="shared" si="5"/>
        <v>7</v>
      </c>
      <c r="BP56" s="8">
        <f t="shared" si="6"/>
        <v>7</v>
      </c>
      <c r="BQ56" s="8">
        <f t="shared" si="7"/>
        <v>7</v>
      </c>
      <c r="BR56" s="8">
        <f t="shared" si="8"/>
        <v>10</v>
      </c>
      <c r="BS56" s="8">
        <f t="shared" si="9"/>
        <v>31</v>
      </c>
      <c r="BT56" s="10"/>
      <c r="BU56" s="8"/>
    </row>
    <row r="57" spans="1:73" ht="16.5" customHeight="1" thickBot="1">
      <c r="A57" s="201"/>
      <c r="B57" s="203"/>
      <c r="C57" s="199"/>
      <c r="D57" s="205"/>
      <c r="E57" s="209"/>
      <c r="F57" s="207"/>
      <c r="G57" s="32"/>
      <c r="H57" s="155">
        <f>H56*1.1</f>
        <v>9701.1262068965534</v>
      </c>
      <c r="I57" s="155">
        <f>I56*0.9</f>
        <v>17575.41695924765</v>
      </c>
      <c r="J57" s="155">
        <f>J56*0.8</f>
        <v>15118.63824451411</v>
      </c>
      <c r="K57" s="155">
        <f>K56*1.3</f>
        <v>25386.71338557994</v>
      </c>
      <c r="L57" s="155"/>
      <c r="M57" s="155"/>
      <c r="N57" s="155"/>
      <c r="O57" s="155"/>
      <c r="P57" s="155"/>
      <c r="Q57" s="155"/>
      <c r="R57" s="155"/>
      <c r="S57" s="155"/>
      <c r="T57" s="155"/>
      <c r="U57" s="155"/>
      <c r="V57" s="155"/>
      <c r="W57" s="155"/>
      <c r="X57" s="155"/>
      <c r="Y57" s="155"/>
      <c r="Z57" s="155"/>
      <c r="AA57" s="155"/>
      <c r="AB57" s="155"/>
      <c r="AC57" s="160" t="e">
        <f>VLOOKUP(A56,#REF!,3,FALSE)</f>
        <v>#REF!</v>
      </c>
      <c r="AD57" s="161"/>
      <c r="AE57" s="155"/>
      <c r="AF57" s="164"/>
      <c r="AG57" s="132" t="s">
        <v>54</v>
      </c>
      <c r="AH57" s="132"/>
      <c r="AI57" s="132"/>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P57" s="8"/>
      <c r="BQ57" s="8"/>
      <c r="BR57" s="8"/>
      <c r="BS57" s="8"/>
      <c r="BT57" s="8"/>
      <c r="BU57" s="8"/>
    </row>
    <row r="58" spans="1:73" ht="16.5" thickTop="1">
      <c r="A58" s="200" t="s">
        <v>78</v>
      </c>
      <c r="B58" s="202" t="s">
        <v>22</v>
      </c>
      <c r="C58" s="198">
        <v>0.11502357203810695</v>
      </c>
      <c r="D58" s="204">
        <v>316303.84999999998</v>
      </c>
      <c r="E58" s="208">
        <v>40744</v>
      </c>
      <c r="F58" s="206">
        <v>40862</v>
      </c>
      <c r="G58" s="32">
        <f>(F58-E58)+1</f>
        <v>119</v>
      </c>
      <c r="H58" s="155">
        <f t="shared" ref="H58:W58" si="62">(IF(MAX(MIN(DATE(YEAR(H$7),MONTH(H$7)+1,0),$F58)-MAX(DATE(YEAR(H$7),MONTH(H$7),1),$E58)+1,0)=0,"0",MAX(MIN(DATE(YEAR(H$7),MONTH(H$7)+1,0),$F58)-MAX(DATE(YEAR(H$7),MONTH(H$7),1),$E58)+1,0))/$G58)*$D58</f>
        <v>0</v>
      </c>
      <c r="I58" s="155">
        <f t="shared" si="62"/>
        <v>0</v>
      </c>
      <c r="J58" s="155">
        <f t="shared" si="62"/>
        <v>0</v>
      </c>
      <c r="K58" s="155">
        <f t="shared" si="62"/>
        <v>0</v>
      </c>
      <c r="L58" s="155">
        <f t="shared" si="62"/>
        <v>0</v>
      </c>
      <c r="M58" s="155">
        <f t="shared" si="62"/>
        <v>31896.186554621847</v>
      </c>
      <c r="N58" s="155">
        <f t="shared" si="62"/>
        <v>82398.481932773109</v>
      </c>
      <c r="O58" s="155">
        <f t="shared" si="62"/>
        <v>79740.466386554617</v>
      </c>
      <c r="P58" s="155">
        <f t="shared" si="62"/>
        <v>82398.481932773109</v>
      </c>
      <c r="Q58" s="155">
        <f t="shared" si="62"/>
        <v>39870.233193277309</v>
      </c>
      <c r="R58" s="155">
        <f t="shared" si="62"/>
        <v>0</v>
      </c>
      <c r="S58" s="155">
        <f t="shared" si="62"/>
        <v>0</v>
      </c>
      <c r="T58" s="155">
        <f t="shared" si="62"/>
        <v>0</v>
      </c>
      <c r="U58" s="155">
        <f t="shared" si="62"/>
        <v>0</v>
      </c>
      <c r="V58" s="155">
        <f t="shared" si="62"/>
        <v>0</v>
      </c>
      <c r="W58" s="155">
        <f t="shared" si="62"/>
        <v>0</v>
      </c>
      <c r="X58" s="155"/>
      <c r="Y58" s="155">
        <v>0.38</v>
      </c>
      <c r="Z58" s="155" t="e">
        <f>Z35+13</f>
        <v>#REF!</v>
      </c>
      <c r="AA58" s="155">
        <f>SUM(K58:W58)-G58</f>
        <v>316184.85000000003</v>
      </c>
      <c r="AB58" s="155"/>
      <c r="AC58" s="160">
        <f t="shared" si="12"/>
        <v>0</v>
      </c>
      <c r="AD58" s="161">
        <f t="shared" si="13"/>
        <v>0</v>
      </c>
      <c r="AE58" s="155">
        <f t="shared" si="14"/>
        <v>0</v>
      </c>
      <c r="AF58" s="164">
        <f t="shared" si="15"/>
        <v>0</v>
      </c>
      <c r="AG58" s="132" t="s">
        <v>55</v>
      </c>
      <c r="AH58" s="132">
        <f>SUBTOTAL(9,H58:W58)-D58</f>
        <v>0</v>
      </c>
      <c r="AI58" s="132"/>
      <c r="AJ58" s="25">
        <f t="shared" ref="AJ58:BN58" si="63">IF(AND(AJ$7&gt;=$E58,AJ$7&lt;=$F58),1,0)</f>
        <v>0</v>
      </c>
      <c r="AK58" s="25">
        <f t="shared" si="63"/>
        <v>0</v>
      </c>
      <c r="AL58" s="25">
        <f t="shared" si="63"/>
        <v>0</v>
      </c>
      <c r="AM58" s="25">
        <f t="shared" si="63"/>
        <v>0</v>
      </c>
      <c r="AN58" s="25">
        <f t="shared" si="63"/>
        <v>0</v>
      </c>
      <c r="AO58" s="25">
        <f t="shared" si="63"/>
        <v>0</v>
      </c>
      <c r="AP58" s="25">
        <f t="shared" si="63"/>
        <v>0</v>
      </c>
      <c r="AQ58" s="25">
        <f t="shared" si="63"/>
        <v>0</v>
      </c>
      <c r="AR58" s="25">
        <f t="shared" si="63"/>
        <v>0</v>
      </c>
      <c r="AS58" s="25">
        <f t="shared" si="63"/>
        <v>0</v>
      </c>
      <c r="AT58" s="25">
        <f t="shared" si="63"/>
        <v>0</v>
      </c>
      <c r="AU58" s="25">
        <f t="shared" si="63"/>
        <v>0</v>
      </c>
      <c r="AV58" s="25">
        <f t="shared" si="63"/>
        <v>0</v>
      </c>
      <c r="AW58" s="25">
        <f t="shared" si="63"/>
        <v>0</v>
      </c>
      <c r="AX58" s="25">
        <f t="shared" si="63"/>
        <v>0</v>
      </c>
      <c r="AY58" s="25">
        <f t="shared" si="63"/>
        <v>0</v>
      </c>
      <c r="AZ58" s="25">
        <f t="shared" si="63"/>
        <v>0</v>
      </c>
      <c r="BA58" s="25">
        <f t="shared" si="63"/>
        <v>0</v>
      </c>
      <c r="BB58" s="25">
        <f t="shared" si="63"/>
        <v>0</v>
      </c>
      <c r="BC58" s="25">
        <f t="shared" si="63"/>
        <v>0</v>
      </c>
      <c r="BD58" s="25">
        <f t="shared" si="63"/>
        <v>0</v>
      </c>
      <c r="BE58" s="25">
        <f t="shared" si="63"/>
        <v>0</v>
      </c>
      <c r="BF58" s="25">
        <f t="shared" si="63"/>
        <v>0</v>
      </c>
      <c r="BG58" s="25">
        <f t="shared" si="63"/>
        <v>0</v>
      </c>
      <c r="BH58" s="25">
        <f t="shared" si="63"/>
        <v>0</v>
      </c>
      <c r="BI58" s="25">
        <f t="shared" si="63"/>
        <v>0</v>
      </c>
      <c r="BJ58" s="25">
        <f t="shared" si="63"/>
        <v>0</v>
      </c>
      <c r="BK58" s="25">
        <f t="shared" si="63"/>
        <v>0</v>
      </c>
      <c r="BL58" s="25">
        <f t="shared" si="63"/>
        <v>0</v>
      </c>
      <c r="BM58" s="25">
        <f t="shared" si="63"/>
        <v>0</v>
      </c>
      <c r="BN58" s="25">
        <f t="shared" si="63"/>
        <v>0</v>
      </c>
      <c r="BO58" s="8">
        <f t="shared" si="5"/>
        <v>0</v>
      </c>
      <c r="BP58" s="8">
        <f t="shared" si="6"/>
        <v>0</v>
      </c>
      <c r="BQ58" s="8">
        <f t="shared" si="7"/>
        <v>0</v>
      </c>
      <c r="BR58" s="8">
        <f t="shared" si="8"/>
        <v>0</v>
      </c>
      <c r="BS58" s="8">
        <f t="shared" si="9"/>
        <v>0</v>
      </c>
      <c r="BT58" s="10"/>
      <c r="BU58" s="10"/>
    </row>
    <row r="59" spans="1:73" ht="15.75" customHeight="1">
      <c r="A59" s="201"/>
      <c r="B59" s="203"/>
      <c r="C59" s="199"/>
      <c r="D59" s="205"/>
      <c r="E59" s="209"/>
      <c r="F59" s="207"/>
      <c r="G59" s="32"/>
      <c r="H59" s="155"/>
      <c r="I59" s="155"/>
      <c r="J59" s="155"/>
      <c r="K59" s="155"/>
      <c r="L59" s="155"/>
      <c r="M59" s="155"/>
      <c r="N59" s="155"/>
      <c r="O59" s="155"/>
      <c r="P59" s="155"/>
      <c r="Q59" s="155"/>
      <c r="R59" s="155"/>
      <c r="S59" s="155"/>
      <c r="T59" s="155"/>
      <c r="U59" s="155"/>
      <c r="V59" s="155"/>
      <c r="W59" s="155"/>
      <c r="X59" s="155"/>
      <c r="Y59" s="155"/>
      <c r="Z59" s="155"/>
      <c r="AA59" s="155"/>
      <c r="AB59" s="155"/>
      <c r="AC59" s="160" t="e">
        <f>VLOOKUP(A58,#REF!,3,FALSE)</f>
        <v>#REF!</v>
      </c>
      <c r="AD59" s="161"/>
      <c r="AE59" s="155"/>
      <c r="AF59" s="164"/>
      <c r="AG59" s="132" t="s">
        <v>54</v>
      </c>
      <c r="AH59" s="132"/>
      <c r="AI59" s="132"/>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P59" s="8"/>
      <c r="BQ59" s="8"/>
      <c r="BR59" s="8"/>
      <c r="BS59" s="8"/>
      <c r="BT59" s="10"/>
      <c r="BU59" s="10"/>
    </row>
    <row r="60" spans="1:73" ht="22.5">
      <c r="A60" s="57" t="s">
        <v>358</v>
      </c>
      <c r="B60" s="58"/>
      <c r="C60" s="59"/>
      <c r="D60" s="60"/>
      <c r="E60" s="61"/>
      <c r="F60" s="62"/>
      <c r="G60" s="32">
        <f>(F60-E60)+1</f>
        <v>1</v>
      </c>
      <c r="H60" s="155">
        <f t="shared" ref="H60:W62" si="64">(IF(MAX(MIN(DATE(YEAR(H$7),MONTH(H$7)+1,0),$F60)-MAX(DATE(YEAR(H$7),MONTH(H$7),1),$E60)+1,0)=0,"0",MAX(MIN(DATE(YEAR(H$7),MONTH(H$7)+1,0),$F60)-MAX(DATE(YEAR(H$7),MONTH(H$7),1),$E60)+1,0))/$G60)*$D60</f>
        <v>0</v>
      </c>
      <c r="I60" s="155">
        <f t="shared" si="64"/>
        <v>0</v>
      </c>
      <c r="J60" s="155">
        <f t="shared" si="64"/>
        <v>0</v>
      </c>
      <c r="K60" s="155">
        <f t="shared" si="64"/>
        <v>0</v>
      </c>
      <c r="L60" s="155">
        <f t="shared" si="64"/>
        <v>0</v>
      </c>
      <c r="M60" s="155">
        <f t="shared" si="64"/>
        <v>0</v>
      </c>
      <c r="N60" s="155">
        <f t="shared" si="64"/>
        <v>0</v>
      </c>
      <c r="O60" s="155">
        <f t="shared" si="64"/>
        <v>0</v>
      </c>
      <c r="P60" s="155">
        <f t="shared" si="64"/>
        <v>0</v>
      </c>
      <c r="Q60" s="155">
        <f t="shared" si="64"/>
        <v>0</v>
      </c>
      <c r="R60" s="155">
        <f t="shared" si="64"/>
        <v>0</v>
      </c>
      <c r="S60" s="155">
        <f t="shared" si="64"/>
        <v>0</v>
      </c>
      <c r="T60" s="155">
        <f t="shared" si="64"/>
        <v>0</v>
      </c>
      <c r="U60" s="155">
        <f t="shared" si="64"/>
        <v>0</v>
      </c>
      <c r="V60" s="155">
        <f t="shared" si="64"/>
        <v>0</v>
      </c>
      <c r="W60" s="155">
        <f t="shared" si="64"/>
        <v>0</v>
      </c>
      <c r="X60" s="155"/>
      <c r="Y60" s="155">
        <v>0.44</v>
      </c>
      <c r="Z60" s="155">
        <f>Z52+13</f>
        <v>47</v>
      </c>
      <c r="AA60" s="155">
        <f>SUM(K60:W60)-G60</f>
        <v>-1</v>
      </c>
      <c r="AB60" s="155"/>
      <c r="AC60" s="160">
        <f t="shared" si="12"/>
        <v>0</v>
      </c>
      <c r="AD60" s="161">
        <f t="shared" si="13"/>
        <v>0</v>
      </c>
      <c r="AE60" s="155">
        <f t="shared" si="14"/>
        <v>0</v>
      </c>
      <c r="AF60" s="164">
        <f t="shared" si="15"/>
        <v>0</v>
      </c>
      <c r="AG60" s="132"/>
      <c r="AH60" s="132"/>
      <c r="AI60" s="132"/>
      <c r="AJ60" s="25">
        <f t="shared" ref="AJ60:AS62" si="65">IF(AND(AJ$7&gt;=$E60,AJ$7&lt;=$F60),1,0)</f>
        <v>0</v>
      </c>
      <c r="AK60" s="25">
        <f t="shared" si="65"/>
        <v>0</v>
      </c>
      <c r="AL60" s="25">
        <f t="shared" si="65"/>
        <v>0</v>
      </c>
      <c r="AM60" s="25">
        <f t="shared" si="65"/>
        <v>0</v>
      </c>
      <c r="AN60" s="25">
        <f t="shared" si="65"/>
        <v>0</v>
      </c>
      <c r="AO60" s="25">
        <f t="shared" si="65"/>
        <v>0</v>
      </c>
      <c r="AP60" s="25">
        <f t="shared" si="65"/>
        <v>0</v>
      </c>
      <c r="AQ60" s="25">
        <f t="shared" si="65"/>
        <v>0</v>
      </c>
      <c r="AR60" s="25">
        <f t="shared" si="65"/>
        <v>0</v>
      </c>
      <c r="AS60" s="25">
        <f t="shared" si="65"/>
        <v>0</v>
      </c>
      <c r="AT60" s="25">
        <f t="shared" ref="AT60:BC62" si="66">IF(AND(AT$7&gt;=$E60,AT$7&lt;=$F60),1,0)</f>
        <v>0</v>
      </c>
      <c r="AU60" s="25">
        <f t="shared" si="66"/>
        <v>0</v>
      </c>
      <c r="AV60" s="25">
        <f t="shared" si="66"/>
        <v>0</v>
      </c>
      <c r="AW60" s="25">
        <f t="shared" si="66"/>
        <v>0</v>
      </c>
      <c r="AX60" s="25">
        <f t="shared" si="66"/>
        <v>0</v>
      </c>
      <c r="AY60" s="25">
        <f t="shared" si="66"/>
        <v>0</v>
      </c>
      <c r="AZ60" s="25">
        <f t="shared" si="66"/>
        <v>0</v>
      </c>
      <c r="BA60" s="25">
        <f t="shared" si="66"/>
        <v>0</v>
      </c>
      <c r="BB60" s="25">
        <f t="shared" si="66"/>
        <v>0</v>
      </c>
      <c r="BC60" s="25">
        <f t="shared" si="66"/>
        <v>0</v>
      </c>
      <c r="BD60" s="25">
        <f t="shared" ref="BD60:BN62" si="67">IF(AND(BD$7&gt;=$E60,BD$7&lt;=$F60),1,0)</f>
        <v>0</v>
      </c>
      <c r="BE60" s="25">
        <f t="shared" si="67"/>
        <v>0</v>
      </c>
      <c r="BF60" s="25">
        <f t="shared" si="67"/>
        <v>0</v>
      </c>
      <c r="BG60" s="25">
        <f t="shared" si="67"/>
        <v>0</v>
      </c>
      <c r="BH60" s="25">
        <f t="shared" si="67"/>
        <v>0</v>
      </c>
      <c r="BI60" s="25">
        <f t="shared" si="67"/>
        <v>0</v>
      </c>
      <c r="BJ60" s="25">
        <f t="shared" si="67"/>
        <v>0</v>
      </c>
      <c r="BK60" s="25">
        <f t="shared" si="67"/>
        <v>0</v>
      </c>
      <c r="BL60" s="25">
        <f t="shared" si="67"/>
        <v>0</v>
      </c>
      <c r="BM60" s="25">
        <f t="shared" si="67"/>
        <v>0</v>
      </c>
      <c r="BN60" s="25">
        <f t="shared" si="67"/>
        <v>0</v>
      </c>
      <c r="BO60" s="8">
        <f t="shared" si="5"/>
        <v>0</v>
      </c>
      <c r="BP60" s="8">
        <f t="shared" si="6"/>
        <v>0</v>
      </c>
      <c r="BQ60" s="8">
        <f t="shared" si="7"/>
        <v>0</v>
      </c>
      <c r="BR60" s="8">
        <f t="shared" si="8"/>
        <v>0</v>
      </c>
      <c r="BS60" s="8">
        <f t="shared" si="9"/>
        <v>0</v>
      </c>
      <c r="BT60" s="10"/>
      <c r="BU60" s="8"/>
    </row>
    <row r="61" spans="1:73" ht="23.25" thickBot="1">
      <c r="A61" s="44" t="s">
        <v>15</v>
      </c>
      <c r="B61" s="45"/>
      <c r="C61" s="46"/>
      <c r="D61" s="47"/>
      <c r="E61" s="48"/>
      <c r="F61" s="49"/>
      <c r="G61" s="32">
        <f>(F61-E61)+1</f>
        <v>1</v>
      </c>
      <c r="H61" s="155">
        <f t="shared" si="64"/>
        <v>0</v>
      </c>
      <c r="I61" s="155">
        <f t="shared" si="64"/>
        <v>0</v>
      </c>
      <c r="J61" s="155">
        <f t="shared" si="64"/>
        <v>0</v>
      </c>
      <c r="K61" s="155">
        <f t="shared" si="64"/>
        <v>0</v>
      </c>
      <c r="L61" s="155">
        <f t="shared" si="64"/>
        <v>0</v>
      </c>
      <c r="M61" s="155">
        <f t="shared" si="64"/>
        <v>0</v>
      </c>
      <c r="N61" s="155">
        <f t="shared" si="64"/>
        <v>0</v>
      </c>
      <c r="O61" s="155">
        <f t="shared" si="64"/>
        <v>0</v>
      </c>
      <c r="P61" s="155">
        <f t="shared" si="64"/>
        <v>0</v>
      </c>
      <c r="Q61" s="155">
        <f t="shared" si="64"/>
        <v>0</v>
      </c>
      <c r="R61" s="155">
        <f t="shared" si="64"/>
        <v>0</v>
      </c>
      <c r="S61" s="155">
        <f t="shared" si="64"/>
        <v>0</v>
      </c>
      <c r="T61" s="155">
        <f t="shared" si="64"/>
        <v>0</v>
      </c>
      <c r="U61" s="155">
        <f t="shared" si="64"/>
        <v>0</v>
      </c>
      <c r="V61" s="155">
        <f t="shared" si="64"/>
        <v>0</v>
      </c>
      <c r="W61" s="155">
        <f t="shared" si="64"/>
        <v>0</v>
      </c>
      <c r="X61" s="155"/>
      <c r="Y61" s="155">
        <v>0.48</v>
      </c>
      <c r="Z61" s="155">
        <f>Z54+13</f>
        <v>48</v>
      </c>
      <c r="AA61" s="155">
        <f>SUM(K61:W61)-G61</f>
        <v>-1</v>
      </c>
      <c r="AB61" s="155"/>
      <c r="AC61" s="160">
        <f t="shared" si="12"/>
        <v>0</v>
      </c>
      <c r="AD61" s="161">
        <f t="shared" si="13"/>
        <v>0</v>
      </c>
      <c r="AE61" s="155">
        <f t="shared" si="14"/>
        <v>0</v>
      </c>
      <c r="AF61" s="164">
        <f t="shared" si="15"/>
        <v>0</v>
      </c>
      <c r="AG61" s="132"/>
      <c r="AH61" s="132"/>
      <c r="AI61" s="132"/>
      <c r="AJ61" s="25">
        <f t="shared" si="65"/>
        <v>0</v>
      </c>
      <c r="AK61" s="25">
        <f t="shared" si="65"/>
        <v>0</v>
      </c>
      <c r="AL61" s="25">
        <f t="shared" si="65"/>
        <v>0</v>
      </c>
      <c r="AM61" s="25">
        <f t="shared" si="65"/>
        <v>0</v>
      </c>
      <c r="AN61" s="25">
        <f t="shared" si="65"/>
        <v>0</v>
      </c>
      <c r="AO61" s="25">
        <f t="shared" si="65"/>
        <v>0</v>
      </c>
      <c r="AP61" s="25">
        <f t="shared" si="65"/>
        <v>0</v>
      </c>
      <c r="AQ61" s="25">
        <f t="shared" si="65"/>
        <v>0</v>
      </c>
      <c r="AR61" s="25">
        <f t="shared" si="65"/>
        <v>0</v>
      </c>
      <c r="AS61" s="25">
        <f t="shared" si="65"/>
        <v>0</v>
      </c>
      <c r="AT61" s="25">
        <f t="shared" si="66"/>
        <v>0</v>
      </c>
      <c r="AU61" s="25">
        <f t="shared" si="66"/>
        <v>0</v>
      </c>
      <c r="AV61" s="25">
        <f t="shared" si="66"/>
        <v>0</v>
      </c>
      <c r="AW61" s="25">
        <f t="shared" si="66"/>
        <v>0</v>
      </c>
      <c r="AX61" s="25">
        <f t="shared" si="66"/>
        <v>0</v>
      </c>
      <c r="AY61" s="25">
        <f t="shared" si="66"/>
        <v>0</v>
      </c>
      <c r="AZ61" s="25">
        <f t="shared" si="66"/>
        <v>0</v>
      </c>
      <c r="BA61" s="25">
        <f t="shared" si="66"/>
        <v>0</v>
      </c>
      <c r="BB61" s="25">
        <f t="shared" si="66"/>
        <v>0</v>
      </c>
      <c r="BC61" s="25">
        <f t="shared" si="66"/>
        <v>0</v>
      </c>
      <c r="BD61" s="25">
        <f t="shared" si="67"/>
        <v>0</v>
      </c>
      <c r="BE61" s="25">
        <f t="shared" si="67"/>
        <v>0</v>
      </c>
      <c r="BF61" s="25">
        <f t="shared" si="67"/>
        <v>0</v>
      </c>
      <c r="BG61" s="25">
        <f t="shared" si="67"/>
        <v>0</v>
      </c>
      <c r="BH61" s="25">
        <f t="shared" si="67"/>
        <v>0</v>
      </c>
      <c r="BI61" s="25">
        <f t="shared" si="67"/>
        <v>0</v>
      </c>
      <c r="BJ61" s="25">
        <f t="shared" si="67"/>
        <v>0</v>
      </c>
      <c r="BK61" s="25">
        <f t="shared" si="67"/>
        <v>0</v>
      </c>
      <c r="BL61" s="25">
        <f t="shared" si="67"/>
        <v>0</v>
      </c>
      <c r="BM61" s="25">
        <f t="shared" si="67"/>
        <v>0</v>
      </c>
      <c r="BN61" s="25">
        <f t="shared" si="67"/>
        <v>0</v>
      </c>
      <c r="BO61" s="8">
        <f t="shared" si="5"/>
        <v>0</v>
      </c>
      <c r="BP61" s="8">
        <f t="shared" si="6"/>
        <v>0</v>
      </c>
      <c r="BQ61" s="8">
        <f t="shared" si="7"/>
        <v>0</v>
      </c>
      <c r="BR61" s="8">
        <f t="shared" si="8"/>
        <v>0</v>
      </c>
      <c r="BS61" s="8">
        <f t="shared" si="9"/>
        <v>0</v>
      </c>
      <c r="BT61" s="10"/>
      <c r="BU61" s="10"/>
    </row>
    <row r="62" spans="1:73" ht="16.5" thickTop="1">
      <c r="A62" s="200" t="s">
        <v>82</v>
      </c>
      <c r="B62" s="202" t="s">
        <v>16</v>
      </c>
      <c r="C62" s="198">
        <v>0.98627839583975097</v>
      </c>
      <c r="D62" s="204">
        <v>13582.729999999865</v>
      </c>
      <c r="E62" s="208">
        <v>40575</v>
      </c>
      <c r="F62" s="206">
        <v>40635</v>
      </c>
      <c r="G62" s="32">
        <f>(F62-E62)+1</f>
        <v>61</v>
      </c>
      <c r="H62" s="155">
        <f t="shared" si="64"/>
        <v>6234.6957377048566</v>
      </c>
      <c r="I62" s="155">
        <f t="shared" si="64"/>
        <v>6902.6988524589478</v>
      </c>
      <c r="J62" s="155">
        <f t="shared" si="64"/>
        <v>445.33540983606116</v>
      </c>
      <c r="K62" s="155">
        <f t="shared" si="64"/>
        <v>0</v>
      </c>
      <c r="L62" s="155">
        <f t="shared" si="64"/>
        <v>0</v>
      </c>
      <c r="M62" s="155">
        <f t="shared" si="64"/>
        <v>0</v>
      </c>
      <c r="N62" s="155">
        <f t="shared" si="64"/>
        <v>0</v>
      </c>
      <c r="O62" s="155">
        <f t="shared" si="64"/>
        <v>0</v>
      </c>
      <c r="P62" s="155">
        <f t="shared" si="64"/>
        <v>0</v>
      </c>
      <c r="Q62" s="155">
        <f t="shared" si="64"/>
        <v>0</v>
      </c>
      <c r="R62" s="155">
        <f t="shared" si="64"/>
        <v>0</v>
      </c>
      <c r="S62" s="155">
        <f t="shared" si="64"/>
        <v>0</v>
      </c>
      <c r="T62" s="155">
        <f t="shared" si="64"/>
        <v>0</v>
      </c>
      <c r="U62" s="155">
        <f t="shared" si="64"/>
        <v>0</v>
      </c>
      <c r="V62" s="155">
        <f t="shared" si="64"/>
        <v>0</v>
      </c>
      <c r="W62" s="155">
        <f t="shared" si="64"/>
        <v>0</v>
      </c>
      <c r="X62" s="155"/>
      <c r="Y62" s="155">
        <v>0.5</v>
      </c>
      <c r="Z62" s="155" t="e">
        <f>Z58+13</f>
        <v>#REF!</v>
      </c>
      <c r="AA62" s="155">
        <f>SUM(K62:W62)-G62</f>
        <v>-61</v>
      </c>
      <c r="AB62" s="155"/>
      <c r="AC62" s="160">
        <f t="shared" si="12"/>
        <v>0</v>
      </c>
      <c r="AD62" s="161">
        <f t="shared" si="13"/>
        <v>0</v>
      </c>
      <c r="AE62" s="155">
        <f t="shared" si="14"/>
        <v>0</v>
      </c>
      <c r="AF62" s="164">
        <f t="shared" si="15"/>
        <v>0</v>
      </c>
      <c r="AG62" s="132" t="s">
        <v>55</v>
      </c>
      <c r="AH62" s="132">
        <f>SUBTOTAL(9,H62:W62)-D62</f>
        <v>0</v>
      </c>
      <c r="AI62" s="132"/>
      <c r="AJ62" s="25">
        <f t="shared" si="65"/>
        <v>0</v>
      </c>
      <c r="AK62" s="25">
        <f t="shared" si="65"/>
        <v>0</v>
      </c>
      <c r="AL62" s="25">
        <f t="shared" si="65"/>
        <v>0</v>
      </c>
      <c r="AM62" s="25">
        <f t="shared" si="65"/>
        <v>0</v>
      </c>
      <c r="AN62" s="25">
        <f t="shared" si="65"/>
        <v>0</v>
      </c>
      <c r="AO62" s="25">
        <f t="shared" si="65"/>
        <v>0</v>
      </c>
      <c r="AP62" s="25">
        <f t="shared" si="65"/>
        <v>0</v>
      </c>
      <c r="AQ62" s="25">
        <f t="shared" si="65"/>
        <v>0</v>
      </c>
      <c r="AR62" s="25">
        <f t="shared" si="65"/>
        <v>0</v>
      </c>
      <c r="AS62" s="25">
        <f t="shared" si="65"/>
        <v>0</v>
      </c>
      <c r="AT62" s="25">
        <f t="shared" si="66"/>
        <v>0</v>
      </c>
      <c r="AU62" s="25">
        <f t="shared" si="66"/>
        <v>0</v>
      </c>
      <c r="AV62" s="25">
        <f t="shared" si="66"/>
        <v>0</v>
      </c>
      <c r="AW62" s="25">
        <f t="shared" si="66"/>
        <v>0</v>
      </c>
      <c r="AX62" s="25">
        <f t="shared" si="66"/>
        <v>0</v>
      </c>
      <c r="AY62" s="25">
        <f t="shared" si="66"/>
        <v>0</v>
      </c>
      <c r="AZ62" s="25">
        <f t="shared" si="66"/>
        <v>0</v>
      </c>
      <c r="BA62" s="25">
        <f t="shared" si="66"/>
        <v>0</v>
      </c>
      <c r="BB62" s="25">
        <f t="shared" si="66"/>
        <v>0</v>
      </c>
      <c r="BC62" s="25">
        <f t="shared" si="66"/>
        <v>0</v>
      </c>
      <c r="BD62" s="25">
        <f t="shared" si="67"/>
        <v>0</v>
      </c>
      <c r="BE62" s="25">
        <f t="shared" si="67"/>
        <v>0</v>
      </c>
      <c r="BF62" s="25">
        <f t="shared" si="67"/>
        <v>0</v>
      </c>
      <c r="BG62" s="25">
        <f t="shared" si="67"/>
        <v>0</v>
      </c>
      <c r="BH62" s="25">
        <f t="shared" si="67"/>
        <v>0</v>
      </c>
      <c r="BI62" s="25">
        <f t="shared" si="67"/>
        <v>0</v>
      </c>
      <c r="BJ62" s="25">
        <f t="shared" si="67"/>
        <v>0</v>
      </c>
      <c r="BK62" s="25">
        <f t="shared" si="67"/>
        <v>0</v>
      </c>
      <c r="BL62" s="25">
        <f t="shared" si="67"/>
        <v>0</v>
      </c>
      <c r="BM62" s="25">
        <f t="shared" si="67"/>
        <v>0</v>
      </c>
      <c r="BN62" s="25">
        <f t="shared" si="67"/>
        <v>0</v>
      </c>
      <c r="BO62" s="8">
        <f t="shared" si="5"/>
        <v>0</v>
      </c>
      <c r="BP62" s="8">
        <f t="shared" si="6"/>
        <v>0</v>
      </c>
      <c r="BQ62" s="8">
        <f t="shared" si="7"/>
        <v>0</v>
      </c>
      <c r="BR62" s="8">
        <f t="shared" si="8"/>
        <v>0</v>
      </c>
      <c r="BS62" s="8">
        <f t="shared" si="9"/>
        <v>0</v>
      </c>
      <c r="BT62" s="10"/>
      <c r="BU62" s="8"/>
    </row>
    <row r="63" spans="1:73" ht="16.5" customHeight="1" thickBot="1">
      <c r="A63" s="201"/>
      <c r="B63" s="203"/>
      <c r="C63" s="199"/>
      <c r="D63" s="205"/>
      <c r="E63" s="209"/>
      <c r="F63" s="207"/>
      <c r="G63" s="32"/>
      <c r="H63" s="155"/>
      <c r="I63" s="155"/>
      <c r="J63" s="155"/>
      <c r="K63" s="155"/>
      <c r="L63" s="155"/>
      <c r="M63" s="155"/>
      <c r="N63" s="155"/>
      <c r="O63" s="155"/>
      <c r="P63" s="155"/>
      <c r="Q63" s="155"/>
      <c r="R63" s="155"/>
      <c r="S63" s="155"/>
      <c r="T63" s="155"/>
      <c r="U63" s="155"/>
      <c r="V63" s="155"/>
      <c r="W63" s="155"/>
      <c r="X63" s="155"/>
      <c r="Y63" s="155"/>
      <c r="Z63" s="155"/>
      <c r="AA63" s="155"/>
      <c r="AB63" s="155"/>
      <c r="AC63" s="160" t="e">
        <f>VLOOKUP(A62,#REF!,3,FALSE)</f>
        <v>#REF!</v>
      </c>
      <c r="AD63" s="161"/>
      <c r="AE63" s="155"/>
      <c r="AF63" s="164"/>
      <c r="AG63" s="132" t="s">
        <v>54</v>
      </c>
      <c r="AH63" s="132"/>
      <c r="AI63" s="132"/>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P63" s="8"/>
      <c r="BQ63" s="8"/>
      <c r="BR63" s="8"/>
      <c r="BS63" s="8"/>
      <c r="BT63" s="8"/>
      <c r="BU63" s="8"/>
    </row>
    <row r="64" spans="1:73" ht="16.5" thickTop="1">
      <c r="A64" s="200" t="s">
        <v>83</v>
      </c>
      <c r="B64" s="202" t="s">
        <v>17</v>
      </c>
      <c r="C64" s="198">
        <v>0.9</v>
      </c>
      <c r="D64" s="204">
        <v>32318.599999999977</v>
      </c>
      <c r="E64" s="208">
        <v>40575</v>
      </c>
      <c r="F64" s="206">
        <v>40754</v>
      </c>
      <c r="G64" s="32">
        <f>(F64-E64)+1</f>
        <v>180</v>
      </c>
      <c r="H64" s="155">
        <f t="shared" ref="H64:W64" si="68">(IF(MAX(MIN(DATE(YEAR(H$7),MONTH(H$7)+1,0),$F64)-MAX(DATE(YEAR(H$7),MONTH(H$7),1),$E64)+1,0)=0,"0",MAX(MIN(DATE(YEAR(H$7),MONTH(H$7)+1,0),$F64)-MAX(DATE(YEAR(H$7),MONTH(H$7),1),$E64)+1,0))/$G64)*$D64</f>
        <v>5027.3377777777741</v>
      </c>
      <c r="I64" s="155">
        <f t="shared" si="68"/>
        <v>5565.9811111111067</v>
      </c>
      <c r="J64" s="155">
        <f t="shared" si="68"/>
        <v>5386.4333333333288</v>
      </c>
      <c r="K64" s="155">
        <f t="shared" si="68"/>
        <v>5565.9811111111067</v>
      </c>
      <c r="L64" s="155">
        <f t="shared" si="68"/>
        <v>5386.4333333333288</v>
      </c>
      <c r="M64" s="155">
        <f t="shared" si="68"/>
        <v>5386.4333333333288</v>
      </c>
      <c r="N64" s="155">
        <f t="shared" si="68"/>
        <v>0</v>
      </c>
      <c r="O64" s="155">
        <f t="shared" si="68"/>
        <v>0</v>
      </c>
      <c r="P64" s="155">
        <f t="shared" si="68"/>
        <v>0</v>
      </c>
      <c r="Q64" s="155">
        <f t="shared" si="68"/>
        <v>0</v>
      </c>
      <c r="R64" s="155">
        <f t="shared" si="68"/>
        <v>0</v>
      </c>
      <c r="S64" s="155">
        <f t="shared" si="68"/>
        <v>0</v>
      </c>
      <c r="T64" s="155">
        <f t="shared" si="68"/>
        <v>0</v>
      </c>
      <c r="U64" s="155">
        <f t="shared" si="68"/>
        <v>0</v>
      </c>
      <c r="V64" s="155">
        <f t="shared" si="68"/>
        <v>0</v>
      </c>
      <c r="W64" s="155">
        <f t="shared" si="68"/>
        <v>0</v>
      </c>
      <c r="X64" s="155"/>
      <c r="Y64" s="155">
        <v>0.49</v>
      </c>
      <c r="Z64" s="155" t="e">
        <f>#REF!+13</f>
        <v>#REF!</v>
      </c>
      <c r="AA64" s="155">
        <f>SUM(K64:W64)-G64</f>
        <v>16158.847777777764</v>
      </c>
      <c r="AB64" s="155"/>
      <c r="AC64" s="160">
        <f t="shared" si="12"/>
        <v>1256.8344444444433</v>
      </c>
      <c r="AD64" s="161">
        <f t="shared" si="13"/>
        <v>1256.8344444444433</v>
      </c>
      <c r="AE64" s="155">
        <f t="shared" si="14"/>
        <v>1256.8344444444433</v>
      </c>
      <c r="AF64" s="164">
        <f t="shared" si="15"/>
        <v>1795.4777777777763</v>
      </c>
      <c r="AG64" s="132" t="s">
        <v>55</v>
      </c>
      <c r="AH64" s="132">
        <f>SUBTOTAL(9,H64:W64)-D64</f>
        <v>0</v>
      </c>
      <c r="AI64" s="132"/>
      <c r="AJ64" s="25">
        <f t="shared" ref="AJ64:BN64" si="69">IF(AND(AJ$7&gt;=$E64,AJ$7&lt;=$F64),1,0)</f>
        <v>1</v>
      </c>
      <c r="AK64" s="25">
        <f t="shared" si="69"/>
        <v>1</v>
      </c>
      <c r="AL64" s="25">
        <f t="shared" si="69"/>
        <v>1</v>
      </c>
      <c r="AM64" s="25">
        <f t="shared" si="69"/>
        <v>1</v>
      </c>
      <c r="AN64" s="25">
        <f t="shared" si="69"/>
        <v>1</v>
      </c>
      <c r="AO64" s="25">
        <f t="shared" si="69"/>
        <v>1</v>
      </c>
      <c r="AP64" s="25">
        <f t="shared" si="69"/>
        <v>1</v>
      </c>
      <c r="AQ64" s="25">
        <f t="shared" si="69"/>
        <v>1</v>
      </c>
      <c r="AR64" s="25">
        <f t="shared" si="69"/>
        <v>1</v>
      </c>
      <c r="AS64" s="25">
        <f t="shared" si="69"/>
        <v>1</v>
      </c>
      <c r="AT64" s="25">
        <f t="shared" si="69"/>
        <v>1</v>
      </c>
      <c r="AU64" s="25">
        <f t="shared" si="69"/>
        <v>1</v>
      </c>
      <c r="AV64" s="25">
        <f t="shared" si="69"/>
        <v>1</v>
      </c>
      <c r="AW64" s="25">
        <f t="shared" si="69"/>
        <v>1</v>
      </c>
      <c r="AX64" s="25">
        <f t="shared" si="69"/>
        <v>1</v>
      </c>
      <c r="AY64" s="25">
        <f t="shared" si="69"/>
        <v>1</v>
      </c>
      <c r="AZ64" s="25">
        <f t="shared" si="69"/>
        <v>1</v>
      </c>
      <c r="BA64" s="25">
        <f t="shared" si="69"/>
        <v>1</v>
      </c>
      <c r="BB64" s="25">
        <f t="shared" si="69"/>
        <v>1</v>
      </c>
      <c r="BC64" s="25">
        <f t="shared" si="69"/>
        <v>1</v>
      </c>
      <c r="BD64" s="25">
        <f t="shared" si="69"/>
        <v>1</v>
      </c>
      <c r="BE64" s="25">
        <f t="shared" si="69"/>
        <v>1</v>
      </c>
      <c r="BF64" s="25">
        <f t="shared" si="69"/>
        <v>1</v>
      </c>
      <c r="BG64" s="25">
        <f t="shared" si="69"/>
        <v>1</v>
      </c>
      <c r="BH64" s="25">
        <f t="shared" si="69"/>
        <v>1</v>
      </c>
      <c r="BI64" s="25">
        <f t="shared" si="69"/>
        <v>1</v>
      </c>
      <c r="BJ64" s="25">
        <f t="shared" si="69"/>
        <v>1</v>
      </c>
      <c r="BK64" s="25">
        <f t="shared" si="69"/>
        <v>1</v>
      </c>
      <c r="BL64" s="25">
        <f t="shared" si="69"/>
        <v>1</v>
      </c>
      <c r="BM64" s="25">
        <f t="shared" si="69"/>
        <v>1</v>
      </c>
      <c r="BN64" s="25">
        <f t="shared" si="69"/>
        <v>1</v>
      </c>
      <c r="BO64" s="8">
        <f t="shared" si="5"/>
        <v>7</v>
      </c>
      <c r="BP64" s="8">
        <f t="shared" si="6"/>
        <v>7</v>
      </c>
      <c r="BQ64" s="8">
        <f t="shared" si="7"/>
        <v>7</v>
      </c>
      <c r="BR64" s="8">
        <f t="shared" si="8"/>
        <v>10</v>
      </c>
      <c r="BS64" s="8">
        <f t="shared" si="9"/>
        <v>31</v>
      </c>
      <c r="BT64" s="10"/>
      <c r="BU64" s="10"/>
    </row>
    <row r="65" spans="1:73" ht="16.5" customHeight="1" thickBot="1">
      <c r="A65" s="201"/>
      <c r="B65" s="203"/>
      <c r="C65" s="199"/>
      <c r="D65" s="205"/>
      <c r="E65" s="209"/>
      <c r="F65" s="207"/>
      <c r="G65" s="32"/>
      <c r="H65" s="155">
        <f>H64*1.1</f>
        <v>5530.0715555555516</v>
      </c>
      <c r="I65" s="155">
        <f>I64*0.9</f>
        <v>5009.3829999999962</v>
      </c>
      <c r="J65" s="155">
        <f>J64*0.8</f>
        <v>4309.1466666666629</v>
      </c>
      <c r="K65" s="155">
        <f>K64*1.3</f>
        <v>7235.775444444439</v>
      </c>
      <c r="L65" s="155"/>
      <c r="M65" s="155"/>
      <c r="N65" s="155"/>
      <c r="O65" s="155"/>
      <c r="P65" s="155"/>
      <c r="Q65" s="155"/>
      <c r="R65" s="155"/>
      <c r="S65" s="155"/>
      <c r="T65" s="155"/>
      <c r="U65" s="155"/>
      <c r="V65" s="155"/>
      <c r="W65" s="155"/>
      <c r="X65" s="155"/>
      <c r="Y65" s="155"/>
      <c r="Z65" s="155"/>
      <c r="AA65" s="155"/>
      <c r="AB65" s="155"/>
      <c r="AC65" s="160" t="e">
        <f>VLOOKUP(A64,#REF!,3,FALSE)</f>
        <v>#REF!</v>
      </c>
      <c r="AD65" s="161"/>
      <c r="AE65" s="155"/>
      <c r="AF65" s="164"/>
      <c r="AG65" s="132" t="s">
        <v>54</v>
      </c>
      <c r="AH65" s="132"/>
      <c r="AI65" s="132"/>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P65" s="8"/>
      <c r="BQ65" s="8"/>
      <c r="BR65" s="8"/>
      <c r="BS65" s="8"/>
      <c r="BT65" s="10"/>
      <c r="BU65" s="10"/>
    </row>
    <row r="66" spans="1:73" ht="16.5" thickTop="1">
      <c r="A66" s="200" t="s">
        <v>84</v>
      </c>
      <c r="B66" s="202" t="s">
        <v>18</v>
      </c>
      <c r="C66" s="198">
        <v>0</v>
      </c>
      <c r="D66" s="204">
        <v>25688</v>
      </c>
      <c r="E66" s="208">
        <v>40787</v>
      </c>
      <c r="F66" s="206">
        <v>40877</v>
      </c>
      <c r="G66" s="32">
        <f>(F66-E66)+1</f>
        <v>91</v>
      </c>
      <c r="H66" s="155">
        <f t="shared" ref="H66:W66" si="70">(IF(MAX(MIN(DATE(YEAR(H$7),MONTH(H$7)+1,0),$F66)-MAX(DATE(YEAR(H$7),MONTH(H$7),1),$E66)+1,0)=0,"0",MAX(MIN(DATE(YEAR(H$7),MONTH(H$7)+1,0),$F66)-MAX(DATE(YEAR(H$7),MONTH(H$7),1),$E66)+1,0))/$G66)*$D66</f>
        <v>0</v>
      </c>
      <c r="I66" s="155">
        <f t="shared" si="70"/>
        <v>0</v>
      </c>
      <c r="J66" s="155">
        <f t="shared" si="70"/>
        <v>0</v>
      </c>
      <c r="K66" s="155">
        <f t="shared" si="70"/>
        <v>0</v>
      </c>
      <c r="L66" s="155">
        <f t="shared" si="70"/>
        <v>0</v>
      </c>
      <c r="M66" s="155">
        <f t="shared" si="70"/>
        <v>0</v>
      </c>
      <c r="N66" s="155">
        <f t="shared" si="70"/>
        <v>0</v>
      </c>
      <c r="O66" s="155">
        <f t="shared" si="70"/>
        <v>8468.5714285714275</v>
      </c>
      <c r="P66" s="155">
        <f t="shared" si="70"/>
        <v>8750.8571428571431</v>
      </c>
      <c r="Q66" s="155">
        <f t="shared" si="70"/>
        <v>8468.5714285714275</v>
      </c>
      <c r="R66" s="155">
        <f t="shared" si="70"/>
        <v>0</v>
      </c>
      <c r="S66" s="155">
        <f t="shared" si="70"/>
        <v>0</v>
      </c>
      <c r="T66" s="155">
        <f t="shared" si="70"/>
        <v>0</v>
      </c>
      <c r="U66" s="155">
        <f t="shared" si="70"/>
        <v>0</v>
      </c>
      <c r="V66" s="155">
        <f t="shared" si="70"/>
        <v>0</v>
      </c>
      <c r="W66" s="155">
        <f t="shared" si="70"/>
        <v>0</v>
      </c>
      <c r="X66" s="155"/>
      <c r="Y66" s="155">
        <v>0.59</v>
      </c>
      <c r="Z66" s="155" t="e">
        <f>#REF!+13</f>
        <v>#REF!</v>
      </c>
      <c r="AA66" s="155">
        <f>SUM(K66:W66)-G66</f>
        <v>25597</v>
      </c>
      <c r="AB66" s="155"/>
      <c r="AC66" s="160">
        <f t="shared" si="12"/>
        <v>0</v>
      </c>
      <c r="AD66" s="161">
        <f t="shared" si="13"/>
        <v>0</v>
      </c>
      <c r="AE66" s="155">
        <f t="shared" si="14"/>
        <v>0</v>
      </c>
      <c r="AF66" s="164">
        <f t="shared" si="15"/>
        <v>0</v>
      </c>
      <c r="AG66" s="132" t="s">
        <v>55</v>
      </c>
      <c r="AH66" s="132">
        <f>SUBTOTAL(9,H66:W66)-D66</f>
        <v>0</v>
      </c>
      <c r="AI66" s="132"/>
      <c r="AJ66" s="25">
        <f t="shared" ref="AJ66:BN66" si="71">IF(AND(AJ$7&gt;=$E66,AJ$7&lt;=$F66),1,0)</f>
        <v>0</v>
      </c>
      <c r="AK66" s="25">
        <f t="shared" si="71"/>
        <v>0</v>
      </c>
      <c r="AL66" s="25">
        <f t="shared" si="71"/>
        <v>0</v>
      </c>
      <c r="AM66" s="25">
        <f t="shared" si="71"/>
        <v>0</v>
      </c>
      <c r="AN66" s="25">
        <f t="shared" si="71"/>
        <v>0</v>
      </c>
      <c r="AO66" s="25">
        <f t="shared" si="71"/>
        <v>0</v>
      </c>
      <c r="AP66" s="25">
        <f t="shared" si="71"/>
        <v>0</v>
      </c>
      <c r="AQ66" s="25">
        <f t="shared" si="71"/>
        <v>0</v>
      </c>
      <c r="AR66" s="25">
        <f t="shared" si="71"/>
        <v>0</v>
      </c>
      <c r="AS66" s="25">
        <f t="shared" si="71"/>
        <v>0</v>
      </c>
      <c r="AT66" s="25">
        <f t="shared" si="71"/>
        <v>0</v>
      </c>
      <c r="AU66" s="25">
        <f t="shared" si="71"/>
        <v>0</v>
      </c>
      <c r="AV66" s="25">
        <f t="shared" si="71"/>
        <v>0</v>
      </c>
      <c r="AW66" s="25">
        <f t="shared" si="71"/>
        <v>0</v>
      </c>
      <c r="AX66" s="25">
        <f t="shared" si="71"/>
        <v>0</v>
      </c>
      <c r="AY66" s="25">
        <f t="shared" si="71"/>
        <v>0</v>
      </c>
      <c r="AZ66" s="25">
        <f t="shared" si="71"/>
        <v>0</v>
      </c>
      <c r="BA66" s="25">
        <f t="shared" si="71"/>
        <v>0</v>
      </c>
      <c r="BB66" s="25">
        <f t="shared" si="71"/>
        <v>0</v>
      </c>
      <c r="BC66" s="25">
        <f t="shared" si="71"/>
        <v>0</v>
      </c>
      <c r="BD66" s="25">
        <f t="shared" si="71"/>
        <v>0</v>
      </c>
      <c r="BE66" s="25">
        <f t="shared" si="71"/>
        <v>0</v>
      </c>
      <c r="BF66" s="25">
        <f t="shared" si="71"/>
        <v>0</v>
      </c>
      <c r="BG66" s="25">
        <f t="shared" si="71"/>
        <v>0</v>
      </c>
      <c r="BH66" s="25">
        <f t="shared" si="71"/>
        <v>0</v>
      </c>
      <c r="BI66" s="25">
        <f t="shared" si="71"/>
        <v>0</v>
      </c>
      <c r="BJ66" s="25">
        <f t="shared" si="71"/>
        <v>0</v>
      </c>
      <c r="BK66" s="25">
        <f t="shared" si="71"/>
        <v>0</v>
      </c>
      <c r="BL66" s="25">
        <f t="shared" si="71"/>
        <v>0</v>
      </c>
      <c r="BM66" s="25">
        <f t="shared" si="71"/>
        <v>0</v>
      </c>
      <c r="BN66" s="25">
        <f t="shared" si="71"/>
        <v>0</v>
      </c>
      <c r="BO66" s="8">
        <f t="shared" si="5"/>
        <v>0</v>
      </c>
      <c r="BP66" s="8">
        <f t="shared" si="6"/>
        <v>0</v>
      </c>
      <c r="BQ66" s="8">
        <f t="shared" si="7"/>
        <v>0</v>
      </c>
      <c r="BR66" s="8">
        <f t="shared" si="8"/>
        <v>0</v>
      </c>
      <c r="BS66" s="8">
        <f t="shared" si="9"/>
        <v>0</v>
      </c>
      <c r="BT66" s="10"/>
      <c r="BU66" s="8"/>
    </row>
    <row r="67" spans="1:73" ht="15.75" customHeight="1">
      <c r="A67" s="201"/>
      <c r="B67" s="203"/>
      <c r="C67" s="199"/>
      <c r="D67" s="205"/>
      <c r="E67" s="209"/>
      <c r="F67" s="207"/>
      <c r="G67" s="32"/>
      <c r="H67" s="155"/>
      <c r="I67" s="155"/>
      <c r="J67" s="155"/>
      <c r="K67" s="155"/>
      <c r="L67" s="155"/>
      <c r="M67" s="155"/>
      <c r="N67" s="155"/>
      <c r="O67" s="155"/>
      <c r="P67" s="155"/>
      <c r="Q67" s="155"/>
      <c r="R67" s="155"/>
      <c r="S67" s="155"/>
      <c r="T67" s="155"/>
      <c r="U67" s="155"/>
      <c r="V67" s="155"/>
      <c r="W67" s="155"/>
      <c r="X67" s="155"/>
      <c r="Y67" s="155"/>
      <c r="Z67" s="155"/>
      <c r="AA67" s="155"/>
      <c r="AB67" s="155"/>
      <c r="AC67" s="160" t="e">
        <f>VLOOKUP(A66,#REF!,3,FALSE)</f>
        <v>#REF!</v>
      </c>
      <c r="AD67" s="161"/>
      <c r="AE67" s="155"/>
      <c r="AF67" s="164"/>
      <c r="AG67" s="132" t="s">
        <v>54</v>
      </c>
      <c r="AH67" s="132"/>
      <c r="AI67" s="132"/>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P67" s="8"/>
      <c r="BQ67" s="8"/>
      <c r="BR67" s="8"/>
      <c r="BS67" s="8"/>
      <c r="BT67" s="8"/>
      <c r="BU67" s="8"/>
    </row>
    <row r="68" spans="1:73" ht="23.25" thickBot="1">
      <c r="A68" s="51" t="s">
        <v>19</v>
      </c>
      <c r="B68" s="52"/>
      <c r="C68" s="53"/>
      <c r="D68" s="54"/>
      <c r="E68" s="55"/>
      <c r="F68" s="56"/>
      <c r="G68" s="32">
        <f>(F68-E68)+1</f>
        <v>1</v>
      </c>
      <c r="H68" s="155">
        <f t="shared" ref="H68:W69" si="72">(IF(MAX(MIN(DATE(YEAR(H$7),MONTH(H$7)+1,0),$F68)-MAX(DATE(YEAR(H$7),MONTH(H$7),1),$E68)+1,0)=0,"0",MAX(MIN(DATE(YEAR(H$7),MONTH(H$7)+1,0),$F68)-MAX(DATE(YEAR(H$7),MONTH(H$7),1),$E68)+1,0))/$G68)*$D68</f>
        <v>0</v>
      </c>
      <c r="I68" s="155">
        <f t="shared" si="72"/>
        <v>0</v>
      </c>
      <c r="J68" s="155">
        <f t="shared" si="72"/>
        <v>0</v>
      </c>
      <c r="K68" s="155">
        <f t="shared" si="72"/>
        <v>0</v>
      </c>
      <c r="L68" s="155">
        <f t="shared" si="72"/>
        <v>0</v>
      </c>
      <c r="M68" s="155">
        <f t="shared" si="72"/>
        <v>0</v>
      </c>
      <c r="N68" s="155">
        <f t="shared" si="72"/>
        <v>0</v>
      </c>
      <c r="O68" s="155">
        <f t="shared" si="72"/>
        <v>0</v>
      </c>
      <c r="P68" s="155">
        <f t="shared" si="72"/>
        <v>0</v>
      </c>
      <c r="Q68" s="155">
        <f t="shared" si="72"/>
        <v>0</v>
      </c>
      <c r="R68" s="155">
        <f t="shared" si="72"/>
        <v>0</v>
      </c>
      <c r="S68" s="155">
        <f t="shared" si="72"/>
        <v>0</v>
      </c>
      <c r="T68" s="155">
        <f t="shared" si="72"/>
        <v>0</v>
      </c>
      <c r="U68" s="155">
        <f t="shared" si="72"/>
        <v>0</v>
      </c>
      <c r="V68" s="155">
        <f t="shared" si="72"/>
        <v>0</v>
      </c>
      <c r="W68" s="155">
        <f t="shared" si="72"/>
        <v>0</v>
      </c>
      <c r="X68" s="155"/>
      <c r="Y68" s="155">
        <v>0.54</v>
      </c>
      <c r="Z68" s="155" t="e">
        <f>#REF!+13</f>
        <v>#REF!</v>
      </c>
      <c r="AA68" s="155">
        <f>SUM(K68:W68)-G68</f>
        <v>-1</v>
      </c>
      <c r="AB68" s="155"/>
      <c r="AC68" s="160">
        <f t="shared" si="12"/>
        <v>0</v>
      </c>
      <c r="AD68" s="161">
        <f t="shared" si="13"/>
        <v>0</v>
      </c>
      <c r="AE68" s="155">
        <f t="shared" si="14"/>
        <v>0</v>
      </c>
      <c r="AF68" s="164">
        <f t="shared" si="15"/>
        <v>0</v>
      </c>
      <c r="AG68" s="132"/>
      <c r="AH68" s="132"/>
      <c r="AI68" s="132"/>
      <c r="AJ68" s="25">
        <f t="shared" ref="AJ68:AS69" si="73">IF(AND(AJ$7&gt;=$E68,AJ$7&lt;=$F68),1,0)</f>
        <v>0</v>
      </c>
      <c r="AK68" s="25">
        <f t="shared" si="73"/>
        <v>0</v>
      </c>
      <c r="AL68" s="25">
        <f t="shared" si="73"/>
        <v>0</v>
      </c>
      <c r="AM68" s="25">
        <f t="shared" si="73"/>
        <v>0</v>
      </c>
      <c r="AN68" s="25">
        <f t="shared" si="73"/>
        <v>0</v>
      </c>
      <c r="AO68" s="25">
        <f t="shared" si="73"/>
        <v>0</v>
      </c>
      <c r="AP68" s="25">
        <f t="shared" si="73"/>
        <v>0</v>
      </c>
      <c r="AQ68" s="25">
        <f t="shared" si="73"/>
        <v>0</v>
      </c>
      <c r="AR68" s="25">
        <f t="shared" si="73"/>
        <v>0</v>
      </c>
      <c r="AS68" s="25">
        <f t="shared" si="73"/>
        <v>0</v>
      </c>
      <c r="AT68" s="25">
        <f t="shared" ref="AT68:BC69" si="74">IF(AND(AT$7&gt;=$E68,AT$7&lt;=$F68),1,0)</f>
        <v>0</v>
      </c>
      <c r="AU68" s="25">
        <f t="shared" si="74"/>
        <v>0</v>
      </c>
      <c r="AV68" s="25">
        <f t="shared" si="74"/>
        <v>0</v>
      </c>
      <c r="AW68" s="25">
        <f t="shared" si="74"/>
        <v>0</v>
      </c>
      <c r="AX68" s="25">
        <f t="shared" si="74"/>
        <v>0</v>
      </c>
      <c r="AY68" s="25">
        <f t="shared" si="74"/>
        <v>0</v>
      </c>
      <c r="AZ68" s="25">
        <f t="shared" si="74"/>
        <v>0</v>
      </c>
      <c r="BA68" s="25">
        <f t="shared" si="74"/>
        <v>0</v>
      </c>
      <c r="BB68" s="25">
        <f t="shared" si="74"/>
        <v>0</v>
      </c>
      <c r="BC68" s="25">
        <f t="shared" si="74"/>
        <v>0</v>
      </c>
      <c r="BD68" s="25">
        <f t="shared" ref="BD68:BN69" si="75">IF(AND(BD$7&gt;=$E68,BD$7&lt;=$F68),1,0)</f>
        <v>0</v>
      </c>
      <c r="BE68" s="25">
        <f t="shared" si="75"/>
        <v>0</v>
      </c>
      <c r="BF68" s="25">
        <f t="shared" si="75"/>
        <v>0</v>
      </c>
      <c r="BG68" s="25">
        <f t="shared" si="75"/>
        <v>0</v>
      </c>
      <c r="BH68" s="25">
        <f t="shared" si="75"/>
        <v>0</v>
      </c>
      <c r="BI68" s="25">
        <f t="shared" si="75"/>
        <v>0</v>
      </c>
      <c r="BJ68" s="25">
        <f t="shared" si="75"/>
        <v>0</v>
      </c>
      <c r="BK68" s="25">
        <f t="shared" si="75"/>
        <v>0</v>
      </c>
      <c r="BL68" s="25">
        <f t="shared" si="75"/>
        <v>0</v>
      </c>
      <c r="BM68" s="25">
        <f t="shared" si="75"/>
        <v>0</v>
      </c>
      <c r="BN68" s="25">
        <f t="shared" si="75"/>
        <v>0</v>
      </c>
      <c r="BO68" s="8">
        <f t="shared" si="5"/>
        <v>0</v>
      </c>
      <c r="BP68" s="8">
        <f t="shared" si="6"/>
        <v>0</v>
      </c>
      <c r="BQ68" s="8">
        <f t="shared" si="7"/>
        <v>0</v>
      </c>
      <c r="BR68" s="8">
        <f t="shared" si="8"/>
        <v>0</v>
      </c>
      <c r="BS68" s="8">
        <f t="shared" si="9"/>
        <v>0</v>
      </c>
      <c r="BT68" s="10"/>
      <c r="BU68" s="10"/>
    </row>
    <row r="69" spans="1:73" ht="16.5" thickTop="1">
      <c r="A69" s="200" t="s">
        <v>85</v>
      </c>
      <c r="B69" s="202" t="s">
        <v>26</v>
      </c>
      <c r="C69" s="198">
        <v>0.94989315132972452</v>
      </c>
      <c r="D69" s="204">
        <v>14903.280000000028</v>
      </c>
      <c r="E69" s="208">
        <v>40575</v>
      </c>
      <c r="F69" s="206">
        <v>40642</v>
      </c>
      <c r="G69" s="32">
        <f>(F69-E69)+1</f>
        <v>68</v>
      </c>
      <c r="H69" s="155">
        <f t="shared" si="72"/>
        <v>6136.6447058823642</v>
      </c>
      <c r="I69" s="155">
        <f t="shared" si="72"/>
        <v>6794.1423529411886</v>
      </c>
      <c r="J69" s="155">
        <f t="shared" si="72"/>
        <v>1972.4929411764742</v>
      </c>
      <c r="K69" s="155">
        <f t="shared" si="72"/>
        <v>0</v>
      </c>
      <c r="L69" s="155">
        <f t="shared" si="72"/>
        <v>0</v>
      </c>
      <c r="M69" s="155">
        <f t="shared" si="72"/>
        <v>0</v>
      </c>
      <c r="N69" s="155">
        <f t="shared" si="72"/>
        <v>0</v>
      </c>
      <c r="O69" s="155">
        <f t="shared" si="72"/>
        <v>0</v>
      </c>
      <c r="P69" s="155">
        <f t="shared" si="72"/>
        <v>0</v>
      </c>
      <c r="Q69" s="155">
        <f t="shared" si="72"/>
        <v>0</v>
      </c>
      <c r="R69" s="155">
        <f t="shared" si="72"/>
        <v>0</v>
      </c>
      <c r="S69" s="155">
        <f t="shared" si="72"/>
        <v>0</v>
      </c>
      <c r="T69" s="155">
        <f t="shared" si="72"/>
        <v>0</v>
      </c>
      <c r="U69" s="155">
        <f t="shared" si="72"/>
        <v>0</v>
      </c>
      <c r="V69" s="155">
        <f t="shared" si="72"/>
        <v>0</v>
      </c>
      <c r="W69" s="155">
        <f t="shared" si="72"/>
        <v>0</v>
      </c>
      <c r="X69" s="155"/>
      <c r="Y69" s="155">
        <v>0.56000000000000005</v>
      </c>
      <c r="Z69" s="155">
        <f>Z60+13</f>
        <v>60</v>
      </c>
      <c r="AA69" s="155">
        <f>SUM(K69:W69)-G69</f>
        <v>-68</v>
      </c>
      <c r="AB69" s="155"/>
      <c r="AC69" s="160">
        <f t="shared" si="12"/>
        <v>0</v>
      </c>
      <c r="AD69" s="161">
        <f t="shared" si="13"/>
        <v>0</v>
      </c>
      <c r="AE69" s="155">
        <f t="shared" si="14"/>
        <v>0</v>
      </c>
      <c r="AF69" s="164">
        <f t="shared" si="15"/>
        <v>0</v>
      </c>
      <c r="AG69" s="132" t="s">
        <v>55</v>
      </c>
      <c r="AH69" s="132">
        <f>SUBTOTAL(9,H69:W69)-D69</f>
        <v>0</v>
      </c>
      <c r="AI69" s="132"/>
      <c r="AJ69" s="25">
        <f t="shared" si="73"/>
        <v>0</v>
      </c>
      <c r="AK69" s="25">
        <f t="shared" si="73"/>
        <v>0</v>
      </c>
      <c r="AL69" s="25">
        <f t="shared" si="73"/>
        <v>0</v>
      </c>
      <c r="AM69" s="25">
        <f t="shared" si="73"/>
        <v>0</v>
      </c>
      <c r="AN69" s="25">
        <f t="shared" si="73"/>
        <v>0</v>
      </c>
      <c r="AO69" s="25">
        <f t="shared" si="73"/>
        <v>0</v>
      </c>
      <c r="AP69" s="25">
        <f t="shared" si="73"/>
        <v>0</v>
      </c>
      <c r="AQ69" s="25">
        <f t="shared" si="73"/>
        <v>0</v>
      </c>
      <c r="AR69" s="25">
        <f t="shared" si="73"/>
        <v>0</v>
      </c>
      <c r="AS69" s="25">
        <f t="shared" si="73"/>
        <v>0</v>
      </c>
      <c r="AT69" s="25">
        <f t="shared" si="74"/>
        <v>0</v>
      </c>
      <c r="AU69" s="25">
        <f t="shared" si="74"/>
        <v>0</v>
      </c>
      <c r="AV69" s="25">
        <f t="shared" si="74"/>
        <v>0</v>
      </c>
      <c r="AW69" s="25">
        <f t="shared" si="74"/>
        <v>0</v>
      </c>
      <c r="AX69" s="25">
        <f t="shared" si="74"/>
        <v>0</v>
      </c>
      <c r="AY69" s="25">
        <f t="shared" si="74"/>
        <v>0</v>
      </c>
      <c r="AZ69" s="25">
        <f t="shared" si="74"/>
        <v>0</v>
      </c>
      <c r="BA69" s="25">
        <f t="shared" si="74"/>
        <v>0</v>
      </c>
      <c r="BB69" s="25">
        <f t="shared" si="74"/>
        <v>0</v>
      </c>
      <c r="BC69" s="25">
        <f t="shared" si="74"/>
        <v>0</v>
      </c>
      <c r="BD69" s="25">
        <f t="shared" si="75"/>
        <v>0</v>
      </c>
      <c r="BE69" s="25">
        <f t="shared" si="75"/>
        <v>0</v>
      </c>
      <c r="BF69" s="25">
        <f t="shared" si="75"/>
        <v>0</v>
      </c>
      <c r="BG69" s="25">
        <f t="shared" si="75"/>
        <v>0</v>
      </c>
      <c r="BH69" s="25">
        <f t="shared" si="75"/>
        <v>0</v>
      </c>
      <c r="BI69" s="25">
        <f t="shared" si="75"/>
        <v>0</v>
      </c>
      <c r="BJ69" s="25">
        <f t="shared" si="75"/>
        <v>0</v>
      </c>
      <c r="BK69" s="25">
        <f t="shared" si="75"/>
        <v>0</v>
      </c>
      <c r="BL69" s="25">
        <f t="shared" si="75"/>
        <v>0</v>
      </c>
      <c r="BM69" s="25">
        <f t="shared" si="75"/>
        <v>0</v>
      </c>
      <c r="BN69" s="25">
        <f t="shared" si="75"/>
        <v>0</v>
      </c>
      <c r="BO69" s="8">
        <f t="shared" si="5"/>
        <v>0</v>
      </c>
      <c r="BP69" s="8">
        <f t="shared" si="6"/>
        <v>0</v>
      </c>
      <c r="BQ69" s="8">
        <f t="shared" si="7"/>
        <v>0</v>
      </c>
      <c r="BR69" s="8">
        <f t="shared" si="8"/>
        <v>0</v>
      </c>
      <c r="BS69" s="8">
        <f t="shared" si="9"/>
        <v>0</v>
      </c>
      <c r="BT69" s="10"/>
      <c r="BU69" s="8"/>
    </row>
    <row r="70" spans="1:73" ht="16.5" customHeight="1" thickBot="1">
      <c r="A70" s="201"/>
      <c r="B70" s="203"/>
      <c r="C70" s="199"/>
      <c r="D70" s="205"/>
      <c r="E70" s="209"/>
      <c r="F70" s="207"/>
      <c r="G70" s="32"/>
      <c r="H70" s="155">
        <f>H69*1.1</f>
        <v>6750.3091764706014</v>
      </c>
      <c r="I70" s="155">
        <f>I69*0.9</f>
        <v>6114.7281176470697</v>
      </c>
      <c r="J70" s="155">
        <f>J69*0.8</f>
        <v>1577.9943529411794</v>
      </c>
      <c r="K70" s="155"/>
      <c r="L70" s="155"/>
      <c r="M70" s="155"/>
      <c r="N70" s="155"/>
      <c r="O70" s="155"/>
      <c r="P70" s="155"/>
      <c r="Q70" s="155"/>
      <c r="R70" s="155"/>
      <c r="S70" s="155"/>
      <c r="T70" s="155"/>
      <c r="U70" s="155"/>
      <c r="V70" s="155"/>
      <c r="W70" s="155"/>
      <c r="X70" s="155"/>
      <c r="Y70" s="155"/>
      <c r="Z70" s="155"/>
      <c r="AA70" s="155"/>
      <c r="AB70" s="155"/>
      <c r="AC70" s="160" t="e">
        <f>VLOOKUP(A69,#REF!,3,FALSE)</f>
        <v>#REF!</v>
      </c>
      <c r="AD70" s="161"/>
      <c r="AE70" s="155"/>
      <c r="AF70" s="164"/>
      <c r="AG70" s="132" t="s">
        <v>54</v>
      </c>
      <c r="AH70" s="132"/>
      <c r="AI70" s="132"/>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P70" s="8"/>
      <c r="BQ70" s="8"/>
      <c r="BR70" s="8"/>
      <c r="BS70" s="8"/>
      <c r="BT70" s="8"/>
      <c r="BU70" s="8"/>
    </row>
    <row r="71" spans="1:73" ht="16.5" thickTop="1">
      <c r="A71" s="200" t="s">
        <v>88</v>
      </c>
      <c r="B71" s="202" t="s">
        <v>50</v>
      </c>
      <c r="C71" s="198">
        <v>0.76743981378977544</v>
      </c>
      <c r="D71" s="204">
        <v>204821.57000000007</v>
      </c>
      <c r="E71" s="208">
        <v>40575</v>
      </c>
      <c r="F71" s="206">
        <v>40785</v>
      </c>
      <c r="G71" s="32">
        <f>(F71-E71)+1</f>
        <v>211</v>
      </c>
      <c r="H71" s="155">
        <f t="shared" ref="H71:W71" si="76">(IF(MAX(MIN(DATE(YEAR(H$7),MONTH(H$7)+1,0),$F71)-MAX(DATE(YEAR(H$7),MONTH(H$7),1),$E71)+1,0)=0,"0",MAX(MIN(DATE(YEAR(H$7),MONTH(H$7)+1,0),$F71)-MAX(DATE(YEAR(H$7),MONTH(H$7),1),$E71)+1,0))/$G71)*$D71</f>
        <v>27180.113554502379</v>
      </c>
      <c r="I71" s="155">
        <f t="shared" si="76"/>
        <v>30092.268578199059</v>
      </c>
      <c r="J71" s="155">
        <f t="shared" si="76"/>
        <v>29121.550236966832</v>
      </c>
      <c r="K71" s="155">
        <f t="shared" si="76"/>
        <v>30092.268578199059</v>
      </c>
      <c r="L71" s="155">
        <f t="shared" si="76"/>
        <v>29121.550236966832</v>
      </c>
      <c r="M71" s="155">
        <f t="shared" si="76"/>
        <v>30092.268578199059</v>
      </c>
      <c r="N71" s="155">
        <f t="shared" si="76"/>
        <v>29121.550236966832</v>
      </c>
      <c r="O71" s="155">
        <f t="shared" si="76"/>
        <v>0</v>
      </c>
      <c r="P71" s="155">
        <f t="shared" si="76"/>
        <v>0</v>
      </c>
      <c r="Q71" s="155">
        <f t="shared" si="76"/>
        <v>0</v>
      </c>
      <c r="R71" s="155">
        <f t="shared" si="76"/>
        <v>0</v>
      </c>
      <c r="S71" s="155">
        <f t="shared" si="76"/>
        <v>0</v>
      </c>
      <c r="T71" s="155">
        <f t="shared" si="76"/>
        <v>0</v>
      </c>
      <c r="U71" s="155">
        <f t="shared" si="76"/>
        <v>0</v>
      </c>
      <c r="V71" s="155">
        <f t="shared" si="76"/>
        <v>0</v>
      </c>
      <c r="W71" s="155">
        <f t="shared" si="76"/>
        <v>0</v>
      </c>
      <c r="X71" s="155"/>
      <c r="Y71" s="155">
        <v>0.6</v>
      </c>
      <c r="Z71" s="155">
        <f>Z61+13</f>
        <v>61</v>
      </c>
      <c r="AA71" s="155">
        <f>SUM(K71:W71)-G71</f>
        <v>118216.6376303318</v>
      </c>
      <c r="AB71" s="155"/>
      <c r="AC71" s="160">
        <f t="shared" si="12"/>
        <v>6795.0283886255938</v>
      </c>
      <c r="AD71" s="161">
        <f t="shared" si="13"/>
        <v>6795.0283886255938</v>
      </c>
      <c r="AE71" s="155">
        <f t="shared" si="14"/>
        <v>6795.0283886255938</v>
      </c>
      <c r="AF71" s="164">
        <f t="shared" si="15"/>
        <v>9707.1834123222761</v>
      </c>
      <c r="AG71" s="132" t="s">
        <v>55</v>
      </c>
      <c r="AH71" s="132">
        <f>SUBTOTAL(9,H71:W71)-D71</f>
        <v>0</v>
      </c>
      <c r="AI71" s="132"/>
      <c r="AJ71" s="25">
        <f t="shared" ref="AJ71:BN71" si="77">IF(AND(AJ$7&gt;=$E71,AJ$7&lt;=$F71),1,0)</f>
        <v>1</v>
      </c>
      <c r="AK71" s="25">
        <f t="shared" si="77"/>
        <v>1</v>
      </c>
      <c r="AL71" s="25">
        <f t="shared" si="77"/>
        <v>1</v>
      </c>
      <c r="AM71" s="25">
        <f t="shared" si="77"/>
        <v>1</v>
      </c>
      <c r="AN71" s="25">
        <f t="shared" si="77"/>
        <v>1</v>
      </c>
      <c r="AO71" s="25">
        <f t="shared" si="77"/>
        <v>1</v>
      </c>
      <c r="AP71" s="25">
        <f t="shared" si="77"/>
        <v>1</v>
      </c>
      <c r="AQ71" s="25">
        <f t="shared" si="77"/>
        <v>1</v>
      </c>
      <c r="AR71" s="25">
        <f t="shared" si="77"/>
        <v>1</v>
      </c>
      <c r="AS71" s="25">
        <f t="shared" si="77"/>
        <v>1</v>
      </c>
      <c r="AT71" s="25">
        <f t="shared" si="77"/>
        <v>1</v>
      </c>
      <c r="AU71" s="25">
        <f t="shared" si="77"/>
        <v>1</v>
      </c>
      <c r="AV71" s="25">
        <f t="shared" si="77"/>
        <v>1</v>
      </c>
      <c r="AW71" s="25">
        <f t="shared" si="77"/>
        <v>1</v>
      </c>
      <c r="AX71" s="25">
        <f t="shared" si="77"/>
        <v>1</v>
      </c>
      <c r="AY71" s="25">
        <f t="shared" si="77"/>
        <v>1</v>
      </c>
      <c r="AZ71" s="25">
        <f t="shared" si="77"/>
        <v>1</v>
      </c>
      <c r="BA71" s="25">
        <f t="shared" si="77"/>
        <v>1</v>
      </c>
      <c r="BB71" s="25">
        <f t="shared" si="77"/>
        <v>1</v>
      </c>
      <c r="BC71" s="25">
        <f t="shared" si="77"/>
        <v>1</v>
      </c>
      <c r="BD71" s="25">
        <f t="shared" si="77"/>
        <v>1</v>
      </c>
      <c r="BE71" s="25">
        <f t="shared" si="77"/>
        <v>1</v>
      </c>
      <c r="BF71" s="25">
        <f t="shared" si="77"/>
        <v>1</v>
      </c>
      <c r="BG71" s="25">
        <f t="shared" si="77"/>
        <v>1</v>
      </c>
      <c r="BH71" s="25">
        <f t="shared" si="77"/>
        <v>1</v>
      </c>
      <c r="BI71" s="25">
        <f t="shared" si="77"/>
        <v>1</v>
      </c>
      <c r="BJ71" s="25">
        <f t="shared" si="77"/>
        <v>1</v>
      </c>
      <c r="BK71" s="25">
        <f t="shared" si="77"/>
        <v>1</v>
      </c>
      <c r="BL71" s="25">
        <f t="shared" si="77"/>
        <v>1</v>
      </c>
      <c r="BM71" s="25">
        <f t="shared" si="77"/>
        <v>1</v>
      </c>
      <c r="BN71" s="25">
        <f t="shared" si="77"/>
        <v>1</v>
      </c>
      <c r="BO71" s="8">
        <f t="shared" si="5"/>
        <v>7</v>
      </c>
      <c r="BP71" s="8">
        <f t="shared" si="6"/>
        <v>7</v>
      </c>
      <c r="BQ71" s="8">
        <f t="shared" si="7"/>
        <v>7</v>
      </c>
      <c r="BR71" s="8">
        <f t="shared" si="8"/>
        <v>10</v>
      </c>
      <c r="BS71" s="8">
        <f t="shared" si="9"/>
        <v>31</v>
      </c>
      <c r="BT71" s="10"/>
      <c r="BU71" s="10"/>
    </row>
    <row r="72" spans="1:73" ht="16.5" customHeight="1" thickBot="1">
      <c r="A72" s="201"/>
      <c r="B72" s="203"/>
      <c r="C72" s="199"/>
      <c r="D72" s="205"/>
      <c r="E72" s="209"/>
      <c r="F72" s="207"/>
      <c r="G72" s="32"/>
      <c r="H72" s="155">
        <f>H71*1.1</f>
        <v>29898.124909952618</v>
      </c>
      <c r="I72" s="155">
        <f>I71*0.9</f>
        <v>27083.041720379155</v>
      </c>
      <c r="J72" s="155">
        <f>J71*0.8</f>
        <v>23297.240189573466</v>
      </c>
      <c r="K72" s="155"/>
      <c r="L72" s="155"/>
      <c r="M72" s="155"/>
      <c r="N72" s="155"/>
      <c r="O72" s="155"/>
      <c r="P72" s="155"/>
      <c r="Q72" s="155"/>
      <c r="R72" s="155"/>
      <c r="S72" s="155"/>
      <c r="T72" s="155"/>
      <c r="U72" s="155"/>
      <c r="V72" s="155"/>
      <c r="W72" s="155"/>
      <c r="X72" s="155"/>
      <c r="Y72" s="155"/>
      <c r="Z72" s="155"/>
      <c r="AA72" s="155"/>
      <c r="AB72" s="155"/>
      <c r="AC72" s="160" t="e">
        <f>VLOOKUP(A71,#REF!,3,FALSE)</f>
        <v>#REF!</v>
      </c>
      <c r="AD72" s="161"/>
      <c r="AE72" s="155"/>
      <c r="AF72" s="164"/>
      <c r="AG72" s="132" t="s">
        <v>54</v>
      </c>
      <c r="AH72" s="132"/>
      <c r="AI72" s="132"/>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P72" s="8"/>
      <c r="BQ72" s="8"/>
      <c r="BR72" s="8"/>
      <c r="BS72" s="8"/>
      <c r="BT72" s="10"/>
      <c r="BU72" s="10"/>
    </row>
    <row r="73" spans="1:73" ht="16.5" thickTop="1">
      <c r="A73" s="200" t="s">
        <v>87</v>
      </c>
      <c r="B73" s="202" t="s">
        <v>20</v>
      </c>
      <c r="C73" s="198">
        <v>0.58068447782406596</v>
      </c>
      <c r="D73" s="204">
        <v>64317.55</v>
      </c>
      <c r="E73" s="208">
        <v>40575</v>
      </c>
      <c r="F73" s="206">
        <v>40692</v>
      </c>
      <c r="G73" s="32">
        <f>(F73-E73)+1</f>
        <v>118</v>
      </c>
      <c r="H73" s="155">
        <f t="shared" ref="H73:W73" si="78">(IF(MAX(MIN(DATE(YEAR(H$7),MONTH(H$7)+1,0),$F73)-MAX(DATE(YEAR(H$7),MONTH(H$7),1),$E73)+1,0)=0,"0",MAX(MIN(DATE(YEAR(H$7),MONTH(H$7)+1,0),$F73)-MAX(DATE(YEAR(H$7),MONTH(H$7),1),$E73)+1,0))/$G73)*$D73</f>
        <v>15261.79152542373</v>
      </c>
      <c r="I73" s="155">
        <f t="shared" si="78"/>
        <v>16896.983474576275</v>
      </c>
      <c r="J73" s="155">
        <f t="shared" si="78"/>
        <v>16351.919491525423</v>
      </c>
      <c r="K73" s="155">
        <f t="shared" si="78"/>
        <v>15806.855508474579</v>
      </c>
      <c r="L73" s="155">
        <f t="shared" si="78"/>
        <v>0</v>
      </c>
      <c r="M73" s="155">
        <f t="shared" si="78"/>
        <v>0</v>
      </c>
      <c r="N73" s="155">
        <f t="shared" si="78"/>
        <v>0</v>
      </c>
      <c r="O73" s="155">
        <f t="shared" si="78"/>
        <v>0</v>
      </c>
      <c r="P73" s="155">
        <f t="shared" si="78"/>
        <v>0</v>
      </c>
      <c r="Q73" s="155">
        <f t="shared" si="78"/>
        <v>0</v>
      </c>
      <c r="R73" s="155">
        <f t="shared" si="78"/>
        <v>0</v>
      </c>
      <c r="S73" s="155">
        <f t="shared" si="78"/>
        <v>0</v>
      </c>
      <c r="T73" s="155">
        <f t="shared" si="78"/>
        <v>0</v>
      </c>
      <c r="U73" s="155">
        <f t="shared" si="78"/>
        <v>0</v>
      </c>
      <c r="V73" s="155">
        <f t="shared" si="78"/>
        <v>0</v>
      </c>
      <c r="W73" s="155">
        <f t="shared" si="78"/>
        <v>0</v>
      </c>
      <c r="X73" s="155"/>
      <c r="Y73" s="155">
        <v>0.63</v>
      </c>
      <c r="Z73" s="155" t="e">
        <f>#REF!+13</f>
        <v>#REF!</v>
      </c>
      <c r="AA73" s="155">
        <f>SUM(K73:W73)-G73</f>
        <v>15688.855508474579</v>
      </c>
      <c r="AB73" s="155"/>
      <c r="AC73" s="160">
        <f t="shared" si="12"/>
        <v>3815.4478813559331</v>
      </c>
      <c r="AD73" s="161">
        <f t="shared" si="13"/>
        <v>3815.4478813559331</v>
      </c>
      <c r="AE73" s="155">
        <f t="shared" si="14"/>
        <v>3815.4478813559331</v>
      </c>
      <c r="AF73" s="164">
        <f t="shared" si="15"/>
        <v>4360.5118644067807</v>
      </c>
      <c r="AG73" s="132" t="s">
        <v>55</v>
      </c>
      <c r="AH73" s="132">
        <f>SUBTOTAL(9,H73:W73)-D73</f>
        <v>0</v>
      </c>
      <c r="AI73" s="132"/>
      <c r="AJ73" s="25">
        <f t="shared" ref="AJ73:BN73" si="79">IF(AND(AJ$7&gt;=$E73,AJ$7&lt;=$F73),1,0)</f>
        <v>1</v>
      </c>
      <c r="AK73" s="25">
        <f t="shared" si="79"/>
        <v>1</v>
      </c>
      <c r="AL73" s="25">
        <f t="shared" si="79"/>
        <v>1</v>
      </c>
      <c r="AM73" s="25">
        <f t="shared" si="79"/>
        <v>1</v>
      </c>
      <c r="AN73" s="25">
        <f t="shared" si="79"/>
        <v>1</v>
      </c>
      <c r="AO73" s="25">
        <f t="shared" si="79"/>
        <v>1</v>
      </c>
      <c r="AP73" s="25">
        <f t="shared" si="79"/>
        <v>1</v>
      </c>
      <c r="AQ73" s="25">
        <f t="shared" si="79"/>
        <v>1</v>
      </c>
      <c r="AR73" s="25">
        <f t="shared" si="79"/>
        <v>1</v>
      </c>
      <c r="AS73" s="25">
        <f t="shared" si="79"/>
        <v>1</v>
      </c>
      <c r="AT73" s="25">
        <f t="shared" si="79"/>
        <v>1</v>
      </c>
      <c r="AU73" s="25">
        <f t="shared" si="79"/>
        <v>1</v>
      </c>
      <c r="AV73" s="25">
        <f t="shared" si="79"/>
        <v>1</v>
      </c>
      <c r="AW73" s="25">
        <f t="shared" si="79"/>
        <v>1</v>
      </c>
      <c r="AX73" s="25">
        <f t="shared" si="79"/>
        <v>1</v>
      </c>
      <c r="AY73" s="25">
        <f t="shared" si="79"/>
        <v>1</v>
      </c>
      <c r="AZ73" s="25">
        <f t="shared" si="79"/>
        <v>1</v>
      </c>
      <c r="BA73" s="25">
        <f t="shared" si="79"/>
        <v>1</v>
      </c>
      <c r="BB73" s="25">
        <f t="shared" si="79"/>
        <v>1</v>
      </c>
      <c r="BC73" s="25">
        <f t="shared" si="79"/>
        <v>1</v>
      </c>
      <c r="BD73" s="25">
        <f t="shared" si="79"/>
        <v>1</v>
      </c>
      <c r="BE73" s="25">
        <f t="shared" si="79"/>
        <v>1</v>
      </c>
      <c r="BF73" s="25">
        <f t="shared" si="79"/>
        <v>1</v>
      </c>
      <c r="BG73" s="25">
        <f t="shared" si="79"/>
        <v>1</v>
      </c>
      <c r="BH73" s="25">
        <f t="shared" si="79"/>
        <v>1</v>
      </c>
      <c r="BI73" s="25">
        <f t="shared" si="79"/>
        <v>1</v>
      </c>
      <c r="BJ73" s="25">
        <f t="shared" si="79"/>
        <v>1</v>
      </c>
      <c r="BK73" s="25">
        <f t="shared" si="79"/>
        <v>1</v>
      </c>
      <c r="BL73" s="25">
        <f t="shared" si="79"/>
        <v>1</v>
      </c>
      <c r="BM73" s="25">
        <f t="shared" si="79"/>
        <v>0</v>
      </c>
      <c r="BN73" s="25">
        <f t="shared" si="79"/>
        <v>0</v>
      </c>
      <c r="BO73" s="8">
        <f t="shared" si="5"/>
        <v>7</v>
      </c>
      <c r="BP73" s="8">
        <f t="shared" si="6"/>
        <v>7</v>
      </c>
      <c r="BQ73" s="8">
        <f t="shared" si="7"/>
        <v>7</v>
      </c>
      <c r="BR73" s="8">
        <f t="shared" si="8"/>
        <v>8</v>
      </c>
      <c r="BS73" s="8">
        <f t="shared" si="9"/>
        <v>29</v>
      </c>
      <c r="BT73" s="10"/>
      <c r="BU73" s="8"/>
    </row>
    <row r="74" spans="1:73" ht="16.5" customHeight="1" thickBot="1">
      <c r="A74" s="201"/>
      <c r="B74" s="203"/>
      <c r="C74" s="199"/>
      <c r="D74" s="205"/>
      <c r="E74" s="209"/>
      <c r="F74" s="207"/>
      <c r="G74" s="32"/>
      <c r="H74" s="155">
        <f>H73*1.1</f>
        <v>16787.970677966106</v>
      </c>
      <c r="I74" s="155">
        <f>I73*0.9</f>
        <v>15207.285127118648</v>
      </c>
      <c r="J74" s="155">
        <f>J73*0.8</f>
        <v>13081.535593220338</v>
      </c>
      <c r="K74" s="155"/>
      <c r="L74" s="155"/>
      <c r="M74" s="155"/>
      <c r="N74" s="155"/>
      <c r="O74" s="155"/>
      <c r="P74" s="155"/>
      <c r="Q74" s="155"/>
      <c r="R74" s="155"/>
      <c r="S74" s="155"/>
      <c r="T74" s="155"/>
      <c r="U74" s="155"/>
      <c r="V74" s="155"/>
      <c r="W74" s="155"/>
      <c r="X74" s="155"/>
      <c r="Y74" s="155"/>
      <c r="Z74" s="155"/>
      <c r="AA74" s="155"/>
      <c r="AB74" s="155"/>
      <c r="AC74" s="160" t="e">
        <f>VLOOKUP(A73,#REF!,3,FALSE)</f>
        <v>#REF!</v>
      </c>
      <c r="AD74" s="161"/>
      <c r="AE74" s="155"/>
      <c r="AF74" s="164"/>
      <c r="AG74" s="132" t="s">
        <v>54</v>
      </c>
      <c r="AH74" s="132"/>
      <c r="AI74" s="132"/>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P74" s="8"/>
      <c r="BQ74" s="8"/>
      <c r="BR74" s="8"/>
      <c r="BS74" s="8"/>
      <c r="BT74" s="8"/>
      <c r="BU74" s="8"/>
    </row>
    <row r="75" spans="1:73" ht="16.5" thickTop="1">
      <c r="A75" s="200" t="s">
        <v>86</v>
      </c>
      <c r="B75" s="202" t="s">
        <v>21</v>
      </c>
      <c r="C75" s="198">
        <v>0.95</v>
      </c>
      <c r="D75" s="204">
        <v>2718.3000000000029</v>
      </c>
      <c r="E75" s="208">
        <v>40575</v>
      </c>
      <c r="F75" s="206">
        <v>40637</v>
      </c>
      <c r="G75" s="32">
        <f>(F75-E75)+1</f>
        <v>63</v>
      </c>
      <c r="H75" s="155">
        <f t="shared" ref="H75:W75" si="80">(IF(MAX(MIN(DATE(YEAR(H$7),MONTH(H$7)+1,0),$F75)-MAX(DATE(YEAR(H$7),MONTH(H$7),1),$E75)+1,0)=0,"0",MAX(MIN(DATE(YEAR(H$7),MONTH(H$7)+1,0),$F75)-MAX(DATE(YEAR(H$7),MONTH(H$7),1),$E75)+1,0))/$G75)*$D75</f>
        <v>1208.1333333333346</v>
      </c>
      <c r="I75" s="155">
        <f t="shared" si="80"/>
        <v>1337.5761904761919</v>
      </c>
      <c r="J75" s="155">
        <f t="shared" si="80"/>
        <v>172.59047619047635</v>
      </c>
      <c r="K75" s="155">
        <f t="shared" si="80"/>
        <v>0</v>
      </c>
      <c r="L75" s="155">
        <f t="shared" si="80"/>
        <v>0</v>
      </c>
      <c r="M75" s="155">
        <f t="shared" si="80"/>
        <v>0</v>
      </c>
      <c r="N75" s="155">
        <f t="shared" si="80"/>
        <v>0</v>
      </c>
      <c r="O75" s="155">
        <f t="shared" si="80"/>
        <v>0</v>
      </c>
      <c r="P75" s="155">
        <f t="shared" si="80"/>
        <v>0</v>
      </c>
      <c r="Q75" s="155">
        <f t="shared" si="80"/>
        <v>0</v>
      </c>
      <c r="R75" s="155">
        <f t="shared" si="80"/>
        <v>0</v>
      </c>
      <c r="S75" s="155">
        <f t="shared" si="80"/>
        <v>0</v>
      </c>
      <c r="T75" s="155">
        <f t="shared" si="80"/>
        <v>0</v>
      </c>
      <c r="U75" s="155">
        <f t="shared" si="80"/>
        <v>0</v>
      </c>
      <c r="V75" s="155">
        <f t="shared" si="80"/>
        <v>0</v>
      </c>
      <c r="W75" s="155">
        <f t="shared" si="80"/>
        <v>0</v>
      </c>
      <c r="X75" s="155"/>
      <c r="Y75" s="155">
        <v>0.62</v>
      </c>
      <c r="Z75" s="155" t="e">
        <f>Z62+13</f>
        <v>#REF!</v>
      </c>
      <c r="AA75" s="155">
        <f>SUM(K75:W75)-G75</f>
        <v>-63</v>
      </c>
      <c r="AB75" s="155"/>
      <c r="AC75" s="160">
        <f t="shared" si="12"/>
        <v>0</v>
      </c>
      <c r="AD75" s="161">
        <f t="shared" si="13"/>
        <v>0</v>
      </c>
      <c r="AE75" s="155">
        <f t="shared" si="14"/>
        <v>0</v>
      </c>
      <c r="AF75" s="164">
        <f t="shared" si="15"/>
        <v>0</v>
      </c>
      <c r="AG75" s="132" t="s">
        <v>55</v>
      </c>
      <c r="AH75" s="132">
        <f>SUBTOTAL(9,H75:W75)-D75</f>
        <v>0</v>
      </c>
      <c r="AI75" s="132"/>
      <c r="AJ75" s="25">
        <f t="shared" ref="AJ75:BN75" si="81">IF(AND(AJ$7&gt;=$E75,AJ$7&lt;=$F75),1,0)</f>
        <v>0</v>
      </c>
      <c r="AK75" s="25">
        <f t="shared" si="81"/>
        <v>0</v>
      </c>
      <c r="AL75" s="25">
        <f t="shared" si="81"/>
        <v>0</v>
      </c>
      <c r="AM75" s="25">
        <f t="shared" si="81"/>
        <v>0</v>
      </c>
      <c r="AN75" s="25">
        <f t="shared" si="81"/>
        <v>0</v>
      </c>
      <c r="AO75" s="25">
        <f t="shared" si="81"/>
        <v>0</v>
      </c>
      <c r="AP75" s="25">
        <f t="shared" si="81"/>
        <v>0</v>
      </c>
      <c r="AQ75" s="25">
        <f t="shared" si="81"/>
        <v>0</v>
      </c>
      <c r="AR75" s="25">
        <f t="shared" si="81"/>
        <v>0</v>
      </c>
      <c r="AS75" s="25">
        <f t="shared" si="81"/>
        <v>0</v>
      </c>
      <c r="AT75" s="25">
        <f t="shared" si="81"/>
        <v>0</v>
      </c>
      <c r="AU75" s="25">
        <f t="shared" si="81"/>
        <v>0</v>
      </c>
      <c r="AV75" s="25">
        <f t="shared" si="81"/>
        <v>0</v>
      </c>
      <c r="AW75" s="25">
        <f t="shared" si="81"/>
        <v>0</v>
      </c>
      <c r="AX75" s="25">
        <f t="shared" si="81"/>
        <v>0</v>
      </c>
      <c r="AY75" s="25">
        <f t="shared" si="81"/>
        <v>0</v>
      </c>
      <c r="AZ75" s="25">
        <f t="shared" si="81"/>
        <v>0</v>
      </c>
      <c r="BA75" s="25">
        <f t="shared" si="81"/>
        <v>0</v>
      </c>
      <c r="BB75" s="25">
        <f t="shared" si="81"/>
        <v>0</v>
      </c>
      <c r="BC75" s="25">
        <f t="shared" si="81"/>
        <v>0</v>
      </c>
      <c r="BD75" s="25">
        <f t="shared" si="81"/>
        <v>0</v>
      </c>
      <c r="BE75" s="25">
        <f t="shared" si="81"/>
        <v>0</v>
      </c>
      <c r="BF75" s="25">
        <f t="shared" si="81"/>
        <v>0</v>
      </c>
      <c r="BG75" s="25">
        <f t="shared" si="81"/>
        <v>0</v>
      </c>
      <c r="BH75" s="25">
        <f t="shared" si="81"/>
        <v>0</v>
      </c>
      <c r="BI75" s="25">
        <f t="shared" si="81"/>
        <v>0</v>
      </c>
      <c r="BJ75" s="25">
        <f t="shared" si="81"/>
        <v>0</v>
      </c>
      <c r="BK75" s="25">
        <f t="shared" si="81"/>
        <v>0</v>
      </c>
      <c r="BL75" s="25">
        <f t="shared" si="81"/>
        <v>0</v>
      </c>
      <c r="BM75" s="25">
        <f t="shared" si="81"/>
        <v>0</v>
      </c>
      <c r="BN75" s="25">
        <f t="shared" si="81"/>
        <v>0</v>
      </c>
      <c r="BO75" s="8">
        <f t="shared" si="5"/>
        <v>0</v>
      </c>
      <c r="BP75" s="8">
        <f t="shared" si="6"/>
        <v>0</v>
      </c>
      <c r="BQ75" s="8">
        <f t="shared" si="7"/>
        <v>0</v>
      </c>
      <c r="BR75" s="8">
        <f t="shared" si="8"/>
        <v>0</v>
      </c>
      <c r="BS75" s="8">
        <f t="shared" si="9"/>
        <v>0</v>
      </c>
      <c r="BT75" s="10"/>
      <c r="BU75" s="10"/>
    </row>
    <row r="76" spans="1:73" ht="16.5" customHeight="1" thickBot="1">
      <c r="A76" s="201"/>
      <c r="B76" s="203"/>
      <c r="C76" s="199"/>
      <c r="D76" s="205"/>
      <c r="E76" s="209"/>
      <c r="F76" s="207"/>
      <c r="G76" s="32"/>
      <c r="H76" s="155">
        <f>H75*1.1</f>
        <v>1328.9466666666681</v>
      </c>
      <c r="I76" s="155">
        <f>I75*0.9</f>
        <v>1203.8185714285728</v>
      </c>
      <c r="J76" s="155">
        <f>J75*0.8</f>
        <v>138.07238095238108</v>
      </c>
      <c r="K76" s="155"/>
      <c r="L76" s="155"/>
      <c r="M76" s="155"/>
      <c r="N76" s="155"/>
      <c r="O76" s="155"/>
      <c r="P76" s="155"/>
      <c r="Q76" s="155"/>
      <c r="R76" s="155"/>
      <c r="S76" s="155"/>
      <c r="T76" s="155"/>
      <c r="U76" s="155"/>
      <c r="V76" s="155"/>
      <c r="W76" s="155"/>
      <c r="X76" s="155"/>
      <c r="Y76" s="155"/>
      <c r="Z76" s="155"/>
      <c r="AA76" s="155"/>
      <c r="AB76" s="155"/>
      <c r="AC76" s="160" t="e">
        <f>VLOOKUP(A75,#REF!,3,FALSE)</f>
        <v>#REF!</v>
      </c>
      <c r="AD76" s="161"/>
      <c r="AE76" s="155"/>
      <c r="AF76" s="164"/>
      <c r="AG76" s="132" t="s">
        <v>54</v>
      </c>
      <c r="AH76" s="132"/>
      <c r="AI76" s="132"/>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P76" s="8"/>
      <c r="BQ76" s="8"/>
      <c r="BR76" s="8"/>
      <c r="BS76" s="8"/>
      <c r="BT76" s="10"/>
      <c r="BU76" s="10"/>
    </row>
    <row r="77" spans="1:73" ht="16.5" thickTop="1">
      <c r="A77" s="200" t="s">
        <v>89</v>
      </c>
      <c r="B77" s="202" t="s">
        <v>22</v>
      </c>
      <c r="C77" s="198">
        <v>0.27338083945899982</v>
      </c>
      <c r="D77" s="204">
        <v>681007.09597636003</v>
      </c>
      <c r="E77" s="208">
        <v>40744</v>
      </c>
      <c r="F77" s="206">
        <v>40862</v>
      </c>
      <c r="G77" s="32">
        <f>(F77-E77)+1</f>
        <v>119</v>
      </c>
      <c r="H77" s="155">
        <f t="shared" ref="H77:W77" si="82">(IF(MAX(MIN(DATE(YEAR(H$7),MONTH(H$7)+1,0),$F77)-MAX(DATE(YEAR(H$7),MONTH(H$7),1),$E77)+1,0)=0,"0",MAX(MIN(DATE(YEAR(H$7),MONTH(H$7)+1,0),$F77)-MAX(DATE(YEAR(H$7),MONTH(H$7),1),$E77)+1,0))/$G77)*$D77</f>
        <v>0</v>
      </c>
      <c r="I77" s="155">
        <f t="shared" si="82"/>
        <v>0</v>
      </c>
      <c r="J77" s="155">
        <f t="shared" si="82"/>
        <v>0</v>
      </c>
      <c r="K77" s="155">
        <f t="shared" si="82"/>
        <v>0</v>
      </c>
      <c r="L77" s="155">
        <f t="shared" si="82"/>
        <v>0</v>
      </c>
      <c r="M77" s="155">
        <f t="shared" si="82"/>
        <v>68672.984468204377</v>
      </c>
      <c r="N77" s="155">
        <f t="shared" si="82"/>
        <v>177405.20987619465</v>
      </c>
      <c r="O77" s="155">
        <f t="shared" si="82"/>
        <v>171682.46117051091</v>
      </c>
      <c r="P77" s="155">
        <f t="shared" si="82"/>
        <v>177405.20987619465</v>
      </c>
      <c r="Q77" s="155">
        <f t="shared" si="82"/>
        <v>85841.230585255456</v>
      </c>
      <c r="R77" s="155">
        <f t="shared" si="82"/>
        <v>0</v>
      </c>
      <c r="S77" s="155">
        <f t="shared" si="82"/>
        <v>0</v>
      </c>
      <c r="T77" s="155">
        <f t="shared" si="82"/>
        <v>0</v>
      </c>
      <c r="U77" s="155">
        <f t="shared" si="82"/>
        <v>0</v>
      </c>
      <c r="V77" s="155">
        <f t="shared" si="82"/>
        <v>0</v>
      </c>
      <c r="W77" s="155">
        <f t="shared" si="82"/>
        <v>0</v>
      </c>
      <c r="X77" s="155"/>
      <c r="Y77" s="155">
        <v>0.61</v>
      </c>
      <c r="Z77" s="155" t="e">
        <f>Z64+13</f>
        <v>#REF!</v>
      </c>
      <c r="AA77" s="155">
        <f>SUM(K77:W77)-G77</f>
        <v>680888.09597636003</v>
      </c>
      <c r="AB77" s="155"/>
      <c r="AC77" s="160">
        <f t="shared" si="12"/>
        <v>0</v>
      </c>
      <c r="AD77" s="161">
        <f t="shared" si="13"/>
        <v>0</v>
      </c>
      <c r="AE77" s="155">
        <f t="shared" si="14"/>
        <v>0</v>
      </c>
      <c r="AF77" s="164">
        <f t="shared" si="15"/>
        <v>0</v>
      </c>
      <c r="AG77" s="132" t="s">
        <v>55</v>
      </c>
      <c r="AH77" s="132">
        <f>SUBTOTAL(9,H77:W77)-D77</f>
        <v>0</v>
      </c>
      <c r="AI77" s="132"/>
      <c r="AJ77" s="25">
        <f t="shared" ref="AJ77:BN77" si="83">IF(AND(AJ$7&gt;=$E77,AJ$7&lt;=$F77),1,0)</f>
        <v>0</v>
      </c>
      <c r="AK77" s="25">
        <f t="shared" si="83"/>
        <v>0</v>
      </c>
      <c r="AL77" s="25">
        <f t="shared" si="83"/>
        <v>0</v>
      </c>
      <c r="AM77" s="25">
        <f t="shared" si="83"/>
        <v>0</v>
      </c>
      <c r="AN77" s="25">
        <f t="shared" si="83"/>
        <v>0</v>
      </c>
      <c r="AO77" s="25">
        <f t="shared" si="83"/>
        <v>0</v>
      </c>
      <c r="AP77" s="25">
        <f t="shared" si="83"/>
        <v>0</v>
      </c>
      <c r="AQ77" s="25">
        <f t="shared" si="83"/>
        <v>0</v>
      </c>
      <c r="AR77" s="25">
        <f t="shared" si="83"/>
        <v>0</v>
      </c>
      <c r="AS77" s="25">
        <f t="shared" si="83"/>
        <v>0</v>
      </c>
      <c r="AT77" s="25">
        <f t="shared" si="83"/>
        <v>0</v>
      </c>
      <c r="AU77" s="25">
        <f t="shared" si="83"/>
        <v>0</v>
      </c>
      <c r="AV77" s="25">
        <f t="shared" si="83"/>
        <v>0</v>
      </c>
      <c r="AW77" s="25">
        <f t="shared" si="83"/>
        <v>0</v>
      </c>
      <c r="AX77" s="25">
        <f t="shared" si="83"/>
        <v>0</v>
      </c>
      <c r="AY77" s="25">
        <f t="shared" si="83"/>
        <v>0</v>
      </c>
      <c r="AZ77" s="25">
        <f t="shared" si="83"/>
        <v>0</v>
      </c>
      <c r="BA77" s="25">
        <f t="shared" si="83"/>
        <v>0</v>
      </c>
      <c r="BB77" s="25">
        <f t="shared" si="83"/>
        <v>0</v>
      </c>
      <c r="BC77" s="25">
        <f t="shared" si="83"/>
        <v>0</v>
      </c>
      <c r="BD77" s="25">
        <f t="shared" si="83"/>
        <v>0</v>
      </c>
      <c r="BE77" s="25">
        <f t="shared" si="83"/>
        <v>0</v>
      </c>
      <c r="BF77" s="25">
        <f t="shared" si="83"/>
        <v>0</v>
      </c>
      <c r="BG77" s="25">
        <f t="shared" si="83"/>
        <v>0</v>
      </c>
      <c r="BH77" s="25">
        <f t="shared" si="83"/>
        <v>0</v>
      </c>
      <c r="BI77" s="25">
        <f t="shared" si="83"/>
        <v>0</v>
      </c>
      <c r="BJ77" s="25">
        <f t="shared" si="83"/>
        <v>0</v>
      </c>
      <c r="BK77" s="25">
        <f t="shared" si="83"/>
        <v>0</v>
      </c>
      <c r="BL77" s="25">
        <f t="shared" si="83"/>
        <v>0</v>
      </c>
      <c r="BM77" s="25">
        <f t="shared" si="83"/>
        <v>0</v>
      </c>
      <c r="BN77" s="25">
        <f t="shared" si="83"/>
        <v>0</v>
      </c>
      <c r="BO77" s="8">
        <f t="shared" si="5"/>
        <v>0</v>
      </c>
      <c r="BP77" s="8">
        <f t="shared" si="6"/>
        <v>0</v>
      </c>
      <c r="BQ77" s="8">
        <f t="shared" si="7"/>
        <v>0</v>
      </c>
      <c r="BR77" s="8">
        <f t="shared" si="8"/>
        <v>0</v>
      </c>
      <c r="BS77" s="8">
        <f t="shared" si="9"/>
        <v>0</v>
      </c>
      <c r="BT77" s="10"/>
      <c r="BU77" s="8"/>
    </row>
    <row r="78" spans="1:73" ht="16.5" customHeight="1" thickBot="1">
      <c r="A78" s="201"/>
      <c r="B78" s="203"/>
      <c r="C78" s="199"/>
      <c r="D78" s="205"/>
      <c r="E78" s="209"/>
      <c r="F78" s="207"/>
      <c r="G78" s="32"/>
      <c r="H78" s="155"/>
      <c r="I78" s="155"/>
      <c r="J78" s="155"/>
      <c r="K78" s="155"/>
      <c r="L78" s="155"/>
      <c r="M78" s="155"/>
      <c r="N78" s="155"/>
      <c r="O78" s="155"/>
      <c r="P78" s="155"/>
      <c r="Q78" s="155"/>
      <c r="R78" s="155"/>
      <c r="S78" s="155"/>
      <c r="T78" s="155"/>
      <c r="U78" s="155"/>
      <c r="V78" s="155"/>
      <c r="W78" s="155"/>
      <c r="X78" s="155"/>
      <c r="Y78" s="155"/>
      <c r="Z78" s="155"/>
      <c r="AA78" s="155"/>
      <c r="AB78" s="155"/>
      <c r="AC78" s="160" t="e">
        <f>VLOOKUP(A77,#REF!,3,FALSE)</f>
        <v>#REF!</v>
      </c>
      <c r="AD78" s="161"/>
      <c r="AE78" s="155"/>
      <c r="AF78" s="164"/>
      <c r="AG78" s="132" t="s">
        <v>54</v>
      </c>
      <c r="AH78" s="132"/>
      <c r="AI78" s="132"/>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P78" s="8"/>
      <c r="BQ78" s="8"/>
      <c r="BR78" s="8"/>
      <c r="BS78" s="8"/>
      <c r="BT78" s="8"/>
      <c r="BU78" s="8"/>
    </row>
    <row r="79" spans="1:73" ht="16.5" thickTop="1">
      <c r="A79" s="200" t="s">
        <v>92</v>
      </c>
      <c r="B79" s="202" t="s">
        <v>23</v>
      </c>
      <c r="C79" s="198">
        <v>0</v>
      </c>
      <c r="D79" s="204">
        <v>174216</v>
      </c>
      <c r="E79" s="208">
        <v>40677</v>
      </c>
      <c r="F79" s="206">
        <v>40785</v>
      </c>
      <c r="G79" s="32">
        <f>(F79-E79)+1</f>
        <v>109</v>
      </c>
      <c r="H79" s="155">
        <f t="shared" ref="H79:W79" si="84">(IF(MAX(MIN(DATE(YEAR(H$7),MONTH(H$7)+1,0),$F79)-MAX(DATE(YEAR(H$7),MONTH(H$7),1),$E79)+1,0)=0,"0",MAX(MIN(DATE(YEAR(H$7),MONTH(H$7)+1,0),$F79)-MAX(DATE(YEAR(H$7),MONTH(H$7),1),$E79)+1,0))/$G79)*$D79</f>
        <v>0</v>
      </c>
      <c r="I79" s="155">
        <f t="shared" si="84"/>
        <v>0</v>
      </c>
      <c r="J79" s="155">
        <f t="shared" si="84"/>
        <v>0</v>
      </c>
      <c r="K79" s="155">
        <f t="shared" si="84"/>
        <v>28769.614678899085</v>
      </c>
      <c r="L79" s="155">
        <f t="shared" si="84"/>
        <v>47949.35779816514</v>
      </c>
      <c r="M79" s="155">
        <f t="shared" si="84"/>
        <v>49547.669724770647</v>
      </c>
      <c r="N79" s="155">
        <f t="shared" si="84"/>
        <v>47949.35779816514</v>
      </c>
      <c r="O79" s="155">
        <f t="shared" si="84"/>
        <v>0</v>
      </c>
      <c r="P79" s="155">
        <f t="shared" si="84"/>
        <v>0</v>
      </c>
      <c r="Q79" s="155">
        <f t="shared" si="84"/>
        <v>0</v>
      </c>
      <c r="R79" s="155">
        <f t="shared" si="84"/>
        <v>0</v>
      </c>
      <c r="S79" s="155">
        <f t="shared" si="84"/>
        <v>0</v>
      </c>
      <c r="T79" s="155">
        <f t="shared" si="84"/>
        <v>0</v>
      </c>
      <c r="U79" s="155">
        <f t="shared" si="84"/>
        <v>0</v>
      </c>
      <c r="V79" s="155">
        <f t="shared" si="84"/>
        <v>0</v>
      </c>
      <c r="W79" s="155">
        <f t="shared" si="84"/>
        <v>0</v>
      </c>
      <c r="X79" s="155"/>
      <c r="Y79" s="155">
        <v>0.64</v>
      </c>
      <c r="Z79" s="155" t="e">
        <f>#REF!+13</f>
        <v>#REF!</v>
      </c>
      <c r="AA79" s="155">
        <f>SUM(K79:W79)-G79</f>
        <v>174107</v>
      </c>
      <c r="AB79" s="155"/>
      <c r="AC79" s="160">
        <f t="shared" si="12"/>
        <v>0</v>
      </c>
      <c r="AD79" s="161">
        <f t="shared" si="13"/>
        <v>1598.3119266055046</v>
      </c>
      <c r="AE79" s="155">
        <f t="shared" si="14"/>
        <v>11188.183486238533</v>
      </c>
      <c r="AF79" s="164">
        <f t="shared" si="15"/>
        <v>15983.119266055048</v>
      </c>
      <c r="AG79" s="132" t="s">
        <v>55</v>
      </c>
      <c r="AH79" s="132">
        <f>SUBTOTAL(9,H79:W79)-D79</f>
        <v>0</v>
      </c>
      <c r="AI79" s="132"/>
      <c r="AJ79" s="25">
        <f t="shared" ref="AJ79:BN79" si="85">IF(AND(AJ$7&gt;=$E79,AJ$7&lt;=$F79),1,0)</f>
        <v>0</v>
      </c>
      <c r="AK79" s="25">
        <f t="shared" si="85"/>
        <v>0</v>
      </c>
      <c r="AL79" s="25">
        <f t="shared" si="85"/>
        <v>0</v>
      </c>
      <c r="AM79" s="25">
        <f t="shared" si="85"/>
        <v>0</v>
      </c>
      <c r="AN79" s="25">
        <f t="shared" si="85"/>
        <v>0</v>
      </c>
      <c r="AO79" s="25">
        <f t="shared" si="85"/>
        <v>0</v>
      </c>
      <c r="AP79" s="25">
        <f t="shared" si="85"/>
        <v>0</v>
      </c>
      <c r="AQ79" s="25">
        <f t="shared" si="85"/>
        <v>0</v>
      </c>
      <c r="AR79" s="25">
        <f t="shared" si="85"/>
        <v>0</v>
      </c>
      <c r="AS79" s="25">
        <f t="shared" si="85"/>
        <v>0</v>
      </c>
      <c r="AT79" s="25">
        <f t="shared" si="85"/>
        <v>0</v>
      </c>
      <c r="AU79" s="25">
        <f t="shared" si="85"/>
        <v>0</v>
      </c>
      <c r="AV79" s="25">
        <f t="shared" si="85"/>
        <v>0</v>
      </c>
      <c r="AW79" s="25">
        <f t="shared" si="85"/>
        <v>1</v>
      </c>
      <c r="AX79" s="25">
        <f t="shared" si="85"/>
        <v>1</v>
      </c>
      <c r="AY79" s="25">
        <f t="shared" si="85"/>
        <v>1</v>
      </c>
      <c r="AZ79" s="25">
        <f t="shared" si="85"/>
        <v>1</v>
      </c>
      <c r="BA79" s="25">
        <f t="shared" si="85"/>
        <v>1</v>
      </c>
      <c r="BB79" s="25">
        <f t="shared" si="85"/>
        <v>1</v>
      </c>
      <c r="BC79" s="25">
        <f t="shared" si="85"/>
        <v>1</v>
      </c>
      <c r="BD79" s="25">
        <f t="shared" si="85"/>
        <v>1</v>
      </c>
      <c r="BE79" s="25">
        <f t="shared" si="85"/>
        <v>1</v>
      </c>
      <c r="BF79" s="25">
        <f t="shared" si="85"/>
        <v>1</v>
      </c>
      <c r="BG79" s="25">
        <f t="shared" si="85"/>
        <v>1</v>
      </c>
      <c r="BH79" s="25">
        <f t="shared" si="85"/>
        <v>1</v>
      </c>
      <c r="BI79" s="25">
        <f t="shared" si="85"/>
        <v>1</v>
      </c>
      <c r="BJ79" s="25">
        <f t="shared" si="85"/>
        <v>1</v>
      </c>
      <c r="BK79" s="25">
        <f t="shared" si="85"/>
        <v>1</v>
      </c>
      <c r="BL79" s="25">
        <f t="shared" si="85"/>
        <v>1</v>
      </c>
      <c r="BM79" s="25">
        <f t="shared" si="85"/>
        <v>1</v>
      </c>
      <c r="BN79" s="25">
        <f t="shared" si="85"/>
        <v>1</v>
      </c>
      <c r="BO79" s="8">
        <f t="shared" si="5"/>
        <v>0</v>
      </c>
      <c r="BP79" s="8">
        <f t="shared" si="6"/>
        <v>1</v>
      </c>
      <c r="BQ79" s="8">
        <f t="shared" si="7"/>
        <v>7</v>
      </c>
      <c r="BR79" s="8">
        <f t="shared" si="8"/>
        <v>10</v>
      </c>
      <c r="BS79" s="8">
        <f t="shared" si="9"/>
        <v>18</v>
      </c>
      <c r="BT79" s="10"/>
      <c r="BU79" s="10"/>
    </row>
    <row r="80" spans="1:73" ht="16.5" customHeight="1" thickBot="1">
      <c r="A80" s="201"/>
      <c r="B80" s="203"/>
      <c r="C80" s="199"/>
      <c r="D80" s="205"/>
      <c r="E80" s="209"/>
      <c r="F80" s="207"/>
      <c r="G80" s="32"/>
      <c r="H80" s="155"/>
      <c r="I80" s="155"/>
      <c r="J80" s="155"/>
      <c r="K80" s="155"/>
      <c r="L80" s="155"/>
      <c r="M80" s="155"/>
      <c r="N80" s="155"/>
      <c r="O80" s="155"/>
      <c r="P80" s="155"/>
      <c r="Q80" s="155"/>
      <c r="R80" s="155"/>
      <c r="S80" s="155"/>
      <c r="T80" s="155"/>
      <c r="U80" s="155"/>
      <c r="V80" s="155"/>
      <c r="W80" s="155"/>
      <c r="X80" s="155"/>
      <c r="Y80" s="155"/>
      <c r="Z80" s="155"/>
      <c r="AA80" s="155"/>
      <c r="AB80" s="155"/>
      <c r="AC80" s="160" t="e">
        <f>VLOOKUP(A79,#REF!,3,FALSE)</f>
        <v>#REF!</v>
      </c>
      <c r="AD80" s="161"/>
      <c r="AE80" s="155"/>
      <c r="AF80" s="164"/>
      <c r="AG80" s="132" t="s">
        <v>54</v>
      </c>
      <c r="AH80" s="132"/>
      <c r="AI80" s="132"/>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P80" s="8"/>
      <c r="BQ80" s="8"/>
      <c r="BR80" s="8"/>
      <c r="BS80" s="8"/>
      <c r="BT80" s="10"/>
      <c r="BU80" s="10"/>
    </row>
    <row r="81" spans="1:73" ht="16.5" thickTop="1">
      <c r="A81" s="200" t="s">
        <v>93</v>
      </c>
      <c r="B81" s="202" t="s">
        <v>49</v>
      </c>
      <c r="C81" s="198">
        <v>0.15</v>
      </c>
      <c r="D81" s="204">
        <v>57861.234000000011</v>
      </c>
      <c r="E81" s="208">
        <v>40677</v>
      </c>
      <c r="F81" s="206">
        <v>40816</v>
      </c>
      <c r="G81" s="32">
        <f>(F81-E81)+1</f>
        <v>140</v>
      </c>
      <c r="H81" s="155">
        <f t="shared" ref="H81:W81" si="86">(IF(MAX(MIN(DATE(YEAR(H$7),MONTH(H$7)+1,0),$F81)-MAX(DATE(YEAR(H$7),MONTH(H$7),1),$E81)+1,0)=0,"0",MAX(MIN(DATE(YEAR(H$7),MONTH(H$7)+1,0),$F81)-MAX(DATE(YEAR(H$7),MONTH(H$7),1),$E81)+1,0))/$G81)*$D81</f>
        <v>0</v>
      </c>
      <c r="I81" s="155">
        <f t="shared" si="86"/>
        <v>0</v>
      </c>
      <c r="J81" s="155">
        <f t="shared" si="86"/>
        <v>0</v>
      </c>
      <c r="K81" s="155">
        <f t="shared" si="86"/>
        <v>7439.3015142857148</v>
      </c>
      <c r="L81" s="155">
        <f t="shared" si="86"/>
        <v>12398.835857142858</v>
      </c>
      <c r="M81" s="155">
        <f t="shared" si="86"/>
        <v>12812.130385714288</v>
      </c>
      <c r="N81" s="155">
        <f t="shared" si="86"/>
        <v>12812.130385714288</v>
      </c>
      <c r="O81" s="155">
        <f t="shared" si="86"/>
        <v>12398.835857142858</v>
      </c>
      <c r="P81" s="155">
        <f t="shared" si="86"/>
        <v>0</v>
      </c>
      <c r="Q81" s="155">
        <f t="shared" si="86"/>
        <v>0</v>
      </c>
      <c r="R81" s="155">
        <f t="shared" si="86"/>
        <v>0</v>
      </c>
      <c r="S81" s="155">
        <f t="shared" si="86"/>
        <v>0</v>
      </c>
      <c r="T81" s="155">
        <f t="shared" si="86"/>
        <v>0</v>
      </c>
      <c r="U81" s="155">
        <f t="shared" si="86"/>
        <v>0</v>
      </c>
      <c r="V81" s="155">
        <f t="shared" si="86"/>
        <v>0</v>
      </c>
      <c r="W81" s="155">
        <f t="shared" si="86"/>
        <v>0</v>
      </c>
      <c r="X81" s="155"/>
      <c r="Y81" s="155">
        <v>0.65</v>
      </c>
      <c r="Z81" s="155" t="e">
        <f>#REF!+13</f>
        <v>#REF!</v>
      </c>
      <c r="AA81" s="155">
        <f>SUM(K81:W81)-G81</f>
        <v>57721.234000000011</v>
      </c>
      <c r="AB81" s="155"/>
      <c r="AC81" s="160">
        <f t="shared" si="12"/>
        <v>0</v>
      </c>
      <c r="AD81" s="161">
        <f t="shared" si="13"/>
        <v>413.2945285714286</v>
      </c>
      <c r="AE81" s="155">
        <f t="shared" si="14"/>
        <v>2893.0617000000002</v>
      </c>
      <c r="AF81" s="164">
        <f t="shared" si="15"/>
        <v>4132.945285714286</v>
      </c>
      <c r="AG81" s="132" t="s">
        <v>55</v>
      </c>
      <c r="AH81" s="132">
        <f>SUBTOTAL(9,H81:W81)-D81</f>
        <v>0</v>
      </c>
      <c r="AI81" s="132"/>
      <c r="AJ81" s="25">
        <f t="shared" ref="AJ81:BN81" si="87">IF(AND(AJ$7&gt;=$E81,AJ$7&lt;=$F81),1,0)</f>
        <v>0</v>
      </c>
      <c r="AK81" s="25">
        <f t="shared" si="87"/>
        <v>0</v>
      </c>
      <c r="AL81" s="25">
        <f t="shared" si="87"/>
        <v>0</v>
      </c>
      <c r="AM81" s="25">
        <f t="shared" si="87"/>
        <v>0</v>
      </c>
      <c r="AN81" s="25">
        <f t="shared" si="87"/>
        <v>0</v>
      </c>
      <c r="AO81" s="25">
        <f t="shared" si="87"/>
        <v>0</v>
      </c>
      <c r="AP81" s="25">
        <f t="shared" si="87"/>
        <v>0</v>
      </c>
      <c r="AQ81" s="25">
        <f t="shared" si="87"/>
        <v>0</v>
      </c>
      <c r="AR81" s="25">
        <f t="shared" si="87"/>
        <v>0</v>
      </c>
      <c r="AS81" s="25">
        <f t="shared" si="87"/>
        <v>0</v>
      </c>
      <c r="AT81" s="25">
        <f t="shared" si="87"/>
        <v>0</v>
      </c>
      <c r="AU81" s="25">
        <f t="shared" si="87"/>
        <v>0</v>
      </c>
      <c r="AV81" s="25">
        <f t="shared" si="87"/>
        <v>0</v>
      </c>
      <c r="AW81" s="25">
        <f t="shared" si="87"/>
        <v>1</v>
      </c>
      <c r="AX81" s="25">
        <f t="shared" si="87"/>
        <v>1</v>
      </c>
      <c r="AY81" s="25">
        <f t="shared" si="87"/>
        <v>1</v>
      </c>
      <c r="AZ81" s="25">
        <f t="shared" si="87"/>
        <v>1</v>
      </c>
      <c r="BA81" s="25">
        <f t="shared" si="87"/>
        <v>1</v>
      </c>
      <c r="BB81" s="25">
        <f t="shared" si="87"/>
        <v>1</v>
      </c>
      <c r="BC81" s="25">
        <f t="shared" si="87"/>
        <v>1</v>
      </c>
      <c r="BD81" s="25">
        <f t="shared" si="87"/>
        <v>1</v>
      </c>
      <c r="BE81" s="25">
        <f t="shared" si="87"/>
        <v>1</v>
      </c>
      <c r="BF81" s="25">
        <f t="shared" si="87"/>
        <v>1</v>
      </c>
      <c r="BG81" s="25">
        <f t="shared" si="87"/>
        <v>1</v>
      </c>
      <c r="BH81" s="25">
        <f t="shared" si="87"/>
        <v>1</v>
      </c>
      <c r="BI81" s="25">
        <f t="shared" si="87"/>
        <v>1</v>
      </c>
      <c r="BJ81" s="25">
        <f t="shared" si="87"/>
        <v>1</v>
      </c>
      <c r="BK81" s="25">
        <f t="shared" si="87"/>
        <v>1</v>
      </c>
      <c r="BL81" s="25">
        <f t="shared" si="87"/>
        <v>1</v>
      </c>
      <c r="BM81" s="25">
        <f t="shared" si="87"/>
        <v>1</v>
      </c>
      <c r="BN81" s="25">
        <f t="shared" si="87"/>
        <v>1</v>
      </c>
      <c r="BO81" s="8">
        <f t="shared" si="5"/>
        <v>0</v>
      </c>
      <c r="BP81" s="8">
        <f t="shared" si="6"/>
        <v>1</v>
      </c>
      <c r="BQ81" s="8">
        <f t="shared" si="7"/>
        <v>7</v>
      </c>
      <c r="BR81" s="8">
        <f t="shared" si="8"/>
        <v>10</v>
      </c>
      <c r="BS81" s="8">
        <f t="shared" si="9"/>
        <v>18</v>
      </c>
      <c r="BT81" s="10"/>
      <c r="BU81" s="8"/>
    </row>
    <row r="82" spans="1:73" ht="16.5" customHeight="1" thickBot="1">
      <c r="A82" s="201"/>
      <c r="B82" s="203"/>
      <c r="C82" s="199"/>
      <c r="D82" s="205"/>
      <c r="E82" s="209"/>
      <c r="F82" s="207"/>
      <c r="G82" s="32"/>
      <c r="H82" s="155"/>
      <c r="I82" s="155"/>
      <c r="J82" s="155"/>
      <c r="K82" s="155"/>
      <c r="L82" s="155"/>
      <c r="M82" s="155"/>
      <c r="N82" s="155"/>
      <c r="O82" s="155"/>
      <c r="P82" s="155"/>
      <c r="Q82" s="155"/>
      <c r="R82" s="155"/>
      <c r="S82" s="155"/>
      <c r="T82" s="155"/>
      <c r="U82" s="155"/>
      <c r="V82" s="155"/>
      <c r="W82" s="155"/>
      <c r="X82" s="155"/>
      <c r="Y82" s="155"/>
      <c r="Z82" s="155"/>
      <c r="AA82" s="155"/>
      <c r="AB82" s="155"/>
      <c r="AC82" s="160" t="e">
        <f>VLOOKUP(A81,#REF!,3,FALSE)</f>
        <v>#REF!</v>
      </c>
      <c r="AD82" s="161"/>
      <c r="AE82" s="155"/>
      <c r="AF82" s="164"/>
      <c r="AG82" s="132" t="s">
        <v>54</v>
      </c>
      <c r="AH82" s="132"/>
      <c r="AI82" s="132"/>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P82" s="8"/>
      <c r="BQ82" s="8"/>
      <c r="BR82" s="8"/>
      <c r="BS82" s="8"/>
      <c r="BT82" s="8"/>
      <c r="BU82" s="8"/>
    </row>
    <row r="83" spans="1:73" ht="16.5" thickTop="1">
      <c r="A83" s="200" t="s">
        <v>90</v>
      </c>
      <c r="B83" s="202" t="s">
        <v>24</v>
      </c>
      <c r="C83" s="198">
        <v>0</v>
      </c>
      <c r="D83" s="204">
        <v>133360</v>
      </c>
      <c r="E83" s="208">
        <v>40787</v>
      </c>
      <c r="F83" s="206">
        <v>40846</v>
      </c>
      <c r="G83" s="32">
        <f>(F83-E83)+1</f>
        <v>60</v>
      </c>
      <c r="H83" s="155">
        <f t="shared" ref="H83:W83" si="88">(IF(MAX(MIN(DATE(YEAR(H$7),MONTH(H$7)+1,0),$F83)-MAX(DATE(YEAR(H$7),MONTH(H$7),1),$E83)+1,0)=0,"0",MAX(MIN(DATE(YEAR(H$7),MONTH(H$7)+1,0),$F83)-MAX(DATE(YEAR(H$7),MONTH(H$7),1),$E83)+1,0))/$G83)*$D83</f>
        <v>0</v>
      </c>
      <c r="I83" s="155">
        <f t="shared" si="88"/>
        <v>0</v>
      </c>
      <c r="J83" s="155">
        <f t="shared" si="88"/>
        <v>0</v>
      </c>
      <c r="K83" s="155">
        <f t="shared" si="88"/>
        <v>0</v>
      </c>
      <c r="L83" s="155">
        <f t="shared" si="88"/>
        <v>0</v>
      </c>
      <c r="M83" s="155">
        <f t="shared" si="88"/>
        <v>0</v>
      </c>
      <c r="N83" s="155">
        <f t="shared" si="88"/>
        <v>0</v>
      </c>
      <c r="O83" s="155">
        <f t="shared" si="88"/>
        <v>66680</v>
      </c>
      <c r="P83" s="155">
        <f t="shared" si="88"/>
        <v>66680</v>
      </c>
      <c r="Q83" s="155">
        <f t="shared" si="88"/>
        <v>0</v>
      </c>
      <c r="R83" s="155">
        <f t="shared" si="88"/>
        <v>0</v>
      </c>
      <c r="S83" s="155">
        <f t="shared" si="88"/>
        <v>0</v>
      </c>
      <c r="T83" s="155">
        <f t="shared" si="88"/>
        <v>0</v>
      </c>
      <c r="U83" s="155">
        <f t="shared" si="88"/>
        <v>0</v>
      </c>
      <c r="V83" s="155">
        <f t="shared" si="88"/>
        <v>0</v>
      </c>
      <c r="W83" s="155">
        <f t="shared" si="88"/>
        <v>0</v>
      </c>
      <c r="X83" s="155"/>
      <c r="Y83" s="155">
        <v>0.69</v>
      </c>
      <c r="Z83" s="155" t="e">
        <f>#REF!+13</f>
        <v>#REF!</v>
      </c>
      <c r="AA83" s="155">
        <f>SUM(K83:W83)-G83</f>
        <v>133300</v>
      </c>
      <c r="AB83" s="155"/>
      <c r="AC83" s="160">
        <f t="shared" si="12"/>
        <v>0</v>
      </c>
      <c r="AD83" s="161">
        <f t="shared" si="13"/>
        <v>0</v>
      </c>
      <c r="AE83" s="155">
        <f t="shared" si="14"/>
        <v>0</v>
      </c>
      <c r="AF83" s="164">
        <f t="shared" si="15"/>
        <v>0</v>
      </c>
      <c r="AG83" s="132" t="s">
        <v>55</v>
      </c>
      <c r="AH83" s="132">
        <f>SUBTOTAL(9,H83:W83)-D83</f>
        <v>0</v>
      </c>
      <c r="AI83" s="132"/>
      <c r="AJ83" s="25">
        <f t="shared" ref="AJ83:BN83" si="89">IF(AND(AJ$7&gt;=$E83,AJ$7&lt;=$F83),1,0)</f>
        <v>0</v>
      </c>
      <c r="AK83" s="25">
        <f t="shared" si="89"/>
        <v>0</v>
      </c>
      <c r="AL83" s="25">
        <f t="shared" si="89"/>
        <v>0</v>
      </c>
      <c r="AM83" s="25">
        <f t="shared" si="89"/>
        <v>0</v>
      </c>
      <c r="AN83" s="25">
        <f t="shared" si="89"/>
        <v>0</v>
      </c>
      <c r="AO83" s="25">
        <f t="shared" si="89"/>
        <v>0</v>
      </c>
      <c r="AP83" s="25">
        <f t="shared" si="89"/>
        <v>0</v>
      </c>
      <c r="AQ83" s="25">
        <f t="shared" si="89"/>
        <v>0</v>
      </c>
      <c r="AR83" s="25">
        <f t="shared" si="89"/>
        <v>0</v>
      </c>
      <c r="AS83" s="25">
        <f t="shared" si="89"/>
        <v>0</v>
      </c>
      <c r="AT83" s="25">
        <f t="shared" si="89"/>
        <v>0</v>
      </c>
      <c r="AU83" s="25">
        <f t="shared" si="89"/>
        <v>0</v>
      </c>
      <c r="AV83" s="25">
        <f t="shared" si="89"/>
        <v>0</v>
      </c>
      <c r="AW83" s="25">
        <f t="shared" si="89"/>
        <v>0</v>
      </c>
      <c r="AX83" s="25">
        <f t="shared" si="89"/>
        <v>0</v>
      </c>
      <c r="AY83" s="25">
        <f t="shared" si="89"/>
        <v>0</v>
      </c>
      <c r="AZ83" s="25">
        <f t="shared" si="89"/>
        <v>0</v>
      </c>
      <c r="BA83" s="25">
        <f t="shared" si="89"/>
        <v>0</v>
      </c>
      <c r="BB83" s="25">
        <f t="shared" si="89"/>
        <v>0</v>
      </c>
      <c r="BC83" s="25">
        <f t="shared" si="89"/>
        <v>0</v>
      </c>
      <c r="BD83" s="25">
        <f t="shared" si="89"/>
        <v>0</v>
      </c>
      <c r="BE83" s="25">
        <f t="shared" si="89"/>
        <v>0</v>
      </c>
      <c r="BF83" s="25">
        <f t="shared" si="89"/>
        <v>0</v>
      </c>
      <c r="BG83" s="25">
        <f t="shared" si="89"/>
        <v>0</v>
      </c>
      <c r="BH83" s="25">
        <f t="shared" si="89"/>
        <v>0</v>
      </c>
      <c r="BI83" s="25">
        <f t="shared" si="89"/>
        <v>0</v>
      </c>
      <c r="BJ83" s="25">
        <f t="shared" si="89"/>
        <v>0</v>
      </c>
      <c r="BK83" s="25">
        <f t="shared" si="89"/>
        <v>0</v>
      </c>
      <c r="BL83" s="25">
        <f t="shared" si="89"/>
        <v>0</v>
      </c>
      <c r="BM83" s="25">
        <f t="shared" si="89"/>
        <v>0</v>
      </c>
      <c r="BN83" s="25">
        <f t="shared" si="89"/>
        <v>0</v>
      </c>
      <c r="BO83" s="8">
        <f t="shared" si="5"/>
        <v>0</v>
      </c>
      <c r="BP83" s="8">
        <f t="shared" si="6"/>
        <v>0</v>
      </c>
      <c r="BQ83" s="8">
        <f t="shared" si="7"/>
        <v>0</v>
      </c>
      <c r="BR83" s="8">
        <f t="shared" si="8"/>
        <v>0</v>
      </c>
      <c r="BS83" s="8">
        <f t="shared" si="9"/>
        <v>0</v>
      </c>
      <c r="BT83" s="10"/>
      <c r="BU83" s="10"/>
    </row>
    <row r="84" spans="1:73" ht="16.5" customHeight="1" thickBot="1">
      <c r="A84" s="201"/>
      <c r="B84" s="203"/>
      <c r="C84" s="199"/>
      <c r="D84" s="205"/>
      <c r="E84" s="209"/>
      <c r="F84" s="207"/>
      <c r="G84" s="32"/>
      <c r="H84" s="155"/>
      <c r="I84" s="155"/>
      <c r="J84" s="155"/>
      <c r="K84" s="155"/>
      <c r="L84" s="155"/>
      <c r="M84" s="155"/>
      <c r="N84" s="155"/>
      <c r="O84" s="155"/>
      <c r="P84" s="155"/>
      <c r="Q84" s="155"/>
      <c r="R84" s="155"/>
      <c r="S84" s="155"/>
      <c r="T84" s="155"/>
      <c r="U84" s="155"/>
      <c r="V84" s="155"/>
      <c r="W84" s="155"/>
      <c r="X84" s="155"/>
      <c r="Y84" s="155"/>
      <c r="Z84" s="155"/>
      <c r="AA84" s="155"/>
      <c r="AB84" s="155"/>
      <c r="AC84" s="160" t="e">
        <f>VLOOKUP(A83,#REF!,3,FALSE)</f>
        <v>#REF!</v>
      </c>
      <c r="AD84" s="161"/>
      <c r="AE84" s="155"/>
      <c r="AF84" s="164"/>
      <c r="AG84" s="132" t="s">
        <v>54</v>
      </c>
      <c r="AH84" s="132"/>
      <c r="AI84" s="132"/>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P84" s="8"/>
      <c r="BQ84" s="8"/>
      <c r="BR84" s="8"/>
      <c r="BS84" s="8"/>
      <c r="BT84" s="10"/>
      <c r="BU84" s="10"/>
    </row>
    <row r="85" spans="1:73" ht="16.5" thickTop="1">
      <c r="A85" s="200" t="s">
        <v>91</v>
      </c>
      <c r="B85" s="202" t="s">
        <v>25</v>
      </c>
      <c r="C85" s="198">
        <v>0</v>
      </c>
      <c r="D85" s="204">
        <v>126055</v>
      </c>
      <c r="E85" s="208">
        <v>40766</v>
      </c>
      <c r="F85" s="206">
        <v>40907</v>
      </c>
      <c r="G85" s="32">
        <f>(F85-E85)+1</f>
        <v>142</v>
      </c>
      <c r="H85" s="155">
        <f t="shared" ref="H85:W85" si="90">(IF(MAX(MIN(DATE(YEAR(H$7),MONTH(H$7)+1,0),$F85)-MAX(DATE(YEAR(H$7),MONTH(H$7),1),$E85)+1,0)=0,"0",MAX(MIN(DATE(YEAR(H$7),MONTH(H$7)+1,0),$F85)-MAX(DATE(YEAR(H$7),MONTH(H$7),1),$E85)+1,0))/$G85)*$D85</f>
        <v>0</v>
      </c>
      <c r="I85" s="155">
        <f t="shared" si="90"/>
        <v>0</v>
      </c>
      <c r="J85" s="155">
        <f t="shared" si="90"/>
        <v>0</v>
      </c>
      <c r="K85" s="155">
        <f t="shared" si="90"/>
        <v>0</v>
      </c>
      <c r="L85" s="155">
        <f t="shared" si="90"/>
        <v>0</v>
      </c>
      <c r="M85" s="155">
        <f t="shared" si="90"/>
        <v>0</v>
      </c>
      <c r="N85" s="155">
        <f t="shared" si="90"/>
        <v>18641.936619718308</v>
      </c>
      <c r="O85" s="155">
        <f t="shared" si="90"/>
        <v>26631.338028169015</v>
      </c>
      <c r="P85" s="155">
        <f t="shared" si="90"/>
        <v>27519.049295774646</v>
      </c>
      <c r="Q85" s="155">
        <f t="shared" si="90"/>
        <v>26631.338028169015</v>
      </c>
      <c r="R85" s="155">
        <f t="shared" si="90"/>
        <v>26631.338028169015</v>
      </c>
      <c r="S85" s="155">
        <f t="shared" si="90"/>
        <v>0</v>
      </c>
      <c r="T85" s="155">
        <f t="shared" si="90"/>
        <v>0</v>
      </c>
      <c r="U85" s="155">
        <f t="shared" si="90"/>
        <v>0</v>
      </c>
      <c r="V85" s="155">
        <f t="shared" si="90"/>
        <v>0</v>
      </c>
      <c r="W85" s="155">
        <f t="shared" si="90"/>
        <v>0</v>
      </c>
      <c r="X85" s="155"/>
      <c r="Y85" s="155">
        <v>0.71</v>
      </c>
      <c r="Z85" s="155" t="e">
        <f>Z66+13</f>
        <v>#REF!</v>
      </c>
      <c r="AA85" s="155">
        <f>SUM(K85:W85)-G85</f>
        <v>125913</v>
      </c>
      <c r="AB85" s="155"/>
      <c r="AC85" s="160">
        <f t="shared" si="12"/>
        <v>0</v>
      </c>
      <c r="AD85" s="161">
        <f t="shared" si="13"/>
        <v>0</v>
      </c>
      <c r="AE85" s="155">
        <f t="shared" si="14"/>
        <v>0</v>
      </c>
      <c r="AF85" s="164">
        <f t="shared" si="15"/>
        <v>0</v>
      </c>
      <c r="AG85" s="132" t="s">
        <v>55</v>
      </c>
      <c r="AH85" s="132">
        <f>SUBTOTAL(9,H85:W85)-D85</f>
        <v>0</v>
      </c>
      <c r="AI85" s="132"/>
      <c r="AJ85" s="25">
        <f t="shared" ref="AJ85:BN85" si="91">IF(AND(AJ$7&gt;=$E85,AJ$7&lt;=$F85),1,0)</f>
        <v>0</v>
      </c>
      <c r="AK85" s="25">
        <f t="shared" si="91"/>
        <v>0</v>
      </c>
      <c r="AL85" s="25">
        <f t="shared" si="91"/>
        <v>0</v>
      </c>
      <c r="AM85" s="25">
        <f t="shared" si="91"/>
        <v>0</v>
      </c>
      <c r="AN85" s="25">
        <f t="shared" si="91"/>
        <v>0</v>
      </c>
      <c r="AO85" s="25">
        <f t="shared" si="91"/>
        <v>0</v>
      </c>
      <c r="AP85" s="25">
        <f t="shared" si="91"/>
        <v>0</v>
      </c>
      <c r="AQ85" s="25">
        <f t="shared" si="91"/>
        <v>0</v>
      </c>
      <c r="AR85" s="25">
        <f t="shared" si="91"/>
        <v>0</v>
      </c>
      <c r="AS85" s="25">
        <f t="shared" si="91"/>
        <v>0</v>
      </c>
      <c r="AT85" s="25">
        <f t="shared" si="91"/>
        <v>0</v>
      </c>
      <c r="AU85" s="25">
        <f t="shared" si="91"/>
        <v>0</v>
      </c>
      <c r="AV85" s="25">
        <f t="shared" si="91"/>
        <v>0</v>
      </c>
      <c r="AW85" s="25">
        <f t="shared" si="91"/>
        <v>0</v>
      </c>
      <c r="AX85" s="25">
        <f t="shared" si="91"/>
        <v>0</v>
      </c>
      <c r="AY85" s="25">
        <f t="shared" si="91"/>
        <v>0</v>
      </c>
      <c r="AZ85" s="25">
        <f t="shared" si="91"/>
        <v>0</v>
      </c>
      <c r="BA85" s="25">
        <f t="shared" si="91"/>
        <v>0</v>
      </c>
      <c r="BB85" s="25">
        <f t="shared" si="91"/>
        <v>0</v>
      </c>
      <c r="BC85" s="25">
        <f t="shared" si="91"/>
        <v>0</v>
      </c>
      <c r="BD85" s="25">
        <f t="shared" si="91"/>
        <v>0</v>
      </c>
      <c r="BE85" s="25">
        <f t="shared" si="91"/>
        <v>0</v>
      </c>
      <c r="BF85" s="25">
        <f t="shared" si="91"/>
        <v>0</v>
      </c>
      <c r="BG85" s="25">
        <f t="shared" si="91"/>
        <v>0</v>
      </c>
      <c r="BH85" s="25">
        <f t="shared" si="91"/>
        <v>0</v>
      </c>
      <c r="BI85" s="25">
        <f t="shared" si="91"/>
        <v>0</v>
      </c>
      <c r="BJ85" s="25">
        <f t="shared" si="91"/>
        <v>0</v>
      </c>
      <c r="BK85" s="25">
        <f t="shared" si="91"/>
        <v>0</v>
      </c>
      <c r="BL85" s="25">
        <f t="shared" si="91"/>
        <v>0</v>
      </c>
      <c r="BM85" s="25">
        <f t="shared" si="91"/>
        <v>0</v>
      </c>
      <c r="BN85" s="25">
        <f t="shared" si="91"/>
        <v>0</v>
      </c>
      <c r="BO85" s="8">
        <f t="shared" si="5"/>
        <v>0</v>
      </c>
      <c r="BP85" s="8">
        <f t="shared" si="6"/>
        <v>0</v>
      </c>
      <c r="BQ85" s="8">
        <f t="shared" si="7"/>
        <v>0</v>
      </c>
      <c r="BR85" s="8">
        <f t="shared" si="8"/>
        <v>0</v>
      </c>
      <c r="BS85" s="8">
        <f t="shared" si="9"/>
        <v>0</v>
      </c>
      <c r="BT85" s="10"/>
      <c r="BU85" s="8"/>
    </row>
    <row r="86" spans="1:73" ht="15.75" customHeight="1">
      <c r="A86" s="201"/>
      <c r="B86" s="203"/>
      <c r="C86" s="199"/>
      <c r="D86" s="205"/>
      <c r="E86" s="209"/>
      <c r="F86" s="207"/>
      <c r="G86" s="32"/>
      <c r="H86" s="155"/>
      <c r="I86" s="155"/>
      <c r="J86" s="155"/>
      <c r="K86" s="155"/>
      <c r="L86" s="155"/>
      <c r="M86" s="155"/>
      <c r="N86" s="155"/>
      <c r="O86" s="155"/>
      <c r="P86" s="155"/>
      <c r="Q86" s="155"/>
      <c r="R86" s="155"/>
      <c r="S86" s="155"/>
      <c r="T86" s="155"/>
      <c r="U86" s="155"/>
      <c r="V86" s="155"/>
      <c r="W86" s="155"/>
      <c r="X86" s="155"/>
      <c r="Y86" s="155"/>
      <c r="Z86" s="155"/>
      <c r="AA86" s="155"/>
      <c r="AB86" s="155"/>
      <c r="AC86" s="160" t="e">
        <f>VLOOKUP(A85,#REF!,3,FALSE)</f>
        <v>#REF!</v>
      </c>
      <c r="AD86" s="161"/>
      <c r="AE86" s="155"/>
      <c r="AF86" s="164"/>
      <c r="AG86" s="132" t="s">
        <v>54</v>
      </c>
      <c r="AH86" s="132"/>
      <c r="AI86" s="132"/>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P86" s="8"/>
      <c r="BQ86" s="8"/>
      <c r="BR86" s="8"/>
      <c r="BS86" s="8"/>
      <c r="BT86" s="8"/>
      <c r="BU86" s="8"/>
    </row>
    <row r="87" spans="1:73" ht="22.5">
      <c r="A87" s="57" t="s">
        <v>359</v>
      </c>
      <c r="B87" s="58"/>
      <c r="C87" s="59"/>
      <c r="D87" s="60"/>
      <c r="E87" s="61"/>
      <c r="F87" s="62"/>
      <c r="G87" s="32">
        <f>(F87-E87)+1</f>
        <v>1</v>
      </c>
      <c r="H87" s="155">
        <f t="shared" ref="H87:W89" si="92">(IF(MAX(MIN(DATE(YEAR(H$7),MONTH(H$7)+1,0),$F87)-MAX(DATE(YEAR(H$7),MONTH(H$7),1),$E87)+1,0)=0,"0",MAX(MIN(DATE(YEAR(H$7),MONTH(H$7)+1,0),$F87)-MAX(DATE(YEAR(H$7),MONTH(H$7),1),$E87)+1,0))/$G87)*$D87</f>
        <v>0</v>
      </c>
      <c r="I87" s="155">
        <f t="shared" si="92"/>
        <v>0</v>
      </c>
      <c r="J87" s="155">
        <f t="shared" si="92"/>
        <v>0</v>
      </c>
      <c r="K87" s="155">
        <f t="shared" si="92"/>
        <v>0</v>
      </c>
      <c r="L87" s="155">
        <f t="shared" si="92"/>
        <v>0</v>
      </c>
      <c r="M87" s="155">
        <f t="shared" si="92"/>
        <v>0</v>
      </c>
      <c r="N87" s="155">
        <f t="shared" si="92"/>
        <v>0</v>
      </c>
      <c r="O87" s="155">
        <f t="shared" si="92"/>
        <v>0</v>
      </c>
      <c r="P87" s="155">
        <f t="shared" si="92"/>
        <v>0</v>
      </c>
      <c r="Q87" s="155">
        <f t="shared" si="92"/>
        <v>0</v>
      </c>
      <c r="R87" s="155">
        <f t="shared" si="92"/>
        <v>0</v>
      </c>
      <c r="S87" s="155">
        <f t="shared" si="92"/>
        <v>0</v>
      </c>
      <c r="T87" s="155">
        <f t="shared" si="92"/>
        <v>0</v>
      </c>
      <c r="U87" s="155">
        <f t="shared" si="92"/>
        <v>0</v>
      </c>
      <c r="V87" s="155">
        <f t="shared" si="92"/>
        <v>0</v>
      </c>
      <c r="W87" s="155">
        <f t="shared" si="92"/>
        <v>0</v>
      </c>
      <c r="X87" s="155"/>
      <c r="Y87" s="155">
        <v>0.66</v>
      </c>
      <c r="Z87" s="155" t="e">
        <f>Z68+13</f>
        <v>#REF!</v>
      </c>
      <c r="AA87" s="155">
        <f>SUM(K87:W87)-G87</f>
        <v>-1</v>
      </c>
      <c r="AB87" s="155"/>
      <c r="AC87" s="160">
        <f t="shared" si="12"/>
        <v>0</v>
      </c>
      <c r="AD87" s="161">
        <f t="shared" si="13"/>
        <v>0</v>
      </c>
      <c r="AE87" s="155">
        <f t="shared" si="14"/>
        <v>0</v>
      </c>
      <c r="AF87" s="164">
        <f t="shared" si="15"/>
        <v>0</v>
      </c>
      <c r="AG87" s="132"/>
      <c r="AH87" s="132"/>
      <c r="AI87" s="132"/>
      <c r="AJ87" s="25">
        <f t="shared" ref="AJ87:AS89" si="93">IF(AND(AJ$7&gt;=$E87,AJ$7&lt;=$F87),1,0)</f>
        <v>0</v>
      </c>
      <c r="AK87" s="25">
        <f t="shared" si="93"/>
        <v>0</v>
      </c>
      <c r="AL87" s="25">
        <f t="shared" si="93"/>
        <v>0</v>
      </c>
      <c r="AM87" s="25">
        <f t="shared" si="93"/>
        <v>0</v>
      </c>
      <c r="AN87" s="25">
        <f t="shared" si="93"/>
        <v>0</v>
      </c>
      <c r="AO87" s="25">
        <f t="shared" si="93"/>
        <v>0</v>
      </c>
      <c r="AP87" s="25">
        <f t="shared" si="93"/>
        <v>0</v>
      </c>
      <c r="AQ87" s="25">
        <f t="shared" si="93"/>
        <v>0</v>
      </c>
      <c r="AR87" s="25">
        <f t="shared" si="93"/>
        <v>0</v>
      </c>
      <c r="AS87" s="25">
        <f t="shared" si="93"/>
        <v>0</v>
      </c>
      <c r="AT87" s="25">
        <f t="shared" ref="AT87:BC89" si="94">IF(AND(AT$7&gt;=$E87,AT$7&lt;=$F87),1,0)</f>
        <v>0</v>
      </c>
      <c r="AU87" s="25">
        <f t="shared" si="94"/>
        <v>0</v>
      </c>
      <c r="AV87" s="25">
        <f t="shared" si="94"/>
        <v>0</v>
      </c>
      <c r="AW87" s="25">
        <f t="shared" si="94"/>
        <v>0</v>
      </c>
      <c r="AX87" s="25">
        <f t="shared" si="94"/>
        <v>0</v>
      </c>
      <c r="AY87" s="25">
        <f t="shared" si="94"/>
        <v>0</v>
      </c>
      <c r="AZ87" s="25">
        <f t="shared" si="94"/>
        <v>0</v>
      </c>
      <c r="BA87" s="25">
        <f t="shared" si="94"/>
        <v>0</v>
      </c>
      <c r="BB87" s="25">
        <f t="shared" si="94"/>
        <v>0</v>
      </c>
      <c r="BC87" s="25">
        <f t="shared" si="94"/>
        <v>0</v>
      </c>
      <c r="BD87" s="25">
        <f t="shared" ref="BD87:BN89" si="95">IF(AND(BD$7&gt;=$E87,BD$7&lt;=$F87),1,0)</f>
        <v>0</v>
      </c>
      <c r="BE87" s="25">
        <f t="shared" si="95"/>
        <v>0</v>
      </c>
      <c r="BF87" s="25">
        <f t="shared" si="95"/>
        <v>0</v>
      </c>
      <c r="BG87" s="25">
        <f t="shared" si="95"/>
        <v>0</v>
      </c>
      <c r="BH87" s="25">
        <f t="shared" si="95"/>
        <v>0</v>
      </c>
      <c r="BI87" s="25">
        <f t="shared" si="95"/>
        <v>0</v>
      </c>
      <c r="BJ87" s="25">
        <f t="shared" si="95"/>
        <v>0</v>
      </c>
      <c r="BK87" s="25">
        <f t="shared" si="95"/>
        <v>0</v>
      </c>
      <c r="BL87" s="25">
        <f t="shared" si="95"/>
        <v>0</v>
      </c>
      <c r="BM87" s="25">
        <f t="shared" si="95"/>
        <v>0</v>
      </c>
      <c r="BN87" s="25">
        <f t="shared" si="95"/>
        <v>0</v>
      </c>
      <c r="BO87" s="8">
        <f t="shared" si="5"/>
        <v>0</v>
      </c>
      <c r="BP87" s="8">
        <f t="shared" si="6"/>
        <v>0</v>
      </c>
      <c r="BQ87" s="8">
        <f t="shared" si="7"/>
        <v>0</v>
      </c>
      <c r="BR87" s="8">
        <f t="shared" si="8"/>
        <v>0</v>
      </c>
      <c r="BS87" s="8">
        <f t="shared" si="9"/>
        <v>0</v>
      </c>
      <c r="BT87" s="10"/>
      <c r="BU87" s="10"/>
    </row>
    <row r="88" spans="1:73" ht="23.25" thickBot="1">
      <c r="A88" s="44" t="s">
        <v>15</v>
      </c>
      <c r="B88" s="45"/>
      <c r="C88" s="46"/>
      <c r="D88" s="47"/>
      <c r="E88" s="48"/>
      <c r="F88" s="49"/>
      <c r="G88" s="32">
        <f>(F88-E88)+1</f>
        <v>1</v>
      </c>
      <c r="H88" s="155">
        <f t="shared" si="92"/>
        <v>0</v>
      </c>
      <c r="I88" s="155">
        <f t="shared" si="92"/>
        <v>0</v>
      </c>
      <c r="J88" s="155">
        <f t="shared" si="92"/>
        <v>0</v>
      </c>
      <c r="K88" s="155">
        <f t="shared" si="92"/>
        <v>0</v>
      </c>
      <c r="L88" s="155">
        <f t="shared" si="92"/>
        <v>0</v>
      </c>
      <c r="M88" s="155">
        <f t="shared" si="92"/>
        <v>0</v>
      </c>
      <c r="N88" s="155">
        <f t="shared" si="92"/>
        <v>0</v>
      </c>
      <c r="O88" s="155">
        <f t="shared" si="92"/>
        <v>0</v>
      </c>
      <c r="P88" s="155">
        <f t="shared" si="92"/>
        <v>0</v>
      </c>
      <c r="Q88" s="155">
        <f t="shared" si="92"/>
        <v>0</v>
      </c>
      <c r="R88" s="155">
        <f t="shared" si="92"/>
        <v>0</v>
      </c>
      <c r="S88" s="155">
        <f t="shared" si="92"/>
        <v>0</v>
      </c>
      <c r="T88" s="155">
        <f t="shared" si="92"/>
        <v>0</v>
      </c>
      <c r="U88" s="155">
        <f t="shared" si="92"/>
        <v>0</v>
      </c>
      <c r="V88" s="155">
        <f t="shared" si="92"/>
        <v>0</v>
      </c>
      <c r="W88" s="155">
        <f t="shared" si="92"/>
        <v>0</v>
      </c>
      <c r="X88" s="155"/>
      <c r="Y88" s="155">
        <v>0.67</v>
      </c>
      <c r="Z88" s="155" t="e">
        <f>#REF!+13</f>
        <v>#REF!</v>
      </c>
      <c r="AA88" s="155">
        <f>SUM(K88:W88)-G88</f>
        <v>-1</v>
      </c>
      <c r="AB88" s="155"/>
      <c r="AC88" s="160">
        <f t="shared" si="12"/>
        <v>0</v>
      </c>
      <c r="AD88" s="161">
        <f t="shared" si="13"/>
        <v>0</v>
      </c>
      <c r="AE88" s="155">
        <f t="shared" si="14"/>
        <v>0</v>
      </c>
      <c r="AF88" s="164">
        <f t="shared" si="15"/>
        <v>0</v>
      </c>
      <c r="AG88" s="132"/>
      <c r="AH88" s="132"/>
      <c r="AI88" s="132"/>
      <c r="AJ88" s="25">
        <f t="shared" si="93"/>
        <v>0</v>
      </c>
      <c r="AK88" s="25">
        <f t="shared" si="93"/>
        <v>0</v>
      </c>
      <c r="AL88" s="25">
        <f t="shared" si="93"/>
        <v>0</v>
      </c>
      <c r="AM88" s="25">
        <f t="shared" si="93"/>
        <v>0</v>
      </c>
      <c r="AN88" s="25">
        <f t="shared" si="93"/>
        <v>0</v>
      </c>
      <c r="AO88" s="25">
        <f t="shared" si="93"/>
        <v>0</v>
      </c>
      <c r="AP88" s="25">
        <f t="shared" si="93"/>
        <v>0</v>
      </c>
      <c r="AQ88" s="25">
        <f t="shared" si="93"/>
        <v>0</v>
      </c>
      <c r="AR88" s="25">
        <f t="shared" si="93"/>
        <v>0</v>
      </c>
      <c r="AS88" s="25">
        <f t="shared" si="93"/>
        <v>0</v>
      </c>
      <c r="AT88" s="25">
        <f t="shared" si="94"/>
        <v>0</v>
      </c>
      <c r="AU88" s="25">
        <f t="shared" si="94"/>
        <v>0</v>
      </c>
      <c r="AV88" s="25">
        <f t="shared" si="94"/>
        <v>0</v>
      </c>
      <c r="AW88" s="25">
        <f t="shared" si="94"/>
        <v>0</v>
      </c>
      <c r="AX88" s="25">
        <f t="shared" si="94"/>
        <v>0</v>
      </c>
      <c r="AY88" s="25">
        <f t="shared" si="94"/>
        <v>0</v>
      </c>
      <c r="AZ88" s="25">
        <f t="shared" si="94"/>
        <v>0</v>
      </c>
      <c r="BA88" s="25">
        <f t="shared" si="94"/>
        <v>0</v>
      </c>
      <c r="BB88" s="25">
        <f t="shared" si="94"/>
        <v>0</v>
      </c>
      <c r="BC88" s="25">
        <f t="shared" si="94"/>
        <v>0</v>
      </c>
      <c r="BD88" s="25">
        <f t="shared" si="95"/>
        <v>0</v>
      </c>
      <c r="BE88" s="25">
        <f t="shared" si="95"/>
        <v>0</v>
      </c>
      <c r="BF88" s="25">
        <f t="shared" si="95"/>
        <v>0</v>
      </c>
      <c r="BG88" s="25">
        <f t="shared" si="95"/>
        <v>0</v>
      </c>
      <c r="BH88" s="25">
        <f t="shared" si="95"/>
        <v>0</v>
      </c>
      <c r="BI88" s="25">
        <f t="shared" si="95"/>
        <v>0</v>
      </c>
      <c r="BJ88" s="25">
        <f t="shared" si="95"/>
        <v>0</v>
      </c>
      <c r="BK88" s="25">
        <f t="shared" si="95"/>
        <v>0</v>
      </c>
      <c r="BL88" s="25">
        <f t="shared" si="95"/>
        <v>0</v>
      </c>
      <c r="BM88" s="25">
        <f t="shared" si="95"/>
        <v>0</v>
      </c>
      <c r="BN88" s="25">
        <f t="shared" si="95"/>
        <v>0</v>
      </c>
      <c r="BO88" s="8">
        <f t="shared" si="5"/>
        <v>0</v>
      </c>
      <c r="BP88" s="8">
        <f t="shared" si="6"/>
        <v>0</v>
      </c>
      <c r="BQ88" s="8">
        <f t="shared" si="7"/>
        <v>0</v>
      </c>
      <c r="BR88" s="8">
        <f t="shared" si="8"/>
        <v>0</v>
      </c>
      <c r="BS88" s="8">
        <f t="shared" si="9"/>
        <v>0</v>
      </c>
      <c r="BT88" s="10"/>
      <c r="BU88" s="8"/>
    </row>
    <row r="89" spans="1:73" ht="16.5" thickTop="1">
      <c r="A89" s="200" t="s">
        <v>94</v>
      </c>
      <c r="B89" s="202" t="s">
        <v>16</v>
      </c>
      <c r="C89" s="198">
        <v>0.98599502282280316</v>
      </c>
      <c r="D89" s="204">
        <v>13690.791759999935</v>
      </c>
      <c r="E89" s="208">
        <v>40575</v>
      </c>
      <c r="F89" s="206">
        <v>40635</v>
      </c>
      <c r="G89" s="32">
        <f>(F89-E89)+1</f>
        <v>61</v>
      </c>
      <c r="H89" s="155">
        <f t="shared" si="92"/>
        <v>6284.2978570491505</v>
      </c>
      <c r="I89" s="155">
        <f t="shared" si="92"/>
        <v>6957.615484590131</v>
      </c>
      <c r="J89" s="155">
        <f t="shared" si="92"/>
        <v>448.8784183606536</v>
      </c>
      <c r="K89" s="155">
        <f t="shared" si="92"/>
        <v>0</v>
      </c>
      <c r="L89" s="155">
        <f t="shared" si="92"/>
        <v>0</v>
      </c>
      <c r="M89" s="155">
        <f t="shared" si="92"/>
        <v>0</v>
      </c>
      <c r="N89" s="155">
        <f t="shared" si="92"/>
        <v>0</v>
      </c>
      <c r="O89" s="155">
        <f t="shared" si="92"/>
        <v>0</v>
      </c>
      <c r="P89" s="155">
        <f t="shared" si="92"/>
        <v>0</v>
      </c>
      <c r="Q89" s="155">
        <f t="shared" si="92"/>
        <v>0</v>
      </c>
      <c r="R89" s="155">
        <f t="shared" si="92"/>
        <v>0</v>
      </c>
      <c r="S89" s="155">
        <f t="shared" si="92"/>
        <v>0</v>
      </c>
      <c r="T89" s="155">
        <f t="shared" si="92"/>
        <v>0</v>
      </c>
      <c r="U89" s="155">
        <f t="shared" si="92"/>
        <v>0</v>
      </c>
      <c r="V89" s="155">
        <f t="shared" si="92"/>
        <v>0</v>
      </c>
      <c r="W89" s="155">
        <f t="shared" si="92"/>
        <v>0</v>
      </c>
      <c r="X89" s="155"/>
      <c r="Y89" s="155">
        <v>0.72</v>
      </c>
      <c r="Z89" s="155">
        <f>Z71+13</f>
        <v>74</v>
      </c>
      <c r="AA89" s="155">
        <f>SUM(K89:W89)-G89</f>
        <v>-61</v>
      </c>
      <c r="AB89" s="155"/>
      <c r="AC89" s="160">
        <f t="shared" si="12"/>
        <v>0</v>
      </c>
      <c r="AD89" s="161">
        <f t="shared" si="13"/>
        <v>0</v>
      </c>
      <c r="AE89" s="155">
        <f t="shared" si="14"/>
        <v>0</v>
      </c>
      <c r="AF89" s="164">
        <f t="shared" si="15"/>
        <v>0</v>
      </c>
      <c r="AG89" s="132" t="s">
        <v>55</v>
      </c>
      <c r="AH89" s="132">
        <f>SUBTOTAL(9,H89:W89)-D89</f>
        <v>0</v>
      </c>
      <c r="AI89" s="132"/>
      <c r="AJ89" s="25">
        <f t="shared" si="93"/>
        <v>0</v>
      </c>
      <c r="AK89" s="25">
        <f t="shared" si="93"/>
        <v>0</v>
      </c>
      <c r="AL89" s="25">
        <f t="shared" si="93"/>
        <v>0</v>
      </c>
      <c r="AM89" s="25">
        <f t="shared" si="93"/>
        <v>0</v>
      </c>
      <c r="AN89" s="25">
        <f t="shared" si="93"/>
        <v>0</v>
      </c>
      <c r="AO89" s="25">
        <f t="shared" si="93"/>
        <v>0</v>
      </c>
      <c r="AP89" s="25">
        <f t="shared" si="93"/>
        <v>0</v>
      </c>
      <c r="AQ89" s="25">
        <f t="shared" si="93"/>
        <v>0</v>
      </c>
      <c r="AR89" s="25">
        <f t="shared" si="93"/>
        <v>0</v>
      </c>
      <c r="AS89" s="25">
        <f t="shared" si="93"/>
        <v>0</v>
      </c>
      <c r="AT89" s="25">
        <f t="shared" si="94"/>
        <v>0</v>
      </c>
      <c r="AU89" s="25">
        <f t="shared" si="94"/>
        <v>0</v>
      </c>
      <c r="AV89" s="25">
        <f t="shared" si="94"/>
        <v>0</v>
      </c>
      <c r="AW89" s="25">
        <f t="shared" si="94"/>
        <v>0</v>
      </c>
      <c r="AX89" s="25">
        <f t="shared" si="94"/>
        <v>0</v>
      </c>
      <c r="AY89" s="25">
        <f t="shared" si="94"/>
        <v>0</v>
      </c>
      <c r="AZ89" s="25">
        <f t="shared" si="94"/>
        <v>0</v>
      </c>
      <c r="BA89" s="25">
        <f t="shared" si="94"/>
        <v>0</v>
      </c>
      <c r="BB89" s="25">
        <f t="shared" si="94"/>
        <v>0</v>
      </c>
      <c r="BC89" s="25">
        <f t="shared" si="94"/>
        <v>0</v>
      </c>
      <c r="BD89" s="25">
        <f t="shared" si="95"/>
        <v>0</v>
      </c>
      <c r="BE89" s="25">
        <f t="shared" si="95"/>
        <v>0</v>
      </c>
      <c r="BF89" s="25">
        <f t="shared" si="95"/>
        <v>0</v>
      </c>
      <c r="BG89" s="25">
        <f t="shared" si="95"/>
        <v>0</v>
      </c>
      <c r="BH89" s="25">
        <f t="shared" si="95"/>
        <v>0</v>
      </c>
      <c r="BI89" s="25">
        <f t="shared" si="95"/>
        <v>0</v>
      </c>
      <c r="BJ89" s="25">
        <f t="shared" si="95"/>
        <v>0</v>
      </c>
      <c r="BK89" s="25">
        <f t="shared" si="95"/>
        <v>0</v>
      </c>
      <c r="BL89" s="25">
        <f t="shared" si="95"/>
        <v>0</v>
      </c>
      <c r="BM89" s="25">
        <f t="shared" si="95"/>
        <v>0</v>
      </c>
      <c r="BN89" s="25">
        <f t="shared" si="95"/>
        <v>0</v>
      </c>
      <c r="BO89" s="8">
        <f t="shared" si="5"/>
        <v>0</v>
      </c>
      <c r="BP89" s="8">
        <f t="shared" si="6"/>
        <v>0</v>
      </c>
      <c r="BQ89" s="8">
        <f t="shared" si="7"/>
        <v>0</v>
      </c>
      <c r="BR89" s="8">
        <f t="shared" si="8"/>
        <v>0</v>
      </c>
      <c r="BS89" s="8">
        <f t="shared" si="9"/>
        <v>0</v>
      </c>
      <c r="BT89" s="10"/>
      <c r="BU89" s="10"/>
    </row>
    <row r="90" spans="1:73" ht="16.5" customHeight="1" thickBot="1">
      <c r="A90" s="201"/>
      <c r="B90" s="203"/>
      <c r="C90" s="199"/>
      <c r="D90" s="205"/>
      <c r="E90" s="209"/>
      <c r="F90" s="207"/>
      <c r="G90" s="32"/>
      <c r="H90" s="155"/>
      <c r="I90" s="155"/>
      <c r="J90" s="155"/>
      <c r="K90" s="155"/>
      <c r="L90" s="155"/>
      <c r="M90" s="155"/>
      <c r="N90" s="155"/>
      <c r="O90" s="155"/>
      <c r="P90" s="155"/>
      <c r="Q90" s="155"/>
      <c r="R90" s="155"/>
      <c r="S90" s="155"/>
      <c r="T90" s="155"/>
      <c r="U90" s="155"/>
      <c r="V90" s="155"/>
      <c r="W90" s="155"/>
      <c r="X90" s="155"/>
      <c r="Y90" s="155"/>
      <c r="Z90" s="155"/>
      <c r="AA90" s="155"/>
      <c r="AB90" s="155"/>
      <c r="AC90" s="160" t="e">
        <f>VLOOKUP(A89,#REF!,3,FALSE)</f>
        <v>#REF!</v>
      </c>
      <c r="AD90" s="161"/>
      <c r="AE90" s="155"/>
      <c r="AF90" s="164"/>
      <c r="AG90" s="132" t="s">
        <v>54</v>
      </c>
      <c r="AH90" s="132"/>
      <c r="AI90" s="132"/>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P90" s="8"/>
      <c r="BQ90" s="8"/>
      <c r="BR90" s="8"/>
      <c r="BS90" s="8"/>
      <c r="BT90" s="10"/>
      <c r="BU90" s="10"/>
    </row>
    <row r="91" spans="1:73" ht="16.5" thickTop="1">
      <c r="A91" s="200" t="s">
        <v>95</v>
      </c>
      <c r="B91" s="202" t="s">
        <v>17</v>
      </c>
      <c r="C91" s="198">
        <v>0.89999999999999991</v>
      </c>
      <c r="D91" s="204">
        <v>64369.400000000023</v>
      </c>
      <c r="E91" s="208">
        <v>40575</v>
      </c>
      <c r="F91" s="206">
        <v>40754</v>
      </c>
      <c r="G91" s="32">
        <f>(F91-E91)+1</f>
        <v>180</v>
      </c>
      <c r="H91" s="155">
        <f t="shared" ref="H91:W91" si="96">(IF(MAX(MIN(DATE(YEAR(H$7),MONTH(H$7)+1,0),$F91)-MAX(DATE(YEAR(H$7),MONTH(H$7),1),$E91)+1,0)=0,"0",MAX(MIN(DATE(YEAR(H$7),MONTH(H$7)+1,0),$F91)-MAX(DATE(YEAR(H$7),MONTH(H$7),1),$E91)+1,0))/$G91)*$D91</f>
        <v>10013.017777777781</v>
      </c>
      <c r="I91" s="155">
        <f t="shared" si="96"/>
        <v>11085.841111111115</v>
      </c>
      <c r="J91" s="155">
        <f t="shared" si="96"/>
        <v>10728.233333333337</v>
      </c>
      <c r="K91" s="155">
        <f t="shared" si="96"/>
        <v>11085.841111111115</v>
      </c>
      <c r="L91" s="155">
        <f t="shared" si="96"/>
        <v>10728.233333333337</v>
      </c>
      <c r="M91" s="155">
        <f t="shared" si="96"/>
        <v>10728.233333333337</v>
      </c>
      <c r="N91" s="155">
        <f t="shared" si="96"/>
        <v>0</v>
      </c>
      <c r="O91" s="155">
        <f t="shared" si="96"/>
        <v>0</v>
      </c>
      <c r="P91" s="155">
        <f t="shared" si="96"/>
        <v>0</v>
      </c>
      <c r="Q91" s="155">
        <f t="shared" si="96"/>
        <v>0</v>
      </c>
      <c r="R91" s="155">
        <f t="shared" si="96"/>
        <v>0</v>
      </c>
      <c r="S91" s="155">
        <f t="shared" si="96"/>
        <v>0</v>
      </c>
      <c r="T91" s="155">
        <f t="shared" si="96"/>
        <v>0</v>
      </c>
      <c r="U91" s="155">
        <f t="shared" si="96"/>
        <v>0</v>
      </c>
      <c r="V91" s="155">
        <f t="shared" si="96"/>
        <v>0</v>
      </c>
      <c r="W91" s="155">
        <f t="shared" si="96"/>
        <v>0</v>
      </c>
      <c r="X91" s="155"/>
      <c r="Y91" s="155">
        <v>0.75</v>
      </c>
      <c r="Z91" s="155" t="e">
        <f>Z73+13</f>
        <v>#REF!</v>
      </c>
      <c r="AA91" s="155">
        <f>SUM(K91:W91)-G91</f>
        <v>32362.307777777787</v>
      </c>
      <c r="AB91" s="155"/>
      <c r="AC91" s="160">
        <f t="shared" si="12"/>
        <v>2503.2544444444452</v>
      </c>
      <c r="AD91" s="161">
        <f t="shared" si="13"/>
        <v>2503.2544444444452</v>
      </c>
      <c r="AE91" s="155">
        <f t="shared" si="14"/>
        <v>2503.2544444444452</v>
      </c>
      <c r="AF91" s="164">
        <f t="shared" si="15"/>
        <v>3576.0777777777789</v>
      </c>
      <c r="AG91" s="132" t="s">
        <v>55</v>
      </c>
      <c r="AH91" s="132">
        <f>SUBTOTAL(9,H91:W91)-D91</f>
        <v>0</v>
      </c>
      <c r="AI91" s="132"/>
      <c r="AJ91" s="25">
        <f t="shared" ref="AJ91:BN91" si="97">IF(AND(AJ$7&gt;=$E91,AJ$7&lt;=$F91),1,0)</f>
        <v>1</v>
      </c>
      <c r="AK91" s="25">
        <f t="shared" si="97"/>
        <v>1</v>
      </c>
      <c r="AL91" s="25">
        <f t="shared" si="97"/>
        <v>1</v>
      </c>
      <c r="AM91" s="25">
        <f t="shared" si="97"/>
        <v>1</v>
      </c>
      <c r="AN91" s="25">
        <f t="shared" si="97"/>
        <v>1</v>
      </c>
      <c r="AO91" s="25">
        <f t="shared" si="97"/>
        <v>1</v>
      </c>
      <c r="AP91" s="25">
        <f t="shared" si="97"/>
        <v>1</v>
      </c>
      <c r="AQ91" s="25">
        <f t="shared" si="97"/>
        <v>1</v>
      </c>
      <c r="AR91" s="25">
        <f t="shared" si="97"/>
        <v>1</v>
      </c>
      <c r="AS91" s="25">
        <f t="shared" si="97"/>
        <v>1</v>
      </c>
      <c r="AT91" s="25">
        <f t="shared" si="97"/>
        <v>1</v>
      </c>
      <c r="AU91" s="25">
        <f t="shared" si="97"/>
        <v>1</v>
      </c>
      <c r="AV91" s="25">
        <f t="shared" si="97"/>
        <v>1</v>
      </c>
      <c r="AW91" s="25">
        <f t="shared" si="97"/>
        <v>1</v>
      </c>
      <c r="AX91" s="25">
        <f t="shared" si="97"/>
        <v>1</v>
      </c>
      <c r="AY91" s="25">
        <f t="shared" si="97"/>
        <v>1</v>
      </c>
      <c r="AZ91" s="25">
        <f t="shared" si="97"/>
        <v>1</v>
      </c>
      <c r="BA91" s="25">
        <f t="shared" si="97"/>
        <v>1</v>
      </c>
      <c r="BB91" s="25">
        <f t="shared" si="97"/>
        <v>1</v>
      </c>
      <c r="BC91" s="25">
        <f t="shared" si="97"/>
        <v>1</v>
      </c>
      <c r="BD91" s="25">
        <f t="shared" si="97"/>
        <v>1</v>
      </c>
      <c r="BE91" s="25">
        <f t="shared" si="97"/>
        <v>1</v>
      </c>
      <c r="BF91" s="25">
        <f t="shared" si="97"/>
        <v>1</v>
      </c>
      <c r="BG91" s="25">
        <f t="shared" si="97"/>
        <v>1</v>
      </c>
      <c r="BH91" s="25">
        <f t="shared" si="97"/>
        <v>1</v>
      </c>
      <c r="BI91" s="25">
        <f t="shared" si="97"/>
        <v>1</v>
      </c>
      <c r="BJ91" s="25">
        <f t="shared" si="97"/>
        <v>1</v>
      </c>
      <c r="BK91" s="25">
        <f t="shared" si="97"/>
        <v>1</v>
      </c>
      <c r="BL91" s="25">
        <f t="shared" si="97"/>
        <v>1</v>
      </c>
      <c r="BM91" s="25">
        <f t="shared" si="97"/>
        <v>1</v>
      </c>
      <c r="BN91" s="25">
        <f t="shared" si="97"/>
        <v>1</v>
      </c>
      <c r="BO91" s="8">
        <f t="shared" si="5"/>
        <v>7</v>
      </c>
      <c r="BP91" s="8">
        <f t="shared" si="6"/>
        <v>7</v>
      </c>
      <c r="BQ91" s="8">
        <f t="shared" si="7"/>
        <v>7</v>
      </c>
      <c r="BR91" s="8">
        <f t="shared" si="8"/>
        <v>10</v>
      </c>
      <c r="BS91" s="8">
        <f t="shared" si="9"/>
        <v>31</v>
      </c>
      <c r="BT91" s="10"/>
      <c r="BU91" s="8"/>
    </row>
    <row r="92" spans="1:73" ht="16.5" customHeight="1" thickBot="1">
      <c r="A92" s="201"/>
      <c r="B92" s="203"/>
      <c r="C92" s="199"/>
      <c r="D92" s="205"/>
      <c r="E92" s="209"/>
      <c r="F92" s="207"/>
      <c r="G92" s="32"/>
      <c r="H92" s="155"/>
      <c r="I92" s="155"/>
      <c r="J92" s="155"/>
      <c r="K92" s="155"/>
      <c r="L92" s="155"/>
      <c r="M92" s="155"/>
      <c r="N92" s="155"/>
      <c r="O92" s="155"/>
      <c r="P92" s="155"/>
      <c r="Q92" s="155"/>
      <c r="R92" s="155"/>
      <c r="S92" s="155"/>
      <c r="T92" s="155"/>
      <c r="U92" s="155"/>
      <c r="V92" s="155"/>
      <c r="W92" s="155"/>
      <c r="X92" s="155"/>
      <c r="Y92" s="155"/>
      <c r="Z92" s="155"/>
      <c r="AA92" s="155"/>
      <c r="AB92" s="155"/>
      <c r="AC92" s="160" t="e">
        <f>VLOOKUP(A91,#REF!,3,FALSE)</f>
        <v>#REF!</v>
      </c>
      <c r="AD92" s="161"/>
      <c r="AE92" s="155"/>
      <c r="AF92" s="164"/>
      <c r="AG92" s="132" t="s">
        <v>54</v>
      </c>
      <c r="AH92" s="132"/>
      <c r="AI92" s="132"/>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P92" s="8"/>
      <c r="BQ92" s="8"/>
      <c r="BR92" s="8"/>
      <c r="BS92" s="8"/>
      <c r="BT92" s="8"/>
      <c r="BU92" s="8"/>
    </row>
    <row r="93" spans="1:73" ht="16.5" thickTop="1">
      <c r="A93" s="200" t="s">
        <v>96</v>
      </c>
      <c r="B93" s="202" t="s">
        <v>18</v>
      </c>
      <c r="C93" s="198">
        <v>0</v>
      </c>
      <c r="D93" s="204">
        <v>22477</v>
      </c>
      <c r="E93" s="208">
        <v>40787</v>
      </c>
      <c r="F93" s="206">
        <v>40877</v>
      </c>
      <c r="G93" s="32">
        <f>(F93-E93)+1</f>
        <v>91</v>
      </c>
      <c r="H93" s="155">
        <f t="shared" ref="H93:W93" si="98">(IF(MAX(MIN(DATE(YEAR(H$7),MONTH(H$7)+1,0),$F93)-MAX(DATE(YEAR(H$7),MONTH(H$7),1),$E93)+1,0)=0,"0",MAX(MIN(DATE(YEAR(H$7),MONTH(H$7)+1,0),$F93)-MAX(DATE(YEAR(H$7),MONTH(H$7),1),$E93)+1,0))/$G93)*$D93</f>
        <v>0</v>
      </c>
      <c r="I93" s="155">
        <f t="shared" si="98"/>
        <v>0</v>
      </c>
      <c r="J93" s="155">
        <f t="shared" si="98"/>
        <v>0</v>
      </c>
      <c r="K93" s="155">
        <f t="shared" si="98"/>
        <v>0</v>
      </c>
      <c r="L93" s="155">
        <f t="shared" si="98"/>
        <v>0</v>
      </c>
      <c r="M93" s="155">
        <f t="shared" si="98"/>
        <v>0</v>
      </c>
      <c r="N93" s="155">
        <f t="shared" si="98"/>
        <v>0</v>
      </c>
      <c r="O93" s="155">
        <f t="shared" si="98"/>
        <v>7410</v>
      </c>
      <c r="P93" s="155">
        <f t="shared" si="98"/>
        <v>7657</v>
      </c>
      <c r="Q93" s="155">
        <f t="shared" si="98"/>
        <v>7410</v>
      </c>
      <c r="R93" s="155">
        <f t="shared" si="98"/>
        <v>0</v>
      </c>
      <c r="S93" s="155">
        <f t="shared" si="98"/>
        <v>0</v>
      </c>
      <c r="T93" s="155">
        <f t="shared" si="98"/>
        <v>0</v>
      </c>
      <c r="U93" s="155">
        <f t="shared" si="98"/>
        <v>0</v>
      </c>
      <c r="V93" s="155">
        <f t="shared" si="98"/>
        <v>0</v>
      </c>
      <c r="W93" s="155">
        <f t="shared" si="98"/>
        <v>0</v>
      </c>
      <c r="X93" s="155"/>
      <c r="Y93" s="155">
        <v>0.74</v>
      </c>
      <c r="Z93" s="155" t="e">
        <f>Z75+13</f>
        <v>#REF!</v>
      </c>
      <c r="AA93" s="155">
        <f>SUM(K93:W93)-G93</f>
        <v>22386</v>
      </c>
      <c r="AB93" s="155"/>
      <c r="AC93" s="160">
        <f t="shared" si="12"/>
        <v>0</v>
      </c>
      <c r="AD93" s="161">
        <f t="shared" si="13"/>
        <v>0</v>
      </c>
      <c r="AE93" s="155">
        <f t="shared" si="14"/>
        <v>0</v>
      </c>
      <c r="AF93" s="164">
        <f t="shared" si="15"/>
        <v>0</v>
      </c>
      <c r="AG93" s="132" t="s">
        <v>55</v>
      </c>
      <c r="AH93" s="132">
        <f>SUBTOTAL(9,H93:W93)-D93</f>
        <v>0</v>
      </c>
      <c r="AI93" s="132"/>
      <c r="AJ93" s="25">
        <f t="shared" ref="AJ93:BN93" si="99">IF(AND(AJ$7&gt;=$E93,AJ$7&lt;=$F93),1,0)</f>
        <v>0</v>
      </c>
      <c r="AK93" s="25">
        <f t="shared" si="99"/>
        <v>0</v>
      </c>
      <c r="AL93" s="25">
        <f t="shared" si="99"/>
        <v>0</v>
      </c>
      <c r="AM93" s="25">
        <f t="shared" si="99"/>
        <v>0</v>
      </c>
      <c r="AN93" s="25">
        <f t="shared" si="99"/>
        <v>0</v>
      </c>
      <c r="AO93" s="25">
        <f t="shared" si="99"/>
        <v>0</v>
      </c>
      <c r="AP93" s="25">
        <f t="shared" si="99"/>
        <v>0</v>
      </c>
      <c r="AQ93" s="25">
        <f t="shared" si="99"/>
        <v>0</v>
      </c>
      <c r="AR93" s="25">
        <f t="shared" si="99"/>
        <v>0</v>
      </c>
      <c r="AS93" s="25">
        <f t="shared" si="99"/>
        <v>0</v>
      </c>
      <c r="AT93" s="25">
        <f t="shared" si="99"/>
        <v>0</v>
      </c>
      <c r="AU93" s="25">
        <f t="shared" si="99"/>
        <v>0</v>
      </c>
      <c r="AV93" s="25">
        <f t="shared" si="99"/>
        <v>0</v>
      </c>
      <c r="AW93" s="25">
        <f t="shared" si="99"/>
        <v>0</v>
      </c>
      <c r="AX93" s="25">
        <f t="shared" si="99"/>
        <v>0</v>
      </c>
      <c r="AY93" s="25">
        <f t="shared" si="99"/>
        <v>0</v>
      </c>
      <c r="AZ93" s="25">
        <f t="shared" si="99"/>
        <v>0</v>
      </c>
      <c r="BA93" s="25">
        <f t="shared" si="99"/>
        <v>0</v>
      </c>
      <c r="BB93" s="25">
        <f t="shared" si="99"/>
        <v>0</v>
      </c>
      <c r="BC93" s="25">
        <f t="shared" si="99"/>
        <v>0</v>
      </c>
      <c r="BD93" s="25">
        <f t="shared" si="99"/>
        <v>0</v>
      </c>
      <c r="BE93" s="25">
        <f t="shared" si="99"/>
        <v>0</v>
      </c>
      <c r="BF93" s="25">
        <f t="shared" si="99"/>
        <v>0</v>
      </c>
      <c r="BG93" s="25">
        <f t="shared" si="99"/>
        <v>0</v>
      </c>
      <c r="BH93" s="25">
        <f t="shared" si="99"/>
        <v>0</v>
      </c>
      <c r="BI93" s="25">
        <f t="shared" si="99"/>
        <v>0</v>
      </c>
      <c r="BJ93" s="25">
        <f t="shared" si="99"/>
        <v>0</v>
      </c>
      <c r="BK93" s="25">
        <f t="shared" si="99"/>
        <v>0</v>
      </c>
      <c r="BL93" s="25">
        <f t="shared" si="99"/>
        <v>0</v>
      </c>
      <c r="BM93" s="25">
        <f t="shared" si="99"/>
        <v>0</v>
      </c>
      <c r="BN93" s="25">
        <f t="shared" si="99"/>
        <v>0</v>
      </c>
      <c r="BO93" s="8">
        <f t="shared" si="5"/>
        <v>0</v>
      </c>
      <c r="BP93" s="8">
        <f t="shared" si="6"/>
        <v>0</v>
      </c>
      <c r="BQ93" s="8">
        <f t="shared" si="7"/>
        <v>0</v>
      </c>
      <c r="BR93" s="8">
        <f t="shared" si="8"/>
        <v>0</v>
      </c>
      <c r="BS93" s="8">
        <f t="shared" si="9"/>
        <v>0</v>
      </c>
      <c r="BT93" s="10"/>
      <c r="BU93" s="10"/>
    </row>
    <row r="94" spans="1:73" ht="15.75" customHeight="1">
      <c r="A94" s="201"/>
      <c r="B94" s="203"/>
      <c r="C94" s="199"/>
      <c r="D94" s="205"/>
      <c r="E94" s="209"/>
      <c r="F94" s="207"/>
      <c r="G94" s="32"/>
      <c r="H94" s="155"/>
      <c r="I94" s="155"/>
      <c r="J94" s="155"/>
      <c r="K94" s="155"/>
      <c r="L94" s="155"/>
      <c r="M94" s="155"/>
      <c r="N94" s="155"/>
      <c r="O94" s="155"/>
      <c r="P94" s="155"/>
      <c r="Q94" s="155"/>
      <c r="R94" s="155"/>
      <c r="S94" s="155"/>
      <c r="T94" s="155"/>
      <c r="U94" s="155"/>
      <c r="V94" s="155"/>
      <c r="W94" s="155"/>
      <c r="X94" s="155"/>
      <c r="Y94" s="155"/>
      <c r="Z94" s="155"/>
      <c r="AA94" s="155"/>
      <c r="AB94" s="155"/>
      <c r="AC94" s="160" t="e">
        <f>VLOOKUP(A93,#REF!,3,FALSE)</f>
        <v>#REF!</v>
      </c>
      <c r="AD94" s="161"/>
      <c r="AE94" s="155"/>
      <c r="AF94" s="164"/>
      <c r="AG94" s="132" t="s">
        <v>54</v>
      </c>
      <c r="AH94" s="132"/>
      <c r="AI94" s="132"/>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P94" s="8"/>
      <c r="BQ94" s="8"/>
      <c r="BR94" s="8"/>
      <c r="BS94" s="8"/>
      <c r="BT94" s="10"/>
      <c r="BU94" s="10"/>
    </row>
    <row r="95" spans="1:73" ht="23.25" thickBot="1">
      <c r="A95" s="51" t="s">
        <v>19</v>
      </c>
      <c r="B95" s="52"/>
      <c r="C95" s="53"/>
      <c r="D95" s="54"/>
      <c r="E95" s="55"/>
      <c r="F95" s="56"/>
      <c r="G95" s="32">
        <f>(F95-E95)+1</f>
        <v>1</v>
      </c>
      <c r="H95" s="155">
        <f t="shared" ref="H95:W96" si="100">(IF(MAX(MIN(DATE(YEAR(H$7),MONTH(H$7)+1,0),$F95)-MAX(DATE(YEAR(H$7),MONTH(H$7),1),$E95)+1,0)=0,"0",MAX(MIN(DATE(YEAR(H$7),MONTH(H$7)+1,0),$F95)-MAX(DATE(YEAR(H$7),MONTH(H$7),1),$E95)+1,0))/$G95)*$D95</f>
        <v>0</v>
      </c>
      <c r="I95" s="155">
        <f t="shared" si="100"/>
        <v>0</v>
      </c>
      <c r="J95" s="155">
        <f t="shared" si="100"/>
        <v>0</v>
      </c>
      <c r="K95" s="155">
        <f t="shared" si="100"/>
        <v>0</v>
      </c>
      <c r="L95" s="155">
        <f t="shared" si="100"/>
        <v>0</v>
      </c>
      <c r="M95" s="155">
        <f t="shared" si="100"/>
        <v>0</v>
      </c>
      <c r="N95" s="155">
        <f t="shared" si="100"/>
        <v>0</v>
      </c>
      <c r="O95" s="155">
        <f t="shared" si="100"/>
        <v>0</v>
      </c>
      <c r="P95" s="155">
        <f t="shared" si="100"/>
        <v>0</v>
      </c>
      <c r="Q95" s="155">
        <f t="shared" si="100"/>
        <v>0</v>
      </c>
      <c r="R95" s="155">
        <f t="shared" si="100"/>
        <v>0</v>
      </c>
      <c r="S95" s="155">
        <f t="shared" si="100"/>
        <v>0</v>
      </c>
      <c r="T95" s="155">
        <f t="shared" si="100"/>
        <v>0</v>
      </c>
      <c r="U95" s="155">
        <f t="shared" si="100"/>
        <v>0</v>
      </c>
      <c r="V95" s="155">
        <f t="shared" si="100"/>
        <v>0</v>
      </c>
      <c r="W95" s="155">
        <f t="shared" si="100"/>
        <v>0</v>
      </c>
      <c r="X95" s="155"/>
      <c r="Y95" s="155">
        <v>0.73</v>
      </c>
      <c r="Z95" s="155" t="e">
        <f>Z77+13</f>
        <v>#REF!</v>
      </c>
      <c r="AA95" s="155">
        <f>SUM(K95:W95)-G95</f>
        <v>-1</v>
      </c>
      <c r="AB95" s="155"/>
      <c r="AC95" s="160">
        <f t="shared" si="12"/>
        <v>0</v>
      </c>
      <c r="AD95" s="161">
        <f t="shared" si="13"/>
        <v>0</v>
      </c>
      <c r="AE95" s="155">
        <f t="shared" si="14"/>
        <v>0</v>
      </c>
      <c r="AF95" s="164">
        <f t="shared" si="15"/>
        <v>0</v>
      </c>
      <c r="AG95" s="132"/>
      <c r="AH95" s="132"/>
      <c r="AI95" s="132"/>
      <c r="AJ95" s="25">
        <f t="shared" ref="AJ95:AS96" si="101">IF(AND(AJ$7&gt;=$E95,AJ$7&lt;=$F95),1,0)</f>
        <v>0</v>
      </c>
      <c r="AK95" s="25">
        <f t="shared" si="101"/>
        <v>0</v>
      </c>
      <c r="AL95" s="25">
        <f t="shared" si="101"/>
        <v>0</v>
      </c>
      <c r="AM95" s="25">
        <f t="shared" si="101"/>
        <v>0</v>
      </c>
      <c r="AN95" s="25">
        <f t="shared" si="101"/>
        <v>0</v>
      </c>
      <c r="AO95" s="25">
        <f t="shared" si="101"/>
        <v>0</v>
      </c>
      <c r="AP95" s="25">
        <f t="shared" si="101"/>
        <v>0</v>
      </c>
      <c r="AQ95" s="25">
        <f t="shared" si="101"/>
        <v>0</v>
      </c>
      <c r="AR95" s="25">
        <f t="shared" si="101"/>
        <v>0</v>
      </c>
      <c r="AS95" s="25">
        <f t="shared" si="101"/>
        <v>0</v>
      </c>
      <c r="AT95" s="25">
        <f t="shared" ref="AT95:BC96" si="102">IF(AND(AT$7&gt;=$E95,AT$7&lt;=$F95),1,0)</f>
        <v>0</v>
      </c>
      <c r="AU95" s="25">
        <f t="shared" si="102"/>
        <v>0</v>
      </c>
      <c r="AV95" s="25">
        <f t="shared" si="102"/>
        <v>0</v>
      </c>
      <c r="AW95" s="25">
        <f t="shared" si="102"/>
        <v>0</v>
      </c>
      <c r="AX95" s="25">
        <f t="shared" si="102"/>
        <v>0</v>
      </c>
      <c r="AY95" s="25">
        <f t="shared" si="102"/>
        <v>0</v>
      </c>
      <c r="AZ95" s="25">
        <f t="shared" si="102"/>
        <v>0</v>
      </c>
      <c r="BA95" s="25">
        <f t="shared" si="102"/>
        <v>0</v>
      </c>
      <c r="BB95" s="25">
        <f t="shared" si="102"/>
        <v>0</v>
      </c>
      <c r="BC95" s="25">
        <f t="shared" si="102"/>
        <v>0</v>
      </c>
      <c r="BD95" s="25">
        <f t="shared" ref="BD95:BN96" si="103">IF(AND(BD$7&gt;=$E95,BD$7&lt;=$F95),1,0)</f>
        <v>0</v>
      </c>
      <c r="BE95" s="25">
        <f t="shared" si="103"/>
        <v>0</v>
      </c>
      <c r="BF95" s="25">
        <f t="shared" si="103"/>
        <v>0</v>
      </c>
      <c r="BG95" s="25">
        <f t="shared" si="103"/>
        <v>0</v>
      </c>
      <c r="BH95" s="25">
        <f t="shared" si="103"/>
        <v>0</v>
      </c>
      <c r="BI95" s="25">
        <f t="shared" si="103"/>
        <v>0</v>
      </c>
      <c r="BJ95" s="25">
        <f t="shared" si="103"/>
        <v>0</v>
      </c>
      <c r="BK95" s="25">
        <f t="shared" si="103"/>
        <v>0</v>
      </c>
      <c r="BL95" s="25">
        <f t="shared" si="103"/>
        <v>0</v>
      </c>
      <c r="BM95" s="25">
        <f t="shared" si="103"/>
        <v>0</v>
      </c>
      <c r="BN95" s="25">
        <f t="shared" si="103"/>
        <v>0</v>
      </c>
      <c r="BO95" s="8">
        <f t="shared" si="5"/>
        <v>0</v>
      </c>
      <c r="BP95" s="8">
        <f t="shared" si="6"/>
        <v>0</v>
      </c>
      <c r="BQ95" s="8">
        <f t="shared" si="7"/>
        <v>0</v>
      </c>
      <c r="BR95" s="8">
        <f t="shared" si="8"/>
        <v>0</v>
      </c>
      <c r="BS95" s="8">
        <f t="shared" si="9"/>
        <v>0</v>
      </c>
      <c r="BT95" s="10"/>
      <c r="BU95" s="8"/>
    </row>
    <row r="96" spans="1:73" ht="16.5" thickTop="1">
      <c r="A96" s="200" t="s">
        <v>97</v>
      </c>
      <c r="B96" s="202" t="s">
        <v>26</v>
      </c>
      <c r="C96" s="198">
        <v>0.95</v>
      </c>
      <c r="D96" s="204">
        <v>10720.5</v>
      </c>
      <c r="E96" s="208">
        <v>40575</v>
      </c>
      <c r="F96" s="206">
        <v>40722</v>
      </c>
      <c r="G96" s="32">
        <f>(F96-E96)+1</f>
        <v>148</v>
      </c>
      <c r="H96" s="155">
        <f t="shared" si="100"/>
        <v>2028.2027027027027</v>
      </c>
      <c r="I96" s="155">
        <f t="shared" si="100"/>
        <v>2245.510135135135</v>
      </c>
      <c r="J96" s="155">
        <f t="shared" si="100"/>
        <v>2173.0743243243246</v>
      </c>
      <c r="K96" s="155">
        <f t="shared" si="100"/>
        <v>2245.510135135135</v>
      </c>
      <c r="L96" s="155">
        <f t="shared" si="100"/>
        <v>2028.2027027027027</v>
      </c>
      <c r="M96" s="155">
        <f t="shared" si="100"/>
        <v>0</v>
      </c>
      <c r="N96" s="155">
        <f t="shared" si="100"/>
        <v>0</v>
      </c>
      <c r="O96" s="155">
        <f t="shared" si="100"/>
        <v>0</v>
      </c>
      <c r="P96" s="155">
        <f t="shared" si="100"/>
        <v>0</v>
      </c>
      <c r="Q96" s="155">
        <f t="shared" si="100"/>
        <v>0</v>
      </c>
      <c r="R96" s="155">
        <f t="shared" si="100"/>
        <v>0</v>
      </c>
      <c r="S96" s="155">
        <f t="shared" si="100"/>
        <v>0</v>
      </c>
      <c r="T96" s="155">
        <f t="shared" si="100"/>
        <v>0</v>
      </c>
      <c r="U96" s="155">
        <f t="shared" si="100"/>
        <v>0</v>
      </c>
      <c r="V96" s="155">
        <f t="shared" si="100"/>
        <v>0</v>
      </c>
      <c r="W96" s="155">
        <f t="shared" si="100"/>
        <v>0</v>
      </c>
      <c r="X96" s="155"/>
      <c r="Y96" s="155">
        <v>0.82</v>
      </c>
      <c r="Z96" s="155" t="e">
        <f>#REF!+13</f>
        <v>#REF!</v>
      </c>
      <c r="AA96" s="155">
        <f>SUM(K96:W96)-G96</f>
        <v>4125.7128378378375</v>
      </c>
      <c r="AB96" s="155"/>
      <c r="AC96" s="160">
        <f t="shared" si="12"/>
        <v>507.05067567567562</v>
      </c>
      <c r="AD96" s="161">
        <f t="shared" si="13"/>
        <v>507.05067567567562</v>
      </c>
      <c r="AE96" s="155">
        <f t="shared" si="14"/>
        <v>507.05067567567562</v>
      </c>
      <c r="AF96" s="164">
        <f t="shared" si="15"/>
        <v>724.35810810810801</v>
      </c>
      <c r="AG96" s="132" t="s">
        <v>55</v>
      </c>
      <c r="AH96" s="132">
        <f>SUBTOTAL(9,H96:W96)-D96</f>
        <v>0</v>
      </c>
      <c r="AI96" s="132"/>
      <c r="AJ96" s="25">
        <f t="shared" si="101"/>
        <v>1</v>
      </c>
      <c r="AK96" s="25">
        <f t="shared" si="101"/>
        <v>1</v>
      </c>
      <c r="AL96" s="25">
        <f t="shared" si="101"/>
        <v>1</v>
      </c>
      <c r="AM96" s="25">
        <f t="shared" si="101"/>
        <v>1</v>
      </c>
      <c r="AN96" s="25">
        <f t="shared" si="101"/>
        <v>1</v>
      </c>
      <c r="AO96" s="25">
        <f t="shared" si="101"/>
        <v>1</v>
      </c>
      <c r="AP96" s="25">
        <f t="shared" si="101"/>
        <v>1</v>
      </c>
      <c r="AQ96" s="25">
        <f t="shared" si="101"/>
        <v>1</v>
      </c>
      <c r="AR96" s="25">
        <f t="shared" si="101"/>
        <v>1</v>
      </c>
      <c r="AS96" s="25">
        <f t="shared" si="101"/>
        <v>1</v>
      </c>
      <c r="AT96" s="25">
        <f t="shared" si="102"/>
        <v>1</v>
      </c>
      <c r="AU96" s="25">
        <f t="shared" si="102"/>
        <v>1</v>
      </c>
      <c r="AV96" s="25">
        <f t="shared" si="102"/>
        <v>1</v>
      </c>
      <c r="AW96" s="25">
        <f t="shared" si="102"/>
        <v>1</v>
      </c>
      <c r="AX96" s="25">
        <f t="shared" si="102"/>
        <v>1</v>
      </c>
      <c r="AY96" s="25">
        <f t="shared" si="102"/>
        <v>1</v>
      </c>
      <c r="AZ96" s="25">
        <f t="shared" si="102"/>
        <v>1</v>
      </c>
      <c r="BA96" s="25">
        <f t="shared" si="102"/>
        <v>1</v>
      </c>
      <c r="BB96" s="25">
        <f t="shared" si="102"/>
        <v>1</v>
      </c>
      <c r="BC96" s="25">
        <f t="shared" si="102"/>
        <v>1</v>
      </c>
      <c r="BD96" s="25">
        <f t="shared" si="103"/>
        <v>1</v>
      </c>
      <c r="BE96" s="25">
        <f t="shared" si="103"/>
        <v>1</v>
      </c>
      <c r="BF96" s="25">
        <f t="shared" si="103"/>
        <v>1</v>
      </c>
      <c r="BG96" s="25">
        <f t="shared" si="103"/>
        <v>1</v>
      </c>
      <c r="BH96" s="25">
        <f t="shared" si="103"/>
        <v>1</v>
      </c>
      <c r="BI96" s="25">
        <f t="shared" si="103"/>
        <v>1</v>
      </c>
      <c r="BJ96" s="25">
        <f t="shared" si="103"/>
        <v>1</v>
      </c>
      <c r="BK96" s="25">
        <f t="shared" si="103"/>
        <v>1</v>
      </c>
      <c r="BL96" s="25">
        <f t="shared" si="103"/>
        <v>1</v>
      </c>
      <c r="BM96" s="25">
        <f t="shared" si="103"/>
        <v>1</v>
      </c>
      <c r="BN96" s="25">
        <f t="shared" si="103"/>
        <v>1</v>
      </c>
      <c r="BO96" s="8">
        <f t="shared" si="5"/>
        <v>7</v>
      </c>
      <c r="BP96" s="8">
        <f t="shared" si="6"/>
        <v>7</v>
      </c>
      <c r="BQ96" s="8">
        <f t="shared" si="7"/>
        <v>7</v>
      </c>
      <c r="BR96" s="8">
        <f t="shared" si="8"/>
        <v>10</v>
      </c>
      <c r="BS96" s="8">
        <f t="shared" si="9"/>
        <v>31</v>
      </c>
      <c r="BT96" s="10"/>
      <c r="BU96" s="10"/>
    </row>
    <row r="97" spans="1:73" ht="16.5" customHeight="1" thickBot="1">
      <c r="A97" s="201"/>
      <c r="B97" s="203"/>
      <c r="C97" s="199"/>
      <c r="D97" s="205"/>
      <c r="E97" s="209"/>
      <c r="F97" s="207"/>
      <c r="G97" s="32"/>
      <c r="H97" s="155"/>
      <c r="I97" s="155"/>
      <c r="J97" s="155"/>
      <c r="K97" s="155"/>
      <c r="L97" s="155"/>
      <c r="M97" s="155"/>
      <c r="N97" s="155"/>
      <c r="O97" s="155"/>
      <c r="P97" s="155"/>
      <c r="Q97" s="155"/>
      <c r="R97" s="155"/>
      <c r="S97" s="155"/>
      <c r="T97" s="155"/>
      <c r="U97" s="155"/>
      <c r="V97" s="155"/>
      <c r="W97" s="155"/>
      <c r="X97" s="155"/>
      <c r="Y97" s="155"/>
      <c r="Z97" s="155"/>
      <c r="AA97" s="155"/>
      <c r="AB97" s="155"/>
      <c r="AC97" s="160" t="e">
        <f>VLOOKUP(A96,#REF!,3,FALSE)</f>
        <v>#REF!</v>
      </c>
      <c r="AD97" s="161"/>
      <c r="AE97" s="155"/>
      <c r="AF97" s="164"/>
      <c r="AG97" s="132" t="s">
        <v>54</v>
      </c>
      <c r="AH97" s="132"/>
      <c r="AI97" s="132"/>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P97" s="8"/>
      <c r="BQ97" s="8"/>
      <c r="BR97" s="8"/>
      <c r="BS97" s="8"/>
      <c r="BT97" s="10"/>
      <c r="BU97" s="10"/>
    </row>
    <row r="98" spans="1:73" ht="16.5" thickTop="1">
      <c r="A98" s="200" t="s">
        <v>100</v>
      </c>
      <c r="B98" s="202" t="s">
        <v>50</v>
      </c>
      <c r="C98" s="198">
        <v>0.757986338156032</v>
      </c>
      <c r="D98" s="204">
        <v>190608.75</v>
      </c>
      <c r="E98" s="208">
        <v>40575</v>
      </c>
      <c r="F98" s="206">
        <v>40785</v>
      </c>
      <c r="G98" s="32">
        <f>(F98-E98)+1</f>
        <v>211</v>
      </c>
      <c r="H98" s="155">
        <f t="shared" ref="H98:W98" si="104">(IF(MAX(MIN(DATE(YEAR(H$7),MONTH(H$7)+1,0),$F98)-MAX(DATE(YEAR(H$7),MONTH(H$7),1),$E98)+1,0)=0,"0",MAX(MIN(DATE(YEAR(H$7),MONTH(H$7)+1,0),$F98)-MAX(DATE(YEAR(H$7),MONTH(H$7),1),$E98)+1,0))/$G98)*$D98</f>
        <v>25294.052132701425</v>
      </c>
      <c r="I98" s="155">
        <f t="shared" si="104"/>
        <v>28004.129146919429</v>
      </c>
      <c r="J98" s="155">
        <f t="shared" si="104"/>
        <v>27100.770142180096</v>
      </c>
      <c r="K98" s="155">
        <f t="shared" si="104"/>
        <v>28004.129146919429</v>
      </c>
      <c r="L98" s="155">
        <f t="shared" si="104"/>
        <v>27100.770142180096</v>
      </c>
      <c r="M98" s="155">
        <f t="shared" si="104"/>
        <v>28004.129146919429</v>
      </c>
      <c r="N98" s="155">
        <f t="shared" si="104"/>
        <v>27100.770142180096</v>
      </c>
      <c r="O98" s="155">
        <f t="shared" si="104"/>
        <v>0</v>
      </c>
      <c r="P98" s="155">
        <f t="shared" si="104"/>
        <v>0</v>
      </c>
      <c r="Q98" s="155">
        <f t="shared" si="104"/>
        <v>0</v>
      </c>
      <c r="R98" s="155">
        <f t="shared" si="104"/>
        <v>0</v>
      </c>
      <c r="S98" s="155">
        <f t="shared" si="104"/>
        <v>0</v>
      </c>
      <c r="T98" s="155">
        <f t="shared" si="104"/>
        <v>0</v>
      </c>
      <c r="U98" s="155">
        <f t="shared" si="104"/>
        <v>0</v>
      </c>
      <c r="V98" s="155">
        <f t="shared" si="104"/>
        <v>0</v>
      </c>
      <c r="W98" s="155">
        <f t="shared" si="104"/>
        <v>0</v>
      </c>
      <c r="X98" s="155"/>
      <c r="Y98" s="155">
        <v>0.77</v>
      </c>
      <c r="Z98" s="155" t="e">
        <f>Z81+13</f>
        <v>#REF!</v>
      </c>
      <c r="AA98" s="155">
        <f>SUM(K98:W98)-G98</f>
        <v>109998.79857819906</v>
      </c>
      <c r="AB98" s="155"/>
      <c r="AC98" s="160">
        <f t="shared" si="12"/>
        <v>6323.5130331753544</v>
      </c>
      <c r="AD98" s="161">
        <f t="shared" si="13"/>
        <v>6323.5130331753544</v>
      </c>
      <c r="AE98" s="155">
        <f t="shared" si="14"/>
        <v>6323.5130331753544</v>
      </c>
      <c r="AF98" s="164">
        <f t="shared" si="15"/>
        <v>9033.5900473933634</v>
      </c>
      <c r="AG98" s="132" t="s">
        <v>55</v>
      </c>
      <c r="AH98" s="132">
        <f>SUBTOTAL(9,H98:W98)-D98</f>
        <v>0</v>
      </c>
      <c r="AI98" s="132"/>
      <c r="AJ98" s="25">
        <f t="shared" ref="AJ98:BN98" si="105">IF(AND(AJ$7&gt;=$E98,AJ$7&lt;=$F98),1,0)</f>
        <v>1</v>
      </c>
      <c r="AK98" s="25">
        <f t="shared" si="105"/>
        <v>1</v>
      </c>
      <c r="AL98" s="25">
        <f t="shared" si="105"/>
        <v>1</v>
      </c>
      <c r="AM98" s="25">
        <f t="shared" si="105"/>
        <v>1</v>
      </c>
      <c r="AN98" s="25">
        <f t="shared" si="105"/>
        <v>1</v>
      </c>
      <c r="AO98" s="25">
        <f t="shared" si="105"/>
        <v>1</v>
      </c>
      <c r="AP98" s="25">
        <f t="shared" si="105"/>
        <v>1</v>
      </c>
      <c r="AQ98" s="25">
        <f t="shared" si="105"/>
        <v>1</v>
      </c>
      <c r="AR98" s="25">
        <f t="shared" si="105"/>
        <v>1</v>
      </c>
      <c r="AS98" s="25">
        <f t="shared" si="105"/>
        <v>1</v>
      </c>
      <c r="AT98" s="25">
        <f t="shared" si="105"/>
        <v>1</v>
      </c>
      <c r="AU98" s="25">
        <f t="shared" si="105"/>
        <v>1</v>
      </c>
      <c r="AV98" s="25">
        <f t="shared" si="105"/>
        <v>1</v>
      </c>
      <c r="AW98" s="25">
        <f t="shared" si="105"/>
        <v>1</v>
      </c>
      <c r="AX98" s="25">
        <f t="shared" si="105"/>
        <v>1</v>
      </c>
      <c r="AY98" s="25">
        <f t="shared" si="105"/>
        <v>1</v>
      </c>
      <c r="AZ98" s="25">
        <f t="shared" si="105"/>
        <v>1</v>
      </c>
      <c r="BA98" s="25">
        <f t="shared" si="105"/>
        <v>1</v>
      </c>
      <c r="BB98" s="25">
        <f t="shared" si="105"/>
        <v>1</v>
      </c>
      <c r="BC98" s="25">
        <f t="shared" si="105"/>
        <v>1</v>
      </c>
      <c r="BD98" s="25">
        <f t="shared" si="105"/>
        <v>1</v>
      </c>
      <c r="BE98" s="25">
        <f t="shared" si="105"/>
        <v>1</v>
      </c>
      <c r="BF98" s="25">
        <f t="shared" si="105"/>
        <v>1</v>
      </c>
      <c r="BG98" s="25">
        <f t="shared" si="105"/>
        <v>1</v>
      </c>
      <c r="BH98" s="25">
        <f t="shared" si="105"/>
        <v>1</v>
      </c>
      <c r="BI98" s="25">
        <f t="shared" si="105"/>
        <v>1</v>
      </c>
      <c r="BJ98" s="25">
        <f t="shared" si="105"/>
        <v>1</v>
      </c>
      <c r="BK98" s="25">
        <f t="shared" si="105"/>
        <v>1</v>
      </c>
      <c r="BL98" s="25">
        <f t="shared" si="105"/>
        <v>1</v>
      </c>
      <c r="BM98" s="25">
        <f t="shared" si="105"/>
        <v>1</v>
      </c>
      <c r="BN98" s="25">
        <f t="shared" si="105"/>
        <v>1</v>
      </c>
      <c r="BO98" s="8">
        <f t="shared" si="5"/>
        <v>7</v>
      </c>
      <c r="BP98" s="8">
        <f t="shared" si="6"/>
        <v>7</v>
      </c>
      <c r="BQ98" s="8">
        <f t="shared" si="7"/>
        <v>7</v>
      </c>
      <c r="BR98" s="8">
        <f t="shared" si="8"/>
        <v>10</v>
      </c>
      <c r="BS98" s="8">
        <f t="shared" si="9"/>
        <v>31</v>
      </c>
      <c r="BT98" s="10"/>
      <c r="BU98" s="8"/>
    </row>
    <row r="99" spans="1:73" ht="16.5" customHeight="1" thickBot="1">
      <c r="A99" s="201"/>
      <c r="B99" s="203"/>
      <c r="C99" s="199"/>
      <c r="D99" s="205"/>
      <c r="E99" s="209"/>
      <c r="F99" s="207"/>
      <c r="G99" s="32"/>
      <c r="H99" s="155"/>
      <c r="I99" s="155"/>
      <c r="J99" s="155"/>
      <c r="K99" s="155"/>
      <c r="L99" s="155"/>
      <c r="M99" s="155"/>
      <c r="N99" s="155"/>
      <c r="O99" s="155"/>
      <c r="P99" s="155"/>
      <c r="Q99" s="155"/>
      <c r="R99" s="155"/>
      <c r="S99" s="155"/>
      <c r="T99" s="155"/>
      <c r="U99" s="155"/>
      <c r="V99" s="155"/>
      <c r="W99" s="155"/>
      <c r="X99" s="155"/>
      <c r="Y99" s="155"/>
      <c r="Z99" s="155"/>
      <c r="AA99" s="155"/>
      <c r="AB99" s="155"/>
      <c r="AC99" s="160" t="e">
        <f>VLOOKUP(A98,#REF!,3,FALSE)</f>
        <v>#REF!</v>
      </c>
      <c r="AD99" s="161"/>
      <c r="AE99" s="155"/>
      <c r="AF99" s="164"/>
      <c r="AG99" s="132" t="s">
        <v>54</v>
      </c>
      <c r="AH99" s="132"/>
      <c r="AI99" s="132"/>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P99" s="8"/>
      <c r="BQ99" s="8"/>
      <c r="BR99" s="8"/>
      <c r="BS99" s="8"/>
      <c r="BT99" s="8"/>
      <c r="BU99" s="8"/>
    </row>
    <row r="100" spans="1:73" ht="16.5" thickTop="1">
      <c r="A100" s="200" t="s">
        <v>99</v>
      </c>
      <c r="B100" s="202" t="s">
        <v>20</v>
      </c>
      <c r="C100" s="198">
        <v>0.55665369164898015</v>
      </c>
      <c r="D100" s="204">
        <v>52296</v>
      </c>
      <c r="E100" s="208">
        <v>40575</v>
      </c>
      <c r="F100" s="206">
        <v>40695</v>
      </c>
      <c r="G100" s="32">
        <f>(F100-E100)+1</f>
        <v>121</v>
      </c>
      <c r="H100" s="155">
        <f t="shared" ref="H100:W100" si="106">(IF(MAX(MIN(DATE(YEAR(H$7),MONTH(H$7)+1,0),$F100)-MAX(DATE(YEAR(H$7),MONTH(H$7),1),$E100)+1,0)=0,"0",MAX(MIN(DATE(YEAR(H$7),MONTH(H$7)+1,0),$F100)-MAX(DATE(YEAR(H$7),MONTH(H$7),1),$E100)+1,0))/$G100)*$D100</f>
        <v>12101.553719008265</v>
      </c>
      <c r="I100" s="155">
        <f t="shared" si="106"/>
        <v>13398.148760330578</v>
      </c>
      <c r="J100" s="155">
        <f t="shared" si="106"/>
        <v>12965.950413223141</v>
      </c>
      <c r="K100" s="155">
        <f t="shared" si="106"/>
        <v>13398.148760330578</v>
      </c>
      <c r="L100" s="155">
        <f t="shared" si="106"/>
        <v>432.19834710743805</v>
      </c>
      <c r="M100" s="155">
        <f t="shared" si="106"/>
        <v>0</v>
      </c>
      <c r="N100" s="155">
        <f t="shared" si="106"/>
        <v>0</v>
      </c>
      <c r="O100" s="155">
        <f t="shared" si="106"/>
        <v>0</v>
      </c>
      <c r="P100" s="155">
        <f t="shared" si="106"/>
        <v>0</v>
      </c>
      <c r="Q100" s="155">
        <f t="shared" si="106"/>
        <v>0</v>
      </c>
      <c r="R100" s="155">
        <f t="shared" si="106"/>
        <v>0</v>
      </c>
      <c r="S100" s="155">
        <f t="shared" si="106"/>
        <v>0</v>
      </c>
      <c r="T100" s="155">
        <f t="shared" si="106"/>
        <v>0</v>
      </c>
      <c r="U100" s="155">
        <f t="shared" si="106"/>
        <v>0</v>
      </c>
      <c r="V100" s="155">
        <f t="shared" si="106"/>
        <v>0</v>
      </c>
      <c r="W100" s="155">
        <f t="shared" si="106"/>
        <v>0</v>
      </c>
      <c r="X100" s="155"/>
      <c r="Y100" s="155">
        <v>0.81</v>
      </c>
      <c r="Z100" s="155" t="e">
        <f>Z83+13</f>
        <v>#REF!</v>
      </c>
      <c r="AA100" s="155">
        <f>SUM(K100:W100)-G100</f>
        <v>13709.347107438016</v>
      </c>
      <c r="AB100" s="155"/>
      <c r="AC100" s="160">
        <f t="shared" si="12"/>
        <v>3025.3884297520658</v>
      </c>
      <c r="AD100" s="161">
        <f t="shared" si="13"/>
        <v>3025.3884297520658</v>
      </c>
      <c r="AE100" s="155">
        <f t="shared" si="14"/>
        <v>3025.3884297520658</v>
      </c>
      <c r="AF100" s="164">
        <f t="shared" si="15"/>
        <v>4321.9834710743798</v>
      </c>
      <c r="AG100" s="132" t="s">
        <v>55</v>
      </c>
      <c r="AH100" s="132">
        <f>SUBTOTAL(9,H100:W100)-D100</f>
        <v>0</v>
      </c>
      <c r="AI100" s="132"/>
      <c r="AJ100" s="25">
        <f t="shared" ref="AJ100:BN100" si="107">IF(AND(AJ$7&gt;=$E100,AJ$7&lt;=$F100),1,0)</f>
        <v>1</v>
      </c>
      <c r="AK100" s="25">
        <f t="shared" si="107"/>
        <v>1</v>
      </c>
      <c r="AL100" s="25">
        <f t="shared" si="107"/>
        <v>1</v>
      </c>
      <c r="AM100" s="25">
        <f t="shared" si="107"/>
        <v>1</v>
      </c>
      <c r="AN100" s="25">
        <f t="shared" si="107"/>
        <v>1</v>
      </c>
      <c r="AO100" s="25">
        <f t="shared" si="107"/>
        <v>1</v>
      </c>
      <c r="AP100" s="25">
        <f t="shared" si="107"/>
        <v>1</v>
      </c>
      <c r="AQ100" s="25">
        <f t="shared" si="107"/>
        <v>1</v>
      </c>
      <c r="AR100" s="25">
        <f t="shared" si="107"/>
        <v>1</v>
      </c>
      <c r="AS100" s="25">
        <f t="shared" si="107"/>
        <v>1</v>
      </c>
      <c r="AT100" s="25">
        <f t="shared" si="107"/>
        <v>1</v>
      </c>
      <c r="AU100" s="25">
        <f t="shared" si="107"/>
        <v>1</v>
      </c>
      <c r="AV100" s="25">
        <f t="shared" si="107"/>
        <v>1</v>
      </c>
      <c r="AW100" s="25">
        <f t="shared" si="107"/>
        <v>1</v>
      </c>
      <c r="AX100" s="25">
        <f t="shared" si="107"/>
        <v>1</v>
      </c>
      <c r="AY100" s="25">
        <f t="shared" si="107"/>
        <v>1</v>
      </c>
      <c r="AZ100" s="25">
        <f t="shared" si="107"/>
        <v>1</v>
      </c>
      <c r="BA100" s="25">
        <f t="shared" si="107"/>
        <v>1</v>
      </c>
      <c r="BB100" s="25">
        <f t="shared" si="107"/>
        <v>1</v>
      </c>
      <c r="BC100" s="25">
        <f t="shared" si="107"/>
        <v>1</v>
      </c>
      <c r="BD100" s="25">
        <f t="shared" si="107"/>
        <v>1</v>
      </c>
      <c r="BE100" s="25">
        <f t="shared" si="107"/>
        <v>1</v>
      </c>
      <c r="BF100" s="25">
        <f t="shared" si="107"/>
        <v>1</v>
      </c>
      <c r="BG100" s="25">
        <f t="shared" si="107"/>
        <v>1</v>
      </c>
      <c r="BH100" s="25">
        <f t="shared" si="107"/>
        <v>1</v>
      </c>
      <c r="BI100" s="25">
        <f t="shared" si="107"/>
        <v>1</v>
      </c>
      <c r="BJ100" s="25">
        <f t="shared" si="107"/>
        <v>1</v>
      </c>
      <c r="BK100" s="25">
        <f t="shared" si="107"/>
        <v>1</v>
      </c>
      <c r="BL100" s="25">
        <f t="shared" si="107"/>
        <v>1</v>
      </c>
      <c r="BM100" s="25">
        <f t="shared" si="107"/>
        <v>1</v>
      </c>
      <c r="BN100" s="25">
        <f t="shared" si="107"/>
        <v>1</v>
      </c>
      <c r="BO100" s="8">
        <f t="shared" si="5"/>
        <v>7</v>
      </c>
      <c r="BP100" s="8">
        <f t="shared" si="6"/>
        <v>7</v>
      </c>
      <c r="BQ100" s="8">
        <f t="shared" si="7"/>
        <v>7</v>
      </c>
      <c r="BR100" s="8">
        <f t="shared" si="8"/>
        <v>10</v>
      </c>
      <c r="BS100" s="8">
        <f t="shared" si="9"/>
        <v>31</v>
      </c>
      <c r="BT100" s="10"/>
      <c r="BU100" s="10"/>
    </row>
    <row r="101" spans="1:73" ht="16.5" customHeight="1" thickBot="1">
      <c r="A101" s="201"/>
      <c r="B101" s="203"/>
      <c r="C101" s="199"/>
      <c r="D101" s="205"/>
      <c r="E101" s="209"/>
      <c r="F101" s="207"/>
      <c r="G101" s="32"/>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60" t="e">
        <f>VLOOKUP(A100,#REF!,3,FALSE)</f>
        <v>#REF!</v>
      </c>
      <c r="AD101" s="161"/>
      <c r="AE101" s="155"/>
      <c r="AF101" s="164"/>
      <c r="AG101" s="132" t="s">
        <v>54</v>
      </c>
      <c r="AH101" s="132"/>
      <c r="AI101" s="132"/>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P101" s="8"/>
      <c r="BQ101" s="8"/>
      <c r="BR101" s="8"/>
      <c r="BS101" s="8"/>
      <c r="BT101" s="10"/>
      <c r="BU101" s="10"/>
    </row>
    <row r="102" spans="1:73" ht="16.5" thickTop="1">
      <c r="A102" s="200" t="s">
        <v>98</v>
      </c>
      <c r="B102" s="202" t="s">
        <v>21</v>
      </c>
      <c r="C102" s="198">
        <v>0.95</v>
      </c>
      <c r="D102" s="204">
        <v>3333.3000000000029</v>
      </c>
      <c r="E102" s="208">
        <v>40575</v>
      </c>
      <c r="F102" s="206">
        <v>40637</v>
      </c>
      <c r="G102" s="32">
        <f>(F102-E102)+1</f>
        <v>63</v>
      </c>
      <c r="H102" s="155">
        <f t="shared" ref="H102:W102" si="108">(IF(MAX(MIN(DATE(YEAR(H$7),MONTH(H$7)+1,0),$F102)-MAX(DATE(YEAR(H$7),MONTH(H$7),1),$E102)+1,0)=0,"0",MAX(MIN(DATE(YEAR(H$7),MONTH(H$7)+1,0),$F102)-MAX(DATE(YEAR(H$7),MONTH(H$7),1),$E102)+1,0))/$G102)*$D102</f>
        <v>1481.4666666666678</v>
      </c>
      <c r="I102" s="155">
        <f t="shared" si="108"/>
        <v>1640.1952380952393</v>
      </c>
      <c r="J102" s="155">
        <f t="shared" si="108"/>
        <v>211.63809523809542</v>
      </c>
      <c r="K102" s="155">
        <f t="shared" si="108"/>
        <v>0</v>
      </c>
      <c r="L102" s="155">
        <f t="shared" si="108"/>
        <v>0</v>
      </c>
      <c r="M102" s="155">
        <f t="shared" si="108"/>
        <v>0</v>
      </c>
      <c r="N102" s="155">
        <f t="shared" si="108"/>
        <v>0</v>
      </c>
      <c r="O102" s="155">
        <f t="shared" si="108"/>
        <v>0</v>
      </c>
      <c r="P102" s="155">
        <f t="shared" si="108"/>
        <v>0</v>
      </c>
      <c r="Q102" s="155">
        <f t="shared" si="108"/>
        <v>0</v>
      </c>
      <c r="R102" s="155">
        <f t="shared" si="108"/>
        <v>0</v>
      </c>
      <c r="S102" s="155">
        <f t="shared" si="108"/>
        <v>0</v>
      </c>
      <c r="T102" s="155">
        <f t="shared" si="108"/>
        <v>0</v>
      </c>
      <c r="U102" s="155">
        <f t="shared" si="108"/>
        <v>0</v>
      </c>
      <c r="V102" s="155">
        <f t="shared" si="108"/>
        <v>0</v>
      </c>
      <c r="W102" s="155">
        <f t="shared" si="108"/>
        <v>0</v>
      </c>
      <c r="X102" s="155"/>
      <c r="Y102" s="155">
        <v>0.83</v>
      </c>
      <c r="Z102" s="155" t="e">
        <f>Z85+13</f>
        <v>#REF!</v>
      </c>
      <c r="AA102" s="155">
        <f>SUM(K102:W102)-G102</f>
        <v>-63</v>
      </c>
      <c r="AB102" s="155"/>
      <c r="AC102" s="160">
        <f t="shared" si="12"/>
        <v>0</v>
      </c>
      <c r="AD102" s="161">
        <f t="shared" si="13"/>
        <v>0</v>
      </c>
      <c r="AE102" s="155">
        <f t="shared" si="14"/>
        <v>0</v>
      </c>
      <c r="AF102" s="164">
        <f t="shared" si="15"/>
        <v>0</v>
      </c>
      <c r="AG102" s="132" t="s">
        <v>55</v>
      </c>
      <c r="AH102" s="132">
        <f>SUBTOTAL(9,H102:W102)-D102</f>
        <v>0</v>
      </c>
      <c r="AI102" s="132"/>
      <c r="AJ102" s="25">
        <f t="shared" ref="AJ102:BN102" si="109">IF(AND(AJ$7&gt;=$E102,AJ$7&lt;=$F102),1,0)</f>
        <v>0</v>
      </c>
      <c r="AK102" s="25">
        <f t="shared" si="109"/>
        <v>0</v>
      </c>
      <c r="AL102" s="25">
        <f t="shared" si="109"/>
        <v>0</v>
      </c>
      <c r="AM102" s="25">
        <f t="shared" si="109"/>
        <v>0</v>
      </c>
      <c r="AN102" s="25">
        <f t="shared" si="109"/>
        <v>0</v>
      </c>
      <c r="AO102" s="25">
        <f t="shared" si="109"/>
        <v>0</v>
      </c>
      <c r="AP102" s="25">
        <f t="shared" si="109"/>
        <v>0</v>
      </c>
      <c r="AQ102" s="25">
        <f t="shared" si="109"/>
        <v>0</v>
      </c>
      <c r="AR102" s="25">
        <f t="shared" si="109"/>
        <v>0</v>
      </c>
      <c r="AS102" s="25">
        <f t="shared" si="109"/>
        <v>0</v>
      </c>
      <c r="AT102" s="25">
        <f t="shared" si="109"/>
        <v>0</v>
      </c>
      <c r="AU102" s="25">
        <f t="shared" si="109"/>
        <v>0</v>
      </c>
      <c r="AV102" s="25">
        <f t="shared" si="109"/>
        <v>0</v>
      </c>
      <c r="AW102" s="25">
        <f t="shared" si="109"/>
        <v>0</v>
      </c>
      <c r="AX102" s="25">
        <f t="shared" si="109"/>
        <v>0</v>
      </c>
      <c r="AY102" s="25">
        <f t="shared" si="109"/>
        <v>0</v>
      </c>
      <c r="AZ102" s="25">
        <f t="shared" si="109"/>
        <v>0</v>
      </c>
      <c r="BA102" s="25">
        <f t="shared" si="109"/>
        <v>0</v>
      </c>
      <c r="BB102" s="25">
        <f t="shared" si="109"/>
        <v>0</v>
      </c>
      <c r="BC102" s="25">
        <f t="shared" si="109"/>
        <v>0</v>
      </c>
      <c r="BD102" s="25">
        <f t="shared" si="109"/>
        <v>0</v>
      </c>
      <c r="BE102" s="25">
        <f t="shared" si="109"/>
        <v>0</v>
      </c>
      <c r="BF102" s="25">
        <f t="shared" si="109"/>
        <v>0</v>
      </c>
      <c r="BG102" s="25">
        <f t="shared" si="109"/>
        <v>0</v>
      </c>
      <c r="BH102" s="25">
        <f t="shared" si="109"/>
        <v>0</v>
      </c>
      <c r="BI102" s="25">
        <f t="shared" si="109"/>
        <v>0</v>
      </c>
      <c r="BJ102" s="25">
        <f t="shared" si="109"/>
        <v>0</v>
      </c>
      <c r="BK102" s="25">
        <f t="shared" si="109"/>
        <v>0</v>
      </c>
      <c r="BL102" s="25">
        <f t="shared" si="109"/>
        <v>0</v>
      </c>
      <c r="BM102" s="25">
        <f t="shared" si="109"/>
        <v>0</v>
      </c>
      <c r="BN102" s="25">
        <f t="shared" si="109"/>
        <v>0</v>
      </c>
      <c r="BO102" s="8">
        <f t="shared" si="5"/>
        <v>0</v>
      </c>
      <c r="BP102" s="8">
        <f t="shared" si="6"/>
        <v>0</v>
      </c>
      <c r="BQ102" s="8">
        <f t="shared" si="7"/>
        <v>0</v>
      </c>
      <c r="BR102" s="8">
        <f t="shared" si="8"/>
        <v>0</v>
      </c>
      <c r="BS102" s="8">
        <f t="shared" si="9"/>
        <v>0</v>
      </c>
      <c r="BT102" s="10"/>
      <c r="BU102" s="8"/>
    </row>
    <row r="103" spans="1:73" ht="16.5" customHeight="1" thickBot="1">
      <c r="A103" s="201"/>
      <c r="B103" s="203"/>
      <c r="C103" s="199"/>
      <c r="D103" s="205"/>
      <c r="E103" s="209"/>
      <c r="F103" s="207"/>
      <c r="G103" s="32"/>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60" t="e">
        <f>VLOOKUP(A102,#REF!,3,FALSE)</f>
        <v>#REF!</v>
      </c>
      <c r="AD103" s="161"/>
      <c r="AE103" s="155"/>
      <c r="AF103" s="164"/>
      <c r="AG103" s="132" t="s">
        <v>54</v>
      </c>
      <c r="AH103" s="132"/>
      <c r="AI103" s="132"/>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P103" s="8"/>
      <c r="BQ103" s="8"/>
      <c r="BR103" s="8"/>
      <c r="BS103" s="8"/>
      <c r="BT103" s="8"/>
      <c r="BU103" s="8"/>
    </row>
    <row r="104" spans="1:73" ht="16.5" thickTop="1">
      <c r="A104" s="200" t="s">
        <v>101</v>
      </c>
      <c r="B104" s="202" t="s">
        <v>22</v>
      </c>
      <c r="C104" s="198">
        <v>0.27631546861090545</v>
      </c>
      <c r="D104" s="204">
        <v>777339.49399409012</v>
      </c>
      <c r="E104" s="208">
        <v>40744</v>
      </c>
      <c r="F104" s="206">
        <v>40862</v>
      </c>
      <c r="G104" s="32">
        <f>(F104-E104)+1</f>
        <v>119</v>
      </c>
      <c r="H104" s="155">
        <f t="shared" ref="H104:W104" si="110">(IF(MAX(MIN(DATE(YEAR(H$7),MONTH(H$7)+1,0),$F104)-MAX(DATE(YEAR(H$7),MONTH(H$7),1),$E104)+1,0)=0,"0",MAX(MIN(DATE(YEAR(H$7),MONTH(H$7)+1,0),$F104)-MAX(DATE(YEAR(H$7),MONTH(H$7),1),$E104)+1,0))/$G104)*$D104</f>
        <v>0</v>
      </c>
      <c r="I104" s="155">
        <f t="shared" si="110"/>
        <v>0</v>
      </c>
      <c r="J104" s="155">
        <f t="shared" si="110"/>
        <v>0</v>
      </c>
      <c r="K104" s="155">
        <f t="shared" si="110"/>
        <v>0</v>
      </c>
      <c r="L104" s="155">
        <f t="shared" si="110"/>
        <v>0</v>
      </c>
      <c r="M104" s="155">
        <f t="shared" si="110"/>
        <v>78387.175864950274</v>
      </c>
      <c r="N104" s="155">
        <f t="shared" si="110"/>
        <v>202500.20431778819</v>
      </c>
      <c r="O104" s="155">
        <f t="shared" si="110"/>
        <v>195967.93966237566</v>
      </c>
      <c r="P104" s="155">
        <f t="shared" si="110"/>
        <v>202500.20431778819</v>
      </c>
      <c r="Q104" s="155">
        <f t="shared" si="110"/>
        <v>97983.969831187831</v>
      </c>
      <c r="R104" s="155">
        <f t="shared" si="110"/>
        <v>0</v>
      </c>
      <c r="S104" s="155">
        <f t="shared" si="110"/>
        <v>0</v>
      </c>
      <c r="T104" s="155">
        <f t="shared" si="110"/>
        <v>0</v>
      </c>
      <c r="U104" s="155">
        <f t="shared" si="110"/>
        <v>0</v>
      </c>
      <c r="V104" s="155">
        <f t="shared" si="110"/>
        <v>0</v>
      </c>
      <c r="W104" s="155">
        <f t="shared" si="110"/>
        <v>0</v>
      </c>
      <c r="X104" s="155"/>
      <c r="Y104" s="155">
        <v>0.78</v>
      </c>
      <c r="Z104" s="155" t="e">
        <f>Z87+13</f>
        <v>#REF!</v>
      </c>
      <c r="AA104" s="155">
        <f>SUM(K104:W104)-G104</f>
        <v>777220.49399409012</v>
      </c>
      <c r="AB104" s="155"/>
      <c r="AC104" s="160">
        <f t="shared" si="12"/>
        <v>0</v>
      </c>
      <c r="AD104" s="161">
        <f t="shared" si="13"/>
        <v>0</v>
      </c>
      <c r="AE104" s="155">
        <f t="shared" si="14"/>
        <v>0</v>
      </c>
      <c r="AF104" s="164">
        <f t="shared" si="15"/>
        <v>0</v>
      </c>
      <c r="AG104" s="132" t="s">
        <v>55</v>
      </c>
      <c r="AH104" s="132">
        <f>SUBTOTAL(9,H104:W104)-D104</f>
        <v>0</v>
      </c>
      <c r="AI104" s="132"/>
      <c r="AJ104" s="25">
        <f t="shared" ref="AJ104:BN104" si="111">IF(AND(AJ$7&gt;=$E104,AJ$7&lt;=$F104),1,0)</f>
        <v>0</v>
      </c>
      <c r="AK104" s="25">
        <f t="shared" si="111"/>
        <v>0</v>
      </c>
      <c r="AL104" s="25">
        <f t="shared" si="111"/>
        <v>0</v>
      </c>
      <c r="AM104" s="25">
        <f t="shared" si="111"/>
        <v>0</v>
      </c>
      <c r="AN104" s="25">
        <f t="shared" si="111"/>
        <v>0</v>
      </c>
      <c r="AO104" s="25">
        <f t="shared" si="111"/>
        <v>0</v>
      </c>
      <c r="AP104" s="25">
        <f t="shared" si="111"/>
        <v>0</v>
      </c>
      <c r="AQ104" s="25">
        <f t="shared" si="111"/>
        <v>0</v>
      </c>
      <c r="AR104" s="25">
        <f t="shared" si="111"/>
        <v>0</v>
      </c>
      <c r="AS104" s="25">
        <f t="shared" si="111"/>
        <v>0</v>
      </c>
      <c r="AT104" s="25">
        <f t="shared" si="111"/>
        <v>0</v>
      </c>
      <c r="AU104" s="25">
        <f t="shared" si="111"/>
        <v>0</v>
      </c>
      <c r="AV104" s="25">
        <f t="shared" si="111"/>
        <v>0</v>
      </c>
      <c r="AW104" s="25">
        <f t="shared" si="111"/>
        <v>0</v>
      </c>
      <c r="AX104" s="25">
        <f t="shared" si="111"/>
        <v>0</v>
      </c>
      <c r="AY104" s="25">
        <f t="shared" si="111"/>
        <v>0</v>
      </c>
      <c r="AZ104" s="25">
        <f t="shared" si="111"/>
        <v>0</v>
      </c>
      <c r="BA104" s="25">
        <f t="shared" si="111"/>
        <v>0</v>
      </c>
      <c r="BB104" s="25">
        <f t="shared" si="111"/>
        <v>0</v>
      </c>
      <c r="BC104" s="25">
        <f t="shared" si="111"/>
        <v>0</v>
      </c>
      <c r="BD104" s="25">
        <f t="shared" si="111"/>
        <v>0</v>
      </c>
      <c r="BE104" s="25">
        <f t="shared" si="111"/>
        <v>0</v>
      </c>
      <c r="BF104" s="25">
        <f t="shared" si="111"/>
        <v>0</v>
      </c>
      <c r="BG104" s="25">
        <f t="shared" si="111"/>
        <v>0</v>
      </c>
      <c r="BH104" s="25">
        <f t="shared" si="111"/>
        <v>0</v>
      </c>
      <c r="BI104" s="25">
        <f t="shared" si="111"/>
        <v>0</v>
      </c>
      <c r="BJ104" s="25">
        <f t="shared" si="111"/>
        <v>0</v>
      </c>
      <c r="BK104" s="25">
        <f t="shared" si="111"/>
        <v>0</v>
      </c>
      <c r="BL104" s="25">
        <f t="shared" si="111"/>
        <v>0</v>
      </c>
      <c r="BM104" s="25">
        <f t="shared" si="111"/>
        <v>0</v>
      </c>
      <c r="BN104" s="25">
        <f t="shared" si="111"/>
        <v>0</v>
      </c>
      <c r="BO104" s="8">
        <f t="shared" si="5"/>
        <v>0</v>
      </c>
      <c r="BP104" s="8">
        <f t="shared" si="6"/>
        <v>0</v>
      </c>
      <c r="BQ104" s="8">
        <f t="shared" si="7"/>
        <v>0</v>
      </c>
      <c r="BR104" s="8">
        <f t="shared" si="8"/>
        <v>0</v>
      </c>
      <c r="BS104" s="8">
        <f t="shared" si="9"/>
        <v>0</v>
      </c>
      <c r="BT104" s="10"/>
      <c r="BU104" s="10"/>
    </row>
    <row r="105" spans="1:73" ht="16.5" customHeight="1" thickBot="1">
      <c r="A105" s="201"/>
      <c r="B105" s="203"/>
      <c r="C105" s="199"/>
      <c r="D105" s="205"/>
      <c r="E105" s="209"/>
      <c r="F105" s="207"/>
      <c r="G105" s="32"/>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60" t="e">
        <f>VLOOKUP(A104,#REF!,3,FALSE)</f>
        <v>#REF!</v>
      </c>
      <c r="AD105" s="161"/>
      <c r="AE105" s="155"/>
      <c r="AF105" s="164"/>
      <c r="AG105" s="132" t="s">
        <v>54</v>
      </c>
      <c r="AH105" s="132"/>
      <c r="AI105" s="132"/>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P105" s="8"/>
      <c r="BQ105" s="8"/>
      <c r="BR105" s="8"/>
      <c r="BS105" s="8"/>
      <c r="BT105" s="10"/>
      <c r="BU105" s="10"/>
    </row>
    <row r="106" spans="1:73" ht="16.5" thickTop="1">
      <c r="A106" s="200" t="s">
        <v>148</v>
      </c>
      <c r="B106" s="202" t="s">
        <v>28</v>
      </c>
      <c r="C106" s="198">
        <v>0</v>
      </c>
      <c r="D106" s="204">
        <v>35775</v>
      </c>
      <c r="E106" s="208">
        <v>40644</v>
      </c>
      <c r="F106" s="206">
        <v>40679</v>
      </c>
      <c r="G106" s="32">
        <f>(F106-E106)+1</f>
        <v>36</v>
      </c>
      <c r="H106" s="155">
        <f t="shared" ref="H106:W106" si="112">(IF(MAX(MIN(DATE(YEAR(H$7),MONTH(H$7)+1,0),$F106)-MAX(DATE(YEAR(H$7),MONTH(H$7),1),$E106)+1,0)=0,"0",MAX(MIN(DATE(YEAR(H$7),MONTH(H$7)+1,0),$F106)-MAX(DATE(YEAR(H$7),MONTH(H$7),1),$E106)+1,0))/$G106)*$D106</f>
        <v>0</v>
      </c>
      <c r="I106" s="155">
        <f t="shared" si="112"/>
        <v>0</v>
      </c>
      <c r="J106" s="155">
        <f t="shared" si="112"/>
        <v>19875</v>
      </c>
      <c r="K106" s="155">
        <f t="shared" si="112"/>
        <v>15900</v>
      </c>
      <c r="L106" s="155">
        <f t="shared" si="112"/>
        <v>0</v>
      </c>
      <c r="M106" s="155">
        <f t="shared" si="112"/>
        <v>0</v>
      </c>
      <c r="N106" s="155">
        <f t="shared" si="112"/>
        <v>0</v>
      </c>
      <c r="O106" s="155">
        <f t="shared" si="112"/>
        <v>0</v>
      </c>
      <c r="P106" s="155">
        <f t="shared" si="112"/>
        <v>0</v>
      </c>
      <c r="Q106" s="155">
        <f t="shared" si="112"/>
        <v>0</v>
      </c>
      <c r="R106" s="155">
        <f t="shared" si="112"/>
        <v>0</v>
      </c>
      <c r="S106" s="155">
        <f t="shared" si="112"/>
        <v>0</v>
      </c>
      <c r="T106" s="155">
        <f t="shared" si="112"/>
        <v>0</v>
      </c>
      <c r="U106" s="155">
        <f t="shared" si="112"/>
        <v>0</v>
      </c>
      <c r="V106" s="155">
        <f t="shared" si="112"/>
        <v>0</v>
      </c>
      <c r="W106" s="155">
        <f t="shared" si="112"/>
        <v>0</v>
      </c>
      <c r="X106" s="155"/>
      <c r="Y106" s="155">
        <v>0.79</v>
      </c>
      <c r="Z106" s="155" t="e">
        <f>Z88+13</f>
        <v>#REF!</v>
      </c>
      <c r="AA106" s="155">
        <f>SUM(K106:W106)-G106</f>
        <v>15864</v>
      </c>
      <c r="AB106" s="155"/>
      <c r="AC106" s="160">
        <f t="shared" si="12"/>
        <v>6956.25</v>
      </c>
      <c r="AD106" s="161">
        <f t="shared" si="13"/>
        <v>6956.25</v>
      </c>
      <c r="AE106" s="155">
        <f t="shared" si="14"/>
        <v>1987.5</v>
      </c>
      <c r="AF106" s="164">
        <f t="shared" si="15"/>
        <v>0</v>
      </c>
      <c r="AG106" s="132" t="s">
        <v>55</v>
      </c>
      <c r="AH106" s="132">
        <f>SUBTOTAL(9,H106:W106)-D106</f>
        <v>0</v>
      </c>
      <c r="AI106" s="132"/>
      <c r="AJ106" s="25">
        <f t="shared" ref="AJ106:BN106" si="113">IF(AND(AJ$7&gt;=$E106,AJ$7&lt;=$F106),1,0)</f>
        <v>1</v>
      </c>
      <c r="AK106" s="25">
        <f t="shared" si="113"/>
        <v>1</v>
      </c>
      <c r="AL106" s="25">
        <f t="shared" si="113"/>
        <v>1</v>
      </c>
      <c r="AM106" s="25">
        <f t="shared" si="113"/>
        <v>1</v>
      </c>
      <c r="AN106" s="25">
        <f t="shared" si="113"/>
        <v>1</v>
      </c>
      <c r="AO106" s="25">
        <f t="shared" si="113"/>
        <v>1</v>
      </c>
      <c r="AP106" s="25">
        <f t="shared" si="113"/>
        <v>1</v>
      </c>
      <c r="AQ106" s="25">
        <f t="shared" si="113"/>
        <v>1</v>
      </c>
      <c r="AR106" s="25">
        <f t="shared" si="113"/>
        <v>1</v>
      </c>
      <c r="AS106" s="25">
        <f t="shared" si="113"/>
        <v>1</v>
      </c>
      <c r="AT106" s="25">
        <f t="shared" si="113"/>
        <v>1</v>
      </c>
      <c r="AU106" s="25">
        <f t="shared" si="113"/>
        <v>1</v>
      </c>
      <c r="AV106" s="25">
        <f t="shared" si="113"/>
        <v>1</v>
      </c>
      <c r="AW106" s="25">
        <f t="shared" si="113"/>
        <v>1</v>
      </c>
      <c r="AX106" s="25">
        <f t="shared" si="113"/>
        <v>1</v>
      </c>
      <c r="AY106" s="25">
        <f t="shared" si="113"/>
        <v>1</v>
      </c>
      <c r="AZ106" s="25">
        <f t="shared" si="113"/>
        <v>0</v>
      </c>
      <c r="BA106" s="25">
        <f t="shared" si="113"/>
        <v>0</v>
      </c>
      <c r="BB106" s="25">
        <f t="shared" si="113"/>
        <v>0</v>
      </c>
      <c r="BC106" s="25">
        <f t="shared" si="113"/>
        <v>0</v>
      </c>
      <c r="BD106" s="25">
        <f t="shared" si="113"/>
        <v>0</v>
      </c>
      <c r="BE106" s="25">
        <f t="shared" si="113"/>
        <v>0</v>
      </c>
      <c r="BF106" s="25">
        <f t="shared" si="113"/>
        <v>0</v>
      </c>
      <c r="BG106" s="25">
        <f t="shared" si="113"/>
        <v>0</v>
      </c>
      <c r="BH106" s="25">
        <f t="shared" si="113"/>
        <v>0</v>
      </c>
      <c r="BI106" s="25">
        <f t="shared" si="113"/>
        <v>0</v>
      </c>
      <c r="BJ106" s="25">
        <f t="shared" si="113"/>
        <v>0</v>
      </c>
      <c r="BK106" s="25">
        <f t="shared" si="113"/>
        <v>0</v>
      </c>
      <c r="BL106" s="25">
        <f t="shared" si="113"/>
        <v>0</v>
      </c>
      <c r="BM106" s="25">
        <f t="shared" si="113"/>
        <v>0</v>
      </c>
      <c r="BN106" s="25">
        <f t="shared" si="113"/>
        <v>0</v>
      </c>
      <c r="BO106" s="8">
        <f t="shared" si="5"/>
        <v>7</v>
      </c>
      <c r="BP106" s="8">
        <f t="shared" si="6"/>
        <v>7</v>
      </c>
      <c r="BQ106" s="8">
        <f t="shared" si="7"/>
        <v>2</v>
      </c>
      <c r="BR106" s="8">
        <f t="shared" si="8"/>
        <v>0</v>
      </c>
      <c r="BS106" s="8">
        <f t="shared" si="9"/>
        <v>16</v>
      </c>
      <c r="BT106" s="10"/>
      <c r="BU106" s="8"/>
    </row>
    <row r="107" spans="1:73" ht="16.5" customHeight="1" thickBot="1">
      <c r="A107" s="201"/>
      <c r="B107" s="203"/>
      <c r="C107" s="199"/>
      <c r="D107" s="205"/>
      <c r="E107" s="209"/>
      <c r="F107" s="207"/>
      <c r="G107" s="32"/>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60" t="e">
        <f>VLOOKUP(A106,#REF!,3,FALSE)</f>
        <v>#REF!</v>
      </c>
      <c r="AD107" s="161"/>
      <c r="AE107" s="155"/>
      <c r="AF107" s="164"/>
      <c r="AG107" s="132" t="s">
        <v>54</v>
      </c>
      <c r="AH107" s="132"/>
      <c r="AI107" s="132"/>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P107" s="8"/>
      <c r="BQ107" s="8"/>
      <c r="BR107" s="8"/>
      <c r="BS107" s="8"/>
      <c r="BT107" s="8"/>
      <c r="BU107" s="8"/>
    </row>
    <row r="108" spans="1:73" ht="16.5" thickTop="1">
      <c r="A108" s="200" t="s">
        <v>104</v>
      </c>
      <c r="B108" s="202" t="s">
        <v>23</v>
      </c>
      <c r="C108" s="198">
        <v>0</v>
      </c>
      <c r="D108" s="204">
        <v>171360</v>
      </c>
      <c r="E108" s="208">
        <v>40670</v>
      </c>
      <c r="F108" s="206">
        <v>40785</v>
      </c>
      <c r="G108" s="32">
        <f>(F108-E108)+1</f>
        <v>116</v>
      </c>
      <c r="H108" s="155">
        <f t="shared" ref="H108:W108" si="114">(IF(MAX(MIN(DATE(YEAR(H$7),MONTH(H$7)+1,0),$F108)-MAX(DATE(YEAR(H$7),MONTH(H$7),1),$E108)+1,0)=0,"0",MAX(MIN(DATE(YEAR(H$7),MONTH(H$7)+1,0),$F108)-MAX(DATE(YEAR(H$7),MONTH(H$7),1),$E108)+1,0))/$G108)*$D108</f>
        <v>0</v>
      </c>
      <c r="I108" s="155">
        <f t="shared" si="114"/>
        <v>0</v>
      </c>
      <c r="J108" s="155">
        <f t="shared" si="114"/>
        <v>0</v>
      </c>
      <c r="K108" s="155">
        <f t="shared" si="114"/>
        <v>36931.034482758616</v>
      </c>
      <c r="L108" s="155">
        <f t="shared" si="114"/>
        <v>44317.241379310348</v>
      </c>
      <c r="M108" s="155">
        <f t="shared" si="114"/>
        <v>45794.482758620688</v>
      </c>
      <c r="N108" s="155">
        <f t="shared" si="114"/>
        <v>44317.241379310348</v>
      </c>
      <c r="O108" s="155">
        <f t="shared" si="114"/>
        <v>0</v>
      </c>
      <c r="P108" s="155">
        <f t="shared" si="114"/>
        <v>0</v>
      </c>
      <c r="Q108" s="155">
        <f t="shared" si="114"/>
        <v>0</v>
      </c>
      <c r="R108" s="155">
        <f t="shared" si="114"/>
        <v>0</v>
      </c>
      <c r="S108" s="155">
        <f t="shared" si="114"/>
        <v>0</v>
      </c>
      <c r="T108" s="155">
        <f t="shared" si="114"/>
        <v>0</v>
      </c>
      <c r="U108" s="155">
        <f t="shared" si="114"/>
        <v>0</v>
      </c>
      <c r="V108" s="155">
        <f t="shared" si="114"/>
        <v>0</v>
      </c>
      <c r="W108" s="155">
        <f t="shared" si="114"/>
        <v>0</v>
      </c>
      <c r="X108" s="155"/>
      <c r="Y108" s="155">
        <v>0.8</v>
      </c>
      <c r="Z108" s="155" t="e">
        <f>#REF!+13</f>
        <v>#REF!</v>
      </c>
      <c r="AA108" s="155">
        <f>SUM(K108:W108)-G108</f>
        <v>171244</v>
      </c>
      <c r="AB108" s="155"/>
      <c r="AC108" s="160">
        <f t="shared" si="12"/>
        <v>1477.2413793103447</v>
      </c>
      <c r="AD108" s="161">
        <f t="shared" si="13"/>
        <v>10340.689655172413</v>
      </c>
      <c r="AE108" s="155">
        <f t="shared" si="14"/>
        <v>10340.689655172413</v>
      </c>
      <c r="AF108" s="164">
        <f t="shared" si="15"/>
        <v>14772.413793103447</v>
      </c>
      <c r="AG108" s="132" t="s">
        <v>55</v>
      </c>
      <c r="AH108" s="132">
        <f>SUBTOTAL(9,H108:W108)-D108</f>
        <v>0</v>
      </c>
      <c r="AI108" s="132"/>
      <c r="AJ108" s="25">
        <f t="shared" ref="AJ108:BN108" si="115">IF(AND(AJ$7&gt;=$E108,AJ$7&lt;=$F108),1,0)</f>
        <v>0</v>
      </c>
      <c r="AK108" s="25">
        <f t="shared" si="115"/>
        <v>0</v>
      </c>
      <c r="AL108" s="25">
        <f t="shared" si="115"/>
        <v>0</v>
      </c>
      <c r="AM108" s="25">
        <f t="shared" si="115"/>
        <v>0</v>
      </c>
      <c r="AN108" s="25">
        <f t="shared" si="115"/>
        <v>0</v>
      </c>
      <c r="AO108" s="25">
        <f t="shared" si="115"/>
        <v>0</v>
      </c>
      <c r="AP108" s="25">
        <f t="shared" si="115"/>
        <v>1</v>
      </c>
      <c r="AQ108" s="25">
        <f t="shared" si="115"/>
        <v>1</v>
      </c>
      <c r="AR108" s="25">
        <f t="shared" si="115"/>
        <v>1</v>
      </c>
      <c r="AS108" s="25">
        <f t="shared" si="115"/>
        <v>1</v>
      </c>
      <c r="AT108" s="25">
        <f t="shared" si="115"/>
        <v>1</v>
      </c>
      <c r="AU108" s="25">
        <f t="shared" si="115"/>
        <v>1</v>
      </c>
      <c r="AV108" s="25">
        <f t="shared" si="115"/>
        <v>1</v>
      </c>
      <c r="AW108" s="25">
        <f t="shared" si="115"/>
        <v>1</v>
      </c>
      <c r="AX108" s="25">
        <f t="shared" si="115"/>
        <v>1</v>
      </c>
      <c r="AY108" s="25">
        <f t="shared" si="115"/>
        <v>1</v>
      </c>
      <c r="AZ108" s="25">
        <f t="shared" si="115"/>
        <v>1</v>
      </c>
      <c r="BA108" s="25">
        <f t="shared" si="115"/>
        <v>1</v>
      </c>
      <c r="BB108" s="25">
        <f t="shared" si="115"/>
        <v>1</v>
      </c>
      <c r="BC108" s="25">
        <f t="shared" si="115"/>
        <v>1</v>
      </c>
      <c r="BD108" s="25">
        <f t="shared" si="115"/>
        <v>1</v>
      </c>
      <c r="BE108" s="25">
        <f t="shared" si="115"/>
        <v>1</v>
      </c>
      <c r="BF108" s="25">
        <f t="shared" si="115"/>
        <v>1</v>
      </c>
      <c r="BG108" s="25">
        <f t="shared" si="115"/>
        <v>1</v>
      </c>
      <c r="BH108" s="25">
        <f t="shared" si="115"/>
        <v>1</v>
      </c>
      <c r="BI108" s="25">
        <f t="shared" si="115"/>
        <v>1</v>
      </c>
      <c r="BJ108" s="25">
        <f t="shared" si="115"/>
        <v>1</v>
      </c>
      <c r="BK108" s="25">
        <f t="shared" si="115"/>
        <v>1</v>
      </c>
      <c r="BL108" s="25">
        <f t="shared" si="115"/>
        <v>1</v>
      </c>
      <c r="BM108" s="25">
        <f t="shared" si="115"/>
        <v>1</v>
      </c>
      <c r="BN108" s="25">
        <f t="shared" si="115"/>
        <v>1</v>
      </c>
      <c r="BO108" s="8">
        <f t="shared" si="5"/>
        <v>1</v>
      </c>
      <c r="BP108" s="8">
        <f t="shared" si="6"/>
        <v>7</v>
      </c>
      <c r="BQ108" s="8">
        <f t="shared" si="7"/>
        <v>7</v>
      </c>
      <c r="BR108" s="8">
        <f t="shared" si="8"/>
        <v>10</v>
      </c>
      <c r="BS108" s="8">
        <f t="shared" si="9"/>
        <v>25</v>
      </c>
      <c r="BT108" s="10"/>
      <c r="BU108" s="10"/>
    </row>
    <row r="109" spans="1:73" ht="16.5" customHeight="1" thickBot="1">
      <c r="A109" s="201"/>
      <c r="B109" s="203"/>
      <c r="C109" s="199"/>
      <c r="D109" s="205"/>
      <c r="E109" s="209"/>
      <c r="F109" s="207"/>
      <c r="G109" s="32"/>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60" t="e">
        <f>VLOOKUP(A108,#REF!,3,FALSE)</f>
        <v>#REF!</v>
      </c>
      <c r="AD109" s="161"/>
      <c r="AE109" s="155"/>
      <c r="AF109" s="164"/>
      <c r="AG109" s="132" t="s">
        <v>54</v>
      </c>
      <c r="AH109" s="132"/>
      <c r="AI109" s="132"/>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P109" s="8"/>
      <c r="BQ109" s="8"/>
      <c r="BR109" s="8"/>
      <c r="BS109" s="8"/>
      <c r="BT109" s="10"/>
      <c r="BU109" s="10"/>
    </row>
    <row r="110" spans="1:73" ht="16.5" thickTop="1">
      <c r="A110" s="200" t="s">
        <v>105</v>
      </c>
      <c r="B110" s="202" t="s">
        <v>49</v>
      </c>
      <c r="C110" s="198">
        <v>0.15</v>
      </c>
      <c r="D110" s="204">
        <v>44143.05</v>
      </c>
      <c r="E110" s="208">
        <v>40670</v>
      </c>
      <c r="F110" s="206">
        <v>40816</v>
      </c>
      <c r="G110" s="32">
        <f>(F110-E110)+1</f>
        <v>147</v>
      </c>
      <c r="H110" s="155">
        <f t="shared" ref="H110:W110" si="116">(IF(MAX(MIN(DATE(YEAR(H$7),MONTH(H$7)+1,0),$F110)-MAX(DATE(YEAR(H$7),MONTH(H$7),1),$E110)+1,0)=0,"0",MAX(MIN(DATE(YEAR(H$7),MONTH(H$7)+1,0),$F110)-MAX(DATE(YEAR(H$7),MONTH(H$7),1),$E110)+1,0))/$G110)*$D110</f>
        <v>0</v>
      </c>
      <c r="I110" s="155">
        <f t="shared" si="116"/>
        <v>0</v>
      </c>
      <c r="J110" s="155">
        <f t="shared" si="116"/>
        <v>0</v>
      </c>
      <c r="K110" s="155">
        <f t="shared" si="116"/>
        <v>7507.3214285714284</v>
      </c>
      <c r="L110" s="155">
        <f t="shared" si="116"/>
        <v>9008.7857142857156</v>
      </c>
      <c r="M110" s="155">
        <f t="shared" si="116"/>
        <v>9309.0785714285721</v>
      </c>
      <c r="N110" s="155">
        <f t="shared" si="116"/>
        <v>9309.0785714285721</v>
      </c>
      <c r="O110" s="155">
        <f t="shared" si="116"/>
        <v>9008.7857142857156</v>
      </c>
      <c r="P110" s="155">
        <f t="shared" si="116"/>
        <v>0</v>
      </c>
      <c r="Q110" s="155">
        <f t="shared" si="116"/>
        <v>0</v>
      </c>
      <c r="R110" s="155">
        <f t="shared" si="116"/>
        <v>0</v>
      </c>
      <c r="S110" s="155">
        <f t="shared" si="116"/>
        <v>0</v>
      </c>
      <c r="T110" s="155">
        <f t="shared" si="116"/>
        <v>0</v>
      </c>
      <c r="U110" s="155">
        <f t="shared" si="116"/>
        <v>0</v>
      </c>
      <c r="V110" s="155">
        <f t="shared" si="116"/>
        <v>0</v>
      </c>
      <c r="W110" s="155">
        <f t="shared" si="116"/>
        <v>0</v>
      </c>
      <c r="X110" s="155"/>
      <c r="Y110" s="155">
        <v>0.84</v>
      </c>
      <c r="Z110" s="155">
        <f>Z89+13</f>
        <v>87</v>
      </c>
      <c r="AA110" s="155">
        <f>SUM(K110:W110)-G110</f>
        <v>43996.05000000001</v>
      </c>
      <c r="AB110" s="155"/>
      <c r="AC110" s="160">
        <f t="shared" si="12"/>
        <v>300.29285714285714</v>
      </c>
      <c r="AD110" s="161">
        <f t="shared" si="13"/>
        <v>2102.0500000000002</v>
      </c>
      <c r="AE110" s="155">
        <f t="shared" si="14"/>
        <v>2102.0500000000002</v>
      </c>
      <c r="AF110" s="164">
        <f t="shared" si="15"/>
        <v>3002.9285714285716</v>
      </c>
      <c r="AG110" s="132" t="s">
        <v>55</v>
      </c>
      <c r="AH110" s="132">
        <f>SUBTOTAL(9,H110:W110)-D110</f>
        <v>0</v>
      </c>
      <c r="AI110" s="132"/>
      <c r="AJ110" s="25">
        <f t="shared" ref="AJ110:BN110" si="117">IF(AND(AJ$7&gt;=$E110,AJ$7&lt;=$F110),1,0)</f>
        <v>0</v>
      </c>
      <c r="AK110" s="25">
        <f t="shared" si="117"/>
        <v>0</v>
      </c>
      <c r="AL110" s="25">
        <f t="shared" si="117"/>
        <v>0</v>
      </c>
      <c r="AM110" s="25">
        <f t="shared" si="117"/>
        <v>0</v>
      </c>
      <c r="AN110" s="25">
        <f t="shared" si="117"/>
        <v>0</v>
      </c>
      <c r="AO110" s="25">
        <f t="shared" si="117"/>
        <v>0</v>
      </c>
      <c r="AP110" s="25">
        <f t="shared" si="117"/>
        <v>1</v>
      </c>
      <c r="AQ110" s="25">
        <f t="shared" si="117"/>
        <v>1</v>
      </c>
      <c r="AR110" s="25">
        <f t="shared" si="117"/>
        <v>1</v>
      </c>
      <c r="AS110" s="25">
        <f t="shared" si="117"/>
        <v>1</v>
      </c>
      <c r="AT110" s="25">
        <f t="shared" si="117"/>
        <v>1</v>
      </c>
      <c r="AU110" s="25">
        <f t="shared" si="117"/>
        <v>1</v>
      </c>
      <c r="AV110" s="25">
        <f t="shared" si="117"/>
        <v>1</v>
      </c>
      <c r="AW110" s="25">
        <f t="shared" si="117"/>
        <v>1</v>
      </c>
      <c r="AX110" s="25">
        <f t="shared" si="117"/>
        <v>1</v>
      </c>
      <c r="AY110" s="25">
        <f t="shared" si="117"/>
        <v>1</v>
      </c>
      <c r="AZ110" s="25">
        <f t="shared" si="117"/>
        <v>1</v>
      </c>
      <c r="BA110" s="25">
        <f t="shared" si="117"/>
        <v>1</v>
      </c>
      <c r="BB110" s="25">
        <f t="shared" si="117"/>
        <v>1</v>
      </c>
      <c r="BC110" s="25">
        <f t="shared" si="117"/>
        <v>1</v>
      </c>
      <c r="BD110" s="25">
        <f t="shared" si="117"/>
        <v>1</v>
      </c>
      <c r="BE110" s="25">
        <f t="shared" si="117"/>
        <v>1</v>
      </c>
      <c r="BF110" s="25">
        <f t="shared" si="117"/>
        <v>1</v>
      </c>
      <c r="BG110" s="25">
        <f t="shared" si="117"/>
        <v>1</v>
      </c>
      <c r="BH110" s="25">
        <f t="shared" si="117"/>
        <v>1</v>
      </c>
      <c r="BI110" s="25">
        <f t="shared" si="117"/>
        <v>1</v>
      </c>
      <c r="BJ110" s="25">
        <f t="shared" si="117"/>
        <v>1</v>
      </c>
      <c r="BK110" s="25">
        <f t="shared" si="117"/>
        <v>1</v>
      </c>
      <c r="BL110" s="25">
        <f t="shared" si="117"/>
        <v>1</v>
      </c>
      <c r="BM110" s="25">
        <f t="shared" si="117"/>
        <v>1</v>
      </c>
      <c r="BN110" s="25">
        <f t="shared" si="117"/>
        <v>1</v>
      </c>
      <c r="BO110" s="8">
        <f t="shared" si="5"/>
        <v>1</v>
      </c>
      <c r="BP110" s="8">
        <f t="shared" si="6"/>
        <v>7</v>
      </c>
      <c r="BQ110" s="8">
        <f t="shared" si="7"/>
        <v>7</v>
      </c>
      <c r="BR110" s="8">
        <f t="shared" si="8"/>
        <v>10</v>
      </c>
      <c r="BS110" s="8">
        <f t="shared" si="9"/>
        <v>25</v>
      </c>
      <c r="BT110" s="10"/>
      <c r="BU110" s="8"/>
    </row>
    <row r="111" spans="1:73" ht="16.5" customHeight="1" thickBot="1">
      <c r="A111" s="201"/>
      <c r="B111" s="203"/>
      <c r="C111" s="199"/>
      <c r="D111" s="205"/>
      <c r="E111" s="209"/>
      <c r="F111" s="207"/>
      <c r="G111" s="32"/>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60" t="e">
        <f>VLOOKUP(A110,#REF!,3,FALSE)</f>
        <v>#REF!</v>
      </c>
      <c r="AD111" s="161"/>
      <c r="AE111" s="155"/>
      <c r="AF111" s="164"/>
      <c r="AG111" s="132" t="s">
        <v>54</v>
      </c>
      <c r="AH111" s="132"/>
      <c r="AI111" s="132"/>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P111" s="8"/>
      <c r="BQ111" s="8"/>
      <c r="BR111" s="8"/>
      <c r="BS111" s="8"/>
      <c r="BT111" s="8"/>
      <c r="BU111" s="8"/>
    </row>
    <row r="112" spans="1:73" ht="16.5" thickTop="1">
      <c r="A112" s="200" t="s">
        <v>102</v>
      </c>
      <c r="B112" s="202" t="s">
        <v>24</v>
      </c>
      <c r="C112" s="198">
        <v>0</v>
      </c>
      <c r="D112" s="204">
        <v>194624</v>
      </c>
      <c r="E112" s="208">
        <v>40787</v>
      </c>
      <c r="F112" s="206">
        <v>40846</v>
      </c>
      <c r="G112" s="32">
        <f>(F112-E112)+1</f>
        <v>60</v>
      </c>
      <c r="H112" s="155">
        <f t="shared" ref="H112:W112" si="118">(IF(MAX(MIN(DATE(YEAR(H$7),MONTH(H$7)+1,0),$F112)-MAX(DATE(YEAR(H$7),MONTH(H$7),1),$E112)+1,0)=0,"0",MAX(MIN(DATE(YEAR(H$7),MONTH(H$7)+1,0),$F112)-MAX(DATE(YEAR(H$7),MONTH(H$7),1),$E112)+1,0))/$G112)*$D112</f>
        <v>0</v>
      </c>
      <c r="I112" s="155">
        <f t="shared" si="118"/>
        <v>0</v>
      </c>
      <c r="J112" s="155">
        <f t="shared" si="118"/>
        <v>0</v>
      </c>
      <c r="K112" s="155">
        <f t="shared" si="118"/>
        <v>0</v>
      </c>
      <c r="L112" s="155">
        <f t="shared" si="118"/>
        <v>0</v>
      </c>
      <c r="M112" s="155">
        <f t="shared" si="118"/>
        <v>0</v>
      </c>
      <c r="N112" s="155">
        <f t="shared" si="118"/>
        <v>0</v>
      </c>
      <c r="O112" s="155">
        <f t="shared" si="118"/>
        <v>97312</v>
      </c>
      <c r="P112" s="155">
        <f t="shared" si="118"/>
        <v>97312</v>
      </c>
      <c r="Q112" s="155">
        <f t="shared" si="118"/>
        <v>0</v>
      </c>
      <c r="R112" s="155">
        <f t="shared" si="118"/>
        <v>0</v>
      </c>
      <c r="S112" s="155">
        <f t="shared" si="118"/>
        <v>0</v>
      </c>
      <c r="T112" s="155">
        <f t="shared" si="118"/>
        <v>0</v>
      </c>
      <c r="U112" s="155">
        <f t="shared" si="118"/>
        <v>0</v>
      </c>
      <c r="V112" s="155">
        <f t="shared" si="118"/>
        <v>0</v>
      </c>
      <c r="W112" s="155">
        <f t="shared" si="118"/>
        <v>0</v>
      </c>
      <c r="X112" s="155"/>
      <c r="Y112" s="155">
        <v>0.87</v>
      </c>
      <c r="Z112" s="155" t="e">
        <f>Z91+13</f>
        <v>#REF!</v>
      </c>
      <c r="AA112" s="155">
        <f>SUM(K112:W112)-G112</f>
        <v>194564</v>
      </c>
      <c r="AB112" s="155"/>
      <c r="AC112" s="160">
        <f t="shared" si="12"/>
        <v>0</v>
      </c>
      <c r="AD112" s="161">
        <f t="shared" si="13"/>
        <v>0</v>
      </c>
      <c r="AE112" s="155">
        <f t="shared" si="14"/>
        <v>0</v>
      </c>
      <c r="AF112" s="164">
        <f t="shared" si="15"/>
        <v>0</v>
      </c>
      <c r="AG112" s="132" t="s">
        <v>55</v>
      </c>
      <c r="AH112" s="132">
        <f>SUBTOTAL(9,H112:W112)-D112</f>
        <v>0</v>
      </c>
      <c r="AI112" s="132"/>
      <c r="AJ112" s="25">
        <f t="shared" ref="AJ112:BN112" si="119">IF(AND(AJ$7&gt;=$E112,AJ$7&lt;=$F112),1,0)</f>
        <v>0</v>
      </c>
      <c r="AK112" s="25">
        <f t="shared" si="119"/>
        <v>0</v>
      </c>
      <c r="AL112" s="25">
        <f t="shared" si="119"/>
        <v>0</v>
      </c>
      <c r="AM112" s="25">
        <f t="shared" si="119"/>
        <v>0</v>
      </c>
      <c r="AN112" s="25">
        <f t="shared" si="119"/>
        <v>0</v>
      </c>
      <c r="AO112" s="25">
        <f t="shared" si="119"/>
        <v>0</v>
      </c>
      <c r="AP112" s="25">
        <f t="shared" si="119"/>
        <v>0</v>
      </c>
      <c r="AQ112" s="25">
        <f t="shared" si="119"/>
        <v>0</v>
      </c>
      <c r="AR112" s="25">
        <f t="shared" si="119"/>
        <v>0</v>
      </c>
      <c r="AS112" s="25">
        <f t="shared" si="119"/>
        <v>0</v>
      </c>
      <c r="AT112" s="25">
        <f t="shared" si="119"/>
        <v>0</v>
      </c>
      <c r="AU112" s="25">
        <f t="shared" si="119"/>
        <v>0</v>
      </c>
      <c r="AV112" s="25">
        <f t="shared" si="119"/>
        <v>0</v>
      </c>
      <c r="AW112" s="25">
        <f t="shared" si="119"/>
        <v>0</v>
      </c>
      <c r="AX112" s="25">
        <f t="shared" si="119"/>
        <v>0</v>
      </c>
      <c r="AY112" s="25">
        <f t="shared" si="119"/>
        <v>0</v>
      </c>
      <c r="AZ112" s="25">
        <f t="shared" si="119"/>
        <v>0</v>
      </c>
      <c r="BA112" s="25">
        <f t="shared" si="119"/>
        <v>0</v>
      </c>
      <c r="BB112" s="25">
        <f t="shared" si="119"/>
        <v>0</v>
      </c>
      <c r="BC112" s="25">
        <f t="shared" si="119"/>
        <v>0</v>
      </c>
      <c r="BD112" s="25">
        <f t="shared" si="119"/>
        <v>0</v>
      </c>
      <c r="BE112" s="25">
        <f t="shared" si="119"/>
        <v>0</v>
      </c>
      <c r="BF112" s="25">
        <f t="shared" si="119"/>
        <v>0</v>
      </c>
      <c r="BG112" s="25">
        <f t="shared" si="119"/>
        <v>0</v>
      </c>
      <c r="BH112" s="25">
        <f t="shared" si="119"/>
        <v>0</v>
      </c>
      <c r="BI112" s="25">
        <f t="shared" si="119"/>
        <v>0</v>
      </c>
      <c r="BJ112" s="25">
        <f t="shared" si="119"/>
        <v>0</v>
      </c>
      <c r="BK112" s="25">
        <f t="shared" si="119"/>
        <v>0</v>
      </c>
      <c r="BL112" s="25">
        <f t="shared" si="119"/>
        <v>0</v>
      </c>
      <c r="BM112" s="25">
        <f t="shared" si="119"/>
        <v>0</v>
      </c>
      <c r="BN112" s="25">
        <f t="shared" si="119"/>
        <v>0</v>
      </c>
      <c r="BO112" s="8">
        <f t="shared" si="5"/>
        <v>0</v>
      </c>
      <c r="BP112" s="8">
        <f t="shared" si="6"/>
        <v>0</v>
      </c>
      <c r="BQ112" s="8">
        <f t="shared" si="7"/>
        <v>0</v>
      </c>
      <c r="BR112" s="8">
        <f t="shared" si="8"/>
        <v>0</v>
      </c>
      <c r="BS112" s="8">
        <f t="shared" si="9"/>
        <v>0</v>
      </c>
      <c r="BT112" s="10"/>
      <c r="BU112" s="10"/>
    </row>
    <row r="113" spans="1:73" ht="16.5" customHeight="1" thickBot="1">
      <c r="A113" s="201"/>
      <c r="B113" s="203"/>
      <c r="C113" s="199"/>
      <c r="D113" s="205"/>
      <c r="E113" s="209"/>
      <c r="F113" s="207"/>
      <c r="G113" s="32"/>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60" t="e">
        <f>VLOOKUP(A112,#REF!,3,FALSE)</f>
        <v>#REF!</v>
      </c>
      <c r="AD113" s="161"/>
      <c r="AE113" s="155"/>
      <c r="AF113" s="164"/>
      <c r="AG113" s="132" t="s">
        <v>54</v>
      </c>
      <c r="AH113" s="132"/>
      <c r="AI113" s="132"/>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P113" s="8"/>
      <c r="BQ113" s="8"/>
      <c r="BR113" s="8"/>
      <c r="BS113" s="8"/>
      <c r="BT113" s="10"/>
      <c r="BU113" s="10"/>
    </row>
    <row r="114" spans="1:73" ht="16.5" thickTop="1">
      <c r="A114" s="200" t="s">
        <v>103</v>
      </c>
      <c r="B114" s="202" t="s">
        <v>25</v>
      </c>
      <c r="C114" s="198">
        <v>0</v>
      </c>
      <c r="D114" s="204">
        <v>106572.45</v>
      </c>
      <c r="E114" s="208">
        <v>40779</v>
      </c>
      <c r="F114" s="206">
        <v>40907</v>
      </c>
      <c r="G114" s="32">
        <f>(F114-E114)+1</f>
        <v>129</v>
      </c>
      <c r="H114" s="155">
        <f t="shared" ref="H114:W114" si="120">(IF(MAX(MIN(DATE(YEAR(H$7),MONTH(H$7)+1,0),$F114)-MAX(DATE(YEAR(H$7),MONTH(H$7),1),$E114)+1,0)=0,"0",MAX(MIN(DATE(YEAR(H$7),MONTH(H$7)+1,0),$F114)-MAX(DATE(YEAR(H$7),MONTH(H$7),1),$E114)+1,0))/$G114)*$D114</f>
        <v>0</v>
      </c>
      <c r="I114" s="155">
        <f t="shared" si="120"/>
        <v>0</v>
      </c>
      <c r="J114" s="155">
        <f t="shared" si="120"/>
        <v>0</v>
      </c>
      <c r="K114" s="155">
        <f t="shared" si="120"/>
        <v>0</v>
      </c>
      <c r="L114" s="155">
        <f t="shared" si="120"/>
        <v>0</v>
      </c>
      <c r="M114" s="155">
        <f t="shared" si="120"/>
        <v>0</v>
      </c>
      <c r="N114" s="155">
        <f t="shared" si="120"/>
        <v>6609.1441860465111</v>
      </c>
      <c r="O114" s="155">
        <f t="shared" si="120"/>
        <v>24784.290697674416</v>
      </c>
      <c r="P114" s="155">
        <f t="shared" si="120"/>
        <v>25610.433720930232</v>
      </c>
      <c r="Q114" s="155">
        <f t="shared" si="120"/>
        <v>24784.290697674416</v>
      </c>
      <c r="R114" s="155">
        <f t="shared" si="120"/>
        <v>24784.290697674416</v>
      </c>
      <c r="S114" s="155">
        <f t="shared" si="120"/>
        <v>0</v>
      </c>
      <c r="T114" s="155">
        <f t="shared" si="120"/>
        <v>0</v>
      </c>
      <c r="U114" s="155">
        <f t="shared" si="120"/>
        <v>0</v>
      </c>
      <c r="V114" s="155">
        <f t="shared" si="120"/>
        <v>0</v>
      </c>
      <c r="W114" s="155">
        <f t="shared" si="120"/>
        <v>0</v>
      </c>
      <c r="X114" s="155"/>
      <c r="Y114" s="155">
        <v>0.86</v>
      </c>
      <c r="Z114" s="155" t="e">
        <f>Z93+13</f>
        <v>#REF!</v>
      </c>
      <c r="AA114" s="155">
        <f>SUM(K114:W114)-G114</f>
        <v>106443.44999999998</v>
      </c>
      <c r="AB114" s="155"/>
      <c r="AC114" s="160">
        <f t="shared" si="12"/>
        <v>0</v>
      </c>
      <c r="AD114" s="161">
        <f t="shared" si="13"/>
        <v>0</v>
      </c>
      <c r="AE114" s="155">
        <f t="shared" si="14"/>
        <v>0</v>
      </c>
      <c r="AF114" s="164">
        <f t="shared" si="15"/>
        <v>0</v>
      </c>
      <c r="AG114" s="132" t="s">
        <v>55</v>
      </c>
      <c r="AH114" s="132">
        <f>SUBTOTAL(9,H114:W114)-D114</f>
        <v>0</v>
      </c>
      <c r="AI114" s="132"/>
      <c r="AJ114" s="25">
        <f t="shared" ref="AJ114:BN114" si="121">IF(AND(AJ$7&gt;=$E114,AJ$7&lt;=$F114),1,0)</f>
        <v>0</v>
      </c>
      <c r="AK114" s="25">
        <f t="shared" si="121"/>
        <v>0</v>
      </c>
      <c r="AL114" s="25">
        <f t="shared" si="121"/>
        <v>0</v>
      </c>
      <c r="AM114" s="25">
        <f t="shared" si="121"/>
        <v>0</v>
      </c>
      <c r="AN114" s="25">
        <f t="shared" si="121"/>
        <v>0</v>
      </c>
      <c r="AO114" s="25">
        <f t="shared" si="121"/>
        <v>0</v>
      </c>
      <c r="AP114" s="25">
        <f t="shared" si="121"/>
        <v>0</v>
      </c>
      <c r="AQ114" s="25">
        <f t="shared" si="121"/>
        <v>0</v>
      </c>
      <c r="AR114" s="25">
        <f t="shared" si="121"/>
        <v>0</v>
      </c>
      <c r="AS114" s="25">
        <f t="shared" si="121"/>
        <v>0</v>
      </c>
      <c r="AT114" s="25">
        <f t="shared" si="121"/>
        <v>0</v>
      </c>
      <c r="AU114" s="25">
        <f t="shared" si="121"/>
        <v>0</v>
      </c>
      <c r="AV114" s="25">
        <f t="shared" si="121"/>
        <v>0</v>
      </c>
      <c r="AW114" s="25">
        <f t="shared" si="121"/>
        <v>0</v>
      </c>
      <c r="AX114" s="25">
        <f t="shared" si="121"/>
        <v>0</v>
      </c>
      <c r="AY114" s="25">
        <f t="shared" si="121"/>
        <v>0</v>
      </c>
      <c r="AZ114" s="25">
        <f t="shared" si="121"/>
        <v>0</v>
      </c>
      <c r="BA114" s="25">
        <f t="shared" si="121"/>
        <v>0</v>
      </c>
      <c r="BB114" s="25">
        <f t="shared" si="121"/>
        <v>0</v>
      </c>
      <c r="BC114" s="25">
        <f t="shared" si="121"/>
        <v>0</v>
      </c>
      <c r="BD114" s="25">
        <f t="shared" si="121"/>
        <v>0</v>
      </c>
      <c r="BE114" s="25">
        <f t="shared" si="121"/>
        <v>0</v>
      </c>
      <c r="BF114" s="25">
        <f t="shared" si="121"/>
        <v>0</v>
      </c>
      <c r="BG114" s="25">
        <f t="shared" si="121"/>
        <v>0</v>
      </c>
      <c r="BH114" s="25">
        <f t="shared" si="121"/>
        <v>0</v>
      </c>
      <c r="BI114" s="25">
        <f t="shared" si="121"/>
        <v>0</v>
      </c>
      <c r="BJ114" s="25">
        <f t="shared" si="121"/>
        <v>0</v>
      </c>
      <c r="BK114" s="25">
        <f t="shared" si="121"/>
        <v>0</v>
      </c>
      <c r="BL114" s="25">
        <f t="shared" si="121"/>
        <v>0</v>
      </c>
      <c r="BM114" s="25">
        <f t="shared" si="121"/>
        <v>0</v>
      </c>
      <c r="BN114" s="25">
        <f t="shared" si="121"/>
        <v>0</v>
      </c>
      <c r="BO114" s="8">
        <f t="shared" si="5"/>
        <v>0</v>
      </c>
      <c r="BP114" s="8">
        <f t="shared" si="6"/>
        <v>0</v>
      </c>
      <c r="BQ114" s="8">
        <f t="shared" si="7"/>
        <v>0</v>
      </c>
      <c r="BR114" s="8">
        <f t="shared" si="8"/>
        <v>0</v>
      </c>
      <c r="BS114" s="8">
        <f t="shared" si="9"/>
        <v>0</v>
      </c>
      <c r="BT114" s="10"/>
      <c r="BU114" s="8"/>
    </row>
    <row r="115" spans="1:73" ht="15.75" customHeight="1">
      <c r="A115" s="201"/>
      <c r="B115" s="203"/>
      <c r="C115" s="199"/>
      <c r="D115" s="205"/>
      <c r="E115" s="209"/>
      <c r="F115" s="207"/>
      <c r="G115" s="32"/>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60" t="e">
        <f>VLOOKUP(A114,#REF!,3,FALSE)</f>
        <v>#REF!</v>
      </c>
      <c r="AD115" s="161"/>
      <c r="AE115" s="155"/>
      <c r="AF115" s="164"/>
      <c r="AG115" s="132" t="s">
        <v>54</v>
      </c>
      <c r="AH115" s="132"/>
      <c r="AI115" s="132"/>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P115" s="8"/>
      <c r="BQ115" s="8"/>
      <c r="BR115" s="8"/>
      <c r="BS115" s="8"/>
      <c r="BT115" s="8"/>
      <c r="BU115" s="8"/>
    </row>
    <row r="116" spans="1:73" ht="22.5">
      <c r="A116" s="57" t="s">
        <v>360</v>
      </c>
      <c r="B116" s="58"/>
      <c r="C116" s="59"/>
      <c r="D116" s="60"/>
      <c r="E116" s="61"/>
      <c r="F116" s="62"/>
      <c r="G116" s="32">
        <f>(F116-E116)+1</f>
        <v>1</v>
      </c>
      <c r="H116" s="155">
        <f t="shared" ref="H116:W118" si="122">(IF(MAX(MIN(DATE(YEAR(H$7),MONTH(H$7)+1,0),$F116)-MAX(DATE(YEAR(H$7),MONTH(H$7),1),$E116)+1,0)=0,"0",MAX(MIN(DATE(YEAR(H$7),MONTH(H$7)+1,0),$F116)-MAX(DATE(YEAR(H$7),MONTH(H$7),1),$E116)+1,0))/$G116)*$D116</f>
        <v>0</v>
      </c>
      <c r="I116" s="155">
        <f t="shared" si="122"/>
        <v>0</v>
      </c>
      <c r="J116" s="155">
        <f t="shared" si="122"/>
        <v>0</v>
      </c>
      <c r="K116" s="155">
        <f t="shared" si="122"/>
        <v>0</v>
      </c>
      <c r="L116" s="155">
        <f t="shared" si="122"/>
        <v>0</v>
      </c>
      <c r="M116" s="155">
        <f t="shared" si="122"/>
        <v>0</v>
      </c>
      <c r="N116" s="155">
        <f t="shared" si="122"/>
        <v>0</v>
      </c>
      <c r="O116" s="155">
        <f t="shared" si="122"/>
        <v>0</v>
      </c>
      <c r="P116" s="155">
        <f t="shared" si="122"/>
        <v>0</v>
      </c>
      <c r="Q116" s="155">
        <f t="shared" si="122"/>
        <v>0</v>
      </c>
      <c r="R116" s="155">
        <f t="shared" si="122"/>
        <v>0</v>
      </c>
      <c r="S116" s="155">
        <f t="shared" si="122"/>
        <v>0</v>
      </c>
      <c r="T116" s="155">
        <f t="shared" si="122"/>
        <v>0</v>
      </c>
      <c r="U116" s="155">
        <f t="shared" si="122"/>
        <v>0</v>
      </c>
      <c r="V116" s="155">
        <f t="shared" si="122"/>
        <v>0</v>
      </c>
      <c r="W116" s="155">
        <f t="shared" si="122"/>
        <v>0</v>
      </c>
      <c r="X116" s="155"/>
      <c r="Y116" s="155">
        <v>0.85</v>
      </c>
      <c r="Z116" s="155" t="e">
        <f>Z95+13</f>
        <v>#REF!</v>
      </c>
      <c r="AA116" s="155">
        <f>SUM(K116:W116)-G116</f>
        <v>-1</v>
      </c>
      <c r="AB116" s="155"/>
      <c r="AC116" s="160">
        <f t="shared" si="12"/>
        <v>0</v>
      </c>
      <c r="AD116" s="161">
        <f t="shared" si="13"/>
        <v>0</v>
      </c>
      <c r="AE116" s="155">
        <f t="shared" si="14"/>
        <v>0</v>
      </c>
      <c r="AF116" s="164">
        <f t="shared" si="15"/>
        <v>0</v>
      </c>
      <c r="AG116" s="132"/>
      <c r="AH116" s="132"/>
      <c r="AI116" s="132"/>
      <c r="AJ116" s="25">
        <f t="shared" ref="AJ116:AS118" si="123">IF(AND(AJ$7&gt;=$E116,AJ$7&lt;=$F116),1,0)</f>
        <v>0</v>
      </c>
      <c r="AK116" s="25">
        <f t="shared" si="123"/>
        <v>0</v>
      </c>
      <c r="AL116" s="25">
        <f t="shared" si="123"/>
        <v>0</v>
      </c>
      <c r="AM116" s="25">
        <f t="shared" si="123"/>
        <v>0</v>
      </c>
      <c r="AN116" s="25">
        <f t="shared" si="123"/>
        <v>0</v>
      </c>
      <c r="AO116" s="25">
        <f t="shared" si="123"/>
        <v>0</v>
      </c>
      <c r="AP116" s="25">
        <f t="shared" si="123"/>
        <v>0</v>
      </c>
      <c r="AQ116" s="25">
        <f t="shared" si="123"/>
        <v>0</v>
      </c>
      <c r="AR116" s="25">
        <f t="shared" si="123"/>
        <v>0</v>
      </c>
      <c r="AS116" s="25">
        <f t="shared" si="123"/>
        <v>0</v>
      </c>
      <c r="AT116" s="25">
        <f t="shared" ref="AT116:BC118" si="124">IF(AND(AT$7&gt;=$E116,AT$7&lt;=$F116),1,0)</f>
        <v>0</v>
      </c>
      <c r="AU116" s="25">
        <f t="shared" si="124"/>
        <v>0</v>
      </c>
      <c r="AV116" s="25">
        <f t="shared" si="124"/>
        <v>0</v>
      </c>
      <c r="AW116" s="25">
        <f t="shared" si="124"/>
        <v>0</v>
      </c>
      <c r="AX116" s="25">
        <f t="shared" si="124"/>
        <v>0</v>
      </c>
      <c r="AY116" s="25">
        <f t="shared" si="124"/>
        <v>0</v>
      </c>
      <c r="AZ116" s="25">
        <f t="shared" si="124"/>
        <v>0</v>
      </c>
      <c r="BA116" s="25">
        <f t="shared" si="124"/>
        <v>0</v>
      </c>
      <c r="BB116" s="25">
        <f t="shared" si="124"/>
        <v>0</v>
      </c>
      <c r="BC116" s="25">
        <f t="shared" si="124"/>
        <v>0</v>
      </c>
      <c r="BD116" s="25">
        <f t="shared" ref="BD116:BN118" si="125">IF(AND(BD$7&gt;=$E116,BD$7&lt;=$F116),1,0)</f>
        <v>0</v>
      </c>
      <c r="BE116" s="25">
        <f t="shared" si="125"/>
        <v>0</v>
      </c>
      <c r="BF116" s="25">
        <f t="shared" si="125"/>
        <v>0</v>
      </c>
      <c r="BG116" s="25">
        <f t="shared" si="125"/>
        <v>0</v>
      </c>
      <c r="BH116" s="25">
        <f t="shared" si="125"/>
        <v>0</v>
      </c>
      <c r="BI116" s="25">
        <f t="shared" si="125"/>
        <v>0</v>
      </c>
      <c r="BJ116" s="25">
        <f t="shared" si="125"/>
        <v>0</v>
      </c>
      <c r="BK116" s="25">
        <f t="shared" si="125"/>
        <v>0</v>
      </c>
      <c r="BL116" s="25">
        <f t="shared" si="125"/>
        <v>0</v>
      </c>
      <c r="BM116" s="25">
        <f t="shared" si="125"/>
        <v>0</v>
      </c>
      <c r="BN116" s="25">
        <f t="shared" si="125"/>
        <v>0</v>
      </c>
      <c r="BO116" s="8">
        <f t="shared" si="5"/>
        <v>0</v>
      </c>
      <c r="BP116" s="8">
        <f t="shared" si="6"/>
        <v>0</v>
      </c>
      <c r="BQ116" s="8">
        <f t="shared" si="7"/>
        <v>0</v>
      </c>
      <c r="BR116" s="8">
        <f t="shared" si="8"/>
        <v>0</v>
      </c>
      <c r="BS116" s="8">
        <f t="shared" si="9"/>
        <v>0</v>
      </c>
      <c r="BT116" s="10"/>
      <c r="BU116" s="10"/>
    </row>
    <row r="117" spans="1:73" ht="23.25" thickBot="1">
      <c r="A117" s="44" t="s">
        <v>15</v>
      </c>
      <c r="B117" s="45"/>
      <c r="C117" s="46"/>
      <c r="D117" s="47"/>
      <c r="E117" s="48"/>
      <c r="F117" s="49"/>
      <c r="G117" s="32">
        <f>(F117-E117)+1</f>
        <v>1</v>
      </c>
      <c r="H117" s="155">
        <f t="shared" si="122"/>
        <v>0</v>
      </c>
      <c r="I117" s="155">
        <f t="shared" si="122"/>
        <v>0</v>
      </c>
      <c r="J117" s="155">
        <f t="shared" si="122"/>
        <v>0</v>
      </c>
      <c r="K117" s="155">
        <f t="shared" si="122"/>
        <v>0</v>
      </c>
      <c r="L117" s="155">
        <f t="shared" si="122"/>
        <v>0</v>
      </c>
      <c r="M117" s="155">
        <f t="shared" si="122"/>
        <v>0</v>
      </c>
      <c r="N117" s="155">
        <f t="shared" si="122"/>
        <v>0</v>
      </c>
      <c r="O117" s="155">
        <f t="shared" si="122"/>
        <v>0</v>
      </c>
      <c r="P117" s="155">
        <f t="shared" si="122"/>
        <v>0</v>
      </c>
      <c r="Q117" s="155">
        <f t="shared" si="122"/>
        <v>0</v>
      </c>
      <c r="R117" s="155">
        <f t="shared" si="122"/>
        <v>0</v>
      </c>
      <c r="S117" s="155">
        <f t="shared" si="122"/>
        <v>0</v>
      </c>
      <c r="T117" s="155">
        <f t="shared" si="122"/>
        <v>0</v>
      </c>
      <c r="U117" s="155">
        <f t="shared" si="122"/>
        <v>0</v>
      </c>
      <c r="V117" s="155">
        <f t="shared" si="122"/>
        <v>0</v>
      </c>
      <c r="W117" s="155">
        <f t="shared" si="122"/>
        <v>0</v>
      </c>
      <c r="X117" s="155"/>
      <c r="Y117" s="155">
        <v>0.88</v>
      </c>
      <c r="Z117" s="155" t="e">
        <f>#REF!+13</f>
        <v>#REF!</v>
      </c>
      <c r="AA117" s="155">
        <f>SUM(K117:W117)-G117</f>
        <v>-1</v>
      </c>
      <c r="AB117" s="155"/>
      <c r="AC117" s="160">
        <f t="shared" si="12"/>
        <v>0</v>
      </c>
      <c r="AD117" s="161">
        <f t="shared" si="13"/>
        <v>0</v>
      </c>
      <c r="AE117" s="155">
        <f t="shared" si="14"/>
        <v>0</v>
      </c>
      <c r="AF117" s="164">
        <f t="shared" si="15"/>
        <v>0</v>
      </c>
      <c r="AG117" s="132"/>
      <c r="AH117" s="132"/>
      <c r="AI117" s="132"/>
      <c r="AJ117" s="25">
        <f t="shared" si="123"/>
        <v>0</v>
      </c>
      <c r="AK117" s="25">
        <f t="shared" si="123"/>
        <v>0</v>
      </c>
      <c r="AL117" s="25">
        <f t="shared" si="123"/>
        <v>0</v>
      </c>
      <c r="AM117" s="25">
        <f t="shared" si="123"/>
        <v>0</v>
      </c>
      <c r="AN117" s="25">
        <f t="shared" si="123"/>
        <v>0</v>
      </c>
      <c r="AO117" s="25">
        <f t="shared" si="123"/>
        <v>0</v>
      </c>
      <c r="AP117" s="25">
        <f t="shared" si="123"/>
        <v>0</v>
      </c>
      <c r="AQ117" s="25">
        <f t="shared" si="123"/>
        <v>0</v>
      </c>
      <c r="AR117" s="25">
        <f t="shared" si="123"/>
        <v>0</v>
      </c>
      <c r="AS117" s="25">
        <f t="shared" si="123"/>
        <v>0</v>
      </c>
      <c r="AT117" s="25">
        <f t="shared" si="124"/>
        <v>0</v>
      </c>
      <c r="AU117" s="25">
        <f t="shared" si="124"/>
        <v>0</v>
      </c>
      <c r="AV117" s="25">
        <f t="shared" si="124"/>
        <v>0</v>
      </c>
      <c r="AW117" s="25">
        <f t="shared" si="124"/>
        <v>0</v>
      </c>
      <c r="AX117" s="25">
        <f t="shared" si="124"/>
        <v>0</v>
      </c>
      <c r="AY117" s="25">
        <f t="shared" si="124"/>
        <v>0</v>
      </c>
      <c r="AZ117" s="25">
        <f t="shared" si="124"/>
        <v>0</v>
      </c>
      <c r="BA117" s="25">
        <f t="shared" si="124"/>
        <v>0</v>
      </c>
      <c r="BB117" s="25">
        <f t="shared" si="124"/>
        <v>0</v>
      </c>
      <c r="BC117" s="25">
        <f t="shared" si="124"/>
        <v>0</v>
      </c>
      <c r="BD117" s="25">
        <f t="shared" si="125"/>
        <v>0</v>
      </c>
      <c r="BE117" s="25">
        <f t="shared" si="125"/>
        <v>0</v>
      </c>
      <c r="BF117" s="25">
        <f t="shared" si="125"/>
        <v>0</v>
      </c>
      <c r="BG117" s="25">
        <f t="shared" si="125"/>
        <v>0</v>
      </c>
      <c r="BH117" s="25">
        <f t="shared" si="125"/>
        <v>0</v>
      </c>
      <c r="BI117" s="25">
        <f t="shared" si="125"/>
        <v>0</v>
      </c>
      <c r="BJ117" s="25">
        <f t="shared" si="125"/>
        <v>0</v>
      </c>
      <c r="BK117" s="25">
        <f t="shared" si="125"/>
        <v>0</v>
      </c>
      <c r="BL117" s="25">
        <f t="shared" si="125"/>
        <v>0</v>
      </c>
      <c r="BM117" s="25">
        <f t="shared" si="125"/>
        <v>0</v>
      </c>
      <c r="BN117" s="25">
        <f t="shared" si="125"/>
        <v>0</v>
      </c>
      <c r="BO117" s="8">
        <f t="shared" si="5"/>
        <v>0</v>
      </c>
      <c r="BP117" s="8">
        <f t="shared" si="6"/>
        <v>0</v>
      </c>
      <c r="BQ117" s="8">
        <f t="shared" si="7"/>
        <v>0</v>
      </c>
      <c r="BR117" s="8">
        <f t="shared" si="8"/>
        <v>0</v>
      </c>
      <c r="BS117" s="8">
        <f t="shared" si="9"/>
        <v>0</v>
      </c>
      <c r="BT117" s="10"/>
      <c r="BU117" s="8"/>
    </row>
    <row r="118" spans="1:73" ht="16.5" thickTop="1">
      <c r="A118" s="200" t="s">
        <v>106</v>
      </c>
      <c r="B118" s="202" t="s">
        <v>16</v>
      </c>
      <c r="C118" s="198">
        <v>0.98623602846900393</v>
      </c>
      <c r="D118" s="204">
        <v>14685.100000000326</v>
      </c>
      <c r="E118" s="208">
        <v>40575</v>
      </c>
      <c r="F118" s="206">
        <v>40667</v>
      </c>
      <c r="G118" s="32">
        <f>(F118-E118)+1</f>
        <v>93</v>
      </c>
      <c r="H118" s="155">
        <f t="shared" si="122"/>
        <v>4421.3204301076248</v>
      </c>
      <c r="I118" s="155">
        <f t="shared" si="122"/>
        <v>4895.033333333442</v>
      </c>
      <c r="J118" s="155">
        <f t="shared" si="122"/>
        <v>4737.1290322581699</v>
      </c>
      <c r="K118" s="155">
        <f t="shared" si="122"/>
        <v>631.61720430108937</v>
      </c>
      <c r="L118" s="155">
        <f t="shared" si="122"/>
        <v>0</v>
      </c>
      <c r="M118" s="155">
        <f t="shared" si="122"/>
        <v>0</v>
      </c>
      <c r="N118" s="155">
        <f t="shared" si="122"/>
        <v>0</v>
      </c>
      <c r="O118" s="155">
        <f t="shared" si="122"/>
        <v>0</v>
      </c>
      <c r="P118" s="155">
        <f t="shared" si="122"/>
        <v>0</v>
      </c>
      <c r="Q118" s="155">
        <f t="shared" si="122"/>
        <v>0</v>
      </c>
      <c r="R118" s="155">
        <f t="shared" si="122"/>
        <v>0</v>
      </c>
      <c r="S118" s="155">
        <f t="shared" si="122"/>
        <v>0</v>
      </c>
      <c r="T118" s="155">
        <f t="shared" si="122"/>
        <v>0</v>
      </c>
      <c r="U118" s="155">
        <f t="shared" si="122"/>
        <v>0</v>
      </c>
      <c r="V118" s="155">
        <f t="shared" si="122"/>
        <v>0</v>
      </c>
      <c r="W118" s="155">
        <f t="shared" si="122"/>
        <v>0</v>
      </c>
      <c r="X118" s="155"/>
      <c r="Y118" s="155">
        <v>0.93</v>
      </c>
      <c r="Z118" s="155" t="e">
        <f>Z100+13</f>
        <v>#REF!</v>
      </c>
      <c r="AA118" s="155">
        <f>SUM(K118:W118)-G118</f>
        <v>538.61720430108937</v>
      </c>
      <c r="AB118" s="155"/>
      <c r="AC118" s="160">
        <f t="shared" si="12"/>
        <v>631.61720430108937</v>
      </c>
      <c r="AD118" s="161">
        <f t="shared" si="13"/>
        <v>0</v>
      </c>
      <c r="AE118" s="155">
        <f t="shared" si="14"/>
        <v>0</v>
      </c>
      <c r="AF118" s="164">
        <f t="shared" si="15"/>
        <v>0</v>
      </c>
      <c r="AG118" s="132" t="s">
        <v>55</v>
      </c>
      <c r="AH118" s="132">
        <f>SUBTOTAL(9,H118:W118)-D118</f>
        <v>0</v>
      </c>
      <c r="AI118" s="132"/>
      <c r="AJ118" s="25">
        <f t="shared" si="123"/>
        <v>1</v>
      </c>
      <c r="AK118" s="25">
        <f t="shared" si="123"/>
        <v>1</v>
      </c>
      <c r="AL118" s="25">
        <f t="shared" si="123"/>
        <v>1</v>
      </c>
      <c r="AM118" s="25">
        <f t="shared" si="123"/>
        <v>1</v>
      </c>
      <c r="AN118" s="25">
        <f t="shared" si="123"/>
        <v>0</v>
      </c>
      <c r="AO118" s="25">
        <f t="shared" si="123"/>
        <v>0</v>
      </c>
      <c r="AP118" s="25">
        <f t="shared" si="123"/>
        <v>0</v>
      </c>
      <c r="AQ118" s="25">
        <f t="shared" si="123"/>
        <v>0</v>
      </c>
      <c r="AR118" s="25">
        <f t="shared" si="123"/>
        <v>0</v>
      </c>
      <c r="AS118" s="25">
        <f t="shared" si="123"/>
        <v>0</v>
      </c>
      <c r="AT118" s="25">
        <f t="shared" si="124"/>
        <v>0</v>
      </c>
      <c r="AU118" s="25">
        <f t="shared" si="124"/>
        <v>0</v>
      </c>
      <c r="AV118" s="25">
        <f t="shared" si="124"/>
        <v>0</v>
      </c>
      <c r="AW118" s="25">
        <f t="shared" si="124"/>
        <v>0</v>
      </c>
      <c r="AX118" s="25">
        <f t="shared" si="124"/>
        <v>0</v>
      </c>
      <c r="AY118" s="25">
        <f t="shared" si="124"/>
        <v>0</v>
      </c>
      <c r="AZ118" s="25">
        <f t="shared" si="124"/>
        <v>0</v>
      </c>
      <c r="BA118" s="25">
        <f t="shared" si="124"/>
        <v>0</v>
      </c>
      <c r="BB118" s="25">
        <f t="shared" si="124"/>
        <v>0</v>
      </c>
      <c r="BC118" s="25">
        <f t="shared" si="124"/>
        <v>0</v>
      </c>
      <c r="BD118" s="25">
        <f t="shared" si="125"/>
        <v>0</v>
      </c>
      <c r="BE118" s="25">
        <f t="shared" si="125"/>
        <v>0</v>
      </c>
      <c r="BF118" s="25">
        <f t="shared" si="125"/>
        <v>0</v>
      </c>
      <c r="BG118" s="25">
        <f t="shared" si="125"/>
        <v>0</v>
      </c>
      <c r="BH118" s="25">
        <f t="shared" si="125"/>
        <v>0</v>
      </c>
      <c r="BI118" s="25">
        <f t="shared" si="125"/>
        <v>0</v>
      </c>
      <c r="BJ118" s="25">
        <f t="shared" si="125"/>
        <v>0</v>
      </c>
      <c r="BK118" s="25">
        <f t="shared" si="125"/>
        <v>0</v>
      </c>
      <c r="BL118" s="25">
        <f t="shared" si="125"/>
        <v>0</v>
      </c>
      <c r="BM118" s="25">
        <f t="shared" si="125"/>
        <v>0</v>
      </c>
      <c r="BN118" s="25">
        <f t="shared" si="125"/>
        <v>0</v>
      </c>
      <c r="BO118" s="8">
        <f t="shared" si="5"/>
        <v>4</v>
      </c>
      <c r="BP118" s="8">
        <f t="shared" si="6"/>
        <v>0</v>
      </c>
      <c r="BQ118" s="8">
        <f t="shared" si="7"/>
        <v>0</v>
      </c>
      <c r="BR118" s="8">
        <f t="shared" si="8"/>
        <v>0</v>
      </c>
      <c r="BS118" s="8">
        <f t="shared" si="9"/>
        <v>4</v>
      </c>
      <c r="BT118" s="10"/>
      <c r="BU118" s="10"/>
    </row>
    <row r="119" spans="1:73" ht="16.5" customHeight="1" thickBot="1">
      <c r="A119" s="201"/>
      <c r="B119" s="203"/>
      <c r="C119" s="199"/>
      <c r="D119" s="205"/>
      <c r="E119" s="209"/>
      <c r="F119" s="207"/>
      <c r="G119" s="32"/>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60" t="e">
        <f>VLOOKUP(A118,#REF!,3,FALSE)</f>
        <v>#REF!</v>
      </c>
      <c r="AD119" s="161"/>
      <c r="AE119" s="155"/>
      <c r="AF119" s="164"/>
      <c r="AG119" s="132" t="s">
        <v>54</v>
      </c>
      <c r="AH119" s="132"/>
      <c r="AI119" s="132"/>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P119" s="8"/>
      <c r="BQ119" s="8"/>
      <c r="BR119" s="8"/>
      <c r="BS119" s="8"/>
      <c r="BT119" s="10"/>
      <c r="BU119" s="10"/>
    </row>
    <row r="120" spans="1:73" ht="16.5" thickTop="1">
      <c r="A120" s="200" t="s">
        <v>107</v>
      </c>
      <c r="B120" s="202" t="s">
        <v>17</v>
      </c>
      <c r="C120" s="198">
        <v>0.88292539188501962</v>
      </c>
      <c r="D120" s="204">
        <v>77806.430000000051</v>
      </c>
      <c r="E120" s="208">
        <v>40575</v>
      </c>
      <c r="F120" s="206">
        <v>40754</v>
      </c>
      <c r="G120" s="32">
        <f>(F120-E120)+1</f>
        <v>180</v>
      </c>
      <c r="H120" s="155">
        <f t="shared" ref="H120:W120" si="126">(IF(MAX(MIN(DATE(YEAR(H$7),MONTH(H$7)+1,0),$F120)-MAX(DATE(YEAR(H$7),MONTH(H$7),1),$E120)+1,0)=0,"0",MAX(MIN(DATE(YEAR(H$7),MONTH(H$7)+1,0),$F120)-MAX(DATE(YEAR(H$7),MONTH(H$7),1),$E120)+1,0))/$G120)*$D120</f>
        <v>12103.222444444453</v>
      </c>
      <c r="I120" s="155">
        <f t="shared" si="126"/>
        <v>13399.996277777787</v>
      </c>
      <c r="J120" s="155">
        <f t="shared" si="126"/>
        <v>12967.738333333342</v>
      </c>
      <c r="K120" s="155">
        <f t="shared" si="126"/>
        <v>13399.996277777787</v>
      </c>
      <c r="L120" s="155">
        <f t="shared" si="126"/>
        <v>12967.738333333342</v>
      </c>
      <c r="M120" s="155">
        <f t="shared" si="126"/>
        <v>12967.738333333342</v>
      </c>
      <c r="N120" s="155">
        <f t="shared" si="126"/>
        <v>0</v>
      </c>
      <c r="O120" s="155">
        <f t="shared" si="126"/>
        <v>0</v>
      </c>
      <c r="P120" s="155">
        <f t="shared" si="126"/>
        <v>0</v>
      </c>
      <c r="Q120" s="155">
        <f t="shared" si="126"/>
        <v>0</v>
      </c>
      <c r="R120" s="155">
        <f t="shared" si="126"/>
        <v>0</v>
      </c>
      <c r="S120" s="155">
        <f t="shared" si="126"/>
        <v>0</v>
      </c>
      <c r="T120" s="155">
        <f t="shared" si="126"/>
        <v>0</v>
      </c>
      <c r="U120" s="155">
        <f t="shared" si="126"/>
        <v>0</v>
      </c>
      <c r="V120" s="155">
        <f t="shared" si="126"/>
        <v>0</v>
      </c>
      <c r="W120" s="155">
        <f t="shared" si="126"/>
        <v>0</v>
      </c>
      <c r="X120" s="155"/>
      <c r="Y120" s="155">
        <v>0.95</v>
      </c>
      <c r="Z120" s="155" t="e">
        <f>Z102+13</f>
        <v>#REF!</v>
      </c>
      <c r="AA120" s="155">
        <f>SUM(K120:W120)-G120</f>
        <v>39155.472944444467</v>
      </c>
      <c r="AB120" s="155"/>
      <c r="AC120" s="160">
        <f t="shared" si="12"/>
        <v>3025.8056111111132</v>
      </c>
      <c r="AD120" s="161">
        <f t="shared" si="13"/>
        <v>3025.8056111111132</v>
      </c>
      <c r="AE120" s="155">
        <f t="shared" si="14"/>
        <v>3025.8056111111132</v>
      </c>
      <c r="AF120" s="164">
        <f t="shared" si="15"/>
        <v>4322.5794444444473</v>
      </c>
      <c r="AG120" s="132" t="s">
        <v>55</v>
      </c>
      <c r="AH120" s="132">
        <f>SUBTOTAL(9,H120:W120)-D120</f>
        <v>0</v>
      </c>
      <c r="AI120" s="132"/>
      <c r="AJ120" s="25">
        <f t="shared" ref="AJ120:BN120" si="127">IF(AND(AJ$7&gt;=$E120,AJ$7&lt;=$F120),1,0)</f>
        <v>1</v>
      </c>
      <c r="AK120" s="25">
        <f t="shared" si="127"/>
        <v>1</v>
      </c>
      <c r="AL120" s="25">
        <f t="shared" si="127"/>
        <v>1</v>
      </c>
      <c r="AM120" s="25">
        <f t="shared" si="127"/>
        <v>1</v>
      </c>
      <c r="AN120" s="25">
        <f t="shared" si="127"/>
        <v>1</v>
      </c>
      <c r="AO120" s="25">
        <f t="shared" si="127"/>
        <v>1</v>
      </c>
      <c r="AP120" s="25">
        <f t="shared" si="127"/>
        <v>1</v>
      </c>
      <c r="AQ120" s="25">
        <f t="shared" si="127"/>
        <v>1</v>
      </c>
      <c r="AR120" s="25">
        <f t="shared" si="127"/>
        <v>1</v>
      </c>
      <c r="AS120" s="25">
        <f t="shared" si="127"/>
        <v>1</v>
      </c>
      <c r="AT120" s="25">
        <f t="shared" si="127"/>
        <v>1</v>
      </c>
      <c r="AU120" s="25">
        <f t="shared" si="127"/>
        <v>1</v>
      </c>
      <c r="AV120" s="25">
        <f t="shared" si="127"/>
        <v>1</v>
      </c>
      <c r="AW120" s="25">
        <f t="shared" si="127"/>
        <v>1</v>
      </c>
      <c r="AX120" s="25">
        <f t="shared" si="127"/>
        <v>1</v>
      </c>
      <c r="AY120" s="25">
        <f t="shared" si="127"/>
        <v>1</v>
      </c>
      <c r="AZ120" s="25">
        <f t="shared" si="127"/>
        <v>1</v>
      </c>
      <c r="BA120" s="25">
        <f t="shared" si="127"/>
        <v>1</v>
      </c>
      <c r="BB120" s="25">
        <f t="shared" si="127"/>
        <v>1</v>
      </c>
      <c r="BC120" s="25">
        <f t="shared" si="127"/>
        <v>1</v>
      </c>
      <c r="BD120" s="25">
        <f t="shared" si="127"/>
        <v>1</v>
      </c>
      <c r="BE120" s="25">
        <f t="shared" si="127"/>
        <v>1</v>
      </c>
      <c r="BF120" s="25">
        <f t="shared" si="127"/>
        <v>1</v>
      </c>
      <c r="BG120" s="25">
        <f t="shared" si="127"/>
        <v>1</v>
      </c>
      <c r="BH120" s="25">
        <f t="shared" si="127"/>
        <v>1</v>
      </c>
      <c r="BI120" s="25">
        <f t="shared" si="127"/>
        <v>1</v>
      </c>
      <c r="BJ120" s="25">
        <f t="shared" si="127"/>
        <v>1</v>
      </c>
      <c r="BK120" s="25">
        <f t="shared" si="127"/>
        <v>1</v>
      </c>
      <c r="BL120" s="25">
        <f t="shared" si="127"/>
        <v>1</v>
      </c>
      <c r="BM120" s="25">
        <f t="shared" si="127"/>
        <v>1</v>
      </c>
      <c r="BN120" s="25">
        <f t="shared" si="127"/>
        <v>1</v>
      </c>
      <c r="BO120" s="8">
        <f t="shared" si="5"/>
        <v>7</v>
      </c>
      <c r="BP120" s="8">
        <f t="shared" si="6"/>
        <v>7</v>
      </c>
      <c r="BQ120" s="8">
        <f t="shared" si="7"/>
        <v>7</v>
      </c>
      <c r="BR120" s="8">
        <f t="shared" si="8"/>
        <v>10</v>
      </c>
      <c r="BS120" s="8">
        <f t="shared" si="9"/>
        <v>31</v>
      </c>
      <c r="BT120" s="10"/>
      <c r="BU120" s="8"/>
    </row>
    <row r="121" spans="1:73" ht="16.5" customHeight="1" thickBot="1">
      <c r="A121" s="201"/>
      <c r="B121" s="203"/>
      <c r="C121" s="199"/>
      <c r="D121" s="205"/>
      <c r="E121" s="209"/>
      <c r="F121" s="207"/>
      <c r="G121" s="32"/>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60" t="e">
        <f>VLOOKUP(A120,#REF!,3,FALSE)</f>
        <v>#REF!</v>
      </c>
      <c r="AD121" s="161"/>
      <c r="AE121" s="155"/>
      <c r="AF121" s="164"/>
      <c r="AG121" s="132" t="s">
        <v>54</v>
      </c>
      <c r="AH121" s="132"/>
      <c r="AI121" s="132"/>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P121" s="8"/>
      <c r="BQ121" s="8"/>
      <c r="BR121" s="8"/>
      <c r="BS121" s="8"/>
      <c r="BT121" s="8"/>
      <c r="BU121" s="8"/>
    </row>
    <row r="122" spans="1:73" ht="16.5" thickTop="1">
      <c r="A122" s="200" t="s">
        <v>108</v>
      </c>
      <c r="B122" s="202" t="s">
        <v>18</v>
      </c>
      <c r="C122" s="198">
        <v>0</v>
      </c>
      <c r="D122" s="204">
        <v>16055</v>
      </c>
      <c r="E122" s="208">
        <v>40787</v>
      </c>
      <c r="F122" s="206">
        <v>40877</v>
      </c>
      <c r="G122" s="32">
        <f>(F122-E122)+1</f>
        <v>91</v>
      </c>
      <c r="H122" s="155">
        <f t="shared" ref="H122:W122" si="128">(IF(MAX(MIN(DATE(YEAR(H$7),MONTH(H$7)+1,0),$F122)-MAX(DATE(YEAR(H$7),MONTH(H$7),1),$E122)+1,0)=0,"0",MAX(MIN(DATE(YEAR(H$7),MONTH(H$7)+1,0),$F122)-MAX(DATE(YEAR(H$7),MONTH(H$7),1),$E122)+1,0))/$G122)*$D122</f>
        <v>0</v>
      </c>
      <c r="I122" s="155">
        <f t="shared" si="128"/>
        <v>0</v>
      </c>
      <c r="J122" s="155">
        <f t="shared" si="128"/>
        <v>0</v>
      </c>
      <c r="K122" s="155">
        <f t="shared" si="128"/>
        <v>0</v>
      </c>
      <c r="L122" s="155">
        <f t="shared" si="128"/>
        <v>0</v>
      </c>
      <c r="M122" s="155">
        <f t="shared" si="128"/>
        <v>0</v>
      </c>
      <c r="N122" s="155">
        <f t="shared" si="128"/>
        <v>0</v>
      </c>
      <c r="O122" s="155">
        <f t="shared" si="128"/>
        <v>5292.8571428571431</v>
      </c>
      <c r="P122" s="155">
        <f t="shared" si="128"/>
        <v>5469.2857142857147</v>
      </c>
      <c r="Q122" s="155">
        <f t="shared" si="128"/>
        <v>5292.8571428571431</v>
      </c>
      <c r="R122" s="155">
        <f t="shared" si="128"/>
        <v>0</v>
      </c>
      <c r="S122" s="155">
        <f t="shared" si="128"/>
        <v>0</v>
      </c>
      <c r="T122" s="155">
        <f t="shared" si="128"/>
        <v>0</v>
      </c>
      <c r="U122" s="155">
        <f t="shared" si="128"/>
        <v>0</v>
      </c>
      <c r="V122" s="155">
        <f t="shared" si="128"/>
        <v>0</v>
      </c>
      <c r="W122" s="155">
        <f t="shared" si="128"/>
        <v>0</v>
      </c>
      <c r="X122" s="155"/>
      <c r="Y122" s="155">
        <v>0.9</v>
      </c>
      <c r="Z122" s="155" t="e">
        <f>Z104+13</f>
        <v>#REF!</v>
      </c>
      <c r="AA122" s="155">
        <f>SUM(K122:W122)-G122</f>
        <v>15964.000000000002</v>
      </c>
      <c r="AB122" s="155"/>
      <c r="AC122" s="160">
        <f t="shared" si="12"/>
        <v>0</v>
      </c>
      <c r="AD122" s="161">
        <f t="shared" si="13"/>
        <v>0</v>
      </c>
      <c r="AE122" s="155">
        <f t="shared" si="14"/>
        <v>0</v>
      </c>
      <c r="AF122" s="164">
        <f t="shared" si="15"/>
        <v>0</v>
      </c>
      <c r="AG122" s="132" t="s">
        <v>55</v>
      </c>
      <c r="AH122" s="132">
        <f>SUBTOTAL(9,H122:W122)-D122</f>
        <v>0</v>
      </c>
      <c r="AI122" s="132"/>
      <c r="AJ122" s="25">
        <f t="shared" ref="AJ122:BN122" si="129">IF(AND(AJ$7&gt;=$E122,AJ$7&lt;=$F122),1,0)</f>
        <v>0</v>
      </c>
      <c r="AK122" s="25">
        <f t="shared" si="129"/>
        <v>0</v>
      </c>
      <c r="AL122" s="25">
        <f t="shared" si="129"/>
        <v>0</v>
      </c>
      <c r="AM122" s="25">
        <f t="shared" si="129"/>
        <v>0</v>
      </c>
      <c r="AN122" s="25">
        <f t="shared" si="129"/>
        <v>0</v>
      </c>
      <c r="AO122" s="25">
        <f t="shared" si="129"/>
        <v>0</v>
      </c>
      <c r="AP122" s="25">
        <f t="shared" si="129"/>
        <v>0</v>
      </c>
      <c r="AQ122" s="25">
        <f t="shared" si="129"/>
        <v>0</v>
      </c>
      <c r="AR122" s="25">
        <f t="shared" si="129"/>
        <v>0</v>
      </c>
      <c r="AS122" s="25">
        <f t="shared" si="129"/>
        <v>0</v>
      </c>
      <c r="AT122" s="25">
        <f t="shared" si="129"/>
        <v>0</v>
      </c>
      <c r="AU122" s="25">
        <f t="shared" si="129"/>
        <v>0</v>
      </c>
      <c r="AV122" s="25">
        <f t="shared" si="129"/>
        <v>0</v>
      </c>
      <c r="AW122" s="25">
        <f t="shared" si="129"/>
        <v>0</v>
      </c>
      <c r="AX122" s="25">
        <f t="shared" si="129"/>
        <v>0</v>
      </c>
      <c r="AY122" s="25">
        <f t="shared" si="129"/>
        <v>0</v>
      </c>
      <c r="AZ122" s="25">
        <f t="shared" si="129"/>
        <v>0</v>
      </c>
      <c r="BA122" s="25">
        <f t="shared" si="129"/>
        <v>0</v>
      </c>
      <c r="BB122" s="25">
        <f t="shared" si="129"/>
        <v>0</v>
      </c>
      <c r="BC122" s="25">
        <f t="shared" si="129"/>
        <v>0</v>
      </c>
      <c r="BD122" s="25">
        <f t="shared" si="129"/>
        <v>0</v>
      </c>
      <c r="BE122" s="25">
        <f t="shared" si="129"/>
        <v>0</v>
      </c>
      <c r="BF122" s="25">
        <f t="shared" si="129"/>
        <v>0</v>
      </c>
      <c r="BG122" s="25">
        <f t="shared" si="129"/>
        <v>0</v>
      </c>
      <c r="BH122" s="25">
        <f t="shared" si="129"/>
        <v>0</v>
      </c>
      <c r="BI122" s="25">
        <f t="shared" si="129"/>
        <v>0</v>
      </c>
      <c r="BJ122" s="25">
        <f t="shared" si="129"/>
        <v>0</v>
      </c>
      <c r="BK122" s="25">
        <f t="shared" si="129"/>
        <v>0</v>
      </c>
      <c r="BL122" s="25">
        <f t="shared" si="129"/>
        <v>0</v>
      </c>
      <c r="BM122" s="25">
        <f t="shared" si="129"/>
        <v>0</v>
      </c>
      <c r="BN122" s="25">
        <f t="shared" si="129"/>
        <v>0</v>
      </c>
      <c r="BO122" s="8">
        <f t="shared" ref="BO122:BO229" si="130">SUM(AJ122:AP122)</f>
        <v>0</v>
      </c>
      <c r="BP122" s="8">
        <f t="shared" ref="BP122:BP229" si="131">SUM(AQ122:AW122)</f>
        <v>0</v>
      </c>
      <c r="BQ122" s="8">
        <f t="shared" ref="BQ122:BQ229" si="132">SUM(AX122:BD122)</f>
        <v>0</v>
      </c>
      <c r="BR122" s="8">
        <f t="shared" ref="BR122:BR229" si="133">SUM(BE122:BN122)</f>
        <v>0</v>
      </c>
      <c r="BS122" s="8">
        <f t="shared" ref="BS122:BS229" si="134">SUM(BO122:BR122)</f>
        <v>0</v>
      </c>
      <c r="BT122" s="10"/>
      <c r="BU122" s="10"/>
    </row>
    <row r="123" spans="1:73" ht="15.75" customHeight="1">
      <c r="A123" s="201"/>
      <c r="B123" s="203"/>
      <c r="C123" s="199"/>
      <c r="D123" s="205"/>
      <c r="E123" s="209"/>
      <c r="F123" s="207"/>
      <c r="G123" s="32"/>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60" t="e">
        <f>VLOOKUP(A122,#REF!,3,FALSE)</f>
        <v>#REF!</v>
      </c>
      <c r="AD123" s="161"/>
      <c r="AE123" s="155"/>
      <c r="AF123" s="164"/>
      <c r="AG123" s="132" t="s">
        <v>54</v>
      </c>
      <c r="AH123" s="132"/>
      <c r="AI123" s="132"/>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P123" s="8"/>
      <c r="BQ123" s="8"/>
      <c r="BR123" s="8"/>
      <c r="BS123" s="8"/>
      <c r="BT123" s="10"/>
      <c r="BU123" s="10"/>
    </row>
    <row r="124" spans="1:73" ht="23.25" thickBot="1">
      <c r="A124" s="51" t="s">
        <v>19</v>
      </c>
      <c r="B124" s="52"/>
      <c r="C124" s="53"/>
      <c r="D124" s="54"/>
      <c r="E124" s="55"/>
      <c r="F124" s="56"/>
      <c r="G124" s="32">
        <f>(F124-E124)+1</f>
        <v>1</v>
      </c>
      <c r="H124" s="155">
        <f t="shared" ref="H124:W125" si="135">(IF(MAX(MIN(DATE(YEAR(H$7),MONTH(H$7)+1,0),$F124)-MAX(DATE(YEAR(H$7),MONTH(H$7),1),$E124)+1,0)=0,"0",MAX(MIN(DATE(YEAR(H$7),MONTH(H$7)+1,0),$F124)-MAX(DATE(YEAR(H$7),MONTH(H$7),1),$E124)+1,0))/$G124)*$D124</f>
        <v>0</v>
      </c>
      <c r="I124" s="155">
        <f t="shared" si="135"/>
        <v>0</v>
      </c>
      <c r="J124" s="155">
        <f t="shared" si="135"/>
        <v>0</v>
      </c>
      <c r="K124" s="155">
        <f t="shared" si="135"/>
        <v>0</v>
      </c>
      <c r="L124" s="155">
        <f t="shared" si="135"/>
        <v>0</v>
      </c>
      <c r="M124" s="155">
        <f t="shared" si="135"/>
        <v>0</v>
      </c>
      <c r="N124" s="155">
        <f t="shared" si="135"/>
        <v>0</v>
      </c>
      <c r="O124" s="155">
        <f t="shared" si="135"/>
        <v>0</v>
      </c>
      <c r="P124" s="155">
        <f t="shared" si="135"/>
        <v>0</v>
      </c>
      <c r="Q124" s="155">
        <f t="shared" si="135"/>
        <v>0</v>
      </c>
      <c r="R124" s="155">
        <f t="shared" si="135"/>
        <v>0</v>
      </c>
      <c r="S124" s="155">
        <f t="shared" si="135"/>
        <v>0</v>
      </c>
      <c r="T124" s="155">
        <f t="shared" si="135"/>
        <v>0</v>
      </c>
      <c r="U124" s="155">
        <f t="shared" si="135"/>
        <v>0</v>
      </c>
      <c r="V124" s="155">
        <f t="shared" si="135"/>
        <v>0</v>
      </c>
      <c r="W124" s="155">
        <f t="shared" si="135"/>
        <v>0</v>
      </c>
      <c r="X124" s="155"/>
      <c r="Y124" s="155">
        <v>0.91</v>
      </c>
      <c r="Z124" s="155" t="e">
        <f>Z106+13</f>
        <v>#REF!</v>
      </c>
      <c r="AA124" s="155">
        <f>SUM(K124:W124)-G124</f>
        <v>-1</v>
      </c>
      <c r="AB124" s="155"/>
      <c r="AC124" s="160">
        <f t="shared" si="12"/>
        <v>0</v>
      </c>
      <c r="AD124" s="161">
        <f t="shared" si="13"/>
        <v>0</v>
      </c>
      <c r="AE124" s="155">
        <f t="shared" si="14"/>
        <v>0</v>
      </c>
      <c r="AF124" s="164">
        <f t="shared" si="15"/>
        <v>0</v>
      </c>
      <c r="AG124" s="132"/>
      <c r="AH124" s="132"/>
      <c r="AI124" s="132"/>
      <c r="AJ124" s="25">
        <f t="shared" ref="AJ124:AS125" si="136">IF(AND(AJ$7&gt;=$E124,AJ$7&lt;=$F124),1,0)</f>
        <v>0</v>
      </c>
      <c r="AK124" s="25">
        <f t="shared" si="136"/>
        <v>0</v>
      </c>
      <c r="AL124" s="25">
        <f t="shared" si="136"/>
        <v>0</v>
      </c>
      <c r="AM124" s="25">
        <f t="shared" si="136"/>
        <v>0</v>
      </c>
      <c r="AN124" s="25">
        <f t="shared" si="136"/>
        <v>0</v>
      </c>
      <c r="AO124" s="25">
        <f t="shared" si="136"/>
        <v>0</v>
      </c>
      <c r="AP124" s="25">
        <f t="shared" si="136"/>
        <v>0</v>
      </c>
      <c r="AQ124" s="25">
        <f t="shared" si="136"/>
        <v>0</v>
      </c>
      <c r="AR124" s="25">
        <f t="shared" si="136"/>
        <v>0</v>
      </c>
      <c r="AS124" s="25">
        <f t="shared" si="136"/>
        <v>0</v>
      </c>
      <c r="AT124" s="25">
        <f t="shared" ref="AT124:BC125" si="137">IF(AND(AT$7&gt;=$E124,AT$7&lt;=$F124),1,0)</f>
        <v>0</v>
      </c>
      <c r="AU124" s="25">
        <f t="shared" si="137"/>
        <v>0</v>
      </c>
      <c r="AV124" s="25">
        <f t="shared" si="137"/>
        <v>0</v>
      </c>
      <c r="AW124" s="25">
        <f t="shared" si="137"/>
        <v>0</v>
      </c>
      <c r="AX124" s="25">
        <f t="shared" si="137"/>
        <v>0</v>
      </c>
      <c r="AY124" s="25">
        <f t="shared" si="137"/>
        <v>0</v>
      </c>
      <c r="AZ124" s="25">
        <f t="shared" si="137"/>
        <v>0</v>
      </c>
      <c r="BA124" s="25">
        <f t="shared" si="137"/>
        <v>0</v>
      </c>
      <c r="BB124" s="25">
        <f t="shared" si="137"/>
        <v>0</v>
      </c>
      <c r="BC124" s="25">
        <f t="shared" si="137"/>
        <v>0</v>
      </c>
      <c r="BD124" s="25">
        <f t="shared" ref="BD124:BN125" si="138">IF(AND(BD$7&gt;=$E124,BD$7&lt;=$F124),1,0)</f>
        <v>0</v>
      </c>
      <c r="BE124" s="25">
        <f t="shared" si="138"/>
        <v>0</v>
      </c>
      <c r="BF124" s="25">
        <f t="shared" si="138"/>
        <v>0</v>
      </c>
      <c r="BG124" s="25">
        <f t="shared" si="138"/>
        <v>0</v>
      </c>
      <c r="BH124" s="25">
        <f t="shared" si="138"/>
        <v>0</v>
      </c>
      <c r="BI124" s="25">
        <f t="shared" si="138"/>
        <v>0</v>
      </c>
      <c r="BJ124" s="25">
        <f t="shared" si="138"/>
        <v>0</v>
      </c>
      <c r="BK124" s="25">
        <f t="shared" si="138"/>
        <v>0</v>
      </c>
      <c r="BL124" s="25">
        <f t="shared" si="138"/>
        <v>0</v>
      </c>
      <c r="BM124" s="25">
        <f t="shared" si="138"/>
        <v>0</v>
      </c>
      <c r="BN124" s="25">
        <f t="shared" si="138"/>
        <v>0</v>
      </c>
      <c r="BO124" s="8">
        <f t="shared" si="130"/>
        <v>0</v>
      </c>
      <c r="BP124" s="8">
        <f t="shared" si="131"/>
        <v>0</v>
      </c>
      <c r="BQ124" s="8">
        <f t="shared" si="132"/>
        <v>0</v>
      </c>
      <c r="BR124" s="8">
        <f t="shared" si="133"/>
        <v>0</v>
      </c>
      <c r="BS124" s="8">
        <f t="shared" si="134"/>
        <v>0</v>
      </c>
      <c r="BT124" s="10"/>
      <c r="BU124" s="8"/>
    </row>
    <row r="125" spans="1:73" ht="16.5" thickTop="1">
      <c r="A125" s="200" t="s">
        <v>109</v>
      </c>
      <c r="B125" s="202" t="s">
        <v>26</v>
      </c>
      <c r="C125" s="198">
        <v>0.92</v>
      </c>
      <c r="D125" s="204">
        <v>13266.399999999994</v>
      </c>
      <c r="E125" s="208">
        <v>40575</v>
      </c>
      <c r="F125" s="206">
        <v>40745</v>
      </c>
      <c r="G125" s="32">
        <f>(F125-E125)+1</f>
        <v>171</v>
      </c>
      <c r="H125" s="155">
        <f t="shared" si="135"/>
        <v>2172.2760233918116</v>
      </c>
      <c r="I125" s="155">
        <f t="shared" si="135"/>
        <v>2405.0198830409345</v>
      </c>
      <c r="J125" s="155">
        <f t="shared" si="135"/>
        <v>2327.4385964912271</v>
      </c>
      <c r="K125" s="155">
        <f t="shared" si="135"/>
        <v>2405.0198830409345</v>
      </c>
      <c r="L125" s="155">
        <f t="shared" si="135"/>
        <v>2327.4385964912271</v>
      </c>
      <c r="M125" s="155">
        <f t="shared" si="135"/>
        <v>1629.2070175438589</v>
      </c>
      <c r="N125" s="155">
        <f t="shared" si="135"/>
        <v>0</v>
      </c>
      <c r="O125" s="155">
        <f t="shared" si="135"/>
        <v>0</v>
      </c>
      <c r="P125" s="155">
        <f t="shared" si="135"/>
        <v>0</v>
      </c>
      <c r="Q125" s="155">
        <f t="shared" si="135"/>
        <v>0</v>
      </c>
      <c r="R125" s="155">
        <f t="shared" si="135"/>
        <v>0</v>
      </c>
      <c r="S125" s="155">
        <f t="shared" si="135"/>
        <v>0</v>
      </c>
      <c r="T125" s="155">
        <f t="shared" si="135"/>
        <v>0</v>
      </c>
      <c r="U125" s="155">
        <f t="shared" si="135"/>
        <v>0</v>
      </c>
      <c r="V125" s="155">
        <f t="shared" si="135"/>
        <v>0</v>
      </c>
      <c r="W125" s="155">
        <f t="shared" si="135"/>
        <v>0</v>
      </c>
      <c r="X125" s="155"/>
      <c r="Y125" s="155">
        <v>0.96</v>
      </c>
      <c r="Z125" s="155">
        <f>Z110+13</f>
        <v>100</v>
      </c>
      <c r="AA125" s="155">
        <f>SUM(K125:W125)-G125</f>
        <v>6190.665497076021</v>
      </c>
      <c r="AB125" s="155"/>
      <c r="AC125" s="160">
        <f t="shared" si="12"/>
        <v>543.06900584795289</v>
      </c>
      <c r="AD125" s="161">
        <f t="shared" si="13"/>
        <v>543.06900584795289</v>
      </c>
      <c r="AE125" s="155">
        <f t="shared" si="14"/>
        <v>543.06900584795289</v>
      </c>
      <c r="AF125" s="164">
        <f t="shared" si="15"/>
        <v>775.81286549707556</v>
      </c>
      <c r="AG125" s="132" t="s">
        <v>55</v>
      </c>
      <c r="AH125" s="132">
        <f>SUBTOTAL(9,H125:W125)-D125</f>
        <v>0</v>
      </c>
      <c r="AI125" s="132"/>
      <c r="AJ125" s="25">
        <f t="shared" si="136"/>
        <v>1</v>
      </c>
      <c r="AK125" s="25">
        <f t="shared" si="136"/>
        <v>1</v>
      </c>
      <c r="AL125" s="25">
        <f t="shared" si="136"/>
        <v>1</v>
      </c>
      <c r="AM125" s="25">
        <f t="shared" si="136"/>
        <v>1</v>
      </c>
      <c r="AN125" s="25">
        <f t="shared" si="136"/>
        <v>1</v>
      </c>
      <c r="AO125" s="25">
        <f t="shared" si="136"/>
        <v>1</v>
      </c>
      <c r="AP125" s="25">
        <f t="shared" si="136"/>
        <v>1</v>
      </c>
      <c r="AQ125" s="25">
        <f t="shared" si="136"/>
        <v>1</v>
      </c>
      <c r="AR125" s="25">
        <f t="shared" si="136"/>
        <v>1</v>
      </c>
      <c r="AS125" s="25">
        <f t="shared" si="136"/>
        <v>1</v>
      </c>
      <c r="AT125" s="25">
        <f t="shared" si="137"/>
        <v>1</v>
      </c>
      <c r="AU125" s="25">
        <f t="shared" si="137"/>
        <v>1</v>
      </c>
      <c r="AV125" s="25">
        <f t="shared" si="137"/>
        <v>1</v>
      </c>
      <c r="AW125" s="25">
        <f t="shared" si="137"/>
        <v>1</v>
      </c>
      <c r="AX125" s="25">
        <f t="shared" si="137"/>
        <v>1</v>
      </c>
      <c r="AY125" s="25">
        <f t="shared" si="137"/>
        <v>1</v>
      </c>
      <c r="AZ125" s="25">
        <f t="shared" si="137"/>
        <v>1</v>
      </c>
      <c r="BA125" s="25">
        <f t="shared" si="137"/>
        <v>1</v>
      </c>
      <c r="BB125" s="25">
        <f t="shared" si="137"/>
        <v>1</v>
      </c>
      <c r="BC125" s="25">
        <f t="shared" si="137"/>
        <v>1</v>
      </c>
      <c r="BD125" s="25">
        <f t="shared" si="138"/>
        <v>1</v>
      </c>
      <c r="BE125" s="25">
        <f t="shared" si="138"/>
        <v>1</v>
      </c>
      <c r="BF125" s="25">
        <f t="shared" si="138"/>
        <v>1</v>
      </c>
      <c r="BG125" s="25">
        <f t="shared" si="138"/>
        <v>1</v>
      </c>
      <c r="BH125" s="25">
        <f t="shared" si="138"/>
        <v>1</v>
      </c>
      <c r="BI125" s="25">
        <f t="shared" si="138"/>
        <v>1</v>
      </c>
      <c r="BJ125" s="25">
        <f t="shared" si="138"/>
        <v>1</v>
      </c>
      <c r="BK125" s="25">
        <f t="shared" si="138"/>
        <v>1</v>
      </c>
      <c r="BL125" s="25">
        <f t="shared" si="138"/>
        <v>1</v>
      </c>
      <c r="BM125" s="25">
        <f t="shared" si="138"/>
        <v>1</v>
      </c>
      <c r="BN125" s="25">
        <f t="shared" si="138"/>
        <v>1</v>
      </c>
      <c r="BO125" s="8">
        <f t="shared" si="130"/>
        <v>7</v>
      </c>
      <c r="BP125" s="8">
        <f t="shared" si="131"/>
        <v>7</v>
      </c>
      <c r="BQ125" s="8">
        <f t="shared" si="132"/>
        <v>7</v>
      </c>
      <c r="BR125" s="8">
        <f t="shared" si="133"/>
        <v>10</v>
      </c>
      <c r="BS125" s="8">
        <f t="shared" si="134"/>
        <v>31</v>
      </c>
      <c r="BT125" s="10"/>
      <c r="BU125" s="10"/>
    </row>
    <row r="126" spans="1:73" ht="16.5" customHeight="1" thickBot="1">
      <c r="A126" s="201"/>
      <c r="B126" s="203"/>
      <c r="C126" s="199"/>
      <c r="D126" s="205"/>
      <c r="E126" s="209"/>
      <c r="F126" s="207"/>
      <c r="G126" s="32"/>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60" t="e">
        <f>VLOOKUP(A125,#REF!,3,FALSE)</f>
        <v>#REF!</v>
      </c>
      <c r="AD126" s="161"/>
      <c r="AE126" s="155"/>
      <c r="AF126" s="164"/>
      <c r="AG126" s="132" t="s">
        <v>54</v>
      </c>
      <c r="AH126" s="132"/>
      <c r="AI126" s="132"/>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P126" s="8"/>
      <c r="BQ126" s="8"/>
      <c r="BR126" s="8"/>
      <c r="BS126" s="8"/>
      <c r="BT126" s="10"/>
      <c r="BU126" s="10"/>
    </row>
    <row r="127" spans="1:73" ht="16.5" thickTop="1">
      <c r="A127" s="200" t="s">
        <v>113</v>
      </c>
      <c r="B127" s="202" t="s">
        <v>50</v>
      </c>
      <c r="C127" s="198">
        <v>0.81171868815511916</v>
      </c>
      <c r="D127" s="204">
        <v>121300.80000000005</v>
      </c>
      <c r="E127" s="208">
        <v>40575</v>
      </c>
      <c r="F127" s="206">
        <v>40785</v>
      </c>
      <c r="G127" s="32">
        <f>(F127-E127)+1</f>
        <v>211</v>
      </c>
      <c r="H127" s="155">
        <f t="shared" ref="H127:W127" si="139">(IF(MAX(MIN(DATE(YEAR(H$7),MONTH(H$7)+1,0),$F127)-MAX(DATE(YEAR(H$7),MONTH(H$7),1),$E127)+1,0)=0,"0",MAX(MIN(DATE(YEAR(H$7),MONTH(H$7)+1,0),$F127)-MAX(DATE(YEAR(H$7),MONTH(H$7),1),$E127)+1,0))/$G127)*$D127</f>
        <v>16096.788625592424</v>
      </c>
      <c r="I127" s="155">
        <f t="shared" si="139"/>
        <v>17821.44454976304</v>
      </c>
      <c r="J127" s="155">
        <f t="shared" si="139"/>
        <v>17246.559241706167</v>
      </c>
      <c r="K127" s="155">
        <f t="shared" si="139"/>
        <v>17821.44454976304</v>
      </c>
      <c r="L127" s="155">
        <f t="shared" si="139"/>
        <v>17246.559241706167</v>
      </c>
      <c r="M127" s="155">
        <f t="shared" si="139"/>
        <v>17821.44454976304</v>
      </c>
      <c r="N127" s="155">
        <f t="shared" si="139"/>
        <v>17246.559241706167</v>
      </c>
      <c r="O127" s="155">
        <f t="shared" si="139"/>
        <v>0</v>
      </c>
      <c r="P127" s="155">
        <f t="shared" si="139"/>
        <v>0</v>
      </c>
      <c r="Q127" s="155">
        <f t="shared" si="139"/>
        <v>0</v>
      </c>
      <c r="R127" s="155">
        <f t="shared" si="139"/>
        <v>0</v>
      </c>
      <c r="S127" s="155">
        <f t="shared" si="139"/>
        <v>0</v>
      </c>
      <c r="T127" s="155">
        <f t="shared" si="139"/>
        <v>0</v>
      </c>
      <c r="U127" s="155">
        <f t="shared" si="139"/>
        <v>0</v>
      </c>
      <c r="V127" s="155">
        <f t="shared" si="139"/>
        <v>0</v>
      </c>
      <c r="W127" s="155">
        <f t="shared" si="139"/>
        <v>0</v>
      </c>
      <c r="X127" s="155"/>
      <c r="Y127" s="155">
        <v>0.99</v>
      </c>
      <c r="Z127" s="155" t="e">
        <f>Z112+13</f>
        <v>#REF!</v>
      </c>
      <c r="AA127" s="155">
        <f>SUM(K127:W127)-G127</f>
        <v>69925.007582938415</v>
      </c>
      <c r="AB127" s="155"/>
      <c r="AC127" s="160">
        <f t="shared" si="12"/>
        <v>4024.1971563981056</v>
      </c>
      <c r="AD127" s="161">
        <f t="shared" si="13"/>
        <v>4024.1971563981056</v>
      </c>
      <c r="AE127" s="155">
        <f t="shared" si="14"/>
        <v>4024.1971563981056</v>
      </c>
      <c r="AF127" s="164">
        <f t="shared" si="15"/>
        <v>5748.8530805687224</v>
      </c>
      <c r="AG127" s="132" t="s">
        <v>55</v>
      </c>
      <c r="AH127" s="132">
        <f>SUBTOTAL(9,H127:W127)-D127</f>
        <v>0</v>
      </c>
      <c r="AI127" s="132"/>
      <c r="AJ127" s="25">
        <f t="shared" ref="AJ127:BN127" si="140">IF(AND(AJ$7&gt;=$E127,AJ$7&lt;=$F127),1,0)</f>
        <v>1</v>
      </c>
      <c r="AK127" s="25">
        <f t="shared" si="140"/>
        <v>1</v>
      </c>
      <c r="AL127" s="25">
        <f t="shared" si="140"/>
        <v>1</v>
      </c>
      <c r="AM127" s="25">
        <f t="shared" si="140"/>
        <v>1</v>
      </c>
      <c r="AN127" s="25">
        <f t="shared" si="140"/>
        <v>1</v>
      </c>
      <c r="AO127" s="25">
        <f t="shared" si="140"/>
        <v>1</v>
      </c>
      <c r="AP127" s="25">
        <f t="shared" si="140"/>
        <v>1</v>
      </c>
      <c r="AQ127" s="25">
        <f t="shared" si="140"/>
        <v>1</v>
      </c>
      <c r="AR127" s="25">
        <f t="shared" si="140"/>
        <v>1</v>
      </c>
      <c r="AS127" s="25">
        <f t="shared" si="140"/>
        <v>1</v>
      </c>
      <c r="AT127" s="25">
        <f t="shared" si="140"/>
        <v>1</v>
      </c>
      <c r="AU127" s="25">
        <f t="shared" si="140"/>
        <v>1</v>
      </c>
      <c r="AV127" s="25">
        <f t="shared" si="140"/>
        <v>1</v>
      </c>
      <c r="AW127" s="25">
        <f t="shared" si="140"/>
        <v>1</v>
      </c>
      <c r="AX127" s="25">
        <f t="shared" si="140"/>
        <v>1</v>
      </c>
      <c r="AY127" s="25">
        <f t="shared" si="140"/>
        <v>1</v>
      </c>
      <c r="AZ127" s="25">
        <f t="shared" si="140"/>
        <v>1</v>
      </c>
      <c r="BA127" s="25">
        <f t="shared" si="140"/>
        <v>1</v>
      </c>
      <c r="BB127" s="25">
        <f t="shared" si="140"/>
        <v>1</v>
      </c>
      <c r="BC127" s="25">
        <f t="shared" si="140"/>
        <v>1</v>
      </c>
      <c r="BD127" s="25">
        <f t="shared" si="140"/>
        <v>1</v>
      </c>
      <c r="BE127" s="25">
        <f t="shared" si="140"/>
        <v>1</v>
      </c>
      <c r="BF127" s="25">
        <f t="shared" si="140"/>
        <v>1</v>
      </c>
      <c r="BG127" s="25">
        <f t="shared" si="140"/>
        <v>1</v>
      </c>
      <c r="BH127" s="25">
        <f t="shared" si="140"/>
        <v>1</v>
      </c>
      <c r="BI127" s="25">
        <f t="shared" si="140"/>
        <v>1</v>
      </c>
      <c r="BJ127" s="25">
        <f t="shared" si="140"/>
        <v>1</v>
      </c>
      <c r="BK127" s="25">
        <f t="shared" si="140"/>
        <v>1</v>
      </c>
      <c r="BL127" s="25">
        <f t="shared" si="140"/>
        <v>1</v>
      </c>
      <c r="BM127" s="25">
        <f t="shared" si="140"/>
        <v>1</v>
      </c>
      <c r="BN127" s="25">
        <f t="shared" si="140"/>
        <v>1</v>
      </c>
      <c r="BO127" s="8">
        <f t="shared" si="130"/>
        <v>7</v>
      </c>
      <c r="BP127" s="8">
        <f t="shared" si="131"/>
        <v>7</v>
      </c>
      <c r="BQ127" s="8">
        <f t="shared" si="132"/>
        <v>7</v>
      </c>
      <c r="BR127" s="8">
        <f t="shared" si="133"/>
        <v>10</v>
      </c>
      <c r="BS127" s="8">
        <f t="shared" si="134"/>
        <v>31</v>
      </c>
      <c r="BT127" s="10"/>
      <c r="BU127" s="8"/>
    </row>
    <row r="128" spans="1:73" ht="16.5" customHeight="1" thickBot="1">
      <c r="A128" s="201"/>
      <c r="B128" s="203"/>
      <c r="C128" s="199"/>
      <c r="D128" s="205"/>
      <c r="E128" s="209"/>
      <c r="F128" s="207"/>
      <c r="G128" s="32"/>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60" t="e">
        <f>VLOOKUP(A127,#REF!,3,FALSE)</f>
        <v>#REF!</v>
      </c>
      <c r="AD128" s="161"/>
      <c r="AE128" s="155"/>
      <c r="AF128" s="164"/>
      <c r="AG128" s="132" t="s">
        <v>54</v>
      </c>
      <c r="AH128" s="132"/>
      <c r="AI128" s="132"/>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P128" s="8"/>
      <c r="BQ128" s="8"/>
      <c r="BR128" s="8"/>
      <c r="BS128" s="8"/>
      <c r="BT128" s="8"/>
      <c r="BU128" s="8"/>
    </row>
    <row r="129" spans="1:73" ht="16.5" thickTop="1">
      <c r="A129" s="200" t="s">
        <v>112</v>
      </c>
      <c r="B129" s="202" t="s">
        <v>20</v>
      </c>
      <c r="C129" s="198">
        <v>0.50884819987131302</v>
      </c>
      <c r="D129" s="204">
        <v>47421.75</v>
      </c>
      <c r="E129" s="208">
        <v>40575</v>
      </c>
      <c r="F129" s="206">
        <v>40685</v>
      </c>
      <c r="G129" s="32">
        <f>(F129-E129)+1</f>
        <v>111</v>
      </c>
      <c r="H129" s="155">
        <f t="shared" ref="H129:W129" si="141">(IF(MAX(MIN(DATE(YEAR(H$7),MONTH(H$7)+1,0),$F129)-MAX(DATE(YEAR(H$7),MONTH(H$7),1),$E129)+1,0)=0,"0",MAX(MIN(DATE(YEAR(H$7),MONTH(H$7)+1,0),$F129)-MAX(DATE(YEAR(H$7),MONTH(H$7),1),$E129)+1,0))/$G129)*$D129</f>
        <v>11962.243243243242</v>
      </c>
      <c r="I129" s="155">
        <f t="shared" si="141"/>
        <v>13243.912162162162</v>
      </c>
      <c r="J129" s="155">
        <f t="shared" si="141"/>
        <v>12816.68918918919</v>
      </c>
      <c r="K129" s="155">
        <f t="shared" si="141"/>
        <v>9398.905405405405</v>
      </c>
      <c r="L129" s="155">
        <f t="shared" si="141"/>
        <v>0</v>
      </c>
      <c r="M129" s="155">
        <f t="shared" si="141"/>
        <v>0</v>
      </c>
      <c r="N129" s="155">
        <f t="shared" si="141"/>
        <v>0</v>
      </c>
      <c r="O129" s="155">
        <f t="shared" si="141"/>
        <v>0</v>
      </c>
      <c r="P129" s="155">
        <f t="shared" si="141"/>
        <v>0</v>
      </c>
      <c r="Q129" s="155">
        <f t="shared" si="141"/>
        <v>0</v>
      </c>
      <c r="R129" s="155">
        <f t="shared" si="141"/>
        <v>0</v>
      </c>
      <c r="S129" s="155">
        <f t="shared" si="141"/>
        <v>0</v>
      </c>
      <c r="T129" s="155">
        <f t="shared" si="141"/>
        <v>0</v>
      </c>
      <c r="U129" s="155">
        <f t="shared" si="141"/>
        <v>0</v>
      </c>
      <c r="V129" s="155">
        <f t="shared" si="141"/>
        <v>0</v>
      </c>
      <c r="W129" s="155">
        <f t="shared" si="141"/>
        <v>0</v>
      </c>
      <c r="X129" s="155"/>
      <c r="Y129" s="155">
        <v>0.98</v>
      </c>
      <c r="Z129" s="155" t="e">
        <f>Z114+13</f>
        <v>#REF!</v>
      </c>
      <c r="AA129" s="155">
        <f>SUM(K129:W129)-G129</f>
        <v>9287.905405405405</v>
      </c>
      <c r="AB129" s="155"/>
      <c r="AC129" s="160">
        <f t="shared" ref="AC129:AC237" si="142">IF(BO129&gt;0,(BO129/BS129)*$K129,0)</f>
        <v>2990.5608108108108</v>
      </c>
      <c r="AD129" s="161">
        <f t="shared" ref="AD129:AD237" si="143">IF(BP129&gt;0,(BP129/BS129)*$K129,0)</f>
        <v>2990.5608108108108</v>
      </c>
      <c r="AE129" s="155">
        <f t="shared" ref="AE129:AE237" si="144">IF(BQ129&gt;0,(BQ129/BS129)*$K129,0)</f>
        <v>2990.5608108108108</v>
      </c>
      <c r="AF129" s="164">
        <f t="shared" ref="AF129:AF237" si="145">IF(BR129&gt;0,(BR129/BS129)*$K129,0)</f>
        <v>427.22297297297297</v>
      </c>
      <c r="AG129" s="132" t="s">
        <v>55</v>
      </c>
      <c r="AH129" s="132">
        <f>SUBTOTAL(9,H129:W129)-D129</f>
        <v>0</v>
      </c>
      <c r="AI129" s="132"/>
      <c r="AJ129" s="25">
        <f t="shared" ref="AJ129:BN129" si="146">IF(AND(AJ$7&gt;=$E129,AJ$7&lt;=$F129),1,0)</f>
        <v>1</v>
      </c>
      <c r="AK129" s="25">
        <f t="shared" si="146"/>
        <v>1</v>
      </c>
      <c r="AL129" s="25">
        <f t="shared" si="146"/>
        <v>1</v>
      </c>
      <c r="AM129" s="25">
        <f t="shared" si="146"/>
        <v>1</v>
      </c>
      <c r="AN129" s="25">
        <f t="shared" si="146"/>
        <v>1</v>
      </c>
      <c r="AO129" s="25">
        <f t="shared" si="146"/>
        <v>1</v>
      </c>
      <c r="AP129" s="25">
        <f t="shared" si="146"/>
        <v>1</v>
      </c>
      <c r="AQ129" s="25">
        <f t="shared" si="146"/>
        <v>1</v>
      </c>
      <c r="AR129" s="25">
        <f t="shared" si="146"/>
        <v>1</v>
      </c>
      <c r="AS129" s="25">
        <f t="shared" si="146"/>
        <v>1</v>
      </c>
      <c r="AT129" s="25">
        <f t="shared" si="146"/>
        <v>1</v>
      </c>
      <c r="AU129" s="25">
        <f t="shared" si="146"/>
        <v>1</v>
      </c>
      <c r="AV129" s="25">
        <f t="shared" si="146"/>
        <v>1</v>
      </c>
      <c r="AW129" s="25">
        <f t="shared" si="146"/>
        <v>1</v>
      </c>
      <c r="AX129" s="25">
        <f t="shared" si="146"/>
        <v>1</v>
      </c>
      <c r="AY129" s="25">
        <f t="shared" si="146"/>
        <v>1</v>
      </c>
      <c r="AZ129" s="25">
        <f t="shared" si="146"/>
        <v>1</v>
      </c>
      <c r="BA129" s="25">
        <f t="shared" si="146"/>
        <v>1</v>
      </c>
      <c r="BB129" s="25">
        <f t="shared" si="146"/>
        <v>1</v>
      </c>
      <c r="BC129" s="25">
        <f t="shared" si="146"/>
        <v>1</v>
      </c>
      <c r="BD129" s="25">
        <f t="shared" si="146"/>
        <v>1</v>
      </c>
      <c r="BE129" s="25">
        <f t="shared" si="146"/>
        <v>1</v>
      </c>
      <c r="BF129" s="25">
        <f t="shared" si="146"/>
        <v>0</v>
      </c>
      <c r="BG129" s="25">
        <f t="shared" si="146"/>
        <v>0</v>
      </c>
      <c r="BH129" s="25">
        <f t="shared" si="146"/>
        <v>0</v>
      </c>
      <c r="BI129" s="25">
        <f t="shared" si="146"/>
        <v>0</v>
      </c>
      <c r="BJ129" s="25">
        <f t="shared" si="146"/>
        <v>0</v>
      </c>
      <c r="BK129" s="25">
        <f t="shared" si="146"/>
        <v>0</v>
      </c>
      <c r="BL129" s="25">
        <f t="shared" si="146"/>
        <v>0</v>
      </c>
      <c r="BM129" s="25">
        <f t="shared" si="146"/>
        <v>0</v>
      </c>
      <c r="BN129" s="25">
        <f t="shared" si="146"/>
        <v>0</v>
      </c>
      <c r="BO129" s="8">
        <f t="shared" si="130"/>
        <v>7</v>
      </c>
      <c r="BP129" s="8">
        <f t="shared" si="131"/>
        <v>7</v>
      </c>
      <c r="BQ129" s="8">
        <f t="shared" si="132"/>
        <v>7</v>
      </c>
      <c r="BR129" s="8">
        <f t="shared" si="133"/>
        <v>1</v>
      </c>
      <c r="BS129" s="8">
        <f t="shared" si="134"/>
        <v>22</v>
      </c>
      <c r="BT129" s="10"/>
      <c r="BU129" s="10"/>
    </row>
    <row r="130" spans="1:73" ht="16.5" customHeight="1" thickBot="1">
      <c r="A130" s="201"/>
      <c r="B130" s="203"/>
      <c r="C130" s="199"/>
      <c r="D130" s="205"/>
      <c r="E130" s="209"/>
      <c r="F130" s="207"/>
      <c r="G130" s="32"/>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60" t="e">
        <f>VLOOKUP(A129,#REF!,3,FALSE)</f>
        <v>#REF!</v>
      </c>
      <c r="AD130" s="161"/>
      <c r="AE130" s="155"/>
      <c r="AF130" s="164"/>
      <c r="AG130" s="132" t="s">
        <v>54</v>
      </c>
      <c r="AH130" s="132"/>
      <c r="AI130" s="132"/>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P130" s="8"/>
      <c r="BQ130" s="8"/>
      <c r="BR130" s="8"/>
      <c r="BS130" s="8"/>
      <c r="BT130" s="10"/>
      <c r="BU130" s="10"/>
    </row>
    <row r="131" spans="1:73" ht="16.5" thickTop="1">
      <c r="A131" s="200" t="s">
        <v>110</v>
      </c>
      <c r="B131" s="202" t="s">
        <v>27</v>
      </c>
      <c r="C131" s="198">
        <v>0</v>
      </c>
      <c r="D131" s="204">
        <v>88452</v>
      </c>
      <c r="E131" s="208">
        <v>40575</v>
      </c>
      <c r="F131" s="206">
        <v>40754</v>
      </c>
      <c r="G131" s="32">
        <f>(F131-E131)+1</f>
        <v>180</v>
      </c>
      <c r="H131" s="155">
        <f t="shared" ref="H131:W131" si="147">(IF(MAX(MIN(DATE(YEAR(H$7),MONTH(H$7)+1,0),$F131)-MAX(DATE(YEAR(H$7),MONTH(H$7),1),$E131)+1,0)=0,"0",MAX(MIN(DATE(YEAR(H$7),MONTH(H$7)+1,0),$F131)-MAX(DATE(YEAR(H$7),MONTH(H$7),1),$E131)+1,0))/$G131)*$D131</f>
        <v>13759.2</v>
      </c>
      <c r="I131" s="155">
        <f t="shared" si="147"/>
        <v>15233.4</v>
      </c>
      <c r="J131" s="155">
        <f t="shared" si="147"/>
        <v>14742</v>
      </c>
      <c r="K131" s="155">
        <f t="shared" si="147"/>
        <v>15233.4</v>
      </c>
      <c r="L131" s="155">
        <f t="shared" si="147"/>
        <v>14742</v>
      </c>
      <c r="M131" s="155">
        <f t="shared" si="147"/>
        <v>14742</v>
      </c>
      <c r="N131" s="155">
        <f t="shared" si="147"/>
        <v>0</v>
      </c>
      <c r="O131" s="155">
        <f t="shared" si="147"/>
        <v>0</v>
      </c>
      <c r="P131" s="155">
        <f t="shared" si="147"/>
        <v>0</v>
      </c>
      <c r="Q131" s="155">
        <f t="shared" si="147"/>
        <v>0</v>
      </c>
      <c r="R131" s="155">
        <f t="shared" si="147"/>
        <v>0</v>
      </c>
      <c r="S131" s="155">
        <f t="shared" si="147"/>
        <v>0</v>
      </c>
      <c r="T131" s="155">
        <f t="shared" si="147"/>
        <v>0</v>
      </c>
      <c r="U131" s="155">
        <f t="shared" si="147"/>
        <v>0</v>
      </c>
      <c r="V131" s="155">
        <f t="shared" si="147"/>
        <v>0</v>
      </c>
      <c r="W131" s="155">
        <f t="shared" si="147"/>
        <v>0</v>
      </c>
      <c r="X131" s="155"/>
      <c r="Y131" s="155">
        <v>0.97</v>
      </c>
      <c r="Z131" s="155" t="e">
        <f>Z116+13</f>
        <v>#REF!</v>
      </c>
      <c r="AA131" s="155">
        <f>SUM(K131:W131)-G131</f>
        <v>44537.4</v>
      </c>
      <c r="AB131" s="155"/>
      <c r="AC131" s="160">
        <f t="shared" si="142"/>
        <v>3439.7999999999997</v>
      </c>
      <c r="AD131" s="161">
        <f t="shared" si="143"/>
        <v>3439.7999999999997</v>
      </c>
      <c r="AE131" s="155">
        <f t="shared" si="144"/>
        <v>3439.7999999999997</v>
      </c>
      <c r="AF131" s="164">
        <f t="shared" si="145"/>
        <v>4914</v>
      </c>
      <c r="AG131" s="132" t="s">
        <v>55</v>
      </c>
      <c r="AH131" s="132">
        <f>SUBTOTAL(9,H131:W131)-D131</f>
        <v>0</v>
      </c>
      <c r="AI131" s="132"/>
      <c r="AJ131" s="25">
        <f t="shared" ref="AJ131:BN131" si="148">IF(AND(AJ$7&gt;=$E131,AJ$7&lt;=$F131),1,0)</f>
        <v>1</v>
      </c>
      <c r="AK131" s="25">
        <f t="shared" si="148"/>
        <v>1</v>
      </c>
      <c r="AL131" s="25">
        <f t="shared" si="148"/>
        <v>1</v>
      </c>
      <c r="AM131" s="25">
        <f t="shared" si="148"/>
        <v>1</v>
      </c>
      <c r="AN131" s="25">
        <f t="shared" si="148"/>
        <v>1</v>
      </c>
      <c r="AO131" s="25">
        <f t="shared" si="148"/>
        <v>1</v>
      </c>
      <c r="AP131" s="25">
        <f t="shared" si="148"/>
        <v>1</v>
      </c>
      <c r="AQ131" s="25">
        <f t="shared" si="148"/>
        <v>1</v>
      </c>
      <c r="AR131" s="25">
        <f t="shared" si="148"/>
        <v>1</v>
      </c>
      <c r="AS131" s="25">
        <f t="shared" si="148"/>
        <v>1</v>
      </c>
      <c r="AT131" s="25">
        <f t="shared" si="148"/>
        <v>1</v>
      </c>
      <c r="AU131" s="25">
        <f t="shared" si="148"/>
        <v>1</v>
      </c>
      <c r="AV131" s="25">
        <f t="shared" si="148"/>
        <v>1</v>
      </c>
      <c r="AW131" s="25">
        <f t="shared" si="148"/>
        <v>1</v>
      </c>
      <c r="AX131" s="25">
        <f t="shared" si="148"/>
        <v>1</v>
      </c>
      <c r="AY131" s="25">
        <f t="shared" si="148"/>
        <v>1</v>
      </c>
      <c r="AZ131" s="25">
        <f t="shared" si="148"/>
        <v>1</v>
      </c>
      <c r="BA131" s="25">
        <f t="shared" si="148"/>
        <v>1</v>
      </c>
      <c r="BB131" s="25">
        <f t="shared" si="148"/>
        <v>1</v>
      </c>
      <c r="BC131" s="25">
        <f t="shared" si="148"/>
        <v>1</v>
      </c>
      <c r="BD131" s="25">
        <f t="shared" si="148"/>
        <v>1</v>
      </c>
      <c r="BE131" s="25">
        <f t="shared" si="148"/>
        <v>1</v>
      </c>
      <c r="BF131" s="25">
        <f t="shared" si="148"/>
        <v>1</v>
      </c>
      <c r="BG131" s="25">
        <f t="shared" si="148"/>
        <v>1</v>
      </c>
      <c r="BH131" s="25">
        <f t="shared" si="148"/>
        <v>1</v>
      </c>
      <c r="BI131" s="25">
        <f t="shared" si="148"/>
        <v>1</v>
      </c>
      <c r="BJ131" s="25">
        <f t="shared" si="148"/>
        <v>1</v>
      </c>
      <c r="BK131" s="25">
        <f t="shared" si="148"/>
        <v>1</v>
      </c>
      <c r="BL131" s="25">
        <f t="shared" si="148"/>
        <v>1</v>
      </c>
      <c r="BM131" s="25">
        <f t="shared" si="148"/>
        <v>1</v>
      </c>
      <c r="BN131" s="25">
        <f t="shared" si="148"/>
        <v>1</v>
      </c>
      <c r="BO131" s="8">
        <f t="shared" si="130"/>
        <v>7</v>
      </c>
      <c r="BP131" s="8">
        <f t="shared" si="131"/>
        <v>7</v>
      </c>
      <c r="BQ131" s="8">
        <f t="shared" si="132"/>
        <v>7</v>
      </c>
      <c r="BR131" s="8">
        <f t="shared" si="133"/>
        <v>10</v>
      </c>
      <c r="BS131" s="8">
        <f t="shared" si="134"/>
        <v>31</v>
      </c>
      <c r="BT131" s="10"/>
      <c r="BU131" s="8"/>
    </row>
    <row r="132" spans="1:73" ht="16.5" customHeight="1" thickBot="1">
      <c r="A132" s="201"/>
      <c r="B132" s="203"/>
      <c r="C132" s="199"/>
      <c r="D132" s="205"/>
      <c r="E132" s="209"/>
      <c r="F132" s="207"/>
      <c r="G132" s="32"/>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60" t="e">
        <f>VLOOKUP(A131,#REF!,3,FALSE)</f>
        <v>#REF!</v>
      </c>
      <c r="AD132" s="161"/>
      <c r="AE132" s="155"/>
      <c r="AF132" s="164"/>
      <c r="AG132" s="132" t="s">
        <v>54</v>
      </c>
      <c r="AH132" s="132"/>
      <c r="AI132" s="132"/>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P132" s="8"/>
      <c r="BQ132" s="8"/>
      <c r="BR132" s="8"/>
      <c r="BS132" s="8"/>
      <c r="BT132" s="8"/>
      <c r="BU132" s="8"/>
    </row>
    <row r="133" spans="1:73" ht="16.5" thickTop="1">
      <c r="A133" s="200" t="s">
        <v>111</v>
      </c>
      <c r="B133" s="202" t="s">
        <v>21</v>
      </c>
      <c r="C133" s="198">
        <v>0.95000000000000007</v>
      </c>
      <c r="D133" s="204">
        <v>1586.6999999999971</v>
      </c>
      <c r="E133" s="208">
        <v>40575</v>
      </c>
      <c r="F133" s="206">
        <v>40637</v>
      </c>
      <c r="G133" s="32">
        <f>(F133-E133)+1</f>
        <v>63</v>
      </c>
      <c r="H133" s="155">
        <f t="shared" ref="H133:W133" si="149">(IF(MAX(MIN(DATE(YEAR(H$7),MONTH(H$7)+1,0),$F133)-MAX(DATE(YEAR(H$7),MONTH(H$7),1),$E133)+1,0)=0,"0",MAX(MIN(DATE(YEAR(H$7),MONTH(H$7)+1,0),$F133)-MAX(DATE(YEAR(H$7),MONTH(H$7),1),$E133)+1,0))/$G133)*$D133</f>
        <v>705.19999999999868</v>
      </c>
      <c r="I133" s="155">
        <f t="shared" si="149"/>
        <v>780.75714285714139</v>
      </c>
      <c r="J133" s="155">
        <f t="shared" si="149"/>
        <v>100.74285714285695</v>
      </c>
      <c r="K133" s="155">
        <f t="shared" si="149"/>
        <v>0</v>
      </c>
      <c r="L133" s="155">
        <f t="shared" si="149"/>
        <v>0</v>
      </c>
      <c r="M133" s="155">
        <f t="shared" si="149"/>
        <v>0</v>
      </c>
      <c r="N133" s="155">
        <f t="shared" si="149"/>
        <v>0</v>
      </c>
      <c r="O133" s="155">
        <f t="shared" si="149"/>
        <v>0</v>
      </c>
      <c r="P133" s="155">
        <f t="shared" si="149"/>
        <v>0</v>
      </c>
      <c r="Q133" s="155">
        <f t="shared" si="149"/>
        <v>0</v>
      </c>
      <c r="R133" s="155">
        <f t="shared" si="149"/>
        <v>0</v>
      </c>
      <c r="S133" s="155">
        <f t="shared" si="149"/>
        <v>0</v>
      </c>
      <c r="T133" s="155">
        <f t="shared" si="149"/>
        <v>0</v>
      </c>
      <c r="U133" s="155">
        <f t="shared" si="149"/>
        <v>0</v>
      </c>
      <c r="V133" s="155">
        <f t="shared" si="149"/>
        <v>0</v>
      </c>
      <c r="W133" s="155">
        <f t="shared" si="149"/>
        <v>0</v>
      </c>
      <c r="X133" s="155"/>
      <c r="Y133" s="155">
        <v>1</v>
      </c>
      <c r="Z133" s="155">
        <v>104</v>
      </c>
      <c r="AA133" s="155">
        <f>SUM(K133:W133)-G133</f>
        <v>-63</v>
      </c>
      <c r="AB133" s="155"/>
      <c r="AC133" s="160">
        <f t="shared" si="142"/>
        <v>0</v>
      </c>
      <c r="AD133" s="161">
        <f t="shared" si="143"/>
        <v>0</v>
      </c>
      <c r="AE133" s="155">
        <f t="shared" si="144"/>
        <v>0</v>
      </c>
      <c r="AF133" s="164">
        <f t="shared" si="145"/>
        <v>0</v>
      </c>
      <c r="AG133" s="132" t="s">
        <v>55</v>
      </c>
      <c r="AH133" s="132">
        <f>SUBTOTAL(9,H133:W133)-D133</f>
        <v>0</v>
      </c>
      <c r="AI133" s="132"/>
      <c r="AJ133" s="25">
        <f t="shared" ref="AJ133:BN133" si="150">IF(AND(AJ$7&gt;=$E133,AJ$7&lt;=$F133),1,0)</f>
        <v>0</v>
      </c>
      <c r="AK133" s="25">
        <f t="shared" si="150"/>
        <v>0</v>
      </c>
      <c r="AL133" s="25">
        <f t="shared" si="150"/>
        <v>0</v>
      </c>
      <c r="AM133" s="25">
        <f t="shared" si="150"/>
        <v>0</v>
      </c>
      <c r="AN133" s="25">
        <f t="shared" si="150"/>
        <v>0</v>
      </c>
      <c r="AO133" s="25">
        <f t="shared" si="150"/>
        <v>0</v>
      </c>
      <c r="AP133" s="25">
        <f t="shared" si="150"/>
        <v>0</v>
      </c>
      <c r="AQ133" s="25">
        <f t="shared" si="150"/>
        <v>0</v>
      </c>
      <c r="AR133" s="25">
        <f t="shared" si="150"/>
        <v>0</v>
      </c>
      <c r="AS133" s="25">
        <f t="shared" si="150"/>
        <v>0</v>
      </c>
      <c r="AT133" s="25">
        <f t="shared" si="150"/>
        <v>0</v>
      </c>
      <c r="AU133" s="25">
        <f t="shared" si="150"/>
        <v>0</v>
      </c>
      <c r="AV133" s="25">
        <f t="shared" si="150"/>
        <v>0</v>
      </c>
      <c r="AW133" s="25">
        <f t="shared" si="150"/>
        <v>0</v>
      </c>
      <c r="AX133" s="25">
        <f t="shared" si="150"/>
        <v>0</v>
      </c>
      <c r="AY133" s="25">
        <f t="shared" si="150"/>
        <v>0</v>
      </c>
      <c r="AZ133" s="25">
        <f t="shared" si="150"/>
        <v>0</v>
      </c>
      <c r="BA133" s="25">
        <f t="shared" si="150"/>
        <v>0</v>
      </c>
      <c r="BB133" s="25">
        <f t="shared" si="150"/>
        <v>0</v>
      </c>
      <c r="BC133" s="25">
        <f t="shared" si="150"/>
        <v>0</v>
      </c>
      <c r="BD133" s="25">
        <f t="shared" si="150"/>
        <v>0</v>
      </c>
      <c r="BE133" s="25">
        <f t="shared" si="150"/>
        <v>0</v>
      </c>
      <c r="BF133" s="25">
        <f t="shared" si="150"/>
        <v>0</v>
      </c>
      <c r="BG133" s="25">
        <f t="shared" si="150"/>
        <v>0</v>
      </c>
      <c r="BH133" s="25">
        <f t="shared" si="150"/>
        <v>0</v>
      </c>
      <c r="BI133" s="25">
        <f t="shared" si="150"/>
        <v>0</v>
      </c>
      <c r="BJ133" s="25">
        <f t="shared" si="150"/>
        <v>0</v>
      </c>
      <c r="BK133" s="25">
        <f t="shared" si="150"/>
        <v>0</v>
      </c>
      <c r="BL133" s="25">
        <f t="shared" si="150"/>
        <v>0</v>
      </c>
      <c r="BM133" s="25">
        <f t="shared" si="150"/>
        <v>0</v>
      </c>
      <c r="BN133" s="25">
        <f t="shared" si="150"/>
        <v>0</v>
      </c>
      <c r="BO133" s="8">
        <f t="shared" si="130"/>
        <v>0</v>
      </c>
      <c r="BP133" s="8">
        <f t="shared" si="131"/>
        <v>0</v>
      </c>
      <c r="BQ133" s="8">
        <f t="shared" si="132"/>
        <v>0</v>
      </c>
      <c r="BR133" s="8">
        <f t="shared" si="133"/>
        <v>0</v>
      </c>
      <c r="BS133" s="8">
        <f t="shared" si="134"/>
        <v>0</v>
      </c>
      <c r="BT133" s="10"/>
      <c r="BU133" s="10"/>
    </row>
    <row r="134" spans="1:73" ht="16.5" customHeight="1" thickBot="1">
      <c r="A134" s="201"/>
      <c r="B134" s="203"/>
      <c r="C134" s="199"/>
      <c r="D134" s="205"/>
      <c r="E134" s="209"/>
      <c r="F134" s="207"/>
      <c r="G134" s="32"/>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60" t="e">
        <f>VLOOKUP(A133,#REF!,3,FALSE)</f>
        <v>#REF!</v>
      </c>
      <c r="AD134" s="161"/>
      <c r="AE134" s="155"/>
      <c r="AF134" s="164"/>
      <c r="AG134" s="132" t="s">
        <v>54</v>
      </c>
      <c r="AH134" s="132"/>
      <c r="AI134" s="132"/>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P134" s="8"/>
      <c r="BQ134" s="8"/>
      <c r="BR134" s="8"/>
      <c r="BS134" s="8"/>
      <c r="BT134" s="10"/>
      <c r="BU134" s="10"/>
    </row>
    <row r="135" spans="1:73" ht="16.5" thickTop="1">
      <c r="A135" s="200" t="s">
        <v>114</v>
      </c>
      <c r="B135" s="202" t="s">
        <v>22</v>
      </c>
      <c r="C135" s="198">
        <v>0.19245918055435343</v>
      </c>
      <c r="D135" s="204">
        <v>737074</v>
      </c>
      <c r="E135" s="208">
        <v>40744</v>
      </c>
      <c r="F135" s="206">
        <v>40862</v>
      </c>
      <c r="G135" s="32">
        <f>(F135-E135)+1</f>
        <v>119</v>
      </c>
      <c r="H135" s="155">
        <f t="shared" ref="H135:W135" si="151">(IF(MAX(MIN(DATE(YEAR(H$7),MONTH(H$7)+1,0),$F135)-MAX(DATE(YEAR(H$7),MONTH(H$7),1),$E135)+1,0)=0,"0",MAX(MIN(DATE(YEAR(H$7),MONTH(H$7)+1,0),$F135)-MAX(DATE(YEAR(H$7),MONTH(H$7),1),$E135)+1,0))/$G135)*$D135</f>
        <v>0</v>
      </c>
      <c r="I135" s="155">
        <f t="shared" si="151"/>
        <v>0</v>
      </c>
      <c r="J135" s="155">
        <f t="shared" si="151"/>
        <v>0</v>
      </c>
      <c r="K135" s="155">
        <f t="shared" si="151"/>
        <v>0</v>
      </c>
      <c r="L135" s="155">
        <f t="shared" si="151"/>
        <v>0</v>
      </c>
      <c r="M135" s="155">
        <f t="shared" si="151"/>
        <v>74326.789915966394</v>
      </c>
      <c r="N135" s="155">
        <f t="shared" si="151"/>
        <v>192010.87394957984</v>
      </c>
      <c r="O135" s="155">
        <f t="shared" si="151"/>
        <v>185816.97478991596</v>
      </c>
      <c r="P135" s="155">
        <f t="shared" si="151"/>
        <v>192010.87394957984</v>
      </c>
      <c r="Q135" s="155">
        <f t="shared" si="151"/>
        <v>92908.487394957978</v>
      </c>
      <c r="R135" s="155">
        <f t="shared" si="151"/>
        <v>0</v>
      </c>
      <c r="S135" s="155">
        <f t="shared" si="151"/>
        <v>0</v>
      </c>
      <c r="T135" s="155">
        <f t="shared" si="151"/>
        <v>0</v>
      </c>
      <c r="U135" s="155">
        <f t="shared" si="151"/>
        <v>0</v>
      </c>
      <c r="V135" s="155">
        <f t="shared" si="151"/>
        <v>0</v>
      </c>
      <c r="W135" s="155">
        <f t="shared" si="151"/>
        <v>0</v>
      </c>
      <c r="X135" s="155"/>
      <c r="Y135" s="155">
        <v>1.01</v>
      </c>
      <c r="Z135" s="155" t="e">
        <f>Z117+14</f>
        <v>#REF!</v>
      </c>
      <c r="AA135" s="155">
        <f>SUM(K135:W135)-G135</f>
        <v>736955</v>
      </c>
      <c r="AB135" s="155"/>
      <c r="AC135" s="160">
        <f t="shared" si="142"/>
        <v>0</v>
      </c>
      <c r="AD135" s="161">
        <f t="shared" si="143"/>
        <v>0</v>
      </c>
      <c r="AE135" s="155">
        <f t="shared" si="144"/>
        <v>0</v>
      </c>
      <c r="AF135" s="164">
        <f t="shared" si="145"/>
        <v>0</v>
      </c>
      <c r="AG135" s="132" t="s">
        <v>55</v>
      </c>
      <c r="AH135" s="132">
        <f>SUBTOTAL(9,H135:W135)-D135</f>
        <v>0</v>
      </c>
      <c r="AI135" s="132"/>
      <c r="AJ135" s="25">
        <f t="shared" ref="AJ135:BN135" si="152">IF(AND(AJ$7&gt;=$E135,AJ$7&lt;=$F135),1,0)</f>
        <v>0</v>
      </c>
      <c r="AK135" s="25">
        <f t="shared" si="152"/>
        <v>0</v>
      </c>
      <c r="AL135" s="25">
        <f t="shared" si="152"/>
        <v>0</v>
      </c>
      <c r="AM135" s="25">
        <f t="shared" si="152"/>
        <v>0</v>
      </c>
      <c r="AN135" s="25">
        <f t="shared" si="152"/>
        <v>0</v>
      </c>
      <c r="AO135" s="25">
        <f t="shared" si="152"/>
        <v>0</v>
      </c>
      <c r="AP135" s="25">
        <f t="shared" si="152"/>
        <v>0</v>
      </c>
      <c r="AQ135" s="25">
        <f t="shared" si="152"/>
        <v>0</v>
      </c>
      <c r="AR135" s="25">
        <f t="shared" si="152"/>
        <v>0</v>
      </c>
      <c r="AS135" s="25">
        <f t="shared" si="152"/>
        <v>0</v>
      </c>
      <c r="AT135" s="25">
        <f t="shared" si="152"/>
        <v>0</v>
      </c>
      <c r="AU135" s="25">
        <f t="shared" si="152"/>
        <v>0</v>
      </c>
      <c r="AV135" s="25">
        <f t="shared" si="152"/>
        <v>0</v>
      </c>
      <c r="AW135" s="25">
        <f t="shared" si="152"/>
        <v>0</v>
      </c>
      <c r="AX135" s="25">
        <f t="shared" si="152"/>
        <v>0</v>
      </c>
      <c r="AY135" s="25">
        <f t="shared" si="152"/>
        <v>0</v>
      </c>
      <c r="AZ135" s="25">
        <f t="shared" si="152"/>
        <v>0</v>
      </c>
      <c r="BA135" s="25">
        <f t="shared" si="152"/>
        <v>0</v>
      </c>
      <c r="BB135" s="25">
        <f t="shared" si="152"/>
        <v>0</v>
      </c>
      <c r="BC135" s="25">
        <f t="shared" si="152"/>
        <v>0</v>
      </c>
      <c r="BD135" s="25">
        <f t="shared" si="152"/>
        <v>0</v>
      </c>
      <c r="BE135" s="25">
        <f t="shared" si="152"/>
        <v>0</v>
      </c>
      <c r="BF135" s="25">
        <f t="shared" si="152"/>
        <v>0</v>
      </c>
      <c r="BG135" s="25">
        <f t="shared" si="152"/>
        <v>0</v>
      </c>
      <c r="BH135" s="25">
        <f t="shared" si="152"/>
        <v>0</v>
      </c>
      <c r="BI135" s="25">
        <f t="shared" si="152"/>
        <v>0</v>
      </c>
      <c r="BJ135" s="25">
        <f t="shared" si="152"/>
        <v>0</v>
      </c>
      <c r="BK135" s="25">
        <f t="shared" si="152"/>
        <v>0</v>
      </c>
      <c r="BL135" s="25">
        <f t="shared" si="152"/>
        <v>0</v>
      </c>
      <c r="BM135" s="25">
        <f t="shared" si="152"/>
        <v>0</v>
      </c>
      <c r="BN135" s="25">
        <f t="shared" si="152"/>
        <v>0</v>
      </c>
      <c r="BO135" s="8">
        <f t="shared" si="130"/>
        <v>0</v>
      </c>
      <c r="BP135" s="8">
        <f t="shared" si="131"/>
        <v>0</v>
      </c>
      <c r="BQ135" s="8">
        <f t="shared" si="132"/>
        <v>0</v>
      </c>
      <c r="BR135" s="8">
        <f t="shared" si="133"/>
        <v>0</v>
      </c>
      <c r="BS135" s="8">
        <f t="shared" si="134"/>
        <v>0</v>
      </c>
      <c r="BT135" s="10"/>
      <c r="BU135" s="8"/>
    </row>
    <row r="136" spans="1:73" ht="16.5" customHeight="1" thickBot="1">
      <c r="A136" s="201"/>
      <c r="B136" s="203"/>
      <c r="C136" s="199"/>
      <c r="D136" s="205"/>
      <c r="E136" s="209"/>
      <c r="F136" s="207"/>
      <c r="G136" s="32"/>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60" t="e">
        <f>VLOOKUP(A135,#REF!,3,FALSE)</f>
        <v>#REF!</v>
      </c>
      <c r="AD136" s="161"/>
      <c r="AE136" s="155"/>
      <c r="AF136" s="164"/>
      <c r="AG136" s="132" t="s">
        <v>54</v>
      </c>
      <c r="AH136" s="132"/>
      <c r="AI136" s="132"/>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P136" s="8"/>
      <c r="BQ136" s="8"/>
      <c r="BR136" s="8"/>
      <c r="BS136" s="8"/>
      <c r="BT136" s="8"/>
      <c r="BU136" s="8"/>
    </row>
    <row r="137" spans="1:73" ht="16.5" thickTop="1">
      <c r="A137" s="200" t="s">
        <v>117</v>
      </c>
      <c r="B137" s="202" t="s">
        <v>23</v>
      </c>
      <c r="C137" s="198">
        <v>0</v>
      </c>
      <c r="D137" s="204">
        <v>185640</v>
      </c>
      <c r="E137" s="208">
        <v>40653</v>
      </c>
      <c r="F137" s="206">
        <v>40785</v>
      </c>
      <c r="G137" s="32">
        <f>(F137-E137)+1</f>
        <v>133</v>
      </c>
      <c r="H137" s="155">
        <f t="shared" ref="H137:W137" si="153">(IF(MAX(MIN(DATE(YEAR(H$7),MONTH(H$7)+1,0),$F137)-MAX(DATE(YEAR(H$7),MONTH(H$7),1),$E137)+1,0)=0,"0",MAX(MIN(DATE(YEAR(H$7),MONTH(H$7)+1,0),$F137)-MAX(DATE(YEAR(H$7),MONTH(H$7),1),$E137)+1,0))/$G137)*$D137</f>
        <v>0</v>
      </c>
      <c r="I137" s="155">
        <f t="shared" si="153"/>
        <v>0</v>
      </c>
      <c r="J137" s="155">
        <f t="shared" si="153"/>
        <v>15353.684210526315</v>
      </c>
      <c r="K137" s="155">
        <f t="shared" si="153"/>
        <v>43269.473684210527</v>
      </c>
      <c r="L137" s="155">
        <f t="shared" si="153"/>
        <v>41873.684210526313</v>
      </c>
      <c r="M137" s="155">
        <f t="shared" si="153"/>
        <v>43269.473684210527</v>
      </c>
      <c r="N137" s="155">
        <f t="shared" si="153"/>
        <v>41873.684210526313</v>
      </c>
      <c r="O137" s="155">
        <f t="shared" si="153"/>
        <v>0</v>
      </c>
      <c r="P137" s="155">
        <f t="shared" si="153"/>
        <v>0</v>
      </c>
      <c r="Q137" s="155">
        <f t="shared" si="153"/>
        <v>0</v>
      </c>
      <c r="R137" s="155">
        <f t="shared" si="153"/>
        <v>0</v>
      </c>
      <c r="S137" s="155">
        <f t="shared" si="153"/>
        <v>0</v>
      </c>
      <c r="T137" s="155">
        <f t="shared" si="153"/>
        <v>0</v>
      </c>
      <c r="U137" s="155">
        <f t="shared" si="153"/>
        <v>0</v>
      </c>
      <c r="V137" s="155">
        <f t="shared" si="153"/>
        <v>0</v>
      </c>
      <c r="W137" s="155">
        <f t="shared" si="153"/>
        <v>0</v>
      </c>
      <c r="X137" s="155"/>
      <c r="Y137" s="155">
        <v>1.07</v>
      </c>
      <c r="Z137" s="155" t="e">
        <f>#REF!+14</f>
        <v>#REF!</v>
      </c>
      <c r="AA137" s="155">
        <f>SUM(K137:W137)-G137</f>
        <v>170153.31578947368</v>
      </c>
      <c r="AB137" s="155"/>
      <c r="AC137" s="160">
        <f t="shared" si="142"/>
        <v>9770.5263157894733</v>
      </c>
      <c r="AD137" s="161">
        <f t="shared" si="143"/>
        <v>9770.5263157894733</v>
      </c>
      <c r="AE137" s="155">
        <f t="shared" si="144"/>
        <v>9770.5263157894733</v>
      </c>
      <c r="AF137" s="164">
        <f t="shared" si="145"/>
        <v>13957.894736842105</v>
      </c>
      <c r="AG137" s="132" t="s">
        <v>55</v>
      </c>
      <c r="AH137" s="132">
        <f>SUBTOTAL(9,H137:W137)-D137</f>
        <v>0</v>
      </c>
      <c r="AI137" s="132"/>
      <c r="AJ137" s="25">
        <f t="shared" ref="AJ137:BN137" si="154">IF(AND(AJ$7&gt;=$E137,AJ$7&lt;=$F137),1,0)</f>
        <v>1</v>
      </c>
      <c r="AK137" s="25">
        <f t="shared" si="154"/>
        <v>1</v>
      </c>
      <c r="AL137" s="25">
        <f t="shared" si="154"/>
        <v>1</v>
      </c>
      <c r="AM137" s="25">
        <f t="shared" si="154"/>
        <v>1</v>
      </c>
      <c r="AN137" s="25">
        <f t="shared" si="154"/>
        <v>1</v>
      </c>
      <c r="AO137" s="25">
        <f t="shared" si="154"/>
        <v>1</v>
      </c>
      <c r="AP137" s="25">
        <f t="shared" si="154"/>
        <v>1</v>
      </c>
      <c r="AQ137" s="25">
        <f t="shared" si="154"/>
        <v>1</v>
      </c>
      <c r="AR137" s="25">
        <f t="shared" si="154"/>
        <v>1</v>
      </c>
      <c r="AS137" s="25">
        <f t="shared" si="154"/>
        <v>1</v>
      </c>
      <c r="AT137" s="25">
        <f t="shared" si="154"/>
        <v>1</v>
      </c>
      <c r="AU137" s="25">
        <f t="shared" si="154"/>
        <v>1</v>
      </c>
      <c r="AV137" s="25">
        <f t="shared" si="154"/>
        <v>1</v>
      </c>
      <c r="AW137" s="25">
        <f t="shared" si="154"/>
        <v>1</v>
      </c>
      <c r="AX137" s="25">
        <f t="shared" si="154"/>
        <v>1</v>
      </c>
      <c r="AY137" s="25">
        <f t="shared" si="154"/>
        <v>1</v>
      </c>
      <c r="AZ137" s="25">
        <f t="shared" si="154"/>
        <v>1</v>
      </c>
      <c r="BA137" s="25">
        <f t="shared" si="154"/>
        <v>1</v>
      </c>
      <c r="BB137" s="25">
        <f t="shared" si="154"/>
        <v>1</v>
      </c>
      <c r="BC137" s="25">
        <f t="shared" si="154"/>
        <v>1</v>
      </c>
      <c r="BD137" s="25">
        <f t="shared" si="154"/>
        <v>1</v>
      </c>
      <c r="BE137" s="25">
        <f t="shared" si="154"/>
        <v>1</v>
      </c>
      <c r="BF137" s="25">
        <f t="shared" si="154"/>
        <v>1</v>
      </c>
      <c r="BG137" s="25">
        <f t="shared" si="154"/>
        <v>1</v>
      </c>
      <c r="BH137" s="25">
        <f t="shared" si="154"/>
        <v>1</v>
      </c>
      <c r="BI137" s="25">
        <f t="shared" si="154"/>
        <v>1</v>
      </c>
      <c r="BJ137" s="25">
        <f t="shared" si="154"/>
        <v>1</v>
      </c>
      <c r="BK137" s="25">
        <f t="shared" si="154"/>
        <v>1</v>
      </c>
      <c r="BL137" s="25">
        <f t="shared" si="154"/>
        <v>1</v>
      </c>
      <c r="BM137" s="25">
        <f t="shared" si="154"/>
        <v>1</v>
      </c>
      <c r="BN137" s="25">
        <f t="shared" si="154"/>
        <v>1</v>
      </c>
      <c r="BO137" s="8">
        <f t="shared" si="130"/>
        <v>7</v>
      </c>
      <c r="BP137" s="8">
        <f t="shared" si="131"/>
        <v>7</v>
      </c>
      <c r="BQ137" s="8">
        <f t="shared" si="132"/>
        <v>7</v>
      </c>
      <c r="BR137" s="8">
        <f t="shared" si="133"/>
        <v>10</v>
      </c>
      <c r="BS137" s="8">
        <f t="shared" si="134"/>
        <v>31</v>
      </c>
      <c r="BT137" s="10"/>
      <c r="BU137" s="10"/>
    </row>
    <row r="138" spans="1:73" ht="16.5" customHeight="1" thickBot="1">
      <c r="A138" s="201"/>
      <c r="B138" s="203"/>
      <c r="C138" s="199"/>
      <c r="D138" s="205"/>
      <c r="E138" s="209"/>
      <c r="F138" s="207"/>
      <c r="G138" s="32"/>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60" t="e">
        <f>VLOOKUP(A137,#REF!,3,FALSE)</f>
        <v>#REF!</v>
      </c>
      <c r="AD138" s="161"/>
      <c r="AE138" s="155"/>
      <c r="AF138" s="164"/>
      <c r="AG138" s="132" t="s">
        <v>54</v>
      </c>
      <c r="AH138" s="132"/>
      <c r="AI138" s="132"/>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P138" s="8"/>
      <c r="BQ138" s="8"/>
      <c r="BR138" s="8"/>
      <c r="BS138" s="8"/>
      <c r="BT138" s="10"/>
      <c r="BU138" s="10"/>
    </row>
    <row r="139" spans="1:73" ht="16.5" thickTop="1">
      <c r="A139" s="200" t="s">
        <v>118</v>
      </c>
      <c r="B139" s="202" t="s">
        <v>49</v>
      </c>
      <c r="C139" s="198">
        <v>0.15</v>
      </c>
      <c r="D139" s="204">
        <v>622778.85</v>
      </c>
      <c r="E139" s="208">
        <v>40653</v>
      </c>
      <c r="F139" s="206">
        <v>40816</v>
      </c>
      <c r="G139" s="32">
        <f>(F139-E139)+1</f>
        <v>164</v>
      </c>
      <c r="H139" s="155">
        <f t="shared" ref="H139:W139" si="155">(IF(MAX(MIN(DATE(YEAR(H$7),MONTH(H$7)+1,0),$F139)-MAX(DATE(YEAR(H$7),MONTH(H$7),1),$E139)+1,0)=0,"0",MAX(MIN(DATE(YEAR(H$7),MONTH(H$7)+1,0),$F139)-MAX(DATE(YEAR(H$7),MONTH(H$7),1),$E139)+1,0))/$G139)*$D139</f>
        <v>0</v>
      </c>
      <c r="I139" s="155">
        <f t="shared" si="155"/>
        <v>0</v>
      </c>
      <c r="J139" s="155">
        <f t="shared" si="155"/>
        <v>41771.752134146343</v>
      </c>
      <c r="K139" s="155">
        <f t="shared" si="155"/>
        <v>117720.39237804878</v>
      </c>
      <c r="L139" s="155">
        <f t="shared" si="155"/>
        <v>113922.96036585365</v>
      </c>
      <c r="M139" s="155">
        <f t="shared" si="155"/>
        <v>117720.39237804878</v>
      </c>
      <c r="N139" s="155">
        <f t="shared" si="155"/>
        <v>117720.39237804878</v>
      </c>
      <c r="O139" s="155">
        <f t="shared" si="155"/>
        <v>113922.96036585365</v>
      </c>
      <c r="P139" s="155">
        <f t="shared" si="155"/>
        <v>0</v>
      </c>
      <c r="Q139" s="155">
        <f t="shared" si="155"/>
        <v>0</v>
      </c>
      <c r="R139" s="155">
        <f t="shared" si="155"/>
        <v>0</v>
      </c>
      <c r="S139" s="155">
        <f t="shared" si="155"/>
        <v>0</v>
      </c>
      <c r="T139" s="155">
        <f t="shared" si="155"/>
        <v>0</v>
      </c>
      <c r="U139" s="155">
        <f t="shared" si="155"/>
        <v>0</v>
      </c>
      <c r="V139" s="155">
        <f t="shared" si="155"/>
        <v>0</v>
      </c>
      <c r="W139" s="155">
        <f t="shared" si="155"/>
        <v>0</v>
      </c>
      <c r="X139" s="155"/>
      <c r="Y139" s="155">
        <v>1.02</v>
      </c>
      <c r="Z139" s="155" t="e">
        <f>#REF!+14</f>
        <v>#REF!</v>
      </c>
      <c r="AA139" s="155">
        <f>SUM(K139:W139)-G139</f>
        <v>580843.09786585369</v>
      </c>
      <c r="AB139" s="155"/>
      <c r="AC139" s="160">
        <f t="shared" si="142"/>
        <v>26582.024085365854</v>
      </c>
      <c r="AD139" s="161">
        <f t="shared" si="143"/>
        <v>26582.024085365854</v>
      </c>
      <c r="AE139" s="155">
        <f t="shared" si="144"/>
        <v>26582.024085365854</v>
      </c>
      <c r="AF139" s="164">
        <f t="shared" si="145"/>
        <v>37974.320121951219</v>
      </c>
      <c r="AG139" s="132" t="s">
        <v>55</v>
      </c>
      <c r="AH139" s="132">
        <f>SUBTOTAL(9,H139:W139)-D139</f>
        <v>0</v>
      </c>
      <c r="AI139" s="132"/>
      <c r="AJ139" s="25">
        <f t="shared" ref="AJ139:BN139" si="156">IF(AND(AJ$7&gt;=$E139,AJ$7&lt;=$F139),1,0)</f>
        <v>1</v>
      </c>
      <c r="AK139" s="25">
        <f t="shared" si="156"/>
        <v>1</v>
      </c>
      <c r="AL139" s="25">
        <f t="shared" si="156"/>
        <v>1</v>
      </c>
      <c r="AM139" s="25">
        <f t="shared" si="156"/>
        <v>1</v>
      </c>
      <c r="AN139" s="25">
        <f t="shared" si="156"/>
        <v>1</v>
      </c>
      <c r="AO139" s="25">
        <f t="shared" si="156"/>
        <v>1</v>
      </c>
      <c r="AP139" s="25">
        <f t="shared" si="156"/>
        <v>1</v>
      </c>
      <c r="AQ139" s="25">
        <f t="shared" si="156"/>
        <v>1</v>
      </c>
      <c r="AR139" s="25">
        <f t="shared" si="156"/>
        <v>1</v>
      </c>
      <c r="AS139" s="25">
        <f t="shared" si="156"/>
        <v>1</v>
      </c>
      <c r="AT139" s="25">
        <f t="shared" si="156"/>
        <v>1</v>
      </c>
      <c r="AU139" s="25">
        <f t="shared" si="156"/>
        <v>1</v>
      </c>
      <c r="AV139" s="25">
        <f t="shared" si="156"/>
        <v>1</v>
      </c>
      <c r="AW139" s="25">
        <f t="shared" si="156"/>
        <v>1</v>
      </c>
      <c r="AX139" s="25">
        <f t="shared" si="156"/>
        <v>1</v>
      </c>
      <c r="AY139" s="25">
        <f t="shared" si="156"/>
        <v>1</v>
      </c>
      <c r="AZ139" s="25">
        <f t="shared" si="156"/>
        <v>1</v>
      </c>
      <c r="BA139" s="25">
        <f t="shared" si="156"/>
        <v>1</v>
      </c>
      <c r="BB139" s="25">
        <f t="shared" si="156"/>
        <v>1</v>
      </c>
      <c r="BC139" s="25">
        <f t="shared" si="156"/>
        <v>1</v>
      </c>
      <c r="BD139" s="25">
        <f t="shared" si="156"/>
        <v>1</v>
      </c>
      <c r="BE139" s="25">
        <f t="shared" si="156"/>
        <v>1</v>
      </c>
      <c r="BF139" s="25">
        <f t="shared" si="156"/>
        <v>1</v>
      </c>
      <c r="BG139" s="25">
        <f t="shared" si="156"/>
        <v>1</v>
      </c>
      <c r="BH139" s="25">
        <f t="shared" si="156"/>
        <v>1</v>
      </c>
      <c r="BI139" s="25">
        <f t="shared" si="156"/>
        <v>1</v>
      </c>
      <c r="BJ139" s="25">
        <f t="shared" si="156"/>
        <v>1</v>
      </c>
      <c r="BK139" s="25">
        <f t="shared" si="156"/>
        <v>1</v>
      </c>
      <c r="BL139" s="25">
        <f t="shared" si="156"/>
        <v>1</v>
      </c>
      <c r="BM139" s="25">
        <f t="shared" si="156"/>
        <v>1</v>
      </c>
      <c r="BN139" s="25">
        <f t="shared" si="156"/>
        <v>1</v>
      </c>
      <c r="BO139" s="8">
        <f t="shared" si="130"/>
        <v>7</v>
      </c>
      <c r="BP139" s="8">
        <f t="shared" si="131"/>
        <v>7</v>
      </c>
      <c r="BQ139" s="8">
        <f t="shared" si="132"/>
        <v>7</v>
      </c>
      <c r="BR139" s="8">
        <f t="shared" si="133"/>
        <v>10</v>
      </c>
      <c r="BS139" s="8">
        <f t="shared" si="134"/>
        <v>31</v>
      </c>
      <c r="BT139" s="10"/>
      <c r="BU139" s="8"/>
    </row>
    <row r="140" spans="1:73" ht="16.5" customHeight="1" thickBot="1">
      <c r="A140" s="201"/>
      <c r="B140" s="203"/>
      <c r="C140" s="199"/>
      <c r="D140" s="205"/>
      <c r="E140" s="209"/>
      <c r="F140" s="207"/>
      <c r="G140" s="32"/>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60" t="e">
        <f>VLOOKUP(A139,#REF!,3,FALSE)</f>
        <v>#REF!</v>
      </c>
      <c r="AD140" s="161"/>
      <c r="AE140" s="155"/>
      <c r="AF140" s="164"/>
      <c r="AG140" s="132" t="s">
        <v>54</v>
      </c>
      <c r="AH140" s="132"/>
      <c r="AI140" s="132"/>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P140" s="8"/>
      <c r="BQ140" s="8"/>
      <c r="BR140" s="8"/>
      <c r="BS140" s="8"/>
      <c r="BT140" s="8"/>
      <c r="BU140" s="8"/>
    </row>
    <row r="141" spans="1:73" ht="16.5" thickTop="1">
      <c r="A141" s="200" t="s">
        <v>115</v>
      </c>
      <c r="B141" s="202" t="s">
        <v>24</v>
      </c>
      <c r="C141" s="198">
        <v>0</v>
      </c>
      <c r="D141" s="204">
        <v>182368</v>
      </c>
      <c r="E141" s="208">
        <v>40787</v>
      </c>
      <c r="F141" s="206">
        <v>40846</v>
      </c>
      <c r="G141" s="32">
        <f>(F141-E141)+1</f>
        <v>60</v>
      </c>
      <c r="H141" s="155">
        <f t="shared" ref="H141:W141" si="157">(IF(MAX(MIN(DATE(YEAR(H$7),MONTH(H$7)+1,0),$F141)-MAX(DATE(YEAR(H$7),MONTH(H$7),1),$E141)+1,0)=0,"0",MAX(MIN(DATE(YEAR(H$7),MONTH(H$7)+1,0),$F141)-MAX(DATE(YEAR(H$7),MONTH(H$7),1),$E141)+1,0))/$G141)*$D141</f>
        <v>0</v>
      </c>
      <c r="I141" s="155">
        <f t="shared" si="157"/>
        <v>0</v>
      </c>
      <c r="J141" s="155">
        <f t="shared" si="157"/>
        <v>0</v>
      </c>
      <c r="K141" s="155">
        <f t="shared" si="157"/>
        <v>0</v>
      </c>
      <c r="L141" s="155">
        <f t="shared" si="157"/>
        <v>0</v>
      </c>
      <c r="M141" s="155">
        <f t="shared" si="157"/>
        <v>0</v>
      </c>
      <c r="N141" s="155">
        <f t="shared" si="157"/>
        <v>0</v>
      </c>
      <c r="O141" s="155">
        <f t="shared" si="157"/>
        <v>91184</v>
      </c>
      <c r="P141" s="155">
        <f t="shared" si="157"/>
        <v>91184</v>
      </c>
      <c r="Q141" s="155">
        <f t="shared" si="157"/>
        <v>0</v>
      </c>
      <c r="R141" s="155">
        <f t="shared" si="157"/>
        <v>0</v>
      </c>
      <c r="S141" s="155">
        <f t="shared" si="157"/>
        <v>0</v>
      </c>
      <c r="T141" s="155">
        <f t="shared" si="157"/>
        <v>0</v>
      </c>
      <c r="U141" s="155">
        <f t="shared" si="157"/>
        <v>0</v>
      </c>
      <c r="V141" s="155">
        <f t="shared" si="157"/>
        <v>0</v>
      </c>
      <c r="W141" s="155">
        <f t="shared" si="157"/>
        <v>0</v>
      </c>
      <c r="X141" s="155"/>
      <c r="Y141" s="155">
        <v>1.06</v>
      </c>
      <c r="Z141" s="155" t="e">
        <f>Z118+14</f>
        <v>#REF!</v>
      </c>
      <c r="AA141" s="155">
        <f>SUM(K141:W141)-G141</f>
        <v>182308</v>
      </c>
      <c r="AB141" s="155"/>
      <c r="AC141" s="160">
        <f t="shared" si="142"/>
        <v>0</v>
      </c>
      <c r="AD141" s="161">
        <f t="shared" si="143"/>
        <v>0</v>
      </c>
      <c r="AE141" s="155">
        <f t="shared" si="144"/>
        <v>0</v>
      </c>
      <c r="AF141" s="164">
        <f t="shared" si="145"/>
        <v>0</v>
      </c>
      <c r="AG141" s="132" t="s">
        <v>55</v>
      </c>
      <c r="AH141" s="132">
        <f>SUBTOTAL(9,H141:W141)-D141</f>
        <v>0</v>
      </c>
      <c r="AI141" s="132"/>
      <c r="AJ141" s="25">
        <f t="shared" ref="AJ141:BN141" si="158">IF(AND(AJ$7&gt;=$E141,AJ$7&lt;=$F141),1,0)</f>
        <v>0</v>
      </c>
      <c r="AK141" s="25">
        <f t="shared" si="158"/>
        <v>0</v>
      </c>
      <c r="AL141" s="25">
        <f t="shared" si="158"/>
        <v>0</v>
      </c>
      <c r="AM141" s="25">
        <f t="shared" si="158"/>
        <v>0</v>
      </c>
      <c r="AN141" s="25">
        <f t="shared" si="158"/>
        <v>0</v>
      </c>
      <c r="AO141" s="25">
        <f t="shared" si="158"/>
        <v>0</v>
      </c>
      <c r="AP141" s="25">
        <f t="shared" si="158"/>
        <v>0</v>
      </c>
      <c r="AQ141" s="25">
        <f t="shared" si="158"/>
        <v>0</v>
      </c>
      <c r="AR141" s="25">
        <f t="shared" si="158"/>
        <v>0</v>
      </c>
      <c r="AS141" s="25">
        <f t="shared" si="158"/>
        <v>0</v>
      </c>
      <c r="AT141" s="25">
        <f t="shared" si="158"/>
        <v>0</v>
      </c>
      <c r="AU141" s="25">
        <f t="shared" si="158"/>
        <v>0</v>
      </c>
      <c r="AV141" s="25">
        <f t="shared" si="158"/>
        <v>0</v>
      </c>
      <c r="AW141" s="25">
        <f t="shared" si="158"/>
        <v>0</v>
      </c>
      <c r="AX141" s="25">
        <f t="shared" si="158"/>
        <v>0</v>
      </c>
      <c r="AY141" s="25">
        <f t="shared" si="158"/>
        <v>0</v>
      </c>
      <c r="AZ141" s="25">
        <f t="shared" si="158"/>
        <v>0</v>
      </c>
      <c r="BA141" s="25">
        <f t="shared" si="158"/>
        <v>0</v>
      </c>
      <c r="BB141" s="25">
        <f t="shared" si="158"/>
        <v>0</v>
      </c>
      <c r="BC141" s="25">
        <f t="shared" si="158"/>
        <v>0</v>
      </c>
      <c r="BD141" s="25">
        <f t="shared" si="158"/>
        <v>0</v>
      </c>
      <c r="BE141" s="25">
        <f t="shared" si="158"/>
        <v>0</v>
      </c>
      <c r="BF141" s="25">
        <f t="shared" si="158"/>
        <v>0</v>
      </c>
      <c r="BG141" s="25">
        <f t="shared" si="158"/>
        <v>0</v>
      </c>
      <c r="BH141" s="25">
        <f t="shared" si="158"/>
        <v>0</v>
      </c>
      <c r="BI141" s="25">
        <f t="shared" si="158"/>
        <v>0</v>
      </c>
      <c r="BJ141" s="25">
        <f t="shared" si="158"/>
        <v>0</v>
      </c>
      <c r="BK141" s="25">
        <f t="shared" si="158"/>
        <v>0</v>
      </c>
      <c r="BL141" s="25">
        <f t="shared" si="158"/>
        <v>0</v>
      </c>
      <c r="BM141" s="25">
        <f t="shared" si="158"/>
        <v>0</v>
      </c>
      <c r="BN141" s="25">
        <f t="shared" si="158"/>
        <v>0</v>
      </c>
      <c r="BO141" s="8">
        <f t="shared" si="130"/>
        <v>0</v>
      </c>
      <c r="BP141" s="8">
        <f t="shared" si="131"/>
        <v>0</v>
      </c>
      <c r="BQ141" s="8">
        <f t="shared" si="132"/>
        <v>0</v>
      </c>
      <c r="BR141" s="8">
        <f t="shared" si="133"/>
        <v>0</v>
      </c>
      <c r="BS141" s="8">
        <f t="shared" si="134"/>
        <v>0</v>
      </c>
      <c r="BT141" s="10"/>
      <c r="BU141" s="10"/>
    </row>
    <row r="142" spans="1:73" ht="16.5" customHeight="1" thickBot="1">
      <c r="A142" s="201"/>
      <c r="B142" s="203"/>
      <c r="C142" s="199"/>
      <c r="D142" s="205"/>
      <c r="E142" s="209"/>
      <c r="F142" s="207"/>
      <c r="G142" s="32"/>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60" t="e">
        <f>VLOOKUP(A141,#REF!,3,FALSE)</f>
        <v>#REF!</v>
      </c>
      <c r="AD142" s="161"/>
      <c r="AE142" s="155"/>
      <c r="AF142" s="164"/>
      <c r="AG142" s="132" t="s">
        <v>54</v>
      </c>
      <c r="AH142" s="132"/>
      <c r="AI142" s="132"/>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P142" s="8"/>
      <c r="BQ142" s="8"/>
      <c r="BR142" s="8"/>
      <c r="BS142" s="8"/>
      <c r="BT142" s="10"/>
      <c r="BU142" s="10"/>
    </row>
    <row r="143" spans="1:73" ht="16.5" thickTop="1">
      <c r="A143" s="200" t="s">
        <v>116</v>
      </c>
      <c r="B143" s="202" t="s">
        <v>25</v>
      </c>
      <c r="C143" s="198">
        <v>0</v>
      </c>
      <c r="D143" s="204">
        <v>77605.125</v>
      </c>
      <c r="E143" s="208">
        <v>40803</v>
      </c>
      <c r="F143" s="206">
        <v>40907</v>
      </c>
      <c r="G143" s="32">
        <f>(F143-E143)+1</f>
        <v>105</v>
      </c>
      <c r="H143" s="155">
        <f t="shared" ref="H143:W143" si="159">(IF(MAX(MIN(DATE(YEAR(H$7),MONTH(H$7)+1,0),$F143)-MAX(DATE(YEAR(H$7),MONTH(H$7),1),$E143)+1,0)=0,"0",MAX(MIN(DATE(YEAR(H$7),MONTH(H$7)+1,0),$F143)-MAX(DATE(YEAR(H$7),MONTH(H$7),1),$E143)+1,0))/$G143)*$D143</f>
        <v>0</v>
      </c>
      <c r="I143" s="155">
        <f t="shared" si="159"/>
        <v>0</v>
      </c>
      <c r="J143" s="155">
        <f t="shared" si="159"/>
        <v>0</v>
      </c>
      <c r="K143" s="155">
        <f t="shared" si="159"/>
        <v>0</v>
      </c>
      <c r="L143" s="155">
        <f t="shared" si="159"/>
        <v>0</v>
      </c>
      <c r="M143" s="155">
        <f t="shared" si="159"/>
        <v>0</v>
      </c>
      <c r="N143" s="155">
        <f t="shared" si="159"/>
        <v>0</v>
      </c>
      <c r="O143" s="155">
        <f t="shared" si="159"/>
        <v>10347.35</v>
      </c>
      <c r="P143" s="155">
        <f t="shared" si="159"/>
        <v>22911.989285714288</v>
      </c>
      <c r="Q143" s="155">
        <f t="shared" si="159"/>
        <v>22172.892857142855</v>
      </c>
      <c r="R143" s="155">
        <f t="shared" si="159"/>
        <v>22172.892857142855</v>
      </c>
      <c r="S143" s="155">
        <f t="shared" si="159"/>
        <v>0</v>
      </c>
      <c r="T143" s="155">
        <f t="shared" si="159"/>
        <v>0</v>
      </c>
      <c r="U143" s="155">
        <f t="shared" si="159"/>
        <v>0</v>
      </c>
      <c r="V143" s="155">
        <f t="shared" si="159"/>
        <v>0</v>
      </c>
      <c r="W143" s="155">
        <f t="shared" si="159"/>
        <v>0</v>
      </c>
      <c r="X143" s="155"/>
      <c r="Y143" s="155">
        <v>1.08</v>
      </c>
      <c r="Z143" s="155" t="e">
        <f>Z120+14</f>
        <v>#REF!</v>
      </c>
      <c r="AA143" s="155">
        <f>SUM(K143:W143)-G143</f>
        <v>77500.125</v>
      </c>
      <c r="AB143" s="155"/>
      <c r="AC143" s="160">
        <f t="shared" si="142"/>
        <v>0</v>
      </c>
      <c r="AD143" s="161">
        <f t="shared" si="143"/>
        <v>0</v>
      </c>
      <c r="AE143" s="155">
        <f t="shared" si="144"/>
        <v>0</v>
      </c>
      <c r="AF143" s="164">
        <f t="shared" si="145"/>
        <v>0</v>
      </c>
      <c r="AG143" s="132" t="s">
        <v>55</v>
      </c>
      <c r="AH143" s="132">
        <f>SUBTOTAL(9,H143:W143)-D143</f>
        <v>0</v>
      </c>
      <c r="AI143" s="132"/>
      <c r="AJ143" s="25">
        <f t="shared" ref="AJ143:BN143" si="160">IF(AND(AJ$7&gt;=$E143,AJ$7&lt;=$F143),1,0)</f>
        <v>0</v>
      </c>
      <c r="AK143" s="25">
        <f t="shared" si="160"/>
        <v>0</v>
      </c>
      <c r="AL143" s="25">
        <f t="shared" si="160"/>
        <v>0</v>
      </c>
      <c r="AM143" s="25">
        <f t="shared" si="160"/>
        <v>0</v>
      </c>
      <c r="AN143" s="25">
        <f t="shared" si="160"/>
        <v>0</v>
      </c>
      <c r="AO143" s="25">
        <f t="shared" si="160"/>
        <v>0</v>
      </c>
      <c r="AP143" s="25">
        <f t="shared" si="160"/>
        <v>0</v>
      </c>
      <c r="AQ143" s="25">
        <f t="shared" si="160"/>
        <v>0</v>
      </c>
      <c r="AR143" s="25">
        <f t="shared" si="160"/>
        <v>0</v>
      </c>
      <c r="AS143" s="25">
        <f t="shared" si="160"/>
        <v>0</v>
      </c>
      <c r="AT143" s="25">
        <f t="shared" si="160"/>
        <v>0</v>
      </c>
      <c r="AU143" s="25">
        <f t="shared" si="160"/>
        <v>0</v>
      </c>
      <c r="AV143" s="25">
        <f t="shared" si="160"/>
        <v>0</v>
      </c>
      <c r="AW143" s="25">
        <f t="shared" si="160"/>
        <v>0</v>
      </c>
      <c r="AX143" s="25">
        <f t="shared" si="160"/>
        <v>0</v>
      </c>
      <c r="AY143" s="25">
        <f t="shared" si="160"/>
        <v>0</v>
      </c>
      <c r="AZ143" s="25">
        <f t="shared" si="160"/>
        <v>0</v>
      </c>
      <c r="BA143" s="25">
        <f t="shared" si="160"/>
        <v>0</v>
      </c>
      <c r="BB143" s="25">
        <f t="shared" si="160"/>
        <v>0</v>
      </c>
      <c r="BC143" s="25">
        <f t="shared" si="160"/>
        <v>0</v>
      </c>
      <c r="BD143" s="25">
        <f t="shared" si="160"/>
        <v>0</v>
      </c>
      <c r="BE143" s="25">
        <f t="shared" si="160"/>
        <v>0</v>
      </c>
      <c r="BF143" s="25">
        <f t="shared" si="160"/>
        <v>0</v>
      </c>
      <c r="BG143" s="25">
        <f t="shared" si="160"/>
        <v>0</v>
      </c>
      <c r="BH143" s="25">
        <f t="shared" si="160"/>
        <v>0</v>
      </c>
      <c r="BI143" s="25">
        <f t="shared" si="160"/>
        <v>0</v>
      </c>
      <c r="BJ143" s="25">
        <f t="shared" si="160"/>
        <v>0</v>
      </c>
      <c r="BK143" s="25">
        <f t="shared" si="160"/>
        <v>0</v>
      </c>
      <c r="BL143" s="25">
        <f t="shared" si="160"/>
        <v>0</v>
      </c>
      <c r="BM143" s="25">
        <f t="shared" si="160"/>
        <v>0</v>
      </c>
      <c r="BN143" s="25">
        <f t="shared" si="160"/>
        <v>0</v>
      </c>
      <c r="BO143" s="8">
        <f t="shared" si="130"/>
        <v>0</v>
      </c>
      <c r="BP143" s="8">
        <f t="shared" si="131"/>
        <v>0</v>
      </c>
      <c r="BQ143" s="8">
        <f t="shared" si="132"/>
        <v>0</v>
      </c>
      <c r="BR143" s="8">
        <f t="shared" si="133"/>
        <v>0</v>
      </c>
      <c r="BS143" s="8">
        <f t="shared" si="134"/>
        <v>0</v>
      </c>
      <c r="BT143" s="10"/>
      <c r="BU143" s="8"/>
    </row>
    <row r="144" spans="1:73" ht="15.75" customHeight="1">
      <c r="A144" s="201"/>
      <c r="B144" s="203"/>
      <c r="C144" s="199"/>
      <c r="D144" s="205"/>
      <c r="E144" s="209"/>
      <c r="F144" s="207"/>
      <c r="G144" s="32"/>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60" t="e">
        <f>VLOOKUP(A143,#REF!,3,FALSE)</f>
        <v>#REF!</v>
      </c>
      <c r="AD144" s="161"/>
      <c r="AE144" s="155"/>
      <c r="AF144" s="164"/>
      <c r="AG144" s="132" t="s">
        <v>54</v>
      </c>
      <c r="AH144" s="132"/>
      <c r="AI144" s="132"/>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P144" s="8"/>
      <c r="BQ144" s="8"/>
      <c r="BR144" s="8"/>
      <c r="BS144" s="8"/>
      <c r="BT144" s="8"/>
      <c r="BU144" s="8"/>
    </row>
    <row r="145" spans="1:73" ht="23.25" thickBot="1">
      <c r="A145" s="51" t="s">
        <v>29</v>
      </c>
      <c r="B145" s="52"/>
      <c r="C145" s="53"/>
      <c r="D145" s="54"/>
      <c r="E145" s="55"/>
      <c r="F145" s="56"/>
      <c r="G145" s="32">
        <f>(F145-E145)+1</f>
        <v>1</v>
      </c>
      <c r="H145" s="155">
        <f t="shared" ref="H145:W146" si="161">(IF(MAX(MIN(DATE(YEAR(H$7),MONTH(H$7)+1,0),$F145)-MAX(DATE(YEAR(H$7),MONTH(H$7),1),$E145)+1,0)=0,"0",MAX(MIN(DATE(YEAR(H$7),MONTH(H$7)+1,0),$F145)-MAX(DATE(YEAR(H$7),MONTH(H$7),1),$E145)+1,0))/$G145)*$D145</f>
        <v>0</v>
      </c>
      <c r="I145" s="155">
        <f t="shared" si="161"/>
        <v>0</v>
      </c>
      <c r="J145" s="155">
        <f t="shared" si="161"/>
        <v>0</v>
      </c>
      <c r="K145" s="155">
        <f t="shared" si="161"/>
        <v>0</v>
      </c>
      <c r="L145" s="155">
        <f t="shared" si="161"/>
        <v>0</v>
      </c>
      <c r="M145" s="155">
        <f t="shared" si="161"/>
        <v>0</v>
      </c>
      <c r="N145" s="155">
        <f t="shared" si="161"/>
        <v>0</v>
      </c>
      <c r="O145" s="155">
        <f t="shared" si="161"/>
        <v>0</v>
      </c>
      <c r="P145" s="155">
        <f t="shared" si="161"/>
        <v>0</v>
      </c>
      <c r="Q145" s="155">
        <f t="shared" si="161"/>
        <v>0</v>
      </c>
      <c r="R145" s="155">
        <f t="shared" si="161"/>
        <v>0</v>
      </c>
      <c r="S145" s="155">
        <f t="shared" si="161"/>
        <v>0</v>
      </c>
      <c r="T145" s="155">
        <f t="shared" si="161"/>
        <v>0</v>
      </c>
      <c r="U145" s="155">
        <f t="shared" si="161"/>
        <v>0</v>
      </c>
      <c r="V145" s="155">
        <f t="shared" si="161"/>
        <v>0</v>
      </c>
      <c r="W145" s="155">
        <f t="shared" si="161"/>
        <v>0</v>
      </c>
      <c r="X145" s="155"/>
      <c r="Y145" s="155">
        <v>1.03</v>
      </c>
      <c r="Z145" s="155" t="e">
        <f>Z122+14</f>
        <v>#REF!</v>
      </c>
      <c r="AA145" s="155">
        <f>SUM(K145:W145)-G145</f>
        <v>-1</v>
      </c>
      <c r="AB145" s="155"/>
      <c r="AC145" s="160">
        <f t="shared" si="142"/>
        <v>0</v>
      </c>
      <c r="AD145" s="161">
        <f t="shared" si="143"/>
        <v>0</v>
      </c>
      <c r="AE145" s="155">
        <f t="shared" si="144"/>
        <v>0</v>
      </c>
      <c r="AF145" s="164">
        <f t="shared" si="145"/>
        <v>0</v>
      </c>
      <c r="AG145" s="132"/>
      <c r="AH145" s="132"/>
      <c r="AI145" s="132"/>
      <c r="AJ145" s="25">
        <f t="shared" ref="AJ145:AS146" si="162">IF(AND(AJ$7&gt;=$E145,AJ$7&lt;=$F145),1,0)</f>
        <v>0</v>
      </c>
      <c r="AK145" s="25">
        <f t="shared" si="162"/>
        <v>0</v>
      </c>
      <c r="AL145" s="25">
        <f t="shared" si="162"/>
        <v>0</v>
      </c>
      <c r="AM145" s="25">
        <f t="shared" si="162"/>
        <v>0</v>
      </c>
      <c r="AN145" s="25">
        <f t="shared" si="162"/>
        <v>0</v>
      </c>
      <c r="AO145" s="25">
        <f t="shared" si="162"/>
        <v>0</v>
      </c>
      <c r="AP145" s="25">
        <f t="shared" si="162"/>
        <v>0</v>
      </c>
      <c r="AQ145" s="25">
        <f t="shared" si="162"/>
        <v>0</v>
      </c>
      <c r="AR145" s="25">
        <f t="shared" si="162"/>
        <v>0</v>
      </c>
      <c r="AS145" s="25">
        <f t="shared" si="162"/>
        <v>0</v>
      </c>
      <c r="AT145" s="25">
        <f t="shared" ref="AT145:BC146" si="163">IF(AND(AT$7&gt;=$E145,AT$7&lt;=$F145),1,0)</f>
        <v>0</v>
      </c>
      <c r="AU145" s="25">
        <f t="shared" si="163"/>
        <v>0</v>
      </c>
      <c r="AV145" s="25">
        <f t="shared" si="163"/>
        <v>0</v>
      </c>
      <c r="AW145" s="25">
        <f t="shared" si="163"/>
        <v>0</v>
      </c>
      <c r="AX145" s="25">
        <f t="shared" si="163"/>
        <v>0</v>
      </c>
      <c r="AY145" s="25">
        <f t="shared" si="163"/>
        <v>0</v>
      </c>
      <c r="AZ145" s="25">
        <f t="shared" si="163"/>
        <v>0</v>
      </c>
      <c r="BA145" s="25">
        <f t="shared" si="163"/>
        <v>0</v>
      </c>
      <c r="BB145" s="25">
        <f t="shared" si="163"/>
        <v>0</v>
      </c>
      <c r="BC145" s="25">
        <f t="shared" si="163"/>
        <v>0</v>
      </c>
      <c r="BD145" s="25">
        <f t="shared" ref="BD145:BN146" si="164">IF(AND(BD$7&gt;=$E145,BD$7&lt;=$F145),1,0)</f>
        <v>0</v>
      </c>
      <c r="BE145" s="25">
        <f t="shared" si="164"/>
        <v>0</v>
      </c>
      <c r="BF145" s="25">
        <f t="shared" si="164"/>
        <v>0</v>
      </c>
      <c r="BG145" s="25">
        <f t="shared" si="164"/>
        <v>0</v>
      </c>
      <c r="BH145" s="25">
        <f t="shared" si="164"/>
        <v>0</v>
      </c>
      <c r="BI145" s="25">
        <f t="shared" si="164"/>
        <v>0</v>
      </c>
      <c r="BJ145" s="25">
        <f t="shared" si="164"/>
        <v>0</v>
      </c>
      <c r="BK145" s="25">
        <f t="shared" si="164"/>
        <v>0</v>
      </c>
      <c r="BL145" s="25">
        <f t="shared" si="164"/>
        <v>0</v>
      </c>
      <c r="BM145" s="25">
        <f t="shared" si="164"/>
        <v>0</v>
      </c>
      <c r="BN145" s="25">
        <f t="shared" si="164"/>
        <v>0</v>
      </c>
      <c r="BO145" s="8">
        <f t="shared" si="130"/>
        <v>0</v>
      </c>
      <c r="BP145" s="8">
        <f t="shared" si="131"/>
        <v>0</v>
      </c>
      <c r="BQ145" s="8">
        <f t="shared" si="132"/>
        <v>0</v>
      </c>
      <c r="BR145" s="8">
        <f t="shared" si="133"/>
        <v>0</v>
      </c>
      <c r="BS145" s="8">
        <f t="shared" si="134"/>
        <v>0</v>
      </c>
      <c r="BT145" s="10"/>
      <c r="BU145" s="10"/>
    </row>
    <row r="146" spans="1:73" ht="16.5" thickTop="1">
      <c r="A146" s="200" t="s">
        <v>120</v>
      </c>
      <c r="B146" s="202" t="s">
        <v>21</v>
      </c>
      <c r="C146" s="198">
        <v>1</v>
      </c>
      <c r="D146" s="204">
        <v>0</v>
      </c>
      <c r="E146" s="208">
        <v>40575</v>
      </c>
      <c r="F146" s="206">
        <v>40693</v>
      </c>
      <c r="G146" s="32">
        <f>(F146-E146)+1</f>
        <v>119</v>
      </c>
      <c r="H146" s="155">
        <f t="shared" si="161"/>
        <v>0</v>
      </c>
      <c r="I146" s="155">
        <f t="shared" si="161"/>
        <v>0</v>
      </c>
      <c r="J146" s="155">
        <f t="shared" si="161"/>
        <v>0</v>
      </c>
      <c r="K146" s="155">
        <f t="shared" si="161"/>
        <v>0</v>
      </c>
      <c r="L146" s="155">
        <f t="shared" si="161"/>
        <v>0</v>
      </c>
      <c r="M146" s="155">
        <f t="shared" si="161"/>
        <v>0</v>
      </c>
      <c r="N146" s="155">
        <f t="shared" si="161"/>
        <v>0</v>
      </c>
      <c r="O146" s="155">
        <f t="shared" si="161"/>
        <v>0</v>
      </c>
      <c r="P146" s="155">
        <f t="shared" si="161"/>
        <v>0</v>
      </c>
      <c r="Q146" s="155">
        <f t="shared" si="161"/>
        <v>0</v>
      </c>
      <c r="R146" s="155">
        <f t="shared" si="161"/>
        <v>0</v>
      </c>
      <c r="S146" s="155">
        <f t="shared" si="161"/>
        <v>0</v>
      </c>
      <c r="T146" s="155">
        <f t="shared" si="161"/>
        <v>0</v>
      </c>
      <c r="U146" s="155">
        <f t="shared" si="161"/>
        <v>0</v>
      </c>
      <c r="V146" s="155">
        <f t="shared" si="161"/>
        <v>0</v>
      </c>
      <c r="W146" s="155">
        <f t="shared" si="161"/>
        <v>0</v>
      </c>
      <c r="X146" s="155"/>
      <c r="Y146" s="155">
        <v>1.05</v>
      </c>
      <c r="Z146" s="155" t="e">
        <f>#REF!+14</f>
        <v>#REF!</v>
      </c>
      <c r="AA146" s="155">
        <f>SUM(K146:W146)-G146</f>
        <v>-119</v>
      </c>
      <c r="AB146" s="155"/>
      <c r="AC146" s="160">
        <f t="shared" si="142"/>
        <v>0</v>
      </c>
      <c r="AD146" s="161">
        <f t="shared" si="143"/>
        <v>0</v>
      </c>
      <c r="AE146" s="155">
        <f t="shared" si="144"/>
        <v>0</v>
      </c>
      <c r="AF146" s="164">
        <f t="shared" si="145"/>
        <v>0</v>
      </c>
      <c r="AG146" s="132" t="s">
        <v>55</v>
      </c>
      <c r="AH146" s="132">
        <f>SUBTOTAL(9,H146:W146)-D146</f>
        <v>0</v>
      </c>
      <c r="AI146" s="132"/>
      <c r="AJ146" s="25">
        <f t="shared" si="162"/>
        <v>1</v>
      </c>
      <c r="AK146" s="25">
        <f t="shared" si="162"/>
        <v>1</v>
      </c>
      <c r="AL146" s="25">
        <f t="shared" si="162"/>
        <v>1</v>
      </c>
      <c r="AM146" s="25">
        <f t="shared" si="162"/>
        <v>1</v>
      </c>
      <c r="AN146" s="25">
        <f t="shared" si="162"/>
        <v>1</v>
      </c>
      <c r="AO146" s="25">
        <f t="shared" si="162"/>
        <v>1</v>
      </c>
      <c r="AP146" s="25">
        <f t="shared" si="162"/>
        <v>1</v>
      </c>
      <c r="AQ146" s="25">
        <f t="shared" si="162"/>
        <v>1</v>
      </c>
      <c r="AR146" s="25">
        <f t="shared" si="162"/>
        <v>1</v>
      </c>
      <c r="AS146" s="25">
        <f t="shared" si="162"/>
        <v>1</v>
      </c>
      <c r="AT146" s="25">
        <f t="shared" si="163"/>
        <v>1</v>
      </c>
      <c r="AU146" s="25">
        <f t="shared" si="163"/>
        <v>1</v>
      </c>
      <c r="AV146" s="25">
        <f t="shared" si="163"/>
        <v>1</v>
      </c>
      <c r="AW146" s="25">
        <f t="shared" si="163"/>
        <v>1</v>
      </c>
      <c r="AX146" s="25">
        <f t="shared" si="163"/>
        <v>1</v>
      </c>
      <c r="AY146" s="25">
        <f t="shared" si="163"/>
        <v>1</v>
      </c>
      <c r="AZ146" s="25">
        <f t="shared" si="163"/>
        <v>1</v>
      </c>
      <c r="BA146" s="25">
        <f t="shared" si="163"/>
        <v>1</v>
      </c>
      <c r="BB146" s="25">
        <f t="shared" si="163"/>
        <v>1</v>
      </c>
      <c r="BC146" s="25">
        <f t="shared" si="163"/>
        <v>1</v>
      </c>
      <c r="BD146" s="25">
        <f t="shared" si="164"/>
        <v>1</v>
      </c>
      <c r="BE146" s="25">
        <f t="shared" si="164"/>
        <v>1</v>
      </c>
      <c r="BF146" s="25">
        <f t="shared" si="164"/>
        <v>1</v>
      </c>
      <c r="BG146" s="25">
        <f t="shared" si="164"/>
        <v>1</v>
      </c>
      <c r="BH146" s="25">
        <f t="shared" si="164"/>
        <v>1</v>
      </c>
      <c r="BI146" s="25">
        <f t="shared" si="164"/>
        <v>1</v>
      </c>
      <c r="BJ146" s="25">
        <f t="shared" si="164"/>
        <v>1</v>
      </c>
      <c r="BK146" s="25">
        <f t="shared" si="164"/>
        <v>1</v>
      </c>
      <c r="BL146" s="25">
        <f t="shared" si="164"/>
        <v>1</v>
      </c>
      <c r="BM146" s="25">
        <f t="shared" si="164"/>
        <v>1</v>
      </c>
      <c r="BN146" s="25">
        <f t="shared" si="164"/>
        <v>0</v>
      </c>
      <c r="BO146" s="8">
        <f t="shared" si="130"/>
        <v>7</v>
      </c>
      <c r="BP146" s="8">
        <f t="shared" si="131"/>
        <v>7</v>
      </c>
      <c r="BQ146" s="8">
        <f t="shared" si="132"/>
        <v>7</v>
      </c>
      <c r="BR146" s="8">
        <f t="shared" si="133"/>
        <v>9</v>
      </c>
      <c r="BS146" s="8">
        <f t="shared" si="134"/>
        <v>30</v>
      </c>
      <c r="BT146" s="10"/>
      <c r="BU146" s="8"/>
    </row>
    <row r="147" spans="1:73" ht="16.5" customHeight="1" thickBot="1">
      <c r="A147" s="201"/>
      <c r="B147" s="203"/>
      <c r="C147" s="199"/>
      <c r="D147" s="205"/>
      <c r="E147" s="209"/>
      <c r="F147" s="207"/>
      <c r="G147" s="32"/>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60" t="e">
        <f>VLOOKUP(A146,#REF!,3,FALSE)</f>
        <v>#REF!</v>
      </c>
      <c r="AD147" s="161"/>
      <c r="AE147" s="155"/>
      <c r="AF147" s="164"/>
      <c r="AG147" s="132" t="s">
        <v>54</v>
      </c>
      <c r="AH147" s="132"/>
      <c r="AI147" s="132"/>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P147" s="8"/>
      <c r="BQ147" s="8"/>
      <c r="BR147" s="8"/>
      <c r="BS147" s="8"/>
      <c r="BT147" s="8"/>
      <c r="BU147" s="8"/>
    </row>
    <row r="148" spans="1:73" ht="16.5" thickTop="1">
      <c r="A148" s="200" t="s">
        <v>121</v>
      </c>
      <c r="B148" s="202" t="s">
        <v>50</v>
      </c>
      <c r="C148" s="198">
        <v>1</v>
      </c>
      <c r="D148" s="204">
        <v>0</v>
      </c>
      <c r="E148" s="208">
        <v>40575</v>
      </c>
      <c r="F148" s="206">
        <v>40785</v>
      </c>
      <c r="G148" s="32">
        <f>(F148-E148)+1</f>
        <v>211</v>
      </c>
      <c r="H148" s="155">
        <f t="shared" ref="H148:W148" si="165">(IF(MAX(MIN(DATE(YEAR(H$7),MONTH(H$7)+1,0),$F148)-MAX(DATE(YEAR(H$7),MONTH(H$7),1),$E148)+1,0)=0,"0",MAX(MIN(DATE(YEAR(H$7),MONTH(H$7)+1,0),$F148)-MAX(DATE(YEAR(H$7),MONTH(H$7),1),$E148)+1,0))/$G148)*$D148</f>
        <v>0</v>
      </c>
      <c r="I148" s="155">
        <f t="shared" si="165"/>
        <v>0</v>
      </c>
      <c r="J148" s="155">
        <f t="shared" si="165"/>
        <v>0</v>
      </c>
      <c r="K148" s="155">
        <f t="shared" si="165"/>
        <v>0</v>
      </c>
      <c r="L148" s="155">
        <f t="shared" si="165"/>
        <v>0</v>
      </c>
      <c r="M148" s="155">
        <f t="shared" si="165"/>
        <v>0</v>
      </c>
      <c r="N148" s="155">
        <f t="shared" si="165"/>
        <v>0</v>
      </c>
      <c r="O148" s="155">
        <f t="shared" si="165"/>
        <v>0</v>
      </c>
      <c r="P148" s="155">
        <f t="shared" si="165"/>
        <v>0</v>
      </c>
      <c r="Q148" s="155">
        <f t="shared" si="165"/>
        <v>0</v>
      </c>
      <c r="R148" s="155">
        <f t="shared" si="165"/>
        <v>0</v>
      </c>
      <c r="S148" s="155">
        <f t="shared" si="165"/>
        <v>0</v>
      </c>
      <c r="T148" s="155">
        <f t="shared" si="165"/>
        <v>0</v>
      </c>
      <c r="U148" s="155">
        <f t="shared" si="165"/>
        <v>0</v>
      </c>
      <c r="V148" s="155">
        <f t="shared" si="165"/>
        <v>0</v>
      </c>
      <c r="W148" s="155">
        <f t="shared" si="165"/>
        <v>0</v>
      </c>
      <c r="X148" s="155"/>
      <c r="Y148" s="155">
        <v>1.1200000000000001</v>
      </c>
      <c r="Z148" s="155" t="e">
        <f>Z127+14</f>
        <v>#REF!</v>
      </c>
      <c r="AA148" s="155">
        <f>SUM(K148:W148)-G148</f>
        <v>-211</v>
      </c>
      <c r="AB148" s="155"/>
      <c r="AC148" s="160">
        <f t="shared" si="142"/>
        <v>0</v>
      </c>
      <c r="AD148" s="161">
        <f t="shared" si="143"/>
        <v>0</v>
      </c>
      <c r="AE148" s="155">
        <f t="shared" si="144"/>
        <v>0</v>
      </c>
      <c r="AF148" s="164">
        <f t="shared" si="145"/>
        <v>0</v>
      </c>
      <c r="AG148" s="132" t="s">
        <v>55</v>
      </c>
      <c r="AH148" s="132">
        <f>SUBTOTAL(9,H148:W148)-D148</f>
        <v>0</v>
      </c>
      <c r="AI148" s="132"/>
      <c r="AJ148" s="25">
        <f t="shared" ref="AJ148:BN148" si="166">IF(AND(AJ$7&gt;=$E148,AJ$7&lt;=$F148),1,0)</f>
        <v>1</v>
      </c>
      <c r="AK148" s="25">
        <f t="shared" si="166"/>
        <v>1</v>
      </c>
      <c r="AL148" s="25">
        <f t="shared" si="166"/>
        <v>1</v>
      </c>
      <c r="AM148" s="25">
        <f t="shared" si="166"/>
        <v>1</v>
      </c>
      <c r="AN148" s="25">
        <f t="shared" si="166"/>
        <v>1</v>
      </c>
      <c r="AO148" s="25">
        <f t="shared" si="166"/>
        <v>1</v>
      </c>
      <c r="AP148" s="25">
        <f t="shared" si="166"/>
        <v>1</v>
      </c>
      <c r="AQ148" s="25">
        <f t="shared" si="166"/>
        <v>1</v>
      </c>
      <c r="AR148" s="25">
        <f t="shared" si="166"/>
        <v>1</v>
      </c>
      <c r="AS148" s="25">
        <f t="shared" si="166"/>
        <v>1</v>
      </c>
      <c r="AT148" s="25">
        <f t="shared" si="166"/>
        <v>1</v>
      </c>
      <c r="AU148" s="25">
        <f t="shared" si="166"/>
        <v>1</v>
      </c>
      <c r="AV148" s="25">
        <f t="shared" si="166"/>
        <v>1</v>
      </c>
      <c r="AW148" s="25">
        <f t="shared" si="166"/>
        <v>1</v>
      </c>
      <c r="AX148" s="25">
        <f t="shared" si="166"/>
        <v>1</v>
      </c>
      <c r="AY148" s="25">
        <f t="shared" si="166"/>
        <v>1</v>
      </c>
      <c r="AZ148" s="25">
        <f t="shared" si="166"/>
        <v>1</v>
      </c>
      <c r="BA148" s="25">
        <f t="shared" si="166"/>
        <v>1</v>
      </c>
      <c r="BB148" s="25">
        <f t="shared" si="166"/>
        <v>1</v>
      </c>
      <c r="BC148" s="25">
        <f t="shared" si="166"/>
        <v>1</v>
      </c>
      <c r="BD148" s="25">
        <f t="shared" si="166"/>
        <v>1</v>
      </c>
      <c r="BE148" s="25">
        <f t="shared" si="166"/>
        <v>1</v>
      </c>
      <c r="BF148" s="25">
        <f t="shared" si="166"/>
        <v>1</v>
      </c>
      <c r="BG148" s="25">
        <f t="shared" si="166"/>
        <v>1</v>
      </c>
      <c r="BH148" s="25">
        <f t="shared" si="166"/>
        <v>1</v>
      </c>
      <c r="BI148" s="25">
        <f t="shared" si="166"/>
        <v>1</v>
      </c>
      <c r="BJ148" s="25">
        <f t="shared" si="166"/>
        <v>1</v>
      </c>
      <c r="BK148" s="25">
        <f t="shared" si="166"/>
        <v>1</v>
      </c>
      <c r="BL148" s="25">
        <f t="shared" si="166"/>
        <v>1</v>
      </c>
      <c r="BM148" s="25">
        <f t="shared" si="166"/>
        <v>1</v>
      </c>
      <c r="BN148" s="25">
        <f t="shared" si="166"/>
        <v>1</v>
      </c>
      <c r="BO148" s="8">
        <f t="shared" si="130"/>
        <v>7</v>
      </c>
      <c r="BP148" s="8">
        <f t="shared" si="131"/>
        <v>7</v>
      </c>
      <c r="BQ148" s="8">
        <f t="shared" si="132"/>
        <v>7</v>
      </c>
      <c r="BR148" s="8">
        <f t="shared" si="133"/>
        <v>10</v>
      </c>
      <c r="BS148" s="8">
        <f t="shared" si="134"/>
        <v>31</v>
      </c>
      <c r="BT148" s="10"/>
      <c r="BU148" s="10"/>
    </row>
    <row r="149" spans="1:73" ht="16.5" customHeight="1" thickBot="1">
      <c r="A149" s="201"/>
      <c r="B149" s="203"/>
      <c r="C149" s="199"/>
      <c r="D149" s="205"/>
      <c r="E149" s="209"/>
      <c r="F149" s="207"/>
      <c r="G149" s="32"/>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60" t="e">
        <f>VLOOKUP(A148,#REF!,3,FALSE)</f>
        <v>#REF!</v>
      </c>
      <c r="AD149" s="161"/>
      <c r="AE149" s="155"/>
      <c r="AF149" s="164"/>
      <c r="AG149" s="132" t="s">
        <v>54</v>
      </c>
      <c r="AH149" s="132"/>
      <c r="AI149" s="132"/>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P149" s="8"/>
      <c r="BQ149" s="8"/>
      <c r="BR149" s="8"/>
      <c r="BS149" s="8"/>
      <c r="BT149" s="10"/>
      <c r="BU149" s="10"/>
    </row>
    <row r="150" spans="1:73" ht="16.5" thickTop="1">
      <c r="A150" s="200" t="s">
        <v>119</v>
      </c>
      <c r="B150" s="202" t="s">
        <v>20</v>
      </c>
      <c r="C150" s="198">
        <v>0</v>
      </c>
      <c r="D150" s="204">
        <v>420</v>
      </c>
      <c r="E150" s="208">
        <v>40633</v>
      </c>
      <c r="F150" s="206">
        <v>40749</v>
      </c>
      <c r="G150" s="32">
        <f>(F150-E150)+1</f>
        <v>117</v>
      </c>
      <c r="H150" s="155">
        <f t="shared" ref="H150:W150" si="167">(IF(MAX(MIN(DATE(YEAR(H$7),MONTH(H$7)+1,0),$F150)-MAX(DATE(YEAR(H$7),MONTH(H$7),1),$E150)+1,0)=0,"0",MAX(MIN(DATE(YEAR(H$7),MONTH(H$7)+1,0),$F150)-MAX(DATE(YEAR(H$7),MONTH(H$7),1),$E150)+1,0))/$G150)*$D150</f>
        <v>0</v>
      </c>
      <c r="I150" s="155">
        <f t="shared" si="167"/>
        <v>3.5897435897435903</v>
      </c>
      <c r="J150" s="155">
        <f t="shared" si="167"/>
        <v>107.69230769230768</v>
      </c>
      <c r="K150" s="155">
        <f t="shared" si="167"/>
        <v>111.28205128205128</v>
      </c>
      <c r="L150" s="155">
        <f t="shared" si="167"/>
        <v>107.69230769230768</v>
      </c>
      <c r="M150" s="155">
        <f t="shared" si="167"/>
        <v>89.743589743589737</v>
      </c>
      <c r="N150" s="155">
        <f t="shared" si="167"/>
        <v>0</v>
      </c>
      <c r="O150" s="155">
        <f t="shared" si="167"/>
        <v>0</v>
      </c>
      <c r="P150" s="155">
        <f t="shared" si="167"/>
        <v>0</v>
      </c>
      <c r="Q150" s="155">
        <f t="shared" si="167"/>
        <v>0</v>
      </c>
      <c r="R150" s="155">
        <f t="shared" si="167"/>
        <v>0</v>
      </c>
      <c r="S150" s="155">
        <f t="shared" si="167"/>
        <v>0</v>
      </c>
      <c r="T150" s="155">
        <f t="shared" si="167"/>
        <v>0</v>
      </c>
      <c r="U150" s="155">
        <f t="shared" si="167"/>
        <v>0</v>
      </c>
      <c r="V150" s="155">
        <f t="shared" si="167"/>
        <v>0</v>
      </c>
      <c r="W150" s="155">
        <f t="shared" si="167"/>
        <v>0</v>
      </c>
      <c r="X150" s="155"/>
      <c r="Y150" s="155">
        <v>1.1000000000000001</v>
      </c>
      <c r="Z150" s="155" t="e">
        <f>Z131+14</f>
        <v>#REF!</v>
      </c>
      <c r="AA150" s="155">
        <f>SUM(K150:W150)-G150</f>
        <v>191.71794871794867</v>
      </c>
      <c r="AB150" s="155"/>
      <c r="AC150" s="160">
        <f t="shared" si="142"/>
        <v>25.128205128205128</v>
      </c>
      <c r="AD150" s="161">
        <f t="shared" si="143"/>
        <v>25.128205128205128</v>
      </c>
      <c r="AE150" s="155">
        <f t="shared" si="144"/>
        <v>25.128205128205128</v>
      </c>
      <c r="AF150" s="164">
        <f t="shared" si="145"/>
        <v>35.897435897435898</v>
      </c>
      <c r="AG150" s="132" t="s">
        <v>55</v>
      </c>
      <c r="AH150" s="132">
        <f>SUBTOTAL(9,H150:W150)-D150</f>
        <v>0</v>
      </c>
      <c r="AI150" s="132"/>
      <c r="AJ150" s="25">
        <f t="shared" ref="AJ150:BN150" si="168">IF(AND(AJ$7&gt;=$E150,AJ$7&lt;=$F150),1,0)</f>
        <v>1</v>
      </c>
      <c r="AK150" s="25">
        <f t="shared" si="168"/>
        <v>1</v>
      </c>
      <c r="AL150" s="25">
        <f t="shared" si="168"/>
        <v>1</v>
      </c>
      <c r="AM150" s="25">
        <f t="shared" si="168"/>
        <v>1</v>
      </c>
      <c r="AN150" s="25">
        <f t="shared" si="168"/>
        <v>1</v>
      </c>
      <c r="AO150" s="25">
        <f t="shared" si="168"/>
        <v>1</v>
      </c>
      <c r="AP150" s="25">
        <f t="shared" si="168"/>
        <v>1</v>
      </c>
      <c r="AQ150" s="25">
        <f t="shared" si="168"/>
        <v>1</v>
      </c>
      <c r="AR150" s="25">
        <f t="shared" si="168"/>
        <v>1</v>
      </c>
      <c r="AS150" s="25">
        <f t="shared" si="168"/>
        <v>1</v>
      </c>
      <c r="AT150" s="25">
        <f t="shared" si="168"/>
        <v>1</v>
      </c>
      <c r="AU150" s="25">
        <f t="shared" si="168"/>
        <v>1</v>
      </c>
      <c r="AV150" s="25">
        <f t="shared" si="168"/>
        <v>1</v>
      </c>
      <c r="AW150" s="25">
        <f t="shared" si="168"/>
        <v>1</v>
      </c>
      <c r="AX150" s="25">
        <f t="shared" si="168"/>
        <v>1</v>
      </c>
      <c r="AY150" s="25">
        <f t="shared" si="168"/>
        <v>1</v>
      </c>
      <c r="AZ150" s="25">
        <f t="shared" si="168"/>
        <v>1</v>
      </c>
      <c r="BA150" s="25">
        <f t="shared" si="168"/>
        <v>1</v>
      </c>
      <c r="BB150" s="25">
        <f t="shared" si="168"/>
        <v>1</v>
      </c>
      <c r="BC150" s="25">
        <f t="shared" si="168"/>
        <v>1</v>
      </c>
      <c r="BD150" s="25">
        <f t="shared" si="168"/>
        <v>1</v>
      </c>
      <c r="BE150" s="25">
        <f t="shared" si="168"/>
        <v>1</v>
      </c>
      <c r="BF150" s="25">
        <f t="shared" si="168"/>
        <v>1</v>
      </c>
      <c r="BG150" s="25">
        <f t="shared" si="168"/>
        <v>1</v>
      </c>
      <c r="BH150" s="25">
        <f t="shared" si="168"/>
        <v>1</v>
      </c>
      <c r="BI150" s="25">
        <f t="shared" si="168"/>
        <v>1</v>
      </c>
      <c r="BJ150" s="25">
        <f t="shared" si="168"/>
        <v>1</v>
      </c>
      <c r="BK150" s="25">
        <f t="shared" si="168"/>
        <v>1</v>
      </c>
      <c r="BL150" s="25">
        <f t="shared" si="168"/>
        <v>1</v>
      </c>
      <c r="BM150" s="25">
        <f t="shared" si="168"/>
        <v>1</v>
      </c>
      <c r="BN150" s="25">
        <f t="shared" si="168"/>
        <v>1</v>
      </c>
      <c r="BO150" s="8">
        <f t="shared" si="130"/>
        <v>7</v>
      </c>
      <c r="BP150" s="8">
        <f t="shared" si="131"/>
        <v>7</v>
      </c>
      <c r="BQ150" s="8">
        <f t="shared" si="132"/>
        <v>7</v>
      </c>
      <c r="BR150" s="8">
        <f t="shared" si="133"/>
        <v>10</v>
      </c>
      <c r="BS150" s="8">
        <f t="shared" si="134"/>
        <v>31</v>
      </c>
      <c r="BT150" s="10"/>
      <c r="BU150" s="8"/>
    </row>
    <row r="151" spans="1:73" ht="16.5" customHeight="1" thickBot="1">
      <c r="A151" s="201"/>
      <c r="B151" s="203"/>
      <c r="C151" s="199"/>
      <c r="D151" s="205"/>
      <c r="E151" s="209"/>
      <c r="F151" s="207"/>
      <c r="G151" s="32"/>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60" t="e">
        <f>VLOOKUP(A150,#REF!,3,FALSE)</f>
        <v>#REF!</v>
      </c>
      <c r="AD151" s="161"/>
      <c r="AE151" s="155"/>
      <c r="AF151" s="164"/>
      <c r="AG151" s="132" t="s">
        <v>54</v>
      </c>
      <c r="AH151" s="132"/>
      <c r="AI151" s="132"/>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P151" s="8"/>
      <c r="BQ151" s="8"/>
      <c r="BR151" s="8"/>
      <c r="BS151" s="8"/>
      <c r="BT151" s="8"/>
      <c r="BU151" s="8"/>
    </row>
    <row r="152" spans="1:73" ht="16.5" thickTop="1">
      <c r="A152" s="200" t="s">
        <v>122</v>
      </c>
      <c r="B152" s="202" t="s">
        <v>22</v>
      </c>
      <c r="C152" s="198">
        <v>0</v>
      </c>
      <c r="D152" s="204">
        <v>11830</v>
      </c>
      <c r="E152" s="208">
        <v>40744</v>
      </c>
      <c r="F152" s="206">
        <v>40862</v>
      </c>
      <c r="G152" s="32">
        <f>(F152-E152)+1</f>
        <v>119</v>
      </c>
      <c r="H152" s="155">
        <f t="shared" ref="H152:W152" si="169">(IF(MAX(MIN(DATE(YEAR(H$7),MONTH(H$7)+1,0),$F152)-MAX(DATE(YEAR(H$7),MONTH(H$7),1),$E152)+1,0)=0,"0",MAX(MIN(DATE(YEAR(H$7),MONTH(H$7)+1,0),$F152)-MAX(DATE(YEAR(H$7),MONTH(H$7),1),$E152)+1,0))/$G152)*$D152</f>
        <v>0</v>
      </c>
      <c r="I152" s="155">
        <f t="shared" si="169"/>
        <v>0</v>
      </c>
      <c r="J152" s="155">
        <f t="shared" si="169"/>
        <v>0</v>
      </c>
      <c r="K152" s="155">
        <f t="shared" si="169"/>
        <v>0</v>
      </c>
      <c r="L152" s="155">
        <f t="shared" si="169"/>
        <v>0</v>
      </c>
      <c r="M152" s="155">
        <f t="shared" si="169"/>
        <v>1192.9411764705883</v>
      </c>
      <c r="N152" s="155">
        <f t="shared" si="169"/>
        <v>3081.7647058823532</v>
      </c>
      <c r="O152" s="155">
        <f t="shared" si="169"/>
        <v>2982.3529411764707</v>
      </c>
      <c r="P152" s="155">
        <f t="shared" si="169"/>
        <v>3081.7647058823532</v>
      </c>
      <c r="Q152" s="155">
        <f t="shared" si="169"/>
        <v>1491.1764705882354</v>
      </c>
      <c r="R152" s="155">
        <f t="shared" si="169"/>
        <v>0</v>
      </c>
      <c r="S152" s="155">
        <f t="shared" si="169"/>
        <v>0</v>
      </c>
      <c r="T152" s="155">
        <f t="shared" si="169"/>
        <v>0</v>
      </c>
      <c r="U152" s="155">
        <f t="shared" si="169"/>
        <v>0</v>
      </c>
      <c r="V152" s="155">
        <f t="shared" si="169"/>
        <v>0</v>
      </c>
      <c r="W152" s="155">
        <f t="shared" si="169"/>
        <v>0</v>
      </c>
      <c r="X152" s="155"/>
      <c r="Y152" s="155">
        <v>1.1299999999999999</v>
      </c>
      <c r="Z152" s="155" t="e">
        <f>Z135+14</f>
        <v>#REF!</v>
      </c>
      <c r="AA152" s="155">
        <f>SUM(K152:W152)-G152</f>
        <v>11711.000000000002</v>
      </c>
      <c r="AB152" s="155"/>
      <c r="AC152" s="160">
        <f t="shared" si="142"/>
        <v>0</v>
      </c>
      <c r="AD152" s="161">
        <f t="shared" si="143"/>
        <v>0</v>
      </c>
      <c r="AE152" s="155">
        <f t="shared" si="144"/>
        <v>0</v>
      </c>
      <c r="AF152" s="164">
        <f t="shared" si="145"/>
        <v>0</v>
      </c>
      <c r="AG152" s="132" t="s">
        <v>55</v>
      </c>
      <c r="AH152" s="132">
        <f>SUBTOTAL(9,H152:W152)-D152</f>
        <v>0</v>
      </c>
      <c r="AI152" s="132"/>
      <c r="AJ152" s="25">
        <f t="shared" ref="AJ152:BN152" si="170">IF(AND(AJ$7&gt;=$E152,AJ$7&lt;=$F152),1,0)</f>
        <v>0</v>
      </c>
      <c r="AK152" s="25">
        <f t="shared" si="170"/>
        <v>0</v>
      </c>
      <c r="AL152" s="25">
        <f t="shared" si="170"/>
        <v>0</v>
      </c>
      <c r="AM152" s="25">
        <f t="shared" si="170"/>
        <v>0</v>
      </c>
      <c r="AN152" s="25">
        <f t="shared" si="170"/>
        <v>0</v>
      </c>
      <c r="AO152" s="25">
        <f t="shared" si="170"/>
        <v>0</v>
      </c>
      <c r="AP152" s="25">
        <f t="shared" si="170"/>
        <v>0</v>
      </c>
      <c r="AQ152" s="25">
        <f t="shared" si="170"/>
        <v>0</v>
      </c>
      <c r="AR152" s="25">
        <f t="shared" si="170"/>
        <v>0</v>
      </c>
      <c r="AS152" s="25">
        <f t="shared" si="170"/>
        <v>0</v>
      </c>
      <c r="AT152" s="25">
        <f t="shared" si="170"/>
        <v>0</v>
      </c>
      <c r="AU152" s="25">
        <f t="shared" si="170"/>
        <v>0</v>
      </c>
      <c r="AV152" s="25">
        <f t="shared" si="170"/>
        <v>0</v>
      </c>
      <c r="AW152" s="25">
        <f t="shared" si="170"/>
        <v>0</v>
      </c>
      <c r="AX152" s="25">
        <f t="shared" si="170"/>
        <v>0</v>
      </c>
      <c r="AY152" s="25">
        <f t="shared" si="170"/>
        <v>0</v>
      </c>
      <c r="AZ152" s="25">
        <f t="shared" si="170"/>
        <v>0</v>
      </c>
      <c r="BA152" s="25">
        <f t="shared" si="170"/>
        <v>0</v>
      </c>
      <c r="BB152" s="25">
        <f t="shared" si="170"/>
        <v>0</v>
      </c>
      <c r="BC152" s="25">
        <f t="shared" si="170"/>
        <v>0</v>
      </c>
      <c r="BD152" s="25">
        <f t="shared" si="170"/>
        <v>0</v>
      </c>
      <c r="BE152" s="25">
        <f t="shared" si="170"/>
        <v>0</v>
      </c>
      <c r="BF152" s="25">
        <f t="shared" si="170"/>
        <v>0</v>
      </c>
      <c r="BG152" s="25">
        <f t="shared" si="170"/>
        <v>0</v>
      </c>
      <c r="BH152" s="25">
        <f t="shared" si="170"/>
        <v>0</v>
      </c>
      <c r="BI152" s="25">
        <f t="shared" si="170"/>
        <v>0</v>
      </c>
      <c r="BJ152" s="25">
        <f t="shared" si="170"/>
        <v>0</v>
      </c>
      <c r="BK152" s="25">
        <f t="shared" si="170"/>
        <v>0</v>
      </c>
      <c r="BL152" s="25">
        <f t="shared" si="170"/>
        <v>0</v>
      </c>
      <c r="BM152" s="25">
        <f t="shared" si="170"/>
        <v>0</v>
      </c>
      <c r="BN152" s="25">
        <f t="shared" si="170"/>
        <v>0</v>
      </c>
      <c r="BO152" s="8">
        <f t="shared" si="130"/>
        <v>0</v>
      </c>
      <c r="BP152" s="8">
        <f t="shared" si="131"/>
        <v>0</v>
      </c>
      <c r="BQ152" s="8">
        <f t="shared" si="132"/>
        <v>0</v>
      </c>
      <c r="BR152" s="8">
        <f t="shared" si="133"/>
        <v>0</v>
      </c>
      <c r="BS152" s="8">
        <f t="shared" si="134"/>
        <v>0</v>
      </c>
      <c r="BT152" s="10"/>
      <c r="BU152" s="10"/>
    </row>
    <row r="153" spans="1:73" ht="16.5" customHeight="1" thickBot="1">
      <c r="A153" s="201"/>
      <c r="B153" s="203"/>
      <c r="C153" s="199"/>
      <c r="D153" s="205"/>
      <c r="E153" s="209"/>
      <c r="F153" s="207"/>
      <c r="G153" s="32"/>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60" t="e">
        <f>VLOOKUP(A152,#REF!,3,FALSE)</f>
        <v>#REF!</v>
      </c>
      <c r="AD153" s="161"/>
      <c r="AE153" s="155"/>
      <c r="AF153" s="164"/>
      <c r="AG153" s="132" t="s">
        <v>54</v>
      </c>
      <c r="AH153" s="132"/>
      <c r="AI153" s="132"/>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P153" s="8"/>
      <c r="BQ153" s="8"/>
      <c r="BR153" s="8"/>
      <c r="BS153" s="8"/>
      <c r="BT153" s="10"/>
      <c r="BU153" s="10"/>
    </row>
    <row r="154" spans="1:73" ht="16.5" thickTop="1">
      <c r="A154" s="200" t="s">
        <v>123</v>
      </c>
      <c r="B154" s="202" t="s">
        <v>24</v>
      </c>
      <c r="C154" s="198">
        <v>0</v>
      </c>
      <c r="D154" s="204">
        <v>43488</v>
      </c>
      <c r="E154" s="208">
        <v>40787</v>
      </c>
      <c r="F154" s="206">
        <v>40846</v>
      </c>
      <c r="G154" s="32">
        <f>(F154-E154)+1</f>
        <v>60</v>
      </c>
      <c r="H154" s="155">
        <f t="shared" ref="H154:W154" si="171">(IF(MAX(MIN(DATE(YEAR(H$7),MONTH(H$7)+1,0),$F154)-MAX(DATE(YEAR(H$7),MONTH(H$7),1),$E154)+1,0)=0,"0",MAX(MIN(DATE(YEAR(H$7),MONTH(H$7)+1,0),$F154)-MAX(DATE(YEAR(H$7),MONTH(H$7),1),$E154)+1,0))/$G154)*$D154</f>
        <v>0</v>
      </c>
      <c r="I154" s="155">
        <f t="shared" si="171"/>
        <v>0</v>
      </c>
      <c r="J154" s="155">
        <f t="shared" si="171"/>
        <v>0</v>
      </c>
      <c r="K154" s="155">
        <f t="shared" si="171"/>
        <v>0</v>
      </c>
      <c r="L154" s="155">
        <f t="shared" si="171"/>
        <v>0</v>
      </c>
      <c r="M154" s="155">
        <f t="shared" si="171"/>
        <v>0</v>
      </c>
      <c r="N154" s="155">
        <f t="shared" si="171"/>
        <v>0</v>
      </c>
      <c r="O154" s="155">
        <f t="shared" si="171"/>
        <v>21744</v>
      </c>
      <c r="P154" s="155">
        <f t="shared" si="171"/>
        <v>21744</v>
      </c>
      <c r="Q154" s="155">
        <f t="shared" si="171"/>
        <v>0</v>
      </c>
      <c r="R154" s="155">
        <f t="shared" si="171"/>
        <v>0</v>
      </c>
      <c r="S154" s="155">
        <f t="shared" si="171"/>
        <v>0</v>
      </c>
      <c r="T154" s="155">
        <f t="shared" si="171"/>
        <v>0</v>
      </c>
      <c r="U154" s="155">
        <f t="shared" si="171"/>
        <v>0</v>
      </c>
      <c r="V154" s="155">
        <f t="shared" si="171"/>
        <v>0</v>
      </c>
      <c r="W154" s="155">
        <f t="shared" si="171"/>
        <v>0</v>
      </c>
      <c r="X154" s="155"/>
      <c r="Y154" s="155">
        <v>1.19</v>
      </c>
      <c r="Z154" s="155" t="e">
        <f>Z137+14</f>
        <v>#REF!</v>
      </c>
      <c r="AA154" s="155">
        <f>SUM(K154:W154)-G154</f>
        <v>43428</v>
      </c>
      <c r="AB154" s="155"/>
      <c r="AC154" s="160">
        <f t="shared" si="142"/>
        <v>0</v>
      </c>
      <c r="AD154" s="161">
        <f t="shared" si="143"/>
        <v>0</v>
      </c>
      <c r="AE154" s="155">
        <f t="shared" si="144"/>
        <v>0</v>
      </c>
      <c r="AF154" s="164">
        <f t="shared" si="145"/>
        <v>0</v>
      </c>
      <c r="AG154" s="132" t="s">
        <v>55</v>
      </c>
      <c r="AH154" s="132">
        <f>SUBTOTAL(9,H154:W154)-D154</f>
        <v>0</v>
      </c>
      <c r="AI154" s="132"/>
      <c r="AJ154" s="25">
        <f t="shared" ref="AJ154:BN154" si="172">IF(AND(AJ$7&gt;=$E154,AJ$7&lt;=$F154),1,0)</f>
        <v>0</v>
      </c>
      <c r="AK154" s="25">
        <f t="shared" si="172"/>
        <v>0</v>
      </c>
      <c r="AL154" s="25">
        <f t="shared" si="172"/>
        <v>0</v>
      </c>
      <c r="AM154" s="25">
        <f t="shared" si="172"/>
        <v>0</v>
      </c>
      <c r="AN154" s="25">
        <f t="shared" si="172"/>
        <v>0</v>
      </c>
      <c r="AO154" s="25">
        <f t="shared" si="172"/>
        <v>0</v>
      </c>
      <c r="AP154" s="25">
        <f t="shared" si="172"/>
        <v>0</v>
      </c>
      <c r="AQ154" s="25">
        <f t="shared" si="172"/>
        <v>0</v>
      </c>
      <c r="AR154" s="25">
        <f t="shared" si="172"/>
        <v>0</v>
      </c>
      <c r="AS154" s="25">
        <f t="shared" si="172"/>
        <v>0</v>
      </c>
      <c r="AT154" s="25">
        <f t="shared" si="172"/>
        <v>0</v>
      </c>
      <c r="AU154" s="25">
        <f t="shared" si="172"/>
        <v>0</v>
      </c>
      <c r="AV154" s="25">
        <f t="shared" si="172"/>
        <v>0</v>
      </c>
      <c r="AW154" s="25">
        <f t="shared" si="172"/>
        <v>0</v>
      </c>
      <c r="AX154" s="25">
        <f t="shared" si="172"/>
        <v>0</v>
      </c>
      <c r="AY154" s="25">
        <f t="shared" si="172"/>
        <v>0</v>
      </c>
      <c r="AZ154" s="25">
        <f t="shared" si="172"/>
        <v>0</v>
      </c>
      <c r="BA154" s="25">
        <f t="shared" si="172"/>
        <v>0</v>
      </c>
      <c r="BB154" s="25">
        <f t="shared" si="172"/>
        <v>0</v>
      </c>
      <c r="BC154" s="25">
        <f t="shared" si="172"/>
        <v>0</v>
      </c>
      <c r="BD154" s="25">
        <f t="shared" si="172"/>
        <v>0</v>
      </c>
      <c r="BE154" s="25">
        <f t="shared" si="172"/>
        <v>0</v>
      </c>
      <c r="BF154" s="25">
        <f t="shared" si="172"/>
        <v>0</v>
      </c>
      <c r="BG154" s="25">
        <f t="shared" si="172"/>
        <v>0</v>
      </c>
      <c r="BH154" s="25">
        <f t="shared" si="172"/>
        <v>0</v>
      </c>
      <c r="BI154" s="25">
        <f t="shared" si="172"/>
        <v>0</v>
      </c>
      <c r="BJ154" s="25">
        <f t="shared" si="172"/>
        <v>0</v>
      </c>
      <c r="BK154" s="25">
        <f t="shared" si="172"/>
        <v>0</v>
      </c>
      <c r="BL154" s="25">
        <f t="shared" si="172"/>
        <v>0</v>
      </c>
      <c r="BM154" s="25">
        <f t="shared" si="172"/>
        <v>0</v>
      </c>
      <c r="BN154" s="25">
        <f t="shared" si="172"/>
        <v>0</v>
      </c>
      <c r="BO154" s="8">
        <f t="shared" si="130"/>
        <v>0</v>
      </c>
      <c r="BP154" s="8">
        <f t="shared" si="131"/>
        <v>0</v>
      </c>
      <c r="BQ154" s="8">
        <f t="shared" si="132"/>
        <v>0</v>
      </c>
      <c r="BR154" s="8">
        <f t="shared" si="133"/>
        <v>0</v>
      </c>
      <c r="BS154" s="8">
        <f t="shared" si="134"/>
        <v>0</v>
      </c>
      <c r="BT154" s="10"/>
      <c r="BU154" s="8"/>
    </row>
    <row r="155" spans="1:73" ht="16.5" customHeight="1" thickBot="1">
      <c r="A155" s="201"/>
      <c r="B155" s="203"/>
      <c r="C155" s="199"/>
      <c r="D155" s="205"/>
      <c r="E155" s="209"/>
      <c r="F155" s="207"/>
      <c r="G155" s="32"/>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60" t="e">
        <f>VLOOKUP(A154,#REF!,3,FALSE)</f>
        <v>#REF!</v>
      </c>
      <c r="AD155" s="161"/>
      <c r="AE155" s="155"/>
      <c r="AF155" s="164"/>
      <c r="AG155" s="132" t="s">
        <v>54</v>
      </c>
      <c r="AH155" s="132"/>
      <c r="AI155" s="132"/>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P155" s="8"/>
      <c r="BQ155" s="8"/>
      <c r="BR155" s="8"/>
      <c r="BS155" s="8"/>
      <c r="BT155" s="8"/>
      <c r="BU155" s="8"/>
    </row>
    <row r="156" spans="1:73" ht="16.5" thickTop="1">
      <c r="A156" s="200" t="s">
        <v>124</v>
      </c>
      <c r="B156" s="202" t="s">
        <v>25</v>
      </c>
      <c r="C156" s="198">
        <v>0</v>
      </c>
      <c r="D156" s="204">
        <v>420</v>
      </c>
      <c r="E156" s="208">
        <v>40803</v>
      </c>
      <c r="F156" s="206">
        <v>40907</v>
      </c>
      <c r="G156" s="32">
        <f>(F156-E156)+1</f>
        <v>105</v>
      </c>
      <c r="H156" s="155">
        <f t="shared" ref="H156:W156" si="173">(IF(MAX(MIN(DATE(YEAR(H$7),MONTH(H$7)+1,0),$F156)-MAX(DATE(YEAR(H$7),MONTH(H$7),1),$E156)+1,0)=0,"0",MAX(MIN(DATE(YEAR(H$7),MONTH(H$7)+1,0),$F156)-MAX(DATE(YEAR(H$7),MONTH(H$7),1),$E156)+1,0))/$G156)*$D156</f>
        <v>0</v>
      </c>
      <c r="I156" s="155">
        <f t="shared" si="173"/>
        <v>0</v>
      </c>
      <c r="J156" s="155">
        <f t="shared" si="173"/>
        <v>0</v>
      </c>
      <c r="K156" s="155">
        <f t="shared" si="173"/>
        <v>0</v>
      </c>
      <c r="L156" s="155">
        <f t="shared" si="173"/>
        <v>0</v>
      </c>
      <c r="M156" s="155">
        <f t="shared" si="173"/>
        <v>0</v>
      </c>
      <c r="N156" s="155">
        <f t="shared" si="173"/>
        <v>0</v>
      </c>
      <c r="O156" s="155">
        <f t="shared" si="173"/>
        <v>56</v>
      </c>
      <c r="P156" s="155">
        <f t="shared" si="173"/>
        <v>124</v>
      </c>
      <c r="Q156" s="155">
        <f t="shared" si="173"/>
        <v>120</v>
      </c>
      <c r="R156" s="155">
        <f t="shared" si="173"/>
        <v>120</v>
      </c>
      <c r="S156" s="155">
        <f t="shared" si="173"/>
        <v>0</v>
      </c>
      <c r="T156" s="155">
        <f t="shared" si="173"/>
        <v>0</v>
      </c>
      <c r="U156" s="155">
        <f t="shared" si="173"/>
        <v>0</v>
      </c>
      <c r="V156" s="155">
        <f t="shared" si="173"/>
        <v>0</v>
      </c>
      <c r="W156" s="155">
        <f t="shared" si="173"/>
        <v>0</v>
      </c>
      <c r="X156" s="155"/>
      <c r="Y156" s="155">
        <v>1.1399999999999999</v>
      </c>
      <c r="Z156" s="155" t="e">
        <f>Z139+14</f>
        <v>#REF!</v>
      </c>
      <c r="AA156" s="155">
        <f>SUM(K156:W156)-G156</f>
        <v>315</v>
      </c>
      <c r="AB156" s="155"/>
      <c r="AC156" s="160">
        <f t="shared" si="142"/>
        <v>0</v>
      </c>
      <c r="AD156" s="161">
        <f t="shared" si="143"/>
        <v>0</v>
      </c>
      <c r="AE156" s="155">
        <f t="shared" si="144"/>
        <v>0</v>
      </c>
      <c r="AF156" s="164">
        <f t="shared" si="145"/>
        <v>0</v>
      </c>
      <c r="AG156" s="132" t="s">
        <v>55</v>
      </c>
      <c r="AH156" s="132">
        <f>SUBTOTAL(9,H156:W156)-D156</f>
        <v>0</v>
      </c>
      <c r="AI156" s="132"/>
      <c r="AJ156" s="25">
        <f t="shared" ref="AJ156:BN156" si="174">IF(AND(AJ$7&gt;=$E156,AJ$7&lt;=$F156),1,0)</f>
        <v>0</v>
      </c>
      <c r="AK156" s="25">
        <f t="shared" si="174"/>
        <v>0</v>
      </c>
      <c r="AL156" s="25">
        <f t="shared" si="174"/>
        <v>0</v>
      </c>
      <c r="AM156" s="25">
        <f t="shared" si="174"/>
        <v>0</v>
      </c>
      <c r="AN156" s="25">
        <f t="shared" si="174"/>
        <v>0</v>
      </c>
      <c r="AO156" s="25">
        <f t="shared" si="174"/>
        <v>0</v>
      </c>
      <c r="AP156" s="25">
        <f t="shared" si="174"/>
        <v>0</v>
      </c>
      <c r="AQ156" s="25">
        <f t="shared" si="174"/>
        <v>0</v>
      </c>
      <c r="AR156" s="25">
        <f t="shared" si="174"/>
        <v>0</v>
      </c>
      <c r="AS156" s="25">
        <f t="shared" si="174"/>
        <v>0</v>
      </c>
      <c r="AT156" s="25">
        <f t="shared" si="174"/>
        <v>0</v>
      </c>
      <c r="AU156" s="25">
        <f t="shared" si="174"/>
        <v>0</v>
      </c>
      <c r="AV156" s="25">
        <f t="shared" si="174"/>
        <v>0</v>
      </c>
      <c r="AW156" s="25">
        <f t="shared" si="174"/>
        <v>0</v>
      </c>
      <c r="AX156" s="25">
        <f t="shared" si="174"/>
        <v>0</v>
      </c>
      <c r="AY156" s="25">
        <f t="shared" si="174"/>
        <v>0</v>
      </c>
      <c r="AZ156" s="25">
        <f t="shared" si="174"/>
        <v>0</v>
      </c>
      <c r="BA156" s="25">
        <f t="shared" si="174"/>
        <v>0</v>
      </c>
      <c r="BB156" s="25">
        <f t="shared" si="174"/>
        <v>0</v>
      </c>
      <c r="BC156" s="25">
        <f t="shared" si="174"/>
        <v>0</v>
      </c>
      <c r="BD156" s="25">
        <f t="shared" si="174"/>
        <v>0</v>
      </c>
      <c r="BE156" s="25">
        <f t="shared" si="174"/>
        <v>0</v>
      </c>
      <c r="BF156" s="25">
        <f t="shared" si="174"/>
        <v>0</v>
      </c>
      <c r="BG156" s="25">
        <f t="shared" si="174"/>
        <v>0</v>
      </c>
      <c r="BH156" s="25">
        <f t="shared" si="174"/>
        <v>0</v>
      </c>
      <c r="BI156" s="25">
        <f t="shared" si="174"/>
        <v>0</v>
      </c>
      <c r="BJ156" s="25">
        <f t="shared" si="174"/>
        <v>0</v>
      </c>
      <c r="BK156" s="25">
        <f t="shared" si="174"/>
        <v>0</v>
      </c>
      <c r="BL156" s="25">
        <f t="shared" si="174"/>
        <v>0</v>
      </c>
      <c r="BM156" s="25">
        <f t="shared" si="174"/>
        <v>0</v>
      </c>
      <c r="BN156" s="25">
        <f t="shared" si="174"/>
        <v>0</v>
      </c>
      <c r="BO156" s="8">
        <f t="shared" si="130"/>
        <v>0</v>
      </c>
      <c r="BP156" s="8">
        <f t="shared" si="131"/>
        <v>0</v>
      </c>
      <c r="BQ156" s="8">
        <f t="shared" si="132"/>
        <v>0</v>
      </c>
      <c r="BR156" s="8">
        <f t="shared" si="133"/>
        <v>0</v>
      </c>
      <c r="BS156" s="8">
        <f t="shared" si="134"/>
        <v>0</v>
      </c>
      <c r="BT156" s="10"/>
      <c r="BU156" s="10"/>
    </row>
    <row r="157" spans="1:73" ht="16.5" customHeight="1" thickBot="1">
      <c r="A157" s="201"/>
      <c r="B157" s="203"/>
      <c r="C157" s="199"/>
      <c r="D157" s="205"/>
      <c r="E157" s="209"/>
      <c r="F157" s="207"/>
      <c r="G157" s="32"/>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60" t="e">
        <f>VLOOKUP(A156,#REF!,3,FALSE)</f>
        <v>#REF!</v>
      </c>
      <c r="AD157" s="161"/>
      <c r="AE157" s="155"/>
      <c r="AF157" s="164"/>
      <c r="AG157" s="132" t="s">
        <v>54</v>
      </c>
      <c r="AH157" s="132"/>
      <c r="AI157" s="132"/>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P157" s="8"/>
      <c r="BQ157" s="8"/>
      <c r="BR157" s="8"/>
      <c r="BS157" s="8"/>
      <c r="BT157" s="10"/>
      <c r="BU157" s="10"/>
    </row>
    <row r="158" spans="1:73" ht="16.5" thickTop="1">
      <c r="A158" s="200" t="s">
        <v>125</v>
      </c>
      <c r="B158" s="202" t="s">
        <v>30</v>
      </c>
      <c r="C158" s="198">
        <v>0</v>
      </c>
      <c r="D158" s="204">
        <v>12911</v>
      </c>
      <c r="E158" s="208">
        <v>40814</v>
      </c>
      <c r="F158" s="206">
        <v>40836</v>
      </c>
      <c r="G158" s="32">
        <f>(F158-E158)+1</f>
        <v>23</v>
      </c>
      <c r="H158" s="155">
        <f t="shared" ref="H158:W158" si="175">(IF(MAX(MIN(DATE(YEAR(H$7),MONTH(H$7)+1,0),$F158)-MAX(DATE(YEAR(H$7),MONTH(H$7),1),$E158)+1,0)=0,"0",MAX(MIN(DATE(YEAR(H$7),MONTH(H$7)+1,0),$F158)-MAX(DATE(YEAR(H$7),MONTH(H$7),1),$E158)+1,0))/$G158)*$D158</f>
        <v>0</v>
      </c>
      <c r="I158" s="155">
        <f t="shared" si="175"/>
        <v>0</v>
      </c>
      <c r="J158" s="155">
        <f t="shared" si="175"/>
        <v>0</v>
      </c>
      <c r="K158" s="155">
        <f t="shared" si="175"/>
        <v>0</v>
      </c>
      <c r="L158" s="155">
        <f t="shared" si="175"/>
        <v>0</v>
      </c>
      <c r="M158" s="155">
        <f t="shared" si="175"/>
        <v>0</v>
      </c>
      <c r="N158" s="155">
        <f t="shared" si="175"/>
        <v>0</v>
      </c>
      <c r="O158" s="155">
        <f t="shared" si="175"/>
        <v>1684.0434782608695</v>
      </c>
      <c r="P158" s="155">
        <f t="shared" si="175"/>
        <v>11226.95652173913</v>
      </c>
      <c r="Q158" s="155">
        <f t="shared" si="175"/>
        <v>0</v>
      </c>
      <c r="R158" s="155">
        <f t="shared" si="175"/>
        <v>0</v>
      </c>
      <c r="S158" s="155">
        <f t="shared" si="175"/>
        <v>0</v>
      </c>
      <c r="T158" s="155">
        <f t="shared" si="175"/>
        <v>0</v>
      </c>
      <c r="U158" s="155">
        <f t="shared" si="175"/>
        <v>0</v>
      </c>
      <c r="V158" s="155">
        <f t="shared" si="175"/>
        <v>0</v>
      </c>
      <c r="W158" s="155">
        <f t="shared" si="175"/>
        <v>0</v>
      </c>
      <c r="X158" s="155"/>
      <c r="Y158" s="155">
        <v>1.18</v>
      </c>
      <c r="Z158" s="155" t="e">
        <f>Z141+14</f>
        <v>#REF!</v>
      </c>
      <c r="AA158" s="155">
        <f>SUM(K158:W158)-G158</f>
        <v>12888</v>
      </c>
      <c r="AB158" s="155"/>
      <c r="AC158" s="160">
        <f t="shared" si="142"/>
        <v>0</v>
      </c>
      <c r="AD158" s="161">
        <f t="shared" si="143"/>
        <v>0</v>
      </c>
      <c r="AE158" s="155">
        <f t="shared" si="144"/>
        <v>0</v>
      </c>
      <c r="AF158" s="164">
        <f t="shared" si="145"/>
        <v>0</v>
      </c>
      <c r="AG158" s="132" t="s">
        <v>55</v>
      </c>
      <c r="AH158" s="132">
        <f>SUBTOTAL(9,H158:W158)-D158</f>
        <v>0</v>
      </c>
      <c r="AI158" s="132"/>
      <c r="AJ158" s="25">
        <f t="shared" ref="AJ158:BN158" si="176">IF(AND(AJ$7&gt;=$E158,AJ$7&lt;=$F158),1,0)</f>
        <v>0</v>
      </c>
      <c r="AK158" s="25">
        <f t="shared" si="176"/>
        <v>0</v>
      </c>
      <c r="AL158" s="25">
        <f t="shared" si="176"/>
        <v>0</v>
      </c>
      <c r="AM158" s="25">
        <f t="shared" si="176"/>
        <v>0</v>
      </c>
      <c r="AN158" s="25">
        <f t="shared" si="176"/>
        <v>0</v>
      </c>
      <c r="AO158" s="25">
        <f t="shared" si="176"/>
        <v>0</v>
      </c>
      <c r="AP158" s="25">
        <f t="shared" si="176"/>
        <v>0</v>
      </c>
      <c r="AQ158" s="25">
        <f t="shared" si="176"/>
        <v>0</v>
      </c>
      <c r="AR158" s="25">
        <f t="shared" si="176"/>
        <v>0</v>
      </c>
      <c r="AS158" s="25">
        <f t="shared" si="176"/>
        <v>0</v>
      </c>
      <c r="AT158" s="25">
        <f t="shared" si="176"/>
        <v>0</v>
      </c>
      <c r="AU158" s="25">
        <f t="shared" si="176"/>
        <v>0</v>
      </c>
      <c r="AV158" s="25">
        <f t="shared" si="176"/>
        <v>0</v>
      </c>
      <c r="AW158" s="25">
        <f t="shared" si="176"/>
        <v>0</v>
      </c>
      <c r="AX158" s="25">
        <f t="shared" si="176"/>
        <v>0</v>
      </c>
      <c r="AY158" s="25">
        <f t="shared" si="176"/>
        <v>0</v>
      </c>
      <c r="AZ158" s="25">
        <f t="shared" si="176"/>
        <v>0</v>
      </c>
      <c r="BA158" s="25">
        <f t="shared" si="176"/>
        <v>0</v>
      </c>
      <c r="BB158" s="25">
        <f t="shared" si="176"/>
        <v>0</v>
      </c>
      <c r="BC158" s="25">
        <f t="shared" si="176"/>
        <v>0</v>
      </c>
      <c r="BD158" s="25">
        <f t="shared" si="176"/>
        <v>0</v>
      </c>
      <c r="BE158" s="25">
        <f t="shared" si="176"/>
        <v>0</v>
      </c>
      <c r="BF158" s="25">
        <f t="shared" si="176"/>
        <v>0</v>
      </c>
      <c r="BG158" s="25">
        <f t="shared" si="176"/>
        <v>0</v>
      </c>
      <c r="BH158" s="25">
        <f t="shared" si="176"/>
        <v>0</v>
      </c>
      <c r="BI158" s="25">
        <f t="shared" si="176"/>
        <v>0</v>
      </c>
      <c r="BJ158" s="25">
        <f t="shared" si="176"/>
        <v>0</v>
      </c>
      <c r="BK158" s="25">
        <f t="shared" si="176"/>
        <v>0</v>
      </c>
      <c r="BL158" s="25">
        <f t="shared" si="176"/>
        <v>0</v>
      </c>
      <c r="BM158" s="25">
        <f t="shared" si="176"/>
        <v>0</v>
      </c>
      <c r="BN158" s="25">
        <f t="shared" si="176"/>
        <v>0</v>
      </c>
      <c r="BO158" s="8">
        <f t="shared" si="130"/>
        <v>0</v>
      </c>
      <c r="BP158" s="8">
        <f t="shared" si="131"/>
        <v>0</v>
      </c>
      <c r="BQ158" s="8">
        <f t="shared" si="132"/>
        <v>0</v>
      </c>
      <c r="BR158" s="8">
        <f t="shared" si="133"/>
        <v>0</v>
      </c>
      <c r="BS158" s="8">
        <f t="shared" si="134"/>
        <v>0</v>
      </c>
      <c r="BT158" s="10"/>
      <c r="BU158" s="8"/>
    </row>
    <row r="159" spans="1:73" ht="15.75" customHeight="1">
      <c r="A159" s="201"/>
      <c r="B159" s="203"/>
      <c r="C159" s="199"/>
      <c r="D159" s="205"/>
      <c r="E159" s="209"/>
      <c r="F159" s="207"/>
      <c r="G159" s="32"/>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60" t="e">
        <f>VLOOKUP(A158,#REF!,3,FALSE)</f>
        <v>#REF!</v>
      </c>
      <c r="AD159" s="161"/>
      <c r="AE159" s="155"/>
      <c r="AF159" s="164"/>
      <c r="AG159" s="132" t="s">
        <v>54</v>
      </c>
      <c r="AH159" s="132"/>
      <c r="AI159" s="132"/>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P159" s="8"/>
      <c r="BQ159" s="8"/>
      <c r="BR159" s="8"/>
      <c r="BS159" s="8"/>
      <c r="BT159" s="8"/>
      <c r="BU159" s="8"/>
    </row>
    <row r="160" spans="1:73" ht="22.5">
      <c r="A160" s="57" t="s">
        <v>39</v>
      </c>
      <c r="B160" s="63"/>
      <c r="C160" s="64"/>
      <c r="D160" s="65"/>
      <c r="E160" s="66"/>
      <c r="F160" s="67"/>
      <c r="G160" s="32">
        <f>(F160-E160)+1</f>
        <v>1</v>
      </c>
      <c r="H160" s="155">
        <f t="shared" ref="H160:W162" si="177">(IF(MAX(MIN(DATE(YEAR(H$7),MONTH(H$7)+1,0),$F160)-MAX(DATE(YEAR(H$7),MONTH(H$7),1),$E160)+1,0)=0,"0",MAX(MIN(DATE(YEAR(H$7),MONTH(H$7)+1,0),$F160)-MAX(DATE(YEAR(H$7),MONTH(H$7),1),$E160)+1,0))/$G160)*$D160</f>
        <v>0</v>
      </c>
      <c r="I160" s="155">
        <f t="shared" si="177"/>
        <v>0</v>
      </c>
      <c r="J160" s="155">
        <f t="shared" si="177"/>
        <v>0</v>
      </c>
      <c r="K160" s="155">
        <f t="shared" si="177"/>
        <v>0</v>
      </c>
      <c r="L160" s="155">
        <f t="shared" si="177"/>
        <v>0</v>
      </c>
      <c r="M160" s="155">
        <f t="shared" si="177"/>
        <v>0</v>
      </c>
      <c r="N160" s="155">
        <f t="shared" si="177"/>
        <v>0</v>
      </c>
      <c r="O160" s="155">
        <f t="shared" si="177"/>
        <v>0</v>
      </c>
      <c r="P160" s="155">
        <f t="shared" si="177"/>
        <v>0</v>
      </c>
      <c r="Q160" s="155">
        <f t="shared" si="177"/>
        <v>0</v>
      </c>
      <c r="R160" s="155">
        <f t="shared" si="177"/>
        <v>0</v>
      </c>
      <c r="S160" s="155">
        <f t="shared" si="177"/>
        <v>0</v>
      </c>
      <c r="T160" s="155">
        <f t="shared" si="177"/>
        <v>0</v>
      </c>
      <c r="U160" s="155">
        <f t="shared" si="177"/>
        <v>0</v>
      </c>
      <c r="V160" s="155">
        <f t="shared" si="177"/>
        <v>0</v>
      </c>
      <c r="W160" s="155">
        <f t="shared" si="177"/>
        <v>0</v>
      </c>
      <c r="X160" s="155"/>
      <c r="Y160" s="155">
        <v>1.2</v>
      </c>
      <c r="Z160" s="155" t="e">
        <f>Z143+14</f>
        <v>#REF!</v>
      </c>
      <c r="AA160" s="155">
        <f>SUM(K160:W160)-G160</f>
        <v>-1</v>
      </c>
      <c r="AB160" s="155"/>
      <c r="AC160" s="160">
        <f t="shared" si="142"/>
        <v>0</v>
      </c>
      <c r="AD160" s="161">
        <f t="shared" si="143"/>
        <v>0</v>
      </c>
      <c r="AE160" s="155">
        <f t="shared" si="144"/>
        <v>0</v>
      </c>
      <c r="AF160" s="164">
        <f t="shared" si="145"/>
        <v>0</v>
      </c>
      <c r="AG160" s="132"/>
      <c r="AH160" s="132"/>
      <c r="AI160" s="132"/>
      <c r="AJ160" s="25">
        <f t="shared" ref="AJ160:AS162" si="178">IF(AND(AJ$7&gt;=$E160,AJ$7&lt;=$F160),1,0)</f>
        <v>0</v>
      </c>
      <c r="AK160" s="25">
        <f t="shared" si="178"/>
        <v>0</v>
      </c>
      <c r="AL160" s="25">
        <f t="shared" si="178"/>
        <v>0</v>
      </c>
      <c r="AM160" s="25">
        <f t="shared" si="178"/>
        <v>0</v>
      </c>
      <c r="AN160" s="25">
        <f t="shared" si="178"/>
        <v>0</v>
      </c>
      <c r="AO160" s="25">
        <f t="shared" si="178"/>
        <v>0</v>
      </c>
      <c r="AP160" s="25">
        <f t="shared" si="178"/>
        <v>0</v>
      </c>
      <c r="AQ160" s="25">
        <f t="shared" si="178"/>
        <v>0</v>
      </c>
      <c r="AR160" s="25">
        <f t="shared" si="178"/>
        <v>0</v>
      </c>
      <c r="AS160" s="25">
        <f t="shared" si="178"/>
        <v>0</v>
      </c>
      <c r="AT160" s="25">
        <f t="shared" ref="AT160:BC162" si="179">IF(AND(AT$7&gt;=$E160,AT$7&lt;=$F160),1,0)</f>
        <v>0</v>
      </c>
      <c r="AU160" s="25">
        <f t="shared" si="179"/>
        <v>0</v>
      </c>
      <c r="AV160" s="25">
        <f t="shared" si="179"/>
        <v>0</v>
      </c>
      <c r="AW160" s="25">
        <f t="shared" si="179"/>
        <v>0</v>
      </c>
      <c r="AX160" s="25">
        <f t="shared" si="179"/>
        <v>0</v>
      </c>
      <c r="AY160" s="25">
        <f t="shared" si="179"/>
        <v>0</v>
      </c>
      <c r="AZ160" s="25">
        <f t="shared" si="179"/>
        <v>0</v>
      </c>
      <c r="BA160" s="25">
        <f t="shared" si="179"/>
        <v>0</v>
      </c>
      <c r="BB160" s="25">
        <f t="shared" si="179"/>
        <v>0</v>
      </c>
      <c r="BC160" s="25">
        <f t="shared" si="179"/>
        <v>0</v>
      </c>
      <c r="BD160" s="25">
        <f t="shared" ref="BD160:BN162" si="180">IF(AND(BD$7&gt;=$E160,BD$7&lt;=$F160),1,0)</f>
        <v>0</v>
      </c>
      <c r="BE160" s="25">
        <f t="shared" si="180"/>
        <v>0</v>
      </c>
      <c r="BF160" s="25">
        <f t="shared" si="180"/>
        <v>0</v>
      </c>
      <c r="BG160" s="25">
        <f t="shared" si="180"/>
        <v>0</v>
      </c>
      <c r="BH160" s="25">
        <f t="shared" si="180"/>
        <v>0</v>
      </c>
      <c r="BI160" s="25">
        <f t="shared" si="180"/>
        <v>0</v>
      </c>
      <c r="BJ160" s="25">
        <f t="shared" si="180"/>
        <v>0</v>
      </c>
      <c r="BK160" s="25">
        <f t="shared" si="180"/>
        <v>0</v>
      </c>
      <c r="BL160" s="25">
        <f t="shared" si="180"/>
        <v>0</v>
      </c>
      <c r="BM160" s="25">
        <f t="shared" si="180"/>
        <v>0</v>
      </c>
      <c r="BN160" s="25">
        <f t="shared" si="180"/>
        <v>0</v>
      </c>
      <c r="BO160" s="8">
        <f t="shared" si="130"/>
        <v>0</v>
      </c>
      <c r="BP160" s="8">
        <f t="shared" si="131"/>
        <v>0</v>
      </c>
      <c r="BQ160" s="8">
        <f t="shared" si="132"/>
        <v>0</v>
      </c>
      <c r="BR160" s="8">
        <f t="shared" si="133"/>
        <v>0</v>
      </c>
      <c r="BS160" s="8">
        <f t="shared" si="134"/>
        <v>0</v>
      </c>
      <c r="BT160" s="10"/>
      <c r="BU160" s="10"/>
    </row>
    <row r="161" spans="1:73" ht="23.25" thickBot="1">
      <c r="A161" s="44" t="s">
        <v>15</v>
      </c>
      <c r="B161" s="45"/>
      <c r="C161" s="46"/>
      <c r="D161" s="47"/>
      <c r="E161" s="48"/>
      <c r="F161" s="49"/>
      <c r="G161" s="32">
        <f>(F161-E161)+1</f>
        <v>1</v>
      </c>
      <c r="H161" s="155">
        <f t="shared" si="177"/>
        <v>0</v>
      </c>
      <c r="I161" s="155">
        <f t="shared" si="177"/>
        <v>0</v>
      </c>
      <c r="J161" s="155">
        <f t="shared" si="177"/>
        <v>0</v>
      </c>
      <c r="K161" s="155">
        <f t="shared" si="177"/>
        <v>0</v>
      </c>
      <c r="L161" s="155">
        <f t="shared" si="177"/>
        <v>0</v>
      </c>
      <c r="M161" s="155">
        <f t="shared" si="177"/>
        <v>0</v>
      </c>
      <c r="N161" s="155">
        <f t="shared" si="177"/>
        <v>0</v>
      </c>
      <c r="O161" s="155">
        <f t="shared" si="177"/>
        <v>0</v>
      </c>
      <c r="P161" s="155">
        <f t="shared" si="177"/>
        <v>0</v>
      </c>
      <c r="Q161" s="155">
        <f t="shared" si="177"/>
        <v>0</v>
      </c>
      <c r="R161" s="155">
        <f t="shared" si="177"/>
        <v>0</v>
      </c>
      <c r="S161" s="155">
        <f t="shared" si="177"/>
        <v>0</v>
      </c>
      <c r="T161" s="155">
        <f t="shared" si="177"/>
        <v>0</v>
      </c>
      <c r="U161" s="155">
        <f t="shared" si="177"/>
        <v>0</v>
      </c>
      <c r="V161" s="155">
        <f t="shared" si="177"/>
        <v>0</v>
      </c>
      <c r="W161" s="155">
        <f t="shared" si="177"/>
        <v>0</v>
      </c>
      <c r="X161" s="155"/>
      <c r="Y161" s="155">
        <v>1.1499999999999999</v>
      </c>
      <c r="Z161" s="155" t="e">
        <f>Z145+14</f>
        <v>#REF!</v>
      </c>
      <c r="AA161" s="155">
        <f>SUM(K161:W161)-G161</f>
        <v>-1</v>
      </c>
      <c r="AB161" s="155"/>
      <c r="AC161" s="160">
        <f t="shared" si="142"/>
        <v>0</v>
      </c>
      <c r="AD161" s="161">
        <f t="shared" si="143"/>
        <v>0</v>
      </c>
      <c r="AE161" s="155">
        <f t="shared" si="144"/>
        <v>0</v>
      </c>
      <c r="AF161" s="164">
        <f t="shared" si="145"/>
        <v>0</v>
      </c>
      <c r="AG161" s="132"/>
      <c r="AH161" s="132"/>
      <c r="AI161" s="132"/>
      <c r="AJ161" s="25">
        <f t="shared" si="178"/>
        <v>0</v>
      </c>
      <c r="AK161" s="25">
        <f t="shared" si="178"/>
        <v>0</v>
      </c>
      <c r="AL161" s="25">
        <f t="shared" si="178"/>
        <v>0</v>
      </c>
      <c r="AM161" s="25">
        <f t="shared" si="178"/>
        <v>0</v>
      </c>
      <c r="AN161" s="25">
        <f t="shared" si="178"/>
        <v>0</v>
      </c>
      <c r="AO161" s="25">
        <f t="shared" si="178"/>
        <v>0</v>
      </c>
      <c r="AP161" s="25">
        <f t="shared" si="178"/>
        <v>0</v>
      </c>
      <c r="AQ161" s="25">
        <f t="shared" si="178"/>
        <v>0</v>
      </c>
      <c r="AR161" s="25">
        <f t="shared" si="178"/>
        <v>0</v>
      </c>
      <c r="AS161" s="25">
        <f t="shared" si="178"/>
        <v>0</v>
      </c>
      <c r="AT161" s="25">
        <f t="shared" si="179"/>
        <v>0</v>
      </c>
      <c r="AU161" s="25">
        <f t="shared" si="179"/>
        <v>0</v>
      </c>
      <c r="AV161" s="25">
        <f t="shared" si="179"/>
        <v>0</v>
      </c>
      <c r="AW161" s="25">
        <f t="shared" si="179"/>
        <v>0</v>
      </c>
      <c r="AX161" s="25">
        <f t="shared" si="179"/>
        <v>0</v>
      </c>
      <c r="AY161" s="25">
        <f t="shared" si="179"/>
        <v>0</v>
      </c>
      <c r="AZ161" s="25">
        <f t="shared" si="179"/>
        <v>0</v>
      </c>
      <c r="BA161" s="25">
        <f t="shared" si="179"/>
        <v>0</v>
      </c>
      <c r="BB161" s="25">
        <f t="shared" si="179"/>
        <v>0</v>
      </c>
      <c r="BC161" s="25">
        <f t="shared" si="179"/>
        <v>0</v>
      </c>
      <c r="BD161" s="25">
        <f t="shared" si="180"/>
        <v>0</v>
      </c>
      <c r="BE161" s="25">
        <f t="shared" si="180"/>
        <v>0</v>
      </c>
      <c r="BF161" s="25">
        <f t="shared" si="180"/>
        <v>0</v>
      </c>
      <c r="BG161" s="25">
        <f t="shared" si="180"/>
        <v>0</v>
      </c>
      <c r="BH161" s="25">
        <f t="shared" si="180"/>
        <v>0</v>
      </c>
      <c r="BI161" s="25">
        <f t="shared" si="180"/>
        <v>0</v>
      </c>
      <c r="BJ161" s="25">
        <f t="shared" si="180"/>
        <v>0</v>
      </c>
      <c r="BK161" s="25">
        <f t="shared" si="180"/>
        <v>0</v>
      </c>
      <c r="BL161" s="25">
        <f t="shared" si="180"/>
        <v>0</v>
      </c>
      <c r="BM161" s="25">
        <f t="shared" si="180"/>
        <v>0</v>
      </c>
      <c r="BN161" s="25">
        <f t="shared" si="180"/>
        <v>0</v>
      </c>
      <c r="BO161" s="8">
        <f t="shared" si="130"/>
        <v>0</v>
      </c>
      <c r="BP161" s="8">
        <f t="shared" si="131"/>
        <v>0</v>
      </c>
      <c r="BQ161" s="8">
        <f t="shared" si="132"/>
        <v>0</v>
      </c>
      <c r="BR161" s="8">
        <f t="shared" si="133"/>
        <v>0</v>
      </c>
      <c r="BS161" s="8">
        <f t="shared" si="134"/>
        <v>0</v>
      </c>
      <c r="BT161" s="10"/>
      <c r="BU161" s="8"/>
    </row>
    <row r="162" spans="1:73" ht="16.5" thickTop="1">
      <c r="A162" s="200" t="s">
        <v>126</v>
      </c>
      <c r="B162" s="202" t="s">
        <v>16</v>
      </c>
      <c r="C162" s="198">
        <v>0.99494479990249518</v>
      </c>
      <c r="D162" s="204">
        <v>1375.359999999986</v>
      </c>
      <c r="E162" s="208">
        <v>40575</v>
      </c>
      <c r="F162" s="206">
        <v>40688</v>
      </c>
      <c r="G162" s="32">
        <f>(F162-E162)+1</f>
        <v>114</v>
      </c>
      <c r="H162" s="155">
        <f t="shared" si="177"/>
        <v>337.80771929824215</v>
      </c>
      <c r="I162" s="155">
        <f t="shared" si="177"/>
        <v>374.00140350876813</v>
      </c>
      <c r="J162" s="155">
        <f t="shared" si="177"/>
        <v>361.93684210525947</v>
      </c>
      <c r="K162" s="155">
        <f t="shared" si="177"/>
        <v>301.61403508771622</v>
      </c>
      <c r="L162" s="155">
        <f t="shared" si="177"/>
        <v>0</v>
      </c>
      <c r="M162" s="155">
        <f t="shared" si="177"/>
        <v>0</v>
      </c>
      <c r="N162" s="155">
        <f t="shared" si="177"/>
        <v>0</v>
      </c>
      <c r="O162" s="155">
        <f t="shared" si="177"/>
        <v>0</v>
      </c>
      <c r="P162" s="155">
        <f t="shared" si="177"/>
        <v>0</v>
      </c>
      <c r="Q162" s="155">
        <f t="shared" si="177"/>
        <v>0</v>
      </c>
      <c r="R162" s="155">
        <f t="shared" si="177"/>
        <v>0</v>
      </c>
      <c r="S162" s="155">
        <f t="shared" si="177"/>
        <v>0</v>
      </c>
      <c r="T162" s="155">
        <f t="shared" si="177"/>
        <v>0</v>
      </c>
      <c r="U162" s="155">
        <f t="shared" si="177"/>
        <v>0</v>
      </c>
      <c r="V162" s="155">
        <f t="shared" si="177"/>
        <v>0</v>
      </c>
      <c r="W162" s="155">
        <f t="shared" si="177"/>
        <v>0</v>
      </c>
      <c r="X162" s="155"/>
      <c r="Y162" s="155">
        <v>1.17</v>
      </c>
      <c r="Z162" s="155" t="e">
        <f>Z146+14</f>
        <v>#REF!</v>
      </c>
      <c r="AA162" s="155">
        <f>SUM(K162:W162)-G162</f>
        <v>187.61403508771622</v>
      </c>
      <c r="AB162" s="155"/>
      <c r="AC162" s="160">
        <f t="shared" si="142"/>
        <v>84.451929824560551</v>
      </c>
      <c r="AD162" s="161">
        <f t="shared" si="143"/>
        <v>84.451929824560551</v>
      </c>
      <c r="AE162" s="155">
        <f t="shared" si="144"/>
        <v>84.451929824560551</v>
      </c>
      <c r="AF162" s="164">
        <f t="shared" si="145"/>
        <v>48.258245614034593</v>
      </c>
      <c r="AG162" s="132" t="s">
        <v>55</v>
      </c>
      <c r="AH162" s="132">
        <f>SUBTOTAL(9,H162:W162)-D162</f>
        <v>0</v>
      </c>
      <c r="AI162" s="132"/>
      <c r="AJ162" s="25">
        <f t="shared" si="178"/>
        <v>1</v>
      </c>
      <c r="AK162" s="25">
        <f t="shared" si="178"/>
        <v>1</v>
      </c>
      <c r="AL162" s="25">
        <f t="shared" si="178"/>
        <v>1</v>
      </c>
      <c r="AM162" s="25">
        <f t="shared" si="178"/>
        <v>1</v>
      </c>
      <c r="AN162" s="25">
        <f t="shared" si="178"/>
        <v>1</v>
      </c>
      <c r="AO162" s="25">
        <f t="shared" si="178"/>
        <v>1</v>
      </c>
      <c r="AP162" s="25">
        <f t="shared" si="178"/>
        <v>1</v>
      </c>
      <c r="AQ162" s="25">
        <f t="shared" si="178"/>
        <v>1</v>
      </c>
      <c r="AR162" s="25">
        <f t="shared" si="178"/>
        <v>1</v>
      </c>
      <c r="AS162" s="25">
        <f t="shared" si="178"/>
        <v>1</v>
      </c>
      <c r="AT162" s="25">
        <f t="shared" si="179"/>
        <v>1</v>
      </c>
      <c r="AU162" s="25">
        <f t="shared" si="179"/>
        <v>1</v>
      </c>
      <c r="AV162" s="25">
        <f t="shared" si="179"/>
        <v>1</v>
      </c>
      <c r="AW162" s="25">
        <f t="shared" si="179"/>
        <v>1</v>
      </c>
      <c r="AX162" s="25">
        <f t="shared" si="179"/>
        <v>1</v>
      </c>
      <c r="AY162" s="25">
        <f t="shared" si="179"/>
        <v>1</v>
      </c>
      <c r="AZ162" s="25">
        <f t="shared" si="179"/>
        <v>1</v>
      </c>
      <c r="BA162" s="25">
        <f t="shared" si="179"/>
        <v>1</v>
      </c>
      <c r="BB162" s="25">
        <f t="shared" si="179"/>
        <v>1</v>
      </c>
      <c r="BC162" s="25">
        <f t="shared" si="179"/>
        <v>1</v>
      </c>
      <c r="BD162" s="25">
        <f t="shared" si="180"/>
        <v>1</v>
      </c>
      <c r="BE162" s="25">
        <f t="shared" si="180"/>
        <v>1</v>
      </c>
      <c r="BF162" s="25">
        <f t="shared" si="180"/>
        <v>1</v>
      </c>
      <c r="BG162" s="25">
        <f t="shared" si="180"/>
        <v>1</v>
      </c>
      <c r="BH162" s="25">
        <f t="shared" si="180"/>
        <v>1</v>
      </c>
      <c r="BI162" s="25">
        <f t="shared" si="180"/>
        <v>0</v>
      </c>
      <c r="BJ162" s="25">
        <f t="shared" si="180"/>
        <v>0</v>
      </c>
      <c r="BK162" s="25">
        <f t="shared" si="180"/>
        <v>0</v>
      </c>
      <c r="BL162" s="25">
        <f t="shared" si="180"/>
        <v>0</v>
      </c>
      <c r="BM162" s="25">
        <f t="shared" si="180"/>
        <v>0</v>
      </c>
      <c r="BN162" s="25">
        <f t="shared" si="180"/>
        <v>0</v>
      </c>
      <c r="BO162" s="8">
        <f t="shared" si="130"/>
        <v>7</v>
      </c>
      <c r="BP162" s="8">
        <f t="shared" si="131"/>
        <v>7</v>
      </c>
      <c r="BQ162" s="8">
        <f t="shared" si="132"/>
        <v>7</v>
      </c>
      <c r="BR162" s="8">
        <f t="shared" si="133"/>
        <v>4</v>
      </c>
      <c r="BS162" s="8">
        <f t="shared" si="134"/>
        <v>25</v>
      </c>
      <c r="BT162" s="10"/>
      <c r="BU162" s="10"/>
    </row>
    <row r="163" spans="1:73" ht="16.5" customHeight="1" thickBot="1">
      <c r="A163" s="201"/>
      <c r="B163" s="203"/>
      <c r="C163" s="199"/>
      <c r="D163" s="205"/>
      <c r="E163" s="209"/>
      <c r="F163" s="207"/>
      <c r="G163" s="32"/>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60" t="e">
        <f>VLOOKUP(A162,#REF!,3,FALSE)</f>
        <v>#REF!</v>
      </c>
      <c r="AD163" s="161"/>
      <c r="AE163" s="155"/>
      <c r="AF163" s="164"/>
      <c r="AG163" s="132" t="s">
        <v>54</v>
      </c>
      <c r="AH163" s="132"/>
      <c r="AI163" s="132"/>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P163" s="8"/>
      <c r="BQ163" s="8"/>
      <c r="BR163" s="8"/>
      <c r="BS163" s="8"/>
      <c r="BT163" s="10"/>
      <c r="BU163" s="10"/>
    </row>
    <row r="164" spans="1:73" ht="16.5" thickTop="1">
      <c r="A164" s="200" t="s">
        <v>127</v>
      </c>
      <c r="B164" s="202" t="s">
        <v>17</v>
      </c>
      <c r="C164" s="198">
        <v>0.7041490378053773</v>
      </c>
      <c r="D164" s="204">
        <v>78037.200000000012</v>
      </c>
      <c r="E164" s="208">
        <v>40575</v>
      </c>
      <c r="F164" s="206">
        <v>40754</v>
      </c>
      <c r="G164" s="32">
        <f>(F164-E164)+1</f>
        <v>180</v>
      </c>
      <c r="H164" s="155">
        <f t="shared" ref="H164:W164" si="181">(IF(MAX(MIN(DATE(YEAR(H$7),MONTH(H$7)+1,0),$F164)-MAX(DATE(YEAR(H$7),MONTH(H$7),1),$E164)+1,0)=0,"0",MAX(MIN(DATE(YEAR(H$7),MONTH(H$7)+1,0),$F164)-MAX(DATE(YEAR(H$7),MONTH(H$7),1),$E164)+1,0))/$G164)*$D164</f>
        <v>12139.120000000003</v>
      </c>
      <c r="I164" s="155">
        <f t="shared" si="181"/>
        <v>13439.740000000002</v>
      </c>
      <c r="J164" s="155">
        <f t="shared" si="181"/>
        <v>13006.2</v>
      </c>
      <c r="K164" s="155">
        <f t="shared" si="181"/>
        <v>13439.740000000002</v>
      </c>
      <c r="L164" s="155">
        <f t="shared" si="181"/>
        <v>13006.2</v>
      </c>
      <c r="M164" s="155">
        <f t="shared" si="181"/>
        <v>13006.2</v>
      </c>
      <c r="N164" s="155">
        <f t="shared" si="181"/>
        <v>0</v>
      </c>
      <c r="O164" s="155">
        <f t="shared" si="181"/>
        <v>0</v>
      </c>
      <c r="P164" s="155">
        <f t="shared" si="181"/>
        <v>0</v>
      </c>
      <c r="Q164" s="155">
        <f t="shared" si="181"/>
        <v>0</v>
      </c>
      <c r="R164" s="155">
        <f t="shared" si="181"/>
        <v>0</v>
      </c>
      <c r="S164" s="155">
        <f t="shared" si="181"/>
        <v>0</v>
      </c>
      <c r="T164" s="155">
        <f t="shared" si="181"/>
        <v>0</v>
      </c>
      <c r="U164" s="155">
        <f t="shared" si="181"/>
        <v>0</v>
      </c>
      <c r="V164" s="155">
        <f t="shared" si="181"/>
        <v>0</v>
      </c>
      <c r="W164" s="155">
        <f t="shared" si="181"/>
        <v>0</v>
      </c>
      <c r="X164" s="155"/>
      <c r="Y164" s="155">
        <v>1.21</v>
      </c>
      <c r="Z164" s="155" t="e">
        <f>#REF!+14</f>
        <v>#REF!</v>
      </c>
      <c r="AA164" s="155">
        <f>SUM(K164:W164)-G164</f>
        <v>39272.14</v>
      </c>
      <c r="AB164" s="155"/>
      <c r="AC164" s="160">
        <f t="shared" si="142"/>
        <v>3034.78</v>
      </c>
      <c r="AD164" s="161">
        <f t="shared" si="143"/>
        <v>3034.78</v>
      </c>
      <c r="AE164" s="155">
        <f t="shared" si="144"/>
        <v>3034.78</v>
      </c>
      <c r="AF164" s="164">
        <f t="shared" si="145"/>
        <v>4335.4000000000005</v>
      </c>
      <c r="AG164" s="132" t="s">
        <v>55</v>
      </c>
      <c r="AH164" s="132">
        <f>SUBTOTAL(9,H164:W164)-D164</f>
        <v>0</v>
      </c>
      <c r="AI164" s="132"/>
      <c r="AJ164" s="25">
        <f t="shared" ref="AJ164:BN164" si="182">IF(AND(AJ$7&gt;=$E164,AJ$7&lt;=$F164),1,0)</f>
        <v>1</v>
      </c>
      <c r="AK164" s="25">
        <f t="shared" si="182"/>
        <v>1</v>
      </c>
      <c r="AL164" s="25">
        <f t="shared" si="182"/>
        <v>1</v>
      </c>
      <c r="AM164" s="25">
        <f t="shared" si="182"/>
        <v>1</v>
      </c>
      <c r="AN164" s="25">
        <f t="shared" si="182"/>
        <v>1</v>
      </c>
      <c r="AO164" s="25">
        <f t="shared" si="182"/>
        <v>1</v>
      </c>
      <c r="AP164" s="25">
        <f t="shared" si="182"/>
        <v>1</v>
      </c>
      <c r="AQ164" s="25">
        <f t="shared" si="182"/>
        <v>1</v>
      </c>
      <c r="AR164" s="25">
        <f t="shared" si="182"/>
        <v>1</v>
      </c>
      <c r="AS164" s="25">
        <f t="shared" si="182"/>
        <v>1</v>
      </c>
      <c r="AT164" s="25">
        <f t="shared" si="182"/>
        <v>1</v>
      </c>
      <c r="AU164" s="25">
        <f t="shared" si="182"/>
        <v>1</v>
      </c>
      <c r="AV164" s="25">
        <f t="shared" si="182"/>
        <v>1</v>
      </c>
      <c r="AW164" s="25">
        <f t="shared" si="182"/>
        <v>1</v>
      </c>
      <c r="AX164" s="25">
        <f t="shared" si="182"/>
        <v>1</v>
      </c>
      <c r="AY164" s="25">
        <f t="shared" si="182"/>
        <v>1</v>
      </c>
      <c r="AZ164" s="25">
        <f t="shared" si="182"/>
        <v>1</v>
      </c>
      <c r="BA164" s="25">
        <f t="shared" si="182"/>
        <v>1</v>
      </c>
      <c r="BB164" s="25">
        <f t="shared" si="182"/>
        <v>1</v>
      </c>
      <c r="BC164" s="25">
        <f t="shared" si="182"/>
        <v>1</v>
      </c>
      <c r="BD164" s="25">
        <f t="shared" si="182"/>
        <v>1</v>
      </c>
      <c r="BE164" s="25">
        <f t="shared" si="182"/>
        <v>1</v>
      </c>
      <c r="BF164" s="25">
        <f t="shared" si="182"/>
        <v>1</v>
      </c>
      <c r="BG164" s="25">
        <f t="shared" si="182"/>
        <v>1</v>
      </c>
      <c r="BH164" s="25">
        <f t="shared" si="182"/>
        <v>1</v>
      </c>
      <c r="BI164" s="25">
        <f t="shared" si="182"/>
        <v>1</v>
      </c>
      <c r="BJ164" s="25">
        <f t="shared" si="182"/>
        <v>1</v>
      </c>
      <c r="BK164" s="25">
        <f t="shared" si="182"/>
        <v>1</v>
      </c>
      <c r="BL164" s="25">
        <f t="shared" si="182"/>
        <v>1</v>
      </c>
      <c r="BM164" s="25">
        <f t="shared" si="182"/>
        <v>1</v>
      </c>
      <c r="BN164" s="25">
        <f t="shared" si="182"/>
        <v>1</v>
      </c>
      <c r="BO164" s="8">
        <f t="shared" si="130"/>
        <v>7</v>
      </c>
      <c r="BP164" s="8">
        <f t="shared" si="131"/>
        <v>7</v>
      </c>
      <c r="BQ164" s="8">
        <f t="shared" si="132"/>
        <v>7</v>
      </c>
      <c r="BR164" s="8">
        <f t="shared" si="133"/>
        <v>10</v>
      </c>
      <c r="BS164" s="8">
        <f t="shared" si="134"/>
        <v>31</v>
      </c>
      <c r="BT164" s="10"/>
      <c r="BU164" s="8"/>
    </row>
    <row r="165" spans="1:73" ht="15.75" customHeight="1">
      <c r="A165" s="201"/>
      <c r="B165" s="203"/>
      <c r="C165" s="199"/>
      <c r="D165" s="205"/>
      <c r="E165" s="209"/>
      <c r="F165" s="207"/>
      <c r="G165" s="32"/>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60" t="e">
        <f>VLOOKUP(A164,#REF!,3,FALSE)</f>
        <v>#REF!</v>
      </c>
      <c r="AD165" s="161"/>
      <c r="AE165" s="155"/>
      <c r="AF165" s="164"/>
      <c r="AG165" s="132" t="s">
        <v>54</v>
      </c>
      <c r="AH165" s="132"/>
      <c r="AI165" s="132"/>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P165" s="8"/>
      <c r="BQ165" s="8"/>
      <c r="BR165" s="8"/>
      <c r="BS165" s="8"/>
      <c r="BT165" s="8"/>
      <c r="BU165" s="8"/>
    </row>
    <row r="166" spans="1:73" ht="23.25" thickBot="1">
      <c r="A166" s="51" t="s">
        <v>19</v>
      </c>
      <c r="B166" s="52"/>
      <c r="C166" s="53"/>
      <c r="D166" s="54"/>
      <c r="E166" s="55"/>
      <c r="F166" s="56"/>
      <c r="G166" s="32">
        <f>(F166-E166)+1</f>
        <v>1</v>
      </c>
      <c r="H166" s="155">
        <f t="shared" ref="H166:W167" si="183">(IF(MAX(MIN(DATE(YEAR(H$7),MONTH(H$7)+1,0),$F166)-MAX(DATE(YEAR(H$7),MONTH(H$7),1),$E166)+1,0)=0,"0",MAX(MIN(DATE(YEAR(H$7),MONTH(H$7)+1,0),$F166)-MAX(DATE(YEAR(H$7),MONTH(H$7),1),$E166)+1,0))/$G166)*$D166</f>
        <v>0</v>
      </c>
      <c r="I166" s="155">
        <f t="shared" si="183"/>
        <v>0</v>
      </c>
      <c r="J166" s="155">
        <f t="shared" si="183"/>
        <v>0</v>
      </c>
      <c r="K166" s="155">
        <f t="shared" si="183"/>
        <v>0</v>
      </c>
      <c r="L166" s="155">
        <f t="shared" si="183"/>
        <v>0</v>
      </c>
      <c r="M166" s="155">
        <f t="shared" si="183"/>
        <v>0</v>
      </c>
      <c r="N166" s="155">
        <f t="shared" si="183"/>
        <v>0</v>
      </c>
      <c r="O166" s="155">
        <f t="shared" si="183"/>
        <v>0</v>
      </c>
      <c r="P166" s="155">
        <f t="shared" si="183"/>
        <v>0</v>
      </c>
      <c r="Q166" s="155">
        <f t="shared" si="183"/>
        <v>0</v>
      </c>
      <c r="R166" s="155">
        <f t="shared" si="183"/>
        <v>0</v>
      </c>
      <c r="S166" s="155">
        <f t="shared" si="183"/>
        <v>0</v>
      </c>
      <c r="T166" s="155">
        <f t="shared" si="183"/>
        <v>0</v>
      </c>
      <c r="U166" s="155">
        <f t="shared" si="183"/>
        <v>0</v>
      </c>
      <c r="V166" s="155">
        <f t="shared" si="183"/>
        <v>0</v>
      </c>
      <c r="W166" s="155">
        <f t="shared" si="183"/>
        <v>0</v>
      </c>
      <c r="X166" s="155"/>
      <c r="Y166" s="155">
        <v>1.24</v>
      </c>
      <c r="Z166" s="155" t="e">
        <f>Z148+14</f>
        <v>#REF!</v>
      </c>
      <c r="AA166" s="155">
        <f>SUM(K166:W166)-G166</f>
        <v>-1</v>
      </c>
      <c r="AB166" s="155"/>
      <c r="AC166" s="160">
        <f t="shared" si="142"/>
        <v>0</v>
      </c>
      <c r="AD166" s="161">
        <f t="shared" si="143"/>
        <v>0</v>
      </c>
      <c r="AE166" s="155">
        <f t="shared" si="144"/>
        <v>0</v>
      </c>
      <c r="AF166" s="164">
        <f t="shared" si="145"/>
        <v>0</v>
      </c>
      <c r="AG166" s="132"/>
      <c r="AH166" s="132"/>
      <c r="AI166" s="132"/>
      <c r="AJ166" s="25">
        <f t="shared" ref="AJ166:AS167" si="184">IF(AND(AJ$7&gt;=$E166,AJ$7&lt;=$F166),1,0)</f>
        <v>0</v>
      </c>
      <c r="AK166" s="25">
        <f t="shared" si="184"/>
        <v>0</v>
      </c>
      <c r="AL166" s="25">
        <f t="shared" si="184"/>
        <v>0</v>
      </c>
      <c r="AM166" s="25">
        <f t="shared" si="184"/>
        <v>0</v>
      </c>
      <c r="AN166" s="25">
        <f t="shared" si="184"/>
        <v>0</v>
      </c>
      <c r="AO166" s="25">
        <f t="shared" si="184"/>
        <v>0</v>
      </c>
      <c r="AP166" s="25">
        <f t="shared" si="184"/>
        <v>0</v>
      </c>
      <c r="AQ166" s="25">
        <f t="shared" si="184"/>
        <v>0</v>
      </c>
      <c r="AR166" s="25">
        <f t="shared" si="184"/>
        <v>0</v>
      </c>
      <c r="AS166" s="25">
        <f t="shared" si="184"/>
        <v>0</v>
      </c>
      <c r="AT166" s="25">
        <f t="shared" ref="AT166:BC167" si="185">IF(AND(AT$7&gt;=$E166,AT$7&lt;=$F166),1,0)</f>
        <v>0</v>
      </c>
      <c r="AU166" s="25">
        <f t="shared" si="185"/>
        <v>0</v>
      </c>
      <c r="AV166" s="25">
        <f t="shared" si="185"/>
        <v>0</v>
      </c>
      <c r="AW166" s="25">
        <f t="shared" si="185"/>
        <v>0</v>
      </c>
      <c r="AX166" s="25">
        <f t="shared" si="185"/>
        <v>0</v>
      </c>
      <c r="AY166" s="25">
        <f t="shared" si="185"/>
        <v>0</v>
      </c>
      <c r="AZ166" s="25">
        <f t="shared" si="185"/>
        <v>0</v>
      </c>
      <c r="BA166" s="25">
        <f t="shared" si="185"/>
        <v>0</v>
      </c>
      <c r="BB166" s="25">
        <f t="shared" si="185"/>
        <v>0</v>
      </c>
      <c r="BC166" s="25">
        <f t="shared" si="185"/>
        <v>0</v>
      </c>
      <c r="BD166" s="25">
        <f t="shared" ref="BD166:BN167" si="186">IF(AND(BD$7&gt;=$E166,BD$7&lt;=$F166),1,0)</f>
        <v>0</v>
      </c>
      <c r="BE166" s="25">
        <f t="shared" si="186"/>
        <v>0</v>
      </c>
      <c r="BF166" s="25">
        <f t="shared" si="186"/>
        <v>0</v>
      </c>
      <c r="BG166" s="25">
        <f t="shared" si="186"/>
        <v>0</v>
      </c>
      <c r="BH166" s="25">
        <f t="shared" si="186"/>
        <v>0</v>
      </c>
      <c r="BI166" s="25">
        <f t="shared" si="186"/>
        <v>0</v>
      </c>
      <c r="BJ166" s="25">
        <f t="shared" si="186"/>
        <v>0</v>
      </c>
      <c r="BK166" s="25">
        <f t="shared" si="186"/>
        <v>0</v>
      </c>
      <c r="BL166" s="25">
        <f t="shared" si="186"/>
        <v>0</v>
      </c>
      <c r="BM166" s="25">
        <f t="shared" si="186"/>
        <v>0</v>
      </c>
      <c r="BN166" s="25">
        <f t="shared" si="186"/>
        <v>0</v>
      </c>
      <c r="BO166" s="8">
        <f t="shared" si="130"/>
        <v>0</v>
      </c>
      <c r="BP166" s="8">
        <f t="shared" si="131"/>
        <v>0</v>
      </c>
      <c r="BQ166" s="8">
        <f t="shared" si="132"/>
        <v>0</v>
      </c>
      <c r="BR166" s="8">
        <f t="shared" si="133"/>
        <v>0</v>
      </c>
      <c r="BS166" s="8">
        <f t="shared" si="134"/>
        <v>0</v>
      </c>
      <c r="BT166" s="10"/>
      <c r="BU166" s="10"/>
    </row>
    <row r="167" spans="1:73" ht="16.5" thickTop="1">
      <c r="A167" s="200" t="s">
        <v>128</v>
      </c>
      <c r="B167" s="202" t="s">
        <v>26</v>
      </c>
      <c r="C167" s="198">
        <v>0.95010449320794144</v>
      </c>
      <c r="D167" s="204">
        <v>3342.5</v>
      </c>
      <c r="E167" s="208">
        <v>40575</v>
      </c>
      <c r="F167" s="206">
        <v>40777</v>
      </c>
      <c r="G167" s="32">
        <f>(F167-E167)+1</f>
        <v>203</v>
      </c>
      <c r="H167" s="155">
        <f t="shared" si="183"/>
        <v>461.0344827586207</v>
      </c>
      <c r="I167" s="155">
        <f t="shared" si="183"/>
        <v>510.43103448275866</v>
      </c>
      <c r="J167" s="155">
        <f t="shared" si="183"/>
        <v>493.96551724137936</v>
      </c>
      <c r="K167" s="155">
        <f t="shared" si="183"/>
        <v>510.43103448275866</v>
      </c>
      <c r="L167" s="155">
        <f t="shared" si="183"/>
        <v>493.96551724137936</v>
      </c>
      <c r="M167" s="155">
        <f t="shared" si="183"/>
        <v>510.43103448275866</v>
      </c>
      <c r="N167" s="155">
        <f t="shared" si="183"/>
        <v>362.24137931034483</v>
      </c>
      <c r="O167" s="155">
        <f t="shared" si="183"/>
        <v>0</v>
      </c>
      <c r="P167" s="155">
        <f t="shared" si="183"/>
        <v>0</v>
      </c>
      <c r="Q167" s="155">
        <f t="shared" si="183"/>
        <v>0</v>
      </c>
      <c r="R167" s="155">
        <f t="shared" si="183"/>
        <v>0</v>
      </c>
      <c r="S167" s="155">
        <f t="shared" si="183"/>
        <v>0</v>
      </c>
      <c r="T167" s="155">
        <f t="shared" si="183"/>
        <v>0</v>
      </c>
      <c r="U167" s="155">
        <f t="shared" si="183"/>
        <v>0</v>
      </c>
      <c r="V167" s="155">
        <f t="shared" si="183"/>
        <v>0</v>
      </c>
      <c r="W167" s="155">
        <f t="shared" si="183"/>
        <v>0</v>
      </c>
      <c r="X167" s="155"/>
      <c r="Y167" s="155">
        <v>1.22</v>
      </c>
      <c r="Z167" s="155" t="e">
        <f>Z150+14</f>
        <v>#REF!</v>
      </c>
      <c r="AA167" s="155">
        <f>SUM(K167:W167)-G167</f>
        <v>1674.0689655172416</v>
      </c>
      <c r="AB167" s="155"/>
      <c r="AC167" s="160">
        <f t="shared" si="142"/>
        <v>115.25862068965517</v>
      </c>
      <c r="AD167" s="161">
        <f t="shared" si="143"/>
        <v>115.25862068965517</v>
      </c>
      <c r="AE167" s="155">
        <f t="shared" si="144"/>
        <v>115.25862068965517</v>
      </c>
      <c r="AF167" s="164">
        <f t="shared" si="145"/>
        <v>164.65517241379311</v>
      </c>
      <c r="AG167" s="132" t="s">
        <v>55</v>
      </c>
      <c r="AH167" s="132">
        <f>SUBTOTAL(9,H167:W167)-D167</f>
        <v>0</v>
      </c>
      <c r="AI167" s="132"/>
      <c r="AJ167" s="25">
        <f t="shared" si="184"/>
        <v>1</v>
      </c>
      <c r="AK167" s="25">
        <f t="shared" si="184"/>
        <v>1</v>
      </c>
      <c r="AL167" s="25">
        <f t="shared" si="184"/>
        <v>1</v>
      </c>
      <c r="AM167" s="25">
        <f t="shared" si="184"/>
        <v>1</v>
      </c>
      <c r="AN167" s="25">
        <f t="shared" si="184"/>
        <v>1</v>
      </c>
      <c r="AO167" s="25">
        <f t="shared" si="184"/>
        <v>1</v>
      </c>
      <c r="AP167" s="25">
        <f t="shared" si="184"/>
        <v>1</v>
      </c>
      <c r="AQ167" s="25">
        <f t="shared" si="184"/>
        <v>1</v>
      </c>
      <c r="AR167" s="25">
        <f t="shared" si="184"/>
        <v>1</v>
      </c>
      <c r="AS167" s="25">
        <f t="shared" si="184"/>
        <v>1</v>
      </c>
      <c r="AT167" s="25">
        <f t="shared" si="185"/>
        <v>1</v>
      </c>
      <c r="AU167" s="25">
        <f t="shared" si="185"/>
        <v>1</v>
      </c>
      <c r="AV167" s="25">
        <f t="shared" si="185"/>
        <v>1</v>
      </c>
      <c r="AW167" s="25">
        <f t="shared" si="185"/>
        <v>1</v>
      </c>
      <c r="AX167" s="25">
        <f t="shared" si="185"/>
        <v>1</v>
      </c>
      <c r="AY167" s="25">
        <f t="shared" si="185"/>
        <v>1</v>
      </c>
      <c r="AZ167" s="25">
        <f t="shared" si="185"/>
        <v>1</v>
      </c>
      <c r="BA167" s="25">
        <f t="shared" si="185"/>
        <v>1</v>
      </c>
      <c r="BB167" s="25">
        <f t="shared" si="185"/>
        <v>1</v>
      </c>
      <c r="BC167" s="25">
        <f t="shared" si="185"/>
        <v>1</v>
      </c>
      <c r="BD167" s="25">
        <f t="shared" si="186"/>
        <v>1</v>
      </c>
      <c r="BE167" s="25">
        <f t="shared" si="186"/>
        <v>1</v>
      </c>
      <c r="BF167" s="25">
        <f t="shared" si="186"/>
        <v>1</v>
      </c>
      <c r="BG167" s="25">
        <f t="shared" si="186"/>
        <v>1</v>
      </c>
      <c r="BH167" s="25">
        <f t="shared" si="186"/>
        <v>1</v>
      </c>
      <c r="BI167" s="25">
        <f t="shared" si="186"/>
        <v>1</v>
      </c>
      <c r="BJ167" s="25">
        <f t="shared" si="186"/>
        <v>1</v>
      </c>
      <c r="BK167" s="25">
        <f t="shared" si="186"/>
        <v>1</v>
      </c>
      <c r="BL167" s="25">
        <f t="shared" si="186"/>
        <v>1</v>
      </c>
      <c r="BM167" s="25">
        <f t="shared" si="186"/>
        <v>1</v>
      </c>
      <c r="BN167" s="25">
        <f t="shared" si="186"/>
        <v>1</v>
      </c>
      <c r="BO167" s="8">
        <f t="shared" si="130"/>
        <v>7</v>
      </c>
      <c r="BP167" s="8">
        <f t="shared" si="131"/>
        <v>7</v>
      </c>
      <c r="BQ167" s="8">
        <f t="shared" si="132"/>
        <v>7</v>
      </c>
      <c r="BR167" s="8">
        <f t="shared" si="133"/>
        <v>10</v>
      </c>
      <c r="BS167" s="8">
        <f t="shared" si="134"/>
        <v>31</v>
      </c>
      <c r="BT167" s="10"/>
      <c r="BU167" s="8"/>
    </row>
    <row r="168" spans="1:73" ht="16.5" customHeight="1" thickBot="1">
      <c r="A168" s="201"/>
      <c r="B168" s="203"/>
      <c r="C168" s="199"/>
      <c r="D168" s="205"/>
      <c r="E168" s="209"/>
      <c r="F168" s="207"/>
      <c r="G168" s="32"/>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60" t="e">
        <f>VLOOKUP(A167,#REF!,3,FALSE)</f>
        <v>#REF!</v>
      </c>
      <c r="AD168" s="161"/>
      <c r="AE168" s="155"/>
      <c r="AF168" s="164"/>
      <c r="AG168" s="132" t="s">
        <v>54</v>
      </c>
      <c r="AH168" s="132"/>
      <c r="AI168" s="132"/>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P168" s="8"/>
      <c r="BQ168" s="8"/>
      <c r="BR168" s="8"/>
      <c r="BS168" s="8"/>
      <c r="BT168" s="8"/>
      <c r="BU168" s="8"/>
    </row>
    <row r="169" spans="1:73" ht="16.5" thickTop="1">
      <c r="A169" s="200" t="s">
        <v>134</v>
      </c>
      <c r="B169" s="202" t="s">
        <v>23</v>
      </c>
      <c r="C169" s="198">
        <v>0.94999999999999984</v>
      </c>
      <c r="D169" s="204">
        <v>14542.600000000035</v>
      </c>
      <c r="E169" s="208">
        <v>40575</v>
      </c>
      <c r="F169" s="206">
        <v>40785</v>
      </c>
      <c r="G169" s="32">
        <f>(F169-E169)+1</f>
        <v>211</v>
      </c>
      <c r="H169" s="155">
        <f t="shared" ref="H169:W169" si="187">(IF(MAX(MIN(DATE(YEAR(H$7),MONTH(H$7)+1,0),$F169)-MAX(DATE(YEAR(H$7),MONTH(H$7),1),$E169)+1,0)=0,"0",MAX(MIN(DATE(YEAR(H$7),MONTH(H$7)+1,0),$F169)-MAX(DATE(YEAR(H$7),MONTH(H$7),1),$E169)+1,0))/$G169)*$D169</f>
        <v>1929.8236966824693</v>
      </c>
      <c r="I169" s="155">
        <f t="shared" si="187"/>
        <v>2136.5905213270194</v>
      </c>
      <c r="J169" s="155">
        <f t="shared" si="187"/>
        <v>2067.6682464455025</v>
      </c>
      <c r="K169" s="155">
        <f t="shared" si="187"/>
        <v>2136.5905213270194</v>
      </c>
      <c r="L169" s="155">
        <f t="shared" si="187"/>
        <v>2067.6682464455025</v>
      </c>
      <c r="M169" s="155">
        <f t="shared" si="187"/>
        <v>2136.5905213270194</v>
      </c>
      <c r="N169" s="155">
        <f t="shared" si="187"/>
        <v>2067.6682464455025</v>
      </c>
      <c r="O169" s="155">
        <f t="shared" si="187"/>
        <v>0</v>
      </c>
      <c r="P169" s="155">
        <f t="shared" si="187"/>
        <v>0</v>
      </c>
      <c r="Q169" s="155">
        <f t="shared" si="187"/>
        <v>0</v>
      </c>
      <c r="R169" s="155">
        <f t="shared" si="187"/>
        <v>0</v>
      </c>
      <c r="S169" s="155">
        <f t="shared" si="187"/>
        <v>0</v>
      </c>
      <c r="T169" s="155">
        <f t="shared" si="187"/>
        <v>0</v>
      </c>
      <c r="U169" s="155">
        <f t="shared" si="187"/>
        <v>0</v>
      </c>
      <c r="V169" s="155">
        <f t="shared" si="187"/>
        <v>0</v>
      </c>
      <c r="W169" s="155">
        <f t="shared" si="187"/>
        <v>0</v>
      </c>
      <c r="X169" s="155"/>
      <c r="Y169" s="155">
        <v>1.25</v>
      </c>
      <c r="Z169" s="155" t="e">
        <f>Z152+14</f>
        <v>#REF!</v>
      </c>
      <c r="AA169" s="155">
        <f>SUM(K169:W169)-G169</f>
        <v>8197.5175355450447</v>
      </c>
      <c r="AB169" s="155"/>
      <c r="AC169" s="160">
        <f t="shared" si="142"/>
        <v>482.45592417061727</v>
      </c>
      <c r="AD169" s="161">
        <f t="shared" si="143"/>
        <v>482.45592417061727</v>
      </c>
      <c r="AE169" s="155">
        <f t="shared" si="144"/>
        <v>482.45592417061727</v>
      </c>
      <c r="AF169" s="164">
        <f t="shared" si="145"/>
        <v>689.22274881516751</v>
      </c>
      <c r="AG169" s="132" t="s">
        <v>55</v>
      </c>
      <c r="AH169" s="132">
        <f>SUBTOTAL(9,H169:W169)-D169</f>
        <v>0</v>
      </c>
      <c r="AI169" s="132"/>
      <c r="AJ169" s="25">
        <f t="shared" ref="AJ169:BN169" si="188">IF(AND(AJ$7&gt;=$E169,AJ$7&lt;=$F169),1,0)</f>
        <v>1</v>
      </c>
      <c r="AK169" s="25">
        <f t="shared" si="188"/>
        <v>1</v>
      </c>
      <c r="AL169" s="25">
        <f t="shared" si="188"/>
        <v>1</v>
      </c>
      <c r="AM169" s="25">
        <f t="shared" si="188"/>
        <v>1</v>
      </c>
      <c r="AN169" s="25">
        <f t="shared" si="188"/>
        <v>1</v>
      </c>
      <c r="AO169" s="25">
        <f t="shared" si="188"/>
        <v>1</v>
      </c>
      <c r="AP169" s="25">
        <f t="shared" si="188"/>
        <v>1</v>
      </c>
      <c r="AQ169" s="25">
        <f t="shared" si="188"/>
        <v>1</v>
      </c>
      <c r="AR169" s="25">
        <f t="shared" si="188"/>
        <v>1</v>
      </c>
      <c r="AS169" s="25">
        <f t="shared" si="188"/>
        <v>1</v>
      </c>
      <c r="AT169" s="25">
        <f t="shared" si="188"/>
        <v>1</v>
      </c>
      <c r="AU169" s="25">
        <f t="shared" si="188"/>
        <v>1</v>
      </c>
      <c r="AV169" s="25">
        <f t="shared" si="188"/>
        <v>1</v>
      </c>
      <c r="AW169" s="25">
        <f t="shared" si="188"/>
        <v>1</v>
      </c>
      <c r="AX169" s="25">
        <f t="shared" si="188"/>
        <v>1</v>
      </c>
      <c r="AY169" s="25">
        <f t="shared" si="188"/>
        <v>1</v>
      </c>
      <c r="AZ169" s="25">
        <f t="shared" si="188"/>
        <v>1</v>
      </c>
      <c r="BA169" s="25">
        <f t="shared" si="188"/>
        <v>1</v>
      </c>
      <c r="BB169" s="25">
        <f t="shared" si="188"/>
        <v>1</v>
      </c>
      <c r="BC169" s="25">
        <f t="shared" si="188"/>
        <v>1</v>
      </c>
      <c r="BD169" s="25">
        <f t="shared" si="188"/>
        <v>1</v>
      </c>
      <c r="BE169" s="25">
        <f t="shared" si="188"/>
        <v>1</v>
      </c>
      <c r="BF169" s="25">
        <f t="shared" si="188"/>
        <v>1</v>
      </c>
      <c r="BG169" s="25">
        <f t="shared" si="188"/>
        <v>1</v>
      </c>
      <c r="BH169" s="25">
        <f t="shared" si="188"/>
        <v>1</v>
      </c>
      <c r="BI169" s="25">
        <f t="shared" si="188"/>
        <v>1</v>
      </c>
      <c r="BJ169" s="25">
        <f t="shared" si="188"/>
        <v>1</v>
      </c>
      <c r="BK169" s="25">
        <f t="shared" si="188"/>
        <v>1</v>
      </c>
      <c r="BL169" s="25">
        <f t="shared" si="188"/>
        <v>1</v>
      </c>
      <c r="BM169" s="25">
        <f t="shared" si="188"/>
        <v>1</v>
      </c>
      <c r="BN169" s="25">
        <f t="shared" si="188"/>
        <v>1</v>
      </c>
      <c r="BO169" s="8">
        <f t="shared" si="130"/>
        <v>7</v>
      </c>
      <c r="BP169" s="8">
        <f t="shared" si="131"/>
        <v>7</v>
      </c>
      <c r="BQ169" s="8">
        <f t="shared" si="132"/>
        <v>7</v>
      </c>
      <c r="BR169" s="8">
        <f t="shared" si="133"/>
        <v>10</v>
      </c>
      <c r="BS169" s="8">
        <f t="shared" si="134"/>
        <v>31</v>
      </c>
      <c r="BT169" s="10"/>
      <c r="BU169" s="10"/>
    </row>
    <row r="170" spans="1:73" ht="16.5" customHeight="1" thickBot="1">
      <c r="A170" s="201"/>
      <c r="B170" s="203"/>
      <c r="C170" s="199"/>
      <c r="D170" s="205"/>
      <c r="E170" s="209"/>
      <c r="F170" s="207"/>
      <c r="G170" s="32"/>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60" t="e">
        <f>VLOOKUP(A169,#REF!,3,FALSE)</f>
        <v>#REF!</v>
      </c>
      <c r="AD170" s="161"/>
      <c r="AE170" s="155"/>
      <c r="AF170" s="164"/>
      <c r="AG170" s="132" t="s">
        <v>54</v>
      </c>
      <c r="AH170" s="132"/>
      <c r="AI170" s="132"/>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P170" s="8"/>
      <c r="BQ170" s="8"/>
      <c r="BR170" s="8"/>
      <c r="BS170" s="8"/>
      <c r="BT170" s="10"/>
      <c r="BU170" s="10"/>
    </row>
    <row r="171" spans="1:73" ht="16.5" thickTop="1">
      <c r="A171" s="200" t="s">
        <v>130</v>
      </c>
      <c r="B171" s="202" t="s">
        <v>20</v>
      </c>
      <c r="C171" s="198">
        <v>0.52012938039748891</v>
      </c>
      <c r="D171" s="204">
        <v>45175.5</v>
      </c>
      <c r="E171" s="208">
        <v>40575</v>
      </c>
      <c r="F171" s="206">
        <v>40673</v>
      </c>
      <c r="G171" s="32">
        <f>(F171-E171)+1</f>
        <v>99</v>
      </c>
      <c r="H171" s="155">
        <f t="shared" ref="H171:W171" si="189">(IF(MAX(MIN(DATE(YEAR(H$7),MONTH(H$7)+1,0),$F171)-MAX(DATE(YEAR(H$7),MONTH(H$7),1),$E171)+1,0)=0,"0",MAX(MIN(DATE(YEAR(H$7),MONTH(H$7)+1,0),$F171)-MAX(DATE(YEAR(H$7),MONTH(H$7),1),$E171)+1,0))/$G171)*$D171</f>
        <v>12776.90909090909</v>
      </c>
      <c r="I171" s="155">
        <f t="shared" si="189"/>
        <v>14145.863636363638</v>
      </c>
      <c r="J171" s="155">
        <f t="shared" si="189"/>
        <v>13689.545454545454</v>
      </c>
      <c r="K171" s="155">
        <f t="shared" si="189"/>
        <v>4563.181818181818</v>
      </c>
      <c r="L171" s="155">
        <f t="shared" si="189"/>
        <v>0</v>
      </c>
      <c r="M171" s="155">
        <f t="shared" si="189"/>
        <v>0</v>
      </c>
      <c r="N171" s="155">
        <f t="shared" si="189"/>
        <v>0</v>
      </c>
      <c r="O171" s="155">
        <f t="shared" si="189"/>
        <v>0</v>
      </c>
      <c r="P171" s="155">
        <f t="shared" si="189"/>
        <v>0</v>
      </c>
      <c r="Q171" s="155">
        <f t="shared" si="189"/>
        <v>0</v>
      </c>
      <c r="R171" s="155">
        <f t="shared" si="189"/>
        <v>0</v>
      </c>
      <c r="S171" s="155">
        <f t="shared" si="189"/>
        <v>0</v>
      </c>
      <c r="T171" s="155">
        <f t="shared" si="189"/>
        <v>0</v>
      </c>
      <c r="U171" s="155">
        <f t="shared" si="189"/>
        <v>0</v>
      </c>
      <c r="V171" s="155">
        <f t="shared" si="189"/>
        <v>0</v>
      </c>
      <c r="W171" s="155">
        <f t="shared" si="189"/>
        <v>0</v>
      </c>
      <c r="X171" s="155"/>
      <c r="Y171" s="155">
        <v>1.31</v>
      </c>
      <c r="Z171" s="155" t="e">
        <f>Z154+14</f>
        <v>#REF!</v>
      </c>
      <c r="AA171" s="155">
        <f>SUM(K171:W171)-G171</f>
        <v>4464.181818181818</v>
      </c>
      <c r="AB171" s="155"/>
      <c r="AC171" s="160">
        <f t="shared" si="142"/>
        <v>3194.2272727272725</v>
      </c>
      <c r="AD171" s="161">
        <f t="shared" si="143"/>
        <v>1368.9545454545453</v>
      </c>
      <c r="AE171" s="155">
        <f t="shared" si="144"/>
        <v>0</v>
      </c>
      <c r="AF171" s="164">
        <f t="shared" si="145"/>
        <v>0</v>
      </c>
      <c r="AG171" s="132" t="s">
        <v>55</v>
      </c>
      <c r="AH171" s="132">
        <f>SUBTOTAL(9,H171:W171)-D171</f>
        <v>0</v>
      </c>
      <c r="AI171" s="132"/>
      <c r="AJ171" s="25">
        <f t="shared" ref="AJ171:BN171" si="190">IF(AND(AJ$7&gt;=$E171,AJ$7&lt;=$F171),1,0)</f>
        <v>1</v>
      </c>
      <c r="AK171" s="25">
        <f t="shared" si="190"/>
        <v>1</v>
      </c>
      <c r="AL171" s="25">
        <f t="shared" si="190"/>
        <v>1</v>
      </c>
      <c r="AM171" s="25">
        <f t="shared" si="190"/>
        <v>1</v>
      </c>
      <c r="AN171" s="25">
        <f t="shared" si="190"/>
        <v>1</v>
      </c>
      <c r="AO171" s="25">
        <f t="shared" si="190"/>
        <v>1</v>
      </c>
      <c r="AP171" s="25">
        <f t="shared" si="190"/>
        <v>1</v>
      </c>
      <c r="AQ171" s="25">
        <f t="shared" si="190"/>
        <v>1</v>
      </c>
      <c r="AR171" s="25">
        <f t="shared" si="190"/>
        <v>1</v>
      </c>
      <c r="AS171" s="25">
        <f t="shared" si="190"/>
        <v>1</v>
      </c>
      <c r="AT171" s="25">
        <f t="shared" si="190"/>
        <v>0</v>
      </c>
      <c r="AU171" s="25">
        <f t="shared" si="190"/>
        <v>0</v>
      </c>
      <c r="AV171" s="25">
        <f t="shared" si="190"/>
        <v>0</v>
      </c>
      <c r="AW171" s="25">
        <f t="shared" si="190"/>
        <v>0</v>
      </c>
      <c r="AX171" s="25">
        <f t="shared" si="190"/>
        <v>0</v>
      </c>
      <c r="AY171" s="25">
        <f t="shared" si="190"/>
        <v>0</v>
      </c>
      <c r="AZ171" s="25">
        <f t="shared" si="190"/>
        <v>0</v>
      </c>
      <c r="BA171" s="25">
        <f t="shared" si="190"/>
        <v>0</v>
      </c>
      <c r="BB171" s="25">
        <f t="shared" si="190"/>
        <v>0</v>
      </c>
      <c r="BC171" s="25">
        <f t="shared" si="190"/>
        <v>0</v>
      </c>
      <c r="BD171" s="25">
        <f t="shared" si="190"/>
        <v>0</v>
      </c>
      <c r="BE171" s="25">
        <f t="shared" si="190"/>
        <v>0</v>
      </c>
      <c r="BF171" s="25">
        <f t="shared" si="190"/>
        <v>0</v>
      </c>
      <c r="BG171" s="25">
        <f t="shared" si="190"/>
        <v>0</v>
      </c>
      <c r="BH171" s="25">
        <f t="shared" si="190"/>
        <v>0</v>
      </c>
      <c r="BI171" s="25">
        <f t="shared" si="190"/>
        <v>0</v>
      </c>
      <c r="BJ171" s="25">
        <f t="shared" si="190"/>
        <v>0</v>
      </c>
      <c r="BK171" s="25">
        <f t="shared" si="190"/>
        <v>0</v>
      </c>
      <c r="BL171" s="25">
        <f t="shared" si="190"/>
        <v>0</v>
      </c>
      <c r="BM171" s="25">
        <f t="shared" si="190"/>
        <v>0</v>
      </c>
      <c r="BN171" s="25">
        <f t="shared" si="190"/>
        <v>0</v>
      </c>
      <c r="BO171" s="8">
        <f t="shared" si="130"/>
        <v>7</v>
      </c>
      <c r="BP171" s="8">
        <f t="shared" si="131"/>
        <v>3</v>
      </c>
      <c r="BQ171" s="8">
        <f t="shared" si="132"/>
        <v>0</v>
      </c>
      <c r="BR171" s="8">
        <f t="shared" si="133"/>
        <v>0</v>
      </c>
      <c r="BS171" s="8">
        <f t="shared" si="134"/>
        <v>10</v>
      </c>
      <c r="BT171" s="10"/>
      <c r="BU171" s="8"/>
    </row>
    <row r="172" spans="1:73" ht="16.5" customHeight="1" thickBot="1">
      <c r="A172" s="201"/>
      <c r="B172" s="203"/>
      <c r="C172" s="199"/>
      <c r="D172" s="205"/>
      <c r="E172" s="209"/>
      <c r="F172" s="207"/>
      <c r="G172" s="32"/>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60" t="e">
        <f>VLOOKUP(A171,#REF!,3,FALSE)</f>
        <v>#REF!</v>
      </c>
      <c r="AD172" s="161"/>
      <c r="AE172" s="155"/>
      <c r="AF172" s="164"/>
      <c r="AG172" s="132" t="s">
        <v>54</v>
      </c>
      <c r="AH172" s="132"/>
      <c r="AI172" s="132"/>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P172" s="8"/>
      <c r="BQ172" s="8"/>
      <c r="BR172" s="8"/>
      <c r="BS172" s="8"/>
      <c r="BT172" s="8"/>
      <c r="BU172" s="8"/>
    </row>
    <row r="173" spans="1:73" ht="16.5" thickTop="1">
      <c r="A173" s="200" t="s">
        <v>129</v>
      </c>
      <c r="B173" s="202" t="s">
        <v>27</v>
      </c>
      <c r="C173" s="198">
        <v>1.0032602839111673</v>
      </c>
      <c r="D173" s="204">
        <v>-1833.4500000000698</v>
      </c>
      <c r="E173" s="208">
        <v>40575</v>
      </c>
      <c r="F173" s="206">
        <v>40754</v>
      </c>
      <c r="G173" s="32">
        <f>(F173-E173)+1</f>
        <v>180</v>
      </c>
      <c r="H173" s="155">
        <f t="shared" ref="H173:W173" si="191">(IF(MAX(MIN(DATE(YEAR(H$7),MONTH(H$7)+1,0),$F173)-MAX(DATE(YEAR(H$7),MONTH(H$7),1),$E173)+1,0)=0,"0",MAX(MIN(DATE(YEAR(H$7),MONTH(H$7)+1,0),$F173)-MAX(DATE(YEAR(H$7),MONTH(H$7),1),$E173)+1,0))/$G173)*$D173</f>
        <v>-285.20333333334418</v>
      </c>
      <c r="I173" s="155">
        <f t="shared" si="191"/>
        <v>-315.76083333334537</v>
      </c>
      <c r="J173" s="155">
        <f t="shared" si="191"/>
        <v>-305.57500000001164</v>
      </c>
      <c r="K173" s="155">
        <f t="shared" si="191"/>
        <v>-315.76083333334537</v>
      </c>
      <c r="L173" s="155">
        <f t="shared" si="191"/>
        <v>-305.57500000001164</v>
      </c>
      <c r="M173" s="155">
        <f t="shared" si="191"/>
        <v>-305.57500000001164</v>
      </c>
      <c r="N173" s="155">
        <f t="shared" si="191"/>
        <v>0</v>
      </c>
      <c r="O173" s="155">
        <f t="shared" si="191"/>
        <v>0</v>
      </c>
      <c r="P173" s="155">
        <f t="shared" si="191"/>
        <v>0</v>
      </c>
      <c r="Q173" s="155">
        <f t="shared" si="191"/>
        <v>0</v>
      </c>
      <c r="R173" s="155">
        <f t="shared" si="191"/>
        <v>0</v>
      </c>
      <c r="S173" s="155">
        <f t="shared" si="191"/>
        <v>0</v>
      </c>
      <c r="T173" s="155">
        <f t="shared" si="191"/>
        <v>0</v>
      </c>
      <c r="U173" s="155">
        <f t="shared" si="191"/>
        <v>0</v>
      </c>
      <c r="V173" s="155">
        <f t="shared" si="191"/>
        <v>0</v>
      </c>
      <c r="W173" s="155">
        <f t="shared" si="191"/>
        <v>0</v>
      </c>
      <c r="X173" s="155"/>
      <c r="Y173" s="155">
        <v>1.26</v>
      </c>
      <c r="Z173" s="155" t="e">
        <f>Z156+14</f>
        <v>#REF!</v>
      </c>
      <c r="AA173" s="155">
        <f>SUM(K173:W173)-G173</f>
        <v>-1106.9108333333686</v>
      </c>
      <c r="AB173" s="155"/>
      <c r="AC173" s="160">
        <f t="shared" si="142"/>
        <v>-71.300833333336044</v>
      </c>
      <c r="AD173" s="161">
        <f t="shared" si="143"/>
        <v>-71.300833333336044</v>
      </c>
      <c r="AE173" s="155">
        <f t="shared" si="144"/>
        <v>-71.300833333336044</v>
      </c>
      <c r="AF173" s="164">
        <f t="shared" si="145"/>
        <v>-101.85833333333721</v>
      </c>
      <c r="AG173" s="132" t="s">
        <v>55</v>
      </c>
      <c r="AH173" s="132">
        <f>SUBTOTAL(9,H173:W173)-D173</f>
        <v>0</v>
      </c>
      <c r="AI173" s="132"/>
      <c r="AJ173" s="25">
        <f t="shared" ref="AJ173:BN173" si="192">IF(AND(AJ$7&gt;=$E173,AJ$7&lt;=$F173),1,0)</f>
        <v>1</v>
      </c>
      <c r="AK173" s="25">
        <f t="shared" si="192"/>
        <v>1</v>
      </c>
      <c r="AL173" s="25">
        <f t="shared" si="192"/>
        <v>1</v>
      </c>
      <c r="AM173" s="25">
        <f t="shared" si="192"/>
        <v>1</v>
      </c>
      <c r="AN173" s="25">
        <f t="shared" si="192"/>
        <v>1</v>
      </c>
      <c r="AO173" s="25">
        <f t="shared" si="192"/>
        <v>1</v>
      </c>
      <c r="AP173" s="25">
        <f t="shared" si="192"/>
        <v>1</v>
      </c>
      <c r="AQ173" s="25">
        <f t="shared" si="192"/>
        <v>1</v>
      </c>
      <c r="AR173" s="25">
        <f t="shared" si="192"/>
        <v>1</v>
      </c>
      <c r="AS173" s="25">
        <f t="shared" si="192"/>
        <v>1</v>
      </c>
      <c r="AT173" s="25">
        <f t="shared" si="192"/>
        <v>1</v>
      </c>
      <c r="AU173" s="25">
        <f t="shared" si="192"/>
        <v>1</v>
      </c>
      <c r="AV173" s="25">
        <f t="shared" si="192"/>
        <v>1</v>
      </c>
      <c r="AW173" s="25">
        <f t="shared" si="192"/>
        <v>1</v>
      </c>
      <c r="AX173" s="25">
        <f t="shared" si="192"/>
        <v>1</v>
      </c>
      <c r="AY173" s="25">
        <f t="shared" si="192"/>
        <v>1</v>
      </c>
      <c r="AZ173" s="25">
        <f t="shared" si="192"/>
        <v>1</v>
      </c>
      <c r="BA173" s="25">
        <f t="shared" si="192"/>
        <v>1</v>
      </c>
      <c r="BB173" s="25">
        <f t="shared" si="192"/>
        <v>1</v>
      </c>
      <c r="BC173" s="25">
        <f t="shared" si="192"/>
        <v>1</v>
      </c>
      <c r="BD173" s="25">
        <f t="shared" si="192"/>
        <v>1</v>
      </c>
      <c r="BE173" s="25">
        <f t="shared" si="192"/>
        <v>1</v>
      </c>
      <c r="BF173" s="25">
        <f t="shared" si="192"/>
        <v>1</v>
      </c>
      <c r="BG173" s="25">
        <f t="shared" si="192"/>
        <v>1</v>
      </c>
      <c r="BH173" s="25">
        <f t="shared" si="192"/>
        <v>1</v>
      </c>
      <c r="BI173" s="25">
        <f t="shared" si="192"/>
        <v>1</v>
      </c>
      <c r="BJ173" s="25">
        <f t="shared" si="192"/>
        <v>1</v>
      </c>
      <c r="BK173" s="25">
        <f t="shared" si="192"/>
        <v>1</v>
      </c>
      <c r="BL173" s="25">
        <f t="shared" si="192"/>
        <v>1</v>
      </c>
      <c r="BM173" s="25">
        <f t="shared" si="192"/>
        <v>1</v>
      </c>
      <c r="BN173" s="25">
        <f t="shared" si="192"/>
        <v>1</v>
      </c>
      <c r="BO173" s="8">
        <f t="shared" si="130"/>
        <v>7</v>
      </c>
      <c r="BP173" s="8">
        <f t="shared" si="131"/>
        <v>7</v>
      </c>
      <c r="BQ173" s="8">
        <f t="shared" si="132"/>
        <v>7</v>
      </c>
      <c r="BR173" s="8">
        <f t="shared" si="133"/>
        <v>10</v>
      </c>
      <c r="BS173" s="8">
        <f t="shared" si="134"/>
        <v>31</v>
      </c>
      <c r="BT173" s="10"/>
      <c r="BU173" s="10"/>
    </row>
    <row r="174" spans="1:73" ht="16.5" customHeight="1" thickBot="1">
      <c r="A174" s="201"/>
      <c r="B174" s="203"/>
      <c r="C174" s="199"/>
      <c r="D174" s="205"/>
      <c r="E174" s="209"/>
      <c r="F174" s="207"/>
      <c r="G174" s="32"/>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60" t="e">
        <f>VLOOKUP(A173,#REF!,3,FALSE)</f>
        <v>#REF!</v>
      </c>
      <c r="AD174" s="161"/>
      <c r="AE174" s="155"/>
      <c r="AF174" s="164"/>
      <c r="AG174" s="132" t="s">
        <v>54</v>
      </c>
      <c r="AH174" s="132"/>
      <c r="AI174" s="132"/>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P174" s="8"/>
      <c r="BQ174" s="8"/>
      <c r="BR174" s="8"/>
      <c r="BS174" s="8"/>
      <c r="BT174" s="10"/>
      <c r="BU174" s="10"/>
    </row>
    <row r="175" spans="1:73" ht="16.5" thickTop="1">
      <c r="A175" s="200" t="s">
        <v>131</v>
      </c>
      <c r="B175" s="202" t="s">
        <v>50</v>
      </c>
      <c r="C175" s="198">
        <v>0.5</v>
      </c>
      <c r="D175" s="204">
        <v>2189.5</v>
      </c>
      <c r="E175" s="208">
        <v>40575</v>
      </c>
      <c r="F175" s="206">
        <v>40785</v>
      </c>
      <c r="G175" s="32">
        <f>(F175-E175)+1</f>
        <v>211</v>
      </c>
      <c r="H175" s="155">
        <f t="shared" ref="H175:W175" si="193">(IF(MAX(MIN(DATE(YEAR(H$7),MONTH(H$7)+1,0),$F175)-MAX(DATE(YEAR(H$7),MONTH(H$7),1),$E175)+1,0)=0,"0",MAX(MIN(DATE(YEAR(H$7),MONTH(H$7)+1,0),$F175)-MAX(DATE(YEAR(H$7),MONTH(H$7),1),$E175)+1,0))/$G175)*$D175</f>
        <v>290.5497630331754</v>
      </c>
      <c r="I175" s="155">
        <f t="shared" si="193"/>
        <v>321.68009478672985</v>
      </c>
      <c r="J175" s="155">
        <f t="shared" si="193"/>
        <v>311.30331753554503</v>
      </c>
      <c r="K175" s="155">
        <f t="shared" si="193"/>
        <v>321.68009478672985</v>
      </c>
      <c r="L175" s="155">
        <f t="shared" si="193"/>
        <v>311.30331753554503</v>
      </c>
      <c r="M175" s="155">
        <f t="shared" si="193"/>
        <v>321.68009478672985</v>
      </c>
      <c r="N175" s="155">
        <f t="shared" si="193"/>
        <v>311.30331753554503</v>
      </c>
      <c r="O175" s="155">
        <f t="shared" si="193"/>
        <v>0</v>
      </c>
      <c r="P175" s="155">
        <f t="shared" si="193"/>
        <v>0</v>
      </c>
      <c r="Q175" s="155">
        <f t="shared" si="193"/>
        <v>0</v>
      </c>
      <c r="R175" s="155">
        <f t="shared" si="193"/>
        <v>0</v>
      </c>
      <c r="S175" s="155">
        <f t="shared" si="193"/>
        <v>0</v>
      </c>
      <c r="T175" s="155">
        <f t="shared" si="193"/>
        <v>0</v>
      </c>
      <c r="U175" s="155">
        <f t="shared" si="193"/>
        <v>0</v>
      </c>
      <c r="V175" s="155">
        <f t="shared" si="193"/>
        <v>0</v>
      </c>
      <c r="W175" s="155">
        <f t="shared" si="193"/>
        <v>0</v>
      </c>
      <c r="X175" s="155"/>
      <c r="Y175" s="155">
        <v>1.3</v>
      </c>
      <c r="Z175" s="155" t="e">
        <f>Z158+14</f>
        <v>#REF!</v>
      </c>
      <c r="AA175" s="155">
        <f>SUM(K175:W175)-G175</f>
        <v>1054.9668246445499</v>
      </c>
      <c r="AB175" s="155"/>
      <c r="AC175" s="160">
        <f t="shared" si="142"/>
        <v>72.637440758293835</v>
      </c>
      <c r="AD175" s="161">
        <f t="shared" si="143"/>
        <v>72.637440758293835</v>
      </c>
      <c r="AE175" s="155">
        <f t="shared" si="144"/>
        <v>72.637440758293835</v>
      </c>
      <c r="AF175" s="164">
        <f t="shared" si="145"/>
        <v>103.76777251184834</v>
      </c>
      <c r="AG175" s="132" t="s">
        <v>55</v>
      </c>
      <c r="AH175" s="132">
        <f>SUBTOTAL(9,H175:W175)-D175</f>
        <v>0</v>
      </c>
      <c r="AI175" s="132"/>
      <c r="AJ175" s="25">
        <f t="shared" ref="AJ175:BN175" si="194">IF(AND(AJ$7&gt;=$E175,AJ$7&lt;=$F175),1,0)</f>
        <v>1</v>
      </c>
      <c r="AK175" s="25">
        <f t="shared" si="194"/>
        <v>1</v>
      </c>
      <c r="AL175" s="25">
        <f t="shared" si="194"/>
        <v>1</v>
      </c>
      <c r="AM175" s="25">
        <f t="shared" si="194"/>
        <v>1</v>
      </c>
      <c r="AN175" s="25">
        <f t="shared" si="194"/>
        <v>1</v>
      </c>
      <c r="AO175" s="25">
        <f t="shared" si="194"/>
        <v>1</v>
      </c>
      <c r="AP175" s="25">
        <f t="shared" si="194"/>
        <v>1</v>
      </c>
      <c r="AQ175" s="25">
        <f t="shared" si="194"/>
        <v>1</v>
      </c>
      <c r="AR175" s="25">
        <f t="shared" si="194"/>
        <v>1</v>
      </c>
      <c r="AS175" s="25">
        <f t="shared" si="194"/>
        <v>1</v>
      </c>
      <c r="AT175" s="25">
        <f t="shared" si="194"/>
        <v>1</v>
      </c>
      <c r="AU175" s="25">
        <f t="shared" si="194"/>
        <v>1</v>
      </c>
      <c r="AV175" s="25">
        <f t="shared" si="194"/>
        <v>1</v>
      </c>
      <c r="AW175" s="25">
        <f t="shared" si="194"/>
        <v>1</v>
      </c>
      <c r="AX175" s="25">
        <f t="shared" si="194"/>
        <v>1</v>
      </c>
      <c r="AY175" s="25">
        <f t="shared" si="194"/>
        <v>1</v>
      </c>
      <c r="AZ175" s="25">
        <f t="shared" si="194"/>
        <v>1</v>
      </c>
      <c r="BA175" s="25">
        <f t="shared" si="194"/>
        <v>1</v>
      </c>
      <c r="BB175" s="25">
        <f t="shared" si="194"/>
        <v>1</v>
      </c>
      <c r="BC175" s="25">
        <f t="shared" si="194"/>
        <v>1</v>
      </c>
      <c r="BD175" s="25">
        <f t="shared" si="194"/>
        <v>1</v>
      </c>
      <c r="BE175" s="25">
        <f t="shared" si="194"/>
        <v>1</v>
      </c>
      <c r="BF175" s="25">
        <f t="shared" si="194"/>
        <v>1</v>
      </c>
      <c r="BG175" s="25">
        <f t="shared" si="194"/>
        <v>1</v>
      </c>
      <c r="BH175" s="25">
        <f t="shared" si="194"/>
        <v>1</v>
      </c>
      <c r="BI175" s="25">
        <f t="shared" si="194"/>
        <v>1</v>
      </c>
      <c r="BJ175" s="25">
        <f t="shared" si="194"/>
        <v>1</v>
      </c>
      <c r="BK175" s="25">
        <f t="shared" si="194"/>
        <v>1</v>
      </c>
      <c r="BL175" s="25">
        <f t="shared" si="194"/>
        <v>1</v>
      </c>
      <c r="BM175" s="25">
        <f t="shared" si="194"/>
        <v>1</v>
      </c>
      <c r="BN175" s="25">
        <f t="shared" si="194"/>
        <v>1</v>
      </c>
      <c r="BO175" s="8">
        <f t="shared" si="130"/>
        <v>7</v>
      </c>
      <c r="BP175" s="8">
        <f t="shared" si="131"/>
        <v>7</v>
      </c>
      <c r="BQ175" s="8">
        <f t="shared" si="132"/>
        <v>7</v>
      </c>
      <c r="BR175" s="8">
        <f t="shared" si="133"/>
        <v>10</v>
      </c>
      <c r="BS175" s="8">
        <f t="shared" si="134"/>
        <v>31</v>
      </c>
      <c r="BT175" s="10"/>
      <c r="BU175" s="8"/>
    </row>
    <row r="176" spans="1:73" ht="16.5" customHeight="1" thickBot="1">
      <c r="A176" s="201"/>
      <c r="B176" s="203"/>
      <c r="C176" s="199"/>
      <c r="D176" s="205"/>
      <c r="E176" s="209"/>
      <c r="F176" s="207"/>
      <c r="G176" s="32"/>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60" t="e">
        <f>VLOOKUP(A175,#REF!,3,FALSE)</f>
        <v>#REF!</v>
      </c>
      <c r="AD176" s="161"/>
      <c r="AE176" s="155"/>
      <c r="AF176" s="164"/>
      <c r="AG176" s="132" t="s">
        <v>54</v>
      </c>
      <c r="AH176" s="132"/>
      <c r="AI176" s="132"/>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P176" s="8"/>
      <c r="BQ176" s="8"/>
      <c r="BR176" s="8"/>
      <c r="BS176" s="8"/>
      <c r="BT176" s="8"/>
      <c r="BU176" s="8"/>
    </row>
    <row r="177" spans="1:73" ht="16.5" thickTop="1">
      <c r="A177" s="200" t="s">
        <v>132</v>
      </c>
      <c r="B177" s="202" t="s">
        <v>22</v>
      </c>
      <c r="C177" s="198">
        <v>0.97</v>
      </c>
      <c r="D177" s="204">
        <v>6926.8500000000058</v>
      </c>
      <c r="E177" s="208">
        <v>40744</v>
      </c>
      <c r="F177" s="206">
        <v>40862</v>
      </c>
      <c r="G177" s="32">
        <f>(F177-E177)+1</f>
        <v>119</v>
      </c>
      <c r="H177" s="155">
        <f t="shared" ref="H177:W177" si="195">(IF(MAX(MIN(DATE(YEAR(H$7),MONTH(H$7)+1,0),$F177)-MAX(DATE(YEAR(H$7),MONTH(H$7),1),$E177)+1,0)=0,"0",MAX(MIN(DATE(YEAR(H$7),MONTH(H$7)+1,0),$F177)-MAX(DATE(YEAR(H$7),MONTH(H$7),1),$E177)+1,0))/$G177)*$D177</f>
        <v>0</v>
      </c>
      <c r="I177" s="155">
        <f t="shared" si="195"/>
        <v>0</v>
      </c>
      <c r="J177" s="155">
        <f t="shared" si="195"/>
        <v>0</v>
      </c>
      <c r="K177" s="155">
        <f t="shared" si="195"/>
        <v>0</v>
      </c>
      <c r="L177" s="155">
        <f t="shared" si="195"/>
        <v>0</v>
      </c>
      <c r="M177" s="155">
        <f t="shared" si="195"/>
        <v>698.50588235294174</v>
      </c>
      <c r="N177" s="155">
        <f t="shared" si="195"/>
        <v>1804.4735294117663</v>
      </c>
      <c r="O177" s="155">
        <f t="shared" si="195"/>
        <v>1746.2647058823543</v>
      </c>
      <c r="P177" s="155">
        <f t="shared" si="195"/>
        <v>1804.4735294117663</v>
      </c>
      <c r="Q177" s="155">
        <f t="shared" si="195"/>
        <v>873.13235294117715</v>
      </c>
      <c r="R177" s="155">
        <f t="shared" si="195"/>
        <v>0</v>
      </c>
      <c r="S177" s="155">
        <f t="shared" si="195"/>
        <v>0</v>
      </c>
      <c r="T177" s="155">
        <f t="shared" si="195"/>
        <v>0</v>
      </c>
      <c r="U177" s="155">
        <f t="shared" si="195"/>
        <v>0</v>
      </c>
      <c r="V177" s="155">
        <f t="shared" si="195"/>
        <v>0</v>
      </c>
      <c r="W177" s="155">
        <f t="shared" si="195"/>
        <v>0</v>
      </c>
      <c r="X177" s="155"/>
      <c r="Y177" s="155">
        <v>1.32</v>
      </c>
      <c r="Z177" s="155" t="e">
        <f>Z160+14</f>
        <v>#REF!</v>
      </c>
      <c r="AA177" s="155">
        <f>SUM(K177:W177)-G177</f>
        <v>6807.8500000000058</v>
      </c>
      <c r="AB177" s="155"/>
      <c r="AC177" s="160">
        <f t="shared" si="142"/>
        <v>0</v>
      </c>
      <c r="AD177" s="161">
        <f t="shared" si="143"/>
        <v>0</v>
      </c>
      <c r="AE177" s="155">
        <f t="shared" si="144"/>
        <v>0</v>
      </c>
      <c r="AF177" s="164">
        <f t="shared" si="145"/>
        <v>0</v>
      </c>
      <c r="AG177" s="132" t="s">
        <v>55</v>
      </c>
      <c r="AH177" s="132">
        <f>SUBTOTAL(9,H177:W177)-D177</f>
        <v>0</v>
      </c>
      <c r="AI177" s="132"/>
      <c r="AJ177" s="25">
        <f t="shared" ref="AJ177:BN177" si="196">IF(AND(AJ$7&gt;=$E177,AJ$7&lt;=$F177),1,0)</f>
        <v>0</v>
      </c>
      <c r="AK177" s="25">
        <f t="shared" si="196"/>
        <v>0</v>
      </c>
      <c r="AL177" s="25">
        <f t="shared" si="196"/>
        <v>0</v>
      </c>
      <c r="AM177" s="25">
        <f t="shared" si="196"/>
        <v>0</v>
      </c>
      <c r="AN177" s="25">
        <f t="shared" si="196"/>
        <v>0</v>
      </c>
      <c r="AO177" s="25">
        <f t="shared" si="196"/>
        <v>0</v>
      </c>
      <c r="AP177" s="25">
        <f t="shared" si="196"/>
        <v>0</v>
      </c>
      <c r="AQ177" s="25">
        <f t="shared" si="196"/>
        <v>0</v>
      </c>
      <c r="AR177" s="25">
        <f t="shared" si="196"/>
        <v>0</v>
      </c>
      <c r="AS177" s="25">
        <f t="shared" si="196"/>
        <v>0</v>
      </c>
      <c r="AT177" s="25">
        <f t="shared" si="196"/>
        <v>0</v>
      </c>
      <c r="AU177" s="25">
        <f t="shared" si="196"/>
        <v>0</v>
      </c>
      <c r="AV177" s="25">
        <f t="shared" si="196"/>
        <v>0</v>
      </c>
      <c r="AW177" s="25">
        <f t="shared" si="196"/>
        <v>0</v>
      </c>
      <c r="AX177" s="25">
        <f t="shared" si="196"/>
        <v>0</v>
      </c>
      <c r="AY177" s="25">
        <f t="shared" si="196"/>
        <v>0</v>
      </c>
      <c r="AZ177" s="25">
        <f t="shared" si="196"/>
        <v>0</v>
      </c>
      <c r="BA177" s="25">
        <f t="shared" si="196"/>
        <v>0</v>
      </c>
      <c r="BB177" s="25">
        <f t="shared" si="196"/>
        <v>0</v>
      </c>
      <c r="BC177" s="25">
        <f t="shared" si="196"/>
        <v>0</v>
      </c>
      <c r="BD177" s="25">
        <f t="shared" si="196"/>
        <v>0</v>
      </c>
      <c r="BE177" s="25">
        <f t="shared" si="196"/>
        <v>0</v>
      </c>
      <c r="BF177" s="25">
        <f t="shared" si="196"/>
        <v>0</v>
      </c>
      <c r="BG177" s="25">
        <f t="shared" si="196"/>
        <v>0</v>
      </c>
      <c r="BH177" s="25">
        <f t="shared" si="196"/>
        <v>0</v>
      </c>
      <c r="BI177" s="25">
        <f t="shared" si="196"/>
        <v>0</v>
      </c>
      <c r="BJ177" s="25">
        <f t="shared" si="196"/>
        <v>0</v>
      </c>
      <c r="BK177" s="25">
        <f t="shared" si="196"/>
        <v>0</v>
      </c>
      <c r="BL177" s="25">
        <f t="shared" si="196"/>
        <v>0</v>
      </c>
      <c r="BM177" s="25">
        <f t="shared" si="196"/>
        <v>0</v>
      </c>
      <c r="BN177" s="25">
        <f t="shared" si="196"/>
        <v>0</v>
      </c>
      <c r="BO177" s="8">
        <f t="shared" si="130"/>
        <v>0</v>
      </c>
      <c r="BP177" s="8">
        <f t="shared" si="131"/>
        <v>0</v>
      </c>
      <c r="BQ177" s="8">
        <f t="shared" si="132"/>
        <v>0</v>
      </c>
      <c r="BR177" s="8">
        <f t="shared" si="133"/>
        <v>0</v>
      </c>
      <c r="BS177" s="8">
        <f t="shared" si="134"/>
        <v>0</v>
      </c>
      <c r="BT177" s="10"/>
      <c r="BU177" s="10"/>
    </row>
    <row r="178" spans="1:73" ht="16.5" customHeight="1" thickBot="1">
      <c r="A178" s="201"/>
      <c r="B178" s="203"/>
      <c r="C178" s="199"/>
      <c r="D178" s="205"/>
      <c r="E178" s="209"/>
      <c r="F178" s="207"/>
      <c r="G178" s="32"/>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60" t="e">
        <f>VLOOKUP(A177,#REF!,3,FALSE)</f>
        <v>#REF!</v>
      </c>
      <c r="AD178" s="161"/>
      <c r="AE178" s="155"/>
      <c r="AF178" s="164"/>
      <c r="AG178" s="132" t="s">
        <v>54</v>
      </c>
      <c r="AH178" s="132"/>
      <c r="AI178" s="132"/>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P178" s="8"/>
      <c r="BQ178" s="8"/>
      <c r="BR178" s="8"/>
      <c r="BS178" s="8"/>
      <c r="BT178" s="10"/>
      <c r="BU178" s="10"/>
    </row>
    <row r="179" spans="1:73" ht="16.5" thickTop="1">
      <c r="A179" s="200" t="s">
        <v>133</v>
      </c>
      <c r="B179" s="202" t="s">
        <v>24</v>
      </c>
      <c r="C179" s="198">
        <v>0</v>
      </c>
      <c r="D179" s="204">
        <v>59261</v>
      </c>
      <c r="E179" s="208">
        <v>40787</v>
      </c>
      <c r="F179" s="206">
        <v>40846</v>
      </c>
      <c r="G179" s="32">
        <f>(F179-E179)+1</f>
        <v>60</v>
      </c>
      <c r="H179" s="155">
        <f t="shared" ref="H179:W179" si="197">(IF(MAX(MIN(DATE(YEAR(H$7),MONTH(H$7)+1,0),$F179)-MAX(DATE(YEAR(H$7),MONTH(H$7),1),$E179)+1,0)=0,"0",MAX(MIN(DATE(YEAR(H$7),MONTH(H$7)+1,0),$F179)-MAX(DATE(YEAR(H$7),MONTH(H$7),1),$E179)+1,0))/$G179)*$D179</f>
        <v>0</v>
      </c>
      <c r="I179" s="155">
        <f t="shared" si="197"/>
        <v>0</v>
      </c>
      <c r="J179" s="155">
        <f t="shared" si="197"/>
        <v>0</v>
      </c>
      <c r="K179" s="155">
        <f t="shared" si="197"/>
        <v>0</v>
      </c>
      <c r="L179" s="155">
        <f t="shared" si="197"/>
        <v>0</v>
      </c>
      <c r="M179" s="155">
        <f t="shared" si="197"/>
        <v>0</v>
      </c>
      <c r="N179" s="155">
        <f t="shared" si="197"/>
        <v>0</v>
      </c>
      <c r="O179" s="155">
        <f t="shared" si="197"/>
        <v>29630.5</v>
      </c>
      <c r="P179" s="155">
        <f t="shared" si="197"/>
        <v>29630.5</v>
      </c>
      <c r="Q179" s="155">
        <f t="shared" si="197"/>
        <v>0</v>
      </c>
      <c r="R179" s="155">
        <f t="shared" si="197"/>
        <v>0</v>
      </c>
      <c r="S179" s="155">
        <f t="shared" si="197"/>
        <v>0</v>
      </c>
      <c r="T179" s="155">
        <f t="shared" si="197"/>
        <v>0</v>
      </c>
      <c r="U179" s="155">
        <f t="shared" si="197"/>
        <v>0</v>
      </c>
      <c r="V179" s="155">
        <f t="shared" si="197"/>
        <v>0</v>
      </c>
      <c r="W179" s="155">
        <f t="shared" si="197"/>
        <v>0</v>
      </c>
      <c r="X179" s="155"/>
      <c r="Y179" s="155">
        <v>1.27</v>
      </c>
      <c r="Z179" s="155" t="e">
        <f>Z161+14</f>
        <v>#REF!</v>
      </c>
      <c r="AA179" s="155">
        <f>SUM(K179:W179)-G179</f>
        <v>59201</v>
      </c>
      <c r="AB179" s="155"/>
      <c r="AC179" s="160">
        <f t="shared" si="142"/>
        <v>0</v>
      </c>
      <c r="AD179" s="161">
        <f t="shared" si="143"/>
        <v>0</v>
      </c>
      <c r="AE179" s="155">
        <f t="shared" si="144"/>
        <v>0</v>
      </c>
      <c r="AF179" s="164">
        <f t="shared" si="145"/>
        <v>0</v>
      </c>
      <c r="AG179" s="132" t="s">
        <v>55</v>
      </c>
      <c r="AH179" s="132">
        <f>SUBTOTAL(9,H179:W179)-D179</f>
        <v>0</v>
      </c>
      <c r="AI179" s="132"/>
      <c r="AJ179" s="25">
        <f t="shared" ref="AJ179:BN179" si="198">IF(AND(AJ$7&gt;=$E179,AJ$7&lt;=$F179),1,0)</f>
        <v>0</v>
      </c>
      <c r="AK179" s="25">
        <f t="shared" si="198"/>
        <v>0</v>
      </c>
      <c r="AL179" s="25">
        <f t="shared" si="198"/>
        <v>0</v>
      </c>
      <c r="AM179" s="25">
        <f t="shared" si="198"/>
        <v>0</v>
      </c>
      <c r="AN179" s="25">
        <f t="shared" si="198"/>
        <v>0</v>
      </c>
      <c r="AO179" s="25">
        <f t="shared" si="198"/>
        <v>0</v>
      </c>
      <c r="AP179" s="25">
        <f t="shared" si="198"/>
        <v>0</v>
      </c>
      <c r="AQ179" s="25">
        <f t="shared" si="198"/>
        <v>0</v>
      </c>
      <c r="AR179" s="25">
        <f t="shared" si="198"/>
        <v>0</v>
      </c>
      <c r="AS179" s="25">
        <f t="shared" si="198"/>
        <v>0</v>
      </c>
      <c r="AT179" s="25">
        <f t="shared" si="198"/>
        <v>0</v>
      </c>
      <c r="AU179" s="25">
        <f t="shared" si="198"/>
        <v>0</v>
      </c>
      <c r="AV179" s="25">
        <f t="shared" si="198"/>
        <v>0</v>
      </c>
      <c r="AW179" s="25">
        <f t="shared" si="198"/>
        <v>0</v>
      </c>
      <c r="AX179" s="25">
        <f t="shared" si="198"/>
        <v>0</v>
      </c>
      <c r="AY179" s="25">
        <f t="shared" si="198"/>
        <v>0</v>
      </c>
      <c r="AZ179" s="25">
        <f t="shared" si="198"/>
        <v>0</v>
      </c>
      <c r="BA179" s="25">
        <f t="shared" si="198"/>
        <v>0</v>
      </c>
      <c r="BB179" s="25">
        <f t="shared" si="198"/>
        <v>0</v>
      </c>
      <c r="BC179" s="25">
        <f t="shared" si="198"/>
        <v>0</v>
      </c>
      <c r="BD179" s="25">
        <f t="shared" si="198"/>
        <v>0</v>
      </c>
      <c r="BE179" s="25">
        <f t="shared" si="198"/>
        <v>0</v>
      </c>
      <c r="BF179" s="25">
        <f t="shared" si="198"/>
        <v>0</v>
      </c>
      <c r="BG179" s="25">
        <f t="shared" si="198"/>
        <v>0</v>
      </c>
      <c r="BH179" s="25">
        <f t="shared" si="198"/>
        <v>0</v>
      </c>
      <c r="BI179" s="25">
        <f t="shared" si="198"/>
        <v>0</v>
      </c>
      <c r="BJ179" s="25">
        <f t="shared" si="198"/>
        <v>0</v>
      </c>
      <c r="BK179" s="25">
        <f t="shared" si="198"/>
        <v>0</v>
      </c>
      <c r="BL179" s="25">
        <f t="shared" si="198"/>
        <v>0</v>
      </c>
      <c r="BM179" s="25">
        <f t="shared" si="198"/>
        <v>0</v>
      </c>
      <c r="BN179" s="25">
        <f t="shared" si="198"/>
        <v>0</v>
      </c>
      <c r="BO179" s="8">
        <f t="shared" si="130"/>
        <v>0</v>
      </c>
      <c r="BP179" s="8">
        <f t="shared" si="131"/>
        <v>0</v>
      </c>
      <c r="BQ179" s="8">
        <f t="shared" si="132"/>
        <v>0</v>
      </c>
      <c r="BR179" s="8">
        <f t="shared" si="133"/>
        <v>0</v>
      </c>
      <c r="BS179" s="8">
        <f t="shared" si="134"/>
        <v>0</v>
      </c>
      <c r="BT179" s="10"/>
      <c r="BU179" s="8"/>
    </row>
    <row r="180" spans="1:73" ht="16.5" customHeight="1" thickBot="1">
      <c r="A180" s="201"/>
      <c r="B180" s="203"/>
      <c r="C180" s="199"/>
      <c r="D180" s="205"/>
      <c r="E180" s="209"/>
      <c r="F180" s="207"/>
      <c r="G180" s="32"/>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60" t="e">
        <f>VLOOKUP(A179,#REF!,3,FALSE)</f>
        <v>#REF!</v>
      </c>
      <c r="AD180" s="161"/>
      <c r="AE180" s="155"/>
      <c r="AF180" s="164"/>
      <c r="AG180" s="132" t="s">
        <v>54</v>
      </c>
      <c r="AH180" s="132"/>
      <c r="AI180" s="132"/>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P180" s="8"/>
      <c r="BQ180" s="8"/>
      <c r="BR180" s="8"/>
      <c r="BS180" s="8"/>
      <c r="BT180" s="8"/>
      <c r="BU180" s="8"/>
    </row>
    <row r="181" spans="1:73" ht="16.5" thickTop="1">
      <c r="A181" s="200" t="s">
        <v>135</v>
      </c>
      <c r="B181" s="202" t="s">
        <v>25</v>
      </c>
      <c r="C181" s="198">
        <v>0</v>
      </c>
      <c r="D181" s="204">
        <v>34315</v>
      </c>
      <c r="E181" s="208">
        <v>40633</v>
      </c>
      <c r="F181" s="206">
        <v>40907</v>
      </c>
      <c r="G181" s="32">
        <f>(F181-E181)+1</f>
        <v>275</v>
      </c>
      <c r="H181" s="155">
        <f t="shared" ref="H181:W181" si="199">(IF(MAX(MIN(DATE(YEAR(H$7),MONTH(H$7)+1,0),$F181)-MAX(DATE(YEAR(H$7),MONTH(H$7),1),$E181)+1,0)=0,"0",MAX(MIN(DATE(YEAR(H$7),MONTH(H$7)+1,0),$F181)-MAX(DATE(YEAR(H$7),MONTH(H$7),1),$E181)+1,0))/$G181)*$D181</f>
        <v>0</v>
      </c>
      <c r="I181" s="155">
        <f t="shared" si="199"/>
        <v>124.78181818181818</v>
      </c>
      <c r="J181" s="155">
        <f t="shared" si="199"/>
        <v>3743.4545454545455</v>
      </c>
      <c r="K181" s="155">
        <f t="shared" si="199"/>
        <v>3868.2363636363639</v>
      </c>
      <c r="L181" s="155">
        <f t="shared" si="199"/>
        <v>3743.4545454545455</v>
      </c>
      <c r="M181" s="155">
        <f t="shared" si="199"/>
        <v>3868.2363636363639</v>
      </c>
      <c r="N181" s="155">
        <f t="shared" si="199"/>
        <v>3868.2363636363639</v>
      </c>
      <c r="O181" s="155">
        <f t="shared" si="199"/>
        <v>3743.4545454545455</v>
      </c>
      <c r="P181" s="155">
        <f t="shared" si="199"/>
        <v>3868.2363636363639</v>
      </c>
      <c r="Q181" s="155">
        <f t="shared" si="199"/>
        <v>3743.4545454545455</v>
      </c>
      <c r="R181" s="155">
        <f t="shared" si="199"/>
        <v>3743.4545454545455</v>
      </c>
      <c r="S181" s="155">
        <f t="shared" si="199"/>
        <v>0</v>
      </c>
      <c r="T181" s="155">
        <f t="shared" si="199"/>
        <v>0</v>
      </c>
      <c r="U181" s="155">
        <f t="shared" si="199"/>
        <v>0</v>
      </c>
      <c r="V181" s="155">
        <f t="shared" si="199"/>
        <v>0</v>
      </c>
      <c r="W181" s="155">
        <f t="shared" si="199"/>
        <v>0</v>
      </c>
      <c r="X181" s="155"/>
      <c r="Y181" s="155">
        <v>1.28</v>
      </c>
      <c r="Z181" s="155" t="e">
        <f>#REF!+14</f>
        <v>#REF!</v>
      </c>
      <c r="AA181" s="155">
        <f>SUM(K181:W181)-G181</f>
        <v>30171.763636363634</v>
      </c>
      <c r="AB181" s="155"/>
      <c r="AC181" s="160">
        <f t="shared" si="142"/>
        <v>873.4727272727273</v>
      </c>
      <c r="AD181" s="161">
        <f t="shared" si="143"/>
        <v>873.4727272727273</v>
      </c>
      <c r="AE181" s="155">
        <f t="shared" si="144"/>
        <v>873.4727272727273</v>
      </c>
      <c r="AF181" s="164">
        <f t="shared" si="145"/>
        <v>1247.8181818181818</v>
      </c>
      <c r="AG181" s="132" t="s">
        <v>55</v>
      </c>
      <c r="AH181" s="132">
        <f>SUBTOTAL(9,H181:W181)-D181</f>
        <v>0</v>
      </c>
      <c r="AI181" s="132"/>
      <c r="AJ181" s="25">
        <f t="shared" ref="AJ181:BN181" si="200">IF(AND(AJ$7&gt;=$E181,AJ$7&lt;=$F181),1,0)</f>
        <v>1</v>
      </c>
      <c r="AK181" s="25">
        <f t="shared" si="200"/>
        <v>1</v>
      </c>
      <c r="AL181" s="25">
        <f t="shared" si="200"/>
        <v>1</v>
      </c>
      <c r="AM181" s="25">
        <f t="shared" si="200"/>
        <v>1</v>
      </c>
      <c r="AN181" s="25">
        <f t="shared" si="200"/>
        <v>1</v>
      </c>
      <c r="AO181" s="25">
        <f t="shared" si="200"/>
        <v>1</v>
      </c>
      <c r="AP181" s="25">
        <f t="shared" si="200"/>
        <v>1</v>
      </c>
      <c r="AQ181" s="25">
        <f t="shared" si="200"/>
        <v>1</v>
      </c>
      <c r="AR181" s="25">
        <f t="shared" si="200"/>
        <v>1</v>
      </c>
      <c r="AS181" s="25">
        <f t="shared" si="200"/>
        <v>1</v>
      </c>
      <c r="AT181" s="25">
        <f t="shared" si="200"/>
        <v>1</v>
      </c>
      <c r="AU181" s="25">
        <f t="shared" si="200"/>
        <v>1</v>
      </c>
      <c r="AV181" s="25">
        <f t="shared" si="200"/>
        <v>1</v>
      </c>
      <c r="AW181" s="25">
        <f t="shared" si="200"/>
        <v>1</v>
      </c>
      <c r="AX181" s="25">
        <f t="shared" si="200"/>
        <v>1</v>
      </c>
      <c r="AY181" s="25">
        <f t="shared" si="200"/>
        <v>1</v>
      </c>
      <c r="AZ181" s="25">
        <f t="shared" si="200"/>
        <v>1</v>
      </c>
      <c r="BA181" s="25">
        <f t="shared" si="200"/>
        <v>1</v>
      </c>
      <c r="BB181" s="25">
        <f t="shared" si="200"/>
        <v>1</v>
      </c>
      <c r="BC181" s="25">
        <f t="shared" si="200"/>
        <v>1</v>
      </c>
      <c r="BD181" s="25">
        <f t="shared" si="200"/>
        <v>1</v>
      </c>
      <c r="BE181" s="25">
        <f t="shared" si="200"/>
        <v>1</v>
      </c>
      <c r="BF181" s="25">
        <f t="shared" si="200"/>
        <v>1</v>
      </c>
      <c r="BG181" s="25">
        <f t="shared" si="200"/>
        <v>1</v>
      </c>
      <c r="BH181" s="25">
        <f t="shared" si="200"/>
        <v>1</v>
      </c>
      <c r="BI181" s="25">
        <f t="shared" si="200"/>
        <v>1</v>
      </c>
      <c r="BJ181" s="25">
        <f t="shared" si="200"/>
        <v>1</v>
      </c>
      <c r="BK181" s="25">
        <f t="shared" si="200"/>
        <v>1</v>
      </c>
      <c r="BL181" s="25">
        <f t="shared" si="200"/>
        <v>1</v>
      </c>
      <c r="BM181" s="25">
        <f t="shared" si="200"/>
        <v>1</v>
      </c>
      <c r="BN181" s="25">
        <f t="shared" si="200"/>
        <v>1</v>
      </c>
      <c r="BO181" s="8">
        <f t="shared" si="130"/>
        <v>7</v>
      </c>
      <c r="BP181" s="8">
        <f t="shared" si="131"/>
        <v>7</v>
      </c>
      <c r="BQ181" s="8">
        <f t="shared" si="132"/>
        <v>7</v>
      </c>
      <c r="BR181" s="8">
        <f t="shared" si="133"/>
        <v>10</v>
      </c>
      <c r="BS181" s="8">
        <f t="shared" si="134"/>
        <v>31</v>
      </c>
      <c r="BT181" s="10"/>
      <c r="BU181" s="10"/>
    </row>
    <row r="182" spans="1:73" ht="15.75" customHeight="1">
      <c r="A182" s="201"/>
      <c r="B182" s="203"/>
      <c r="C182" s="199"/>
      <c r="D182" s="205"/>
      <c r="E182" s="209"/>
      <c r="F182" s="207"/>
      <c r="G182" s="32"/>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60" t="e">
        <f>VLOOKUP(A181,#REF!,3,FALSE)</f>
        <v>#REF!</v>
      </c>
      <c r="AD182" s="161"/>
      <c r="AE182" s="155"/>
      <c r="AF182" s="164"/>
      <c r="AG182" s="132" t="s">
        <v>54</v>
      </c>
      <c r="AH182" s="132"/>
      <c r="AI182" s="132"/>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P182" s="8"/>
      <c r="BQ182" s="8"/>
      <c r="BR182" s="8"/>
      <c r="BS182" s="8"/>
      <c r="BT182" s="10"/>
      <c r="BU182" s="10"/>
    </row>
    <row r="183" spans="1:73" ht="22.5">
      <c r="A183" s="57" t="s">
        <v>40</v>
      </c>
      <c r="B183" s="58"/>
      <c r="C183" s="59"/>
      <c r="D183" s="60"/>
      <c r="E183" s="61"/>
      <c r="F183" s="62"/>
      <c r="G183" s="32">
        <f>(F183-E183)+1</f>
        <v>1</v>
      </c>
      <c r="H183" s="155">
        <f t="shared" ref="H183:W185" si="201">(IF(MAX(MIN(DATE(YEAR(H$7),MONTH(H$7)+1,0),$F183)-MAX(DATE(YEAR(H$7),MONTH(H$7),1),$E183)+1,0)=0,"0",MAX(MIN(DATE(YEAR(H$7),MONTH(H$7)+1,0),$F183)-MAX(DATE(YEAR(H$7),MONTH(H$7),1),$E183)+1,0))/$G183)*$D183</f>
        <v>0</v>
      </c>
      <c r="I183" s="155">
        <f t="shared" si="201"/>
        <v>0</v>
      </c>
      <c r="J183" s="155">
        <f t="shared" si="201"/>
        <v>0</v>
      </c>
      <c r="K183" s="155">
        <f t="shared" si="201"/>
        <v>0</v>
      </c>
      <c r="L183" s="155">
        <f t="shared" si="201"/>
        <v>0</v>
      </c>
      <c r="M183" s="155">
        <f t="shared" si="201"/>
        <v>0</v>
      </c>
      <c r="N183" s="155">
        <f t="shared" si="201"/>
        <v>0</v>
      </c>
      <c r="O183" s="155">
        <f t="shared" si="201"/>
        <v>0</v>
      </c>
      <c r="P183" s="155">
        <f t="shared" si="201"/>
        <v>0</v>
      </c>
      <c r="Q183" s="155">
        <f t="shared" si="201"/>
        <v>0</v>
      </c>
      <c r="R183" s="155">
        <f t="shared" si="201"/>
        <v>0</v>
      </c>
      <c r="S183" s="155">
        <f t="shared" si="201"/>
        <v>0</v>
      </c>
      <c r="T183" s="155">
        <f t="shared" si="201"/>
        <v>0</v>
      </c>
      <c r="U183" s="155">
        <f t="shared" si="201"/>
        <v>0</v>
      </c>
      <c r="V183" s="155">
        <f t="shared" si="201"/>
        <v>0</v>
      </c>
      <c r="W183" s="155">
        <f t="shared" si="201"/>
        <v>0</v>
      </c>
      <c r="X183" s="155"/>
      <c r="Y183" s="155">
        <v>1.29</v>
      </c>
      <c r="Z183" s="155" t="e">
        <f>Z162+14</f>
        <v>#REF!</v>
      </c>
      <c r="AA183" s="155">
        <f>SUM(K183:W183)-G183</f>
        <v>-1</v>
      </c>
      <c r="AB183" s="155"/>
      <c r="AC183" s="160">
        <f t="shared" si="142"/>
        <v>0</v>
      </c>
      <c r="AD183" s="161">
        <f t="shared" si="143"/>
        <v>0</v>
      </c>
      <c r="AE183" s="155">
        <f t="shared" si="144"/>
        <v>0</v>
      </c>
      <c r="AF183" s="164">
        <f t="shared" si="145"/>
        <v>0</v>
      </c>
      <c r="AG183" s="132"/>
      <c r="AH183" s="132"/>
      <c r="AI183" s="132"/>
      <c r="AJ183" s="25">
        <f t="shared" ref="AJ183:AS185" si="202">IF(AND(AJ$7&gt;=$E183,AJ$7&lt;=$F183),1,0)</f>
        <v>0</v>
      </c>
      <c r="AK183" s="25">
        <f t="shared" si="202"/>
        <v>0</v>
      </c>
      <c r="AL183" s="25">
        <f t="shared" si="202"/>
        <v>0</v>
      </c>
      <c r="AM183" s="25">
        <f t="shared" si="202"/>
        <v>0</v>
      </c>
      <c r="AN183" s="25">
        <f t="shared" si="202"/>
        <v>0</v>
      </c>
      <c r="AO183" s="25">
        <f t="shared" si="202"/>
        <v>0</v>
      </c>
      <c r="AP183" s="25">
        <f t="shared" si="202"/>
        <v>0</v>
      </c>
      <c r="AQ183" s="25">
        <f t="shared" si="202"/>
        <v>0</v>
      </c>
      <c r="AR183" s="25">
        <f t="shared" si="202"/>
        <v>0</v>
      </c>
      <c r="AS183" s="25">
        <f t="shared" si="202"/>
        <v>0</v>
      </c>
      <c r="AT183" s="25">
        <f t="shared" ref="AT183:BC185" si="203">IF(AND(AT$7&gt;=$E183,AT$7&lt;=$F183),1,0)</f>
        <v>0</v>
      </c>
      <c r="AU183" s="25">
        <f t="shared" si="203"/>
        <v>0</v>
      </c>
      <c r="AV183" s="25">
        <f t="shared" si="203"/>
        <v>0</v>
      </c>
      <c r="AW183" s="25">
        <f t="shared" si="203"/>
        <v>0</v>
      </c>
      <c r="AX183" s="25">
        <f t="shared" si="203"/>
        <v>0</v>
      </c>
      <c r="AY183" s="25">
        <f t="shared" si="203"/>
        <v>0</v>
      </c>
      <c r="AZ183" s="25">
        <f t="shared" si="203"/>
        <v>0</v>
      </c>
      <c r="BA183" s="25">
        <f t="shared" si="203"/>
        <v>0</v>
      </c>
      <c r="BB183" s="25">
        <f t="shared" si="203"/>
        <v>0</v>
      </c>
      <c r="BC183" s="25">
        <f t="shared" si="203"/>
        <v>0</v>
      </c>
      <c r="BD183" s="25">
        <f t="shared" ref="BD183:BN185" si="204">IF(AND(BD$7&gt;=$E183,BD$7&lt;=$F183),1,0)</f>
        <v>0</v>
      </c>
      <c r="BE183" s="25">
        <f t="shared" si="204"/>
        <v>0</v>
      </c>
      <c r="BF183" s="25">
        <f t="shared" si="204"/>
        <v>0</v>
      </c>
      <c r="BG183" s="25">
        <f t="shared" si="204"/>
        <v>0</v>
      </c>
      <c r="BH183" s="25">
        <f t="shared" si="204"/>
        <v>0</v>
      </c>
      <c r="BI183" s="25">
        <f t="shared" si="204"/>
        <v>0</v>
      </c>
      <c r="BJ183" s="25">
        <f t="shared" si="204"/>
        <v>0</v>
      </c>
      <c r="BK183" s="25">
        <f t="shared" si="204"/>
        <v>0</v>
      </c>
      <c r="BL183" s="25">
        <f t="shared" si="204"/>
        <v>0</v>
      </c>
      <c r="BM183" s="25">
        <f t="shared" si="204"/>
        <v>0</v>
      </c>
      <c r="BN183" s="25">
        <f t="shared" si="204"/>
        <v>0</v>
      </c>
      <c r="BO183" s="8">
        <f t="shared" si="130"/>
        <v>0</v>
      </c>
      <c r="BP183" s="8">
        <f t="shared" si="131"/>
        <v>0</v>
      </c>
      <c r="BQ183" s="8">
        <f t="shared" si="132"/>
        <v>0</v>
      </c>
      <c r="BR183" s="8">
        <f t="shared" si="133"/>
        <v>0</v>
      </c>
      <c r="BS183" s="8">
        <f t="shared" si="134"/>
        <v>0</v>
      </c>
      <c r="BT183" s="10"/>
      <c r="BU183" s="8"/>
    </row>
    <row r="184" spans="1:73" ht="23.25" thickBot="1">
      <c r="A184" s="44" t="s">
        <v>15</v>
      </c>
      <c r="B184" s="45"/>
      <c r="C184" s="46"/>
      <c r="D184" s="47"/>
      <c r="E184" s="48"/>
      <c r="F184" s="49"/>
      <c r="G184" s="32">
        <f>(F184-E184)+1</f>
        <v>1</v>
      </c>
      <c r="H184" s="155">
        <f t="shared" si="201"/>
        <v>0</v>
      </c>
      <c r="I184" s="155">
        <f t="shared" si="201"/>
        <v>0</v>
      </c>
      <c r="J184" s="155">
        <f t="shared" si="201"/>
        <v>0</v>
      </c>
      <c r="K184" s="155">
        <f t="shared" si="201"/>
        <v>0</v>
      </c>
      <c r="L184" s="155">
        <f t="shared" si="201"/>
        <v>0</v>
      </c>
      <c r="M184" s="155">
        <f t="shared" si="201"/>
        <v>0</v>
      </c>
      <c r="N184" s="155">
        <f t="shared" si="201"/>
        <v>0</v>
      </c>
      <c r="O184" s="155">
        <f t="shared" si="201"/>
        <v>0</v>
      </c>
      <c r="P184" s="155">
        <f t="shared" si="201"/>
        <v>0</v>
      </c>
      <c r="Q184" s="155">
        <f t="shared" si="201"/>
        <v>0</v>
      </c>
      <c r="R184" s="155">
        <f t="shared" si="201"/>
        <v>0</v>
      </c>
      <c r="S184" s="155">
        <f t="shared" si="201"/>
        <v>0</v>
      </c>
      <c r="T184" s="155">
        <f t="shared" si="201"/>
        <v>0</v>
      </c>
      <c r="U184" s="155">
        <f t="shared" si="201"/>
        <v>0</v>
      </c>
      <c r="V184" s="155">
        <f t="shared" si="201"/>
        <v>0</v>
      </c>
      <c r="W184" s="155">
        <f t="shared" si="201"/>
        <v>0</v>
      </c>
      <c r="X184" s="155"/>
      <c r="Y184" s="155">
        <v>1.33</v>
      </c>
      <c r="Z184" s="155" t="e">
        <f>Z164+14</f>
        <v>#REF!</v>
      </c>
      <c r="AA184" s="155">
        <f>SUM(K184:W184)-G184</f>
        <v>-1</v>
      </c>
      <c r="AB184" s="155"/>
      <c r="AC184" s="160">
        <f t="shared" si="142"/>
        <v>0</v>
      </c>
      <c r="AD184" s="161">
        <f t="shared" si="143"/>
        <v>0</v>
      </c>
      <c r="AE184" s="155">
        <f t="shared" si="144"/>
        <v>0</v>
      </c>
      <c r="AF184" s="164">
        <f t="shared" si="145"/>
        <v>0</v>
      </c>
      <c r="AG184" s="132"/>
      <c r="AH184" s="132"/>
      <c r="AI184" s="132"/>
      <c r="AJ184" s="25">
        <f t="shared" si="202"/>
        <v>0</v>
      </c>
      <c r="AK184" s="25">
        <f t="shared" si="202"/>
        <v>0</v>
      </c>
      <c r="AL184" s="25">
        <f t="shared" si="202"/>
        <v>0</v>
      </c>
      <c r="AM184" s="25">
        <f t="shared" si="202"/>
        <v>0</v>
      </c>
      <c r="AN184" s="25">
        <f t="shared" si="202"/>
        <v>0</v>
      </c>
      <c r="AO184" s="25">
        <f t="shared" si="202"/>
        <v>0</v>
      </c>
      <c r="AP184" s="25">
        <f t="shared" si="202"/>
        <v>0</v>
      </c>
      <c r="AQ184" s="25">
        <f t="shared" si="202"/>
        <v>0</v>
      </c>
      <c r="AR184" s="25">
        <f t="shared" si="202"/>
        <v>0</v>
      </c>
      <c r="AS184" s="25">
        <f t="shared" si="202"/>
        <v>0</v>
      </c>
      <c r="AT184" s="25">
        <f t="shared" si="203"/>
        <v>0</v>
      </c>
      <c r="AU184" s="25">
        <f t="shared" si="203"/>
        <v>0</v>
      </c>
      <c r="AV184" s="25">
        <f t="shared" si="203"/>
        <v>0</v>
      </c>
      <c r="AW184" s="25">
        <f t="shared" si="203"/>
        <v>0</v>
      </c>
      <c r="AX184" s="25">
        <f t="shared" si="203"/>
        <v>0</v>
      </c>
      <c r="AY184" s="25">
        <f t="shared" si="203"/>
        <v>0</v>
      </c>
      <c r="AZ184" s="25">
        <f t="shared" si="203"/>
        <v>0</v>
      </c>
      <c r="BA184" s="25">
        <f t="shared" si="203"/>
        <v>0</v>
      </c>
      <c r="BB184" s="25">
        <f t="shared" si="203"/>
        <v>0</v>
      </c>
      <c r="BC184" s="25">
        <f t="shared" si="203"/>
        <v>0</v>
      </c>
      <c r="BD184" s="25">
        <f t="shared" si="204"/>
        <v>0</v>
      </c>
      <c r="BE184" s="25">
        <f t="shared" si="204"/>
        <v>0</v>
      </c>
      <c r="BF184" s="25">
        <f t="shared" si="204"/>
        <v>0</v>
      </c>
      <c r="BG184" s="25">
        <f t="shared" si="204"/>
        <v>0</v>
      </c>
      <c r="BH184" s="25">
        <f t="shared" si="204"/>
        <v>0</v>
      </c>
      <c r="BI184" s="25">
        <f t="shared" si="204"/>
        <v>0</v>
      </c>
      <c r="BJ184" s="25">
        <f t="shared" si="204"/>
        <v>0</v>
      </c>
      <c r="BK184" s="25">
        <f t="shared" si="204"/>
        <v>0</v>
      </c>
      <c r="BL184" s="25">
        <f t="shared" si="204"/>
        <v>0</v>
      </c>
      <c r="BM184" s="25">
        <f t="shared" si="204"/>
        <v>0</v>
      </c>
      <c r="BN184" s="25">
        <f t="shared" si="204"/>
        <v>0</v>
      </c>
      <c r="BO184" s="8">
        <f t="shared" si="130"/>
        <v>0</v>
      </c>
      <c r="BP184" s="8">
        <f t="shared" si="131"/>
        <v>0</v>
      </c>
      <c r="BQ184" s="8">
        <f t="shared" si="132"/>
        <v>0</v>
      </c>
      <c r="BR184" s="8">
        <f t="shared" si="133"/>
        <v>0</v>
      </c>
      <c r="BS184" s="8">
        <f t="shared" si="134"/>
        <v>0</v>
      </c>
      <c r="BT184" s="10"/>
      <c r="BU184" s="10"/>
    </row>
    <row r="185" spans="1:73" ht="16.5" thickTop="1">
      <c r="A185" s="200" t="s">
        <v>136</v>
      </c>
      <c r="B185" s="202" t="s">
        <v>31</v>
      </c>
      <c r="C185" s="198">
        <v>0.98001480842918187</v>
      </c>
      <c r="D185" s="204">
        <v>16988.540000000037</v>
      </c>
      <c r="E185" s="208">
        <v>40575</v>
      </c>
      <c r="F185" s="206">
        <v>40635</v>
      </c>
      <c r="G185" s="32">
        <f>(F185-E185)+1</f>
        <v>61</v>
      </c>
      <c r="H185" s="155">
        <f t="shared" si="201"/>
        <v>7798.0183606557548</v>
      </c>
      <c r="I185" s="155">
        <f t="shared" si="201"/>
        <v>8633.5203278688714</v>
      </c>
      <c r="J185" s="155">
        <f t="shared" si="201"/>
        <v>557.00131147541106</v>
      </c>
      <c r="K185" s="155">
        <f t="shared" si="201"/>
        <v>0</v>
      </c>
      <c r="L185" s="155">
        <f t="shared" si="201"/>
        <v>0</v>
      </c>
      <c r="M185" s="155">
        <f t="shared" si="201"/>
        <v>0</v>
      </c>
      <c r="N185" s="155">
        <f t="shared" si="201"/>
        <v>0</v>
      </c>
      <c r="O185" s="155">
        <f t="shared" si="201"/>
        <v>0</v>
      </c>
      <c r="P185" s="155">
        <f t="shared" si="201"/>
        <v>0</v>
      </c>
      <c r="Q185" s="155">
        <f t="shared" si="201"/>
        <v>0</v>
      </c>
      <c r="R185" s="155">
        <f t="shared" si="201"/>
        <v>0</v>
      </c>
      <c r="S185" s="155">
        <f t="shared" si="201"/>
        <v>0</v>
      </c>
      <c r="T185" s="155">
        <f t="shared" si="201"/>
        <v>0</v>
      </c>
      <c r="U185" s="155">
        <f t="shared" si="201"/>
        <v>0</v>
      </c>
      <c r="V185" s="155">
        <f t="shared" si="201"/>
        <v>0</v>
      </c>
      <c r="W185" s="155">
        <f t="shared" si="201"/>
        <v>0</v>
      </c>
      <c r="X185" s="155"/>
      <c r="Y185" s="155">
        <v>1.34</v>
      </c>
      <c r="Z185" s="155" t="e">
        <f>Z167+14</f>
        <v>#REF!</v>
      </c>
      <c r="AA185" s="155">
        <f>SUM(K185:W185)-G185</f>
        <v>-61</v>
      </c>
      <c r="AB185" s="155"/>
      <c r="AC185" s="160">
        <f t="shared" si="142"/>
        <v>0</v>
      </c>
      <c r="AD185" s="161">
        <f t="shared" si="143"/>
        <v>0</v>
      </c>
      <c r="AE185" s="155">
        <f t="shared" si="144"/>
        <v>0</v>
      </c>
      <c r="AF185" s="164">
        <f t="shared" si="145"/>
        <v>0</v>
      </c>
      <c r="AG185" s="132" t="s">
        <v>55</v>
      </c>
      <c r="AH185" s="132">
        <f>SUBTOTAL(9,H185:W185)-D185</f>
        <v>0</v>
      </c>
      <c r="AI185" s="132"/>
      <c r="AJ185" s="25">
        <f t="shared" si="202"/>
        <v>0</v>
      </c>
      <c r="AK185" s="25">
        <f t="shared" si="202"/>
        <v>0</v>
      </c>
      <c r="AL185" s="25">
        <f t="shared" si="202"/>
        <v>0</v>
      </c>
      <c r="AM185" s="25">
        <f t="shared" si="202"/>
        <v>0</v>
      </c>
      <c r="AN185" s="25">
        <f t="shared" si="202"/>
        <v>0</v>
      </c>
      <c r="AO185" s="25">
        <f t="shared" si="202"/>
        <v>0</v>
      </c>
      <c r="AP185" s="25">
        <f t="shared" si="202"/>
        <v>0</v>
      </c>
      <c r="AQ185" s="25">
        <f t="shared" si="202"/>
        <v>0</v>
      </c>
      <c r="AR185" s="25">
        <f t="shared" si="202"/>
        <v>0</v>
      </c>
      <c r="AS185" s="25">
        <f t="shared" si="202"/>
        <v>0</v>
      </c>
      <c r="AT185" s="25">
        <f t="shared" si="203"/>
        <v>0</v>
      </c>
      <c r="AU185" s="25">
        <f t="shared" si="203"/>
        <v>0</v>
      </c>
      <c r="AV185" s="25">
        <f t="shared" si="203"/>
        <v>0</v>
      </c>
      <c r="AW185" s="25">
        <f t="shared" si="203"/>
        <v>0</v>
      </c>
      <c r="AX185" s="25">
        <f t="shared" si="203"/>
        <v>0</v>
      </c>
      <c r="AY185" s="25">
        <f t="shared" si="203"/>
        <v>0</v>
      </c>
      <c r="AZ185" s="25">
        <f t="shared" si="203"/>
        <v>0</v>
      </c>
      <c r="BA185" s="25">
        <f t="shared" si="203"/>
        <v>0</v>
      </c>
      <c r="BB185" s="25">
        <f t="shared" si="203"/>
        <v>0</v>
      </c>
      <c r="BC185" s="25">
        <f t="shared" si="203"/>
        <v>0</v>
      </c>
      <c r="BD185" s="25">
        <f t="shared" si="204"/>
        <v>0</v>
      </c>
      <c r="BE185" s="25">
        <f t="shared" si="204"/>
        <v>0</v>
      </c>
      <c r="BF185" s="25">
        <f t="shared" si="204"/>
        <v>0</v>
      </c>
      <c r="BG185" s="25">
        <f t="shared" si="204"/>
        <v>0</v>
      </c>
      <c r="BH185" s="25">
        <f t="shared" si="204"/>
        <v>0</v>
      </c>
      <c r="BI185" s="25">
        <f t="shared" si="204"/>
        <v>0</v>
      </c>
      <c r="BJ185" s="25">
        <f t="shared" si="204"/>
        <v>0</v>
      </c>
      <c r="BK185" s="25">
        <f t="shared" si="204"/>
        <v>0</v>
      </c>
      <c r="BL185" s="25">
        <f t="shared" si="204"/>
        <v>0</v>
      </c>
      <c r="BM185" s="25">
        <f t="shared" si="204"/>
        <v>0</v>
      </c>
      <c r="BN185" s="25">
        <f t="shared" si="204"/>
        <v>0</v>
      </c>
      <c r="BO185" s="8">
        <f t="shared" si="130"/>
        <v>0</v>
      </c>
      <c r="BP185" s="8">
        <f t="shared" si="131"/>
        <v>0</v>
      </c>
      <c r="BQ185" s="8">
        <f t="shared" si="132"/>
        <v>0</v>
      </c>
      <c r="BR185" s="8">
        <f t="shared" si="133"/>
        <v>0</v>
      </c>
      <c r="BS185" s="8">
        <f t="shared" si="134"/>
        <v>0</v>
      </c>
      <c r="BT185" s="10"/>
      <c r="BU185" s="8"/>
    </row>
    <row r="186" spans="1:73" ht="15.75" customHeight="1">
      <c r="A186" s="201"/>
      <c r="B186" s="203"/>
      <c r="C186" s="199"/>
      <c r="D186" s="205"/>
      <c r="E186" s="209"/>
      <c r="F186" s="207"/>
      <c r="G186" s="32"/>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60" t="e">
        <f>VLOOKUP(A185,#REF!,3,FALSE)</f>
        <v>#REF!</v>
      </c>
      <c r="AD186" s="161"/>
      <c r="AE186" s="155"/>
      <c r="AF186" s="164"/>
      <c r="AG186" s="132" t="s">
        <v>54</v>
      </c>
      <c r="AH186" s="132"/>
      <c r="AI186" s="132"/>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P186" s="8"/>
      <c r="BQ186" s="8"/>
      <c r="BR186" s="8"/>
      <c r="BS186" s="8"/>
      <c r="BT186" s="8"/>
      <c r="BU186" s="8"/>
    </row>
    <row r="187" spans="1:73" ht="22.5">
      <c r="A187" s="68" t="s">
        <v>32</v>
      </c>
      <c r="B187" s="69"/>
      <c r="C187" s="70"/>
      <c r="D187" s="71"/>
      <c r="E187" s="72"/>
      <c r="F187" s="73"/>
      <c r="G187" s="32">
        <f>(F187-E187)+1</f>
        <v>1</v>
      </c>
      <c r="H187" s="155">
        <f t="shared" ref="H187:W189" si="205">(IF(MAX(MIN(DATE(YEAR(H$7),MONTH(H$7)+1,0),$F187)-MAX(DATE(YEAR(H$7),MONTH(H$7),1),$E187)+1,0)=0,"0",MAX(MIN(DATE(YEAR(H$7),MONTH(H$7)+1,0),$F187)-MAX(DATE(YEAR(H$7),MONTH(H$7),1),$E187)+1,0))/$G187)*$D187</f>
        <v>0</v>
      </c>
      <c r="I187" s="155">
        <f t="shared" si="205"/>
        <v>0</v>
      </c>
      <c r="J187" s="155">
        <f t="shared" si="205"/>
        <v>0</v>
      </c>
      <c r="K187" s="155">
        <f t="shared" si="205"/>
        <v>0</v>
      </c>
      <c r="L187" s="155">
        <f t="shared" si="205"/>
        <v>0</v>
      </c>
      <c r="M187" s="155">
        <f t="shared" si="205"/>
        <v>0</v>
      </c>
      <c r="N187" s="155">
        <f t="shared" si="205"/>
        <v>0</v>
      </c>
      <c r="O187" s="155">
        <f t="shared" si="205"/>
        <v>0</v>
      </c>
      <c r="P187" s="155">
        <f t="shared" si="205"/>
        <v>0</v>
      </c>
      <c r="Q187" s="155">
        <f t="shared" si="205"/>
        <v>0</v>
      </c>
      <c r="R187" s="155">
        <f t="shared" si="205"/>
        <v>0</v>
      </c>
      <c r="S187" s="155">
        <f t="shared" si="205"/>
        <v>0</v>
      </c>
      <c r="T187" s="155">
        <f t="shared" si="205"/>
        <v>0</v>
      </c>
      <c r="U187" s="155">
        <f t="shared" si="205"/>
        <v>0</v>
      </c>
      <c r="V187" s="155">
        <f t="shared" si="205"/>
        <v>0</v>
      </c>
      <c r="W187" s="155">
        <f t="shared" si="205"/>
        <v>0</v>
      </c>
      <c r="X187" s="155"/>
      <c r="Y187" s="155">
        <v>1.37</v>
      </c>
      <c r="Z187" s="155" t="e">
        <f>Z169+14</f>
        <v>#REF!</v>
      </c>
      <c r="AA187" s="155">
        <f>SUM(K187:W187)-G187</f>
        <v>-1</v>
      </c>
      <c r="AB187" s="155"/>
      <c r="AC187" s="160">
        <f t="shared" si="142"/>
        <v>0</v>
      </c>
      <c r="AD187" s="161">
        <f t="shared" si="143"/>
        <v>0</v>
      </c>
      <c r="AE187" s="155">
        <f t="shared" si="144"/>
        <v>0</v>
      </c>
      <c r="AF187" s="164">
        <f t="shared" si="145"/>
        <v>0</v>
      </c>
      <c r="AG187" s="132"/>
      <c r="AH187" s="132"/>
      <c r="AI187" s="132"/>
      <c r="AJ187" s="25">
        <f t="shared" ref="AJ187:AS189" si="206">IF(AND(AJ$7&gt;=$E187,AJ$7&lt;=$F187),1,0)</f>
        <v>0</v>
      </c>
      <c r="AK187" s="25">
        <f t="shared" si="206"/>
        <v>0</v>
      </c>
      <c r="AL187" s="25">
        <f t="shared" si="206"/>
        <v>0</v>
      </c>
      <c r="AM187" s="25">
        <f t="shared" si="206"/>
        <v>0</v>
      </c>
      <c r="AN187" s="25">
        <f t="shared" si="206"/>
        <v>0</v>
      </c>
      <c r="AO187" s="25">
        <f t="shared" si="206"/>
        <v>0</v>
      </c>
      <c r="AP187" s="25">
        <f t="shared" si="206"/>
        <v>0</v>
      </c>
      <c r="AQ187" s="25">
        <f t="shared" si="206"/>
        <v>0</v>
      </c>
      <c r="AR187" s="25">
        <f t="shared" si="206"/>
        <v>0</v>
      </c>
      <c r="AS187" s="25">
        <f t="shared" si="206"/>
        <v>0</v>
      </c>
      <c r="AT187" s="25">
        <f t="shared" ref="AT187:BC189" si="207">IF(AND(AT$7&gt;=$E187,AT$7&lt;=$F187),1,0)</f>
        <v>0</v>
      </c>
      <c r="AU187" s="25">
        <f t="shared" si="207"/>
        <v>0</v>
      </c>
      <c r="AV187" s="25">
        <f t="shared" si="207"/>
        <v>0</v>
      </c>
      <c r="AW187" s="25">
        <f t="shared" si="207"/>
        <v>0</v>
      </c>
      <c r="AX187" s="25">
        <f t="shared" si="207"/>
        <v>0</v>
      </c>
      <c r="AY187" s="25">
        <f t="shared" si="207"/>
        <v>0</v>
      </c>
      <c r="AZ187" s="25">
        <f t="shared" si="207"/>
        <v>0</v>
      </c>
      <c r="BA187" s="25">
        <f t="shared" si="207"/>
        <v>0</v>
      </c>
      <c r="BB187" s="25">
        <f t="shared" si="207"/>
        <v>0</v>
      </c>
      <c r="BC187" s="25">
        <f t="shared" si="207"/>
        <v>0</v>
      </c>
      <c r="BD187" s="25">
        <f t="shared" ref="BD187:BN189" si="208">IF(AND(BD$7&gt;=$E187,BD$7&lt;=$F187),1,0)</f>
        <v>0</v>
      </c>
      <c r="BE187" s="25">
        <f t="shared" si="208"/>
        <v>0</v>
      </c>
      <c r="BF187" s="25">
        <f t="shared" si="208"/>
        <v>0</v>
      </c>
      <c r="BG187" s="25">
        <f t="shared" si="208"/>
        <v>0</v>
      </c>
      <c r="BH187" s="25">
        <f t="shared" si="208"/>
        <v>0</v>
      </c>
      <c r="BI187" s="25">
        <f t="shared" si="208"/>
        <v>0</v>
      </c>
      <c r="BJ187" s="25">
        <f t="shared" si="208"/>
        <v>0</v>
      </c>
      <c r="BK187" s="25">
        <f t="shared" si="208"/>
        <v>0</v>
      </c>
      <c r="BL187" s="25">
        <f t="shared" si="208"/>
        <v>0</v>
      </c>
      <c r="BM187" s="25">
        <f t="shared" si="208"/>
        <v>0</v>
      </c>
      <c r="BN187" s="25">
        <f t="shared" si="208"/>
        <v>0</v>
      </c>
      <c r="BO187" s="8">
        <f t="shared" si="130"/>
        <v>0</v>
      </c>
      <c r="BP187" s="8">
        <f t="shared" si="131"/>
        <v>0</v>
      </c>
      <c r="BQ187" s="8">
        <f t="shared" si="132"/>
        <v>0</v>
      </c>
      <c r="BR187" s="8">
        <f t="shared" si="133"/>
        <v>0</v>
      </c>
      <c r="BS187" s="8">
        <f t="shared" si="134"/>
        <v>0</v>
      </c>
      <c r="BT187" s="10"/>
      <c r="BU187" s="10"/>
    </row>
    <row r="188" spans="1:73" ht="23.25" thickBot="1">
      <c r="A188" s="44" t="s">
        <v>15</v>
      </c>
      <c r="B188" s="45"/>
      <c r="C188" s="46"/>
      <c r="D188" s="47"/>
      <c r="E188" s="48"/>
      <c r="F188" s="49"/>
      <c r="G188" s="32">
        <f>(F188-E188)+1</f>
        <v>1</v>
      </c>
      <c r="H188" s="155">
        <f t="shared" si="205"/>
        <v>0</v>
      </c>
      <c r="I188" s="155">
        <f t="shared" si="205"/>
        <v>0</v>
      </c>
      <c r="J188" s="155">
        <f t="shared" si="205"/>
        <v>0</v>
      </c>
      <c r="K188" s="155">
        <f t="shared" si="205"/>
        <v>0</v>
      </c>
      <c r="L188" s="155">
        <f t="shared" si="205"/>
        <v>0</v>
      </c>
      <c r="M188" s="155">
        <f t="shared" si="205"/>
        <v>0</v>
      </c>
      <c r="N188" s="155">
        <f t="shared" si="205"/>
        <v>0</v>
      </c>
      <c r="O188" s="155">
        <f t="shared" si="205"/>
        <v>0</v>
      </c>
      <c r="P188" s="155">
        <f t="shared" si="205"/>
        <v>0</v>
      </c>
      <c r="Q188" s="155">
        <f t="shared" si="205"/>
        <v>0</v>
      </c>
      <c r="R188" s="155">
        <f t="shared" si="205"/>
        <v>0</v>
      </c>
      <c r="S188" s="155">
        <f t="shared" si="205"/>
        <v>0</v>
      </c>
      <c r="T188" s="155">
        <f t="shared" si="205"/>
        <v>0</v>
      </c>
      <c r="U188" s="155">
        <f t="shared" si="205"/>
        <v>0</v>
      </c>
      <c r="V188" s="155">
        <f t="shared" si="205"/>
        <v>0</v>
      </c>
      <c r="W188" s="155">
        <f t="shared" si="205"/>
        <v>0</v>
      </c>
      <c r="X188" s="155"/>
      <c r="Y188" s="155">
        <v>1.43</v>
      </c>
      <c r="Z188" s="155" t="e">
        <f>Z171+14</f>
        <v>#REF!</v>
      </c>
      <c r="AA188" s="155">
        <f>SUM(K188:W188)-G188</f>
        <v>-1</v>
      </c>
      <c r="AB188" s="155"/>
      <c r="AC188" s="160">
        <f t="shared" si="142"/>
        <v>0</v>
      </c>
      <c r="AD188" s="161">
        <f t="shared" si="143"/>
        <v>0</v>
      </c>
      <c r="AE188" s="155">
        <f t="shared" si="144"/>
        <v>0</v>
      </c>
      <c r="AF188" s="164">
        <f t="shared" si="145"/>
        <v>0</v>
      </c>
      <c r="AG188" s="132"/>
      <c r="AH188" s="132"/>
      <c r="AI188" s="132"/>
      <c r="AJ188" s="25">
        <f t="shared" si="206"/>
        <v>0</v>
      </c>
      <c r="AK188" s="25">
        <f t="shared" si="206"/>
        <v>0</v>
      </c>
      <c r="AL188" s="25">
        <f t="shared" si="206"/>
        <v>0</v>
      </c>
      <c r="AM188" s="25">
        <f t="shared" si="206"/>
        <v>0</v>
      </c>
      <c r="AN188" s="25">
        <f t="shared" si="206"/>
        <v>0</v>
      </c>
      <c r="AO188" s="25">
        <f t="shared" si="206"/>
        <v>0</v>
      </c>
      <c r="AP188" s="25">
        <f t="shared" si="206"/>
        <v>0</v>
      </c>
      <c r="AQ188" s="25">
        <f t="shared" si="206"/>
        <v>0</v>
      </c>
      <c r="AR188" s="25">
        <f t="shared" si="206"/>
        <v>0</v>
      </c>
      <c r="AS188" s="25">
        <f t="shared" si="206"/>
        <v>0</v>
      </c>
      <c r="AT188" s="25">
        <f t="shared" si="207"/>
        <v>0</v>
      </c>
      <c r="AU188" s="25">
        <f t="shared" si="207"/>
        <v>0</v>
      </c>
      <c r="AV188" s="25">
        <f t="shared" si="207"/>
        <v>0</v>
      </c>
      <c r="AW188" s="25">
        <f t="shared" si="207"/>
        <v>0</v>
      </c>
      <c r="AX188" s="25">
        <f t="shared" si="207"/>
        <v>0</v>
      </c>
      <c r="AY188" s="25">
        <f t="shared" si="207"/>
        <v>0</v>
      </c>
      <c r="AZ188" s="25">
        <f t="shared" si="207"/>
        <v>0</v>
      </c>
      <c r="BA188" s="25">
        <f t="shared" si="207"/>
        <v>0</v>
      </c>
      <c r="BB188" s="25">
        <f t="shared" si="207"/>
        <v>0</v>
      </c>
      <c r="BC188" s="25">
        <f t="shared" si="207"/>
        <v>0</v>
      </c>
      <c r="BD188" s="25">
        <f t="shared" si="208"/>
        <v>0</v>
      </c>
      <c r="BE188" s="25">
        <f t="shared" si="208"/>
        <v>0</v>
      </c>
      <c r="BF188" s="25">
        <f t="shared" si="208"/>
        <v>0</v>
      </c>
      <c r="BG188" s="25">
        <f t="shared" si="208"/>
        <v>0</v>
      </c>
      <c r="BH188" s="25">
        <f t="shared" si="208"/>
        <v>0</v>
      </c>
      <c r="BI188" s="25">
        <f t="shared" si="208"/>
        <v>0</v>
      </c>
      <c r="BJ188" s="25">
        <f t="shared" si="208"/>
        <v>0</v>
      </c>
      <c r="BK188" s="25">
        <f t="shared" si="208"/>
        <v>0</v>
      </c>
      <c r="BL188" s="25">
        <f t="shared" si="208"/>
        <v>0</v>
      </c>
      <c r="BM188" s="25">
        <f t="shared" si="208"/>
        <v>0</v>
      </c>
      <c r="BN188" s="25">
        <f t="shared" si="208"/>
        <v>0</v>
      </c>
      <c r="BO188" s="8">
        <f t="shared" si="130"/>
        <v>0</v>
      </c>
      <c r="BP188" s="8">
        <f t="shared" si="131"/>
        <v>0</v>
      </c>
      <c r="BQ188" s="8">
        <f t="shared" si="132"/>
        <v>0</v>
      </c>
      <c r="BR188" s="8">
        <f t="shared" si="133"/>
        <v>0</v>
      </c>
      <c r="BS188" s="8">
        <f t="shared" si="134"/>
        <v>0</v>
      </c>
      <c r="BT188" s="10"/>
      <c r="BU188" s="8"/>
    </row>
    <row r="189" spans="1:73" ht="16.5" thickTop="1">
      <c r="A189" s="200" t="s">
        <v>137</v>
      </c>
      <c r="B189" s="202" t="s">
        <v>17</v>
      </c>
      <c r="C189" s="198">
        <v>4.3233642100428585E-2</v>
      </c>
      <c r="D189" s="204">
        <v>408301</v>
      </c>
      <c r="E189" s="208">
        <v>40575</v>
      </c>
      <c r="F189" s="206">
        <v>40754</v>
      </c>
      <c r="G189" s="32">
        <f>(F189-E189)+1</f>
        <v>180</v>
      </c>
      <c r="H189" s="155">
        <f t="shared" si="205"/>
        <v>63513.488888888889</v>
      </c>
      <c r="I189" s="155">
        <f t="shared" si="205"/>
        <v>70318.505555555559</v>
      </c>
      <c r="J189" s="155">
        <f t="shared" si="205"/>
        <v>68050.166666666657</v>
      </c>
      <c r="K189" s="155">
        <f t="shared" si="205"/>
        <v>70318.505555555559</v>
      </c>
      <c r="L189" s="155">
        <f t="shared" si="205"/>
        <v>68050.166666666657</v>
      </c>
      <c r="M189" s="155">
        <f t="shared" si="205"/>
        <v>68050.166666666657</v>
      </c>
      <c r="N189" s="155">
        <f t="shared" si="205"/>
        <v>0</v>
      </c>
      <c r="O189" s="155">
        <f t="shared" si="205"/>
        <v>0</v>
      </c>
      <c r="P189" s="155">
        <f t="shared" si="205"/>
        <v>0</v>
      </c>
      <c r="Q189" s="155">
        <f t="shared" si="205"/>
        <v>0</v>
      </c>
      <c r="R189" s="155">
        <f t="shared" si="205"/>
        <v>0</v>
      </c>
      <c r="S189" s="155">
        <f t="shared" si="205"/>
        <v>0</v>
      </c>
      <c r="T189" s="155">
        <f t="shared" si="205"/>
        <v>0</v>
      </c>
      <c r="U189" s="155">
        <f t="shared" si="205"/>
        <v>0</v>
      </c>
      <c r="V189" s="155">
        <f t="shared" si="205"/>
        <v>0</v>
      </c>
      <c r="W189" s="155">
        <f t="shared" si="205"/>
        <v>0</v>
      </c>
      <c r="X189" s="155"/>
      <c r="Y189" s="155">
        <v>1.44</v>
      </c>
      <c r="Z189" s="155" t="e">
        <f>Z177+14</f>
        <v>#REF!</v>
      </c>
      <c r="AA189" s="155">
        <f>SUM(K189:W189)-G189</f>
        <v>206238.83888888886</v>
      </c>
      <c r="AB189" s="155"/>
      <c r="AC189" s="160">
        <f t="shared" si="142"/>
        <v>15878.372222222222</v>
      </c>
      <c r="AD189" s="161">
        <f t="shared" si="143"/>
        <v>15878.372222222222</v>
      </c>
      <c r="AE189" s="155">
        <f t="shared" si="144"/>
        <v>15878.372222222222</v>
      </c>
      <c r="AF189" s="164">
        <f t="shared" si="145"/>
        <v>22683.388888888891</v>
      </c>
      <c r="AG189" s="132" t="s">
        <v>55</v>
      </c>
      <c r="AH189" s="132">
        <f>SUBTOTAL(9,H189:W189)-D189</f>
        <v>0</v>
      </c>
      <c r="AI189" s="132"/>
      <c r="AJ189" s="25">
        <f t="shared" si="206"/>
        <v>1</v>
      </c>
      <c r="AK189" s="25">
        <f t="shared" si="206"/>
        <v>1</v>
      </c>
      <c r="AL189" s="25">
        <f t="shared" si="206"/>
        <v>1</v>
      </c>
      <c r="AM189" s="25">
        <f t="shared" si="206"/>
        <v>1</v>
      </c>
      <c r="AN189" s="25">
        <f t="shared" si="206"/>
        <v>1</v>
      </c>
      <c r="AO189" s="25">
        <f t="shared" si="206"/>
        <v>1</v>
      </c>
      <c r="AP189" s="25">
        <f t="shared" si="206"/>
        <v>1</v>
      </c>
      <c r="AQ189" s="25">
        <f t="shared" si="206"/>
        <v>1</v>
      </c>
      <c r="AR189" s="25">
        <f t="shared" si="206"/>
        <v>1</v>
      </c>
      <c r="AS189" s="25">
        <f t="shared" si="206"/>
        <v>1</v>
      </c>
      <c r="AT189" s="25">
        <f t="shared" si="207"/>
        <v>1</v>
      </c>
      <c r="AU189" s="25">
        <f t="shared" si="207"/>
        <v>1</v>
      </c>
      <c r="AV189" s="25">
        <f t="shared" si="207"/>
        <v>1</v>
      </c>
      <c r="AW189" s="25">
        <f t="shared" si="207"/>
        <v>1</v>
      </c>
      <c r="AX189" s="25">
        <f t="shared" si="207"/>
        <v>1</v>
      </c>
      <c r="AY189" s="25">
        <f t="shared" si="207"/>
        <v>1</v>
      </c>
      <c r="AZ189" s="25">
        <f t="shared" si="207"/>
        <v>1</v>
      </c>
      <c r="BA189" s="25">
        <f t="shared" si="207"/>
        <v>1</v>
      </c>
      <c r="BB189" s="25">
        <f t="shared" si="207"/>
        <v>1</v>
      </c>
      <c r="BC189" s="25">
        <f t="shared" si="207"/>
        <v>1</v>
      </c>
      <c r="BD189" s="25">
        <f t="shared" si="208"/>
        <v>1</v>
      </c>
      <c r="BE189" s="25">
        <f t="shared" si="208"/>
        <v>1</v>
      </c>
      <c r="BF189" s="25">
        <f t="shared" si="208"/>
        <v>1</v>
      </c>
      <c r="BG189" s="25">
        <f t="shared" si="208"/>
        <v>1</v>
      </c>
      <c r="BH189" s="25">
        <f t="shared" si="208"/>
        <v>1</v>
      </c>
      <c r="BI189" s="25">
        <f t="shared" si="208"/>
        <v>1</v>
      </c>
      <c r="BJ189" s="25">
        <f t="shared" si="208"/>
        <v>1</v>
      </c>
      <c r="BK189" s="25">
        <f t="shared" si="208"/>
        <v>1</v>
      </c>
      <c r="BL189" s="25">
        <f t="shared" si="208"/>
        <v>1</v>
      </c>
      <c r="BM189" s="25">
        <f t="shared" si="208"/>
        <v>1</v>
      </c>
      <c r="BN189" s="25">
        <f t="shared" si="208"/>
        <v>1</v>
      </c>
      <c r="BO189" s="8">
        <f t="shared" si="130"/>
        <v>7</v>
      </c>
      <c r="BP189" s="8">
        <f t="shared" si="131"/>
        <v>7</v>
      </c>
      <c r="BQ189" s="8">
        <f t="shared" si="132"/>
        <v>7</v>
      </c>
      <c r="BR189" s="8">
        <f t="shared" si="133"/>
        <v>10</v>
      </c>
      <c r="BS189" s="8">
        <f t="shared" si="134"/>
        <v>31</v>
      </c>
      <c r="BT189" s="10"/>
      <c r="BU189" s="10"/>
    </row>
    <row r="190" spans="1:73" ht="16.5" customHeight="1" thickBot="1">
      <c r="A190" s="201"/>
      <c r="B190" s="203"/>
      <c r="C190" s="199"/>
      <c r="D190" s="205"/>
      <c r="E190" s="209"/>
      <c r="F190" s="207"/>
      <c r="G190" s="32"/>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60" t="e">
        <f>VLOOKUP(A189,#REF!,3,FALSE)</f>
        <v>#REF!</v>
      </c>
      <c r="AD190" s="161"/>
      <c r="AE190" s="155"/>
      <c r="AF190" s="164"/>
      <c r="AG190" s="132" t="s">
        <v>54</v>
      </c>
      <c r="AH190" s="132"/>
      <c r="AI190" s="132"/>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P190" s="8"/>
      <c r="BQ190" s="8"/>
      <c r="BR190" s="8"/>
      <c r="BS190" s="8"/>
      <c r="BT190" s="10"/>
      <c r="BU190" s="10"/>
    </row>
    <row r="191" spans="1:73" ht="16.5" thickTop="1">
      <c r="A191" s="200" t="s">
        <v>138</v>
      </c>
      <c r="B191" s="202" t="s">
        <v>18</v>
      </c>
      <c r="C191" s="198">
        <v>0</v>
      </c>
      <c r="D191" s="204">
        <v>141791</v>
      </c>
      <c r="E191" s="208">
        <v>40787</v>
      </c>
      <c r="F191" s="206">
        <v>40877</v>
      </c>
      <c r="G191" s="32">
        <f>(F191-E191)+1</f>
        <v>91</v>
      </c>
      <c r="H191" s="155">
        <f t="shared" ref="H191:W191" si="209">(IF(MAX(MIN(DATE(YEAR(H$7),MONTH(H$7)+1,0),$F191)-MAX(DATE(YEAR(H$7),MONTH(H$7),1),$E191)+1,0)=0,"0",MAX(MIN(DATE(YEAR(H$7),MONTH(H$7)+1,0),$F191)-MAX(DATE(YEAR(H$7),MONTH(H$7),1),$E191)+1,0))/$G191)*$D191</f>
        <v>0</v>
      </c>
      <c r="I191" s="155">
        <f t="shared" si="209"/>
        <v>0</v>
      </c>
      <c r="J191" s="155">
        <f t="shared" si="209"/>
        <v>0</v>
      </c>
      <c r="K191" s="155">
        <f t="shared" si="209"/>
        <v>0</v>
      </c>
      <c r="L191" s="155">
        <f t="shared" si="209"/>
        <v>0</v>
      </c>
      <c r="M191" s="155">
        <f t="shared" si="209"/>
        <v>0</v>
      </c>
      <c r="N191" s="155">
        <f t="shared" si="209"/>
        <v>0</v>
      </c>
      <c r="O191" s="155">
        <f t="shared" si="209"/>
        <v>46744.28571428571</v>
      </c>
      <c r="P191" s="155">
        <f t="shared" si="209"/>
        <v>48302.428571428572</v>
      </c>
      <c r="Q191" s="155">
        <f t="shared" si="209"/>
        <v>46744.28571428571</v>
      </c>
      <c r="R191" s="155">
        <f t="shared" si="209"/>
        <v>0</v>
      </c>
      <c r="S191" s="155">
        <f t="shared" si="209"/>
        <v>0</v>
      </c>
      <c r="T191" s="155">
        <f t="shared" si="209"/>
        <v>0</v>
      </c>
      <c r="U191" s="155">
        <f t="shared" si="209"/>
        <v>0</v>
      </c>
      <c r="V191" s="155">
        <f t="shared" si="209"/>
        <v>0</v>
      </c>
      <c r="W191" s="155">
        <f t="shared" si="209"/>
        <v>0</v>
      </c>
      <c r="X191" s="155"/>
      <c r="Y191" s="155">
        <v>1.39</v>
      </c>
      <c r="Z191" s="155" t="e">
        <f>Z179+14</f>
        <v>#REF!</v>
      </c>
      <c r="AA191" s="155">
        <f>SUM(K191:W191)-G191</f>
        <v>141700</v>
      </c>
      <c r="AB191" s="155"/>
      <c r="AC191" s="160">
        <f t="shared" si="142"/>
        <v>0</v>
      </c>
      <c r="AD191" s="161">
        <f t="shared" si="143"/>
        <v>0</v>
      </c>
      <c r="AE191" s="155">
        <f t="shared" si="144"/>
        <v>0</v>
      </c>
      <c r="AF191" s="164">
        <f t="shared" si="145"/>
        <v>0</v>
      </c>
      <c r="AG191" s="132" t="s">
        <v>55</v>
      </c>
      <c r="AH191" s="132">
        <f>SUBTOTAL(9,H191:W191)-D191</f>
        <v>0</v>
      </c>
      <c r="AI191" s="132"/>
      <c r="AJ191" s="25">
        <f t="shared" ref="AJ191:BN191" si="210">IF(AND(AJ$7&gt;=$E191,AJ$7&lt;=$F191),1,0)</f>
        <v>0</v>
      </c>
      <c r="AK191" s="25">
        <f t="shared" si="210"/>
        <v>0</v>
      </c>
      <c r="AL191" s="25">
        <f t="shared" si="210"/>
        <v>0</v>
      </c>
      <c r="AM191" s="25">
        <f t="shared" si="210"/>
        <v>0</v>
      </c>
      <c r="AN191" s="25">
        <f t="shared" si="210"/>
        <v>0</v>
      </c>
      <c r="AO191" s="25">
        <f t="shared" si="210"/>
        <v>0</v>
      </c>
      <c r="AP191" s="25">
        <f t="shared" si="210"/>
        <v>0</v>
      </c>
      <c r="AQ191" s="25">
        <f t="shared" si="210"/>
        <v>0</v>
      </c>
      <c r="AR191" s="25">
        <f t="shared" si="210"/>
        <v>0</v>
      </c>
      <c r="AS191" s="25">
        <f t="shared" si="210"/>
        <v>0</v>
      </c>
      <c r="AT191" s="25">
        <f t="shared" si="210"/>
        <v>0</v>
      </c>
      <c r="AU191" s="25">
        <f t="shared" si="210"/>
        <v>0</v>
      </c>
      <c r="AV191" s="25">
        <f t="shared" si="210"/>
        <v>0</v>
      </c>
      <c r="AW191" s="25">
        <f t="shared" si="210"/>
        <v>0</v>
      </c>
      <c r="AX191" s="25">
        <f t="shared" si="210"/>
        <v>0</v>
      </c>
      <c r="AY191" s="25">
        <f t="shared" si="210"/>
        <v>0</v>
      </c>
      <c r="AZ191" s="25">
        <f t="shared" si="210"/>
        <v>0</v>
      </c>
      <c r="BA191" s="25">
        <f t="shared" si="210"/>
        <v>0</v>
      </c>
      <c r="BB191" s="25">
        <f t="shared" si="210"/>
        <v>0</v>
      </c>
      <c r="BC191" s="25">
        <f t="shared" si="210"/>
        <v>0</v>
      </c>
      <c r="BD191" s="25">
        <f t="shared" si="210"/>
        <v>0</v>
      </c>
      <c r="BE191" s="25">
        <f t="shared" si="210"/>
        <v>0</v>
      </c>
      <c r="BF191" s="25">
        <f t="shared" si="210"/>
        <v>0</v>
      </c>
      <c r="BG191" s="25">
        <f t="shared" si="210"/>
        <v>0</v>
      </c>
      <c r="BH191" s="25">
        <f t="shared" si="210"/>
        <v>0</v>
      </c>
      <c r="BI191" s="25">
        <f t="shared" si="210"/>
        <v>0</v>
      </c>
      <c r="BJ191" s="25">
        <f t="shared" si="210"/>
        <v>0</v>
      </c>
      <c r="BK191" s="25">
        <f t="shared" si="210"/>
        <v>0</v>
      </c>
      <c r="BL191" s="25">
        <f t="shared" si="210"/>
        <v>0</v>
      </c>
      <c r="BM191" s="25">
        <f t="shared" si="210"/>
        <v>0</v>
      </c>
      <c r="BN191" s="25">
        <f t="shared" si="210"/>
        <v>0</v>
      </c>
      <c r="BO191" s="8">
        <f t="shared" si="130"/>
        <v>0</v>
      </c>
      <c r="BP191" s="8">
        <f t="shared" si="131"/>
        <v>0</v>
      </c>
      <c r="BQ191" s="8">
        <f t="shared" si="132"/>
        <v>0</v>
      </c>
      <c r="BR191" s="8">
        <f t="shared" si="133"/>
        <v>0</v>
      </c>
      <c r="BS191" s="8">
        <f t="shared" si="134"/>
        <v>0</v>
      </c>
      <c r="BT191" s="10"/>
      <c r="BU191" s="8"/>
    </row>
    <row r="192" spans="1:73" ht="15.75" customHeight="1">
      <c r="A192" s="201"/>
      <c r="B192" s="203"/>
      <c r="C192" s="199"/>
      <c r="D192" s="205"/>
      <c r="E192" s="209"/>
      <c r="F192" s="207"/>
      <c r="G192" s="32"/>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60" t="e">
        <f>VLOOKUP(A191,#REF!,3,FALSE)</f>
        <v>#REF!</v>
      </c>
      <c r="AD192" s="161"/>
      <c r="AE192" s="155"/>
      <c r="AF192" s="164"/>
      <c r="AG192" s="132" t="s">
        <v>54</v>
      </c>
      <c r="AH192" s="132"/>
      <c r="AI192" s="132"/>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P192" s="8"/>
      <c r="BQ192" s="8"/>
      <c r="BR192" s="8"/>
      <c r="BS192" s="8"/>
      <c r="BT192" s="8"/>
      <c r="BU192" s="8"/>
    </row>
    <row r="193" spans="1:73" ht="23.25" thickBot="1">
      <c r="A193" s="51" t="s">
        <v>19</v>
      </c>
      <c r="B193" s="52"/>
      <c r="C193" s="53"/>
      <c r="D193" s="54"/>
      <c r="E193" s="55"/>
      <c r="F193" s="56"/>
      <c r="G193" s="32">
        <f>(F193-E193)+1</f>
        <v>1</v>
      </c>
      <c r="H193" s="155">
        <f t="shared" ref="H193:W194" si="211">(IF(MAX(MIN(DATE(YEAR(H$7),MONTH(H$7)+1,0),$F193)-MAX(DATE(YEAR(H$7),MONTH(H$7),1),$E193)+1,0)=0,"0",MAX(MIN(DATE(YEAR(H$7),MONTH(H$7)+1,0),$F193)-MAX(DATE(YEAR(H$7),MONTH(H$7),1),$E193)+1,0))/$G193)*$D193</f>
        <v>0</v>
      </c>
      <c r="I193" s="155">
        <f t="shared" si="211"/>
        <v>0</v>
      </c>
      <c r="J193" s="155">
        <f t="shared" si="211"/>
        <v>0</v>
      </c>
      <c r="K193" s="155">
        <f t="shared" si="211"/>
        <v>0</v>
      </c>
      <c r="L193" s="155">
        <f t="shared" si="211"/>
        <v>0</v>
      </c>
      <c r="M193" s="155">
        <f t="shared" si="211"/>
        <v>0</v>
      </c>
      <c r="N193" s="155">
        <f t="shared" si="211"/>
        <v>0</v>
      </c>
      <c r="O193" s="155">
        <f t="shared" si="211"/>
        <v>0</v>
      </c>
      <c r="P193" s="155">
        <f t="shared" si="211"/>
        <v>0</v>
      </c>
      <c r="Q193" s="155">
        <f t="shared" si="211"/>
        <v>0</v>
      </c>
      <c r="R193" s="155">
        <f t="shared" si="211"/>
        <v>0</v>
      </c>
      <c r="S193" s="155">
        <f t="shared" si="211"/>
        <v>0</v>
      </c>
      <c r="T193" s="155">
        <f t="shared" si="211"/>
        <v>0</v>
      </c>
      <c r="U193" s="155">
        <f t="shared" si="211"/>
        <v>0</v>
      </c>
      <c r="V193" s="155">
        <f t="shared" si="211"/>
        <v>0</v>
      </c>
      <c r="W193" s="155">
        <f t="shared" si="211"/>
        <v>0</v>
      </c>
      <c r="X193" s="155"/>
      <c r="Y193" s="155">
        <v>1.4</v>
      </c>
      <c r="Z193" s="155" t="e">
        <f>Z181+14</f>
        <v>#REF!</v>
      </c>
      <c r="AA193" s="155">
        <f>SUM(K193:W193)-G193</f>
        <v>-1</v>
      </c>
      <c r="AB193" s="155"/>
      <c r="AC193" s="160">
        <f t="shared" si="142"/>
        <v>0</v>
      </c>
      <c r="AD193" s="161">
        <f t="shared" si="143"/>
        <v>0</v>
      </c>
      <c r="AE193" s="155">
        <f t="shared" si="144"/>
        <v>0</v>
      </c>
      <c r="AF193" s="164">
        <f t="shared" si="145"/>
        <v>0</v>
      </c>
      <c r="AG193" s="132"/>
      <c r="AH193" s="132"/>
      <c r="AI193" s="132"/>
      <c r="AJ193" s="25">
        <f t="shared" ref="AJ193:AS194" si="212">IF(AND(AJ$7&gt;=$E193,AJ$7&lt;=$F193),1,0)</f>
        <v>0</v>
      </c>
      <c r="AK193" s="25">
        <f t="shared" si="212"/>
        <v>0</v>
      </c>
      <c r="AL193" s="25">
        <f t="shared" si="212"/>
        <v>0</v>
      </c>
      <c r="AM193" s="25">
        <f t="shared" si="212"/>
        <v>0</v>
      </c>
      <c r="AN193" s="25">
        <f t="shared" si="212"/>
        <v>0</v>
      </c>
      <c r="AO193" s="25">
        <f t="shared" si="212"/>
        <v>0</v>
      </c>
      <c r="AP193" s="25">
        <f t="shared" si="212"/>
        <v>0</v>
      </c>
      <c r="AQ193" s="25">
        <f t="shared" si="212"/>
        <v>0</v>
      </c>
      <c r="AR193" s="25">
        <f t="shared" si="212"/>
        <v>0</v>
      </c>
      <c r="AS193" s="25">
        <f t="shared" si="212"/>
        <v>0</v>
      </c>
      <c r="AT193" s="25">
        <f t="shared" ref="AT193:BC194" si="213">IF(AND(AT$7&gt;=$E193,AT$7&lt;=$F193),1,0)</f>
        <v>0</v>
      </c>
      <c r="AU193" s="25">
        <f t="shared" si="213"/>
        <v>0</v>
      </c>
      <c r="AV193" s="25">
        <f t="shared" si="213"/>
        <v>0</v>
      </c>
      <c r="AW193" s="25">
        <f t="shared" si="213"/>
        <v>0</v>
      </c>
      <c r="AX193" s="25">
        <f t="shared" si="213"/>
        <v>0</v>
      </c>
      <c r="AY193" s="25">
        <f t="shared" si="213"/>
        <v>0</v>
      </c>
      <c r="AZ193" s="25">
        <f t="shared" si="213"/>
        <v>0</v>
      </c>
      <c r="BA193" s="25">
        <f t="shared" si="213"/>
        <v>0</v>
      </c>
      <c r="BB193" s="25">
        <f t="shared" si="213"/>
        <v>0</v>
      </c>
      <c r="BC193" s="25">
        <f t="shared" si="213"/>
        <v>0</v>
      </c>
      <c r="BD193" s="25">
        <f t="shared" ref="BD193:BN194" si="214">IF(AND(BD$7&gt;=$E193,BD$7&lt;=$F193),1,0)</f>
        <v>0</v>
      </c>
      <c r="BE193" s="25">
        <f t="shared" si="214"/>
        <v>0</v>
      </c>
      <c r="BF193" s="25">
        <f t="shared" si="214"/>
        <v>0</v>
      </c>
      <c r="BG193" s="25">
        <f t="shared" si="214"/>
        <v>0</v>
      </c>
      <c r="BH193" s="25">
        <f t="shared" si="214"/>
        <v>0</v>
      </c>
      <c r="BI193" s="25">
        <f t="shared" si="214"/>
        <v>0</v>
      </c>
      <c r="BJ193" s="25">
        <f t="shared" si="214"/>
        <v>0</v>
      </c>
      <c r="BK193" s="25">
        <f t="shared" si="214"/>
        <v>0</v>
      </c>
      <c r="BL193" s="25">
        <f t="shared" si="214"/>
        <v>0</v>
      </c>
      <c r="BM193" s="25">
        <f t="shared" si="214"/>
        <v>0</v>
      </c>
      <c r="BN193" s="25">
        <f t="shared" si="214"/>
        <v>0</v>
      </c>
      <c r="BO193" s="8">
        <f t="shared" si="130"/>
        <v>0</v>
      </c>
      <c r="BP193" s="8">
        <f t="shared" si="131"/>
        <v>0</v>
      </c>
      <c r="BQ193" s="8">
        <f t="shared" si="132"/>
        <v>0</v>
      </c>
      <c r="BR193" s="8">
        <f t="shared" si="133"/>
        <v>0</v>
      </c>
      <c r="BS193" s="8">
        <f t="shared" si="134"/>
        <v>0</v>
      </c>
      <c r="BT193" s="10"/>
      <c r="BU193" s="10"/>
    </row>
    <row r="194" spans="1:73" ht="16.5" thickTop="1">
      <c r="A194" s="200" t="s">
        <v>141</v>
      </c>
      <c r="B194" s="202" t="s">
        <v>50</v>
      </c>
      <c r="C194" s="198">
        <v>0.81473665956285002</v>
      </c>
      <c r="D194" s="204">
        <v>258533.88000000012</v>
      </c>
      <c r="E194" s="208">
        <v>40575</v>
      </c>
      <c r="F194" s="206">
        <v>40785</v>
      </c>
      <c r="G194" s="32">
        <f>(F194-E194)+1</f>
        <v>211</v>
      </c>
      <c r="H194" s="155">
        <f t="shared" si="211"/>
        <v>34307.81345971566</v>
      </c>
      <c r="I194" s="155">
        <f t="shared" si="211"/>
        <v>37983.650616113759</v>
      </c>
      <c r="J194" s="155">
        <f t="shared" si="211"/>
        <v>36758.371563981062</v>
      </c>
      <c r="K194" s="155">
        <f t="shared" si="211"/>
        <v>37983.650616113759</v>
      </c>
      <c r="L194" s="155">
        <f t="shared" si="211"/>
        <v>36758.371563981062</v>
      </c>
      <c r="M194" s="155">
        <f t="shared" si="211"/>
        <v>37983.650616113759</v>
      </c>
      <c r="N194" s="155">
        <f t="shared" si="211"/>
        <v>36758.371563981062</v>
      </c>
      <c r="O194" s="155">
        <f t="shared" si="211"/>
        <v>0</v>
      </c>
      <c r="P194" s="155">
        <f t="shared" si="211"/>
        <v>0</v>
      </c>
      <c r="Q194" s="155">
        <f t="shared" si="211"/>
        <v>0</v>
      </c>
      <c r="R194" s="155">
        <f t="shared" si="211"/>
        <v>0</v>
      </c>
      <c r="S194" s="155">
        <f t="shared" si="211"/>
        <v>0</v>
      </c>
      <c r="T194" s="155">
        <f t="shared" si="211"/>
        <v>0</v>
      </c>
      <c r="U194" s="155">
        <f t="shared" si="211"/>
        <v>0</v>
      </c>
      <c r="V194" s="155">
        <f t="shared" si="211"/>
        <v>0</v>
      </c>
      <c r="W194" s="155">
        <f t="shared" si="211"/>
        <v>0</v>
      </c>
      <c r="X194" s="155"/>
      <c r="Y194" s="155">
        <v>1.45</v>
      </c>
      <c r="Z194" s="155" t="e">
        <f>Z184+14</f>
        <v>#REF!</v>
      </c>
      <c r="AA194" s="155">
        <f>SUM(K194:W194)-G194</f>
        <v>149273.04436018964</v>
      </c>
      <c r="AB194" s="155"/>
      <c r="AC194" s="160">
        <f t="shared" si="142"/>
        <v>8576.9533649289133</v>
      </c>
      <c r="AD194" s="161">
        <f t="shared" si="143"/>
        <v>8576.9533649289133</v>
      </c>
      <c r="AE194" s="155">
        <f t="shared" si="144"/>
        <v>8576.9533649289133</v>
      </c>
      <c r="AF194" s="164">
        <f t="shared" si="145"/>
        <v>12252.790521327019</v>
      </c>
      <c r="AG194" s="132" t="s">
        <v>55</v>
      </c>
      <c r="AH194" s="132">
        <f>SUBTOTAL(9,H194:W194)-D194</f>
        <v>0</v>
      </c>
      <c r="AI194" s="132"/>
      <c r="AJ194" s="25">
        <f t="shared" si="212"/>
        <v>1</v>
      </c>
      <c r="AK194" s="25">
        <f t="shared" si="212"/>
        <v>1</v>
      </c>
      <c r="AL194" s="25">
        <f t="shared" si="212"/>
        <v>1</v>
      </c>
      <c r="AM194" s="25">
        <f t="shared" si="212"/>
        <v>1</v>
      </c>
      <c r="AN194" s="25">
        <f t="shared" si="212"/>
        <v>1</v>
      </c>
      <c r="AO194" s="25">
        <f t="shared" si="212"/>
        <v>1</v>
      </c>
      <c r="AP194" s="25">
        <f t="shared" si="212"/>
        <v>1</v>
      </c>
      <c r="AQ194" s="25">
        <f t="shared" si="212"/>
        <v>1</v>
      </c>
      <c r="AR194" s="25">
        <f t="shared" si="212"/>
        <v>1</v>
      </c>
      <c r="AS194" s="25">
        <f t="shared" si="212"/>
        <v>1</v>
      </c>
      <c r="AT194" s="25">
        <f t="shared" si="213"/>
        <v>1</v>
      </c>
      <c r="AU194" s="25">
        <f t="shared" si="213"/>
        <v>1</v>
      </c>
      <c r="AV194" s="25">
        <f t="shared" si="213"/>
        <v>1</v>
      </c>
      <c r="AW194" s="25">
        <f t="shared" si="213"/>
        <v>1</v>
      </c>
      <c r="AX194" s="25">
        <f t="shared" si="213"/>
        <v>1</v>
      </c>
      <c r="AY194" s="25">
        <f t="shared" si="213"/>
        <v>1</v>
      </c>
      <c r="AZ194" s="25">
        <f t="shared" si="213"/>
        <v>1</v>
      </c>
      <c r="BA194" s="25">
        <f t="shared" si="213"/>
        <v>1</v>
      </c>
      <c r="BB194" s="25">
        <f t="shared" si="213"/>
        <v>1</v>
      </c>
      <c r="BC194" s="25">
        <f t="shared" si="213"/>
        <v>1</v>
      </c>
      <c r="BD194" s="25">
        <f t="shared" si="214"/>
        <v>1</v>
      </c>
      <c r="BE194" s="25">
        <f t="shared" si="214"/>
        <v>1</v>
      </c>
      <c r="BF194" s="25">
        <f t="shared" si="214"/>
        <v>1</v>
      </c>
      <c r="BG194" s="25">
        <f t="shared" si="214"/>
        <v>1</v>
      </c>
      <c r="BH194" s="25">
        <f t="shared" si="214"/>
        <v>1</v>
      </c>
      <c r="BI194" s="25">
        <f t="shared" si="214"/>
        <v>1</v>
      </c>
      <c r="BJ194" s="25">
        <f t="shared" si="214"/>
        <v>1</v>
      </c>
      <c r="BK194" s="25">
        <f t="shared" si="214"/>
        <v>1</v>
      </c>
      <c r="BL194" s="25">
        <f t="shared" si="214"/>
        <v>1</v>
      </c>
      <c r="BM194" s="25">
        <f t="shared" si="214"/>
        <v>1</v>
      </c>
      <c r="BN194" s="25">
        <f t="shared" si="214"/>
        <v>1</v>
      </c>
      <c r="BO194" s="8">
        <f t="shared" si="130"/>
        <v>7</v>
      </c>
      <c r="BP194" s="8">
        <f t="shared" si="131"/>
        <v>7</v>
      </c>
      <c r="BQ194" s="8">
        <f t="shared" si="132"/>
        <v>7</v>
      </c>
      <c r="BR194" s="8">
        <f t="shared" si="133"/>
        <v>10</v>
      </c>
      <c r="BS194" s="8">
        <f t="shared" si="134"/>
        <v>31</v>
      </c>
      <c r="BT194" s="10"/>
      <c r="BU194" s="8"/>
    </row>
    <row r="195" spans="1:73" ht="16.5" customHeight="1" thickBot="1">
      <c r="A195" s="201"/>
      <c r="B195" s="203"/>
      <c r="C195" s="199"/>
      <c r="D195" s="205"/>
      <c r="E195" s="209"/>
      <c r="F195" s="207"/>
      <c r="G195" s="32"/>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60" t="e">
        <f>VLOOKUP(A194,#REF!,3,FALSE)</f>
        <v>#REF!</v>
      </c>
      <c r="AD195" s="161"/>
      <c r="AE195" s="155"/>
      <c r="AF195" s="164"/>
      <c r="AG195" s="132" t="s">
        <v>54</v>
      </c>
      <c r="AH195" s="132"/>
      <c r="AI195" s="132"/>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P195" s="8"/>
      <c r="BQ195" s="8"/>
      <c r="BR195" s="8"/>
      <c r="BS195" s="8"/>
      <c r="BT195" s="8"/>
      <c r="BU195" s="8"/>
    </row>
    <row r="196" spans="1:73" ht="16.5" thickTop="1">
      <c r="A196" s="200" t="s">
        <v>140</v>
      </c>
      <c r="B196" s="202" t="s">
        <v>20</v>
      </c>
      <c r="C196" s="198">
        <v>0.67912214256729342</v>
      </c>
      <c r="D196" s="204">
        <v>51003.375</v>
      </c>
      <c r="E196" s="208">
        <v>40575</v>
      </c>
      <c r="F196" s="206">
        <v>40656</v>
      </c>
      <c r="G196" s="32">
        <f>(F196-E196)+1</f>
        <v>82</v>
      </c>
      <c r="H196" s="155">
        <f t="shared" ref="H196:W196" si="215">(IF(MAX(MIN(DATE(YEAR(H$7),MONTH(H$7)+1,0),$F196)-MAX(DATE(YEAR(H$7),MONTH(H$7),1),$E196)+1,0)=0,"0",MAX(MIN(DATE(YEAR(H$7),MONTH(H$7)+1,0),$F196)-MAX(DATE(YEAR(H$7),MONTH(H$7),1),$E196)+1,0))/$G196)*$D196</f>
        <v>17415.786585365855</v>
      </c>
      <c r="I196" s="155">
        <f t="shared" si="215"/>
        <v>19281.763719512197</v>
      </c>
      <c r="J196" s="155">
        <f t="shared" si="215"/>
        <v>14305.824695121953</v>
      </c>
      <c r="K196" s="155">
        <f t="shared" si="215"/>
        <v>0</v>
      </c>
      <c r="L196" s="155">
        <f t="shared" si="215"/>
        <v>0</v>
      </c>
      <c r="M196" s="155">
        <f t="shared" si="215"/>
        <v>0</v>
      </c>
      <c r="N196" s="155">
        <f t="shared" si="215"/>
        <v>0</v>
      </c>
      <c r="O196" s="155">
        <f t="shared" si="215"/>
        <v>0</v>
      </c>
      <c r="P196" s="155">
        <f t="shared" si="215"/>
        <v>0</v>
      </c>
      <c r="Q196" s="155">
        <f t="shared" si="215"/>
        <v>0</v>
      </c>
      <c r="R196" s="155">
        <f t="shared" si="215"/>
        <v>0</v>
      </c>
      <c r="S196" s="155">
        <f t="shared" si="215"/>
        <v>0</v>
      </c>
      <c r="T196" s="155">
        <f t="shared" si="215"/>
        <v>0</v>
      </c>
      <c r="U196" s="155">
        <f t="shared" si="215"/>
        <v>0</v>
      </c>
      <c r="V196" s="155">
        <f t="shared" si="215"/>
        <v>0</v>
      </c>
      <c r="W196" s="155">
        <f t="shared" si="215"/>
        <v>0</v>
      </c>
      <c r="X196" s="155"/>
      <c r="Y196" s="155">
        <v>1.47</v>
      </c>
      <c r="Z196" s="155" t="e">
        <f>#REF!+14</f>
        <v>#REF!</v>
      </c>
      <c r="AA196" s="155">
        <f>SUM(K196:W196)-G196</f>
        <v>-82</v>
      </c>
      <c r="AB196" s="155"/>
      <c r="AC196" s="160">
        <f t="shared" si="142"/>
        <v>0</v>
      </c>
      <c r="AD196" s="161">
        <f t="shared" si="143"/>
        <v>0</v>
      </c>
      <c r="AE196" s="155">
        <f t="shared" si="144"/>
        <v>0</v>
      </c>
      <c r="AF196" s="164">
        <f t="shared" si="145"/>
        <v>0</v>
      </c>
      <c r="AG196" s="132" t="s">
        <v>55</v>
      </c>
      <c r="AH196" s="132">
        <f>SUBTOTAL(9,H196:W196)-D196</f>
        <v>0</v>
      </c>
      <c r="AI196" s="132"/>
      <c r="AJ196" s="25">
        <f t="shared" ref="AJ196:BN196" si="216">IF(AND(AJ$7&gt;=$E196,AJ$7&lt;=$F196),1,0)</f>
        <v>0</v>
      </c>
      <c r="AK196" s="25">
        <f t="shared" si="216"/>
        <v>0</v>
      </c>
      <c r="AL196" s="25">
        <f t="shared" si="216"/>
        <v>0</v>
      </c>
      <c r="AM196" s="25">
        <f t="shared" si="216"/>
        <v>0</v>
      </c>
      <c r="AN196" s="25">
        <f t="shared" si="216"/>
        <v>0</v>
      </c>
      <c r="AO196" s="25">
        <f t="shared" si="216"/>
        <v>0</v>
      </c>
      <c r="AP196" s="25">
        <f t="shared" si="216"/>
        <v>0</v>
      </c>
      <c r="AQ196" s="25">
        <f t="shared" si="216"/>
        <v>0</v>
      </c>
      <c r="AR196" s="25">
        <f t="shared" si="216"/>
        <v>0</v>
      </c>
      <c r="AS196" s="25">
        <f t="shared" si="216"/>
        <v>0</v>
      </c>
      <c r="AT196" s="25">
        <f t="shared" si="216"/>
        <v>0</v>
      </c>
      <c r="AU196" s="25">
        <f t="shared" si="216"/>
        <v>0</v>
      </c>
      <c r="AV196" s="25">
        <f t="shared" si="216"/>
        <v>0</v>
      </c>
      <c r="AW196" s="25">
        <f t="shared" si="216"/>
        <v>0</v>
      </c>
      <c r="AX196" s="25">
        <f t="shared" si="216"/>
        <v>0</v>
      </c>
      <c r="AY196" s="25">
        <f t="shared" si="216"/>
        <v>0</v>
      </c>
      <c r="AZ196" s="25">
        <f t="shared" si="216"/>
        <v>0</v>
      </c>
      <c r="BA196" s="25">
        <f t="shared" si="216"/>
        <v>0</v>
      </c>
      <c r="BB196" s="25">
        <f t="shared" si="216"/>
        <v>0</v>
      </c>
      <c r="BC196" s="25">
        <f t="shared" si="216"/>
        <v>0</v>
      </c>
      <c r="BD196" s="25">
        <f t="shared" si="216"/>
        <v>0</v>
      </c>
      <c r="BE196" s="25">
        <f t="shared" si="216"/>
        <v>0</v>
      </c>
      <c r="BF196" s="25">
        <f t="shared" si="216"/>
        <v>0</v>
      </c>
      <c r="BG196" s="25">
        <f t="shared" si="216"/>
        <v>0</v>
      </c>
      <c r="BH196" s="25">
        <f t="shared" si="216"/>
        <v>0</v>
      </c>
      <c r="BI196" s="25">
        <f t="shared" si="216"/>
        <v>0</v>
      </c>
      <c r="BJ196" s="25">
        <f t="shared" si="216"/>
        <v>0</v>
      </c>
      <c r="BK196" s="25">
        <f t="shared" si="216"/>
        <v>0</v>
      </c>
      <c r="BL196" s="25">
        <f t="shared" si="216"/>
        <v>0</v>
      </c>
      <c r="BM196" s="25">
        <f t="shared" si="216"/>
        <v>0</v>
      </c>
      <c r="BN196" s="25">
        <f t="shared" si="216"/>
        <v>0</v>
      </c>
      <c r="BO196" s="8">
        <f t="shared" si="130"/>
        <v>0</v>
      </c>
      <c r="BP196" s="8">
        <f t="shared" si="131"/>
        <v>0</v>
      </c>
      <c r="BQ196" s="8">
        <f t="shared" si="132"/>
        <v>0</v>
      </c>
      <c r="BR196" s="8">
        <f t="shared" si="133"/>
        <v>0</v>
      </c>
      <c r="BS196" s="8">
        <f t="shared" si="134"/>
        <v>0</v>
      </c>
      <c r="BT196" s="10"/>
      <c r="BU196" s="10"/>
    </row>
    <row r="197" spans="1:73" ht="16.5" customHeight="1" thickBot="1">
      <c r="A197" s="201"/>
      <c r="B197" s="203"/>
      <c r="C197" s="199"/>
      <c r="D197" s="205"/>
      <c r="E197" s="209"/>
      <c r="F197" s="207"/>
      <c r="G197" s="32"/>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60" t="e">
        <f>VLOOKUP(A196,#REF!,3,FALSE)</f>
        <v>#REF!</v>
      </c>
      <c r="AD197" s="161"/>
      <c r="AE197" s="155"/>
      <c r="AF197" s="164"/>
      <c r="AG197" s="132" t="s">
        <v>54</v>
      </c>
      <c r="AH197" s="132"/>
      <c r="AI197" s="132"/>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P197" s="8"/>
      <c r="BQ197" s="8"/>
      <c r="BR197" s="8"/>
      <c r="BS197" s="8"/>
      <c r="BT197" s="10"/>
      <c r="BU197" s="10"/>
    </row>
    <row r="198" spans="1:73" ht="16.5" thickTop="1">
      <c r="A198" s="200" t="s">
        <v>143</v>
      </c>
      <c r="B198" s="202" t="s">
        <v>24</v>
      </c>
      <c r="C198" s="198">
        <v>0.11177529386451777</v>
      </c>
      <c r="D198" s="204">
        <v>829769.75</v>
      </c>
      <c r="E198" s="208">
        <v>40575</v>
      </c>
      <c r="F198" s="206">
        <v>40846</v>
      </c>
      <c r="G198" s="32">
        <f>(F198-E198)+1</f>
        <v>272</v>
      </c>
      <c r="H198" s="155">
        <f t="shared" ref="H198:W198" si="217">(IF(MAX(MIN(DATE(YEAR(H$7),MONTH(H$7)+1,0),$F198)-MAX(DATE(YEAR(H$7),MONTH(H$7),1),$E198)+1,0)=0,"0",MAX(MIN(DATE(YEAR(H$7),MONTH(H$7)+1,0),$F198)-MAX(DATE(YEAR(H$7),MONTH(H$7),1),$E198)+1,0))/$G198)*$D198</f>
        <v>85417.474264705874</v>
      </c>
      <c r="I198" s="155">
        <f t="shared" si="217"/>
        <v>94569.346507352937</v>
      </c>
      <c r="J198" s="155">
        <f t="shared" si="217"/>
        <v>91518.722426470587</v>
      </c>
      <c r="K198" s="155">
        <f t="shared" si="217"/>
        <v>94569.346507352937</v>
      </c>
      <c r="L198" s="155">
        <f t="shared" si="217"/>
        <v>91518.722426470587</v>
      </c>
      <c r="M198" s="155">
        <f t="shared" si="217"/>
        <v>94569.346507352937</v>
      </c>
      <c r="N198" s="155">
        <f t="shared" si="217"/>
        <v>94569.346507352937</v>
      </c>
      <c r="O198" s="155">
        <f t="shared" si="217"/>
        <v>91518.722426470587</v>
      </c>
      <c r="P198" s="155">
        <f t="shared" si="217"/>
        <v>91518.722426470587</v>
      </c>
      <c r="Q198" s="155">
        <f t="shared" si="217"/>
        <v>0</v>
      </c>
      <c r="R198" s="155">
        <f t="shared" si="217"/>
        <v>0</v>
      </c>
      <c r="S198" s="155">
        <f t="shared" si="217"/>
        <v>0</v>
      </c>
      <c r="T198" s="155">
        <f t="shared" si="217"/>
        <v>0</v>
      </c>
      <c r="U198" s="155">
        <f t="shared" si="217"/>
        <v>0</v>
      </c>
      <c r="V198" s="155">
        <f t="shared" si="217"/>
        <v>0</v>
      </c>
      <c r="W198" s="155">
        <f t="shared" si="217"/>
        <v>0</v>
      </c>
      <c r="X198" s="155"/>
      <c r="Y198" s="155">
        <v>1.46</v>
      </c>
      <c r="Z198" s="155" t="e">
        <f>Z185+14</f>
        <v>#REF!</v>
      </c>
      <c r="AA198" s="155">
        <f>SUM(K198:W198)-G198</f>
        <v>557992.2068014706</v>
      </c>
      <c r="AB198" s="155"/>
      <c r="AC198" s="160">
        <f t="shared" si="142"/>
        <v>21354.368566176468</v>
      </c>
      <c r="AD198" s="161">
        <f t="shared" si="143"/>
        <v>21354.368566176468</v>
      </c>
      <c r="AE198" s="155">
        <f t="shared" si="144"/>
        <v>21354.368566176468</v>
      </c>
      <c r="AF198" s="164">
        <f t="shared" si="145"/>
        <v>30506.240808823528</v>
      </c>
      <c r="AG198" s="132" t="s">
        <v>55</v>
      </c>
      <c r="AH198" s="132">
        <f>SUBTOTAL(9,H198:W198)-D198</f>
        <v>0</v>
      </c>
      <c r="AI198" s="132"/>
      <c r="AJ198" s="25">
        <f t="shared" ref="AJ198:BN198" si="218">IF(AND(AJ$7&gt;=$E198,AJ$7&lt;=$F198),1,0)</f>
        <v>1</v>
      </c>
      <c r="AK198" s="25">
        <f t="shared" si="218"/>
        <v>1</v>
      </c>
      <c r="AL198" s="25">
        <f t="shared" si="218"/>
        <v>1</v>
      </c>
      <c r="AM198" s="25">
        <f t="shared" si="218"/>
        <v>1</v>
      </c>
      <c r="AN198" s="25">
        <f t="shared" si="218"/>
        <v>1</v>
      </c>
      <c r="AO198" s="25">
        <f t="shared" si="218"/>
        <v>1</v>
      </c>
      <c r="AP198" s="25">
        <f t="shared" si="218"/>
        <v>1</v>
      </c>
      <c r="AQ198" s="25">
        <f t="shared" si="218"/>
        <v>1</v>
      </c>
      <c r="AR198" s="25">
        <f t="shared" si="218"/>
        <v>1</v>
      </c>
      <c r="AS198" s="25">
        <f t="shared" si="218"/>
        <v>1</v>
      </c>
      <c r="AT198" s="25">
        <f t="shared" si="218"/>
        <v>1</v>
      </c>
      <c r="AU198" s="25">
        <f t="shared" si="218"/>
        <v>1</v>
      </c>
      <c r="AV198" s="25">
        <f t="shared" si="218"/>
        <v>1</v>
      </c>
      <c r="AW198" s="25">
        <f t="shared" si="218"/>
        <v>1</v>
      </c>
      <c r="AX198" s="25">
        <f t="shared" si="218"/>
        <v>1</v>
      </c>
      <c r="AY198" s="25">
        <f t="shared" si="218"/>
        <v>1</v>
      </c>
      <c r="AZ198" s="25">
        <f t="shared" si="218"/>
        <v>1</v>
      </c>
      <c r="BA198" s="25">
        <f t="shared" si="218"/>
        <v>1</v>
      </c>
      <c r="BB198" s="25">
        <f t="shared" si="218"/>
        <v>1</v>
      </c>
      <c r="BC198" s="25">
        <f t="shared" si="218"/>
        <v>1</v>
      </c>
      <c r="BD198" s="25">
        <f t="shared" si="218"/>
        <v>1</v>
      </c>
      <c r="BE198" s="25">
        <f t="shared" si="218"/>
        <v>1</v>
      </c>
      <c r="BF198" s="25">
        <f t="shared" si="218"/>
        <v>1</v>
      </c>
      <c r="BG198" s="25">
        <f t="shared" si="218"/>
        <v>1</v>
      </c>
      <c r="BH198" s="25">
        <f t="shared" si="218"/>
        <v>1</v>
      </c>
      <c r="BI198" s="25">
        <f t="shared" si="218"/>
        <v>1</v>
      </c>
      <c r="BJ198" s="25">
        <f t="shared" si="218"/>
        <v>1</v>
      </c>
      <c r="BK198" s="25">
        <f t="shared" si="218"/>
        <v>1</v>
      </c>
      <c r="BL198" s="25">
        <f t="shared" si="218"/>
        <v>1</v>
      </c>
      <c r="BM198" s="25">
        <f t="shared" si="218"/>
        <v>1</v>
      </c>
      <c r="BN198" s="25">
        <f t="shared" si="218"/>
        <v>1</v>
      </c>
      <c r="BO198" s="8">
        <f t="shared" si="130"/>
        <v>7</v>
      </c>
      <c r="BP198" s="8">
        <f t="shared" si="131"/>
        <v>7</v>
      </c>
      <c r="BQ198" s="8">
        <f t="shared" si="132"/>
        <v>7</v>
      </c>
      <c r="BR198" s="8">
        <f t="shared" si="133"/>
        <v>10</v>
      </c>
      <c r="BS198" s="8">
        <f t="shared" si="134"/>
        <v>31</v>
      </c>
      <c r="BT198" s="10"/>
      <c r="BU198" s="8"/>
    </row>
    <row r="199" spans="1:73" ht="16.5" customHeight="1" thickBot="1">
      <c r="A199" s="201"/>
      <c r="B199" s="203"/>
      <c r="C199" s="199"/>
      <c r="D199" s="205"/>
      <c r="E199" s="209"/>
      <c r="F199" s="207"/>
      <c r="G199" s="32"/>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60" t="e">
        <f>VLOOKUP(A198,#REF!,3,FALSE)</f>
        <v>#REF!</v>
      </c>
      <c r="AD199" s="161"/>
      <c r="AE199" s="155"/>
      <c r="AF199" s="164"/>
      <c r="AG199" s="132" t="s">
        <v>54</v>
      </c>
      <c r="AH199" s="132"/>
      <c r="AI199" s="132"/>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P199" s="8"/>
      <c r="BQ199" s="8"/>
      <c r="BR199" s="8"/>
      <c r="BS199" s="8"/>
      <c r="BT199" s="8"/>
      <c r="BU199" s="8"/>
    </row>
    <row r="200" spans="1:73" ht="16.5" thickTop="1">
      <c r="A200" s="200" t="s">
        <v>139</v>
      </c>
      <c r="B200" s="202" t="s">
        <v>21</v>
      </c>
      <c r="C200" s="198">
        <v>0.95000000000000007</v>
      </c>
      <c r="D200" s="204">
        <v>1566.1999999999971</v>
      </c>
      <c r="E200" s="208">
        <v>40575</v>
      </c>
      <c r="F200" s="206">
        <v>40693</v>
      </c>
      <c r="G200" s="32">
        <f>(F200-E200)+1</f>
        <v>119</v>
      </c>
      <c r="H200" s="155">
        <f t="shared" ref="H200:W200" si="219">(IF(MAX(MIN(DATE(YEAR(H$7),MONTH(H$7)+1,0),$F200)-MAX(DATE(YEAR(H$7),MONTH(H$7),1),$E200)+1,0)=0,"0",MAX(MIN(DATE(YEAR(H$7),MONTH(H$7)+1,0),$F200)-MAX(DATE(YEAR(H$7),MONTH(H$7),1),$E200)+1,0))/$G200)*$D200</f>
        <v>368.51764705882283</v>
      </c>
      <c r="I200" s="155">
        <f t="shared" si="219"/>
        <v>408.00168067226815</v>
      </c>
      <c r="J200" s="155">
        <f t="shared" si="219"/>
        <v>394.84033613445303</v>
      </c>
      <c r="K200" s="155">
        <f t="shared" si="219"/>
        <v>394.84033613445303</v>
      </c>
      <c r="L200" s="155">
        <f t="shared" si="219"/>
        <v>0</v>
      </c>
      <c r="M200" s="155">
        <f t="shared" si="219"/>
        <v>0</v>
      </c>
      <c r="N200" s="155">
        <f t="shared" si="219"/>
        <v>0</v>
      </c>
      <c r="O200" s="155">
        <f t="shared" si="219"/>
        <v>0</v>
      </c>
      <c r="P200" s="155">
        <f t="shared" si="219"/>
        <v>0</v>
      </c>
      <c r="Q200" s="155">
        <f t="shared" si="219"/>
        <v>0</v>
      </c>
      <c r="R200" s="155">
        <f t="shared" si="219"/>
        <v>0</v>
      </c>
      <c r="S200" s="155">
        <f t="shared" si="219"/>
        <v>0</v>
      </c>
      <c r="T200" s="155">
        <f t="shared" si="219"/>
        <v>0</v>
      </c>
      <c r="U200" s="155">
        <f t="shared" si="219"/>
        <v>0</v>
      </c>
      <c r="V200" s="155">
        <f t="shared" si="219"/>
        <v>0</v>
      </c>
      <c r="W200" s="155">
        <f t="shared" si="219"/>
        <v>0</v>
      </c>
      <c r="X200" s="155"/>
      <c r="Y200" s="155">
        <v>1.49</v>
      </c>
      <c r="Z200" s="155" t="e">
        <f>Z187+14</f>
        <v>#REF!</v>
      </c>
      <c r="AA200" s="155">
        <f>SUM(K200:W200)-G200</f>
        <v>275.84033613445303</v>
      </c>
      <c r="AB200" s="155"/>
      <c r="AC200" s="160">
        <f t="shared" si="142"/>
        <v>92.129411764705708</v>
      </c>
      <c r="AD200" s="161">
        <f t="shared" si="143"/>
        <v>92.129411764705708</v>
      </c>
      <c r="AE200" s="155">
        <f t="shared" si="144"/>
        <v>92.129411764705708</v>
      </c>
      <c r="AF200" s="164">
        <f t="shared" si="145"/>
        <v>118.4521008403359</v>
      </c>
      <c r="AG200" s="132" t="s">
        <v>55</v>
      </c>
      <c r="AH200" s="132">
        <f>SUBTOTAL(9,H200:W200)-D200</f>
        <v>0</v>
      </c>
      <c r="AI200" s="132"/>
      <c r="AJ200" s="25">
        <f t="shared" ref="AJ200:BN200" si="220">IF(AND(AJ$7&gt;=$E200,AJ$7&lt;=$F200),1,0)</f>
        <v>1</v>
      </c>
      <c r="AK200" s="25">
        <f t="shared" si="220"/>
        <v>1</v>
      </c>
      <c r="AL200" s="25">
        <f t="shared" si="220"/>
        <v>1</v>
      </c>
      <c r="AM200" s="25">
        <f t="shared" si="220"/>
        <v>1</v>
      </c>
      <c r="AN200" s="25">
        <f t="shared" si="220"/>
        <v>1</v>
      </c>
      <c r="AO200" s="25">
        <f t="shared" si="220"/>
        <v>1</v>
      </c>
      <c r="AP200" s="25">
        <f t="shared" si="220"/>
        <v>1</v>
      </c>
      <c r="AQ200" s="25">
        <f t="shared" si="220"/>
        <v>1</v>
      </c>
      <c r="AR200" s="25">
        <f t="shared" si="220"/>
        <v>1</v>
      </c>
      <c r="AS200" s="25">
        <f t="shared" si="220"/>
        <v>1</v>
      </c>
      <c r="AT200" s="25">
        <f t="shared" si="220"/>
        <v>1</v>
      </c>
      <c r="AU200" s="25">
        <f t="shared" si="220"/>
        <v>1</v>
      </c>
      <c r="AV200" s="25">
        <f t="shared" si="220"/>
        <v>1</v>
      </c>
      <c r="AW200" s="25">
        <f t="shared" si="220"/>
        <v>1</v>
      </c>
      <c r="AX200" s="25">
        <f t="shared" si="220"/>
        <v>1</v>
      </c>
      <c r="AY200" s="25">
        <f t="shared" si="220"/>
        <v>1</v>
      </c>
      <c r="AZ200" s="25">
        <f t="shared" si="220"/>
        <v>1</v>
      </c>
      <c r="BA200" s="25">
        <f t="shared" si="220"/>
        <v>1</v>
      </c>
      <c r="BB200" s="25">
        <f t="shared" si="220"/>
        <v>1</v>
      </c>
      <c r="BC200" s="25">
        <f t="shared" si="220"/>
        <v>1</v>
      </c>
      <c r="BD200" s="25">
        <f t="shared" si="220"/>
        <v>1</v>
      </c>
      <c r="BE200" s="25">
        <f t="shared" si="220"/>
        <v>1</v>
      </c>
      <c r="BF200" s="25">
        <f t="shared" si="220"/>
        <v>1</v>
      </c>
      <c r="BG200" s="25">
        <f t="shared" si="220"/>
        <v>1</v>
      </c>
      <c r="BH200" s="25">
        <f t="shared" si="220"/>
        <v>1</v>
      </c>
      <c r="BI200" s="25">
        <f t="shared" si="220"/>
        <v>1</v>
      </c>
      <c r="BJ200" s="25">
        <f t="shared" si="220"/>
        <v>1</v>
      </c>
      <c r="BK200" s="25">
        <f t="shared" si="220"/>
        <v>1</v>
      </c>
      <c r="BL200" s="25">
        <f t="shared" si="220"/>
        <v>1</v>
      </c>
      <c r="BM200" s="25">
        <f t="shared" si="220"/>
        <v>1</v>
      </c>
      <c r="BN200" s="25">
        <f t="shared" si="220"/>
        <v>0</v>
      </c>
      <c r="BO200" s="8">
        <f t="shared" si="130"/>
        <v>7</v>
      </c>
      <c r="BP200" s="8">
        <f t="shared" si="131"/>
        <v>7</v>
      </c>
      <c r="BQ200" s="8">
        <f t="shared" si="132"/>
        <v>7</v>
      </c>
      <c r="BR200" s="8">
        <f t="shared" si="133"/>
        <v>9</v>
      </c>
      <c r="BS200" s="8">
        <f t="shared" si="134"/>
        <v>30</v>
      </c>
      <c r="BT200" s="10"/>
      <c r="BU200" s="10"/>
    </row>
    <row r="201" spans="1:73" ht="16.5" customHeight="1" thickBot="1">
      <c r="A201" s="201"/>
      <c r="B201" s="203"/>
      <c r="C201" s="199"/>
      <c r="D201" s="205"/>
      <c r="E201" s="209"/>
      <c r="F201" s="207"/>
      <c r="G201" s="32"/>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60" t="e">
        <f>VLOOKUP(A200,#REF!,3,FALSE)</f>
        <v>#REF!</v>
      </c>
      <c r="AD201" s="161"/>
      <c r="AE201" s="155"/>
      <c r="AF201" s="164"/>
      <c r="AG201" s="132" t="s">
        <v>54</v>
      </c>
      <c r="AH201" s="132"/>
      <c r="AI201" s="132"/>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P201" s="8"/>
      <c r="BQ201" s="8"/>
      <c r="BR201" s="8"/>
      <c r="BS201" s="8"/>
      <c r="BT201" s="10"/>
      <c r="BU201" s="10"/>
    </row>
    <row r="202" spans="1:73" ht="16.5" thickTop="1">
      <c r="A202" s="200" t="s">
        <v>142</v>
      </c>
      <c r="B202" s="202" t="s">
        <v>22</v>
      </c>
      <c r="C202" s="198">
        <v>0.21246207346137522</v>
      </c>
      <c r="D202" s="204">
        <v>747793.25</v>
      </c>
      <c r="E202" s="208">
        <v>40744</v>
      </c>
      <c r="F202" s="206">
        <v>40862</v>
      </c>
      <c r="G202" s="32">
        <f>(F202-E202)+1</f>
        <v>119</v>
      </c>
      <c r="H202" s="155">
        <f t="shared" ref="H202:W202" si="221">(IF(MAX(MIN(DATE(YEAR(H$7),MONTH(H$7)+1,0),$F202)-MAX(DATE(YEAR(H$7),MONTH(H$7),1),$E202)+1,0)=0,"0",MAX(MIN(DATE(YEAR(H$7),MONTH(H$7)+1,0),$F202)-MAX(DATE(YEAR(H$7),MONTH(H$7),1),$E202)+1,0))/$G202)*$D202</f>
        <v>0</v>
      </c>
      <c r="I202" s="155">
        <f t="shared" si="221"/>
        <v>0</v>
      </c>
      <c r="J202" s="155">
        <f t="shared" si="221"/>
        <v>0</v>
      </c>
      <c r="K202" s="155">
        <f t="shared" si="221"/>
        <v>0</v>
      </c>
      <c r="L202" s="155">
        <f t="shared" si="221"/>
        <v>0</v>
      </c>
      <c r="M202" s="155">
        <f t="shared" si="221"/>
        <v>75407.722689075628</v>
      </c>
      <c r="N202" s="155">
        <f t="shared" si="221"/>
        <v>194803.28361344538</v>
      </c>
      <c r="O202" s="155">
        <f t="shared" si="221"/>
        <v>188519.30672268907</v>
      </c>
      <c r="P202" s="155">
        <f t="shared" si="221"/>
        <v>194803.28361344538</v>
      </c>
      <c r="Q202" s="155">
        <f t="shared" si="221"/>
        <v>94259.653361344535</v>
      </c>
      <c r="R202" s="155">
        <f t="shared" si="221"/>
        <v>0</v>
      </c>
      <c r="S202" s="155">
        <f t="shared" si="221"/>
        <v>0</v>
      </c>
      <c r="T202" s="155">
        <f t="shared" si="221"/>
        <v>0</v>
      </c>
      <c r="U202" s="155">
        <f t="shared" si="221"/>
        <v>0</v>
      </c>
      <c r="V202" s="155">
        <f t="shared" si="221"/>
        <v>0</v>
      </c>
      <c r="W202" s="155">
        <f t="shared" si="221"/>
        <v>0</v>
      </c>
      <c r="X202" s="155"/>
      <c r="Y202" s="155">
        <v>1.55</v>
      </c>
      <c r="Z202" s="155" t="e">
        <f>Z188+14</f>
        <v>#REF!</v>
      </c>
      <c r="AA202" s="155">
        <f>SUM(K202:W202)-G202</f>
        <v>747674.25</v>
      </c>
      <c r="AB202" s="155"/>
      <c r="AC202" s="160">
        <f t="shared" si="142"/>
        <v>0</v>
      </c>
      <c r="AD202" s="161">
        <f t="shared" si="143"/>
        <v>0</v>
      </c>
      <c r="AE202" s="155">
        <f t="shared" si="144"/>
        <v>0</v>
      </c>
      <c r="AF202" s="164">
        <f t="shared" si="145"/>
        <v>0</v>
      </c>
      <c r="AG202" s="132" t="s">
        <v>55</v>
      </c>
      <c r="AH202" s="132">
        <f>SUBTOTAL(9,H202:W202)-D202</f>
        <v>0</v>
      </c>
      <c r="AI202" s="132"/>
      <c r="AJ202" s="25">
        <f t="shared" ref="AJ202:BN202" si="222">IF(AND(AJ$7&gt;=$E202,AJ$7&lt;=$F202),1,0)</f>
        <v>0</v>
      </c>
      <c r="AK202" s="25">
        <f t="shared" si="222"/>
        <v>0</v>
      </c>
      <c r="AL202" s="25">
        <f t="shared" si="222"/>
        <v>0</v>
      </c>
      <c r="AM202" s="25">
        <f t="shared" si="222"/>
        <v>0</v>
      </c>
      <c r="AN202" s="25">
        <f t="shared" si="222"/>
        <v>0</v>
      </c>
      <c r="AO202" s="25">
        <f t="shared" si="222"/>
        <v>0</v>
      </c>
      <c r="AP202" s="25">
        <f t="shared" si="222"/>
        <v>0</v>
      </c>
      <c r="AQ202" s="25">
        <f t="shared" si="222"/>
        <v>0</v>
      </c>
      <c r="AR202" s="25">
        <f t="shared" si="222"/>
        <v>0</v>
      </c>
      <c r="AS202" s="25">
        <f t="shared" si="222"/>
        <v>0</v>
      </c>
      <c r="AT202" s="25">
        <f t="shared" si="222"/>
        <v>0</v>
      </c>
      <c r="AU202" s="25">
        <f t="shared" si="222"/>
        <v>0</v>
      </c>
      <c r="AV202" s="25">
        <f t="shared" si="222"/>
        <v>0</v>
      </c>
      <c r="AW202" s="25">
        <f t="shared" si="222"/>
        <v>0</v>
      </c>
      <c r="AX202" s="25">
        <f t="shared" si="222"/>
        <v>0</v>
      </c>
      <c r="AY202" s="25">
        <f t="shared" si="222"/>
        <v>0</v>
      </c>
      <c r="AZ202" s="25">
        <f t="shared" si="222"/>
        <v>0</v>
      </c>
      <c r="BA202" s="25">
        <f t="shared" si="222"/>
        <v>0</v>
      </c>
      <c r="BB202" s="25">
        <f t="shared" si="222"/>
        <v>0</v>
      </c>
      <c r="BC202" s="25">
        <f t="shared" si="222"/>
        <v>0</v>
      </c>
      <c r="BD202" s="25">
        <f t="shared" si="222"/>
        <v>0</v>
      </c>
      <c r="BE202" s="25">
        <f t="shared" si="222"/>
        <v>0</v>
      </c>
      <c r="BF202" s="25">
        <f t="shared" si="222"/>
        <v>0</v>
      </c>
      <c r="BG202" s="25">
        <f t="shared" si="222"/>
        <v>0</v>
      </c>
      <c r="BH202" s="25">
        <f t="shared" si="222"/>
        <v>0</v>
      </c>
      <c r="BI202" s="25">
        <f t="shared" si="222"/>
        <v>0</v>
      </c>
      <c r="BJ202" s="25">
        <f t="shared" si="222"/>
        <v>0</v>
      </c>
      <c r="BK202" s="25">
        <f t="shared" si="222"/>
        <v>0</v>
      </c>
      <c r="BL202" s="25">
        <f t="shared" si="222"/>
        <v>0</v>
      </c>
      <c r="BM202" s="25">
        <f t="shared" si="222"/>
        <v>0</v>
      </c>
      <c r="BN202" s="25">
        <f t="shared" si="222"/>
        <v>0</v>
      </c>
      <c r="BO202" s="8">
        <f t="shared" si="130"/>
        <v>0</v>
      </c>
      <c r="BP202" s="8">
        <f t="shared" si="131"/>
        <v>0</v>
      </c>
      <c r="BQ202" s="8">
        <f t="shared" si="132"/>
        <v>0</v>
      </c>
      <c r="BR202" s="8">
        <f t="shared" si="133"/>
        <v>0</v>
      </c>
      <c r="BS202" s="8">
        <f t="shared" si="134"/>
        <v>0</v>
      </c>
      <c r="BT202" s="10"/>
      <c r="BU202" s="8"/>
    </row>
    <row r="203" spans="1:73" ht="16.5" customHeight="1" thickBot="1">
      <c r="A203" s="201"/>
      <c r="B203" s="203"/>
      <c r="C203" s="199"/>
      <c r="D203" s="205"/>
      <c r="E203" s="209"/>
      <c r="F203" s="207"/>
      <c r="G203" s="32"/>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60" t="e">
        <f>VLOOKUP(A202,#REF!,3,FALSE)</f>
        <v>#REF!</v>
      </c>
      <c r="AD203" s="161"/>
      <c r="AE203" s="155"/>
      <c r="AF203" s="164"/>
      <c r="AG203" s="132" t="s">
        <v>54</v>
      </c>
      <c r="AH203" s="132"/>
      <c r="AI203" s="132"/>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P203" s="8"/>
      <c r="BQ203" s="8"/>
      <c r="BR203" s="8"/>
      <c r="BS203" s="8"/>
      <c r="BT203" s="8"/>
      <c r="BU203" s="8"/>
    </row>
    <row r="204" spans="1:73" ht="16.5" thickTop="1">
      <c r="A204" s="200" t="s">
        <v>144</v>
      </c>
      <c r="B204" s="202" t="s">
        <v>25</v>
      </c>
      <c r="C204" s="198">
        <v>0</v>
      </c>
      <c r="D204" s="204">
        <v>148172.5</v>
      </c>
      <c r="E204" s="208">
        <v>40713</v>
      </c>
      <c r="F204" s="206">
        <v>40907</v>
      </c>
      <c r="G204" s="32">
        <f>(F204-E204)+1</f>
        <v>195</v>
      </c>
      <c r="H204" s="155">
        <f t="shared" ref="H204:W204" si="223">(IF(MAX(MIN(DATE(YEAR(H$7),MONTH(H$7)+1,0),$F204)-MAX(DATE(YEAR(H$7),MONTH(H$7),1),$E204)+1,0)=0,"0",MAX(MIN(DATE(YEAR(H$7),MONTH(H$7)+1,0),$F204)-MAX(DATE(YEAR(H$7),MONTH(H$7),1),$E204)+1,0))/$G204)*$D204</f>
        <v>0</v>
      </c>
      <c r="I204" s="155">
        <f t="shared" si="223"/>
        <v>0</v>
      </c>
      <c r="J204" s="155">
        <f t="shared" si="223"/>
        <v>0</v>
      </c>
      <c r="K204" s="155">
        <f t="shared" si="223"/>
        <v>0</v>
      </c>
      <c r="L204" s="155">
        <f t="shared" si="223"/>
        <v>9118.3076923076933</v>
      </c>
      <c r="M204" s="155">
        <f t="shared" si="223"/>
        <v>23555.628205128203</v>
      </c>
      <c r="N204" s="155">
        <f t="shared" si="223"/>
        <v>23555.628205128203</v>
      </c>
      <c r="O204" s="155">
        <f t="shared" si="223"/>
        <v>22795.76923076923</v>
      </c>
      <c r="P204" s="155">
        <f t="shared" si="223"/>
        <v>23555.628205128203</v>
      </c>
      <c r="Q204" s="155">
        <f t="shared" si="223"/>
        <v>22795.76923076923</v>
      </c>
      <c r="R204" s="155">
        <f t="shared" si="223"/>
        <v>22795.76923076923</v>
      </c>
      <c r="S204" s="155">
        <f t="shared" si="223"/>
        <v>0</v>
      </c>
      <c r="T204" s="155">
        <f t="shared" si="223"/>
        <v>0</v>
      </c>
      <c r="U204" s="155">
        <f t="shared" si="223"/>
        <v>0</v>
      </c>
      <c r="V204" s="155">
        <f t="shared" si="223"/>
        <v>0</v>
      </c>
      <c r="W204" s="155">
        <f t="shared" si="223"/>
        <v>0</v>
      </c>
      <c r="X204" s="155"/>
      <c r="Y204" s="155">
        <v>1.5</v>
      </c>
      <c r="Z204" s="155" t="e">
        <f>#REF!+14</f>
        <v>#REF!</v>
      </c>
      <c r="AA204" s="155">
        <f>SUM(K204:W204)-G204</f>
        <v>147977.5</v>
      </c>
      <c r="AB204" s="155"/>
      <c r="AC204" s="160">
        <f t="shared" si="142"/>
        <v>0</v>
      </c>
      <c r="AD204" s="161">
        <f t="shared" si="143"/>
        <v>0</v>
      </c>
      <c r="AE204" s="155">
        <f t="shared" si="144"/>
        <v>0</v>
      </c>
      <c r="AF204" s="164">
        <f t="shared" si="145"/>
        <v>0</v>
      </c>
      <c r="AG204" s="132" t="s">
        <v>55</v>
      </c>
      <c r="AH204" s="132">
        <f>SUBTOTAL(9,H204:W204)-D204</f>
        <v>0</v>
      </c>
      <c r="AI204" s="132"/>
      <c r="AJ204" s="25">
        <f t="shared" ref="AJ204:BN204" si="224">IF(AND(AJ$7&gt;=$E204,AJ$7&lt;=$F204),1,0)</f>
        <v>0</v>
      </c>
      <c r="AK204" s="25">
        <f t="shared" si="224"/>
        <v>0</v>
      </c>
      <c r="AL204" s="25">
        <f t="shared" si="224"/>
        <v>0</v>
      </c>
      <c r="AM204" s="25">
        <f t="shared" si="224"/>
        <v>0</v>
      </c>
      <c r="AN204" s="25">
        <f t="shared" si="224"/>
        <v>0</v>
      </c>
      <c r="AO204" s="25">
        <f t="shared" si="224"/>
        <v>0</v>
      </c>
      <c r="AP204" s="25">
        <f t="shared" si="224"/>
        <v>0</v>
      </c>
      <c r="AQ204" s="25">
        <f t="shared" si="224"/>
        <v>0</v>
      </c>
      <c r="AR204" s="25">
        <f t="shared" si="224"/>
        <v>0</v>
      </c>
      <c r="AS204" s="25">
        <f t="shared" si="224"/>
        <v>0</v>
      </c>
      <c r="AT204" s="25">
        <f t="shared" si="224"/>
        <v>0</v>
      </c>
      <c r="AU204" s="25">
        <f t="shared" si="224"/>
        <v>0</v>
      </c>
      <c r="AV204" s="25">
        <f t="shared" si="224"/>
        <v>0</v>
      </c>
      <c r="AW204" s="25">
        <f t="shared" si="224"/>
        <v>0</v>
      </c>
      <c r="AX204" s="25">
        <f t="shared" si="224"/>
        <v>0</v>
      </c>
      <c r="AY204" s="25">
        <f t="shared" si="224"/>
        <v>0</v>
      </c>
      <c r="AZ204" s="25">
        <f t="shared" si="224"/>
        <v>0</v>
      </c>
      <c r="BA204" s="25">
        <f t="shared" si="224"/>
        <v>0</v>
      </c>
      <c r="BB204" s="25">
        <f t="shared" si="224"/>
        <v>0</v>
      </c>
      <c r="BC204" s="25">
        <f t="shared" si="224"/>
        <v>0</v>
      </c>
      <c r="BD204" s="25">
        <f t="shared" si="224"/>
        <v>0</v>
      </c>
      <c r="BE204" s="25">
        <f t="shared" si="224"/>
        <v>0</v>
      </c>
      <c r="BF204" s="25">
        <f t="shared" si="224"/>
        <v>0</v>
      </c>
      <c r="BG204" s="25">
        <f t="shared" si="224"/>
        <v>0</v>
      </c>
      <c r="BH204" s="25">
        <f t="shared" si="224"/>
        <v>0</v>
      </c>
      <c r="BI204" s="25">
        <f t="shared" si="224"/>
        <v>0</v>
      </c>
      <c r="BJ204" s="25">
        <f t="shared" si="224"/>
        <v>0</v>
      </c>
      <c r="BK204" s="25">
        <f t="shared" si="224"/>
        <v>0</v>
      </c>
      <c r="BL204" s="25">
        <f t="shared" si="224"/>
        <v>0</v>
      </c>
      <c r="BM204" s="25">
        <f t="shared" si="224"/>
        <v>0</v>
      </c>
      <c r="BN204" s="25">
        <f t="shared" si="224"/>
        <v>0</v>
      </c>
      <c r="BO204" s="8">
        <f t="shared" si="130"/>
        <v>0</v>
      </c>
      <c r="BP204" s="8">
        <f t="shared" si="131"/>
        <v>0</v>
      </c>
      <c r="BQ204" s="8">
        <f t="shared" si="132"/>
        <v>0</v>
      </c>
      <c r="BR204" s="8">
        <f t="shared" si="133"/>
        <v>0</v>
      </c>
      <c r="BS204" s="8">
        <f t="shared" si="134"/>
        <v>0</v>
      </c>
      <c r="BT204" s="10"/>
      <c r="BU204" s="10"/>
    </row>
    <row r="205" spans="1:73" ht="15.75" customHeight="1">
      <c r="A205" s="201"/>
      <c r="B205" s="203"/>
      <c r="C205" s="199"/>
      <c r="D205" s="205"/>
      <c r="E205" s="209"/>
      <c r="F205" s="207"/>
      <c r="G205" s="32"/>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60" t="e">
        <f>VLOOKUP(A204,#REF!,3,FALSE)</f>
        <v>#REF!</v>
      </c>
      <c r="AD205" s="161"/>
      <c r="AE205" s="155"/>
      <c r="AF205" s="164"/>
      <c r="AG205" s="132" t="s">
        <v>54</v>
      </c>
      <c r="AH205" s="132"/>
      <c r="AI205" s="132"/>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P205" s="8"/>
      <c r="BQ205" s="8"/>
      <c r="BR205" s="8"/>
      <c r="BS205" s="8"/>
      <c r="BT205" s="10"/>
      <c r="BU205" s="10"/>
    </row>
    <row r="206" spans="1:73" ht="23.25" thickBot="1">
      <c r="A206" s="51" t="s">
        <v>29</v>
      </c>
      <c r="B206" s="52"/>
      <c r="C206" s="53"/>
      <c r="D206" s="54"/>
      <c r="E206" s="55"/>
      <c r="F206" s="56"/>
      <c r="G206" s="32">
        <f>(F206-E206)+1</f>
        <v>1</v>
      </c>
      <c r="H206" s="155">
        <f t="shared" ref="H206:W207" si="225">(IF(MAX(MIN(DATE(YEAR(H$7),MONTH(H$7)+1,0),$F206)-MAX(DATE(YEAR(H$7),MONTH(H$7),1),$E206)+1,0)=0,"0",MAX(MIN(DATE(YEAR(H$7),MONTH(H$7)+1,0),$F206)-MAX(DATE(YEAR(H$7),MONTH(H$7),1),$E206)+1,0))/$G206)*$D206</f>
        <v>0</v>
      </c>
      <c r="I206" s="155">
        <f t="shared" si="225"/>
        <v>0</v>
      </c>
      <c r="J206" s="155">
        <f t="shared" si="225"/>
        <v>0</v>
      </c>
      <c r="K206" s="155">
        <f t="shared" si="225"/>
        <v>0</v>
      </c>
      <c r="L206" s="155">
        <f t="shared" si="225"/>
        <v>0</v>
      </c>
      <c r="M206" s="155">
        <f t="shared" si="225"/>
        <v>0</v>
      </c>
      <c r="N206" s="155">
        <f t="shared" si="225"/>
        <v>0</v>
      </c>
      <c r="O206" s="155">
        <f t="shared" si="225"/>
        <v>0</v>
      </c>
      <c r="P206" s="155">
        <f t="shared" si="225"/>
        <v>0</v>
      </c>
      <c r="Q206" s="155">
        <f t="shared" si="225"/>
        <v>0</v>
      </c>
      <c r="R206" s="155">
        <f t="shared" si="225"/>
        <v>0</v>
      </c>
      <c r="S206" s="155">
        <f t="shared" si="225"/>
        <v>0</v>
      </c>
      <c r="T206" s="155">
        <f t="shared" si="225"/>
        <v>0</v>
      </c>
      <c r="U206" s="155">
        <f t="shared" si="225"/>
        <v>0</v>
      </c>
      <c r="V206" s="155">
        <f t="shared" si="225"/>
        <v>0</v>
      </c>
      <c r="W206" s="155">
        <f t="shared" si="225"/>
        <v>0</v>
      </c>
      <c r="X206" s="155"/>
      <c r="Y206" s="155">
        <v>1.54</v>
      </c>
      <c r="Z206" s="155" t="e">
        <f>#REF!+14</f>
        <v>#REF!</v>
      </c>
      <c r="AA206" s="155">
        <f>SUM(K206:W206)-G206</f>
        <v>-1</v>
      </c>
      <c r="AB206" s="155"/>
      <c r="AC206" s="160">
        <f t="shared" si="142"/>
        <v>0</v>
      </c>
      <c r="AD206" s="161">
        <f t="shared" si="143"/>
        <v>0</v>
      </c>
      <c r="AE206" s="155">
        <f t="shared" si="144"/>
        <v>0</v>
      </c>
      <c r="AF206" s="164">
        <f t="shared" si="145"/>
        <v>0</v>
      </c>
      <c r="AG206" s="132"/>
      <c r="AH206" s="132"/>
      <c r="AI206" s="132"/>
      <c r="AJ206" s="25">
        <f t="shared" ref="AJ206:AS207" si="226">IF(AND(AJ$7&gt;=$E206,AJ$7&lt;=$F206),1,0)</f>
        <v>0</v>
      </c>
      <c r="AK206" s="25">
        <f t="shared" si="226"/>
        <v>0</v>
      </c>
      <c r="AL206" s="25">
        <f t="shared" si="226"/>
        <v>0</v>
      </c>
      <c r="AM206" s="25">
        <f t="shared" si="226"/>
        <v>0</v>
      </c>
      <c r="AN206" s="25">
        <f t="shared" si="226"/>
        <v>0</v>
      </c>
      <c r="AO206" s="25">
        <f t="shared" si="226"/>
        <v>0</v>
      </c>
      <c r="AP206" s="25">
        <f t="shared" si="226"/>
        <v>0</v>
      </c>
      <c r="AQ206" s="25">
        <f t="shared" si="226"/>
        <v>0</v>
      </c>
      <c r="AR206" s="25">
        <f t="shared" si="226"/>
        <v>0</v>
      </c>
      <c r="AS206" s="25">
        <f t="shared" si="226"/>
        <v>0</v>
      </c>
      <c r="AT206" s="25">
        <f t="shared" ref="AT206:BC207" si="227">IF(AND(AT$7&gt;=$E206,AT$7&lt;=$F206),1,0)</f>
        <v>0</v>
      </c>
      <c r="AU206" s="25">
        <f t="shared" si="227"/>
        <v>0</v>
      </c>
      <c r="AV206" s="25">
        <f t="shared" si="227"/>
        <v>0</v>
      </c>
      <c r="AW206" s="25">
        <f t="shared" si="227"/>
        <v>0</v>
      </c>
      <c r="AX206" s="25">
        <f t="shared" si="227"/>
        <v>0</v>
      </c>
      <c r="AY206" s="25">
        <f t="shared" si="227"/>
        <v>0</v>
      </c>
      <c r="AZ206" s="25">
        <f t="shared" si="227"/>
        <v>0</v>
      </c>
      <c r="BA206" s="25">
        <f t="shared" si="227"/>
        <v>0</v>
      </c>
      <c r="BB206" s="25">
        <f t="shared" si="227"/>
        <v>0</v>
      </c>
      <c r="BC206" s="25">
        <f t="shared" si="227"/>
        <v>0</v>
      </c>
      <c r="BD206" s="25">
        <f t="shared" ref="BD206:BN207" si="228">IF(AND(BD$7&gt;=$E206,BD$7&lt;=$F206),1,0)</f>
        <v>0</v>
      </c>
      <c r="BE206" s="25">
        <f t="shared" si="228"/>
        <v>0</v>
      </c>
      <c r="BF206" s="25">
        <f t="shared" si="228"/>
        <v>0</v>
      </c>
      <c r="BG206" s="25">
        <f t="shared" si="228"/>
        <v>0</v>
      </c>
      <c r="BH206" s="25">
        <f t="shared" si="228"/>
        <v>0</v>
      </c>
      <c r="BI206" s="25">
        <f t="shared" si="228"/>
        <v>0</v>
      </c>
      <c r="BJ206" s="25">
        <f t="shared" si="228"/>
        <v>0</v>
      </c>
      <c r="BK206" s="25">
        <f t="shared" si="228"/>
        <v>0</v>
      </c>
      <c r="BL206" s="25">
        <f t="shared" si="228"/>
        <v>0</v>
      </c>
      <c r="BM206" s="25">
        <f t="shared" si="228"/>
        <v>0</v>
      </c>
      <c r="BN206" s="25">
        <f t="shared" si="228"/>
        <v>0</v>
      </c>
      <c r="BO206" s="8">
        <f t="shared" si="130"/>
        <v>0</v>
      </c>
      <c r="BP206" s="8">
        <f t="shared" si="131"/>
        <v>0</v>
      </c>
      <c r="BQ206" s="8">
        <f t="shared" si="132"/>
        <v>0</v>
      </c>
      <c r="BR206" s="8">
        <f t="shared" si="133"/>
        <v>0</v>
      </c>
      <c r="BS206" s="8">
        <f t="shared" si="134"/>
        <v>0</v>
      </c>
      <c r="BT206" s="10"/>
      <c r="BU206" s="8"/>
    </row>
    <row r="207" spans="1:73" ht="16.5" thickTop="1">
      <c r="A207" s="200" t="s">
        <v>145</v>
      </c>
      <c r="B207" s="202" t="s">
        <v>27</v>
      </c>
      <c r="C207" s="198">
        <v>0.69589329848666148</v>
      </c>
      <c r="D207" s="204">
        <v>209913.30000000005</v>
      </c>
      <c r="E207" s="208">
        <v>40575</v>
      </c>
      <c r="F207" s="206">
        <v>40754</v>
      </c>
      <c r="G207" s="32">
        <f>(F207-E207)+1</f>
        <v>180</v>
      </c>
      <c r="H207" s="155">
        <f t="shared" si="225"/>
        <v>32653.180000000008</v>
      </c>
      <c r="I207" s="155">
        <f t="shared" si="225"/>
        <v>36151.735000000008</v>
      </c>
      <c r="J207" s="155">
        <f t="shared" si="225"/>
        <v>34985.550000000003</v>
      </c>
      <c r="K207" s="155">
        <f t="shared" si="225"/>
        <v>36151.735000000008</v>
      </c>
      <c r="L207" s="155">
        <f t="shared" si="225"/>
        <v>34985.550000000003</v>
      </c>
      <c r="M207" s="155">
        <f t="shared" si="225"/>
        <v>34985.550000000003</v>
      </c>
      <c r="N207" s="155">
        <f t="shared" si="225"/>
        <v>0</v>
      </c>
      <c r="O207" s="155">
        <f t="shared" si="225"/>
        <v>0</v>
      </c>
      <c r="P207" s="155">
        <f t="shared" si="225"/>
        <v>0</v>
      </c>
      <c r="Q207" s="155">
        <f t="shared" si="225"/>
        <v>0</v>
      </c>
      <c r="R207" s="155">
        <f t="shared" si="225"/>
        <v>0</v>
      </c>
      <c r="S207" s="155">
        <f t="shared" si="225"/>
        <v>0</v>
      </c>
      <c r="T207" s="155">
        <f t="shared" si="225"/>
        <v>0</v>
      </c>
      <c r="U207" s="155">
        <f t="shared" si="225"/>
        <v>0</v>
      </c>
      <c r="V207" s="155">
        <f t="shared" si="225"/>
        <v>0</v>
      </c>
      <c r="W207" s="155">
        <f t="shared" si="225"/>
        <v>0</v>
      </c>
      <c r="X207" s="155"/>
      <c r="Y207" s="155">
        <v>1.51</v>
      </c>
      <c r="Z207" s="155" t="e">
        <f>Z191+14</f>
        <v>#REF!</v>
      </c>
      <c r="AA207" s="155">
        <f>SUM(K207:W207)-G207</f>
        <v>105942.83500000001</v>
      </c>
      <c r="AB207" s="155"/>
      <c r="AC207" s="160">
        <f t="shared" si="142"/>
        <v>8163.2950000000019</v>
      </c>
      <c r="AD207" s="161">
        <f t="shared" si="143"/>
        <v>8163.2950000000019</v>
      </c>
      <c r="AE207" s="155">
        <f t="shared" si="144"/>
        <v>8163.2950000000019</v>
      </c>
      <c r="AF207" s="164">
        <f t="shared" si="145"/>
        <v>11661.850000000002</v>
      </c>
      <c r="AG207" s="132" t="s">
        <v>55</v>
      </c>
      <c r="AH207" s="132">
        <f>SUBTOTAL(9,H207:W207)-D207</f>
        <v>0</v>
      </c>
      <c r="AI207" s="132"/>
      <c r="AJ207" s="25">
        <f t="shared" si="226"/>
        <v>1</v>
      </c>
      <c r="AK207" s="25">
        <f t="shared" si="226"/>
        <v>1</v>
      </c>
      <c r="AL207" s="25">
        <f t="shared" si="226"/>
        <v>1</v>
      </c>
      <c r="AM207" s="25">
        <f t="shared" si="226"/>
        <v>1</v>
      </c>
      <c r="AN207" s="25">
        <f t="shared" si="226"/>
        <v>1</v>
      </c>
      <c r="AO207" s="25">
        <f t="shared" si="226"/>
        <v>1</v>
      </c>
      <c r="AP207" s="25">
        <f t="shared" si="226"/>
        <v>1</v>
      </c>
      <c r="AQ207" s="25">
        <f t="shared" si="226"/>
        <v>1</v>
      </c>
      <c r="AR207" s="25">
        <f t="shared" si="226"/>
        <v>1</v>
      </c>
      <c r="AS207" s="25">
        <f t="shared" si="226"/>
        <v>1</v>
      </c>
      <c r="AT207" s="25">
        <f t="shared" si="227"/>
        <v>1</v>
      </c>
      <c r="AU207" s="25">
        <f t="shared" si="227"/>
        <v>1</v>
      </c>
      <c r="AV207" s="25">
        <f t="shared" si="227"/>
        <v>1</v>
      </c>
      <c r="AW207" s="25">
        <f t="shared" si="227"/>
        <v>1</v>
      </c>
      <c r="AX207" s="25">
        <f t="shared" si="227"/>
        <v>1</v>
      </c>
      <c r="AY207" s="25">
        <f t="shared" si="227"/>
        <v>1</v>
      </c>
      <c r="AZ207" s="25">
        <f t="shared" si="227"/>
        <v>1</v>
      </c>
      <c r="BA207" s="25">
        <f t="shared" si="227"/>
        <v>1</v>
      </c>
      <c r="BB207" s="25">
        <f t="shared" si="227"/>
        <v>1</v>
      </c>
      <c r="BC207" s="25">
        <f t="shared" si="227"/>
        <v>1</v>
      </c>
      <c r="BD207" s="25">
        <f t="shared" si="228"/>
        <v>1</v>
      </c>
      <c r="BE207" s="25">
        <f t="shared" si="228"/>
        <v>1</v>
      </c>
      <c r="BF207" s="25">
        <f t="shared" si="228"/>
        <v>1</v>
      </c>
      <c r="BG207" s="25">
        <f t="shared" si="228"/>
        <v>1</v>
      </c>
      <c r="BH207" s="25">
        <f t="shared" si="228"/>
        <v>1</v>
      </c>
      <c r="BI207" s="25">
        <f t="shared" si="228"/>
        <v>1</v>
      </c>
      <c r="BJ207" s="25">
        <f t="shared" si="228"/>
        <v>1</v>
      </c>
      <c r="BK207" s="25">
        <f t="shared" si="228"/>
        <v>1</v>
      </c>
      <c r="BL207" s="25">
        <f t="shared" si="228"/>
        <v>1</v>
      </c>
      <c r="BM207" s="25">
        <f t="shared" si="228"/>
        <v>1</v>
      </c>
      <c r="BN207" s="25">
        <f t="shared" si="228"/>
        <v>1</v>
      </c>
      <c r="BO207" s="8">
        <f t="shared" si="130"/>
        <v>7</v>
      </c>
      <c r="BP207" s="8">
        <f t="shared" si="131"/>
        <v>7</v>
      </c>
      <c r="BQ207" s="8">
        <f t="shared" si="132"/>
        <v>7</v>
      </c>
      <c r="BR207" s="8">
        <f t="shared" si="133"/>
        <v>10</v>
      </c>
      <c r="BS207" s="8">
        <f t="shared" si="134"/>
        <v>31</v>
      </c>
      <c r="BT207" s="10"/>
      <c r="BU207" s="10"/>
    </row>
    <row r="208" spans="1:73" ht="15.75" customHeight="1">
      <c r="A208" s="201"/>
      <c r="B208" s="203"/>
      <c r="C208" s="199"/>
      <c r="D208" s="205"/>
      <c r="E208" s="209"/>
      <c r="F208" s="207"/>
      <c r="G208" s="32"/>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60" t="e">
        <f>VLOOKUP(A207,#REF!,3,FALSE)</f>
        <v>#REF!</v>
      </c>
      <c r="AD208" s="161"/>
      <c r="AE208" s="155"/>
      <c r="AF208" s="164"/>
      <c r="AG208" s="132" t="s">
        <v>54</v>
      </c>
      <c r="AH208" s="132"/>
      <c r="AI208" s="132"/>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P208" s="8"/>
      <c r="BQ208" s="8"/>
      <c r="BR208" s="8"/>
      <c r="BS208" s="8"/>
      <c r="BT208" s="10"/>
      <c r="BU208" s="10"/>
    </row>
    <row r="209" spans="1:73" ht="22.5">
      <c r="A209" s="57" t="s">
        <v>361</v>
      </c>
      <c r="B209" s="63"/>
      <c r="C209" s="64"/>
      <c r="D209" s="65"/>
      <c r="E209" s="66"/>
      <c r="F209" s="67"/>
      <c r="G209" s="32">
        <f>(F209-E209)+1</f>
        <v>1</v>
      </c>
      <c r="H209" s="155">
        <f t="shared" ref="H209:W211" si="229">(IF(MAX(MIN(DATE(YEAR(H$7),MONTH(H$7)+1,0),$F209)-MAX(DATE(YEAR(H$7),MONTH(H$7),1),$E209)+1,0)=0,"0",MAX(MIN(DATE(YEAR(H$7),MONTH(H$7)+1,0),$F209)-MAX(DATE(YEAR(H$7),MONTH(H$7),1),$E209)+1,0))/$G209)*$D209</f>
        <v>0</v>
      </c>
      <c r="I209" s="155">
        <f t="shared" si="229"/>
        <v>0</v>
      </c>
      <c r="J209" s="155">
        <f t="shared" si="229"/>
        <v>0</v>
      </c>
      <c r="K209" s="155">
        <f t="shared" si="229"/>
        <v>0</v>
      </c>
      <c r="L209" s="155">
        <f t="shared" si="229"/>
        <v>0</v>
      </c>
      <c r="M209" s="155">
        <f t="shared" si="229"/>
        <v>0</v>
      </c>
      <c r="N209" s="155">
        <f t="shared" si="229"/>
        <v>0</v>
      </c>
      <c r="O209" s="155">
        <f t="shared" si="229"/>
        <v>0</v>
      </c>
      <c r="P209" s="155">
        <f t="shared" si="229"/>
        <v>0</v>
      </c>
      <c r="Q209" s="155">
        <f t="shared" si="229"/>
        <v>0</v>
      </c>
      <c r="R209" s="155">
        <f t="shared" si="229"/>
        <v>0</v>
      </c>
      <c r="S209" s="155">
        <f t="shared" si="229"/>
        <v>0</v>
      </c>
      <c r="T209" s="155">
        <f t="shared" si="229"/>
        <v>0</v>
      </c>
      <c r="U209" s="155">
        <f t="shared" si="229"/>
        <v>0</v>
      </c>
      <c r="V209" s="155">
        <f t="shared" si="229"/>
        <v>0</v>
      </c>
      <c r="W209" s="155">
        <f t="shared" si="229"/>
        <v>0</v>
      </c>
      <c r="X209" s="155"/>
      <c r="Y209" s="155">
        <v>1.52</v>
      </c>
      <c r="Z209" s="155" t="e">
        <f>Z193+14</f>
        <v>#REF!</v>
      </c>
      <c r="AA209" s="155">
        <f>SUM(K209:W209)-G209</f>
        <v>-1</v>
      </c>
      <c r="AB209" s="155"/>
      <c r="AC209" s="160">
        <f t="shared" si="142"/>
        <v>0</v>
      </c>
      <c r="AD209" s="161">
        <f t="shared" si="143"/>
        <v>0</v>
      </c>
      <c r="AE209" s="155">
        <f t="shared" si="144"/>
        <v>0</v>
      </c>
      <c r="AF209" s="164">
        <f t="shared" si="145"/>
        <v>0</v>
      </c>
      <c r="AG209" s="132"/>
      <c r="AH209" s="132"/>
      <c r="AI209" s="132"/>
      <c r="AJ209" s="25">
        <f t="shared" ref="AJ209:AS211" si="230">IF(AND(AJ$7&gt;=$E209,AJ$7&lt;=$F209),1,0)</f>
        <v>0</v>
      </c>
      <c r="AK209" s="25">
        <f t="shared" si="230"/>
        <v>0</v>
      </c>
      <c r="AL209" s="25">
        <f t="shared" si="230"/>
        <v>0</v>
      </c>
      <c r="AM209" s="25">
        <f t="shared" si="230"/>
        <v>0</v>
      </c>
      <c r="AN209" s="25">
        <f t="shared" si="230"/>
        <v>0</v>
      </c>
      <c r="AO209" s="25">
        <f t="shared" si="230"/>
        <v>0</v>
      </c>
      <c r="AP209" s="25">
        <f t="shared" si="230"/>
        <v>0</v>
      </c>
      <c r="AQ209" s="25">
        <f t="shared" si="230"/>
        <v>0</v>
      </c>
      <c r="AR209" s="25">
        <f t="shared" si="230"/>
        <v>0</v>
      </c>
      <c r="AS209" s="25">
        <f t="shared" si="230"/>
        <v>0</v>
      </c>
      <c r="AT209" s="25">
        <f t="shared" ref="AT209:BC211" si="231">IF(AND(AT$7&gt;=$E209,AT$7&lt;=$F209),1,0)</f>
        <v>0</v>
      </c>
      <c r="AU209" s="25">
        <f t="shared" si="231"/>
        <v>0</v>
      </c>
      <c r="AV209" s="25">
        <f t="shared" si="231"/>
        <v>0</v>
      </c>
      <c r="AW209" s="25">
        <f t="shared" si="231"/>
        <v>0</v>
      </c>
      <c r="AX209" s="25">
        <f t="shared" si="231"/>
        <v>0</v>
      </c>
      <c r="AY209" s="25">
        <f t="shared" si="231"/>
        <v>0</v>
      </c>
      <c r="AZ209" s="25">
        <f t="shared" si="231"/>
        <v>0</v>
      </c>
      <c r="BA209" s="25">
        <f t="shared" si="231"/>
        <v>0</v>
      </c>
      <c r="BB209" s="25">
        <f t="shared" si="231"/>
        <v>0</v>
      </c>
      <c r="BC209" s="25">
        <f t="shared" si="231"/>
        <v>0</v>
      </c>
      <c r="BD209" s="25">
        <f t="shared" ref="BD209:BN211" si="232">IF(AND(BD$7&gt;=$E209,BD$7&lt;=$F209),1,0)</f>
        <v>0</v>
      </c>
      <c r="BE209" s="25">
        <f t="shared" si="232"/>
        <v>0</v>
      </c>
      <c r="BF209" s="25">
        <f t="shared" si="232"/>
        <v>0</v>
      </c>
      <c r="BG209" s="25">
        <f t="shared" si="232"/>
        <v>0</v>
      </c>
      <c r="BH209" s="25">
        <f t="shared" si="232"/>
        <v>0</v>
      </c>
      <c r="BI209" s="25">
        <f t="shared" si="232"/>
        <v>0</v>
      </c>
      <c r="BJ209" s="25">
        <f t="shared" si="232"/>
        <v>0</v>
      </c>
      <c r="BK209" s="25">
        <f t="shared" si="232"/>
        <v>0</v>
      </c>
      <c r="BL209" s="25">
        <f t="shared" si="232"/>
        <v>0</v>
      </c>
      <c r="BM209" s="25">
        <f t="shared" si="232"/>
        <v>0</v>
      </c>
      <c r="BN209" s="25">
        <f t="shared" si="232"/>
        <v>0</v>
      </c>
      <c r="BO209" s="8">
        <f t="shared" si="130"/>
        <v>0</v>
      </c>
      <c r="BP209" s="8">
        <f t="shared" si="131"/>
        <v>0</v>
      </c>
      <c r="BQ209" s="8">
        <f t="shared" si="132"/>
        <v>0</v>
      </c>
      <c r="BR209" s="8">
        <f t="shared" si="133"/>
        <v>0</v>
      </c>
      <c r="BS209" s="8">
        <f t="shared" si="134"/>
        <v>0</v>
      </c>
      <c r="BT209" s="10"/>
      <c r="BU209" s="8"/>
    </row>
    <row r="210" spans="1:73" ht="23.25" thickBot="1">
      <c r="A210" s="44" t="s">
        <v>15</v>
      </c>
      <c r="B210" s="45"/>
      <c r="C210" s="46"/>
      <c r="D210" s="47"/>
      <c r="E210" s="48"/>
      <c r="F210" s="49"/>
      <c r="G210" s="32">
        <f>(F210-E210)+1</f>
        <v>1</v>
      </c>
      <c r="H210" s="155">
        <f t="shared" si="229"/>
        <v>0</v>
      </c>
      <c r="I210" s="155">
        <f t="shared" si="229"/>
        <v>0</v>
      </c>
      <c r="J210" s="155">
        <f t="shared" si="229"/>
        <v>0</v>
      </c>
      <c r="K210" s="155">
        <f t="shared" si="229"/>
        <v>0</v>
      </c>
      <c r="L210" s="155">
        <f t="shared" si="229"/>
        <v>0</v>
      </c>
      <c r="M210" s="155">
        <f t="shared" si="229"/>
        <v>0</v>
      </c>
      <c r="N210" s="155">
        <f t="shared" si="229"/>
        <v>0</v>
      </c>
      <c r="O210" s="155">
        <f t="shared" si="229"/>
        <v>0</v>
      </c>
      <c r="P210" s="155">
        <f t="shared" si="229"/>
        <v>0</v>
      </c>
      <c r="Q210" s="155">
        <f t="shared" si="229"/>
        <v>0</v>
      </c>
      <c r="R210" s="155">
        <f t="shared" si="229"/>
        <v>0</v>
      </c>
      <c r="S210" s="155">
        <f t="shared" si="229"/>
        <v>0</v>
      </c>
      <c r="T210" s="155">
        <f t="shared" si="229"/>
        <v>0</v>
      </c>
      <c r="U210" s="155">
        <f t="shared" si="229"/>
        <v>0</v>
      </c>
      <c r="V210" s="155">
        <f t="shared" si="229"/>
        <v>0</v>
      </c>
      <c r="W210" s="155">
        <f t="shared" si="229"/>
        <v>0</v>
      </c>
      <c r="X210" s="155"/>
      <c r="Y210" s="155">
        <v>1.53</v>
      </c>
      <c r="Z210" s="155" t="e">
        <f>#REF!+14</f>
        <v>#REF!</v>
      </c>
      <c r="AA210" s="155">
        <f>SUM(K210:W210)-G210</f>
        <v>-1</v>
      </c>
      <c r="AB210" s="155"/>
      <c r="AC210" s="160">
        <f t="shared" si="142"/>
        <v>0</v>
      </c>
      <c r="AD210" s="161">
        <f t="shared" si="143"/>
        <v>0</v>
      </c>
      <c r="AE210" s="155">
        <f t="shared" si="144"/>
        <v>0</v>
      </c>
      <c r="AF210" s="164">
        <f t="shared" si="145"/>
        <v>0</v>
      </c>
      <c r="AG210" s="132"/>
      <c r="AH210" s="132"/>
      <c r="AI210" s="132"/>
      <c r="AJ210" s="25">
        <f t="shared" si="230"/>
        <v>0</v>
      </c>
      <c r="AK210" s="25">
        <f t="shared" si="230"/>
        <v>0</v>
      </c>
      <c r="AL210" s="25">
        <f t="shared" si="230"/>
        <v>0</v>
      </c>
      <c r="AM210" s="25">
        <f t="shared" si="230"/>
        <v>0</v>
      </c>
      <c r="AN210" s="25">
        <f t="shared" si="230"/>
        <v>0</v>
      </c>
      <c r="AO210" s="25">
        <f t="shared" si="230"/>
        <v>0</v>
      </c>
      <c r="AP210" s="25">
        <f t="shared" si="230"/>
        <v>0</v>
      </c>
      <c r="AQ210" s="25">
        <f t="shared" si="230"/>
        <v>0</v>
      </c>
      <c r="AR210" s="25">
        <f t="shared" si="230"/>
        <v>0</v>
      </c>
      <c r="AS210" s="25">
        <f t="shared" si="230"/>
        <v>0</v>
      </c>
      <c r="AT210" s="25">
        <f t="shared" si="231"/>
        <v>0</v>
      </c>
      <c r="AU210" s="25">
        <f t="shared" si="231"/>
        <v>0</v>
      </c>
      <c r="AV210" s="25">
        <f t="shared" si="231"/>
        <v>0</v>
      </c>
      <c r="AW210" s="25">
        <f t="shared" si="231"/>
        <v>0</v>
      </c>
      <c r="AX210" s="25">
        <f t="shared" si="231"/>
        <v>0</v>
      </c>
      <c r="AY210" s="25">
        <f t="shared" si="231"/>
        <v>0</v>
      </c>
      <c r="AZ210" s="25">
        <f t="shared" si="231"/>
        <v>0</v>
      </c>
      <c r="BA210" s="25">
        <f t="shared" si="231"/>
        <v>0</v>
      </c>
      <c r="BB210" s="25">
        <f t="shared" si="231"/>
        <v>0</v>
      </c>
      <c r="BC210" s="25">
        <f t="shared" si="231"/>
        <v>0</v>
      </c>
      <c r="BD210" s="25">
        <f t="shared" si="232"/>
        <v>0</v>
      </c>
      <c r="BE210" s="25">
        <f t="shared" si="232"/>
        <v>0</v>
      </c>
      <c r="BF210" s="25">
        <f t="shared" si="232"/>
        <v>0</v>
      </c>
      <c r="BG210" s="25">
        <f t="shared" si="232"/>
        <v>0</v>
      </c>
      <c r="BH210" s="25">
        <f t="shared" si="232"/>
        <v>0</v>
      </c>
      <c r="BI210" s="25">
        <f t="shared" si="232"/>
        <v>0</v>
      </c>
      <c r="BJ210" s="25">
        <f t="shared" si="232"/>
        <v>0</v>
      </c>
      <c r="BK210" s="25">
        <f t="shared" si="232"/>
        <v>0</v>
      </c>
      <c r="BL210" s="25">
        <f t="shared" si="232"/>
        <v>0</v>
      </c>
      <c r="BM210" s="25">
        <f t="shared" si="232"/>
        <v>0</v>
      </c>
      <c r="BN210" s="25">
        <f t="shared" si="232"/>
        <v>0</v>
      </c>
      <c r="BO210" s="8">
        <f t="shared" si="130"/>
        <v>0</v>
      </c>
      <c r="BP210" s="8">
        <f t="shared" si="131"/>
        <v>0</v>
      </c>
      <c r="BQ210" s="8">
        <f t="shared" si="132"/>
        <v>0</v>
      </c>
      <c r="BR210" s="8">
        <f t="shared" si="133"/>
        <v>0</v>
      </c>
      <c r="BS210" s="8">
        <f t="shared" si="134"/>
        <v>0</v>
      </c>
      <c r="BT210" s="10"/>
      <c r="BU210" s="10"/>
    </row>
    <row r="211" spans="1:73" ht="16.5" thickTop="1">
      <c r="A211" s="200" t="s">
        <v>146</v>
      </c>
      <c r="B211" s="202" t="s">
        <v>33</v>
      </c>
      <c r="C211" s="198">
        <v>1.0003122196929193</v>
      </c>
      <c r="D211" s="204">
        <v>-2766.3129999991506</v>
      </c>
      <c r="E211" s="208">
        <v>40575</v>
      </c>
      <c r="F211" s="206">
        <v>40754</v>
      </c>
      <c r="G211" s="32">
        <f>(F211-E211)+1</f>
        <v>180</v>
      </c>
      <c r="H211" s="155">
        <f t="shared" si="229"/>
        <v>-430.31535555542342</v>
      </c>
      <c r="I211" s="155">
        <f t="shared" si="229"/>
        <v>-476.42057222207592</v>
      </c>
      <c r="J211" s="155">
        <f t="shared" si="229"/>
        <v>-461.05216666652507</v>
      </c>
      <c r="K211" s="155">
        <f t="shared" si="229"/>
        <v>-476.42057222207592</v>
      </c>
      <c r="L211" s="155">
        <f t="shared" si="229"/>
        <v>-461.05216666652507</v>
      </c>
      <c r="M211" s="155">
        <f t="shared" si="229"/>
        <v>-461.05216666652507</v>
      </c>
      <c r="N211" s="155">
        <f t="shared" si="229"/>
        <v>0</v>
      </c>
      <c r="O211" s="155">
        <f t="shared" si="229"/>
        <v>0</v>
      </c>
      <c r="P211" s="155">
        <f t="shared" si="229"/>
        <v>0</v>
      </c>
      <c r="Q211" s="155">
        <f t="shared" si="229"/>
        <v>0</v>
      </c>
      <c r="R211" s="155">
        <f t="shared" si="229"/>
        <v>0</v>
      </c>
      <c r="S211" s="155">
        <f t="shared" si="229"/>
        <v>0</v>
      </c>
      <c r="T211" s="155">
        <f t="shared" si="229"/>
        <v>0</v>
      </c>
      <c r="U211" s="155">
        <f t="shared" si="229"/>
        <v>0</v>
      </c>
      <c r="V211" s="155">
        <f t="shared" si="229"/>
        <v>0</v>
      </c>
      <c r="W211" s="155">
        <f t="shared" si="229"/>
        <v>0</v>
      </c>
      <c r="X211" s="155"/>
      <c r="Y211" s="155">
        <v>1.6</v>
      </c>
      <c r="Z211" s="155" t="e">
        <f>#REF!+14</f>
        <v>#REF!</v>
      </c>
      <c r="AA211" s="155">
        <f>SUM(K211:W211)-G211</f>
        <v>-1578.5249055551262</v>
      </c>
      <c r="AB211" s="155"/>
      <c r="AC211" s="160">
        <f t="shared" si="142"/>
        <v>-107.57883888885586</v>
      </c>
      <c r="AD211" s="161">
        <f t="shared" si="143"/>
        <v>-107.57883888885586</v>
      </c>
      <c r="AE211" s="155">
        <f t="shared" si="144"/>
        <v>-107.57883888885586</v>
      </c>
      <c r="AF211" s="164">
        <f t="shared" si="145"/>
        <v>-153.68405555550837</v>
      </c>
      <c r="AG211" s="132" t="s">
        <v>55</v>
      </c>
      <c r="AH211" s="132">
        <f>SUBTOTAL(9,H211:W211)-D211</f>
        <v>0</v>
      </c>
      <c r="AI211" s="132"/>
      <c r="AJ211" s="25">
        <f t="shared" si="230"/>
        <v>1</v>
      </c>
      <c r="AK211" s="25">
        <f t="shared" si="230"/>
        <v>1</v>
      </c>
      <c r="AL211" s="25">
        <f t="shared" si="230"/>
        <v>1</v>
      </c>
      <c r="AM211" s="25">
        <f t="shared" si="230"/>
        <v>1</v>
      </c>
      <c r="AN211" s="25">
        <f t="shared" si="230"/>
        <v>1</v>
      </c>
      <c r="AO211" s="25">
        <f t="shared" si="230"/>
        <v>1</v>
      </c>
      <c r="AP211" s="25">
        <f t="shared" si="230"/>
        <v>1</v>
      </c>
      <c r="AQ211" s="25">
        <f t="shared" si="230"/>
        <v>1</v>
      </c>
      <c r="AR211" s="25">
        <f t="shared" si="230"/>
        <v>1</v>
      </c>
      <c r="AS211" s="25">
        <f t="shared" si="230"/>
        <v>1</v>
      </c>
      <c r="AT211" s="25">
        <f t="shared" si="231"/>
        <v>1</v>
      </c>
      <c r="AU211" s="25">
        <f t="shared" si="231"/>
        <v>1</v>
      </c>
      <c r="AV211" s="25">
        <f t="shared" si="231"/>
        <v>1</v>
      </c>
      <c r="AW211" s="25">
        <f t="shared" si="231"/>
        <v>1</v>
      </c>
      <c r="AX211" s="25">
        <f t="shared" si="231"/>
        <v>1</v>
      </c>
      <c r="AY211" s="25">
        <f t="shared" si="231"/>
        <v>1</v>
      </c>
      <c r="AZ211" s="25">
        <f t="shared" si="231"/>
        <v>1</v>
      </c>
      <c r="BA211" s="25">
        <f t="shared" si="231"/>
        <v>1</v>
      </c>
      <c r="BB211" s="25">
        <f t="shared" si="231"/>
        <v>1</v>
      </c>
      <c r="BC211" s="25">
        <f t="shared" si="231"/>
        <v>1</v>
      </c>
      <c r="BD211" s="25">
        <f t="shared" si="232"/>
        <v>1</v>
      </c>
      <c r="BE211" s="25">
        <f t="shared" si="232"/>
        <v>1</v>
      </c>
      <c r="BF211" s="25">
        <f t="shared" si="232"/>
        <v>1</v>
      </c>
      <c r="BG211" s="25">
        <f t="shared" si="232"/>
        <v>1</v>
      </c>
      <c r="BH211" s="25">
        <f t="shared" si="232"/>
        <v>1</v>
      </c>
      <c r="BI211" s="25">
        <f t="shared" si="232"/>
        <v>1</v>
      </c>
      <c r="BJ211" s="25">
        <f t="shared" si="232"/>
        <v>1</v>
      </c>
      <c r="BK211" s="25">
        <f t="shared" si="232"/>
        <v>1</v>
      </c>
      <c r="BL211" s="25">
        <f t="shared" si="232"/>
        <v>1</v>
      </c>
      <c r="BM211" s="25">
        <f t="shared" si="232"/>
        <v>1</v>
      </c>
      <c r="BN211" s="25">
        <f t="shared" si="232"/>
        <v>1</v>
      </c>
      <c r="BO211" s="8">
        <f t="shared" si="130"/>
        <v>7</v>
      </c>
      <c r="BP211" s="8">
        <f t="shared" si="131"/>
        <v>7</v>
      </c>
      <c r="BQ211" s="8">
        <f t="shared" si="132"/>
        <v>7</v>
      </c>
      <c r="BR211" s="8">
        <f t="shared" si="133"/>
        <v>10</v>
      </c>
      <c r="BS211" s="8">
        <f t="shared" si="134"/>
        <v>31</v>
      </c>
      <c r="BT211" s="10"/>
      <c r="BU211" s="8"/>
    </row>
    <row r="212" spans="1:73" ht="15.75" customHeight="1">
      <c r="A212" s="201"/>
      <c r="B212" s="203"/>
      <c r="C212" s="199"/>
      <c r="D212" s="205"/>
      <c r="E212" s="209"/>
      <c r="F212" s="207"/>
      <c r="G212" s="32"/>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60" t="e">
        <f>VLOOKUP(A211,#REF!,3,FALSE)</f>
        <v>#REF!</v>
      </c>
      <c r="AD212" s="161"/>
      <c r="AE212" s="155"/>
      <c r="AF212" s="164"/>
      <c r="AG212" s="132" t="s">
        <v>54</v>
      </c>
      <c r="AH212" s="132"/>
      <c r="AI212" s="132"/>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P212" s="8"/>
      <c r="BQ212" s="8"/>
      <c r="BR212" s="8"/>
      <c r="BS212" s="8"/>
      <c r="BT212" s="8"/>
      <c r="BU212" s="8"/>
    </row>
    <row r="213" spans="1:73" ht="22.5">
      <c r="A213" s="57" t="s">
        <v>34</v>
      </c>
      <c r="B213" s="58"/>
      <c r="C213" s="59"/>
      <c r="D213" s="60"/>
      <c r="E213" s="61"/>
      <c r="F213" s="62"/>
      <c r="G213" s="32">
        <f>(F213-E213)+1</f>
        <v>1</v>
      </c>
      <c r="H213" s="155">
        <f t="shared" ref="H213:W215" si="233">(IF(MAX(MIN(DATE(YEAR(H$7),MONTH(H$7)+1,0),$F213)-MAX(DATE(YEAR(H$7),MONTH(H$7),1),$E213)+1,0)=0,"0",MAX(MIN(DATE(YEAR(H$7),MONTH(H$7)+1,0),$F213)-MAX(DATE(YEAR(H$7),MONTH(H$7),1),$E213)+1,0))/$G213)*$D213</f>
        <v>0</v>
      </c>
      <c r="I213" s="155">
        <f t="shared" si="233"/>
        <v>0</v>
      </c>
      <c r="J213" s="155">
        <f t="shared" si="233"/>
        <v>0</v>
      </c>
      <c r="K213" s="155">
        <f t="shared" si="233"/>
        <v>0</v>
      </c>
      <c r="L213" s="155">
        <f t="shared" si="233"/>
        <v>0</v>
      </c>
      <c r="M213" s="155">
        <f t="shared" si="233"/>
        <v>0</v>
      </c>
      <c r="N213" s="155">
        <f t="shared" si="233"/>
        <v>0</v>
      </c>
      <c r="O213" s="155">
        <f t="shared" si="233"/>
        <v>0</v>
      </c>
      <c r="P213" s="155">
        <f t="shared" si="233"/>
        <v>0</v>
      </c>
      <c r="Q213" s="155">
        <f t="shared" si="233"/>
        <v>0</v>
      </c>
      <c r="R213" s="155">
        <f t="shared" si="233"/>
        <v>0</v>
      </c>
      <c r="S213" s="155">
        <f t="shared" si="233"/>
        <v>0</v>
      </c>
      <c r="T213" s="155">
        <f t="shared" si="233"/>
        <v>0</v>
      </c>
      <c r="U213" s="155">
        <f t="shared" si="233"/>
        <v>0</v>
      </c>
      <c r="V213" s="155">
        <f t="shared" si="233"/>
        <v>0</v>
      </c>
      <c r="W213" s="155">
        <f t="shared" si="233"/>
        <v>0</v>
      </c>
      <c r="X213" s="155"/>
      <c r="Y213" s="155">
        <v>1.58</v>
      </c>
      <c r="Z213" s="155" t="e">
        <f>Z198+14</f>
        <v>#REF!</v>
      </c>
      <c r="AA213" s="155">
        <f>SUM(K213:W213)-G213</f>
        <v>-1</v>
      </c>
      <c r="AB213" s="155"/>
      <c r="AC213" s="160">
        <f t="shared" si="142"/>
        <v>0</v>
      </c>
      <c r="AD213" s="161">
        <f t="shared" si="143"/>
        <v>0</v>
      </c>
      <c r="AE213" s="155">
        <f t="shared" si="144"/>
        <v>0</v>
      </c>
      <c r="AF213" s="164">
        <f t="shared" si="145"/>
        <v>0</v>
      </c>
      <c r="AG213" s="132"/>
      <c r="AH213" s="132"/>
      <c r="AI213" s="132"/>
      <c r="AJ213" s="25">
        <f t="shared" ref="AJ213:AS215" si="234">IF(AND(AJ$7&gt;=$E213,AJ$7&lt;=$F213),1,0)</f>
        <v>0</v>
      </c>
      <c r="AK213" s="25">
        <f t="shared" si="234"/>
        <v>0</v>
      </c>
      <c r="AL213" s="25">
        <f t="shared" si="234"/>
        <v>0</v>
      </c>
      <c r="AM213" s="25">
        <f t="shared" si="234"/>
        <v>0</v>
      </c>
      <c r="AN213" s="25">
        <f t="shared" si="234"/>
        <v>0</v>
      </c>
      <c r="AO213" s="25">
        <f t="shared" si="234"/>
        <v>0</v>
      </c>
      <c r="AP213" s="25">
        <f t="shared" si="234"/>
        <v>0</v>
      </c>
      <c r="AQ213" s="25">
        <f t="shared" si="234"/>
        <v>0</v>
      </c>
      <c r="AR213" s="25">
        <f t="shared" si="234"/>
        <v>0</v>
      </c>
      <c r="AS213" s="25">
        <f t="shared" si="234"/>
        <v>0</v>
      </c>
      <c r="AT213" s="25">
        <f t="shared" ref="AT213:BC215" si="235">IF(AND(AT$7&gt;=$E213,AT$7&lt;=$F213),1,0)</f>
        <v>0</v>
      </c>
      <c r="AU213" s="25">
        <f t="shared" si="235"/>
        <v>0</v>
      </c>
      <c r="AV213" s="25">
        <f t="shared" si="235"/>
        <v>0</v>
      </c>
      <c r="AW213" s="25">
        <f t="shared" si="235"/>
        <v>0</v>
      </c>
      <c r="AX213" s="25">
        <f t="shared" si="235"/>
        <v>0</v>
      </c>
      <c r="AY213" s="25">
        <f t="shared" si="235"/>
        <v>0</v>
      </c>
      <c r="AZ213" s="25">
        <f t="shared" si="235"/>
        <v>0</v>
      </c>
      <c r="BA213" s="25">
        <f t="shared" si="235"/>
        <v>0</v>
      </c>
      <c r="BB213" s="25">
        <f t="shared" si="235"/>
        <v>0</v>
      </c>
      <c r="BC213" s="25">
        <f t="shared" si="235"/>
        <v>0</v>
      </c>
      <c r="BD213" s="25">
        <f t="shared" ref="BD213:BN215" si="236">IF(AND(BD$7&gt;=$E213,BD$7&lt;=$F213),1,0)</f>
        <v>0</v>
      </c>
      <c r="BE213" s="25">
        <f t="shared" si="236"/>
        <v>0</v>
      </c>
      <c r="BF213" s="25">
        <f t="shared" si="236"/>
        <v>0</v>
      </c>
      <c r="BG213" s="25">
        <f t="shared" si="236"/>
        <v>0</v>
      </c>
      <c r="BH213" s="25">
        <f t="shared" si="236"/>
        <v>0</v>
      </c>
      <c r="BI213" s="25">
        <f t="shared" si="236"/>
        <v>0</v>
      </c>
      <c r="BJ213" s="25">
        <f t="shared" si="236"/>
        <v>0</v>
      </c>
      <c r="BK213" s="25">
        <f t="shared" si="236"/>
        <v>0</v>
      </c>
      <c r="BL213" s="25">
        <f t="shared" si="236"/>
        <v>0</v>
      </c>
      <c r="BM213" s="25">
        <f t="shared" si="236"/>
        <v>0</v>
      </c>
      <c r="BN213" s="25">
        <f t="shared" si="236"/>
        <v>0</v>
      </c>
      <c r="BO213" s="8">
        <f t="shared" si="130"/>
        <v>0</v>
      </c>
      <c r="BP213" s="8">
        <f t="shared" si="131"/>
        <v>0</v>
      </c>
      <c r="BQ213" s="8">
        <f t="shared" si="132"/>
        <v>0</v>
      </c>
      <c r="BR213" s="8">
        <f t="shared" si="133"/>
        <v>0</v>
      </c>
      <c r="BS213" s="8">
        <f t="shared" si="134"/>
        <v>0</v>
      </c>
      <c r="BT213" s="10"/>
      <c r="BU213" s="10"/>
    </row>
    <row r="214" spans="1:73" ht="23.25" thickBot="1">
      <c r="A214" s="44" t="s">
        <v>15</v>
      </c>
      <c r="B214" s="45"/>
      <c r="C214" s="46"/>
      <c r="D214" s="47"/>
      <c r="E214" s="48"/>
      <c r="F214" s="49"/>
      <c r="G214" s="32">
        <f>(F214-E214)+1</f>
        <v>1</v>
      </c>
      <c r="H214" s="155">
        <f t="shared" si="233"/>
        <v>0</v>
      </c>
      <c r="I214" s="155">
        <f t="shared" si="233"/>
        <v>0</v>
      </c>
      <c r="J214" s="155">
        <f t="shared" si="233"/>
        <v>0</v>
      </c>
      <c r="K214" s="155">
        <f t="shared" si="233"/>
        <v>0</v>
      </c>
      <c r="L214" s="155">
        <f t="shared" si="233"/>
        <v>0</v>
      </c>
      <c r="M214" s="155">
        <f t="shared" si="233"/>
        <v>0</v>
      </c>
      <c r="N214" s="155">
        <f t="shared" si="233"/>
        <v>0</v>
      </c>
      <c r="O214" s="155">
        <f t="shared" si="233"/>
        <v>0</v>
      </c>
      <c r="P214" s="155">
        <f t="shared" si="233"/>
        <v>0</v>
      </c>
      <c r="Q214" s="155">
        <f t="shared" si="233"/>
        <v>0</v>
      </c>
      <c r="R214" s="155">
        <f t="shared" si="233"/>
        <v>0</v>
      </c>
      <c r="S214" s="155">
        <f t="shared" si="233"/>
        <v>0</v>
      </c>
      <c r="T214" s="155">
        <f t="shared" si="233"/>
        <v>0</v>
      </c>
      <c r="U214" s="155">
        <f t="shared" si="233"/>
        <v>0</v>
      </c>
      <c r="V214" s="155">
        <f t="shared" si="233"/>
        <v>0</v>
      </c>
      <c r="W214" s="155">
        <f t="shared" si="233"/>
        <v>0</v>
      </c>
      <c r="X214" s="155"/>
      <c r="Y214" s="155">
        <v>1.61</v>
      </c>
      <c r="Z214" s="155">
        <v>174</v>
      </c>
      <c r="AA214" s="155">
        <f>SUM(K214:W214)-G214</f>
        <v>-1</v>
      </c>
      <c r="AB214" s="155"/>
      <c r="AC214" s="160">
        <f t="shared" si="142"/>
        <v>0</v>
      </c>
      <c r="AD214" s="161">
        <f t="shared" si="143"/>
        <v>0</v>
      </c>
      <c r="AE214" s="155">
        <f t="shared" si="144"/>
        <v>0</v>
      </c>
      <c r="AF214" s="164">
        <f t="shared" si="145"/>
        <v>0</v>
      </c>
      <c r="AG214" s="132"/>
      <c r="AH214" s="132"/>
      <c r="AI214" s="132"/>
      <c r="AJ214" s="25">
        <f t="shared" si="234"/>
        <v>0</v>
      </c>
      <c r="AK214" s="25">
        <f t="shared" si="234"/>
        <v>0</v>
      </c>
      <c r="AL214" s="25">
        <f t="shared" si="234"/>
        <v>0</v>
      </c>
      <c r="AM214" s="25">
        <f t="shared" si="234"/>
        <v>0</v>
      </c>
      <c r="AN214" s="25">
        <f t="shared" si="234"/>
        <v>0</v>
      </c>
      <c r="AO214" s="25">
        <f t="shared" si="234"/>
        <v>0</v>
      </c>
      <c r="AP214" s="25">
        <f t="shared" si="234"/>
        <v>0</v>
      </c>
      <c r="AQ214" s="25">
        <f t="shared" si="234"/>
        <v>0</v>
      </c>
      <c r="AR214" s="25">
        <f t="shared" si="234"/>
        <v>0</v>
      </c>
      <c r="AS214" s="25">
        <f t="shared" si="234"/>
        <v>0</v>
      </c>
      <c r="AT214" s="25">
        <f t="shared" si="235"/>
        <v>0</v>
      </c>
      <c r="AU214" s="25">
        <f t="shared" si="235"/>
        <v>0</v>
      </c>
      <c r="AV214" s="25">
        <f t="shared" si="235"/>
        <v>0</v>
      </c>
      <c r="AW214" s="25">
        <f t="shared" si="235"/>
        <v>0</v>
      </c>
      <c r="AX214" s="25">
        <f t="shared" si="235"/>
        <v>0</v>
      </c>
      <c r="AY214" s="25">
        <f t="shared" si="235"/>
        <v>0</v>
      </c>
      <c r="AZ214" s="25">
        <f t="shared" si="235"/>
        <v>0</v>
      </c>
      <c r="BA214" s="25">
        <f t="shared" si="235"/>
        <v>0</v>
      </c>
      <c r="BB214" s="25">
        <f t="shared" si="235"/>
        <v>0</v>
      </c>
      <c r="BC214" s="25">
        <f t="shared" si="235"/>
        <v>0</v>
      </c>
      <c r="BD214" s="25">
        <f t="shared" si="236"/>
        <v>0</v>
      </c>
      <c r="BE214" s="25">
        <f t="shared" si="236"/>
        <v>0</v>
      </c>
      <c r="BF214" s="25">
        <f t="shared" si="236"/>
        <v>0</v>
      </c>
      <c r="BG214" s="25">
        <f t="shared" si="236"/>
        <v>0</v>
      </c>
      <c r="BH214" s="25">
        <f t="shared" si="236"/>
        <v>0</v>
      </c>
      <c r="BI214" s="25">
        <f t="shared" si="236"/>
        <v>0</v>
      </c>
      <c r="BJ214" s="25">
        <f t="shared" si="236"/>
        <v>0</v>
      </c>
      <c r="BK214" s="25">
        <f t="shared" si="236"/>
        <v>0</v>
      </c>
      <c r="BL214" s="25">
        <f t="shared" si="236"/>
        <v>0</v>
      </c>
      <c r="BM214" s="25">
        <f t="shared" si="236"/>
        <v>0</v>
      </c>
      <c r="BN214" s="25">
        <f t="shared" si="236"/>
        <v>0</v>
      </c>
      <c r="BO214" s="8">
        <f t="shared" si="130"/>
        <v>0</v>
      </c>
      <c r="BP214" s="8">
        <f t="shared" si="131"/>
        <v>0</v>
      </c>
      <c r="BQ214" s="8">
        <f t="shared" si="132"/>
        <v>0</v>
      </c>
      <c r="BR214" s="8">
        <f t="shared" si="133"/>
        <v>0</v>
      </c>
      <c r="BS214" s="8">
        <f t="shared" si="134"/>
        <v>0</v>
      </c>
      <c r="BT214" s="10"/>
      <c r="BU214" s="8"/>
    </row>
    <row r="215" spans="1:73" ht="16.5" thickTop="1">
      <c r="A215" s="200" t="s">
        <v>147</v>
      </c>
      <c r="B215" s="202" t="s">
        <v>34</v>
      </c>
      <c r="C215" s="198">
        <v>0.81876759518344011</v>
      </c>
      <c r="D215" s="204">
        <v>1529167.8800000018</v>
      </c>
      <c r="E215" s="208">
        <v>40575</v>
      </c>
      <c r="F215" s="206">
        <v>40785</v>
      </c>
      <c r="G215" s="32">
        <f>(F215-E215)+1</f>
        <v>211</v>
      </c>
      <c r="H215" s="155">
        <f t="shared" si="233"/>
        <v>202922.75184834149</v>
      </c>
      <c r="I215" s="155">
        <f t="shared" si="233"/>
        <v>224664.47526066375</v>
      </c>
      <c r="J215" s="155">
        <f t="shared" si="233"/>
        <v>217417.234123223</v>
      </c>
      <c r="K215" s="155">
        <f t="shared" si="233"/>
        <v>224664.47526066375</v>
      </c>
      <c r="L215" s="155">
        <f t="shared" si="233"/>
        <v>217417.234123223</v>
      </c>
      <c r="M215" s="155">
        <f t="shared" si="233"/>
        <v>224664.47526066375</v>
      </c>
      <c r="N215" s="155">
        <f t="shared" si="233"/>
        <v>217417.234123223</v>
      </c>
      <c r="O215" s="155">
        <f t="shared" si="233"/>
        <v>0</v>
      </c>
      <c r="P215" s="155">
        <f t="shared" si="233"/>
        <v>0</v>
      </c>
      <c r="Q215" s="155">
        <f t="shared" si="233"/>
        <v>0</v>
      </c>
      <c r="R215" s="155">
        <f t="shared" si="233"/>
        <v>0</v>
      </c>
      <c r="S215" s="155">
        <f t="shared" si="233"/>
        <v>0</v>
      </c>
      <c r="T215" s="155">
        <f t="shared" si="233"/>
        <v>0</v>
      </c>
      <c r="U215" s="155">
        <f t="shared" si="233"/>
        <v>0</v>
      </c>
      <c r="V215" s="155">
        <f t="shared" si="233"/>
        <v>0</v>
      </c>
      <c r="W215" s="155">
        <f t="shared" si="233"/>
        <v>0</v>
      </c>
      <c r="X215" s="155"/>
      <c r="Y215" s="155">
        <v>1.68</v>
      </c>
      <c r="Z215" s="155" t="e">
        <f>Z202+15</f>
        <v>#REF!</v>
      </c>
      <c r="AA215" s="155">
        <f>SUM(K215:W215)-G215</f>
        <v>883952.41876777355</v>
      </c>
      <c r="AB215" s="155"/>
      <c r="AC215" s="160">
        <f t="shared" si="142"/>
        <v>50730.687962085358</v>
      </c>
      <c r="AD215" s="161">
        <f t="shared" si="143"/>
        <v>50730.687962085358</v>
      </c>
      <c r="AE215" s="155">
        <f t="shared" si="144"/>
        <v>50730.687962085358</v>
      </c>
      <c r="AF215" s="164">
        <f t="shared" si="145"/>
        <v>72472.41137440766</v>
      </c>
      <c r="AG215" s="132" t="s">
        <v>55</v>
      </c>
      <c r="AH215" s="132">
        <f>SUBTOTAL(9,H215:W215)-D215</f>
        <v>0</v>
      </c>
      <c r="AI215" s="132"/>
      <c r="AJ215" s="25">
        <f t="shared" si="234"/>
        <v>1</v>
      </c>
      <c r="AK215" s="25">
        <f t="shared" si="234"/>
        <v>1</v>
      </c>
      <c r="AL215" s="25">
        <f t="shared" si="234"/>
        <v>1</v>
      </c>
      <c r="AM215" s="25">
        <f t="shared" si="234"/>
        <v>1</v>
      </c>
      <c r="AN215" s="25">
        <f t="shared" si="234"/>
        <v>1</v>
      </c>
      <c r="AO215" s="25">
        <f t="shared" si="234"/>
        <v>1</v>
      </c>
      <c r="AP215" s="25">
        <f t="shared" si="234"/>
        <v>1</v>
      </c>
      <c r="AQ215" s="25">
        <f t="shared" si="234"/>
        <v>1</v>
      </c>
      <c r="AR215" s="25">
        <f t="shared" si="234"/>
        <v>1</v>
      </c>
      <c r="AS215" s="25">
        <f t="shared" si="234"/>
        <v>1</v>
      </c>
      <c r="AT215" s="25">
        <f t="shared" si="235"/>
        <v>1</v>
      </c>
      <c r="AU215" s="25">
        <f t="shared" si="235"/>
        <v>1</v>
      </c>
      <c r="AV215" s="25">
        <f t="shared" si="235"/>
        <v>1</v>
      </c>
      <c r="AW215" s="25">
        <f t="shared" si="235"/>
        <v>1</v>
      </c>
      <c r="AX215" s="25">
        <f t="shared" si="235"/>
        <v>1</v>
      </c>
      <c r="AY215" s="25">
        <f t="shared" si="235"/>
        <v>1</v>
      </c>
      <c r="AZ215" s="25">
        <f t="shared" si="235"/>
        <v>1</v>
      </c>
      <c r="BA215" s="25">
        <f t="shared" si="235"/>
        <v>1</v>
      </c>
      <c r="BB215" s="25">
        <f t="shared" si="235"/>
        <v>1</v>
      </c>
      <c r="BC215" s="25">
        <f t="shared" si="235"/>
        <v>1</v>
      </c>
      <c r="BD215" s="25">
        <f t="shared" si="236"/>
        <v>1</v>
      </c>
      <c r="BE215" s="25">
        <f t="shared" si="236"/>
        <v>1</v>
      </c>
      <c r="BF215" s="25">
        <f t="shared" si="236"/>
        <v>1</v>
      </c>
      <c r="BG215" s="25">
        <f t="shared" si="236"/>
        <v>1</v>
      </c>
      <c r="BH215" s="25">
        <f t="shared" si="236"/>
        <v>1</v>
      </c>
      <c r="BI215" s="25">
        <f t="shared" si="236"/>
        <v>1</v>
      </c>
      <c r="BJ215" s="25">
        <f t="shared" si="236"/>
        <v>1</v>
      </c>
      <c r="BK215" s="25">
        <f t="shared" si="236"/>
        <v>1</v>
      </c>
      <c r="BL215" s="25">
        <f t="shared" si="236"/>
        <v>1</v>
      </c>
      <c r="BM215" s="25">
        <f t="shared" si="236"/>
        <v>1</v>
      </c>
      <c r="BN215" s="25">
        <f t="shared" si="236"/>
        <v>1</v>
      </c>
      <c r="BO215" s="8">
        <f t="shared" si="130"/>
        <v>7</v>
      </c>
      <c r="BP215" s="8">
        <f t="shared" si="131"/>
        <v>7</v>
      </c>
      <c r="BQ215" s="8">
        <f t="shared" si="132"/>
        <v>7</v>
      </c>
      <c r="BR215" s="8">
        <f t="shared" si="133"/>
        <v>10</v>
      </c>
      <c r="BS215" s="8">
        <f t="shared" si="134"/>
        <v>31</v>
      </c>
      <c r="BT215" s="10"/>
      <c r="BU215" s="10"/>
    </row>
    <row r="216" spans="1:73" ht="16.5" customHeight="1">
      <c r="A216" s="201"/>
      <c r="B216" s="203"/>
      <c r="C216" s="199"/>
      <c r="D216" s="205"/>
      <c r="E216" s="209"/>
      <c r="F216" s="207"/>
      <c r="G216" s="32"/>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60" t="e">
        <f>VLOOKUP(A215,#REF!,3,FALSE)</f>
        <v>#REF!</v>
      </c>
      <c r="AD216" s="161"/>
      <c r="AE216" s="155"/>
      <c r="AF216" s="164"/>
      <c r="AG216" s="132" t="s">
        <v>54</v>
      </c>
      <c r="AH216" s="132"/>
      <c r="AI216" s="132"/>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P216" s="8"/>
      <c r="BQ216" s="8"/>
      <c r="BR216" s="8"/>
      <c r="BS216" s="8"/>
      <c r="BT216" s="10"/>
      <c r="BU216" s="10"/>
    </row>
    <row r="217" spans="1:73" ht="23.25" thickBot="1">
      <c r="A217" s="74" t="s">
        <v>35</v>
      </c>
      <c r="B217" s="75"/>
      <c r="C217" s="76"/>
      <c r="D217" s="77"/>
      <c r="E217" s="78"/>
      <c r="F217" s="79"/>
      <c r="G217" s="32">
        <f>(F217-E217)+1</f>
        <v>1</v>
      </c>
      <c r="H217" s="155">
        <f t="shared" ref="H217:W220" si="237">(IF(MAX(MIN(DATE(YEAR(H$7),MONTH(H$7)+1,0),$F217)-MAX(DATE(YEAR(H$7),MONTH(H$7),1),$E217)+1,0)=0,"0",MAX(MIN(DATE(YEAR(H$7),MONTH(H$7)+1,0),$F217)-MAX(DATE(YEAR(H$7),MONTH(H$7),1),$E217)+1,0))/$G217)*$D217</f>
        <v>0</v>
      </c>
      <c r="I217" s="155">
        <f t="shared" si="237"/>
        <v>0</v>
      </c>
      <c r="J217" s="155">
        <f t="shared" si="237"/>
        <v>0</v>
      </c>
      <c r="K217" s="155">
        <f t="shared" si="237"/>
        <v>0</v>
      </c>
      <c r="L217" s="155">
        <f t="shared" si="237"/>
        <v>0</v>
      </c>
      <c r="M217" s="155">
        <f t="shared" si="237"/>
        <v>0</v>
      </c>
      <c r="N217" s="155">
        <f t="shared" si="237"/>
        <v>0</v>
      </c>
      <c r="O217" s="155">
        <f t="shared" si="237"/>
        <v>0</v>
      </c>
      <c r="P217" s="155">
        <f t="shared" si="237"/>
        <v>0</v>
      </c>
      <c r="Q217" s="155">
        <f t="shared" si="237"/>
        <v>0</v>
      </c>
      <c r="R217" s="155">
        <f t="shared" si="237"/>
        <v>0</v>
      </c>
      <c r="S217" s="155">
        <f t="shared" si="237"/>
        <v>0</v>
      </c>
      <c r="T217" s="155">
        <f t="shared" si="237"/>
        <v>0</v>
      </c>
      <c r="U217" s="155">
        <f t="shared" si="237"/>
        <v>0</v>
      </c>
      <c r="V217" s="155">
        <f t="shared" si="237"/>
        <v>0</v>
      </c>
      <c r="W217" s="155">
        <f t="shared" si="237"/>
        <v>0</v>
      </c>
      <c r="X217" s="155"/>
      <c r="Y217" s="155">
        <v>1.63</v>
      </c>
      <c r="Z217" s="155" t="e">
        <f>Z204+15</f>
        <v>#REF!</v>
      </c>
      <c r="AA217" s="155">
        <f>SUM(K217:W217)-G217</f>
        <v>-1</v>
      </c>
      <c r="AB217" s="155"/>
      <c r="AC217" s="160">
        <f t="shared" si="142"/>
        <v>0</v>
      </c>
      <c r="AD217" s="161">
        <f t="shared" si="143"/>
        <v>0</v>
      </c>
      <c r="AE217" s="155">
        <f t="shared" si="144"/>
        <v>0</v>
      </c>
      <c r="AF217" s="164">
        <f t="shared" si="145"/>
        <v>0</v>
      </c>
      <c r="AG217" s="132"/>
      <c r="AH217" s="132"/>
      <c r="AI217" s="132"/>
      <c r="AJ217" s="25">
        <f t="shared" ref="AJ217:AS220" si="238">IF(AND(AJ$7&gt;=$E217,AJ$7&lt;=$F217),1,0)</f>
        <v>0</v>
      </c>
      <c r="AK217" s="25">
        <f t="shared" si="238"/>
        <v>0</v>
      </c>
      <c r="AL217" s="25">
        <f t="shared" si="238"/>
        <v>0</v>
      </c>
      <c r="AM217" s="25">
        <f t="shared" si="238"/>
        <v>0</v>
      </c>
      <c r="AN217" s="25">
        <f t="shared" si="238"/>
        <v>0</v>
      </c>
      <c r="AO217" s="25">
        <f t="shared" si="238"/>
        <v>0</v>
      </c>
      <c r="AP217" s="25">
        <f t="shared" si="238"/>
        <v>0</v>
      </c>
      <c r="AQ217" s="25">
        <f t="shared" si="238"/>
        <v>0</v>
      </c>
      <c r="AR217" s="25">
        <f t="shared" si="238"/>
        <v>0</v>
      </c>
      <c r="AS217" s="25">
        <f t="shared" si="238"/>
        <v>0</v>
      </c>
      <c r="AT217" s="25">
        <f t="shared" ref="AT217:BC220" si="239">IF(AND(AT$7&gt;=$E217,AT$7&lt;=$F217),1,0)</f>
        <v>0</v>
      </c>
      <c r="AU217" s="25">
        <f t="shared" si="239"/>
        <v>0</v>
      </c>
      <c r="AV217" s="25">
        <f t="shared" si="239"/>
        <v>0</v>
      </c>
      <c r="AW217" s="25">
        <f t="shared" si="239"/>
        <v>0</v>
      </c>
      <c r="AX217" s="25">
        <f t="shared" si="239"/>
        <v>0</v>
      </c>
      <c r="AY217" s="25">
        <f t="shared" si="239"/>
        <v>0</v>
      </c>
      <c r="AZ217" s="25">
        <f t="shared" si="239"/>
        <v>0</v>
      </c>
      <c r="BA217" s="25">
        <f t="shared" si="239"/>
        <v>0</v>
      </c>
      <c r="BB217" s="25">
        <f t="shared" si="239"/>
        <v>0</v>
      </c>
      <c r="BC217" s="25">
        <f t="shared" si="239"/>
        <v>0</v>
      </c>
      <c r="BD217" s="25">
        <f t="shared" ref="BD217:BN220" si="240">IF(AND(BD$7&gt;=$E217,BD$7&lt;=$F217),1,0)</f>
        <v>0</v>
      </c>
      <c r="BE217" s="25">
        <f t="shared" si="240"/>
        <v>0</v>
      </c>
      <c r="BF217" s="25">
        <f t="shared" si="240"/>
        <v>0</v>
      </c>
      <c r="BG217" s="25">
        <f t="shared" si="240"/>
        <v>0</v>
      </c>
      <c r="BH217" s="25">
        <f t="shared" si="240"/>
        <v>0</v>
      </c>
      <c r="BI217" s="25">
        <f t="shared" si="240"/>
        <v>0</v>
      </c>
      <c r="BJ217" s="25">
        <f t="shared" si="240"/>
        <v>0</v>
      </c>
      <c r="BK217" s="25">
        <f t="shared" si="240"/>
        <v>0</v>
      </c>
      <c r="BL217" s="25">
        <f t="shared" si="240"/>
        <v>0</v>
      </c>
      <c r="BM217" s="25">
        <f t="shared" si="240"/>
        <v>0</v>
      </c>
      <c r="BN217" s="25">
        <f t="shared" si="240"/>
        <v>0</v>
      </c>
      <c r="BO217" s="8">
        <f t="shared" si="130"/>
        <v>0</v>
      </c>
      <c r="BP217" s="8">
        <f t="shared" si="131"/>
        <v>0</v>
      </c>
      <c r="BQ217" s="8">
        <f t="shared" si="132"/>
        <v>0</v>
      </c>
      <c r="BR217" s="8">
        <f t="shared" si="133"/>
        <v>0</v>
      </c>
      <c r="BS217" s="8">
        <f t="shared" si="134"/>
        <v>0</v>
      </c>
      <c r="BT217" s="10"/>
      <c r="BU217" s="8"/>
    </row>
    <row r="218" spans="1:73" ht="24" thickTop="1" thickBot="1">
      <c r="A218" s="34" t="s">
        <v>356</v>
      </c>
      <c r="B218" s="35"/>
      <c r="C218" s="36"/>
      <c r="D218" s="37"/>
      <c r="E218" s="80"/>
      <c r="F218" s="81"/>
      <c r="G218" s="82">
        <f>(F218-E218)+1</f>
        <v>1</v>
      </c>
      <c r="H218" s="155">
        <f t="shared" si="237"/>
        <v>0</v>
      </c>
      <c r="I218" s="155">
        <f t="shared" si="237"/>
        <v>0</v>
      </c>
      <c r="J218" s="155">
        <f t="shared" si="237"/>
        <v>0</v>
      </c>
      <c r="K218" s="155">
        <f t="shared" si="237"/>
        <v>0</v>
      </c>
      <c r="L218" s="155">
        <f t="shared" si="237"/>
        <v>0</v>
      </c>
      <c r="M218" s="155">
        <f t="shared" si="237"/>
        <v>0</v>
      </c>
      <c r="N218" s="155">
        <f t="shared" si="237"/>
        <v>0</v>
      </c>
      <c r="O218" s="155">
        <f t="shared" si="237"/>
        <v>0</v>
      </c>
      <c r="P218" s="155">
        <f t="shared" si="237"/>
        <v>0</v>
      </c>
      <c r="Q218" s="155">
        <f t="shared" si="237"/>
        <v>0</v>
      </c>
      <c r="R218" s="155">
        <f t="shared" si="237"/>
        <v>0</v>
      </c>
      <c r="S218" s="155">
        <f t="shared" si="237"/>
        <v>0</v>
      </c>
      <c r="T218" s="155">
        <f t="shared" si="237"/>
        <v>0</v>
      </c>
      <c r="U218" s="155">
        <f t="shared" si="237"/>
        <v>0</v>
      </c>
      <c r="V218" s="155">
        <f t="shared" si="237"/>
        <v>0</v>
      </c>
      <c r="W218" s="155">
        <f t="shared" si="237"/>
        <v>0</v>
      </c>
      <c r="X218" s="155"/>
      <c r="Y218" s="155">
        <v>1.67</v>
      </c>
      <c r="Z218" s="155" t="e">
        <f>Z206+15</f>
        <v>#REF!</v>
      </c>
      <c r="AA218" s="155">
        <f>SUM(K218:W218)-G218</f>
        <v>-1</v>
      </c>
      <c r="AB218" s="155"/>
      <c r="AC218" s="160">
        <f t="shared" si="142"/>
        <v>0</v>
      </c>
      <c r="AD218" s="161">
        <f t="shared" si="143"/>
        <v>0</v>
      </c>
      <c r="AE218" s="155">
        <f t="shared" si="144"/>
        <v>0</v>
      </c>
      <c r="AF218" s="164">
        <f t="shared" si="145"/>
        <v>0</v>
      </c>
      <c r="AG218" s="132"/>
      <c r="AH218" s="132"/>
      <c r="AI218" s="132"/>
      <c r="AJ218" s="25">
        <f t="shared" si="238"/>
        <v>0</v>
      </c>
      <c r="AK218" s="25">
        <f t="shared" si="238"/>
        <v>0</v>
      </c>
      <c r="AL218" s="25">
        <f t="shared" si="238"/>
        <v>0</v>
      </c>
      <c r="AM218" s="25">
        <f t="shared" si="238"/>
        <v>0</v>
      </c>
      <c r="AN218" s="25">
        <f t="shared" si="238"/>
        <v>0</v>
      </c>
      <c r="AO218" s="25">
        <f t="shared" si="238"/>
        <v>0</v>
      </c>
      <c r="AP218" s="25">
        <f t="shared" si="238"/>
        <v>0</v>
      </c>
      <c r="AQ218" s="25">
        <f t="shared" si="238"/>
        <v>0</v>
      </c>
      <c r="AR218" s="25">
        <f t="shared" si="238"/>
        <v>0</v>
      </c>
      <c r="AS218" s="25">
        <f t="shared" si="238"/>
        <v>0</v>
      </c>
      <c r="AT218" s="25">
        <f t="shared" si="239"/>
        <v>0</v>
      </c>
      <c r="AU218" s="25">
        <f t="shared" si="239"/>
        <v>0</v>
      </c>
      <c r="AV218" s="25">
        <f t="shared" si="239"/>
        <v>0</v>
      </c>
      <c r="AW218" s="25">
        <f t="shared" si="239"/>
        <v>0</v>
      </c>
      <c r="AX218" s="25">
        <f t="shared" si="239"/>
        <v>0</v>
      </c>
      <c r="AY218" s="25">
        <f t="shared" si="239"/>
        <v>0</v>
      </c>
      <c r="AZ218" s="25">
        <f t="shared" si="239"/>
        <v>0</v>
      </c>
      <c r="BA218" s="25">
        <f t="shared" si="239"/>
        <v>0</v>
      </c>
      <c r="BB218" s="25">
        <f t="shared" si="239"/>
        <v>0</v>
      </c>
      <c r="BC218" s="25">
        <f t="shared" si="239"/>
        <v>0</v>
      </c>
      <c r="BD218" s="25">
        <f t="shared" si="240"/>
        <v>0</v>
      </c>
      <c r="BE218" s="25">
        <f t="shared" si="240"/>
        <v>0</v>
      </c>
      <c r="BF218" s="25">
        <f t="shared" si="240"/>
        <v>0</v>
      </c>
      <c r="BG218" s="25">
        <f t="shared" si="240"/>
        <v>0</v>
      </c>
      <c r="BH218" s="25">
        <f t="shared" si="240"/>
        <v>0</v>
      </c>
      <c r="BI218" s="25">
        <f t="shared" si="240"/>
        <v>0</v>
      </c>
      <c r="BJ218" s="25">
        <f t="shared" si="240"/>
        <v>0</v>
      </c>
      <c r="BK218" s="25">
        <f t="shared" si="240"/>
        <v>0</v>
      </c>
      <c r="BL218" s="25">
        <f t="shared" si="240"/>
        <v>0</v>
      </c>
      <c r="BM218" s="25">
        <f t="shared" si="240"/>
        <v>0</v>
      </c>
      <c r="BN218" s="25">
        <f t="shared" si="240"/>
        <v>0</v>
      </c>
      <c r="BO218" s="8">
        <f t="shared" si="130"/>
        <v>0</v>
      </c>
      <c r="BP218" s="8">
        <f t="shared" si="131"/>
        <v>0</v>
      </c>
      <c r="BQ218" s="8">
        <f t="shared" si="132"/>
        <v>0</v>
      </c>
      <c r="BR218" s="8">
        <f t="shared" si="133"/>
        <v>0</v>
      </c>
      <c r="BS218" s="8">
        <f t="shared" si="134"/>
        <v>0</v>
      </c>
      <c r="BT218" s="10"/>
      <c r="BU218" s="10"/>
    </row>
    <row r="219" spans="1:73" ht="24" thickTop="1" thickBot="1">
      <c r="A219" s="83" t="s">
        <v>15</v>
      </c>
      <c r="B219" s="84"/>
      <c r="C219" s="85"/>
      <c r="D219" s="86"/>
      <c r="E219" s="48"/>
      <c r="F219" s="49"/>
      <c r="G219" s="32">
        <f>(F219-E219)+1</f>
        <v>1</v>
      </c>
      <c r="H219" s="155">
        <f t="shared" si="237"/>
        <v>0</v>
      </c>
      <c r="I219" s="155">
        <f t="shared" si="237"/>
        <v>0</v>
      </c>
      <c r="J219" s="155">
        <f t="shared" si="237"/>
        <v>0</v>
      </c>
      <c r="K219" s="155">
        <f t="shared" si="237"/>
        <v>0</v>
      </c>
      <c r="L219" s="155">
        <f t="shared" si="237"/>
        <v>0</v>
      </c>
      <c r="M219" s="155">
        <f t="shared" si="237"/>
        <v>0</v>
      </c>
      <c r="N219" s="155">
        <f t="shared" si="237"/>
        <v>0</v>
      </c>
      <c r="O219" s="155">
        <f t="shared" si="237"/>
        <v>0</v>
      </c>
      <c r="P219" s="155">
        <f t="shared" si="237"/>
        <v>0</v>
      </c>
      <c r="Q219" s="155">
        <f t="shared" si="237"/>
        <v>0</v>
      </c>
      <c r="R219" s="155">
        <f t="shared" si="237"/>
        <v>0</v>
      </c>
      <c r="S219" s="155">
        <f t="shared" si="237"/>
        <v>0</v>
      </c>
      <c r="T219" s="155">
        <f t="shared" si="237"/>
        <v>0</v>
      </c>
      <c r="U219" s="155">
        <f t="shared" si="237"/>
        <v>0</v>
      </c>
      <c r="V219" s="155">
        <f t="shared" si="237"/>
        <v>0</v>
      </c>
      <c r="W219" s="155">
        <f t="shared" si="237"/>
        <v>0</v>
      </c>
      <c r="X219" s="155"/>
      <c r="Y219" s="155">
        <v>1.69</v>
      </c>
      <c r="Z219" s="155" t="e">
        <f>#REF!+15</f>
        <v>#REF!</v>
      </c>
      <c r="AA219" s="155">
        <f>SUM(K219:W219)-G219</f>
        <v>-1</v>
      </c>
      <c r="AB219" s="155"/>
      <c r="AC219" s="160">
        <f t="shared" si="142"/>
        <v>0</v>
      </c>
      <c r="AD219" s="161">
        <f t="shared" si="143"/>
        <v>0</v>
      </c>
      <c r="AE219" s="155">
        <f t="shared" si="144"/>
        <v>0</v>
      </c>
      <c r="AF219" s="164">
        <f t="shared" si="145"/>
        <v>0</v>
      </c>
      <c r="AG219" s="132"/>
      <c r="AH219" s="132"/>
      <c r="AI219" s="132"/>
      <c r="AJ219" s="25">
        <f t="shared" si="238"/>
        <v>0</v>
      </c>
      <c r="AK219" s="25">
        <f t="shared" si="238"/>
        <v>0</v>
      </c>
      <c r="AL219" s="25">
        <f t="shared" si="238"/>
        <v>0</v>
      </c>
      <c r="AM219" s="25">
        <f t="shared" si="238"/>
        <v>0</v>
      </c>
      <c r="AN219" s="25">
        <f t="shared" si="238"/>
        <v>0</v>
      </c>
      <c r="AO219" s="25">
        <f t="shared" si="238"/>
        <v>0</v>
      </c>
      <c r="AP219" s="25">
        <f t="shared" si="238"/>
        <v>0</v>
      </c>
      <c r="AQ219" s="25">
        <f t="shared" si="238"/>
        <v>0</v>
      </c>
      <c r="AR219" s="25">
        <f t="shared" si="238"/>
        <v>0</v>
      </c>
      <c r="AS219" s="25">
        <f t="shared" si="238"/>
        <v>0</v>
      </c>
      <c r="AT219" s="25">
        <f t="shared" si="239"/>
        <v>0</v>
      </c>
      <c r="AU219" s="25">
        <f t="shared" si="239"/>
        <v>0</v>
      </c>
      <c r="AV219" s="25">
        <f t="shared" si="239"/>
        <v>0</v>
      </c>
      <c r="AW219" s="25">
        <f t="shared" si="239"/>
        <v>0</v>
      </c>
      <c r="AX219" s="25">
        <f t="shared" si="239"/>
        <v>0</v>
      </c>
      <c r="AY219" s="25">
        <f t="shared" si="239"/>
        <v>0</v>
      </c>
      <c r="AZ219" s="25">
        <f t="shared" si="239"/>
        <v>0</v>
      </c>
      <c r="BA219" s="25">
        <f t="shared" si="239"/>
        <v>0</v>
      </c>
      <c r="BB219" s="25">
        <f t="shared" si="239"/>
        <v>0</v>
      </c>
      <c r="BC219" s="25">
        <f t="shared" si="239"/>
        <v>0</v>
      </c>
      <c r="BD219" s="25">
        <f t="shared" si="240"/>
        <v>0</v>
      </c>
      <c r="BE219" s="25">
        <f t="shared" si="240"/>
        <v>0</v>
      </c>
      <c r="BF219" s="25">
        <f t="shared" si="240"/>
        <v>0</v>
      </c>
      <c r="BG219" s="25">
        <f t="shared" si="240"/>
        <v>0</v>
      </c>
      <c r="BH219" s="25">
        <f t="shared" si="240"/>
        <v>0</v>
      </c>
      <c r="BI219" s="25">
        <f t="shared" si="240"/>
        <v>0</v>
      </c>
      <c r="BJ219" s="25">
        <f t="shared" si="240"/>
        <v>0</v>
      </c>
      <c r="BK219" s="25">
        <f t="shared" si="240"/>
        <v>0</v>
      </c>
      <c r="BL219" s="25">
        <f t="shared" si="240"/>
        <v>0</v>
      </c>
      <c r="BM219" s="25">
        <f t="shared" si="240"/>
        <v>0</v>
      </c>
      <c r="BN219" s="25">
        <f t="shared" si="240"/>
        <v>0</v>
      </c>
      <c r="BO219" s="8">
        <f t="shared" si="130"/>
        <v>0</v>
      </c>
      <c r="BP219" s="8">
        <f t="shared" si="131"/>
        <v>0</v>
      </c>
      <c r="BQ219" s="8">
        <f t="shared" si="132"/>
        <v>0</v>
      </c>
      <c r="BR219" s="8">
        <f t="shared" si="133"/>
        <v>0</v>
      </c>
      <c r="BS219" s="8">
        <f t="shared" si="134"/>
        <v>0</v>
      </c>
      <c r="BT219" s="10"/>
      <c r="BU219" s="8"/>
    </row>
    <row r="220" spans="1:73" ht="16.5" thickTop="1">
      <c r="A220" s="200" t="s">
        <v>149</v>
      </c>
      <c r="B220" s="202" t="s">
        <v>16</v>
      </c>
      <c r="C220" s="198">
        <v>0.9968472658931492</v>
      </c>
      <c r="D220" s="204">
        <v>154.13199999999779</v>
      </c>
      <c r="E220" s="208">
        <v>40575</v>
      </c>
      <c r="F220" s="206">
        <v>40693</v>
      </c>
      <c r="G220" s="32">
        <f>(F220-E220)+1</f>
        <v>119</v>
      </c>
      <c r="H220" s="155">
        <f t="shared" si="237"/>
        <v>36.266352941175953</v>
      </c>
      <c r="I220" s="155">
        <f t="shared" si="237"/>
        <v>40.152033613444807</v>
      </c>
      <c r="J220" s="155">
        <f t="shared" si="237"/>
        <v>38.856806722688518</v>
      </c>
      <c r="K220" s="155">
        <f t="shared" si="237"/>
        <v>38.856806722688518</v>
      </c>
      <c r="L220" s="155">
        <f t="shared" si="237"/>
        <v>0</v>
      </c>
      <c r="M220" s="155">
        <f t="shared" si="237"/>
        <v>0</v>
      </c>
      <c r="N220" s="155">
        <f t="shared" si="237"/>
        <v>0</v>
      </c>
      <c r="O220" s="155">
        <f t="shared" si="237"/>
        <v>0</v>
      </c>
      <c r="P220" s="155">
        <f t="shared" si="237"/>
        <v>0</v>
      </c>
      <c r="Q220" s="155">
        <f t="shared" si="237"/>
        <v>0</v>
      </c>
      <c r="R220" s="155">
        <f t="shared" si="237"/>
        <v>0</v>
      </c>
      <c r="S220" s="155">
        <f t="shared" si="237"/>
        <v>0</v>
      </c>
      <c r="T220" s="155">
        <f t="shared" si="237"/>
        <v>0</v>
      </c>
      <c r="U220" s="155">
        <f t="shared" si="237"/>
        <v>0</v>
      </c>
      <c r="V220" s="155">
        <f t="shared" si="237"/>
        <v>0</v>
      </c>
      <c r="W220" s="155">
        <f t="shared" si="237"/>
        <v>0</v>
      </c>
      <c r="X220" s="155"/>
      <c r="Y220" s="155">
        <v>1.65</v>
      </c>
      <c r="Z220" s="155" t="e">
        <f>Z209+15</f>
        <v>#REF!</v>
      </c>
      <c r="AA220" s="155">
        <f>SUM(K220:W220)-G220</f>
        <v>-80.143193277311482</v>
      </c>
      <c r="AB220" s="155"/>
      <c r="AC220" s="160">
        <f t="shared" si="142"/>
        <v>9.0665882352939882</v>
      </c>
      <c r="AD220" s="161">
        <f t="shared" si="143"/>
        <v>9.0665882352939882</v>
      </c>
      <c r="AE220" s="155">
        <f t="shared" si="144"/>
        <v>9.0665882352939882</v>
      </c>
      <c r="AF220" s="164">
        <f t="shared" si="145"/>
        <v>11.657042016806555</v>
      </c>
      <c r="AG220" s="132" t="s">
        <v>55</v>
      </c>
      <c r="AH220" s="132">
        <f>SUBTOTAL(9,H220:W220)-D220</f>
        <v>0</v>
      </c>
      <c r="AI220" s="132"/>
      <c r="AJ220" s="25">
        <f t="shared" si="238"/>
        <v>1</v>
      </c>
      <c r="AK220" s="25">
        <f t="shared" si="238"/>
        <v>1</v>
      </c>
      <c r="AL220" s="25">
        <f t="shared" si="238"/>
        <v>1</v>
      </c>
      <c r="AM220" s="25">
        <f t="shared" si="238"/>
        <v>1</v>
      </c>
      <c r="AN220" s="25">
        <f t="shared" si="238"/>
        <v>1</v>
      </c>
      <c r="AO220" s="25">
        <f t="shared" si="238"/>
        <v>1</v>
      </c>
      <c r="AP220" s="25">
        <f t="shared" si="238"/>
        <v>1</v>
      </c>
      <c r="AQ220" s="25">
        <f t="shared" si="238"/>
        <v>1</v>
      </c>
      <c r="AR220" s="25">
        <f t="shared" si="238"/>
        <v>1</v>
      </c>
      <c r="AS220" s="25">
        <f t="shared" si="238"/>
        <v>1</v>
      </c>
      <c r="AT220" s="25">
        <f t="shared" si="239"/>
        <v>1</v>
      </c>
      <c r="AU220" s="25">
        <f t="shared" si="239"/>
        <v>1</v>
      </c>
      <c r="AV220" s="25">
        <f t="shared" si="239"/>
        <v>1</v>
      </c>
      <c r="AW220" s="25">
        <f t="shared" si="239"/>
        <v>1</v>
      </c>
      <c r="AX220" s="25">
        <f t="shared" si="239"/>
        <v>1</v>
      </c>
      <c r="AY220" s="25">
        <f t="shared" si="239"/>
        <v>1</v>
      </c>
      <c r="AZ220" s="25">
        <f t="shared" si="239"/>
        <v>1</v>
      </c>
      <c r="BA220" s="25">
        <f t="shared" si="239"/>
        <v>1</v>
      </c>
      <c r="BB220" s="25">
        <f t="shared" si="239"/>
        <v>1</v>
      </c>
      <c r="BC220" s="25">
        <f t="shared" si="239"/>
        <v>1</v>
      </c>
      <c r="BD220" s="25">
        <f t="shared" si="240"/>
        <v>1</v>
      </c>
      <c r="BE220" s="25">
        <f t="shared" si="240"/>
        <v>1</v>
      </c>
      <c r="BF220" s="25">
        <f t="shared" si="240"/>
        <v>1</v>
      </c>
      <c r="BG220" s="25">
        <f t="shared" si="240"/>
        <v>1</v>
      </c>
      <c r="BH220" s="25">
        <f t="shared" si="240"/>
        <v>1</v>
      </c>
      <c r="BI220" s="25">
        <f t="shared" si="240"/>
        <v>1</v>
      </c>
      <c r="BJ220" s="25">
        <f t="shared" si="240"/>
        <v>1</v>
      </c>
      <c r="BK220" s="25">
        <f t="shared" si="240"/>
        <v>1</v>
      </c>
      <c r="BL220" s="25">
        <f t="shared" si="240"/>
        <v>1</v>
      </c>
      <c r="BM220" s="25">
        <f t="shared" si="240"/>
        <v>1</v>
      </c>
      <c r="BN220" s="25">
        <f t="shared" si="240"/>
        <v>0</v>
      </c>
      <c r="BO220" s="8">
        <f t="shared" si="130"/>
        <v>7</v>
      </c>
      <c r="BP220" s="8">
        <f t="shared" si="131"/>
        <v>7</v>
      </c>
      <c r="BQ220" s="8">
        <f t="shared" si="132"/>
        <v>7</v>
      </c>
      <c r="BR220" s="8">
        <f t="shared" si="133"/>
        <v>9</v>
      </c>
      <c r="BS220" s="8">
        <f t="shared" si="134"/>
        <v>30</v>
      </c>
      <c r="BT220" s="10"/>
      <c r="BU220" s="10"/>
    </row>
    <row r="221" spans="1:73" ht="16.5" customHeight="1" thickBot="1">
      <c r="A221" s="201"/>
      <c r="B221" s="203"/>
      <c r="C221" s="199"/>
      <c r="D221" s="205"/>
      <c r="E221" s="209"/>
      <c r="F221" s="207"/>
      <c r="G221" s="121"/>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60" t="e">
        <f>VLOOKUP(A220,#REF!,3,FALSE)</f>
        <v>#REF!</v>
      </c>
      <c r="AD221" s="161"/>
      <c r="AE221" s="155"/>
      <c r="AF221" s="164"/>
      <c r="AG221" s="132" t="s">
        <v>54</v>
      </c>
      <c r="AH221" s="132"/>
      <c r="AI221" s="132"/>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P221" s="8"/>
      <c r="BQ221" s="8"/>
      <c r="BR221" s="8"/>
      <c r="BS221" s="8"/>
      <c r="BT221" s="10"/>
      <c r="BU221" s="10"/>
    </row>
    <row r="222" spans="1:73" ht="16.5" thickTop="1">
      <c r="A222" s="200" t="s">
        <v>150</v>
      </c>
      <c r="B222" s="202" t="s">
        <v>17</v>
      </c>
      <c r="C222" s="198">
        <v>0.82085926520778962</v>
      </c>
      <c r="D222" s="204">
        <v>12492.199999999997</v>
      </c>
      <c r="E222" s="208">
        <v>40575</v>
      </c>
      <c r="F222" s="206">
        <v>40754</v>
      </c>
      <c r="G222" s="82">
        <f>(F222-E222)+1</f>
        <v>180</v>
      </c>
      <c r="H222" s="155">
        <f t="shared" ref="H222:W222" si="241">(IF(MAX(MIN(DATE(YEAR(H$7),MONTH(H$7)+1,0),$F222)-MAX(DATE(YEAR(H$7),MONTH(H$7),1),$E222)+1,0)=0,"0",MAX(MIN(DATE(YEAR(H$7),MONTH(H$7)+1,0),$F222)-MAX(DATE(YEAR(H$7),MONTH(H$7),1),$E222)+1,0))/$G222)*$D222</f>
        <v>1943.2311111111107</v>
      </c>
      <c r="I222" s="155">
        <f t="shared" si="241"/>
        <v>2151.4344444444441</v>
      </c>
      <c r="J222" s="155">
        <f t="shared" si="241"/>
        <v>2082.0333333333328</v>
      </c>
      <c r="K222" s="155">
        <f t="shared" si="241"/>
        <v>2151.4344444444441</v>
      </c>
      <c r="L222" s="155">
        <f t="shared" si="241"/>
        <v>2082.0333333333328</v>
      </c>
      <c r="M222" s="155">
        <f t="shared" si="241"/>
        <v>2082.0333333333328</v>
      </c>
      <c r="N222" s="155">
        <f t="shared" si="241"/>
        <v>0</v>
      </c>
      <c r="O222" s="155">
        <f t="shared" si="241"/>
        <v>0</v>
      </c>
      <c r="P222" s="155">
        <f t="shared" si="241"/>
        <v>0</v>
      </c>
      <c r="Q222" s="155">
        <f t="shared" si="241"/>
        <v>0</v>
      </c>
      <c r="R222" s="155">
        <f t="shared" si="241"/>
        <v>0</v>
      </c>
      <c r="S222" s="155">
        <f t="shared" si="241"/>
        <v>0</v>
      </c>
      <c r="T222" s="155">
        <f t="shared" si="241"/>
        <v>0</v>
      </c>
      <c r="U222" s="155">
        <f t="shared" si="241"/>
        <v>0</v>
      </c>
      <c r="V222" s="155">
        <f t="shared" si="241"/>
        <v>0</v>
      </c>
      <c r="W222" s="155">
        <f t="shared" si="241"/>
        <v>0</v>
      </c>
      <c r="X222" s="155"/>
      <c r="Y222" s="155">
        <v>1.66</v>
      </c>
      <c r="Z222" s="155" t="e">
        <f>Z210+15</f>
        <v>#REF!</v>
      </c>
      <c r="AA222" s="155">
        <f>SUM(K222:W222)-G222</f>
        <v>6135.5011111111098</v>
      </c>
      <c r="AB222" s="155"/>
      <c r="AC222" s="160">
        <f t="shared" si="142"/>
        <v>485.80777777777769</v>
      </c>
      <c r="AD222" s="161">
        <f t="shared" si="143"/>
        <v>485.80777777777769</v>
      </c>
      <c r="AE222" s="155">
        <f t="shared" si="144"/>
        <v>485.80777777777769</v>
      </c>
      <c r="AF222" s="164">
        <f t="shared" si="145"/>
        <v>694.01111111111095</v>
      </c>
      <c r="AG222" s="132" t="s">
        <v>55</v>
      </c>
      <c r="AH222" s="132">
        <f>SUBTOTAL(9,H222:W222)-D222</f>
        <v>0</v>
      </c>
      <c r="AI222" s="132"/>
      <c r="AJ222" s="25">
        <f t="shared" ref="AJ222:BN222" si="242">IF(AND(AJ$7&gt;=$E222,AJ$7&lt;=$F222),1,0)</f>
        <v>1</v>
      </c>
      <c r="AK222" s="25">
        <f t="shared" si="242"/>
        <v>1</v>
      </c>
      <c r="AL222" s="25">
        <f t="shared" si="242"/>
        <v>1</v>
      </c>
      <c r="AM222" s="25">
        <f t="shared" si="242"/>
        <v>1</v>
      </c>
      <c r="AN222" s="25">
        <f t="shared" si="242"/>
        <v>1</v>
      </c>
      <c r="AO222" s="25">
        <f t="shared" si="242"/>
        <v>1</v>
      </c>
      <c r="AP222" s="25">
        <f t="shared" si="242"/>
        <v>1</v>
      </c>
      <c r="AQ222" s="25">
        <f t="shared" si="242"/>
        <v>1</v>
      </c>
      <c r="AR222" s="25">
        <f t="shared" si="242"/>
        <v>1</v>
      </c>
      <c r="AS222" s="25">
        <f t="shared" si="242"/>
        <v>1</v>
      </c>
      <c r="AT222" s="25">
        <f t="shared" si="242"/>
        <v>1</v>
      </c>
      <c r="AU222" s="25">
        <f t="shared" si="242"/>
        <v>1</v>
      </c>
      <c r="AV222" s="25">
        <f t="shared" si="242"/>
        <v>1</v>
      </c>
      <c r="AW222" s="25">
        <f t="shared" si="242"/>
        <v>1</v>
      </c>
      <c r="AX222" s="25">
        <f t="shared" si="242"/>
        <v>1</v>
      </c>
      <c r="AY222" s="25">
        <f t="shared" si="242"/>
        <v>1</v>
      </c>
      <c r="AZ222" s="25">
        <f t="shared" si="242"/>
        <v>1</v>
      </c>
      <c r="BA222" s="25">
        <f t="shared" si="242"/>
        <v>1</v>
      </c>
      <c r="BB222" s="25">
        <f t="shared" si="242"/>
        <v>1</v>
      </c>
      <c r="BC222" s="25">
        <f t="shared" si="242"/>
        <v>1</v>
      </c>
      <c r="BD222" s="25">
        <f t="shared" si="242"/>
        <v>1</v>
      </c>
      <c r="BE222" s="25">
        <f t="shared" si="242"/>
        <v>1</v>
      </c>
      <c r="BF222" s="25">
        <f t="shared" si="242"/>
        <v>1</v>
      </c>
      <c r="BG222" s="25">
        <f t="shared" si="242"/>
        <v>1</v>
      </c>
      <c r="BH222" s="25">
        <f t="shared" si="242"/>
        <v>1</v>
      </c>
      <c r="BI222" s="25">
        <f t="shared" si="242"/>
        <v>1</v>
      </c>
      <c r="BJ222" s="25">
        <f t="shared" si="242"/>
        <v>1</v>
      </c>
      <c r="BK222" s="25">
        <f t="shared" si="242"/>
        <v>1</v>
      </c>
      <c r="BL222" s="25">
        <f t="shared" si="242"/>
        <v>1</v>
      </c>
      <c r="BM222" s="25">
        <f t="shared" si="242"/>
        <v>1</v>
      </c>
      <c r="BN222" s="25">
        <f t="shared" si="242"/>
        <v>1</v>
      </c>
      <c r="BO222" s="8">
        <f t="shared" si="130"/>
        <v>7</v>
      </c>
      <c r="BP222" s="8">
        <f t="shared" si="131"/>
        <v>7</v>
      </c>
      <c r="BQ222" s="8">
        <f t="shared" si="132"/>
        <v>7</v>
      </c>
      <c r="BR222" s="8">
        <f t="shared" si="133"/>
        <v>10</v>
      </c>
      <c r="BS222" s="8">
        <f t="shared" si="134"/>
        <v>31</v>
      </c>
      <c r="BT222" s="10"/>
      <c r="BU222" s="8"/>
    </row>
    <row r="223" spans="1:73" ht="16.5" customHeight="1" thickBot="1">
      <c r="A223" s="201"/>
      <c r="B223" s="203"/>
      <c r="C223" s="199"/>
      <c r="D223" s="205"/>
      <c r="E223" s="209"/>
      <c r="F223" s="207"/>
      <c r="G223" s="122"/>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60" t="e">
        <f>VLOOKUP(A222,#REF!,3,FALSE)</f>
        <v>#REF!</v>
      </c>
      <c r="AD223" s="161"/>
      <c r="AE223" s="155"/>
      <c r="AF223" s="164"/>
      <c r="AG223" s="132" t="s">
        <v>54</v>
      </c>
      <c r="AH223" s="132"/>
      <c r="AI223" s="132"/>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P223" s="8"/>
      <c r="BQ223" s="8"/>
      <c r="BR223" s="8"/>
      <c r="BS223" s="8"/>
      <c r="BT223" s="8"/>
      <c r="BU223" s="8"/>
    </row>
    <row r="224" spans="1:73" ht="16.5" thickTop="1">
      <c r="A224" s="200" t="s">
        <v>151</v>
      </c>
      <c r="B224" s="202" t="s">
        <v>18</v>
      </c>
      <c r="C224" s="198">
        <v>0</v>
      </c>
      <c r="D224" s="204">
        <v>148044</v>
      </c>
      <c r="E224" s="208">
        <v>40787</v>
      </c>
      <c r="F224" s="206">
        <v>40877</v>
      </c>
      <c r="G224" s="32">
        <f>(F224-E224)+1</f>
        <v>91</v>
      </c>
      <c r="H224" s="155">
        <f t="shared" ref="H224:W224" si="243">(IF(MAX(MIN(DATE(YEAR(H$7),MONTH(H$7)+1,0),$F224)-MAX(DATE(YEAR(H$7),MONTH(H$7),1),$E224)+1,0)=0,"0",MAX(MIN(DATE(YEAR(H$7),MONTH(H$7)+1,0),$F224)-MAX(DATE(YEAR(H$7),MONTH(H$7),1),$E224)+1,0))/$G224)*$D224</f>
        <v>0</v>
      </c>
      <c r="I224" s="155">
        <f t="shared" si="243"/>
        <v>0</v>
      </c>
      <c r="J224" s="155">
        <f t="shared" si="243"/>
        <v>0</v>
      </c>
      <c r="K224" s="155">
        <f t="shared" si="243"/>
        <v>0</v>
      </c>
      <c r="L224" s="155">
        <f t="shared" si="243"/>
        <v>0</v>
      </c>
      <c r="M224" s="155">
        <f t="shared" si="243"/>
        <v>0</v>
      </c>
      <c r="N224" s="155">
        <f t="shared" si="243"/>
        <v>0</v>
      </c>
      <c r="O224" s="155">
        <f t="shared" si="243"/>
        <v>48805.714285714283</v>
      </c>
      <c r="P224" s="155">
        <f t="shared" si="243"/>
        <v>50432.571428571428</v>
      </c>
      <c r="Q224" s="155">
        <f t="shared" si="243"/>
        <v>48805.714285714283</v>
      </c>
      <c r="R224" s="155">
        <f t="shared" si="243"/>
        <v>0</v>
      </c>
      <c r="S224" s="155">
        <f t="shared" si="243"/>
        <v>0</v>
      </c>
      <c r="T224" s="155">
        <f t="shared" si="243"/>
        <v>0</v>
      </c>
      <c r="U224" s="155">
        <f t="shared" si="243"/>
        <v>0</v>
      </c>
      <c r="V224" s="155">
        <f t="shared" si="243"/>
        <v>0</v>
      </c>
      <c r="W224" s="155">
        <f t="shared" si="243"/>
        <v>0</v>
      </c>
      <c r="X224" s="155"/>
      <c r="Y224" s="155">
        <v>1.7</v>
      </c>
      <c r="Z224" s="155" t="e">
        <f>#REF!+15</f>
        <v>#REF!</v>
      </c>
      <c r="AA224" s="155">
        <f>SUM(K224:W224)-G224</f>
        <v>147953</v>
      </c>
      <c r="AB224" s="155"/>
      <c r="AC224" s="160">
        <f t="shared" si="142"/>
        <v>0</v>
      </c>
      <c r="AD224" s="161">
        <f t="shared" si="143"/>
        <v>0</v>
      </c>
      <c r="AE224" s="155">
        <f t="shared" si="144"/>
        <v>0</v>
      </c>
      <c r="AF224" s="164">
        <f t="shared" si="145"/>
        <v>0</v>
      </c>
      <c r="AG224" s="132" t="s">
        <v>55</v>
      </c>
      <c r="AH224" s="132">
        <f>SUBTOTAL(9,H224:W224)-D224</f>
        <v>0</v>
      </c>
      <c r="AI224" s="132"/>
      <c r="AJ224" s="25">
        <f t="shared" ref="AJ224:BN224" si="244">IF(AND(AJ$7&gt;=$E224,AJ$7&lt;=$F224),1,0)</f>
        <v>0</v>
      </c>
      <c r="AK224" s="25">
        <f t="shared" si="244"/>
        <v>0</v>
      </c>
      <c r="AL224" s="25">
        <f t="shared" si="244"/>
        <v>0</v>
      </c>
      <c r="AM224" s="25">
        <f t="shared" si="244"/>
        <v>0</v>
      </c>
      <c r="AN224" s="25">
        <f t="shared" si="244"/>
        <v>0</v>
      </c>
      <c r="AO224" s="25">
        <f t="shared" si="244"/>
        <v>0</v>
      </c>
      <c r="AP224" s="25">
        <f t="shared" si="244"/>
        <v>0</v>
      </c>
      <c r="AQ224" s="25">
        <f t="shared" si="244"/>
        <v>0</v>
      </c>
      <c r="AR224" s="25">
        <f t="shared" si="244"/>
        <v>0</v>
      </c>
      <c r="AS224" s="25">
        <f t="shared" si="244"/>
        <v>0</v>
      </c>
      <c r="AT224" s="25">
        <f t="shared" si="244"/>
        <v>0</v>
      </c>
      <c r="AU224" s="25">
        <f t="shared" si="244"/>
        <v>0</v>
      </c>
      <c r="AV224" s="25">
        <f t="shared" si="244"/>
        <v>0</v>
      </c>
      <c r="AW224" s="25">
        <f t="shared" si="244"/>
        <v>0</v>
      </c>
      <c r="AX224" s="25">
        <f t="shared" si="244"/>
        <v>0</v>
      </c>
      <c r="AY224" s="25">
        <f t="shared" si="244"/>
        <v>0</v>
      </c>
      <c r="AZ224" s="25">
        <f t="shared" si="244"/>
        <v>0</v>
      </c>
      <c r="BA224" s="25">
        <f t="shared" si="244"/>
        <v>0</v>
      </c>
      <c r="BB224" s="25">
        <f t="shared" si="244"/>
        <v>0</v>
      </c>
      <c r="BC224" s="25">
        <f t="shared" si="244"/>
        <v>0</v>
      </c>
      <c r="BD224" s="25">
        <f t="shared" si="244"/>
        <v>0</v>
      </c>
      <c r="BE224" s="25">
        <f t="shared" si="244"/>
        <v>0</v>
      </c>
      <c r="BF224" s="25">
        <f t="shared" si="244"/>
        <v>0</v>
      </c>
      <c r="BG224" s="25">
        <f t="shared" si="244"/>
        <v>0</v>
      </c>
      <c r="BH224" s="25">
        <f t="shared" si="244"/>
        <v>0</v>
      </c>
      <c r="BI224" s="25">
        <f t="shared" si="244"/>
        <v>0</v>
      </c>
      <c r="BJ224" s="25">
        <f t="shared" si="244"/>
        <v>0</v>
      </c>
      <c r="BK224" s="25">
        <f t="shared" si="244"/>
        <v>0</v>
      </c>
      <c r="BL224" s="25">
        <f t="shared" si="244"/>
        <v>0</v>
      </c>
      <c r="BM224" s="25">
        <f t="shared" si="244"/>
        <v>0</v>
      </c>
      <c r="BN224" s="25">
        <f t="shared" si="244"/>
        <v>0</v>
      </c>
      <c r="BO224" s="8">
        <f t="shared" si="130"/>
        <v>0</v>
      </c>
      <c r="BP224" s="8">
        <f t="shared" si="131"/>
        <v>0</v>
      </c>
      <c r="BQ224" s="8">
        <f t="shared" si="132"/>
        <v>0</v>
      </c>
      <c r="BR224" s="8">
        <f t="shared" si="133"/>
        <v>0</v>
      </c>
      <c r="BS224" s="8">
        <f t="shared" si="134"/>
        <v>0</v>
      </c>
      <c r="BT224" s="10"/>
      <c r="BU224" s="10"/>
    </row>
    <row r="225" spans="1:73" ht="16.5" customHeight="1" thickBot="1">
      <c r="A225" s="201"/>
      <c r="B225" s="203"/>
      <c r="C225" s="199"/>
      <c r="D225" s="205"/>
      <c r="E225" s="209"/>
      <c r="F225" s="207"/>
      <c r="G225" s="121"/>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60" t="e">
        <f>VLOOKUP(A224,#REF!,3,FALSE)</f>
        <v>#REF!</v>
      </c>
      <c r="AD225" s="161"/>
      <c r="AE225" s="155"/>
      <c r="AF225" s="164"/>
      <c r="AG225" s="132" t="s">
        <v>54</v>
      </c>
      <c r="AH225" s="132"/>
      <c r="AI225" s="132"/>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P225" s="8"/>
      <c r="BQ225" s="8"/>
      <c r="BR225" s="8"/>
      <c r="BS225" s="8"/>
      <c r="BT225" s="10"/>
      <c r="BU225" s="10"/>
    </row>
    <row r="226" spans="1:73" ht="24" thickTop="1" thickBot="1">
      <c r="A226" s="51" t="s">
        <v>19</v>
      </c>
      <c r="B226" s="52"/>
      <c r="C226" s="53"/>
      <c r="D226" s="54"/>
      <c r="E226" s="87"/>
      <c r="F226" s="88"/>
      <c r="G226" s="82">
        <f>(F226-E226)+1</f>
        <v>1</v>
      </c>
      <c r="H226" s="155">
        <f t="shared" ref="H226:W227" si="245">(IF(MAX(MIN(DATE(YEAR(H$7),MONTH(H$7)+1,0),$F226)-MAX(DATE(YEAR(H$7),MONTH(H$7),1),$E226)+1,0)=0,"0",MAX(MIN(DATE(YEAR(H$7),MONTH(H$7)+1,0),$F226)-MAX(DATE(YEAR(H$7),MONTH(H$7),1),$E226)+1,0))/$G226)*$D226</f>
        <v>0</v>
      </c>
      <c r="I226" s="155">
        <f t="shared" si="245"/>
        <v>0</v>
      </c>
      <c r="J226" s="155">
        <f t="shared" si="245"/>
        <v>0</v>
      </c>
      <c r="K226" s="155">
        <f t="shared" si="245"/>
        <v>0</v>
      </c>
      <c r="L226" s="155">
        <f t="shared" si="245"/>
        <v>0</v>
      </c>
      <c r="M226" s="155">
        <f t="shared" si="245"/>
        <v>0</v>
      </c>
      <c r="N226" s="155">
        <f t="shared" si="245"/>
        <v>0</v>
      </c>
      <c r="O226" s="155">
        <f t="shared" si="245"/>
        <v>0</v>
      </c>
      <c r="P226" s="155">
        <f t="shared" si="245"/>
        <v>0</v>
      </c>
      <c r="Q226" s="155">
        <f t="shared" si="245"/>
        <v>0</v>
      </c>
      <c r="R226" s="155">
        <f t="shared" si="245"/>
        <v>0</v>
      </c>
      <c r="S226" s="155">
        <f t="shared" si="245"/>
        <v>0</v>
      </c>
      <c r="T226" s="155">
        <f t="shared" si="245"/>
        <v>0</v>
      </c>
      <c r="U226" s="155">
        <f t="shared" si="245"/>
        <v>0</v>
      </c>
      <c r="V226" s="155">
        <f t="shared" si="245"/>
        <v>0</v>
      </c>
      <c r="W226" s="155">
        <f t="shared" si="245"/>
        <v>0</v>
      </c>
      <c r="X226" s="155"/>
      <c r="Y226" s="155">
        <v>1.73</v>
      </c>
      <c r="Z226" s="155" t="e">
        <f>Z211+15</f>
        <v>#REF!</v>
      </c>
      <c r="AA226" s="155">
        <f>SUM(K226:W226)-G226</f>
        <v>-1</v>
      </c>
      <c r="AB226" s="155"/>
      <c r="AC226" s="160">
        <f t="shared" si="142"/>
        <v>0</v>
      </c>
      <c r="AD226" s="161">
        <f t="shared" si="143"/>
        <v>0</v>
      </c>
      <c r="AE226" s="155">
        <f t="shared" si="144"/>
        <v>0</v>
      </c>
      <c r="AF226" s="164">
        <f t="shared" si="145"/>
        <v>0</v>
      </c>
      <c r="AG226" s="132"/>
      <c r="AH226" s="132"/>
      <c r="AI226" s="132"/>
      <c r="AJ226" s="25">
        <f t="shared" ref="AJ226:AS227" si="246">IF(AND(AJ$7&gt;=$E226,AJ$7&lt;=$F226),1,0)</f>
        <v>0</v>
      </c>
      <c r="AK226" s="25">
        <f t="shared" si="246"/>
        <v>0</v>
      </c>
      <c r="AL226" s="25">
        <f t="shared" si="246"/>
        <v>0</v>
      </c>
      <c r="AM226" s="25">
        <f t="shared" si="246"/>
        <v>0</v>
      </c>
      <c r="AN226" s="25">
        <f t="shared" si="246"/>
        <v>0</v>
      </c>
      <c r="AO226" s="25">
        <f t="shared" si="246"/>
        <v>0</v>
      </c>
      <c r="AP226" s="25">
        <f t="shared" si="246"/>
        <v>0</v>
      </c>
      <c r="AQ226" s="25">
        <f t="shared" si="246"/>
        <v>0</v>
      </c>
      <c r="AR226" s="25">
        <f t="shared" si="246"/>
        <v>0</v>
      </c>
      <c r="AS226" s="25">
        <f t="shared" si="246"/>
        <v>0</v>
      </c>
      <c r="AT226" s="25">
        <f t="shared" ref="AT226:BC227" si="247">IF(AND(AT$7&gt;=$E226,AT$7&lt;=$F226),1,0)</f>
        <v>0</v>
      </c>
      <c r="AU226" s="25">
        <f t="shared" si="247"/>
        <v>0</v>
      </c>
      <c r="AV226" s="25">
        <f t="shared" si="247"/>
        <v>0</v>
      </c>
      <c r="AW226" s="25">
        <f t="shared" si="247"/>
        <v>0</v>
      </c>
      <c r="AX226" s="25">
        <f t="shared" si="247"/>
        <v>0</v>
      </c>
      <c r="AY226" s="25">
        <f t="shared" si="247"/>
        <v>0</v>
      </c>
      <c r="AZ226" s="25">
        <f t="shared" si="247"/>
        <v>0</v>
      </c>
      <c r="BA226" s="25">
        <f t="shared" si="247"/>
        <v>0</v>
      </c>
      <c r="BB226" s="25">
        <f t="shared" si="247"/>
        <v>0</v>
      </c>
      <c r="BC226" s="25">
        <f t="shared" si="247"/>
        <v>0</v>
      </c>
      <c r="BD226" s="25">
        <f t="shared" ref="BD226:BN227" si="248">IF(AND(BD$7&gt;=$E226,BD$7&lt;=$F226),1,0)</f>
        <v>0</v>
      </c>
      <c r="BE226" s="25">
        <f t="shared" si="248"/>
        <v>0</v>
      </c>
      <c r="BF226" s="25">
        <f t="shared" si="248"/>
        <v>0</v>
      </c>
      <c r="BG226" s="25">
        <f t="shared" si="248"/>
        <v>0</v>
      </c>
      <c r="BH226" s="25">
        <f t="shared" si="248"/>
        <v>0</v>
      </c>
      <c r="BI226" s="25">
        <f t="shared" si="248"/>
        <v>0</v>
      </c>
      <c r="BJ226" s="25">
        <f t="shared" si="248"/>
        <v>0</v>
      </c>
      <c r="BK226" s="25">
        <f t="shared" si="248"/>
        <v>0</v>
      </c>
      <c r="BL226" s="25">
        <f t="shared" si="248"/>
        <v>0</v>
      </c>
      <c r="BM226" s="25">
        <f t="shared" si="248"/>
        <v>0</v>
      </c>
      <c r="BN226" s="25">
        <f t="shared" si="248"/>
        <v>0</v>
      </c>
      <c r="BO226" s="8">
        <f t="shared" si="130"/>
        <v>0</v>
      </c>
      <c r="BP226" s="8">
        <f t="shared" si="131"/>
        <v>0</v>
      </c>
      <c r="BQ226" s="8">
        <f t="shared" si="132"/>
        <v>0</v>
      </c>
      <c r="BR226" s="8">
        <f t="shared" si="133"/>
        <v>0</v>
      </c>
      <c r="BS226" s="8">
        <f t="shared" si="134"/>
        <v>0</v>
      </c>
      <c r="BT226" s="10"/>
      <c r="BU226" s="8"/>
    </row>
    <row r="227" spans="1:73" ht="16.5" thickTop="1">
      <c r="A227" s="200" t="s">
        <v>153</v>
      </c>
      <c r="B227" s="202" t="s">
        <v>20</v>
      </c>
      <c r="C227" s="198">
        <v>0.24323173472103132</v>
      </c>
      <c r="D227" s="204">
        <v>1279732.9750000001</v>
      </c>
      <c r="E227" s="208">
        <v>40575</v>
      </c>
      <c r="F227" s="206">
        <v>40785</v>
      </c>
      <c r="G227" s="32">
        <f>(F227-E227)+1</f>
        <v>211</v>
      </c>
      <c r="H227" s="155">
        <f t="shared" si="245"/>
        <v>169822.3853080569</v>
      </c>
      <c r="I227" s="155">
        <f t="shared" si="245"/>
        <v>188017.64087677727</v>
      </c>
      <c r="J227" s="155">
        <f t="shared" si="245"/>
        <v>181952.5556872038</v>
      </c>
      <c r="K227" s="155">
        <f t="shared" si="245"/>
        <v>188017.64087677727</v>
      </c>
      <c r="L227" s="155">
        <f t="shared" si="245"/>
        <v>181952.5556872038</v>
      </c>
      <c r="M227" s="155">
        <f t="shared" si="245"/>
        <v>188017.64087677727</v>
      </c>
      <c r="N227" s="155">
        <f t="shared" si="245"/>
        <v>181952.5556872038</v>
      </c>
      <c r="O227" s="155">
        <f t="shared" si="245"/>
        <v>0</v>
      </c>
      <c r="P227" s="155">
        <f t="shared" si="245"/>
        <v>0</v>
      </c>
      <c r="Q227" s="155">
        <f t="shared" si="245"/>
        <v>0</v>
      </c>
      <c r="R227" s="155">
        <f t="shared" si="245"/>
        <v>0</v>
      </c>
      <c r="S227" s="155">
        <f t="shared" si="245"/>
        <v>0</v>
      </c>
      <c r="T227" s="155">
        <f t="shared" si="245"/>
        <v>0</v>
      </c>
      <c r="U227" s="155">
        <f t="shared" si="245"/>
        <v>0</v>
      </c>
      <c r="V227" s="155">
        <f t="shared" si="245"/>
        <v>0</v>
      </c>
      <c r="W227" s="155">
        <f t="shared" si="245"/>
        <v>0</v>
      </c>
      <c r="X227" s="155"/>
      <c r="Y227" s="155">
        <v>1.74</v>
      </c>
      <c r="Z227" s="155" t="e">
        <f>#REF!+15</f>
        <v>#REF!</v>
      </c>
      <c r="AA227" s="155">
        <f>SUM(K227:W227)-G227</f>
        <v>739729.39312796213</v>
      </c>
      <c r="AB227" s="155"/>
      <c r="AC227" s="160">
        <f t="shared" si="142"/>
        <v>42455.596327014224</v>
      </c>
      <c r="AD227" s="161">
        <f t="shared" si="143"/>
        <v>42455.596327014224</v>
      </c>
      <c r="AE227" s="155">
        <f t="shared" si="144"/>
        <v>42455.596327014224</v>
      </c>
      <c r="AF227" s="164">
        <f t="shared" si="145"/>
        <v>60650.851895734602</v>
      </c>
      <c r="AG227" s="132" t="s">
        <v>55</v>
      </c>
      <c r="AH227" s="132">
        <f>SUBTOTAL(9,H227:W227)-D227</f>
        <v>0</v>
      </c>
      <c r="AI227" s="132"/>
      <c r="AJ227" s="25">
        <f t="shared" si="246"/>
        <v>1</v>
      </c>
      <c r="AK227" s="25">
        <f t="shared" si="246"/>
        <v>1</v>
      </c>
      <c r="AL227" s="25">
        <f t="shared" si="246"/>
        <v>1</v>
      </c>
      <c r="AM227" s="25">
        <f t="shared" si="246"/>
        <v>1</v>
      </c>
      <c r="AN227" s="25">
        <f t="shared" si="246"/>
        <v>1</v>
      </c>
      <c r="AO227" s="25">
        <f t="shared" si="246"/>
        <v>1</v>
      </c>
      <c r="AP227" s="25">
        <f t="shared" si="246"/>
        <v>1</v>
      </c>
      <c r="AQ227" s="25">
        <f t="shared" si="246"/>
        <v>1</v>
      </c>
      <c r="AR227" s="25">
        <f t="shared" si="246"/>
        <v>1</v>
      </c>
      <c r="AS227" s="25">
        <f t="shared" si="246"/>
        <v>1</v>
      </c>
      <c r="AT227" s="25">
        <f t="shared" si="247"/>
        <v>1</v>
      </c>
      <c r="AU227" s="25">
        <f t="shared" si="247"/>
        <v>1</v>
      </c>
      <c r="AV227" s="25">
        <f t="shared" si="247"/>
        <v>1</v>
      </c>
      <c r="AW227" s="25">
        <f t="shared" si="247"/>
        <v>1</v>
      </c>
      <c r="AX227" s="25">
        <f t="shared" si="247"/>
        <v>1</v>
      </c>
      <c r="AY227" s="25">
        <f t="shared" si="247"/>
        <v>1</v>
      </c>
      <c r="AZ227" s="25">
        <f t="shared" si="247"/>
        <v>1</v>
      </c>
      <c r="BA227" s="25">
        <f t="shared" si="247"/>
        <v>1</v>
      </c>
      <c r="BB227" s="25">
        <f t="shared" si="247"/>
        <v>1</v>
      </c>
      <c r="BC227" s="25">
        <f t="shared" si="247"/>
        <v>1</v>
      </c>
      <c r="BD227" s="25">
        <f t="shared" si="248"/>
        <v>1</v>
      </c>
      <c r="BE227" s="25">
        <f t="shared" si="248"/>
        <v>1</v>
      </c>
      <c r="BF227" s="25">
        <f t="shared" si="248"/>
        <v>1</v>
      </c>
      <c r="BG227" s="25">
        <f t="shared" si="248"/>
        <v>1</v>
      </c>
      <c r="BH227" s="25">
        <f t="shared" si="248"/>
        <v>1</v>
      </c>
      <c r="BI227" s="25">
        <f t="shared" si="248"/>
        <v>1</v>
      </c>
      <c r="BJ227" s="25">
        <f t="shared" si="248"/>
        <v>1</v>
      </c>
      <c r="BK227" s="25">
        <f t="shared" si="248"/>
        <v>1</v>
      </c>
      <c r="BL227" s="25">
        <f t="shared" si="248"/>
        <v>1</v>
      </c>
      <c r="BM227" s="25">
        <f t="shared" si="248"/>
        <v>1</v>
      </c>
      <c r="BN227" s="25">
        <f t="shared" si="248"/>
        <v>1</v>
      </c>
      <c r="BO227" s="8">
        <f t="shared" si="130"/>
        <v>7</v>
      </c>
      <c r="BP227" s="8">
        <f t="shared" si="131"/>
        <v>7</v>
      </c>
      <c r="BQ227" s="8">
        <f t="shared" si="132"/>
        <v>7</v>
      </c>
      <c r="BR227" s="8">
        <f t="shared" si="133"/>
        <v>10</v>
      </c>
      <c r="BS227" s="8">
        <f t="shared" si="134"/>
        <v>31</v>
      </c>
      <c r="BT227" s="10"/>
      <c r="BU227" s="10"/>
    </row>
    <row r="228" spans="1:73" ht="16.5" customHeight="1" thickBot="1">
      <c r="A228" s="201"/>
      <c r="B228" s="203"/>
      <c r="C228" s="199"/>
      <c r="D228" s="205"/>
      <c r="E228" s="209"/>
      <c r="F228" s="207"/>
      <c r="G228" s="32"/>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60" t="e">
        <f>VLOOKUP(A227,#REF!,3,FALSE)</f>
        <v>#REF!</v>
      </c>
      <c r="AD228" s="161"/>
      <c r="AE228" s="155"/>
      <c r="AF228" s="164"/>
      <c r="AG228" s="132" t="s">
        <v>54</v>
      </c>
      <c r="AH228" s="132"/>
      <c r="AI228" s="132"/>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P228" s="8"/>
      <c r="BQ228" s="8"/>
      <c r="BR228" s="8"/>
      <c r="BS228" s="8"/>
      <c r="BT228" s="10"/>
      <c r="BU228" s="10"/>
    </row>
    <row r="229" spans="1:73" ht="16.5" thickTop="1">
      <c r="A229" s="200" t="s">
        <v>154</v>
      </c>
      <c r="B229" s="202" t="s">
        <v>50</v>
      </c>
      <c r="C229" s="198">
        <v>0.6372942295717785</v>
      </c>
      <c r="D229" s="204">
        <v>794524.39999999967</v>
      </c>
      <c r="E229" s="208">
        <v>40575</v>
      </c>
      <c r="F229" s="206">
        <v>40785</v>
      </c>
      <c r="G229" s="32">
        <f>(F229-E229)+1</f>
        <v>211</v>
      </c>
      <c r="H229" s="155">
        <f t="shared" ref="H229:W229" si="249">(IF(MAX(MIN(DATE(YEAR(H$7),MONTH(H$7)+1,0),$F229)-MAX(DATE(YEAR(H$7),MONTH(H$7),1),$E229)+1,0)=0,"0",MAX(MIN(DATE(YEAR(H$7),MONTH(H$7)+1,0),$F229)-MAX(DATE(YEAR(H$7),MONTH(H$7),1),$E229)+1,0))/$G229)*$D229</f>
        <v>105434.51753554499</v>
      </c>
      <c r="I229" s="155">
        <f t="shared" si="249"/>
        <v>116731.07298578194</v>
      </c>
      <c r="J229" s="155">
        <f t="shared" si="249"/>
        <v>112965.55450236962</v>
      </c>
      <c r="K229" s="155">
        <f t="shared" si="249"/>
        <v>116731.07298578194</v>
      </c>
      <c r="L229" s="155">
        <f t="shared" si="249"/>
        <v>112965.55450236962</v>
      </c>
      <c r="M229" s="155">
        <f t="shared" si="249"/>
        <v>116731.07298578194</v>
      </c>
      <c r="N229" s="155">
        <f t="shared" si="249"/>
        <v>112965.55450236962</v>
      </c>
      <c r="O229" s="155">
        <f t="shared" si="249"/>
        <v>0</v>
      </c>
      <c r="P229" s="155">
        <f t="shared" si="249"/>
        <v>0</v>
      </c>
      <c r="Q229" s="155">
        <f t="shared" si="249"/>
        <v>0</v>
      </c>
      <c r="R229" s="155">
        <f t="shared" si="249"/>
        <v>0</v>
      </c>
      <c r="S229" s="155">
        <f t="shared" si="249"/>
        <v>0</v>
      </c>
      <c r="T229" s="155">
        <f t="shared" si="249"/>
        <v>0</v>
      </c>
      <c r="U229" s="155">
        <f t="shared" si="249"/>
        <v>0</v>
      </c>
      <c r="V229" s="155">
        <f t="shared" si="249"/>
        <v>0</v>
      </c>
      <c r="W229" s="155">
        <f t="shared" si="249"/>
        <v>0</v>
      </c>
      <c r="X229" s="155"/>
      <c r="Y229" s="155">
        <v>1.75</v>
      </c>
      <c r="Z229" s="155" t="e">
        <f>Z217+15</f>
        <v>#REF!</v>
      </c>
      <c r="AA229" s="155">
        <f>SUM(K229:W229)-G229</f>
        <v>459182.25497630308</v>
      </c>
      <c r="AB229" s="155"/>
      <c r="AC229" s="160">
        <f t="shared" si="142"/>
        <v>26358.629383886244</v>
      </c>
      <c r="AD229" s="161">
        <f t="shared" si="143"/>
        <v>26358.629383886244</v>
      </c>
      <c r="AE229" s="155">
        <f t="shared" si="144"/>
        <v>26358.629383886244</v>
      </c>
      <c r="AF229" s="164">
        <f t="shared" si="145"/>
        <v>37655.184834123203</v>
      </c>
      <c r="AG229" s="132" t="s">
        <v>55</v>
      </c>
      <c r="AH229" s="132">
        <f>SUBTOTAL(9,H229:W229)-D229</f>
        <v>0</v>
      </c>
      <c r="AI229" s="132"/>
      <c r="AJ229" s="25">
        <f t="shared" ref="AJ229:BN229" si="250">IF(AND(AJ$7&gt;=$E229,AJ$7&lt;=$F229),1,0)</f>
        <v>1</v>
      </c>
      <c r="AK229" s="25">
        <f t="shared" si="250"/>
        <v>1</v>
      </c>
      <c r="AL229" s="25">
        <f t="shared" si="250"/>
        <v>1</v>
      </c>
      <c r="AM229" s="25">
        <f t="shared" si="250"/>
        <v>1</v>
      </c>
      <c r="AN229" s="25">
        <f t="shared" si="250"/>
        <v>1</v>
      </c>
      <c r="AO229" s="25">
        <f t="shared" si="250"/>
        <v>1</v>
      </c>
      <c r="AP229" s="25">
        <f t="shared" si="250"/>
        <v>1</v>
      </c>
      <c r="AQ229" s="25">
        <f t="shared" si="250"/>
        <v>1</v>
      </c>
      <c r="AR229" s="25">
        <f t="shared" si="250"/>
        <v>1</v>
      </c>
      <c r="AS229" s="25">
        <f t="shared" si="250"/>
        <v>1</v>
      </c>
      <c r="AT229" s="25">
        <f t="shared" si="250"/>
        <v>1</v>
      </c>
      <c r="AU229" s="25">
        <f t="shared" si="250"/>
        <v>1</v>
      </c>
      <c r="AV229" s="25">
        <f t="shared" si="250"/>
        <v>1</v>
      </c>
      <c r="AW229" s="25">
        <f t="shared" si="250"/>
        <v>1</v>
      </c>
      <c r="AX229" s="25">
        <f t="shared" si="250"/>
        <v>1</v>
      </c>
      <c r="AY229" s="25">
        <f t="shared" si="250"/>
        <v>1</v>
      </c>
      <c r="AZ229" s="25">
        <f t="shared" si="250"/>
        <v>1</v>
      </c>
      <c r="BA229" s="25">
        <f t="shared" si="250"/>
        <v>1</v>
      </c>
      <c r="BB229" s="25">
        <f t="shared" si="250"/>
        <v>1</v>
      </c>
      <c r="BC229" s="25">
        <f t="shared" si="250"/>
        <v>1</v>
      </c>
      <c r="BD229" s="25">
        <f t="shared" si="250"/>
        <v>1</v>
      </c>
      <c r="BE229" s="25">
        <f t="shared" si="250"/>
        <v>1</v>
      </c>
      <c r="BF229" s="25">
        <f t="shared" si="250"/>
        <v>1</v>
      </c>
      <c r="BG229" s="25">
        <f t="shared" si="250"/>
        <v>1</v>
      </c>
      <c r="BH229" s="25">
        <f t="shared" si="250"/>
        <v>1</v>
      </c>
      <c r="BI229" s="25">
        <f t="shared" si="250"/>
        <v>1</v>
      </c>
      <c r="BJ229" s="25">
        <f t="shared" si="250"/>
        <v>1</v>
      </c>
      <c r="BK229" s="25">
        <f t="shared" si="250"/>
        <v>1</v>
      </c>
      <c r="BL229" s="25">
        <f t="shared" si="250"/>
        <v>1</v>
      </c>
      <c r="BM229" s="25">
        <f t="shared" si="250"/>
        <v>1</v>
      </c>
      <c r="BN229" s="25">
        <f t="shared" si="250"/>
        <v>1</v>
      </c>
      <c r="BO229" s="8">
        <f t="shared" si="130"/>
        <v>7</v>
      </c>
      <c r="BP229" s="8">
        <f t="shared" si="131"/>
        <v>7</v>
      </c>
      <c r="BQ229" s="8">
        <f t="shared" si="132"/>
        <v>7</v>
      </c>
      <c r="BR229" s="8">
        <f t="shared" si="133"/>
        <v>10</v>
      </c>
      <c r="BS229" s="8">
        <f t="shared" si="134"/>
        <v>31</v>
      </c>
      <c r="BT229" s="10"/>
      <c r="BU229" s="8"/>
    </row>
    <row r="230" spans="1:73" ht="16.5" customHeight="1" thickBot="1">
      <c r="A230" s="201"/>
      <c r="B230" s="203"/>
      <c r="C230" s="199"/>
      <c r="D230" s="205"/>
      <c r="E230" s="209"/>
      <c r="F230" s="207"/>
      <c r="G230" s="121"/>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60" t="e">
        <f>VLOOKUP(A229,#REF!,3,FALSE)</f>
        <v>#REF!</v>
      </c>
      <c r="AD230" s="161"/>
      <c r="AE230" s="155"/>
      <c r="AF230" s="164"/>
      <c r="AG230" s="132" t="s">
        <v>54</v>
      </c>
      <c r="AH230" s="132"/>
      <c r="AI230" s="132"/>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P230" s="8"/>
      <c r="BQ230" s="8"/>
      <c r="BR230" s="8"/>
      <c r="BS230" s="8"/>
      <c r="BT230" s="8"/>
      <c r="BU230" s="8"/>
    </row>
    <row r="231" spans="1:73" ht="16.5" thickTop="1">
      <c r="A231" s="200" t="s">
        <v>158</v>
      </c>
      <c r="B231" s="202" t="s">
        <v>23</v>
      </c>
      <c r="C231" s="198">
        <v>0.60368973109601398</v>
      </c>
      <c r="D231" s="204">
        <v>736449.7</v>
      </c>
      <c r="E231" s="208">
        <v>40575</v>
      </c>
      <c r="F231" s="206">
        <v>40785</v>
      </c>
      <c r="G231" s="82">
        <f>(F231-E231)+1</f>
        <v>211</v>
      </c>
      <c r="H231" s="155">
        <f t="shared" ref="H231:W231" si="251">(IF(MAX(MIN(DATE(YEAR(H$7),MONTH(H$7)+1,0),$F231)-MAX(DATE(YEAR(H$7),MONTH(H$7),1),$E231)+1,0)=0,"0",MAX(MIN(DATE(YEAR(H$7),MONTH(H$7)+1,0),$F231)-MAX(DATE(YEAR(H$7),MONTH(H$7),1),$E231)+1,0))/$G231)*$D231</f>
        <v>97727.922274881523</v>
      </c>
      <c r="I231" s="155">
        <f t="shared" si="251"/>
        <v>108198.77109004738</v>
      </c>
      <c r="J231" s="155">
        <f t="shared" si="251"/>
        <v>104708.48815165876</v>
      </c>
      <c r="K231" s="155">
        <f t="shared" si="251"/>
        <v>108198.77109004738</v>
      </c>
      <c r="L231" s="155">
        <f t="shared" si="251"/>
        <v>104708.48815165876</v>
      </c>
      <c r="M231" s="155">
        <f t="shared" si="251"/>
        <v>108198.77109004738</v>
      </c>
      <c r="N231" s="155">
        <f t="shared" si="251"/>
        <v>104708.48815165876</v>
      </c>
      <c r="O231" s="155">
        <f t="shared" si="251"/>
        <v>0</v>
      </c>
      <c r="P231" s="155">
        <f t="shared" si="251"/>
        <v>0</v>
      </c>
      <c r="Q231" s="155">
        <f t="shared" si="251"/>
        <v>0</v>
      </c>
      <c r="R231" s="155">
        <f t="shared" si="251"/>
        <v>0</v>
      </c>
      <c r="S231" s="155">
        <f t="shared" si="251"/>
        <v>0</v>
      </c>
      <c r="T231" s="155">
        <f t="shared" si="251"/>
        <v>0</v>
      </c>
      <c r="U231" s="155">
        <f t="shared" si="251"/>
        <v>0</v>
      </c>
      <c r="V231" s="155">
        <f t="shared" si="251"/>
        <v>0</v>
      </c>
      <c r="W231" s="155">
        <f t="shared" si="251"/>
        <v>0</v>
      </c>
      <c r="X231" s="155"/>
      <c r="Y231" s="155">
        <v>1.79</v>
      </c>
      <c r="Z231" s="155" t="e">
        <f>Z218+15</f>
        <v>#REF!</v>
      </c>
      <c r="AA231" s="155">
        <f>SUM(K231:W231)-G231</f>
        <v>425603.51848341234</v>
      </c>
      <c r="AB231" s="155"/>
      <c r="AC231" s="160">
        <f t="shared" si="142"/>
        <v>24431.980568720373</v>
      </c>
      <c r="AD231" s="161">
        <f t="shared" si="143"/>
        <v>24431.980568720373</v>
      </c>
      <c r="AE231" s="155">
        <f t="shared" si="144"/>
        <v>24431.980568720373</v>
      </c>
      <c r="AF231" s="164">
        <f t="shared" si="145"/>
        <v>34902.829383886252</v>
      </c>
      <c r="AG231" s="132" t="s">
        <v>55</v>
      </c>
      <c r="AH231" s="132">
        <f>SUBTOTAL(9,H231:W231)-D231</f>
        <v>0</v>
      </c>
      <c r="AI231" s="132"/>
      <c r="AJ231" s="25">
        <f t="shared" ref="AJ231:BN231" si="252">IF(AND(AJ$7&gt;=$E231,AJ$7&lt;=$F231),1,0)</f>
        <v>1</v>
      </c>
      <c r="AK231" s="25">
        <f t="shared" si="252"/>
        <v>1</v>
      </c>
      <c r="AL231" s="25">
        <f t="shared" si="252"/>
        <v>1</v>
      </c>
      <c r="AM231" s="25">
        <f t="shared" si="252"/>
        <v>1</v>
      </c>
      <c r="AN231" s="25">
        <f t="shared" si="252"/>
        <v>1</v>
      </c>
      <c r="AO231" s="25">
        <f t="shared" si="252"/>
        <v>1</v>
      </c>
      <c r="AP231" s="25">
        <f t="shared" si="252"/>
        <v>1</v>
      </c>
      <c r="AQ231" s="25">
        <f t="shared" si="252"/>
        <v>1</v>
      </c>
      <c r="AR231" s="25">
        <f t="shared" si="252"/>
        <v>1</v>
      </c>
      <c r="AS231" s="25">
        <f t="shared" si="252"/>
        <v>1</v>
      </c>
      <c r="AT231" s="25">
        <f t="shared" si="252"/>
        <v>1</v>
      </c>
      <c r="AU231" s="25">
        <f t="shared" si="252"/>
        <v>1</v>
      </c>
      <c r="AV231" s="25">
        <f t="shared" si="252"/>
        <v>1</v>
      </c>
      <c r="AW231" s="25">
        <f t="shared" si="252"/>
        <v>1</v>
      </c>
      <c r="AX231" s="25">
        <f t="shared" si="252"/>
        <v>1</v>
      </c>
      <c r="AY231" s="25">
        <f t="shared" si="252"/>
        <v>1</v>
      </c>
      <c r="AZ231" s="25">
        <f t="shared" si="252"/>
        <v>1</v>
      </c>
      <c r="BA231" s="25">
        <f t="shared" si="252"/>
        <v>1</v>
      </c>
      <c r="BB231" s="25">
        <f t="shared" si="252"/>
        <v>1</v>
      </c>
      <c r="BC231" s="25">
        <f t="shared" si="252"/>
        <v>1</v>
      </c>
      <c r="BD231" s="25">
        <f t="shared" si="252"/>
        <v>1</v>
      </c>
      <c r="BE231" s="25">
        <f t="shared" si="252"/>
        <v>1</v>
      </c>
      <c r="BF231" s="25">
        <f t="shared" si="252"/>
        <v>1</v>
      </c>
      <c r="BG231" s="25">
        <f t="shared" si="252"/>
        <v>1</v>
      </c>
      <c r="BH231" s="25">
        <f t="shared" si="252"/>
        <v>1</v>
      </c>
      <c r="BI231" s="25">
        <f t="shared" si="252"/>
        <v>1</v>
      </c>
      <c r="BJ231" s="25">
        <f t="shared" si="252"/>
        <v>1</v>
      </c>
      <c r="BK231" s="25">
        <f t="shared" si="252"/>
        <v>1</v>
      </c>
      <c r="BL231" s="25">
        <f t="shared" si="252"/>
        <v>1</v>
      </c>
      <c r="BM231" s="25">
        <f t="shared" si="252"/>
        <v>1</v>
      </c>
      <c r="BN231" s="25">
        <f t="shared" si="252"/>
        <v>1</v>
      </c>
      <c r="BO231" s="8">
        <f t="shared" ref="BO231:BO346" si="253">SUM(AJ231:AP231)</f>
        <v>7</v>
      </c>
      <c r="BP231" s="8">
        <f t="shared" ref="BP231:BP346" si="254">SUM(AQ231:AW231)</f>
        <v>7</v>
      </c>
      <c r="BQ231" s="8">
        <f t="shared" ref="BQ231:BQ346" si="255">SUM(AX231:BD231)</f>
        <v>7</v>
      </c>
      <c r="BR231" s="8">
        <f t="shared" ref="BR231:BR346" si="256">SUM(BE231:BN231)</f>
        <v>10</v>
      </c>
      <c r="BS231" s="8">
        <f t="shared" ref="BS231:BS346" si="257">SUM(BO231:BR231)</f>
        <v>31</v>
      </c>
      <c r="BT231" s="10"/>
      <c r="BU231" s="10"/>
    </row>
    <row r="232" spans="1:73" ht="16.5" customHeight="1" thickBot="1">
      <c r="A232" s="201"/>
      <c r="B232" s="203"/>
      <c r="C232" s="199"/>
      <c r="D232" s="205"/>
      <c r="E232" s="209"/>
      <c r="F232" s="207"/>
      <c r="G232" s="122"/>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60" t="e">
        <f>VLOOKUP(A231,#REF!,3,FALSE)</f>
        <v>#REF!</v>
      </c>
      <c r="AD232" s="161"/>
      <c r="AE232" s="155"/>
      <c r="AF232" s="164"/>
      <c r="AG232" s="132" t="s">
        <v>54</v>
      </c>
      <c r="AH232" s="132"/>
      <c r="AI232" s="132"/>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P232" s="8"/>
      <c r="BQ232" s="8"/>
      <c r="BR232" s="8"/>
      <c r="BS232" s="8"/>
      <c r="BT232" s="10"/>
      <c r="BU232" s="10"/>
    </row>
    <row r="233" spans="1:73" ht="16.5" thickTop="1">
      <c r="A233" s="200" t="s">
        <v>152</v>
      </c>
      <c r="B233" s="202" t="s">
        <v>21</v>
      </c>
      <c r="C233" s="198">
        <v>0.24502562907735323</v>
      </c>
      <c r="D233" s="204">
        <v>6480.7</v>
      </c>
      <c r="E233" s="208">
        <v>40575</v>
      </c>
      <c r="F233" s="206">
        <v>40703</v>
      </c>
      <c r="G233" s="32">
        <f>(F233-E233)+1</f>
        <v>129</v>
      </c>
      <c r="H233" s="155">
        <f t="shared" ref="H233:W233" si="258">(IF(MAX(MIN(DATE(YEAR(H$7),MONTH(H$7)+1,0),$F233)-MAX(DATE(YEAR(H$7),MONTH(H$7),1),$E233)+1,0)=0,"0",MAX(MIN(DATE(YEAR(H$7),MONTH(H$7)+1,0),$F233)-MAX(DATE(YEAR(H$7),MONTH(H$7),1),$E233)+1,0))/$G233)*$D233</f>
        <v>1406.6635658914729</v>
      </c>
      <c r="I233" s="155">
        <f t="shared" si="258"/>
        <v>1557.3775193798449</v>
      </c>
      <c r="J233" s="155">
        <f t="shared" si="258"/>
        <v>1507.1395348837209</v>
      </c>
      <c r="K233" s="155">
        <f t="shared" si="258"/>
        <v>1557.3775193798449</v>
      </c>
      <c r="L233" s="155">
        <f t="shared" si="258"/>
        <v>452.14186046511628</v>
      </c>
      <c r="M233" s="155">
        <f t="shared" si="258"/>
        <v>0</v>
      </c>
      <c r="N233" s="155">
        <f t="shared" si="258"/>
        <v>0</v>
      </c>
      <c r="O233" s="155">
        <f t="shared" si="258"/>
        <v>0</v>
      </c>
      <c r="P233" s="155">
        <f t="shared" si="258"/>
        <v>0</v>
      </c>
      <c r="Q233" s="155">
        <f t="shared" si="258"/>
        <v>0</v>
      </c>
      <c r="R233" s="155">
        <f t="shared" si="258"/>
        <v>0</v>
      </c>
      <c r="S233" s="155">
        <f t="shared" si="258"/>
        <v>0</v>
      </c>
      <c r="T233" s="155">
        <f t="shared" si="258"/>
        <v>0</v>
      </c>
      <c r="U233" s="155">
        <f t="shared" si="258"/>
        <v>0</v>
      </c>
      <c r="V233" s="155">
        <f t="shared" si="258"/>
        <v>0</v>
      </c>
      <c r="W233" s="155">
        <f t="shared" si="258"/>
        <v>0</v>
      </c>
      <c r="X233" s="155"/>
      <c r="Y233" s="155">
        <v>1.81</v>
      </c>
      <c r="Z233" s="155" t="e">
        <f>Z219+15</f>
        <v>#REF!</v>
      </c>
      <c r="AA233" s="155">
        <f>SUM(K233:W233)-G233</f>
        <v>1880.5193798449611</v>
      </c>
      <c r="AB233" s="155"/>
      <c r="AC233" s="160">
        <f t="shared" si="142"/>
        <v>351.66589147286817</v>
      </c>
      <c r="AD233" s="161">
        <f t="shared" si="143"/>
        <v>351.66589147286817</v>
      </c>
      <c r="AE233" s="155">
        <f t="shared" si="144"/>
        <v>351.66589147286817</v>
      </c>
      <c r="AF233" s="164">
        <f t="shared" si="145"/>
        <v>502.37984496124028</v>
      </c>
      <c r="AG233" s="132" t="s">
        <v>55</v>
      </c>
      <c r="AH233" s="132">
        <f>SUBTOTAL(9,H233:W233)-D233</f>
        <v>0</v>
      </c>
      <c r="AI233" s="132"/>
      <c r="AJ233" s="25">
        <f t="shared" ref="AJ233:BN233" si="259">IF(AND(AJ$7&gt;=$E233,AJ$7&lt;=$F233),1,0)</f>
        <v>1</v>
      </c>
      <c r="AK233" s="25">
        <f t="shared" si="259"/>
        <v>1</v>
      </c>
      <c r="AL233" s="25">
        <f t="shared" si="259"/>
        <v>1</v>
      </c>
      <c r="AM233" s="25">
        <f t="shared" si="259"/>
        <v>1</v>
      </c>
      <c r="AN233" s="25">
        <f t="shared" si="259"/>
        <v>1</v>
      </c>
      <c r="AO233" s="25">
        <f t="shared" si="259"/>
        <v>1</v>
      </c>
      <c r="AP233" s="25">
        <f t="shared" si="259"/>
        <v>1</v>
      </c>
      <c r="AQ233" s="25">
        <f t="shared" si="259"/>
        <v>1</v>
      </c>
      <c r="AR233" s="25">
        <f t="shared" si="259"/>
        <v>1</v>
      </c>
      <c r="AS233" s="25">
        <f t="shared" si="259"/>
        <v>1</v>
      </c>
      <c r="AT233" s="25">
        <f t="shared" si="259"/>
        <v>1</v>
      </c>
      <c r="AU233" s="25">
        <f t="shared" si="259"/>
        <v>1</v>
      </c>
      <c r="AV233" s="25">
        <f t="shared" si="259"/>
        <v>1</v>
      </c>
      <c r="AW233" s="25">
        <f t="shared" si="259"/>
        <v>1</v>
      </c>
      <c r="AX233" s="25">
        <f t="shared" si="259"/>
        <v>1</v>
      </c>
      <c r="AY233" s="25">
        <f t="shared" si="259"/>
        <v>1</v>
      </c>
      <c r="AZ233" s="25">
        <f t="shared" si="259"/>
        <v>1</v>
      </c>
      <c r="BA233" s="25">
        <f t="shared" si="259"/>
        <v>1</v>
      </c>
      <c r="BB233" s="25">
        <f t="shared" si="259"/>
        <v>1</v>
      </c>
      <c r="BC233" s="25">
        <f t="shared" si="259"/>
        <v>1</v>
      </c>
      <c r="BD233" s="25">
        <f t="shared" si="259"/>
        <v>1</v>
      </c>
      <c r="BE233" s="25">
        <f t="shared" si="259"/>
        <v>1</v>
      </c>
      <c r="BF233" s="25">
        <f t="shared" si="259"/>
        <v>1</v>
      </c>
      <c r="BG233" s="25">
        <f t="shared" si="259"/>
        <v>1</v>
      </c>
      <c r="BH233" s="25">
        <f t="shared" si="259"/>
        <v>1</v>
      </c>
      <c r="BI233" s="25">
        <f t="shared" si="259"/>
        <v>1</v>
      </c>
      <c r="BJ233" s="25">
        <f t="shared" si="259"/>
        <v>1</v>
      </c>
      <c r="BK233" s="25">
        <f t="shared" si="259"/>
        <v>1</v>
      </c>
      <c r="BL233" s="25">
        <f t="shared" si="259"/>
        <v>1</v>
      </c>
      <c r="BM233" s="25">
        <f t="shared" si="259"/>
        <v>1</v>
      </c>
      <c r="BN233" s="25">
        <f t="shared" si="259"/>
        <v>1</v>
      </c>
      <c r="BO233" s="8">
        <f t="shared" si="253"/>
        <v>7</v>
      </c>
      <c r="BP233" s="8">
        <f t="shared" si="254"/>
        <v>7</v>
      </c>
      <c r="BQ233" s="8">
        <f t="shared" si="255"/>
        <v>7</v>
      </c>
      <c r="BR233" s="8">
        <f t="shared" si="256"/>
        <v>10</v>
      </c>
      <c r="BS233" s="8">
        <f t="shared" si="257"/>
        <v>31</v>
      </c>
      <c r="BT233" s="10"/>
      <c r="BU233" s="8"/>
    </row>
    <row r="234" spans="1:73" ht="16.5" customHeight="1" thickBot="1">
      <c r="A234" s="201"/>
      <c r="B234" s="203"/>
      <c r="C234" s="199"/>
      <c r="D234" s="205"/>
      <c r="E234" s="209"/>
      <c r="F234" s="207"/>
      <c r="G234" s="121"/>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60" t="e">
        <f>VLOOKUP(A233,#REF!,3,FALSE)</f>
        <v>#REF!</v>
      </c>
      <c r="AD234" s="161"/>
      <c r="AE234" s="155"/>
      <c r="AF234" s="164"/>
      <c r="AG234" s="132" t="s">
        <v>54</v>
      </c>
      <c r="AH234" s="132"/>
      <c r="AI234" s="132"/>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P234" s="8"/>
      <c r="BQ234" s="8"/>
      <c r="BR234" s="8"/>
      <c r="BS234" s="8"/>
      <c r="BT234" s="8"/>
      <c r="BU234" s="8"/>
    </row>
    <row r="235" spans="1:73" ht="16.5" thickTop="1">
      <c r="A235" s="200" t="s">
        <v>155</v>
      </c>
      <c r="B235" s="202" t="s">
        <v>22</v>
      </c>
      <c r="C235" s="198">
        <v>0.31084156231036575</v>
      </c>
      <c r="D235" s="204">
        <v>399756</v>
      </c>
      <c r="E235" s="208">
        <v>40762</v>
      </c>
      <c r="F235" s="206">
        <v>40877</v>
      </c>
      <c r="G235" s="82">
        <f>(F235-E235)+1</f>
        <v>116</v>
      </c>
      <c r="H235" s="155">
        <f t="shared" ref="H235:W235" si="260">(IF(MAX(MIN(DATE(YEAR(H$7),MONTH(H$7)+1,0),$F235)-MAX(DATE(YEAR(H$7),MONTH(H$7),1),$E235)+1,0)=0,"0",MAX(MIN(DATE(YEAR(H$7),MONTH(H$7)+1,0),$F235)-MAX(DATE(YEAR(H$7),MONTH(H$7),1),$E235)+1,0))/$G235)*$D235</f>
        <v>0</v>
      </c>
      <c r="I235" s="155">
        <f t="shared" si="260"/>
        <v>0</v>
      </c>
      <c r="J235" s="155">
        <f t="shared" si="260"/>
        <v>0</v>
      </c>
      <c r="K235" s="155">
        <f t="shared" si="260"/>
        <v>0</v>
      </c>
      <c r="L235" s="155">
        <f t="shared" si="260"/>
        <v>0</v>
      </c>
      <c r="M235" s="155">
        <f t="shared" si="260"/>
        <v>0</v>
      </c>
      <c r="N235" s="155">
        <f t="shared" si="260"/>
        <v>86154.31034482758</v>
      </c>
      <c r="O235" s="155">
        <f t="shared" si="260"/>
        <v>103385.17241379312</v>
      </c>
      <c r="P235" s="155">
        <f t="shared" si="260"/>
        <v>106831.3448275862</v>
      </c>
      <c r="Q235" s="155">
        <f t="shared" si="260"/>
        <v>103385.17241379312</v>
      </c>
      <c r="R235" s="155">
        <f t="shared" si="260"/>
        <v>0</v>
      </c>
      <c r="S235" s="155">
        <f t="shared" si="260"/>
        <v>0</v>
      </c>
      <c r="T235" s="155">
        <f t="shared" si="260"/>
        <v>0</v>
      </c>
      <c r="U235" s="155">
        <f t="shared" si="260"/>
        <v>0</v>
      </c>
      <c r="V235" s="155">
        <f t="shared" si="260"/>
        <v>0</v>
      </c>
      <c r="W235" s="155">
        <f t="shared" si="260"/>
        <v>0</v>
      </c>
      <c r="X235" s="155"/>
      <c r="Y235" s="155">
        <v>1.76</v>
      </c>
      <c r="Z235" s="155" t="e">
        <f>#REF!+15</f>
        <v>#REF!</v>
      </c>
      <c r="AA235" s="155">
        <f>SUM(K235:W235)-G235</f>
        <v>399640</v>
      </c>
      <c r="AB235" s="155"/>
      <c r="AC235" s="160">
        <f t="shared" si="142"/>
        <v>0</v>
      </c>
      <c r="AD235" s="161">
        <f t="shared" si="143"/>
        <v>0</v>
      </c>
      <c r="AE235" s="155">
        <f t="shared" si="144"/>
        <v>0</v>
      </c>
      <c r="AF235" s="164">
        <f t="shared" si="145"/>
        <v>0</v>
      </c>
      <c r="AG235" s="132" t="s">
        <v>55</v>
      </c>
      <c r="AH235" s="132">
        <f>SUBTOTAL(9,H235:W235)-D235</f>
        <v>0</v>
      </c>
      <c r="AI235" s="132"/>
      <c r="AJ235" s="25">
        <f t="shared" ref="AJ235:BN235" si="261">IF(AND(AJ$7&gt;=$E235,AJ$7&lt;=$F235),1,0)</f>
        <v>0</v>
      </c>
      <c r="AK235" s="25">
        <f t="shared" si="261"/>
        <v>0</v>
      </c>
      <c r="AL235" s="25">
        <f t="shared" si="261"/>
        <v>0</v>
      </c>
      <c r="AM235" s="25">
        <f t="shared" si="261"/>
        <v>0</v>
      </c>
      <c r="AN235" s="25">
        <f t="shared" si="261"/>
        <v>0</v>
      </c>
      <c r="AO235" s="25">
        <f t="shared" si="261"/>
        <v>0</v>
      </c>
      <c r="AP235" s="25">
        <f t="shared" si="261"/>
        <v>0</v>
      </c>
      <c r="AQ235" s="25">
        <f t="shared" si="261"/>
        <v>0</v>
      </c>
      <c r="AR235" s="25">
        <f t="shared" si="261"/>
        <v>0</v>
      </c>
      <c r="AS235" s="25">
        <f t="shared" si="261"/>
        <v>0</v>
      </c>
      <c r="AT235" s="25">
        <f t="shared" si="261"/>
        <v>0</v>
      </c>
      <c r="AU235" s="25">
        <f t="shared" si="261"/>
        <v>0</v>
      </c>
      <c r="AV235" s="25">
        <f t="shared" si="261"/>
        <v>0</v>
      </c>
      <c r="AW235" s="25">
        <f t="shared" si="261"/>
        <v>0</v>
      </c>
      <c r="AX235" s="25">
        <f t="shared" si="261"/>
        <v>0</v>
      </c>
      <c r="AY235" s="25">
        <f t="shared" si="261"/>
        <v>0</v>
      </c>
      <c r="AZ235" s="25">
        <f t="shared" si="261"/>
        <v>0</v>
      </c>
      <c r="BA235" s="25">
        <f t="shared" si="261"/>
        <v>0</v>
      </c>
      <c r="BB235" s="25">
        <f t="shared" si="261"/>
        <v>0</v>
      </c>
      <c r="BC235" s="25">
        <f t="shared" si="261"/>
        <v>0</v>
      </c>
      <c r="BD235" s="25">
        <f t="shared" si="261"/>
        <v>0</v>
      </c>
      <c r="BE235" s="25">
        <f t="shared" si="261"/>
        <v>0</v>
      </c>
      <c r="BF235" s="25">
        <f t="shared" si="261"/>
        <v>0</v>
      </c>
      <c r="BG235" s="25">
        <f t="shared" si="261"/>
        <v>0</v>
      </c>
      <c r="BH235" s="25">
        <f t="shared" si="261"/>
        <v>0</v>
      </c>
      <c r="BI235" s="25">
        <f t="shared" si="261"/>
        <v>0</v>
      </c>
      <c r="BJ235" s="25">
        <f t="shared" si="261"/>
        <v>0</v>
      </c>
      <c r="BK235" s="25">
        <f t="shared" si="261"/>
        <v>0</v>
      </c>
      <c r="BL235" s="25">
        <f t="shared" si="261"/>
        <v>0</v>
      </c>
      <c r="BM235" s="25">
        <f t="shared" si="261"/>
        <v>0</v>
      </c>
      <c r="BN235" s="25">
        <f t="shared" si="261"/>
        <v>0</v>
      </c>
      <c r="BO235" s="8">
        <f t="shared" si="253"/>
        <v>0</v>
      </c>
      <c r="BP235" s="8">
        <f t="shared" si="254"/>
        <v>0</v>
      </c>
      <c r="BQ235" s="8">
        <f t="shared" si="255"/>
        <v>0</v>
      </c>
      <c r="BR235" s="8">
        <f t="shared" si="256"/>
        <v>0</v>
      </c>
      <c r="BS235" s="8">
        <f t="shared" si="257"/>
        <v>0</v>
      </c>
      <c r="BT235" s="10"/>
      <c r="BU235" s="10"/>
    </row>
    <row r="236" spans="1:73" ht="16.5" customHeight="1" thickBot="1">
      <c r="A236" s="201"/>
      <c r="B236" s="203"/>
      <c r="C236" s="199"/>
      <c r="D236" s="205"/>
      <c r="E236" s="209"/>
      <c r="F236" s="207"/>
      <c r="G236" s="122"/>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60" t="e">
        <f>VLOOKUP(A235,#REF!,3,FALSE)</f>
        <v>#REF!</v>
      </c>
      <c r="AD236" s="161"/>
      <c r="AE236" s="155"/>
      <c r="AF236" s="164"/>
      <c r="AG236" s="132" t="s">
        <v>54</v>
      </c>
      <c r="AH236" s="132"/>
      <c r="AI236" s="132"/>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P236" s="8"/>
      <c r="BQ236" s="8"/>
      <c r="BR236" s="8"/>
      <c r="BS236" s="8"/>
      <c r="BT236" s="10"/>
      <c r="BU236" s="10"/>
    </row>
    <row r="237" spans="1:73" ht="16.5" thickTop="1">
      <c r="A237" s="200" t="s">
        <v>156</v>
      </c>
      <c r="B237" s="202" t="s">
        <v>24</v>
      </c>
      <c r="C237" s="198">
        <v>0</v>
      </c>
      <c r="D237" s="204">
        <v>108585</v>
      </c>
      <c r="E237" s="208">
        <v>40787</v>
      </c>
      <c r="F237" s="206">
        <v>40846</v>
      </c>
      <c r="G237" s="32">
        <f>(F237-E237)+1</f>
        <v>60</v>
      </c>
      <c r="H237" s="155">
        <f t="shared" ref="H237:W237" si="262">(IF(MAX(MIN(DATE(YEAR(H$7),MONTH(H$7)+1,0),$F237)-MAX(DATE(YEAR(H$7),MONTH(H$7),1),$E237)+1,0)=0,"0",MAX(MIN(DATE(YEAR(H$7),MONTH(H$7)+1,0),$F237)-MAX(DATE(YEAR(H$7),MONTH(H$7),1),$E237)+1,0))/$G237)*$D237</f>
        <v>0</v>
      </c>
      <c r="I237" s="155">
        <f t="shared" si="262"/>
        <v>0</v>
      </c>
      <c r="J237" s="155">
        <f t="shared" si="262"/>
        <v>0</v>
      </c>
      <c r="K237" s="155">
        <f t="shared" si="262"/>
        <v>0</v>
      </c>
      <c r="L237" s="155">
        <f t="shared" si="262"/>
        <v>0</v>
      </c>
      <c r="M237" s="155">
        <f t="shared" si="262"/>
        <v>0</v>
      </c>
      <c r="N237" s="155">
        <f t="shared" si="262"/>
        <v>0</v>
      </c>
      <c r="O237" s="155">
        <f t="shared" si="262"/>
        <v>54292.5</v>
      </c>
      <c r="P237" s="155">
        <f t="shared" si="262"/>
        <v>54292.5</v>
      </c>
      <c r="Q237" s="155">
        <f t="shared" si="262"/>
        <v>0</v>
      </c>
      <c r="R237" s="155">
        <f t="shared" si="262"/>
        <v>0</v>
      </c>
      <c r="S237" s="155">
        <f t="shared" si="262"/>
        <v>0</v>
      </c>
      <c r="T237" s="155">
        <f t="shared" si="262"/>
        <v>0</v>
      </c>
      <c r="U237" s="155">
        <f t="shared" si="262"/>
        <v>0</v>
      </c>
      <c r="V237" s="155">
        <f t="shared" si="262"/>
        <v>0</v>
      </c>
      <c r="W237" s="155">
        <f t="shared" si="262"/>
        <v>0</v>
      </c>
      <c r="X237" s="155"/>
      <c r="Y237" s="155">
        <v>1.77</v>
      </c>
      <c r="Z237" s="155" t="e">
        <f>Z220+15</f>
        <v>#REF!</v>
      </c>
      <c r="AA237" s="155">
        <f>SUM(K237:W237)-G237</f>
        <v>108525</v>
      </c>
      <c r="AB237" s="155"/>
      <c r="AC237" s="160">
        <f t="shared" si="142"/>
        <v>0</v>
      </c>
      <c r="AD237" s="161">
        <f t="shared" si="143"/>
        <v>0</v>
      </c>
      <c r="AE237" s="155">
        <f t="shared" si="144"/>
        <v>0</v>
      </c>
      <c r="AF237" s="164">
        <f t="shared" si="145"/>
        <v>0</v>
      </c>
      <c r="AG237" s="132" t="s">
        <v>55</v>
      </c>
      <c r="AH237" s="132">
        <f>SUBTOTAL(9,H237:W237)-D237</f>
        <v>0</v>
      </c>
      <c r="AI237" s="132"/>
      <c r="AJ237" s="25">
        <f t="shared" ref="AJ237:BN237" si="263">IF(AND(AJ$7&gt;=$E237,AJ$7&lt;=$F237),1,0)</f>
        <v>0</v>
      </c>
      <c r="AK237" s="25">
        <f t="shared" si="263"/>
        <v>0</v>
      </c>
      <c r="AL237" s="25">
        <f t="shared" si="263"/>
        <v>0</v>
      </c>
      <c r="AM237" s="25">
        <f t="shared" si="263"/>
        <v>0</v>
      </c>
      <c r="AN237" s="25">
        <f t="shared" si="263"/>
        <v>0</v>
      </c>
      <c r="AO237" s="25">
        <f t="shared" si="263"/>
        <v>0</v>
      </c>
      <c r="AP237" s="25">
        <f t="shared" si="263"/>
        <v>0</v>
      </c>
      <c r="AQ237" s="25">
        <f t="shared" si="263"/>
        <v>0</v>
      </c>
      <c r="AR237" s="25">
        <f t="shared" si="263"/>
        <v>0</v>
      </c>
      <c r="AS237" s="25">
        <f t="shared" si="263"/>
        <v>0</v>
      </c>
      <c r="AT237" s="25">
        <f t="shared" si="263"/>
        <v>0</v>
      </c>
      <c r="AU237" s="25">
        <f t="shared" si="263"/>
        <v>0</v>
      </c>
      <c r="AV237" s="25">
        <f t="shared" si="263"/>
        <v>0</v>
      </c>
      <c r="AW237" s="25">
        <f t="shared" si="263"/>
        <v>0</v>
      </c>
      <c r="AX237" s="25">
        <f t="shared" si="263"/>
        <v>0</v>
      </c>
      <c r="AY237" s="25">
        <f t="shared" si="263"/>
        <v>0</v>
      </c>
      <c r="AZ237" s="25">
        <f t="shared" si="263"/>
        <v>0</v>
      </c>
      <c r="BA237" s="25">
        <f t="shared" si="263"/>
        <v>0</v>
      </c>
      <c r="BB237" s="25">
        <f t="shared" si="263"/>
        <v>0</v>
      </c>
      <c r="BC237" s="25">
        <f t="shared" si="263"/>
        <v>0</v>
      </c>
      <c r="BD237" s="25">
        <f t="shared" si="263"/>
        <v>0</v>
      </c>
      <c r="BE237" s="25">
        <f t="shared" si="263"/>
        <v>0</v>
      </c>
      <c r="BF237" s="25">
        <f t="shared" si="263"/>
        <v>0</v>
      </c>
      <c r="BG237" s="25">
        <f t="shared" si="263"/>
        <v>0</v>
      </c>
      <c r="BH237" s="25">
        <f t="shared" si="263"/>
        <v>0</v>
      </c>
      <c r="BI237" s="25">
        <f t="shared" si="263"/>
        <v>0</v>
      </c>
      <c r="BJ237" s="25">
        <f t="shared" si="263"/>
        <v>0</v>
      </c>
      <c r="BK237" s="25">
        <f t="shared" si="263"/>
        <v>0</v>
      </c>
      <c r="BL237" s="25">
        <f t="shared" si="263"/>
        <v>0</v>
      </c>
      <c r="BM237" s="25">
        <f t="shared" si="263"/>
        <v>0</v>
      </c>
      <c r="BN237" s="25">
        <f t="shared" si="263"/>
        <v>0</v>
      </c>
      <c r="BO237" s="8">
        <f t="shared" si="253"/>
        <v>0</v>
      </c>
      <c r="BP237" s="8">
        <f t="shared" si="254"/>
        <v>0</v>
      </c>
      <c r="BQ237" s="8">
        <f t="shared" si="255"/>
        <v>0</v>
      </c>
      <c r="BR237" s="8">
        <f t="shared" si="256"/>
        <v>0</v>
      </c>
      <c r="BS237" s="8">
        <f t="shared" si="257"/>
        <v>0</v>
      </c>
      <c r="BT237" s="10"/>
      <c r="BU237" s="8"/>
    </row>
    <row r="238" spans="1:73" ht="16.5" customHeight="1" thickBot="1">
      <c r="A238" s="201"/>
      <c r="B238" s="203"/>
      <c r="C238" s="199"/>
      <c r="D238" s="205"/>
      <c r="E238" s="209"/>
      <c r="F238" s="207"/>
      <c r="G238" s="121"/>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60" t="e">
        <f>VLOOKUP(A237,#REF!,3,FALSE)</f>
        <v>#REF!</v>
      </c>
      <c r="AD238" s="161"/>
      <c r="AE238" s="155"/>
      <c r="AF238" s="164"/>
      <c r="AG238" s="132" t="s">
        <v>54</v>
      </c>
      <c r="AH238" s="132"/>
      <c r="AI238" s="132"/>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P238" s="8"/>
      <c r="BQ238" s="8"/>
      <c r="BR238" s="8"/>
      <c r="BS238" s="8"/>
      <c r="BT238" s="8"/>
      <c r="BU238" s="8"/>
    </row>
    <row r="239" spans="1:73" ht="16.5" thickTop="1">
      <c r="A239" s="200" t="s">
        <v>157</v>
      </c>
      <c r="B239" s="202" t="s">
        <v>25</v>
      </c>
      <c r="C239" s="198">
        <v>0</v>
      </c>
      <c r="D239" s="204">
        <v>405680</v>
      </c>
      <c r="E239" s="208">
        <v>40815</v>
      </c>
      <c r="F239" s="206">
        <v>40907</v>
      </c>
      <c r="G239" s="82">
        <f>(F239-E239)+1</f>
        <v>93</v>
      </c>
      <c r="H239" s="155">
        <f t="shared" ref="H239:W239" si="264">(IF(MAX(MIN(DATE(YEAR(H$7),MONTH(H$7)+1,0),$F239)-MAX(DATE(YEAR(H$7),MONTH(H$7),1),$E239)+1,0)=0,"0",MAX(MIN(DATE(YEAR(H$7),MONTH(H$7)+1,0),$F239)-MAX(DATE(YEAR(H$7),MONTH(H$7),1),$E239)+1,0))/$G239)*$D239</f>
        <v>0</v>
      </c>
      <c r="I239" s="155">
        <f t="shared" si="264"/>
        <v>0</v>
      </c>
      <c r="J239" s="155">
        <f t="shared" si="264"/>
        <v>0</v>
      </c>
      <c r="K239" s="155">
        <f t="shared" si="264"/>
        <v>0</v>
      </c>
      <c r="L239" s="155">
        <f t="shared" si="264"/>
        <v>0</v>
      </c>
      <c r="M239" s="155">
        <f t="shared" si="264"/>
        <v>0</v>
      </c>
      <c r="N239" s="155">
        <f t="shared" si="264"/>
        <v>0</v>
      </c>
      <c r="O239" s="155">
        <f t="shared" si="264"/>
        <v>8724.3010752688187</v>
      </c>
      <c r="P239" s="155">
        <f t="shared" si="264"/>
        <v>135226.66666666666</v>
      </c>
      <c r="Q239" s="155">
        <f t="shared" si="264"/>
        <v>130864.51612903226</v>
      </c>
      <c r="R239" s="155">
        <f t="shared" si="264"/>
        <v>130864.51612903226</v>
      </c>
      <c r="S239" s="155">
        <f t="shared" si="264"/>
        <v>0</v>
      </c>
      <c r="T239" s="155">
        <f t="shared" si="264"/>
        <v>0</v>
      </c>
      <c r="U239" s="155">
        <f t="shared" si="264"/>
        <v>0</v>
      </c>
      <c r="V239" s="155">
        <f t="shared" si="264"/>
        <v>0</v>
      </c>
      <c r="W239" s="155">
        <f t="shared" si="264"/>
        <v>0</v>
      </c>
      <c r="X239" s="155"/>
      <c r="Y239" s="155">
        <v>1.78</v>
      </c>
      <c r="Z239" s="155" t="e">
        <f>Z222+15</f>
        <v>#REF!</v>
      </c>
      <c r="AA239" s="155">
        <f>SUM(K239:W239)-G239</f>
        <v>405587</v>
      </c>
      <c r="AB239" s="155"/>
      <c r="AC239" s="160">
        <f t="shared" ref="AC239:AC354" si="265">IF(BO239&gt;0,(BO239/BS239)*$K239,0)</f>
        <v>0</v>
      </c>
      <c r="AD239" s="161">
        <f t="shared" ref="AD239:AD354" si="266">IF(BP239&gt;0,(BP239/BS239)*$K239,0)</f>
        <v>0</v>
      </c>
      <c r="AE239" s="155">
        <f t="shared" ref="AE239:AE354" si="267">IF(BQ239&gt;0,(BQ239/BS239)*$K239,0)</f>
        <v>0</v>
      </c>
      <c r="AF239" s="164">
        <f t="shared" ref="AF239:AF354" si="268">IF(BR239&gt;0,(BR239/BS239)*$K239,0)</f>
        <v>0</v>
      </c>
      <c r="AG239" s="132" t="s">
        <v>55</v>
      </c>
      <c r="AH239" s="132">
        <f>SUBTOTAL(9,H239:W239)-D239</f>
        <v>0</v>
      </c>
      <c r="AI239" s="132"/>
      <c r="AJ239" s="25">
        <f t="shared" ref="AJ239:BN239" si="269">IF(AND(AJ$7&gt;=$E239,AJ$7&lt;=$F239),1,0)</f>
        <v>0</v>
      </c>
      <c r="AK239" s="25">
        <f t="shared" si="269"/>
        <v>0</v>
      </c>
      <c r="AL239" s="25">
        <f t="shared" si="269"/>
        <v>0</v>
      </c>
      <c r="AM239" s="25">
        <f t="shared" si="269"/>
        <v>0</v>
      </c>
      <c r="AN239" s="25">
        <f t="shared" si="269"/>
        <v>0</v>
      </c>
      <c r="AO239" s="25">
        <f t="shared" si="269"/>
        <v>0</v>
      </c>
      <c r="AP239" s="25">
        <f t="shared" si="269"/>
        <v>0</v>
      </c>
      <c r="AQ239" s="25">
        <f t="shared" si="269"/>
        <v>0</v>
      </c>
      <c r="AR239" s="25">
        <f t="shared" si="269"/>
        <v>0</v>
      </c>
      <c r="AS239" s="25">
        <f t="shared" si="269"/>
        <v>0</v>
      </c>
      <c r="AT239" s="25">
        <f t="shared" si="269"/>
        <v>0</v>
      </c>
      <c r="AU239" s="25">
        <f t="shared" si="269"/>
        <v>0</v>
      </c>
      <c r="AV239" s="25">
        <f t="shared" si="269"/>
        <v>0</v>
      </c>
      <c r="AW239" s="25">
        <f t="shared" si="269"/>
        <v>0</v>
      </c>
      <c r="AX239" s="25">
        <f t="shared" si="269"/>
        <v>0</v>
      </c>
      <c r="AY239" s="25">
        <f t="shared" si="269"/>
        <v>0</v>
      </c>
      <c r="AZ239" s="25">
        <f t="shared" si="269"/>
        <v>0</v>
      </c>
      <c r="BA239" s="25">
        <f t="shared" si="269"/>
        <v>0</v>
      </c>
      <c r="BB239" s="25">
        <f t="shared" si="269"/>
        <v>0</v>
      </c>
      <c r="BC239" s="25">
        <f t="shared" si="269"/>
        <v>0</v>
      </c>
      <c r="BD239" s="25">
        <f t="shared" si="269"/>
        <v>0</v>
      </c>
      <c r="BE239" s="25">
        <f t="shared" si="269"/>
        <v>0</v>
      </c>
      <c r="BF239" s="25">
        <f t="shared" si="269"/>
        <v>0</v>
      </c>
      <c r="BG239" s="25">
        <f t="shared" si="269"/>
        <v>0</v>
      </c>
      <c r="BH239" s="25">
        <f t="shared" si="269"/>
        <v>0</v>
      </c>
      <c r="BI239" s="25">
        <f t="shared" si="269"/>
        <v>0</v>
      </c>
      <c r="BJ239" s="25">
        <f t="shared" si="269"/>
        <v>0</v>
      </c>
      <c r="BK239" s="25">
        <f t="shared" si="269"/>
        <v>0</v>
      </c>
      <c r="BL239" s="25">
        <f t="shared" si="269"/>
        <v>0</v>
      </c>
      <c r="BM239" s="25">
        <f t="shared" si="269"/>
        <v>0</v>
      </c>
      <c r="BN239" s="25">
        <f t="shared" si="269"/>
        <v>0</v>
      </c>
      <c r="BO239" s="8">
        <f t="shared" si="253"/>
        <v>0</v>
      </c>
      <c r="BP239" s="8">
        <f t="shared" si="254"/>
        <v>0</v>
      </c>
      <c r="BQ239" s="8">
        <f t="shared" si="255"/>
        <v>0</v>
      </c>
      <c r="BR239" s="8">
        <f t="shared" si="256"/>
        <v>0</v>
      </c>
      <c r="BS239" s="8">
        <f t="shared" si="257"/>
        <v>0</v>
      </c>
      <c r="BT239" s="10"/>
      <c r="BU239" s="10"/>
    </row>
    <row r="240" spans="1:73" ht="16.5" customHeight="1">
      <c r="A240" s="201"/>
      <c r="B240" s="203"/>
      <c r="C240" s="199"/>
      <c r="D240" s="205"/>
      <c r="E240" s="209"/>
      <c r="F240" s="207"/>
      <c r="G240" s="122"/>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60" t="e">
        <f>VLOOKUP(A239,#REF!,3,FALSE)</f>
        <v>#REF!</v>
      </c>
      <c r="AD240" s="161"/>
      <c r="AE240" s="155"/>
      <c r="AF240" s="164"/>
      <c r="AG240" s="132" t="s">
        <v>54</v>
      </c>
      <c r="AH240" s="132"/>
      <c r="AI240" s="132"/>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P240" s="8"/>
      <c r="BQ240" s="8"/>
      <c r="BR240" s="8"/>
      <c r="BS240" s="8"/>
      <c r="BT240" s="10"/>
      <c r="BU240" s="10"/>
    </row>
    <row r="241" spans="1:73" ht="23.25" thickBot="1">
      <c r="A241" s="57" t="s">
        <v>357</v>
      </c>
      <c r="B241" s="58"/>
      <c r="C241" s="89"/>
      <c r="D241" s="90"/>
      <c r="E241" s="61"/>
      <c r="F241" s="62"/>
      <c r="G241" s="32">
        <f>(F241-E241)+1</f>
        <v>1</v>
      </c>
      <c r="H241" s="155">
        <f t="shared" ref="H241:W243" si="270">(IF(MAX(MIN(DATE(YEAR(H$7),MONTH(H$7)+1,0),$F241)-MAX(DATE(YEAR(H$7),MONTH(H$7),1),$E241)+1,0)=0,"0",MAX(MIN(DATE(YEAR(H$7),MONTH(H$7)+1,0),$F241)-MAX(DATE(YEAR(H$7),MONTH(H$7),1),$E241)+1,0))/$G241)*$D241</f>
        <v>0</v>
      </c>
      <c r="I241" s="155">
        <f t="shared" si="270"/>
        <v>0</v>
      </c>
      <c r="J241" s="155">
        <f t="shared" si="270"/>
        <v>0</v>
      </c>
      <c r="K241" s="155">
        <f t="shared" si="270"/>
        <v>0</v>
      </c>
      <c r="L241" s="155">
        <f t="shared" si="270"/>
        <v>0</v>
      </c>
      <c r="M241" s="155">
        <f t="shared" si="270"/>
        <v>0</v>
      </c>
      <c r="N241" s="155">
        <f t="shared" si="270"/>
        <v>0</v>
      </c>
      <c r="O241" s="155">
        <f t="shared" si="270"/>
        <v>0</v>
      </c>
      <c r="P241" s="155">
        <f t="shared" si="270"/>
        <v>0</v>
      </c>
      <c r="Q241" s="155">
        <f t="shared" si="270"/>
        <v>0</v>
      </c>
      <c r="R241" s="155">
        <f t="shared" si="270"/>
        <v>0</v>
      </c>
      <c r="S241" s="155">
        <f t="shared" si="270"/>
        <v>0</v>
      </c>
      <c r="T241" s="155">
        <f t="shared" si="270"/>
        <v>0</v>
      </c>
      <c r="U241" s="155">
        <f t="shared" si="270"/>
        <v>0</v>
      </c>
      <c r="V241" s="155">
        <f t="shared" si="270"/>
        <v>0</v>
      </c>
      <c r="W241" s="155">
        <f t="shared" si="270"/>
        <v>0</v>
      </c>
      <c r="X241" s="155"/>
      <c r="Y241" s="155">
        <v>1.82</v>
      </c>
      <c r="Z241" s="155" t="e">
        <f>Z224+15</f>
        <v>#REF!</v>
      </c>
      <c r="AA241" s="155">
        <f>SUM(K241:W241)-G241</f>
        <v>-1</v>
      </c>
      <c r="AB241" s="155"/>
      <c r="AC241" s="160">
        <f t="shared" si="265"/>
        <v>0</v>
      </c>
      <c r="AD241" s="161">
        <f t="shared" si="266"/>
        <v>0</v>
      </c>
      <c r="AE241" s="155">
        <f t="shared" si="267"/>
        <v>0</v>
      </c>
      <c r="AF241" s="164">
        <f t="shared" si="268"/>
        <v>0</v>
      </c>
      <c r="AG241" s="132"/>
      <c r="AH241" s="132"/>
      <c r="AI241" s="132"/>
      <c r="AJ241" s="25">
        <f t="shared" ref="AJ241:AS243" si="271">IF(AND(AJ$7&gt;=$E241,AJ$7&lt;=$F241),1,0)</f>
        <v>0</v>
      </c>
      <c r="AK241" s="25">
        <f t="shared" si="271"/>
        <v>0</v>
      </c>
      <c r="AL241" s="25">
        <f t="shared" si="271"/>
        <v>0</v>
      </c>
      <c r="AM241" s="25">
        <f t="shared" si="271"/>
        <v>0</v>
      </c>
      <c r="AN241" s="25">
        <f t="shared" si="271"/>
        <v>0</v>
      </c>
      <c r="AO241" s="25">
        <f t="shared" si="271"/>
        <v>0</v>
      </c>
      <c r="AP241" s="25">
        <f t="shared" si="271"/>
        <v>0</v>
      </c>
      <c r="AQ241" s="25">
        <f t="shared" si="271"/>
        <v>0</v>
      </c>
      <c r="AR241" s="25">
        <f t="shared" si="271"/>
        <v>0</v>
      </c>
      <c r="AS241" s="25">
        <f t="shared" si="271"/>
        <v>0</v>
      </c>
      <c r="AT241" s="25">
        <f t="shared" ref="AT241:BC243" si="272">IF(AND(AT$7&gt;=$E241,AT$7&lt;=$F241),1,0)</f>
        <v>0</v>
      </c>
      <c r="AU241" s="25">
        <f t="shared" si="272"/>
        <v>0</v>
      </c>
      <c r="AV241" s="25">
        <f t="shared" si="272"/>
        <v>0</v>
      </c>
      <c r="AW241" s="25">
        <f t="shared" si="272"/>
        <v>0</v>
      </c>
      <c r="AX241" s="25">
        <f t="shared" si="272"/>
        <v>0</v>
      </c>
      <c r="AY241" s="25">
        <f t="shared" si="272"/>
        <v>0</v>
      </c>
      <c r="AZ241" s="25">
        <f t="shared" si="272"/>
        <v>0</v>
      </c>
      <c r="BA241" s="25">
        <f t="shared" si="272"/>
        <v>0</v>
      </c>
      <c r="BB241" s="25">
        <f t="shared" si="272"/>
        <v>0</v>
      </c>
      <c r="BC241" s="25">
        <f t="shared" si="272"/>
        <v>0</v>
      </c>
      <c r="BD241" s="25">
        <f t="shared" ref="BD241:BN243" si="273">IF(AND(BD$7&gt;=$E241,BD$7&lt;=$F241),1,0)</f>
        <v>0</v>
      </c>
      <c r="BE241" s="25">
        <f t="shared" si="273"/>
        <v>0</v>
      </c>
      <c r="BF241" s="25">
        <f t="shared" si="273"/>
        <v>0</v>
      </c>
      <c r="BG241" s="25">
        <f t="shared" si="273"/>
        <v>0</v>
      </c>
      <c r="BH241" s="25">
        <f t="shared" si="273"/>
        <v>0</v>
      </c>
      <c r="BI241" s="25">
        <f t="shared" si="273"/>
        <v>0</v>
      </c>
      <c r="BJ241" s="25">
        <f t="shared" si="273"/>
        <v>0</v>
      </c>
      <c r="BK241" s="25">
        <f t="shared" si="273"/>
        <v>0</v>
      </c>
      <c r="BL241" s="25">
        <f t="shared" si="273"/>
        <v>0</v>
      </c>
      <c r="BM241" s="25">
        <f t="shared" si="273"/>
        <v>0</v>
      </c>
      <c r="BN241" s="25">
        <f t="shared" si="273"/>
        <v>0</v>
      </c>
      <c r="BO241" s="8">
        <f t="shared" si="253"/>
        <v>0</v>
      </c>
      <c r="BP241" s="8">
        <f t="shared" si="254"/>
        <v>0</v>
      </c>
      <c r="BQ241" s="8">
        <f t="shared" si="255"/>
        <v>0</v>
      </c>
      <c r="BR241" s="8">
        <f t="shared" si="256"/>
        <v>0</v>
      </c>
      <c r="BS241" s="8">
        <f t="shared" si="257"/>
        <v>0</v>
      </c>
      <c r="BT241" s="10"/>
      <c r="BU241" s="8"/>
    </row>
    <row r="242" spans="1:73" ht="24" thickTop="1" thickBot="1">
      <c r="A242" s="44" t="s">
        <v>15</v>
      </c>
      <c r="B242" s="45"/>
      <c r="C242" s="46"/>
      <c r="D242" s="47"/>
      <c r="E242" s="91"/>
      <c r="F242" s="92"/>
      <c r="G242" s="82">
        <f>(F242-E242)+1</f>
        <v>1</v>
      </c>
      <c r="H242" s="155">
        <f t="shared" si="270"/>
        <v>0</v>
      </c>
      <c r="I242" s="155">
        <f t="shared" si="270"/>
        <v>0</v>
      </c>
      <c r="J242" s="155">
        <f t="shared" si="270"/>
        <v>0</v>
      </c>
      <c r="K242" s="155">
        <f t="shared" si="270"/>
        <v>0</v>
      </c>
      <c r="L242" s="155">
        <f t="shared" si="270"/>
        <v>0</v>
      </c>
      <c r="M242" s="155">
        <f t="shared" si="270"/>
        <v>0</v>
      </c>
      <c r="N242" s="155">
        <f t="shared" si="270"/>
        <v>0</v>
      </c>
      <c r="O242" s="155">
        <f t="shared" si="270"/>
        <v>0</v>
      </c>
      <c r="P242" s="155">
        <f t="shared" si="270"/>
        <v>0</v>
      </c>
      <c r="Q242" s="155">
        <f t="shared" si="270"/>
        <v>0</v>
      </c>
      <c r="R242" s="155">
        <f t="shared" si="270"/>
        <v>0</v>
      </c>
      <c r="S242" s="155">
        <f t="shared" si="270"/>
        <v>0</v>
      </c>
      <c r="T242" s="155">
        <f t="shared" si="270"/>
        <v>0</v>
      </c>
      <c r="U242" s="155">
        <f t="shared" si="270"/>
        <v>0</v>
      </c>
      <c r="V242" s="155">
        <f t="shared" si="270"/>
        <v>0</v>
      </c>
      <c r="W242" s="155">
        <f t="shared" si="270"/>
        <v>0</v>
      </c>
      <c r="X242" s="155"/>
      <c r="Y242" s="155">
        <v>1.85</v>
      </c>
      <c r="Z242" s="155" t="e">
        <f>Z226+15</f>
        <v>#REF!</v>
      </c>
      <c r="AA242" s="155">
        <f>SUM(K242:W242)-G242</f>
        <v>-1</v>
      </c>
      <c r="AB242" s="155"/>
      <c r="AC242" s="160">
        <f t="shared" si="265"/>
        <v>0</v>
      </c>
      <c r="AD242" s="161">
        <f t="shared" si="266"/>
        <v>0</v>
      </c>
      <c r="AE242" s="155">
        <f t="shared" si="267"/>
        <v>0</v>
      </c>
      <c r="AF242" s="164">
        <f t="shared" si="268"/>
        <v>0</v>
      </c>
      <c r="AG242" s="132"/>
      <c r="AH242" s="132"/>
      <c r="AI242" s="132"/>
      <c r="AJ242" s="25">
        <f t="shared" si="271"/>
        <v>0</v>
      </c>
      <c r="AK242" s="25">
        <f t="shared" si="271"/>
        <v>0</v>
      </c>
      <c r="AL242" s="25">
        <f t="shared" si="271"/>
        <v>0</v>
      </c>
      <c r="AM242" s="25">
        <f t="shared" si="271"/>
        <v>0</v>
      </c>
      <c r="AN242" s="25">
        <f t="shared" si="271"/>
        <v>0</v>
      </c>
      <c r="AO242" s="25">
        <f t="shared" si="271"/>
        <v>0</v>
      </c>
      <c r="AP242" s="25">
        <f t="shared" si="271"/>
        <v>0</v>
      </c>
      <c r="AQ242" s="25">
        <f t="shared" si="271"/>
        <v>0</v>
      </c>
      <c r="AR242" s="25">
        <f t="shared" si="271"/>
        <v>0</v>
      </c>
      <c r="AS242" s="25">
        <f t="shared" si="271"/>
        <v>0</v>
      </c>
      <c r="AT242" s="25">
        <f t="shared" si="272"/>
        <v>0</v>
      </c>
      <c r="AU242" s="25">
        <f t="shared" si="272"/>
        <v>0</v>
      </c>
      <c r="AV242" s="25">
        <f t="shared" si="272"/>
        <v>0</v>
      </c>
      <c r="AW242" s="25">
        <f t="shared" si="272"/>
        <v>0</v>
      </c>
      <c r="AX242" s="25">
        <f t="shared" si="272"/>
        <v>0</v>
      </c>
      <c r="AY242" s="25">
        <f t="shared" si="272"/>
        <v>0</v>
      </c>
      <c r="AZ242" s="25">
        <f t="shared" si="272"/>
        <v>0</v>
      </c>
      <c r="BA242" s="25">
        <f t="shared" si="272"/>
        <v>0</v>
      </c>
      <c r="BB242" s="25">
        <f t="shared" si="272"/>
        <v>0</v>
      </c>
      <c r="BC242" s="25">
        <f t="shared" si="272"/>
        <v>0</v>
      </c>
      <c r="BD242" s="25">
        <f t="shared" si="273"/>
        <v>0</v>
      </c>
      <c r="BE242" s="25">
        <f t="shared" si="273"/>
        <v>0</v>
      </c>
      <c r="BF242" s="25">
        <f t="shared" si="273"/>
        <v>0</v>
      </c>
      <c r="BG242" s="25">
        <f t="shared" si="273"/>
        <v>0</v>
      </c>
      <c r="BH242" s="25">
        <f t="shared" si="273"/>
        <v>0</v>
      </c>
      <c r="BI242" s="25">
        <f t="shared" si="273"/>
        <v>0</v>
      </c>
      <c r="BJ242" s="25">
        <f t="shared" si="273"/>
        <v>0</v>
      </c>
      <c r="BK242" s="25">
        <f t="shared" si="273"/>
        <v>0</v>
      </c>
      <c r="BL242" s="25">
        <f t="shared" si="273"/>
        <v>0</v>
      </c>
      <c r="BM242" s="25">
        <f t="shared" si="273"/>
        <v>0</v>
      </c>
      <c r="BN242" s="25">
        <f t="shared" si="273"/>
        <v>0</v>
      </c>
      <c r="BO242" s="8">
        <f t="shared" si="253"/>
        <v>0</v>
      </c>
      <c r="BP242" s="8">
        <f t="shared" si="254"/>
        <v>0</v>
      </c>
      <c r="BQ242" s="8">
        <f t="shared" si="255"/>
        <v>0</v>
      </c>
      <c r="BR242" s="8">
        <f t="shared" si="256"/>
        <v>0</v>
      </c>
      <c r="BS242" s="8">
        <f t="shared" si="257"/>
        <v>0</v>
      </c>
      <c r="BT242" s="10"/>
      <c r="BU242" s="10"/>
    </row>
    <row r="243" spans="1:73" ht="16.5" thickTop="1">
      <c r="A243" s="200" t="s">
        <v>159</v>
      </c>
      <c r="B243" s="202" t="s">
        <v>16</v>
      </c>
      <c r="C243" s="198">
        <v>0.98971600818716576</v>
      </c>
      <c r="D243" s="204">
        <v>2065.6499999999942</v>
      </c>
      <c r="E243" s="208">
        <v>40575</v>
      </c>
      <c r="F243" s="206">
        <v>40635</v>
      </c>
      <c r="G243" s="82">
        <f>(F243-E243)+1</f>
        <v>61</v>
      </c>
      <c r="H243" s="155">
        <f t="shared" si="270"/>
        <v>948.16721311475146</v>
      </c>
      <c r="I243" s="155">
        <f t="shared" si="270"/>
        <v>1049.7565573770462</v>
      </c>
      <c r="J243" s="155">
        <f t="shared" si="270"/>
        <v>67.726229508196539</v>
      </c>
      <c r="K243" s="155">
        <f t="shared" si="270"/>
        <v>0</v>
      </c>
      <c r="L243" s="155">
        <f t="shared" si="270"/>
        <v>0</v>
      </c>
      <c r="M243" s="155">
        <f t="shared" si="270"/>
        <v>0</v>
      </c>
      <c r="N243" s="155">
        <f t="shared" si="270"/>
        <v>0</v>
      </c>
      <c r="O243" s="155">
        <f t="shared" si="270"/>
        <v>0</v>
      </c>
      <c r="P243" s="155">
        <f t="shared" si="270"/>
        <v>0</v>
      </c>
      <c r="Q243" s="155">
        <f t="shared" si="270"/>
        <v>0</v>
      </c>
      <c r="R243" s="155">
        <f t="shared" si="270"/>
        <v>0</v>
      </c>
      <c r="S243" s="155">
        <f t="shared" si="270"/>
        <v>0</v>
      </c>
      <c r="T243" s="155">
        <f t="shared" si="270"/>
        <v>0</v>
      </c>
      <c r="U243" s="155">
        <f t="shared" si="270"/>
        <v>0</v>
      </c>
      <c r="V243" s="155">
        <f t="shared" si="270"/>
        <v>0</v>
      </c>
      <c r="W243" s="155">
        <f t="shared" si="270"/>
        <v>0</v>
      </c>
      <c r="X243" s="155"/>
      <c r="Y243" s="155">
        <v>1.83</v>
      </c>
      <c r="Z243" s="155" t="e">
        <f>#REF!+15</f>
        <v>#REF!</v>
      </c>
      <c r="AA243" s="155">
        <f>SUM(K243:W243)-G243</f>
        <v>-61</v>
      </c>
      <c r="AB243" s="155"/>
      <c r="AC243" s="160">
        <f t="shared" si="265"/>
        <v>0</v>
      </c>
      <c r="AD243" s="161">
        <f t="shared" si="266"/>
        <v>0</v>
      </c>
      <c r="AE243" s="155">
        <f t="shared" si="267"/>
        <v>0</v>
      </c>
      <c r="AF243" s="164">
        <f t="shared" si="268"/>
        <v>0</v>
      </c>
      <c r="AG243" s="132" t="s">
        <v>55</v>
      </c>
      <c r="AH243" s="132">
        <f>SUBTOTAL(9,H243:W243)-D243</f>
        <v>0</v>
      </c>
      <c r="AI243" s="132"/>
      <c r="AJ243" s="25">
        <f t="shared" si="271"/>
        <v>0</v>
      </c>
      <c r="AK243" s="25">
        <f t="shared" si="271"/>
        <v>0</v>
      </c>
      <c r="AL243" s="25">
        <f t="shared" si="271"/>
        <v>0</v>
      </c>
      <c r="AM243" s="25">
        <f t="shared" si="271"/>
        <v>0</v>
      </c>
      <c r="AN243" s="25">
        <f t="shared" si="271"/>
        <v>0</v>
      </c>
      <c r="AO243" s="25">
        <f t="shared" si="271"/>
        <v>0</v>
      </c>
      <c r="AP243" s="25">
        <f t="shared" si="271"/>
        <v>0</v>
      </c>
      <c r="AQ243" s="25">
        <f t="shared" si="271"/>
        <v>0</v>
      </c>
      <c r="AR243" s="25">
        <f t="shared" si="271"/>
        <v>0</v>
      </c>
      <c r="AS243" s="25">
        <f t="shared" si="271"/>
        <v>0</v>
      </c>
      <c r="AT243" s="25">
        <f t="shared" si="272"/>
        <v>0</v>
      </c>
      <c r="AU243" s="25">
        <f t="shared" si="272"/>
        <v>0</v>
      </c>
      <c r="AV243" s="25">
        <f t="shared" si="272"/>
        <v>0</v>
      </c>
      <c r="AW243" s="25">
        <f t="shared" si="272"/>
        <v>0</v>
      </c>
      <c r="AX243" s="25">
        <f t="shared" si="272"/>
        <v>0</v>
      </c>
      <c r="AY243" s="25">
        <f t="shared" si="272"/>
        <v>0</v>
      </c>
      <c r="AZ243" s="25">
        <f t="shared" si="272"/>
        <v>0</v>
      </c>
      <c r="BA243" s="25">
        <f t="shared" si="272"/>
        <v>0</v>
      </c>
      <c r="BB243" s="25">
        <f t="shared" si="272"/>
        <v>0</v>
      </c>
      <c r="BC243" s="25">
        <f t="shared" si="272"/>
        <v>0</v>
      </c>
      <c r="BD243" s="25">
        <f t="shared" si="273"/>
        <v>0</v>
      </c>
      <c r="BE243" s="25">
        <f t="shared" si="273"/>
        <v>0</v>
      </c>
      <c r="BF243" s="25">
        <f t="shared" si="273"/>
        <v>0</v>
      </c>
      <c r="BG243" s="25">
        <f t="shared" si="273"/>
        <v>0</v>
      </c>
      <c r="BH243" s="25">
        <f t="shared" si="273"/>
        <v>0</v>
      </c>
      <c r="BI243" s="25">
        <f t="shared" si="273"/>
        <v>0</v>
      </c>
      <c r="BJ243" s="25">
        <f t="shared" si="273"/>
        <v>0</v>
      </c>
      <c r="BK243" s="25">
        <f t="shared" si="273"/>
        <v>0</v>
      </c>
      <c r="BL243" s="25">
        <f t="shared" si="273"/>
        <v>0</v>
      </c>
      <c r="BM243" s="25">
        <f t="shared" si="273"/>
        <v>0</v>
      </c>
      <c r="BN243" s="25">
        <f t="shared" si="273"/>
        <v>0</v>
      </c>
      <c r="BO243" s="8">
        <f t="shared" si="253"/>
        <v>0</v>
      </c>
      <c r="BP243" s="8">
        <f t="shared" si="254"/>
        <v>0</v>
      </c>
      <c r="BQ243" s="8">
        <f t="shared" si="255"/>
        <v>0</v>
      </c>
      <c r="BR243" s="8">
        <f t="shared" si="256"/>
        <v>0</v>
      </c>
      <c r="BS243" s="8">
        <f t="shared" si="257"/>
        <v>0</v>
      </c>
      <c r="BT243" s="10"/>
      <c r="BU243" s="8"/>
    </row>
    <row r="244" spans="1:73" ht="16.5" customHeight="1" thickBot="1">
      <c r="A244" s="201"/>
      <c r="B244" s="203"/>
      <c r="C244" s="199"/>
      <c r="D244" s="205"/>
      <c r="E244" s="209"/>
      <c r="F244" s="207"/>
      <c r="G244" s="122"/>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60" t="e">
        <f>VLOOKUP(A243,#REF!,3,FALSE)</f>
        <v>#REF!</v>
      </c>
      <c r="AD244" s="161"/>
      <c r="AE244" s="155"/>
      <c r="AF244" s="164"/>
      <c r="AG244" s="132" t="s">
        <v>54</v>
      </c>
      <c r="AH244" s="132"/>
      <c r="AI244" s="132"/>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P244" s="8"/>
      <c r="BQ244" s="8"/>
      <c r="BR244" s="8"/>
      <c r="BS244" s="8"/>
      <c r="BT244" s="8"/>
      <c r="BU244" s="8"/>
    </row>
    <row r="245" spans="1:73" ht="16.5" thickTop="1">
      <c r="A245" s="200" t="s">
        <v>160</v>
      </c>
      <c r="B245" s="202" t="s">
        <v>17</v>
      </c>
      <c r="C245" s="198">
        <v>0.76287988506413018</v>
      </c>
      <c r="D245" s="204">
        <v>368380.79999999981</v>
      </c>
      <c r="E245" s="208">
        <v>40575</v>
      </c>
      <c r="F245" s="206">
        <v>40754</v>
      </c>
      <c r="G245" s="32">
        <f>(F245-E245)+1</f>
        <v>180</v>
      </c>
      <c r="H245" s="155">
        <f t="shared" ref="H245:W245" si="274">(IF(MAX(MIN(DATE(YEAR(H$7),MONTH(H$7)+1,0),$F245)-MAX(DATE(YEAR(H$7),MONTH(H$7),1),$E245)+1,0)=0,"0",MAX(MIN(DATE(YEAR(H$7),MONTH(H$7)+1,0),$F245)-MAX(DATE(YEAR(H$7),MONTH(H$7),1),$E245)+1,0))/$G245)*$D245</f>
        <v>57303.679999999971</v>
      </c>
      <c r="I245" s="155">
        <f t="shared" si="274"/>
        <v>63443.359999999964</v>
      </c>
      <c r="J245" s="155">
        <f t="shared" si="274"/>
        <v>61396.799999999967</v>
      </c>
      <c r="K245" s="155">
        <f t="shared" si="274"/>
        <v>63443.359999999964</v>
      </c>
      <c r="L245" s="155">
        <f t="shared" si="274"/>
        <v>61396.799999999967</v>
      </c>
      <c r="M245" s="155">
        <f t="shared" si="274"/>
        <v>61396.799999999967</v>
      </c>
      <c r="N245" s="155">
        <f t="shared" si="274"/>
        <v>0</v>
      </c>
      <c r="O245" s="155">
        <f t="shared" si="274"/>
        <v>0</v>
      </c>
      <c r="P245" s="155">
        <f t="shared" si="274"/>
        <v>0</v>
      </c>
      <c r="Q245" s="155">
        <f t="shared" si="274"/>
        <v>0</v>
      </c>
      <c r="R245" s="155">
        <f t="shared" si="274"/>
        <v>0</v>
      </c>
      <c r="S245" s="155">
        <f t="shared" si="274"/>
        <v>0</v>
      </c>
      <c r="T245" s="155">
        <f t="shared" si="274"/>
        <v>0</v>
      </c>
      <c r="U245" s="155">
        <f t="shared" si="274"/>
        <v>0</v>
      </c>
      <c r="V245" s="155">
        <f t="shared" si="274"/>
        <v>0</v>
      </c>
      <c r="W245" s="155">
        <f t="shared" si="274"/>
        <v>0</v>
      </c>
      <c r="X245" s="155"/>
      <c r="Y245" s="155">
        <v>1.86</v>
      </c>
      <c r="Z245" s="155">
        <v>204</v>
      </c>
      <c r="AA245" s="155">
        <f>SUM(K245:W245)-G245</f>
        <v>186056.9599999999</v>
      </c>
      <c r="AB245" s="155"/>
      <c r="AC245" s="160">
        <f t="shared" si="265"/>
        <v>14325.919999999991</v>
      </c>
      <c r="AD245" s="161">
        <f t="shared" si="266"/>
        <v>14325.919999999991</v>
      </c>
      <c r="AE245" s="155">
        <f t="shared" si="267"/>
        <v>14325.919999999991</v>
      </c>
      <c r="AF245" s="164">
        <f t="shared" si="268"/>
        <v>20465.599999999988</v>
      </c>
      <c r="AG245" s="132" t="s">
        <v>55</v>
      </c>
      <c r="AH245" s="132">
        <f>SUBTOTAL(9,H245:W245)-D245</f>
        <v>0</v>
      </c>
      <c r="AI245" s="132"/>
      <c r="AJ245" s="25">
        <f t="shared" ref="AJ245:BN245" si="275">IF(AND(AJ$7&gt;=$E245,AJ$7&lt;=$F245),1,0)</f>
        <v>1</v>
      </c>
      <c r="AK245" s="25">
        <f t="shared" si="275"/>
        <v>1</v>
      </c>
      <c r="AL245" s="25">
        <f t="shared" si="275"/>
        <v>1</v>
      </c>
      <c r="AM245" s="25">
        <f t="shared" si="275"/>
        <v>1</v>
      </c>
      <c r="AN245" s="25">
        <f t="shared" si="275"/>
        <v>1</v>
      </c>
      <c r="AO245" s="25">
        <f t="shared" si="275"/>
        <v>1</v>
      </c>
      <c r="AP245" s="25">
        <f t="shared" si="275"/>
        <v>1</v>
      </c>
      <c r="AQ245" s="25">
        <f t="shared" si="275"/>
        <v>1</v>
      </c>
      <c r="AR245" s="25">
        <f t="shared" si="275"/>
        <v>1</v>
      </c>
      <c r="AS245" s="25">
        <f t="shared" si="275"/>
        <v>1</v>
      </c>
      <c r="AT245" s="25">
        <f t="shared" si="275"/>
        <v>1</v>
      </c>
      <c r="AU245" s="25">
        <f t="shared" si="275"/>
        <v>1</v>
      </c>
      <c r="AV245" s="25">
        <f t="shared" si="275"/>
        <v>1</v>
      </c>
      <c r="AW245" s="25">
        <f t="shared" si="275"/>
        <v>1</v>
      </c>
      <c r="AX245" s="25">
        <f t="shared" si="275"/>
        <v>1</v>
      </c>
      <c r="AY245" s="25">
        <f t="shared" si="275"/>
        <v>1</v>
      </c>
      <c r="AZ245" s="25">
        <f t="shared" si="275"/>
        <v>1</v>
      </c>
      <c r="BA245" s="25">
        <f t="shared" si="275"/>
        <v>1</v>
      </c>
      <c r="BB245" s="25">
        <f t="shared" si="275"/>
        <v>1</v>
      </c>
      <c r="BC245" s="25">
        <f t="shared" si="275"/>
        <v>1</v>
      </c>
      <c r="BD245" s="25">
        <f t="shared" si="275"/>
        <v>1</v>
      </c>
      <c r="BE245" s="25">
        <f t="shared" si="275"/>
        <v>1</v>
      </c>
      <c r="BF245" s="25">
        <f t="shared" si="275"/>
        <v>1</v>
      </c>
      <c r="BG245" s="25">
        <f t="shared" si="275"/>
        <v>1</v>
      </c>
      <c r="BH245" s="25">
        <f t="shared" si="275"/>
        <v>1</v>
      </c>
      <c r="BI245" s="25">
        <f t="shared" si="275"/>
        <v>1</v>
      </c>
      <c r="BJ245" s="25">
        <f t="shared" si="275"/>
        <v>1</v>
      </c>
      <c r="BK245" s="25">
        <f t="shared" si="275"/>
        <v>1</v>
      </c>
      <c r="BL245" s="25">
        <f t="shared" si="275"/>
        <v>1</v>
      </c>
      <c r="BM245" s="25">
        <f t="shared" si="275"/>
        <v>1</v>
      </c>
      <c r="BN245" s="25">
        <f t="shared" si="275"/>
        <v>1</v>
      </c>
      <c r="BO245" s="8">
        <f t="shared" si="253"/>
        <v>7</v>
      </c>
      <c r="BP245" s="8">
        <f t="shared" si="254"/>
        <v>7</v>
      </c>
      <c r="BQ245" s="8">
        <f t="shared" si="255"/>
        <v>7</v>
      </c>
      <c r="BR245" s="8">
        <f t="shared" si="256"/>
        <v>10</v>
      </c>
      <c r="BS245" s="8">
        <f t="shared" si="257"/>
        <v>31</v>
      </c>
      <c r="BT245" s="10"/>
      <c r="BU245" s="10"/>
    </row>
    <row r="246" spans="1:73" ht="16.5" customHeight="1" thickBot="1">
      <c r="A246" s="201"/>
      <c r="B246" s="203"/>
      <c r="C246" s="199"/>
      <c r="D246" s="205"/>
      <c r="E246" s="209"/>
      <c r="F246" s="207"/>
      <c r="G246" s="121"/>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60" t="e">
        <f>VLOOKUP(A245,#REF!,3,FALSE)</f>
        <v>#REF!</v>
      </c>
      <c r="AD246" s="161"/>
      <c r="AE246" s="155"/>
      <c r="AF246" s="164"/>
      <c r="AG246" s="132" t="s">
        <v>54</v>
      </c>
      <c r="AH246" s="132"/>
      <c r="AI246" s="132"/>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P246" s="8"/>
      <c r="BQ246" s="8"/>
      <c r="BR246" s="8"/>
      <c r="BS246" s="8"/>
      <c r="BT246" s="10"/>
      <c r="BU246" s="10"/>
    </row>
    <row r="247" spans="1:73" ht="16.5" thickTop="1">
      <c r="A247" s="200" t="s">
        <v>161</v>
      </c>
      <c r="B247" s="202" t="s">
        <v>18</v>
      </c>
      <c r="C247" s="198">
        <v>0</v>
      </c>
      <c r="D247" s="204">
        <v>171367</v>
      </c>
      <c r="E247" s="208">
        <v>40787</v>
      </c>
      <c r="F247" s="206">
        <v>40877</v>
      </c>
      <c r="G247" s="82">
        <f>(F247-E247)+1</f>
        <v>91</v>
      </c>
      <c r="H247" s="155">
        <f t="shared" ref="H247:W247" si="276">(IF(MAX(MIN(DATE(YEAR(H$7),MONTH(H$7)+1,0),$F247)-MAX(DATE(YEAR(H$7),MONTH(H$7),1),$E247)+1,0)=0,"0",MAX(MIN(DATE(YEAR(H$7),MONTH(H$7)+1,0),$F247)-MAX(DATE(YEAR(H$7),MONTH(H$7),1),$E247)+1,0))/$G247)*$D247</f>
        <v>0</v>
      </c>
      <c r="I247" s="155">
        <f t="shared" si="276"/>
        <v>0</v>
      </c>
      <c r="J247" s="155">
        <f t="shared" si="276"/>
        <v>0</v>
      </c>
      <c r="K247" s="155">
        <f t="shared" si="276"/>
        <v>0</v>
      </c>
      <c r="L247" s="155">
        <f t="shared" si="276"/>
        <v>0</v>
      </c>
      <c r="M247" s="155">
        <f t="shared" si="276"/>
        <v>0</v>
      </c>
      <c r="N247" s="155">
        <f t="shared" si="276"/>
        <v>0</v>
      </c>
      <c r="O247" s="155">
        <f t="shared" si="276"/>
        <v>56494.615384615383</v>
      </c>
      <c r="P247" s="155">
        <f t="shared" si="276"/>
        <v>58377.769230769234</v>
      </c>
      <c r="Q247" s="155">
        <f t="shared" si="276"/>
        <v>56494.615384615383</v>
      </c>
      <c r="R247" s="155">
        <f t="shared" si="276"/>
        <v>0</v>
      </c>
      <c r="S247" s="155">
        <f t="shared" si="276"/>
        <v>0</v>
      </c>
      <c r="T247" s="155">
        <f t="shared" si="276"/>
        <v>0</v>
      </c>
      <c r="U247" s="155">
        <f t="shared" si="276"/>
        <v>0</v>
      </c>
      <c r="V247" s="155">
        <f t="shared" si="276"/>
        <v>0</v>
      </c>
      <c r="W247" s="155">
        <f t="shared" si="276"/>
        <v>0</v>
      </c>
      <c r="X247" s="155"/>
      <c r="Y247" s="155">
        <v>1.87</v>
      </c>
      <c r="Z247" s="155" t="e">
        <f>Z227+14</f>
        <v>#REF!</v>
      </c>
      <c r="AA247" s="155">
        <f>SUM(K247:W247)-G247</f>
        <v>171276</v>
      </c>
      <c r="AB247" s="155"/>
      <c r="AC247" s="160">
        <f t="shared" si="265"/>
        <v>0</v>
      </c>
      <c r="AD247" s="161">
        <f t="shared" si="266"/>
        <v>0</v>
      </c>
      <c r="AE247" s="155">
        <f t="shared" si="267"/>
        <v>0</v>
      </c>
      <c r="AF247" s="164">
        <f t="shared" si="268"/>
        <v>0</v>
      </c>
      <c r="AG247" s="132" t="s">
        <v>55</v>
      </c>
      <c r="AH247" s="132">
        <f>SUBTOTAL(9,H247:W247)-D247</f>
        <v>0</v>
      </c>
      <c r="AI247" s="132"/>
      <c r="AJ247" s="25">
        <f t="shared" ref="AJ247:BN247" si="277">IF(AND(AJ$7&gt;=$E247,AJ$7&lt;=$F247),1,0)</f>
        <v>0</v>
      </c>
      <c r="AK247" s="25">
        <f t="shared" si="277"/>
        <v>0</v>
      </c>
      <c r="AL247" s="25">
        <f t="shared" si="277"/>
        <v>0</v>
      </c>
      <c r="AM247" s="25">
        <f t="shared" si="277"/>
        <v>0</v>
      </c>
      <c r="AN247" s="25">
        <f t="shared" si="277"/>
        <v>0</v>
      </c>
      <c r="AO247" s="25">
        <f t="shared" si="277"/>
        <v>0</v>
      </c>
      <c r="AP247" s="25">
        <f t="shared" si="277"/>
        <v>0</v>
      </c>
      <c r="AQ247" s="25">
        <f t="shared" si="277"/>
        <v>0</v>
      </c>
      <c r="AR247" s="25">
        <f t="shared" si="277"/>
        <v>0</v>
      </c>
      <c r="AS247" s="25">
        <f t="shared" si="277"/>
        <v>0</v>
      </c>
      <c r="AT247" s="25">
        <f t="shared" si="277"/>
        <v>0</v>
      </c>
      <c r="AU247" s="25">
        <f t="shared" si="277"/>
        <v>0</v>
      </c>
      <c r="AV247" s="25">
        <f t="shared" si="277"/>
        <v>0</v>
      </c>
      <c r="AW247" s="25">
        <f t="shared" si="277"/>
        <v>0</v>
      </c>
      <c r="AX247" s="25">
        <f t="shared" si="277"/>
        <v>0</v>
      </c>
      <c r="AY247" s="25">
        <f t="shared" si="277"/>
        <v>0</v>
      </c>
      <c r="AZ247" s="25">
        <f t="shared" si="277"/>
        <v>0</v>
      </c>
      <c r="BA247" s="25">
        <f t="shared" si="277"/>
        <v>0</v>
      </c>
      <c r="BB247" s="25">
        <f t="shared" si="277"/>
        <v>0</v>
      </c>
      <c r="BC247" s="25">
        <f t="shared" si="277"/>
        <v>0</v>
      </c>
      <c r="BD247" s="25">
        <f t="shared" si="277"/>
        <v>0</v>
      </c>
      <c r="BE247" s="25">
        <f t="shared" si="277"/>
        <v>0</v>
      </c>
      <c r="BF247" s="25">
        <f t="shared" si="277"/>
        <v>0</v>
      </c>
      <c r="BG247" s="25">
        <f t="shared" si="277"/>
        <v>0</v>
      </c>
      <c r="BH247" s="25">
        <f t="shared" si="277"/>
        <v>0</v>
      </c>
      <c r="BI247" s="25">
        <f t="shared" si="277"/>
        <v>0</v>
      </c>
      <c r="BJ247" s="25">
        <f t="shared" si="277"/>
        <v>0</v>
      </c>
      <c r="BK247" s="25">
        <f t="shared" si="277"/>
        <v>0</v>
      </c>
      <c r="BL247" s="25">
        <f t="shared" si="277"/>
        <v>0</v>
      </c>
      <c r="BM247" s="25">
        <f t="shared" si="277"/>
        <v>0</v>
      </c>
      <c r="BN247" s="25">
        <f t="shared" si="277"/>
        <v>0</v>
      </c>
      <c r="BO247" s="8">
        <f t="shared" si="253"/>
        <v>0</v>
      </c>
      <c r="BP247" s="8">
        <f t="shared" si="254"/>
        <v>0</v>
      </c>
      <c r="BQ247" s="8">
        <f t="shared" si="255"/>
        <v>0</v>
      </c>
      <c r="BR247" s="8">
        <f t="shared" si="256"/>
        <v>0</v>
      </c>
      <c r="BS247" s="8">
        <f t="shared" si="257"/>
        <v>0</v>
      </c>
      <c r="BT247" s="10"/>
      <c r="BU247" s="8"/>
    </row>
    <row r="248" spans="1:73" ht="16.5" customHeight="1">
      <c r="A248" s="201"/>
      <c r="B248" s="203"/>
      <c r="C248" s="199"/>
      <c r="D248" s="205"/>
      <c r="E248" s="209"/>
      <c r="F248" s="207"/>
      <c r="G248" s="122"/>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60" t="e">
        <f>VLOOKUP(A247,#REF!,3,FALSE)</f>
        <v>#REF!</v>
      </c>
      <c r="AD248" s="161"/>
      <c r="AE248" s="155"/>
      <c r="AF248" s="164"/>
      <c r="AG248" s="132" t="s">
        <v>54</v>
      </c>
      <c r="AH248" s="132"/>
      <c r="AI248" s="132"/>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P248" s="8"/>
      <c r="BQ248" s="8"/>
      <c r="BR248" s="8"/>
      <c r="BS248" s="8"/>
      <c r="BT248" s="8"/>
      <c r="BU248" s="8"/>
    </row>
    <row r="249" spans="1:73" ht="23.25" thickBot="1">
      <c r="A249" s="51" t="s">
        <v>19</v>
      </c>
      <c r="B249" s="52"/>
      <c r="C249" s="93"/>
      <c r="D249" s="94"/>
      <c r="E249" s="55"/>
      <c r="F249" s="56"/>
      <c r="G249" s="32">
        <f>(F249-E249)+1</f>
        <v>1</v>
      </c>
      <c r="H249" s="155">
        <f t="shared" ref="H249:W250" si="278">(IF(MAX(MIN(DATE(YEAR(H$7),MONTH(H$7)+1,0),$F249)-MAX(DATE(YEAR(H$7),MONTH(H$7),1),$E249)+1,0)=0,"0",MAX(MIN(DATE(YEAR(H$7),MONTH(H$7)+1,0),$F249)-MAX(DATE(YEAR(H$7),MONTH(H$7),1),$E249)+1,0))/$G249)*$D249</f>
        <v>0</v>
      </c>
      <c r="I249" s="155">
        <f t="shared" si="278"/>
        <v>0</v>
      </c>
      <c r="J249" s="155">
        <f t="shared" si="278"/>
        <v>0</v>
      </c>
      <c r="K249" s="155">
        <f t="shared" si="278"/>
        <v>0</v>
      </c>
      <c r="L249" s="155">
        <f t="shared" si="278"/>
        <v>0</v>
      </c>
      <c r="M249" s="155">
        <f t="shared" si="278"/>
        <v>0</v>
      </c>
      <c r="N249" s="155">
        <f t="shared" si="278"/>
        <v>0</v>
      </c>
      <c r="O249" s="155">
        <f t="shared" si="278"/>
        <v>0</v>
      </c>
      <c r="P249" s="155">
        <f t="shared" si="278"/>
        <v>0</v>
      </c>
      <c r="Q249" s="155">
        <f t="shared" si="278"/>
        <v>0</v>
      </c>
      <c r="R249" s="155">
        <f t="shared" si="278"/>
        <v>0</v>
      </c>
      <c r="S249" s="155">
        <f t="shared" si="278"/>
        <v>0</v>
      </c>
      <c r="T249" s="155">
        <f t="shared" si="278"/>
        <v>0</v>
      </c>
      <c r="U249" s="155">
        <f t="shared" si="278"/>
        <v>0</v>
      </c>
      <c r="V249" s="155">
        <f t="shared" si="278"/>
        <v>0</v>
      </c>
      <c r="W249" s="155">
        <f t="shared" si="278"/>
        <v>0</v>
      </c>
      <c r="X249" s="155"/>
      <c r="Y249" s="155">
        <v>1.93</v>
      </c>
      <c r="Z249" s="155" t="e">
        <f>#REF!+14</f>
        <v>#REF!</v>
      </c>
      <c r="AA249" s="155">
        <f>SUM(K249:W249)-G249</f>
        <v>-1</v>
      </c>
      <c r="AB249" s="155"/>
      <c r="AC249" s="160">
        <f t="shared" si="265"/>
        <v>0</v>
      </c>
      <c r="AD249" s="161">
        <f t="shared" si="266"/>
        <v>0</v>
      </c>
      <c r="AE249" s="155">
        <f t="shared" si="267"/>
        <v>0</v>
      </c>
      <c r="AF249" s="164">
        <f t="shared" si="268"/>
        <v>0</v>
      </c>
      <c r="AG249" s="132"/>
      <c r="AH249" s="132"/>
      <c r="AI249" s="132"/>
      <c r="AJ249" s="25">
        <f t="shared" ref="AJ249:AS250" si="279">IF(AND(AJ$7&gt;=$E249,AJ$7&lt;=$F249),1,0)</f>
        <v>0</v>
      </c>
      <c r="AK249" s="25">
        <f t="shared" si="279"/>
        <v>0</v>
      </c>
      <c r="AL249" s="25">
        <f t="shared" si="279"/>
        <v>0</v>
      </c>
      <c r="AM249" s="25">
        <f t="shared" si="279"/>
        <v>0</v>
      </c>
      <c r="AN249" s="25">
        <f t="shared" si="279"/>
        <v>0</v>
      </c>
      <c r="AO249" s="25">
        <f t="shared" si="279"/>
        <v>0</v>
      </c>
      <c r="AP249" s="25">
        <f t="shared" si="279"/>
        <v>0</v>
      </c>
      <c r="AQ249" s="25">
        <f t="shared" si="279"/>
        <v>0</v>
      </c>
      <c r="AR249" s="25">
        <f t="shared" si="279"/>
        <v>0</v>
      </c>
      <c r="AS249" s="25">
        <f t="shared" si="279"/>
        <v>0</v>
      </c>
      <c r="AT249" s="25">
        <f t="shared" ref="AT249:BC250" si="280">IF(AND(AT$7&gt;=$E249,AT$7&lt;=$F249),1,0)</f>
        <v>0</v>
      </c>
      <c r="AU249" s="25">
        <f t="shared" si="280"/>
        <v>0</v>
      </c>
      <c r="AV249" s="25">
        <f t="shared" si="280"/>
        <v>0</v>
      </c>
      <c r="AW249" s="25">
        <f t="shared" si="280"/>
        <v>0</v>
      </c>
      <c r="AX249" s="25">
        <f t="shared" si="280"/>
        <v>0</v>
      </c>
      <c r="AY249" s="25">
        <f t="shared" si="280"/>
        <v>0</v>
      </c>
      <c r="AZ249" s="25">
        <f t="shared" si="280"/>
        <v>0</v>
      </c>
      <c r="BA249" s="25">
        <f t="shared" si="280"/>
        <v>0</v>
      </c>
      <c r="BB249" s="25">
        <f t="shared" si="280"/>
        <v>0</v>
      </c>
      <c r="BC249" s="25">
        <f t="shared" si="280"/>
        <v>0</v>
      </c>
      <c r="BD249" s="25">
        <f t="shared" ref="BD249:BN250" si="281">IF(AND(BD$7&gt;=$E249,BD$7&lt;=$F249),1,0)</f>
        <v>0</v>
      </c>
      <c r="BE249" s="25">
        <f t="shared" si="281"/>
        <v>0</v>
      </c>
      <c r="BF249" s="25">
        <f t="shared" si="281"/>
        <v>0</v>
      </c>
      <c r="BG249" s="25">
        <f t="shared" si="281"/>
        <v>0</v>
      </c>
      <c r="BH249" s="25">
        <f t="shared" si="281"/>
        <v>0</v>
      </c>
      <c r="BI249" s="25">
        <f t="shared" si="281"/>
        <v>0</v>
      </c>
      <c r="BJ249" s="25">
        <f t="shared" si="281"/>
        <v>0</v>
      </c>
      <c r="BK249" s="25">
        <f t="shared" si="281"/>
        <v>0</v>
      </c>
      <c r="BL249" s="25">
        <f t="shared" si="281"/>
        <v>0</v>
      </c>
      <c r="BM249" s="25">
        <f t="shared" si="281"/>
        <v>0</v>
      </c>
      <c r="BN249" s="25">
        <f t="shared" si="281"/>
        <v>0</v>
      </c>
      <c r="BO249" s="8">
        <f t="shared" si="253"/>
        <v>0</v>
      </c>
      <c r="BP249" s="8">
        <f t="shared" si="254"/>
        <v>0</v>
      </c>
      <c r="BQ249" s="8">
        <f t="shared" si="255"/>
        <v>0</v>
      </c>
      <c r="BR249" s="8">
        <f t="shared" si="256"/>
        <v>0</v>
      </c>
      <c r="BS249" s="8">
        <f t="shared" si="257"/>
        <v>0</v>
      </c>
      <c r="BT249" s="10"/>
      <c r="BU249" s="10"/>
    </row>
    <row r="250" spans="1:73" ht="16.5" thickTop="1">
      <c r="A250" s="200" t="s">
        <v>165</v>
      </c>
      <c r="B250" s="202" t="s">
        <v>20</v>
      </c>
      <c r="C250" s="198">
        <v>0.51823260601483567</v>
      </c>
      <c r="D250" s="204">
        <v>184458.79749999999</v>
      </c>
      <c r="E250" s="208">
        <v>40575</v>
      </c>
      <c r="F250" s="206">
        <v>40700</v>
      </c>
      <c r="G250" s="32">
        <f>(F250-E250)+1</f>
        <v>126</v>
      </c>
      <c r="H250" s="155">
        <f t="shared" si="278"/>
        <v>40990.843888888885</v>
      </c>
      <c r="I250" s="155">
        <f t="shared" si="278"/>
        <v>45382.720019841261</v>
      </c>
      <c r="J250" s="155">
        <f t="shared" si="278"/>
        <v>43918.761309523805</v>
      </c>
      <c r="K250" s="155">
        <f t="shared" si="278"/>
        <v>45382.720019841261</v>
      </c>
      <c r="L250" s="155">
        <f t="shared" si="278"/>
        <v>8783.7522619047613</v>
      </c>
      <c r="M250" s="155">
        <f t="shared" si="278"/>
        <v>0</v>
      </c>
      <c r="N250" s="155">
        <f t="shared" si="278"/>
        <v>0</v>
      </c>
      <c r="O250" s="155">
        <f t="shared" si="278"/>
        <v>0</v>
      </c>
      <c r="P250" s="155">
        <f t="shared" si="278"/>
        <v>0</v>
      </c>
      <c r="Q250" s="155">
        <f t="shared" si="278"/>
        <v>0</v>
      </c>
      <c r="R250" s="155">
        <f t="shared" si="278"/>
        <v>0</v>
      </c>
      <c r="S250" s="155">
        <f t="shared" si="278"/>
        <v>0</v>
      </c>
      <c r="T250" s="155">
        <f t="shared" si="278"/>
        <v>0</v>
      </c>
      <c r="U250" s="155">
        <f t="shared" si="278"/>
        <v>0</v>
      </c>
      <c r="V250" s="155">
        <f t="shared" si="278"/>
        <v>0</v>
      </c>
      <c r="W250" s="155">
        <f t="shared" si="278"/>
        <v>0</v>
      </c>
      <c r="X250" s="155"/>
      <c r="Y250" s="155">
        <v>1.92</v>
      </c>
      <c r="Z250" s="155" t="e">
        <f>Z231+14</f>
        <v>#REF!</v>
      </c>
      <c r="AA250" s="155">
        <f>SUM(K250:W250)-G250</f>
        <v>54040.472281746021</v>
      </c>
      <c r="AB250" s="155"/>
      <c r="AC250" s="160">
        <f t="shared" si="265"/>
        <v>10247.710972222219</v>
      </c>
      <c r="AD250" s="161">
        <f t="shared" si="266"/>
        <v>10247.710972222219</v>
      </c>
      <c r="AE250" s="155">
        <f t="shared" si="267"/>
        <v>10247.710972222219</v>
      </c>
      <c r="AF250" s="164">
        <f t="shared" si="268"/>
        <v>14639.587103174599</v>
      </c>
      <c r="AG250" s="132" t="s">
        <v>55</v>
      </c>
      <c r="AH250" s="132">
        <f>SUBTOTAL(9,H250:W250)-D250</f>
        <v>0</v>
      </c>
      <c r="AI250" s="132"/>
      <c r="AJ250" s="25">
        <f t="shared" si="279"/>
        <v>1</v>
      </c>
      <c r="AK250" s="25">
        <f t="shared" si="279"/>
        <v>1</v>
      </c>
      <c r="AL250" s="25">
        <f t="shared" si="279"/>
        <v>1</v>
      </c>
      <c r="AM250" s="25">
        <f t="shared" si="279"/>
        <v>1</v>
      </c>
      <c r="AN250" s="25">
        <f t="shared" si="279"/>
        <v>1</v>
      </c>
      <c r="AO250" s="25">
        <f t="shared" si="279"/>
        <v>1</v>
      </c>
      <c r="AP250" s="25">
        <f t="shared" si="279"/>
        <v>1</v>
      </c>
      <c r="AQ250" s="25">
        <f t="shared" si="279"/>
        <v>1</v>
      </c>
      <c r="AR250" s="25">
        <f t="shared" si="279"/>
        <v>1</v>
      </c>
      <c r="AS250" s="25">
        <f t="shared" si="279"/>
        <v>1</v>
      </c>
      <c r="AT250" s="25">
        <f t="shared" si="280"/>
        <v>1</v>
      </c>
      <c r="AU250" s="25">
        <f t="shared" si="280"/>
        <v>1</v>
      </c>
      <c r="AV250" s="25">
        <f t="shared" si="280"/>
        <v>1</v>
      </c>
      <c r="AW250" s="25">
        <f t="shared" si="280"/>
        <v>1</v>
      </c>
      <c r="AX250" s="25">
        <f t="shared" si="280"/>
        <v>1</v>
      </c>
      <c r="AY250" s="25">
        <f t="shared" si="280"/>
        <v>1</v>
      </c>
      <c r="AZ250" s="25">
        <f t="shared" si="280"/>
        <v>1</v>
      </c>
      <c r="BA250" s="25">
        <f t="shared" si="280"/>
        <v>1</v>
      </c>
      <c r="BB250" s="25">
        <f t="shared" si="280"/>
        <v>1</v>
      </c>
      <c r="BC250" s="25">
        <f t="shared" si="280"/>
        <v>1</v>
      </c>
      <c r="BD250" s="25">
        <f t="shared" si="281"/>
        <v>1</v>
      </c>
      <c r="BE250" s="25">
        <f t="shared" si="281"/>
        <v>1</v>
      </c>
      <c r="BF250" s="25">
        <f t="shared" si="281"/>
        <v>1</v>
      </c>
      <c r="BG250" s="25">
        <f t="shared" si="281"/>
        <v>1</v>
      </c>
      <c r="BH250" s="25">
        <f t="shared" si="281"/>
        <v>1</v>
      </c>
      <c r="BI250" s="25">
        <f t="shared" si="281"/>
        <v>1</v>
      </c>
      <c r="BJ250" s="25">
        <f t="shared" si="281"/>
        <v>1</v>
      </c>
      <c r="BK250" s="25">
        <f t="shared" si="281"/>
        <v>1</v>
      </c>
      <c r="BL250" s="25">
        <f t="shared" si="281"/>
        <v>1</v>
      </c>
      <c r="BM250" s="25">
        <f t="shared" si="281"/>
        <v>1</v>
      </c>
      <c r="BN250" s="25">
        <f t="shared" si="281"/>
        <v>1</v>
      </c>
      <c r="BO250" s="8">
        <f t="shared" si="253"/>
        <v>7</v>
      </c>
      <c r="BP250" s="8">
        <f t="shared" si="254"/>
        <v>7</v>
      </c>
      <c r="BQ250" s="8">
        <f t="shared" si="255"/>
        <v>7</v>
      </c>
      <c r="BR250" s="8">
        <f t="shared" si="256"/>
        <v>10</v>
      </c>
      <c r="BS250" s="8">
        <f t="shared" si="257"/>
        <v>31</v>
      </c>
      <c r="BT250" s="10"/>
      <c r="BU250" s="8"/>
    </row>
    <row r="251" spans="1:73" ht="16.5" customHeight="1" thickBot="1">
      <c r="A251" s="201"/>
      <c r="B251" s="203"/>
      <c r="C251" s="199"/>
      <c r="D251" s="205"/>
      <c r="E251" s="209"/>
      <c r="F251" s="207"/>
      <c r="G251" s="121"/>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60" t="e">
        <f>VLOOKUP(A250,#REF!,3,FALSE)</f>
        <v>#REF!</v>
      </c>
      <c r="AD251" s="161"/>
      <c r="AE251" s="155"/>
      <c r="AF251" s="164"/>
      <c r="AG251" s="132" t="s">
        <v>54</v>
      </c>
      <c r="AH251" s="132"/>
      <c r="AI251" s="132"/>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P251" s="8"/>
      <c r="BQ251" s="8"/>
      <c r="BR251" s="8"/>
      <c r="BS251" s="8"/>
      <c r="BT251" s="8"/>
      <c r="BU251" s="8"/>
    </row>
    <row r="252" spans="1:73" ht="16.5" thickTop="1">
      <c r="A252" s="200" t="s">
        <v>162</v>
      </c>
      <c r="B252" s="202" t="s">
        <v>26</v>
      </c>
      <c r="C252" s="198">
        <v>0.97951739618406297</v>
      </c>
      <c r="D252" s="204">
        <v>1277.4999999999927</v>
      </c>
      <c r="E252" s="208">
        <v>40575</v>
      </c>
      <c r="F252" s="206">
        <v>40636</v>
      </c>
      <c r="G252" s="82">
        <f>(F252-E252)+1</f>
        <v>62</v>
      </c>
      <c r="H252" s="155">
        <f t="shared" ref="H252:W252" si="282">(IF(MAX(MIN(DATE(YEAR(H$7),MONTH(H$7)+1,0),$F252)-MAX(DATE(YEAR(H$7),MONTH(H$7),1),$E252)+1,0)=0,"0",MAX(MIN(DATE(YEAR(H$7),MONTH(H$7)+1,0),$F252)-MAX(DATE(YEAR(H$7),MONTH(H$7),1),$E252)+1,0))/$G252)*$D252</f>
        <v>576.93548387096439</v>
      </c>
      <c r="I252" s="155">
        <f t="shared" si="282"/>
        <v>638.74999999999636</v>
      </c>
      <c r="J252" s="155">
        <f t="shared" si="282"/>
        <v>61.814516129031901</v>
      </c>
      <c r="K252" s="155">
        <f t="shared" si="282"/>
        <v>0</v>
      </c>
      <c r="L252" s="155">
        <f t="shared" si="282"/>
        <v>0</v>
      </c>
      <c r="M252" s="155">
        <f t="shared" si="282"/>
        <v>0</v>
      </c>
      <c r="N252" s="155">
        <f t="shared" si="282"/>
        <v>0</v>
      </c>
      <c r="O252" s="155">
        <f t="shared" si="282"/>
        <v>0</v>
      </c>
      <c r="P252" s="155">
        <f t="shared" si="282"/>
        <v>0</v>
      </c>
      <c r="Q252" s="155">
        <f t="shared" si="282"/>
        <v>0</v>
      </c>
      <c r="R252" s="155">
        <f t="shared" si="282"/>
        <v>0</v>
      </c>
      <c r="S252" s="155">
        <f t="shared" si="282"/>
        <v>0</v>
      </c>
      <c r="T252" s="155">
        <f t="shared" si="282"/>
        <v>0</v>
      </c>
      <c r="U252" s="155">
        <f t="shared" si="282"/>
        <v>0</v>
      </c>
      <c r="V252" s="155">
        <f t="shared" si="282"/>
        <v>0</v>
      </c>
      <c r="W252" s="155">
        <f t="shared" si="282"/>
        <v>0</v>
      </c>
      <c r="X252" s="155"/>
      <c r="Y252" s="155">
        <v>1.94</v>
      </c>
      <c r="Z252" s="155" t="e">
        <f>Z233+14</f>
        <v>#REF!</v>
      </c>
      <c r="AA252" s="155">
        <f>SUM(K252:W252)-G252</f>
        <v>-62</v>
      </c>
      <c r="AB252" s="155"/>
      <c r="AC252" s="160">
        <f t="shared" si="265"/>
        <v>0</v>
      </c>
      <c r="AD252" s="161">
        <f t="shared" si="266"/>
        <v>0</v>
      </c>
      <c r="AE252" s="155">
        <f t="shared" si="267"/>
        <v>0</v>
      </c>
      <c r="AF252" s="164">
        <f t="shared" si="268"/>
        <v>0</v>
      </c>
      <c r="AG252" s="132" t="s">
        <v>55</v>
      </c>
      <c r="AH252" s="132">
        <f>SUBTOTAL(9,H252:W252)-D252</f>
        <v>0</v>
      </c>
      <c r="AI252" s="132"/>
      <c r="AJ252" s="25">
        <f t="shared" ref="AJ252:BN252" si="283">IF(AND(AJ$7&gt;=$E252,AJ$7&lt;=$F252),1,0)</f>
        <v>0</v>
      </c>
      <c r="AK252" s="25">
        <f t="shared" si="283"/>
        <v>0</v>
      </c>
      <c r="AL252" s="25">
        <f t="shared" si="283"/>
        <v>0</v>
      </c>
      <c r="AM252" s="25">
        <f t="shared" si="283"/>
        <v>0</v>
      </c>
      <c r="AN252" s="25">
        <f t="shared" si="283"/>
        <v>0</v>
      </c>
      <c r="AO252" s="25">
        <f t="shared" si="283"/>
        <v>0</v>
      </c>
      <c r="AP252" s="25">
        <f t="shared" si="283"/>
        <v>0</v>
      </c>
      <c r="AQ252" s="25">
        <f t="shared" si="283"/>
        <v>0</v>
      </c>
      <c r="AR252" s="25">
        <f t="shared" si="283"/>
        <v>0</v>
      </c>
      <c r="AS252" s="25">
        <f t="shared" si="283"/>
        <v>0</v>
      </c>
      <c r="AT252" s="25">
        <f t="shared" si="283"/>
        <v>0</v>
      </c>
      <c r="AU252" s="25">
        <f t="shared" si="283"/>
        <v>0</v>
      </c>
      <c r="AV252" s="25">
        <f t="shared" si="283"/>
        <v>0</v>
      </c>
      <c r="AW252" s="25">
        <f t="shared" si="283"/>
        <v>0</v>
      </c>
      <c r="AX252" s="25">
        <f t="shared" si="283"/>
        <v>0</v>
      </c>
      <c r="AY252" s="25">
        <f t="shared" si="283"/>
        <v>0</v>
      </c>
      <c r="AZ252" s="25">
        <f t="shared" si="283"/>
        <v>0</v>
      </c>
      <c r="BA252" s="25">
        <f t="shared" si="283"/>
        <v>0</v>
      </c>
      <c r="BB252" s="25">
        <f t="shared" si="283"/>
        <v>0</v>
      </c>
      <c r="BC252" s="25">
        <f t="shared" si="283"/>
        <v>0</v>
      </c>
      <c r="BD252" s="25">
        <f t="shared" si="283"/>
        <v>0</v>
      </c>
      <c r="BE252" s="25">
        <f t="shared" si="283"/>
        <v>0</v>
      </c>
      <c r="BF252" s="25">
        <f t="shared" si="283"/>
        <v>0</v>
      </c>
      <c r="BG252" s="25">
        <f t="shared" si="283"/>
        <v>0</v>
      </c>
      <c r="BH252" s="25">
        <f t="shared" si="283"/>
        <v>0</v>
      </c>
      <c r="BI252" s="25">
        <f t="shared" si="283"/>
        <v>0</v>
      </c>
      <c r="BJ252" s="25">
        <f t="shared" si="283"/>
        <v>0</v>
      </c>
      <c r="BK252" s="25">
        <f t="shared" si="283"/>
        <v>0</v>
      </c>
      <c r="BL252" s="25">
        <f t="shared" si="283"/>
        <v>0</v>
      </c>
      <c r="BM252" s="25">
        <f t="shared" si="283"/>
        <v>0</v>
      </c>
      <c r="BN252" s="25">
        <f t="shared" si="283"/>
        <v>0</v>
      </c>
      <c r="BO252" s="8">
        <f t="shared" si="253"/>
        <v>0</v>
      </c>
      <c r="BP252" s="8">
        <f t="shared" si="254"/>
        <v>0</v>
      </c>
      <c r="BQ252" s="8">
        <f t="shared" si="255"/>
        <v>0</v>
      </c>
      <c r="BR252" s="8">
        <f t="shared" si="256"/>
        <v>0</v>
      </c>
      <c r="BS252" s="8">
        <f t="shared" si="257"/>
        <v>0</v>
      </c>
      <c r="BT252" s="10"/>
      <c r="BU252" s="10"/>
    </row>
    <row r="253" spans="1:73" ht="16.5" customHeight="1" thickBot="1">
      <c r="A253" s="201"/>
      <c r="B253" s="203"/>
      <c r="C253" s="199"/>
      <c r="D253" s="205"/>
      <c r="E253" s="209"/>
      <c r="F253" s="207"/>
      <c r="G253" s="122"/>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60" t="e">
        <f>VLOOKUP(A252,#REF!,3,FALSE)</f>
        <v>#REF!</v>
      </c>
      <c r="AD253" s="161"/>
      <c r="AE253" s="155"/>
      <c r="AF253" s="164"/>
      <c r="AG253" s="132" t="s">
        <v>54</v>
      </c>
      <c r="AH253" s="132"/>
      <c r="AI253" s="132"/>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P253" s="8"/>
      <c r="BQ253" s="8"/>
      <c r="BR253" s="8"/>
      <c r="BS253" s="8"/>
      <c r="BT253" s="10"/>
      <c r="BU253" s="10"/>
    </row>
    <row r="254" spans="1:73" ht="16.5" thickTop="1">
      <c r="A254" s="200" t="s">
        <v>166</v>
      </c>
      <c r="B254" s="202" t="s">
        <v>50</v>
      </c>
      <c r="C254" s="198">
        <v>0.84068987018507479</v>
      </c>
      <c r="D254" s="204">
        <v>552858.24487023987</v>
      </c>
      <c r="E254" s="208">
        <v>40575</v>
      </c>
      <c r="F254" s="206">
        <v>40785</v>
      </c>
      <c r="G254" s="32">
        <f>(F254-E254)+1</f>
        <v>211</v>
      </c>
      <c r="H254" s="155">
        <f t="shared" ref="H254:W254" si="284">(IF(MAX(MIN(DATE(YEAR(H$7),MONTH(H$7)+1,0),$F254)-MAX(DATE(YEAR(H$7),MONTH(H$7),1),$E254)+1,0)=0,"0",MAX(MIN(DATE(YEAR(H$7),MONTH(H$7)+1,0),$F254)-MAX(DATE(YEAR(H$7),MONTH(H$7),1),$E254)+1,0))/$G254)*$D254</f>
        <v>73365.07514865743</v>
      </c>
      <c r="I254" s="155">
        <f t="shared" si="284"/>
        <v>81225.618914584993</v>
      </c>
      <c r="J254" s="155">
        <f t="shared" si="284"/>
        <v>78605.437659275805</v>
      </c>
      <c r="K254" s="155">
        <f t="shared" si="284"/>
        <v>81225.618914584993</v>
      </c>
      <c r="L254" s="155">
        <f t="shared" si="284"/>
        <v>78605.437659275805</v>
      </c>
      <c r="M254" s="155">
        <f t="shared" si="284"/>
        <v>81225.618914584993</v>
      </c>
      <c r="N254" s="155">
        <f t="shared" si="284"/>
        <v>78605.437659275805</v>
      </c>
      <c r="O254" s="155">
        <f t="shared" si="284"/>
        <v>0</v>
      </c>
      <c r="P254" s="155">
        <f t="shared" si="284"/>
        <v>0</v>
      </c>
      <c r="Q254" s="155">
        <f t="shared" si="284"/>
        <v>0</v>
      </c>
      <c r="R254" s="155">
        <f t="shared" si="284"/>
        <v>0</v>
      </c>
      <c r="S254" s="155">
        <f t="shared" si="284"/>
        <v>0</v>
      </c>
      <c r="T254" s="155">
        <f t="shared" si="284"/>
        <v>0</v>
      </c>
      <c r="U254" s="155">
        <f t="shared" si="284"/>
        <v>0</v>
      </c>
      <c r="V254" s="155">
        <f t="shared" si="284"/>
        <v>0</v>
      </c>
      <c r="W254" s="155">
        <f t="shared" si="284"/>
        <v>0</v>
      </c>
      <c r="X254" s="155"/>
      <c r="Y254" s="155">
        <v>1.89</v>
      </c>
      <c r="Z254" s="155" t="e">
        <f>Z235+14</f>
        <v>#REF!</v>
      </c>
      <c r="AA254" s="155">
        <f>SUM(K254:W254)-G254</f>
        <v>319451.11314772163</v>
      </c>
      <c r="AB254" s="155"/>
      <c r="AC254" s="160">
        <f t="shared" si="265"/>
        <v>18341.268787164354</v>
      </c>
      <c r="AD254" s="161">
        <f t="shared" si="266"/>
        <v>18341.268787164354</v>
      </c>
      <c r="AE254" s="155">
        <f t="shared" si="267"/>
        <v>18341.268787164354</v>
      </c>
      <c r="AF254" s="164">
        <f t="shared" si="268"/>
        <v>26201.812553091931</v>
      </c>
      <c r="AG254" s="132" t="s">
        <v>55</v>
      </c>
      <c r="AH254" s="132">
        <f>SUBTOTAL(9,H254:W254)-D254</f>
        <v>0</v>
      </c>
      <c r="AI254" s="132"/>
      <c r="AJ254" s="25">
        <f t="shared" ref="AJ254:BN254" si="285">IF(AND(AJ$7&gt;=$E254,AJ$7&lt;=$F254),1,0)</f>
        <v>1</v>
      </c>
      <c r="AK254" s="25">
        <f t="shared" si="285"/>
        <v>1</v>
      </c>
      <c r="AL254" s="25">
        <f t="shared" si="285"/>
        <v>1</v>
      </c>
      <c r="AM254" s="25">
        <f t="shared" si="285"/>
        <v>1</v>
      </c>
      <c r="AN254" s="25">
        <f t="shared" si="285"/>
        <v>1</v>
      </c>
      <c r="AO254" s="25">
        <f t="shared" si="285"/>
        <v>1</v>
      </c>
      <c r="AP254" s="25">
        <f t="shared" si="285"/>
        <v>1</v>
      </c>
      <c r="AQ254" s="25">
        <f t="shared" si="285"/>
        <v>1</v>
      </c>
      <c r="AR254" s="25">
        <f t="shared" si="285"/>
        <v>1</v>
      </c>
      <c r="AS254" s="25">
        <f t="shared" si="285"/>
        <v>1</v>
      </c>
      <c r="AT254" s="25">
        <f t="shared" si="285"/>
        <v>1</v>
      </c>
      <c r="AU254" s="25">
        <f t="shared" si="285"/>
        <v>1</v>
      </c>
      <c r="AV254" s="25">
        <f t="shared" si="285"/>
        <v>1</v>
      </c>
      <c r="AW254" s="25">
        <f t="shared" si="285"/>
        <v>1</v>
      </c>
      <c r="AX254" s="25">
        <f t="shared" si="285"/>
        <v>1</v>
      </c>
      <c r="AY254" s="25">
        <f t="shared" si="285"/>
        <v>1</v>
      </c>
      <c r="AZ254" s="25">
        <f t="shared" si="285"/>
        <v>1</v>
      </c>
      <c r="BA254" s="25">
        <f t="shared" si="285"/>
        <v>1</v>
      </c>
      <c r="BB254" s="25">
        <f t="shared" si="285"/>
        <v>1</v>
      </c>
      <c r="BC254" s="25">
        <f t="shared" si="285"/>
        <v>1</v>
      </c>
      <c r="BD254" s="25">
        <f t="shared" si="285"/>
        <v>1</v>
      </c>
      <c r="BE254" s="25">
        <f t="shared" si="285"/>
        <v>1</v>
      </c>
      <c r="BF254" s="25">
        <f t="shared" si="285"/>
        <v>1</v>
      </c>
      <c r="BG254" s="25">
        <f t="shared" si="285"/>
        <v>1</v>
      </c>
      <c r="BH254" s="25">
        <f t="shared" si="285"/>
        <v>1</v>
      </c>
      <c r="BI254" s="25">
        <f t="shared" si="285"/>
        <v>1</v>
      </c>
      <c r="BJ254" s="25">
        <f t="shared" si="285"/>
        <v>1</v>
      </c>
      <c r="BK254" s="25">
        <f t="shared" si="285"/>
        <v>1</v>
      </c>
      <c r="BL254" s="25">
        <f t="shared" si="285"/>
        <v>1</v>
      </c>
      <c r="BM254" s="25">
        <f t="shared" si="285"/>
        <v>1</v>
      </c>
      <c r="BN254" s="25">
        <f t="shared" si="285"/>
        <v>1</v>
      </c>
      <c r="BO254" s="8">
        <f t="shared" si="253"/>
        <v>7</v>
      </c>
      <c r="BP254" s="8">
        <f t="shared" si="254"/>
        <v>7</v>
      </c>
      <c r="BQ254" s="8">
        <f t="shared" si="255"/>
        <v>7</v>
      </c>
      <c r="BR254" s="8">
        <f t="shared" si="256"/>
        <v>10</v>
      </c>
      <c r="BS254" s="8">
        <f t="shared" si="257"/>
        <v>31</v>
      </c>
      <c r="BT254" s="10"/>
      <c r="BU254" s="8"/>
    </row>
    <row r="255" spans="1:73" ht="16.5" customHeight="1" thickBot="1">
      <c r="A255" s="201"/>
      <c r="B255" s="203"/>
      <c r="C255" s="199"/>
      <c r="D255" s="205"/>
      <c r="E255" s="209"/>
      <c r="F255" s="207"/>
      <c r="G255" s="121"/>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60" t="e">
        <f>VLOOKUP(A254,#REF!,3,FALSE)</f>
        <v>#REF!</v>
      </c>
      <c r="AD255" s="161"/>
      <c r="AE255" s="155"/>
      <c r="AF255" s="164"/>
      <c r="AG255" s="132" t="s">
        <v>54</v>
      </c>
      <c r="AH255" s="132"/>
      <c r="AI255" s="132"/>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P255" s="8"/>
      <c r="BQ255" s="8"/>
      <c r="BR255" s="8"/>
      <c r="BS255" s="8"/>
      <c r="BT255" s="8"/>
      <c r="BU255" s="8"/>
    </row>
    <row r="256" spans="1:73" ht="16.5" thickTop="1">
      <c r="A256" s="200" t="s">
        <v>163</v>
      </c>
      <c r="B256" s="202" t="s">
        <v>27</v>
      </c>
      <c r="C256" s="198">
        <v>0.34782608695652173</v>
      </c>
      <c r="D256" s="204">
        <v>472669.19999999995</v>
      </c>
      <c r="E256" s="208">
        <v>40575</v>
      </c>
      <c r="F256" s="206">
        <v>40754</v>
      </c>
      <c r="G256" s="82">
        <f>(F256-E256)+1</f>
        <v>180</v>
      </c>
      <c r="H256" s="155">
        <f t="shared" ref="H256:W256" si="286">(IF(MAX(MIN(DATE(YEAR(H$7),MONTH(H$7)+1,0),$F256)-MAX(DATE(YEAR(H$7),MONTH(H$7),1),$E256)+1,0)=0,"0",MAX(MIN(DATE(YEAR(H$7),MONTH(H$7)+1,0),$F256)-MAX(DATE(YEAR(H$7),MONTH(H$7),1),$E256)+1,0))/$G256)*$D256</f>
        <v>73526.319999999992</v>
      </c>
      <c r="I256" s="155">
        <f t="shared" si="286"/>
        <v>81404.139999999985</v>
      </c>
      <c r="J256" s="155">
        <f t="shared" si="286"/>
        <v>78778.199999999983</v>
      </c>
      <c r="K256" s="155">
        <f t="shared" si="286"/>
        <v>81404.139999999985</v>
      </c>
      <c r="L256" s="155">
        <f t="shared" si="286"/>
        <v>78778.199999999983</v>
      </c>
      <c r="M256" s="155">
        <f t="shared" si="286"/>
        <v>78778.199999999983</v>
      </c>
      <c r="N256" s="155">
        <f t="shared" si="286"/>
        <v>0</v>
      </c>
      <c r="O256" s="155">
        <f t="shared" si="286"/>
        <v>0</v>
      </c>
      <c r="P256" s="155">
        <f t="shared" si="286"/>
        <v>0</v>
      </c>
      <c r="Q256" s="155">
        <f t="shared" si="286"/>
        <v>0</v>
      </c>
      <c r="R256" s="155">
        <f t="shared" si="286"/>
        <v>0</v>
      </c>
      <c r="S256" s="155">
        <f t="shared" si="286"/>
        <v>0</v>
      </c>
      <c r="T256" s="155">
        <f t="shared" si="286"/>
        <v>0</v>
      </c>
      <c r="U256" s="155">
        <f t="shared" si="286"/>
        <v>0</v>
      </c>
      <c r="V256" s="155">
        <f t="shared" si="286"/>
        <v>0</v>
      </c>
      <c r="W256" s="155">
        <f t="shared" si="286"/>
        <v>0</v>
      </c>
      <c r="X256" s="155"/>
      <c r="Y256" s="155">
        <v>1.9</v>
      </c>
      <c r="Z256" s="155" t="e">
        <f>Z237+14</f>
        <v>#REF!</v>
      </c>
      <c r="AA256" s="155">
        <f>SUM(K256:W256)-G256</f>
        <v>238780.53999999995</v>
      </c>
      <c r="AB256" s="155"/>
      <c r="AC256" s="160">
        <f t="shared" si="265"/>
        <v>18381.579999999994</v>
      </c>
      <c r="AD256" s="161">
        <f t="shared" si="266"/>
        <v>18381.579999999994</v>
      </c>
      <c r="AE256" s="155">
        <f t="shared" si="267"/>
        <v>18381.579999999994</v>
      </c>
      <c r="AF256" s="164">
        <f t="shared" si="268"/>
        <v>26259.399999999994</v>
      </c>
      <c r="AG256" s="132" t="s">
        <v>55</v>
      </c>
      <c r="AH256" s="132">
        <f>SUBTOTAL(9,H256:W256)-D256</f>
        <v>0</v>
      </c>
      <c r="AI256" s="132"/>
      <c r="AJ256" s="25">
        <f t="shared" ref="AJ256:BN256" si="287">IF(AND(AJ$7&gt;=$E256,AJ$7&lt;=$F256),1,0)</f>
        <v>1</v>
      </c>
      <c r="AK256" s="25">
        <f t="shared" si="287"/>
        <v>1</v>
      </c>
      <c r="AL256" s="25">
        <f t="shared" si="287"/>
        <v>1</v>
      </c>
      <c r="AM256" s="25">
        <f t="shared" si="287"/>
        <v>1</v>
      </c>
      <c r="AN256" s="25">
        <f t="shared" si="287"/>
        <v>1</v>
      </c>
      <c r="AO256" s="25">
        <f t="shared" si="287"/>
        <v>1</v>
      </c>
      <c r="AP256" s="25">
        <f t="shared" si="287"/>
        <v>1</v>
      </c>
      <c r="AQ256" s="25">
        <f t="shared" si="287"/>
        <v>1</v>
      </c>
      <c r="AR256" s="25">
        <f t="shared" si="287"/>
        <v>1</v>
      </c>
      <c r="AS256" s="25">
        <f t="shared" si="287"/>
        <v>1</v>
      </c>
      <c r="AT256" s="25">
        <f t="shared" si="287"/>
        <v>1</v>
      </c>
      <c r="AU256" s="25">
        <f t="shared" si="287"/>
        <v>1</v>
      </c>
      <c r="AV256" s="25">
        <f t="shared" si="287"/>
        <v>1</v>
      </c>
      <c r="AW256" s="25">
        <f t="shared" si="287"/>
        <v>1</v>
      </c>
      <c r="AX256" s="25">
        <f t="shared" si="287"/>
        <v>1</v>
      </c>
      <c r="AY256" s="25">
        <f t="shared" si="287"/>
        <v>1</v>
      </c>
      <c r="AZ256" s="25">
        <f t="shared" si="287"/>
        <v>1</v>
      </c>
      <c r="BA256" s="25">
        <f t="shared" si="287"/>
        <v>1</v>
      </c>
      <c r="BB256" s="25">
        <f t="shared" si="287"/>
        <v>1</v>
      </c>
      <c r="BC256" s="25">
        <f t="shared" si="287"/>
        <v>1</v>
      </c>
      <c r="BD256" s="25">
        <f t="shared" si="287"/>
        <v>1</v>
      </c>
      <c r="BE256" s="25">
        <f t="shared" si="287"/>
        <v>1</v>
      </c>
      <c r="BF256" s="25">
        <f t="shared" si="287"/>
        <v>1</v>
      </c>
      <c r="BG256" s="25">
        <f t="shared" si="287"/>
        <v>1</v>
      </c>
      <c r="BH256" s="25">
        <f t="shared" si="287"/>
        <v>1</v>
      </c>
      <c r="BI256" s="25">
        <f t="shared" si="287"/>
        <v>1</v>
      </c>
      <c r="BJ256" s="25">
        <f t="shared" si="287"/>
        <v>1</v>
      </c>
      <c r="BK256" s="25">
        <f t="shared" si="287"/>
        <v>1</v>
      </c>
      <c r="BL256" s="25">
        <f t="shared" si="287"/>
        <v>1</v>
      </c>
      <c r="BM256" s="25">
        <f t="shared" si="287"/>
        <v>1</v>
      </c>
      <c r="BN256" s="25">
        <f t="shared" si="287"/>
        <v>1</v>
      </c>
      <c r="BO256" s="8">
        <f t="shared" si="253"/>
        <v>7</v>
      </c>
      <c r="BP256" s="8">
        <f t="shared" si="254"/>
        <v>7</v>
      </c>
      <c r="BQ256" s="8">
        <f t="shared" si="255"/>
        <v>7</v>
      </c>
      <c r="BR256" s="8">
        <f t="shared" si="256"/>
        <v>10</v>
      </c>
      <c r="BS256" s="8">
        <f t="shared" si="257"/>
        <v>31</v>
      </c>
      <c r="BT256" s="10"/>
      <c r="BU256" s="10"/>
    </row>
    <row r="257" spans="1:73" ht="16.5" customHeight="1" thickBot="1">
      <c r="A257" s="201"/>
      <c r="B257" s="203"/>
      <c r="C257" s="199"/>
      <c r="D257" s="205"/>
      <c r="E257" s="209"/>
      <c r="F257" s="207"/>
      <c r="G257" s="122"/>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60" t="e">
        <f>VLOOKUP(A256,#REF!,3,FALSE)</f>
        <v>#REF!</v>
      </c>
      <c r="AD257" s="161"/>
      <c r="AE257" s="155"/>
      <c r="AF257" s="164"/>
      <c r="AG257" s="132" t="s">
        <v>54</v>
      </c>
      <c r="AH257" s="132"/>
      <c r="AI257" s="132"/>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P257" s="8"/>
      <c r="BQ257" s="8"/>
      <c r="BR257" s="8"/>
      <c r="BS257" s="8"/>
      <c r="BT257" s="10"/>
      <c r="BU257" s="10"/>
    </row>
    <row r="258" spans="1:73" ht="16.5" thickTop="1">
      <c r="A258" s="200" t="s">
        <v>168</v>
      </c>
      <c r="B258" s="202" t="s">
        <v>24</v>
      </c>
      <c r="C258" s="198">
        <v>0.8468230446152627</v>
      </c>
      <c r="D258" s="204">
        <v>193294</v>
      </c>
      <c r="E258" s="208">
        <v>40575</v>
      </c>
      <c r="F258" s="206">
        <v>40846</v>
      </c>
      <c r="G258" s="32">
        <f>(F258-E258)+1</f>
        <v>272</v>
      </c>
      <c r="H258" s="155">
        <f t="shared" ref="H258:W258" si="288">(IF(MAX(MIN(DATE(YEAR(H$7),MONTH(H$7)+1,0),$F258)-MAX(DATE(YEAR(H$7),MONTH(H$7),1),$E258)+1,0)=0,"0",MAX(MIN(DATE(YEAR(H$7),MONTH(H$7)+1,0),$F258)-MAX(DATE(YEAR(H$7),MONTH(H$7),1),$E258)+1,0))/$G258)*$D258</f>
        <v>19897.911764705881</v>
      </c>
      <c r="I258" s="155">
        <f t="shared" si="288"/>
        <v>22029.830882352941</v>
      </c>
      <c r="J258" s="155">
        <f t="shared" si="288"/>
        <v>21319.191176470587</v>
      </c>
      <c r="K258" s="155">
        <f t="shared" si="288"/>
        <v>22029.830882352941</v>
      </c>
      <c r="L258" s="155">
        <f t="shared" si="288"/>
        <v>21319.191176470587</v>
      </c>
      <c r="M258" s="155">
        <f t="shared" si="288"/>
        <v>22029.830882352941</v>
      </c>
      <c r="N258" s="155">
        <f t="shared" si="288"/>
        <v>22029.830882352941</v>
      </c>
      <c r="O258" s="155">
        <f t="shared" si="288"/>
        <v>21319.191176470587</v>
      </c>
      <c r="P258" s="155">
        <f t="shared" si="288"/>
        <v>21319.191176470587</v>
      </c>
      <c r="Q258" s="155">
        <f t="shared" si="288"/>
        <v>0</v>
      </c>
      <c r="R258" s="155">
        <f t="shared" si="288"/>
        <v>0</v>
      </c>
      <c r="S258" s="155">
        <f t="shared" si="288"/>
        <v>0</v>
      </c>
      <c r="T258" s="155">
        <f t="shared" si="288"/>
        <v>0</v>
      </c>
      <c r="U258" s="155">
        <f t="shared" si="288"/>
        <v>0</v>
      </c>
      <c r="V258" s="155">
        <f t="shared" si="288"/>
        <v>0</v>
      </c>
      <c r="W258" s="155">
        <f t="shared" si="288"/>
        <v>0</v>
      </c>
      <c r="X258" s="155"/>
      <c r="Y258" s="155">
        <v>1.91</v>
      </c>
      <c r="Z258" s="155" t="e">
        <f>Z239+14</f>
        <v>#REF!</v>
      </c>
      <c r="AA258" s="155">
        <f>SUM(K258:W258)-G258</f>
        <v>129775.06617647057</v>
      </c>
      <c r="AB258" s="155"/>
      <c r="AC258" s="160">
        <f t="shared" si="265"/>
        <v>4974.4779411764703</v>
      </c>
      <c r="AD258" s="161">
        <f t="shared" si="266"/>
        <v>4974.4779411764703</v>
      </c>
      <c r="AE258" s="155">
        <f t="shared" si="267"/>
        <v>4974.4779411764703</v>
      </c>
      <c r="AF258" s="164">
        <f t="shared" si="268"/>
        <v>7106.3970588235288</v>
      </c>
      <c r="AG258" s="132" t="s">
        <v>55</v>
      </c>
      <c r="AH258" s="132">
        <f>SUBTOTAL(9,H258:W258)-D258</f>
        <v>0</v>
      </c>
      <c r="AI258" s="132"/>
      <c r="AJ258" s="25">
        <f t="shared" ref="AJ258:BN258" si="289">IF(AND(AJ$7&gt;=$E258,AJ$7&lt;=$F258),1,0)</f>
        <v>1</v>
      </c>
      <c r="AK258" s="25">
        <f t="shared" si="289"/>
        <v>1</v>
      </c>
      <c r="AL258" s="25">
        <f t="shared" si="289"/>
        <v>1</v>
      </c>
      <c r="AM258" s="25">
        <f t="shared" si="289"/>
        <v>1</v>
      </c>
      <c r="AN258" s="25">
        <f t="shared" si="289"/>
        <v>1</v>
      </c>
      <c r="AO258" s="25">
        <f t="shared" si="289"/>
        <v>1</v>
      </c>
      <c r="AP258" s="25">
        <f t="shared" si="289"/>
        <v>1</v>
      </c>
      <c r="AQ258" s="25">
        <f t="shared" si="289"/>
        <v>1</v>
      </c>
      <c r="AR258" s="25">
        <f t="shared" si="289"/>
        <v>1</v>
      </c>
      <c r="AS258" s="25">
        <f t="shared" si="289"/>
        <v>1</v>
      </c>
      <c r="AT258" s="25">
        <f t="shared" si="289"/>
        <v>1</v>
      </c>
      <c r="AU258" s="25">
        <f t="shared" si="289"/>
        <v>1</v>
      </c>
      <c r="AV258" s="25">
        <f t="shared" si="289"/>
        <v>1</v>
      </c>
      <c r="AW258" s="25">
        <f t="shared" si="289"/>
        <v>1</v>
      </c>
      <c r="AX258" s="25">
        <f t="shared" si="289"/>
        <v>1</v>
      </c>
      <c r="AY258" s="25">
        <f t="shared" si="289"/>
        <v>1</v>
      </c>
      <c r="AZ258" s="25">
        <f t="shared" si="289"/>
        <v>1</v>
      </c>
      <c r="BA258" s="25">
        <f t="shared" si="289"/>
        <v>1</v>
      </c>
      <c r="BB258" s="25">
        <f t="shared" si="289"/>
        <v>1</v>
      </c>
      <c r="BC258" s="25">
        <f t="shared" si="289"/>
        <v>1</v>
      </c>
      <c r="BD258" s="25">
        <f t="shared" si="289"/>
        <v>1</v>
      </c>
      <c r="BE258" s="25">
        <f t="shared" si="289"/>
        <v>1</v>
      </c>
      <c r="BF258" s="25">
        <f t="shared" si="289"/>
        <v>1</v>
      </c>
      <c r="BG258" s="25">
        <f t="shared" si="289"/>
        <v>1</v>
      </c>
      <c r="BH258" s="25">
        <f t="shared" si="289"/>
        <v>1</v>
      </c>
      <c r="BI258" s="25">
        <f t="shared" si="289"/>
        <v>1</v>
      </c>
      <c r="BJ258" s="25">
        <f t="shared" si="289"/>
        <v>1</v>
      </c>
      <c r="BK258" s="25">
        <f t="shared" si="289"/>
        <v>1</v>
      </c>
      <c r="BL258" s="25">
        <f t="shared" si="289"/>
        <v>1</v>
      </c>
      <c r="BM258" s="25">
        <f t="shared" si="289"/>
        <v>1</v>
      </c>
      <c r="BN258" s="25">
        <f t="shared" si="289"/>
        <v>1</v>
      </c>
      <c r="BO258" s="8">
        <f t="shared" si="253"/>
        <v>7</v>
      </c>
      <c r="BP258" s="8">
        <f t="shared" si="254"/>
        <v>7</v>
      </c>
      <c r="BQ258" s="8">
        <f t="shared" si="255"/>
        <v>7</v>
      </c>
      <c r="BR258" s="8">
        <f t="shared" si="256"/>
        <v>10</v>
      </c>
      <c r="BS258" s="8">
        <f t="shared" si="257"/>
        <v>31</v>
      </c>
      <c r="BT258" s="10"/>
      <c r="BU258" s="8"/>
    </row>
    <row r="259" spans="1:73" ht="16.5" customHeight="1" thickBot="1">
      <c r="A259" s="201"/>
      <c r="B259" s="203"/>
      <c r="C259" s="199"/>
      <c r="D259" s="205"/>
      <c r="E259" s="209"/>
      <c r="F259" s="207"/>
      <c r="G259" s="121"/>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60" t="e">
        <f>VLOOKUP(A258,#REF!,3,FALSE)</f>
        <v>#REF!</v>
      </c>
      <c r="AD259" s="161"/>
      <c r="AE259" s="155"/>
      <c r="AF259" s="164"/>
      <c r="AG259" s="132" t="s">
        <v>54</v>
      </c>
      <c r="AH259" s="132"/>
      <c r="AI259" s="132"/>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P259" s="8"/>
      <c r="BQ259" s="8"/>
      <c r="BR259" s="8"/>
      <c r="BS259" s="8"/>
      <c r="BT259" s="8"/>
      <c r="BU259" s="8"/>
    </row>
    <row r="260" spans="1:73" ht="16.5" thickTop="1">
      <c r="A260" s="200" t="s">
        <v>164</v>
      </c>
      <c r="B260" s="202" t="s">
        <v>21</v>
      </c>
      <c r="C260" s="198">
        <v>0.95</v>
      </c>
      <c r="D260" s="204">
        <v>205</v>
      </c>
      <c r="E260" s="208">
        <v>40575</v>
      </c>
      <c r="F260" s="206">
        <v>40637</v>
      </c>
      <c r="G260" s="82">
        <f>(F260-E260)+1</f>
        <v>63</v>
      </c>
      <c r="H260" s="155">
        <f t="shared" ref="H260:W260" si="290">(IF(MAX(MIN(DATE(YEAR(H$7),MONTH(H$7)+1,0),$F260)-MAX(DATE(YEAR(H$7),MONTH(H$7),1),$E260)+1,0)=0,"0",MAX(MIN(DATE(YEAR(H$7),MONTH(H$7)+1,0),$F260)-MAX(DATE(YEAR(H$7),MONTH(H$7),1),$E260)+1,0))/$G260)*$D260</f>
        <v>91.1111111111111</v>
      </c>
      <c r="I260" s="155">
        <f t="shared" si="290"/>
        <v>100.87301587301587</v>
      </c>
      <c r="J260" s="155">
        <f t="shared" si="290"/>
        <v>13.015873015873016</v>
      </c>
      <c r="K260" s="155">
        <f t="shared" si="290"/>
        <v>0</v>
      </c>
      <c r="L260" s="155">
        <f t="shared" si="290"/>
        <v>0</v>
      </c>
      <c r="M260" s="155">
        <f t="shared" si="290"/>
        <v>0</v>
      </c>
      <c r="N260" s="155">
        <f t="shared" si="290"/>
        <v>0</v>
      </c>
      <c r="O260" s="155">
        <f t="shared" si="290"/>
        <v>0</v>
      </c>
      <c r="P260" s="155">
        <f t="shared" si="290"/>
        <v>0</v>
      </c>
      <c r="Q260" s="155">
        <f t="shared" si="290"/>
        <v>0</v>
      </c>
      <c r="R260" s="155">
        <f t="shared" si="290"/>
        <v>0</v>
      </c>
      <c r="S260" s="155">
        <f t="shared" si="290"/>
        <v>0</v>
      </c>
      <c r="T260" s="155">
        <f t="shared" si="290"/>
        <v>0</v>
      </c>
      <c r="U260" s="155">
        <f t="shared" si="290"/>
        <v>0</v>
      </c>
      <c r="V260" s="155">
        <f t="shared" si="290"/>
        <v>0</v>
      </c>
      <c r="W260" s="155">
        <f t="shared" si="290"/>
        <v>0</v>
      </c>
      <c r="X260" s="155"/>
      <c r="Y260" s="155">
        <v>1.95</v>
      </c>
      <c r="Z260" s="155" t="e">
        <f>Z241+14</f>
        <v>#REF!</v>
      </c>
      <c r="AA260" s="155">
        <f>SUM(K260:W260)-G260</f>
        <v>-63</v>
      </c>
      <c r="AB260" s="155"/>
      <c r="AC260" s="160">
        <f t="shared" si="265"/>
        <v>0</v>
      </c>
      <c r="AD260" s="161">
        <f t="shared" si="266"/>
        <v>0</v>
      </c>
      <c r="AE260" s="155">
        <f t="shared" si="267"/>
        <v>0</v>
      </c>
      <c r="AF260" s="164">
        <f t="shared" si="268"/>
        <v>0</v>
      </c>
      <c r="AG260" s="132" t="s">
        <v>55</v>
      </c>
      <c r="AH260" s="132">
        <f>SUBTOTAL(9,H260:W260)-D260</f>
        <v>0</v>
      </c>
      <c r="AI260" s="132"/>
      <c r="AJ260" s="25">
        <f t="shared" ref="AJ260:BN260" si="291">IF(AND(AJ$7&gt;=$E260,AJ$7&lt;=$F260),1,0)</f>
        <v>0</v>
      </c>
      <c r="AK260" s="25">
        <f t="shared" si="291"/>
        <v>0</v>
      </c>
      <c r="AL260" s="25">
        <f t="shared" si="291"/>
        <v>0</v>
      </c>
      <c r="AM260" s="25">
        <f t="shared" si="291"/>
        <v>0</v>
      </c>
      <c r="AN260" s="25">
        <f t="shared" si="291"/>
        <v>0</v>
      </c>
      <c r="AO260" s="25">
        <f t="shared" si="291"/>
        <v>0</v>
      </c>
      <c r="AP260" s="25">
        <f t="shared" si="291"/>
        <v>0</v>
      </c>
      <c r="AQ260" s="25">
        <f t="shared" si="291"/>
        <v>0</v>
      </c>
      <c r="AR260" s="25">
        <f t="shared" si="291"/>
        <v>0</v>
      </c>
      <c r="AS260" s="25">
        <f t="shared" si="291"/>
        <v>0</v>
      </c>
      <c r="AT260" s="25">
        <f t="shared" si="291"/>
        <v>0</v>
      </c>
      <c r="AU260" s="25">
        <f t="shared" si="291"/>
        <v>0</v>
      </c>
      <c r="AV260" s="25">
        <f t="shared" si="291"/>
        <v>0</v>
      </c>
      <c r="AW260" s="25">
        <f t="shared" si="291"/>
        <v>0</v>
      </c>
      <c r="AX260" s="25">
        <f t="shared" si="291"/>
        <v>0</v>
      </c>
      <c r="AY260" s="25">
        <f t="shared" si="291"/>
        <v>0</v>
      </c>
      <c r="AZ260" s="25">
        <f t="shared" si="291"/>
        <v>0</v>
      </c>
      <c r="BA260" s="25">
        <f t="shared" si="291"/>
        <v>0</v>
      </c>
      <c r="BB260" s="25">
        <f t="shared" si="291"/>
        <v>0</v>
      </c>
      <c r="BC260" s="25">
        <f t="shared" si="291"/>
        <v>0</v>
      </c>
      <c r="BD260" s="25">
        <f t="shared" si="291"/>
        <v>0</v>
      </c>
      <c r="BE260" s="25">
        <f t="shared" si="291"/>
        <v>0</v>
      </c>
      <c r="BF260" s="25">
        <f t="shared" si="291"/>
        <v>0</v>
      </c>
      <c r="BG260" s="25">
        <f t="shared" si="291"/>
        <v>0</v>
      </c>
      <c r="BH260" s="25">
        <f t="shared" si="291"/>
        <v>0</v>
      </c>
      <c r="BI260" s="25">
        <f t="shared" si="291"/>
        <v>0</v>
      </c>
      <c r="BJ260" s="25">
        <f t="shared" si="291"/>
        <v>0</v>
      </c>
      <c r="BK260" s="25">
        <f t="shared" si="291"/>
        <v>0</v>
      </c>
      <c r="BL260" s="25">
        <f t="shared" si="291"/>
        <v>0</v>
      </c>
      <c r="BM260" s="25">
        <f t="shared" si="291"/>
        <v>0</v>
      </c>
      <c r="BN260" s="25">
        <f t="shared" si="291"/>
        <v>0</v>
      </c>
      <c r="BO260" s="8">
        <f t="shared" si="253"/>
        <v>0</v>
      </c>
      <c r="BP260" s="8">
        <f t="shared" si="254"/>
        <v>0</v>
      </c>
      <c r="BQ260" s="8">
        <f t="shared" si="255"/>
        <v>0</v>
      </c>
      <c r="BR260" s="8">
        <f t="shared" si="256"/>
        <v>0</v>
      </c>
      <c r="BS260" s="8">
        <f t="shared" si="257"/>
        <v>0</v>
      </c>
      <c r="BT260" s="10"/>
      <c r="BU260" s="10"/>
    </row>
    <row r="261" spans="1:73" ht="16.5" customHeight="1" thickBot="1">
      <c r="A261" s="201"/>
      <c r="B261" s="203"/>
      <c r="C261" s="199"/>
      <c r="D261" s="205"/>
      <c r="E261" s="209"/>
      <c r="F261" s="207"/>
      <c r="G261" s="122"/>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60" t="e">
        <f>VLOOKUP(A260,#REF!,3,FALSE)</f>
        <v>#REF!</v>
      </c>
      <c r="AD261" s="161"/>
      <c r="AE261" s="155"/>
      <c r="AF261" s="164"/>
      <c r="AG261" s="132" t="s">
        <v>54</v>
      </c>
      <c r="AH261" s="132"/>
      <c r="AI261" s="132"/>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P261" s="8"/>
      <c r="BQ261" s="8"/>
      <c r="BR261" s="8"/>
      <c r="BS261" s="8"/>
      <c r="BT261" s="10"/>
      <c r="BU261" s="10"/>
    </row>
    <row r="262" spans="1:73" ht="16.5" thickTop="1">
      <c r="A262" s="200" t="s">
        <v>169</v>
      </c>
      <c r="B262" s="202" t="s">
        <v>25</v>
      </c>
      <c r="C262" s="198">
        <v>0.27345921273754703</v>
      </c>
      <c r="D262" s="204">
        <v>178875.25</v>
      </c>
      <c r="E262" s="208">
        <v>40589</v>
      </c>
      <c r="F262" s="206">
        <v>40907</v>
      </c>
      <c r="G262" s="32">
        <f>(F262-E262)+1</f>
        <v>319</v>
      </c>
      <c r="H262" s="155">
        <f t="shared" ref="H262:W262" si="292">(IF(MAX(MIN(DATE(YEAR(H$7),MONTH(H$7)+1,0),$F262)-MAX(DATE(YEAR(H$7),MONTH(H$7),1),$E262)+1,0)=0,"0",MAX(MIN(DATE(YEAR(H$7),MONTH(H$7)+1,0),$F262)-MAX(DATE(YEAR(H$7),MONTH(H$7),1),$E262)+1,0))/$G262)*$D262</f>
        <v>7850.3244514106582</v>
      </c>
      <c r="I262" s="155">
        <f t="shared" si="292"/>
        <v>17382.861285266456</v>
      </c>
      <c r="J262" s="155">
        <f t="shared" si="292"/>
        <v>16822.12382445141</v>
      </c>
      <c r="K262" s="155">
        <f t="shared" si="292"/>
        <v>17382.861285266456</v>
      </c>
      <c r="L262" s="155">
        <f t="shared" si="292"/>
        <v>16822.12382445141</v>
      </c>
      <c r="M262" s="155">
        <f t="shared" si="292"/>
        <v>17382.861285266456</v>
      </c>
      <c r="N262" s="155">
        <f t="shared" si="292"/>
        <v>17382.861285266456</v>
      </c>
      <c r="O262" s="155">
        <f t="shared" si="292"/>
        <v>16822.12382445141</v>
      </c>
      <c r="P262" s="155">
        <f t="shared" si="292"/>
        <v>17382.861285266456</v>
      </c>
      <c r="Q262" s="155">
        <f t="shared" si="292"/>
        <v>16822.12382445141</v>
      </c>
      <c r="R262" s="155">
        <f t="shared" si="292"/>
        <v>16822.12382445141</v>
      </c>
      <c r="S262" s="155">
        <f t="shared" si="292"/>
        <v>0</v>
      </c>
      <c r="T262" s="155">
        <f t="shared" si="292"/>
        <v>0</v>
      </c>
      <c r="U262" s="155">
        <f t="shared" si="292"/>
        <v>0</v>
      </c>
      <c r="V262" s="155">
        <f t="shared" si="292"/>
        <v>0</v>
      </c>
      <c r="W262" s="155">
        <f t="shared" si="292"/>
        <v>0</v>
      </c>
      <c r="X262" s="155"/>
      <c r="Y262" s="155">
        <v>1.98</v>
      </c>
      <c r="Z262" s="155" t="e">
        <f>Z242+14</f>
        <v>#REF!</v>
      </c>
      <c r="AA262" s="155">
        <f>SUM(K262:W262)-G262</f>
        <v>136500.94043887145</v>
      </c>
      <c r="AB262" s="155"/>
      <c r="AC262" s="160">
        <f t="shared" si="265"/>
        <v>3925.1622257053286</v>
      </c>
      <c r="AD262" s="161">
        <f t="shared" si="266"/>
        <v>3925.1622257053286</v>
      </c>
      <c r="AE262" s="155">
        <f t="shared" si="267"/>
        <v>3925.1622257053286</v>
      </c>
      <c r="AF262" s="164">
        <f t="shared" si="268"/>
        <v>5607.3746081504696</v>
      </c>
      <c r="AG262" s="132" t="s">
        <v>55</v>
      </c>
      <c r="AH262" s="132">
        <f>SUBTOTAL(9,H262:W262)-D262</f>
        <v>0</v>
      </c>
      <c r="AI262" s="132"/>
      <c r="AJ262" s="25">
        <f t="shared" ref="AJ262:BN262" si="293">IF(AND(AJ$7&gt;=$E262,AJ$7&lt;=$F262),1,0)</f>
        <v>1</v>
      </c>
      <c r="AK262" s="25">
        <f t="shared" si="293"/>
        <v>1</v>
      </c>
      <c r="AL262" s="25">
        <f t="shared" si="293"/>
        <v>1</v>
      </c>
      <c r="AM262" s="25">
        <f t="shared" si="293"/>
        <v>1</v>
      </c>
      <c r="AN262" s="25">
        <f t="shared" si="293"/>
        <v>1</v>
      </c>
      <c r="AO262" s="25">
        <f t="shared" si="293"/>
        <v>1</v>
      </c>
      <c r="AP262" s="25">
        <f t="shared" si="293"/>
        <v>1</v>
      </c>
      <c r="AQ262" s="25">
        <f t="shared" si="293"/>
        <v>1</v>
      </c>
      <c r="AR262" s="25">
        <f t="shared" si="293"/>
        <v>1</v>
      </c>
      <c r="AS262" s="25">
        <f t="shared" si="293"/>
        <v>1</v>
      </c>
      <c r="AT262" s="25">
        <f t="shared" si="293"/>
        <v>1</v>
      </c>
      <c r="AU262" s="25">
        <f t="shared" si="293"/>
        <v>1</v>
      </c>
      <c r="AV262" s="25">
        <f t="shared" si="293"/>
        <v>1</v>
      </c>
      <c r="AW262" s="25">
        <f t="shared" si="293"/>
        <v>1</v>
      </c>
      <c r="AX262" s="25">
        <f t="shared" si="293"/>
        <v>1</v>
      </c>
      <c r="AY262" s="25">
        <f t="shared" si="293"/>
        <v>1</v>
      </c>
      <c r="AZ262" s="25">
        <f t="shared" si="293"/>
        <v>1</v>
      </c>
      <c r="BA262" s="25">
        <f t="shared" si="293"/>
        <v>1</v>
      </c>
      <c r="BB262" s="25">
        <f t="shared" si="293"/>
        <v>1</v>
      </c>
      <c r="BC262" s="25">
        <f t="shared" si="293"/>
        <v>1</v>
      </c>
      <c r="BD262" s="25">
        <f t="shared" si="293"/>
        <v>1</v>
      </c>
      <c r="BE262" s="25">
        <f t="shared" si="293"/>
        <v>1</v>
      </c>
      <c r="BF262" s="25">
        <f t="shared" si="293"/>
        <v>1</v>
      </c>
      <c r="BG262" s="25">
        <f t="shared" si="293"/>
        <v>1</v>
      </c>
      <c r="BH262" s="25">
        <f t="shared" si="293"/>
        <v>1</v>
      </c>
      <c r="BI262" s="25">
        <f t="shared" si="293"/>
        <v>1</v>
      </c>
      <c r="BJ262" s="25">
        <f t="shared" si="293"/>
        <v>1</v>
      </c>
      <c r="BK262" s="25">
        <f t="shared" si="293"/>
        <v>1</v>
      </c>
      <c r="BL262" s="25">
        <f t="shared" si="293"/>
        <v>1</v>
      </c>
      <c r="BM262" s="25">
        <f t="shared" si="293"/>
        <v>1</v>
      </c>
      <c r="BN262" s="25">
        <f t="shared" si="293"/>
        <v>1</v>
      </c>
      <c r="BO262" s="8">
        <f t="shared" si="253"/>
        <v>7</v>
      </c>
      <c r="BP262" s="8">
        <f t="shared" si="254"/>
        <v>7</v>
      </c>
      <c r="BQ262" s="8">
        <f t="shared" si="255"/>
        <v>7</v>
      </c>
      <c r="BR262" s="8">
        <f t="shared" si="256"/>
        <v>10</v>
      </c>
      <c r="BS262" s="8">
        <f t="shared" si="257"/>
        <v>31</v>
      </c>
      <c r="BT262" s="10"/>
      <c r="BU262" s="8"/>
    </row>
    <row r="263" spans="1:73" ht="16.5" customHeight="1" thickBot="1">
      <c r="A263" s="201"/>
      <c r="B263" s="203"/>
      <c r="C263" s="199"/>
      <c r="D263" s="205"/>
      <c r="E263" s="209"/>
      <c r="F263" s="207"/>
      <c r="G263" s="121"/>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60" t="e">
        <f>VLOOKUP(A262,#REF!,3,FALSE)</f>
        <v>#REF!</v>
      </c>
      <c r="AD263" s="161"/>
      <c r="AE263" s="155"/>
      <c r="AF263" s="164"/>
      <c r="AG263" s="132" t="s">
        <v>54</v>
      </c>
      <c r="AH263" s="132"/>
      <c r="AI263" s="132"/>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P263" s="8"/>
      <c r="BQ263" s="8"/>
      <c r="BR263" s="8"/>
      <c r="BS263" s="8"/>
      <c r="BT263" s="8"/>
      <c r="BU263" s="8"/>
    </row>
    <row r="264" spans="1:73" ht="16.5" thickTop="1">
      <c r="A264" s="200" t="s">
        <v>167</v>
      </c>
      <c r="B264" s="202" t="s">
        <v>22</v>
      </c>
      <c r="C264" s="198">
        <v>0.25853297236553097</v>
      </c>
      <c r="D264" s="204">
        <v>522565.2</v>
      </c>
      <c r="E264" s="208">
        <v>40762</v>
      </c>
      <c r="F264" s="206">
        <v>40877</v>
      </c>
      <c r="G264" s="82">
        <f>(F264-E264)+1</f>
        <v>116</v>
      </c>
      <c r="H264" s="155">
        <f t="shared" ref="H264:W264" si="294">(IF(MAX(MIN(DATE(YEAR(H$7),MONTH(H$7)+1,0),$F264)-MAX(DATE(YEAR(H$7),MONTH(H$7),1),$E264)+1,0)=0,"0",MAX(MIN(DATE(YEAR(H$7),MONTH(H$7)+1,0),$F264)-MAX(DATE(YEAR(H$7),MONTH(H$7),1),$E264)+1,0))/$G264)*$D264</f>
        <v>0</v>
      </c>
      <c r="I264" s="155">
        <f t="shared" si="294"/>
        <v>0</v>
      </c>
      <c r="J264" s="155">
        <f t="shared" si="294"/>
        <v>0</v>
      </c>
      <c r="K264" s="155">
        <f t="shared" si="294"/>
        <v>0</v>
      </c>
      <c r="L264" s="155">
        <f t="shared" si="294"/>
        <v>0</v>
      </c>
      <c r="M264" s="155">
        <f t="shared" si="294"/>
        <v>0</v>
      </c>
      <c r="N264" s="155">
        <f t="shared" si="294"/>
        <v>112621.81034482758</v>
      </c>
      <c r="O264" s="155">
        <f t="shared" si="294"/>
        <v>135146.1724137931</v>
      </c>
      <c r="P264" s="155">
        <f t="shared" si="294"/>
        <v>139651.04482758619</v>
      </c>
      <c r="Q264" s="155">
        <f t="shared" si="294"/>
        <v>135146.1724137931</v>
      </c>
      <c r="R264" s="155">
        <f t="shared" si="294"/>
        <v>0</v>
      </c>
      <c r="S264" s="155">
        <f t="shared" si="294"/>
        <v>0</v>
      </c>
      <c r="T264" s="155">
        <f t="shared" si="294"/>
        <v>0</v>
      </c>
      <c r="U264" s="155">
        <f t="shared" si="294"/>
        <v>0</v>
      </c>
      <c r="V264" s="155">
        <f t="shared" si="294"/>
        <v>0</v>
      </c>
      <c r="W264" s="155">
        <f t="shared" si="294"/>
        <v>0</v>
      </c>
      <c r="X264" s="155"/>
      <c r="Y264" s="155">
        <v>1.97</v>
      </c>
      <c r="Z264" s="155" t="e">
        <f>#REF!+14</f>
        <v>#REF!</v>
      </c>
      <c r="AA264" s="155">
        <f>SUM(K264:W264)-G264</f>
        <v>522449.2</v>
      </c>
      <c r="AB264" s="155"/>
      <c r="AC264" s="160">
        <f t="shared" si="265"/>
        <v>0</v>
      </c>
      <c r="AD264" s="161">
        <f t="shared" si="266"/>
        <v>0</v>
      </c>
      <c r="AE264" s="155">
        <f t="shared" si="267"/>
        <v>0</v>
      </c>
      <c r="AF264" s="164">
        <f t="shared" si="268"/>
        <v>0</v>
      </c>
      <c r="AG264" s="132" t="s">
        <v>55</v>
      </c>
      <c r="AH264" s="132">
        <f>SUBTOTAL(9,H264:W264)-D264</f>
        <v>0</v>
      </c>
      <c r="AI264" s="132"/>
      <c r="AJ264" s="25">
        <f t="shared" ref="AJ264:BN264" si="295">IF(AND(AJ$7&gt;=$E264,AJ$7&lt;=$F264),1,0)</f>
        <v>0</v>
      </c>
      <c r="AK264" s="25">
        <f t="shared" si="295"/>
        <v>0</v>
      </c>
      <c r="AL264" s="25">
        <f t="shared" si="295"/>
        <v>0</v>
      </c>
      <c r="AM264" s="25">
        <f t="shared" si="295"/>
        <v>0</v>
      </c>
      <c r="AN264" s="25">
        <f t="shared" si="295"/>
        <v>0</v>
      </c>
      <c r="AO264" s="25">
        <f t="shared" si="295"/>
        <v>0</v>
      </c>
      <c r="AP264" s="25">
        <f t="shared" si="295"/>
        <v>0</v>
      </c>
      <c r="AQ264" s="25">
        <f t="shared" si="295"/>
        <v>0</v>
      </c>
      <c r="AR264" s="25">
        <f t="shared" si="295"/>
        <v>0</v>
      </c>
      <c r="AS264" s="25">
        <f t="shared" si="295"/>
        <v>0</v>
      </c>
      <c r="AT264" s="25">
        <f t="shared" si="295"/>
        <v>0</v>
      </c>
      <c r="AU264" s="25">
        <f t="shared" si="295"/>
        <v>0</v>
      </c>
      <c r="AV264" s="25">
        <f t="shared" si="295"/>
        <v>0</v>
      </c>
      <c r="AW264" s="25">
        <f t="shared" si="295"/>
        <v>0</v>
      </c>
      <c r="AX264" s="25">
        <f t="shared" si="295"/>
        <v>0</v>
      </c>
      <c r="AY264" s="25">
        <f t="shared" si="295"/>
        <v>0</v>
      </c>
      <c r="AZ264" s="25">
        <f t="shared" si="295"/>
        <v>0</v>
      </c>
      <c r="BA264" s="25">
        <f t="shared" si="295"/>
        <v>0</v>
      </c>
      <c r="BB264" s="25">
        <f t="shared" si="295"/>
        <v>0</v>
      </c>
      <c r="BC264" s="25">
        <f t="shared" si="295"/>
        <v>0</v>
      </c>
      <c r="BD264" s="25">
        <f t="shared" si="295"/>
        <v>0</v>
      </c>
      <c r="BE264" s="25">
        <f t="shared" si="295"/>
        <v>0</v>
      </c>
      <c r="BF264" s="25">
        <f t="shared" si="295"/>
        <v>0</v>
      </c>
      <c r="BG264" s="25">
        <f t="shared" si="295"/>
        <v>0</v>
      </c>
      <c r="BH264" s="25">
        <f t="shared" si="295"/>
        <v>0</v>
      </c>
      <c r="BI264" s="25">
        <f t="shared" si="295"/>
        <v>0</v>
      </c>
      <c r="BJ264" s="25">
        <f t="shared" si="295"/>
        <v>0</v>
      </c>
      <c r="BK264" s="25">
        <f t="shared" si="295"/>
        <v>0</v>
      </c>
      <c r="BL264" s="25">
        <f t="shared" si="295"/>
        <v>0</v>
      </c>
      <c r="BM264" s="25">
        <f t="shared" si="295"/>
        <v>0</v>
      </c>
      <c r="BN264" s="25">
        <f t="shared" si="295"/>
        <v>0</v>
      </c>
      <c r="BO264" s="8">
        <f t="shared" si="253"/>
        <v>0</v>
      </c>
      <c r="BP264" s="8">
        <f t="shared" si="254"/>
        <v>0</v>
      </c>
      <c r="BQ264" s="8">
        <f t="shared" si="255"/>
        <v>0</v>
      </c>
      <c r="BR264" s="8">
        <f t="shared" si="256"/>
        <v>0</v>
      </c>
      <c r="BS264" s="8">
        <f t="shared" si="257"/>
        <v>0</v>
      </c>
      <c r="BT264" s="10"/>
      <c r="BU264" s="10"/>
    </row>
    <row r="265" spans="1:73" ht="16.5" customHeight="1" thickBot="1">
      <c r="A265" s="201"/>
      <c r="B265" s="203"/>
      <c r="C265" s="199"/>
      <c r="D265" s="205"/>
      <c r="E265" s="209"/>
      <c r="F265" s="207"/>
      <c r="G265" s="122"/>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60" t="e">
        <f>VLOOKUP(A264,#REF!,3,FALSE)</f>
        <v>#REF!</v>
      </c>
      <c r="AD265" s="161"/>
      <c r="AE265" s="155"/>
      <c r="AF265" s="164"/>
      <c r="AG265" s="132" t="s">
        <v>54</v>
      </c>
      <c r="AH265" s="132"/>
      <c r="AI265" s="132"/>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P265" s="8"/>
      <c r="BQ265" s="8"/>
      <c r="BR265" s="8"/>
      <c r="BS265" s="8"/>
      <c r="BT265" s="10"/>
      <c r="BU265" s="10"/>
    </row>
    <row r="266" spans="1:73" ht="16.5" thickTop="1">
      <c r="A266" s="200" t="s">
        <v>170</v>
      </c>
      <c r="B266" s="202" t="s">
        <v>23</v>
      </c>
      <c r="C266" s="198">
        <v>1.8286867191296476</v>
      </c>
      <c r="D266" s="204">
        <v>256885.65678199998</v>
      </c>
      <c r="E266" s="208">
        <v>40685</v>
      </c>
      <c r="F266" s="206">
        <v>40785</v>
      </c>
      <c r="G266" s="32">
        <f>(F266-E266)+1</f>
        <v>101</v>
      </c>
      <c r="H266" s="155">
        <f t="shared" ref="H266:W266" si="296">(IF(MAX(MIN(DATE(YEAR(H$7),MONTH(H$7)+1,0),$F266)-MAX(DATE(YEAR(H$7),MONTH(H$7),1),$E266)+1,0)=0,"0",MAX(MIN(DATE(YEAR(H$7),MONTH(H$7)+1,0),$F266)-MAX(DATE(YEAR(H$7),MONTH(H$7),1),$E266)+1,0))/$G266)*$D266</f>
        <v>0</v>
      </c>
      <c r="I266" s="155">
        <f t="shared" si="296"/>
        <v>0</v>
      </c>
      <c r="J266" s="155">
        <f t="shared" si="296"/>
        <v>0</v>
      </c>
      <c r="K266" s="155">
        <f t="shared" si="296"/>
        <v>25434.223443762374</v>
      </c>
      <c r="L266" s="155">
        <f t="shared" si="296"/>
        <v>76302.670331287125</v>
      </c>
      <c r="M266" s="155">
        <f t="shared" si="296"/>
        <v>78846.092675663356</v>
      </c>
      <c r="N266" s="155">
        <f t="shared" si="296"/>
        <v>76302.670331287125</v>
      </c>
      <c r="O266" s="155">
        <f t="shared" si="296"/>
        <v>0</v>
      </c>
      <c r="P266" s="155">
        <f t="shared" si="296"/>
        <v>0</v>
      </c>
      <c r="Q266" s="155">
        <f t="shared" si="296"/>
        <v>0</v>
      </c>
      <c r="R266" s="155">
        <f t="shared" si="296"/>
        <v>0</v>
      </c>
      <c r="S266" s="155">
        <f t="shared" si="296"/>
        <v>0</v>
      </c>
      <c r="T266" s="155">
        <f t="shared" si="296"/>
        <v>0</v>
      </c>
      <c r="U266" s="155">
        <f t="shared" si="296"/>
        <v>0</v>
      </c>
      <c r="V266" s="155">
        <f t="shared" si="296"/>
        <v>0</v>
      </c>
      <c r="W266" s="155">
        <f t="shared" si="296"/>
        <v>0</v>
      </c>
      <c r="X266" s="155"/>
      <c r="Y266" s="155">
        <v>1.96</v>
      </c>
      <c r="Z266" s="155" t="e">
        <f>Z243+14</f>
        <v>#REF!</v>
      </c>
      <c r="AA266" s="155">
        <f>SUM(K266:W266)-G266</f>
        <v>256784.65678199998</v>
      </c>
      <c r="AB266" s="155"/>
      <c r="AC266" s="160">
        <f t="shared" si="265"/>
        <v>0</v>
      </c>
      <c r="AD266" s="161">
        <f t="shared" si="266"/>
        <v>0</v>
      </c>
      <c r="AE266" s="155">
        <f t="shared" si="267"/>
        <v>0</v>
      </c>
      <c r="AF266" s="164">
        <f t="shared" si="268"/>
        <v>25434.223443762374</v>
      </c>
      <c r="AG266" s="132" t="s">
        <v>55</v>
      </c>
      <c r="AH266" s="132">
        <f>SUBTOTAL(9,H266:W266)-D266</f>
        <v>0</v>
      </c>
      <c r="AI266" s="132"/>
      <c r="AJ266" s="25">
        <f t="shared" ref="AJ266:BN266" si="297">IF(AND(AJ$7&gt;=$E266,AJ$7&lt;=$F266),1,0)</f>
        <v>0</v>
      </c>
      <c r="AK266" s="25">
        <f t="shared" si="297"/>
        <v>0</v>
      </c>
      <c r="AL266" s="25">
        <f t="shared" si="297"/>
        <v>0</v>
      </c>
      <c r="AM266" s="25">
        <f t="shared" si="297"/>
        <v>0</v>
      </c>
      <c r="AN266" s="25">
        <f t="shared" si="297"/>
        <v>0</v>
      </c>
      <c r="AO266" s="25">
        <f t="shared" si="297"/>
        <v>0</v>
      </c>
      <c r="AP266" s="25">
        <f t="shared" si="297"/>
        <v>0</v>
      </c>
      <c r="AQ266" s="25">
        <f t="shared" si="297"/>
        <v>0</v>
      </c>
      <c r="AR266" s="25">
        <f t="shared" si="297"/>
        <v>0</v>
      </c>
      <c r="AS266" s="25">
        <f t="shared" si="297"/>
        <v>0</v>
      </c>
      <c r="AT266" s="25">
        <f t="shared" si="297"/>
        <v>0</v>
      </c>
      <c r="AU266" s="25">
        <f t="shared" si="297"/>
        <v>0</v>
      </c>
      <c r="AV266" s="25">
        <f t="shared" si="297"/>
        <v>0</v>
      </c>
      <c r="AW266" s="25">
        <f t="shared" si="297"/>
        <v>0</v>
      </c>
      <c r="AX266" s="25">
        <f t="shared" si="297"/>
        <v>0</v>
      </c>
      <c r="AY266" s="25">
        <f t="shared" si="297"/>
        <v>0</v>
      </c>
      <c r="AZ266" s="25">
        <f t="shared" si="297"/>
        <v>0</v>
      </c>
      <c r="BA266" s="25">
        <f t="shared" si="297"/>
        <v>0</v>
      </c>
      <c r="BB266" s="25">
        <f t="shared" si="297"/>
        <v>0</v>
      </c>
      <c r="BC266" s="25">
        <f t="shared" si="297"/>
        <v>0</v>
      </c>
      <c r="BD266" s="25">
        <f t="shared" si="297"/>
        <v>0</v>
      </c>
      <c r="BE266" s="25">
        <f t="shared" si="297"/>
        <v>1</v>
      </c>
      <c r="BF266" s="25">
        <f t="shared" si="297"/>
        <v>1</v>
      </c>
      <c r="BG266" s="25">
        <f t="shared" si="297"/>
        <v>1</v>
      </c>
      <c r="BH266" s="25">
        <f t="shared" si="297"/>
        <v>1</v>
      </c>
      <c r="BI266" s="25">
        <f t="shared" si="297"/>
        <v>1</v>
      </c>
      <c r="BJ266" s="25">
        <f t="shared" si="297"/>
        <v>1</v>
      </c>
      <c r="BK266" s="25">
        <f t="shared" si="297"/>
        <v>1</v>
      </c>
      <c r="BL266" s="25">
        <f t="shared" si="297"/>
        <v>1</v>
      </c>
      <c r="BM266" s="25">
        <f t="shared" si="297"/>
        <v>1</v>
      </c>
      <c r="BN266" s="25">
        <f t="shared" si="297"/>
        <v>1</v>
      </c>
      <c r="BO266" s="8">
        <f t="shared" si="253"/>
        <v>0</v>
      </c>
      <c r="BP266" s="8">
        <f t="shared" si="254"/>
        <v>0</v>
      </c>
      <c r="BQ266" s="8">
        <f t="shared" si="255"/>
        <v>0</v>
      </c>
      <c r="BR266" s="8">
        <f t="shared" si="256"/>
        <v>10</v>
      </c>
      <c r="BS266" s="8">
        <f t="shared" si="257"/>
        <v>10</v>
      </c>
      <c r="BT266" s="10"/>
      <c r="BU266" s="8"/>
    </row>
    <row r="267" spans="1:73" ht="16.5" customHeight="1" thickBot="1">
      <c r="A267" s="201"/>
      <c r="B267" s="203"/>
      <c r="C267" s="199"/>
      <c r="D267" s="205"/>
      <c r="E267" s="209"/>
      <c r="F267" s="207"/>
      <c r="G267" s="32"/>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60" t="e">
        <f>VLOOKUP(A266,#REF!,3,FALSE)</f>
        <v>#REF!</v>
      </c>
      <c r="AD267" s="161"/>
      <c r="AE267" s="155"/>
      <c r="AF267" s="164"/>
      <c r="AG267" s="132" t="s">
        <v>54</v>
      </c>
      <c r="AH267" s="132"/>
      <c r="AI267" s="132"/>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P267" s="8"/>
      <c r="BQ267" s="8"/>
      <c r="BR267" s="8"/>
      <c r="BS267" s="8"/>
      <c r="BT267" s="8"/>
      <c r="BU267" s="8"/>
    </row>
    <row r="268" spans="1:73" ht="16.5" thickTop="1">
      <c r="A268" s="200" t="s">
        <v>171</v>
      </c>
      <c r="B268" s="202" t="s">
        <v>26</v>
      </c>
      <c r="C268" s="198">
        <v>1</v>
      </c>
      <c r="D268" s="204">
        <v>0</v>
      </c>
      <c r="E268" s="208">
        <v>40575</v>
      </c>
      <c r="F268" s="206">
        <v>40605</v>
      </c>
      <c r="G268" s="32">
        <f>(F268-E268)+1</f>
        <v>31</v>
      </c>
      <c r="H268" s="155">
        <f t="shared" ref="H268:W268" si="298">(IF(MAX(MIN(DATE(YEAR(H$7),MONTH(H$7)+1,0),$F268)-MAX(DATE(YEAR(H$7),MONTH(H$7),1),$E268)+1,0)=0,"0",MAX(MIN(DATE(YEAR(H$7),MONTH(H$7)+1,0),$F268)-MAX(DATE(YEAR(H$7),MONTH(H$7),1),$E268)+1,0))/$G268)*$D268</f>
        <v>0</v>
      </c>
      <c r="I268" s="155">
        <f t="shared" si="298"/>
        <v>0</v>
      </c>
      <c r="J268" s="155">
        <f t="shared" si="298"/>
        <v>0</v>
      </c>
      <c r="K268" s="155">
        <f t="shared" si="298"/>
        <v>0</v>
      </c>
      <c r="L268" s="155">
        <f t="shared" si="298"/>
        <v>0</v>
      </c>
      <c r="M268" s="155">
        <f t="shared" si="298"/>
        <v>0</v>
      </c>
      <c r="N268" s="155">
        <f t="shared" si="298"/>
        <v>0</v>
      </c>
      <c r="O268" s="155">
        <f t="shared" si="298"/>
        <v>0</v>
      </c>
      <c r="P268" s="155">
        <f t="shared" si="298"/>
        <v>0</v>
      </c>
      <c r="Q268" s="155">
        <f t="shared" si="298"/>
        <v>0</v>
      </c>
      <c r="R268" s="155">
        <f t="shared" si="298"/>
        <v>0</v>
      </c>
      <c r="S268" s="155">
        <f t="shared" si="298"/>
        <v>0</v>
      </c>
      <c r="T268" s="155">
        <f t="shared" si="298"/>
        <v>0</v>
      </c>
      <c r="U268" s="155">
        <f t="shared" si="298"/>
        <v>0</v>
      </c>
      <c r="V268" s="155">
        <f t="shared" si="298"/>
        <v>0</v>
      </c>
      <c r="W268" s="155">
        <f t="shared" si="298"/>
        <v>0</v>
      </c>
      <c r="X268" s="155"/>
      <c r="Y268" s="155">
        <v>2.04</v>
      </c>
      <c r="Z268" s="155" t="e">
        <f>Z250+14</f>
        <v>#REF!</v>
      </c>
      <c r="AA268" s="155">
        <f>SUM(K268:W268)-G268</f>
        <v>-31</v>
      </c>
      <c r="AB268" s="155"/>
      <c r="AC268" s="160">
        <f t="shared" si="265"/>
        <v>0</v>
      </c>
      <c r="AD268" s="161">
        <f t="shared" si="266"/>
        <v>0</v>
      </c>
      <c r="AE268" s="155">
        <f t="shared" si="267"/>
        <v>0</v>
      </c>
      <c r="AF268" s="164">
        <f t="shared" si="268"/>
        <v>0</v>
      </c>
      <c r="AG268" s="132" t="s">
        <v>55</v>
      </c>
      <c r="AH268" s="132">
        <f>SUBTOTAL(9,H268:W268)-D268</f>
        <v>0</v>
      </c>
      <c r="AI268" s="132"/>
      <c r="AJ268" s="25">
        <f t="shared" ref="AJ268:BN268" si="299">IF(AND(AJ$7&gt;=$E268,AJ$7&lt;=$F268),1,0)</f>
        <v>0</v>
      </c>
      <c r="AK268" s="25">
        <f t="shared" si="299"/>
        <v>0</v>
      </c>
      <c r="AL268" s="25">
        <f t="shared" si="299"/>
        <v>0</v>
      </c>
      <c r="AM268" s="25">
        <f t="shared" si="299"/>
        <v>0</v>
      </c>
      <c r="AN268" s="25">
        <f t="shared" si="299"/>
        <v>0</v>
      </c>
      <c r="AO268" s="25">
        <f t="shared" si="299"/>
        <v>0</v>
      </c>
      <c r="AP268" s="25">
        <f t="shared" si="299"/>
        <v>0</v>
      </c>
      <c r="AQ268" s="25">
        <f t="shared" si="299"/>
        <v>0</v>
      </c>
      <c r="AR268" s="25">
        <f t="shared" si="299"/>
        <v>0</v>
      </c>
      <c r="AS268" s="25">
        <f t="shared" si="299"/>
        <v>0</v>
      </c>
      <c r="AT268" s="25">
        <f t="shared" si="299"/>
        <v>0</v>
      </c>
      <c r="AU268" s="25">
        <f t="shared" si="299"/>
        <v>0</v>
      </c>
      <c r="AV268" s="25">
        <f t="shared" si="299"/>
        <v>0</v>
      </c>
      <c r="AW268" s="25">
        <f t="shared" si="299"/>
        <v>0</v>
      </c>
      <c r="AX268" s="25">
        <f t="shared" si="299"/>
        <v>0</v>
      </c>
      <c r="AY268" s="25">
        <f t="shared" si="299"/>
        <v>0</v>
      </c>
      <c r="AZ268" s="25">
        <f t="shared" si="299"/>
        <v>0</v>
      </c>
      <c r="BA268" s="25">
        <f t="shared" si="299"/>
        <v>0</v>
      </c>
      <c r="BB268" s="25">
        <f t="shared" si="299"/>
        <v>0</v>
      </c>
      <c r="BC268" s="25">
        <f t="shared" si="299"/>
        <v>0</v>
      </c>
      <c r="BD268" s="25">
        <f t="shared" si="299"/>
        <v>0</v>
      </c>
      <c r="BE268" s="25">
        <f t="shared" si="299"/>
        <v>0</v>
      </c>
      <c r="BF268" s="25">
        <f t="shared" si="299"/>
        <v>0</v>
      </c>
      <c r="BG268" s="25">
        <f t="shared" si="299"/>
        <v>0</v>
      </c>
      <c r="BH268" s="25">
        <f t="shared" si="299"/>
        <v>0</v>
      </c>
      <c r="BI268" s="25">
        <f t="shared" si="299"/>
        <v>0</v>
      </c>
      <c r="BJ268" s="25">
        <f t="shared" si="299"/>
        <v>0</v>
      </c>
      <c r="BK268" s="25">
        <f t="shared" si="299"/>
        <v>0</v>
      </c>
      <c r="BL268" s="25">
        <f t="shared" si="299"/>
        <v>0</v>
      </c>
      <c r="BM268" s="25">
        <f t="shared" si="299"/>
        <v>0</v>
      </c>
      <c r="BN268" s="25">
        <f t="shared" si="299"/>
        <v>0</v>
      </c>
      <c r="BO268" s="8">
        <f t="shared" si="253"/>
        <v>0</v>
      </c>
      <c r="BP268" s="8">
        <f t="shared" si="254"/>
        <v>0</v>
      </c>
      <c r="BQ268" s="8">
        <f t="shared" si="255"/>
        <v>0</v>
      </c>
      <c r="BR268" s="8">
        <f t="shared" si="256"/>
        <v>0</v>
      </c>
      <c r="BS268" s="8">
        <f t="shared" si="257"/>
        <v>0</v>
      </c>
      <c r="BT268" s="10"/>
      <c r="BU268" s="10"/>
    </row>
    <row r="269" spans="1:73" ht="16.5" customHeight="1" thickBot="1">
      <c r="A269" s="201"/>
      <c r="B269" s="203"/>
      <c r="C269" s="199"/>
      <c r="D269" s="205"/>
      <c r="E269" s="209"/>
      <c r="F269" s="207"/>
      <c r="G269" s="32"/>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60" t="e">
        <f>VLOOKUP(A268,#REF!,3,FALSE)</f>
        <v>#REF!</v>
      </c>
      <c r="AD269" s="161"/>
      <c r="AE269" s="155"/>
      <c r="AF269" s="164"/>
      <c r="AG269" s="132" t="s">
        <v>54</v>
      </c>
      <c r="AH269" s="132"/>
      <c r="AI269" s="132"/>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P269" s="8"/>
      <c r="BQ269" s="8"/>
      <c r="BR269" s="8"/>
      <c r="BS269" s="8"/>
      <c r="BT269" s="10"/>
      <c r="BU269" s="10"/>
    </row>
    <row r="270" spans="1:73" ht="16.5" thickTop="1">
      <c r="A270" s="200" t="s">
        <v>172</v>
      </c>
      <c r="B270" s="202" t="s">
        <v>20</v>
      </c>
      <c r="C270" s="198">
        <v>1</v>
      </c>
      <c r="D270" s="204">
        <v>0</v>
      </c>
      <c r="E270" s="208">
        <v>40575</v>
      </c>
      <c r="F270" s="206">
        <v>40605</v>
      </c>
      <c r="G270" s="32">
        <f>(F270-E270)+1</f>
        <v>31</v>
      </c>
      <c r="H270" s="155">
        <f t="shared" ref="H270:W270" si="300">(IF(MAX(MIN(DATE(YEAR(H$7),MONTH(H$7)+1,0),$F270)-MAX(DATE(YEAR(H$7),MONTH(H$7),1),$E270)+1,0)=0,"0",MAX(MIN(DATE(YEAR(H$7),MONTH(H$7)+1,0),$F270)-MAX(DATE(YEAR(H$7),MONTH(H$7),1),$E270)+1,0))/$G270)*$D270</f>
        <v>0</v>
      </c>
      <c r="I270" s="155">
        <f t="shared" si="300"/>
        <v>0</v>
      </c>
      <c r="J270" s="155">
        <f t="shared" si="300"/>
        <v>0</v>
      </c>
      <c r="K270" s="155">
        <f t="shared" si="300"/>
        <v>0</v>
      </c>
      <c r="L270" s="155">
        <f t="shared" si="300"/>
        <v>0</v>
      </c>
      <c r="M270" s="155">
        <f t="shared" si="300"/>
        <v>0</v>
      </c>
      <c r="N270" s="155">
        <f t="shared" si="300"/>
        <v>0</v>
      </c>
      <c r="O270" s="155">
        <f t="shared" si="300"/>
        <v>0</v>
      </c>
      <c r="P270" s="155">
        <f t="shared" si="300"/>
        <v>0</v>
      </c>
      <c r="Q270" s="155">
        <f t="shared" si="300"/>
        <v>0</v>
      </c>
      <c r="R270" s="155">
        <f t="shared" si="300"/>
        <v>0</v>
      </c>
      <c r="S270" s="155">
        <f t="shared" si="300"/>
        <v>0</v>
      </c>
      <c r="T270" s="155">
        <f t="shared" si="300"/>
        <v>0</v>
      </c>
      <c r="U270" s="155">
        <f t="shared" si="300"/>
        <v>0</v>
      </c>
      <c r="V270" s="155">
        <f t="shared" si="300"/>
        <v>0</v>
      </c>
      <c r="W270" s="155">
        <f t="shared" si="300"/>
        <v>0</v>
      </c>
      <c r="X270" s="155"/>
      <c r="Y270" s="155">
        <v>2.0099999999999998</v>
      </c>
      <c r="Z270" s="155" t="e">
        <f>Z254+14</f>
        <v>#REF!</v>
      </c>
      <c r="AA270" s="155">
        <f>SUM(K270:W270)-G270</f>
        <v>-31</v>
      </c>
      <c r="AB270" s="155"/>
      <c r="AC270" s="160">
        <f t="shared" si="265"/>
        <v>0</v>
      </c>
      <c r="AD270" s="161">
        <f t="shared" si="266"/>
        <v>0</v>
      </c>
      <c r="AE270" s="155">
        <f t="shared" si="267"/>
        <v>0</v>
      </c>
      <c r="AF270" s="164">
        <f t="shared" si="268"/>
        <v>0</v>
      </c>
      <c r="AG270" s="132" t="s">
        <v>55</v>
      </c>
      <c r="AH270" s="132">
        <f>SUBTOTAL(9,H270:W270)-D270</f>
        <v>0</v>
      </c>
      <c r="AI270" s="132"/>
      <c r="AJ270" s="25">
        <f t="shared" ref="AJ270:BN270" si="301">IF(AND(AJ$7&gt;=$E270,AJ$7&lt;=$F270),1,0)</f>
        <v>0</v>
      </c>
      <c r="AK270" s="25">
        <f t="shared" si="301"/>
        <v>0</v>
      </c>
      <c r="AL270" s="25">
        <f t="shared" si="301"/>
        <v>0</v>
      </c>
      <c r="AM270" s="25">
        <f t="shared" si="301"/>
        <v>0</v>
      </c>
      <c r="AN270" s="25">
        <f t="shared" si="301"/>
        <v>0</v>
      </c>
      <c r="AO270" s="25">
        <f t="shared" si="301"/>
        <v>0</v>
      </c>
      <c r="AP270" s="25">
        <f t="shared" si="301"/>
        <v>0</v>
      </c>
      <c r="AQ270" s="25">
        <f t="shared" si="301"/>
        <v>0</v>
      </c>
      <c r="AR270" s="25">
        <f t="shared" si="301"/>
        <v>0</v>
      </c>
      <c r="AS270" s="25">
        <f t="shared" si="301"/>
        <v>0</v>
      </c>
      <c r="AT270" s="25">
        <f t="shared" si="301"/>
        <v>0</v>
      </c>
      <c r="AU270" s="25">
        <f t="shared" si="301"/>
        <v>0</v>
      </c>
      <c r="AV270" s="25">
        <f t="shared" si="301"/>
        <v>0</v>
      </c>
      <c r="AW270" s="25">
        <f t="shared" si="301"/>
        <v>0</v>
      </c>
      <c r="AX270" s="25">
        <f t="shared" si="301"/>
        <v>0</v>
      </c>
      <c r="AY270" s="25">
        <f t="shared" si="301"/>
        <v>0</v>
      </c>
      <c r="AZ270" s="25">
        <f t="shared" si="301"/>
        <v>0</v>
      </c>
      <c r="BA270" s="25">
        <f t="shared" si="301"/>
        <v>0</v>
      </c>
      <c r="BB270" s="25">
        <f t="shared" si="301"/>
        <v>0</v>
      </c>
      <c r="BC270" s="25">
        <f t="shared" si="301"/>
        <v>0</v>
      </c>
      <c r="BD270" s="25">
        <f t="shared" si="301"/>
        <v>0</v>
      </c>
      <c r="BE270" s="25">
        <f t="shared" si="301"/>
        <v>0</v>
      </c>
      <c r="BF270" s="25">
        <f t="shared" si="301"/>
        <v>0</v>
      </c>
      <c r="BG270" s="25">
        <f t="shared" si="301"/>
        <v>0</v>
      </c>
      <c r="BH270" s="25">
        <f t="shared" si="301"/>
        <v>0</v>
      </c>
      <c r="BI270" s="25">
        <f t="shared" si="301"/>
        <v>0</v>
      </c>
      <c r="BJ270" s="25">
        <f t="shared" si="301"/>
        <v>0</v>
      </c>
      <c r="BK270" s="25">
        <f t="shared" si="301"/>
        <v>0</v>
      </c>
      <c r="BL270" s="25">
        <f t="shared" si="301"/>
        <v>0</v>
      </c>
      <c r="BM270" s="25">
        <f t="shared" si="301"/>
        <v>0</v>
      </c>
      <c r="BN270" s="25">
        <f t="shared" si="301"/>
        <v>0</v>
      </c>
      <c r="BO270" s="8">
        <f t="shared" si="253"/>
        <v>0</v>
      </c>
      <c r="BP270" s="8">
        <f t="shared" si="254"/>
        <v>0</v>
      </c>
      <c r="BQ270" s="8">
        <f t="shared" si="255"/>
        <v>0</v>
      </c>
      <c r="BR270" s="8">
        <f t="shared" si="256"/>
        <v>0</v>
      </c>
      <c r="BS270" s="8">
        <f t="shared" si="257"/>
        <v>0</v>
      </c>
      <c r="BT270" s="10"/>
      <c r="BU270" s="8"/>
    </row>
    <row r="271" spans="1:73" ht="16.5" customHeight="1" thickBot="1">
      <c r="A271" s="201"/>
      <c r="B271" s="203"/>
      <c r="C271" s="199"/>
      <c r="D271" s="205"/>
      <c r="E271" s="209"/>
      <c r="F271" s="207"/>
      <c r="G271" s="32"/>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60" t="e">
        <f>VLOOKUP(A270,#REF!,3,FALSE)</f>
        <v>#REF!</v>
      </c>
      <c r="AD271" s="161"/>
      <c r="AE271" s="155"/>
      <c r="AF271" s="164"/>
      <c r="AG271" s="132" t="s">
        <v>54</v>
      </c>
      <c r="AH271" s="132"/>
      <c r="AI271" s="132"/>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P271" s="8"/>
      <c r="BQ271" s="8"/>
      <c r="BR271" s="8"/>
      <c r="BS271" s="8"/>
      <c r="BT271" s="8"/>
      <c r="BU271" s="8"/>
    </row>
    <row r="272" spans="1:73" ht="16.5" thickTop="1">
      <c r="A272" s="200" t="s">
        <v>173</v>
      </c>
      <c r="B272" s="202" t="s">
        <v>25</v>
      </c>
      <c r="C272" s="198">
        <v>1</v>
      </c>
      <c r="D272" s="204">
        <v>0</v>
      </c>
      <c r="E272" s="208">
        <v>40575</v>
      </c>
      <c r="F272" s="206">
        <v>40907</v>
      </c>
      <c r="G272" s="32">
        <f>(F272-E272)+1</f>
        <v>333</v>
      </c>
      <c r="H272" s="155">
        <f t="shared" ref="H272:W272" si="302">(IF(MAX(MIN(DATE(YEAR(H$7),MONTH(H$7)+1,0),$F272)-MAX(DATE(YEAR(H$7),MONTH(H$7),1),$E272)+1,0)=0,"0",MAX(MIN(DATE(YEAR(H$7),MONTH(H$7)+1,0),$F272)-MAX(DATE(YEAR(H$7),MONTH(H$7),1),$E272)+1,0))/$G272)*$D272</f>
        <v>0</v>
      </c>
      <c r="I272" s="155">
        <f t="shared" si="302"/>
        <v>0</v>
      </c>
      <c r="J272" s="155">
        <f t="shared" si="302"/>
        <v>0</v>
      </c>
      <c r="K272" s="155">
        <f t="shared" si="302"/>
        <v>0</v>
      </c>
      <c r="L272" s="155">
        <f t="shared" si="302"/>
        <v>0</v>
      </c>
      <c r="M272" s="155">
        <f t="shared" si="302"/>
        <v>0</v>
      </c>
      <c r="N272" s="155">
        <f t="shared" si="302"/>
        <v>0</v>
      </c>
      <c r="O272" s="155">
        <f t="shared" si="302"/>
        <v>0</v>
      </c>
      <c r="P272" s="155">
        <f t="shared" si="302"/>
        <v>0</v>
      </c>
      <c r="Q272" s="155">
        <f t="shared" si="302"/>
        <v>0</v>
      </c>
      <c r="R272" s="155">
        <f t="shared" si="302"/>
        <v>0</v>
      </c>
      <c r="S272" s="155">
        <f t="shared" si="302"/>
        <v>0</v>
      </c>
      <c r="T272" s="155">
        <f t="shared" si="302"/>
        <v>0</v>
      </c>
      <c r="U272" s="155">
        <f t="shared" si="302"/>
        <v>0</v>
      </c>
      <c r="V272" s="155">
        <f t="shared" si="302"/>
        <v>0</v>
      </c>
      <c r="W272" s="155">
        <f t="shared" si="302"/>
        <v>0</v>
      </c>
      <c r="X272" s="155"/>
      <c r="Y272" s="155">
        <v>2.0299999999999998</v>
      </c>
      <c r="Z272" s="155" t="e">
        <f>Z258+14</f>
        <v>#REF!</v>
      </c>
      <c r="AA272" s="155">
        <f>SUM(K272:W272)-G272</f>
        <v>-333</v>
      </c>
      <c r="AB272" s="155"/>
      <c r="AC272" s="160">
        <f t="shared" si="265"/>
        <v>0</v>
      </c>
      <c r="AD272" s="161">
        <f t="shared" si="266"/>
        <v>0</v>
      </c>
      <c r="AE272" s="155">
        <f t="shared" si="267"/>
        <v>0</v>
      </c>
      <c r="AF272" s="164">
        <f t="shared" si="268"/>
        <v>0</v>
      </c>
      <c r="AG272" s="132" t="s">
        <v>55</v>
      </c>
      <c r="AH272" s="132">
        <f>SUBTOTAL(9,H272:W272)-D272</f>
        <v>0</v>
      </c>
      <c r="AI272" s="132"/>
      <c r="AJ272" s="25">
        <f t="shared" ref="AJ272:BN272" si="303">IF(AND(AJ$7&gt;=$E272,AJ$7&lt;=$F272),1,0)</f>
        <v>1</v>
      </c>
      <c r="AK272" s="25">
        <f t="shared" si="303"/>
        <v>1</v>
      </c>
      <c r="AL272" s="25">
        <f t="shared" si="303"/>
        <v>1</v>
      </c>
      <c r="AM272" s="25">
        <f t="shared" si="303"/>
        <v>1</v>
      </c>
      <c r="AN272" s="25">
        <f t="shared" si="303"/>
        <v>1</v>
      </c>
      <c r="AO272" s="25">
        <f t="shared" si="303"/>
        <v>1</v>
      </c>
      <c r="AP272" s="25">
        <f t="shared" si="303"/>
        <v>1</v>
      </c>
      <c r="AQ272" s="25">
        <f t="shared" si="303"/>
        <v>1</v>
      </c>
      <c r="AR272" s="25">
        <f t="shared" si="303"/>
        <v>1</v>
      </c>
      <c r="AS272" s="25">
        <f t="shared" si="303"/>
        <v>1</v>
      </c>
      <c r="AT272" s="25">
        <f t="shared" si="303"/>
        <v>1</v>
      </c>
      <c r="AU272" s="25">
        <f t="shared" si="303"/>
        <v>1</v>
      </c>
      <c r="AV272" s="25">
        <f t="shared" si="303"/>
        <v>1</v>
      </c>
      <c r="AW272" s="25">
        <f t="shared" si="303"/>
        <v>1</v>
      </c>
      <c r="AX272" s="25">
        <f t="shared" si="303"/>
        <v>1</v>
      </c>
      <c r="AY272" s="25">
        <f t="shared" si="303"/>
        <v>1</v>
      </c>
      <c r="AZ272" s="25">
        <f t="shared" si="303"/>
        <v>1</v>
      </c>
      <c r="BA272" s="25">
        <f t="shared" si="303"/>
        <v>1</v>
      </c>
      <c r="BB272" s="25">
        <f t="shared" si="303"/>
        <v>1</v>
      </c>
      <c r="BC272" s="25">
        <f t="shared" si="303"/>
        <v>1</v>
      </c>
      <c r="BD272" s="25">
        <f t="shared" si="303"/>
        <v>1</v>
      </c>
      <c r="BE272" s="25">
        <f t="shared" si="303"/>
        <v>1</v>
      </c>
      <c r="BF272" s="25">
        <f t="shared" si="303"/>
        <v>1</v>
      </c>
      <c r="BG272" s="25">
        <f t="shared" si="303"/>
        <v>1</v>
      </c>
      <c r="BH272" s="25">
        <f t="shared" si="303"/>
        <v>1</v>
      </c>
      <c r="BI272" s="25">
        <f t="shared" si="303"/>
        <v>1</v>
      </c>
      <c r="BJ272" s="25">
        <f t="shared" si="303"/>
        <v>1</v>
      </c>
      <c r="BK272" s="25">
        <f t="shared" si="303"/>
        <v>1</v>
      </c>
      <c r="BL272" s="25">
        <f t="shared" si="303"/>
        <v>1</v>
      </c>
      <c r="BM272" s="25">
        <f t="shared" si="303"/>
        <v>1</v>
      </c>
      <c r="BN272" s="25">
        <f t="shared" si="303"/>
        <v>1</v>
      </c>
      <c r="BO272" s="8">
        <f t="shared" si="253"/>
        <v>7</v>
      </c>
      <c r="BP272" s="8">
        <f t="shared" si="254"/>
        <v>7</v>
      </c>
      <c r="BQ272" s="8">
        <f t="shared" si="255"/>
        <v>7</v>
      </c>
      <c r="BR272" s="8">
        <f t="shared" si="256"/>
        <v>10</v>
      </c>
      <c r="BS272" s="8">
        <f t="shared" si="257"/>
        <v>31</v>
      </c>
      <c r="BT272" s="10"/>
      <c r="BU272" s="10"/>
    </row>
    <row r="273" spans="1:73" ht="16.5" customHeight="1" thickBot="1">
      <c r="A273" s="201"/>
      <c r="B273" s="203"/>
      <c r="C273" s="199"/>
      <c r="D273" s="205"/>
      <c r="E273" s="209"/>
      <c r="F273" s="207"/>
      <c r="G273" s="121"/>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60" t="e">
        <f>VLOOKUP(A272,#REF!,3,FALSE)</f>
        <v>#REF!</v>
      </c>
      <c r="AD273" s="161"/>
      <c r="AE273" s="155"/>
      <c r="AF273" s="164"/>
      <c r="AG273" s="132" t="s">
        <v>54</v>
      </c>
      <c r="AH273" s="132"/>
      <c r="AI273" s="132"/>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P273" s="8"/>
      <c r="BQ273" s="8"/>
      <c r="BR273" s="8"/>
      <c r="BS273" s="8"/>
      <c r="BT273" s="10"/>
      <c r="BU273" s="10"/>
    </row>
    <row r="274" spans="1:73" ht="24" thickTop="1" thickBot="1">
      <c r="A274" s="57" t="s">
        <v>358</v>
      </c>
      <c r="B274" s="58"/>
      <c r="C274" s="59"/>
      <c r="D274" s="60"/>
      <c r="E274" s="95"/>
      <c r="F274" s="96"/>
      <c r="G274" s="82">
        <f>(F274-E274)+1</f>
        <v>1</v>
      </c>
      <c r="H274" s="155">
        <f t="shared" ref="H274:W276" si="304">(IF(MAX(MIN(DATE(YEAR(H$7),MONTH(H$7)+1,0),$F274)-MAX(DATE(YEAR(H$7),MONTH(H$7),1),$E274)+1,0)=0,"0",MAX(MIN(DATE(YEAR(H$7),MONTH(H$7)+1,0),$F274)-MAX(DATE(YEAR(H$7),MONTH(H$7),1),$E274)+1,0))/$G274)*$D274</f>
        <v>0</v>
      </c>
      <c r="I274" s="155">
        <f t="shared" si="304"/>
        <v>0</v>
      </c>
      <c r="J274" s="155">
        <f t="shared" si="304"/>
        <v>0</v>
      </c>
      <c r="K274" s="155">
        <f t="shared" si="304"/>
        <v>0</v>
      </c>
      <c r="L274" s="155">
        <f t="shared" si="304"/>
        <v>0</v>
      </c>
      <c r="M274" s="155">
        <f t="shared" si="304"/>
        <v>0</v>
      </c>
      <c r="N274" s="155">
        <f t="shared" si="304"/>
        <v>0</v>
      </c>
      <c r="O274" s="155">
        <f t="shared" si="304"/>
        <v>0</v>
      </c>
      <c r="P274" s="155">
        <f t="shared" si="304"/>
        <v>0</v>
      </c>
      <c r="Q274" s="155">
        <f t="shared" si="304"/>
        <v>0</v>
      </c>
      <c r="R274" s="155">
        <f t="shared" si="304"/>
        <v>0</v>
      </c>
      <c r="S274" s="155">
        <f t="shared" si="304"/>
        <v>0</v>
      </c>
      <c r="T274" s="155">
        <f t="shared" si="304"/>
        <v>0</v>
      </c>
      <c r="U274" s="155">
        <f t="shared" si="304"/>
        <v>0</v>
      </c>
      <c r="V274" s="155">
        <f t="shared" si="304"/>
        <v>0</v>
      </c>
      <c r="W274" s="155">
        <f t="shared" si="304"/>
        <v>0</v>
      </c>
      <c r="X274" s="155"/>
      <c r="Y274" s="155">
        <v>2.0699999999999998</v>
      </c>
      <c r="Z274" s="155" t="e">
        <f>Z260+14</f>
        <v>#REF!</v>
      </c>
      <c r="AA274" s="155">
        <f>SUM(K274:W274)-G274</f>
        <v>-1</v>
      </c>
      <c r="AB274" s="155"/>
      <c r="AC274" s="160">
        <f t="shared" si="265"/>
        <v>0</v>
      </c>
      <c r="AD274" s="161">
        <f t="shared" si="266"/>
        <v>0</v>
      </c>
      <c r="AE274" s="155">
        <f t="shared" si="267"/>
        <v>0</v>
      </c>
      <c r="AF274" s="164">
        <f t="shared" si="268"/>
        <v>0</v>
      </c>
      <c r="AG274" s="132"/>
      <c r="AH274" s="132"/>
      <c r="AI274" s="132"/>
      <c r="AJ274" s="25">
        <f t="shared" ref="AJ274:AS276" si="305">IF(AND(AJ$7&gt;=$E274,AJ$7&lt;=$F274),1,0)</f>
        <v>0</v>
      </c>
      <c r="AK274" s="25">
        <f t="shared" si="305"/>
        <v>0</v>
      </c>
      <c r="AL274" s="25">
        <f t="shared" si="305"/>
        <v>0</v>
      </c>
      <c r="AM274" s="25">
        <f t="shared" si="305"/>
        <v>0</v>
      </c>
      <c r="AN274" s="25">
        <f t="shared" si="305"/>
        <v>0</v>
      </c>
      <c r="AO274" s="25">
        <f t="shared" si="305"/>
        <v>0</v>
      </c>
      <c r="AP274" s="25">
        <f t="shared" si="305"/>
        <v>0</v>
      </c>
      <c r="AQ274" s="25">
        <f t="shared" si="305"/>
        <v>0</v>
      </c>
      <c r="AR274" s="25">
        <f t="shared" si="305"/>
        <v>0</v>
      </c>
      <c r="AS274" s="25">
        <f t="shared" si="305"/>
        <v>0</v>
      </c>
      <c r="AT274" s="25">
        <f t="shared" ref="AT274:BC276" si="306">IF(AND(AT$7&gt;=$E274,AT$7&lt;=$F274),1,0)</f>
        <v>0</v>
      </c>
      <c r="AU274" s="25">
        <f t="shared" si="306"/>
        <v>0</v>
      </c>
      <c r="AV274" s="25">
        <f t="shared" si="306"/>
        <v>0</v>
      </c>
      <c r="AW274" s="25">
        <f t="shared" si="306"/>
        <v>0</v>
      </c>
      <c r="AX274" s="25">
        <f t="shared" si="306"/>
        <v>0</v>
      </c>
      <c r="AY274" s="25">
        <f t="shared" si="306"/>
        <v>0</v>
      </c>
      <c r="AZ274" s="25">
        <f t="shared" si="306"/>
        <v>0</v>
      </c>
      <c r="BA274" s="25">
        <f t="shared" si="306"/>
        <v>0</v>
      </c>
      <c r="BB274" s="25">
        <f t="shared" si="306"/>
        <v>0</v>
      </c>
      <c r="BC274" s="25">
        <f t="shared" si="306"/>
        <v>0</v>
      </c>
      <c r="BD274" s="25">
        <f t="shared" ref="BD274:BN276" si="307">IF(AND(BD$7&gt;=$E274,BD$7&lt;=$F274),1,0)</f>
        <v>0</v>
      </c>
      <c r="BE274" s="25">
        <f t="shared" si="307"/>
        <v>0</v>
      </c>
      <c r="BF274" s="25">
        <f t="shared" si="307"/>
        <v>0</v>
      </c>
      <c r="BG274" s="25">
        <f t="shared" si="307"/>
        <v>0</v>
      </c>
      <c r="BH274" s="25">
        <f t="shared" si="307"/>
        <v>0</v>
      </c>
      <c r="BI274" s="25">
        <f t="shared" si="307"/>
        <v>0</v>
      </c>
      <c r="BJ274" s="25">
        <f t="shared" si="307"/>
        <v>0</v>
      </c>
      <c r="BK274" s="25">
        <f t="shared" si="307"/>
        <v>0</v>
      </c>
      <c r="BL274" s="25">
        <f t="shared" si="307"/>
        <v>0</v>
      </c>
      <c r="BM274" s="25">
        <f t="shared" si="307"/>
        <v>0</v>
      </c>
      <c r="BN274" s="25">
        <f t="shared" si="307"/>
        <v>0</v>
      </c>
      <c r="BO274" s="8">
        <f t="shared" si="253"/>
        <v>0</v>
      </c>
      <c r="BP274" s="8">
        <f t="shared" si="254"/>
        <v>0</v>
      </c>
      <c r="BQ274" s="8">
        <f t="shared" si="255"/>
        <v>0</v>
      </c>
      <c r="BR274" s="8">
        <f t="shared" si="256"/>
        <v>0</v>
      </c>
      <c r="BS274" s="8">
        <f t="shared" si="257"/>
        <v>0</v>
      </c>
      <c r="BT274" s="10"/>
      <c r="BU274" s="8"/>
    </row>
    <row r="275" spans="1:73" ht="24" thickTop="1" thickBot="1">
      <c r="A275" s="83" t="s">
        <v>15</v>
      </c>
      <c r="B275" s="84"/>
      <c r="C275" s="85"/>
      <c r="D275" s="86"/>
      <c r="E275" s="48"/>
      <c r="F275" s="49"/>
      <c r="G275" s="32">
        <f>(F275-E275)+1</f>
        <v>1</v>
      </c>
      <c r="H275" s="155">
        <f t="shared" si="304"/>
        <v>0</v>
      </c>
      <c r="I275" s="155">
        <f t="shared" si="304"/>
        <v>0</v>
      </c>
      <c r="J275" s="155">
        <f t="shared" si="304"/>
        <v>0</v>
      </c>
      <c r="K275" s="155">
        <f t="shared" si="304"/>
        <v>0</v>
      </c>
      <c r="L275" s="155">
        <f t="shared" si="304"/>
        <v>0</v>
      </c>
      <c r="M275" s="155">
        <f t="shared" si="304"/>
        <v>0</v>
      </c>
      <c r="N275" s="155">
        <f t="shared" si="304"/>
        <v>0</v>
      </c>
      <c r="O275" s="155">
        <f t="shared" si="304"/>
        <v>0</v>
      </c>
      <c r="P275" s="155">
        <f t="shared" si="304"/>
        <v>0</v>
      </c>
      <c r="Q275" s="155">
        <f t="shared" si="304"/>
        <v>0</v>
      </c>
      <c r="R275" s="155">
        <f t="shared" si="304"/>
        <v>0</v>
      </c>
      <c r="S275" s="155">
        <f t="shared" si="304"/>
        <v>0</v>
      </c>
      <c r="T275" s="155">
        <f t="shared" si="304"/>
        <v>0</v>
      </c>
      <c r="U275" s="155">
        <f t="shared" si="304"/>
        <v>0</v>
      </c>
      <c r="V275" s="155">
        <f t="shared" si="304"/>
        <v>0</v>
      </c>
      <c r="W275" s="155">
        <f t="shared" si="304"/>
        <v>0</v>
      </c>
      <c r="X275" s="155"/>
      <c r="Y275" s="155">
        <v>2.1</v>
      </c>
      <c r="Z275" s="155" t="e">
        <f>Z262+14</f>
        <v>#REF!</v>
      </c>
      <c r="AA275" s="155">
        <f>SUM(K275:W275)-G275</f>
        <v>-1</v>
      </c>
      <c r="AB275" s="155"/>
      <c r="AC275" s="160">
        <f t="shared" si="265"/>
        <v>0</v>
      </c>
      <c r="AD275" s="161">
        <f t="shared" si="266"/>
        <v>0</v>
      </c>
      <c r="AE275" s="155">
        <f t="shared" si="267"/>
        <v>0</v>
      </c>
      <c r="AF275" s="164">
        <f t="shared" si="268"/>
        <v>0</v>
      </c>
      <c r="AG275" s="132"/>
      <c r="AH275" s="132"/>
      <c r="AI275" s="132"/>
      <c r="AJ275" s="25">
        <f t="shared" si="305"/>
        <v>0</v>
      </c>
      <c r="AK275" s="25">
        <f t="shared" si="305"/>
        <v>0</v>
      </c>
      <c r="AL275" s="25">
        <f t="shared" si="305"/>
        <v>0</v>
      </c>
      <c r="AM275" s="25">
        <f t="shared" si="305"/>
        <v>0</v>
      </c>
      <c r="AN275" s="25">
        <f t="shared" si="305"/>
        <v>0</v>
      </c>
      <c r="AO275" s="25">
        <f t="shared" si="305"/>
        <v>0</v>
      </c>
      <c r="AP275" s="25">
        <f t="shared" si="305"/>
        <v>0</v>
      </c>
      <c r="AQ275" s="25">
        <f t="shared" si="305"/>
        <v>0</v>
      </c>
      <c r="AR275" s="25">
        <f t="shared" si="305"/>
        <v>0</v>
      </c>
      <c r="AS275" s="25">
        <f t="shared" si="305"/>
        <v>0</v>
      </c>
      <c r="AT275" s="25">
        <f t="shared" si="306"/>
        <v>0</v>
      </c>
      <c r="AU275" s="25">
        <f t="shared" si="306"/>
        <v>0</v>
      </c>
      <c r="AV275" s="25">
        <f t="shared" si="306"/>
        <v>0</v>
      </c>
      <c r="AW275" s="25">
        <f t="shared" si="306"/>
        <v>0</v>
      </c>
      <c r="AX275" s="25">
        <f t="shared" si="306"/>
        <v>0</v>
      </c>
      <c r="AY275" s="25">
        <f t="shared" si="306"/>
        <v>0</v>
      </c>
      <c r="AZ275" s="25">
        <f t="shared" si="306"/>
        <v>0</v>
      </c>
      <c r="BA275" s="25">
        <f t="shared" si="306"/>
        <v>0</v>
      </c>
      <c r="BB275" s="25">
        <f t="shared" si="306"/>
        <v>0</v>
      </c>
      <c r="BC275" s="25">
        <f t="shared" si="306"/>
        <v>0</v>
      </c>
      <c r="BD275" s="25">
        <f t="shared" si="307"/>
        <v>0</v>
      </c>
      <c r="BE275" s="25">
        <f t="shared" si="307"/>
        <v>0</v>
      </c>
      <c r="BF275" s="25">
        <f t="shared" si="307"/>
        <v>0</v>
      </c>
      <c r="BG275" s="25">
        <f t="shared" si="307"/>
        <v>0</v>
      </c>
      <c r="BH275" s="25">
        <f t="shared" si="307"/>
        <v>0</v>
      </c>
      <c r="BI275" s="25">
        <f t="shared" si="307"/>
        <v>0</v>
      </c>
      <c r="BJ275" s="25">
        <f t="shared" si="307"/>
        <v>0</v>
      </c>
      <c r="BK275" s="25">
        <f t="shared" si="307"/>
        <v>0</v>
      </c>
      <c r="BL275" s="25">
        <f t="shared" si="307"/>
        <v>0</v>
      </c>
      <c r="BM275" s="25">
        <f t="shared" si="307"/>
        <v>0</v>
      </c>
      <c r="BN275" s="25">
        <f t="shared" si="307"/>
        <v>0</v>
      </c>
      <c r="BO275" s="8">
        <f t="shared" si="253"/>
        <v>0</v>
      </c>
      <c r="BP275" s="8">
        <f t="shared" si="254"/>
        <v>0</v>
      </c>
      <c r="BQ275" s="8">
        <f t="shared" si="255"/>
        <v>0</v>
      </c>
      <c r="BR275" s="8">
        <f t="shared" si="256"/>
        <v>0</v>
      </c>
      <c r="BS275" s="8">
        <f t="shared" si="257"/>
        <v>0</v>
      </c>
      <c r="BT275" s="10"/>
      <c r="BU275" s="10"/>
    </row>
    <row r="276" spans="1:73" ht="16.5" thickTop="1">
      <c r="A276" s="200" t="s">
        <v>174</v>
      </c>
      <c r="B276" s="202" t="s">
        <v>16</v>
      </c>
      <c r="C276" s="198">
        <v>0.99340232826027597</v>
      </c>
      <c r="D276" s="204">
        <v>2744.6419999999925</v>
      </c>
      <c r="E276" s="208">
        <v>40575</v>
      </c>
      <c r="F276" s="206">
        <v>40693</v>
      </c>
      <c r="G276" s="32">
        <f>(F276-E276)+1</f>
        <v>119</v>
      </c>
      <c r="H276" s="155">
        <f t="shared" si="304"/>
        <v>645.7981176470571</v>
      </c>
      <c r="I276" s="155">
        <f t="shared" si="304"/>
        <v>714.99077310924179</v>
      </c>
      <c r="J276" s="155">
        <f t="shared" si="304"/>
        <v>691.92655462184689</v>
      </c>
      <c r="K276" s="155">
        <f t="shared" si="304"/>
        <v>691.92655462184689</v>
      </c>
      <c r="L276" s="155">
        <f t="shared" si="304"/>
        <v>0</v>
      </c>
      <c r="M276" s="155">
        <f t="shared" si="304"/>
        <v>0</v>
      </c>
      <c r="N276" s="155">
        <f t="shared" si="304"/>
        <v>0</v>
      </c>
      <c r="O276" s="155">
        <f t="shared" si="304"/>
        <v>0</v>
      </c>
      <c r="P276" s="155">
        <f t="shared" si="304"/>
        <v>0</v>
      </c>
      <c r="Q276" s="155">
        <f t="shared" si="304"/>
        <v>0</v>
      </c>
      <c r="R276" s="155">
        <f t="shared" si="304"/>
        <v>0</v>
      </c>
      <c r="S276" s="155">
        <f t="shared" si="304"/>
        <v>0</v>
      </c>
      <c r="T276" s="155">
        <f t="shared" si="304"/>
        <v>0</v>
      </c>
      <c r="U276" s="155">
        <f t="shared" si="304"/>
        <v>0</v>
      </c>
      <c r="V276" s="155">
        <f t="shared" si="304"/>
        <v>0</v>
      </c>
      <c r="W276" s="155">
        <f t="shared" si="304"/>
        <v>0</v>
      </c>
      <c r="X276" s="155"/>
      <c r="Y276" s="155">
        <v>2.08</v>
      </c>
      <c r="Z276" s="155" t="e">
        <f>Z266+14</f>
        <v>#REF!</v>
      </c>
      <c r="AA276" s="155">
        <f>SUM(K276:W276)-G276</f>
        <v>572.92655462184689</v>
      </c>
      <c r="AB276" s="155"/>
      <c r="AC276" s="160">
        <f t="shared" si="265"/>
        <v>161.44952941176427</v>
      </c>
      <c r="AD276" s="161">
        <f t="shared" si="266"/>
        <v>161.44952941176427</v>
      </c>
      <c r="AE276" s="155">
        <f t="shared" si="267"/>
        <v>161.44952941176427</v>
      </c>
      <c r="AF276" s="164">
        <f t="shared" si="268"/>
        <v>207.57796638655407</v>
      </c>
      <c r="AG276" s="132" t="s">
        <v>55</v>
      </c>
      <c r="AH276" s="132">
        <f>SUBTOTAL(9,H276:W276)-D276</f>
        <v>0</v>
      </c>
      <c r="AI276" s="132"/>
      <c r="AJ276" s="25">
        <f t="shared" si="305"/>
        <v>1</v>
      </c>
      <c r="AK276" s="25">
        <f t="shared" si="305"/>
        <v>1</v>
      </c>
      <c r="AL276" s="25">
        <f t="shared" si="305"/>
        <v>1</v>
      </c>
      <c r="AM276" s="25">
        <f t="shared" si="305"/>
        <v>1</v>
      </c>
      <c r="AN276" s="25">
        <f t="shared" si="305"/>
        <v>1</v>
      </c>
      <c r="AO276" s="25">
        <f t="shared" si="305"/>
        <v>1</v>
      </c>
      <c r="AP276" s="25">
        <f t="shared" si="305"/>
        <v>1</v>
      </c>
      <c r="AQ276" s="25">
        <f t="shared" si="305"/>
        <v>1</v>
      </c>
      <c r="AR276" s="25">
        <f t="shared" si="305"/>
        <v>1</v>
      </c>
      <c r="AS276" s="25">
        <f t="shared" si="305"/>
        <v>1</v>
      </c>
      <c r="AT276" s="25">
        <f t="shared" si="306"/>
        <v>1</v>
      </c>
      <c r="AU276" s="25">
        <f t="shared" si="306"/>
        <v>1</v>
      </c>
      <c r="AV276" s="25">
        <f t="shared" si="306"/>
        <v>1</v>
      </c>
      <c r="AW276" s="25">
        <f t="shared" si="306"/>
        <v>1</v>
      </c>
      <c r="AX276" s="25">
        <f t="shared" si="306"/>
        <v>1</v>
      </c>
      <c r="AY276" s="25">
        <f t="shared" si="306"/>
        <v>1</v>
      </c>
      <c r="AZ276" s="25">
        <f t="shared" si="306"/>
        <v>1</v>
      </c>
      <c r="BA276" s="25">
        <f t="shared" si="306"/>
        <v>1</v>
      </c>
      <c r="BB276" s="25">
        <f t="shared" si="306"/>
        <v>1</v>
      </c>
      <c r="BC276" s="25">
        <f t="shared" si="306"/>
        <v>1</v>
      </c>
      <c r="BD276" s="25">
        <f t="shared" si="307"/>
        <v>1</v>
      </c>
      <c r="BE276" s="25">
        <f t="shared" si="307"/>
        <v>1</v>
      </c>
      <c r="BF276" s="25">
        <f t="shared" si="307"/>
        <v>1</v>
      </c>
      <c r="BG276" s="25">
        <f t="shared" si="307"/>
        <v>1</v>
      </c>
      <c r="BH276" s="25">
        <f t="shared" si="307"/>
        <v>1</v>
      </c>
      <c r="BI276" s="25">
        <f t="shared" si="307"/>
        <v>1</v>
      </c>
      <c r="BJ276" s="25">
        <f t="shared" si="307"/>
        <v>1</v>
      </c>
      <c r="BK276" s="25">
        <f t="shared" si="307"/>
        <v>1</v>
      </c>
      <c r="BL276" s="25">
        <f t="shared" si="307"/>
        <v>1</v>
      </c>
      <c r="BM276" s="25">
        <f t="shared" si="307"/>
        <v>1</v>
      </c>
      <c r="BN276" s="25">
        <f t="shared" si="307"/>
        <v>0</v>
      </c>
      <c r="BO276" s="8">
        <f t="shared" si="253"/>
        <v>7</v>
      </c>
      <c r="BP276" s="8">
        <f t="shared" si="254"/>
        <v>7</v>
      </c>
      <c r="BQ276" s="8">
        <f t="shared" si="255"/>
        <v>7</v>
      </c>
      <c r="BR276" s="8">
        <f t="shared" si="256"/>
        <v>9</v>
      </c>
      <c r="BS276" s="8">
        <f t="shared" si="257"/>
        <v>30</v>
      </c>
      <c r="BT276" s="10"/>
      <c r="BU276" s="8"/>
    </row>
    <row r="277" spans="1:73" ht="16.5" customHeight="1" thickBot="1">
      <c r="A277" s="201"/>
      <c r="B277" s="203"/>
      <c r="C277" s="199"/>
      <c r="D277" s="205"/>
      <c r="E277" s="209"/>
      <c r="F277" s="207"/>
      <c r="G277" s="121"/>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60" t="e">
        <f>VLOOKUP(A276,#REF!,3,FALSE)</f>
        <v>#REF!</v>
      </c>
      <c r="AD277" s="161"/>
      <c r="AE277" s="155"/>
      <c r="AF277" s="164"/>
      <c r="AG277" s="132" t="s">
        <v>54</v>
      </c>
      <c r="AH277" s="132"/>
      <c r="AI277" s="132"/>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P277" s="8"/>
      <c r="BQ277" s="8"/>
      <c r="BR277" s="8"/>
      <c r="BS277" s="8"/>
      <c r="BT277" s="8"/>
      <c r="BU277" s="8"/>
    </row>
    <row r="278" spans="1:73" ht="16.5" thickTop="1">
      <c r="A278" s="200" t="s">
        <v>175</v>
      </c>
      <c r="B278" s="202" t="s">
        <v>17</v>
      </c>
      <c r="C278" s="198">
        <v>0.84844223122634843</v>
      </c>
      <c r="D278" s="204">
        <v>312627</v>
      </c>
      <c r="E278" s="208">
        <v>40575</v>
      </c>
      <c r="F278" s="206">
        <v>40754</v>
      </c>
      <c r="G278" s="82">
        <f>(F278-E278)+1</f>
        <v>180</v>
      </c>
      <c r="H278" s="155">
        <f t="shared" ref="H278:W278" si="308">(IF(MAX(MIN(DATE(YEAR(H$7),MONTH(H$7)+1,0),$F278)-MAX(DATE(YEAR(H$7),MONTH(H$7),1),$E278)+1,0)=0,"0",MAX(MIN(DATE(YEAR(H$7),MONTH(H$7)+1,0),$F278)-MAX(DATE(YEAR(H$7),MONTH(H$7),1),$E278)+1,0))/$G278)*$D278</f>
        <v>48630.866666666669</v>
      </c>
      <c r="I278" s="155">
        <f t="shared" si="308"/>
        <v>53841.316666666666</v>
      </c>
      <c r="J278" s="155">
        <f t="shared" si="308"/>
        <v>52104.5</v>
      </c>
      <c r="K278" s="155">
        <f t="shared" si="308"/>
        <v>53841.316666666666</v>
      </c>
      <c r="L278" s="155">
        <f t="shared" si="308"/>
        <v>52104.5</v>
      </c>
      <c r="M278" s="155">
        <f t="shared" si="308"/>
        <v>52104.5</v>
      </c>
      <c r="N278" s="155">
        <f t="shared" si="308"/>
        <v>0</v>
      </c>
      <c r="O278" s="155">
        <f t="shared" si="308"/>
        <v>0</v>
      </c>
      <c r="P278" s="155">
        <f t="shared" si="308"/>
        <v>0</v>
      </c>
      <c r="Q278" s="155">
        <f t="shared" si="308"/>
        <v>0</v>
      </c>
      <c r="R278" s="155">
        <f t="shared" si="308"/>
        <v>0</v>
      </c>
      <c r="S278" s="155">
        <f t="shared" si="308"/>
        <v>0</v>
      </c>
      <c r="T278" s="155">
        <f t="shared" si="308"/>
        <v>0</v>
      </c>
      <c r="U278" s="155">
        <f t="shared" si="308"/>
        <v>0</v>
      </c>
      <c r="V278" s="155">
        <f t="shared" si="308"/>
        <v>0</v>
      </c>
      <c r="W278" s="155">
        <f t="shared" si="308"/>
        <v>0</v>
      </c>
      <c r="X278" s="155"/>
      <c r="Y278" s="155">
        <v>2.11</v>
      </c>
      <c r="Z278" s="155" t="e">
        <f>#REF!+14</f>
        <v>#REF!</v>
      </c>
      <c r="AA278" s="155">
        <f>SUM(K278:W278)-G278</f>
        <v>157870.31666666665</v>
      </c>
      <c r="AB278" s="155"/>
      <c r="AC278" s="160">
        <f t="shared" si="265"/>
        <v>12157.716666666665</v>
      </c>
      <c r="AD278" s="161">
        <f t="shared" si="266"/>
        <v>12157.716666666665</v>
      </c>
      <c r="AE278" s="155">
        <f t="shared" si="267"/>
        <v>12157.716666666665</v>
      </c>
      <c r="AF278" s="164">
        <f t="shared" si="268"/>
        <v>17368.166666666664</v>
      </c>
      <c r="AG278" s="132" t="s">
        <v>55</v>
      </c>
      <c r="AH278" s="132">
        <f>SUBTOTAL(9,H278:W278)-D278</f>
        <v>0</v>
      </c>
      <c r="AI278" s="132"/>
      <c r="AJ278" s="25">
        <f t="shared" ref="AJ278:BN278" si="309">IF(AND(AJ$7&gt;=$E278,AJ$7&lt;=$F278),1,0)</f>
        <v>1</v>
      </c>
      <c r="AK278" s="25">
        <f t="shared" si="309"/>
        <v>1</v>
      </c>
      <c r="AL278" s="25">
        <f t="shared" si="309"/>
        <v>1</v>
      </c>
      <c r="AM278" s="25">
        <f t="shared" si="309"/>
        <v>1</v>
      </c>
      <c r="AN278" s="25">
        <f t="shared" si="309"/>
        <v>1</v>
      </c>
      <c r="AO278" s="25">
        <f t="shared" si="309"/>
        <v>1</v>
      </c>
      <c r="AP278" s="25">
        <f t="shared" si="309"/>
        <v>1</v>
      </c>
      <c r="AQ278" s="25">
        <f t="shared" si="309"/>
        <v>1</v>
      </c>
      <c r="AR278" s="25">
        <f t="shared" si="309"/>
        <v>1</v>
      </c>
      <c r="AS278" s="25">
        <f t="shared" si="309"/>
        <v>1</v>
      </c>
      <c r="AT278" s="25">
        <f t="shared" si="309"/>
        <v>1</v>
      </c>
      <c r="AU278" s="25">
        <f t="shared" si="309"/>
        <v>1</v>
      </c>
      <c r="AV278" s="25">
        <f t="shared" si="309"/>
        <v>1</v>
      </c>
      <c r="AW278" s="25">
        <f t="shared" si="309"/>
        <v>1</v>
      </c>
      <c r="AX278" s="25">
        <f t="shared" si="309"/>
        <v>1</v>
      </c>
      <c r="AY278" s="25">
        <f t="shared" si="309"/>
        <v>1</v>
      </c>
      <c r="AZ278" s="25">
        <f t="shared" si="309"/>
        <v>1</v>
      </c>
      <c r="BA278" s="25">
        <f t="shared" si="309"/>
        <v>1</v>
      </c>
      <c r="BB278" s="25">
        <f t="shared" si="309"/>
        <v>1</v>
      </c>
      <c r="BC278" s="25">
        <f t="shared" si="309"/>
        <v>1</v>
      </c>
      <c r="BD278" s="25">
        <f t="shared" si="309"/>
        <v>1</v>
      </c>
      <c r="BE278" s="25">
        <f t="shared" si="309"/>
        <v>1</v>
      </c>
      <c r="BF278" s="25">
        <f t="shared" si="309"/>
        <v>1</v>
      </c>
      <c r="BG278" s="25">
        <f t="shared" si="309"/>
        <v>1</v>
      </c>
      <c r="BH278" s="25">
        <f t="shared" si="309"/>
        <v>1</v>
      </c>
      <c r="BI278" s="25">
        <f t="shared" si="309"/>
        <v>1</v>
      </c>
      <c r="BJ278" s="25">
        <f t="shared" si="309"/>
        <v>1</v>
      </c>
      <c r="BK278" s="25">
        <f t="shared" si="309"/>
        <v>1</v>
      </c>
      <c r="BL278" s="25">
        <f t="shared" si="309"/>
        <v>1</v>
      </c>
      <c r="BM278" s="25">
        <f t="shared" si="309"/>
        <v>1</v>
      </c>
      <c r="BN278" s="25">
        <f t="shared" si="309"/>
        <v>1</v>
      </c>
      <c r="BO278" s="8">
        <f t="shared" si="253"/>
        <v>7</v>
      </c>
      <c r="BP278" s="8">
        <f t="shared" si="254"/>
        <v>7</v>
      </c>
      <c r="BQ278" s="8">
        <f t="shared" si="255"/>
        <v>7</v>
      </c>
      <c r="BR278" s="8">
        <f t="shared" si="256"/>
        <v>10</v>
      </c>
      <c r="BS278" s="8">
        <f t="shared" si="257"/>
        <v>31</v>
      </c>
      <c r="BT278" s="10"/>
      <c r="BU278" s="10"/>
    </row>
    <row r="279" spans="1:73" ht="16.5" customHeight="1" thickBot="1">
      <c r="A279" s="201"/>
      <c r="B279" s="203"/>
      <c r="C279" s="199"/>
      <c r="D279" s="205"/>
      <c r="E279" s="209"/>
      <c r="F279" s="207"/>
      <c r="G279" s="122"/>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60" t="e">
        <f>VLOOKUP(A278,#REF!,3,FALSE)</f>
        <v>#REF!</v>
      </c>
      <c r="AD279" s="161"/>
      <c r="AE279" s="155"/>
      <c r="AF279" s="164"/>
      <c r="AG279" s="132" t="s">
        <v>54</v>
      </c>
      <c r="AH279" s="132"/>
      <c r="AI279" s="132"/>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P279" s="8"/>
      <c r="BQ279" s="8"/>
      <c r="BR279" s="8"/>
      <c r="BS279" s="8"/>
      <c r="BT279" s="10"/>
      <c r="BU279" s="10"/>
    </row>
    <row r="280" spans="1:73" ht="16.5" thickTop="1">
      <c r="A280" s="200" t="s">
        <v>176</v>
      </c>
      <c r="B280" s="202" t="s">
        <v>18</v>
      </c>
      <c r="C280" s="198">
        <v>0</v>
      </c>
      <c r="D280" s="204">
        <v>39040</v>
      </c>
      <c r="E280" s="208">
        <v>40787</v>
      </c>
      <c r="F280" s="206">
        <v>40877</v>
      </c>
      <c r="G280" s="32">
        <f>(F280-E280)+1</f>
        <v>91</v>
      </c>
      <c r="H280" s="155">
        <f t="shared" ref="H280:W280" si="310">(IF(MAX(MIN(DATE(YEAR(H$7),MONTH(H$7)+1,0),$F280)-MAX(DATE(YEAR(H$7),MONTH(H$7),1),$E280)+1,0)=0,"0",MAX(MIN(DATE(YEAR(H$7),MONTH(H$7)+1,0),$F280)-MAX(DATE(YEAR(H$7),MONTH(H$7),1),$E280)+1,0))/$G280)*$D280</f>
        <v>0</v>
      </c>
      <c r="I280" s="155">
        <f t="shared" si="310"/>
        <v>0</v>
      </c>
      <c r="J280" s="155">
        <f t="shared" si="310"/>
        <v>0</v>
      </c>
      <c r="K280" s="155">
        <f t="shared" si="310"/>
        <v>0</v>
      </c>
      <c r="L280" s="155">
        <f t="shared" si="310"/>
        <v>0</v>
      </c>
      <c r="M280" s="155">
        <f t="shared" si="310"/>
        <v>0</v>
      </c>
      <c r="N280" s="155">
        <f t="shared" si="310"/>
        <v>0</v>
      </c>
      <c r="O280" s="155">
        <f t="shared" si="310"/>
        <v>12870.329670329671</v>
      </c>
      <c r="P280" s="155">
        <f t="shared" si="310"/>
        <v>13299.34065934066</v>
      </c>
      <c r="Q280" s="155">
        <f t="shared" si="310"/>
        <v>12870.329670329671</v>
      </c>
      <c r="R280" s="155">
        <f t="shared" si="310"/>
        <v>0</v>
      </c>
      <c r="S280" s="155">
        <f t="shared" si="310"/>
        <v>0</v>
      </c>
      <c r="T280" s="155">
        <f t="shared" si="310"/>
        <v>0</v>
      </c>
      <c r="U280" s="155">
        <f t="shared" si="310"/>
        <v>0</v>
      </c>
      <c r="V280" s="155">
        <f t="shared" si="310"/>
        <v>0</v>
      </c>
      <c r="W280" s="155">
        <f t="shared" si="310"/>
        <v>0</v>
      </c>
      <c r="X280" s="155"/>
      <c r="Y280" s="155">
        <v>2.17</v>
      </c>
      <c r="Z280" s="155" t="e">
        <f>#REF!+14</f>
        <v>#REF!</v>
      </c>
      <c r="AA280" s="155">
        <f>SUM(K280:W280)-G280</f>
        <v>38949</v>
      </c>
      <c r="AB280" s="155"/>
      <c r="AC280" s="160">
        <f t="shared" si="265"/>
        <v>0</v>
      </c>
      <c r="AD280" s="161">
        <f t="shared" si="266"/>
        <v>0</v>
      </c>
      <c r="AE280" s="155">
        <f t="shared" si="267"/>
        <v>0</v>
      </c>
      <c r="AF280" s="164">
        <f t="shared" si="268"/>
        <v>0</v>
      </c>
      <c r="AG280" s="132" t="s">
        <v>55</v>
      </c>
      <c r="AH280" s="132">
        <f>SUBTOTAL(9,H280:W280)-D280</f>
        <v>0</v>
      </c>
      <c r="AI280" s="132"/>
      <c r="AJ280" s="25">
        <f t="shared" ref="AJ280:BN280" si="311">IF(AND(AJ$7&gt;=$E280,AJ$7&lt;=$F280),1,0)</f>
        <v>0</v>
      </c>
      <c r="AK280" s="25">
        <f t="shared" si="311"/>
        <v>0</v>
      </c>
      <c r="AL280" s="25">
        <f t="shared" si="311"/>
        <v>0</v>
      </c>
      <c r="AM280" s="25">
        <f t="shared" si="311"/>
        <v>0</v>
      </c>
      <c r="AN280" s="25">
        <f t="shared" si="311"/>
        <v>0</v>
      </c>
      <c r="AO280" s="25">
        <f t="shared" si="311"/>
        <v>0</v>
      </c>
      <c r="AP280" s="25">
        <f t="shared" si="311"/>
        <v>0</v>
      </c>
      <c r="AQ280" s="25">
        <f t="shared" si="311"/>
        <v>0</v>
      </c>
      <c r="AR280" s="25">
        <f t="shared" si="311"/>
        <v>0</v>
      </c>
      <c r="AS280" s="25">
        <f t="shared" si="311"/>
        <v>0</v>
      </c>
      <c r="AT280" s="25">
        <f t="shared" si="311"/>
        <v>0</v>
      </c>
      <c r="AU280" s="25">
        <f t="shared" si="311"/>
        <v>0</v>
      </c>
      <c r="AV280" s="25">
        <f t="shared" si="311"/>
        <v>0</v>
      </c>
      <c r="AW280" s="25">
        <f t="shared" si="311"/>
        <v>0</v>
      </c>
      <c r="AX280" s="25">
        <f t="shared" si="311"/>
        <v>0</v>
      </c>
      <c r="AY280" s="25">
        <f t="shared" si="311"/>
        <v>0</v>
      </c>
      <c r="AZ280" s="25">
        <f t="shared" si="311"/>
        <v>0</v>
      </c>
      <c r="BA280" s="25">
        <f t="shared" si="311"/>
        <v>0</v>
      </c>
      <c r="BB280" s="25">
        <f t="shared" si="311"/>
        <v>0</v>
      </c>
      <c r="BC280" s="25">
        <f t="shared" si="311"/>
        <v>0</v>
      </c>
      <c r="BD280" s="25">
        <f t="shared" si="311"/>
        <v>0</v>
      </c>
      <c r="BE280" s="25">
        <f t="shared" si="311"/>
        <v>0</v>
      </c>
      <c r="BF280" s="25">
        <f t="shared" si="311"/>
        <v>0</v>
      </c>
      <c r="BG280" s="25">
        <f t="shared" si="311"/>
        <v>0</v>
      </c>
      <c r="BH280" s="25">
        <f t="shared" si="311"/>
        <v>0</v>
      </c>
      <c r="BI280" s="25">
        <f t="shared" si="311"/>
        <v>0</v>
      </c>
      <c r="BJ280" s="25">
        <f t="shared" si="311"/>
        <v>0</v>
      </c>
      <c r="BK280" s="25">
        <f t="shared" si="311"/>
        <v>0</v>
      </c>
      <c r="BL280" s="25">
        <f t="shared" si="311"/>
        <v>0</v>
      </c>
      <c r="BM280" s="25">
        <f t="shared" si="311"/>
        <v>0</v>
      </c>
      <c r="BN280" s="25">
        <f t="shared" si="311"/>
        <v>0</v>
      </c>
      <c r="BO280" s="8">
        <f t="shared" si="253"/>
        <v>0</v>
      </c>
      <c r="BP280" s="8">
        <f t="shared" si="254"/>
        <v>0</v>
      </c>
      <c r="BQ280" s="8">
        <f t="shared" si="255"/>
        <v>0</v>
      </c>
      <c r="BR280" s="8">
        <f t="shared" si="256"/>
        <v>0</v>
      </c>
      <c r="BS280" s="8">
        <f t="shared" si="257"/>
        <v>0</v>
      </c>
      <c r="BT280" s="10"/>
      <c r="BU280" s="8"/>
    </row>
    <row r="281" spans="1:73" ht="16.5" customHeight="1" thickBot="1">
      <c r="A281" s="201"/>
      <c r="B281" s="203"/>
      <c r="C281" s="199"/>
      <c r="D281" s="205"/>
      <c r="E281" s="209"/>
      <c r="F281" s="207"/>
      <c r="G281" s="121"/>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60" t="e">
        <f>VLOOKUP(A280,#REF!,3,FALSE)</f>
        <v>#REF!</v>
      </c>
      <c r="AD281" s="161"/>
      <c r="AE281" s="155"/>
      <c r="AF281" s="164"/>
      <c r="AG281" s="132" t="s">
        <v>54</v>
      </c>
      <c r="AH281" s="132"/>
      <c r="AI281" s="132"/>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P281" s="8"/>
      <c r="BQ281" s="8"/>
      <c r="BR281" s="8"/>
      <c r="BS281" s="8"/>
      <c r="BT281" s="8"/>
      <c r="BU281" s="8"/>
    </row>
    <row r="282" spans="1:73" ht="24" thickTop="1" thickBot="1">
      <c r="A282" s="51" t="s">
        <v>19</v>
      </c>
      <c r="B282" s="52"/>
      <c r="C282" s="53"/>
      <c r="D282" s="54"/>
      <c r="E282" s="87"/>
      <c r="F282" s="88"/>
      <c r="G282" s="82">
        <f>(F282-E282)+1</f>
        <v>1</v>
      </c>
      <c r="H282" s="155">
        <f t="shared" ref="H282:W283" si="312">(IF(MAX(MIN(DATE(YEAR(H$7),MONTH(H$7)+1,0),$F282)-MAX(DATE(YEAR(H$7),MONTH(H$7),1),$E282)+1,0)=0,"0",MAX(MIN(DATE(YEAR(H$7),MONTH(H$7)+1,0),$F282)-MAX(DATE(YEAR(H$7),MONTH(H$7),1),$E282)+1,0))/$G282)*$D282</f>
        <v>0</v>
      </c>
      <c r="I282" s="155">
        <f t="shared" si="312"/>
        <v>0</v>
      </c>
      <c r="J282" s="155">
        <f t="shared" si="312"/>
        <v>0</v>
      </c>
      <c r="K282" s="155">
        <f t="shared" si="312"/>
        <v>0</v>
      </c>
      <c r="L282" s="155">
        <f t="shared" si="312"/>
        <v>0</v>
      </c>
      <c r="M282" s="155">
        <f t="shared" si="312"/>
        <v>0</v>
      </c>
      <c r="N282" s="155">
        <f t="shared" si="312"/>
        <v>0</v>
      </c>
      <c r="O282" s="155">
        <f t="shared" si="312"/>
        <v>0</v>
      </c>
      <c r="P282" s="155">
        <f t="shared" si="312"/>
        <v>0</v>
      </c>
      <c r="Q282" s="155">
        <f t="shared" si="312"/>
        <v>0</v>
      </c>
      <c r="R282" s="155">
        <f t="shared" si="312"/>
        <v>0</v>
      </c>
      <c r="S282" s="155">
        <f t="shared" si="312"/>
        <v>0</v>
      </c>
      <c r="T282" s="155">
        <f t="shared" si="312"/>
        <v>0</v>
      </c>
      <c r="U282" s="155">
        <f t="shared" si="312"/>
        <v>0</v>
      </c>
      <c r="V282" s="155">
        <f t="shared" si="312"/>
        <v>0</v>
      </c>
      <c r="W282" s="155">
        <f t="shared" si="312"/>
        <v>0</v>
      </c>
      <c r="X282" s="155"/>
      <c r="Y282" s="155">
        <v>2.12</v>
      </c>
      <c r="Z282" s="155" t="e">
        <f>#REF!+14</f>
        <v>#REF!</v>
      </c>
      <c r="AA282" s="155">
        <f>SUM(K282:W282)-G282</f>
        <v>-1</v>
      </c>
      <c r="AB282" s="155"/>
      <c r="AC282" s="160">
        <f t="shared" si="265"/>
        <v>0</v>
      </c>
      <c r="AD282" s="161">
        <f t="shared" si="266"/>
        <v>0</v>
      </c>
      <c r="AE282" s="155">
        <f t="shared" si="267"/>
        <v>0</v>
      </c>
      <c r="AF282" s="164">
        <f t="shared" si="268"/>
        <v>0</v>
      </c>
      <c r="AG282" s="132"/>
      <c r="AH282" s="132"/>
      <c r="AI282" s="132"/>
      <c r="AJ282" s="25">
        <f t="shared" ref="AJ282:AS283" si="313">IF(AND(AJ$7&gt;=$E282,AJ$7&lt;=$F282),1,0)</f>
        <v>0</v>
      </c>
      <c r="AK282" s="25">
        <f t="shared" si="313"/>
        <v>0</v>
      </c>
      <c r="AL282" s="25">
        <f t="shared" si="313"/>
        <v>0</v>
      </c>
      <c r="AM282" s="25">
        <f t="shared" si="313"/>
        <v>0</v>
      </c>
      <c r="AN282" s="25">
        <f t="shared" si="313"/>
        <v>0</v>
      </c>
      <c r="AO282" s="25">
        <f t="shared" si="313"/>
        <v>0</v>
      </c>
      <c r="AP282" s="25">
        <f t="shared" si="313"/>
        <v>0</v>
      </c>
      <c r="AQ282" s="25">
        <f t="shared" si="313"/>
        <v>0</v>
      </c>
      <c r="AR282" s="25">
        <f t="shared" si="313"/>
        <v>0</v>
      </c>
      <c r="AS282" s="25">
        <f t="shared" si="313"/>
        <v>0</v>
      </c>
      <c r="AT282" s="25">
        <f t="shared" ref="AT282:BC283" si="314">IF(AND(AT$7&gt;=$E282,AT$7&lt;=$F282),1,0)</f>
        <v>0</v>
      </c>
      <c r="AU282" s="25">
        <f t="shared" si="314"/>
        <v>0</v>
      </c>
      <c r="AV282" s="25">
        <f t="shared" si="314"/>
        <v>0</v>
      </c>
      <c r="AW282" s="25">
        <f t="shared" si="314"/>
        <v>0</v>
      </c>
      <c r="AX282" s="25">
        <f t="shared" si="314"/>
        <v>0</v>
      </c>
      <c r="AY282" s="25">
        <f t="shared" si="314"/>
        <v>0</v>
      </c>
      <c r="AZ282" s="25">
        <f t="shared" si="314"/>
        <v>0</v>
      </c>
      <c r="BA282" s="25">
        <f t="shared" si="314"/>
        <v>0</v>
      </c>
      <c r="BB282" s="25">
        <f t="shared" si="314"/>
        <v>0</v>
      </c>
      <c r="BC282" s="25">
        <f t="shared" si="314"/>
        <v>0</v>
      </c>
      <c r="BD282" s="25">
        <f t="shared" ref="BD282:BN283" si="315">IF(AND(BD$7&gt;=$E282,BD$7&lt;=$F282),1,0)</f>
        <v>0</v>
      </c>
      <c r="BE282" s="25">
        <f t="shared" si="315"/>
        <v>0</v>
      </c>
      <c r="BF282" s="25">
        <f t="shared" si="315"/>
        <v>0</v>
      </c>
      <c r="BG282" s="25">
        <f t="shared" si="315"/>
        <v>0</v>
      </c>
      <c r="BH282" s="25">
        <f t="shared" si="315"/>
        <v>0</v>
      </c>
      <c r="BI282" s="25">
        <f t="shared" si="315"/>
        <v>0</v>
      </c>
      <c r="BJ282" s="25">
        <f t="shared" si="315"/>
        <v>0</v>
      </c>
      <c r="BK282" s="25">
        <f t="shared" si="315"/>
        <v>0</v>
      </c>
      <c r="BL282" s="25">
        <f t="shared" si="315"/>
        <v>0</v>
      </c>
      <c r="BM282" s="25">
        <f t="shared" si="315"/>
        <v>0</v>
      </c>
      <c r="BN282" s="25">
        <f t="shared" si="315"/>
        <v>0</v>
      </c>
      <c r="BO282" s="8">
        <f t="shared" si="253"/>
        <v>0</v>
      </c>
      <c r="BP282" s="8">
        <f t="shared" si="254"/>
        <v>0</v>
      </c>
      <c r="BQ282" s="8">
        <f t="shared" si="255"/>
        <v>0</v>
      </c>
      <c r="BR282" s="8">
        <f t="shared" si="256"/>
        <v>0</v>
      </c>
      <c r="BS282" s="8">
        <f t="shared" si="257"/>
        <v>0</v>
      </c>
      <c r="BT282" s="10"/>
      <c r="BU282" s="10"/>
    </row>
    <row r="283" spans="1:73" ht="16.5" thickTop="1">
      <c r="A283" s="200" t="s">
        <v>177</v>
      </c>
      <c r="B283" s="202" t="s">
        <v>26</v>
      </c>
      <c r="C283" s="198">
        <v>0.97990734306231186</v>
      </c>
      <c r="D283" s="204">
        <v>6071.7999999999884</v>
      </c>
      <c r="E283" s="208">
        <v>40575</v>
      </c>
      <c r="F283" s="206">
        <v>40636</v>
      </c>
      <c r="G283" s="82">
        <f>(F283-E283)+1</f>
        <v>62</v>
      </c>
      <c r="H283" s="155">
        <f t="shared" si="312"/>
        <v>2742.1032258064461</v>
      </c>
      <c r="I283" s="155">
        <f t="shared" si="312"/>
        <v>3035.8999999999942</v>
      </c>
      <c r="J283" s="155">
        <f t="shared" si="312"/>
        <v>293.79677419354783</v>
      </c>
      <c r="K283" s="155">
        <f t="shared" si="312"/>
        <v>0</v>
      </c>
      <c r="L283" s="155">
        <f t="shared" si="312"/>
        <v>0</v>
      </c>
      <c r="M283" s="155">
        <f t="shared" si="312"/>
        <v>0</v>
      </c>
      <c r="N283" s="155">
        <f t="shared" si="312"/>
        <v>0</v>
      </c>
      <c r="O283" s="155">
        <f t="shared" si="312"/>
        <v>0</v>
      </c>
      <c r="P283" s="155">
        <f t="shared" si="312"/>
        <v>0</v>
      </c>
      <c r="Q283" s="155">
        <f t="shared" si="312"/>
        <v>0</v>
      </c>
      <c r="R283" s="155">
        <f t="shared" si="312"/>
        <v>0</v>
      </c>
      <c r="S283" s="155">
        <f t="shared" si="312"/>
        <v>0</v>
      </c>
      <c r="T283" s="155">
        <f t="shared" si="312"/>
        <v>0</v>
      </c>
      <c r="U283" s="155">
        <f t="shared" si="312"/>
        <v>0</v>
      </c>
      <c r="V283" s="155">
        <f t="shared" si="312"/>
        <v>0</v>
      </c>
      <c r="W283" s="155">
        <f t="shared" si="312"/>
        <v>0</v>
      </c>
      <c r="X283" s="155"/>
      <c r="Y283" s="155">
        <v>2.1800000000000002</v>
      </c>
      <c r="Z283" s="155" t="e">
        <f>#REF!+14</f>
        <v>#REF!</v>
      </c>
      <c r="AA283" s="155">
        <f>SUM(K283:W283)-G283</f>
        <v>-62</v>
      </c>
      <c r="AB283" s="155"/>
      <c r="AC283" s="160">
        <f t="shared" si="265"/>
        <v>0</v>
      </c>
      <c r="AD283" s="161">
        <f t="shared" si="266"/>
        <v>0</v>
      </c>
      <c r="AE283" s="155">
        <f t="shared" si="267"/>
        <v>0</v>
      </c>
      <c r="AF283" s="164">
        <f t="shared" si="268"/>
        <v>0</v>
      </c>
      <c r="AG283" s="132" t="s">
        <v>55</v>
      </c>
      <c r="AH283" s="132">
        <f>SUBTOTAL(9,H283:W283)-D283</f>
        <v>0</v>
      </c>
      <c r="AI283" s="132"/>
      <c r="AJ283" s="25">
        <f t="shared" si="313"/>
        <v>0</v>
      </c>
      <c r="AK283" s="25">
        <f t="shared" si="313"/>
        <v>0</v>
      </c>
      <c r="AL283" s="25">
        <f t="shared" si="313"/>
        <v>0</v>
      </c>
      <c r="AM283" s="25">
        <f t="shared" si="313"/>
        <v>0</v>
      </c>
      <c r="AN283" s="25">
        <f t="shared" si="313"/>
        <v>0</v>
      </c>
      <c r="AO283" s="25">
        <f t="shared" si="313"/>
        <v>0</v>
      </c>
      <c r="AP283" s="25">
        <f t="shared" si="313"/>
        <v>0</v>
      </c>
      <c r="AQ283" s="25">
        <f t="shared" si="313"/>
        <v>0</v>
      </c>
      <c r="AR283" s="25">
        <f t="shared" si="313"/>
        <v>0</v>
      </c>
      <c r="AS283" s="25">
        <f t="shared" si="313"/>
        <v>0</v>
      </c>
      <c r="AT283" s="25">
        <f t="shared" si="314"/>
        <v>0</v>
      </c>
      <c r="AU283" s="25">
        <f t="shared" si="314"/>
        <v>0</v>
      </c>
      <c r="AV283" s="25">
        <f t="shared" si="314"/>
        <v>0</v>
      </c>
      <c r="AW283" s="25">
        <f t="shared" si="314"/>
        <v>0</v>
      </c>
      <c r="AX283" s="25">
        <f t="shared" si="314"/>
        <v>0</v>
      </c>
      <c r="AY283" s="25">
        <f t="shared" si="314"/>
        <v>0</v>
      </c>
      <c r="AZ283" s="25">
        <f t="shared" si="314"/>
        <v>0</v>
      </c>
      <c r="BA283" s="25">
        <f t="shared" si="314"/>
        <v>0</v>
      </c>
      <c r="BB283" s="25">
        <f t="shared" si="314"/>
        <v>0</v>
      </c>
      <c r="BC283" s="25">
        <f t="shared" si="314"/>
        <v>0</v>
      </c>
      <c r="BD283" s="25">
        <f t="shared" si="315"/>
        <v>0</v>
      </c>
      <c r="BE283" s="25">
        <f t="shared" si="315"/>
        <v>0</v>
      </c>
      <c r="BF283" s="25">
        <f t="shared" si="315"/>
        <v>0</v>
      </c>
      <c r="BG283" s="25">
        <f t="shared" si="315"/>
        <v>0</v>
      </c>
      <c r="BH283" s="25">
        <f t="shared" si="315"/>
        <v>0</v>
      </c>
      <c r="BI283" s="25">
        <f t="shared" si="315"/>
        <v>0</v>
      </c>
      <c r="BJ283" s="25">
        <f t="shared" si="315"/>
        <v>0</v>
      </c>
      <c r="BK283" s="25">
        <f t="shared" si="315"/>
        <v>0</v>
      </c>
      <c r="BL283" s="25">
        <f t="shared" si="315"/>
        <v>0</v>
      </c>
      <c r="BM283" s="25">
        <f t="shared" si="315"/>
        <v>0</v>
      </c>
      <c r="BN283" s="25">
        <f t="shared" si="315"/>
        <v>0</v>
      </c>
      <c r="BO283" s="8">
        <f t="shared" si="253"/>
        <v>0</v>
      </c>
      <c r="BP283" s="8">
        <f t="shared" si="254"/>
        <v>0</v>
      </c>
      <c r="BQ283" s="8">
        <f t="shared" si="255"/>
        <v>0</v>
      </c>
      <c r="BR283" s="8">
        <f t="shared" si="256"/>
        <v>0</v>
      </c>
      <c r="BS283" s="8">
        <f t="shared" si="257"/>
        <v>0</v>
      </c>
      <c r="BT283" s="10"/>
      <c r="BU283" s="8"/>
    </row>
    <row r="284" spans="1:73" ht="16.5" customHeight="1" thickBot="1">
      <c r="A284" s="201"/>
      <c r="B284" s="203"/>
      <c r="C284" s="199"/>
      <c r="D284" s="205"/>
      <c r="E284" s="209"/>
      <c r="F284" s="207"/>
      <c r="G284" s="122"/>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60" t="e">
        <f>VLOOKUP(A283,#REF!,3,FALSE)</f>
        <v>#REF!</v>
      </c>
      <c r="AD284" s="161"/>
      <c r="AE284" s="155"/>
      <c r="AF284" s="164"/>
      <c r="AG284" s="132" t="s">
        <v>54</v>
      </c>
      <c r="AH284" s="132"/>
      <c r="AI284" s="132"/>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P284" s="8"/>
      <c r="BQ284" s="8"/>
      <c r="BR284" s="8"/>
      <c r="BS284" s="8"/>
      <c r="BT284" s="8"/>
      <c r="BU284" s="8"/>
    </row>
    <row r="285" spans="1:73" ht="16.5" thickTop="1">
      <c r="A285" s="200" t="s">
        <v>180</v>
      </c>
      <c r="B285" s="202" t="s">
        <v>50</v>
      </c>
      <c r="C285" s="198">
        <v>0.57909117620173167</v>
      </c>
      <c r="D285" s="204">
        <v>644638.69999999995</v>
      </c>
      <c r="E285" s="208">
        <v>40575</v>
      </c>
      <c r="F285" s="206">
        <v>40785</v>
      </c>
      <c r="G285" s="32">
        <f>(F285-E285)+1</f>
        <v>211</v>
      </c>
      <c r="H285" s="155">
        <f t="shared" ref="H285:W285" si="316">(IF(MAX(MIN(DATE(YEAR(H$7),MONTH(H$7)+1,0),$F285)-MAX(DATE(YEAR(H$7),MONTH(H$7),1),$E285)+1,0)=0,"0",MAX(MIN(DATE(YEAR(H$7),MONTH(H$7)+1,0),$F285)-MAX(DATE(YEAR(H$7),MONTH(H$7),1),$E285)+1,0))/$G285)*$D285</f>
        <v>85544.472037914689</v>
      </c>
      <c r="I285" s="155">
        <f t="shared" si="316"/>
        <v>94709.951184834106</v>
      </c>
      <c r="J285" s="155">
        <f t="shared" si="316"/>
        <v>91654.791469194301</v>
      </c>
      <c r="K285" s="155">
        <f t="shared" si="316"/>
        <v>94709.951184834106</v>
      </c>
      <c r="L285" s="155">
        <f t="shared" si="316"/>
        <v>91654.791469194301</v>
      </c>
      <c r="M285" s="155">
        <f t="shared" si="316"/>
        <v>94709.951184834106</v>
      </c>
      <c r="N285" s="155">
        <f t="shared" si="316"/>
        <v>91654.791469194301</v>
      </c>
      <c r="O285" s="155">
        <f t="shared" si="316"/>
        <v>0</v>
      </c>
      <c r="P285" s="155">
        <f t="shared" si="316"/>
        <v>0</v>
      </c>
      <c r="Q285" s="155">
        <f t="shared" si="316"/>
        <v>0</v>
      </c>
      <c r="R285" s="155">
        <f t="shared" si="316"/>
        <v>0</v>
      </c>
      <c r="S285" s="155">
        <f t="shared" si="316"/>
        <v>0</v>
      </c>
      <c r="T285" s="155">
        <f t="shared" si="316"/>
        <v>0</v>
      </c>
      <c r="U285" s="155">
        <f t="shared" si="316"/>
        <v>0</v>
      </c>
      <c r="V285" s="155">
        <f t="shared" si="316"/>
        <v>0</v>
      </c>
      <c r="W285" s="155">
        <f t="shared" si="316"/>
        <v>0</v>
      </c>
      <c r="X285" s="155"/>
      <c r="Y285" s="155">
        <v>2.13</v>
      </c>
      <c r="Z285" s="155" t="e">
        <f>Z270+14</f>
        <v>#REF!</v>
      </c>
      <c r="AA285" s="155">
        <f>SUM(K285:W285)-G285</f>
        <v>372518.48530805681</v>
      </c>
      <c r="AB285" s="155"/>
      <c r="AC285" s="160">
        <f t="shared" si="265"/>
        <v>21386.118009478669</v>
      </c>
      <c r="AD285" s="161">
        <f t="shared" si="266"/>
        <v>21386.118009478669</v>
      </c>
      <c r="AE285" s="155">
        <f t="shared" si="267"/>
        <v>21386.118009478669</v>
      </c>
      <c r="AF285" s="164">
        <f t="shared" si="268"/>
        <v>30551.597156398097</v>
      </c>
      <c r="AG285" s="132" t="s">
        <v>55</v>
      </c>
      <c r="AH285" s="132">
        <f>SUBTOTAL(9,H285:W285)-D285</f>
        <v>0</v>
      </c>
      <c r="AI285" s="132"/>
      <c r="AJ285" s="25">
        <f t="shared" ref="AJ285:BN285" si="317">IF(AND(AJ$7&gt;=$E285,AJ$7&lt;=$F285),1,0)</f>
        <v>1</v>
      </c>
      <c r="AK285" s="25">
        <f t="shared" si="317"/>
        <v>1</v>
      </c>
      <c r="AL285" s="25">
        <f t="shared" si="317"/>
        <v>1</v>
      </c>
      <c r="AM285" s="25">
        <f t="shared" si="317"/>
        <v>1</v>
      </c>
      <c r="AN285" s="25">
        <f t="shared" si="317"/>
        <v>1</v>
      </c>
      <c r="AO285" s="25">
        <f t="shared" si="317"/>
        <v>1</v>
      </c>
      <c r="AP285" s="25">
        <f t="shared" si="317"/>
        <v>1</v>
      </c>
      <c r="AQ285" s="25">
        <f t="shared" si="317"/>
        <v>1</v>
      </c>
      <c r="AR285" s="25">
        <f t="shared" si="317"/>
        <v>1</v>
      </c>
      <c r="AS285" s="25">
        <f t="shared" si="317"/>
        <v>1</v>
      </c>
      <c r="AT285" s="25">
        <f t="shared" si="317"/>
        <v>1</v>
      </c>
      <c r="AU285" s="25">
        <f t="shared" si="317"/>
        <v>1</v>
      </c>
      <c r="AV285" s="25">
        <f t="shared" si="317"/>
        <v>1</v>
      </c>
      <c r="AW285" s="25">
        <f t="shared" si="317"/>
        <v>1</v>
      </c>
      <c r="AX285" s="25">
        <f t="shared" si="317"/>
        <v>1</v>
      </c>
      <c r="AY285" s="25">
        <f t="shared" si="317"/>
        <v>1</v>
      </c>
      <c r="AZ285" s="25">
        <f t="shared" si="317"/>
        <v>1</v>
      </c>
      <c r="BA285" s="25">
        <f t="shared" si="317"/>
        <v>1</v>
      </c>
      <c r="BB285" s="25">
        <f t="shared" si="317"/>
        <v>1</v>
      </c>
      <c r="BC285" s="25">
        <f t="shared" si="317"/>
        <v>1</v>
      </c>
      <c r="BD285" s="25">
        <f t="shared" si="317"/>
        <v>1</v>
      </c>
      <c r="BE285" s="25">
        <f t="shared" si="317"/>
        <v>1</v>
      </c>
      <c r="BF285" s="25">
        <f t="shared" si="317"/>
        <v>1</v>
      </c>
      <c r="BG285" s="25">
        <f t="shared" si="317"/>
        <v>1</v>
      </c>
      <c r="BH285" s="25">
        <f t="shared" si="317"/>
        <v>1</v>
      </c>
      <c r="BI285" s="25">
        <f t="shared" si="317"/>
        <v>1</v>
      </c>
      <c r="BJ285" s="25">
        <f t="shared" si="317"/>
        <v>1</v>
      </c>
      <c r="BK285" s="25">
        <f t="shared" si="317"/>
        <v>1</v>
      </c>
      <c r="BL285" s="25">
        <f t="shared" si="317"/>
        <v>1</v>
      </c>
      <c r="BM285" s="25">
        <f t="shared" si="317"/>
        <v>1</v>
      </c>
      <c r="BN285" s="25">
        <f t="shared" si="317"/>
        <v>1</v>
      </c>
      <c r="BO285" s="8">
        <f t="shared" si="253"/>
        <v>7</v>
      </c>
      <c r="BP285" s="8">
        <f t="shared" si="254"/>
        <v>7</v>
      </c>
      <c r="BQ285" s="8">
        <f t="shared" si="255"/>
        <v>7</v>
      </c>
      <c r="BR285" s="8">
        <f t="shared" si="256"/>
        <v>10</v>
      </c>
      <c r="BS285" s="8">
        <f t="shared" si="257"/>
        <v>31</v>
      </c>
      <c r="BT285" s="10"/>
      <c r="BU285" s="10"/>
    </row>
    <row r="286" spans="1:73" ht="16.5" customHeight="1" thickBot="1">
      <c r="A286" s="201"/>
      <c r="B286" s="203"/>
      <c r="C286" s="199"/>
      <c r="D286" s="205"/>
      <c r="E286" s="209"/>
      <c r="F286" s="207"/>
      <c r="G286" s="121"/>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60" t="e">
        <f>VLOOKUP(A285,#REF!,3,FALSE)</f>
        <v>#REF!</v>
      </c>
      <c r="AD286" s="161"/>
      <c r="AE286" s="155"/>
      <c r="AF286" s="164"/>
      <c r="AG286" s="132" t="s">
        <v>54</v>
      </c>
      <c r="AH286" s="132"/>
      <c r="AI286" s="132"/>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P286" s="8"/>
      <c r="BQ286" s="8"/>
      <c r="BR286" s="8"/>
      <c r="BS286" s="8"/>
      <c r="BT286" s="10"/>
      <c r="BU286" s="10"/>
    </row>
    <row r="287" spans="1:73" ht="16.5" thickTop="1">
      <c r="A287" s="200" t="s">
        <v>179</v>
      </c>
      <c r="B287" s="202" t="s">
        <v>20</v>
      </c>
      <c r="C287" s="198">
        <v>0.59762794470521563</v>
      </c>
      <c r="D287" s="204">
        <v>59277.249999999985</v>
      </c>
      <c r="E287" s="208">
        <v>40575</v>
      </c>
      <c r="F287" s="206">
        <v>40689</v>
      </c>
      <c r="G287" s="82">
        <f>(F287-E287)+1</f>
        <v>115</v>
      </c>
      <c r="H287" s="155">
        <f t="shared" ref="H287:W287" si="318">(IF(MAX(MIN(DATE(YEAR(H$7),MONTH(H$7)+1,0),$F287)-MAX(DATE(YEAR(H$7),MONTH(H$7),1),$E287)+1,0)=0,"0",MAX(MIN(DATE(YEAR(H$7),MONTH(H$7)+1,0),$F287)-MAX(DATE(YEAR(H$7),MONTH(H$7),1),$E287)+1,0))/$G287)*$D287</f>
        <v>14432.721739130431</v>
      </c>
      <c r="I287" s="155">
        <f t="shared" si="318"/>
        <v>15979.084782608692</v>
      </c>
      <c r="J287" s="155">
        <f t="shared" si="318"/>
        <v>15463.630434782604</v>
      </c>
      <c r="K287" s="155">
        <f t="shared" si="318"/>
        <v>13401.813043478258</v>
      </c>
      <c r="L287" s="155">
        <f t="shared" si="318"/>
        <v>0</v>
      </c>
      <c r="M287" s="155">
        <f t="shared" si="318"/>
        <v>0</v>
      </c>
      <c r="N287" s="155">
        <f t="shared" si="318"/>
        <v>0</v>
      </c>
      <c r="O287" s="155">
        <f t="shared" si="318"/>
        <v>0</v>
      </c>
      <c r="P287" s="155">
        <f t="shared" si="318"/>
        <v>0</v>
      </c>
      <c r="Q287" s="155">
        <f t="shared" si="318"/>
        <v>0</v>
      </c>
      <c r="R287" s="155">
        <f t="shared" si="318"/>
        <v>0</v>
      </c>
      <c r="S287" s="155">
        <f t="shared" si="318"/>
        <v>0</v>
      </c>
      <c r="T287" s="155">
        <f t="shared" si="318"/>
        <v>0</v>
      </c>
      <c r="U287" s="155">
        <f t="shared" si="318"/>
        <v>0</v>
      </c>
      <c r="V287" s="155">
        <f t="shared" si="318"/>
        <v>0</v>
      </c>
      <c r="W287" s="155">
        <f t="shared" si="318"/>
        <v>0</v>
      </c>
      <c r="X287" s="155"/>
      <c r="Y287" s="155">
        <v>2.14</v>
      </c>
      <c r="Z287" s="155" t="e">
        <f>#REF!+14</f>
        <v>#REF!</v>
      </c>
      <c r="AA287" s="155">
        <f>SUM(K287:W287)-G287</f>
        <v>13286.813043478258</v>
      </c>
      <c r="AB287" s="155"/>
      <c r="AC287" s="160">
        <f t="shared" si="265"/>
        <v>3608.1804347826078</v>
      </c>
      <c r="AD287" s="161">
        <f t="shared" si="266"/>
        <v>3608.1804347826078</v>
      </c>
      <c r="AE287" s="155">
        <f t="shared" si="267"/>
        <v>3608.1804347826078</v>
      </c>
      <c r="AF287" s="164">
        <f t="shared" si="268"/>
        <v>2577.2717391304345</v>
      </c>
      <c r="AG287" s="132" t="s">
        <v>55</v>
      </c>
      <c r="AH287" s="132">
        <f>SUBTOTAL(9,H287:W287)-D287</f>
        <v>0</v>
      </c>
      <c r="AI287" s="132"/>
      <c r="AJ287" s="25">
        <f t="shared" ref="AJ287:BN287" si="319">IF(AND(AJ$7&gt;=$E287,AJ$7&lt;=$F287),1,0)</f>
        <v>1</v>
      </c>
      <c r="AK287" s="25">
        <f t="shared" si="319"/>
        <v>1</v>
      </c>
      <c r="AL287" s="25">
        <f t="shared" si="319"/>
        <v>1</v>
      </c>
      <c r="AM287" s="25">
        <f t="shared" si="319"/>
        <v>1</v>
      </c>
      <c r="AN287" s="25">
        <f t="shared" si="319"/>
        <v>1</v>
      </c>
      <c r="AO287" s="25">
        <f t="shared" si="319"/>
        <v>1</v>
      </c>
      <c r="AP287" s="25">
        <f t="shared" si="319"/>
        <v>1</v>
      </c>
      <c r="AQ287" s="25">
        <f t="shared" si="319"/>
        <v>1</v>
      </c>
      <c r="AR287" s="25">
        <f t="shared" si="319"/>
        <v>1</v>
      </c>
      <c r="AS287" s="25">
        <f t="shared" si="319"/>
        <v>1</v>
      </c>
      <c r="AT287" s="25">
        <f t="shared" si="319"/>
        <v>1</v>
      </c>
      <c r="AU287" s="25">
        <f t="shared" si="319"/>
        <v>1</v>
      </c>
      <c r="AV287" s="25">
        <f t="shared" si="319"/>
        <v>1</v>
      </c>
      <c r="AW287" s="25">
        <f t="shared" si="319"/>
        <v>1</v>
      </c>
      <c r="AX287" s="25">
        <f t="shared" si="319"/>
        <v>1</v>
      </c>
      <c r="AY287" s="25">
        <f t="shared" si="319"/>
        <v>1</v>
      </c>
      <c r="AZ287" s="25">
        <f t="shared" si="319"/>
        <v>1</v>
      </c>
      <c r="BA287" s="25">
        <f t="shared" si="319"/>
        <v>1</v>
      </c>
      <c r="BB287" s="25">
        <f t="shared" si="319"/>
        <v>1</v>
      </c>
      <c r="BC287" s="25">
        <f t="shared" si="319"/>
        <v>1</v>
      </c>
      <c r="BD287" s="25">
        <f t="shared" si="319"/>
        <v>1</v>
      </c>
      <c r="BE287" s="25">
        <f t="shared" si="319"/>
        <v>1</v>
      </c>
      <c r="BF287" s="25">
        <f t="shared" si="319"/>
        <v>1</v>
      </c>
      <c r="BG287" s="25">
        <f t="shared" si="319"/>
        <v>1</v>
      </c>
      <c r="BH287" s="25">
        <f t="shared" si="319"/>
        <v>1</v>
      </c>
      <c r="BI287" s="25">
        <f t="shared" si="319"/>
        <v>1</v>
      </c>
      <c r="BJ287" s="25">
        <f t="shared" si="319"/>
        <v>0</v>
      </c>
      <c r="BK287" s="25">
        <f t="shared" si="319"/>
        <v>0</v>
      </c>
      <c r="BL287" s="25">
        <f t="shared" si="319"/>
        <v>0</v>
      </c>
      <c r="BM287" s="25">
        <f t="shared" si="319"/>
        <v>0</v>
      </c>
      <c r="BN287" s="25">
        <f t="shared" si="319"/>
        <v>0</v>
      </c>
      <c r="BO287" s="8">
        <f t="shared" si="253"/>
        <v>7</v>
      </c>
      <c r="BP287" s="8">
        <f t="shared" si="254"/>
        <v>7</v>
      </c>
      <c r="BQ287" s="8">
        <f t="shared" si="255"/>
        <v>7</v>
      </c>
      <c r="BR287" s="8">
        <f t="shared" si="256"/>
        <v>5</v>
      </c>
      <c r="BS287" s="8">
        <f t="shared" si="257"/>
        <v>26</v>
      </c>
      <c r="BT287" s="10"/>
      <c r="BU287" s="8"/>
    </row>
    <row r="288" spans="1:73" ht="16.5" customHeight="1" thickBot="1">
      <c r="A288" s="201"/>
      <c r="B288" s="203"/>
      <c r="C288" s="199"/>
      <c r="D288" s="205"/>
      <c r="E288" s="209"/>
      <c r="F288" s="207"/>
      <c r="G288" s="122"/>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60" t="e">
        <f>VLOOKUP(A287,#REF!,3,FALSE)</f>
        <v>#REF!</v>
      </c>
      <c r="AD288" s="161"/>
      <c r="AE288" s="155"/>
      <c r="AF288" s="164"/>
      <c r="AG288" s="132" t="s">
        <v>54</v>
      </c>
      <c r="AH288" s="132"/>
      <c r="AI288" s="132"/>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P288" s="8"/>
      <c r="BQ288" s="8"/>
      <c r="BR288" s="8"/>
      <c r="BS288" s="8"/>
      <c r="BT288" s="8"/>
      <c r="BU288" s="8"/>
    </row>
    <row r="289" spans="1:73" ht="16.5" thickTop="1">
      <c r="A289" s="200" t="s">
        <v>184</v>
      </c>
      <c r="B289" s="202" t="s">
        <v>23</v>
      </c>
      <c r="C289" s="198">
        <v>0.70983540137107948</v>
      </c>
      <c r="D289" s="204">
        <v>403201.70000000007</v>
      </c>
      <c r="E289" s="208">
        <v>40575</v>
      </c>
      <c r="F289" s="206">
        <v>40785</v>
      </c>
      <c r="G289" s="32">
        <f>(F289-E289)+1</f>
        <v>211</v>
      </c>
      <c r="H289" s="155">
        <f t="shared" ref="H289:W289" si="320">(IF(MAX(MIN(DATE(YEAR(H$7),MONTH(H$7)+1,0),$F289)-MAX(DATE(YEAR(H$7),MONTH(H$7),1),$E289)+1,0)=0,"0",MAX(MIN(DATE(YEAR(H$7),MONTH(H$7)+1,0),$F289)-MAX(DATE(YEAR(H$7),MONTH(H$7),1),$E289)+1,0))/$G289)*$D289</f>
        <v>53505.438862559255</v>
      </c>
      <c r="I289" s="155">
        <f t="shared" si="320"/>
        <v>59238.164454976308</v>
      </c>
      <c r="J289" s="155">
        <f t="shared" si="320"/>
        <v>57327.255924170626</v>
      </c>
      <c r="K289" s="155">
        <f t="shared" si="320"/>
        <v>59238.164454976308</v>
      </c>
      <c r="L289" s="155">
        <f t="shared" si="320"/>
        <v>57327.255924170626</v>
      </c>
      <c r="M289" s="155">
        <f t="shared" si="320"/>
        <v>59238.164454976308</v>
      </c>
      <c r="N289" s="155">
        <f t="shared" si="320"/>
        <v>57327.255924170626</v>
      </c>
      <c r="O289" s="155">
        <f t="shared" si="320"/>
        <v>0</v>
      </c>
      <c r="P289" s="155">
        <f t="shared" si="320"/>
        <v>0</v>
      </c>
      <c r="Q289" s="155">
        <f t="shared" si="320"/>
        <v>0</v>
      </c>
      <c r="R289" s="155">
        <f t="shared" si="320"/>
        <v>0</v>
      </c>
      <c r="S289" s="155">
        <f t="shared" si="320"/>
        <v>0</v>
      </c>
      <c r="T289" s="155">
        <f t="shared" si="320"/>
        <v>0</v>
      </c>
      <c r="U289" s="155">
        <f t="shared" si="320"/>
        <v>0</v>
      </c>
      <c r="V289" s="155">
        <f t="shared" si="320"/>
        <v>0</v>
      </c>
      <c r="W289" s="155">
        <f t="shared" si="320"/>
        <v>0</v>
      </c>
      <c r="X289" s="155"/>
      <c r="Y289" s="155">
        <v>2.15</v>
      </c>
      <c r="Z289" s="155" t="e">
        <f>Z272+14</f>
        <v>#REF!</v>
      </c>
      <c r="AA289" s="155">
        <f>SUM(K289:W289)-G289</f>
        <v>232919.84075829387</v>
      </c>
      <c r="AB289" s="155"/>
      <c r="AC289" s="160">
        <f t="shared" si="265"/>
        <v>13376.359715639812</v>
      </c>
      <c r="AD289" s="161">
        <f t="shared" si="266"/>
        <v>13376.359715639812</v>
      </c>
      <c r="AE289" s="155">
        <f t="shared" si="267"/>
        <v>13376.359715639812</v>
      </c>
      <c r="AF289" s="164">
        <f t="shared" si="268"/>
        <v>19109.085308056874</v>
      </c>
      <c r="AG289" s="132" t="s">
        <v>55</v>
      </c>
      <c r="AH289" s="132">
        <f>SUBTOTAL(9,H289:W289)-D289</f>
        <v>0</v>
      </c>
      <c r="AI289" s="132"/>
      <c r="AJ289" s="25">
        <f t="shared" ref="AJ289:BN289" si="321">IF(AND(AJ$7&gt;=$E289,AJ$7&lt;=$F289),1,0)</f>
        <v>1</v>
      </c>
      <c r="AK289" s="25">
        <f t="shared" si="321"/>
        <v>1</v>
      </c>
      <c r="AL289" s="25">
        <f t="shared" si="321"/>
        <v>1</v>
      </c>
      <c r="AM289" s="25">
        <f t="shared" si="321"/>
        <v>1</v>
      </c>
      <c r="AN289" s="25">
        <f t="shared" si="321"/>
        <v>1</v>
      </c>
      <c r="AO289" s="25">
        <f t="shared" si="321"/>
        <v>1</v>
      </c>
      <c r="AP289" s="25">
        <f t="shared" si="321"/>
        <v>1</v>
      </c>
      <c r="AQ289" s="25">
        <f t="shared" si="321"/>
        <v>1</v>
      </c>
      <c r="AR289" s="25">
        <f t="shared" si="321"/>
        <v>1</v>
      </c>
      <c r="AS289" s="25">
        <f t="shared" si="321"/>
        <v>1</v>
      </c>
      <c r="AT289" s="25">
        <f t="shared" si="321"/>
        <v>1</v>
      </c>
      <c r="AU289" s="25">
        <f t="shared" si="321"/>
        <v>1</v>
      </c>
      <c r="AV289" s="25">
        <f t="shared" si="321"/>
        <v>1</v>
      </c>
      <c r="AW289" s="25">
        <f t="shared" si="321"/>
        <v>1</v>
      </c>
      <c r="AX289" s="25">
        <f t="shared" si="321"/>
        <v>1</v>
      </c>
      <c r="AY289" s="25">
        <f t="shared" si="321"/>
        <v>1</v>
      </c>
      <c r="AZ289" s="25">
        <f t="shared" si="321"/>
        <v>1</v>
      </c>
      <c r="BA289" s="25">
        <f t="shared" si="321"/>
        <v>1</v>
      </c>
      <c r="BB289" s="25">
        <f t="shared" si="321"/>
        <v>1</v>
      </c>
      <c r="BC289" s="25">
        <f t="shared" si="321"/>
        <v>1</v>
      </c>
      <c r="BD289" s="25">
        <f t="shared" si="321"/>
        <v>1</v>
      </c>
      <c r="BE289" s="25">
        <f t="shared" si="321"/>
        <v>1</v>
      </c>
      <c r="BF289" s="25">
        <f t="shared" si="321"/>
        <v>1</v>
      </c>
      <c r="BG289" s="25">
        <f t="shared" si="321"/>
        <v>1</v>
      </c>
      <c r="BH289" s="25">
        <f t="shared" si="321"/>
        <v>1</v>
      </c>
      <c r="BI289" s="25">
        <f t="shared" si="321"/>
        <v>1</v>
      </c>
      <c r="BJ289" s="25">
        <f t="shared" si="321"/>
        <v>1</v>
      </c>
      <c r="BK289" s="25">
        <f t="shared" si="321"/>
        <v>1</v>
      </c>
      <c r="BL289" s="25">
        <f t="shared" si="321"/>
        <v>1</v>
      </c>
      <c r="BM289" s="25">
        <f t="shared" si="321"/>
        <v>1</v>
      </c>
      <c r="BN289" s="25">
        <f t="shared" si="321"/>
        <v>1</v>
      </c>
      <c r="BO289" s="8">
        <f t="shared" si="253"/>
        <v>7</v>
      </c>
      <c r="BP289" s="8">
        <f t="shared" si="254"/>
        <v>7</v>
      </c>
      <c r="BQ289" s="8">
        <f t="shared" si="255"/>
        <v>7</v>
      </c>
      <c r="BR289" s="8">
        <f t="shared" si="256"/>
        <v>10</v>
      </c>
      <c r="BS289" s="8">
        <f t="shared" si="257"/>
        <v>31</v>
      </c>
      <c r="BT289" s="10"/>
      <c r="BU289" s="10"/>
    </row>
    <row r="290" spans="1:73" ht="16.5" customHeight="1" thickBot="1">
      <c r="A290" s="201"/>
      <c r="B290" s="203"/>
      <c r="C290" s="199"/>
      <c r="D290" s="205"/>
      <c r="E290" s="209"/>
      <c r="F290" s="207"/>
      <c r="G290" s="121"/>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60" t="e">
        <f>VLOOKUP(A289,#REF!,3,FALSE)</f>
        <v>#REF!</v>
      </c>
      <c r="AD290" s="161"/>
      <c r="AE290" s="155"/>
      <c r="AF290" s="164"/>
      <c r="AG290" s="132" t="s">
        <v>54</v>
      </c>
      <c r="AH290" s="132"/>
      <c r="AI290" s="132"/>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P290" s="8"/>
      <c r="BQ290" s="8"/>
      <c r="BR290" s="8"/>
      <c r="BS290" s="8"/>
      <c r="BT290" s="10"/>
      <c r="BU290" s="10"/>
    </row>
    <row r="291" spans="1:73" ht="16.5" thickTop="1">
      <c r="A291" s="200" t="s">
        <v>178</v>
      </c>
      <c r="B291" s="202" t="s">
        <v>21</v>
      </c>
      <c r="C291" s="198">
        <v>0.95</v>
      </c>
      <c r="D291" s="204">
        <v>4255.8000000000029</v>
      </c>
      <c r="E291" s="208">
        <v>40575</v>
      </c>
      <c r="F291" s="206">
        <v>40637</v>
      </c>
      <c r="G291" s="82">
        <f>(F291-E291)+1</f>
        <v>63</v>
      </c>
      <c r="H291" s="155">
        <f t="shared" ref="H291:W291" si="322">(IF(MAX(MIN(DATE(YEAR(H$7),MONTH(H$7)+1,0),$F291)-MAX(DATE(YEAR(H$7),MONTH(H$7),1),$E291)+1,0)=0,"0",MAX(MIN(DATE(YEAR(H$7),MONTH(H$7)+1,0),$F291)-MAX(DATE(YEAR(H$7),MONTH(H$7),1),$E291)+1,0))/$G291)*$D291</f>
        <v>1891.4666666666678</v>
      </c>
      <c r="I291" s="155">
        <f t="shared" si="322"/>
        <v>2094.1238095238109</v>
      </c>
      <c r="J291" s="155">
        <f t="shared" si="322"/>
        <v>270.209523809524</v>
      </c>
      <c r="K291" s="155">
        <f t="shared" si="322"/>
        <v>0</v>
      </c>
      <c r="L291" s="155">
        <f t="shared" si="322"/>
        <v>0</v>
      </c>
      <c r="M291" s="155">
        <f t="shared" si="322"/>
        <v>0</v>
      </c>
      <c r="N291" s="155">
        <f t="shared" si="322"/>
        <v>0</v>
      </c>
      <c r="O291" s="155">
        <f t="shared" si="322"/>
        <v>0</v>
      </c>
      <c r="P291" s="155">
        <f t="shared" si="322"/>
        <v>0</v>
      </c>
      <c r="Q291" s="155">
        <f t="shared" si="322"/>
        <v>0</v>
      </c>
      <c r="R291" s="155">
        <f t="shared" si="322"/>
        <v>0</v>
      </c>
      <c r="S291" s="155">
        <f t="shared" si="322"/>
        <v>0</v>
      </c>
      <c r="T291" s="155">
        <f t="shared" si="322"/>
        <v>0</v>
      </c>
      <c r="U291" s="155">
        <f t="shared" si="322"/>
        <v>0</v>
      </c>
      <c r="V291" s="155">
        <f t="shared" si="322"/>
        <v>0</v>
      </c>
      <c r="W291" s="155">
        <f t="shared" si="322"/>
        <v>0</v>
      </c>
      <c r="X291" s="155"/>
      <c r="Y291" s="155">
        <v>2.19</v>
      </c>
      <c r="Z291" s="155" t="e">
        <f>Z274+14</f>
        <v>#REF!</v>
      </c>
      <c r="AA291" s="155">
        <f>SUM(K291:W291)-G291</f>
        <v>-63</v>
      </c>
      <c r="AB291" s="155"/>
      <c r="AC291" s="160">
        <f t="shared" si="265"/>
        <v>0</v>
      </c>
      <c r="AD291" s="161">
        <f t="shared" si="266"/>
        <v>0</v>
      </c>
      <c r="AE291" s="155">
        <f t="shared" si="267"/>
        <v>0</v>
      </c>
      <c r="AF291" s="164">
        <f t="shared" si="268"/>
        <v>0</v>
      </c>
      <c r="AG291" s="132" t="s">
        <v>55</v>
      </c>
      <c r="AH291" s="132">
        <f>SUBTOTAL(9,H291:W291)-D291</f>
        <v>0</v>
      </c>
      <c r="AI291" s="132"/>
      <c r="AJ291" s="25">
        <f t="shared" ref="AJ291:BN291" si="323">IF(AND(AJ$7&gt;=$E291,AJ$7&lt;=$F291),1,0)</f>
        <v>0</v>
      </c>
      <c r="AK291" s="25">
        <f t="shared" si="323"/>
        <v>0</v>
      </c>
      <c r="AL291" s="25">
        <f t="shared" si="323"/>
        <v>0</v>
      </c>
      <c r="AM291" s="25">
        <f t="shared" si="323"/>
        <v>0</v>
      </c>
      <c r="AN291" s="25">
        <f t="shared" si="323"/>
        <v>0</v>
      </c>
      <c r="AO291" s="25">
        <f t="shared" si="323"/>
        <v>0</v>
      </c>
      <c r="AP291" s="25">
        <f t="shared" si="323"/>
        <v>0</v>
      </c>
      <c r="AQ291" s="25">
        <f t="shared" si="323"/>
        <v>0</v>
      </c>
      <c r="AR291" s="25">
        <f t="shared" si="323"/>
        <v>0</v>
      </c>
      <c r="AS291" s="25">
        <f t="shared" si="323"/>
        <v>0</v>
      </c>
      <c r="AT291" s="25">
        <f t="shared" si="323"/>
        <v>0</v>
      </c>
      <c r="AU291" s="25">
        <f t="shared" si="323"/>
        <v>0</v>
      </c>
      <c r="AV291" s="25">
        <f t="shared" si="323"/>
        <v>0</v>
      </c>
      <c r="AW291" s="25">
        <f t="shared" si="323"/>
        <v>0</v>
      </c>
      <c r="AX291" s="25">
        <f t="shared" si="323"/>
        <v>0</v>
      </c>
      <c r="AY291" s="25">
        <f t="shared" si="323"/>
        <v>0</v>
      </c>
      <c r="AZ291" s="25">
        <f t="shared" si="323"/>
        <v>0</v>
      </c>
      <c r="BA291" s="25">
        <f t="shared" si="323"/>
        <v>0</v>
      </c>
      <c r="BB291" s="25">
        <f t="shared" si="323"/>
        <v>0</v>
      </c>
      <c r="BC291" s="25">
        <f t="shared" si="323"/>
        <v>0</v>
      </c>
      <c r="BD291" s="25">
        <f t="shared" si="323"/>
        <v>0</v>
      </c>
      <c r="BE291" s="25">
        <f t="shared" si="323"/>
        <v>0</v>
      </c>
      <c r="BF291" s="25">
        <f t="shared" si="323"/>
        <v>0</v>
      </c>
      <c r="BG291" s="25">
        <f t="shared" si="323"/>
        <v>0</v>
      </c>
      <c r="BH291" s="25">
        <f t="shared" si="323"/>
        <v>0</v>
      </c>
      <c r="BI291" s="25">
        <f t="shared" si="323"/>
        <v>0</v>
      </c>
      <c r="BJ291" s="25">
        <f t="shared" si="323"/>
        <v>0</v>
      </c>
      <c r="BK291" s="25">
        <f t="shared" si="323"/>
        <v>0</v>
      </c>
      <c r="BL291" s="25">
        <f t="shared" si="323"/>
        <v>0</v>
      </c>
      <c r="BM291" s="25">
        <f t="shared" si="323"/>
        <v>0</v>
      </c>
      <c r="BN291" s="25">
        <f t="shared" si="323"/>
        <v>0</v>
      </c>
      <c r="BO291" s="8">
        <f t="shared" si="253"/>
        <v>0</v>
      </c>
      <c r="BP291" s="8">
        <f t="shared" si="254"/>
        <v>0</v>
      </c>
      <c r="BQ291" s="8">
        <f t="shared" si="255"/>
        <v>0</v>
      </c>
      <c r="BR291" s="8">
        <f t="shared" si="256"/>
        <v>0</v>
      </c>
      <c r="BS291" s="8">
        <f t="shared" si="257"/>
        <v>0</v>
      </c>
      <c r="BT291" s="10"/>
      <c r="BU291" s="8"/>
    </row>
    <row r="292" spans="1:73" ht="16.5" customHeight="1" thickBot="1">
      <c r="A292" s="201"/>
      <c r="B292" s="203"/>
      <c r="C292" s="199"/>
      <c r="D292" s="205"/>
      <c r="E292" s="209"/>
      <c r="F292" s="207"/>
      <c r="G292" s="122"/>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60" t="e">
        <f>VLOOKUP(A291,#REF!,3,FALSE)</f>
        <v>#REF!</v>
      </c>
      <c r="AD292" s="161"/>
      <c r="AE292" s="155"/>
      <c r="AF292" s="164"/>
      <c r="AG292" s="132" t="s">
        <v>54</v>
      </c>
      <c r="AH292" s="132"/>
      <c r="AI292" s="132"/>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P292" s="8"/>
      <c r="BQ292" s="8"/>
      <c r="BR292" s="8"/>
      <c r="BS292" s="8"/>
      <c r="BT292" s="8"/>
      <c r="BU292" s="8"/>
    </row>
    <row r="293" spans="1:73" ht="16.5" thickTop="1">
      <c r="A293" s="200" t="s">
        <v>181</v>
      </c>
      <c r="B293" s="202" t="s">
        <v>22</v>
      </c>
      <c r="C293" s="198">
        <v>0.28011639790138215</v>
      </c>
      <c r="D293" s="204">
        <v>1009859.19597636</v>
      </c>
      <c r="E293" s="208">
        <v>40762</v>
      </c>
      <c r="F293" s="206">
        <v>40877</v>
      </c>
      <c r="G293" s="32">
        <f>(F293-E293)+1</f>
        <v>116</v>
      </c>
      <c r="H293" s="155">
        <f t="shared" ref="H293:W293" si="324">(IF(MAX(MIN(DATE(YEAR(H$7),MONTH(H$7)+1,0),$F293)-MAX(DATE(YEAR(H$7),MONTH(H$7),1),$E293)+1,0)=0,"0",MAX(MIN(DATE(YEAR(H$7),MONTH(H$7)+1,0),$F293)-MAX(DATE(YEAR(H$7),MONTH(H$7),1),$E293)+1,0))/$G293)*$D293</f>
        <v>0</v>
      </c>
      <c r="I293" s="155">
        <f t="shared" si="324"/>
        <v>0</v>
      </c>
      <c r="J293" s="155">
        <f t="shared" si="324"/>
        <v>0</v>
      </c>
      <c r="K293" s="155">
        <f t="shared" si="324"/>
        <v>0</v>
      </c>
      <c r="L293" s="155">
        <f t="shared" si="324"/>
        <v>0</v>
      </c>
      <c r="M293" s="155">
        <f t="shared" si="324"/>
        <v>0</v>
      </c>
      <c r="N293" s="155">
        <f t="shared" si="324"/>
        <v>217642.06809835343</v>
      </c>
      <c r="O293" s="155">
        <f t="shared" si="324"/>
        <v>261170.48171802415</v>
      </c>
      <c r="P293" s="155">
        <f t="shared" si="324"/>
        <v>269876.16444195824</v>
      </c>
      <c r="Q293" s="155">
        <f t="shared" si="324"/>
        <v>261170.48171802415</v>
      </c>
      <c r="R293" s="155">
        <f t="shared" si="324"/>
        <v>0</v>
      </c>
      <c r="S293" s="155">
        <f t="shared" si="324"/>
        <v>0</v>
      </c>
      <c r="T293" s="155">
        <f t="shared" si="324"/>
        <v>0</v>
      </c>
      <c r="U293" s="155">
        <f t="shared" si="324"/>
        <v>0</v>
      </c>
      <c r="V293" s="155">
        <f t="shared" si="324"/>
        <v>0</v>
      </c>
      <c r="W293" s="155">
        <f t="shared" si="324"/>
        <v>0</v>
      </c>
      <c r="X293" s="155"/>
      <c r="Y293" s="155">
        <v>2.2200000000000002</v>
      </c>
      <c r="Z293" s="155" t="e">
        <f>Z275+14</f>
        <v>#REF!</v>
      </c>
      <c r="AA293" s="155">
        <f>SUM(K293:W293)-G293</f>
        <v>1009743.1959763599</v>
      </c>
      <c r="AB293" s="155"/>
      <c r="AC293" s="160">
        <f t="shared" si="265"/>
        <v>0</v>
      </c>
      <c r="AD293" s="161">
        <f t="shared" si="266"/>
        <v>0</v>
      </c>
      <c r="AE293" s="155">
        <f t="shared" si="267"/>
        <v>0</v>
      </c>
      <c r="AF293" s="164">
        <f t="shared" si="268"/>
        <v>0</v>
      </c>
      <c r="AG293" s="132" t="s">
        <v>55</v>
      </c>
      <c r="AH293" s="132">
        <f>SUBTOTAL(9,H293:W293)-D293</f>
        <v>0</v>
      </c>
      <c r="AI293" s="132"/>
      <c r="AJ293" s="25">
        <f t="shared" ref="AJ293:BN293" si="325">IF(AND(AJ$7&gt;=$E293,AJ$7&lt;=$F293),1,0)</f>
        <v>0</v>
      </c>
      <c r="AK293" s="25">
        <f t="shared" si="325"/>
        <v>0</v>
      </c>
      <c r="AL293" s="25">
        <f t="shared" si="325"/>
        <v>0</v>
      </c>
      <c r="AM293" s="25">
        <f t="shared" si="325"/>
        <v>0</v>
      </c>
      <c r="AN293" s="25">
        <f t="shared" si="325"/>
        <v>0</v>
      </c>
      <c r="AO293" s="25">
        <f t="shared" si="325"/>
        <v>0</v>
      </c>
      <c r="AP293" s="25">
        <f t="shared" si="325"/>
        <v>0</v>
      </c>
      <c r="AQ293" s="25">
        <f t="shared" si="325"/>
        <v>0</v>
      </c>
      <c r="AR293" s="25">
        <f t="shared" si="325"/>
        <v>0</v>
      </c>
      <c r="AS293" s="25">
        <f t="shared" si="325"/>
        <v>0</v>
      </c>
      <c r="AT293" s="25">
        <f t="shared" si="325"/>
        <v>0</v>
      </c>
      <c r="AU293" s="25">
        <f t="shared" si="325"/>
        <v>0</v>
      </c>
      <c r="AV293" s="25">
        <f t="shared" si="325"/>
        <v>0</v>
      </c>
      <c r="AW293" s="25">
        <f t="shared" si="325"/>
        <v>0</v>
      </c>
      <c r="AX293" s="25">
        <f t="shared" si="325"/>
        <v>0</v>
      </c>
      <c r="AY293" s="25">
        <f t="shared" si="325"/>
        <v>0</v>
      </c>
      <c r="AZ293" s="25">
        <f t="shared" si="325"/>
        <v>0</v>
      </c>
      <c r="BA293" s="25">
        <f t="shared" si="325"/>
        <v>0</v>
      </c>
      <c r="BB293" s="25">
        <f t="shared" si="325"/>
        <v>0</v>
      </c>
      <c r="BC293" s="25">
        <f t="shared" si="325"/>
        <v>0</v>
      </c>
      <c r="BD293" s="25">
        <f t="shared" si="325"/>
        <v>0</v>
      </c>
      <c r="BE293" s="25">
        <f t="shared" si="325"/>
        <v>0</v>
      </c>
      <c r="BF293" s="25">
        <f t="shared" si="325"/>
        <v>0</v>
      </c>
      <c r="BG293" s="25">
        <f t="shared" si="325"/>
        <v>0</v>
      </c>
      <c r="BH293" s="25">
        <f t="shared" si="325"/>
        <v>0</v>
      </c>
      <c r="BI293" s="25">
        <f t="shared" si="325"/>
        <v>0</v>
      </c>
      <c r="BJ293" s="25">
        <f t="shared" si="325"/>
        <v>0</v>
      </c>
      <c r="BK293" s="25">
        <f t="shared" si="325"/>
        <v>0</v>
      </c>
      <c r="BL293" s="25">
        <f t="shared" si="325"/>
        <v>0</v>
      </c>
      <c r="BM293" s="25">
        <f t="shared" si="325"/>
        <v>0</v>
      </c>
      <c r="BN293" s="25">
        <f t="shared" si="325"/>
        <v>0</v>
      </c>
      <c r="BO293" s="8">
        <f t="shared" si="253"/>
        <v>0</v>
      </c>
      <c r="BP293" s="8">
        <f t="shared" si="254"/>
        <v>0</v>
      </c>
      <c r="BQ293" s="8">
        <f t="shared" si="255"/>
        <v>0</v>
      </c>
      <c r="BR293" s="8">
        <f t="shared" si="256"/>
        <v>0</v>
      </c>
      <c r="BS293" s="8">
        <f t="shared" si="257"/>
        <v>0</v>
      </c>
      <c r="BT293" s="10"/>
      <c r="BU293" s="10"/>
    </row>
    <row r="294" spans="1:73" ht="16.5" customHeight="1" thickBot="1">
      <c r="A294" s="201"/>
      <c r="B294" s="203"/>
      <c r="C294" s="199"/>
      <c r="D294" s="205"/>
      <c r="E294" s="209"/>
      <c r="F294" s="207"/>
      <c r="G294" s="121"/>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60" t="e">
        <f>VLOOKUP(A293,#REF!,3,FALSE)</f>
        <v>#REF!</v>
      </c>
      <c r="AD294" s="161"/>
      <c r="AE294" s="155"/>
      <c r="AF294" s="164"/>
      <c r="AG294" s="132" t="s">
        <v>54</v>
      </c>
      <c r="AH294" s="132"/>
      <c r="AI294" s="132"/>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P294" s="8"/>
      <c r="BQ294" s="8"/>
      <c r="BR294" s="8"/>
      <c r="BS294" s="8"/>
      <c r="BT294" s="10"/>
      <c r="BU294" s="10"/>
    </row>
    <row r="295" spans="1:73" ht="16.5" thickTop="1">
      <c r="A295" s="200" t="s">
        <v>185</v>
      </c>
      <c r="B295" s="202" t="s">
        <v>49</v>
      </c>
      <c r="C295" s="198">
        <v>0</v>
      </c>
      <c r="D295" s="204">
        <v>101060</v>
      </c>
      <c r="E295" s="208">
        <v>40633</v>
      </c>
      <c r="F295" s="206">
        <v>40816</v>
      </c>
      <c r="G295" s="82">
        <f>(F295-E295)+1</f>
        <v>184</v>
      </c>
      <c r="H295" s="155">
        <f t="shared" ref="H295:W295" si="326">(IF(MAX(MIN(DATE(YEAR(H$7),MONTH(H$7)+1,0),$F295)-MAX(DATE(YEAR(H$7),MONTH(H$7),1),$E295)+1,0)=0,"0",MAX(MIN(DATE(YEAR(H$7),MONTH(H$7)+1,0),$F295)-MAX(DATE(YEAR(H$7),MONTH(H$7),1),$E295)+1,0))/$G295)*$D295</f>
        <v>0</v>
      </c>
      <c r="I295" s="155">
        <f t="shared" si="326"/>
        <v>549.23913043478262</v>
      </c>
      <c r="J295" s="155">
        <f t="shared" si="326"/>
        <v>16477.17391304348</v>
      </c>
      <c r="K295" s="155">
        <f t="shared" si="326"/>
        <v>17026.41304347826</v>
      </c>
      <c r="L295" s="155">
        <f t="shared" si="326"/>
        <v>16477.17391304348</v>
      </c>
      <c r="M295" s="155">
        <f t="shared" si="326"/>
        <v>17026.41304347826</v>
      </c>
      <c r="N295" s="155">
        <f t="shared" si="326"/>
        <v>17026.41304347826</v>
      </c>
      <c r="O295" s="155">
        <f t="shared" si="326"/>
        <v>16477.17391304348</v>
      </c>
      <c r="P295" s="155">
        <f t="shared" si="326"/>
        <v>0</v>
      </c>
      <c r="Q295" s="155">
        <f t="shared" si="326"/>
        <v>0</v>
      </c>
      <c r="R295" s="155">
        <f t="shared" si="326"/>
        <v>0</v>
      </c>
      <c r="S295" s="155">
        <f t="shared" si="326"/>
        <v>0</v>
      </c>
      <c r="T295" s="155">
        <f t="shared" si="326"/>
        <v>0</v>
      </c>
      <c r="U295" s="155">
        <f t="shared" si="326"/>
        <v>0</v>
      </c>
      <c r="V295" s="155">
        <f t="shared" si="326"/>
        <v>0</v>
      </c>
      <c r="W295" s="155">
        <f t="shared" si="326"/>
        <v>0</v>
      </c>
      <c r="X295" s="155"/>
      <c r="Y295" s="155">
        <v>2.21</v>
      </c>
      <c r="Z295" s="155" t="e">
        <f>#REF!+14</f>
        <v>#REF!</v>
      </c>
      <c r="AA295" s="155">
        <f>SUM(K295:W295)-G295</f>
        <v>83849.586956521729</v>
      </c>
      <c r="AB295" s="155"/>
      <c r="AC295" s="160">
        <f t="shared" si="265"/>
        <v>3844.673913043478</v>
      </c>
      <c r="AD295" s="161">
        <f t="shared" si="266"/>
        <v>3844.673913043478</v>
      </c>
      <c r="AE295" s="155">
        <f t="shared" si="267"/>
        <v>3844.673913043478</v>
      </c>
      <c r="AF295" s="164">
        <f t="shared" si="268"/>
        <v>5492.391304347826</v>
      </c>
      <c r="AG295" s="132" t="s">
        <v>55</v>
      </c>
      <c r="AH295" s="132">
        <f>SUBTOTAL(9,H295:W295)-D295</f>
        <v>0</v>
      </c>
      <c r="AI295" s="132"/>
      <c r="AJ295" s="25">
        <f t="shared" ref="AJ295:BN295" si="327">IF(AND(AJ$7&gt;=$E295,AJ$7&lt;=$F295),1,0)</f>
        <v>1</v>
      </c>
      <c r="AK295" s="25">
        <f t="shared" si="327"/>
        <v>1</v>
      </c>
      <c r="AL295" s="25">
        <f t="shared" si="327"/>
        <v>1</v>
      </c>
      <c r="AM295" s="25">
        <f t="shared" si="327"/>
        <v>1</v>
      </c>
      <c r="AN295" s="25">
        <f t="shared" si="327"/>
        <v>1</v>
      </c>
      <c r="AO295" s="25">
        <f t="shared" si="327"/>
        <v>1</v>
      </c>
      <c r="AP295" s="25">
        <f t="shared" si="327"/>
        <v>1</v>
      </c>
      <c r="AQ295" s="25">
        <f t="shared" si="327"/>
        <v>1</v>
      </c>
      <c r="AR295" s="25">
        <f t="shared" si="327"/>
        <v>1</v>
      </c>
      <c r="AS295" s="25">
        <f t="shared" si="327"/>
        <v>1</v>
      </c>
      <c r="AT295" s="25">
        <f t="shared" si="327"/>
        <v>1</v>
      </c>
      <c r="AU295" s="25">
        <f t="shared" si="327"/>
        <v>1</v>
      </c>
      <c r="AV295" s="25">
        <f t="shared" si="327"/>
        <v>1</v>
      </c>
      <c r="AW295" s="25">
        <f t="shared" si="327"/>
        <v>1</v>
      </c>
      <c r="AX295" s="25">
        <f t="shared" si="327"/>
        <v>1</v>
      </c>
      <c r="AY295" s="25">
        <f t="shared" si="327"/>
        <v>1</v>
      </c>
      <c r="AZ295" s="25">
        <f t="shared" si="327"/>
        <v>1</v>
      </c>
      <c r="BA295" s="25">
        <f t="shared" si="327"/>
        <v>1</v>
      </c>
      <c r="BB295" s="25">
        <f t="shared" si="327"/>
        <v>1</v>
      </c>
      <c r="BC295" s="25">
        <f t="shared" si="327"/>
        <v>1</v>
      </c>
      <c r="BD295" s="25">
        <f t="shared" si="327"/>
        <v>1</v>
      </c>
      <c r="BE295" s="25">
        <f t="shared" si="327"/>
        <v>1</v>
      </c>
      <c r="BF295" s="25">
        <f t="shared" si="327"/>
        <v>1</v>
      </c>
      <c r="BG295" s="25">
        <f t="shared" si="327"/>
        <v>1</v>
      </c>
      <c r="BH295" s="25">
        <f t="shared" si="327"/>
        <v>1</v>
      </c>
      <c r="BI295" s="25">
        <f t="shared" si="327"/>
        <v>1</v>
      </c>
      <c r="BJ295" s="25">
        <f t="shared" si="327"/>
        <v>1</v>
      </c>
      <c r="BK295" s="25">
        <f t="shared" si="327"/>
        <v>1</v>
      </c>
      <c r="BL295" s="25">
        <f t="shared" si="327"/>
        <v>1</v>
      </c>
      <c r="BM295" s="25">
        <f t="shared" si="327"/>
        <v>1</v>
      </c>
      <c r="BN295" s="25">
        <f t="shared" si="327"/>
        <v>1</v>
      </c>
      <c r="BO295" s="8">
        <f t="shared" si="253"/>
        <v>7</v>
      </c>
      <c r="BP295" s="8">
        <f t="shared" si="254"/>
        <v>7</v>
      </c>
      <c r="BQ295" s="8">
        <f t="shared" si="255"/>
        <v>7</v>
      </c>
      <c r="BR295" s="8">
        <f t="shared" si="256"/>
        <v>10</v>
      </c>
      <c r="BS295" s="8">
        <f t="shared" si="257"/>
        <v>31</v>
      </c>
      <c r="BT295" s="10"/>
      <c r="BU295" s="8"/>
    </row>
    <row r="296" spans="1:73" ht="16.5" customHeight="1" thickBot="1">
      <c r="A296" s="201"/>
      <c r="B296" s="203"/>
      <c r="C296" s="199"/>
      <c r="D296" s="205"/>
      <c r="E296" s="209"/>
      <c r="F296" s="207"/>
      <c r="G296" s="122"/>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60" t="e">
        <f>VLOOKUP(A295,#REF!,3,FALSE)</f>
        <v>#REF!</v>
      </c>
      <c r="AD296" s="161"/>
      <c r="AE296" s="155"/>
      <c r="AF296" s="164"/>
      <c r="AG296" s="132" t="s">
        <v>54</v>
      </c>
      <c r="AH296" s="132"/>
      <c r="AI296" s="132"/>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P296" s="8"/>
      <c r="BQ296" s="8"/>
      <c r="BR296" s="8"/>
      <c r="BS296" s="8"/>
      <c r="BT296" s="8"/>
      <c r="BU296" s="8"/>
    </row>
    <row r="297" spans="1:73" ht="16.5" thickTop="1">
      <c r="A297" s="200" t="s">
        <v>182</v>
      </c>
      <c r="B297" s="202" t="s">
        <v>24</v>
      </c>
      <c r="C297" s="198">
        <v>0</v>
      </c>
      <c r="D297" s="204">
        <v>223875</v>
      </c>
      <c r="E297" s="208">
        <v>40787</v>
      </c>
      <c r="F297" s="206">
        <v>40846</v>
      </c>
      <c r="G297" s="32">
        <f>(F297-E297)+1</f>
        <v>60</v>
      </c>
      <c r="H297" s="155">
        <f t="shared" ref="H297:W297" si="328">(IF(MAX(MIN(DATE(YEAR(H$7),MONTH(H$7)+1,0),$F297)-MAX(DATE(YEAR(H$7),MONTH(H$7),1),$E297)+1,0)=0,"0",MAX(MIN(DATE(YEAR(H$7),MONTH(H$7)+1,0),$F297)-MAX(DATE(YEAR(H$7),MONTH(H$7),1),$E297)+1,0))/$G297)*$D297</f>
        <v>0</v>
      </c>
      <c r="I297" s="155">
        <f t="shared" si="328"/>
        <v>0</v>
      </c>
      <c r="J297" s="155">
        <f t="shared" si="328"/>
        <v>0</v>
      </c>
      <c r="K297" s="155">
        <f t="shared" si="328"/>
        <v>0</v>
      </c>
      <c r="L297" s="155">
        <f t="shared" si="328"/>
        <v>0</v>
      </c>
      <c r="M297" s="155">
        <f t="shared" si="328"/>
        <v>0</v>
      </c>
      <c r="N297" s="155">
        <f t="shared" si="328"/>
        <v>0</v>
      </c>
      <c r="O297" s="155">
        <f t="shared" si="328"/>
        <v>111937.5</v>
      </c>
      <c r="P297" s="155">
        <f t="shared" si="328"/>
        <v>111937.5</v>
      </c>
      <c r="Q297" s="155">
        <f t="shared" si="328"/>
        <v>0</v>
      </c>
      <c r="R297" s="155">
        <f t="shared" si="328"/>
        <v>0</v>
      </c>
      <c r="S297" s="155">
        <f t="shared" si="328"/>
        <v>0</v>
      </c>
      <c r="T297" s="155">
        <f t="shared" si="328"/>
        <v>0</v>
      </c>
      <c r="U297" s="155">
        <f t="shared" si="328"/>
        <v>0</v>
      </c>
      <c r="V297" s="155">
        <f t="shared" si="328"/>
        <v>0</v>
      </c>
      <c r="W297" s="155">
        <f t="shared" si="328"/>
        <v>0</v>
      </c>
      <c r="X297" s="155"/>
      <c r="Y297" s="155">
        <v>2.2000000000000002</v>
      </c>
      <c r="Z297" s="155" t="e">
        <f>Z276+14</f>
        <v>#REF!</v>
      </c>
      <c r="AA297" s="155">
        <f>SUM(K297:W297)-G297</f>
        <v>223815</v>
      </c>
      <c r="AB297" s="155"/>
      <c r="AC297" s="160">
        <f t="shared" si="265"/>
        <v>0</v>
      </c>
      <c r="AD297" s="161">
        <f t="shared" si="266"/>
        <v>0</v>
      </c>
      <c r="AE297" s="155">
        <f t="shared" si="267"/>
        <v>0</v>
      </c>
      <c r="AF297" s="164">
        <f t="shared" si="268"/>
        <v>0</v>
      </c>
      <c r="AG297" s="132" t="s">
        <v>55</v>
      </c>
      <c r="AH297" s="132">
        <f>SUBTOTAL(9,H297:W297)-D297</f>
        <v>0</v>
      </c>
      <c r="AI297" s="132"/>
      <c r="AJ297" s="25">
        <f t="shared" ref="AJ297:BN297" si="329">IF(AND(AJ$7&gt;=$E297,AJ$7&lt;=$F297),1,0)</f>
        <v>0</v>
      </c>
      <c r="AK297" s="25">
        <f t="shared" si="329"/>
        <v>0</v>
      </c>
      <c r="AL297" s="25">
        <f t="shared" si="329"/>
        <v>0</v>
      </c>
      <c r="AM297" s="25">
        <f t="shared" si="329"/>
        <v>0</v>
      </c>
      <c r="AN297" s="25">
        <f t="shared" si="329"/>
        <v>0</v>
      </c>
      <c r="AO297" s="25">
        <f t="shared" si="329"/>
        <v>0</v>
      </c>
      <c r="AP297" s="25">
        <f t="shared" si="329"/>
        <v>0</v>
      </c>
      <c r="AQ297" s="25">
        <f t="shared" si="329"/>
        <v>0</v>
      </c>
      <c r="AR297" s="25">
        <f t="shared" si="329"/>
        <v>0</v>
      </c>
      <c r="AS297" s="25">
        <f t="shared" si="329"/>
        <v>0</v>
      </c>
      <c r="AT297" s="25">
        <f t="shared" si="329"/>
        <v>0</v>
      </c>
      <c r="AU297" s="25">
        <f t="shared" si="329"/>
        <v>0</v>
      </c>
      <c r="AV297" s="25">
        <f t="shared" si="329"/>
        <v>0</v>
      </c>
      <c r="AW297" s="25">
        <f t="shared" si="329"/>
        <v>0</v>
      </c>
      <c r="AX297" s="25">
        <f t="shared" si="329"/>
        <v>0</v>
      </c>
      <c r="AY297" s="25">
        <f t="shared" si="329"/>
        <v>0</v>
      </c>
      <c r="AZ297" s="25">
        <f t="shared" si="329"/>
        <v>0</v>
      </c>
      <c r="BA297" s="25">
        <f t="shared" si="329"/>
        <v>0</v>
      </c>
      <c r="BB297" s="25">
        <f t="shared" si="329"/>
        <v>0</v>
      </c>
      <c r="BC297" s="25">
        <f t="shared" si="329"/>
        <v>0</v>
      </c>
      <c r="BD297" s="25">
        <f t="shared" si="329"/>
        <v>0</v>
      </c>
      <c r="BE297" s="25">
        <f t="shared" si="329"/>
        <v>0</v>
      </c>
      <c r="BF297" s="25">
        <f t="shared" si="329"/>
        <v>0</v>
      </c>
      <c r="BG297" s="25">
        <f t="shared" si="329"/>
        <v>0</v>
      </c>
      <c r="BH297" s="25">
        <f t="shared" si="329"/>
        <v>0</v>
      </c>
      <c r="BI297" s="25">
        <f t="shared" si="329"/>
        <v>0</v>
      </c>
      <c r="BJ297" s="25">
        <f t="shared" si="329"/>
        <v>0</v>
      </c>
      <c r="BK297" s="25">
        <f t="shared" si="329"/>
        <v>0</v>
      </c>
      <c r="BL297" s="25">
        <f t="shared" si="329"/>
        <v>0</v>
      </c>
      <c r="BM297" s="25">
        <f t="shared" si="329"/>
        <v>0</v>
      </c>
      <c r="BN297" s="25">
        <f t="shared" si="329"/>
        <v>0</v>
      </c>
      <c r="BO297" s="8">
        <f t="shared" si="253"/>
        <v>0</v>
      </c>
      <c r="BP297" s="8">
        <f t="shared" si="254"/>
        <v>0</v>
      </c>
      <c r="BQ297" s="8">
        <f t="shared" si="255"/>
        <v>0</v>
      </c>
      <c r="BR297" s="8">
        <f t="shared" si="256"/>
        <v>0</v>
      </c>
      <c r="BS297" s="8">
        <f t="shared" si="257"/>
        <v>0</v>
      </c>
      <c r="BT297" s="10"/>
      <c r="BU297" s="10"/>
    </row>
    <row r="298" spans="1:73" ht="16.5" customHeight="1" thickBot="1">
      <c r="A298" s="201"/>
      <c r="B298" s="203"/>
      <c r="C298" s="199"/>
      <c r="D298" s="205"/>
      <c r="E298" s="209"/>
      <c r="F298" s="207"/>
      <c r="G298" s="121"/>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60" t="e">
        <f>VLOOKUP(A297,#REF!,3,FALSE)</f>
        <v>#REF!</v>
      </c>
      <c r="AD298" s="161"/>
      <c r="AE298" s="155"/>
      <c r="AF298" s="164"/>
      <c r="AG298" s="132" t="s">
        <v>54</v>
      </c>
      <c r="AH298" s="132"/>
      <c r="AI298" s="132"/>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P298" s="8"/>
      <c r="BQ298" s="8"/>
      <c r="BR298" s="8"/>
      <c r="BS298" s="8"/>
      <c r="BT298" s="10"/>
      <c r="BU298" s="10"/>
    </row>
    <row r="299" spans="1:73" ht="16.5" thickTop="1">
      <c r="A299" s="200" t="s">
        <v>183</v>
      </c>
      <c r="B299" s="202" t="s">
        <v>25</v>
      </c>
      <c r="C299" s="198">
        <v>0</v>
      </c>
      <c r="D299" s="204">
        <v>135215</v>
      </c>
      <c r="E299" s="208">
        <v>40757</v>
      </c>
      <c r="F299" s="206">
        <v>40907</v>
      </c>
      <c r="G299" s="82">
        <f>(F299-E299)+1</f>
        <v>151</v>
      </c>
      <c r="H299" s="155">
        <f t="shared" ref="H299:W299" si="330">(IF(MAX(MIN(DATE(YEAR(H$7),MONTH(H$7)+1,0),$F299)-MAX(DATE(YEAR(H$7),MONTH(H$7),1),$E299)+1,0)=0,"0",MAX(MIN(DATE(YEAR(H$7),MONTH(H$7)+1,0),$F299)-MAX(DATE(YEAR(H$7),MONTH(H$7),1),$E299)+1,0))/$G299)*$D299</f>
        <v>0</v>
      </c>
      <c r="I299" s="155">
        <f t="shared" si="330"/>
        <v>0</v>
      </c>
      <c r="J299" s="155">
        <f t="shared" si="330"/>
        <v>0</v>
      </c>
      <c r="K299" s="155">
        <f t="shared" si="330"/>
        <v>0</v>
      </c>
      <c r="L299" s="155">
        <f t="shared" si="330"/>
        <v>0</v>
      </c>
      <c r="M299" s="155">
        <f t="shared" si="330"/>
        <v>0</v>
      </c>
      <c r="N299" s="155">
        <f t="shared" si="330"/>
        <v>26863.907284768211</v>
      </c>
      <c r="O299" s="155">
        <f t="shared" si="330"/>
        <v>26863.907284768211</v>
      </c>
      <c r="P299" s="155">
        <f t="shared" si="330"/>
        <v>27759.370860927153</v>
      </c>
      <c r="Q299" s="155">
        <f t="shared" si="330"/>
        <v>26863.907284768211</v>
      </c>
      <c r="R299" s="155">
        <f t="shared" si="330"/>
        <v>26863.907284768211</v>
      </c>
      <c r="S299" s="155">
        <f t="shared" si="330"/>
        <v>0</v>
      </c>
      <c r="T299" s="155">
        <f t="shared" si="330"/>
        <v>0</v>
      </c>
      <c r="U299" s="155">
        <f t="shared" si="330"/>
        <v>0</v>
      </c>
      <c r="V299" s="155">
        <f t="shared" si="330"/>
        <v>0</v>
      </c>
      <c r="W299" s="155">
        <f t="shared" si="330"/>
        <v>0</v>
      </c>
      <c r="X299" s="155"/>
      <c r="Y299" s="155">
        <v>2.23</v>
      </c>
      <c r="Z299" s="155" t="e">
        <f>Z278+14</f>
        <v>#REF!</v>
      </c>
      <c r="AA299" s="155">
        <f>SUM(K299:W299)-G299</f>
        <v>135064</v>
      </c>
      <c r="AB299" s="155"/>
      <c r="AC299" s="160">
        <f t="shared" si="265"/>
        <v>0</v>
      </c>
      <c r="AD299" s="161">
        <f t="shared" si="266"/>
        <v>0</v>
      </c>
      <c r="AE299" s="155">
        <f t="shared" si="267"/>
        <v>0</v>
      </c>
      <c r="AF299" s="164">
        <f t="shared" si="268"/>
        <v>0</v>
      </c>
      <c r="AG299" s="132" t="s">
        <v>55</v>
      </c>
      <c r="AH299" s="132">
        <f>SUBTOTAL(9,H299:W299)-D299</f>
        <v>0</v>
      </c>
      <c r="AI299" s="132"/>
      <c r="AJ299" s="25">
        <f t="shared" ref="AJ299:BN299" si="331">IF(AND(AJ$7&gt;=$E299,AJ$7&lt;=$F299),1,0)</f>
        <v>0</v>
      </c>
      <c r="AK299" s="25">
        <f t="shared" si="331"/>
        <v>0</v>
      </c>
      <c r="AL299" s="25">
        <f t="shared" si="331"/>
        <v>0</v>
      </c>
      <c r="AM299" s="25">
        <f t="shared" si="331"/>
        <v>0</v>
      </c>
      <c r="AN299" s="25">
        <f t="shared" si="331"/>
        <v>0</v>
      </c>
      <c r="AO299" s="25">
        <f t="shared" si="331"/>
        <v>0</v>
      </c>
      <c r="AP299" s="25">
        <f t="shared" si="331"/>
        <v>0</v>
      </c>
      <c r="AQ299" s="25">
        <f t="shared" si="331"/>
        <v>0</v>
      </c>
      <c r="AR299" s="25">
        <f t="shared" si="331"/>
        <v>0</v>
      </c>
      <c r="AS299" s="25">
        <f t="shared" si="331"/>
        <v>0</v>
      </c>
      <c r="AT299" s="25">
        <f t="shared" si="331"/>
        <v>0</v>
      </c>
      <c r="AU299" s="25">
        <f t="shared" si="331"/>
        <v>0</v>
      </c>
      <c r="AV299" s="25">
        <f t="shared" si="331"/>
        <v>0</v>
      </c>
      <c r="AW299" s="25">
        <f t="shared" si="331"/>
        <v>0</v>
      </c>
      <c r="AX299" s="25">
        <f t="shared" si="331"/>
        <v>0</v>
      </c>
      <c r="AY299" s="25">
        <f t="shared" si="331"/>
        <v>0</v>
      </c>
      <c r="AZ299" s="25">
        <f t="shared" si="331"/>
        <v>0</v>
      </c>
      <c r="BA299" s="25">
        <f t="shared" si="331"/>
        <v>0</v>
      </c>
      <c r="BB299" s="25">
        <f t="shared" si="331"/>
        <v>0</v>
      </c>
      <c r="BC299" s="25">
        <f t="shared" si="331"/>
        <v>0</v>
      </c>
      <c r="BD299" s="25">
        <f t="shared" si="331"/>
        <v>0</v>
      </c>
      <c r="BE299" s="25">
        <f t="shared" si="331"/>
        <v>0</v>
      </c>
      <c r="BF299" s="25">
        <f t="shared" si="331"/>
        <v>0</v>
      </c>
      <c r="BG299" s="25">
        <f t="shared" si="331"/>
        <v>0</v>
      </c>
      <c r="BH299" s="25">
        <f t="shared" si="331"/>
        <v>0</v>
      </c>
      <c r="BI299" s="25">
        <f t="shared" si="331"/>
        <v>0</v>
      </c>
      <c r="BJ299" s="25">
        <f t="shared" si="331"/>
        <v>0</v>
      </c>
      <c r="BK299" s="25">
        <f t="shared" si="331"/>
        <v>0</v>
      </c>
      <c r="BL299" s="25">
        <f t="shared" si="331"/>
        <v>0</v>
      </c>
      <c r="BM299" s="25">
        <f t="shared" si="331"/>
        <v>0</v>
      </c>
      <c r="BN299" s="25">
        <f t="shared" si="331"/>
        <v>0</v>
      </c>
      <c r="BO299" s="8">
        <f t="shared" si="253"/>
        <v>0</v>
      </c>
      <c r="BP299" s="8">
        <f t="shared" si="254"/>
        <v>0</v>
      </c>
      <c r="BQ299" s="8">
        <f t="shared" si="255"/>
        <v>0</v>
      </c>
      <c r="BR299" s="8">
        <f t="shared" si="256"/>
        <v>0</v>
      </c>
      <c r="BS299" s="8">
        <f t="shared" si="257"/>
        <v>0</v>
      </c>
      <c r="BT299" s="10"/>
      <c r="BU299" s="8"/>
    </row>
    <row r="300" spans="1:73" ht="16.5" customHeight="1">
      <c r="A300" s="201"/>
      <c r="B300" s="203"/>
      <c r="C300" s="199"/>
      <c r="D300" s="205"/>
      <c r="E300" s="209"/>
      <c r="F300" s="207"/>
      <c r="G300" s="122"/>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60" t="e">
        <f>VLOOKUP(A299,#REF!,3,FALSE)</f>
        <v>#REF!</v>
      </c>
      <c r="AD300" s="161"/>
      <c r="AE300" s="155"/>
      <c r="AF300" s="164"/>
      <c r="AG300" s="132" t="s">
        <v>54</v>
      </c>
      <c r="AH300" s="132"/>
      <c r="AI300" s="132"/>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P300" s="8"/>
      <c r="BQ300" s="8"/>
      <c r="BR300" s="8"/>
      <c r="BS300" s="8"/>
      <c r="BT300" s="8"/>
      <c r="BU300" s="8"/>
    </row>
    <row r="301" spans="1:73" ht="23.25" thickBot="1">
      <c r="A301" s="51" t="s">
        <v>29</v>
      </c>
      <c r="B301" s="52"/>
      <c r="C301" s="93"/>
      <c r="D301" s="94"/>
      <c r="E301" s="55"/>
      <c r="F301" s="56"/>
      <c r="G301" s="32">
        <f>(F301-E301)+1</f>
        <v>1</v>
      </c>
      <c r="H301" s="155">
        <f t="shared" ref="H301:W302" si="332">(IF(MAX(MIN(DATE(YEAR(H$7),MONTH(H$7)+1,0),$F301)-MAX(DATE(YEAR(H$7),MONTH(H$7),1),$E301)+1,0)=0,"0",MAX(MIN(DATE(YEAR(H$7),MONTH(H$7)+1,0),$F301)-MAX(DATE(YEAR(H$7),MONTH(H$7),1),$E301)+1,0))/$G301)*$D301</f>
        <v>0</v>
      </c>
      <c r="I301" s="155">
        <f t="shared" si="332"/>
        <v>0</v>
      </c>
      <c r="J301" s="155">
        <f t="shared" si="332"/>
        <v>0</v>
      </c>
      <c r="K301" s="155">
        <f t="shared" si="332"/>
        <v>0</v>
      </c>
      <c r="L301" s="155">
        <f t="shared" si="332"/>
        <v>0</v>
      </c>
      <c r="M301" s="155">
        <f t="shared" si="332"/>
        <v>0</v>
      </c>
      <c r="N301" s="155">
        <f t="shared" si="332"/>
        <v>0</v>
      </c>
      <c r="O301" s="155">
        <f t="shared" si="332"/>
        <v>0</v>
      </c>
      <c r="P301" s="155">
        <f t="shared" si="332"/>
        <v>0</v>
      </c>
      <c r="Q301" s="155">
        <f t="shared" si="332"/>
        <v>0</v>
      </c>
      <c r="R301" s="155">
        <f t="shared" si="332"/>
        <v>0</v>
      </c>
      <c r="S301" s="155">
        <f t="shared" si="332"/>
        <v>0</v>
      </c>
      <c r="T301" s="155">
        <f t="shared" si="332"/>
        <v>0</v>
      </c>
      <c r="U301" s="155">
        <f t="shared" si="332"/>
        <v>0</v>
      </c>
      <c r="V301" s="155">
        <f t="shared" si="332"/>
        <v>0</v>
      </c>
      <c r="W301" s="155">
        <f t="shared" si="332"/>
        <v>0</v>
      </c>
      <c r="X301" s="155"/>
      <c r="Y301" s="155">
        <v>2.29</v>
      </c>
      <c r="Z301" s="155" t="e">
        <f>Z280+14</f>
        <v>#REF!</v>
      </c>
      <c r="AA301" s="155">
        <f>SUM(K301:W301)-G301</f>
        <v>-1</v>
      </c>
      <c r="AB301" s="155"/>
      <c r="AC301" s="160">
        <f t="shared" si="265"/>
        <v>0</v>
      </c>
      <c r="AD301" s="161">
        <f t="shared" si="266"/>
        <v>0</v>
      </c>
      <c r="AE301" s="155">
        <f t="shared" si="267"/>
        <v>0</v>
      </c>
      <c r="AF301" s="164">
        <f t="shared" si="268"/>
        <v>0</v>
      </c>
      <c r="AG301" s="132"/>
      <c r="AH301" s="132"/>
      <c r="AI301" s="132"/>
      <c r="AJ301" s="25">
        <f t="shared" ref="AJ301:AS302" si="333">IF(AND(AJ$7&gt;=$E301,AJ$7&lt;=$F301),1,0)</f>
        <v>0</v>
      </c>
      <c r="AK301" s="25">
        <f t="shared" si="333"/>
        <v>0</v>
      </c>
      <c r="AL301" s="25">
        <f t="shared" si="333"/>
        <v>0</v>
      </c>
      <c r="AM301" s="25">
        <f t="shared" si="333"/>
        <v>0</v>
      </c>
      <c r="AN301" s="25">
        <f t="shared" si="333"/>
        <v>0</v>
      </c>
      <c r="AO301" s="25">
        <f t="shared" si="333"/>
        <v>0</v>
      </c>
      <c r="AP301" s="25">
        <f t="shared" si="333"/>
        <v>0</v>
      </c>
      <c r="AQ301" s="25">
        <f t="shared" si="333"/>
        <v>0</v>
      </c>
      <c r="AR301" s="25">
        <f t="shared" si="333"/>
        <v>0</v>
      </c>
      <c r="AS301" s="25">
        <f t="shared" si="333"/>
        <v>0</v>
      </c>
      <c r="AT301" s="25">
        <f t="shared" ref="AT301:BC302" si="334">IF(AND(AT$7&gt;=$E301,AT$7&lt;=$F301),1,0)</f>
        <v>0</v>
      </c>
      <c r="AU301" s="25">
        <f t="shared" si="334"/>
        <v>0</v>
      </c>
      <c r="AV301" s="25">
        <f t="shared" si="334"/>
        <v>0</v>
      </c>
      <c r="AW301" s="25">
        <f t="shared" si="334"/>
        <v>0</v>
      </c>
      <c r="AX301" s="25">
        <f t="shared" si="334"/>
        <v>0</v>
      </c>
      <c r="AY301" s="25">
        <f t="shared" si="334"/>
        <v>0</v>
      </c>
      <c r="AZ301" s="25">
        <f t="shared" si="334"/>
        <v>0</v>
      </c>
      <c r="BA301" s="25">
        <f t="shared" si="334"/>
        <v>0</v>
      </c>
      <c r="BB301" s="25">
        <f t="shared" si="334"/>
        <v>0</v>
      </c>
      <c r="BC301" s="25">
        <f t="shared" si="334"/>
        <v>0</v>
      </c>
      <c r="BD301" s="25">
        <f t="shared" ref="BD301:BN302" si="335">IF(AND(BD$7&gt;=$E301,BD$7&lt;=$F301),1,0)</f>
        <v>0</v>
      </c>
      <c r="BE301" s="25">
        <f t="shared" si="335"/>
        <v>0</v>
      </c>
      <c r="BF301" s="25">
        <f t="shared" si="335"/>
        <v>0</v>
      </c>
      <c r="BG301" s="25">
        <f t="shared" si="335"/>
        <v>0</v>
      </c>
      <c r="BH301" s="25">
        <f t="shared" si="335"/>
        <v>0</v>
      </c>
      <c r="BI301" s="25">
        <f t="shared" si="335"/>
        <v>0</v>
      </c>
      <c r="BJ301" s="25">
        <f t="shared" si="335"/>
        <v>0</v>
      </c>
      <c r="BK301" s="25">
        <f t="shared" si="335"/>
        <v>0</v>
      </c>
      <c r="BL301" s="25">
        <f t="shared" si="335"/>
        <v>0</v>
      </c>
      <c r="BM301" s="25">
        <f t="shared" si="335"/>
        <v>0</v>
      </c>
      <c r="BN301" s="25">
        <f t="shared" si="335"/>
        <v>0</v>
      </c>
      <c r="BO301" s="8">
        <f t="shared" si="253"/>
        <v>0</v>
      </c>
      <c r="BP301" s="8">
        <f t="shared" si="254"/>
        <v>0</v>
      </c>
      <c r="BQ301" s="8">
        <f t="shared" si="255"/>
        <v>0</v>
      </c>
      <c r="BR301" s="8">
        <f t="shared" si="256"/>
        <v>0</v>
      </c>
      <c r="BS301" s="8">
        <f t="shared" si="257"/>
        <v>0</v>
      </c>
      <c r="BT301" s="10"/>
      <c r="BU301" s="10"/>
    </row>
    <row r="302" spans="1:73" ht="16.5" thickTop="1">
      <c r="A302" s="200" t="s">
        <v>186</v>
      </c>
      <c r="B302" s="202" t="s">
        <v>21</v>
      </c>
      <c r="C302" s="198">
        <v>0.98863703925549917</v>
      </c>
      <c r="D302" s="204">
        <v>1202.0762542000011</v>
      </c>
      <c r="E302" s="208">
        <v>40575</v>
      </c>
      <c r="F302" s="206">
        <v>40649</v>
      </c>
      <c r="G302" s="32">
        <f>(F302-E302)+1</f>
        <v>75</v>
      </c>
      <c r="H302" s="155">
        <f t="shared" si="332"/>
        <v>448.77513490133379</v>
      </c>
      <c r="I302" s="155">
        <f t="shared" si="332"/>
        <v>496.85818506933379</v>
      </c>
      <c r="J302" s="155">
        <f t="shared" si="332"/>
        <v>256.44293422933362</v>
      </c>
      <c r="K302" s="155">
        <f t="shared" si="332"/>
        <v>0</v>
      </c>
      <c r="L302" s="155">
        <f t="shared" si="332"/>
        <v>0</v>
      </c>
      <c r="M302" s="155">
        <f t="shared" si="332"/>
        <v>0</v>
      </c>
      <c r="N302" s="155">
        <f t="shared" si="332"/>
        <v>0</v>
      </c>
      <c r="O302" s="155">
        <f t="shared" si="332"/>
        <v>0</v>
      </c>
      <c r="P302" s="155">
        <f t="shared" si="332"/>
        <v>0</v>
      </c>
      <c r="Q302" s="155">
        <f t="shared" si="332"/>
        <v>0</v>
      </c>
      <c r="R302" s="155">
        <f t="shared" si="332"/>
        <v>0</v>
      </c>
      <c r="S302" s="155">
        <f t="shared" si="332"/>
        <v>0</v>
      </c>
      <c r="T302" s="155">
        <f t="shared" si="332"/>
        <v>0</v>
      </c>
      <c r="U302" s="155">
        <f t="shared" si="332"/>
        <v>0</v>
      </c>
      <c r="V302" s="155">
        <f t="shared" si="332"/>
        <v>0</v>
      </c>
      <c r="W302" s="155">
        <f t="shared" si="332"/>
        <v>0</v>
      </c>
      <c r="X302" s="155"/>
      <c r="Y302" s="155">
        <v>2.2799999999999998</v>
      </c>
      <c r="Z302" s="155" t="e">
        <f>#REF!+14</f>
        <v>#REF!</v>
      </c>
      <c r="AA302" s="155">
        <f>SUM(K302:W302)-G302</f>
        <v>-75</v>
      </c>
      <c r="AB302" s="155"/>
      <c r="AC302" s="160">
        <f t="shared" si="265"/>
        <v>0</v>
      </c>
      <c r="AD302" s="161">
        <f t="shared" si="266"/>
        <v>0</v>
      </c>
      <c r="AE302" s="155">
        <f t="shared" si="267"/>
        <v>0</v>
      </c>
      <c r="AF302" s="164">
        <f t="shared" si="268"/>
        <v>0</v>
      </c>
      <c r="AG302" s="132" t="s">
        <v>55</v>
      </c>
      <c r="AH302" s="132">
        <f>SUBTOTAL(9,H302:W302)-D302</f>
        <v>0</v>
      </c>
      <c r="AI302" s="132"/>
      <c r="AJ302" s="25">
        <f t="shared" si="333"/>
        <v>0</v>
      </c>
      <c r="AK302" s="25">
        <f t="shared" si="333"/>
        <v>0</v>
      </c>
      <c r="AL302" s="25">
        <f t="shared" si="333"/>
        <v>0</v>
      </c>
      <c r="AM302" s="25">
        <f t="shared" si="333"/>
        <v>0</v>
      </c>
      <c r="AN302" s="25">
        <f t="shared" si="333"/>
        <v>0</v>
      </c>
      <c r="AO302" s="25">
        <f t="shared" si="333"/>
        <v>0</v>
      </c>
      <c r="AP302" s="25">
        <f t="shared" si="333"/>
        <v>0</v>
      </c>
      <c r="AQ302" s="25">
        <f t="shared" si="333"/>
        <v>0</v>
      </c>
      <c r="AR302" s="25">
        <f t="shared" si="333"/>
        <v>0</v>
      </c>
      <c r="AS302" s="25">
        <f t="shared" si="333"/>
        <v>0</v>
      </c>
      <c r="AT302" s="25">
        <f t="shared" si="334"/>
        <v>0</v>
      </c>
      <c r="AU302" s="25">
        <f t="shared" si="334"/>
        <v>0</v>
      </c>
      <c r="AV302" s="25">
        <f t="shared" si="334"/>
        <v>0</v>
      </c>
      <c r="AW302" s="25">
        <f t="shared" si="334"/>
        <v>0</v>
      </c>
      <c r="AX302" s="25">
        <f t="shared" si="334"/>
        <v>0</v>
      </c>
      <c r="AY302" s="25">
        <f t="shared" si="334"/>
        <v>0</v>
      </c>
      <c r="AZ302" s="25">
        <f t="shared" si="334"/>
        <v>0</v>
      </c>
      <c r="BA302" s="25">
        <f t="shared" si="334"/>
        <v>0</v>
      </c>
      <c r="BB302" s="25">
        <f t="shared" si="334"/>
        <v>0</v>
      </c>
      <c r="BC302" s="25">
        <f t="shared" si="334"/>
        <v>0</v>
      </c>
      <c r="BD302" s="25">
        <f t="shared" si="335"/>
        <v>0</v>
      </c>
      <c r="BE302" s="25">
        <f t="shared" si="335"/>
        <v>0</v>
      </c>
      <c r="BF302" s="25">
        <f t="shared" si="335"/>
        <v>0</v>
      </c>
      <c r="BG302" s="25">
        <f t="shared" si="335"/>
        <v>0</v>
      </c>
      <c r="BH302" s="25">
        <f t="shared" si="335"/>
        <v>0</v>
      </c>
      <c r="BI302" s="25">
        <f t="shared" si="335"/>
        <v>0</v>
      </c>
      <c r="BJ302" s="25">
        <f t="shared" si="335"/>
        <v>0</v>
      </c>
      <c r="BK302" s="25">
        <f t="shared" si="335"/>
        <v>0</v>
      </c>
      <c r="BL302" s="25">
        <f t="shared" si="335"/>
        <v>0</v>
      </c>
      <c r="BM302" s="25">
        <f t="shared" si="335"/>
        <v>0</v>
      </c>
      <c r="BN302" s="25">
        <f t="shared" si="335"/>
        <v>0</v>
      </c>
      <c r="BO302" s="8">
        <f t="shared" si="253"/>
        <v>0</v>
      </c>
      <c r="BP302" s="8">
        <f t="shared" si="254"/>
        <v>0</v>
      </c>
      <c r="BQ302" s="8">
        <f t="shared" si="255"/>
        <v>0</v>
      </c>
      <c r="BR302" s="8">
        <f t="shared" si="256"/>
        <v>0</v>
      </c>
      <c r="BS302" s="8">
        <f t="shared" si="257"/>
        <v>0</v>
      </c>
      <c r="BT302" s="10"/>
      <c r="BU302" s="8"/>
    </row>
    <row r="303" spans="1:73" ht="16.5" customHeight="1" thickBot="1">
      <c r="A303" s="201"/>
      <c r="B303" s="203"/>
      <c r="C303" s="199"/>
      <c r="D303" s="205"/>
      <c r="E303" s="209"/>
      <c r="F303" s="207"/>
      <c r="G303" s="121"/>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60" t="e">
        <f>VLOOKUP(A302,#REF!,3,FALSE)</f>
        <v>#REF!</v>
      </c>
      <c r="AD303" s="161"/>
      <c r="AE303" s="155"/>
      <c r="AF303" s="164"/>
      <c r="AG303" s="132" t="s">
        <v>54</v>
      </c>
      <c r="AH303" s="132"/>
      <c r="AI303" s="132"/>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P303" s="8"/>
      <c r="BQ303" s="8"/>
      <c r="BR303" s="8"/>
      <c r="BS303" s="8"/>
      <c r="BT303" s="8"/>
      <c r="BU303" s="8"/>
    </row>
    <row r="304" spans="1:73" ht="16.5" thickTop="1">
      <c r="A304" s="200" t="s">
        <v>188</v>
      </c>
      <c r="B304" s="202" t="s">
        <v>50</v>
      </c>
      <c r="C304" s="198">
        <v>0.99238666741721837</v>
      </c>
      <c r="D304" s="204">
        <v>275.90717280000536</v>
      </c>
      <c r="E304" s="208">
        <v>40575</v>
      </c>
      <c r="F304" s="206">
        <v>40785</v>
      </c>
      <c r="G304" s="82">
        <f>(F304-E304)+1</f>
        <v>211</v>
      </c>
      <c r="H304" s="155">
        <f t="shared" ref="H304:W304" si="336">(IF(MAX(MIN(DATE(YEAR(H$7),MONTH(H$7)+1,0),$F304)-MAX(DATE(YEAR(H$7),MONTH(H$7),1),$E304)+1,0)=0,"0",MAX(MIN(DATE(YEAR(H$7),MONTH(H$7)+1,0),$F304)-MAX(DATE(YEAR(H$7),MONTH(H$7),1),$E304)+1,0))/$G304)*$D304</f>
        <v>36.613274115640522</v>
      </c>
      <c r="I304" s="155">
        <f t="shared" si="336"/>
        <v>40.536124913744857</v>
      </c>
      <c r="J304" s="155">
        <f t="shared" si="336"/>
        <v>39.228507981043414</v>
      </c>
      <c r="K304" s="155">
        <f t="shared" si="336"/>
        <v>40.536124913744857</v>
      </c>
      <c r="L304" s="155">
        <f t="shared" si="336"/>
        <v>39.228507981043414</v>
      </c>
      <c r="M304" s="155">
        <f t="shared" si="336"/>
        <v>40.536124913744857</v>
      </c>
      <c r="N304" s="155">
        <f t="shared" si="336"/>
        <v>39.228507981043414</v>
      </c>
      <c r="O304" s="155">
        <f t="shared" si="336"/>
        <v>0</v>
      </c>
      <c r="P304" s="155">
        <f t="shared" si="336"/>
        <v>0</v>
      </c>
      <c r="Q304" s="155">
        <f t="shared" si="336"/>
        <v>0</v>
      </c>
      <c r="R304" s="155">
        <f t="shared" si="336"/>
        <v>0</v>
      </c>
      <c r="S304" s="155">
        <f t="shared" si="336"/>
        <v>0</v>
      </c>
      <c r="T304" s="155">
        <f t="shared" si="336"/>
        <v>0</v>
      </c>
      <c r="U304" s="155">
        <f t="shared" si="336"/>
        <v>0</v>
      </c>
      <c r="V304" s="155">
        <f t="shared" si="336"/>
        <v>0</v>
      </c>
      <c r="W304" s="155">
        <f t="shared" si="336"/>
        <v>0</v>
      </c>
      <c r="X304" s="155"/>
      <c r="Y304" s="155">
        <v>2.2599999999999998</v>
      </c>
      <c r="Z304" s="155" t="e">
        <f>Z287+14</f>
        <v>#REF!</v>
      </c>
      <c r="AA304" s="155">
        <f>SUM(K304:W304)-G304</f>
        <v>-51.470734210423473</v>
      </c>
      <c r="AB304" s="155"/>
      <c r="AC304" s="160">
        <f t="shared" si="265"/>
        <v>9.1533185289101286</v>
      </c>
      <c r="AD304" s="161">
        <f t="shared" si="266"/>
        <v>9.1533185289101286</v>
      </c>
      <c r="AE304" s="155">
        <f t="shared" si="267"/>
        <v>9.1533185289101286</v>
      </c>
      <c r="AF304" s="164">
        <f t="shared" si="268"/>
        <v>13.076169327014469</v>
      </c>
      <c r="AG304" s="132" t="s">
        <v>55</v>
      </c>
      <c r="AH304" s="132">
        <f>SUBTOTAL(9,H304:W304)-D304</f>
        <v>0</v>
      </c>
      <c r="AI304" s="132"/>
      <c r="AJ304" s="25">
        <f t="shared" ref="AJ304:BN304" si="337">IF(AND(AJ$7&gt;=$E304,AJ$7&lt;=$F304),1,0)</f>
        <v>1</v>
      </c>
      <c r="AK304" s="25">
        <f t="shared" si="337"/>
        <v>1</v>
      </c>
      <c r="AL304" s="25">
        <f t="shared" si="337"/>
        <v>1</v>
      </c>
      <c r="AM304" s="25">
        <f t="shared" si="337"/>
        <v>1</v>
      </c>
      <c r="AN304" s="25">
        <f t="shared" si="337"/>
        <v>1</v>
      </c>
      <c r="AO304" s="25">
        <f t="shared" si="337"/>
        <v>1</v>
      </c>
      <c r="AP304" s="25">
        <f t="shared" si="337"/>
        <v>1</v>
      </c>
      <c r="AQ304" s="25">
        <f t="shared" si="337"/>
        <v>1</v>
      </c>
      <c r="AR304" s="25">
        <f t="shared" si="337"/>
        <v>1</v>
      </c>
      <c r="AS304" s="25">
        <f t="shared" si="337"/>
        <v>1</v>
      </c>
      <c r="AT304" s="25">
        <f t="shared" si="337"/>
        <v>1</v>
      </c>
      <c r="AU304" s="25">
        <f t="shared" si="337"/>
        <v>1</v>
      </c>
      <c r="AV304" s="25">
        <f t="shared" si="337"/>
        <v>1</v>
      </c>
      <c r="AW304" s="25">
        <f t="shared" si="337"/>
        <v>1</v>
      </c>
      <c r="AX304" s="25">
        <f t="shared" si="337"/>
        <v>1</v>
      </c>
      <c r="AY304" s="25">
        <f t="shared" si="337"/>
        <v>1</v>
      </c>
      <c r="AZ304" s="25">
        <f t="shared" si="337"/>
        <v>1</v>
      </c>
      <c r="BA304" s="25">
        <f t="shared" si="337"/>
        <v>1</v>
      </c>
      <c r="BB304" s="25">
        <f t="shared" si="337"/>
        <v>1</v>
      </c>
      <c r="BC304" s="25">
        <f t="shared" si="337"/>
        <v>1</v>
      </c>
      <c r="BD304" s="25">
        <f t="shared" si="337"/>
        <v>1</v>
      </c>
      <c r="BE304" s="25">
        <f t="shared" si="337"/>
        <v>1</v>
      </c>
      <c r="BF304" s="25">
        <f t="shared" si="337"/>
        <v>1</v>
      </c>
      <c r="BG304" s="25">
        <f t="shared" si="337"/>
        <v>1</v>
      </c>
      <c r="BH304" s="25">
        <f t="shared" si="337"/>
        <v>1</v>
      </c>
      <c r="BI304" s="25">
        <f t="shared" si="337"/>
        <v>1</v>
      </c>
      <c r="BJ304" s="25">
        <f t="shared" si="337"/>
        <v>1</v>
      </c>
      <c r="BK304" s="25">
        <f t="shared" si="337"/>
        <v>1</v>
      </c>
      <c r="BL304" s="25">
        <f t="shared" si="337"/>
        <v>1</v>
      </c>
      <c r="BM304" s="25">
        <f t="shared" si="337"/>
        <v>1</v>
      </c>
      <c r="BN304" s="25">
        <f t="shared" si="337"/>
        <v>1</v>
      </c>
      <c r="BO304" s="8">
        <f t="shared" si="253"/>
        <v>7</v>
      </c>
      <c r="BP304" s="8">
        <f t="shared" si="254"/>
        <v>7</v>
      </c>
      <c r="BQ304" s="8">
        <f t="shared" si="255"/>
        <v>7</v>
      </c>
      <c r="BR304" s="8">
        <f t="shared" si="256"/>
        <v>10</v>
      </c>
      <c r="BS304" s="8">
        <f t="shared" si="257"/>
        <v>31</v>
      </c>
      <c r="BT304" s="10"/>
      <c r="BU304" s="10"/>
    </row>
    <row r="305" spans="1:73" ht="16.5" customHeight="1" thickBot="1">
      <c r="A305" s="201"/>
      <c r="B305" s="203"/>
      <c r="C305" s="199"/>
      <c r="D305" s="205"/>
      <c r="E305" s="209"/>
      <c r="F305" s="207"/>
      <c r="G305" s="122"/>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60" t="e">
        <f>VLOOKUP(A304,#REF!,3,FALSE)</f>
        <v>#REF!</v>
      </c>
      <c r="AD305" s="161"/>
      <c r="AE305" s="155"/>
      <c r="AF305" s="164"/>
      <c r="AG305" s="132" t="s">
        <v>54</v>
      </c>
      <c r="AH305" s="132"/>
      <c r="AI305" s="132"/>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P305" s="8"/>
      <c r="BQ305" s="8"/>
      <c r="BR305" s="8"/>
      <c r="BS305" s="8"/>
      <c r="BT305" s="10"/>
      <c r="BU305" s="10"/>
    </row>
    <row r="306" spans="1:73" ht="16.5" thickTop="1">
      <c r="A306" s="200" t="s">
        <v>187</v>
      </c>
      <c r="B306" s="202" t="s">
        <v>20</v>
      </c>
      <c r="C306" s="198">
        <v>0</v>
      </c>
      <c r="D306" s="204">
        <v>2187.5</v>
      </c>
      <c r="E306" s="208">
        <v>40633</v>
      </c>
      <c r="F306" s="206">
        <v>40749</v>
      </c>
      <c r="G306" s="32">
        <f>(F306-E306)+1</f>
        <v>117</v>
      </c>
      <c r="H306" s="155">
        <f t="shared" ref="H306:W306" si="338">(IF(MAX(MIN(DATE(YEAR(H$7),MONTH(H$7)+1,0),$F306)-MAX(DATE(YEAR(H$7),MONTH(H$7),1),$E306)+1,0)=0,"0",MAX(MIN(DATE(YEAR(H$7),MONTH(H$7)+1,0),$F306)-MAX(DATE(YEAR(H$7),MONTH(H$7),1),$E306)+1,0))/$G306)*$D306</f>
        <v>0</v>
      </c>
      <c r="I306" s="155">
        <f t="shared" si="338"/>
        <v>18.696581196581199</v>
      </c>
      <c r="J306" s="155">
        <f t="shared" si="338"/>
        <v>560.8974358974358</v>
      </c>
      <c r="K306" s="155">
        <f t="shared" si="338"/>
        <v>579.59401709401709</v>
      </c>
      <c r="L306" s="155">
        <f t="shared" si="338"/>
        <v>560.8974358974358</v>
      </c>
      <c r="M306" s="155">
        <f t="shared" si="338"/>
        <v>467.41452991452991</v>
      </c>
      <c r="N306" s="155">
        <f t="shared" si="338"/>
        <v>0</v>
      </c>
      <c r="O306" s="155">
        <f t="shared" si="338"/>
        <v>0</v>
      </c>
      <c r="P306" s="155">
        <f t="shared" si="338"/>
        <v>0</v>
      </c>
      <c r="Q306" s="155">
        <f t="shared" si="338"/>
        <v>0</v>
      </c>
      <c r="R306" s="155">
        <f t="shared" si="338"/>
        <v>0</v>
      </c>
      <c r="S306" s="155">
        <f t="shared" si="338"/>
        <v>0</v>
      </c>
      <c r="T306" s="155">
        <f t="shared" si="338"/>
        <v>0</v>
      </c>
      <c r="U306" s="155">
        <f t="shared" si="338"/>
        <v>0</v>
      </c>
      <c r="V306" s="155">
        <f t="shared" si="338"/>
        <v>0</v>
      </c>
      <c r="W306" s="155">
        <f t="shared" si="338"/>
        <v>0</v>
      </c>
      <c r="X306" s="155"/>
      <c r="Y306" s="155">
        <v>2.27</v>
      </c>
      <c r="Z306" s="155" t="e">
        <f>Z289+14</f>
        <v>#REF!</v>
      </c>
      <c r="AA306" s="155">
        <f>SUM(K306:W306)-G306</f>
        <v>1490.9059829059829</v>
      </c>
      <c r="AB306" s="155"/>
      <c r="AC306" s="160">
        <f t="shared" si="265"/>
        <v>130.87606837606836</v>
      </c>
      <c r="AD306" s="161">
        <f t="shared" si="266"/>
        <v>130.87606837606836</v>
      </c>
      <c r="AE306" s="155">
        <f t="shared" si="267"/>
        <v>130.87606837606836</v>
      </c>
      <c r="AF306" s="164">
        <f t="shared" si="268"/>
        <v>186.96581196581195</v>
      </c>
      <c r="AG306" s="132" t="s">
        <v>55</v>
      </c>
      <c r="AH306" s="132">
        <f>SUBTOTAL(9,H306:W306)-D306</f>
        <v>0</v>
      </c>
      <c r="AI306" s="132"/>
      <c r="AJ306" s="25">
        <f t="shared" ref="AJ306:BN306" si="339">IF(AND(AJ$7&gt;=$E306,AJ$7&lt;=$F306),1,0)</f>
        <v>1</v>
      </c>
      <c r="AK306" s="25">
        <f t="shared" si="339"/>
        <v>1</v>
      </c>
      <c r="AL306" s="25">
        <f t="shared" si="339"/>
        <v>1</v>
      </c>
      <c r="AM306" s="25">
        <f t="shared" si="339"/>
        <v>1</v>
      </c>
      <c r="AN306" s="25">
        <f t="shared" si="339"/>
        <v>1</v>
      </c>
      <c r="AO306" s="25">
        <f t="shared" si="339"/>
        <v>1</v>
      </c>
      <c r="AP306" s="25">
        <f t="shared" si="339"/>
        <v>1</v>
      </c>
      <c r="AQ306" s="25">
        <f t="shared" si="339"/>
        <v>1</v>
      </c>
      <c r="AR306" s="25">
        <f t="shared" si="339"/>
        <v>1</v>
      </c>
      <c r="AS306" s="25">
        <f t="shared" si="339"/>
        <v>1</v>
      </c>
      <c r="AT306" s="25">
        <f t="shared" si="339"/>
        <v>1</v>
      </c>
      <c r="AU306" s="25">
        <f t="shared" si="339"/>
        <v>1</v>
      </c>
      <c r="AV306" s="25">
        <f t="shared" si="339"/>
        <v>1</v>
      </c>
      <c r="AW306" s="25">
        <f t="shared" si="339"/>
        <v>1</v>
      </c>
      <c r="AX306" s="25">
        <f t="shared" si="339"/>
        <v>1</v>
      </c>
      <c r="AY306" s="25">
        <f t="shared" si="339"/>
        <v>1</v>
      </c>
      <c r="AZ306" s="25">
        <f t="shared" si="339"/>
        <v>1</v>
      </c>
      <c r="BA306" s="25">
        <f t="shared" si="339"/>
        <v>1</v>
      </c>
      <c r="BB306" s="25">
        <f t="shared" si="339"/>
        <v>1</v>
      </c>
      <c r="BC306" s="25">
        <f t="shared" si="339"/>
        <v>1</v>
      </c>
      <c r="BD306" s="25">
        <f t="shared" si="339"/>
        <v>1</v>
      </c>
      <c r="BE306" s="25">
        <f t="shared" si="339"/>
        <v>1</v>
      </c>
      <c r="BF306" s="25">
        <f t="shared" si="339"/>
        <v>1</v>
      </c>
      <c r="BG306" s="25">
        <f t="shared" si="339"/>
        <v>1</v>
      </c>
      <c r="BH306" s="25">
        <f t="shared" si="339"/>
        <v>1</v>
      </c>
      <c r="BI306" s="25">
        <f t="shared" si="339"/>
        <v>1</v>
      </c>
      <c r="BJ306" s="25">
        <f t="shared" si="339"/>
        <v>1</v>
      </c>
      <c r="BK306" s="25">
        <f t="shared" si="339"/>
        <v>1</v>
      </c>
      <c r="BL306" s="25">
        <f t="shared" si="339"/>
        <v>1</v>
      </c>
      <c r="BM306" s="25">
        <f t="shared" si="339"/>
        <v>1</v>
      </c>
      <c r="BN306" s="25">
        <f t="shared" si="339"/>
        <v>1</v>
      </c>
      <c r="BO306" s="8">
        <f t="shared" si="253"/>
        <v>7</v>
      </c>
      <c r="BP306" s="8">
        <f t="shared" si="254"/>
        <v>7</v>
      </c>
      <c r="BQ306" s="8">
        <f t="shared" si="255"/>
        <v>7</v>
      </c>
      <c r="BR306" s="8">
        <f t="shared" si="256"/>
        <v>10</v>
      </c>
      <c r="BS306" s="8">
        <f t="shared" si="257"/>
        <v>31</v>
      </c>
      <c r="BT306" s="10"/>
      <c r="BU306" s="8"/>
    </row>
    <row r="307" spans="1:73" ht="16.5" customHeight="1" thickBot="1">
      <c r="A307" s="201"/>
      <c r="B307" s="203"/>
      <c r="C307" s="199"/>
      <c r="D307" s="205"/>
      <c r="E307" s="209"/>
      <c r="F307" s="207"/>
      <c r="G307" s="121"/>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60" t="e">
        <f>VLOOKUP(A306,#REF!,3,FALSE)</f>
        <v>#REF!</v>
      </c>
      <c r="AD307" s="161"/>
      <c r="AE307" s="155"/>
      <c r="AF307" s="164"/>
      <c r="AG307" s="132" t="s">
        <v>54</v>
      </c>
      <c r="AH307" s="132"/>
      <c r="AI307" s="132"/>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P307" s="8"/>
      <c r="BQ307" s="8"/>
      <c r="BR307" s="8"/>
      <c r="BS307" s="8"/>
      <c r="BT307" s="8"/>
      <c r="BU307" s="8"/>
    </row>
    <row r="308" spans="1:73" ht="16.5" thickTop="1">
      <c r="A308" s="200" t="s">
        <v>189</v>
      </c>
      <c r="B308" s="202" t="s">
        <v>22</v>
      </c>
      <c r="C308" s="198">
        <v>0</v>
      </c>
      <c r="D308" s="204">
        <v>25181</v>
      </c>
      <c r="E308" s="208">
        <v>40762</v>
      </c>
      <c r="F308" s="206">
        <v>40877</v>
      </c>
      <c r="G308" s="82">
        <f>(F308-E308)+1</f>
        <v>116</v>
      </c>
      <c r="H308" s="155">
        <f t="shared" ref="H308:W308" si="340">(IF(MAX(MIN(DATE(YEAR(H$7),MONTH(H$7)+1,0),$F308)-MAX(DATE(YEAR(H$7),MONTH(H$7),1),$E308)+1,0)=0,"0",MAX(MIN(DATE(YEAR(H$7),MONTH(H$7)+1,0),$F308)-MAX(DATE(YEAR(H$7),MONTH(H$7),1),$E308)+1,0))/$G308)*$D308</f>
        <v>0</v>
      </c>
      <c r="I308" s="155">
        <f t="shared" si="340"/>
        <v>0</v>
      </c>
      <c r="J308" s="155">
        <f t="shared" si="340"/>
        <v>0</v>
      </c>
      <c r="K308" s="155">
        <f t="shared" si="340"/>
        <v>0</v>
      </c>
      <c r="L308" s="155">
        <f t="shared" si="340"/>
        <v>0</v>
      </c>
      <c r="M308" s="155">
        <f t="shared" si="340"/>
        <v>0</v>
      </c>
      <c r="N308" s="155">
        <f t="shared" si="340"/>
        <v>5426.939655172413</v>
      </c>
      <c r="O308" s="155">
        <f t="shared" si="340"/>
        <v>6512.3275862068967</v>
      </c>
      <c r="P308" s="155">
        <f t="shared" si="340"/>
        <v>6729.4051724137926</v>
      </c>
      <c r="Q308" s="155">
        <f t="shared" si="340"/>
        <v>6512.3275862068967</v>
      </c>
      <c r="R308" s="155">
        <f t="shared" si="340"/>
        <v>0</v>
      </c>
      <c r="S308" s="155">
        <f t="shared" si="340"/>
        <v>0</v>
      </c>
      <c r="T308" s="155">
        <f t="shared" si="340"/>
        <v>0</v>
      </c>
      <c r="U308" s="155">
        <f t="shared" si="340"/>
        <v>0</v>
      </c>
      <c r="V308" s="155">
        <f t="shared" si="340"/>
        <v>0</v>
      </c>
      <c r="W308" s="155">
        <f t="shared" si="340"/>
        <v>0</v>
      </c>
      <c r="X308" s="155"/>
      <c r="Y308" s="155">
        <v>2.31</v>
      </c>
      <c r="Z308" s="155" t="e">
        <f>Z291+14</f>
        <v>#REF!</v>
      </c>
      <c r="AA308" s="155">
        <f>SUM(K308:W308)-G308</f>
        <v>25065</v>
      </c>
      <c r="AB308" s="155"/>
      <c r="AC308" s="160">
        <f t="shared" si="265"/>
        <v>0</v>
      </c>
      <c r="AD308" s="161">
        <f t="shared" si="266"/>
        <v>0</v>
      </c>
      <c r="AE308" s="155">
        <f t="shared" si="267"/>
        <v>0</v>
      </c>
      <c r="AF308" s="164">
        <f t="shared" si="268"/>
        <v>0</v>
      </c>
      <c r="AG308" s="132" t="s">
        <v>55</v>
      </c>
      <c r="AH308" s="132">
        <f>SUBTOTAL(9,H308:W308)-D308</f>
        <v>0</v>
      </c>
      <c r="AI308" s="132"/>
      <c r="AJ308" s="25">
        <f t="shared" ref="AJ308:BN308" si="341">IF(AND(AJ$7&gt;=$E308,AJ$7&lt;=$F308),1,0)</f>
        <v>0</v>
      </c>
      <c r="AK308" s="25">
        <f t="shared" si="341"/>
        <v>0</v>
      </c>
      <c r="AL308" s="25">
        <f t="shared" si="341"/>
        <v>0</v>
      </c>
      <c r="AM308" s="25">
        <f t="shared" si="341"/>
        <v>0</v>
      </c>
      <c r="AN308" s="25">
        <f t="shared" si="341"/>
        <v>0</v>
      </c>
      <c r="AO308" s="25">
        <f t="shared" si="341"/>
        <v>0</v>
      </c>
      <c r="AP308" s="25">
        <f t="shared" si="341"/>
        <v>0</v>
      </c>
      <c r="AQ308" s="25">
        <f t="shared" si="341"/>
        <v>0</v>
      </c>
      <c r="AR308" s="25">
        <f t="shared" si="341"/>
        <v>0</v>
      </c>
      <c r="AS308" s="25">
        <f t="shared" si="341"/>
        <v>0</v>
      </c>
      <c r="AT308" s="25">
        <f t="shared" si="341"/>
        <v>0</v>
      </c>
      <c r="AU308" s="25">
        <f t="shared" si="341"/>
        <v>0</v>
      </c>
      <c r="AV308" s="25">
        <f t="shared" si="341"/>
        <v>0</v>
      </c>
      <c r="AW308" s="25">
        <f t="shared" si="341"/>
        <v>0</v>
      </c>
      <c r="AX308" s="25">
        <f t="shared" si="341"/>
        <v>0</v>
      </c>
      <c r="AY308" s="25">
        <f t="shared" si="341"/>
        <v>0</v>
      </c>
      <c r="AZ308" s="25">
        <f t="shared" si="341"/>
        <v>0</v>
      </c>
      <c r="BA308" s="25">
        <f t="shared" si="341"/>
        <v>0</v>
      </c>
      <c r="BB308" s="25">
        <f t="shared" si="341"/>
        <v>0</v>
      </c>
      <c r="BC308" s="25">
        <f t="shared" si="341"/>
        <v>0</v>
      </c>
      <c r="BD308" s="25">
        <f t="shared" si="341"/>
        <v>0</v>
      </c>
      <c r="BE308" s="25">
        <f t="shared" si="341"/>
        <v>0</v>
      </c>
      <c r="BF308" s="25">
        <f t="shared" si="341"/>
        <v>0</v>
      </c>
      <c r="BG308" s="25">
        <f t="shared" si="341"/>
        <v>0</v>
      </c>
      <c r="BH308" s="25">
        <f t="shared" si="341"/>
        <v>0</v>
      </c>
      <c r="BI308" s="25">
        <f t="shared" si="341"/>
        <v>0</v>
      </c>
      <c r="BJ308" s="25">
        <f t="shared" si="341"/>
        <v>0</v>
      </c>
      <c r="BK308" s="25">
        <f t="shared" si="341"/>
        <v>0</v>
      </c>
      <c r="BL308" s="25">
        <f t="shared" si="341"/>
        <v>0</v>
      </c>
      <c r="BM308" s="25">
        <f t="shared" si="341"/>
        <v>0</v>
      </c>
      <c r="BN308" s="25">
        <f t="shared" si="341"/>
        <v>0</v>
      </c>
      <c r="BO308" s="8">
        <f t="shared" si="253"/>
        <v>0</v>
      </c>
      <c r="BP308" s="8">
        <f t="shared" si="254"/>
        <v>0</v>
      </c>
      <c r="BQ308" s="8">
        <f t="shared" si="255"/>
        <v>0</v>
      </c>
      <c r="BR308" s="8">
        <f t="shared" si="256"/>
        <v>0</v>
      </c>
      <c r="BS308" s="8">
        <f t="shared" si="257"/>
        <v>0</v>
      </c>
      <c r="BT308" s="10"/>
      <c r="BU308" s="10"/>
    </row>
    <row r="309" spans="1:73" ht="16.5" customHeight="1" thickBot="1">
      <c r="A309" s="201"/>
      <c r="B309" s="203"/>
      <c r="C309" s="199"/>
      <c r="D309" s="205"/>
      <c r="E309" s="209"/>
      <c r="F309" s="207"/>
      <c r="G309" s="122"/>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60" t="e">
        <f>VLOOKUP(A308,#REF!,3,FALSE)</f>
        <v>#REF!</v>
      </c>
      <c r="AD309" s="161"/>
      <c r="AE309" s="155"/>
      <c r="AF309" s="164"/>
      <c r="AG309" s="132" t="s">
        <v>54</v>
      </c>
      <c r="AH309" s="132"/>
      <c r="AI309" s="132"/>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P309" s="8"/>
      <c r="BQ309" s="8"/>
      <c r="BR309" s="8"/>
      <c r="BS309" s="8"/>
      <c r="BT309" s="10"/>
      <c r="BU309" s="10"/>
    </row>
    <row r="310" spans="1:73" ht="16.5" thickTop="1">
      <c r="A310" s="200" t="s">
        <v>190</v>
      </c>
      <c r="B310" s="202" t="s">
        <v>24</v>
      </c>
      <c r="C310" s="198">
        <v>0</v>
      </c>
      <c r="D310" s="204">
        <v>108411</v>
      </c>
      <c r="E310" s="208">
        <v>40787</v>
      </c>
      <c r="F310" s="206">
        <v>40846</v>
      </c>
      <c r="G310" s="32">
        <f>(F310-E310)+1</f>
        <v>60</v>
      </c>
      <c r="H310" s="155">
        <f t="shared" ref="H310:W310" si="342">(IF(MAX(MIN(DATE(YEAR(H$7),MONTH(H$7)+1,0),$F310)-MAX(DATE(YEAR(H$7),MONTH(H$7),1),$E310)+1,0)=0,"0",MAX(MIN(DATE(YEAR(H$7),MONTH(H$7)+1,0),$F310)-MAX(DATE(YEAR(H$7),MONTH(H$7),1),$E310)+1,0))/$G310)*$D310</f>
        <v>0</v>
      </c>
      <c r="I310" s="155">
        <f t="shared" si="342"/>
        <v>0</v>
      </c>
      <c r="J310" s="155">
        <f t="shared" si="342"/>
        <v>0</v>
      </c>
      <c r="K310" s="155">
        <f t="shared" si="342"/>
        <v>0</v>
      </c>
      <c r="L310" s="155">
        <f t="shared" si="342"/>
        <v>0</v>
      </c>
      <c r="M310" s="155">
        <f t="shared" si="342"/>
        <v>0</v>
      </c>
      <c r="N310" s="155">
        <f t="shared" si="342"/>
        <v>0</v>
      </c>
      <c r="O310" s="155">
        <f t="shared" si="342"/>
        <v>54205.5</v>
      </c>
      <c r="P310" s="155">
        <f t="shared" si="342"/>
        <v>54205.5</v>
      </c>
      <c r="Q310" s="155">
        <f t="shared" si="342"/>
        <v>0</v>
      </c>
      <c r="R310" s="155">
        <f t="shared" si="342"/>
        <v>0</v>
      </c>
      <c r="S310" s="155">
        <f t="shared" si="342"/>
        <v>0</v>
      </c>
      <c r="T310" s="155">
        <f t="shared" si="342"/>
        <v>0</v>
      </c>
      <c r="U310" s="155">
        <f t="shared" si="342"/>
        <v>0</v>
      </c>
      <c r="V310" s="155">
        <f t="shared" si="342"/>
        <v>0</v>
      </c>
      <c r="W310" s="155">
        <f t="shared" si="342"/>
        <v>0</v>
      </c>
      <c r="X310" s="155"/>
      <c r="Y310" s="155">
        <v>2.34</v>
      </c>
      <c r="Z310" s="155" t="e">
        <f>Z293+14</f>
        <v>#REF!</v>
      </c>
      <c r="AA310" s="155">
        <f>SUM(K310:W310)-G310</f>
        <v>108351</v>
      </c>
      <c r="AB310" s="155"/>
      <c r="AC310" s="160">
        <f t="shared" si="265"/>
        <v>0</v>
      </c>
      <c r="AD310" s="161">
        <f t="shared" si="266"/>
        <v>0</v>
      </c>
      <c r="AE310" s="155">
        <f t="shared" si="267"/>
        <v>0</v>
      </c>
      <c r="AF310" s="164">
        <f t="shared" si="268"/>
        <v>0</v>
      </c>
      <c r="AG310" s="132" t="s">
        <v>55</v>
      </c>
      <c r="AH310" s="132">
        <f>SUBTOTAL(9,H310:W310)-D310</f>
        <v>0</v>
      </c>
      <c r="AI310" s="132"/>
      <c r="AJ310" s="25">
        <f t="shared" ref="AJ310:BN310" si="343">IF(AND(AJ$7&gt;=$E310,AJ$7&lt;=$F310),1,0)</f>
        <v>0</v>
      </c>
      <c r="AK310" s="25">
        <f t="shared" si="343"/>
        <v>0</v>
      </c>
      <c r="AL310" s="25">
        <f t="shared" si="343"/>
        <v>0</v>
      </c>
      <c r="AM310" s="25">
        <f t="shared" si="343"/>
        <v>0</v>
      </c>
      <c r="AN310" s="25">
        <f t="shared" si="343"/>
        <v>0</v>
      </c>
      <c r="AO310" s="25">
        <f t="shared" si="343"/>
        <v>0</v>
      </c>
      <c r="AP310" s="25">
        <f t="shared" si="343"/>
        <v>0</v>
      </c>
      <c r="AQ310" s="25">
        <f t="shared" si="343"/>
        <v>0</v>
      </c>
      <c r="AR310" s="25">
        <f t="shared" si="343"/>
        <v>0</v>
      </c>
      <c r="AS310" s="25">
        <f t="shared" si="343"/>
        <v>0</v>
      </c>
      <c r="AT310" s="25">
        <f t="shared" si="343"/>
        <v>0</v>
      </c>
      <c r="AU310" s="25">
        <f t="shared" si="343"/>
        <v>0</v>
      </c>
      <c r="AV310" s="25">
        <f t="shared" si="343"/>
        <v>0</v>
      </c>
      <c r="AW310" s="25">
        <f t="shared" si="343"/>
        <v>0</v>
      </c>
      <c r="AX310" s="25">
        <f t="shared" si="343"/>
        <v>0</v>
      </c>
      <c r="AY310" s="25">
        <f t="shared" si="343"/>
        <v>0</v>
      </c>
      <c r="AZ310" s="25">
        <f t="shared" si="343"/>
        <v>0</v>
      </c>
      <c r="BA310" s="25">
        <f t="shared" si="343"/>
        <v>0</v>
      </c>
      <c r="BB310" s="25">
        <f t="shared" si="343"/>
        <v>0</v>
      </c>
      <c r="BC310" s="25">
        <f t="shared" si="343"/>
        <v>0</v>
      </c>
      <c r="BD310" s="25">
        <f t="shared" si="343"/>
        <v>0</v>
      </c>
      <c r="BE310" s="25">
        <f t="shared" si="343"/>
        <v>0</v>
      </c>
      <c r="BF310" s="25">
        <f t="shared" si="343"/>
        <v>0</v>
      </c>
      <c r="BG310" s="25">
        <f t="shared" si="343"/>
        <v>0</v>
      </c>
      <c r="BH310" s="25">
        <f t="shared" si="343"/>
        <v>0</v>
      </c>
      <c r="BI310" s="25">
        <f t="shared" si="343"/>
        <v>0</v>
      </c>
      <c r="BJ310" s="25">
        <f t="shared" si="343"/>
        <v>0</v>
      </c>
      <c r="BK310" s="25">
        <f t="shared" si="343"/>
        <v>0</v>
      </c>
      <c r="BL310" s="25">
        <f t="shared" si="343"/>
        <v>0</v>
      </c>
      <c r="BM310" s="25">
        <f t="shared" si="343"/>
        <v>0</v>
      </c>
      <c r="BN310" s="25">
        <f t="shared" si="343"/>
        <v>0</v>
      </c>
      <c r="BO310" s="8">
        <f t="shared" si="253"/>
        <v>0</v>
      </c>
      <c r="BP310" s="8">
        <f t="shared" si="254"/>
        <v>0</v>
      </c>
      <c r="BQ310" s="8">
        <f t="shared" si="255"/>
        <v>0</v>
      </c>
      <c r="BR310" s="8">
        <f t="shared" si="256"/>
        <v>0</v>
      </c>
      <c r="BS310" s="8">
        <f t="shared" si="257"/>
        <v>0</v>
      </c>
      <c r="BT310" s="10"/>
      <c r="BU310" s="8"/>
    </row>
    <row r="311" spans="1:73" ht="16.5" customHeight="1" thickBot="1">
      <c r="A311" s="201"/>
      <c r="B311" s="203"/>
      <c r="C311" s="199"/>
      <c r="D311" s="205"/>
      <c r="E311" s="209"/>
      <c r="F311" s="207"/>
      <c r="G311" s="121"/>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60" t="e">
        <f>VLOOKUP(A310,#REF!,3,FALSE)</f>
        <v>#REF!</v>
      </c>
      <c r="AD311" s="161"/>
      <c r="AE311" s="155"/>
      <c r="AF311" s="164"/>
      <c r="AG311" s="132" t="s">
        <v>54</v>
      </c>
      <c r="AH311" s="132"/>
      <c r="AI311" s="132"/>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P311" s="8"/>
      <c r="BQ311" s="8"/>
      <c r="BR311" s="8"/>
      <c r="BS311" s="8"/>
      <c r="BT311" s="8"/>
      <c r="BU311" s="8"/>
    </row>
    <row r="312" spans="1:73" ht="16.5" thickTop="1">
      <c r="A312" s="200" t="s">
        <v>191</v>
      </c>
      <c r="B312" s="202" t="s">
        <v>25</v>
      </c>
      <c r="C312" s="198">
        <v>0</v>
      </c>
      <c r="D312" s="204">
        <v>2187.5</v>
      </c>
      <c r="E312" s="208">
        <v>40775</v>
      </c>
      <c r="F312" s="206">
        <v>40907</v>
      </c>
      <c r="G312" s="82">
        <f>(F312-E312)+1</f>
        <v>133</v>
      </c>
      <c r="H312" s="155">
        <f t="shared" ref="H312:W312" si="344">(IF(MAX(MIN(DATE(YEAR(H$7),MONTH(H$7)+1,0),$F312)-MAX(DATE(YEAR(H$7),MONTH(H$7),1),$E312)+1,0)=0,"0",MAX(MIN(DATE(YEAR(H$7),MONTH(H$7)+1,0),$F312)-MAX(DATE(YEAR(H$7),MONTH(H$7),1),$E312)+1,0))/$G312)*$D312</f>
        <v>0</v>
      </c>
      <c r="I312" s="155">
        <f t="shared" si="344"/>
        <v>0</v>
      </c>
      <c r="J312" s="155">
        <f t="shared" si="344"/>
        <v>0</v>
      </c>
      <c r="K312" s="155">
        <f t="shared" si="344"/>
        <v>0</v>
      </c>
      <c r="L312" s="155">
        <f t="shared" si="344"/>
        <v>0</v>
      </c>
      <c r="M312" s="155">
        <f t="shared" si="344"/>
        <v>0</v>
      </c>
      <c r="N312" s="155">
        <f t="shared" si="344"/>
        <v>197.36842105263156</v>
      </c>
      <c r="O312" s="155">
        <f t="shared" si="344"/>
        <v>493.4210526315789</v>
      </c>
      <c r="P312" s="155">
        <f t="shared" si="344"/>
        <v>509.86842105263156</v>
      </c>
      <c r="Q312" s="155">
        <f t="shared" si="344"/>
        <v>493.4210526315789</v>
      </c>
      <c r="R312" s="155">
        <f t="shared" si="344"/>
        <v>493.4210526315789</v>
      </c>
      <c r="S312" s="155">
        <f t="shared" si="344"/>
        <v>0</v>
      </c>
      <c r="T312" s="155">
        <f t="shared" si="344"/>
        <v>0</v>
      </c>
      <c r="U312" s="155">
        <f t="shared" si="344"/>
        <v>0</v>
      </c>
      <c r="V312" s="155">
        <f t="shared" si="344"/>
        <v>0</v>
      </c>
      <c r="W312" s="155">
        <f t="shared" si="344"/>
        <v>0</v>
      </c>
      <c r="X312" s="155"/>
      <c r="Y312" s="155">
        <v>2.33</v>
      </c>
      <c r="Z312" s="155" t="e">
        <f>Z295+14</f>
        <v>#REF!</v>
      </c>
      <c r="AA312" s="155">
        <f>SUM(K312:W312)-G312</f>
        <v>2054.5</v>
      </c>
      <c r="AB312" s="155"/>
      <c r="AC312" s="160">
        <f t="shared" si="265"/>
        <v>0</v>
      </c>
      <c r="AD312" s="161">
        <f t="shared" si="266"/>
        <v>0</v>
      </c>
      <c r="AE312" s="155">
        <f t="shared" si="267"/>
        <v>0</v>
      </c>
      <c r="AF312" s="164">
        <f t="shared" si="268"/>
        <v>0</v>
      </c>
      <c r="AG312" s="132" t="s">
        <v>55</v>
      </c>
      <c r="AH312" s="132">
        <f>SUBTOTAL(9,H312:W312)-D312</f>
        <v>0</v>
      </c>
      <c r="AI312" s="132"/>
      <c r="AJ312" s="25">
        <f t="shared" ref="AJ312:BN312" si="345">IF(AND(AJ$7&gt;=$E312,AJ$7&lt;=$F312),1,0)</f>
        <v>0</v>
      </c>
      <c r="AK312" s="25">
        <f t="shared" si="345"/>
        <v>0</v>
      </c>
      <c r="AL312" s="25">
        <f t="shared" si="345"/>
        <v>0</v>
      </c>
      <c r="AM312" s="25">
        <f t="shared" si="345"/>
        <v>0</v>
      </c>
      <c r="AN312" s="25">
        <f t="shared" si="345"/>
        <v>0</v>
      </c>
      <c r="AO312" s="25">
        <f t="shared" si="345"/>
        <v>0</v>
      </c>
      <c r="AP312" s="25">
        <f t="shared" si="345"/>
        <v>0</v>
      </c>
      <c r="AQ312" s="25">
        <f t="shared" si="345"/>
        <v>0</v>
      </c>
      <c r="AR312" s="25">
        <f t="shared" si="345"/>
        <v>0</v>
      </c>
      <c r="AS312" s="25">
        <f t="shared" si="345"/>
        <v>0</v>
      </c>
      <c r="AT312" s="25">
        <f t="shared" si="345"/>
        <v>0</v>
      </c>
      <c r="AU312" s="25">
        <f t="shared" si="345"/>
        <v>0</v>
      </c>
      <c r="AV312" s="25">
        <f t="shared" si="345"/>
        <v>0</v>
      </c>
      <c r="AW312" s="25">
        <f t="shared" si="345"/>
        <v>0</v>
      </c>
      <c r="AX312" s="25">
        <f t="shared" si="345"/>
        <v>0</v>
      </c>
      <c r="AY312" s="25">
        <f t="shared" si="345"/>
        <v>0</v>
      </c>
      <c r="AZ312" s="25">
        <f t="shared" si="345"/>
        <v>0</v>
      </c>
      <c r="BA312" s="25">
        <f t="shared" si="345"/>
        <v>0</v>
      </c>
      <c r="BB312" s="25">
        <f t="shared" si="345"/>
        <v>0</v>
      </c>
      <c r="BC312" s="25">
        <f t="shared" si="345"/>
        <v>0</v>
      </c>
      <c r="BD312" s="25">
        <f t="shared" si="345"/>
        <v>0</v>
      </c>
      <c r="BE312" s="25">
        <f t="shared" si="345"/>
        <v>0</v>
      </c>
      <c r="BF312" s="25">
        <f t="shared" si="345"/>
        <v>0</v>
      </c>
      <c r="BG312" s="25">
        <f t="shared" si="345"/>
        <v>0</v>
      </c>
      <c r="BH312" s="25">
        <f t="shared" si="345"/>
        <v>0</v>
      </c>
      <c r="BI312" s="25">
        <f t="shared" si="345"/>
        <v>0</v>
      </c>
      <c r="BJ312" s="25">
        <f t="shared" si="345"/>
        <v>0</v>
      </c>
      <c r="BK312" s="25">
        <f t="shared" si="345"/>
        <v>0</v>
      </c>
      <c r="BL312" s="25">
        <f t="shared" si="345"/>
        <v>0</v>
      </c>
      <c r="BM312" s="25">
        <f t="shared" si="345"/>
        <v>0</v>
      </c>
      <c r="BN312" s="25">
        <f t="shared" si="345"/>
        <v>0</v>
      </c>
      <c r="BO312" s="8">
        <f t="shared" si="253"/>
        <v>0</v>
      </c>
      <c r="BP312" s="8">
        <f t="shared" si="254"/>
        <v>0</v>
      </c>
      <c r="BQ312" s="8">
        <f t="shared" si="255"/>
        <v>0</v>
      </c>
      <c r="BR312" s="8">
        <f t="shared" si="256"/>
        <v>0</v>
      </c>
      <c r="BS312" s="8">
        <f t="shared" si="257"/>
        <v>0</v>
      </c>
      <c r="BT312" s="10"/>
      <c r="BU312" s="10"/>
    </row>
    <row r="313" spans="1:73" ht="16.5" customHeight="1" thickBot="1">
      <c r="A313" s="201"/>
      <c r="B313" s="203"/>
      <c r="C313" s="199"/>
      <c r="D313" s="205"/>
      <c r="E313" s="209"/>
      <c r="F313" s="207"/>
      <c r="G313" s="122"/>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60" t="e">
        <f>VLOOKUP(A312,#REF!,3,FALSE)</f>
        <v>#REF!</v>
      </c>
      <c r="AD313" s="161"/>
      <c r="AE313" s="155"/>
      <c r="AF313" s="164"/>
      <c r="AG313" s="132" t="s">
        <v>54</v>
      </c>
      <c r="AH313" s="132"/>
      <c r="AI313" s="132"/>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P313" s="8"/>
      <c r="BQ313" s="8"/>
      <c r="BR313" s="8"/>
      <c r="BS313" s="8"/>
      <c r="BT313" s="10"/>
      <c r="BU313" s="10"/>
    </row>
    <row r="314" spans="1:73" ht="16.5" thickTop="1">
      <c r="A314" s="200" t="s">
        <v>192</v>
      </c>
      <c r="B314" s="202" t="s">
        <v>30</v>
      </c>
      <c r="C314" s="198">
        <v>0</v>
      </c>
      <c r="D314" s="204">
        <v>29087</v>
      </c>
      <c r="E314" s="208">
        <v>40786</v>
      </c>
      <c r="F314" s="206">
        <v>40810</v>
      </c>
      <c r="G314" s="32">
        <f>(F314-E314)+1</f>
        <v>25</v>
      </c>
      <c r="H314" s="155">
        <f t="shared" ref="H314:W314" si="346">(IF(MAX(MIN(DATE(YEAR(H$7),MONTH(H$7)+1,0),$F314)-MAX(DATE(YEAR(H$7),MONTH(H$7),1),$E314)+1,0)=0,"0",MAX(MIN(DATE(YEAR(H$7),MONTH(H$7)+1,0),$F314)-MAX(DATE(YEAR(H$7),MONTH(H$7),1),$E314)+1,0))/$G314)*$D314</f>
        <v>0</v>
      </c>
      <c r="I314" s="155">
        <f t="shared" si="346"/>
        <v>0</v>
      </c>
      <c r="J314" s="155">
        <f t="shared" si="346"/>
        <v>0</v>
      </c>
      <c r="K314" s="155">
        <f t="shared" si="346"/>
        <v>0</v>
      </c>
      <c r="L314" s="155">
        <f t="shared" si="346"/>
        <v>0</v>
      </c>
      <c r="M314" s="155">
        <f t="shared" si="346"/>
        <v>0</v>
      </c>
      <c r="N314" s="155">
        <f t="shared" si="346"/>
        <v>1163.48</v>
      </c>
      <c r="O314" s="155">
        <f t="shared" si="346"/>
        <v>27923.52</v>
      </c>
      <c r="P314" s="155">
        <f t="shared" si="346"/>
        <v>0</v>
      </c>
      <c r="Q314" s="155">
        <f t="shared" si="346"/>
        <v>0</v>
      </c>
      <c r="R314" s="155">
        <f t="shared" si="346"/>
        <v>0</v>
      </c>
      <c r="S314" s="155">
        <f t="shared" si="346"/>
        <v>0</v>
      </c>
      <c r="T314" s="155">
        <f t="shared" si="346"/>
        <v>0</v>
      </c>
      <c r="U314" s="155">
        <f t="shared" si="346"/>
        <v>0</v>
      </c>
      <c r="V314" s="155">
        <f t="shared" si="346"/>
        <v>0</v>
      </c>
      <c r="W314" s="155">
        <f t="shared" si="346"/>
        <v>0</v>
      </c>
      <c r="X314" s="155"/>
      <c r="Y314" s="155">
        <v>2.3199999999999998</v>
      </c>
      <c r="Z314" s="155" t="e">
        <f>Z297+14</f>
        <v>#REF!</v>
      </c>
      <c r="AA314" s="155">
        <f>SUM(K314:W314)-G314</f>
        <v>29062</v>
      </c>
      <c r="AB314" s="155"/>
      <c r="AC314" s="160">
        <f t="shared" si="265"/>
        <v>0</v>
      </c>
      <c r="AD314" s="161">
        <f t="shared" si="266"/>
        <v>0</v>
      </c>
      <c r="AE314" s="155">
        <f t="shared" si="267"/>
        <v>0</v>
      </c>
      <c r="AF314" s="164">
        <f t="shared" si="268"/>
        <v>0</v>
      </c>
      <c r="AG314" s="132" t="s">
        <v>55</v>
      </c>
      <c r="AH314" s="132">
        <f>SUBTOTAL(9,H314:W314)-D314</f>
        <v>0</v>
      </c>
      <c r="AI314" s="132"/>
      <c r="AJ314" s="25">
        <f t="shared" ref="AJ314:BN314" si="347">IF(AND(AJ$7&gt;=$E314,AJ$7&lt;=$F314),1,0)</f>
        <v>0</v>
      </c>
      <c r="AK314" s="25">
        <f t="shared" si="347"/>
        <v>0</v>
      </c>
      <c r="AL314" s="25">
        <f t="shared" si="347"/>
        <v>0</v>
      </c>
      <c r="AM314" s="25">
        <f t="shared" si="347"/>
        <v>0</v>
      </c>
      <c r="AN314" s="25">
        <f t="shared" si="347"/>
        <v>0</v>
      </c>
      <c r="AO314" s="25">
        <f t="shared" si="347"/>
        <v>0</v>
      </c>
      <c r="AP314" s="25">
        <f t="shared" si="347"/>
        <v>0</v>
      </c>
      <c r="AQ314" s="25">
        <f t="shared" si="347"/>
        <v>0</v>
      </c>
      <c r="AR314" s="25">
        <f t="shared" si="347"/>
        <v>0</v>
      </c>
      <c r="AS314" s="25">
        <f t="shared" si="347"/>
        <v>0</v>
      </c>
      <c r="AT314" s="25">
        <f t="shared" si="347"/>
        <v>0</v>
      </c>
      <c r="AU314" s="25">
        <f t="shared" si="347"/>
        <v>0</v>
      </c>
      <c r="AV314" s="25">
        <f t="shared" si="347"/>
        <v>0</v>
      </c>
      <c r="AW314" s="25">
        <f t="shared" si="347"/>
        <v>0</v>
      </c>
      <c r="AX314" s="25">
        <f t="shared" si="347"/>
        <v>0</v>
      </c>
      <c r="AY314" s="25">
        <f t="shared" si="347"/>
        <v>0</v>
      </c>
      <c r="AZ314" s="25">
        <f t="shared" si="347"/>
        <v>0</v>
      </c>
      <c r="BA314" s="25">
        <f t="shared" si="347"/>
        <v>0</v>
      </c>
      <c r="BB314" s="25">
        <f t="shared" si="347"/>
        <v>0</v>
      </c>
      <c r="BC314" s="25">
        <f t="shared" si="347"/>
        <v>0</v>
      </c>
      <c r="BD314" s="25">
        <f t="shared" si="347"/>
        <v>0</v>
      </c>
      <c r="BE314" s="25">
        <f t="shared" si="347"/>
        <v>0</v>
      </c>
      <c r="BF314" s="25">
        <f t="shared" si="347"/>
        <v>0</v>
      </c>
      <c r="BG314" s="25">
        <f t="shared" si="347"/>
        <v>0</v>
      </c>
      <c r="BH314" s="25">
        <f t="shared" si="347"/>
        <v>0</v>
      </c>
      <c r="BI314" s="25">
        <f t="shared" si="347"/>
        <v>0</v>
      </c>
      <c r="BJ314" s="25">
        <f t="shared" si="347"/>
        <v>0</v>
      </c>
      <c r="BK314" s="25">
        <f t="shared" si="347"/>
        <v>0</v>
      </c>
      <c r="BL314" s="25">
        <f t="shared" si="347"/>
        <v>0</v>
      </c>
      <c r="BM314" s="25">
        <f t="shared" si="347"/>
        <v>0</v>
      </c>
      <c r="BN314" s="25">
        <f t="shared" si="347"/>
        <v>0</v>
      </c>
      <c r="BO314" s="8">
        <f t="shared" si="253"/>
        <v>0</v>
      </c>
      <c r="BP314" s="8">
        <f t="shared" si="254"/>
        <v>0</v>
      </c>
      <c r="BQ314" s="8">
        <f t="shared" si="255"/>
        <v>0</v>
      </c>
      <c r="BR314" s="8">
        <f t="shared" si="256"/>
        <v>0</v>
      </c>
      <c r="BS314" s="8">
        <f t="shared" si="257"/>
        <v>0</v>
      </c>
      <c r="BT314" s="10"/>
      <c r="BU314" s="8"/>
    </row>
    <row r="315" spans="1:73" ht="16.5" customHeight="1" thickBot="1">
      <c r="A315" s="201"/>
      <c r="B315" s="203"/>
      <c r="C315" s="199"/>
      <c r="D315" s="205"/>
      <c r="E315" s="209"/>
      <c r="F315" s="207"/>
      <c r="G315" s="121"/>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60" t="e">
        <f>VLOOKUP(A314,#REF!,3,FALSE)</f>
        <v>#REF!</v>
      </c>
      <c r="AD315" s="161"/>
      <c r="AE315" s="155"/>
      <c r="AF315" s="164"/>
      <c r="AG315" s="132" t="s">
        <v>54</v>
      </c>
      <c r="AH315" s="132"/>
      <c r="AI315" s="132"/>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P315" s="8"/>
      <c r="BQ315" s="8"/>
      <c r="BR315" s="8"/>
      <c r="BS315" s="8"/>
      <c r="BT315" s="8"/>
      <c r="BU315" s="8"/>
    </row>
    <row r="316" spans="1:73" ht="24" thickTop="1" thickBot="1">
      <c r="A316" s="57" t="s">
        <v>359</v>
      </c>
      <c r="B316" s="58"/>
      <c r="C316" s="59"/>
      <c r="D316" s="60"/>
      <c r="E316" s="95"/>
      <c r="F316" s="96"/>
      <c r="G316" s="82">
        <f>(F316-E316)+1</f>
        <v>1</v>
      </c>
      <c r="H316" s="155">
        <f t="shared" ref="H316:W318" si="348">(IF(MAX(MIN(DATE(YEAR(H$7),MONTH(H$7)+1,0),$F316)-MAX(DATE(YEAR(H$7),MONTH(H$7),1),$E316)+1,0)=0,"0",MAX(MIN(DATE(YEAR(H$7),MONTH(H$7)+1,0),$F316)-MAX(DATE(YEAR(H$7),MONTH(H$7),1),$E316)+1,0))/$G316)*$D316</f>
        <v>0</v>
      </c>
      <c r="I316" s="155">
        <f t="shared" si="348"/>
        <v>0</v>
      </c>
      <c r="J316" s="155">
        <f t="shared" si="348"/>
        <v>0</v>
      </c>
      <c r="K316" s="155">
        <f t="shared" si="348"/>
        <v>0</v>
      </c>
      <c r="L316" s="155">
        <f t="shared" si="348"/>
        <v>0</v>
      </c>
      <c r="M316" s="155">
        <f t="shared" si="348"/>
        <v>0</v>
      </c>
      <c r="N316" s="155">
        <f t="shared" si="348"/>
        <v>0</v>
      </c>
      <c r="O316" s="155">
        <f t="shared" si="348"/>
        <v>0</v>
      </c>
      <c r="P316" s="155">
        <f t="shared" si="348"/>
        <v>0</v>
      </c>
      <c r="Q316" s="155">
        <f t="shared" si="348"/>
        <v>0</v>
      </c>
      <c r="R316" s="155">
        <f t="shared" si="348"/>
        <v>0</v>
      </c>
      <c r="S316" s="155">
        <f t="shared" si="348"/>
        <v>0</v>
      </c>
      <c r="T316" s="155">
        <f t="shared" si="348"/>
        <v>0</v>
      </c>
      <c r="U316" s="155">
        <f t="shared" si="348"/>
        <v>0</v>
      </c>
      <c r="V316" s="155">
        <f t="shared" si="348"/>
        <v>0</v>
      </c>
      <c r="W316" s="155">
        <f t="shared" si="348"/>
        <v>0</v>
      </c>
      <c r="X316" s="155"/>
      <c r="Y316" s="155">
        <v>2.35</v>
      </c>
      <c r="Z316" s="155">
        <v>260</v>
      </c>
      <c r="AA316" s="155">
        <f>SUM(K316:W316)-G316</f>
        <v>-1</v>
      </c>
      <c r="AB316" s="155"/>
      <c r="AC316" s="160">
        <f t="shared" si="265"/>
        <v>0</v>
      </c>
      <c r="AD316" s="161">
        <f t="shared" si="266"/>
        <v>0</v>
      </c>
      <c r="AE316" s="155">
        <f t="shared" si="267"/>
        <v>0</v>
      </c>
      <c r="AF316" s="164">
        <f t="shared" si="268"/>
        <v>0</v>
      </c>
      <c r="AG316" s="132"/>
      <c r="AH316" s="132"/>
      <c r="AI316" s="132"/>
      <c r="AJ316" s="25">
        <f t="shared" ref="AJ316:AS318" si="349">IF(AND(AJ$7&gt;=$E316,AJ$7&lt;=$F316),1,0)</f>
        <v>0</v>
      </c>
      <c r="AK316" s="25">
        <f t="shared" si="349"/>
        <v>0</v>
      </c>
      <c r="AL316" s="25">
        <f t="shared" si="349"/>
        <v>0</v>
      </c>
      <c r="AM316" s="25">
        <f t="shared" si="349"/>
        <v>0</v>
      </c>
      <c r="AN316" s="25">
        <f t="shared" si="349"/>
        <v>0</v>
      </c>
      <c r="AO316" s="25">
        <f t="shared" si="349"/>
        <v>0</v>
      </c>
      <c r="AP316" s="25">
        <f t="shared" si="349"/>
        <v>0</v>
      </c>
      <c r="AQ316" s="25">
        <f t="shared" si="349"/>
        <v>0</v>
      </c>
      <c r="AR316" s="25">
        <f t="shared" si="349"/>
        <v>0</v>
      </c>
      <c r="AS316" s="25">
        <f t="shared" si="349"/>
        <v>0</v>
      </c>
      <c r="AT316" s="25">
        <f t="shared" ref="AT316:BC318" si="350">IF(AND(AT$7&gt;=$E316,AT$7&lt;=$F316),1,0)</f>
        <v>0</v>
      </c>
      <c r="AU316" s="25">
        <f t="shared" si="350"/>
        <v>0</v>
      </c>
      <c r="AV316" s="25">
        <f t="shared" si="350"/>
        <v>0</v>
      </c>
      <c r="AW316" s="25">
        <f t="shared" si="350"/>
        <v>0</v>
      </c>
      <c r="AX316" s="25">
        <f t="shared" si="350"/>
        <v>0</v>
      </c>
      <c r="AY316" s="25">
        <f t="shared" si="350"/>
        <v>0</v>
      </c>
      <c r="AZ316" s="25">
        <f t="shared" si="350"/>
        <v>0</v>
      </c>
      <c r="BA316" s="25">
        <f t="shared" si="350"/>
        <v>0</v>
      </c>
      <c r="BB316" s="25">
        <f t="shared" si="350"/>
        <v>0</v>
      </c>
      <c r="BC316" s="25">
        <f t="shared" si="350"/>
        <v>0</v>
      </c>
      <c r="BD316" s="25">
        <f t="shared" ref="BD316:BN318" si="351">IF(AND(BD$7&gt;=$E316,BD$7&lt;=$F316),1,0)</f>
        <v>0</v>
      </c>
      <c r="BE316" s="25">
        <f t="shared" si="351"/>
        <v>0</v>
      </c>
      <c r="BF316" s="25">
        <f t="shared" si="351"/>
        <v>0</v>
      </c>
      <c r="BG316" s="25">
        <f t="shared" si="351"/>
        <v>0</v>
      </c>
      <c r="BH316" s="25">
        <f t="shared" si="351"/>
        <v>0</v>
      </c>
      <c r="BI316" s="25">
        <f t="shared" si="351"/>
        <v>0</v>
      </c>
      <c r="BJ316" s="25">
        <f t="shared" si="351"/>
        <v>0</v>
      </c>
      <c r="BK316" s="25">
        <f t="shared" si="351"/>
        <v>0</v>
      </c>
      <c r="BL316" s="25">
        <f t="shared" si="351"/>
        <v>0</v>
      </c>
      <c r="BM316" s="25">
        <f t="shared" si="351"/>
        <v>0</v>
      </c>
      <c r="BN316" s="25">
        <f t="shared" si="351"/>
        <v>0</v>
      </c>
      <c r="BO316" s="8">
        <f t="shared" si="253"/>
        <v>0</v>
      </c>
      <c r="BP316" s="8">
        <f t="shared" si="254"/>
        <v>0</v>
      </c>
      <c r="BQ316" s="8">
        <f t="shared" si="255"/>
        <v>0</v>
      </c>
      <c r="BR316" s="8">
        <f t="shared" si="256"/>
        <v>0</v>
      </c>
      <c r="BS316" s="8">
        <f t="shared" si="257"/>
        <v>0</v>
      </c>
      <c r="BT316" s="10"/>
      <c r="BU316" s="10"/>
    </row>
    <row r="317" spans="1:73" ht="24" thickTop="1" thickBot="1">
      <c r="A317" s="83" t="s">
        <v>15</v>
      </c>
      <c r="B317" s="84"/>
      <c r="C317" s="85"/>
      <c r="D317" s="86"/>
      <c r="E317" s="48"/>
      <c r="F317" s="49"/>
      <c r="G317" s="32">
        <f>(F317-E317)+1</f>
        <v>1</v>
      </c>
      <c r="H317" s="155">
        <f t="shared" si="348"/>
        <v>0</v>
      </c>
      <c r="I317" s="155">
        <f t="shared" si="348"/>
        <v>0</v>
      </c>
      <c r="J317" s="155">
        <f t="shared" si="348"/>
        <v>0</v>
      </c>
      <c r="K317" s="155">
        <f t="shared" si="348"/>
        <v>0</v>
      </c>
      <c r="L317" s="155">
        <f t="shared" si="348"/>
        <v>0</v>
      </c>
      <c r="M317" s="155">
        <f t="shared" si="348"/>
        <v>0</v>
      </c>
      <c r="N317" s="155">
        <f t="shared" si="348"/>
        <v>0</v>
      </c>
      <c r="O317" s="155">
        <f t="shared" si="348"/>
        <v>0</v>
      </c>
      <c r="P317" s="155">
        <f t="shared" si="348"/>
        <v>0</v>
      </c>
      <c r="Q317" s="155">
        <f t="shared" si="348"/>
        <v>0</v>
      </c>
      <c r="R317" s="155">
        <f t="shared" si="348"/>
        <v>0</v>
      </c>
      <c r="S317" s="155">
        <f t="shared" si="348"/>
        <v>0</v>
      </c>
      <c r="T317" s="155">
        <f t="shared" si="348"/>
        <v>0</v>
      </c>
      <c r="U317" s="155">
        <f t="shared" si="348"/>
        <v>0</v>
      </c>
      <c r="V317" s="155">
        <f t="shared" si="348"/>
        <v>0</v>
      </c>
      <c r="W317" s="155">
        <f t="shared" si="348"/>
        <v>0</v>
      </c>
      <c r="X317" s="155"/>
      <c r="Y317" s="155">
        <v>2.36</v>
      </c>
      <c r="Z317" s="155" t="e">
        <f>Z299+14</f>
        <v>#REF!</v>
      </c>
      <c r="AA317" s="155">
        <f>SUM(K317:W317)-G317</f>
        <v>-1</v>
      </c>
      <c r="AB317" s="155"/>
      <c r="AC317" s="160">
        <f t="shared" si="265"/>
        <v>0</v>
      </c>
      <c r="AD317" s="161">
        <f t="shared" si="266"/>
        <v>0</v>
      </c>
      <c r="AE317" s="155">
        <f t="shared" si="267"/>
        <v>0</v>
      </c>
      <c r="AF317" s="164">
        <f t="shared" si="268"/>
        <v>0</v>
      </c>
      <c r="AG317" s="132"/>
      <c r="AH317" s="132"/>
      <c r="AI317" s="132"/>
      <c r="AJ317" s="25">
        <f t="shared" si="349"/>
        <v>0</v>
      </c>
      <c r="AK317" s="25">
        <f t="shared" si="349"/>
        <v>0</v>
      </c>
      <c r="AL317" s="25">
        <f t="shared" si="349"/>
        <v>0</v>
      </c>
      <c r="AM317" s="25">
        <f t="shared" si="349"/>
        <v>0</v>
      </c>
      <c r="AN317" s="25">
        <f t="shared" si="349"/>
        <v>0</v>
      </c>
      <c r="AO317" s="25">
        <f t="shared" si="349"/>
        <v>0</v>
      </c>
      <c r="AP317" s="25">
        <f t="shared" si="349"/>
        <v>0</v>
      </c>
      <c r="AQ317" s="25">
        <f t="shared" si="349"/>
        <v>0</v>
      </c>
      <c r="AR317" s="25">
        <f t="shared" si="349"/>
        <v>0</v>
      </c>
      <c r="AS317" s="25">
        <f t="shared" si="349"/>
        <v>0</v>
      </c>
      <c r="AT317" s="25">
        <f t="shared" si="350"/>
        <v>0</v>
      </c>
      <c r="AU317" s="25">
        <f t="shared" si="350"/>
        <v>0</v>
      </c>
      <c r="AV317" s="25">
        <f t="shared" si="350"/>
        <v>0</v>
      </c>
      <c r="AW317" s="25">
        <f t="shared" si="350"/>
        <v>0</v>
      </c>
      <c r="AX317" s="25">
        <f t="shared" si="350"/>
        <v>0</v>
      </c>
      <c r="AY317" s="25">
        <f t="shared" si="350"/>
        <v>0</v>
      </c>
      <c r="AZ317" s="25">
        <f t="shared" si="350"/>
        <v>0</v>
      </c>
      <c r="BA317" s="25">
        <f t="shared" si="350"/>
        <v>0</v>
      </c>
      <c r="BB317" s="25">
        <f t="shared" si="350"/>
        <v>0</v>
      </c>
      <c r="BC317" s="25">
        <f t="shared" si="350"/>
        <v>0</v>
      </c>
      <c r="BD317" s="25">
        <f t="shared" si="351"/>
        <v>0</v>
      </c>
      <c r="BE317" s="25">
        <f t="shared" si="351"/>
        <v>0</v>
      </c>
      <c r="BF317" s="25">
        <f t="shared" si="351"/>
        <v>0</v>
      </c>
      <c r="BG317" s="25">
        <f t="shared" si="351"/>
        <v>0</v>
      </c>
      <c r="BH317" s="25">
        <f t="shared" si="351"/>
        <v>0</v>
      </c>
      <c r="BI317" s="25">
        <f t="shared" si="351"/>
        <v>0</v>
      </c>
      <c r="BJ317" s="25">
        <f t="shared" si="351"/>
        <v>0</v>
      </c>
      <c r="BK317" s="25">
        <f t="shared" si="351"/>
        <v>0</v>
      </c>
      <c r="BL317" s="25">
        <f t="shared" si="351"/>
        <v>0</v>
      </c>
      <c r="BM317" s="25">
        <f t="shared" si="351"/>
        <v>0</v>
      </c>
      <c r="BN317" s="25">
        <f t="shared" si="351"/>
        <v>0</v>
      </c>
      <c r="BO317" s="8">
        <f t="shared" si="253"/>
        <v>0</v>
      </c>
      <c r="BP317" s="8">
        <f t="shared" si="254"/>
        <v>0</v>
      </c>
      <c r="BQ317" s="8">
        <f t="shared" si="255"/>
        <v>0</v>
      </c>
      <c r="BR317" s="8">
        <f t="shared" si="256"/>
        <v>0</v>
      </c>
      <c r="BS317" s="8">
        <f t="shared" si="257"/>
        <v>0</v>
      </c>
      <c r="BT317" s="10"/>
      <c r="BU317" s="8"/>
    </row>
    <row r="318" spans="1:73" ht="16.5" thickTop="1">
      <c r="A318" s="200" t="s">
        <v>193</v>
      </c>
      <c r="B318" s="202" t="s">
        <v>16</v>
      </c>
      <c r="C318" s="198">
        <v>0.98488909792596613</v>
      </c>
      <c r="D318" s="204">
        <v>16478.805000000168</v>
      </c>
      <c r="E318" s="208">
        <v>40575</v>
      </c>
      <c r="F318" s="206">
        <v>40636</v>
      </c>
      <c r="G318" s="32">
        <f>(F318-E318)+1</f>
        <v>62</v>
      </c>
      <c r="H318" s="155">
        <f t="shared" si="348"/>
        <v>7442.0409677420112</v>
      </c>
      <c r="I318" s="155">
        <f t="shared" si="348"/>
        <v>8239.4025000000838</v>
      </c>
      <c r="J318" s="155">
        <f t="shared" si="348"/>
        <v>797.36153225807266</v>
      </c>
      <c r="K318" s="155">
        <f t="shared" si="348"/>
        <v>0</v>
      </c>
      <c r="L318" s="155">
        <f t="shared" si="348"/>
        <v>0</v>
      </c>
      <c r="M318" s="155">
        <f t="shared" si="348"/>
        <v>0</v>
      </c>
      <c r="N318" s="155">
        <f t="shared" si="348"/>
        <v>0</v>
      </c>
      <c r="O318" s="155">
        <f t="shared" si="348"/>
        <v>0</v>
      </c>
      <c r="P318" s="155">
        <f t="shared" si="348"/>
        <v>0</v>
      </c>
      <c r="Q318" s="155">
        <f t="shared" si="348"/>
        <v>0</v>
      </c>
      <c r="R318" s="155">
        <f t="shared" si="348"/>
        <v>0</v>
      </c>
      <c r="S318" s="155">
        <f t="shared" si="348"/>
        <v>0</v>
      </c>
      <c r="T318" s="155">
        <f t="shared" si="348"/>
        <v>0</v>
      </c>
      <c r="U318" s="155">
        <f t="shared" si="348"/>
        <v>0</v>
      </c>
      <c r="V318" s="155">
        <f t="shared" si="348"/>
        <v>0</v>
      </c>
      <c r="W318" s="155">
        <f t="shared" si="348"/>
        <v>0</v>
      </c>
      <c r="X318" s="155"/>
      <c r="Y318" s="155">
        <v>2.37</v>
      </c>
      <c r="Z318" s="155" t="e">
        <f>#REF!+14</f>
        <v>#REF!</v>
      </c>
      <c r="AA318" s="155">
        <f>SUM(K318:W318)-G318</f>
        <v>-62</v>
      </c>
      <c r="AB318" s="155"/>
      <c r="AC318" s="160">
        <f t="shared" si="265"/>
        <v>0</v>
      </c>
      <c r="AD318" s="161">
        <f t="shared" si="266"/>
        <v>0</v>
      </c>
      <c r="AE318" s="155">
        <f t="shared" si="267"/>
        <v>0</v>
      </c>
      <c r="AF318" s="164">
        <f t="shared" si="268"/>
        <v>0</v>
      </c>
      <c r="AG318" s="132" t="s">
        <v>55</v>
      </c>
      <c r="AH318" s="132">
        <f>SUBTOTAL(9,H318:W318)-D318</f>
        <v>0</v>
      </c>
      <c r="AI318" s="132"/>
      <c r="AJ318" s="25">
        <f t="shared" si="349"/>
        <v>0</v>
      </c>
      <c r="AK318" s="25">
        <f t="shared" si="349"/>
        <v>0</v>
      </c>
      <c r="AL318" s="25">
        <f t="shared" si="349"/>
        <v>0</v>
      </c>
      <c r="AM318" s="25">
        <f t="shared" si="349"/>
        <v>0</v>
      </c>
      <c r="AN318" s="25">
        <f t="shared" si="349"/>
        <v>0</v>
      </c>
      <c r="AO318" s="25">
        <f t="shared" si="349"/>
        <v>0</v>
      </c>
      <c r="AP318" s="25">
        <f t="shared" si="349"/>
        <v>0</v>
      </c>
      <c r="AQ318" s="25">
        <f t="shared" si="349"/>
        <v>0</v>
      </c>
      <c r="AR318" s="25">
        <f t="shared" si="349"/>
        <v>0</v>
      </c>
      <c r="AS318" s="25">
        <f t="shared" si="349"/>
        <v>0</v>
      </c>
      <c r="AT318" s="25">
        <f t="shared" si="350"/>
        <v>0</v>
      </c>
      <c r="AU318" s="25">
        <f t="shared" si="350"/>
        <v>0</v>
      </c>
      <c r="AV318" s="25">
        <f t="shared" si="350"/>
        <v>0</v>
      </c>
      <c r="AW318" s="25">
        <f t="shared" si="350"/>
        <v>0</v>
      </c>
      <c r="AX318" s="25">
        <f t="shared" si="350"/>
        <v>0</v>
      </c>
      <c r="AY318" s="25">
        <f t="shared" si="350"/>
        <v>0</v>
      </c>
      <c r="AZ318" s="25">
        <f t="shared" si="350"/>
        <v>0</v>
      </c>
      <c r="BA318" s="25">
        <f t="shared" si="350"/>
        <v>0</v>
      </c>
      <c r="BB318" s="25">
        <f t="shared" si="350"/>
        <v>0</v>
      </c>
      <c r="BC318" s="25">
        <f t="shared" si="350"/>
        <v>0</v>
      </c>
      <c r="BD318" s="25">
        <f t="shared" si="351"/>
        <v>0</v>
      </c>
      <c r="BE318" s="25">
        <f t="shared" si="351"/>
        <v>0</v>
      </c>
      <c r="BF318" s="25">
        <f t="shared" si="351"/>
        <v>0</v>
      </c>
      <c r="BG318" s="25">
        <f t="shared" si="351"/>
        <v>0</v>
      </c>
      <c r="BH318" s="25">
        <f t="shared" si="351"/>
        <v>0</v>
      </c>
      <c r="BI318" s="25">
        <f t="shared" si="351"/>
        <v>0</v>
      </c>
      <c r="BJ318" s="25">
        <f t="shared" si="351"/>
        <v>0</v>
      </c>
      <c r="BK318" s="25">
        <f t="shared" si="351"/>
        <v>0</v>
      </c>
      <c r="BL318" s="25">
        <f t="shared" si="351"/>
        <v>0</v>
      </c>
      <c r="BM318" s="25">
        <f t="shared" si="351"/>
        <v>0</v>
      </c>
      <c r="BN318" s="25">
        <f t="shared" si="351"/>
        <v>0</v>
      </c>
      <c r="BO318" s="8">
        <f t="shared" si="253"/>
        <v>0</v>
      </c>
      <c r="BP318" s="8">
        <f t="shared" si="254"/>
        <v>0</v>
      </c>
      <c r="BQ318" s="8">
        <f t="shared" si="255"/>
        <v>0</v>
      </c>
      <c r="BR318" s="8">
        <f t="shared" si="256"/>
        <v>0</v>
      </c>
      <c r="BS318" s="8">
        <f t="shared" si="257"/>
        <v>0</v>
      </c>
      <c r="BT318" s="10"/>
      <c r="BU318" s="10"/>
    </row>
    <row r="319" spans="1:73" ht="16.5" customHeight="1" thickBot="1">
      <c r="A319" s="201"/>
      <c r="B319" s="203"/>
      <c r="C319" s="199"/>
      <c r="D319" s="205"/>
      <c r="E319" s="209"/>
      <c r="F319" s="207"/>
      <c r="G319" s="121"/>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60" t="e">
        <f>VLOOKUP(A318,#REF!,3,FALSE)</f>
        <v>#REF!</v>
      </c>
      <c r="AD319" s="161"/>
      <c r="AE319" s="155"/>
      <c r="AF319" s="164"/>
      <c r="AG319" s="132" t="s">
        <v>54</v>
      </c>
      <c r="AH319" s="132"/>
      <c r="AI319" s="132"/>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P319" s="8"/>
      <c r="BQ319" s="8"/>
      <c r="BR319" s="8"/>
      <c r="BS319" s="8"/>
      <c r="BT319" s="10"/>
      <c r="BU319" s="10"/>
    </row>
    <row r="320" spans="1:73" ht="16.5" thickTop="1">
      <c r="A320" s="200" t="s">
        <v>194</v>
      </c>
      <c r="B320" s="202" t="s">
        <v>17</v>
      </c>
      <c r="C320" s="198">
        <v>0.87737037099878323</v>
      </c>
      <c r="D320" s="204">
        <v>404738.60000000009</v>
      </c>
      <c r="E320" s="208">
        <v>40575</v>
      </c>
      <c r="F320" s="206">
        <v>40754</v>
      </c>
      <c r="G320" s="82">
        <f>(F320-E320)+1</f>
        <v>180</v>
      </c>
      <c r="H320" s="155">
        <f t="shared" ref="H320:W320" si="352">(IF(MAX(MIN(DATE(YEAR(H$7),MONTH(H$7)+1,0),$F320)-MAX(DATE(YEAR(H$7),MONTH(H$7),1),$E320)+1,0)=0,"0",MAX(MIN(DATE(YEAR(H$7),MONTH(H$7)+1,0),$F320)-MAX(DATE(YEAR(H$7),MONTH(H$7),1),$E320)+1,0))/$G320)*$D320</f>
        <v>62959.337777777793</v>
      </c>
      <c r="I320" s="155">
        <f t="shared" si="352"/>
        <v>69704.981111111119</v>
      </c>
      <c r="J320" s="155">
        <f t="shared" si="352"/>
        <v>67456.433333333349</v>
      </c>
      <c r="K320" s="155">
        <f t="shared" si="352"/>
        <v>69704.981111111119</v>
      </c>
      <c r="L320" s="155">
        <f t="shared" si="352"/>
        <v>67456.433333333349</v>
      </c>
      <c r="M320" s="155">
        <f t="shared" si="352"/>
        <v>67456.433333333349</v>
      </c>
      <c r="N320" s="155">
        <f t="shared" si="352"/>
        <v>0</v>
      </c>
      <c r="O320" s="155">
        <f t="shared" si="352"/>
        <v>0</v>
      </c>
      <c r="P320" s="155">
        <f t="shared" si="352"/>
        <v>0</v>
      </c>
      <c r="Q320" s="155">
        <f t="shared" si="352"/>
        <v>0</v>
      </c>
      <c r="R320" s="155">
        <f t="shared" si="352"/>
        <v>0</v>
      </c>
      <c r="S320" s="155">
        <f t="shared" si="352"/>
        <v>0</v>
      </c>
      <c r="T320" s="155">
        <f t="shared" si="352"/>
        <v>0</v>
      </c>
      <c r="U320" s="155">
        <f t="shared" si="352"/>
        <v>0</v>
      </c>
      <c r="V320" s="155">
        <f t="shared" si="352"/>
        <v>0</v>
      </c>
      <c r="W320" s="155">
        <f t="shared" si="352"/>
        <v>0</v>
      </c>
      <c r="X320" s="155"/>
      <c r="Y320" s="155">
        <v>2.41</v>
      </c>
      <c r="Z320" s="155" t="e">
        <f>Z302+14</f>
        <v>#REF!</v>
      </c>
      <c r="AA320" s="155">
        <f>SUM(K320:W320)-G320</f>
        <v>204437.84777777782</v>
      </c>
      <c r="AB320" s="155"/>
      <c r="AC320" s="160">
        <f t="shared" si="265"/>
        <v>15739.834444444446</v>
      </c>
      <c r="AD320" s="161">
        <f t="shared" si="266"/>
        <v>15739.834444444446</v>
      </c>
      <c r="AE320" s="155">
        <f t="shared" si="267"/>
        <v>15739.834444444446</v>
      </c>
      <c r="AF320" s="164">
        <f t="shared" si="268"/>
        <v>22485.477777777778</v>
      </c>
      <c r="AG320" s="132" t="s">
        <v>55</v>
      </c>
      <c r="AH320" s="132">
        <f>SUBTOTAL(9,H320:W320)-D320</f>
        <v>0</v>
      </c>
      <c r="AI320" s="132"/>
      <c r="AJ320" s="25">
        <f t="shared" ref="AJ320:BN320" si="353">IF(AND(AJ$7&gt;=$E320,AJ$7&lt;=$F320),1,0)</f>
        <v>1</v>
      </c>
      <c r="AK320" s="25">
        <f t="shared" si="353"/>
        <v>1</v>
      </c>
      <c r="AL320" s="25">
        <f t="shared" si="353"/>
        <v>1</v>
      </c>
      <c r="AM320" s="25">
        <f t="shared" si="353"/>
        <v>1</v>
      </c>
      <c r="AN320" s="25">
        <f t="shared" si="353"/>
        <v>1</v>
      </c>
      <c r="AO320" s="25">
        <f t="shared" si="353"/>
        <v>1</v>
      </c>
      <c r="AP320" s="25">
        <f t="shared" si="353"/>
        <v>1</v>
      </c>
      <c r="AQ320" s="25">
        <f t="shared" si="353"/>
        <v>1</v>
      </c>
      <c r="AR320" s="25">
        <f t="shared" si="353"/>
        <v>1</v>
      </c>
      <c r="AS320" s="25">
        <f t="shared" si="353"/>
        <v>1</v>
      </c>
      <c r="AT320" s="25">
        <f t="shared" si="353"/>
        <v>1</v>
      </c>
      <c r="AU320" s="25">
        <f t="shared" si="353"/>
        <v>1</v>
      </c>
      <c r="AV320" s="25">
        <f t="shared" si="353"/>
        <v>1</v>
      </c>
      <c r="AW320" s="25">
        <f t="shared" si="353"/>
        <v>1</v>
      </c>
      <c r="AX320" s="25">
        <f t="shared" si="353"/>
        <v>1</v>
      </c>
      <c r="AY320" s="25">
        <f t="shared" si="353"/>
        <v>1</v>
      </c>
      <c r="AZ320" s="25">
        <f t="shared" si="353"/>
        <v>1</v>
      </c>
      <c r="BA320" s="25">
        <f t="shared" si="353"/>
        <v>1</v>
      </c>
      <c r="BB320" s="25">
        <f t="shared" si="353"/>
        <v>1</v>
      </c>
      <c r="BC320" s="25">
        <f t="shared" si="353"/>
        <v>1</v>
      </c>
      <c r="BD320" s="25">
        <f t="shared" si="353"/>
        <v>1</v>
      </c>
      <c r="BE320" s="25">
        <f t="shared" si="353"/>
        <v>1</v>
      </c>
      <c r="BF320" s="25">
        <f t="shared" si="353"/>
        <v>1</v>
      </c>
      <c r="BG320" s="25">
        <f t="shared" si="353"/>
        <v>1</v>
      </c>
      <c r="BH320" s="25">
        <f t="shared" si="353"/>
        <v>1</v>
      </c>
      <c r="BI320" s="25">
        <f t="shared" si="353"/>
        <v>1</v>
      </c>
      <c r="BJ320" s="25">
        <f t="shared" si="353"/>
        <v>1</v>
      </c>
      <c r="BK320" s="25">
        <f t="shared" si="353"/>
        <v>1</v>
      </c>
      <c r="BL320" s="25">
        <f t="shared" si="353"/>
        <v>1</v>
      </c>
      <c r="BM320" s="25">
        <f t="shared" si="353"/>
        <v>1</v>
      </c>
      <c r="BN320" s="25">
        <f t="shared" si="353"/>
        <v>1</v>
      </c>
      <c r="BO320" s="8">
        <f t="shared" si="253"/>
        <v>7</v>
      </c>
      <c r="BP320" s="8">
        <f t="shared" si="254"/>
        <v>7</v>
      </c>
      <c r="BQ320" s="8">
        <f t="shared" si="255"/>
        <v>7</v>
      </c>
      <c r="BR320" s="8">
        <f t="shared" si="256"/>
        <v>10</v>
      </c>
      <c r="BS320" s="8">
        <f t="shared" si="257"/>
        <v>31</v>
      </c>
      <c r="BT320" s="10"/>
      <c r="BU320" s="8"/>
    </row>
    <row r="321" spans="1:73" ht="16.5" customHeight="1" thickBot="1">
      <c r="A321" s="201"/>
      <c r="B321" s="203"/>
      <c r="C321" s="199"/>
      <c r="D321" s="205"/>
      <c r="E321" s="209"/>
      <c r="F321" s="207"/>
      <c r="G321" s="122"/>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60" t="e">
        <f>VLOOKUP(A320,#REF!,3,FALSE)</f>
        <v>#REF!</v>
      </c>
      <c r="AD321" s="161"/>
      <c r="AE321" s="155"/>
      <c r="AF321" s="164"/>
      <c r="AG321" s="132" t="s">
        <v>54</v>
      </c>
      <c r="AH321" s="132"/>
      <c r="AI321" s="132"/>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P321" s="8"/>
      <c r="BQ321" s="8"/>
      <c r="BR321" s="8"/>
      <c r="BS321" s="8"/>
      <c r="BT321" s="8"/>
      <c r="BU321" s="8"/>
    </row>
    <row r="322" spans="1:73" ht="16.5" thickTop="1">
      <c r="A322" s="200" t="s">
        <v>195</v>
      </c>
      <c r="B322" s="202" t="s">
        <v>18</v>
      </c>
      <c r="C322" s="198">
        <v>0</v>
      </c>
      <c r="D322" s="204">
        <v>39040</v>
      </c>
      <c r="E322" s="208">
        <v>40787</v>
      </c>
      <c r="F322" s="206">
        <v>40877</v>
      </c>
      <c r="G322" s="32">
        <f>(F322-E322)+1</f>
        <v>91</v>
      </c>
      <c r="H322" s="155">
        <f t="shared" ref="H322:W322" si="354">(IF(MAX(MIN(DATE(YEAR(H$7),MONTH(H$7)+1,0),$F322)-MAX(DATE(YEAR(H$7),MONTH(H$7),1),$E322)+1,0)=0,"0",MAX(MIN(DATE(YEAR(H$7),MONTH(H$7)+1,0),$F322)-MAX(DATE(YEAR(H$7),MONTH(H$7),1),$E322)+1,0))/$G322)*$D322</f>
        <v>0</v>
      </c>
      <c r="I322" s="155">
        <f t="shared" si="354"/>
        <v>0</v>
      </c>
      <c r="J322" s="155">
        <f t="shared" si="354"/>
        <v>0</v>
      </c>
      <c r="K322" s="155">
        <f t="shared" si="354"/>
        <v>0</v>
      </c>
      <c r="L322" s="155">
        <f t="shared" si="354"/>
        <v>0</v>
      </c>
      <c r="M322" s="155">
        <f t="shared" si="354"/>
        <v>0</v>
      </c>
      <c r="N322" s="155">
        <f t="shared" si="354"/>
        <v>0</v>
      </c>
      <c r="O322" s="155">
        <f t="shared" si="354"/>
        <v>12870.329670329671</v>
      </c>
      <c r="P322" s="155">
        <f t="shared" si="354"/>
        <v>13299.34065934066</v>
      </c>
      <c r="Q322" s="155">
        <f t="shared" si="354"/>
        <v>12870.329670329671</v>
      </c>
      <c r="R322" s="155">
        <f t="shared" si="354"/>
        <v>0</v>
      </c>
      <c r="S322" s="155">
        <f t="shared" si="354"/>
        <v>0</v>
      </c>
      <c r="T322" s="155">
        <f t="shared" si="354"/>
        <v>0</v>
      </c>
      <c r="U322" s="155">
        <f t="shared" si="354"/>
        <v>0</v>
      </c>
      <c r="V322" s="155">
        <f t="shared" si="354"/>
        <v>0</v>
      </c>
      <c r="W322" s="155">
        <f t="shared" si="354"/>
        <v>0</v>
      </c>
      <c r="X322" s="155"/>
      <c r="Y322" s="155">
        <v>2.4300000000000002</v>
      </c>
      <c r="Z322" s="155" t="e">
        <f>#REF!+14</f>
        <v>#REF!</v>
      </c>
      <c r="AA322" s="155">
        <f>SUM(K322:W322)-G322</f>
        <v>38949</v>
      </c>
      <c r="AB322" s="155"/>
      <c r="AC322" s="160">
        <f t="shared" si="265"/>
        <v>0</v>
      </c>
      <c r="AD322" s="161">
        <f t="shared" si="266"/>
        <v>0</v>
      </c>
      <c r="AE322" s="155">
        <f t="shared" si="267"/>
        <v>0</v>
      </c>
      <c r="AF322" s="164">
        <f t="shared" si="268"/>
        <v>0</v>
      </c>
      <c r="AG322" s="132" t="s">
        <v>55</v>
      </c>
      <c r="AH322" s="132">
        <f>SUBTOTAL(9,H322:W322)-D322</f>
        <v>0</v>
      </c>
      <c r="AI322" s="132"/>
      <c r="AJ322" s="25">
        <f t="shared" ref="AJ322:BN322" si="355">IF(AND(AJ$7&gt;=$E322,AJ$7&lt;=$F322),1,0)</f>
        <v>0</v>
      </c>
      <c r="AK322" s="25">
        <f t="shared" si="355"/>
        <v>0</v>
      </c>
      <c r="AL322" s="25">
        <f t="shared" si="355"/>
        <v>0</v>
      </c>
      <c r="AM322" s="25">
        <f t="shared" si="355"/>
        <v>0</v>
      </c>
      <c r="AN322" s="25">
        <f t="shared" si="355"/>
        <v>0</v>
      </c>
      <c r="AO322" s="25">
        <f t="shared" si="355"/>
        <v>0</v>
      </c>
      <c r="AP322" s="25">
        <f t="shared" si="355"/>
        <v>0</v>
      </c>
      <c r="AQ322" s="25">
        <f t="shared" si="355"/>
        <v>0</v>
      </c>
      <c r="AR322" s="25">
        <f t="shared" si="355"/>
        <v>0</v>
      </c>
      <c r="AS322" s="25">
        <f t="shared" si="355"/>
        <v>0</v>
      </c>
      <c r="AT322" s="25">
        <f t="shared" si="355"/>
        <v>0</v>
      </c>
      <c r="AU322" s="25">
        <f t="shared" si="355"/>
        <v>0</v>
      </c>
      <c r="AV322" s="25">
        <f t="shared" si="355"/>
        <v>0</v>
      </c>
      <c r="AW322" s="25">
        <f t="shared" si="355"/>
        <v>0</v>
      </c>
      <c r="AX322" s="25">
        <f t="shared" si="355"/>
        <v>0</v>
      </c>
      <c r="AY322" s="25">
        <f t="shared" si="355"/>
        <v>0</v>
      </c>
      <c r="AZ322" s="25">
        <f t="shared" si="355"/>
        <v>0</v>
      </c>
      <c r="BA322" s="25">
        <f t="shared" si="355"/>
        <v>0</v>
      </c>
      <c r="BB322" s="25">
        <f t="shared" si="355"/>
        <v>0</v>
      </c>
      <c r="BC322" s="25">
        <f t="shared" si="355"/>
        <v>0</v>
      </c>
      <c r="BD322" s="25">
        <f t="shared" si="355"/>
        <v>0</v>
      </c>
      <c r="BE322" s="25">
        <f t="shared" si="355"/>
        <v>0</v>
      </c>
      <c r="BF322" s="25">
        <f t="shared" si="355"/>
        <v>0</v>
      </c>
      <c r="BG322" s="25">
        <f t="shared" si="355"/>
        <v>0</v>
      </c>
      <c r="BH322" s="25">
        <f t="shared" si="355"/>
        <v>0</v>
      </c>
      <c r="BI322" s="25">
        <f t="shared" si="355"/>
        <v>0</v>
      </c>
      <c r="BJ322" s="25">
        <f t="shared" si="355"/>
        <v>0</v>
      </c>
      <c r="BK322" s="25">
        <f t="shared" si="355"/>
        <v>0</v>
      </c>
      <c r="BL322" s="25">
        <f t="shared" si="355"/>
        <v>0</v>
      </c>
      <c r="BM322" s="25">
        <f t="shared" si="355"/>
        <v>0</v>
      </c>
      <c r="BN322" s="25">
        <f t="shared" si="355"/>
        <v>0</v>
      </c>
      <c r="BO322" s="8">
        <f t="shared" si="253"/>
        <v>0</v>
      </c>
      <c r="BP322" s="8">
        <f t="shared" si="254"/>
        <v>0</v>
      </c>
      <c r="BQ322" s="8">
        <f t="shared" si="255"/>
        <v>0</v>
      </c>
      <c r="BR322" s="8">
        <f t="shared" si="256"/>
        <v>0</v>
      </c>
      <c r="BS322" s="8">
        <f t="shared" si="257"/>
        <v>0</v>
      </c>
      <c r="BT322" s="10"/>
      <c r="BU322" s="10"/>
    </row>
    <row r="323" spans="1:73" ht="16.5" customHeight="1" thickBot="1">
      <c r="A323" s="201"/>
      <c r="B323" s="203"/>
      <c r="C323" s="199"/>
      <c r="D323" s="205"/>
      <c r="E323" s="209"/>
      <c r="F323" s="207"/>
      <c r="G323" s="121"/>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60" t="e">
        <f>VLOOKUP(A322,#REF!,3,FALSE)</f>
        <v>#REF!</v>
      </c>
      <c r="AD323" s="161"/>
      <c r="AE323" s="155"/>
      <c r="AF323" s="164"/>
      <c r="AG323" s="132" t="s">
        <v>54</v>
      </c>
      <c r="AH323" s="132"/>
      <c r="AI323" s="132"/>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P323" s="8"/>
      <c r="BQ323" s="8"/>
      <c r="BR323" s="8"/>
      <c r="BS323" s="8"/>
      <c r="BT323" s="10"/>
      <c r="BU323" s="10"/>
    </row>
    <row r="324" spans="1:73" ht="24" thickTop="1" thickBot="1">
      <c r="A324" s="51" t="s">
        <v>19</v>
      </c>
      <c r="B324" s="52"/>
      <c r="C324" s="53"/>
      <c r="D324" s="54"/>
      <c r="E324" s="87"/>
      <c r="F324" s="88"/>
      <c r="G324" s="82">
        <f>(F324-E324)+1</f>
        <v>1</v>
      </c>
      <c r="H324" s="155">
        <f t="shared" ref="H324:W325" si="356">(IF(MAX(MIN(DATE(YEAR(H$7),MONTH(H$7)+1,0),$F324)-MAX(DATE(YEAR(H$7),MONTH(H$7),1),$E324)+1,0)=0,"0",MAX(MIN(DATE(YEAR(H$7),MONTH(H$7)+1,0),$F324)-MAX(DATE(YEAR(H$7),MONTH(H$7),1),$E324)+1,0))/$G324)*$D324</f>
        <v>0</v>
      </c>
      <c r="I324" s="155">
        <f t="shared" si="356"/>
        <v>0</v>
      </c>
      <c r="J324" s="155">
        <f t="shared" si="356"/>
        <v>0</v>
      </c>
      <c r="K324" s="155">
        <f t="shared" si="356"/>
        <v>0</v>
      </c>
      <c r="L324" s="155">
        <f t="shared" si="356"/>
        <v>0</v>
      </c>
      <c r="M324" s="155">
        <f t="shared" si="356"/>
        <v>0</v>
      </c>
      <c r="N324" s="155">
        <f t="shared" si="356"/>
        <v>0</v>
      </c>
      <c r="O324" s="155">
        <f t="shared" si="356"/>
        <v>0</v>
      </c>
      <c r="P324" s="155">
        <f t="shared" si="356"/>
        <v>0</v>
      </c>
      <c r="Q324" s="155">
        <f t="shared" si="356"/>
        <v>0</v>
      </c>
      <c r="R324" s="155">
        <f t="shared" si="356"/>
        <v>0</v>
      </c>
      <c r="S324" s="155">
        <f t="shared" si="356"/>
        <v>0</v>
      </c>
      <c r="T324" s="155">
        <f t="shared" si="356"/>
        <v>0</v>
      </c>
      <c r="U324" s="155">
        <f t="shared" si="356"/>
        <v>0</v>
      </c>
      <c r="V324" s="155">
        <f t="shared" si="356"/>
        <v>0</v>
      </c>
      <c r="W324" s="155">
        <f t="shared" si="356"/>
        <v>0</v>
      </c>
      <c r="X324" s="155"/>
      <c r="Y324" s="155">
        <v>2.38</v>
      </c>
      <c r="Z324" s="155" t="e">
        <f>#REF!+14</f>
        <v>#REF!</v>
      </c>
      <c r="AA324" s="155">
        <f>SUM(K324:W324)-G324</f>
        <v>-1</v>
      </c>
      <c r="AB324" s="155"/>
      <c r="AC324" s="160">
        <f t="shared" si="265"/>
        <v>0</v>
      </c>
      <c r="AD324" s="161">
        <f t="shared" si="266"/>
        <v>0</v>
      </c>
      <c r="AE324" s="155">
        <f t="shared" si="267"/>
        <v>0</v>
      </c>
      <c r="AF324" s="164">
        <f t="shared" si="268"/>
        <v>0</v>
      </c>
      <c r="AG324" s="132"/>
      <c r="AH324" s="132"/>
      <c r="AI324" s="132"/>
      <c r="AJ324" s="25">
        <f t="shared" ref="AJ324:AS325" si="357">IF(AND(AJ$7&gt;=$E324,AJ$7&lt;=$F324),1,0)</f>
        <v>0</v>
      </c>
      <c r="AK324" s="25">
        <f t="shared" si="357"/>
        <v>0</v>
      </c>
      <c r="AL324" s="25">
        <f t="shared" si="357"/>
        <v>0</v>
      </c>
      <c r="AM324" s="25">
        <f t="shared" si="357"/>
        <v>0</v>
      </c>
      <c r="AN324" s="25">
        <f t="shared" si="357"/>
        <v>0</v>
      </c>
      <c r="AO324" s="25">
        <f t="shared" si="357"/>
        <v>0</v>
      </c>
      <c r="AP324" s="25">
        <f t="shared" si="357"/>
        <v>0</v>
      </c>
      <c r="AQ324" s="25">
        <f t="shared" si="357"/>
        <v>0</v>
      </c>
      <c r="AR324" s="25">
        <f t="shared" si="357"/>
        <v>0</v>
      </c>
      <c r="AS324" s="25">
        <f t="shared" si="357"/>
        <v>0</v>
      </c>
      <c r="AT324" s="25">
        <f t="shared" ref="AT324:BC325" si="358">IF(AND(AT$7&gt;=$E324,AT$7&lt;=$F324),1,0)</f>
        <v>0</v>
      </c>
      <c r="AU324" s="25">
        <f t="shared" si="358"/>
        <v>0</v>
      </c>
      <c r="AV324" s="25">
        <f t="shared" si="358"/>
        <v>0</v>
      </c>
      <c r="AW324" s="25">
        <f t="shared" si="358"/>
        <v>0</v>
      </c>
      <c r="AX324" s="25">
        <f t="shared" si="358"/>
        <v>0</v>
      </c>
      <c r="AY324" s="25">
        <f t="shared" si="358"/>
        <v>0</v>
      </c>
      <c r="AZ324" s="25">
        <f t="shared" si="358"/>
        <v>0</v>
      </c>
      <c r="BA324" s="25">
        <f t="shared" si="358"/>
        <v>0</v>
      </c>
      <c r="BB324" s="25">
        <f t="shared" si="358"/>
        <v>0</v>
      </c>
      <c r="BC324" s="25">
        <f t="shared" si="358"/>
        <v>0</v>
      </c>
      <c r="BD324" s="25">
        <f t="shared" ref="BD324:BN325" si="359">IF(AND(BD$7&gt;=$E324,BD$7&lt;=$F324),1,0)</f>
        <v>0</v>
      </c>
      <c r="BE324" s="25">
        <f t="shared" si="359"/>
        <v>0</v>
      </c>
      <c r="BF324" s="25">
        <f t="shared" si="359"/>
        <v>0</v>
      </c>
      <c r="BG324" s="25">
        <f t="shared" si="359"/>
        <v>0</v>
      </c>
      <c r="BH324" s="25">
        <f t="shared" si="359"/>
        <v>0</v>
      </c>
      <c r="BI324" s="25">
        <f t="shared" si="359"/>
        <v>0</v>
      </c>
      <c r="BJ324" s="25">
        <f t="shared" si="359"/>
        <v>0</v>
      </c>
      <c r="BK324" s="25">
        <f t="shared" si="359"/>
        <v>0</v>
      </c>
      <c r="BL324" s="25">
        <f t="shared" si="359"/>
        <v>0</v>
      </c>
      <c r="BM324" s="25">
        <f t="shared" si="359"/>
        <v>0</v>
      </c>
      <c r="BN324" s="25">
        <f t="shared" si="359"/>
        <v>0</v>
      </c>
      <c r="BO324" s="8">
        <f t="shared" si="253"/>
        <v>0</v>
      </c>
      <c r="BP324" s="8">
        <f t="shared" si="254"/>
        <v>0</v>
      </c>
      <c r="BQ324" s="8">
        <f t="shared" si="255"/>
        <v>0</v>
      </c>
      <c r="BR324" s="8">
        <f t="shared" si="256"/>
        <v>0</v>
      </c>
      <c r="BS324" s="8">
        <f t="shared" si="257"/>
        <v>0</v>
      </c>
      <c r="BT324" s="10"/>
      <c r="BU324" s="8"/>
    </row>
    <row r="325" spans="1:73" ht="16.5" thickTop="1">
      <c r="A325" s="200" t="s">
        <v>196</v>
      </c>
      <c r="B325" s="202" t="s">
        <v>26</v>
      </c>
      <c r="C325" s="198">
        <v>0.97845340947918191</v>
      </c>
      <c r="D325" s="204">
        <v>3531.3999999999942</v>
      </c>
      <c r="E325" s="208">
        <v>40575</v>
      </c>
      <c r="F325" s="206">
        <v>40637</v>
      </c>
      <c r="G325" s="82">
        <f>(F325-E325)+1</f>
        <v>63</v>
      </c>
      <c r="H325" s="155">
        <f t="shared" si="356"/>
        <v>1569.5111111111084</v>
      </c>
      <c r="I325" s="155">
        <f t="shared" si="356"/>
        <v>1737.6730158730129</v>
      </c>
      <c r="J325" s="155">
        <f t="shared" si="356"/>
        <v>224.21587301587263</v>
      </c>
      <c r="K325" s="155">
        <f t="shared" si="356"/>
        <v>0</v>
      </c>
      <c r="L325" s="155">
        <f t="shared" si="356"/>
        <v>0</v>
      </c>
      <c r="M325" s="155">
        <f t="shared" si="356"/>
        <v>0</v>
      </c>
      <c r="N325" s="155">
        <f t="shared" si="356"/>
        <v>0</v>
      </c>
      <c r="O325" s="155">
        <f t="shared" si="356"/>
        <v>0</v>
      </c>
      <c r="P325" s="155">
        <f t="shared" si="356"/>
        <v>0</v>
      </c>
      <c r="Q325" s="155">
        <f t="shared" si="356"/>
        <v>0</v>
      </c>
      <c r="R325" s="155">
        <f t="shared" si="356"/>
        <v>0</v>
      </c>
      <c r="S325" s="155">
        <f t="shared" si="356"/>
        <v>0</v>
      </c>
      <c r="T325" s="155">
        <f t="shared" si="356"/>
        <v>0</v>
      </c>
      <c r="U325" s="155">
        <f t="shared" si="356"/>
        <v>0</v>
      </c>
      <c r="V325" s="155">
        <f t="shared" si="356"/>
        <v>0</v>
      </c>
      <c r="W325" s="155">
        <f t="shared" si="356"/>
        <v>0</v>
      </c>
      <c r="X325" s="155"/>
      <c r="Y325" s="155">
        <v>2.4</v>
      </c>
      <c r="Z325" s="155" t="e">
        <f>Z306+14</f>
        <v>#REF!</v>
      </c>
      <c r="AA325" s="155">
        <f>SUM(K325:W325)-G325</f>
        <v>-63</v>
      </c>
      <c r="AB325" s="155"/>
      <c r="AC325" s="160">
        <f t="shared" si="265"/>
        <v>0</v>
      </c>
      <c r="AD325" s="161">
        <f t="shared" si="266"/>
        <v>0</v>
      </c>
      <c r="AE325" s="155">
        <f t="shared" si="267"/>
        <v>0</v>
      </c>
      <c r="AF325" s="164">
        <f t="shared" si="268"/>
        <v>0</v>
      </c>
      <c r="AG325" s="132" t="s">
        <v>55</v>
      </c>
      <c r="AH325" s="132">
        <f>SUBTOTAL(9,H325:W325)-D325</f>
        <v>0</v>
      </c>
      <c r="AI325" s="132"/>
      <c r="AJ325" s="25">
        <f t="shared" si="357"/>
        <v>0</v>
      </c>
      <c r="AK325" s="25">
        <f t="shared" si="357"/>
        <v>0</v>
      </c>
      <c r="AL325" s="25">
        <f t="shared" si="357"/>
        <v>0</v>
      </c>
      <c r="AM325" s="25">
        <f t="shared" si="357"/>
        <v>0</v>
      </c>
      <c r="AN325" s="25">
        <f t="shared" si="357"/>
        <v>0</v>
      </c>
      <c r="AO325" s="25">
        <f t="shared" si="357"/>
        <v>0</v>
      </c>
      <c r="AP325" s="25">
        <f t="shared" si="357"/>
        <v>0</v>
      </c>
      <c r="AQ325" s="25">
        <f t="shared" si="357"/>
        <v>0</v>
      </c>
      <c r="AR325" s="25">
        <f t="shared" si="357"/>
        <v>0</v>
      </c>
      <c r="AS325" s="25">
        <f t="shared" si="357"/>
        <v>0</v>
      </c>
      <c r="AT325" s="25">
        <f t="shared" si="358"/>
        <v>0</v>
      </c>
      <c r="AU325" s="25">
        <f t="shared" si="358"/>
        <v>0</v>
      </c>
      <c r="AV325" s="25">
        <f t="shared" si="358"/>
        <v>0</v>
      </c>
      <c r="AW325" s="25">
        <f t="shared" si="358"/>
        <v>0</v>
      </c>
      <c r="AX325" s="25">
        <f t="shared" si="358"/>
        <v>0</v>
      </c>
      <c r="AY325" s="25">
        <f t="shared" si="358"/>
        <v>0</v>
      </c>
      <c r="AZ325" s="25">
        <f t="shared" si="358"/>
        <v>0</v>
      </c>
      <c r="BA325" s="25">
        <f t="shared" si="358"/>
        <v>0</v>
      </c>
      <c r="BB325" s="25">
        <f t="shared" si="358"/>
        <v>0</v>
      </c>
      <c r="BC325" s="25">
        <f t="shared" si="358"/>
        <v>0</v>
      </c>
      <c r="BD325" s="25">
        <f t="shared" si="359"/>
        <v>0</v>
      </c>
      <c r="BE325" s="25">
        <f t="shared" si="359"/>
        <v>0</v>
      </c>
      <c r="BF325" s="25">
        <f t="shared" si="359"/>
        <v>0</v>
      </c>
      <c r="BG325" s="25">
        <f t="shared" si="359"/>
        <v>0</v>
      </c>
      <c r="BH325" s="25">
        <f t="shared" si="359"/>
        <v>0</v>
      </c>
      <c r="BI325" s="25">
        <f t="shared" si="359"/>
        <v>0</v>
      </c>
      <c r="BJ325" s="25">
        <f t="shared" si="359"/>
        <v>0</v>
      </c>
      <c r="BK325" s="25">
        <f t="shared" si="359"/>
        <v>0</v>
      </c>
      <c r="BL325" s="25">
        <f t="shared" si="359"/>
        <v>0</v>
      </c>
      <c r="BM325" s="25">
        <f t="shared" si="359"/>
        <v>0</v>
      </c>
      <c r="BN325" s="25">
        <f t="shared" si="359"/>
        <v>0</v>
      </c>
      <c r="BO325" s="8">
        <f t="shared" si="253"/>
        <v>0</v>
      </c>
      <c r="BP325" s="8">
        <f t="shared" si="254"/>
        <v>0</v>
      </c>
      <c r="BQ325" s="8">
        <f t="shared" si="255"/>
        <v>0</v>
      </c>
      <c r="BR325" s="8">
        <f t="shared" si="256"/>
        <v>0</v>
      </c>
      <c r="BS325" s="8">
        <f t="shared" si="257"/>
        <v>0</v>
      </c>
      <c r="BT325" s="10"/>
      <c r="BU325" s="10"/>
    </row>
    <row r="326" spans="1:73" ht="16.5" customHeight="1" thickBot="1">
      <c r="A326" s="201"/>
      <c r="B326" s="203"/>
      <c r="C326" s="199"/>
      <c r="D326" s="205"/>
      <c r="E326" s="209"/>
      <c r="F326" s="207"/>
      <c r="G326" s="122"/>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60" t="e">
        <f>VLOOKUP(A325,#REF!,3,FALSE)</f>
        <v>#REF!</v>
      </c>
      <c r="AD326" s="161"/>
      <c r="AE326" s="155"/>
      <c r="AF326" s="164"/>
      <c r="AG326" s="132" t="s">
        <v>54</v>
      </c>
      <c r="AH326" s="132"/>
      <c r="AI326" s="132"/>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P326" s="8"/>
      <c r="BQ326" s="8"/>
      <c r="BR326" s="8"/>
      <c r="BS326" s="8"/>
      <c r="BT326" s="10"/>
      <c r="BU326" s="10"/>
    </row>
    <row r="327" spans="1:73" ht="16.5" thickTop="1">
      <c r="A327" s="200" t="s">
        <v>199</v>
      </c>
      <c r="B327" s="202" t="s">
        <v>50</v>
      </c>
      <c r="C327" s="198">
        <v>0.74794971925286158</v>
      </c>
      <c r="D327" s="204">
        <v>285091.30000000005</v>
      </c>
      <c r="E327" s="208">
        <v>40575</v>
      </c>
      <c r="F327" s="206">
        <v>40785</v>
      </c>
      <c r="G327" s="32">
        <f>(F327-E327)+1</f>
        <v>211</v>
      </c>
      <c r="H327" s="155">
        <f t="shared" ref="H327:W327" si="360">(IF(MAX(MIN(DATE(YEAR(H$7),MONTH(H$7)+1,0),$F327)-MAX(DATE(YEAR(H$7),MONTH(H$7),1),$E327)+1,0)=0,"0",MAX(MIN(DATE(YEAR(H$7),MONTH(H$7)+1,0),$F327)-MAX(DATE(YEAR(H$7),MONTH(H$7),1),$E327)+1,0))/$G327)*$D327</f>
        <v>37832.020853080576</v>
      </c>
      <c r="I327" s="155">
        <f t="shared" si="360"/>
        <v>41885.451658767779</v>
      </c>
      <c r="J327" s="155">
        <f t="shared" si="360"/>
        <v>40534.308056872047</v>
      </c>
      <c r="K327" s="155">
        <f t="shared" si="360"/>
        <v>41885.451658767779</v>
      </c>
      <c r="L327" s="155">
        <f t="shared" si="360"/>
        <v>40534.308056872047</v>
      </c>
      <c r="M327" s="155">
        <f t="shared" si="360"/>
        <v>41885.451658767779</v>
      </c>
      <c r="N327" s="155">
        <f t="shared" si="360"/>
        <v>40534.308056872047</v>
      </c>
      <c r="O327" s="155">
        <f t="shared" si="360"/>
        <v>0</v>
      </c>
      <c r="P327" s="155">
        <f t="shared" si="360"/>
        <v>0</v>
      </c>
      <c r="Q327" s="155">
        <f t="shared" si="360"/>
        <v>0</v>
      </c>
      <c r="R327" s="155">
        <f t="shared" si="360"/>
        <v>0</v>
      </c>
      <c r="S327" s="155">
        <f t="shared" si="360"/>
        <v>0</v>
      </c>
      <c r="T327" s="155">
        <f t="shared" si="360"/>
        <v>0</v>
      </c>
      <c r="U327" s="155">
        <f t="shared" si="360"/>
        <v>0</v>
      </c>
      <c r="V327" s="155">
        <f t="shared" si="360"/>
        <v>0</v>
      </c>
      <c r="W327" s="155">
        <f t="shared" si="360"/>
        <v>0</v>
      </c>
      <c r="X327" s="155"/>
      <c r="Y327" s="155">
        <v>2.44</v>
      </c>
      <c r="Z327" s="155" t="e">
        <f>Z308+14</f>
        <v>#REF!</v>
      </c>
      <c r="AA327" s="155">
        <f>SUM(K327:W327)-G327</f>
        <v>164628.51943127965</v>
      </c>
      <c r="AB327" s="155"/>
      <c r="AC327" s="160">
        <f t="shared" si="265"/>
        <v>9458.0052132701439</v>
      </c>
      <c r="AD327" s="161">
        <f t="shared" si="266"/>
        <v>9458.0052132701439</v>
      </c>
      <c r="AE327" s="155">
        <f t="shared" si="267"/>
        <v>9458.0052132701439</v>
      </c>
      <c r="AF327" s="164">
        <f t="shared" si="268"/>
        <v>13511.436018957347</v>
      </c>
      <c r="AG327" s="132" t="s">
        <v>55</v>
      </c>
      <c r="AH327" s="132">
        <f>SUBTOTAL(9,H327:W327)-D327</f>
        <v>0</v>
      </c>
      <c r="AI327" s="132"/>
      <c r="AJ327" s="25">
        <f t="shared" ref="AJ327:BN327" si="361">IF(AND(AJ$7&gt;=$E327,AJ$7&lt;=$F327),1,0)</f>
        <v>1</v>
      </c>
      <c r="AK327" s="25">
        <f t="shared" si="361"/>
        <v>1</v>
      </c>
      <c r="AL327" s="25">
        <f t="shared" si="361"/>
        <v>1</v>
      </c>
      <c r="AM327" s="25">
        <f t="shared" si="361"/>
        <v>1</v>
      </c>
      <c r="AN327" s="25">
        <f t="shared" si="361"/>
        <v>1</v>
      </c>
      <c r="AO327" s="25">
        <f t="shared" si="361"/>
        <v>1</v>
      </c>
      <c r="AP327" s="25">
        <f t="shared" si="361"/>
        <v>1</v>
      </c>
      <c r="AQ327" s="25">
        <f t="shared" si="361"/>
        <v>1</v>
      </c>
      <c r="AR327" s="25">
        <f t="shared" si="361"/>
        <v>1</v>
      </c>
      <c r="AS327" s="25">
        <f t="shared" si="361"/>
        <v>1</v>
      </c>
      <c r="AT327" s="25">
        <f t="shared" si="361"/>
        <v>1</v>
      </c>
      <c r="AU327" s="25">
        <f t="shared" si="361"/>
        <v>1</v>
      </c>
      <c r="AV327" s="25">
        <f t="shared" si="361"/>
        <v>1</v>
      </c>
      <c r="AW327" s="25">
        <f t="shared" si="361"/>
        <v>1</v>
      </c>
      <c r="AX327" s="25">
        <f t="shared" si="361"/>
        <v>1</v>
      </c>
      <c r="AY327" s="25">
        <f t="shared" si="361"/>
        <v>1</v>
      </c>
      <c r="AZ327" s="25">
        <f t="shared" si="361"/>
        <v>1</v>
      </c>
      <c r="BA327" s="25">
        <f t="shared" si="361"/>
        <v>1</v>
      </c>
      <c r="BB327" s="25">
        <f t="shared" si="361"/>
        <v>1</v>
      </c>
      <c r="BC327" s="25">
        <f t="shared" si="361"/>
        <v>1</v>
      </c>
      <c r="BD327" s="25">
        <f t="shared" si="361"/>
        <v>1</v>
      </c>
      <c r="BE327" s="25">
        <f t="shared" si="361"/>
        <v>1</v>
      </c>
      <c r="BF327" s="25">
        <f t="shared" si="361"/>
        <v>1</v>
      </c>
      <c r="BG327" s="25">
        <f t="shared" si="361"/>
        <v>1</v>
      </c>
      <c r="BH327" s="25">
        <f t="shared" si="361"/>
        <v>1</v>
      </c>
      <c r="BI327" s="25">
        <f t="shared" si="361"/>
        <v>1</v>
      </c>
      <c r="BJ327" s="25">
        <f t="shared" si="361"/>
        <v>1</v>
      </c>
      <c r="BK327" s="25">
        <f t="shared" si="361"/>
        <v>1</v>
      </c>
      <c r="BL327" s="25">
        <f t="shared" si="361"/>
        <v>1</v>
      </c>
      <c r="BM327" s="25">
        <f t="shared" si="361"/>
        <v>1</v>
      </c>
      <c r="BN327" s="25">
        <f t="shared" si="361"/>
        <v>1</v>
      </c>
      <c r="BO327" s="8">
        <f t="shared" si="253"/>
        <v>7</v>
      </c>
      <c r="BP327" s="8">
        <f t="shared" si="254"/>
        <v>7</v>
      </c>
      <c r="BQ327" s="8">
        <f t="shared" si="255"/>
        <v>7</v>
      </c>
      <c r="BR327" s="8">
        <f t="shared" si="256"/>
        <v>10</v>
      </c>
      <c r="BS327" s="8">
        <f t="shared" si="257"/>
        <v>31</v>
      </c>
      <c r="BT327" s="10"/>
      <c r="BU327" s="8"/>
    </row>
    <row r="328" spans="1:73" ht="16.5" customHeight="1" thickBot="1">
      <c r="A328" s="201"/>
      <c r="B328" s="203"/>
      <c r="C328" s="199"/>
      <c r="D328" s="205"/>
      <c r="E328" s="209"/>
      <c r="F328" s="207"/>
      <c r="G328" s="121"/>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60" t="e">
        <f>VLOOKUP(A327,#REF!,3,FALSE)</f>
        <v>#REF!</v>
      </c>
      <c r="AD328" s="161"/>
      <c r="AE328" s="155"/>
      <c r="AF328" s="164"/>
      <c r="AG328" s="132" t="s">
        <v>54</v>
      </c>
      <c r="AH328" s="132"/>
      <c r="AI328" s="132"/>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P328" s="8"/>
      <c r="BQ328" s="8"/>
      <c r="BR328" s="8"/>
      <c r="BS328" s="8"/>
      <c r="BT328" s="8"/>
      <c r="BU328" s="8"/>
    </row>
    <row r="329" spans="1:73" ht="16.5" thickTop="1">
      <c r="A329" s="200" t="s">
        <v>198</v>
      </c>
      <c r="B329" s="202" t="s">
        <v>20</v>
      </c>
      <c r="C329" s="198">
        <v>0.45521120731769732</v>
      </c>
      <c r="D329" s="204">
        <v>58546</v>
      </c>
      <c r="E329" s="208">
        <v>40575</v>
      </c>
      <c r="F329" s="206">
        <v>40709</v>
      </c>
      <c r="G329" s="82">
        <f>(F329-E329)+1</f>
        <v>135</v>
      </c>
      <c r="H329" s="155">
        <f t="shared" ref="H329:W329" si="362">(IF(MAX(MIN(DATE(YEAR(H$7),MONTH(H$7)+1,0),$F329)-MAX(DATE(YEAR(H$7),MONTH(H$7),1),$E329)+1,0)=0,"0",MAX(MIN(DATE(YEAR(H$7),MONTH(H$7)+1,0),$F329)-MAX(DATE(YEAR(H$7),MONTH(H$7),1),$E329)+1,0))/$G329)*$D329</f>
        <v>12142.874074074074</v>
      </c>
      <c r="I329" s="155">
        <f t="shared" si="362"/>
        <v>13443.896296296296</v>
      </c>
      <c r="J329" s="155">
        <f t="shared" si="362"/>
        <v>13010.222222222221</v>
      </c>
      <c r="K329" s="155">
        <f t="shared" si="362"/>
        <v>13443.896296296296</v>
      </c>
      <c r="L329" s="155">
        <f t="shared" si="362"/>
        <v>6505.1111111111104</v>
      </c>
      <c r="M329" s="155">
        <f t="shared" si="362"/>
        <v>0</v>
      </c>
      <c r="N329" s="155">
        <f t="shared" si="362"/>
        <v>0</v>
      </c>
      <c r="O329" s="155">
        <f t="shared" si="362"/>
        <v>0</v>
      </c>
      <c r="P329" s="155">
        <f t="shared" si="362"/>
        <v>0</v>
      </c>
      <c r="Q329" s="155">
        <f t="shared" si="362"/>
        <v>0</v>
      </c>
      <c r="R329" s="155">
        <f t="shared" si="362"/>
        <v>0</v>
      </c>
      <c r="S329" s="155">
        <f t="shared" si="362"/>
        <v>0</v>
      </c>
      <c r="T329" s="155">
        <f t="shared" si="362"/>
        <v>0</v>
      </c>
      <c r="U329" s="155">
        <f t="shared" si="362"/>
        <v>0</v>
      </c>
      <c r="V329" s="155">
        <f t="shared" si="362"/>
        <v>0</v>
      </c>
      <c r="W329" s="155">
        <f t="shared" si="362"/>
        <v>0</v>
      </c>
      <c r="X329" s="155"/>
      <c r="Y329" s="155">
        <v>2.4700000000000002</v>
      </c>
      <c r="Z329" s="155" t="e">
        <f>Z310+14</f>
        <v>#REF!</v>
      </c>
      <c r="AA329" s="155">
        <f>SUM(K329:W329)-G329</f>
        <v>19814.007407407407</v>
      </c>
      <c r="AB329" s="155"/>
      <c r="AC329" s="160">
        <f t="shared" si="265"/>
        <v>3035.7185185185185</v>
      </c>
      <c r="AD329" s="161">
        <f t="shared" si="266"/>
        <v>3035.7185185185185</v>
      </c>
      <c r="AE329" s="155">
        <f t="shared" si="267"/>
        <v>3035.7185185185185</v>
      </c>
      <c r="AF329" s="164">
        <f t="shared" si="268"/>
        <v>4336.7407407407409</v>
      </c>
      <c r="AG329" s="132" t="s">
        <v>55</v>
      </c>
      <c r="AH329" s="132">
        <f>SUBTOTAL(9,H329:W329)-D329</f>
        <v>0</v>
      </c>
      <c r="AI329" s="132"/>
      <c r="AJ329" s="25">
        <f t="shared" ref="AJ329:BN329" si="363">IF(AND(AJ$7&gt;=$E329,AJ$7&lt;=$F329),1,0)</f>
        <v>1</v>
      </c>
      <c r="AK329" s="25">
        <f t="shared" si="363"/>
        <v>1</v>
      </c>
      <c r="AL329" s="25">
        <f t="shared" si="363"/>
        <v>1</v>
      </c>
      <c r="AM329" s="25">
        <f t="shared" si="363"/>
        <v>1</v>
      </c>
      <c r="AN329" s="25">
        <f t="shared" si="363"/>
        <v>1</v>
      </c>
      <c r="AO329" s="25">
        <f t="shared" si="363"/>
        <v>1</v>
      </c>
      <c r="AP329" s="25">
        <f t="shared" si="363"/>
        <v>1</v>
      </c>
      <c r="AQ329" s="25">
        <f t="shared" si="363"/>
        <v>1</v>
      </c>
      <c r="AR329" s="25">
        <f t="shared" si="363"/>
        <v>1</v>
      </c>
      <c r="AS329" s="25">
        <f t="shared" si="363"/>
        <v>1</v>
      </c>
      <c r="AT329" s="25">
        <f t="shared" si="363"/>
        <v>1</v>
      </c>
      <c r="AU329" s="25">
        <f t="shared" si="363"/>
        <v>1</v>
      </c>
      <c r="AV329" s="25">
        <f t="shared" si="363"/>
        <v>1</v>
      </c>
      <c r="AW329" s="25">
        <f t="shared" si="363"/>
        <v>1</v>
      </c>
      <c r="AX329" s="25">
        <f t="shared" si="363"/>
        <v>1</v>
      </c>
      <c r="AY329" s="25">
        <f t="shared" si="363"/>
        <v>1</v>
      </c>
      <c r="AZ329" s="25">
        <f t="shared" si="363"/>
        <v>1</v>
      </c>
      <c r="BA329" s="25">
        <f t="shared" si="363"/>
        <v>1</v>
      </c>
      <c r="BB329" s="25">
        <f t="shared" si="363"/>
        <v>1</v>
      </c>
      <c r="BC329" s="25">
        <f t="shared" si="363"/>
        <v>1</v>
      </c>
      <c r="BD329" s="25">
        <f t="shared" si="363"/>
        <v>1</v>
      </c>
      <c r="BE329" s="25">
        <f t="shared" si="363"/>
        <v>1</v>
      </c>
      <c r="BF329" s="25">
        <f t="shared" si="363"/>
        <v>1</v>
      </c>
      <c r="BG329" s="25">
        <f t="shared" si="363"/>
        <v>1</v>
      </c>
      <c r="BH329" s="25">
        <f t="shared" si="363"/>
        <v>1</v>
      </c>
      <c r="BI329" s="25">
        <f t="shared" si="363"/>
        <v>1</v>
      </c>
      <c r="BJ329" s="25">
        <f t="shared" si="363"/>
        <v>1</v>
      </c>
      <c r="BK329" s="25">
        <f t="shared" si="363"/>
        <v>1</v>
      </c>
      <c r="BL329" s="25">
        <f t="shared" si="363"/>
        <v>1</v>
      </c>
      <c r="BM329" s="25">
        <f t="shared" si="363"/>
        <v>1</v>
      </c>
      <c r="BN329" s="25">
        <f t="shared" si="363"/>
        <v>1</v>
      </c>
      <c r="BO329" s="8">
        <f t="shared" si="253"/>
        <v>7</v>
      </c>
      <c r="BP329" s="8">
        <f t="shared" si="254"/>
        <v>7</v>
      </c>
      <c r="BQ329" s="8">
        <f t="shared" si="255"/>
        <v>7</v>
      </c>
      <c r="BR329" s="8">
        <f t="shared" si="256"/>
        <v>10</v>
      </c>
      <c r="BS329" s="8">
        <f t="shared" si="257"/>
        <v>31</v>
      </c>
      <c r="BT329" s="10"/>
      <c r="BU329" s="10"/>
    </row>
    <row r="330" spans="1:73" ht="16.5" customHeight="1" thickBot="1">
      <c r="A330" s="201"/>
      <c r="B330" s="203"/>
      <c r="C330" s="199"/>
      <c r="D330" s="205"/>
      <c r="E330" s="209"/>
      <c r="F330" s="207"/>
      <c r="G330" s="122"/>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60" t="e">
        <f>VLOOKUP(A329,#REF!,3,FALSE)</f>
        <v>#REF!</v>
      </c>
      <c r="AD330" s="161"/>
      <c r="AE330" s="155"/>
      <c r="AF330" s="164"/>
      <c r="AG330" s="132" t="s">
        <v>54</v>
      </c>
      <c r="AH330" s="132"/>
      <c r="AI330" s="132"/>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P330" s="8"/>
      <c r="BQ330" s="8"/>
      <c r="BR330" s="8"/>
      <c r="BS330" s="8"/>
      <c r="BT330" s="10"/>
      <c r="BU330" s="10"/>
    </row>
    <row r="331" spans="1:73" ht="16.5" thickTop="1">
      <c r="A331" s="200" t="s">
        <v>201</v>
      </c>
      <c r="B331" s="202" t="s">
        <v>24</v>
      </c>
      <c r="C331" s="198">
        <v>0.71356558185583396</v>
      </c>
      <c r="D331" s="204">
        <v>236659.84999999986</v>
      </c>
      <c r="E331" s="208">
        <v>40575</v>
      </c>
      <c r="F331" s="206">
        <v>40846</v>
      </c>
      <c r="G331" s="32">
        <f>(F331-E331)+1</f>
        <v>272</v>
      </c>
      <c r="H331" s="155">
        <f t="shared" ref="H331:W331" si="364">(IF(MAX(MIN(DATE(YEAR(H$7),MONTH(H$7)+1,0),$F331)-MAX(DATE(YEAR(H$7),MONTH(H$7),1),$E331)+1,0)=0,"0",MAX(MIN(DATE(YEAR(H$7),MONTH(H$7)+1,0),$F331)-MAX(DATE(YEAR(H$7),MONTH(H$7),1),$E331)+1,0))/$G331)*$D331</f>
        <v>24362.043382352927</v>
      </c>
      <c r="I331" s="155">
        <f t="shared" si="364"/>
        <v>26972.262316176453</v>
      </c>
      <c r="J331" s="155">
        <f t="shared" si="364"/>
        <v>26102.189338235279</v>
      </c>
      <c r="K331" s="155">
        <f t="shared" si="364"/>
        <v>26972.262316176453</v>
      </c>
      <c r="L331" s="155">
        <f t="shared" si="364"/>
        <v>26102.189338235279</v>
      </c>
      <c r="M331" s="155">
        <f t="shared" si="364"/>
        <v>26972.262316176453</v>
      </c>
      <c r="N331" s="155">
        <f t="shared" si="364"/>
        <v>26972.262316176453</v>
      </c>
      <c r="O331" s="155">
        <f t="shared" si="364"/>
        <v>26102.189338235279</v>
      </c>
      <c r="P331" s="155">
        <f t="shared" si="364"/>
        <v>26102.189338235279</v>
      </c>
      <c r="Q331" s="155">
        <f t="shared" si="364"/>
        <v>0</v>
      </c>
      <c r="R331" s="155">
        <f t="shared" si="364"/>
        <v>0</v>
      </c>
      <c r="S331" s="155">
        <f t="shared" si="364"/>
        <v>0</v>
      </c>
      <c r="T331" s="155">
        <f t="shared" si="364"/>
        <v>0</v>
      </c>
      <c r="U331" s="155">
        <f t="shared" si="364"/>
        <v>0</v>
      </c>
      <c r="V331" s="155">
        <f t="shared" si="364"/>
        <v>0</v>
      </c>
      <c r="W331" s="155">
        <f t="shared" si="364"/>
        <v>0</v>
      </c>
      <c r="X331" s="155"/>
      <c r="Y331" s="155">
        <v>2.5</v>
      </c>
      <c r="Z331" s="155" t="e">
        <f>Z324+14</f>
        <v>#REF!</v>
      </c>
      <c r="AA331" s="155">
        <f>SUM(K331:W331)-G331</f>
        <v>158951.35496323518</v>
      </c>
      <c r="AB331" s="155"/>
      <c r="AC331" s="160">
        <f t="shared" si="265"/>
        <v>6090.5108455882309</v>
      </c>
      <c r="AD331" s="161">
        <f t="shared" si="266"/>
        <v>6090.5108455882309</v>
      </c>
      <c r="AE331" s="155">
        <f t="shared" si="267"/>
        <v>6090.5108455882309</v>
      </c>
      <c r="AF331" s="164">
        <f t="shared" si="268"/>
        <v>8700.7297794117585</v>
      </c>
      <c r="AG331" s="132" t="s">
        <v>55</v>
      </c>
      <c r="AH331" s="132">
        <f>SUBTOTAL(9,H331:W331)-D331</f>
        <v>0</v>
      </c>
      <c r="AI331" s="132"/>
      <c r="AJ331" s="25">
        <f t="shared" ref="AJ331:BN331" si="365">IF(AND(AJ$7&gt;=$E331,AJ$7&lt;=$F331),1,0)</f>
        <v>1</v>
      </c>
      <c r="AK331" s="25">
        <f t="shared" si="365"/>
        <v>1</v>
      </c>
      <c r="AL331" s="25">
        <f t="shared" si="365"/>
        <v>1</v>
      </c>
      <c r="AM331" s="25">
        <f t="shared" si="365"/>
        <v>1</v>
      </c>
      <c r="AN331" s="25">
        <f t="shared" si="365"/>
        <v>1</v>
      </c>
      <c r="AO331" s="25">
        <f t="shared" si="365"/>
        <v>1</v>
      </c>
      <c r="AP331" s="25">
        <f t="shared" si="365"/>
        <v>1</v>
      </c>
      <c r="AQ331" s="25">
        <f t="shared" si="365"/>
        <v>1</v>
      </c>
      <c r="AR331" s="25">
        <f t="shared" si="365"/>
        <v>1</v>
      </c>
      <c r="AS331" s="25">
        <f t="shared" si="365"/>
        <v>1</v>
      </c>
      <c r="AT331" s="25">
        <f t="shared" si="365"/>
        <v>1</v>
      </c>
      <c r="AU331" s="25">
        <f t="shared" si="365"/>
        <v>1</v>
      </c>
      <c r="AV331" s="25">
        <f t="shared" si="365"/>
        <v>1</v>
      </c>
      <c r="AW331" s="25">
        <f t="shared" si="365"/>
        <v>1</v>
      </c>
      <c r="AX331" s="25">
        <f t="shared" si="365"/>
        <v>1</v>
      </c>
      <c r="AY331" s="25">
        <f t="shared" si="365"/>
        <v>1</v>
      </c>
      <c r="AZ331" s="25">
        <f t="shared" si="365"/>
        <v>1</v>
      </c>
      <c r="BA331" s="25">
        <f t="shared" si="365"/>
        <v>1</v>
      </c>
      <c r="BB331" s="25">
        <f t="shared" si="365"/>
        <v>1</v>
      </c>
      <c r="BC331" s="25">
        <f t="shared" si="365"/>
        <v>1</v>
      </c>
      <c r="BD331" s="25">
        <f t="shared" si="365"/>
        <v>1</v>
      </c>
      <c r="BE331" s="25">
        <f t="shared" si="365"/>
        <v>1</v>
      </c>
      <c r="BF331" s="25">
        <f t="shared" si="365"/>
        <v>1</v>
      </c>
      <c r="BG331" s="25">
        <f t="shared" si="365"/>
        <v>1</v>
      </c>
      <c r="BH331" s="25">
        <f t="shared" si="365"/>
        <v>1</v>
      </c>
      <c r="BI331" s="25">
        <f t="shared" si="365"/>
        <v>1</v>
      </c>
      <c r="BJ331" s="25">
        <f t="shared" si="365"/>
        <v>1</v>
      </c>
      <c r="BK331" s="25">
        <f t="shared" si="365"/>
        <v>1</v>
      </c>
      <c r="BL331" s="25">
        <f t="shared" si="365"/>
        <v>1</v>
      </c>
      <c r="BM331" s="25">
        <f t="shared" si="365"/>
        <v>1</v>
      </c>
      <c r="BN331" s="25">
        <f t="shared" si="365"/>
        <v>1</v>
      </c>
      <c r="BO331" s="8">
        <f t="shared" si="253"/>
        <v>7</v>
      </c>
      <c r="BP331" s="8">
        <f t="shared" si="254"/>
        <v>7</v>
      </c>
      <c r="BQ331" s="8">
        <f t="shared" si="255"/>
        <v>7</v>
      </c>
      <c r="BR331" s="8">
        <f t="shared" si="256"/>
        <v>10</v>
      </c>
      <c r="BS331" s="8">
        <f t="shared" si="257"/>
        <v>31</v>
      </c>
      <c r="BT331" s="10"/>
      <c r="BU331" s="8"/>
    </row>
    <row r="332" spans="1:73" ht="16.5" customHeight="1" thickBot="1">
      <c r="A332" s="201"/>
      <c r="B332" s="203"/>
      <c r="C332" s="199"/>
      <c r="D332" s="205"/>
      <c r="E332" s="209"/>
      <c r="F332" s="207"/>
      <c r="G332" s="121"/>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60" t="e">
        <f>VLOOKUP(A331,#REF!,3,FALSE)</f>
        <v>#REF!</v>
      </c>
      <c r="AD332" s="161"/>
      <c r="AE332" s="155"/>
      <c r="AF332" s="164"/>
      <c r="AG332" s="132" t="s">
        <v>54</v>
      </c>
      <c r="AH332" s="132"/>
      <c r="AI332" s="132"/>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P332" s="8"/>
      <c r="BQ332" s="8"/>
      <c r="BR332" s="8"/>
      <c r="BS332" s="8"/>
      <c r="BT332" s="8"/>
      <c r="BU332" s="8"/>
    </row>
    <row r="333" spans="1:73" ht="16.5" thickTop="1">
      <c r="A333" s="200" t="s">
        <v>197</v>
      </c>
      <c r="B333" s="202" t="s">
        <v>21</v>
      </c>
      <c r="C333" s="198">
        <v>0.95000000000000007</v>
      </c>
      <c r="D333" s="204">
        <v>3673.5999999999913</v>
      </c>
      <c r="E333" s="208">
        <v>40575</v>
      </c>
      <c r="F333" s="206">
        <v>40637</v>
      </c>
      <c r="G333" s="82">
        <f>(F333-E333)+1</f>
        <v>63</v>
      </c>
      <c r="H333" s="155">
        <f t="shared" ref="H333:W333" si="366">(IF(MAX(MIN(DATE(YEAR(H$7),MONTH(H$7)+1,0),$F333)-MAX(DATE(YEAR(H$7),MONTH(H$7),1),$E333)+1,0)=0,"0",MAX(MIN(DATE(YEAR(H$7),MONTH(H$7)+1,0),$F333)-MAX(DATE(YEAR(H$7),MONTH(H$7),1),$E333)+1,0))/$G333)*$D333</f>
        <v>1632.7111111111071</v>
      </c>
      <c r="I333" s="155">
        <f t="shared" si="366"/>
        <v>1807.6444444444401</v>
      </c>
      <c r="J333" s="155">
        <f t="shared" si="366"/>
        <v>233.24444444444387</v>
      </c>
      <c r="K333" s="155">
        <f t="shared" si="366"/>
        <v>0</v>
      </c>
      <c r="L333" s="155">
        <f t="shared" si="366"/>
        <v>0</v>
      </c>
      <c r="M333" s="155">
        <f t="shared" si="366"/>
        <v>0</v>
      </c>
      <c r="N333" s="155">
        <f t="shared" si="366"/>
        <v>0</v>
      </c>
      <c r="O333" s="155">
        <f t="shared" si="366"/>
        <v>0</v>
      </c>
      <c r="P333" s="155">
        <f t="shared" si="366"/>
        <v>0</v>
      </c>
      <c r="Q333" s="155">
        <f t="shared" si="366"/>
        <v>0</v>
      </c>
      <c r="R333" s="155">
        <f t="shared" si="366"/>
        <v>0</v>
      </c>
      <c r="S333" s="155">
        <f t="shared" si="366"/>
        <v>0</v>
      </c>
      <c r="T333" s="155">
        <f t="shared" si="366"/>
        <v>0</v>
      </c>
      <c r="U333" s="155">
        <f t="shared" si="366"/>
        <v>0</v>
      </c>
      <c r="V333" s="155">
        <f t="shared" si="366"/>
        <v>0</v>
      </c>
      <c r="W333" s="155">
        <f t="shared" si="366"/>
        <v>0</v>
      </c>
      <c r="X333" s="155"/>
      <c r="Y333" s="155">
        <v>2.5099999999999998</v>
      </c>
      <c r="Z333" s="155" t="e">
        <f>#REF!+14</f>
        <v>#REF!</v>
      </c>
      <c r="AA333" s="155">
        <f>SUM(K333:W333)-G333</f>
        <v>-63</v>
      </c>
      <c r="AB333" s="155"/>
      <c r="AC333" s="160">
        <f t="shared" si="265"/>
        <v>0</v>
      </c>
      <c r="AD333" s="161">
        <f t="shared" si="266"/>
        <v>0</v>
      </c>
      <c r="AE333" s="155">
        <f t="shared" si="267"/>
        <v>0</v>
      </c>
      <c r="AF333" s="164">
        <f t="shared" si="268"/>
        <v>0</v>
      </c>
      <c r="AG333" s="132" t="s">
        <v>55</v>
      </c>
      <c r="AH333" s="132">
        <f>SUBTOTAL(9,H333:W333)-D333</f>
        <v>0</v>
      </c>
      <c r="AI333" s="132"/>
      <c r="AJ333" s="25">
        <f t="shared" ref="AJ333:BN333" si="367">IF(AND(AJ$7&gt;=$E333,AJ$7&lt;=$F333),1,0)</f>
        <v>0</v>
      </c>
      <c r="AK333" s="25">
        <f t="shared" si="367"/>
        <v>0</v>
      </c>
      <c r="AL333" s="25">
        <f t="shared" si="367"/>
        <v>0</v>
      </c>
      <c r="AM333" s="25">
        <f t="shared" si="367"/>
        <v>0</v>
      </c>
      <c r="AN333" s="25">
        <f t="shared" si="367"/>
        <v>0</v>
      </c>
      <c r="AO333" s="25">
        <f t="shared" si="367"/>
        <v>0</v>
      </c>
      <c r="AP333" s="25">
        <f t="shared" si="367"/>
        <v>0</v>
      </c>
      <c r="AQ333" s="25">
        <f t="shared" si="367"/>
        <v>0</v>
      </c>
      <c r="AR333" s="25">
        <f t="shared" si="367"/>
        <v>0</v>
      </c>
      <c r="AS333" s="25">
        <f t="shared" si="367"/>
        <v>0</v>
      </c>
      <c r="AT333" s="25">
        <f t="shared" si="367"/>
        <v>0</v>
      </c>
      <c r="AU333" s="25">
        <f t="shared" si="367"/>
        <v>0</v>
      </c>
      <c r="AV333" s="25">
        <f t="shared" si="367"/>
        <v>0</v>
      </c>
      <c r="AW333" s="25">
        <f t="shared" si="367"/>
        <v>0</v>
      </c>
      <c r="AX333" s="25">
        <f t="shared" si="367"/>
        <v>0</v>
      </c>
      <c r="AY333" s="25">
        <f t="shared" si="367"/>
        <v>0</v>
      </c>
      <c r="AZ333" s="25">
        <f t="shared" si="367"/>
        <v>0</v>
      </c>
      <c r="BA333" s="25">
        <f t="shared" si="367"/>
        <v>0</v>
      </c>
      <c r="BB333" s="25">
        <f t="shared" si="367"/>
        <v>0</v>
      </c>
      <c r="BC333" s="25">
        <f t="shared" si="367"/>
        <v>0</v>
      </c>
      <c r="BD333" s="25">
        <f t="shared" si="367"/>
        <v>0</v>
      </c>
      <c r="BE333" s="25">
        <f t="shared" si="367"/>
        <v>0</v>
      </c>
      <c r="BF333" s="25">
        <f t="shared" si="367"/>
        <v>0</v>
      </c>
      <c r="BG333" s="25">
        <f t="shared" si="367"/>
        <v>0</v>
      </c>
      <c r="BH333" s="25">
        <f t="shared" si="367"/>
        <v>0</v>
      </c>
      <c r="BI333" s="25">
        <f t="shared" si="367"/>
        <v>0</v>
      </c>
      <c r="BJ333" s="25">
        <f t="shared" si="367"/>
        <v>0</v>
      </c>
      <c r="BK333" s="25">
        <f t="shared" si="367"/>
        <v>0</v>
      </c>
      <c r="BL333" s="25">
        <f t="shared" si="367"/>
        <v>0</v>
      </c>
      <c r="BM333" s="25">
        <f t="shared" si="367"/>
        <v>0</v>
      </c>
      <c r="BN333" s="25">
        <f t="shared" si="367"/>
        <v>0</v>
      </c>
      <c r="BO333" s="8">
        <f t="shared" si="253"/>
        <v>0</v>
      </c>
      <c r="BP333" s="8">
        <f t="shared" si="254"/>
        <v>0</v>
      </c>
      <c r="BQ333" s="8">
        <f t="shared" si="255"/>
        <v>0</v>
      </c>
      <c r="BR333" s="8">
        <f t="shared" si="256"/>
        <v>0</v>
      </c>
      <c r="BS333" s="8">
        <f t="shared" si="257"/>
        <v>0</v>
      </c>
      <c r="BT333" s="10"/>
      <c r="BU333" s="10"/>
    </row>
    <row r="334" spans="1:73" ht="16.5" customHeight="1" thickBot="1">
      <c r="A334" s="201"/>
      <c r="B334" s="203"/>
      <c r="C334" s="199"/>
      <c r="D334" s="205"/>
      <c r="E334" s="209"/>
      <c r="F334" s="207"/>
      <c r="G334" s="122"/>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60" t="e">
        <f>VLOOKUP(A333,#REF!,3,FALSE)</f>
        <v>#REF!</v>
      </c>
      <c r="AD334" s="161"/>
      <c r="AE334" s="155"/>
      <c r="AF334" s="164"/>
      <c r="AG334" s="132" t="s">
        <v>54</v>
      </c>
      <c r="AH334" s="132"/>
      <c r="AI334" s="132"/>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P334" s="8"/>
      <c r="BQ334" s="8"/>
      <c r="BR334" s="8"/>
      <c r="BS334" s="8"/>
      <c r="BT334" s="10"/>
      <c r="BU334" s="10"/>
    </row>
    <row r="335" spans="1:73" ht="16.5" thickTop="1">
      <c r="A335" s="200" t="s">
        <v>200</v>
      </c>
      <c r="B335" s="202" t="s">
        <v>22</v>
      </c>
      <c r="C335" s="198">
        <v>0.28355294627383021</v>
      </c>
      <c r="D335" s="204">
        <v>1041742.6739999999</v>
      </c>
      <c r="E335" s="208">
        <v>40762</v>
      </c>
      <c r="F335" s="206">
        <v>40877</v>
      </c>
      <c r="G335" s="32">
        <f>(F335-E335)+1</f>
        <v>116</v>
      </c>
      <c r="H335" s="155">
        <f t="shared" ref="H335:W335" si="368">(IF(MAX(MIN(DATE(YEAR(H$7),MONTH(H$7)+1,0),$F335)-MAX(DATE(YEAR(H$7),MONTH(H$7),1),$E335)+1,0)=0,"0",MAX(MIN(DATE(YEAR(H$7),MONTH(H$7)+1,0),$F335)-MAX(DATE(YEAR(H$7),MONTH(H$7),1),$E335)+1,0))/$G335)*$D335</f>
        <v>0</v>
      </c>
      <c r="I335" s="155">
        <f t="shared" si="368"/>
        <v>0</v>
      </c>
      <c r="J335" s="155">
        <f t="shared" si="368"/>
        <v>0</v>
      </c>
      <c r="K335" s="155">
        <f t="shared" si="368"/>
        <v>0</v>
      </c>
      <c r="L335" s="155">
        <f t="shared" si="368"/>
        <v>0</v>
      </c>
      <c r="M335" s="155">
        <f t="shared" si="368"/>
        <v>0</v>
      </c>
      <c r="N335" s="155">
        <f t="shared" si="368"/>
        <v>224513.50732758618</v>
      </c>
      <c r="O335" s="155">
        <f t="shared" si="368"/>
        <v>269416.20879310346</v>
      </c>
      <c r="P335" s="155">
        <f t="shared" si="368"/>
        <v>278396.74908620684</v>
      </c>
      <c r="Q335" s="155">
        <f t="shared" si="368"/>
        <v>269416.20879310346</v>
      </c>
      <c r="R335" s="155">
        <f t="shared" si="368"/>
        <v>0</v>
      </c>
      <c r="S335" s="155">
        <f t="shared" si="368"/>
        <v>0</v>
      </c>
      <c r="T335" s="155">
        <f t="shared" si="368"/>
        <v>0</v>
      </c>
      <c r="U335" s="155">
        <f t="shared" si="368"/>
        <v>0</v>
      </c>
      <c r="V335" s="155">
        <f t="shared" si="368"/>
        <v>0</v>
      </c>
      <c r="W335" s="155">
        <f t="shared" si="368"/>
        <v>0</v>
      </c>
      <c r="X335" s="155"/>
      <c r="Y335" s="155">
        <v>2.52</v>
      </c>
      <c r="Z335" s="155" t="e">
        <f>Z325+14</f>
        <v>#REF!</v>
      </c>
      <c r="AA335" s="155">
        <f>SUM(K335:W335)-G335</f>
        <v>1041626.6739999999</v>
      </c>
      <c r="AB335" s="155"/>
      <c r="AC335" s="160">
        <f t="shared" si="265"/>
        <v>0</v>
      </c>
      <c r="AD335" s="161">
        <f t="shared" si="266"/>
        <v>0</v>
      </c>
      <c r="AE335" s="155">
        <f t="shared" si="267"/>
        <v>0</v>
      </c>
      <c r="AF335" s="164">
        <f t="shared" si="268"/>
        <v>0</v>
      </c>
      <c r="AG335" s="132" t="s">
        <v>55</v>
      </c>
      <c r="AH335" s="132">
        <f>SUBTOTAL(9,H335:W335)-D335</f>
        <v>0</v>
      </c>
      <c r="AI335" s="132"/>
      <c r="AJ335" s="25">
        <f t="shared" ref="AJ335:BN335" si="369">IF(AND(AJ$7&gt;=$E335,AJ$7&lt;=$F335),1,0)</f>
        <v>0</v>
      </c>
      <c r="AK335" s="25">
        <f t="shared" si="369"/>
        <v>0</v>
      </c>
      <c r="AL335" s="25">
        <f t="shared" si="369"/>
        <v>0</v>
      </c>
      <c r="AM335" s="25">
        <f t="shared" si="369"/>
        <v>0</v>
      </c>
      <c r="AN335" s="25">
        <f t="shared" si="369"/>
        <v>0</v>
      </c>
      <c r="AO335" s="25">
        <f t="shared" si="369"/>
        <v>0</v>
      </c>
      <c r="AP335" s="25">
        <f t="shared" si="369"/>
        <v>0</v>
      </c>
      <c r="AQ335" s="25">
        <f t="shared" si="369"/>
        <v>0</v>
      </c>
      <c r="AR335" s="25">
        <f t="shared" si="369"/>
        <v>0</v>
      </c>
      <c r="AS335" s="25">
        <f t="shared" si="369"/>
        <v>0</v>
      </c>
      <c r="AT335" s="25">
        <f t="shared" si="369"/>
        <v>0</v>
      </c>
      <c r="AU335" s="25">
        <f t="shared" si="369"/>
        <v>0</v>
      </c>
      <c r="AV335" s="25">
        <f t="shared" si="369"/>
        <v>0</v>
      </c>
      <c r="AW335" s="25">
        <f t="shared" si="369"/>
        <v>0</v>
      </c>
      <c r="AX335" s="25">
        <f t="shared" si="369"/>
        <v>0</v>
      </c>
      <c r="AY335" s="25">
        <f t="shared" si="369"/>
        <v>0</v>
      </c>
      <c r="AZ335" s="25">
        <f t="shared" si="369"/>
        <v>0</v>
      </c>
      <c r="BA335" s="25">
        <f t="shared" si="369"/>
        <v>0</v>
      </c>
      <c r="BB335" s="25">
        <f t="shared" si="369"/>
        <v>0</v>
      </c>
      <c r="BC335" s="25">
        <f t="shared" si="369"/>
        <v>0</v>
      </c>
      <c r="BD335" s="25">
        <f t="shared" si="369"/>
        <v>0</v>
      </c>
      <c r="BE335" s="25">
        <f t="shared" si="369"/>
        <v>0</v>
      </c>
      <c r="BF335" s="25">
        <f t="shared" si="369"/>
        <v>0</v>
      </c>
      <c r="BG335" s="25">
        <f t="shared" si="369"/>
        <v>0</v>
      </c>
      <c r="BH335" s="25">
        <f t="shared" si="369"/>
        <v>0</v>
      </c>
      <c r="BI335" s="25">
        <f t="shared" si="369"/>
        <v>0</v>
      </c>
      <c r="BJ335" s="25">
        <f t="shared" si="369"/>
        <v>0</v>
      </c>
      <c r="BK335" s="25">
        <f t="shared" si="369"/>
        <v>0</v>
      </c>
      <c r="BL335" s="25">
        <f t="shared" si="369"/>
        <v>0</v>
      </c>
      <c r="BM335" s="25">
        <f t="shared" si="369"/>
        <v>0</v>
      </c>
      <c r="BN335" s="25">
        <f t="shared" si="369"/>
        <v>0</v>
      </c>
      <c r="BO335" s="8">
        <f t="shared" si="253"/>
        <v>0</v>
      </c>
      <c r="BP335" s="8">
        <f t="shared" si="254"/>
        <v>0</v>
      </c>
      <c r="BQ335" s="8">
        <f t="shared" si="255"/>
        <v>0</v>
      </c>
      <c r="BR335" s="8">
        <f t="shared" si="256"/>
        <v>0</v>
      </c>
      <c r="BS335" s="8">
        <f t="shared" si="257"/>
        <v>0</v>
      </c>
      <c r="BT335" s="10"/>
      <c r="BU335" s="8"/>
    </row>
    <row r="336" spans="1:73" ht="16.5" customHeight="1" thickBot="1">
      <c r="A336" s="201"/>
      <c r="B336" s="203"/>
      <c r="C336" s="199"/>
      <c r="D336" s="205"/>
      <c r="E336" s="209"/>
      <c r="F336" s="207"/>
      <c r="G336" s="121"/>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60" t="e">
        <f>VLOOKUP(A335,#REF!,3,FALSE)</f>
        <v>#REF!</v>
      </c>
      <c r="AD336" s="161"/>
      <c r="AE336" s="155"/>
      <c r="AF336" s="164"/>
      <c r="AG336" s="132" t="s">
        <v>54</v>
      </c>
      <c r="AH336" s="132"/>
      <c r="AI336" s="132"/>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P336" s="8"/>
      <c r="BQ336" s="8"/>
      <c r="BR336" s="8"/>
      <c r="BS336" s="8"/>
      <c r="BT336" s="8"/>
      <c r="BU336" s="8"/>
    </row>
    <row r="337" spans="1:73" ht="16.5" thickTop="1">
      <c r="A337" s="200" t="s">
        <v>203</v>
      </c>
      <c r="B337" s="202" t="s">
        <v>23</v>
      </c>
      <c r="C337" s="198">
        <v>0</v>
      </c>
      <c r="D337" s="204">
        <v>342720</v>
      </c>
      <c r="E337" s="208">
        <v>40661</v>
      </c>
      <c r="F337" s="206">
        <v>40785</v>
      </c>
      <c r="G337" s="82">
        <f>(F337-E337)+1</f>
        <v>125</v>
      </c>
      <c r="H337" s="155">
        <f t="shared" ref="H337:W337" si="370">(IF(MAX(MIN(DATE(YEAR(H$7),MONTH(H$7)+1,0),$F337)-MAX(DATE(YEAR(H$7),MONTH(H$7),1),$E337)+1,0)=0,"0",MAX(MIN(DATE(YEAR(H$7),MONTH(H$7)+1,0),$F337)-MAX(DATE(YEAR(H$7),MONTH(H$7),1),$E337)+1,0))/$G337)*$D337</f>
        <v>0</v>
      </c>
      <c r="I337" s="155">
        <f t="shared" si="370"/>
        <v>0</v>
      </c>
      <c r="J337" s="155">
        <f t="shared" si="370"/>
        <v>8225.2800000000007</v>
      </c>
      <c r="K337" s="155">
        <f t="shared" si="370"/>
        <v>84994.559999999998</v>
      </c>
      <c r="L337" s="155">
        <f t="shared" si="370"/>
        <v>82252.800000000003</v>
      </c>
      <c r="M337" s="155">
        <f t="shared" si="370"/>
        <v>84994.559999999998</v>
      </c>
      <c r="N337" s="155">
        <f t="shared" si="370"/>
        <v>82252.800000000003</v>
      </c>
      <c r="O337" s="155">
        <f t="shared" si="370"/>
        <v>0</v>
      </c>
      <c r="P337" s="155">
        <f t="shared" si="370"/>
        <v>0</v>
      </c>
      <c r="Q337" s="155">
        <f t="shared" si="370"/>
        <v>0</v>
      </c>
      <c r="R337" s="155">
        <f t="shared" si="370"/>
        <v>0</v>
      </c>
      <c r="S337" s="155">
        <f t="shared" si="370"/>
        <v>0</v>
      </c>
      <c r="T337" s="155">
        <f t="shared" si="370"/>
        <v>0</v>
      </c>
      <c r="U337" s="155">
        <f t="shared" si="370"/>
        <v>0</v>
      </c>
      <c r="V337" s="155">
        <f t="shared" si="370"/>
        <v>0</v>
      </c>
      <c r="W337" s="155">
        <f t="shared" si="370"/>
        <v>0</v>
      </c>
      <c r="X337" s="155"/>
      <c r="Y337" s="155">
        <v>2.56</v>
      </c>
      <c r="Z337" s="155" t="e">
        <f>Z327+14</f>
        <v>#REF!</v>
      </c>
      <c r="AA337" s="155">
        <f>SUM(K337:W337)-G337</f>
        <v>334369.71999999997</v>
      </c>
      <c r="AB337" s="155"/>
      <c r="AC337" s="160">
        <f t="shared" si="265"/>
        <v>19192.32</v>
      </c>
      <c r="AD337" s="161">
        <f t="shared" si="266"/>
        <v>19192.32</v>
      </c>
      <c r="AE337" s="155">
        <f t="shared" si="267"/>
        <v>19192.32</v>
      </c>
      <c r="AF337" s="164">
        <f t="shared" si="268"/>
        <v>27417.599999999999</v>
      </c>
      <c r="AG337" s="132" t="s">
        <v>55</v>
      </c>
      <c r="AH337" s="132">
        <f>SUBTOTAL(9,H337:W337)-D337</f>
        <v>0</v>
      </c>
      <c r="AI337" s="132"/>
      <c r="AJ337" s="25">
        <f t="shared" ref="AJ337:BN337" si="371">IF(AND(AJ$7&gt;=$E337,AJ$7&lt;=$F337),1,0)</f>
        <v>1</v>
      </c>
      <c r="AK337" s="25">
        <f t="shared" si="371"/>
        <v>1</v>
      </c>
      <c r="AL337" s="25">
        <f t="shared" si="371"/>
        <v>1</v>
      </c>
      <c r="AM337" s="25">
        <f t="shared" si="371"/>
        <v>1</v>
      </c>
      <c r="AN337" s="25">
        <f t="shared" si="371"/>
        <v>1</v>
      </c>
      <c r="AO337" s="25">
        <f t="shared" si="371"/>
        <v>1</v>
      </c>
      <c r="AP337" s="25">
        <f t="shared" si="371"/>
        <v>1</v>
      </c>
      <c r="AQ337" s="25">
        <f t="shared" si="371"/>
        <v>1</v>
      </c>
      <c r="AR337" s="25">
        <f t="shared" si="371"/>
        <v>1</v>
      </c>
      <c r="AS337" s="25">
        <f t="shared" si="371"/>
        <v>1</v>
      </c>
      <c r="AT337" s="25">
        <f t="shared" si="371"/>
        <v>1</v>
      </c>
      <c r="AU337" s="25">
        <f t="shared" si="371"/>
        <v>1</v>
      </c>
      <c r="AV337" s="25">
        <f t="shared" si="371"/>
        <v>1</v>
      </c>
      <c r="AW337" s="25">
        <f t="shared" si="371"/>
        <v>1</v>
      </c>
      <c r="AX337" s="25">
        <f t="shared" si="371"/>
        <v>1</v>
      </c>
      <c r="AY337" s="25">
        <f t="shared" si="371"/>
        <v>1</v>
      </c>
      <c r="AZ337" s="25">
        <f t="shared" si="371"/>
        <v>1</v>
      </c>
      <c r="BA337" s="25">
        <f t="shared" si="371"/>
        <v>1</v>
      </c>
      <c r="BB337" s="25">
        <f t="shared" si="371"/>
        <v>1</v>
      </c>
      <c r="BC337" s="25">
        <f t="shared" si="371"/>
        <v>1</v>
      </c>
      <c r="BD337" s="25">
        <f t="shared" si="371"/>
        <v>1</v>
      </c>
      <c r="BE337" s="25">
        <f t="shared" si="371"/>
        <v>1</v>
      </c>
      <c r="BF337" s="25">
        <f t="shared" si="371"/>
        <v>1</v>
      </c>
      <c r="BG337" s="25">
        <f t="shared" si="371"/>
        <v>1</v>
      </c>
      <c r="BH337" s="25">
        <f t="shared" si="371"/>
        <v>1</v>
      </c>
      <c r="BI337" s="25">
        <f t="shared" si="371"/>
        <v>1</v>
      </c>
      <c r="BJ337" s="25">
        <f t="shared" si="371"/>
        <v>1</v>
      </c>
      <c r="BK337" s="25">
        <f t="shared" si="371"/>
        <v>1</v>
      </c>
      <c r="BL337" s="25">
        <f t="shared" si="371"/>
        <v>1</v>
      </c>
      <c r="BM337" s="25">
        <f t="shared" si="371"/>
        <v>1</v>
      </c>
      <c r="BN337" s="25">
        <f t="shared" si="371"/>
        <v>1</v>
      </c>
      <c r="BO337" s="8">
        <f t="shared" si="253"/>
        <v>7</v>
      </c>
      <c r="BP337" s="8">
        <f t="shared" si="254"/>
        <v>7</v>
      </c>
      <c r="BQ337" s="8">
        <f t="shared" si="255"/>
        <v>7</v>
      </c>
      <c r="BR337" s="8">
        <f t="shared" si="256"/>
        <v>10</v>
      </c>
      <c r="BS337" s="8">
        <f t="shared" si="257"/>
        <v>31</v>
      </c>
      <c r="BT337" s="10"/>
      <c r="BU337" s="10"/>
    </row>
    <row r="338" spans="1:73" ht="16.5" customHeight="1" thickBot="1">
      <c r="A338" s="201"/>
      <c r="B338" s="203"/>
      <c r="C338" s="199"/>
      <c r="D338" s="205"/>
      <c r="E338" s="209"/>
      <c r="F338" s="207"/>
      <c r="G338" s="122"/>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60" t="e">
        <f>VLOOKUP(A337,#REF!,3,FALSE)</f>
        <v>#REF!</v>
      </c>
      <c r="AD338" s="161"/>
      <c r="AE338" s="155"/>
      <c r="AF338" s="164"/>
      <c r="AG338" s="132" t="s">
        <v>54</v>
      </c>
      <c r="AH338" s="132"/>
      <c r="AI338" s="132"/>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P338" s="8"/>
      <c r="BQ338" s="8"/>
      <c r="BR338" s="8"/>
      <c r="BS338" s="8"/>
      <c r="BT338" s="10"/>
      <c r="BU338" s="10"/>
    </row>
    <row r="339" spans="1:73" ht="16.5" thickTop="1">
      <c r="A339" s="200" t="s">
        <v>204</v>
      </c>
      <c r="B339" s="202" t="s">
        <v>49</v>
      </c>
      <c r="C339" s="198">
        <v>0</v>
      </c>
      <c r="D339" s="204">
        <v>79948</v>
      </c>
      <c r="E339" s="208">
        <v>40661</v>
      </c>
      <c r="F339" s="206">
        <v>40816</v>
      </c>
      <c r="G339" s="32">
        <f>(F339-E339)+1</f>
        <v>156</v>
      </c>
      <c r="H339" s="155">
        <f t="shared" ref="H339:W339" si="372">(IF(MAX(MIN(DATE(YEAR(H$7),MONTH(H$7)+1,0),$F339)-MAX(DATE(YEAR(H$7),MONTH(H$7),1),$E339)+1,0)=0,"0",MAX(MIN(DATE(YEAR(H$7),MONTH(H$7)+1,0),$F339)-MAX(DATE(YEAR(H$7),MONTH(H$7),1),$E339)+1,0))/$G339)*$D339</f>
        <v>0</v>
      </c>
      <c r="I339" s="155">
        <f t="shared" si="372"/>
        <v>0</v>
      </c>
      <c r="J339" s="155">
        <f t="shared" si="372"/>
        <v>1537.4615384615386</v>
      </c>
      <c r="K339" s="155">
        <f t="shared" si="372"/>
        <v>15887.102564102563</v>
      </c>
      <c r="L339" s="155">
        <f t="shared" si="372"/>
        <v>15374.615384615385</v>
      </c>
      <c r="M339" s="155">
        <f t="shared" si="372"/>
        <v>15887.102564102563</v>
      </c>
      <c r="N339" s="155">
        <f t="shared" si="372"/>
        <v>15887.102564102563</v>
      </c>
      <c r="O339" s="155">
        <f t="shared" si="372"/>
        <v>15374.615384615385</v>
      </c>
      <c r="P339" s="155">
        <f t="shared" si="372"/>
        <v>0</v>
      </c>
      <c r="Q339" s="155">
        <f t="shared" si="372"/>
        <v>0</v>
      </c>
      <c r="R339" s="155">
        <f t="shared" si="372"/>
        <v>0</v>
      </c>
      <c r="S339" s="155">
        <f t="shared" si="372"/>
        <v>0</v>
      </c>
      <c r="T339" s="155">
        <f t="shared" si="372"/>
        <v>0</v>
      </c>
      <c r="U339" s="155">
        <f t="shared" si="372"/>
        <v>0</v>
      </c>
      <c r="V339" s="155">
        <f t="shared" si="372"/>
        <v>0</v>
      </c>
      <c r="W339" s="155">
        <f t="shared" si="372"/>
        <v>0</v>
      </c>
      <c r="X339" s="155"/>
      <c r="Y339" s="155">
        <v>2.59</v>
      </c>
      <c r="Z339" s="155" t="e">
        <f>Z329+14</f>
        <v>#REF!</v>
      </c>
      <c r="AA339" s="155">
        <f>SUM(K339:W339)-G339</f>
        <v>78254.538461538454</v>
      </c>
      <c r="AB339" s="155"/>
      <c r="AC339" s="160">
        <f t="shared" si="265"/>
        <v>3587.4102564102559</v>
      </c>
      <c r="AD339" s="161">
        <f t="shared" si="266"/>
        <v>3587.4102564102559</v>
      </c>
      <c r="AE339" s="155">
        <f t="shared" si="267"/>
        <v>3587.4102564102559</v>
      </c>
      <c r="AF339" s="164">
        <f t="shared" si="268"/>
        <v>5124.871794871794</v>
      </c>
      <c r="AG339" s="132" t="s">
        <v>55</v>
      </c>
      <c r="AH339" s="132">
        <f>SUBTOTAL(9,H339:W339)-D339</f>
        <v>0</v>
      </c>
      <c r="AI339" s="132"/>
      <c r="AJ339" s="25">
        <f t="shared" ref="AJ339:BN339" si="373">IF(AND(AJ$7&gt;=$E339,AJ$7&lt;=$F339),1,0)</f>
        <v>1</v>
      </c>
      <c r="AK339" s="25">
        <f t="shared" si="373"/>
        <v>1</v>
      </c>
      <c r="AL339" s="25">
        <f t="shared" si="373"/>
        <v>1</v>
      </c>
      <c r="AM339" s="25">
        <f t="shared" si="373"/>
        <v>1</v>
      </c>
      <c r="AN339" s="25">
        <f t="shared" si="373"/>
        <v>1</v>
      </c>
      <c r="AO339" s="25">
        <f t="shared" si="373"/>
        <v>1</v>
      </c>
      <c r="AP339" s="25">
        <f t="shared" si="373"/>
        <v>1</v>
      </c>
      <c r="AQ339" s="25">
        <f t="shared" si="373"/>
        <v>1</v>
      </c>
      <c r="AR339" s="25">
        <f t="shared" si="373"/>
        <v>1</v>
      </c>
      <c r="AS339" s="25">
        <f t="shared" si="373"/>
        <v>1</v>
      </c>
      <c r="AT339" s="25">
        <f t="shared" si="373"/>
        <v>1</v>
      </c>
      <c r="AU339" s="25">
        <f t="shared" si="373"/>
        <v>1</v>
      </c>
      <c r="AV339" s="25">
        <f t="shared" si="373"/>
        <v>1</v>
      </c>
      <c r="AW339" s="25">
        <f t="shared" si="373"/>
        <v>1</v>
      </c>
      <c r="AX339" s="25">
        <f t="shared" si="373"/>
        <v>1</v>
      </c>
      <c r="AY339" s="25">
        <f t="shared" si="373"/>
        <v>1</v>
      </c>
      <c r="AZ339" s="25">
        <f t="shared" si="373"/>
        <v>1</v>
      </c>
      <c r="BA339" s="25">
        <f t="shared" si="373"/>
        <v>1</v>
      </c>
      <c r="BB339" s="25">
        <f t="shared" si="373"/>
        <v>1</v>
      </c>
      <c r="BC339" s="25">
        <f t="shared" si="373"/>
        <v>1</v>
      </c>
      <c r="BD339" s="25">
        <f t="shared" si="373"/>
        <v>1</v>
      </c>
      <c r="BE339" s="25">
        <f t="shared" si="373"/>
        <v>1</v>
      </c>
      <c r="BF339" s="25">
        <f t="shared" si="373"/>
        <v>1</v>
      </c>
      <c r="BG339" s="25">
        <f t="shared" si="373"/>
        <v>1</v>
      </c>
      <c r="BH339" s="25">
        <f t="shared" si="373"/>
        <v>1</v>
      </c>
      <c r="BI339" s="25">
        <f t="shared" si="373"/>
        <v>1</v>
      </c>
      <c r="BJ339" s="25">
        <f t="shared" si="373"/>
        <v>1</v>
      </c>
      <c r="BK339" s="25">
        <f t="shared" si="373"/>
        <v>1</v>
      </c>
      <c r="BL339" s="25">
        <f t="shared" si="373"/>
        <v>1</v>
      </c>
      <c r="BM339" s="25">
        <f t="shared" si="373"/>
        <v>1</v>
      </c>
      <c r="BN339" s="25">
        <f t="shared" si="373"/>
        <v>1</v>
      </c>
      <c r="BO339" s="8">
        <f t="shared" si="253"/>
        <v>7</v>
      </c>
      <c r="BP339" s="8">
        <f t="shared" si="254"/>
        <v>7</v>
      </c>
      <c r="BQ339" s="8">
        <f t="shared" si="255"/>
        <v>7</v>
      </c>
      <c r="BR339" s="8">
        <f t="shared" si="256"/>
        <v>10</v>
      </c>
      <c r="BS339" s="8">
        <f t="shared" si="257"/>
        <v>31</v>
      </c>
      <c r="BT339" s="10"/>
      <c r="BU339" s="8"/>
    </row>
    <row r="340" spans="1:73" ht="16.5" customHeight="1" thickBot="1">
      <c r="A340" s="201"/>
      <c r="B340" s="203"/>
      <c r="C340" s="199"/>
      <c r="D340" s="205"/>
      <c r="E340" s="209"/>
      <c r="F340" s="207"/>
      <c r="G340" s="121"/>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60" t="e">
        <f>VLOOKUP(A339,#REF!,3,FALSE)</f>
        <v>#REF!</v>
      </c>
      <c r="AD340" s="161"/>
      <c r="AE340" s="155"/>
      <c r="AF340" s="164"/>
      <c r="AG340" s="132" t="s">
        <v>54</v>
      </c>
      <c r="AH340" s="132"/>
      <c r="AI340" s="132"/>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P340" s="8"/>
      <c r="BQ340" s="8"/>
      <c r="BR340" s="8"/>
      <c r="BS340" s="8"/>
      <c r="BT340" s="8"/>
      <c r="BU340" s="8"/>
    </row>
    <row r="341" spans="1:73" ht="16.5" thickTop="1">
      <c r="A341" s="200" t="s">
        <v>202</v>
      </c>
      <c r="B341" s="202" t="s">
        <v>25</v>
      </c>
      <c r="C341" s="198">
        <v>0</v>
      </c>
      <c r="D341" s="204">
        <v>95130</v>
      </c>
      <c r="E341" s="208">
        <v>40814</v>
      </c>
      <c r="F341" s="206">
        <v>40907</v>
      </c>
      <c r="G341" s="82">
        <f>(F341-E341)+1</f>
        <v>94</v>
      </c>
      <c r="H341" s="155">
        <f t="shared" ref="H341:W341" si="374">(IF(MAX(MIN(DATE(YEAR(H$7),MONTH(H$7)+1,0),$F341)-MAX(DATE(YEAR(H$7),MONTH(H$7),1),$E341)+1,0)=0,"0",MAX(MIN(DATE(YEAR(H$7),MONTH(H$7)+1,0),$F341)-MAX(DATE(YEAR(H$7),MONTH(H$7),1),$E341)+1,0))/$G341)*$D341</f>
        <v>0</v>
      </c>
      <c r="I341" s="155">
        <f t="shared" si="374"/>
        <v>0</v>
      </c>
      <c r="J341" s="155">
        <f t="shared" si="374"/>
        <v>0</v>
      </c>
      <c r="K341" s="155">
        <f t="shared" si="374"/>
        <v>0</v>
      </c>
      <c r="L341" s="155">
        <f t="shared" si="374"/>
        <v>0</v>
      </c>
      <c r="M341" s="155">
        <f t="shared" si="374"/>
        <v>0</v>
      </c>
      <c r="N341" s="155">
        <f t="shared" si="374"/>
        <v>0</v>
      </c>
      <c r="O341" s="155">
        <f t="shared" si="374"/>
        <v>3036.0638297872338</v>
      </c>
      <c r="P341" s="155">
        <f t="shared" si="374"/>
        <v>31372.659574468082</v>
      </c>
      <c r="Q341" s="155">
        <f t="shared" si="374"/>
        <v>30360.638297872341</v>
      </c>
      <c r="R341" s="155">
        <f t="shared" si="374"/>
        <v>30360.638297872341</v>
      </c>
      <c r="S341" s="155">
        <f t="shared" si="374"/>
        <v>0</v>
      </c>
      <c r="T341" s="155">
        <f t="shared" si="374"/>
        <v>0</v>
      </c>
      <c r="U341" s="155">
        <f t="shared" si="374"/>
        <v>0</v>
      </c>
      <c r="V341" s="155">
        <f t="shared" si="374"/>
        <v>0</v>
      </c>
      <c r="W341" s="155">
        <f t="shared" si="374"/>
        <v>0</v>
      </c>
      <c r="X341" s="155"/>
      <c r="Y341" s="155">
        <v>2.58</v>
      </c>
      <c r="Z341" s="155" t="e">
        <f>#REF!+14</f>
        <v>#REF!</v>
      </c>
      <c r="AA341" s="155">
        <f>SUM(K341:W341)-G341</f>
        <v>95036</v>
      </c>
      <c r="AB341" s="155"/>
      <c r="AC341" s="160">
        <f t="shared" si="265"/>
        <v>0</v>
      </c>
      <c r="AD341" s="161">
        <f t="shared" si="266"/>
        <v>0</v>
      </c>
      <c r="AE341" s="155">
        <f t="shared" si="267"/>
        <v>0</v>
      </c>
      <c r="AF341" s="164">
        <f t="shared" si="268"/>
        <v>0</v>
      </c>
      <c r="AG341" s="132" t="s">
        <v>55</v>
      </c>
      <c r="AH341" s="132">
        <f>SUBTOTAL(9,H341:W341)-D341</f>
        <v>0</v>
      </c>
      <c r="AI341" s="132"/>
      <c r="AJ341" s="25">
        <f t="shared" ref="AJ341:BN341" si="375">IF(AND(AJ$7&gt;=$E341,AJ$7&lt;=$F341),1,0)</f>
        <v>0</v>
      </c>
      <c r="AK341" s="25">
        <f t="shared" si="375"/>
        <v>0</v>
      </c>
      <c r="AL341" s="25">
        <f t="shared" si="375"/>
        <v>0</v>
      </c>
      <c r="AM341" s="25">
        <f t="shared" si="375"/>
        <v>0</v>
      </c>
      <c r="AN341" s="25">
        <f t="shared" si="375"/>
        <v>0</v>
      </c>
      <c r="AO341" s="25">
        <f t="shared" si="375"/>
        <v>0</v>
      </c>
      <c r="AP341" s="25">
        <f t="shared" si="375"/>
        <v>0</v>
      </c>
      <c r="AQ341" s="25">
        <f t="shared" si="375"/>
        <v>0</v>
      </c>
      <c r="AR341" s="25">
        <f t="shared" si="375"/>
        <v>0</v>
      </c>
      <c r="AS341" s="25">
        <f t="shared" si="375"/>
        <v>0</v>
      </c>
      <c r="AT341" s="25">
        <f t="shared" si="375"/>
        <v>0</v>
      </c>
      <c r="AU341" s="25">
        <f t="shared" si="375"/>
        <v>0</v>
      </c>
      <c r="AV341" s="25">
        <f t="shared" si="375"/>
        <v>0</v>
      </c>
      <c r="AW341" s="25">
        <f t="shared" si="375"/>
        <v>0</v>
      </c>
      <c r="AX341" s="25">
        <f t="shared" si="375"/>
        <v>0</v>
      </c>
      <c r="AY341" s="25">
        <f t="shared" si="375"/>
        <v>0</v>
      </c>
      <c r="AZ341" s="25">
        <f t="shared" si="375"/>
        <v>0</v>
      </c>
      <c r="BA341" s="25">
        <f t="shared" si="375"/>
        <v>0</v>
      </c>
      <c r="BB341" s="25">
        <f t="shared" si="375"/>
        <v>0</v>
      </c>
      <c r="BC341" s="25">
        <f t="shared" si="375"/>
        <v>0</v>
      </c>
      <c r="BD341" s="25">
        <f t="shared" si="375"/>
        <v>0</v>
      </c>
      <c r="BE341" s="25">
        <f t="shared" si="375"/>
        <v>0</v>
      </c>
      <c r="BF341" s="25">
        <f t="shared" si="375"/>
        <v>0</v>
      </c>
      <c r="BG341" s="25">
        <f t="shared" si="375"/>
        <v>0</v>
      </c>
      <c r="BH341" s="25">
        <f t="shared" si="375"/>
        <v>0</v>
      </c>
      <c r="BI341" s="25">
        <f t="shared" si="375"/>
        <v>0</v>
      </c>
      <c r="BJ341" s="25">
        <f t="shared" si="375"/>
        <v>0</v>
      </c>
      <c r="BK341" s="25">
        <f t="shared" si="375"/>
        <v>0</v>
      </c>
      <c r="BL341" s="25">
        <f t="shared" si="375"/>
        <v>0</v>
      </c>
      <c r="BM341" s="25">
        <f t="shared" si="375"/>
        <v>0</v>
      </c>
      <c r="BN341" s="25">
        <f t="shared" si="375"/>
        <v>0</v>
      </c>
      <c r="BO341" s="8">
        <f t="shared" si="253"/>
        <v>0</v>
      </c>
      <c r="BP341" s="8">
        <f t="shared" si="254"/>
        <v>0</v>
      </c>
      <c r="BQ341" s="8">
        <f t="shared" si="255"/>
        <v>0</v>
      </c>
      <c r="BR341" s="8">
        <f t="shared" si="256"/>
        <v>0</v>
      </c>
      <c r="BS341" s="8">
        <f t="shared" si="257"/>
        <v>0</v>
      </c>
      <c r="BT341" s="10"/>
      <c r="BU341" s="10"/>
    </row>
    <row r="342" spans="1:73" ht="16.5" customHeight="1">
      <c r="A342" s="201"/>
      <c r="B342" s="203"/>
      <c r="C342" s="199"/>
      <c r="D342" s="205"/>
      <c r="E342" s="209"/>
      <c r="F342" s="207"/>
      <c r="G342" s="122"/>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60" t="e">
        <f>VLOOKUP(A341,#REF!,3,FALSE)</f>
        <v>#REF!</v>
      </c>
      <c r="AD342" s="161"/>
      <c r="AE342" s="155"/>
      <c r="AF342" s="164"/>
      <c r="AG342" s="132" t="s">
        <v>54</v>
      </c>
      <c r="AH342" s="132"/>
      <c r="AI342" s="132"/>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P342" s="8"/>
      <c r="BQ342" s="8"/>
      <c r="BR342" s="8"/>
      <c r="BS342" s="8"/>
      <c r="BT342" s="10"/>
      <c r="BU342" s="10"/>
    </row>
    <row r="343" spans="1:73" ht="23.25" thickBot="1">
      <c r="A343" s="51" t="s">
        <v>29</v>
      </c>
      <c r="B343" s="52"/>
      <c r="C343" s="93"/>
      <c r="D343" s="94"/>
      <c r="E343" s="55"/>
      <c r="F343" s="56"/>
      <c r="G343" s="32">
        <f>(F343-E343)+1</f>
        <v>1</v>
      </c>
      <c r="H343" s="155">
        <f t="shared" ref="H343:W344" si="376">(IF(MAX(MIN(DATE(YEAR(H$7),MONTH(H$7)+1,0),$F343)-MAX(DATE(YEAR(H$7),MONTH(H$7),1),$E343)+1,0)=0,"0",MAX(MIN(DATE(YEAR(H$7),MONTH(H$7)+1,0),$F343)-MAX(DATE(YEAR(H$7),MONTH(H$7),1),$E343)+1,0))/$G343)*$D343</f>
        <v>0</v>
      </c>
      <c r="I343" s="155">
        <f t="shared" si="376"/>
        <v>0</v>
      </c>
      <c r="J343" s="155">
        <f t="shared" si="376"/>
        <v>0</v>
      </c>
      <c r="K343" s="155">
        <f t="shared" si="376"/>
        <v>0</v>
      </c>
      <c r="L343" s="155">
        <f t="shared" si="376"/>
        <v>0</v>
      </c>
      <c r="M343" s="155">
        <f t="shared" si="376"/>
        <v>0</v>
      </c>
      <c r="N343" s="155">
        <f t="shared" si="376"/>
        <v>0</v>
      </c>
      <c r="O343" s="155">
        <f t="shared" si="376"/>
        <v>0</v>
      </c>
      <c r="P343" s="155">
        <f t="shared" si="376"/>
        <v>0</v>
      </c>
      <c r="Q343" s="155">
        <f t="shared" si="376"/>
        <v>0</v>
      </c>
      <c r="R343" s="155">
        <f t="shared" si="376"/>
        <v>0</v>
      </c>
      <c r="S343" s="155">
        <f t="shared" si="376"/>
        <v>0</v>
      </c>
      <c r="T343" s="155">
        <f t="shared" si="376"/>
        <v>0</v>
      </c>
      <c r="U343" s="155">
        <f t="shared" si="376"/>
        <v>0</v>
      </c>
      <c r="V343" s="155">
        <f t="shared" si="376"/>
        <v>0</v>
      </c>
      <c r="W343" s="155">
        <f t="shared" si="376"/>
        <v>0</v>
      </c>
      <c r="X343" s="155"/>
      <c r="Y343" s="155">
        <v>2.57</v>
      </c>
      <c r="Z343" s="155" t="e">
        <f>#REF!+14</f>
        <v>#REF!</v>
      </c>
      <c r="AA343" s="155">
        <f>SUM(K343:W343)-G343</f>
        <v>-1</v>
      </c>
      <c r="AB343" s="155"/>
      <c r="AC343" s="160">
        <f t="shared" si="265"/>
        <v>0</v>
      </c>
      <c r="AD343" s="161">
        <f t="shared" si="266"/>
        <v>0</v>
      </c>
      <c r="AE343" s="155">
        <f t="shared" si="267"/>
        <v>0</v>
      </c>
      <c r="AF343" s="164">
        <f t="shared" si="268"/>
        <v>0</v>
      </c>
      <c r="AG343" s="132"/>
      <c r="AH343" s="132"/>
      <c r="AI343" s="132"/>
      <c r="AJ343" s="25">
        <f t="shared" ref="AJ343:AS344" si="377">IF(AND(AJ$7&gt;=$E343,AJ$7&lt;=$F343),1,0)</f>
        <v>0</v>
      </c>
      <c r="AK343" s="25">
        <f t="shared" si="377"/>
        <v>0</v>
      </c>
      <c r="AL343" s="25">
        <f t="shared" si="377"/>
        <v>0</v>
      </c>
      <c r="AM343" s="25">
        <f t="shared" si="377"/>
        <v>0</v>
      </c>
      <c r="AN343" s="25">
        <f t="shared" si="377"/>
        <v>0</v>
      </c>
      <c r="AO343" s="25">
        <f t="shared" si="377"/>
        <v>0</v>
      </c>
      <c r="AP343" s="25">
        <f t="shared" si="377"/>
        <v>0</v>
      </c>
      <c r="AQ343" s="25">
        <f t="shared" si="377"/>
        <v>0</v>
      </c>
      <c r="AR343" s="25">
        <f t="shared" si="377"/>
        <v>0</v>
      </c>
      <c r="AS343" s="25">
        <f t="shared" si="377"/>
        <v>0</v>
      </c>
      <c r="AT343" s="25">
        <f t="shared" ref="AT343:BC344" si="378">IF(AND(AT$7&gt;=$E343,AT$7&lt;=$F343),1,0)</f>
        <v>0</v>
      </c>
      <c r="AU343" s="25">
        <f t="shared" si="378"/>
        <v>0</v>
      </c>
      <c r="AV343" s="25">
        <f t="shared" si="378"/>
        <v>0</v>
      </c>
      <c r="AW343" s="25">
        <f t="shared" si="378"/>
        <v>0</v>
      </c>
      <c r="AX343" s="25">
        <f t="shared" si="378"/>
        <v>0</v>
      </c>
      <c r="AY343" s="25">
        <f t="shared" si="378"/>
        <v>0</v>
      </c>
      <c r="AZ343" s="25">
        <f t="shared" si="378"/>
        <v>0</v>
      </c>
      <c r="BA343" s="25">
        <f t="shared" si="378"/>
        <v>0</v>
      </c>
      <c r="BB343" s="25">
        <f t="shared" si="378"/>
        <v>0</v>
      </c>
      <c r="BC343" s="25">
        <f t="shared" si="378"/>
        <v>0</v>
      </c>
      <c r="BD343" s="25">
        <f t="shared" ref="BD343:BN344" si="379">IF(AND(BD$7&gt;=$E343,BD$7&lt;=$F343),1,0)</f>
        <v>0</v>
      </c>
      <c r="BE343" s="25">
        <f t="shared" si="379"/>
        <v>0</v>
      </c>
      <c r="BF343" s="25">
        <f t="shared" si="379"/>
        <v>0</v>
      </c>
      <c r="BG343" s="25">
        <f t="shared" si="379"/>
        <v>0</v>
      </c>
      <c r="BH343" s="25">
        <f t="shared" si="379"/>
        <v>0</v>
      </c>
      <c r="BI343" s="25">
        <f t="shared" si="379"/>
        <v>0</v>
      </c>
      <c r="BJ343" s="25">
        <f t="shared" si="379"/>
        <v>0</v>
      </c>
      <c r="BK343" s="25">
        <f t="shared" si="379"/>
        <v>0</v>
      </c>
      <c r="BL343" s="25">
        <f t="shared" si="379"/>
        <v>0</v>
      </c>
      <c r="BM343" s="25">
        <f t="shared" si="379"/>
        <v>0</v>
      </c>
      <c r="BN343" s="25">
        <f t="shared" si="379"/>
        <v>0</v>
      </c>
      <c r="BO343" s="8">
        <f t="shared" si="253"/>
        <v>0</v>
      </c>
      <c r="BP343" s="8">
        <f t="shared" si="254"/>
        <v>0</v>
      </c>
      <c r="BQ343" s="8">
        <f t="shared" si="255"/>
        <v>0</v>
      </c>
      <c r="BR343" s="8">
        <f t="shared" si="256"/>
        <v>0</v>
      </c>
      <c r="BS343" s="8">
        <f t="shared" si="257"/>
        <v>0</v>
      </c>
      <c r="BT343" s="10"/>
      <c r="BU343" s="8"/>
    </row>
    <row r="344" spans="1:73" ht="16.5" thickTop="1">
      <c r="A344" s="200" t="s">
        <v>205</v>
      </c>
      <c r="B344" s="202" t="s">
        <v>26</v>
      </c>
      <c r="C344" s="198">
        <v>1</v>
      </c>
      <c r="D344" s="204">
        <v>0</v>
      </c>
      <c r="E344" s="208">
        <v>40575</v>
      </c>
      <c r="F344" s="206">
        <v>40605</v>
      </c>
      <c r="G344" s="32">
        <f>(F344-E344)+1</f>
        <v>31</v>
      </c>
      <c r="H344" s="155">
        <f t="shared" si="376"/>
        <v>0</v>
      </c>
      <c r="I344" s="155">
        <f t="shared" si="376"/>
        <v>0</v>
      </c>
      <c r="J344" s="155">
        <f t="shared" si="376"/>
        <v>0</v>
      </c>
      <c r="K344" s="155">
        <f t="shared" si="376"/>
        <v>0</v>
      </c>
      <c r="L344" s="155">
        <f t="shared" si="376"/>
        <v>0</v>
      </c>
      <c r="M344" s="155">
        <f t="shared" si="376"/>
        <v>0</v>
      </c>
      <c r="N344" s="155">
        <f t="shared" si="376"/>
        <v>0</v>
      </c>
      <c r="O344" s="155">
        <f t="shared" si="376"/>
        <v>0</v>
      </c>
      <c r="P344" s="155">
        <f t="shared" si="376"/>
        <v>0</v>
      </c>
      <c r="Q344" s="155">
        <f t="shared" si="376"/>
        <v>0</v>
      </c>
      <c r="R344" s="155">
        <f t="shared" si="376"/>
        <v>0</v>
      </c>
      <c r="S344" s="155">
        <f t="shared" si="376"/>
        <v>0</v>
      </c>
      <c r="T344" s="155">
        <f t="shared" si="376"/>
        <v>0</v>
      </c>
      <c r="U344" s="155">
        <f t="shared" si="376"/>
        <v>0</v>
      </c>
      <c r="V344" s="155">
        <f t="shared" si="376"/>
        <v>0</v>
      </c>
      <c r="W344" s="155">
        <f t="shared" si="376"/>
        <v>0</v>
      </c>
      <c r="X344" s="155"/>
      <c r="Y344" s="155">
        <v>2.66</v>
      </c>
      <c r="Z344" s="155" t="e">
        <f>#REF!+14</f>
        <v>#REF!</v>
      </c>
      <c r="AA344" s="155">
        <f>SUM(K344:W344)-G344</f>
        <v>-31</v>
      </c>
      <c r="AB344" s="155"/>
      <c r="AC344" s="160">
        <f t="shared" si="265"/>
        <v>0</v>
      </c>
      <c r="AD344" s="161">
        <f t="shared" si="266"/>
        <v>0</v>
      </c>
      <c r="AE344" s="155">
        <f t="shared" si="267"/>
        <v>0</v>
      </c>
      <c r="AF344" s="164">
        <f t="shared" si="268"/>
        <v>0</v>
      </c>
      <c r="AG344" s="132" t="s">
        <v>55</v>
      </c>
      <c r="AH344" s="132">
        <f>SUBTOTAL(9,H344:W344)-D344</f>
        <v>0</v>
      </c>
      <c r="AI344" s="132"/>
      <c r="AJ344" s="25">
        <f t="shared" si="377"/>
        <v>0</v>
      </c>
      <c r="AK344" s="25">
        <f t="shared" si="377"/>
        <v>0</v>
      </c>
      <c r="AL344" s="25">
        <f t="shared" si="377"/>
        <v>0</v>
      </c>
      <c r="AM344" s="25">
        <f t="shared" si="377"/>
        <v>0</v>
      </c>
      <c r="AN344" s="25">
        <f t="shared" si="377"/>
        <v>0</v>
      </c>
      <c r="AO344" s="25">
        <f t="shared" si="377"/>
        <v>0</v>
      </c>
      <c r="AP344" s="25">
        <f t="shared" si="377"/>
        <v>0</v>
      </c>
      <c r="AQ344" s="25">
        <f t="shared" si="377"/>
        <v>0</v>
      </c>
      <c r="AR344" s="25">
        <f t="shared" si="377"/>
        <v>0</v>
      </c>
      <c r="AS344" s="25">
        <f t="shared" si="377"/>
        <v>0</v>
      </c>
      <c r="AT344" s="25">
        <f t="shared" si="378"/>
        <v>0</v>
      </c>
      <c r="AU344" s="25">
        <f t="shared" si="378"/>
        <v>0</v>
      </c>
      <c r="AV344" s="25">
        <f t="shared" si="378"/>
        <v>0</v>
      </c>
      <c r="AW344" s="25">
        <f t="shared" si="378"/>
        <v>0</v>
      </c>
      <c r="AX344" s="25">
        <f t="shared" si="378"/>
        <v>0</v>
      </c>
      <c r="AY344" s="25">
        <f t="shared" si="378"/>
        <v>0</v>
      </c>
      <c r="AZ344" s="25">
        <f t="shared" si="378"/>
        <v>0</v>
      </c>
      <c r="BA344" s="25">
        <f t="shared" si="378"/>
        <v>0</v>
      </c>
      <c r="BB344" s="25">
        <f t="shared" si="378"/>
        <v>0</v>
      </c>
      <c r="BC344" s="25">
        <f t="shared" si="378"/>
        <v>0</v>
      </c>
      <c r="BD344" s="25">
        <f t="shared" si="379"/>
        <v>0</v>
      </c>
      <c r="BE344" s="25">
        <f t="shared" si="379"/>
        <v>0</v>
      </c>
      <c r="BF344" s="25">
        <f t="shared" si="379"/>
        <v>0</v>
      </c>
      <c r="BG344" s="25">
        <f t="shared" si="379"/>
        <v>0</v>
      </c>
      <c r="BH344" s="25">
        <f t="shared" si="379"/>
        <v>0</v>
      </c>
      <c r="BI344" s="25">
        <f t="shared" si="379"/>
        <v>0</v>
      </c>
      <c r="BJ344" s="25">
        <f t="shared" si="379"/>
        <v>0</v>
      </c>
      <c r="BK344" s="25">
        <f t="shared" si="379"/>
        <v>0</v>
      </c>
      <c r="BL344" s="25">
        <f t="shared" si="379"/>
        <v>0</v>
      </c>
      <c r="BM344" s="25">
        <f t="shared" si="379"/>
        <v>0</v>
      </c>
      <c r="BN344" s="25">
        <f t="shared" si="379"/>
        <v>0</v>
      </c>
      <c r="BO344" s="8">
        <f t="shared" si="253"/>
        <v>0</v>
      </c>
      <c r="BP344" s="8">
        <f t="shared" si="254"/>
        <v>0</v>
      </c>
      <c r="BQ344" s="8">
        <f t="shared" si="255"/>
        <v>0</v>
      </c>
      <c r="BR344" s="8">
        <f t="shared" si="256"/>
        <v>0</v>
      </c>
      <c r="BS344" s="8">
        <f t="shared" si="257"/>
        <v>0</v>
      </c>
      <c r="BT344" s="10"/>
      <c r="BU344" s="10"/>
    </row>
    <row r="345" spans="1:73" ht="16.5" customHeight="1" thickBot="1">
      <c r="A345" s="201"/>
      <c r="B345" s="203"/>
      <c r="C345" s="199"/>
      <c r="D345" s="205"/>
      <c r="E345" s="209"/>
      <c r="F345" s="207"/>
      <c r="G345" s="121"/>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60" t="e">
        <f>VLOOKUP(A344,#REF!,3,FALSE)</f>
        <v>#REF!</v>
      </c>
      <c r="AD345" s="161"/>
      <c r="AE345" s="155"/>
      <c r="AF345" s="164"/>
      <c r="AG345" s="132" t="s">
        <v>54</v>
      </c>
      <c r="AH345" s="132"/>
      <c r="AI345" s="132"/>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P345" s="8"/>
      <c r="BQ345" s="8"/>
      <c r="BR345" s="8"/>
      <c r="BS345" s="8"/>
      <c r="BT345" s="10"/>
      <c r="BU345" s="10"/>
    </row>
    <row r="346" spans="1:73" ht="17.25" thickTop="1" thickBot="1">
      <c r="A346" s="200" t="s">
        <v>206</v>
      </c>
      <c r="B346" s="202" t="s">
        <v>21</v>
      </c>
      <c r="C346" s="198">
        <v>1</v>
      </c>
      <c r="D346" s="204">
        <v>0</v>
      </c>
      <c r="E346" s="208">
        <v>40575</v>
      </c>
      <c r="F346" s="206">
        <v>40643</v>
      </c>
      <c r="G346" s="82">
        <f>(F346-E346)+1</f>
        <v>69</v>
      </c>
      <c r="H346" s="155">
        <f t="shared" ref="H346:W346" si="380">(IF(MAX(MIN(DATE(YEAR(H$7),MONTH(H$7)+1,0),$F346)-MAX(DATE(YEAR(H$7),MONTH(H$7),1),$E346)+1,0)=0,"0",MAX(MIN(DATE(YEAR(H$7),MONTH(H$7)+1,0),$F346)-MAX(DATE(YEAR(H$7),MONTH(H$7),1),$E346)+1,0))/$G346)*$D346</f>
        <v>0</v>
      </c>
      <c r="I346" s="155">
        <f t="shared" si="380"/>
        <v>0</v>
      </c>
      <c r="J346" s="155">
        <f t="shared" si="380"/>
        <v>0</v>
      </c>
      <c r="K346" s="155">
        <f t="shared" si="380"/>
        <v>0</v>
      </c>
      <c r="L346" s="155">
        <f t="shared" si="380"/>
        <v>0</v>
      </c>
      <c r="M346" s="155">
        <f t="shared" si="380"/>
        <v>0</v>
      </c>
      <c r="N346" s="155">
        <f t="shared" si="380"/>
        <v>0</v>
      </c>
      <c r="O346" s="155">
        <f t="shared" si="380"/>
        <v>0</v>
      </c>
      <c r="P346" s="155">
        <f t="shared" si="380"/>
        <v>0</v>
      </c>
      <c r="Q346" s="155">
        <f t="shared" si="380"/>
        <v>0</v>
      </c>
      <c r="R346" s="155">
        <f t="shared" si="380"/>
        <v>0</v>
      </c>
      <c r="S346" s="155">
        <f t="shared" si="380"/>
        <v>0</v>
      </c>
      <c r="T346" s="155">
        <f t="shared" si="380"/>
        <v>0</v>
      </c>
      <c r="U346" s="155">
        <f t="shared" si="380"/>
        <v>0</v>
      </c>
      <c r="V346" s="155">
        <f t="shared" si="380"/>
        <v>0</v>
      </c>
      <c r="W346" s="155">
        <f t="shared" si="380"/>
        <v>0</v>
      </c>
      <c r="X346" s="155"/>
      <c r="Y346" s="155">
        <v>2.61</v>
      </c>
      <c r="Z346" s="155" t="e">
        <f>#REF!+14</f>
        <v>#REF!</v>
      </c>
      <c r="AA346" s="155">
        <f>SUM(K346:W346)-G346</f>
        <v>-69</v>
      </c>
      <c r="AB346" s="155"/>
      <c r="AC346" s="160">
        <f t="shared" si="265"/>
        <v>0</v>
      </c>
      <c r="AD346" s="161">
        <f t="shared" si="266"/>
        <v>0</v>
      </c>
      <c r="AE346" s="155">
        <f t="shared" si="267"/>
        <v>0</v>
      </c>
      <c r="AF346" s="164">
        <f t="shared" si="268"/>
        <v>0</v>
      </c>
      <c r="AG346" s="132" t="s">
        <v>55</v>
      </c>
      <c r="AH346" s="132">
        <f>SUBTOTAL(9,H346:W346)-D346</f>
        <v>0</v>
      </c>
      <c r="AI346" s="132"/>
      <c r="AJ346" s="25">
        <f t="shared" ref="AJ346:BN346" si="381">IF(AND(AJ$7&gt;=$E346,AJ$7&lt;=$F346),1,0)</f>
        <v>0</v>
      </c>
      <c r="AK346" s="25">
        <f t="shared" si="381"/>
        <v>0</v>
      </c>
      <c r="AL346" s="25">
        <f t="shared" si="381"/>
        <v>0</v>
      </c>
      <c r="AM346" s="25">
        <f t="shared" si="381"/>
        <v>0</v>
      </c>
      <c r="AN346" s="25">
        <f t="shared" si="381"/>
        <v>0</v>
      </c>
      <c r="AO346" s="25">
        <f t="shared" si="381"/>
        <v>0</v>
      </c>
      <c r="AP346" s="25">
        <f t="shared" si="381"/>
        <v>0</v>
      </c>
      <c r="AQ346" s="25">
        <f t="shared" si="381"/>
        <v>0</v>
      </c>
      <c r="AR346" s="25">
        <f t="shared" si="381"/>
        <v>0</v>
      </c>
      <c r="AS346" s="25">
        <f t="shared" si="381"/>
        <v>0</v>
      </c>
      <c r="AT346" s="25">
        <f t="shared" si="381"/>
        <v>0</v>
      </c>
      <c r="AU346" s="25">
        <f t="shared" si="381"/>
        <v>0</v>
      </c>
      <c r="AV346" s="25">
        <f t="shared" si="381"/>
        <v>0</v>
      </c>
      <c r="AW346" s="25">
        <f t="shared" si="381"/>
        <v>0</v>
      </c>
      <c r="AX346" s="25">
        <f t="shared" si="381"/>
        <v>0</v>
      </c>
      <c r="AY346" s="25">
        <f t="shared" si="381"/>
        <v>0</v>
      </c>
      <c r="AZ346" s="25">
        <f t="shared" si="381"/>
        <v>0</v>
      </c>
      <c r="BA346" s="25">
        <f t="shared" si="381"/>
        <v>0</v>
      </c>
      <c r="BB346" s="25">
        <f t="shared" si="381"/>
        <v>0</v>
      </c>
      <c r="BC346" s="25">
        <f t="shared" si="381"/>
        <v>0</v>
      </c>
      <c r="BD346" s="25">
        <f t="shared" si="381"/>
        <v>0</v>
      </c>
      <c r="BE346" s="25">
        <f t="shared" si="381"/>
        <v>0</v>
      </c>
      <c r="BF346" s="25">
        <f t="shared" si="381"/>
        <v>0</v>
      </c>
      <c r="BG346" s="25">
        <f t="shared" si="381"/>
        <v>0</v>
      </c>
      <c r="BH346" s="25">
        <f t="shared" si="381"/>
        <v>0</v>
      </c>
      <c r="BI346" s="25">
        <f t="shared" si="381"/>
        <v>0</v>
      </c>
      <c r="BJ346" s="25">
        <f t="shared" si="381"/>
        <v>0</v>
      </c>
      <c r="BK346" s="25">
        <f t="shared" si="381"/>
        <v>0</v>
      </c>
      <c r="BL346" s="25">
        <f t="shared" si="381"/>
        <v>0</v>
      </c>
      <c r="BM346" s="25">
        <f t="shared" si="381"/>
        <v>0</v>
      </c>
      <c r="BN346" s="25">
        <f t="shared" si="381"/>
        <v>0</v>
      </c>
      <c r="BO346" s="8">
        <f t="shared" si="253"/>
        <v>0</v>
      </c>
      <c r="BP346" s="8">
        <f t="shared" si="254"/>
        <v>0</v>
      </c>
      <c r="BQ346" s="8">
        <f t="shared" si="255"/>
        <v>0</v>
      </c>
      <c r="BR346" s="8">
        <f t="shared" si="256"/>
        <v>0</v>
      </c>
      <c r="BS346" s="8">
        <f t="shared" si="257"/>
        <v>0</v>
      </c>
      <c r="BT346" s="10"/>
      <c r="BU346" s="8"/>
    </row>
    <row r="347" spans="1:73" ht="17.25" customHeight="1" thickTop="1" thickBot="1">
      <c r="A347" s="201"/>
      <c r="B347" s="203"/>
      <c r="C347" s="199"/>
      <c r="D347" s="205"/>
      <c r="E347" s="209"/>
      <c r="F347" s="207"/>
      <c r="G347" s="82"/>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60" t="e">
        <f>VLOOKUP(A346,#REF!,3,FALSE)</f>
        <v>#REF!</v>
      </c>
      <c r="AD347" s="161"/>
      <c r="AE347" s="155"/>
      <c r="AF347" s="164"/>
      <c r="AG347" s="132" t="s">
        <v>54</v>
      </c>
      <c r="AH347" s="132"/>
      <c r="AI347" s="132"/>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P347" s="8"/>
      <c r="BQ347" s="8"/>
      <c r="BR347" s="8"/>
      <c r="BS347" s="8"/>
      <c r="BT347" s="8"/>
      <c r="BU347" s="8"/>
    </row>
    <row r="348" spans="1:73" ht="16.5" thickTop="1">
      <c r="A348" s="200" t="s">
        <v>209</v>
      </c>
      <c r="B348" s="202" t="s">
        <v>50</v>
      </c>
      <c r="C348" s="198">
        <v>1</v>
      </c>
      <c r="D348" s="204">
        <v>0</v>
      </c>
      <c r="E348" s="208">
        <v>40575</v>
      </c>
      <c r="F348" s="206">
        <v>40785</v>
      </c>
      <c r="G348" s="82">
        <f>(F348-E348)+1</f>
        <v>211</v>
      </c>
      <c r="H348" s="155">
        <f t="shared" ref="H348:W348" si="382">(IF(MAX(MIN(DATE(YEAR(H$7),MONTH(H$7)+1,0),$F348)-MAX(DATE(YEAR(H$7),MONTH(H$7),1),$E348)+1,0)=0,"0",MAX(MIN(DATE(YEAR(H$7),MONTH(H$7)+1,0),$F348)-MAX(DATE(YEAR(H$7),MONTH(H$7),1),$E348)+1,0))/$G348)*$D348</f>
        <v>0</v>
      </c>
      <c r="I348" s="155">
        <f t="shared" si="382"/>
        <v>0</v>
      </c>
      <c r="J348" s="155">
        <f t="shared" si="382"/>
        <v>0</v>
      </c>
      <c r="K348" s="155">
        <f t="shared" si="382"/>
        <v>0</v>
      </c>
      <c r="L348" s="155">
        <f t="shared" si="382"/>
        <v>0</v>
      </c>
      <c r="M348" s="155">
        <f t="shared" si="382"/>
        <v>0</v>
      </c>
      <c r="N348" s="155">
        <f t="shared" si="382"/>
        <v>0</v>
      </c>
      <c r="O348" s="155">
        <f t="shared" si="382"/>
        <v>0</v>
      </c>
      <c r="P348" s="155">
        <f t="shared" si="382"/>
        <v>0</v>
      </c>
      <c r="Q348" s="155">
        <f t="shared" si="382"/>
        <v>0</v>
      </c>
      <c r="R348" s="155">
        <f t="shared" si="382"/>
        <v>0</v>
      </c>
      <c r="S348" s="155">
        <f t="shared" si="382"/>
        <v>0</v>
      </c>
      <c r="T348" s="155">
        <f t="shared" si="382"/>
        <v>0</v>
      </c>
      <c r="U348" s="155">
        <f t="shared" si="382"/>
        <v>0</v>
      </c>
      <c r="V348" s="155">
        <f t="shared" si="382"/>
        <v>0</v>
      </c>
      <c r="W348" s="155">
        <f t="shared" si="382"/>
        <v>0</v>
      </c>
      <c r="X348" s="155"/>
      <c r="Y348" s="155">
        <v>2.67</v>
      </c>
      <c r="Z348" s="155" t="e">
        <f>#REF!+14</f>
        <v>#REF!</v>
      </c>
      <c r="AA348" s="155">
        <f>SUM(K348:W348)-G348</f>
        <v>-211</v>
      </c>
      <c r="AB348" s="155"/>
      <c r="AC348" s="160">
        <f t="shared" si="265"/>
        <v>0</v>
      </c>
      <c r="AD348" s="161">
        <f t="shared" si="266"/>
        <v>0</v>
      </c>
      <c r="AE348" s="155">
        <f t="shared" si="267"/>
        <v>0</v>
      </c>
      <c r="AF348" s="164">
        <f t="shared" si="268"/>
        <v>0</v>
      </c>
      <c r="AG348" s="132" t="s">
        <v>55</v>
      </c>
      <c r="AH348" s="132">
        <f>SUBTOTAL(9,H348:W348)-D348</f>
        <v>0</v>
      </c>
      <c r="AI348" s="132"/>
      <c r="AJ348" s="25">
        <f t="shared" ref="AJ348:BN348" si="383">IF(AND(AJ$7&gt;=$E348,AJ$7&lt;=$F348),1,0)</f>
        <v>1</v>
      </c>
      <c r="AK348" s="25">
        <f t="shared" si="383"/>
        <v>1</v>
      </c>
      <c r="AL348" s="25">
        <f t="shared" si="383"/>
        <v>1</v>
      </c>
      <c r="AM348" s="25">
        <f t="shared" si="383"/>
        <v>1</v>
      </c>
      <c r="AN348" s="25">
        <f t="shared" si="383"/>
        <v>1</v>
      </c>
      <c r="AO348" s="25">
        <f t="shared" si="383"/>
        <v>1</v>
      </c>
      <c r="AP348" s="25">
        <f t="shared" si="383"/>
        <v>1</v>
      </c>
      <c r="AQ348" s="25">
        <f t="shared" si="383"/>
        <v>1</v>
      </c>
      <c r="AR348" s="25">
        <f t="shared" si="383"/>
        <v>1</v>
      </c>
      <c r="AS348" s="25">
        <f t="shared" si="383"/>
        <v>1</v>
      </c>
      <c r="AT348" s="25">
        <f t="shared" si="383"/>
        <v>1</v>
      </c>
      <c r="AU348" s="25">
        <f t="shared" si="383"/>
        <v>1</v>
      </c>
      <c r="AV348" s="25">
        <f t="shared" si="383"/>
        <v>1</v>
      </c>
      <c r="AW348" s="25">
        <f t="shared" si="383"/>
        <v>1</v>
      </c>
      <c r="AX348" s="25">
        <f t="shared" si="383"/>
        <v>1</v>
      </c>
      <c r="AY348" s="25">
        <f t="shared" si="383"/>
        <v>1</v>
      </c>
      <c r="AZ348" s="25">
        <f t="shared" si="383"/>
        <v>1</v>
      </c>
      <c r="BA348" s="25">
        <f t="shared" si="383"/>
        <v>1</v>
      </c>
      <c r="BB348" s="25">
        <f t="shared" si="383"/>
        <v>1</v>
      </c>
      <c r="BC348" s="25">
        <f t="shared" si="383"/>
        <v>1</v>
      </c>
      <c r="BD348" s="25">
        <f t="shared" si="383"/>
        <v>1</v>
      </c>
      <c r="BE348" s="25">
        <f t="shared" si="383"/>
        <v>1</v>
      </c>
      <c r="BF348" s="25">
        <f t="shared" si="383"/>
        <v>1</v>
      </c>
      <c r="BG348" s="25">
        <f t="shared" si="383"/>
        <v>1</v>
      </c>
      <c r="BH348" s="25">
        <f t="shared" si="383"/>
        <v>1</v>
      </c>
      <c r="BI348" s="25">
        <f t="shared" si="383"/>
        <v>1</v>
      </c>
      <c r="BJ348" s="25">
        <f t="shared" si="383"/>
        <v>1</v>
      </c>
      <c r="BK348" s="25">
        <f t="shared" si="383"/>
        <v>1</v>
      </c>
      <c r="BL348" s="25">
        <f t="shared" si="383"/>
        <v>1</v>
      </c>
      <c r="BM348" s="25">
        <f t="shared" si="383"/>
        <v>1</v>
      </c>
      <c r="BN348" s="25">
        <f t="shared" si="383"/>
        <v>1</v>
      </c>
      <c r="BO348" s="8">
        <f t="shared" ref="BO348:BO459" si="384">SUM(AJ348:AP348)</f>
        <v>7</v>
      </c>
      <c r="BP348" s="8">
        <f t="shared" ref="BP348:BP459" si="385">SUM(AQ348:AW348)</f>
        <v>7</v>
      </c>
      <c r="BQ348" s="8">
        <f t="shared" ref="BQ348:BQ459" si="386">SUM(AX348:BD348)</f>
        <v>7</v>
      </c>
      <c r="BR348" s="8">
        <f t="shared" ref="BR348:BR459" si="387">SUM(BE348:BN348)</f>
        <v>10</v>
      </c>
      <c r="BS348" s="8">
        <f t="shared" ref="BS348:BS459" si="388">SUM(BO348:BR348)</f>
        <v>31</v>
      </c>
      <c r="BT348" s="10"/>
      <c r="BU348" s="10"/>
    </row>
    <row r="349" spans="1:73" ht="16.5" customHeight="1" thickBot="1">
      <c r="A349" s="201"/>
      <c r="B349" s="203"/>
      <c r="C349" s="199"/>
      <c r="D349" s="205"/>
      <c r="E349" s="209"/>
      <c r="F349" s="207"/>
      <c r="G349" s="122"/>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60" t="e">
        <f>VLOOKUP(A348,#REF!,3,FALSE)</f>
        <v>#REF!</v>
      </c>
      <c r="AD349" s="161"/>
      <c r="AE349" s="155"/>
      <c r="AF349" s="164"/>
      <c r="AG349" s="132" t="s">
        <v>54</v>
      </c>
      <c r="AH349" s="132"/>
      <c r="AI349" s="132"/>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P349" s="8"/>
      <c r="BQ349" s="8"/>
      <c r="BR349" s="8"/>
      <c r="BS349" s="8"/>
      <c r="BT349" s="10"/>
      <c r="BU349" s="10"/>
    </row>
    <row r="350" spans="1:73" ht="16.5" thickTop="1">
      <c r="A350" s="200" t="s">
        <v>211</v>
      </c>
      <c r="B350" s="202" t="s">
        <v>24</v>
      </c>
      <c r="C350" s="198">
        <v>0</v>
      </c>
      <c r="D350" s="204">
        <v>26958</v>
      </c>
      <c r="E350" s="208">
        <v>40787</v>
      </c>
      <c r="F350" s="206">
        <v>40846</v>
      </c>
      <c r="G350" s="32">
        <f>(F350-E350)+1</f>
        <v>60</v>
      </c>
      <c r="H350" s="155">
        <f t="shared" ref="H350:W350" si="389">(IF(MAX(MIN(DATE(YEAR(H$7),MONTH(H$7)+1,0),$F350)-MAX(DATE(YEAR(H$7),MONTH(H$7),1),$E350)+1,0)=0,"0",MAX(MIN(DATE(YEAR(H$7),MONTH(H$7)+1,0),$F350)-MAX(DATE(YEAR(H$7),MONTH(H$7),1),$E350)+1,0))/$G350)*$D350</f>
        <v>0</v>
      </c>
      <c r="I350" s="155">
        <f t="shared" si="389"/>
        <v>0</v>
      </c>
      <c r="J350" s="155">
        <f t="shared" si="389"/>
        <v>0</v>
      </c>
      <c r="K350" s="155">
        <f t="shared" si="389"/>
        <v>0</v>
      </c>
      <c r="L350" s="155">
        <f t="shared" si="389"/>
        <v>0</v>
      </c>
      <c r="M350" s="155">
        <f t="shared" si="389"/>
        <v>0</v>
      </c>
      <c r="N350" s="155">
        <f t="shared" si="389"/>
        <v>0</v>
      </c>
      <c r="O350" s="155">
        <f t="shared" si="389"/>
        <v>13479</v>
      </c>
      <c r="P350" s="155">
        <f t="shared" si="389"/>
        <v>13479</v>
      </c>
      <c r="Q350" s="155">
        <f t="shared" si="389"/>
        <v>0</v>
      </c>
      <c r="R350" s="155">
        <f t="shared" si="389"/>
        <v>0</v>
      </c>
      <c r="S350" s="155">
        <f t="shared" si="389"/>
        <v>0</v>
      </c>
      <c r="T350" s="155">
        <f t="shared" si="389"/>
        <v>0</v>
      </c>
      <c r="U350" s="155">
        <f t="shared" si="389"/>
        <v>0</v>
      </c>
      <c r="V350" s="155">
        <f t="shared" si="389"/>
        <v>0</v>
      </c>
      <c r="W350" s="155">
        <f t="shared" si="389"/>
        <v>0</v>
      </c>
      <c r="X350" s="155"/>
      <c r="Y350" s="155">
        <v>2.62</v>
      </c>
      <c r="Z350" s="155" t="e">
        <f>Z331+14</f>
        <v>#REF!</v>
      </c>
      <c r="AA350" s="155">
        <f>SUM(K350:W350)-G350</f>
        <v>26898</v>
      </c>
      <c r="AB350" s="155"/>
      <c r="AC350" s="160">
        <f t="shared" si="265"/>
        <v>0</v>
      </c>
      <c r="AD350" s="161">
        <f t="shared" si="266"/>
        <v>0</v>
      </c>
      <c r="AE350" s="155">
        <f t="shared" si="267"/>
        <v>0</v>
      </c>
      <c r="AF350" s="164">
        <f t="shared" si="268"/>
        <v>0</v>
      </c>
      <c r="AG350" s="132" t="s">
        <v>55</v>
      </c>
      <c r="AH350" s="132">
        <f>SUBTOTAL(9,H350:W350)-D350</f>
        <v>0</v>
      </c>
      <c r="AI350" s="132"/>
      <c r="AJ350" s="25">
        <f t="shared" ref="AJ350:BN350" si="390">IF(AND(AJ$7&gt;=$E350,AJ$7&lt;=$F350),1,0)</f>
        <v>0</v>
      </c>
      <c r="AK350" s="25">
        <f t="shared" si="390"/>
        <v>0</v>
      </c>
      <c r="AL350" s="25">
        <f t="shared" si="390"/>
        <v>0</v>
      </c>
      <c r="AM350" s="25">
        <f t="shared" si="390"/>
        <v>0</v>
      </c>
      <c r="AN350" s="25">
        <f t="shared" si="390"/>
        <v>0</v>
      </c>
      <c r="AO350" s="25">
        <f t="shared" si="390"/>
        <v>0</v>
      </c>
      <c r="AP350" s="25">
        <f t="shared" si="390"/>
        <v>0</v>
      </c>
      <c r="AQ350" s="25">
        <f t="shared" si="390"/>
        <v>0</v>
      </c>
      <c r="AR350" s="25">
        <f t="shared" si="390"/>
        <v>0</v>
      </c>
      <c r="AS350" s="25">
        <f t="shared" si="390"/>
        <v>0</v>
      </c>
      <c r="AT350" s="25">
        <f t="shared" si="390"/>
        <v>0</v>
      </c>
      <c r="AU350" s="25">
        <f t="shared" si="390"/>
        <v>0</v>
      </c>
      <c r="AV350" s="25">
        <f t="shared" si="390"/>
        <v>0</v>
      </c>
      <c r="AW350" s="25">
        <f t="shared" si="390"/>
        <v>0</v>
      </c>
      <c r="AX350" s="25">
        <f t="shared" si="390"/>
        <v>0</v>
      </c>
      <c r="AY350" s="25">
        <f t="shared" si="390"/>
        <v>0</v>
      </c>
      <c r="AZ350" s="25">
        <f t="shared" si="390"/>
        <v>0</v>
      </c>
      <c r="BA350" s="25">
        <f t="shared" si="390"/>
        <v>0</v>
      </c>
      <c r="BB350" s="25">
        <f t="shared" si="390"/>
        <v>0</v>
      </c>
      <c r="BC350" s="25">
        <f t="shared" si="390"/>
        <v>0</v>
      </c>
      <c r="BD350" s="25">
        <f t="shared" si="390"/>
        <v>0</v>
      </c>
      <c r="BE350" s="25">
        <f t="shared" si="390"/>
        <v>0</v>
      </c>
      <c r="BF350" s="25">
        <f t="shared" si="390"/>
        <v>0</v>
      </c>
      <c r="BG350" s="25">
        <f t="shared" si="390"/>
        <v>0</v>
      </c>
      <c r="BH350" s="25">
        <f t="shared" si="390"/>
        <v>0</v>
      </c>
      <c r="BI350" s="25">
        <f t="shared" si="390"/>
        <v>0</v>
      </c>
      <c r="BJ350" s="25">
        <f t="shared" si="390"/>
        <v>0</v>
      </c>
      <c r="BK350" s="25">
        <f t="shared" si="390"/>
        <v>0</v>
      </c>
      <c r="BL350" s="25">
        <f t="shared" si="390"/>
        <v>0</v>
      </c>
      <c r="BM350" s="25">
        <f t="shared" si="390"/>
        <v>0</v>
      </c>
      <c r="BN350" s="25">
        <f t="shared" si="390"/>
        <v>0</v>
      </c>
      <c r="BO350" s="8">
        <f t="shared" si="384"/>
        <v>0</v>
      </c>
      <c r="BP350" s="8">
        <f t="shared" si="385"/>
        <v>0</v>
      </c>
      <c r="BQ350" s="8">
        <f t="shared" si="386"/>
        <v>0</v>
      </c>
      <c r="BR350" s="8">
        <f t="shared" si="387"/>
        <v>0</v>
      </c>
      <c r="BS350" s="8">
        <f t="shared" si="388"/>
        <v>0</v>
      </c>
      <c r="BT350" s="10"/>
      <c r="BU350" s="8"/>
    </row>
    <row r="351" spans="1:73" ht="16.5" customHeight="1" thickBot="1">
      <c r="A351" s="201"/>
      <c r="B351" s="203"/>
      <c r="C351" s="199"/>
      <c r="D351" s="205"/>
      <c r="E351" s="209"/>
      <c r="F351" s="207"/>
      <c r="G351" s="121"/>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60" t="e">
        <f>VLOOKUP(A350,#REF!,3,FALSE)</f>
        <v>#REF!</v>
      </c>
      <c r="AD351" s="161"/>
      <c r="AE351" s="155"/>
      <c r="AF351" s="164"/>
      <c r="AG351" s="132" t="s">
        <v>54</v>
      </c>
      <c r="AH351" s="132"/>
      <c r="AI351" s="132"/>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P351" s="8"/>
      <c r="BQ351" s="8"/>
      <c r="BR351" s="8"/>
      <c r="BS351" s="8"/>
      <c r="BT351" s="8"/>
      <c r="BU351" s="8"/>
    </row>
    <row r="352" spans="1:73" ht="16.5" thickTop="1">
      <c r="A352" s="200" t="s">
        <v>207</v>
      </c>
      <c r="B352" s="202" t="s">
        <v>20</v>
      </c>
      <c r="C352" s="198">
        <v>0</v>
      </c>
      <c r="D352" s="204">
        <v>1085</v>
      </c>
      <c r="E352" s="208">
        <v>40633</v>
      </c>
      <c r="F352" s="206">
        <v>40749</v>
      </c>
      <c r="G352" s="82">
        <f>(F352-E352)+1</f>
        <v>117</v>
      </c>
      <c r="H352" s="155">
        <f t="shared" ref="H352:W352" si="391">(IF(MAX(MIN(DATE(YEAR(H$7),MONTH(H$7)+1,0),$F352)-MAX(DATE(YEAR(H$7),MONTH(H$7),1),$E352)+1,0)=0,"0",MAX(MIN(DATE(YEAR(H$7),MONTH(H$7)+1,0),$F352)-MAX(DATE(YEAR(H$7),MONTH(H$7),1),$E352)+1,0))/$G352)*$D352</f>
        <v>0</v>
      </c>
      <c r="I352" s="155">
        <f t="shared" si="391"/>
        <v>9.2735042735042743</v>
      </c>
      <c r="J352" s="155">
        <f t="shared" si="391"/>
        <v>278.20512820512818</v>
      </c>
      <c r="K352" s="155">
        <f t="shared" si="391"/>
        <v>287.47863247863251</v>
      </c>
      <c r="L352" s="155">
        <f t="shared" si="391"/>
        <v>278.20512820512818</v>
      </c>
      <c r="M352" s="155">
        <f t="shared" si="391"/>
        <v>231.83760683760681</v>
      </c>
      <c r="N352" s="155">
        <f t="shared" si="391"/>
        <v>0</v>
      </c>
      <c r="O352" s="155">
        <f t="shared" si="391"/>
        <v>0</v>
      </c>
      <c r="P352" s="155">
        <f t="shared" si="391"/>
        <v>0</v>
      </c>
      <c r="Q352" s="155">
        <f t="shared" si="391"/>
        <v>0</v>
      </c>
      <c r="R352" s="155">
        <f t="shared" si="391"/>
        <v>0</v>
      </c>
      <c r="S352" s="155">
        <f t="shared" si="391"/>
        <v>0</v>
      </c>
      <c r="T352" s="155">
        <f t="shared" si="391"/>
        <v>0</v>
      </c>
      <c r="U352" s="155">
        <f t="shared" si="391"/>
        <v>0</v>
      </c>
      <c r="V352" s="155">
        <f t="shared" si="391"/>
        <v>0</v>
      </c>
      <c r="W352" s="155">
        <f t="shared" si="391"/>
        <v>0</v>
      </c>
      <c r="X352" s="155"/>
      <c r="Y352" s="155">
        <v>2.63</v>
      </c>
      <c r="Z352" s="155" t="e">
        <f>Z333+14</f>
        <v>#REF!</v>
      </c>
      <c r="AA352" s="155">
        <f>SUM(K352:W352)-G352</f>
        <v>680.52136752136755</v>
      </c>
      <c r="AB352" s="155"/>
      <c r="AC352" s="160">
        <f t="shared" si="265"/>
        <v>64.914529914529922</v>
      </c>
      <c r="AD352" s="161">
        <f t="shared" si="266"/>
        <v>64.914529914529922</v>
      </c>
      <c r="AE352" s="155">
        <f t="shared" si="267"/>
        <v>64.914529914529922</v>
      </c>
      <c r="AF352" s="164">
        <f t="shared" si="268"/>
        <v>92.73504273504274</v>
      </c>
      <c r="AG352" s="132" t="s">
        <v>55</v>
      </c>
      <c r="AH352" s="132">
        <f>SUBTOTAL(9,H352:W352)-D352</f>
        <v>0</v>
      </c>
      <c r="AI352" s="132"/>
      <c r="AJ352" s="25">
        <f t="shared" ref="AJ352:BN352" si="392">IF(AND(AJ$7&gt;=$E352,AJ$7&lt;=$F352),1,0)</f>
        <v>1</v>
      </c>
      <c r="AK352" s="25">
        <f t="shared" si="392"/>
        <v>1</v>
      </c>
      <c r="AL352" s="25">
        <f t="shared" si="392"/>
        <v>1</v>
      </c>
      <c r="AM352" s="25">
        <f t="shared" si="392"/>
        <v>1</v>
      </c>
      <c r="AN352" s="25">
        <f t="shared" si="392"/>
        <v>1</v>
      </c>
      <c r="AO352" s="25">
        <f t="shared" si="392"/>
        <v>1</v>
      </c>
      <c r="AP352" s="25">
        <f t="shared" si="392"/>
        <v>1</v>
      </c>
      <c r="AQ352" s="25">
        <f t="shared" si="392"/>
        <v>1</v>
      </c>
      <c r="AR352" s="25">
        <f t="shared" si="392"/>
        <v>1</v>
      </c>
      <c r="AS352" s="25">
        <f t="shared" si="392"/>
        <v>1</v>
      </c>
      <c r="AT352" s="25">
        <f t="shared" si="392"/>
        <v>1</v>
      </c>
      <c r="AU352" s="25">
        <f t="shared" si="392"/>
        <v>1</v>
      </c>
      <c r="AV352" s="25">
        <f t="shared" si="392"/>
        <v>1</v>
      </c>
      <c r="AW352" s="25">
        <f t="shared" si="392"/>
        <v>1</v>
      </c>
      <c r="AX352" s="25">
        <f t="shared" si="392"/>
        <v>1</v>
      </c>
      <c r="AY352" s="25">
        <f t="shared" si="392"/>
        <v>1</v>
      </c>
      <c r="AZ352" s="25">
        <f t="shared" si="392"/>
        <v>1</v>
      </c>
      <c r="BA352" s="25">
        <f t="shared" si="392"/>
        <v>1</v>
      </c>
      <c r="BB352" s="25">
        <f t="shared" si="392"/>
        <v>1</v>
      </c>
      <c r="BC352" s="25">
        <f t="shared" si="392"/>
        <v>1</v>
      </c>
      <c r="BD352" s="25">
        <f t="shared" si="392"/>
        <v>1</v>
      </c>
      <c r="BE352" s="25">
        <f t="shared" si="392"/>
        <v>1</v>
      </c>
      <c r="BF352" s="25">
        <f t="shared" si="392"/>
        <v>1</v>
      </c>
      <c r="BG352" s="25">
        <f t="shared" si="392"/>
        <v>1</v>
      </c>
      <c r="BH352" s="25">
        <f t="shared" si="392"/>
        <v>1</v>
      </c>
      <c r="BI352" s="25">
        <f t="shared" si="392"/>
        <v>1</v>
      </c>
      <c r="BJ352" s="25">
        <f t="shared" si="392"/>
        <v>1</v>
      </c>
      <c r="BK352" s="25">
        <f t="shared" si="392"/>
        <v>1</v>
      </c>
      <c r="BL352" s="25">
        <f t="shared" si="392"/>
        <v>1</v>
      </c>
      <c r="BM352" s="25">
        <f t="shared" si="392"/>
        <v>1</v>
      </c>
      <c r="BN352" s="25">
        <f t="shared" si="392"/>
        <v>1</v>
      </c>
      <c r="BO352" s="8">
        <f t="shared" si="384"/>
        <v>7</v>
      </c>
      <c r="BP352" s="8">
        <f t="shared" si="385"/>
        <v>7</v>
      </c>
      <c r="BQ352" s="8">
        <f t="shared" si="386"/>
        <v>7</v>
      </c>
      <c r="BR352" s="8">
        <f t="shared" si="387"/>
        <v>10</v>
      </c>
      <c r="BS352" s="8">
        <f t="shared" si="388"/>
        <v>31</v>
      </c>
      <c r="BT352" s="10"/>
      <c r="BU352" s="10"/>
    </row>
    <row r="353" spans="1:73" ht="16.5" customHeight="1" thickBot="1">
      <c r="A353" s="201"/>
      <c r="B353" s="203"/>
      <c r="C353" s="199"/>
      <c r="D353" s="205"/>
      <c r="E353" s="209"/>
      <c r="F353" s="207"/>
      <c r="G353" s="122"/>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60" t="e">
        <f>VLOOKUP(A352,#REF!,3,FALSE)</f>
        <v>#REF!</v>
      </c>
      <c r="AD353" s="161"/>
      <c r="AE353" s="155"/>
      <c r="AF353" s="164"/>
      <c r="AG353" s="132" t="s">
        <v>54</v>
      </c>
      <c r="AH353" s="132"/>
      <c r="AI353" s="132"/>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P353" s="8"/>
      <c r="BQ353" s="8"/>
      <c r="BR353" s="8"/>
      <c r="BS353" s="8"/>
      <c r="BT353" s="10"/>
      <c r="BU353" s="10"/>
    </row>
    <row r="354" spans="1:73" ht="16.5" thickTop="1">
      <c r="A354" s="200" t="s">
        <v>210</v>
      </c>
      <c r="B354" s="202" t="s">
        <v>22</v>
      </c>
      <c r="C354" s="198">
        <v>0</v>
      </c>
      <c r="D354" s="204">
        <v>25181</v>
      </c>
      <c r="E354" s="208">
        <v>40762</v>
      </c>
      <c r="F354" s="206">
        <v>40877</v>
      </c>
      <c r="G354" s="32">
        <f>(F354-E354)+1</f>
        <v>116</v>
      </c>
      <c r="H354" s="155">
        <f t="shared" ref="H354:W354" si="393">(IF(MAX(MIN(DATE(YEAR(H$7),MONTH(H$7)+1,0),$F354)-MAX(DATE(YEAR(H$7),MONTH(H$7),1),$E354)+1,0)=0,"0",MAX(MIN(DATE(YEAR(H$7),MONTH(H$7)+1,0),$F354)-MAX(DATE(YEAR(H$7),MONTH(H$7),1),$E354)+1,0))/$G354)*$D354</f>
        <v>0</v>
      </c>
      <c r="I354" s="155">
        <f t="shared" si="393"/>
        <v>0</v>
      </c>
      <c r="J354" s="155">
        <f t="shared" si="393"/>
        <v>0</v>
      </c>
      <c r="K354" s="155">
        <f t="shared" si="393"/>
        <v>0</v>
      </c>
      <c r="L354" s="155">
        <f t="shared" si="393"/>
        <v>0</v>
      </c>
      <c r="M354" s="155">
        <f t="shared" si="393"/>
        <v>0</v>
      </c>
      <c r="N354" s="155">
        <f t="shared" si="393"/>
        <v>5426.939655172413</v>
      </c>
      <c r="O354" s="155">
        <f t="shared" si="393"/>
        <v>6512.3275862068967</v>
      </c>
      <c r="P354" s="155">
        <f t="shared" si="393"/>
        <v>6729.4051724137926</v>
      </c>
      <c r="Q354" s="155">
        <f t="shared" si="393"/>
        <v>6512.3275862068967</v>
      </c>
      <c r="R354" s="155">
        <f t="shared" si="393"/>
        <v>0</v>
      </c>
      <c r="S354" s="155">
        <f t="shared" si="393"/>
        <v>0</v>
      </c>
      <c r="T354" s="155">
        <f t="shared" si="393"/>
        <v>0</v>
      </c>
      <c r="U354" s="155">
        <f t="shared" si="393"/>
        <v>0</v>
      </c>
      <c r="V354" s="155">
        <f t="shared" si="393"/>
        <v>0</v>
      </c>
      <c r="W354" s="155">
        <f t="shared" si="393"/>
        <v>0</v>
      </c>
      <c r="X354" s="155"/>
      <c r="Y354" s="155">
        <v>2.64</v>
      </c>
      <c r="Z354" s="155" t="e">
        <f>Z335+14</f>
        <v>#REF!</v>
      </c>
      <c r="AA354" s="155">
        <f>SUM(K354:W354)-G354</f>
        <v>25065</v>
      </c>
      <c r="AB354" s="155"/>
      <c r="AC354" s="160">
        <f t="shared" si="265"/>
        <v>0</v>
      </c>
      <c r="AD354" s="161">
        <f t="shared" si="266"/>
        <v>0</v>
      </c>
      <c r="AE354" s="155">
        <f t="shared" si="267"/>
        <v>0</v>
      </c>
      <c r="AF354" s="164">
        <f t="shared" si="268"/>
        <v>0</v>
      </c>
      <c r="AG354" s="132" t="s">
        <v>55</v>
      </c>
      <c r="AH354" s="132">
        <f>SUBTOTAL(9,H354:W354)-D354</f>
        <v>0</v>
      </c>
      <c r="AI354" s="132"/>
      <c r="AJ354" s="25">
        <f t="shared" ref="AJ354:BN354" si="394">IF(AND(AJ$7&gt;=$E354,AJ$7&lt;=$F354),1,0)</f>
        <v>0</v>
      </c>
      <c r="AK354" s="25">
        <f t="shared" si="394"/>
        <v>0</v>
      </c>
      <c r="AL354" s="25">
        <f t="shared" si="394"/>
        <v>0</v>
      </c>
      <c r="AM354" s="25">
        <f t="shared" si="394"/>
        <v>0</v>
      </c>
      <c r="AN354" s="25">
        <f t="shared" si="394"/>
        <v>0</v>
      </c>
      <c r="AO354" s="25">
        <f t="shared" si="394"/>
        <v>0</v>
      </c>
      <c r="AP354" s="25">
        <f t="shared" si="394"/>
        <v>0</v>
      </c>
      <c r="AQ354" s="25">
        <f t="shared" si="394"/>
        <v>0</v>
      </c>
      <c r="AR354" s="25">
        <f t="shared" si="394"/>
        <v>0</v>
      </c>
      <c r="AS354" s="25">
        <f t="shared" si="394"/>
        <v>0</v>
      </c>
      <c r="AT354" s="25">
        <f t="shared" si="394"/>
        <v>0</v>
      </c>
      <c r="AU354" s="25">
        <f t="shared" si="394"/>
        <v>0</v>
      </c>
      <c r="AV354" s="25">
        <f t="shared" si="394"/>
        <v>0</v>
      </c>
      <c r="AW354" s="25">
        <f t="shared" si="394"/>
        <v>0</v>
      </c>
      <c r="AX354" s="25">
        <f t="shared" si="394"/>
        <v>0</v>
      </c>
      <c r="AY354" s="25">
        <f t="shared" si="394"/>
        <v>0</v>
      </c>
      <c r="AZ354" s="25">
        <f t="shared" si="394"/>
        <v>0</v>
      </c>
      <c r="BA354" s="25">
        <f t="shared" si="394"/>
        <v>0</v>
      </c>
      <c r="BB354" s="25">
        <f t="shared" si="394"/>
        <v>0</v>
      </c>
      <c r="BC354" s="25">
        <f t="shared" si="394"/>
        <v>0</v>
      </c>
      <c r="BD354" s="25">
        <f t="shared" si="394"/>
        <v>0</v>
      </c>
      <c r="BE354" s="25">
        <f t="shared" si="394"/>
        <v>0</v>
      </c>
      <c r="BF354" s="25">
        <f t="shared" si="394"/>
        <v>0</v>
      </c>
      <c r="BG354" s="25">
        <f t="shared" si="394"/>
        <v>0</v>
      </c>
      <c r="BH354" s="25">
        <f t="shared" si="394"/>
        <v>0</v>
      </c>
      <c r="BI354" s="25">
        <f t="shared" si="394"/>
        <v>0</v>
      </c>
      <c r="BJ354" s="25">
        <f t="shared" si="394"/>
        <v>0</v>
      </c>
      <c r="BK354" s="25">
        <f t="shared" si="394"/>
        <v>0</v>
      </c>
      <c r="BL354" s="25">
        <f t="shared" si="394"/>
        <v>0</v>
      </c>
      <c r="BM354" s="25">
        <f t="shared" si="394"/>
        <v>0</v>
      </c>
      <c r="BN354" s="25">
        <f t="shared" si="394"/>
        <v>0</v>
      </c>
      <c r="BO354" s="8">
        <f t="shared" si="384"/>
        <v>0</v>
      </c>
      <c r="BP354" s="8">
        <f t="shared" si="385"/>
        <v>0</v>
      </c>
      <c r="BQ354" s="8">
        <f t="shared" si="386"/>
        <v>0</v>
      </c>
      <c r="BR354" s="8">
        <f t="shared" si="387"/>
        <v>0</v>
      </c>
      <c r="BS354" s="8">
        <f t="shared" si="388"/>
        <v>0</v>
      </c>
      <c r="BT354" s="10"/>
      <c r="BU354" s="8"/>
    </row>
    <row r="355" spans="1:73" ht="16.5" customHeight="1" thickBot="1">
      <c r="A355" s="201"/>
      <c r="B355" s="203"/>
      <c r="C355" s="199"/>
      <c r="D355" s="205"/>
      <c r="E355" s="209"/>
      <c r="F355" s="207"/>
      <c r="G355" s="121"/>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60" t="e">
        <f>VLOOKUP(A354,#REF!,3,FALSE)</f>
        <v>#REF!</v>
      </c>
      <c r="AD355" s="161"/>
      <c r="AE355" s="155"/>
      <c r="AF355" s="164"/>
      <c r="AG355" s="132" t="s">
        <v>54</v>
      </c>
      <c r="AH355" s="132"/>
      <c r="AI355" s="132"/>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P355" s="8"/>
      <c r="BQ355" s="8"/>
      <c r="BR355" s="8"/>
      <c r="BS355" s="8"/>
      <c r="BT355" s="8"/>
      <c r="BU355" s="8"/>
    </row>
    <row r="356" spans="1:73" ht="16.5" thickTop="1">
      <c r="A356" s="200" t="s">
        <v>208</v>
      </c>
      <c r="B356" s="202" t="s">
        <v>25</v>
      </c>
      <c r="C356" s="198">
        <v>0</v>
      </c>
      <c r="D356" s="204">
        <v>1085</v>
      </c>
      <c r="E356" s="208">
        <v>40814</v>
      </c>
      <c r="F356" s="206">
        <v>40907</v>
      </c>
      <c r="G356" s="82">
        <f>(F356-E356)+1</f>
        <v>94</v>
      </c>
      <c r="H356" s="155">
        <f t="shared" ref="H356:W356" si="395">(IF(MAX(MIN(DATE(YEAR(H$7),MONTH(H$7)+1,0),$F356)-MAX(DATE(YEAR(H$7),MONTH(H$7),1),$E356)+1,0)=0,"0",MAX(MIN(DATE(YEAR(H$7),MONTH(H$7)+1,0),$F356)-MAX(DATE(YEAR(H$7),MONTH(H$7),1),$E356)+1,0))/$G356)*$D356</f>
        <v>0</v>
      </c>
      <c r="I356" s="155">
        <f t="shared" si="395"/>
        <v>0</v>
      </c>
      <c r="J356" s="155">
        <f t="shared" si="395"/>
        <v>0</v>
      </c>
      <c r="K356" s="155">
        <f t="shared" si="395"/>
        <v>0</v>
      </c>
      <c r="L356" s="155">
        <f t="shared" si="395"/>
        <v>0</v>
      </c>
      <c r="M356" s="155">
        <f t="shared" si="395"/>
        <v>0</v>
      </c>
      <c r="N356" s="155">
        <f t="shared" si="395"/>
        <v>0</v>
      </c>
      <c r="O356" s="155">
        <f t="shared" si="395"/>
        <v>34.627659574468083</v>
      </c>
      <c r="P356" s="155">
        <f t="shared" si="395"/>
        <v>357.81914893617017</v>
      </c>
      <c r="Q356" s="155">
        <f t="shared" si="395"/>
        <v>346.27659574468089</v>
      </c>
      <c r="R356" s="155">
        <f t="shared" si="395"/>
        <v>346.27659574468089</v>
      </c>
      <c r="S356" s="155">
        <f t="shared" si="395"/>
        <v>0</v>
      </c>
      <c r="T356" s="155">
        <f t="shared" si="395"/>
        <v>0</v>
      </c>
      <c r="U356" s="155">
        <f t="shared" si="395"/>
        <v>0</v>
      </c>
      <c r="V356" s="155">
        <f t="shared" si="395"/>
        <v>0</v>
      </c>
      <c r="W356" s="155">
        <f t="shared" si="395"/>
        <v>0</v>
      </c>
      <c r="X356" s="155"/>
      <c r="Y356" s="155">
        <v>2.68</v>
      </c>
      <c r="Z356" s="155" t="e">
        <f>Z337+14</f>
        <v>#REF!</v>
      </c>
      <c r="AA356" s="155">
        <f>SUM(K356:W356)-G356</f>
        <v>991</v>
      </c>
      <c r="AB356" s="155"/>
      <c r="AC356" s="160">
        <f t="shared" ref="AC356:AC464" si="396">IF(BO356&gt;0,(BO356/BS356)*$K356,0)</f>
        <v>0</v>
      </c>
      <c r="AD356" s="161">
        <f t="shared" ref="AD356:AD464" si="397">IF(BP356&gt;0,(BP356/BS356)*$K356,0)</f>
        <v>0</v>
      </c>
      <c r="AE356" s="155">
        <f t="shared" ref="AE356:AE464" si="398">IF(BQ356&gt;0,(BQ356/BS356)*$K356,0)</f>
        <v>0</v>
      </c>
      <c r="AF356" s="164">
        <f t="shared" ref="AF356:AF464" si="399">IF(BR356&gt;0,(BR356/BS356)*$K356,0)</f>
        <v>0</v>
      </c>
      <c r="AG356" s="132" t="s">
        <v>55</v>
      </c>
      <c r="AH356" s="132">
        <f>SUBTOTAL(9,H356:W356)-D356</f>
        <v>0</v>
      </c>
      <c r="AI356" s="132"/>
      <c r="AJ356" s="25">
        <f t="shared" ref="AJ356:BN356" si="400">IF(AND(AJ$7&gt;=$E356,AJ$7&lt;=$F356),1,0)</f>
        <v>0</v>
      </c>
      <c r="AK356" s="25">
        <f t="shared" si="400"/>
        <v>0</v>
      </c>
      <c r="AL356" s="25">
        <f t="shared" si="400"/>
        <v>0</v>
      </c>
      <c r="AM356" s="25">
        <f t="shared" si="400"/>
        <v>0</v>
      </c>
      <c r="AN356" s="25">
        <f t="shared" si="400"/>
        <v>0</v>
      </c>
      <c r="AO356" s="25">
        <f t="shared" si="400"/>
        <v>0</v>
      </c>
      <c r="AP356" s="25">
        <f t="shared" si="400"/>
        <v>0</v>
      </c>
      <c r="AQ356" s="25">
        <f t="shared" si="400"/>
        <v>0</v>
      </c>
      <c r="AR356" s="25">
        <f t="shared" si="400"/>
        <v>0</v>
      </c>
      <c r="AS356" s="25">
        <f t="shared" si="400"/>
        <v>0</v>
      </c>
      <c r="AT356" s="25">
        <f t="shared" si="400"/>
        <v>0</v>
      </c>
      <c r="AU356" s="25">
        <f t="shared" si="400"/>
        <v>0</v>
      </c>
      <c r="AV356" s="25">
        <f t="shared" si="400"/>
        <v>0</v>
      </c>
      <c r="AW356" s="25">
        <f t="shared" si="400"/>
        <v>0</v>
      </c>
      <c r="AX356" s="25">
        <f t="shared" si="400"/>
        <v>0</v>
      </c>
      <c r="AY356" s="25">
        <f t="shared" si="400"/>
        <v>0</v>
      </c>
      <c r="AZ356" s="25">
        <f t="shared" si="400"/>
        <v>0</v>
      </c>
      <c r="BA356" s="25">
        <f t="shared" si="400"/>
        <v>0</v>
      </c>
      <c r="BB356" s="25">
        <f t="shared" si="400"/>
        <v>0</v>
      </c>
      <c r="BC356" s="25">
        <f t="shared" si="400"/>
        <v>0</v>
      </c>
      <c r="BD356" s="25">
        <f t="shared" si="400"/>
        <v>0</v>
      </c>
      <c r="BE356" s="25">
        <f t="shared" si="400"/>
        <v>0</v>
      </c>
      <c r="BF356" s="25">
        <f t="shared" si="400"/>
        <v>0</v>
      </c>
      <c r="BG356" s="25">
        <f t="shared" si="400"/>
        <v>0</v>
      </c>
      <c r="BH356" s="25">
        <f t="shared" si="400"/>
        <v>0</v>
      </c>
      <c r="BI356" s="25">
        <f t="shared" si="400"/>
        <v>0</v>
      </c>
      <c r="BJ356" s="25">
        <f t="shared" si="400"/>
        <v>0</v>
      </c>
      <c r="BK356" s="25">
        <f t="shared" si="400"/>
        <v>0</v>
      </c>
      <c r="BL356" s="25">
        <f t="shared" si="400"/>
        <v>0</v>
      </c>
      <c r="BM356" s="25">
        <f t="shared" si="400"/>
        <v>0</v>
      </c>
      <c r="BN356" s="25">
        <f t="shared" si="400"/>
        <v>0</v>
      </c>
      <c r="BO356" s="8">
        <f t="shared" si="384"/>
        <v>0</v>
      </c>
      <c r="BP356" s="8">
        <f t="shared" si="385"/>
        <v>0</v>
      </c>
      <c r="BQ356" s="8">
        <f t="shared" si="386"/>
        <v>0</v>
      </c>
      <c r="BR356" s="8">
        <f t="shared" si="387"/>
        <v>0</v>
      </c>
      <c r="BS356" s="8">
        <f t="shared" si="388"/>
        <v>0</v>
      </c>
      <c r="BT356" s="10"/>
      <c r="BU356" s="10"/>
    </row>
    <row r="357" spans="1:73" ht="16.5" customHeight="1" thickBot="1">
      <c r="A357" s="201"/>
      <c r="B357" s="203"/>
      <c r="C357" s="199"/>
      <c r="D357" s="205"/>
      <c r="E357" s="209"/>
      <c r="F357" s="207"/>
      <c r="G357" s="122"/>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60" t="e">
        <f>VLOOKUP(A356,#REF!,3,FALSE)</f>
        <v>#REF!</v>
      </c>
      <c r="AD357" s="161"/>
      <c r="AE357" s="155"/>
      <c r="AF357" s="164"/>
      <c r="AG357" s="132" t="s">
        <v>54</v>
      </c>
      <c r="AH357" s="132"/>
      <c r="AI357" s="132"/>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P357" s="8"/>
      <c r="BQ357" s="8"/>
      <c r="BR357" s="8"/>
      <c r="BS357" s="8"/>
      <c r="BT357" s="10"/>
      <c r="BU357" s="10"/>
    </row>
    <row r="358" spans="1:73" ht="16.5" thickTop="1">
      <c r="A358" s="200" t="s">
        <v>212</v>
      </c>
      <c r="B358" s="202" t="s">
        <v>30</v>
      </c>
      <c r="C358" s="198">
        <v>0</v>
      </c>
      <c r="D358" s="204">
        <v>29087</v>
      </c>
      <c r="E358" s="208">
        <v>40826</v>
      </c>
      <c r="F358" s="206">
        <v>40848</v>
      </c>
      <c r="G358" s="32">
        <f>(F358-E358)+1</f>
        <v>23</v>
      </c>
      <c r="H358" s="155">
        <f t="shared" ref="H358:W358" si="401">(IF(MAX(MIN(DATE(YEAR(H$7),MONTH(H$7)+1,0),$F358)-MAX(DATE(YEAR(H$7),MONTH(H$7),1),$E358)+1,0)=0,"0",MAX(MIN(DATE(YEAR(H$7),MONTH(H$7)+1,0),$F358)-MAX(DATE(YEAR(H$7),MONTH(H$7),1),$E358)+1,0))/$G358)*$D358</f>
        <v>0</v>
      </c>
      <c r="I358" s="155">
        <f t="shared" si="401"/>
        <v>0</v>
      </c>
      <c r="J358" s="155">
        <f t="shared" si="401"/>
        <v>0</v>
      </c>
      <c r="K358" s="155">
        <f t="shared" si="401"/>
        <v>0</v>
      </c>
      <c r="L358" s="155">
        <f t="shared" si="401"/>
        <v>0</v>
      </c>
      <c r="M358" s="155">
        <f t="shared" si="401"/>
        <v>0</v>
      </c>
      <c r="N358" s="155">
        <f t="shared" si="401"/>
        <v>0</v>
      </c>
      <c r="O358" s="155">
        <f t="shared" si="401"/>
        <v>0</v>
      </c>
      <c r="P358" s="155">
        <f t="shared" si="401"/>
        <v>27822.347826086956</v>
      </c>
      <c r="Q358" s="155">
        <f t="shared" si="401"/>
        <v>1264.6521739130435</v>
      </c>
      <c r="R358" s="155">
        <f t="shared" si="401"/>
        <v>0</v>
      </c>
      <c r="S358" s="155">
        <f t="shared" si="401"/>
        <v>0</v>
      </c>
      <c r="T358" s="155">
        <f t="shared" si="401"/>
        <v>0</v>
      </c>
      <c r="U358" s="155">
        <f t="shared" si="401"/>
        <v>0</v>
      </c>
      <c r="V358" s="155">
        <f t="shared" si="401"/>
        <v>0</v>
      </c>
      <c r="W358" s="155">
        <f t="shared" si="401"/>
        <v>0</v>
      </c>
      <c r="X358" s="155"/>
      <c r="Y358" s="155">
        <v>2.71</v>
      </c>
      <c r="Z358" s="155" t="e">
        <f>Z339+14</f>
        <v>#REF!</v>
      </c>
      <c r="AA358" s="155">
        <f>SUM(K358:W358)-G358</f>
        <v>29064</v>
      </c>
      <c r="AB358" s="155"/>
      <c r="AC358" s="160">
        <f t="shared" si="396"/>
        <v>0</v>
      </c>
      <c r="AD358" s="161">
        <f t="shared" si="397"/>
        <v>0</v>
      </c>
      <c r="AE358" s="155">
        <f t="shared" si="398"/>
        <v>0</v>
      </c>
      <c r="AF358" s="164">
        <f t="shared" si="399"/>
        <v>0</v>
      </c>
      <c r="AG358" s="132" t="s">
        <v>55</v>
      </c>
      <c r="AH358" s="132">
        <f>SUBTOTAL(9,H358:W358)-D358</f>
        <v>0</v>
      </c>
      <c r="AI358" s="132"/>
      <c r="AJ358" s="25">
        <f t="shared" ref="AJ358:BN358" si="402">IF(AND(AJ$7&gt;=$E358,AJ$7&lt;=$F358),1,0)</f>
        <v>0</v>
      </c>
      <c r="AK358" s="25">
        <f t="shared" si="402"/>
        <v>0</v>
      </c>
      <c r="AL358" s="25">
        <f t="shared" si="402"/>
        <v>0</v>
      </c>
      <c r="AM358" s="25">
        <f t="shared" si="402"/>
        <v>0</v>
      </c>
      <c r="AN358" s="25">
        <f t="shared" si="402"/>
        <v>0</v>
      </c>
      <c r="AO358" s="25">
        <f t="shared" si="402"/>
        <v>0</v>
      </c>
      <c r="AP358" s="25">
        <f t="shared" si="402"/>
        <v>0</v>
      </c>
      <c r="AQ358" s="25">
        <f t="shared" si="402"/>
        <v>0</v>
      </c>
      <c r="AR358" s="25">
        <f t="shared" si="402"/>
        <v>0</v>
      </c>
      <c r="AS358" s="25">
        <f t="shared" si="402"/>
        <v>0</v>
      </c>
      <c r="AT358" s="25">
        <f t="shared" si="402"/>
        <v>0</v>
      </c>
      <c r="AU358" s="25">
        <f t="shared" si="402"/>
        <v>0</v>
      </c>
      <c r="AV358" s="25">
        <f t="shared" si="402"/>
        <v>0</v>
      </c>
      <c r="AW358" s="25">
        <f t="shared" si="402"/>
        <v>0</v>
      </c>
      <c r="AX358" s="25">
        <f t="shared" si="402"/>
        <v>0</v>
      </c>
      <c r="AY358" s="25">
        <f t="shared" si="402"/>
        <v>0</v>
      </c>
      <c r="AZ358" s="25">
        <f t="shared" si="402"/>
        <v>0</v>
      </c>
      <c r="BA358" s="25">
        <f t="shared" si="402"/>
        <v>0</v>
      </c>
      <c r="BB358" s="25">
        <f t="shared" si="402"/>
        <v>0</v>
      </c>
      <c r="BC358" s="25">
        <f t="shared" si="402"/>
        <v>0</v>
      </c>
      <c r="BD358" s="25">
        <f t="shared" si="402"/>
        <v>0</v>
      </c>
      <c r="BE358" s="25">
        <f t="shared" si="402"/>
        <v>0</v>
      </c>
      <c r="BF358" s="25">
        <f t="shared" si="402"/>
        <v>0</v>
      </c>
      <c r="BG358" s="25">
        <f t="shared" si="402"/>
        <v>0</v>
      </c>
      <c r="BH358" s="25">
        <f t="shared" si="402"/>
        <v>0</v>
      </c>
      <c r="BI358" s="25">
        <f t="shared" si="402"/>
        <v>0</v>
      </c>
      <c r="BJ358" s="25">
        <f t="shared" si="402"/>
        <v>0</v>
      </c>
      <c r="BK358" s="25">
        <f t="shared" si="402"/>
        <v>0</v>
      </c>
      <c r="BL358" s="25">
        <f t="shared" si="402"/>
        <v>0</v>
      </c>
      <c r="BM358" s="25">
        <f t="shared" si="402"/>
        <v>0</v>
      </c>
      <c r="BN358" s="25">
        <f t="shared" si="402"/>
        <v>0</v>
      </c>
      <c r="BO358" s="8">
        <f t="shared" si="384"/>
        <v>0</v>
      </c>
      <c r="BP358" s="8">
        <f t="shared" si="385"/>
        <v>0</v>
      </c>
      <c r="BQ358" s="8">
        <f t="shared" si="386"/>
        <v>0</v>
      </c>
      <c r="BR358" s="8">
        <f t="shared" si="387"/>
        <v>0</v>
      </c>
      <c r="BS358" s="8">
        <f t="shared" si="388"/>
        <v>0</v>
      </c>
      <c r="BT358" s="10"/>
      <c r="BU358" s="8"/>
    </row>
    <row r="359" spans="1:73" ht="16.5" customHeight="1" thickBot="1">
      <c r="A359" s="201"/>
      <c r="B359" s="203"/>
      <c r="C359" s="199"/>
      <c r="D359" s="205"/>
      <c r="E359" s="209"/>
      <c r="F359" s="207"/>
      <c r="G359" s="121"/>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60" t="e">
        <f>VLOOKUP(A358,#REF!,3,FALSE)</f>
        <v>#REF!</v>
      </c>
      <c r="AD359" s="161"/>
      <c r="AE359" s="155"/>
      <c r="AF359" s="164"/>
      <c r="AG359" s="132" t="s">
        <v>54</v>
      </c>
      <c r="AH359" s="132"/>
      <c r="AI359" s="132"/>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P359" s="8"/>
      <c r="BQ359" s="8"/>
      <c r="BR359" s="8"/>
      <c r="BS359" s="8"/>
      <c r="BT359" s="8"/>
      <c r="BU359" s="8"/>
    </row>
    <row r="360" spans="1:73" ht="24" thickTop="1" thickBot="1">
      <c r="A360" s="57" t="s">
        <v>360</v>
      </c>
      <c r="B360" s="58"/>
      <c r="C360" s="59"/>
      <c r="D360" s="60"/>
      <c r="E360" s="95"/>
      <c r="F360" s="96"/>
      <c r="G360" s="82">
        <f>(F360-E360)+1</f>
        <v>1</v>
      </c>
      <c r="H360" s="155">
        <f t="shared" ref="H360:W362" si="403">(IF(MAX(MIN(DATE(YEAR(H$7),MONTH(H$7)+1,0),$F360)-MAX(DATE(YEAR(H$7),MONTH(H$7),1),$E360)+1,0)=0,"0",MAX(MIN(DATE(YEAR(H$7),MONTH(H$7)+1,0),$F360)-MAX(DATE(YEAR(H$7),MONTH(H$7),1),$E360)+1,0))/$G360)*$D360</f>
        <v>0</v>
      </c>
      <c r="I360" s="155">
        <f t="shared" si="403"/>
        <v>0</v>
      </c>
      <c r="J360" s="155">
        <f t="shared" si="403"/>
        <v>0</v>
      </c>
      <c r="K360" s="155">
        <f t="shared" si="403"/>
        <v>0</v>
      </c>
      <c r="L360" s="155">
        <f t="shared" si="403"/>
        <v>0</v>
      </c>
      <c r="M360" s="155">
        <f t="shared" si="403"/>
        <v>0</v>
      </c>
      <c r="N360" s="155">
        <f t="shared" si="403"/>
        <v>0</v>
      </c>
      <c r="O360" s="155">
        <f t="shared" si="403"/>
        <v>0</v>
      </c>
      <c r="P360" s="155">
        <f t="shared" si="403"/>
        <v>0</v>
      </c>
      <c r="Q360" s="155">
        <f t="shared" si="403"/>
        <v>0</v>
      </c>
      <c r="R360" s="155">
        <f t="shared" si="403"/>
        <v>0</v>
      </c>
      <c r="S360" s="155">
        <f t="shared" si="403"/>
        <v>0</v>
      </c>
      <c r="T360" s="155">
        <f t="shared" si="403"/>
        <v>0</v>
      </c>
      <c r="U360" s="155">
        <f t="shared" si="403"/>
        <v>0</v>
      </c>
      <c r="V360" s="155">
        <f t="shared" si="403"/>
        <v>0</v>
      </c>
      <c r="W360" s="155">
        <f t="shared" si="403"/>
        <v>0</v>
      </c>
      <c r="X360" s="155"/>
      <c r="Y360" s="155">
        <v>2.7</v>
      </c>
      <c r="Z360" s="155" t="e">
        <f>Z341+14</f>
        <v>#REF!</v>
      </c>
      <c r="AA360" s="155">
        <f>SUM(K360:W360)-G360</f>
        <v>-1</v>
      </c>
      <c r="AB360" s="155"/>
      <c r="AC360" s="160">
        <f t="shared" si="396"/>
        <v>0</v>
      </c>
      <c r="AD360" s="161">
        <f t="shared" si="397"/>
        <v>0</v>
      </c>
      <c r="AE360" s="155">
        <f t="shared" si="398"/>
        <v>0</v>
      </c>
      <c r="AF360" s="164">
        <f t="shared" si="399"/>
        <v>0</v>
      </c>
      <c r="AG360" s="132"/>
      <c r="AH360" s="132"/>
      <c r="AI360" s="132"/>
      <c r="AJ360" s="25">
        <f t="shared" ref="AJ360:AS362" si="404">IF(AND(AJ$7&gt;=$E360,AJ$7&lt;=$F360),1,0)</f>
        <v>0</v>
      </c>
      <c r="AK360" s="25">
        <f t="shared" si="404"/>
        <v>0</v>
      </c>
      <c r="AL360" s="25">
        <f t="shared" si="404"/>
        <v>0</v>
      </c>
      <c r="AM360" s="25">
        <f t="shared" si="404"/>
        <v>0</v>
      </c>
      <c r="AN360" s="25">
        <f t="shared" si="404"/>
        <v>0</v>
      </c>
      <c r="AO360" s="25">
        <f t="shared" si="404"/>
        <v>0</v>
      </c>
      <c r="AP360" s="25">
        <f t="shared" si="404"/>
        <v>0</v>
      </c>
      <c r="AQ360" s="25">
        <f t="shared" si="404"/>
        <v>0</v>
      </c>
      <c r="AR360" s="25">
        <f t="shared" si="404"/>
        <v>0</v>
      </c>
      <c r="AS360" s="25">
        <f t="shared" si="404"/>
        <v>0</v>
      </c>
      <c r="AT360" s="25">
        <f t="shared" ref="AT360:BC362" si="405">IF(AND(AT$7&gt;=$E360,AT$7&lt;=$F360),1,0)</f>
        <v>0</v>
      </c>
      <c r="AU360" s="25">
        <f t="shared" si="405"/>
        <v>0</v>
      </c>
      <c r="AV360" s="25">
        <f t="shared" si="405"/>
        <v>0</v>
      </c>
      <c r="AW360" s="25">
        <f t="shared" si="405"/>
        <v>0</v>
      </c>
      <c r="AX360" s="25">
        <f t="shared" si="405"/>
        <v>0</v>
      </c>
      <c r="AY360" s="25">
        <f t="shared" si="405"/>
        <v>0</v>
      </c>
      <c r="AZ360" s="25">
        <f t="shared" si="405"/>
        <v>0</v>
      </c>
      <c r="BA360" s="25">
        <f t="shared" si="405"/>
        <v>0</v>
      </c>
      <c r="BB360" s="25">
        <f t="shared" si="405"/>
        <v>0</v>
      </c>
      <c r="BC360" s="25">
        <f t="shared" si="405"/>
        <v>0</v>
      </c>
      <c r="BD360" s="25">
        <f t="shared" ref="BD360:BN362" si="406">IF(AND(BD$7&gt;=$E360,BD$7&lt;=$F360),1,0)</f>
        <v>0</v>
      </c>
      <c r="BE360" s="25">
        <f t="shared" si="406"/>
        <v>0</v>
      </c>
      <c r="BF360" s="25">
        <f t="shared" si="406"/>
        <v>0</v>
      </c>
      <c r="BG360" s="25">
        <f t="shared" si="406"/>
        <v>0</v>
      </c>
      <c r="BH360" s="25">
        <f t="shared" si="406"/>
        <v>0</v>
      </c>
      <c r="BI360" s="25">
        <f t="shared" si="406"/>
        <v>0</v>
      </c>
      <c r="BJ360" s="25">
        <f t="shared" si="406"/>
        <v>0</v>
      </c>
      <c r="BK360" s="25">
        <f t="shared" si="406"/>
        <v>0</v>
      </c>
      <c r="BL360" s="25">
        <f t="shared" si="406"/>
        <v>0</v>
      </c>
      <c r="BM360" s="25">
        <f t="shared" si="406"/>
        <v>0</v>
      </c>
      <c r="BN360" s="25">
        <f t="shared" si="406"/>
        <v>0</v>
      </c>
      <c r="BO360" s="8">
        <f t="shared" si="384"/>
        <v>0</v>
      </c>
      <c r="BP360" s="8">
        <f t="shared" si="385"/>
        <v>0</v>
      </c>
      <c r="BQ360" s="8">
        <f t="shared" si="386"/>
        <v>0</v>
      </c>
      <c r="BR360" s="8">
        <f t="shared" si="387"/>
        <v>0</v>
      </c>
      <c r="BS360" s="8">
        <f t="shared" si="388"/>
        <v>0</v>
      </c>
      <c r="BT360" s="10"/>
      <c r="BU360" s="10"/>
    </row>
    <row r="361" spans="1:73" ht="24" thickTop="1" thickBot="1">
      <c r="A361" s="83" t="s">
        <v>15</v>
      </c>
      <c r="B361" s="84"/>
      <c r="C361" s="85"/>
      <c r="D361" s="86"/>
      <c r="E361" s="48"/>
      <c r="F361" s="49"/>
      <c r="G361" s="32">
        <f>(F361-E361)+1</f>
        <v>1</v>
      </c>
      <c r="H361" s="155">
        <f t="shared" si="403"/>
        <v>0</v>
      </c>
      <c r="I361" s="155">
        <f t="shared" si="403"/>
        <v>0</v>
      </c>
      <c r="J361" s="155">
        <f t="shared" si="403"/>
        <v>0</v>
      </c>
      <c r="K361" s="155">
        <f t="shared" si="403"/>
        <v>0</v>
      </c>
      <c r="L361" s="155">
        <f t="shared" si="403"/>
        <v>0</v>
      </c>
      <c r="M361" s="155">
        <f t="shared" si="403"/>
        <v>0</v>
      </c>
      <c r="N361" s="155">
        <f t="shared" si="403"/>
        <v>0</v>
      </c>
      <c r="O361" s="155">
        <f t="shared" si="403"/>
        <v>0</v>
      </c>
      <c r="P361" s="155">
        <f t="shared" si="403"/>
        <v>0</v>
      </c>
      <c r="Q361" s="155">
        <f t="shared" si="403"/>
        <v>0</v>
      </c>
      <c r="R361" s="155">
        <f t="shared" si="403"/>
        <v>0</v>
      </c>
      <c r="S361" s="155">
        <f t="shared" si="403"/>
        <v>0</v>
      </c>
      <c r="T361" s="155">
        <f t="shared" si="403"/>
        <v>0</v>
      </c>
      <c r="U361" s="155">
        <f t="shared" si="403"/>
        <v>0</v>
      </c>
      <c r="V361" s="155">
        <f t="shared" si="403"/>
        <v>0</v>
      </c>
      <c r="W361" s="155">
        <f t="shared" si="403"/>
        <v>0</v>
      </c>
      <c r="X361" s="155"/>
      <c r="Y361" s="155">
        <v>2.69</v>
      </c>
      <c r="Z361" s="155" t="e">
        <f>Z343+14</f>
        <v>#REF!</v>
      </c>
      <c r="AA361" s="155">
        <f>SUM(K361:W361)-G361</f>
        <v>-1</v>
      </c>
      <c r="AB361" s="155"/>
      <c r="AC361" s="160">
        <f t="shared" si="396"/>
        <v>0</v>
      </c>
      <c r="AD361" s="161">
        <f t="shared" si="397"/>
        <v>0</v>
      </c>
      <c r="AE361" s="155">
        <f t="shared" si="398"/>
        <v>0</v>
      </c>
      <c r="AF361" s="164">
        <f t="shared" si="399"/>
        <v>0</v>
      </c>
      <c r="AG361" s="132"/>
      <c r="AH361" s="132"/>
      <c r="AI361" s="132"/>
      <c r="AJ361" s="25">
        <f t="shared" si="404"/>
        <v>0</v>
      </c>
      <c r="AK361" s="25">
        <f t="shared" si="404"/>
        <v>0</v>
      </c>
      <c r="AL361" s="25">
        <f t="shared" si="404"/>
        <v>0</v>
      </c>
      <c r="AM361" s="25">
        <f t="shared" si="404"/>
        <v>0</v>
      </c>
      <c r="AN361" s="25">
        <f t="shared" si="404"/>
        <v>0</v>
      </c>
      <c r="AO361" s="25">
        <f t="shared" si="404"/>
        <v>0</v>
      </c>
      <c r="AP361" s="25">
        <f t="shared" si="404"/>
        <v>0</v>
      </c>
      <c r="AQ361" s="25">
        <f t="shared" si="404"/>
        <v>0</v>
      </c>
      <c r="AR361" s="25">
        <f t="shared" si="404"/>
        <v>0</v>
      </c>
      <c r="AS361" s="25">
        <f t="shared" si="404"/>
        <v>0</v>
      </c>
      <c r="AT361" s="25">
        <f t="shared" si="405"/>
        <v>0</v>
      </c>
      <c r="AU361" s="25">
        <f t="shared" si="405"/>
        <v>0</v>
      </c>
      <c r="AV361" s="25">
        <f t="shared" si="405"/>
        <v>0</v>
      </c>
      <c r="AW361" s="25">
        <f t="shared" si="405"/>
        <v>0</v>
      </c>
      <c r="AX361" s="25">
        <f t="shared" si="405"/>
        <v>0</v>
      </c>
      <c r="AY361" s="25">
        <f t="shared" si="405"/>
        <v>0</v>
      </c>
      <c r="AZ361" s="25">
        <f t="shared" si="405"/>
        <v>0</v>
      </c>
      <c r="BA361" s="25">
        <f t="shared" si="405"/>
        <v>0</v>
      </c>
      <c r="BB361" s="25">
        <f t="shared" si="405"/>
        <v>0</v>
      </c>
      <c r="BC361" s="25">
        <f t="shared" si="405"/>
        <v>0</v>
      </c>
      <c r="BD361" s="25">
        <f t="shared" si="406"/>
        <v>0</v>
      </c>
      <c r="BE361" s="25">
        <f t="shared" si="406"/>
        <v>0</v>
      </c>
      <c r="BF361" s="25">
        <f t="shared" si="406"/>
        <v>0</v>
      </c>
      <c r="BG361" s="25">
        <f t="shared" si="406"/>
        <v>0</v>
      </c>
      <c r="BH361" s="25">
        <f t="shared" si="406"/>
        <v>0</v>
      </c>
      <c r="BI361" s="25">
        <f t="shared" si="406"/>
        <v>0</v>
      </c>
      <c r="BJ361" s="25">
        <f t="shared" si="406"/>
        <v>0</v>
      </c>
      <c r="BK361" s="25">
        <f t="shared" si="406"/>
        <v>0</v>
      </c>
      <c r="BL361" s="25">
        <f t="shared" si="406"/>
        <v>0</v>
      </c>
      <c r="BM361" s="25">
        <f t="shared" si="406"/>
        <v>0</v>
      </c>
      <c r="BN361" s="25">
        <f t="shared" si="406"/>
        <v>0</v>
      </c>
      <c r="BO361" s="8">
        <f t="shared" si="384"/>
        <v>0</v>
      </c>
      <c r="BP361" s="8">
        <f t="shared" si="385"/>
        <v>0</v>
      </c>
      <c r="BQ361" s="8">
        <f t="shared" si="386"/>
        <v>0</v>
      </c>
      <c r="BR361" s="8">
        <f t="shared" si="387"/>
        <v>0</v>
      </c>
      <c r="BS361" s="8">
        <f t="shared" si="388"/>
        <v>0</v>
      </c>
      <c r="BT361" s="10"/>
      <c r="BU361" s="8"/>
    </row>
    <row r="362" spans="1:73" ht="16.5" thickTop="1">
      <c r="A362" s="200" t="s">
        <v>213</v>
      </c>
      <c r="B362" s="202" t="s">
        <v>16</v>
      </c>
      <c r="C362" s="198">
        <v>0.9851134746431085</v>
      </c>
      <c r="D362" s="204">
        <v>16807.245000000112</v>
      </c>
      <c r="E362" s="208">
        <v>40575</v>
      </c>
      <c r="F362" s="206">
        <v>40636</v>
      </c>
      <c r="G362" s="32">
        <f>(F362-E362)+1</f>
        <v>62</v>
      </c>
      <c r="H362" s="155">
        <f t="shared" si="403"/>
        <v>7590.3687096774693</v>
      </c>
      <c r="I362" s="155">
        <f t="shared" si="403"/>
        <v>8403.6225000000559</v>
      </c>
      <c r="J362" s="155">
        <f t="shared" si="403"/>
        <v>813.25379032258604</v>
      </c>
      <c r="K362" s="155">
        <f t="shared" si="403"/>
        <v>0</v>
      </c>
      <c r="L362" s="155">
        <f t="shared" si="403"/>
        <v>0</v>
      </c>
      <c r="M362" s="155">
        <f t="shared" si="403"/>
        <v>0</v>
      </c>
      <c r="N362" s="155">
        <f t="shared" si="403"/>
        <v>0</v>
      </c>
      <c r="O362" s="155">
        <f t="shared" si="403"/>
        <v>0</v>
      </c>
      <c r="P362" s="155">
        <f t="shared" si="403"/>
        <v>0</v>
      </c>
      <c r="Q362" s="155">
        <f t="shared" si="403"/>
        <v>0</v>
      </c>
      <c r="R362" s="155">
        <f t="shared" si="403"/>
        <v>0</v>
      </c>
      <c r="S362" s="155">
        <f t="shared" si="403"/>
        <v>0</v>
      </c>
      <c r="T362" s="155">
        <f t="shared" si="403"/>
        <v>0</v>
      </c>
      <c r="U362" s="155">
        <f t="shared" si="403"/>
        <v>0</v>
      </c>
      <c r="V362" s="155">
        <f t="shared" si="403"/>
        <v>0</v>
      </c>
      <c r="W362" s="155">
        <f t="shared" si="403"/>
        <v>0</v>
      </c>
      <c r="X362" s="155"/>
      <c r="Y362" s="155">
        <v>2.73</v>
      </c>
      <c r="Z362" s="155" t="e">
        <f>#REF!+14</f>
        <v>#REF!</v>
      </c>
      <c r="AA362" s="155">
        <f>SUM(K362:W362)-G362</f>
        <v>-62</v>
      </c>
      <c r="AB362" s="155"/>
      <c r="AC362" s="160">
        <f t="shared" si="396"/>
        <v>0</v>
      </c>
      <c r="AD362" s="161">
        <f t="shared" si="397"/>
        <v>0</v>
      </c>
      <c r="AE362" s="155">
        <f t="shared" si="398"/>
        <v>0</v>
      </c>
      <c r="AF362" s="164">
        <f t="shared" si="399"/>
        <v>0</v>
      </c>
      <c r="AG362" s="132" t="s">
        <v>55</v>
      </c>
      <c r="AH362" s="132">
        <f>SUBTOTAL(9,H362:W362)-D362</f>
        <v>0</v>
      </c>
      <c r="AI362" s="132"/>
      <c r="AJ362" s="25">
        <f t="shared" si="404"/>
        <v>0</v>
      </c>
      <c r="AK362" s="25">
        <f t="shared" si="404"/>
        <v>0</v>
      </c>
      <c r="AL362" s="25">
        <f t="shared" si="404"/>
        <v>0</v>
      </c>
      <c r="AM362" s="25">
        <f t="shared" si="404"/>
        <v>0</v>
      </c>
      <c r="AN362" s="25">
        <f t="shared" si="404"/>
        <v>0</v>
      </c>
      <c r="AO362" s="25">
        <f t="shared" si="404"/>
        <v>0</v>
      </c>
      <c r="AP362" s="25">
        <f t="shared" si="404"/>
        <v>0</v>
      </c>
      <c r="AQ362" s="25">
        <f t="shared" si="404"/>
        <v>0</v>
      </c>
      <c r="AR362" s="25">
        <f t="shared" si="404"/>
        <v>0</v>
      </c>
      <c r="AS362" s="25">
        <f t="shared" si="404"/>
        <v>0</v>
      </c>
      <c r="AT362" s="25">
        <f t="shared" si="405"/>
        <v>0</v>
      </c>
      <c r="AU362" s="25">
        <f t="shared" si="405"/>
        <v>0</v>
      </c>
      <c r="AV362" s="25">
        <f t="shared" si="405"/>
        <v>0</v>
      </c>
      <c r="AW362" s="25">
        <f t="shared" si="405"/>
        <v>0</v>
      </c>
      <c r="AX362" s="25">
        <f t="shared" si="405"/>
        <v>0</v>
      </c>
      <c r="AY362" s="25">
        <f t="shared" si="405"/>
        <v>0</v>
      </c>
      <c r="AZ362" s="25">
        <f t="shared" si="405"/>
        <v>0</v>
      </c>
      <c r="BA362" s="25">
        <f t="shared" si="405"/>
        <v>0</v>
      </c>
      <c r="BB362" s="25">
        <f t="shared" si="405"/>
        <v>0</v>
      </c>
      <c r="BC362" s="25">
        <f t="shared" si="405"/>
        <v>0</v>
      </c>
      <c r="BD362" s="25">
        <f t="shared" si="406"/>
        <v>0</v>
      </c>
      <c r="BE362" s="25">
        <f t="shared" si="406"/>
        <v>0</v>
      </c>
      <c r="BF362" s="25">
        <f t="shared" si="406"/>
        <v>0</v>
      </c>
      <c r="BG362" s="25">
        <f t="shared" si="406"/>
        <v>0</v>
      </c>
      <c r="BH362" s="25">
        <f t="shared" si="406"/>
        <v>0</v>
      </c>
      <c r="BI362" s="25">
        <f t="shared" si="406"/>
        <v>0</v>
      </c>
      <c r="BJ362" s="25">
        <f t="shared" si="406"/>
        <v>0</v>
      </c>
      <c r="BK362" s="25">
        <f t="shared" si="406"/>
        <v>0</v>
      </c>
      <c r="BL362" s="25">
        <f t="shared" si="406"/>
        <v>0</v>
      </c>
      <c r="BM362" s="25">
        <f t="shared" si="406"/>
        <v>0</v>
      </c>
      <c r="BN362" s="25">
        <f t="shared" si="406"/>
        <v>0</v>
      </c>
      <c r="BO362" s="8">
        <f t="shared" si="384"/>
        <v>0</v>
      </c>
      <c r="BP362" s="8">
        <f t="shared" si="385"/>
        <v>0</v>
      </c>
      <c r="BQ362" s="8">
        <f t="shared" si="386"/>
        <v>0</v>
      </c>
      <c r="BR362" s="8">
        <f t="shared" si="387"/>
        <v>0</v>
      </c>
      <c r="BS362" s="8">
        <f t="shared" si="388"/>
        <v>0</v>
      </c>
      <c r="BT362" s="10"/>
      <c r="BU362" s="10"/>
    </row>
    <row r="363" spans="1:73" ht="16.5" customHeight="1" thickBot="1">
      <c r="A363" s="201"/>
      <c r="B363" s="203"/>
      <c r="C363" s="199"/>
      <c r="D363" s="205"/>
      <c r="E363" s="209"/>
      <c r="F363" s="207"/>
      <c r="G363" s="121"/>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60" t="e">
        <f>VLOOKUP(A362,#REF!,3,FALSE)</f>
        <v>#REF!</v>
      </c>
      <c r="AD363" s="161"/>
      <c r="AE363" s="155"/>
      <c r="AF363" s="164"/>
      <c r="AG363" s="132" t="s">
        <v>54</v>
      </c>
      <c r="AH363" s="132"/>
      <c r="AI363" s="132"/>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P363" s="8"/>
      <c r="BQ363" s="8"/>
      <c r="BR363" s="8"/>
      <c r="BS363" s="8"/>
      <c r="BT363" s="10"/>
      <c r="BU363" s="10"/>
    </row>
    <row r="364" spans="1:73" ht="16.5" thickTop="1">
      <c r="A364" s="200" t="s">
        <v>214</v>
      </c>
      <c r="B364" s="202" t="s">
        <v>17</v>
      </c>
      <c r="C364" s="198">
        <v>0.87279852209831021</v>
      </c>
      <c r="D364" s="204">
        <v>420292.00000000093</v>
      </c>
      <c r="E364" s="208">
        <v>40575</v>
      </c>
      <c r="F364" s="206">
        <v>40754</v>
      </c>
      <c r="G364" s="82">
        <f>(F364-E364)+1</f>
        <v>180</v>
      </c>
      <c r="H364" s="155">
        <f t="shared" ref="H364:W364" si="407">(IF(MAX(MIN(DATE(YEAR(H$7),MONTH(H$7)+1,0),$F364)-MAX(DATE(YEAR(H$7),MONTH(H$7),1),$E364)+1,0)=0,"0",MAX(MIN(DATE(YEAR(H$7),MONTH(H$7)+1,0),$F364)-MAX(DATE(YEAR(H$7),MONTH(H$7),1),$E364)+1,0))/$G364)*$D364</f>
        <v>65378.755555555705</v>
      </c>
      <c r="I364" s="155">
        <f t="shared" si="407"/>
        <v>72383.622222222388</v>
      </c>
      <c r="J364" s="155">
        <f t="shared" si="407"/>
        <v>70048.666666666817</v>
      </c>
      <c r="K364" s="155">
        <f t="shared" si="407"/>
        <v>72383.622222222388</v>
      </c>
      <c r="L364" s="155">
        <f t="shared" si="407"/>
        <v>70048.666666666817</v>
      </c>
      <c r="M364" s="155">
        <f t="shared" si="407"/>
        <v>70048.666666666817</v>
      </c>
      <c r="N364" s="155">
        <f t="shared" si="407"/>
        <v>0</v>
      </c>
      <c r="O364" s="155">
        <f t="shared" si="407"/>
        <v>0</v>
      </c>
      <c r="P364" s="155">
        <f t="shared" si="407"/>
        <v>0</v>
      </c>
      <c r="Q364" s="155">
        <f t="shared" si="407"/>
        <v>0</v>
      </c>
      <c r="R364" s="155">
        <f t="shared" si="407"/>
        <v>0</v>
      </c>
      <c r="S364" s="155">
        <f t="shared" si="407"/>
        <v>0</v>
      </c>
      <c r="T364" s="155">
        <f t="shared" si="407"/>
        <v>0</v>
      </c>
      <c r="U364" s="155">
        <f t="shared" si="407"/>
        <v>0</v>
      </c>
      <c r="V364" s="155">
        <f t="shared" si="407"/>
        <v>0</v>
      </c>
      <c r="W364" s="155">
        <f t="shared" si="407"/>
        <v>0</v>
      </c>
      <c r="X364" s="155"/>
      <c r="Y364" s="155">
        <v>2.79</v>
      </c>
      <c r="Z364" s="155" t="e">
        <f>Z344+14</f>
        <v>#REF!</v>
      </c>
      <c r="AA364" s="155">
        <f>SUM(K364:W364)-G364</f>
        <v>212300.95555555599</v>
      </c>
      <c r="AB364" s="155"/>
      <c r="AC364" s="160">
        <f t="shared" si="396"/>
        <v>16344.688888888926</v>
      </c>
      <c r="AD364" s="161">
        <f t="shared" si="397"/>
        <v>16344.688888888926</v>
      </c>
      <c r="AE364" s="155">
        <f t="shared" si="398"/>
        <v>16344.688888888926</v>
      </c>
      <c r="AF364" s="164">
        <f t="shared" si="399"/>
        <v>23349.555555555609</v>
      </c>
      <c r="AG364" s="132" t="s">
        <v>55</v>
      </c>
      <c r="AH364" s="132">
        <f>SUBTOTAL(9,H364:W364)-D364</f>
        <v>0</v>
      </c>
      <c r="AI364" s="132"/>
      <c r="AJ364" s="25">
        <f t="shared" ref="AJ364:BN364" si="408">IF(AND(AJ$7&gt;=$E364,AJ$7&lt;=$F364),1,0)</f>
        <v>1</v>
      </c>
      <c r="AK364" s="25">
        <f t="shared" si="408"/>
        <v>1</v>
      </c>
      <c r="AL364" s="25">
        <f t="shared" si="408"/>
        <v>1</v>
      </c>
      <c r="AM364" s="25">
        <f t="shared" si="408"/>
        <v>1</v>
      </c>
      <c r="AN364" s="25">
        <f t="shared" si="408"/>
        <v>1</v>
      </c>
      <c r="AO364" s="25">
        <f t="shared" si="408"/>
        <v>1</v>
      </c>
      <c r="AP364" s="25">
        <f t="shared" si="408"/>
        <v>1</v>
      </c>
      <c r="AQ364" s="25">
        <f t="shared" si="408"/>
        <v>1</v>
      </c>
      <c r="AR364" s="25">
        <f t="shared" si="408"/>
        <v>1</v>
      </c>
      <c r="AS364" s="25">
        <f t="shared" si="408"/>
        <v>1</v>
      </c>
      <c r="AT364" s="25">
        <f t="shared" si="408"/>
        <v>1</v>
      </c>
      <c r="AU364" s="25">
        <f t="shared" si="408"/>
        <v>1</v>
      </c>
      <c r="AV364" s="25">
        <f t="shared" si="408"/>
        <v>1</v>
      </c>
      <c r="AW364" s="25">
        <f t="shared" si="408"/>
        <v>1</v>
      </c>
      <c r="AX364" s="25">
        <f t="shared" si="408"/>
        <v>1</v>
      </c>
      <c r="AY364" s="25">
        <f t="shared" si="408"/>
        <v>1</v>
      </c>
      <c r="AZ364" s="25">
        <f t="shared" si="408"/>
        <v>1</v>
      </c>
      <c r="BA364" s="25">
        <f t="shared" si="408"/>
        <v>1</v>
      </c>
      <c r="BB364" s="25">
        <f t="shared" si="408"/>
        <v>1</v>
      </c>
      <c r="BC364" s="25">
        <f t="shared" si="408"/>
        <v>1</v>
      </c>
      <c r="BD364" s="25">
        <f t="shared" si="408"/>
        <v>1</v>
      </c>
      <c r="BE364" s="25">
        <f t="shared" si="408"/>
        <v>1</v>
      </c>
      <c r="BF364" s="25">
        <f t="shared" si="408"/>
        <v>1</v>
      </c>
      <c r="BG364" s="25">
        <f t="shared" si="408"/>
        <v>1</v>
      </c>
      <c r="BH364" s="25">
        <f t="shared" si="408"/>
        <v>1</v>
      </c>
      <c r="BI364" s="25">
        <f t="shared" si="408"/>
        <v>1</v>
      </c>
      <c r="BJ364" s="25">
        <f t="shared" si="408"/>
        <v>1</v>
      </c>
      <c r="BK364" s="25">
        <f t="shared" si="408"/>
        <v>1</v>
      </c>
      <c r="BL364" s="25">
        <f t="shared" si="408"/>
        <v>1</v>
      </c>
      <c r="BM364" s="25">
        <f t="shared" si="408"/>
        <v>1</v>
      </c>
      <c r="BN364" s="25">
        <f t="shared" si="408"/>
        <v>1</v>
      </c>
      <c r="BO364" s="8">
        <f t="shared" si="384"/>
        <v>7</v>
      </c>
      <c r="BP364" s="8">
        <f t="shared" si="385"/>
        <v>7</v>
      </c>
      <c r="BQ364" s="8">
        <f t="shared" si="386"/>
        <v>7</v>
      </c>
      <c r="BR364" s="8">
        <f t="shared" si="387"/>
        <v>10</v>
      </c>
      <c r="BS364" s="8">
        <f t="shared" si="388"/>
        <v>31</v>
      </c>
      <c r="BT364" s="10"/>
      <c r="BU364" s="8"/>
    </row>
    <row r="365" spans="1:73" ht="16.5" customHeight="1" thickBot="1">
      <c r="A365" s="201"/>
      <c r="B365" s="203"/>
      <c r="C365" s="199"/>
      <c r="D365" s="205"/>
      <c r="E365" s="209"/>
      <c r="F365" s="207"/>
      <c r="G365" s="122"/>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60" t="e">
        <f>VLOOKUP(A364,#REF!,3,FALSE)</f>
        <v>#REF!</v>
      </c>
      <c r="AD365" s="161"/>
      <c r="AE365" s="155"/>
      <c r="AF365" s="164"/>
      <c r="AG365" s="132" t="s">
        <v>54</v>
      </c>
      <c r="AH365" s="132"/>
      <c r="AI365" s="132"/>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P365" s="8"/>
      <c r="BQ365" s="8"/>
      <c r="BR365" s="8"/>
      <c r="BS365" s="8"/>
      <c r="BT365" s="8"/>
      <c r="BU365" s="8"/>
    </row>
    <row r="366" spans="1:73" ht="16.5" thickTop="1">
      <c r="A366" s="200" t="s">
        <v>215</v>
      </c>
      <c r="B366" s="202" t="s">
        <v>18</v>
      </c>
      <c r="C366" s="198">
        <v>0</v>
      </c>
      <c r="D366" s="204">
        <v>34072</v>
      </c>
      <c r="E366" s="208">
        <v>40787</v>
      </c>
      <c r="F366" s="206">
        <v>40877</v>
      </c>
      <c r="G366" s="32">
        <f>(F366-E366)+1</f>
        <v>91</v>
      </c>
      <c r="H366" s="155">
        <f t="shared" ref="H366:W366" si="409">(IF(MAX(MIN(DATE(YEAR(H$7),MONTH(H$7)+1,0),$F366)-MAX(DATE(YEAR(H$7),MONTH(H$7),1),$E366)+1,0)=0,"0",MAX(MIN(DATE(YEAR(H$7),MONTH(H$7)+1,0),$F366)-MAX(DATE(YEAR(H$7),MONTH(H$7),1),$E366)+1,0))/$G366)*$D366</f>
        <v>0</v>
      </c>
      <c r="I366" s="155">
        <f t="shared" si="409"/>
        <v>0</v>
      </c>
      <c r="J366" s="155">
        <f t="shared" si="409"/>
        <v>0</v>
      </c>
      <c r="K366" s="155">
        <f t="shared" si="409"/>
        <v>0</v>
      </c>
      <c r="L366" s="155">
        <f t="shared" si="409"/>
        <v>0</v>
      </c>
      <c r="M366" s="155">
        <f t="shared" si="409"/>
        <v>0</v>
      </c>
      <c r="N366" s="155">
        <f t="shared" si="409"/>
        <v>0</v>
      </c>
      <c r="O366" s="155">
        <f t="shared" si="409"/>
        <v>11232.527472527472</v>
      </c>
      <c r="P366" s="155">
        <f t="shared" si="409"/>
        <v>11606.945054945056</v>
      </c>
      <c r="Q366" s="155">
        <f t="shared" si="409"/>
        <v>11232.527472527472</v>
      </c>
      <c r="R366" s="155">
        <f t="shared" si="409"/>
        <v>0</v>
      </c>
      <c r="S366" s="155">
        <f t="shared" si="409"/>
        <v>0</v>
      </c>
      <c r="T366" s="155">
        <f t="shared" si="409"/>
        <v>0</v>
      </c>
      <c r="U366" s="155">
        <f t="shared" si="409"/>
        <v>0</v>
      </c>
      <c r="V366" s="155">
        <f t="shared" si="409"/>
        <v>0</v>
      </c>
      <c r="W366" s="155">
        <f t="shared" si="409"/>
        <v>0</v>
      </c>
      <c r="X366" s="155"/>
      <c r="Y366" s="155">
        <v>2.74</v>
      </c>
      <c r="Z366" s="155" t="e">
        <f>Z346+14</f>
        <v>#REF!</v>
      </c>
      <c r="AA366" s="155">
        <f>SUM(K366:W366)-G366</f>
        <v>33981</v>
      </c>
      <c r="AB366" s="155"/>
      <c r="AC366" s="160">
        <f t="shared" si="396"/>
        <v>0</v>
      </c>
      <c r="AD366" s="161">
        <f t="shared" si="397"/>
        <v>0</v>
      </c>
      <c r="AE366" s="155">
        <f t="shared" si="398"/>
        <v>0</v>
      </c>
      <c r="AF366" s="164">
        <f t="shared" si="399"/>
        <v>0</v>
      </c>
      <c r="AG366" s="132" t="s">
        <v>55</v>
      </c>
      <c r="AH366" s="132">
        <f>SUBTOTAL(9,H366:W366)-D366</f>
        <v>0</v>
      </c>
      <c r="AI366" s="132"/>
      <c r="AJ366" s="25">
        <f t="shared" ref="AJ366:BN366" si="410">IF(AND(AJ$7&gt;=$E366,AJ$7&lt;=$F366),1,0)</f>
        <v>0</v>
      </c>
      <c r="AK366" s="25">
        <f t="shared" si="410"/>
        <v>0</v>
      </c>
      <c r="AL366" s="25">
        <f t="shared" si="410"/>
        <v>0</v>
      </c>
      <c r="AM366" s="25">
        <f t="shared" si="410"/>
        <v>0</v>
      </c>
      <c r="AN366" s="25">
        <f t="shared" si="410"/>
        <v>0</v>
      </c>
      <c r="AO366" s="25">
        <f t="shared" si="410"/>
        <v>0</v>
      </c>
      <c r="AP366" s="25">
        <f t="shared" si="410"/>
        <v>0</v>
      </c>
      <c r="AQ366" s="25">
        <f t="shared" si="410"/>
        <v>0</v>
      </c>
      <c r="AR366" s="25">
        <f t="shared" si="410"/>
        <v>0</v>
      </c>
      <c r="AS366" s="25">
        <f t="shared" si="410"/>
        <v>0</v>
      </c>
      <c r="AT366" s="25">
        <f t="shared" si="410"/>
        <v>0</v>
      </c>
      <c r="AU366" s="25">
        <f t="shared" si="410"/>
        <v>0</v>
      </c>
      <c r="AV366" s="25">
        <f t="shared" si="410"/>
        <v>0</v>
      </c>
      <c r="AW366" s="25">
        <f t="shared" si="410"/>
        <v>0</v>
      </c>
      <c r="AX366" s="25">
        <f t="shared" si="410"/>
        <v>0</v>
      </c>
      <c r="AY366" s="25">
        <f t="shared" si="410"/>
        <v>0</v>
      </c>
      <c r="AZ366" s="25">
        <f t="shared" si="410"/>
        <v>0</v>
      </c>
      <c r="BA366" s="25">
        <f t="shared" si="410"/>
        <v>0</v>
      </c>
      <c r="BB366" s="25">
        <f t="shared" si="410"/>
        <v>0</v>
      </c>
      <c r="BC366" s="25">
        <f t="shared" si="410"/>
        <v>0</v>
      </c>
      <c r="BD366" s="25">
        <f t="shared" si="410"/>
        <v>0</v>
      </c>
      <c r="BE366" s="25">
        <f t="shared" si="410"/>
        <v>0</v>
      </c>
      <c r="BF366" s="25">
        <f t="shared" si="410"/>
        <v>0</v>
      </c>
      <c r="BG366" s="25">
        <f t="shared" si="410"/>
        <v>0</v>
      </c>
      <c r="BH366" s="25">
        <f t="shared" si="410"/>
        <v>0</v>
      </c>
      <c r="BI366" s="25">
        <f t="shared" si="410"/>
        <v>0</v>
      </c>
      <c r="BJ366" s="25">
        <f t="shared" si="410"/>
        <v>0</v>
      </c>
      <c r="BK366" s="25">
        <f t="shared" si="410"/>
        <v>0</v>
      </c>
      <c r="BL366" s="25">
        <f t="shared" si="410"/>
        <v>0</v>
      </c>
      <c r="BM366" s="25">
        <f t="shared" si="410"/>
        <v>0</v>
      </c>
      <c r="BN366" s="25">
        <f t="shared" si="410"/>
        <v>0</v>
      </c>
      <c r="BO366" s="8">
        <f t="shared" si="384"/>
        <v>0</v>
      </c>
      <c r="BP366" s="8">
        <f t="shared" si="385"/>
        <v>0</v>
      </c>
      <c r="BQ366" s="8">
        <f t="shared" si="386"/>
        <v>0</v>
      </c>
      <c r="BR366" s="8">
        <f t="shared" si="387"/>
        <v>0</v>
      </c>
      <c r="BS366" s="8">
        <f t="shared" si="388"/>
        <v>0</v>
      </c>
      <c r="BT366" s="10"/>
      <c r="BU366" s="10"/>
    </row>
    <row r="367" spans="1:73" ht="16.5" customHeight="1" thickBot="1">
      <c r="A367" s="201"/>
      <c r="B367" s="203"/>
      <c r="C367" s="199"/>
      <c r="D367" s="205"/>
      <c r="E367" s="209"/>
      <c r="F367" s="207"/>
      <c r="G367" s="121"/>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60" t="e">
        <f>VLOOKUP(A366,#REF!,3,FALSE)</f>
        <v>#REF!</v>
      </c>
      <c r="AD367" s="161"/>
      <c r="AE367" s="155"/>
      <c r="AF367" s="164"/>
      <c r="AG367" s="132" t="s">
        <v>54</v>
      </c>
      <c r="AH367" s="132"/>
      <c r="AI367" s="132"/>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P367" s="8"/>
      <c r="BQ367" s="8"/>
      <c r="BR367" s="8"/>
      <c r="BS367" s="8"/>
      <c r="BT367" s="10"/>
      <c r="BU367" s="10"/>
    </row>
    <row r="368" spans="1:73" ht="24" thickTop="1" thickBot="1">
      <c r="A368" s="51" t="s">
        <v>19</v>
      </c>
      <c r="B368" s="52"/>
      <c r="C368" s="53"/>
      <c r="D368" s="54"/>
      <c r="E368" s="87"/>
      <c r="F368" s="88"/>
      <c r="G368" s="82">
        <f>(F368-E368)+1</f>
        <v>1</v>
      </c>
      <c r="H368" s="155">
        <f t="shared" ref="H368:W369" si="411">(IF(MAX(MIN(DATE(YEAR(H$7),MONTH(H$7)+1,0),$F368)-MAX(DATE(YEAR(H$7),MONTH(H$7),1),$E368)+1,0)=0,"0",MAX(MIN(DATE(YEAR(H$7),MONTH(H$7)+1,0),$F368)-MAX(DATE(YEAR(H$7),MONTH(H$7),1),$E368)+1,0))/$G368)*$D368</f>
        <v>0</v>
      </c>
      <c r="I368" s="155">
        <f t="shared" si="411"/>
        <v>0</v>
      </c>
      <c r="J368" s="155">
        <f t="shared" si="411"/>
        <v>0</v>
      </c>
      <c r="K368" s="155">
        <f t="shared" si="411"/>
        <v>0</v>
      </c>
      <c r="L368" s="155">
        <f t="shared" si="411"/>
        <v>0</v>
      </c>
      <c r="M368" s="155">
        <f t="shared" si="411"/>
        <v>0</v>
      </c>
      <c r="N368" s="155">
        <f t="shared" si="411"/>
        <v>0</v>
      </c>
      <c r="O368" s="155">
        <f t="shared" si="411"/>
        <v>0</v>
      </c>
      <c r="P368" s="155">
        <f t="shared" si="411"/>
        <v>0</v>
      </c>
      <c r="Q368" s="155">
        <f t="shared" si="411"/>
        <v>0</v>
      </c>
      <c r="R368" s="155">
        <f t="shared" si="411"/>
        <v>0</v>
      </c>
      <c r="S368" s="155">
        <f t="shared" si="411"/>
        <v>0</v>
      </c>
      <c r="T368" s="155">
        <f t="shared" si="411"/>
        <v>0</v>
      </c>
      <c r="U368" s="155">
        <f t="shared" si="411"/>
        <v>0</v>
      </c>
      <c r="V368" s="155">
        <f t="shared" si="411"/>
        <v>0</v>
      </c>
      <c r="W368" s="155">
        <f t="shared" si="411"/>
        <v>0</v>
      </c>
      <c r="X368" s="155"/>
      <c r="Y368" s="155">
        <v>2.78</v>
      </c>
      <c r="Z368" s="155" t="e">
        <f>#REF!+14</f>
        <v>#REF!</v>
      </c>
      <c r="AA368" s="155">
        <f>SUM(K368:W368)-G368</f>
        <v>-1</v>
      </c>
      <c r="AB368" s="155"/>
      <c r="AC368" s="160">
        <f t="shared" si="396"/>
        <v>0</v>
      </c>
      <c r="AD368" s="161">
        <f t="shared" si="397"/>
        <v>0</v>
      </c>
      <c r="AE368" s="155">
        <f t="shared" si="398"/>
        <v>0</v>
      </c>
      <c r="AF368" s="164">
        <f t="shared" si="399"/>
        <v>0</v>
      </c>
      <c r="AG368" s="132"/>
      <c r="AH368" s="132"/>
      <c r="AI368" s="132"/>
      <c r="AJ368" s="25">
        <f t="shared" ref="AJ368:AS369" si="412">IF(AND(AJ$7&gt;=$E368,AJ$7&lt;=$F368),1,0)</f>
        <v>0</v>
      </c>
      <c r="AK368" s="25">
        <f t="shared" si="412"/>
        <v>0</v>
      </c>
      <c r="AL368" s="25">
        <f t="shared" si="412"/>
        <v>0</v>
      </c>
      <c r="AM368" s="25">
        <f t="shared" si="412"/>
        <v>0</v>
      </c>
      <c r="AN368" s="25">
        <f t="shared" si="412"/>
        <v>0</v>
      </c>
      <c r="AO368" s="25">
        <f t="shared" si="412"/>
        <v>0</v>
      </c>
      <c r="AP368" s="25">
        <f t="shared" si="412"/>
        <v>0</v>
      </c>
      <c r="AQ368" s="25">
        <f t="shared" si="412"/>
        <v>0</v>
      </c>
      <c r="AR368" s="25">
        <f t="shared" si="412"/>
        <v>0</v>
      </c>
      <c r="AS368" s="25">
        <f t="shared" si="412"/>
        <v>0</v>
      </c>
      <c r="AT368" s="25">
        <f t="shared" ref="AT368:BC369" si="413">IF(AND(AT$7&gt;=$E368,AT$7&lt;=$F368),1,0)</f>
        <v>0</v>
      </c>
      <c r="AU368" s="25">
        <f t="shared" si="413"/>
        <v>0</v>
      </c>
      <c r="AV368" s="25">
        <f t="shared" si="413"/>
        <v>0</v>
      </c>
      <c r="AW368" s="25">
        <f t="shared" si="413"/>
        <v>0</v>
      </c>
      <c r="AX368" s="25">
        <f t="shared" si="413"/>
        <v>0</v>
      </c>
      <c r="AY368" s="25">
        <f t="shared" si="413"/>
        <v>0</v>
      </c>
      <c r="AZ368" s="25">
        <f t="shared" si="413"/>
        <v>0</v>
      </c>
      <c r="BA368" s="25">
        <f t="shared" si="413"/>
        <v>0</v>
      </c>
      <c r="BB368" s="25">
        <f t="shared" si="413"/>
        <v>0</v>
      </c>
      <c r="BC368" s="25">
        <f t="shared" si="413"/>
        <v>0</v>
      </c>
      <c r="BD368" s="25">
        <f t="shared" ref="BD368:BN369" si="414">IF(AND(BD$7&gt;=$E368,BD$7&lt;=$F368),1,0)</f>
        <v>0</v>
      </c>
      <c r="BE368" s="25">
        <f t="shared" si="414"/>
        <v>0</v>
      </c>
      <c r="BF368" s="25">
        <f t="shared" si="414"/>
        <v>0</v>
      </c>
      <c r="BG368" s="25">
        <f t="shared" si="414"/>
        <v>0</v>
      </c>
      <c r="BH368" s="25">
        <f t="shared" si="414"/>
        <v>0</v>
      </c>
      <c r="BI368" s="25">
        <f t="shared" si="414"/>
        <v>0</v>
      </c>
      <c r="BJ368" s="25">
        <f t="shared" si="414"/>
        <v>0</v>
      </c>
      <c r="BK368" s="25">
        <f t="shared" si="414"/>
        <v>0</v>
      </c>
      <c r="BL368" s="25">
        <f t="shared" si="414"/>
        <v>0</v>
      </c>
      <c r="BM368" s="25">
        <f t="shared" si="414"/>
        <v>0</v>
      </c>
      <c r="BN368" s="25">
        <f t="shared" si="414"/>
        <v>0</v>
      </c>
      <c r="BO368" s="8">
        <f t="shared" si="384"/>
        <v>0</v>
      </c>
      <c r="BP368" s="8">
        <f t="shared" si="385"/>
        <v>0</v>
      </c>
      <c r="BQ368" s="8">
        <f t="shared" si="386"/>
        <v>0</v>
      </c>
      <c r="BR368" s="8">
        <f t="shared" si="387"/>
        <v>0</v>
      </c>
      <c r="BS368" s="8">
        <f t="shared" si="388"/>
        <v>0</v>
      </c>
      <c r="BT368" s="10"/>
      <c r="BU368" s="8"/>
    </row>
    <row r="369" spans="1:73" ht="16.5" thickTop="1">
      <c r="A369" s="200" t="s">
        <v>216</v>
      </c>
      <c r="B369" s="202" t="s">
        <v>26</v>
      </c>
      <c r="C369" s="198">
        <v>0.97966699966699977</v>
      </c>
      <c r="D369" s="204">
        <v>4274.1999999999825</v>
      </c>
      <c r="E369" s="208">
        <v>40575</v>
      </c>
      <c r="F369" s="206">
        <v>40636</v>
      </c>
      <c r="G369" s="82">
        <f>(F369-E369)+1</f>
        <v>62</v>
      </c>
      <c r="H369" s="155">
        <f t="shared" si="411"/>
        <v>1930.2838709677339</v>
      </c>
      <c r="I369" s="155">
        <f t="shared" si="411"/>
        <v>2137.0999999999913</v>
      </c>
      <c r="J369" s="155">
        <f t="shared" si="411"/>
        <v>206.81612903225721</v>
      </c>
      <c r="K369" s="155">
        <f t="shared" si="411"/>
        <v>0</v>
      </c>
      <c r="L369" s="155">
        <f t="shared" si="411"/>
        <v>0</v>
      </c>
      <c r="M369" s="155">
        <f t="shared" si="411"/>
        <v>0</v>
      </c>
      <c r="N369" s="155">
        <f t="shared" si="411"/>
        <v>0</v>
      </c>
      <c r="O369" s="155">
        <f t="shared" si="411"/>
        <v>0</v>
      </c>
      <c r="P369" s="155">
        <f t="shared" si="411"/>
        <v>0</v>
      </c>
      <c r="Q369" s="155">
        <f t="shared" si="411"/>
        <v>0</v>
      </c>
      <c r="R369" s="155">
        <f t="shared" si="411"/>
        <v>0</v>
      </c>
      <c r="S369" s="155">
        <f t="shared" si="411"/>
        <v>0</v>
      </c>
      <c r="T369" s="155">
        <f t="shared" si="411"/>
        <v>0</v>
      </c>
      <c r="U369" s="155">
        <f t="shared" si="411"/>
        <v>0</v>
      </c>
      <c r="V369" s="155">
        <f t="shared" si="411"/>
        <v>0</v>
      </c>
      <c r="W369" s="155">
        <f t="shared" si="411"/>
        <v>0</v>
      </c>
      <c r="X369" s="155"/>
      <c r="Y369" s="155">
        <v>2.75</v>
      </c>
      <c r="Z369" s="155" t="e">
        <f>Z350+14</f>
        <v>#REF!</v>
      </c>
      <c r="AA369" s="155">
        <f>SUM(K369:W369)-G369</f>
        <v>-62</v>
      </c>
      <c r="AB369" s="155"/>
      <c r="AC369" s="160">
        <f t="shared" si="396"/>
        <v>0</v>
      </c>
      <c r="AD369" s="161">
        <f t="shared" si="397"/>
        <v>0</v>
      </c>
      <c r="AE369" s="155">
        <f t="shared" si="398"/>
        <v>0</v>
      </c>
      <c r="AF369" s="164">
        <f t="shared" si="399"/>
        <v>0</v>
      </c>
      <c r="AG369" s="132" t="s">
        <v>55</v>
      </c>
      <c r="AH369" s="132">
        <f>SUBTOTAL(9,H369:W369)-D369</f>
        <v>0</v>
      </c>
      <c r="AI369" s="132"/>
      <c r="AJ369" s="25">
        <f t="shared" si="412"/>
        <v>0</v>
      </c>
      <c r="AK369" s="25">
        <f t="shared" si="412"/>
        <v>0</v>
      </c>
      <c r="AL369" s="25">
        <f t="shared" si="412"/>
        <v>0</v>
      </c>
      <c r="AM369" s="25">
        <f t="shared" si="412"/>
        <v>0</v>
      </c>
      <c r="AN369" s="25">
        <f t="shared" si="412"/>
        <v>0</v>
      </c>
      <c r="AO369" s="25">
        <f t="shared" si="412"/>
        <v>0</v>
      </c>
      <c r="AP369" s="25">
        <f t="shared" si="412"/>
        <v>0</v>
      </c>
      <c r="AQ369" s="25">
        <f t="shared" si="412"/>
        <v>0</v>
      </c>
      <c r="AR369" s="25">
        <f t="shared" si="412"/>
        <v>0</v>
      </c>
      <c r="AS369" s="25">
        <f t="shared" si="412"/>
        <v>0</v>
      </c>
      <c r="AT369" s="25">
        <f t="shared" si="413"/>
        <v>0</v>
      </c>
      <c r="AU369" s="25">
        <f t="shared" si="413"/>
        <v>0</v>
      </c>
      <c r="AV369" s="25">
        <f t="shared" si="413"/>
        <v>0</v>
      </c>
      <c r="AW369" s="25">
        <f t="shared" si="413"/>
        <v>0</v>
      </c>
      <c r="AX369" s="25">
        <f t="shared" si="413"/>
        <v>0</v>
      </c>
      <c r="AY369" s="25">
        <f t="shared" si="413"/>
        <v>0</v>
      </c>
      <c r="AZ369" s="25">
        <f t="shared" si="413"/>
        <v>0</v>
      </c>
      <c r="BA369" s="25">
        <f t="shared" si="413"/>
        <v>0</v>
      </c>
      <c r="BB369" s="25">
        <f t="shared" si="413"/>
        <v>0</v>
      </c>
      <c r="BC369" s="25">
        <f t="shared" si="413"/>
        <v>0</v>
      </c>
      <c r="BD369" s="25">
        <f t="shared" si="414"/>
        <v>0</v>
      </c>
      <c r="BE369" s="25">
        <f t="shared" si="414"/>
        <v>0</v>
      </c>
      <c r="BF369" s="25">
        <f t="shared" si="414"/>
        <v>0</v>
      </c>
      <c r="BG369" s="25">
        <f t="shared" si="414"/>
        <v>0</v>
      </c>
      <c r="BH369" s="25">
        <f t="shared" si="414"/>
        <v>0</v>
      </c>
      <c r="BI369" s="25">
        <f t="shared" si="414"/>
        <v>0</v>
      </c>
      <c r="BJ369" s="25">
        <f t="shared" si="414"/>
        <v>0</v>
      </c>
      <c r="BK369" s="25">
        <f t="shared" si="414"/>
        <v>0</v>
      </c>
      <c r="BL369" s="25">
        <f t="shared" si="414"/>
        <v>0</v>
      </c>
      <c r="BM369" s="25">
        <f t="shared" si="414"/>
        <v>0</v>
      </c>
      <c r="BN369" s="25">
        <f t="shared" si="414"/>
        <v>0</v>
      </c>
      <c r="BO369" s="8">
        <f t="shared" si="384"/>
        <v>0</v>
      </c>
      <c r="BP369" s="8">
        <f t="shared" si="385"/>
        <v>0</v>
      </c>
      <c r="BQ369" s="8">
        <f t="shared" si="386"/>
        <v>0</v>
      </c>
      <c r="BR369" s="8">
        <f t="shared" si="387"/>
        <v>0</v>
      </c>
      <c r="BS369" s="8">
        <f t="shared" si="388"/>
        <v>0</v>
      </c>
      <c r="BT369" s="10"/>
      <c r="BU369" s="10"/>
    </row>
    <row r="370" spans="1:73" ht="16.5" customHeight="1" thickBot="1">
      <c r="A370" s="201"/>
      <c r="B370" s="203"/>
      <c r="C370" s="199"/>
      <c r="D370" s="205"/>
      <c r="E370" s="209"/>
      <c r="F370" s="207"/>
      <c r="G370" s="122"/>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60" t="e">
        <f>VLOOKUP(A369,#REF!,3,FALSE)</f>
        <v>#REF!</v>
      </c>
      <c r="AD370" s="161"/>
      <c r="AE370" s="155"/>
      <c r="AF370" s="164"/>
      <c r="AG370" s="132" t="s">
        <v>54</v>
      </c>
      <c r="AH370" s="132"/>
      <c r="AI370" s="132"/>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P370" s="8"/>
      <c r="BQ370" s="8"/>
      <c r="BR370" s="8"/>
      <c r="BS370" s="8"/>
      <c r="BT370" s="10"/>
      <c r="BU370" s="10"/>
    </row>
    <row r="371" spans="1:73" ht="16.5" thickTop="1">
      <c r="A371" s="200" t="s">
        <v>219</v>
      </c>
      <c r="B371" s="202" t="s">
        <v>50</v>
      </c>
      <c r="C371" s="198">
        <v>0.71095229617343514</v>
      </c>
      <c r="D371" s="204">
        <v>465508.67500000005</v>
      </c>
      <c r="E371" s="208">
        <v>40575</v>
      </c>
      <c r="F371" s="206">
        <v>40785</v>
      </c>
      <c r="G371" s="32">
        <f>(F371-E371)+1</f>
        <v>211</v>
      </c>
      <c r="H371" s="155">
        <f t="shared" ref="H371:W371" si="415">(IF(MAX(MIN(DATE(YEAR(H$7),MONTH(H$7)+1,0),$F371)-MAX(DATE(YEAR(H$7),MONTH(H$7),1),$E371)+1,0)=0,"0",MAX(MIN(DATE(YEAR(H$7),MONTH(H$7)+1,0),$F371)-MAX(DATE(YEAR(H$7),MONTH(H$7),1),$E371)+1,0))/$G371)*$D371</f>
        <v>61773.663033175369</v>
      </c>
      <c r="I371" s="155">
        <f t="shared" si="415"/>
        <v>68392.269786729856</v>
      </c>
      <c r="J371" s="155">
        <f t="shared" si="415"/>
        <v>66186.067535545022</v>
      </c>
      <c r="K371" s="155">
        <f t="shared" si="415"/>
        <v>68392.269786729856</v>
      </c>
      <c r="L371" s="155">
        <f t="shared" si="415"/>
        <v>66186.067535545022</v>
      </c>
      <c r="M371" s="155">
        <f t="shared" si="415"/>
        <v>68392.269786729856</v>
      </c>
      <c r="N371" s="155">
        <f t="shared" si="415"/>
        <v>66186.067535545022</v>
      </c>
      <c r="O371" s="155">
        <f t="shared" si="415"/>
        <v>0</v>
      </c>
      <c r="P371" s="155">
        <f t="shared" si="415"/>
        <v>0</v>
      </c>
      <c r="Q371" s="155">
        <f t="shared" si="415"/>
        <v>0</v>
      </c>
      <c r="R371" s="155">
        <f t="shared" si="415"/>
        <v>0</v>
      </c>
      <c r="S371" s="155">
        <f t="shared" si="415"/>
        <v>0</v>
      </c>
      <c r="T371" s="155">
        <f t="shared" si="415"/>
        <v>0</v>
      </c>
      <c r="U371" s="155">
        <f t="shared" si="415"/>
        <v>0</v>
      </c>
      <c r="V371" s="155">
        <f t="shared" si="415"/>
        <v>0</v>
      </c>
      <c r="W371" s="155">
        <f t="shared" si="415"/>
        <v>0</v>
      </c>
      <c r="X371" s="155"/>
      <c r="Y371" s="155">
        <v>2.76</v>
      </c>
      <c r="Z371" s="155" t="e">
        <f>Z352+14</f>
        <v>#REF!</v>
      </c>
      <c r="AA371" s="155">
        <f>SUM(K371:W371)-G371</f>
        <v>268945.67464454973</v>
      </c>
      <c r="AB371" s="155"/>
      <c r="AC371" s="160">
        <f t="shared" si="396"/>
        <v>15443.415758293839</v>
      </c>
      <c r="AD371" s="161">
        <f t="shared" si="397"/>
        <v>15443.415758293839</v>
      </c>
      <c r="AE371" s="155">
        <f t="shared" si="398"/>
        <v>15443.415758293839</v>
      </c>
      <c r="AF371" s="164">
        <f t="shared" si="399"/>
        <v>22062.022511848339</v>
      </c>
      <c r="AG371" s="132" t="s">
        <v>55</v>
      </c>
      <c r="AH371" s="132">
        <f>SUBTOTAL(9,H371:W371)-D371</f>
        <v>0</v>
      </c>
      <c r="AI371" s="132"/>
      <c r="AJ371" s="25">
        <f t="shared" ref="AJ371:BN371" si="416">IF(AND(AJ$7&gt;=$E371,AJ$7&lt;=$F371),1,0)</f>
        <v>1</v>
      </c>
      <c r="AK371" s="25">
        <f t="shared" si="416"/>
        <v>1</v>
      </c>
      <c r="AL371" s="25">
        <f t="shared" si="416"/>
        <v>1</v>
      </c>
      <c r="AM371" s="25">
        <f t="shared" si="416"/>
        <v>1</v>
      </c>
      <c r="AN371" s="25">
        <f t="shared" si="416"/>
        <v>1</v>
      </c>
      <c r="AO371" s="25">
        <f t="shared" si="416"/>
        <v>1</v>
      </c>
      <c r="AP371" s="25">
        <f t="shared" si="416"/>
        <v>1</v>
      </c>
      <c r="AQ371" s="25">
        <f t="shared" si="416"/>
        <v>1</v>
      </c>
      <c r="AR371" s="25">
        <f t="shared" si="416"/>
        <v>1</v>
      </c>
      <c r="AS371" s="25">
        <f t="shared" si="416"/>
        <v>1</v>
      </c>
      <c r="AT371" s="25">
        <f t="shared" si="416"/>
        <v>1</v>
      </c>
      <c r="AU371" s="25">
        <f t="shared" si="416"/>
        <v>1</v>
      </c>
      <c r="AV371" s="25">
        <f t="shared" si="416"/>
        <v>1</v>
      </c>
      <c r="AW371" s="25">
        <f t="shared" si="416"/>
        <v>1</v>
      </c>
      <c r="AX371" s="25">
        <f t="shared" si="416"/>
        <v>1</v>
      </c>
      <c r="AY371" s="25">
        <f t="shared" si="416"/>
        <v>1</v>
      </c>
      <c r="AZ371" s="25">
        <f t="shared" si="416"/>
        <v>1</v>
      </c>
      <c r="BA371" s="25">
        <f t="shared" si="416"/>
        <v>1</v>
      </c>
      <c r="BB371" s="25">
        <f t="shared" si="416"/>
        <v>1</v>
      </c>
      <c r="BC371" s="25">
        <f t="shared" si="416"/>
        <v>1</v>
      </c>
      <c r="BD371" s="25">
        <f t="shared" si="416"/>
        <v>1</v>
      </c>
      <c r="BE371" s="25">
        <f t="shared" si="416"/>
        <v>1</v>
      </c>
      <c r="BF371" s="25">
        <f t="shared" si="416"/>
        <v>1</v>
      </c>
      <c r="BG371" s="25">
        <f t="shared" si="416"/>
        <v>1</v>
      </c>
      <c r="BH371" s="25">
        <f t="shared" si="416"/>
        <v>1</v>
      </c>
      <c r="BI371" s="25">
        <f t="shared" si="416"/>
        <v>1</v>
      </c>
      <c r="BJ371" s="25">
        <f t="shared" si="416"/>
        <v>1</v>
      </c>
      <c r="BK371" s="25">
        <f t="shared" si="416"/>
        <v>1</v>
      </c>
      <c r="BL371" s="25">
        <f t="shared" si="416"/>
        <v>1</v>
      </c>
      <c r="BM371" s="25">
        <f t="shared" si="416"/>
        <v>1</v>
      </c>
      <c r="BN371" s="25">
        <f t="shared" si="416"/>
        <v>1</v>
      </c>
      <c r="BO371" s="8">
        <f t="shared" si="384"/>
        <v>7</v>
      </c>
      <c r="BP371" s="8">
        <f t="shared" si="385"/>
        <v>7</v>
      </c>
      <c r="BQ371" s="8">
        <f t="shared" si="386"/>
        <v>7</v>
      </c>
      <c r="BR371" s="8">
        <f t="shared" si="387"/>
        <v>10</v>
      </c>
      <c r="BS371" s="8">
        <f t="shared" si="388"/>
        <v>31</v>
      </c>
      <c r="BT371" s="10"/>
      <c r="BU371" s="8"/>
    </row>
    <row r="372" spans="1:73" ht="16.5" customHeight="1" thickBot="1">
      <c r="A372" s="201"/>
      <c r="B372" s="203"/>
      <c r="C372" s="199"/>
      <c r="D372" s="205"/>
      <c r="E372" s="209"/>
      <c r="F372" s="207"/>
      <c r="G372" s="121"/>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60" t="e">
        <f>VLOOKUP(A371,#REF!,3,FALSE)</f>
        <v>#REF!</v>
      </c>
      <c r="AD372" s="161"/>
      <c r="AE372" s="155"/>
      <c r="AF372" s="164"/>
      <c r="AG372" s="132" t="s">
        <v>54</v>
      </c>
      <c r="AH372" s="132"/>
      <c r="AI372" s="132"/>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P372" s="8"/>
      <c r="BQ372" s="8"/>
      <c r="BR372" s="8"/>
      <c r="BS372" s="8"/>
      <c r="BT372" s="8"/>
      <c r="BU372" s="8"/>
    </row>
    <row r="373" spans="1:73" ht="16.5" thickTop="1">
      <c r="A373" s="200" t="s">
        <v>218</v>
      </c>
      <c r="B373" s="202" t="s">
        <v>20</v>
      </c>
      <c r="C373" s="198">
        <v>0.42778901272320091</v>
      </c>
      <c r="D373" s="204">
        <v>85861.774999999994</v>
      </c>
      <c r="E373" s="208">
        <v>40575</v>
      </c>
      <c r="F373" s="206">
        <v>40713</v>
      </c>
      <c r="G373" s="82">
        <f>(F373-E373)+1</f>
        <v>139</v>
      </c>
      <c r="H373" s="155">
        <f t="shared" ref="H373:W373" si="417">(IF(MAX(MIN(DATE(YEAR(H$7),MONTH(H$7)+1,0),$F373)-MAX(DATE(YEAR(H$7),MONTH(H$7),1),$E373)+1,0)=0,"0",MAX(MIN(DATE(YEAR(H$7),MONTH(H$7)+1,0),$F373)-MAX(DATE(YEAR(H$7),MONTH(H$7),1),$E373)+1,0))/$G373)*$D373</f>
        <v>17295.897122302158</v>
      </c>
      <c r="I373" s="155">
        <f t="shared" si="417"/>
        <v>19149.028956834532</v>
      </c>
      <c r="J373" s="155">
        <f t="shared" si="417"/>
        <v>18531.31834532374</v>
      </c>
      <c r="K373" s="155">
        <f t="shared" si="417"/>
        <v>19149.028956834532</v>
      </c>
      <c r="L373" s="155">
        <f t="shared" si="417"/>
        <v>11736.501618705037</v>
      </c>
      <c r="M373" s="155">
        <f t="shared" si="417"/>
        <v>0</v>
      </c>
      <c r="N373" s="155">
        <f t="shared" si="417"/>
        <v>0</v>
      </c>
      <c r="O373" s="155">
        <f t="shared" si="417"/>
        <v>0</v>
      </c>
      <c r="P373" s="155">
        <f t="shared" si="417"/>
        <v>0</v>
      </c>
      <c r="Q373" s="155">
        <f t="shared" si="417"/>
        <v>0</v>
      </c>
      <c r="R373" s="155">
        <f t="shared" si="417"/>
        <v>0</v>
      </c>
      <c r="S373" s="155">
        <f t="shared" si="417"/>
        <v>0</v>
      </c>
      <c r="T373" s="155">
        <f t="shared" si="417"/>
        <v>0</v>
      </c>
      <c r="U373" s="155">
        <f t="shared" si="417"/>
        <v>0</v>
      </c>
      <c r="V373" s="155">
        <f t="shared" si="417"/>
        <v>0</v>
      </c>
      <c r="W373" s="155">
        <f t="shared" si="417"/>
        <v>0</v>
      </c>
      <c r="X373" s="155"/>
      <c r="Y373" s="155">
        <v>2.77</v>
      </c>
      <c r="Z373" s="155" t="e">
        <f>Z354+14</f>
        <v>#REF!</v>
      </c>
      <c r="AA373" s="155">
        <f>SUM(K373:W373)-G373</f>
        <v>30746.530575539568</v>
      </c>
      <c r="AB373" s="155"/>
      <c r="AC373" s="160">
        <f t="shared" si="396"/>
        <v>4323.9742805755395</v>
      </c>
      <c r="AD373" s="161">
        <f t="shared" si="397"/>
        <v>4323.9742805755395</v>
      </c>
      <c r="AE373" s="155">
        <f t="shared" si="398"/>
        <v>4323.9742805755395</v>
      </c>
      <c r="AF373" s="164">
        <f t="shared" si="399"/>
        <v>6177.1061151079139</v>
      </c>
      <c r="AG373" s="132" t="s">
        <v>55</v>
      </c>
      <c r="AH373" s="132">
        <f>SUBTOTAL(9,H373:W373)-D373</f>
        <v>0</v>
      </c>
      <c r="AI373" s="132"/>
      <c r="AJ373" s="25">
        <f t="shared" ref="AJ373:BN373" si="418">IF(AND(AJ$7&gt;=$E373,AJ$7&lt;=$F373),1,0)</f>
        <v>1</v>
      </c>
      <c r="AK373" s="25">
        <f t="shared" si="418"/>
        <v>1</v>
      </c>
      <c r="AL373" s="25">
        <f t="shared" si="418"/>
        <v>1</v>
      </c>
      <c r="AM373" s="25">
        <f t="shared" si="418"/>
        <v>1</v>
      </c>
      <c r="AN373" s="25">
        <f t="shared" si="418"/>
        <v>1</v>
      </c>
      <c r="AO373" s="25">
        <f t="shared" si="418"/>
        <v>1</v>
      </c>
      <c r="AP373" s="25">
        <f t="shared" si="418"/>
        <v>1</v>
      </c>
      <c r="AQ373" s="25">
        <f t="shared" si="418"/>
        <v>1</v>
      </c>
      <c r="AR373" s="25">
        <f t="shared" si="418"/>
        <v>1</v>
      </c>
      <c r="AS373" s="25">
        <f t="shared" si="418"/>
        <v>1</v>
      </c>
      <c r="AT373" s="25">
        <f t="shared" si="418"/>
        <v>1</v>
      </c>
      <c r="AU373" s="25">
        <f t="shared" si="418"/>
        <v>1</v>
      </c>
      <c r="AV373" s="25">
        <f t="shared" si="418"/>
        <v>1</v>
      </c>
      <c r="AW373" s="25">
        <f t="shared" si="418"/>
        <v>1</v>
      </c>
      <c r="AX373" s="25">
        <f t="shared" si="418"/>
        <v>1</v>
      </c>
      <c r="AY373" s="25">
        <f t="shared" si="418"/>
        <v>1</v>
      </c>
      <c r="AZ373" s="25">
        <f t="shared" si="418"/>
        <v>1</v>
      </c>
      <c r="BA373" s="25">
        <f t="shared" si="418"/>
        <v>1</v>
      </c>
      <c r="BB373" s="25">
        <f t="shared" si="418"/>
        <v>1</v>
      </c>
      <c r="BC373" s="25">
        <f t="shared" si="418"/>
        <v>1</v>
      </c>
      <c r="BD373" s="25">
        <f t="shared" si="418"/>
        <v>1</v>
      </c>
      <c r="BE373" s="25">
        <f t="shared" si="418"/>
        <v>1</v>
      </c>
      <c r="BF373" s="25">
        <f t="shared" si="418"/>
        <v>1</v>
      </c>
      <c r="BG373" s="25">
        <f t="shared" si="418"/>
        <v>1</v>
      </c>
      <c r="BH373" s="25">
        <f t="shared" si="418"/>
        <v>1</v>
      </c>
      <c r="BI373" s="25">
        <f t="shared" si="418"/>
        <v>1</v>
      </c>
      <c r="BJ373" s="25">
        <f t="shared" si="418"/>
        <v>1</v>
      </c>
      <c r="BK373" s="25">
        <f t="shared" si="418"/>
        <v>1</v>
      </c>
      <c r="BL373" s="25">
        <f t="shared" si="418"/>
        <v>1</v>
      </c>
      <c r="BM373" s="25">
        <f t="shared" si="418"/>
        <v>1</v>
      </c>
      <c r="BN373" s="25">
        <f t="shared" si="418"/>
        <v>1</v>
      </c>
      <c r="BO373" s="8">
        <f t="shared" si="384"/>
        <v>7</v>
      </c>
      <c r="BP373" s="8">
        <f t="shared" si="385"/>
        <v>7</v>
      </c>
      <c r="BQ373" s="8">
        <f t="shared" si="386"/>
        <v>7</v>
      </c>
      <c r="BR373" s="8">
        <f t="shared" si="387"/>
        <v>10</v>
      </c>
      <c r="BS373" s="8">
        <f t="shared" si="388"/>
        <v>31</v>
      </c>
      <c r="BT373" s="10"/>
      <c r="BU373" s="10"/>
    </row>
    <row r="374" spans="1:73" ht="16.5" customHeight="1" thickBot="1">
      <c r="A374" s="201"/>
      <c r="B374" s="203"/>
      <c r="C374" s="199"/>
      <c r="D374" s="205"/>
      <c r="E374" s="209"/>
      <c r="F374" s="207"/>
      <c r="G374" s="122"/>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60" t="e">
        <f>VLOOKUP(A373,#REF!,3,FALSE)</f>
        <v>#REF!</v>
      </c>
      <c r="AD374" s="161"/>
      <c r="AE374" s="155"/>
      <c r="AF374" s="164"/>
      <c r="AG374" s="132" t="s">
        <v>54</v>
      </c>
      <c r="AH374" s="132"/>
      <c r="AI374" s="132"/>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P374" s="8"/>
      <c r="BQ374" s="8"/>
      <c r="BR374" s="8"/>
      <c r="BS374" s="8"/>
      <c r="BT374" s="10"/>
      <c r="BU374" s="10"/>
    </row>
    <row r="375" spans="1:73" ht="16.5" thickTop="1">
      <c r="A375" s="200" t="s">
        <v>217</v>
      </c>
      <c r="B375" s="202" t="s">
        <v>21</v>
      </c>
      <c r="C375" s="198">
        <v>0.95</v>
      </c>
      <c r="D375" s="204">
        <v>3312.8000000000029</v>
      </c>
      <c r="E375" s="208">
        <v>40575</v>
      </c>
      <c r="F375" s="206">
        <v>40637</v>
      </c>
      <c r="G375" s="32">
        <f>(F375-E375)+1</f>
        <v>63</v>
      </c>
      <c r="H375" s="155">
        <f t="shared" ref="H375:W375" si="419">(IF(MAX(MIN(DATE(YEAR(H$7),MONTH(H$7)+1,0),$F375)-MAX(DATE(YEAR(H$7),MONTH(H$7),1),$E375)+1,0)=0,"0",MAX(MIN(DATE(YEAR(H$7),MONTH(H$7)+1,0),$F375)-MAX(DATE(YEAR(H$7),MONTH(H$7),1),$E375)+1,0))/$G375)*$D375</f>
        <v>1472.3555555555567</v>
      </c>
      <c r="I375" s="155">
        <f t="shared" si="419"/>
        <v>1630.1079365079379</v>
      </c>
      <c r="J375" s="155">
        <f t="shared" si="419"/>
        <v>210.3365079365081</v>
      </c>
      <c r="K375" s="155">
        <f t="shared" si="419"/>
        <v>0</v>
      </c>
      <c r="L375" s="155">
        <f t="shared" si="419"/>
        <v>0</v>
      </c>
      <c r="M375" s="155">
        <f t="shared" si="419"/>
        <v>0</v>
      </c>
      <c r="N375" s="155">
        <f t="shared" si="419"/>
        <v>0</v>
      </c>
      <c r="O375" s="155">
        <f t="shared" si="419"/>
        <v>0</v>
      </c>
      <c r="P375" s="155">
        <f t="shared" si="419"/>
        <v>0</v>
      </c>
      <c r="Q375" s="155">
        <f t="shared" si="419"/>
        <v>0</v>
      </c>
      <c r="R375" s="155">
        <f t="shared" si="419"/>
        <v>0</v>
      </c>
      <c r="S375" s="155">
        <f t="shared" si="419"/>
        <v>0</v>
      </c>
      <c r="T375" s="155">
        <f t="shared" si="419"/>
        <v>0</v>
      </c>
      <c r="U375" s="155">
        <f t="shared" si="419"/>
        <v>0</v>
      </c>
      <c r="V375" s="155">
        <f t="shared" si="419"/>
        <v>0</v>
      </c>
      <c r="W375" s="155">
        <f t="shared" si="419"/>
        <v>0</v>
      </c>
      <c r="X375" s="155"/>
      <c r="Y375" s="155">
        <v>2.81</v>
      </c>
      <c r="Z375" s="155" t="e">
        <f>Z356+14</f>
        <v>#REF!</v>
      </c>
      <c r="AA375" s="155">
        <f>SUM(K375:W375)-G375</f>
        <v>-63</v>
      </c>
      <c r="AB375" s="155"/>
      <c r="AC375" s="160">
        <f t="shared" si="396"/>
        <v>0</v>
      </c>
      <c r="AD375" s="161">
        <f t="shared" si="397"/>
        <v>0</v>
      </c>
      <c r="AE375" s="155">
        <f t="shared" si="398"/>
        <v>0</v>
      </c>
      <c r="AF375" s="164">
        <f t="shared" si="399"/>
        <v>0</v>
      </c>
      <c r="AG375" s="132" t="s">
        <v>55</v>
      </c>
      <c r="AH375" s="132">
        <f>SUBTOTAL(9,H375:W375)-D375</f>
        <v>0</v>
      </c>
      <c r="AI375" s="132"/>
      <c r="AJ375" s="25">
        <f t="shared" ref="AJ375:BN375" si="420">IF(AND(AJ$7&gt;=$E375,AJ$7&lt;=$F375),1,0)</f>
        <v>0</v>
      </c>
      <c r="AK375" s="25">
        <f t="shared" si="420"/>
        <v>0</v>
      </c>
      <c r="AL375" s="25">
        <f t="shared" si="420"/>
        <v>0</v>
      </c>
      <c r="AM375" s="25">
        <f t="shared" si="420"/>
        <v>0</v>
      </c>
      <c r="AN375" s="25">
        <f t="shared" si="420"/>
        <v>0</v>
      </c>
      <c r="AO375" s="25">
        <f t="shared" si="420"/>
        <v>0</v>
      </c>
      <c r="AP375" s="25">
        <f t="shared" si="420"/>
        <v>0</v>
      </c>
      <c r="AQ375" s="25">
        <f t="shared" si="420"/>
        <v>0</v>
      </c>
      <c r="AR375" s="25">
        <f t="shared" si="420"/>
        <v>0</v>
      </c>
      <c r="AS375" s="25">
        <f t="shared" si="420"/>
        <v>0</v>
      </c>
      <c r="AT375" s="25">
        <f t="shared" si="420"/>
        <v>0</v>
      </c>
      <c r="AU375" s="25">
        <f t="shared" si="420"/>
        <v>0</v>
      </c>
      <c r="AV375" s="25">
        <f t="shared" si="420"/>
        <v>0</v>
      </c>
      <c r="AW375" s="25">
        <f t="shared" si="420"/>
        <v>0</v>
      </c>
      <c r="AX375" s="25">
        <f t="shared" si="420"/>
        <v>0</v>
      </c>
      <c r="AY375" s="25">
        <f t="shared" si="420"/>
        <v>0</v>
      </c>
      <c r="AZ375" s="25">
        <f t="shared" si="420"/>
        <v>0</v>
      </c>
      <c r="BA375" s="25">
        <f t="shared" si="420"/>
        <v>0</v>
      </c>
      <c r="BB375" s="25">
        <f t="shared" si="420"/>
        <v>0</v>
      </c>
      <c r="BC375" s="25">
        <f t="shared" si="420"/>
        <v>0</v>
      </c>
      <c r="BD375" s="25">
        <f t="shared" si="420"/>
        <v>0</v>
      </c>
      <c r="BE375" s="25">
        <f t="shared" si="420"/>
        <v>0</v>
      </c>
      <c r="BF375" s="25">
        <f t="shared" si="420"/>
        <v>0</v>
      </c>
      <c r="BG375" s="25">
        <f t="shared" si="420"/>
        <v>0</v>
      </c>
      <c r="BH375" s="25">
        <f t="shared" si="420"/>
        <v>0</v>
      </c>
      <c r="BI375" s="25">
        <f t="shared" si="420"/>
        <v>0</v>
      </c>
      <c r="BJ375" s="25">
        <f t="shared" si="420"/>
        <v>0</v>
      </c>
      <c r="BK375" s="25">
        <f t="shared" si="420"/>
        <v>0</v>
      </c>
      <c r="BL375" s="25">
        <f t="shared" si="420"/>
        <v>0</v>
      </c>
      <c r="BM375" s="25">
        <f t="shared" si="420"/>
        <v>0</v>
      </c>
      <c r="BN375" s="25">
        <f t="shared" si="420"/>
        <v>0</v>
      </c>
      <c r="BO375" s="8">
        <f t="shared" si="384"/>
        <v>0</v>
      </c>
      <c r="BP375" s="8">
        <f t="shared" si="385"/>
        <v>0</v>
      </c>
      <c r="BQ375" s="8">
        <f t="shared" si="386"/>
        <v>0</v>
      </c>
      <c r="BR375" s="8">
        <f t="shared" si="387"/>
        <v>0</v>
      </c>
      <c r="BS375" s="8">
        <f t="shared" si="388"/>
        <v>0</v>
      </c>
      <c r="BT375" s="10"/>
      <c r="BU375" s="8"/>
    </row>
    <row r="376" spans="1:73" ht="16.5" customHeight="1" thickBot="1">
      <c r="A376" s="201"/>
      <c r="B376" s="203"/>
      <c r="C376" s="199"/>
      <c r="D376" s="205"/>
      <c r="E376" s="209"/>
      <c r="F376" s="207"/>
      <c r="G376" s="121"/>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60" t="e">
        <f>VLOOKUP(A375,#REF!,3,FALSE)</f>
        <v>#REF!</v>
      </c>
      <c r="AD376" s="161"/>
      <c r="AE376" s="155"/>
      <c r="AF376" s="164"/>
      <c r="AG376" s="132" t="s">
        <v>54</v>
      </c>
      <c r="AH376" s="132"/>
      <c r="AI376" s="132"/>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P376" s="8"/>
      <c r="BQ376" s="8"/>
      <c r="BR376" s="8"/>
      <c r="BS376" s="8"/>
      <c r="BT376" s="8"/>
      <c r="BU376" s="8"/>
    </row>
    <row r="377" spans="1:73" ht="16.5" thickTop="1">
      <c r="A377" s="200" t="s">
        <v>220</v>
      </c>
      <c r="B377" s="202" t="s">
        <v>22</v>
      </c>
      <c r="C377" s="198">
        <v>0.24756630624787099</v>
      </c>
      <c r="D377" s="204">
        <v>1106671.2000000002</v>
      </c>
      <c r="E377" s="208">
        <v>40762</v>
      </c>
      <c r="F377" s="206">
        <v>40877</v>
      </c>
      <c r="G377" s="82">
        <f>(F377-E377)+1</f>
        <v>116</v>
      </c>
      <c r="H377" s="155">
        <f t="shared" ref="H377:W377" si="421">(IF(MAX(MIN(DATE(YEAR(H$7),MONTH(H$7)+1,0),$F377)-MAX(DATE(YEAR(H$7),MONTH(H$7),1),$E377)+1,0)=0,"0",MAX(MIN(DATE(YEAR(H$7),MONTH(H$7)+1,0),$F377)-MAX(DATE(YEAR(H$7),MONTH(H$7),1),$E377)+1,0))/$G377)*$D377</f>
        <v>0</v>
      </c>
      <c r="I377" s="155">
        <f t="shared" si="421"/>
        <v>0</v>
      </c>
      <c r="J377" s="155">
        <f t="shared" si="421"/>
        <v>0</v>
      </c>
      <c r="K377" s="155">
        <f t="shared" si="421"/>
        <v>0</v>
      </c>
      <c r="L377" s="155">
        <f t="shared" si="421"/>
        <v>0</v>
      </c>
      <c r="M377" s="155">
        <f t="shared" si="421"/>
        <v>0</v>
      </c>
      <c r="N377" s="155">
        <f t="shared" si="421"/>
        <v>238506.72413793107</v>
      </c>
      <c r="O377" s="155">
        <f t="shared" si="421"/>
        <v>286208.06896551733</v>
      </c>
      <c r="P377" s="155">
        <f t="shared" si="421"/>
        <v>295748.3379310345</v>
      </c>
      <c r="Q377" s="155">
        <f t="shared" si="421"/>
        <v>286208.06896551733</v>
      </c>
      <c r="R377" s="155">
        <f t="shared" si="421"/>
        <v>0</v>
      </c>
      <c r="S377" s="155">
        <f t="shared" si="421"/>
        <v>0</v>
      </c>
      <c r="T377" s="155">
        <f t="shared" si="421"/>
        <v>0</v>
      </c>
      <c r="U377" s="155">
        <f t="shared" si="421"/>
        <v>0</v>
      </c>
      <c r="V377" s="155">
        <f t="shared" si="421"/>
        <v>0</v>
      </c>
      <c r="W377" s="155">
        <f t="shared" si="421"/>
        <v>0</v>
      </c>
      <c r="X377" s="155"/>
      <c r="Y377" s="155">
        <v>2.84</v>
      </c>
      <c r="Z377" s="155" t="e">
        <f>Z358+14</f>
        <v>#REF!</v>
      </c>
      <c r="AA377" s="155">
        <f>SUM(K377:W377)-G377</f>
        <v>1106555.2000000002</v>
      </c>
      <c r="AB377" s="155"/>
      <c r="AC377" s="160">
        <f t="shared" si="396"/>
        <v>0</v>
      </c>
      <c r="AD377" s="161">
        <f t="shared" si="397"/>
        <v>0</v>
      </c>
      <c r="AE377" s="155">
        <f t="shared" si="398"/>
        <v>0</v>
      </c>
      <c r="AF377" s="164">
        <f t="shared" si="399"/>
        <v>0</v>
      </c>
      <c r="AG377" s="132" t="s">
        <v>55</v>
      </c>
      <c r="AH377" s="132">
        <f>SUBTOTAL(9,H377:W377)-D377</f>
        <v>0</v>
      </c>
      <c r="AI377" s="132"/>
      <c r="AJ377" s="25">
        <f t="shared" ref="AJ377:BN377" si="422">IF(AND(AJ$7&gt;=$E377,AJ$7&lt;=$F377),1,0)</f>
        <v>0</v>
      </c>
      <c r="AK377" s="25">
        <f t="shared" si="422"/>
        <v>0</v>
      </c>
      <c r="AL377" s="25">
        <f t="shared" si="422"/>
        <v>0</v>
      </c>
      <c r="AM377" s="25">
        <f t="shared" si="422"/>
        <v>0</v>
      </c>
      <c r="AN377" s="25">
        <f t="shared" si="422"/>
        <v>0</v>
      </c>
      <c r="AO377" s="25">
        <f t="shared" si="422"/>
        <v>0</v>
      </c>
      <c r="AP377" s="25">
        <f t="shared" si="422"/>
        <v>0</v>
      </c>
      <c r="AQ377" s="25">
        <f t="shared" si="422"/>
        <v>0</v>
      </c>
      <c r="AR377" s="25">
        <f t="shared" si="422"/>
        <v>0</v>
      </c>
      <c r="AS377" s="25">
        <f t="shared" si="422"/>
        <v>0</v>
      </c>
      <c r="AT377" s="25">
        <f t="shared" si="422"/>
        <v>0</v>
      </c>
      <c r="AU377" s="25">
        <f t="shared" si="422"/>
        <v>0</v>
      </c>
      <c r="AV377" s="25">
        <f t="shared" si="422"/>
        <v>0</v>
      </c>
      <c r="AW377" s="25">
        <f t="shared" si="422"/>
        <v>0</v>
      </c>
      <c r="AX377" s="25">
        <f t="shared" si="422"/>
        <v>0</v>
      </c>
      <c r="AY377" s="25">
        <f t="shared" si="422"/>
        <v>0</v>
      </c>
      <c r="AZ377" s="25">
        <f t="shared" si="422"/>
        <v>0</v>
      </c>
      <c r="BA377" s="25">
        <f t="shared" si="422"/>
        <v>0</v>
      </c>
      <c r="BB377" s="25">
        <f t="shared" si="422"/>
        <v>0</v>
      </c>
      <c r="BC377" s="25">
        <f t="shared" si="422"/>
        <v>0</v>
      </c>
      <c r="BD377" s="25">
        <f t="shared" si="422"/>
        <v>0</v>
      </c>
      <c r="BE377" s="25">
        <f t="shared" si="422"/>
        <v>0</v>
      </c>
      <c r="BF377" s="25">
        <f t="shared" si="422"/>
        <v>0</v>
      </c>
      <c r="BG377" s="25">
        <f t="shared" si="422"/>
        <v>0</v>
      </c>
      <c r="BH377" s="25">
        <f t="shared" si="422"/>
        <v>0</v>
      </c>
      <c r="BI377" s="25">
        <f t="shared" si="422"/>
        <v>0</v>
      </c>
      <c r="BJ377" s="25">
        <f t="shared" si="422"/>
        <v>0</v>
      </c>
      <c r="BK377" s="25">
        <f t="shared" si="422"/>
        <v>0</v>
      </c>
      <c r="BL377" s="25">
        <f t="shared" si="422"/>
        <v>0</v>
      </c>
      <c r="BM377" s="25">
        <f t="shared" si="422"/>
        <v>0</v>
      </c>
      <c r="BN377" s="25">
        <f t="shared" si="422"/>
        <v>0</v>
      </c>
      <c r="BO377" s="8">
        <f t="shared" si="384"/>
        <v>0</v>
      </c>
      <c r="BP377" s="8">
        <f t="shared" si="385"/>
        <v>0</v>
      </c>
      <c r="BQ377" s="8">
        <f t="shared" si="386"/>
        <v>0</v>
      </c>
      <c r="BR377" s="8">
        <f t="shared" si="387"/>
        <v>0</v>
      </c>
      <c r="BS377" s="8">
        <f t="shared" si="388"/>
        <v>0</v>
      </c>
      <c r="BT377" s="10"/>
      <c r="BU377" s="10"/>
    </row>
    <row r="378" spans="1:73" ht="16.5" customHeight="1" thickBot="1">
      <c r="A378" s="201"/>
      <c r="B378" s="203"/>
      <c r="C378" s="199"/>
      <c r="D378" s="205"/>
      <c r="E378" s="209"/>
      <c r="F378" s="207"/>
      <c r="G378" s="122"/>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60" t="e">
        <f>VLOOKUP(A377,#REF!,3,FALSE)</f>
        <v>#REF!</v>
      </c>
      <c r="AD378" s="161"/>
      <c r="AE378" s="155"/>
      <c r="AF378" s="164"/>
      <c r="AG378" s="132" t="s">
        <v>54</v>
      </c>
      <c r="AH378" s="132"/>
      <c r="AI378" s="132"/>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P378" s="8"/>
      <c r="BQ378" s="8"/>
      <c r="BR378" s="8"/>
      <c r="BS378" s="8"/>
      <c r="BT378" s="10"/>
      <c r="BU378" s="10"/>
    </row>
    <row r="379" spans="1:73" ht="16.5" thickTop="1">
      <c r="A379" s="200" t="s">
        <v>223</v>
      </c>
      <c r="B379" s="202" t="s">
        <v>23</v>
      </c>
      <c r="C379" s="198">
        <v>0</v>
      </c>
      <c r="D379" s="204">
        <v>374136</v>
      </c>
      <c r="E379" s="208">
        <v>40650</v>
      </c>
      <c r="F379" s="206">
        <v>40785</v>
      </c>
      <c r="G379" s="32">
        <f>(F379-E379)+1</f>
        <v>136</v>
      </c>
      <c r="H379" s="155">
        <f t="shared" ref="H379:W379" si="423">(IF(MAX(MIN(DATE(YEAR(H$7),MONTH(H$7)+1,0),$F379)-MAX(DATE(YEAR(H$7),MONTH(H$7),1),$E379)+1,0)=0,"0",MAX(MIN(DATE(YEAR(H$7),MONTH(H$7)+1,0),$F379)-MAX(DATE(YEAR(H$7),MONTH(H$7),1),$E379)+1,0))/$G379)*$D379</f>
        <v>0</v>
      </c>
      <c r="I379" s="155">
        <f t="shared" si="423"/>
        <v>0</v>
      </c>
      <c r="J379" s="155">
        <f t="shared" si="423"/>
        <v>38514</v>
      </c>
      <c r="K379" s="155">
        <f t="shared" si="423"/>
        <v>85281</v>
      </c>
      <c r="L379" s="155">
        <f t="shared" si="423"/>
        <v>82530</v>
      </c>
      <c r="M379" s="155">
        <f t="shared" si="423"/>
        <v>85281</v>
      </c>
      <c r="N379" s="155">
        <f t="shared" si="423"/>
        <v>82530</v>
      </c>
      <c r="O379" s="155">
        <f t="shared" si="423"/>
        <v>0</v>
      </c>
      <c r="P379" s="155">
        <f t="shared" si="423"/>
        <v>0</v>
      </c>
      <c r="Q379" s="155">
        <f t="shared" si="423"/>
        <v>0</v>
      </c>
      <c r="R379" s="155">
        <f t="shared" si="423"/>
        <v>0</v>
      </c>
      <c r="S379" s="155">
        <f t="shared" si="423"/>
        <v>0</v>
      </c>
      <c r="T379" s="155">
        <f t="shared" si="423"/>
        <v>0</v>
      </c>
      <c r="U379" s="155">
        <f t="shared" si="423"/>
        <v>0</v>
      </c>
      <c r="V379" s="155">
        <f t="shared" si="423"/>
        <v>0</v>
      </c>
      <c r="W379" s="155">
        <f t="shared" si="423"/>
        <v>0</v>
      </c>
      <c r="X379" s="155"/>
      <c r="Y379" s="155">
        <v>2.83</v>
      </c>
      <c r="Z379" s="155" t="e">
        <f>Z360+14</f>
        <v>#REF!</v>
      </c>
      <c r="AA379" s="155">
        <f>SUM(K379:W379)-G379</f>
        <v>335486</v>
      </c>
      <c r="AB379" s="155"/>
      <c r="AC379" s="160">
        <f t="shared" si="396"/>
        <v>19257</v>
      </c>
      <c r="AD379" s="161">
        <f t="shared" si="397"/>
        <v>19257</v>
      </c>
      <c r="AE379" s="155">
        <f t="shared" si="398"/>
        <v>19257</v>
      </c>
      <c r="AF379" s="164">
        <f t="shared" si="399"/>
        <v>27510</v>
      </c>
      <c r="AG379" s="132" t="s">
        <v>55</v>
      </c>
      <c r="AH379" s="132">
        <f>SUBTOTAL(9,H379:W379)-D379</f>
        <v>0</v>
      </c>
      <c r="AI379" s="132"/>
      <c r="AJ379" s="25">
        <f t="shared" ref="AJ379:BN379" si="424">IF(AND(AJ$7&gt;=$E379,AJ$7&lt;=$F379),1,0)</f>
        <v>1</v>
      </c>
      <c r="AK379" s="25">
        <f t="shared" si="424"/>
        <v>1</v>
      </c>
      <c r="AL379" s="25">
        <f t="shared" si="424"/>
        <v>1</v>
      </c>
      <c r="AM379" s="25">
        <f t="shared" si="424"/>
        <v>1</v>
      </c>
      <c r="AN379" s="25">
        <f t="shared" si="424"/>
        <v>1</v>
      </c>
      <c r="AO379" s="25">
        <f t="shared" si="424"/>
        <v>1</v>
      </c>
      <c r="AP379" s="25">
        <f t="shared" si="424"/>
        <v>1</v>
      </c>
      <c r="AQ379" s="25">
        <f t="shared" si="424"/>
        <v>1</v>
      </c>
      <c r="AR379" s="25">
        <f t="shared" si="424"/>
        <v>1</v>
      </c>
      <c r="AS379" s="25">
        <f t="shared" si="424"/>
        <v>1</v>
      </c>
      <c r="AT379" s="25">
        <f t="shared" si="424"/>
        <v>1</v>
      </c>
      <c r="AU379" s="25">
        <f t="shared" si="424"/>
        <v>1</v>
      </c>
      <c r="AV379" s="25">
        <f t="shared" si="424"/>
        <v>1</v>
      </c>
      <c r="AW379" s="25">
        <f t="shared" si="424"/>
        <v>1</v>
      </c>
      <c r="AX379" s="25">
        <f t="shared" si="424"/>
        <v>1</v>
      </c>
      <c r="AY379" s="25">
        <f t="shared" si="424"/>
        <v>1</v>
      </c>
      <c r="AZ379" s="25">
        <f t="shared" si="424"/>
        <v>1</v>
      </c>
      <c r="BA379" s="25">
        <f t="shared" si="424"/>
        <v>1</v>
      </c>
      <c r="BB379" s="25">
        <f t="shared" si="424"/>
        <v>1</v>
      </c>
      <c r="BC379" s="25">
        <f t="shared" si="424"/>
        <v>1</v>
      </c>
      <c r="BD379" s="25">
        <f t="shared" si="424"/>
        <v>1</v>
      </c>
      <c r="BE379" s="25">
        <f t="shared" si="424"/>
        <v>1</v>
      </c>
      <c r="BF379" s="25">
        <f t="shared" si="424"/>
        <v>1</v>
      </c>
      <c r="BG379" s="25">
        <f t="shared" si="424"/>
        <v>1</v>
      </c>
      <c r="BH379" s="25">
        <f t="shared" si="424"/>
        <v>1</v>
      </c>
      <c r="BI379" s="25">
        <f t="shared" si="424"/>
        <v>1</v>
      </c>
      <c r="BJ379" s="25">
        <f t="shared" si="424"/>
        <v>1</v>
      </c>
      <c r="BK379" s="25">
        <f t="shared" si="424"/>
        <v>1</v>
      </c>
      <c r="BL379" s="25">
        <f t="shared" si="424"/>
        <v>1</v>
      </c>
      <c r="BM379" s="25">
        <f t="shared" si="424"/>
        <v>1</v>
      </c>
      <c r="BN379" s="25">
        <f t="shared" si="424"/>
        <v>1</v>
      </c>
      <c r="BO379" s="8">
        <f t="shared" si="384"/>
        <v>7</v>
      </c>
      <c r="BP379" s="8">
        <f t="shared" si="385"/>
        <v>7</v>
      </c>
      <c r="BQ379" s="8">
        <f t="shared" si="386"/>
        <v>7</v>
      </c>
      <c r="BR379" s="8">
        <f t="shared" si="387"/>
        <v>10</v>
      </c>
      <c r="BS379" s="8">
        <f t="shared" si="388"/>
        <v>31</v>
      </c>
      <c r="BT379" s="10"/>
      <c r="BU379" s="8"/>
    </row>
    <row r="380" spans="1:73" ht="16.5" customHeight="1" thickBot="1">
      <c r="A380" s="201"/>
      <c r="B380" s="203"/>
      <c r="C380" s="199"/>
      <c r="D380" s="205"/>
      <c r="E380" s="209"/>
      <c r="F380" s="207"/>
      <c r="G380" s="121"/>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60" t="e">
        <f>VLOOKUP(A379,#REF!,3,FALSE)</f>
        <v>#REF!</v>
      </c>
      <c r="AD380" s="161"/>
      <c r="AE380" s="155"/>
      <c r="AF380" s="164"/>
      <c r="AG380" s="132" t="s">
        <v>54</v>
      </c>
      <c r="AH380" s="132"/>
      <c r="AI380" s="132"/>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P380" s="8"/>
      <c r="BQ380" s="8"/>
      <c r="BR380" s="8"/>
      <c r="BS380" s="8"/>
      <c r="BT380" s="8"/>
      <c r="BU380" s="8"/>
    </row>
    <row r="381" spans="1:73" ht="16.5" thickTop="1">
      <c r="A381" s="200" t="s">
        <v>224</v>
      </c>
      <c r="B381" s="202" t="s">
        <v>49</v>
      </c>
      <c r="C381" s="198">
        <v>0</v>
      </c>
      <c r="D381" s="204">
        <v>531475</v>
      </c>
      <c r="E381" s="208">
        <v>40650</v>
      </c>
      <c r="F381" s="206">
        <v>40816</v>
      </c>
      <c r="G381" s="82">
        <f>(F381-E381)+1</f>
        <v>167</v>
      </c>
      <c r="H381" s="155">
        <f t="shared" ref="H381:W381" si="425">(IF(MAX(MIN(DATE(YEAR(H$7),MONTH(H$7)+1,0),$F381)-MAX(DATE(YEAR(H$7),MONTH(H$7),1),$E381)+1,0)=0,"0",MAX(MIN(DATE(YEAR(H$7),MONTH(H$7)+1,0),$F381)-MAX(DATE(YEAR(H$7),MONTH(H$7),1),$E381)+1,0))/$G381)*$D381</f>
        <v>0</v>
      </c>
      <c r="I381" s="155">
        <f t="shared" si="425"/>
        <v>0</v>
      </c>
      <c r="J381" s="155">
        <f t="shared" si="425"/>
        <v>44554.790419161676</v>
      </c>
      <c r="K381" s="155">
        <f t="shared" si="425"/>
        <v>98657.035928143712</v>
      </c>
      <c r="L381" s="155">
        <f t="shared" si="425"/>
        <v>95474.550898203597</v>
      </c>
      <c r="M381" s="155">
        <f t="shared" si="425"/>
        <v>98657.035928143712</v>
      </c>
      <c r="N381" s="155">
        <f t="shared" si="425"/>
        <v>98657.035928143712</v>
      </c>
      <c r="O381" s="155">
        <f t="shared" si="425"/>
        <v>95474.550898203597</v>
      </c>
      <c r="P381" s="155">
        <f t="shared" si="425"/>
        <v>0</v>
      </c>
      <c r="Q381" s="155">
        <f t="shared" si="425"/>
        <v>0</v>
      </c>
      <c r="R381" s="155">
        <f t="shared" si="425"/>
        <v>0</v>
      </c>
      <c r="S381" s="155">
        <f t="shared" si="425"/>
        <v>0</v>
      </c>
      <c r="T381" s="155">
        <f t="shared" si="425"/>
        <v>0</v>
      </c>
      <c r="U381" s="155">
        <f t="shared" si="425"/>
        <v>0</v>
      </c>
      <c r="V381" s="155">
        <f t="shared" si="425"/>
        <v>0</v>
      </c>
      <c r="W381" s="155">
        <f t="shared" si="425"/>
        <v>0</v>
      </c>
      <c r="X381" s="155"/>
      <c r="Y381" s="155">
        <v>2.82</v>
      </c>
      <c r="Z381" s="155" t="e">
        <f>Z361+14</f>
        <v>#REF!</v>
      </c>
      <c r="AA381" s="155">
        <f>SUM(K381:W381)-G381</f>
        <v>486753.20958083833</v>
      </c>
      <c r="AB381" s="155"/>
      <c r="AC381" s="160">
        <f t="shared" si="396"/>
        <v>22277.395209580838</v>
      </c>
      <c r="AD381" s="161">
        <f t="shared" si="397"/>
        <v>22277.395209580838</v>
      </c>
      <c r="AE381" s="155">
        <f t="shared" si="398"/>
        <v>22277.395209580838</v>
      </c>
      <c r="AF381" s="164">
        <f t="shared" si="399"/>
        <v>31824.850299401198</v>
      </c>
      <c r="AG381" s="132" t="s">
        <v>55</v>
      </c>
      <c r="AH381" s="132">
        <f>SUBTOTAL(9,H381:W381)-D381</f>
        <v>0</v>
      </c>
      <c r="AI381" s="132"/>
      <c r="AJ381" s="25">
        <f t="shared" ref="AJ381:BN381" si="426">IF(AND(AJ$7&gt;=$E381,AJ$7&lt;=$F381),1,0)</f>
        <v>1</v>
      </c>
      <c r="AK381" s="25">
        <f t="shared" si="426"/>
        <v>1</v>
      </c>
      <c r="AL381" s="25">
        <f t="shared" si="426"/>
        <v>1</v>
      </c>
      <c r="AM381" s="25">
        <f t="shared" si="426"/>
        <v>1</v>
      </c>
      <c r="AN381" s="25">
        <f t="shared" si="426"/>
        <v>1</v>
      </c>
      <c r="AO381" s="25">
        <f t="shared" si="426"/>
        <v>1</v>
      </c>
      <c r="AP381" s="25">
        <f t="shared" si="426"/>
        <v>1</v>
      </c>
      <c r="AQ381" s="25">
        <f t="shared" si="426"/>
        <v>1</v>
      </c>
      <c r="AR381" s="25">
        <f t="shared" si="426"/>
        <v>1</v>
      </c>
      <c r="AS381" s="25">
        <f t="shared" si="426"/>
        <v>1</v>
      </c>
      <c r="AT381" s="25">
        <f t="shared" si="426"/>
        <v>1</v>
      </c>
      <c r="AU381" s="25">
        <f t="shared" si="426"/>
        <v>1</v>
      </c>
      <c r="AV381" s="25">
        <f t="shared" si="426"/>
        <v>1</v>
      </c>
      <c r="AW381" s="25">
        <f t="shared" si="426"/>
        <v>1</v>
      </c>
      <c r="AX381" s="25">
        <f t="shared" si="426"/>
        <v>1</v>
      </c>
      <c r="AY381" s="25">
        <f t="shared" si="426"/>
        <v>1</v>
      </c>
      <c r="AZ381" s="25">
        <f t="shared" si="426"/>
        <v>1</v>
      </c>
      <c r="BA381" s="25">
        <f t="shared" si="426"/>
        <v>1</v>
      </c>
      <c r="BB381" s="25">
        <f t="shared" si="426"/>
        <v>1</v>
      </c>
      <c r="BC381" s="25">
        <f t="shared" si="426"/>
        <v>1</v>
      </c>
      <c r="BD381" s="25">
        <f t="shared" si="426"/>
        <v>1</v>
      </c>
      <c r="BE381" s="25">
        <f t="shared" si="426"/>
        <v>1</v>
      </c>
      <c r="BF381" s="25">
        <f t="shared" si="426"/>
        <v>1</v>
      </c>
      <c r="BG381" s="25">
        <f t="shared" si="426"/>
        <v>1</v>
      </c>
      <c r="BH381" s="25">
        <f t="shared" si="426"/>
        <v>1</v>
      </c>
      <c r="BI381" s="25">
        <f t="shared" si="426"/>
        <v>1</v>
      </c>
      <c r="BJ381" s="25">
        <f t="shared" si="426"/>
        <v>1</v>
      </c>
      <c r="BK381" s="25">
        <f t="shared" si="426"/>
        <v>1</v>
      </c>
      <c r="BL381" s="25">
        <f t="shared" si="426"/>
        <v>1</v>
      </c>
      <c r="BM381" s="25">
        <f t="shared" si="426"/>
        <v>1</v>
      </c>
      <c r="BN381" s="25">
        <f t="shared" si="426"/>
        <v>1</v>
      </c>
      <c r="BO381" s="8">
        <f t="shared" si="384"/>
        <v>7</v>
      </c>
      <c r="BP381" s="8">
        <f t="shared" si="385"/>
        <v>7</v>
      </c>
      <c r="BQ381" s="8">
        <f t="shared" si="386"/>
        <v>7</v>
      </c>
      <c r="BR381" s="8">
        <f t="shared" si="387"/>
        <v>10</v>
      </c>
      <c r="BS381" s="8">
        <f t="shared" si="388"/>
        <v>31</v>
      </c>
      <c r="BT381" s="10"/>
      <c r="BU381" s="10"/>
    </row>
    <row r="382" spans="1:73" ht="16.5" customHeight="1" thickBot="1">
      <c r="A382" s="201"/>
      <c r="B382" s="203"/>
      <c r="C382" s="199"/>
      <c r="D382" s="205"/>
      <c r="E382" s="209"/>
      <c r="F382" s="207"/>
      <c r="G382" s="122"/>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60" t="e">
        <f>VLOOKUP(A381,#REF!,3,FALSE)</f>
        <v>#REF!</v>
      </c>
      <c r="AD382" s="161"/>
      <c r="AE382" s="155"/>
      <c r="AF382" s="164"/>
      <c r="AG382" s="132" t="s">
        <v>54</v>
      </c>
      <c r="AH382" s="132"/>
      <c r="AI382" s="132"/>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P382" s="8"/>
      <c r="BQ382" s="8"/>
      <c r="BR382" s="8"/>
      <c r="BS382" s="8"/>
      <c r="BT382" s="10"/>
      <c r="BU382" s="10"/>
    </row>
    <row r="383" spans="1:73" ht="16.5" thickTop="1">
      <c r="A383" s="200" t="s">
        <v>221</v>
      </c>
      <c r="B383" s="202" t="s">
        <v>24</v>
      </c>
      <c r="C383" s="198">
        <v>0</v>
      </c>
      <c r="D383" s="204">
        <v>298942</v>
      </c>
      <c r="E383" s="208">
        <v>40787</v>
      </c>
      <c r="F383" s="206">
        <v>40846</v>
      </c>
      <c r="G383" s="32">
        <f>(F383-E383)+1</f>
        <v>60</v>
      </c>
      <c r="H383" s="155">
        <f t="shared" ref="H383:W383" si="427">(IF(MAX(MIN(DATE(YEAR(H$7),MONTH(H$7)+1,0),$F383)-MAX(DATE(YEAR(H$7),MONTH(H$7),1),$E383)+1,0)=0,"0",MAX(MIN(DATE(YEAR(H$7),MONTH(H$7)+1,0),$F383)-MAX(DATE(YEAR(H$7),MONTH(H$7),1),$E383)+1,0))/$G383)*$D383</f>
        <v>0</v>
      </c>
      <c r="I383" s="155">
        <f t="shared" si="427"/>
        <v>0</v>
      </c>
      <c r="J383" s="155">
        <f t="shared" si="427"/>
        <v>0</v>
      </c>
      <c r="K383" s="155">
        <f t="shared" si="427"/>
        <v>0</v>
      </c>
      <c r="L383" s="155">
        <f t="shared" si="427"/>
        <v>0</v>
      </c>
      <c r="M383" s="155">
        <f t="shared" si="427"/>
        <v>0</v>
      </c>
      <c r="N383" s="155">
        <f t="shared" si="427"/>
        <v>0</v>
      </c>
      <c r="O383" s="155">
        <f t="shared" si="427"/>
        <v>149471</v>
      </c>
      <c r="P383" s="155">
        <f t="shared" si="427"/>
        <v>149471</v>
      </c>
      <c r="Q383" s="155">
        <f t="shared" si="427"/>
        <v>0</v>
      </c>
      <c r="R383" s="155">
        <f t="shared" si="427"/>
        <v>0</v>
      </c>
      <c r="S383" s="155">
        <f t="shared" si="427"/>
        <v>0</v>
      </c>
      <c r="T383" s="155">
        <f t="shared" si="427"/>
        <v>0</v>
      </c>
      <c r="U383" s="155">
        <f t="shared" si="427"/>
        <v>0</v>
      </c>
      <c r="V383" s="155">
        <f t="shared" si="427"/>
        <v>0</v>
      </c>
      <c r="W383" s="155">
        <f t="shared" si="427"/>
        <v>0</v>
      </c>
      <c r="X383" s="155"/>
      <c r="Y383" s="155">
        <v>2.85</v>
      </c>
      <c r="Z383" s="155" t="e">
        <f>Z362+14</f>
        <v>#REF!</v>
      </c>
      <c r="AA383" s="155">
        <f>SUM(K383:W383)-G383</f>
        <v>298882</v>
      </c>
      <c r="AB383" s="155"/>
      <c r="AC383" s="160">
        <f t="shared" si="396"/>
        <v>0</v>
      </c>
      <c r="AD383" s="161">
        <f t="shared" si="397"/>
        <v>0</v>
      </c>
      <c r="AE383" s="155">
        <f t="shared" si="398"/>
        <v>0</v>
      </c>
      <c r="AF383" s="164">
        <f t="shared" si="399"/>
        <v>0</v>
      </c>
      <c r="AG383" s="132" t="s">
        <v>55</v>
      </c>
      <c r="AH383" s="132">
        <f>SUBTOTAL(9,H383:W383)-D383</f>
        <v>0</v>
      </c>
      <c r="AI383" s="132"/>
      <c r="AJ383" s="25">
        <f t="shared" ref="AJ383:BN383" si="428">IF(AND(AJ$7&gt;=$E383,AJ$7&lt;=$F383),1,0)</f>
        <v>0</v>
      </c>
      <c r="AK383" s="25">
        <f t="shared" si="428"/>
        <v>0</v>
      </c>
      <c r="AL383" s="25">
        <f t="shared" si="428"/>
        <v>0</v>
      </c>
      <c r="AM383" s="25">
        <f t="shared" si="428"/>
        <v>0</v>
      </c>
      <c r="AN383" s="25">
        <f t="shared" si="428"/>
        <v>0</v>
      </c>
      <c r="AO383" s="25">
        <f t="shared" si="428"/>
        <v>0</v>
      </c>
      <c r="AP383" s="25">
        <f t="shared" si="428"/>
        <v>0</v>
      </c>
      <c r="AQ383" s="25">
        <f t="shared" si="428"/>
        <v>0</v>
      </c>
      <c r="AR383" s="25">
        <f t="shared" si="428"/>
        <v>0</v>
      </c>
      <c r="AS383" s="25">
        <f t="shared" si="428"/>
        <v>0</v>
      </c>
      <c r="AT383" s="25">
        <f t="shared" si="428"/>
        <v>0</v>
      </c>
      <c r="AU383" s="25">
        <f t="shared" si="428"/>
        <v>0</v>
      </c>
      <c r="AV383" s="25">
        <f t="shared" si="428"/>
        <v>0</v>
      </c>
      <c r="AW383" s="25">
        <f t="shared" si="428"/>
        <v>0</v>
      </c>
      <c r="AX383" s="25">
        <f t="shared" si="428"/>
        <v>0</v>
      </c>
      <c r="AY383" s="25">
        <f t="shared" si="428"/>
        <v>0</v>
      </c>
      <c r="AZ383" s="25">
        <f t="shared" si="428"/>
        <v>0</v>
      </c>
      <c r="BA383" s="25">
        <f t="shared" si="428"/>
        <v>0</v>
      </c>
      <c r="BB383" s="25">
        <f t="shared" si="428"/>
        <v>0</v>
      </c>
      <c r="BC383" s="25">
        <f t="shared" si="428"/>
        <v>0</v>
      </c>
      <c r="BD383" s="25">
        <f t="shared" si="428"/>
        <v>0</v>
      </c>
      <c r="BE383" s="25">
        <f t="shared" si="428"/>
        <v>0</v>
      </c>
      <c r="BF383" s="25">
        <f t="shared" si="428"/>
        <v>0</v>
      </c>
      <c r="BG383" s="25">
        <f t="shared" si="428"/>
        <v>0</v>
      </c>
      <c r="BH383" s="25">
        <f t="shared" si="428"/>
        <v>0</v>
      </c>
      <c r="BI383" s="25">
        <f t="shared" si="428"/>
        <v>0</v>
      </c>
      <c r="BJ383" s="25">
        <f t="shared" si="428"/>
        <v>0</v>
      </c>
      <c r="BK383" s="25">
        <f t="shared" si="428"/>
        <v>0</v>
      </c>
      <c r="BL383" s="25">
        <f t="shared" si="428"/>
        <v>0</v>
      </c>
      <c r="BM383" s="25">
        <f t="shared" si="428"/>
        <v>0</v>
      </c>
      <c r="BN383" s="25">
        <f t="shared" si="428"/>
        <v>0</v>
      </c>
      <c r="BO383" s="8">
        <f t="shared" si="384"/>
        <v>0</v>
      </c>
      <c r="BP383" s="8">
        <f t="shared" si="385"/>
        <v>0</v>
      </c>
      <c r="BQ383" s="8">
        <f t="shared" si="386"/>
        <v>0</v>
      </c>
      <c r="BR383" s="8">
        <f t="shared" si="387"/>
        <v>0</v>
      </c>
      <c r="BS383" s="8">
        <f t="shared" si="388"/>
        <v>0</v>
      </c>
      <c r="BT383" s="10"/>
      <c r="BU383" s="8"/>
    </row>
    <row r="384" spans="1:73" ht="16.5" customHeight="1" thickBot="1">
      <c r="A384" s="201"/>
      <c r="B384" s="203"/>
      <c r="C384" s="199"/>
      <c r="D384" s="205"/>
      <c r="E384" s="209"/>
      <c r="F384" s="207"/>
      <c r="G384" s="121"/>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60" t="e">
        <f>VLOOKUP(A383,#REF!,3,FALSE)</f>
        <v>#REF!</v>
      </c>
      <c r="AD384" s="161"/>
      <c r="AE384" s="155"/>
      <c r="AF384" s="164"/>
      <c r="AG384" s="132" t="s">
        <v>54</v>
      </c>
      <c r="AH384" s="132"/>
      <c r="AI384" s="132"/>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P384" s="8"/>
      <c r="BQ384" s="8"/>
      <c r="BR384" s="8"/>
      <c r="BS384" s="8"/>
      <c r="BT384" s="8"/>
      <c r="BU384" s="8"/>
    </row>
    <row r="385" spans="1:73" ht="16.5" thickTop="1">
      <c r="A385" s="200" t="s">
        <v>222</v>
      </c>
      <c r="B385" s="202" t="s">
        <v>25</v>
      </c>
      <c r="C385" s="198">
        <v>0</v>
      </c>
      <c r="D385" s="204">
        <v>139490</v>
      </c>
      <c r="E385" s="208">
        <v>40716</v>
      </c>
      <c r="F385" s="206">
        <v>40907</v>
      </c>
      <c r="G385" s="82">
        <f>(F385-E385)+1</f>
        <v>192</v>
      </c>
      <c r="H385" s="155">
        <f t="shared" ref="H385:W385" si="429">(IF(MAX(MIN(DATE(YEAR(H$7),MONTH(H$7)+1,0),$F385)-MAX(DATE(YEAR(H$7),MONTH(H$7),1),$E385)+1,0)=0,"0",MAX(MIN(DATE(YEAR(H$7),MONTH(H$7)+1,0),$F385)-MAX(DATE(YEAR(H$7),MONTH(H$7),1),$E385)+1,0))/$G385)*$D385</f>
        <v>0</v>
      </c>
      <c r="I385" s="155">
        <f t="shared" si="429"/>
        <v>0</v>
      </c>
      <c r="J385" s="155">
        <f t="shared" si="429"/>
        <v>0</v>
      </c>
      <c r="K385" s="155">
        <f t="shared" si="429"/>
        <v>0</v>
      </c>
      <c r="L385" s="155">
        <f t="shared" si="429"/>
        <v>6538.59375</v>
      </c>
      <c r="M385" s="155">
        <f t="shared" si="429"/>
        <v>22521.822916666668</v>
      </c>
      <c r="N385" s="155">
        <f t="shared" si="429"/>
        <v>22521.822916666668</v>
      </c>
      <c r="O385" s="155">
        <f t="shared" si="429"/>
        <v>21795.3125</v>
      </c>
      <c r="P385" s="155">
        <f t="shared" si="429"/>
        <v>22521.822916666668</v>
      </c>
      <c r="Q385" s="155">
        <f t="shared" si="429"/>
        <v>21795.3125</v>
      </c>
      <c r="R385" s="155">
        <f t="shared" si="429"/>
        <v>21795.3125</v>
      </c>
      <c r="S385" s="155">
        <f t="shared" si="429"/>
        <v>0</v>
      </c>
      <c r="T385" s="155">
        <f t="shared" si="429"/>
        <v>0</v>
      </c>
      <c r="U385" s="155">
        <f t="shared" si="429"/>
        <v>0</v>
      </c>
      <c r="V385" s="155">
        <f t="shared" si="429"/>
        <v>0</v>
      </c>
      <c r="W385" s="155">
        <f t="shared" si="429"/>
        <v>0</v>
      </c>
      <c r="X385" s="155"/>
      <c r="Y385" s="155">
        <v>2.91</v>
      </c>
      <c r="Z385" s="155" t="e">
        <f>Z364+14</f>
        <v>#REF!</v>
      </c>
      <c r="AA385" s="155">
        <f>SUM(K385:W385)-G385</f>
        <v>139298</v>
      </c>
      <c r="AB385" s="155"/>
      <c r="AC385" s="160">
        <f t="shared" si="396"/>
        <v>0</v>
      </c>
      <c r="AD385" s="161">
        <f t="shared" si="397"/>
        <v>0</v>
      </c>
      <c r="AE385" s="155">
        <f t="shared" si="398"/>
        <v>0</v>
      </c>
      <c r="AF385" s="164">
        <f t="shared" si="399"/>
        <v>0</v>
      </c>
      <c r="AG385" s="132" t="s">
        <v>55</v>
      </c>
      <c r="AH385" s="132">
        <f>SUBTOTAL(9,H385:W385)-D385</f>
        <v>0</v>
      </c>
      <c r="AI385" s="132"/>
      <c r="AJ385" s="25">
        <f t="shared" ref="AJ385:BN385" si="430">IF(AND(AJ$7&gt;=$E385,AJ$7&lt;=$F385),1,0)</f>
        <v>0</v>
      </c>
      <c r="AK385" s="25">
        <f t="shared" si="430"/>
        <v>0</v>
      </c>
      <c r="AL385" s="25">
        <f t="shared" si="430"/>
        <v>0</v>
      </c>
      <c r="AM385" s="25">
        <f t="shared" si="430"/>
        <v>0</v>
      </c>
      <c r="AN385" s="25">
        <f t="shared" si="430"/>
        <v>0</v>
      </c>
      <c r="AO385" s="25">
        <f t="shared" si="430"/>
        <v>0</v>
      </c>
      <c r="AP385" s="25">
        <f t="shared" si="430"/>
        <v>0</v>
      </c>
      <c r="AQ385" s="25">
        <f t="shared" si="430"/>
        <v>0</v>
      </c>
      <c r="AR385" s="25">
        <f t="shared" si="430"/>
        <v>0</v>
      </c>
      <c r="AS385" s="25">
        <f t="shared" si="430"/>
        <v>0</v>
      </c>
      <c r="AT385" s="25">
        <f t="shared" si="430"/>
        <v>0</v>
      </c>
      <c r="AU385" s="25">
        <f t="shared" si="430"/>
        <v>0</v>
      </c>
      <c r="AV385" s="25">
        <f t="shared" si="430"/>
        <v>0</v>
      </c>
      <c r="AW385" s="25">
        <f t="shared" si="430"/>
        <v>0</v>
      </c>
      <c r="AX385" s="25">
        <f t="shared" si="430"/>
        <v>0</v>
      </c>
      <c r="AY385" s="25">
        <f t="shared" si="430"/>
        <v>0</v>
      </c>
      <c r="AZ385" s="25">
        <f t="shared" si="430"/>
        <v>0</v>
      </c>
      <c r="BA385" s="25">
        <f t="shared" si="430"/>
        <v>0</v>
      </c>
      <c r="BB385" s="25">
        <f t="shared" si="430"/>
        <v>0</v>
      </c>
      <c r="BC385" s="25">
        <f t="shared" si="430"/>
        <v>0</v>
      </c>
      <c r="BD385" s="25">
        <f t="shared" si="430"/>
        <v>0</v>
      </c>
      <c r="BE385" s="25">
        <f t="shared" si="430"/>
        <v>0</v>
      </c>
      <c r="BF385" s="25">
        <f t="shared" si="430"/>
        <v>0</v>
      </c>
      <c r="BG385" s="25">
        <f t="shared" si="430"/>
        <v>0</v>
      </c>
      <c r="BH385" s="25">
        <f t="shared" si="430"/>
        <v>0</v>
      </c>
      <c r="BI385" s="25">
        <f t="shared" si="430"/>
        <v>0</v>
      </c>
      <c r="BJ385" s="25">
        <f t="shared" si="430"/>
        <v>0</v>
      </c>
      <c r="BK385" s="25">
        <f t="shared" si="430"/>
        <v>0</v>
      </c>
      <c r="BL385" s="25">
        <f t="shared" si="430"/>
        <v>0</v>
      </c>
      <c r="BM385" s="25">
        <f t="shared" si="430"/>
        <v>0</v>
      </c>
      <c r="BN385" s="25">
        <f t="shared" si="430"/>
        <v>0</v>
      </c>
      <c r="BO385" s="8">
        <f t="shared" si="384"/>
        <v>0</v>
      </c>
      <c r="BP385" s="8">
        <f t="shared" si="385"/>
        <v>0</v>
      </c>
      <c r="BQ385" s="8">
        <f t="shared" si="386"/>
        <v>0</v>
      </c>
      <c r="BR385" s="8">
        <f t="shared" si="387"/>
        <v>0</v>
      </c>
      <c r="BS385" s="8">
        <f t="shared" si="388"/>
        <v>0</v>
      </c>
      <c r="BT385" s="10"/>
      <c r="BU385" s="10"/>
    </row>
    <row r="386" spans="1:73" ht="16.5" customHeight="1">
      <c r="A386" s="201"/>
      <c r="B386" s="203"/>
      <c r="C386" s="199"/>
      <c r="D386" s="205"/>
      <c r="E386" s="209"/>
      <c r="F386" s="207"/>
      <c r="G386" s="122"/>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60" t="e">
        <f>VLOOKUP(A385,#REF!,3,FALSE)</f>
        <v>#REF!</v>
      </c>
      <c r="AD386" s="161"/>
      <c r="AE386" s="155"/>
      <c r="AF386" s="164"/>
      <c r="AG386" s="132" t="s">
        <v>54</v>
      </c>
      <c r="AH386" s="132"/>
      <c r="AI386" s="132"/>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P386" s="8"/>
      <c r="BQ386" s="8"/>
      <c r="BR386" s="8"/>
      <c r="BS386" s="8"/>
      <c r="BT386" s="10"/>
      <c r="BU386" s="10"/>
    </row>
    <row r="387" spans="1:73" ht="23.25" thickBot="1">
      <c r="A387" s="51" t="s">
        <v>29</v>
      </c>
      <c r="B387" s="52"/>
      <c r="C387" s="93"/>
      <c r="D387" s="94"/>
      <c r="E387" s="55"/>
      <c r="F387" s="56"/>
      <c r="G387" s="32">
        <f>(F387-E387)+1</f>
        <v>1</v>
      </c>
      <c r="H387" s="155">
        <f t="shared" ref="H387:W388" si="431">(IF(MAX(MIN(DATE(YEAR(H$7),MONTH(H$7)+1,0),$F387)-MAX(DATE(YEAR(H$7),MONTH(H$7),1),$E387)+1,0)=0,"0",MAX(MIN(DATE(YEAR(H$7),MONTH(H$7)+1,0),$F387)-MAX(DATE(YEAR(H$7),MONTH(H$7),1),$E387)+1,0))/$G387)*$D387</f>
        <v>0</v>
      </c>
      <c r="I387" s="155">
        <f t="shared" si="431"/>
        <v>0</v>
      </c>
      <c r="J387" s="155">
        <f t="shared" si="431"/>
        <v>0</v>
      </c>
      <c r="K387" s="155">
        <f t="shared" si="431"/>
        <v>0</v>
      </c>
      <c r="L387" s="155">
        <f t="shared" si="431"/>
        <v>0</v>
      </c>
      <c r="M387" s="155">
        <f t="shared" si="431"/>
        <v>0</v>
      </c>
      <c r="N387" s="155">
        <f t="shared" si="431"/>
        <v>0</v>
      </c>
      <c r="O387" s="155">
        <f t="shared" si="431"/>
        <v>0</v>
      </c>
      <c r="P387" s="155">
        <f t="shared" si="431"/>
        <v>0</v>
      </c>
      <c r="Q387" s="155">
        <f t="shared" si="431"/>
        <v>0</v>
      </c>
      <c r="R387" s="155">
        <f t="shared" si="431"/>
        <v>0</v>
      </c>
      <c r="S387" s="155">
        <f t="shared" si="431"/>
        <v>0</v>
      </c>
      <c r="T387" s="155">
        <f t="shared" si="431"/>
        <v>0</v>
      </c>
      <c r="U387" s="155">
        <f t="shared" si="431"/>
        <v>0</v>
      </c>
      <c r="V387" s="155">
        <f t="shared" si="431"/>
        <v>0</v>
      </c>
      <c r="W387" s="155">
        <f t="shared" si="431"/>
        <v>0</v>
      </c>
      <c r="X387" s="155"/>
      <c r="Y387" s="155">
        <v>2.86</v>
      </c>
      <c r="Z387" s="155" t="e">
        <f>Z366+14</f>
        <v>#REF!</v>
      </c>
      <c r="AA387" s="155">
        <f>SUM(K387:W387)-G387</f>
        <v>-1</v>
      </c>
      <c r="AB387" s="155"/>
      <c r="AC387" s="160">
        <f t="shared" si="396"/>
        <v>0</v>
      </c>
      <c r="AD387" s="161">
        <f t="shared" si="397"/>
        <v>0</v>
      </c>
      <c r="AE387" s="155">
        <f t="shared" si="398"/>
        <v>0</v>
      </c>
      <c r="AF387" s="164">
        <f t="shared" si="399"/>
        <v>0</v>
      </c>
      <c r="AG387" s="132"/>
      <c r="AH387" s="132"/>
      <c r="AI387" s="132"/>
      <c r="AJ387" s="25">
        <f t="shared" ref="AJ387:AS388" si="432">IF(AND(AJ$7&gt;=$E387,AJ$7&lt;=$F387),1,0)</f>
        <v>0</v>
      </c>
      <c r="AK387" s="25">
        <f t="shared" si="432"/>
        <v>0</v>
      </c>
      <c r="AL387" s="25">
        <f t="shared" si="432"/>
        <v>0</v>
      </c>
      <c r="AM387" s="25">
        <f t="shared" si="432"/>
        <v>0</v>
      </c>
      <c r="AN387" s="25">
        <f t="shared" si="432"/>
        <v>0</v>
      </c>
      <c r="AO387" s="25">
        <f t="shared" si="432"/>
        <v>0</v>
      </c>
      <c r="AP387" s="25">
        <f t="shared" si="432"/>
        <v>0</v>
      </c>
      <c r="AQ387" s="25">
        <f t="shared" si="432"/>
        <v>0</v>
      </c>
      <c r="AR387" s="25">
        <f t="shared" si="432"/>
        <v>0</v>
      </c>
      <c r="AS387" s="25">
        <f t="shared" si="432"/>
        <v>0</v>
      </c>
      <c r="AT387" s="25">
        <f t="shared" ref="AT387:BC388" si="433">IF(AND(AT$7&gt;=$E387,AT$7&lt;=$F387),1,0)</f>
        <v>0</v>
      </c>
      <c r="AU387" s="25">
        <f t="shared" si="433"/>
        <v>0</v>
      </c>
      <c r="AV387" s="25">
        <f t="shared" si="433"/>
        <v>0</v>
      </c>
      <c r="AW387" s="25">
        <f t="shared" si="433"/>
        <v>0</v>
      </c>
      <c r="AX387" s="25">
        <f t="shared" si="433"/>
        <v>0</v>
      </c>
      <c r="AY387" s="25">
        <f t="shared" si="433"/>
        <v>0</v>
      </c>
      <c r="AZ387" s="25">
        <f t="shared" si="433"/>
        <v>0</v>
      </c>
      <c r="BA387" s="25">
        <f t="shared" si="433"/>
        <v>0</v>
      </c>
      <c r="BB387" s="25">
        <f t="shared" si="433"/>
        <v>0</v>
      </c>
      <c r="BC387" s="25">
        <f t="shared" si="433"/>
        <v>0</v>
      </c>
      <c r="BD387" s="25">
        <f t="shared" ref="BD387:BN388" si="434">IF(AND(BD$7&gt;=$E387,BD$7&lt;=$F387),1,0)</f>
        <v>0</v>
      </c>
      <c r="BE387" s="25">
        <f t="shared" si="434"/>
        <v>0</v>
      </c>
      <c r="BF387" s="25">
        <f t="shared" si="434"/>
        <v>0</v>
      </c>
      <c r="BG387" s="25">
        <f t="shared" si="434"/>
        <v>0</v>
      </c>
      <c r="BH387" s="25">
        <f t="shared" si="434"/>
        <v>0</v>
      </c>
      <c r="BI387" s="25">
        <f t="shared" si="434"/>
        <v>0</v>
      </c>
      <c r="BJ387" s="25">
        <f t="shared" si="434"/>
        <v>0</v>
      </c>
      <c r="BK387" s="25">
        <f t="shared" si="434"/>
        <v>0</v>
      </c>
      <c r="BL387" s="25">
        <f t="shared" si="434"/>
        <v>0</v>
      </c>
      <c r="BM387" s="25">
        <f t="shared" si="434"/>
        <v>0</v>
      </c>
      <c r="BN387" s="25">
        <f t="shared" si="434"/>
        <v>0</v>
      </c>
      <c r="BO387" s="8">
        <f t="shared" si="384"/>
        <v>0</v>
      </c>
      <c r="BP387" s="8">
        <f t="shared" si="385"/>
        <v>0</v>
      </c>
      <c r="BQ387" s="8">
        <f t="shared" si="386"/>
        <v>0</v>
      </c>
      <c r="BR387" s="8">
        <f t="shared" si="387"/>
        <v>0</v>
      </c>
      <c r="BS387" s="8">
        <f t="shared" si="388"/>
        <v>0</v>
      </c>
      <c r="BT387" s="10"/>
      <c r="BU387" s="8"/>
    </row>
    <row r="388" spans="1:73" ht="16.5" thickTop="1">
      <c r="A388" s="200" t="s">
        <v>225</v>
      </c>
      <c r="B388" s="202" t="s">
        <v>26</v>
      </c>
      <c r="C388" s="198">
        <v>1</v>
      </c>
      <c r="D388" s="204">
        <v>0</v>
      </c>
      <c r="E388" s="208">
        <v>40575</v>
      </c>
      <c r="F388" s="206">
        <v>40605</v>
      </c>
      <c r="G388" s="32">
        <f>(F388-E388)+1</f>
        <v>31</v>
      </c>
      <c r="H388" s="155">
        <f t="shared" si="431"/>
        <v>0</v>
      </c>
      <c r="I388" s="155">
        <f t="shared" si="431"/>
        <v>0</v>
      </c>
      <c r="J388" s="155">
        <f t="shared" si="431"/>
        <v>0</v>
      </c>
      <c r="K388" s="155">
        <f t="shared" si="431"/>
        <v>0</v>
      </c>
      <c r="L388" s="155">
        <f t="shared" si="431"/>
        <v>0</v>
      </c>
      <c r="M388" s="155">
        <f t="shared" si="431"/>
        <v>0</v>
      </c>
      <c r="N388" s="155">
        <f t="shared" si="431"/>
        <v>0</v>
      </c>
      <c r="O388" s="155">
        <f t="shared" si="431"/>
        <v>0</v>
      </c>
      <c r="P388" s="155">
        <f t="shared" si="431"/>
        <v>0</v>
      </c>
      <c r="Q388" s="155">
        <f t="shared" si="431"/>
        <v>0</v>
      </c>
      <c r="R388" s="155">
        <f t="shared" si="431"/>
        <v>0</v>
      </c>
      <c r="S388" s="155">
        <f t="shared" si="431"/>
        <v>0</v>
      </c>
      <c r="T388" s="155">
        <f t="shared" si="431"/>
        <v>0</v>
      </c>
      <c r="U388" s="155">
        <f t="shared" si="431"/>
        <v>0</v>
      </c>
      <c r="V388" s="155">
        <f t="shared" si="431"/>
        <v>0</v>
      </c>
      <c r="W388" s="155">
        <f t="shared" si="431"/>
        <v>0</v>
      </c>
      <c r="X388" s="155"/>
      <c r="Y388" s="155">
        <v>2.92</v>
      </c>
      <c r="Z388" s="155" t="e">
        <f>#REF!+14</f>
        <v>#REF!</v>
      </c>
      <c r="AA388" s="155">
        <f>SUM(K388:W388)-G388</f>
        <v>-31</v>
      </c>
      <c r="AB388" s="155"/>
      <c r="AC388" s="160">
        <f t="shared" si="396"/>
        <v>0</v>
      </c>
      <c r="AD388" s="161">
        <f t="shared" si="397"/>
        <v>0</v>
      </c>
      <c r="AE388" s="155">
        <f t="shared" si="398"/>
        <v>0</v>
      </c>
      <c r="AF388" s="164">
        <f t="shared" si="399"/>
        <v>0</v>
      </c>
      <c r="AG388" s="132" t="s">
        <v>55</v>
      </c>
      <c r="AH388" s="132">
        <f>SUBTOTAL(9,H388:W388)-D388</f>
        <v>0</v>
      </c>
      <c r="AI388" s="132"/>
      <c r="AJ388" s="25">
        <f t="shared" si="432"/>
        <v>0</v>
      </c>
      <c r="AK388" s="25">
        <f t="shared" si="432"/>
        <v>0</v>
      </c>
      <c r="AL388" s="25">
        <f t="shared" si="432"/>
        <v>0</v>
      </c>
      <c r="AM388" s="25">
        <f t="shared" si="432"/>
        <v>0</v>
      </c>
      <c r="AN388" s="25">
        <f t="shared" si="432"/>
        <v>0</v>
      </c>
      <c r="AO388" s="25">
        <f t="shared" si="432"/>
        <v>0</v>
      </c>
      <c r="AP388" s="25">
        <f t="shared" si="432"/>
        <v>0</v>
      </c>
      <c r="AQ388" s="25">
        <f t="shared" si="432"/>
        <v>0</v>
      </c>
      <c r="AR388" s="25">
        <f t="shared" si="432"/>
        <v>0</v>
      </c>
      <c r="AS388" s="25">
        <f t="shared" si="432"/>
        <v>0</v>
      </c>
      <c r="AT388" s="25">
        <f t="shared" si="433"/>
        <v>0</v>
      </c>
      <c r="AU388" s="25">
        <f t="shared" si="433"/>
        <v>0</v>
      </c>
      <c r="AV388" s="25">
        <f t="shared" si="433"/>
        <v>0</v>
      </c>
      <c r="AW388" s="25">
        <f t="shared" si="433"/>
        <v>0</v>
      </c>
      <c r="AX388" s="25">
        <f t="shared" si="433"/>
        <v>0</v>
      </c>
      <c r="AY388" s="25">
        <f t="shared" si="433"/>
        <v>0</v>
      </c>
      <c r="AZ388" s="25">
        <f t="shared" si="433"/>
        <v>0</v>
      </c>
      <c r="BA388" s="25">
        <f t="shared" si="433"/>
        <v>0</v>
      </c>
      <c r="BB388" s="25">
        <f t="shared" si="433"/>
        <v>0</v>
      </c>
      <c r="BC388" s="25">
        <f t="shared" si="433"/>
        <v>0</v>
      </c>
      <c r="BD388" s="25">
        <f t="shared" si="434"/>
        <v>0</v>
      </c>
      <c r="BE388" s="25">
        <f t="shared" si="434"/>
        <v>0</v>
      </c>
      <c r="BF388" s="25">
        <f t="shared" si="434"/>
        <v>0</v>
      </c>
      <c r="BG388" s="25">
        <f t="shared" si="434"/>
        <v>0</v>
      </c>
      <c r="BH388" s="25">
        <f t="shared" si="434"/>
        <v>0</v>
      </c>
      <c r="BI388" s="25">
        <f t="shared" si="434"/>
        <v>0</v>
      </c>
      <c r="BJ388" s="25">
        <f t="shared" si="434"/>
        <v>0</v>
      </c>
      <c r="BK388" s="25">
        <f t="shared" si="434"/>
        <v>0</v>
      </c>
      <c r="BL388" s="25">
        <f t="shared" si="434"/>
        <v>0</v>
      </c>
      <c r="BM388" s="25">
        <f t="shared" si="434"/>
        <v>0</v>
      </c>
      <c r="BN388" s="25">
        <f t="shared" si="434"/>
        <v>0</v>
      </c>
      <c r="BO388" s="8">
        <f t="shared" si="384"/>
        <v>0</v>
      </c>
      <c r="BP388" s="8">
        <f t="shared" si="385"/>
        <v>0</v>
      </c>
      <c r="BQ388" s="8">
        <f t="shared" si="386"/>
        <v>0</v>
      </c>
      <c r="BR388" s="8">
        <f t="shared" si="387"/>
        <v>0</v>
      </c>
      <c r="BS388" s="8">
        <f t="shared" si="388"/>
        <v>0</v>
      </c>
      <c r="BT388" s="10"/>
      <c r="BU388" s="10"/>
    </row>
    <row r="389" spans="1:73" ht="16.5" customHeight="1" thickBot="1">
      <c r="A389" s="201"/>
      <c r="B389" s="203"/>
      <c r="C389" s="199"/>
      <c r="D389" s="205"/>
      <c r="E389" s="209"/>
      <c r="F389" s="207"/>
      <c r="G389" s="121"/>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60" t="e">
        <f>VLOOKUP(A388,#REF!,3,FALSE)</f>
        <v>#REF!</v>
      </c>
      <c r="AD389" s="161"/>
      <c r="AE389" s="155"/>
      <c r="AF389" s="164"/>
      <c r="AG389" s="132" t="s">
        <v>54</v>
      </c>
      <c r="AH389" s="132"/>
      <c r="AI389" s="132"/>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P389" s="8"/>
      <c r="BQ389" s="8"/>
      <c r="BR389" s="8"/>
      <c r="BS389" s="8"/>
      <c r="BT389" s="10"/>
      <c r="BU389" s="10"/>
    </row>
    <row r="390" spans="1:73" ht="17.25" thickTop="1" thickBot="1">
      <c r="A390" s="200" t="s">
        <v>227</v>
      </c>
      <c r="B390" s="202" t="s">
        <v>21</v>
      </c>
      <c r="C390" s="198">
        <v>1</v>
      </c>
      <c r="D390" s="204">
        <v>0</v>
      </c>
      <c r="E390" s="208">
        <v>40575</v>
      </c>
      <c r="F390" s="206">
        <v>40639</v>
      </c>
      <c r="G390" s="82">
        <f>(F390-E390)+1</f>
        <v>65</v>
      </c>
      <c r="H390" s="155">
        <f t="shared" ref="H390:W390" si="435">(IF(MAX(MIN(DATE(YEAR(H$7),MONTH(H$7)+1,0),$F390)-MAX(DATE(YEAR(H$7),MONTH(H$7),1),$E390)+1,0)=0,"0",MAX(MIN(DATE(YEAR(H$7),MONTH(H$7)+1,0),$F390)-MAX(DATE(YEAR(H$7),MONTH(H$7),1),$E390)+1,0))/$G390)*$D390</f>
        <v>0</v>
      </c>
      <c r="I390" s="155">
        <f t="shared" si="435"/>
        <v>0</v>
      </c>
      <c r="J390" s="155">
        <f t="shared" si="435"/>
        <v>0</v>
      </c>
      <c r="K390" s="155">
        <f t="shared" si="435"/>
        <v>0</v>
      </c>
      <c r="L390" s="155">
        <f t="shared" si="435"/>
        <v>0</v>
      </c>
      <c r="M390" s="155">
        <f t="shared" si="435"/>
        <v>0</v>
      </c>
      <c r="N390" s="155">
        <f t="shared" si="435"/>
        <v>0</v>
      </c>
      <c r="O390" s="155">
        <f t="shared" si="435"/>
        <v>0</v>
      </c>
      <c r="P390" s="155">
        <f t="shared" si="435"/>
        <v>0</v>
      </c>
      <c r="Q390" s="155">
        <f t="shared" si="435"/>
        <v>0</v>
      </c>
      <c r="R390" s="155">
        <f t="shared" si="435"/>
        <v>0</v>
      </c>
      <c r="S390" s="155">
        <f t="shared" si="435"/>
        <v>0</v>
      </c>
      <c r="T390" s="155">
        <f t="shared" si="435"/>
        <v>0</v>
      </c>
      <c r="U390" s="155">
        <f t="shared" si="435"/>
        <v>0</v>
      </c>
      <c r="V390" s="155">
        <f t="shared" si="435"/>
        <v>0</v>
      </c>
      <c r="W390" s="155">
        <f t="shared" si="435"/>
        <v>0</v>
      </c>
      <c r="X390" s="155"/>
      <c r="Y390" s="155">
        <v>2.87</v>
      </c>
      <c r="Z390" s="155" t="e">
        <f>Z369+14</f>
        <v>#REF!</v>
      </c>
      <c r="AA390" s="155">
        <f>SUM(K390:W390)-G390</f>
        <v>-65</v>
      </c>
      <c r="AB390" s="155"/>
      <c r="AC390" s="160">
        <f t="shared" si="396"/>
        <v>0</v>
      </c>
      <c r="AD390" s="161">
        <f t="shared" si="397"/>
        <v>0</v>
      </c>
      <c r="AE390" s="155">
        <f t="shared" si="398"/>
        <v>0</v>
      </c>
      <c r="AF390" s="164">
        <f t="shared" si="399"/>
        <v>0</v>
      </c>
      <c r="AG390" s="132" t="s">
        <v>55</v>
      </c>
      <c r="AH390" s="132">
        <f>SUBTOTAL(9,H390:W390)-D390</f>
        <v>0</v>
      </c>
      <c r="AI390" s="132"/>
      <c r="AJ390" s="25">
        <f t="shared" ref="AJ390:BN390" si="436">IF(AND(AJ$7&gt;=$E390,AJ$7&lt;=$F390),1,0)</f>
        <v>0</v>
      </c>
      <c r="AK390" s="25">
        <f t="shared" si="436"/>
        <v>0</v>
      </c>
      <c r="AL390" s="25">
        <f t="shared" si="436"/>
        <v>0</v>
      </c>
      <c r="AM390" s="25">
        <f t="shared" si="436"/>
        <v>0</v>
      </c>
      <c r="AN390" s="25">
        <f t="shared" si="436"/>
        <v>0</v>
      </c>
      <c r="AO390" s="25">
        <f t="shared" si="436"/>
        <v>0</v>
      </c>
      <c r="AP390" s="25">
        <f t="shared" si="436"/>
        <v>0</v>
      </c>
      <c r="AQ390" s="25">
        <f t="shared" si="436"/>
        <v>0</v>
      </c>
      <c r="AR390" s="25">
        <f t="shared" si="436"/>
        <v>0</v>
      </c>
      <c r="AS390" s="25">
        <f t="shared" si="436"/>
        <v>0</v>
      </c>
      <c r="AT390" s="25">
        <f t="shared" si="436"/>
        <v>0</v>
      </c>
      <c r="AU390" s="25">
        <f t="shared" si="436"/>
        <v>0</v>
      </c>
      <c r="AV390" s="25">
        <f t="shared" si="436"/>
        <v>0</v>
      </c>
      <c r="AW390" s="25">
        <f t="shared" si="436"/>
        <v>0</v>
      </c>
      <c r="AX390" s="25">
        <f t="shared" si="436"/>
        <v>0</v>
      </c>
      <c r="AY390" s="25">
        <f t="shared" si="436"/>
        <v>0</v>
      </c>
      <c r="AZ390" s="25">
        <f t="shared" si="436"/>
        <v>0</v>
      </c>
      <c r="BA390" s="25">
        <f t="shared" si="436"/>
        <v>0</v>
      </c>
      <c r="BB390" s="25">
        <f t="shared" si="436"/>
        <v>0</v>
      </c>
      <c r="BC390" s="25">
        <f t="shared" si="436"/>
        <v>0</v>
      </c>
      <c r="BD390" s="25">
        <f t="shared" si="436"/>
        <v>0</v>
      </c>
      <c r="BE390" s="25">
        <f t="shared" si="436"/>
        <v>0</v>
      </c>
      <c r="BF390" s="25">
        <f t="shared" si="436"/>
        <v>0</v>
      </c>
      <c r="BG390" s="25">
        <f t="shared" si="436"/>
        <v>0</v>
      </c>
      <c r="BH390" s="25">
        <f t="shared" si="436"/>
        <v>0</v>
      </c>
      <c r="BI390" s="25">
        <f t="shared" si="436"/>
        <v>0</v>
      </c>
      <c r="BJ390" s="25">
        <f t="shared" si="436"/>
        <v>0</v>
      </c>
      <c r="BK390" s="25">
        <f t="shared" si="436"/>
        <v>0</v>
      </c>
      <c r="BL390" s="25">
        <f t="shared" si="436"/>
        <v>0</v>
      </c>
      <c r="BM390" s="25">
        <f t="shared" si="436"/>
        <v>0</v>
      </c>
      <c r="BN390" s="25">
        <f t="shared" si="436"/>
        <v>0</v>
      </c>
      <c r="BO390" s="8">
        <f t="shared" si="384"/>
        <v>0</v>
      </c>
      <c r="BP390" s="8">
        <f t="shared" si="385"/>
        <v>0</v>
      </c>
      <c r="BQ390" s="8">
        <f t="shared" si="386"/>
        <v>0</v>
      </c>
      <c r="BR390" s="8">
        <f t="shared" si="387"/>
        <v>0</v>
      </c>
      <c r="BS390" s="8">
        <f t="shared" si="388"/>
        <v>0</v>
      </c>
      <c r="BT390" s="10"/>
      <c r="BU390" s="8"/>
    </row>
    <row r="391" spans="1:73" ht="17.25" customHeight="1" thickTop="1" thickBot="1">
      <c r="A391" s="201"/>
      <c r="B391" s="203"/>
      <c r="C391" s="199"/>
      <c r="D391" s="205"/>
      <c r="E391" s="209"/>
      <c r="F391" s="207"/>
      <c r="G391" s="82"/>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60" t="e">
        <f>VLOOKUP(A390,#REF!,3,FALSE)</f>
        <v>#REF!</v>
      </c>
      <c r="AD391" s="161"/>
      <c r="AE391" s="155"/>
      <c r="AF391" s="164"/>
      <c r="AG391" s="132" t="s">
        <v>54</v>
      </c>
      <c r="AH391" s="132"/>
      <c r="AI391" s="132"/>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P391" s="8"/>
      <c r="BQ391" s="8"/>
      <c r="BR391" s="8"/>
      <c r="BS391" s="8"/>
      <c r="BT391" s="8"/>
      <c r="BU391" s="8"/>
    </row>
    <row r="392" spans="1:73" ht="16.5" thickTop="1">
      <c r="A392" s="200" t="s">
        <v>228</v>
      </c>
      <c r="B392" s="202" t="s">
        <v>50</v>
      </c>
      <c r="C392" s="198">
        <v>1</v>
      </c>
      <c r="D392" s="204">
        <v>0</v>
      </c>
      <c r="E392" s="208">
        <v>40575</v>
      </c>
      <c r="F392" s="206">
        <v>40785</v>
      </c>
      <c r="G392" s="82">
        <f>(F392-E392)+1</f>
        <v>211</v>
      </c>
      <c r="H392" s="155">
        <f t="shared" ref="H392:W392" si="437">(IF(MAX(MIN(DATE(YEAR(H$7),MONTH(H$7)+1,0),$F392)-MAX(DATE(YEAR(H$7),MONTH(H$7),1),$E392)+1,0)=0,"0",MAX(MIN(DATE(YEAR(H$7),MONTH(H$7)+1,0),$F392)-MAX(DATE(YEAR(H$7),MONTH(H$7),1),$E392)+1,0))/$G392)*$D392</f>
        <v>0</v>
      </c>
      <c r="I392" s="155">
        <f t="shared" si="437"/>
        <v>0</v>
      </c>
      <c r="J392" s="155">
        <f t="shared" si="437"/>
        <v>0</v>
      </c>
      <c r="K392" s="155">
        <f t="shared" si="437"/>
        <v>0</v>
      </c>
      <c r="L392" s="155">
        <f t="shared" si="437"/>
        <v>0</v>
      </c>
      <c r="M392" s="155">
        <f t="shared" si="437"/>
        <v>0</v>
      </c>
      <c r="N392" s="155">
        <f t="shared" si="437"/>
        <v>0</v>
      </c>
      <c r="O392" s="155">
        <f t="shared" si="437"/>
        <v>0</v>
      </c>
      <c r="P392" s="155">
        <f t="shared" si="437"/>
        <v>0</v>
      </c>
      <c r="Q392" s="155">
        <f t="shared" si="437"/>
        <v>0</v>
      </c>
      <c r="R392" s="155">
        <f t="shared" si="437"/>
        <v>0</v>
      </c>
      <c r="S392" s="155">
        <f t="shared" si="437"/>
        <v>0</v>
      </c>
      <c r="T392" s="155">
        <f t="shared" si="437"/>
        <v>0</v>
      </c>
      <c r="U392" s="155">
        <f t="shared" si="437"/>
        <v>0</v>
      </c>
      <c r="V392" s="155">
        <f t="shared" si="437"/>
        <v>0</v>
      </c>
      <c r="W392" s="155">
        <f t="shared" si="437"/>
        <v>0</v>
      </c>
      <c r="X392" s="155"/>
      <c r="Y392" s="155">
        <v>2.89</v>
      </c>
      <c r="Z392" s="155" t="e">
        <f>Z373+14</f>
        <v>#REF!</v>
      </c>
      <c r="AA392" s="155">
        <f>SUM(K392:W392)-G392</f>
        <v>-211</v>
      </c>
      <c r="AB392" s="155"/>
      <c r="AC392" s="160">
        <f t="shared" si="396"/>
        <v>0</v>
      </c>
      <c r="AD392" s="161">
        <f t="shared" si="397"/>
        <v>0</v>
      </c>
      <c r="AE392" s="155">
        <f t="shared" si="398"/>
        <v>0</v>
      </c>
      <c r="AF392" s="164">
        <f t="shared" si="399"/>
        <v>0</v>
      </c>
      <c r="AG392" s="132" t="s">
        <v>55</v>
      </c>
      <c r="AH392" s="132">
        <f>SUBTOTAL(9,H392:W392)-D392</f>
        <v>0</v>
      </c>
      <c r="AI392" s="132"/>
      <c r="AJ392" s="25">
        <f t="shared" ref="AJ392:BN392" si="438">IF(AND(AJ$7&gt;=$E392,AJ$7&lt;=$F392),1,0)</f>
        <v>1</v>
      </c>
      <c r="AK392" s="25">
        <f t="shared" si="438"/>
        <v>1</v>
      </c>
      <c r="AL392" s="25">
        <f t="shared" si="438"/>
        <v>1</v>
      </c>
      <c r="AM392" s="25">
        <f t="shared" si="438"/>
        <v>1</v>
      </c>
      <c r="AN392" s="25">
        <f t="shared" si="438"/>
        <v>1</v>
      </c>
      <c r="AO392" s="25">
        <f t="shared" si="438"/>
        <v>1</v>
      </c>
      <c r="AP392" s="25">
        <f t="shared" si="438"/>
        <v>1</v>
      </c>
      <c r="AQ392" s="25">
        <f t="shared" si="438"/>
        <v>1</v>
      </c>
      <c r="AR392" s="25">
        <f t="shared" si="438"/>
        <v>1</v>
      </c>
      <c r="AS392" s="25">
        <f t="shared" si="438"/>
        <v>1</v>
      </c>
      <c r="AT392" s="25">
        <f t="shared" si="438"/>
        <v>1</v>
      </c>
      <c r="AU392" s="25">
        <f t="shared" si="438"/>
        <v>1</v>
      </c>
      <c r="AV392" s="25">
        <f t="shared" si="438"/>
        <v>1</v>
      </c>
      <c r="AW392" s="25">
        <f t="shared" si="438"/>
        <v>1</v>
      </c>
      <c r="AX392" s="25">
        <f t="shared" si="438"/>
        <v>1</v>
      </c>
      <c r="AY392" s="25">
        <f t="shared" si="438"/>
        <v>1</v>
      </c>
      <c r="AZ392" s="25">
        <f t="shared" si="438"/>
        <v>1</v>
      </c>
      <c r="BA392" s="25">
        <f t="shared" si="438"/>
        <v>1</v>
      </c>
      <c r="BB392" s="25">
        <f t="shared" si="438"/>
        <v>1</v>
      </c>
      <c r="BC392" s="25">
        <f t="shared" si="438"/>
        <v>1</v>
      </c>
      <c r="BD392" s="25">
        <f t="shared" si="438"/>
        <v>1</v>
      </c>
      <c r="BE392" s="25">
        <f t="shared" si="438"/>
        <v>1</v>
      </c>
      <c r="BF392" s="25">
        <f t="shared" si="438"/>
        <v>1</v>
      </c>
      <c r="BG392" s="25">
        <f t="shared" si="438"/>
        <v>1</v>
      </c>
      <c r="BH392" s="25">
        <f t="shared" si="438"/>
        <v>1</v>
      </c>
      <c r="BI392" s="25">
        <f t="shared" si="438"/>
        <v>1</v>
      </c>
      <c r="BJ392" s="25">
        <f t="shared" si="438"/>
        <v>1</v>
      </c>
      <c r="BK392" s="25">
        <f t="shared" si="438"/>
        <v>1</v>
      </c>
      <c r="BL392" s="25">
        <f t="shared" si="438"/>
        <v>1</v>
      </c>
      <c r="BM392" s="25">
        <f t="shared" si="438"/>
        <v>1</v>
      </c>
      <c r="BN392" s="25">
        <f t="shared" si="438"/>
        <v>1</v>
      </c>
      <c r="BO392" s="8">
        <f t="shared" si="384"/>
        <v>7</v>
      </c>
      <c r="BP392" s="8">
        <f t="shared" si="385"/>
        <v>7</v>
      </c>
      <c r="BQ392" s="8">
        <f t="shared" si="386"/>
        <v>7</v>
      </c>
      <c r="BR392" s="8">
        <f t="shared" si="387"/>
        <v>10</v>
      </c>
      <c r="BS392" s="8">
        <f t="shared" si="388"/>
        <v>31</v>
      </c>
      <c r="BT392" s="10"/>
      <c r="BU392" s="10"/>
    </row>
    <row r="393" spans="1:73" ht="16.5" customHeight="1" thickBot="1">
      <c r="A393" s="201"/>
      <c r="B393" s="203"/>
      <c r="C393" s="199"/>
      <c r="D393" s="205"/>
      <c r="E393" s="209"/>
      <c r="F393" s="207"/>
      <c r="G393" s="122"/>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60" t="e">
        <f>VLOOKUP(A392,#REF!,3,FALSE)</f>
        <v>#REF!</v>
      </c>
      <c r="AD393" s="161"/>
      <c r="AE393" s="155"/>
      <c r="AF393" s="164"/>
      <c r="AG393" s="132" t="s">
        <v>54</v>
      </c>
      <c r="AH393" s="132"/>
      <c r="AI393" s="132"/>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P393" s="8"/>
      <c r="BQ393" s="8"/>
      <c r="BR393" s="8"/>
      <c r="BS393" s="8"/>
      <c r="BT393" s="10"/>
      <c r="BU393" s="10"/>
    </row>
    <row r="394" spans="1:73" ht="16.5" thickTop="1">
      <c r="A394" s="200" t="s">
        <v>226</v>
      </c>
      <c r="B394" s="202" t="s">
        <v>20</v>
      </c>
      <c r="C394" s="198">
        <v>0</v>
      </c>
      <c r="D394" s="204">
        <v>420</v>
      </c>
      <c r="E394" s="208">
        <v>40633</v>
      </c>
      <c r="F394" s="206">
        <v>40749</v>
      </c>
      <c r="G394" s="32">
        <f>(F394-E394)+1</f>
        <v>117</v>
      </c>
      <c r="H394" s="155">
        <f t="shared" ref="H394:W394" si="439">(IF(MAX(MIN(DATE(YEAR(H$7),MONTH(H$7)+1,0),$F394)-MAX(DATE(YEAR(H$7),MONTH(H$7),1),$E394)+1,0)=0,"0",MAX(MIN(DATE(YEAR(H$7),MONTH(H$7)+1,0),$F394)-MAX(DATE(YEAR(H$7),MONTH(H$7),1),$E394)+1,0))/$G394)*$D394</f>
        <v>0</v>
      </c>
      <c r="I394" s="155">
        <f t="shared" si="439"/>
        <v>3.5897435897435903</v>
      </c>
      <c r="J394" s="155">
        <f t="shared" si="439"/>
        <v>107.69230769230768</v>
      </c>
      <c r="K394" s="155">
        <f t="shared" si="439"/>
        <v>111.28205128205128</v>
      </c>
      <c r="L394" s="155">
        <f t="shared" si="439"/>
        <v>107.69230769230768</v>
      </c>
      <c r="M394" s="155">
        <f t="shared" si="439"/>
        <v>89.743589743589737</v>
      </c>
      <c r="N394" s="155">
        <f t="shared" si="439"/>
        <v>0</v>
      </c>
      <c r="O394" s="155">
        <f t="shared" si="439"/>
        <v>0</v>
      </c>
      <c r="P394" s="155">
        <f t="shared" si="439"/>
        <v>0</v>
      </c>
      <c r="Q394" s="155">
        <f t="shared" si="439"/>
        <v>0</v>
      </c>
      <c r="R394" s="155">
        <f t="shared" si="439"/>
        <v>0</v>
      </c>
      <c r="S394" s="155">
        <f t="shared" si="439"/>
        <v>0</v>
      </c>
      <c r="T394" s="155">
        <f t="shared" si="439"/>
        <v>0</v>
      </c>
      <c r="U394" s="155">
        <f t="shared" si="439"/>
        <v>0</v>
      </c>
      <c r="V394" s="155">
        <f t="shared" si="439"/>
        <v>0</v>
      </c>
      <c r="W394" s="155">
        <f t="shared" si="439"/>
        <v>0</v>
      </c>
      <c r="X394" s="155"/>
      <c r="Y394" s="155">
        <v>2.96</v>
      </c>
      <c r="Z394" s="155" t="e">
        <f>Z377+14</f>
        <v>#REF!</v>
      </c>
      <c r="AA394" s="155">
        <f>SUM(K394:W394)-G394</f>
        <v>191.71794871794867</v>
      </c>
      <c r="AB394" s="155"/>
      <c r="AC394" s="160">
        <f t="shared" si="396"/>
        <v>25.128205128205128</v>
      </c>
      <c r="AD394" s="161">
        <f t="shared" si="397"/>
        <v>25.128205128205128</v>
      </c>
      <c r="AE394" s="155">
        <f t="shared" si="398"/>
        <v>25.128205128205128</v>
      </c>
      <c r="AF394" s="164">
        <f t="shared" si="399"/>
        <v>35.897435897435898</v>
      </c>
      <c r="AG394" s="132" t="s">
        <v>55</v>
      </c>
      <c r="AH394" s="132">
        <f>SUBTOTAL(9,H394:W394)-D394</f>
        <v>0</v>
      </c>
      <c r="AI394" s="132"/>
      <c r="AJ394" s="25">
        <f t="shared" ref="AJ394:BN394" si="440">IF(AND(AJ$7&gt;=$E394,AJ$7&lt;=$F394),1,0)</f>
        <v>1</v>
      </c>
      <c r="AK394" s="25">
        <f t="shared" si="440"/>
        <v>1</v>
      </c>
      <c r="AL394" s="25">
        <f t="shared" si="440"/>
        <v>1</v>
      </c>
      <c r="AM394" s="25">
        <f t="shared" si="440"/>
        <v>1</v>
      </c>
      <c r="AN394" s="25">
        <f t="shared" si="440"/>
        <v>1</v>
      </c>
      <c r="AO394" s="25">
        <f t="shared" si="440"/>
        <v>1</v>
      </c>
      <c r="AP394" s="25">
        <f t="shared" si="440"/>
        <v>1</v>
      </c>
      <c r="AQ394" s="25">
        <f t="shared" si="440"/>
        <v>1</v>
      </c>
      <c r="AR394" s="25">
        <f t="shared" si="440"/>
        <v>1</v>
      </c>
      <c r="AS394" s="25">
        <f t="shared" si="440"/>
        <v>1</v>
      </c>
      <c r="AT394" s="25">
        <f t="shared" si="440"/>
        <v>1</v>
      </c>
      <c r="AU394" s="25">
        <f t="shared" si="440"/>
        <v>1</v>
      </c>
      <c r="AV394" s="25">
        <f t="shared" si="440"/>
        <v>1</v>
      </c>
      <c r="AW394" s="25">
        <f t="shared" si="440"/>
        <v>1</v>
      </c>
      <c r="AX394" s="25">
        <f t="shared" si="440"/>
        <v>1</v>
      </c>
      <c r="AY394" s="25">
        <f t="shared" si="440"/>
        <v>1</v>
      </c>
      <c r="AZ394" s="25">
        <f t="shared" si="440"/>
        <v>1</v>
      </c>
      <c r="BA394" s="25">
        <f t="shared" si="440"/>
        <v>1</v>
      </c>
      <c r="BB394" s="25">
        <f t="shared" si="440"/>
        <v>1</v>
      </c>
      <c r="BC394" s="25">
        <f t="shared" si="440"/>
        <v>1</v>
      </c>
      <c r="BD394" s="25">
        <f t="shared" si="440"/>
        <v>1</v>
      </c>
      <c r="BE394" s="25">
        <f t="shared" si="440"/>
        <v>1</v>
      </c>
      <c r="BF394" s="25">
        <f t="shared" si="440"/>
        <v>1</v>
      </c>
      <c r="BG394" s="25">
        <f t="shared" si="440"/>
        <v>1</v>
      </c>
      <c r="BH394" s="25">
        <f t="shared" si="440"/>
        <v>1</v>
      </c>
      <c r="BI394" s="25">
        <f t="shared" si="440"/>
        <v>1</v>
      </c>
      <c r="BJ394" s="25">
        <f t="shared" si="440"/>
        <v>1</v>
      </c>
      <c r="BK394" s="25">
        <f t="shared" si="440"/>
        <v>1</v>
      </c>
      <c r="BL394" s="25">
        <f t="shared" si="440"/>
        <v>1</v>
      </c>
      <c r="BM394" s="25">
        <f t="shared" si="440"/>
        <v>1</v>
      </c>
      <c r="BN394" s="25">
        <f t="shared" si="440"/>
        <v>1</v>
      </c>
      <c r="BO394" s="8">
        <f t="shared" si="384"/>
        <v>7</v>
      </c>
      <c r="BP394" s="8">
        <f t="shared" si="385"/>
        <v>7</v>
      </c>
      <c r="BQ394" s="8">
        <f t="shared" si="386"/>
        <v>7</v>
      </c>
      <c r="BR394" s="8">
        <f t="shared" si="387"/>
        <v>10</v>
      </c>
      <c r="BS394" s="8">
        <f t="shared" si="388"/>
        <v>31</v>
      </c>
      <c r="BT394" s="10"/>
      <c r="BU394" s="8"/>
    </row>
    <row r="395" spans="1:73" ht="16.5" customHeight="1" thickBot="1">
      <c r="A395" s="201"/>
      <c r="B395" s="203"/>
      <c r="C395" s="199"/>
      <c r="D395" s="205"/>
      <c r="E395" s="209"/>
      <c r="F395" s="207"/>
      <c r="G395" s="121"/>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60" t="e">
        <f>VLOOKUP(A394,#REF!,3,FALSE)</f>
        <v>#REF!</v>
      </c>
      <c r="AD395" s="161"/>
      <c r="AE395" s="155"/>
      <c r="AF395" s="164"/>
      <c r="AG395" s="132" t="s">
        <v>54</v>
      </c>
      <c r="AH395" s="132"/>
      <c r="AI395" s="132"/>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P395" s="8"/>
      <c r="BQ395" s="8"/>
      <c r="BR395" s="8"/>
      <c r="BS395" s="8"/>
      <c r="BT395" s="8"/>
      <c r="BU395" s="8"/>
    </row>
    <row r="396" spans="1:73" ht="16.5" thickTop="1">
      <c r="A396" s="200" t="s">
        <v>229</v>
      </c>
      <c r="B396" s="202" t="s">
        <v>22</v>
      </c>
      <c r="C396" s="198">
        <v>0</v>
      </c>
      <c r="D396" s="204">
        <v>11830</v>
      </c>
      <c r="E396" s="208">
        <v>40762</v>
      </c>
      <c r="F396" s="206">
        <v>40877</v>
      </c>
      <c r="G396" s="82">
        <f>(F396-E396)+1</f>
        <v>116</v>
      </c>
      <c r="H396" s="155">
        <f t="shared" ref="H396:W396" si="441">(IF(MAX(MIN(DATE(YEAR(H$7),MONTH(H$7)+1,0),$F396)-MAX(DATE(YEAR(H$7),MONTH(H$7),1),$E396)+1,0)=0,"0",MAX(MIN(DATE(YEAR(H$7),MONTH(H$7)+1,0),$F396)-MAX(DATE(YEAR(H$7),MONTH(H$7),1),$E396)+1,0))/$G396)*$D396</f>
        <v>0</v>
      </c>
      <c r="I396" s="155">
        <f t="shared" si="441"/>
        <v>0</v>
      </c>
      <c r="J396" s="155">
        <f t="shared" si="441"/>
        <v>0</v>
      </c>
      <c r="K396" s="155">
        <f t="shared" si="441"/>
        <v>0</v>
      </c>
      <c r="L396" s="155">
        <f t="shared" si="441"/>
        <v>0</v>
      </c>
      <c r="M396" s="155">
        <f t="shared" si="441"/>
        <v>0</v>
      </c>
      <c r="N396" s="155">
        <f t="shared" si="441"/>
        <v>2549.5689655172414</v>
      </c>
      <c r="O396" s="155">
        <f t="shared" si="441"/>
        <v>3059.4827586206898</v>
      </c>
      <c r="P396" s="155">
        <f t="shared" si="441"/>
        <v>3161.4655172413791</v>
      </c>
      <c r="Q396" s="155">
        <f t="shared" si="441"/>
        <v>3059.4827586206898</v>
      </c>
      <c r="R396" s="155">
        <f t="shared" si="441"/>
        <v>0</v>
      </c>
      <c r="S396" s="155">
        <f t="shared" si="441"/>
        <v>0</v>
      </c>
      <c r="T396" s="155">
        <f t="shared" si="441"/>
        <v>0</v>
      </c>
      <c r="U396" s="155">
        <f t="shared" si="441"/>
        <v>0</v>
      </c>
      <c r="V396" s="155">
        <f t="shared" si="441"/>
        <v>0</v>
      </c>
      <c r="W396" s="155">
        <f t="shared" si="441"/>
        <v>0</v>
      </c>
      <c r="X396" s="155"/>
      <c r="Y396" s="155">
        <v>2.95</v>
      </c>
      <c r="Z396" s="155" t="e">
        <f>Z379+14</f>
        <v>#REF!</v>
      </c>
      <c r="AA396" s="155">
        <f>SUM(K396:W396)-G396</f>
        <v>11714</v>
      </c>
      <c r="AB396" s="155"/>
      <c r="AC396" s="160">
        <f t="shared" si="396"/>
        <v>0</v>
      </c>
      <c r="AD396" s="161">
        <f t="shared" si="397"/>
        <v>0</v>
      </c>
      <c r="AE396" s="155">
        <f t="shared" si="398"/>
        <v>0</v>
      </c>
      <c r="AF396" s="164">
        <f t="shared" si="399"/>
        <v>0</v>
      </c>
      <c r="AG396" s="132" t="s">
        <v>55</v>
      </c>
      <c r="AH396" s="132">
        <f>SUBTOTAL(9,H396:W396)-D396</f>
        <v>0</v>
      </c>
      <c r="AI396" s="132"/>
      <c r="AJ396" s="25">
        <f t="shared" ref="AJ396:BN396" si="442">IF(AND(AJ$7&gt;=$E396,AJ$7&lt;=$F396),1,0)</f>
        <v>0</v>
      </c>
      <c r="AK396" s="25">
        <f t="shared" si="442"/>
        <v>0</v>
      </c>
      <c r="AL396" s="25">
        <f t="shared" si="442"/>
        <v>0</v>
      </c>
      <c r="AM396" s="25">
        <f t="shared" si="442"/>
        <v>0</v>
      </c>
      <c r="AN396" s="25">
        <f t="shared" si="442"/>
        <v>0</v>
      </c>
      <c r="AO396" s="25">
        <f t="shared" si="442"/>
        <v>0</v>
      </c>
      <c r="AP396" s="25">
        <f t="shared" si="442"/>
        <v>0</v>
      </c>
      <c r="AQ396" s="25">
        <f t="shared" si="442"/>
        <v>0</v>
      </c>
      <c r="AR396" s="25">
        <f t="shared" si="442"/>
        <v>0</v>
      </c>
      <c r="AS396" s="25">
        <f t="shared" si="442"/>
        <v>0</v>
      </c>
      <c r="AT396" s="25">
        <f t="shared" si="442"/>
        <v>0</v>
      </c>
      <c r="AU396" s="25">
        <f t="shared" si="442"/>
        <v>0</v>
      </c>
      <c r="AV396" s="25">
        <f t="shared" si="442"/>
        <v>0</v>
      </c>
      <c r="AW396" s="25">
        <f t="shared" si="442"/>
        <v>0</v>
      </c>
      <c r="AX396" s="25">
        <f t="shared" si="442"/>
        <v>0</v>
      </c>
      <c r="AY396" s="25">
        <f t="shared" si="442"/>
        <v>0</v>
      </c>
      <c r="AZ396" s="25">
        <f t="shared" si="442"/>
        <v>0</v>
      </c>
      <c r="BA396" s="25">
        <f t="shared" si="442"/>
        <v>0</v>
      </c>
      <c r="BB396" s="25">
        <f t="shared" si="442"/>
        <v>0</v>
      </c>
      <c r="BC396" s="25">
        <f t="shared" si="442"/>
        <v>0</v>
      </c>
      <c r="BD396" s="25">
        <f t="shared" si="442"/>
        <v>0</v>
      </c>
      <c r="BE396" s="25">
        <f t="shared" si="442"/>
        <v>0</v>
      </c>
      <c r="BF396" s="25">
        <f t="shared" si="442"/>
        <v>0</v>
      </c>
      <c r="BG396" s="25">
        <f t="shared" si="442"/>
        <v>0</v>
      </c>
      <c r="BH396" s="25">
        <f t="shared" si="442"/>
        <v>0</v>
      </c>
      <c r="BI396" s="25">
        <f t="shared" si="442"/>
        <v>0</v>
      </c>
      <c r="BJ396" s="25">
        <f t="shared" si="442"/>
        <v>0</v>
      </c>
      <c r="BK396" s="25">
        <f t="shared" si="442"/>
        <v>0</v>
      </c>
      <c r="BL396" s="25">
        <f t="shared" si="442"/>
        <v>0</v>
      </c>
      <c r="BM396" s="25">
        <f t="shared" si="442"/>
        <v>0</v>
      </c>
      <c r="BN396" s="25">
        <f t="shared" si="442"/>
        <v>0</v>
      </c>
      <c r="BO396" s="8">
        <f t="shared" si="384"/>
        <v>0</v>
      </c>
      <c r="BP396" s="8">
        <f t="shared" si="385"/>
        <v>0</v>
      </c>
      <c r="BQ396" s="8">
        <f t="shared" si="386"/>
        <v>0</v>
      </c>
      <c r="BR396" s="8">
        <f t="shared" si="387"/>
        <v>0</v>
      </c>
      <c r="BS396" s="8">
        <f t="shared" si="388"/>
        <v>0</v>
      </c>
      <c r="BT396" s="10"/>
      <c r="BU396" s="10"/>
    </row>
    <row r="397" spans="1:73" ht="16.5" customHeight="1" thickBot="1">
      <c r="A397" s="201"/>
      <c r="B397" s="203"/>
      <c r="C397" s="199"/>
      <c r="D397" s="205"/>
      <c r="E397" s="209"/>
      <c r="F397" s="207"/>
      <c r="G397" s="122"/>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60" t="e">
        <f>VLOOKUP(A396,#REF!,3,FALSE)</f>
        <v>#REF!</v>
      </c>
      <c r="AD397" s="161"/>
      <c r="AE397" s="155"/>
      <c r="AF397" s="164"/>
      <c r="AG397" s="132" t="s">
        <v>54</v>
      </c>
      <c r="AH397" s="132"/>
      <c r="AI397" s="132"/>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P397" s="8"/>
      <c r="BQ397" s="8"/>
      <c r="BR397" s="8"/>
      <c r="BS397" s="8"/>
      <c r="BT397" s="10"/>
      <c r="BU397" s="10"/>
    </row>
    <row r="398" spans="1:73" ht="16.5" thickTop="1">
      <c r="A398" s="200" t="s">
        <v>230</v>
      </c>
      <c r="B398" s="202" t="s">
        <v>24</v>
      </c>
      <c r="C398" s="198">
        <v>0</v>
      </c>
      <c r="D398" s="204">
        <v>69770</v>
      </c>
      <c r="E398" s="208">
        <v>40787</v>
      </c>
      <c r="F398" s="206">
        <v>40846</v>
      </c>
      <c r="G398" s="32">
        <f>(F398-E398)+1</f>
        <v>60</v>
      </c>
      <c r="H398" s="155">
        <f t="shared" ref="H398:W398" si="443">(IF(MAX(MIN(DATE(YEAR(H$7),MONTH(H$7)+1,0),$F398)-MAX(DATE(YEAR(H$7),MONTH(H$7),1),$E398)+1,0)=0,"0",MAX(MIN(DATE(YEAR(H$7),MONTH(H$7)+1,0),$F398)-MAX(DATE(YEAR(H$7),MONTH(H$7),1),$E398)+1,0))/$G398)*$D398</f>
        <v>0</v>
      </c>
      <c r="I398" s="155">
        <f t="shared" si="443"/>
        <v>0</v>
      </c>
      <c r="J398" s="155">
        <f t="shared" si="443"/>
        <v>0</v>
      </c>
      <c r="K398" s="155">
        <f t="shared" si="443"/>
        <v>0</v>
      </c>
      <c r="L398" s="155">
        <f t="shared" si="443"/>
        <v>0</v>
      </c>
      <c r="M398" s="155">
        <f t="shared" si="443"/>
        <v>0</v>
      </c>
      <c r="N398" s="155">
        <f t="shared" si="443"/>
        <v>0</v>
      </c>
      <c r="O398" s="155">
        <f t="shared" si="443"/>
        <v>34885</v>
      </c>
      <c r="P398" s="155">
        <f t="shared" si="443"/>
        <v>34885</v>
      </c>
      <c r="Q398" s="155">
        <f t="shared" si="443"/>
        <v>0</v>
      </c>
      <c r="R398" s="155">
        <f t="shared" si="443"/>
        <v>0</v>
      </c>
      <c r="S398" s="155">
        <f t="shared" si="443"/>
        <v>0</v>
      </c>
      <c r="T398" s="155">
        <f t="shared" si="443"/>
        <v>0</v>
      </c>
      <c r="U398" s="155">
        <f t="shared" si="443"/>
        <v>0</v>
      </c>
      <c r="V398" s="155">
        <f t="shared" si="443"/>
        <v>0</v>
      </c>
      <c r="W398" s="155">
        <f t="shared" si="443"/>
        <v>0</v>
      </c>
      <c r="X398" s="155"/>
      <c r="Y398" s="155">
        <v>2.94</v>
      </c>
      <c r="Z398" s="155" t="e">
        <f>Z381+14</f>
        <v>#REF!</v>
      </c>
      <c r="AA398" s="155">
        <f>SUM(K398:W398)-G398</f>
        <v>69710</v>
      </c>
      <c r="AB398" s="155"/>
      <c r="AC398" s="160">
        <f t="shared" si="396"/>
        <v>0</v>
      </c>
      <c r="AD398" s="161">
        <f t="shared" si="397"/>
        <v>0</v>
      </c>
      <c r="AE398" s="155">
        <f t="shared" si="398"/>
        <v>0</v>
      </c>
      <c r="AF398" s="164">
        <f t="shared" si="399"/>
        <v>0</v>
      </c>
      <c r="AG398" s="132" t="s">
        <v>55</v>
      </c>
      <c r="AH398" s="132">
        <f>SUBTOTAL(9,H398:W398)-D398</f>
        <v>0</v>
      </c>
      <c r="AI398" s="132"/>
      <c r="AJ398" s="25">
        <f t="shared" ref="AJ398:BN398" si="444">IF(AND(AJ$7&gt;=$E398,AJ$7&lt;=$F398),1,0)</f>
        <v>0</v>
      </c>
      <c r="AK398" s="25">
        <f t="shared" si="444"/>
        <v>0</v>
      </c>
      <c r="AL398" s="25">
        <f t="shared" si="444"/>
        <v>0</v>
      </c>
      <c r="AM398" s="25">
        <f t="shared" si="444"/>
        <v>0</v>
      </c>
      <c r="AN398" s="25">
        <f t="shared" si="444"/>
        <v>0</v>
      </c>
      <c r="AO398" s="25">
        <f t="shared" si="444"/>
        <v>0</v>
      </c>
      <c r="AP398" s="25">
        <f t="shared" si="444"/>
        <v>0</v>
      </c>
      <c r="AQ398" s="25">
        <f t="shared" si="444"/>
        <v>0</v>
      </c>
      <c r="AR398" s="25">
        <f t="shared" si="444"/>
        <v>0</v>
      </c>
      <c r="AS398" s="25">
        <f t="shared" si="444"/>
        <v>0</v>
      </c>
      <c r="AT398" s="25">
        <f t="shared" si="444"/>
        <v>0</v>
      </c>
      <c r="AU398" s="25">
        <f t="shared" si="444"/>
        <v>0</v>
      </c>
      <c r="AV398" s="25">
        <f t="shared" si="444"/>
        <v>0</v>
      </c>
      <c r="AW398" s="25">
        <f t="shared" si="444"/>
        <v>0</v>
      </c>
      <c r="AX398" s="25">
        <f t="shared" si="444"/>
        <v>0</v>
      </c>
      <c r="AY398" s="25">
        <f t="shared" si="444"/>
        <v>0</v>
      </c>
      <c r="AZ398" s="25">
        <f t="shared" si="444"/>
        <v>0</v>
      </c>
      <c r="BA398" s="25">
        <f t="shared" si="444"/>
        <v>0</v>
      </c>
      <c r="BB398" s="25">
        <f t="shared" si="444"/>
        <v>0</v>
      </c>
      <c r="BC398" s="25">
        <f t="shared" si="444"/>
        <v>0</v>
      </c>
      <c r="BD398" s="25">
        <f t="shared" si="444"/>
        <v>0</v>
      </c>
      <c r="BE398" s="25">
        <f t="shared" si="444"/>
        <v>0</v>
      </c>
      <c r="BF398" s="25">
        <f t="shared" si="444"/>
        <v>0</v>
      </c>
      <c r="BG398" s="25">
        <f t="shared" si="444"/>
        <v>0</v>
      </c>
      <c r="BH398" s="25">
        <f t="shared" si="444"/>
        <v>0</v>
      </c>
      <c r="BI398" s="25">
        <f t="shared" si="444"/>
        <v>0</v>
      </c>
      <c r="BJ398" s="25">
        <f t="shared" si="444"/>
        <v>0</v>
      </c>
      <c r="BK398" s="25">
        <f t="shared" si="444"/>
        <v>0</v>
      </c>
      <c r="BL398" s="25">
        <f t="shared" si="444"/>
        <v>0</v>
      </c>
      <c r="BM398" s="25">
        <f t="shared" si="444"/>
        <v>0</v>
      </c>
      <c r="BN398" s="25">
        <f t="shared" si="444"/>
        <v>0</v>
      </c>
      <c r="BO398" s="8">
        <f t="shared" si="384"/>
        <v>0</v>
      </c>
      <c r="BP398" s="8">
        <f t="shared" si="385"/>
        <v>0</v>
      </c>
      <c r="BQ398" s="8">
        <f t="shared" si="386"/>
        <v>0</v>
      </c>
      <c r="BR398" s="8">
        <f t="shared" si="387"/>
        <v>0</v>
      </c>
      <c r="BS398" s="8">
        <f t="shared" si="388"/>
        <v>0</v>
      </c>
      <c r="BT398" s="10"/>
      <c r="BU398" s="8"/>
    </row>
    <row r="399" spans="1:73" ht="16.5" customHeight="1" thickBot="1">
      <c r="A399" s="201"/>
      <c r="B399" s="203"/>
      <c r="C399" s="199"/>
      <c r="D399" s="205"/>
      <c r="E399" s="209"/>
      <c r="F399" s="207"/>
      <c r="G399" s="121"/>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60" t="e">
        <f>VLOOKUP(A398,#REF!,3,FALSE)</f>
        <v>#REF!</v>
      </c>
      <c r="AD399" s="161"/>
      <c r="AE399" s="155"/>
      <c r="AF399" s="164"/>
      <c r="AG399" s="132" t="s">
        <v>54</v>
      </c>
      <c r="AH399" s="132"/>
      <c r="AI399" s="132"/>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P399" s="8"/>
      <c r="BQ399" s="8"/>
      <c r="BR399" s="8"/>
      <c r="BS399" s="8"/>
      <c r="BT399" s="8"/>
      <c r="BU399" s="8"/>
    </row>
    <row r="400" spans="1:73" ht="16.5" thickTop="1">
      <c r="A400" s="200" t="s">
        <v>231</v>
      </c>
      <c r="B400" s="202" t="s">
        <v>25</v>
      </c>
      <c r="C400" s="198">
        <v>0</v>
      </c>
      <c r="D400" s="204">
        <v>420</v>
      </c>
      <c r="E400" s="208">
        <v>40768</v>
      </c>
      <c r="F400" s="206">
        <v>40907</v>
      </c>
      <c r="G400" s="82">
        <f>(F400-E400)+1</f>
        <v>140</v>
      </c>
      <c r="H400" s="155">
        <f t="shared" ref="H400:W400" si="445">(IF(MAX(MIN(DATE(YEAR(H$7),MONTH(H$7)+1,0),$F400)-MAX(DATE(YEAR(H$7),MONTH(H$7),1),$E400)+1,0)=0,"0",MAX(MIN(DATE(YEAR(H$7),MONTH(H$7)+1,0),$F400)-MAX(DATE(YEAR(H$7),MONTH(H$7),1),$E400)+1,0))/$G400)*$D400</f>
        <v>0</v>
      </c>
      <c r="I400" s="155">
        <f t="shared" si="445"/>
        <v>0</v>
      </c>
      <c r="J400" s="155">
        <f t="shared" si="445"/>
        <v>0</v>
      </c>
      <c r="K400" s="155">
        <f t="shared" si="445"/>
        <v>0</v>
      </c>
      <c r="L400" s="155">
        <f t="shared" si="445"/>
        <v>0</v>
      </c>
      <c r="M400" s="155">
        <f t="shared" si="445"/>
        <v>0</v>
      </c>
      <c r="N400" s="155">
        <f t="shared" si="445"/>
        <v>56.999999999999993</v>
      </c>
      <c r="O400" s="155">
        <f t="shared" si="445"/>
        <v>90</v>
      </c>
      <c r="P400" s="155">
        <f t="shared" si="445"/>
        <v>93</v>
      </c>
      <c r="Q400" s="155">
        <f t="shared" si="445"/>
        <v>90</v>
      </c>
      <c r="R400" s="155">
        <f t="shared" si="445"/>
        <v>90</v>
      </c>
      <c r="S400" s="155">
        <f t="shared" si="445"/>
        <v>0</v>
      </c>
      <c r="T400" s="155">
        <f t="shared" si="445"/>
        <v>0</v>
      </c>
      <c r="U400" s="155">
        <f t="shared" si="445"/>
        <v>0</v>
      </c>
      <c r="V400" s="155">
        <f t="shared" si="445"/>
        <v>0</v>
      </c>
      <c r="W400" s="155">
        <f t="shared" si="445"/>
        <v>0</v>
      </c>
      <c r="X400" s="155"/>
      <c r="Y400" s="155">
        <v>2.97</v>
      </c>
      <c r="Z400" s="155">
        <v>330</v>
      </c>
      <c r="AA400" s="155">
        <f>SUM(K400:W400)-G400</f>
        <v>280</v>
      </c>
      <c r="AB400" s="155"/>
      <c r="AC400" s="160">
        <f t="shared" si="396"/>
        <v>0</v>
      </c>
      <c r="AD400" s="161">
        <f t="shared" si="397"/>
        <v>0</v>
      </c>
      <c r="AE400" s="155">
        <f t="shared" si="398"/>
        <v>0</v>
      </c>
      <c r="AF400" s="164">
        <f t="shared" si="399"/>
        <v>0</v>
      </c>
      <c r="AG400" s="132" t="s">
        <v>55</v>
      </c>
      <c r="AH400" s="132">
        <f>SUBTOTAL(9,H400:W400)-D400</f>
        <v>0</v>
      </c>
      <c r="AI400" s="132"/>
      <c r="AJ400" s="25">
        <f t="shared" ref="AJ400:BN400" si="446">IF(AND(AJ$7&gt;=$E400,AJ$7&lt;=$F400),1,0)</f>
        <v>0</v>
      </c>
      <c r="AK400" s="25">
        <f t="shared" si="446"/>
        <v>0</v>
      </c>
      <c r="AL400" s="25">
        <f t="shared" si="446"/>
        <v>0</v>
      </c>
      <c r="AM400" s="25">
        <f t="shared" si="446"/>
        <v>0</v>
      </c>
      <c r="AN400" s="25">
        <f t="shared" si="446"/>
        <v>0</v>
      </c>
      <c r="AO400" s="25">
        <f t="shared" si="446"/>
        <v>0</v>
      </c>
      <c r="AP400" s="25">
        <f t="shared" si="446"/>
        <v>0</v>
      </c>
      <c r="AQ400" s="25">
        <f t="shared" si="446"/>
        <v>0</v>
      </c>
      <c r="AR400" s="25">
        <f t="shared" si="446"/>
        <v>0</v>
      </c>
      <c r="AS400" s="25">
        <f t="shared" si="446"/>
        <v>0</v>
      </c>
      <c r="AT400" s="25">
        <f t="shared" si="446"/>
        <v>0</v>
      </c>
      <c r="AU400" s="25">
        <f t="shared" si="446"/>
        <v>0</v>
      </c>
      <c r="AV400" s="25">
        <f t="shared" si="446"/>
        <v>0</v>
      </c>
      <c r="AW400" s="25">
        <f t="shared" si="446"/>
        <v>0</v>
      </c>
      <c r="AX400" s="25">
        <f t="shared" si="446"/>
        <v>0</v>
      </c>
      <c r="AY400" s="25">
        <f t="shared" si="446"/>
        <v>0</v>
      </c>
      <c r="AZ400" s="25">
        <f t="shared" si="446"/>
        <v>0</v>
      </c>
      <c r="BA400" s="25">
        <f t="shared" si="446"/>
        <v>0</v>
      </c>
      <c r="BB400" s="25">
        <f t="shared" si="446"/>
        <v>0</v>
      </c>
      <c r="BC400" s="25">
        <f t="shared" si="446"/>
        <v>0</v>
      </c>
      <c r="BD400" s="25">
        <f t="shared" si="446"/>
        <v>0</v>
      </c>
      <c r="BE400" s="25">
        <f t="shared" si="446"/>
        <v>0</v>
      </c>
      <c r="BF400" s="25">
        <f t="shared" si="446"/>
        <v>0</v>
      </c>
      <c r="BG400" s="25">
        <f t="shared" si="446"/>
        <v>0</v>
      </c>
      <c r="BH400" s="25">
        <f t="shared" si="446"/>
        <v>0</v>
      </c>
      <c r="BI400" s="25">
        <f t="shared" si="446"/>
        <v>0</v>
      </c>
      <c r="BJ400" s="25">
        <f t="shared" si="446"/>
        <v>0</v>
      </c>
      <c r="BK400" s="25">
        <f t="shared" si="446"/>
        <v>0</v>
      </c>
      <c r="BL400" s="25">
        <f t="shared" si="446"/>
        <v>0</v>
      </c>
      <c r="BM400" s="25">
        <f t="shared" si="446"/>
        <v>0</v>
      </c>
      <c r="BN400" s="25">
        <f t="shared" si="446"/>
        <v>0</v>
      </c>
      <c r="BO400" s="8">
        <f t="shared" si="384"/>
        <v>0</v>
      </c>
      <c r="BP400" s="8">
        <f t="shared" si="385"/>
        <v>0</v>
      </c>
      <c r="BQ400" s="8">
        <f t="shared" si="386"/>
        <v>0</v>
      </c>
      <c r="BR400" s="8">
        <f t="shared" si="387"/>
        <v>0</v>
      </c>
      <c r="BS400" s="8">
        <f t="shared" si="388"/>
        <v>0</v>
      </c>
      <c r="BT400" s="10"/>
      <c r="BU400" s="10"/>
    </row>
    <row r="401" spans="1:73" ht="16.5" customHeight="1" thickBot="1">
      <c r="A401" s="201"/>
      <c r="B401" s="203"/>
      <c r="C401" s="199"/>
      <c r="D401" s="205"/>
      <c r="E401" s="209"/>
      <c r="F401" s="207"/>
      <c r="G401" s="122"/>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60" t="e">
        <f>VLOOKUP(A400,#REF!,3,FALSE)</f>
        <v>#REF!</v>
      </c>
      <c r="AD401" s="161"/>
      <c r="AE401" s="155"/>
      <c r="AF401" s="164"/>
      <c r="AG401" s="132" t="s">
        <v>54</v>
      </c>
      <c r="AH401" s="132"/>
      <c r="AI401" s="132"/>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P401" s="8"/>
      <c r="BQ401" s="8"/>
      <c r="BR401" s="8"/>
      <c r="BS401" s="8"/>
      <c r="BT401" s="10"/>
      <c r="BU401" s="10"/>
    </row>
    <row r="402" spans="1:73" ht="16.5" thickTop="1">
      <c r="A402" s="200" t="s">
        <v>232</v>
      </c>
      <c r="B402" s="202" t="s">
        <v>30</v>
      </c>
      <c r="C402" s="198">
        <v>0</v>
      </c>
      <c r="D402" s="204">
        <v>22356</v>
      </c>
      <c r="E402" s="208">
        <v>40779</v>
      </c>
      <c r="F402" s="206">
        <v>40801</v>
      </c>
      <c r="G402" s="32">
        <f>(F402-E402)+1</f>
        <v>23</v>
      </c>
      <c r="H402" s="155">
        <f t="shared" ref="H402:W402" si="447">(IF(MAX(MIN(DATE(YEAR(H$7),MONTH(H$7)+1,0),$F402)-MAX(DATE(YEAR(H$7),MONTH(H$7),1),$E402)+1,0)=0,"0",MAX(MIN(DATE(YEAR(H$7),MONTH(H$7)+1,0),$F402)-MAX(DATE(YEAR(H$7),MONTH(H$7),1),$E402)+1,0))/$G402)*$D402</f>
        <v>0</v>
      </c>
      <c r="I402" s="155">
        <f t="shared" si="447"/>
        <v>0</v>
      </c>
      <c r="J402" s="155">
        <f t="shared" si="447"/>
        <v>0</v>
      </c>
      <c r="K402" s="155">
        <f t="shared" si="447"/>
        <v>0</v>
      </c>
      <c r="L402" s="155">
        <f t="shared" si="447"/>
        <v>0</v>
      </c>
      <c r="M402" s="155">
        <f t="shared" si="447"/>
        <v>0</v>
      </c>
      <c r="N402" s="155">
        <f t="shared" si="447"/>
        <v>7776</v>
      </c>
      <c r="O402" s="155">
        <f t="shared" si="447"/>
        <v>14580</v>
      </c>
      <c r="P402" s="155">
        <f t="shared" si="447"/>
        <v>0</v>
      </c>
      <c r="Q402" s="155">
        <f t="shared" si="447"/>
        <v>0</v>
      </c>
      <c r="R402" s="155">
        <f t="shared" si="447"/>
        <v>0</v>
      </c>
      <c r="S402" s="155">
        <f t="shared" si="447"/>
        <v>0</v>
      </c>
      <c r="T402" s="155">
        <f t="shared" si="447"/>
        <v>0</v>
      </c>
      <c r="U402" s="155">
        <f t="shared" si="447"/>
        <v>0</v>
      </c>
      <c r="V402" s="155">
        <f t="shared" si="447"/>
        <v>0</v>
      </c>
      <c r="W402" s="155">
        <f t="shared" si="447"/>
        <v>0</v>
      </c>
      <c r="X402" s="155"/>
      <c r="Y402" s="155">
        <v>2.98</v>
      </c>
      <c r="Z402" s="155" t="e">
        <f>Z383+14</f>
        <v>#REF!</v>
      </c>
      <c r="AA402" s="155">
        <f>SUM(K402:W402)-G402</f>
        <v>22333</v>
      </c>
      <c r="AB402" s="155"/>
      <c r="AC402" s="160">
        <f t="shared" si="396"/>
        <v>0</v>
      </c>
      <c r="AD402" s="161">
        <f t="shared" si="397"/>
        <v>0</v>
      </c>
      <c r="AE402" s="155">
        <f t="shared" si="398"/>
        <v>0</v>
      </c>
      <c r="AF402" s="164">
        <f t="shared" si="399"/>
        <v>0</v>
      </c>
      <c r="AG402" s="132" t="s">
        <v>55</v>
      </c>
      <c r="AH402" s="132">
        <f>SUBTOTAL(9,H402:W402)-D402</f>
        <v>0</v>
      </c>
      <c r="AI402" s="132"/>
      <c r="AJ402" s="25">
        <f t="shared" ref="AJ402:BN402" si="448">IF(AND(AJ$7&gt;=$E402,AJ$7&lt;=$F402),1,0)</f>
        <v>0</v>
      </c>
      <c r="AK402" s="25">
        <f t="shared" si="448"/>
        <v>0</v>
      </c>
      <c r="AL402" s="25">
        <f t="shared" si="448"/>
        <v>0</v>
      </c>
      <c r="AM402" s="25">
        <f t="shared" si="448"/>
        <v>0</v>
      </c>
      <c r="AN402" s="25">
        <f t="shared" si="448"/>
        <v>0</v>
      </c>
      <c r="AO402" s="25">
        <f t="shared" si="448"/>
        <v>0</v>
      </c>
      <c r="AP402" s="25">
        <f t="shared" si="448"/>
        <v>0</v>
      </c>
      <c r="AQ402" s="25">
        <f t="shared" si="448"/>
        <v>0</v>
      </c>
      <c r="AR402" s="25">
        <f t="shared" si="448"/>
        <v>0</v>
      </c>
      <c r="AS402" s="25">
        <f t="shared" si="448"/>
        <v>0</v>
      </c>
      <c r="AT402" s="25">
        <f t="shared" si="448"/>
        <v>0</v>
      </c>
      <c r="AU402" s="25">
        <f t="shared" si="448"/>
        <v>0</v>
      </c>
      <c r="AV402" s="25">
        <f t="shared" si="448"/>
        <v>0</v>
      </c>
      <c r="AW402" s="25">
        <f t="shared" si="448"/>
        <v>0</v>
      </c>
      <c r="AX402" s="25">
        <f t="shared" si="448"/>
        <v>0</v>
      </c>
      <c r="AY402" s="25">
        <f t="shared" si="448"/>
        <v>0</v>
      </c>
      <c r="AZ402" s="25">
        <f t="shared" si="448"/>
        <v>0</v>
      </c>
      <c r="BA402" s="25">
        <f t="shared" si="448"/>
        <v>0</v>
      </c>
      <c r="BB402" s="25">
        <f t="shared" si="448"/>
        <v>0</v>
      </c>
      <c r="BC402" s="25">
        <f t="shared" si="448"/>
        <v>0</v>
      </c>
      <c r="BD402" s="25">
        <f t="shared" si="448"/>
        <v>0</v>
      </c>
      <c r="BE402" s="25">
        <f t="shared" si="448"/>
        <v>0</v>
      </c>
      <c r="BF402" s="25">
        <f t="shared" si="448"/>
        <v>0</v>
      </c>
      <c r="BG402" s="25">
        <f t="shared" si="448"/>
        <v>0</v>
      </c>
      <c r="BH402" s="25">
        <f t="shared" si="448"/>
        <v>0</v>
      </c>
      <c r="BI402" s="25">
        <f t="shared" si="448"/>
        <v>0</v>
      </c>
      <c r="BJ402" s="25">
        <f t="shared" si="448"/>
        <v>0</v>
      </c>
      <c r="BK402" s="25">
        <f t="shared" si="448"/>
        <v>0</v>
      </c>
      <c r="BL402" s="25">
        <f t="shared" si="448"/>
        <v>0</v>
      </c>
      <c r="BM402" s="25">
        <f t="shared" si="448"/>
        <v>0</v>
      </c>
      <c r="BN402" s="25">
        <f t="shared" si="448"/>
        <v>0</v>
      </c>
      <c r="BO402" s="8">
        <f t="shared" si="384"/>
        <v>0</v>
      </c>
      <c r="BP402" s="8">
        <f t="shared" si="385"/>
        <v>0</v>
      </c>
      <c r="BQ402" s="8">
        <f t="shared" si="386"/>
        <v>0</v>
      </c>
      <c r="BR402" s="8">
        <f t="shared" si="387"/>
        <v>0</v>
      </c>
      <c r="BS402" s="8">
        <f t="shared" si="388"/>
        <v>0</v>
      </c>
      <c r="BT402" s="10"/>
      <c r="BU402" s="8"/>
    </row>
    <row r="403" spans="1:73" ht="16.5" customHeight="1" thickBot="1">
      <c r="A403" s="201"/>
      <c r="B403" s="203"/>
      <c r="C403" s="199"/>
      <c r="D403" s="205"/>
      <c r="E403" s="209"/>
      <c r="F403" s="207"/>
      <c r="G403" s="121"/>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60" t="e">
        <f>VLOOKUP(A402,#REF!,3,FALSE)</f>
        <v>#REF!</v>
      </c>
      <c r="AD403" s="161"/>
      <c r="AE403" s="155"/>
      <c r="AF403" s="164"/>
      <c r="AG403" s="132" t="s">
        <v>54</v>
      </c>
      <c r="AH403" s="132"/>
      <c r="AI403" s="132"/>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P403" s="8"/>
      <c r="BQ403" s="8"/>
      <c r="BR403" s="8"/>
      <c r="BS403" s="8"/>
      <c r="BT403" s="8"/>
      <c r="BU403" s="8"/>
    </row>
    <row r="404" spans="1:73" ht="24" thickTop="1" thickBot="1">
      <c r="A404" s="57" t="s">
        <v>39</v>
      </c>
      <c r="B404" s="63"/>
      <c r="C404" s="64"/>
      <c r="D404" s="65"/>
      <c r="E404" s="95"/>
      <c r="F404" s="97"/>
      <c r="G404" s="82">
        <f>(F404-E404)+1</f>
        <v>1</v>
      </c>
      <c r="H404" s="155">
        <f t="shared" ref="H404:W406" si="449">(IF(MAX(MIN(DATE(YEAR(H$7),MONTH(H$7)+1,0),$F404)-MAX(DATE(YEAR(H$7),MONTH(H$7),1),$E404)+1,0)=0,"0",MAX(MIN(DATE(YEAR(H$7),MONTH(H$7)+1,0),$F404)-MAX(DATE(YEAR(H$7),MONTH(H$7),1),$E404)+1,0))/$G404)*$D404</f>
        <v>0</v>
      </c>
      <c r="I404" s="155">
        <f t="shared" si="449"/>
        <v>0</v>
      </c>
      <c r="J404" s="155">
        <f t="shared" si="449"/>
        <v>0</v>
      </c>
      <c r="K404" s="155">
        <f t="shared" si="449"/>
        <v>0</v>
      </c>
      <c r="L404" s="155">
        <f t="shared" si="449"/>
        <v>0</v>
      </c>
      <c r="M404" s="155">
        <f t="shared" si="449"/>
        <v>0</v>
      </c>
      <c r="N404" s="155">
        <f t="shared" si="449"/>
        <v>0</v>
      </c>
      <c r="O404" s="155">
        <f t="shared" si="449"/>
        <v>0</v>
      </c>
      <c r="P404" s="155">
        <f t="shared" si="449"/>
        <v>0</v>
      </c>
      <c r="Q404" s="155">
        <f t="shared" si="449"/>
        <v>0</v>
      </c>
      <c r="R404" s="155">
        <f t="shared" si="449"/>
        <v>0</v>
      </c>
      <c r="S404" s="155">
        <f t="shared" si="449"/>
        <v>0</v>
      </c>
      <c r="T404" s="155">
        <f t="shared" si="449"/>
        <v>0</v>
      </c>
      <c r="U404" s="155">
        <f t="shared" si="449"/>
        <v>0</v>
      </c>
      <c r="V404" s="155">
        <f t="shared" si="449"/>
        <v>0</v>
      </c>
      <c r="W404" s="155">
        <f t="shared" si="449"/>
        <v>0</v>
      </c>
      <c r="X404" s="155"/>
      <c r="Y404" s="155">
        <v>3.04</v>
      </c>
      <c r="Z404" s="155" t="e">
        <f>Z385+14</f>
        <v>#REF!</v>
      </c>
      <c r="AA404" s="155">
        <f>SUM(K404:W404)-G404</f>
        <v>-1</v>
      </c>
      <c r="AB404" s="155"/>
      <c r="AC404" s="160">
        <f t="shared" si="396"/>
        <v>0</v>
      </c>
      <c r="AD404" s="161">
        <f t="shared" si="397"/>
        <v>0</v>
      </c>
      <c r="AE404" s="155">
        <f t="shared" si="398"/>
        <v>0</v>
      </c>
      <c r="AF404" s="164">
        <f t="shared" si="399"/>
        <v>0</v>
      </c>
      <c r="AG404" s="132"/>
      <c r="AH404" s="132"/>
      <c r="AI404" s="132"/>
      <c r="AJ404" s="25">
        <f t="shared" ref="AJ404:AS406" si="450">IF(AND(AJ$7&gt;=$E404,AJ$7&lt;=$F404),1,0)</f>
        <v>0</v>
      </c>
      <c r="AK404" s="25">
        <f t="shared" si="450"/>
        <v>0</v>
      </c>
      <c r="AL404" s="25">
        <f t="shared" si="450"/>
        <v>0</v>
      </c>
      <c r="AM404" s="25">
        <f t="shared" si="450"/>
        <v>0</v>
      </c>
      <c r="AN404" s="25">
        <f t="shared" si="450"/>
        <v>0</v>
      </c>
      <c r="AO404" s="25">
        <f t="shared" si="450"/>
        <v>0</v>
      </c>
      <c r="AP404" s="25">
        <f t="shared" si="450"/>
        <v>0</v>
      </c>
      <c r="AQ404" s="25">
        <f t="shared" si="450"/>
        <v>0</v>
      </c>
      <c r="AR404" s="25">
        <f t="shared" si="450"/>
        <v>0</v>
      </c>
      <c r="AS404" s="25">
        <f t="shared" si="450"/>
        <v>0</v>
      </c>
      <c r="AT404" s="25">
        <f t="shared" ref="AT404:BC406" si="451">IF(AND(AT$7&gt;=$E404,AT$7&lt;=$F404),1,0)</f>
        <v>0</v>
      </c>
      <c r="AU404" s="25">
        <f t="shared" si="451"/>
        <v>0</v>
      </c>
      <c r="AV404" s="25">
        <f t="shared" si="451"/>
        <v>0</v>
      </c>
      <c r="AW404" s="25">
        <f t="shared" si="451"/>
        <v>0</v>
      </c>
      <c r="AX404" s="25">
        <f t="shared" si="451"/>
        <v>0</v>
      </c>
      <c r="AY404" s="25">
        <f t="shared" si="451"/>
        <v>0</v>
      </c>
      <c r="AZ404" s="25">
        <f t="shared" si="451"/>
        <v>0</v>
      </c>
      <c r="BA404" s="25">
        <f t="shared" si="451"/>
        <v>0</v>
      </c>
      <c r="BB404" s="25">
        <f t="shared" si="451"/>
        <v>0</v>
      </c>
      <c r="BC404" s="25">
        <f t="shared" si="451"/>
        <v>0</v>
      </c>
      <c r="BD404" s="25">
        <f t="shared" ref="BD404:BN406" si="452">IF(AND(BD$7&gt;=$E404,BD$7&lt;=$F404),1,0)</f>
        <v>0</v>
      </c>
      <c r="BE404" s="25">
        <f t="shared" si="452"/>
        <v>0</v>
      </c>
      <c r="BF404" s="25">
        <f t="shared" si="452"/>
        <v>0</v>
      </c>
      <c r="BG404" s="25">
        <f t="shared" si="452"/>
        <v>0</v>
      </c>
      <c r="BH404" s="25">
        <f t="shared" si="452"/>
        <v>0</v>
      </c>
      <c r="BI404" s="25">
        <f t="shared" si="452"/>
        <v>0</v>
      </c>
      <c r="BJ404" s="25">
        <f t="shared" si="452"/>
        <v>0</v>
      </c>
      <c r="BK404" s="25">
        <f t="shared" si="452"/>
        <v>0</v>
      </c>
      <c r="BL404" s="25">
        <f t="shared" si="452"/>
        <v>0</v>
      </c>
      <c r="BM404" s="25">
        <f t="shared" si="452"/>
        <v>0</v>
      </c>
      <c r="BN404" s="25">
        <f t="shared" si="452"/>
        <v>0</v>
      </c>
      <c r="BO404" s="8">
        <f t="shared" si="384"/>
        <v>0</v>
      </c>
      <c r="BP404" s="8">
        <f t="shared" si="385"/>
        <v>0</v>
      </c>
      <c r="BQ404" s="8">
        <f t="shared" si="386"/>
        <v>0</v>
      </c>
      <c r="BR404" s="8">
        <f t="shared" si="387"/>
        <v>0</v>
      </c>
      <c r="BS404" s="8">
        <f t="shared" si="388"/>
        <v>0</v>
      </c>
      <c r="BT404" s="10"/>
      <c r="BU404" s="10"/>
    </row>
    <row r="405" spans="1:73" ht="24" thickTop="1" thickBot="1">
      <c r="A405" s="83" t="s">
        <v>15</v>
      </c>
      <c r="B405" s="84"/>
      <c r="C405" s="85"/>
      <c r="D405" s="86"/>
      <c r="E405" s="48"/>
      <c r="F405" s="49"/>
      <c r="G405" s="32">
        <f>(F405-E405)+1</f>
        <v>1</v>
      </c>
      <c r="H405" s="155">
        <f t="shared" si="449"/>
        <v>0</v>
      </c>
      <c r="I405" s="155">
        <f t="shared" si="449"/>
        <v>0</v>
      </c>
      <c r="J405" s="155">
        <f t="shared" si="449"/>
        <v>0</v>
      </c>
      <c r="K405" s="155">
        <f t="shared" si="449"/>
        <v>0</v>
      </c>
      <c r="L405" s="155">
        <f t="shared" si="449"/>
        <v>0</v>
      </c>
      <c r="M405" s="155">
        <f t="shared" si="449"/>
        <v>0</v>
      </c>
      <c r="N405" s="155">
        <f t="shared" si="449"/>
        <v>0</v>
      </c>
      <c r="O405" s="155">
        <f t="shared" si="449"/>
        <v>0</v>
      </c>
      <c r="P405" s="155">
        <f t="shared" si="449"/>
        <v>0</v>
      </c>
      <c r="Q405" s="155">
        <f t="shared" si="449"/>
        <v>0</v>
      </c>
      <c r="R405" s="155">
        <f t="shared" si="449"/>
        <v>0</v>
      </c>
      <c r="S405" s="155">
        <f t="shared" si="449"/>
        <v>0</v>
      </c>
      <c r="T405" s="155">
        <f t="shared" si="449"/>
        <v>0</v>
      </c>
      <c r="U405" s="155">
        <f t="shared" si="449"/>
        <v>0</v>
      </c>
      <c r="V405" s="155">
        <f t="shared" si="449"/>
        <v>0</v>
      </c>
      <c r="W405" s="155">
        <f t="shared" si="449"/>
        <v>0</v>
      </c>
      <c r="X405" s="155"/>
      <c r="Y405" s="155">
        <v>2.99</v>
      </c>
      <c r="Z405" s="155" t="e">
        <f>Z387+14</f>
        <v>#REF!</v>
      </c>
      <c r="AA405" s="155">
        <f>SUM(K405:W405)-G405</f>
        <v>-1</v>
      </c>
      <c r="AB405" s="155"/>
      <c r="AC405" s="160">
        <f t="shared" si="396"/>
        <v>0</v>
      </c>
      <c r="AD405" s="161">
        <f t="shared" si="397"/>
        <v>0</v>
      </c>
      <c r="AE405" s="155">
        <f t="shared" si="398"/>
        <v>0</v>
      </c>
      <c r="AF405" s="164">
        <f t="shared" si="399"/>
        <v>0</v>
      </c>
      <c r="AG405" s="132"/>
      <c r="AH405" s="132"/>
      <c r="AI405" s="132"/>
      <c r="AJ405" s="25">
        <f t="shared" si="450"/>
        <v>0</v>
      </c>
      <c r="AK405" s="25">
        <f t="shared" si="450"/>
        <v>0</v>
      </c>
      <c r="AL405" s="25">
        <f t="shared" si="450"/>
        <v>0</v>
      </c>
      <c r="AM405" s="25">
        <f t="shared" si="450"/>
        <v>0</v>
      </c>
      <c r="AN405" s="25">
        <f t="shared" si="450"/>
        <v>0</v>
      </c>
      <c r="AO405" s="25">
        <f t="shared" si="450"/>
        <v>0</v>
      </c>
      <c r="AP405" s="25">
        <f t="shared" si="450"/>
        <v>0</v>
      </c>
      <c r="AQ405" s="25">
        <f t="shared" si="450"/>
        <v>0</v>
      </c>
      <c r="AR405" s="25">
        <f t="shared" si="450"/>
        <v>0</v>
      </c>
      <c r="AS405" s="25">
        <f t="shared" si="450"/>
        <v>0</v>
      </c>
      <c r="AT405" s="25">
        <f t="shared" si="451"/>
        <v>0</v>
      </c>
      <c r="AU405" s="25">
        <f t="shared" si="451"/>
        <v>0</v>
      </c>
      <c r="AV405" s="25">
        <f t="shared" si="451"/>
        <v>0</v>
      </c>
      <c r="AW405" s="25">
        <f t="shared" si="451"/>
        <v>0</v>
      </c>
      <c r="AX405" s="25">
        <f t="shared" si="451"/>
        <v>0</v>
      </c>
      <c r="AY405" s="25">
        <f t="shared" si="451"/>
        <v>0</v>
      </c>
      <c r="AZ405" s="25">
        <f t="shared" si="451"/>
        <v>0</v>
      </c>
      <c r="BA405" s="25">
        <f t="shared" si="451"/>
        <v>0</v>
      </c>
      <c r="BB405" s="25">
        <f t="shared" si="451"/>
        <v>0</v>
      </c>
      <c r="BC405" s="25">
        <f t="shared" si="451"/>
        <v>0</v>
      </c>
      <c r="BD405" s="25">
        <f t="shared" si="452"/>
        <v>0</v>
      </c>
      <c r="BE405" s="25">
        <f t="shared" si="452"/>
        <v>0</v>
      </c>
      <c r="BF405" s="25">
        <f t="shared" si="452"/>
        <v>0</v>
      </c>
      <c r="BG405" s="25">
        <f t="shared" si="452"/>
        <v>0</v>
      </c>
      <c r="BH405" s="25">
        <f t="shared" si="452"/>
        <v>0</v>
      </c>
      <c r="BI405" s="25">
        <f t="shared" si="452"/>
        <v>0</v>
      </c>
      <c r="BJ405" s="25">
        <f t="shared" si="452"/>
        <v>0</v>
      </c>
      <c r="BK405" s="25">
        <f t="shared" si="452"/>
        <v>0</v>
      </c>
      <c r="BL405" s="25">
        <f t="shared" si="452"/>
        <v>0</v>
      </c>
      <c r="BM405" s="25">
        <f t="shared" si="452"/>
        <v>0</v>
      </c>
      <c r="BN405" s="25">
        <f t="shared" si="452"/>
        <v>0</v>
      </c>
      <c r="BO405" s="8">
        <f t="shared" si="384"/>
        <v>0</v>
      </c>
      <c r="BP405" s="8">
        <f t="shared" si="385"/>
        <v>0</v>
      </c>
      <c r="BQ405" s="8">
        <f t="shared" si="386"/>
        <v>0</v>
      </c>
      <c r="BR405" s="8">
        <f t="shared" si="387"/>
        <v>0</v>
      </c>
      <c r="BS405" s="8">
        <f t="shared" si="388"/>
        <v>0</v>
      </c>
      <c r="BT405" s="10"/>
      <c r="BU405" s="8"/>
    </row>
    <row r="406" spans="1:73" ht="16.5" thickTop="1">
      <c r="A406" s="200" t="s">
        <v>233</v>
      </c>
      <c r="B406" s="202" t="s">
        <v>16</v>
      </c>
      <c r="C406" s="198">
        <v>0.87354785297281923</v>
      </c>
      <c r="D406" s="204">
        <v>340353.33600000059</v>
      </c>
      <c r="E406" s="208">
        <v>40575</v>
      </c>
      <c r="F406" s="206">
        <v>40656</v>
      </c>
      <c r="G406" s="32">
        <f>(F406-E406)+1</f>
        <v>82</v>
      </c>
      <c r="H406" s="155">
        <f t="shared" si="449"/>
        <v>116218.21229268314</v>
      </c>
      <c r="I406" s="155">
        <f t="shared" si="449"/>
        <v>128670.16360975632</v>
      </c>
      <c r="J406" s="155">
        <f t="shared" si="449"/>
        <v>95464.960097561154</v>
      </c>
      <c r="K406" s="155">
        <f t="shared" si="449"/>
        <v>0</v>
      </c>
      <c r="L406" s="155">
        <f t="shared" si="449"/>
        <v>0</v>
      </c>
      <c r="M406" s="155">
        <f t="shared" si="449"/>
        <v>0</v>
      </c>
      <c r="N406" s="155">
        <f t="shared" si="449"/>
        <v>0</v>
      </c>
      <c r="O406" s="155">
        <f t="shared" si="449"/>
        <v>0</v>
      </c>
      <c r="P406" s="155">
        <f t="shared" si="449"/>
        <v>0</v>
      </c>
      <c r="Q406" s="155">
        <f t="shared" si="449"/>
        <v>0</v>
      </c>
      <c r="R406" s="155">
        <f t="shared" si="449"/>
        <v>0</v>
      </c>
      <c r="S406" s="155">
        <f t="shared" si="449"/>
        <v>0</v>
      </c>
      <c r="T406" s="155">
        <f t="shared" si="449"/>
        <v>0</v>
      </c>
      <c r="U406" s="155">
        <f t="shared" si="449"/>
        <v>0</v>
      </c>
      <c r="V406" s="155">
        <f t="shared" si="449"/>
        <v>0</v>
      </c>
      <c r="W406" s="155">
        <f t="shared" si="449"/>
        <v>0</v>
      </c>
      <c r="X406" s="155"/>
      <c r="Y406" s="155">
        <v>3.05</v>
      </c>
      <c r="Z406" s="155" t="e">
        <f>Z388+14</f>
        <v>#REF!</v>
      </c>
      <c r="AA406" s="155">
        <f>SUM(K406:W406)-G406</f>
        <v>-82</v>
      </c>
      <c r="AB406" s="155"/>
      <c r="AC406" s="160">
        <f t="shared" si="396"/>
        <v>0</v>
      </c>
      <c r="AD406" s="161">
        <f t="shared" si="397"/>
        <v>0</v>
      </c>
      <c r="AE406" s="155">
        <f t="shared" si="398"/>
        <v>0</v>
      </c>
      <c r="AF406" s="164">
        <f t="shared" si="399"/>
        <v>0</v>
      </c>
      <c r="AG406" s="132" t="s">
        <v>55</v>
      </c>
      <c r="AH406" s="132">
        <f>SUBTOTAL(9,H406:W406)-D406</f>
        <v>0</v>
      </c>
      <c r="AI406" s="132"/>
      <c r="AJ406" s="25">
        <f t="shared" si="450"/>
        <v>0</v>
      </c>
      <c r="AK406" s="25">
        <f t="shared" si="450"/>
        <v>0</v>
      </c>
      <c r="AL406" s="25">
        <f t="shared" si="450"/>
        <v>0</v>
      </c>
      <c r="AM406" s="25">
        <f t="shared" si="450"/>
        <v>0</v>
      </c>
      <c r="AN406" s="25">
        <f t="shared" si="450"/>
        <v>0</v>
      </c>
      <c r="AO406" s="25">
        <f t="shared" si="450"/>
        <v>0</v>
      </c>
      <c r="AP406" s="25">
        <f t="shared" si="450"/>
        <v>0</v>
      </c>
      <c r="AQ406" s="25">
        <f t="shared" si="450"/>
        <v>0</v>
      </c>
      <c r="AR406" s="25">
        <f t="shared" si="450"/>
        <v>0</v>
      </c>
      <c r="AS406" s="25">
        <f t="shared" si="450"/>
        <v>0</v>
      </c>
      <c r="AT406" s="25">
        <f t="shared" si="451"/>
        <v>0</v>
      </c>
      <c r="AU406" s="25">
        <f t="shared" si="451"/>
        <v>0</v>
      </c>
      <c r="AV406" s="25">
        <f t="shared" si="451"/>
        <v>0</v>
      </c>
      <c r="AW406" s="25">
        <f t="shared" si="451"/>
        <v>0</v>
      </c>
      <c r="AX406" s="25">
        <f t="shared" si="451"/>
        <v>0</v>
      </c>
      <c r="AY406" s="25">
        <f t="shared" si="451"/>
        <v>0</v>
      </c>
      <c r="AZ406" s="25">
        <f t="shared" si="451"/>
        <v>0</v>
      </c>
      <c r="BA406" s="25">
        <f t="shared" si="451"/>
        <v>0</v>
      </c>
      <c r="BB406" s="25">
        <f t="shared" si="451"/>
        <v>0</v>
      </c>
      <c r="BC406" s="25">
        <f t="shared" si="451"/>
        <v>0</v>
      </c>
      <c r="BD406" s="25">
        <f t="shared" si="452"/>
        <v>0</v>
      </c>
      <c r="BE406" s="25">
        <f t="shared" si="452"/>
        <v>0</v>
      </c>
      <c r="BF406" s="25">
        <f t="shared" si="452"/>
        <v>0</v>
      </c>
      <c r="BG406" s="25">
        <f t="shared" si="452"/>
        <v>0</v>
      </c>
      <c r="BH406" s="25">
        <f t="shared" si="452"/>
        <v>0</v>
      </c>
      <c r="BI406" s="25">
        <f t="shared" si="452"/>
        <v>0</v>
      </c>
      <c r="BJ406" s="25">
        <f t="shared" si="452"/>
        <v>0</v>
      </c>
      <c r="BK406" s="25">
        <f t="shared" si="452"/>
        <v>0</v>
      </c>
      <c r="BL406" s="25">
        <f t="shared" si="452"/>
        <v>0</v>
      </c>
      <c r="BM406" s="25">
        <f t="shared" si="452"/>
        <v>0</v>
      </c>
      <c r="BN406" s="25">
        <f t="shared" si="452"/>
        <v>0</v>
      </c>
      <c r="BO406" s="8">
        <f t="shared" si="384"/>
        <v>0</v>
      </c>
      <c r="BP406" s="8">
        <f t="shared" si="385"/>
        <v>0</v>
      </c>
      <c r="BQ406" s="8">
        <f t="shared" si="386"/>
        <v>0</v>
      </c>
      <c r="BR406" s="8">
        <f t="shared" si="387"/>
        <v>0</v>
      </c>
      <c r="BS406" s="8">
        <f t="shared" si="388"/>
        <v>0</v>
      </c>
      <c r="BT406" s="10"/>
      <c r="BU406" s="10"/>
    </row>
    <row r="407" spans="1:73" ht="16.5" customHeight="1" thickBot="1">
      <c r="A407" s="201"/>
      <c r="B407" s="203"/>
      <c r="C407" s="199"/>
      <c r="D407" s="205"/>
      <c r="E407" s="209"/>
      <c r="F407" s="207"/>
      <c r="G407" s="121"/>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60" t="e">
        <f>VLOOKUP(A406,#REF!,3,FALSE)</f>
        <v>#REF!</v>
      </c>
      <c r="AD407" s="161"/>
      <c r="AE407" s="155"/>
      <c r="AF407" s="164"/>
      <c r="AG407" s="132" t="s">
        <v>54</v>
      </c>
      <c r="AH407" s="132"/>
      <c r="AI407" s="132"/>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P407" s="8"/>
      <c r="BQ407" s="8"/>
      <c r="BR407" s="8"/>
      <c r="BS407" s="8"/>
      <c r="BT407" s="10"/>
      <c r="BU407" s="10"/>
    </row>
    <row r="408" spans="1:73" ht="16.5" thickTop="1">
      <c r="A408" s="200" t="s">
        <v>234</v>
      </c>
      <c r="B408" s="202" t="s">
        <v>17</v>
      </c>
      <c r="C408" s="198">
        <v>0.6091461787370317</v>
      </c>
      <c r="D408" s="204">
        <v>281199</v>
      </c>
      <c r="E408" s="208">
        <v>40575</v>
      </c>
      <c r="F408" s="206">
        <v>40754</v>
      </c>
      <c r="G408" s="82">
        <f>(F408-E408)+1</f>
        <v>180</v>
      </c>
      <c r="H408" s="155">
        <f t="shared" ref="H408:W408" si="453">(IF(MAX(MIN(DATE(YEAR(H$7),MONTH(H$7)+1,0),$F408)-MAX(DATE(YEAR(H$7),MONTH(H$7),1),$E408)+1,0)=0,"0",MAX(MIN(DATE(YEAR(H$7),MONTH(H$7)+1,0),$F408)-MAX(DATE(YEAR(H$7),MONTH(H$7),1),$E408)+1,0))/$G408)*$D408</f>
        <v>43742.066666666666</v>
      </c>
      <c r="I408" s="155">
        <f t="shared" si="453"/>
        <v>48428.716666666667</v>
      </c>
      <c r="J408" s="155">
        <f t="shared" si="453"/>
        <v>46866.5</v>
      </c>
      <c r="K408" s="155">
        <f t="shared" si="453"/>
        <v>48428.716666666667</v>
      </c>
      <c r="L408" s="155">
        <f t="shared" si="453"/>
        <v>46866.5</v>
      </c>
      <c r="M408" s="155">
        <f t="shared" si="453"/>
        <v>46866.5</v>
      </c>
      <c r="N408" s="155">
        <f t="shared" si="453"/>
        <v>0</v>
      </c>
      <c r="O408" s="155">
        <f t="shared" si="453"/>
        <v>0</v>
      </c>
      <c r="P408" s="155">
        <f t="shared" si="453"/>
        <v>0</v>
      </c>
      <c r="Q408" s="155">
        <f t="shared" si="453"/>
        <v>0</v>
      </c>
      <c r="R408" s="155">
        <f t="shared" si="453"/>
        <v>0</v>
      </c>
      <c r="S408" s="155">
        <f t="shared" si="453"/>
        <v>0</v>
      </c>
      <c r="T408" s="155">
        <f t="shared" si="453"/>
        <v>0</v>
      </c>
      <c r="U408" s="155">
        <f t="shared" si="453"/>
        <v>0</v>
      </c>
      <c r="V408" s="155">
        <f t="shared" si="453"/>
        <v>0</v>
      </c>
      <c r="W408" s="155">
        <f t="shared" si="453"/>
        <v>0</v>
      </c>
      <c r="X408" s="155"/>
      <c r="Y408" s="155">
        <v>3</v>
      </c>
      <c r="Z408" s="155" t="e">
        <f>Z390+14</f>
        <v>#REF!</v>
      </c>
      <c r="AA408" s="155">
        <f>SUM(K408:W408)-G408</f>
        <v>141981.71666666667</v>
      </c>
      <c r="AB408" s="155"/>
      <c r="AC408" s="160">
        <f t="shared" si="396"/>
        <v>10935.516666666666</v>
      </c>
      <c r="AD408" s="161">
        <f t="shared" si="397"/>
        <v>10935.516666666666</v>
      </c>
      <c r="AE408" s="155">
        <f t="shared" si="398"/>
        <v>10935.516666666666</v>
      </c>
      <c r="AF408" s="164">
        <f t="shared" si="399"/>
        <v>15622.166666666666</v>
      </c>
      <c r="AG408" s="132" t="s">
        <v>55</v>
      </c>
      <c r="AH408" s="132">
        <f>SUBTOTAL(9,H408:W408)-D408</f>
        <v>0</v>
      </c>
      <c r="AI408" s="132"/>
      <c r="AJ408" s="25">
        <f t="shared" ref="AJ408:BN408" si="454">IF(AND(AJ$7&gt;=$E408,AJ$7&lt;=$F408),1,0)</f>
        <v>1</v>
      </c>
      <c r="AK408" s="25">
        <f t="shared" si="454"/>
        <v>1</v>
      </c>
      <c r="AL408" s="25">
        <f t="shared" si="454"/>
        <v>1</v>
      </c>
      <c r="AM408" s="25">
        <f t="shared" si="454"/>
        <v>1</v>
      </c>
      <c r="AN408" s="25">
        <f t="shared" si="454"/>
        <v>1</v>
      </c>
      <c r="AO408" s="25">
        <f t="shared" si="454"/>
        <v>1</v>
      </c>
      <c r="AP408" s="25">
        <f t="shared" si="454"/>
        <v>1</v>
      </c>
      <c r="AQ408" s="25">
        <f t="shared" si="454"/>
        <v>1</v>
      </c>
      <c r="AR408" s="25">
        <f t="shared" si="454"/>
        <v>1</v>
      </c>
      <c r="AS408" s="25">
        <f t="shared" si="454"/>
        <v>1</v>
      </c>
      <c r="AT408" s="25">
        <f t="shared" si="454"/>
        <v>1</v>
      </c>
      <c r="AU408" s="25">
        <f t="shared" si="454"/>
        <v>1</v>
      </c>
      <c r="AV408" s="25">
        <f t="shared" si="454"/>
        <v>1</v>
      </c>
      <c r="AW408" s="25">
        <f t="shared" si="454"/>
        <v>1</v>
      </c>
      <c r="AX408" s="25">
        <f t="shared" si="454"/>
        <v>1</v>
      </c>
      <c r="AY408" s="25">
        <f t="shared" si="454"/>
        <v>1</v>
      </c>
      <c r="AZ408" s="25">
        <f t="shared" si="454"/>
        <v>1</v>
      </c>
      <c r="BA408" s="25">
        <f t="shared" si="454"/>
        <v>1</v>
      </c>
      <c r="BB408" s="25">
        <f t="shared" si="454"/>
        <v>1</v>
      </c>
      <c r="BC408" s="25">
        <f t="shared" si="454"/>
        <v>1</v>
      </c>
      <c r="BD408" s="25">
        <f t="shared" si="454"/>
        <v>1</v>
      </c>
      <c r="BE408" s="25">
        <f t="shared" si="454"/>
        <v>1</v>
      </c>
      <c r="BF408" s="25">
        <f t="shared" si="454"/>
        <v>1</v>
      </c>
      <c r="BG408" s="25">
        <f t="shared" si="454"/>
        <v>1</v>
      </c>
      <c r="BH408" s="25">
        <f t="shared" si="454"/>
        <v>1</v>
      </c>
      <c r="BI408" s="25">
        <f t="shared" si="454"/>
        <v>1</v>
      </c>
      <c r="BJ408" s="25">
        <f t="shared" si="454"/>
        <v>1</v>
      </c>
      <c r="BK408" s="25">
        <f t="shared" si="454"/>
        <v>1</v>
      </c>
      <c r="BL408" s="25">
        <f t="shared" si="454"/>
        <v>1</v>
      </c>
      <c r="BM408" s="25">
        <f t="shared" si="454"/>
        <v>1</v>
      </c>
      <c r="BN408" s="25">
        <f t="shared" si="454"/>
        <v>1</v>
      </c>
      <c r="BO408" s="8">
        <f t="shared" si="384"/>
        <v>7</v>
      </c>
      <c r="BP408" s="8">
        <f t="shared" si="385"/>
        <v>7</v>
      </c>
      <c r="BQ408" s="8">
        <f t="shared" si="386"/>
        <v>7</v>
      </c>
      <c r="BR408" s="8">
        <f t="shared" si="387"/>
        <v>10</v>
      </c>
      <c r="BS408" s="8">
        <f t="shared" si="388"/>
        <v>31</v>
      </c>
      <c r="BT408" s="10"/>
      <c r="BU408" s="8"/>
    </row>
    <row r="409" spans="1:73" ht="16.5" customHeight="1">
      <c r="A409" s="201"/>
      <c r="B409" s="203"/>
      <c r="C409" s="199"/>
      <c r="D409" s="205"/>
      <c r="E409" s="209"/>
      <c r="F409" s="207"/>
      <c r="G409" s="122"/>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60" t="e">
        <f>VLOOKUP(A408,#REF!,3,FALSE)</f>
        <v>#REF!</v>
      </c>
      <c r="AD409" s="161"/>
      <c r="AE409" s="155"/>
      <c r="AF409" s="164"/>
      <c r="AG409" s="132" t="s">
        <v>54</v>
      </c>
      <c r="AH409" s="132"/>
      <c r="AI409" s="132"/>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P409" s="8"/>
      <c r="BQ409" s="8"/>
      <c r="BR409" s="8"/>
      <c r="BS409" s="8"/>
      <c r="BT409" s="8"/>
      <c r="BU409" s="8"/>
    </row>
    <row r="410" spans="1:73" ht="23.25" thickBot="1">
      <c r="A410" s="51" t="s">
        <v>19</v>
      </c>
      <c r="B410" s="52"/>
      <c r="C410" s="93"/>
      <c r="D410" s="94"/>
      <c r="E410" s="55"/>
      <c r="F410" s="56"/>
      <c r="G410" s="32">
        <f>(F410-E410)+1</f>
        <v>1</v>
      </c>
      <c r="H410" s="155">
        <f t="shared" ref="H410:W411" si="455">(IF(MAX(MIN(DATE(YEAR(H$7),MONTH(H$7)+1,0),$F410)-MAX(DATE(YEAR(H$7),MONTH(H$7),1),$E410)+1,0)=0,"0",MAX(MIN(DATE(YEAR(H$7),MONTH(H$7)+1,0),$F410)-MAX(DATE(YEAR(H$7),MONTH(H$7),1),$E410)+1,0))/$G410)*$D410</f>
        <v>0</v>
      </c>
      <c r="I410" s="155">
        <f t="shared" si="455"/>
        <v>0</v>
      </c>
      <c r="J410" s="155">
        <f t="shared" si="455"/>
        <v>0</v>
      </c>
      <c r="K410" s="155">
        <f t="shared" si="455"/>
        <v>0</v>
      </c>
      <c r="L410" s="155">
        <f t="shared" si="455"/>
        <v>0</v>
      </c>
      <c r="M410" s="155">
        <f t="shared" si="455"/>
        <v>0</v>
      </c>
      <c r="N410" s="155">
        <f t="shared" si="455"/>
        <v>0</v>
      </c>
      <c r="O410" s="155">
        <f t="shared" si="455"/>
        <v>0</v>
      </c>
      <c r="P410" s="155">
        <f t="shared" si="455"/>
        <v>0</v>
      </c>
      <c r="Q410" s="155">
        <f t="shared" si="455"/>
        <v>0</v>
      </c>
      <c r="R410" s="155">
        <f t="shared" si="455"/>
        <v>0</v>
      </c>
      <c r="S410" s="155">
        <f t="shared" si="455"/>
        <v>0</v>
      </c>
      <c r="T410" s="155">
        <f t="shared" si="455"/>
        <v>0</v>
      </c>
      <c r="U410" s="155">
        <f t="shared" si="455"/>
        <v>0</v>
      </c>
      <c r="V410" s="155">
        <f t="shared" si="455"/>
        <v>0</v>
      </c>
      <c r="W410" s="155">
        <f t="shared" si="455"/>
        <v>0</v>
      </c>
      <c r="X410" s="155"/>
      <c r="Y410" s="155">
        <v>3.01</v>
      </c>
      <c r="Z410" s="155" t="e">
        <f>#REF!+14</f>
        <v>#REF!</v>
      </c>
      <c r="AA410" s="155">
        <f>SUM(K410:W410)-G410</f>
        <v>-1</v>
      </c>
      <c r="AB410" s="155"/>
      <c r="AC410" s="160">
        <f t="shared" si="396"/>
        <v>0</v>
      </c>
      <c r="AD410" s="161">
        <f t="shared" si="397"/>
        <v>0</v>
      </c>
      <c r="AE410" s="155">
        <f t="shared" si="398"/>
        <v>0</v>
      </c>
      <c r="AF410" s="164">
        <f t="shared" si="399"/>
        <v>0</v>
      </c>
      <c r="AG410" s="132"/>
      <c r="AH410" s="132"/>
      <c r="AI410" s="132"/>
      <c r="AJ410" s="25">
        <f t="shared" ref="AJ410:AS411" si="456">IF(AND(AJ$7&gt;=$E410,AJ$7&lt;=$F410),1,0)</f>
        <v>0</v>
      </c>
      <c r="AK410" s="25">
        <f t="shared" si="456"/>
        <v>0</v>
      </c>
      <c r="AL410" s="25">
        <f t="shared" si="456"/>
        <v>0</v>
      </c>
      <c r="AM410" s="25">
        <f t="shared" si="456"/>
        <v>0</v>
      </c>
      <c r="AN410" s="25">
        <f t="shared" si="456"/>
        <v>0</v>
      </c>
      <c r="AO410" s="25">
        <f t="shared" si="456"/>
        <v>0</v>
      </c>
      <c r="AP410" s="25">
        <f t="shared" si="456"/>
        <v>0</v>
      </c>
      <c r="AQ410" s="25">
        <f t="shared" si="456"/>
        <v>0</v>
      </c>
      <c r="AR410" s="25">
        <f t="shared" si="456"/>
        <v>0</v>
      </c>
      <c r="AS410" s="25">
        <f t="shared" si="456"/>
        <v>0</v>
      </c>
      <c r="AT410" s="25">
        <f t="shared" ref="AT410:BC411" si="457">IF(AND(AT$7&gt;=$E410,AT$7&lt;=$F410),1,0)</f>
        <v>0</v>
      </c>
      <c r="AU410" s="25">
        <f t="shared" si="457"/>
        <v>0</v>
      </c>
      <c r="AV410" s="25">
        <f t="shared" si="457"/>
        <v>0</v>
      </c>
      <c r="AW410" s="25">
        <f t="shared" si="457"/>
        <v>0</v>
      </c>
      <c r="AX410" s="25">
        <f t="shared" si="457"/>
        <v>0</v>
      </c>
      <c r="AY410" s="25">
        <f t="shared" si="457"/>
        <v>0</v>
      </c>
      <c r="AZ410" s="25">
        <f t="shared" si="457"/>
        <v>0</v>
      </c>
      <c r="BA410" s="25">
        <f t="shared" si="457"/>
        <v>0</v>
      </c>
      <c r="BB410" s="25">
        <f t="shared" si="457"/>
        <v>0</v>
      </c>
      <c r="BC410" s="25">
        <f t="shared" si="457"/>
        <v>0</v>
      </c>
      <c r="BD410" s="25">
        <f t="shared" ref="BD410:BN411" si="458">IF(AND(BD$7&gt;=$E410,BD$7&lt;=$F410),1,0)</f>
        <v>0</v>
      </c>
      <c r="BE410" s="25">
        <f t="shared" si="458"/>
        <v>0</v>
      </c>
      <c r="BF410" s="25">
        <f t="shared" si="458"/>
        <v>0</v>
      </c>
      <c r="BG410" s="25">
        <f t="shared" si="458"/>
        <v>0</v>
      </c>
      <c r="BH410" s="25">
        <f t="shared" si="458"/>
        <v>0</v>
      </c>
      <c r="BI410" s="25">
        <f t="shared" si="458"/>
        <v>0</v>
      </c>
      <c r="BJ410" s="25">
        <f t="shared" si="458"/>
        <v>0</v>
      </c>
      <c r="BK410" s="25">
        <f t="shared" si="458"/>
        <v>0</v>
      </c>
      <c r="BL410" s="25">
        <f t="shared" si="458"/>
        <v>0</v>
      </c>
      <c r="BM410" s="25">
        <f t="shared" si="458"/>
        <v>0</v>
      </c>
      <c r="BN410" s="25">
        <f t="shared" si="458"/>
        <v>0</v>
      </c>
      <c r="BO410" s="8">
        <f t="shared" si="384"/>
        <v>0</v>
      </c>
      <c r="BP410" s="8">
        <f t="shared" si="385"/>
        <v>0</v>
      </c>
      <c r="BQ410" s="8">
        <f t="shared" si="386"/>
        <v>0</v>
      </c>
      <c r="BR410" s="8">
        <f t="shared" si="387"/>
        <v>0</v>
      </c>
      <c r="BS410" s="8">
        <f t="shared" si="388"/>
        <v>0</v>
      </c>
      <c r="BT410" s="10"/>
      <c r="BU410" s="10"/>
    </row>
    <row r="411" spans="1:73" ht="16.5" thickTop="1">
      <c r="A411" s="200" t="s">
        <v>235</v>
      </c>
      <c r="B411" s="202" t="s">
        <v>26</v>
      </c>
      <c r="C411" s="198">
        <v>1</v>
      </c>
      <c r="D411" s="204">
        <v>0</v>
      </c>
      <c r="E411" s="208">
        <v>40575</v>
      </c>
      <c r="F411" s="206">
        <v>40605</v>
      </c>
      <c r="G411" s="32">
        <f>(F411-E411)+1</f>
        <v>31</v>
      </c>
      <c r="H411" s="155">
        <f t="shared" si="455"/>
        <v>0</v>
      </c>
      <c r="I411" s="155">
        <f t="shared" si="455"/>
        <v>0</v>
      </c>
      <c r="J411" s="155">
        <f t="shared" si="455"/>
        <v>0</v>
      </c>
      <c r="K411" s="155">
        <f t="shared" si="455"/>
        <v>0</v>
      </c>
      <c r="L411" s="155">
        <f t="shared" si="455"/>
        <v>0</v>
      </c>
      <c r="M411" s="155">
        <f t="shared" si="455"/>
        <v>0</v>
      </c>
      <c r="N411" s="155">
        <f t="shared" si="455"/>
        <v>0</v>
      </c>
      <c r="O411" s="155">
        <f t="shared" si="455"/>
        <v>0</v>
      </c>
      <c r="P411" s="155">
        <f t="shared" si="455"/>
        <v>0</v>
      </c>
      <c r="Q411" s="155">
        <f t="shared" si="455"/>
        <v>0</v>
      </c>
      <c r="R411" s="155">
        <f t="shared" si="455"/>
        <v>0</v>
      </c>
      <c r="S411" s="155">
        <f t="shared" si="455"/>
        <v>0</v>
      </c>
      <c r="T411" s="155">
        <f t="shared" si="455"/>
        <v>0</v>
      </c>
      <c r="U411" s="155">
        <f t="shared" si="455"/>
        <v>0</v>
      </c>
      <c r="V411" s="155">
        <f t="shared" si="455"/>
        <v>0</v>
      </c>
      <c r="W411" s="155">
        <f t="shared" si="455"/>
        <v>0</v>
      </c>
      <c r="X411" s="155"/>
      <c r="Y411" s="155">
        <v>3.06</v>
      </c>
      <c r="Z411" s="155" t="e">
        <f>#REF!+14</f>
        <v>#REF!</v>
      </c>
      <c r="AA411" s="155">
        <f>SUM(K411:W411)-G411</f>
        <v>-31</v>
      </c>
      <c r="AB411" s="155"/>
      <c r="AC411" s="160">
        <f t="shared" si="396"/>
        <v>0</v>
      </c>
      <c r="AD411" s="161">
        <f t="shared" si="397"/>
        <v>0</v>
      </c>
      <c r="AE411" s="155">
        <f t="shared" si="398"/>
        <v>0</v>
      </c>
      <c r="AF411" s="164">
        <f t="shared" si="399"/>
        <v>0</v>
      </c>
      <c r="AG411" s="132" t="s">
        <v>55</v>
      </c>
      <c r="AH411" s="132">
        <f>SUBTOTAL(9,H411:W411)-D411</f>
        <v>0</v>
      </c>
      <c r="AI411" s="132"/>
      <c r="AJ411" s="25">
        <f t="shared" si="456"/>
        <v>0</v>
      </c>
      <c r="AK411" s="25">
        <f t="shared" si="456"/>
        <v>0</v>
      </c>
      <c r="AL411" s="25">
        <f t="shared" si="456"/>
        <v>0</v>
      </c>
      <c r="AM411" s="25">
        <f t="shared" si="456"/>
        <v>0</v>
      </c>
      <c r="AN411" s="25">
        <f t="shared" si="456"/>
        <v>0</v>
      </c>
      <c r="AO411" s="25">
        <f t="shared" si="456"/>
        <v>0</v>
      </c>
      <c r="AP411" s="25">
        <f t="shared" si="456"/>
        <v>0</v>
      </c>
      <c r="AQ411" s="25">
        <f t="shared" si="456"/>
        <v>0</v>
      </c>
      <c r="AR411" s="25">
        <f t="shared" si="456"/>
        <v>0</v>
      </c>
      <c r="AS411" s="25">
        <f t="shared" si="456"/>
        <v>0</v>
      </c>
      <c r="AT411" s="25">
        <f t="shared" si="457"/>
        <v>0</v>
      </c>
      <c r="AU411" s="25">
        <f t="shared" si="457"/>
        <v>0</v>
      </c>
      <c r="AV411" s="25">
        <f t="shared" si="457"/>
        <v>0</v>
      </c>
      <c r="AW411" s="25">
        <f t="shared" si="457"/>
        <v>0</v>
      </c>
      <c r="AX411" s="25">
        <f t="shared" si="457"/>
        <v>0</v>
      </c>
      <c r="AY411" s="25">
        <f t="shared" si="457"/>
        <v>0</v>
      </c>
      <c r="AZ411" s="25">
        <f t="shared" si="457"/>
        <v>0</v>
      </c>
      <c r="BA411" s="25">
        <f t="shared" si="457"/>
        <v>0</v>
      </c>
      <c r="BB411" s="25">
        <f t="shared" si="457"/>
        <v>0</v>
      </c>
      <c r="BC411" s="25">
        <f t="shared" si="457"/>
        <v>0</v>
      </c>
      <c r="BD411" s="25">
        <f t="shared" si="458"/>
        <v>0</v>
      </c>
      <c r="BE411" s="25">
        <f t="shared" si="458"/>
        <v>0</v>
      </c>
      <c r="BF411" s="25">
        <f t="shared" si="458"/>
        <v>0</v>
      </c>
      <c r="BG411" s="25">
        <f t="shared" si="458"/>
        <v>0</v>
      </c>
      <c r="BH411" s="25">
        <f t="shared" si="458"/>
        <v>0</v>
      </c>
      <c r="BI411" s="25">
        <f t="shared" si="458"/>
        <v>0</v>
      </c>
      <c r="BJ411" s="25">
        <f t="shared" si="458"/>
        <v>0</v>
      </c>
      <c r="BK411" s="25">
        <f t="shared" si="458"/>
        <v>0</v>
      </c>
      <c r="BL411" s="25">
        <f t="shared" si="458"/>
        <v>0</v>
      </c>
      <c r="BM411" s="25">
        <f t="shared" si="458"/>
        <v>0</v>
      </c>
      <c r="BN411" s="25">
        <f t="shared" si="458"/>
        <v>0</v>
      </c>
      <c r="BO411" s="8">
        <f t="shared" si="384"/>
        <v>0</v>
      </c>
      <c r="BP411" s="8">
        <f t="shared" si="385"/>
        <v>0</v>
      </c>
      <c r="BQ411" s="8">
        <f t="shared" si="386"/>
        <v>0</v>
      </c>
      <c r="BR411" s="8">
        <f t="shared" si="387"/>
        <v>0</v>
      </c>
      <c r="BS411" s="8">
        <f t="shared" si="388"/>
        <v>0</v>
      </c>
      <c r="BT411" s="10"/>
      <c r="BU411" s="8"/>
    </row>
    <row r="412" spans="1:73" ht="16.5" customHeight="1" thickBot="1">
      <c r="A412" s="201"/>
      <c r="B412" s="203"/>
      <c r="C412" s="199"/>
      <c r="D412" s="205"/>
      <c r="E412" s="209"/>
      <c r="F412" s="207"/>
      <c r="G412" s="121"/>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60" t="e">
        <f>VLOOKUP(A411,#REF!,3,FALSE)</f>
        <v>#REF!</v>
      </c>
      <c r="AD412" s="161"/>
      <c r="AE412" s="155"/>
      <c r="AF412" s="164"/>
      <c r="AG412" s="132" t="s">
        <v>54</v>
      </c>
      <c r="AH412" s="132"/>
      <c r="AI412" s="132"/>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P412" s="8"/>
      <c r="BQ412" s="8"/>
      <c r="BR412" s="8"/>
      <c r="BS412" s="8"/>
      <c r="BT412" s="8"/>
      <c r="BU412" s="8"/>
    </row>
    <row r="413" spans="1:73" ht="16.5" thickTop="1">
      <c r="A413" s="200" t="s">
        <v>240</v>
      </c>
      <c r="B413" s="202" t="s">
        <v>23</v>
      </c>
      <c r="C413" s="198">
        <v>0.95000000000000007</v>
      </c>
      <c r="D413" s="204">
        <v>59100.449999999953</v>
      </c>
      <c r="E413" s="208">
        <v>40575</v>
      </c>
      <c r="F413" s="206">
        <v>40785</v>
      </c>
      <c r="G413" s="82">
        <f>(F413-E413)+1</f>
        <v>211</v>
      </c>
      <c r="H413" s="155">
        <f t="shared" ref="H413:W413" si="459">(IF(MAX(MIN(DATE(YEAR(H$7),MONTH(H$7)+1,0),$F413)-MAX(DATE(YEAR(H$7),MONTH(H$7),1),$E413)+1,0)=0,"0",MAX(MIN(DATE(YEAR(H$7),MONTH(H$7)+1,0),$F413)-MAX(DATE(YEAR(H$7),MONTH(H$7),1),$E413)+1,0))/$G413)*$D413</f>
        <v>7842.7137440758243</v>
      </c>
      <c r="I413" s="155">
        <f t="shared" si="459"/>
        <v>8683.0045023696603</v>
      </c>
      <c r="J413" s="155">
        <f t="shared" si="459"/>
        <v>8402.9075829383819</v>
      </c>
      <c r="K413" s="155">
        <f t="shared" si="459"/>
        <v>8683.0045023696603</v>
      </c>
      <c r="L413" s="155">
        <f t="shared" si="459"/>
        <v>8402.9075829383819</v>
      </c>
      <c r="M413" s="155">
        <f t="shared" si="459"/>
        <v>8683.0045023696603</v>
      </c>
      <c r="N413" s="155">
        <f t="shared" si="459"/>
        <v>8402.9075829383819</v>
      </c>
      <c r="O413" s="155">
        <f t="shared" si="459"/>
        <v>0</v>
      </c>
      <c r="P413" s="155">
        <f t="shared" si="459"/>
        <v>0</v>
      </c>
      <c r="Q413" s="155">
        <f t="shared" si="459"/>
        <v>0</v>
      </c>
      <c r="R413" s="155">
        <f t="shared" si="459"/>
        <v>0</v>
      </c>
      <c r="S413" s="155">
        <f t="shared" si="459"/>
        <v>0</v>
      </c>
      <c r="T413" s="155">
        <f t="shared" si="459"/>
        <v>0</v>
      </c>
      <c r="U413" s="155">
        <f t="shared" si="459"/>
        <v>0</v>
      </c>
      <c r="V413" s="155">
        <f t="shared" si="459"/>
        <v>0</v>
      </c>
      <c r="W413" s="155">
        <f t="shared" si="459"/>
        <v>0</v>
      </c>
      <c r="X413" s="155"/>
      <c r="Y413" s="155">
        <v>3.09</v>
      </c>
      <c r="Z413" s="155" t="e">
        <f>Z394+14</f>
        <v>#REF!</v>
      </c>
      <c r="AA413" s="155">
        <f>SUM(K413:W413)-G413</f>
        <v>33960.824170616084</v>
      </c>
      <c r="AB413" s="155"/>
      <c r="AC413" s="160">
        <f t="shared" si="396"/>
        <v>1960.6784360189554</v>
      </c>
      <c r="AD413" s="161">
        <f t="shared" si="397"/>
        <v>1960.6784360189554</v>
      </c>
      <c r="AE413" s="155">
        <f t="shared" si="398"/>
        <v>1960.6784360189554</v>
      </c>
      <c r="AF413" s="164">
        <f t="shared" si="399"/>
        <v>2800.9691943127937</v>
      </c>
      <c r="AG413" s="132" t="s">
        <v>55</v>
      </c>
      <c r="AH413" s="132">
        <f>SUBTOTAL(9,H413:W413)-D413</f>
        <v>0</v>
      </c>
      <c r="AI413" s="132"/>
      <c r="AJ413" s="25">
        <f t="shared" ref="AJ413:BN413" si="460">IF(AND(AJ$7&gt;=$E413,AJ$7&lt;=$F413),1,0)</f>
        <v>1</v>
      </c>
      <c r="AK413" s="25">
        <f t="shared" si="460"/>
        <v>1</v>
      </c>
      <c r="AL413" s="25">
        <f t="shared" si="460"/>
        <v>1</v>
      </c>
      <c r="AM413" s="25">
        <f t="shared" si="460"/>
        <v>1</v>
      </c>
      <c r="AN413" s="25">
        <f t="shared" si="460"/>
        <v>1</v>
      </c>
      <c r="AO413" s="25">
        <f t="shared" si="460"/>
        <v>1</v>
      </c>
      <c r="AP413" s="25">
        <f t="shared" si="460"/>
        <v>1</v>
      </c>
      <c r="AQ413" s="25">
        <f t="shared" si="460"/>
        <v>1</v>
      </c>
      <c r="AR413" s="25">
        <f t="shared" si="460"/>
        <v>1</v>
      </c>
      <c r="AS413" s="25">
        <f t="shared" si="460"/>
        <v>1</v>
      </c>
      <c r="AT413" s="25">
        <f t="shared" si="460"/>
        <v>1</v>
      </c>
      <c r="AU413" s="25">
        <f t="shared" si="460"/>
        <v>1</v>
      </c>
      <c r="AV413" s="25">
        <f t="shared" si="460"/>
        <v>1</v>
      </c>
      <c r="AW413" s="25">
        <f t="shared" si="460"/>
        <v>1</v>
      </c>
      <c r="AX413" s="25">
        <f t="shared" si="460"/>
        <v>1</v>
      </c>
      <c r="AY413" s="25">
        <f t="shared" si="460"/>
        <v>1</v>
      </c>
      <c r="AZ413" s="25">
        <f t="shared" si="460"/>
        <v>1</v>
      </c>
      <c r="BA413" s="25">
        <f t="shared" si="460"/>
        <v>1</v>
      </c>
      <c r="BB413" s="25">
        <f t="shared" si="460"/>
        <v>1</v>
      </c>
      <c r="BC413" s="25">
        <f t="shared" si="460"/>
        <v>1</v>
      </c>
      <c r="BD413" s="25">
        <f t="shared" si="460"/>
        <v>1</v>
      </c>
      <c r="BE413" s="25">
        <f t="shared" si="460"/>
        <v>1</v>
      </c>
      <c r="BF413" s="25">
        <f t="shared" si="460"/>
        <v>1</v>
      </c>
      <c r="BG413" s="25">
        <f t="shared" si="460"/>
        <v>1</v>
      </c>
      <c r="BH413" s="25">
        <f t="shared" si="460"/>
        <v>1</v>
      </c>
      <c r="BI413" s="25">
        <f t="shared" si="460"/>
        <v>1</v>
      </c>
      <c r="BJ413" s="25">
        <f t="shared" si="460"/>
        <v>1</v>
      </c>
      <c r="BK413" s="25">
        <f t="shared" si="460"/>
        <v>1</v>
      </c>
      <c r="BL413" s="25">
        <f t="shared" si="460"/>
        <v>1</v>
      </c>
      <c r="BM413" s="25">
        <f t="shared" si="460"/>
        <v>1</v>
      </c>
      <c r="BN413" s="25">
        <f t="shared" si="460"/>
        <v>1</v>
      </c>
      <c r="BO413" s="8">
        <f t="shared" si="384"/>
        <v>7</v>
      </c>
      <c r="BP413" s="8">
        <f t="shared" si="385"/>
        <v>7</v>
      </c>
      <c r="BQ413" s="8">
        <f t="shared" si="386"/>
        <v>7</v>
      </c>
      <c r="BR413" s="8">
        <f t="shared" si="387"/>
        <v>10</v>
      </c>
      <c r="BS413" s="8">
        <f t="shared" si="388"/>
        <v>31</v>
      </c>
      <c r="BT413" s="10"/>
      <c r="BU413" s="10"/>
    </row>
    <row r="414" spans="1:73" ht="16.5" customHeight="1" thickBot="1">
      <c r="A414" s="201"/>
      <c r="B414" s="203"/>
      <c r="C414" s="199"/>
      <c r="D414" s="205"/>
      <c r="E414" s="209"/>
      <c r="F414" s="207"/>
      <c r="G414" s="122"/>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60" t="e">
        <f>VLOOKUP(A413,#REF!,3,FALSE)</f>
        <v>#REF!</v>
      </c>
      <c r="AD414" s="161"/>
      <c r="AE414" s="155"/>
      <c r="AF414" s="164"/>
      <c r="AG414" s="132" t="s">
        <v>54</v>
      </c>
      <c r="AH414" s="132"/>
      <c r="AI414" s="132"/>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P414" s="8"/>
      <c r="BQ414" s="8"/>
      <c r="BR414" s="8"/>
      <c r="BS414" s="8"/>
      <c r="BT414" s="10"/>
      <c r="BU414" s="10"/>
    </row>
    <row r="415" spans="1:73" ht="16.5" thickTop="1">
      <c r="A415" s="200" t="s">
        <v>237</v>
      </c>
      <c r="B415" s="202" t="s">
        <v>20</v>
      </c>
      <c r="C415" s="198">
        <v>0.39905196270798121</v>
      </c>
      <c r="D415" s="204">
        <v>105969.97500000001</v>
      </c>
      <c r="E415" s="208">
        <v>40575</v>
      </c>
      <c r="F415" s="206">
        <v>40675</v>
      </c>
      <c r="G415" s="32">
        <f>(F415-E415)+1</f>
        <v>101</v>
      </c>
      <c r="H415" s="155">
        <f t="shared" ref="H415:W415" si="461">(IF(MAX(MIN(DATE(YEAR(H$7),MONTH(H$7)+1,0),$F415)-MAX(DATE(YEAR(H$7),MONTH(H$7),1),$E415)+1,0)=0,"0",MAX(MIN(DATE(YEAR(H$7),MONTH(H$7)+1,0),$F415)-MAX(DATE(YEAR(H$7),MONTH(H$7),1),$E415)+1,0))/$G415)*$D415</f>
        <v>29377.814851485153</v>
      </c>
      <c r="I415" s="155">
        <f t="shared" si="461"/>
        <v>32525.437871287129</v>
      </c>
      <c r="J415" s="155">
        <f t="shared" si="461"/>
        <v>31476.230198019803</v>
      </c>
      <c r="K415" s="155">
        <f t="shared" si="461"/>
        <v>12590.492079207921</v>
      </c>
      <c r="L415" s="155">
        <f t="shared" si="461"/>
        <v>0</v>
      </c>
      <c r="M415" s="155">
        <f t="shared" si="461"/>
        <v>0</v>
      </c>
      <c r="N415" s="155">
        <f t="shared" si="461"/>
        <v>0</v>
      </c>
      <c r="O415" s="155">
        <f t="shared" si="461"/>
        <v>0</v>
      </c>
      <c r="P415" s="155">
        <f t="shared" si="461"/>
        <v>0</v>
      </c>
      <c r="Q415" s="155">
        <f t="shared" si="461"/>
        <v>0</v>
      </c>
      <c r="R415" s="155">
        <f t="shared" si="461"/>
        <v>0</v>
      </c>
      <c r="S415" s="155">
        <f t="shared" si="461"/>
        <v>0</v>
      </c>
      <c r="T415" s="155">
        <f t="shared" si="461"/>
        <v>0</v>
      </c>
      <c r="U415" s="155">
        <f t="shared" si="461"/>
        <v>0</v>
      </c>
      <c r="V415" s="155">
        <f t="shared" si="461"/>
        <v>0</v>
      </c>
      <c r="W415" s="155">
        <f t="shared" si="461"/>
        <v>0</v>
      </c>
      <c r="X415" s="155"/>
      <c r="Y415" s="155">
        <v>3.08</v>
      </c>
      <c r="Z415" s="155" t="e">
        <f>Z396+14</f>
        <v>#REF!</v>
      </c>
      <c r="AA415" s="155">
        <f>SUM(K415:W415)-G415</f>
        <v>12489.492079207921</v>
      </c>
      <c r="AB415" s="155"/>
      <c r="AC415" s="160">
        <f t="shared" si="396"/>
        <v>7344.4537128712882</v>
      </c>
      <c r="AD415" s="161">
        <f t="shared" si="397"/>
        <v>5246.0383663366338</v>
      </c>
      <c r="AE415" s="155">
        <f t="shared" si="398"/>
        <v>0</v>
      </c>
      <c r="AF415" s="164">
        <f t="shared" si="399"/>
        <v>0</v>
      </c>
      <c r="AG415" s="132" t="s">
        <v>55</v>
      </c>
      <c r="AH415" s="132">
        <f>SUBTOTAL(9,H415:W415)-D415</f>
        <v>0</v>
      </c>
      <c r="AI415" s="132"/>
      <c r="AJ415" s="25">
        <f t="shared" ref="AJ415:BN415" si="462">IF(AND(AJ$7&gt;=$E415,AJ$7&lt;=$F415),1,0)</f>
        <v>1</v>
      </c>
      <c r="AK415" s="25">
        <f t="shared" si="462"/>
        <v>1</v>
      </c>
      <c r="AL415" s="25">
        <f t="shared" si="462"/>
        <v>1</v>
      </c>
      <c r="AM415" s="25">
        <f t="shared" si="462"/>
        <v>1</v>
      </c>
      <c r="AN415" s="25">
        <f t="shared" si="462"/>
        <v>1</v>
      </c>
      <c r="AO415" s="25">
        <f t="shared" si="462"/>
        <v>1</v>
      </c>
      <c r="AP415" s="25">
        <f t="shared" si="462"/>
        <v>1</v>
      </c>
      <c r="AQ415" s="25">
        <f t="shared" si="462"/>
        <v>1</v>
      </c>
      <c r="AR415" s="25">
        <f t="shared" si="462"/>
        <v>1</v>
      </c>
      <c r="AS415" s="25">
        <f t="shared" si="462"/>
        <v>1</v>
      </c>
      <c r="AT415" s="25">
        <f t="shared" si="462"/>
        <v>1</v>
      </c>
      <c r="AU415" s="25">
        <f t="shared" si="462"/>
        <v>1</v>
      </c>
      <c r="AV415" s="25">
        <f t="shared" si="462"/>
        <v>0</v>
      </c>
      <c r="AW415" s="25">
        <f t="shared" si="462"/>
        <v>0</v>
      </c>
      <c r="AX415" s="25">
        <f t="shared" si="462"/>
        <v>0</v>
      </c>
      <c r="AY415" s="25">
        <f t="shared" si="462"/>
        <v>0</v>
      </c>
      <c r="AZ415" s="25">
        <f t="shared" si="462"/>
        <v>0</v>
      </c>
      <c r="BA415" s="25">
        <f t="shared" si="462"/>
        <v>0</v>
      </c>
      <c r="BB415" s="25">
        <f t="shared" si="462"/>
        <v>0</v>
      </c>
      <c r="BC415" s="25">
        <f t="shared" si="462"/>
        <v>0</v>
      </c>
      <c r="BD415" s="25">
        <f t="shared" si="462"/>
        <v>0</v>
      </c>
      <c r="BE415" s="25">
        <f t="shared" si="462"/>
        <v>0</v>
      </c>
      <c r="BF415" s="25">
        <f t="shared" si="462"/>
        <v>0</v>
      </c>
      <c r="BG415" s="25">
        <f t="shared" si="462"/>
        <v>0</v>
      </c>
      <c r="BH415" s="25">
        <f t="shared" si="462"/>
        <v>0</v>
      </c>
      <c r="BI415" s="25">
        <f t="shared" si="462"/>
        <v>0</v>
      </c>
      <c r="BJ415" s="25">
        <f t="shared" si="462"/>
        <v>0</v>
      </c>
      <c r="BK415" s="25">
        <f t="shared" si="462"/>
        <v>0</v>
      </c>
      <c r="BL415" s="25">
        <f t="shared" si="462"/>
        <v>0</v>
      </c>
      <c r="BM415" s="25">
        <f t="shared" si="462"/>
        <v>0</v>
      </c>
      <c r="BN415" s="25">
        <f t="shared" si="462"/>
        <v>0</v>
      </c>
      <c r="BO415" s="8">
        <f t="shared" si="384"/>
        <v>7</v>
      </c>
      <c r="BP415" s="8">
        <f t="shared" si="385"/>
        <v>5</v>
      </c>
      <c r="BQ415" s="8">
        <f t="shared" si="386"/>
        <v>0</v>
      </c>
      <c r="BR415" s="8">
        <f t="shared" si="387"/>
        <v>0</v>
      </c>
      <c r="BS415" s="8">
        <f t="shared" si="388"/>
        <v>12</v>
      </c>
      <c r="BT415" s="10"/>
      <c r="BU415" s="8"/>
    </row>
    <row r="416" spans="1:73" ht="16.5" customHeight="1" thickBot="1">
      <c r="A416" s="201"/>
      <c r="B416" s="203"/>
      <c r="C416" s="199"/>
      <c r="D416" s="205"/>
      <c r="E416" s="209"/>
      <c r="F416" s="207"/>
      <c r="G416" s="121"/>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60" t="e">
        <f>VLOOKUP(A415,#REF!,3,FALSE)</f>
        <v>#REF!</v>
      </c>
      <c r="AD416" s="161"/>
      <c r="AE416" s="155"/>
      <c r="AF416" s="164"/>
      <c r="AG416" s="132" t="s">
        <v>54</v>
      </c>
      <c r="AH416" s="132"/>
      <c r="AI416" s="132"/>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P416" s="8"/>
      <c r="BQ416" s="8"/>
      <c r="BR416" s="8"/>
      <c r="BS416" s="8"/>
      <c r="BT416" s="8"/>
      <c r="BU416" s="8"/>
    </row>
    <row r="417" spans="1:73" ht="16.5" thickTop="1">
      <c r="A417" s="200" t="s">
        <v>236</v>
      </c>
      <c r="B417" s="202" t="s">
        <v>27</v>
      </c>
      <c r="C417" s="198">
        <v>1</v>
      </c>
      <c r="D417" s="204">
        <v>0</v>
      </c>
      <c r="E417" s="208">
        <v>40575</v>
      </c>
      <c r="F417" s="206">
        <v>40754</v>
      </c>
      <c r="G417" s="82">
        <f>(F417-E417)+1</f>
        <v>180</v>
      </c>
      <c r="H417" s="155">
        <f t="shared" ref="H417:W417" si="463">(IF(MAX(MIN(DATE(YEAR(H$7),MONTH(H$7)+1,0),$F417)-MAX(DATE(YEAR(H$7),MONTH(H$7),1),$E417)+1,0)=0,"0",MAX(MIN(DATE(YEAR(H$7),MONTH(H$7)+1,0),$F417)-MAX(DATE(YEAR(H$7),MONTH(H$7),1),$E417)+1,0))/$G417)*$D417</f>
        <v>0</v>
      </c>
      <c r="I417" s="155">
        <f t="shared" si="463"/>
        <v>0</v>
      </c>
      <c r="J417" s="155">
        <f t="shared" si="463"/>
        <v>0</v>
      </c>
      <c r="K417" s="155">
        <f t="shared" si="463"/>
        <v>0</v>
      </c>
      <c r="L417" s="155">
        <f t="shared" si="463"/>
        <v>0</v>
      </c>
      <c r="M417" s="155">
        <f t="shared" si="463"/>
        <v>0</v>
      </c>
      <c r="N417" s="155">
        <f t="shared" si="463"/>
        <v>0</v>
      </c>
      <c r="O417" s="155">
        <f t="shared" si="463"/>
        <v>0</v>
      </c>
      <c r="P417" s="155">
        <f t="shared" si="463"/>
        <v>0</v>
      </c>
      <c r="Q417" s="155">
        <f t="shared" si="463"/>
        <v>0</v>
      </c>
      <c r="R417" s="155">
        <f t="shared" si="463"/>
        <v>0</v>
      </c>
      <c r="S417" s="155">
        <f t="shared" si="463"/>
        <v>0</v>
      </c>
      <c r="T417" s="155">
        <f t="shared" si="463"/>
        <v>0</v>
      </c>
      <c r="U417" s="155">
        <f t="shared" si="463"/>
        <v>0</v>
      </c>
      <c r="V417" s="155">
        <f t="shared" si="463"/>
        <v>0</v>
      </c>
      <c r="W417" s="155">
        <f t="shared" si="463"/>
        <v>0</v>
      </c>
      <c r="X417" s="155"/>
      <c r="Y417" s="155">
        <v>3.07</v>
      </c>
      <c r="Z417" s="155" t="e">
        <f>Z398+14</f>
        <v>#REF!</v>
      </c>
      <c r="AA417" s="155">
        <f>SUM(K417:W417)-G417</f>
        <v>-180</v>
      </c>
      <c r="AB417" s="155"/>
      <c r="AC417" s="160">
        <f t="shared" si="396"/>
        <v>0</v>
      </c>
      <c r="AD417" s="161">
        <f t="shared" si="397"/>
        <v>0</v>
      </c>
      <c r="AE417" s="155">
        <f t="shared" si="398"/>
        <v>0</v>
      </c>
      <c r="AF417" s="164">
        <f t="shared" si="399"/>
        <v>0</v>
      </c>
      <c r="AG417" s="132" t="s">
        <v>55</v>
      </c>
      <c r="AH417" s="132">
        <f>SUBTOTAL(9,H417:W417)-D417</f>
        <v>0</v>
      </c>
      <c r="AI417" s="132"/>
      <c r="AJ417" s="25">
        <f t="shared" ref="AJ417:BN417" si="464">IF(AND(AJ$7&gt;=$E417,AJ$7&lt;=$F417),1,0)</f>
        <v>1</v>
      </c>
      <c r="AK417" s="25">
        <f t="shared" si="464"/>
        <v>1</v>
      </c>
      <c r="AL417" s="25">
        <f t="shared" si="464"/>
        <v>1</v>
      </c>
      <c r="AM417" s="25">
        <f t="shared" si="464"/>
        <v>1</v>
      </c>
      <c r="AN417" s="25">
        <f t="shared" si="464"/>
        <v>1</v>
      </c>
      <c r="AO417" s="25">
        <f t="shared" si="464"/>
        <v>1</v>
      </c>
      <c r="AP417" s="25">
        <f t="shared" si="464"/>
        <v>1</v>
      </c>
      <c r="AQ417" s="25">
        <f t="shared" si="464"/>
        <v>1</v>
      </c>
      <c r="AR417" s="25">
        <f t="shared" si="464"/>
        <v>1</v>
      </c>
      <c r="AS417" s="25">
        <f t="shared" si="464"/>
        <v>1</v>
      </c>
      <c r="AT417" s="25">
        <f t="shared" si="464"/>
        <v>1</v>
      </c>
      <c r="AU417" s="25">
        <f t="shared" si="464"/>
        <v>1</v>
      </c>
      <c r="AV417" s="25">
        <f t="shared" si="464"/>
        <v>1</v>
      </c>
      <c r="AW417" s="25">
        <f t="shared" si="464"/>
        <v>1</v>
      </c>
      <c r="AX417" s="25">
        <f t="shared" si="464"/>
        <v>1</v>
      </c>
      <c r="AY417" s="25">
        <f t="shared" si="464"/>
        <v>1</v>
      </c>
      <c r="AZ417" s="25">
        <f t="shared" si="464"/>
        <v>1</v>
      </c>
      <c r="BA417" s="25">
        <f t="shared" si="464"/>
        <v>1</v>
      </c>
      <c r="BB417" s="25">
        <f t="shared" si="464"/>
        <v>1</v>
      </c>
      <c r="BC417" s="25">
        <f t="shared" si="464"/>
        <v>1</v>
      </c>
      <c r="BD417" s="25">
        <f t="shared" si="464"/>
        <v>1</v>
      </c>
      <c r="BE417" s="25">
        <f t="shared" si="464"/>
        <v>1</v>
      </c>
      <c r="BF417" s="25">
        <f t="shared" si="464"/>
        <v>1</v>
      </c>
      <c r="BG417" s="25">
        <f t="shared" si="464"/>
        <v>1</v>
      </c>
      <c r="BH417" s="25">
        <f t="shared" si="464"/>
        <v>1</v>
      </c>
      <c r="BI417" s="25">
        <f t="shared" si="464"/>
        <v>1</v>
      </c>
      <c r="BJ417" s="25">
        <f t="shared" si="464"/>
        <v>1</v>
      </c>
      <c r="BK417" s="25">
        <f t="shared" si="464"/>
        <v>1</v>
      </c>
      <c r="BL417" s="25">
        <f t="shared" si="464"/>
        <v>1</v>
      </c>
      <c r="BM417" s="25">
        <f t="shared" si="464"/>
        <v>1</v>
      </c>
      <c r="BN417" s="25">
        <f t="shared" si="464"/>
        <v>1</v>
      </c>
      <c r="BO417" s="8">
        <f t="shared" si="384"/>
        <v>7</v>
      </c>
      <c r="BP417" s="8">
        <f t="shared" si="385"/>
        <v>7</v>
      </c>
      <c r="BQ417" s="8">
        <f t="shared" si="386"/>
        <v>7</v>
      </c>
      <c r="BR417" s="8">
        <f t="shared" si="387"/>
        <v>10</v>
      </c>
      <c r="BS417" s="8">
        <f t="shared" si="388"/>
        <v>31</v>
      </c>
      <c r="BT417" s="10"/>
      <c r="BU417" s="10"/>
    </row>
    <row r="418" spans="1:73" ht="16.5" customHeight="1" thickBot="1">
      <c r="A418" s="201"/>
      <c r="B418" s="203"/>
      <c r="C418" s="199"/>
      <c r="D418" s="205"/>
      <c r="E418" s="209"/>
      <c r="F418" s="207"/>
      <c r="G418" s="122"/>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60" t="e">
        <f>VLOOKUP(A417,#REF!,3,FALSE)</f>
        <v>#REF!</v>
      </c>
      <c r="AD418" s="161"/>
      <c r="AE418" s="155"/>
      <c r="AF418" s="164"/>
      <c r="AG418" s="132" t="s">
        <v>54</v>
      </c>
      <c r="AH418" s="132"/>
      <c r="AI418" s="132"/>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P418" s="8"/>
      <c r="BQ418" s="8"/>
      <c r="BR418" s="8"/>
      <c r="BS418" s="8"/>
      <c r="BT418" s="10"/>
      <c r="BU418" s="10"/>
    </row>
    <row r="419" spans="1:73" ht="16.5" thickTop="1">
      <c r="A419" s="200" t="s">
        <v>238</v>
      </c>
      <c r="B419" s="202" t="s">
        <v>22</v>
      </c>
      <c r="C419" s="198">
        <v>0.85</v>
      </c>
      <c r="D419" s="204">
        <v>145577.25</v>
      </c>
      <c r="E419" s="208">
        <v>40779</v>
      </c>
      <c r="F419" s="206">
        <v>40892</v>
      </c>
      <c r="G419" s="32">
        <f>(F419-E419)+1</f>
        <v>114</v>
      </c>
      <c r="H419" s="155">
        <f t="shared" ref="H419:W419" si="465">(IF(MAX(MIN(DATE(YEAR(H$7),MONTH(H$7)+1,0),$F419)-MAX(DATE(YEAR(H$7),MONTH(H$7),1),$E419)+1,0)=0,"0",MAX(MIN(DATE(YEAR(H$7),MONTH(H$7)+1,0),$F419)-MAX(DATE(YEAR(H$7),MONTH(H$7),1),$E419)+1,0))/$G419)*$D419</f>
        <v>0</v>
      </c>
      <c r="I419" s="155">
        <f t="shared" si="465"/>
        <v>0</v>
      </c>
      <c r="J419" s="155">
        <f t="shared" si="465"/>
        <v>0</v>
      </c>
      <c r="K419" s="155">
        <f t="shared" si="465"/>
        <v>0</v>
      </c>
      <c r="L419" s="155">
        <f t="shared" si="465"/>
        <v>0</v>
      </c>
      <c r="M419" s="155">
        <f t="shared" si="465"/>
        <v>0</v>
      </c>
      <c r="N419" s="155">
        <f t="shared" si="465"/>
        <v>10215.947368421052</v>
      </c>
      <c r="O419" s="155">
        <f t="shared" si="465"/>
        <v>38309.802631578947</v>
      </c>
      <c r="P419" s="155">
        <f t="shared" si="465"/>
        <v>39586.79605263158</v>
      </c>
      <c r="Q419" s="155">
        <f t="shared" si="465"/>
        <v>38309.802631578947</v>
      </c>
      <c r="R419" s="155">
        <f t="shared" si="465"/>
        <v>19154.901315789473</v>
      </c>
      <c r="S419" s="155">
        <f t="shared" si="465"/>
        <v>0</v>
      </c>
      <c r="T419" s="155">
        <f t="shared" si="465"/>
        <v>0</v>
      </c>
      <c r="U419" s="155">
        <f t="shared" si="465"/>
        <v>0</v>
      </c>
      <c r="V419" s="155">
        <f t="shared" si="465"/>
        <v>0</v>
      </c>
      <c r="W419" s="155">
        <f t="shared" si="465"/>
        <v>0</v>
      </c>
      <c r="X419" s="155"/>
      <c r="Y419" s="155"/>
      <c r="Z419" s="155"/>
      <c r="AA419" s="155"/>
      <c r="AB419" s="155"/>
      <c r="AC419" s="160">
        <f t="shared" si="396"/>
        <v>0</v>
      </c>
      <c r="AD419" s="161">
        <f t="shared" si="397"/>
        <v>0</v>
      </c>
      <c r="AE419" s="155">
        <f t="shared" si="398"/>
        <v>0</v>
      </c>
      <c r="AF419" s="164">
        <f t="shared" si="399"/>
        <v>0</v>
      </c>
      <c r="AG419" s="132" t="s">
        <v>55</v>
      </c>
      <c r="AH419" s="132">
        <f>SUBTOTAL(9,H419:W419)-D419</f>
        <v>0</v>
      </c>
      <c r="AI419" s="132"/>
      <c r="AJ419" s="25">
        <f t="shared" ref="AJ419:BN419" si="466">IF(AND(AJ$7&gt;=$E419,AJ$7&lt;=$F419),1,0)</f>
        <v>0</v>
      </c>
      <c r="AK419" s="25">
        <f t="shared" si="466"/>
        <v>0</v>
      </c>
      <c r="AL419" s="25">
        <f t="shared" si="466"/>
        <v>0</v>
      </c>
      <c r="AM419" s="25">
        <f t="shared" si="466"/>
        <v>0</v>
      </c>
      <c r="AN419" s="25">
        <f t="shared" si="466"/>
        <v>0</v>
      </c>
      <c r="AO419" s="25">
        <f t="shared" si="466"/>
        <v>0</v>
      </c>
      <c r="AP419" s="25">
        <f t="shared" si="466"/>
        <v>0</v>
      </c>
      <c r="AQ419" s="25">
        <f t="shared" si="466"/>
        <v>0</v>
      </c>
      <c r="AR419" s="25">
        <f t="shared" si="466"/>
        <v>0</v>
      </c>
      <c r="AS419" s="25">
        <f t="shared" si="466"/>
        <v>0</v>
      </c>
      <c r="AT419" s="25">
        <f t="shared" si="466"/>
        <v>0</v>
      </c>
      <c r="AU419" s="25">
        <f t="shared" si="466"/>
        <v>0</v>
      </c>
      <c r="AV419" s="25">
        <f t="shared" si="466"/>
        <v>0</v>
      </c>
      <c r="AW419" s="25">
        <f t="shared" si="466"/>
        <v>0</v>
      </c>
      <c r="AX419" s="25">
        <f t="shared" si="466"/>
        <v>0</v>
      </c>
      <c r="AY419" s="25">
        <f t="shared" si="466"/>
        <v>0</v>
      </c>
      <c r="AZ419" s="25">
        <f t="shared" si="466"/>
        <v>0</v>
      </c>
      <c r="BA419" s="25">
        <f t="shared" si="466"/>
        <v>0</v>
      </c>
      <c r="BB419" s="25">
        <f t="shared" si="466"/>
        <v>0</v>
      </c>
      <c r="BC419" s="25">
        <f t="shared" si="466"/>
        <v>0</v>
      </c>
      <c r="BD419" s="25">
        <f t="shared" si="466"/>
        <v>0</v>
      </c>
      <c r="BE419" s="25">
        <f t="shared" si="466"/>
        <v>0</v>
      </c>
      <c r="BF419" s="25">
        <f t="shared" si="466"/>
        <v>0</v>
      </c>
      <c r="BG419" s="25">
        <f t="shared" si="466"/>
        <v>0</v>
      </c>
      <c r="BH419" s="25">
        <f t="shared" si="466"/>
        <v>0</v>
      </c>
      <c r="BI419" s="25">
        <f t="shared" si="466"/>
        <v>0</v>
      </c>
      <c r="BJ419" s="25">
        <f t="shared" si="466"/>
        <v>0</v>
      </c>
      <c r="BK419" s="25">
        <f t="shared" si="466"/>
        <v>0</v>
      </c>
      <c r="BL419" s="25">
        <f t="shared" si="466"/>
        <v>0</v>
      </c>
      <c r="BM419" s="25">
        <f t="shared" si="466"/>
        <v>0</v>
      </c>
      <c r="BN419" s="25">
        <f t="shared" si="466"/>
        <v>0</v>
      </c>
      <c r="BO419" s="8">
        <f t="shared" si="384"/>
        <v>0</v>
      </c>
      <c r="BP419" s="8">
        <f t="shared" si="385"/>
        <v>0</v>
      </c>
      <c r="BQ419" s="8">
        <f t="shared" si="386"/>
        <v>0</v>
      </c>
      <c r="BR419" s="8">
        <f t="shared" si="387"/>
        <v>0</v>
      </c>
      <c r="BS419" s="8">
        <f t="shared" si="388"/>
        <v>0</v>
      </c>
      <c r="BT419" s="10"/>
      <c r="BU419" s="8"/>
    </row>
    <row r="420" spans="1:73" ht="16.5" customHeight="1" thickBot="1">
      <c r="A420" s="201"/>
      <c r="B420" s="203"/>
      <c r="C420" s="199"/>
      <c r="D420" s="205"/>
      <c r="E420" s="209"/>
      <c r="F420" s="207"/>
      <c r="G420" s="121"/>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60" t="e">
        <f>VLOOKUP(A419,#REF!,3,FALSE)</f>
        <v>#REF!</v>
      </c>
      <c r="AD420" s="161"/>
      <c r="AE420" s="155"/>
      <c r="AF420" s="164"/>
      <c r="AG420" s="132" t="s">
        <v>54</v>
      </c>
      <c r="AH420" s="132"/>
      <c r="AI420" s="132"/>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P420" s="8"/>
      <c r="BQ420" s="8"/>
      <c r="BR420" s="8"/>
      <c r="BS420" s="8"/>
      <c r="BT420" s="8"/>
      <c r="BU420" s="8"/>
    </row>
    <row r="421" spans="1:73" ht="16.5" thickTop="1">
      <c r="A421" s="200" t="s">
        <v>239</v>
      </c>
      <c r="B421" s="202" t="s">
        <v>24</v>
      </c>
      <c r="C421" s="198">
        <v>0</v>
      </c>
      <c r="D421" s="204">
        <v>78426</v>
      </c>
      <c r="E421" s="208">
        <v>40787</v>
      </c>
      <c r="F421" s="206">
        <v>40846</v>
      </c>
      <c r="G421" s="82">
        <f>(F421-E421)+1</f>
        <v>60</v>
      </c>
      <c r="H421" s="155">
        <f t="shared" ref="H421:W421" si="467">(IF(MAX(MIN(DATE(YEAR(H$7),MONTH(H$7)+1,0),$F421)-MAX(DATE(YEAR(H$7),MONTH(H$7),1),$E421)+1,0)=0,"0",MAX(MIN(DATE(YEAR(H$7),MONTH(H$7)+1,0),$F421)-MAX(DATE(YEAR(H$7),MONTH(H$7),1),$E421)+1,0))/$G421)*$D421</f>
        <v>0</v>
      </c>
      <c r="I421" s="155">
        <f t="shared" si="467"/>
        <v>0</v>
      </c>
      <c r="J421" s="155">
        <f t="shared" si="467"/>
        <v>0</v>
      </c>
      <c r="K421" s="155">
        <f t="shared" si="467"/>
        <v>0</v>
      </c>
      <c r="L421" s="155">
        <f t="shared" si="467"/>
        <v>0</v>
      </c>
      <c r="M421" s="155">
        <f t="shared" si="467"/>
        <v>0</v>
      </c>
      <c r="N421" s="155">
        <f t="shared" si="467"/>
        <v>0</v>
      </c>
      <c r="O421" s="155">
        <f t="shared" si="467"/>
        <v>39213</v>
      </c>
      <c r="P421" s="155">
        <f t="shared" si="467"/>
        <v>39213</v>
      </c>
      <c r="Q421" s="155">
        <f t="shared" si="467"/>
        <v>0</v>
      </c>
      <c r="R421" s="155">
        <f t="shared" si="467"/>
        <v>0</v>
      </c>
      <c r="S421" s="155">
        <f t="shared" si="467"/>
        <v>0</v>
      </c>
      <c r="T421" s="155">
        <f t="shared" si="467"/>
        <v>0</v>
      </c>
      <c r="U421" s="155">
        <f t="shared" si="467"/>
        <v>0</v>
      </c>
      <c r="V421" s="155">
        <f t="shared" si="467"/>
        <v>0</v>
      </c>
      <c r="W421" s="155">
        <f t="shared" si="467"/>
        <v>0</v>
      </c>
      <c r="X421" s="155"/>
      <c r="Y421" s="155"/>
      <c r="Z421" s="155"/>
      <c r="AA421" s="155"/>
      <c r="AB421" s="155"/>
      <c r="AC421" s="160">
        <f t="shared" si="396"/>
        <v>0</v>
      </c>
      <c r="AD421" s="161">
        <f t="shared" si="397"/>
        <v>0</v>
      </c>
      <c r="AE421" s="155">
        <f t="shared" si="398"/>
        <v>0</v>
      </c>
      <c r="AF421" s="164">
        <f t="shared" si="399"/>
        <v>0</v>
      </c>
      <c r="AG421" s="132" t="s">
        <v>55</v>
      </c>
      <c r="AH421" s="132">
        <f>SUBTOTAL(9,H421:W421)-D421</f>
        <v>0</v>
      </c>
      <c r="AI421" s="132"/>
      <c r="AJ421" s="25">
        <f t="shared" ref="AJ421:BN421" si="468">IF(AND(AJ$7&gt;=$E421,AJ$7&lt;=$F421),1,0)</f>
        <v>0</v>
      </c>
      <c r="AK421" s="25">
        <f t="shared" si="468"/>
        <v>0</v>
      </c>
      <c r="AL421" s="25">
        <f t="shared" si="468"/>
        <v>0</v>
      </c>
      <c r="AM421" s="25">
        <f t="shared" si="468"/>
        <v>0</v>
      </c>
      <c r="AN421" s="25">
        <f t="shared" si="468"/>
        <v>0</v>
      </c>
      <c r="AO421" s="25">
        <f t="shared" si="468"/>
        <v>0</v>
      </c>
      <c r="AP421" s="25">
        <f t="shared" si="468"/>
        <v>0</v>
      </c>
      <c r="AQ421" s="25">
        <f t="shared" si="468"/>
        <v>0</v>
      </c>
      <c r="AR421" s="25">
        <f t="shared" si="468"/>
        <v>0</v>
      </c>
      <c r="AS421" s="25">
        <f t="shared" si="468"/>
        <v>0</v>
      </c>
      <c r="AT421" s="25">
        <f t="shared" si="468"/>
        <v>0</v>
      </c>
      <c r="AU421" s="25">
        <f t="shared" si="468"/>
        <v>0</v>
      </c>
      <c r="AV421" s="25">
        <f t="shared" si="468"/>
        <v>0</v>
      </c>
      <c r="AW421" s="25">
        <f t="shared" si="468"/>
        <v>0</v>
      </c>
      <c r="AX421" s="25">
        <f t="shared" si="468"/>
        <v>0</v>
      </c>
      <c r="AY421" s="25">
        <f t="shared" si="468"/>
        <v>0</v>
      </c>
      <c r="AZ421" s="25">
        <f t="shared" si="468"/>
        <v>0</v>
      </c>
      <c r="BA421" s="25">
        <f t="shared" si="468"/>
        <v>0</v>
      </c>
      <c r="BB421" s="25">
        <f t="shared" si="468"/>
        <v>0</v>
      </c>
      <c r="BC421" s="25">
        <f t="shared" si="468"/>
        <v>0</v>
      </c>
      <c r="BD421" s="25">
        <f t="shared" si="468"/>
        <v>0</v>
      </c>
      <c r="BE421" s="25">
        <f t="shared" si="468"/>
        <v>0</v>
      </c>
      <c r="BF421" s="25">
        <f t="shared" si="468"/>
        <v>0</v>
      </c>
      <c r="BG421" s="25">
        <f t="shared" si="468"/>
        <v>0</v>
      </c>
      <c r="BH421" s="25">
        <f t="shared" si="468"/>
        <v>0</v>
      </c>
      <c r="BI421" s="25">
        <f t="shared" si="468"/>
        <v>0</v>
      </c>
      <c r="BJ421" s="25">
        <f t="shared" si="468"/>
        <v>0</v>
      </c>
      <c r="BK421" s="25">
        <f t="shared" si="468"/>
        <v>0</v>
      </c>
      <c r="BL421" s="25">
        <f t="shared" si="468"/>
        <v>0</v>
      </c>
      <c r="BM421" s="25">
        <f t="shared" si="468"/>
        <v>0</v>
      </c>
      <c r="BN421" s="25">
        <f t="shared" si="468"/>
        <v>0</v>
      </c>
      <c r="BO421" s="8">
        <f t="shared" si="384"/>
        <v>0</v>
      </c>
      <c r="BP421" s="8">
        <f t="shared" si="385"/>
        <v>0</v>
      </c>
      <c r="BQ421" s="8">
        <f t="shared" si="386"/>
        <v>0</v>
      </c>
      <c r="BR421" s="8">
        <f t="shared" si="387"/>
        <v>0</v>
      </c>
      <c r="BS421" s="8">
        <f t="shared" si="388"/>
        <v>0</v>
      </c>
      <c r="BT421" s="10"/>
      <c r="BU421" s="10"/>
    </row>
    <row r="422" spans="1:73" ht="16.5" customHeight="1" thickBot="1">
      <c r="A422" s="201"/>
      <c r="B422" s="203"/>
      <c r="C422" s="199"/>
      <c r="D422" s="205"/>
      <c r="E422" s="209"/>
      <c r="F422" s="207"/>
      <c r="G422" s="122"/>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60" t="e">
        <f>VLOOKUP(A421,#REF!,3,FALSE)</f>
        <v>#REF!</v>
      </c>
      <c r="AD422" s="161"/>
      <c r="AE422" s="155"/>
      <c r="AF422" s="164"/>
      <c r="AG422" s="132" t="s">
        <v>54</v>
      </c>
      <c r="AH422" s="132"/>
      <c r="AI422" s="132"/>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P422" s="8"/>
      <c r="BQ422" s="8"/>
      <c r="BR422" s="8"/>
      <c r="BS422" s="8"/>
      <c r="BT422" s="10"/>
      <c r="BU422" s="10"/>
    </row>
    <row r="423" spans="1:73" ht="16.5" thickTop="1">
      <c r="A423" s="200" t="s">
        <v>241</v>
      </c>
      <c r="B423" s="202" t="s">
        <v>25</v>
      </c>
      <c r="C423" s="198">
        <v>0</v>
      </c>
      <c r="D423" s="204">
        <v>56740</v>
      </c>
      <c r="E423" s="208">
        <v>40677</v>
      </c>
      <c r="F423" s="206">
        <v>40907</v>
      </c>
      <c r="G423" s="32">
        <f>(F423-E423)+1</f>
        <v>231</v>
      </c>
      <c r="H423" s="155">
        <f t="shared" ref="H423:W423" si="469">(IF(MAX(MIN(DATE(YEAR(H$7),MONTH(H$7)+1,0),$F423)-MAX(DATE(YEAR(H$7),MONTH(H$7),1),$E423)+1,0)=0,"0",MAX(MIN(DATE(YEAR(H$7),MONTH(H$7)+1,0),$F423)-MAX(DATE(YEAR(H$7),MONTH(H$7),1),$E423)+1,0))/$G423)*$D423</f>
        <v>0</v>
      </c>
      <c r="I423" s="155">
        <f t="shared" si="469"/>
        <v>0</v>
      </c>
      <c r="J423" s="155">
        <f t="shared" si="469"/>
        <v>0</v>
      </c>
      <c r="K423" s="155">
        <f t="shared" si="469"/>
        <v>4421.2987012987014</v>
      </c>
      <c r="L423" s="155">
        <f t="shared" si="469"/>
        <v>7368.8311688311678</v>
      </c>
      <c r="M423" s="155">
        <f t="shared" si="469"/>
        <v>7614.4588744588746</v>
      </c>
      <c r="N423" s="155">
        <f t="shared" si="469"/>
        <v>7614.4588744588746</v>
      </c>
      <c r="O423" s="155">
        <f t="shared" si="469"/>
        <v>7368.8311688311678</v>
      </c>
      <c r="P423" s="155">
        <f t="shared" si="469"/>
        <v>7614.4588744588746</v>
      </c>
      <c r="Q423" s="155">
        <f t="shared" si="469"/>
        <v>7368.8311688311678</v>
      </c>
      <c r="R423" s="155">
        <f t="shared" si="469"/>
        <v>7368.8311688311678</v>
      </c>
      <c r="S423" s="155">
        <f t="shared" si="469"/>
        <v>0</v>
      </c>
      <c r="T423" s="155">
        <f t="shared" si="469"/>
        <v>0</v>
      </c>
      <c r="U423" s="155">
        <f t="shared" si="469"/>
        <v>0</v>
      </c>
      <c r="V423" s="155">
        <f t="shared" si="469"/>
        <v>0</v>
      </c>
      <c r="W423" s="155">
        <f t="shared" si="469"/>
        <v>0</v>
      </c>
      <c r="X423" s="155"/>
      <c r="Y423" s="155"/>
      <c r="Z423" s="155"/>
      <c r="AA423" s="155"/>
      <c r="AB423" s="155"/>
      <c r="AC423" s="160">
        <f t="shared" si="396"/>
        <v>0</v>
      </c>
      <c r="AD423" s="161">
        <f t="shared" si="397"/>
        <v>245.62770562770561</v>
      </c>
      <c r="AE423" s="155">
        <f t="shared" si="398"/>
        <v>1719.3939393939395</v>
      </c>
      <c r="AF423" s="164">
        <f t="shared" si="399"/>
        <v>2456.2770562770565</v>
      </c>
      <c r="AG423" s="132" t="s">
        <v>55</v>
      </c>
      <c r="AH423" s="132">
        <f>SUBTOTAL(9,H423:W423)-D423</f>
        <v>0</v>
      </c>
      <c r="AI423" s="132"/>
      <c r="AJ423" s="25">
        <f t="shared" ref="AJ423:BN423" si="470">IF(AND(AJ$7&gt;=$E423,AJ$7&lt;=$F423),1,0)</f>
        <v>0</v>
      </c>
      <c r="AK423" s="25">
        <f t="shared" si="470"/>
        <v>0</v>
      </c>
      <c r="AL423" s="25">
        <f t="shared" si="470"/>
        <v>0</v>
      </c>
      <c r="AM423" s="25">
        <f t="shared" si="470"/>
        <v>0</v>
      </c>
      <c r="AN423" s="25">
        <f t="shared" si="470"/>
        <v>0</v>
      </c>
      <c r="AO423" s="25">
        <f t="shared" si="470"/>
        <v>0</v>
      </c>
      <c r="AP423" s="25">
        <f t="shared" si="470"/>
        <v>0</v>
      </c>
      <c r="AQ423" s="25">
        <f t="shared" si="470"/>
        <v>0</v>
      </c>
      <c r="AR423" s="25">
        <f t="shared" si="470"/>
        <v>0</v>
      </c>
      <c r="AS423" s="25">
        <f t="shared" si="470"/>
        <v>0</v>
      </c>
      <c r="AT423" s="25">
        <f t="shared" si="470"/>
        <v>0</v>
      </c>
      <c r="AU423" s="25">
        <f t="shared" si="470"/>
        <v>0</v>
      </c>
      <c r="AV423" s="25">
        <f t="shared" si="470"/>
        <v>0</v>
      </c>
      <c r="AW423" s="25">
        <f t="shared" si="470"/>
        <v>1</v>
      </c>
      <c r="AX423" s="25">
        <f t="shared" si="470"/>
        <v>1</v>
      </c>
      <c r="AY423" s="25">
        <f t="shared" si="470"/>
        <v>1</v>
      </c>
      <c r="AZ423" s="25">
        <f t="shared" si="470"/>
        <v>1</v>
      </c>
      <c r="BA423" s="25">
        <f t="shared" si="470"/>
        <v>1</v>
      </c>
      <c r="BB423" s="25">
        <f t="shared" si="470"/>
        <v>1</v>
      </c>
      <c r="BC423" s="25">
        <f t="shared" si="470"/>
        <v>1</v>
      </c>
      <c r="BD423" s="25">
        <f t="shared" si="470"/>
        <v>1</v>
      </c>
      <c r="BE423" s="25">
        <f t="shared" si="470"/>
        <v>1</v>
      </c>
      <c r="BF423" s="25">
        <f t="shared" si="470"/>
        <v>1</v>
      </c>
      <c r="BG423" s="25">
        <f t="shared" si="470"/>
        <v>1</v>
      </c>
      <c r="BH423" s="25">
        <f t="shared" si="470"/>
        <v>1</v>
      </c>
      <c r="BI423" s="25">
        <f t="shared" si="470"/>
        <v>1</v>
      </c>
      <c r="BJ423" s="25">
        <f t="shared" si="470"/>
        <v>1</v>
      </c>
      <c r="BK423" s="25">
        <f t="shared" si="470"/>
        <v>1</v>
      </c>
      <c r="BL423" s="25">
        <f t="shared" si="470"/>
        <v>1</v>
      </c>
      <c r="BM423" s="25">
        <f t="shared" si="470"/>
        <v>1</v>
      </c>
      <c r="BN423" s="25">
        <f t="shared" si="470"/>
        <v>1</v>
      </c>
      <c r="BO423" s="8">
        <f t="shared" si="384"/>
        <v>0</v>
      </c>
      <c r="BP423" s="8">
        <f t="shared" si="385"/>
        <v>1</v>
      </c>
      <c r="BQ423" s="8">
        <f t="shared" si="386"/>
        <v>7</v>
      </c>
      <c r="BR423" s="8">
        <f t="shared" si="387"/>
        <v>10</v>
      </c>
      <c r="BS423" s="8">
        <f t="shared" si="388"/>
        <v>18</v>
      </c>
      <c r="BT423" s="10"/>
      <c r="BU423" s="8"/>
    </row>
    <row r="424" spans="1:73" ht="16.5" customHeight="1" thickBot="1">
      <c r="A424" s="201"/>
      <c r="B424" s="203"/>
      <c r="C424" s="199"/>
      <c r="D424" s="205"/>
      <c r="E424" s="209"/>
      <c r="F424" s="207"/>
      <c r="G424" s="121"/>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60" t="e">
        <f>VLOOKUP(A423,#REF!,3,FALSE)</f>
        <v>#REF!</v>
      </c>
      <c r="AD424" s="161"/>
      <c r="AE424" s="155"/>
      <c r="AF424" s="164"/>
      <c r="AG424" s="132" t="s">
        <v>54</v>
      </c>
      <c r="AH424" s="132"/>
      <c r="AI424" s="132"/>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P424" s="8"/>
      <c r="BQ424" s="8"/>
      <c r="BR424" s="8"/>
      <c r="BS424" s="8"/>
      <c r="BT424" s="8"/>
      <c r="BU424" s="8"/>
    </row>
    <row r="425" spans="1:73" ht="24" thickTop="1" thickBot="1">
      <c r="A425" s="68" t="s">
        <v>32</v>
      </c>
      <c r="B425" s="69"/>
      <c r="C425" s="70"/>
      <c r="D425" s="71"/>
      <c r="E425" s="98"/>
      <c r="F425" s="99"/>
      <c r="G425" s="82">
        <f>(F425-E425)+1</f>
        <v>1</v>
      </c>
      <c r="H425" s="155">
        <f t="shared" ref="H425:W427" si="471">(IF(MAX(MIN(DATE(YEAR(H$7),MONTH(H$7)+1,0),$F425)-MAX(DATE(YEAR(H$7),MONTH(H$7),1),$E425)+1,0)=0,"0",MAX(MIN(DATE(YEAR(H$7),MONTH(H$7)+1,0),$F425)-MAX(DATE(YEAR(H$7),MONTH(H$7),1),$E425)+1,0))/$G425)*$D425</f>
        <v>0</v>
      </c>
      <c r="I425" s="155">
        <f t="shared" si="471"/>
        <v>0</v>
      </c>
      <c r="J425" s="155">
        <f t="shared" si="471"/>
        <v>0</v>
      </c>
      <c r="K425" s="155">
        <f t="shared" si="471"/>
        <v>0</v>
      </c>
      <c r="L425" s="155">
        <f t="shared" si="471"/>
        <v>0</v>
      </c>
      <c r="M425" s="155">
        <f t="shared" si="471"/>
        <v>0</v>
      </c>
      <c r="N425" s="155">
        <f t="shared" si="471"/>
        <v>0</v>
      </c>
      <c r="O425" s="155">
        <f t="shared" si="471"/>
        <v>0</v>
      </c>
      <c r="P425" s="155">
        <f t="shared" si="471"/>
        <v>0</v>
      </c>
      <c r="Q425" s="155">
        <f t="shared" si="471"/>
        <v>0</v>
      </c>
      <c r="R425" s="155">
        <f t="shared" si="471"/>
        <v>0</v>
      </c>
      <c r="S425" s="155">
        <f t="shared" si="471"/>
        <v>0</v>
      </c>
      <c r="T425" s="155">
        <f t="shared" si="471"/>
        <v>0</v>
      </c>
      <c r="U425" s="155">
        <f t="shared" si="471"/>
        <v>0</v>
      </c>
      <c r="V425" s="155">
        <f t="shared" si="471"/>
        <v>0</v>
      </c>
      <c r="W425" s="155">
        <f t="shared" si="471"/>
        <v>0</v>
      </c>
      <c r="X425" s="155"/>
      <c r="Y425" s="155"/>
      <c r="Z425" s="155"/>
      <c r="AA425" s="155"/>
      <c r="AB425" s="155"/>
      <c r="AC425" s="160">
        <f t="shared" si="396"/>
        <v>0</v>
      </c>
      <c r="AD425" s="161">
        <f t="shared" si="397"/>
        <v>0</v>
      </c>
      <c r="AE425" s="155">
        <f t="shared" si="398"/>
        <v>0</v>
      </c>
      <c r="AF425" s="164">
        <f t="shared" si="399"/>
        <v>0</v>
      </c>
      <c r="AG425" s="132"/>
      <c r="AH425" s="132"/>
      <c r="AI425" s="132"/>
      <c r="AJ425" s="25">
        <f t="shared" ref="AJ425:AS427" si="472">IF(AND(AJ$7&gt;=$E425,AJ$7&lt;=$F425),1,0)</f>
        <v>0</v>
      </c>
      <c r="AK425" s="25">
        <f t="shared" si="472"/>
        <v>0</v>
      </c>
      <c r="AL425" s="25">
        <f t="shared" si="472"/>
        <v>0</v>
      </c>
      <c r="AM425" s="25">
        <f t="shared" si="472"/>
        <v>0</v>
      </c>
      <c r="AN425" s="25">
        <f t="shared" si="472"/>
        <v>0</v>
      </c>
      <c r="AO425" s="25">
        <f t="shared" si="472"/>
        <v>0</v>
      </c>
      <c r="AP425" s="25">
        <f t="shared" si="472"/>
        <v>0</v>
      </c>
      <c r="AQ425" s="25">
        <f t="shared" si="472"/>
        <v>0</v>
      </c>
      <c r="AR425" s="25">
        <f t="shared" si="472"/>
        <v>0</v>
      </c>
      <c r="AS425" s="25">
        <f t="shared" si="472"/>
        <v>0</v>
      </c>
      <c r="AT425" s="25">
        <f t="shared" ref="AT425:BC427" si="473">IF(AND(AT$7&gt;=$E425,AT$7&lt;=$F425),1,0)</f>
        <v>0</v>
      </c>
      <c r="AU425" s="25">
        <f t="shared" si="473"/>
        <v>0</v>
      </c>
      <c r="AV425" s="25">
        <f t="shared" si="473"/>
        <v>0</v>
      </c>
      <c r="AW425" s="25">
        <f t="shared" si="473"/>
        <v>0</v>
      </c>
      <c r="AX425" s="25">
        <f t="shared" si="473"/>
        <v>0</v>
      </c>
      <c r="AY425" s="25">
        <f t="shared" si="473"/>
        <v>0</v>
      </c>
      <c r="AZ425" s="25">
        <f t="shared" si="473"/>
        <v>0</v>
      </c>
      <c r="BA425" s="25">
        <f t="shared" si="473"/>
        <v>0</v>
      </c>
      <c r="BB425" s="25">
        <f t="shared" si="473"/>
        <v>0</v>
      </c>
      <c r="BC425" s="25">
        <f t="shared" si="473"/>
        <v>0</v>
      </c>
      <c r="BD425" s="25">
        <f t="shared" ref="BD425:BN427" si="474">IF(AND(BD$7&gt;=$E425,BD$7&lt;=$F425),1,0)</f>
        <v>0</v>
      </c>
      <c r="BE425" s="25">
        <f t="shared" si="474"/>
        <v>0</v>
      </c>
      <c r="BF425" s="25">
        <f t="shared" si="474"/>
        <v>0</v>
      </c>
      <c r="BG425" s="25">
        <f t="shared" si="474"/>
        <v>0</v>
      </c>
      <c r="BH425" s="25">
        <f t="shared" si="474"/>
        <v>0</v>
      </c>
      <c r="BI425" s="25">
        <f t="shared" si="474"/>
        <v>0</v>
      </c>
      <c r="BJ425" s="25">
        <f t="shared" si="474"/>
        <v>0</v>
      </c>
      <c r="BK425" s="25">
        <f t="shared" si="474"/>
        <v>0</v>
      </c>
      <c r="BL425" s="25">
        <f t="shared" si="474"/>
        <v>0</v>
      </c>
      <c r="BM425" s="25">
        <f t="shared" si="474"/>
        <v>0</v>
      </c>
      <c r="BN425" s="25">
        <f t="shared" si="474"/>
        <v>0</v>
      </c>
      <c r="BO425" s="8">
        <f t="shared" si="384"/>
        <v>0</v>
      </c>
      <c r="BP425" s="8">
        <f t="shared" si="385"/>
        <v>0</v>
      </c>
      <c r="BQ425" s="8">
        <f t="shared" si="386"/>
        <v>0</v>
      </c>
      <c r="BR425" s="8">
        <f t="shared" si="387"/>
        <v>0</v>
      </c>
      <c r="BS425" s="8">
        <f t="shared" si="388"/>
        <v>0</v>
      </c>
      <c r="BT425" s="10"/>
      <c r="BU425" s="10"/>
    </row>
    <row r="426" spans="1:73" ht="24" thickTop="1" thickBot="1">
      <c r="A426" s="83" t="s">
        <v>15</v>
      </c>
      <c r="B426" s="84"/>
      <c r="C426" s="85"/>
      <c r="D426" s="86"/>
      <c r="E426" s="48"/>
      <c r="F426" s="49"/>
      <c r="G426" s="32">
        <f>(F426-E426)+1</f>
        <v>1</v>
      </c>
      <c r="H426" s="155">
        <f t="shared" si="471"/>
        <v>0</v>
      </c>
      <c r="I426" s="155">
        <f t="shared" si="471"/>
        <v>0</v>
      </c>
      <c r="J426" s="155">
        <f t="shared" si="471"/>
        <v>0</v>
      </c>
      <c r="K426" s="155">
        <f t="shared" si="471"/>
        <v>0</v>
      </c>
      <c r="L426" s="155">
        <f t="shared" si="471"/>
        <v>0</v>
      </c>
      <c r="M426" s="155">
        <f t="shared" si="471"/>
        <v>0</v>
      </c>
      <c r="N426" s="155">
        <f t="shared" si="471"/>
        <v>0</v>
      </c>
      <c r="O426" s="155">
        <f t="shared" si="471"/>
        <v>0</v>
      </c>
      <c r="P426" s="155">
        <f t="shared" si="471"/>
        <v>0</v>
      </c>
      <c r="Q426" s="155">
        <f t="shared" si="471"/>
        <v>0</v>
      </c>
      <c r="R426" s="155">
        <f t="shared" si="471"/>
        <v>0</v>
      </c>
      <c r="S426" s="155">
        <f t="shared" si="471"/>
        <v>0</v>
      </c>
      <c r="T426" s="155">
        <f t="shared" si="471"/>
        <v>0</v>
      </c>
      <c r="U426" s="155">
        <f t="shared" si="471"/>
        <v>0</v>
      </c>
      <c r="V426" s="155">
        <f t="shared" si="471"/>
        <v>0</v>
      </c>
      <c r="W426" s="155">
        <f t="shared" si="471"/>
        <v>0</v>
      </c>
      <c r="X426" s="155"/>
      <c r="Y426" s="155"/>
      <c r="Z426" s="155"/>
      <c r="AA426" s="155"/>
      <c r="AB426" s="155"/>
      <c r="AC426" s="160">
        <f t="shared" si="396"/>
        <v>0</v>
      </c>
      <c r="AD426" s="161">
        <f t="shared" si="397"/>
        <v>0</v>
      </c>
      <c r="AE426" s="155">
        <f t="shared" si="398"/>
        <v>0</v>
      </c>
      <c r="AF426" s="164">
        <f t="shared" si="399"/>
        <v>0</v>
      </c>
      <c r="AG426" s="132"/>
      <c r="AH426" s="132"/>
      <c r="AI426" s="132"/>
      <c r="AJ426" s="25">
        <f t="shared" si="472"/>
        <v>0</v>
      </c>
      <c r="AK426" s="25">
        <f t="shared" si="472"/>
        <v>0</v>
      </c>
      <c r="AL426" s="25">
        <f t="shared" si="472"/>
        <v>0</v>
      </c>
      <c r="AM426" s="25">
        <f t="shared" si="472"/>
        <v>0</v>
      </c>
      <c r="AN426" s="25">
        <f t="shared" si="472"/>
        <v>0</v>
      </c>
      <c r="AO426" s="25">
        <f t="shared" si="472"/>
        <v>0</v>
      </c>
      <c r="AP426" s="25">
        <f t="shared" si="472"/>
        <v>0</v>
      </c>
      <c r="AQ426" s="25">
        <f t="shared" si="472"/>
        <v>0</v>
      </c>
      <c r="AR426" s="25">
        <f t="shared" si="472"/>
        <v>0</v>
      </c>
      <c r="AS426" s="25">
        <f t="shared" si="472"/>
        <v>0</v>
      </c>
      <c r="AT426" s="25">
        <f t="shared" si="473"/>
        <v>0</v>
      </c>
      <c r="AU426" s="25">
        <f t="shared" si="473"/>
        <v>0</v>
      </c>
      <c r="AV426" s="25">
        <f t="shared" si="473"/>
        <v>0</v>
      </c>
      <c r="AW426" s="25">
        <f t="shared" si="473"/>
        <v>0</v>
      </c>
      <c r="AX426" s="25">
        <f t="shared" si="473"/>
        <v>0</v>
      </c>
      <c r="AY426" s="25">
        <f t="shared" si="473"/>
        <v>0</v>
      </c>
      <c r="AZ426" s="25">
        <f t="shared" si="473"/>
        <v>0</v>
      </c>
      <c r="BA426" s="25">
        <f t="shared" si="473"/>
        <v>0</v>
      </c>
      <c r="BB426" s="25">
        <f t="shared" si="473"/>
        <v>0</v>
      </c>
      <c r="BC426" s="25">
        <f t="shared" si="473"/>
        <v>0</v>
      </c>
      <c r="BD426" s="25">
        <f t="shared" si="474"/>
        <v>0</v>
      </c>
      <c r="BE426" s="25">
        <f t="shared" si="474"/>
        <v>0</v>
      </c>
      <c r="BF426" s="25">
        <f t="shared" si="474"/>
        <v>0</v>
      </c>
      <c r="BG426" s="25">
        <f t="shared" si="474"/>
        <v>0</v>
      </c>
      <c r="BH426" s="25">
        <f t="shared" si="474"/>
        <v>0</v>
      </c>
      <c r="BI426" s="25">
        <f t="shared" si="474"/>
        <v>0</v>
      </c>
      <c r="BJ426" s="25">
        <f t="shared" si="474"/>
        <v>0</v>
      </c>
      <c r="BK426" s="25">
        <f t="shared" si="474"/>
        <v>0</v>
      </c>
      <c r="BL426" s="25">
        <f t="shared" si="474"/>
        <v>0</v>
      </c>
      <c r="BM426" s="25">
        <f t="shared" si="474"/>
        <v>0</v>
      </c>
      <c r="BN426" s="25">
        <f t="shared" si="474"/>
        <v>0</v>
      </c>
      <c r="BO426" s="8">
        <f t="shared" si="384"/>
        <v>0</v>
      </c>
      <c r="BP426" s="8">
        <f t="shared" si="385"/>
        <v>0</v>
      </c>
      <c r="BQ426" s="8">
        <f t="shared" si="386"/>
        <v>0</v>
      </c>
      <c r="BR426" s="8">
        <f t="shared" si="387"/>
        <v>0</v>
      </c>
      <c r="BS426" s="8">
        <f t="shared" si="388"/>
        <v>0</v>
      </c>
      <c r="BT426" s="10"/>
      <c r="BU426" s="8"/>
    </row>
    <row r="427" spans="1:73" ht="16.5" thickTop="1">
      <c r="A427" s="200" t="s">
        <v>242</v>
      </c>
      <c r="B427" s="202" t="s">
        <v>16</v>
      </c>
      <c r="C427" s="198">
        <v>1</v>
      </c>
      <c r="D427" s="204">
        <v>0</v>
      </c>
      <c r="E427" s="208">
        <v>40575</v>
      </c>
      <c r="F427" s="206">
        <v>40605</v>
      </c>
      <c r="G427" s="32">
        <f>(F427-E427)+1</f>
        <v>31</v>
      </c>
      <c r="H427" s="155">
        <f t="shared" si="471"/>
        <v>0</v>
      </c>
      <c r="I427" s="155">
        <f t="shared" si="471"/>
        <v>0</v>
      </c>
      <c r="J427" s="155">
        <f t="shared" si="471"/>
        <v>0</v>
      </c>
      <c r="K427" s="155">
        <f t="shared" si="471"/>
        <v>0</v>
      </c>
      <c r="L427" s="155">
        <f t="shared" si="471"/>
        <v>0</v>
      </c>
      <c r="M427" s="155">
        <f t="shared" si="471"/>
        <v>0</v>
      </c>
      <c r="N427" s="155">
        <f t="shared" si="471"/>
        <v>0</v>
      </c>
      <c r="O427" s="155">
        <f t="shared" si="471"/>
        <v>0</v>
      </c>
      <c r="P427" s="155">
        <f t="shared" si="471"/>
        <v>0</v>
      </c>
      <c r="Q427" s="155">
        <f t="shared" si="471"/>
        <v>0</v>
      </c>
      <c r="R427" s="155">
        <f t="shared" si="471"/>
        <v>0</v>
      </c>
      <c r="S427" s="155">
        <f t="shared" si="471"/>
        <v>0</v>
      </c>
      <c r="T427" s="155">
        <f t="shared" si="471"/>
        <v>0</v>
      </c>
      <c r="U427" s="155">
        <f t="shared" si="471"/>
        <v>0</v>
      </c>
      <c r="V427" s="155">
        <f t="shared" si="471"/>
        <v>0</v>
      </c>
      <c r="W427" s="155">
        <f t="shared" si="471"/>
        <v>0</v>
      </c>
      <c r="X427" s="155"/>
      <c r="Y427" s="155"/>
      <c r="Z427" s="155"/>
      <c r="AA427" s="155"/>
      <c r="AB427" s="155"/>
      <c r="AC427" s="160">
        <f t="shared" si="396"/>
        <v>0</v>
      </c>
      <c r="AD427" s="161">
        <f t="shared" si="397"/>
        <v>0</v>
      </c>
      <c r="AE427" s="155">
        <f t="shared" si="398"/>
        <v>0</v>
      </c>
      <c r="AF427" s="164">
        <f t="shared" si="399"/>
        <v>0</v>
      </c>
      <c r="AG427" s="132" t="s">
        <v>55</v>
      </c>
      <c r="AH427" s="132">
        <f>SUBTOTAL(9,H427:W427)-D427</f>
        <v>0</v>
      </c>
      <c r="AI427" s="132"/>
      <c r="AJ427" s="25">
        <f t="shared" si="472"/>
        <v>0</v>
      </c>
      <c r="AK427" s="25">
        <f t="shared" si="472"/>
        <v>0</v>
      </c>
      <c r="AL427" s="25">
        <f t="shared" si="472"/>
        <v>0</v>
      </c>
      <c r="AM427" s="25">
        <f t="shared" si="472"/>
        <v>0</v>
      </c>
      <c r="AN427" s="25">
        <f t="shared" si="472"/>
        <v>0</v>
      </c>
      <c r="AO427" s="25">
        <f t="shared" si="472"/>
        <v>0</v>
      </c>
      <c r="AP427" s="25">
        <f t="shared" si="472"/>
        <v>0</v>
      </c>
      <c r="AQ427" s="25">
        <f t="shared" si="472"/>
        <v>0</v>
      </c>
      <c r="AR427" s="25">
        <f t="shared" si="472"/>
        <v>0</v>
      </c>
      <c r="AS427" s="25">
        <f t="shared" si="472"/>
        <v>0</v>
      </c>
      <c r="AT427" s="25">
        <f t="shared" si="473"/>
        <v>0</v>
      </c>
      <c r="AU427" s="25">
        <f t="shared" si="473"/>
        <v>0</v>
      </c>
      <c r="AV427" s="25">
        <f t="shared" si="473"/>
        <v>0</v>
      </c>
      <c r="AW427" s="25">
        <f t="shared" si="473"/>
        <v>0</v>
      </c>
      <c r="AX427" s="25">
        <f t="shared" si="473"/>
        <v>0</v>
      </c>
      <c r="AY427" s="25">
        <f t="shared" si="473"/>
        <v>0</v>
      </c>
      <c r="AZ427" s="25">
        <f t="shared" si="473"/>
        <v>0</v>
      </c>
      <c r="BA427" s="25">
        <f t="shared" si="473"/>
        <v>0</v>
      </c>
      <c r="BB427" s="25">
        <f t="shared" si="473"/>
        <v>0</v>
      </c>
      <c r="BC427" s="25">
        <f t="shared" si="473"/>
        <v>0</v>
      </c>
      <c r="BD427" s="25">
        <f t="shared" si="474"/>
        <v>0</v>
      </c>
      <c r="BE427" s="25">
        <f t="shared" si="474"/>
        <v>0</v>
      </c>
      <c r="BF427" s="25">
        <f t="shared" si="474"/>
        <v>0</v>
      </c>
      <c r="BG427" s="25">
        <f t="shared" si="474"/>
        <v>0</v>
      </c>
      <c r="BH427" s="25">
        <f t="shared" si="474"/>
        <v>0</v>
      </c>
      <c r="BI427" s="25">
        <f t="shared" si="474"/>
        <v>0</v>
      </c>
      <c r="BJ427" s="25">
        <f t="shared" si="474"/>
        <v>0</v>
      </c>
      <c r="BK427" s="25">
        <f t="shared" si="474"/>
        <v>0</v>
      </c>
      <c r="BL427" s="25">
        <f t="shared" si="474"/>
        <v>0</v>
      </c>
      <c r="BM427" s="25">
        <f t="shared" si="474"/>
        <v>0</v>
      </c>
      <c r="BN427" s="25">
        <f t="shared" si="474"/>
        <v>0</v>
      </c>
      <c r="BO427" s="8">
        <f t="shared" si="384"/>
        <v>0</v>
      </c>
      <c r="BP427" s="8">
        <f t="shared" si="385"/>
        <v>0</v>
      </c>
      <c r="BQ427" s="8">
        <f t="shared" si="386"/>
        <v>0</v>
      </c>
      <c r="BR427" s="8">
        <f t="shared" si="387"/>
        <v>0</v>
      </c>
      <c r="BS427" s="8">
        <f t="shared" si="388"/>
        <v>0</v>
      </c>
      <c r="BT427" s="10"/>
      <c r="BU427" s="10"/>
    </row>
    <row r="428" spans="1:73" ht="16.5" customHeight="1" thickBot="1">
      <c r="A428" s="201"/>
      <c r="B428" s="203"/>
      <c r="C428" s="199"/>
      <c r="D428" s="205"/>
      <c r="E428" s="209"/>
      <c r="F428" s="207"/>
      <c r="G428" s="121"/>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60" t="e">
        <f>VLOOKUP(A427,#REF!,3,FALSE)</f>
        <v>#REF!</v>
      </c>
      <c r="AD428" s="161"/>
      <c r="AE428" s="155"/>
      <c r="AF428" s="164"/>
      <c r="AG428" s="132" t="s">
        <v>54</v>
      </c>
      <c r="AH428" s="132"/>
      <c r="AI428" s="132"/>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P428" s="8"/>
      <c r="BQ428" s="8"/>
      <c r="BR428" s="8"/>
      <c r="BS428" s="8"/>
      <c r="BT428" s="10"/>
      <c r="BU428" s="10"/>
    </row>
    <row r="429" spans="1:73" ht="16.5" thickTop="1">
      <c r="A429" s="200" t="s">
        <v>244</v>
      </c>
      <c r="B429" s="202" t="s">
        <v>18</v>
      </c>
      <c r="C429" s="198">
        <v>0</v>
      </c>
      <c r="D429" s="204">
        <v>42588</v>
      </c>
      <c r="E429" s="208">
        <v>40787</v>
      </c>
      <c r="F429" s="206">
        <v>40877</v>
      </c>
      <c r="G429" s="82">
        <f>(F429-E429)+1</f>
        <v>91</v>
      </c>
      <c r="H429" s="155">
        <f t="shared" ref="H429:W429" si="475">(IF(MAX(MIN(DATE(YEAR(H$7),MONTH(H$7)+1,0),$F429)-MAX(DATE(YEAR(H$7),MONTH(H$7),1),$E429)+1,0)=0,"0",MAX(MIN(DATE(YEAR(H$7),MONTH(H$7)+1,0),$F429)-MAX(DATE(YEAR(H$7),MONTH(H$7),1),$E429)+1,0))/$G429)*$D429</f>
        <v>0</v>
      </c>
      <c r="I429" s="155">
        <f t="shared" si="475"/>
        <v>0</v>
      </c>
      <c r="J429" s="155">
        <f t="shared" si="475"/>
        <v>0</v>
      </c>
      <c r="K429" s="155">
        <f t="shared" si="475"/>
        <v>0</v>
      </c>
      <c r="L429" s="155">
        <f t="shared" si="475"/>
        <v>0</v>
      </c>
      <c r="M429" s="155">
        <f t="shared" si="475"/>
        <v>0</v>
      </c>
      <c r="N429" s="155">
        <f t="shared" si="475"/>
        <v>0</v>
      </c>
      <c r="O429" s="155">
        <f t="shared" si="475"/>
        <v>14040</v>
      </c>
      <c r="P429" s="155">
        <f t="shared" si="475"/>
        <v>14508</v>
      </c>
      <c r="Q429" s="155">
        <f t="shared" si="475"/>
        <v>14040</v>
      </c>
      <c r="R429" s="155">
        <f t="shared" si="475"/>
        <v>0</v>
      </c>
      <c r="S429" s="155">
        <f t="shared" si="475"/>
        <v>0</v>
      </c>
      <c r="T429" s="155">
        <f t="shared" si="475"/>
        <v>0</v>
      </c>
      <c r="U429" s="155">
        <f t="shared" si="475"/>
        <v>0</v>
      </c>
      <c r="V429" s="155">
        <f t="shared" si="475"/>
        <v>0</v>
      </c>
      <c r="W429" s="155">
        <f t="shared" si="475"/>
        <v>0</v>
      </c>
      <c r="X429" s="155"/>
      <c r="Y429" s="155"/>
      <c r="Z429" s="155"/>
      <c r="AA429" s="155"/>
      <c r="AB429" s="155"/>
      <c r="AC429" s="160">
        <f t="shared" si="396"/>
        <v>0</v>
      </c>
      <c r="AD429" s="161">
        <f t="shared" si="397"/>
        <v>0</v>
      </c>
      <c r="AE429" s="155">
        <f t="shared" si="398"/>
        <v>0</v>
      </c>
      <c r="AF429" s="164">
        <f t="shared" si="399"/>
        <v>0</v>
      </c>
      <c r="AG429" s="132" t="s">
        <v>55</v>
      </c>
      <c r="AH429" s="132">
        <f>SUBTOTAL(9,H429:W429)-D429</f>
        <v>0</v>
      </c>
      <c r="AI429" s="132"/>
      <c r="AJ429" s="25">
        <f t="shared" ref="AJ429:BN429" si="476">IF(AND(AJ$7&gt;=$E429,AJ$7&lt;=$F429),1,0)</f>
        <v>0</v>
      </c>
      <c r="AK429" s="25">
        <f t="shared" si="476"/>
        <v>0</v>
      </c>
      <c r="AL429" s="25">
        <f t="shared" si="476"/>
        <v>0</v>
      </c>
      <c r="AM429" s="25">
        <f t="shared" si="476"/>
        <v>0</v>
      </c>
      <c r="AN429" s="25">
        <f t="shared" si="476"/>
        <v>0</v>
      </c>
      <c r="AO429" s="25">
        <f t="shared" si="476"/>
        <v>0</v>
      </c>
      <c r="AP429" s="25">
        <f t="shared" si="476"/>
        <v>0</v>
      </c>
      <c r="AQ429" s="25">
        <f t="shared" si="476"/>
        <v>0</v>
      </c>
      <c r="AR429" s="25">
        <f t="shared" si="476"/>
        <v>0</v>
      </c>
      <c r="AS429" s="25">
        <f t="shared" si="476"/>
        <v>0</v>
      </c>
      <c r="AT429" s="25">
        <f t="shared" si="476"/>
        <v>0</v>
      </c>
      <c r="AU429" s="25">
        <f t="shared" si="476"/>
        <v>0</v>
      </c>
      <c r="AV429" s="25">
        <f t="shared" si="476"/>
        <v>0</v>
      </c>
      <c r="AW429" s="25">
        <f t="shared" si="476"/>
        <v>0</v>
      </c>
      <c r="AX429" s="25">
        <f t="shared" si="476"/>
        <v>0</v>
      </c>
      <c r="AY429" s="25">
        <f t="shared" si="476"/>
        <v>0</v>
      </c>
      <c r="AZ429" s="25">
        <f t="shared" si="476"/>
        <v>0</v>
      </c>
      <c r="BA429" s="25">
        <f t="shared" si="476"/>
        <v>0</v>
      </c>
      <c r="BB429" s="25">
        <f t="shared" si="476"/>
        <v>0</v>
      </c>
      <c r="BC429" s="25">
        <f t="shared" si="476"/>
        <v>0</v>
      </c>
      <c r="BD429" s="25">
        <f t="shared" si="476"/>
        <v>0</v>
      </c>
      <c r="BE429" s="25">
        <f t="shared" si="476"/>
        <v>0</v>
      </c>
      <c r="BF429" s="25">
        <f t="shared" si="476"/>
        <v>0</v>
      </c>
      <c r="BG429" s="25">
        <f t="shared" si="476"/>
        <v>0</v>
      </c>
      <c r="BH429" s="25">
        <f t="shared" si="476"/>
        <v>0</v>
      </c>
      <c r="BI429" s="25">
        <f t="shared" si="476"/>
        <v>0</v>
      </c>
      <c r="BJ429" s="25">
        <f t="shared" si="476"/>
        <v>0</v>
      </c>
      <c r="BK429" s="25">
        <f t="shared" si="476"/>
        <v>0</v>
      </c>
      <c r="BL429" s="25">
        <f t="shared" si="476"/>
        <v>0</v>
      </c>
      <c r="BM429" s="25">
        <f t="shared" si="476"/>
        <v>0</v>
      </c>
      <c r="BN429" s="25">
        <f t="shared" si="476"/>
        <v>0</v>
      </c>
      <c r="BO429" s="8">
        <f t="shared" si="384"/>
        <v>0</v>
      </c>
      <c r="BP429" s="8">
        <f t="shared" si="385"/>
        <v>0</v>
      </c>
      <c r="BQ429" s="8">
        <f t="shared" si="386"/>
        <v>0</v>
      </c>
      <c r="BR429" s="8">
        <f t="shared" si="387"/>
        <v>0</v>
      </c>
      <c r="BS429" s="8">
        <f t="shared" si="388"/>
        <v>0</v>
      </c>
      <c r="BT429" s="10"/>
      <c r="BU429" s="8"/>
    </row>
    <row r="430" spans="1:73" ht="16.5" customHeight="1" thickBot="1">
      <c r="A430" s="201"/>
      <c r="B430" s="203"/>
      <c r="C430" s="199"/>
      <c r="D430" s="205"/>
      <c r="E430" s="209"/>
      <c r="F430" s="207"/>
      <c r="G430" s="122"/>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60" t="e">
        <f>VLOOKUP(A429,#REF!,3,FALSE)</f>
        <v>#REF!</v>
      </c>
      <c r="AD430" s="161"/>
      <c r="AE430" s="155"/>
      <c r="AF430" s="164"/>
      <c r="AG430" s="132" t="s">
        <v>54</v>
      </c>
      <c r="AH430" s="132"/>
      <c r="AI430" s="132"/>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P430" s="8"/>
      <c r="BQ430" s="8"/>
      <c r="BR430" s="8"/>
      <c r="BS430" s="8"/>
      <c r="BT430" s="8"/>
      <c r="BU430" s="8"/>
    </row>
    <row r="431" spans="1:73" ht="16.5" thickTop="1">
      <c r="A431" s="200" t="s">
        <v>243</v>
      </c>
      <c r="B431" s="202" t="s">
        <v>17</v>
      </c>
      <c r="C431" s="198">
        <v>0.84134462540716615</v>
      </c>
      <c r="D431" s="204">
        <v>60884</v>
      </c>
      <c r="E431" s="208">
        <v>40575</v>
      </c>
      <c r="F431" s="206">
        <v>40754</v>
      </c>
      <c r="G431" s="32">
        <f>(F431-E431)+1</f>
        <v>180</v>
      </c>
      <c r="H431" s="155">
        <f t="shared" ref="H431:W431" si="477">(IF(MAX(MIN(DATE(YEAR(H$7),MONTH(H$7)+1,0),$F431)-MAX(DATE(YEAR(H$7),MONTH(H$7),1),$E431)+1,0)=0,"0",MAX(MIN(DATE(YEAR(H$7),MONTH(H$7)+1,0),$F431)-MAX(DATE(YEAR(H$7),MONTH(H$7),1),$E431)+1,0))/$G431)*$D431</f>
        <v>9470.8444444444449</v>
      </c>
      <c r="I431" s="155">
        <f t="shared" si="477"/>
        <v>10485.577777777778</v>
      </c>
      <c r="J431" s="155">
        <f t="shared" si="477"/>
        <v>10147.333333333332</v>
      </c>
      <c r="K431" s="155">
        <f t="shared" si="477"/>
        <v>10485.577777777778</v>
      </c>
      <c r="L431" s="155">
        <f t="shared" si="477"/>
        <v>10147.333333333332</v>
      </c>
      <c r="M431" s="155">
        <f t="shared" si="477"/>
        <v>10147.333333333332</v>
      </c>
      <c r="N431" s="155">
        <f t="shared" si="477"/>
        <v>0</v>
      </c>
      <c r="O431" s="155">
        <f t="shared" si="477"/>
        <v>0</v>
      </c>
      <c r="P431" s="155">
        <f t="shared" si="477"/>
        <v>0</v>
      </c>
      <c r="Q431" s="155">
        <f t="shared" si="477"/>
        <v>0</v>
      </c>
      <c r="R431" s="155">
        <f t="shared" si="477"/>
        <v>0</v>
      </c>
      <c r="S431" s="155">
        <f t="shared" si="477"/>
        <v>0</v>
      </c>
      <c r="T431" s="155">
        <f t="shared" si="477"/>
        <v>0</v>
      </c>
      <c r="U431" s="155">
        <f t="shared" si="477"/>
        <v>0</v>
      </c>
      <c r="V431" s="155">
        <f t="shared" si="477"/>
        <v>0</v>
      </c>
      <c r="W431" s="155">
        <f t="shared" si="477"/>
        <v>0</v>
      </c>
      <c r="X431" s="155"/>
      <c r="Y431" s="155"/>
      <c r="Z431" s="155"/>
      <c r="AA431" s="155"/>
      <c r="AB431" s="155"/>
      <c r="AC431" s="160">
        <f t="shared" si="396"/>
        <v>2367.7111111111112</v>
      </c>
      <c r="AD431" s="161">
        <f t="shared" si="397"/>
        <v>2367.7111111111112</v>
      </c>
      <c r="AE431" s="155">
        <f t="shared" si="398"/>
        <v>2367.7111111111112</v>
      </c>
      <c r="AF431" s="164">
        <f t="shared" si="399"/>
        <v>3382.4444444444448</v>
      </c>
      <c r="AG431" s="132" t="s">
        <v>55</v>
      </c>
      <c r="AH431" s="132">
        <f>SUBTOTAL(9,H431:W431)-D431</f>
        <v>0</v>
      </c>
      <c r="AI431" s="132"/>
      <c r="AJ431" s="25">
        <f t="shared" ref="AJ431:BN431" si="478">IF(AND(AJ$7&gt;=$E431,AJ$7&lt;=$F431),1,0)</f>
        <v>1</v>
      </c>
      <c r="AK431" s="25">
        <f t="shared" si="478"/>
        <v>1</v>
      </c>
      <c r="AL431" s="25">
        <f t="shared" si="478"/>
        <v>1</v>
      </c>
      <c r="AM431" s="25">
        <f t="shared" si="478"/>
        <v>1</v>
      </c>
      <c r="AN431" s="25">
        <f t="shared" si="478"/>
        <v>1</v>
      </c>
      <c r="AO431" s="25">
        <f t="shared" si="478"/>
        <v>1</v>
      </c>
      <c r="AP431" s="25">
        <f t="shared" si="478"/>
        <v>1</v>
      </c>
      <c r="AQ431" s="25">
        <f t="shared" si="478"/>
        <v>1</v>
      </c>
      <c r="AR431" s="25">
        <f t="shared" si="478"/>
        <v>1</v>
      </c>
      <c r="AS431" s="25">
        <f t="shared" si="478"/>
        <v>1</v>
      </c>
      <c r="AT431" s="25">
        <f t="shared" si="478"/>
        <v>1</v>
      </c>
      <c r="AU431" s="25">
        <f t="shared" si="478"/>
        <v>1</v>
      </c>
      <c r="AV431" s="25">
        <f t="shared" si="478"/>
        <v>1</v>
      </c>
      <c r="AW431" s="25">
        <f t="shared" si="478"/>
        <v>1</v>
      </c>
      <c r="AX431" s="25">
        <f t="shared" si="478"/>
        <v>1</v>
      </c>
      <c r="AY431" s="25">
        <f t="shared" si="478"/>
        <v>1</v>
      </c>
      <c r="AZ431" s="25">
        <f t="shared" si="478"/>
        <v>1</v>
      </c>
      <c r="BA431" s="25">
        <f t="shared" si="478"/>
        <v>1</v>
      </c>
      <c r="BB431" s="25">
        <f t="shared" si="478"/>
        <v>1</v>
      </c>
      <c r="BC431" s="25">
        <f t="shared" si="478"/>
        <v>1</v>
      </c>
      <c r="BD431" s="25">
        <f t="shared" si="478"/>
        <v>1</v>
      </c>
      <c r="BE431" s="25">
        <f t="shared" si="478"/>
        <v>1</v>
      </c>
      <c r="BF431" s="25">
        <f t="shared" si="478"/>
        <v>1</v>
      </c>
      <c r="BG431" s="25">
        <f t="shared" si="478"/>
        <v>1</v>
      </c>
      <c r="BH431" s="25">
        <f t="shared" si="478"/>
        <v>1</v>
      </c>
      <c r="BI431" s="25">
        <f t="shared" si="478"/>
        <v>1</v>
      </c>
      <c r="BJ431" s="25">
        <f t="shared" si="478"/>
        <v>1</v>
      </c>
      <c r="BK431" s="25">
        <f t="shared" si="478"/>
        <v>1</v>
      </c>
      <c r="BL431" s="25">
        <f t="shared" si="478"/>
        <v>1</v>
      </c>
      <c r="BM431" s="25">
        <f t="shared" si="478"/>
        <v>1</v>
      </c>
      <c r="BN431" s="25">
        <f t="shared" si="478"/>
        <v>1</v>
      </c>
      <c r="BO431" s="8">
        <f t="shared" si="384"/>
        <v>7</v>
      </c>
      <c r="BP431" s="8">
        <f t="shared" si="385"/>
        <v>7</v>
      </c>
      <c r="BQ431" s="8">
        <f t="shared" si="386"/>
        <v>7</v>
      </c>
      <c r="BR431" s="8">
        <f t="shared" si="387"/>
        <v>10</v>
      </c>
      <c r="BS431" s="8">
        <f t="shared" si="388"/>
        <v>31</v>
      </c>
      <c r="BT431" s="10"/>
      <c r="BU431" s="10"/>
    </row>
    <row r="432" spans="1:73" ht="16.5" customHeight="1" thickBot="1">
      <c r="A432" s="201"/>
      <c r="B432" s="203"/>
      <c r="C432" s="199"/>
      <c r="D432" s="205"/>
      <c r="E432" s="209"/>
      <c r="F432" s="207"/>
      <c r="G432" s="121"/>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60" t="e">
        <f>VLOOKUP(A431,#REF!,3,FALSE)</f>
        <v>#REF!</v>
      </c>
      <c r="AD432" s="161"/>
      <c r="AE432" s="155"/>
      <c r="AF432" s="164"/>
      <c r="AG432" s="132" t="s">
        <v>54</v>
      </c>
      <c r="AH432" s="132"/>
      <c r="AI432" s="132"/>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P432" s="8"/>
      <c r="BQ432" s="8"/>
      <c r="BR432" s="8"/>
      <c r="BS432" s="8"/>
      <c r="BT432" s="10"/>
      <c r="BU432" s="10"/>
    </row>
    <row r="433" spans="1:73" ht="24" thickTop="1" thickBot="1">
      <c r="A433" s="51" t="s">
        <v>19</v>
      </c>
      <c r="B433" s="52"/>
      <c r="C433" s="53"/>
      <c r="D433" s="54"/>
      <c r="E433" s="87"/>
      <c r="F433" s="88"/>
      <c r="G433" s="82">
        <f>(F433-E433)+1</f>
        <v>1</v>
      </c>
      <c r="H433" s="155">
        <f t="shared" ref="H433:W434" si="479">(IF(MAX(MIN(DATE(YEAR(H$7),MONTH(H$7)+1,0),$F433)-MAX(DATE(YEAR(H$7),MONTH(H$7),1),$E433)+1,0)=0,"0",MAX(MIN(DATE(YEAR(H$7),MONTH(H$7)+1,0),$F433)-MAX(DATE(YEAR(H$7),MONTH(H$7),1),$E433)+1,0))/$G433)*$D433</f>
        <v>0</v>
      </c>
      <c r="I433" s="155">
        <f t="shared" si="479"/>
        <v>0</v>
      </c>
      <c r="J433" s="155">
        <f t="shared" si="479"/>
        <v>0</v>
      </c>
      <c r="K433" s="155">
        <f t="shared" si="479"/>
        <v>0</v>
      </c>
      <c r="L433" s="155">
        <f t="shared" si="479"/>
        <v>0</v>
      </c>
      <c r="M433" s="155">
        <f t="shared" si="479"/>
        <v>0</v>
      </c>
      <c r="N433" s="155">
        <f t="shared" si="479"/>
        <v>0</v>
      </c>
      <c r="O433" s="155">
        <f t="shared" si="479"/>
        <v>0</v>
      </c>
      <c r="P433" s="155">
        <f t="shared" si="479"/>
        <v>0</v>
      </c>
      <c r="Q433" s="155">
        <f t="shared" si="479"/>
        <v>0</v>
      </c>
      <c r="R433" s="155">
        <f t="shared" si="479"/>
        <v>0</v>
      </c>
      <c r="S433" s="155">
        <f t="shared" si="479"/>
        <v>0</v>
      </c>
      <c r="T433" s="155">
        <f t="shared" si="479"/>
        <v>0</v>
      </c>
      <c r="U433" s="155">
        <f t="shared" si="479"/>
        <v>0</v>
      </c>
      <c r="V433" s="155">
        <f t="shared" si="479"/>
        <v>0</v>
      </c>
      <c r="W433" s="155">
        <f t="shared" si="479"/>
        <v>0</v>
      </c>
      <c r="X433" s="155"/>
      <c r="Y433" s="155"/>
      <c r="Z433" s="155"/>
      <c r="AA433" s="155"/>
      <c r="AB433" s="155"/>
      <c r="AC433" s="160">
        <f t="shared" si="396"/>
        <v>0</v>
      </c>
      <c r="AD433" s="161">
        <f t="shared" si="397"/>
        <v>0</v>
      </c>
      <c r="AE433" s="155">
        <f t="shared" si="398"/>
        <v>0</v>
      </c>
      <c r="AF433" s="164">
        <f t="shared" si="399"/>
        <v>0</v>
      </c>
      <c r="AG433" s="132"/>
      <c r="AH433" s="132"/>
      <c r="AI433" s="132"/>
      <c r="AJ433" s="25">
        <f t="shared" ref="AJ433:AS434" si="480">IF(AND(AJ$7&gt;=$E433,AJ$7&lt;=$F433),1,0)</f>
        <v>0</v>
      </c>
      <c r="AK433" s="25">
        <f t="shared" si="480"/>
        <v>0</v>
      </c>
      <c r="AL433" s="25">
        <f t="shared" si="480"/>
        <v>0</v>
      </c>
      <c r="AM433" s="25">
        <f t="shared" si="480"/>
        <v>0</v>
      </c>
      <c r="AN433" s="25">
        <f t="shared" si="480"/>
        <v>0</v>
      </c>
      <c r="AO433" s="25">
        <f t="shared" si="480"/>
        <v>0</v>
      </c>
      <c r="AP433" s="25">
        <f t="shared" si="480"/>
        <v>0</v>
      </c>
      <c r="AQ433" s="25">
        <f t="shared" si="480"/>
        <v>0</v>
      </c>
      <c r="AR433" s="25">
        <f t="shared" si="480"/>
        <v>0</v>
      </c>
      <c r="AS433" s="25">
        <f t="shared" si="480"/>
        <v>0</v>
      </c>
      <c r="AT433" s="25">
        <f t="shared" ref="AT433:BC434" si="481">IF(AND(AT$7&gt;=$E433,AT$7&lt;=$F433),1,0)</f>
        <v>0</v>
      </c>
      <c r="AU433" s="25">
        <f t="shared" si="481"/>
        <v>0</v>
      </c>
      <c r="AV433" s="25">
        <f t="shared" si="481"/>
        <v>0</v>
      </c>
      <c r="AW433" s="25">
        <f t="shared" si="481"/>
        <v>0</v>
      </c>
      <c r="AX433" s="25">
        <f t="shared" si="481"/>
        <v>0</v>
      </c>
      <c r="AY433" s="25">
        <f t="shared" si="481"/>
        <v>0</v>
      </c>
      <c r="AZ433" s="25">
        <f t="shared" si="481"/>
        <v>0</v>
      </c>
      <c r="BA433" s="25">
        <f t="shared" si="481"/>
        <v>0</v>
      </c>
      <c r="BB433" s="25">
        <f t="shared" si="481"/>
        <v>0</v>
      </c>
      <c r="BC433" s="25">
        <f t="shared" si="481"/>
        <v>0</v>
      </c>
      <c r="BD433" s="25">
        <f t="shared" ref="BD433:BN434" si="482">IF(AND(BD$7&gt;=$E433,BD$7&lt;=$F433),1,0)</f>
        <v>0</v>
      </c>
      <c r="BE433" s="25">
        <f t="shared" si="482"/>
        <v>0</v>
      </c>
      <c r="BF433" s="25">
        <f t="shared" si="482"/>
        <v>0</v>
      </c>
      <c r="BG433" s="25">
        <f t="shared" si="482"/>
        <v>0</v>
      </c>
      <c r="BH433" s="25">
        <f t="shared" si="482"/>
        <v>0</v>
      </c>
      <c r="BI433" s="25">
        <f t="shared" si="482"/>
        <v>0</v>
      </c>
      <c r="BJ433" s="25">
        <f t="shared" si="482"/>
        <v>0</v>
      </c>
      <c r="BK433" s="25">
        <f t="shared" si="482"/>
        <v>0</v>
      </c>
      <c r="BL433" s="25">
        <f t="shared" si="482"/>
        <v>0</v>
      </c>
      <c r="BM433" s="25">
        <f t="shared" si="482"/>
        <v>0</v>
      </c>
      <c r="BN433" s="25">
        <f t="shared" si="482"/>
        <v>0</v>
      </c>
      <c r="BO433" s="8">
        <f t="shared" si="384"/>
        <v>0</v>
      </c>
      <c r="BP433" s="8">
        <f t="shared" si="385"/>
        <v>0</v>
      </c>
      <c r="BQ433" s="8">
        <f t="shared" si="386"/>
        <v>0</v>
      </c>
      <c r="BR433" s="8">
        <f t="shared" si="387"/>
        <v>0</v>
      </c>
      <c r="BS433" s="8">
        <f t="shared" si="388"/>
        <v>0</v>
      </c>
      <c r="BT433" s="10"/>
      <c r="BU433" s="8"/>
    </row>
    <row r="434" spans="1:73" ht="16.5" thickTop="1">
      <c r="A434" s="200" t="s">
        <v>248</v>
      </c>
      <c r="B434" s="202" t="s">
        <v>50</v>
      </c>
      <c r="C434" s="198">
        <v>0.74381676895941373</v>
      </c>
      <c r="D434" s="204">
        <v>329413.71999999997</v>
      </c>
      <c r="E434" s="208">
        <v>40575</v>
      </c>
      <c r="F434" s="206">
        <v>40785</v>
      </c>
      <c r="G434" s="82">
        <f>(F434-E434)+1</f>
        <v>211</v>
      </c>
      <c r="H434" s="155">
        <f t="shared" si="479"/>
        <v>43713.669004739335</v>
      </c>
      <c r="I434" s="155">
        <f t="shared" si="479"/>
        <v>48397.276398104259</v>
      </c>
      <c r="J434" s="155">
        <f t="shared" si="479"/>
        <v>46836.073933649284</v>
      </c>
      <c r="K434" s="155">
        <f t="shared" si="479"/>
        <v>48397.276398104259</v>
      </c>
      <c r="L434" s="155">
        <f t="shared" si="479"/>
        <v>46836.073933649284</v>
      </c>
      <c r="M434" s="155">
        <f t="shared" si="479"/>
        <v>48397.276398104259</v>
      </c>
      <c r="N434" s="155">
        <f t="shared" si="479"/>
        <v>46836.073933649284</v>
      </c>
      <c r="O434" s="155">
        <f t="shared" si="479"/>
        <v>0</v>
      </c>
      <c r="P434" s="155">
        <f t="shared" si="479"/>
        <v>0</v>
      </c>
      <c r="Q434" s="155">
        <f t="shared" si="479"/>
        <v>0</v>
      </c>
      <c r="R434" s="155">
        <f t="shared" si="479"/>
        <v>0</v>
      </c>
      <c r="S434" s="155">
        <f t="shared" si="479"/>
        <v>0</v>
      </c>
      <c r="T434" s="155">
        <f t="shared" si="479"/>
        <v>0</v>
      </c>
      <c r="U434" s="155">
        <f t="shared" si="479"/>
        <v>0</v>
      </c>
      <c r="V434" s="155">
        <f t="shared" si="479"/>
        <v>0</v>
      </c>
      <c r="W434" s="155">
        <f t="shared" si="479"/>
        <v>0</v>
      </c>
      <c r="X434" s="155"/>
      <c r="Y434" s="155"/>
      <c r="Z434" s="155"/>
      <c r="AA434" s="155"/>
      <c r="AB434" s="155"/>
      <c r="AC434" s="160">
        <f t="shared" si="396"/>
        <v>10928.417251184832</v>
      </c>
      <c r="AD434" s="161">
        <f t="shared" si="397"/>
        <v>10928.417251184832</v>
      </c>
      <c r="AE434" s="155">
        <f t="shared" si="398"/>
        <v>10928.417251184832</v>
      </c>
      <c r="AF434" s="164">
        <f t="shared" si="399"/>
        <v>15612.024644549761</v>
      </c>
      <c r="AG434" s="132" t="s">
        <v>55</v>
      </c>
      <c r="AH434" s="132">
        <f>SUBTOTAL(9,H434:W434)-D434</f>
        <v>0</v>
      </c>
      <c r="AI434" s="132"/>
      <c r="AJ434" s="25">
        <f t="shared" si="480"/>
        <v>1</v>
      </c>
      <c r="AK434" s="25">
        <f t="shared" si="480"/>
        <v>1</v>
      </c>
      <c r="AL434" s="25">
        <f t="shared" si="480"/>
        <v>1</v>
      </c>
      <c r="AM434" s="25">
        <f t="shared" si="480"/>
        <v>1</v>
      </c>
      <c r="AN434" s="25">
        <f t="shared" si="480"/>
        <v>1</v>
      </c>
      <c r="AO434" s="25">
        <f t="shared" si="480"/>
        <v>1</v>
      </c>
      <c r="AP434" s="25">
        <f t="shared" si="480"/>
        <v>1</v>
      </c>
      <c r="AQ434" s="25">
        <f t="shared" si="480"/>
        <v>1</v>
      </c>
      <c r="AR434" s="25">
        <f t="shared" si="480"/>
        <v>1</v>
      </c>
      <c r="AS434" s="25">
        <f t="shared" si="480"/>
        <v>1</v>
      </c>
      <c r="AT434" s="25">
        <f t="shared" si="481"/>
        <v>1</v>
      </c>
      <c r="AU434" s="25">
        <f t="shared" si="481"/>
        <v>1</v>
      </c>
      <c r="AV434" s="25">
        <f t="shared" si="481"/>
        <v>1</v>
      </c>
      <c r="AW434" s="25">
        <f t="shared" si="481"/>
        <v>1</v>
      </c>
      <c r="AX434" s="25">
        <f t="shared" si="481"/>
        <v>1</v>
      </c>
      <c r="AY434" s="25">
        <f t="shared" si="481"/>
        <v>1</v>
      </c>
      <c r="AZ434" s="25">
        <f t="shared" si="481"/>
        <v>1</v>
      </c>
      <c r="BA434" s="25">
        <f t="shared" si="481"/>
        <v>1</v>
      </c>
      <c r="BB434" s="25">
        <f t="shared" si="481"/>
        <v>1</v>
      </c>
      <c r="BC434" s="25">
        <f t="shared" si="481"/>
        <v>1</v>
      </c>
      <c r="BD434" s="25">
        <f t="shared" si="482"/>
        <v>1</v>
      </c>
      <c r="BE434" s="25">
        <f t="shared" si="482"/>
        <v>1</v>
      </c>
      <c r="BF434" s="25">
        <f t="shared" si="482"/>
        <v>1</v>
      </c>
      <c r="BG434" s="25">
        <f t="shared" si="482"/>
        <v>1</v>
      </c>
      <c r="BH434" s="25">
        <f t="shared" si="482"/>
        <v>1</v>
      </c>
      <c r="BI434" s="25">
        <f t="shared" si="482"/>
        <v>1</v>
      </c>
      <c r="BJ434" s="25">
        <f t="shared" si="482"/>
        <v>1</v>
      </c>
      <c r="BK434" s="25">
        <f t="shared" si="482"/>
        <v>1</v>
      </c>
      <c r="BL434" s="25">
        <f t="shared" si="482"/>
        <v>1</v>
      </c>
      <c r="BM434" s="25">
        <f t="shared" si="482"/>
        <v>1</v>
      </c>
      <c r="BN434" s="25">
        <f t="shared" si="482"/>
        <v>1</v>
      </c>
      <c r="BO434" s="8">
        <f t="shared" si="384"/>
        <v>7</v>
      </c>
      <c r="BP434" s="8">
        <f t="shared" si="385"/>
        <v>7</v>
      </c>
      <c r="BQ434" s="8">
        <f t="shared" si="386"/>
        <v>7</v>
      </c>
      <c r="BR434" s="8">
        <f t="shared" si="387"/>
        <v>10</v>
      </c>
      <c r="BS434" s="8">
        <f t="shared" si="388"/>
        <v>31</v>
      </c>
      <c r="BT434" s="10"/>
      <c r="BU434" s="10"/>
    </row>
    <row r="435" spans="1:73" ht="16.5" customHeight="1" thickBot="1">
      <c r="A435" s="201"/>
      <c r="B435" s="203"/>
      <c r="C435" s="199"/>
      <c r="D435" s="205"/>
      <c r="E435" s="209"/>
      <c r="F435" s="207"/>
      <c r="G435" s="122"/>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60" t="e">
        <f>VLOOKUP(A434,#REF!,3,FALSE)</f>
        <v>#REF!</v>
      </c>
      <c r="AD435" s="161"/>
      <c r="AE435" s="155"/>
      <c r="AF435" s="164"/>
      <c r="AG435" s="132" t="s">
        <v>54</v>
      </c>
      <c r="AH435" s="132"/>
      <c r="AI435" s="132"/>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P435" s="8"/>
      <c r="BQ435" s="8"/>
      <c r="BR435" s="8"/>
      <c r="BS435" s="8"/>
      <c r="BT435" s="10"/>
      <c r="BU435" s="10"/>
    </row>
    <row r="436" spans="1:73" ht="16.5" thickTop="1">
      <c r="A436" s="200" t="s">
        <v>245</v>
      </c>
      <c r="B436" s="202" t="s">
        <v>26</v>
      </c>
      <c r="C436" s="198">
        <v>0.95</v>
      </c>
      <c r="D436" s="204">
        <v>3153.5</v>
      </c>
      <c r="E436" s="208">
        <v>40575</v>
      </c>
      <c r="F436" s="206">
        <v>40703</v>
      </c>
      <c r="G436" s="32">
        <f>(F436-E436)+1</f>
        <v>129</v>
      </c>
      <c r="H436" s="155">
        <f t="shared" ref="H436:W436" si="483">(IF(MAX(MIN(DATE(YEAR(H$7),MONTH(H$7)+1,0),$F436)-MAX(DATE(YEAR(H$7),MONTH(H$7),1),$E436)+1,0)=0,"0",MAX(MIN(DATE(YEAR(H$7),MONTH(H$7)+1,0),$F436)-MAX(DATE(YEAR(H$7),MONTH(H$7),1),$E436)+1,0))/$G436)*$D436</f>
        <v>684.48062015503876</v>
      </c>
      <c r="I436" s="155">
        <f t="shared" si="483"/>
        <v>757.81782945736438</v>
      </c>
      <c r="J436" s="155">
        <f t="shared" si="483"/>
        <v>733.37209302325584</v>
      </c>
      <c r="K436" s="155">
        <f t="shared" si="483"/>
        <v>757.81782945736438</v>
      </c>
      <c r="L436" s="155">
        <f t="shared" si="483"/>
        <v>220.01162790697674</v>
      </c>
      <c r="M436" s="155">
        <f t="shared" si="483"/>
        <v>0</v>
      </c>
      <c r="N436" s="155">
        <f t="shared" si="483"/>
        <v>0</v>
      </c>
      <c r="O436" s="155">
        <f t="shared" si="483"/>
        <v>0</v>
      </c>
      <c r="P436" s="155">
        <f t="shared" si="483"/>
        <v>0</v>
      </c>
      <c r="Q436" s="155">
        <f t="shared" si="483"/>
        <v>0</v>
      </c>
      <c r="R436" s="155">
        <f t="shared" si="483"/>
        <v>0</v>
      </c>
      <c r="S436" s="155">
        <f t="shared" si="483"/>
        <v>0</v>
      </c>
      <c r="T436" s="155">
        <f t="shared" si="483"/>
        <v>0</v>
      </c>
      <c r="U436" s="155">
        <f t="shared" si="483"/>
        <v>0</v>
      </c>
      <c r="V436" s="155">
        <f t="shared" si="483"/>
        <v>0</v>
      </c>
      <c r="W436" s="155">
        <f t="shared" si="483"/>
        <v>0</v>
      </c>
      <c r="X436" s="155"/>
      <c r="Y436" s="155"/>
      <c r="Z436" s="155"/>
      <c r="AA436" s="155"/>
      <c r="AB436" s="155"/>
      <c r="AC436" s="160">
        <f t="shared" si="396"/>
        <v>171.12015503875969</v>
      </c>
      <c r="AD436" s="161">
        <f t="shared" si="397"/>
        <v>171.12015503875969</v>
      </c>
      <c r="AE436" s="155">
        <f t="shared" si="398"/>
        <v>171.12015503875969</v>
      </c>
      <c r="AF436" s="164">
        <f t="shared" si="399"/>
        <v>244.45736434108528</v>
      </c>
      <c r="AG436" s="132" t="s">
        <v>55</v>
      </c>
      <c r="AH436" s="132">
        <f>SUBTOTAL(9,H436:W436)-D436</f>
        <v>0</v>
      </c>
      <c r="AI436" s="132"/>
      <c r="AJ436" s="25">
        <f t="shared" ref="AJ436:BN436" si="484">IF(AND(AJ$7&gt;=$E436,AJ$7&lt;=$F436),1,0)</f>
        <v>1</v>
      </c>
      <c r="AK436" s="25">
        <f t="shared" si="484"/>
        <v>1</v>
      </c>
      <c r="AL436" s="25">
        <f t="shared" si="484"/>
        <v>1</v>
      </c>
      <c r="AM436" s="25">
        <f t="shared" si="484"/>
        <v>1</v>
      </c>
      <c r="AN436" s="25">
        <f t="shared" si="484"/>
        <v>1</v>
      </c>
      <c r="AO436" s="25">
        <f t="shared" si="484"/>
        <v>1</v>
      </c>
      <c r="AP436" s="25">
        <f t="shared" si="484"/>
        <v>1</v>
      </c>
      <c r="AQ436" s="25">
        <f t="shared" si="484"/>
        <v>1</v>
      </c>
      <c r="AR436" s="25">
        <f t="shared" si="484"/>
        <v>1</v>
      </c>
      <c r="AS436" s="25">
        <f t="shared" si="484"/>
        <v>1</v>
      </c>
      <c r="AT436" s="25">
        <f t="shared" si="484"/>
        <v>1</v>
      </c>
      <c r="AU436" s="25">
        <f t="shared" si="484"/>
        <v>1</v>
      </c>
      <c r="AV436" s="25">
        <f t="shared" si="484"/>
        <v>1</v>
      </c>
      <c r="AW436" s="25">
        <f t="shared" si="484"/>
        <v>1</v>
      </c>
      <c r="AX436" s="25">
        <f t="shared" si="484"/>
        <v>1</v>
      </c>
      <c r="AY436" s="25">
        <f t="shared" si="484"/>
        <v>1</v>
      </c>
      <c r="AZ436" s="25">
        <f t="shared" si="484"/>
        <v>1</v>
      </c>
      <c r="BA436" s="25">
        <f t="shared" si="484"/>
        <v>1</v>
      </c>
      <c r="BB436" s="25">
        <f t="shared" si="484"/>
        <v>1</v>
      </c>
      <c r="BC436" s="25">
        <f t="shared" si="484"/>
        <v>1</v>
      </c>
      <c r="BD436" s="25">
        <f t="shared" si="484"/>
        <v>1</v>
      </c>
      <c r="BE436" s="25">
        <f t="shared" si="484"/>
        <v>1</v>
      </c>
      <c r="BF436" s="25">
        <f t="shared" si="484"/>
        <v>1</v>
      </c>
      <c r="BG436" s="25">
        <f t="shared" si="484"/>
        <v>1</v>
      </c>
      <c r="BH436" s="25">
        <f t="shared" si="484"/>
        <v>1</v>
      </c>
      <c r="BI436" s="25">
        <f t="shared" si="484"/>
        <v>1</v>
      </c>
      <c r="BJ436" s="25">
        <f t="shared" si="484"/>
        <v>1</v>
      </c>
      <c r="BK436" s="25">
        <f t="shared" si="484"/>
        <v>1</v>
      </c>
      <c r="BL436" s="25">
        <f t="shared" si="484"/>
        <v>1</v>
      </c>
      <c r="BM436" s="25">
        <f t="shared" si="484"/>
        <v>1</v>
      </c>
      <c r="BN436" s="25">
        <f t="shared" si="484"/>
        <v>1</v>
      </c>
      <c r="BO436" s="8">
        <f t="shared" si="384"/>
        <v>7</v>
      </c>
      <c r="BP436" s="8">
        <f t="shared" si="385"/>
        <v>7</v>
      </c>
      <c r="BQ436" s="8">
        <f t="shared" si="386"/>
        <v>7</v>
      </c>
      <c r="BR436" s="8">
        <f t="shared" si="387"/>
        <v>10</v>
      </c>
      <c r="BS436" s="8">
        <f t="shared" si="388"/>
        <v>31</v>
      </c>
      <c r="BT436" s="10"/>
      <c r="BU436" s="8"/>
    </row>
    <row r="437" spans="1:73" ht="16.5" customHeight="1" thickBot="1">
      <c r="A437" s="201"/>
      <c r="B437" s="203"/>
      <c r="C437" s="199"/>
      <c r="D437" s="205"/>
      <c r="E437" s="209"/>
      <c r="F437" s="207"/>
      <c r="G437" s="121"/>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60" t="e">
        <f>VLOOKUP(A436,#REF!,3,FALSE)</f>
        <v>#REF!</v>
      </c>
      <c r="AD437" s="161"/>
      <c r="AE437" s="155"/>
      <c r="AF437" s="164"/>
      <c r="AG437" s="132" t="s">
        <v>54</v>
      </c>
      <c r="AH437" s="132"/>
      <c r="AI437" s="132"/>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P437" s="8"/>
      <c r="BQ437" s="8"/>
      <c r="BR437" s="8"/>
      <c r="BS437" s="8"/>
      <c r="BT437" s="8"/>
      <c r="BU437" s="8"/>
    </row>
    <row r="438" spans="1:73" ht="16.5" thickTop="1">
      <c r="A438" s="200" t="s">
        <v>247</v>
      </c>
      <c r="B438" s="202" t="s">
        <v>20</v>
      </c>
      <c r="C438" s="198">
        <v>0.66623128523838793</v>
      </c>
      <c r="D438" s="204">
        <v>43984.375</v>
      </c>
      <c r="E438" s="208">
        <v>40575</v>
      </c>
      <c r="F438" s="206">
        <v>40657</v>
      </c>
      <c r="G438" s="82">
        <f>(F438-E438)+1</f>
        <v>83</v>
      </c>
      <c r="H438" s="155">
        <f t="shared" ref="H438:W438" si="485">(IF(MAX(MIN(DATE(YEAR(H$7),MONTH(H$7)+1,0),$F438)-MAX(DATE(YEAR(H$7),MONTH(H$7),1),$E438)+1,0)=0,"0",MAX(MIN(DATE(YEAR(H$7),MONTH(H$7)+1,0),$F438)-MAX(DATE(YEAR(H$7),MONTH(H$7),1),$E438)+1,0))/$G438)*$D438</f>
        <v>14838.102409638554</v>
      </c>
      <c r="I438" s="155">
        <f t="shared" si="485"/>
        <v>16427.899096385543</v>
      </c>
      <c r="J438" s="155">
        <f t="shared" si="485"/>
        <v>12718.373493975903</v>
      </c>
      <c r="K438" s="155">
        <f t="shared" si="485"/>
        <v>0</v>
      </c>
      <c r="L438" s="155">
        <f t="shared" si="485"/>
        <v>0</v>
      </c>
      <c r="M438" s="155">
        <f t="shared" si="485"/>
        <v>0</v>
      </c>
      <c r="N438" s="155">
        <f t="shared" si="485"/>
        <v>0</v>
      </c>
      <c r="O438" s="155">
        <f t="shared" si="485"/>
        <v>0</v>
      </c>
      <c r="P438" s="155">
        <f t="shared" si="485"/>
        <v>0</v>
      </c>
      <c r="Q438" s="155">
        <f t="shared" si="485"/>
        <v>0</v>
      </c>
      <c r="R438" s="155">
        <f t="shared" si="485"/>
        <v>0</v>
      </c>
      <c r="S438" s="155">
        <f t="shared" si="485"/>
        <v>0</v>
      </c>
      <c r="T438" s="155">
        <f t="shared" si="485"/>
        <v>0</v>
      </c>
      <c r="U438" s="155">
        <f t="shared" si="485"/>
        <v>0</v>
      </c>
      <c r="V438" s="155">
        <f t="shared" si="485"/>
        <v>0</v>
      </c>
      <c r="W438" s="155">
        <f t="shared" si="485"/>
        <v>0</v>
      </c>
      <c r="X438" s="155"/>
      <c r="Y438" s="155"/>
      <c r="Z438" s="155"/>
      <c r="AA438" s="155"/>
      <c r="AB438" s="155"/>
      <c r="AC438" s="160">
        <f t="shared" si="396"/>
        <v>0</v>
      </c>
      <c r="AD438" s="161">
        <f t="shared" si="397"/>
        <v>0</v>
      </c>
      <c r="AE438" s="155">
        <f t="shared" si="398"/>
        <v>0</v>
      </c>
      <c r="AF438" s="164">
        <f t="shared" si="399"/>
        <v>0</v>
      </c>
      <c r="AG438" s="132" t="s">
        <v>55</v>
      </c>
      <c r="AH438" s="132">
        <f>SUBTOTAL(9,H438:W438)-D438</f>
        <v>0</v>
      </c>
      <c r="AI438" s="132"/>
      <c r="AJ438" s="25">
        <f t="shared" ref="AJ438:BN438" si="486">IF(AND(AJ$7&gt;=$E438,AJ$7&lt;=$F438),1,0)</f>
        <v>0</v>
      </c>
      <c r="AK438" s="25">
        <f t="shared" si="486"/>
        <v>0</v>
      </c>
      <c r="AL438" s="25">
        <f t="shared" si="486"/>
        <v>0</v>
      </c>
      <c r="AM438" s="25">
        <f t="shared" si="486"/>
        <v>0</v>
      </c>
      <c r="AN438" s="25">
        <f t="shared" si="486"/>
        <v>0</v>
      </c>
      <c r="AO438" s="25">
        <f t="shared" si="486"/>
        <v>0</v>
      </c>
      <c r="AP438" s="25">
        <f t="shared" si="486"/>
        <v>0</v>
      </c>
      <c r="AQ438" s="25">
        <f t="shared" si="486"/>
        <v>0</v>
      </c>
      <c r="AR438" s="25">
        <f t="shared" si="486"/>
        <v>0</v>
      </c>
      <c r="AS438" s="25">
        <f t="shared" si="486"/>
        <v>0</v>
      </c>
      <c r="AT438" s="25">
        <f t="shared" si="486"/>
        <v>0</v>
      </c>
      <c r="AU438" s="25">
        <f t="shared" si="486"/>
        <v>0</v>
      </c>
      <c r="AV438" s="25">
        <f t="shared" si="486"/>
        <v>0</v>
      </c>
      <c r="AW438" s="25">
        <f t="shared" si="486"/>
        <v>0</v>
      </c>
      <c r="AX438" s="25">
        <f t="shared" si="486"/>
        <v>0</v>
      </c>
      <c r="AY438" s="25">
        <f t="shared" si="486"/>
        <v>0</v>
      </c>
      <c r="AZ438" s="25">
        <f t="shared" si="486"/>
        <v>0</v>
      </c>
      <c r="BA438" s="25">
        <f t="shared" si="486"/>
        <v>0</v>
      </c>
      <c r="BB438" s="25">
        <f t="shared" si="486"/>
        <v>0</v>
      </c>
      <c r="BC438" s="25">
        <f t="shared" si="486"/>
        <v>0</v>
      </c>
      <c r="BD438" s="25">
        <f t="shared" si="486"/>
        <v>0</v>
      </c>
      <c r="BE438" s="25">
        <f t="shared" si="486"/>
        <v>0</v>
      </c>
      <c r="BF438" s="25">
        <f t="shared" si="486"/>
        <v>0</v>
      </c>
      <c r="BG438" s="25">
        <f t="shared" si="486"/>
        <v>0</v>
      </c>
      <c r="BH438" s="25">
        <f t="shared" si="486"/>
        <v>0</v>
      </c>
      <c r="BI438" s="25">
        <f t="shared" si="486"/>
        <v>0</v>
      </c>
      <c r="BJ438" s="25">
        <f t="shared" si="486"/>
        <v>0</v>
      </c>
      <c r="BK438" s="25">
        <f t="shared" si="486"/>
        <v>0</v>
      </c>
      <c r="BL438" s="25">
        <f t="shared" si="486"/>
        <v>0</v>
      </c>
      <c r="BM438" s="25">
        <f t="shared" si="486"/>
        <v>0</v>
      </c>
      <c r="BN438" s="25">
        <f t="shared" si="486"/>
        <v>0</v>
      </c>
      <c r="BO438" s="8">
        <f t="shared" si="384"/>
        <v>0</v>
      </c>
      <c r="BP438" s="8">
        <f t="shared" si="385"/>
        <v>0</v>
      </c>
      <c r="BQ438" s="8">
        <f t="shared" si="386"/>
        <v>0</v>
      </c>
      <c r="BR438" s="8">
        <f t="shared" si="387"/>
        <v>0</v>
      </c>
      <c r="BS438" s="8">
        <f t="shared" si="388"/>
        <v>0</v>
      </c>
      <c r="BT438" s="10"/>
      <c r="BU438" s="10"/>
    </row>
    <row r="439" spans="1:73" ht="16.5" customHeight="1" thickBot="1">
      <c r="A439" s="201"/>
      <c r="B439" s="203"/>
      <c r="C439" s="199"/>
      <c r="D439" s="205"/>
      <c r="E439" s="209"/>
      <c r="F439" s="207"/>
      <c r="G439" s="122"/>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60" t="e">
        <f>VLOOKUP(A438,#REF!,3,FALSE)</f>
        <v>#REF!</v>
      </c>
      <c r="AD439" s="161"/>
      <c r="AE439" s="155"/>
      <c r="AF439" s="164"/>
      <c r="AG439" s="132" t="s">
        <v>54</v>
      </c>
      <c r="AH439" s="132"/>
      <c r="AI439" s="132"/>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P439" s="8"/>
      <c r="BQ439" s="8"/>
      <c r="BR439" s="8"/>
      <c r="BS439" s="8"/>
      <c r="BT439" s="10"/>
      <c r="BU439" s="10"/>
    </row>
    <row r="440" spans="1:73" ht="16.5" thickTop="1">
      <c r="A440" s="200" t="s">
        <v>250</v>
      </c>
      <c r="B440" s="202" t="s">
        <v>24</v>
      </c>
      <c r="C440" s="198">
        <v>0.22960239494342038</v>
      </c>
      <c r="D440" s="204">
        <v>1455908.95</v>
      </c>
      <c r="E440" s="208">
        <v>40575</v>
      </c>
      <c r="F440" s="206">
        <v>40846</v>
      </c>
      <c r="G440" s="32">
        <f>(F440-E440)+1</f>
        <v>272</v>
      </c>
      <c r="H440" s="155">
        <f t="shared" ref="H440:W440" si="487">(IF(MAX(MIN(DATE(YEAR(H$7),MONTH(H$7)+1,0),$F440)-MAX(DATE(YEAR(H$7),MONTH(H$7),1),$E440)+1,0)=0,"0",MAX(MIN(DATE(YEAR(H$7),MONTH(H$7)+1,0),$F440)-MAX(DATE(YEAR(H$7),MONTH(H$7),1),$E440)+1,0))/$G440)*$D440</f>
        <v>149872.98014705881</v>
      </c>
      <c r="I440" s="155">
        <f t="shared" si="487"/>
        <v>165930.7994485294</v>
      </c>
      <c r="J440" s="155">
        <f t="shared" si="487"/>
        <v>160578.19301470587</v>
      </c>
      <c r="K440" s="155">
        <f t="shared" si="487"/>
        <v>165930.7994485294</v>
      </c>
      <c r="L440" s="155">
        <f t="shared" si="487"/>
        <v>160578.19301470587</v>
      </c>
      <c r="M440" s="155">
        <f t="shared" si="487"/>
        <v>165930.7994485294</v>
      </c>
      <c r="N440" s="155">
        <f t="shared" si="487"/>
        <v>165930.7994485294</v>
      </c>
      <c r="O440" s="155">
        <f t="shared" si="487"/>
        <v>160578.19301470587</v>
      </c>
      <c r="P440" s="155">
        <f t="shared" si="487"/>
        <v>160578.19301470587</v>
      </c>
      <c r="Q440" s="155">
        <f t="shared" si="487"/>
        <v>0</v>
      </c>
      <c r="R440" s="155">
        <f t="shared" si="487"/>
        <v>0</v>
      </c>
      <c r="S440" s="155">
        <f t="shared" si="487"/>
        <v>0</v>
      </c>
      <c r="T440" s="155">
        <f t="shared" si="487"/>
        <v>0</v>
      </c>
      <c r="U440" s="155">
        <f t="shared" si="487"/>
        <v>0</v>
      </c>
      <c r="V440" s="155">
        <f t="shared" si="487"/>
        <v>0</v>
      </c>
      <c r="W440" s="155">
        <f t="shared" si="487"/>
        <v>0</v>
      </c>
      <c r="X440" s="155"/>
      <c r="Y440" s="155"/>
      <c r="Z440" s="155"/>
      <c r="AA440" s="155"/>
      <c r="AB440" s="155"/>
      <c r="AC440" s="160">
        <f t="shared" si="396"/>
        <v>37468.245036764703</v>
      </c>
      <c r="AD440" s="161">
        <f t="shared" si="397"/>
        <v>37468.245036764703</v>
      </c>
      <c r="AE440" s="155">
        <f t="shared" si="398"/>
        <v>37468.245036764703</v>
      </c>
      <c r="AF440" s="164">
        <f t="shared" si="399"/>
        <v>53526.064338235294</v>
      </c>
      <c r="AG440" s="132" t="s">
        <v>55</v>
      </c>
      <c r="AH440" s="132">
        <f>SUBTOTAL(9,H440:W440)-D440</f>
        <v>0</v>
      </c>
      <c r="AI440" s="132"/>
      <c r="AJ440" s="25">
        <f t="shared" ref="AJ440:BN440" si="488">IF(AND(AJ$7&gt;=$E440,AJ$7&lt;=$F440),1,0)</f>
        <v>1</v>
      </c>
      <c r="AK440" s="25">
        <f t="shared" si="488"/>
        <v>1</v>
      </c>
      <c r="AL440" s="25">
        <f t="shared" si="488"/>
        <v>1</v>
      </c>
      <c r="AM440" s="25">
        <f t="shared" si="488"/>
        <v>1</v>
      </c>
      <c r="AN440" s="25">
        <f t="shared" si="488"/>
        <v>1</v>
      </c>
      <c r="AO440" s="25">
        <f t="shared" si="488"/>
        <v>1</v>
      </c>
      <c r="AP440" s="25">
        <f t="shared" si="488"/>
        <v>1</v>
      </c>
      <c r="AQ440" s="25">
        <f t="shared" si="488"/>
        <v>1</v>
      </c>
      <c r="AR440" s="25">
        <f t="shared" si="488"/>
        <v>1</v>
      </c>
      <c r="AS440" s="25">
        <f t="shared" si="488"/>
        <v>1</v>
      </c>
      <c r="AT440" s="25">
        <f t="shared" si="488"/>
        <v>1</v>
      </c>
      <c r="AU440" s="25">
        <f t="shared" si="488"/>
        <v>1</v>
      </c>
      <c r="AV440" s="25">
        <f t="shared" si="488"/>
        <v>1</v>
      </c>
      <c r="AW440" s="25">
        <f t="shared" si="488"/>
        <v>1</v>
      </c>
      <c r="AX440" s="25">
        <f t="shared" si="488"/>
        <v>1</v>
      </c>
      <c r="AY440" s="25">
        <f t="shared" si="488"/>
        <v>1</v>
      </c>
      <c r="AZ440" s="25">
        <f t="shared" si="488"/>
        <v>1</v>
      </c>
      <c r="BA440" s="25">
        <f t="shared" si="488"/>
        <v>1</v>
      </c>
      <c r="BB440" s="25">
        <f t="shared" si="488"/>
        <v>1</v>
      </c>
      <c r="BC440" s="25">
        <f t="shared" si="488"/>
        <v>1</v>
      </c>
      <c r="BD440" s="25">
        <f t="shared" si="488"/>
        <v>1</v>
      </c>
      <c r="BE440" s="25">
        <f t="shared" si="488"/>
        <v>1</v>
      </c>
      <c r="BF440" s="25">
        <f t="shared" si="488"/>
        <v>1</v>
      </c>
      <c r="BG440" s="25">
        <f t="shared" si="488"/>
        <v>1</v>
      </c>
      <c r="BH440" s="25">
        <f t="shared" si="488"/>
        <v>1</v>
      </c>
      <c r="BI440" s="25">
        <f t="shared" si="488"/>
        <v>1</v>
      </c>
      <c r="BJ440" s="25">
        <f t="shared" si="488"/>
        <v>1</v>
      </c>
      <c r="BK440" s="25">
        <f t="shared" si="488"/>
        <v>1</v>
      </c>
      <c r="BL440" s="25">
        <f t="shared" si="488"/>
        <v>1</v>
      </c>
      <c r="BM440" s="25">
        <f t="shared" si="488"/>
        <v>1</v>
      </c>
      <c r="BN440" s="25">
        <f t="shared" si="488"/>
        <v>1</v>
      </c>
      <c r="BO440" s="8">
        <f t="shared" si="384"/>
        <v>7</v>
      </c>
      <c r="BP440" s="8">
        <f t="shared" si="385"/>
        <v>7</v>
      </c>
      <c r="BQ440" s="8">
        <f t="shared" si="386"/>
        <v>7</v>
      </c>
      <c r="BR440" s="8">
        <f t="shared" si="387"/>
        <v>10</v>
      </c>
      <c r="BS440" s="8">
        <f t="shared" si="388"/>
        <v>31</v>
      </c>
      <c r="BT440" s="10"/>
      <c r="BU440" s="8"/>
    </row>
    <row r="441" spans="1:73" ht="16.5" customHeight="1" thickBot="1">
      <c r="A441" s="201"/>
      <c r="B441" s="203"/>
      <c r="C441" s="199"/>
      <c r="D441" s="205"/>
      <c r="E441" s="209"/>
      <c r="F441" s="207"/>
      <c r="G441" s="121"/>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60" t="e">
        <f>VLOOKUP(A440,#REF!,3,FALSE)</f>
        <v>#REF!</v>
      </c>
      <c r="AD441" s="161"/>
      <c r="AE441" s="155"/>
      <c r="AF441" s="164"/>
      <c r="AG441" s="132" t="s">
        <v>54</v>
      </c>
      <c r="AH441" s="132"/>
      <c r="AI441" s="132"/>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P441" s="8"/>
      <c r="BQ441" s="8"/>
      <c r="BR441" s="8"/>
      <c r="BS441" s="8"/>
      <c r="BT441" s="8"/>
      <c r="BU441" s="8"/>
    </row>
    <row r="442" spans="1:73" ht="16.5" thickTop="1">
      <c r="A442" s="200" t="s">
        <v>246</v>
      </c>
      <c r="B442" s="202" t="s">
        <v>21</v>
      </c>
      <c r="C442" s="198">
        <v>0.94999999999999984</v>
      </c>
      <c r="D442" s="204">
        <v>713.40000000000146</v>
      </c>
      <c r="E442" s="208">
        <v>40575</v>
      </c>
      <c r="F442" s="206">
        <v>40636</v>
      </c>
      <c r="G442" s="82">
        <f>(F442-E442)+1</f>
        <v>62</v>
      </c>
      <c r="H442" s="155">
        <f t="shared" ref="H442:W442" si="489">(IF(MAX(MIN(DATE(YEAR(H$7),MONTH(H$7)+1,0),$F442)-MAX(DATE(YEAR(H$7),MONTH(H$7),1),$E442)+1,0)=0,"0",MAX(MIN(DATE(YEAR(H$7),MONTH(H$7)+1,0),$F442)-MAX(DATE(YEAR(H$7),MONTH(H$7),1),$E442)+1,0))/$G442)*$D442</f>
        <v>322.18064516129095</v>
      </c>
      <c r="I442" s="155">
        <f t="shared" si="489"/>
        <v>356.70000000000073</v>
      </c>
      <c r="J442" s="155">
        <f t="shared" si="489"/>
        <v>34.519354838709745</v>
      </c>
      <c r="K442" s="155">
        <f t="shared" si="489"/>
        <v>0</v>
      </c>
      <c r="L442" s="155">
        <f t="shared" si="489"/>
        <v>0</v>
      </c>
      <c r="M442" s="155">
        <f t="shared" si="489"/>
        <v>0</v>
      </c>
      <c r="N442" s="155">
        <f t="shared" si="489"/>
        <v>0</v>
      </c>
      <c r="O442" s="155">
        <f t="shared" si="489"/>
        <v>0</v>
      </c>
      <c r="P442" s="155">
        <f t="shared" si="489"/>
        <v>0</v>
      </c>
      <c r="Q442" s="155">
        <f t="shared" si="489"/>
        <v>0</v>
      </c>
      <c r="R442" s="155">
        <f t="shared" si="489"/>
        <v>0</v>
      </c>
      <c r="S442" s="155">
        <f t="shared" si="489"/>
        <v>0</v>
      </c>
      <c r="T442" s="155">
        <f t="shared" si="489"/>
        <v>0</v>
      </c>
      <c r="U442" s="155">
        <f t="shared" si="489"/>
        <v>0</v>
      </c>
      <c r="V442" s="155">
        <f t="shared" si="489"/>
        <v>0</v>
      </c>
      <c r="W442" s="155">
        <f t="shared" si="489"/>
        <v>0</v>
      </c>
      <c r="X442" s="155"/>
      <c r="Y442" s="155"/>
      <c r="Z442" s="155"/>
      <c r="AA442" s="155"/>
      <c r="AB442" s="155"/>
      <c r="AC442" s="160">
        <f t="shared" si="396"/>
        <v>0</v>
      </c>
      <c r="AD442" s="161">
        <f t="shared" si="397"/>
        <v>0</v>
      </c>
      <c r="AE442" s="155">
        <f t="shared" si="398"/>
        <v>0</v>
      </c>
      <c r="AF442" s="164">
        <f t="shared" si="399"/>
        <v>0</v>
      </c>
      <c r="AG442" s="132" t="s">
        <v>55</v>
      </c>
      <c r="AH442" s="132">
        <f>SUBTOTAL(9,H442:W442)-D442</f>
        <v>0</v>
      </c>
      <c r="AI442" s="132"/>
      <c r="AJ442" s="25">
        <f t="shared" ref="AJ442:BN442" si="490">IF(AND(AJ$7&gt;=$E442,AJ$7&lt;=$F442),1,0)</f>
        <v>0</v>
      </c>
      <c r="AK442" s="25">
        <f t="shared" si="490"/>
        <v>0</v>
      </c>
      <c r="AL442" s="25">
        <f t="shared" si="490"/>
        <v>0</v>
      </c>
      <c r="AM442" s="25">
        <f t="shared" si="490"/>
        <v>0</v>
      </c>
      <c r="AN442" s="25">
        <f t="shared" si="490"/>
        <v>0</v>
      </c>
      <c r="AO442" s="25">
        <f t="shared" si="490"/>
        <v>0</v>
      </c>
      <c r="AP442" s="25">
        <f t="shared" si="490"/>
        <v>0</v>
      </c>
      <c r="AQ442" s="25">
        <f t="shared" si="490"/>
        <v>0</v>
      </c>
      <c r="AR442" s="25">
        <f t="shared" si="490"/>
        <v>0</v>
      </c>
      <c r="AS442" s="25">
        <f t="shared" si="490"/>
        <v>0</v>
      </c>
      <c r="AT442" s="25">
        <f t="shared" si="490"/>
        <v>0</v>
      </c>
      <c r="AU442" s="25">
        <f t="shared" si="490"/>
        <v>0</v>
      </c>
      <c r="AV442" s="25">
        <f t="shared" si="490"/>
        <v>0</v>
      </c>
      <c r="AW442" s="25">
        <f t="shared" si="490"/>
        <v>0</v>
      </c>
      <c r="AX442" s="25">
        <f t="shared" si="490"/>
        <v>0</v>
      </c>
      <c r="AY442" s="25">
        <f t="shared" si="490"/>
        <v>0</v>
      </c>
      <c r="AZ442" s="25">
        <f t="shared" si="490"/>
        <v>0</v>
      </c>
      <c r="BA442" s="25">
        <f t="shared" si="490"/>
        <v>0</v>
      </c>
      <c r="BB442" s="25">
        <f t="shared" si="490"/>
        <v>0</v>
      </c>
      <c r="BC442" s="25">
        <f t="shared" si="490"/>
        <v>0</v>
      </c>
      <c r="BD442" s="25">
        <f t="shared" si="490"/>
        <v>0</v>
      </c>
      <c r="BE442" s="25">
        <f t="shared" si="490"/>
        <v>0</v>
      </c>
      <c r="BF442" s="25">
        <f t="shared" si="490"/>
        <v>0</v>
      </c>
      <c r="BG442" s="25">
        <f t="shared" si="490"/>
        <v>0</v>
      </c>
      <c r="BH442" s="25">
        <f t="shared" si="490"/>
        <v>0</v>
      </c>
      <c r="BI442" s="25">
        <f t="shared" si="490"/>
        <v>0</v>
      </c>
      <c r="BJ442" s="25">
        <f t="shared" si="490"/>
        <v>0</v>
      </c>
      <c r="BK442" s="25">
        <f t="shared" si="490"/>
        <v>0</v>
      </c>
      <c r="BL442" s="25">
        <f t="shared" si="490"/>
        <v>0</v>
      </c>
      <c r="BM442" s="25">
        <f t="shared" si="490"/>
        <v>0</v>
      </c>
      <c r="BN442" s="25">
        <f t="shared" si="490"/>
        <v>0</v>
      </c>
      <c r="BO442" s="8">
        <f t="shared" si="384"/>
        <v>0</v>
      </c>
      <c r="BP442" s="8">
        <f t="shared" si="385"/>
        <v>0</v>
      </c>
      <c r="BQ442" s="8">
        <f t="shared" si="386"/>
        <v>0</v>
      </c>
      <c r="BR442" s="8">
        <f t="shared" si="387"/>
        <v>0</v>
      </c>
      <c r="BS442" s="8">
        <f t="shared" si="388"/>
        <v>0</v>
      </c>
      <c r="BT442" s="10"/>
      <c r="BU442" s="10"/>
    </row>
    <row r="443" spans="1:73" ht="16.5" customHeight="1" thickBot="1">
      <c r="A443" s="201"/>
      <c r="B443" s="203"/>
      <c r="C443" s="199"/>
      <c r="D443" s="205"/>
      <c r="E443" s="209"/>
      <c r="F443" s="207"/>
      <c r="G443" s="122"/>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60" t="e">
        <f>VLOOKUP(A442,#REF!,3,FALSE)</f>
        <v>#REF!</v>
      </c>
      <c r="AD443" s="161"/>
      <c r="AE443" s="155"/>
      <c r="AF443" s="164"/>
      <c r="AG443" s="132" t="s">
        <v>54</v>
      </c>
      <c r="AH443" s="132"/>
      <c r="AI443" s="132"/>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P443" s="8"/>
      <c r="BQ443" s="8"/>
      <c r="BR443" s="8"/>
      <c r="BS443" s="8"/>
      <c r="BT443" s="10"/>
      <c r="BU443" s="10"/>
    </row>
    <row r="444" spans="1:73" ht="16.5" thickTop="1">
      <c r="A444" s="200" t="s">
        <v>249</v>
      </c>
      <c r="B444" s="202" t="s">
        <v>22</v>
      </c>
      <c r="C444" s="198">
        <v>0.29598724892696276</v>
      </c>
      <c r="D444" s="204">
        <v>836683.25</v>
      </c>
      <c r="E444" s="208">
        <v>40779</v>
      </c>
      <c r="F444" s="206">
        <v>40892</v>
      </c>
      <c r="G444" s="32">
        <f>(F444-E444)+1</f>
        <v>114</v>
      </c>
      <c r="H444" s="155">
        <f t="shared" ref="H444:W444" si="491">(IF(MAX(MIN(DATE(YEAR(H$7),MONTH(H$7)+1,0),$F444)-MAX(DATE(YEAR(H$7),MONTH(H$7),1),$E444)+1,0)=0,"0",MAX(MIN(DATE(YEAR(H$7),MONTH(H$7)+1,0),$F444)-MAX(DATE(YEAR(H$7),MONTH(H$7),1),$E444)+1,0))/$G444)*$D444</f>
        <v>0</v>
      </c>
      <c r="I444" s="155">
        <f t="shared" si="491"/>
        <v>0</v>
      </c>
      <c r="J444" s="155">
        <f t="shared" si="491"/>
        <v>0</v>
      </c>
      <c r="K444" s="155">
        <f t="shared" si="491"/>
        <v>0</v>
      </c>
      <c r="L444" s="155">
        <f t="shared" si="491"/>
        <v>0</v>
      </c>
      <c r="M444" s="155">
        <f t="shared" si="491"/>
        <v>0</v>
      </c>
      <c r="N444" s="155">
        <f t="shared" si="491"/>
        <v>58714.614035087718</v>
      </c>
      <c r="O444" s="155">
        <f t="shared" si="491"/>
        <v>220179.80263157893</v>
      </c>
      <c r="P444" s="155">
        <f t="shared" si="491"/>
        <v>227519.12938596492</v>
      </c>
      <c r="Q444" s="155">
        <f t="shared" si="491"/>
        <v>220179.80263157893</v>
      </c>
      <c r="R444" s="155">
        <f t="shared" si="491"/>
        <v>110089.90131578947</v>
      </c>
      <c r="S444" s="155">
        <f t="shared" si="491"/>
        <v>0</v>
      </c>
      <c r="T444" s="155">
        <f t="shared" si="491"/>
        <v>0</v>
      </c>
      <c r="U444" s="155">
        <f t="shared" si="491"/>
        <v>0</v>
      </c>
      <c r="V444" s="155">
        <f t="shared" si="491"/>
        <v>0</v>
      </c>
      <c r="W444" s="155">
        <f t="shared" si="491"/>
        <v>0</v>
      </c>
      <c r="X444" s="155"/>
      <c r="Y444" s="155"/>
      <c r="Z444" s="155"/>
      <c r="AA444" s="155"/>
      <c r="AB444" s="155"/>
      <c r="AC444" s="160">
        <f t="shared" si="396"/>
        <v>0</v>
      </c>
      <c r="AD444" s="161">
        <f t="shared" si="397"/>
        <v>0</v>
      </c>
      <c r="AE444" s="155">
        <f t="shared" si="398"/>
        <v>0</v>
      </c>
      <c r="AF444" s="164">
        <f t="shared" si="399"/>
        <v>0</v>
      </c>
      <c r="AG444" s="132" t="s">
        <v>55</v>
      </c>
      <c r="AH444" s="132">
        <f>SUBTOTAL(9,H444:W444)-D444</f>
        <v>0</v>
      </c>
      <c r="AI444" s="132"/>
      <c r="AJ444" s="25">
        <f t="shared" ref="AJ444:BN444" si="492">IF(AND(AJ$7&gt;=$E444,AJ$7&lt;=$F444),1,0)</f>
        <v>0</v>
      </c>
      <c r="AK444" s="25">
        <f t="shared" si="492"/>
        <v>0</v>
      </c>
      <c r="AL444" s="25">
        <f t="shared" si="492"/>
        <v>0</v>
      </c>
      <c r="AM444" s="25">
        <f t="shared" si="492"/>
        <v>0</v>
      </c>
      <c r="AN444" s="25">
        <f t="shared" si="492"/>
        <v>0</v>
      </c>
      <c r="AO444" s="25">
        <f t="shared" si="492"/>
        <v>0</v>
      </c>
      <c r="AP444" s="25">
        <f t="shared" si="492"/>
        <v>0</v>
      </c>
      <c r="AQ444" s="25">
        <f t="shared" si="492"/>
        <v>0</v>
      </c>
      <c r="AR444" s="25">
        <f t="shared" si="492"/>
        <v>0</v>
      </c>
      <c r="AS444" s="25">
        <f t="shared" si="492"/>
        <v>0</v>
      </c>
      <c r="AT444" s="25">
        <f t="shared" si="492"/>
        <v>0</v>
      </c>
      <c r="AU444" s="25">
        <f t="shared" si="492"/>
        <v>0</v>
      </c>
      <c r="AV444" s="25">
        <f t="shared" si="492"/>
        <v>0</v>
      </c>
      <c r="AW444" s="25">
        <f t="shared" si="492"/>
        <v>0</v>
      </c>
      <c r="AX444" s="25">
        <f t="shared" si="492"/>
        <v>0</v>
      </c>
      <c r="AY444" s="25">
        <f t="shared" si="492"/>
        <v>0</v>
      </c>
      <c r="AZ444" s="25">
        <f t="shared" si="492"/>
        <v>0</v>
      </c>
      <c r="BA444" s="25">
        <f t="shared" si="492"/>
        <v>0</v>
      </c>
      <c r="BB444" s="25">
        <f t="shared" si="492"/>
        <v>0</v>
      </c>
      <c r="BC444" s="25">
        <f t="shared" si="492"/>
        <v>0</v>
      </c>
      <c r="BD444" s="25">
        <f t="shared" si="492"/>
        <v>0</v>
      </c>
      <c r="BE444" s="25">
        <f t="shared" si="492"/>
        <v>0</v>
      </c>
      <c r="BF444" s="25">
        <f t="shared" si="492"/>
        <v>0</v>
      </c>
      <c r="BG444" s="25">
        <f t="shared" si="492"/>
        <v>0</v>
      </c>
      <c r="BH444" s="25">
        <f t="shared" si="492"/>
        <v>0</v>
      </c>
      <c r="BI444" s="25">
        <f t="shared" si="492"/>
        <v>0</v>
      </c>
      <c r="BJ444" s="25">
        <f t="shared" si="492"/>
        <v>0</v>
      </c>
      <c r="BK444" s="25">
        <f t="shared" si="492"/>
        <v>0</v>
      </c>
      <c r="BL444" s="25">
        <f t="shared" si="492"/>
        <v>0</v>
      </c>
      <c r="BM444" s="25">
        <f t="shared" si="492"/>
        <v>0</v>
      </c>
      <c r="BN444" s="25">
        <f t="shared" si="492"/>
        <v>0</v>
      </c>
      <c r="BO444" s="8">
        <f t="shared" si="384"/>
        <v>0</v>
      </c>
      <c r="BP444" s="8">
        <f t="shared" si="385"/>
        <v>0</v>
      </c>
      <c r="BQ444" s="8">
        <f t="shared" si="386"/>
        <v>0</v>
      </c>
      <c r="BR444" s="8">
        <f t="shared" si="387"/>
        <v>0</v>
      </c>
      <c r="BS444" s="8">
        <f t="shared" si="388"/>
        <v>0</v>
      </c>
      <c r="BT444" s="10"/>
      <c r="BU444" s="8"/>
    </row>
    <row r="445" spans="1:73" ht="16.5" customHeight="1" thickBot="1">
      <c r="A445" s="201"/>
      <c r="B445" s="203"/>
      <c r="C445" s="199"/>
      <c r="D445" s="205"/>
      <c r="E445" s="209"/>
      <c r="F445" s="207"/>
      <c r="G445" s="121"/>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60" t="e">
        <f>VLOOKUP(A444,#REF!,3,FALSE)</f>
        <v>#REF!</v>
      </c>
      <c r="AD445" s="161"/>
      <c r="AE445" s="155"/>
      <c r="AF445" s="164"/>
      <c r="AG445" s="132" t="s">
        <v>54</v>
      </c>
      <c r="AH445" s="132"/>
      <c r="AI445" s="132"/>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P445" s="8"/>
      <c r="BQ445" s="8"/>
      <c r="BR445" s="8"/>
      <c r="BS445" s="8"/>
      <c r="BT445" s="8"/>
      <c r="BU445" s="8"/>
    </row>
    <row r="446" spans="1:73" ht="16.5" thickTop="1">
      <c r="A446" s="200" t="s">
        <v>251</v>
      </c>
      <c r="B446" s="202" t="s">
        <v>25</v>
      </c>
      <c r="C446" s="198">
        <v>0</v>
      </c>
      <c r="D446" s="204">
        <v>129465</v>
      </c>
      <c r="E446" s="208">
        <v>40692</v>
      </c>
      <c r="F446" s="206">
        <v>40907</v>
      </c>
      <c r="G446" s="82">
        <f>(F446-E446)+1</f>
        <v>216</v>
      </c>
      <c r="H446" s="155">
        <f t="shared" ref="H446:W446" si="493">(IF(MAX(MIN(DATE(YEAR(H$7),MONTH(H$7)+1,0),$F446)-MAX(DATE(YEAR(H$7),MONTH(H$7),1),$E446)+1,0)=0,"0",MAX(MIN(DATE(YEAR(H$7),MONTH(H$7)+1,0),$F446)-MAX(DATE(YEAR(H$7),MONTH(H$7),1),$E446)+1,0))/$G446)*$D446</f>
        <v>0</v>
      </c>
      <c r="I446" s="155">
        <f t="shared" si="493"/>
        <v>0</v>
      </c>
      <c r="J446" s="155">
        <f t="shared" si="493"/>
        <v>0</v>
      </c>
      <c r="K446" s="155">
        <f t="shared" si="493"/>
        <v>1798.125</v>
      </c>
      <c r="L446" s="155">
        <f t="shared" si="493"/>
        <v>17981.25</v>
      </c>
      <c r="M446" s="155">
        <f t="shared" si="493"/>
        <v>18580.625</v>
      </c>
      <c r="N446" s="155">
        <f t="shared" si="493"/>
        <v>18580.625</v>
      </c>
      <c r="O446" s="155">
        <f t="shared" si="493"/>
        <v>17981.25</v>
      </c>
      <c r="P446" s="155">
        <f t="shared" si="493"/>
        <v>18580.625</v>
      </c>
      <c r="Q446" s="155">
        <f t="shared" si="493"/>
        <v>17981.25</v>
      </c>
      <c r="R446" s="155">
        <f t="shared" si="493"/>
        <v>17981.25</v>
      </c>
      <c r="S446" s="155">
        <f t="shared" si="493"/>
        <v>0</v>
      </c>
      <c r="T446" s="155">
        <f t="shared" si="493"/>
        <v>0</v>
      </c>
      <c r="U446" s="155">
        <f t="shared" si="493"/>
        <v>0</v>
      </c>
      <c r="V446" s="155">
        <f t="shared" si="493"/>
        <v>0</v>
      </c>
      <c r="W446" s="155">
        <f t="shared" si="493"/>
        <v>0</v>
      </c>
      <c r="X446" s="155"/>
      <c r="Y446" s="155"/>
      <c r="Z446" s="155"/>
      <c r="AA446" s="155"/>
      <c r="AB446" s="155"/>
      <c r="AC446" s="160">
        <f t="shared" si="396"/>
        <v>0</v>
      </c>
      <c r="AD446" s="161">
        <f t="shared" si="397"/>
        <v>0</v>
      </c>
      <c r="AE446" s="155">
        <f t="shared" si="398"/>
        <v>0</v>
      </c>
      <c r="AF446" s="164">
        <f t="shared" si="399"/>
        <v>1798.125</v>
      </c>
      <c r="AG446" s="132" t="s">
        <v>55</v>
      </c>
      <c r="AH446" s="132">
        <f>SUBTOTAL(9,H446:W446)-D446</f>
        <v>0</v>
      </c>
      <c r="AI446" s="132"/>
      <c r="AJ446" s="25">
        <f t="shared" ref="AJ446:BN446" si="494">IF(AND(AJ$7&gt;=$E446,AJ$7&lt;=$F446),1,0)</f>
        <v>0</v>
      </c>
      <c r="AK446" s="25">
        <f t="shared" si="494"/>
        <v>0</v>
      </c>
      <c r="AL446" s="25">
        <f t="shared" si="494"/>
        <v>0</v>
      </c>
      <c r="AM446" s="25">
        <f t="shared" si="494"/>
        <v>0</v>
      </c>
      <c r="AN446" s="25">
        <f t="shared" si="494"/>
        <v>0</v>
      </c>
      <c r="AO446" s="25">
        <f t="shared" si="494"/>
        <v>0</v>
      </c>
      <c r="AP446" s="25">
        <f t="shared" si="494"/>
        <v>0</v>
      </c>
      <c r="AQ446" s="25">
        <f t="shared" si="494"/>
        <v>0</v>
      </c>
      <c r="AR446" s="25">
        <f t="shared" si="494"/>
        <v>0</v>
      </c>
      <c r="AS446" s="25">
        <f t="shared" si="494"/>
        <v>0</v>
      </c>
      <c r="AT446" s="25">
        <f t="shared" si="494"/>
        <v>0</v>
      </c>
      <c r="AU446" s="25">
        <f t="shared" si="494"/>
        <v>0</v>
      </c>
      <c r="AV446" s="25">
        <f t="shared" si="494"/>
        <v>0</v>
      </c>
      <c r="AW446" s="25">
        <f t="shared" si="494"/>
        <v>0</v>
      </c>
      <c r="AX446" s="25">
        <f t="shared" si="494"/>
        <v>0</v>
      </c>
      <c r="AY446" s="25">
        <f t="shared" si="494"/>
        <v>0</v>
      </c>
      <c r="AZ446" s="25">
        <f t="shared" si="494"/>
        <v>0</v>
      </c>
      <c r="BA446" s="25">
        <f t="shared" si="494"/>
        <v>0</v>
      </c>
      <c r="BB446" s="25">
        <f t="shared" si="494"/>
        <v>0</v>
      </c>
      <c r="BC446" s="25">
        <f t="shared" si="494"/>
        <v>0</v>
      </c>
      <c r="BD446" s="25">
        <f t="shared" si="494"/>
        <v>0</v>
      </c>
      <c r="BE446" s="25">
        <f t="shared" si="494"/>
        <v>0</v>
      </c>
      <c r="BF446" s="25">
        <f t="shared" si="494"/>
        <v>0</v>
      </c>
      <c r="BG446" s="25">
        <f t="shared" si="494"/>
        <v>0</v>
      </c>
      <c r="BH446" s="25">
        <f t="shared" si="494"/>
        <v>0</v>
      </c>
      <c r="BI446" s="25">
        <f t="shared" si="494"/>
        <v>0</v>
      </c>
      <c r="BJ446" s="25">
        <f t="shared" si="494"/>
        <v>0</v>
      </c>
      <c r="BK446" s="25">
        <f t="shared" si="494"/>
        <v>0</v>
      </c>
      <c r="BL446" s="25">
        <f t="shared" si="494"/>
        <v>1</v>
      </c>
      <c r="BM446" s="25">
        <f t="shared" si="494"/>
        <v>1</v>
      </c>
      <c r="BN446" s="25">
        <f t="shared" si="494"/>
        <v>1</v>
      </c>
      <c r="BO446" s="8">
        <f t="shared" si="384"/>
        <v>0</v>
      </c>
      <c r="BP446" s="8">
        <f t="shared" si="385"/>
        <v>0</v>
      </c>
      <c r="BQ446" s="8">
        <f t="shared" si="386"/>
        <v>0</v>
      </c>
      <c r="BR446" s="8">
        <f t="shared" si="387"/>
        <v>3</v>
      </c>
      <c r="BS446" s="8">
        <f t="shared" si="388"/>
        <v>3</v>
      </c>
      <c r="BT446" s="10"/>
      <c r="BU446" s="10"/>
    </row>
    <row r="447" spans="1:73" ht="16.5" customHeight="1">
      <c r="A447" s="201"/>
      <c r="B447" s="203"/>
      <c r="C447" s="199"/>
      <c r="D447" s="205"/>
      <c r="E447" s="209"/>
      <c r="F447" s="207"/>
      <c r="G447" s="122"/>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60" t="e">
        <f>VLOOKUP(A446,#REF!,3,FALSE)</f>
        <v>#REF!</v>
      </c>
      <c r="AD447" s="161"/>
      <c r="AE447" s="155"/>
      <c r="AF447" s="164"/>
      <c r="AG447" s="132" t="s">
        <v>54</v>
      </c>
      <c r="AH447" s="132"/>
      <c r="AI447" s="132"/>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P447" s="8"/>
      <c r="BQ447" s="8"/>
      <c r="BR447" s="8"/>
      <c r="BS447" s="8"/>
      <c r="BT447" s="10"/>
      <c r="BU447" s="10"/>
    </row>
    <row r="448" spans="1:73" ht="23.25" thickBot="1">
      <c r="A448" s="51" t="s">
        <v>29</v>
      </c>
      <c r="B448" s="52"/>
      <c r="C448" s="93"/>
      <c r="D448" s="94"/>
      <c r="E448" s="55"/>
      <c r="F448" s="56"/>
      <c r="G448" s="32">
        <f>(F448-E448)+1</f>
        <v>1</v>
      </c>
      <c r="H448" s="155">
        <f t="shared" ref="H448:W449" si="495">(IF(MAX(MIN(DATE(YEAR(H$7),MONTH(H$7)+1,0),$F448)-MAX(DATE(YEAR(H$7),MONTH(H$7),1),$E448)+1,0)=0,"0",MAX(MIN(DATE(YEAR(H$7),MONTH(H$7)+1,0),$F448)-MAX(DATE(YEAR(H$7),MONTH(H$7),1),$E448)+1,0))/$G448)*$D448</f>
        <v>0</v>
      </c>
      <c r="I448" s="155">
        <f t="shared" si="495"/>
        <v>0</v>
      </c>
      <c r="J448" s="155">
        <f t="shared" si="495"/>
        <v>0</v>
      </c>
      <c r="K448" s="155">
        <f t="shared" si="495"/>
        <v>0</v>
      </c>
      <c r="L448" s="155">
        <f t="shared" si="495"/>
        <v>0</v>
      </c>
      <c r="M448" s="155">
        <f t="shared" si="495"/>
        <v>0</v>
      </c>
      <c r="N448" s="155">
        <f t="shared" si="495"/>
        <v>0</v>
      </c>
      <c r="O448" s="155">
        <f t="shared" si="495"/>
        <v>0</v>
      </c>
      <c r="P448" s="155">
        <f t="shared" si="495"/>
        <v>0</v>
      </c>
      <c r="Q448" s="155">
        <f t="shared" si="495"/>
        <v>0</v>
      </c>
      <c r="R448" s="155">
        <f t="shared" si="495"/>
        <v>0</v>
      </c>
      <c r="S448" s="155">
        <f t="shared" si="495"/>
        <v>0</v>
      </c>
      <c r="T448" s="155">
        <f t="shared" si="495"/>
        <v>0</v>
      </c>
      <c r="U448" s="155">
        <f t="shared" si="495"/>
        <v>0</v>
      </c>
      <c r="V448" s="155">
        <f t="shared" si="495"/>
        <v>0</v>
      </c>
      <c r="W448" s="155">
        <f t="shared" si="495"/>
        <v>0</v>
      </c>
      <c r="X448" s="155"/>
      <c r="Y448" s="155"/>
      <c r="Z448" s="155"/>
      <c r="AA448" s="155"/>
      <c r="AB448" s="155"/>
      <c r="AC448" s="160">
        <f t="shared" si="396"/>
        <v>0</v>
      </c>
      <c r="AD448" s="161">
        <f t="shared" si="397"/>
        <v>0</v>
      </c>
      <c r="AE448" s="155">
        <f t="shared" si="398"/>
        <v>0</v>
      </c>
      <c r="AF448" s="164">
        <f t="shared" si="399"/>
        <v>0</v>
      </c>
      <c r="AG448" s="132"/>
      <c r="AH448" s="132"/>
      <c r="AI448" s="132"/>
      <c r="AJ448" s="25">
        <f t="shared" ref="AJ448:AS449" si="496">IF(AND(AJ$7&gt;=$E448,AJ$7&lt;=$F448),1,0)</f>
        <v>0</v>
      </c>
      <c r="AK448" s="25">
        <f t="shared" si="496"/>
        <v>0</v>
      </c>
      <c r="AL448" s="25">
        <f t="shared" si="496"/>
        <v>0</v>
      </c>
      <c r="AM448" s="25">
        <f t="shared" si="496"/>
        <v>0</v>
      </c>
      <c r="AN448" s="25">
        <f t="shared" si="496"/>
        <v>0</v>
      </c>
      <c r="AO448" s="25">
        <f t="shared" si="496"/>
        <v>0</v>
      </c>
      <c r="AP448" s="25">
        <f t="shared" si="496"/>
        <v>0</v>
      </c>
      <c r="AQ448" s="25">
        <f t="shared" si="496"/>
        <v>0</v>
      </c>
      <c r="AR448" s="25">
        <f t="shared" si="496"/>
        <v>0</v>
      </c>
      <c r="AS448" s="25">
        <f t="shared" si="496"/>
        <v>0</v>
      </c>
      <c r="AT448" s="25">
        <f t="shared" ref="AT448:BC449" si="497">IF(AND(AT$7&gt;=$E448,AT$7&lt;=$F448),1,0)</f>
        <v>0</v>
      </c>
      <c r="AU448" s="25">
        <f t="shared" si="497"/>
        <v>0</v>
      </c>
      <c r="AV448" s="25">
        <f t="shared" si="497"/>
        <v>0</v>
      </c>
      <c r="AW448" s="25">
        <f t="shared" si="497"/>
        <v>0</v>
      </c>
      <c r="AX448" s="25">
        <f t="shared" si="497"/>
        <v>0</v>
      </c>
      <c r="AY448" s="25">
        <f t="shared" si="497"/>
        <v>0</v>
      </c>
      <c r="AZ448" s="25">
        <f t="shared" si="497"/>
        <v>0</v>
      </c>
      <c r="BA448" s="25">
        <f t="shared" si="497"/>
        <v>0</v>
      </c>
      <c r="BB448" s="25">
        <f t="shared" si="497"/>
        <v>0</v>
      </c>
      <c r="BC448" s="25">
        <f t="shared" si="497"/>
        <v>0</v>
      </c>
      <c r="BD448" s="25">
        <f t="shared" ref="BD448:BN449" si="498">IF(AND(BD$7&gt;=$E448,BD$7&lt;=$F448),1,0)</f>
        <v>0</v>
      </c>
      <c r="BE448" s="25">
        <f t="shared" si="498"/>
        <v>0</v>
      </c>
      <c r="BF448" s="25">
        <f t="shared" si="498"/>
        <v>0</v>
      </c>
      <c r="BG448" s="25">
        <f t="shared" si="498"/>
        <v>0</v>
      </c>
      <c r="BH448" s="25">
        <f t="shared" si="498"/>
        <v>0</v>
      </c>
      <c r="BI448" s="25">
        <f t="shared" si="498"/>
        <v>0</v>
      </c>
      <c r="BJ448" s="25">
        <f t="shared" si="498"/>
        <v>0</v>
      </c>
      <c r="BK448" s="25">
        <f t="shared" si="498"/>
        <v>0</v>
      </c>
      <c r="BL448" s="25">
        <f t="shared" si="498"/>
        <v>0</v>
      </c>
      <c r="BM448" s="25">
        <f t="shared" si="498"/>
        <v>0</v>
      </c>
      <c r="BN448" s="25">
        <f t="shared" si="498"/>
        <v>0</v>
      </c>
      <c r="BO448" s="8">
        <f t="shared" si="384"/>
        <v>0</v>
      </c>
      <c r="BP448" s="8">
        <f t="shared" si="385"/>
        <v>0</v>
      </c>
      <c r="BQ448" s="8">
        <f t="shared" si="386"/>
        <v>0</v>
      </c>
      <c r="BR448" s="8">
        <f t="shared" si="387"/>
        <v>0</v>
      </c>
      <c r="BS448" s="8">
        <f t="shared" si="388"/>
        <v>0</v>
      </c>
      <c r="BT448" s="10"/>
      <c r="BU448" s="8"/>
    </row>
    <row r="449" spans="1:73" ht="16.5" thickTop="1">
      <c r="A449" s="200" t="s">
        <v>252</v>
      </c>
      <c r="B449" s="202" t="s">
        <v>27</v>
      </c>
      <c r="C449" s="198">
        <v>0.77197016075224067</v>
      </c>
      <c r="D449" s="204">
        <v>66301.5</v>
      </c>
      <c r="E449" s="208">
        <v>40575</v>
      </c>
      <c r="F449" s="206">
        <v>40754</v>
      </c>
      <c r="G449" s="32">
        <f>(F449-E449)+1</f>
        <v>180</v>
      </c>
      <c r="H449" s="155">
        <f t="shared" si="495"/>
        <v>10313.566666666668</v>
      </c>
      <c r="I449" s="155">
        <f t="shared" si="495"/>
        <v>11418.591666666667</v>
      </c>
      <c r="J449" s="155">
        <f t="shared" si="495"/>
        <v>11050.25</v>
      </c>
      <c r="K449" s="155">
        <f t="shared" si="495"/>
        <v>11418.591666666667</v>
      </c>
      <c r="L449" s="155">
        <f t="shared" si="495"/>
        <v>11050.25</v>
      </c>
      <c r="M449" s="155">
        <f t="shared" si="495"/>
        <v>11050.25</v>
      </c>
      <c r="N449" s="155">
        <f t="shared" si="495"/>
        <v>0</v>
      </c>
      <c r="O449" s="155">
        <f t="shared" si="495"/>
        <v>0</v>
      </c>
      <c r="P449" s="155">
        <f t="shared" si="495"/>
        <v>0</v>
      </c>
      <c r="Q449" s="155">
        <f t="shared" si="495"/>
        <v>0</v>
      </c>
      <c r="R449" s="155">
        <f t="shared" si="495"/>
        <v>0</v>
      </c>
      <c r="S449" s="155">
        <f t="shared" si="495"/>
        <v>0</v>
      </c>
      <c r="T449" s="155">
        <f t="shared" si="495"/>
        <v>0</v>
      </c>
      <c r="U449" s="155">
        <f t="shared" si="495"/>
        <v>0</v>
      </c>
      <c r="V449" s="155">
        <f t="shared" si="495"/>
        <v>0</v>
      </c>
      <c r="W449" s="155">
        <f t="shared" si="495"/>
        <v>0</v>
      </c>
      <c r="X449" s="155"/>
      <c r="Y449" s="155"/>
      <c r="Z449" s="155"/>
      <c r="AA449" s="155"/>
      <c r="AB449" s="155"/>
      <c r="AC449" s="160">
        <f t="shared" si="396"/>
        <v>2578.3916666666669</v>
      </c>
      <c r="AD449" s="161">
        <f t="shared" si="397"/>
        <v>2578.3916666666669</v>
      </c>
      <c r="AE449" s="155">
        <f t="shared" si="398"/>
        <v>2578.3916666666669</v>
      </c>
      <c r="AF449" s="164">
        <f t="shared" si="399"/>
        <v>3683.4166666666665</v>
      </c>
      <c r="AG449" s="132" t="s">
        <v>55</v>
      </c>
      <c r="AH449" s="132">
        <f>SUBTOTAL(9,H449:W449)-D449</f>
        <v>0</v>
      </c>
      <c r="AI449" s="132"/>
      <c r="AJ449" s="25">
        <f t="shared" si="496"/>
        <v>1</v>
      </c>
      <c r="AK449" s="25">
        <f t="shared" si="496"/>
        <v>1</v>
      </c>
      <c r="AL449" s="25">
        <f t="shared" si="496"/>
        <v>1</v>
      </c>
      <c r="AM449" s="25">
        <f t="shared" si="496"/>
        <v>1</v>
      </c>
      <c r="AN449" s="25">
        <f t="shared" si="496"/>
        <v>1</v>
      </c>
      <c r="AO449" s="25">
        <f t="shared" si="496"/>
        <v>1</v>
      </c>
      <c r="AP449" s="25">
        <f t="shared" si="496"/>
        <v>1</v>
      </c>
      <c r="AQ449" s="25">
        <f t="shared" si="496"/>
        <v>1</v>
      </c>
      <c r="AR449" s="25">
        <f t="shared" si="496"/>
        <v>1</v>
      </c>
      <c r="AS449" s="25">
        <f t="shared" si="496"/>
        <v>1</v>
      </c>
      <c r="AT449" s="25">
        <f t="shared" si="497"/>
        <v>1</v>
      </c>
      <c r="AU449" s="25">
        <f t="shared" si="497"/>
        <v>1</v>
      </c>
      <c r="AV449" s="25">
        <f t="shared" si="497"/>
        <v>1</v>
      </c>
      <c r="AW449" s="25">
        <f t="shared" si="497"/>
        <v>1</v>
      </c>
      <c r="AX449" s="25">
        <f t="shared" si="497"/>
        <v>1</v>
      </c>
      <c r="AY449" s="25">
        <f t="shared" si="497"/>
        <v>1</v>
      </c>
      <c r="AZ449" s="25">
        <f t="shared" si="497"/>
        <v>1</v>
      </c>
      <c r="BA449" s="25">
        <f t="shared" si="497"/>
        <v>1</v>
      </c>
      <c r="BB449" s="25">
        <f t="shared" si="497"/>
        <v>1</v>
      </c>
      <c r="BC449" s="25">
        <f t="shared" si="497"/>
        <v>1</v>
      </c>
      <c r="BD449" s="25">
        <f t="shared" si="498"/>
        <v>1</v>
      </c>
      <c r="BE449" s="25">
        <f t="shared" si="498"/>
        <v>1</v>
      </c>
      <c r="BF449" s="25">
        <f t="shared" si="498"/>
        <v>1</v>
      </c>
      <c r="BG449" s="25">
        <f t="shared" si="498"/>
        <v>1</v>
      </c>
      <c r="BH449" s="25">
        <f t="shared" si="498"/>
        <v>1</v>
      </c>
      <c r="BI449" s="25">
        <f t="shared" si="498"/>
        <v>1</v>
      </c>
      <c r="BJ449" s="25">
        <f t="shared" si="498"/>
        <v>1</v>
      </c>
      <c r="BK449" s="25">
        <f t="shared" si="498"/>
        <v>1</v>
      </c>
      <c r="BL449" s="25">
        <f t="shared" si="498"/>
        <v>1</v>
      </c>
      <c r="BM449" s="25">
        <f t="shared" si="498"/>
        <v>1</v>
      </c>
      <c r="BN449" s="25">
        <f t="shared" si="498"/>
        <v>1</v>
      </c>
      <c r="BO449" s="8">
        <f t="shared" si="384"/>
        <v>7</v>
      </c>
      <c r="BP449" s="8">
        <f t="shared" si="385"/>
        <v>7</v>
      </c>
      <c r="BQ449" s="8">
        <f t="shared" si="386"/>
        <v>7</v>
      </c>
      <c r="BR449" s="8">
        <f t="shared" si="387"/>
        <v>10</v>
      </c>
      <c r="BS449" s="8">
        <f t="shared" si="388"/>
        <v>31</v>
      </c>
      <c r="BT449" s="10"/>
      <c r="BU449" s="10"/>
    </row>
    <row r="450" spans="1:73" ht="16.5" customHeight="1" thickBot="1">
      <c r="A450" s="201"/>
      <c r="B450" s="203"/>
      <c r="C450" s="199"/>
      <c r="D450" s="205"/>
      <c r="E450" s="209"/>
      <c r="F450" s="207"/>
      <c r="G450" s="121"/>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60" t="e">
        <f>VLOOKUP(A449,#REF!,3,FALSE)</f>
        <v>#REF!</v>
      </c>
      <c r="AD450" s="161"/>
      <c r="AE450" s="155"/>
      <c r="AF450" s="164"/>
      <c r="AG450" s="132" t="s">
        <v>54</v>
      </c>
      <c r="AH450" s="132"/>
      <c r="AI450" s="132"/>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P450" s="8"/>
      <c r="BQ450" s="8"/>
      <c r="BR450" s="8"/>
      <c r="BS450" s="8"/>
      <c r="BT450" s="10"/>
      <c r="BU450" s="10"/>
    </row>
    <row r="451" spans="1:73" ht="24" thickTop="1" thickBot="1">
      <c r="A451" s="57" t="s">
        <v>361</v>
      </c>
      <c r="B451" s="63"/>
      <c r="C451" s="64"/>
      <c r="D451" s="65"/>
      <c r="E451" s="95"/>
      <c r="F451" s="97"/>
      <c r="G451" s="82">
        <f>(F451-E451)+1</f>
        <v>1</v>
      </c>
      <c r="H451" s="155">
        <f t="shared" ref="H451:W453" si="499">(IF(MAX(MIN(DATE(YEAR(H$7),MONTH(H$7)+1,0),$F451)-MAX(DATE(YEAR(H$7),MONTH(H$7),1),$E451)+1,0)=0,"0",MAX(MIN(DATE(YEAR(H$7),MONTH(H$7)+1,0),$F451)-MAX(DATE(YEAR(H$7),MONTH(H$7),1),$E451)+1,0))/$G451)*$D451</f>
        <v>0</v>
      </c>
      <c r="I451" s="155">
        <f t="shared" si="499"/>
        <v>0</v>
      </c>
      <c r="J451" s="155">
        <f t="shared" si="499"/>
        <v>0</v>
      </c>
      <c r="K451" s="155">
        <f t="shared" si="499"/>
        <v>0</v>
      </c>
      <c r="L451" s="155">
        <f t="shared" si="499"/>
        <v>0</v>
      </c>
      <c r="M451" s="155">
        <f t="shared" si="499"/>
        <v>0</v>
      </c>
      <c r="N451" s="155">
        <f t="shared" si="499"/>
        <v>0</v>
      </c>
      <c r="O451" s="155">
        <f t="shared" si="499"/>
        <v>0</v>
      </c>
      <c r="P451" s="155">
        <f t="shared" si="499"/>
        <v>0</v>
      </c>
      <c r="Q451" s="155">
        <f t="shared" si="499"/>
        <v>0</v>
      </c>
      <c r="R451" s="155">
        <f t="shared" si="499"/>
        <v>0</v>
      </c>
      <c r="S451" s="155">
        <f t="shared" si="499"/>
        <v>0</v>
      </c>
      <c r="T451" s="155">
        <f t="shared" si="499"/>
        <v>0</v>
      </c>
      <c r="U451" s="155">
        <f t="shared" si="499"/>
        <v>0</v>
      </c>
      <c r="V451" s="155">
        <f t="shared" si="499"/>
        <v>0</v>
      </c>
      <c r="W451" s="155">
        <f t="shared" si="499"/>
        <v>0</v>
      </c>
      <c r="X451" s="155"/>
      <c r="Y451" s="155"/>
      <c r="Z451" s="155"/>
      <c r="AA451" s="155"/>
      <c r="AB451" s="155"/>
      <c r="AC451" s="160">
        <f t="shared" si="396"/>
        <v>0</v>
      </c>
      <c r="AD451" s="161">
        <f t="shared" si="397"/>
        <v>0</v>
      </c>
      <c r="AE451" s="155">
        <f t="shared" si="398"/>
        <v>0</v>
      </c>
      <c r="AF451" s="164">
        <f t="shared" si="399"/>
        <v>0</v>
      </c>
      <c r="AG451" s="132"/>
      <c r="AH451" s="132"/>
      <c r="AI451" s="132"/>
      <c r="AJ451" s="25">
        <f t="shared" ref="AJ451:AS453" si="500">IF(AND(AJ$7&gt;=$E451,AJ$7&lt;=$F451),1,0)</f>
        <v>0</v>
      </c>
      <c r="AK451" s="25">
        <f t="shared" si="500"/>
        <v>0</v>
      </c>
      <c r="AL451" s="25">
        <f t="shared" si="500"/>
        <v>0</v>
      </c>
      <c r="AM451" s="25">
        <f t="shared" si="500"/>
        <v>0</v>
      </c>
      <c r="AN451" s="25">
        <f t="shared" si="500"/>
        <v>0</v>
      </c>
      <c r="AO451" s="25">
        <f t="shared" si="500"/>
        <v>0</v>
      </c>
      <c r="AP451" s="25">
        <f t="shared" si="500"/>
        <v>0</v>
      </c>
      <c r="AQ451" s="25">
        <f t="shared" si="500"/>
        <v>0</v>
      </c>
      <c r="AR451" s="25">
        <f t="shared" si="500"/>
        <v>0</v>
      </c>
      <c r="AS451" s="25">
        <f t="shared" si="500"/>
        <v>0</v>
      </c>
      <c r="AT451" s="25">
        <f t="shared" ref="AT451:BC453" si="501">IF(AND(AT$7&gt;=$E451,AT$7&lt;=$F451),1,0)</f>
        <v>0</v>
      </c>
      <c r="AU451" s="25">
        <f t="shared" si="501"/>
        <v>0</v>
      </c>
      <c r="AV451" s="25">
        <f t="shared" si="501"/>
        <v>0</v>
      </c>
      <c r="AW451" s="25">
        <f t="shared" si="501"/>
        <v>0</v>
      </c>
      <c r="AX451" s="25">
        <f t="shared" si="501"/>
        <v>0</v>
      </c>
      <c r="AY451" s="25">
        <f t="shared" si="501"/>
        <v>0</v>
      </c>
      <c r="AZ451" s="25">
        <f t="shared" si="501"/>
        <v>0</v>
      </c>
      <c r="BA451" s="25">
        <f t="shared" si="501"/>
        <v>0</v>
      </c>
      <c r="BB451" s="25">
        <f t="shared" si="501"/>
        <v>0</v>
      </c>
      <c r="BC451" s="25">
        <f t="shared" si="501"/>
        <v>0</v>
      </c>
      <c r="BD451" s="25">
        <f t="shared" ref="BD451:BN453" si="502">IF(AND(BD$7&gt;=$E451,BD$7&lt;=$F451),1,0)</f>
        <v>0</v>
      </c>
      <c r="BE451" s="25">
        <f t="shared" si="502"/>
        <v>0</v>
      </c>
      <c r="BF451" s="25">
        <f t="shared" si="502"/>
        <v>0</v>
      </c>
      <c r="BG451" s="25">
        <f t="shared" si="502"/>
        <v>0</v>
      </c>
      <c r="BH451" s="25">
        <f t="shared" si="502"/>
        <v>0</v>
      </c>
      <c r="BI451" s="25">
        <f t="shared" si="502"/>
        <v>0</v>
      </c>
      <c r="BJ451" s="25">
        <f t="shared" si="502"/>
        <v>0</v>
      </c>
      <c r="BK451" s="25">
        <f t="shared" si="502"/>
        <v>0</v>
      </c>
      <c r="BL451" s="25">
        <f t="shared" si="502"/>
        <v>0</v>
      </c>
      <c r="BM451" s="25">
        <f t="shared" si="502"/>
        <v>0</v>
      </c>
      <c r="BN451" s="25">
        <f t="shared" si="502"/>
        <v>0</v>
      </c>
      <c r="BO451" s="8">
        <f t="shared" si="384"/>
        <v>0</v>
      </c>
      <c r="BP451" s="8">
        <f t="shared" si="385"/>
        <v>0</v>
      </c>
      <c r="BQ451" s="8">
        <f t="shared" si="386"/>
        <v>0</v>
      </c>
      <c r="BR451" s="8">
        <f t="shared" si="387"/>
        <v>0</v>
      </c>
      <c r="BS451" s="8">
        <f t="shared" si="388"/>
        <v>0</v>
      </c>
      <c r="BT451" s="10"/>
      <c r="BU451" s="8"/>
    </row>
    <row r="452" spans="1:73" ht="24" thickTop="1" thickBot="1">
      <c r="A452" s="83" t="s">
        <v>15</v>
      </c>
      <c r="B452" s="84"/>
      <c r="C452" s="85"/>
      <c r="D452" s="86"/>
      <c r="E452" s="48"/>
      <c r="F452" s="49"/>
      <c r="G452" s="32">
        <f>(F452-E452)+1</f>
        <v>1</v>
      </c>
      <c r="H452" s="155">
        <f t="shared" si="499"/>
        <v>0</v>
      </c>
      <c r="I452" s="155">
        <f t="shared" si="499"/>
        <v>0</v>
      </c>
      <c r="J452" s="155">
        <f t="shared" si="499"/>
        <v>0</v>
      </c>
      <c r="K452" s="155">
        <f t="shared" si="499"/>
        <v>0</v>
      </c>
      <c r="L452" s="155">
        <f t="shared" si="499"/>
        <v>0</v>
      </c>
      <c r="M452" s="155">
        <f t="shared" si="499"/>
        <v>0</v>
      </c>
      <c r="N452" s="155">
        <f t="shared" si="499"/>
        <v>0</v>
      </c>
      <c r="O452" s="155">
        <f t="shared" si="499"/>
        <v>0</v>
      </c>
      <c r="P452" s="155">
        <f t="shared" si="499"/>
        <v>0</v>
      </c>
      <c r="Q452" s="155">
        <f t="shared" si="499"/>
        <v>0</v>
      </c>
      <c r="R452" s="155">
        <f t="shared" si="499"/>
        <v>0</v>
      </c>
      <c r="S452" s="155">
        <f t="shared" si="499"/>
        <v>0</v>
      </c>
      <c r="T452" s="155">
        <f t="shared" si="499"/>
        <v>0</v>
      </c>
      <c r="U452" s="155">
        <f t="shared" si="499"/>
        <v>0</v>
      </c>
      <c r="V452" s="155">
        <f t="shared" si="499"/>
        <v>0</v>
      </c>
      <c r="W452" s="155">
        <f t="shared" si="499"/>
        <v>0</v>
      </c>
      <c r="X452" s="155"/>
      <c r="Y452" s="155"/>
      <c r="Z452" s="155"/>
      <c r="AA452" s="155"/>
      <c r="AB452" s="155"/>
      <c r="AC452" s="160">
        <f t="shared" si="396"/>
        <v>0</v>
      </c>
      <c r="AD452" s="161">
        <f t="shared" si="397"/>
        <v>0</v>
      </c>
      <c r="AE452" s="155">
        <f t="shared" si="398"/>
        <v>0</v>
      </c>
      <c r="AF452" s="164">
        <f t="shared" si="399"/>
        <v>0</v>
      </c>
      <c r="AG452" s="132"/>
      <c r="AH452" s="132"/>
      <c r="AI452" s="132"/>
      <c r="AJ452" s="25">
        <f t="shared" si="500"/>
        <v>0</v>
      </c>
      <c r="AK452" s="25">
        <f t="shared" si="500"/>
        <v>0</v>
      </c>
      <c r="AL452" s="25">
        <f t="shared" si="500"/>
        <v>0</v>
      </c>
      <c r="AM452" s="25">
        <f t="shared" si="500"/>
        <v>0</v>
      </c>
      <c r="AN452" s="25">
        <f t="shared" si="500"/>
        <v>0</v>
      </c>
      <c r="AO452" s="25">
        <f t="shared" si="500"/>
        <v>0</v>
      </c>
      <c r="AP452" s="25">
        <f t="shared" si="500"/>
        <v>0</v>
      </c>
      <c r="AQ452" s="25">
        <f t="shared" si="500"/>
        <v>0</v>
      </c>
      <c r="AR452" s="25">
        <f t="shared" si="500"/>
        <v>0</v>
      </c>
      <c r="AS452" s="25">
        <f t="shared" si="500"/>
        <v>0</v>
      </c>
      <c r="AT452" s="25">
        <f t="shared" si="501"/>
        <v>0</v>
      </c>
      <c r="AU452" s="25">
        <f t="shared" si="501"/>
        <v>0</v>
      </c>
      <c r="AV452" s="25">
        <f t="shared" si="501"/>
        <v>0</v>
      </c>
      <c r="AW452" s="25">
        <f t="shared" si="501"/>
        <v>0</v>
      </c>
      <c r="AX452" s="25">
        <f t="shared" si="501"/>
        <v>0</v>
      </c>
      <c r="AY452" s="25">
        <f t="shared" si="501"/>
        <v>0</v>
      </c>
      <c r="AZ452" s="25">
        <f t="shared" si="501"/>
        <v>0</v>
      </c>
      <c r="BA452" s="25">
        <f t="shared" si="501"/>
        <v>0</v>
      </c>
      <c r="BB452" s="25">
        <f t="shared" si="501"/>
        <v>0</v>
      </c>
      <c r="BC452" s="25">
        <f t="shared" si="501"/>
        <v>0</v>
      </c>
      <c r="BD452" s="25">
        <f t="shared" si="502"/>
        <v>0</v>
      </c>
      <c r="BE452" s="25">
        <f t="shared" si="502"/>
        <v>0</v>
      </c>
      <c r="BF452" s="25">
        <f t="shared" si="502"/>
        <v>0</v>
      </c>
      <c r="BG452" s="25">
        <f t="shared" si="502"/>
        <v>0</v>
      </c>
      <c r="BH452" s="25">
        <f t="shared" si="502"/>
        <v>0</v>
      </c>
      <c r="BI452" s="25">
        <f t="shared" si="502"/>
        <v>0</v>
      </c>
      <c r="BJ452" s="25">
        <f t="shared" si="502"/>
        <v>0</v>
      </c>
      <c r="BK452" s="25">
        <f t="shared" si="502"/>
        <v>0</v>
      </c>
      <c r="BL452" s="25">
        <f t="shared" si="502"/>
        <v>0</v>
      </c>
      <c r="BM452" s="25">
        <f t="shared" si="502"/>
        <v>0</v>
      </c>
      <c r="BN452" s="25">
        <f t="shared" si="502"/>
        <v>0</v>
      </c>
      <c r="BO452" s="8">
        <f t="shared" si="384"/>
        <v>0</v>
      </c>
      <c r="BP452" s="8">
        <f t="shared" si="385"/>
        <v>0</v>
      </c>
      <c r="BQ452" s="8">
        <f t="shared" si="386"/>
        <v>0</v>
      </c>
      <c r="BR452" s="8">
        <f t="shared" si="387"/>
        <v>0</v>
      </c>
      <c r="BS452" s="8">
        <f t="shared" si="388"/>
        <v>0</v>
      </c>
      <c r="BT452" s="10"/>
      <c r="BU452" s="10"/>
    </row>
    <row r="453" spans="1:73" ht="16.5" thickTop="1">
      <c r="A453" s="200" t="s">
        <v>253</v>
      </c>
      <c r="B453" s="202" t="s">
        <v>36</v>
      </c>
      <c r="C453" s="198">
        <v>0.9642201834862385</v>
      </c>
      <c r="D453" s="204">
        <v>9149.3999999999942</v>
      </c>
      <c r="E453" s="208">
        <v>40575</v>
      </c>
      <c r="F453" s="206">
        <v>40637</v>
      </c>
      <c r="G453" s="32">
        <f>(F453-E453)+1</f>
        <v>63</v>
      </c>
      <c r="H453" s="155">
        <f t="shared" si="499"/>
        <v>4066.3999999999974</v>
      </c>
      <c r="I453" s="155">
        <f t="shared" si="499"/>
        <v>4502.0857142857112</v>
      </c>
      <c r="J453" s="155">
        <f t="shared" si="499"/>
        <v>580.91428571428526</v>
      </c>
      <c r="K453" s="155">
        <f t="shared" si="499"/>
        <v>0</v>
      </c>
      <c r="L453" s="155">
        <f t="shared" si="499"/>
        <v>0</v>
      </c>
      <c r="M453" s="155">
        <f t="shared" si="499"/>
        <v>0</v>
      </c>
      <c r="N453" s="155">
        <f t="shared" si="499"/>
        <v>0</v>
      </c>
      <c r="O453" s="155">
        <f t="shared" si="499"/>
        <v>0</v>
      </c>
      <c r="P453" s="155">
        <f t="shared" si="499"/>
        <v>0</v>
      </c>
      <c r="Q453" s="155">
        <f t="shared" si="499"/>
        <v>0</v>
      </c>
      <c r="R453" s="155">
        <f t="shared" si="499"/>
        <v>0</v>
      </c>
      <c r="S453" s="155">
        <f t="shared" si="499"/>
        <v>0</v>
      </c>
      <c r="T453" s="155">
        <f t="shared" si="499"/>
        <v>0</v>
      </c>
      <c r="U453" s="155">
        <f t="shared" si="499"/>
        <v>0</v>
      </c>
      <c r="V453" s="155">
        <f t="shared" si="499"/>
        <v>0</v>
      </c>
      <c r="W453" s="155">
        <f t="shared" si="499"/>
        <v>0</v>
      </c>
      <c r="X453" s="155"/>
      <c r="Y453" s="155"/>
      <c r="Z453" s="155"/>
      <c r="AA453" s="155"/>
      <c r="AB453" s="155"/>
      <c r="AC453" s="160">
        <f t="shared" si="396"/>
        <v>0</v>
      </c>
      <c r="AD453" s="161">
        <f t="shared" si="397"/>
        <v>0</v>
      </c>
      <c r="AE453" s="155">
        <f t="shared" si="398"/>
        <v>0</v>
      </c>
      <c r="AF453" s="164">
        <f t="shared" si="399"/>
        <v>0</v>
      </c>
      <c r="AG453" s="132" t="s">
        <v>55</v>
      </c>
      <c r="AH453" s="132">
        <f>SUBTOTAL(9,H453:W453)-D453</f>
        <v>0</v>
      </c>
      <c r="AI453" s="132"/>
      <c r="AJ453" s="25">
        <f t="shared" si="500"/>
        <v>0</v>
      </c>
      <c r="AK453" s="25">
        <f t="shared" si="500"/>
        <v>0</v>
      </c>
      <c r="AL453" s="25">
        <f t="shared" si="500"/>
        <v>0</v>
      </c>
      <c r="AM453" s="25">
        <f t="shared" si="500"/>
        <v>0</v>
      </c>
      <c r="AN453" s="25">
        <f t="shared" si="500"/>
        <v>0</v>
      </c>
      <c r="AO453" s="25">
        <f t="shared" si="500"/>
        <v>0</v>
      </c>
      <c r="AP453" s="25">
        <f t="shared" si="500"/>
        <v>0</v>
      </c>
      <c r="AQ453" s="25">
        <f t="shared" si="500"/>
        <v>0</v>
      </c>
      <c r="AR453" s="25">
        <f t="shared" si="500"/>
        <v>0</v>
      </c>
      <c r="AS453" s="25">
        <f t="shared" si="500"/>
        <v>0</v>
      </c>
      <c r="AT453" s="25">
        <f t="shared" si="501"/>
        <v>0</v>
      </c>
      <c r="AU453" s="25">
        <f t="shared" si="501"/>
        <v>0</v>
      </c>
      <c r="AV453" s="25">
        <f t="shared" si="501"/>
        <v>0</v>
      </c>
      <c r="AW453" s="25">
        <f t="shared" si="501"/>
        <v>0</v>
      </c>
      <c r="AX453" s="25">
        <f t="shared" si="501"/>
        <v>0</v>
      </c>
      <c r="AY453" s="25">
        <f t="shared" si="501"/>
        <v>0</v>
      </c>
      <c r="AZ453" s="25">
        <f t="shared" si="501"/>
        <v>0</v>
      </c>
      <c r="BA453" s="25">
        <f t="shared" si="501"/>
        <v>0</v>
      </c>
      <c r="BB453" s="25">
        <f t="shared" si="501"/>
        <v>0</v>
      </c>
      <c r="BC453" s="25">
        <f t="shared" si="501"/>
        <v>0</v>
      </c>
      <c r="BD453" s="25">
        <f t="shared" si="502"/>
        <v>0</v>
      </c>
      <c r="BE453" s="25">
        <f t="shared" si="502"/>
        <v>0</v>
      </c>
      <c r="BF453" s="25">
        <f t="shared" si="502"/>
        <v>0</v>
      </c>
      <c r="BG453" s="25">
        <f t="shared" si="502"/>
        <v>0</v>
      </c>
      <c r="BH453" s="25">
        <f t="shared" si="502"/>
        <v>0</v>
      </c>
      <c r="BI453" s="25">
        <f t="shared" si="502"/>
        <v>0</v>
      </c>
      <c r="BJ453" s="25">
        <f t="shared" si="502"/>
        <v>0</v>
      </c>
      <c r="BK453" s="25">
        <f t="shared" si="502"/>
        <v>0</v>
      </c>
      <c r="BL453" s="25">
        <f t="shared" si="502"/>
        <v>0</v>
      </c>
      <c r="BM453" s="25">
        <f t="shared" si="502"/>
        <v>0</v>
      </c>
      <c r="BN453" s="25">
        <f t="shared" si="502"/>
        <v>0</v>
      </c>
      <c r="BO453" s="8">
        <f t="shared" si="384"/>
        <v>0</v>
      </c>
      <c r="BP453" s="8">
        <f t="shared" si="385"/>
        <v>0</v>
      </c>
      <c r="BQ453" s="8">
        <f t="shared" si="386"/>
        <v>0</v>
      </c>
      <c r="BR453" s="8">
        <f t="shared" si="387"/>
        <v>0</v>
      </c>
      <c r="BS453" s="8">
        <f t="shared" si="388"/>
        <v>0</v>
      </c>
      <c r="BT453" s="10"/>
      <c r="BU453" s="8"/>
    </row>
    <row r="454" spans="1:73" ht="16.5" customHeight="1" thickBot="1">
      <c r="A454" s="201"/>
      <c r="B454" s="203"/>
      <c r="C454" s="199"/>
      <c r="D454" s="205"/>
      <c r="E454" s="209"/>
      <c r="F454" s="207"/>
      <c r="G454" s="121"/>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60" t="e">
        <f>VLOOKUP(A453,#REF!,3,FALSE)</f>
        <v>#REF!</v>
      </c>
      <c r="AD454" s="161"/>
      <c r="AE454" s="155"/>
      <c r="AF454" s="164"/>
      <c r="AG454" s="132" t="s">
        <v>54</v>
      </c>
      <c r="AH454" s="132"/>
      <c r="AI454" s="132"/>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P454" s="8"/>
      <c r="BQ454" s="8"/>
      <c r="BR454" s="8"/>
      <c r="BS454" s="8"/>
      <c r="BT454" s="8"/>
      <c r="BU454" s="8"/>
    </row>
    <row r="455" spans="1:73" ht="16.5" thickTop="1">
      <c r="A455" s="200" t="s">
        <v>254</v>
      </c>
      <c r="B455" s="202" t="s">
        <v>33</v>
      </c>
      <c r="C455" s="198">
        <v>1.0000827249514064</v>
      </c>
      <c r="D455" s="204">
        <v>-448.83200000040233</v>
      </c>
      <c r="E455" s="208">
        <v>40575</v>
      </c>
      <c r="F455" s="206">
        <v>40754</v>
      </c>
      <c r="G455" s="82">
        <f>(F455-E455)+1</f>
        <v>180</v>
      </c>
      <c r="H455" s="155">
        <f t="shared" ref="H455:W455" si="503">(IF(MAX(MIN(DATE(YEAR(H$7),MONTH(H$7)+1,0),$F455)-MAX(DATE(YEAR(H$7),MONTH(H$7),1),$E455)+1,0)=0,"0",MAX(MIN(DATE(YEAR(H$7),MONTH(H$7)+1,0),$F455)-MAX(DATE(YEAR(H$7),MONTH(H$7),1),$E455)+1,0))/$G455)*$D455</f>
        <v>-69.818311111173699</v>
      </c>
      <c r="I455" s="155">
        <f t="shared" si="503"/>
        <v>-77.298844444513733</v>
      </c>
      <c r="J455" s="155">
        <f t="shared" si="503"/>
        <v>-74.805333333400384</v>
      </c>
      <c r="K455" s="155">
        <f t="shared" si="503"/>
        <v>-77.298844444513733</v>
      </c>
      <c r="L455" s="155">
        <f t="shared" si="503"/>
        <v>-74.805333333400384</v>
      </c>
      <c r="M455" s="155">
        <f t="shared" si="503"/>
        <v>-74.805333333400384</v>
      </c>
      <c r="N455" s="155">
        <f t="shared" si="503"/>
        <v>0</v>
      </c>
      <c r="O455" s="155">
        <f t="shared" si="503"/>
        <v>0</v>
      </c>
      <c r="P455" s="155">
        <f t="shared" si="503"/>
        <v>0</v>
      </c>
      <c r="Q455" s="155">
        <f t="shared" si="503"/>
        <v>0</v>
      </c>
      <c r="R455" s="155">
        <f t="shared" si="503"/>
        <v>0</v>
      </c>
      <c r="S455" s="155">
        <f t="shared" si="503"/>
        <v>0</v>
      </c>
      <c r="T455" s="155">
        <f t="shared" si="503"/>
        <v>0</v>
      </c>
      <c r="U455" s="155">
        <f t="shared" si="503"/>
        <v>0</v>
      </c>
      <c r="V455" s="155">
        <f t="shared" si="503"/>
        <v>0</v>
      </c>
      <c r="W455" s="155">
        <f t="shared" si="503"/>
        <v>0</v>
      </c>
      <c r="X455" s="155"/>
      <c r="Y455" s="155"/>
      <c r="Z455" s="155"/>
      <c r="AA455" s="155"/>
      <c r="AB455" s="155"/>
      <c r="AC455" s="160">
        <f t="shared" si="396"/>
        <v>-17.454577777793425</v>
      </c>
      <c r="AD455" s="161">
        <f t="shared" si="397"/>
        <v>-17.454577777793425</v>
      </c>
      <c r="AE455" s="155">
        <f t="shared" si="398"/>
        <v>-17.454577777793425</v>
      </c>
      <c r="AF455" s="164">
        <f t="shared" si="399"/>
        <v>-24.935111111133462</v>
      </c>
      <c r="AG455" s="132" t="s">
        <v>55</v>
      </c>
      <c r="AH455" s="132">
        <f>SUBTOTAL(9,H455:W455)-D455</f>
        <v>0</v>
      </c>
      <c r="AI455" s="132"/>
      <c r="AJ455" s="25">
        <f t="shared" ref="AJ455:BN455" si="504">IF(AND(AJ$7&gt;=$E455,AJ$7&lt;=$F455),1,0)</f>
        <v>1</v>
      </c>
      <c r="AK455" s="25">
        <f t="shared" si="504"/>
        <v>1</v>
      </c>
      <c r="AL455" s="25">
        <f t="shared" si="504"/>
        <v>1</v>
      </c>
      <c r="AM455" s="25">
        <f t="shared" si="504"/>
        <v>1</v>
      </c>
      <c r="AN455" s="25">
        <f t="shared" si="504"/>
        <v>1</v>
      </c>
      <c r="AO455" s="25">
        <f t="shared" si="504"/>
        <v>1</v>
      </c>
      <c r="AP455" s="25">
        <f t="shared" si="504"/>
        <v>1</v>
      </c>
      <c r="AQ455" s="25">
        <f t="shared" si="504"/>
        <v>1</v>
      </c>
      <c r="AR455" s="25">
        <f t="shared" si="504"/>
        <v>1</v>
      </c>
      <c r="AS455" s="25">
        <f t="shared" si="504"/>
        <v>1</v>
      </c>
      <c r="AT455" s="25">
        <f t="shared" si="504"/>
        <v>1</v>
      </c>
      <c r="AU455" s="25">
        <f t="shared" si="504"/>
        <v>1</v>
      </c>
      <c r="AV455" s="25">
        <f t="shared" si="504"/>
        <v>1</v>
      </c>
      <c r="AW455" s="25">
        <f t="shared" si="504"/>
        <v>1</v>
      </c>
      <c r="AX455" s="25">
        <f t="shared" si="504"/>
        <v>1</v>
      </c>
      <c r="AY455" s="25">
        <f t="shared" si="504"/>
        <v>1</v>
      </c>
      <c r="AZ455" s="25">
        <f t="shared" si="504"/>
        <v>1</v>
      </c>
      <c r="BA455" s="25">
        <f t="shared" si="504"/>
        <v>1</v>
      </c>
      <c r="BB455" s="25">
        <f t="shared" si="504"/>
        <v>1</v>
      </c>
      <c r="BC455" s="25">
        <f t="shared" si="504"/>
        <v>1</v>
      </c>
      <c r="BD455" s="25">
        <f t="shared" si="504"/>
        <v>1</v>
      </c>
      <c r="BE455" s="25">
        <f t="shared" si="504"/>
        <v>1</v>
      </c>
      <c r="BF455" s="25">
        <f t="shared" si="504"/>
        <v>1</v>
      </c>
      <c r="BG455" s="25">
        <f t="shared" si="504"/>
        <v>1</v>
      </c>
      <c r="BH455" s="25">
        <f t="shared" si="504"/>
        <v>1</v>
      </c>
      <c r="BI455" s="25">
        <f t="shared" si="504"/>
        <v>1</v>
      </c>
      <c r="BJ455" s="25">
        <f t="shared" si="504"/>
        <v>1</v>
      </c>
      <c r="BK455" s="25">
        <f t="shared" si="504"/>
        <v>1</v>
      </c>
      <c r="BL455" s="25">
        <f t="shared" si="504"/>
        <v>1</v>
      </c>
      <c r="BM455" s="25">
        <f t="shared" si="504"/>
        <v>1</v>
      </c>
      <c r="BN455" s="25">
        <f t="shared" si="504"/>
        <v>1</v>
      </c>
      <c r="BO455" s="8">
        <f t="shared" si="384"/>
        <v>7</v>
      </c>
      <c r="BP455" s="8">
        <f t="shared" si="385"/>
        <v>7</v>
      </c>
      <c r="BQ455" s="8">
        <f t="shared" si="386"/>
        <v>7</v>
      </c>
      <c r="BR455" s="8">
        <f t="shared" si="387"/>
        <v>10</v>
      </c>
      <c r="BS455" s="8">
        <f t="shared" si="388"/>
        <v>31</v>
      </c>
      <c r="BT455" s="10"/>
      <c r="BU455" s="10"/>
    </row>
    <row r="456" spans="1:73" ht="16.5" customHeight="1">
      <c r="A456" s="201"/>
      <c r="B456" s="203"/>
      <c r="C456" s="199"/>
      <c r="D456" s="205"/>
      <c r="E456" s="209"/>
      <c r="F456" s="207"/>
      <c r="G456" s="122"/>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60" t="e">
        <f>VLOOKUP(A455,#REF!,3,FALSE)</f>
        <v>#REF!</v>
      </c>
      <c r="AD456" s="161"/>
      <c r="AE456" s="155"/>
      <c r="AF456" s="164"/>
      <c r="AG456" s="132" t="s">
        <v>54</v>
      </c>
      <c r="AH456" s="132"/>
      <c r="AI456" s="132"/>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P456" s="8"/>
      <c r="BQ456" s="8"/>
      <c r="BR456" s="8"/>
      <c r="BS456" s="8"/>
      <c r="BT456" s="10"/>
      <c r="BU456" s="10"/>
    </row>
    <row r="457" spans="1:73" ht="23.25" thickBot="1">
      <c r="A457" s="57" t="s">
        <v>34</v>
      </c>
      <c r="B457" s="63"/>
      <c r="C457" s="100"/>
      <c r="D457" s="101"/>
      <c r="E457" s="66"/>
      <c r="F457" s="67"/>
      <c r="G457" s="32">
        <f>(F457-E457)+1</f>
        <v>1</v>
      </c>
      <c r="H457" s="155">
        <f t="shared" ref="H457:W459" si="505">(IF(MAX(MIN(DATE(YEAR(H$7),MONTH(H$7)+1,0),$F457)-MAX(DATE(YEAR(H$7),MONTH(H$7),1),$E457)+1,0)=0,"0",MAX(MIN(DATE(YEAR(H$7),MONTH(H$7)+1,0),$F457)-MAX(DATE(YEAR(H$7),MONTH(H$7),1),$E457)+1,0))/$G457)*$D457</f>
        <v>0</v>
      </c>
      <c r="I457" s="155">
        <f t="shared" si="505"/>
        <v>0</v>
      </c>
      <c r="J457" s="155">
        <f t="shared" si="505"/>
        <v>0</v>
      </c>
      <c r="K457" s="155">
        <f t="shared" si="505"/>
        <v>0</v>
      </c>
      <c r="L457" s="155">
        <f t="shared" si="505"/>
        <v>0</v>
      </c>
      <c r="M457" s="155">
        <f t="shared" si="505"/>
        <v>0</v>
      </c>
      <c r="N457" s="155">
        <f t="shared" si="505"/>
        <v>0</v>
      </c>
      <c r="O457" s="155">
        <f t="shared" si="505"/>
        <v>0</v>
      </c>
      <c r="P457" s="155">
        <f t="shared" si="505"/>
        <v>0</v>
      </c>
      <c r="Q457" s="155">
        <f t="shared" si="505"/>
        <v>0</v>
      </c>
      <c r="R457" s="155">
        <f t="shared" si="505"/>
        <v>0</v>
      </c>
      <c r="S457" s="155">
        <f t="shared" si="505"/>
        <v>0</v>
      </c>
      <c r="T457" s="155">
        <f t="shared" si="505"/>
        <v>0</v>
      </c>
      <c r="U457" s="155">
        <f t="shared" si="505"/>
        <v>0</v>
      </c>
      <c r="V457" s="155">
        <f t="shared" si="505"/>
        <v>0</v>
      </c>
      <c r="W457" s="155">
        <f t="shared" si="505"/>
        <v>0</v>
      </c>
      <c r="X457" s="155"/>
      <c r="Y457" s="155"/>
      <c r="Z457" s="155"/>
      <c r="AA457" s="155"/>
      <c r="AB457" s="155"/>
      <c r="AC457" s="160">
        <f t="shared" si="396"/>
        <v>0</v>
      </c>
      <c r="AD457" s="161">
        <f t="shared" si="397"/>
        <v>0</v>
      </c>
      <c r="AE457" s="155">
        <f t="shared" si="398"/>
        <v>0</v>
      </c>
      <c r="AF457" s="164">
        <f t="shared" si="399"/>
        <v>0</v>
      </c>
      <c r="AG457" s="132"/>
      <c r="AH457" s="132"/>
      <c r="AI457" s="132"/>
      <c r="AJ457" s="25">
        <f t="shared" ref="AJ457:AS459" si="506">IF(AND(AJ$7&gt;=$E457,AJ$7&lt;=$F457),1,0)</f>
        <v>0</v>
      </c>
      <c r="AK457" s="25">
        <f t="shared" si="506"/>
        <v>0</v>
      </c>
      <c r="AL457" s="25">
        <f t="shared" si="506"/>
        <v>0</v>
      </c>
      <c r="AM457" s="25">
        <f t="shared" si="506"/>
        <v>0</v>
      </c>
      <c r="AN457" s="25">
        <f t="shared" si="506"/>
        <v>0</v>
      </c>
      <c r="AO457" s="25">
        <f t="shared" si="506"/>
        <v>0</v>
      </c>
      <c r="AP457" s="25">
        <f t="shared" si="506"/>
        <v>0</v>
      </c>
      <c r="AQ457" s="25">
        <f t="shared" si="506"/>
        <v>0</v>
      </c>
      <c r="AR457" s="25">
        <f t="shared" si="506"/>
        <v>0</v>
      </c>
      <c r="AS457" s="25">
        <f t="shared" si="506"/>
        <v>0</v>
      </c>
      <c r="AT457" s="25">
        <f t="shared" ref="AT457:BC459" si="507">IF(AND(AT$7&gt;=$E457,AT$7&lt;=$F457),1,0)</f>
        <v>0</v>
      </c>
      <c r="AU457" s="25">
        <f t="shared" si="507"/>
        <v>0</v>
      </c>
      <c r="AV457" s="25">
        <f t="shared" si="507"/>
        <v>0</v>
      </c>
      <c r="AW457" s="25">
        <f t="shared" si="507"/>
        <v>0</v>
      </c>
      <c r="AX457" s="25">
        <f t="shared" si="507"/>
        <v>0</v>
      </c>
      <c r="AY457" s="25">
        <f t="shared" si="507"/>
        <v>0</v>
      </c>
      <c r="AZ457" s="25">
        <f t="shared" si="507"/>
        <v>0</v>
      </c>
      <c r="BA457" s="25">
        <f t="shared" si="507"/>
        <v>0</v>
      </c>
      <c r="BB457" s="25">
        <f t="shared" si="507"/>
        <v>0</v>
      </c>
      <c r="BC457" s="25">
        <f t="shared" si="507"/>
        <v>0</v>
      </c>
      <c r="BD457" s="25">
        <f t="shared" ref="BD457:BN459" si="508">IF(AND(BD$7&gt;=$E457,BD$7&lt;=$F457),1,0)</f>
        <v>0</v>
      </c>
      <c r="BE457" s="25">
        <f t="shared" si="508"/>
        <v>0</v>
      </c>
      <c r="BF457" s="25">
        <f t="shared" si="508"/>
        <v>0</v>
      </c>
      <c r="BG457" s="25">
        <f t="shared" si="508"/>
        <v>0</v>
      </c>
      <c r="BH457" s="25">
        <f t="shared" si="508"/>
        <v>0</v>
      </c>
      <c r="BI457" s="25">
        <f t="shared" si="508"/>
        <v>0</v>
      </c>
      <c r="BJ457" s="25">
        <f t="shared" si="508"/>
        <v>0</v>
      </c>
      <c r="BK457" s="25">
        <f t="shared" si="508"/>
        <v>0</v>
      </c>
      <c r="BL457" s="25">
        <f t="shared" si="508"/>
        <v>0</v>
      </c>
      <c r="BM457" s="25">
        <f t="shared" si="508"/>
        <v>0</v>
      </c>
      <c r="BN457" s="25">
        <f t="shared" si="508"/>
        <v>0</v>
      </c>
      <c r="BO457" s="8">
        <f t="shared" si="384"/>
        <v>0</v>
      </c>
      <c r="BP457" s="8">
        <f t="shared" si="385"/>
        <v>0</v>
      </c>
      <c r="BQ457" s="8">
        <f t="shared" si="386"/>
        <v>0</v>
      </c>
      <c r="BR457" s="8">
        <f t="shared" si="387"/>
        <v>0</v>
      </c>
      <c r="BS457" s="8">
        <f t="shared" si="388"/>
        <v>0</v>
      </c>
      <c r="BT457" s="10"/>
      <c r="BU457" s="8"/>
    </row>
    <row r="458" spans="1:73" ht="24" thickTop="1" thickBot="1">
      <c r="A458" s="44" t="s">
        <v>15</v>
      </c>
      <c r="B458" s="45"/>
      <c r="C458" s="46"/>
      <c r="D458" s="47"/>
      <c r="E458" s="91"/>
      <c r="F458" s="92"/>
      <c r="G458" s="82">
        <f>(F458-E458)+1</f>
        <v>1</v>
      </c>
      <c r="H458" s="155">
        <f t="shared" si="505"/>
        <v>0</v>
      </c>
      <c r="I458" s="155">
        <f t="shared" si="505"/>
        <v>0</v>
      </c>
      <c r="J458" s="155">
        <f t="shared" si="505"/>
        <v>0</v>
      </c>
      <c r="K458" s="155">
        <f t="shared" si="505"/>
        <v>0</v>
      </c>
      <c r="L458" s="155">
        <f t="shared" si="505"/>
        <v>0</v>
      </c>
      <c r="M458" s="155">
        <f t="shared" si="505"/>
        <v>0</v>
      </c>
      <c r="N458" s="155">
        <f t="shared" si="505"/>
        <v>0</v>
      </c>
      <c r="O458" s="155">
        <f t="shared" si="505"/>
        <v>0</v>
      </c>
      <c r="P458" s="155">
        <f t="shared" si="505"/>
        <v>0</v>
      </c>
      <c r="Q458" s="155">
        <f t="shared" si="505"/>
        <v>0</v>
      </c>
      <c r="R458" s="155">
        <f t="shared" si="505"/>
        <v>0</v>
      </c>
      <c r="S458" s="155">
        <f t="shared" si="505"/>
        <v>0</v>
      </c>
      <c r="T458" s="155">
        <f t="shared" si="505"/>
        <v>0</v>
      </c>
      <c r="U458" s="155">
        <f t="shared" si="505"/>
        <v>0</v>
      </c>
      <c r="V458" s="155">
        <f t="shared" si="505"/>
        <v>0</v>
      </c>
      <c r="W458" s="155">
        <f t="shared" si="505"/>
        <v>0</v>
      </c>
      <c r="X458" s="155"/>
      <c r="Y458" s="155"/>
      <c r="Z458" s="155"/>
      <c r="AA458" s="155"/>
      <c r="AB458" s="155"/>
      <c r="AC458" s="160">
        <f t="shared" si="396"/>
        <v>0</v>
      </c>
      <c r="AD458" s="161">
        <f t="shared" si="397"/>
        <v>0</v>
      </c>
      <c r="AE458" s="155">
        <f t="shared" si="398"/>
        <v>0</v>
      </c>
      <c r="AF458" s="164">
        <f t="shared" si="399"/>
        <v>0</v>
      </c>
      <c r="AG458" s="132"/>
      <c r="AH458" s="132"/>
      <c r="AI458" s="132"/>
      <c r="AJ458" s="25">
        <f t="shared" si="506"/>
        <v>0</v>
      </c>
      <c r="AK458" s="25">
        <f t="shared" si="506"/>
        <v>0</v>
      </c>
      <c r="AL458" s="25">
        <f t="shared" si="506"/>
        <v>0</v>
      </c>
      <c r="AM458" s="25">
        <f t="shared" si="506"/>
        <v>0</v>
      </c>
      <c r="AN458" s="25">
        <f t="shared" si="506"/>
        <v>0</v>
      </c>
      <c r="AO458" s="25">
        <f t="shared" si="506"/>
        <v>0</v>
      </c>
      <c r="AP458" s="25">
        <f t="shared" si="506"/>
        <v>0</v>
      </c>
      <c r="AQ458" s="25">
        <f t="shared" si="506"/>
        <v>0</v>
      </c>
      <c r="AR458" s="25">
        <f t="shared" si="506"/>
        <v>0</v>
      </c>
      <c r="AS458" s="25">
        <f t="shared" si="506"/>
        <v>0</v>
      </c>
      <c r="AT458" s="25">
        <f t="shared" si="507"/>
        <v>0</v>
      </c>
      <c r="AU458" s="25">
        <f t="shared" si="507"/>
        <v>0</v>
      </c>
      <c r="AV458" s="25">
        <f t="shared" si="507"/>
        <v>0</v>
      </c>
      <c r="AW458" s="25">
        <f t="shared" si="507"/>
        <v>0</v>
      </c>
      <c r="AX458" s="25">
        <f t="shared" si="507"/>
        <v>0</v>
      </c>
      <c r="AY458" s="25">
        <f t="shared" si="507"/>
        <v>0</v>
      </c>
      <c r="AZ458" s="25">
        <f t="shared" si="507"/>
        <v>0</v>
      </c>
      <c r="BA458" s="25">
        <f t="shared" si="507"/>
        <v>0</v>
      </c>
      <c r="BB458" s="25">
        <f t="shared" si="507"/>
        <v>0</v>
      </c>
      <c r="BC458" s="25">
        <f t="shared" si="507"/>
        <v>0</v>
      </c>
      <c r="BD458" s="25">
        <f t="shared" si="508"/>
        <v>0</v>
      </c>
      <c r="BE458" s="25">
        <f t="shared" si="508"/>
        <v>0</v>
      </c>
      <c r="BF458" s="25">
        <f t="shared" si="508"/>
        <v>0</v>
      </c>
      <c r="BG458" s="25">
        <f t="shared" si="508"/>
        <v>0</v>
      </c>
      <c r="BH458" s="25">
        <f t="shared" si="508"/>
        <v>0</v>
      </c>
      <c r="BI458" s="25">
        <f t="shared" si="508"/>
        <v>0</v>
      </c>
      <c r="BJ458" s="25">
        <f t="shared" si="508"/>
        <v>0</v>
      </c>
      <c r="BK458" s="25">
        <f t="shared" si="508"/>
        <v>0</v>
      </c>
      <c r="BL458" s="25">
        <f t="shared" si="508"/>
        <v>0</v>
      </c>
      <c r="BM458" s="25">
        <f t="shared" si="508"/>
        <v>0</v>
      </c>
      <c r="BN458" s="25">
        <f t="shared" si="508"/>
        <v>0</v>
      </c>
      <c r="BO458" s="8">
        <f t="shared" si="384"/>
        <v>0</v>
      </c>
      <c r="BP458" s="8">
        <f t="shared" si="385"/>
        <v>0</v>
      </c>
      <c r="BQ458" s="8">
        <f t="shared" si="386"/>
        <v>0</v>
      </c>
      <c r="BR458" s="8">
        <f t="shared" si="387"/>
        <v>0</v>
      </c>
      <c r="BS458" s="8">
        <f t="shared" si="388"/>
        <v>0</v>
      </c>
      <c r="BT458" s="10"/>
      <c r="BU458" s="10"/>
    </row>
    <row r="459" spans="1:73" ht="16.5" thickTop="1">
      <c r="A459" s="200" t="s">
        <v>255</v>
      </c>
      <c r="B459" s="202" t="s">
        <v>34</v>
      </c>
      <c r="C459" s="198">
        <v>0.68847875953945936</v>
      </c>
      <c r="D459" s="204">
        <v>3864257.9999999963</v>
      </c>
      <c r="E459" s="208">
        <v>40575</v>
      </c>
      <c r="F459" s="206">
        <v>40785</v>
      </c>
      <c r="G459" s="82">
        <f>(F459-E459)+1</f>
        <v>211</v>
      </c>
      <c r="H459" s="155">
        <f t="shared" si="505"/>
        <v>512792.53080568672</v>
      </c>
      <c r="I459" s="155">
        <f t="shared" si="505"/>
        <v>567734.58767772454</v>
      </c>
      <c r="J459" s="155">
        <f t="shared" si="505"/>
        <v>549420.56872037856</v>
      </c>
      <c r="K459" s="155">
        <f t="shared" si="505"/>
        <v>567734.58767772454</v>
      </c>
      <c r="L459" s="155">
        <f t="shared" si="505"/>
        <v>549420.56872037856</v>
      </c>
      <c r="M459" s="155">
        <f t="shared" si="505"/>
        <v>567734.58767772454</v>
      </c>
      <c r="N459" s="155">
        <f t="shared" si="505"/>
        <v>549420.56872037856</v>
      </c>
      <c r="O459" s="155">
        <f t="shared" si="505"/>
        <v>0</v>
      </c>
      <c r="P459" s="155">
        <f t="shared" si="505"/>
        <v>0</v>
      </c>
      <c r="Q459" s="155">
        <f t="shared" si="505"/>
        <v>0</v>
      </c>
      <c r="R459" s="155">
        <f t="shared" si="505"/>
        <v>0</v>
      </c>
      <c r="S459" s="155">
        <f t="shared" si="505"/>
        <v>0</v>
      </c>
      <c r="T459" s="155">
        <f t="shared" si="505"/>
        <v>0</v>
      </c>
      <c r="U459" s="155">
        <f t="shared" si="505"/>
        <v>0</v>
      </c>
      <c r="V459" s="155">
        <f t="shared" si="505"/>
        <v>0</v>
      </c>
      <c r="W459" s="155">
        <f t="shared" si="505"/>
        <v>0</v>
      </c>
      <c r="X459" s="155"/>
      <c r="Y459" s="155"/>
      <c r="Z459" s="155"/>
      <c r="AA459" s="155"/>
      <c r="AB459" s="155"/>
      <c r="AC459" s="160">
        <f t="shared" si="396"/>
        <v>128198.13270142167</v>
      </c>
      <c r="AD459" s="161">
        <f t="shared" si="397"/>
        <v>128198.13270142167</v>
      </c>
      <c r="AE459" s="155">
        <f t="shared" si="398"/>
        <v>128198.13270142167</v>
      </c>
      <c r="AF459" s="164">
        <f t="shared" si="399"/>
        <v>183140.18957345953</v>
      </c>
      <c r="AG459" s="132" t="s">
        <v>55</v>
      </c>
      <c r="AH459" s="132">
        <f>SUBTOTAL(9,H459:W459)-D459</f>
        <v>0</v>
      </c>
      <c r="AI459" s="132"/>
      <c r="AJ459" s="25">
        <f t="shared" si="506"/>
        <v>1</v>
      </c>
      <c r="AK459" s="25">
        <f t="shared" si="506"/>
        <v>1</v>
      </c>
      <c r="AL459" s="25">
        <f t="shared" si="506"/>
        <v>1</v>
      </c>
      <c r="AM459" s="25">
        <f t="shared" si="506"/>
        <v>1</v>
      </c>
      <c r="AN459" s="25">
        <f t="shared" si="506"/>
        <v>1</v>
      </c>
      <c r="AO459" s="25">
        <f t="shared" si="506"/>
        <v>1</v>
      </c>
      <c r="AP459" s="25">
        <f t="shared" si="506"/>
        <v>1</v>
      </c>
      <c r="AQ459" s="25">
        <f t="shared" si="506"/>
        <v>1</v>
      </c>
      <c r="AR459" s="25">
        <f t="shared" si="506"/>
        <v>1</v>
      </c>
      <c r="AS459" s="25">
        <f t="shared" si="506"/>
        <v>1</v>
      </c>
      <c r="AT459" s="25">
        <f t="shared" si="507"/>
        <v>1</v>
      </c>
      <c r="AU459" s="25">
        <f t="shared" si="507"/>
        <v>1</v>
      </c>
      <c r="AV459" s="25">
        <f t="shared" si="507"/>
        <v>1</v>
      </c>
      <c r="AW459" s="25">
        <f t="shared" si="507"/>
        <v>1</v>
      </c>
      <c r="AX459" s="25">
        <f t="shared" si="507"/>
        <v>1</v>
      </c>
      <c r="AY459" s="25">
        <f t="shared" si="507"/>
        <v>1</v>
      </c>
      <c r="AZ459" s="25">
        <f t="shared" si="507"/>
        <v>1</v>
      </c>
      <c r="BA459" s="25">
        <f t="shared" si="507"/>
        <v>1</v>
      </c>
      <c r="BB459" s="25">
        <f t="shared" si="507"/>
        <v>1</v>
      </c>
      <c r="BC459" s="25">
        <f t="shared" si="507"/>
        <v>1</v>
      </c>
      <c r="BD459" s="25">
        <f t="shared" si="508"/>
        <v>1</v>
      </c>
      <c r="BE459" s="25">
        <f t="shared" si="508"/>
        <v>1</v>
      </c>
      <c r="BF459" s="25">
        <f t="shared" si="508"/>
        <v>1</v>
      </c>
      <c r="BG459" s="25">
        <f t="shared" si="508"/>
        <v>1</v>
      </c>
      <c r="BH459" s="25">
        <f t="shared" si="508"/>
        <v>1</v>
      </c>
      <c r="BI459" s="25">
        <f t="shared" si="508"/>
        <v>1</v>
      </c>
      <c r="BJ459" s="25">
        <f t="shared" si="508"/>
        <v>1</v>
      </c>
      <c r="BK459" s="25">
        <f t="shared" si="508"/>
        <v>1</v>
      </c>
      <c r="BL459" s="25">
        <f t="shared" si="508"/>
        <v>1</v>
      </c>
      <c r="BM459" s="25">
        <f t="shared" si="508"/>
        <v>1</v>
      </c>
      <c r="BN459" s="25">
        <f t="shared" si="508"/>
        <v>1</v>
      </c>
      <c r="BO459" s="8">
        <f t="shared" si="384"/>
        <v>7</v>
      </c>
      <c r="BP459" s="8">
        <f t="shared" si="385"/>
        <v>7</v>
      </c>
      <c r="BQ459" s="8">
        <f t="shared" si="386"/>
        <v>7</v>
      </c>
      <c r="BR459" s="8">
        <f t="shared" si="387"/>
        <v>10</v>
      </c>
      <c r="BS459" s="8">
        <f t="shared" si="388"/>
        <v>31</v>
      </c>
      <c r="BT459" s="10"/>
      <c r="BU459" s="8"/>
    </row>
    <row r="460" spans="1:73" ht="16.5" customHeight="1">
      <c r="A460" s="201"/>
      <c r="B460" s="203"/>
      <c r="C460" s="199"/>
      <c r="D460" s="205"/>
      <c r="E460" s="209"/>
      <c r="F460" s="207"/>
      <c r="G460" s="122"/>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60" t="e">
        <f>VLOOKUP(A459,#REF!,3,FALSE)</f>
        <v>#REF!</v>
      </c>
      <c r="AD460" s="161"/>
      <c r="AE460" s="155"/>
      <c r="AF460" s="164"/>
      <c r="AG460" s="132" t="s">
        <v>54</v>
      </c>
      <c r="AH460" s="132"/>
      <c r="AI460" s="132"/>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P460" s="8"/>
      <c r="BQ460" s="8"/>
      <c r="BR460" s="8"/>
      <c r="BS460" s="8"/>
      <c r="BT460" s="8"/>
      <c r="BU460" s="8"/>
    </row>
    <row r="461" spans="1:73" ht="23.25" thickBot="1">
      <c r="A461" s="74" t="s">
        <v>37</v>
      </c>
      <c r="B461" s="75"/>
      <c r="C461" s="76"/>
      <c r="D461" s="77"/>
      <c r="E461" s="78"/>
      <c r="F461" s="79"/>
      <c r="G461" s="32">
        <f>(F461-E461)+1</f>
        <v>1</v>
      </c>
      <c r="H461" s="155">
        <f t="shared" ref="H461:W464" si="509">(IF(MAX(MIN(DATE(YEAR(H$7),MONTH(H$7)+1,0),$F461)-MAX(DATE(YEAR(H$7),MONTH(H$7),1),$E461)+1,0)=0,"0",MAX(MIN(DATE(YEAR(H$7),MONTH(H$7)+1,0),$F461)-MAX(DATE(YEAR(H$7),MONTH(H$7),1),$E461)+1,0))/$G461)*$D461</f>
        <v>0</v>
      </c>
      <c r="I461" s="155">
        <f t="shared" si="509"/>
        <v>0</v>
      </c>
      <c r="J461" s="155">
        <f t="shared" si="509"/>
        <v>0</v>
      </c>
      <c r="K461" s="155">
        <f t="shared" si="509"/>
        <v>0</v>
      </c>
      <c r="L461" s="155">
        <f t="shared" si="509"/>
        <v>0</v>
      </c>
      <c r="M461" s="155">
        <f t="shared" si="509"/>
        <v>0</v>
      </c>
      <c r="N461" s="155">
        <f t="shared" si="509"/>
        <v>0</v>
      </c>
      <c r="O461" s="155">
        <f t="shared" si="509"/>
        <v>0</v>
      </c>
      <c r="P461" s="155">
        <f t="shared" si="509"/>
        <v>0</v>
      </c>
      <c r="Q461" s="155">
        <f t="shared" si="509"/>
        <v>0</v>
      </c>
      <c r="R461" s="155">
        <f t="shared" si="509"/>
        <v>0</v>
      </c>
      <c r="S461" s="155">
        <f t="shared" si="509"/>
        <v>0</v>
      </c>
      <c r="T461" s="155">
        <f t="shared" si="509"/>
        <v>0</v>
      </c>
      <c r="U461" s="155">
        <f t="shared" si="509"/>
        <v>0</v>
      </c>
      <c r="V461" s="155">
        <f t="shared" si="509"/>
        <v>0</v>
      </c>
      <c r="W461" s="155">
        <f t="shared" si="509"/>
        <v>0</v>
      </c>
      <c r="X461" s="155"/>
      <c r="Y461" s="155"/>
      <c r="Z461" s="155"/>
      <c r="AA461" s="155"/>
      <c r="AB461" s="155"/>
      <c r="AC461" s="160">
        <f t="shared" si="396"/>
        <v>0</v>
      </c>
      <c r="AD461" s="161">
        <f t="shared" si="397"/>
        <v>0</v>
      </c>
      <c r="AE461" s="155">
        <f t="shared" si="398"/>
        <v>0</v>
      </c>
      <c r="AF461" s="164">
        <f t="shared" si="399"/>
        <v>0</v>
      </c>
      <c r="AG461" s="132"/>
      <c r="AH461" s="132"/>
      <c r="AI461" s="132"/>
      <c r="AJ461" s="25">
        <f t="shared" ref="AJ461:AS464" si="510">IF(AND(AJ$7&gt;=$E461,AJ$7&lt;=$F461),1,0)</f>
        <v>0</v>
      </c>
      <c r="AK461" s="25">
        <f t="shared" si="510"/>
        <v>0</v>
      </c>
      <c r="AL461" s="25">
        <f t="shared" si="510"/>
        <v>0</v>
      </c>
      <c r="AM461" s="25">
        <f t="shared" si="510"/>
        <v>0</v>
      </c>
      <c r="AN461" s="25">
        <f t="shared" si="510"/>
        <v>0</v>
      </c>
      <c r="AO461" s="25">
        <f t="shared" si="510"/>
        <v>0</v>
      </c>
      <c r="AP461" s="25">
        <f t="shared" si="510"/>
        <v>0</v>
      </c>
      <c r="AQ461" s="25">
        <f t="shared" si="510"/>
        <v>0</v>
      </c>
      <c r="AR461" s="25">
        <f t="shared" si="510"/>
        <v>0</v>
      </c>
      <c r="AS461" s="25">
        <f t="shared" si="510"/>
        <v>0</v>
      </c>
      <c r="AT461" s="25">
        <f t="shared" ref="AT461:BC464" si="511">IF(AND(AT$7&gt;=$E461,AT$7&lt;=$F461),1,0)</f>
        <v>0</v>
      </c>
      <c r="AU461" s="25">
        <f t="shared" si="511"/>
        <v>0</v>
      </c>
      <c r="AV461" s="25">
        <f t="shared" si="511"/>
        <v>0</v>
      </c>
      <c r="AW461" s="25">
        <f t="shared" si="511"/>
        <v>0</v>
      </c>
      <c r="AX461" s="25">
        <f t="shared" si="511"/>
        <v>0</v>
      </c>
      <c r="AY461" s="25">
        <f t="shared" si="511"/>
        <v>0</v>
      </c>
      <c r="AZ461" s="25">
        <f t="shared" si="511"/>
        <v>0</v>
      </c>
      <c r="BA461" s="25">
        <f t="shared" si="511"/>
        <v>0</v>
      </c>
      <c r="BB461" s="25">
        <f t="shared" si="511"/>
        <v>0</v>
      </c>
      <c r="BC461" s="25">
        <f t="shared" si="511"/>
        <v>0</v>
      </c>
      <c r="BD461" s="25">
        <f t="shared" ref="BD461:BN464" si="512">IF(AND(BD$7&gt;=$E461,BD$7&lt;=$F461),1,0)</f>
        <v>0</v>
      </c>
      <c r="BE461" s="25">
        <f t="shared" si="512"/>
        <v>0</v>
      </c>
      <c r="BF461" s="25">
        <f t="shared" si="512"/>
        <v>0</v>
      </c>
      <c r="BG461" s="25">
        <f t="shared" si="512"/>
        <v>0</v>
      </c>
      <c r="BH461" s="25">
        <f t="shared" si="512"/>
        <v>0</v>
      </c>
      <c r="BI461" s="25">
        <f t="shared" si="512"/>
        <v>0</v>
      </c>
      <c r="BJ461" s="25">
        <f t="shared" si="512"/>
        <v>0</v>
      </c>
      <c r="BK461" s="25">
        <f t="shared" si="512"/>
        <v>0</v>
      </c>
      <c r="BL461" s="25">
        <f t="shared" si="512"/>
        <v>0</v>
      </c>
      <c r="BM461" s="25">
        <f t="shared" si="512"/>
        <v>0</v>
      </c>
      <c r="BN461" s="25">
        <f t="shared" si="512"/>
        <v>0</v>
      </c>
      <c r="BO461" s="8">
        <f t="shared" ref="BO461:BO573" si="513">SUM(AJ461:AP461)</f>
        <v>0</v>
      </c>
      <c r="BP461" s="8">
        <f t="shared" ref="BP461:BP573" si="514">SUM(AQ461:AW461)</f>
        <v>0</v>
      </c>
      <c r="BQ461" s="8">
        <f t="shared" ref="BQ461:BQ573" si="515">SUM(AX461:BD461)</f>
        <v>0</v>
      </c>
      <c r="BR461" s="8">
        <f t="shared" ref="BR461:BR573" si="516">SUM(BE461:BN461)</f>
        <v>0</v>
      </c>
      <c r="BS461" s="8">
        <f t="shared" ref="BS461:BS573" si="517">SUM(BO461:BR461)</f>
        <v>0</v>
      </c>
      <c r="BT461" s="10"/>
      <c r="BU461" s="10"/>
    </row>
    <row r="462" spans="1:73" ht="24" thickTop="1" thickBot="1">
      <c r="A462" s="34" t="s">
        <v>356</v>
      </c>
      <c r="B462" s="35"/>
      <c r="C462" s="36"/>
      <c r="D462" s="37"/>
      <c r="E462" s="80"/>
      <c r="F462" s="81"/>
      <c r="G462" s="82">
        <f>(F462-E462)+1</f>
        <v>1</v>
      </c>
      <c r="H462" s="155">
        <f t="shared" si="509"/>
        <v>0</v>
      </c>
      <c r="I462" s="155">
        <f t="shared" si="509"/>
        <v>0</v>
      </c>
      <c r="J462" s="155">
        <f t="shared" si="509"/>
        <v>0</v>
      </c>
      <c r="K462" s="155">
        <f t="shared" si="509"/>
        <v>0</v>
      </c>
      <c r="L462" s="155">
        <f t="shared" si="509"/>
        <v>0</v>
      </c>
      <c r="M462" s="155">
        <f t="shared" si="509"/>
        <v>0</v>
      </c>
      <c r="N462" s="155">
        <f t="shared" si="509"/>
        <v>0</v>
      </c>
      <c r="O462" s="155">
        <f t="shared" si="509"/>
        <v>0</v>
      </c>
      <c r="P462" s="155">
        <f t="shared" si="509"/>
        <v>0</v>
      </c>
      <c r="Q462" s="155">
        <f t="shared" si="509"/>
        <v>0</v>
      </c>
      <c r="R462" s="155">
        <f t="shared" si="509"/>
        <v>0</v>
      </c>
      <c r="S462" s="155">
        <f t="shared" si="509"/>
        <v>0</v>
      </c>
      <c r="T462" s="155">
        <f t="shared" si="509"/>
        <v>0</v>
      </c>
      <c r="U462" s="155">
        <f t="shared" si="509"/>
        <v>0</v>
      </c>
      <c r="V462" s="155">
        <f t="shared" si="509"/>
        <v>0</v>
      </c>
      <c r="W462" s="155">
        <f t="shared" si="509"/>
        <v>0</v>
      </c>
      <c r="X462" s="155"/>
      <c r="Y462" s="155"/>
      <c r="Z462" s="155"/>
      <c r="AA462" s="155"/>
      <c r="AB462" s="155"/>
      <c r="AC462" s="160">
        <f t="shared" si="396"/>
        <v>0</v>
      </c>
      <c r="AD462" s="161">
        <f t="shared" si="397"/>
        <v>0</v>
      </c>
      <c r="AE462" s="155">
        <f t="shared" si="398"/>
        <v>0</v>
      </c>
      <c r="AF462" s="164">
        <f t="shared" si="399"/>
        <v>0</v>
      </c>
      <c r="AG462" s="132"/>
      <c r="AH462" s="132"/>
      <c r="AI462" s="132"/>
      <c r="AJ462" s="25">
        <f t="shared" si="510"/>
        <v>0</v>
      </c>
      <c r="AK462" s="25">
        <f t="shared" si="510"/>
        <v>0</v>
      </c>
      <c r="AL462" s="25">
        <f t="shared" si="510"/>
        <v>0</v>
      </c>
      <c r="AM462" s="25">
        <f t="shared" si="510"/>
        <v>0</v>
      </c>
      <c r="AN462" s="25">
        <f t="shared" si="510"/>
        <v>0</v>
      </c>
      <c r="AO462" s="25">
        <f t="shared" si="510"/>
        <v>0</v>
      </c>
      <c r="AP462" s="25">
        <f t="shared" si="510"/>
        <v>0</v>
      </c>
      <c r="AQ462" s="25">
        <f t="shared" si="510"/>
        <v>0</v>
      </c>
      <c r="AR462" s="25">
        <f t="shared" si="510"/>
        <v>0</v>
      </c>
      <c r="AS462" s="25">
        <f t="shared" si="510"/>
        <v>0</v>
      </c>
      <c r="AT462" s="25">
        <f t="shared" si="511"/>
        <v>0</v>
      </c>
      <c r="AU462" s="25">
        <f t="shared" si="511"/>
        <v>0</v>
      </c>
      <c r="AV462" s="25">
        <f t="shared" si="511"/>
        <v>0</v>
      </c>
      <c r="AW462" s="25">
        <f t="shared" si="511"/>
        <v>0</v>
      </c>
      <c r="AX462" s="25">
        <f t="shared" si="511"/>
        <v>0</v>
      </c>
      <c r="AY462" s="25">
        <f t="shared" si="511"/>
        <v>0</v>
      </c>
      <c r="AZ462" s="25">
        <f t="shared" si="511"/>
        <v>0</v>
      </c>
      <c r="BA462" s="25">
        <f t="shared" si="511"/>
        <v>0</v>
      </c>
      <c r="BB462" s="25">
        <f t="shared" si="511"/>
        <v>0</v>
      </c>
      <c r="BC462" s="25">
        <f t="shared" si="511"/>
        <v>0</v>
      </c>
      <c r="BD462" s="25">
        <f t="shared" si="512"/>
        <v>0</v>
      </c>
      <c r="BE462" s="25">
        <f t="shared" si="512"/>
        <v>0</v>
      </c>
      <c r="BF462" s="25">
        <f t="shared" si="512"/>
        <v>0</v>
      </c>
      <c r="BG462" s="25">
        <f t="shared" si="512"/>
        <v>0</v>
      </c>
      <c r="BH462" s="25">
        <f t="shared" si="512"/>
        <v>0</v>
      </c>
      <c r="BI462" s="25">
        <f t="shared" si="512"/>
        <v>0</v>
      </c>
      <c r="BJ462" s="25">
        <f t="shared" si="512"/>
        <v>0</v>
      </c>
      <c r="BK462" s="25">
        <f t="shared" si="512"/>
        <v>0</v>
      </c>
      <c r="BL462" s="25">
        <f t="shared" si="512"/>
        <v>0</v>
      </c>
      <c r="BM462" s="25">
        <f t="shared" si="512"/>
        <v>0</v>
      </c>
      <c r="BN462" s="25">
        <f t="shared" si="512"/>
        <v>0</v>
      </c>
      <c r="BO462" s="8">
        <f t="shared" si="513"/>
        <v>0</v>
      </c>
      <c r="BP462" s="8">
        <f t="shared" si="514"/>
        <v>0</v>
      </c>
      <c r="BQ462" s="8">
        <f t="shared" si="515"/>
        <v>0</v>
      </c>
      <c r="BR462" s="8">
        <f t="shared" si="516"/>
        <v>0</v>
      </c>
      <c r="BS462" s="8">
        <f t="shared" si="517"/>
        <v>0</v>
      </c>
      <c r="BT462" s="10"/>
      <c r="BU462" s="8"/>
    </row>
    <row r="463" spans="1:73" ht="24" thickTop="1" thickBot="1">
      <c r="A463" s="83" t="s">
        <v>15</v>
      </c>
      <c r="B463" s="84"/>
      <c r="C463" s="85"/>
      <c r="D463" s="86"/>
      <c r="E463" s="48"/>
      <c r="F463" s="49"/>
      <c r="G463" s="32">
        <f>(F463-E463)+1</f>
        <v>1</v>
      </c>
      <c r="H463" s="155">
        <f t="shared" si="509"/>
        <v>0</v>
      </c>
      <c r="I463" s="155">
        <f t="shared" si="509"/>
        <v>0</v>
      </c>
      <c r="J463" s="155">
        <f t="shared" si="509"/>
        <v>0</v>
      </c>
      <c r="K463" s="155">
        <f t="shared" si="509"/>
        <v>0</v>
      </c>
      <c r="L463" s="155">
        <f t="shared" si="509"/>
        <v>0</v>
      </c>
      <c r="M463" s="155">
        <f t="shared" si="509"/>
        <v>0</v>
      </c>
      <c r="N463" s="155">
        <f t="shared" si="509"/>
        <v>0</v>
      </c>
      <c r="O463" s="155">
        <f t="shared" si="509"/>
        <v>0</v>
      </c>
      <c r="P463" s="155">
        <f t="shared" si="509"/>
        <v>0</v>
      </c>
      <c r="Q463" s="155">
        <f t="shared" si="509"/>
        <v>0</v>
      </c>
      <c r="R463" s="155">
        <f t="shared" si="509"/>
        <v>0</v>
      </c>
      <c r="S463" s="155">
        <f t="shared" si="509"/>
        <v>0</v>
      </c>
      <c r="T463" s="155">
        <f t="shared" si="509"/>
        <v>0</v>
      </c>
      <c r="U463" s="155">
        <f t="shared" si="509"/>
        <v>0</v>
      </c>
      <c r="V463" s="155">
        <f t="shared" si="509"/>
        <v>0</v>
      </c>
      <c r="W463" s="155">
        <f t="shared" si="509"/>
        <v>0</v>
      </c>
      <c r="X463" s="155"/>
      <c r="Y463" s="155"/>
      <c r="Z463" s="155"/>
      <c r="AA463" s="155"/>
      <c r="AB463" s="155"/>
      <c r="AC463" s="160">
        <f t="shared" si="396"/>
        <v>0</v>
      </c>
      <c r="AD463" s="161">
        <f t="shared" si="397"/>
        <v>0</v>
      </c>
      <c r="AE463" s="155">
        <f t="shared" si="398"/>
        <v>0</v>
      </c>
      <c r="AF463" s="164">
        <f t="shared" si="399"/>
        <v>0</v>
      </c>
      <c r="AG463" s="132"/>
      <c r="AH463" s="132"/>
      <c r="AI463" s="132"/>
      <c r="AJ463" s="25">
        <f t="shared" si="510"/>
        <v>0</v>
      </c>
      <c r="AK463" s="25">
        <f t="shared" si="510"/>
        <v>0</v>
      </c>
      <c r="AL463" s="25">
        <f t="shared" si="510"/>
        <v>0</v>
      </c>
      <c r="AM463" s="25">
        <f t="shared" si="510"/>
        <v>0</v>
      </c>
      <c r="AN463" s="25">
        <f t="shared" si="510"/>
        <v>0</v>
      </c>
      <c r="AO463" s="25">
        <f t="shared" si="510"/>
        <v>0</v>
      </c>
      <c r="AP463" s="25">
        <f t="shared" si="510"/>
        <v>0</v>
      </c>
      <c r="AQ463" s="25">
        <f t="shared" si="510"/>
        <v>0</v>
      </c>
      <c r="AR463" s="25">
        <f t="shared" si="510"/>
        <v>0</v>
      </c>
      <c r="AS463" s="25">
        <f t="shared" si="510"/>
        <v>0</v>
      </c>
      <c r="AT463" s="25">
        <f t="shared" si="511"/>
        <v>0</v>
      </c>
      <c r="AU463" s="25">
        <f t="shared" si="511"/>
        <v>0</v>
      </c>
      <c r="AV463" s="25">
        <f t="shared" si="511"/>
        <v>0</v>
      </c>
      <c r="AW463" s="25">
        <f t="shared" si="511"/>
        <v>0</v>
      </c>
      <c r="AX463" s="25">
        <f t="shared" si="511"/>
        <v>0</v>
      </c>
      <c r="AY463" s="25">
        <f t="shared" si="511"/>
        <v>0</v>
      </c>
      <c r="AZ463" s="25">
        <f t="shared" si="511"/>
        <v>0</v>
      </c>
      <c r="BA463" s="25">
        <f t="shared" si="511"/>
        <v>0</v>
      </c>
      <c r="BB463" s="25">
        <f t="shared" si="511"/>
        <v>0</v>
      </c>
      <c r="BC463" s="25">
        <f t="shared" si="511"/>
        <v>0</v>
      </c>
      <c r="BD463" s="25">
        <f t="shared" si="512"/>
        <v>0</v>
      </c>
      <c r="BE463" s="25">
        <f t="shared" si="512"/>
        <v>0</v>
      </c>
      <c r="BF463" s="25">
        <f t="shared" si="512"/>
        <v>0</v>
      </c>
      <c r="BG463" s="25">
        <f t="shared" si="512"/>
        <v>0</v>
      </c>
      <c r="BH463" s="25">
        <f t="shared" si="512"/>
        <v>0</v>
      </c>
      <c r="BI463" s="25">
        <f t="shared" si="512"/>
        <v>0</v>
      </c>
      <c r="BJ463" s="25">
        <f t="shared" si="512"/>
        <v>0</v>
      </c>
      <c r="BK463" s="25">
        <f t="shared" si="512"/>
        <v>0</v>
      </c>
      <c r="BL463" s="25">
        <f t="shared" si="512"/>
        <v>0</v>
      </c>
      <c r="BM463" s="25">
        <f t="shared" si="512"/>
        <v>0</v>
      </c>
      <c r="BN463" s="25">
        <f t="shared" si="512"/>
        <v>0</v>
      </c>
      <c r="BO463" s="8">
        <f t="shared" si="513"/>
        <v>0</v>
      </c>
      <c r="BP463" s="8">
        <f t="shared" si="514"/>
        <v>0</v>
      </c>
      <c r="BQ463" s="8">
        <f t="shared" si="515"/>
        <v>0</v>
      </c>
      <c r="BR463" s="8">
        <f t="shared" si="516"/>
        <v>0</v>
      </c>
      <c r="BS463" s="8">
        <f t="shared" si="517"/>
        <v>0</v>
      </c>
      <c r="BT463" s="10"/>
      <c r="BU463" s="10"/>
    </row>
    <row r="464" spans="1:73" ht="16.5" thickTop="1">
      <c r="A464" s="200" t="s">
        <v>256</v>
      </c>
      <c r="B464" s="202" t="s">
        <v>16</v>
      </c>
      <c r="C464" s="198">
        <v>0.99807965146266531</v>
      </c>
      <c r="D464" s="204">
        <v>674.18997300002957</v>
      </c>
      <c r="E464" s="208">
        <v>40575</v>
      </c>
      <c r="F464" s="206">
        <v>40693</v>
      </c>
      <c r="G464" s="32">
        <f>(F464-E464)+1</f>
        <v>119</v>
      </c>
      <c r="H464" s="155">
        <f t="shared" si="509"/>
        <v>158.63293482353637</v>
      </c>
      <c r="I464" s="155">
        <f t="shared" si="509"/>
        <v>175.62932069748672</v>
      </c>
      <c r="J464" s="155">
        <f t="shared" si="509"/>
        <v>169.96385873950325</v>
      </c>
      <c r="K464" s="155">
        <f t="shared" si="509"/>
        <v>169.96385873950325</v>
      </c>
      <c r="L464" s="155">
        <f t="shared" si="509"/>
        <v>0</v>
      </c>
      <c r="M464" s="155">
        <f t="shared" si="509"/>
        <v>0</v>
      </c>
      <c r="N464" s="155">
        <f t="shared" si="509"/>
        <v>0</v>
      </c>
      <c r="O464" s="155">
        <f t="shared" si="509"/>
        <v>0</v>
      </c>
      <c r="P464" s="155">
        <f t="shared" si="509"/>
        <v>0</v>
      </c>
      <c r="Q464" s="155">
        <f t="shared" si="509"/>
        <v>0</v>
      </c>
      <c r="R464" s="155">
        <f t="shared" si="509"/>
        <v>0</v>
      </c>
      <c r="S464" s="155">
        <f t="shared" si="509"/>
        <v>0</v>
      </c>
      <c r="T464" s="155">
        <f t="shared" si="509"/>
        <v>0</v>
      </c>
      <c r="U464" s="155">
        <f t="shared" si="509"/>
        <v>0</v>
      </c>
      <c r="V464" s="155">
        <f t="shared" si="509"/>
        <v>0</v>
      </c>
      <c r="W464" s="155">
        <f t="shared" si="509"/>
        <v>0</v>
      </c>
      <c r="X464" s="155"/>
      <c r="Y464" s="155"/>
      <c r="Z464" s="155"/>
      <c r="AA464" s="155"/>
      <c r="AB464" s="155"/>
      <c r="AC464" s="160">
        <f t="shared" si="396"/>
        <v>39.658233705884093</v>
      </c>
      <c r="AD464" s="161">
        <f t="shared" si="397"/>
        <v>39.658233705884093</v>
      </c>
      <c r="AE464" s="155">
        <f t="shared" si="398"/>
        <v>39.658233705884093</v>
      </c>
      <c r="AF464" s="164">
        <f t="shared" si="399"/>
        <v>50.989157621850971</v>
      </c>
      <c r="AG464" s="132" t="s">
        <v>55</v>
      </c>
      <c r="AH464" s="132">
        <f>SUBTOTAL(9,H464:W464)-D464</f>
        <v>0</v>
      </c>
      <c r="AI464" s="132"/>
      <c r="AJ464" s="25">
        <f t="shared" si="510"/>
        <v>1</v>
      </c>
      <c r="AK464" s="25">
        <f t="shared" si="510"/>
        <v>1</v>
      </c>
      <c r="AL464" s="25">
        <f t="shared" si="510"/>
        <v>1</v>
      </c>
      <c r="AM464" s="25">
        <f t="shared" si="510"/>
        <v>1</v>
      </c>
      <c r="AN464" s="25">
        <f t="shared" si="510"/>
        <v>1</v>
      </c>
      <c r="AO464" s="25">
        <f t="shared" si="510"/>
        <v>1</v>
      </c>
      <c r="AP464" s="25">
        <f t="shared" si="510"/>
        <v>1</v>
      </c>
      <c r="AQ464" s="25">
        <f t="shared" si="510"/>
        <v>1</v>
      </c>
      <c r="AR464" s="25">
        <f t="shared" si="510"/>
        <v>1</v>
      </c>
      <c r="AS464" s="25">
        <f t="shared" si="510"/>
        <v>1</v>
      </c>
      <c r="AT464" s="25">
        <f t="shared" si="511"/>
        <v>1</v>
      </c>
      <c r="AU464" s="25">
        <f t="shared" si="511"/>
        <v>1</v>
      </c>
      <c r="AV464" s="25">
        <f t="shared" si="511"/>
        <v>1</v>
      </c>
      <c r="AW464" s="25">
        <f t="shared" si="511"/>
        <v>1</v>
      </c>
      <c r="AX464" s="25">
        <f t="shared" si="511"/>
        <v>1</v>
      </c>
      <c r="AY464" s="25">
        <f t="shared" si="511"/>
        <v>1</v>
      </c>
      <c r="AZ464" s="25">
        <f t="shared" si="511"/>
        <v>1</v>
      </c>
      <c r="BA464" s="25">
        <f t="shared" si="511"/>
        <v>1</v>
      </c>
      <c r="BB464" s="25">
        <f t="shared" si="511"/>
        <v>1</v>
      </c>
      <c r="BC464" s="25">
        <f t="shared" si="511"/>
        <v>1</v>
      </c>
      <c r="BD464" s="25">
        <f t="shared" si="512"/>
        <v>1</v>
      </c>
      <c r="BE464" s="25">
        <f t="shared" si="512"/>
        <v>1</v>
      </c>
      <c r="BF464" s="25">
        <f t="shared" si="512"/>
        <v>1</v>
      </c>
      <c r="BG464" s="25">
        <f t="shared" si="512"/>
        <v>1</v>
      </c>
      <c r="BH464" s="25">
        <f t="shared" si="512"/>
        <v>1</v>
      </c>
      <c r="BI464" s="25">
        <f t="shared" si="512"/>
        <v>1</v>
      </c>
      <c r="BJ464" s="25">
        <f t="shared" si="512"/>
        <v>1</v>
      </c>
      <c r="BK464" s="25">
        <f t="shared" si="512"/>
        <v>1</v>
      </c>
      <c r="BL464" s="25">
        <f t="shared" si="512"/>
        <v>1</v>
      </c>
      <c r="BM464" s="25">
        <f t="shared" si="512"/>
        <v>1</v>
      </c>
      <c r="BN464" s="25">
        <f t="shared" si="512"/>
        <v>0</v>
      </c>
      <c r="BO464" s="8">
        <f t="shared" si="513"/>
        <v>7</v>
      </c>
      <c r="BP464" s="8">
        <f t="shared" si="514"/>
        <v>7</v>
      </c>
      <c r="BQ464" s="8">
        <f t="shared" si="515"/>
        <v>7</v>
      </c>
      <c r="BR464" s="8">
        <f t="shared" si="516"/>
        <v>9</v>
      </c>
      <c r="BS464" s="8">
        <f t="shared" si="517"/>
        <v>30</v>
      </c>
      <c r="BT464" s="10"/>
      <c r="BU464" s="8"/>
    </row>
    <row r="465" spans="1:73" ht="16.5" customHeight="1" thickBot="1">
      <c r="A465" s="201"/>
      <c r="B465" s="203"/>
      <c r="C465" s="199"/>
      <c r="D465" s="205"/>
      <c r="E465" s="209"/>
      <c r="F465" s="207"/>
      <c r="G465" s="121"/>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60" t="e">
        <f>VLOOKUP(A464,#REF!,3,FALSE)</f>
        <v>#REF!</v>
      </c>
      <c r="AD465" s="161"/>
      <c r="AE465" s="155"/>
      <c r="AF465" s="164"/>
      <c r="AG465" s="132" t="s">
        <v>54</v>
      </c>
      <c r="AH465" s="132"/>
      <c r="AI465" s="132"/>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P465" s="8"/>
      <c r="BQ465" s="8"/>
      <c r="BR465" s="8"/>
      <c r="BS465" s="8"/>
      <c r="BT465" s="8"/>
      <c r="BU465" s="8"/>
    </row>
    <row r="466" spans="1:73" ht="16.5" thickTop="1">
      <c r="A466" s="200" t="s">
        <v>257</v>
      </c>
      <c r="B466" s="202" t="s">
        <v>17</v>
      </c>
      <c r="C466" s="198">
        <v>0.84341923491789494</v>
      </c>
      <c r="D466" s="204">
        <v>183050.90000000002</v>
      </c>
      <c r="E466" s="208">
        <v>40575</v>
      </c>
      <c r="F466" s="206">
        <v>40754</v>
      </c>
      <c r="G466" s="82">
        <f>(F466-E466)+1</f>
        <v>180</v>
      </c>
      <c r="H466" s="155">
        <f t="shared" ref="H466:W466" si="518">(IF(MAX(MIN(DATE(YEAR(H$7),MONTH(H$7)+1,0),$F466)-MAX(DATE(YEAR(H$7),MONTH(H$7),1),$E466)+1,0)=0,"0",MAX(MIN(DATE(YEAR(H$7),MONTH(H$7)+1,0),$F466)-MAX(DATE(YEAR(H$7),MONTH(H$7),1),$E466)+1,0))/$G466)*$D466</f>
        <v>28474.584444444448</v>
      </c>
      <c r="I466" s="155">
        <f t="shared" si="518"/>
        <v>31525.43277777778</v>
      </c>
      <c r="J466" s="155">
        <f t="shared" si="518"/>
        <v>30508.483333333337</v>
      </c>
      <c r="K466" s="155">
        <f t="shared" si="518"/>
        <v>31525.43277777778</v>
      </c>
      <c r="L466" s="155">
        <f t="shared" si="518"/>
        <v>30508.483333333337</v>
      </c>
      <c r="M466" s="155">
        <f t="shared" si="518"/>
        <v>30508.483333333337</v>
      </c>
      <c r="N466" s="155">
        <f t="shared" si="518"/>
        <v>0</v>
      </c>
      <c r="O466" s="155">
        <f t="shared" si="518"/>
        <v>0</v>
      </c>
      <c r="P466" s="155">
        <f t="shared" si="518"/>
        <v>0</v>
      </c>
      <c r="Q466" s="155">
        <f t="shared" si="518"/>
        <v>0</v>
      </c>
      <c r="R466" s="155">
        <f t="shared" si="518"/>
        <v>0</v>
      </c>
      <c r="S466" s="155">
        <f t="shared" si="518"/>
        <v>0</v>
      </c>
      <c r="T466" s="155">
        <f t="shared" si="518"/>
        <v>0</v>
      </c>
      <c r="U466" s="155">
        <f t="shared" si="518"/>
        <v>0</v>
      </c>
      <c r="V466" s="155">
        <f t="shared" si="518"/>
        <v>0</v>
      </c>
      <c r="W466" s="155">
        <f t="shared" si="518"/>
        <v>0</v>
      </c>
      <c r="X466" s="155"/>
      <c r="Y466" s="155"/>
      <c r="Z466" s="155"/>
      <c r="AA466" s="155"/>
      <c r="AB466" s="155"/>
      <c r="AC466" s="160">
        <f t="shared" ref="AC466:AC581" si="519">IF(BO466&gt;0,(BO466/BS466)*$K466,0)</f>
        <v>7118.6461111111112</v>
      </c>
      <c r="AD466" s="161">
        <f t="shared" ref="AD466:AD581" si="520">IF(BP466&gt;0,(BP466/BS466)*$K466,0)</f>
        <v>7118.6461111111112</v>
      </c>
      <c r="AE466" s="155">
        <f t="shared" ref="AE466:AE581" si="521">IF(BQ466&gt;0,(BQ466/BS466)*$K466,0)</f>
        <v>7118.6461111111112</v>
      </c>
      <c r="AF466" s="164">
        <f t="shared" ref="AF466:AF581" si="522">IF(BR466&gt;0,(BR466/BS466)*$K466,0)</f>
        <v>10169.494444444445</v>
      </c>
      <c r="AG466" s="132" t="s">
        <v>55</v>
      </c>
      <c r="AH466" s="132">
        <f>SUBTOTAL(9,H466:W466)-D466</f>
        <v>0</v>
      </c>
      <c r="AI466" s="132"/>
      <c r="AJ466" s="25">
        <f t="shared" ref="AJ466:BN466" si="523">IF(AND(AJ$7&gt;=$E466,AJ$7&lt;=$F466),1,0)</f>
        <v>1</v>
      </c>
      <c r="AK466" s="25">
        <f t="shared" si="523"/>
        <v>1</v>
      </c>
      <c r="AL466" s="25">
        <f t="shared" si="523"/>
        <v>1</v>
      </c>
      <c r="AM466" s="25">
        <f t="shared" si="523"/>
        <v>1</v>
      </c>
      <c r="AN466" s="25">
        <f t="shared" si="523"/>
        <v>1</v>
      </c>
      <c r="AO466" s="25">
        <f t="shared" si="523"/>
        <v>1</v>
      </c>
      <c r="AP466" s="25">
        <f t="shared" si="523"/>
        <v>1</v>
      </c>
      <c r="AQ466" s="25">
        <f t="shared" si="523"/>
        <v>1</v>
      </c>
      <c r="AR466" s="25">
        <f t="shared" si="523"/>
        <v>1</v>
      </c>
      <c r="AS466" s="25">
        <f t="shared" si="523"/>
        <v>1</v>
      </c>
      <c r="AT466" s="25">
        <f t="shared" si="523"/>
        <v>1</v>
      </c>
      <c r="AU466" s="25">
        <f t="shared" si="523"/>
        <v>1</v>
      </c>
      <c r="AV466" s="25">
        <f t="shared" si="523"/>
        <v>1</v>
      </c>
      <c r="AW466" s="25">
        <f t="shared" si="523"/>
        <v>1</v>
      </c>
      <c r="AX466" s="25">
        <f t="shared" si="523"/>
        <v>1</v>
      </c>
      <c r="AY466" s="25">
        <f t="shared" si="523"/>
        <v>1</v>
      </c>
      <c r="AZ466" s="25">
        <f t="shared" si="523"/>
        <v>1</v>
      </c>
      <c r="BA466" s="25">
        <f t="shared" si="523"/>
        <v>1</v>
      </c>
      <c r="BB466" s="25">
        <f t="shared" si="523"/>
        <v>1</v>
      </c>
      <c r="BC466" s="25">
        <f t="shared" si="523"/>
        <v>1</v>
      </c>
      <c r="BD466" s="25">
        <f t="shared" si="523"/>
        <v>1</v>
      </c>
      <c r="BE466" s="25">
        <f t="shared" si="523"/>
        <v>1</v>
      </c>
      <c r="BF466" s="25">
        <f t="shared" si="523"/>
        <v>1</v>
      </c>
      <c r="BG466" s="25">
        <f t="shared" si="523"/>
        <v>1</v>
      </c>
      <c r="BH466" s="25">
        <f t="shared" si="523"/>
        <v>1</v>
      </c>
      <c r="BI466" s="25">
        <f t="shared" si="523"/>
        <v>1</v>
      </c>
      <c r="BJ466" s="25">
        <f t="shared" si="523"/>
        <v>1</v>
      </c>
      <c r="BK466" s="25">
        <f t="shared" si="523"/>
        <v>1</v>
      </c>
      <c r="BL466" s="25">
        <f t="shared" si="523"/>
        <v>1</v>
      </c>
      <c r="BM466" s="25">
        <f t="shared" si="523"/>
        <v>1</v>
      </c>
      <c r="BN466" s="25">
        <f t="shared" si="523"/>
        <v>1</v>
      </c>
      <c r="BO466" s="8">
        <f t="shared" si="513"/>
        <v>7</v>
      </c>
      <c r="BP466" s="8">
        <f t="shared" si="514"/>
        <v>7</v>
      </c>
      <c r="BQ466" s="8">
        <f t="shared" si="515"/>
        <v>7</v>
      </c>
      <c r="BR466" s="8">
        <f t="shared" si="516"/>
        <v>10</v>
      </c>
      <c r="BS466" s="8">
        <f t="shared" si="517"/>
        <v>31</v>
      </c>
      <c r="BT466" s="10"/>
      <c r="BU466" s="10"/>
    </row>
    <row r="467" spans="1:73" ht="16.5" customHeight="1" thickBot="1">
      <c r="A467" s="201"/>
      <c r="B467" s="203"/>
      <c r="C467" s="199"/>
      <c r="D467" s="205"/>
      <c r="E467" s="209"/>
      <c r="F467" s="207"/>
      <c r="G467" s="122"/>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60" t="e">
        <f>VLOOKUP(A466,#REF!,3,FALSE)</f>
        <v>#REF!</v>
      </c>
      <c r="AD467" s="161"/>
      <c r="AE467" s="155"/>
      <c r="AF467" s="164"/>
      <c r="AG467" s="132" t="s">
        <v>54</v>
      </c>
      <c r="AH467" s="132"/>
      <c r="AI467" s="132"/>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P467" s="8"/>
      <c r="BQ467" s="8"/>
      <c r="BR467" s="8"/>
      <c r="BS467" s="8"/>
      <c r="BT467" s="10"/>
      <c r="BU467" s="10"/>
    </row>
    <row r="468" spans="1:73" ht="16.5" thickTop="1">
      <c r="A468" s="200" t="s">
        <v>258</v>
      </c>
      <c r="B468" s="202" t="s">
        <v>18</v>
      </c>
      <c r="C468" s="198">
        <v>0</v>
      </c>
      <c r="D468" s="204">
        <v>147368</v>
      </c>
      <c r="E468" s="208">
        <v>40787</v>
      </c>
      <c r="F468" s="206">
        <v>40877</v>
      </c>
      <c r="G468" s="32">
        <f>(F468-E468)+1</f>
        <v>91</v>
      </c>
      <c r="H468" s="155">
        <f t="shared" ref="H468:W468" si="524">(IF(MAX(MIN(DATE(YEAR(H$7),MONTH(H$7)+1,0),$F468)-MAX(DATE(YEAR(H$7),MONTH(H$7),1),$E468)+1,0)=0,"0",MAX(MIN(DATE(YEAR(H$7),MONTH(H$7)+1,0),$F468)-MAX(DATE(YEAR(H$7),MONTH(H$7),1),$E468)+1,0))/$G468)*$D468</f>
        <v>0</v>
      </c>
      <c r="I468" s="155">
        <f t="shared" si="524"/>
        <v>0</v>
      </c>
      <c r="J468" s="155">
        <f t="shared" si="524"/>
        <v>0</v>
      </c>
      <c r="K468" s="155">
        <f t="shared" si="524"/>
        <v>0</v>
      </c>
      <c r="L468" s="155">
        <f t="shared" si="524"/>
        <v>0</v>
      </c>
      <c r="M468" s="155">
        <f t="shared" si="524"/>
        <v>0</v>
      </c>
      <c r="N468" s="155">
        <f t="shared" si="524"/>
        <v>0</v>
      </c>
      <c r="O468" s="155">
        <f t="shared" si="524"/>
        <v>48582.857142857145</v>
      </c>
      <c r="P468" s="155">
        <f t="shared" si="524"/>
        <v>50202.285714285717</v>
      </c>
      <c r="Q468" s="155">
        <f t="shared" si="524"/>
        <v>48582.857142857145</v>
      </c>
      <c r="R468" s="155">
        <f t="shared" si="524"/>
        <v>0</v>
      </c>
      <c r="S468" s="155">
        <f t="shared" si="524"/>
        <v>0</v>
      </c>
      <c r="T468" s="155">
        <f t="shared" si="524"/>
        <v>0</v>
      </c>
      <c r="U468" s="155">
        <f t="shared" si="524"/>
        <v>0</v>
      </c>
      <c r="V468" s="155">
        <f t="shared" si="524"/>
        <v>0</v>
      </c>
      <c r="W468" s="155">
        <f t="shared" si="524"/>
        <v>0</v>
      </c>
      <c r="X468" s="155"/>
      <c r="Y468" s="155"/>
      <c r="Z468" s="155"/>
      <c r="AA468" s="155"/>
      <c r="AB468" s="155"/>
      <c r="AC468" s="160">
        <f t="shared" si="519"/>
        <v>0</v>
      </c>
      <c r="AD468" s="161">
        <f t="shared" si="520"/>
        <v>0</v>
      </c>
      <c r="AE468" s="155">
        <f t="shared" si="521"/>
        <v>0</v>
      </c>
      <c r="AF468" s="164">
        <f t="shared" si="522"/>
        <v>0</v>
      </c>
      <c r="AG468" s="132" t="s">
        <v>55</v>
      </c>
      <c r="AH468" s="132">
        <f>SUBTOTAL(9,H468:W468)-D468</f>
        <v>0</v>
      </c>
      <c r="AI468" s="132"/>
      <c r="AJ468" s="25">
        <f t="shared" ref="AJ468:BN468" si="525">IF(AND(AJ$7&gt;=$E468,AJ$7&lt;=$F468),1,0)</f>
        <v>0</v>
      </c>
      <c r="AK468" s="25">
        <f t="shared" si="525"/>
        <v>0</v>
      </c>
      <c r="AL468" s="25">
        <f t="shared" si="525"/>
        <v>0</v>
      </c>
      <c r="AM468" s="25">
        <f t="shared" si="525"/>
        <v>0</v>
      </c>
      <c r="AN468" s="25">
        <f t="shared" si="525"/>
        <v>0</v>
      </c>
      <c r="AO468" s="25">
        <f t="shared" si="525"/>
        <v>0</v>
      </c>
      <c r="AP468" s="25">
        <f t="shared" si="525"/>
        <v>0</v>
      </c>
      <c r="AQ468" s="25">
        <f t="shared" si="525"/>
        <v>0</v>
      </c>
      <c r="AR468" s="25">
        <f t="shared" si="525"/>
        <v>0</v>
      </c>
      <c r="AS468" s="25">
        <f t="shared" si="525"/>
        <v>0</v>
      </c>
      <c r="AT468" s="25">
        <f t="shared" si="525"/>
        <v>0</v>
      </c>
      <c r="AU468" s="25">
        <f t="shared" si="525"/>
        <v>0</v>
      </c>
      <c r="AV468" s="25">
        <f t="shared" si="525"/>
        <v>0</v>
      </c>
      <c r="AW468" s="25">
        <f t="shared" si="525"/>
        <v>0</v>
      </c>
      <c r="AX468" s="25">
        <f t="shared" si="525"/>
        <v>0</v>
      </c>
      <c r="AY468" s="25">
        <f t="shared" si="525"/>
        <v>0</v>
      </c>
      <c r="AZ468" s="25">
        <f t="shared" si="525"/>
        <v>0</v>
      </c>
      <c r="BA468" s="25">
        <f t="shared" si="525"/>
        <v>0</v>
      </c>
      <c r="BB468" s="25">
        <f t="shared" si="525"/>
        <v>0</v>
      </c>
      <c r="BC468" s="25">
        <f t="shared" si="525"/>
        <v>0</v>
      </c>
      <c r="BD468" s="25">
        <f t="shared" si="525"/>
        <v>0</v>
      </c>
      <c r="BE468" s="25">
        <f t="shared" si="525"/>
        <v>0</v>
      </c>
      <c r="BF468" s="25">
        <f t="shared" si="525"/>
        <v>0</v>
      </c>
      <c r="BG468" s="25">
        <f t="shared" si="525"/>
        <v>0</v>
      </c>
      <c r="BH468" s="25">
        <f t="shared" si="525"/>
        <v>0</v>
      </c>
      <c r="BI468" s="25">
        <f t="shared" si="525"/>
        <v>0</v>
      </c>
      <c r="BJ468" s="25">
        <f t="shared" si="525"/>
        <v>0</v>
      </c>
      <c r="BK468" s="25">
        <f t="shared" si="525"/>
        <v>0</v>
      </c>
      <c r="BL468" s="25">
        <f t="shared" si="525"/>
        <v>0</v>
      </c>
      <c r="BM468" s="25">
        <f t="shared" si="525"/>
        <v>0</v>
      </c>
      <c r="BN468" s="25">
        <f t="shared" si="525"/>
        <v>0</v>
      </c>
      <c r="BO468" s="8">
        <f t="shared" si="513"/>
        <v>0</v>
      </c>
      <c r="BP468" s="8">
        <f t="shared" si="514"/>
        <v>0</v>
      </c>
      <c r="BQ468" s="8">
        <f t="shared" si="515"/>
        <v>0</v>
      </c>
      <c r="BR468" s="8">
        <f t="shared" si="516"/>
        <v>0</v>
      </c>
      <c r="BS468" s="8">
        <f t="shared" si="517"/>
        <v>0</v>
      </c>
      <c r="BT468" s="10"/>
      <c r="BU468" s="8"/>
    </row>
    <row r="469" spans="1:73" ht="16.5" customHeight="1" thickBot="1">
      <c r="A469" s="201"/>
      <c r="B469" s="203"/>
      <c r="C469" s="199"/>
      <c r="D469" s="205"/>
      <c r="E469" s="209"/>
      <c r="F469" s="207"/>
      <c r="G469" s="121"/>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60" t="e">
        <f>VLOOKUP(A468,#REF!,3,FALSE)</f>
        <v>#REF!</v>
      </c>
      <c r="AD469" s="161"/>
      <c r="AE469" s="155"/>
      <c r="AF469" s="164"/>
      <c r="AG469" s="132" t="s">
        <v>54</v>
      </c>
      <c r="AH469" s="132"/>
      <c r="AI469" s="132"/>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P469" s="8"/>
      <c r="BQ469" s="8"/>
      <c r="BR469" s="8"/>
      <c r="BS469" s="8"/>
      <c r="BT469" s="8"/>
      <c r="BU469" s="8"/>
    </row>
    <row r="470" spans="1:73" ht="24" thickTop="1" thickBot="1">
      <c r="A470" s="51" t="s">
        <v>19</v>
      </c>
      <c r="B470" s="52"/>
      <c r="C470" s="53"/>
      <c r="D470" s="54"/>
      <c r="E470" s="87"/>
      <c r="F470" s="88"/>
      <c r="G470" s="82">
        <f>(F470-E470)+1</f>
        <v>1</v>
      </c>
      <c r="H470" s="155">
        <f t="shared" ref="H470:W471" si="526">(IF(MAX(MIN(DATE(YEAR(H$7),MONTH(H$7)+1,0),$F470)-MAX(DATE(YEAR(H$7),MONTH(H$7),1),$E470)+1,0)=0,"0",MAX(MIN(DATE(YEAR(H$7),MONTH(H$7)+1,0),$F470)-MAX(DATE(YEAR(H$7),MONTH(H$7),1),$E470)+1,0))/$G470)*$D470</f>
        <v>0</v>
      </c>
      <c r="I470" s="155">
        <f t="shared" si="526"/>
        <v>0</v>
      </c>
      <c r="J470" s="155">
        <f t="shared" si="526"/>
        <v>0</v>
      </c>
      <c r="K470" s="155">
        <f t="shared" si="526"/>
        <v>0</v>
      </c>
      <c r="L470" s="155">
        <f t="shared" si="526"/>
        <v>0</v>
      </c>
      <c r="M470" s="155">
        <f t="shared" si="526"/>
        <v>0</v>
      </c>
      <c r="N470" s="155">
        <f t="shared" si="526"/>
        <v>0</v>
      </c>
      <c r="O470" s="155">
        <f t="shared" si="526"/>
        <v>0</v>
      </c>
      <c r="P470" s="155">
        <f t="shared" si="526"/>
        <v>0</v>
      </c>
      <c r="Q470" s="155">
        <f t="shared" si="526"/>
        <v>0</v>
      </c>
      <c r="R470" s="155">
        <f t="shared" si="526"/>
        <v>0</v>
      </c>
      <c r="S470" s="155">
        <f t="shared" si="526"/>
        <v>0</v>
      </c>
      <c r="T470" s="155">
        <f t="shared" si="526"/>
        <v>0</v>
      </c>
      <c r="U470" s="155">
        <f t="shared" si="526"/>
        <v>0</v>
      </c>
      <c r="V470" s="155">
        <f t="shared" si="526"/>
        <v>0</v>
      </c>
      <c r="W470" s="155">
        <f t="shared" si="526"/>
        <v>0</v>
      </c>
      <c r="X470" s="155"/>
      <c r="Y470" s="155"/>
      <c r="Z470" s="155"/>
      <c r="AA470" s="155"/>
      <c r="AB470" s="155"/>
      <c r="AC470" s="160">
        <f t="shared" si="519"/>
        <v>0</v>
      </c>
      <c r="AD470" s="161">
        <f t="shared" si="520"/>
        <v>0</v>
      </c>
      <c r="AE470" s="155">
        <f t="shared" si="521"/>
        <v>0</v>
      </c>
      <c r="AF470" s="164">
        <f t="shared" si="522"/>
        <v>0</v>
      </c>
      <c r="AG470" s="132"/>
      <c r="AH470" s="132"/>
      <c r="AI470" s="132"/>
      <c r="AJ470" s="25">
        <f t="shared" ref="AJ470:AS471" si="527">IF(AND(AJ$7&gt;=$E470,AJ$7&lt;=$F470),1,0)</f>
        <v>0</v>
      </c>
      <c r="AK470" s="25">
        <f t="shared" si="527"/>
        <v>0</v>
      </c>
      <c r="AL470" s="25">
        <f t="shared" si="527"/>
        <v>0</v>
      </c>
      <c r="AM470" s="25">
        <f t="shared" si="527"/>
        <v>0</v>
      </c>
      <c r="AN470" s="25">
        <f t="shared" si="527"/>
        <v>0</v>
      </c>
      <c r="AO470" s="25">
        <f t="shared" si="527"/>
        <v>0</v>
      </c>
      <c r="AP470" s="25">
        <f t="shared" si="527"/>
        <v>0</v>
      </c>
      <c r="AQ470" s="25">
        <f t="shared" si="527"/>
        <v>0</v>
      </c>
      <c r="AR470" s="25">
        <f t="shared" si="527"/>
        <v>0</v>
      </c>
      <c r="AS470" s="25">
        <f t="shared" si="527"/>
        <v>0</v>
      </c>
      <c r="AT470" s="25">
        <f t="shared" ref="AT470:BC471" si="528">IF(AND(AT$7&gt;=$E470,AT$7&lt;=$F470),1,0)</f>
        <v>0</v>
      </c>
      <c r="AU470" s="25">
        <f t="shared" si="528"/>
        <v>0</v>
      </c>
      <c r="AV470" s="25">
        <f t="shared" si="528"/>
        <v>0</v>
      </c>
      <c r="AW470" s="25">
        <f t="shared" si="528"/>
        <v>0</v>
      </c>
      <c r="AX470" s="25">
        <f t="shared" si="528"/>
        <v>0</v>
      </c>
      <c r="AY470" s="25">
        <f t="shared" si="528"/>
        <v>0</v>
      </c>
      <c r="AZ470" s="25">
        <f t="shared" si="528"/>
        <v>0</v>
      </c>
      <c r="BA470" s="25">
        <f t="shared" si="528"/>
        <v>0</v>
      </c>
      <c r="BB470" s="25">
        <f t="shared" si="528"/>
        <v>0</v>
      </c>
      <c r="BC470" s="25">
        <f t="shared" si="528"/>
        <v>0</v>
      </c>
      <c r="BD470" s="25">
        <f t="shared" ref="BD470:BN471" si="529">IF(AND(BD$7&gt;=$E470,BD$7&lt;=$F470),1,0)</f>
        <v>0</v>
      </c>
      <c r="BE470" s="25">
        <f t="shared" si="529"/>
        <v>0</v>
      </c>
      <c r="BF470" s="25">
        <f t="shared" si="529"/>
        <v>0</v>
      </c>
      <c r="BG470" s="25">
        <f t="shared" si="529"/>
        <v>0</v>
      </c>
      <c r="BH470" s="25">
        <f t="shared" si="529"/>
        <v>0</v>
      </c>
      <c r="BI470" s="25">
        <f t="shared" si="529"/>
        <v>0</v>
      </c>
      <c r="BJ470" s="25">
        <f t="shared" si="529"/>
        <v>0</v>
      </c>
      <c r="BK470" s="25">
        <f t="shared" si="529"/>
        <v>0</v>
      </c>
      <c r="BL470" s="25">
        <f t="shared" si="529"/>
        <v>0</v>
      </c>
      <c r="BM470" s="25">
        <f t="shared" si="529"/>
        <v>0</v>
      </c>
      <c r="BN470" s="25">
        <f t="shared" si="529"/>
        <v>0</v>
      </c>
      <c r="BO470" s="8">
        <f t="shared" si="513"/>
        <v>0</v>
      </c>
      <c r="BP470" s="8">
        <f t="shared" si="514"/>
        <v>0</v>
      </c>
      <c r="BQ470" s="8">
        <f t="shared" si="515"/>
        <v>0</v>
      </c>
      <c r="BR470" s="8">
        <f t="shared" si="516"/>
        <v>0</v>
      </c>
      <c r="BS470" s="8">
        <f t="shared" si="517"/>
        <v>0</v>
      </c>
      <c r="BT470" s="10"/>
      <c r="BU470" s="10"/>
    </row>
    <row r="471" spans="1:73" ht="16.5" thickTop="1">
      <c r="A471" s="200" t="s">
        <v>260</v>
      </c>
      <c r="B471" s="202" t="s">
        <v>20</v>
      </c>
      <c r="C471" s="198">
        <v>0.22982505930768465</v>
      </c>
      <c r="D471" s="204">
        <v>1360942.25</v>
      </c>
      <c r="E471" s="208">
        <v>40575</v>
      </c>
      <c r="F471" s="206">
        <v>40785</v>
      </c>
      <c r="G471" s="32">
        <f>(F471-E471)+1</f>
        <v>211</v>
      </c>
      <c r="H471" s="155">
        <f t="shared" si="526"/>
        <v>180598.97156398106</v>
      </c>
      <c r="I471" s="155">
        <f t="shared" si="526"/>
        <v>199948.86137440757</v>
      </c>
      <c r="J471" s="155">
        <f t="shared" si="526"/>
        <v>193498.89810426539</v>
      </c>
      <c r="K471" s="155">
        <f t="shared" si="526"/>
        <v>199948.86137440757</v>
      </c>
      <c r="L471" s="155">
        <f t="shared" si="526"/>
        <v>193498.89810426539</v>
      </c>
      <c r="M471" s="155">
        <f t="shared" si="526"/>
        <v>199948.86137440757</v>
      </c>
      <c r="N471" s="155">
        <f t="shared" si="526"/>
        <v>193498.89810426539</v>
      </c>
      <c r="O471" s="155">
        <f t="shared" si="526"/>
        <v>0</v>
      </c>
      <c r="P471" s="155">
        <f t="shared" si="526"/>
        <v>0</v>
      </c>
      <c r="Q471" s="155">
        <f t="shared" si="526"/>
        <v>0</v>
      </c>
      <c r="R471" s="155">
        <f t="shared" si="526"/>
        <v>0</v>
      </c>
      <c r="S471" s="155">
        <f t="shared" si="526"/>
        <v>0</v>
      </c>
      <c r="T471" s="155">
        <f t="shared" si="526"/>
        <v>0</v>
      </c>
      <c r="U471" s="155">
        <f t="shared" si="526"/>
        <v>0</v>
      </c>
      <c r="V471" s="155">
        <f t="shared" si="526"/>
        <v>0</v>
      </c>
      <c r="W471" s="155">
        <f t="shared" si="526"/>
        <v>0</v>
      </c>
      <c r="X471" s="155"/>
      <c r="Y471" s="155"/>
      <c r="Z471" s="155"/>
      <c r="AA471" s="155"/>
      <c r="AB471" s="155"/>
      <c r="AC471" s="160">
        <f t="shared" si="519"/>
        <v>45149.742890995258</v>
      </c>
      <c r="AD471" s="161">
        <f t="shared" si="520"/>
        <v>45149.742890995258</v>
      </c>
      <c r="AE471" s="155">
        <f t="shared" si="521"/>
        <v>45149.742890995258</v>
      </c>
      <c r="AF471" s="164">
        <f t="shared" si="522"/>
        <v>64499.632701421797</v>
      </c>
      <c r="AG471" s="132" t="s">
        <v>55</v>
      </c>
      <c r="AH471" s="132">
        <f>SUBTOTAL(9,H471:W471)-D471</f>
        <v>0</v>
      </c>
      <c r="AI471" s="132"/>
      <c r="AJ471" s="25">
        <f t="shared" si="527"/>
        <v>1</v>
      </c>
      <c r="AK471" s="25">
        <f t="shared" si="527"/>
        <v>1</v>
      </c>
      <c r="AL471" s="25">
        <f t="shared" si="527"/>
        <v>1</v>
      </c>
      <c r="AM471" s="25">
        <f t="shared" si="527"/>
        <v>1</v>
      </c>
      <c r="AN471" s="25">
        <f t="shared" si="527"/>
        <v>1</v>
      </c>
      <c r="AO471" s="25">
        <f t="shared" si="527"/>
        <v>1</v>
      </c>
      <c r="AP471" s="25">
        <f t="shared" si="527"/>
        <v>1</v>
      </c>
      <c r="AQ471" s="25">
        <f t="shared" si="527"/>
        <v>1</v>
      </c>
      <c r="AR471" s="25">
        <f t="shared" si="527"/>
        <v>1</v>
      </c>
      <c r="AS471" s="25">
        <f t="shared" si="527"/>
        <v>1</v>
      </c>
      <c r="AT471" s="25">
        <f t="shared" si="528"/>
        <v>1</v>
      </c>
      <c r="AU471" s="25">
        <f t="shared" si="528"/>
        <v>1</v>
      </c>
      <c r="AV471" s="25">
        <f t="shared" si="528"/>
        <v>1</v>
      </c>
      <c r="AW471" s="25">
        <f t="shared" si="528"/>
        <v>1</v>
      </c>
      <c r="AX471" s="25">
        <f t="shared" si="528"/>
        <v>1</v>
      </c>
      <c r="AY471" s="25">
        <f t="shared" si="528"/>
        <v>1</v>
      </c>
      <c r="AZ471" s="25">
        <f t="shared" si="528"/>
        <v>1</v>
      </c>
      <c r="BA471" s="25">
        <f t="shared" si="528"/>
        <v>1</v>
      </c>
      <c r="BB471" s="25">
        <f t="shared" si="528"/>
        <v>1</v>
      </c>
      <c r="BC471" s="25">
        <f t="shared" si="528"/>
        <v>1</v>
      </c>
      <c r="BD471" s="25">
        <f t="shared" si="529"/>
        <v>1</v>
      </c>
      <c r="BE471" s="25">
        <f t="shared" si="529"/>
        <v>1</v>
      </c>
      <c r="BF471" s="25">
        <f t="shared" si="529"/>
        <v>1</v>
      </c>
      <c r="BG471" s="25">
        <f t="shared" si="529"/>
        <v>1</v>
      </c>
      <c r="BH471" s="25">
        <f t="shared" si="529"/>
        <v>1</v>
      </c>
      <c r="BI471" s="25">
        <f t="shared" si="529"/>
        <v>1</v>
      </c>
      <c r="BJ471" s="25">
        <f t="shared" si="529"/>
        <v>1</v>
      </c>
      <c r="BK471" s="25">
        <f t="shared" si="529"/>
        <v>1</v>
      </c>
      <c r="BL471" s="25">
        <f t="shared" si="529"/>
        <v>1</v>
      </c>
      <c r="BM471" s="25">
        <f t="shared" si="529"/>
        <v>1</v>
      </c>
      <c r="BN471" s="25">
        <f t="shared" si="529"/>
        <v>1</v>
      </c>
      <c r="BO471" s="8">
        <f t="shared" si="513"/>
        <v>7</v>
      </c>
      <c r="BP471" s="8">
        <f t="shared" si="514"/>
        <v>7</v>
      </c>
      <c r="BQ471" s="8">
        <f t="shared" si="515"/>
        <v>7</v>
      </c>
      <c r="BR471" s="8">
        <f t="shared" si="516"/>
        <v>10</v>
      </c>
      <c r="BS471" s="8">
        <f t="shared" si="517"/>
        <v>31</v>
      </c>
      <c r="BT471" s="10"/>
      <c r="BU471" s="8"/>
    </row>
    <row r="472" spans="1:73" ht="16.5" customHeight="1" thickBot="1">
      <c r="A472" s="201"/>
      <c r="B472" s="203"/>
      <c r="C472" s="199"/>
      <c r="D472" s="205"/>
      <c r="E472" s="209"/>
      <c r="F472" s="207"/>
      <c r="G472" s="32"/>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60" t="e">
        <f>VLOOKUP(A471,#REF!,3,FALSE)</f>
        <v>#REF!</v>
      </c>
      <c r="AD472" s="161"/>
      <c r="AE472" s="155"/>
      <c r="AF472" s="164"/>
      <c r="AG472" s="132" t="s">
        <v>54</v>
      </c>
      <c r="AH472" s="132"/>
      <c r="AI472" s="132"/>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P472" s="8"/>
      <c r="BQ472" s="8"/>
      <c r="BR472" s="8"/>
      <c r="BS472" s="8"/>
      <c r="BT472" s="8"/>
      <c r="BU472" s="8"/>
    </row>
    <row r="473" spans="1:73" ht="16.5" thickTop="1">
      <c r="A473" s="200" t="s">
        <v>261</v>
      </c>
      <c r="B473" s="202" t="s">
        <v>50</v>
      </c>
      <c r="C473" s="198">
        <v>0.78476999692643945</v>
      </c>
      <c r="D473" s="204">
        <v>277304.05779999995</v>
      </c>
      <c r="E473" s="208">
        <v>40575</v>
      </c>
      <c r="F473" s="206">
        <v>40785</v>
      </c>
      <c r="G473" s="32">
        <f>(F473-E473)+1</f>
        <v>211</v>
      </c>
      <c r="H473" s="155">
        <f t="shared" ref="H473:W473" si="530">(IF(MAX(MIN(DATE(YEAR(H$7),MONTH(H$7)+1,0),$F473)-MAX(DATE(YEAR(H$7),MONTH(H$7),1),$E473)+1,0)=0,"0",MAX(MIN(DATE(YEAR(H$7),MONTH(H$7)+1,0),$F473)-MAX(DATE(YEAR(H$7),MONTH(H$7),1),$E473)+1,0))/$G473)*$D473</f>
        <v>36798.642741232223</v>
      </c>
      <c r="I473" s="155">
        <f t="shared" si="530"/>
        <v>40741.354463507101</v>
      </c>
      <c r="J473" s="155">
        <f t="shared" si="530"/>
        <v>39427.117222748806</v>
      </c>
      <c r="K473" s="155">
        <f t="shared" si="530"/>
        <v>40741.354463507101</v>
      </c>
      <c r="L473" s="155">
        <f t="shared" si="530"/>
        <v>39427.117222748806</v>
      </c>
      <c r="M473" s="155">
        <f t="shared" si="530"/>
        <v>40741.354463507101</v>
      </c>
      <c r="N473" s="155">
        <f t="shared" si="530"/>
        <v>39427.117222748806</v>
      </c>
      <c r="O473" s="155">
        <f t="shared" si="530"/>
        <v>0</v>
      </c>
      <c r="P473" s="155">
        <f t="shared" si="530"/>
        <v>0</v>
      </c>
      <c r="Q473" s="155">
        <f t="shared" si="530"/>
        <v>0</v>
      </c>
      <c r="R473" s="155">
        <f t="shared" si="530"/>
        <v>0</v>
      </c>
      <c r="S473" s="155">
        <f t="shared" si="530"/>
        <v>0</v>
      </c>
      <c r="T473" s="155">
        <f t="shared" si="530"/>
        <v>0</v>
      </c>
      <c r="U473" s="155">
        <f t="shared" si="530"/>
        <v>0</v>
      </c>
      <c r="V473" s="155">
        <f t="shared" si="530"/>
        <v>0</v>
      </c>
      <c r="W473" s="155">
        <f t="shared" si="530"/>
        <v>0</v>
      </c>
      <c r="X473" s="155"/>
      <c r="Y473" s="155"/>
      <c r="Z473" s="155"/>
      <c r="AA473" s="155"/>
      <c r="AB473" s="155"/>
      <c r="AC473" s="160">
        <f t="shared" si="519"/>
        <v>9199.6606853080557</v>
      </c>
      <c r="AD473" s="161">
        <f t="shared" si="520"/>
        <v>9199.6606853080557</v>
      </c>
      <c r="AE473" s="155">
        <f t="shared" si="521"/>
        <v>9199.6606853080557</v>
      </c>
      <c r="AF473" s="164">
        <f t="shared" si="522"/>
        <v>13142.372407582936</v>
      </c>
      <c r="AG473" s="132" t="s">
        <v>55</v>
      </c>
      <c r="AH473" s="132">
        <f>SUBTOTAL(9,H473:W473)-D473</f>
        <v>0</v>
      </c>
      <c r="AI473" s="132"/>
      <c r="AJ473" s="25">
        <f t="shared" ref="AJ473:BN473" si="531">IF(AND(AJ$7&gt;=$E473,AJ$7&lt;=$F473),1,0)</f>
        <v>1</v>
      </c>
      <c r="AK473" s="25">
        <f t="shared" si="531"/>
        <v>1</v>
      </c>
      <c r="AL473" s="25">
        <f t="shared" si="531"/>
        <v>1</v>
      </c>
      <c r="AM473" s="25">
        <f t="shared" si="531"/>
        <v>1</v>
      </c>
      <c r="AN473" s="25">
        <f t="shared" si="531"/>
        <v>1</v>
      </c>
      <c r="AO473" s="25">
        <f t="shared" si="531"/>
        <v>1</v>
      </c>
      <c r="AP473" s="25">
        <f t="shared" si="531"/>
        <v>1</v>
      </c>
      <c r="AQ473" s="25">
        <f t="shared" si="531"/>
        <v>1</v>
      </c>
      <c r="AR473" s="25">
        <f t="shared" si="531"/>
        <v>1</v>
      </c>
      <c r="AS473" s="25">
        <f t="shared" si="531"/>
        <v>1</v>
      </c>
      <c r="AT473" s="25">
        <f t="shared" si="531"/>
        <v>1</v>
      </c>
      <c r="AU473" s="25">
        <f t="shared" si="531"/>
        <v>1</v>
      </c>
      <c r="AV473" s="25">
        <f t="shared" si="531"/>
        <v>1</v>
      </c>
      <c r="AW473" s="25">
        <f t="shared" si="531"/>
        <v>1</v>
      </c>
      <c r="AX473" s="25">
        <f t="shared" si="531"/>
        <v>1</v>
      </c>
      <c r="AY473" s="25">
        <f t="shared" si="531"/>
        <v>1</v>
      </c>
      <c r="AZ473" s="25">
        <f t="shared" si="531"/>
        <v>1</v>
      </c>
      <c r="BA473" s="25">
        <f t="shared" si="531"/>
        <v>1</v>
      </c>
      <c r="BB473" s="25">
        <f t="shared" si="531"/>
        <v>1</v>
      </c>
      <c r="BC473" s="25">
        <f t="shared" si="531"/>
        <v>1</v>
      </c>
      <c r="BD473" s="25">
        <f t="shared" si="531"/>
        <v>1</v>
      </c>
      <c r="BE473" s="25">
        <f t="shared" si="531"/>
        <v>1</v>
      </c>
      <c r="BF473" s="25">
        <f t="shared" si="531"/>
        <v>1</v>
      </c>
      <c r="BG473" s="25">
        <f t="shared" si="531"/>
        <v>1</v>
      </c>
      <c r="BH473" s="25">
        <f t="shared" si="531"/>
        <v>1</v>
      </c>
      <c r="BI473" s="25">
        <f t="shared" si="531"/>
        <v>1</v>
      </c>
      <c r="BJ473" s="25">
        <f t="shared" si="531"/>
        <v>1</v>
      </c>
      <c r="BK473" s="25">
        <f t="shared" si="531"/>
        <v>1</v>
      </c>
      <c r="BL473" s="25">
        <f t="shared" si="531"/>
        <v>1</v>
      </c>
      <c r="BM473" s="25">
        <f t="shared" si="531"/>
        <v>1</v>
      </c>
      <c r="BN473" s="25">
        <f t="shared" si="531"/>
        <v>1</v>
      </c>
      <c r="BO473" s="8">
        <f t="shared" si="513"/>
        <v>7</v>
      </c>
      <c r="BP473" s="8">
        <f t="shared" si="514"/>
        <v>7</v>
      </c>
      <c r="BQ473" s="8">
        <f t="shared" si="515"/>
        <v>7</v>
      </c>
      <c r="BR473" s="8">
        <f t="shared" si="516"/>
        <v>10</v>
      </c>
      <c r="BS473" s="8">
        <f t="shared" si="517"/>
        <v>31</v>
      </c>
      <c r="BT473" s="10"/>
      <c r="BU473" s="10"/>
    </row>
    <row r="474" spans="1:73" ht="16.5" customHeight="1" thickBot="1">
      <c r="A474" s="201"/>
      <c r="B474" s="203"/>
      <c r="C474" s="199"/>
      <c r="D474" s="205"/>
      <c r="E474" s="209"/>
      <c r="F474" s="207"/>
      <c r="G474" s="121"/>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60" t="e">
        <f>VLOOKUP(A473,#REF!,3,FALSE)</f>
        <v>#REF!</v>
      </c>
      <c r="AD474" s="161"/>
      <c r="AE474" s="155"/>
      <c r="AF474" s="164"/>
      <c r="AG474" s="132" t="s">
        <v>54</v>
      </c>
      <c r="AH474" s="132"/>
      <c r="AI474" s="132"/>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P474" s="8"/>
      <c r="BQ474" s="8"/>
      <c r="BR474" s="8"/>
      <c r="BS474" s="8"/>
      <c r="BT474" s="10"/>
      <c r="BU474" s="10"/>
    </row>
    <row r="475" spans="1:73" ht="16.5" thickTop="1">
      <c r="A475" s="200" t="s">
        <v>265</v>
      </c>
      <c r="B475" s="202" t="s">
        <v>23</v>
      </c>
      <c r="C475" s="198">
        <v>0.64803519986406211</v>
      </c>
      <c r="D475" s="204">
        <v>366624.75</v>
      </c>
      <c r="E475" s="208">
        <v>40575</v>
      </c>
      <c r="F475" s="206">
        <v>40785</v>
      </c>
      <c r="G475" s="82">
        <f>(F475-E475)+1</f>
        <v>211</v>
      </c>
      <c r="H475" s="155">
        <f t="shared" ref="H475:W475" si="532">(IF(MAX(MIN(DATE(YEAR(H$7),MONTH(H$7)+1,0),$F475)-MAX(DATE(YEAR(H$7),MONTH(H$7),1),$E475)+1,0)=0,"0",MAX(MIN(DATE(YEAR(H$7),MONTH(H$7)+1,0),$F475)-MAX(DATE(YEAR(H$7),MONTH(H$7),1),$E475)+1,0))/$G475)*$D475</f>
        <v>48651.625592417062</v>
      </c>
      <c r="I475" s="155">
        <f t="shared" si="532"/>
        <v>53864.299763033174</v>
      </c>
      <c r="J475" s="155">
        <f t="shared" si="532"/>
        <v>52126.741706161134</v>
      </c>
      <c r="K475" s="155">
        <f t="shared" si="532"/>
        <v>53864.299763033174</v>
      </c>
      <c r="L475" s="155">
        <f t="shared" si="532"/>
        <v>52126.741706161134</v>
      </c>
      <c r="M475" s="155">
        <f t="shared" si="532"/>
        <v>53864.299763033174</v>
      </c>
      <c r="N475" s="155">
        <f t="shared" si="532"/>
        <v>52126.741706161134</v>
      </c>
      <c r="O475" s="155">
        <f t="shared" si="532"/>
        <v>0</v>
      </c>
      <c r="P475" s="155">
        <f t="shared" si="532"/>
        <v>0</v>
      </c>
      <c r="Q475" s="155">
        <f t="shared" si="532"/>
        <v>0</v>
      </c>
      <c r="R475" s="155">
        <f t="shared" si="532"/>
        <v>0</v>
      </c>
      <c r="S475" s="155">
        <f t="shared" si="532"/>
        <v>0</v>
      </c>
      <c r="T475" s="155">
        <f t="shared" si="532"/>
        <v>0</v>
      </c>
      <c r="U475" s="155">
        <f t="shared" si="532"/>
        <v>0</v>
      </c>
      <c r="V475" s="155">
        <f t="shared" si="532"/>
        <v>0</v>
      </c>
      <c r="W475" s="155">
        <f t="shared" si="532"/>
        <v>0</v>
      </c>
      <c r="X475" s="155"/>
      <c r="Y475" s="155"/>
      <c r="Z475" s="155"/>
      <c r="AA475" s="155"/>
      <c r="AB475" s="155"/>
      <c r="AC475" s="160">
        <f t="shared" si="519"/>
        <v>12162.906398104265</v>
      </c>
      <c r="AD475" s="161">
        <f t="shared" si="520"/>
        <v>12162.906398104265</v>
      </c>
      <c r="AE475" s="155">
        <f t="shared" si="521"/>
        <v>12162.906398104265</v>
      </c>
      <c r="AF475" s="164">
        <f t="shared" si="522"/>
        <v>17375.580568720379</v>
      </c>
      <c r="AG475" s="132" t="s">
        <v>55</v>
      </c>
      <c r="AH475" s="132">
        <f>SUBTOTAL(9,H475:W475)-D475</f>
        <v>0</v>
      </c>
      <c r="AI475" s="132"/>
      <c r="AJ475" s="25">
        <f t="shared" ref="AJ475:BN475" si="533">IF(AND(AJ$7&gt;=$E475,AJ$7&lt;=$F475),1,0)</f>
        <v>1</v>
      </c>
      <c r="AK475" s="25">
        <f t="shared" si="533"/>
        <v>1</v>
      </c>
      <c r="AL475" s="25">
        <f t="shared" si="533"/>
        <v>1</v>
      </c>
      <c r="AM475" s="25">
        <f t="shared" si="533"/>
        <v>1</v>
      </c>
      <c r="AN475" s="25">
        <f t="shared" si="533"/>
        <v>1</v>
      </c>
      <c r="AO475" s="25">
        <f t="shared" si="533"/>
        <v>1</v>
      </c>
      <c r="AP475" s="25">
        <f t="shared" si="533"/>
        <v>1</v>
      </c>
      <c r="AQ475" s="25">
        <f t="shared" si="533"/>
        <v>1</v>
      </c>
      <c r="AR475" s="25">
        <f t="shared" si="533"/>
        <v>1</v>
      </c>
      <c r="AS475" s="25">
        <f t="shared" si="533"/>
        <v>1</v>
      </c>
      <c r="AT475" s="25">
        <f t="shared" si="533"/>
        <v>1</v>
      </c>
      <c r="AU475" s="25">
        <f t="shared" si="533"/>
        <v>1</v>
      </c>
      <c r="AV475" s="25">
        <f t="shared" si="533"/>
        <v>1</v>
      </c>
      <c r="AW475" s="25">
        <f t="shared" si="533"/>
        <v>1</v>
      </c>
      <c r="AX475" s="25">
        <f t="shared" si="533"/>
        <v>1</v>
      </c>
      <c r="AY475" s="25">
        <f t="shared" si="533"/>
        <v>1</v>
      </c>
      <c r="AZ475" s="25">
        <f t="shared" si="533"/>
        <v>1</v>
      </c>
      <c r="BA475" s="25">
        <f t="shared" si="533"/>
        <v>1</v>
      </c>
      <c r="BB475" s="25">
        <f t="shared" si="533"/>
        <v>1</v>
      </c>
      <c r="BC475" s="25">
        <f t="shared" si="533"/>
        <v>1</v>
      </c>
      <c r="BD475" s="25">
        <f t="shared" si="533"/>
        <v>1</v>
      </c>
      <c r="BE475" s="25">
        <f t="shared" si="533"/>
        <v>1</v>
      </c>
      <c r="BF475" s="25">
        <f t="shared" si="533"/>
        <v>1</v>
      </c>
      <c r="BG475" s="25">
        <f t="shared" si="533"/>
        <v>1</v>
      </c>
      <c r="BH475" s="25">
        <f t="shared" si="533"/>
        <v>1</v>
      </c>
      <c r="BI475" s="25">
        <f t="shared" si="533"/>
        <v>1</v>
      </c>
      <c r="BJ475" s="25">
        <f t="shared" si="533"/>
        <v>1</v>
      </c>
      <c r="BK475" s="25">
        <f t="shared" si="533"/>
        <v>1</v>
      </c>
      <c r="BL475" s="25">
        <f t="shared" si="533"/>
        <v>1</v>
      </c>
      <c r="BM475" s="25">
        <f t="shared" si="533"/>
        <v>1</v>
      </c>
      <c r="BN475" s="25">
        <f t="shared" si="533"/>
        <v>1</v>
      </c>
      <c r="BO475" s="8">
        <f t="shared" si="513"/>
        <v>7</v>
      </c>
      <c r="BP475" s="8">
        <f t="shared" si="514"/>
        <v>7</v>
      </c>
      <c r="BQ475" s="8">
        <f t="shared" si="515"/>
        <v>7</v>
      </c>
      <c r="BR475" s="8">
        <f t="shared" si="516"/>
        <v>10</v>
      </c>
      <c r="BS475" s="8">
        <f t="shared" si="517"/>
        <v>31</v>
      </c>
      <c r="BT475" s="10"/>
      <c r="BU475" s="8"/>
    </row>
    <row r="476" spans="1:73" ht="16.5" customHeight="1" thickBot="1">
      <c r="A476" s="201"/>
      <c r="B476" s="203"/>
      <c r="C476" s="199"/>
      <c r="D476" s="205"/>
      <c r="E476" s="209"/>
      <c r="F476" s="207"/>
      <c r="G476" s="122"/>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60" t="e">
        <f>VLOOKUP(A475,#REF!,3,FALSE)</f>
        <v>#REF!</v>
      </c>
      <c r="AD476" s="161"/>
      <c r="AE476" s="155"/>
      <c r="AF476" s="164"/>
      <c r="AG476" s="132" t="s">
        <v>54</v>
      </c>
      <c r="AH476" s="132"/>
      <c r="AI476" s="132"/>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P476" s="8"/>
      <c r="BQ476" s="8"/>
      <c r="BR476" s="8"/>
      <c r="BS476" s="8"/>
      <c r="BT476" s="8"/>
      <c r="BU476" s="8"/>
    </row>
    <row r="477" spans="1:73" ht="16.5" thickTop="1">
      <c r="A477" s="200" t="s">
        <v>263</v>
      </c>
      <c r="B477" s="202" t="s">
        <v>24</v>
      </c>
      <c r="C477" s="198">
        <v>0.70365590029988456</v>
      </c>
      <c r="D477" s="204">
        <v>284204.65999999992</v>
      </c>
      <c r="E477" s="208">
        <v>40575</v>
      </c>
      <c r="F477" s="206">
        <v>40846</v>
      </c>
      <c r="G477" s="32">
        <f>(F477-E477)+1</f>
        <v>272</v>
      </c>
      <c r="H477" s="155">
        <f t="shared" ref="H477:W477" si="534">(IF(MAX(MIN(DATE(YEAR(H$7),MONTH(H$7)+1,0),$F477)-MAX(DATE(YEAR(H$7),MONTH(H$7),1),$E477)+1,0)=0,"0",MAX(MIN(DATE(YEAR(H$7),MONTH(H$7)+1,0),$F477)-MAX(DATE(YEAR(H$7),MONTH(H$7),1),$E477)+1,0))/$G477)*$D477</f>
        <v>29256.362058823521</v>
      </c>
      <c r="I477" s="155">
        <f t="shared" si="534"/>
        <v>32390.972279411755</v>
      </c>
      <c r="J477" s="155">
        <f t="shared" si="534"/>
        <v>31346.102205882344</v>
      </c>
      <c r="K477" s="155">
        <f t="shared" si="534"/>
        <v>32390.972279411755</v>
      </c>
      <c r="L477" s="155">
        <f t="shared" si="534"/>
        <v>31346.102205882344</v>
      </c>
      <c r="M477" s="155">
        <f t="shared" si="534"/>
        <v>32390.972279411755</v>
      </c>
      <c r="N477" s="155">
        <f t="shared" si="534"/>
        <v>32390.972279411755</v>
      </c>
      <c r="O477" s="155">
        <f t="shared" si="534"/>
        <v>31346.102205882344</v>
      </c>
      <c r="P477" s="155">
        <f t="shared" si="534"/>
        <v>31346.102205882344</v>
      </c>
      <c r="Q477" s="155">
        <f t="shared" si="534"/>
        <v>0</v>
      </c>
      <c r="R477" s="155">
        <f t="shared" si="534"/>
        <v>0</v>
      </c>
      <c r="S477" s="155">
        <f t="shared" si="534"/>
        <v>0</v>
      </c>
      <c r="T477" s="155">
        <f t="shared" si="534"/>
        <v>0</v>
      </c>
      <c r="U477" s="155">
        <f t="shared" si="534"/>
        <v>0</v>
      </c>
      <c r="V477" s="155">
        <f t="shared" si="534"/>
        <v>0</v>
      </c>
      <c r="W477" s="155">
        <f t="shared" si="534"/>
        <v>0</v>
      </c>
      <c r="X477" s="155"/>
      <c r="Y477" s="155"/>
      <c r="Z477" s="155"/>
      <c r="AA477" s="155"/>
      <c r="AB477" s="155"/>
      <c r="AC477" s="160">
        <f t="shared" si="519"/>
        <v>7314.0905147058802</v>
      </c>
      <c r="AD477" s="161">
        <f t="shared" si="520"/>
        <v>7314.0905147058802</v>
      </c>
      <c r="AE477" s="155">
        <f t="shared" si="521"/>
        <v>7314.0905147058802</v>
      </c>
      <c r="AF477" s="164">
        <f t="shared" si="522"/>
        <v>10448.700735294115</v>
      </c>
      <c r="AG477" s="132" t="s">
        <v>55</v>
      </c>
      <c r="AH477" s="132">
        <f>SUBTOTAL(9,H477:W477)-D477</f>
        <v>0</v>
      </c>
      <c r="AI477" s="132"/>
      <c r="AJ477" s="25">
        <f t="shared" ref="AJ477:BN477" si="535">IF(AND(AJ$7&gt;=$E477,AJ$7&lt;=$F477),1,0)</f>
        <v>1</v>
      </c>
      <c r="AK477" s="25">
        <f t="shared" si="535"/>
        <v>1</v>
      </c>
      <c r="AL477" s="25">
        <f t="shared" si="535"/>
        <v>1</v>
      </c>
      <c r="AM477" s="25">
        <f t="shared" si="535"/>
        <v>1</v>
      </c>
      <c r="AN477" s="25">
        <f t="shared" si="535"/>
        <v>1</v>
      </c>
      <c r="AO477" s="25">
        <f t="shared" si="535"/>
        <v>1</v>
      </c>
      <c r="AP477" s="25">
        <f t="shared" si="535"/>
        <v>1</v>
      </c>
      <c r="AQ477" s="25">
        <f t="shared" si="535"/>
        <v>1</v>
      </c>
      <c r="AR477" s="25">
        <f t="shared" si="535"/>
        <v>1</v>
      </c>
      <c r="AS477" s="25">
        <f t="shared" si="535"/>
        <v>1</v>
      </c>
      <c r="AT477" s="25">
        <f t="shared" si="535"/>
        <v>1</v>
      </c>
      <c r="AU477" s="25">
        <f t="shared" si="535"/>
        <v>1</v>
      </c>
      <c r="AV477" s="25">
        <f t="shared" si="535"/>
        <v>1</v>
      </c>
      <c r="AW477" s="25">
        <f t="shared" si="535"/>
        <v>1</v>
      </c>
      <c r="AX477" s="25">
        <f t="shared" si="535"/>
        <v>1</v>
      </c>
      <c r="AY477" s="25">
        <f t="shared" si="535"/>
        <v>1</v>
      </c>
      <c r="AZ477" s="25">
        <f t="shared" si="535"/>
        <v>1</v>
      </c>
      <c r="BA477" s="25">
        <f t="shared" si="535"/>
        <v>1</v>
      </c>
      <c r="BB477" s="25">
        <f t="shared" si="535"/>
        <v>1</v>
      </c>
      <c r="BC477" s="25">
        <f t="shared" si="535"/>
        <v>1</v>
      </c>
      <c r="BD477" s="25">
        <f t="shared" si="535"/>
        <v>1</v>
      </c>
      <c r="BE477" s="25">
        <f t="shared" si="535"/>
        <v>1</v>
      </c>
      <c r="BF477" s="25">
        <f t="shared" si="535"/>
        <v>1</v>
      </c>
      <c r="BG477" s="25">
        <f t="shared" si="535"/>
        <v>1</v>
      </c>
      <c r="BH477" s="25">
        <f t="shared" si="535"/>
        <v>1</v>
      </c>
      <c r="BI477" s="25">
        <f t="shared" si="535"/>
        <v>1</v>
      </c>
      <c r="BJ477" s="25">
        <f t="shared" si="535"/>
        <v>1</v>
      </c>
      <c r="BK477" s="25">
        <f t="shared" si="535"/>
        <v>1</v>
      </c>
      <c r="BL477" s="25">
        <f t="shared" si="535"/>
        <v>1</v>
      </c>
      <c r="BM477" s="25">
        <f t="shared" si="535"/>
        <v>1</v>
      </c>
      <c r="BN477" s="25">
        <f t="shared" si="535"/>
        <v>1</v>
      </c>
      <c r="BO477" s="8">
        <f t="shared" si="513"/>
        <v>7</v>
      </c>
      <c r="BP477" s="8">
        <f t="shared" si="514"/>
        <v>7</v>
      </c>
      <c r="BQ477" s="8">
        <f t="shared" si="515"/>
        <v>7</v>
      </c>
      <c r="BR477" s="8">
        <f t="shared" si="516"/>
        <v>10</v>
      </c>
      <c r="BS477" s="8">
        <f t="shared" si="517"/>
        <v>31</v>
      </c>
      <c r="BT477" s="10"/>
      <c r="BU477" s="10"/>
    </row>
    <row r="478" spans="1:73" ht="16.5" customHeight="1" thickBot="1">
      <c r="A478" s="201"/>
      <c r="B478" s="203"/>
      <c r="C478" s="199"/>
      <c r="D478" s="205"/>
      <c r="E478" s="209"/>
      <c r="F478" s="207"/>
      <c r="G478" s="121"/>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60" t="e">
        <f>VLOOKUP(A477,#REF!,3,FALSE)</f>
        <v>#REF!</v>
      </c>
      <c r="AD478" s="161"/>
      <c r="AE478" s="155"/>
      <c r="AF478" s="164"/>
      <c r="AG478" s="132" t="s">
        <v>54</v>
      </c>
      <c r="AH478" s="132"/>
      <c r="AI478" s="132"/>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P478" s="8"/>
      <c r="BQ478" s="8"/>
      <c r="BR478" s="8"/>
      <c r="BS478" s="8"/>
      <c r="BT478" s="10"/>
      <c r="BU478" s="10"/>
    </row>
    <row r="479" spans="1:73" ht="16.5" thickTop="1">
      <c r="A479" s="200" t="s">
        <v>259</v>
      </c>
      <c r="B479" s="202" t="s">
        <v>21</v>
      </c>
      <c r="C479" s="198">
        <v>0.48687500000000006</v>
      </c>
      <c r="D479" s="204">
        <v>4022.8999999999996</v>
      </c>
      <c r="E479" s="208">
        <v>40575</v>
      </c>
      <c r="F479" s="206">
        <v>40681</v>
      </c>
      <c r="G479" s="82">
        <f>(F479-E479)+1</f>
        <v>107</v>
      </c>
      <c r="H479" s="155">
        <f t="shared" ref="H479:W479" si="536">(IF(MAX(MIN(DATE(YEAR(H$7),MONTH(H$7)+1,0),$F479)-MAX(DATE(YEAR(H$7),MONTH(H$7),1),$E479)+1,0)=0,"0",MAX(MIN(DATE(YEAR(H$7),MONTH(H$7)+1,0),$F479)-MAX(DATE(YEAR(H$7),MONTH(H$7),1),$E479)+1,0))/$G479)*$D479</f>
        <v>1052.7214953271025</v>
      </c>
      <c r="I479" s="155">
        <f t="shared" si="536"/>
        <v>1165.5130841121493</v>
      </c>
      <c r="J479" s="155">
        <f t="shared" si="536"/>
        <v>1127.915887850467</v>
      </c>
      <c r="K479" s="155">
        <f t="shared" si="536"/>
        <v>676.74953271028028</v>
      </c>
      <c r="L479" s="155">
        <f t="shared" si="536"/>
        <v>0</v>
      </c>
      <c r="M479" s="155">
        <f t="shared" si="536"/>
        <v>0</v>
      </c>
      <c r="N479" s="155">
        <f t="shared" si="536"/>
        <v>0</v>
      </c>
      <c r="O479" s="155">
        <f t="shared" si="536"/>
        <v>0</v>
      </c>
      <c r="P479" s="155">
        <f t="shared" si="536"/>
        <v>0</v>
      </c>
      <c r="Q479" s="155">
        <f t="shared" si="536"/>
        <v>0</v>
      </c>
      <c r="R479" s="155">
        <f t="shared" si="536"/>
        <v>0</v>
      </c>
      <c r="S479" s="155">
        <f t="shared" si="536"/>
        <v>0</v>
      </c>
      <c r="T479" s="155">
        <f t="shared" si="536"/>
        <v>0</v>
      </c>
      <c r="U479" s="155">
        <f t="shared" si="536"/>
        <v>0</v>
      </c>
      <c r="V479" s="155">
        <f t="shared" si="536"/>
        <v>0</v>
      </c>
      <c r="W479" s="155">
        <f t="shared" si="536"/>
        <v>0</v>
      </c>
      <c r="X479" s="155"/>
      <c r="Y479" s="155"/>
      <c r="Z479" s="155"/>
      <c r="AA479" s="155"/>
      <c r="AB479" s="155"/>
      <c r="AC479" s="160">
        <f t="shared" si="519"/>
        <v>263.18037383177568</v>
      </c>
      <c r="AD479" s="161">
        <f t="shared" si="520"/>
        <v>263.18037383177568</v>
      </c>
      <c r="AE479" s="155">
        <f t="shared" si="521"/>
        <v>150.38878504672894</v>
      </c>
      <c r="AF479" s="164">
        <f t="shared" si="522"/>
        <v>0</v>
      </c>
      <c r="AG479" s="132" t="s">
        <v>55</v>
      </c>
      <c r="AH479" s="132">
        <f>SUBTOTAL(9,H479:W479)-D479</f>
        <v>0</v>
      </c>
      <c r="AI479" s="132"/>
      <c r="AJ479" s="25">
        <f t="shared" ref="AJ479:BN479" si="537">IF(AND(AJ$7&gt;=$E479,AJ$7&lt;=$F479),1,0)</f>
        <v>1</v>
      </c>
      <c r="AK479" s="25">
        <f t="shared" si="537"/>
        <v>1</v>
      </c>
      <c r="AL479" s="25">
        <f t="shared" si="537"/>
        <v>1</v>
      </c>
      <c r="AM479" s="25">
        <f t="shared" si="537"/>
        <v>1</v>
      </c>
      <c r="AN479" s="25">
        <f t="shared" si="537"/>
        <v>1</v>
      </c>
      <c r="AO479" s="25">
        <f t="shared" si="537"/>
        <v>1</v>
      </c>
      <c r="AP479" s="25">
        <f t="shared" si="537"/>
        <v>1</v>
      </c>
      <c r="AQ479" s="25">
        <f t="shared" si="537"/>
        <v>1</v>
      </c>
      <c r="AR479" s="25">
        <f t="shared" si="537"/>
        <v>1</v>
      </c>
      <c r="AS479" s="25">
        <f t="shared" si="537"/>
        <v>1</v>
      </c>
      <c r="AT479" s="25">
        <f t="shared" si="537"/>
        <v>1</v>
      </c>
      <c r="AU479" s="25">
        <f t="shared" si="537"/>
        <v>1</v>
      </c>
      <c r="AV479" s="25">
        <f t="shared" si="537"/>
        <v>1</v>
      </c>
      <c r="AW479" s="25">
        <f t="shared" si="537"/>
        <v>1</v>
      </c>
      <c r="AX479" s="25">
        <f t="shared" si="537"/>
        <v>1</v>
      </c>
      <c r="AY479" s="25">
        <f t="shared" si="537"/>
        <v>1</v>
      </c>
      <c r="AZ479" s="25">
        <f t="shared" si="537"/>
        <v>1</v>
      </c>
      <c r="BA479" s="25">
        <f t="shared" si="537"/>
        <v>1</v>
      </c>
      <c r="BB479" s="25">
        <f t="shared" si="537"/>
        <v>0</v>
      </c>
      <c r="BC479" s="25">
        <f t="shared" si="537"/>
        <v>0</v>
      </c>
      <c r="BD479" s="25">
        <f t="shared" si="537"/>
        <v>0</v>
      </c>
      <c r="BE479" s="25">
        <f t="shared" si="537"/>
        <v>0</v>
      </c>
      <c r="BF479" s="25">
        <f t="shared" si="537"/>
        <v>0</v>
      </c>
      <c r="BG479" s="25">
        <f t="shared" si="537"/>
        <v>0</v>
      </c>
      <c r="BH479" s="25">
        <f t="shared" si="537"/>
        <v>0</v>
      </c>
      <c r="BI479" s="25">
        <f t="shared" si="537"/>
        <v>0</v>
      </c>
      <c r="BJ479" s="25">
        <f t="shared" si="537"/>
        <v>0</v>
      </c>
      <c r="BK479" s="25">
        <f t="shared" si="537"/>
        <v>0</v>
      </c>
      <c r="BL479" s="25">
        <f t="shared" si="537"/>
        <v>0</v>
      </c>
      <c r="BM479" s="25">
        <f t="shared" si="537"/>
        <v>0</v>
      </c>
      <c r="BN479" s="25">
        <f t="shared" si="537"/>
        <v>0</v>
      </c>
      <c r="BO479" s="8">
        <f t="shared" si="513"/>
        <v>7</v>
      </c>
      <c r="BP479" s="8">
        <f t="shared" si="514"/>
        <v>7</v>
      </c>
      <c r="BQ479" s="8">
        <f t="shared" si="515"/>
        <v>4</v>
      </c>
      <c r="BR479" s="8">
        <f t="shared" si="516"/>
        <v>0</v>
      </c>
      <c r="BS479" s="8">
        <f t="shared" si="517"/>
        <v>18</v>
      </c>
      <c r="BT479" s="10"/>
      <c r="BU479" s="8"/>
    </row>
    <row r="480" spans="1:73" ht="16.5" customHeight="1" thickBot="1">
      <c r="A480" s="201"/>
      <c r="B480" s="203"/>
      <c r="C480" s="199"/>
      <c r="D480" s="205"/>
      <c r="E480" s="209"/>
      <c r="F480" s="207"/>
      <c r="G480" s="122"/>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60" t="e">
        <f>VLOOKUP(A479,#REF!,3,FALSE)</f>
        <v>#REF!</v>
      </c>
      <c r="AD480" s="161"/>
      <c r="AE480" s="155"/>
      <c r="AF480" s="164"/>
      <c r="AG480" s="132" t="s">
        <v>54</v>
      </c>
      <c r="AH480" s="132"/>
      <c r="AI480" s="132"/>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P480" s="8"/>
      <c r="BQ480" s="8"/>
      <c r="BR480" s="8"/>
      <c r="BS480" s="8"/>
      <c r="BT480" s="8"/>
      <c r="BU480" s="8"/>
    </row>
    <row r="481" spans="1:73" ht="16.5" thickTop="1">
      <c r="A481" s="200" t="s">
        <v>262</v>
      </c>
      <c r="B481" s="202" t="s">
        <v>22</v>
      </c>
      <c r="C481" s="198">
        <v>0.19999248923456955</v>
      </c>
      <c r="D481" s="204">
        <v>191726.6</v>
      </c>
      <c r="E481" s="208">
        <v>40779</v>
      </c>
      <c r="F481" s="206">
        <v>40892</v>
      </c>
      <c r="G481" s="32">
        <f>(F481-E481)+1</f>
        <v>114</v>
      </c>
      <c r="H481" s="155">
        <f t="shared" ref="H481:W481" si="538">(IF(MAX(MIN(DATE(YEAR(H$7),MONTH(H$7)+1,0),$F481)-MAX(DATE(YEAR(H$7),MONTH(H$7),1),$E481)+1,0)=0,"0",MAX(MIN(DATE(YEAR(H$7),MONTH(H$7)+1,0),$F481)-MAX(DATE(YEAR(H$7),MONTH(H$7),1),$E481)+1,0))/$G481)*$D481</f>
        <v>0</v>
      </c>
      <c r="I481" s="155">
        <f t="shared" si="538"/>
        <v>0</v>
      </c>
      <c r="J481" s="155">
        <f t="shared" si="538"/>
        <v>0</v>
      </c>
      <c r="K481" s="155">
        <f t="shared" si="538"/>
        <v>0</v>
      </c>
      <c r="L481" s="155">
        <f t="shared" si="538"/>
        <v>0</v>
      </c>
      <c r="M481" s="155">
        <f t="shared" si="538"/>
        <v>0</v>
      </c>
      <c r="N481" s="155">
        <f t="shared" si="538"/>
        <v>13454.498245614035</v>
      </c>
      <c r="O481" s="155">
        <f t="shared" si="538"/>
        <v>50454.368421052633</v>
      </c>
      <c r="P481" s="155">
        <f t="shared" si="538"/>
        <v>52136.180701754391</v>
      </c>
      <c r="Q481" s="155">
        <f t="shared" si="538"/>
        <v>50454.368421052633</v>
      </c>
      <c r="R481" s="155">
        <f t="shared" si="538"/>
        <v>25227.184210526317</v>
      </c>
      <c r="S481" s="155">
        <f t="shared" si="538"/>
        <v>0</v>
      </c>
      <c r="T481" s="155">
        <f t="shared" si="538"/>
        <v>0</v>
      </c>
      <c r="U481" s="155">
        <f t="shared" si="538"/>
        <v>0</v>
      </c>
      <c r="V481" s="155">
        <f t="shared" si="538"/>
        <v>0</v>
      </c>
      <c r="W481" s="155">
        <f t="shared" si="538"/>
        <v>0</v>
      </c>
      <c r="X481" s="155"/>
      <c r="Y481" s="155"/>
      <c r="Z481" s="155"/>
      <c r="AA481" s="155"/>
      <c r="AB481" s="155"/>
      <c r="AC481" s="160">
        <f t="shared" si="519"/>
        <v>0</v>
      </c>
      <c r="AD481" s="161">
        <f t="shared" si="520"/>
        <v>0</v>
      </c>
      <c r="AE481" s="155">
        <f t="shared" si="521"/>
        <v>0</v>
      </c>
      <c r="AF481" s="164">
        <f t="shared" si="522"/>
        <v>0</v>
      </c>
      <c r="AG481" s="132" t="s">
        <v>55</v>
      </c>
      <c r="AH481" s="132">
        <f>SUBTOTAL(9,H481:W481)-D481</f>
        <v>0</v>
      </c>
      <c r="AI481" s="132"/>
      <c r="AJ481" s="25">
        <f t="shared" ref="AJ481:BN481" si="539">IF(AND(AJ$7&gt;=$E481,AJ$7&lt;=$F481),1,0)</f>
        <v>0</v>
      </c>
      <c r="AK481" s="25">
        <f t="shared" si="539"/>
        <v>0</v>
      </c>
      <c r="AL481" s="25">
        <f t="shared" si="539"/>
        <v>0</v>
      </c>
      <c r="AM481" s="25">
        <f t="shared" si="539"/>
        <v>0</v>
      </c>
      <c r="AN481" s="25">
        <f t="shared" si="539"/>
        <v>0</v>
      </c>
      <c r="AO481" s="25">
        <f t="shared" si="539"/>
        <v>0</v>
      </c>
      <c r="AP481" s="25">
        <f t="shared" si="539"/>
        <v>0</v>
      </c>
      <c r="AQ481" s="25">
        <f t="shared" si="539"/>
        <v>0</v>
      </c>
      <c r="AR481" s="25">
        <f t="shared" si="539"/>
        <v>0</v>
      </c>
      <c r="AS481" s="25">
        <f t="shared" si="539"/>
        <v>0</v>
      </c>
      <c r="AT481" s="25">
        <f t="shared" si="539"/>
        <v>0</v>
      </c>
      <c r="AU481" s="25">
        <f t="shared" si="539"/>
        <v>0</v>
      </c>
      <c r="AV481" s="25">
        <f t="shared" si="539"/>
        <v>0</v>
      </c>
      <c r="AW481" s="25">
        <f t="shared" si="539"/>
        <v>0</v>
      </c>
      <c r="AX481" s="25">
        <f t="shared" si="539"/>
        <v>0</v>
      </c>
      <c r="AY481" s="25">
        <f t="shared" si="539"/>
        <v>0</v>
      </c>
      <c r="AZ481" s="25">
        <f t="shared" si="539"/>
        <v>0</v>
      </c>
      <c r="BA481" s="25">
        <f t="shared" si="539"/>
        <v>0</v>
      </c>
      <c r="BB481" s="25">
        <f t="shared" si="539"/>
        <v>0</v>
      </c>
      <c r="BC481" s="25">
        <f t="shared" si="539"/>
        <v>0</v>
      </c>
      <c r="BD481" s="25">
        <f t="shared" si="539"/>
        <v>0</v>
      </c>
      <c r="BE481" s="25">
        <f t="shared" si="539"/>
        <v>0</v>
      </c>
      <c r="BF481" s="25">
        <f t="shared" si="539"/>
        <v>0</v>
      </c>
      <c r="BG481" s="25">
        <f t="shared" si="539"/>
        <v>0</v>
      </c>
      <c r="BH481" s="25">
        <f t="shared" si="539"/>
        <v>0</v>
      </c>
      <c r="BI481" s="25">
        <f t="shared" si="539"/>
        <v>0</v>
      </c>
      <c r="BJ481" s="25">
        <f t="shared" si="539"/>
        <v>0</v>
      </c>
      <c r="BK481" s="25">
        <f t="shared" si="539"/>
        <v>0</v>
      </c>
      <c r="BL481" s="25">
        <f t="shared" si="539"/>
        <v>0</v>
      </c>
      <c r="BM481" s="25">
        <f t="shared" si="539"/>
        <v>0</v>
      </c>
      <c r="BN481" s="25">
        <f t="shared" si="539"/>
        <v>0</v>
      </c>
      <c r="BO481" s="8">
        <f t="shared" si="513"/>
        <v>0</v>
      </c>
      <c r="BP481" s="8">
        <f t="shared" si="514"/>
        <v>0</v>
      </c>
      <c r="BQ481" s="8">
        <f t="shared" si="515"/>
        <v>0</v>
      </c>
      <c r="BR481" s="8">
        <f t="shared" si="516"/>
        <v>0</v>
      </c>
      <c r="BS481" s="8">
        <f t="shared" si="517"/>
        <v>0</v>
      </c>
      <c r="BT481" s="10"/>
      <c r="BU481" s="10"/>
    </row>
    <row r="482" spans="1:73" ht="16.5" customHeight="1" thickBot="1">
      <c r="A482" s="201"/>
      <c r="B482" s="203"/>
      <c r="C482" s="199"/>
      <c r="D482" s="205"/>
      <c r="E482" s="209"/>
      <c r="F482" s="207"/>
      <c r="G482" s="121"/>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60" t="e">
        <f>VLOOKUP(A481,#REF!,3,FALSE)</f>
        <v>#REF!</v>
      </c>
      <c r="AD482" s="161"/>
      <c r="AE482" s="155"/>
      <c r="AF482" s="164"/>
      <c r="AG482" s="132" t="s">
        <v>54</v>
      </c>
      <c r="AH482" s="132"/>
      <c r="AI482" s="132"/>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P482" s="8"/>
      <c r="BQ482" s="8"/>
      <c r="BR482" s="8"/>
      <c r="BS482" s="8"/>
      <c r="BT482" s="10"/>
      <c r="BU482" s="10"/>
    </row>
    <row r="483" spans="1:73" ht="16.5" thickTop="1">
      <c r="A483" s="200" t="s">
        <v>264</v>
      </c>
      <c r="B483" s="202" t="s">
        <v>25</v>
      </c>
      <c r="C483" s="198">
        <v>0</v>
      </c>
      <c r="D483" s="204">
        <v>463595</v>
      </c>
      <c r="E483" s="208">
        <v>40824</v>
      </c>
      <c r="F483" s="206">
        <v>40907</v>
      </c>
      <c r="G483" s="82">
        <f>(F483-E483)+1</f>
        <v>84</v>
      </c>
      <c r="H483" s="155">
        <f t="shared" ref="H483:W483" si="540">(IF(MAX(MIN(DATE(YEAR(H$7),MONTH(H$7)+1,0),$F483)-MAX(DATE(YEAR(H$7),MONTH(H$7),1),$E483)+1,0)=0,"0",MAX(MIN(DATE(YEAR(H$7),MONTH(H$7)+1,0),$F483)-MAX(DATE(YEAR(H$7),MONTH(H$7),1),$E483)+1,0))/$G483)*$D483</f>
        <v>0</v>
      </c>
      <c r="I483" s="155">
        <f t="shared" si="540"/>
        <v>0</v>
      </c>
      <c r="J483" s="155">
        <f t="shared" si="540"/>
        <v>0</v>
      </c>
      <c r="K483" s="155">
        <f t="shared" si="540"/>
        <v>0</v>
      </c>
      <c r="L483" s="155">
        <f t="shared" si="540"/>
        <v>0</v>
      </c>
      <c r="M483" s="155">
        <f t="shared" si="540"/>
        <v>0</v>
      </c>
      <c r="N483" s="155">
        <f t="shared" si="540"/>
        <v>0</v>
      </c>
      <c r="O483" s="155">
        <f t="shared" si="540"/>
        <v>0</v>
      </c>
      <c r="P483" s="155">
        <f t="shared" si="540"/>
        <v>132455.71428571429</v>
      </c>
      <c r="Q483" s="155">
        <f t="shared" si="540"/>
        <v>165569.64285714287</v>
      </c>
      <c r="R483" s="155">
        <f t="shared" si="540"/>
        <v>165569.64285714287</v>
      </c>
      <c r="S483" s="155">
        <f t="shared" si="540"/>
        <v>0</v>
      </c>
      <c r="T483" s="155">
        <f t="shared" si="540"/>
        <v>0</v>
      </c>
      <c r="U483" s="155">
        <f t="shared" si="540"/>
        <v>0</v>
      </c>
      <c r="V483" s="155">
        <f t="shared" si="540"/>
        <v>0</v>
      </c>
      <c r="W483" s="155">
        <f t="shared" si="540"/>
        <v>0</v>
      </c>
      <c r="X483" s="155"/>
      <c r="Y483" s="155"/>
      <c r="Z483" s="155"/>
      <c r="AA483" s="155"/>
      <c r="AB483" s="155"/>
      <c r="AC483" s="160">
        <f t="shared" si="519"/>
        <v>0</v>
      </c>
      <c r="AD483" s="161">
        <f t="shared" si="520"/>
        <v>0</v>
      </c>
      <c r="AE483" s="155">
        <f t="shared" si="521"/>
        <v>0</v>
      </c>
      <c r="AF483" s="164">
        <f t="shared" si="522"/>
        <v>0</v>
      </c>
      <c r="AG483" s="132" t="s">
        <v>55</v>
      </c>
      <c r="AH483" s="132">
        <f>SUBTOTAL(9,H483:W483)-D483</f>
        <v>0</v>
      </c>
      <c r="AI483" s="132"/>
      <c r="AJ483" s="25">
        <f t="shared" ref="AJ483:BN483" si="541">IF(AND(AJ$7&gt;=$E483,AJ$7&lt;=$F483),1,0)</f>
        <v>0</v>
      </c>
      <c r="AK483" s="25">
        <f t="shared" si="541"/>
        <v>0</v>
      </c>
      <c r="AL483" s="25">
        <f t="shared" si="541"/>
        <v>0</v>
      </c>
      <c r="AM483" s="25">
        <f t="shared" si="541"/>
        <v>0</v>
      </c>
      <c r="AN483" s="25">
        <f t="shared" si="541"/>
        <v>0</v>
      </c>
      <c r="AO483" s="25">
        <f t="shared" si="541"/>
        <v>0</v>
      </c>
      <c r="AP483" s="25">
        <f t="shared" si="541"/>
        <v>0</v>
      </c>
      <c r="AQ483" s="25">
        <f t="shared" si="541"/>
        <v>0</v>
      </c>
      <c r="AR483" s="25">
        <f t="shared" si="541"/>
        <v>0</v>
      </c>
      <c r="AS483" s="25">
        <f t="shared" si="541"/>
        <v>0</v>
      </c>
      <c r="AT483" s="25">
        <f t="shared" si="541"/>
        <v>0</v>
      </c>
      <c r="AU483" s="25">
        <f t="shared" si="541"/>
        <v>0</v>
      </c>
      <c r="AV483" s="25">
        <f t="shared" si="541"/>
        <v>0</v>
      </c>
      <c r="AW483" s="25">
        <f t="shared" si="541"/>
        <v>0</v>
      </c>
      <c r="AX483" s="25">
        <f t="shared" si="541"/>
        <v>0</v>
      </c>
      <c r="AY483" s="25">
        <f t="shared" si="541"/>
        <v>0</v>
      </c>
      <c r="AZ483" s="25">
        <f t="shared" si="541"/>
        <v>0</v>
      </c>
      <c r="BA483" s="25">
        <f t="shared" si="541"/>
        <v>0</v>
      </c>
      <c r="BB483" s="25">
        <f t="shared" si="541"/>
        <v>0</v>
      </c>
      <c r="BC483" s="25">
        <f t="shared" si="541"/>
        <v>0</v>
      </c>
      <c r="BD483" s="25">
        <f t="shared" si="541"/>
        <v>0</v>
      </c>
      <c r="BE483" s="25">
        <f t="shared" si="541"/>
        <v>0</v>
      </c>
      <c r="BF483" s="25">
        <f t="shared" si="541"/>
        <v>0</v>
      </c>
      <c r="BG483" s="25">
        <f t="shared" si="541"/>
        <v>0</v>
      </c>
      <c r="BH483" s="25">
        <f t="shared" si="541"/>
        <v>0</v>
      </c>
      <c r="BI483" s="25">
        <f t="shared" si="541"/>
        <v>0</v>
      </c>
      <c r="BJ483" s="25">
        <f t="shared" si="541"/>
        <v>0</v>
      </c>
      <c r="BK483" s="25">
        <f t="shared" si="541"/>
        <v>0</v>
      </c>
      <c r="BL483" s="25">
        <f t="shared" si="541"/>
        <v>0</v>
      </c>
      <c r="BM483" s="25">
        <f t="shared" si="541"/>
        <v>0</v>
      </c>
      <c r="BN483" s="25">
        <f t="shared" si="541"/>
        <v>0</v>
      </c>
      <c r="BO483" s="8">
        <f t="shared" si="513"/>
        <v>0</v>
      </c>
      <c r="BP483" s="8">
        <f t="shared" si="514"/>
        <v>0</v>
      </c>
      <c r="BQ483" s="8">
        <f t="shared" si="515"/>
        <v>0</v>
      </c>
      <c r="BR483" s="8">
        <f t="shared" si="516"/>
        <v>0</v>
      </c>
      <c r="BS483" s="8">
        <f t="shared" si="517"/>
        <v>0</v>
      </c>
      <c r="BT483" s="10"/>
      <c r="BU483" s="8"/>
    </row>
    <row r="484" spans="1:73" ht="16.5" customHeight="1">
      <c r="A484" s="201"/>
      <c r="B484" s="203"/>
      <c r="C484" s="199"/>
      <c r="D484" s="205"/>
      <c r="E484" s="209"/>
      <c r="F484" s="207"/>
      <c r="G484" s="122"/>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60" t="e">
        <f>VLOOKUP(A483,#REF!,3,FALSE)</f>
        <v>#REF!</v>
      </c>
      <c r="AD484" s="161"/>
      <c r="AE484" s="155"/>
      <c r="AF484" s="164"/>
      <c r="AG484" s="132" t="s">
        <v>54</v>
      </c>
      <c r="AH484" s="132"/>
      <c r="AI484" s="132"/>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P484" s="8"/>
      <c r="BQ484" s="8"/>
      <c r="BR484" s="8"/>
      <c r="BS484" s="8"/>
      <c r="BT484" s="8"/>
      <c r="BU484" s="8"/>
    </row>
    <row r="485" spans="1:73" ht="23.25" thickBot="1">
      <c r="A485" s="51" t="s">
        <v>29</v>
      </c>
      <c r="B485" s="52"/>
      <c r="C485" s="93"/>
      <c r="D485" s="94"/>
      <c r="E485" s="55"/>
      <c r="F485" s="56"/>
      <c r="G485" s="32">
        <f>(F485-E485)+1</f>
        <v>1</v>
      </c>
      <c r="H485" s="155">
        <f t="shared" ref="H485:W486" si="542">(IF(MAX(MIN(DATE(YEAR(H$7),MONTH(H$7)+1,0),$F485)-MAX(DATE(YEAR(H$7),MONTH(H$7),1),$E485)+1,0)=0,"0",MAX(MIN(DATE(YEAR(H$7),MONTH(H$7)+1,0),$F485)-MAX(DATE(YEAR(H$7),MONTH(H$7),1),$E485)+1,0))/$G485)*$D485</f>
        <v>0</v>
      </c>
      <c r="I485" s="155">
        <f t="shared" si="542"/>
        <v>0</v>
      </c>
      <c r="J485" s="155">
        <f t="shared" si="542"/>
        <v>0</v>
      </c>
      <c r="K485" s="155">
        <f t="shared" si="542"/>
        <v>0</v>
      </c>
      <c r="L485" s="155">
        <f t="shared" si="542"/>
        <v>0</v>
      </c>
      <c r="M485" s="155">
        <f t="shared" si="542"/>
        <v>0</v>
      </c>
      <c r="N485" s="155">
        <f t="shared" si="542"/>
        <v>0</v>
      </c>
      <c r="O485" s="155">
        <f t="shared" si="542"/>
        <v>0</v>
      </c>
      <c r="P485" s="155">
        <f t="shared" si="542"/>
        <v>0</v>
      </c>
      <c r="Q485" s="155">
        <f t="shared" si="542"/>
        <v>0</v>
      </c>
      <c r="R485" s="155">
        <f t="shared" si="542"/>
        <v>0</v>
      </c>
      <c r="S485" s="155">
        <f t="shared" si="542"/>
        <v>0</v>
      </c>
      <c r="T485" s="155">
        <f t="shared" si="542"/>
        <v>0</v>
      </c>
      <c r="U485" s="155">
        <f t="shared" si="542"/>
        <v>0</v>
      </c>
      <c r="V485" s="155">
        <f t="shared" si="542"/>
        <v>0</v>
      </c>
      <c r="W485" s="155">
        <f t="shared" si="542"/>
        <v>0</v>
      </c>
      <c r="X485" s="155"/>
      <c r="Y485" s="155"/>
      <c r="Z485" s="155"/>
      <c r="AA485" s="155"/>
      <c r="AB485" s="155"/>
      <c r="AC485" s="160">
        <f t="shared" si="519"/>
        <v>0</v>
      </c>
      <c r="AD485" s="161">
        <f t="shared" si="520"/>
        <v>0</v>
      </c>
      <c r="AE485" s="155">
        <f t="shared" si="521"/>
        <v>0</v>
      </c>
      <c r="AF485" s="164">
        <f t="shared" si="522"/>
        <v>0</v>
      </c>
      <c r="AG485" s="132"/>
      <c r="AH485" s="132"/>
      <c r="AI485" s="132"/>
      <c r="AJ485" s="25">
        <f t="shared" ref="AJ485:AS486" si="543">IF(AND(AJ$7&gt;=$E485,AJ$7&lt;=$F485),1,0)</f>
        <v>0</v>
      </c>
      <c r="AK485" s="25">
        <f t="shared" si="543"/>
        <v>0</v>
      </c>
      <c r="AL485" s="25">
        <f t="shared" si="543"/>
        <v>0</v>
      </c>
      <c r="AM485" s="25">
        <f t="shared" si="543"/>
        <v>0</v>
      </c>
      <c r="AN485" s="25">
        <f t="shared" si="543"/>
        <v>0</v>
      </c>
      <c r="AO485" s="25">
        <f t="shared" si="543"/>
        <v>0</v>
      </c>
      <c r="AP485" s="25">
        <f t="shared" si="543"/>
        <v>0</v>
      </c>
      <c r="AQ485" s="25">
        <f t="shared" si="543"/>
        <v>0</v>
      </c>
      <c r="AR485" s="25">
        <f t="shared" si="543"/>
        <v>0</v>
      </c>
      <c r="AS485" s="25">
        <f t="shared" si="543"/>
        <v>0</v>
      </c>
      <c r="AT485" s="25">
        <f t="shared" ref="AT485:BC486" si="544">IF(AND(AT$7&gt;=$E485,AT$7&lt;=$F485),1,0)</f>
        <v>0</v>
      </c>
      <c r="AU485" s="25">
        <f t="shared" si="544"/>
        <v>0</v>
      </c>
      <c r="AV485" s="25">
        <f t="shared" si="544"/>
        <v>0</v>
      </c>
      <c r="AW485" s="25">
        <f t="shared" si="544"/>
        <v>0</v>
      </c>
      <c r="AX485" s="25">
        <f t="shared" si="544"/>
        <v>0</v>
      </c>
      <c r="AY485" s="25">
        <f t="shared" si="544"/>
        <v>0</v>
      </c>
      <c r="AZ485" s="25">
        <f t="shared" si="544"/>
        <v>0</v>
      </c>
      <c r="BA485" s="25">
        <f t="shared" si="544"/>
        <v>0</v>
      </c>
      <c r="BB485" s="25">
        <f t="shared" si="544"/>
        <v>0</v>
      </c>
      <c r="BC485" s="25">
        <f t="shared" si="544"/>
        <v>0</v>
      </c>
      <c r="BD485" s="25">
        <f t="shared" ref="BD485:BN486" si="545">IF(AND(BD$7&gt;=$E485,BD$7&lt;=$F485),1,0)</f>
        <v>0</v>
      </c>
      <c r="BE485" s="25">
        <f t="shared" si="545"/>
        <v>0</v>
      </c>
      <c r="BF485" s="25">
        <f t="shared" si="545"/>
        <v>0</v>
      </c>
      <c r="BG485" s="25">
        <f t="shared" si="545"/>
        <v>0</v>
      </c>
      <c r="BH485" s="25">
        <f t="shared" si="545"/>
        <v>0</v>
      </c>
      <c r="BI485" s="25">
        <f t="shared" si="545"/>
        <v>0</v>
      </c>
      <c r="BJ485" s="25">
        <f t="shared" si="545"/>
        <v>0</v>
      </c>
      <c r="BK485" s="25">
        <f t="shared" si="545"/>
        <v>0</v>
      </c>
      <c r="BL485" s="25">
        <f t="shared" si="545"/>
        <v>0</v>
      </c>
      <c r="BM485" s="25">
        <f t="shared" si="545"/>
        <v>0</v>
      </c>
      <c r="BN485" s="25">
        <f t="shared" si="545"/>
        <v>0</v>
      </c>
      <c r="BO485" s="8">
        <f t="shared" si="513"/>
        <v>0</v>
      </c>
      <c r="BP485" s="8">
        <f t="shared" si="514"/>
        <v>0</v>
      </c>
      <c r="BQ485" s="8">
        <f t="shared" si="515"/>
        <v>0</v>
      </c>
      <c r="BR485" s="8">
        <f t="shared" si="516"/>
        <v>0</v>
      </c>
      <c r="BS485" s="8">
        <f t="shared" si="517"/>
        <v>0</v>
      </c>
      <c r="BT485" s="10"/>
      <c r="BU485" s="10"/>
    </row>
    <row r="486" spans="1:73" ht="16.5" thickTop="1">
      <c r="A486" s="200" t="s">
        <v>266</v>
      </c>
      <c r="B486" s="202" t="s">
        <v>26</v>
      </c>
      <c r="C486" s="198">
        <v>0.99989873417721509</v>
      </c>
      <c r="D486" s="204">
        <v>2.6400000000030559</v>
      </c>
      <c r="E486" s="208">
        <v>40575</v>
      </c>
      <c r="F486" s="206">
        <v>40693</v>
      </c>
      <c r="G486" s="32">
        <f>(F486-E486)+1</f>
        <v>119</v>
      </c>
      <c r="H486" s="155">
        <f t="shared" si="542"/>
        <v>0.62117647058895431</v>
      </c>
      <c r="I486" s="155">
        <f t="shared" si="542"/>
        <v>0.68773109243777086</v>
      </c>
      <c r="J486" s="155">
        <f t="shared" si="542"/>
        <v>0.66554621848816531</v>
      </c>
      <c r="K486" s="155">
        <f t="shared" si="542"/>
        <v>0.66554621848816531</v>
      </c>
      <c r="L486" s="155">
        <f t="shared" si="542"/>
        <v>0</v>
      </c>
      <c r="M486" s="155">
        <f t="shared" si="542"/>
        <v>0</v>
      </c>
      <c r="N486" s="155">
        <f t="shared" si="542"/>
        <v>0</v>
      </c>
      <c r="O486" s="155">
        <f t="shared" si="542"/>
        <v>0</v>
      </c>
      <c r="P486" s="155">
        <f t="shared" si="542"/>
        <v>0</v>
      </c>
      <c r="Q486" s="155">
        <f t="shared" si="542"/>
        <v>0</v>
      </c>
      <c r="R486" s="155">
        <f t="shared" si="542"/>
        <v>0</v>
      </c>
      <c r="S486" s="155">
        <f t="shared" si="542"/>
        <v>0</v>
      </c>
      <c r="T486" s="155">
        <f t="shared" si="542"/>
        <v>0</v>
      </c>
      <c r="U486" s="155">
        <f t="shared" si="542"/>
        <v>0</v>
      </c>
      <c r="V486" s="155">
        <f t="shared" si="542"/>
        <v>0</v>
      </c>
      <c r="W486" s="155">
        <f t="shared" si="542"/>
        <v>0</v>
      </c>
      <c r="X486" s="155"/>
      <c r="Y486" s="155"/>
      <c r="Z486" s="155"/>
      <c r="AA486" s="155"/>
      <c r="AB486" s="155"/>
      <c r="AC486" s="160">
        <f t="shared" si="519"/>
        <v>0.15529411764723858</v>
      </c>
      <c r="AD486" s="161">
        <f t="shared" si="520"/>
        <v>0.15529411764723858</v>
      </c>
      <c r="AE486" s="155">
        <f t="shared" si="521"/>
        <v>0.15529411764723858</v>
      </c>
      <c r="AF486" s="164">
        <f t="shared" si="522"/>
        <v>0.19966386554644958</v>
      </c>
      <c r="AG486" s="132" t="s">
        <v>55</v>
      </c>
      <c r="AH486" s="132">
        <f>SUBTOTAL(9,H486:W486)-D486</f>
        <v>0</v>
      </c>
      <c r="AI486" s="132"/>
      <c r="AJ486" s="25">
        <f t="shared" si="543"/>
        <v>1</v>
      </c>
      <c r="AK486" s="25">
        <f t="shared" si="543"/>
        <v>1</v>
      </c>
      <c r="AL486" s="25">
        <f t="shared" si="543"/>
        <v>1</v>
      </c>
      <c r="AM486" s="25">
        <f t="shared" si="543"/>
        <v>1</v>
      </c>
      <c r="AN486" s="25">
        <f t="shared" si="543"/>
        <v>1</v>
      </c>
      <c r="AO486" s="25">
        <f t="shared" si="543"/>
        <v>1</v>
      </c>
      <c r="AP486" s="25">
        <f t="shared" si="543"/>
        <v>1</v>
      </c>
      <c r="AQ486" s="25">
        <f t="shared" si="543"/>
        <v>1</v>
      </c>
      <c r="AR486" s="25">
        <f t="shared" si="543"/>
        <v>1</v>
      </c>
      <c r="AS486" s="25">
        <f t="shared" si="543"/>
        <v>1</v>
      </c>
      <c r="AT486" s="25">
        <f t="shared" si="544"/>
        <v>1</v>
      </c>
      <c r="AU486" s="25">
        <f t="shared" si="544"/>
        <v>1</v>
      </c>
      <c r="AV486" s="25">
        <f t="shared" si="544"/>
        <v>1</v>
      </c>
      <c r="AW486" s="25">
        <f t="shared" si="544"/>
        <v>1</v>
      </c>
      <c r="AX486" s="25">
        <f t="shared" si="544"/>
        <v>1</v>
      </c>
      <c r="AY486" s="25">
        <f t="shared" si="544"/>
        <v>1</v>
      </c>
      <c r="AZ486" s="25">
        <f t="shared" si="544"/>
        <v>1</v>
      </c>
      <c r="BA486" s="25">
        <f t="shared" si="544"/>
        <v>1</v>
      </c>
      <c r="BB486" s="25">
        <f t="shared" si="544"/>
        <v>1</v>
      </c>
      <c r="BC486" s="25">
        <f t="shared" si="544"/>
        <v>1</v>
      </c>
      <c r="BD486" s="25">
        <f t="shared" si="545"/>
        <v>1</v>
      </c>
      <c r="BE486" s="25">
        <f t="shared" si="545"/>
        <v>1</v>
      </c>
      <c r="BF486" s="25">
        <f t="shared" si="545"/>
        <v>1</v>
      </c>
      <c r="BG486" s="25">
        <f t="shared" si="545"/>
        <v>1</v>
      </c>
      <c r="BH486" s="25">
        <f t="shared" si="545"/>
        <v>1</v>
      </c>
      <c r="BI486" s="25">
        <f t="shared" si="545"/>
        <v>1</v>
      </c>
      <c r="BJ486" s="25">
        <f t="shared" si="545"/>
        <v>1</v>
      </c>
      <c r="BK486" s="25">
        <f t="shared" si="545"/>
        <v>1</v>
      </c>
      <c r="BL486" s="25">
        <f t="shared" si="545"/>
        <v>1</v>
      </c>
      <c r="BM486" s="25">
        <f t="shared" si="545"/>
        <v>1</v>
      </c>
      <c r="BN486" s="25">
        <f t="shared" si="545"/>
        <v>0</v>
      </c>
      <c r="BO486" s="8">
        <f t="shared" si="513"/>
        <v>7</v>
      </c>
      <c r="BP486" s="8">
        <f t="shared" si="514"/>
        <v>7</v>
      </c>
      <c r="BQ486" s="8">
        <f t="shared" si="515"/>
        <v>7</v>
      </c>
      <c r="BR486" s="8">
        <f t="shared" si="516"/>
        <v>9</v>
      </c>
      <c r="BS486" s="8">
        <f t="shared" si="517"/>
        <v>30</v>
      </c>
      <c r="BT486" s="10"/>
      <c r="BU486" s="8"/>
    </row>
    <row r="487" spans="1:73" ht="16.5" customHeight="1" thickBot="1">
      <c r="A487" s="201"/>
      <c r="B487" s="203"/>
      <c r="C487" s="199"/>
      <c r="D487" s="205"/>
      <c r="E487" s="209"/>
      <c r="F487" s="207"/>
      <c r="G487" s="121"/>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60" t="e">
        <f>VLOOKUP(A486,#REF!,3,FALSE)</f>
        <v>#REF!</v>
      </c>
      <c r="AD487" s="161"/>
      <c r="AE487" s="155"/>
      <c r="AF487" s="164"/>
      <c r="AG487" s="132" t="s">
        <v>54</v>
      </c>
      <c r="AH487" s="132"/>
      <c r="AI487" s="132"/>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P487" s="8"/>
      <c r="BQ487" s="8"/>
      <c r="BR487" s="8"/>
      <c r="BS487" s="8"/>
      <c r="BT487" s="8"/>
      <c r="BU487" s="8"/>
    </row>
    <row r="488" spans="1:73" ht="17.25" thickTop="1" thickBot="1">
      <c r="A488" s="200" t="s">
        <v>267</v>
      </c>
      <c r="B488" s="202" t="s">
        <v>21</v>
      </c>
      <c r="C488" s="198">
        <v>1</v>
      </c>
      <c r="D488" s="204">
        <v>0</v>
      </c>
      <c r="E488" s="208">
        <v>40575</v>
      </c>
      <c r="F488" s="206">
        <v>40645</v>
      </c>
      <c r="G488" s="82">
        <f>(F488-E488)+1</f>
        <v>71</v>
      </c>
      <c r="H488" s="155">
        <f t="shared" ref="H488:W488" si="546">(IF(MAX(MIN(DATE(YEAR(H$7),MONTH(H$7)+1,0),$F488)-MAX(DATE(YEAR(H$7),MONTH(H$7),1),$E488)+1,0)=0,"0",MAX(MIN(DATE(YEAR(H$7),MONTH(H$7)+1,0),$F488)-MAX(DATE(YEAR(H$7),MONTH(H$7),1),$E488)+1,0))/$G488)*$D488</f>
        <v>0</v>
      </c>
      <c r="I488" s="155">
        <f t="shared" si="546"/>
        <v>0</v>
      </c>
      <c r="J488" s="155">
        <f t="shared" si="546"/>
        <v>0</v>
      </c>
      <c r="K488" s="155">
        <f t="shared" si="546"/>
        <v>0</v>
      </c>
      <c r="L488" s="155">
        <f t="shared" si="546"/>
        <v>0</v>
      </c>
      <c r="M488" s="155">
        <f t="shared" si="546"/>
        <v>0</v>
      </c>
      <c r="N488" s="155">
        <f t="shared" si="546"/>
        <v>0</v>
      </c>
      <c r="O488" s="155">
        <f t="shared" si="546"/>
        <v>0</v>
      </c>
      <c r="P488" s="155">
        <f t="shared" si="546"/>
        <v>0</v>
      </c>
      <c r="Q488" s="155">
        <f t="shared" si="546"/>
        <v>0</v>
      </c>
      <c r="R488" s="155">
        <f t="shared" si="546"/>
        <v>0</v>
      </c>
      <c r="S488" s="155">
        <f t="shared" si="546"/>
        <v>0</v>
      </c>
      <c r="T488" s="155">
        <f t="shared" si="546"/>
        <v>0</v>
      </c>
      <c r="U488" s="155">
        <f t="shared" si="546"/>
        <v>0</v>
      </c>
      <c r="V488" s="155">
        <f t="shared" si="546"/>
        <v>0</v>
      </c>
      <c r="W488" s="155">
        <f t="shared" si="546"/>
        <v>0</v>
      </c>
      <c r="X488" s="155"/>
      <c r="Y488" s="155"/>
      <c r="Z488" s="155"/>
      <c r="AA488" s="155"/>
      <c r="AB488" s="155"/>
      <c r="AC488" s="160">
        <f t="shared" si="519"/>
        <v>0</v>
      </c>
      <c r="AD488" s="161">
        <f t="shared" si="520"/>
        <v>0</v>
      </c>
      <c r="AE488" s="155">
        <f t="shared" si="521"/>
        <v>0</v>
      </c>
      <c r="AF488" s="164">
        <f t="shared" si="522"/>
        <v>0</v>
      </c>
      <c r="AG488" s="132" t="s">
        <v>55</v>
      </c>
      <c r="AH488" s="132">
        <f>SUBTOTAL(9,H488:W488)-D488</f>
        <v>0</v>
      </c>
      <c r="AI488" s="132"/>
      <c r="AJ488" s="25">
        <f t="shared" ref="AJ488:BN488" si="547">IF(AND(AJ$7&gt;=$E488,AJ$7&lt;=$F488),1,0)</f>
        <v>0</v>
      </c>
      <c r="AK488" s="25">
        <f t="shared" si="547"/>
        <v>0</v>
      </c>
      <c r="AL488" s="25">
        <f t="shared" si="547"/>
        <v>0</v>
      </c>
      <c r="AM488" s="25">
        <f t="shared" si="547"/>
        <v>0</v>
      </c>
      <c r="AN488" s="25">
        <f t="shared" si="547"/>
        <v>0</v>
      </c>
      <c r="AO488" s="25">
        <f t="shared" si="547"/>
        <v>0</v>
      </c>
      <c r="AP488" s="25">
        <f t="shared" si="547"/>
        <v>0</v>
      </c>
      <c r="AQ488" s="25">
        <f t="shared" si="547"/>
        <v>0</v>
      </c>
      <c r="AR488" s="25">
        <f t="shared" si="547"/>
        <v>0</v>
      </c>
      <c r="AS488" s="25">
        <f t="shared" si="547"/>
        <v>0</v>
      </c>
      <c r="AT488" s="25">
        <f t="shared" si="547"/>
        <v>0</v>
      </c>
      <c r="AU488" s="25">
        <f t="shared" si="547"/>
        <v>0</v>
      </c>
      <c r="AV488" s="25">
        <f t="shared" si="547"/>
        <v>0</v>
      </c>
      <c r="AW488" s="25">
        <f t="shared" si="547"/>
        <v>0</v>
      </c>
      <c r="AX488" s="25">
        <f t="shared" si="547"/>
        <v>0</v>
      </c>
      <c r="AY488" s="25">
        <f t="shared" si="547"/>
        <v>0</v>
      </c>
      <c r="AZ488" s="25">
        <f t="shared" si="547"/>
        <v>0</v>
      </c>
      <c r="BA488" s="25">
        <f t="shared" si="547"/>
        <v>0</v>
      </c>
      <c r="BB488" s="25">
        <f t="shared" si="547"/>
        <v>0</v>
      </c>
      <c r="BC488" s="25">
        <f t="shared" si="547"/>
        <v>0</v>
      </c>
      <c r="BD488" s="25">
        <f t="shared" si="547"/>
        <v>0</v>
      </c>
      <c r="BE488" s="25">
        <f t="shared" si="547"/>
        <v>0</v>
      </c>
      <c r="BF488" s="25">
        <f t="shared" si="547"/>
        <v>0</v>
      </c>
      <c r="BG488" s="25">
        <f t="shared" si="547"/>
        <v>0</v>
      </c>
      <c r="BH488" s="25">
        <f t="shared" si="547"/>
        <v>0</v>
      </c>
      <c r="BI488" s="25">
        <f t="shared" si="547"/>
        <v>0</v>
      </c>
      <c r="BJ488" s="25">
        <f t="shared" si="547"/>
        <v>0</v>
      </c>
      <c r="BK488" s="25">
        <f t="shared" si="547"/>
        <v>0</v>
      </c>
      <c r="BL488" s="25">
        <f t="shared" si="547"/>
        <v>0</v>
      </c>
      <c r="BM488" s="25">
        <f t="shared" si="547"/>
        <v>0</v>
      </c>
      <c r="BN488" s="25">
        <f t="shared" si="547"/>
        <v>0</v>
      </c>
      <c r="BO488" s="8">
        <f t="shared" si="513"/>
        <v>0</v>
      </c>
      <c r="BP488" s="8">
        <f t="shared" si="514"/>
        <v>0</v>
      </c>
      <c r="BQ488" s="8">
        <f t="shared" si="515"/>
        <v>0</v>
      </c>
      <c r="BR488" s="8">
        <f t="shared" si="516"/>
        <v>0</v>
      </c>
      <c r="BS488" s="8">
        <f t="shared" si="517"/>
        <v>0</v>
      </c>
      <c r="BT488" s="10"/>
      <c r="BU488" s="10"/>
    </row>
    <row r="489" spans="1:73" ht="17.25" customHeight="1" thickTop="1" thickBot="1">
      <c r="A489" s="201"/>
      <c r="B489" s="203"/>
      <c r="C489" s="199"/>
      <c r="D489" s="205"/>
      <c r="E489" s="209"/>
      <c r="F489" s="207"/>
      <c r="G489" s="82"/>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60" t="e">
        <f>VLOOKUP(A488,#REF!,3,FALSE)</f>
        <v>#REF!</v>
      </c>
      <c r="AD489" s="161"/>
      <c r="AE489" s="155"/>
      <c r="AF489" s="164"/>
      <c r="AG489" s="132" t="s">
        <v>54</v>
      </c>
      <c r="AH489" s="132"/>
      <c r="AI489" s="132"/>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P489" s="8"/>
      <c r="BQ489" s="8"/>
      <c r="BR489" s="8"/>
      <c r="BS489" s="8"/>
      <c r="BT489" s="10"/>
      <c r="BU489" s="10"/>
    </row>
    <row r="490" spans="1:73" ht="16.5" thickTop="1">
      <c r="A490" s="200" t="s">
        <v>269</v>
      </c>
      <c r="B490" s="202" t="s">
        <v>50</v>
      </c>
      <c r="C490" s="198">
        <v>1</v>
      </c>
      <c r="D490" s="204">
        <v>0</v>
      </c>
      <c r="E490" s="208">
        <v>40589</v>
      </c>
      <c r="F490" s="206">
        <v>40785</v>
      </c>
      <c r="G490" s="82">
        <f>(F490-E490)+1</f>
        <v>197</v>
      </c>
      <c r="H490" s="155">
        <f t="shared" ref="H490:W490" si="548">(IF(MAX(MIN(DATE(YEAR(H$7),MONTH(H$7)+1,0),$F490)-MAX(DATE(YEAR(H$7),MONTH(H$7),1),$E490)+1,0)=0,"0",MAX(MIN(DATE(YEAR(H$7),MONTH(H$7)+1,0),$F490)-MAX(DATE(YEAR(H$7),MONTH(H$7),1),$E490)+1,0))/$G490)*$D490</f>
        <v>0</v>
      </c>
      <c r="I490" s="155">
        <f t="shared" si="548"/>
        <v>0</v>
      </c>
      <c r="J490" s="155">
        <f t="shared" si="548"/>
        <v>0</v>
      </c>
      <c r="K490" s="155">
        <f t="shared" si="548"/>
        <v>0</v>
      </c>
      <c r="L490" s="155">
        <f t="shared" si="548"/>
        <v>0</v>
      </c>
      <c r="M490" s="155">
        <f t="shared" si="548"/>
        <v>0</v>
      </c>
      <c r="N490" s="155">
        <f t="shared" si="548"/>
        <v>0</v>
      </c>
      <c r="O490" s="155">
        <f t="shared" si="548"/>
        <v>0</v>
      </c>
      <c r="P490" s="155">
        <f t="shared" si="548"/>
        <v>0</v>
      </c>
      <c r="Q490" s="155">
        <f t="shared" si="548"/>
        <v>0</v>
      </c>
      <c r="R490" s="155">
        <f t="shared" si="548"/>
        <v>0</v>
      </c>
      <c r="S490" s="155">
        <f t="shared" si="548"/>
        <v>0</v>
      </c>
      <c r="T490" s="155">
        <f t="shared" si="548"/>
        <v>0</v>
      </c>
      <c r="U490" s="155">
        <f t="shared" si="548"/>
        <v>0</v>
      </c>
      <c r="V490" s="155">
        <f t="shared" si="548"/>
        <v>0</v>
      </c>
      <c r="W490" s="155">
        <f t="shared" si="548"/>
        <v>0</v>
      </c>
      <c r="X490" s="155"/>
      <c r="Y490" s="155"/>
      <c r="Z490" s="155"/>
      <c r="AA490" s="155"/>
      <c r="AB490" s="155"/>
      <c r="AC490" s="160">
        <f t="shared" si="519"/>
        <v>0</v>
      </c>
      <c r="AD490" s="161">
        <f t="shared" si="520"/>
        <v>0</v>
      </c>
      <c r="AE490" s="155">
        <f t="shared" si="521"/>
        <v>0</v>
      </c>
      <c r="AF490" s="164">
        <f t="shared" si="522"/>
        <v>0</v>
      </c>
      <c r="AG490" s="132" t="s">
        <v>55</v>
      </c>
      <c r="AH490" s="132">
        <f>SUBTOTAL(9,H490:W490)-D490</f>
        <v>0</v>
      </c>
      <c r="AI490" s="132"/>
      <c r="AJ490" s="25">
        <f t="shared" ref="AJ490:BN490" si="549">IF(AND(AJ$7&gt;=$E490,AJ$7&lt;=$F490),1,0)</f>
        <v>1</v>
      </c>
      <c r="AK490" s="25">
        <f t="shared" si="549"/>
        <v>1</v>
      </c>
      <c r="AL490" s="25">
        <f t="shared" si="549"/>
        <v>1</v>
      </c>
      <c r="AM490" s="25">
        <f t="shared" si="549"/>
        <v>1</v>
      </c>
      <c r="AN490" s="25">
        <f t="shared" si="549"/>
        <v>1</v>
      </c>
      <c r="AO490" s="25">
        <f t="shared" si="549"/>
        <v>1</v>
      </c>
      <c r="AP490" s="25">
        <f t="shared" si="549"/>
        <v>1</v>
      </c>
      <c r="AQ490" s="25">
        <f t="shared" si="549"/>
        <v>1</v>
      </c>
      <c r="AR490" s="25">
        <f t="shared" si="549"/>
        <v>1</v>
      </c>
      <c r="AS490" s="25">
        <f t="shared" si="549"/>
        <v>1</v>
      </c>
      <c r="AT490" s="25">
        <f t="shared" si="549"/>
        <v>1</v>
      </c>
      <c r="AU490" s="25">
        <f t="shared" si="549"/>
        <v>1</v>
      </c>
      <c r="AV490" s="25">
        <f t="shared" si="549"/>
        <v>1</v>
      </c>
      <c r="AW490" s="25">
        <f t="shared" si="549"/>
        <v>1</v>
      </c>
      <c r="AX490" s="25">
        <f t="shared" si="549"/>
        <v>1</v>
      </c>
      <c r="AY490" s="25">
        <f t="shared" si="549"/>
        <v>1</v>
      </c>
      <c r="AZ490" s="25">
        <f t="shared" si="549"/>
        <v>1</v>
      </c>
      <c r="BA490" s="25">
        <f t="shared" si="549"/>
        <v>1</v>
      </c>
      <c r="BB490" s="25">
        <f t="shared" si="549"/>
        <v>1</v>
      </c>
      <c r="BC490" s="25">
        <f t="shared" si="549"/>
        <v>1</v>
      </c>
      <c r="BD490" s="25">
        <f t="shared" si="549"/>
        <v>1</v>
      </c>
      <c r="BE490" s="25">
        <f t="shared" si="549"/>
        <v>1</v>
      </c>
      <c r="BF490" s="25">
        <f t="shared" si="549"/>
        <v>1</v>
      </c>
      <c r="BG490" s="25">
        <f t="shared" si="549"/>
        <v>1</v>
      </c>
      <c r="BH490" s="25">
        <f t="shared" si="549"/>
        <v>1</v>
      </c>
      <c r="BI490" s="25">
        <f t="shared" si="549"/>
        <v>1</v>
      </c>
      <c r="BJ490" s="25">
        <f t="shared" si="549"/>
        <v>1</v>
      </c>
      <c r="BK490" s="25">
        <f t="shared" si="549"/>
        <v>1</v>
      </c>
      <c r="BL490" s="25">
        <f t="shared" si="549"/>
        <v>1</v>
      </c>
      <c r="BM490" s="25">
        <f t="shared" si="549"/>
        <v>1</v>
      </c>
      <c r="BN490" s="25">
        <f t="shared" si="549"/>
        <v>1</v>
      </c>
      <c r="BO490" s="8">
        <f t="shared" si="513"/>
        <v>7</v>
      </c>
      <c r="BP490" s="8">
        <f t="shared" si="514"/>
        <v>7</v>
      </c>
      <c r="BQ490" s="8">
        <f t="shared" si="515"/>
        <v>7</v>
      </c>
      <c r="BR490" s="8">
        <f t="shared" si="516"/>
        <v>10</v>
      </c>
      <c r="BS490" s="8">
        <f t="shared" si="517"/>
        <v>31</v>
      </c>
      <c r="BT490" s="10"/>
      <c r="BU490" s="8"/>
    </row>
    <row r="491" spans="1:73" ht="16.5" customHeight="1" thickBot="1">
      <c r="A491" s="201"/>
      <c r="B491" s="203"/>
      <c r="C491" s="199"/>
      <c r="D491" s="205"/>
      <c r="E491" s="209"/>
      <c r="F491" s="207"/>
      <c r="G491" s="122"/>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60" t="e">
        <f>VLOOKUP(A490,#REF!,3,FALSE)</f>
        <v>#REF!</v>
      </c>
      <c r="AD491" s="161"/>
      <c r="AE491" s="155"/>
      <c r="AF491" s="164"/>
      <c r="AG491" s="132" t="s">
        <v>54</v>
      </c>
      <c r="AH491" s="132"/>
      <c r="AI491" s="132"/>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P491" s="8"/>
      <c r="BQ491" s="8"/>
      <c r="BR491" s="8"/>
      <c r="BS491" s="8"/>
      <c r="BT491" s="8"/>
      <c r="BU491" s="8"/>
    </row>
    <row r="492" spans="1:73" ht="16.5" thickTop="1">
      <c r="A492" s="200" t="s">
        <v>271</v>
      </c>
      <c r="B492" s="202" t="s">
        <v>24</v>
      </c>
      <c r="C492" s="198">
        <v>0</v>
      </c>
      <c r="D492" s="204">
        <v>90027</v>
      </c>
      <c r="E492" s="208">
        <v>40787</v>
      </c>
      <c r="F492" s="206">
        <v>40846</v>
      </c>
      <c r="G492" s="32">
        <f>(F492-E492)+1</f>
        <v>60</v>
      </c>
      <c r="H492" s="155">
        <f t="shared" ref="H492:W492" si="550">(IF(MAX(MIN(DATE(YEAR(H$7),MONTH(H$7)+1,0),$F492)-MAX(DATE(YEAR(H$7),MONTH(H$7),1),$E492)+1,0)=0,"0",MAX(MIN(DATE(YEAR(H$7),MONTH(H$7)+1,0),$F492)-MAX(DATE(YEAR(H$7),MONTH(H$7),1),$E492)+1,0))/$G492)*$D492</f>
        <v>0</v>
      </c>
      <c r="I492" s="155">
        <f t="shared" si="550"/>
        <v>0</v>
      </c>
      <c r="J492" s="155">
        <f t="shared" si="550"/>
        <v>0</v>
      </c>
      <c r="K492" s="155">
        <f t="shared" si="550"/>
        <v>0</v>
      </c>
      <c r="L492" s="155">
        <f t="shared" si="550"/>
        <v>0</v>
      </c>
      <c r="M492" s="155">
        <f t="shared" si="550"/>
        <v>0</v>
      </c>
      <c r="N492" s="155">
        <f t="shared" si="550"/>
        <v>0</v>
      </c>
      <c r="O492" s="155">
        <f t="shared" si="550"/>
        <v>45013.5</v>
      </c>
      <c r="P492" s="155">
        <f t="shared" si="550"/>
        <v>45013.5</v>
      </c>
      <c r="Q492" s="155">
        <f t="shared" si="550"/>
        <v>0</v>
      </c>
      <c r="R492" s="155">
        <f t="shared" si="550"/>
        <v>0</v>
      </c>
      <c r="S492" s="155">
        <f t="shared" si="550"/>
        <v>0</v>
      </c>
      <c r="T492" s="155">
        <f t="shared" si="550"/>
        <v>0</v>
      </c>
      <c r="U492" s="155">
        <f t="shared" si="550"/>
        <v>0</v>
      </c>
      <c r="V492" s="155">
        <f t="shared" si="550"/>
        <v>0</v>
      </c>
      <c r="W492" s="155">
        <f t="shared" si="550"/>
        <v>0</v>
      </c>
      <c r="X492" s="155"/>
      <c r="Y492" s="155"/>
      <c r="Z492" s="155"/>
      <c r="AA492" s="155"/>
      <c r="AB492" s="155"/>
      <c r="AC492" s="160">
        <f t="shared" si="519"/>
        <v>0</v>
      </c>
      <c r="AD492" s="161">
        <f t="shared" si="520"/>
        <v>0</v>
      </c>
      <c r="AE492" s="155">
        <f t="shared" si="521"/>
        <v>0</v>
      </c>
      <c r="AF492" s="164">
        <f t="shared" si="522"/>
        <v>0</v>
      </c>
      <c r="AG492" s="132" t="s">
        <v>55</v>
      </c>
      <c r="AH492" s="132">
        <f>SUBTOTAL(9,H492:W492)-D492</f>
        <v>0</v>
      </c>
      <c r="AI492" s="132"/>
      <c r="AJ492" s="25">
        <f t="shared" ref="AJ492:BN492" si="551">IF(AND(AJ$7&gt;=$E492,AJ$7&lt;=$F492),1,0)</f>
        <v>0</v>
      </c>
      <c r="AK492" s="25">
        <f t="shared" si="551"/>
        <v>0</v>
      </c>
      <c r="AL492" s="25">
        <f t="shared" si="551"/>
        <v>0</v>
      </c>
      <c r="AM492" s="25">
        <f t="shared" si="551"/>
        <v>0</v>
      </c>
      <c r="AN492" s="25">
        <f t="shared" si="551"/>
        <v>0</v>
      </c>
      <c r="AO492" s="25">
        <f t="shared" si="551"/>
        <v>0</v>
      </c>
      <c r="AP492" s="25">
        <f t="shared" si="551"/>
        <v>0</v>
      </c>
      <c r="AQ492" s="25">
        <f t="shared" si="551"/>
        <v>0</v>
      </c>
      <c r="AR492" s="25">
        <f t="shared" si="551"/>
        <v>0</v>
      </c>
      <c r="AS492" s="25">
        <f t="shared" si="551"/>
        <v>0</v>
      </c>
      <c r="AT492" s="25">
        <f t="shared" si="551"/>
        <v>0</v>
      </c>
      <c r="AU492" s="25">
        <f t="shared" si="551"/>
        <v>0</v>
      </c>
      <c r="AV492" s="25">
        <f t="shared" si="551"/>
        <v>0</v>
      </c>
      <c r="AW492" s="25">
        <f t="shared" si="551"/>
        <v>0</v>
      </c>
      <c r="AX492" s="25">
        <f t="shared" si="551"/>
        <v>0</v>
      </c>
      <c r="AY492" s="25">
        <f t="shared" si="551"/>
        <v>0</v>
      </c>
      <c r="AZ492" s="25">
        <f t="shared" si="551"/>
        <v>0</v>
      </c>
      <c r="BA492" s="25">
        <f t="shared" si="551"/>
        <v>0</v>
      </c>
      <c r="BB492" s="25">
        <f t="shared" si="551"/>
        <v>0</v>
      </c>
      <c r="BC492" s="25">
        <f t="shared" si="551"/>
        <v>0</v>
      </c>
      <c r="BD492" s="25">
        <f t="shared" si="551"/>
        <v>0</v>
      </c>
      <c r="BE492" s="25">
        <f t="shared" si="551"/>
        <v>0</v>
      </c>
      <c r="BF492" s="25">
        <f t="shared" si="551"/>
        <v>0</v>
      </c>
      <c r="BG492" s="25">
        <f t="shared" si="551"/>
        <v>0</v>
      </c>
      <c r="BH492" s="25">
        <f t="shared" si="551"/>
        <v>0</v>
      </c>
      <c r="BI492" s="25">
        <f t="shared" si="551"/>
        <v>0</v>
      </c>
      <c r="BJ492" s="25">
        <f t="shared" si="551"/>
        <v>0</v>
      </c>
      <c r="BK492" s="25">
        <f t="shared" si="551"/>
        <v>0</v>
      </c>
      <c r="BL492" s="25">
        <f t="shared" si="551"/>
        <v>0</v>
      </c>
      <c r="BM492" s="25">
        <f t="shared" si="551"/>
        <v>0</v>
      </c>
      <c r="BN492" s="25">
        <f t="shared" si="551"/>
        <v>0</v>
      </c>
      <c r="BO492" s="8">
        <f t="shared" si="513"/>
        <v>0</v>
      </c>
      <c r="BP492" s="8">
        <f t="shared" si="514"/>
        <v>0</v>
      </c>
      <c r="BQ492" s="8">
        <f t="shared" si="515"/>
        <v>0</v>
      </c>
      <c r="BR492" s="8">
        <f t="shared" si="516"/>
        <v>0</v>
      </c>
      <c r="BS492" s="8">
        <f t="shared" si="517"/>
        <v>0</v>
      </c>
      <c r="BT492" s="10"/>
      <c r="BU492" s="10"/>
    </row>
    <row r="493" spans="1:73" ht="16.5" customHeight="1" thickBot="1">
      <c r="A493" s="201"/>
      <c r="B493" s="203"/>
      <c r="C493" s="199"/>
      <c r="D493" s="205"/>
      <c r="E493" s="209"/>
      <c r="F493" s="207"/>
      <c r="G493" s="121"/>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60" t="e">
        <f>VLOOKUP(A492,#REF!,3,FALSE)</f>
        <v>#REF!</v>
      </c>
      <c r="AD493" s="161"/>
      <c r="AE493" s="155"/>
      <c r="AF493" s="164"/>
      <c r="AG493" s="132" t="s">
        <v>54</v>
      </c>
      <c r="AH493" s="132"/>
      <c r="AI493" s="132"/>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P493" s="8"/>
      <c r="BQ493" s="8"/>
      <c r="BR493" s="8"/>
      <c r="BS493" s="8"/>
      <c r="BT493" s="10"/>
      <c r="BU493" s="10"/>
    </row>
    <row r="494" spans="1:73" ht="16.5" thickTop="1">
      <c r="A494" s="200" t="s">
        <v>268</v>
      </c>
      <c r="B494" s="202" t="s">
        <v>20</v>
      </c>
      <c r="C494" s="198">
        <v>0</v>
      </c>
      <c r="D494" s="204">
        <v>1330</v>
      </c>
      <c r="E494" s="208">
        <v>40633</v>
      </c>
      <c r="F494" s="206">
        <v>40749</v>
      </c>
      <c r="G494" s="82">
        <f>(F494-E494)+1</f>
        <v>117</v>
      </c>
      <c r="H494" s="155">
        <f t="shared" ref="H494:W494" si="552">(IF(MAX(MIN(DATE(YEAR(H$7),MONTH(H$7)+1,0),$F494)-MAX(DATE(YEAR(H$7),MONTH(H$7),1),$E494)+1,0)=0,"0",MAX(MIN(DATE(YEAR(H$7),MONTH(H$7)+1,0),$F494)-MAX(DATE(YEAR(H$7),MONTH(H$7),1),$E494)+1,0))/$G494)*$D494</f>
        <v>0</v>
      </c>
      <c r="I494" s="155">
        <f t="shared" si="552"/>
        <v>11.367521367521368</v>
      </c>
      <c r="J494" s="155">
        <f t="shared" si="552"/>
        <v>341.02564102564099</v>
      </c>
      <c r="K494" s="155">
        <f t="shared" si="552"/>
        <v>352.39316239316241</v>
      </c>
      <c r="L494" s="155">
        <f t="shared" si="552"/>
        <v>341.02564102564099</v>
      </c>
      <c r="M494" s="155">
        <f t="shared" si="552"/>
        <v>284.18803418803418</v>
      </c>
      <c r="N494" s="155">
        <f t="shared" si="552"/>
        <v>0</v>
      </c>
      <c r="O494" s="155">
        <f t="shared" si="552"/>
        <v>0</v>
      </c>
      <c r="P494" s="155">
        <f t="shared" si="552"/>
        <v>0</v>
      </c>
      <c r="Q494" s="155">
        <f t="shared" si="552"/>
        <v>0</v>
      </c>
      <c r="R494" s="155">
        <f t="shared" si="552"/>
        <v>0</v>
      </c>
      <c r="S494" s="155">
        <f t="shared" si="552"/>
        <v>0</v>
      </c>
      <c r="T494" s="155">
        <f t="shared" si="552"/>
        <v>0</v>
      </c>
      <c r="U494" s="155">
        <f t="shared" si="552"/>
        <v>0</v>
      </c>
      <c r="V494" s="155">
        <f t="shared" si="552"/>
        <v>0</v>
      </c>
      <c r="W494" s="155">
        <f t="shared" si="552"/>
        <v>0</v>
      </c>
      <c r="X494" s="155"/>
      <c r="Y494" s="155"/>
      <c r="Z494" s="155"/>
      <c r="AA494" s="155"/>
      <c r="AB494" s="155"/>
      <c r="AC494" s="160">
        <f t="shared" si="519"/>
        <v>79.572649572649581</v>
      </c>
      <c r="AD494" s="161">
        <f t="shared" si="520"/>
        <v>79.572649572649581</v>
      </c>
      <c r="AE494" s="155">
        <f t="shared" si="521"/>
        <v>79.572649572649581</v>
      </c>
      <c r="AF494" s="164">
        <f t="shared" si="522"/>
        <v>113.67521367521368</v>
      </c>
      <c r="AG494" s="132" t="s">
        <v>55</v>
      </c>
      <c r="AH494" s="132">
        <f>SUBTOTAL(9,H494:W494)-D494</f>
        <v>0</v>
      </c>
      <c r="AI494" s="132"/>
      <c r="AJ494" s="25">
        <f t="shared" ref="AJ494:BN494" si="553">IF(AND(AJ$7&gt;=$E494,AJ$7&lt;=$F494),1,0)</f>
        <v>1</v>
      </c>
      <c r="AK494" s="25">
        <f t="shared" si="553"/>
        <v>1</v>
      </c>
      <c r="AL494" s="25">
        <f t="shared" si="553"/>
        <v>1</v>
      </c>
      <c r="AM494" s="25">
        <f t="shared" si="553"/>
        <v>1</v>
      </c>
      <c r="AN494" s="25">
        <f t="shared" si="553"/>
        <v>1</v>
      </c>
      <c r="AO494" s="25">
        <f t="shared" si="553"/>
        <v>1</v>
      </c>
      <c r="AP494" s="25">
        <f t="shared" si="553"/>
        <v>1</v>
      </c>
      <c r="AQ494" s="25">
        <f t="shared" si="553"/>
        <v>1</v>
      </c>
      <c r="AR494" s="25">
        <f t="shared" si="553"/>
        <v>1</v>
      </c>
      <c r="AS494" s="25">
        <f t="shared" si="553"/>
        <v>1</v>
      </c>
      <c r="AT494" s="25">
        <f t="shared" si="553"/>
        <v>1</v>
      </c>
      <c r="AU494" s="25">
        <f t="shared" si="553"/>
        <v>1</v>
      </c>
      <c r="AV494" s="25">
        <f t="shared" si="553"/>
        <v>1</v>
      </c>
      <c r="AW494" s="25">
        <f t="shared" si="553"/>
        <v>1</v>
      </c>
      <c r="AX494" s="25">
        <f t="shared" si="553"/>
        <v>1</v>
      </c>
      <c r="AY494" s="25">
        <f t="shared" si="553"/>
        <v>1</v>
      </c>
      <c r="AZ494" s="25">
        <f t="shared" si="553"/>
        <v>1</v>
      </c>
      <c r="BA494" s="25">
        <f t="shared" si="553"/>
        <v>1</v>
      </c>
      <c r="BB494" s="25">
        <f t="shared" si="553"/>
        <v>1</v>
      </c>
      <c r="BC494" s="25">
        <f t="shared" si="553"/>
        <v>1</v>
      </c>
      <c r="BD494" s="25">
        <f t="shared" si="553"/>
        <v>1</v>
      </c>
      <c r="BE494" s="25">
        <f t="shared" si="553"/>
        <v>1</v>
      </c>
      <c r="BF494" s="25">
        <f t="shared" si="553"/>
        <v>1</v>
      </c>
      <c r="BG494" s="25">
        <f t="shared" si="553"/>
        <v>1</v>
      </c>
      <c r="BH494" s="25">
        <f t="shared" si="553"/>
        <v>1</v>
      </c>
      <c r="BI494" s="25">
        <f t="shared" si="553"/>
        <v>1</v>
      </c>
      <c r="BJ494" s="25">
        <f t="shared" si="553"/>
        <v>1</v>
      </c>
      <c r="BK494" s="25">
        <f t="shared" si="553"/>
        <v>1</v>
      </c>
      <c r="BL494" s="25">
        <f t="shared" si="553"/>
        <v>1</v>
      </c>
      <c r="BM494" s="25">
        <f t="shared" si="553"/>
        <v>1</v>
      </c>
      <c r="BN494" s="25">
        <f t="shared" si="553"/>
        <v>1</v>
      </c>
      <c r="BO494" s="8">
        <f t="shared" si="513"/>
        <v>7</v>
      </c>
      <c r="BP494" s="8">
        <f t="shared" si="514"/>
        <v>7</v>
      </c>
      <c r="BQ494" s="8">
        <f t="shared" si="515"/>
        <v>7</v>
      </c>
      <c r="BR494" s="8">
        <f t="shared" si="516"/>
        <v>10</v>
      </c>
      <c r="BS494" s="8">
        <f t="shared" si="517"/>
        <v>31</v>
      </c>
      <c r="BT494" s="10"/>
      <c r="BU494" s="8"/>
    </row>
    <row r="495" spans="1:73" ht="16.5" customHeight="1" thickBot="1">
      <c r="A495" s="201"/>
      <c r="B495" s="203"/>
      <c r="C495" s="199"/>
      <c r="D495" s="205"/>
      <c r="E495" s="209"/>
      <c r="F495" s="207"/>
      <c r="G495" s="122"/>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60" t="e">
        <f>VLOOKUP(A494,#REF!,3,FALSE)</f>
        <v>#REF!</v>
      </c>
      <c r="AD495" s="161"/>
      <c r="AE495" s="155"/>
      <c r="AF495" s="164"/>
      <c r="AG495" s="132" t="s">
        <v>54</v>
      </c>
      <c r="AH495" s="132"/>
      <c r="AI495" s="132"/>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P495" s="8"/>
      <c r="BQ495" s="8"/>
      <c r="BR495" s="8"/>
      <c r="BS495" s="8"/>
      <c r="BT495" s="8"/>
      <c r="BU495" s="8"/>
    </row>
    <row r="496" spans="1:73" ht="16.5" thickTop="1">
      <c r="A496" s="200" t="s">
        <v>270</v>
      </c>
      <c r="B496" s="202" t="s">
        <v>22</v>
      </c>
      <c r="C496" s="198">
        <v>0</v>
      </c>
      <c r="D496" s="204">
        <v>17089.28</v>
      </c>
      <c r="E496" s="208">
        <v>40779</v>
      </c>
      <c r="F496" s="206">
        <v>40892</v>
      </c>
      <c r="G496" s="32">
        <f>(F496-E496)+1</f>
        <v>114</v>
      </c>
      <c r="H496" s="155">
        <f t="shared" ref="H496:W496" si="554">(IF(MAX(MIN(DATE(YEAR(H$7),MONTH(H$7)+1,0),$F496)-MAX(DATE(YEAR(H$7),MONTH(H$7),1),$E496)+1,0)=0,"0",MAX(MIN(DATE(YEAR(H$7),MONTH(H$7)+1,0),$F496)-MAX(DATE(YEAR(H$7),MONTH(H$7),1),$E496)+1,0))/$G496)*$D496</f>
        <v>0</v>
      </c>
      <c r="I496" s="155">
        <f t="shared" si="554"/>
        <v>0</v>
      </c>
      <c r="J496" s="155">
        <f t="shared" si="554"/>
        <v>0</v>
      </c>
      <c r="K496" s="155">
        <f t="shared" si="554"/>
        <v>0</v>
      </c>
      <c r="L496" s="155">
        <f t="shared" si="554"/>
        <v>0</v>
      </c>
      <c r="M496" s="155">
        <f t="shared" si="554"/>
        <v>0</v>
      </c>
      <c r="N496" s="155">
        <f t="shared" si="554"/>
        <v>1199.2477192982456</v>
      </c>
      <c r="O496" s="155">
        <f t="shared" si="554"/>
        <v>4497.1789473684203</v>
      </c>
      <c r="P496" s="155">
        <f t="shared" si="554"/>
        <v>4647.0849122807012</v>
      </c>
      <c r="Q496" s="155">
        <f t="shared" si="554"/>
        <v>4497.1789473684203</v>
      </c>
      <c r="R496" s="155">
        <f t="shared" si="554"/>
        <v>2248.5894736842101</v>
      </c>
      <c r="S496" s="155">
        <f t="shared" si="554"/>
        <v>0</v>
      </c>
      <c r="T496" s="155">
        <f t="shared" si="554"/>
        <v>0</v>
      </c>
      <c r="U496" s="155">
        <f t="shared" si="554"/>
        <v>0</v>
      </c>
      <c r="V496" s="155">
        <f t="shared" si="554"/>
        <v>0</v>
      </c>
      <c r="W496" s="155">
        <f t="shared" si="554"/>
        <v>0</v>
      </c>
      <c r="X496" s="155"/>
      <c r="Y496" s="155"/>
      <c r="Z496" s="155"/>
      <c r="AA496" s="155"/>
      <c r="AB496" s="155"/>
      <c r="AC496" s="160">
        <f t="shared" si="519"/>
        <v>0</v>
      </c>
      <c r="AD496" s="161">
        <f t="shared" si="520"/>
        <v>0</v>
      </c>
      <c r="AE496" s="155">
        <f t="shared" si="521"/>
        <v>0</v>
      </c>
      <c r="AF496" s="164">
        <f t="shared" si="522"/>
        <v>0</v>
      </c>
      <c r="AG496" s="132" t="s">
        <v>55</v>
      </c>
      <c r="AH496" s="132">
        <f>SUBTOTAL(9,H496:W496)-D496</f>
        <v>0</v>
      </c>
      <c r="AI496" s="132"/>
      <c r="AJ496" s="25">
        <f t="shared" ref="AJ496:BN496" si="555">IF(AND(AJ$7&gt;=$E496,AJ$7&lt;=$F496),1,0)</f>
        <v>0</v>
      </c>
      <c r="AK496" s="25">
        <f t="shared" si="555"/>
        <v>0</v>
      </c>
      <c r="AL496" s="25">
        <f t="shared" si="555"/>
        <v>0</v>
      </c>
      <c r="AM496" s="25">
        <f t="shared" si="555"/>
        <v>0</v>
      </c>
      <c r="AN496" s="25">
        <f t="shared" si="555"/>
        <v>0</v>
      </c>
      <c r="AO496" s="25">
        <f t="shared" si="555"/>
        <v>0</v>
      </c>
      <c r="AP496" s="25">
        <f t="shared" si="555"/>
        <v>0</v>
      </c>
      <c r="AQ496" s="25">
        <f t="shared" si="555"/>
        <v>0</v>
      </c>
      <c r="AR496" s="25">
        <f t="shared" si="555"/>
        <v>0</v>
      </c>
      <c r="AS496" s="25">
        <f t="shared" si="555"/>
        <v>0</v>
      </c>
      <c r="AT496" s="25">
        <f t="shared" si="555"/>
        <v>0</v>
      </c>
      <c r="AU496" s="25">
        <f t="shared" si="555"/>
        <v>0</v>
      </c>
      <c r="AV496" s="25">
        <f t="shared" si="555"/>
        <v>0</v>
      </c>
      <c r="AW496" s="25">
        <f t="shared" si="555"/>
        <v>0</v>
      </c>
      <c r="AX496" s="25">
        <f t="shared" si="555"/>
        <v>0</v>
      </c>
      <c r="AY496" s="25">
        <f t="shared" si="555"/>
        <v>0</v>
      </c>
      <c r="AZ496" s="25">
        <f t="shared" si="555"/>
        <v>0</v>
      </c>
      <c r="BA496" s="25">
        <f t="shared" si="555"/>
        <v>0</v>
      </c>
      <c r="BB496" s="25">
        <f t="shared" si="555"/>
        <v>0</v>
      </c>
      <c r="BC496" s="25">
        <f t="shared" si="555"/>
        <v>0</v>
      </c>
      <c r="BD496" s="25">
        <f t="shared" si="555"/>
        <v>0</v>
      </c>
      <c r="BE496" s="25">
        <f t="shared" si="555"/>
        <v>0</v>
      </c>
      <c r="BF496" s="25">
        <f t="shared" si="555"/>
        <v>0</v>
      </c>
      <c r="BG496" s="25">
        <f t="shared" si="555"/>
        <v>0</v>
      </c>
      <c r="BH496" s="25">
        <f t="shared" si="555"/>
        <v>0</v>
      </c>
      <c r="BI496" s="25">
        <f t="shared" si="555"/>
        <v>0</v>
      </c>
      <c r="BJ496" s="25">
        <f t="shared" si="555"/>
        <v>0</v>
      </c>
      <c r="BK496" s="25">
        <f t="shared" si="555"/>
        <v>0</v>
      </c>
      <c r="BL496" s="25">
        <f t="shared" si="555"/>
        <v>0</v>
      </c>
      <c r="BM496" s="25">
        <f t="shared" si="555"/>
        <v>0</v>
      </c>
      <c r="BN496" s="25">
        <f t="shared" si="555"/>
        <v>0</v>
      </c>
      <c r="BO496" s="8">
        <f t="shared" si="513"/>
        <v>0</v>
      </c>
      <c r="BP496" s="8">
        <f t="shared" si="514"/>
        <v>0</v>
      </c>
      <c r="BQ496" s="8">
        <f t="shared" si="515"/>
        <v>0</v>
      </c>
      <c r="BR496" s="8">
        <f t="shared" si="516"/>
        <v>0</v>
      </c>
      <c r="BS496" s="8">
        <f t="shared" si="517"/>
        <v>0</v>
      </c>
      <c r="BT496" s="10"/>
      <c r="BU496" s="10"/>
    </row>
    <row r="497" spans="1:73" ht="16.5" customHeight="1" thickBot="1">
      <c r="A497" s="201"/>
      <c r="B497" s="203"/>
      <c r="C497" s="199"/>
      <c r="D497" s="205"/>
      <c r="E497" s="209"/>
      <c r="F497" s="207"/>
      <c r="G497" s="121"/>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60" t="e">
        <f>VLOOKUP(A496,#REF!,3,FALSE)</f>
        <v>#REF!</v>
      </c>
      <c r="AD497" s="161"/>
      <c r="AE497" s="155"/>
      <c r="AF497" s="164"/>
      <c r="AG497" s="132" t="s">
        <v>54</v>
      </c>
      <c r="AH497" s="132"/>
      <c r="AI497" s="132"/>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P497" s="8"/>
      <c r="BQ497" s="8"/>
      <c r="BR497" s="8"/>
      <c r="BS497" s="8"/>
      <c r="BT497" s="10"/>
      <c r="BU497" s="10"/>
    </row>
    <row r="498" spans="1:73" ht="16.5" thickTop="1">
      <c r="A498" s="200" t="s">
        <v>272</v>
      </c>
      <c r="B498" s="202" t="s">
        <v>25</v>
      </c>
      <c r="C498" s="198">
        <v>0</v>
      </c>
      <c r="D498" s="204">
        <v>1330</v>
      </c>
      <c r="E498" s="208">
        <v>40841</v>
      </c>
      <c r="F498" s="206">
        <v>40907</v>
      </c>
      <c r="G498" s="82">
        <f>(F498-E498)+1</f>
        <v>67</v>
      </c>
      <c r="H498" s="155">
        <f t="shared" ref="H498:W498" si="556">(IF(MAX(MIN(DATE(YEAR(H$7),MONTH(H$7)+1,0),$F498)-MAX(DATE(YEAR(H$7),MONTH(H$7),1),$E498)+1,0)=0,"0",MAX(MIN(DATE(YEAR(H$7),MONTH(H$7)+1,0),$F498)-MAX(DATE(YEAR(H$7),MONTH(H$7),1),$E498)+1,0))/$G498)*$D498</f>
        <v>0</v>
      </c>
      <c r="I498" s="155">
        <f t="shared" si="556"/>
        <v>0</v>
      </c>
      <c r="J498" s="155">
        <f t="shared" si="556"/>
        <v>0</v>
      </c>
      <c r="K498" s="155">
        <f t="shared" si="556"/>
        <v>0</v>
      </c>
      <c r="L498" s="155">
        <f t="shared" si="556"/>
        <v>0</v>
      </c>
      <c r="M498" s="155">
        <f t="shared" si="556"/>
        <v>0</v>
      </c>
      <c r="N498" s="155">
        <f t="shared" si="556"/>
        <v>0</v>
      </c>
      <c r="O498" s="155">
        <f t="shared" si="556"/>
        <v>0</v>
      </c>
      <c r="P498" s="155">
        <f t="shared" si="556"/>
        <v>138.955223880597</v>
      </c>
      <c r="Q498" s="155">
        <f t="shared" si="556"/>
        <v>595.52238805970148</v>
      </c>
      <c r="R498" s="155">
        <f t="shared" si="556"/>
        <v>595.52238805970148</v>
      </c>
      <c r="S498" s="155">
        <f t="shared" si="556"/>
        <v>0</v>
      </c>
      <c r="T498" s="155">
        <f t="shared" si="556"/>
        <v>0</v>
      </c>
      <c r="U498" s="155">
        <f t="shared" si="556"/>
        <v>0</v>
      </c>
      <c r="V498" s="155">
        <f t="shared" si="556"/>
        <v>0</v>
      </c>
      <c r="W498" s="155">
        <f t="shared" si="556"/>
        <v>0</v>
      </c>
      <c r="X498" s="155"/>
      <c r="Y498" s="155"/>
      <c r="Z498" s="155"/>
      <c r="AA498" s="155"/>
      <c r="AB498" s="155"/>
      <c r="AC498" s="160">
        <f t="shared" si="519"/>
        <v>0</v>
      </c>
      <c r="AD498" s="161">
        <f t="shared" si="520"/>
        <v>0</v>
      </c>
      <c r="AE498" s="155">
        <f t="shared" si="521"/>
        <v>0</v>
      </c>
      <c r="AF498" s="164">
        <f t="shared" si="522"/>
        <v>0</v>
      </c>
      <c r="AG498" s="132" t="s">
        <v>55</v>
      </c>
      <c r="AH498" s="132">
        <f>SUBTOTAL(9,H498:W498)-D498</f>
        <v>0</v>
      </c>
      <c r="AI498" s="132"/>
      <c r="AJ498" s="25">
        <f t="shared" ref="AJ498:BN498" si="557">IF(AND(AJ$7&gt;=$E498,AJ$7&lt;=$F498),1,0)</f>
        <v>0</v>
      </c>
      <c r="AK498" s="25">
        <f t="shared" si="557"/>
        <v>0</v>
      </c>
      <c r="AL498" s="25">
        <f t="shared" si="557"/>
        <v>0</v>
      </c>
      <c r="AM498" s="25">
        <f t="shared" si="557"/>
        <v>0</v>
      </c>
      <c r="AN498" s="25">
        <f t="shared" si="557"/>
        <v>0</v>
      </c>
      <c r="AO498" s="25">
        <f t="shared" si="557"/>
        <v>0</v>
      </c>
      <c r="AP498" s="25">
        <f t="shared" si="557"/>
        <v>0</v>
      </c>
      <c r="AQ498" s="25">
        <f t="shared" si="557"/>
        <v>0</v>
      </c>
      <c r="AR498" s="25">
        <f t="shared" si="557"/>
        <v>0</v>
      </c>
      <c r="AS498" s="25">
        <f t="shared" si="557"/>
        <v>0</v>
      </c>
      <c r="AT498" s="25">
        <f t="shared" si="557"/>
        <v>0</v>
      </c>
      <c r="AU498" s="25">
        <f t="shared" si="557"/>
        <v>0</v>
      </c>
      <c r="AV498" s="25">
        <f t="shared" si="557"/>
        <v>0</v>
      </c>
      <c r="AW498" s="25">
        <f t="shared" si="557"/>
        <v>0</v>
      </c>
      <c r="AX498" s="25">
        <f t="shared" si="557"/>
        <v>0</v>
      </c>
      <c r="AY498" s="25">
        <f t="shared" si="557"/>
        <v>0</v>
      </c>
      <c r="AZ498" s="25">
        <f t="shared" si="557"/>
        <v>0</v>
      </c>
      <c r="BA498" s="25">
        <f t="shared" si="557"/>
        <v>0</v>
      </c>
      <c r="BB498" s="25">
        <f t="shared" si="557"/>
        <v>0</v>
      </c>
      <c r="BC498" s="25">
        <f t="shared" si="557"/>
        <v>0</v>
      </c>
      <c r="BD498" s="25">
        <f t="shared" si="557"/>
        <v>0</v>
      </c>
      <c r="BE498" s="25">
        <f t="shared" si="557"/>
        <v>0</v>
      </c>
      <c r="BF498" s="25">
        <f t="shared" si="557"/>
        <v>0</v>
      </c>
      <c r="BG498" s="25">
        <f t="shared" si="557"/>
        <v>0</v>
      </c>
      <c r="BH498" s="25">
        <f t="shared" si="557"/>
        <v>0</v>
      </c>
      <c r="BI498" s="25">
        <f t="shared" si="557"/>
        <v>0</v>
      </c>
      <c r="BJ498" s="25">
        <f t="shared" si="557"/>
        <v>0</v>
      </c>
      <c r="BK498" s="25">
        <f t="shared" si="557"/>
        <v>0</v>
      </c>
      <c r="BL498" s="25">
        <f t="shared" si="557"/>
        <v>0</v>
      </c>
      <c r="BM498" s="25">
        <f t="shared" si="557"/>
        <v>0</v>
      </c>
      <c r="BN498" s="25">
        <f t="shared" si="557"/>
        <v>0</v>
      </c>
      <c r="BO498" s="8">
        <f t="shared" si="513"/>
        <v>0</v>
      </c>
      <c r="BP498" s="8">
        <f t="shared" si="514"/>
        <v>0</v>
      </c>
      <c r="BQ498" s="8">
        <f t="shared" si="515"/>
        <v>0</v>
      </c>
      <c r="BR498" s="8">
        <f t="shared" si="516"/>
        <v>0</v>
      </c>
      <c r="BS498" s="8">
        <f t="shared" si="517"/>
        <v>0</v>
      </c>
      <c r="BT498" s="10"/>
      <c r="BU498" s="8"/>
    </row>
    <row r="499" spans="1:73" ht="16.5" customHeight="1" thickBot="1">
      <c r="A499" s="201"/>
      <c r="B499" s="203"/>
      <c r="C499" s="199"/>
      <c r="D499" s="205"/>
      <c r="E499" s="209"/>
      <c r="F499" s="207"/>
      <c r="G499" s="122"/>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60" t="e">
        <f>VLOOKUP(A498,#REF!,3,FALSE)</f>
        <v>#REF!</v>
      </c>
      <c r="AD499" s="161"/>
      <c r="AE499" s="155"/>
      <c r="AF499" s="164"/>
      <c r="AG499" s="132" t="s">
        <v>54</v>
      </c>
      <c r="AH499" s="132"/>
      <c r="AI499" s="132"/>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P499" s="8"/>
      <c r="BQ499" s="8"/>
      <c r="BR499" s="8"/>
      <c r="BS499" s="8"/>
      <c r="BT499" s="8"/>
      <c r="BU499" s="8"/>
    </row>
    <row r="500" spans="1:73" ht="16.5" thickTop="1">
      <c r="A500" s="200" t="s">
        <v>273</v>
      </c>
      <c r="B500" s="202" t="s">
        <v>38</v>
      </c>
      <c r="C500" s="198">
        <v>0</v>
      </c>
      <c r="D500" s="204">
        <v>13212</v>
      </c>
      <c r="E500" s="208">
        <v>40853</v>
      </c>
      <c r="F500" s="206">
        <v>40876</v>
      </c>
      <c r="G500" s="32">
        <f>(F500-E500)+1</f>
        <v>24</v>
      </c>
      <c r="H500" s="155">
        <f t="shared" ref="H500:W500" si="558">(IF(MAX(MIN(DATE(YEAR(H$7),MONTH(H$7)+1,0),$F500)-MAX(DATE(YEAR(H$7),MONTH(H$7),1),$E500)+1,0)=0,"0",MAX(MIN(DATE(YEAR(H$7),MONTH(H$7)+1,0),$F500)-MAX(DATE(YEAR(H$7),MONTH(H$7),1),$E500)+1,0))/$G500)*$D500</f>
        <v>0</v>
      </c>
      <c r="I500" s="155">
        <f t="shared" si="558"/>
        <v>0</v>
      </c>
      <c r="J500" s="155">
        <f t="shared" si="558"/>
        <v>0</v>
      </c>
      <c r="K500" s="155">
        <f t="shared" si="558"/>
        <v>0</v>
      </c>
      <c r="L500" s="155">
        <f t="shared" si="558"/>
        <v>0</v>
      </c>
      <c r="M500" s="155">
        <f t="shared" si="558"/>
        <v>0</v>
      </c>
      <c r="N500" s="155">
        <f t="shared" si="558"/>
        <v>0</v>
      </c>
      <c r="O500" s="155">
        <f t="shared" si="558"/>
        <v>0</v>
      </c>
      <c r="P500" s="155">
        <f t="shared" si="558"/>
        <v>0</v>
      </c>
      <c r="Q500" s="155">
        <f t="shared" si="558"/>
        <v>13212</v>
      </c>
      <c r="R500" s="155">
        <f t="shared" si="558"/>
        <v>0</v>
      </c>
      <c r="S500" s="155">
        <f t="shared" si="558"/>
        <v>0</v>
      </c>
      <c r="T500" s="155">
        <f t="shared" si="558"/>
        <v>0</v>
      </c>
      <c r="U500" s="155">
        <f t="shared" si="558"/>
        <v>0</v>
      </c>
      <c r="V500" s="155">
        <f t="shared" si="558"/>
        <v>0</v>
      </c>
      <c r="W500" s="155">
        <f t="shared" si="558"/>
        <v>0</v>
      </c>
      <c r="X500" s="155"/>
      <c r="Y500" s="155"/>
      <c r="Z500" s="155"/>
      <c r="AA500" s="155"/>
      <c r="AB500" s="155"/>
      <c r="AC500" s="160">
        <f t="shared" si="519"/>
        <v>0</v>
      </c>
      <c r="AD500" s="161">
        <f t="shared" si="520"/>
        <v>0</v>
      </c>
      <c r="AE500" s="155">
        <f t="shared" si="521"/>
        <v>0</v>
      </c>
      <c r="AF500" s="164">
        <f t="shared" si="522"/>
        <v>0</v>
      </c>
      <c r="AG500" s="132" t="s">
        <v>55</v>
      </c>
      <c r="AH500" s="132">
        <f>SUBTOTAL(9,H500:W500)-D500</f>
        <v>0</v>
      </c>
      <c r="AI500" s="132"/>
      <c r="AJ500" s="25">
        <f t="shared" ref="AJ500:BN500" si="559">IF(AND(AJ$7&gt;=$E500,AJ$7&lt;=$F500),1,0)</f>
        <v>0</v>
      </c>
      <c r="AK500" s="25">
        <f t="shared" si="559"/>
        <v>0</v>
      </c>
      <c r="AL500" s="25">
        <f t="shared" si="559"/>
        <v>0</v>
      </c>
      <c r="AM500" s="25">
        <f t="shared" si="559"/>
        <v>0</v>
      </c>
      <c r="AN500" s="25">
        <f t="shared" si="559"/>
        <v>0</v>
      </c>
      <c r="AO500" s="25">
        <f t="shared" si="559"/>
        <v>0</v>
      </c>
      <c r="AP500" s="25">
        <f t="shared" si="559"/>
        <v>0</v>
      </c>
      <c r="AQ500" s="25">
        <f t="shared" si="559"/>
        <v>0</v>
      </c>
      <c r="AR500" s="25">
        <f t="shared" si="559"/>
        <v>0</v>
      </c>
      <c r="AS500" s="25">
        <f t="shared" si="559"/>
        <v>0</v>
      </c>
      <c r="AT500" s="25">
        <f t="shared" si="559"/>
        <v>0</v>
      </c>
      <c r="AU500" s="25">
        <f t="shared" si="559"/>
        <v>0</v>
      </c>
      <c r="AV500" s="25">
        <f t="shared" si="559"/>
        <v>0</v>
      </c>
      <c r="AW500" s="25">
        <f t="shared" si="559"/>
        <v>0</v>
      </c>
      <c r="AX500" s="25">
        <f t="shared" si="559"/>
        <v>0</v>
      </c>
      <c r="AY500" s="25">
        <f t="shared" si="559"/>
        <v>0</v>
      </c>
      <c r="AZ500" s="25">
        <f t="shared" si="559"/>
        <v>0</v>
      </c>
      <c r="BA500" s="25">
        <f t="shared" si="559"/>
        <v>0</v>
      </c>
      <c r="BB500" s="25">
        <f t="shared" si="559"/>
        <v>0</v>
      </c>
      <c r="BC500" s="25">
        <f t="shared" si="559"/>
        <v>0</v>
      </c>
      <c r="BD500" s="25">
        <f t="shared" si="559"/>
        <v>0</v>
      </c>
      <c r="BE500" s="25">
        <f t="shared" si="559"/>
        <v>0</v>
      </c>
      <c r="BF500" s="25">
        <f t="shared" si="559"/>
        <v>0</v>
      </c>
      <c r="BG500" s="25">
        <f t="shared" si="559"/>
        <v>0</v>
      </c>
      <c r="BH500" s="25">
        <f t="shared" si="559"/>
        <v>0</v>
      </c>
      <c r="BI500" s="25">
        <f t="shared" si="559"/>
        <v>0</v>
      </c>
      <c r="BJ500" s="25">
        <f t="shared" si="559"/>
        <v>0</v>
      </c>
      <c r="BK500" s="25">
        <f t="shared" si="559"/>
        <v>0</v>
      </c>
      <c r="BL500" s="25">
        <f t="shared" si="559"/>
        <v>0</v>
      </c>
      <c r="BM500" s="25">
        <f t="shared" si="559"/>
        <v>0</v>
      </c>
      <c r="BN500" s="25">
        <f t="shared" si="559"/>
        <v>0</v>
      </c>
      <c r="BO500" s="8">
        <f t="shared" si="513"/>
        <v>0</v>
      </c>
      <c r="BP500" s="8">
        <f t="shared" si="514"/>
        <v>0</v>
      </c>
      <c r="BQ500" s="8">
        <f t="shared" si="515"/>
        <v>0</v>
      </c>
      <c r="BR500" s="8">
        <f t="shared" si="516"/>
        <v>0</v>
      </c>
      <c r="BS500" s="8">
        <f t="shared" si="517"/>
        <v>0</v>
      </c>
      <c r="BT500" s="10"/>
      <c r="BU500" s="10"/>
    </row>
    <row r="501" spans="1:73" ht="16.5" customHeight="1" thickBot="1">
      <c r="A501" s="201"/>
      <c r="B501" s="203"/>
      <c r="C501" s="199"/>
      <c r="D501" s="205"/>
      <c r="E501" s="209"/>
      <c r="F501" s="207"/>
      <c r="G501" s="121"/>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60" t="e">
        <f>VLOOKUP(A500,#REF!,3,FALSE)</f>
        <v>#REF!</v>
      </c>
      <c r="AD501" s="161"/>
      <c r="AE501" s="155"/>
      <c r="AF501" s="164"/>
      <c r="AG501" s="132" t="s">
        <v>54</v>
      </c>
      <c r="AH501" s="132"/>
      <c r="AI501" s="132"/>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P501" s="8"/>
      <c r="BQ501" s="8"/>
      <c r="BR501" s="8"/>
      <c r="BS501" s="8"/>
      <c r="BT501" s="10"/>
      <c r="BU501" s="10"/>
    </row>
    <row r="502" spans="1:73" ht="24" thickTop="1" thickBot="1">
      <c r="A502" s="57" t="s">
        <v>357</v>
      </c>
      <c r="B502" s="58"/>
      <c r="C502" s="59"/>
      <c r="D502" s="60"/>
      <c r="E502" s="95"/>
      <c r="F502" s="96"/>
      <c r="G502" s="82">
        <f>(F502-E502)+1</f>
        <v>1</v>
      </c>
      <c r="H502" s="155">
        <f t="shared" ref="H502:W504" si="560">(IF(MAX(MIN(DATE(YEAR(H$7),MONTH(H$7)+1,0),$F502)-MAX(DATE(YEAR(H$7),MONTH(H$7),1),$E502)+1,0)=0,"0",MAX(MIN(DATE(YEAR(H$7),MONTH(H$7)+1,0),$F502)-MAX(DATE(YEAR(H$7),MONTH(H$7),1),$E502)+1,0))/$G502)*$D502</f>
        <v>0</v>
      </c>
      <c r="I502" s="155">
        <f t="shared" si="560"/>
        <v>0</v>
      </c>
      <c r="J502" s="155">
        <f t="shared" si="560"/>
        <v>0</v>
      </c>
      <c r="K502" s="155">
        <f t="shared" si="560"/>
        <v>0</v>
      </c>
      <c r="L502" s="155">
        <f t="shared" si="560"/>
        <v>0</v>
      </c>
      <c r="M502" s="155">
        <f t="shared" si="560"/>
        <v>0</v>
      </c>
      <c r="N502" s="155">
        <f t="shared" si="560"/>
        <v>0</v>
      </c>
      <c r="O502" s="155">
        <f t="shared" si="560"/>
        <v>0</v>
      </c>
      <c r="P502" s="155">
        <f t="shared" si="560"/>
        <v>0</v>
      </c>
      <c r="Q502" s="155">
        <f t="shared" si="560"/>
        <v>0</v>
      </c>
      <c r="R502" s="155">
        <f t="shared" si="560"/>
        <v>0</v>
      </c>
      <c r="S502" s="155">
        <f t="shared" si="560"/>
        <v>0</v>
      </c>
      <c r="T502" s="155">
        <f t="shared" si="560"/>
        <v>0</v>
      </c>
      <c r="U502" s="155">
        <f t="shared" si="560"/>
        <v>0</v>
      </c>
      <c r="V502" s="155">
        <f t="shared" si="560"/>
        <v>0</v>
      </c>
      <c r="W502" s="155">
        <f t="shared" si="560"/>
        <v>0</v>
      </c>
      <c r="X502" s="155"/>
      <c r="Y502" s="155"/>
      <c r="Z502" s="155"/>
      <c r="AA502" s="155"/>
      <c r="AB502" s="155"/>
      <c r="AC502" s="160">
        <f t="shared" si="519"/>
        <v>0</v>
      </c>
      <c r="AD502" s="161">
        <f t="shared" si="520"/>
        <v>0</v>
      </c>
      <c r="AE502" s="155">
        <f t="shared" si="521"/>
        <v>0</v>
      </c>
      <c r="AF502" s="164">
        <f t="shared" si="522"/>
        <v>0</v>
      </c>
      <c r="AG502" s="132"/>
      <c r="AH502" s="132"/>
      <c r="AI502" s="132"/>
      <c r="AJ502" s="25">
        <f t="shared" ref="AJ502:AS504" si="561">IF(AND(AJ$7&gt;=$E502,AJ$7&lt;=$F502),1,0)</f>
        <v>0</v>
      </c>
      <c r="AK502" s="25">
        <f t="shared" si="561"/>
        <v>0</v>
      </c>
      <c r="AL502" s="25">
        <f t="shared" si="561"/>
        <v>0</v>
      </c>
      <c r="AM502" s="25">
        <f t="shared" si="561"/>
        <v>0</v>
      </c>
      <c r="AN502" s="25">
        <f t="shared" si="561"/>
        <v>0</v>
      </c>
      <c r="AO502" s="25">
        <f t="shared" si="561"/>
        <v>0</v>
      </c>
      <c r="AP502" s="25">
        <f t="shared" si="561"/>
        <v>0</v>
      </c>
      <c r="AQ502" s="25">
        <f t="shared" si="561"/>
        <v>0</v>
      </c>
      <c r="AR502" s="25">
        <f t="shared" si="561"/>
        <v>0</v>
      </c>
      <c r="AS502" s="25">
        <f t="shared" si="561"/>
        <v>0</v>
      </c>
      <c r="AT502" s="25">
        <f t="shared" ref="AT502:BC504" si="562">IF(AND(AT$7&gt;=$E502,AT$7&lt;=$F502),1,0)</f>
        <v>0</v>
      </c>
      <c r="AU502" s="25">
        <f t="shared" si="562"/>
        <v>0</v>
      </c>
      <c r="AV502" s="25">
        <f t="shared" si="562"/>
        <v>0</v>
      </c>
      <c r="AW502" s="25">
        <f t="shared" si="562"/>
        <v>0</v>
      </c>
      <c r="AX502" s="25">
        <f t="shared" si="562"/>
        <v>0</v>
      </c>
      <c r="AY502" s="25">
        <f t="shared" si="562"/>
        <v>0</v>
      </c>
      <c r="AZ502" s="25">
        <f t="shared" si="562"/>
        <v>0</v>
      </c>
      <c r="BA502" s="25">
        <f t="shared" si="562"/>
        <v>0</v>
      </c>
      <c r="BB502" s="25">
        <f t="shared" si="562"/>
        <v>0</v>
      </c>
      <c r="BC502" s="25">
        <f t="shared" si="562"/>
        <v>0</v>
      </c>
      <c r="BD502" s="25">
        <f t="shared" ref="BD502:BN504" si="563">IF(AND(BD$7&gt;=$E502,BD$7&lt;=$F502),1,0)</f>
        <v>0</v>
      </c>
      <c r="BE502" s="25">
        <f t="shared" si="563"/>
        <v>0</v>
      </c>
      <c r="BF502" s="25">
        <f t="shared" si="563"/>
        <v>0</v>
      </c>
      <c r="BG502" s="25">
        <f t="shared" si="563"/>
        <v>0</v>
      </c>
      <c r="BH502" s="25">
        <f t="shared" si="563"/>
        <v>0</v>
      </c>
      <c r="BI502" s="25">
        <f t="shared" si="563"/>
        <v>0</v>
      </c>
      <c r="BJ502" s="25">
        <f t="shared" si="563"/>
        <v>0</v>
      </c>
      <c r="BK502" s="25">
        <f t="shared" si="563"/>
        <v>0</v>
      </c>
      <c r="BL502" s="25">
        <f t="shared" si="563"/>
        <v>0</v>
      </c>
      <c r="BM502" s="25">
        <f t="shared" si="563"/>
        <v>0</v>
      </c>
      <c r="BN502" s="25">
        <f t="shared" si="563"/>
        <v>0</v>
      </c>
      <c r="BO502" s="8">
        <f t="shared" si="513"/>
        <v>0</v>
      </c>
      <c r="BP502" s="8">
        <f t="shared" si="514"/>
        <v>0</v>
      </c>
      <c r="BQ502" s="8">
        <f t="shared" si="515"/>
        <v>0</v>
      </c>
      <c r="BR502" s="8">
        <f t="shared" si="516"/>
        <v>0</v>
      </c>
      <c r="BS502" s="8">
        <f t="shared" si="517"/>
        <v>0</v>
      </c>
      <c r="BT502" s="10"/>
      <c r="BU502" s="8"/>
    </row>
    <row r="503" spans="1:73" ht="24" thickTop="1" thickBot="1">
      <c r="A503" s="83" t="s">
        <v>15</v>
      </c>
      <c r="B503" s="84"/>
      <c r="C503" s="85"/>
      <c r="D503" s="86"/>
      <c r="E503" s="48"/>
      <c r="F503" s="49"/>
      <c r="G503" s="32">
        <f>(F503-E503)+1</f>
        <v>1</v>
      </c>
      <c r="H503" s="155">
        <f t="shared" si="560"/>
        <v>0</v>
      </c>
      <c r="I503" s="155">
        <f t="shared" si="560"/>
        <v>0</v>
      </c>
      <c r="J503" s="155">
        <f t="shared" si="560"/>
        <v>0</v>
      </c>
      <c r="K503" s="155">
        <f t="shared" si="560"/>
        <v>0</v>
      </c>
      <c r="L503" s="155">
        <f t="shared" si="560"/>
        <v>0</v>
      </c>
      <c r="M503" s="155">
        <f t="shared" si="560"/>
        <v>0</v>
      </c>
      <c r="N503" s="155">
        <f t="shared" si="560"/>
        <v>0</v>
      </c>
      <c r="O503" s="155">
        <f t="shared" si="560"/>
        <v>0</v>
      </c>
      <c r="P503" s="155">
        <f t="shared" si="560"/>
        <v>0</v>
      </c>
      <c r="Q503" s="155">
        <f t="shared" si="560"/>
        <v>0</v>
      </c>
      <c r="R503" s="155">
        <f t="shared" si="560"/>
        <v>0</v>
      </c>
      <c r="S503" s="155">
        <f t="shared" si="560"/>
        <v>0</v>
      </c>
      <c r="T503" s="155">
        <f t="shared" si="560"/>
        <v>0</v>
      </c>
      <c r="U503" s="155">
        <f t="shared" si="560"/>
        <v>0</v>
      </c>
      <c r="V503" s="155">
        <f t="shared" si="560"/>
        <v>0</v>
      </c>
      <c r="W503" s="155">
        <f t="shared" si="560"/>
        <v>0</v>
      </c>
      <c r="X503" s="155"/>
      <c r="Y503" s="155"/>
      <c r="Z503" s="155"/>
      <c r="AA503" s="155"/>
      <c r="AB503" s="155"/>
      <c r="AC503" s="160">
        <f t="shared" si="519"/>
        <v>0</v>
      </c>
      <c r="AD503" s="161">
        <f t="shared" si="520"/>
        <v>0</v>
      </c>
      <c r="AE503" s="155">
        <f t="shared" si="521"/>
        <v>0</v>
      </c>
      <c r="AF503" s="164">
        <f t="shared" si="522"/>
        <v>0</v>
      </c>
      <c r="AG503" s="132"/>
      <c r="AH503" s="132"/>
      <c r="AI503" s="132"/>
      <c r="AJ503" s="25">
        <f t="shared" si="561"/>
        <v>0</v>
      </c>
      <c r="AK503" s="25">
        <f t="shared" si="561"/>
        <v>0</v>
      </c>
      <c r="AL503" s="25">
        <f t="shared" si="561"/>
        <v>0</v>
      </c>
      <c r="AM503" s="25">
        <f t="shared" si="561"/>
        <v>0</v>
      </c>
      <c r="AN503" s="25">
        <f t="shared" si="561"/>
        <v>0</v>
      </c>
      <c r="AO503" s="25">
        <f t="shared" si="561"/>
        <v>0</v>
      </c>
      <c r="AP503" s="25">
        <f t="shared" si="561"/>
        <v>0</v>
      </c>
      <c r="AQ503" s="25">
        <f t="shared" si="561"/>
        <v>0</v>
      </c>
      <c r="AR503" s="25">
        <f t="shared" si="561"/>
        <v>0</v>
      </c>
      <c r="AS503" s="25">
        <f t="shared" si="561"/>
        <v>0</v>
      </c>
      <c r="AT503" s="25">
        <f t="shared" si="562"/>
        <v>0</v>
      </c>
      <c r="AU503" s="25">
        <f t="shared" si="562"/>
        <v>0</v>
      </c>
      <c r="AV503" s="25">
        <f t="shared" si="562"/>
        <v>0</v>
      </c>
      <c r="AW503" s="25">
        <f t="shared" si="562"/>
        <v>0</v>
      </c>
      <c r="AX503" s="25">
        <f t="shared" si="562"/>
        <v>0</v>
      </c>
      <c r="AY503" s="25">
        <f t="shared" si="562"/>
        <v>0</v>
      </c>
      <c r="AZ503" s="25">
        <f t="shared" si="562"/>
        <v>0</v>
      </c>
      <c r="BA503" s="25">
        <f t="shared" si="562"/>
        <v>0</v>
      </c>
      <c r="BB503" s="25">
        <f t="shared" si="562"/>
        <v>0</v>
      </c>
      <c r="BC503" s="25">
        <f t="shared" si="562"/>
        <v>0</v>
      </c>
      <c r="BD503" s="25">
        <f t="shared" si="563"/>
        <v>0</v>
      </c>
      <c r="BE503" s="25">
        <f t="shared" si="563"/>
        <v>0</v>
      </c>
      <c r="BF503" s="25">
        <f t="shared" si="563"/>
        <v>0</v>
      </c>
      <c r="BG503" s="25">
        <f t="shared" si="563"/>
        <v>0</v>
      </c>
      <c r="BH503" s="25">
        <f t="shared" si="563"/>
        <v>0</v>
      </c>
      <c r="BI503" s="25">
        <f t="shared" si="563"/>
        <v>0</v>
      </c>
      <c r="BJ503" s="25">
        <f t="shared" si="563"/>
        <v>0</v>
      </c>
      <c r="BK503" s="25">
        <f t="shared" si="563"/>
        <v>0</v>
      </c>
      <c r="BL503" s="25">
        <f t="shared" si="563"/>
        <v>0</v>
      </c>
      <c r="BM503" s="25">
        <f t="shared" si="563"/>
        <v>0</v>
      </c>
      <c r="BN503" s="25">
        <f t="shared" si="563"/>
        <v>0</v>
      </c>
      <c r="BO503" s="8">
        <f t="shared" si="513"/>
        <v>0</v>
      </c>
      <c r="BP503" s="8">
        <f t="shared" si="514"/>
        <v>0</v>
      </c>
      <c r="BQ503" s="8">
        <f t="shared" si="515"/>
        <v>0</v>
      </c>
      <c r="BR503" s="8">
        <f t="shared" si="516"/>
        <v>0</v>
      </c>
      <c r="BS503" s="8">
        <f t="shared" si="517"/>
        <v>0</v>
      </c>
      <c r="BT503" s="10"/>
      <c r="BU503" s="10"/>
    </row>
    <row r="504" spans="1:73" ht="16.5" thickTop="1">
      <c r="A504" s="200" t="s">
        <v>274</v>
      </c>
      <c r="B504" s="202" t="s">
        <v>16</v>
      </c>
      <c r="C504" s="198">
        <v>0.99112113971947369</v>
      </c>
      <c r="D504" s="204">
        <v>1527.4900000000198</v>
      </c>
      <c r="E504" s="208">
        <v>40575</v>
      </c>
      <c r="F504" s="206">
        <v>40635</v>
      </c>
      <c r="G504" s="32">
        <f>(F504-E504)+1</f>
        <v>61</v>
      </c>
      <c r="H504" s="155">
        <f t="shared" si="560"/>
        <v>701.14295081968123</v>
      </c>
      <c r="I504" s="155">
        <f t="shared" si="560"/>
        <v>776.26540983607561</v>
      </c>
      <c r="J504" s="155">
        <f t="shared" si="560"/>
        <v>50.081639344262946</v>
      </c>
      <c r="K504" s="155">
        <f t="shared" si="560"/>
        <v>0</v>
      </c>
      <c r="L504" s="155">
        <f t="shared" si="560"/>
        <v>0</v>
      </c>
      <c r="M504" s="155">
        <f t="shared" si="560"/>
        <v>0</v>
      </c>
      <c r="N504" s="155">
        <f t="shared" si="560"/>
        <v>0</v>
      </c>
      <c r="O504" s="155">
        <f t="shared" si="560"/>
        <v>0</v>
      </c>
      <c r="P504" s="155">
        <f t="shared" si="560"/>
        <v>0</v>
      </c>
      <c r="Q504" s="155">
        <f t="shared" si="560"/>
        <v>0</v>
      </c>
      <c r="R504" s="155">
        <f t="shared" si="560"/>
        <v>0</v>
      </c>
      <c r="S504" s="155">
        <f t="shared" si="560"/>
        <v>0</v>
      </c>
      <c r="T504" s="155">
        <f t="shared" si="560"/>
        <v>0</v>
      </c>
      <c r="U504" s="155">
        <f t="shared" si="560"/>
        <v>0</v>
      </c>
      <c r="V504" s="155">
        <f t="shared" si="560"/>
        <v>0</v>
      </c>
      <c r="W504" s="155">
        <f t="shared" si="560"/>
        <v>0</v>
      </c>
      <c r="X504" s="155"/>
      <c r="Y504" s="155"/>
      <c r="Z504" s="155"/>
      <c r="AA504" s="155"/>
      <c r="AB504" s="155"/>
      <c r="AC504" s="160">
        <f t="shared" si="519"/>
        <v>0</v>
      </c>
      <c r="AD504" s="161">
        <f t="shared" si="520"/>
        <v>0</v>
      </c>
      <c r="AE504" s="155">
        <f t="shared" si="521"/>
        <v>0</v>
      </c>
      <c r="AF504" s="164">
        <f t="shared" si="522"/>
        <v>0</v>
      </c>
      <c r="AG504" s="132" t="s">
        <v>55</v>
      </c>
      <c r="AH504" s="132">
        <f>SUBTOTAL(9,H504:W504)-D504</f>
        <v>0</v>
      </c>
      <c r="AI504" s="132"/>
      <c r="AJ504" s="25">
        <f t="shared" si="561"/>
        <v>0</v>
      </c>
      <c r="AK504" s="25">
        <f t="shared" si="561"/>
        <v>0</v>
      </c>
      <c r="AL504" s="25">
        <f t="shared" si="561"/>
        <v>0</v>
      </c>
      <c r="AM504" s="25">
        <f t="shared" si="561"/>
        <v>0</v>
      </c>
      <c r="AN504" s="25">
        <f t="shared" si="561"/>
        <v>0</v>
      </c>
      <c r="AO504" s="25">
        <f t="shared" si="561"/>
        <v>0</v>
      </c>
      <c r="AP504" s="25">
        <f t="shared" si="561"/>
        <v>0</v>
      </c>
      <c r="AQ504" s="25">
        <f t="shared" si="561"/>
        <v>0</v>
      </c>
      <c r="AR504" s="25">
        <f t="shared" si="561"/>
        <v>0</v>
      </c>
      <c r="AS504" s="25">
        <f t="shared" si="561"/>
        <v>0</v>
      </c>
      <c r="AT504" s="25">
        <f t="shared" si="562"/>
        <v>0</v>
      </c>
      <c r="AU504" s="25">
        <f t="shared" si="562"/>
        <v>0</v>
      </c>
      <c r="AV504" s="25">
        <f t="shared" si="562"/>
        <v>0</v>
      </c>
      <c r="AW504" s="25">
        <f t="shared" si="562"/>
        <v>0</v>
      </c>
      <c r="AX504" s="25">
        <f t="shared" si="562"/>
        <v>0</v>
      </c>
      <c r="AY504" s="25">
        <f t="shared" si="562"/>
        <v>0</v>
      </c>
      <c r="AZ504" s="25">
        <f t="shared" si="562"/>
        <v>0</v>
      </c>
      <c r="BA504" s="25">
        <f t="shared" si="562"/>
        <v>0</v>
      </c>
      <c r="BB504" s="25">
        <f t="shared" si="562"/>
        <v>0</v>
      </c>
      <c r="BC504" s="25">
        <f t="shared" si="562"/>
        <v>0</v>
      </c>
      <c r="BD504" s="25">
        <f t="shared" si="563"/>
        <v>0</v>
      </c>
      <c r="BE504" s="25">
        <f t="shared" si="563"/>
        <v>0</v>
      </c>
      <c r="BF504" s="25">
        <f t="shared" si="563"/>
        <v>0</v>
      </c>
      <c r="BG504" s="25">
        <f t="shared" si="563"/>
        <v>0</v>
      </c>
      <c r="BH504" s="25">
        <f t="shared" si="563"/>
        <v>0</v>
      </c>
      <c r="BI504" s="25">
        <f t="shared" si="563"/>
        <v>0</v>
      </c>
      <c r="BJ504" s="25">
        <f t="shared" si="563"/>
        <v>0</v>
      </c>
      <c r="BK504" s="25">
        <f t="shared" si="563"/>
        <v>0</v>
      </c>
      <c r="BL504" s="25">
        <f t="shared" si="563"/>
        <v>0</v>
      </c>
      <c r="BM504" s="25">
        <f t="shared" si="563"/>
        <v>0</v>
      </c>
      <c r="BN504" s="25">
        <f t="shared" si="563"/>
        <v>0</v>
      </c>
      <c r="BO504" s="8">
        <f t="shared" si="513"/>
        <v>0</v>
      </c>
      <c r="BP504" s="8">
        <f t="shared" si="514"/>
        <v>0</v>
      </c>
      <c r="BQ504" s="8">
        <f t="shared" si="515"/>
        <v>0</v>
      </c>
      <c r="BR504" s="8">
        <f t="shared" si="516"/>
        <v>0</v>
      </c>
      <c r="BS504" s="8">
        <f t="shared" si="517"/>
        <v>0</v>
      </c>
      <c r="BT504" s="10"/>
      <c r="BU504" s="8"/>
    </row>
    <row r="505" spans="1:73" ht="16.5" customHeight="1" thickBot="1">
      <c r="A505" s="201"/>
      <c r="B505" s="203"/>
      <c r="C505" s="199"/>
      <c r="D505" s="205"/>
      <c r="E505" s="209"/>
      <c r="F505" s="207"/>
      <c r="G505" s="121"/>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60" t="e">
        <f>VLOOKUP(A504,#REF!,3,FALSE)</f>
        <v>#REF!</v>
      </c>
      <c r="AD505" s="161"/>
      <c r="AE505" s="155"/>
      <c r="AF505" s="164"/>
      <c r="AG505" s="132" t="s">
        <v>54</v>
      </c>
      <c r="AH505" s="132"/>
      <c r="AI505" s="132"/>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P505" s="8"/>
      <c r="BQ505" s="8"/>
      <c r="BR505" s="8"/>
      <c r="BS505" s="8"/>
      <c r="BT505" s="8"/>
      <c r="BU505" s="8"/>
    </row>
    <row r="506" spans="1:73" ht="16.5" thickTop="1">
      <c r="A506" s="200" t="s">
        <v>275</v>
      </c>
      <c r="B506" s="202" t="s">
        <v>17</v>
      </c>
      <c r="C506" s="198">
        <v>0.63354532942892294</v>
      </c>
      <c r="D506" s="204">
        <v>321114.69999999995</v>
      </c>
      <c r="E506" s="208">
        <v>40575</v>
      </c>
      <c r="F506" s="206">
        <v>40754</v>
      </c>
      <c r="G506" s="82">
        <f>(F506-E506)+1</f>
        <v>180</v>
      </c>
      <c r="H506" s="155">
        <f t="shared" ref="H506:W506" si="564">(IF(MAX(MIN(DATE(YEAR(H$7),MONTH(H$7)+1,0),$F506)-MAX(DATE(YEAR(H$7),MONTH(H$7),1),$E506)+1,0)=0,"0",MAX(MIN(DATE(YEAR(H$7),MONTH(H$7)+1,0),$F506)-MAX(DATE(YEAR(H$7),MONTH(H$7),1),$E506)+1,0))/$G506)*$D506</f>
        <v>49951.17555555555</v>
      </c>
      <c r="I506" s="155">
        <f t="shared" si="564"/>
        <v>55303.087222222217</v>
      </c>
      <c r="J506" s="155">
        <f t="shared" si="564"/>
        <v>53519.116666666654</v>
      </c>
      <c r="K506" s="155">
        <f t="shared" si="564"/>
        <v>55303.087222222217</v>
      </c>
      <c r="L506" s="155">
        <f t="shared" si="564"/>
        <v>53519.116666666654</v>
      </c>
      <c r="M506" s="155">
        <f t="shared" si="564"/>
        <v>53519.116666666654</v>
      </c>
      <c r="N506" s="155">
        <f t="shared" si="564"/>
        <v>0</v>
      </c>
      <c r="O506" s="155">
        <f t="shared" si="564"/>
        <v>0</v>
      </c>
      <c r="P506" s="155">
        <f t="shared" si="564"/>
        <v>0</v>
      </c>
      <c r="Q506" s="155">
        <f t="shared" si="564"/>
        <v>0</v>
      </c>
      <c r="R506" s="155">
        <f t="shared" si="564"/>
        <v>0</v>
      </c>
      <c r="S506" s="155">
        <f t="shared" si="564"/>
        <v>0</v>
      </c>
      <c r="T506" s="155">
        <f t="shared" si="564"/>
        <v>0</v>
      </c>
      <c r="U506" s="155">
        <f t="shared" si="564"/>
        <v>0</v>
      </c>
      <c r="V506" s="155">
        <f t="shared" si="564"/>
        <v>0</v>
      </c>
      <c r="W506" s="155">
        <f t="shared" si="564"/>
        <v>0</v>
      </c>
      <c r="X506" s="155"/>
      <c r="Y506" s="155"/>
      <c r="Z506" s="155"/>
      <c r="AA506" s="155"/>
      <c r="AB506" s="155"/>
      <c r="AC506" s="160">
        <f t="shared" si="519"/>
        <v>12487.793888888888</v>
      </c>
      <c r="AD506" s="161">
        <f t="shared" si="520"/>
        <v>12487.793888888888</v>
      </c>
      <c r="AE506" s="155">
        <f t="shared" si="521"/>
        <v>12487.793888888888</v>
      </c>
      <c r="AF506" s="164">
        <f t="shared" si="522"/>
        <v>17839.705555555553</v>
      </c>
      <c r="AG506" s="132" t="s">
        <v>55</v>
      </c>
      <c r="AH506" s="132">
        <f>SUBTOTAL(9,H506:W506)-D506</f>
        <v>0</v>
      </c>
      <c r="AI506" s="132"/>
      <c r="AJ506" s="25">
        <f t="shared" ref="AJ506:BN506" si="565">IF(AND(AJ$7&gt;=$E506,AJ$7&lt;=$F506),1,0)</f>
        <v>1</v>
      </c>
      <c r="AK506" s="25">
        <f t="shared" si="565"/>
        <v>1</v>
      </c>
      <c r="AL506" s="25">
        <f t="shared" si="565"/>
        <v>1</v>
      </c>
      <c r="AM506" s="25">
        <f t="shared" si="565"/>
        <v>1</v>
      </c>
      <c r="AN506" s="25">
        <f t="shared" si="565"/>
        <v>1</v>
      </c>
      <c r="AO506" s="25">
        <f t="shared" si="565"/>
        <v>1</v>
      </c>
      <c r="AP506" s="25">
        <f t="shared" si="565"/>
        <v>1</v>
      </c>
      <c r="AQ506" s="25">
        <f t="shared" si="565"/>
        <v>1</v>
      </c>
      <c r="AR506" s="25">
        <f t="shared" si="565"/>
        <v>1</v>
      </c>
      <c r="AS506" s="25">
        <f t="shared" si="565"/>
        <v>1</v>
      </c>
      <c r="AT506" s="25">
        <f t="shared" si="565"/>
        <v>1</v>
      </c>
      <c r="AU506" s="25">
        <f t="shared" si="565"/>
        <v>1</v>
      </c>
      <c r="AV506" s="25">
        <f t="shared" si="565"/>
        <v>1</v>
      </c>
      <c r="AW506" s="25">
        <f t="shared" si="565"/>
        <v>1</v>
      </c>
      <c r="AX506" s="25">
        <f t="shared" si="565"/>
        <v>1</v>
      </c>
      <c r="AY506" s="25">
        <f t="shared" si="565"/>
        <v>1</v>
      </c>
      <c r="AZ506" s="25">
        <f t="shared" si="565"/>
        <v>1</v>
      </c>
      <c r="BA506" s="25">
        <f t="shared" si="565"/>
        <v>1</v>
      </c>
      <c r="BB506" s="25">
        <f t="shared" si="565"/>
        <v>1</v>
      </c>
      <c r="BC506" s="25">
        <f t="shared" si="565"/>
        <v>1</v>
      </c>
      <c r="BD506" s="25">
        <f t="shared" si="565"/>
        <v>1</v>
      </c>
      <c r="BE506" s="25">
        <f t="shared" si="565"/>
        <v>1</v>
      </c>
      <c r="BF506" s="25">
        <f t="shared" si="565"/>
        <v>1</v>
      </c>
      <c r="BG506" s="25">
        <f t="shared" si="565"/>
        <v>1</v>
      </c>
      <c r="BH506" s="25">
        <f t="shared" si="565"/>
        <v>1</v>
      </c>
      <c r="BI506" s="25">
        <f t="shared" si="565"/>
        <v>1</v>
      </c>
      <c r="BJ506" s="25">
        <f t="shared" si="565"/>
        <v>1</v>
      </c>
      <c r="BK506" s="25">
        <f t="shared" si="565"/>
        <v>1</v>
      </c>
      <c r="BL506" s="25">
        <f t="shared" si="565"/>
        <v>1</v>
      </c>
      <c r="BM506" s="25">
        <f t="shared" si="565"/>
        <v>1</v>
      </c>
      <c r="BN506" s="25">
        <f t="shared" si="565"/>
        <v>1</v>
      </c>
      <c r="BO506" s="8">
        <f t="shared" si="513"/>
        <v>7</v>
      </c>
      <c r="BP506" s="8">
        <f t="shared" si="514"/>
        <v>7</v>
      </c>
      <c r="BQ506" s="8">
        <f t="shared" si="515"/>
        <v>7</v>
      </c>
      <c r="BR506" s="8">
        <f t="shared" si="516"/>
        <v>10</v>
      </c>
      <c r="BS506" s="8">
        <f t="shared" si="517"/>
        <v>31</v>
      </c>
      <c r="BT506" s="10"/>
      <c r="BU506" s="10"/>
    </row>
    <row r="507" spans="1:73" ht="16.5" customHeight="1" thickBot="1">
      <c r="A507" s="201"/>
      <c r="B507" s="203"/>
      <c r="C507" s="199"/>
      <c r="D507" s="205"/>
      <c r="E507" s="209"/>
      <c r="F507" s="207"/>
      <c r="G507" s="122"/>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60" t="e">
        <f>VLOOKUP(A506,#REF!,3,FALSE)</f>
        <v>#REF!</v>
      </c>
      <c r="AD507" s="161"/>
      <c r="AE507" s="155"/>
      <c r="AF507" s="164"/>
      <c r="AG507" s="132" t="s">
        <v>54</v>
      </c>
      <c r="AH507" s="132"/>
      <c r="AI507" s="132"/>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P507" s="8"/>
      <c r="BQ507" s="8"/>
      <c r="BR507" s="8"/>
      <c r="BS507" s="8"/>
      <c r="BT507" s="10"/>
      <c r="BU507" s="10"/>
    </row>
    <row r="508" spans="1:73" ht="16.5" thickTop="1">
      <c r="A508" s="200" t="s">
        <v>276</v>
      </c>
      <c r="B508" s="202" t="s">
        <v>18</v>
      </c>
      <c r="C508" s="198">
        <v>0</v>
      </c>
      <c r="D508" s="204">
        <v>197731</v>
      </c>
      <c r="E508" s="208">
        <v>40787</v>
      </c>
      <c r="F508" s="206">
        <v>40877</v>
      </c>
      <c r="G508" s="32">
        <f>(F508-E508)+1</f>
        <v>91</v>
      </c>
      <c r="H508" s="155">
        <f t="shared" ref="H508:W508" si="566">(IF(MAX(MIN(DATE(YEAR(H$7),MONTH(H$7)+1,0),$F508)-MAX(DATE(YEAR(H$7),MONTH(H$7),1),$E508)+1,0)=0,"0",MAX(MIN(DATE(YEAR(H$7),MONTH(H$7)+1,0),$F508)-MAX(DATE(YEAR(H$7),MONTH(H$7),1),$E508)+1,0))/$G508)*$D508</f>
        <v>0</v>
      </c>
      <c r="I508" s="155">
        <f t="shared" si="566"/>
        <v>0</v>
      </c>
      <c r="J508" s="155">
        <f t="shared" si="566"/>
        <v>0</v>
      </c>
      <c r="K508" s="155">
        <f t="shared" si="566"/>
        <v>0</v>
      </c>
      <c r="L508" s="155">
        <f t="shared" si="566"/>
        <v>0</v>
      </c>
      <c r="M508" s="155">
        <f t="shared" si="566"/>
        <v>0</v>
      </c>
      <c r="N508" s="155">
        <f t="shared" si="566"/>
        <v>0</v>
      </c>
      <c r="O508" s="155">
        <f t="shared" si="566"/>
        <v>65186.043956043955</v>
      </c>
      <c r="P508" s="155">
        <f t="shared" si="566"/>
        <v>67358.912087912089</v>
      </c>
      <c r="Q508" s="155">
        <f t="shared" si="566"/>
        <v>65186.043956043955</v>
      </c>
      <c r="R508" s="155">
        <f t="shared" si="566"/>
        <v>0</v>
      </c>
      <c r="S508" s="155">
        <f t="shared" si="566"/>
        <v>0</v>
      </c>
      <c r="T508" s="155">
        <f t="shared" si="566"/>
        <v>0</v>
      </c>
      <c r="U508" s="155">
        <f t="shared" si="566"/>
        <v>0</v>
      </c>
      <c r="V508" s="155">
        <f t="shared" si="566"/>
        <v>0</v>
      </c>
      <c r="W508" s="155">
        <f t="shared" si="566"/>
        <v>0</v>
      </c>
      <c r="X508" s="155"/>
      <c r="Y508" s="155"/>
      <c r="Z508" s="155"/>
      <c r="AA508" s="155"/>
      <c r="AB508" s="155"/>
      <c r="AC508" s="160">
        <f t="shared" si="519"/>
        <v>0</v>
      </c>
      <c r="AD508" s="161">
        <f t="shared" si="520"/>
        <v>0</v>
      </c>
      <c r="AE508" s="155">
        <f t="shared" si="521"/>
        <v>0</v>
      </c>
      <c r="AF508" s="164">
        <f t="shared" si="522"/>
        <v>0</v>
      </c>
      <c r="AG508" s="132" t="s">
        <v>55</v>
      </c>
      <c r="AH508" s="132">
        <f>SUBTOTAL(9,H508:W508)-D508</f>
        <v>0</v>
      </c>
      <c r="AI508" s="132"/>
      <c r="AJ508" s="25">
        <f t="shared" ref="AJ508:BN508" si="567">IF(AND(AJ$7&gt;=$E508,AJ$7&lt;=$F508),1,0)</f>
        <v>0</v>
      </c>
      <c r="AK508" s="25">
        <f t="shared" si="567"/>
        <v>0</v>
      </c>
      <c r="AL508" s="25">
        <f t="shared" si="567"/>
        <v>0</v>
      </c>
      <c r="AM508" s="25">
        <f t="shared" si="567"/>
        <v>0</v>
      </c>
      <c r="AN508" s="25">
        <f t="shared" si="567"/>
        <v>0</v>
      </c>
      <c r="AO508" s="25">
        <f t="shared" si="567"/>
        <v>0</v>
      </c>
      <c r="AP508" s="25">
        <f t="shared" si="567"/>
        <v>0</v>
      </c>
      <c r="AQ508" s="25">
        <f t="shared" si="567"/>
        <v>0</v>
      </c>
      <c r="AR508" s="25">
        <f t="shared" si="567"/>
        <v>0</v>
      </c>
      <c r="AS508" s="25">
        <f t="shared" si="567"/>
        <v>0</v>
      </c>
      <c r="AT508" s="25">
        <f t="shared" si="567"/>
        <v>0</v>
      </c>
      <c r="AU508" s="25">
        <f t="shared" si="567"/>
        <v>0</v>
      </c>
      <c r="AV508" s="25">
        <f t="shared" si="567"/>
        <v>0</v>
      </c>
      <c r="AW508" s="25">
        <f t="shared" si="567"/>
        <v>0</v>
      </c>
      <c r="AX508" s="25">
        <f t="shared" si="567"/>
        <v>0</v>
      </c>
      <c r="AY508" s="25">
        <f t="shared" si="567"/>
        <v>0</v>
      </c>
      <c r="AZ508" s="25">
        <f t="shared" si="567"/>
        <v>0</v>
      </c>
      <c r="BA508" s="25">
        <f t="shared" si="567"/>
        <v>0</v>
      </c>
      <c r="BB508" s="25">
        <f t="shared" si="567"/>
        <v>0</v>
      </c>
      <c r="BC508" s="25">
        <f t="shared" si="567"/>
        <v>0</v>
      </c>
      <c r="BD508" s="25">
        <f t="shared" si="567"/>
        <v>0</v>
      </c>
      <c r="BE508" s="25">
        <f t="shared" si="567"/>
        <v>0</v>
      </c>
      <c r="BF508" s="25">
        <f t="shared" si="567"/>
        <v>0</v>
      </c>
      <c r="BG508" s="25">
        <f t="shared" si="567"/>
        <v>0</v>
      </c>
      <c r="BH508" s="25">
        <f t="shared" si="567"/>
        <v>0</v>
      </c>
      <c r="BI508" s="25">
        <f t="shared" si="567"/>
        <v>0</v>
      </c>
      <c r="BJ508" s="25">
        <f t="shared" si="567"/>
        <v>0</v>
      </c>
      <c r="BK508" s="25">
        <f t="shared" si="567"/>
        <v>0</v>
      </c>
      <c r="BL508" s="25">
        <f t="shared" si="567"/>
        <v>0</v>
      </c>
      <c r="BM508" s="25">
        <f t="shared" si="567"/>
        <v>0</v>
      </c>
      <c r="BN508" s="25">
        <f t="shared" si="567"/>
        <v>0</v>
      </c>
      <c r="BO508" s="8">
        <f t="shared" si="513"/>
        <v>0</v>
      </c>
      <c r="BP508" s="8">
        <f t="shared" si="514"/>
        <v>0</v>
      </c>
      <c r="BQ508" s="8">
        <f t="shared" si="515"/>
        <v>0</v>
      </c>
      <c r="BR508" s="8">
        <f t="shared" si="516"/>
        <v>0</v>
      </c>
      <c r="BS508" s="8">
        <f t="shared" si="517"/>
        <v>0</v>
      </c>
      <c r="BT508" s="10"/>
      <c r="BU508" s="8"/>
    </row>
    <row r="509" spans="1:73" ht="16.5" customHeight="1" thickBot="1">
      <c r="A509" s="201"/>
      <c r="B509" s="203"/>
      <c r="C509" s="199"/>
      <c r="D509" s="205"/>
      <c r="E509" s="209"/>
      <c r="F509" s="207"/>
      <c r="G509" s="121"/>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60" t="e">
        <f>VLOOKUP(A508,#REF!,3,FALSE)</f>
        <v>#REF!</v>
      </c>
      <c r="AD509" s="161"/>
      <c r="AE509" s="155"/>
      <c r="AF509" s="164"/>
      <c r="AG509" s="132" t="s">
        <v>54</v>
      </c>
      <c r="AH509" s="132"/>
      <c r="AI509" s="132"/>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P509" s="8"/>
      <c r="BQ509" s="8"/>
      <c r="BR509" s="8"/>
      <c r="BS509" s="8"/>
      <c r="BT509" s="8"/>
      <c r="BU509" s="8"/>
    </row>
    <row r="510" spans="1:73" ht="24" thickTop="1" thickBot="1">
      <c r="A510" s="51" t="s">
        <v>19</v>
      </c>
      <c r="B510" s="52"/>
      <c r="C510" s="53"/>
      <c r="D510" s="54"/>
      <c r="E510" s="87"/>
      <c r="F510" s="88"/>
      <c r="G510" s="82">
        <f>(F510-E510)+1</f>
        <v>1</v>
      </c>
      <c r="H510" s="155">
        <f t="shared" ref="H510:W511" si="568">(IF(MAX(MIN(DATE(YEAR(H$7),MONTH(H$7)+1,0),$F510)-MAX(DATE(YEAR(H$7),MONTH(H$7),1),$E510)+1,0)=0,"0",MAX(MIN(DATE(YEAR(H$7),MONTH(H$7)+1,0),$F510)-MAX(DATE(YEAR(H$7),MONTH(H$7),1),$E510)+1,0))/$G510)*$D510</f>
        <v>0</v>
      </c>
      <c r="I510" s="155">
        <f t="shared" si="568"/>
        <v>0</v>
      </c>
      <c r="J510" s="155">
        <f t="shared" si="568"/>
        <v>0</v>
      </c>
      <c r="K510" s="155">
        <f t="shared" si="568"/>
        <v>0</v>
      </c>
      <c r="L510" s="155">
        <f t="shared" si="568"/>
        <v>0</v>
      </c>
      <c r="M510" s="155">
        <f t="shared" si="568"/>
        <v>0</v>
      </c>
      <c r="N510" s="155">
        <f t="shared" si="568"/>
        <v>0</v>
      </c>
      <c r="O510" s="155">
        <f t="shared" si="568"/>
        <v>0</v>
      </c>
      <c r="P510" s="155">
        <f t="shared" si="568"/>
        <v>0</v>
      </c>
      <c r="Q510" s="155">
        <f t="shared" si="568"/>
        <v>0</v>
      </c>
      <c r="R510" s="155">
        <f t="shared" si="568"/>
        <v>0</v>
      </c>
      <c r="S510" s="155">
        <f t="shared" si="568"/>
        <v>0</v>
      </c>
      <c r="T510" s="155">
        <f t="shared" si="568"/>
        <v>0</v>
      </c>
      <c r="U510" s="155">
        <f t="shared" si="568"/>
        <v>0</v>
      </c>
      <c r="V510" s="155">
        <f t="shared" si="568"/>
        <v>0</v>
      </c>
      <c r="W510" s="155">
        <f t="shared" si="568"/>
        <v>0</v>
      </c>
      <c r="X510" s="155"/>
      <c r="Y510" s="155"/>
      <c r="Z510" s="155"/>
      <c r="AA510" s="155"/>
      <c r="AB510" s="155"/>
      <c r="AC510" s="160">
        <f t="shared" si="519"/>
        <v>0</v>
      </c>
      <c r="AD510" s="161">
        <f t="shared" si="520"/>
        <v>0</v>
      </c>
      <c r="AE510" s="155">
        <f t="shared" si="521"/>
        <v>0</v>
      </c>
      <c r="AF510" s="164">
        <f t="shared" si="522"/>
        <v>0</v>
      </c>
      <c r="AG510" s="132"/>
      <c r="AH510" s="132"/>
      <c r="AI510" s="132"/>
      <c r="AJ510" s="25">
        <f t="shared" ref="AJ510:AS511" si="569">IF(AND(AJ$7&gt;=$E510,AJ$7&lt;=$F510),1,0)</f>
        <v>0</v>
      </c>
      <c r="AK510" s="25">
        <f t="shared" si="569"/>
        <v>0</v>
      </c>
      <c r="AL510" s="25">
        <f t="shared" si="569"/>
        <v>0</v>
      </c>
      <c r="AM510" s="25">
        <f t="shared" si="569"/>
        <v>0</v>
      </c>
      <c r="AN510" s="25">
        <f t="shared" si="569"/>
        <v>0</v>
      </c>
      <c r="AO510" s="25">
        <f t="shared" si="569"/>
        <v>0</v>
      </c>
      <c r="AP510" s="25">
        <f t="shared" si="569"/>
        <v>0</v>
      </c>
      <c r="AQ510" s="25">
        <f t="shared" si="569"/>
        <v>0</v>
      </c>
      <c r="AR510" s="25">
        <f t="shared" si="569"/>
        <v>0</v>
      </c>
      <c r="AS510" s="25">
        <f t="shared" si="569"/>
        <v>0</v>
      </c>
      <c r="AT510" s="25">
        <f t="shared" ref="AT510:BC511" si="570">IF(AND(AT$7&gt;=$E510,AT$7&lt;=$F510),1,0)</f>
        <v>0</v>
      </c>
      <c r="AU510" s="25">
        <f t="shared" si="570"/>
        <v>0</v>
      </c>
      <c r="AV510" s="25">
        <f t="shared" si="570"/>
        <v>0</v>
      </c>
      <c r="AW510" s="25">
        <f t="shared" si="570"/>
        <v>0</v>
      </c>
      <c r="AX510" s="25">
        <f t="shared" si="570"/>
        <v>0</v>
      </c>
      <c r="AY510" s="25">
        <f t="shared" si="570"/>
        <v>0</v>
      </c>
      <c r="AZ510" s="25">
        <f t="shared" si="570"/>
        <v>0</v>
      </c>
      <c r="BA510" s="25">
        <f t="shared" si="570"/>
        <v>0</v>
      </c>
      <c r="BB510" s="25">
        <f t="shared" si="570"/>
        <v>0</v>
      </c>
      <c r="BC510" s="25">
        <f t="shared" si="570"/>
        <v>0</v>
      </c>
      <c r="BD510" s="25">
        <f t="shared" ref="BD510:BN511" si="571">IF(AND(BD$7&gt;=$E510,BD$7&lt;=$F510),1,0)</f>
        <v>0</v>
      </c>
      <c r="BE510" s="25">
        <f t="shared" si="571"/>
        <v>0</v>
      </c>
      <c r="BF510" s="25">
        <f t="shared" si="571"/>
        <v>0</v>
      </c>
      <c r="BG510" s="25">
        <f t="shared" si="571"/>
        <v>0</v>
      </c>
      <c r="BH510" s="25">
        <f t="shared" si="571"/>
        <v>0</v>
      </c>
      <c r="BI510" s="25">
        <f t="shared" si="571"/>
        <v>0</v>
      </c>
      <c r="BJ510" s="25">
        <f t="shared" si="571"/>
        <v>0</v>
      </c>
      <c r="BK510" s="25">
        <f t="shared" si="571"/>
        <v>0</v>
      </c>
      <c r="BL510" s="25">
        <f t="shared" si="571"/>
        <v>0</v>
      </c>
      <c r="BM510" s="25">
        <f t="shared" si="571"/>
        <v>0</v>
      </c>
      <c r="BN510" s="25">
        <f t="shared" si="571"/>
        <v>0</v>
      </c>
      <c r="BO510" s="8">
        <f t="shared" si="513"/>
        <v>0</v>
      </c>
      <c r="BP510" s="8">
        <f t="shared" si="514"/>
        <v>0</v>
      </c>
      <c r="BQ510" s="8">
        <f t="shared" si="515"/>
        <v>0</v>
      </c>
      <c r="BR510" s="8">
        <f t="shared" si="516"/>
        <v>0</v>
      </c>
      <c r="BS510" s="8">
        <f t="shared" si="517"/>
        <v>0</v>
      </c>
      <c r="BT510" s="10"/>
      <c r="BU510" s="10"/>
    </row>
    <row r="511" spans="1:73" ht="16.5" thickTop="1">
      <c r="A511" s="200" t="s">
        <v>280</v>
      </c>
      <c r="B511" s="202" t="s">
        <v>20</v>
      </c>
      <c r="C511" s="198">
        <v>0.52967705938425724</v>
      </c>
      <c r="D511" s="204">
        <v>204773.89100500001</v>
      </c>
      <c r="E511" s="208">
        <v>40575</v>
      </c>
      <c r="F511" s="206">
        <v>40699</v>
      </c>
      <c r="G511" s="82">
        <f>(F511-E511)+1</f>
        <v>125</v>
      </c>
      <c r="H511" s="155">
        <f t="shared" si="568"/>
        <v>45869.351585120006</v>
      </c>
      <c r="I511" s="155">
        <f t="shared" si="568"/>
        <v>50783.924969240004</v>
      </c>
      <c r="J511" s="155">
        <f t="shared" si="568"/>
        <v>49145.733841200003</v>
      </c>
      <c r="K511" s="155">
        <f t="shared" si="568"/>
        <v>50783.924969240004</v>
      </c>
      <c r="L511" s="155">
        <f t="shared" si="568"/>
        <v>8190.9556402000007</v>
      </c>
      <c r="M511" s="155">
        <f t="shared" si="568"/>
        <v>0</v>
      </c>
      <c r="N511" s="155">
        <f t="shared" si="568"/>
        <v>0</v>
      </c>
      <c r="O511" s="155">
        <f t="shared" si="568"/>
        <v>0</v>
      </c>
      <c r="P511" s="155">
        <f t="shared" si="568"/>
        <v>0</v>
      </c>
      <c r="Q511" s="155">
        <f t="shared" si="568"/>
        <v>0</v>
      </c>
      <c r="R511" s="155">
        <f t="shared" si="568"/>
        <v>0</v>
      </c>
      <c r="S511" s="155">
        <f t="shared" si="568"/>
        <v>0</v>
      </c>
      <c r="T511" s="155">
        <f t="shared" si="568"/>
        <v>0</v>
      </c>
      <c r="U511" s="155">
        <f t="shared" si="568"/>
        <v>0</v>
      </c>
      <c r="V511" s="155">
        <f t="shared" si="568"/>
        <v>0</v>
      </c>
      <c r="W511" s="155">
        <f t="shared" si="568"/>
        <v>0</v>
      </c>
      <c r="X511" s="155"/>
      <c r="Y511" s="155"/>
      <c r="Z511" s="155"/>
      <c r="AA511" s="155"/>
      <c r="AB511" s="155"/>
      <c r="AC511" s="160">
        <f t="shared" si="519"/>
        <v>11467.337896280002</v>
      </c>
      <c r="AD511" s="161">
        <f t="shared" si="520"/>
        <v>11467.337896280002</v>
      </c>
      <c r="AE511" s="155">
        <f t="shared" si="521"/>
        <v>11467.337896280002</v>
      </c>
      <c r="AF511" s="164">
        <f t="shared" si="522"/>
        <v>16381.911280400001</v>
      </c>
      <c r="AG511" s="132" t="s">
        <v>55</v>
      </c>
      <c r="AH511" s="132">
        <f>SUBTOTAL(9,H511:W511)-D511</f>
        <v>0</v>
      </c>
      <c r="AI511" s="132"/>
      <c r="AJ511" s="25">
        <f t="shared" si="569"/>
        <v>1</v>
      </c>
      <c r="AK511" s="25">
        <f t="shared" si="569"/>
        <v>1</v>
      </c>
      <c r="AL511" s="25">
        <f t="shared" si="569"/>
        <v>1</v>
      </c>
      <c r="AM511" s="25">
        <f t="shared" si="569"/>
        <v>1</v>
      </c>
      <c r="AN511" s="25">
        <f t="shared" si="569"/>
        <v>1</v>
      </c>
      <c r="AO511" s="25">
        <f t="shared" si="569"/>
        <v>1</v>
      </c>
      <c r="AP511" s="25">
        <f t="shared" si="569"/>
        <v>1</v>
      </c>
      <c r="AQ511" s="25">
        <f t="shared" si="569"/>
        <v>1</v>
      </c>
      <c r="AR511" s="25">
        <f t="shared" si="569"/>
        <v>1</v>
      </c>
      <c r="AS511" s="25">
        <f t="shared" si="569"/>
        <v>1</v>
      </c>
      <c r="AT511" s="25">
        <f t="shared" si="570"/>
        <v>1</v>
      </c>
      <c r="AU511" s="25">
        <f t="shared" si="570"/>
        <v>1</v>
      </c>
      <c r="AV511" s="25">
        <f t="shared" si="570"/>
        <v>1</v>
      </c>
      <c r="AW511" s="25">
        <f t="shared" si="570"/>
        <v>1</v>
      </c>
      <c r="AX511" s="25">
        <f t="shared" si="570"/>
        <v>1</v>
      </c>
      <c r="AY511" s="25">
        <f t="shared" si="570"/>
        <v>1</v>
      </c>
      <c r="AZ511" s="25">
        <f t="shared" si="570"/>
        <v>1</v>
      </c>
      <c r="BA511" s="25">
        <f t="shared" si="570"/>
        <v>1</v>
      </c>
      <c r="BB511" s="25">
        <f t="shared" si="570"/>
        <v>1</v>
      </c>
      <c r="BC511" s="25">
        <f t="shared" si="570"/>
        <v>1</v>
      </c>
      <c r="BD511" s="25">
        <f t="shared" si="571"/>
        <v>1</v>
      </c>
      <c r="BE511" s="25">
        <f t="shared" si="571"/>
        <v>1</v>
      </c>
      <c r="BF511" s="25">
        <f t="shared" si="571"/>
        <v>1</v>
      </c>
      <c r="BG511" s="25">
        <f t="shared" si="571"/>
        <v>1</v>
      </c>
      <c r="BH511" s="25">
        <f t="shared" si="571"/>
        <v>1</v>
      </c>
      <c r="BI511" s="25">
        <f t="shared" si="571"/>
        <v>1</v>
      </c>
      <c r="BJ511" s="25">
        <f t="shared" si="571"/>
        <v>1</v>
      </c>
      <c r="BK511" s="25">
        <f t="shared" si="571"/>
        <v>1</v>
      </c>
      <c r="BL511" s="25">
        <f t="shared" si="571"/>
        <v>1</v>
      </c>
      <c r="BM511" s="25">
        <f t="shared" si="571"/>
        <v>1</v>
      </c>
      <c r="BN511" s="25">
        <f t="shared" si="571"/>
        <v>1</v>
      </c>
      <c r="BO511" s="8">
        <f t="shared" si="513"/>
        <v>7</v>
      </c>
      <c r="BP511" s="8">
        <f t="shared" si="514"/>
        <v>7</v>
      </c>
      <c r="BQ511" s="8">
        <f t="shared" si="515"/>
        <v>7</v>
      </c>
      <c r="BR511" s="8">
        <f t="shared" si="516"/>
        <v>10</v>
      </c>
      <c r="BS511" s="8">
        <f t="shared" si="517"/>
        <v>31</v>
      </c>
      <c r="BT511" s="10"/>
      <c r="BU511" s="8"/>
    </row>
    <row r="512" spans="1:73" ht="16.5" customHeight="1" thickBot="1">
      <c r="A512" s="201"/>
      <c r="B512" s="203"/>
      <c r="C512" s="199"/>
      <c r="D512" s="205"/>
      <c r="E512" s="209"/>
      <c r="F512" s="207"/>
      <c r="G512" s="122"/>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60" t="e">
        <f>VLOOKUP(A511,#REF!,3,FALSE)</f>
        <v>#REF!</v>
      </c>
      <c r="AD512" s="161"/>
      <c r="AE512" s="155"/>
      <c r="AF512" s="164"/>
      <c r="AG512" s="132" t="s">
        <v>54</v>
      </c>
      <c r="AH512" s="132"/>
      <c r="AI512" s="132"/>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P512" s="8"/>
      <c r="BQ512" s="8"/>
      <c r="BR512" s="8"/>
      <c r="BS512" s="8"/>
      <c r="BT512" s="8"/>
      <c r="BU512" s="8"/>
    </row>
    <row r="513" spans="1:73" ht="16.5" thickTop="1">
      <c r="A513" s="200" t="s">
        <v>277</v>
      </c>
      <c r="B513" s="202" t="s">
        <v>26</v>
      </c>
      <c r="C513" s="198">
        <v>1</v>
      </c>
      <c r="D513" s="204">
        <v>0</v>
      </c>
      <c r="E513" s="208">
        <v>40575</v>
      </c>
      <c r="F513" s="206">
        <v>40605</v>
      </c>
      <c r="G513" s="32">
        <f>(F513-E513)+1</f>
        <v>31</v>
      </c>
      <c r="H513" s="155">
        <f t="shared" ref="H513:W513" si="572">(IF(MAX(MIN(DATE(YEAR(H$7),MONTH(H$7)+1,0),$F513)-MAX(DATE(YEAR(H$7),MONTH(H$7),1),$E513)+1,0)=0,"0",MAX(MIN(DATE(YEAR(H$7),MONTH(H$7)+1,0),$F513)-MAX(DATE(YEAR(H$7),MONTH(H$7),1),$E513)+1,0))/$G513)*$D513</f>
        <v>0</v>
      </c>
      <c r="I513" s="155">
        <f t="shared" si="572"/>
        <v>0</v>
      </c>
      <c r="J513" s="155">
        <f t="shared" si="572"/>
        <v>0</v>
      </c>
      <c r="K513" s="155">
        <f t="shared" si="572"/>
        <v>0</v>
      </c>
      <c r="L513" s="155">
        <f t="shared" si="572"/>
        <v>0</v>
      </c>
      <c r="M513" s="155">
        <f t="shared" si="572"/>
        <v>0</v>
      </c>
      <c r="N513" s="155">
        <f t="shared" si="572"/>
        <v>0</v>
      </c>
      <c r="O513" s="155">
        <f t="shared" si="572"/>
        <v>0</v>
      </c>
      <c r="P513" s="155">
        <f t="shared" si="572"/>
        <v>0</v>
      </c>
      <c r="Q513" s="155">
        <f t="shared" si="572"/>
        <v>0</v>
      </c>
      <c r="R513" s="155">
        <f t="shared" si="572"/>
        <v>0</v>
      </c>
      <c r="S513" s="155">
        <f t="shared" si="572"/>
        <v>0</v>
      </c>
      <c r="T513" s="155">
        <f t="shared" si="572"/>
        <v>0</v>
      </c>
      <c r="U513" s="155">
        <f t="shared" si="572"/>
        <v>0</v>
      </c>
      <c r="V513" s="155">
        <f t="shared" si="572"/>
        <v>0</v>
      </c>
      <c r="W513" s="155">
        <f t="shared" si="572"/>
        <v>0</v>
      </c>
      <c r="X513" s="155"/>
      <c r="Y513" s="155"/>
      <c r="Z513" s="155"/>
      <c r="AA513" s="155"/>
      <c r="AB513" s="155"/>
      <c r="AC513" s="160">
        <f t="shared" si="519"/>
        <v>0</v>
      </c>
      <c r="AD513" s="161">
        <f t="shared" si="520"/>
        <v>0</v>
      </c>
      <c r="AE513" s="155">
        <f t="shared" si="521"/>
        <v>0</v>
      </c>
      <c r="AF513" s="164">
        <f t="shared" si="522"/>
        <v>0</v>
      </c>
      <c r="AG513" s="132" t="s">
        <v>55</v>
      </c>
      <c r="AH513" s="132">
        <f>SUBTOTAL(9,H513:W513)-D513</f>
        <v>0</v>
      </c>
      <c r="AI513" s="132"/>
      <c r="AJ513" s="25">
        <f t="shared" ref="AJ513:BN513" si="573">IF(AND(AJ$7&gt;=$E513,AJ$7&lt;=$F513),1,0)</f>
        <v>0</v>
      </c>
      <c r="AK513" s="25">
        <f t="shared" si="573"/>
        <v>0</v>
      </c>
      <c r="AL513" s="25">
        <f t="shared" si="573"/>
        <v>0</v>
      </c>
      <c r="AM513" s="25">
        <f t="shared" si="573"/>
        <v>0</v>
      </c>
      <c r="AN513" s="25">
        <f t="shared" si="573"/>
        <v>0</v>
      </c>
      <c r="AO513" s="25">
        <f t="shared" si="573"/>
        <v>0</v>
      </c>
      <c r="AP513" s="25">
        <f t="shared" si="573"/>
        <v>0</v>
      </c>
      <c r="AQ513" s="25">
        <f t="shared" si="573"/>
        <v>0</v>
      </c>
      <c r="AR513" s="25">
        <f t="shared" si="573"/>
        <v>0</v>
      </c>
      <c r="AS513" s="25">
        <f t="shared" si="573"/>
        <v>0</v>
      </c>
      <c r="AT513" s="25">
        <f t="shared" si="573"/>
        <v>0</v>
      </c>
      <c r="AU513" s="25">
        <f t="shared" si="573"/>
        <v>0</v>
      </c>
      <c r="AV513" s="25">
        <f t="shared" si="573"/>
        <v>0</v>
      </c>
      <c r="AW513" s="25">
        <f t="shared" si="573"/>
        <v>0</v>
      </c>
      <c r="AX513" s="25">
        <f t="shared" si="573"/>
        <v>0</v>
      </c>
      <c r="AY513" s="25">
        <f t="shared" si="573"/>
        <v>0</v>
      </c>
      <c r="AZ513" s="25">
        <f t="shared" si="573"/>
        <v>0</v>
      </c>
      <c r="BA513" s="25">
        <f t="shared" si="573"/>
        <v>0</v>
      </c>
      <c r="BB513" s="25">
        <f t="shared" si="573"/>
        <v>0</v>
      </c>
      <c r="BC513" s="25">
        <f t="shared" si="573"/>
        <v>0</v>
      </c>
      <c r="BD513" s="25">
        <f t="shared" si="573"/>
        <v>0</v>
      </c>
      <c r="BE513" s="25">
        <f t="shared" si="573"/>
        <v>0</v>
      </c>
      <c r="BF513" s="25">
        <f t="shared" si="573"/>
        <v>0</v>
      </c>
      <c r="BG513" s="25">
        <f t="shared" si="573"/>
        <v>0</v>
      </c>
      <c r="BH513" s="25">
        <f t="shared" si="573"/>
        <v>0</v>
      </c>
      <c r="BI513" s="25">
        <f t="shared" si="573"/>
        <v>0</v>
      </c>
      <c r="BJ513" s="25">
        <f t="shared" si="573"/>
        <v>0</v>
      </c>
      <c r="BK513" s="25">
        <f t="shared" si="573"/>
        <v>0</v>
      </c>
      <c r="BL513" s="25">
        <f t="shared" si="573"/>
        <v>0</v>
      </c>
      <c r="BM513" s="25">
        <f t="shared" si="573"/>
        <v>0</v>
      </c>
      <c r="BN513" s="25">
        <f t="shared" si="573"/>
        <v>0</v>
      </c>
      <c r="BO513" s="8">
        <f t="shared" si="513"/>
        <v>0</v>
      </c>
      <c r="BP513" s="8">
        <f t="shared" si="514"/>
        <v>0</v>
      </c>
      <c r="BQ513" s="8">
        <f t="shared" si="515"/>
        <v>0</v>
      </c>
      <c r="BR513" s="8">
        <f t="shared" si="516"/>
        <v>0</v>
      </c>
      <c r="BS513" s="8">
        <f t="shared" si="517"/>
        <v>0</v>
      </c>
      <c r="BT513" s="10"/>
      <c r="BU513" s="10"/>
    </row>
    <row r="514" spans="1:73" ht="16.5" customHeight="1" thickBot="1">
      <c r="A514" s="201"/>
      <c r="B514" s="203"/>
      <c r="C514" s="199"/>
      <c r="D514" s="205"/>
      <c r="E514" s="209"/>
      <c r="F514" s="207"/>
      <c r="G514" s="121"/>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60" t="e">
        <f>VLOOKUP(A513,#REF!,3,FALSE)</f>
        <v>#REF!</v>
      </c>
      <c r="AD514" s="161"/>
      <c r="AE514" s="155"/>
      <c r="AF514" s="164"/>
      <c r="AG514" s="132" t="s">
        <v>54</v>
      </c>
      <c r="AH514" s="132"/>
      <c r="AI514" s="132"/>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P514" s="8"/>
      <c r="BQ514" s="8"/>
      <c r="BR514" s="8"/>
      <c r="BS514" s="8"/>
      <c r="BT514" s="10"/>
      <c r="BU514" s="10"/>
    </row>
    <row r="515" spans="1:73" ht="16.5" thickTop="1">
      <c r="A515" s="200" t="s">
        <v>281</v>
      </c>
      <c r="B515" s="202" t="s">
        <v>50</v>
      </c>
      <c r="C515" s="198">
        <v>0.82798844531413796</v>
      </c>
      <c r="D515" s="204">
        <v>549407.22438240051</v>
      </c>
      <c r="E515" s="208">
        <v>40575</v>
      </c>
      <c r="F515" s="206">
        <v>40785</v>
      </c>
      <c r="G515" s="82">
        <f>(F515-E515)+1</f>
        <v>211</v>
      </c>
      <c r="H515" s="155">
        <f t="shared" ref="H515:W515" si="574">(IF(MAX(MIN(DATE(YEAR(H$7),MONTH(H$7)+1,0),$F515)-MAX(DATE(YEAR(H$7),MONTH(H$7),1),$E515)+1,0)=0,"0",MAX(MIN(DATE(YEAR(H$7),MONTH(H$7)+1,0),$F515)-MAX(DATE(YEAR(H$7),MONTH(H$7),1),$E515)+1,0))/$G515)*$D515</f>
        <v>72907.119823256944</v>
      </c>
      <c r="I515" s="155">
        <f t="shared" si="574"/>
        <v>80718.596947177328</v>
      </c>
      <c r="J515" s="155">
        <f t="shared" si="574"/>
        <v>78114.771239203867</v>
      </c>
      <c r="K515" s="155">
        <f t="shared" si="574"/>
        <v>80718.596947177328</v>
      </c>
      <c r="L515" s="155">
        <f t="shared" si="574"/>
        <v>78114.771239203867</v>
      </c>
      <c r="M515" s="155">
        <f t="shared" si="574"/>
        <v>80718.596947177328</v>
      </c>
      <c r="N515" s="155">
        <f t="shared" si="574"/>
        <v>78114.771239203867</v>
      </c>
      <c r="O515" s="155">
        <f t="shared" si="574"/>
        <v>0</v>
      </c>
      <c r="P515" s="155">
        <f t="shared" si="574"/>
        <v>0</v>
      </c>
      <c r="Q515" s="155">
        <f t="shared" si="574"/>
        <v>0</v>
      </c>
      <c r="R515" s="155">
        <f t="shared" si="574"/>
        <v>0</v>
      </c>
      <c r="S515" s="155">
        <f t="shared" si="574"/>
        <v>0</v>
      </c>
      <c r="T515" s="155">
        <f t="shared" si="574"/>
        <v>0</v>
      </c>
      <c r="U515" s="155">
        <f t="shared" si="574"/>
        <v>0</v>
      </c>
      <c r="V515" s="155">
        <f t="shared" si="574"/>
        <v>0</v>
      </c>
      <c r="W515" s="155">
        <f t="shared" si="574"/>
        <v>0</v>
      </c>
      <c r="X515" s="155"/>
      <c r="Y515" s="155"/>
      <c r="Z515" s="155"/>
      <c r="AA515" s="155"/>
      <c r="AB515" s="155"/>
      <c r="AC515" s="160">
        <f t="shared" si="519"/>
        <v>18226.779955814236</v>
      </c>
      <c r="AD515" s="161">
        <f t="shared" si="520"/>
        <v>18226.779955814236</v>
      </c>
      <c r="AE515" s="155">
        <f t="shared" si="521"/>
        <v>18226.779955814236</v>
      </c>
      <c r="AF515" s="164">
        <f t="shared" si="522"/>
        <v>26038.25707973462</v>
      </c>
      <c r="AG515" s="132" t="s">
        <v>55</v>
      </c>
      <c r="AH515" s="132">
        <f>SUBTOTAL(9,H515:W515)-D515</f>
        <v>0</v>
      </c>
      <c r="AI515" s="132"/>
      <c r="AJ515" s="25">
        <f t="shared" ref="AJ515:BN515" si="575">IF(AND(AJ$7&gt;=$E515,AJ$7&lt;=$F515),1,0)</f>
        <v>1</v>
      </c>
      <c r="AK515" s="25">
        <f t="shared" si="575"/>
        <v>1</v>
      </c>
      <c r="AL515" s="25">
        <f t="shared" si="575"/>
        <v>1</v>
      </c>
      <c r="AM515" s="25">
        <f t="shared" si="575"/>
        <v>1</v>
      </c>
      <c r="AN515" s="25">
        <f t="shared" si="575"/>
        <v>1</v>
      </c>
      <c r="AO515" s="25">
        <f t="shared" si="575"/>
        <v>1</v>
      </c>
      <c r="AP515" s="25">
        <f t="shared" si="575"/>
        <v>1</v>
      </c>
      <c r="AQ515" s="25">
        <f t="shared" si="575"/>
        <v>1</v>
      </c>
      <c r="AR515" s="25">
        <f t="shared" si="575"/>
        <v>1</v>
      </c>
      <c r="AS515" s="25">
        <f t="shared" si="575"/>
        <v>1</v>
      </c>
      <c r="AT515" s="25">
        <f t="shared" si="575"/>
        <v>1</v>
      </c>
      <c r="AU515" s="25">
        <f t="shared" si="575"/>
        <v>1</v>
      </c>
      <c r="AV515" s="25">
        <f t="shared" si="575"/>
        <v>1</v>
      </c>
      <c r="AW515" s="25">
        <f t="shared" si="575"/>
        <v>1</v>
      </c>
      <c r="AX515" s="25">
        <f t="shared" si="575"/>
        <v>1</v>
      </c>
      <c r="AY515" s="25">
        <f t="shared" si="575"/>
        <v>1</v>
      </c>
      <c r="AZ515" s="25">
        <f t="shared" si="575"/>
        <v>1</v>
      </c>
      <c r="BA515" s="25">
        <f t="shared" si="575"/>
        <v>1</v>
      </c>
      <c r="BB515" s="25">
        <f t="shared" si="575"/>
        <v>1</v>
      </c>
      <c r="BC515" s="25">
        <f t="shared" si="575"/>
        <v>1</v>
      </c>
      <c r="BD515" s="25">
        <f t="shared" si="575"/>
        <v>1</v>
      </c>
      <c r="BE515" s="25">
        <f t="shared" si="575"/>
        <v>1</v>
      </c>
      <c r="BF515" s="25">
        <f t="shared" si="575"/>
        <v>1</v>
      </c>
      <c r="BG515" s="25">
        <f t="shared" si="575"/>
        <v>1</v>
      </c>
      <c r="BH515" s="25">
        <f t="shared" si="575"/>
        <v>1</v>
      </c>
      <c r="BI515" s="25">
        <f t="shared" si="575"/>
        <v>1</v>
      </c>
      <c r="BJ515" s="25">
        <f t="shared" si="575"/>
        <v>1</v>
      </c>
      <c r="BK515" s="25">
        <f t="shared" si="575"/>
        <v>1</v>
      </c>
      <c r="BL515" s="25">
        <f t="shared" si="575"/>
        <v>1</v>
      </c>
      <c r="BM515" s="25">
        <f t="shared" si="575"/>
        <v>1</v>
      </c>
      <c r="BN515" s="25">
        <f t="shared" si="575"/>
        <v>1</v>
      </c>
      <c r="BO515" s="8">
        <f t="shared" si="513"/>
        <v>7</v>
      </c>
      <c r="BP515" s="8">
        <f t="shared" si="514"/>
        <v>7</v>
      </c>
      <c r="BQ515" s="8">
        <f t="shared" si="515"/>
        <v>7</v>
      </c>
      <c r="BR515" s="8">
        <f t="shared" si="516"/>
        <v>10</v>
      </c>
      <c r="BS515" s="8">
        <f t="shared" si="517"/>
        <v>31</v>
      </c>
      <c r="BT515" s="10"/>
      <c r="BU515" s="8"/>
    </row>
    <row r="516" spans="1:73" ht="16.5" customHeight="1" thickBot="1">
      <c r="A516" s="201"/>
      <c r="B516" s="203"/>
      <c r="C516" s="199"/>
      <c r="D516" s="205"/>
      <c r="E516" s="209"/>
      <c r="F516" s="207"/>
      <c r="G516" s="122"/>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60" t="e">
        <f>VLOOKUP(A515,#REF!,3,FALSE)</f>
        <v>#REF!</v>
      </c>
      <c r="AD516" s="161"/>
      <c r="AE516" s="155"/>
      <c r="AF516" s="164"/>
      <c r="AG516" s="132" t="s">
        <v>54</v>
      </c>
      <c r="AH516" s="132"/>
      <c r="AI516" s="132"/>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P516" s="8"/>
      <c r="BQ516" s="8"/>
      <c r="BR516" s="8"/>
      <c r="BS516" s="8"/>
      <c r="BT516" s="8"/>
      <c r="BU516" s="8"/>
    </row>
    <row r="517" spans="1:73" ht="16.5" thickTop="1">
      <c r="A517" s="200" t="s">
        <v>278</v>
      </c>
      <c r="B517" s="202" t="s">
        <v>27</v>
      </c>
      <c r="C517" s="198">
        <v>0.3302239840109894</v>
      </c>
      <c r="D517" s="204">
        <v>714364.72</v>
      </c>
      <c r="E517" s="208">
        <v>40575</v>
      </c>
      <c r="F517" s="206">
        <v>40754</v>
      </c>
      <c r="G517" s="32">
        <f>(F517-E517)+1</f>
        <v>180</v>
      </c>
      <c r="H517" s="155">
        <f t="shared" ref="H517:W517" si="576">(IF(MAX(MIN(DATE(YEAR(H$7),MONTH(H$7)+1,0),$F517)-MAX(DATE(YEAR(H$7),MONTH(H$7),1),$E517)+1,0)=0,"0",MAX(MIN(DATE(YEAR(H$7),MONTH(H$7)+1,0),$F517)-MAX(DATE(YEAR(H$7),MONTH(H$7),1),$E517)+1,0))/$G517)*$D517</f>
        <v>111123.40088888889</v>
      </c>
      <c r="I517" s="155">
        <f t="shared" si="576"/>
        <v>123029.47955555555</v>
      </c>
      <c r="J517" s="155">
        <f t="shared" si="576"/>
        <v>119060.78666666665</v>
      </c>
      <c r="K517" s="155">
        <f t="shared" si="576"/>
        <v>123029.47955555555</v>
      </c>
      <c r="L517" s="155">
        <f t="shared" si="576"/>
        <v>119060.78666666665</v>
      </c>
      <c r="M517" s="155">
        <f t="shared" si="576"/>
        <v>119060.78666666665</v>
      </c>
      <c r="N517" s="155">
        <f t="shared" si="576"/>
        <v>0</v>
      </c>
      <c r="O517" s="155">
        <f t="shared" si="576"/>
        <v>0</v>
      </c>
      <c r="P517" s="155">
        <f t="shared" si="576"/>
        <v>0</v>
      </c>
      <c r="Q517" s="155">
        <f t="shared" si="576"/>
        <v>0</v>
      </c>
      <c r="R517" s="155">
        <f t="shared" si="576"/>
        <v>0</v>
      </c>
      <c r="S517" s="155">
        <f t="shared" si="576"/>
        <v>0</v>
      </c>
      <c r="T517" s="155">
        <f t="shared" si="576"/>
        <v>0</v>
      </c>
      <c r="U517" s="155">
        <f t="shared" si="576"/>
        <v>0</v>
      </c>
      <c r="V517" s="155">
        <f t="shared" si="576"/>
        <v>0</v>
      </c>
      <c r="W517" s="155">
        <f t="shared" si="576"/>
        <v>0</v>
      </c>
      <c r="X517" s="155"/>
      <c r="Y517" s="155"/>
      <c r="Z517" s="155"/>
      <c r="AA517" s="155"/>
      <c r="AB517" s="155"/>
      <c r="AC517" s="160">
        <f t="shared" si="519"/>
        <v>27780.85022222222</v>
      </c>
      <c r="AD517" s="161">
        <f t="shared" si="520"/>
        <v>27780.85022222222</v>
      </c>
      <c r="AE517" s="155">
        <f t="shared" si="521"/>
        <v>27780.85022222222</v>
      </c>
      <c r="AF517" s="164">
        <f t="shared" si="522"/>
        <v>39686.928888888884</v>
      </c>
      <c r="AG517" s="132" t="s">
        <v>55</v>
      </c>
      <c r="AH517" s="132">
        <f>SUBTOTAL(9,H517:W517)-D517</f>
        <v>0</v>
      </c>
      <c r="AI517" s="132"/>
      <c r="AJ517" s="25">
        <f t="shared" ref="AJ517:BN517" si="577">IF(AND(AJ$7&gt;=$E517,AJ$7&lt;=$F517),1,0)</f>
        <v>1</v>
      </c>
      <c r="AK517" s="25">
        <f t="shared" si="577"/>
        <v>1</v>
      </c>
      <c r="AL517" s="25">
        <f t="shared" si="577"/>
        <v>1</v>
      </c>
      <c r="AM517" s="25">
        <f t="shared" si="577"/>
        <v>1</v>
      </c>
      <c r="AN517" s="25">
        <f t="shared" si="577"/>
        <v>1</v>
      </c>
      <c r="AO517" s="25">
        <f t="shared" si="577"/>
        <v>1</v>
      </c>
      <c r="AP517" s="25">
        <f t="shared" si="577"/>
        <v>1</v>
      </c>
      <c r="AQ517" s="25">
        <f t="shared" si="577"/>
        <v>1</v>
      </c>
      <c r="AR517" s="25">
        <f t="shared" si="577"/>
        <v>1</v>
      </c>
      <c r="AS517" s="25">
        <f t="shared" si="577"/>
        <v>1</v>
      </c>
      <c r="AT517" s="25">
        <f t="shared" si="577"/>
        <v>1</v>
      </c>
      <c r="AU517" s="25">
        <f t="shared" si="577"/>
        <v>1</v>
      </c>
      <c r="AV517" s="25">
        <f t="shared" si="577"/>
        <v>1</v>
      </c>
      <c r="AW517" s="25">
        <f t="shared" si="577"/>
        <v>1</v>
      </c>
      <c r="AX517" s="25">
        <f t="shared" si="577"/>
        <v>1</v>
      </c>
      <c r="AY517" s="25">
        <f t="shared" si="577"/>
        <v>1</v>
      </c>
      <c r="AZ517" s="25">
        <f t="shared" si="577"/>
        <v>1</v>
      </c>
      <c r="BA517" s="25">
        <f t="shared" si="577"/>
        <v>1</v>
      </c>
      <c r="BB517" s="25">
        <f t="shared" si="577"/>
        <v>1</v>
      </c>
      <c r="BC517" s="25">
        <f t="shared" si="577"/>
        <v>1</v>
      </c>
      <c r="BD517" s="25">
        <f t="shared" si="577"/>
        <v>1</v>
      </c>
      <c r="BE517" s="25">
        <f t="shared" si="577"/>
        <v>1</v>
      </c>
      <c r="BF517" s="25">
        <f t="shared" si="577"/>
        <v>1</v>
      </c>
      <c r="BG517" s="25">
        <f t="shared" si="577"/>
        <v>1</v>
      </c>
      <c r="BH517" s="25">
        <f t="shared" si="577"/>
        <v>1</v>
      </c>
      <c r="BI517" s="25">
        <f t="shared" si="577"/>
        <v>1</v>
      </c>
      <c r="BJ517" s="25">
        <f t="shared" si="577"/>
        <v>1</v>
      </c>
      <c r="BK517" s="25">
        <f t="shared" si="577"/>
        <v>1</v>
      </c>
      <c r="BL517" s="25">
        <f t="shared" si="577"/>
        <v>1</v>
      </c>
      <c r="BM517" s="25">
        <f t="shared" si="577"/>
        <v>1</v>
      </c>
      <c r="BN517" s="25">
        <f t="shared" si="577"/>
        <v>1</v>
      </c>
      <c r="BO517" s="8">
        <f t="shared" si="513"/>
        <v>7</v>
      </c>
      <c r="BP517" s="8">
        <f t="shared" si="514"/>
        <v>7</v>
      </c>
      <c r="BQ517" s="8">
        <f t="shared" si="515"/>
        <v>7</v>
      </c>
      <c r="BR517" s="8">
        <f t="shared" si="516"/>
        <v>10</v>
      </c>
      <c r="BS517" s="8">
        <f t="shared" si="517"/>
        <v>31</v>
      </c>
      <c r="BT517" s="10"/>
      <c r="BU517" s="10"/>
    </row>
    <row r="518" spans="1:73" ht="16.5" customHeight="1" thickBot="1">
      <c r="A518" s="201"/>
      <c r="B518" s="203"/>
      <c r="C518" s="199"/>
      <c r="D518" s="205"/>
      <c r="E518" s="209"/>
      <c r="F518" s="207"/>
      <c r="G518" s="121"/>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60" t="e">
        <f>VLOOKUP(A517,#REF!,3,FALSE)</f>
        <v>#REF!</v>
      </c>
      <c r="AD518" s="161"/>
      <c r="AE518" s="155"/>
      <c r="AF518" s="164"/>
      <c r="AG518" s="132" t="s">
        <v>54</v>
      </c>
      <c r="AH518" s="132"/>
      <c r="AI518" s="132"/>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P518" s="8"/>
      <c r="BQ518" s="8"/>
      <c r="BR518" s="8"/>
      <c r="BS518" s="8"/>
      <c r="BT518" s="10"/>
      <c r="BU518" s="10"/>
    </row>
    <row r="519" spans="1:73" ht="16.5" thickTop="1">
      <c r="A519" s="200" t="s">
        <v>283</v>
      </c>
      <c r="B519" s="202" t="s">
        <v>24</v>
      </c>
      <c r="C519" s="198">
        <v>0.73360140411126384</v>
      </c>
      <c r="D519" s="204">
        <v>245128</v>
      </c>
      <c r="E519" s="208">
        <v>40575</v>
      </c>
      <c r="F519" s="206">
        <v>40846</v>
      </c>
      <c r="G519" s="82">
        <f>(F519-E519)+1</f>
        <v>272</v>
      </c>
      <c r="H519" s="155">
        <f t="shared" ref="H519:W519" si="578">(IF(MAX(MIN(DATE(YEAR(H$7),MONTH(H$7)+1,0),$F519)-MAX(DATE(YEAR(H$7),MONTH(H$7),1),$E519)+1,0)=0,"0",MAX(MIN(DATE(YEAR(H$7),MONTH(H$7)+1,0),$F519)-MAX(DATE(YEAR(H$7),MONTH(H$7),1),$E519)+1,0))/$G519)*$D519</f>
        <v>25233.764705882353</v>
      </c>
      <c r="I519" s="155">
        <f t="shared" si="578"/>
        <v>27937.382352941175</v>
      </c>
      <c r="J519" s="155">
        <f t="shared" si="578"/>
        <v>27036.176470588234</v>
      </c>
      <c r="K519" s="155">
        <f t="shared" si="578"/>
        <v>27937.382352941175</v>
      </c>
      <c r="L519" s="155">
        <f t="shared" si="578"/>
        <v>27036.176470588234</v>
      </c>
      <c r="M519" s="155">
        <f t="shared" si="578"/>
        <v>27937.382352941175</v>
      </c>
      <c r="N519" s="155">
        <f t="shared" si="578"/>
        <v>27937.382352941175</v>
      </c>
      <c r="O519" s="155">
        <f t="shared" si="578"/>
        <v>27036.176470588234</v>
      </c>
      <c r="P519" s="155">
        <f t="shared" si="578"/>
        <v>27036.176470588234</v>
      </c>
      <c r="Q519" s="155">
        <f t="shared" si="578"/>
        <v>0</v>
      </c>
      <c r="R519" s="155">
        <f t="shared" si="578"/>
        <v>0</v>
      </c>
      <c r="S519" s="155">
        <f t="shared" si="578"/>
        <v>0</v>
      </c>
      <c r="T519" s="155">
        <f t="shared" si="578"/>
        <v>0</v>
      </c>
      <c r="U519" s="155">
        <f t="shared" si="578"/>
        <v>0</v>
      </c>
      <c r="V519" s="155">
        <f t="shared" si="578"/>
        <v>0</v>
      </c>
      <c r="W519" s="155">
        <f t="shared" si="578"/>
        <v>0</v>
      </c>
      <c r="X519" s="155"/>
      <c r="Y519" s="155"/>
      <c r="Z519" s="155"/>
      <c r="AA519" s="155"/>
      <c r="AB519" s="155"/>
      <c r="AC519" s="160">
        <f t="shared" si="519"/>
        <v>6308.4411764705874</v>
      </c>
      <c r="AD519" s="161">
        <f t="shared" si="520"/>
        <v>6308.4411764705874</v>
      </c>
      <c r="AE519" s="155">
        <f t="shared" si="521"/>
        <v>6308.4411764705874</v>
      </c>
      <c r="AF519" s="164">
        <f t="shared" si="522"/>
        <v>9012.0588235294108</v>
      </c>
      <c r="AG519" s="132" t="s">
        <v>55</v>
      </c>
      <c r="AH519" s="132">
        <f>SUBTOTAL(9,H519:W519)-D519</f>
        <v>0</v>
      </c>
      <c r="AI519" s="132"/>
      <c r="AJ519" s="25">
        <f t="shared" ref="AJ519:BN519" si="579">IF(AND(AJ$7&gt;=$E519,AJ$7&lt;=$F519),1,0)</f>
        <v>1</v>
      </c>
      <c r="AK519" s="25">
        <f t="shared" si="579"/>
        <v>1</v>
      </c>
      <c r="AL519" s="25">
        <f t="shared" si="579"/>
        <v>1</v>
      </c>
      <c r="AM519" s="25">
        <f t="shared" si="579"/>
        <v>1</v>
      </c>
      <c r="AN519" s="25">
        <f t="shared" si="579"/>
        <v>1</v>
      </c>
      <c r="AO519" s="25">
        <f t="shared" si="579"/>
        <v>1</v>
      </c>
      <c r="AP519" s="25">
        <f t="shared" si="579"/>
        <v>1</v>
      </c>
      <c r="AQ519" s="25">
        <f t="shared" si="579"/>
        <v>1</v>
      </c>
      <c r="AR519" s="25">
        <f t="shared" si="579"/>
        <v>1</v>
      </c>
      <c r="AS519" s="25">
        <f t="shared" si="579"/>
        <v>1</v>
      </c>
      <c r="AT519" s="25">
        <f t="shared" si="579"/>
        <v>1</v>
      </c>
      <c r="AU519" s="25">
        <f t="shared" si="579"/>
        <v>1</v>
      </c>
      <c r="AV519" s="25">
        <f t="shared" si="579"/>
        <v>1</v>
      </c>
      <c r="AW519" s="25">
        <f t="shared" si="579"/>
        <v>1</v>
      </c>
      <c r="AX519" s="25">
        <f t="shared" si="579"/>
        <v>1</v>
      </c>
      <c r="AY519" s="25">
        <f t="shared" si="579"/>
        <v>1</v>
      </c>
      <c r="AZ519" s="25">
        <f t="shared" si="579"/>
        <v>1</v>
      </c>
      <c r="BA519" s="25">
        <f t="shared" si="579"/>
        <v>1</v>
      </c>
      <c r="BB519" s="25">
        <f t="shared" si="579"/>
        <v>1</v>
      </c>
      <c r="BC519" s="25">
        <f t="shared" si="579"/>
        <v>1</v>
      </c>
      <c r="BD519" s="25">
        <f t="shared" si="579"/>
        <v>1</v>
      </c>
      <c r="BE519" s="25">
        <f t="shared" si="579"/>
        <v>1</v>
      </c>
      <c r="BF519" s="25">
        <f t="shared" si="579"/>
        <v>1</v>
      </c>
      <c r="BG519" s="25">
        <f t="shared" si="579"/>
        <v>1</v>
      </c>
      <c r="BH519" s="25">
        <f t="shared" si="579"/>
        <v>1</v>
      </c>
      <c r="BI519" s="25">
        <f t="shared" si="579"/>
        <v>1</v>
      </c>
      <c r="BJ519" s="25">
        <f t="shared" si="579"/>
        <v>1</v>
      </c>
      <c r="BK519" s="25">
        <f t="shared" si="579"/>
        <v>1</v>
      </c>
      <c r="BL519" s="25">
        <f t="shared" si="579"/>
        <v>1</v>
      </c>
      <c r="BM519" s="25">
        <f t="shared" si="579"/>
        <v>1</v>
      </c>
      <c r="BN519" s="25">
        <f t="shared" si="579"/>
        <v>1</v>
      </c>
      <c r="BO519" s="8">
        <f t="shared" si="513"/>
        <v>7</v>
      </c>
      <c r="BP519" s="8">
        <f t="shared" si="514"/>
        <v>7</v>
      </c>
      <c r="BQ519" s="8">
        <f t="shared" si="515"/>
        <v>7</v>
      </c>
      <c r="BR519" s="8">
        <f t="shared" si="516"/>
        <v>10</v>
      </c>
      <c r="BS519" s="8">
        <f t="shared" si="517"/>
        <v>31</v>
      </c>
      <c r="BT519" s="10"/>
      <c r="BU519" s="8"/>
    </row>
    <row r="520" spans="1:73" ht="16.5" customHeight="1" thickBot="1">
      <c r="A520" s="201"/>
      <c r="B520" s="203"/>
      <c r="C520" s="199"/>
      <c r="D520" s="205"/>
      <c r="E520" s="209"/>
      <c r="F520" s="207"/>
      <c r="G520" s="122"/>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60" t="e">
        <f>VLOOKUP(A519,#REF!,3,FALSE)</f>
        <v>#REF!</v>
      </c>
      <c r="AD520" s="161"/>
      <c r="AE520" s="155"/>
      <c r="AF520" s="164"/>
      <c r="AG520" s="132" t="s">
        <v>54</v>
      </c>
      <c r="AH520" s="132"/>
      <c r="AI520" s="132"/>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P520" s="8"/>
      <c r="BQ520" s="8"/>
      <c r="BR520" s="8"/>
      <c r="BS520" s="8"/>
      <c r="BT520" s="8"/>
      <c r="BU520" s="8"/>
    </row>
    <row r="521" spans="1:73" ht="16.5" thickTop="1">
      <c r="A521" s="200" t="s">
        <v>279</v>
      </c>
      <c r="B521" s="202" t="s">
        <v>21</v>
      </c>
      <c r="C521" s="198">
        <v>0.95000000000000007</v>
      </c>
      <c r="D521" s="204">
        <v>155.79999999999973</v>
      </c>
      <c r="E521" s="208">
        <v>40575</v>
      </c>
      <c r="F521" s="206">
        <v>40637</v>
      </c>
      <c r="G521" s="32">
        <f>(F521-E521)+1</f>
        <v>63</v>
      </c>
      <c r="H521" s="155">
        <f t="shared" ref="H521:W521" si="580">(IF(MAX(MIN(DATE(YEAR(H$7),MONTH(H$7)+1,0),$F521)-MAX(DATE(YEAR(H$7),MONTH(H$7),1),$E521)+1,0)=0,"0",MAX(MIN(DATE(YEAR(H$7),MONTH(H$7)+1,0),$F521)-MAX(DATE(YEAR(H$7),MONTH(H$7),1),$E521)+1,0))/$G521)*$D521</f>
        <v>69.244444444444326</v>
      </c>
      <c r="I521" s="155">
        <f t="shared" si="580"/>
        <v>76.66349206349193</v>
      </c>
      <c r="J521" s="155">
        <f t="shared" si="580"/>
        <v>9.8920634920634747</v>
      </c>
      <c r="K521" s="155">
        <f t="shared" si="580"/>
        <v>0</v>
      </c>
      <c r="L521" s="155">
        <f t="shared" si="580"/>
        <v>0</v>
      </c>
      <c r="M521" s="155">
        <f t="shared" si="580"/>
        <v>0</v>
      </c>
      <c r="N521" s="155">
        <f t="shared" si="580"/>
        <v>0</v>
      </c>
      <c r="O521" s="155">
        <f t="shared" si="580"/>
        <v>0</v>
      </c>
      <c r="P521" s="155">
        <f t="shared" si="580"/>
        <v>0</v>
      </c>
      <c r="Q521" s="155">
        <f t="shared" si="580"/>
        <v>0</v>
      </c>
      <c r="R521" s="155">
        <f t="shared" si="580"/>
        <v>0</v>
      </c>
      <c r="S521" s="155">
        <f t="shared" si="580"/>
        <v>0</v>
      </c>
      <c r="T521" s="155">
        <f t="shared" si="580"/>
        <v>0</v>
      </c>
      <c r="U521" s="155">
        <f t="shared" si="580"/>
        <v>0</v>
      </c>
      <c r="V521" s="155">
        <f t="shared" si="580"/>
        <v>0</v>
      </c>
      <c r="W521" s="155">
        <f t="shared" si="580"/>
        <v>0</v>
      </c>
      <c r="X521" s="155"/>
      <c r="Y521" s="155"/>
      <c r="Z521" s="155"/>
      <c r="AA521" s="155"/>
      <c r="AB521" s="155"/>
      <c r="AC521" s="160">
        <f t="shared" si="519"/>
        <v>0</v>
      </c>
      <c r="AD521" s="161">
        <f t="shared" si="520"/>
        <v>0</v>
      </c>
      <c r="AE521" s="155">
        <f t="shared" si="521"/>
        <v>0</v>
      </c>
      <c r="AF521" s="164">
        <f t="shared" si="522"/>
        <v>0</v>
      </c>
      <c r="AG521" s="132" t="s">
        <v>55</v>
      </c>
      <c r="AH521" s="132">
        <f>SUBTOTAL(9,H521:W521)-D521</f>
        <v>0</v>
      </c>
      <c r="AI521" s="132"/>
      <c r="AJ521" s="25">
        <f t="shared" ref="AJ521:BN521" si="581">IF(AND(AJ$7&gt;=$E521,AJ$7&lt;=$F521),1,0)</f>
        <v>0</v>
      </c>
      <c r="AK521" s="25">
        <f t="shared" si="581"/>
        <v>0</v>
      </c>
      <c r="AL521" s="25">
        <f t="shared" si="581"/>
        <v>0</v>
      </c>
      <c r="AM521" s="25">
        <f t="shared" si="581"/>
        <v>0</v>
      </c>
      <c r="AN521" s="25">
        <f t="shared" si="581"/>
        <v>0</v>
      </c>
      <c r="AO521" s="25">
        <f t="shared" si="581"/>
        <v>0</v>
      </c>
      <c r="AP521" s="25">
        <f t="shared" si="581"/>
        <v>0</v>
      </c>
      <c r="AQ521" s="25">
        <f t="shared" si="581"/>
        <v>0</v>
      </c>
      <c r="AR521" s="25">
        <f t="shared" si="581"/>
        <v>0</v>
      </c>
      <c r="AS521" s="25">
        <f t="shared" si="581"/>
        <v>0</v>
      </c>
      <c r="AT521" s="25">
        <f t="shared" si="581"/>
        <v>0</v>
      </c>
      <c r="AU521" s="25">
        <f t="shared" si="581"/>
        <v>0</v>
      </c>
      <c r="AV521" s="25">
        <f t="shared" si="581"/>
        <v>0</v>
      </c>
      <c r="AW521" s="25">
        <f t="shared" si="581"/>
        <v>0</v>
      </c>
      <c r="AX521" s="25">
        <f t="shared" si="581"/>
        <v>0</v>
      </c>
      <c r="AY521" s="25">
        <f t="shared" si="581"/>
        <v>0</v>
      </c>
      <c r="AZ521" s="25">
        <f t="shared" si="581"/>
        <v>0</v>
      </c>
      <c r="BA521" s="25">
        <f t="shared" si="581"/>
        <v>0</v>
      </c>
      <c r="BB521" s="25">
        <f t="shared" si="581"/>
        <v>0</v>
      </c>
      <c r="BC521" s="25">
        <f t="shared" si="581"/>
        <v>0</v>
      </c>
      <c r="BD521" s="25">
        <f t="shared" si="581"/>
        <v>0</v>
      </c>
      <c r="BE521" s="25">
        <f t="shared" si="581"/>
        <v>0</v>
      </c>
      <c r="BF521" s="25">
        <f t="shared" si="581"/>
        <v>0</v>
      </c>
      <c r="BG521" s="25">
        <f t="shared" si="581"/>
        <v>0</v>
      </c>
      <c r="BH521" s="25">
        <f t="shared" si="581"/>
        <v>0</v>
      </c>
      <c r="BI521" s="25">
        <f t="shared" si="581"/>
        <v>0</v>
      </c>
      <c r="BJ521" s="25">
        <f t="shared" si="581"/>
        <v>0</v>
      </c>
      <c r="BK521" s="25">
        <f t="shared" si="581"/>
        <v>0</v>
      </c>
      <c r="BL521" s="25">
        <f t="shared" si="581"/>
        <v>0</v>
      </c>
      <c r="BM521" s="25">
        <f t="shared" si="581"/>
        <v>0</v>
      </c>
      <c r="BN521" s="25">
        <f t="shared" si="581"/>
        <v>0</v>
      </c>
      <c r="BO521" s="8">
        <f t="shared" si="513"/>
        <v>0</v>
      </c>
      <c r="BP521" s="8">
        <f t="shared" si="514"/>
        <v>0</v>
      </c>
      <c r="BQ521" s="8">
        <f t="shared" si="515"/>
        <v>0</v>
      </c>
      <c r="BR521" s="8">
        <f t="shared" si="516"/>
        <v>0</v>
      </c>
      <c r="BS521" s="8">
        <f t="shared" si="517"/>
        <v>0</v>
      </c>
      <c r="BT521" s="10"/>
      <c r="BU521" s="10"/>
    </row>
    <row r="522" spans="1:73" ht="16.5" customHeight="1" thickBot="1">
      <c r="A522" s="201"/>
      <c r="B522" s="203"/>
      <c r="C522" s="199"/>
      <c r="D522" s="205"/>
      <c r="E522" s="209"/>
      <c r="F522" s="207"/>
      <c r="G522" s="121"/>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60" t="e">
        <f>VLOOKUP(A521,#REF!,3,FALSE)</f>
        <v>#REF!</v>
      </c>
      <c r="AD522" s="161"/>
      <c r="AE522" s="155"/>
      <c r="AF522" s="164"/>
      <c r="AG522" s="132" t="s">
        <v>54</v>
      </c>
      <c r="AH522" s="132"/>
      <c r="AI522" s="132"/>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P522" s="8"/>
      <c r="BQ522" s="8"/>
      <c r="BR522" s="8"/>
      <c r="BS522" s="8"/>
      <c r="BT522" s="10"/>
      <c r="BU522" s="10"/>
    </row>
    <row r="523" spans="1:73" ht="16.5" thickTop="1">
      <c r="A523" s="200" t="s">
        <v>285</v>
      </c>
      <c r="B523" s="202" t="s">
        <v>23</v>
      </c>
      <c r="C523" s="198">
        <v>0.75371527476469991</v>
      </c>
      <c r="D523" s="204">
        <v>238013.67634799995</v>
      </c>
      <c r="E523" s="208">
        <v>40589</v>
      </c>
      <c r="F523" s="206">
        <v>40785</v>
      </c>
      <c r="G523" s="82">
        <f>(F523-E523)+1</f>
        <v>197</v>
      </c>
      <c r="H523" s="155">
        <f t="shared" ref="H523:W523" si="582">(IF(MAX(MIN(DATE(YEAR(H$7),MONTH(H$7)+1,0),$F523)-MAX(DATE(YEAR(H$7),MONTH(H$7),1),$E523)+1,0)=0,"0",MAX(MIN(DATE(YEAR(H$7),MONTH(H$7)+1,0),$F523)-MAX(DATE(YEAR(H$7),MONTH(H$7),1),$E523)+1,0))/$G523)*$D523</f>
        <v>16914.677506964465</v>
      </c>
      <c r="I523" s="155">
        <f t="shared" si="582"/>
        <v>37453.928765421311</v>
      </c>
      <c r="J523" s="155">
        <f t="shared" si="582"/>
        <v>36245.737514923851</v>
      </c>
      <c r="K523" s="155">
        <f t="shared" si="582"/>
        <v>37453.928765421311</v>
      </c>
      <c r="L523" s="155">
        <f t="shared" si="582"/>
        <v>36245.737514923851</v>
      </c>
      <c r="M523" s="155">
        <f t="shared" si="582"/>
        <v>37453.928765421311</v>
      </c>
      <c r="N523" s="155">
        <f t="shared" si="582"/>
        <v>36245.737514923851</v>
      </c>
      <c r="O523" s="155">
        <f t="shared" si="582"/>
        <v>0</v>
      </c>
      <c r="P523" s="155">
        <f t="shared" si="582"/>
        <v>0</v>
      </c>
      <c r="Q523" s="155">
        <f t="shared" si="582"/>
        <v>0</v>
      </c>
      <c r="R523" s="155">
        <f t="shared" si="582"/>
        <v>0</v>
      </c>
      <c r="S523" s="155">
        <f t="shared" si="582"/>
        <v>0</v>
      </c>
      <c r="T523" s="155">
        <f t="shared" si="582"/>
        <v>0</v>
      </c>
      <c r="U523" s="155">
        <f t="shared" si="582"/>
        <v>0</v>
      </c>
      <c r="V523" s="155">
        <f t="shared" si="582"/>
        <v>0</v>
      </c>
      <c r="W523" s="155">
        <f t="shared" si="582"/>
        <v>0</v>
      </c>
      <c r="X523" s="155"/>
      <c r="Y523" s="155"/>
      <c r="Z523" s="155"/>
      <c r="AA523" s="155"/>
      <c r="AB523" s="155"/>
      <c r="AC523" s="160">
        <f t="shared" si="519"/>
        <v>8457.3387534822305</v>
      </c>
      <c r="AD523" s="161">
        <f t="shared" si="520"/>
        <v>8457.3387534822305</v>
      </c>
      <c r="AE523" s="155">
        <f t="shared" si="521"/>
        <v>8457.3387534822305</v>
      </c>
      <c r="AF523" s="164">
        <f t="shared" si="522"/>
        <v>12081.912504974616</v>
      </c>
      <c r="AG523" s="132" t="s">
        <v>55</v>
      </c>
      <c r="AH523" s="132">
        <f>SUBTOTAL(9,H523:W523)-D523</f>
        <v>0</v>
      </c>
      <c r="AI523" s="132"/>
      <c r="AJ523" s="25">
        <f t="shared" ref="AJ523:BN523" si="583">IF(AND(AJ$7&gt;=$E523,AJ$7&lt;=$F523),1,0)</f>
        <v>1</v>
      </c>
      <c r="AK523" s="25">
        <f t="shared" si="583"/>
        <v>1</v>
      </c>
      <c r="AL523" s="25">
        <f t="shared" si="583"/>
        <v>1</v>
      </c>
      <c r="AM523" s="25">
        <f t="shared" si="583"/>
        <v>1</v>
      </c>
      <c r="AN523" s="25">
        <f t="shared" si="583"/>
        <v>1</v>
      </c>
      <c r="AO523" s="25">
        <f t="shared" si="583"/>
        <v>1</v>
      </c>
      <c r="AP523" s="25">
        <f t="shared" si="583"/>
        <v>1</v>
      </c>
      <c r="AQ523" s="25">
        <f t="shared" si="583"/>
        <v>1</v>
      </c>
      <c r="AR523" s="25">
        <f t="shared" si="583"/>
        <v>1</v>
      </c>
      <c r="AS523" s="25">
        <f t="shared" si="583"/>
        <v>1</v>
      </c>
      <c r="AT523" s="25">
        <f t="shared" si="583"/>
        <v>1</v>
      </c>
      <c r="AU523" s="25">
        <f t="shared" si="583"/>
        <v>1</v>
      </c>
      <c r="AV523" s="25">
        <f t="shared" si="583"/>
        <v>1</v>
      </c>
      <c r="AW523" s="25">
        <f t="shared" si="583"/>
        <v>1</v>
      </c>
      <c r="AX523" s="25">
        <f t="shared" si="583"/>
        <v>1</v>
      </c>
      <c r="AY523" s="25">
        <f t="shared" si="583"/>
        <v>1</v>
      </c>
      <c r="AZ523" s="25">
        <f t="shared" si="583"/>
        <v>1</v>
      </c>
      <c r="BA523" s="25">
        <f t="shared" si="583"/>
        <v>1</v>
      </c>
      <c r="BB523" s="25">
        <f t="shared" si="583"/>
        <v>1</v>
      </c>
      <c r="BC523" s="25">
        <f t="shared" si="583"/>
        <v>1</v>
      </c>
      <c r="BD523" s="25">
        <f t="shared" si="583"/>
        <v>1</v>
      </c>
      <c r="BE523" s="25">
        <f t="shared" si="583"/>
        <v>1</v>
      </c>
      <c r="BF523" s="25">
        <f t="shared" si="583"/>
        <v>1</v>
      </c>
      <c r="BG523" s="25">
        <f t="shared" si="583"/>
        <v>1</v>
      </c>
      <c r="BH523" s="25">
        <f t="shared" si="583"/>
        <v>1</v>
      </c>
      <c r="BI523" s="25">
        <f t="shared" si="583"/>
        <v>1</v>
      </c>
      <c r="BJ523" s="25">
        <f t="shared" si="583"/>
        <v>1</v>
      </c>
      <c r="BK523" s="25">
        <f t="shared" si="583"/>
        <v>1</v>
      </c>
      <c r="BL523" s="25">
        <f t="shared" si="583"/>
        <v>1</v>
      </c>
      <c r="BM523" s="25">
        <f t="shared" si="583"/>
        <v>1</v>
      </c>
      <c r="BN523" s="25">
        <f t="shared" si="583"/>
        <v>1</v>
      </c>
      <c r="BO523" s="8">
        <f t="shared" si="513"/>
        <v>7</v>
      </c>
      <c r="BP523" s="8">
        <f t="shared" si="514"/>
        <v>7</v>
      </c>
      <c r="BQ523" s="8">
        <f t="shared" si="515"/>
        <v>7</v>
      </c>
      <c r="BR523" s="8">
        <f t="shared" si="516"/>
        <v>10</v>
      </c>
      <c r="BS523" s="8">
        <f t="shared" si="517"/>
        <v>31</v>
      </c>
      <c r="BT523" s="10"/>
      <c r="BU523" s="8"/>
    </row>
    <row r="524" spans="1:73" ht="16.5" customHeight="1" thickBot="1">
      <c r="A524" s="201"/>
      <c r="B524" s="203"/>
      <c r="C524" s="199"/>
      <c r="D524" s="205"/>
      <c r="E524" s="209"/>
      <c r="F524" s="207"/>
      <c r="G524" s="122"/>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60" t="e">
        <f>VLOOKUP(A523,#REF!,3,FALSE)</f>
        <v>#REF!</v>
      </c>
      <c r="AD524" s="161"/>
      <c r="AE524" s="155"/>
      <c r="AF524" s="164"/>
      <c r="AG524" s="132" t="s">
        <v>54</v>
      </c>
      <c r="AH524" s="132"/>
      <c r="AI524" s="132"/>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P524" s="8"/>
      <c r="BQ524" s="8"/>
      <c r="BR524" s="8"/>
      <c r="BS524" s="8"/>
      <c r="BT524" s="8"/>
      <c r="BU524" s="8"/>
    </row>
    <row r="525" spans="1:73" ht="16.5" thickTop="1">
      <c r="A525" s="200" t="s">
        <v>284</v>
      </c>
      <c r="B525" s="202" t="s">
        <v>25</v>
      </c>
      <c r="C525" s="198">
        <v>0.15428803653076092</v>
      </c>
      <c r="D525" s="204">
        <v>232293.92499999999</v>
      </c>
      <c r="E525" s="208">
        <v>40589</v>
      </c>
      <c r="F525" s="206">
        <v>40907</v>
      </c>
      <c r="G525" s="32">
        <f>(F525-E525)+1</f>
        <v>319</v>
      </c>
      <c r="H525" s="155">
        <f t="shared" ref="H525:W525" si="584">(IF(MAX(MIN(DATE(YEAR(H$7),MONTH(H$7)+1,0),$F525)-MAX(DATE(YEAR(H$7),MONTH(H$7),1),$E525)+1,0)=0,"0",MAX(MIN(DATE(YEAR(H$7),MONTH(H$7)+1,0),$F525)-MAX(DATE(YEAR(H$7),MONTH(H$7),1),$E525)+1,0))/$G525)*$D525</f>
        <v>10194.717711598745</v>
      </c>
      <c r="I525" s="155">
        <f t="shared" si="584"/>
        <v>22574.01778996865</v>
      </c>
      <c r="J525" s="155">
        <f t="shared" si="584"/>
        <v>21845.8236677116</v>
      </c>
      <c r="K525" s="155">
        <f t="shared" si="584"/>
        <v>22574.01778996865</v>
      </c>
      <c r="L525" s="155">
        <f t="shared" si="584"/>
        <v>21845.8236677116</v>
      </c>
      <c r="M525" s="155">
        <f t="shared" si="584"/>
        <v>22574.01778996865</v>
      </c>
      <c r="N525" s="155">
        <f t="shared" si="584"/>
        <v>22574.01778996865</v>
      </c>
      <c r="O525" s="155">
        <f t="shared" si="584"/>
        <v>21845.8236677116</v>
      </c>
      <c r="P525" s="155">
        <f t="shared" si="584"/>
        <v>22574.01778996865</v>
      </c>
      <c r="Q525" s="155">
        <f t="shared" si="584"/>
        <v>21845.8236677116</v>
      </c>
      <c r="R525" s="155">
        <f t="shared" si="584"/>
        <v>21845.8236677116</v>
      </c>
      <c r="S525" s="155">
        <f t="shared" si="584"/>
        <v>0</v>
      </c>
      <c r="T525" s="155">
        <f t="shared" si="584"/>
        <v>0</v>
      </c>
      <c r="U525" s="155">
        <f t="shared" si="584"/>
        <v>0</v>
      </c>
      <c r="V525" s="155">
        <f t="shared" si="584"/>
        <v>0</v>
      </c>
      <c r="W525" s="155">
        <f t="shared" si="584"/>
        <v>0</v>
      </c>
      <c r="X525" s="155"/>
      <c r="Y525" s="155"/>
      <c r="Z525" s="155"/>
      <c r="AA525" s="155"/>
      <c r="AB525" s="155"/>
      <c r="AC525" s="160">
        <f t="shared" si="519"/>
        <v>5097.3588557993726</v>
      </c>
      <c r="AD525" s="161">
        <f t="shared" si="520"/>
        <v>5097.3588557993726</v>
      </c>
      <c r="AE525" s="155">
        <f t="shared" si="521"/>
        <v>5097.3588557993726</v>
      </c>
      <c r="AF525" s="164">
        <f t="shared" si="522"/>
        <v>7281.9412225705319</v>
      </c>
      <c r="AG525" s="132" t="s">
        <v>55</v>
      </c>
      <c r="AH525" s="132">
        <f>SUBTOTAL(9,H525:W525)-D525</f>
        <v>0</v>
      </c>
      <c r="AI525" s="132"/>
      <c r="AJ525" s="25">
        <f t="shared" ref="AJ525:BN525" si="585">IF(AND(AJ$7&gt;=$E525,AJ$7&lt;=$F525),1,0)</f>
        <v>1</v>
      </c>
      <c r="AK525" s="25">
        <f t="shared" si="585"/>
        <v>1</v>
      </c>
      <c r="AL525" s="25">
        <f t="shared" si="585"/>
        <v>1</v>
      </c>
      <c r="AM525" s="25">
        <f t="shared" si="585"/>
        <v>1</v>
      </c>
      <c r="AN525" s="25">
        <f t="shared" si="585"/>
        <v>1</v>
      </c>
      <c r="AO525" s="25">
        <f t="shared" si="585"/>
        <v>1</v>
      </c>
      <c r="AP525" s="25">
        <f t="shared" si="585"/>
        <v>1</v>
      </c>
      <c r="AQ525" s="25">
        <f t="shared" si="585"/>
        <v>1</v>
      </c>
      <c r="AR525" s="25">
        <f t="shared" si="585"/>
        <v>1</v>
      </c>
      <c r="AS525" s="25">
        <f t="shared" si="585"/>
        <v>1</v>
      </c>
      <c r="AT525" s="25">
        <f t="shared" si="585"/>
        <v>1</v>
      </c>
      <c r="AU525" s="25">
        <f t="shared" si="585"/>
        <v>1</v>
      </c>
      <c r="AV525" s="25">
        <f t="shared" si="585"/>
        <v>1</v>
      </c>
      <c r="AW525" s="25">
        <f t="shared" si="585"/>
        <v>1</v>
      </c>
      <c r="AX525" s="25">
        <f t="shared" si="585"/>
        <v>1</v>
      </c>
      <c r="AY525" s="25">
        <f t="shared" si="585"/>
        <v>1</v>
      </c>
      <c r="AZ525" s="25">
        <f t="shared" si="585"/>
        <v>1</v>
      </c>
      <c r="BA525" s="25">
        <f t="shared" si="585"/>
        <v>1</v>
      </c>
      <c r="BB525" s="25">
        <f t="shared" si="585"/>
        <v>1</v>
      </c>
      <c r="BC525" s="25">
        <f t="shared" si="585"/>
        <v>1</v>
      </c>
      <c r="BD525" s="25">
        <f t="shared" si="585"/>
        <v>1</v>
      </c>
      <c r="BE525" s="25">
        <f t="shared" si="585"/>
        <v>1</v>
      </c>
      <c r="BF525" s="25">
        <f t="shared" si="585"/>
        <v>1</v>
      </c>
      <c r="BG525" s="25">
        <f t="shared" si="585"/>
        <v>1</v>
      </c>
      <c r="BH525" s="25">
        <f t="shared" si="585"/>
        <v>1</v>
      </c>
      <c r="BI525" s="25">
        <f t="shared" si="585"/>
        <v>1</v>
      </c>
      <c r="BJ525" s="25">
        <f t="shared" si="585"/>
        <v>1</v>
      </c>
      <c r="BK525" s="25">
        <f t="shared" si="585"/>
        <v>1</v>
      </c>
      <c r="BL525" s="25">
        <f t="shared" si="585"/>
        <v>1</v>
      </c>
      <c r="BM525" s="25">
        <f t="shared" si="585"/>
        <v>1</v>
      </c>
      <c r="BN525" s="25">
        <f t="shared" si="585"/>
        <v>1</v>
      </c>
      <c r="BO525" s="8">
        <f t="shared" si="513"/>
        <v>7</v>
      </c>
      <c r="BP525" s="8">
        <f t="shared" si="514"/>
        <v>7</v>
      </c>
      <c r="BQ525" s="8">
        <f t="shared" si="515"/>
        <v>7</v>
      </c>
      <c r="BR525" s="8">
        <f t="shared" si="516"/>
        <v>10</v>
      </c>
      <c r="BS525" s="8">
        <f t="shared" si="517"/>
        <v>31</v>
      </c>
      <c r="BT525" s="10"/>
      <c r="BU525" s="10"/>
    </row>
    <row r="526" spans="1:73" ht="16.5" customHeight="1" thickBot="1">
      <c r="A526" s="201"/>
      <c r="B526" s="203"/>
      <c r="C526" s="199"/>
      <c r="D526" s="205"/>
      <c r="E526" s="209"/>
      <c r="F526" s="207"/>
      <c r="G526" s="121"/>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60" t="e">
        <f>VLOOKUP(A525,#REF!,3,FALSE)</f>
        <v>#REF!</v>
      </c>
      <c r="AD526" s="161"/>
      <c r="AE526" s="155"/>
      <c r="AF526" s="164"/>
      <c r="AG526" s="132" t="s">
        <v>54</v>
      </c>
      <c r="AH526" s="132"/>
      <c r="AI526" s="132"/>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P526" s="8"/>
      <c r="BQ526" s="8"/>
      <c r="BR526" s="8"/>
      <c r="BS526" s="8"/>
      <c r="BT526" s="10"/>
      <c r="BU526" s="10"/>
    </row>
    <row r="527" spans="1:73" ht="16.5" thickTop="1">
      <c r="A527" s="200" t="s">
        <v>282</v>
      </c>
      <c r="B527" s="202" t="s">
        <v>22</v>
      </c>
      <c r="C527" s="198">
        <v>0</v>
      </c>
      <c r="D527" s="204">
        <v>369442</v>
      </c>
      <c r="E527" s="208">
        <v>40779</v>
      </c>
      <c r="F527" s="206">
        <v>40892</v>
      </c>
      <c r="G527" s="82">
        <f>(F527-E527)+1</f>
        <v>114</v>
      </c>
      <c r="H527" s="155">
        <f t="shared" ref="H527:W527" si="586">(IF(MAX(MIN(DATE(YEAR(H$7),MONTH(H$7)+1,0),$F527)-MAX(DATE(YEAR(H$7),MONTH(H$7),1),$E527)+1,0)=0,"0",MAX(MIN(DATE(YEAR(H$7),MONTH(H$7)+1,0),$F527)-MAX(DATE(YEAR(H$7),MONTH(H$7),1),$E527)+1,0))/$G527)*$D527</f>
        <v>0</v>
      </c>
      <c r="I527" s="155">
        <f t="shared" si="586"/>
        <v>0</v>
      </c>
      <c r="J527" s="155">
        <f t="shared" si="586"/>
        <v>0</v>
      </c>
      <c r="K527" s="155">
        <f t="shared" si="586"/>
        <v>0</v>
      </c>
      <c r="L527" s="155">
        <f t="shared" si="586"/>
        <v>0</v>
      </c>
      <c r="M527" s="155">
        <f t="shared" si="586"/>
        <v>0</v>
      </c>
      <c r="N527" s="155">
        <f t="shared" si="586"/>
        <v>25925.754385964912</v>
      </c>
      <c r="O527" s="155">
        <f t="shared" si="586"/>
        <v>97221.578947368413</v>
      </c>
      <c r="P527" s="155">
        <f t="shared" si="586"/>
        <v>100462.29824561405</v>
      </c>
      <c r="Q527" s="155">
        <f t="shared" si="586"/>
        <v>97221.578947368413</v>
      </c>
      <c r="R527" s="155">
        <f t="shared" si="586"/>
        <v>48610.789473684206</v>
      </c>
      <c r="S527" s="155">
        <f t="shared" si="586"/>
        <v>0</v>
      </c>
      <c r="T527" s="155">
        <f t="shared" si="586"/>
        <v>0</v>
      </c>
      <c r="U527" s="155">
        <f t="shared" si="586"/>
        <v>0</v>
      </c>
      <c r="V527" s="155">
        <f t="shared" si="586"/>
        <v>0</v>
      </c>
      <c r="W527" s="155">
        <f t="shared" si="586"/>
        <v>0</v>
      </c>
      <c r="X527" s="155"/>
      <c r="Y527" s="155"/>
      <c r="Z527" s="155"/>
      <c r="AA527" s="155"/>
      <c r="AB527" s="155"/>
      <c r="AC527" s="160">
        <f t="shared" si="519"/>
        <v>0</v>
      </c>
      <c r="AD527" s="161">
        <f t="shared" si="520"/>
        <v>0</v>
      </c>
      <c r="AE527" s="155">
        <f t="shared" si="521"/>
        <v>0</v>
      </c>
      <c r="AF527" s="164">
        <f t="shared" si="522"/>
        <v>0</v>
      </c>
      <c r="AG527" s="132" t="s">
        <v>55</v>
      </c>
      <c r="AH527" s="132">
        <f>SUBTOTAL(9,H527:W527)-D527</f>
        <v>0</v>
      </c>
      <c r="AI527" s="132"/>
      <c r="AJ527" s="25">
        <f t="shared" ref="AJ527:BN527" si="587">IF(AND(AJ$7&gt;=$E527,AJ$7&lt;=$F527),1,0)</f>
        <v>0</v>
      </c>
      <c r="AK527" s="25">
        <f t="shared" si="587"/>
        <v>0</v>
      </c>
      <c r="AL527" s="25">
        <f t="shared" si="587"/>
        <v>0</v>
      </c>
      <c r="AM527" s="25">
        <f t="shared" si="587"/>
        <v>0</v>
      </c>
      <c r="AN527" s="25">
        <f t="shared" si="587"/>
        <v>0</v>
      </c>
      <c r="AO527" s="25">
        <f t="shared" si="587"/>
        <v>0</v>
      </c>
      <c r="AP527" s="25">
        <f t="shared" si="587"/>
        <v>0</v>
      </c>
      <c r="AQ527" s="25">
        <f t="shared" si="587"/>
        <v>0</v>
      </c>
      <c r="AR527" s="25">
        <f t="shared" si="587"/>
        <v>0</v>
      </c>
      <c r="AS527" s="25">
        <f t="shared" si="587"/>
        <v>0</v>
      </c>
      <c r="AT527" s="25">
        <f t="shared" si="587"/>
        <v>0</v>
      </c>
      <c r="AU527" s="25">
        <f t="shared" si="587"/>
        <v>0</v>
      </c>
      <c r="AV527" s="25">
        <f t="shared" si="587"/>
        <v>0</v>
      </c>
      <c r="AW527" s="25">
        <f t="shared" si="587"/>
        <v>0</v>
      </c>
      <c r="AX527" s="25">
        <f t="shared" si="587"/>
        <v>0</v>
      </c>
      <c r="AY527" s="25">
        <f t="shared" si="587"/>
        <v>0</v>
      </c>
      <c r="AZ527" s="25">
        <f t="shared" si="587"/>
        <v>0</v>
      </c>
      <c r="BA527" s="25">
        <f t="shared" si="587"/>
        <v>0</v>
      </c>
      <c r="BB527" s="25">
        <f t="shared" si="587"/>
        <v>0</v>
      </c>
      <c r="BC527" s="25">
        <f t="shared" si="587"/>
        <v>0</v>
      </c>
      <c r="BD527" s="25">
        <f t="shared" si="587"/>
        <v>0</v>
      </c>
      <c r="BE527" s="25">
        <f t="shared" si="587"/>
        <v>0</v>
      </c>
      <c r="BF527" s="25">
        <f t="shared" si="587"/>
        <v>0</v>
      </c>
      <c r="BG527" s="25">
        <f t="shared" si="587"/>
        <v>0</v>
      </c>
      <c r="BH527" s="25">
        <f t="shared" si="587"/>
        <v>0</v>
      </c>
      <c r="BI527" s="25">
        <f t="shared" si="587"/>
        <v>0</v>
      </c>
      <c r="BJ527" s="25">
        <f t="shared" si="587"/>
        <v>0</v>
      </c>
      <c r="BK527" s="25">
        <f t="shared" si="587"/>
        <v>0</v>
      </c>
      <c r="BL527" s="25">
        <f t="shared" si="587"/>
        <v>0</v>
      </c>
      <c r="BM527" s="25">
        <f t="shared" si="587"/>
        <v>0</v>
      </c>
      <c r="BN527" s="25">
        <f t="shared" si="587"/>
        <v>0</v>
      </c>
      <c r="BO527" s="8">
        <f t="shared" si="513"/>
        <v>0</v>
      </c>
      <c r="BP527" s="8">
        <f t="shared" si="514"/>
        <v>0</v>
      </c>
      <c r="BQ527" s="8">
        <f t="shared" si="515"/>
        <v>0</v>
      </c>
      <c r="BR527" s="8">
        <f t="shared" si="516"/>
        <v>0</v>
      </c>
      <c r="BS527" s="8">
        <f t="shared" si="517"/>
        <v>0</v>
      </c>
      <c r="BT527" s="10"/>
      <c r="BU527" s="8"/>
    </row>
    <row r="528" spans="1:73" ht="16.5" customHeight="1" thickBot="1">
      <c r="A528" s="201"/>
      <c r="B528" s="203"/>
      <c r="C528" s="199"/>
      <c r="D528" s="205"/>
      <c r="E528" s="209"/>
      <c r="F528" s="207"/>
      <c r="G528" s="122"/>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60" t="e">
        <f>VLOOKUP(A527,#REF!,3,FALSE)</f>
        <v>#REF!</v>
      </c>
      <c r="AD528" s="161"/>
      <c r="AE528" s="155"/>
      <c r="AF528" s="164"/>
      <c r="AG528" s="132" t="s">
        <v>54</v>
      </c>
      <c r="AH528" s="132"/>
      <c r="AI528" s="132"/>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P528" s="8"/>
      <c r="BQ528" s="8"/>
      <c r="BR528" s="8"/>
      <c r="BS528" s="8"/>
      <c r="BT528" s="8"/>
      <c r="BU528" s="8"/>
    </row>
    <row r="529" spans="1:73" ht="16.5" thickTop="1">
      <c r="A529" s="200" t="s">
        <v>286</v>
      </c>
      <c r="B529" s="202" t="s">
        <v>16</v>
      </c>
      <c r="C529" s="198">
        <v>1</v>
      </c>
      <c r="D529" s="204">
        <v>0</v>
      </c>
      <c r="E529" s="208">
        <v>40575</v>
      </c>
      <c r="F529" s="206">
        <v>40605</v>
      </c>
      <c r="G529" s="32">
        <f>(F529-E529)+1</f>
        <v>31</v>
      </c>
      <c r="H529" s="155">
        <f t="shared" ref="H529:W529" si="588">(IF(MAX(MIN(DATE(YEAR(H$7),MONTH(H$7)+1,0),$F529)-MAX(DATE(YEAR(H$7),MONTH(H$7),1),$E529)+1,0)=0,"0",MAX(MIN(DATE(YEAR(H$7),MONTH(H$7)+1,0),$F529)-MAX(DATE(YEAR(H$7),MONTH(H$7),1),$E529)+1,0))/$G529)*$D529</f>
        <v>0</v>
      </c>
      <c r="I529" s="155">
        <f t="shared" si="588"/>
        <v>0</v>
      </c>
      <c r="J529" s="155">
        <f t="shared" si="588"/>
        <v>0</v>
      </c>
      <c r="K529" s="155">
        <f t="shared" si="588"/>
        <v>0</v>
      </c>
      <c r="L529" s="155">
        <f t="shared" si="588"/>
        <v>0</v>
      </c>
      <c r="M529" s="155">
        <f t="shared" si="588"/>
        <v>0</v>
      </c>
      <c r="N529" s="155">
        <f t="shared" si="588"/>
        <v>0</v>
      </c>
      <c r="O529" s="155">
        <f t="shared" si="588"/>
        <v>0</v>
      </c>
      <c r="P529" s="155">
        <f t="shared" si="588"/>
        <v>0</v>
      </c>
      <c r="Q529" s="155">
        <f t="shared" si="588"/>
        <v>0</v>
      </c>
      <c r="R529" s="155">
        <f t="shared" si="588"/>
        <v>0</v>
      </c>
      <c r="S529" s="155">
        <f t="shared" si="588"/>
        <v>0</v>
      </c>
      <c r="T529" s="155">
        <f t="shared" si="588"/>
        <v>0</v>
      </c>
      <c r="U529" s="155">
        <f t="shared" si="588"/>
        <v>0</v>
      </c>
      <c r="V529" s="155">
        <f t="shared" si="588"/>
        <v>0</v>
      </c>
      <c r="W529" s="155">
        <f t="shared" si="588"/>
        <v>0</v>
      </c>
      <c r="X529" s="155"/>
      <c r="Y529" s="155"/>
      <c r="Z529" s="155"/>
      <c r="AA529" s="155"/>
      <c r="AB529" s="155"/>
      <c r="AC529" s="160">
        <f t="shared" si="519"/>
        <v>0</v>
      </c>
      <c r="AD529" s="161">
        <f t="shared" si="520"/>
        <v>0</v>
      </c>
      <c r="AE529" s="155">
        <f t="shared" si="521"/>
        <v>0</v>
      </c>
      <c r="AF529" s="164">
        <f t="shared" si="522"/>
        <v>0</v>
      </c>
      <c r="AG529" s="132" t="s">
        <v>55</v>
      </c>
      <c r="AH529" s="132">
        <f>SUBTOTAL(9,H529:W529)-D529</f>
        <v>0</v>
      </c>
      <c r="AI529" s="132"/>
      <c r="AJ529" s="25">
        <f t="shared" ref="AJ529:BN529" si="589">IF(AND(AJ$7&gt;=$E529,AJ$7&lt;=$F529),1,0)</f>
        <v>0</v>
      </c>
      <c r="AK529" s="25">
        <f t="shared" si="589"/>
        <v>0</v>
      </c>
      <c r="AL529" s="25">
        <f t="shared" si="589"/>
        <v>0</v>
      </c>
      <c r="AM529" s="25">
        <f t="shared" si="589"/>
        <v>0</v>
      </c>
      <c r="AN529" s="25">
        <f t="shared" si="589"/>
        <v>0</v>
      </c>
      <c r="AO529" s="25">
        <f t="shared" si="589"/>
        <v>0</v>
      </c>
      <c r="AP529" s="25">
        <f t="shared" si="589"/>
        <v>0</v>
      </c>
      <c r="AQ529" s="25">
        <f t="shared" si="589"/>
        <v>0</v>
      </c>
      <c r="AR529" s="25">
        <f t="shared" si="589"/>
        <v>0</v>
      </c>
      <c r="AS529" s="25">
        <f t="shared" si="589"/>
        <v>0</v>
      </c>
      <c r="AT529" s="25">
        <f t="shared" si="589"/>
        <v>0</v>
      </c>
      <c r="AU529" s="25">
        <f t="shared" si="589"/>
        <v>0</v>
      </c>
      <c r="AV529" s="25">
        <f t="shared" si="589"/>
        <v>0</v>
      </c>
      <c r="AW529" s="25">
        <f t="shared" si="589"/>
        <v>0</v>
      </c>
      <c r="AX529" s="25">
        <f t="shared" si="589"/>
        <v>0</v>
      </c>
      <c r="AY529" s="25">
        <f t="shared" si="589"/>
        <v>0</v>
      </c>
      <c r="AZ529" s="25">
        <f t="shared" si="589"/>
        <v>0</v>
      </c>
      <c r="BA529" s="25">
        <f t="shared" si="589"/>
        <v>0</v>
      </c>
      <c r="BB529" s="25">
        <f t="shared" si="589"/>
        <v>0</v>
      </c>
      <c r="BC529" s="25">
        <f t="shared" si="589"/>
        <v>0</v>
      </c>
      <c r="BD529" s="25">
        <f t="shared" si="589"/>
        <v>0</v>
      </c>
      <c r="BE529" s="25">
        <f t="shared" si="589"/>
        <v>0</v>
      </c>
      <c r="BF529" s="25">
        <f t="shared" si="589"/>
        <v>0</v>
      </c>
      <c r="BG529" s="25">
        <f t="shared" si="589"/>
        <v>0</v>
      </c>
      <c r="BH529" s="25">
        <f t="shared" si="589"/>
        <v>0</v>
      </c>
      <c r="BI529" s="25">
        <f t="shared" si="589"/>
        <v>0</v>
      </c>
      <c r="BJ529" s="25">
        <f t="shared" si="589"/>
        <v>0</v>
      </c>
      <c r="BK529" s="25">
        <f t="shared" si="589"/>
        <v>0</v>
      </c>
      <c r="BL529" s="25">
        <f t="shared" si="589"/>
        <v>0</v>
      </c>
      <c r="BM529" s="25">
        <f t="shared" si="589"/>
        <v>0</v>
      </c>
      <c r="BN529" s="25">
        <f t="shared" si="589"/>
        <v>0</v>
      </c>
      <c r="BO529" s="8">
        <f t="shared" si="513"/>
        <v>0</v>
      </c>
      <c r="BP529" s="8">
        <f t="shared" si="514"/>
        <v>0</v>
      </c>
      <c r="BQ529" s="8">
        <f t="shared" si="515"/>
        <v>0</v>
      </c>
      <c r="BR529" s="8">
        <f t="shared" si="516"/>
        <v>0</v>
      </c>
      <c r="BS529" s="8">
        <f t="shared" si="517"/>
        <v>0</v>
      </c>
      <c r="BT529" s="10"/>
      <c r="BU529" s="10"/>
    </row>
    <row r="530" spans="1:73" ht="16.5" customHeight="1">
      <c r="A530" s="201"/>
      <c r="B530" s="203"/>
      <c r="C530" s="199"/>
      <c r="D530" s="205"/>
      <c r="E530" s="209"/>
      <c r="F530" s="207"/>
      <c r="G530" s="32"/>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60" t="e">
        <f>VLOOKUP(A529,#REF!,3,FALSE)</f>
        <v>#REF!</v>
      </c>
      <c r="AD530" s="161"/>
      <c r="AE530" s="155"/>
      <c r="AF530" s="164"/>
      <c r="AG530" s="132" t="s">
        <v>54</v>
      </c>
      <c r="AH530" s="132"/>
      <c r="AI530" s="132"/>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P530" s="8"/>
      <c r="BQ530" s="8"/>
      <c r="BR530" s="8"/>
      <c r="BS530" s="8"/>
      <c r="BT530" s="10"/>
      <c r="BU530" s="10"/>
    </row>
    <row r="531" spans="1:73" ht="23.25" thickBot="1">
      <c r="A531" s="57" t="s">
        <v>358</v>
      </c>
      <c r="B531" s="58"/>
      <c r="C531" s="89"/>
      <c r="D531" s="90"/>
      <c r="E531" s="61"/>
      <c r="F531" s="62"/>
      <c r="G531" s="32">
        <f>(F531-E531)+1</f>
        <v>1</v>
      </c>
      <c r="H531" s="155">
        <f t="shared" ref="H531:W533" si="590">(IF(MAX(MIN(DATE(YEAR(H$7),MONTH(H$7)+1,0),$F531)-MAX(DATE(YEAR(H$7),MONTH(H$7),1),$E531)+1,0)=0,"0",MAX(MIN(DATE(YEAR(H$7),MONTH(H$7)+1,0),$F531)-MAX(DATE(YEAR(H$7),MONTH(H$7),1),$E531)+1,0))/$G531)*$D531</f>
        <v>0</v>
      </c>
      <c r="I531" s="155">
        <f t="shared" si="590"/>
        <v>0</v>
      </c>
      <c r="J531" s="155">
        <f t="shared" si="590"/>
        <v>0</v>
      </c>
      <c r="K531" s="155">
        <f t="shared" si="590"/>
        <v>0</v>
      </c>
      <c r="L531" s="155">
        <f t="shared" si="590"/>
        <v>0</v>
      </c>
      <c r="M531" s="155">
        <f t="shared" si="590"/>
        <v>0</v>
      </c>
      <c r="N531" s="155">
        <f t="shared" si="590"/>
        <v>0</v>
      </c>
      <c r="O531" s="155">
        <f t="shared" si="590"/>
        <v>0</v>
      </c>
      <c r="P531" s="155">
        <f t="shared" si="590"/>
        <v>0</v>
      </c>
      <c r="Q531" s="155">
        <f t="shared" si="590"/>
        <v>0</v>
      </c>
      <c r="R531" s="155">
        <f t="shared" si="590"/>
        <v>0</v>
      </c>
      <c r="S531" s="155">
        <f t="shared" si="590"/>
        <v>0</v>
      </c>
      <c r="T531" s="155">
        <f t="shared" si="590"/>
        <v>0</v>
      </c>
      <c r="U531" s="155">
        <f t="shared" si="590"/>
        <v>0</v>
      </c>
      <c r="V531" s="155">
        <f t="shared" si="590"/>
        <v>0</v>
      </c>
      <c r="W531" s="155">
        <f t="shared" si="590"/>
        <v>0</v>
      </c>
      <c r="X531" s="155"/>
      <c r="Y531" s="155"/>
      <c r="Z531" s="155"/>
      <c r="AA531" s="155"/>
      <c r="AB531" s="155"/>
      <c r="AC531" s="160">
        <f t="shared" si="519"/>
        <v>0</v>
      </c>
      <c r="AD531" s="161">
        <f t="shared" si="520"/>
        <v>0</v>
      </c>
      <c r="AE531" s="155">
        <f t="shared" si="521"/>
        <v>0</v>
      </c>
      <c r="AF531" s="164">
        <f t="shared" si="522"/>
        <v>0</v>
      </c>
      <c r="AG531" s="132"/>
      <c r="AH531" s="132"/>
      <c r="AI531" s="132"/>
      <c r="AJ531" s="25">
        <f t="shared" ref="AJ531:AS533" si="591">IF(AND(AJ$7&gt;=$E531,AJ$7&lt;=$F531),1,0)</f>
        <v>0</v>
      </c>
      <c r="AK531" s="25">
        <f t="shared" si="591"/>
        <v>0</v>
      </c>
      <c r="AL531" s="25">
        <f t="shared" si="591"/>
        <v>0</v>
      </c>
      <c r="AM531" s="25">
        <f t="shared" si="591"/>
        <v>0</v>
      </c>
      <c r="AN531" s="25">
        <f t="shared" si="591"/>
        <v>0</v>
      </c>
      <c r="AO531" s="25">
        <f t="shared" si="591"/>
        <v>0</v>
      </c>
      <c r="AP531" s="25">
        <f t="shared" si="591"/>
        <v>0</v>
      </c>
      <c r="AQ531" s="25">
        <f t="shared" si="591"/>
        <v>0</v>
      </c>
      <c r="AR531" s="25">
        <f t="shared" si="591"/>
        <v>0</v>
      </c>
      <c r="AS531" s="25">
        <f t="shared" si="591"/>
        <v>0</v>
      </c>
      <c r="AT531" s="25">
        <f t="shared" ref="AT531:BC533" si="592">IF(AND(AT$7&gt;=$E531,AT$7&lt;=$F531),1,0)</f>
        <v>0</v>
      </c>
      <c r="AU531" s="25">
        <f t="shared" si="592"/>
        <v>0</v>
      </c>
      <c r="AV531" s="25">
        <f t="shared" si="592"/>
        <v>0</v>
      </c>
      <c r="AW531" s="25">
        <f t="shared" si="592"/>
        <v>0</v>
      </c>
      <c r="AX531" s="25">
        <f t="shared" si="592"/>
        <v>0</v>
      </c>
      <c r="AY531" s="25">
        <f t="shared" si="592"/>
        <v>0</v>
      </c>
      <c r="AZ531" s="25">
        <f t="shared" si="592"/>
        <v>0</v>
      </c>
      <c r="BA531" s="25">
        <f t="shared" si="592"/>
        <v>0</v>
      </c>
      <c r="BB531" s="25">
        <f t="shared" si="592"/>
        <v>0</v>
      </c>
      <c r="BC531" s="25">
        <f t="shared" si="592"/>
        <v>0</v>
      </c>
      <c r="BD531" s="25">
        <f t="shared" ref="BD531:BN533" si="593">IF(AND(BD$7&gt;=$E531,BD$7&lt;=$F531),1,0)</f>
        <v>0</v>
      </c>
      <c r="BE531" s="25">
        <f t="shared" si="593"/>
        <v>0</v>
      </c>
      <c r="BF531" s="25">
        <f t="shared" si="593"/>
        <v>0</v>
      </c>
      <c r="BG531" s="25">
        <f t="shared" si="593"/>
        <v>0</v>
      </c>
      <c r="BH531" s="25">
        <f t="shared" si="593"/>
        <v>0</v>
      </c>
      <c r="BI531" s="25">
        <f t="shared" si="593"/>
        <v>0</v>
      </c>
      <c r="BJ531" s="25">
        <f t="shared" si="593"/>
        <v>0</v>
      </c>
      <c r="BK531" s="25">
        <f t="shared" si="593"/>
        <v>0</v>
      </c>
      <c r="BL531" s="25">
        <f t="shared" si="593"/>
        <v>0</v>
      </c>
      <c r="BM531" s="25">
        <f t="shared" si="593"/>
        <v>0</v>
      </c>
      <c r="BN531" s="25">
        <f t="shared" si="593"/>
        <v>0</v>
      </c>
      <c r="BO531" s="8">
        <f t="shared" si="513"/>
        <v>0</v>
      </c>
      <c r="BP531" s="8">
        <f t="shared" si="514"/>
        <v>0</v>
      </c>
      <c r="BQ531" s="8">
        <f t="shared" si="515"/>
        <v>0</v>
      </c>
      <c r="BR531" s="8">
        <f t="shared" si="516"/>
        <v>0</v>
      </c>
      <c r="BS531" s="8">
        <f t="shared" si="517"/>
        <v>0</v>
      </c>
      <c r="BT531" s="10"/>
      <c r="BU531" s="8"/>
    </row>
    <row r="532" spans="1:73" ht="24" thickTop="1" thickBot="1">
      <c r="A532" s="44" t="s">
        <v>15</v>
      </c>
      <c r="B532" s="45"/>
      <c r="C532" s="46"/>
      <c r="D532" s="47"/>
      <c r="E532" s="91"/>
      <c r="F532" s="92"/>
      <c r="G532" s="82">
        <f>(F532-E532)+1</f>
        <v>1</v>
      </c>
      <c r="H532" s="155">
        <f t="shared" si="590"/>
        <v>0</v>
      </c>
      <c r="I532" s="155">
        <f t="shared" si="590"/>
        <v>0</v>
      </c>
      <c r="J532" s="155">
        <f t="shared" si="590"/>
        <v>0</v>
      </c>
      <c r="K532" s="155">
        <f t="shared" si="590"/>
        <v>0</v>
      </c>
      <c r="L532" s="155">
        <f t="shared" si="590"/>
        <v>0</v>
      </c>
      <c r="M532" s="155">
        <f t="shared" si="590"/>
        <v>0</v>
      </c>
      <c r="N532" s="155">
        <f t="shared" si="590"/>
        <v>0</v>
      </c>
      <c r="O532" s="155">
        <f t="shared" si="590"/>
        <v>0</v>
      </c>
      <c r="P532" s="155">
        <f t="shared" si="590"/>
        <v>0</v>
      </c>
      <c r="Q532" s="155">
        <f t="shared" si="590"/>
        <v>0</v>
      </c>
      <c r="R532" s="155">
        <f t="shared" si="590"/>
        <v>0</v>
      </c>
      <c r="S532" s="155">
        <f t="shared" si="590"/>
        <v>0</v>
      </c>
      <c r="T532" s="155">
        <f t="shared" si="590"/>
        <v>0</v>
      </c>
      <c r="U532" s="155">
        <f t="shared" si="590"/>
        <v>0</v>
      </c>
      <c r="V532" s="155">
        <f t="shared" si="590"/>
        <v>0</v>
      </c>
      <c r="W532" s="155">
        <f t="shared" si="590"/>
        <v>0</v>
      </c>
      <c r="X532" s="155"/>
      <c r="Y532" s="155"/>
      <c r="Z532" s="155"/>
      <c r="AA532" s="155"/>
      <c r="AB532" s="155"/>
      <c r="AC532" s="160">
        <f t="shared" si="519"/>
        <v>0</v>
      </c>
      <c r="AD532" s="161">
        <f t="shared" si="520"/>
        <v>0</v>
      </c>
      <c r="AE532" s="155">
        <f t="shared" si="521"/>
        <v>0</v>
      </c>
      <c r="AF532" s="164">
        <f t="shared" si="522"/>
        <v>0</v>
      </c>
      <c r="AG532" s="132"/>
      <c r="AH532" s="132"/>
      <c r="AI532" s="132"/>
      <c r="AJ532" s="25">
        <f t="shared" si="591"/>
        <v>0</v>
      </c>
      <c r="AK532" s="25">
        <f t="shared" si="591"/>
        <v>0</v>
      </c>
      <c r="AL532" s="25">
        <f t="shared" si="591"/>
        <v>0</v>
      </c>
      <c r="AM532" s="25">
        <f t="shared" si="591"/>
        <v>0</v>
      </c>
      <c r="AN532" s="25">
        <f t="shared" si="591"/>
        <v>0</v>
      </c>
      <c r="AO532" s="25">
        <f t="shared" si="591"/>
        <v>0</v>
      </c>
      <c r="AP532" s="25">
        <f t="shared" si="591"/>
        <v>0</v>
      </c>
      <c r="AQ532" s="25">
        <f t="shared" si="591"/>
        <v>0</v>
      </c>
      <c r="AR532" s="25">
        <f t="shared" si="591"/>
        <v>0</v>
      </c>
      <c r="AS532" s="25">
        <f t="shared" si="591"/>
        <v>0</v>
      </c>
      <c r="AT532" s="25">
        <f t="shared" si="592"/>
        <v>0</v>
      </c>
      <c r="AU532" s="25">
        <f t="shared" si="592"/>
        <v>0</v>
      </c>
      <c r="AV532" s="25">
        <f t="shared" si="592"/>
        <v>0</v>
      </c>
      <c r="AW532" s="25">
        <f t="shared" si="592"/>
        <v>0</v>
      </c>
      <c r="AX532" s="25">
        <f t="shared" si="592"/>
        <v>0</v>
      </c>
      <c r="AY532" s="25">
        <f t="shared" si="592"/>
        <v>0</v>
      </c>
      <c r="AZ532" s="25">
        <f t="shared" si="592"/>
        <v>0</v>
      </c>
      <c r="BA532" s="25">
        <f t="shared" si="592"/>
        <v>0</v>
      </c>
      <c r="BB532" s="25">
        <f t="shared" si="592"/>
        <v>0</v>
      </c>
      <c r="BC532" s="25">
        <f t="shared" si="592"/>
        <v>0</v>
      </c>
      <c r="BD532" s="25">
        <f t="shared" si="593"/>
        <v>0</v>
      </c>
      <c r="BE532" s="25">
        <f t="shared" si="593"/>
        <v>0</v>
      </c>
      <c r="BF532" s="25">
        <f t="shared" si="593"/>
        <v>0</v>
      </c>
      <c r="BG532" s="25">
        <f t="shared" si="593"/>
        <v>0</v>
      </c>
      <c r="BH532" s="25">
        <f t="shared" si="593"/>
        <v>0</v>
      </c>
      <c r="BI532" s="25">
        <f t="shared" si="593"/>
        <v>0</v>
      </c>
      <c r="BJ532" s="25">
        <f t="shared" si="593"/>
        <v>0</v>
      </c>
      <c r="BK532" s="25">
        <f t="shared" si="593"/>
        <v>0</v>
      </c>
      <c r="BL532" s="25">
        <f t="shared" si="593"/>
        <v>0</v>
      </c>
      <c r="BM532" s="25">
        <f t="shared" si="593"/>
        <v>0</v>
      </c>
      <c r="BN532" s="25">
        <f t="shared" si="593"/>
        <v>0</v>
      </c>
      <c r="BO532" s="8">
        <f t="shared" si="513"/>
        <v>0</v>
      </c>
      <c r="BP532" s="8">
        <f t="shared" si="514"/>
        <v>0</v>
      </c>
      <c r="BQ532" s="8">
        <f t="shared" si="515"/>
        <v>0</v>
      </c>
      <c r="BR532" s="8">
        <f t="shared" si="516"/>
        <v>0</v>
      </c>
      <c r="BS532" s="8">
        <f t="shared" si="517"/>
        <v>0</v>
      </c>
      <c r="BT532" s="10"/>
      <c r="BU532" s="10"/>
    </row>
    <row r="533" spans="1:73" ht="16.5" thickTop="1">
      <c r="A533" s="200" t="s">
        <v>287</v>
      </c>
      <c r="B533" s="202" t="s">
        <v>16</v>
      </c>
      <c r="C533" s="198">
        <v>0.98644707217780803</v>
      </c>
      <c r="D533" s="204">
        <v>13048.669999999925</v>
      </c>
      <c r="E533" s="208">
        <v>40575</v>
      </c>
      <c r="F533" s="206">
        <v>40635</v>
      </c>
      <c r="G533" s="82">
        <f>(F533-E533)+1</f>
        <v>61</v>
      </c>
      <c r="H533" s="155">
        <f t="shared" si="590"/>
        <v>5989.5534426229169</v>
      </c>
      <c r="I533" s="155">
        <f t="shared" si="590"/>
        <v>6631.2913114753719</v>
      </c>
      <c r="J533" s="155">
        <f t="shared" si="590"/>
        <v>427.82524590163695</v>
      </c>
      <c r="K533" s="155">
        <f t="shared" si="590"/>
        <v>0</v>
      </c>
      <c r="L533" s="155">
        <f t="shared" si="590"/>
        <v>0</v>
      </c>
      <c r="M533" s="155">
        <f t="shared" si="590"/>
        <v>0</v>
      </c>
      <c r="N533" s="155">
        <f t="shared" si="590"/>
        <v>0</v>
      </c>
      <c r="O533" s="155">
        <f t="shared" si="590"/>
        <v>0</v>
      </c>
      <c r="P533" s="155">
        <f t="shared" si="590"/>
        <v>0</v>
      </c>
      <c r="Q533" s="155">
        <f t="shared" si="590"/>
        <v>0</v>
      </c>
      <c r="R533" s="155">
        <f t="shared" si="590"/>
        <v>0</v>
      </c>
      <c r="S533" s="155">
        <f t="shared" si="590"/>
        <v>0</v>
      </c>
      <c r="T533" s="155">
        <f t="shared" si="590"/>
        <v>0</v>
      </c>
      <c r="U533" s="155">
        <f t="shared" si="590"/>
        <v>0</v>
      </c>
      <c r="V533" s="155">
        <f t="shared" si="590"/>
        <v>0</v>
      </c>
      <c r="W533" s="155">
        <f t="shared" si="590"/>
        <v>0</v>
      </c>
      <c r="X533" s="155"/>
      <c r="Y533" s="155"/>
      <c r="Z533" s="155"/>
      <c r="AA533" s="155"/>
      <c r="AB533" s="155"/>
      <c r="AC533" s="160">
        <f t="shared" si="519"/>
        <v>0</v>
      </c>
      <c r="AD533" s="161">
        <f t="shared" si="520"/>
        <v>0</v>
      </c>
      <c r="AE533" s="155">
        <f t="shared" si="521"/>
        <v>0</v>
      </c>
      <c r="AF533" s="164">
        <f t="shared" si="522"/>
        <v>0</v>
      </c>
      <c r="AG533" s="132" t="s">
        <v>55</v>
      </c>
      <c r="AH533" s="132">
        <f>SUBTOTAL(9,H533:W533)-D533</f>
        <v>0</v>
      </c>
      <c r="AI533" s="132"/>
      <c r="AJ533" s="25">
        <f t="shared" si="591"/>
        <v>0</v>
      </c>
      <c r="AK533" s="25">
        <f t="shared" si="591"/>
        <v>0</v>
      </c>
      <c r="AL533" s="25">
        <f t="shared" si="591"/>
        <v>0</v>
      </c>
      <c r="AM533" s="25">
        <f t="shared" si="591"/>
        <v>0</v>
      </c>
      <c r="AN533" s="25">
        <f t="shared" si="591"/>
        <v>0</v>
      </c>
      <c r="AO533" s="25">
        <f t="shared" si="591"/>
        <v>0</v>
      </c>
      <c r="AP533" s="25">
        <f t="shared" si="591"/>
        <v>0</v>
      </c>
      <c r="AQ533" s="25">
        <f t="shared" si="591"/>
        <v>0</v>
      </c>
      <c r="AR533" s="25">
        <f t="shared" si="591"/>
        <v>0</v>
      </c>
      <c r="AS533" s="25">
        <f t="shared" si="591"/>
        <v>0</v>
      </c>
      <c r="AT533" s="25">
        <f t="shared" si="592"/>
        <v>0</v>
      </c>
      <c r="AU533" s="25">
        <f t="shared" si="592"/>
        <v>0</v>
      </c>
      <c r="AV533" s="25">
        <f t="shared" si="592"/>
        <v>0</v>
      </c>
      <c r="AW533" s="25">
        <f t="shared" si="592"/>
        <v>0</v>
      </c>
      <c r="AX533" s="25">
        <f t="shared" si="592"/>
        <v>0</v>
      </c>
      <c r="AY533" s="25">
        <f t="shared" si="592"/>
        <v>0</v>
      </c>
      <c r="AZ533" s="25">
        <f t="shared" si="592"/>
        <v>0</v>
      </c>
      <c r="BA533" s="25">
        <f t="shared" si="592"/>
        <v>0</v>
      </c>
      <c r="BB533" s="25">
        <f t="shared" si="592"/>
        <v>0</v>
      </c>
      <c r="BC533" s="25">
        <f t="shared" si="592"/>
        <v>0</v>
      </c>
      <c r="BD533" s="25">
        <f t="shared" si="593"/>
        <v>0</v>
      </c>
      <c r="BE533" s="25">
        <f t="shared" si="593"/>
        <v>0</v>
      </c>
      <c r="BF533" s="25">
        <f t="shared" si="593"/>
        <v>0</v>
      </c>
      <c r="BG533" s="25">
        <f t="shared" si="593"/>
        <v>0</v>
      </c>
      <c r="BH533" s="25">
        <f t="shared" si="593"/>
        <v>0</v>
      </c>
      <c r="BI533" s="25">
        <f t="shared" si="593"/>
        <v>0</v>
      </c>
      <c r="BJ533" s="25">
        <f t="shared" si="593"/>
        <v>0</v>
      </c>
      <c r="BK533" s="25">
        <f t="shared" si="593"/>
        <v>0</v>
      </c>
      <c r="BL533" s="25">
        <f t="shared" si="593"/>
        <v>0</v>
      </c>
      <c r="BM533" s="25">
        <f t="shared" si="593"/>
        <v>0</v>
      </c>
      <c r="BN533" s="25">
        <f t="shared" si="593"/>
        <v>0</v>
      </c>
      <c r="BO533" s="8">
        <f t="shared" si="513"/>
        <v>0</v>
      </c>
      <c r="BP533" s="8">
        <f t="shared" si="514"/>
        <v>0</v>
      </c>
      <c r="BQ533" s="8">
        <f t="shared" si="515"/>
        <v>0</v>
      </c>
      <c r="BR533" s="8">
        <f t="shared" si="516"/>
        <v>0</v>
      </c>
      <c r="BS533" s="8">
        <f t="shared" si="517"/>
        <v>0</v>
      </c>
      <c r="BT533" s="10"/>
      <c r="BU533" s="8"/>
    </row>
    <row r="534" spans="1:73" ht="16.5" customHeight="1" thickBot="1">
      <c r="A534" s="201"/>
      <c r="B534" s="203"/>
      <c r="C534" s="199"/>
      <c r="D534" s="205"/>
      <c r="E534" s="209"/>
      <c r="F534" s="207"/>
      <c r="G534" s="122"/>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60" t="e">
        <f>VLOOKUP(A533,#REF!,3,FALSE)</f>
        <v>#REF!</v>
      </c>
      <c r="AD534" s="161"/>
      <c r="AE534" s="155"/>
      <c r="AF534" s="164"/>
      <c r="AG534" s="132" t="s">
        <v>54</v>
      </c>
      <c r="AH534" s="132"/>
      <c r="AI534" s="132"/>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P534" s="8"/>
      <c r="BQ534" s="8"/>
      <c r="BR534" s="8"/>
      <c r="BS534" s="8"/>
      <c r="BT534" s="8"/>
      <c r="BU534" s="8"/>
    </row>
    <row r="535" spans="1:73" ht="16.5" thickTop="1">
      <c r="A535" s="200" t="s">
        <v>288</v>
      </c>
      <c r="B535" s="202" t="s">
        <v>17</v>
      </c>
      <c r="C535" s="198">
        <v>0.71312388628322421</v>
      </c>
      <c r="D535" s="204">
        <v>122513.59999999998</v>
      </c>
      <c r="E535" s="208">
        <v>40575</v>
      </c>
      <c r="F535" s="206">
        <v>40754</v>
      </c>
      <c r="G535" s="32">
        <f>(F535-E535)+1</f>
        <v>180</v>
      </c>
      <c r="H535" s="155">
        <f t="shared" ref="H535:W535" si="594">(IF(MAX(MIN(DATE(YEAR(H$7),MONTH(H$7)+1,0),$F535)-MAX(DATE(YEAR(H$7),MONTH(H$7),1),$E535)+1,0)=0,"0",MAX(MIN(DATE(YEAR(H$7),MONTH(H$7)+1,0),$F535)-MAX(DATE(YEAR(H$7),MONTH(H$7),1),$E535)+1,0))/$G535)*$D535</f>
        <v>19057.671111111107</v>
      </c>
      <c r="I535" s="155">
        <f t="shared" si="594"/>
        <v>21099.564444444441</v>
      </c>
      <c r="J535" s="155">
        <f t="shared" si="594"/>
        <v>20418.933333333327</v>
      </c>
      <c r="K535" s="155">
        <f t="shared" si="594"/>
        <v>21099.564444444441</v>
      </c>
      <c r="L535" s="155">
        <f t="shared" si="594"/>
        <v>20418.933333333327</v>
      </c>
      <c r="M535" s="155">
        <f t="shared" si="594"/>
        <v>20418.933333333327</v>
      </c>
      <c r="N535" s="155">
        <f t="shared" si="594"/>
        <v>0</v>
      </c>
      <c r="O535" s="155">
        <f t="shared" si="594"/>
        <v>0</v>
      </c>
      <c r="P535" s="155">
        <f t="shared" si="594"/>
        <v>0</v>
      </c>
      <c r="Q535" s="155">
        <f t="shared" si="594"/>
        <v>0</v>
      </c>
      <c r="R535" s="155">
        <f t="shared" si="594"/>
        <v>0</v>
      </c>
      <c r="S535" s="155">
        <f t="shared" si="594"/>
        <v>0</v>
      </c>
      <c r="T535" s="155">
        <f t="shared" si="594"/>
        <v>0</v>
      </c>
      <c r="U535" s="155">
        <f t="shared" si="594"/>
        <v>0</v>
      </c>
      <c r="V535" s="155">
        <f t="shared" si="594"/>
        <v>0</v>
      </c>
      <c r="W535" s="155">
        <f t="shared" si="594"/>
        <v>0</v>
      </c>
      <c r="X535" s="155"/>
      <c r="Y535" s="155"/>
      <c r="Z535" s="155"/>
      <c r="AA535" s="155"/>
      <c r="AB535" s="155"/>
      <c r="AC535" s="160">
        <f t="shared" si="519"/>
        <v>4764.4177777777768</v>
      </c>
      <c r="AD535" s="161">
        <f t="shared" si="520"/>
        <v>4764.4177777777768</v>
      </c>
      <c r="AE535" s="155">
        <f t="shared" si="521"/>
        <v>4764.4177777777768</v>
      </c>
      <c r="AF535" s="164">
        <f t="shared" si="522"/>
        <v>6806.3111111111093</v>
      </c>
      <c r="AG535" s="132" t="s">
        <v>55</v>
      </c>
      <c r="AH535" s="132">
        <f>SUBTOTAL(9,H535:W535)-D535</f>
        <v>0</v>
      </c>
      <c r="AI535" s="132"/>
      <c r="AJ535" s="25">
        <f t="shared" ref="AJ535:BN535" si="595">IF(AND(AJ$7&gt;=$E535,AJ$7&lt;=$F535),1,0)</f>
        <v>1</v>
      </c>
      <c r="AK535" s="25">
        <f t="shared" si="595"/>
        <v>1</v>
      </c>
      <c r="AL535" s="25">
        <f t="shared" si="595"/>
        <v>1</v>
      </c>
      <c r="AM535" s="25">
        <f t="shared" si="595"/>
        <v>1</v>
      </c>
      <c r="AN535" s="25">
        <f t="shared" si="595"/>
        <v>1</v>
      </c>
      <c r="AO535" s="25">
        <f t="shared" si="595"/>
        <v>1</v>
      </c>
      <c r="AP535" s="25">
        <f t="shared" si="595"/>
        <v>1</v>
      </c>
      <c r="AQ535" s="25">
        <f t="shared" si="595"/>
        <v>1</v>
      </c>
      <c r="AR535" s="25">
        <f t="shared" si="595"/>
        <v>1</v>
      </c>
      <c r="AS535" s="25">
        <f t="shared" si="595"/>
        <v>1</v>
      </c>
      <c r="AT535" s="25">
        <f t="shared" si="595"/>
        <v>1</v>
      </c>
      <c r="AU535" s="25">
        <f t="shared" si="595"/>
        <v>1</v>
      </c>
      <c r="AV535" s="25">
        <f t="shared" si="595"/>
        <v>1</v>
      </c>
      <c r="AW535" s="25">
        <f t="shared" si="595"/>
        <v>1</v>
      </c>
      <c r="AX535" s="25">
        <f t="shared" si="595"/>
        <v>1</v>
      </c>
      <c r="AY535" s="25">
        <f t="shared" si="595"/>
        <v>1</v>
      </c>
      <c r="AZ535" s="25">
        <f t="shared" si="595"/>
        <v>1</v>
      </c>
      <c r="BA535" s="25">
        <f t="shared" si="595"/>
        <v>1</v>
      </c>
      <c r="BB535" s="25">
        <f t="shared" si="595"/>
        <v>1</v>
      </c>
      <c r="BC535" s="25">
        <f t="shared" si="595"/>
        <v>1</v>
      </c>
      <c r="BD535" s="25">
        <f t="shared" si="595"/>
        <v>1</v>
      </c>
      <c r="BE535" s="25">
        <f t="shared" si="595"/>
        <v>1</v>
      </c>
      <c r="BF535" s="25">
        <f t="shared" si="595"/>
        <v>1</v>
      </c>
      <c r="BG535" s="25">
        <f t="shared" si="595"/>
        <v>1</v>
      </c>
      <c r="BH535" s="25">
        <f t="shared" si="595"/>
        <v>1</v>
      </c>
      <c r="BI535" s="25">
        <f t="shared" si="595"/>
        <v>1</v>
      </c>
      <c r="BJ535" s="25">
        <f t="shared" si="595"/>
        <v>1</v>
      </c>
      <c r="BK535" s="25">
        <f t="shared" si="595"/>
        <v>1</v>
      </c>
      <c r="BL535" s="25">
        <f t="shared" si="595"/>
        <v>1</v>
      </c>
      <c r="BM535" s="25">
        <f t="shared" si="595"/>
        <v>1</v>
      </c>
      <c r="BN535" s="25">
        <f t="shared" si="595"/>
        <v>1</v>
      </c>
      <c r="BO535" s="8">
        <f t="shared" si="513"/>
        <v>7</v>
      </c>
      <c r="BP535" s="8">
        <f t="shared" si="514"/>
        <v>7</v>
      </c>
      <c r="BQ535" s="8">
        <f t="shared" si="515"/>
        <v>7</v>
      </c>
      <c r="BR535" s="8">
        <f t="shared" si="516"/>
        <v>10</v>
      </c>
      <c r="BS535" s="8">
        <f t="shared" si="517"/>
        <v>31</v>
      </c>
      <c r="BT535" s="10"/>
      <c r="BU535" s="10"/>
    </row>
    <row r="536" spans="1:73" ht="16.5" customHeight="1" thickBot="1">
      <c r="A536" s="201"/>
      <c r="B536" s="203"/>
      <c r="C536" s="199"/>
      <c r="D536" s="205"/>
      <c r="E536" s="209"/>
      <c r="F536" s="207"/>
      <c r="G536" s="121"/>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60" t="e">
        <f>VLOOKUP(A535,#REF!,3,FALSE)</f>
        <v>#REF!</v>
      </c>
      <c r="AD536" s="161"/>
      <c r="AE536" s="155"/>
      <c r="AF536" s="164"/>
      <c r="AG536" s="132" t="s">
        <v>54</v>
      </c>
      <c r="AH536" s="132"/>
      <c r="AI536" s="132"/>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P536" s="8"/>
      <c r="BQ536" s="8"/>
      <c r="BR536" s="8"/>
      <c r="BS536" s="8"/>
      <c r="BT536" s="10"/>
      <c r="BU536" s="10"/>
    </row>
    <row r="537" spans="1:73" ht="16.5" thickTop="1">
      <c r="A537" s="200" t="s">
        <v>289</v>
      </c>
      <c r="B537" s="202" t="s">
        <v>18</v>
      </c>
      <c r="C537" s="198">
        <v>0</v>
      </c>
      <c r="D537" s="204">
        <v>48165</v>
      </c>
      <c r="E537" s="208">
        <v>40787</v>
      </c>
      <c r="F537" s="206">
        <v>40877</v>
      </c>
      <c r="G537" s="82">
        <f>(F537-E537)+1</f>
        <v>91</v>
      </c>
      <c r="H537" s="155">
        <f t="shared" ref="H537:W537" si="596">(IF(MAX(MIN(DATE(YEAR(H$7),MONTH(H$7)+1,0),$F537)-MAX(DATE(YEAR(H$7),MONTH(H$7),1),$E537)+1,0)=0,"0",MAX(MIN(DATE(YEAR(H$7),MONTH(H$7)+1,0),$F537)-MAX(DATE(YEAR(H$7),MONTH(H$7),1),$E537)+1,0))/$G537)*$D537</f>
        <v>0</v>
      </c>
      <c r="I537" s="155">
        <f t="shared" si="596"/>
        <v>0</v>
      </c>
      <c r="J537" s="155">
        <f t="shared" si="596"/>
        <v>0</v>
      </c>
      <c r="K537" s="155">
        <f t="shared" si="596"/>
        <v>0</v>
      </c>
      <c r="L537" s="155">
        <f t="shared" si="596"/>
        <v>0</v>
      </c>
      <c r="M537" s="155">
        <f t="shared" si="596"/>
        <v>0</v>
      </c>
      <c r="N537" s="155">
        <f t="shared" si="596"/>
        <v>0</v>
      </c>
      <c r="O537" s="155">
        <f t="shared" si="596"/>
        <v>15878.571428571428</v>
      </c>
      <c r="P537" s="155">
        <f t="shared" si="596"/>
        <v>16407.857142857145</v>
      </c>
      <c r="Q537" s="155">
        <f t="shared" si="596"/>
        <v>15878.571428571428</v>
      </c>
      <c r="R537" s="155">
        <f t="shared" si="596"/>
        <v>0</v>
      </c>
      <c r="S537" s="155">
        <f t="shared" si="596"/>
        <v>0</v>
      </c>
      <c r="T537" s="155">
        <f t="shared" si="596"/>
        <v>0</v>
      </c>
      <c r="U537" s="155">
        <f t="shared" si="596"/>
        <v>0</v>
      </c>
      <c r="V537" s="155">
        <f t="shared" si="596"/>
        <v>0</v>
      </c>
      <c r="W537" s="155">
        <f t="shared" si="596"/>
        <v>0</v>
      </c>
      <c r="X537" s="155"/>
      <c r="Y537" s="155"/>
      <c r="Z537" s="155"/>
      <c r="AA537" s="155"/>
      <c r="AB537" s="155"/>
      <c r="AC537" s="160">
        <f t="shared" si="519"/>
        <v>0</v>
      </c>
      <c r="AD537" s="161">
        <f t="shared" si="520"/>
        <v>0</v>
      </c>
      <c r="AE537" s="155">
        <f t="shared" si="521"/>
        <v>0</v>
      </c>
      <c r="AF537" s="164">
        <f t="shared" si="522"/>
        <v>0</v>
      </c>
      <c r="AG537" s="132" t="s">
        <v>55</v>
      </c>
      <c r="AH537" s="132">
        <f>SUBTOTAL(9,H537:W537)-D537</f>
        <v>0</v>
      </c>
      <c r="AI537" s="132"/>
      <c r="AJ537" s="25">
        <f t="shared" ref="AJ537:BN537" si="597">IF(AND(AJ$7&gt;=$E537,AJ$7&lt;=$F537),1,0)</f>
        <v>0</v>
      </c>
      <c r="AK537" s="25">
        <f t="shared" si="597"/>
        <v>0</v>
      </c>
      <c r="AL537" s="25">
        <f t="shared" si="597"/>
        <v>0</v>
      </c>
      <c r="AM537" s="25">
        <f t="shared" si="597"/>
        <v>0</v>
      </c>
      <c r="AN537" s="25">
        <f t="shared" si="597"/>
        <v>0</v>
      </c>
      <c r="AO537" s="25">
        <f t="shared" si="597"/>
        <v>0</v>
      </c>
      <c r="AP537" s="25">
        <f t="shared" si="597"/>
        <v>0</v>
      </c>
      <c r="AQ537" s="25">
        <f t="shared" si="597"/>
        <v>0</v>
      </c>
      <c r="AR537" s="25">
        <f t="shared" si="597"/>
        <v>0</v>
      </c>
      <c r="AS537" s="25">
        <f t="shared" si="597"/>
        <v>0</v>
      </c>
      <c r="AT537" s="25">
        <f t="shared" si="597"/>
        <v>0</v>
      </c>
      <c r="AU537" s="25">
        <f t="shared" si="597"/>
        <v>0</v>
      </c>
      <c r="AV537" s="25">
        <f t="shared" si="597"/>
        <v>0</v>
      </c>
      <c r="AW537" s="25">
        <f t="shared" si="597"/>
        <v>0</v>
      </c>
      <c r="AX537" s="25">
        <f t="shared" si="597"/>
        <v>0</v>
      </c>
      <c r="AY537" s="25">
        <f t="shared" si="597"/>
        <v>0</v>
      </c>
      <c r="AZ537" s="25">
        <f t="shared" si="597"/>
        <v>0</v>
      </c>
      <c r="BA537" s="25">
        <f t="shared" si="597"/>
        <v>0</v>
      </c>
      <c r="BB537" s="25">
        <f t="shared" si="597"/>
        <v>0</v>
      </c>
      <c r="BC537" s="25">
        <f t="shared" si="597"/>
        <v>0</v>
      </c>
      <c r="BD537" s="25">
        <f t="shared" si="597"/>
        <v>0</v>
      </c>
      <c r="BE537" s="25">
        <f t="shared" si="597"/>
        <v>0</v>
      </c>
      <c r="BF537" s="25">
        <f t="shared" si="597"/>
        <v>0</v>
      </c>
      <c r="BG537" s="25">
        <f t="shared" si="597"/>
        <v>0</v>
      </c>
      <c r="BH537" s="25">
        <f t="shared" si="597"/>
        <v>0</v>
      </c>
      <c r="BI537" s="25">
        <f t="shared" si="597"/>
        <v>0</v>
      </c>
      <c r="BJ537" s="25">
        <f t="shared" si="597"/>
        <v>0</v>
      </c>
      <c r="BK537" s="25">
        <f t="shared" si="597"/>
        <v>0</v>
      </c>
      <c r="BL537" s="25">
        <f t="shared" si="597"/>
        <v>0</v>
      </c>
      <c r="BM537" s="25">
        <f t="shared" si="597"/>
        <v>0</v>
      </c>
      <c r="BN537" s="25">
        <f t="shared" si="597"/>
        <v>0</v>
      </c>
      <c r="BO537" s="8">
        <f t="shared" si="513"/>
        <v>0</v>
      </c>
      <c r="BP537" s="8">
        <f t="shared" si="514"/>
        <v>0</v>
      </c>
      <c r="BQ537" s="8">
        <f t="shared" si="515"/>
        <v>0</v>
      </c>
      <c r="BR537" s="8">
        <f t="shared" si="516"/>
        <v>0</v>
      </c>
      <c r="BS537" s="8">
        <f t="shared" si="517"/>
        <v>0</v>
      </c>
      <c r="BT537" s="10"/>
      <c r="BU537" s="8"/>
    </row>
    <row r="538" spans="1:73" ht="16.5" customHeight="1">
      <c r="A538" s="201"/>
      <c r="B538" s="203"/>
      <c r="C538" s="199"/>
      <c r="D538" s="205"/>
      <c r="E538" s="209"/>
      <c r="F538" s="207"/>
      <c r="G538" s="122"/>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60" t="e">
        <f>VLOOKUP(A537,#REF!,3,FALSE)</f>
        <v>#REF!</v>
      </c>
      <c r="AD538" s="161"/>
      <c r="AE538" s="155"/>
      <c r="AF538" s="164"/>
      <c r="AG538" s="132" t="s">
        <v>54</v>
      </c>
      <c r="AH538" s="132"/>
      <c r="AI538" s="132"/>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P538" s="8"/>
      <c r="BQ538" s="8"/>
      <c r="BR538" s="8"/>
      <c r="BS538" s="8"/>
      <c r="BT538" s="8"/>
      <c r="BU538" s="8"/>
    </row>
    <row r="539" spans="1:73" ht="23.25" thickBot="1">
      <c r="A539" s="51" t="s">
        <v>19</v>
      </c>
      <c r="B539" s="52"/>
      <c r="C539" s="93"/>
      <c r="D539" s="94"/>
      <c r="E539" s="55"/>
      <c r="F539" s="56"/>
      <c r="G539" s="32">
        <f>(F539-E539)+1</f>
        <v>1</v>
      </c>
      <c r="H539" s="155">
        <f t="shared" ref="H539:W540" si="598">(IF(MAX(MIN(DATE(YEAR(H$7),MONTH(H$7)+1,0),$F539)-MAX(DATE(YEAR(H$7),MONTH(H$7),1),$E539)+1,0)=0,"0",MAX(MIN(DATE(YEAR(H$7),MONTH(H$7)+1,0),$F539)-MAX(DATE(YEAR(H$7),MONTH(H$7),1),$E539)+1,0))/$G539)*$D539</f>
        <v>0</v>
      </c>
      <c r="I539" s="155">
        <f t="shared" si="598"/>
        <v>0</v>
      </c>
      <c r="J539" s="155">
        <f t="shared" si="598"/>
        <v>0</v>
      </c>
      <c r="K539" s="155">
        <f t="shared" si="598"/>
        <v>0</v>
      </c>
      <c r="L539" s="155">
        <f t="shared" si="598"/>
        <v>0</v>
      </c>
      <c r="M539" s="155">
        <f t="shared" si="598"/>
        <v>0</v>
      </c>
      <c r="N539" s="155">
        <f t="shared" si="598"/>
        <v>0</v>
      </c>
      <c r="O539" s="155">
        <f t="shared" si="598"/>
        <v>0</v>
      </c>
      <c r="P539" s="155">
        <f t="shared" si="598"/>
        <v>0</v>
      </c>
      <c r="Q539" s="155">
        <f t="shared" si="598"/>
        <v>0</v>
      </c>
      <c r="R539" s="155">
        <f t="shared" si="598"/>
        <v>0</v>
      </c>
      <c r="S539" s="155">
        <f t="shared" si="598"/>
        <v>0</v>
      </c>
      <c r="T539" s="155">
        <f t="shared" si="598"/>
        <v>0</v>
      </c>
      <c r="U539" s="155">
        <f t="shared" si="598"/>
        <v>0</v>
      </c>
      <c r="V539" s="155">
        <f t="shared" si="598"/>
        <v>0</v>
      </c>
      <c r="W539" s="155">
        <f t="shared" si="598"/>
        <v>0</v>
      </c>
      <c r="X539" s="155"/>
      <c r="Y539" s="155"/>
      <c r="Z539" s="155"/>
      <c r="AA539" s="155"/>
      <c r="AB539" s="155"/>
      <c r="AC539" s="160">
        <f t="shared" si="519"/>
        <v>0</v>
      </c>
      <c r="AD539" s="161">
        <f t="shared" si="520"/>
        <v>0</v>
      </c>
      <c r="AE539" s="155">
        <f t="shared" si="521"/>
        <v>0</v>
      </c>
      <c r="AF539" s="164">
        <f t="shared" si="522"/>
        <v>0</v>
      </c>
      <c r="AG539" s="132"/>
      <c r="AH539" s="132"/>
      <c r="AI539" s="132"/>
      <c r="AJ539" s="25">
        <f t="shared" ref="AJ539:AS540" si="599">IF(AND(AJ$7&gt;=$E539,AJ$7&lt;=$F539),1,0)</f>
        <v>0</v>
      </c>
      <c r="AK539" s="25">
        <f t="shared" si="599"/>
        <v>0</v>
      </c>
      <c r="AL539" s="25">
        <f t="shared" si="599"/>
        <v>0</v>
      </c>
      <c r="AM539" s="25">
        <f t="shared" si="599"/>
        <v>0</v>
      </c>
      <c r="AN539" s="25">
        <f t="shared" si="599"/>
        <v>0</v>
      </c>
      <c r="AO539" s="25">
        <f t="shared" si="599"/>
        <v>0</v>
      </c>
      <c r="AP539" s="25">
        <f t="shared" si="599"/>
        <v>0</v>
      </c>
      <c r="AQ539" s="25">
        <f t="shared" si="599"/>
        <v>0</v>
      </c>
      <c r="AR539" s="25">
        <f t="shared" si="599"/>
        <v>0</v>
      </c>
      <c r="AS539" s="25">
        <f t="shared" si="599"/>
        <v>0</v>
      </c>
      <c r="AT539" s="25">
        <f t="shared" ref="AT539:BC540" si="600">IF(AND(AT$7&gt;=$E539,AT$7&lt;=$F539),1,0)</f>
        <v>0</v>
      </c>
      <c r="AU539" s="25">
        <f t="shared" si="600"/>
        <v>0</v>
      </c>
      <c r="AV539" s="25">
        <f t="shared" si="600"/>
        <v>0</v>
      </c>
      <c r="AW539" s="25">
        <f t="shared" si="600"/>
        <v>0</v>
      </c>
      <c r="AX539" s="25">
        <f t="shared" si="600"/>
        <v>0</v>
      </c>
      <c r="AY539" s="25">
        <f t="shared" si="600"/>
        <v>0</v>
      </c>
      <c r="AZ539" s="25">
        <f t="shared" si="600"/>
        <v>0</v>
      </c>
      <c r="BA539" s="25">
        <f t="shared" si="600"/>
        <v>0</v>
      </c>
      <c r="BB539" s="25">
        <f t="shared" si="600"/>
        <v>0</v>
      </c>
      <c r="BC539" s="25">
        <f t="shared" si="600"/>
        <v>0</v>
      </c>
      <c r="BD539" s="25">
        <f t="shared" ref="BD539:BN540" si="601">IF(AND(BD$7&gt;=$E539,BD$7&lt;=$F539),1,0)</f>
        <v>0</v>
      </c>
      <c r="BE539" s="25">
        <f t="shared" si="601"/>
        <v>0</v>
      </c>
      <c r="BF539" s="25">
        <f t="shared" si="601"/>
        <v>0</v>
      </c>
      <c r="BG539" s="25">
        <f t="shared" si="601"/>
        <v>0</v>
      </c>
      <c r="BH539" s="25">
        <f t="shared" si="601"/>
        <v>0</v>
      </c>
      <c r="BI539" s="25">
        <f t="shared" si="601"/>
        <v>0</v>
      </c>
      <c r="BJ539" s="25">
        <f t="shared" si="601"/>
        <v>0</v>
      </c>
      <c r="BK539" s="25">
        <f t="shared" si="601"/>
        <v>0</v>
      </c>
      <c r="BL539" s="25">
        <f t="shared" si="601"/>
        <v>0</v>
      </c>
      <c r="BM539" s="25">
        <f t="shared" si="601"/>
        <v>0</v>
      </c>
      <c r="BN539" s="25">
        <f t="shared" si="601"/>
        <v>0</v>
      </c>
      <c r="BO539" s="8">
        <f t="shared" si="513"/>
        <v>0</v>
      </c>
      <c r="BP539" s="8">
        <f t="shared" si="514"/>
        <v>0</v>
      </c>
      <c r="BQ539" s="8">
        <f t="shared" si="515"/>
        <v>0</v>
      </c>
      <c r="BR539" s="8">
        <f t="shared" si="516"/>
        <v>0</v>
      </c>
      <c r="BS539" s="8">
        <f t="shared" si="517"/>
        <v>0</v>
      </c>
      <c r="BT539" s="10"/>
      <c r="BU539" s="10"/>
    </row>
    <row r="540" spans="1:73" ht="16.5" thickTop="1">
      <c r="A540" s="200" t="s">
        <v>290</v>
      </c>
      <c r="B540" s="202" t="s">
        <v>26</v>
      </c>
      <c r="C540" s="198">
        <v>0.95200497525890271</v>
      </c>
      <c r="D540" s="204">
        <v>6212.5</v>
      </c>
      <c r="E540" s="208">
        <v>40575</v>
      </c>
      <c r="F540" s="206">
        <v>40640</v>
      </c>
      <c r="G540" s="32">
        <f>(F540-E540)+1</f>
        <v>66</v>
      </c>
      <c r="H540" s="155">
        <f t="shared" si="598"/>
        <v>2635.6060606060605</v>
      </c>
      <c r="I540" s="155">
        <f t="shared" si="598"/>
        <v>2917.9924242424245</v>
      </c>
      <c r="J540" s="155">
        <f t="shared" si="598"/>
        <v>658.90151515151513</v>
      </c>
      <c r="K540" s="155">
        <f t="shared" si="598"/>
        <v>0</v>
      </c>
      <c r="L540" s="155">
        <f t="shared" si="598"/>
        <v>0</v>
      </c>
      <c r="M540" s="155">
        <f t="shared" si="598"/>
        <v>0</v>
      </c>
      <c r="N540" s="155">
        <f t="shared" si="598"/>
        <v>0</v>
      </c>
      <c r="O540" s="155">
        <f t="shared" si="598"/>
        <v>0</v>
      </c>
      <c r="P540" s="155">
        <f t="shared" si="598"/>
        <v>0</v>
      </c>
      <c r="Q540" s="155">
        <f t="shared" si="598"/>
        <v>0</v>
      </c>
      <c r="R540" s="155">
        <f t="shared" si="598"/>
        <v>0</v>
      </c>
      <c r="S540" s="155">
        <f t="shared" si="598"/>
        <v>0</v>
      </c>
      <c r="T540" s="155">
        <f t="shared" si="598"/>
        <v>0</v>
      </c>
      <c r="U540" s="155">
        <f t="shared" si="598"/>
        <v>0</v>
      </c>
      <c r="V540" s="155">
        <f t="shared" si="598"/>
        <v>0</v>
      </c>
      <c r="W540" s="155">
        <f t="shared" si="598"/>
        <v>0</v>
      </c>
      <c r="X540" s="155"/>
      <c r="Y540" s="155"/>
      <c r="Z540" s="155"/>
      <c r="AA540" s="155"/>
      <c r="AB540" s="155"/>
      <c r="AC540" s="160">
        <f t="shared" si="519"/>
        <v>0</v>
      </c>
      <c r="AD540" s="161">
        <f t="shared" si="520"/>
        <v>0</v>
      </c>
      <c r="AE540" s="155">
        <f t="shared" si="521"/>
        <v>0</v>
      </c>
      <c r="AF540" s="164">
        <f t="shared" si="522"/>
        <v>0</v>
      </c>
      <c r="AG540" s="132" t="s">
        <v>55</v>
      </c>
      <c r="AH540" s="132">
        <f>SUBTOTAL(9,H540:W540)-D540</f>
        <v>0</v>
      </c>
      <c r="AI540" s="132"/>
      <c r="AJ540" s="25">
        <f t="shared" si="599"/>
        <v>0</v>
      </c>
      <c r="AK540" s="25">
        <f t="shared" si="599"/>
        <v>0</v>
      </c>
      <c r="AL540" s="25">
        <f t="shared" si="599"/>
        <v>0</v>
      </c>
      <c r="AM540" s="25">
        <f t="shared" si="599"/>
        <v>0</v>
      </c>
      <c r="AN540" s="25">
        <f t="shared" si="599"/>
        <v>0</v>
      </c>
      <c r="AO540" s="25">
        <f t="shared" si="599"/>
        <v>0</v>
      </c>
      <c r="AP540" s="25">
        <f t="shared" si="599"/>
        <v>0</v>
      </c>
      <c r="AQ540" s="25">
        <f t="shared" si="599"/>
        <v>0</v>
      </c>
      <c r="AR540" s="25">
        <f t="shared" si="599"/>
        <v>0</v>
      </c>
      <c r="AS540" s="25">
        <f t="shared" si="599"/>
        <v>0</v>
      </c>
      <c r="AT540" s="25">
        <f t="shared" si="600"/>
        <v>0</v>
      </c>
      <c r="AU540" s="25">
        <f t="shared" si="600"/>
        <v>0</v>
      </c>
      <c r="AV540" s="25">
        <f t="shared" si="600"/>
        <v>0</v>
      </c>
      <c r="AW540" s="25">
        <f t="shared" si="600"/>
        <v>0</v>
      </c>
      <c r="AX540" s="25">
        <f t="shared" si="600"/>
        <v>0</v>
      </c>
      <c r="AY540" s="25">
        <f t="shared" si="600"/>
        <v>0</v>
      </c>
      <c r="AZ540" s="25">
        <f t="shared" si="600"/>
        <v>0</v>
      </c>
      <c r="BA540" s="25">
        <f t="shared" si="600"/>
        <v>0</v>
      </c>
      <c r="BB540" s="25">
        <f t="shared" si="600"/>
        <v>0</v>
      </c>
      <c r="BC540" s="25">
        <f t="shared" si="600"/>
        <v>0</v>
      </c>
      <c r="BD540" s="25">
        <f t="shared" si="601"/>
        <v>0</v>
      </c>
      <c r="BE540" s="25">
        <f t="shared" si="601"/>
        <v>0</v>
      </c>
      <c r="BF540" s="25">
        <f t="shared" si="601"/>
        <v>0</v>
      </c>
      <c r="BG540" s="25">
        <f t="shared" si="601"/>
        <v>0</v>
      </c>
      <c r="BH540" s="25">
        <f t="shared" si="601"/>
        <v>0</v>
      </c>
      <c r="BI540" s="25">
        <f t="shared" si="601"/>
        <v>0</v>
      </c>
      <c r="BJ540" s="25">
        <f t="shared" si="601"/>
        <v>0</v>
      </c>
      <c r="BK540" s="25">
        <f t="shared" si="601"/>
        <v>0</v>
      </c>
      <c r="BL540" s="25">
        <f t="shared" si="601"/>
        <v>0</v>
      </c>
      <c r="BM540" s="25">
        <f t="shared" si="601"/>
        <v>0</v>
      </c>
      <c r="BN540" s="25">
        <f t="shared" si="601"/>
        <v>0</v>
      </c>
      <c r="BO540" s="8">
        <f t="shared" si="513"/>
        <v>0</v>
      </c>
      <c r="BP540" s="8">
        <f t="shared" si="514"/>
        <v>0</v>
      </c>
      <c r="BQ540" s="8">
        <f t="shared" si="515"/>
        <v>0</v>
      </c>
      <c r="BR540" s="8">
        <f t="shared" si="516"/>
        <v>0</v>
      </c>
      <c r="BS540" s="8">
        <f t="shared" si="517"/>
        <v>0</v>
      </c>
      <c r="BT540" s="10"/>
      <c r="BU540" s="8"/>
    </row>
    <row r="541" spans="1:73" ht="16.5" customHeight="1" thickBot="1">
      <c r="A541" s="201"/>
      <c r="B541" s="203"/>
      <c r="C541" s="199"/>
      <c r="D541" s="205"/>
      <c r="E541" s="209"/>
      <c r="F541" s="207"/>
      <c r="G541" s="121"/>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60" t="e">
        <f>VLOOKUP(A540,#REF!,3,FALSE)</f>
        <v>#REF!</v>
      </c>
      <c r="AD541" s="161"/>
      <c r="AE541" s="155"/>
      <c r="AF541" s="164"/>
      <c r="AG541" s="132" t="s">
        <v>54</v>
      </c>
      <c r="AH541" s="132"/>
      <c r="AI541" s="132"/>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P541" s="8"/>
      <c r="BQ541" s="8"/>
      <c r="BR541" s="8"/>
      <c r="BS541" s="8"/>
      <c r="BT541" s="8"/>
      <c r="BU541" s="8"/>
    </row>
    <row r="542" spans="1:73" ht="16.5" thickTop="1">
      <c r="A542" s="200" t="s">
        <v>293</v>
      </c>
      <c r="B542" s="202" t="s">
        <v>50</v>
      </c>
      <c r="C542" s="198">
        <v>0.73131800352502951</v>
      </c>
      <c r="D542" s="204">
        <v>197133.96099999989</v>
      </c>
      <c r="E542" s="208">
        <v>40575</v>
      </c>
      <c r="F542" s="206">
        <v>40785</v>
      </c>
      <c r="G542" s="82">
        <f>(F542-E542)+1</f>
        <v>211</v>
      </c>
      <c r="H542" s="155">
        <f t="shared" ref="H542:W542" si="602">(IF(MAX(MIN(DATE(YEAR(H$7),MONTH(H$7)+1,0),$F542)-MAX(DATE(YEAR(H$7),MONTH(H$7),1),$E542)+1,0)=0,"0",MAX(MIN(DATE(YEAR(H$7),MONTH(H$7)+1,0),$F542)-MAX(DATE(YEAR(H$7),MONTH(H$7),1),$E542)+1,0))/$G542)*$D542</f>
        <v>26159.956909952594</v>
      </c>
      <c r="I542" s="155">
        <f t="shared" si="602"/>
        <v>28962.809436018939</v>
      </c>
      <c r="J542" s="155">
        <f t="shared" si="602"/>
        <v>28028.525260663493</v>
      </c>
      <c r="K542" s="155">
        <f t="shared" si="602"/>
        <v>28962.809436018939</v>
      </c>
      <c r="L542" s="155">
        <f t="shared" si="602"/>
        <v>28028.525260663493</v>
      </c>
      <c r="M542" s="155">
        <f t="shared" si="602"/>
        <v>28962.809436018939</v>
      </c>
      <c r="N542" s="155">
        <f t="shared" si="602"/>
        <v>28028.525260663493</v>
      </c>
      <c r="O542" s="155">
        <f t="shared" si="602"/>
        <v>0</v>
      </c>
      <c r="P542" s="155">
        <f t="shared" si="602"/>
        <v>0</v>
      </c>
      <c r="Q542" s="155">
        <f t="shared" si="602"/>
        <v>0</v>
      </c>
      <c r="R542" s="155">
        <f t="shared" si="602"/>
        <v>0</v>
      </c>
      <c r="S542" s="155">
        <f t="shared" si="602"/>
        <v>0</v>
      </c>
      <c r="T542" s="155">
        <f t="shared" si="602"/>
        <v>0</v>
      </c>
      <c r="U542" s="155">
        <f t="shared" si="602"/>
        <v>0</v>
      </c>
      <c r="V542" s="155">
        <f t="shared" si="602"/>
        <v>0</v>
      </c>
      <c r="W542" s="155">
        <f t="shared" si="602"/>
        <v>0</v>
      </c>
      <c r="X542" s="155"/>
      <c r="Y542" s="155"/>
      <c r="Z542" s="155"/>
      <c r="AA542" s="155"/>
      <c r="AB542" s="155"/>
      <c r="AC542" s="160">
        <f t="shared" si="519"/>
        <v>6539.9892274881477</v>
      </c>
      <c r="AD542" s="161">
        <f t="shared" si="520"/>
        <v>6539.9892274881477</v>
      </c>
      <c r="AE542" s="155">
        <f t="shared" si="521"/>
        <v>6539.9892274881477</v>
      </c>
      <c r="AF542" s="164">
        <f t="shared" si="522"/>
        <v>9342.8417535544959</v>
      </c>
      <c r="AG542" s="132" t="s">
        <v>55</v>
      </c>
      <c r="AH542" s="132">
        <f>SUBTOTAL(9,H542:W542)-D542</f>
        <v>0</v>
      </c>
      <c r="AI542" s="132"/>
      <c r="AJ542" s="25">
        <f t="shared" ref="AJ542:BN542" si="603">IF(AND(AJ$7&gt;=$E542,AJ$7&lt;=$F542),1,0)</f>
        <v>1</v>
      </c>
      <c r="AK542" s="25">
        <f t="shared" si="603"/>
        <v>1</v>
      </c>
      <c r="AL542" s="25">
        <f t="shared" si="603"/>
        <v>1</v>
      </c>
      <c r="AM542" s="25">
        <f t="shared" si="603"/>
        <v>1</v>
      </c>
      <c r="AN542" s="25">
        <f t="shared" si="603"/>
        <v>1</v>
      </c>
      <c r="AO542" s="25">
        <f t="shared" si="603"/>
        <v>1</v>
      </c>
      <c r="AP542" s="25">
        <f t="shared" si="603"/>
        <v>1</v>
      </c>
      <c r="AQ542" s="25">
        <f t="shared" si="603"/>
        <v>1</v>
      </c>
      <c r="AR542" s="25">
        <f t="shared" si="603"/>
        <v>1</v>
      </c>
      <c r="AS542" s="25">
        <f t="shared" si="603"/>
        <v>1</v>
      </c>
      <c r="AT542" s="25">
        <f t="shared" si="603"/>
        <v>1</v>
      </c>
      <c r="AU542" s="25">
        <f t="shared" si="603"/>
        <v>1</v>
      </c>
      <c r="AV542" s="25">
        <f t="shared" si="603"/>
        <v>1</v>
      </c>
      <c r="AW542" s="25">
        <f t="shared" si="603"/>
        <v>1</v>
      </c>
      <c r="AX542" s="25">
        <f t="shared" si="603"/>
        <v>1</v>
      </c>
      <c r="AY542" s="25">
        <f t="shared" si="603"/>
        <v>1</v>
      </c>
      <c r="AZ542" s="25">
        <f t="shared" si="603"/>
        <v>1</v>
      </c>
      <c r="BA542" s="25">
        <f t="shared" si="603"/>
        <v>1</v>
      </c>
      <c r="BB542" s="25">
        <f t="shared" si="603"/>
        <v>1</v>
      </c>
      <c r="BC542" s="25">
        <f t="shared" si="603"/>
        <v>1</v>
      </c>
      <c r="BD542" s="25">
        <f t="shared" si="603"/>
        <v>1</v>
      </c>
      <c r="BE542" s="25">
        <f t="shared" si="603"/>
        <v>1</v>
      </c>
      <c r="BF542" s="25">
        <f t="shared" si="603"/>
        <v>1</v>
      </c>
      <c r="BG542" s="25">
        <f t="shared" si="603"/>
        <v>1</v>
      </c>
      <c r="BH542" s="25">
        <f t="shared" si="603"/>
        <v>1</v>
      </c>
      <c r="BI542" s="25">
        <f t="shared" si="603"/>
        <v>1</v>
      </c>
      <c r="BJ542" s="25">
        <f t="shared" si="603"/>
        <v>1</v>
      </c>
      <c r="BK542" s="25">
        <f t="shared" si="603"/>
        <v>1</v>
      </c>
      <c r="BL542" s="25">
        <f t="shared" si="603"/>
        <v>1</v>
      </c>
      <c r="BM542" s="25">
        <f t="shared" si="603"/>
        <v>1</v>
      </c>
      <c r="BN542" s="25">
        <f t="shared" si="603"/>
        <v>1</v>
      </c>
      <c r="BO542" s="8">
        <f t="shared" si="513"/>
        <v>7</v>
      </c>
      <c r="BP542" s="8">
        <f t="shared" si="514"/>
        <v>7</v>
      </c>
      <c r="BQ542" s="8">
        <f t="shared" si="515"/>
        <v>7</v>
      </c>
      <c r="BR542" s="8">
        <f t="shared" si="516"/>
        <v>10</v>
      </c>
      <c r="BS542" s="8">
        <f t="shared" si="517"/>
        <v>31</v>
      </c>
      <c r="BT542" s="10"/>
      <c r="BU542" s="10"/>
    </row>
    <row r="543" spans="1:73" ht="16.5" customHeight="1" thickBot="1">
      <c r="A543" s="201"/>
      <c r="B543" s="203"/>
      <c r="C543" s="199"/>
      <c r="D543" s="205"/>
      <c r="E543" s="209"/>
      <c r="F543" s="207"/>
      <c r="G543" s="122"/>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60" t="e">
        <f>VLOOKUP(A542,#REF!,3,FALSE)</f>
        <v>#REF!</v>
      </c>
      <c r="AD543" s="161"/>
      <c r="AE543" s="155"/>
      <c r="AF543" s="164"/>
      <c r="AG543" s="132" t="s">
        <v>54</v>
      </c>
      <c r="AH543" s="132"/>
      <c r="AI543" s="132"/>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P543" s="8"/>
      <c r="BQ543" s="8"/>
      <c r="BR543" s="8"/>
      <c r="BS543" s="8"/>
      <c r="BT543" s="10"/>
      <c r="BU543" s="10"/>
    </row>
    <row r="544" spans="1:73" ht="16.5" thickTop="1">
      <c r="A544" s="200" t="s">
        <v>292</v>
      </c>
      <c r="B544" s="202" t="s">
        <v>20</v>
      </c>
      <c r="C544" s="198">
        <v>0.48442005565941804</v>
      </c>
      <c r="D544" s="204">
        <v>54642.875000000007</v>
      </c>
      <c r="E544" s="208">
        <v>40575</v>
      </c>
      <c r="F544" s="206">
        <v>40705</v>
      </c>
      <c r="G544" s="32">
        <f>(F544-E544)+1</f>
        <v>131</v>
      </c>
      <c r="H544" s="155">
        <f t="shared" ref="H544:W544" si="604">(IF(MAX(MIN(DATE(YEAR(H$7),MONTH(H$7)+1,0),$F544)-MAX(DATE(YEAR(H$7),MONTH(H$7),1),$E544)+1,0)=0,"0",MAX(MIN(DATE(YEAR(H$7),MONTH(H$7)+1,0),$F544)-MAX(DATE(YEAR(H$7),MONTH(H$7),1),$E544)+1,0))/$G544)*$D544</f>
        <v>11679.393129770993</v>
      </c>
      <c r="I544" s="155">
        <f t="shared" si="604"/>
        <v>12930.756679389315</v>
      </c>
      <c r="J544" s="155">
        <f t="shared" si="604"/>
        <v>12513.635496183208</v>
      </c>
      <c r="K544" s="155">
        <f t="shared" si="604"/>
        <v>12930.756679389315</v>
      </c>
      <c r="L544" s="155">
        <f t="shared" si="604"/>
        <v>4588.3330152671761</v>
      </c>
      <c r="M544" s="155">
        <f t="shared" si="604"/>
        <v>0</v>
      </c>
      <c r="N544" s="155">
        <f t="shared" si="604"/>
        <v>0</v>
      </c>
      <c r="O544" s="155">
        <f t="shared" si="604"/>
        <v>0</v>
      </c>
      <c r="P544" s="155">
        <f t="shared" si="604"/>
        <v>0</v>
      </c>
      <c r="Q544" s="155">
        <f t="shared" si="604"/>
        <v>0</v>
      </c>
      <c r="R544" s="155">
        <f t="shared" si="604"/>
        <v>0</v>
      </c>
      <c r="S544" s="155">
        <f t="shared" si="604"/>
        <v>0</v>
      </c>
      <c r="T544" s="155">
        <f t="shared" si="604"/>
        <v>0</v>
      </c>
      <c r="U544" s="155">
        <f t="shared" si="604"/>
        <v>0</v>
      </c>
      <c r="V544" s="155">
        <f t="shared" si="604"/>
        <v>0</v>
      </c>
      <c r="W544" s="155">
        <f t="shared" si="604"/>
        <v>0</v>
      </c>
      <c r="X544" s="155"/>
      <c r="Y544" s="155"/>
      <c r="Z544" s="155"/>
      <c r="AA544" s="155"/>
      <c r="AB544" s="155"/>
      <c r="AC544" s="160">
        <f t="shared" si="519"/>
        <v>2919.8482824427483</v>
      </c>
      <c r="AD544" s="161">
        <f t="shared" si="520"/>
        <v>2919.8482824427483</v>
      </c>
      <c r="AE544" s="155">
        <f t="shared" si="521"/>
        <v>2919.8482824427483</v>
      </c>
      <c r="AF544" s="164">
        <f t="shared" si="522"/>
        <v>4171.2118320610689</v>
      </c>
      <c r="AG544" s="132" t="s">
        <v>55</v>
      </c>
      <c r="AH544" s="132">
        <f>SUBTOTAL(9,H544:W544)-D544</f>
        <v>0</v>
      </c>
      <c r="AI544" s="132"/>
      <c r="AJ544" s="25">
        <f t="shared" ref="AJ544:BN544" si="605">IF(AND(AJ$7&gt;=$E544,AJ$7&lt;=$F544),1,0)</f>
        <v>1</v>
      </c>
      <c r="AK544" s="25">
        <f t="shared" si="605"/>
        <v>1</v>
      </c>
      <c r="AL544" s="25">
        <f t="shared" si="605"/>
        <v>1</v>
      </c>
      <c r="AM544" s="25">
        <f t="shared" si="605"/>
        <v>1</v>
      </c>
      <c r="AN544" s="25">
        <f t="shared" si="605"/>
        <v>1</v>
      </c>
      <c r="AO544" s="25">
        <f t="shared" si="605"/>
        <v>1</v>
      </c>
      <c r="AP544" s="25">
        <f t="shared" si="605"/>
        <v>1</v>
      </c>
      <c r="AQ544" s="25">
        <f t="shared" si="605"/>
        <v>1</v>
      </c>
      <c r="AR544" s="25">
        <f t="shared" si="605"/>
        <v>1</v>
      </c>
      <c r="AS544" s="25">
        <f t="shared" si="605"/>
        <v>1</v>
      </c>
      <c r="AT544" s="25">
        <f t="shared" si="605"/>
        <v>1</v>
      </c>
      <c r="AU544" s="25">
        <f t="shared" si="605"/>
        <v>1</v>
      </c>
      <c r="AV544" s="25">
        <f t="shared" si="605"/>
        <v>1</v>
      </c>
      <c r="AW544" s="25">
        <f t="shared" si="605"/>
        <v>1</v>
      </c>
      <c r="AX544" s="25">
        <f t="shared" si="605"/>
        <v>1</v>
      </c>
      <c r="AY544" s="25">
        <f t="shared" si="605"/>
        <v>1</v>
      </c>
      <c r="AZ544" s="25">
        <f t="shared" si="605"/>
        <v>1</v>
      </c>
      <c r="BA544" s="25">
        <f t="shared" si="605"/>
        <v>1</v>
      </c>
      <c r="BB544" s="25">
        <f t="shared" si="605"/>
        <v>1</v>
      </c>
      <c r="BC544" s="25">
        <f t="shared" si="605"/>
        <v>1</v>
      </c>
      <c r="BD544" s="25">
        <f t="shared" si="605"/>
        <v>1</v>
      </c>
      <c r="BE544" s="25">
        <f t="shared" si="605"/>
        <v>1</v>
      </c>
      <c r="BF544" s="25">
        <f t="shared" si="605"/>
        <v>1</v>
      </c>
      <c r="BG544" s="25">
        <f t="shared" si="605"/>
        <v>1</v>
      </c>
      <c r="BH544" s="25">
        <f t="shared" si="605"/>
        <v>1</v>
      </c>
      <c r="BI544" s="25">
        <f t="shared" si="605"/>
        <v>1</v>
      </c>
      <c r="BJ544" s="25">
        <f t="shared" si="605"/>
        <v>1</v>
      </c>
      <c r="BK544" s="25">
        <f t="shared" si="605"/>
        <v>1</v>
      </c>
      <c r="BL544" s="25">
        <f t="shared" si="605"/>
        <v>1</v>
      </c>
      <c r="BM544" s="25">
        <f t="shared" si="605"/>
        <v>1</v>
      </c>
      <c r="BN544" s="25">
        <f t="shared" si="605"/>
        <v>1</v>
      </c>
      <c r="BO544" s="8">
        <f t="shared" si="513"/>
        <v>7</v>
      </c>
      <c r="BP544" s="8">
        <f t="shared" si="514"/>
        <v>7</v>
      </c>
      <c r="BQ544" s="8">
        <f t="shared" si="515"/>
        <v>7</v>
      </c>
      <c r="BR544" s="8">
        <f t="shared" si="516"/>
        <v>10</v>
      </c>
      <c r="BS544" s="8">
        <f t="shared" si="517"/>
        <v>31</v>
      </c>
      <c r="BT544" s="10"/>
      <c r="BU544" s="8"/>
    </row>
    <row r="545" spans="1:73" ht="16.5" customHeight="1" thickBot="1">
      <c r="A545" s="201"/>
      <c r="B545" s="203"/>
      <c r="C545" s="199"/>
      <c r="D545" s="205"/>
      <c r="E545" s="209"/>
      <c r="F545" s="207"/>
      <c r="G545" s="121"/>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60" t="e">
        <f>VLOOKUP(A544,#REF!,3,FALSE)</f>
        <v>#REF!</v>
      </c>
      <c r="AD545" s="161"/>
      <c r="AE545" s="155"/>
      <c r="AF545" s="164"/>
      <c r="AG545" s="132" t="s">
        <v>54</v>
      </c>
      <c r="AH545" s="132"/>
      <c r="AI545" s="132"/>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P545" s="8"/>
      <c r="BQ545" s="8"/>
      <c r="BR545" s="8"/>
      <c r="BS545" s="8"/>
      <c r="BT545" s="8"/>
      <c r="BU545" s="8"/>
    </row>
    <row r="546" spans="1:73" ht="16.5" thickTop="1">
      <c r="A546" s="200" t="s">
        <v>291</v>
      </c>
      <c r="B546" s="202" t="s">
        <v>21</v>
      </c>
      <c r="C546" s="198">
        <v>0.95000000000000007</v>
      </c>
      <c r="D546" s="204">
        <v>1484.1999999999971</v>
      </c>
      <c r="E546" s="208">
        <v>40575</v>
      </c>
      <c r="F546" s="206">
        <v>40637</v>
      </c>
      <c r="G546" s="82">
        <f>(F546-E546)+1</f>
        <v>63</v>
      </c>
      <c r="H546" s="155">
        <f t="shared" ref="H546:W546" si="606">(IF(MAX(MIN(DATE(YEAR(H$7),MONTH(H$7)+1,0),$F546)-MAX(DATE(YEAR(H$7),MONTH(H$7),1),$E546)+1,0)=0,"0",MAX(MIN(DATE(YEAR(H$7),MONTH(H$7)+1,0),$F546)-MAX(DATE(YEAR(H$7),MONTH(H$7),1),$E546)+1,0))/$G546)*$D546</f>
        <v>659.64444444444314</v>
      </c>
      <c r="I546" s="155">
        <f t="shared" si="606"/>
        <v>730.32063492063344</v>
      </c>
      <c r="J546" s="155">
        <f t="shared" si="606"/>
        <v>94.234920634920442</v>
      </c>
      <c r="K546" s="155">
        <f t="shared" si="606"/>
        <v>0</v>
      </c>
      <c r="L546" s="155">
        <f t="shared" si="606"/>
        <v>0</v>
      </c>
      <c r="M546" s="155">
        <f t="shared" si="606"/>
        <v>0</v>
      </c>
      <c r="N546" s="155">
        <f t="shared" si="606"/>
        <v>0</v>
      </c>
      <c r="O546" s="155">
        <f t="shared" si="606"/>
        <v>0</v>
      </c>
      <c r="P546" s="155">
        <f t="shared" si="606"/>
        <v>0</v>
      </c>
      <c r="Q546" s="155">
        <f t="shared" si="606"/>
        <v>0</v>
      </c>
      <c r="R546" s="155">
        <f t="shared" si="606"/>
        <v>0</v>
      </c>
      <c r="S546" s="155">
        <f t="shared" si="606"/>
        <v>0</v>
      </c>
      <c r="T546" s="155">
        <f t="shared" si="606"/>
        <v>0</v>
      </c>
      <c r="U546" s="155">
        <f t="shared" si="606"/>
        <v>0</v>
      </c>
      <c r="V546" s="155">
        <f t="shared" si="606"/>
        <v>0</v>
      </c>
      <c r="W546" s="155">
        <f t="shared" si="606"/>
        <v>0</v>
      </c>
      <c r="X546" s="155"/>
      <c r="Y546" s="155"/>
      <c r="Z546" s="155"/>
      <c r="AA546" s="155"/>
      <c r="AB546" s="155"/>
      <c r="AC546" s="160">
        <f t="shared" si="519"/>
        <v>0</v>
      </c>
      <c r="AD546" s="161">
        <f t="shared" si="520"/>
        <v>0</v>
      </c>
      <c r="AE546" s="155">
        <f t="shared" si="521"/>
        <v>0</v>
      </c>
      <c r="AF546" s="164">
        <f t="shared" si="522"/>
        <v>0</v>
      </c>
      <c r="AG546" s="132" t="s">
        <v>55</v>
      </c>
      <c r="AH546" s="132">
        <f>SUBTOTAL(9,H546:W546)-D546</f>
        <v>0</v>
      </c>
      <c r="AI546" s="132"/>
      <c r="AJ546" s="25">
        <f t="shared" ref="AJ546:BN546" si="607">IF(AND(AJ$7&gt;=$E546,AJ$7&lt;=$F546),1,0)</f>
        <v>0</v>
      </c>
      <c r="AK546" s="25">
        <f t="shared" si="607"/>
        <v>0</v>
      </c>
      <c r="AL546" s="25">
        <f t="shared" si="607"/>
        <v>0</v>
      </c>
      <c r="AM546" s="25">
        <f t="shared" si="607"/>
        <v>0</v>
      </c>
      <c r="AN546" s="25">
        <f t="shared" si="607"/>
        <v>0</v>
      </c>
      <c r="AO546" s="25">
        <f t="shared" si="607"/>
        <v>0</v>
      </c>
      <c r="AP546" s="25">
        <f t="shared" si="607"/>
        <v>0</v>
      </c>
      <c r="AQ546" s="25">
        <f t="shared" si="607"/>
        <v>0</v>
      </c>
      <c r="AR546" s="25">
        <f t="shared" si="607"/>
        <v>0</v>
      </c>
      <c r="AS546" s="25">
        <f t="shared" si="607"/>
        <v>0</v>
      </c>
      <c r="AT546" s="25">
        <f t="shared" si="607"/>
        <v>0</v>
      </c>
      <c r="AU546" s="25">
        <f t="shared" si="607"/>
        <v>0</v>
      </c>
      <c r="AV546" s="25">
        <f t="shared" si="607"/>
        <v>0</v>
      </c>
      <c r="AW546" s="25">
        <f t="shared" si="607"/>
        <v>0</v>
      </c>
      <c r="AX546" s="25">
        <f t="shared" si="607"/>
        <v>0</v>
      </c>
      <c r="AY546" s="25">
        <f t="shared" si="607"/>
        <v>0</v>
      </c>
      <c r="AZ546" s="25">
        <f t="shared" si="607"/>
        <v>0</v>
      </c>
      <c r="BA546" s="25">
        <f t="shared" si="607"/>
        <v>0</v>
      </c>
      <c r="BB546" s="25">
        <f t="shared" si="607"/>
        <v>0</v>
      </c>
      <c r="BC546" s="25">
        <f t="shared" si="607"/>
        <v>0</v>
      </c>
      <c r="BD546" s="25">
        <f t="shared" si="607"/>
        <v>0</v>
      </c>
      <c r="BE546" s="25">
        <f t="shared" si="607"/>
        <v>0</v>
      </c>
      <c r="BF546" s="25">
        <f t="shared" si="607"/>
        <v>0</v>
      </c>
      <c r="BG546" s="25">
        <f t="shared" si="607"/>
        <v>0</v>
      </c>
      <c r="BH546" s="25">
        <f t="shared" si="607"/>
        <v>0</v>
      </c>
      <c r="BI546" s="25">
        <f t="shared" si="607"/>
        <v>0</v>
      </c>
      <c r="BJ546" s="25">
        <f t="shared" si="607"/>
        <v>0</v>
      </c>
      <c r="BK546" s="25">
        <f t="shared" si="607"/>
        <v>0</v>
      </c>
      <c r="BL546" s="25">
        <f t="shared" si="607"/>
        <v>0</v>
      </c>
      <c r="BM546" s="25">
        <f t="shared" si="607"/>
        <v>0</v>
      </c>
      <c r="BN546" s="25">
        <f t="shared" si="607"/>
        <v>0</v>
      </c>
      <c r="BO546" s="8">
        <f t="shared" si="513"/>
        <v>0</v>
      </c>
      <c r="BP546" s="8">
        <f t="shared" si="514"/>
        <v>0</v>
      </c>
      <c r="BQ546" s="8">
        <f t="shared" si="515"/>
        <v>0</v>
      </c>
      <c r="BR546" s="8">
        <f t="shared" si="516"/>
        <v>0</v>
      </c>
      <c r="BS546" s="8">
        <f t="shared" si="517"/>
        <v>0</v>
      </c>
      <c r="BT546" s="10"/>
      <c r="BU546" s="10"/>
    </row>
    <row r="547" spans="1:73" ht="16.5" customHeight="1" thickBot="1">
      <c r="A547" s="201"/>
      <c r="B547" s="203"/>
      <c r="C547" s="199"/>
      <c r="D547" s="205"/>
      <c r="E547" s="209"/>
      <c r="F547" s="207"/>
      <c r="G547" s="122"/>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60" t="e">
        <f>VLOOKUP(A546,#REF!,3,FALSE)</f>
        <v>#REF!</v>
      </c>
      <c r="AD547" s="161"/>
      <c r="AE547" s="155"/>
      <c r="AF547" s="164"/>
      <c r="AG547" s="132" t="s">
        <v>54</v>
      </c>
      <c r="AH547" s="132"/>
      <c r="AI547" s="132"/>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P547" s="8"/>
      <c r="BQ547" s="8"/>
      <c r="BR547" s="8"/>
      <c r="BS547" s="8"/>
      <c r="BT547" s="10"/>
      <c r="BU547" s="10"/>
    </row>
    <row r="548" spans="1:73" ht="16.5" thickTop="1">
      <c r="A548" s="200" t="s">
        <v>294</v>
      </c>
      <c r="B548" s="202" t="s">
        <v>22</v>
      </c>
      <c r="C548" s="198">
        <v>0.28678383548340231</v>
      </c>
      <c r="D548" s="204">
        <v>669840.5327000001</v>
      </c>
      <c r="E548" s="208">
        <v>40779</v>
      </c>
      <c r="F548" s="206">
        <v>40892</v>
      </c>
      <c r="G548" s="32">
        <f>(F548-E548)+1</f>
        <v>114</v>
      </c>
      <c r="H548" s="155">
        <f t="shared" ref="H548:W548" si="608">(IF(MAX(MIN(DATE(YEAR(H$7),MONTH(H$7)+1,0),$F548)-MAX(DATE(YEAR(H$7),MONTH(H$7),1),$E548)+1,0)=0,"0",MAX(MIN(DATE(YEAR(H$7),MONTH(H$7)+1,0),$F548)-MAX(DATE(YEAR(H$7),MONTH(H$7),1),$E548)+1,0))/$G548)*$D548</f>
        <v>0</v>
      </c>
      <c r="I548" s="155">
        <f t="shared" si="608"/>
        <v>0</v>
      </c>
      <c r="J548" s="155">
        <f t="shared" si="608"/>
        <v>0</v>
      </c>
      <c r="K548" s="155">
        <f t="shared" si="608"/>
        <v>0</v>
      </c>
      <c r="L548" s="155">
        <f t="shared" si="608"/>
        <v>0</v>
      </c>
      <c r="M548" s="155">
        <f t="shared" si="608"/>
        <v>0</v>
      </c>
      <c r="N548" s="155">
        <f t="shared" si="608"/>
        <v>47006.353171929826</v>
      </c>
      <c r="O548" s="155">
        <f t="shared" si="608"/>
        <v>176273.82439473685</v>
      </c>
      <c r="P548" s="155">
        <f t="shared" si="608"/>
        <v>182149.61854122812</v>
      </c>
      <c r="Q548" s="155">
        <f t="shared" si="608"/>
        <v>176273.82439473685</v>
      </c>
      <c r="R548" s="155">
        <f t="shared" si="608"/>
        <v>88136.912197368423</v>
      </c>
      <c r="S548" s="155">
        <f t="shared" si="608"/>
        <v>0</v>
      </c>
      <c r="T548" s="155">
        <f t="shared" si="608"/>
        <v>0</v>
      </c>
      <c r="U548" s="155">
        <f t="shared" si="608"/>
        <v>0</v>
      </c>
      <c r="V548" s="155">
        <f t="shared" si="608"/>
        <v>0</v>
      </c>
      <c r="W548" s="155">
        <f t="shared" si="608"/>
        <v>0</v>
      </c>
      <c r="X548" s="155"/>
      <c r="Y548" s="155"/>
      <c r="Z548" s="155"/>
      <c r="AA548" s="155"/>
      <c r="AB548" s="155"/>
      <c r="AC548" s="160">
        <f t="shared" si="519"/>
        <v>0</v>
      </c>
      <c r="AD548" s="161">
        <f t="shared" si="520"/>
        <v>0</v>
      </c>
      <c r="AE548" s="155">
        <f t="shared" si="521"/>
        <v>0</v>
      </c>
      <c r="AF548" s="164">
        <f t="shared" si="522"/>
        <v>0</v>
      </c>
      <c r="AG548" s="132" t="s">
        <v>55</v>
      </c>
      <c r="AH548" s="132">
        <f>SUBTOTAL(9,H548:W548)-D548</f>
        <v>0</v>
      </c>
      <c r="AI548" s="132"/>
      <c r="AJ548" s="25">
        <f t="shared" ref="AJ548:BN548" si="609">IF(AND(AJ$7&gt;=$E548,AJ$7&lt;=$F548),1,0)</f>
        <v>0</v>
      </c>
      <c r="AK548" s="25">
        <f t="shared" si="609"/>
        <v>0</v>
      </c>
      <c r="AL548" s="25">
        <f t="shared" si="609"/>
        <v>0</v>
      </c>
      <c r="AM548" s="25">
        <f t="shared" si="609"/>
        <v>0</v>
      </c>
      <c r="AN548" s="25">
        <f t="shared" si="609"/>
        <v>0</v>
      </c>
      <c r="AO548" s="25">
        <f t="shared" si="609"/>
        <v>0</v>
      </c>
      <c r="AP548" s="25">
        <f t="shared" si="609"/>
        <v>0</v>
      </c>
      <c r="AQ548" s="25">
        <f t="shared" si="609"/>
        <v>0</v>
      </c>
      <c r="AR548" s="25">
        <f t="shared" si="609"/>
        <v>0</v>
      </c>
      <c r="AS548" s="25">
        <f t="shared" si="609"/>
        <v>0</v>
      </c>
      <c r="AT548" s="25">
        <f t="shared" si="609"/>
        <v>0</v>
      </c>
      <c r="AU548" s="25">
        <f t="shared" si="609"/>
        <v>0</v>
      </c>
      <c r="AV548" s="25">
        <f t="shared" si="609"/>
        <v>0</v>
      </c>
      <c r="AW548" s="25">
        <f t="shared" si="609"/>
        <v>0</v>
      </c>
      <c r="AX548" s="25">
        <f t="shared" si="609"/>
        <v>0</v>
      </c>
      <c r="AY548" s="25">
        <f t="shared" si="609"/>
        <v>0</v>
      </c>
      <c r="AZ548" s="25">
        <f t="shared" si="609"/>
        <v>0</v>
      </c>
      <c r="BA548" s="25">
        <f t="shared" si="609"/>
        <v>0</v>
      </c>
      <c r="BB548" s="25">
        <f t="shared" si="609"/>
        <v>0</v>
      </c>
      <c r="BC548" s="25">
        <f t="shared" si="609"/>
        <v>0</v>
      </c>
      <c r="BD548" s="25">
        <f t="shared" si="609"/>
        <v>0</v>
      </c>
      <c r="BE548" s="25">
        <f t="shared" si="609"/>
        <v>0</v>
      </c>
      <c r="BF548" s="25">
        <f t="shared" si="609"/>
        <v>0</v>
      </c>
      <c r="BG548" s="25">
        <f t="shared" si="609"/>
        <v>0</v>
      </c>
      <c r="BH548" s="25">
        <f t="shared" si="609"/>
        <v>0</v>
      </c>
      <c r="BI548" s="25">
        <f t="shared" si="609"/>
        <v>0</v>
      </c>
      <c r="BJ548" s="25">
        <f t="shared" si="609"/>
        <v>0</v>
      </c>
      <c r="BK548" s="25">
        <f t="shared" si="609"/>
        <v>0</v>
      </c>
      <c r="BL548" s="25">
        <f t="shared" si="609"/>
        <v>0</v>
      </c>
      <c r="BM548" s="25">
        <f t="shared" si="609"/>
        <v>0</v>
      </c>
      <c r="BN548" s="25">
        <f t="shared" si="609"/>
        <v>0</v>
      </c>
      <c r="BO548" s="8">
        <f t="shared" si="513"/>
        <v>0</v>
      </c>
      <c r="BP548" s="8">
        <f t="shared" si="514"/>
        <v>0</v>
      </c>
      <c r="BQ548" s="8">
        <f t="shared" si="515"/>
        <v>0</v>
      </c>
      <c r="BR548" s="8">
        <f t="shared" si="516"/>
        <v>0</v>
      </c>
      <c r="BS548" s="8">
        <f t="shared" si="517"/>
        <v>0</v>
      </c>
      <c r="BT548" s="10"/>
      <c r="BU548" s="8"/>
    </row>
    <row r="549" spans="1:73" ht="16.5" customHeight="1" thickBot="1">
      <c r="A549" s="201"/>
      <c r="B549" s="203"/>
      <c r="C549" s="199"/>
      <c r="D549" s="205"/>
      <c r="E549" s="209"/>
      <c r="F549" s="207"/>
      <c r="G549" s="121"/>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60" t="e">
        <f>VLOOKUP(A548,#REF!,3,FALSE)</f>
        <v>#REF!</v>
      </c>
      <c r="AD549" s="161"/>
      <c r="AE549" s="155"/>
      <c r="AF549" s="164"/>
      <c r="AG549" s="132" t="s">
        <v>54</v>
      </c>
      <c r="AH549" s="132"/>
      <c r="AI549" s="132"/>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P549" s="8"/>
      <c r="BQ549" s="8"/>
      <c r="BR549" s="8"/>
      <c r="BS549" s="8"/>
      <c r="BT549" s="8"/>
      <c r="BU549" s="8"/>
    </row>
    <row r="550" spans="1:73" ht="16.5" thickTop="1">
      <c r="A550" s="200" t="s">
        <v>297</v>
      </c>
      <c r="B550" s="202" t="s">
        <v>23</v>
      </c>
      <c r="C550" s="198">
        <v>0</v>
      </c>
      <c r="D550" s="204">
        <v>174216</v>
      </c>
      <c r="E550" s="208">
        <v>40656</v>
      </c>
      <c r="F550" s="206">
        <v>40785</v>
      </c>
      <c r="G550" s="82">
        <f>(F550-E550)+1</f>
        <v>130</v>
      </c>
      <c r="H550" s="155">
        <f t="shared" ref="H550:W550" si="610">(IF(MAX(MIN(DATE(YEAR(H$7),MONTH(H$7)+1,0),$F550)-MAX(DATE(YEAR(H$7),MONTH(H$7),1),$E550)+1,0)=0,"0",MAX(MIN(DATE(YEAR(H$7),MONTH(H$7)+1,0),$F550)-MAX(DATE(YEAR(H$7),MONTH(H$7),1),$E550)+1,0))/$G550)*$D550</f>
        <v>0</v>
      </c>
      <c r="I550" s="155">
        <f t="shared" si="610"/>
        <v>0</v>
      </c>
      <c r="J550" s="155">
        <f t="shared" si="610"/>
        <v>10720.984615384616</v>
      </c>
      <c r="K550" s="155">
        <f t="shared" si="610"/>
        <v>41543.815384615387</v>
      </c>
      <c r="L550" s="155">
        <f t="shared" si="610"/>
        <v>40203.692307692312</v>
      </c>
      <c r="M550" s="155">
        <f t="shared" si="610"/>
        <v>41543.815384615387</v>
      </c>
      <c r="N550" s="155">
        <f t="shared" si="610"/>
        <v>40203.692307692312</v>
      </c>
      <c r="O550" s="155">
        <f t="shared" si="610"/>
        <v>0</v>
      </c>
      <c r="P550" s="155">
        <f t="shared" si="610"/>
        <v>0</v>
      </c>
      <c r="Q550" s="155">
        <f t="shared" si="610"/>
        <v>0</v>
      </c>
      <c r="R550" s="155">
        <f t="shared" si="610"/>
        <v>0</v>
      </c>
      <c r="S550" s="155">
        <f t="shared" si="610"/>
        <v>0</v>
      </c>
      <c r="T550" s="155">
        <f t="shared" si="610"/>
        <v>0</v>
      </c>
      <c r="U550" s="155">
        <f t="shared" si="610"/>
        <v>0</v>
      </c>
      <c r="V550" s="155">
        <f t="shared" si="610"/>
        <v>0</v>
      </c>
      <c r="W550" s="155">
        <f t="shared" si="610"/>
        <v>0</v>
      </c>
      <c r="X550" s="155"/>
      <c r="Y550" s="155"/>
      <c r="Z550" s="155"/>
      <c r="AA550" s="155"/>
      <c r="AB550" s="155"/>
      <c r="AC550" s="160">
        <f t="shared" si="519"/>
        <v>9380.8615384615387</v>
      </c>
      <c r="AD550" s="161">
        <f t="shared" si="520"/>
        <v>9380.8615384615387</v>
      </c>
      <c r="AE550" s="155">
        <f t="shared" si="521"/>
        <v>9380.8615384615387</v>
      </c>
      <c r="AF550" s="164">
        <f t="shared" si="522"/>
        <v>13401.23076923077</v>
      </c>
      <c r="AG550" s="132" t="s">
        <v>55</v>
      </c>
      <c r="AH550" s="132">
        <f>SUBTOTAL(9,H550:W550)-D550</f>
        <v>0</v>
      </c>
      <c r="AI550" s="132"/>
      <c r="AJ550" s="25">
        <f t="shared" ref="AJ550:BN550" si="611">IF(AND(AJ$7&gt;=$E550,AJ$7&lt;=$F550),1,0)</f>
        <v>1</v>
      </c>
      <c r="AK550" s="25">
        <f t="shared" si="611"/>
        <v>1</v>
      </c>
      <c r="AL550" s="25">
        <f t="shared" si="611"/>
        <v>1</v>
      </c>
      <c r="AM550" s="25">
        <f t="shared" si="611"/>
        <v>1</v>
      </c>
      <c r="AN550" s="25">
        <f t="shared" si="611"/>
        <v>1</v>
      </c>
      <c r="AO550" s="25">
        <f t="shared" si="611"/>
        <v>1</v>
      </c>
      <c r="AP550" s="25">
        <f t="shared" si="611"/>
        <v>1</v>
      </c>
      <c r="AQ550" s="25">
        <f t="shared" si="611"/>
        <v>1</v>
      </c>
      <c r="AR550" s="25">
        <f t="shared" si="611"/>
        <v>1</v>
      </c>
      <c r="AS550" s="25">
        <f t="shared" si="611"/>
        <v>1</v>
      </c>
      <c r="AT550" s="25">
        <f t="shared" si="611"/>
        <v>1</v>
      </c>
      <c r="AU550" s="25">
        <f t="shared" si="611"/>
        <v>1</v>
      </c>
      <c r="AV550" s="25">
        <f t="shared" si="611"/>
        <v>1</v>
      </c>
      <c r="AW550" s="25">
        <f t="shared" si="611"/>
        <v>1</v>
      </c>
      <c r="AX550" s="25">
        <f t="shared" si="611"/>
        <v>1</v>
      </c>
      <c r="AY550" s="25">
        <f t="shared" si="611"/>
        <v>1</v>
      </c>
      <c r="AZ550" s="25">
        <f t="shared" si="611"/>
        <v>1</v>
      </c>
      <c r="BA550" s="25">
        <f t="shared" si="611"/>
        <v>1</v>
      </c>
      <c r="BB550" s="25">
        <f t="shared" si="611"/>
        <v>1</v>
      </c>
      <c r="BC550" s="25">
        <f t="shared" si="611"/>
        <v>1</v>
      </c>
      <c r="BD550" s="25">
        <f t="shared" si="611"/>
        <v>1</v>
      </c>
      <c r="BE550" s="25">
        <f t="shared" si="611"/>
        <v>1</v>
      </c>
      <c r="BF550" s="25">
        <f t="shared" si="611"/>
        <v>1</v>
      </c>
      <c r="BG550" s="25">
        <f t="shared" si="611"/>
        <v>1</v>
      </c>
      <c r="BH550" s="25">
        <f t="shared" si="611"/>
        <v>1</v>
      </c>
      <c r="BI550" s="25">
        <f t="shared" si="611"/>
        <v>1</v>
      </c>
      <c r="BJ550" s="25">
        <f t="shared" si="611"/>
        <v>1</v>
      </c>
      <c r="BK550" s="25">
        <f t="shared" si="611"/>
        <v>1</v>
      </c>
      <c r="BL550" s="25">
        <f t="shared" si="611"/>
        <v>1</v>
      </c>
      <c r="BM550" s="25">
        <f t="shared" si="611"/>
        <v>1</v>
      </c>
      <c r="BN550" s="25">
        <f t="shared" si="611"/>
        <v>1</v>
      </c>
      <c r="BO550" s="8">
        <f t="shared" si="513"/>
        <v>7</v>
      </c>
      <c r="BP550" s="8">
        <f t="shared" si="514"/>
        <v>7</v>
      </c>
      <c r="BQ550" s="8">
        <f t="shared" si="515"/>
        <v>7</v>
      </c>
      <c r="BR550" s="8">
        <f t="shared" si="516"/>
        <v>10</v>
      </c>
      <c r="BS550" s="8">
        <f t="shared" si="517"/>
        <v>31</v>
      </c>
      <c r="BT550" s="10"/>
      <c r="BU550" s="10"/>
    </row>
    <row r="551" spans="1:73" ht="16.5" customHeight="1" thickBot="1">
      <c r="A551" s="201"/>
      <c r="B551" s="203"/>
      <c r="C551" s="199"/>
      <c r="D551" s="205"/>
      <c r="E551" s="209"/>
      <c r="F551" s="207"/>
      <c r="G551" s="122"/>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60" t="e">
        <f>VLOOKUP(A550,#REF!,3,FALSE)</f>
        <v>#REF!</v>
      </c>
      <c r="AD551" s="161"/>
      <c r="AE551" s="155"/>
      <c r="AF551" s="164"/>
      <c r="AG551" s="132" t="s">
        <v>54</v>
      </c>
      <c r="AH551" s="132"/>
      <c r="AI551" s="132"/>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P551" s="8"/>
      <c r="BQ551" s="8"/>
      <c r="BR551" s="8"/>
      <c r="BS551" s="8"/>
      <c r="BT551" s="10"/>
      <c r="BU551" s="10"/>
    </row>
    <row r="552" spans="1:73" ht="16.5" thickTop="1">
      <c r="A552" s="200" t="s">
        <v>298</v>
      </c>
      <c r="B552" s="202" t="s">
        <v>49</v>
      </c>
      <c r="C552" s="198">
        <v>0.14999999999999997</v>
      </c>
      <c r="D552" s="204">
        <v>136065.8512</v>
      </c>
      <c r="E552" s="208">
        <v>40656</v>
      </c>
      <c r="F552" s="206">
        <v>40816</v>
      </c>
      <c r="G552" s="32">
        <f>(F552-E552)+1</f>
        <v>161</v>
      </c>
      <c r="H552" s="155">
        <f t="shared" ref="H552:W552" si="612">(IF(MAX(MIN(DATE(YEAR(H$7),MONTH(H$7)+1,0),$F552)-MAX(DATE(YEAR(H$7),MONTH(H$7),1),$E552)+1,0)=0,"0",MAX(MIN(DATE(YEAR(H$7),MONTH(H$7)+1,0),$F552)-MAX(DATE(YEAR(H$7),MONTH(H$7),1),$E552)+1,0))/$G552)*$D552</f>
        <v>0</v>
      </c>
      <c r="I552" s="155">
        <f t="shared" si="612"/>
        <v>0</v>
      </c>
      <c r="J552" s="155">
        <f t="shared" si="612"/>
        <v>6761.0360844720499</v>
      </c>
      <c r="K552" s="155">
        <f t="shared" si="612"/>
        <v>26199.014827329192</v>
      </c>
      <c r="L552" s="155">
        <f t="shared" si="612"/>
        <v>25353.885316770185</v>
      </c>
      <c r="M552" s="155">
        <f t="shared" si="612"/>
        <v>26199.014827329192</v>
      </c>
      <c r="N552" s="155">
        <f t="shared" si="612"/>
        <v>26199.014827329192</v>
      </c>
      <c r="O552" s="155">
        <f t="shared" si="612"/>
        <v>25353.885316770185</v>
      </c>
      <c r="P552" s="155">
        <f t="shared" si="612"/>
        <v>0</v>
      </c>
      <c r="Q552" s="155">
        <f t="shared" si="612"/>
        <v>0</v>
      </c>
      <c r="R552" s="155">
        <f t="shared" si="612"/>
        <v>0</v>
      </c>
      <c r="S552" s="155">
        <f t="shared" si="612"/>
        <v>0</v>
      </c>
      <c r="T552" s="155">
        <f t="shared" si="612"/>
        <v>0</v>
      </c>
      <c r="U552" s="155">
        <f t="shared" si="612"/>
        <v>0</v>
      </c>
      <c r="V552" s="155">
        <f t="shared" si="612"/>
        <v>0</v>
      </c>
      <c r="W552" s="155">
        <f t="shared" si="612"/>
        <v>0</v>
      </c>
      <c r="X552" s="155"/>
      <c r="Y552" s="155"/>
      <c r="Z552" s="155"/>
      <c r="AA552" s="155"/>
      <c r="AB552" s="155"/>
      <c r="AC552" s="160">
        <f t="shared" si="519"/>
        <v>5915.9065739130428</v>
      </c>
      <c r="AD552" s="161">
        <f t="shared" si="520"/>
        <v>5915.9065739130428</v>
      </c>
      <c r="AE552" s="155">
        <f t="shared" si="521"/>
        <v>5915.9065739130428</v>
      </c>
      <c r="AF552" s="164">
        <f t="shared" si="522"/>
        <v>8451.2951055900612</v>
      </c>
      <c r="AG552" s="132" t="s">
        <v>55</v>
      </c>
      <c r="AH552" s="132">
        <f>SUBTOTAL(9,H552:W552)-D552</f>
        <v>0</v>
      </c>
      <c r="AI552" s="132"/>
      <c r="AJ552" s="25">
        <f t="shared" ref="AJ552:BN552" si="613">IF(AND(AJ$7&gt;=$E552,AJ$7&lt;=$F552),1,0)</f>
        <v>1</v>
      </c>
      <c r="AK552" s="25">
        <f t="shared" si="613"/>
        <v>1</v>
      </c>
      <c r="AL552" s="25">
        <f t="shared" si="613"/>
        <v>1</v>
      </c>
      <c r="AM552" s="25">
        <f t="shared" si="613"/>
        <v>1</v>
      </c>
      <c r="AN552" s="25">
        <f t="shared" si="613"/>
        <v>1</v>
      </c>
      <c r="AO552" s="25">
        <f t="shared" si="613"/>
        <v>1</v>
      </c>
      <c r="AP552" s="25">
        <f t="shared" si="613"/>
        <v>1</v>
      </c>
      <c r="AQ552" s="25">
        <f t="shared" si="613"/>
        <v>1</v>
      </c>
      <c r="AR552" s="25">
        <f t="shared" si="613"/>
        <v>1</v>
      </c>
      <c r="AS552" s="25">
        <f t="shared" si="613"/>
        <v>1</v>
      </c>
      <c r="AT552" s="25">
        <f t="shared" si="613"/>
        <v>1</v>
      </c>
      <c r="AU552" s="25">
        <f t="shared" si="613"/>
        <v>1</v>
      </c>
      <c r="AV552" s="25">
        <f t="shared" si="613"/>
        <v>1</v>
      </c>
      <c r="AW552" s="25">
        <f t="shared" si="613"/>
        <v>1</v>
      </c>
      <c r="AX552" s="25">
        <f t="shared" si="613"/>
        <v>1</v>
      </c>
      <c r="AY552" s="25">
        <f t="shared" si="613"/>
        <v>1</v>
      </c>
      <c r="AZ552" s="25">
        <f t="shared" si="613"/>
        <v>1</v>
      </c>
      <c r="BA552" s="25">
        <f t="shared" si="613"/>
        <v>1</v>
      </c>
      <c r="BB552" s="25">
        <f t="shared" si="613"/>
        <v>1</v>
      </c>
      <c r="BC552" s="25">
        <f t="shared" si="613"/>
        <v>1</v>
      </c>
      <c r="BD552" s="25">
        <f t="shared" si="613"/>
        <v>1</v>
      </c>
      <c r="BE552" s="25">
        <f t="shared" si="613"/>
        <v>1</v>
      </c>
      <c r="BF552" s="25">
        <f t="shared" si="613"/>
        <v>1</v>
      </c>
      <c r="BG552" s="25">
        <f t="shared" si="613"/>
        <v>1</v>
      </c>
      <c r="BH552" s="25">
        <f t="shared" si="613"/>
        <v>1</v>
      </c>
      <c r="BI552" s="25">
        <f t="shared" si="613"/>
        <v>1</v>
      </c>
      <c r="BJ552" s="25">
        <f t="shared" si="613"/>
        <v>1</v>
      </c>
      <c r="BK552" s="25">
        <f t="shared" si="613"/>
        <v>1</v>
      </c>
      <c r="BL552" s="25">
        <f t="shared" si="613"/>
        <v>1</v>
      </c>
      <c r="BM552" s="25">
        <f t="shared" si="613"/>
        <v>1</v>
      </c>
      <c r="BN552" s="25">
        <f t="shared" si="613"/>
        <v>1</v>
      </c>
      <c r="BO552" s="8">
        <f t="shared" si="513"/>
        <v>7</v>
      </c>
      <c r="BP552" s="8">
        <f t="shared" si="514"/>
        <v>7</v>
      </c>
      <c r="BQ552" s="8">
        <f t="shared" si="515"/>
        <v>7</v>
      </c>
      <c r="BR552" s="8">
        <f t="shared" si="516"/>
        <v>10</v>
      </c>
      <c r="BS552" s="8">
        <f t="shared" si="517"/>
        <v>31</v>
      </c>
      <c r="BT552" s="10"/>
      <c r="BU552" s="8"/>
    </row>
    <row r="553" spans="1:73" ht="16.5" customHeight="1" thickBot="1">
      <c r="A553" s="201"/>
      <c r="B553" s="203"/>
      <c r="C553" s="199"/>
      <c r="D553" s="205"/>
      <c r="E553" s="209"/>
      <c r="F553" s="207"/>
      <c r="G553" s="121"/>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60" t="e">
        <f>VLOOKUP(A552,#REF!,3,FALSE)</f>
        <v>#REF!</v>
      </c>
      <c r="AD553" s="161"/>
      <c r="AE553" s="155"/>
      <c r="AF553" s="164"/>
      <c r="AG553" s="132" t="s">
        <v>54</v>
      </c>
      <c r="AH553" s="132"/>
      <c r="AI553" s="132"/>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P553" s="8"/>
      <c r="BQ553" s="8"/>
      <c r="BR553" s="8"/>
      <c r="BS553" s="8"/>
      <c r="BT553" s="8"/>
      <c r="BU553" s="8"/>
    </row>
    <row r="554" spans="1:73" ht="16.5" thickTop="1">
      <c r="A554" s="200" t="s">
        <v>295</v>
      </c>
      <c r="B554" s="202" t="s">
        <v>24</v>
      </c>
      <c r="C554" s="198">
        <v>0</v>
      </c>
      <c r="D554" s="204">
        <v>201668</v>
      </c>
      <c r="E554" s="208">
        <v>40787</v>
      </c>
      <c r="F554" s="206">
        <v>40846</v>
      </c>
      <c r="G554" s="82">
        <f>(F554-E554)+1</f>
        <v>60</v>
      </c>
      <c r="H554" s="155">
        <f t="shared" ref="H554:W554" si="614">(IF(MAX(MIN(DATE(YEAR(H$7),MONTH(H$7)+1,0),$F554)-MAX(DATE(YEAR(H$7),MONTH(H$7),1),$E554)+1,0)=0,"0",MAX(MIN(DATE(YEAR(H$7),MONTH(H$7)+1,0),$F554)-MAX(DATE(YEAR(H$7),MONTH(H$7),1),$E554)+1,0))/$G554)*$D554</f>
        <v>0</v>
      </c>
      <c r="I554" s="155">
        <f t="shared" si="614"/>
        <v>0</v>
      </c>
      <c r="J554" s="155">
        <f t="shared" si="614"/>
        <v>0</v>
      </c>
      <c r="K554" s="155">
        <f t="shared" si="614"/>
        <v>0</v>
      </c>
      <c r="L554" s="155">
        <f t="shared" si="614"/>
        <v>0</v>
      </c>
      <c r="M554" s="155">
        <f t="shared" si="614"/>
        <v>0</v>
      </c>
      <c r="N554" s="155">
        <f t="shared" si="614"/>
        <v>0</v>
      </c>
      <c r="O554" s="155">
        <f t="shared" si="614"/>
        <v>100834</v>
      </c>
      <c r="P554" s="155">
        <f t="shared" si="614"/>
        <v>100834</v>
      </c>
      <c r="Q554" s="155">
        <f t="shared" si="614"/>
        <v>0</v>
      </c>
      <c r="R554" s="155">
        <f t="shared" si="614"/>
        <v>0</v>
      </c>
      <c r="S554" s="155">
        <f t="shared" si="614"/>
        <v>0</v>
      </c>
      <c r="T554" s="155">
        <f t="shared" si="614"/>
        <v>0</v>
      </c>
      <c r="U554" s="155">
        <f t="shared" si="614"/>
        <v>0</v>
      </c>
      <c r="V554" s="155">
        <f t="shared" si="614"/>
        <v>0</v>
      </c>
      <c r="W554" s="155">
        <f t="shared" si="614"/>
        <v>0</v>
      </c>
      <c r="X554" s="155"/>
      <c r="Y554" s="155"/>
      <c r="Z554" s="155"/>
      <c r="AA554" s="155"/>
      <c r="AB554" s="155"/>
      <c r="AC554" s="160">
        <f t="shared" si="519"/>
        <v>0</v>
      </c>
      <c r="AD554" s="161">
        <f t="shared" si="520"/>
        <v>0</v>
      </c>
      <c r="AE554" s="155">
        <f t="shared" si="521"/>
        <v>0</v>
      </c>
      <c r="AF554" s="164">
        <f t="shared" si="522"/>
        <v>0</v>
      </c>
      <c r="AG554" s="132" t="s">
        <v>55</v>
      </c>
      <c r="AH554" s="132">
        <f>SUBTOTAL(9,H554:W554)-D554</f>
        <v>0</v>
      </c>
      <c r="AI554" s="132"/>
      <c r="AJ554" s="25">
        <f t="shared" ref="AJ554:BN554" si="615">IF(AND(AJ$7&gt;=$E554,AJ$7&lt;=$F554),1,0)</f>
        <v>0</v>
      </c>
      <c r="AK554" s="25">
        <f t="shared" si="615"/>
        <v>0</v>
      </c>
      <c r="AL554" s="25">
        <f t="shared" si="615"/>
        <v>0</v>
      </c>
      <c r="AM554" s="25">
        <f t="shared" si="615"/>
        <v>0</v>
      </c>
      <c r="AN554" s="25">
        <f t="shared" si="615"/>
        <v>0</v>
      </c>
      <c r="AO554" s="25">
        <f t="shared" si="615"/>
        <v>0</v>
      </c>
      <c r="AP554" s="25">
        <f t="shared" si="615"/>
        <v>0</v>
      </c>
      <c r="AQ554" s="25">
        <f t="shared" si="615"/>
        <v>0</v>
      </c>
      <c r="AR554" s="25">
        <f t="shared" si="615"/>
        <v>0</v>
      </c>
      <c r="AS554" s="25">
        <f t="shared" si="615"/>
        <v>0</v>
      </c>
      <c r="AT554" s="25">
        <f t="shared" si="615"/>
        <v>0</v>
      </c>
      <c r="AU554" s="25">
        <f t="shared" si="615"/>
        <v>0</v>
      </c>
      <c r="AV554" s="25">
        <f t="shared" si="615"/>
        <v>0</v>
      </c>
      <c r="AW554" s="25">
        <f t="shared" si="615"/>
        <v>0</v>
      </c>
      <c r="AX554" s="25">
        <f t="shared" si="615"/>
        <v>0</v>
      </c>
      <c r="AY554" s="25">
        <f t="shared" si="615"/>
        <v>0</v>
      </c>
      <c r="AZ554" s="25">
        <f t="shared" si="615"/>
        <v>0</v>
      </c>
      <c r="BA554" s="25">
        <f t="shared" si="615"/>
        <v>0</v>
      </c>
      <c r="BB554" s="25">
        <f t="shared" si="615"/>
        <v>0</v>
      </c>
      <c r="BC554" s="25">
        <f t="shared" si="615"/>
        <v>0</v>
      </c>
      <c r="BD554" s="25">
        <f t="shared" si="615"/>
        <v>0</v>
      </c>
      <c r="BE554" s="25">
        <f t="shared" si="615"/>
        <v>0</v>
      </c>
      <c r="BF554" s="25">
        <f t="shared" si="615"/>
        <v>0</v>
      </c>
      <c r="BG554" s="25">
        <f t="shared" si="615"/>
        <v>0</v>
      </c>
      <c r="BH554" s="25">
        <f t="shared" si="615"/>
        <v>0</v>
      </c>
      <c r="BI554" s="25">
        <f t="shared" si="615"/>
        <v>0</v>
      </c>
      <c r="BJ554" s="25">
        <f t="shared" si="615"/>
        <v>0</v>
      </c>
      <c r="BK554" s="25">
        <f t="shared" si="615"/>
        <v>0</v>
      </c>
      <c r="BL554" s="25">
        <f t="shared" si="615"/>
        <v>0</v>
      </c>
      <c r="BM554" s="25">
        <f t="shared" si="615"/>
        <v>0</v>
      </c>
      <c r="BN554" s="25">
        <f t="shared" si="615"/>
        <v>0</v>
      </c>
      <c r="BO554" s="8">
        <f t="shared" si="513"/>
        <v>0</v>
      </c>
      <c r="BP554" s="8">
        <f t="shared" si="514"/>
        <v>0</v>
      </c>
      <c r="BQ554" s="8">
        <f t="shared" si="515"/>
        <v>0</v>
      </c>
      <c r="BR554" s="8">
        <f t="shared" si="516"/>
        <v>0</v>
      </c>
      <c r="BS554" s="8">
        <f t="shared" si="517"/>
        <v>0</v>
      </c>
      <c r="BT554" s="10"/>
      <c r="BU554" s="10"/>
    </row>
    <row r="555" spans="1:73" ht="16.5" customHeight="1" thickBot="1">
      <c r="A555" s="201"/>
      <c r="B555" s="203"/>
      <c r="C555" s="199"/>
      <c r="D555" s="205"/>
      <c r="E555" s="209"/>
      <c r="F555" s="207"/>
      <c r="G555" s="122"/>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60" t="e">
        <f>VLOOKUP(A554,#REF!,3,FALSE)</f>
        <v>#REF!</v>
      </c>
      <c r="AD555" s="161"/>
      <c r="AE555" s="155"/>
      <c r="AF555" s="164"/>
      <c r="AG555" s="132" t="s">
        <v>54</v>
      </c>
      <c r="AH555" s="132"/>
      <c r="AI555" s="132"/>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P555" s="8"/>
      <c r="BQ555" s="8"/>
      <c r="BR555" s="8"/>
      <c r="BS555" s="8"/>
      <c r="BT555" s="10"/>
      <c r="BU555" s="10"/>
    </row>
    <row r="556" spans="1:73" ht="16.5" thickTop="1">
      <c r="A556" s="200" t="s">
        <v>296</v>
      </c>
      <c r="B556" s="202" t="s">
        <v>25</v>
      </c>
      <c r="C556" s="198">
        <v>0</v>
      </c>
      <c r="D556" s="204">
        <v>85039.824999999997</v>
      </c>
      <c r="E556" s="208">
        <v>40765</v>
      </c>
      <c r="F556" s="206">
        <v>40907</v>
      </c>
      <c r="G556" s="32">
        <f>(F556-E556)+1</f>
        <v>143</v>
      </c>
      <c r="H556" s="155">
        <f t="shared" ref="H556:W556" si="616">(IF(MAX(MIN(DATE(YEAR(H$7),MONTH(H$7)+1,0),$F556)-MAX(DATE(YEAR(H$7),MONTH(H$7),1),$E556)+1,0)=0,"0",MAX(MIN(DATE(YEAR(H$7),MONTH(H$7)+1,0),$F556)-MAX(DATE(YEAR(H$7),MONTH(H$7),1),$E556)+1,0))/$G556)*$D556</f>
        <v>0</v>
      </c>
      <c r="I556" s="155">
        <f t="shared" si="616"/>
        <v>0</v>
      </c>
      <c r="J556" s="155">
        <f t="shared" si="616"/>
        <v>0</v>
      </c>
      <c r="K556" s="155">
        <f t="shared" si="616"/>
        <v>0</v>
      </c>
      <c r="L556" s="155">
        <f t="shared" si="616"/>
        <v>0</v>
      </c>
      <c r="M556" s="155">
        <f t="shared" si="616"/>
        <v>0</v>
      </c>
      <c r="N556" s="155">
        <f t="shared" si="616"/>
        <v>13083.050000000001</v>
      </c>
      <c r="O556" s="155">
        <f t="shared" si="616"/>
        <v>17840.522727272728</v>
      </c>
      <c r="P556" s="155">
        <f t="shared" si="616"/>
        <v>18435.206818181818</v>
      </c>
      <c r="Q556" s="155">
        <f t="shared" si="616"/>
        <v>17840.522727272728</v>
      </c>
      <c r="R556" s="155">
        <f t="shared" si="616"/>
        <v>17840.522727272728</v>
      </c>
      <c r="S556" s="155">
        <f t="shared" si="616"/>
        <v>0</v>
      </c>
      <c r="T556" s="155">
        <f t="shared" si="616"/>
        <v>0</v>
      </c>
      <c r="U556" s="155">
        <f t="shared" si="616"/>
        <v>0</v>
      </c>
      <c r="V556" s="155">
        <f t="shared" si="616"/>
        <v>0</v>
      </c>
      <c r="W556" s="155">
        <f t="shared" si="616"/>
        <v>0</v>
      </c>
      <c r="X556" s="155"/>
      <c r="Y556" s="155"/>
      <c r="Z556" s="155"/>
      <c r="AA556" s="155"/>
      <c r="AB556" s="155"/>
      <c r="AC556" s="160">
        <f t="shared" si="519"/>
        <v>0</v>
      </c>
      <c r="AD556" s="161">
        <f t="shared" si="520"/>
        <v>0</v>
      </c>
      <c r="AE556" s="155">
        <f t="shared" si="521"/>
        <v>0</v>
      </c>
      <c r="AF556" s="164">
        <f t="shared" si="522"/>
        <v>0</v>
      </c>
      <c r="AG556" s="132" t="s">
        <v>55</v>
      </c>
      <c r="AH556" s="132">
        <f>SUBTOTAL(9,H556:W556)-D556</f>
        <v>0</v>
      </c>
      <c r="AI556" s="132"/>
      <c r="AJ556" s="25">
        <f t="shared" ref="AJ556:BN556" si="617">IF(AND(AJ$7&gt;=$E556,AJ$7&lt;=$F556),1,0)</f>
        <v>0</v>
      </c>
      <c r="AK556" s="25">
        <f t="shared" si="617"/>
        <v>0</v>
      </c>
      <c r="AL556" s="25">
        <f t="shared" si="617"/>
        <v>0</v>
      </c>
      <c r="AM556" s="25">
        <f t="shared" si="617"/>
        <v>0</v>
      </c>
      <c r="AN556" s="25">
        <f t="shared" si="617"/>
        <v>0</v>
      </c>
      <c r="AO556" s="25">
        <f t="shared" si="617"/>
        <v>0</v>
      </c>
      <c r="AP556" s="25">
        <f t="shared" si="617"/>
        <v>0</v>
      </c>
      <c r="AQ556" s="25">
        <f t="shared" si="617"/>
        <v>0</v>
      </c>
      <c r="AR556" s="25">
        <f t="shared" si="617"/>
        <v>0</v>
      </c>
      <c r="AS556" s="25">
        <f t="shared" si="617"/>
        <v>0</v>
      </c>
      <c r="AT556" s="25">
        <f t="shared" si="617"/>
        <v>0</v>
      </c>
      <c r="AU556" s="25">
        <f t="shared" si="617"/>
        <v>0</v>
      </c>
      <c r="AV556" s="25">
        <f t="shared" si="617"/>
        <v>0</v>
      </c>
      <c r="AW556" s="25">
        <f t="shared" si="617"/>
        <v>0</v>
      </c>
      <c r="AX556" s="25">
        <f t="shared" si="617"/>
        <v>0</v>
      </c>
      <c r="AY556" s="25">
        <f t="shared" si="617"/>
        <v>0</v>
      </c>
      <c r="AZ556" s="25">
        <f t="shared" si="617"/>
        <v>0</v>
      </c>
      <c r="BA556" s="25">
        <f t="shared" si="617"/>
        <v>0</v>
      </c>
      <c r="BB556" s="25">
        <f t="shared" si="617"/>
        <v>0</v>
      </c>
      <c r="BC556" s="25">
        <f t="shared" si="617"/>
        <v>0</v>
      </c>
      <c r="BD556" s="25">
        <f t="shared" si="617"/>
        <v>0</v>
      </c>
      <c r="BE556" s="25">
        <f t="shared" si="617"/>
        <v>0</v>
      </c>
      <c r="BF556" s="25">
        <f t="shared" si="617"/>
        <v>0</v>
      </c>
      <c r="BG556" s="25">
        <f t="shared" si="617"/>
        <v>0</v>
      </c>
      <c r="BH556" s="25">
        <f t="shared" si="617"/>
        <v>0</v>
      </c>
      <c r="BI556" s="25">
        <f t="shared" si="617"/>
        <v>0</v>
      </c>
      <c r="BJ556" s="25">
        <f t="shared" si="617"/>
        <v>0</v>
      </c>
      <c r="BK556" s="25">
        <f t="shared" si="617"/>
        <v>0</v>
      </c>
      <c r="BL556" s="25">
        <f t="shared" si="617"/>
        <v>0</v>
      </c>
      <c r="BM556" s="25">
        <f t="shared" si="617"/>
        <v>0</v>
      </c>
      <c r="BN556" s="25">
        <f t="shared" si="617"/>
        <v>0</v>
      </c>
      <c r="BO556" s="8">
        <f t="shared" si="513"/>
        <v>0</v>
      </c>
      <c r="BP556" s="8">
        <f t="shared" si="514"/>
        <v>0</v>
      </c>
      <c r="BQ556" s="8">
        <f t="shared" si="515"/>
        <v>0</v>
      </c>
      <c r="BR556" s="8">
        <f t="shared" si="516"/>
        <v>0</v>
      </c>
      <c r="BS556" s="8">
        <f t="shared" si="517"/>
        <v>0</v>
      </c>
      <c r="BT556" s="10"/>
      <c r="BU556" s="8"/>
    </row>
    <row r="557" spans="1:73" ht="16.5" customHeight="1" thickBot="1">
      <c r="A557" s="201"/>
      <c r="B557" s="203"/>
      <c r="C557" s="199"/>
      <c r="D557" s="205"/>
      <c r="E557" s="209"/>
      <c r="F557" s="207"/>
      <c r="G557" s="121"/>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60" t="e">
        <f>VLOOKUP(A556,#REF!,3,FALSE)</f>
        <v>#REF!</v>
      </c>
      <c r="AD557" s="161"/>
      <c r="AE557" s="155"/>
      <c r="AF557" s="164"/>
      <c r="AG557" s="132" t="s">
        <v>54</v>
      </c>
      <c r="AH557" s="132"/>
      <c r="AI557" s="132"/>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P557" s="8"/>
      <c r="BQ557" s="8"/>
      <c r="BR557" s="8"/>
      <c r="BS557" s="8"/>
      <c r="BT557" s="8"/>
      <c r="BU557" s="8"/>
    </row>
    <row r="558" spans="1:73" ht="24" thickTop="1" thickBot="1">
      <c r="A558" s="57" t="s">
        <v>359</v>
      </c>
      <c r="B558" s="58"/>
      <c r="C558" s="59"/>
      <c r="D558" s="60"/>
      <c r="E558" s="95"/>
      <c r="F558" s="96"/>
      <c r="G558" s="82">
        <f>(F558-E558)+1</f>
        <v>1</v>
      </c>
      <c r="H558" s="155">
        <f t="shared" ref="H558:W560" si="618">(IF(MAX(MIN(DATE(YEAR(H$7),MONTH(H$7)+1,0),$F558)-MAX(DATE(YEAR(H$7),MONTH(H$7),1),$E558)+1,0)=0,"0",MAX(MIN(DATE(YEAR(H$7),MONTH(H$7)+1,0),$F558)-MAX(DATE(YEAR(H$7),MONTH(H$7),1),$E558)+1,0))/$G558)*$D558</f>
        <v>0</v>
      </c>
      <c r="I558" s="155">
        <f t="shared" si="618"/>
        <v>0</v>
      </c>
      <c r="J558" s="155">
        <f t="shared" si="618"/>
        <v>0</v>
      </c>
      <c r="K558" s="155">
        <f t="shared" si="618"/>
        <v>0</v>
      </c>
      <c r="L558" s="155">
        <f t="shared" si="618"/>
        <v>0</v>
      </c>
      <c r="M558" s="155">
        <f t="shared" si="618"/>
        <v>0</v>
      </c>
      <c r="N558" s="155">
        <f t="shared" si="618"/>
        <v>0</v>
      </c>
      <c r="O558" s="155">
        <f t="shared" si="618"/>
        <v>0</v>
      </c>
      <c r="P558" s="155">
        <f t="shared" si="618"/>
        <v>0</v>
      </c>
      <c r="Q558" s="155">
        <f t="shared" si="618"/>
        <v>0</v>
      </c>
      <c r="R558" s="155">
        <f t="shared" si="618"/>
        <v>0</v>
      </c>
      <c r="S558" s="155">
        <f t="shared" si="618"/>
        <v>0</v>
      </c>
      <c r="T558" s="155">
        <f t="shared" si="618"/>
        <v>0</v>
      </c>
      <c r="U558" s="155">
        <f t="shared" si="618"/>
        <v>0</v>
      </c>
      <c r="V558" s="155">
        <f t="shared" si="618"/>
        <v>0</v>
      </c>
      <c r="W558" s="155">
        <f t="shared" si="618"/>
        <v>0</v>
      </c>
      <c r="X558" s="155"/>
      <c r="Y558" s="155"/>
      <c r="Z558" s="155"/>
      <c r="AA558" s="155"/>
      <c r="AB558" s="155"/>
      <c r="AC558" s="160">
        <f t="shared" si="519"/>
        <v>0</v>
      </c>
      <c r="AD558" s="161">
        <f t="shared" si="520"/>
        <v>0</v>
      </c>
      <c r="AE558" s="155">
        <f t="shared" si="521"/>
        <v>0</v>
      </c>
      <c r="AF558" s="164">
        <f t="shared" si="522"/>
        <v>0</v>
      </c>
      <c r="AG558" s="132"/>
      <c r="AH558" s="132"/>
      <c r="AI558" s="132"/>
      <c r="AJ558" s="25">
        <f t="shared" ref="AJ558:AS560" si="619">IF(AND(AJ$7&gt;=$E558,AJ$7&lt;=$F558),1,0)</f>
        <v>0</v>
      </c>
      <c r="AK558" s="25">
        <f t="shared" si="619"/>
        <v>0</v>
      </c>
      <c r="AL558" s="25">
        <f t="shared" si="619"/>
        <v>0</v>
      </c>
      <c r="AM558" s="25">
        <f t="shared" si="619"/>
        <v>0</v>
      </c>
      <c r="AN558" s="25">
        <f t="shared" si="619"/>
        <v>0</v>
      </c>
      <c r="AO558" s="25">
        <f t="shared" si="619"/>
        <v>0</v>
      </c>
      <c r="AP558" s="25">
        <f t="shared" si="619"/>
        <v>0</v>
      </c>
      <c r="AQ558" s="25">
        <f t="shared" si="619"/>
        <v>0</v>
      </c>
      <c r="AR558" s="25">
        <f t="shared" si="619"/>
        <v>0</v>
      </c>
      <c r="AS558" s="25">
        <f t="shared" si="619"/>
        <v>0</v>
      </c>
      <c r="AT558" s="25">
        <f t="shared" ref="AT558:BC560" si="620">IF(AND(AT$7&gt;=$E558,AT$7&lt;=$F558),1,0)</f>
        <v>0</v>
      </c>
      <c r="AU558" s="25">
        <f t="shared" si="620"/>
        <v>0</v>
      </c>
      <c r="AV558" s="25">
        <f t="shared" si="620"/>
        <v>0</v>
      </c>
      <c r="AW558" s="25">
        <f t="shared" si="620"/>
        <v>0</v>
      </c>
      <c r="AX558" s="25">
        <f t="shared" si="620"/>
        <v>0</v>
      </c>
      <c r="AY558" s="25">
        <f t="shared" si="620"/>
        <v>0</v>
      </c>
      <c r="AZ558" s="25">
        <f t="shared" si="620"/>
        <v>0</v>
      </c>
      <c r="BA558" s="25">
        <f t="shared" si="620"/>
        <v>0</v>
      </c>
      <c r="BB558" s="25">
        <f t="shared" si="620"/>
        <v>0</v>
      </c>
      <c r="BC558" s="25">
        <f t="shared" si="620"/>
        <v>0</v>
      </c>
      <c r="BD558" s="25">
        <f t="shared" ref="BD558:BN560" si="621">IF(AND(BD$7&gt;=$E558,BD$7&lt;=$F558),1,0)</f>
        <v>0</v>
      </c>
      <c r="BE558" s="25">
        <f t="shared" si="621"/>
        <v>0</v>
      </c>
      <c r="BF558" s="25">
        <f t="shared" si="621"/>
        <v>0</v>
      </c>
      <c r="BG558" s="25">
        <f t="shared" si="621"/>
        <v>0</v>
      </c>
      <c r="BH558" s="25">
        <f t="shared" si="621"/>
        <v>0</v>
      </c>
      <c r="BI558" s="25">
        <f t="shared" si="621"/>
        <v>0</v>
      </c>
      <c r="BJ558" s="25">
        <f t="shared" si="621"/>
        <v>0</v>
      </c>
      <c r="BK558" s="25">
        <f t="shared" si="621"/>
        <v>0</v>
      </c>
      <c r="BL558" s="25">
        <f t="shared" si="621"/>
        <v>0</v>
      </c>
      <c r="BM558" s="25">
        <f t="shared" si="621"/>
        <v>0</v>
      </c>
      <c r="BN558" s="25">
        <f t="shared" si="621"/>
        <v>0</v>
      </c>
      <c r="BO558" s="8">
        <f t="shared" si="513"/>
        <v>0</v>
      </c>
      <c r="BP558" s="8">
        <f t="shared" si="514"/>
        <v>0</v>
      </c>
      <c r="BQ558" s="8">
        <f t="shared" si="515"/>
        <v>0</v>
      </c>
      <c r="BR558" s="8">
        <f t="shared" si="516"/>
        <v>0</v>
      </c>
      <c r="BS558" s="8">
        <f t="shared" si="517"/>
        <v>0</v>
      </c>
      <c r="BT558" s="10"/>
      <c r="BU558" s="10"/>
    </row>
    <row r="559" spans="1:73" ht="24" thickTop="1" thickBot="1">
      <c r="A559" s="83" t="s">
        <v>15</v>
      </c>
      <c r="B559" s="84"/>
      <c r="C559" s="85"/>
      <c r="D559" s="86"/>
      <c r="E559" s="48"/>
      <c r="F559" s="49"/>
      <c r="G559" s="32">
        <f>(F559-E559)+1</f>
        <v>1</v>
      </c>
      <c r="H559" s="155">
        <f t="shared" si="618"/>
        <v>0</v>
      </c>
      <c r="I559" s="155">
        <f t="shared" si="618"/>
        <v>0</v>
      </c>
      <c r="J559" s="155">
        <f t="shared" si="618"/>
        <v>0</v>
      </c>
      <c r="K559" s="155">
        <f t="shared" si="618"/>
        <v>0</v>
      </c>
      <c r="L559" s="155">
        <f t="shared" si="618"/>
        <v>0</v>
      </c>
      <c r="M559" s="155">
        <f t="shared" si="618"/>
        <v>0</v>
      </c>
      <c r="N559" s="155">
        <f t="shared" si="618"/>
        <v>0</v>
      </c>
      <c r="O559" s="155">
        <f t="shared" si="618"/>
        <v>0</v>
      </c>
      <c r="P559" s="155">
        <f t="shared" si="618"/>
        <v>0</v>
      </c>
      <c r="Q559" s="155">
        <f t="shared" si="618"/>
        <v>0</v>
      </c>
      <c r="R559" s="155">
        <f t="shared" si="618"/>
        <v>0</v>
      </c>
      <c r="S559" s="155">
        <f t="shared" si="618"/>
        <v>0</v>
      </c>
      <c r="T559" s="155">
        <f t="shared" si="618"/>
        <v>0</v>
      </c>
      <c r="U559" s="155">
        <f t="shared" si="618"/>
        <v>0</v>
      </c>
      <c r="V559" s="155">
        <f t="shared" si="618"/>
        <v>0</v>
      </c>
      <c r="W559" s="155">
        <f t="shared" si="618"/>
        <v>0</v>
      </c>
      <c r="X559" s="155"/>
      <c r="Y559" s="155"/>
      <c r="Z559" s="155"/>
      <c r="AA559" s="155"/>
      <c r="AB559" s="155"/>
      <c r="AC559" s="160">
        <f t="shared" si="519"/>
        <v>0</v>
      </c>
      <c r="AD559" s="161">
        <f t="shared" si="520"/>
        <v>0</v>
      </c>
      <c r="AE559" s="155">
        <f t="shared" si="521"/>
        <v>0</v>
      </c>
      <c r="AF559" s="164">
        <f t="shared" si="522"/>
        <v>0</v>
      </c>
      <c r="AG559" s="132"/>
      <c r="AH559" s="132"/>
      <c r="AI559" s="132"/>
      <c r="AJ559" s="25">
        <f t="shared" si="619"/>
        <v>0</v>
      </c>
      <c r="AK559" s="25">
        <f t="shared" si="619"/>
        <v>0</v>
      </c>
      <c r="AL559" s="25">
        <f t="shared" si="619"/>
        <v>0</v>
      </c>
      <c r="AM559" s="25">
        <f t="shared" si="619"/>
        <v>0</v>
      </c>
      <c r="AN559" s="25">
        <f t="shared" si="619"/>
        <v>0</v>
      </c>
      <c r="AO559" s="25">
        <f t="shared" si="619"/>
        <v>0</v>
      </c>
      <c r="AP559" s="25">
        <f t="shared" si="619"/>
        <v>0</v>
      </c>
      <c r="AQ559" s="25">
        <f t="shared" si="619"/>
        <v>0</v>
      </c>
      <c r="AR559" s="25">
        <f t="shared" si="619"/>
        <v>0</v>
      </c>
      <c r="AS559" s="25">
        <f t="shared" si="619"/>
        <v>0</v>
      </c>
      <c r="AT559" s="25">
        <f t="shared" si="620"/>
        <v>0</v>
      </c>
      <c r="AU559" s="25">
        <f t="shared" si="620"/>
        <v>0</v>
      </c>
      <c r="AV559" s="25">
        <f t="shared" si="620"/>
        <v>0</v>
      </c>
      <c r="AW559" s="25">
        <f t="shared" si="620"/>
        <v>0</v>
      </c>
      <c r="AX559" s="25">
        <f t="shared" si="620"/>
        <v>0</v>
      </c>
      <c r="AY559" s="25">
        <f t="shared" si="620"/>
        <v>0</v>
      </c>
      <c r="AZ559" s="25">
        <f t="shared" si="620"/>
        <v>0</v>
      </c>
      <c r="BA559" s="25">
        <f t="shared" si="620"/>
        <v>0</v>
      </c>
      <c r="BB559" s="25">
        <f t="shared" si="620"/>
        <v>0</v>
      </c>
      <c r="BC559" s="25">
        <f t="shared" si="620"/>
        <v>0</v>
      </c>
      <c r="BD559" s="25">
        <f t="shared" si="621"/>
        <v>0</v>
      </c>
      <c r="BE559" s="25">
        <f t="shared" si="621"/>
        <v>0</v>
      </c>
      <c r="BF559" s="25">
        <f t="shared" si="621"/>
        <v>0</v>
      </c>
      <c r="BG559" s="25">
        <f t="shared" si="621"/>
        <v>0</v>
      </c>
      <c r="BH559" s="25">
        <f t="shared" si="621"/>
        <v>0</v>
      </c>
      <c r="BI559" s="25">
        <f t="shared" si="621"/>
        <v>0</v>
      </c>
      <c r="BJ559" s="25">
        <f t="shared" si="621"/>
        <v>0</v>
      </c>
      <c r="BK559" s="25">
        <f t="shared" si="621"/>
        <v>0</v>
      </c>
      <c r="BL559" s="25">
        <f t="shared" si="621"/>
        <v>0</v>
      </c>
      <c r="BM559" s="25">
        <f t="shared" si="621"/>
        <v>0</v>
      </c>
      <c r="BN559" s="25">
        <f t="shared" si="621"/>
        <v>0</v>
      </c>
      <c r="BO559" s="8">
        <f t="shared" si="513"/>
        <v>0</v>
      </c>
      <c r="BP559" s="8">
        <f t="shared" si="514"/>
        <v>0</v>
      </c>
      <c r="BQ559" s="8">
        <f t="shared" si="515"/>
        <v>0</v>
      </c>
      <c r="BR559" s="8">
        <f t="shared" si="516"/>
        <v>0</v>
      </c>
      <c r="BS559" s="8">
        <f t="shared" si="517"/>
        <v>0</v>
      </c>
      <c r="BT559" s="10"/>
      <c r="BU559" s="8"/>
    </row>
    <row r="560" spans="1:73" ht="16.5" thickTop="1">
      <c r="A560" s="200" t="s">
        <v>299</v>
      </c>
      <c r="B560" s="202" t="s">
        <v>16</v>
      </c>
      <c r="C560" s="198">
        <v>0.98473642732418531</v>
      </c>
      <c r="D560" s="204">
        <v>19249.800000000047</v>
      </c>
      <c r="E560" s="208">
        <v>40575</v>
      </c>
      <c r="F560" s="206">
        <v>40636</v>
      </c>
      <c r="G560" s="32">
        <f>(F560-E560)+1</f>
        <v>62</v>
      </c>
      <c r="H560" s="155">
        <f t="shared" si="618"/>
        <v>8693.4580645161495</v>
      </c>
      <c r="I560" s="155">
        <f t="shared" si="618"/>
        <v>9624.9000000000233</v>
      </c>
      <c r="J560" s="155">
        <f t="shared" si="618"/>
        <v>931.44193548387318</v>
      </c>
      <c r="K560" s="155">
        <f t="shared" si="618"/>
        <v>0</v>
      </c>
      <c r="L560" s="155">
        <f t="shared" si="618"/>
        <v>0</v>
      </c>
      <c r="M560" s="155">
        <f t="shared" si="618"/>
        <v>0</v>
      </c>
      <c r="N560" s="155">
        <f t="shared" si="618"/>
        <v>0</v>
      </c>
      <c r="O560" s="155">
        <f t="shared" si="618"/>
        <v>0</v>
      </c>
      <c r="P560" s="155">
        <f t="shared" si="618"/>
        <v>0</v>
      </c>
      <c r="Q560" s="155">
        <f t="shared" si="618"/>
        <v>0</v>
      </c>
      <c r="R560" s="155">
        <f t="shared" si="618"/>
        <v>0</v>
      </c>
      <c r="S560" s="155">
        <f t="shared" si="618"/>
        <v>0</v>
      </c>
      <c r="T560" s="155">
        <f t="shared" si="618"/>
        <v>0</v>
      </c>
      <c r="U560" s="155">
        <f t="shared" si="618"/>
        <v>0</v>
      </c>
      <c r="V560" s="155">
        <f t="shared" si="618"/>
        <v>0</v>
      </c>
      <c r="W560" s="155">
        <f t="shared" si="618"/>
        <v>0</v>
      </c>
      <c r="X560" s="155"/>
      <c r="Y560" s="155"/>
      <c r="Z560" s="155"/>
      <c r="AA560" s="155"/>
      <c r="AB560" s="155"/>
      <c r="AC560" s="160">
        <f t="shared" si="519"/>
        <v>0</v>
      </c>
      <c r="AD560" s="161">
        <f t="shared" si="520"/>
        <v>0</v>
      </c>
      <c r="AE560" s="155">
        <f t="shared" si="521"/>
        <v>0</v>
      </c>
      <c r="AF560" s="164">
        <f t="shared" si="522"/>
        <v>0</v>
      </c>
      <c r="AG560" s="132" t="s">
        <v>55</v>
      </c>
      <c r="AH560" s="132">
        <f>SUBTOTAL(9,H560:W560)-D560</f>
        <v>0</v>
      </c>
      <c r="AI560" s="132"/>
      <c r="AJ560" s="25">
        <f t="shared" si="619"/>
        <v>0</v>
      </c>
      <c r="AK560" s="25">
        <f t="shared" si="619"/>
        <v>0</v>
      </c>
      <c r="AL560" s="25">
        <f t="shared" si="619"/>
        <v>0</v>
      </c>
      <c r="AM560" s="25">
        <f t="shared" si="619"/>
        <v>0</v>
      </c>
      <c r="AN560" s="25">
        <f t="shared" si="619"/>
        <v>0</v>
      </c>
      <c r="AO560" s="25">
        <f t="shared" si="619"/>
        <v>0</v>
      </c>
      <c r="AP560" s="25">
        <f t="shared" si="619"/>
        <v>0</v>
      </c>
      <c r="AQ560" s="25">
        <f t="shared" si="619"/>
        <v>0</v>
      </c>
      <c r="AR560" s="25">
        <f t="shared" si="619"/>
        <v>0</v>
      </c>
      <c r="AS560" s="25">
        <f t="shared" si="619"/>
        <v>0</v>
      </c>
      <c r="AT560" s="25">
        <f t="shared" si="620"/>
        <v>0</v>
      </c>
      <c r="AU560" s="25">
        <f t="shared" si="620"/>
        <v>0</v>
      </c>
      <c r="AV560" s="25">
        <f t="shared" si="620"/>
        <v>0</v>
      </c>
      <c r="AW560" s="25">
        <f t="shared" si="620"/>
        <v>0</v>
      </c>
      <c r="AX560" s="25">
        <f t="shared" si="620"/>
        <v>0</v>
      </c>
      <c r="AY560" s="25">
        <f t="shared" si="620"/>
        <v>0</v>
      </c>
      <c r="AZ560" s="25">
        <f t="shared" si="620"/>
        <v>0</v>
      </c>
      <c r="BA560" s="25">
        <f t="shared" si="620"/>
        <v>0</v>
      </c>
      <c r="BB560" s="25">
        <f t="shared" si="620"/>
        <v>0</v>
      </c>
      <c r="BC560" s="25">
        <f t="shared" si="620"/>
        <v>0</v>
      </c>
      <c r="BD560" s="25">
        <f t="shared" si="621"/>
        <v>0</v>
      </c>
      <c r="BE560" s="25">
        <f t="shared" si="621"/>
        <v>0</v>
      </c>
      <c r="BF560" s="25">
        <f t="shared" si="621"/>
        <v>0</v>
      </c>
      <c r="BG560" s="25">
        <f t="shared" si="621"/>
        <v>0</v>
      </c>
      <c r="BH560" s="25">
        <f t="shared" si="621"/>
        <v>0</v>
      </c>
      <c r="BI560" s="25">
        <f t="shared" si="621"/>
        <v>0</v>
      </c>
      <c r="BJ560" s="25">
        <f t="shared" si="621"/>
        <v>0</v>
      </c>
      <c r="BK560" s="25">
        <f t="shared" si="621"/>
        <v>0</v>
      </c>
      <c r="BL560" s="25">
        <f t="shared" si="621"/>
        <v>0</v>
      </c>
      <c r="BM560" s="25">
        <f t="shared" si="621"/>
        <v>0</v>
      </c>
      <c r="BN560" s="25">
        <f t="shared" si="621"/>
        <v>0</v>
      </c>
      <c r="BO560" s="8">
        <f t="shared" si="513"/>
        <v>0</v>
      </c>
      <c r="BP560" s="8">
        <f t="shared" si="514"/>
        <v>0</v>
      </c>
      <c r="BQ560" s="8">
        <f t="shared" si="515"/>
        <v>0</v>
      </c>
      <c r="BR560" s="8">
        <f t="shared" si="516"/>
        <v>0</v>
      </c>
      <c r="BS560" s="8">
        <f t="shared" si="517"/>
        <v>0</v>
      </c>
      <c r="BT560" s="10"/>
      <c r="BU560" s="10"/>
    </row>
    <row r="561" spans="1:73" ht="16.5" customHeight="1" thickBot="1">
      <c r="A561" s="201"/>
      <c r="B561" s="203"/>
      <c r="C561" s="199"/>
      <c r="D561" s="205"/>
      <c r="E561" s="209"/>
      <c r="F561" s="207"/>
      <c r="G561" s="121"/>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60" t="e">
        <f>VLOOKUP(A560,#REF!,3,FALSE)</f>
        <v>#REF!</v>
      </c>
      <c r="AD561" s="161"/>
      <c r="AE561" s="155"/>
      <c r="AF561" s="164"/>
      <c r="AG561" s="132" t="s">
        <v>54</v>
      </c>
      <c r="AH561" s="132"/>
      <c r="AI561" s="132"/>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P561" s="8"/>
      <c r="BQ561" s="8"/>
      <c r="BR561" s="8"/>
      <c r="BS561" s="8"/>
      <c r="BT561" s="10"/>
      <c r="BU561" s="10"/>
    </row>
    <row r="562" spans="1:73" ht="16.5" thickTop="1">
      <c r="A562" s="200" t="s">
        <v>300</v>
      </c>
      <c r="B562" s="202" t="s">
        <v>17</v>
      </c>
      <c r="C562" s="198">
        <v>0.71617525604834009</v>
      </c>
      <c r="D562" s="204">
        <v>121655.79999999999</v>
      </c>
      <c r="E562" s="208">
        <v>40575</v>
      </c>
      <c r="F562" s="206">
        <v>40754</v>
      </c>
      <c r="G562" s="82">
        <f>(F562-E562)+1</f>
        <v>180</v>
      </c>
      <c r="H562" s="155">
        <f t="shared" ref="H562:W562" si="622">(IF(MAX(MIN(DATE(YEAR(H$7),MONTH(H$7)+1,0),$F562)-MAX(DATE(YEAR(H$7),MONTH(H$7),1),$E562)+1,0)=0,"0",MAX(MIN(DATE(YEAR(H$7),MONTH(H$7)+1,0),$F562)-MAX(DATE(YEAR(H$7),MONTH(H$7),1),$E562)+1,0))/$G562)*$D562</f>
        <v>18924.235555555555</v>
      </c>
      <c r="I562" s="155">
        <f t="shared" si="622"/>
        <v>20951.83222222222</v>
      </c>
      <c r="J562" s="155">
        <f t="shared" si="622"/>
        <v>20275.966666666664</v>
      </c>
      <c r="K562" s="155">
        <f t="shared" si="622"/>
        <v>20951.83222222222</v>
      </c>
      <c r="L562" s="155">
        <f t="shared" si="622"/>
        <v>20275.966666666664</v>
      </c>
      <c r="M562" s="155">
        <f t="shared" si="622"/>
        <v>20275.966666666664</v>
      </c>
      <c r="N562" s="155">
        <f t="shared" si="622"/>
        <v>0</v>
      </c>
      <c r="O562" s="155">
        <f t="shared" si="622"/>
        <v>0</v>
      </c>
      <c r="P562" s="155">
        <f t="shared" si="622"/>
        <v>0</v>
      </c>
      <c r="Q562" s="155">
        <f t="shared" si="622"/>
        <v>0</v>
      </c>
      <c r="R562" s="155">
        <f t="shared" si="622"/>
        <v>0</v>
      </c>
      <c r="S562" s="155">
        <f t="shared" si="622"/>
        <v>0</v>
      </c>
      <c r="T562" s="155">
        <f t="shared" si="622"/>
        <v>0</v>
      </c>
      <c r="U562" s="155">
        <f t="shared" si="622"/>
        <v>0</v>
      </c>
      <c r="V562" s="155">
        <f t="shared" si="622"/>
        <v>0</v>
      </c>
      <c r="W562" s="155">
        <f t="shared" si="622"/>
        <v>0</v>
      </c>
      <c r="X562" s="155"/>
      <c r="Y562" s="155"/>
      <c r="Z562" s="155"/>
      <c r="AA562" s="155"/>
      <c r="AB562" s="155"/>
      <c r="AC562" s="160">
        <f t="shared" si="519"/>
        <v>4731.0588888888879</v>
      </c>
      <c r="AD562" s="161">
        <f t="shared" si="520"/>
        <v>4731.0588888888879</v>
      </c>
      <c r="AE562" s="155">
        <f t="shared" si="521"/>
        <v>4731.0588888888879</v>
      </c>
      <c r="AF562" s="164">
        <f t="shared" si="522"/>
        <v>6758.6555555555542</v>
      </c>
      <c r="AG562" s="132" t="s">
        <v>55</v>
      </c>
      <c r="AH562" s="132">
        <f>SUBTOTAL(9,H562:W562)-D562</f>
        <v>0</v>
      </c>
      <c r="AI562" s="132"/>
      <c r="AJ562" s="25">
        <f t="shared" ref="AJ562:BN562" si="623">IF(AND(AJ$7&gt;=$E562,AJ$7&lt;=$F562),1,0)</f>
        <v>1</v>
      </c>
      <c r="AK562" s="25">
        <f t="shared" si="623"/>
        <v>1</v>
      </c>
      <c r="AL562" s="25">
        <f t="shared" si="623"/>
        <v>1</v>
      </c>
      <c r="AM562" s="25">
        <f t="shared" si="623"/>
        <v>1</v>
      </c>
      <c r="AN562" s="25">
        <f t="shared" si="623"/>
        <v>1</v>
      </c>
      <c r="AO562" s="25">
        <f t="shared" si="623"/>
        <v>1</v>
      </c>
      <c r="AP562" s="25">
        <f t="shared" si="623"/>
        <v>1</v>
      </c>
      <c r="AQ562" s="25">
        <f t="shared" si="623"/>
        <v>1</v>
      </c>
      <c r="AR562" s="25">
        <f t="shared" si="623"/>
        <v>1</v>
      </c>
      <c r="AS562" s="25">
        <f t="shared" si="623"/>
        <v>1</v>
      </c>
      <c r="AT562" s="25">
        <f t="shared" si="623"/>
        <v>1</v>
      </c>
      <c r="AU562" s="25">
        <f t="shared" si="623"/>
        <v>1</v>
      </c>
      <c r="AV562" s="25">
        <f t="shared" si="623"/>
        <v>1</v>
      </c>
      <c r="AW562" s="25">
        <f t="shared" si="623"/>
        <v>1</v>
      </c>
      <c r="AX562" s="25">
        <f t="shared" si="623"/>
        <v>1</v>
      </c>
      <c r="AY562" s="25">
        <f t="shared" si="623"/>
        <v>1</v>
      </c>
      <c r="AZ562" s="25">
        <f t="shared" si="623"/>
        <v>1</v>
      </c>
      <c r="BA562" s="25">
        <f t="shared" si="623"/>
        <v>1</v>
      </c>
      <c r="BB562" s="25">
        <f t="shared" si="623"/>
        <v>1</v>
      </c>
      <c r="BC562" s="25">
        <f t="shared" si="623"/>
        <v>1</v>
      </c>
      <c r="BD562" s="25">
        <f t="shared" si="623"/>
        <v>1</v>
      </c>
      <c r="BE562" s="25">
        <f t="shared" si="623"/>
        <v>1</v>
      </c>
      <c r="BF562" s="25">
        <f t="shared" si="623"/>
        <v>1</v>
      </c>
      <c r="BG562" s="25">
        <f t="shared" si="623"/>
        <v>1</v>
      </c>
      <c r="BH562" s="25">
        <f t="shared" si="623"/>
        <v>1</v>
      </c>
      <c r="BI562" s="25">
        <f t="shared" si="623"/>
        <v>1</v>
      </c>
      <c r="BJ562" s="25">
        <f t="shared" si="623"/>
        <v>1</v>
      </c>
      <c r="BK562" s="25">
        <f t="shared" si="623"/>
        <v>1</v>
      </c>
      <c r="BL562" s="25">
        <f t="shared" si="623"/>
        <v>1</v>
      </c>
      <c r="BM562" s="25">
        <f t="shared" si="623"/>
        <v>1</v>
      </c>
      <c r="BN562" s="25">
        <f t="shared" si="623"/>
        <v>1</v>
      </c>
      <c r="BO562" s="8">
        <f t="shared" si="513"/>
        <v>7</v>
      </c>
      <c r="BP562" s="8">
        <f t="shared" si="514"/>
        <v>7</v>
      </c>
      <c r="BQ562" s="8">
        <f t="shared" si="515"/>
        <v>7</v>
      </c>
      <c r="BR562" s="8">
        <f t="shared" si="516"/>
        <v>10</v>
      </c>
      <c r="BS562" s="8">
        <f t="shared" si="517"/>
        <v>31</v>
      </c>
      <c r="BT562" s="10"/>
      <c r="BU562" s="8"/>
    </row>
    <row r="563" spans="1:73" ht="16.5" customHeight="1" thickBot="1">
      <c r="A563" s="201"/>
      <c r="B563" s="203"/>
      <c r="C563" s="199"/>
      <c r="D563" s="205"/>
      <c r="E563" s="209"/>
      <c r="F563" s="207"/>
      <c r="G563" s="122"/>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60" t="e">
        <f>VLOOKUP(A562,#REF!,3,FALSE)</f>
        <v>#REF!</v>
      </c>
      <c r="AD563" s="161"/>
      <c r="AE563" s="155"/>
      <c r="AF563" s="164"/>
      <c r="AG563" s="132" t="s">
        <v>54</v>
      </c>
      <c r="AH563" s="132"/>
      <c r="AI563" s="132"/>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P563" s="8"/>
      <c r="BQ563" s="8"/>
      <c r="BR563" s="8"/>
      <c r="BS563" s="8"/>
      <c r="BT563" s="8"/>
      <c r="BU563" s="8"/>
    </row>
    <row r="564" spans="1:73" ht="16.5" thickTop="1">
      <c r="A564" s="200" t="s">
        <v>301</v>
      </c>
      <c r="B564" s="202" t="s">
        <v>18</v>
      </c>
      <c r="C564" s="198">
        <v>0</v>
      </c>
      <c r="D564" s="204">
        <v>63882</v>
      </c>
      <c r="E564" s="208">
        <v>40787</v>
      </c>
      <c r="F564" s="206">
        <v>40877</v>
      </c>
      <c r="G564" s="32">
        <f>(F564-E564)+1</f>
        <v>91</v>
      </c>
      <c r="H564" s="155">
        <f t="shared" ref="H564:W564" si="624">(IF(MAX(MIN(DATE(YEAR(H$7),MONTH(H$7)+1,0),$F564)-MAX(DATE(YEAR(H$7),MONTH(H$7),1),$E564)+1,0)=0,"0",MAX(MIN(DATE(YEAR(H$7),MONTH(H$7)+1,0),$F564)-MAX(DATE(YEAR(H$7),MONTH(H$7),1),$E564)+1,0))/$G564)*$D564</f>
        <v>0</v>
      </c>
      <c r="I564" s="155">
        <f t="shared" si="624"/>
        <v>0</v>
      </c>
      <c r="J564" s="155">
        <f t="shared" si="624"/>
        <v>0</v>
      </c>
      <c r="K564" s="155">
        <f t="shared" si="624"/>
        <v>0</v>
      </c>
      <c r="L564" s="155">
        <f t="shared" si="624"/>
        <v>0</v>
      </c>
      <c r="M564" s="155">
        <f t="shared" si="624"/>
        <v>0</v>
      </c>
      <c r="N564" s="155">
        <f t="shared" si="624"/>
        <v>0</v>
      </c>
      <c r="O564" s="155">
        <f t="shared" si="624"/>
        <v>21060</v>
      </c>
      <c r="P564" s="155">
        <f t="shared" si="624"/>
        <v>21762</v>
      </c>
      <c r="Q564" s="155">
        <f t="shared" si="624"/>
        <v>21060</v>
      </c>
      <c r="R564" s="155">
        <f t="shared" si="624"/>
        <v>0</v>
      </c>
      <c r="S564" s="155">
        <f t="shared" si="624"/>
        <v>0</v>
      </c>
      <c r="T564" s="155">
        <f t="shared" si="624"/>
        <v>0</v>
      </c>
      <c r="U564" s="155">
        <f t="shared" si="624"/>
        <v>0</v>
      </c>
      <c r="V564" s="155">
        <f t="shared" si="624"/>
        <v>0</v>
      </c>
      <c r="W564" s="155">
        <f t="shared" si="624"/>
        <v>0</v>
      </c>
      <c r="X564" s="155"/>
      <c r="Y564" s="155"/>
      <c r="Z564" s="155"/>
      <c r="AA564" s="155"/>
      <c r="AB564" s="155"/>
      <c r="AC564" s="160">
        <f t="shared" si="519"/>
        <v>0</v>
      </c>
      <c r="AD564" s="161">
        <f t="shared" si="520"/>
        <v>0</v>
      </c>
      <c r="AE564" s="155">
        <f t="shared" si="521"/>
        <v>0</v>
      </c>
      <c r="AF564" s="164">
        <f t="shared" si="522"/>
        <v>0</v>
      </c>
      <c r="AG564" s="132" t="s">
        <v>55</v>
      </c>
      <c r="AH564" s="132">
        <f>SUBTOTAL(9,H564:W564)-D564</f>
        <v>0</v>
      </c>
      <c r="AI564" s="132"/>
      <c r="AJ564" s="25">
        <f t="shared" ref="AJ564:BN564" si="625">IF(AND(AJ$7&gt;=$E564,AJ$7&lt;=$F564),1,0)</f>
        <v>0</v>
      </c>
      <c r="AK564" s="25">
        <f t="shared" si="625"/>
        <v>0</v>
      </c>
      <c r="AL564" s="25">
        <f t="shared" si="625"/>
        <v>0</v>
      </c>
      <c r="AM564" s="25">
        <f t="shared" si="625"/>
        <v>0</v>
      </c>
      <c r="AN564" s="25">
        <f t="shared" si="625"/>
        <v>0</v>
      </c>
      <c r="AO564" s="25">
        <f t="shared" si="625"/>
        <v>0</v>
      </c>
      <c r="AP564" s="25">
        <f t="shared" si="625"/>
        <v>0</v>
      </c>
      <c r="AQ564" s="25">
        <f t="shared" si="625"/>
        <v>0</v>
      </c>
      <c r="AR564" s="25">
        <f t="shared" si="625"/>
        <v>0</v>
      </c>
      <c r="AS564" s="25">
        <f t="shared" si="625"/>
        <v>0</v>
      </c>
      <c r="AT564" s="25">
        <f t="shared" si="625"/>
        <v>0</v>
      </c>
      <c r="AU564" s="25">
        <f t="shared" si="625"/>
        <v>0</v>
      </c>
      <c r="AV564" s="25">
        <f t="shared" si="625"/>
        <v>0</v>
      </c>
      <c r="AW564" s="25">
        <f t="shared" si="625"/>
        <v>0</v>
      </c>
      <c r="AX564" s="25">
        <f t="shared" si="625"/>
        <v>0</v>
      </c>
      <c r="AY564" s="25">
        <f t="shared" si="625"/>
        <v>0</v>
      </c>
      <c r="AZ564" s="25">
        <f t="shared" si="625"/>
        <v>0</v>
      </c>
      <c r="BA564" s="25">
        <f t="shared" si="625"/>
        <v>0</v>
      </c>
      <c r="BB564" s="25">
        <f t="shared" si="625"/>
        <v>0</v>
      </c>
      <c r="BC564" s="25">
        <f t="shared" si="625"/>
        <v>0</v>
      </c>
      <c r="BD564" s="25">
        <f t="shared" si="625"/>
        <v>0</v>
      </c>
      <c r="BE564" s="25">
        <f t="shared" si="625"/>
        <v>0</v>
      </c>
      <c r="BF564" s="25">
        <f t="shared" si="625"/>
        <v>0</v>
      </c>
      <c r="BG564" s="25">
        <f t="shared" si="625"/>
        <v>0</v>
      </c>
      <c r="BH564" s="25">
        <f t="shared" si="625"/>
        <v>0</v>
      </c>
      <c r="BI564" s="25">
        <f t="shared" si="625"/>
        <v>0</v>
      </c>
      <c r="BJ564" s="25">
        <f t="shared" si="625"/>
        <v>0</v>
      </c>
      <c r="BK564" s="25">
        <f t="shared" si="625"/>
        <v>0</v>
      </c>
      <c r="BL564" s="25">
        <f t="shared" si="625"/>
        <v>0</v>
      </c>
      <c r="BM564" s="25">
        <f t="shared" si="625"/>
        <v>0</v>
      </c>
      <c r="BN564" s="25">
        <f t="shared" si="625"/>
        <v>0</v>
      </c>
      <c r="BO564" s="8">
        <f t="shared" si="513"/>
        <v>0</v>
      </c>
      <c r="BP564" s="8">
        <f t="shared" si="514"/>
        <v>0</v>
      </c>
      <c r="BQ564" s="8">
        <f t="shared" si="515"/>
        <v>0</v>
      </c>
      <c r="BR564" s="8">
        <f t="shared" si="516"/>
        <v>0</v>
      </c>
      <c r="BS564" s="8">
        <f t="shared" si="517"/>
        <v>0</v>
      </c>
      <c r="BT564" s="10"/>
      <c r="BU564" s="10"/>
    </row>
    <row r="565" spans="1:73" ht="16.5" customHeight="1" thickBot="1">
      <c r="A565" s="201"/>
      <c r="B565" s="203"/>
      <c r="C565" s="199"/>
      <c r="D565" s="205"/>
      <c r="E565" s="209"/>
      <c r="F565" s="207"/>
      <c r="G565" s="121"/>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60" t="e">
        <f>VLOOKUP(A564,#REF!,3,FALSE)</f>
        <v>#REF!</v>
      </c>
      <c r="AD565" s="161"/>
      <c r="AE565" s="155"/>
      <c r="AF565" s="164"/>
      <c r="AG565" s="132" t="s">
        <v>54</v>
      </c>
      <c r="AH565" s="132"/>
      <c r="AI565" s="132"/>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P565" s="8"/>
      <c r="BQ565" s="8"/>
      <c r="BR565" s="8"/>
      <c r="BS565" s="8"/>
      <c r="BT565" s="10"/>
      <c r="BU565" s="10"/>
    </row>
    <row r="566" spans="1:73" ht="24" thickTop="1" thickBot="1">
      <c r="A566" s="51" t="s">
        <v>19</v>
      </c>
      <c r="B566" s="52"/>
      <c r="C566" s="53"/>
      <c r="D566" s="54"/>
      <c r="E566" s="87"/>
      <c r="F566" s="88"/>
      <c r="G566" s="82">
        <f>(F566-E566)+1</f>
        <v>1</v>
      </c>
      <c r="H566" s="155">
        <f t="shared" ref="H566:W567" si="626">(IF(MAX(MIN(DATE(YEAR(H$7),MONTH(H$7)+1,0),$F566)-MAX(DATE(YEAR(H$7),MONTH(H$7),1),$E566)+1,0)=0,"0",MAX(MIN(DATE(YEAR(H$7),MONTH(H$7)+1,0),$F566)-MAX(DATE(YEAR(H$7),MONTH(H$7),1),$E566)+1,0))/$G566)*$D566</f>
        <v>0</v>
      </c>
      <c r="I566" s="155">
        <f t="shared" si="626"/>
        <v>0</v>
      </c>
      <c r="J566" s="155">
        <f t="shared" si="626"/>
        <v>0</v>
      </c>
      <c r="K566" s="155">
        <f t="shared" si="626"/>
        <v>0</v>
      </c>
      <c r="L566" s="155">
        <f t="shared" si="626"/>
        <v>0</v>
      </c>
      <c r="M566" s="155">
        <f t="shared" si="626"/>
        <v>0</v>
      </c>
      <c r="N566" s="155">
        <f t="shared" si="626"/>
        <v>0</v>
      </c>
      <c r="O566" s="155">
        <f t="shared" si="626"/>
        <v>0</v>
      </c>
      <c r="P566" s="155">
        <f t="shared" si="626"/>
        <v>0</v>
      </c>
      <c r="Q566" s="155">
        <f t="shared" si="626"/>
        <v>0</v>
      </c>
      <c r="R566" s="155">
        <f t="shared" si="626"/>
        <v>0</v>
      </c>
      <c r="S566" s="155">
        <f t="shared" si="626"/>
        <v>0</v>
      </c>
      <c r="T566" s="155">
        <f t="shared" si="626"/>
        <v>0</v>
      </c>
      <c r="U566" s="155">
        <f t="shared" si="626"/>
        <v>0</v>
      </c>
      <c r="V566" s="155">
        <f t="shared" si="626"/>
        <v>0</v>
      </c>
      <c r="W566" s="155">
        <f t="shared" si="626"/>
        <v>0</v>
      </c>
      <c r="X566" s="155"/>
      <c r="Y566" s="155"/>
      <c r="Z566" s="155"/>
      <c r="AA566" s="155"/>
      <c r="AB566" s="155"/>
      <c r="AC566" s="160">
        <f t="shared" si="519"/>
        <v>0</v>
      </c>
      <c r="AD566" s="161">
        <f t="shared" si="520"/>
        <v>0</v>
      </c>
      <c r="AE566" s="155">
        <f t="shared" si="521"/>
        <v>0</v>
      </c>
      <c r="AF566" s="164">
        <f t="shared" si="522"/>
        <v>0</v>
      </c>
      <c r="AG566" s="132"/>
      <c r="AH566" s="132"/>
      <c r="AI566" s="132"/>
      <c r="AJ566" s="25">
        <f t="shared" ref="AJ566:AS567" si="627">IF(AND(AJ$7&gt;=$E566,AJ$7&lt;=$F566),1,0)</f>
        <v>0</v>
      </c>
      <c r="AK566" s="25">
        <f t="shared" si="627"/>
        <v>0</v>
      </c>
      <c r="AL566" s="25">
        <f t="shared" si="627"/>
        <v>0</v>
      </c>
      <c r="AM566" s="25">
        <f t="shared" si="627"/>
        <v>0</v>
      </c>
      <c r="AN566" s="25">
        <f t="shared" si="627"/>
        <v>0</v>
      </c>
      <c r="AO566" s="25">
        <f t="shared" si="627"/>
        <v>0</v>
      </c>
      <c r="AP566" s="25">
        <f t="shared" si="627"/>
        <v>0</v>
      </c>
      <c r="AQ566" s="25">
        <f t="shared" si="627"/>
        <v>0</v>
      </c>
      <c r="AR566" s="25">
        <f t="shared" si="627"/>
        <v>0</v>
      </c>
      <c r="AS566" s="25">
        <f t="shared" si="627"/>
        <v>0</v>
      </c>
      <c r="AT566" s="25">
        <f t="shared" ref="AT566:BC567" si="628">IF(AND(AT$7&gt;=$E566,AT$7&lt;=$F566),1,0)</f>
        <v>0</v>
      </c>
      <c r="AU566" s="25">
        <f t="shared" si="628"/>
        <v>0</v>
      </c>
      <c r="AV566" s="25">
        <f t="shared" si="628"/>
        <v>0</v>
      </c>
      <c r="AW566" s="25">
        <f t="shared" si="628"/>
        <v>0</v>
      </c>
      <c r="AX566" s="25">
        <f t="shared" si="628"/>
        <v>0</v>
      </c>
      <c r="AY566" s="25">
        <f t="shared" si="628"/>
        <v>0</v>
      </c>
      <c r="AZ566" s="25">
        <f t="shared" si="628"/>
        <v>0</v>
      </c>
      <c r="BA566" s="25">
        <f t="shared" si="628"/>
        <v>0</v>
      </c>
      <c r="BB566" s="25">
        <f t="shared" si="628"/>
        <v>0</v>
      </c>
      <c r="BC566" s="25">
        <f t="shared" si="628"/>
        <v>0</v>
      </c>
      <c r="BD566" s="25">
        <f t="shared" ref="BD566:BN567" si="629">IF(AND(BD$7&gt;=$E566,BD$7&lt;=$F566),1,0)</f>
        <v>0</v>
      </c>
      <c r="BE566" s="25">
        <f t="shared" si="629"/>
        <v>0</v>
      </c>
      <c r="BF566" s="25">
        <f t="shared" si="629"/>
        <v>0</v>
      </c>
      <c r="BG566" s="25">
        <f t="shared" si="629"/>
        <v>0</v>
      </c>
      <c r="BH566" s="25">
        <f t="shared" si="629"/>
        <v>0</v>
      </c>
      <c r="BI566" s="25">
        <f t="shared" si="629"/>
        <v>0</v>
      </c>
      <c r="BJ566" s="25">
        <f t="shared" si="629"/>
        <v>0</v>
      </c>
      <c r="BK566" s="25">
        <f t="shared" si="629"/>
        <v>0</v>
      </c>
      <c r="BL566" s="25">
        <f t="shared" si="629"/>
        <v>0</v>
      </c>
      <c r="BM566" s="25">
        <f t="shared" si="629"/>
        <v>0</v>
      </c>
      <c r="BN566" s="25">
        <f t="shared" si="629"/>
        <v>0</v>
      </c>
      <c r="BO566" s="8">
        <f t="shared" si="513"/>
        <v>0</v>
      </c>
      <c r="BP566" s="8">
        <f t="shared" si="514"/>
        <v>0</v>
      </c>
      <c r="BQ566" s="8">
        <f t="shared" si="515"/>
        <v>0</v>
      </c>
      <c r="BR566" s="8">
        <f t="shared" si="516"/>
        <v>0</v>
      </c>
      <c r="BS566" s="8">
        <f t="shared" si="517"/>
        <v>0</v>
      </c>
      <c r="BT566" s="10"/>
      <c r="BU566" s="8"/>
    </row>
    <row r="567" spans="1:73" ht="16.5" thickTop="1">
      <c r="A567" s="200" t="s">
        <v>302</v>
      </c>
      <c r="B567" s="202" t="s">
        <v>26</v>
      </c>
      <c r="C567" s="198">
        <v>0.95</v>
      </c>
      <c r="D567" s="204">
        <v>14843.5</v>
      </c>
      <c r="E567" s="208">
        <v>40575</v>
      </c>
      <c r="F567" s="206">
        <v>40736</v>
      </c>
      <c r="G567" s="82">
        <f>(F567-E567)+1</f>
        <v>162</v>
      </c>
      <c r="H567" s="155">
        <f t="shared" si="626"/>
        <v>2565.5432098765432</v>
      </c>
      <c r="I567" s="155">
        <f t="shared" si="626"/>
        <v>2840.4228395061727</v>
      </c>
      <c r="J567" s="155">
        <f t="shared" si="626"/>
        <v>2748.7962962962961</v>
      </c>
      <c r="K567" s="155">
        <f t="shared" si="626"/>
        <v>2840.4228395061727</v>
      </c>
      <c r="L567" s="155">
        <f t="shared" si="626"/>
        <v>2748.7962962962961</v>
      </c>
      <c r="M567" s="155">
        <f t="shared" si="626"/>
        <v>1099.5185185185185</v>
      </c>
      <c r="N567" s="155">
        <f t="shared" si="626"/>
        <v>0</v>
      </c>
      <c r="O567" s="155">
        <f t="shared" si="626"/>
        <v>0</v>
      </c>
      <c r="P567" s="155">
        <f t="shared" si="626"/>
        <v>0</v>
      </c>
      <c r="Q567" s="155">
        <f t="shared" si="626"/>
        <v>0</v>
      </c>
      <c r="R567" s="155">
        <f t="shared" si="626"/>
        <v>0</v>
      </c>
      <c r="S567" s="155">
        <f t="shared" si="626"/>
        <v>0</v>
      </c>
      <c r="T567" s="155">
        <f t="shared" si="626"/>
        <v>0</v>
      </c>
      <c r="U567" s="155">
        <f t="shared" si="626"/>
        <v>0</v>
      </c>
      <c r="V567" s="155">
        <f t="shared" si="626"/>
        <v>0</v>
      </c>
      <c r="W567" s="155">
        <f t="shared" si="626"/>
        <v>0</v>
      </c>
      <c r="X567" s="155"/>
      <c r="Y567" s="155"/>
      <c r="Z567" s="155"/>
      <c r="AA567" s="155"/>
      <c r="AB567" s="155"/>
      <c r="AC567" s="160">
        <f t="shared" si="519"/>
        <v>641.3858024691358</v>
      </c>
      <c r="AD567" s="161">
        <f t="shared" si="520"/>
        <v>641.3858024691358</v>
      </c>
      <c r="AE567" s="155">
        <f t="shared" si="521"/>
        <v>641.3858024691358</v>
      </c>
      <c r="AF567" s="164">
        <f t="shared" si="522"/>
        <v>916.26543209876536</v>
      </c>
      <c r="AG567" s="132" t="s">
        <v>55</v>
      </c>
      <c r="AH567" s="132">
        <f>SUBTOTAL(9,H567:W567)-D567</f>
        <v>0</v>
      </c>
      <c r="AI567" s="132"/>
      <c r="AJ567" s="25">
        <f t="shared" si="627"/>
        <v>1</v>
      </c>
      <c r="AK567" s="25">
        <f t="shared" si="627"/>
        <v>1</v>
      </c>
      <c r="AL567" s="25">
        <f t="shared" si="627"/>
        <v>1</v>
      </c>
      <c r="AM567" s="25">
        <f t="shared" si="627"/>
        <v>1</v>
      </c>
      <c r="AN567" s="25">
        <f t="shared" si="627"/>
        <v>1</v>
      </c>
      <c r="AO567" s="25">
        <f t="shared" si="627"/>
        <v>1</v>
      </c>
      <c r="AP567" s="25">
        <f t="shared" si="627"/>
        <v>1</v>
      </c>
      <c r="AQ567" s="25">
        <f t="shared" si="627"/>
        <v>1</v>
      </c>
      <c r="AR567" s="25">
        <f t="shared" si="627"/>
        <v>1</v>
      </c>
      <c r="AS567" s="25">
        <f t="shared" si="627"/>
        <v>1</v>
      </c>
      <c r="AT567" s="25">
        <f t="shared" si="628"/>
        <v>1</v>
      </c>
      <c r="AU567" s="25">
        <f t="shared" si="628"/>
        <v>1</v>
      </c>
      <c r="AV567" s="25">
        <f t="shared" si="628"/>
        <v>1</v>
      </c>
      <c r="AW567" s="25">
        <f t="shared" si="628"/>
        <v>1</v>
      </c>
      <c r="AX567" s="25">
        <f t="shared" si="628"/>
        <v>1</v>
      </c>
      <c r="AY567" s="25">
        <f t="shared" si="628"/>
        <v>1</v>
      </c>
      <c r="AZ567" s="25">
        <f t="shared" si="628"/>
        <v>1</v>
      </c>
      <c r="BA567" s="25">
        <f t="shared" si="628"/>
        <v>1</v>
      </c>
      <c r="BB567" s="25">
        <f t="shared" si="628"/>
        <v>1</v>
      </c>
      <c r="BC567" s="25">
        <f t="shared" si="628"/>
        <v>1</v>
      </c>
      <c r="BD567" s="25">
        <f t="shared" si="629"/>
        <v>1</v>
      </c>
      <c r="BE567" s="25">
        <f t="shared" si="629"/>
        <v>1</v>
      </c>
      <c r="BF567" s="25">
        <f t="shared" si="629"/>
        <v>1</v>
      </c>
      <c r="BG567" s="25">
        <f t="shared" si="629"/>
        <v>1</v>
      </c>
      <c r="BH567" s="25">
        <f t="shared" si="629"/>
        <v>1</v>
      </c>
      <c r="BI567" s="25">
        <f t="shared" si="629"/>
        <v>1</v>
      </c>
      <c r="BJ567" s="25">
        <f t="shared" si="629"/>
        <v>1</v>
      </c>
      <c r="BK567" s="25">
        <f t="shared" si="629"/>
        <v>1</v>
      </c>
      <c r="BL567" s="25">
        <f t="shared" si="629"/>
        <v>1</v>
      </c>
      <c r="BM567" s="25">
        <f t="shared" si="629"/>
        <v>1</v>
      </c>
      <c r="BN567" s="25">
        <f t="shared" si="629"/>
        <v>1</v>
      </c>
      <c r="BO567" s="8">
        <f t="shared" si="513"/>
        <v>7</v>
      </c>
      <c r="BP567" s="8">
        <f t="shared" si="514"/>
        <v>7</v>
      </c>
      <c r="BQ567" s="8">
        <f t="shared" si="515"/>
        <v>7</v>
      </c>
      <c r="BR567" s="8">
        <f t="shared" si="516"/>
        <v>10</v>
      </c>
      <c r="BS567" s="8">
        <f t="shared" si="517"/>
        <v>31</v>
      </c>
      <c r="BT567" s="10"/>
      <c r="BU567" s="10"/>
    </row>
    <row r="568" spans="1:73" ht="16.5" customHeight="1" thickBot="1">
      <c r="A568" s="201"/>
      <c r="B568" s="203"/>
      <c r="C568" s="199"/>
      <c r="D568" s="205"/>
      <c r="E568" s="209"/>
      <c r="F568" s="207"/>
      <c r="G568" s="122"/>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60" t="e">
        <f>VLOOKUP(A567,#REF!,3,FALSE)</f>
        <v>#REF!</v>
      </c>
      <c r="AD568" s="161"/>
      <c r="AE568" s="155"/>
      <c r="AF568" s="164"/>
      <c r="AG568" s="132" t="s">
        <v>54</v>
      </c>
      <c r="AH568" s="132"/>
      <c r="AI568" s="132"/>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P568" s="8"/>
      <c r="BQ568" s="8"/>
      <c r="BR568" s="8"/>
      <c r="BS568" s="8"/>
      <c r="BT568" s="10"/>
      <c r="BU568" s="10"/>
    </row>
    <row r="569" spans="1:73" ht="16.5" thickTop="1">
      <c r="A569" s="200" t="s">
        <v>305</v>
      </c>
      <c r="B569" s="202" t="s">
        <v>50</v>
      </c>
      <c r="C569" s="198">
        <v>0.8793610701871537</v>
      </c>
      <c r="D569" s="204">
        <v>165245.88950000005</v>
      </c>
      <c r="E569" s="208">
        <v>40575</v>
      </c>
      <c r="F569" s="206">
        <v>40785</v>
      </c>
      <c r="G569" s="32">
        <f>(F569-E569)+1</f>
        <v>211</v>
      </c>
      <c r="H569" s="155">
        <f t="shared" ref="H569:W569" si="630">(IF(MAX(MIN(DATE(YEAR(H$7),MONTH(H$7)+1,0),$F569)-MAX(DATE(YEAR(H$7),MONTH(H$7),1),$E569)+1,0)=0,"0",MAX(MIN(DATE(YEAR(H$7),MONTH(H$7)+1,0),$F569)-MAX(DATE(YEAR(H$7),MONTH(H$7),1),$E569)+1,0))/$G569)*$D569</f>
        <v>21928.36448341233</v>
      </c>
      <c r="I569" s="155">
        <f t="shared" si="630"/>
        <v>24277.832106635076</v>
      </c>
      <c r="J569" s="155">
        <f t="shared" si="630"/>
        <v>23494.676232227495</v>
      </c>
      <c r="K569" s="155">
        <f t="shared" si="630"/>
        <v>24277.832106635076</v>
      </c>
      <c r="L569" s="155">
        <f t="shared" si="630"/>
        <v>23494.676232227495</v>
      </c>
      <c r="M569" s="155">
        <f t="shared" si="630"/>
        <v>24277.832106635076</v>
      </c>
      <c r="N569" s="155">
        <f t="shared" si="630"/>
        <v>23494.676232227495</v>
      </c>
      <c r="O569" s="155">
        <f t="shared" si="630"/>
        <v>0</v>
      </c>
      <c r="P569" s="155">
        <f t="shared" si="630"/>
        <v>0</v>
      </c>
      <c r="Q569" s="155">
        <f t="shared" si="630"/>
        <v>0</v>
      </c>
      <c r="R569" s="155">
        <f t="shared" si="630"/>
        <v>0</v>
      </c>
      <c r="S569" s="155">
        <f t="shared" si="630"/>
        <v>0</v>
      </c>
      <c r="T569" s="155">
        <f t="shared" si="630"/>
        <v>0</v>
      </c>
      <c r="U569" s="155">
        <f t="shared" si="630"/>
        <v>0</v>
      </c>
      <c r="V569" s="155">
        <f t="shared" si="630"/>
        <v>0</v>
      </c>
      <c r="W569" s="155">
        <f t="shared" si="630"/>
        <v>0</v>
      </c>
      <c r="X569" s="155"/>
      <c r="Y569" s="155"/>
      <c r="Z569" s="155"/>
      <c r="AA569" s="155"/>
      <c r="AB569" s="155"/>
      <c r="AC569" s="160">
        <f t="shared" si="519"/>
        <v>5482.0911208530815</v>
      </c>
      <c r="AD569" s="161">
        <f t="shared" si="520"/>
        <v>5482.0911208530815</v>
      </c>
      <c r="AE569" s="155">
        <f t="shared" si="521"/>
        <v>5482.0911208530815</v>
      </c>
      <c r="AF569" s="164">
        <f t="shared" si="522"/>
        <v>7831.5587440758309</v>
      </c>
      <c r="AG569" s="132" t="s">
        <v>55</v>
      </c>
      <c r="AH569" s="132">
        <f>SUBTOTAL(9,H569:W569)-D569</f>
        <v>0</v>
      </c>
      <c r="AI569" s="132"/>
      <c r="AJ569" s="25">
        <f t="shared" ref="AJ569:BN569" si="631">IF(AND(AJ$7&gt;=$E569,AJ$7&lt;=$F569),1,0)</f>
        <v>1</v>
      </c>
      <c r="AK569" s="25">
        <f t="shared" si="631"/>
        <v>1</v>
      </c>
      <c r="AL569" s="25">
        <f t="shared" si="631"/>
        <v>1</v>
      </c>
      <c r="AM569" s="25">
        <f t="shared" si="631"/>
        <v>1</v>
      </c>
      <c r="AN569" s="25">
        <f t="shared" si="631"/>
        <v>1</v>
      </c>
      <c r="AO569" s="25">
        <f t="shared" si="631"/>
        <v>1</v>
      </c>
      <c r="AP569" s="25">
        <f t="shared" si="631"/>
        <v>1</v>
      </c>
      <c r="AQ569" s="25">
        <f t="shared" si="631"/>
        <v>1</v>
      </c>
      <c r="AR569" s="25">
        <f t="shared" si="631"/>
        <v>1</v>
      </c>
      <c r="AS569" s="25">
        <f t="shared" si="631"/>
        <v>1</v>
      </c>
      <c r="AT569" s="25">
        <f t="shared" si="631"/>
        <v>1</v>
      </c>
      <c r="AU569" s="25">
        <f t="shared" si="631"/>
        <v>1</v>
      </c>
      <c r="AV569" s="25">
        <f t="shared" si="631"/>
        <v>1</v>
      </c>
      <c r="AW569" s="25">
        <f t="shared" si="631"/>
        <v>1</v>
      </c>
      <c r="AX569" s="25">
        <f t="shared" si="631"/>
        <v>1</v>
      </c>
      <c r="AY569" s="25">
        <f t="shared" si="631"/>
        <v>1</v>
      </c>
      <c r="AZ569" s="25">
        <f t="shared" si="631"/>
        <v>1</v>
      </c>
      <c r="BA569" s="25">
        <f t="shared" si="631"/>
        <v>1</v>
      </c>
      <c r="BB569" s="25">
        <f t="shared" si="631"/>
        <v>1</v>
      </c>
      <c r="BC569" s="25">
        <f t="shared" si="631"/>
        <v>1</v>
      </c>
      <c r="BD569" s="25">
        <f t="shared" si="631"/>
        <v>1</v>
      </c>
      <c r="BE569" s="25">
        <f t="shared" si="631"/>
        <v>1</v>
      </c>
      <c r="BF569" s="25">
        <f t="shared" si="631"/>
        <v>1</v>
      </c>
      <c r="BG569" s="25">
        <f t="shared" si="631"/>
        <v>1</v>
      </c>
      <c r="BH569" s="25">
        <f t="shared" si="631"/>
        <v>1</v>
      </c>
      <c r="BI569" s="25">
        <f t="shared" si="631"/>
        <v>1</v>
      </c>
      <c r="BJ569" s="25">
        <f t="shared" si="631"/>
        <v>1</v>
      </c>
      <c r="BK569" s="25">
        <f t="shared" si="631"/>
        <v>1</v>
      </c>
      <c r="BL569" s="25">
        <f t="shared" si="631"/>
        <v>1</v>
      </c>
      <c r="BM569" s="25">
        <f t="shared" si="631"/>
        <v>1</v>
      </c>
      <c r="BN569" s="25">
        <f t="shared" si="631"/>
        <v>1</v>
      </c>
      <c r="BO569" s="8">
        <f t="shared" si="513"/>
        <v>7</v>
      </c>
      <c r="BP569" s="8">
        <f t="shared" si="514"/>
        <v>7</v>
      </c>
      <c r="BQ569" s="8">
        <f t="shared" si="515"/>
        <v>7</v>
      </c>
      <c r="BR569" s="8">
        <f t="shared" si="516"/>
        <v>10</v>
      </c>
      <c r="BS569" s="8">
        <f t="shared" si="517"/>
        <v>31</v>
      </c>
      <c r="BT569" s="10"/>
      <c r="BU569" s="8"/>
    </row>
    <row r="570" spans="1:73" ht="16.5" customHeight="1" thickBot="1">
      <c r="A570" s="201"/>
      <c r="B570" s="203"/>
      <c r="C570" s="199"/>
      <c r="D570" s="205"/>
      <c r="E570" s="209"/>
      <c r="F570" s="207"/>
      <c r="G570" s="121"/>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60" t="e">
        <f>VLOOKUP(A569,#REF!,3,FALSE)</f>
        <v>#REF!</v>
      </c>
      <c r="AD570" s="161"/>
      <c r="AE570" s="155"/>
      <c r="AF570" s="164"/>
      <c r="AG570" s="132" t="s">
        <v>54</v>
      </c>
      <c r="AH570" s="132"/>
      <c r="AI570" s="132"/>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P570" s="8"/>
      <c r="BQ570" s="8"/>
      <c r="BR570" s="8"/>
      <c r="BS570" s="8"/>
      <c r="BT570" s="8"/>
      <c r="BU570" s="8"/>
    </row>
    <row r="571" spans="1:73" ht="16.5" thickTop="1">
      <c r="A571" s="200" t="s">
        <v>304</v>
      </c>
      <c r="B571" s="202" t="s">
        <v>20</v>
      </c>
      <c r="C571" s="198">
        <v>0.43905833848968284</v>
      </c>
      <c r="D571" s="204">
        <v>125104.575</v>
      </c>
      <c r="E571" s="208">
        <v>40575</v>
      </c>
      <c r="F571" s="206">
        <v>40712</v>
      </c>
      <c r="G571" s="82">
        <f>(F571-E571)+1</f>
        <v>138</v>
      </c>
      <c r="H571" s="155">
        <f t="shared" ref="H571:W571" si="632">(IF(MAX(MIN(DATE(YEAR(H$7),MONTH(H$7)+1,0),$F571)-MAX(DATE(YEAR(H$7),MONTH(H$7),1),$E571)+1,0)=0,"0",MAX(MIN(DATE(YEAR(H$7),MONTH(H$7)+1,0),$F571)-MAX(DATE(YEAR(H$7),MONTH(H$7),1),$E571)+1,0))/$G571)*$D571</f>
        <v>25383.536956521741</v>
      </c>
      <c r="I571" s="155">
        <f t="shared" si="632"/>
        <v>28103.201630434782</v>
      </c>
      <c r="J571" s="155">
        <f t="shared" si="632"/>
        <v>27196.646739130432</v>
      </c>
      <c r="K571" s="155">
        <f t="shared" si="632"/>
        <v>28103.201630434782</v>
      </c>
      <c r="L571" s="155">
        <f t="shared" si="632"/>
        <v>16317.988043478261</v>
      </c>
      <c r="M571" s="155">
        <f t="shared" si="632"/>
        <v>0</v>
      </c>
      <c r="N571" s="155">
        <f t="shared" si="632"/>
        <v>0</v>
      </c>
      <c r="O571" s="155">
        <f t="shared" si="632"/>
        <v>0</v>
      </c>
      <c r="P571" s="155">
        <f t="shared" si="632"/>
        <v>0</v>
      </c>
      <c r="Q571" s="155">
        <f t="shared" si="632"/>
        <v>0</v>
      </c>
      <c r="R571" s="155">
        <f t="shared" si="632"/>
        <v>0</v>
      </c>
      <c r="S571" s="155">
        <f t="shared" si="632"/>
        <v>0</v>
      </c>
      <c r="T571" s="155">
        <f t="shared" si="632"/>
        <v>0</v>
      </c>
      <c r="U571" s="155">
        <f t="shared" si="632"/>
        <v>0</v>
      </c>
      <c r="V571" s="155">
        <f t="shared" si="632"/>
        <v>0</v>
      </c>
      <c r="W571" s="155">
        <f t="shared" si="632"/>
        <v>0</v>
      </c>
      <c r="X571" s="155"/>
      <c r="Y571" s="155"/>
      <c r="Z571" s="155"/>
      <c r="AA571" s="155"/>
      <c r="AB571" s="155"/>
      <c r="AC571" s="160">
        <f t="shared" si="519"/>
        <v>6345.8842391304343</v>
      </c>
      <c r="AD571" s="161">
        <f t="shared" si="520"/>
        <v>6345.8842391304343</v>
      </c>
      <c r="AE571" s="155">
        <f t="shared" si="521"/>
        <v>6345.8842391304343</v>
      </c>
      <c r="AF571" s="164">
        <f t="shared" si="522"/>
        <v>9065.548913043478</v>
      </c>
      <c r="AG571" s="132" t="s">
        <v>55</v>
      </c>
      <c r="AH571" s="132">
        <f>SUBTOTAL(9,H571:W571)-D571</f>
        <v>0</v>
      </c>
      <c r="AI571" s="132"/>
      <c r="AJ571" s="25">
        <f t="shared" ref="AJ571:BN571" si="633">IF(AND(AJ$7&gt;=$E571,AJ$7&lt;=$F571),1,0)</f>
        <v>1</v>
      </c>
      <c r="AK571" s="25">
        <f t="shared" si="633"/>
        <v>1</v>
      </c>
      <c r="AL571" s="25">
        <f t="shared" si="633"/>
        <v>1</v>
      </c>
      <c r="AM571" s="25">
        <f t="shared" si="633"/>
        <v>1</v>
      </c>
      <c r="AN571" s="25">
        <f t="shared" si="633"/>
        <v>1</v>
      </c>
      <c r="AO571" s="25">
        <f t="shared" si="633"/>
        <v>1</v>
      </c>
      <c r="AP571" s="25">
        <f t="shared" si="633"/>
        <v>1</v>
      </c>
      <c r="AQ571" s="25">
        <f t="shared" si="633"/>
        <v>1</v>
      </c>
      <c r="AR571" s="25">
        <f t="shared" si="633"/>
        <v>1</v>
      </c>
      <c r="AS571" s="25">
        <f t="shared" si="633"/>
        <v>1</v>
      </c>
      <c r="AT571" s="25">
        <f t="shared" si="633"/>
        <v>1</v>
      </c>
      <c r="AU571" s="25">
        <f t="shared" si="633"/>
        <v>1</v>
      </c>
      <c r="AV571" s="25">
        <f t="shared" si="633"/>
        <v>1</v>
      </c>
      <c r="AW571" s="25">
        <f t="shared" si="633"/>
        <v>1</v>
      </c>
      <c r="AX571" s="25">
        <f t="shared" si="633"/>
        <v>1</v>
      </c>
      <c r="AY571" s="25">
        <f t="shared" si="633"/>
        <v>1</v>
      </c>
      <c r="AZ571" s="25">
        <f t="shared" si="633"/>
        <v>1</v>
      </c>
      <c r="BA571" s="25">
        <f t="shared" si="633"/>
        <v>1</v>
      </c>
      <c r="BB571" s="25">
        <f t="shared" si="633"/>
        <v>1</v>
      </c>
      <c r="BC571" s="25">
        <f t="shared" si="633"/>
        <v>1</v>
      </c>
      <c r="BD571" s="25">
        <f t="shared" si="633"/>
        <v>1</v>
      </c>
      <c r="BE571" s="25">
        <f t="shared" si="633"/>
        <v>1</v>
      </c>
      <c r="BF571" s="25">
        <f t="shared" si="633"/>
        <v>1</v>
      </c>
      <c r="BG571" s="25">
        <f t="shared" si="633"/>
        <v>1</v>
      </c>
      <c r="BH571" s="25">
        <f t="shared" si="633"/>
        <v>1</v>
      </c>
      <c r="BI571" s="25">
        <f t="shared" si="633"/>
        <v>1</v>
      </c>
      <c r="BJ571" s="25">
        <f t="shared" si="633"/>
        <v>1</v>
      </c>
      <c r="BK571" s="25">
        <f t="shared" si="633"/>
        <v>1</v>
      </c>
      <c r="BL571" s="25">
        <f t="shared" si="633"/>
        <v>1</v>
      </c>
      <c r="BM571" s="25">
        <f t="shared" si="633"/>
        <v>1</v>
      </c>
      <c r="BN571" s="25">
        <f t="shared" si="633"/>
        <v>1</v>
      </c>
      <c r="BO571" s="8">
        <f t="shared" si="513"/>
        <v>7</v>
      </c>
      <c r="BP571" s="8">
        <f t="shared" si="514"/>
        <v>7</v>
      </c>
      <c r="BQ571" s="8">
        <f t="shared" si="515"/>
        <v>7</v>
      </c>
      <c r="BR571" s="8">
        <f t="shared" si="516"/>
        <v>10</v>
      </c>
      <c r="BS571" s="8">
        <f t="shared" si="517"/>
        <v>31</v>
      </c>
      <c r="BT571" s="10"/>
      <c r="BU571" s="10"/>
    </row>
    <row r="572" spans="1:73" ht="16.5" customHeight="1" thickBot="1">
      <c r="A572" s="201"/>
      <c r="B572" s="203"/>
      <c r="C572" s="199"/>
      <c r="D572" s="205"/>
      <c r="E572" s="209"/>
      <c r="F572" s="207"/>
      <c r="G572" s="122"/>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60" t="e">
        <f>VLOOKUP(A571,#REF!,3,FALSE)</f>
        <v>#REF!</v>
      </c>
      <c r="AD572" s="161"/>
      <c r="AE572" s="155"/>
      <c r="AF572" s="164"/>
      <c r="AG572" s="132" t="s">
        <v>54</v>
      </c>
      <c r="AH572" s="132"/>
      <c r="AI572" s="132"/>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P572" s="8"/>
      <c r="BQ572" s="8"/>
      <c r="BR572" s="8"/>
      <c r="BS572" s="8"/>
      <c r="BT572" s="10"/>
      <c r="BU572" s="10"/>
    </row>
    <row r="573" spans="1:73" ht="16.5" thickTop="1">
      <c r="A573" s="200" t="s">
        <v>303</v>
      </c>
      <c r="B573" s="202" t="s">
        <v>21</v>
      </c>
      <c r="C573" s="198">
        <v>0.95000000000000007</v>
      </c>
      <c r="D573" s="204">
        <v>3591.5999999999913</v>
      </c>
      <c r="E573" s="208">
        <v>40575</v>
      </c>
      <c r="F573" s="206">
        <v>40637</v>
      </c>
      <c r="G573" s="32">
        <f>(F573-E573)+1</f>
        <v>63</v>
      </c>
      <c r="H573" s="155">
        <f t="shared" ref="H573:W573" si="634">(IF(MAX(MIN(DATE(YEAR(H$7),MONTH(H$7)+1,0),$F573)-MAX(DATE(YEAR(H$7),MONTH(H$7),1),$E573)+1,0)=0,"0",MAX(MIN(DATE(YEAR(H$7),MONTH(H$7)+1,0),$F573)-MAX(DATE(YEAR(H$7),MONTH(H$7),1),$E573)+1,0))/$G573)*$D573</f>
        <v>1596.2666666666628</v>
      </c>
      <c r="I573" s="155">
        <f t="shared" si="634"/>
        <v>1767.2952380952338</v>
      </c>
      <c r="J573" s="155">
        <f t="shared" si="634"/>
        <v>228.03809523809468</v>
      </c>
      <c r="K573" s="155">
        <f t="shared" si="634"/>
        <v>0</v>
      </c>
      <c r="L573" s="155">
        <f t="shared" si="634"/>
        <v>0</v>
      </c>
      <c r="M573" s="155">
        <f t="shared" si="634"/>
        <v>0</v>
      </c>
      <c r="N573" s="155">
        <f t="shared" si="634"/>
        <v>0</v>
      </c>
      <c r="O573" s="155">
        <f t="shared" si="634"/>
        <v>0</v>
      </c>
      <c r="P573" s="155">
        <f t="shared" si="634"/>
        <v>0</v>
      </c>
      <c r="Q573" s="155">
        <f t="shared" si="634"/>
        <v>0</v>
      </c>
      <c r="R573" s="155">
        <f t="shared" si="634"/>
        <v>0</v>
      </c>
      <c r="S573" s="155">
        <f t="shared" si="634"/>
        <v>0</v>
      </c>
      <c r="T573" s="155">
        <f t="shared" si="634"/>
        <v>0</v>
      </c>
      <c r="U573" s="155">
        <f t="shared" si="634"/>
        <v>0</v>
      </c>
      <c r="V573" s="155">
        <f t="shared" si="634"/>
        <v>0</v>
      </c>
      <c r="W573" s="155">
        <f t="shared" si="634"/>
        <v>0</v>
      </c>
      <c r="X573" s="155"/>
      <c r="Y573" s="155"/>
      <c r="Z573" s="155"/>
      <c r="AA573" s="155"/>
      <c r="AB573" s="155"/>
      <c r="AC573" s="160">
        <f t="shared" si="519"/>
        <v>0</v>
      </c>
      <c r="AD573" s="161">
        <f t="shared" si="520"/>
        <v>0</v>
      </c>
      <c r="AE573" s="155">
        <f t="shared" si="521"/>
        <v>0</v>
      </c>
      <c r="AF573" s="164">
        <f t="shared" si="522"/>
        <v>0</v>
      </c>
      <c r="AG573" s="132" t="s">
        <v>55</v>
      </c>
      <c r="AH573" s="132">
        <f>SUBTOTAL(9,H573:W573)-D573</f>
        <v>0</v>
      </c>
      <c r="AI573" s="132"/>
      <c r="AJ573" s="25">
        <f t="shared" ref="AJ573:BN573" si="635">IF(AND(AJ$7&gt;=$E573,AJ$7&lt;=$F573),1,0)</f>
        <v>0</v>
      </c>
      <c r="AK573" s="25">
        <f t="shared" si="635"/>
        <v>0</v>
      </c>
      <c r="AL573" s="25">
        <f t="shared" si="635"/>
        <v>0</v>
      </c>
      <c r="AM573" s="25">
        <f t="shared" si="635"/>
        <v>0</v>
      </c>
      <c r="AN573" s="25">
        <f t="shared" si="635"/>
        <v>0</v>
      </c>
      <c r="AO573" s="25">
        <f t="shared" si="635"/>
        <v>0</v>
      </c>
      <c r="AP573" s="25">
        <f t="shared" si="635"/>
        <v>0</v>
      </c>
      <c r="AQ573" s="25">
        <f t="shared" si="635"/>
        <v>0</v>
      </c>
      <c r="AR573" s="25">
        <f t="shared" si="635"/>
        <v>0</v>
      </c>
      <c r="AS573" s="25">
        <f t="shared" si="635"/>
        <v>0</v>
      </c>
      <c r="AT573" s="25">
        <f t="shared" si="635"/>
        <v>0</v>
      </c>
      <c r="AU573" s="25">
        <f t="shared" si="635"/>
        <v>0</v>
      </c>
      <c r="AV573" s="25">
        <f t="shared" si="635"/>
        <v>0</v>
      </c>
      <c r="AW573" s="25">
        <f t="shared" si="635"/>
        <v>0</v>
      </c>
      <c r="AX573" s="25">
        <f t="shared" si="635"/>
        <v>0</v>
      </c>
      <c r="AY573" s="25">
        <f t="shared" si="635"/>
        <v>0</v>
      </c>
      <c r="AZ573" s="25">
        <f t="shared" si="635"/>
        <v>0</v>
      </c>
      <c r="BA573" s="25">
        <f t="shared" si="635"/>
        <v>0</v>
      </c>
      <c r="BB573" s="25">
        <f t="shared" si="635"/>
        <v>0</v>
      </c>
      <c r="BC573" s="25">
        <f t="shared" si="635"/>
        <v>0</v>
      </c>
      <c r="BD573" s="25">
        <f t="shared" si="635"/>
        <v>0</v>
      </c>
      <c r="BE573" s="25">
        <f t="shared" si="635"/>
        <v>0</v>
      </c>
      <c r="BF573" s="25">
        <f t="shared" si="635"/>
        <v>0</v>
      </c>
      <c r="BG573" s="25">
        <f t="shared" si="635"/>
        <v>0</v>
      </c>
      <c r="BH573" s="25">
        <f t="shared" si="635"/>
        <v>0</v>
      </c>
      <c r="BI573" s="25">
        <f t="shared" si="635"/>
        <v>0</v>
      </c>
      <c r="BJ573" s="25">
        <f t="shared" si="635"/>
        <v>0</v>
      </c>
      <c r="BK573" s="25">
        <f t="shared" si="635"/>
        <v>0</v>
      </c>
      <c r="BL573" s="25">
        <f t="shared" si="635"/>
        <v>0</v>
      </c>
      <c r="BM573" s="25">
        <f t="shared" si="635"/>
        <v>0</v>
      </c>
      <c r="BN573" s="25">
        <f t="shared" si="635"/>
        <v>0</v>
      </c>
      <c r="BO573" s="8">
        <f t="shared" si="513"/>
        <v>0</v>
      </c>
      <c r="BP573" s="8">
        <f t="shared" si="514"/>
        <v>0</v>
      </c>
      <c r="BQ573" s="8">
        <f t="shared" si="515"/>
        <v>0</v>
      </c>
      <c r="BR573" s="8">
        <f t="shared" si="516"/>
        <v>0</v>
      </c>
      <c r="BS573" s="8">
        <f t="shared" si="517"/>
        <v>0</v>
      </c>
      <c r="BT573" s="10"/>
      <c r="BU573" s="8"/>
    </row>
    <row r="574" spans="1:73" ht="16.5" customHeight="1" thickBot="1">
      <c r="A574" s="201"/>
      <c r="B574" s="203"/>
      <c r="C574" s="199"/>
      <c r="D574" s="205"/>
      <c r="E574" s="209"/>
      <c r="F574" s="207"/>
      <c r="G574" s="121"/>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60" t="e">
        <f>VLOOKUP(A573,#REF!,3,FALSE)</f>
        <v>#REF!</v>
      </c>
      <c r="AD574" s="161"/>
      <c r="AE574" s="155"/>
      <c r="AF574" s="164"/>
      <c r="AG574" s="132" t="s">
        <v>54</v>
      </c>
      <c r="AH574" s="132"/>
      <c r="AI574" s="132"/>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P574" s="8"/>
      <c r="BQ574" s="8"/>
      <c r="BR574" s="8"/>
      <c r="BS574" s="8"/>
      <c r="BT574" s="8"/>
      <c r="BU574" s="8"/>
    </row>
    <row r="575" spans="1:73" ht="16.5" thickTop="1">
      <c r="A575" s="200" t="s">
        <v>306</v>
      </c>
      <c r="B575" s="202" t="s">
        <v>22</v>
      </c>
      <c r="C575" s="198">
        <v>0.22587184888260151</v>
      </c>
      <c r="D575" s="204">
        <v>959561.9878602199</v>
      </c>
      <c r="E575" s="208">
        <v>40779</v>
      </c>
      <c r="F575" s="206">
        <v>40892</v>
      </c>
      <c r="G575" s="82">
        <f>(F575-E575)+1</f>
        <v>114</v>
      </c>
      <c r="H575" s="155">
        <f t="shared" ref="H575:W575" si="636">(IF(MAX(MIN(DATE(YEAR(H$7),MONTH(H$7)+1,0),$F575)-MAX(DATE(YEAR(H$7),MONTH(H$7),1),$E575)+1,0)=0,"0",MAX(MIN(DATE(YEAR(H$7),MONTH(H$7)+1,0),$F575)-MAX(DATE(YEAR(H$7),MONTH(H$7),1),$E575)+1,0))/$G575)*$D575</f>
        <v>0</v>
      </c>
      <c r="I575" s="155">
        <f t="shared" si="636"/>
        <v>0</v>
      </c>
      <c r="J575" s="155">
        <f t="shared" si="636"/>
        <v>0</v>
      </c>
      <c r="K575" s="155">
        <f t="shared" si="636"/>
        <v>0</v>
      </c>
      <c r="L575" s="155">
        <f t="shared" si="636"/>
        <v>0</v>
      </c>
      <c r="M575" s="155">
        <f t="shared" si="636"/>
        <v>0</v>
      </c>
      <c r="N575" s="155">
        <f t="shared" si="636"/>
        <v>67337.683358611917</v>
      </c>
      <c r="O575" s="155">
        <f t="shared" si="636"/>
        <v>252516.3125947947</v>
      </c>
      <c r="P575" s="155">
        <f t="shared" si="636"/>
        <v>260933.52301462123</v>
      </c>
      <c r="Q575" s="155">
        <f t="shared" si="636"/>
        <v>252516.3125947947</v>
      </c>
      <c r="R575" s="155">
        <f t="shared" si="636"/>
        <v>126258.15629739735</v>
      </c>
      <c r="S575" s="155">
        <f t="shared" si="636"/>
        <v>0</v>
      </c>
      <c r="T575" s="155">
        <f t="shared" si="636"/>
        <v>0</v>
      </c>
      <c r="U575" s="155">
        <f t="shared" si="636"/>
        <v>0</v>
      </c>
      <c r="V575" s="155">
        <f t="shared" si="636"/>
        <v>0</v>
      </c>
      <c r="W575" s="155">
        <f t="shared" si="636"/>
        <v>0</v>
      </c>
      <c r="X575" s="155"/>
      <c r="Y575" s="155"/>
      <c r="Z575" s="155"/>
      <c r="AA575" s="155"/>
      <c r="AB575" s="155"/>
      <c r="AC575" s="160">
        <f t="shared" si="519"/>
        <v>0</v>
      </c>
      <c r="AD575" s="161">
        <f t="shared" si="520"/>
        <v>0</v>
      </c>
      <c r="AE575" s="155">
        <f t="shared" si="521"/>
        <v>0</v>
      </c>
      <c r="AF575" s="164">
        <f t="shared" si="522"/>
        <v>0</v>
      </c>
      <c r="AG575" s="132" t="s">
        <v>55</v>
      </c>
      <c r="AH575" s="132">
        <f>SUBTOTAL(9,H575:W575)-D575</f>
        <v>0</v>
      </c>
      <c r="AI575" s="132"/>
      <c r="AJ575" s="25">
        <f t="shared" ref="AJ575:BN575" si="637">IF(AND(AJ$7&gt;=$E575,AJ$7&lt;=$F575),1,0)</f>
        <v>0</v>
      </c>
      <c r="AK575" s="25">
        <f t="shared" si="637"/>
        <v>0</v>
      </c>
      <c r="AL575" s="25">
        <f t="shared" si="637"/>
        <v>0</v>
      </c>
      <c r="AM575" s="25">
        <f t="shared" si="637"/>
        <v>0</v>
      </c>
      <c r="AN575" s="25">
        <f t="shared" si="637"/>
        <v>0</v>
      </c>
      <c r="AO575" s="25">
        <f t="shared" si="637"/>
        <v>0</v>
      </c>
      <c r="AP575" s="25">
        <f t="shared" si="637"/>
        <v>0</v>
      </c>
      <c r="AQ575" s="25">
        <f t="shared" si="637"/>
        <v>0</v>
      </c>
      <c r="AR575" s="25">
        <f t="shared" si="637"/>
        <v>0</v>
      </c>
      <c r="AS575" s="25">
        <f t="shared" si="637"/>
        <v>0</v>
      </c>
      <c r="AT575" s="25">
        <f t="shared" si="637"/>
        <v>0</v>
      </c>
      <c r="AU575" s="25">
        <f t="shared" si="637"/>
        <v>0</v>
      </c>
      <c r="AV575" s="25">
        <f t="shared" si="637"/>
        <v>0</v>
      </c>
      <c r="AW575" s="25">
        <f t="shared" si="637"/>
        <v>0</v>
      </c>
      <c r="AX575" s="25">
        <f t="shared" si="637"/>
        <v>0</v>
      </c>
      <c r="AY575" s="25">
        <f t="shared" si="637"/>
        <v>0</v>
      </c>
      <c r="AZ575" s="25">
        <f t="shared" si="637"/>
        <v>0</v>
      </c>
      <c r="BA575" s="25">
        <f t="shared" si="637"/>
        <v>0</v>
      </c>
      <c r="BB575" s="25">
        <f t="shared" si="637"/>
        <v>0</v>
      </c>
      <c r="BC575" s="25">
        <f t="shared" si="637"/>
        <v>0</v>
      </c>
      <c r="BD575" s="25">
        <f t="shared" si="637"/>
        <v>0</v>
      </c>
      <c r="BE575" s="25">
        <f t="shared" si="637"/>
        <v>0</v>
      </c>
      <c r="BF575" s="25">
        <f t="shared" si="637"/>
        <v>0</v>
      </c>
      <c r="BG575" s="25">
        <f t="shared" si="637"/>
        <v>0</v>
      </c>
      <c r="BH575" s="25">
        <f t="shared" si="637"/>
        <v>0</v>
      </c>
      <c r="BI575" s="25">
        <f t="shared" si="637"/>
        <v>0</v>
      </c>
      <c r="BJ575" s="25">
        <f t="shared" si="637"/>
        <v>0</v>
      </c>
      <c r="BK575" s="25">
        <f t="shared" si="637"/>
        <v>0</v>
      </c>
      <c r="BL575" s="25">
        <f t="shared" si="637"/>
        <v>0</v>
      </c>
      <c r="BM575" s="25">
        <f t="shared" si="637"/>
        <v>0</v>
      </c>
      <c r="BN575" s="25">
        <f t="shared" si="637"/>
        <v>0</v>
      </c>
      <c r="BO575" s="8">
        <f t="shared" ref="BO575:BO684" si="638">SUM(AJ575:AP575)</f>
        <v>0</v>
      </c>
      <c r="BP575" s="8">
        <f t="shared" ref="BP575:BP684" si="639">SUM(AQ575:AW575)</f>
        <v>0</v>
      </c>
      <c r="BQ575" s="8">
        <f t="shared" ref="BQ575:BQ684" si="640">SUM(AX575:BD575)</f>
        <v>0</v>
      </c>
      <c r="BR575" s="8">
        <f t="shared" ref="BR575:BR684" si="641">SUM(BE575:BN575)</f>
        <v>0</v>
      </c>
      <c r="BS575" s="8">
        <f t="shared" ref="BS575:BS684" si="642">SUM(BO575:BR575)</f>
        <v>0</v>
      </c>
      <c r="BT575" s="10"/>
      <c r="BU575" s="10"/>
    </row>
    <row r="576" spans="1:73" ht="16.5" customHeight="1" thickBot="1">
      <c r="A576" s="201"/>
      <c r="B576" s="203"/>
      <c r="C576" s="199"/>
      <c r="D576" s="205"/>
      <c r="E576" s="209"/>
      <c r="F576" s="207"/>
      <c r="G576" s="122"/>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60" t="e">
        <f>VLOOKUP(A575,#REF!,3,FALSE)</f>
        <v>#REF!</v>
      </c>
      <c r="AD576" s="161"/>
      <c r="AE576" s="155"/>
      <c r="AF576" s="164"/>
      <c r="AG576" s="132" t="s">
        <v>54</v>
      </c>
      <c r="AH576" s="132"/>
      <c r="AI576" s="132"/>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P576" s="8"/>
      <c r="BQ576" s="8"/>
      <c r="BR576" s="8"/>
      <c r="BS576" s="8"/>
      <c r="BT576" s="10"/>
      <c r="BU576" s="10"/>
    </row>
    <row r="577" spans="1:73" ht="16.5" thickTop="1">
      <c r="A577" s="200" t="s">
        <v>309</v>
      </c>
      <c r="B577" s="202" t="s">
        <v>23</v>
      </c>
      <c r="C577" s="198">
        <v>0</v>
      </c>
      <c r="D577" s="204">
        <v>171360</v>
      </c>
      <c r="E577" s="208">
        <v>40656</v>
      </c>
      <c r="F577" s="206">
        <v>40785</v>
      </c>
      <c r="G577" s="32">
        <f>(F577-E577)+1</f>
        <v>130</v>
      </c>
      <c r="H577" s="155">
        <f t="shared" ref="H577:W577" si="643">(IF(MAX(MIN(DATE(YEAR(H$7),MONTH(H$7)+1,0),$F577)-MAX(DATE(YEAR(H$7),MONTH(H$7),1),$E577)+1,0)=0,"0",MAX(MIN(DATE(YEAR(H$7),MONTH(H$7)+1,0),$F577)-MAX(DATE(YEAR(H$7),MONTH(H$7),1),$E577)+1,0))/$G577)*$D577</f>
        <v>0</v>
      </c>
      <c r="I577" s="155">
        <f t="shared" si="643"/>
        <v>0</v>
      </c>
      <c r="J577" s="155">
        <f t="shared" si="643"/>
        <v>10545.23076923077</v>
      </c>
      <c r="K577" s="155">
        <f t="shared" si="643"/>
        <v>40862.769230769234</v>
      </c>
      <c r="L577" s="155">
        <f t="shared" si="643"/>
        <v>39544.61538461539</v>
      </c>
      <c r="M577" s="155">
        <f t="shared" si="643"/>
        <v>40862.769230769234</v>
      </c>
      <c r="N577" s="155">
        <f t="shared" si="643"/>
        <v>39544.61538461539</v>
      </c>
      <c r="O577" s="155">
        <f t="shared" si="643"/>
        <v>0</v>
      </c>
      <c r="P577" s="155">
        <f t="shared" si="643"/>
        <v>0</v>
      </c>
      <c r="Q577" s="155">
        <f t="shared" si="643"/>
        <v>0</v>
      </c>
      <c r="R577" s="155">
        <f t="shared" si="643"/>
        <v>0</v>
      </c>
      <c r="S577" s="155">
        <f t="shared" si="643"/>
        <v>0</v>
      </c>
      <c r="T577" s="155">
        <f t="shared" si="643"/>
        <v>0</v>
      </c>
      <c r="U577" s="155">
        <f t="shared" si="643"/>
        <v>0</v>
      </c>
      <c r="V577" s="155">
        <f t="shared" si="643"/>
        <v>0</v>
      </c>
      <c r="W577" s="155">
        <f t="shared" si="643"/>
        <v>0</v>
      </c>
      <c r="X577" s="155"/>
      <c r="Y577" s="155"/>
      <c r="Z577" s="155"/>
      <c r="AA577" s="155"/>
      <c r="AB577" s="155"/>
      <c r="AC577" s="160">
        <f t="shared" si="519"/>
        <v>9227.0769230769238</v>
      </c>
      <c r="AD577" s="161">
        <f t="shared" si="520"/>
        <v>9227.0769230769238</v>
      </c>
      <c r="AE577" s="155">
        <f t="shared" si="521"/>
        <v>9227.0769230769238</v>
      </c>
      <c r="AF577" s="164">
        <f t="shared" si="522"/>
        <v>13181.538461538463</v>
      </c>
      <c r="AG577" s="132" t="s">
        <v>55</v>
      </c>
      <c r="AH577" s="132">
        <f>SUBTOTAL(9,H577:W577)-D577</f>
        <v>0</v>
      </c>
      <c r="AI577" s="132"/>
      <c r="AJ577" s="25">
        <f t="shared" ref="AJ577:BN577" si="644">IF(AND(AJ$7&gt;=$E577,AJ$7&lt;=$F577),1,0)</f>
        <v>1</v>
      </c>
      <c r="AK577" s="25">
        <f t="shared" si="644"/>
        <v>1</v>
      </c>
      <c r="AL577" s="25">
        <f t="shared" si="644"/>
        <v>1</v>
      </c>
      <c r="AM577" s="25">
        <f t="shared" si="644"/>
        <v>1</v>
      </c>
      <c r="AN577" s="25">
        <f t="shared" si="644"/>
        <v>1</v>
      </c>
      <c r="AO577" s="25">
        <f t="shared" si="644"/>
        <v>1</v>
      </c>
      <c r="AP577" s="25">
        <f t="shared" si="644"/>
        <v>1</v>
      </c>
      <c r="AQ577" s="25">
        <f t="shared" si="644"/>
        <v>1</v>
      </c>
      <c r="AR577" s="25">
        <f t="shared" si="644"/>
        <v>1</v>
      </c>
      <c r="AS577" s="25">
        <f t="shared" si="644"/>
        <v>1</v>
      </c>
      <c r="AT577" s="25">
        <f t="shared" si="644"/>
        <v>1</v>
      </c>
      <c r="AU577" s="25">
        <f t="shared" si="644"/>
        <v>1</v>
      </c>
      <c r="AV577" s="25">
        <f t="shared" si="644"/>
        <v>1</v>
      </c>
      <c r="AW577" s="25">
        <f t="shared" si="644"/>
        <v>1</v>
      </c>
      <c r="AX577" s="25">
        <f t="shared" si="644"/>
        <v>1</v>
      </c>
      <c r="AY577" s="25">
        <f t="shared" si="644"/>
        <v>1</v>
      </c>
      <c r="AZ577" s="25">
        <f t="shared" si="644"/>
        <v>1</v>
      </c>
      <c r="BA577" s="25">
        <f t="shared" si="644"/>
        <v>1</v>
      </c>
      <c r="BB577" s="25">
        <f t="shared" si="644"/>
        <v>1</v>
      </c>
      <c r="BC577" s="25">
        <f t="shared" si="644"/>
        <v>1</v>
      </c>
      <c r="BD577" s="25">
        <f t="shared" si="644"/>
        <v>1</v>
      </c>
      <c r="BE577" s="25">
        <f t="shared" si="644"/>
        <v>1</v>
      </c>
      <c r="BF577" s="25">
        <f t="shared" si="644"/>
        <v>1</v>
      </c>
      <c r="BG577" s="25">
        <f t="shared" si="644"/>
        <v>1</v>
      </c>
      <c r="BH577" s="25">
        <f t="shared" si="644"/>
        <v>1</v>
      </c>
      <c r="BI577" s="25">
        <f t="shared" si="644"/>
        <v>1</v>
      </c>
      <c r="BJ577" s="25">
        <f t="shared" si="644"/>
        <v>1</v>
      </c>
      <c r="BK577" s="25">
        <f t="shared" si="644"/>
        <v>1</v>
      </c>
      <c r="BL577" s="25">
        <f t="shared" si="644"/>
        <v>1</v>
      </c>
      <c r="BM577" s="25">
        <f t="shared" si="644"/>
        <v>1</v>
      </c>
      <c r="BN577" s="25">
        <f t="shared" si="644"/>
        <v>1</v>
      </c>
      <c r="BO577" s="8">
        <f t="shared" si="638"/>
        <v>7</v>
      </c>
      <c r="BP577" s="8">
        <f t="shared" si="639"/>
        <v>7</v>
      </c>
      <c r="BQ577" s="8">
        <f t="shared" si="640"/>
        <v>7</v>
      </c>
      <c r="BR577" s="8">
        <f t="shared" si="641"/>
        <v>10</v>
      </c>
      <c r="BS577" s="8">
        <f t="shared" si="642"/>
        <v>31</v>
      </c>
      <c r="BT577" s="10"/>
      <c r="BU577" s="8"/>
    </row>
    <row r="578" spans="1:73" ht="16.5" customHeight="1" thickBot="1">
      <c r="A578" s="201"/>
      <c r="B578" s="203"/>
      <c r="C578" s="199"/>
      <c r="D578" s="205"/>
      <c r="E578" s="209"/>
      <c r="F578" s="207"/>
      <c r="G578" s="121"/>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60" t="e">
        <f>VLOOKUP(A577,#REF!,3,FALSE)</f>
        <v>#REF!</v>
      </c>
      <c r="AD578" s="161"/>
      <c r="AE578" s="155"/>
      <c r="AF578" s="164"/>
      <c r="AG578" s="132" t="s">
        <v>54</v>
      </c>
      <c r="AH578" s="132"/>
      <c r="AI578" s="132"/>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P578" s="8"/>
      <c r="BQ578" s="8"/>
      <c r="BR578" s="8"/>
      <c r="BS578" s="8"/>
      <c r="BT578" s="8"/>
      <c r="BU578" s="8"/>
    </row>
    <row r="579" spans="1:73" ht="16.5" thickTop="1">
      <c r="A579" s="200" t="s">
        <v>310</v>
      </c>
      <c r="B579" s="202" t="s">
        <v>49</v>
      </c>
      <c r="C579" s="198">
        <v>0.14999999999999994</v>
      </c>
      <c r="D579" s="204">
        <v>113576.49000000002</v>
      </c>
      <c r="E579" s="208">
        <v>40656</v>
      </c>
      <c r="F579" s="206">
        <v>40816</v>
      </c>
      <c r="G579" s="82">
        <f>(F579-E579)+1</f>
        <v>161</v>
      </c>
      <c r="H579" s="155">
        <f t="shared" ref="H579:W579" si="645">(IF(MAX(MIN(DATE(YEAR(H$7),MONTH(H$7)+1,0),$F579)-MAX(DATE(YEAR(H$7),MONTH(H$7),1),$E579)+1,0)=0,"0",MAX(MIN(DATE(YEAR(H$7),MONTH(H$7)+1,0),$F579)-MAX(DATE(YEAR(H$7),MONTH(H$7),1),$E579)+1,0))/$G579)*$D579</f>
        <v>0</v>
      </c>
      <c r="I579" s="155">
        <f t="shared" si="645"/>
        <v>0</v>
      </c>
      <c r="J579" s="155">
        <f t="shared" si="645"/>
        <v>5643.5522981366466</v>
      </c>
      <c r="K579" s="155">
        <f t="shared" si="645"/>
        <v>21868.765155279507</v>
      </c>
      <c r="L579" s="155">
        <f t="shared" si="645"/>
        <v>21163.321118012424</v>
      </c>
      <c r="M579" s="155">
        <f t="shared" si="645"/>
        <v>21868.765155279507</v>
      </c>
      <c r="N579" s="155">
        <f t="shared" si="645"/>
        <v>21868.765155279507</v>
      </c>
      <c r="O579" s="155">
        <f t="shared" si="645"/>
        <v>21163.321118012424</v>
      </c>
      <c r="P579" s="155">
        <f t="shared" si="645"/>
        <v>0</v>
      </c>
      <c r="Q579" s="155">
        <f t="shared" si="645"/>
        <v>0</v>
      </c>
      <c r="R579" s="155">
        <f t="shared" si="645"/>
        <v>0</v>
      </c>
      <c r="S579" s="155">
        <f t="shared" si="645"/>
        <v>0</v>
      </c>
      <c r="T579" s="155">
        <f t="shared" si="645"/>
        <v>0</v>
      </c>
      <c r="U579" s="155">
        <f t="shared" si="645"/>
        <v>0</v>
      </c>
      <c r="V579" s="155">
        <f t="shared" si="645"/>
        <v>0</v>
      </c>
      <c r="W579" s="155">
        <f t="shared" si="645"/>
        <v>0</v>
      </c>
      <c r="X579" s="155"/>
      <c r="Y579" s="155"/>
      <c r="Z579" s="155"/>
      <c r="AA579" s="155"/>
      <c r="AB579" s="155"/>
      <c r="AC579" s="160">
        <f t="shared" si="519"/>
        <v>4938.108260869566</v>
      </c>
      <c r="AD579" s="161">
        <f t="shared" si="520"/>
        <v>4938.108260869566</v>
      </c>
      <c r="AE579" s="155">
        <f t="shared" si="521"/>
        <v>4938.108260869566</v>
      </c>
      <c r="AF579" s="164">
        <f t="shared" si="522"/>
        <v>7054.4403726708088</v>
      </c>
      <c r="AG579" s="132" t="s">
        <v>55</v>
      </c>
      <c r="AH579" s="132">
        <f>SUBTOTAL(9,H579:W579)-D579</f>
        <v>0</v>
      </c>
      <c r="AI579" s="132"/>
      <c r="AJ579" s="25">
        <f t="shared" ref="AJ579:BN579" si="646">IF(AND(AJ$7&gt;=$E579,AJ$7&lt;=$F579),1,0)</f>
        <v>1</v>
      </c>
      <c r="AK579" s="25">
        <f t="shared" si="646"/>
        <v>1</v>
      </c>
      <c r="AL579" s="25">
        <f t="shared" si="646"/>
        <v>1</v>
      </c>
      <c r="AM579" s="25">
        <f t="shared" si="646"/>
        <v>1</v>
      </c>
      <c r="AN579" s="25">
        <f t="shared" si="646"/>
        <v>1</v>
      </c>
      <c r="AO579" s="25">
        <f t="shared" si="646"/>
        <v>1</v>
      </c>
      <c r="AP579" s="25">
        <f t="shared" si="646"/>
        <v>1</v>
      </c>
      <c r="AQ579" s="25">
        <f t="shared" si="646"/>
        <v>1</v>
      </c>
      <c r="AR579" s="25">
        <f t="shared" si="646"/>
        <v>1</v>
      </c>
      <c r="AS579" s="25">
        <f t="shared" si="646"/>
        <v>1</v>
      </c>
      <c r="AT579" s="25">
        <f t="shared" si="646"/>
        <v>1</v>
      </c>
      <c r="AU579" s="25">
        <f t="shared" si="646"/>
        <v>1</v>
      </c>
      <c r="AV579" s="25">
        <f t="shared" si="646"/>
        <v>1</v>
      </c>
      <c r="AW579" s="25">
        <f t="shared" si="646"/>
        <v>1</v>
      </c>
      <c r="AX579" s="25">
        <f t="shared" si="646"/>
        <v>1</v>
      </c>
      <c r="AY579" s="25">
        <f t="shared" si="646"/>
        <v>1</v>
      </c>
      <c r="AZ579" s="25">
        <f t="shared" si="646"/>
        <v>1</v>
      </c>
      <c r="BA579" s="25">
        <f t="shared" si="646"/>
        <v>1</v>
      </c>
      <c r="BB579" s="25">
        <f t="shared" si="646"/>
        <v>1</v>
      </c>
      <c r="BC579" s="25">
        <f t="shared" si="646"/>
        <v>1</v>
      </c>
      <c r="BD579" s="25">
        <f t="shared" si="646"/>
        <v>1</v>
      </c>
      <c r="BE579" s="25">
        <f t="shared" si="646"/>
        <v>1</v>
      </c>
      <c r="BF579" s="25">
        <f t="shared" si="646"/>
        <v>1</v>
      </c>
      <c r="BG579" s="25">
        <f t="shared" si="646"/>
        <v>1</v>
      </c>
      <c r="BH579" s="25">
        <f t="shared" si="646"/>
        <v>1</v>
      </c>
      <c r="BI579" s="25">
        <f t="shared" si="646"/>
        <v>1</v>
      </c>
      <c r="BJ579" s="25">
        <f t="shared" si="646"/>
        <v>1</v>
      </c>
      <c r="BK579" s="25">
        <f t="shared" si="646"/>
        <v>1</v>
      </c>
      <c r="BL579" s="25">
        <f t="shared" si="646"/>
        <v>1</v>
      </c>
      <c r="BM579" s="25">
        <f t="shared" si="646"/>
        <v>1</v>
      </c>
      <c r="BN579" s="25">
        <f t="shared" si="646"/>
        <v>1</v>
      </c>
      <c r="BO579" s="8">
        <f t="shared" si="638"/>
        <v>7</v>
      </c>
      <c r="BP579" s="8">
        <f t="shared" si="639"/>
        <v>7</v>
      </c>
      <c r="BQ579" s="8">
        <f t="shared" si="640"/>
        <v>7</v>
      </c>
      <c r="BR579" s="8">
        <f t="shared" si="641"/>
        <v>10</v>
      </c>
      <c r="BS579" s="8">
        <f t="shared" si="642"/>
        <v>31</v>
      </c>
      <c r="BT579" s="10"/>
      <c r="BU579" s="10"/>
    </row>
    <row r="580" spans="1:73" ht="16.5" customHeight="1" thickBot="1">
      <c r="A580" s="201"/>
      <c r="B580" s="203"/>
      <c r="C580" s="199"/>
      <c r="D580" s="205"/>
      <c r="E580" s="209"/>
      <c r="F580" s="207"/>
      <c r="G580" s="122"/>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60" t="e">
        <f>VLOOKUP(A579,#REF!,3,FALSE)</f>
        <v>#REF!</v>
      </c>
      <c r="AD580" s="161"/>
      <c r="AE580" s="155"/>
      <c r="AF580" s="164"/>
      <c r="AG580" s="132" t="s">
        <v>54</v>
      </c>
      <c r="AH580" s="132"/>
      <c r="AI580" s="132"/>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P580" s="8"/>
      <c r="BQ580" s="8"/>
      <c r="BR580" s="8"/>
      <c r="BS580" s="8"/>
      <c r="BT580" s="10"/>
      <c r="BU580" s="10"/>
    </row>
    <row r="581" spans="1:73" ht="16.5" thickTop="1">
      <c r="A581" s="200" t="s">
        <v>307</v>
      </c>
      <c r="B581" s="202" t="s">
        <v>24</v>
      </c>
      <c r="C581" s="198">
        <v>0</v>
      </c>
      <c r="D581" s="204">
        <v>202263</v>
      </c>
      <c r="E581" s="208">
        <v>40787</v>
      </c>
      <c r="F581" s="206">
        <v>40846</v>
      </c>
      <c r="G581" s="32">
        <f>(F581-E581)+1</f>
        <v>60</v>
      </c>
      <c r="H581" s="155">
        <f t="shared" ref="H581:W581" si="647">(IF(MAX(MIN(DATE(YEAR(H$7),MONTH(H$7)+1,0),$F581)-MAX(DATE(YEAR(H$7),MONTH(H$7),1),$E581)+1,0)=0,"0",MAX(MIN(DATE(YEAR(H$7),MONTH(H$7)+1,0),$F581)-MAX(DATE(YEAR(H$7),MONTH(H$7),1),$E581)+1,0))/$G581)*$D581</f>
        <v>0</v>
      </c>
      <c r="I581" s="155">
        <f t="shared" si="647"/>
        <v>0</v>
      </c>
      <c r="J581" s="155">
        <f t="shared" si="647"/>
        <v>0</v>
      </c>
      <c r="K581" s="155">
        <f t="shared" si="647"/>
        <v>0</v>
      </c>
      <c r="L581" s="155">
        <f t="shared" si="647"/>
        <v>0</v>
      </c>
      <c r="M581" s="155">
        <f t="shared" si="647"/>
        <v>0</v>
      </c>
      <c r="N581" s="155">
        <f t="shared" si="647"/>
        <v>0</v>
      </c>
      <c r="O581" s="155">
        <f t="shared" si="647"/>
        <v>101131.5</v>
      </c>
      <c r="P581" s="155">
        <f t="shared" si="647"/>
        <v>101131.5</v>
      </c>
      <c r="Q581" s="155">
        <f t="shared" si="647"/>
        <v>0</v>
      </c>
      <c r="R581" s="155">
        <f t="shared" si="647"/>
        <v>0</v>
      </c>
      <c r="S581" s="155">
        <f t="shared" si="647"/>
        <v>0</v>
      </c>
      <c r="T581" s="155">
        <f t="shared" si="647"/>
        <v>0</v>
      </c>
      <c r="U581" s="155">
        <f t="shared" si="647"/>
        <v>0</v>
      </c>
      <c r="V581" s="155">
        <f t="shared" si="647"/>
        <v>0</v>
      </c>
      <c r="W581" s="155">
        <f t="shared" si="647"/>
        <v>0</v>
      </c>
      <c r="X581" s="155"/>
      <c r="Y581" s="155"/>
      <c r="Z581" s="155"/>
      <c r="AA581" s="155"/>
      <c r="AB581" s="155"/>
      <c r="AC581" s="160">
        <f t="shared" si="519"/>
        <v>0</v>
      </c>
      <c r="AD581" s="161">
        <f t="shared" si="520"/>
        <v>0</v>
      </c>
      <c r="AE581" s="155">
        <f t="shared" si="521"/>
        <v>0</v>
      </c>
      <c r="AF581" s="164">
        <f t="shared" si="522"/>
        <v>0</v>
      </c>
      <c r="AG581" s="132" t="s">
        <v>55</v>
      </c>
      <c r="AH581" s="132">
        <f>SUBTOTAL(9,H581:W581)-D581</f>
        <v>0</v>
      </c>
      <c r="AI581" s="132"/>
      <c r="AJ581" s="25">
        <f t="shared" ref="AJ581:BN581" si="648">IF(AND(AJ$7&gt;=$E581,AJ$7&lt;=$F581),1,0)</f>
        <v>0</v>
      </c>
      <c r="AK581" s="25">
        <f t="shared" si="648"/>
        <v>0</v>
      </c>
      <c r="AL581" s="25">
        <f t="shared" si="648"/>
        <v>0</v>
      </c>
      <c r="AM581" s="25">
        <f t="shared" si="648"/>
        <v>0</v>
      </c>
      <c r="AN581" s="25">
        <f t="shared" si="648"/>
        <v>0</v>
      </c>
      <c r="AO581" s="25">
        <f t="shared" si="648"/>
        <v>0</v>
      </c>
      <c r="AP581" s="25">
        <f t="shared" si="648"/>
        <v>0</v>
      </c>
      <c r="AQ581" s="25">
        <f t="shared" si="648"/>
        <v>0</v>
      </c>
      <c r="AR581" s="25">
        <f t="shared" si="648"/>
        <v>0</v>
      </c>
      <c r="AS581" s="25">
        <f t="shared" si="648"/>
        <v>0</v>
      </c>
      <c r="AT581" s="25">
        <f t="shared" si="648"/>
        <v>0</v>
      </c>
      <c r="AU581" s="25">
        <f t="shared" si="648"/>
        <v>0</v>
      </c>
      <c r="AV581" s="25">
        <f t="shared" si="648"/>
        <v>0</v>
      </c>
      <c r="AW581" s="25">
        <f t="shared" si="648"/>
        <v>0</v>
      </c>
      <c r="AX581" s="25">
        <f t="shared" si="648"/>
        <v>0</v>
      </c>
      <c r="AY581" s="25">
        <f t="shared" si="648"/>
        <v>0</v>
      </c>
      <c r="AZ581" s="25">
        <f t="shared" si="648"/>
        <v>0</v>
      </c>
      <c r="BA581" s="25">
        <f t="shared" si="648"/>
        <v>0</v>
      </c>
      <c r="BB581" s="25">
        <f t="shared" si="648"/>
        <v>0</v>
      </c>
      <c r="BC581" s="25">
        <f t="shared" si="648"/>
        <v>0</v>
      </c>
      <c r="BD581" s="25">
        <f t="shared" si="648"/>
        <v>0</v>
      </c>
      <c r="BE581" s="25">
        <f t="shared" si="648"/>
        <v>0</v>
      </c>
      <c r="BF581" s="25">
        <f t="shared" si="648"/>
        <v>0</v>
      </c>
      <c r="BG581" s="25">
        <f t="shared" si="648"/>
        <v>0</v>
      </c>
      <c r="BH581" s="25">
        <f t="shared" si="648"/>
        <v>0</v>
      </c>
      <c r="BI581" s="25">
        <f t="shared" si="648"/>
        <v>0</v>
      </c>
      <c r="BJ581" s="25">
        <f t="shared" si="648"/>
        <v>0</v>
      </c>
      <c r="BK581" s="25">
        <f t="shared" si="648"/>
        <v>0</v>
      </c>
      <c r="BL581" s="25">
        <f t="shared" si="648"/>
        <v>0</v>
      </c>
      <c r="BM581" s="25">
        <f t="shared" si="648"/>
        <v>0</v>
      </c>
      <c r="BN581" s="25">
        <f t="shared" si="648"/>
        <v>0</v>
      </c>
      <c r="BO581" s="8">
        <f t="shared" si="638"/>
        <v>0</v>
      </c>
      <c r="BP581" s="8">
        <f t="shared" si="639"/>
        <v>0</v>
      </c>
      <c r="BQ581" s="8">
        <f t="shared" si="640"/>
        <v>0</v>
      </c>
      <c r="BR581" s="8">
        <f t="shared" si="641"/>
        <v>0</v>
      </c>
      <c r="BS581" s="8">
        <f t="shared" si="642"/>
        <v>0</v>
      </c>
      <c r="BT581" s="10"/>
      <c r="BU581" s="8"/>
    </row>
    <row r="582" spans="1:73" ht="16.5" customHeight="1" thickBot="1">
      <c r="A582" s="201"/>
      <c r="B582" s="203"/>
      <c r="C582" s="199"/>
      <c r="D582" s="205"/>
      <c r="E582" s="209"/>
      <c r="F582" s="207"/>
      <c r="G582" s="121"/>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60" t="e">
        <f>VLOOKUP(A581,#REF!,3,FALSE)</f>
        <v>#REF!</v>
      </c>
      <c r="AD582" s="161"/>
      <c r="AE582" s="155"/>
      <c r="AF582" s="164"/>
      <c r="AG582" s="132" t="s">
        <v>54</v>
      </c>
      <c r="AH582" s="132"/>
      <c r="AI582" s="132"/>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P582" s="8"/>
      <c r="BQ582" s="8"/>
      <c r="BR582" s="8"/>
      <c r="BS582" s="8"/>
      <c r="BT582" s="8"/>
      <c r="BU582" s="8"/>
    </row>
    <row r="583" spans="1:73" ht="16.5" thickTop="1">
      <c r="A583" s="200" t="s">
        <v>308</v>
      </c>
      <c r="B583" s="202" t="s">
        <v>25</v>
      </c>
      <c r="C583" s="198">
        <v>0</v>
      </c>
      <c r="D583" s="204">
        <v>162992.5</v>
      </c>
      <c r="E583" s="208">
        <v>40730</v>
      </c>
      <c r="F583" s="206">
        <v>40907</v>
      </c>
      <c r="G583" s="82">
        <f>(F583-E583)+1</f>
        <v>178</v>
      </c>
      <c r="H583" s="155">
        <f t="shared" ref="H583:W583" si="649">(IF(MAX(MIN(DATE(YEAR(H$7),MONTH(H$7)+1,0),$F583)-MAX(DATE(YEAR(H$7),MONTH(H$7),1),$E583)+1,0)=0,"0",MAX(MIN(DATE(YEAR(H$7),MONTH(H$7)+1,0),$F583)-MAX(DATE(YEAR(H$7),MONTH(H$7),1),$E583)+1,0))/$G583)*$D583</f>
        <v>0</v>
      </c>
      <c r="I583" s="155">
        <f t="shared" si="649"/>
        <v>0</v>
      </c>
      <c r="J583" s="155">
        <f t="shared" si="649"/>
        <v>0</v>
      </c>
      <c r="K583" s="155">
        <f t="shared" si="649"/>
        <v>0</v>
      </c>
      <c r="L583" s="155">
        <f t="shared" si="649"/>
        <v>0</v>
      </c>
      <c r="M583" s="155">
        <f t="shared" si="649"/>
        <v>23807.893258426964</v>
      </c>
      <c r="N583" s="155">
        <f t="shared" si="649"/>
        <v>28386.334269662922</v>
      </c>
      <c r="O583" s="155">
        <f t="shared" si="649"/>
        <v>27470.646067415728</v>
      </c>
      <c r="P583" s="155">
        <f t="shared" si="649"/>
        <v>28386.334269662922</v>
      </c>
      <c r="Q583" s="155">
        <f t="shared" si="649"/>
        <v>27470.646067415728</v>
      </c>
      <c r="R583" s="155">
        <f t="shared" si="649"/>
        <v>27470.646067415728</v>
      </c>
      <c r="S583" s="155">
        <f t="shared" si="649"/>
        <v>0</v>
      </c>
      <c r="T583" s="155">
        <f t="shared" si="649"/>
        <v>0</v>
      </c>
      <c r="U583" s="155">
        <f t="shared" si="649"/>
        <v>0</v>
      </c>
      <c r="V583" s="155">
        <f t="shared" si="649"/>
        <v>0</v>
      </c>
      <c r="W583" s="155">
        <f t="shared" si="649"/>
        <v>0</v>
      </c>
      <c r="X583" s="155"/>
      <c r="Y583" s="155"/>
      <c r="Z583" s="155"/>
      <c r="AA583" s="155"/>
      <c r="AB583" s="155"/>
      <c r="AC583" s="160">
        <f t="shared" ref="AC583:AC689" si="650">IF(BO583&gt;0,(BO583/BS583)*$K583,0)</f>
        <v>0</v>
      </c>
      <c r="AD583" s="161">
        <f t="shared" ref="AD583:AD689" si="651">IF(BP583&gt;0,(BP583/BS583)*$K583,0)</f>
        <v>0</v>
      </c>
      <c r="AE583" s="155">
        <f t="shared" ref="AE583:AE689" si="652">IF(BQ583&gt;0,(BQ583/BS583)*$K583,0)</f>
        <v>0</v>
      </c>
      <c r="AF583" s="164">
        <f t="shared" ref="AF583:AF689" si="653">IF(BR583&gt;0,(BR583/BS583)*$K583,0)</f>
        <v>0</v>
      </c>
      <c r="AG583" s="132" t="s">
        <v>55</v>
      </c>
      <c r="AH583" s="132">
        <f>SUBTOTAL(9,H583:W583)-D583</f>
        <v>0</v>
      </c>
      <c r="AI583" s="132"/>
      <c r="AJ583" s="25">
        <f t="shared" ref="AJ583:BN583" si="654">IF(AND(AJ$7&gt;=$E583,AJ$7&lt;=$F583),1,0)</f>
        <v>0</v>
      </c>
      <c r="AK583" s="25">
        <f t="shared" si="654"/>
        <v>0</v>
      </c>
      <c r="AL583" s="25">
        <f t="shared" si="654"/>
        <v>0</v>
      </c>
      <c r="AM583" s="25">
        <f t="shared" si="654"/>
        <v>0</v>
      </c>
      <c r="AN583" s="25">
        <f t="shared" si="654"/>
        <v>0</v>
      </c>
      <c r="AO583" s="25">
        <f t="shared" si="654"/>
        <v>0</v>
      </c>
      <c r="AP583" s="25">
        <f t="shared" si="654"/>
        <v>0</v>
      </c>
      <c r="AQ583" s="25">
        <f t="shared" si="654"/>
        <v>0</v>
      </c>
      <c r="AR583" s="25">
        <f t="shared" si="654"/>
        <v>0</v>
      </c>
      <c r="AS583" s="25">
        <f t="shared" si="654"/>
        <v>0</v>
      </c>
      <c r="AT583" s="25">
        <f t="shared" si="654"/>
        <v>0</v>
      </c>
      <c r="AU583" s="25">
        <f t="shared" si="654"/>
        <v>0</v>
      </c>
      <c r="AV583" s="25">
        <f t="shared" si="654"/>
        <v>0</v>
      </c>
      <c r="AW583" s="25">
        <f t="shared" si="654"/>
        <v>0</v>
      </c>
      <c r="AX583" s="25">
        <f t="shared" si="654"/>
        <v>0</v>
      </c>
      <c r="AY583" s="25">
        <f t="shared" si="654"/>
        <v>0</v>
      </c>
      <c r="AZ583" s="25">
        <f t="shared" si="654"/>
        <v>0</v>
      </c>
      <c r="BA583" s="25">
        <f t="shared" si="654"/>
        <v>0</v>
      </c>
      <c r="BB583" s="25">
        <f t="shared" si="654"/>
        <v>0</v>
      </c>
      <c r="BC583" s="25">
        <f t="shared" si="654"/>
        <v>0</v>
      </c>
      <c r="BD583" s="25">
        <f t="shared" si="654"/>
        <v>0</v>
      </c>
      <c r="BE583" s="25">
        <f t="shared" si="654"/>
        <v>0</v>
      </c>
      <c r="BF583" s="25">
        <f t="shared" si="654"/>
        <v>0</v>
      </c>
      <c r="BG583" s="25">
        <f t="shared" si="654"/>
        <v>0</v>
      </c>
      <c r="BH583" s="25">
        <f t="shared" si="654"/>
        <v>0</v>
      </c>
      <c r="BI583" s="25">
        <f t="shared" si="654"/>
        <v>0</v>
      </c>
      <c r="BJ583" s="25">
        <f t="shared" si="654"/>
        <v>0</v>
      </c>
      <c r="BK583" s="25">
        <f t="shared" si="654"/>
        <v>0</v>
      </c>
      <c r="BL583" s="25">
        <f t="shared" si="654"/>
        <v>0</v>
      </c>
      <c r="BM583" s="25">
        <f t="shared" si="654"/>
        <v>0</v>
      </c>
      <c r="BN583" s="25">
        <f t="shared" si="654"/>
        <v>0</v>
      </c>
      <c r="BO583" s="8">
        <f t="shared" si="638"/>
        <v>0</v>
      </c>
      <c r="BP583" s="8">
        <f t="shared" si="639"/>
        <v>0</v>
      </c>
      <c r="BQ583" s="8">
        <f t="shared" si="640"/>
        <v>0</v>
      </c>
      <c r="BR583" s="8">
        <f t="shared" si="641"/>
        <v>0</v>
      </c>
      <c r="BS583" s="8">
        <f t="shared" si="642"/>
        <v>0</v>
      </c>
      <c r="BT583" s="10"/>
      <c r="BU583" s="10"/>
    </row>
    <row r="584" spans="1:73" ht="16.5" customHeight="1">
      <c r="A584" s="201"/>
      <c r="B584" s="203"/>
      <c r="C584" s="199"/>
      <c r="D584" s="205"/>
      <c r="E584" s="209"/>
      <c r="F584" s="207"/>
      <c r="G584" s="122"/>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60" t="e">
        <f>VLOOKUP(A583,#REF!,3,FALSE)</f>
        <v>#REF!</v>
      </c>
      <c r="AD584" s="161"/>
      <c r="AE584" s="155"/>
      <c r="AF584" s="164"/>
      <c r="AG584" s="132" t="s">
        <v>54</v>
      </c>
      <c r="AH584" s="132"/>
      <c r="AI584" s="132"/>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P584" s="8"/>
      <c r="BQ584" s="8"/>
      <c r="BR584" s="8"/>
      <c r="BS584" s="8"/>
      <c r="BT584" s="10"/>
      <c r="BU584" s="10"/>
    </row>
    <row r="585" spans="1:73" ht="23.25" thickBot="1">
      <c r="A585" s="57" t="s">
        <v>360</v>
      </c>
      <c r="B585" s="58"/>
      <c r="C585" s="89"/>
      <c r="D585" s="90"/>
      <c r="E585" s="61"/>
      <c r="F585" s="62"/>
      <c r="G585" s="32">
        <f>(F585-E585)+1</f>
        <v>1</v>
      </c>
      <c r="H585" s="155">
        <f t="shared" ref="H585:W587" si="655">(IF(MAX(MIN(DATE(YEAR(H$7),MONTH(H$7)+1,0),$F585)-MAX(DATE(YEAR(H$7),MONTH(H$7),1),$E585)+1,0)=0,"0",MAX(MIN(DATE(YEAR(H$7),MONTH(H$7)+1,0),$F585)-MAX(DATE(YEAR(H$7),MONTH(H$7),1),$E585)+1,0))/$G585)*$D585</f>
        <v>0</v>
      </c>
      <c r="I585" s="155">
        <f t="shared" si="655"/>
        <v>0</v>
      </c>
      <c r="J585" s="155">
        <f t="shared" si="655"/>
        <v>0</v>
      </c>
      <c r="K585" s="155">
        <f t="shared" si="655"/>
        <v>0</v>
      </c>
      <c r="L585" s="155">
        <f t="shared" si="655"/>
        <v>0</v>
      </c>
      <c r="M585" s="155">
        <f t="shared" si="655"/>
        <v>0</v>
      </c>
      <c r="N585" s="155">
        <f t="shared" si="655"/>
        <v>0</v>
      </c>
      <c r="O585" s="155">
        <f t="shared" si="655"/>
        <v>0</v>
      </c>
      <c r="P585" s="155">
        <f t="shared" si="655"/>
        <v>0</v>
      </c>
      <c r="Q585" s="155">
        <f t="shared" si="655"/>
        <v>0</v>
      </c>
      <c r="R585" s="155">
        <f t="shared" si="655"/>
        <v>0</v>
      </c>
      <c r="S585" s="155">
        <f t="shared" si="655"/>
        <v>0</v>
      </c>
      <c r="T585" s="155">
        <f t="shared" si="655"/>
        <v>0</v>
      </c>
      <c r="U585" s="155">
        <f t="shared" si="655"/>
        <v>0</v>
      </c>
      <c r="V585" s="155">
        <f t="shared" si="655"/>
        <v>0</v>
      </c>
      <c r="W585" s="155">
        <f t="shared" si="655"/>
        <v>0</v>
      </c>
      <c r="X585" s="155"/>
      <c r="Y585" s="155"/>
      <c r="Z585" s="155"/>
      <c r="AA585" s="155"/>
      <c r="AB585" s="155"/>
      <c r="AC585" s="160">
        <f t="shared" si="650"/>
        <v>0</v>
      </c>
      <c r="AD585" s="161">
        <f t="shared" si="651"/>
        <v>0</v>
      </c>
      <c r="AE585" s="155">
        <f t="shared" si="652"/>
        <v>0</v>
      </c>
      <c r="AF585" s="164">
        <f t="shared" si="653"/>
        <v>0</v>
      </c>
      <c r="AG585" s="132"/>
      <c r="AH585" s="132"/>
      <c r="AI585" s="132"/>
      <c r="AJ585" s="25">
        <f t="shared" ref="AJ585:AS587" si="656">IF(AND(AJ$7&gt;=$E585,AJ$7&lt;=$F585),1,0)</f>
        <v>0</v>
      </c>
      <c r="AK585" s="25">
        <f t="shared" si="656"/>
        <v>0</v>
      </c>
      <c r="AL585" s="25">
        <f t="shared" si="656"/>
        <v>0</v>
      </c>
      <c r="AM585" s="25">
        <f t="shared" si="656"/>
        <v>0</v>
      </c>
      <c r="AN585" s="25">
        <f t="shared" si="656"/>
        <v>0</v>
      </c>
      <c r="AO585" s="25">
        <f t="shared" si="656"/>
        <v>0</v>
      </c>
      <c r="AP585" s="25">
        <f t="shared" si="656"/>
        <v>0</v>
      </c>
      <c r="AQ585" s="25">
        <f t="shared" si="656"/>
        <v>0</v>
      </c>
      <c r="AR585" s="25">
        <f t="shared" si="656"/>
        <v>0</v>
      </c>
      <c r="AS585" s="25">
        <f t="shared" si="656"/>
        <v>0</v>
      </c>
      <c r="AT585" s="25">
        <f t="shared" ref="AT585:BC587" si="657">IF(AND(AT$7&gt;=$E585,AT$7&lt;=$F585),1,0)</f>
        <v>0</v>
      </c>
      <c r="AU585" s="25">
        <f t="shared" si="657"/>
        <v>0</v>
      </c>
      <c r="AV585" s="25">
        <f t="shared" si="657"/>
        <v>0</v>
      </c>
      <c r="AW585" s="25">
        <f t="shared" si="657"/>
        <v>0</v>
      </c>
      <c r="AX585" s="25">
        <f t="shared" si="657"/>
        <v>0</v>
      </c>
      <c r="AY585" s="25">
        <f t="shared" si="657"/>
        <v>0</v>
      </c>
      <c r="AZ585" s="25">
        <f t="shared" si="657"/>
        <v>0</v>
      </c>
      <c r="BA585" s="25">
        <f t="shared" si="657"/>
        <v>0</v>
      </c>
      <c r="BB585" s="25">
        <f t="shared" si="657"/>
        <v>0</v>
      </c>
      <c r="BC585" s="25">
        <f t="shared" si="657"/>
        <v>0</v>
      </c>
      <c r="BD585" s="25">
        <f t="shared" ref="BD585:BN587" si="658">IF(AND(BD$7&gt;=$E585,BD$7&lt;=$F585),1,0)</f>
        <v>0</v>
      </c>
      <c r="BE585" s="25">
        <f t="shared" si="658"/>
        <v>0</v>
      </c>
      <c r="BF585" s="25">
        <f t="shared" si="658"/>
        <v>0</v>
      </c>
      <c r="BG585" s="25">
        <f t="shared" si="658"/>
        <v>0</v>
      </c>
      <c r="BH585" s="25">
        <f t="shared" si="658"/>
        <v>0</v>
      </c>
      <c r="BI585" s="25">
        <f t="shared" si="658"/>
        <v>0</v>
      </c>
      <c r="BJ585" s="25">
        <f t="shared" si="658"/>
        <v>0</v>
      </c>
      <c r="BK585" s="25">
        <f t="shared" si="658"/>
        <v>0</v>
      </c>
      <c r="BL585" s="25">
        <f t="shared" si="658"/>
        <v>0</v>
      </c>
      <c r="BM585" s="25">
        <f t="shared" si="658"/>
        <v>0</v>
      </c>
      <c r="BN585" s="25">
        <f t="shared" si="658"/>
        <v>0</v>
      </c>
      <c r="BO585" s="8">
        <f t="shared" si="638"/>
        <v>0</v>
      </c>
      <c r="BP585" s="8">
        <f t="shared" si="639"/>
        <v>0</v>
      </c>
      <c r="BQ585" s="8">
        <f t="shared" si="640"/>
        <v>0</v>
      </c>
      <c r="BR585" s="8">
        <f t="shared" si="641"/>
        <v>0</v>
      </c>
      <c r="BS585" s="8">
        <f t="shared" si="642"/>
        <v>0</v>
      </c>
      <c r="BT585" s="10"/>
      <c r="BU585" s="8"/>
    </row>
    <row r="586" spans="1:73" ht="24" thickTop="1" thickBot="1">
      <c r="A586" s="44" t="s">
        <v>15</v>
      </c>
      <c r="B586" s="45"/>
      <c r="C586" s="46"/>
      <c r="D586" s="47"/>
      <c r="E586" s="91"/>
      <c r="F586" s="92"/>
      <c r="G586" s="82">
        <f>(F586-E586)+1</f>
        <v>1</v>
      </c>
      <c r="H586" s="155">
        <f t="shared" si="655"/>
        <v>0</v>
      </c>
      <c r="I586" s="155">
        <f t="shared" si="655"/>
        <v>0</v>
      </c>
      <c r="J586" s="155">
        <f t="shared" si="655"/>
        <v>0</v>
      </c>
      <c r="K586" s="155">
        <f t="shared" si="655"/>
        <v>0</v>
      </c>
      <c r="L586" s="155">
        <f t="shared" si="655"/>
        <v>0</v>
      </c>
      <c r="M586" s="155">
        <f t="shared" si="655"/>
        <v>0</v>
      </c>
      <c r="N586" s="155">
        <f t="shared" si="655"/>
        <v>0</v>
      </c>
      <c r="O586" s="155">
        <f t="shared" si="655"/>
        <v>0</v>
      </c>
      <c r="P586" s="155">
        <f t="shared" si="655"/>
        <v>0</v>
      </c>
      <c r="Q586" s="155">
        <f t="shared" si="655"/>
        <v>0</v>
      </c>
      <c r="R586" s="155">
        <f t="shared" si="655"/>
        <v>0</v>
      </c>
      <c r="S586" s="155">
        <f t="shared" si="655"/>
        <v>0</v>
      </c>
      <c r="T586" s="155">
        <f t="shared" si="655"/>
        <v>0</v>
      </c>
      <c r="U586" s="155">
        <f t="shared" si="655"/>
        <v>0</v>
      </c>
      <c r="V586" s="155">
        <f t="shared" si="655"/>
        <v>0</v>
      </c>
      <c r="W586" s="155">
        <f t="shared" si="655"/>
        <v>0</v>
      </c>
      <c r="X586" s="155"/>
      <c r="Y586" s="155"/>
      <c r="Z586" s="155"/>
      <c r="AA586" s="155"/>
      <c r="AB586" s="155"/>
      <c r="AC586" s="160">
        <f t="shared" si="650"/>
        <v>0</v>
      </c>
      <c r="AD586" s="161">
        <f t="shared" si="651"/>
        <v>0</v>
      </c>
      <c r="AE586" s="155">
        <f t="shared" si="652"/>
        <v>0</v>
      </c>
      <c r="AF586" s="164">
        <f t="shared" si="653"/>
        <v>0</v>
      </c>
      <c r="AG586" s="132"/>
      <c r="AH586" s="132"/>
      <c r="AI586" s="132"/>
      <c r="AJ586" s="25">
        <f t="shared" si="656"/>
        <v>0</v>
      </c>
      <c r="AK586" s="25">
        <f t="shared" si="656"/>
        <v>0</v>
      </c>
      <c r="AL586" s="25">
        <f t="shared" si="656"/>
        <v>0</v>
      </c>
      <c r="AM586" s="25">
        <f t="shared" si="656"/>
        <v>0</v>
      </c>
      <c r="AN586" s="25">
        <f t="shared" si="656"/>
        <v>0</v>
      </c>
      <c r="AO586" s="25">
        <f t="shared" si="656"/>
        <v>0</v>
      </c>
      <c r="AP586" s="25">
        <f t="shared" si="656"/>
        <v>0</v>
      </c>
      <c r="AQ586" s="25">
        <f t="shared" si="656"/>
        <v>0</v>
      </c>
      <c r="AR586" s="25">
        <f t="shared" si="656"/>
        <v>0</v>
      </c>
      <c r="AS586" s="25">
        <f t="shared" si="656"/>
        <v>0</v>
      </c>
      <c r="AT586" s="25">
        <f t="shared" si="657"/>
        <v>0</v>
      </c>
      <c r="AU586" s="25">
        <f t="shared" si="657"/>
        <v>0</v>
      </c>
      <c r="AV586" s="25">
        <f t="shared" si="657"/>
        <v>0</v>
      </c>
      <c r="AW586" s="25">
        <f t="shared" si="657"/>
        <v>0</v>
      </c>
      <c r="AX586" s="25">
        <f t="shared" si="657"/>
        <v>0</v>
      </c>
      <c r="AY586" s="25">
        <f t="shared" si="657"/>
        <v>0</v>
      </c>
      <c r="AZ586" s="25">
        <f t="shared" si="657"/>
        <v>0</v>
      </c>
      <c r="BA586" s="25">
        <f t="shared" si="657"/>
        <v>0</v>
      </c>
      <c r="BB586" s="25">
        <f t="shared" si="657"/>
        <v>0</v>
      </c>
      <c r="BC586" s="25">
        <f t="shared" si="657"/>
        <v>0</v>
      </c>
      <c r="BD586" s="25">
        <f t="shared" si="658"/>
        <v>0</v>
      </c>
      <c r="BE586" s="25">
        <f t="shared" si="658"/>
        <v>0</v>
      </c>
      <c r="BF586" s="25">
        <f t="shared" si="658"/>
        <v>0</v>
      </c>
      <c r="BG586" s="25">
        <f t="shared" si="658"/>
        <v>0</v>
      </c>
      <c r="BH586" s="25">
        <f t="shared" si="658"/>
        <v>0</v>
      </c>
      <c r="BI586" s="25">
        <f t="shared" si="658"/>
        <v>0</v>
      </c>
      <c r="BJ586" s="25">
        <f t="shared" si="658"/>
        <v>0</v>
      </c>
      <c r="BK586" s="25">
        <f t="shared" si="658"/>
        <v>0</v>
      </c>
      <c r="BL586" s="25">
        <f t="shared" si="658"/>
        <v>0</v>
      </c>
      <c r="BM586" s="25">
        <f t="shared" si="658"/>
        <v>0</v>
      </c>
      <c r="BN586" s="25">
        <f t="shared" si="658"/>
        <v>0</v>
      </c>
      <c r="BO586" s="8">
        <f t="shared" si="638"/>
        <v>0</v>
      </c>
      <c r="BP586" s="8">
        <f t="shared" si="639"/>
        <v>0</v>
      </c>
      <c r="BQ586" s="8">
        <f t="shared" si="640"/>
        <v>0</v>
      </c>
      <c r="BR586" s="8">
        <f t="shared" si="641"/>
        <v>0</v>
      </c>
      <c r="BS586" s="8">
        <f t="shared" si="642"/>
        <v>0</v>
      </c>
      <c r="BT586" s="10"/>
      <c r="BU586" s="10"/>
    </row>
    <row r="587" spans="1:73" ht="16.5" thickTop="1">
      <c r="A587" s="200" t="s">
        <v>311</v>
      </c>
      <c r="B587" s="202" t="s">
        <v>16</v>
      </c>
      <c r="C587" s="198">
        <v>0.98641024403875921</v>
      </c>
      <c r="D587" s="204">
        <v>13316.425200000056</v>
      </c>
      <c r="E587" s="208">
        <v>40575</v>
      </c>
      <c r="F587" s="206">
        <v>40635</v>
      </c>
      <c r="G587" s="82">
        <f>(F587-E587)+1</f>
        <v>61</v>
      </c>
      <c r="H587" s="155">
        <f t="shared" si="655"/>
        <v>6112.4574688524845</v>
      </c>
      <c r="I587" s="155">
        <f t="shared" si="655"/>
        <v>6767.3636262295367</v>
      </c>
      <c r="J587" s="155">
        <f t="shared" si="655"/>
        <v>436.60410491803464</v>
      </c>
      <c r="K587" s="155">
        <f t="shared" si="655"/>
        <v>0</v>
      </c>
      <c r="L587" s="155">
        <f t="shared" si="655"/>
        <v>0</v>
      </c>
      <c r="M587" s="155">
        <f t="shared" si="655"/>
        <v>0</v>
      </c>
      <c r="N587" s="155">
        <f t="shared" si="655"/>
        <v>0</v>
      </c>
      <c r="O587" s="155">
        <f t="shared" si="655"/>
        <v>0</v>
      </c>
      <c r="P587" s="155">
        <f t="shared" si="655"/>
        <v>0</v>
      </c>
      <c r="Q587" s="155">
        <f t="shared" si="655"/>
        <v>0</v>
      </c>
      <c r="R587" s="155">
        <f t="shared" si="655"/>
        <v>0</v>
      </c>
      <c r="S587" s="155">
        <f t="shared" si="655"/>
        <v>0</v>
      </c>
      <c r="T587" s="155">
        <f t="shared" si="655"/>
        <v>0</v>
      </c>
      <c r="U587" s="155">
        <f t="shared" si="655"/>
        <v>0</v>
      </c>
      <c r="V587" s="155">
        <f t="shared" si="655"/>
        <v>0</v>
      </c>
      <c r="W587" s="155">
        <f t="shared" si="655"/>
        <v>0</v>
      </c>
      <c r="X587" s="155"/>
      <c r="Y587" s="155"/>
      <c r="Z587" s="155"/>
      <c r="AA587" s="155"/>
      <c r="AB587" s="155"/>
      <c r="AC587" s="160">
        <f t="shared" si="650"/>
        <v>0</v>
      </c>
      <c r="AD587" s="161">
        <f t="shared" si="651"/>
        <v>0</v>
      </c>
      <c r="AE587" s="155">
        <f t="shared" si="652"/>
        <v>0</v>
      </c>
      <c r="AF587" s="164">
        <f t="shared" si="653"/>
        <v>0</v>
      </c>
      <c r="AG587" s="132" t="s">
        <v>55</v>
      </c>
      <c r="AH587" s="132">
        <f>SUBTOTAL(9,H587:W587)-D587</f>
        <v>0</v>
      </c>
      <c r="AI587" s="132"/>
      <c r="AJ587" s="25">
        <f t="shared" si="656"/>
        <v>0</v>
      </c>
      <c r="AK587" s="25">
        <f t="shared" si="656"/>
        <v>0</v>
      </c>
      <c r="AL587" s="25">
        <f t="shared" si="656"/>
        <v>0</v>
      </c>
      <c r="AM587" s="25">
        <f t="shared" si="656"/>
        <v>0</v>
      </c>
      <c r="AN587" s="25">
        <f t="shared" si="656"/>
        <v>0</v>
      </c>
      <c r="AO587" s="25">
        <f t="shared" si="656"/>
        <v>0</v>
      </c>
      <c r="AP587" s="25">
        <f t="shared" si="656"/>
        <v>0</v>
      </c>
      <c r="AQ587" s="25">
        <f t="shared" si="656"/>
        <v>0</v>
      </c>
      <c r="AR587" s="25">
        <f t="shared" si="656"/>
        <v>0</v>
      </c>
      <c r="AS587" s="25">
        <f t="shared" si="656"/>
        <v>0</v>
      </c>
      <c r="AT587" s="25">
        <f t="shared" si="657"/>
        <v>0</v>
      </c>
      <c r="AU587" s="25">
        <f t="shared" si="657"/>
        <v>0</v>
      </c>
      <c r="AV587" s="25">
        <f t="shared" si="657"/>
        <v>0</v>
      </c>
      <c r="AW587" s="25">
        <f t="shared" si="657"/>
        <v>0</v>
      </c>
      <c r="AX587" s="25">
        <f t="shared" si="657"/>
        <v>0</v>
      </c>
      <c r="AY587" s="25">
        <f t="shared" si="657"/>
        <v>0</v>
      </c>
      <c r="AZ587" s="25">
        <f t="shared" si="657"/>
        <v>0</v>
      </c>
      <c r="BA587" s="25">
        <f t="shared" si="657"/>
        <v>0</v>
      </c>
      <c r="BB587" s="25">
        <f t="shared" si="657"/>
        <v>0</v>
      </c>
      <c r="BC587" s="25">
        <f t="shared" si="657"/>
        <v>0</v>
      </c>
      <c r="BD587" s="25">
        <f t="shared" si="658"/>
        <v>0</v>
      </c>
      <c r="BE587" s="25">
        <f t="shared" si="658"/>
        <v>0</v>
      </c>
      <c r="BF587" s="25">
        <f t="shared" si="658"/>
        <v>0</v>
      </c>
      <c r="BG587" s="25">
        <f t="shared" si="658"/>
        <v>0</v>
      </c>
      <c r="BH587" s="25">
        <f t="shared" si="658"/>
        <v>0</v>
      </c>
      <c r="BI587" s="25">
        <f t="shared" si="658"/>
        <v>0</v>
      </c>
      <c r="BJ587" s="25">
        <f t="shared" si="658"/>
        <v>0</v>
      </c>
      <c r="BK587" s="25">
        <f t="shared" si="658"/>
        <v>0</v>
      </c>
      <c r="BL587" s="25">
        <f t="shared" si="658"/>
        <v>0</v>
      </c>
      <c r="BM587" s="25">
        <f t="shared" si="658"/>
        <v>0</v>
      </c>
      <c r="BN587" s="25">
        <f t="shared" si="658"/>
        <v>0</v>
      </c>
      <c r="BO587" s="8">
        <f t="shared" si="638"/>
        <v>0</v>
      </c>
      <c r="BP587" s="8">
        <f t="shared" si="639"/>
        <v>0</v>
      </c>
      <c r="BQ587" s="8">
        <f t="shared" si="640"/>
        <v>0</v>
      </c>
      <c r="BR587" s="8">
        <f t="shared" si="641"/>
        <v>0</v>
      </c>
      <c r="BS587" s="8">
        <f t="shared" si="642"/>
        <v>0</v>
      </c>
      <c r="BT587" s="10"/>
      <c r="BU587" s="8"/>
    </row>
    <row r="588" spans="1:73" ht="16.5" customHeight="1" thickBot="1">
      <c r="A588" s="201"/>
      <c r="B588" s="203"/>
      <c r="C588" s="199"/>
      <c r="D588" s="205"/>
      <c r="E588" s="209"/>
      <c r="F588" s="207"/>
      <c r="G588" s="122"/>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60" t="e">
        <f>VLOOKUP(A587,#REF!,3,FALSE)</f>
        <v>#REF!</v>
      </c>
      <c r="AD588" s="161"/>
      <c r="AE588" s="155"/>
      <c r="AF588" s="164"/>
      <c r="AG588" s="132" t="s">
        <v>54</v>
      </c>
      <c r="AH588" s="132"/>
      <c r="AI588" s="132"/>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P588" s="8"/>
      <c r="BQ588" s="8"/>
      <c r="BR588" s="8"/>
      <c r="BS588" s="8"/>
      <c r="BT588" s="8"/>
      <c r="BU588" s="8"/>
    </row>
    <row r="589" spans="1:73" ht="16.5" thickTop="1">
      <c r="A589" s="200" t="s">
        <v>312</v>
      </c>
      <c r="B589" s="202" t="s">
        <v>17</v>
      </c>
      <c r="C589" s="198">
        <v>0.60764739656703359</v>
      </c>
      <c r="D589" s="204">
        <v>235071</v>
      </c>
      <c r="E589" s="208">
        <v>40575</v>
      </c>
      <c r="F589" s="206">
        <v>40754</v>
      </c>
      <c r="G589" s="32">
        <f>(F589-E589)+1</f>
        <v>180</v>
      </c>
      <c r="H589" s="155">
        <f t="shared" ref="H589:W589" si="659">(IF(MAX(MIN(DATE(YEAR(H$7),MONTH(H$7)+1,0),$F589)-MAX(DATE(YEAR(H$7),MONTH(H$7),1),$E589)+1,0)=0,"0",MAX(MIN(DATE(YEAR(H$7),MONTH(H$7)+1,0),$F589)-MAX(DATE(YEAR(H$7),MONTH(H$7),1),$E589)+1,0))/$G589)*$D589</f>
        <v>36566.6</v>
      </c>
      <c r="I589" s="155">
        <f t="shared" si="659"/>
        <v>40484.449999999997</v>
      </c>
      <c r="J589" s="155">
        <f t="shared" si="659"/>
        <v>39178.5</v>
      </c>
      <c r="K589" s="155">
        <f t="shared" si="659"/>
        <v>40484.449999999997</v>
      </c>
      <c r="L589" s="155">
        <f t="shared" si="659"/>
        <v>39178.5</v>
      </c>
      <c r="M589" s="155">
        <f t="shared" si="659"/>
        <v>39178.5</v>
      </c>
      <c r="N589" s="155">
        <f t="shared" si="659"/>
        <v>0</v>
      </c>
      <c r="O589" s="155">
        <f t="shared" si="659"/>
        <v>0</v>
      </c>
      <c r="P589" s="155">
        <f t="shared" si="659"/>
        <v>0</v>
      </c>
      <c r="Q589" s="155">
        <f t="shared" si="659"/>
        <v>0</v>
      </c>
      <c r="R589" s="155">
        <f t="shared" si="659"/>
        <v>0</v>
      </c>
      <c r="S589" s="155">
        <f t="shared" si="659"/>
        <v>0</v>
      </c>
      <c r="T589" s="155">
        <f t="shared" si="659"/>
        <v>0</v>
      </c>
      <c r="U589" s="155">
        <f t="shared" si="659"/>
        <v>0</v>
      </c>
      <c r="V589" s="155">
        <f t="shared" si="659"/>
        <v>0</v>
      </c>
      <c r="W589" s="155">
        <f t="shared" si="659"/>
        <v>0</v>
      </c>
      <c r="X589" s="155"/>
      <c r="Y589" s="155"/>
      <c r="Z589" s="155"/>
      <c r="AA589" s="155"/>
      <c r="AB589" s="155"/>
      <c r="AC589" s="160">
        <f t="shared" si="650"/>
        <v>9141.65</v>
      </c>
      <c r="AD589" s="161">
        <f t="shared" si="651"/>
        <v>9141.65</v>
      </c>
      <c r="AE589" s="155">
        <f t="shared" si="652"/>
        <v>9141.65</v>
      </c>
      <c r="AF589" s="164">
        <f t="shared" si="653"/>
        <v>13059.499999999998</v>
      </c>
      <c r="AG589" s="132" t="s">
        <v>55</v>
      </c>
      <c r="AH589" s="132">
        <f>SUBTOTAL(9,H589:W589)-D589</f>
        <v>0</v>
      </c>
      <c r="AI589" s="132"/>
      <c r="AJ589" s="25">
        <f t="shared" ref="AJ589:BN589" si="660">IF(AND(AJ$7&gt;=$E589,AJ$7&lt;=$F589),1,0)</f>
        <v>1</v>
      </c>
      <c r="AK589" s="25">
        <f t="shared" si="660"/>
        <v>1</v>
      </c>
      <c r="AL589" s="25">
        <f t="shared" si="660"/>
        <v>1</v>
      </c>
      <c r="AM589" s="25">
        <f t="shared" si="660"/>
        <v>1</v>
      </c>
      <c r="AN589" s="25">
        <f t="shared" si="660"/>
        <v>1</v>
      </c>
      <c r="AO589" s="25">
        <f t="shared" si="660"/>
        <v>1</v>
      </c>
      <c r="AP589" s="25">
        <f t="shared" si="660"/>
        <v>1</v>
      </c>
      <c r="AQ589" s="25">
        <f t="shared" si="660"/>
        <v>1</v>
      </c>
      <c r="AR589" s="25">
        <f t="shared" si="660"/>
        <v>1</v>
      </c>
      <c r="AS589" s="25">
        <f t="shared" si="660"/>
        <v>1</v>
      </c>
      <c r="AT589" s="25">
        <f t="shared" si="660"/>
        <v>1</v>
      </c>
      <c r="AU589" s="25">
        <f t="shared" si="660"/>
        <v>1</v>
      </c>
      <c r="AV589" s="25">
        <f t="shared" si="660"/>
        <v>1</v>
      </c>
      <c r="AW589" s="25">
        <f t="shared" si="660"/>
        <v>1</v>
      </c>
      <c r="AX589" s="25">
        <f t="shared" si="660"/>
        <v>1</v>
      </c>
      <c r="AY589" s="25">
        <f t="shared" si="660"/>
        <v>1</v>
      </c>
      <c r="AZ589" s="25">
        <f t="shared" si="660"/>
        <v>1</v>
      </c>
      <c r="BA589" s="25">
        <f t="shared" si="660"/>
        <v>1</v>
      </c>
      <c r="BB589" s="25">
        <f t="shared" si="660"/>
        <v>1</v>
      </c>
      <c r="BC589" s="25">
        <f t="shared" si="660"/>
        <v>1</v>
      </c>
      <c r="BD589" s="25">
        <f t="shared" si="660"/>
        <v>1</v>
      </c>
      <c r="BE589" s="25">
        <f t="shared" si="660"/>
        <v>1</v>
      </c>
      <c r="BF589" s="25">
        <f t="shared" si="660"/>
        <v>1</v>
      </c>
      <c r="BG589" s="25">
        <f t="shared" si="660"/>
        <v>1</v>
      </c>
      <c r="BH589" s="25">
        <f t="shared" si="660"/>
        <v>1</v>
      </c>
      <c r="BI589" s="25">
        <f t="shared" si="660"/>
        <v>1</v>
      </c>
      <c r="BJ589" s="25">
        <f t="shared" si="660"/>
        <v>1</v>
      </c>
      <c r="BK589" s="25">
        <f t="shared" si="660"/>
        <v>1</v>
      </c>
      <c r="BL589" s="25">
        <f t="shared" si="660"/>
        <v>1</v>
      </c>
      <c r="BM589" s="25">
        <f t="shared" si="660"/>
        <v>1</v>
      </c>
      <c r="BN589" s="25">
        <f t="shared" si="660"/>
        <v>1</v>
      </c>
      <c r="BO589" s="8">
        <f t="shared" si="638"/>
        <v>7</v>
      </c>
      <c r="BP589" s="8">
        <f t="shared" si="639"/>
        <v>7</v>
      </c>
      <c r="BQ589" s="8">
        <f t="shared" si="640"/>
        <v>7</v>
      </c>
      <c r="BR589" s="8">
        <f t="shared" si="641"/>
        <v>10</v>
      </c>
      <c r="BS589" s="8">
        <f t="shared" si="642"/>
        <v>31</v>
      </c>
      <c r="BT589" s="10"/>
      <c r="BU589" s="10"/>
    </row>
    <row r="590" spans="1:73" ht="16.5" customHeight="1" thickBot="1">
      <c r="A590" s="201"/>
      <c r="B590" s="203"/>
      <c r="C590" s="199"/>
      <c r="D590" s="205"/>
      <c r="E590" s="209"/>
      <c r="F590" s="207"/>
      <c r="G590" s="121"/>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60" t="e">
        <f>VLOOKUP(A589,#REF!,3,FALSE)</f>
        <v>#REF!</v>
      </c>
      <c r="AD590" s="161"/>
      <c r="AE590" s="155"/>
      <c r="AF590" s="164"/>
      <c r="AG590" s="132" t="s">
        <v>54</v>
      </c>
      <c r="AH590" s="132"/>
      <c r="AI590" s="132"/>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P590" s="8"/>
      <c r="BQ590" s="8"/>
      <c r="BR590" s="8"/>
      <c r="BS590" s="8"/>
      <c r="BT590" s="10"/>
      <c r="BU590" s="10"/>
    </row>
    <row r="591" spans="1:73" ht="16.5" thickTop="1">
      <c r="A591" s="200" t="s">
        <v>313</v>
      </c>
      <c r="B591" s="202" t="s">
        <v>18</v>
      </c>
      <c r="C591" s="198">
        <v>0</v>
      </c>
      <c r="D591" s="204">
        <v>43197</v>
      </c>
      <c r="E591" s="208">
        <v>40787</v>
      </c>
      <c r="F591" s="206">
        <v>40877</v>
      </c>
      <c r="G591" s="82">
        <f>(F591-E591)+1</f>
        <v>91</v>
      </c>
      <c r="H591" s="155">
        <f t="shared" ref="H591:W591" si="661">(IF(MAX(MIN(DATE(YEAR(H$7),MONTH(H$7)+1,0),$F591)-MAX(DATE(YEAR(H$7),MONTH(H$7),1),$E591)+1,0)=0,"0",MAX(MIN(DATE(YEAR(H$7),MONTH(H$7)+1,0),$F591)-MAX(DATE(YEAR(H$7),MONTH(H$7),1),$E591)+1,0))/$G591)*$D591</f>
        <v>0</v>
      </c>
      <c r="I591" s="155">
        <f t="shared" si="661"/>
        <v>0</v>
      </c>
      <c r="J591" s="155">
        <f t="shared" si="661"/>
        <v>0</v>
      </c>
      <c r="K591" s="155">
        <f t="shared" si="661"/>
        <v>0</v>
      </c>
      <c r="L591" s="155">
        <f t="shared" si="661"/>
        <v>0</v>
      </c>
      <c r="M591" s="155">
        <f t="shared" si="661"/>
        <v>0</v>
      </c>
      <c r="N591" s="155">
        <f t="shared" si="661"/>
        <v>0</v>
      </c>
      <c r="O591" s="155">
        <f t="shared" si="661"/>
        <v>14240.76923076923</v>
      </c>
      <c r="P591" s="155">
        <f t="shared" si="661"/>
        <v>14715.461538461539</v>
      </c>
      <c r="Q591" s="155">
        <f t="shared" si="661"/>
        <v>14240.76923076923</v>
      </c>
      <c r="R591" s="155">
        <f t="shared" si="661"/>
        <v>0</v>
      </c>
      <c r="S591" s="155">
        <f t="shared" si="661"/>
        <v>0</v>
      </c>
      <c r="T591" s="155">
        <f t="shared" si="661"/>
        <v>0</v>
      </c>
      <c r="U591" s="155">
        <f t="shared" si="661"/>
        <v>0</v>
      </c>
      <c r="V591" s="155">
        <f t="shared" si="661"/>
        <v>0</v>
      </c>
      <c r="W591" s="155">
        <f t="shared" si="661"/>
        <v>0</v>
      </c>
      <c r="X591" s="155"/>
      <c r="Y591" s="155"/>
      <c r="Z591" s="155"/>
      <c r="AA591" s="155"/>
      <c r="AB591" s="155"/>
      <c r="AC591" s="160">
        <f t="shared" si="650"/>
        <v>0</v>
      </c>
      <c r="AD591" s="161">
        <f t="shared" si="651"/>
        <v>0</v>
      </c>
      <c r="AE591" s="155">
        <f t="shared" si="652"/>
        <v>0</v>
      </c>
      <c r="AF591" s="164">
        <f t="shared" si="653"/>
        <v>0</v>
      </c>
      <c r="AG591" s="132" t="s">
        <v>55</v>
      </c>
      <c r="AH591" s="132">
        <f>SUBTOTAL(9,H591:W591)-D591</f>
        <v>0</v>
      </c>
      <c r="AI591" s="132"/>
      <c r="AJ591" s="25">
        <f t="shared" ref="AJ591:BN591" si="662">IF(AND(AJ$7&gt;=$E591,AJ$7&lt;=$F591),1,0)</f>
        <v>0</v>
      </c>
      <c r="AK591" s="25">
        <f t="shared" si="662"/>
        <v>0</v>
      </c>
      <c r="AL591" s="25">
        <f t="shared" si="662"/>
        <v>0</v>
      </c>
      <c r="AM591" s="25">
        <f t="shared" si="662"/>
        <v>0</v>
      </c>
      <c r="AN591" s="25">
        <f t="shared" si="662"/>
        <v>0</v>
      </c>
      <c r="AO591" s="25">
        <f t="shared" si="662"/>
        <v>0</v>
      </c>
      <c r="AP591" s="25">
        <f t="shared" si="662"/>
        <v>0</v>
      </c>
      <c r="AQ591" s="25">
        <f t="shared" si="662"/>
        <v>0</v>
      </c>
      <c r="AR591" s="25">
        <f t="shared" si="662"/>
        <v>0</v>
      </c>
      <c r="AS591" s="25">
        <f t="shared" si="662"/>
        <v>0</v>
      </c>
      <c r="AT591" s="25">
        <f t="shared" si="662"/>
        <v>0</v>
      </c>
      <c r="AU591" s="25">
        <f t="shared" si="662"/>
        <v>0</v>
      </c>
      <c r="AV591" s="25">
        <f t="shared" si="662"/>
        <v>0</v>
      </c>
      <c r="AW591" s="25">
        <f t="shared" si="662"/>
        <v>0</v>
      </c>
      <c r="AX591" s="25">
        <f t="shared" si="662"/>
        <v>0</v>
      </c>
      <c r="AY591" s="25">
        <f t="shared" si="662"/>
        <v>0</v>
      </c>
      <c r="AZ591" s="25">
        <f t="shared" si="662"/>
        <v>0</v>
      </c>
      <c r="BA591" s="25">
        <f t="shared" si="662"/>
        <v>0</v>
      </c>
      <c r="BB591" s="25">
        <f t="shared" si="662"/>
        <v>0</v>
      </c>
      <c r="BC591" s="25">
        <f t="shared" si="662"/>
        <v>0</v>
      </c>
      <c r="BD591" s="25">
        <f t="shared" si="662"/>
        <v>0</v>
      </c>
      <c r="BE591" s="25">
        <f t="shared" si="662"/>
        <v>0</v>
      </c>
      <c r="BF591" s="25">
        <f t="shared" si="662"/>
        <v>0</v>
      </c>
      <c r="BG591" s="25">
        <f t="shared" si="662"/>
        <v>0</v>
      </c>
      <c r="BH591" s="25">
        <f t="shared" si="662"/>
        <v>0</v>
      </c>
      <c r="BI591" s="25">
        <f t="shared" si="662"/>
        <v>0</v>
      </c>
      <c r="BJ591" s="25">
        <f t="shared" si="662"/>
        <v>0</v>
      </c>
      <c r="BK591" s="25">
        <f t="shared" si="662"/>
        <v>0</v>
      </c>
      <c r="BL591" s="25">
        <f t="shared" si="662"/>
        <v>0</v>
      </c>
      <c r="BM591" s="25">
        <f t="shared" si="662"/>
        <v>0</v>
      </c>
      <c r="BN591" s="25">
        <f t="shared" si="662"/>
        <v>0</v>
      </c>
      <c r="BO591" s="8">
        <f t="shared" si="638"/>
        <v>0</v>
      </c>
      <c r="BP591" s="8">
        <f t="shared" si="639"/>
        <v>0</v>
      </c>
      <c r="BQ591" s="8">
        <f t="shared" si="640"/>
        <v>0</v>
      </c>
      <c r="BR591" s="8">
        <f t="shared" si="641"/>
        <v>0</v>
      </c>
      <c r="BS591" s="8">
        <f t="shared" si="642"/>
        <v>0</v>
      </c>
      <c r="BT591" s="10"/>
      <c r="BU591" s="8"/>
    </row>
    <row r="592" spans="1:73" ht="16.5" customHeight="1">
      <c r="A592" s="201"/>
      <c r="B592" s="203"/>
      <c r="C592" s="199"/>
      <c r="D592" s="205"/>
      <c r="E592" s="209"/>
      <c r="F592" s="207"/>
      <c r="G592" s="122"/>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60" t="e">
        <f>VLOOKUP(A591,#REF!,3,FALSE)</f>
        <v>#REF!</v>
      </c>
      <c r="AD592" s="161"/>
      <c r="AE592" s="155"/>
      <c r="AF592" s="164"/>
      <c r="AG592" s="132" t="s">
        <v>54</v>
      </c>
      <c r="AH592" s="132"/>
      <c r="AI592" s="132"/>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P592" s="8"/>
      <c r="BQ592" s="8"/>
      <c r="BR592" s="8"/>
      <c r="BS592" s="8"/>
      <c r="BT592" s="8"/>
      <c r="BU592" s="8"/>
    </row>
    <row r="593" spans="1:73" ht="23.25" thickBot="1">
      <c r="A593" s="51" t="s">
        <v>19</v>
      </c>
      <c r="B593" s="52"/>
      <c r="C593" s="93"/>
      <c r="D593" s="94"/>
      <c r="E593" s="55"/>
      <c r="F593" s="56"/>
      <c r="G593" s="32">
        <f>(F593-E593)+1</f>
        <v>1</v>
      </c>
      <c r="H593" s="155">
        <f t="shared" ref="H593:W594" si="663">(IF(MAX(MIN(DATE(YEAR(H$7),MONTH(H$7)+1,0),$F593)-MAX(DATE(YEAR(H$7),MONTH(H$7),1),$E593)+1,0)=0,"0",MAX(MIN(DATE(YEAR(H$7),MONTH(H$7)+1,0),$F593)-MAX(DATE(YEAR(H$7),MONTH(H$7),1),$E593)+1,0))/$G593)*$D593</f>
        <v>0</v>
      </c>
      <c r="I593" s="155">
        <f t="shared" si="663"/>
        <v>0</v>
      </c>
      <c r="J593" s="155">
        <f t="shared" si="663"/>
        <v>0</v>
      </c>
      <c r="K593" s="155">
        <f t="shared" si="663"/>
        <v>0</v>
      </c>
      <c r="L593" s="155">
        <f t="shared" si="663"/>
        <v>0</v>
      </c>
      <c r="M593" s="155">
        <f t="shared" si="663"/>
        <v>0</v>
      </c>
      <c r="N593" s="155">
        <f t="shared" si="663"/>
        <v>0</v>
      </c>
      <c r="O593" s="155">
        <f t="shared" si="663"/>
        <v>0</v>
      </c>
      <c r="P593" s="155">
        <f t="shared" si="663"/>
        <v>0</v>
      </c>
      <c r="Q593" s="155">
        <f t="shared" si="663"/>
        <v>0</v>
      </c>
      <c r="R593" s="155">
        <f t="shared" si="663"/>
        <v>0</v>
      </c>
      <c r="S593" s="155">
        <f t="shared" si="663"/>
        <v>0</v>
      </c>
      <c r="T593" s="155">
        <f t="shared" si="663"/>
        <v>0</v>
      </c>
      <c r="U593" s="155">
        <f t="shared" si="663"/>
        <v>0</v>
      </c>
      <c r="V593" s="155">
        <f t="shared" si="663"/>
        <v>0</v>
      </c>
      <c r="W593" s="155">
        <f t="shared" si="663"/>
        <v>0</v>
      </c>
      <c r="X593" s="155"/>
      <c r="Y593" s="155"/>
      <c r="Z593" s="155"/>
      <c r="AA593" s="155"/>
      <c r="AB593" s="155"/>
      <c r="AC593" s="160">
        <f t="shared" si="650"/>
        <v>0</v>
      </c>
      <c r="AD593" s="161">
        <f t="shared" si="651"/>
        <v>0</v>
      </c>
      <c r="AE593" s="155">
        <f t="shared" si="652"/>
        <v>0</v>
      </c>
      <c r="AF593" s="164">
        <f t="shared" si="653"/>
        <v>0</v>
      </c>
      <c r="AG593" s="132"/>
      <c r="AH593" s="132"/>
      <c r="AI593" s="132"/>
      <c r="AJ593" s="25">
        <f t="shared" ref="AJ593:AS594" si="664">IF(AND(AJ$7&gt;=$E593,AJ$7&lt;=$F593),1,0)</f>
        <v>0</v>
      </c>
      <c r="AK593" s="25">
        <f t="shared" si="664"/>
        <v>0</v>
      </c>
      <c r="AL593" s="25">
        <f t="shared" si="664"/>
        <v>0</v>
      </c>
      <c r="AM593" s="25">
        <f t="shared" si="664"/>
        <v>0</v>
      </c>
      <c r="AN593" s="25">
        <f t="shared" si="664"/>
        <v>0</v>
      </c>
      <c r="AO593" s="25">
        <f t="shared" si="664"/>
        <v>0</v>
      </c>
      <c r="AP593" s="25">
        <f t="shared" si="664"/>
        <v>0</v>
      </c>
      <c r="AQ593" s="25">
        <f t="shared" si="664"/>
        <v>0</v>
      </c>
      <c r="AR593" s="25">
        <f t="shared" si="664"/>
        <v>0</v>
      </c>
      <c r="AS593" s="25">
        <f t="shared" si="664"/>
        <v>0</v>
      </c>
      <c r="AT593" s="25">
        <f t="shared" ref="AT593:BC594" si="665">IF(AND(AT$7&gt;=$E593,AT$7&lt;=$F593),1,0)</f>
        <v>0</v>
      </c>
      <c r="AU593" s="25">
        <f t="shared" si="665"/>
        <v>0</v>
      </c>
      <c r="AV593" s="25">
        <f t="shared" si="665"/>
        <v>0</v>
      </c>
      <c r="AW593" s="25">
        <f t="shared" si="665"/>
        <v>0</v>
      </c>
      <c r="AX593" s="25">
        <f t="shared" si="665"/>
        <v>0</v>
      </c>
      <c r="AY593" s="25">
        <f t="shared" si="665"/>
        <v>0</v>
      </c>
      <c r="AZ593" s="25">
        <f t="shared" si="665"/>
        <v>0</v>
      </c>
      <c r="BA593" s="25">
        <f t="shared" si="665"/>
        <v>0</v>
      </c>
      <c r="BB593" s="25">
        <f t="shared" si="665"/>
        <v>0</v>
      </c>
      <c r="BC593" s="25">
        <f t="shared" si="665"/>
        <v>0</v>
      </c>
      <c r="BD593" s="25">
        <f t="shared" ref="BD593:BN594" si="666">IF(AND(BD$7&gt;=$E593,BD$7&lt;=$F593),1,0)</f>
        <v>0</v>
      </c>
      <c r="BE593" s="25">
        <f t="shared" si="666"/>
        <v>0</v>
      </c>
      <c r="BF593" s="25">
        <f t="shared" si="666"/>
        <v>0</v>
      </c>
      <c r="BG593" s="25">
        <f t="shared" si="666"/>
        <v>0</v>
      </c>
      <c r="BH593" s="25">
        <f t="shared" si="666"/>
        <v>0</v>
      </c>
      <c r="BI593" s="25">
        <f t="shared" si="666"/>
        <v>0</v>
      </c>
      <c r="BJ593" s="25">
        <f t="shared" si="666"/>
        <v>0</v>
      </c>
      <c r="BK593" s="25">
        <f t="shared" si="666"/>
        <v>0</v>
      </c>
      <c r="BL593" s="25">
        <f t="shared" si="666"/>
        <v>0</v>
      </c>
      <c r="BM593" s="25">
        <f t="shared" si="666"/>
        <v>0</v>
      </c>
      <c r="BN593" s="25">
        <f t="shared" si="666"/>
        <v>0</v>
      </c>
      <c r="BO593" s="8">
        <f t="shared" si="638"/>
        <v>0</v>
      </c>
      <c r="BP593" s="8">
        <f t="shared" si="639"/>
        <v>0</v>
      </c>
      <c r="BQ593" s="8">
        <f t="shared" si="640"/>
        <v>0</v>
      </c>
      <c r="BR593" s="8">
        <f t="shared" si="641"/>
        <v>0</v>
      </c>
      <c r="BS593" s="8">
        <f t="shared" si="642"/>
        <v>0</v>
      </c>
      <c r="BT593" s="10"/>
      <c r="BU593" s="10"/>
    </row>
    <row r="594" spans="1:73" ht="16.5" thickTop="1">
      <c r="A594" s="200" t="s">
        <v>314</v>
      </c>
      <c r="B594" s="202" t="s">
        <v>26</v>
      </c>
      <c r="C594" s="198">
        <v>0.94998702983138783</v>
      </c>
      <c r="D594" s="204">
        <v>13496</v>
      </c>
      <c r="E594" s="208">
        <v>40575</v>
      </c>
      <c r="F594" s="206">
        <v>40748</v>
      </c>
      <c r="G594" s="32">
        <f>(F594-E594)+1</f>
        <v>174</v>
      </c>
      <c r="H594" s="155">
        <f t="shared" si="663"/>
        <v>2171.7701149425288</v>
      </c>
      <c r="I594" s="155">
        <f t="shared" si="663"/>
        <v>2404.4597701149428</v>
      </c>
      <c r="J594" s="155">
        <f t="shared" si="663"/>
        <v>2326.8965517241381</v>
      </c>
      <c r="K594" s="155">
        <f t="shared" si="663"/>
        <v>2404.4597701149428</v>
      </c>
      <c r="L594" s="155">
        <f t="shared" si="663"/>
        <v>2326.8965517241381</v>
      </c>
      <c r="M594" s="155">
        <f t="shared" si="663"/>
        <v>1861.5172413793102</v>
      </c>
      <c r="N594" s="155">
        <f t="shared" si="663"/>
        <v>0</v>
      </c>
      <c r="O594" s="155">
        <f t="shared" si="663"/>
        <v>0</v>
      </c>
      <c r="P594" s="155">
        <f t="shared" si="663"/>
        <v>0</v>
      </c>
      <c r="Q594" s="155">
        <f t="shared" si="663"/>
        <v>0</v>
      </c>
      <c r="R594" s="155">
        <f t="shared" si="663"/>
        <v>0</v>
      </c>
      <c r="S594" s="155">
        <f t="shared" si="663"/>
        <v>0</v>
      </c>
      <c r="T594" s="155">
        <f t="shared" si="663"/>
        <v>0</v>
      </c>
      <c r="U594" s="155">
        <f t="shared" si="663"/>
        <v>0</v>
      </c>
      <c r="V594" s="155">
        <f t="shared" si="663"/>
        <v>0</v>
      </c>
      <c r="W594" s="155">
        <f t="shared" si="663"/>
        <v>0</v>
      </c>
      <c r="X594" s="155"/>
      <c r="Y594" s="155"/>
      <c r="Z594" s="155"/>
      <c r="AA594" s="155"/>
      <c r="AB594" s="155"/>
      <c r="AC594" s="160">
        <f t="shared" si="650"/>
        <v>542.94252873563221</v>
      </c>
      <c r="AD594" s="161">
        <f t="shared" si="651"/>
        <v>542.94252873563221</v>
      </c>
      <c r="AE594" s="155">
        <f t="shared" si="652"/>
        <v>542.94252873563221</v>
      </c>
      <c r="AF594" s="164">
        <f t="shared" si="653"/>
        <v>775.63218390804604</v>
      </c>
      <c r="AG594" s="132" t="s">
        <v>55</v>
      </c>
      <c r="AH594" s="132">
        <f>SUBTOTAL(9,H594:W594)-D594</f>
        <v>0</v>
      </c>
      <c r="AI594" s="132"/>
      <c r="AJ594" s="25">
        <f t="shared" si="664"/>
        <v>1</v>
      </c>
      <c r="AK594" s="25">
        <f t="shared" si="664"/>
        <v>1</v>
      </c>
      <c r="AL594" s="25">
        <f t="shared" si="664"/>
        <v>1</v>
      </c>
      <c r="AM594" s="25">
        <f t="shared" si="664"/>
        <v>1</v>
      </c>
      <c r="AN594" s="25">
        <f t="shared" si="664"/>
        <v>1</v>
      </c>
      <c r="AO594" s="25">
        <f t="shared" si="664"/>
        <v>1</v>
      </c>
      <c r="AP594" s="25">
        <f t="shared" si="664"/>
        <v>1</v>
      </c>
      <c r="AQ594" s="25">
        <f t="shared" si="664"/>
        <v>1</v>
      </c>
      <c r="AR594" s="25">
        <f t="shared" si="664"/>
        <v>1</v>
      </c>
      <c r="AS594" s="25">
        <f t="shared" si="664"/>
        <v>1</v>
      </c>
      <c r="AT594" s="25">
        <f t="shared" si="665"/>
        <v>1</v>
      </c>
      <c r="AU594" s="25">
        <f t="shared" si="665"/>
        <v>1</v>
      </c>
      <c r="AV594" s="25">
        <f t="shared" si="665"/>
        <v>1</v>
      </c>
      <c r="AW594" s="25">
        <f t="shared" si="665"/>
        <v>1</v>
      </c>
      <c r="AX594" s="25">
        <f t="shared" si="665"/>
        <v>1</v>
      </c>
      <c r="AY594" s="25">
        <f t="shared" si="665"/>
        <v>1</v>
      </c>
      <c r="AZ594" s="25">
        <f t="shared" si="665"/>
        <v>1</v>
      </c>
      <c r="BA594" s="25">
        <f t="shared" si="665"/>
        <v>1</v>
      </c>
      <c r="BB594" s="25">
        <f t="shared" si="665"/>
        <v>1</v>
      </c>
      <c r="BC594" s="25">
        <f t="shared" si="665"/>
        <v>1</v>
      </c>
      <c r="BD594" s="25">
        <f t="shared" si="666"/>
        <v>1</v>
      </c>
      <c r="BE594" s="25">
        <f t="shared" si="666"/>
        <v>1</v>
      </c>
      <c r="BF594" s="25">
        <f t="shared" si="666"/>
        <v>1</v>
      </c>
      <c r="BG594" s="25">
        <f t="shared" si="666"/>
        <v>1</v>
      </c>
      <c r="BH594" s="25">
        <f t="shared" si="666"/>
        <v>1</v>
      </c>
      <c r="BI594" s="25">
        <f t="shared" si="666"/>
        <v>1</v>
      </c>
      <c r="BJ594" s="25">
        <f t="shared" si="666"/>
        <v>1</v>
      </c>
      <c r="BK594" s="25">
        <f t="shared" si="666"/>
        <v>1</v>
      </c>
      <c r="BL594" s="25">
        <f t="shared" si="666"/>
        <v>1</v>
      </c>
      <c r="BM594" s="25">
        <f t="shared" si="666"/>
        <v>1</v>
      </c>
      <c r="BN594" s="25">
        <f t="shared" si="666"/>
        <v>1</v>
      </c>
      <c r="BO594" s="8">
        <f t="shared" si="638"/>
        <v>7</v>
      </c>
      <c r="BP594" s="8">
        <f t="shared" si="639"/>
        <v>7</v>
      </c>
      <c r="BQ594" s="8">
        <f t="shared" si="640"/>
        <v>7</v>
      </c>
      <c r="BR594" s="8">
        <f t="shared" si="641"/>
        <v>10</v>
      </c>
      <c r="BS594" s="8">
        <f t="shared" si="642"/>
        <v>31</v>
      </c>
      <c r="BT594" s="10"/>
      <c r="BU594" s="8"/>
    </row>
    <row r="595" spans="1:73" ht="16.5" customHeight="1" thickBot="1">
      <c r="A595" s="201"/>
      <c r="B595" s="203"/>
      <c r="C595" s="199"/>
      <c r="D595" s="205"/>
      <c r="E595" s="209"/>
      <c r="F595" s="207"/>
      <c r="G595" s="121"/>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60" t="e">
        <f>VLOOKUP(A594,#REF!,3,FALSE)</f>
        <v>#REF!</v>
      </c>
      <c r="AD595" s="161"/>
      <c r="AE595" s="155"/>
      <c r="AF595" s="164"/>
      <c r="AG595" s="132" t="s">
        <v>54</v>
      </c>
      <c r="AH595" s="132"/>
      <c r="AI595" s="132"/>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P595" s="8"/>
      <c r="BQ595" s="8"/>
      <c r="BR595" s="8"/>
      <c r="BS595" s="8"/>
      <c r="BT595" s="8"/>
      <c r="BU595" s="8"/>
    </row>
    <row r="596" spans="1:73" ht="16.5" thickTop="1">
      <c r="A596" s="200" t="s">
        <v>317</v>
      </c>
      <c r="B596" s="202" t="s">
        <v>50</v>
      </c>
      <c r="C596" s="198">
        <v>0.75395301914375379</v>
      </c>
      <c r="D596" s="204">
        <v>521067.73080000025</v>
      </c>
      <c r="E596" s="208">
        <v>40575</v>
      </c>
      <c r="F596" s="206">
        <v>40785</v>
      </c>
      <c r="G596" s="82">
        <f>(F596-E596)+1</f>
        <v>211</v>
      </c>
      <c r="H596" s="155">
        <f t="shared" ref="H596:W596" si="667">(IF(MAX(MIN(DATE(YEAR(H$7),MONTH(H$7)+1,0),$F596)-MAX(DATE(YEAR(H$7),MONTH(H$7),1),$E596)+1,0)=0,"0",MAX(MIN(DATE(YEAR(H$7),MONTH(H$7)+1,0),$F596)-MAX(DATE(YEAR(H$7),MONTH(H$7),1),$E596)+1,0))/$G596)*$D596</f>
        <v>69146.428731753593</v>
      </c>
      <c r="I596" s="155">
        <f t="shared" si="667"/>
        <v>76554.974667298608</v>
      </c>
      <c r="J596" s="155">
        <f t="shared" si="667"/>
        <v>74085.459355450264</v>
      </c>
      <c r="K596" s="155">
        <f t="shared" si="667"/>
        <v>76554.974667298608</v>
      </c>
      <c r="L596" s="155">
        <f t="shared" si="667"/>
        <v>74085.459355450264</v>
      </c>
      <c r="M596" s="155">
        <f t="shared" si="667"/>
        <v>76554.974667298608</v>
      </c>
      <c r="N596" s="155">
        <f t="shared" si="667"/>
        <v>74085.459355450264</v>
      </c>
      <c r="O596" s="155">
        <f t="shared" si="667"/>
        <v>0</v>
      </c>
      <c r="P596" s="155">
        <f t="shared" si="667"/>
        <v>0</v>
      </c>
      <c r="Q596" s="155">
        <f t="shared" si="667"/>
        <v>0</v>
      </c>
      <c r="R596" s="155">
        <f t="shared" si="667"/>
        <v>0</v>
      </c>
      <c r="S596" s="155">
        <f t="shared" si="667"/>
        <v>0</v>
      </c>
      <c r="T596" s="155">
        <f t="shared" si="667"/>
        <v>0</v>
      </c>
      <c r="U596" s="155">
        <f t="shared" si="667"/>
        <v>0</v>
      </c>
      <c r="V596" s="155">
        <f t="shared" si="667"/>
        <v>0</v>
      </c>
      <c r="W596" s="155">
        <f t="shared" si="667"/>
        <v>0</v>
      </c>
      <c r="X596" s="155"/>
      <c r="Y596" s="155"/>
      <c r="Z596" s="155"/>
      <c r="AA596" s="155"/>
      <c r="AB596" s="155"/>
      <c r="AC596" s="160">
        <f t="shared" si="650"/>
        <v>17286.607182938395</v>
      </c>
      <c r="AD596" s="161">
        <f t="shared" si="651"/>
        <v>17286.607182938395</v>
      </c>
      <c r="AE596" s="155">
        <f t="shared" si="652"/>
        <v>17286.607182938395</v>
      </c>
      <c r="AF596" s="164">
        <f t="shared" si="653"/>
        <v>24695.15311848342</v>
      </c>
      <c r="AG596" s="132" t="s">
        <v>55</v>
      </c>
      <c r="AH596" s="132">
        <f>SUBTOTAL(9,H596:W596)-D596</f>
        <v>0</v>
      </c>
      <c r="AI596" s="132"/>
      <c r="AJ596" s="25">
        <f t="shared" ref="AJ596:BN596" si="668">IF(AND(AJ$7&gt;=$E596,AJ$7&lt;=$F596),1,0)</f>
        <v>1</v>
      </c>
      <c r="AK596" s="25">
        <f t="shared" si="668"/>
        <v>1</v>
      </c>
      <c r="AL596" s="25">
        <f t="shared" si="668"/>
        <v>1</v>
      </c>
      <c r="AM596" s="25">
        <f t="shared" si="668"/>
        <v>1</v>
      </c>
      <c r="AN596" s="25">
        <f t="shared" si="668"/>
        <v>1</v>
      </c>
      <c r="AO596" s="25">
        <f t="shared" si="668"/>
        <v>1</v>
      </c>
      <c r="AP596" s="25">
        <f t="shared" si="668"/>
        <v>1</v>
      </c>
      <c r="AQ596" s="25">
        <f t="shared" si="668"/>
        <v>1</v>
      </c>
      <c r="AR596" s="25">
        <f t="shared" si="668"/>
        <v>1</v>
      </c>
      <c r="AS596" s="25">
        <f t="shared" si="668"/>
        <v>1</v>
      </c>
      <c r="AT596" s="25">
        <f t="shared" si="668"/>
        <v>1</v>
      </c>
      <c r="AU596" s="25">
        <f t="shared" si="668"/>
        <v>1</v>
      </c>
      <c r="AV596" s="25">
        <f t="shared" si="668"/>
        <v>1</v>
      </c>
      <c r="AW596" s="25">
        <f t="shared" si="668"/>
        <v>1</v>
      </c>
      <c r="AX596" s="25">
        <f t="shared" si="668"/>
        <v>1</v>
      </c>
      <c r="AY596" s="25">
        <f t="shared" si="668"/>
        <v>1</v>
      </c>
      <c r="AZ596" s="25">
        <f t="shared" si="668"/>
        <v>1</v>
      </c>
      <c r="BA596" s="25">
        <f t="shared" si="668"/>
        <v>1</v>
      </c>
      <c r="BB596" s="25">
        <f t="shared" si="668"/>
        <v>1</v>
      </c>
      <c r="BC596" s="25">
        <f t="shared" si="668"/>
        <v>1</v>
      </c>
      <c r="BD596" s="25">
        <f t="shared" si="668"/>
        <v>1</v>
      </c>
      <c r="BE596" s="25">
        <f t="shared" si="668"/>
        <v>1</v>
      </c>
      <c r="BF596" s="25">
        <f t="shared" si="668"/>
        <v>1</v>
      </c>
      <c r="BG596" s="25">
        <f t="shared" si="668"/>
        <v>1</v>
      </c>
      <c r="BH596" s="25">
        <f t="shared" si="668"/>
        <v>1</v>
      </c>
      <c r="BI596" s="25">
        <f t="shared" si="668"/>
        <v>1</v>
      </c>
      <c r="BJ596" s="25">
        <f t="shared" si="668"/>
        <v>1</v>
      </c>
      <c r="BK596" s="25">
        <f t="shared" si="668"/>
        <v>1</v>
      </c>
      <c r="BL596" s="25">
        <f t="shared" si="668"/>
        <v>1</v>
      </c>
      <c r="BM596" s="25">
        <f t="shared" si="668"/>
        <v>1</v>
      </c>
      <c r="BN596" s="25">
        <f t="shared" si="668"/>
        <v>1</v>
      </c>
      <c r="BO596" s="8">
        <f t="shared" si="638"/>
        <v>7</v>
      </c>
      <c r="BP596" s="8">
        <f t="shared" si="639"/>
        <v>7</v>
      </c>
      <c r="BQ596" s="8">
        <f t="shared" si="640"/>
        <v>7</v>
      </c>
      <c r="BR596" s="8">
        <f t="shared" si="641"/>
        <v>10</v>
      </c>
      <c r="BS596" s="8">
        <f t="shared" si="642"/>
        <v>31</v>
      </c>
      <c r="BT596" s="10"/>
      <c r="BU596" s="10"/>
    </row>
    <row r="597" spans="1:73" ht="16.5" customHeight="1" thickBot="1">
      <c r="A597" s="201"/>
      <c r="B597" s="203"/>
      <c r="C597" s="199"/>
      <c r="D597" s="205"/>
      <c r="E597" s="209"/>
      <c r="F597" s="207"/>
      <c r="G597" s="122"/>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60" t="e">
        <f>VLOOKUP(A596,#REF!,3,FALSE)</f>
        <v>#REF!</v>
      </c>
      <c r="AD597" s="161"/>
      <c r="AE597" s="155"/>
      <c r="AF597" s="164"/>
      <c r="AG597" s="132" t="s">
        <v>54</v>
      </c>
      <c r="AH597" s="132"/>
      <c r="AI597" s="132"/>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P597" s="8"/>
      <c r="BQ597" s="8"/>
      <c r="BR597" s="8"/>
      <c r="BS597" s="8"/>
      <c r="BT597" s="10"/>
      <c r="BU597" s="10"/>
    </row>
    <row r="598" spans="1:73" ht="16.5" thickTop="1">
      <c r="A598" s="200" t="s">
        <v>316</v>
      </c>
      <c r="B598" s="202" t="s">
        <v>20</v>
      </c>
      <c r="C598" s="198">
        <v>0.34615963010224932</v>
      </c>
      <c r="D598" s="204">
        <v>150000.625</v>
      </c>
      <c r="E598" s="208">
        <v>40575</v>
      </c>
      <c r="F598" s="206">
        <v>40705</v>
      </c>
      <c r="G598" s="32">
        <f>(F598-E598)+1</f>
        <v>131</v>
      </c>
      <c r="H598" s="155">
        <f t="shared" ref="H598:W598" si="669">(IF(MAX(MIN(DATE(YEAR(H$7),MONTH(H$7)+1,0),$F598)-MAX(DATE(YEAR(H$7),MONTH(H$7),1),$E598)+1,0)=0,"0",MAX(MIN(DATE(YEAR(H$7),MONTH(H$7)+1,0),$F598)-MAX(DATE(YEAR(H$7),MONTH(H$7),1),$E598)+1,0))/$G598)*$D598</f>
        <v>32061.202290076337</v>
      </c>
      <c r="I598" s="155">
        <f t="shared" si="669"/>
        <v>35496.331106870231</v>
      </c>
      <c r="J598" s="155">
        <f t="shared" si="669"/>
        <v>34351.288167938932</v>
      </c>
      <c r="K598" s="155">
        <f t="shared" si="669"/>
        <v>35496.331106870231</v>
      </c>
      <c r="L598" s="155">
        <f t="shared" si="669"/>
        <v>12595.472328244276</v>
      </c>
      <c r="M598" s="155">
        <f t="shared" si="669"/>
        <v>0</v>
      </c>
      <c r="N598" s="155">
        <f t="shared" si="669"/>
        <v>0</v>
      </c>
      <c r="O598" s="155">
        <f t="shared" si="669"/>
        <v>0</v>
      </c>
      <c r="P598" s="155">
        <f t="shared" si="669"/>
        <v>0</v>
      </c>
      <c r="Q598" s="155">
        <f t="shared" si="669"/>
        <v>0</v>
      </c>
      <c r="R598" s="155">
        <f t="shared" si="669"/>
        <v>0</v>
      </c>
      <c r="S598" s="155">
        <f t="shared" si="669"/>
        <v>0</v>
      </c>
      <c r="T598" s="155">
        <f t="shared" si="669"/>
        <v>0</v>
      </c>
      <c r="U598" s="155">
        <f t="shared" si="669"/>
        <v>0</v>
      </c>
      <c r="V598" s="155">
        <f t="shared" si="669"/>
        <v>0</v>
      </c>
      <c r="W598" s="155">
        <f t="shared" si="669"/>
        <v>0</v>
      </c>
      <c r="X598" s="155"/>
      <c r="Y598" s="155"/>
      <c r="Z598" s="155"/>
      <c r="AA598" s="155"/>
      <c r="AB598" s="155"/>
      <c r="AC598" s="160">
        <f t="shared" si="650"/>
        <v>8015.3005725190842</v>
      </c>
      <c r="AD598" s="161">
        <f t="shared" si="651"/>
        <v>8015.3005725190842</v>
      </c>
      <c r="AE598" s="155">
        <f t="shared" si="652"/>
        <v>8015.3005725190842</v>
      </c>
      <c r="AF598" s="164">
        <f t="shared" si="653"/>
        <v>11450.429389312978</v>
      </c>
      <c r="AG598" s="132" t="s">
        <v>55</v>
      </c>
      <c r="AH598" s="132">
        <f>SUBTOTAL(9,H598:W598)-D598</f>
        <v>0</v>
      </c>
      <c r="AI598" s="132"/>
      <c r="AJ598" s="25">
        <f t="shared" ref="AJ598:BN598" si="670">IF(AND(AJ$7&gt;=$E598,AJ$7&lt;=$F598),1,0)</f>
        <v>1</v>
      </c>
      <c r="AK598" s="25">
        <f t="shared" si="670"/>
        <v>1</v>
      </c>
      <c r="AL598" s="25">
        <f t="shared" si="670"/>
        <v>1</v>
      </c>
      <c r="AM598" s="25">
        <f t="shared" si="670"/>
        <v>1</v>
      </c>
      <c r="AN598" s="25">
        <f t="shared" si="670"/>
        <v>1</v>
      </c>
      <c r="AO598" s="25">
        <f t="shared" si="670"/>
        <v>1</v>
      </c>
      <c r="AP598" s="25">
        <f t="shared" si="670"/>
        <v>1</v>
      </c>
      <c r="AQ598" s="25">
        <f t="shared" si="670"/>
        <v>1</v>
      </c>
      <c r="AR598" s="25">
        <f t="shared" si="670"/>
        <v>1</v>
      </c>
      <c r="AS598" s="25">
        <f t="shared" si="670"/>
        <v>1</v>
      </c>
      <c r="AT598" s="25">
        <f t="shared" si="670"/>
        <v>1</v>
      </c>
      <c r="AU598" s="25">
        <f t="shared" si="670"/>
        <v>1</v>
      </c>
      <c r="AV598" s="25">
        <f t="shared" si="670"/>
        <v>1</v>
      </c>
      <c r="AW598" s="25">
        <f t="shared" si="670"/>
        <v>1</v>
      </c>
      <c r="AX598" s="25">
        <f t="shared" si="670"/>
        <v>1</v>
      </c>
      <c r="AY598" s="25">
        <f t="shared" si="670"/>
        <v>1</v>
      </c>
      <c r="AZ598" s="25">
        <f t="shared" si="670"/>
        <v>1</v>
      </c>
      <c r="BA598" s="25">
        <f t="shared" si="670"/>
        <v>1</v>
      </c>
      <c r="BB598" s="25">
        <f t="shared" si="670"/>
        <v>1</v>
      </c>
      <c r="BC598" s="25">
        <f t="shared" si="670"/>
        <v>1</v>
      </c>
      <c r="BD598" s="25">
        <f t="shared" si="670"/>
        <v>1</v>
      </c>
      <c r="BE598" s="25">
        <f t="shared" si="670"/>
        <v>1</v>
      </c>
      <c r="BF598" s="25">
        <f t="shared" si="670"/>
        <v>1</v>
      </c>
      <c r="BG598" s="25">
        <f t="shared" si="670"/>
        <v>1</v>
      </c>
      <c r="BH598" s="25">
        <f t="shared" si="670"/>
        <v>1</v>
      </c>
      <c r="BI598" s="25">
        <f t="shared" si="670"/>
        <v>1</v>
      </c>
      <c r="BJ598" s="25">
        <f t="shared" si="670"/>
        <v>1</v>
      </c>
      <c r="BK598" s="25">
        <f t="shared" si="670"/>
        <v>1</v>
      </c>
      <c r="BL598" s="25">
        <f t="shared" si="670"/>
        <v>1</v>
      </c>
      <c r="BM598" s="25">
        <f t="shared" si="670"/>
        <v>1</v>
      </c>
      <c r="BN598" s="25">
        <f t="shared" si="670"/>
        <v>1</v>
      </c>
      <c r="BO598" s="8">
        <f t="shared" si="638"/>
        <v>7</v>
      </c>
      <c r="BP598" s="8">
        <f t="shared" si="639"/>
        <v>7</v>
      </c>
      <c r="BQ598" s="8">
        <f t="shared" si="640"/>
        <v>7</v>
      </c>
      <c r="BR598" s="8">
        <f t="shared" si="641"/>
        <v>10</v>
      </c>
      <c r="BS598" s="8">
        <f t="shared" si="642"/>
        <v>31</v>
      </c>
      <c r="BT598" s="10"/>
      <c r="BU598" s="8"/>
    </row>
    <row r="599" spans="1:73" ht="16.5" customHeight="1" thickBot="1">
      <c r="A599" s="201"/>
      <c r="B599" s="203"/>
      <c r="C599" s="199"/>
      <c r="D599" s="205"/>
      <c r="E599" s="209"/>
      <c r="F599" s="207"/>
      <c r="G599" s="121"/>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60" t="e">
        <f>VLOOKUP(A598,#REF!,3,FALSE)</f>
        <v>#REF!</v>
      </c>
      <c r="AD599" s="161"/>
      <c r="AE599" s="155"/>
      <c r="AF599" s="164"/>
      <c r="AG599" s="132" t="s">
        <v>54</v>
      </c>
      <c r="AH599" s="132"/>
      <c r="AI599" s="132"/>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P599" s="8"/>
      <c r="BQ599" s="8"/>
      <c r="BR599" s="8"/>
      <c r="BS599" s="8"/>
      <c r="BT599" s="8"/>
      <c r="BU599" s="8"/>
    </row>
    <row r="600" spans="1:73" ht="16.5" thickTop="1">
      <c r="A600" s="200" t="s">
        <v>315</v>
      </c>
      <c r="B600" s="202" t="s">
        <v>21</v>
      </c>
      <c r="C600" s="198">
        <v>0.95</v>
      </c>
      <c r="D600" s="204">
        <v>3290.9470000000001</v>
      </c>
      <c r="E600" s="208">
        <v>40575</v>
      </c>
      <c r="F600" s="206">
        <v>40637</v>
      </c>
      <c r="G600" s="82">
        <f>(F600-E600)+1</f>
        <v>63</v>
      </c>
      <c r="H600" s="155">
        <f t="shared" ref="H600:W600" si="671">(IF(MAX(MIN(DATE(YEAR(H$7),MONTH(H$7)+1,0),$F600)-MAX(DATE(YEAR(H$7),MONTH(H$7),1),$E600)+1,0)=0,"0",MAX(MIN(DATE(YEAR(H$7),MONTH(H$7)+1,0),$F600)-MAX(DATE(YEAR(H$7),MONTH(H$7),1),$E600)+1,0))/$G600)*$D600</f>
        <v>1462.643111111111</v>
      </c>
      <c r="I600" s="155">
        <f t="shared" si="671"/>
        <v>1619.354873015873</v>
      </c>
      <c r="J600" s="155">
        <f t="shared" si="671"/>
        <v>208.94901587301587</v>
      </c>
      <c r="K600" s="155">
        <f t="shared" si="671"/>
        <v>0</v>
      </c>
      <c r="L600" s="155">
        <f t="shared" si="671"/>
        <v>0</v>
      </c>
      <c r="M600" s="155">
        <f t="shared" si="671"/>
        <v>0</v>
      </c>
      <c r="N600" s="155">
        <f t="shared" si="671"/>
        <v>0</v>
      </c>
      <c r="O600" s="155">
        <f t="shared" si="671"/>
        <v>0</v>
      </c>
      <c r="P600" s="155">
        <f t="shared" si="671"/>
        <v>0</v>
      </c>
      <c r="Q600" s="155">
        <f t="shared" si="671"/>
        <v>0</v>
      </c>
      <c r="R600" s="155">
        <f t="shared" si="671"/>
        <v>0</v>
      </c>
      <c r="S600" s="155">
        <f t="shared" si="671"/>
        <v>0</v>
      </c>
      <c r="T600" s="155">
        <f t="shared" si="671"/>
        <v>0</v>
      </c>
      <c r="U600" s="155">
        <f t="shared" si="671"/>
        <v>0</v>
      </c>
      <c r="V600" s="155">
        <f t="shared" si="671"/>
        <v>0</v>
      </c>
      <c r="W600" s="155">
        <f t="shared" si="671"/>
        <v>0</v>
      </c>
      <c r="X600" s="155"/>
      <c r="Y600" s="155"/>
      <c r="Z600" s="155"/>
      <c r="AA600" s="155"/>
      <c r="AB600" s="155"/>
      <c r="AC600" s="160">
        <f t="shared" si="650"/>
        <v>0</v>
      </c>
      <c r="AD600" s="161">
        <f t="shared" si="651"/>
        <v>0</v>
      </c>
      <c r="AE600" s="155">
        <f t="shared" si="652"/>
        <v>0</v>
      </c>
      <c r="AF600" s="164">
        <f t="shared" si="653"/>
        <v>0</v>
      </c>
      <c r="AG600" s="132" t="s">
        <v>55</v>
      </c>
      <c r="AH600" s="132">
        <f>SUBTOTAL(9,H600:W600)-D600</f>
        <v>0</v>
      </c>
      <c r="AI600" s="132"/>
      <c r="AJ600" s="25">
        <f t="shared" ref="AJ600:BN600" si="672">IF(AND(AJ$7&gt;=$E600,AJ$7&lt;=$F600),1,0)</f>
        <v>0</v>
      </c>
      <c r="AK600" s="25">
        <f t="shared" si="672"/>
        <v>0</v>
      </c>
      <c r="AL600" s="25">
        <f t="shared" si="672"/>
        <v>0</v>
      </c>
      <c r="AM600" s="25">
        <f t="shared" si="672"/>
        <v>0</v>
      </c>
      <c r="AN600" s="25">
        <f t="shared" si="672"/>
        <v>0</v>
      </c>
      <c r="AO600" s="25">
        <f t="shared" si="672"/>
        <v>0</v>
      </c>
      <c r="AP600" s="25">
        <f t="shared" si="672"/>
        <v>0</v>
      </c>
      <c r="AQ600" s="25">
        <f t="shared" si="672"/>
        <v>0</v>
      </c>
      <c r="AR600" s="25">
        <f t="shared" si="672"/>
        <v>0</v>
      </c>
      <c r="AS600" s="25">
        <f t="shared" si="672"/>
        <v>0</v>
      </c>
      <c r="AT600" s="25">
        <f t="shared" si="672"/>
        <v>0</v>
      </c>
      <c r="AU600" s="25">
        <f t="shared" si="672"/>
        <v>0</v>
      </c>
      <c r="AV600" s="25">
        <f t="shared" si="672"/>
        <v>0</v>
      </c>
      <c r="AW600" s="25">
        <f t="shared" si="672"/>
        <v>0</v>
      </c>
      <c r="AX600" s="25">
        <f t="shared" si="672"/>
        <v>0</v>
      </c>
      <c r="AY600" s="25">
        <f t="shared" si="672"/>
        <v>0</v>
      </c>
      <c r="AZ600" s="25">
        <f t="shared" si="672"/>
        <v>0</v>
      </c>
      <c r="BA600" s="25">
        <f t="shared" si="672"/>
        <v>0</v>
      </c>
      <c r="BB600" s="25">
        <f t="shared" si="672"/>
        <v>0</v>
      </c>
      <c r="BC600" s="25">
        <f t="shared" si="672"/>
        <v>0</v>
      </c>
      <c r="BD600" s="25">
        <f t="shared" si="672"/>
        <v>0</v>
      </c>
      <c r="BE600" s="25">
        <f t="shared" si="672"/>
        <v>0</v>
      </c>
      <c r="BF600" s="25">
        <f t="shared" si="672"/>
        <v>0</v>
      </c>
      <c r="BG600" s="25">
        <f t="shared" si="672"/>
        <v>0</v>
      </c>
      <c r="BH600" s="25">
        <f t="shared" si="672"/>
        <v>0</v>
      </c>
      <c r="BI600" s="25">
        <f t="shared" si="672"/>
        <v>0</v>
      </c>
      <c r="BJ600" s="25">
        <f t="shared" si="672"/>
        <v>0</v>
      </c>
      <c r="BK600" s="25">
        <f t="shared" si="672"/>
        <v>0</v>
      </c>
      <c r="BL600" s="25">
        <f t="shared" si="672"/>
        <v>0</v>
      </c>
      <c r="BM600" s="25">
        <f t="shared" si="672"/>
        <v>0</v>
      </c>
      <c r="BN600" s="25">
        <f t="shared" si="672"/>
        <v>0</v>
      </c>
      <c r="BO600" s="8">
        <f t="shared" si="638"/>
        <v>0</v>
      </c>
      <c r="BP600" s="8">
        <f t="shared" si="639"/>
        <v>0</v>
      </c>
      <c r="BQ600" s="8">
        <f t="shared" si="640"/>
        <v>0</v>
      </c>
      <c r="BR600" s="8">
        <f t="shared" si="641"/>
        <v>0</v>
      </c>
      <c r="BS600" s="8">
        <f t="shared" si="642"/>
        <v>0</v>
      </c>
      <c r="BT600" s="10"/>
      <c r="BU600" s="10"/>
    </row>
    <row r="601" spans="1:73" ht="16.5" customHeight="1" thickBot="1">
      <c r="A601" s="201"/>
      <c r="B601" s="203"/>
      <c r="C601" s="199"/>
      <c r="D601" s="205"/>
      <c r="E601" s="209"/>
      <c r="F601" s="207"/>
      <c r="G601" s="122"/>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60" t="e">
        <f>VLOOKUP(A600,#REF!,3,FALSE)</f>
        <v>#REF!</v>
      </c>
      <c r="AD601" s="161"/>
      <c r="AE601" s="155"/>
      <c r="AF601" s="164"/>
      <c r="AG601" s="132" t="s">
        <v>54</v>
      </c>
      <c r="AH601" s="132"/>
      <c r="AI601" s="132"/>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P601" s="8"/>
      <c r="BQ601" s="8"/>
      <c r="BR601" s="8"/>
      <c r="BS601" s="8"/>
      <c r="BT601" s="10"/>
      <c r="BU601" s="10"/>
    </row>
    <row r="602" spans="1:73" ht="16.5" thickTop="1">
      <c r="A602" s="200" t="s">
        <v>321</v>
      </c>
      <c r="B602" s="202" t="s">
        <v>23</v>
      </c>
      <c r="C602" s="198">
        <v>0.68171170930053504</v>
      </c>
      <c r="D602" s="204">
        <v>185640.00000000006</v>
      </c>
      <c r="E602" s="208">
        <v>40589</v>
      </c>
      <c r="F602" s="206">
        <v>40785</v>
      </c>
      <c r="G602" s="32">
        <f>(F602-E602)+1</f>
        <v>197</v>
      </c>
      <c r="H602" s="155">
        <f t="shared" ref="H602:W602" si="673">(IF(MAX(MIN(DATE(YEAR(H$7),MONTH(H$7)+1,0),$F602)-MAX(DATE(YEAR(H$7),MONTH(H$7),1),$E602)+1,0)=0,"0",MAX(MIN(DATE(YEAR(H$7),MONTH(H$7)+1,0),$F602)-MAX(DATE(YEAR(H$7),MONTH(H$7),1),$E602)+1,0))/$G602)*$D602</f>
        <v>13192.690355329954</v>
      </c>
      <c r="I602" s="155">
        <f t="shared" si="673"/>
        <v>29212.385786802039</v>
      </c>
      <c r="J602" s="155">
        <f t="shared" si="673"/>
        <v>28270.050761421331</v>
      </c>
      <c r="K602" s="155">
        <f t="shared" si="673"/>
        <v>29212.385786802039</v>
      </c>
      <c r="L602" s="155">
        <f t="shared" si="673"/>
        <v>28270.050761421331</v>
      </c>
      <c r="M602" s="155">
        <f t="shared" si="673"/>
        <v>29212.385786802039</v>
      </c>
      <c r="N602" s="155">
        <f t="shared" si="673"/>
        <v>28270.050761421331</v>
      </c>
      <c r="O602" s="155">
        <f t="shared" si="673"/>
        <v>0</v>
      </c>
      <c r="P602" s="155">
        <f t="shared" si="673"/>
        <v>0</v>
      </c>
      <c r="Q602" s="155">
        <f t="shared" si="673"/>
        <v>0</v>
      </c>
      <c r="R602" s="155">
        <f t="shared" si="673"/>
        <v>0</v>
      </c>
      <c r="S602" s="155">
        <f t="shared" si="673"/>
        <v>0</v>
      </c>
      <c r="T602" s="155">
        <f t="shared" si="673"/>
        <v>0</v>
      </c>
      <c r="U602" s="155">
        <f t="shared" si="673"/>
        <v>0</v>
      </c>
      <c r="V602" s="155">
        <f t="shared" si="673"/>
        <v>0</v>
      </c>
      <c r="W602" s="155">
        <f t="shared" si="673"/>
        <v>0</v>
      </c>
      <c r="X602" s="155"/>
      <c r="Y602" s="155"/>
      <c r="Z602" s="155"/>
      <c r="AA602" s="155"/>
      <c r="AB602" s="155"/>
      <c r="AC602" s="160">
        <f t="shared" si="650"/>
        <v>6596.3451776649763</v>
      </c>
      <c r="AD602" s="161">
        <f t="shared" si="651"/>
        <v>6596.3451776649763</v>
      </c>
      <c r="AE602" s="155">
        <f t="shared" si="652"/>
        <v>6596.3451776649763</v>
      </c>
      <c r="AF602" s="164">
        <f t="shared" si="653"/>
        <v>9423.3502538071098</v>
      </c>
      <c r="AG602" s="132" t="s">
        <v>55</v>
      </c>
      <c r="AH602" s="132">
        <f>SUBTOTAL(9,H602:W602)-D602</f>
        <v>0</v>
      </c>
      <c r="AI602" s="132"/>
      <c r="AJ602" s="25">
        <f t="shared" ref="AJ602:BN602" si="674">IF(AND(AJ$7&gt;=$E602,AJ$7&lt;=$F602),1,0)</f>
        <v>1</v>
      </c>
      <c r="AK602" s="25">
        <f t="shared" si="674"/>
        <v>1</v>
      </c>
      <c r="AL602" s="25">
        <f t="shared" si="674"/>
        <v>1</v>
      </c>
      <c r="AM602" s="25">
        <f t="shared" si="674"/>
        <v>1</v>
      </c>
      <c r="AN602" s="25">
        <f t="shared" si="674"/>
        <v>1</v>
      </c>
      <c r="AO602" s="25">
        <f t="shared" si="674"/>
        <v>1</v>
      </c>
      <c r="AP602" s="25">
        <f t="shared" si="674"/>
        <v>1</v>
      </c>
      <c r="AQ602" s="25">
        <f t="shared" si="674"/>
        <v>1</v>
      </c>
      <c r="AR602" s="25">
        <f t="shared" si="674"/>
        <v>1</v>
      </c>
      <c r="AS602" s="25">
        <f t="shared" si="674"/>
        <v>1</v>
      </c>
      <c r="AT602" s="25">
        <f t="shared" si="674"/>
        <v>1</v>
      </c>
      <c r="AU602" s="25">
        <f t="shared" si="674"/>
        <v>1</v>
      </c>
      <c r="AV602" s="25">
        <f t="shared" si="674"/>
        <v>1</v>
      </c>
      <c r="AW602" s="25">
        <f t="shared" si="674"/>
        <v>1</v>
      </c>
      <c r="AX602" s="25">
        <f t="shared" si="674"/>
        <v>1</v>
      </c>
      <c r="AY602" s="25">
        <f t="shared" si="674"/>
        <v>1</v>
      </c>
      <c r="AZ602" s="25">
        <f t="shared" si="674"/>
        <v>1</v>
      </c>
      <c r="BA602" s="25">
        <f t="shared" si="674"/>
        <v>1</v>
      </c>
      <c r="BB602" s="25">
        <f t="shared" si="674"/>
        <v>1</v>
      </c>
      <c r="BC602" s="25">
        <f t="shared" si="674"/>
        <v>1</v>
      </c>
      <c r="BD602" s="25">
        <f t="shared" si="674"/>
        <v>1</v>
      </c>
      <c r="BE602" s="25">
        <f t="shared" si="674"/>
        <v>1</v>
      </c>
      <c r="BF602" s="25">
        <f t="shared" si="674"/>
        <v>1</v>
      </c>
      <c r="BG602" s="25">
        <f t="shared" si="674"/>
        <v>1</v>
      </c>
      <c r="BH602" s="25">
        <f t="shared" si="674"/>
        <v>1</v>
      </c>
      <c r="BI602" s="25">
        <f t="shared" si="674"/>
        <v>1</v>
      </c>
      <c r="BJ602" s="25">
        <f t="shared" si="674"/>
        <v>1</v>
      </c>
      <c r="BK602" s="25">
        <f t="shared" si="674"/>
        <v>1</v>
      </c>
      <c r="BL602" s="25">
        <f t="shared" si="674"/>
        <v>1</v>
      </c>
      <c r="BM602" s="25">
        <f t="shared" si="674"/>
        <v>1</v>
      </c>
      <c r="BN602" s="25">
        <f t="shared" si="674"/>
        <v>1</v>
      </c>
      <c r="BO602" s="8">
        <f t="shared" si="638"/>
        <v>7</v>
      </c>
      <c r="BP602" s="8">
        <f t="shared" si="639"/>
        <v>7</v>
      </c>
      <c r="BQ602" s="8">
        <f t="shared" si="640"/>
        <v>7</v>
      </c>
      <c r="BR602" s="8">
        <f t="shared" si="641"/>
        <v>10</v>
      </c>
      <c r="BS602" s="8">
        <f t="shared" si="642"/>
        <v>31</v>
      </c>
      <c r="BT602" s="10"/>
      <c r="BU602" s="8"/>
    </row>
    <row r="603" spans="1:73" ht="16.5" customHeight="1" thickBot="1">
      <c r="A603" s="201"/>
      <c r="B603" s="203"/>
      <c r="C603" s="199"/>
      <c r="D603" s="205"/>
      <c r="E603" s="209"/>
      <c r="F603" s="207"/>
      <c r="G603" s="121"/>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60" t="e">
        <f>VLOOKUP(A602,#REF!,3,FALSE)</f>
        <v>#REF!</v>
      </c>
      <c r="AD603" s="161"/>
      <c r="AE603" s="155"/>
      <c r="AF603" s="164"/>
      <c r="AG603" s="132" t="s">
        <v>54</v>
      </c>
      <c r="AH603" s="132"/>
      <c r="AI603" s="132"/>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P603" s="8"/>
      <c r="BQ603" s="8"/>
      <c r="BR603" s="8"/>
      <c r="BS603" s="8"/>
      <c r="BT603" s="8"/>
      <c r="BU603" s="8"/>
    </row>
    <row r="604" spans="1:73" ht="16.5" thickTop="1">
      <c r="A604" s="200" t="s">
        <v>318</v>
      </c>
      <c r="B604" s="202" t="s">
        <v>22</v>
      </c>
      <c r="C604" s="198">
        <v>8.6679966959165175E-2</v>
      </c>
      <c r="D604" s="204">
        <v>1859886.1300000001</v>
      </c>
      <c r="E604" s="208">
        <v>40779</v>
      </c>
      <c r="F604" s="206">
        <v>40892</v>
      </c>
      <c r="G604" s="82">
        <f>(F604-E604)+1</f>
        <v>114</v>
      </c>
      <c r="H604" s="155">
        <f t="shared" ref="H604:W604" si="675">(IF(MAX(MIN(DATE(YEAR(H$7),MONTH(H$7)+1,0),$F604)-MAX(DATE(YEAR(H$7),MONTH(H$7),1),$E604)+1,0)=0,"0",MAX(MIN(DATE(YEAR(H$7),MONTH(H$7)+1,0),$F604)-MAX(DATE(YEAR(H$7),MONTH(H$7),1),$E604)+1,0))/$G604)*$D604</f>
        <v>0</v>
      </c>
      <c r="I604" s="155">
        <f t="shared" si="675"/>
        <v>0</v>
      </c>
      <c r="J604" s="155">
        <f t="shared" si="675"/>
        <v>0</v>
      </c>
      <c r="K604" s="155">
        <f t="shared" si="675"/>
        <v>0</v>
      </c>
      <c r="L604" s="155">
        <f t="shared" si="675"/>
        <v>0</v>
      </c>
      <c r="M604" s="155">
        <f t="shared" si="675"/>
        <v>0</v>
      </c>
      <c r="N604" s="155">
        <f t="shared" si="675"/>
        <v>130518.3249122807</v>
      </c>
      <c r="O604" s="155">
        <f t="shared" si="675"/>
        <v>489443.71842105262</v>
      </c>
      <c r="P604" s="155">
        <f t="shared" si="675"/>
        <v>505758.50903508777</v>
      </c>
      <c r="Q604" s="155">
        <f t="shared" si="675"/>
        <v>489443.71842105262</v>
      </c>
      <c r="R604" s="155">
        <f t="shared" si="675"/>
        <v>244721.85921052631</v>
      </c>
      <c r="S604" s="155">
        <f t="shared" si="675"/>
        <v>0</v>
      </c>
      <c r="T604" s="155">
        <f t="shared" si="675"/>
        <v>0</v>
      </c>
      <c r="U604" s="155">
        <f t="shared" si="675"/>
        <v>0</v>
      </c>
      <c r="V604" s="155">
        <f t="shared" si="675"/>
        <v>0</v>
      </c>
      <c r="W604" s="155">
        <f t="shared" si="675"/>
        <v>0</v>
      </c>
      <c r="X604" s="155"/>
      <c r="Y604" s="155"/>
      <c r="Z604" s="155"/>
      <c r="AA604" s="155"/>
      <c r="AB604" s="155"/>
      <c r="AC604" s="160">
        <f t="shared" si="650"/>
        <v>0</v>
      </c>
      <c r="AD604" s="161">
        <f t="shared" si="651"/>
        <v>0</v>
      </c>
      <c r="AE604" s="155">
        <f t="shared" si="652"/>
        <v>0</v>
      </c>
      <c r="AF604" s="164">
        <f t="shared" si="653"/>
        <v>0</v>
      </c>
      <c r="AG604" s="132" t="s">
        <v>55</v>
      </c>
      <c r="AH604" s="132">
        <f>SUBTOTAL(9,H604:W604)-D604</f>
        <v>0</v>
      </c>
      <c r="AI604" s="132"/>
      <c r="AJ604" s="25">
        <f t="shared" ref="AJ604:BN604" si="676">IF(AND(AJ$7&gt;=$E604,AJ$7&lt;=$F604),1,0)</f>
        <v>0</v>
      </c>
      <c r="AK604" s="25">
        <f t="shared" si="676"/>
        <v>0</v>
      </c>
      <c r="AL604" s="25">
        <f t="shared" si="676"/>
        <v>0</v>
      </c>
      <c r="AM604" s="25">
        <f t="shared" si="676"/>
        <v>0</v>
      </c>
      <c r="AN604" s="25">
        <f t="shared" si="676"/>
        <v>0</v>
      </c>
      <c r="AO604" s="25">
        <f t="shared" si="676"/>
        <v>0</v>
      </c>
      <c r="AP604" s="25">
        <f t="shared" si="676"/>
        <v>0</v>
      </c>
      <c r="AQ604" s="25">
        <f t="shared" si="676"/>
        <v>0</v>
      </c>
      <c r="AR604" s="25">
        <f t="shared" si="676"/>
        <v>0</v>
      </c>
      <c r="AS604" s="25">
        <f t="shared" si="676"/>
        <v>0</v>
      </c>
      <c r="AT604" s="25">
        <f t="shared" si="676"/>
        <v>0</v>
      </c>
      <c r="AU604" s="25">
        <f t="shared" si="676"/>
        <v>0</v>
      </c>
      <c r="AV604" s="25">
        <f t="shared" si="676"/>
        <v>0</v>
      </c>
      <c r="AW604" s="25">
        <f t="shared" si="676"/>
        <v>0</v>
      </c>
      <c r="AX604" s="25">
        <f t="shared" si="676"/>
        <v>0</v>
      </c>
      <c r="AY604" s="25">
        <f t="shared" si="676"/>
        <v>0</v>
      </c>
      <c r="AZ604" s="25">
        <f t="shared" si="676"/>
        <v>0</v>
      </c>
      <c r="BA604" s="25">
        <f t="shared" si="676"/>
        <v>0</v>
      </c>
      <c r="BB604" s="25">
        <f t="shared" si="676"/>
        <v>0</v>
      </c>
      <c r="BC604" s="25">
        <f t="shared" si="676"/>
        <v>0</v>
      </c>
      <c r="BD604" s="25">
        <f t="shared" si="676"/>
        <v>0</v>
      </c>
      <c r="BE604" s="25">
        <f t="shared" si="676"/>
        <v>0</v>
      </c>
      <c r="BF604" s="25">
        <f t="shared" si="676"/>
        <v>0</v>
      </c>
      <c r="BG604" s="25">
        <f t="shared" si="676"/>
        <v>0</v>
      </c>
      <c r="BH604" s="25">
        <f t="shared" si="676"/>
        <v>0</v>
      </c>
      <c r="BI604" s="25">
        <f t="shared" si="676"/>
        <v>0</v>
      </c>
      <c r="BJ604" s="25">
        <f t="shared" si="676"/>
        <v>0</v>
      </c>
      <c r="BK604" s="25">
        <f t="shared" si="676"/>
        <v>0</v>
      </c>
      <c r="BL604" s="25">
        <f t="shared" si="676"/>
        <v>0</v>
      </c>
      <c r="BM604" s="25">
        <f t="shared" si="676"/>
        <v>0</v>
      </c>
      <c r="BN604" s="25">
        <f t="shared" si="676"/>
        <v>0</v>
      </c>
      <c r="BO604" s="8">
        <f t="shared" si="638"/>
        <v>0</v>
      </c>
      <c r="BP604" s="8">
        <f t="shared" si="639"/>
        <v>0</v>
      </c>
      <c r="BQ604" s="8">
        <f t="shared" si="640"/>
        <v>0</v>
      </c>
      <c r="BR604" s="8">
        <f t="shared" si="641"/>
        <v>0</v>
      </c>
      <c r="BS604" s="8">
        <f t="shared" si="642"/>
        <v>0</v>
      </c>
      <c r="BT604" s="10"/>
      <c r="BU604" s="10"/>
    </row>
    <row r="605" spans="1:73" ht="16.5" customHeight="1" thickBot="1">
      <c r="A605" s="201"/>
      <c r="B605" s="203"/>
      <c r="C605" s="199"/>
      <c r="D605" s="205"/>
      <c r="E605" s="209"/>
      <c r="F605" s="207"/>
      <c r="G605" s="122"/>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60" t="e">
        <f>VLOOKUP(A604,#REF!,3,FALSE)</f>
        <v>#REF!</v>
      </c>
      <c r="AD605" s="161"/>
      <c r="AE605" s="155"/>
      <c r="AF605" s="164"/>
      <c r="AG605" s="132" t="s">
        <v>54</v>
      </c>
      <c r="AH605" s="132"/>
      <c r="AI605" s="132"/>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P605" s="8"/>
      <c r="BQ605" s="8"/>
      <c r="BR605" s="8"/>
      <c r="BS605" s="8"/>
      <c r="BT605" s="10"/>
      <c r="BU605" s="10"/>
    </row>
    <row r="606" spans="1:73" ht="16.5" thickTop="1">
      <c r="A606" s="200" t="s">
        <v>322</v>
      </c>
      <c r="B606" s="202" t="s">
        <v>49</v>
      </c>
      <c r="C606" s="198">
        <v>0.15</v>
      </c>
      <c r="D606" s="204">
        <v>393701.3</v>
      </c>
      <c r="E606" s="208">
        <v>40633</v>
      </c>
      <c r="F606" s="206">
        <v>40816</v>
      </c>
      <c r="G606" s="32">
        <f>(F606-E606)+1</f>
        <v>184</v>
      </c>
      <c r="H606" s="155">
        <f t="shared" ref="H606:W606" si="677">(IF(MAX(MIN(DATE(YEAR(H$7),MONTH(H$7)+1,0),$F606)-MAX(DATE(YEAR(H$7),MONTH(H$7),1),$E606)+1,0)=0,"0",MAX(MIN(DATE(YEAR(H$7),MONTH(H$7)+1,0),$F606)-MAX(DATE(YEAR(H$7),MONTH(H$7),1),$E606)+1,0))/$G606)*$D606</f>
        <v>0</v>
      </c>
      <c r="I606" s="155">
        <f t="shared" si="677"/>
        <v>2139.6809782608693</v>
      </c>
      <c r="J606" s="155">
        <f t="shared" si="677"/>
        <v>64190.429347826088</v>
      </c>
      <c r="K606" s="155">
        <f t="shared" si="677"/>
        <v>66330.110326086957</v>
      </c>
      <c r="L606" s="155">
        <f t="shared" si="677"/>
        <v>64190.429347826088</v>
      </c>
      <c r="M606" s="155">
        <f t="shared" si="677"/>
        <v>66330.110326086957</v>
      </c>
      <c r="N606" s="155">
        <f t="shared" si="677"/>
        <v>66330.110326086957</v>
      </c>
      <c r="O606" s="155">
        <f t="shared" si="677"/>
        <v>64190.429347826088</v>
      </c>
      <c r="P606" s="155">
        <f t="shared" si="677"/>
        <v>0</v>
      </c>
      <c r="Q606" s="155">
        <f t="shared" si="677"/>
        <v>0</v>
      </c>
      <c r="R606" s="155">
        <f t="shared" si="677"/>
        <v>0</v>
      </c>
      <c r="S606" s="155">
        <f t="shared" si="677"/>
        <v>0</v>
      </c>
      <c r="T606" s="155">
        <f t="shared" si="677"/>
        <v>0</v>
      </c>
      <c r="U606" s="155">
        <f t="shared" si="677"/>
        <v>0</v>
      </c>
      <c r="V606" s="155">
        <f t="shared" si="677"/>
        <v>0</v>
      </c>
      <c r="W606" s="155">
        <f t="shared" si="677"/>
        <v>0</v>
      </c>
      <c r="X606" s="155"/>
      <c r="Y606" s="155"/>
      <c r="Z606" s="155"/>
      <c r="AA606" s="155"/>
      <c r="AB606" s="155"/>
      <c r="AC606" s="160">
        <f t="shared" si="650"/>
        <v>14977.766847826086</v>
      </c>
      <c r="AD606" s="161">
        <f t="shared" si="651"/>
        <v>14977.766847826086</v>
      </c>
      <c r="AE606" s="155">
        <f t="shared" si="652"/>
        <v>14977.766847826086</v>
      </c>
      <c r="AF606" s="164">
        <f t="shared" si="653"/>
        <v>21396.809782608696</v>
      </c>
      <c r="AG606" s="132" t="s">
        <v>55</v>
      </c>
      <c r="AH606" s="132">
        <f>SUBTOTAL(9,H606:W606)-D606</f>
        <v>0</v>
      </c>
      <c r="AI606" s="132"/>
      <c r="AJ606" s="25">
        <f t="shared" ref="AJ606:BN606" si="678">IF(AND(AJ$7&gt;=$E606,AJ$7&lt;=$F606),1,0)</f>
        <v>1</v>
      </c>
      <c r="AK606" s="25">
        <f t="shared" si="678"/>
        <v>1</v>
      </c>
      <c r="AL606" s="25">
        <f t="shared" si="678"/>
        <v>1</v>
      </c>
      <c r="AM606" s="25">
        <f t="shared" si="678"/>
        <v>1</v>
      </c>
      <c r="AN606" s="25">
        <f t="shared" si="678"/>
        <v>1</v>
      </c>
      <c r="AO606" s="25">
        <f t="shared" si="678"/>
        <v>1</v>
      </c>
      <c r="AP606" s="25">
        <f t="shared" si="678"/>
        <v>1</v>
      </c>
      <c r="AQ606" s="25">
        <f t="shared" si="678"/>
        <v>1</v>
      </c>
      <c r="AR606" s="25">
        <f t="shared" si="678"/>
        <v>1</v>
      </c>
      <c r="AS606" s="25">
        <f t="shared" si="678"/>
        <v>1</v>
      </c>
      <c r="AT606" s="25">
        <f t="shared" si="678"/>
        <v>1</v>
      </c>
      <c r="AU606" s="25">
        <f t="shared" si="678"/>
        <v>1</v>
      </c>
      <c r="AV606" s="25">
        <f t="shared" si="678"/>
        <v>1</v>
      </c>
      <c r="AW606" s="25">
        <f t="shared" si="678"/>
        <v>1</v>
      </c>
      <c r="AX606" s="25">
        <f t="shared" si="678"/>
        <v>1</v>
      </c>
      <c r="AY606" s="25">
        <f t="shared" si="678"/>
        <v>1</v>
      </c>
      <c r="AZ606" s="25">
        <f t="shared" si="678"/>
        <v>1</v>
      </c>
      <c r="BA606" s="25">
        <f t="shared" si="678"/>
        <v>1</v>
      </c>
      <c r="BB606" s="25">
        <f t="shared" si="678"/>
        <v>1</v>
      </c>
      <c r="BC606" s="25">
        <f t="shared" si="678"/>
        <v>1</v>
      </c>
      <c r="BD606" s="25">
        <f t="shared" si="678"/>
        <v>1</v>
      </c>
      <c r="BE606" s="25">
        <f t="shared" si="678"/>
        <v>1</v>
      </c>
      <c r="BF606" s="25">
        <f t="shared" si="678"/>
        <v>1</v>
      </c>
      <c r="BG606" s="25">
        <f t="shared" si="678"/>
        <v>1</v>
      </c>
      <c r="BH606" s="25">
        <f t="shared" si="678"/>
        <v>1</v>
      </c>
      <c r="BI606" s="25">
        <f t="shared" si="678"/>
        <v>1</v>
      </c>
      <c r="BJ606" s="25">
        <f t="shared" si="678"/>
        <v>1</v>
      </c>
      <c r="BK606" s="25">
        <f t="shared" si="678"/>
        <v>1</v>
      </c>
      <c r="BL606" s="25">
        <f t="shared" si="678"/>
        <v>1</v>
      </c>
      <c r="BM606" s="25">
        <f t="shared" si="678"/>
        <v>1</v>
      </c>
      <c r="BN606" s="25">
        <f t="shared" si="678"/>
        <v>1</v>
      </c>
      <c r="BO606" s="8">
        <f t="shared" si="638"/>
        <v>7</v>
      </c>
      <c r="BP606" s="8">
        <f t="shared" si="639"/>
        <v>7</v>
      </c>
      <c r="BQ606" s="8">
        <f t="shared" si="640"/>
        <v>7</v>
      </c>
      <c r="BR606" s="8">
        <f t="shared" si="641"/>
        <v>10</v>
      </c>
      <c r="BS606" s="8">
        <f t="shared" si="642"/>
        <v>31</v>
      </c>
      <c r="BT606" s="10"/>
      <c r="BU606" s="8"/>
    </row>
    <row r="607" spans="1:73" ht="16.5" customHeight="1" thickBot="1">
      <c r="A607" s="201"/>
      <c r="B607" s="203"/>
      <c r="C607" s="199"/>
      <c r="D607" s="205"/>
      <c r="E607" s="209"/>
      <c r="F607" s="207"/>
      <c r="G607" s="121"/>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60" t="e">
        <f>VLOOKUP(A606,#REF!,3,FALSE)</f>
        <v>#REF!</v>
      </c>
      <c r="AD607" s="161"/>
      <c r="AE607" s="155"/>
      <c r="AF607" s="164"/>
      <c r="AG607" s="132" t="s">
        <v>54</v>
      </c>
      <c r="AH607" s="132"/>
      <c r="AI607" s="132"/>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P607" s="8"/>
      <c r="BQ607" s="8"/>
      <c r="BR607" s="8"/>
      <c r="BS607" s="8"/>
      <c r="BT607" s="8"/>
      <c r="BU607" s="8"/>
    </row>
    <row r="608" spans="1:73" ht="16.5" thickTop="1">
      <c r="A608" s="200" t="s">
        <v>319</v>
      </c>
      <c r="B608" s="202" t="s">
        <v>24</v>
      </c>
      <c r="C608" s="198">
        <v>0</v>
      </c>
      <c r="D608" s="204">
        <v>309917</v>
      </c>
      <c r="E608" s="208">
        <v>40787</v>
      </c>
      <c r="F608" s="206">
        <v>40846</v>
      </c>
      <c r="G608" s="82">
        <f>(F608-E608)+1</f>
        <v>60</v>
      </c>
      <c r="H608" s="155">
        <f t="shared" ref="H608:W608" si="679">(IF(MAX(MIN(DATE(YEAR(H$7),MONTH(H$7)+1,0),$F608)-MAX(DATE(YEAR(H$7),MONTH(H$7),1),$E608)+1,0)=0,"0",MAX(MIN(DATE(YEAR(H$7),MONTH(H$7)+1,0),$F608)-MAX(DATE(YEAR(H$7),MONTH(H$7),1),$E608)+1,0))/$G608)*$D608</f>
        <v>0</v>
      </c>
      <c r="I608" s="155">
        <f t="shared" si="679"/>
        <v>0</v>
      </c>
      <c r="J608" s="155">
        <f t="shared" si="679"/>
        <v>0</v>
      </c>
      <c r="K608" s="155">
        <f t="shared" si="679"/>
        <v>0</v>
      </c>
      <c r="L608" s="155">
        <f t="shared" si="679"/>
        <v>0</v>
      </c>
      <c r="M608" s="155">
        <f t="shared" si="679"/>
        <v>0</v>
      </c>
      <c r="N608" s="155">
        <f t="shared" si="679"/>
        <v>0</v>
      </c>
      <c r="O608" s="155">
        <f t="shared" si="679"/>
        <v>154958.5</v>
      </c>
      <c r="P608" s="155">
        <f t="shared" si="679"/>
        <v>154958.5</v>
      </c>
      <c r="Q608" s="155">
        <f t="shared" si="679"/>
        <v>0</v>
      </c>
      <c r="R608" s="155">
        <f t="shared" si="679"/>
        <v>0</v>
      </c>
      <c r="S608" s="155">
        <f t="shared" si="679"/>
        <v>0</v>
      </c>
      <c r="T608" s="155">
        <f t="shared" si="679"/>
        <v>0</v>
      </c>
      <c r="U608" s="155">
        <f t="shared" si="679"/>
        <v>0</v>
      </c>
      <c r="V608" s="155">
        <f t="shared" si="679"/>
        <v>0</v>
      </c>
      <c r="W608" s="155">
        <f t="shared" si="679"/>
        <v>0</v>
      </c>
      <c r="X608" s="155"/>
      <c r="Y608" s="155"/>
      <c r="Z608" s="155"/>
      <c r="AA608" s="155"/>
      <c r="AB608" s="155"/>
      <c r="AC608" s="160">
        <f t="shared" si="650"/>
        <v>0</v>
      </c>
      <c r="AD608" s="161">
        <f t="shared" si="651"/>
        <v>0</v>
      </c>
      <c r="AE608" s="155">
        <f t="shared" si="652"/>
        <v>0</v>
      </c>
      <c r="AF608" s="164">
        <f t="shared" si="653"/>
        <v>0</v>
      </c>
      <c r="AG608" s="132" t="s">
        <v>55</v>
      </c>
      <c r="AH608" s="132">
        <f>SUBTOTAL(9,H608:W608)-D608</f>
        <v>0</v>
      </c>
      <c r="AI608" s="132"/>
      <c r="AJ608" s="25">
        <f t="shared" ref="AJ608:BN608" si="680">IF(AND(AJ$7&gt;=$E608,AJ$7&lt;=$F608),1,0)</f>
        <v>0</v>
      </c>
      <c r="AK608" s="25">
        <f t="shared" si="680"/>
        <v>0</v>
      </c>
      <c r="AL608" s="25">
        <f t="shared" si="680"/>
        <v>0</v>
      </c>
      <c r="AM608" s="25">
        <f t="shared" si="680"/>
        <v>0</v>
      </c>
      <c r="AN608" s="25">
        <f t="shared" si="680"/>
        <v>0</v>
      </c>
      <c r="AO608" s="25">
        <f t="shared" si="680"/>
        <v>0</v>
      </c>
      <c r="AP608" s="25">
        <f t="shared" si="680"/>
        <v>0</v>
      </c>
      <c r="AQ608" s="25">
        <f t="shared" si="680"/>
        <v>0</v>
      </c>
      <c r="AR608" s="25">
        <f t="shared" si="680"/>
        <v>0</v>
      </c>
      <c r="AS608" s="25">
        <f t="shared" si="680"/>
        <v>0</v>
      </c>
      <c r="AT608" s="25">
        <f t="shared" si="680"/>
        <v>0</v>
      </c>
      <c r="AU608" s="25">
        <f t="shared" si="680"/>
        <v>0</v>
      </c>
      <c r="AV608" s="25">
        <f t="shared" si="680"/>
        <v>0</v>
      </c>
      <c r="AW608" s="25">
        <f t="shared" si="680"/>
        <v>0</v>
      </c>
      <c r="AX608" s="25">
        <f t="shared" si="680"/>
        <v>0</v>
      </c>
      <c r="AY608" s="25">
        <f t="shared" si="680"/>
        <v>0</v>
      </c>
      <c r="AZ608" s="25">
        <f t="shared" si="680"/>
        <v>0</v>
      </c>
      <c r="BA608" s="25">
        <f t="shared" si="680"/>
        <v>0</v>
      </c>
      <c r="BB608" s="25">
        <f t="shared" si="680"/>
        <v>0</v>
      </c>
      <c r="BC608" s="25">
        <f t="shared" si="680"/>
        <v>0</v>
      </c>
      <c r="BD608" s="25">
        <f t="shared" si="680"/>
        <v>0</v>
      </c>
      <c r="BE608" s="25">
        <f t="shared" si="680"/>
        <v>0</v>
      </c>
      <c r="BF608" s="25">
        <f t="shared" si="680"/>
        <v>0</v>
      </c>
      <c r="BG608" s="25">
        <f t="shared" si="680"/>
        <v>0</v>
      </c>
      <c r="BH608" s="25">
        <f t="shared" si="680"/>
        <v>0</v>
      </c>
      <c r="BI608" s="25">
        <f t="shared" si="680"/>
        <v>0</v>
      </c>
      <c r="BJ608" s="25">
        <f t="shared" si="680"/>
        <v>0</v>
      </c>
      <c r="BK608" s="25">
        <f t="shared" si="680"/>
        <v>0</v>
      </c>
      <c r="BL608" s="25">
        <f t="shared" si="680"/>
        <v>0</v>
      </c>
      <c r="BM608" s="25">
        <f t="shared" si="680"/>
        <v>0</v>
      </c>
      <c r="BN608" s="25">
        <f t="shared" si="680"/>
        <v>0</v>
      </c>
      <c r="BO608" s="8">
        <f t="shared" si="638"/>
        <v>0</v>
      </c>
      <c r="BP608" s="8">
        <f t="shared" si="639"/>
        <v>0</v>
      </c>
      <c r="BQ608" s="8">
        <f t="shared" si="640"/>
        <v>0</v>
      </c>
      <c r="BR608" s="8">
        <f t="shared" si="641"/>
        <v>0</v>
      </c>
      <c r="BS608" s="8">
        <f t="shared" si="642"/>
        <v>0</v>
      </c>
      <c r="BT608" s="10"/>
      <c r="BU608" s="10"/>
    </row>
    <row r="609" spans="1:73" ht="16.5" customHeight="1" thickBot="1">
      <c r="A609" s="201"/>
      <c r="B609" s="203"/>
      <c r="C609" s="199"/>
      <c r="D609" s="205"/>
      <c r="E609" s="209"/>
      <c r="F609" s="207"/>
      <c r="G609" s="122"/>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60" t="e">
        <f>VLOOKUP(A608,#REF!,3,FALSE)</f>
        <v>#REF!</v>
      </c>
      <c r="AD609" s="161"/>
      <c r="AE609" s="155"/>
      <c r="AF609" s="164"/>
      <c r="AG609" s="132" t="s">
        <v>54</v>
      </c>
      <c r="AH609" s="132"/>
      <c r="AI609" s="132"/>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P609" s="8"/>
      <c r="BQ609" s="8"/>
      <c r="BR609" s="8"/>
      <c r="BS609" s="8"/>
      <c r="BT609" s="10"/>
      <c r="BU609" s="10"/>
    </row>
    <row r="610" spans="1:73" ht="16.5" thickTop="1">
      <c r="A610" s="200" t="s">
        <v>320</v>
      </c>
      <c r="B610" s="202" t="s">
        <v>25</v>
      </c>
      <c r="C610" s="198">
        <v>0</v>
      </c>
      <c r="D610" s="204">
        <v>176792.55</v>
      </c>
      <c r="E610" s="208">
        <v>40696</v>
      </c>
      <c r="F610" s="206">
        <v>40907</v>
      </c>
      <c r="G610" s="32">
        <f>(F610-E610)+1</f>
        <v>212</v>
      </c>
      <c r="H610" s="155">
        <f t="shared" ref="H610:W610" si="681">(IF(MAX(MIN(DATE(YEAR(H$7),MONTH(H$7)+1,0),$F610)-MAX(DATE(YEAR(H$7),MONTH(H$7),1),$E610)+1,0)=0,"0",MAX(MIN(DATE(YEAR(H$7),MONTH(H$7)+1,0),$F610)-MAX(DATE(YEAR(H$7),MONTH(H$7),1),$E610)+1,0))/$G610)*$D610</f>
        <v>0</v>
      </c>
      <c r="I610" s="155">
        <f t="shared" si="681"/>
        <v>0</v>
      </c>
      <c r="J610" s="155">
        <f t="shared" si="681"/>
        <v>0</v>
      </c>
      <c r="K610" s="155">
        <f t="shared" si="681"/>
        <v>0</v>
      </c>
      <c r="L610" s="155">
        <f t="shared" si="681"/>
        <v>24183.886556603771</v>
      </c>
      <c r="M610" s="155">
        <f t="shared" si="681"/>
        <v>25851.74080188679</v>
      </c>
      <c r="N610" s="155">
        <f t="shared" si="681"/>
        <v>25851.74080188679</v>
      </c>
      <c r="O610" s="155">
        <f t="shared" si="681"/>
        <v>25017.813679245282</v>
      </c>
      <c r="P610" s="155">
        <f t="shared" si="681"/>
        <v>25851.74080188679</v>
      </c>
      <c r="Q610" s="155">
        <f t="shared" si="681"/>
        <v>25017.813679245282</v>
      </c>
      <c r="R610" s="155">
        <f t="shared" si="681"/>
        <v>25017.813679245282</v>
      </c>
      <c r="S610" s="155">
        <f t="shared" si="681"/>
        <v>0</v>
      </c>
      <c r="T610" s="155">
        <f t="shared" si="681"/>
        <v>0</v>
      </c>
      <c r="U610" s="155">
        <f t="shared" si="681"/>
        <v>0</v>
      </c>
      <c r="V610" s="155">
        <f t="shared" si="681"/>
        <v>0</v>
      </c>
      <c r="W610" s="155">
        <f t="shared" si="681"/>
        <v>0</v>
      </c>
      <c r="X610" s="155"/>
      <c r="Y610" s="155"/>
      <c r="Z610" s="155"/>
      <c r="AA610" s="155"/>
      <c r="AB610" s="155"/>
      <c r="AC610" s="160">
        <f t="shared" si="650"/>
        <v>0</v>
      </c>
      <c r="AD610" s="161">
        <f t="shared" si="651"/>
        <v>0</v>
      </c>
      <c r="AE610" s="155">
        <f t="shared" si="652"/>
        <v>0</v>
      </c>
      <c r="AF610" s="164">
        <f t="shared" si="653"/>
        <v>0</v>
      </c>
      <c r="AG610" s="132" t="s">
        <v>55</v>
      </c>
      <c r="AH610" s="132">
        <f>SUBTOTAL(9,H610:W610)-D610</f>
        <v>0</v>
      </c>
      <c r="AI610" s="132"/>
      <c r="AJ610" s="25">
        <f t="shared" ref="AJ610:BN610" si="682">IF(AND(AJ$7&gt;=$E610,AJ$7&lt;=$F610),1,0)</f>
        <v>0</v>
      </c>
      <c r="AK610" s="25">
        <f t="shared" si="682"/>
        <v>0</v>
      </c>
      <c r="AL610" s="25">
        <f t="shared" si="682"/>
        <v>0</v>
      </c>
      <c r="AM610" s="25">
        <f t="shared" si="682"/>
        <v>0</v>
      </c>
      <c r="AN610" s="25">
        <f t="shared" si="682"/>
        <v>0</v>
      </c>
      <c r="AO610" s="25">
        <f t="shared" si="682"/>
        <v>0</v>
      </c>
      <c r="AP610" s="25">
        <f t="shared" si="682"/>
        <v>0</v>
      </c>
      <c r="AQ610" s="25">
        <f t="shared" si="682"/>
        <v>0</v>
      </c>
      <c r="AR610" s="25">
        <f t="shared" si="682"/>
        <v>0</v>
      </c>
      <c r="AS610" s="25">
        <f t="shared" si="682"/>
        <v>0</v>
      </c>
      <c r="AT610" s="25">
        <f t="shared" si="682"/>
        <v>0</v>
      </c>
      <c r="AU610" s="25">
        <f t="shared" si="682"/>
        <v>0</v>
      </c>
      <c r="AV610" s="25">
        <f t="shared" si="682"/>
        <v>0</v>
      </c>
      <c r="AW610" s="25">
        <f t="shared" si="682"/>
        <v>0</v>
      </c>
      <c r="AX610" s="25">
        <f t="shared" si="682"/>
        <v>0</v>
      </c>
      <c r="AY610" s="25">
        <f t="shared" si="682"/>
        <v>0</v>
      </c>
      <c r="AZ610" s="25">
        <f t="shared" si="682"/>
        <v>0</v>
      </c>
      <c r="BA610" s="25">
        <f t="shared" si="682"/>
        <v>0</v>
      </c>
      <c r="BB610" s="25">
        <f t="shared" si="682"/>
        <v>0</v>
      </c>
      <c r="BC610" s="25">
        <f t="shared" si="682"/>
        <v>0</v>
      </c>
      <c r="BD610" s="25">
        <f t="shared" si="682"/>
        <v>0</v>
      </c>
      <c r="BE610" s="25">
        <f t="shared" si="682"/>
        <v>0</v>
      </c>
      <c r="BF610" s="25">
        <f t="shared" si="682"/>
        <v>0</v>
      </c>
      <c r="BG610" s="25">
        <f t="shared" si="682"/>
        <v>0</v>
      </c>
      <c r="BH610" s="25">
        <f t="shared" si="682"/>
        <v>0</v>
      </c>
      <c r="BI610" s="25">
        <f t="shared" si="682"/>
        <v>0</v>
      </c>
      <c r="BJ610" s="25">
        <f t="shared" si="682"/>
        <v>0</v>
      </c>
      <c r="BK610" s="25">
        <f t="shared" si="682"/>
        <v>0</v>
      </c>
      <c r="BL610" s="25">
        <f t="shared" si="682"/>
        <v>0</v>
      </c>
      <c r="BM610" s="25">
        <f t="shared" si="682"/>
        <v>0</v>
      </c>
      <c r="BN610" s="25">
        <f t="shared" si="682"/>
        <v>0</v>
      </c>
      <c r="BO610" s="8">
        <f t="shared" si="638"/>
        <v>0</v>
      </c>
      <c r="BP610" s="8">
        <f t="shared" si="639"/>
        <v>0</v>
      </c>
      <c r="BQ610" s="8">
        <f t="shared" si="640"/>
        <v>0</v>
      </c>
      <c r="BR610" s="8">
        <f t="shared" si="641"/>
        <v>0</v>
      </c>
      <c r="BS610" s="8">
        <f t="shared" si="642"/>
        <v>0</v>
      </c>
      <c r="BT610" s="10"/>
      <c r="BU610" s="8"/>
    </row>
    <row r="611" spans="1:73" ht="16.5" customHeight="1" thickBot="1">
      <c r="A611" s="201"/>
      <c r="B611" s="203"/>
      <c r="C611" s="199"/>
      <c r="D611" s="205"/>
      <c r="E611" s="209"/>
      <c r="F611" s="207"/>
      <c r="G611" s="121"/>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60" t="e">
        <f>VLOOKUP(A610,#REF!,3,FALSE)</f>
        <v>#REF!</v>
      </c>
      <c r="AD611" s="161"/>
      <c r="AE611" s="155"/>
      <c r="AF611" s="164"/>
      <c r="AG611" s="132" t="s">
        <v>54</v>
      </c>
      <c r="AH611" s="132"/>
      <c r="AI611" s="132"/>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P611" s="8"/>
      <c r="BQ611" s="8"/>
      <c r="BR611" s="8"/>
      <c r="BS611" s="8"/>
      <c r="BT611" s="8"/>
      <c r="BU611" s="8"/>
    </row>
    <row r="612" spans="1:73" ht="24" thickTop="1" thickBot="1">
      <c r="A612" s="51" t="s">
        <v>29</v>
      </c>
      <c r="B612" s="52"/>
      <c r="C612" s="53"/>
      <c r="D612" s="54"/>
      <c r="E612" s="87"/>
      <c r="F612" s="88"/>
      <c r="G612" s="82">
        <f>(F612-E612)+1</f>
        <v>1</v>
      </c>
      <c r="H612" s="155">
        <f t="shared" ref="H612:W613" si="683">(IF(MAX(MIN(DATE(YEAR(H$7),MONTH(H$7)+1,0),$F612)-MAX(DATE(YEAR(H$7),MONTH(H$7),1),$E612)+1,0)=0,"0",MAX(MIN(DATE(YEAR(H$7),MONTH(H$7)+1,0),$F612)-MAX(DATE(YEAR(H$7),MONTH(H$7),1),$E612)+1,0))/$G612)*$D612</f>
        <v>0</v>
      </c>
      <c r="I612" s="155">
        <f t="shared" si="683"/>
        <v>0</v>
      </c>
      <c r="J612" s="155">
        <f t="shared" si="683"/>
        <v>0</v>
      </c>
      <c r="K612" s="155">
        <f t="shared" si="683"/>
        <v>0</v>
      </c>
      <c r="L612" s="155">
        <f t="shared" si="683"/>
        <v>0</v>
      </c>
      <c r="M612" s="155">
        <f t="shared" si="683"/>
        <v>0</v>
      </c>
      <c r="N612" s="155">
        <f t="shared" si="683"/>
        <v>0</v>
      </c>
      <c r="O612" s="155">
        <f t="shared" si="683"/>
        <v>0</v>
      </c>
      <c r="P612" s="155">
        <f t="shared" si="683"/>
        <v>0</v>
      </c>
      <c r="Q612" s="155">
        <f t="shared" si="683"/>
        <v>0</v>
      </c>
      <c r="R612" s="155">
        <f t="shared" si="683"/>
        <v>0</v>
      </c>
      <c r="S612" s="155">
        <f t="shared" si="683"/>
        <v>0</v>
      </c>
      <c r="T612" s="155">
        <f t="shared" si="683"/>
        <v>0</v>
      </c>
      <c r="U612" s="155">
        <f t="shared" si="683"/>
        <v>0</v>
      </c>
      <c r="V612" s="155">
        <f t="shared" si="683"/>
        <v>0</v>
      </c>
      <c r="W612" s="155">
        <f t="shared" si="683"/>
        <v>0</v>
      </c>
      <c r="X612" s="155"/>
      <c r="Y612" s="155"/>
      <c r="Z612" s="155"/>
      <c r="AA612" s="155"/>
      <c r="AB612" s="155"/>
      <c r="AC612" s="160">
        <f t="shared" si="650"/>
        <v>0</v>
      </c>
      <c r="AD612" s="161">
        <f t="shared" si="651"/>
        <v>0</v>
      </c>
      <c r="AE612" s="155">
        <f t="shared" si="652"/>
        <v>0</v>
      </c>
      <c r="AF612" s="164">
        <f t="shared" si="653"/>
        <v>0</v>
      </c>
      <c r="AG612" s="132"/>
      <c r="AH612" s="132"/>
      <c r="AI612" s="132"/>
      <c r="AJ612" s="25">
        <f t="shared" ref="AJ612:AS613" si="684">IF(AND(AJ$7&gt;=$E612,AJ$7&lt;=$F612),1,0)</f>
        <v>0</v>
      </c>
      <c r="AK612" s="25">
        <f t="shared" si="684"/>
        <v>0</v>
      </c>
      <c r="AL612" s="25">
        <f t="shared" si="684"/>
        <v>0</v>
      </c>
      <c r="AM612" s="25">
        <f t="shared" si="684"/>
        <v>0</v>
      </c>
      <c r="AN612" s="25">
        <f t="shared" si="684"/>
        <v>0</v>
      </c>
      <c r="AO612" s="25">
        <f t="shared" si="684"/>
        <v>0</v>
      </c>
      <c r="AP612" s="25">
        <f t="shared" si="684"/>
        <v>0</v>
      </c>
      <c r="AQ612" s="25">
        <f t="shared" si="684"/>
        <v>0</v>
      </c>
      <c r="AR612" s="25">
        <f t="shared" si="684"/>
        <v>0</v>
      </c>
      <c r="AS612" s="25">
        <f t="shared" si="684"/>
        <v>0</v>
      </c>
      <c r="AT612" s="25">
        <f t="shared" ref="AT612:BC613" si="685">IF(AND(AT$7&gt;=$E612,AT$7&lt;=$F612),1,0)</f>
        <v>0</v>
      </c>
      <c r="AU612" s="25">
        <f t="shared" si="685"/>
        <v>0</v>
      </c>
      <c r="AV612" s="25">
        <f t="shared" si="685"/>
        <v>0</v>
      </c>
      <c r="AW612" s="25">
        <f t="shared" si="685"/>
        <v>0</v>
      </c>
      <c r="AX612" s="25">
        <f t="shared" si="685"/>
        <v>0</v>
      </c>
      <c r="AY612" s="25">
        <f t="shared" si="685"/>
        <v>0</v>
      </c>
      <c r="AZ612" s="25">
        <f t="shared" si="685"/>
        <v>0</v>
      </c>
      <c r="BA612" s="25">
        <f t="shared" si="685"/>
        <v>0</v>
      </c>
      <c r="BB612" s="25">
        <f t="shared" si="685"/>
        <v>0</v>
      </c>
      <c r="BC612" s="25">
        <f t="shared" si="685"/>
        <v>0</v>
      </c>
      <c r="BD612" s="25">
        <f t="shared" ref="BD612:BN613" si="686">IF(AND(BD$7&gt;=$E612,BD$7&lt;=$F612),1,0)</f>
        <v>0</v>
      </c>
      <c r="BE612" s="25">
        <f t="shared" si="686"/>
        <v>0</v>
      </c>
      <c r="BF612" s="25">
        <f t="shared" si="686"/>
        <v>0</v>
      </c>
      <c r="BG612" s="25">
        <f t="shared" si="686"/>
        <v>0</v>
      </c>
      <c r="BH612" s="25">
        <f t="shared" si="686"/>
        <v>0</v>
      </c>
      <c r="BI612" s="25">
        <f t="shared" si="686"/>
        <v>0</v>
      </c>
      <c r="BJ612" s="25">
        <f t="shared" si="686"/>
        <v>0</v>
      </c>
      <c r="BK612" s="25">
        <f t="shared" si="686"/>
        <v>0</v>
      </c>
      <c r="BL612" s="25">
        <f t="shared" si="686"/>
        <v>0</v>
      </c>
      <c r="BM612" s="25">
        <f t="shared" si="686"/>
        <v>0</v>
      </c>
      <c r="BN612" s="25">
        <f t="shared" si="686"/>
        <v>0</v>
      </c>
      <c r="BO612" s="8">
        <f t="shared" si="638"/>
        <v>0</v>
      </c>
      <c r="BP612" s="8">
        <f t="shared" si="639"/>
        <v>0</v>
      </c>
      <c r="BQ612" s="8">
        <f t="shared" si="640"/>
        <v>0</v>
      </c>
      <c r="BR612" s="8">
        <f t="shared" si="641"/>
        <v>0</v>
      </c>
      <c r="BS612" s="8">
        <f t="shared" si="642"/>
        <v>0</v>
      </c>
      <c r="BT612" s="10"/>
      <c r="BU612" s="10"/>
    </row>
    <row r="613" spans="1:73" ht="16.5" thickTop="1">
      <c r="A613" s="200" t="s">
        <v>324</v>
      </c>
      <c r="B613" s="202" t="s">
        <v>21</v>
      </c>
      <c r="C613" s="198">
        <v>1</v>
      </c>
      <c r="D613" s="204">
        <v>0</v>
      </c>
      <c r="E613" s="208">
        <v>40575</v>
      </c>
      <c r="F613" s="206">
        <v>40656</v>
      </c>
      <c r="G613" s="32">
        <f>(F613-E613)+1</f>
        <v>82</v>
      </c>
      <c r="H613" s="155">
        <f t="shared" si="683"/>
        <v>0</v>
      </c>
      <c r="I613" s="155">
        <f t="shared" si="683"/>
        <v>0</v>
      </c>
      <c r="J613" s="155">
        <f t="shared" si="683"/>
        <v>0</v>
      </c>
      <c r="K613" s="155">
        <f t="shared" si="683"/>
        <v>0</v>
      </c>
      <c r="L613" s="155">
        <f t="shared" si="683"/>
        <v>0</v>
      </c>
      <c r="M613" s="155">
        <f t="shared" si="683"/>
        <v>0</v>
      </c>
      <c r="N613" s="155">
        <f t="shared" si="683"/>
        <v>0</v>
      </c>
      <c r="O613" s="155">
        <f t="shared" si="683"/>
        <v>0</v>
      </c>
      <c r="P613" s="155">
        <f t="shared" si="683"/>
        <v>0</v>
      </c>
      <c r="Q613" s="155">
        <f t="shared" si="683"/>
        <v>0</v>
      </c>
      <c r="R613" s="155">
        <f t="shared" si="683"/>
        <v>0</v>
      </c>
      <c r="S613" s="155">
        <f t="shared" si="683"/>
        <v>0</v>
      </c>
      <c r="T613" s="155">
        <f t="shared" si="683"/>
        <v>0</v>
      </c>
      <c r="U613" s="155">
        <f t="shared" si="683"/>
        <v>0</v>
      </c>
      <c r="V613" s="155">
        <f t="shared" si="683"/>
        <v>0</v>
      </c>
      <c r="W613" s="155">
        <f t="shared" si="683"/>
        <v>0</v>
      </c>
      <c r="X613" s="155"/>
      <c r="Y613" s="155"/>
      <c r="Z613" s="155"/>
      <c r="AA613" s="155"/>
      <c r="AB613" s="155"/>
      <c r="AC613" s="160">
        <f t="shared" si="650"/>
        <v>0</v>
      </c>
      <c r="AD613" s="161">
        <f t="shared" si="651"/>
        <v>0</v>
      </c>
      <c r="AE613" s="155">
        <f t="shared" si="652"/>
        <v>0</v>
      </c>
      <c r="AF613" s="164">
        <f t="shared" si="653"/>
        <v>0</v>
      </c>
      <c r="AG613" s="132" t="s">
        <v>55</v>
      </c>
      <c r="AH613" s="132">
        <f>SUBTOTAL(9,H613:W613)-D613</f>
        <v>0</v>
      </c>
      <c r="AI613" s="132"/>
      <c r="AJ613" s="25">
        <f t="shared" si="684"/>
        <v>0</v>
      </c>
      <c r="AK613" s="25">
        <f t="shared" si="684"/>
        <v>0</v>
      </c>
      <c r="AL613" s="25">
        <f t="shared" si="684"/>
        <v>0</v>
      </c>
      <c r="AM613" s="25">
        <f t="shared" si="684"/>
        <v>0</v>
      </c>
      <c r="AN613" s="25">
        <f t="shared" si="684"/>
        <v>0</v>
      </c>
      <c r="AO613" s="25">
        <f t="shared" si="684"/>
        <v>0</v>
      </c>
      <c r="AP613" s="25">
        <f t="shared" si="684"/>
        <v>0</v>
      </c>
      <c r="AQ613" s="25">
        <f t="shared" si="684"/>
        <v>0</v>
      </c>
      <c r="AR613" s="25">
        <f t="shared" si="684"/>
        <v>0</v>
      </c>
      <c r="AS613" s="25">
        <f t="shared" si="684"/>
        <v>0</v>
      </c>
      <c r="AT613" s="25">
        <f t="shared" si="685"/>
        <v>0</v>
      </c>
      <c r="AU613" s="25">
        <f t="shared" si="685"/>
        <v>0</v>
      </c>
      <c r="AV613" s="25">
        <f t="shared" si="685"/>
        <v>0</v>
      </c>
      <c r="AW613" s="25">
        <f t="shared" si="685"/>
        <v>0</v>
      </c>
      <c r="AX613" s="25">
        <f t="shared" si="685"/>
        <v>0</v>
      </c>
      <c r="AY613" s="25">
        <f t="shared" si="685"/>
        <v>0</v>
      </c>
      <c r="AZ613" s="25">
        <f t="shared" si="685"/>
        <v>0</v>
      </c>
      <c r="BA613" s="25">
        <f t="shared" si="685"/>
        <v>0</v>
      </c>
      <c r="BB613" s="25">
        <f t="shared" si="685"/>
        <v>0</v>
      </c>
      <c r="BC613" s="25">
        <f t="shared" si="685"/>
        <v>0</v>
      </c>
      <c r="BD613" s="25">
        <f t="shared" si="686"/>
        <v>0</v>
      </c>
      <c r="BE613" s="25">
        <f t="shared" si="686"/>
        <v>0</v>
      </c>
      <c r="BF613" s="25">
        <f t="shared" si="686"/>
        <v>0</v>
      </c>
      <c r="BG613" s="25">
        <f t="shared" si="686"/>
        <v>0</v>
      </c>
      <c r="BH613" s="25">
        <f t="shared" si="686"/>
        <v>0</v>
      </c>
      <c r="BI613" s="25">
        <f t="shared" si="686"/>
        <v>0</v>
      </c>
      <c r="BJ613" s="25">
        <f t="shared" si="686"/>
        <v>0</v>
      </c>
      <c r="BK613" s="25">
        <f t="shared" si="686"/>
        <v>0</v>
      </c>
      <c r="BL613" s="25">
        <f t="shared" si="686"/>
        <v>0</v>
      </c>
      <c r="BM613" s="25">
        <f t="shared" si="686"/>
        <v>0</v>
      </c>
      <c r="BN613" s="25">
        <f t="shared" si="686"/>
        <v>0</v>
      </c>
      <c r="BO613" s="8">
        <f t="shared" si="638"/>
        <v>0</v>
      </c>
      <c r="BP613" s="8">
        <f t="shared" si="639"/>
        <v>0</v>
      </c>
      <c r="BQ613" s="8">
        <f t="shared" si="640"/>
        <v>0</v>
      </c>
      <c r="BR613" s="8">
        <f t="shared" si="641"/>
        <v>0</v>
      </c>
      <c r="BS613" s="8">
        <f t="shared" si="642"/>
        <v>0</v>
      </c>
      <c r="BT613" s="10"/>
      <c r="BU613" s="8"/>
    </row>
    <row r="614" spans="1:73" ht="16.5" customHeight="1" thickBot="1">
      <c r="A614" s="201"/>
      <c r="B614" s="203"/>
      <c r="C614" s="199"/>
      <c r="D614" s="205"/>
      <c r="E614" s="209"/>
      <c r="F614" s="207"/>
      <c r="G614" s="121"/>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60" t="e">
        <f>VLOOKUP(A613,#REF!,3,FALSE)</f>
        <v>#REF!</v>
      </c>
      <c r="AD614" s="161"/>
      <c r="AE614" s="155"/>
      <c r="AF614" s="164"/>
      <c r="AG614" s="132" t="s">
        <v>54</v>
      </c>
      <c r="AH614" s="132"/>
      <c r="AI614" s="132"/>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P614" s="8"/>
      <c r="BQ614" s="8"/>
      <c r="BR614" s="8"/>
      <c r="BS614" s="8"/>
      <c r="BT614" s="8"/>
      <c r="BU614" s="8"/>
    </row>
    <row r="615" spans="1:73" ht="17.25" thickTop="1" thickBot="1">
      <c r="A615" s="200" t="s">
        <v>325</v>
      </c>
      <c r="B615" s="202" t="s">
        <v>50</v>
      </c>
      <c r="C615" s="198">
        <v>1</v>
      </c>
      <c r="D615" s="204">
        <v>0</v>
      </c>
      <c r="E615" s="208">
        <v>40575</v>
      </c>
      <c r="F615" s="206">
        <v>40785</v>
      </c>
      <c r="G615" s="82">
        <f>(F615-E615)+1</f>
        <v>211</v>
      </c>
      <c r="H615" s="155">
        <f t="shared" ref="H615:W615" si="687">(IF(MAX(MIN(DATE(YEAR(H$7),MONTH(H$7)+1,0),$F615)-MAX(DATE(YEAR(H$7),MONTH(H$7),1),$E615)+1,0)=0,"0",MAX(MIN(DATE(YEAR(H$7),MONTH(H$7)+1,0),$F615)-MAX(DATE(YEAR(H$7),MONTH(H$7),1),$E615)+1,0))/$G615)*$D615</f>
        <v>0</v>
      </c>
      <c r="I615" s="155">
        <f t="shared" si="687"/>
        <v>0</v>
      </c>
      <c r="J615" s="155">
        <f t="shared" si="687"/>
        <v>0</v>
      </c>
      <c r="K615" s="155">
        <f t="shared" si="687"/>
        <v>0</v>
      </c>
      <c r="L615" s="155">
        <f t="shared" si="687"/>
        <v>0</v>
      </c>
      <c r="M615" s="155">
        <f t="shared" si="687"/>
        <v>0</v>
      </c>
      <c r="N615" s="155">
        <f t="shared" si="687"/>
        <v>0</v>
      </c>
      <c r="O615" s="155">
        <f t="shared" si="687"/>
        <v>0</v>
      </c>
      <c r="P615" s="155">
        <f t="shared" si="687"/>
        <v>0</v>
      </c>
      <c r="Q615" s="155">
        <f t="shared" si="687"/>
        <v>0</v>
      </c>
      <c r="R615" s="155">
        <f t="shared" si="687"/>
        <v>0</v>
      </c>
      <c r="S615" s="155">
        <f t="shared" si="687"/>
        <v>0</v>
      </c>
      <c r="T615" s="155">
        <f t="shared" si="687"/>
        <v>0</v>
      </c>
      <c r="U615" s="155">
        <f t="shared" si="687"/>
        <v>0</v>
      </c>
      <c r="V615" s="155">
        <f t="shared" si="687"/>
        <v>0</v>
      </c>
      <c r="W615" s="155">
        <f t="shared" si="687"/>
        <v>0</v>
      </c>
      <c r="X615" s="155"/>
      <c r="Y615" s="155"/>
      <c r="Z615" s="155"/>
      <c r="AA615" s="155"/>
      <c r="AB615" s="155"/>
      <c r="AC615" s="160">
        <f t="shared" si="650"/>
        <v>0</v>
      </c>
      <c r="AD615" s="161">
        <f t="shared" si="651"/>
        <v>0</v>
      </c>
      <c r="AE615" s="155">
        <f t="shared" si="652"/>
        <v>0</v>
      </c>
      <c r="AF615" s="164">
        <f t="shared" si="653"/>
        <v>0</v>
      </c>
      <c r="AG615" s="132" t="s">
        <v>55</v>
      </c>
      <c r="AH615" s="132">
        <f>SUBTOTAL(9,H615:W615)-D615</f>
        <v>0</v>
      </c>
      <c r="AI615" s="132"/>
      <c r="AJ615" s="25">
        <f t="shared" ref="AJ615:BN615" si="688">IF(AND(AJ$7&gt;=$E615,AJ$7&lt;=$F615),1,0)</f>
        <v>1</v>
      </c>
      <c r="AK615" s="25">
        <f t="shared" si="688"/>
        <v>1</v>
      </c>
      <c r="AL615" s="25">
        <f t="shared" si="688"/>
        <v>1</v>
      </c>
      <c r="AM615" s="25">
        <f t="shared" si="688"/>
        <v>1</v>
      </c>
      <c r="AN615" s="25">
        <f t="shared" si="688"/>
        <v>1</v>
      </c>
      <c r="AO615" s="25">
        <f t="shared" si="688"/>
        <v>1</v>
      </c>
      <c r="AP615" s="25">
        <f t="shared" si="688"/>
        <v>1</v>
      </c>
      <c r="AQ615" s="25">
        <f t="shared" si="688"/>
        <v>1</v>
      </c>
      <c r="AR615" s="25">
        <f t="shared" si="688"/>
        <v>1</v>
      </c>
      <c r="AS615" s="25">
        <f t="shared" si="688"/>
        <v>1</v>
      </c>
      <c r="AT615" s="25">
        <f t="shared" si="688"/>
        <v>1</v>
      </c>
      <c r="AU615" s="25">
        <f t="shared" si="688"/>
        <v>1</v>
      </c>
      <c r="AV615" s="25">
        <f t="shared" si="688"/>
        <v>1</v>
      </c>
      <c r="AW615" s="25">
        <f t="shared" si="688"/>
        <v>1</v>
      </c>
      <c r="AX615" s="25">
        <f t="shared" si="688"/>
        <v>1</v>
      </c>
      <c r="AY615" s="25">
        <f t="shared" si="688"/>
        <v>1</v>
      </c>
      <c r="AZ615" s="25">
        <f t="shared" si="688"/>
        <v>1</v>
      </c>
      <c r="BA615" s="25">
        <f t="shared" si="688"/>
        <v>1</v>
      </c>
      <c r="BB615" s="25">
        <f t="shared" si="688"/>
        <v>1</v>
      </c>
      <c r="BC615" s="25">
        <f t="shared" si="688"/>
        <v>1</v>
      </c>
      <c r="BD615" s="25">
        <f t="shared" si="688"/>
        <v>1</v>
      </c>
      <c r="BE615" s="25">
        <f t="shared" si="688"/>
        <v>1</v>
      </c>
      <c r="BF615" s="25">
        <f t="shared" si="688"/>
        <v>1</v>
      </c>
      <c r="BG615" s="25">
        <f t="shared" si="688"/>
        <v>1</v>
      </c>
      <c r="BH615" s="25">
        <f t="shared" si="688"/>
        <v>1</v>
      </c>
      <c r="BI615" s="25">
        <f t="shared" si="688"/>
        <v>1</v>
      </c>
      <c r="BJ615" s="25">
        <f t="shared" si="688"/>
        <v>1</v>
      </c>
      <c r="BK615" s="25">
        <f t="shared" si="688"/>
        <v>1</v>
      </c>
      <c r="BL615" s="25">
        <f t="shared" si="688"/>
        <v>1</v>
      </c>
      <c r="BM615" s="25">
        <f t="shared" si="688"/>
        <v>1</v>
      </c>
      <c r="BN615" s="25">
        <f t="shared" si="688"/>
        <v>1</v>
      </c>
      <c r="BO615" s="8">
        <f t="shared" si="638"/>
        <v>7</v>
      </c>
      <c r="BP615" s="8">
        <f t="shared" si="639"/>
        <v>7</v>
      </c>
      <c r="BQ615" s="8">
        <f t="shared" si="640"/>
        <v>7</v>
      </c>
      <c r="BR615" s="8">
        <f t="shared" si="641"/>
        <v>10</v>
      </c>
      <c r="BS615" s="8">
        <f t="shared" si="642"/>
        <v>31</v>
      </c>
      <c r="BT615" s="10"/>
      <c r="BU615" s="10"/>
    </row>
    <row r="616" spans="1:73" ht="17.25" customHeight="1" thickTop="1" thickBot="1">
      <c r="A616" s="201"/>
      <c r="B616" s="203"/>
      <c r="C616" s="199"/>
      <c r="D616" s="205"/>
      <c r="E616" s="209"/>
      <c r="F616" s="207"/>
      <c r="G616" s="82"/>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60" t="e">
        <f>VLOOKUP(A615,#REF!,3,FALSE)</f>
        <v>#REF!</v>
      </c>
      <c r="AD616" s="161"/>
      <c r="AE616" s="155"/>
      <c r="AF616" s="164"/>
      <c r="AG616" s="132" t="s">
        <v>54</v>
      </c>
      <c r="AH616" s="132"/>
      <c r="AI616" s="132"/>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P616" s="8"/>
      <c r="BQ616" s="8"/>
      <c r="BR616" s="8"/>
      <c r="BS616" s="8"/>
      <c r="BT616" s="10"/>
      <c r="BU616" s="10"/>
    </row>
    <row r="617" spans="1:73" ht="16.5" thickTop="1">
      <c r="A617" s="200" t="s">
        <v>323</v>
      </c>
      <c r="B617" s="202" t="s">
        <v>20</v>
      </c>
      <c r="C617" s="198">
        <v>0</v>
      </c>
      <c r="D617" s="204">
        <v>420</v>
      </c>
      <c r="E617" s="208">
        <v>40633</v>
      </c>
      <c r="F617" s="206">
        <v>40749</v>
      </c>
      <c r="G617" s="82">
        <f>(F617-E617)+1</f>
        <v>117</v>
      </c>
      <c r="H617" s="155">
        <f t="shared" ref="H617:W617" si="689">(IF(MAX(MIN(DATE(YEAR(H$7),MONTH(H$7)+1,0),$F617)-MAX(DATE(YEAR(H$7),MONTH(H$7),1),$E617)+1,0)=0,"0",MAX(MIN(DATE(YEAR(H$7),MONTH(H$7)+1,0),$F617)-MAX(DATE(YEAR(H$7),MONTH(H$7),1),$E617)+1,0))/$G617)*$D617</f>
        <v>0</v>
      </c>
      <c r="I617" s="155">
        <f t="shared" si="689"/>
        <v>3.5897435897435903</v>
      </c>
      <c r="J617" s="155">
        <f t="shared" si="689"/>
        <v>107.69230769230768</v>
      </c>
      <c r="K617" s="155">
        <f t="shared" si="689"/>
        <v>111.28205128205128</v>
      </c>
      <c r="L617" s="155">
        <f t="shared" si="689"/>
        <v>107.69230769230768</v>
      </c>
      <c r="M617" s="155">
        <f t="shared" si="689"/>
        <v>89.743589743589737</v>
      </c>
      <c r="N617" s="155">
        <f t="shared" si="689"/>
        <v>0</v>
      </c>
      <c r="O617" s="155">
        <f t="shared" si="689"/>
        <v>0</v>
      </c>
      <c r="P617" s="155">
        <f t="shared" si="689"/>
        <v>0</v>
      </c>
      <c r="Q617" s="155">
        <f t="shared" si="689"/>
        <v>0</v>
      </c>
      <c r="R617" s="155">
        <f t="shared" si="689"/>
        <v>0</v>
      </c>
      <c r="S617" s="155">
        <f t="shared" si="689"/>
        <v>0</v>
      </c>
      <c r="T617" s="155">
        <f t="shared" si="689"/>
        <v>0</v>
      </c>
      <c r="U617" s="155">
        <f t="shared" si="689"/>
        <v>0</v>
      </c>
      <c r="V617" s="155">
        <f t="shared" si="689"/>
        <v>0</v>
      </c>
      <c r="W617" s="155">
        <f t="shared" si="689"/>
        <v>0</v>
      </c>
      <c r="X617" s="155"/>
      <c r="Y617" s="155"/>
      <c r="Z617" s="155"/>
      <c r="AA617" s="155"/>
      <c r="AB617" s="155"/>
      <c r="AC617" s="160">
        <f t="shared" si="650"/>
        <v>25.128205128205128</v>
      </c>
      <c r="AD617" s="161">
        <f t="shared" si="651"/>
        <v>25.128205128205128</v>
      </c>
      <c r="AE617" s="155">
        <f t="shared" si="652"/>
        <v>25.128205128205128</v>
      </c>
      <c r="AF617" s="164">
        <f t="shared" si="653"/>
        <v>35.897435897435898</v>
      </c>
      <c r="AG617" s="132" t="s">
        <v>55</v>
      </c>
      <c r="AH617" s="132">
        <f>SUBTOTAL(9,H617:W617)-D617</f>
        <v>0</v>
      </c>
      <c r="AI617" s="132"/>
      <c r="AJ617" s="25">
        <f t="shared" ref="AJ617:BN617" si="690">IF(AND(AJ$7&gt;=$E617,AJ$7&lt;=$F617),1,0)</f>
        <v>1</v>
      </c>
      <c r="AK617" s="25">
        <f t="shared" si="690"/>
        <v>1</v>
      </c>
      <c r="AL617" s="25">
        <f t="shared" si="690"/>
        <v>1</v>
      </c>
      <c r="AM617" s="25">
        <f t="shared" si="690"/>
        <v>1</v>
      </c>
      <c r="AN617" s="25">
        <f t="shared" si="690"/>
        <v>1</v>
      </c>
      <c r="AO617" s="25">
        <f t="shared" si="690"/>
        <v>1</v>
      </c>
      <c r="AP617" s="25">
        <f t="shared" si="690"/>
        <v>1</v>
      </c>
      <c r="AQ617" s="25">
        <f t="shared" si="690"/>
        <v>1</v>
      </c>
      <c r="AR617" s="25">
        <f t="shared" si="690"/>
        <v>1</v>
      </c>
      <c r="AS617" s="25">
        <f t="shared" si="690"/>
        <v>1</v>
      </c>
      <c r="AT617" s="25">
        <f t="shared" si="690"/>
        <v>1</v>
      </c>
      <c r="AU617" s="25">
        <f t="shared" si="690"/>
        <v>1</v>
      </c>
      <c r="AV617" s="25">
        <f t="shared" si="690"/>
        <v>1</v>
      </c>
      <c r="AW617" s="25">
        <f t="shared" si="690"/>
        <v>1</v>
      </c>
      <c r="AX617" s="25">
        <f t="shared" si="690"/>
        <v>1</v>
      </c>
      <c r="AY617" s="25">
        <f t="shared" si="690"/>
        <v>1</v>
      </c>
      <c r="AZ617" s="25">
        <f t="shared" si="690"/>
        <v>1</v>
      </c>
      <c r="BA617" s="25">
        <f t="shared" si="690"/>
        <v>1</v>
      </c>
      <c r="BB617" s="25">
        <f t="shared" si="690"/>
        <v>1</v>
      </c>
      <c r="BC617" s="25">
        <f t="shared" si="690"/>
        <v>1</v>
      </c>
      <c r="BD617" s="25">
        <f t="shared" si="690"/>
        <v>1</v>
      </c>
      <c r="BE617" s="25">
        <f t="shared" si="690"/>
        <v>1</v>
      </c>
      <c r="BF617" s="25">
        <f t="shared" si="690"/>
        <v>1</v>
      </c>
      <c r="BG617" s="25">
        <f t="shared" si="690"/>
        <v>1</v>
      </c>
      <c r="BH617" s="25">
        <f t="shared" si="690"/>
        <v>1</v>
      </c>
      <c r="BI617" s="25">
        <f t="shared" si="690"/>
        <v>1</v>
      </c>
      <c r="BJ617" s="25">
        <f t="shared" si="690"/>
        <v>1</v>
      </c>
      <c r="BK617" s="25">
        <f t="shared" si="690"/>
        <v>1</v>
      </c>
      <c r="BL617" s="25">
        <f t="shared" si="690"/>
        <v>1</v>
      </c>
      <c r="BM617" s="25">
        <f t="shared" si="690"/>
        <v>1</v>
      </c>
      <c r="BN617" s="25">
        <f t="shared" si="690"/>
        <v>1</v>
      </c>
      <c r="BO617" s="8">
        <f t="shared" si="638"/>
        <v>7</v>
      </c>
      <c r="BP617" s="8">
        <f t="shared" si="639"/>
        <v>7</v>
      </c>
      <c r="BQ617" s="8">
        <f t="shared" si="640"/>
        <v>7</v>
      </c>
      <c r="BR617" s="8">
        <f t="shared" si="641"/>
        <v>10</v>
      </c>
      <c r="BS617" s="8">
        <f t="shared" si="642"/>
        <v>31</v>
      </c>
      <c r="BT617" s="10"/>
      <c r="BU617" s="8"/>
    </row>
    <row r="618" spans="1:73" ht="16.5" customHeight="1" thickBot="1">
      <c r="A618" s="201"/>
      <c r="B618" s="203"/>
      <c r="C618" s="199"/>
      <c r="D618" s="205"/>
      <c r="E618" s="209"/>
      <c r="F618" s="207"/>
      <c r="G618" s="122"/>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60" t="e">
        <f>VLOOKUP(A617,#REF!,3,FALSE)</f>
        <v>#REF!</v>
      </c>
      <c r="AD618" s="161"/>
      <c r="AE618" s="155"/>
      <c r="AF618" s="164"/>
      <c r="AG618" s="132" t="s">
        <v>54</v>
      </c>
      <c r="AH618" s="132"/>
      <c r="AI618" s="132"/>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P618" s="8"/>
      <c r="BQ618" s="8"/>
      <c r="BR618" s="8"/>
      <c r="BS618" s="8"/>
      <c r="BT618" s="8"/>
      <c r="BU618" s="8"/>
    </row>
    <row r="619" spans="1:73" ht="16.5" thickTop="1">
      <c r="A619" s="200" t="s">
        <v>326</v>
      </c>
      <c r="B619" s="202" t="s">
        <v>22</v>
      </c>
      <c r="C619" s="198">
        <v>0</v>
      </c>
      <c r="D619" s="204">
        <v>13013</v>
      </c>
      <c r="E619" s="208">
        <v>40779</v>
      </c>
      <c r="F619" s="206">
        <v>40892</v>
      </c>
      <c r="G619" s="32">
        <f>(F619-E619)+1</f>
        <v>114</v>
      </c>
      <c r="H619" s="155">
        <f t="shared" ref="H619:W619" si="691">(IF(MAX(MIN(DATE(YEAR(H$7),MONTH(H$7)+1,0),$F619)-MAX(DATE(YEAR(H$7),MONTH(H$7),1),$E619)+1,0)=0,"0",MAX(MIN(DATE(YEAR(H$7),MONTH(H$7)+1,0),$F619)-MAX(DATE(YEAR(H$7),MONTH(H$7),1),$E619)+1,0))/$G619)*$D619</f>
        <v>0</v>
      </c>
      <c r="I619" s="155">
        <f t="shared" si="691"/>
        <v>0</v>
      </c>
      <c r="J619" s="155">
        <f t="shared" si="691"/>
        <v>0</v>
      </c>
      <c r="K619" s="155">
        <f t="shared" si="691"/>
        <v>0</v>
      </c>
      <c r="L619" s="155">
        <f t="shared" si="691"/>
        <v>0</v>
      </c>
      <c r="M619" s="155">
        <f t="shared" si="691"/>
        <v>0</v>
      </c>
      <c r="N619" s="155">
        <f t="shared" si="691"/>
        <v>913.19298245614027</v>
      </c>
      <c r="O619" s="155">
        <f t="shared" si="691"/>
        <v>3424.4736842105262</v>
      </c>
      <c r="P619" s="155">
        <f t="shared" si="691"/>
        <v>3538.6228070175439</v>
      </c>
      <c r="Q619" s="155">
        <f t="shared" si="691"/>
        <v>3424.4736842105262</v>
      </c>
      <c r="R619" s="155">
        <f t="shared" si="691"/>
        <v>1712.2368421052631</v>
      </c>
      <c r="S619" s="155">
        <f t="shared" si="691"/>
        <v>0</v>
      </c>
      <c r="T619" s="155">
        <f t="shared" si="691"/>
        <v>0</v>
      </c>
      <c r="U619" s="155">
        <f t="shared" si="691"/>
        <v>0</v>
      </c>
      <c r="V619" s="155">
        <f t="shared" si="691"/>
        <v>0</v>
      </c>
      <c r="W619" s="155">
        <f t="shared" si="691"/>
        <v>0</v>
      </c>
      <c r="X619" s="155"/>
      <c r="Y619" s="155"/>
      <c r="Z619" s="155"/>
      <c r="AA619" s="155"/>
      <c r="AB619" s="155"/>
      <c r="AC619" s="160">
        <f t="shared" si="650"/>
        <v>0</v>
      </c>
      <c r="AD619" s="161">
        <f t="shared" si="651"/>
        <v>0</v>
      </c>
      <c r="AE619" s="155">
        <f t="shared" si="652"/>
        <v>0</v>
      </c>
      <c r="AF619" s="164">
        <f t="shared" si="653"/>
        <v>0</v>
      </c>
      <c r="AG619" s="132" t="s">
        <v>55</v>
      </c>
      <c r="AH619" s="132">
        <f>SUBTOTAL(9,H619:W619)-D619</f>
        <v>0</v>
      </c>
      <c r="AI619" s="132"/>
      <c r="AJ619" s="25">
        <f t="shared" ref="AJ619:BN619" si="692">IF(AND(AJ$7&gt;=$E619,AJ$7&lt;=$F619),1,0)</f>
        <v>0</v>
      </c>
      <c r="AK619" s="25">
        <f t="shared" si="692"/>
        <v>0</v>
      </c>
      <c r="AL619" s="25">
        <f t="shared" si="692"/>
        <v>0</v>
      </c>
      <c r="AM619" s="25">
        <f t="shared" si="692"/>
        <v>0</v>
      </c>
      <c r="AN619" s="25">
        <f t="shared" si="692"/>
        <v>0</v>
      </c>
      <c r="AO619" s="25">
        <f t="shared" si="692"/>
        <v>0</v>
      </c>
      <c r="AP619" s="25">
        <f t="shared" si="692"/>
        <v>0</v>
      </c>
      <c r="AQ619" s="25">
        <f t="shared" si="692"/>
        <v>0</v>
      </c>
      <c r="AR619" s="25">
        <f t="shared" si="692"/>
        <v>0</v>
      </c>
      <c r="AS619" s="25">
        <f t="shared" si="692"/>
        <v>0</v>
      </c>
      <c r="AT619" s="25">
        <f t="shared" si="692"/>
        <v>0</v>
      </c>
      <c r="AU619" s="25">
        <f t="shared" si="692"/>
        <v>0</v>
      </c>
      <c r="AV619" s="25">
        <f t="shared" si="692"/>
        <v>0</v>
      </c>
      <c r="AW619" s="25">
        <f t="shared" si="692"/>
        <v>0</v>
      </c>
      <c r="AX619" s="25">
        <f t="shared" si="692"/>
        <v>0</v>
      </c>
      <c r="AY619" s="25">
        <f t="shared" si="692"/>
        <v>0</v>
      </c>
      <c r="AZ619" s="25">
        <f t="shared" si="692"/>
        <v>0</v>
      </c>
      <c r="BA619" s="25">
        <f t="shared" si="692"/>
        <v>0</v>
      </c>
      <c r="BB619" s="25">
        <f t="shared" si="692"/>
        <v>0</v>
      </c>
      <c r="BC619" s="25">
        <f t="shared" si="692"/>
        <v>0</v>
      </c>
      <c r="BD619" s="25">
        <f t="shared" si="692"/>
        <v>0</v>
      </c>
      <c r="BE619" s="25">
        <f t="shared" si="692"/>
        <v>0</v>
      </c>
      <c r="BF619" s="25">
        <f t="shared" si="692"/>
        <v>0</v>
      </c>
      <c r="BG619" s="25">
        <f t="shared" si="692"/>
        <v>0</v>
      </c>
      <c r="BH619" s="25">
        <f t="shared" si="692"/>
        <v>0</v>
      </c>
      <c r="BI619" s="25">
        <f t="shared" si="692"/>
        <v>0</v>
      </c>
      <c r="BJ619" s="25">
        <f t="shared" si="692"/>
        <v>0</v>
      </c>
      <c r="BK619" s="25">
        <f t="shared" si="692"/>
        <v>0</v>
      </c>
      <c r="BL619" s="25">
        <f t="shared" si="692"/>
        <v>0</v>
      </c>
      <c r="BM619" s="25">
        <f t="shared" si="692"/>
        <v>0</v>
      </c>
      <c r="BN619" s="25">
        <f t="shared" si="692"/>
        <v>0</v>
      </c>
      <c r="BO619" s="8">
        <f t="shared" si="638"/>
        <v>0</v>
      </c>
      <c r="BP619" s="8">
        <f t="shared" si="639"/>
        <v>0</v>
      </c>
      <c r="BQ619" s="8">
        <f t="shared" si="640"/>
        <v>0</v>
      </c>
      <c r="BR619" s="8">
        <f t="shared" si="641"/>
        <v>0</v>
      </c>
      <c r="BS619" s="8">
        <f t="shared" si="642"/>
        <v>0</v>
      </c>
      <c r="BT619" s="10"/>
      <c r="BU619" s="10"/>
    </row>
    <row r="620" spans="1:73" ht="16.5" customHeight="1" thickBot="1">
      <c r="A620" s="201"/>
      <c r="B620" s="203"/>
      <c r="C620" s="199"/>
      <c r="D620" s="205"/>
      <c r="E620" s="209"/>
      <c r="F620" s="207"/>
      <c r="G620" s="121"/>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60" t="e">
        <f>VLOOKUP(A619,#REF!,3,FALSE)</f>
        <v>#REF!</v>
      </c>
      <c r="AD620" s="161"/>
      <c r="AE620" s="155"/>
      <c r="AF620" s="164"/>
      <c r="AG620" s="132" t="s">
        <v>54</v>
      </c>
      <c r="AH620" s="132"/>
      <c r="AI620" s="132"/>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P620" s="8"/>
      <c r="BQ620" s="8"/>
      <c r="BR620" s="8"/>
      <c r="BS620" s="8"/>
      <c r="BT620" s="10"/>
      <c r="BU620" s="10"/>
    </row>
    <row r="621" spans="1:73" ht="16.5" thickTop="1">
      <c r="A621" s="200" t="s">
        <v>327</v>
      </c>
      <c r="B621" s="202" t="s">
        <v>24</v>
      </c>
      <c r="C621" s="198">
        <v>0</v>
      </c>
      <c r="D621" s="204">
        <v>74115</v>
      </c>
      <c r="E621" s="208">
        <v>40787</v>
      </c>
      <c r="F621" s="206">
        <v>40846</v>
      </c>
      <c r="G621" s="82">
        <f>(F621-E621)+1</f>
        <v>60</v>
      </c>
      <c r="H621" s="155">
        <f t="shared" ref="H621:W621" si="693">(IF(MAX(MIN(DATE(YEAR(H$7),MONTH(H$7)+1,0),$F621)-MAX(DATE(YEAR(H$7),MONTH(H$7),1),$E621)+1,0)=0,"0",MAX(MIN(DATE(YEAR(H$7),MONTH(H$7)+1,0),$F621)-MAX(DATE(YEAR(H$7),MONTH(H$7),1),$E621)+1,0))/$G621)*$D621</f>
        <v>0</v>
      </c>
      <c r="I621" s="155">
        <f t="shared" si="693"/>
        <v>0</v>
      </c>
      <c r="J621" s="155">
        <f t="shared" si="693"/>
        <v>0</v>
      </c>
      <c r="K621" s="155">
        <f t="shared" si="693"/>
        <v>0</v>
      </c>
      <c r="L621" s="155">
        <f t="shared" si="693"/>
        <v>0</v>
      </c>
      <c r="M621" s="155">
        <f t="shared" si="693"/>
        <v>0</v>
      </c>
      <c r="N621" s="155">
        <f t="shared" si="693"/>
        <v>0</v>
      </c>
      <c r="O621" s="155">
        <f t="shared" si="693"/>
        <v>37057.5</v>
      </c>
      <c r="P621" s="155">
        <f t="shared" si="693"/>
        <v>37057.5</v>
      </c>
      <c r="Q621" s="155">
        <f t="shared" si="693"/>
        <v>0</v>
      </c>
      <c r="R621" s="155">
        <f t="shared" si="693"/>
        <v>0</v>
      </c>
      <c r="S621" s="155">
        <f t="shared" si="693"/>
        <v>0</v>
      </c>
      <c r="T621" s="155">
        <f t="shared" si="693"/>
        <v>0</v>
      </c>
      <c r="U621" s="155">
        <f t="shared" si="693"/>
        <v>0</v>
      </c>
      <c r="V621" s="155">
        <f t="shared" si="693"/>
        <v>0</v>
      </c>
      <c r="W621" s="155">
        <f t="shared" si="693"/>
        <v>0</v>
      </c>
      <c r="X621" s="155"/>
      <c r="Y621" s="155"/>
      <c r="Z621" s="155"/>
      <c r="AA621" s="155"/>
      <c r="AB621" s="155"/>
      <c r="AC621" s="160">
        <f t="shared" si="650"/>
        <v>0</v>
      </c>
      <c r="AD621" s="161">
        <f t="shared" si="651"/>
        <v>0</v>
      </c>
      <c r="AE621" s="155">
        <f t="shared" si="652"/>
        <v>0</v>
      </c>
      <c r="AF621" s="164">
        <f t="shared" si="653"/>
        <v>0</v>
      </c>
      <c r="AG621" s="132" t="s">
        <v>55</v>
      </c>
      <c r="AH621" s="132">
        <f>SUBTOTAL(9,H621:W621)-D621</f>
        <v>0</v>
      </c>
      <c r="AI621" s="132"/>
      <c r="AJ621" s="25">
        <f t="shared" ref="AJ621:BN621" si="694">IF(AND(AJ$7&gt;=$E621,AJ$7&lt;=$F621),1,0)</f>
        <v>0</v>
      </c>
      <c r="AK621" s="25">
        <f t="shared" si="694"/>
        <v>0</v>
      </c>
      <c r="AL621" s="25">
        <f t="shared" si="694"/>
        <v>0</v>
      </c>
      <c r="AM621" s="25">
        <f t="shared" si="694"/>
        <v>0</v>
      </c>
      <c r="AN621" s="25">
        <f t="shared" si="694"/>
        <v>0</v>
      </c>
      <c r="AO621" s="25">
        <f t="shared" si="694"/>
        <v>0</v>
      </c>
      <c r="AP621" s="25">
        <f t="shared" si="694"/>
        <v>0</v>
      </c>
      <c r="AQ621" s="25">
        <f t="shared" si="694"/>
        <v>0</v>
      </c>
      <c r="AR621" s="25">
        <f t="shared" si="694"/>
        <v>0</v>
      </c>
      <c r="AS621" s="25">
        <f t="shared" si="694"/>
        <v>0</v>
      </c>
      <c r="AT621" s="25">
        <f t="shared" si="694"/>
        <v>0</v>
      </c>
      <c r="AU621" s="25">
        <f t="shared" si="694"/>
        <v>0</v>
      </c>
      <c r="AV621" s="25">
        <f t="shared" si="694"/>
        <v>0</v>
      </c>
      <c r="AW621" s="25">
        <f t="shared" si="694"/>
        <v>0</v>
      </c>
      <c r="AX621" s="25">
        <f t="shared" si="694"/>
        <v>0</v>
      </c>
      <c r="AY621" s="25">
        <f t="shared" si="694"/>
        <v>0</v>
      </c>
      <c r="AZ621" s="25">
        <f t="shared" si="694"/>
        <v>0</v>
      </c>
      <c r="BA621" s="25">
        <f t="shared" si="694"/>
        <v>0</v>
      </c>
      <c r="BB621" s="25">
        <f t="shared" si="694"/>
        <v>0</v>
      </c>
      <c r="BC621" s="25">
        <f t="shared" si="694"/>
        <v>0</v>
      </c>
      <c r="BD621" s="25">
        <f t="shared" si="694"/>
        <v>0</v>
      </c>
      <c r="BE621" s="25">
        <f t="shared" si="694"/>
        <v>0</v>
      </c>
      <c r="BF621" s="25">
        <f t="shared" si="694"/>
        <v>0</v>
      </c>
      <c r="BG621" s="25">
        <f t="shared" si="694"/>
        <v>0</v>
      </c>
      <c r="BH621" s="25">
        <f t="shared" si="694"/>
        <v>0</v>
      </c>
      <c r="BI621" s="25">
        <f t="shared" si="694"/>
        <v>0</v>
      </c>
      <c r="BJ621" s="25">
        <f t="shared" si="694"/>
        <v>0</v>
      </c>
      <c r="BK621" s="25">
        <f t="shared" si="694"/>
        <v>0</v>
      </c>
      <c r="BL621" s="25">
        <f t="shared" si="694"/>
        <v>0</v>
      </c>
      <c r="BM621" s="25">
        <f t="shared" si="694"/>
        <v>0</v>
      </c>
      <c r="BN621" s="25">
        <f t="shared" si="694"/>
        <v>0</v>
      </c>
      <c r="BO621" s="8">
        <f t="shared" si="638"/>
        <v>0</v>
      </c>
      <c r="BP621" s="8">
        <f t="shared" si="639"/>
        <v>0</v>
      </c>
      <c r="BQ621" s="8">
        <f t="shared" si="640"/>
        <v>0</v>
      </c>
      <c r="BR621" s="8">
        <f t="shared" si="641"/>
        <v>0</v>
      </c>
      <c r="BS621" s="8">
        <f t="shared" si="642"/>
        <v>0</v>
      </c>
      <c r="BT621" s="10"/>
      <c r="BU621" s="8"/>
    </row>
    <row r="622" spans="1:73" ht="16.5" customHeight="1" thickBot="1">
      <c r="A622" s="201"/>
      <c r="B622" s="203"/>
      <c r="C622" s="199"/>
      <c r="D622" s="205"/>
      <c r="E622" s="209"/>
      <c r="F622" s="207"/>
      <c r="G622" s="122"/>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60" t="e">
        <f>VLOOKUP(A621,#REF!,3,FALSE)</f>
        <v>#REF!</v>
      </c>
      <c r="AD622" s="161"/>
      <c r="AE622" s="155"/>
      <c r="AF622" s="164"/>
      <c r="AG622" s="132" t="s">
        <v>54</v>
      </c>
      <c r="AH622" s="132"/>
      <c r="AI622" s="132"/>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P622" s="8"/>
      <c r="BQ622" s="8"/>
      <c r="BR622" s="8"/>
      <c r="BS622" s="8"/>
      <c r="BT622" s="8"/>
      <c r="BU622" s="8"/>
    </row>
    <row r="623" spans="1:73" ht="16.5" thickTop="1">
      <c r="A623" s="200" t="s">
        <v>328</v>
      </c>
      <c r="B623" s="202" t="s">
        <v>25</v>
      </c>
      <c r="C623" s="198">
        <v>0</v>
      </c>
      <c r="D623" s="204">
        <v>420</v>
      </c>
      <c r="E623" s="208">
        <v>40705</v>
      </c>
      <c r="F623" s="206">
        <v>40907</v>
      </c>
      <c r="G623" s="32">
        <f>(F623-E623)+1</f>
        <v>203</v>
      </c>
      <c r="H623" s="155">
        <f t="shared" ref="H623:W623" si="695">(IF(MAX(MIN(DATE(YEAR(H$7),MONTH(H$7)+1,0),$F623)-MAX(DATE(YEAR(H$7),MONTH(H$7),1),$E623)+1,0)=0,"0",MAX(MIN(DATE(YEAR(H$7),MONTH(H$7)+1,0),$F623)-MAX(DATE(YEAR(H$7),MONTH(H$7),1),$E623)+1,0))/$G623)*$D623</f>
        <v>0</v>
      </c>
      <c r="I623" s="155">
        <f t="shared" si="695"/>
        <v>0</v>
      </c>
      <c r="J623" s="155">
        <f t="shared" si="695"/>
        <v>0</v>
      </c>
      <c r="K623" s="155">
        <f t="shared" si="695"/>
        <v>0</v>
      </c>
      <c r="L623" s="155">
        <f t="shared" si="695"/>
        <v>41.379310344827587</v>
      </c>
      <c r="M623" s="155">
        <f t="shared" si="695"/>
        <v>64.137931034482762</v>
      </c>
      <c r="N623" s="155">
        <f t="shared" si="695"/>
        <v>64.137931034482762</v>
      </c>
      <c r="O623" s="155">
        <f t="shared" si="695"/>
        <v>62.068965517241388</v>
      </c>
      <c r="P623" s="155">
        <f t="shared" si="695"/>
        <v>64.137931034482762</v>
      </c>
      <c r="Q623" s="155">
        <f t="shared" si="695"/>
        <v>62.068965517241388</v>
      </c>
      <c r="R623" s="155">
        <f t="shared" si="695"/>
        <v>62.068965517241388</v>
      </c>
      <c r="S623" s="155">
        <f t="shared" si="695"/>
        <v>0</v>
      </c>
      <c r="T623" s="155">
        <f t="shared" si="695"/>
        <v>0</v>
      </c>
      <c r="U623" s="155">
        <f t="shared" si="695"/>
        <v>0</v>
      </c>
      <c r="V623" s="155">
        <f t="shared" si="695"/>
        <v>0</v>
      </c>
      <c r="W623" s="155">
        <f t="shared" si="695"/>
        <v>0</v>
      </c>
      <c r="X623" s="155"/>
      <c r="Y623" s="155"/>
      <c r="Z623" s="155"/>
      <c r="AA623" s="155"/>
      <c r="AB623" s="155"/>
      <c r="AC623" s="160">
        <f t="shared" si="650"/>
        <v>0</v>
      </c>
      <c r="AD623" s="161">
        <f t="shared" si="651"/>
        <v>0</v>
      </c>
      <c r="AE623" s="155">
        <f t="shared" si="652"/>
        <v>0</v>
      </c>
      <c r="AF623" s="164">
        <f t="shared" si="653"/>
        <v>0</v>
      </c>
      <c r="AG623" s="132" t="s">
        <v>55</v>
      </c>
      <c r="AH623" s="132">
        <f>SUBTOTAL(9,H623:W623)-D623</f>
        <v>0</v>
      </c>
      <c r="AI623" s="132"/>
      <c r="AJ623" s="25">
        <f t="shared" ref="AJ623:BN623" si="696">IF(AND(AJ$7&gt;=$E623,AJ$7&lt;=$F623),1,0)</f>
        <v>0</v>
      </c>
      <c r="AK623" s="25">
        <f t="shared" si="696"/>
        <v>0</v>
      </c>
      <c r="AL623" s="25">
        <f t="shared" si="696"/>
        <v>0</v>
      </c>
      <c r="AM623" s="25">
        <f t="shared" si="696"/>
        <v>0</v>
      </c>
      <c r="AN623" s="25">
        <f t="shared" si="696"/>
        <v>0</v>
      </c>
      <c r="AO623" s="25">
        <f t="shared" si="696"/>
        <v>0</v>
      </c>
      <c r="AP623" s="25">
        <f t="shared" si="696"/>
        <v>0</v>
      </c>
      <c r="AQ623" s="25">
        <f t="shared" si="696"/>
        <v>0</v>
      </c>
      <c r="AR623" s="25">
        <f t="shared" si="696"/>
        <v>0</v>
      </c>
      <c r="AS623" s="25">
        <f t="shared" si="696"/>
        <v>0</v>
      </c>
      <c r="AT623" s="25">
        <f t="shared" si="696"/>
        <v>0</v>
      </c>
      <c r="AU623" s="25">
        <f t="shared" si="696"/>
        <v>0</v>
      </c>
      <c r="AV623" s="25">
        <f t="shared" si="696"/>
        <v>0</v>
      </c>
      <c r="AW623" s="25">
        <f t="shared" si="696"/>
        <v>0</v>
      </c>
      <c r="AX623" s="25">
        <f t="shared" si="696"/>
        <v>0</v>
      </c>
      <c r="AY623" s="25">
        <f t="shared" si="696"/>
        <v>0</v>
      </c>
      <c r="AZ623" s="25">
        <f t="shared" si="696"/>
        <v>0</v>
      </c>
      <c r="BA623" s="25">
        <f t="shared" si="696"/>
        <v>0</v>
      </c>
      <c r="BB623" s="25">
        <f t="shared" si="696"/>
        <v>0</v>
      </c>
      <c r="BC623" s="25">
        <f t="shared" si="696"/>
        <v>0</v>
      </c>
      <c r="BD623" s="25">
        <f t="shared" si="696"/>
        <v>0</v>
      </c>
      <c r="BE623" s="25">
        <f t="shared" si="696"/>
        <v>0</v>
      </c>
      <c r="BF623" s="25">
        <f t="shared" si="696"/>
        <v>0</v>
      </c>
      <c r="BG623" s="25">
        <f t="shared" si="696"/>
        <v>0</v>
      </c>
      <c r="BH623" s="25">
        <f t="shared" si="696"/>
        <v>0</v>
      </c>
      <c r="BI623" s="25">
        <f t="shared" si="696"/>
        <v>0</v>
      </c>
      <c r="BJ623" s="25">
        <f t="shared" si="696"/>
        <v>0</v>
      </c>
      <c r="BK623" s="25">
        <f t="shared" si="696"/>
        <v>0</v>
      </c>
      <c r="BL623" s="25">
        <f t="shared" si="696"/>
        <v>0</v>
      </c>
      <c r="BM623" s="25">
        <f t="shared" si="696"/>
        <v>0</v>
      </c>
      <c r="BN623" s="25">
        <f t="shared" si="696"/>
        <v>0</v>
      </c>
      <c r="BO623" s="8">
        <f t="shared" si="638"/>
        <v>0</v>
      </c>
      <c r="BP623" s="8">
        <f t="shared" si="639"/>
        <v>0</v>
      </c>
      <c r="BQ623" s="8">
        <f t="shared" si="640"/>
        <v>0</v>
      </c>
      <c r="BR623" s="8">
        <f t="shared" si="641"/>
        <v>0</v>
      </c>
      <c r="BS623" s="8">
        <f t="shared" si="642"/>
        <v>0</v>
      </c>
      <c r="BT623" s="10"/>
      <c r="BU623" s="10"/>
    </row>
    <row r="624" spans="1:73" ht="16.5" customHeight="1" thickBot="1">
      <c r="A624" s="201"/>
      <c r="B624" s="203"/>
      <c r="C624" s="199"/>
      <c r="D624" s="205"/>
      <c r="E624" s="209"/>
      <c r="F624" s="207"/>
      <c r="G624" s="121"/>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60" t="e">
        <f>VLOOKUP(A623,#REF!,3,FALSE)</f>
        <v>#REF!</v>
      </c>
      <c r="AD624" s="161"/>
      <c r="AE624" s="155"/>
      <c r="AF624" s="164"/>
      <c r="AG624" s="132" t="s">
        <v>54</v>
      </c>
      <c r="AH624" s="132"/>
      <c r="AI624" s="132"/>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P624" s="8"/>
      <c r="BQ624" s="8"/>
      <c r="BR624" s="8"/>
      <c r="BS624" s="8"/>
      <c r="BT624" s="10"/>
      <c r="BU624" s="10"/>
    </row>
    <row r="625" spans="1:73" ht="16.5" thickTop="1">
      <c r="A625" s="200" t="s">
        <v>329</v>
      </c>
      <c r="B625" s="202" t="s">
        <v>38</v>
      </c>
      <c r="C625" s="198">
        <v>0</v>
      </c>
      <c r="D625" s="204">
        <v>15236</v>
      </c>
      <c r="E625" s="208">
        <v>40716</v>
      </c>
      <c r="F625" s="206">
        <v>40738</v>
      </c>
      <c r="G625" s="82">
        <f>(F625-E625)+1</f>
        <v>23</v>
      </c>
      <c r="H625" s="155">
        <f t="shared" ref="H625:W625" si="697">(IF(MAX(MIN(DATE(YEAR(H$7),MONTH(H$7)+1,0),$F625)-MAX(DATE(YEAR(H$7),MONTH(H$7),1),$E625)+1,0)=0,"0",MAX(MIN(DATE(YEAR(H$7),MONTH(H$7)+1,0),$F625)-MAX(DATE(YEAR(H$7),MONTH(H$7),1),$E625)+1,0))/$G625)*$D625</f>
        <v>0</v>
      </c>
      <c r="I625" s="155">
        <f t="shared" si="697"/>
        <v>0</v>
      </c>
      <c r="J625" s="155">
        <f t="shared" si="697"/>
        <v>0</v>
      </c>
      <c r="K625" s="155">
        <f t="shared" si="697"/>
        <v>0</v>
      </c>
      <c r="L625" s="155">
        <f t="shared" si="697"/>
        <v>5961.913043478261</v>
      </c>
      <c r="M625" s="155">
        <f t="shared" si="697"/>
        <v>9274.0869565217399</v>
      </c>
      <c r="N625" s="155">
        <f t="shared" si="697"/>
        <v>0</v>
      </c>
      <c r="O625" s="155">
        <f t="shared" si="697"/>
        <v>0</v>
      </c>
      <c r="P625" s="155">
        <f t="shared" si="697"/>
        <v>0</v>
      </c>
      <c r="Q625" s="155">
        <f t="shared" si="697"/>
        <v>0</v>
      </c>
      <c r="R625" s="155">
        <f t="shared" si="697"/>
        <v>0</v>
      </c>
      <c r="S625" s="155">
        <f t="shared" si="697"/>
        <v>0</v>
      </c>
      <c r="T625" s="155">
        <f t="shared" si="697"/>
        <v>0</v>
      </c>
      <c r="U625" s="155">
        <f t="shared" si="697"/>
        <v>0</v>
      </c>
      <c r="V625" s="155">
        <f t="shared" si="697"/>
        <v>0</v>
      </c>
      <c r="W625" s="155">
        <f t="shared" si="697"/>
        <v>0</v>
      </c>
      <c r="X625" s="155"/>
      <c r="Y625" s="155"/>
      <c r="Z625" s="155"/>
      <c r="AA625" s="155"/>
      <c r="AB625" s="155"/>
      <c r="AC625" s="160">
        <f t="shared" si="650"/>
        <v>0</v>
      </c>
      <c r="AD625" s="161">
        <f t="shared" si="651"/>
        <v>0</v>
      </c>
      <c r="AE625" s="155">
        <f t="shared" si="652"/>
        <v>0</v>
      </c>
      <c r="AF625" s="164">
        <f t="shared" si="653"/>
        <v>0</v>
      </c>
      <c r="AG625" s="132" t="s">
        <v>55</v>
      </c>
      <c r="AH625" s="132">
        <f>SUBTOTAL(9,H625:W625)-D625</f>
        <v>0</v>
      </c>
      <c r="AI625" s="132"/>
      <c r="AJ625" s="25">
        <f t="shared" ref="AJ625:BN625" si="698">IF(AND(AJ$7&gt;=$E625,AJ$7&lt;=$F625),1,0)</f>
        <v>0</v>
      </c>
      <c r="AK625" s="25">
        <f t="shared" si="698"/>
        <v>0</v>
      </c>
      <c r="AL625" s="25">
        <f t="shared" si="698"/>
        <v>0</v>
      </c>
      <c r="AM625" s="25">
        <f t="shared" si="698"/>
        <v>0</v>
      </c>
      <c r="AN625" s="25">
        <f t="shared" si="698"/>
        <v>0</v>
      </c>
      <c r="AO625" s="25">
        <f t="shared" si="698"/>
        <v>0</v>
      </c>
      <c r="AP625" s="25">
        <f t="shared" si="698"/>
        <v>0</v>
      </c>
      <c r="AQ625" s="25">
        <f t="shared" si="698"/>
        <v>0</v>
      </c>
      <c r="AR625" s="25">
        <f t="shared" si="698"/>
        <v>0</v>
      </c>
      <c r="AS625" s="25">
        <f t="shared" si="698"/>
        <v>0</v>
      </c>
      <c r="AT625" s="25">
        <f t="shared" si="698"/>
        <v>0</v>
      </c>
      <c r="AU625" s="25">
        <f t="shared" si="698"/>
        <v>0</v>
      </c>
      <c r="AV625" s="25">
        <f t="shared" si="698"/>
        <v>0</v>
      </c>
      <c r="AW625" s="25">
        <f t="shared" si="698"/>
        <v>0</v>
      </c>
      <c r="AX625" s="25">
        <f t="shared" si="698"/>
        <v>0</v>
      </c>
      <c r="AY625" s="25">
        <f t="shared" si="698"/>
        <v>0</v>
      </c>
      <c r="AZ625" s="25">
        <f t="shared" si="698"/>
        <v>0</v>
      </c>
      <c r="BA625" s="25">
        <f t="shared" si="698"/>
        <v>0</v>
      </c>
      <c r="BB625" s="25">
        <f t="shared" si="698"/>
        <v>0</v>
      </c>
      <c r="BC625" s="25">
        <f t="shared" si="698"/>
        <v>0</v>
      </c>
      <c r="BD625" s="25">
        <f t="shared" si="698"/>
        <v>0</v>
      </c>
      <c r="BE625" s="25">
        <f t="shared" si="698"/>
        <v>0</v>
      </c>
      <c r="BF625" s="25">
        <f t="shared" si="698"/>
        <v>0</v>
      </c>
      <c r="BG625" s="25">
        <f t="shared" si="698"/>
        <v>0</v>
      </c>
      <c r="BH625" s="25">
        <f t="shared" si="698"/>
        <v>0</v>
      </c>
      <c r="BI625" s="25">
        <f t="shared" si="698"/>
        <v>0</v>
      </c>
      <c r="BJ625" s="25">
        <f t="shared" si="698"/>
        <v>0</v>
      </c>
      <c r="BK625" s="25">
        <f t="shared" si="698"/>
        <v>0</v>
      </c>
      <c r="BL625" s="25">
        <f t="shared" si="698"/>
        <v>0</v>
      </c>
      <c r="BM625" s="25">
        <f t="shared" si="698"/>
        <v>0</v>
      </c>
      <c r="BN625" s="25">
        <f t="shared" si="698"/>
        <v>0</v>
      </c>
      <c r="BO625" s="8">
        <f t="shared" si="638"/>
        <v>0</v>
      </c>
      <c r="BP625" s="8">
        <f t="shared" si="639"/>
        <v>0</v>
      </c>
      <c r="BQ625" s="8">
        <f t="shared" si="640"/>
        <v>0</v>
      </c>
      <c r="BR625" s="8">
        <f t="shared" si="641"/>
        <v>0</v>
      </c>
      <c r="BS625" s="8">
        <f t="shared" si="642"/>
        <v>0</v>
      </c>
      <c r="BT625" s="10"/>
      <c r="BU625" s="8"/>
    </row>
    <row r="626" spans="1:73" ht="16.5" customHeight="1">
      <c r="A626" s="201"/>
      <c r="B626" s="203"/>
      <c r="C626" s="199"/>
      <c r="D626" s="205"/>
      <c r="E626" s="209"/>
      <c r="F626" s="207"/>
      <c r="G626" s="122"/>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60" t="e">
        <f>VLOOKUP(A625,#REF!,3,FALSE)</f>
        <v>#REF!</v>
      </c>
      <c r="AD626" s="161"/>
      <c r="AE626" s="155"/>
      <c r="AF626" s="164"/>
      <c r="AG626" s="132" t="s">
        <v>54</v>
      </c>
      <c r="AH626" s="132"/>
      <c r="AI626" s="132"/>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P626" s="8"/>
      <c r="BQ626" s="8"/>
      <c r="BR626" s="8"/>
      <c r="BS626" s="8"/>
      <c r="BT626" s="8"/>
      <c r="BU626" s="8"/>
    </row>
    <row r="627" spans="1:73" ht="23.25" thickBot="1">
      <c r="A627" s="57" t="s">
        <v>39</v>
      </c>
      <c r="B627" s="63"/>
      <c r="C627" s="100"/>
      <c r="D627" s="101"/>
      <c r="E627" s="66"/>
      <c r="F627" s="67"/>
      <c r="G627" s="32">
        <f>(F627-E627)+1</f>
        <v>1</v>
      </c>
      <c r="H627" s="155">
        <f t="shared" ref="H627:W629" si="699">(IF(MAX(MIN(DATE(YEAR(H$7),MONTH(H$7)+1,0),$F627)-MAX(DATE(YEAR(H$7),MONTH(H$7),1),$E627)+1,0)=0,"0",MAX(MIN(DATE(YEAR(H$7),MONTH(H$7)+1,0),$F627)-MAX(DATE(YEAR(H$7),MONTH(H$7),1),$E627)+1,0))/$G627)*$D627</f>
        <v>0</v>
      </c>
      <c r="I627" s="155">
        <f t="shared" si="699"/>
        <v>0</v>
      </c>
      <c r="J627" s="155">
        <f t="shared" si="699"/>
        <v>0</v>
      </c>
      <c r="K627" s="155">
        <f t="shared" si="699"/>
        <v>0</v>
      </c>
      <c r="L627" s="155">
        <f t="shared" si="699"/>
        <v>0</v>
      </c>
      <c r="M627" s="155">
        <f t="shared" si="699"/>
        <v>0</v>
      </c>
      <c r="N627" s="155">
        <f t="shared" si="699"/>
        <v>0</v>
      </c>
      <c r="O627" s="155">
        <f t="shared" si="699"/>
        <v>0</v>
      </c>
      <c r="P627" s="155">
        <f t="shared" si="699"/>
        <v>0</v>
      </c>
      <c r="Q627" s="155">
        <f t="shared" si="699"/>
        <v>0</v>
      </c>
      <c r="R627" s="155">
        <f t="shared" si="699"/>
        <v>0</v>
      </c>
      <c r="S627" s="155">
        <f t="shared" si="699"/>
        <v>0</v>
      </c>
      <c r="T627" s="155">
        <f t="shared" si="699"/>
        <v>0</v>
      </c>
      <c r="U627" s="155">
        <f t="shared" si="699"/>
        <v>0</v>
      </c>
      <c r="V627" s="155">
        <f t="shared" si="699"/>
        <v>0</v>
      </c>
      <c r="W627" s="155">
        <f t="shared" si="699"/>
        <v>0</v>
      </c>
      <c r="X627" s="155"/>
      <c r="Y627" s="155"/>
      <c r="Z627" s="155"/>
      <c r="AA627" s="155"/>
      <c r="AB627" s="155"/>
      <c r="AC627" s="160">
        <f t="shared" si="650"/>
        <v>0</v>
      </c>
      <c r="AD627" s="161">
        <f t="shared" si="651"/>
        <v>0</v>
      </c>
      <c r="AE627" s="155">
        <f t="shared" si="652"/>
        <v>0</v>
      </c>
      <c r="AF627" s="164">
        <f t="shared" si="653"/>
        <v>0</v>
      </c>
      <c r="AG627" s="132"/>
      <c r="AH627" s="132"/>
      <c r="AI627" s="132"/>
      <c r="AJ627" s="25">
        <f t="shared" ref="AJ627:AS629" si="700">IF(AND(AJ$7&gt;=$E627,AJ$7&lt;=$F627),1,0)</f>
        <v>0</v>
      </c>
      <c r="AK627" s="25">
        <f t="shared" si="700"/>
        <v>0</v>
      </c>
      <c r="AL627" s="25">
        <f t="shared" si="700"/>
        <v>0</v>
      </c>
      <c r="AM627" s="25">
        <f t="shared" si="700"/>
        <v>0</v>
      </c>
      <c r="AN627" s="25">
        <f t="shared" si="700"/>
        <v>0</v>
      </c>
      <c r="AO627" s="25">
        <f t="shared" si="700"/>
        <v>0</v>
      </c>
      <c r="AP627" s="25">
        <f t="shared" si="700"/>
        <v>0</v>
      </c>
      <c r="AQ627" s="25">
        <f t="shared" si="700"/>
        <v>0</v>
      </c>
      <c r="AR627" s="25">
        <f t="shared" si="700"/>
        <v>0</v>
      </c>
      <c r="AS627" s="25">
        <f t="shared" si="700"/>
        <v>0</v>
      </c>
      <c r="AT627" s="25">
        <f t="shared" ref="AT627:BC629" si="701">IF(AND(AT$7&gt;=$E627,AT$7&lt;=$F627),1,0)</f>
        <v>0</v>
      </c>
      <c r="AU627" s="25">
        <f t="shared" si="701"/>
        <v>0</v>
      </c>
      <c r="AV627" s="25">
        <f t="shared" si="701"/>
        <v>0</v>
      </c>
      <c r="AW627" s="25">
        <f t="shared" si="701"/>
        <v>0</v>
      </c>
      <c r="AX627" s="25">
        <f t="shared" si="701"/>
        <v>0</v>
      </c>
      <c r="AY627" s="25">
        <f t="shared" si="701"/>
        <v>0</v>
      </c>
      <c r="AZ627" s="25">
        <f t="shared" si="701"/>
        <v>0</v>
      </c>
      <c r="BA627" s="25">
        <f t="shared" si="701"/>
        <v>0</v>
      </c>
      <c r="BB627" s="25">
        <f t="shared" si="701"/>
        <v>0</v>
      </c>
      <c r="BC627" s="25">
        <f t="shared" si="701"/>
        <v>0</v>
      </c>
      <c r="BD627" s="25">
        <f t="shared" ref="BD627:BN629" si="702">IF(AND(BD$7&gt;=$E627,BD$7&lt;=$F627),1,0)</f>
        <v>0</v>
      </c>
      <c r="BE627" s="25">
        <f t="shared" si="702"/>
        <v>0</v>
      </c>
      <c r="BF627" s="25">
        <f t="shared" si="702"/>
        <v>0</v>
      </c>
      <c r="BG627" s="25">
        <f t="shared" si="702"/>
        <v>0</v>
      </c>
      <c r="BH627" s="25">
        <f t="shared" si="702"/>
        <v>0</v>
      </c>
      <c r="BI627" s="25">
        <f t="shared" si="702"/>
        <v>0</v>
      </c>
      <c r="BJ627" s="25">
        <f t="shared" si="702"/>
        <v>0</v>
      </c>
      <c r="BK627" s="25">
        <f t="shared" si="702"/>
        <v>0</v>
      </c>
      <c r="BL627" s="25">
        <f t="shared" si="702"/>
        <v>0</v>
      </c>
      <c r="BM627" s="25">
        <f t="shared" si="702"/>
        <v>0</v>
      </c>
      <c r="BN627" s="25">
        <f t="shared" si="702"/>
        <v>0</v>
      </c>
      <c r="BO627" s="8">
        <f t="shared" si="638"/>
        <v>0</v>
      </c>
      <c r="BP627" s="8">
        <f t="shared" si="639"/>
        <v>0</v>
      </c>
      <c r="BQ627" s="8">
        <f t="shared" si="640"/>
        <v>0</v>
      </c>
      <c r="BR627" s="8">
        <f t="shared" si="641"/>
        <v>0</v>
      </c>
      <c r="BS627" s="8">
        <f t="shared" si="642"/>
        <v>0</v>
      </c>
      <c r="BT627" s="10"/>
      <c r="BU627" s="10"/>
    </row>
    <row r="628" spans="1:73" ht="24" thickTop="1" thickBot="1">
      <c r="A628" s="44" t="s">
        <v>15</v>
      </c>
      <c r="B628" s="45"/>
      <c r="C628" s="46"/>
      <c r="D628" s="47"/>
      <c r="E628" s="91"/>
      <c r="F628" s="92"/>
      <c r="G628" s="82">
        <f>(F628-E628)+1</f>
        <v>1</v>
      </c>
      <c r="H628" s="155">
        <f t="shared" si="699"/>
        <v>0</v>
      </c>
      <c r="I628" s="155">
        <f t="shared" si="699"/>
        <v>0</v>
      </c>
      <c r="J628" s="155">
        <f t="shared" si="699"/>
        <v>0</v>
      </c>
      <c r="K628" s="155">
        <f t="shared" si="699"/>
        <v>0</v>
      </c>
      <c r="L628" s="155">
        <f t="shared" si="699"/>
        <v>0</v>
      </c>
      <c r="M628" s="155">
        <f t="shared" si="699"/>
        <v>0</v>
      </c>
      <c r="N628" s="155">
        <f t="shared" si="699"/>
        <v>0</v>
      </c>
      <c r="O628" s="155">
        <f t="shared" si="699"/>
        <v>0</v>
      </c>
      <c r="P628" s="155">
        <f t="shared" si="699"/>
        <v>0</v>
      </c>
      <c r="Q628" s="155">
        <f t="shared" si="699"/>
        <v>0</v>
      </c>
      <c r="R628" s="155">
        <f t="shared" si="699"/>
        <v>0</v>
      </c>
      <c r="S628" s="155">
        <f t="shared" si="699"/>
        <v>0</v>
      </c>
      <c r="T628" s="155">
        <f t="shared" si="699"/>
        <v>0</v>
      </c>
      <c r="U628" s="155">
        <f t="shared" si="699"/>
        <v>0</v>
      </c>
      <c r="V628" s="155">
        <f t="shared" si="699"/>
        <v>0</v>
      </c>
      <c r="W628" s="155">
        <f t="shared" si="699"/>
        <v>0</v>
      </c>
      <c r="X628" s="155"/>
      <c r="Y628" s="155"/>
      <c r="Z628" s="155"/>
      <c r="AA628" s="155"/>
      <c r="AB628" s="155"/>
      <c r="AC628" s="160">
        <f t="shared" si="650"/>
        <v>0</v>
      </c>
      <c r="AD628" s="161">
        <f t="shared" si="651"/>
        <v>0</v>
      </c>
      <c r="AE628" s="155">
        <f t="shared" si="652"/>
        <v>0</v>
      </c>
      <c r="AF628" s="164">
        <f t="shared" si="653"/>
        <v>0</v>
      </c>
      <c r="AG628" s="132"/>
      <c r="AH628" s="132"/>
      <c r="AI628" s="132"/>
      <c r="AJ628" s="25">
        <f t="shared" si="700"/>
        <v>0</v>
      </c>
      <c r="AK628" s="25">
        <f t="shared" si="700"/>
        <v>0</v>
      </c>
      <c r="AL628" s="25">
        <f t="shared" si="700"/>
        <v>0</v>
      </c>
      <c r="AM628" s="25">
        <f t="shared" si="700"/>
        <v>0</v>
      </c>
      <c r="AN628" s="25">
        <f t="shared" si="700"/>
        <v>0</v>
      </c>
      <c r="AO628" s="25">
        <f t="shared" si="700"/>
        <v>0</v>
      </c>
      <c r="AP628" s="25">
        <f t="shared" si="700"/>
        <v>0</v>
      </c>
      <c r="AQ628" s="25">
        <f t="shared" si="700"/>
        <v>0</v>
      </c>
      <c r="AR628" s="25">
        <f t="shared" si="700"/>
        <v>0</v>
      </c>
      <c r="AS628" s="25">
        <f t="shared" si="700"/>
        <v>0</v>
      </c>
      <c r="AT628" s="25">
        <f t="shared" si="701"/>
        <v>0</v>
      </c>
      <c r="AU628" s="25">
        <f t="shared" si="701"/>
        <v>0</v>
      </c>
      <c r="AV628" s="25">
        <f t="shared" si="701"/>
        <v>0</v>
      </c>
      <c r="AW628" s="25">
        <f t="shared" si="701"/>
        <v>0</v>
      </c>
      <c r="AX628" s="25">
        <f t="shared" si="701"/>
        <v>0</v>
      </c>
      <c r="AY628" s="25">
        <f t="shared" si="701"/>
        <v>0</v>
      </c>
      <c r="AZ628" s="25">
        <f t="shared" si="701"/>
        <v>0</v>
      </c>
      <c r="BA628" s="25">
        <f t="shared" si="701"/>
        <v>0</v>
      </c>
      <c r="BB628" s="25">
        <f t="shared" si="701"/>
        <v>0</v>
      </c>
      <c r="BC628" s="25">
        <f t="shared" si="701"/>
        <v>0</v>
      </c>
      <c r="BD628" s="25">
        <f t="shared" si="702"/>
        <v>0</v>
      </c>
      <c r="BE628" s="25">
        <f t="shared" si="702"/>
        <v>0</v>
      </c>
      <c r="BF628" s="25">
        <f t="shared" si="702"/>
        <v>0</v>
      </c>
      <c r="BG628" s="25">
        <f t="shared" si="702"/>
        <v>0</v>
      </c>
      <c r="BH628" s="25">
        <f t="shared" si="702"/>
        <v>0</v>
      </c>
      <c r="BI628" s="25">
        <f t="shared" si="702"/>
        <v>0</v>
      </c>
      <c r="BJ628" s="25">
        <f t="shared" si="702"/>
        <v>0</v>
      </c>
      <c r="BK628" s="25">
        <f t="shared" si="702"/>
        <v>0</v>
      </c>
      <c r="BL628" s="25">
        <f t="shared" si="702"/>
        <v>0</v>
      </c>
      <c r="BM628" s="25">
        <f t="shared" si="702"/>
        <v>0</v>
      </c>
      <c r="BN628" s="25">
        <f t="shared" si="702"/>
        <v>0</v>
      </c>
      <c r="BO628" s="8">
        <f t="shared" si="638"/>
        <v>0</v>
      </c>
      <c r="BP628" s="8">
        <f t="shared" si="639"/>
        <v>0</v>
      </c>
      <c r="BQ628" s="8">
        <f t="shared" si="640"/>
        <v>0</v>
      </c>
      <c r="BR628" s="8">
        <f t="shared" si="641"/>
        <v>0</v>
      </c>
      <c r="BS628" s="8">
        <f t="shared" si="642"/>
        <v>0</v>
      </c>
      <c r="BT628" s="10"/>
      <c r="BU628" s="8"/>
    </row>
    <row r="629" spans="1:73" ht="16.5" thickTop="1">
      <c r="A629" s="200" t="s">
        <v>330</v>
      </c>
      <c r="B629" s="202" t="s">
        <v>16</v>
      </c>
      <c r="C629" s="198">
        <v>0.99849314485471485</v>
      </c>
      <c r="D629" s="204">
        <v>319.13310999999521</v>
      </c>
      <c r="E629" s="208">
        <v>40575</v>
      </c>
      <c r="F629" s="206">
        <v>40693</v>
      </c>
      <c r="G629" s="82">
        <f>(F629-E629)+1</f>
        <v>119</v>
      </c>
      <c r="H629" s="155">
        <f t="shared" si="699"/>
        <v>75.090143529410639</v>
      </c>
      <c r="I629" s="155">
        <f t="shared" si="699"/>
        <v>83.135516050418929</v>
      </c>
      <c r="J629" s="155">
        <f t="shared" si="699"/>
        <v>80.453725210082823</v>
      </c>
      <c r="K629" s="155">
        <f t="shared" si="699"/>
        <v>80.453725210082823</v>
      </c>
      <c r="L629" s="155">
        <f t="shared" si="699"/>
        <v>0</v>
      </c>
      <c r="M629" s="155">
        <f t="shared" si="699"/>
        <v>0</v>
      </c>
      <c r="N629" s="155">
        <f t="shared" si="699"/>
        <v>0</v>
      </c>
      <c r="O629" s="155">
        <f t="shared" si="699"/>
        <v>0</v>
      </c>
      <c r="P629" s="155">
        <f t="shared" si="699"/>
        <v>0</v>
      </c>
      <c r="Q629" s="155">
        <f t="shared" si="699"/>
        <v>0</v>
      </c>
      <c r="R629" s="155">
        <f t="shared" si="699"/>
        <v>0</v>
      </c>
      <c r="S629" s="155">
        <f t="shared" si="699"/>
        <v>0</v>
      </c>
      <c r="T629" s="155">
        <f t="shared" si="699"/>
        <v>0</v>
      </c>
      <c r="U629" s="155">
        <f t="shared" si="699"/>
        <v>0</v>
      </c>
      <c r="V629" s="155">
        <f t="shared" si="699"/>
        <v>0</v>
      </c>
      <c r="W629" s="155">
        <f t="shared" si="699"/>
        <v>0</v>
      </c>
      <c r="X629" s="155"/>
      <c r="Y629" s="155"/>
      <c r="Z629" s="155"/>
      <c r="AA629" s="155"/>
      <c r="AB629" s="155"/>
      <c r="AC629" s="160">
        <f t="shared" si="650"/>
        <v>18.77253588235266</v>
      </c>
      <c r="AD629" s="161">
        <f t="shared" si="651"/>
        <v>18.77253588235266</v>
      </c>
      <c r="AE629" s="155">
        <f t="shared" si="652"/>
        <v>18.77253588235266</v>
      </c>
      <c r="AF629" s="164">
        <f t="shared" si="653"/>
        <v>24.136117563024847</v>
      </c>
      <c r="AG629" s="132" t="s">
        <v>55</v>
      </c>
      <c r="AH629" s="132">
        <f>SUBTOTAL(9,H629:W629)-D629</f>
        <v>0</v>
      </c>
      <c r="AI629" s="132"/>
      <c r="AJ629" s="25">
        <f t="shared" si="700"/>
        <v>1</v>
      </c>
      <c r="AK629" s="25">
        <f t="shared" si="700"/>
        <v>1</v>
      </c>
      <c r="AL629" s="25">
        <f t="shared" si="700"/>
        <v>1</v>
      </c>
      <c r="AM629" s="25">
        <f t="shared" si="700"/>
        <v>1</v>
      </c>
      <c r="AN629" s="25">
        <f t="shared" si="700"/>
        <v>1</v>
      </c>
      <c r="AO629" s="25">
        <f t="shared" si="700"/>
        <v>1</v>
      </c>
      <c r="AP629" s="25">
        <f t="shared" si="700"/>
        <v>1</v>
      </c>
      <c r="AQ629" s="25">
        <f t="shared" si="700"/>
        <v>1</v>
      </c>
      <c r="AR629" s="25">
        <f t="shared" si="700"/>
        <v>1</v>
      </c>
      <c r="AS629" s="25">
        <f t="shared" si="700"/>
        <v>1</v>
      </c>
      <c r="AT629" s="25">
        <f t="shared" si="701"/>
        <v>1</v>
      </c>
      <c r="AU629" s="25">
        <f t="shared" si="701"/>
        <v>1</v>
      </c>
      <c r="AV629" s="25">
        <f t="shared" si="701"/>
        <v>1</v>
      </c>
      <c r="AW629" s="25">
        <f t="shared" si="701"/>
        <v>1</v>
      </c>
      <c r="AX629" s="25">
        <f t="shared" si="701"/>
        <v>1</v>
      </c>
      <c r="AY629" s="25">
        <f t="shared" si="701"/>
        <v>1</v>
      </c>
      <c r="AZ629" s="25">
        <f t="shared" si="701"/>
        <v>1</v>
      </c>
      <c r="BA629" s="25">
        <f t="shared" si="701"/>
        <v>1</v>
      </c>
      <c r="BB629" s="25">
        <f t="shared" si="701"/>
        <v>1</v>
      </c>
      <c r="BC629" s="25">
        <f t="shared" si="701"/>
        <v>1</v>
      </c>
      <c r="BD629" s="25">
        <f t="shared" si="702"/>
        <v>1</v>
      </c>
      <c r="BE629" s="25">
        <f t="shared" si="702"/>
        <v>1</v>
      </c>
      <c r="BF629" s="25">
        <f t="shared" si="702"/>
        <v>1</v>
      </c>
      <c r="BG629" s="25">
        <f t="shared" si="702"/>
        <v>1</v>
      </c>
      <c r="BH629" s="25">
        <f t="shared" si="702"/>
        <v>1</v>
      </c>
      <c r="BI629" s="25">
        <f t="shared" si="702"/>
        <v>1</v>
      </c>
      <c r="BJ629" s="25">
        <f t="shared" si="702"/>
        <v>1</v>
      </c>
      <c r="BK629" s="25">
        <f t="shared" si="702"/>
        <v>1</v>
      </c>
      <c r="BL629" s="25">
        <f t="shared" si="702"/>
        <v>1</v>
      </c>
      <c r="BM629" s="25">
        <f t="shared" si="702"/>
        <v>1</v>
      </c>
      <c r="BN629" s="25">
        <f t="shared" si="702"/>
        <v>0</v>
      </c>
      <c r="BO629" s="8">
        <f t="shared" si="638"/>
        <v>7</v>
      </c>
      <c r="BP629" s="8">
        <f t="shared" si="639"/>
        <v>7</v>
      </c>
      <c r="BQ629" s="8">
        <f t="shared" si="640"/>
        <v>7</v>
      </c>
      <c r="BR629" s="8">
        <f t="shared" si="641"/>
        <v>9</v>
      </c>
      <c r="BS629" s="8">
        <f t="shared" si="642"/>
        <v>30</v>
      </c>
      <c r="BT629" s="10"/>
      <c r="BU629" s="10"/>
    </row>
    <row r="630" spans="1:73" ht="16.5" customHeight="1" thickBot="1">
      <c r="A630" s="201"/>
      <c r="B630" s="203"/>
      <c r="C630" s="199"/>
      <c r="D630" s="205"/>
      <c r="E630" s="209"/>
      <c r="F630" s="207"/>
      <c r="G630" s="122"/>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60" t="e">
        <f>VLOOKUP(A629,#REF!,3,FALSE)</f>
        <v>#REF!</v>
      </c>
      <c r="AD630" s="161"/>
      <c r="AE630" s="155"/>
      <c r="AF630" s="164"/>
      <c r="AG630" s="132" t="s">
        <v>54</v>
      </c>
      <c r="AH630" s="132"/>
      <c r="AI630" s="132"/>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P630" s="8"/>
      <c r="BQ630" s="8"/>
      <c r="BR630" s="8"/>
      <c r="BS630" s="8"/>
      <c r="BT630" s="10"/>
      <c r="BU630" s="10"/>
    </row>
    <row r="631" spans="1:73" ht="16.5" thickTop="1">
      <c r="A631" s="200" t="s">
        <v>331</v>
      </c>
      <c r="B631" s="202" t="s">
        <v>17</v>
      </c>
      <c r="C631" s="198">
        <v>0.52226842262154993</v>
      </c>
      <c r="D631" s="204">
        <v>125004.20000000001</v>
      </c>
      <c r="E631" s="208">
        <v>40575</v>
      </c>
      <c r="F631" s="206">
        <v>40754</v>
      </c>
      <c r="G631" s="32">
        <f>(F631-E631)+1</f>
        <v>180</v>
      </c>
      <c r="H631" s="155">
        <f t="shared" ref="H631:W631" si="703">(IF(MAX(MIN(DATE(YEAR(H$7),MONTH(H$7)+1,0),$F631)-MAX(DATE(YEAR(H$7),MONTH(H$7),1),$E631)+1,0)=0,"0",MAX(MIN(DATE(YEAR(H$7),MONTH(H$7)+1,0),$F631)-MAX(DATE(YEAR(H$7),MONTH(H$7),1),$E631)+1,0))/$G631)*$D631</f>
        <v>19445.097777777781</v>
      </c>
      <c r="I631" s="155">
        <f t="shared" si="703"/>
        <v>21528.501111111113</v>
      </c>
      <c r="J631" s="155">
        <f t="shared" si="703"/>
        <v>20834.033333333333</v>
      </c>
      <c r="K631" s="155">
        <f t="shared" si="703"/>
        <v>21528.501111111113</v>
      </c>
      <c r="L631" s="155">
        <f t="shared" si="703"/>
        <v>20834.033333333333</v>
      </c>
      <c r="M631" s="155">
        <f t="shared" si="703"/>
        <v>20834.033333333333</v>
      </c>
      <c r="N631" s="155">
        <f t="shared" si="703"/>
        <v>0</v>
      </c>
      <c r="O631" s="155">
        <f t="shared" si="703"/>
        <v>0</v>
      </c>
      <c r="P631" s="155">
        <f t="shared" si="703"/>
        <v>0</v>
      </c>
      <c r="Q631" s="155">
        <f t="shared" si="703"/>
        <v>0</v>
      </c>
      <c r="R631" s="155">
        <f t="shared" si="703"/>
        <v>0</v>
      </c>
      <c r="S631" s="155">
        <f t="shared" si="703"/>
        <v>0</v>
      </c>
      <c r="T631" s="155">
        <f t="shared" si="703"/>
        <v>0</v>
      </c>
      <c r="U631" s="155">
        <f t="shared" si="703"/>
        <v>0</v>
      </c>
      <c r="V631" s="155">
        <f t="shared" si="703"/>
        <v>0</v>
      </c>
      <c r="W631" s="155">
        <f t="shared" si="703"/>
        <v>0</v>
      </c>
      <c r="X631" s="155"/>
      <c r="Y631" s="155"/>
      <c r="Z631" s="155"/>
      <c r="AA631" s="155"/>
      <c r="AB631" s="155"/>
      <c r="AC631" s="160">
        <f t="shared" si="650"/>
        <v>4861.2744444444443</v>
      </c>
      <c r="AD631" s="161">
        <f t="shared" si="651"/>
        <v>4861.2744444444443</v>
      </c>
      <c r="AE631" s="155">
        <f t="shared" si="652"/>
        <v>4861.2744444444443</v>
      </c>
      <c r="AF631" s="164">
        <f t="shared" si="653"/>
        <v>6944.6777777777779</v>
      </c>
      <c r="AG631" s="132" t="s">
        <v>55</v>
      </c>
      <c r="AH631" s="132">
        <f>SUBTOTAL(9,H631:W631)-D631</f>
        <v>0</v>
      </c>
      <c r="AI631" s="132"/>
      <c r="AJ631" s="25">
        <f t="shared" ref="AJ631:BN631" si="704">IF(AND(AJ$7&gt;=$E631,AJ$7&lt;=$F631),1,0)</f>
        <v>1</v>
      </c>
      <c r="AK631" s="25">
        <f t="shared" si="704"/>
        <v>1</v>
      </c>
      <c r="AL631" s="25">
        <f t="shared" si="704"/>
        <v>1</v>
      </c>
      <c r="AM631" s="25">
        <f t="shared" si="704"/>
        <v>1</v>
      </c>
      <c r="AN631" s="25">
        <f t="shared" si="704"/>
        <v>1</v>
      </c>
      <c r="AO631" s="25">
        <f t="shared" si="704"/>
        <v>1</v>
      </c>
      <c r="AP631" s="25">
        <f t="shared" si="704"/>
        <v>1</v>
      </c>
      <c r="AQ631" s="25">
        <f t="shared" si="704"/>
        <v>1</v>
      </c>
      <c r="AR631" s="25">
        <f t="shared" si="704"/>
        <v>1</v>
      </c>
      <c r="AS631" s="25">
        <f t="shared" si="704"/>
        <v>1</v>
      </c>
      <c r="AT631" s="25">
        <f t="shared" si="704"/>
        <v>1</v>
      </c>
      <c r="AU631" s="25">
        <f t="shared" si="704"/>
        <v>1</v>
      </c>
      <c r="AV631" s="25">
        <f t="shared" si="704"/>
        <v>1</v>
      </c>
      <c r="AW631" s="25">
        <f t="shared" si="704"/>
        <v>1</v>
      </c>
      <c r="AX631" s="25">
        <f t="shared" si="704"/>
        <v>1</v>
      </c>
      <c r="AY631" s="25">
        <f t="shared" si="704"/>
        <v>1</v>
      </c>
      <c r="AZ631" s="25">
        <f t="shared" si="704"/>
        <v>1</v>
      </c>
      <c r="BA631" s="25">
        <f t="shared" si="704"/>
        <v>1</v>
      </c>
      <c r="BB631" s="25">
        <f t="shared" si="704"/>
        <v>1</v>
      </c>
      <c r="BC631" s="25">
        <f t="shared" si="704"/>
        <v>1</v>
      </c>
      <c r="BD631" s="25">
        <f t="shared" si="704"/>
        <v>1</v>
      </c>
      <c r="BE631" s="25">
        <f t="shared" si="704"/>
        <v>1</v>
      </c>
      <c r="BF631" s="25">
        <f t="shared" si="704"/>
        <v>1</v>
      </c>
      <c r="BG631" s="25">
        <f t="shared" si="704"/>
        <v>1</v>
      </c>
      <c r="BH631" s="25">
        <f t="shared" si="704"/>
        <v>1</v>
      </c>
      <c r="BI631" s="25">
        <f t="shared" si="704"/>
        <v>1</v>
      </c>
      <c r="BJ631" s="25">
        <f t="shared" si="704"/>
        <v>1</v>
      </c>
      <c r="BK631" s="25">
        <f t="shared" si="704"/>
        <v>1</v>
      </c>
      <c r="BL631" s="25">
        <f t="shared" si="704"/>
        <v>1</v>
      </c>
      <c r="BM631" s="25">
        <f t="shared" si="704"/>
        <v>1</v>
      </c>
      <c r="BN631" s="25">
        <f t="shared" si="704"/>
        <v>1</v>
      </c>
      <c r="BO631" s="8">
        <f t="shared" si="638"/>
        <v>7</v>
      </c>
      <c r="BP631" s="8">
        <f t="shared" si="639"/>
        <v>7</v>
      </c>
      <c r="BQ631" s="8">
        <f t="shared" si="640"/>
        <v>7</v>
      </c>
      <c r="BR631" s="8">
        <f t="shared" si="641"/>
        <v>10</v>
      </c>
      <c r="BS631" s="8">
        <f t="shared" si="642"/>
        <v>31</v>
      </c>
      <c r="BT631" s="10"/>
      <c r="BU631" s="8"/>
    </row>
    <row r="632" spans="1:73" ht="16.5" customHeight="1" thickBot="1">
      <c r="A632" s="201"/>
      <c r="B632" s="203"/>
      <c r="C632" s="199"/>
      <c r="D632" s="205"/>
      <c r="E632" s="209"/>
      <c r="F632" s="207"/>
      <c r="G632" s="121"/>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60" t="e">
        <f>VLOOKUP(A631,#REF!,3,FALSE)</f>
        <v>#REF!</v>
      </c>
      <c r="AD632" s="161"/>
      <c r="AE632" s="155"/>
      <c r="AF632" s="164"/>
      <c r="AG632" s="132" t="s">
        <v>54</v>
      </c>
      <c r="AH632" s="132"/>
      <c r="AI632" s="132"/>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P632" s="8"/>
      <c r="BQ632" s="8"/>
      <c r="BR632" s="8"/>
      <c r="BS632" s="8"/>
      <c r="BT632" s="8"/>
      <c r="BU632" s="8"/>
    </row>
    <row r="633" spans="1:73" ht="24" thickTop="1" thickBot="1">
      <c r="A633" s="51" t="s">
        <v>19</v>
      </c>
      <c r="B633" s="52"/>
      <c r="C633" s="53"/>
      <c r="D633" s="54"/>
      <c r="E633" s="87"/>
      <c r="F633" s="88"/>
      <c r="G633" s="82">
        <f>(F633-E633)+1</f>
        <v>1</v>
      </c>
      <c r="H633" s="155">
        <f t="shared" ref="H633:W634" si="705">(IF(MAX(MIN(DATE(YEAR(H$7),MONTH(H$7)+1,0),$F633)-MAX(DATE(YEAR(H$7),MONTH(H$7),1),$E633)+1,0)=0,"0",MAX(MIN(DATE(YEAR(H$7),MONTH(H$7)+1,0),$F633)-MAX(DATE(YEAR(H$7),MONTH(H$7),1),$E633)+1,0))/$G633)*$D633</f>
        <v>0</v>
      </c>
      <c r="I633" s="155">
        <f t="shared" si="705"/>
        <v>0</v>
      </c>
      <c r="J633" s="155">
        <f t="shared" si="705"/>
        <v>0</v>
      </c>
      <c r="K633" s="155">
        <f t="shared" si="705"/>
        <v>0</v>
      </c>
      <c r="L633" s="155">
        <f t="shared" si="705"/>
        <v>0</v>
      </c>
      <c r="M633" s="155">
        <f t="shared" si="705"/>
        <v>0</v>
      </c>
      <c r="N633" s="155">
        <f t="shared" si="705"/>
        <v>0</v>
      </c>
      <c r="O633" s="155">
        <f t="shared" si="705"/>
        <v>0</v>
      </c>
      <c r="P633" s="155">
        <f t="shared" si="705"/>
        <v>0</v>
      </c>
      <c r="Q633" s="155">
        <f t="shared" si="705"/>
        <v>0</v>
      </c>
      <c r="R633" s="155">
        <f t="shared" si="705"/>
        <v>0</v>
      </c>
      <c r="S633" s="155">
        <f t="shared" si="705"/>
        <v>0</v>
      </c>
      <c r="T633" s="155">
        <f t="shared" si="705"/>
        <v>0</v>
      </c>
      <c r="U633" s="155">
        <f t="shared" si="705"/>
        <v>0</v>
      </c>
      <c r="V633" s="155">
        <f t="shared" si="705"/>
        <v>0</v>
      </c>
      <c r="W633" s="155">
        <f t="shared" si="705"/>
        <v>0</v>
      </c>
      <c r="X633" s="155"/>
      <c r="Y633" s="155"/>
      <c r="Z633" s="155"/>
      <c r="AA633" s="155"/>
      <c r="AB633" s="155"/>
      <c r="AC633" s="160">
        <f t="shared" si="650"/>
        <v>0</v>
      </c>
      <c r="AD633" s="161">
        <f t="shared" si="651"/>
        <v>0</v>
      </c>
      <c r="AE633" s="155">
        <f t="shared" si="652"/>
        <v>0</v>
      </c>
      <c r="AF633" s="164">
        <f t="shared" si="653"/>
        <v>0</v>
      </c>
      <c r="AG633" s="132"/>
      <c r="AH633" s="132"/>
      <c r="AI633" s="132"/>
      <c r="AJ633" s="25">
        <f t="shared" ref="AJ633:AS634" si="706">IF(AND(AJ$7&gt;=$E633,AJ$7&lt;=$F633),1,0)</f>
        <v>0</v>
      </c>
      <c r="AK633" s="25">
        <f t="shared" si="706"/>
        <v>0</v>
      </c>
      <c r="AL633" s="25">
        <f t="shared" si="706"/>
        <v>0</v>
      </c>
      <c r="AM633" s="25">
        <f t="shared" si="706"/>
        <v>0</v>
      </c>
      <c r="AN633" s="25">
        <f t="shared" si="706"/>
        <v>0</v>
      </c>
      <c r="AO633" s="25">
        <f t="shared" si="706"/>
        <v>0</v>
      </c>
      <c r="AP633" s="25">
        <f t="shared" si="706"/>
        <v>0</v>
      </c>
      <c r="AQ633" s="25">
        <f t="shared" si="706"/>
        <v>0</v>
      </c>
      <c r="AR633" s="25">
        <f t="shared" si="706"/>
        <v>0</v>
      </c>
      <c r="AS633" s="25">
        <f t="shared" si="706"/>
        <v>0</v>
      </c>
      <c r="AT633" s="25">
        <f t="shared" ref="AT633:BC634" si="707">IF(AND(AT$7&gt;=$E633,AT$7&lt;=$F633),1,0)</f>
        <v>0</v>
      </c>
      <c r="AU633" s="25">
        <f t="shared" si="707"/>
        <v>0</v>
      </c>
      <c r="AV633" s="25">
        <f t="shared" si="707"/>
        <v>0</v>
      </c>
      <c r="AW633" s="25">
        <f t="shared" si="707"/>
        <v>0</v>
      </c>
      <c r="AX633" s="25">
        <f t="shared" si="707"/>
        <v>0</v>
      </c>
      <c r="AY633" s="25">
        <f t="shared" si="707"/>
        <v>0</v>
      </c>
      <c r="AZ633" s="25">
        <f t="shared" si="707"/>
        <v>0</v>
      </c>
      <c r="BA633" s="25">
        <f t="shared" si="707"/>
        <v>0</v>
      </c>
      <c r="BB633" s="25">
        <f t="shared" si="707"/>
        <v>0</v>
      </c>
      <c r="BC633" s="25">
        <f t="shared" si="707"/>
        <v>0</v>
      </c>
      <c r="BD633" s="25">
        <f t="shared" ref="BD633:BN634" si="708">IF(AND(BD$7&gt;=$E633,BD$7&lt;=$F633),1,0)</f>
        <v>0</v>
      </c>
      <c r="BE633" s="25">
        <f t="shared" si="708"/>
        <v>0</v>
      </c>
      <c r="BF633" s="25">
        <f t="shared" si="708"/>
        <v>0</v>
      </c>
      <c r="BG633" s="25">
        <f t="shared" si="708"/>
        <v>0</v>
      </c>
      <c r="BH633" s="25">
        <f t="shared" si="708"/>
        <v>0</v>
      </c>
      <c r="BI633" s="25">
        <f t="shared" si="708"/>
        <v>0</v>
      </c>
      <c r="BJ633" s="25">
        <f t="shared" si="708"/>
        <v>0</v>
      </c>
      <c r="BK633" s="25">
        <f t="shared" si="708"/>
        <v>0</v>
      </c>
      <c r="BL633" s="25">
        <f t="shared" si="708"/>
        <v>0</v>
      </c>
      <c r="BM633" s="25">
        <f t="shared" si="708"/>
        <v>0</v>
      </c>
      <c r="BN633" s="25">
        <f t="shared" si="708"/>
        <v>0</v>
      </c>
      <c r="BO633" s="8">
        <f t="shared" si="638"/>
        <v>0</v>
      </c>
      <c r="BP633" s="8">
        <f t="shared" si="639"/>
        <v>0</v>
      </c>
      <c r="BQ633" s="8">
        <f t="shared" si="640"/>
        <v>0</v>
      </c>
      <c r="BR633" s="8">
        <f t="shared" si="641"/>
        <v>0</v>
      </c>
      <c r="BS633" s="8">
        <f t="shared" si="642"/>
        <v>0</v>
      </c>
      <c r="BT633" s="10"/>
      <c r="BU633" s="10"/>
    </row>
    <row r="634" spans="1:73" ht="16.5" thickTop="1">
      <c r="A634" s="200" t="s">
        <v>332</v>
      </c>
      <c r="B634" s="202" t="s">
        <v>26</v>
      </c>
      <c r="C634" s="198">
        <v>0.95</v>
      </c>
      <c r="D634" s="204">
        <v>2870</v>
      </c>
      <c r="E634" s="208">
        <v>40575</v>
      </c>
      <c r="F634" s="206">
        <v>40775</v>
      </c>
      <c r="G634" s="82">
        <f>(F634-E634)+1</f>
        <v>201</v>
      </c>
      <c r="H634" s="155">
        <f t="shared" si="705"/>
        <v>399.80099502487565</v>
      </c>
      <c r="I634" s="155">
        <f t="shared" si="705"/>
        <v>442.63681592039796</v>
      </c>
      <c r="J634" s="155">
        <f t="shared" si="705"/>
        <v>428.35820895522386</v>
      </c>
      <c r="K634" s="155">
        <f t="shared" si="705"/>
        <v>442.63681592039796</v>
      </c>
      <c r="L634" s="155">
        <f t="shared" si="705"/>
        <v>428.35820895522386</v>
      </c>
      <c r="M634" s="155">
        <f t="shared" si="705"/>
        <v>442.63681592039796</v>
      </c>
      <c r="N634" s="155">
        <f t="shared" si="705"/>
        <v>285.57213930348263</v>
      </c>
      <c r="O634" s="155">
        <f t="shared" si="705"/>
        <v>0</v>
      </c>
      <c r="P634" s="155">
        <f t="shared" si="705"/>
        <v>0</v>
      </c>
      <c r="Q634" s="155">
        <f t="shared" si="705"/>
        <v>0</v>
      </c>
      <c r="R634" s="155">
        <f t="shared" si="705"/>
        <v>0</v>
      </c>
      <c r="S634" s="155">
        <f t="shared" si="705"/>
        <v>0</v>
      </c>
      <c r="T634" s="155">
        <f t="shared" si="705"/>
        <v>0</v>
      </c>
      <c r="U634" s="155">
        <f t="shared" si="705"/>
        <v>0</v>
      </c>
      <c r="V634" s="155">
        <f t="shared" si="705"/>
        <v>0</v>
      </c>
      <c r="W634" s="155">
        <f t="shared" si="705"/>
        <v>0</v>
      </c>
      <c r="X634" s="155"/>
      <c r="Y634" s="155"/>
      <c r="Z634" s="155"/>
      <c r="AA634" s="155"/>
      <c r="AB634" s="155"/>
      <c r="AC634" s="160">
        <f t="shared" si="650"/>
        <v>99.950248756218897</v>
      </c>
      <c r="AD634" s="161">
        <f t="shared" si="651"/>
        <v>99.950248756218897</v>
      </c>
      <c r="AE634" s="155">
        <f t="shared" si="652"/>
        <v>99.950248756218897</v>
      </c>
      <c r="AF634" s="164">
        <f t="shared" si="653"/>
        <v>142.78606965174129</v>
      </c>
      <c r="AG634" s="132" t="s">
        <v>55</v>
      </c>
      <c r="AH634" s="132">
        <f>SUBTOTAL(9,H634:W634)-D634</f>
        <v>0</v>
      </c>
      <c r="AI634" s="132"/>
      <c r="AJ634" s="25">
        <f t="shared" si="706"/>
        <v>1</v>
      </c>
      <c r="AK634" s="25">
        <f t="shared" si="706"/>
        <v>1</v>
      </c>
      <c r="AL634" s="25">
        <f t="shared" si="706"/>
        <v>1</v>
      </c>
      <c r="AM634" s="25">
        <f t="shared" si="706"/>
        <v>1</v>
      </c>
      <c r="AN634" s="25">
        <f t="shared" si="706"/>
        <v>1</v>
      </c>
      <c r="AO634" s="25">
        <f t="shared" si="706"/>
        <v>1</v>
      </c>
      <c r="AP634" s="25">
        <f t="shared" si="706"/>
        <v>1</v>
      </c>
      <c r="AQ634" s="25">
        <f t="shared" si="706"/>
        <v>1</v>
      </c>
      <c r="AR634" s="25">
        <f t="shared" si="706"/>
        <v>1</v>
      </c>
      <c r="AS634" s="25">
        <f t="shared" si="706"/>
        <v>1</v>
      </c>
      <c r="AT634" s="25">
        <f t="shared" si="707"/>
        <v>1</v>
      </c>
      <c r="AU634" s="25">
        <f t="shared" si="707"/>
        <v>1</v>
      </c>
      <c r="AV634" s="25">
        <f t="shared" si="707"/>
        <v>1</v>
      </c>
      <c r="AW634" s="25">
        <f t="shared" si="707"/>
        <v>1</v>
      </c>
      <c r="AX634" s="25">
        <f t="shared" si="707"/>
        <v>1</v>
      </c>
      <c r="AY634" s="25">
        <f t="shared" si="707"/>
        <v>1</v>
      </c>
      <c r="AZ634" s="25">
        <f t="shared" si="707"/>
        <v>1</v>
      </c>
      <c r="BA634" s="25">
        <f t="shared" si="707"/>
        <v>1</v>
      </c>
      <c r="BB634" s="25">
        <f t="shared" si="707"/>
        <v>1</v>
      </c>
      <c r="BC634" s="25">
        <f t="shared" si="707"/>
        <v>1</v>
      </c>
      <c r="BD634" s="25">
        <f t="shared" si="708"/>
        <v>1</v>
      </c>
      <c r="BE634" s="25">
        <f t="shared" si="708"/>
        <v>1</v>
      </c>
      <c r="BF634" s="25">
        <f t="shared" si="708"/>
        <v>1</v>
      </c>
      <c r="BG634" s="25">
        <f t="shared" si="708"/>
        <v>1</v>
      </c>
      <c r="BH634" s="25">
        <f t="shared" si="708"/>
        <v>1</v>
      </c>
      <c r="BI634" s="25">
        <f t="shared" si="708"/>
        <v>1</v>
      </c>
      <c r="BJ634" s="25">
        <f t="shared" si="708"/>
        <v>1</v>
      </c>
      <c r="BK634" s="25">
        <f t="shared" si="708"/>
        <v>1</v>
      </c>
      <c r="BL634" s="25">
        <f t="shared" si="708"/>
        <v>1</v>
      </c>
      <c r="BM634" s="25">
        <f t="shared" si="708"/>
        <v>1</v>
      </c>
      <c r="BN634" s="25">
        <f t="shared" si="708"/>
        <v>1</v>
      </c>
      <c r="BO634" s="8">
        <f t="shared" si="638"/>
        <v>7</v>
      </c>
      <c r="BP634" s="8">
        <f t="shared" si="639"/>
        <v>7</v>
      </c>
      <c r="BQ634" s="8">
        <f t="shared" si="640"/>
        <v>7</v>
      </c>
      <c r="BR634" s="8">
        <f t="shared" si="641"/>
        <v>10</v>
      </c>
      <c r="BS634" s="8">
        <f t="shared" si="642"/>
        <v>31</v>
      </c>
      <c r="BT634" s="10"/>
      <c r="BU634" s="8"/>
    </row>
    <row r="635" spans="1:73" ht="16.5" customHeight="1" thickBot="1">
      <c r="A635" s="201"/>
      <c r="B635" s="203"/>
      <c r="C635" s="199"/>
      <c r="D635" s="205"/>
      <c r="E635" s="209"/>
      <c r="F635" s="207"/>
      <c r="G635" s="122"/>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60" t="e">
        <f>VLOOKUP(A634,#REF!,3,FALSE)</f>
        <v>#REF!</v>
      </c>
      <c r="AD635" s="161"/>
      <c r="AE635" s="155"/>
      <c r="AF635" s="164"/>
      <c r="AG635" s="132" t="s">
        <v>54</v>
      </c>
      <c r="AH635" s="132"/>
      <c r="AI635" s="132"/>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P635" s="8"/>
      <c r="BQ635" s="8"/>
      <c r="BR635" s="8"/>
      <c r="BS635" s="8"/>
      <c r="BT635" s="8"/>
      <c r="BU635" s="8"/>
    </row>
    <row r="636" spans="1:73" ht="16.5" thickTop="1">
      <c r="A636" s="200" t="s">
        <v>337</v>
      </c>
      <c r="B636" s="202" t="s">
        <v>23</v>
      </c>
      <c r="C636" s="198">
        <v>0.95000000000000007</v>
      </c>
      <c r="D636" s="204">
        <v>9554.1499999999942</v>
      </c>
      <c r="E636" s="208">
        <v>40575</v>
      </c>
      <c r="F636" s="206">
        <v>40785</v>
      </c>
      <c r="G636" s="32">
        <f>(F636-E636)+1</f>
        <v>211</v>
      </c>
      <c r="H636" s="155">
        <f t="shared" ref="H636:W636" si="709">(IF(MAX(MIN(DATE(YEAR(H$7),MONTH(H$7)+1,0),$F636)-MAX(DATE(YEAR(H$7),MONTH(H$7),1),$E636)+1,0)=0,"0",MAX(MIN(DATE(YEAR(H$7),MONTH(H$7)+1,0),$F636)-MAX(DATE(YEAR(H$7),MONTH(H$7),1),$E636)+1,0))/$G636)*$D636</f>
        <v>1267.8492890995253</v>
      </c>
      <c r="I636" s="155">
        <f t="shared" si="709"/>
        <v>1403.6902843601886</v>
      </c>
      <c r="J636" s="155">
        <f t="shared" si="709"/>
        <v>1358.4099526066343</v>
      </c>
      <c r="K636" s="155">
        <f t="shared" si="709"/>
        <v>1403.6902843601886</v>
      </c>
      <c r="L636" s="155">
        <f t="shared" si="709"/>
        <v>1358.4099526066343</v>
      </c>
      <c r="M636" s="155">
        <f t="shared" si="709"/>
        <v>1403.6902843601886</v>
      </c>
      <c r="N636" s="155">
        <f t="shared" si="709"/>
        <v>1358.4099526066343</v>
      </c>
      <c r="O636" s="155">
        <f t="shared" si="709"/>
        <v>0</v>
      </c>
      <c r="P636" s="155">
        <f t="shared" si="709"/>
        <v>0</v>
      </c>
      <c r="Q636" s="155">
        <f t="shared" si="709"/>
        <v>0</v>
      </c>
      <c r="R636" s="155">
        <f t="shared" si="709"/>
        <v>0</v>
      </c>
      <c r="S636" s="155">
        <f t="shared" si="709"/>
        <v>0</v>
      </c>
      <c r="T636" s="155">
        <f t="shared" si="709"/>
        <v>0</v>
      </c>
      <c r="U636" s="155">
        <f t="shared" si="709"/>
        <v>0</v>
      </c>
      <c r="V636" s="155">
        <f t="shared" si="709"/>
        <v>0</v>
      </c>
      <c r="W636" s="155">
        <f t="shared" si="709"/>
        <v>0</v>
      </c>
      <c r="X636" s="155"/>
      <c r="Y636" s="155"/>
      <c r="Z636" s="155"/>
      <c r="AA636" s="155"/>
      <c r="AB636" s="155"/>
      <c r="AC636" s="160">
        <f t="shared" si="650"/>
        <v>316.96232227488127</v>
      </c>
      <c r="AD636" s="161">
        <f t="shared" si="651"/>
        <v>316.96232227488127</v>
      </c>
      <c r="AE636" s="155">
        <f t="shared" si="652"/>
        <v>316.96232227488127</v>
      </c>
      <c r="AF636" s="164">
        <f t="shared" si="653"/>
        <v>452.80331753554469</v>
      </c>
      <c r="AG636" s="132" t="s">
        <v>55</v>
      </c>
      <c r="AH636" s="132">
        <f>SUBTOTAL(9,H636:W636)-D636</f>
        <v>0</v>
      </c>
      <c r="AI636" s="132"/>
      <c r="AJ636" s="25">
        <f t="shared" ref="AJ636:BN636" si="710">IF(AND(AJ$7&gt;=$E636,AJ$7&lt;=$F636),1,0)</f>
        <v>1</v>
      </c>
      <c r="AK636" s="25">
        <f t="shared" si="710"/>
        <v>1</v>
      </c>
      <c r="AL636" s="25">
        <f t="shared" si="710"/>
        <v>1</v>
      </c>
      <c r="AM636" s="25">
        <f t="shared" si="710"/>
        <v>1</v>
      </c>
      <c r="AN636" s="25">
        <f t="shared" si="710"/>
        <v>1</v>
      </c>
      <c r="AO636" s="25">
        <f t="shared" si="710"/>
        <v>1</v>
      </c>
      <c r="AP636" s="25">
        <f t="shared" si="710"/>
        <v>1</v>
      </c>
      <c r="AQ636" s="25">
        <f t="shared" si="710"/>
        <v>1</v>
      </c>
      <c r="AR636" s="25">
        <f t="shared" si="710"/>
        <v>1</v>
      </c>
      <c r="AS636" s="25">
        <f t="shared" si="710"/>
        <v>1</v>
      </c>
      <c r="AT636" s="25">
        <f t="shared" si="710"/>
        <v>1</v>
      </c>
      <c r="AU636" s="25">
        <f t="shared" si="710"/>
        <v>1</v>
      </c>
      <c r="AV636" s="25">
        <f t="shared" si="710"/>
        <v>1</v>
      </c>
      <c r="AW636" s="25">
        <f t="shared" si="710"/>
        <v>1</v>
      </c>
      <c r="AX636" s="25">
        <f t="shared" si="710"/>
        <v>1</v>
      </c>
      <c r="AY636" s="25">
        <f t="shared" si="710"/>
        <v>1</v>
      </c>
      <c r="AZ636" s="25">
        <f t="shared" si="710"/>
        <v>1</v>
      </c>
      <c r="BA636" s="25">
        <f t="shared" si="710"/>
        <v>1</v>
      </c>
      <c r="BB636" s="25">
        <f t="shared" si="710"/>
        <v>1</v>
      </c>
      <c r="BC636" s="25">
        <f t="shared" si="710"/>
        <v>1</v>
      </c>
      <c r="BD636" s="25">
        <f t="shared" si="710"/>
        <v>1</v>
      </c>
      <c r="BE636" s="25">
        <f t="shared" si="710"/>
        <v>1</v>
      </c>
      <c r="BF636" s="25">
        <f t="shared" si="710"/>
        <v>1</v>
      </c>
      <c r="BG636" s="25">
        <f t="shared" si="710"/>
        <v>1</v>
      </c>
      <c r="BH636" s="25">
        <f t="shared" si="710"/>
        <v>1</v>
      </c>
      <c r="BI636" s="25">
        <f t="shared" si="710"/>
        <v>1</v>
      </c>
      <c r="BJ636" s="25">
        <f t="shared" si="710"/>
        <v>1</v>
      </c>
      <c r="BK636" s="25">
        <f t="shared" si="710"/>
        <v>1</v>
      </c>
      <c r="BL636" s="25">
        <f t="shared" si="710"/>
        <v>1</v>
      </c>
      <c r="BM636" s="25">
        <f t="shared" si="710"/>
        <v>1</v>
      </c>
      <c r="BN636" s="25">
        <f t="shared" si="710"/>
        <v>1</v>
      </c>
      <c r="BO636" s="8">
        <f t="shared" si="638"/>
        <v>7</v>
      </c>
      <c r="BP636" s="8">
        <f t="shared" si="639"/>
        <v>7</v>
      </c>
      <c r="BQ636" s="8">
        <f t="shared" si="640"/>
        <v>7</v>
      </c>
      <c r="BR636" s="8">
        <f t="shared" si="641"/>
        <v>10</v>
      </c>
      <c r="BS636" s="8">
        <f t="shared" si="642"/>
        <v>31</v>
      </c>
      <c r="BT636" s="10"/>
      <c r="BU636" s="10"/>
    </row>
    <row r="637" spans="1:73" ht="16.5" customHeight="1" thickBot="1">
      <c r="A637" s="201"/>
      <c r="B637" s="203"/>
      <c r="C637" s="199"/>
      <c r="D637" s="205"/>
      <c r="E637" s="209"/>
      <c r="F637" s="207"/>
      <c r="G637" s="121"/>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60" t="e">
        <f>VLOOKUP(A636,#REF!,3,FALSE)</f>
        <v>#REF!</v>
      </c>
      <c r="AD637" s="161"/>
      <c r="AE637" s="155"/>
      <c r="AF637" s="164"/>
      <c r="AG637" s="132" t="s">
        <v>54</v>
      </c>
      <c r="AH637" s="132"/>
      <c r="AI637" s="132"/>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P637" s="8"/>
      <c r="BQ637" s="8"/>
      <c r="BR637" s="8"/>
      <c r="BS637" s="8"/>
      <c r="BT637" s="10"/>
      <c r="BU637" s="10"/>
    </row>
    <row r="638" spans="1:73" ht="16.5" thickTop="1">
      <c r="A638" s="200" t="s">
        <v>334</v>
      </c>
      <c r="B638" s="202" t="s">
        <v>20</v>
      </c>
      <c r="C638" s="198">
        <v>0.47131341151912987</v>
      </c>
      <c r="D638" s="204">
        <v>48122.375</v>
      </c>
      <c r="E638" s="208">
        <v>40575</v>
      </c>
      <c r="F638" s="206">
        <v>40694</v>
      </c>
      <c r="G638" s="82">
        <f>(F638-E638)+1</f>
        <v>120</v>
      </c>
      <c r="H638" s="155">
        <f t="shared" ref="H638:W638" si="711">(IF(MAX(MIN(DATE(YEAR(H$7),MONTH(H$7)+1,0),$F638)-MAX(DATE(YEAR(H$7),MONTH(H$7),1),$E638)+1,0)=0,"0",MAX(MIN(DATE(YEAR(H$7),MONTH(H$7)+1,0),$F638)-MAX(DATE(YEAR(H$7),MONTH(H$7),1),$E638)+1,0))/$G638)*$D638</f>
        <v>11228.554166666667</v>
      </c>
      <c r="I638" s="155">
        <f t="shared" si="711"/>
        <v>12431.613541666668</v>
      </c>
      <c r="J638" s="155">
        <f t="shared" si="711"/>
        <v>12030.59375</v>
      </c>
      <c r="K638" s="155">
        <f t="shared" si="711"/>
        <v>12431.613541666668</v>
      </c>
      <c r="L638" s="155">
        <f t="shared" si="711"/>
        <v>0</v>
      </c>
      <c r="M638" s="155">
        <f t="shared" si="711"/>
        <v>0</v>
      </c>
      <c r="N638" s="155">
        <f t="shared" si="711"/>
        <v>0</v>
      </c>
      <c r="O638" s="155">
        <f t="shared" si="711"/>
        <v>0</v>
      </c>
      <c r="P638" s="155">
        <f t="shared" si="711"/>
        <v>0</v>
      </c>
      <c r="Q638" s="155">
        <f t="shared" si="711"/>
        <v>0</v>
      </c>
      <c r="R638" s="155">
        <f t="shared" si="711"/>
        <v>0</v>
      </c>
      <c r="S638" s="155">
        <f t="shared" si="711"/>
        <v>0</v>
      </c>
      <c r="T638" s="155">
        <f t="shared" si="711"/>
        <v>0</v>
      </c>
      <c r="U638" s="155">
        <f t="shared" si="711"/>
        <v>0</v>
      </c>
      <c r="V638" s="155">
        <f t="shared" si="711"/>
        <v>0</v>
      </c>
      <c r="W638" s="155">
        <f t="shared" si="711"/>
        <v>0</v>
      </c>
      <c r="X638" s="155"/>
      <c r="Y638" s="155"/>
      <c r="Z638" s="155"/>
      <c r="AA638" s="155"/>
      <c r="AB638" s="155"/>
      <c r="AC638" s="160">
        <f t="shared" si="650"/>
        <v>2807.1385416666667</v>
      </c>
      <c r="AD638" s="161">
        <f t="shared" si="651"/>
        <v>2807.1385416666667</v>
      </c>
      <c r="AE638" s="155">
        <f t="shared" si="652"/>
        <v>2807.1385416666667</v>
      </c>
      <c r="AF638" s="164">
        <f t="shared" si="653"/>
        <v>4010.197916666667</v>
      </c>
      <c r="AG638" s="132" t="s">
        <v>55</v>
      </c>
      <c r="AH638" s="132">
        <f>SUBTOTAL(9,H638:W638)-D638</f>
        <v>0</v>
      </c>
      <c r="AI638" s="132"/>
      <c r="AJ638" s="25">
        <f t="shared" ref="AJ638:BN638" si="712">IF(AND(AJ$7&gt;=$E638,AJ$7&lt;=$F638),1,0)</f>
        <v>1</v>
      </c>
      <c r="AK638" s="25">
        <f t="shared" si="712"/>
        <v>1</v>
      </c>
      <c r="AL638" s="25">
        <f t="shared" si="712"/>
        <v>1</v>
      </c>
      <c r="AM638" s="25">
        <f t="shared" si="712"/>
        <v>1</v>
      </c>
      <c r="AN638" s="25">
        <f t="shared" si="712"/>
        <v>1</v>
      </c>
      <c r="AO638" s="25">
        <f t="shared" si="712"/>
        <v>1</v>
      </c>
      <c r="AP638" s="25">
        <f t="shared" si="712"/>
        <v>1</v>
      </c>
      <c r="AQ638" s="25">
        <f t="shared" si="712"/>
        <v>1</v>
      </c>
      <c r="AR638" s="25">
        <f t="shared" si="712"/>
        <v>1</v>
      </c>
      <c r="AS638" s="25">
        <f t="shared" si="712"/>
        <v>1</v>
      </c>
      <c r="AT638" s="25">
        <f t="shared" si="712"/>
        <v>1</v>
      </c>
      <c r="AU638" s="25">
        <f t="shared" si="712"/>
        <v>1</v>
      </c>
      <c r="AV638" s="25">
        <f t="shared" si="712"/>
        <v>1</v>
      </c>
      <c r="AW638" s="25">
        <f t="shared" si="712"/>
        <v>1</v>
      </c>
      <c r="AX638" s="25">
        <f t="shared" si="712"/>
        <v>1</v>
      </c>
      <c r="AY638" s="25">
        <f t="shared" si="712"/>
        <v>1</v>
      </c>
      <c r="AZ638" s="25">
        <f t="shared" si="712"/>
        <v>1</v>
      </c>
      <c r="BA638" s="25">
        <f t="shared" si="712"/>
        <v>1</v>
      </c>
      <c r="BB638" s="25">
        <f t="shared" si="712"/>
        <v>1</v>
      </c>
      <c r="BC638" s="25">
        <f t="shared" si="712"/>
        <v>1</v>
      </c>
      <c r="BD638" s="25">
        <f t="shared" si="712"/>
        <v>1</v>
      </c>
      <c r="BE638" s="25">
        <f t="shared" si="712"/>
        <v>1</v>
      </c>
      <c r="BF638" s="25">
        <f t="shared" si="712"/>
        <v>1</v>
      </c>
      <c r="BG638" s="25">
        <f t="shared" si="712"/>
        <v>1</v>
      </c>
      <c r="BH638" s="25">
        <f t="shared" si="712"/>
        <v>1</v>
      </c>
      <c r="BI638" s="25">
        <f t="shared" si="712"/>
        <v>1</v>
      </c>
      <c r="BJ638" s="25">
        <f t="shared" si="712"/>
        <v>1</v>
      </c>
      <c r="BK638" s="25">
        <f t="shared" si="712"/>
        <v>1</v>
      </c>
      <c r="BL638" s="25">
        <f t="shared" si="712"/>
        <v>1</v>
      </c>
      <c r="BM638" s="25">
        <f t="shared" si="712"/>
        <v>1</v>
      </c>
      <c r="BN638" s="25">
        <f t="shared" si="712"/>
        <v>1</v>
      </c>
      <c r="BO638" s="8">
        <f t="shared" si="638"/>
        <v>7</v>
      </c>
      <c r="BP638" s="8">
        <f t="shared" si="639"/>
        <v>7</v>
      </c>
      <c r="BQ638" s="8">
        <f t="shared" si="640"/>
        <v>7</v>
      </c>
      <c r="BR638" s="8">
        <f t="shared" si="641"/>
        <v>10</v>
      </c>
      <c r="BS638" s="8">
        <f t="shared" si="642"/>
        <v>31</v>
      </c>
      <c r="BT638" s="10"/>
      <c r="BU638" s="8"/>
    </row>
    <row r="639" spans="1:73" ht="16.5" customHeight="1" thickBot="1">
      <c r="A639" s="201"/>
      <c r="B639" s="203"/>
      <c r="C639" s="199"/>
      <c r="D639" s="205"/>
      <c r="E639" s="209"/>
      <c r="F639" s="207"/>
      <c r="G639" s="122"/>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60" t="e">
        <f>VLOOKUP(A638,#REF!,3,FALSE)</f>
        <v>#REF!</v>
      </c>
      <c r="AD639" s="161"/>
      <c r="AE639" s="155"/>
      <c r="AF639" s="164"/>
      <c r="AG639" s="132" t="s">
        <v>54</v>
      </c>
      <c r="AH639" s="132"/>
      <c r="AI639" s="132"/>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P639" s="8"/>
      <c r="BQ639" s="8"/>
      <c r="BR639" s="8"/>
      <c r="BS639" s="8"/>
      <c r="BT639" s="8"/>
      <c r="BU639" s="8"/>
    </row>
    <row r="640" spans="1:73" ht="16.5" thickTop="1">
      <c r="A640" s="200" t="s">
        <v>333</v>
      </c>
      <c r="B640" s="202" t="s">
        <v>27</v>
      </c>
      <c r="C640" s="198">
        <v>1</v>
      </c>
      <c r="D640" s="204">
        <v>0</v>
      </c>
      <c r="E640" s="208">
        <v>40575</v>
      </c>
      <c r="F640" s="206">
        <v>40754</v>
      </c>
      <c r="G640" s="32">
        <f>(F640-E640)+1</f>
        <v>180</v>
      </c>
      <c r="H640" s="155">
        <f t="shared" ref="H640:W640" si="713">(IF(MAX(MIN(DATE(YEAR(H$7),MONTH(H$7)+1,0),$F640)-MAX(DATE(YEAR(H$7),MONTH(H$7),1),$E640)+1,0)=0,"0",MAX(MIN(DATE(YEAR(H$7),MONTH(H$7)+1,0),$F640)-MAX(DATE(YEAR(H$7),MONTH(H$7),1),$E640)+1,0))/$G640)*$D640</f>
        <v>0</v>
      </c>
      <c r="I640" s="155">
        <f t="shared" si="713"/>
        <v>0</v>
      </c>
      <c r="J640" s="155">
        <f t="shared" si="713"/>
        <v>0</v>
      </c>
      <c r="K640" s="155">
        <f t="shared" si="713"/>
        <v>0</v>
      </c>
      <c r="L640" s="155">
        <f t="shared" si="713"/>
        <v>0</v>
      </c>
      <c r="M640" s="155">
        <f t="shared" si="713"/>
        <v>0</v>
      </c>
      <c r="N640" s="155">
        <f t="shared" si="713"/>
        <v>0</v>
      </c>
      <c r="O640" s="155">
        <f t="shared" si="713"/>
        <v>0</v>
      </c>
      <c r="P640" s="155">
        <f t="shared" si="713"/>
        <v>0</v>
      </c>
      <c r="Q640" s="155">
        <f t="shared" si="713"/>
        <v>0</v>
      </c>
      <c r="R640" s="155">
        <f t="shared" si="713"/>
        <v>0</v>
      </c>
      <c r="S640" s="155">
        <f t="shared" si="713"/>
        <v>0</v>
      </c>
      <c r="T640" s="155">
        <f t="shared" si="713"/>
        <v>0</v>
      </c>
      <c r="U640" s="155">
        <f t="shared" si="713"/>
        <v>0</v>
      </c>
      <c r="V640" s="155">
        <f t="shared" si="713"/>
        <v>0</v>
      </c>
      <c r="W640" s="155">
        <f t="shared" si="713"/>
        <v>0</v>
      </c>
      <c r="X640" s="155"/>
      <c r="Y640" s="155"/>
      <c r="Z640" s="155"/>
      <c r="AA640" s="155"/>
      <c r="AB640" s="155"/>
      <c r="AC640" s="160">
        <f t="shared" si="650"/>
        <v>0</v>
      </c>
      <c r="AD640" s="161">
        <f t="shared" si="651"/>
        <v>0</v>
      </c>
      <c r="AE640" s="155">
        <f t="shared" si="652"/>
        <v>0</v>
      </c>
      <c r="AF640" s="164">
        <f t="shared" si="653"/>
        <v>0</v>
      </c>
      <c r="AG640" s="132" t="s">
        <v>55</v>
      </c>
      <c r="AH640" s="132">
        <f>SUBTOTAL(9,H640:W640)-D640</f>
        <v>0</v>
      </c>
      <c r="AI640" s="132"/>
      <c r="AJ640" s="25">
        <f t="shared" ref="AJ640:BN640" si="714">IF(AND(AJ$7&gt;=$E640,AJ$7&lt;=$F640),1,0)</f>
        <v>1</v>
      </c>
      <c r="AK640" s="25">
        <f t="shared" si="714"/>
        <v>1</v>
      </c>
      <c r="AL640" s="25">
        <f t="shared" si="714"/>
        <v>1</v>
      </c>
      <c r="AM640" s="25">
        <f t="shared" si="714"/>
        <v>1</v>
      </c>
      <c r="AN640" s="25">
        <f t="shared" si="714"/>
        <v>1</v>
      </c>
      <c r="AO640" s="25">
        <f t="shared" si="714"/>
        <v>1</v>
      </c>
      <c r="AP640" s="25">
        <f t="shared" si="714"/>
        <v>1</v>
      </c>
      <c r="AQ640" s="25">
        <f t="shared" si="714"/>
        <v>1</v>
      </c>
      <c r="AR640" s="25">
        <f t="shared" si="714"/>
        <v>1</v>
      </c>
      <c r="AS640" s="25">
        <f t="shared" si="714"/>
        <v>1</v>
      </c>
      <c r="AT640" s="25">
        <f t="shared" si="714"/>
        <v>1</v>
      </c>
      <c r="AU640" s="25">
        <f t="shared" si="714"/>
        <v>1</v>
      </c>
      <c r="AV640" s="25">
        <f t="shared" si="714"/>
        <v>1</v>
      </c>
      <c r="AW640" s="25">
        <f t="shared" si="714"/>
        <v>1</v>
      </c>
      <c r="AX640" s="25">
        <f t="shared" si="714"/>
        <v>1</v>
      </c>
      <c r="AY640" s="25">
        <f t="shared" si="714"/>
        <v>1</v>
      </c>
      <c r="AZ640" s="25">
        <f t="shared" si="714"/>
        <v>1</v>
      </c>
      <c r="BA640" s="25">
        <f t="shared" si="714"/>
        <v>1</v>
      </c>
      <c r="BB640" s="25">
        <f t="shared" si="714"/>
        <v>1</v>
      </c>
      <c r="BC640" s="25">
        <f t="shared" si="714"/>
        <v>1</v>
      </c>
      <c r="BD640" s="25">
        <f t="shared" si="714"/>
        <v>1</v>
      </c>
      <c r="BE640" s="25">
        <f t="shared" si="714"/>
        <v>1</v>
      </c>
      <c r="BF640" s="25">
        <f t="shared" si="714"/>
        <v>1</v>
      </c>
      <c r="BG640" s="25">
        <f t="shared" si="714"/>
        <v>1</v>
      </c>
      <c r="BH640" s="25">
        <f t="shared" si="714"/>
        <v>1</v>
      </c>
      <c r="BI640" s="25">
        <f t="shared" si="714"/>
        <v>1</v>
      </c>
      <c r="BJ640" s="25">
        <f t="shared" si="714"/>
        <v>1</v>
      </c>
      <c r="BK640" s="25">
        <f t="shared" si="714"/>
        <v>1</v>
      </c>
      <c r="BL640" s="25">
        <f t="shared" si="714"/>
        <v>1</v>
      </c>
      <c r="BM640" s="25">
        <f t="shared" si="714"/>
        <v>1</v>
      </c>
      <c r="BN640" s="25">
        <f t="shared" si="714"/>
        <v>1</v>
      </c>
      <c r="BO640" s="8">
        <f t="shared" si="638"/>
        <v>7</v>
      </c>
      <c r="BP640" s="8">
        <f t="shared" si="639"/>
        <v>7</v>
      </c>
      <c r="BQ640" s="8">
        <f t="shared" si="640"/>
        <v>7</v>
      </c>
      <c r="BR640" s="8">
        <f t="shared" si="641"/>
        <v>10</v>
      </c>
      <c r="BS640" s="8">
        <f t="shared" si="642"/>
        <v>31</v>
      </c>
      <c r="BT640" s="10"/>
      <c r="BU640" s="10"/>
    </row>
    <row r="641" spans="1:73" ht="16.5" customHeight="1" thickBot="1">
      <c r="A641" s="201"/>
      <c r="B641" s="203"/>
      <c r="C641" s="199"/>
      <c r="D641" s="205"/>
      <c r="E641" s="209"/>
      <c r="F641" s="207"/>
      <c r="G641" s="121"/>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60" t="e">
        <f>VLOOKUP(A640,#REF!,3,FALSE)</f>
        <v>#REF!</v>
      </c>
      <c r="AD641" s="161"/>
      <c r="AE641" s="155"/>
      <c r="AF641" s="164"/>
      <c r="AG641" s="132" t="s">
        <v>54</v>
      </c>
      <c r="AH641" s="132"/>
      <c r="AI641" s="132"/>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P641" s="8"/>
      <c r="BQ641" s="8"/>
      <c r="BR641" s="8"/>
      <c r="BS641" s="8"/>
      <c r="BT641" s="10"/>
      <c r="BU641" s="10"/>
    </row>
    <row r="642" spans="1:73" ht="16.5" thickTop="1">
      <c r="A642" s="200" t="s">
        <v>335</v>
      </c>
      <c r="B642" s="202" t="s">
        <v>22</v>
      </c>
      <c r="C642" s="198">
        <v>0</v>
      </c>
      <c r="D642" s="204">
        <v>110565</v>
      </c>
      <c r="E642" s="208">
        <v>40779</v>
      </c>
      <c r="F642" s="206">
        <v>40892</v>
      </c>
      <c r="G642" s="82">
        <f>(F642-E642)+1</f>
        <v>114</v>
      </c>
      <c r="H642" s="155">
        <f t="shared" ref="H642:W642" si="715">(IF(MAX(MIN(DATE(YEAR(H$7),MONTH(H$7)+1,0),$F642)-MAX(DATE(YEAR(H$7),MONTH(H$7),1),$E642)+1,0)=0,"0",MAX(MIN(DATE(YEAR(H$7),MONTH(H$7)+1,0),$F642)-MAX(DATE(YEAR(H$7),MONTH(H$7),1),$E642)+1,0))/$G642)*$D642</f>
        <v>0</v>
      </c>
      <c r="I642" s="155">
        <f t="shared" si="715"/>
        <v>0</v>
      </c>
      <c r="J642" s="155">
        <f t="shared" si="715"/>
        <v>0</v>
      </c>
      <c r="K642" s="155">
        <f t="shared" si="715"/>
        <v>0</v>
      </c>
      <c r="L642" s="155">
        <f t="shared" si="715"/>
        <v>0</v>
      </c>
      <c r="M642" s="155">
        <f t="shared" si="715"/>
        <v>0</v>
      </c>
      <c r="N642" s="155">
        <f t="shared" si="715"/>
        <v>7758.9473684210525</v>
      </c>
      <c r="O642" s="155">
        <f t="shared" si="715"/>
        <v>29096.052631578947</v>
      </c>
      <c r="P642" s="155">
        <f t="shared" si="715"/>
        <v>30065.92105263158</v>
      </c>
      <c r="Q642" s="155">
        <f t="shared" si="715"/>
        <v>29096.052631578947</v>
      </c>
      <c r="R642" s="155">
        <f t="shared" si="715"/>
        <v>14548.026315789473</v>
      </c>
      <c r="S642" s="155">
        <f t="shared" si="715"/>
        <v>0</v>
      </c>
      <c r="T642" s="155">
        <f t="shared" si="715"/>
        <v>0</v>
      </c>
      <c r="U642" s="155">
        <f t="shared" si="715"/>
        <v>0</v>
      </c>
      <c r="V642" s="155">
        <f t="shared" si="715"/>
        <v>0</v>
      </c>
      <c r="W642" s="155">
        <f t="shared" si="715"/>
        <v>0</v>
      </c>
      <c r="X642" s="155"/>
      <c r="Y642" s="155"/>
      <c r="Z642" s="155"/>
      <c r="AA642" s="155"/>
      <c r="AB642" s="155"/>
      <c r="AC642" s="160">
        <f t="shared" si="650"/>
        <v>0</v>
      </c>
      <c r="AD642" s="161">
        <f t="shared" si="651"/>
        <v>0</v>
      </c>
      <c r="AE642" s="155">
        <f t="shared" si="652"/>
        <v>0</v>
      </c>
      <c r="AF642" s="164">
        <f t="shared" si="653"/>
        <v>0</v>
      </c>
      <c r="AG642" s="132" t="s">
        <v>55</v>
      </c>
      <c r="AH642" s="132">
        <f>SUBTOTAL(9,H642:W642)-D642</f>
        <v>0</v>
      </c>
      <c r="AI642" s="132"/>
      <c r="AJ642" s="25">
        <f t="shared" ref="AJ642:BN642" si="716">IF(AND(AJ$7&gt;=$E642,AJ$7&lt;=$F642),1,0)</f>
        <v>0</v>
      </c>
      <c r="AK642" s="25">
        <f t="shared" si="716"/>
        <v>0</v>
      </c>
      <c r="AL642" s="25">
        <f t="shared" si="716"/>
        <v>0</v>
      </c>
      <c r="AM642" s="25">
        <f t="shared" si="716"/>
        <v>0</v>
      </c>
      <c r="AN642" s="25">
        <f t="shared" si="716"/>
        <v>0</v>
      </c>
      <c r="AO642" s="25">
        <f t="shared" si="716"/>
        <v>0</v>
      </c>
      <c r="AP642" s="25">
        <f t="shared" si="716"/>
        <v>0</v>
      </c>
      <c r="AQ642" s="25">
        <f t="shared" si="716"/>
        <v>0</v>
      </c>
      <c r="AR642" s="25">
        <f t="shared" si="716"/>
        <v>0</v>
      </c>
      <c r="AS642" s="25">
        <f t="shared" si="716"/>
        <v>0</v>
      </c>
      <c r="AT642" s="25">
        <f t="shared" si="716"/>
        <v>0</v>
      </c>
      <c r="AU642" s="25">
        <f t="shared" si="716"/>
        <v>0</v>
      </c>
      <c r="AV642" s="25">
        <f t="shared" si="716"/>
        <v>0</v>
      </c>
      <c r="AW642" s="25">
        <f t="shared" si="716"/>
        <v>0</v>
      </c>
      <c r="AX642" s="25">
        <f t="shared" si="716"/>
        <v>0</v>
      </c>
      <c r="AY642" s="25">
        <f t="shared" si="716"/>
        <v>0</v>
      </c>
      <c r="AZ642" s="25">
        <f t="shared" si="716"/>
        <v>0</v>
      </c>
      <c r="BA642" s="25">
        <f t="shared" si="716"/>
        <v>0</v>
      </c>
      <c r="BB642" s="25">
        <f t="shared" si="716"/>
        <v>0</v>
      </c>
      <c r="BC642" s="25">
        <f t="shared" si="716"/>
        <v>0</v>
      </c>
      <c r="BD642" s="25">
        <f t="shared" si="716"/>
        <v>0</v>
      </c>
      <c r="BE642" s="25">
        <f t="shared" si="716"/>
        <v>0</v>
      </c>
      <c r="BF642" s="25">
        <f t="shared" si="716"/>
        <v>0</v>
      </c>
      <c r="BG642" s="25">
        <f t="shared" si="716"/>
        <v>0</v>
      </c>
      <c r="BH642" s="25">
        <f t="shared" si="716"/>
        <v>0</v>
      </c>
      <c r="BI642" s="25">
        <f t="shared" si="716"/>
        <v>0</v>
      </c>
      <c r="BJ642" s="25">
        <f t="shared" si="716"/>
        <v>0</v>
      </c>
      <c r="BK642" s="25">
        <f t="shared" si="716"/>
        <v>0</v>
      </c>
      <c r="BL642" s="25">
        <f t="shared" si="716"/>
        <v>0</v>
      </c>
      <c r="BM642" s="25">
        <f t="shared" si="716"/>
        <v>0</v>
      </c>
      <c r="BN642" s="25">
        <f t="shared" si="716"/>
        <v>0</v>
      </c>
      <c r="BO642" s="8">
        <f t="shared" si="638"/>
        <v>0</v>
      </c>
      <c r="BP642" s="8">
        <f t="shared" si="639"/>
        <v>0</v>
      </c>
      <c r="BQ642" s="8">
        <f t="shared" si="640"/>
        <v>0</v>
      </c>
      <c r="BR642" s="8">
        <f t="shared" si="641"/>
        <v>0</v>
      </c>
      <c r="BS642" s="8">
        <f t="shared" si="642"/>
        <v>0</v>
      </c>
      <c r="BT642" s="10"/>
      <c r="BU642" s="8"/>
    </row>
    <row r="643" spans="1:73" ht="16.5" customHeight="1" thickBot="1">
      <c r="A643" s="201"/>
      <c r="B643" s="203"/>
      <c r="C643" s="199"/>
      <c r="D643" s="205"/>
      <c r="E643" s="209"/>
      <c r="F643" s="207"/>
      <c r="G643" s="122"/>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60" t="e">
        <f>VLOOKUP(A642,#REF!,3,FALSE)</f>
        <v>#REF!</v>
      </c>
      <c r="AD643" s="161"/>
      <c r="AE643" s="155"/>
      <c r="AF643" s="164"/>
      <c r="AG643" s="132" t="s">
        <v>54</v>
      </c>
      <c r="AH643" s="132"/>
      <c r="AI643" s="132"/>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P643" s="8"/>
      <c r="BQ643" s="8"/>
      <c r="BR643" s="8"/>
      <c r="BS643" s="8"/>
      <c r="BT643" s="8"/>
      <c r="BU643" s="8"/>
    </row>
    <row r="644" spans="1:73" ht="16.5" thickTop="1">
      <c r="A644" s="200" t="s">
        <v>336</v>
      </c>
      <c r="B644" s="202" t="s">
        <v>24</v>
      </c>
      <c r="C644" s="198">
        <v>0</v>
      </c>
      <c r="D644" s="204">
        <v>59813</v>
      </c>
      <c r="E644" s="208">
        <v>40787</v>
      </c>
      <c r="F644" s="206">
        <v>40846</v>
      </c>
      <c r="G644" s="32">
        <f>(F644-E644)+1</f>
        <v>60</v>
      </c>
      <c r="H644" s="155">
        <f t="shared" ref="H644:W644" si="717">(IF(MAX(MIN(DATE(YEAR(H$7),MONTH(H$7)+1,0),$F644)-MAX(DATE(YEAR(H$7),MONTH(H$7),1),$E644)+1,0)=0,"0",MAX(MIN(DATE(YEAR(H$7),MONTH(H$7)+1,0),$F644)-MAX(DATE(YEAR(H$7),MONTH(H$7),1),$E644)+1,0))/$G644)*$D644</f>
        <v>0</v>
      </c>
      <c r="I644" s="155">
        <f t="shared" si="717"/>
        <v>0</v>
      </c>
      <c r="J644" s="155">
        <f t="shared" si="717"/>
        <v>0</v>
      </c>
      <c r="K644" s="155">
        <f t="shared" si="717"/>
        <v>0</v>
      </c>
      <c r="L644" s="155">
        <f t="shared" si="717"/>
        <v>0</v>
      </c>
      <c r="M644" s="155">
        <f t="shared" si="717"/>
        <v>0</v>
      </c>
      <c r="N644" s="155">
        <f t="shared" si="717"/>
        <v>0</v>
      </c>
      <c r="O644" s="155">
        <f t="shared" si="717"/>
        <v>29906.5</v>
      </c>
      <c r="P644" s="155">
        <f t="shared" si="717"/>
        <v>29906.5</v>
      </c>
      <c r="Q644" s="155">
        <f t="shared" si="717"/>
        <v>0</v>
      </c>
      <c r="R644" s="155">
        <f t="shared" si="717"/>
        <v>0</v>
      </c>
      <c r="S644" s="155">
        <f t="shared" si="717"/>
        <v>0</v>
      </c>
      <c r="T644" s="155">
        <f t="shared" si="717"/>
        <v>0</v>
      </c>
      <c r="U644" s="155">
        <f t="shared" si="717"/>
        <v>0</v>
      </c>
      <c r="V644" s="155">
        <f t="shared" si="717"/>
        <v>0</v>
      </c>
      <c r="W644" s="155">
        <f t="shared" si="717"/>
        <v>0</v>
      </c>
      <c r="X644" s="155"/>
      <c r="Y644" s="155"/>
      <c r="Z644" s="155"/>
      <c r="AA644" s="155"/>
      <c r="AB644" s="155"/>
      <c r="AC644" s="160">
        <f t="shared" si="650"/>
        <v>0</v>
      </c>
      <c r="AD644" s="161">
        <f t="shared" si="651"/>
        <v>0</v>
      </c>
      <c r="AE644" s="155">
        <f t="shared" si="652"/>
        <v>0</v>
      </c>
      <c r="AF644" s="164">
        <f t="shared" si="653"/>
        <v>0</v>
      </c>
      <c r="AG644" s="132" t="s">
        <v>55</v>
      </c>
      <c r="AH644" s="132">
        <f>SUBTOTAL(9,H644:W644)-D644</f>
        <v>0</v>
      </c>
      <c r="AI644" s="132"/>
      <c r="AJ644" s="25">
        <f t="shared" ref="AJ644:BN644" si="718">IF(AND(AJ$7&gt;=$E644,AJ$7&lt;=$F644),1,0)</f>
        <v>0</v>
      </c>
      <c r="AK644" s="25">
        <f t="shared" si="718"/>
        <v>0</v>
      </c>
      <c r="AL644" s="25">
        <f t="shared" si="718"/>
        <v>0</v>
      </c>
      <c r="AM644" s="25">
        <f t="shared" si="718"/>
        <v>0</v>
      </c>
      <c r="AN644" s="25">
        <f t="shared" si="718"/>
        <v>0</v>
      </c>
      <c r="AO644" s="25">
        <f t="shared" si="718"/>
        <v>0</v>
      </c>
      <c r="AP644" s="25">
        <f t="shared" si="718"/>
        <v>0</v>
      </c>
      <c r="AQ644" s="25">
        <f t="shared" si="718"/>
        <v>0</v>
      </c>
      <c r="AR644" s="25">
        <f t="shared" si="718"/>
        <v>0</v>
      </c>
      <c r="AS644" s="25">
        <f t="shared" si="718"/>
        <v>0</v>
      </c>
      <c r="AT644" s="25">
        <f t="shared" si="718"/>
        <v>0</v>
      </c>
      <c r="AU644" s="25">
        <f t="shared" si="718"/>
        <v>0</v>
      </c>
      <c r="AV644" s="25">
        <f t="shared" si="718"/>
        <v>0</v>
      </c>
      <c r="AW644" s="25">
        <f t="shared" si="718"/>
        <v>0</v>
      </c>
      <c r="AX644" s="25">
        <f t="shared" si="718"/>
        <v>0</v>
      </c>
      <c r="AY644" s="25">
        <f t="shared" si="718"/>
        <v>0</v>
      </c>
      <c r="AZ644" s="25">
        <f t="shared" si="718"/>
        <v>0</v>
      </c>
      <c r="BA644" s="25">
        <f t="shared" si="718"/>
        <v>0</v>
      </c>
      <c r="BB644" s="25">
        <f t="shared" si="718"/>
        <v>0</v>
      </c>
      <c r="BC644" s="25">
        <f t="shared" si="718"/>
        <v>0</v>
      </c>
      <c r="BD644" s="25">
        <f t="shared" si="718"/>
        <v>0</v>
      </c>
      <c r="BE644" s="25">
        <f t="shared" si="718"/>
        <v>0</v>
      </c>
      <c r="BF644" s="25">
        <f t="shared" si="718"/>
        <v>0</v>
      </c>
      <c r="BG644" s="25">
        <f t="shared" si="718"/>
        <v>0</v>
      </c>
      <c r="BH644" s="25">
        <f t="shared" si="718"/>
        <v>0</v>
      </c>
      <c r="BI644" s="25">
        <f t="shared" si="718"/>
        <v>0</v>
      </c>
      <c r="BJ644" s="25">
        <f t="shared" si="718"/>
        <v>0</v>
      </c>
      <c r="BK644" s="25">
        <f t="shared" si="718"/>
        <v>0</v>
      </c>
      <c r="BL644" s="25">
        <f t="shared" si="718"/>
        <v>0</v>
      </c>
      <c r="BM644" s="25">
        <f t="shared" si="718"/>
        <v>0</v>
      </c>
      <c r="BN644" s="25">
        <f t="shared" si="718"/>
        <v>0</v>
      </c>
      <c r="BO644" s="8">
        <f t="shared" si="638"/>
        <v>0</v>
      </c>
      <c r="BP644" s="8">
        <f t="shared" si="639"/>
        <v>0</v>
      </c>
      <c r="BQ644" s="8">
        <f t="shared" si="640"/>
        <v>0</v>
      </c>
      <c r="BR644" s="8">
        <f t="shared" si="641"/>
        <v>0</v>
      </c>
      <c r="BS644" s="8">
        <f t="shared" si="642"/>
        <v>0</v>
      </c>
      <c r="BT644" s="10"/>
      <c r="BU644" s="10"/>
    </row>
    <row r="645" spans="1:73" ht="16.5" customHeight="1" thickBot="1">
      <c r="A645" s="201"/>
      <c r="B645" s="203"/>
      <c r="C645" s="199"/>
      <c r="D645" s="205"/>
      <c r="E645" s="209"/>
      <c r="F645" s="207"/>
      <c r="G645" s="121"/>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60" t="e">
        <f>VLOOKUP(A644,#REF!,3,FALSE)</f>
        <v>#REF!</v>
      </c>
      <c r="AD645" s="161"/>
      <c r="AE645" s="155"/>
      <c r="AF645" s="164"/>
      <c r="AG645" s="132" t="s">
        <v>54</v>
      </c>
      <c r="AH645" s="132"/>
      <c r="AI645" s="132"/>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P645" s="8"/>
      <c r="BQ645" s="8"/>
      <c r="BR645" s="8"/>
      <c r="BS645" s="8"/>
      <c r="BT645" s="10"/>
      <c r="BU645" s="10"/>
    </row>
    <row r="646" spans="1:73" ht="16.5" thickTop="1">
      <c r="A646" s="200" t="s">
        <v>338</v>
      </c>
      <c r="B646" s="202" t="s">
        <v>25</v>
      </c>
      <c r="C646" s="198">
        <v>0</v>
      </c>
      <c r="D646" s="204">
        <v>34277.5</v>
      </c>
      <c r="E646" s="208">
        <v>40678</v>
      </c>
      <c r="F646" s="206">
        <v>40907</v>
      </c>
      <c r="G646" s="82">
        <f>(F646-E646)+1</f>
        <v>230</v>
      </c>
      <c r="H646" s="155">
        <f t="shared" ref="H646:W646" si="719">(IF(MAX(MIN(DATE(YEAR(H$7),MONTH(H$7)+1,0),$F646)-MAX(DATE(YEAR(H$7),MONTH(H$7),1),$E646)+1,0)=0,"0",MAX(MIN(DATE(YEAR(H$7),MONTH(H$7)+1,0),$F646)-MAX(DATE(YEAR(H$7),MONTH(H$7),1),$E646)+1,0))/$G646)*$D646</f>
        <v>0</v>
      </c>
      <c r="I646" s="155">
        <f t="shared" si="719"/>
        <v>0</v>
      </c>
      <c r="J646" s="155">
        <f t="shared" si="719"/>
        <v>0</v>
      </c>
      <c r="K646" s="155">
        <f t="shared" si="719"/>
        <v>2533.554347826087</v>
      </c>
      <c r="L646" s="155">
        <f t="shared" si="719"/>
        <v>4470.978260869565</v>
      </c>
      <c r="M646" s="155">
        <f t="shared" si="719"/>
        <v>4620.010869565217</v>
      </c>
      <c r="N646" s="155">
        <f t="shared" si="719"/>
        <v>4620.010869565217</v>
      </c>
      <c r="O646" s="155">
        <f t="shared" si="719"/>
        <v>4470.978260869565</v>
      </c>
      <c r="P646" s="155">
        <f t="shared" si="719"/>
        <v>4620.010869565217</v>
      </c>
      <c r="Q646" s="155">
        <f t="shared" si="719"/>
        <v>4470.978260869565</v>
      </c>
      <c r="R646" s="155">
        <f t="shared" si="719"/>
        <v>4470.978260869565</v>
      </c>
      <c r="S646" s="155">
        <f t="shared" si="719"/>
        <v>0</v>
      </c>
      <c r="T646" s="155">
        <f t="shared" si="719"/>
        <v>0</v>
      </c>
      <c r="U646" s="155">
        <f t="shared" si="719"/>
        <v>0</v>
      </c>
      <c r="V646" s="155">
        <f t="shared" si="719"/>
        <v>0</v>
      </c>
      <c r="W646" s="155">
        <f t="shared" si="719"/>
        <v>0</v>
      </c>
      <c r="X646" s="155"/>
      <c r="Y646" s="155"/>
      <c r="Z646" s="155"/>
      <c r="AA646" s="155"/>
      <c r="AB646" s="155"/>
      <c r="AC646" s="160">
        <f t="shared" si="650"/>
        <v>0</v>
      </c>
      <c r="AD646" s="161">
        <f t="shared" si="651"/>
        <v>0</v>
      </c>
      <c r="AE646" s="155">
        <f t="shared" si="652"/>
        <v>1043.2282608695652</v>
      </c>
      <c r="AF646" s="164">
        <f t="shared" si="653"/>
        <v>1490.3260869565217</v>
      </c>
      <c r="AG646" s="132" t="s">
        <v>55</v>
      </c>
      <c r="AH646" s="132">
        <f>SUBTOTAL(9,H646:W646)-D646</f>
        <v>0</v>
      </c>
      <c r="AI646" s="132"/>
      <c r="AJ646" s="25">
        <f t="shared" ref="AJ646:BN646" si="720">IF(AND(AJ$7&gt;=$E646,AJ$7&lt;=$F646),1,0)</f>
        <v>0</v>
      </c>
      <c r="AK646" s="25">
        <f t="shared" si="720"/>
        <v>0</v>
      </c>
      <c r="AL646" s="25">
        <f t="shared" si="720"/>
        <v>0</v>
      </c>
      <c r="AM646" s="25">
        <f t="shared" si="720"/>
        <v>0</v>
      </c>
      <c r="AN646" s="25">
        <f t="shared" si="720"/>
        <v>0</v>
      </c>
      <c r="AO646" s="25">
        <f t="shared" si="720"/>
        <v>0</v>
      </c>
      <c r="AP646" s="25">
        <f t="shared" si="720"/>
        <v>0</v>
      </c>
      <c r="AQ646" s="25">
        <f t="shared" si="720"/>
        <v>0</v>
      </c>
      <c r="AR646" s="25">
        <f t="shared" si="720"/>
        <v>0</v>
      </c>
      <c r="AS646" s="25">
        <f t="shared" si="720"/>
        <v>0</v>
      </c>
      <c r="AT646" s="25">
        <f t="shared" si="720"/>
        <v>0</v>
      </c>
      <c r="AU646" s="25">
        <f t="shared" si="720"/>
        <v>0</v>
      </c>
      <c r="AV646" s="25">
        <f t="shared" si="720"/>
        <v>0</v>
      </c>
      <c r="AW646" s="25">
        <f t="shared" si="720"/>
        <v>0</v>
      </c>
      <c r="AX646" s="25">
        <f t="shared" si="720"/>
        <v>1</v>
      </c>
      <c r="AY646" s="25">
        <f t="shared" si="720"/>
        <v>1</v>
      </c>
      <c r="AZ646" s="25">
        <f t="shared" si="720"/>
        <v>1</v>
      </c>
      <c r="BA646" s="25">
        <f t="shared" si="720"/>
        <v>1</v>
      </c>
      <c r="BB646" s="25">
        <f t="shared" si="720"/>
        <v>1</v>
      </c>
      <c r="BC646" s="25">
        <f t="shared" si="720"/>
        <v>1</v>
      </c>
      <c r="BD646" s="25">
        <f t="shared" si="720"/>
        <v>1</v>
      </c>
      <c r="BE646" s="25">
        <f t="shared" si="720"/>
        <v>1</v>
      </c>
      <c r="BF646" s="25">
        <f t="shared" si="720"/>
        <v>1</v>
      </c>
      <c r="BG646" s="25">
        <f t="shared" si="720"/>
        <v>1</v>
      </c>
      <c r="BH646" s="25">
        <f t="shared" si="720"/>
        <v>1</v>
      </c>
      <c r="BI646" s="25">
        <f t="shared" si="720"/>
        <v>1</v>
      </c>
      <c r="BJ646" s="25">
        <f t="shared" si="720"/>
        <v>1</v>
      </c>
      <c r="BK646" s="25">
        <f t="shared" si="720"/>
        <v>1</v>
      </c>
      <c r="BL646" s="25">
        <f t="shared" si="720"/>
        <v>1</v>
      </c>
      <c r="BM646" s="25">
        <f t="shared" si="720"/>
        <v>1</v>
      </c>
      <c r="BN646" s="25">
        <f t="shared" si="720"/>
        <v>1</v>
      </c>
      <c r="BO646" s="8">
        <f t="shared" si="638"/>
        <v>0</v>
      </c>
      <c r="BP646" s="8">
        <f t="shared" si="639"/>
        <v>0</v>
      </c>
      <c r="BQ646" s="8">
        <f t="shared" si="640"/>
        <v>7</v>
      </c>
      <c r="BR646" s="8">
        <f t="shared" si="641"/>
        <v>10</v>
      </c>
      <c r="BS646" s="8">
        <f t="shared" si="642"/>
        <v>17</v>
      </c>
      <c r="BT646" s="10"/>
      <c r="BU646" s="8"/>
    </row>
    <row r="647" spans="1:73" ht="16.5" customHeight="1">
      <c r="A647" s="201"/>
      <c r="B647" s="203"/>
      <c r="C647" s="199"/>
      <c r="D647" s="205"/>
      <c r="E647" s="209"/>
      <c r="F647" s="207"/>
      <c r="G647" s="122"/>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60" t="e">
        <f>VLOOKUP(A646,#REF!,3,FALSE)</f>
        <v>#REF!</v>
      </c>
      <c r="AD647" s="161"/>
      <c r="AE647" s="155"/>
      <c r="AF647" s="164"/>
      <c r="AG647" s="132" t="s">
        <v>54</v>
      </c>
      <c r="AH647" s="132"/>
      <c r="AI647" s="132"/>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P647" s="8"/>
      <c r="BQ647" s="8"/>
      <c r="BR647" s="8"/>
      <c r="BS647" s="8"/>
      <c r="BT647" s="8"/>
      <c r="BU647" s="8"/>
    </row>
    <row r="648" spans="1:73" ht="23.25" thickBot="1">
      <c r="A648" s="57" t="s">
        <v>40</v>
      </c>
      <c r="B648" s="63"/>
      <c r="C648" s="100"/>
      <c r="D648" s="101"/>
      <c r="E648" s="66"/>
      <c r="F648" s="67"/>
      <c r="G648" s="32">
        <f>(F648-E648)+1</f>
        <v>1</v>
      </c>
      <c r="H648" s="155">
        <f t="shared" ref="H648:W650" si="721">(IF(MAX(MIN(DATE(YEAR(H$7),MONTH(H$7)+1,0),$F648)-MAX(DATE(YEAR(H$7),MONTH(H$7),1),$E648)+1,0)=0,"0",MAX(MIN(DATE(YEAR(H$7),MONTH(H$7)+1,0),$F648)-MAX(DATE(YEAR(H$7),MONTH(H$7),1),$E648)+1,0))/$G648)*$D648</f>
        <v>0</v>
      </c>
      <c r="I648" s="155">
        <f t="shared" si="721"/>
        <v>0</v>
      </c>
      <c r="J648" s="155">
        <f t="shared" si="721"/>
        <v>0</v>
      </c>
      <c r="K648" s="155">
        <f t="shared" si="721"/>
        <v>0</v>
      </c>
      <c r="L648" s="155">
        <f t="shared" si="721"/>
        <v>0</v>
      </c>
      <c r="M648" s="155">
        <f t="shared" si="721"/>
        <v>0</v>
      </c>
      <c r="N648" s="155">
        <f t="shared" si="721"/>
        <v>0</v>
      </c>
      <c r="O648" s="155">
        <f t="shared" si="721"/>
        <v>0</v>
      </c>
      <c r="P648" s="155">
        <f t="shared" si="721"/>
        <v>0</v>
      </c>
      <c r="Q648" s="155">
        <f t="shared" si="721"/>
        <v>0</v>
      </c>
      <c r="R648" s="155">
        <f t="shared" si="721"/>
        <v>0</v>
      </c>
      <c r="S648" s="155">
        <f t="shared" si="721"/>
        <v>0</v>
      </c>
      <c r="T648" s="155">
        <f t="shared" si="721"/>
        <v>0</v>
      </c>
      <c r="U648" s="155">
        <f t="shared" si="721"/>
        <v>0</v>
      </c>
      <c r="V648" s="155">
        <f t="shared" si="721"/>
        <v>0</v>
      </c>
      <c r="W648" s="155">
        <f t="shared" si="721"/>
        <v>0</v>
      </c>
      <c r="X648" s="155"/>
      <c r="Y648" s="155"/>
      <c r="Z648" s="155"/>
      <c r="AA648" s="155"/>
      <c r="AB648" s="155"/>
      <c r="AC648" s="160">
        <f t="shared" si="650"/>
        <v>0</v>
      </c>
      <c r="AD648" s="161">
        <f t="shared" si="651"/>
        <v>0</v>
      </c>
      <c r="AE648" s="155">
        <f t="shared" si="652"/>
        <v>0</v>
      </c>
      <c r="AF648" s="164">
        <f t="shared" si="653"/>
        <v>0</v>
      </c>
      <c r="AG648" s="132"/>
      <c r="AH648" s="132"/>
      <c r="AI648" s="132"/>
      <c r="AJ648" s="25">
        <f t="shared" ref="AJ648:AS650" si="722">IF(AND(AJ$7&gt;=$E648,AJ$7&lt;=$F648),1,0)</f>
        <v>0</v>
      </c>
      <c r="AK648" s="25">
        <f t="shared" si="722"/>
        <v>0</v>
      </c>
      <c r="AL648" s="25">
        <f t="shared" si="722"/>
        <v>0</v>
      </c>
      <c r="AM648" s="25">
        <f t="shared" si="722"/>
        <v>0</v>
      </c>
      <c r="AN648" s="25">
        <f t="shared" si="722"/>
        <v>0</v>
      </c>
      <c r="AO648" s="25">
        <f t="shared" si="722"/>
        <v>0</v>
      </c>
      <c r="AP648" s="25">
        <f t="shared" si="722"/>
        <v>0</v>
      </c>
      <c r="AQ648" s="25">
        <f t="shared" si="722"/>
        <v>0</v>
      </c>
      <c r="AR648" s="25">
        <f t="shared" si="722"/>
        <v>0</v>
      </c>
      <c r="AS648" s="25">
        <f t="shared" si="722"/>
        <v>0</v>
      </c>
      <c r="AT648" s="25">
        <f t="shared" ref="AT648:BC650" si="723">IF(AND(AT$7&gt;=$E648,AT$7&lt;=$F648),1,0)</f>
        <v>0</v>
      </c>
      <c r="AU648" s="25">
        <f t="shared" si="723"/>
        <v>0</v>
      </c>
      <c r="AV648" s="25">
        <f t="shared" si="723"/>
        <v>0</v>
      </c>
      <c r="AW648" s="25">
        <f t="shared" si="723"/>
        <v>0</v>
      </c>
      <c r="AX648" s="25">
        <f t="shared" si="723"/>
        <v>0</v>
      </c>
      <c r="AY648" s="25">
        <f t="shared" si="723"/>
        <v>0</v>
      </c>
      <c r="AZ648" s="25">
        <f t="shared" si="723"/>
        <v>0</v>
      </c>
      <c r="BA648" s="25">
        <f t="shared" si="723"/>
        <v>0</v>
      </c>
      <c r="BB648" s="25">
        <f t="shared" si="723"/>
        <v>0</v>
      </c>
      <c r="BC648" s="25">
        <f t="shared" si="723"/>
        <v>0</v>
      </c>
      <c r="BD648" s="25">
        <f t="shared" ref="BD648:BN650" si="724">IF(AND(BD$7&gt;=$E648,BD$7&lt;=$F648),1,0)</f>
        <v>0</v>
      </c>
      <c r="BE648" s="25">
        <f t="shared" si="724"/>
        <v>0</v>
      </c>
      <c r="BF648" s="25">
        <f t="shared" si="724"/>
        <v>0</v>
      </c>
      <c r="BG648" s="25">
        <f t="shared" si="724"/>
        <v>0</v>
      </c>
      <c r="BH648" s="25">
        <f t="shared" si="724"/>
        <v>0</v>
      </c>
      <c r="BI648" s="25">
        <f t="shared" si="724"/>
        <v>0</v>
      </c>
      <c r="BJ648" s="25">
        <f t="shared" si="724"/>
        <v>0</v>
      </c>
      <c r="BK648" s="25">
        <f t="shared" si="724"/>
        <v>0</v>
      </c>
      <c r="BL648" s="25">
        <f t="shared" si="724"/>
        <v>0</v>
      </c>
      <c r="BM648" s="25">
        <f t="shared" si="724"/>
        <v>0</v>
      </c>
      <c r="BN648" s="25">
        <f t="shared" si="724"/>
        <v>0</v>
      </c>
      <c r="BO648" s="8">
        <f t="shared" si="638"/>
        <v>0</v>
      </c>
      <c r="BP648" s="8">
        <f t="shared" si="639"/>
        <v>0</v>
      </c>
      <c r="BQ648" s="8">
        <f t="shared" si="640"/>
        <v>0</v>
      </c>
      <c r="BR648" s="8">
        <f t="shared" si="641"/>
        <v>0</v>
      </c>
      <c r="BS648" s="8">
        <f t="shared" si="642"/>
        <v>0</v>
      </c>
      <c r="BT648" s="10"/>
      <c r="BU648" s="10"/>
    </row>
    <row r="649" spans="1:73" ht="24" thickTop="1" thickBot="1">
      <c r="A649" s="44" t="s">
        <v>15</v>
      </c>
      <c r="B649" s="45"/>
      <c r="C649" s="46"/>
      <c r="D649" s="47"/>
      <c r="E649" s="91"/>
      <c r="F649" s="92"/>
      <c r="G649" s="82">
        <f>(F649-E649)+1</f>
        <v>1</v>
      </c>
      <c r="H649" s="155">
        <f t="shared" si="721"/>
        <v>0</v>
      </c>
      <c r="I649" s="155">
        <f t="shared" si="721"/>
        <v>0</v>
      </c>
      <c r="J649" s="155">
        <f t="shared" si="721"/>
        <v>0</v>
      </c>
      <c r="K649" s="155">
        <f t="shared" si="721"/>
        <v>0</v>
      </c>
      <c r="L649" s="155">
        <f t="shared" si="721"/>
        <v>0</v>
      </c>
      <c r="M649" s="155">
        <f t="shared" si="721"/>
        <v>0</v>
      </c>
      <c r="N649" s="155">
        <f t="shared" si="721"/>
        <v>0</v>
      </c>
      <c r="O649" s="155">
        <f t="shared" si="721"/>
        <v>0</v>
      </c>
      <c r="P649" s="155">
        <f t="shared" si="721"/>
        <v>0</v>
      </c>
      <c r="Q649" s="155">
        <f t="shared" si="721"/>
        <v>0</v>
      </c>
      <c r="R649" s="155">
        <f t="shared" si="721"/>
        <v>0</v>
      </c>
      <c r="S649" s="155">
        <f t="shared" si="721"/>
        <v>0</v>
      </c>
      <c r="T649" s="155">
        <f t="shared" si="721"/>
        <v>0</v>
      </c>
      <c r="U649" s="155">
        <f t="shared" si="721"/>
        <v>0</v>
      </c>
      <c r="V649" s="155">
        <f t="shared" si="721"/>
        <v>0</v>
      </c>
      <c r="W649" s="155">
        <f t="shared" si="721"/>
        <v>0</v>
      </c>
      <c r="X649" s="155"/>
      <c r="Y649" s="155"/>
      <c r="Z649" s="155"/>
      <c r="AA649" s="155"/>
      <c r="AB649" s="155"/>
      <c r="AC649" s="160">
        <f t="shared" si="650"/>
        <v>0</v>
      </c>
      <c r="AD649" s="161">
        <f t="shared" si="651"/>
        <v>0</v>
      </c>
      <c r="AE649" s="155">
        <f t="shared" si="652"/>
        <v>0</v>
      </c>
      <c r="AF649" s="164">
        <f t="shared" si="653"/>
        <v>0</v>
      </c>
      <c r="AG649" s="132"/>
      <c r="AH649" s="132"/>
      <c r="AI649" s="132"/>
      <c r="AJ649" s="25">
        <f t="shared" si="722"/>
        <v>0</v>
      </c>
      <c r="AK649" s="25">
        <f t="shared" si="722"/>
        <v>0</v>
      </c>
      <c r="AL649" s="25">
        <f t="shared" si="722"/>
        <v>0</v>
      </c>
      <c r="AM649" s="25">
        <f t="shared" si="722"/>
        <v>0</v>
      </c>
      <c r="AN649" s="25">
        <f t="shared" si="722"/>
        <v>0</v>
      </c>
      <c r="AO649" s="25">
        <f t="shared" si="722"/>
        <v>0</v>
      </c>
      <c r="AP649" s="25">
        <f t="shared" si="722"/>
        <v>0</v>
      </c>
      <c r="AQ649" s="25">
        <f t="shared" si="722"/>
        <v>0</v>
      </c>
      <c r="AR649" s="25">
        <f t="shared" si="722"/>
        <v>0</v>
      </c>
      <c r="AS649" s="25">
        <f t="shared" si="722"/>
        <v>0</v>
      </c>
      <c r="AT649" s="25">
        <f t="shared" si="723"/>
        <v>0</v>
      </c>
      <c r="AU649" s="25">
        <f t="shared" si="723"/>
        <v>0</v>
      </c>
      <c r="AV649" s="25">
        <f t="shared" si="723"/>
        <v>0</v>
      </c>
      <c r="AW649" s="25">
        <f t="shared" si="723"/>
        <v>0</v>
      </c>
      <c r="AX649" s="25">
        <f t="shared" si="723"/>
        <v>0</v>
      </c>
      <c r="AY649" s="25">
        <f t="shared" si="723"/>
        <v>0</v>
      </c>
      <c r="AZ649" s="25">
        <f t="shared" si="723"/>
        <v>0</v>
      </c>
      <c r="BA649" s="25">
        <f t="shared" si="723"/>
        <v>0</v>
      </c>
      <c r="BB649" s="25">
        <f t="shared" si="723"/>
        <v>0</v>
      </c>
      <c r="BC649" s="25">
        <f t="shared" si="723"/>
        <v>0</v>
      </c>
      <c r="BD649" s="25">
        <f t="shared" si="724"/>
        <v>0</v>
      </c>
      <c r="BE649" s="25">
        <f t="shared" si="724"/>
        <v>0</v>
      </c>
      <c r="BF649" s="25">
        <f t="shared" si="724"/>
        <v>0</v>
      </c>
      <c r="BG649" s="25">
        <f t="shared" si="724"/>
        <v>0</v>
      </c>
      <c r="BH649" s="25">
        <f t="shared" si="724"/>
        <v>0</v>
      </c>
      <c r="BI649" s="25">
        <f t="shared" si="724"/>
        <v>0</v>
      </c>
      <c r="BJ649" s="25">
        <f t="shared" si="724"/>
        <v>0</v>
      </c>
      <c r="BK649" s="25">
        <f t="shared" si="724"/>
        <v>0</v>
      </c>
      <c r="BL649" s="25">
        <f t="shared" si="724"/>
        <v>0</v>
      </c>
      <c r="BM649" s="25">
        <f t="shared" si="724"/>
        <v>0</v>
      </c>
      <c r="BN649" s="25">
        <f t="shared" si="724"/>
        <v>0</v>
      </c>
      <c r="BO649" s="8">
        <f t="shared" si="638"/>
        <v>0</v>
      </c>
      <c r="BP649" s="8">
        <f t="shared" si="639"/>
        <v>0</v>
      </c>
      <c r="BQ649" s="8">
        <f t="shared" si="640"/>
        <v>0</v>
      </c>
      <c r="BR649" s="8">
        <f t="shared" si="641"/>
        <v>0</v>
      </c>
      <c r="BS649" s="8">
        <f t="shared" si="642"/>
        <v>0</v>
      </c>
      <c r="BT649" s="10"/>
      <c r="BU649" s="8"/>
    </row>
    <row r="650" spans="1:73" ht="16.5" thickTop="1">
      <c r="A650" s="200" t="s">
        <v>339</v>
      </c>
      <c r="B650" s="202" t="s">
        <v>31</v>
      </c>
      <c r="C650" s="198">
        <v>0.95043803735661736</v>
      </c>
      <c r="D650" s="204">
        <v>46354.183560000034</v>
      </c>
      <c r="E650" s="208">
        <v>40575</v>
      </c>
      <c r="F650" s="206">
        <v>40637</v>
      </c>
      <c r="G650" s="32">
        <f>(F650-E650)+1</f>
        <v>63</v>
      </c>
      <c r="H650" s="155">
        <f t="shared" si="721"/>
        <v>20601.859360000013</v>
      </c>
      <c r="I650" s="155">
        <f t="shared" si="721"/>
        <v>22809.201434285729</v>
      </c>
      <c r="J650" s="155">
        <f t="shared" si="721"/>
        <v>2943.1227657142877</v>
      </c>
      <c r="K650" s="155">
        <f t="shared" si="721"/>
        <v>0</v>
      </c>
      <c r="L650" s="155">
        <f t="shared" si="721"/>
        <v>0</v>
      </c>
      <c r="M650" s="155">
        <f t="shared" si="721"/>
        <v>0</v>
      </c>
      <c r="N650" s="155">
        <f t="shared" si="721"/>
        <v>0</v>
      </c>
      <c r="O650" s="155">
        <f t="shared" si="721"/>
        <v>0</v>
      </c>
      <c r="P650" s="155">
        <f t="shared" si="721"/>
        <v>0</v>
      </c>
      <c r="Q650" s="155">
        <f t="shared" si="721"/>
        <v>0</v>
      </c>
      <c r="R650" s="155">
        <f t="shared" si="721"/>
        <v>0</v>
      </c>
      <c r="S650" s="155">
        <f t="shared" si="721"/>
        <v>0</v>
      </c>
      <c r="T650" s="155">
        <f t="shared" si="721"/>
        <v>0</v>
      </c>
      <c r="U650" s="155">
        <f t="shared" si="721"/>
        <v>0</v>
      </c>
      <c r="V650" s="155">
        <f t="shared" si="721"/>
        <v>0</v>
      </c>
      <c r="W650" s="155">
        <f t="shared" si="721"/>
        <v>0</v>
      </c>
      <c r="X650" s="155"/>
      <c r="Y650" s="155"/>
      <c r="Z650" s="155"/>
      <c r="AA650" s="155"/>
      <c r="AB650" s="155"/>
      <c r="AC650" s="160">
        <f t="shared" si="650"/>
        <v>0</v>
      </c>
      <c r="AD650" s="161">
        <f t="shared" si="651"/>
        <v>0</v>
      </c>
      <c r="AE650" s="155">
        <f t="shared" si="652"/>
        <v>0</v>
      </c>
      <c r="AF650" s="164">
        <f t="shared" si="653"/>
        <v>0</v>
      </c>
      <c r="AG650" s="132" t="s">
        <v>55</v>
      </c>
      <c r="AH650" s="132">
        <f>SUBTOTAL(9,H650:W650)-D650</f>
        <v>0</v>
      </c>
      <c r="AI650" s="132"/>
      <c r="AJ650" s="25">
        <f t="shared" si="722"/>
        <v>0</v>
      </c>
      <c r="AK650" s="25">
        <f t="shared" si="722"/>
        <v>0</v>
      </c>
      <c r="AL650" s="25">
        <f t="shared" si="722"/>
        <v>0</v>
      </c>
      <c r="AM650" s="25">
        <f t="shared" si="722"/>
        <v>0</v>
      </c>
      <c r="AN650" s="25">
        <f t="shared" si="722"/>
        <v>0</v>
      </c>
      <c r="AO650" s="25">
        <f t="shared" si="722"/>
        <v>0</v>
      </c>
      <c r="AP650" s="25">
        <f t="shared" si="722"/>
        <v>0</v>
      </c>
      <c r="AQ650" s="25">
        <f t="shared" si="722"/>
        <v>0</v>
      </c>
      <c r="AR650" s="25">
        <f t="shared" si="722"/>
        <v>0</v>
      </c>
      <c r="AS650" s="25">
        <f t="shared" si="722"/>
        <v>0</v>
      </c>
      <c r="AT650" s="25">
        <f t="shared" si="723"/>
        <v>0</v>
      </c>
      <c r="AU650" s="25">
        <f t="shared" si="723"/>
        <v>0</v>
      </c>
      <c r="AV650" s="25">
        <f t="shared" si="723"/>
        <v>0</v>
      </c>
      <c r="AW650" s="25">
        <f t="shared" si="723"/>
        <v>0</v>
      </c>
      <c r="AX650" s="25">
        <f t="shared" si="723"/>
        <v>0</v>
      </c>
      <c r="AY650" s="25">
        <f t="shared" si="723"/>
        <v>0</v>
      </c>
      <c r="AZ650" s="25">
        <f t="shared" si="723"/>
        <v>0</v>
      </c>
      <c r="BA650" s="25">
        <f t="shared" si="723"/>
        <v>0</v>
      </c>
      <c r="BB650" s="25">
        <f t="shared" si="723"/>
        <v>0</v>
      </c>
      <c r="BC650" s="25">
        <f t="shared" si="723"/>
        <v>0</v>
      </c>
      <c r="BD650" s="25">
        <f t="shared" si="724"/>
        <v>0</v>
      </c>
      <c r="BE650" s="25">
        <f t="shared" si="724"/>
        <v>0</v>
      </c>
      <c r="BF650" s="25">
        <f t="shared" si="724"/>
        <v>0</v>
      </c>
      <c r="BG650" s="25">
        <f t="shared" si="724"/>
        <v>0</v>
      </c>
      <c r="BH650" s="25">
        <f t="shared" si="724"/>
        <v>0</v>
      </c>
      <c r="BI650" s="25">
        <f t="shared" si="724"/>
        <v>0</v>
      </c>
      <c r="BJ650" s="25">
        <f t="shared" si="724"/>
        <v>0</v>
      </c>
      <c r="BK650" s="25">
        <f t="shared" si="724"/>
        <v>0</v>
      </c>
      <c r="BL650" s="25">
        <f t="shared" si="724"/>
        <v>0</v>
      </c>
      <c r="BM650" s="25">
        <f t="shared" si="724"/>
        <v>0</v>
      </c>
      <c r="BN650" s="25">
        <f t="shared" si="724"/>
        <v>0</v>
      </c>
      <c r="BO650" s="8">
        <f t="shared" si="638"/>
        <v>0</v>
      </c>
      <c r="BP650" s="8">
        <f t="shared" si="639"/>
        <v>0</v>
      </c>
      <c r="BQ650" s="8">
        <f t="shared" si="640"/>
        <v>0</v>
      </c>
      <c r="BR650" s="8">
        <f t="shared" si="641"/>
        <v>0</v>
      </c>
      <c r="BS650" s="8">
        <f t="shared" si="642"/>
        <v>0</v>
      </c>
      <c r="BT650" s="10"/>
      <c r="BU650" s="10"/>
    </row>
    <row r="651" spans="1:73" ht="16.5" customHeight="1" thickBot="1">
      <c r="A651" s="201"/>
      <c r="B651" s="203"/>
      <c r="C651" s="199"/>
      <c r="D651" s="205"/>
      <c r="E651" s="209"/>
      <c r="F651" s="207"/>
      <c r="G651" s="121"/>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60" t="e">
        <f>VLOOKUP(A650,#REF!,3,FALSE)</f>
        <v>#REF!</v>
      </c>
      <c r="AD651" s="161"/>
      <c r="AE651" s="155"/>
      <c r="AF651" s="164"/>
      <c r="AG651" s="132" t="s">
        <v>54</v>
      </c>
      <c r="AH651" s="132"/>
      <c r="AI651" s="132"/>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P651" s="8"/>
      <c r="BQ651" s="8"/>
      <c r="BR651" s="8"/>
      <c r="BS651" s="8"/>
      <c r="BT651" s="10"/>
      <c r="BU651" s="10"/>
    </row>
    <row r="652" spans="1:73" ht="24" thickTop="1" thickBot="1">
      <c r="A652" s="68" t="s">
        <v>32</v>
      </c>
      <c r="B652" s="69"/>
      <c r="C652" s="70"/>
      <c r="D652" s="71"/>
      <c r="E652" s="98"/>
      <c r="F652" s="99"/>
      <c r="G652" s="82">
        <f>(F652-E652)+1</f>
        <v>1</v>
      </c>
      <c r="H652" s="155">
        <f t="shared" ref="H652:W654" si="725">(IF(MAX(MIN(DATE(YEAR(H$7),MONTH(H$7)+1,0),$F652)-MAX(DATE(YEAR(H$7),MONTH(H$7),1),$E652)+1,0)=0,"0",MAX(MIN(DATE(YEAR(H$7),MONTH(H$7)+1,0),$F652)-MAX(DATE(YEAR(H$7),MONTH(H$7),1),$E652)+1,0))/$G652)*$D652</f>
        <v>0</v>
      </c>
      <c r="I652" s="155">
        <f t="shared" si="725"/>
        <v>0</v>
      </c>
      <c r="J652" s="155">
        <f t="shared" si="725"/>
        <v>0</v>
      </c>
      <c r="K652" s="155">
        <f t="shared" si="725"/>
        <v>0</v>
      </c>
      <c r="L652" s="155">
        <f t="shared" si="725"/>
        <v>0</v>
      </c>
      <c r="M652" s="155">
        <f t="shared" si="725"/>
        <v>0</v>
      </c>
      <c r="N652" s="155">
        <f t="shared" si="725"/>
        <v>0</v>
      </c>
      <c r="O652" s="155">
        <f t="shared" si="725"/>
        <v>0</v>
      </c>
      <c r="P652" s="155">
        <f t="shared" si="725"/>
        <v>0</v>
      </c>
      <c r="Q652" s="155">
        <f t="shared" si="725"/>
        <v>0</v>
      </c>
      <c r="R652" s="155">
        <f t="shared" si="725"/>
        <v>0</v>
      </c>
      <c r="S652" s="155">
        <f t="shared" si="725"/>
        <v>0</v>
      </c>
      <c r="T652" s="155">
        <f t="shared" si="725"/>
        <v>0</v>
      </c>
      <c r="U652" s="155">
        <f t="shared" si="725"/>
        <v>0</v>
      </c>
      <c r="V652" s="155">
        <f t="shared" si="725"/>
        <v>0</v>
      </c>
      <c r="W652" s="155">
        <f t="shared" si="725"/>
        <v>0</v>
      </c>
      <c r="X652" s="155"/>
      <c r="Y652" s="155"/>
      <c r="Z652" s="155"/>
      <c r="AA652" s="155"/>
      <c r="AB652" s="155"/>
      <c r="AC652" s="160">
        <f t="shared" si="650"/>
        <v>0</v>
      </c>
      <c r="AD652" s="161">
        <f t="shared" si="651"/>
        <v>0</v>
      </c>
      <c r="AE652" s="155">
        <f t="shared" si="652"/>
        <v>0</v>
      </c>
      <c r="AF652" s="164">
        <f t="shared" si="653"/>
        <v>0</v>
      </c>
      <c r="AG652" s="132"/>
      <c r="AH652" s="132"/>
      <c r="AI652" s="132"/>
      <c r="AJ652" s="25">
        <f t="shared" ref="AJ652:AS654" si="726">IF(AND(AJ$7&gt;=$E652,AJ$7&lt;=$F652),1,0)</f>
        <v>0</v>
      </c>
      <c r="AK652" s="25">
        <f t="shared" si="726"/>
        <v>0</v>
      </c>
      <c r="AL652" s="25">
        <f t="shared" si="726"/>
        <v>0</v>
      </c>
      <c r="AM652" s="25">
        <f t="shared" si="726"/>
        <v>0</v>
      </c>
      <c r="AN652" s="25">
        <f t="shared" si="726"/>
        <v>0</v>
      </c>
      <c r="AO652" s="25">
        <f t="shared" si="726"/>
        <v>0</v>
      </c>
      <c r="AP652" s="25">
        <f t="shared" si="726"/>
        <v>0</v>
      </c>
      <c r="AQ652" s="25">
        <f t="shared" si="726"/>
        <v>0</v>
      </c>
      <c r="AR652" s="25">
        <f t="shared" si="726"/>
        <v>0</v>
      </c>
      <c r="AS652" s="25">
        <f t="shared" si="726"/>
        <v>0</v>
      </c>
      <c r="AT652" s="25">
        <f t="shared" ref="AT652:BC654" si="727">IF(AND(AT$7&gt;=$E652,AT$7&lt;=$F652),1,0)</f>
        <v>0</v>
      </c>
      <c r="AU652" s="25">
        <f t="shared" si="727"/>
        <v>0</v>
      </c>
      <c r="AV652" s="25">
        <f t="shared" si="727"/>
        <v>0</v>
      </c>
      <c r="AW652" s="25">
        <f t="shared" si="727"/>
        <v>0</v>
      </c>
      <c r="AX652" s="25">
        <f t="shared" si="727"/>
        <v>0</v>
      </c>
      <c r="AY652" s="25">
        <f t="shared" si="727"/>
        <v>0</v>
      </c>
      <c r="AZ652" s="25">
        <f t="shared" si="727"/>
        <v>0</v>
      </c>
      <c r="BA652" s="25">
        <f t="shared" si="727"/>
        <v>0</v>
      </c>
      <c r="BB652" s="25">
        <f t="shared" si="727"/>
        <v>0</v>
      </c>
      <c r="BC652" s="25">
        <f t="shared" si="727"/>
        <v>0</v>
      </c>
      <c r="BD652" s="25">
        <f t="shared" ref="BD652:BN654" si="728">IF(AND(BD$7&gt;=$E652,BD$7&lt;=$F652),1,0)</f>
        <v>0</v>
      </c>
      <c r="BE652" s="25">
        <f t="shared" si="728"/>
        <v>0</v>
      </c>
      <c r="BF652" s="25">
        <f t="shared" si="728"/>
        <v>0</v>
      </c>
      <c r="BG652" s="25">
        <f t="shared" si="728"/>
        <v>0</v>
      </c>
      <c r="BH652" s="25">
        <f t="shared" si="728"/>
        <v>0</v>
      </c>
      <c r="BI652" s="25">
        <f t="shared" si="728"/>
        <v>0</v>
      </c>
      <c r="BJ652" s="25">
        <f t="shared" si="728"/>
        <v>0</v>
      </c>
      <c r="BK652" s="25">
        <f t="shared" si="728"/>
        <v>0</v>
      </c>
      <c r="BL652" s="25">
        <f t="shared" si="728"/>
        <v>0</v>
      </c>
      <c r="BM652" s="25">
        <f t="shared" si="728"/>
        <v>0</v>
      </c>
      <c r="BN652" s="25">
        <f t="shared" si="728"/>
        <v>0</v>
      </c>
      <c r="BO652" s="8">
        <f t="shared" si="638"/>
        <v>0</v>
      </c>
      <c r="BP652" s="8">
        <f t="shared" si="639"/>
        <v>0</v>
      </c>
      <c r="BQ652" s="8">
        <f t="shared" si="640"/>
        <v>0</v>
      </c>
      <c r="BR652" s="8">
        <f t="shared" si="641"/>
        <v>0</v>
      </c>
      <c r="BS652" s="8">
        <f t="shared" si="642"/>
        <v>0</v>
      </c>
      <c r="BT652" s="10"/>
      <c r="BU652" s="8"/>
    </row>
    <row r="653" spans="1:73" ht="24" thickTop="1" thickBot="1">
      <c r="A653" s="83" t="s">
        <v>15</v>
      </c>
      <c r="B653" s="84"/>
      <c r="C653" s="85"/>
      <c r="D653" s="86"/>
      <c r="E653" s="48"/>
      <c r="F653" s="49"/>
      <c r="G653" s="32">
        <f>(F653-E653)+1</f>
        <v>1</v>
      </c>
      <c r="H653" s="155">
        <f t="shared" si="725"/>
        <v>0</v>
      </c>
      <c r="I653" s="155">
        <f t="shared" si="725"/>
        <v>0</v>
      </c>
      <c r="J653" s="155">
        <f t="shared" si="725"/>
        <v>0</v>
      </c>
      <c r="K653" s="155">
        <f t="shared" si="725"/>
        <v>0</v>
      </c>
      <c r="L653" s="155">
        <f t="shared" si="725"/>
        <v>0</v>
      </c>
      <c r="M653" s="155">
        <f t="shared" si="725"/>
        <v>0</v>
      </c>
      <c r="N653" s="155">
        <f t="shared" si="725"/>
        <v>0</v>
      </c>
      <c r="O653" s="155">
        <f t="shared" si="725"/>
        <v>0</v>
      </c>
      <c r="P653" s="155">
        <f t="shared" si="725"/>
        <v>0</v>
      </c>
      <c r="Q653" s="155">
        <f t="shared" si="725"/>
        <v>0</v>
      </c>
      <c r="R653" s="155">
        <f t="shared" si="725"/>
        <v>0</v>
      </c>
      <c r="S653" s="155">
        <f t="shared" si="725"/>
        <v>0</v>
      </c>
      <c r="T653" s="155">
        <f t="shared" si="725"/>
        <v>0</v>
      </c>
      <c r="U653" s="155">
        <f t="shared" si="725"/>
        <v>0</v>
      </c>
      <c r="V653" s="155">
        <f t="shared" si="725"/>
        <v>0</v>
      </c>
      <c r="W653" s="155">
        <f t="shared" si="725"/>
        <v>0</v>
      </c>
      <c r="X653" s="155"/>
      <c r="Y653" s="155"/>
      <c r="Z653" s="155"/>
      <c r="AA653" s="155"/>
      <c r="AB653" s="155"/>
      <c r="AC653" s="160">
        <f t="shared" si="650"/>
        <v>0</v>
      </c>
      <c r="AD653" s="161">
        <f t="shared" si="651"/>
        <v>0</v>
      </c>
      <c r="AE653" s="155">
        <f t="shared" si="652"/>
        <v>0</v>
      </c>
      <c r="AF653" s="164">
        <f t="shared" si="653"/>
        <v>0</v>
      </c>
      <c r="AG653" s="132"/>
      <c r="AH653" s="132"/>
      <c r="AI653" s="132"/>
      <c r="AJ653" s="25">
        <f t="shared" si="726"/>
        <v>0</v>
      </c>
      <c r="AK653" s="25">
        <f t="shared" si="726"/>
        <v>0</v>
      </c>
      <c r="AL653" s="25">
        <f t="shared" si="726"/>
        <v>0</v>
      </c>
      <c r="AM653" s="25">
        <f t="shared" si="726"/>
        <v>0</v>
      </c>
      <c r="AN653" s="25">
        <f t="shared" si="726"/>
        <v>0</v>
      </c>
      <c r="AO653" s="25">
        <f t="shared" si="726"/>
        <v>0</v>
      </c>
      <c r="AP653" s="25">
        <f t="shared" si="726"/>
        <v>0</v>
      </c>
      <c r="AQ653" s="25">
        <f t="shared" si="726"/>
        <v>0</v>
      </c>
      <c r="AR653" s="25">
        <f t="shared" si="726"/>
        <v>0</v>
      </c>
      <c r="AS653" s="25">
        <f t="shared" si="726"/>
        <v>0</v>
      </c>
      <c r="AT653" s="25">
        <f t="shared" si="727"/>
        <v>0</v>
      </c>
      <c r="AU653" s="25">
        <f t="shared" si="727"/>
        <v>0</v>
      </c>
      <c r="AV653" s="25">
        <f t="shared" si="727"/>
        <v>0</v>
      </c>
      <c r="AW653" s="25">
        <f t="shared" si="727"/>
        <v>0</v>
      </c>
      <c r="AX653" s="25">
        <f t="shared" si="727"/>
        <v>0</v>
      </c>
      <c r="AY653" s="25">
        <f t="shared" si="727"/>
        <v>0</v>
      </c>
      <c r="AZ653" s="25">
        <f t="shared" si="727"/>
        <v>0</v>
      </c>
      <c r="BA653" s="25">
        <f t="shared" si="727"/>
        <v>0</v>
      </c>
      <c r="BB653" s="25">
        <f t="shared" si="727"/>
        <v>0</v>
      </c>
      <c r="BC653" s="25">
        <f t="shared" si="727"/>
        <v>0</v>
      </c>
      <c r="BD653" s="25">
        <f t="shared" si="728"/>
        <v>0</v>
      </c>
      <c r="BE653" s="25">
        <f t="shared" si="728"/>
        <v>0</v>
      </c>
      <c r="BF653" s="25">
        <f t="shared" si="728"/>
        <v>0</v>
      </c>
      <c r="BG653" s="25">
        <f t="shared" si="728"/>
        <v>0</v>
      </c>
      <c r="BH653" s="25">
        <f t="shared" si="728"/>
        <v>0</v>
      </c>
      <c r="BI653" s="25">
        <f t="shared" si="728"/>
        <v>0</v>
      </c>
      <c r="BJ653" s="25">
        <f t="shared" si="728"/>
        <v>0</v>
      </c>
      <c r="BK653" s="25">
        <f t="shared" si="728"/>
        <v>0</v>
      </c>
      <c r="BL653" s="25">
        <f t="shared" si="728"/>
        <v>0</v>
      </c>
      <c r="BM653" s="25">
        <f t="shared" si="728"/>
        <v>0</v>
      </c>
      <c r="BN653" s="25">
        <f t="shared" si="728"/>
        <v>0</v>
      </c>
      <c r="BO653" s="8">
        <f t="shared" si="638"/>
        <v>0</v>
      </c>
      <c r="BP653" s="8">
        <f t="shared" si="639"/>
        <v>0</v>
      </c>
      <c r="BQ653" s="8">
        <f t="shared" si="640"/>
        <v>0</v>
      </c>
      <c r="BR653" s="8">
        <f t="shared" si="641"/>
        <v>0</v>
      </c>
      <c r="BS653" s="8">
        <f t="shared" si="642"/>
        <v>0</v>
      </c>
      <c r="BT653" s="10"/>
      <c r="BU653" s="10"/>
    </row>
    <row r="654" spans="1:73" ht="16.5" thickTop="1">
      <c r="A654" s="200" t="s">
        <v>340</v>
      </c>
      <c r="B654" s="202" t="s">
        <v>16</v>
      </c>
      <c r="C654" s="198">
        <v>1</v>
      </c>
      <c r="D654" s="204">
        <v>0</v>
      </c>
      <c r="E654" s="208">
        <v>40575</v>
      </c>
      <c r="F654" s="206">
        <v>40605</v>
      </c>
      <c r="G654" s="32">
        <f>(F654-E654)+1</f>
        <v>31</v>
      </c>
      <c r="H654" s="155">
        <f t="shared" si="725"/>
        <v>0</v>
      </c>
      <c r="I654" s="155">
        <f t="shared" si="725"/>
        <v>0</v>
      </c>
      <c r="J654" s="155">
        <f t="shared" si="725"/>
        <v>0</v>
      </c>
      <c r="K654" s="155">
        <f t="shared" si="725"/>
        <v>0</v>
      </c>
      <c r="L654" s="155">
        <f t="shared" si="725"/>
        <v>0</v>
      </c>
      <c r="M654" s="155">
        <f t="shared" si="725"/>
        <v>0</v>
      </c>
      <c r="N654" s="155">
        <f t="shared" si="725"/>
        <v>0</v>
      </c>
      <c r="O654" s="155">
        <f t="shared" si="725"/>
        <v>0</v>
      </c>
      <c r="P654" s="155">
        <f t="shared" si="725"/>
        <v>0</v>
      </c>
      <c r="Q654" s="155">
        <f t="shared" si="725"/>
        <v>0</v>
      </c>
      <c r="R654" s="155">
        <f t="shared" si="725"/>
        <v>0</v>
      </c>
      <c r="S654" s="155">
        <f t="shared" si="725"/>
        <v>0</v>
      </c>
      <c r="T654" s="155">
        <f t="shared" si="725"/>
        <v>0</v>
      </c>
      <c r="U654" s="155">
        <f t="shared" si="725"/>
        <v>0</v>
      </c>
      <c r="V654" s="155">
        <f t="shared" si="725"/>
        <v>0</v>
      </c>
      <c r="W654" s="155">
        <f t="shared" si="725"/>
        <v>0</v>
      </c>
      <c r="X654" s="155"/>
      <c r="Y654" s="155"/>
      <c r="Z654" s="155"/>
      <c r="AA654" s="155"/>
      <c r="AB654" s="155"/>
      <c r="AC654" s="160">
        <f t="shared" si="650"/>
        <v>0</v>
      </c>
      <c r="AD654" s="161">
        <f t="shared" si="651"/>
        <v>0</v>
      </c>
      <c r="AE654" s="155">
        <f t="shared" si="652"/>
        <v>0</v>
      </c>
      <c r="AF654" s="164">
        <f t="shared" si="653"/>
        <v>0</v>
      </c>
      <c r="AG654" s="132" t="s">
        <v>55</v>
      </c>
      <c r="AH654" s="132">
        <f>SUBTOTAL(9,H654:W654)-D654</f>
        <v>0</v>
      </c>
      <c r="AI654" s="132"/>
      <c r="AJ654" s="25">
        <f t="shared" si="726"/>
        <v>0</v>
      </c>
      <c r="AK654" s="25">
        <f t="shared" si="726"/>
        <v>0</v>
      </c>
      <c r="AL654" s="25">
        <f t="shared" si="726"/>
        <v>0</v>
      </c>
      <c r="AM654" s="25">
        <f t="shared" si="726"/>
        <v>0</v>
      </c>
      <c r="AN654" s="25">
        <f t="shared" si="726"/>
        <v>0</v>
      </c>
      <c r="AO654" s="25">
        <f t="shared" si="726"/>
        <v>0</v>
      </c>
      <c r="AP654" s="25">
        <f t="shared" si="726"/>
        <v>0</v>
      </c>
      <c r="AQ654" s="25">
        <f t="shared" si="726"/>
        <v>0</v>
      </c>
      <c r="AR654" s="25">
        <f t="shared" si="726"/>
        <v>0</v>
      </c>
      <c r="AS654" s="25">
        <f t="shared" si="726"/>
        <v>0</v>
      </c>
      <c r="AT654" s="25">
        <f t="shared" si="727"/>
        <v>0</v>
      </c>
      <c r="AU654" s="25">
        <f t="shared" si="727"/>
        <v>0</v>
      </c>
      <c r="AV654" s="25">
        <f t="shared" si="727"/>
        <v>0</v>
      </c>
      <c r="AW654" s="25">
        <f t="shared" si="727"/>
        <v>0</v>
      </c>
      <c r="AX654" s="25">
        <f t="shared" si="727"/>
        <v>0</v>
      </c>
      <c r="AY654" s="25">
        <f t="shared" si="727"/>
        <v>0</v>
      </c>
      <c r="AZ654" s="25">
        <f t="shared" si="727"/>
        <v>0</v>
      </c>
      <c r="BA654" s="25">
        <f t="shared" si="727"/>
        <v>0</v>
      </c>
      <c r="BB654" s="25">
        <f t="shared" si="727"/>
        <v>0</v>
      </c>
      <c r="BC654" s="25">
        <f t="shared" si="727"/>
        <v>0</v>
      </c>
      <c r="BD654" s="25">
        <f t="shared" si="728"/>
        <v>0</v>
      </c>
      <c r="BE654" s="25">
        <f t="shared" si="728"/>
        <v>0</v>
      </c>
      <c r="BF654" s="25">
        <f t="shared" si="728"/>
        <v>0</v>
      </c>
      <c r="BG654" s="25">
        <f t="shared" si="728"/>
        <v>0</v>
      </c>
      <c r="BH654" s="25">
        <f t="shared" si="728"/>
        <v>0</v>
      </c>
      <c r="BI654" s="25">
        <f t="shared" si="728"/>
        <v>0</v>
      </c>
      <c r="BJ654" s="25">
        <f t="shared" si="728"/>
        <v>0</v>
      </c>
      <c r="BK654" s="25">
        <f t="shared" si="728"/>
        <v>0</v>
      </c>
      <c r="BL654" s="25">
        <f t="shared" si="728"/>
        <v>0</v>
      </c>
      <c r="BM654" s="25">
        <f t="shared" si="728"/>
        <v>0</v>
      </c>
      <c r="BN654" s="25">
        <f t="shared" si="728"/>
        <v>0</v>
      </c>
      <c r="BO654" s="8">
        <f t="shared" si="638"/>
        <v>0</v>
      </c>
      <c r="BP654" s="8">
        <f t="shared" si="639"/>
        <v>0</v>
      </c>
      <c r="BQ654" s="8">
        <f t="shared" si="640"/>
        <v>0</v>
      </c>
      <c r="BR654" s="8">
        <f t="shared" si="641"/>
        <v>0</v>
      </c>
      <c r="BS654" s="8">
        <f t="shared" si="642"/>
        <v>0</v>
      </c>
      <c r="BT654" s="10"/>
      <c r="BU654" s="8"/>
    </row>
    <row r="655" spans="1:73" ht="16.5" customHeight="1" thickBot="1">
      <c r="A655" s="201"/>
      <c r="B655" s="203"/>
      <c r="C655" s="199"/>
      <c r="D655" s="205"/>
      <c r="E655" s="209"/>
      <c r="F655" s="207"/>
      <c r="G655" s="121"/>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60" t="e">
        <f>VLOOKUP(A654,#REF!,3,FALSE)</f>
        <v>#REF!</v>
      </c>
      <c r="AD655" s="161"/>
      <c r="AE655" s="155"/>
      <c r="AF655" s="164"/>
      <c r="AG655" s="132" t="s">
        <v>54</v>
      </c>
      <c r="AH655" s="132"/>
      <c r="AI655" s="132"/>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P655" s="8"/>
      <c r="BQ655" s="8"/>
      <c r="BR655" s="8"/>
      <c r="BS655" s="8"/>
      <c r="BT655" s="8"/>
      <c r="BU655" s="8"/>
    </row>
    <row r="656" spans="1:73" ht="16.5" thickTop="1">
      <c r="A656" s="200" t="s">
        <v>341</v>
      </c>
      <c r="B656" s="202" t="s">
        <v>17</v>
      </c>
      <c r="C656" s="198">
        <v>0.5</v>
      </c>
      <c r="D656" s="204">
        <v>18450</v>
      </c>
      <c r="E656" s="208">
        <v>40575</v>
      </c>
      <c r="F656" s="206">
        <v>40754</v>
      </c>
      <c r="G656" s="82">
        <f>(F656-E656)+1</f>
        <v>180</v>
      </c>
      <c r="H656" s="155">
        <f t="shared" ref="H656:W656" si="729">(IF(MAX(MIN(DATE(YEAR(H$7),MONTH(H$7)+1,0),$F656)-MAX(DATE(YEAR(H$7),MONTH(H$7),1),$E656)+1,0)=0,"0",MAX(MIN(DATE(YEAR(H$7),MONTH(H$7)+1,0),$F656)-MAX(DATE(YEAR(H$7),MONTH(H$7),1),$E656)+1,0))/$G656)*$D656</f>
        <v>2870</v>
      </c>
      <c r="I656" s="155">
        <f t="shared" si="729"/>
        <v>3177.5</v>
      </c>
      <c r="J656" s="155">
        <f t="shared" si="729"/>
        <v>3075</v>
      </c>
      <c r="K656" s="155">
        <f t="shared" si="729"/>
        <v>3177.5</v>
      </c>
      <c r="L656" s="155">
        <f t="shared" si="729"/>
        <v>3075</v>
      </c>
      <c r="M656" s="155">
        <f t="shared" si="729"/>
        <v>3075</v>
      </c>
      <c r="N656" s="155">
        <f t="shared" si="729"/>
        <v>0</v>
      </c>
      <c r="O656" s="155">
        <f t="shared" si="729"/>
        <v>0</v>
      </c>
      <c r="P656" s="155">
        <f t="shared" si="729"/>
        <v>0</v>
      </c>
      <c r="Q656" s="155">
        <f t="shared" si="729"/>
        <v>0</v>
      </c>
      <c r="R656" s="155">
        <f t="shared" si="729"/>
        <v>0</v>
      </c>
      <c r="S656" s="155">
        <f t="shared" si="729"/>
        <v>0</v>
      </c>
      <c r="T656" s="155">
        <f t="shared" si="729"/>
        <v>0</v>
      </c>
      <c r="U656" s="155">
        <f t="shared" si="729"/>
        <v>0</v>
      </c>
      <c r="V656" s="155">
        <f t="shared" si="729"/>
        <v>0</v>
      </c>
      <c r="W656" s="155">
        <f t="shared" si="729"/>
        <v>0</v>
      </c>
      <c r="X656" s="155"/>
      <c r="Y656" s="155"/>
      <c r="Z656" s="155"/>
      <c r="AA656" s="155"/>
      <c r="AB656" s="155"/>
      <c r="AC656" s="160">
        <f t="shared" si="650"/>
        <v>717.5</v>
      </c>
      <c r="AD656" s="161">
        <f t="shared" si="651"/>
        <v>717.5</v>
      </c>
      <c r="AE656" s="155">
        <f t="shared" si="652"/>
        <v>717.5</v>
      </c>
      <c r="AF656" s="164">
        <f t="shared" si="653"/>
        <v>1025</v>
      </c>
      <c r="AG656" s="132" t="s">
        <v>55</v>
      </c>
      <c r="AH656" s="132">
        <f>SUBTOTAL(9,H656:W656)-D656</f>
        <v>0</v>
      </c>
      <c r="AI656" s="132"/>
      <c r="AJ656" s="25">
        <f t="shared" ref="AJ656:BN656" si="730">IF(AND(AJ$7&gt;=$E656,AJ$7&lt;=$F656),1,0)</f>
        <v>1</v>
      </c>
      <c r="AK656" s="25">
        <f t="shared" si="730"/>
        <v>1</v>
      </c>
      <c r="AL656" s="25">
        <f t="shared" si="730"/>
        <v>1</v>
      </c>
      <c r="AM656" s="25">
        <f t="shared" si="730"/>
        <v>1</v>
      </c>
      <c r="AN656" s="25">
        <f t="shared" si="730"/>
        <v>1</v>
      </c>
      <c r="AO656" s="25">
        <f t="shared" si="730"/>
        <v>1</v>
      </c>
      <c r="AP656" s="25">
        <f t="shared" si="730"/>
        <v>1</v>
      </c>
      <c r="AQ656" s="25">
        <f t="shared" si="730"/>
        <v>1</v>
      </c>
      <c r="AR656" s="25">
        <f t="shared" si="730"/>
        <v>1</v>
      </c>
      <c r="AS656" s="25">
        <f t="shared" si="730"/>
        <v>1</v>
      </c>
      <c r="AT656" s="25">
        <f t="shared" si="730"/>
        <v>1</v>
      </c>
      <c r="AU656" s="25">
        <f t="shared" si="730"/>
        <v>1</v>
      </c>
      <c r="AV656" s="25">
        <f t="shared" si="730"/>
        <v>1</v>
      </c>
      <c r="AW656" s="25">
        <f t="shared" si="730"/>
        <v>1</v>
      </c>
      <c r="AX656" s="25">
        <f t="shared" si="730"/>
        <v>1</v>
      </c>
      <c r="AY656" s="25">
        <f t="shared" si="730"/>
        <v>1</v>
      </c>
      <c r="AZ656" s="25">
        <f t="shared" si="730"/>
        <v>1</v>
      </c>
      <c r="BA656" s="25">
        <f t="shared" si="730"/>
        <v>1</v>
      </c>
      <c r="BB656" s="25">
        <f t="shared" si="730"/>
        <v>1</v>
      </c>
      <c r="BC656" s="25">
        <f t="shared" si="730"/>
        <v>1</v>
      </c>
      <c r="BD656" s="25">
        <f t="shared" si="730"/>
        <v>1</v>
      </c>
      <c r="BE656" s="25">
        <f t="shared" si="730"/>
        <v>1</v>
      </c>
      <c r="BF656" s="25">
        <f t="shared" si="730"/>
        <v>1</v>
      </c>
      <c r="BG656" s="25">
        <f t="shared" si="730"/>
        <v>1</v>
      </c>
      <c r="BH656" s="25">
        <f t="shared" si="730"/>
        <v>1</v>
      </c>
      <c r="BI656" s="25">
        <f t="shared" si="730"/>
        <v>1</v>
      </c>
      <c r="BJ656" s="25">
        <f t="shared" si="730"/>
        <v>1</v>
      </c>
      <c r="BK656" s="25">
        <f t="shared" si="730"/>
        <v>1</v>
      </c>
      <c r="BL656" s="25">
        <f t="shared" si="730"/>
        <v>1</v>
      </c>
      <c r="BM656" s="25">
        <f t="shared" si="730"/>
        <v>1</v>
      </c>
      <c r="BN656" s="25">
        <f t="shared" si="730"/>
        <v>1</v>
      </c>
      <c r="BO656" s="8">
        <f t="shared" si="638"/>
        <v>7</v>
      </c>
      <c r="BP656" s="8">
        <f t="shared" si="639"/>
        <v>7</v>
      </c>
      <c r="BQ656" s="8">
        <f t="shared" si="640"/>
        <v>7</v>
      </c>
      <c r="BR656" s="8">
        <f t="shared" si="641"/>
        <v>10</v>
      </c>
      <c r="BS656" s="8">
        <f t="shared" si="642"/>
        <v>31</v>
      </c>
      <c r="BT656" s="10"/>
      <c r="BU656" s="10"/>
    </row>
    <row r="657" spans="1:73" ht="16.5" customHeight="1" thickBot="1">
      <c r="A657" s="201"/>
      <c r="B657" s="203"/>
      <c r="C657" s="199"/>
      <c r="D657" s="205"/>
      <c r="E657" s="209"/>
      <c r="F657" s="207"/>
      <c r="G657" s="122"/>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60" t="e">
        <f>VLOOKUP(A656,#REF!,3,FALSE)</f>
        <v>#REF!</v>
      </c>
      <c r="AD657" s="161"/>
      <c r="AE657" s="155"/>
      <c r="AF657" s="164"/>
      <c r="AG657" s="132" t="s">
        <v>54</v>
      </c>
      <c r="AH657" s="132"/>
      <c r="AI657" s="132"/>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P657" s="8"/>
      <c r="BQ657" s="8"/>
      <c r="BR657" s="8"/>
      <c r="BS657" s="8"/>
      <c r="BT657" s="10"/>
      <c r="BU657" s="10"/>
    </row>
    <row r="658" spans="1:73" ht="16.5" thickTop="1">
      <c r="A658" s="200" t="s">
        <v>342</v>
      </c>
      <c r="B658" s="202" t="s">
        <v>18</v>
      </c>
      <c r="C658" s="198">
        <v>0</v>
      </c>
      <c r="D658" s="204">
        <v>113230</v>
      </c>
      <c r="E658" s="208">
        <v>40787</v>
      </c>
      <c r="F658" s="206">
        <v>40877</v>
      </c>
      <c r="G658" s="32">
        <f>(F658-E658)+1</f>
        <v>91</v>
      </c>
      <c r="H658" s="155">
        <f t="shared" ref="H658:W658" si="731">(IF(MAX(MIN(DATE(YEAR(H$7),MONTH(H$7)+1,0),$F658)-MAX(DATE(YEAR(H$7),MONTH(H$7),1),$E658)+1,0)=0,"0",MAX(MIN(DATE(YEAR(H$7),MONTH(H$7)+1,0),$F658)-MAX(DATE(YEAR(H$7),MONTH(H$7),1),$E658)+1,0))/$G658)*$D658</f>
        <v>0</v>
      </c>
      <c r="I658" s="155">
        <f t="shared" si="731"/>
        <v>0</v>
      </c>
      <c r="J658" s="155">
        <f t="shared" si="731"/>
        <v>0</v>
      </c>
      <c r="K658" s="155">
        <f t="shared" si="731"/>
        <v>0</v>
      </c>
      <c r="L658" s="155">
        <f t="shared" si="731"/>
        <v>0</v>
      </c>
      <c r="M658" s="155">
        <f t="shared" si="731"/>
        <v>0</v>
      </c>
      <c r="N658" s="155">
        <f t="shared" si="731"/>
        <v>0</v>
      </c>
      <c r="O658" s="155">
        <f t="shared" si="731"/>
        <v>37328.571428571428</v>
      </c>
      <c r="P658" s="155">
        <f t="shared" si="731"/>
        <v>38572.857142857145</v>
      </c>
      <c r="Q658" s="155">
        <f t="shared" si="731"/>
        <v>37328.571428571428</v>
      </c>
      <c r="R658" s="155">
        <f t="shared" si="731"/>
        <v>0</v>
      </c>
      <c r="S658" s="155">
        <f t="shared" si="731"/>
        <v>0</v>
      </c>
      <c r="T658" s="155">
        <f t="shared" si="731"/>
        <v>0</v>
      </c>
      <c r="U658" s="155">
        <f t="shared" si="731"/>
        <v>0</v>
      </c>
      <c r="V658" s="155">
        <f t="shared" si="731"/>
        <v>0</v>
      </c>
      <c r="W658" s="155">
        <f t="shared" si="731"/>
        <v>0</v>
      </c>
      <c r="X658" s="155"/>
      <c r="Y658" s="155"/>
      <c r="Z658" s="155"/>
      <c r="AA658" s="155"/>
      <c r="AB658" s="155"/>
      <c r="AC658" s="160">
        <f t="shared" si="650"/>
        <v>0</v>
      </c>
      <c r="AD658" s="161">
        <f t="shared" si="651"/>
        <v>0</v>
      </c>
      <c r="AE658" s="155">
        <f t="shared" si="652"/>
        <v>0</v>
      </c>
      <c r="AF658" s="164">
        <f t="shared" si="653"/>
        <v>0</v>
      </c>
      <c r="AG658" s="132" t="s">
        <v>55</v>
      </c>
      <c r="AH658" s="132">
        <f>SUBTOTAL(9,H658:W658)-D658</f>
        <v>0</v>
      </c>
      <c r="AI658" s="132"/>
      <c r="AJ658" s="25">
        <f t="shared" ref="AJ658:BN658" si="732">IF(AND(AJ$7&gt;=$E658,AJ$7&lt;=$F658),1,0)</f>
        <v>0</v>
      </c>
      <c r="AK658" s="25">
        <f t="shared" si="732"/>
        <v>0</v>
      </c>
      <c r="AL658" s="25">
        <f t="shared" si="732"/>
        <v>0</v>
      </c>
      <c r="AM658" s="25">
        <f t="shared" si="732"/>
        <v>0</v>
      </c>
      <c r="AN658" s="25">
        <f t="shared" si="732"/>
        <v>0</v>
      </c>
      <c r="AO658" s="25">
        <f t="shared" si="732"/>
        <v>0</v>
      </c>
      <c r="AP658" s="25">
        <f t="shared" si="732"/>
        <v>0</v>
      </c>
      <c r="AQ658" s="25">
        <f t="shared" si="732"/>
        <v>0</v>
      </c>
      <c r="AR658" s="25">
        <f t="shared" si="732"/>
        <v>0</v>
      </c>
      <c r="AS658" s="25">
        <f t="shared" si="732"/>
        <v>0</v>
      </c>
      <c r="AT658" s="25">
        <f t="shared" si="732"/>
        <v>0</v>
      </c>
      <c r="AU658" s="25">
        <f t="shared" si="732"/>
        <v>0</v>
      </c>
      <c r="AV658" s="25">
        <f t="shared" si="732"/>
        <v>0</v>
      </c>
      <c r="AW658" s="25">
        <f t="shared" si="732"/>
        <v>0</v>
      </c>
      <c r="AX658" s="25">
        <f t="shared" si="732"/>
        <v>0</v>
      </c>
      <c r="AY658" s="25">
        <f t="shared" si="732"/>
        <v>0</v>
      </c>
      <c r="AZ658" s="25">
        <f t="shared" si="732"/>
        <v>0</v>
      </c>
      <c r="BA658" s="25">
        <f t="shared" si="732"/>
        <v>0</v>
      </c>
      <c r="BB658" s="25">
        <f t="shared" si="732"/>
        <v>0</v>
      </c>
      <c r="BC658" s="25">
        <f t="shared" si="732"/>
        <v>0</v>
      </c>
      <c r="BD658" s="25">
        <f t="shared" si="732"/>
        <v>0</v>
      </c>
      <c r="BE658" s="25">
        <f t="shared" si="732"/>
        <v>0</v>
      </c>
      <c r="BF658" s="25">
        <f t="shared" si="732"/>
        <v>0</v>
      </c>
      <c r="BG658" s="25">
        <f t="shared" si="732"/>
        <v>0</v>
      </c>
      <c r="BH658" s="25">
        <f t="shared" si="732"/>
        <v>0</v>
      </c>
      <c r="BI658" s="25">
        <f t="shared" si="732"/>
        <v>0</v>
      </c>
      <c r="BJ658" s="25">
        <f t="shared" si="732"/>
        <v>0</v>
      </c>
      <c r="BK658" s="25">
        <f t="shared" si="732"/>
        <v>0</v>
      </c>
      <c r="BL658" s="25">
        <f t="shared" si="732"/>
        <v>0</v>
      </c>
      <c r="BM658" s="25">
        <f t="shared" si="732"/>
        <v>0</v>
      </c>
      <c r="BN658" s="25">
        <f t="shared" si="732"/>
        <v>0</v>
      </c>
      <c r="BO658" s="8">
        <f t="shared" si="638"/>
        <v>0</v>
      </c>
      <c r="BP658" s="8">
        <f t="shared" si="639"/>
        <v>0</v>
      </c>
      <c r="BQ658" s="8">
        <f t="shared" si="640"/>
        <v>0</v>
      </c>
      <c r="BR658" s="8">
        <f t="shared" si="641"/>
        <v>0</v>
      </c>
      <c r="BS658" s="8">
        <f t="shared" si="642"/>
        <v>0</v>
      </c>
      <c r="BT658" s="10"/>
      <c r="BU658" s="8"/>
    </row>
    <row r="659" spans="1:73" ht="16.5" customHeight="1" thickBot="1">
      <c r="A659" s="201"/>
      <c r="B659" s="203"/>
      <c r="C659" s="199"/>
      <c r="D659" s="205"/>
      <c r="E659" s="209"/>
      <c r="F659" s="207"/>
      <c r="G659" s="121"/>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60" t="e">
        <f>VLOOKUP(A658,#REF!,3,FALSE)</f>
        <v>#REF!</v>
      </c>
      <c r="AD659" s="161"/>
      <c r="AE659" s="155"/>
      <c r="AF659" s="164"/>
      <c r="AG659" s="132" t="s">
        <v>54</v>
      </c>
      <c r="AH659" s="132"/>
      <c r="AI659" s="132"/>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P659" s="8"/>
      <c r="BQ659" s="8"/>
      <c r="BR659" s="8"/>
      <c r="BS659" s="8"/>
      <c r="BT659" s="8"/>
      <c r="BU659" s="8"/>
    </row>
    <row r="660" spans="1:73" ht="24" thickTop="1" thickBot="1">
      <c r="A660" s="51" t="s">
        <v>19</v>
      </c>
      <c r="B660" s="52"/>
      <c r="C660" s="53"/>
      <c r="D660" s="54"/>
      <c r="E660" s="87"/>
      <c r="F660" s="88"/>
      <c r="G660" s="82">
        <f>(F660-E660)+1</f>
        <v>1</v>
      </c>
      <c r="H660" s="155">
        <f t="shared" ref="H660:W661" si="733">(IF(MAX(MIN(DATE(YEAR(H$7),MONTH(H$7)+1,0),$F660)-MAX(DATE(YEAR(H$7),MONTH(H$7),1),$E660)+1,0)=0,"0",MAX(MIN(DATE(YEAR(H$7),MONTH(H$7)+1,0),$F660)-MAX(DATE(YEAR(H$7),MONTH(H$7),1),$E660)+1,0))/$G660)*$D660</f>
        <v>0</v>
      </c>
      <c r="I660" s="155">
        <f t="shared" si="733"/>
        <v>0</v>
      </c>
      <c r="J660" s="155">
        <f t="shared" si="733"/>
        <v>0</v>
      </c>
      <c r="K660" s="155">
        <f t="shared" si="733"/>
        <v>0</v>
      </c>
      <c r="L660" s="155">
        <f t="shared" si="733"/>
        <v>0</v>
      </c>
      <c r="M660" s="155">
        <f t="shared" si="733"/>
        <v>0</v>
      </c>
      <c r="N660" s="155">
        <f t="shared" si="733"/>
        <v>0</v>
      </c>
      <c r="O660" s="155">
        <f t="shared" si="733"/>
        <v>0</v>
      </c>
      <c r="P660" s="155">
        <f t="shared" si="733"/>
        <v>0</v>
      </c>
      <c r="Q660" s="155">
        <f t="shared" si="733"/>
        <v>0</v>
      </c>
      <c r="R660" s="155">
        <f t="shared" si="733"/>
        <v>0</v>
      </c>
      <c r="S660" s="155">
        <f t="shared" si="733"/>
        <v>0</v>
      </c>
      <c r="T660" s="155">
        <f t="shared" si="733"/>
        <v>0</v>
      </c>
      <c r="U660" s="155">
        <f t="shared" si="733"/>
        <v>0</v>
      </c>
      <c r="V660" s="155">
        <f t="shared" si="733"/>
        <v>0</v>
      </c>
      <c r="W660" s="155">
        <f t="shared" si="733"/>
        <v>0</v>
      </c>
      <c r="X660" s="155"/>
      <c r="Y660" s="155"/>
      <c r="Z660" s="155"/>
      <c r="AA660" s="155"/>
      <c r="AB660" s="155"/>
      <c r="AC660" s="160">
        <f t="shared" si="650"/>
        <v>0</v>
      </c>
      <c r="AD660" s="161">
        <f t="shared" si="651"/>
        <v>0</v>
      </c>
      <c r="AE660" s="155">
        <f t="shared" si="652"/>
        <v>0</v>
      </c>
      <c r="AF660" s="164">
        <f t="shared" si="653"/>
        <v>0</v>
      </c>
      <c r="AG660" s="132"/>
      <c r="AH660" s="132"/>
      <c r="AI660" s="132"/>
      <c r="AJ660" s="25">
        <f t="shared" ref="AJ660:AS661" si="734">IF(AND(AJ$7&gt;=$E660,AJ$7&lt;=$F660),1,0)</f>
        <v>0</v>
      </c>
      <c r="AK660" s="25">
        <f t="shared" si="734"/>
        <v>0</v>
      </c>
      <c r="AL660" s="25">
        <f t="shared" si="734"/>
        <v>0</v>
      </c>
      <c r="AM660" s="25">
        <f t="shared" si="734"/>
        <v>0</v>
      </c>
      <c r="AN660" s="25">
        <f t="shared" si="734"/>
        <v>0</v>
      </c>
      <c r="AO660" s="25">
        <f t="shared" si="734"/>
        <v>0</v>
      </c>
      <c r="AP660" s="25">
        <f t="shared" si="734"/>
        <v>0</v>
      </c>
      <c r="AQ660" s="25">
        <f t="shared" si="734"/>
        <v>0</v>
      </c>
      <c r="AR660" s="25">
        <f t="shared" si="734"/>
        <v>0</v>
      </c>
      <c r="AS660" s="25">
        <f t="shared" si="734"/>
        <v>0</v>
      </c>
      <c r="AT660" s="25">
        <f t="shared" ref="AT660:BC661" si="735">IF(AND(AT$7&gt;=$E660,AT$7&lt;=$F660),1,0)</f>
        <v>0</v>
      </c>
      <c r="AU660" s="25">
        <f t="shared" si="735"/>
        <v>0</v>
      </c>
      <c r="AV660" s="25">
        <f t="shared" si="735"/>
        <v>0</v>
      </c>
      <c r="AW660" s="25">
        <f t="shared" si="735"/>
        <v>0</v>
      </c>
      <c r="AX660" s="25">
        <f t="shared" si="735"/>
        <v>0</v>
      </c>
      <c r="AY660" s="25">
        <f t="shared" si="735"/>
        <v>0</v>
      </c>
      <c r="AZ660" s="25">
        <f t="shared" si="735"/>
        <v>0</v>
      </c>
      <c r="BA660" s="25">
        <f t="shared" si="735"/>
        <v>0</v>
      </c>
      <c r="BB660" s="25">
        <f t="shared" si="735"/>
        <v>0</v>
      </c>
      <c r="BC660" s="25">
        <f t="shared" si="735"/>
        <v>0</v>
      </c>
      <c r="BD660" s="25">
        <f t="shared" ref="BD660:BN661" si="736">IF(AND(BD$7&gt;=$E660,BD$7&lt;=$F660),1,0)</f>
        <v>0</v>
      </c>
      <c r="BE660" s="25">
        <f t="shared" si="736"/>
        <v>0</v>
      </c>
      <c r="BF660" s="25">
        <f t="shared" si="736"/>
        <v>0</v>
      </c>
      <c r="BG660" s="25">
        <f t="shared" si="736"/>
        <v>0</v>
      </c>
      <c r="BH660" s="25">
        <f t="shared" si="736"/>
        <v>0</v>
      </c>
      <c r="BI660" s="25">
        <f t="shared" si="736"/>
        <v>0</v>
      </c>
      <c r="BJ660" s="25">
        <f t="shared" si="736"/>
        <v>0</v>
      </c>
      <c r="BK660" s="25">
        <f t="shared" si="736"/>
        <v>0</v>
      </c>
      <c r="BL660" s="25">
        <f t="shared" si="736"/>
        <v>0</v>
      </c>
      <c r="BM660" s="25">
        <f t="shared" si="736"/>
        <v>0</v>
      </c>
      <c r="BN660" s="25">
        <f t="shared" si="736"/>
        <v>0</v>
      </c>
      <c r="BO660" s="8">
        <f t="shared" si="638"/>
        <v>0</v>
      </c>
      <c r="BP660" s="8">
        <f t="shared" si="639"/>
        <v>0</v>
      </c>
      <c r="BQ660" s="8">
        <f t="shared" si="640"/>
        <v>0</v>
      </c>
      <c r="BR660" s="8">
        <f t="shared" si="641"/>
        <v>0</v>
      </c>
      <c r="BS660" s="8">
        <f t="shared" si="642"/>
        <v>0</v>
      </c>
      <c r="BT660" s="10"/>
      <c r="BU660" s="10"/>
    </row>
    <row r="661" spans="1:73" ht="16.5" thickTop="1">
      <c r="A661" s="200" t="s">
        <v>345</v>
      </c>
      <c r="B661" s="202" t="s">
        <v>50</v>
      </c>
      <c r="C661" s="198">
        <v>0.8146714642585281</v>
      </c>
      <c r="D661" s="204">
        <v>343771.83146000002</v>
      </c>
      <c r="E661" s="208">
        <v>40575</v>
      </c>
      <c r="F661" s="206">
        <v>40785</v>
      </c>
      <c r="G661" s="32">
        <f>(F661-E661)+1</f>
        <v>211</v>
      </c>
      <c r="H661" s="155">
        <f t="shared" si="733"/>
        <v>45619.010809857828</v>
      </c>
      <c r="I661" s="155">
        <f t="shared" si="733"/>
        <v>50506.761968056868</v>
      </c>
      <c r="J661" s="155">
        <f t="shared" si="733"/>
        <v>48877.511581990526</v>
      </c>
      <c r="K661" s="155">
        <f t="shared" si="733"/>
        <v>50506.761968056868</v>
      </c>
      <c r="L661" s="155">
        <f t="shared" si="733"/>
        <v>48877.511581990526</v>
      </c>
      <c r="M661" s="155">
        <f t="shared" si="733"/>
        <v>50506.761968056868</v>
      </c>
      <c r="N661" s="155">
        <f t="shared" si="733"/>
        <v>48877.511581990526</v>
      </c>
      <c r="O661" s="155">
        <f t="shared" si="733"/>
        <v>0</v>
      </c>
      <c r="P661" s="155">
        <f t="shared" si="733"/>
        <v>0</v>
      </c>
      <c r="Q661" s="155">
        <f t="shared" si="733"/>
        <v>0</v>
      </c>
      <c r="R661" s="155">
        <f t="shared" si="733"/>
        <v>0</v>
      </c>
      <c r="S661" s="155">
        <f t="shared" si="733"/>
        <v>0</v>
      </c>
      <c r="T661" s="155">
        <f t="shared" si="733"/>
        <v>0</v>
      </c>
      <c r="U661" s="155">
        <f t="shared" si="733"/>
        <v>0</v>
      </c>
      <c r="V661" s="155">
        <f t="shared" si="733"/>
        <v>0</v>
      </c>
      <c r="W661" s="155">
        <f t="shared" si="733"/>
        <v>0</v>
      </c>
      <c r="X661" s="155"/>
      <c r="Y661" s="155"/>
      <c r="Z661" s="155"/>
      <c r="AA661" s="155"/>
      <c r="AB661" s="155"/>
      <c r="AC661" s="160">
        <f t="shared" si="650"/>
        <v>11404.752702464453</v>
      </c>
      <c r="AD661" s="161">
        <f t="shared" si="651"/>
        <v>11404.752702464453</v>
      </c>
      <c r="AE661" s="155">
        <f t="shared" si="652"/>
        <v>11404.752702464453</v>
      </c>
      <c r="AF661" s="164">
        <f t="shared" si="653"/>
        <v>16292.503860663504</v>
      </c>
      <c r="AG661" s="132" t="s">
        <v>55</v>
      </c>
      <c r="AH661" s="132">
        <f>SUBTOTAL(9,H661:W661)-D661</f>
        <v>0</v>
      </c>
      <c r="AI661" s="132"/>
      <c r="AJ661" s="25">
        <f t="shared" si="734"/>
        <v>1</v>
      </c>
      <c r="AK661" s="25">
        <f t="shared" si="734"/>
        <v>1</v>
      </c>
      <c r="AL661" s="25">
        <f t="shared" si="734"/>
        <v>1</v>
      </c>
      <c r="AM661" s="25">
        <f t="shared" si="734"/>
        <v>1</v>
      </c>
      <c r="AN661" s="25">
        <f t="shared" si="734"/>
        <v>1</v>
      </c>
      <c r="AO661" s="25">
        <f t="shared" si="734"/>
        <v>1</v>
      </c>
      <c r="AP661" s="25">
        <f t="shared" si="734"/>
        <v>1</v>
      </c>
      <c r="AQ661" s="25">
        <f t="shared" si="734"/>
        <v>1</v>
      </c>
      <c r="AR661" s="25">
        <f t="shared" si="734"/>
        <v>1</v>
      </c>
      <c r="AS661" s="25">
        <f t="shared" si="734"/>
        <v>1</v>
      </c>
      <c r="AT661" s="25">
        <f t="shared" si="735"/>
        <v>1</v>
      </c>
      <c r="AU661" s="25">
        <f t="shared" si="735"/>
        <v>1</v>
      </c>
      <c r="AV661" s="25">
        <f t="shared" si="735"/>
        <v>1</v>
      </c>
      <c r="AW661" s="25">
        <f t="shared" si="735"/>
        <v>1</v>
      </c>
      <c r="AX661" s="25">
        <f t="shared" si="735"/>
        <v>1</v>
      </c>
      <c r="AY661" s="25">
        <f t="shared" si="735"/>
        <v>1</v>
      </c>
      <c r="AZ661" s="25">
        <f t="shared" si="735"/>
        <v>1</v>
      </c>
      <c r="BA661" s="25">
        <f t="shared" si="735"/>
        <v>1</v>
      </c>
      <c r="BB661" s="25">
        <f t="shared" si="735"/>
        <v>1</v>
      </c>
      <c r="BC661" s="25">
        <f t="shared" si="735"/>
        <v>1</v>
      </c>
      <c r="BD661" s="25">
        <f t="shared" si="736"/>
        <v>1</v>
      </c>
      <c r="BE661" s="25">
        <f t="shared" si="736"/>
        <v>1</v>
      </c>
      <c r="BF661" s="25">
        <f t="shared" si="736"/>
        <v>1</v>
      </c>
      <c r="BG661" s="25">
        <f t="shared" si="736"/>
        <v>1</v>
      </c>
      <c r="BH661" s="25">
        <f t="shared" si="736"/>
        <v>1</v>
      </c>
      <c r="BI661" s="25">
        <f t="shared" si="736"/>
        <v>1</v>
      </c>
      <c r="BJ661" s="25">
        <f t="shared" si="736"/>
        <v>1</v>
      </c>
      <c r="BK661" s="25">
        <f t="shared" si="736"/>
        <v>1</v>
      </c>
      <c r="BL661" s="25">
        <f t="shared" si="736"/>
        <v>1</v>
      </c>
      <c r="BM661" s="25">
        <f t="shared" si="736"/>
        <v>1</v>
      </c>
      <c r="BN661" s="25">
        <f t="shared" si="736"/>
        <v>1</v>
      </c>
      <c r="BO661" s="8">
        <f t="shared" si="638"/>
        <v>7</v>
      </c>
      <c r="BP661" s="8">
        <f t="shared" si="639"/>
        <v>7</v>
      </c>
      <c r="BQ661" s="8">
        <f t="shared" si="640"/>
        <v>7</v>
      </c>
      <c r="BR661" s="8">
        <f t="shared" si="641"/>
        <v>10</v>
      </c>
      <c r="BS661" s="8">
        <f t="shared" si="642"/>
        <v>31</v>
      </c>
      <c r="BT661" s="10"/>
      <c r="BU661" s="8"/>
    </row>
    <row r="662" spans="1:73" ht="16.5" customHeight="1" thickBot="1">
      <c r="A662" s="201"/>
      <c r="B662" s="203"/>
      <c r="C662" s="199"/>
      <c r="D662" s="205"/>
      <c r="E662" s="209"/>
      <c r="F662" s="207"/>
      <c r="G662" s="121"/>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60" t="e">
        <f>VLOOKUP(A661,#REF!,3,FALSE)</f>
        <v>#REF!</v>
      </c>
      <c r="AD662" s="161"/>
      <c r="AE662" s="155"/>
      <c r="AF662" s="164"/>
      <c r="AG662" s="132" t="s">
        <v>54</v>
      </c>
      <c r="AH662" s="132"/>
      <c r="AI662" s="132"/>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P662" s="8"/>
      <c r="BQ662" s="8"/>
      <c r="BR662" s="8"/>
      <c r="BS662" s="8"/>
      <c r="BT662" s="8"/>
      <c r="BU662" s="8"/>
    </row>
    <row r="663" spans="1:73" ht="16.5" thickTop="1">
      <c r="A663" s="200" t="s">
        <v>344</v>
      </c>
      <c r="B663" s="202" t="s">
        <v>20</v>
      </c>
      <c r="C663" s="198">
        <v>0.72689616136667701</v>
      </c>
      <c r="D663" s="204">
        <v>55728.75</v>
      </c>
      <c r="E663" s="208">
        <v>40575</v>
      </c>
      <c r="F663" s="206">
        <v>40652</v>
      </c>
      <c r="G663" s="82">
        <f>(F663-E663)+1</f>
        <v>78</v>
      </c>
      <c r="H663" s="155">
        <f t="shared" ref="H663:W663" si="737">(IF(MAX(MIN(DATE(YEAR(H$7),MONTH(H$7)+1,0),$F663)-MAX(DATE(YEAR(H$7),MONTH(H$7),1),$E663)+1,0)=0,"0",MAX(MIN(DATE(YEAR(H$7),MONTH(H$7)+1,0),$F663)-MAX(DATE(YEAR(H$7),MONTH(H$7),1),$E663)+1,0))/$G663)*$D663</f>
        <v>20005.192307692309</v>
      </c>
      <c r="I663" s="155">
        <f t="shared" si="737"/>
        <v>22148.60576923077</v>
      </c>
      <c r="J663" s="155">
        <f t="shared" si="737"/>
        <v>13574.951923076922</v>
      </c>
      <c r="K663" s="155">
        <f t="shared" si="737"/>
        <v>0</v>
      </c>
      <c r="L663" s="155">
        <f t="shared" si="737"/>
        <v>0</v>
      </c>
      <c r="M663" s="155">
        <f t="shared" si="737"/>
        <v>0</v>
      </c>
      <c r="N663" s="155">
        <f t="shared" si="737"/>
        <v>0</v>
      </c>
      <c r="O663" s="155">
        <f t="shared" si="737"/>
        <v>0</v>
      </c>
      <c r="P663" s="155">
        <f t="shared" si="737"/>
        <v>0</v>
      </c>
      <c r="Q663" s="155">
        <f t="shared" si="737"/>
        <v>0</v>
      </c>
      <c r="R663" s="155">
        <f t="shared" si="737"/>
        <v>0</v>
      </c>
      <c r="S663" s="155">
        <f t="shared" si="737"/>
        <v>0</v>
      </c>
      <c r="T663" s="155">
        <f t="shared" si="737"/>
        <v>0</v>
      </c>
      <c r="U663" s="155">
        <f t="shared" si="737"/>
        <v>0</v>
      </c>
      <c r="V663" s="155">
        <f t="shared" si="737"/>
        <v>0</v>
      </c>
      <c r="W663" s="155">
        <f t="shared" si="737"/>
        <v>0</v>
      </c>
      <c r="X663" s="155"/>
      <c r="Y663" s="155"/>
      <c r="Z663" s="155"/>
      <c r="AA663" s="155"/>
      <c r="AB663" s="155"/>
      <c r="AC663" s="160">
        <f t="shared" si="650"/>
        <v>0</v>
      </c>
      <c r="AD663" s="161">
        <f t="shared" si="651"/>
        <v>0</v>
      </c>
      <c r="AE663" s="155">
        <f t="shared" si="652"/>
        <v>0</v>
      </c>
      <c r="AF663" s="164">
        <f t="shared" si="653"/>
        <v>0</v>
      </c>
      <c r="AG663" s="132" t="s">
        <v>55</v>
      </c>
      <c r="AH663" s="132">
        <f>SUBTOTAL(9,H663:W663)-D663</f>
        <v>0</v>
      </c>
      <c r="AI663" s="132"/>
      <c r="AJ663" s="25">
        <f t="shared" ref="AJ663:BN663" si="738">IF(AND(AJ$7&gt;=$E663,AJ$7&lt;=$F663),1,0)</f>
        <v>0</v>
      </c>
      <c r="AK663" s="25">
        <f t="shared" si="738"/>
        <v>0</v>
      </c>
      <c r="AL663" s="25">
        <f t="shared" si="738"/>
        <v>0</v>
      </c>
      <c r="AM663" s="25">
        <f t="shared" si="738"/>
        <v>0</v>
      </c>
      <c r="AN663" s="25">
        <f t="shared" si="738"/>
        <v>0</v>
      </c>
      <c r="AO663" s="25">
        <f t="shared" si="738"/>
        <v>0</v>
      </c>
      <c r="AP663" s="25">
        <f t="shared" si="738"/>
        <v>0</v>
      </c>
      <c r="AQ663" s="25">
        <f t="shared" si="738"/>
        <v>0</v>
      </c>
      <c r="AR663" s="25">
        <f t="shared" si="738"/>
        <v>0</v>
      </c>
      <c r="AS663" s="25">
        <f t="shared" si="738"/>
        <v>0</v>
      </c>
      <c r="AT663" s="25">
        <f t="shared" si="738"/>
        <v>0</v>
      </c>
      <c r="AU663" s="25">
        <f t="shared" si="738"/>
        <v>0</v>
      </c>
      <c r="AV663" s="25">
        <f t="shared" si="738"/>
        <v>0</v>
      </c>
      <c r="AW663" s="25">
        <f t="shared" si="738"/>
        <v>0</v>
      </c>
      <c r="AX663" s="25">
        <f t="shared" si="738"/>
        <v>0</v>
      </c>
      <c r="AY663" s="25">
        <f t="shared" si="738"/>
        <v>0</v>
      </c>
      <c r="AZ663" s="25">
        <f t="shared" si="738"/>
        <v>0</v>
      </c>
      <c r="BA663" s="25">
        <f t="shared" si="738"/>
        <v>0</v>
      </c>
      <c r="BB663" s="25">
        <f t="shared" si="738"/>
        <v>0</v>
      </c>
      <c r="BC663" s="25">
        <f t="shared" si="738"/>
        <v>0</v>
      </c>
      <c r="BD663" s="25">
        <f t="shared" si="738"/>
        <v>0</v>
      </c>
      <c r="BE663" s="25">
        <f t="shared" si="738"/>
        <v>0</v>
      </c>
      <c r="BF663" s="25">
        <f t="shared" si="738"/>
        <v>0</v>
      </c>
      <c r="BG663" s="25">
        <f t="shared" si="738"/>
        <v>0</v>
      </c>
      <c r="BH663" s="25">
        <f t="shared" si="738"/>
        <v>0</v>
      </c>
      <c r="BI663" s="25">
        <f t="shared" si="738"/>
        <v>0</v>
      </c>
      <c r="BJ663" s="25">
        <f t="shared" si="738"/>
        <v>0</v>
      </c>
      <c r="BK663" s="25">
        <f t="shared" si="738"/>
        <v>0</v>
      </c>
      <c r="BL663" s="25">
        <f t="shared" si="738"/>
        <v>0</v>
      </c>
      <c r="BM663" s="25">
        <f t="shared" si="738"/>
        <v>0</v>
      </c>
      <c r="BN663" s="25">
        <f t="shared" si="738"/>
        <v>0</v>
      </c>
      <c r="BO663" s="8">
        <f t="shared" si="638"/>
        <v>0</v>
      </c>
      <c r="BP663" s="8">
        <f t="shared" si="639"/>
        <v>0</v>
      </c>
      <c r="BQ663" s="8">
        <f t="shared" si="640"/>
        <v>0</v>
      </c>
      <c r="BR663" s="8">
        <f t="shared" si="641"/>
        <v>0</v>
      </c>
      <c r="BS663" s="8">
        <f t="shared" si="642"/>
        <v>0</v>
      </c>
      <c r="BT663" s="10"/>
      <c r="BU663" s="10"/>
    </row>
    <row r="664" spans="1:73" ht="16.5" customHeight="1" thickBot="1">
      <c r="A664" s="201"/>
      <c r="B664" s="203"/>
      <c r="C664" s="199"/>
      <c r="D664" s="205"/>
      <c r="E664" s="209"/>
      <c r="F664" s="207"/>
      <c r="G664" s="122"/>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60" t="e">
        <f>VLOOKUP(A663,#REF!,3,FALSE)</f>
        <v>#REF!</v>
      </c>
      <c r="AD664" s="161"/>
      <c r="AE664" s="155"/>
      <c r="AF664" s="164"/>
      <c r="AG664" s="132" t="s">
        <v>54</v>
      </c>
      <c r="AH664" s="132"/>
      <c r="AI664" s="132"/>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P664" s="8"/>
      <c r="BQ664" s="8"/>
      <c r="BR664" s="8"/>
      <c r="BS664" s="8"/>
      <c r="BT664" s="10"/>
      <c r="BU664" s="10"/>
    </row>
    <row r="665" spans="1:73" ht="16.5" thickTop="1">
      <c r="A665" s="200" t="s">
        <v>347</v>
      </c>
      <c r="B665" s="202" t="s">
        <v>24</v>
      </c>
      <c r="C665" s="198">
        <v>0.1191419821616632</v>
      </c>
      <c r="D665" s="204">
        <v>772007.75</v>
      </c>
      <c r="E665" s="208">
        <v>40575</v>
      </c>
      <c r="F665" s="206">
        <v>40846</v>
      </c>
      <c r="G665" s="32">
        <f>(F665-E665)+1</f>
        <v>272</v>
      </c>
      <c r="H665" s="155">
        <f t="shared" ref="H665:W665" si="739">(IF(MAX(MIN(DATE(YEAR(H$7),MONTH(H$7)+1,0),$F665)-MAX(DATE(YEAR(H$7),MONTH(H$7),1),$E665)+1,0)=0,"0",MAX(MIN(DATE(YEAR(H$7),MONTH(H$7)+1,0),$F665)-MAX(DATE(YEAR(H$7),MONTH(H$7),1),$E665)+1,0))/$G665)*$D665</f>
        <v>79471.386029411762</v>
      </c>
      <c r="I665" s="155">
        <f t="shared" si="739"/>
        <v>87986.177389705874</v>
      </c>
      <c r="J665" s="155">
        <f t="shared" si="739"/>
        <v>85147.913602941175</v>
      </c>
      <c r="K665" s="155">
        <f t="shared" si="739"/>
        <v>87986.177389705874</v>
      </c>
      <c r="L665" s="155">
        <f t="shared" si="739"/>
        <v>85147.913602941175</v>
      </c>
      <c r="M665" s="155">
        <f t="shared" si="739"/>
        <v>87986.177389705874</v>
      </c>
      <c r="N665" s="155">
        <f t="shared" si="739"/>
        <v>87986.177389705874</v>
      </c>
      <c r="O665" s="155">
        <f t="shared" si="739"/>
        <v>85147.913602941175</v>
      </c>
      <c r="P665" s="155">
        <f t="shared" si="739"/>
        <v>85147.913602941175</v>
      </c>
      <c r="Q665" s="155">
        <f t="shared" si="739"/>
        <v>0</v>
      </c>
      <c r="R665" s="155">
        <f t="shared" si="739"/>
        <v>0</v>
      </c>
      <c r="S665" s="155">
        <f t="shared" si="739"/>
        <v>0</v>
      </c>
      <c r="T665" s="155">
        <f t="shared" si="739"/>
        <v>0</v>
      </c>
      <c r="U665" s="155">
        <f t="shared" si="739"/>
        <v>0</v>
      </c>
      <c r="V665" s="155">
        <f t="shared" si="739"/>
        <v>0</v>
      </c>
      <c r="W665" s="155">
        <f t="shared" si="739"/>
        <v>0</v>
      </c>
      <c r="X665" s="155"/>
      <c r="Y665" s="155"/>
      <c r="Z665" s="155"/>
      <c r="AA665" s="155"/>
      <c r="AB665" s="155"/>
      <c r="AC665" s="160">
        <f t="shared" si="650"/>
        <v>19867.846507352937</v>
      </c>
      <c r="AD665" s="161">
        <f t="shared" si="651"/>
        <v>19867.846507352937</v>
      </c>
      <c r="AE665" s="155">
        <f t="shared" si="652"/>
        <v>19867.846507352937</v>
      </c>
      <c r="AF665" s="164">
        <f t="shared" si="653"/>
        <v>28382.637867647056</v>
      </c>
      <c r="AG665" s="132" t="s">
        <v>55</v>
      </c>
      <c r="AH665" s="132">
        <f>SUBTOTAL(9,H665:W665)-D665</f>
        <v>0</v>
      </c>
      <c r="AI665" s="132"/>
      <c r="AJ665" s="25">
        <f t="shared" ref="AJ665:BN665" si="740">IF(AND(AJ$7&gt;=$E665,AJ$7&lt;=$F665),1,0)</f>
        <v>1</v>
      </c>
      <c r="AK665" s="25">
        <f t="shared" si="740"/>
        <v>1</v>
      </c>
      <c r="AL665" s="25">
        <f t="shared" si="740"/>
        <v>1</v>
      </c>
      <c r="AM665" s="25">
        <f t="shared" si="740"/>
        <v>1</v>
      </c>
      <c r="AN665" s="25">
        <f t="shared" si="740"/>
        <v>1</v>
      </c>
      <c r="AO665" s="25">
        <f t="shared" si="740"/>
        <v>1</v>
      </c>
      <c r="AP665" s="25">
        <f t="shared" si="740"/>
        <v>1</v>
      </c>
      <c r="AQ665" s="25">
        <f t="shared" si="740"/>
        <v>1</v>
      </c>
      <c r="AR665" s="25">
        <f t="shared" si="740"/>
        <v>1</v>
      </c>
      <c r="AS665" s="25">
        <f t="shared" si="740"/>
        <v>1</v>
      </c>
      <c r="AT665" s="25">
        <f t="shared" si="740"/>
        <v>1</v>
      </c>
      <c r="AU665" s="25">
        <f t="shared" si="740"/>
        <v>1</v>
      </c>
      <c r="AV665" s="25">
        <f t="shared" si="740"/>
        <v>1</v>
      </c>
      <c r="AW665" s="25">
        <f t="shared" si="740"/>
        <v>1</v>
      </c>
      <c r="AX665" s="25">
        <f t="shared" si="740"/>
        <v>1</v>
      </c>
      <c r="AY665" s="25">
        <f t="shared" si="740"/>
        <v>1</v>
      </c>
      <c r="AZ665" s="25">
        <f t="shared" si="740"/>
        <v>1</v>
      </c>
      <c r="BA665" s="25">
        <f t="shared" si="740"/>
        <v>1</v>
      </c>
      <c r="BB665" s="25">
        <f t="shared" si="740"/>
        <v>1</v>
      </c>
      <c r="BC665" s="25">
        <f t="shared" si="740"/>
        <v>1</v>
      </c>
      <c r="BD665" s="25">
        <f t="shared" si="740"/>
        <v>1</v>
      </c>
      <c r="BE665" s="25">
        <f t="shared" si="740"/>
        <v>1</v>
      </c>
      <c r="BF665" s="25">
        <f t="shared" si="740"/>
        <v>1</v>
      </c>
      <c r="BG665" s="25">
        <f t="shared" si="740"/>
        <v>1</v>
      </c>
      <c r="BH665" s="25">
        <f t="shared" si="740"/>
        <v>1</v>
      </c>
      <c r="BI665" s="25">
        <f t="shared" si="740"/>
        <v>1</v>
      </c>
      <c r="BJ665" s="25">
        <f t="shared" si="740"/>
        <v>1</v>
      </c>
      <c r="BK665" s="25">
        <f t="shared" si="740"/>
        <v>1</v>
      </c>
      <c r="BL665" s="25">
        <f t="shared" si="740"/>
        <v>1</v>
      </c>
      <c r="BM665" s="25">
        <f t="shared" si="740"/>
        <v>1</v>
      </c>
      <c r="BN665" s="25">
        <f t="shared" si="740"/>
        <v>1</v>
      </c>
      <c r="BO665" s="8">
        <f t="shared" si="638"/>
        <v>7</v>
      </c>
      <c r="BP665" s="8">
        <f t="shared" si="639"/>
        <v>7</v>
      </c>
      <c r="BQ665" s="8">
        <f t="shared" si="640"/>
        <v>7</v>
      </c>
      <c r="BR665" s="8">
        <f t="shared" si="641"/>
        <v>10</v>
      </c>
      <c r="BS665" s="8">
        <f t="shared" si="642"/>
        <v>31</v>
      </c>
      <c r="BT665" s="10"/>
      <c r="BU665" s="8"/>
    </row>
    <row r="666" spans="1:73" ht="16.5" customHeight="1" thickBot="1">
      <c r="A666" s="201"/>
      <c r="B666" s="203"/>
      <c r="C666" s="199"/>
      <c r="D666" s="205"/>
      <c r="E666" s="209"/>
      <c r="F666" s="207"/>
      <c r="G666" s="121"/>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60" t="e">
        <f>VLOOKUP(A665,#REF!,3,FALSE)</f>
        <v>#REF!</v>
      </c>
      <c r="AD666" s="161"/>
      <c r="AE666" s="155"/>
      <c r="AF666" s="164"/>
      <c r="AG666" s="132" t="s">
        <v>54</v>
      </c>
      <c r="AH666" s="132"/>
      <c r="AI666" s="132"/>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P666" s="8"/>
      <c r="BQ666" s="8"/>
      <c r="BR666" s="8"/>
      <c r="BS666" s="8"/>
      <c r="BT666" s="8"/>
      <c r="BU666" s="8"/>
    </row>
    <row r="667" spans="1:73" ht="16.5" thickTop="1">
      <c r="A667" s="200" t="s">
        <v>343</v>
      </c>
      <c r="B667" s="202" t="s">
        <v>21</v>
      </c>
      <c r="C667" s="198">
        <v>0.95</v>
      </c>
      <c r="D667" s="204">
        <v>902</v>
      </c>
      <c r="E667" s="208">
        <v>40575</v>
      </c>
      <c r="F667" s="206">
        <v>40693</v>
      </c>
      <c r="G667" s="82">
        <f>(F667-E667)+1</f>
        <v>119</v>
      </c>
      <c r="H667" s="155">
        <f t="shared" ref="H667:W667" si="741">(IF(MAX(MIN(DATE(YEAR(H$7),MONTH(H$7)+1,0),$F667)-MAX(DATE(YEAR(H$7),MONTH(H$7),1),$E667)+1,0)=0,"0",MAX(MIN(DATE(YEAR(H$7),MONTH(H$7)+1,0),$F667)-MAX(DATE(YEAR(H$7),MONTH(H$7),1),$E667)+1,0))/$G667)*$D667</f>
        <v>212.23529411764704</v>
      </c>
      <c r="I667" s="155">
        <f t="shared" si="741"/>
        <v>234.9747899159664</v>
      </c>
      <c r="J667" s="155">
        <f t="shared" si="741"/>
        <v>227.39495798319328</v>
      </c>
      <c r="K667" s="155">
        <f t="shared" si="741"/>
        <v>227.39495798319328</v>
      </c>
      <c r="L667" s="155">
        <f t="shared" si="741"/>
        <v>0</v>
      </c>
      <c r="M667" s="155">
        <f t="shared" si="741"/>
        <v>0</v>
      </c>
      <c r="N667" s="155">
        <f t="shared" si="741"/>
        <v>0</v>
      </c>
      <c r="O667" s="155">
        <f t="shared" si="741"/>
        <v>0</v>
      </c>
      <c r="P667" s="155">
        <f t="shared" si="741"/>
        <v>0</v>
      </c>
      <c r="Q667" s="155">
        <f t="shared" si="741"/>
        <v>0</v>
      </c>
      <c r="R667" s="155">
        <f t="shared" si="741"/>
        <v>0</v>
      </c>
      <c r="S667" s="155">
        <f t="shared" si="741"/>
        <v>0</v>
      </c>
      <c r="T667" s="155">
        <f t="shared" si="741"/>
        <v>0</v>
      </c>
      <c r="U667" s="155">
        <f t="shared" si="741"/>
        <v>0</v>
      </c>
      <c r="V667" s="155">
        <f t="shared" si="741"/>
        <v>0</v>
      </c>
      <c r="W667" s="155">
        <f t="shared" si="741"/>
        <v>0</v>
      </c>
      <c r="X667" s="155"/>
      <c r="Y667" s="155"/>
      <c r="Z667" s="155"/>
      <c r="AA667" s="155"/>
      <c r="AB667" s="155"/>
      <c r="AC667" s="160">
        <f t="shared" si="650"/>
        <v>53.058823529411768</v>
      </c>
      <c r="AD667" s="161">
        <f t="shared" si="651"/>
        <v>53.058823529411768</v>
      </c>
      <c r="AE667" s="155">
        <f t="shared" si="652"/>
        <v>53.058823529411768</v>
      </c>
      <c r="AF667" s="164">
        <f t="shared" si="653"/>
        <v>68.218487394957975</v>
      </c>
      <c r="AG667" s="132" t="s">
        <v>55</v>
      </c>
      <c r="AH667" s="132">
        <f>SUBTOTAL(9,H667:W667)-D667</f>
        <v>0</v>
      </c>
      <c r="AI667" s="132"/>
      <c r="AJ667" s="25">
        <f t="shared" ref="AJ667:BN667" si="742">IF(AND(AJ$7&gt;=$E667,AJ$7&lt;=$F667),1,0)</f>
        <v>1</v>
      </c>
      <c r="AK667" s="25">
        <f t="shared" si="742"/>
        <v>1</v>
      </c>
      <c r="AL667" s="25">
        <f t="shared" si="742"/>
        <v>1</v>
      </c>
      <c r="AM667" s="25">
        <f t="shared" si="742"/>
        <v>1</v>
      </c>
      <c r="AN667" s="25">
        <f t="shared" si="742"/>
        <v>1</v>
      </c>
      <c r="AO667" s="25">
        <f t="shared" si="742"/>
        <v>1</v>
      </c>
      <c r="AP667" s="25">
        <f t="shared" si="742"/>
        <v>1</v>
      </c>
      <c r="AQ667" s="25">
        <f t="shared" si="742"/>
        <v>1</v>
      </c>
      <c r="AR667" s="25">
        <f t="shared" si="742"/>
        <v>1</v>
      </c>
      <c r="AS667" s="25">
        <f t="shared" si="742"/>
        <v>1</v>
      </c>
      <c r="AT667" s="25">
        <f t="shared" si="742"/>
        <v>1</v>
      </c>
      <c r="AU667" s="25">
        <f t="shared" si="742"/>
        <v>1</v>
      </c>
      <c r="AV667" s="25">
        <f t="shared" si="742"/>
        <v>1</v>
      </c>
      <c r="AW667" s="25">
        <f t="shared" si="742"/>
        <v>1</v>
      </c>
      <c r="AX667" s="25">
        <f t="shared" si="742"/>
        <v>1</v>
      </c>
      <c r="AY667" s="25">
        <f t="shared" si="742"/>
        <v>1</v>
      </c>
      <c r="AZ667" s="25">
        <f t="shared" si="742"/>
        <v>1</v>
      </c>
      <c r="BA667" s="25">
        <f t="shared" si="742"/>
        <v>1</v>
      </c>
      <c r="BB667" s="25">
        <f t="shared" si="742"/>
        <v>1</v>
      </c>
      <c r="BC667" s="25">
        <f t="shared" si="742"/>
        <v>1</v>
      </c>
      <c r="BD667" s="25">
        <f t="shared" si="742"/>
        <v>1</v>
      </c>
      <c r="BE667" s="25">
        <f t="shared" si="742"/>
        <v>1</v>
      </c>
      <c r="BF667" s="25">
        <f t="shared" si="742"/>
        <v>1</v>
      </c>
      <c r="BG667" s="25">
        <f t="shared" si="742"/>
        <v>1</v>
      </c>
      <c r="BH667" s="25">
        <f t="shared" si="742"/>
        <v>1</v>
      </c>
      <c r="BI667" s="25">
        <f t="shared" si="742"/>
        <v>1</v>
      </c>
      <c r="BJ667" s="25">
        <f t="shared" si="742"/>
        <v>1</v>
      </c>
      <c r="BK667" s="25">
        <f t="shared" si="742"/>
        <v>1</v>
      </c>
      <c r="BL667" s="25">
        <f t="shared" si="742"/>
        <v>1</v>
      </c>
      <c r="BM667" s="25">
        <f t="shared" si="742"/>
        <v>1</v>
      </c>
      <c r="BN667" s="25">
        <f t="shared" si="742"/>
        <v>0</v>
      </c>
      <c r="BO667" s="8">
        <f t="shared" si="638"/>
        <v>7</v>
      </c>
      <c r="BP667" s="8">
        <f t="shared" si="639"/>
        <v>7</v>
      </c>
      <c r="BQ667" s="8">
        <f t="shared" si="640"/>
        <v>7</v>
      </c>
      <c r="BR667" s="8">
        <f t="shared" si="641"/>
        <v>9</v>
      </c>
      <c r="BS667" s="8">
        <f t="shared" si="642"/>
        <v>30</v>
      </c>
      <c r="BT667" s="10"/>
      <c r="BU667" s="10"/>
    </row>
    <row r="668" spans="1:73" ht="16.5" customHeight="1" thickBot="1">
      <c r="A668" s="201"/>
      <c r="B668" s="203"/>
      <c r="C668" s="199"/>
      <c r="D668" s="205"/>
      <c r="E668" s="209"/>
      <c r="F668" s="207"/>
      <c r="G668" s="122"/>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60" t="e">
        <f>VLOOKUP(A667,#REF!,3,FALSE)</f>
        <v>#REF!</v>
      </c>
      <c r="AD668" s="161"/>
      <c r="AE668" s="155"/>
      <c r="AF668" s="164"/>
      <c r="AG668" s="132" t="s">
        <v>54</v>
      </c>
      <c r="AH668" s="132"/>
      <c r="AI668" s="132"/>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P668" s="8"/>
      <c r="BQ668" s="8"/>
      <c r="BR668" s="8"/>
      <c r="BS668" s="8"/>
      <c r="BT668" s="10"/>
      <c r="BU668" s="10"/>
    </row>
    <row r="669" spans="1:73" ht="16.5" thickTop="1">
      <c r="A669" s="200" t="s">
        <v>346</v>
      </c>
      <c r="B669" s="202" t="s">
        <v>22</v>
      </c>
      <c r="C669" s="198">
        <v>9.1686187622412665E-2</v>
      </c>
      <c r="D669" s="204">
        <v>837543.45</v>
      </c>
      <c r="E669" s="208">
        <v>40779</v>
      </c>
      <c r="F669" s="206">
        <v>40892</v>
      </c>
      <c r="G669" s="32">
        <f>(F669-E669)+1</f>
        <v>114</v>
      </c>
      <c r="H669" s="155">
        <f t="shared" ref="H669:W669" si="743">(IF(MAX(MIN(DATE(YEAR(H$7),MONTH(H$7)+1,0),$F669)-MAX(DATE(YEAR(H$7),MONTH(H$7),1),$E669)+1,0)=0,"0",MAX(MIN(DATE(YEAR(H$7),MONTH(H$7)+1,0),$F669)-MAX(DATE(YEAR(H$7),MONTH(H$7),1),$E669)+1,0))/$G669)*$D669</f>
        <v>0</v>
      </c>
      <c r="I669" s="155">
        <f t="shared" si="743"/>
        <v>0</v>
      </c>
      <c r="J669" s="155">
        <f t="shared" si="743"/>
        <v>0</v>
      </c>
      <c r="K669" s="155">
        <f t="shared" si="743"/>
        <v>0</v>
      </c>
      <c r="L669" s="155">
        <f t="shared" si="743"/>
        <v>0</v>
      </c>
      <c r="M669" s="155">
        <f t="shared" si="743"/>
        <v>0</v>
      </c>
      <c r="N669" s="155">
        <f t="shared" si="743"/>
        <v>58774.978947368414</v>
      </c>
      <c r="O669" s="155">
        <f t="shared" si="743"/>
        <v>220406.17105263154</v>
      </c>
      <c r="P669" s="155">
        <f t="shared" si="743"/>
        <v>227753.04342105263</v>
      </c>
      <c r="Q669" s="155">
        <f t="shared" si="743"/>
        <v>220406.17105263154</v>
      </c>
      <c r="R669" s="155">
        <f t="shared" si="743"/>
        <v>110203.08552631577</v>
      </c>
      <c r="S669" s="155">
        <f t="shared" si="743"/>
        <v>0</v>
      </c>
      <c r="T669" s="155">
        <f t="shared" si="743"/>
        <v>0</v>
      </c>
      <c r="U669" s="155">
        <f t="shared" si="743"/>
        <v>0</v>
      </c>
      <c r="V669" s="155">
        <f t="shared" si="743"/>
        <v>0</v>
      </c>
      <c r="W669" s="155">
        <f t="shared" si="743"/>
        <v>0</v>
      </c>
      <c r="X669" s="155"/>
      <c r="Y669" s="155"/>
      <c r="Z669" s="155"/>
      <c r="AA669" s="155"/>
      <c r="AB669" s="155"/>
      <c r="AC669" s="160">
        <f t="shared" si="650"/>
        <v>0</v>
      </c>
      <c r="AD669" s="161">
        <f t="shared" si="651"/>
        <v>0</v>
      </c>
      <c r="AE669" s="155">
        <f t="shared" si="652"/>
        <v>0</v>
      </c>
      <c r="AF669" s="164">
        <f t="shared" si="653"/>
        <v>0</v>
      </c>
      <c r="AG669" s="132" t="s">
        <v>55</v>
      </c>
      <c r="AH669" s="132">
        <f>SUBTOTAL(9,H669:W669)-D669</f>
        <v>0</v>
      </c>
      <c r="AI669" s="132"/>
      <c r="AJ669" s="25">
        <f t="shared" ref="AJ669:BN669" si="744">IF(AND(AJ$7&gt;=$E669,AJ$7&lt;=$F669),1,0)</f>
        <v>0</v>
      </c>
      <c r="AK669" s="25">
        <f t="shared" si="744"/>
        <v>0</v>
      </c>
      <c r="AL669" s="25">
        <f t="shared" si="744"/>
        <v>0</v>
      </c>
      <c r="AM669" s="25">
        <f t="shared" si="744"/>
        <v>0</v>
      </c>
      <c r="AN669" s="25">
        <f t="shared" si="744"/>
        <v>0</v>
      </c>
      <c r="AO669" s="25">
        <f t="shared" si="744"/>
        <v>0</v>
      </c>
      <c r="AP669" s="25">
        <f t="shared" si="744"/>
        <v>0</v>
      </c>
      <c r="AQ669" s="25">
        <f t="shared" si="744"/>
        <v>0</v>
      </c>
      <c r="AR669" s="25">
        <f t="shared" si="744"/>
        <v>0</v>
      </c>
      <c r="AS669" s="25">
        <f t="shared" si="744"/>
        <v>0</v>
      </c>
      <c r="AT669" s="25">
        <f t="shared" si="744"/>
        <v>0</v>
      </c>
      <c r="AU669" s="25">
        <f t="shared" si="744"/>
        <v>0</v>
      </c>
      <c r="AV669" s="25">
        <f t="shared" si="744"/>
        <v>0</v>
      </c>
      <c r="AW669" s="25">
        <f t="shared" si="744"/>
        <v>0</v>
      </c>
      <c r="AX669" s="25">
        <f t="shared" si="744"/>
        <v>0</v>
      </c>
      <c r="AY669" s="25">
        <f t="shared" si="744"/>
        <v>0</v>
      </c>
      <c r="AZ669" s="25">
        <f t="shared" si="744"/>
        <v>0</v>
      </c>
      <c r="BA669" s="25">
        <f t="shared" si="744"/>
        <v>0</v>
      </c>
      <c r="BB669" s="25">
        <f t="shared" si="744"/>
        <v>0</v>
      </c>
      <c r="BC669" s="25">
        <f t="shared" si="744"/>
        <v>0</v>
      </c>
      <c r="BD669" s="25">
        <f t="shared" si="744"/>
        <v>0</v>
      </c>
      <c r="BE669" s="25">
        <f t="shared" si="744"/>
        <v>0</v>
      </c>
      <c r="BF669" s="25">
        <f t="shared" si="744"/>
        <v>0</v>
      </c>
      <c r="BG669" s="25">
        <f t="shared" si="744"/>
        <v>0</v>
      </c>
      <c r="BH669" s="25">
        <f t="shared" si="744"/>
        <v>0</v>
      </c>
      <c r="BI669" s="25">
        <f t="shared" si="744"/>
        <v>0</v>
      </c>
      <c r="BJ669" s="25">
        <f t="shared" si="744"/>
        <v>0</v>
      </c>
      <c r="BK669" s="25">
        <f t="shared" si="744"/>
        <v>0</v>
      </c>
      <c r="BL669" s="25">
        <f t="shared" si="744"/>
        <v>0</v>
      </c>
      <c r="BM669" s="25">
        <f t="shared" si="744"/>
        <v>0</v>
      </c>
      <c r="BN669" s="25">
        <f t="shared" si="744"/>
        <v>0</v>
      </c>
      <c r="BO669" s="8">
        <f t="shared" si="638"/>
        <v>0</v>
      </c>
      <c r="BP669" s="8">
        <f t="shared" si="639"/>
        <v>0</v>
      </c>
      <c r="BQ669" s="8">
        <f t="shared" si="640"/>
        <v>0</v>
      </c>
      <c r="BR669" s="8">
        <f t="shared" si="641"/>
        <v>0</v>
      </c>
      <c r="BS669" s="8">
        <f t="shared" si="642"/>
        <v>0</v>
      </c>
      <c r="BT669" s="10"/>
      <c r="BU669" s="8"/>
    </row>
    <row r="670" spans="1:73" ht="16.5" customHeight="1" thickBot="1">
      <c r="A670" s="201"/>
      <c r="B670" s="203"/>
      <c r="C670" s="199"/>
      <c r="D670" s="205"/>
      <c r="E670" s="209"/>
      <c r="F670" s="207"/>
      <c r="G670" s="121"/>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60" t="e">
        <f>VLOOKUP(A669,#REF!,3,FALSE)</f>
        <v>#REF!</v>
      </c>
      <c r="AD670" s="161"/>
      <c r="AE670" s="155"/>
      <c r="AF670" s="164"/>
      <c r="AG670" s="132" t="s">
        <v>54</v>
      </c>
      <c r="AH670" s="132"/>
      <c r="AI670" s="132"/>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P670" s="8"/>
      <c r="BQ670" s="8"/>
      <c r="BR670" s="8"/>
      <c r="BS670" s="8"/>
      <c r="BT670" s="8"/>
      <c r="BU670" s="8"/>
    </row>
    <row r="671" spans="1:73" ht="16.5" thickTop="1">
      <c r="A671" s="200" t="s">
        <v>348</v>
      </c>
      <c r="B671" s="202" t="s">
        <v>25</v>
      </c>
      <c r="C671" s="198">
        <v>0</v>
      </c>
      <c r="D671" s="204">
        <v>190225</v>
      </c>
      <c r="E671" s="208">
        <v>40703</v>
      </c>
      <c r="F671" s="206">
        <v>40907</v>
      </c>
      <c r="G671" s="82">
        <f>(F671-E671)+1</f>
        <v>205</v>
      </c>
      <c r="H671" s="155">
        <f t="shared" ref="H671:W671" si="745">(IF(MAX(MIN(DATE(YEAR(H$7),MONTH(H$7)+1,0),$F671)-MAX(DATE(YEAR(H$7),MONTH(H$7),1),$E671)+1,0)=0,"0",MAX(MIN(DATE(YEAR(H$7),MONTH(H$7)+1,0),$F671)-MAX(DATE(YEAR(H$7),MONTH(H$7),1),$E671)+1,0))/$G671)*$D671</f>
        <v>0</v>
      </c>
      <c r="I671" s="155">
        <f t="shared" si="745"/>
        <v>0</v>
      </c>
      <c r="J671" s="155">
        <f t="shared" si="745"/>
        <v>0</v>
      </c>
      <c r="K671" s="155">
        <f t="shared" si="745"/>
        <v>0</v>
      </c>
      <c r="L671" s="155">
        <f t="shared" si="745"/>
        <v>20414.390243902439</v>
      </c>
      <c r="M671" s="155">
        <f t="shared" si="745"/>
        <v>28765.731707317071</v>
      </c>
      <c r="N671" s="155">
        <f t="shared" si="745"/>
        <v>28765.731707317071</v>
      </c>
      <c r="O671" s="155">
        <f t="shared" si="745"/>
        <v>27837.804878048777</v>
      </c>
      <c r="P671" s="155">
        <f t="shared" si="745"/>
        <v>28765.731707317071</v>
      </c>
      <c r="Q671" s="155">
        <f t="shared" si="745"/>
        <v>27837.804878048777</v>
      </c>
      <c r="R671" s="155">
        <f t="shared" si="745"/>
        <v>27837.804878048777</v>
      </c>
      <c r="S671" s="155">
        <f t="shared" si="745"/>
        <v>0</v>
      </c>
      <c r="T671" s="155">
        <f t="shared" si="745"/>
        <v>0</v>
      </c>
      <c r="U671" s="155">
        <f t="shared" si="745"/>
        <v>0</v>
      </c>
      <c r="V671" s="155">
        <f t="shared" si="745"/>
        <v>0</v>
      </c>
      <c r="W671" s="155">
        <f t="shared" si="745"/>
        <v>0</v>
      </c>
      <c r="X671" s="155"/>
      <c r="Y671" s="155"/>
      <c r="Z671" s="155"/>
      <c r="AA671" s="155"/>
      <c r="AB671" s="155"/>
      <c r="AC671" s="160">
        <f t="shared" si="650"/>
        <v>0</v>
      </c>
      <c r="AD671" s="161">
        <f t="shared" si="651"/>
        <v>0</v>
      </c>
      <c r="AE671" s="155">
        <f t="shared" si="652"/>
        <v>0</v>
      </c>
      <c r="AF671" s="164">
        <f t="shared" si="653"/>
        <v>0</v>
      </c>
      <c r="AG671" s="132" t="s">
        <v>55</v>
      </c>
      <c r="AH671" s="132">
        <f>SUBTOTAL(9,H671:W671)-D671</f>
        <v>0</v>
      </c>
      <c r="AI671" s="132"/>
      <c r="AJ671" s="25">
        <f t="shared" ref="AJ671:BN671" si="746">IF(AND(AJ$7&gt;=$E671,AJ$7&lt;=$F671),1,0)</f>
        <v>0</v>
      </c>
      <c r="AK671" s="25">
        <f t="shared" si="746"/>
        <v>0</v>
      </c>
      <c r="AL671" s="25">
        <f t="shared" si="746"/>
        <v>0</v>
      </c>
      <c r="AM671" s="25">
        <f t="shared" si="746"/>
        <v>0</v>
      </c>
      <c r="AN671" s="25">
        <f t="shared" si="746"/>
        <v>0</v>
      </c>
      <c r="AO671" s="25">
        <f t="shared" si="746"/>
        <v>0</v>
      </c>
      <c r="AP671" s="25">
        <f t="shared" si="746"/>
        <v>0</v>
      </c>
      <c r="AQ671" s="25">
        <f t="shared" si="746"/>
        <v>0</v>
      </c>
      <c r="AR671" s="25">
        <f t="shared" si="746"/>
        <v>0</v>
      </c>
      <c r="AS671" s="25">
        <f t="shared" si="746"/>
        <v>0</v>
      </c>
      <c r="AT671" s="25">
        <f t="shared" si="746"/>
        <v>0</v>
      </c>
      <c r="AU671" s="25">
        <f t="shared" si="746"/>
        <v>0</v>
      </c>
      <c r="AV671" s="25">
        <f t="shared" si="746"/>
        <v>0</v>
      </c>
      <c r="AW671" s="25">
        <f t="shared" si="746"/>
        <v>0</v>
      </c>
      <c r="AX671" s="25">
        <f t="shared" si="746"/>
        <v>0</v>
      </c>
      <c r="AY671" s="25">
        <f t="shared" si="746"/>
        <v>0</v>
      </c>
      <c r="AZ671" s="25">
        <f t="shared" si="746"/>
        <v>0</v>
      </c>
      <c r="BA671" s="25">
        <f t="shared" si="746"/>
        <v>0</v>
      </c>
      <c r="BB671" s="25">
        <f t="shared" si="746"/>
        <v>0</v>
      </c>
      <c r="BC671" s="25">
        <f t="shared" si="746"/>
        <v>0</v>
      </c>
      <c r="BD671" s="25">
        <f t="shared" si="746"/>
        <v>0</v>
      </c>
      <c r="BE671" s="25">
        <f t="shared" si="746"/>
        <v>0</v>
      </c>
      <c r="BF671" s="25">
        <f t="shared" si="746"/>
        <v>0</v>
      </c>
      <c r="BG671" s="25">
        <f t="shared" si="746"/>
        <v>0</v>
      </c>
      <c r="BH671" s="25">
        <f t="shared" si="746"/>
        <v>0</v>
      </c>
      <c r="BI671" s="25">
        <f t="shared" si="746"/>
        <v>0</v>
      </c>
      <c r="BJ671" s="25">
        <f t="shared" si="746"/>
        <v>0</v>
      </c>
      <c r="BK671" s="25">
        <f t="shared" si="746"/>
        <v>0</v>
      </c>
      <c r="BL671" s="25">
        <f t="shared" si="746"/>
        <v>0</v>
      </c>
      <c r="BM671" s="25">
        <f t="shared" si="746"/>
        <v>0</v>
      </c>
      <c r="BN671" s="25">
        <f t="shared" si="746"/>
        <v>0</v>
      </c>
      <c r="BO671" s="8">
        <f t="shared" si="638"/>
        <v>0</v>
      </c>
      <c r="BP671" s="8">
        <f t="shared" si="639"/>
        <v>0</v>
      </c>
      <c r="BQ671" s="8">
        <f t="shared" si="640"/>
        <v>0</v>
      </c>
      <c r="BR671" s="8">
        <f t="shared" si="641"/>
        <v>0</v>
      </c>
      <c r="BS671" s="8">
        <f t="shared" si="642"/>
        <v>0</v>
      </c>
      <c r="BT671" s="10"/>
      <c r="BU671" s="10"/>
    </row>
    <row r="672" spans="1:73" ht="16.5" customHeight="1">
      <c r="A672" s="201"/>
      <c r="B672" s="203"/>
      <c r="C672" s="199"/>
      <c r="D672" s="205"/>
      <c r="E672" s="209"/>
      <c r="F672" s="207"/>
      <c r="G672" s="122"/>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60" t="e">
        <f>VLOOKUP(A671,#REF!,3,FALSE)</f>
        <v>#REF!</v>
      </c>
      <c r="AD672" s="161"/>
      <c r="AE672" s="155"/>
      <c r="AF672" s="164"/>
      <c r="AG672" s="132" t="s">
        <v>54</v>
      </c>
      <c r="AH672" s="132"/>
      <c r="AI672" s="132"/>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P672" s="8"/>
      <c r="BQ672" s="8"/>
      <c r="BR672" s="8"/>
      <c r="BS672" s="8"/>
      <c r="BT672" s="10"/>
      <c r="BU672" s="10"/>
    </row>
    <row r="673" spans="1:73" ht="23.25" thickBot="1">
      <c r="A673" s="51" t="s">
        <v>29</v>
      </c>
      <c r="B673" s="52"/>
      <c r="C673" s="93"/>
      <c r="D673" s="94"/>
      <c r="E673" s="55"/>
      <c r="F673" s="56"/>
      <c r="G673" s="32">
        <f>(F673-E673)+1</f>
        <v>1</v>
      </c>
      <c r="H673" s="155">
        <f t="shared" ref="H673:W674" si="747">(IF(MAX(MIN(DATE(YEAR(H$7),MONTH(H$7)+1,0),$F673)-MAX(DATE(YEAR(H$7),MONTH(H$7),1),$E673)+1,0)=0,"0",MAX(MIN(DATE(YEAR(H$7),MONTH(H$7)+1,0),$F673)-MAX(DATE(YEAR(H$7),MONTH(H$7),1),$E673)+1,0))/$G673)*$D673</f>
        <v>0</v>
      </c>
      <c r="I673" s="155">
        <f t="shared" si="747"/>
        <v>0</v>
      </c>
      <c r="J673" s="155">
        <f t="shared" si="747"/>
        <v>0</v>
      </c>
      <c r="K673" s="155">
        <f t="shared" si="747"/>
        <v>0</v>
      </c>
      <c r="L673" s="155">
        <f t="shared" si="747"/>
        <v>0</v>
      </c>
      <c r="M673" s="155">
        <f t="shared" si="747"/>
        <v>0</v>
      </c>
      <c r="N673" s="155">
        <f t="shared" si="747"/>
        <v>0</v>
      </c>
      <c r="O673" s="155">
        <f t="shared" si="747"/>
        <v>0</v>
      </c>
      <c r="P673" s="155">
        <f t="shared" si="747"/>
        <v>0</v>
      </c>
      <c r="Q673" s="155">
        <f t="shared" si="747"/>
        <v>0</v>
      </c>
      <c r="R673" s="155">
        <f t="shared" si="747"/>
        <v>0</v>
      </c>
      <c r="S673" s="155">
        <f t="shared" si="747"/>
        <v>0</v>
      </c>
      <c r="T673" s="155">
        <f t="shared" si="747"/>
        <v>0</v>
      </c>
      <c r="U673" s="155">
        <f t="shared" si="747"/>
        <v>0</v>
      </c>
      <c r="V673" s="155">
        <f t="shared" si="747"/>
        <v>0</v>
      </c>
      <c r="W673" s="155">
        <f t="shared" si="747"/>
        <v>0</v>
      </c>
      <c r="X673" s="155"/>
      <c r="Y673" s="155"/>
      <c r="Z673" s="155"/>
      <c r="AA673" s="155"/>
      <c r="AB673" s="155"/>
      <c r="AC673" s="160">
        <f t="shared" si="650"/>
        <v>0</v>
      </c>
      <c r="AD673" s="161">
        <f t="shared" si="651"/>
        <v>0</v>
      </c>
      <c r="AE673" s="155">
        <f t="shared" si="652"/>
        <v>0</v>
      </c>
      <c r="AF673" s="164">
        <f t="shared" si="653"/>
        <v>0</v>
      </c>
      <c r="AG673" s="132"/>
      <c r="AH673" s="132"/>
      <c r="AI673" s="132"/>
      <c r="AJ673" s="25">
        <f t="shared" ref="AJ673:AS674" si="748">IF(AND(AJ$7&gt;=$E673,AJ$7&lt;=$F673),1,0)</f>
        <v>0</v>
      </c>
      <c r="AK673" s="25">
        <f t="shared" si="748"/>
        <v>0</v>
      </c>
      <c r="AL673" s="25">
        <f t="shared" si="748"/>
        <v>0</v>
      </c>
      <c r="AM673" s="25">
        <f t="shared" si="748"/>
        <v>0</v>
      </c>
      <c r="AN673" s="25">
        <f t="shared" si="748"/>
        <v>0</v>
      </c>
      <c r="AO673" s="25">
        <f t="shared" si="748"/>
        <v>0</v>
      </c>
      <c r="AP673" s="25">
        <f t="shared" si="748"/>
        <v>0</v>
      </c>
      <c r="AQ673" s="25">
        <f t="shared" si="748"/>
        <v>0</v>
      </c>
      <c r="AR673" s="25">
        <f t="shared" si="748"/>
        <v>0</v>
      </c>
      <c r="AS673" s="25">
        <f t="shared" si="748"/>
        <v>0</v>
      </c>
      <c r="AT673" s="25">
        <f t="shared" ref="AT673:BC674" si="749">IF(AND(AT$7&gt;=$E673,AT$7&lt;=$F673),1,0)</f>
        <v>0</v>
      </c>
      <c r="AU673" s="25">
        <f t="shared" si="749"/>
        <v>0</v>
      </c>
      <c r="AV673" s="25">
        <f t="shared" si="749"/>
        <v>0</v>
      </c>
      <c r="AW673" s="25">
        <f t="shared" si="749"/>
        <v>0</v>
      </c>
      <c r="AX673" s="25">
        <f t="shared" si="749"/>
        <v>0</v>
      </c>
      <c r="AY673" s="25">
        <f t="shared" si="749"/>
        <v>0</v>
      </c>
      <c r="AZ673" s="25">
        <f t="shared" si="749"/>
        <v>0</v>
      </c>
      <c r="BA673" s="25">
        <f t="shared" si="749"/>
        <v>0</v>
      </c>
      <c r="BB673" s="25">
        <f t="shared" si="749"/>
        <v>0</v>
      </c>
      <c r="BC673" s="25">
        <f t="shared" si="749"/>
        <v>0</v>
      </c>
      <c r="BD673" s="25">
        <f t="shared" ref="BD673:BN674" si="750">IF(AND(BD$7&gt;=$E673,BD$7&lt;=$F673),1,0)</f>
        <v>0</v>
      </c>
      <c r="BE673" s="25">
        <f t="shared" si="750"/>
        <v>0</v>
      </c>
      <c r="BF673" s="25">
        <f t="shared" si="750"/>
        <v>0</v>
      </c>
      <c r="BG673" s="25">
        <f t="shared" si="750"/>
        <v>0</v>
      </c>
      <c r="BH673" s="25">
        <f t="shared" si="750"/>
        <v>0</v>
      </c>
      <c r="BI673" s="25">
        <f t="shared" si="750"/>
        <v>0</v>
      </c>
      <c r="BJ673" s="25">
        <f t="shared" si="750"/>
        <v>0</v>
      </c>
      <c r="BK673" s="25">
        <f t="shared" si="750"/>
        <v>0</v>
      </c>
      <c r="BL673" s="25">
        <f t="shared" si="750"/>
        <v>0</v>
      </c>
      <c r="BM673" s="25">
        <f t="shared" si="750"/>
        <v>0</v>
      </c>
      <c r="BN673" s="25">
        <f t="shared" si="750"/>
        <v>0</v>
      </c>
      <c r="BO673" s="8">
        <f t="shared" si="638"/>
        <v>0</v>
      </c>
      <c r="BP673" s="8">
        <f t="shared" si="639"/>
        <v>0</v>
      </c>
      <c r="BQ673" s="8">
        <f t="shared" si="640"/>
        <v>0</v>
      </c>
      <c r="BR673" s="8">
        <f t="shared" si="641"/>
        <v>0</v>
      </c>
      <c r="BS673" s="8">
        <f t="shared" si="642"/>
        <v>0</v>
      </c>
      <c r="BT673" s="10"/>
      <c r="BU673" s="8"/>
    </row>
    <row r="674" spans="1:73" ht="16.5" thickTop="1">
      <c r="A674" s="200" t="s">
        <v>349</v>
      </c>
      <c r="B674" s="202" t="s">
        <v>27</v>
      </c>
      <c r="C674" s="198">
        <v>0.71047076200852599</v>
      </c>
      <c r="D674" s="204">
        <v>237570.90000000002</v>
      </c>
      <c r="E674" s="208">
        <v>40575</v>
      </c>
      <c r="F674" s="206">
        <v>40754</v>
      </c>
      <c r="G674" s="32">
        <f>(F674-E674)+1</f>
        <v>180</v>
      </c>
      <c r="H674" s="155">
        <f t="shared" si="747"/>
        <v>36955.473333333335</v>
      </c>
      <c r="I674" s="155">
        <f t="shared" si="747"/>
        <v>40914.988333333335</v>
      </c>
      <c r="J674" s="155">
        <f t="shared" si="747"/>
        <v>39595.15</v>
      </c>
      <c r="K674" s="155">
        <f t="shared" si="747"/>
        <v>40914.988333333335</v>
      </c>
      <c r="L674" s="155">
        <f t="shared" si="747"/>
        <v>39595.15</v>
      </c>
      <c r="M674" s="155">
        <f t="shared" si="747"/>
        <v>39595.15</v>
      </c>
      <c r="N674" s="155">
        <f t="shared" si="747"/>
        <v>0</v>
      </c>
      <c r="O674" s="155">
        <f t="shared" si="747"/>
        <v>0</v>
      </c>
      <c r="P674" s="155">
        <f t="shared" si="747"/>
        <v>0</v>
      </c>
      <c r="Q674" s="155">
        <f t="shared" si="747"/>
        <v>0</v>
      </c>
      <c r="R674" s="155">
        <f t="shared" si="747"/>
        <v>0</v>
      </c>
      <c r="S674" s="155">
        <f t="shared" si="747"/>
        <v>0</v>
      </c>
      <c r="T674" s="155">
        <f t="shared" si="747"/>
        <v>0</v>
      </c>
      <c r="U674" s="155">
        <f t="shared" si="747"/>
        <v>0</v>
      </c>
      <c r="V674" s="155">
        <f t="shared" si="747"/>
        <v>0</v>
      </c>
      <c r="W674" s="155">
        <f t="shared" si="747"/>
        <v>0</v>
      </c>
      <c r="X674" s="155"/>
      <c r="Y674" s="155"/>
      <c r="Z674" s="155"/>
      <c r="AA674" s="155"/>
      <c r="AB674" s="155"/>
      <c r="AC674" s="160">
        <f t="shared" si="650"/>
        <v>9238.8683333333338</v>
      </c>
      <c r="AD674" s="161">
        <f t="shared" si="651"/>
        <v>9238.8683333333338</v>
      </c>
      <c r="AE674" s="155">
        <f t="shared" si="652"/>
        <v>9238.8683333333338</v>
      </c>
      <c r="AF674" s="164">
        <f t="shared" si="653"/>
        <v>13198.383333333333</v>
      </c>
      <c r="AG674" s="132" t="s">
        <v>55</v>
      </c>
      <c r="AH674" s="132">
        <f>SUBTOTAL(9,H674:W674)-D674</f>
        <v>0</v>
      </c>
      <c r="AI674" s="132"/>
      <c r="AJ674" s="25">
        <f t="shared" si="748"/>
        <v>1</v>
      </c>
      <c r="AK674" s="25">
        <f t="shared" si="748"/>
        <v>1</v>
      </c>
      <c r="AL674" s="25">
        <f t="shared" si="748"/>
        <v>1</v>
      </c>
      <c r="AM674" s="25">
        <f t="shared" si="748"/>
        <v>1</v>
      </c>
      <c r="AN674" s="25">
        <f t="shared" si="748"/>
        <v>1</v>
      </c>
      <c r="AO674" s="25">
        <f t="shared" si="748"/>
        <v>1</v>
      </c>
      <c r="AP674" s="25">
        <f t="shared" si="748"/>
        <v>1</v>
      </c>
      <c r="AQ674" s="25">
        <f t="shared" si="748"/>
        <v>1</v>
      </c>
      <c r="AR674" s="25">
        <f t="shared" si="748"/>
        <v>1</v>
      </c>
      <c r="AS674" s="25">
        <f t="shared" si="748"/>
        <v>1</v>
      </c>
      <c r="AT674" s="25">
        <f t="shared" si="749"/>
        <v>1</v>
      </c>
      <c r="AU674" s="25">
        <f t="shared" si="749"/>
        <v>1</v>
      </c>
      <c r="AV674" s="25">
        <f t="shared" si="749"/>
        <v>1</v>
      </c>
      <c r="AW674" s="25">
        <f t="shared" si="749"/>
        <v>1</v>
      </c>
      <c r="AX674" s="25">
        <f t="shared" si="749"/>
        <v>1</v>
      </c>
      <c r="AY674" s="25">
        <f t="shared" si="749"/>
        <v>1</v>
      </c>
      <c r="AZ674" s="25">
        <f t="shared" si="749"/>
        <v>1</v>
      </c>
      <c r="BA674" s="25">
        <f t="shared" si="749"/>
        <v>1</v>
      </c>
      <c r="BB674" s="25">
        <f t="shared" si="749"/>
        <v>1</v>
      </c>
      <c r="BC674" s="25">
        <f t="shared" si="749"/>
        <v>1</v>
      </c>
      <c r="BD674" s="25">
        <f t="shared" si="750"/>
        <v>1</v>
      </c>
      <c r="BE674" s="25">
        <f t="shared" si="750"/>
        <v>1</v>
      </c>
      <c r="BF674" s="25">
        <f t="shared" si="750"/>
        <v>1</v>
      </c>
      <c r="BG674" s="25">
        <f t="shared" si="750"/>
        <v>1</v>
      </c>
      <c r="BH674" s="25">
        <f t="shared" si="750"/>
        <v>1</v>
      </c>
      <c r="BI674" s="25">
        <f t="shared" si="750"/>
        <v>1</v>
      </c>
      <c r="BJ674" s="25">
        <f t="shared" si="750"/>
        <v>1</v>
      </c>
      <c r="BK674" s="25">
        <f t="shared" si="750"/>
        <v>1</v>
      </c>
      <c r="BL674" s="25">
        <f t="shared" si="750"/>
        <v>1</v>
      </c>
      <c r="BM674" s="25">
        <f t="shared" si="750"/>
        <v>1</v>
      </c>
      <c r="BN674" s="25">
        <f t="shared" si="750"/>
        <v>1</v>
      </c>
      <c r="BO674" s="8">
        <f t="shared" si="638"/>
        <v>7</v>
      </c>
      <c r="BP674" s="8">
        <f t="shared" si="639"/>
        <v>7</v>
      </c>
      <c r="BQ674" s="8">
        <f t="shared" si="640"/>
        <v>7</v>
      </c>
      <c r="BR674" s="8">
        <f t="shared" si="641"/>
        <v>10</v>
      </c>
      <c r="BS674" s="8">
        <f t="shared" si="642"/>
        <v>31</v>
      </c>
      <c r="BT674" s="10"/>
      <c r="BU674" s="10"/>
    </row>
    <row r="675" spans="1:73" ht="16.5" customHeight="1" thickBot="1">
      <c r="A675" s="201"/>
      <c r="B675" s="203"/>
      <c r="C675" s="199"/>
      <c r="D675" s="205"/>
      <c r="E675" s="209"/>
      <c r="F675" s="207"/>
      <c r="G675" s="121"/>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60" t="e">
        <f>VLOOKUP(A674,#REF!,3,FALSE)</f>
        <v>#REF!</v>
      </c>
      <c r="AD675" s="161"/>
      <c r="AE675" s="155"/>
      <c r="AF675" s="164"/>
      <c r="AG675" s="132" t="s">
        <v>54</v>
      </c>
      <c r="AH675" s="132"/>
      <c r="AI675" s="132"/>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P675" s="8"/>
      <c r="BQ675" s="8"/>
      <c r="BR675" s="8"/>
      <c r="BS675" s="8"/>
      <c r="BT675" s="10"/>
      <c r="BU675" s="10"/>
    </row>
    <row r="676" spans="1:73" ht="24" thickTop="1" thickBot="1">
      <c r="A676" s="57" t="s">
        <v>361</v>
      </c>
      <c r="B676" s="63"/>
      <c r="C676" s="64"/>
      <c r="D676" s="65"/>
      <c r="E676" s="95"/>
      <c r="F676" s="97"/>
      <c r="G676" s="82">
        <f>(F676-E676)+1</f>
        <v>1</v>
      </c>
      <c r="H676" s="155">
        <f t="shared" ref="H676:W678" si="751">(IF(MAX(MIN(DATE(YEAR(H$7),MONTH(H$7)+1,0),$F676)-MAX(DATE(YEAR(H$7),MONTH(H$7),1),$E676)+1,0)=0,"0",MAX(MIN(DATE(YEAR(H$7),MONTH(H$7)+1,0),$F676)-MAX(DATE(YEAR(H$7),MONTH(H$7),1),$E676)+1,0))/$G676)*$D676</f>
        <v>0</v>
      </c>
      <c r="I676" s="155">
        <f t="shared" si="751"/>
        <v>0</v>
      </c>
      <c r="J676" s="155">
        <f t="shared" si="751"/>
        <v>0</v>
      </c>
      <c r="K676" s="155">
        <f t="shared" si="751"/>
        <v>0</v>
      </c>
      <c r="L676" s="155">
        <f t="shared" si="751"/>
        <v>0</v>
      </c>
      <c r="M676" s="155">
        <f t="shared" si="751"/>
        <v>0</v>
      </c>
      <c r="N676" s="155">
        <f t="shared" si="751"/>
        <v>0</v>
      </c>
      <c r="O676" s="155">
        <f t="shared" si="751"/>
        <v>0</v>
      </c>
      <c r="P676" s="155">
        <f t="shared" si="751"/>
        <v>0</v>
      </c>
      <c r="Q676" s="155">
        <f t="shared" si="751"/>
        <v>0</v>
      </c>
      <c r="R676" s="155">
        <f t="shared" si="751"/>
        <v>0</v>
      </c>
      <c r="S676" s="155">
        <f t="shared" si="751"/>
        <v>0</v>
      </c>
      <c r="T676" s="155">
        <f t="shared" si="751"/>
        <v>0</v>
      </c>
      <c r="U676" s="155">
        <f t="shared" si="751"/>
        <v>0</v>
      </c>
      <c r="V676" s="155">
        <f t="shared" si="751"/>
        <v>0</v>
      </c>
      <c r="W676" s="155">
        <f t="shared" si="751"/>
        <v>0</v>
      </c>
      <c r="X676" s="155"/>
      <c r="Y676" s="155"/>
      <c r="Z676" s="155"/>
      <c r="AA676" s="155"/>
      <c r="AB676" s="155"/>
      <c r="AC676" s="160">
        <f t="shared" si="650"/>
        <v>0</v>
      </c>
      <c r="AD676" s="161">
        <f t="shared" si="651"/>
        <v>0</v>
      </c>
      <c r="AE676" s="155">
        <f t="shared" si="652"/>
        <v>0</v>
      </c>
      <c r="AF676" s="164">
        <f t="shared" si="653"/>
        <v>0</v>
      </c>
      <c r="AG676" s="132"/>
      <c r="AH676" s="132"/>
      <c r="AI676" s="132"/>
      <c r="AJ676" s="25">
        <f t="shared" ref="AJ676:AS678" si="752">IF(AND(AJ$7&gt;=$E676,AJ$7&lt;=$F676),1,0)</f>
        <v>0</v>
      </c>
      <c r="AK676" s="25">
        <f t="shared" si="752"/>
        <v>0</v>
      </c>
      <c r="AL676" s="25">
        <f t="shared" si="752"/>
        <v>0</v>
      </c>
      <c r="AM676" s="25">
        <f t="shared" si="752"/>
        <v>0</v>
      </c>
      <c r="AN676" s="25">
        <f t="shared" si="752"/>
        <v>0</v>
      </c>
      <c r="AO676" s="25">
        <f t="shared" si="752"/>
        <v>0</v>
      </c>
      <c r="AP676" s="25">
        <f t="shared" si="752"/>
        <v>0</v>
      </c>
      <c r="AQ676" s="25">
        <f t="shared" si="752"/>
        <v>0</v>
      </c>
      <c r="AR676" s="25">
        <f t="shared" si="752"/>
        <v>0</v>
      </c>
      <c r="AS676" s="25">
        <f t="shared" si="752"/>
        <v>0</v>
      </c>
      <c r="AT676" s="25">
        <f t="shared" ref="AT676:BC678" si="753">IF(AND(AT$7&gt;=$E676,AT$7&lt;=$F676),1,0)</f>
        <v>0</v>
      </c>
      <c r="AU676" s="25">
        <f t="shared" si="753"/>
        <v>0</v>
      </c>
      <c r="AV676" s="25">
        <f t="shared" si="753"/>
        <v>0</v>
      </c>
      <c r="AW676" s="25">
        <f t="shared" si="753"/>
        <v>0</v>
      </c>
      <c r="AX676" s="25">
        <f t="shared" si="753"/>
        <v>0</v>
      </c>
      <c r="AY676" s="25">
        <f t="shared" si="753"/>
        <v>0</v>
      </c>
      <c r="AZ676" s="25">
        <f t="shared" si="753"/>
        <v>0</v>
      </c>
      <c r="BA676" s="25">
        <f t="shared" si="753"/>
        <v>0</v>
      </c>
      <c r="BB676" s="25">
        <f t="shared" si="753"/>
        <v>0</v>
      </c>
      <c r="BC676" s="25">
        <f t="shared" si="753"/>
        <v>0</v>
      </c>
      <c r="BD676" s="25">
        <f t="shared" ref="BD676:BN678" si="754">IF(AND(BD$7&gt;=$E676,BD$7&lt;=$F676),1,0)</f>
        <v>0</v>
      </c>
      <c r="BE676" s="25">
        <f t="shared" si="754"/>
        <v>0</v>
      </c>
      <c r="BF676" s="25">
        <f t="shared" si="754"/>
        <v>0</v>
      </c>
      <c r="BG676" s="25">
        <f t="shared" si="754"/>
        <v>0</v>
      </c>
      <c r="BH676" s="25">
        <f t="shared" si="754"/>
        <v>0</v>
      </c>
      <c r="BI676" s="25">
        <f t="shared" si="754"/>
        <v>0</v>
      </c>
      <c r="BJ676" s="25">
        <f t="shared" si="754"/>
        <v>0</v>
      </c>
      <c r="BK676" s="25">
        <f t="shared" si="754"/>
        <v>0</v>
      </c>
      <c r="BL676" s="25">
        <f t="shared" si="754"/>
        <v>0</v>
      </c>
      <c r="BM676" s="25">
        <f t="shared" si="754"/>
        <v>0</v>
      </c>
      <c r="BN676" s="25">
        <f t="shared" si="754"/>
        <v>0</v>
      </c>
      <c r="BO676" s="8">
        <f t="shared" si="638"/>
        <v>0</v>
      </c>
      <c r="BP676" s="8">
        <f t="shared" si="639"/>
        <v>0</v>
      </c>
      <c r="BQ676" s="8">
        <f t="shared" si="640"/>
        <v>0</v>
      </c>
      <c r="BR676" s="8">
        <f t="shared" si="641"/>
        <v>0</v>
      </c>
      <c r="BS676" s="8">
        <f t="shared" si="642"/>
        <v>0</v>
      </c>
      <c r="BT676" s="10"/>
      <c r="BU676" s="8"/>
    </row>
    <row r="677" spans="1:73" ht="24" thickTop="1" thickBot="1">
      <c r="A677" s="83" t="s">
        <v>15</v>
      </c>
      <c r="B677" s="84"/>
      <c r="C677" s="85"/>
      <c r="D677" s="86"/>
      <c r="E677" s="48"/>
      <c r="F677" s="49"/>
      <c r="G677" s="32">
        <f>(F677-E677)+1</f>
        <v>1</v>
      </c>
      <c r="H677" s="155">
        <f t="shared" si="751"/>
        <v>0</v>
      </c>
      <c r="I677" s="155">
        <f t="shared" si="751"/>
        <v>0</v>
      </c>
      <c r="J677" s="155">
        <f t="shared" si="751"/>
        <v>0</v>
      </c>
      <c r="K677" s="155">
        <f t="shared" si="751"/>
        <v>0</v>
      </c>
      <c r="L677" s="155">
        <f t="shared" si="751"/>
        <v>0</v>
      </c>
      <c r="M677" s="155">
        <f t="shared" si="751"/>
        <v>0</v>
      </c>
      <c r="N677" s="155">
        <f t="shared" si="751"/>
        <v>0</v>
      </c>
      <c r="O677" s="155">
        <f t="shared" si="751"/>
        <v>0</v>
      </c>
      <c r="P677" s="155">
        <f t="shared" si="751"/>
        <v>0</v>
      </c>
      <c r="Q677" s="155">
        <f t="shared" si="751"/>
        <v>0</v>
      </c>
      <c r="R677" s="155">
        <f t="shared" si="751"/>
        <v>0</v>
      </c>
      <c r="S677" s="155">
        <f t="shared" si="751"/>
        <v>0</v>
      </c>
      <c r="T677" s="155">
        <f t="shared" si="751"/>
        <v>0</v>
      </c>
      <c r="U677" s="155">
        <f t="shared" si="751"/>
        <v>0</v>
      </c>
      <c r="V677" s="155">
        <f t="shared" si="751"/>
        <v>0</v>
      </c>
      <c r="W677" s="155">
        <f t="shared" si="751"/>
        <v>0</v>
      </c>
      <c r="X677" s="155"/>
      <c r="Y677" s="155"/>
      <c r="Z677" s="155"/>
      <c r="AA677" s="155"/>
      <c r="AB677" s="155"/>
      <c r="AC677" s="160">
        <f t="shared" si="650"/>
        <v>0</v>
      </c>
      <c r="AD677" s="161">
        <f t="shared" si="651"/>
        <v>0</v>
      </c>
      <c r="AE677" s="155">
        <f t="shared" si="652"/>
        <v>0</v>
      </c>
      <c r="AF677" s="164">
        <f t="shared" si="653"/>
        <v>0</v>
      </c>
      <c r="AG677" s="132"/>
      <c r="AH677" s="132"/>
      <c r="AI677" s="132"/>
      <c r="AJ677" s="25">
        <f t="shared" si="752"/>
        <v>0</v>
      </c>
      <c r="AK677" s="25">
        <f t="shared" si="752"/>
        <v>0</v>
      </c>
      <c r="AL677" s="25">
        <f t="shared" si="752"/>
        <v>0</v>
      </c>
      <c r="AM677" s="25">
        <f t="shared" si="752"/>
        <v>0</v>
      </c>
      <c r="AN677" s="25">
        <f t="shared" si="752"/>
        <v>0</v>
      </c>
      <c r="AO677" s="25">
        <f t="shared" si="752"/>
        <v>0</v>
      </c>
      <c r="AP677" s="25">
        <f t="shared" si="752"/>
        <v>0</v>
      </c>
      <c r="AQ677" s="25">
        <f t="shared" si="752"/>
        <v>0</v>
      </c>
      <c r="AR677" s="25">
        <f t="shared" si="752"/>
        <v>0</v>
      </c>
      <c r="AS677" s="25">
        <f t="shared" si="752"/>
        <v>0</v>
      </c>
      <c r="AT677" s="25">
        <f t="shared" si="753"/>
        <v>0</v>
      </c>
      <c r="AU677" s="25">
        <f t="shared" si="753"/>
        <v>0</v>
      </c>
      <c r="AV677" s="25">
        <f t="shared" si="753"/>
        <v>0</v>
      </c>
      <c r="AW677" s="25">
        <f t="shared" si="753"/>
        <v>0</v>
      </c>
      <c r="AX677" s="25">
        <f t="shared" si="753"/>
        <v>0</v>
      </c>
      <c r="AY677" s="25">
        <f t="shared" si="753"/>
        <v>0</v>
      </c>
      <c r="AZ677" s="25">
        <f t="shared" si="753"/>
        <v>0</v>
      </c>
      <c r="BA677" s="25">
        <f t="shared" si="753"/>
        <v>0</v>
      </c>
      <c r="BB677" s="25">
        <f t="shared" si="753"/>
        <v>0</v>
      </c>
      <c r="BC677" s="25">
        <f t="shared" si="753"/>
        <v>0</v>
      </c>
      <c r="BD677" s="25">
        <f t="shared" si="754"/>
        <v>0</v>
      </c>
      <c r="BE677" s="25">
        <f t="shared" si="754"/>
        <v>0</v>
      </c>
      <c r="BF677" s="25">
        <f t="shared" si="754"/>
        <v>0</v>
      </c>
      <c r="BG677" s="25">
        <f t="shared" si="754"/>
        <v>0</v>
      </c>
      <c r="BH677" s="25">
        <f t="shared" si="754"/>
        <v>0</v>
      </c>
      <c r="BI677" s="25">
        <f t="shared" si="754"/>
        <v>0</v>
      </c>
      <c r="BJ677" s="25">
        <f t="shared" si="754"/>
        <v>0</v>
      </c>
      <c r="BK677" s="25">
        <f t="shared" si="754"/>
        <v>0</v>
      </c>
      <c r="BL677" s="25">
        <f t="shared" si="754"/>
        <v>0</v>
      </c>
      <c r="BM677" s="25">
        <f t="shared" si="754"/>
        <v>0</v>
      </c>
      <c r="BN677" s="25">
        <f t="shared" si="754"/>
        <v>0</v>
      </c>
      <c r="BO677" s="8">
        <f t="shared" si="638"/>
        <v>0</v>
      </c>
      <c r="BP677" s="8">
        <f t="shared" si="639"/>
        <v>0</v>
      </c>
      <c r="BQ677" s="8">
        <f t="shared" si="640"/>
        <v>0</v>
      </c>
      <c r="BR677" s="8">
        <f t="shared" si="641"/>
        <v>0</v>
      </c>
      <c r="BS677" s="8">
        <f t="shared" si="642"/>
        <v>0</v>
      </c>
      <c r="BT677" s="10"/>
      <c r="BU677" s="10"/>
    </row>
    <row r="678" spans="1:73" ht="16.5" thickTop="1">
      <c r="A678" s="200" t="s">
        <v>351</v>
      </c>
      <c r="B678" s="202" t="s">
        <v>33</v>
      </c>
      <c r="C678" s="198">
        <v>0.99999422098741841</v>
      </c>
      <c r="D678" s="204">
        <v>50.400000000372529</v>
      </c>
      <c r="E678" s="208">
        <v>40575</v>
      </c>
      <c r="F678" s="206">
        <v>40754</v>
      </c>
      <c r="G678" s="32">
        <f>(F678-E678)+1</f>
        <v>180</v>
      </c>
      <c r="H678" s="155">
        <f t="shared" si="751"/>
        <v>7.8400000000579491</v>
      </c>
      <c r="I678" s="155">
        <f t="shared" si="751"/>
        <v>8.6800000000641582</v>
      </c>
      <c r="J678" s="155">
        <f t="shared" si="751"/>
        <v>8.4000000000620876</v>
      </c>
      <c r="K678" s="155">
        <f t="shared" si="751"/>
        <v>8.6800000000641582</v>
      </c>
      <c r="L678" s="155">
        <f t="shared" si="751"/>
        <v>8.4000000000620876</v>
      </c>
      <c r="M678" s="155">
        <f t="shared" si="751"/>
        <v>8.4000000000620876</v>
      </c>
      <c r="N678" s="155">
        <f t="shared" si="751"/>
        <v>0</v>
      </c>
      <c r="O678" s="155">
        <f t="shared" si="751"/>
        <v>0</v>
      </c>
      <c r="P678" s="155">
        <f t="shared" si="751"/>
        <v>0</v>
      </c>
      <c r="Q678" s="155">
        <f t="shared" si="751"/>
        <v>0</v>
      </c>
      <c r="R678" s="155">
        <f t="shared" si="751"/>
        <v>0</v>
      </c>
      <c r="S678" s="155">
        <f t="shared" si="751"/>
        <v>0</v>
      </c>
      <c r="T678" s="155">
        <f t="shared" si="751"/>
        <v>0</v>
      </c>
      <c r="U678" s="155">
        <f t="shared" si="751"/>
        <v>0</v>
      </c>
      <c r="V678" s="155">
        <f t="shared" si="751"/>
        <v>0</v>
      </c>
      <c r="W678" s="155">
        <f t="shared" si="751"/>
        <v>0</v>
      </c>
      <c r="X678" s="155"/>
      <c r="Y678" s="155"/>
      <c r="Z678" s="155"/>
      <c r="AA678" s="155"/>
      <c r="AB678" s="155"/>
      <c r="AC678" s="160">
        <f t="shared" si="650"/>
        <v>1.9600000000144873</v>
      </c>
      <c r="AD678" s="161">
        <f t="shared" si="651"/>
        <v>1.9600000000144873</v>
      </c>
      <c r="AE678" s="155">
        <f t="shared" si="652"/>
        <v>1.9600000000144873</v>
      </c>
      <c r="AF678" s="164">
        <f t="shared" si="653"/>
        <v>2.8000000000206962</v>
      </c>
      <c r="AG678" s="132" t="s">
        <v>55</v>
      </c>
      <c r="AH678" s="132">
        <f>SUBTOTAL(9,H678:W678)-D678</f>
        <v>0</v>
      </c>
      <c r="AI678" s="132"/>
      <c r="AJ678" s="25">
        <f t="shared" si="752"/>
        <v>1</v>
      </c>
      <c r="AK678" s="25">
        <f t="shared" si="752"/>
        <v>1</v>
      </c>
      <c r="AL678" s="25">
        <f t="shared" si="752"/>
        <v>1</v>
      </c>
      <c r="AM678" s="25">
        <f t="shared" si="752"/>
        <v>1</v>
      </c>
      <c r="AN678" s="25">
        <f t="shared" si="752"/>
        <v>1</v>
      </c>
      <c r="AO678" s="25">
        <f t="shared" si="752"/>
        <v>1</v>
      </c>
      <c r="AP678" s="25">
        <f t="shared" si="752"/>
        <v>1</v>
      </c>
      <c r="AQ678" s="25">
        <f t="shared" si="752"/>
        <v>1</v>
      </c>
      <c r="AR678" s="25">
        <f t="shared" si="752"/>
        <v>1</v>
      </c>
      <c r="AS678" s="25">
        <f t="shared" si="752"/>
        <v>1</v>
      </c>
      <c r="AT678" s="25">
        <f t="shared" si="753"/>
        <v>1</v>
      </c>
      <c r="AU678" s="25">
        <f t="shared" si="753"/>
        <v>1</v>
      </c>
      <c r="AV678" s="25">
        <f t="shared" si="753"/>
        <v>1</v>
      </c>
      <c r="AW678" s="25">
        <f t="shared" si="753"/>
        <v>1</v>
      </c>
      <c r="AX678" s="25">
        <f t="shared" si="753"/>
        <v>1</v>
      </c>
      <c r="AY678" s="25">
        <f t="shared" si="753"/>
        <v>1</v>
      </c>
      <c r="AZ678" s="25">
        <f t="shared" si="753"/>
        <v>1</v>
      </c>
      <c r="BA678" s="25">
        <f t="shared" si="753"/>
        <v>1</v>
      </c>
      <c r="BB678" s="25">
        <f t="shared" si="753"/>
        <v>1</v>
      </c>
      <c r="BC678" s="25">
        <f t="shared" si="753"/>
        <v>1</v>
      </c>
      <c r="BD678" s="25">
        <f t="shared" si="754"/>
        <v>1</v>
      </c>
      <c r="BE678" s="25">
        <f t="shared" si="754"/>
        <v>1</v>
      </c>
      <c r="BF678" s="25">
        <f t="shared" si="754"/>
        <v>1</v>
      </c>
      <c r="BG678" s="25">
        <f t="shared" si="754"/>
        <v>1</v>
      </c>
      <c r="BH678" s="25">
        <f t="shared" si="754"/>
        <v>1</v>
      </c>
      <c r="BI678" s="25">
        <f t="shared" si="754"/>
        <v>1</v>
      </c>
      <c r="BJ678" s="25">
        <f t="shared" si="754"/>
        <v>1</v>
      </c>
      <c r="BK678" s="25">
        <f t="shared" si="754"/>
        <v>1</v>
      </c>
      <c r="BL678" s="25">
        <f t="shared" si="754"/>
        <v>1</v>
      </c>
      <c r="BM678" s="25">
        <f t="shared" si="754"/>
        <v>1</v>
      </c>
      <c r="BN678" s="25">
        <f t="shared" si="754"/>
        <v>1</v>
      </c>
      <c r="BO678" s="8">
        <f t="shared" si="638"/>
        <v>7</v>
      </c>
      <c r="BP678" s="8">
        <f t="shared" si="639"/>
        <v>7</v>
      </c>
      <c r="BQ678" s="8">
        <f t="shared" si="640"/>
        <v>7</v>
      </c>
      <c r="BR678" s="8">
        <f t="shared" si="641"/>
        <v>10</v>
      </c>
      <c r="BS678" s="8">
        <f t="shared" si="642"/>
        <v>31</v>
      </c>
      <c r="BT678" s="10"/>
      <c r="BU678" s="8"/>
    </row>
    <row r="679" spans="1:73" ht="16.5" customHeight="1" thickBot="1">
      <c r="A679" s="201"/>
      <c r="B679" s="203"/>
      <c r="C679" s="199"/>
      <c r="D679" s="205"/>
      <c r="E679" s="209"/>
      <c r="F679" s="207"/>
      <c r="G679" s="121"/>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60" t="e">
        <f>VLOOKUP(A678,#REF!,3,FALSE)</f>
        <v>#REF!</v>
      </c>
      <c r="AD679" s="161"/>
      <c r="AE679" s="155"/>
      <c r="AF679" s="164"/>
      <c r="AG679" s="132" t="s">
        <v>54</v>
      </c>
      <c r="AH679" s="132"/>
      <c r="AI679" s="132"/>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P679" s="8"/>
      <c r="BQ679" s="8"/>
      <c r="BR679" s="8"/>
      <c r="BS679" s="8"/>
      <c r="BT679" s="8"/>
      <c r="BU679" s="8"/>
    </row>
    <row r="680" spans="1:73" ht="16.5" thickTop="1">
      <c r="A680" s="200" t="s">
        <v>350</v>
      </c>
      <c r="B680" s="202" t="s">
        <v>36</v>
      </c>
      <c r="C680" s="198">
        <v>0.98211009174311936</v>
      </c>
      <c r="D680" s="204">
        <v>7177.9499999999534</v>
      </c>
      <c r="E680" s="208">
        <v>40575</v>
      </c>
      <c r="F680" s="206">
        <v>40635</v>
      </c>
      <c r="G680" s="82">
        <f>(F680-E680)+1</f>
        <v>61</v>
      </c>
      <c r="H680" s="155">
        <f t="shared" ref="H680:W680" si="755">(IF(MAX(MIN(DATE(YEAR(H$7),MONTH(H$7)+1,0),$F680)-MAX(DATE(YEAR(H$7),MONTH(H$7),1),$E680)+1,0)=0,"0",MAX(MIN(DATE(YEAR(H$7),MONTH(H$7)+1,0),$F680)-MAX(DATE(YEAR(H$7),MONTH(H$7),1),$E680)+1,0))/$G680)*$D680</f>
        <v>3294.7967213114539</v>
      </c>
      <c r="I680" s="155">
        <f t="shared" si="755"/>
        <v>3647.8106557376814</v>
      </c>
      <c r="J680" s="155">
        <f t="shared" si="755"/>
        <v>235.34262295081817</v>
      </c>
      <c r="K680" s="155">
        <f t="shared" si="755"/>
        <v>0</v>
      </c>
      <c r="L680" s="155">
        <f t="shared" si="755"/>
        <v>0</v>
      </c>
      <c r="M680" s="155">
        <f t="shared" si="755"/>
        <v>0</v>
      </c>
      <c r="N680" s="155">
        <f t="shared" si="755"/>
        <v>0</v>
      </c>
      <c r="O680" s="155">
        <f t="shared" si="755"/>
        <v>0</v>
      </c>
      <c r="P680" s="155">
        <f t="shared" si="755"/>
        <v>0</v>
      </c>
      <c r="Q680" s="155">
        <f t="shared" si="755"/>
        <v>0</v>
      </c>
      <c r="R680" s="155">
        <f t="shared" si="755"/>
        <v>0</v>
      </c>
      <c r="S680" s="155">
        <f t="shared" si="755"/>
        <v>0</v>
      </c>
      <c r="T680" s="155">
        <f t="shared" si="755"/>
        <v>0</v>
      </c>
      <c r="U680" s="155">
        <f t="shared" si="755"/>
        <v>0</v>
      </c>
      <c r="V680" s="155">
        <f t="shared" si="755"/>
        <v>0</v>
      </c>
      <c r="W680" s="155">
        <f t="shared" si="755"/>
        <v>0</v>
      </c>
      <c r="X680" s="155"/>
      <c r="Y680" s="155"/>
      <c r="Z680" s="155"/>
      <c r="AA680" s="155"/>
      <c r="AB680" s="155"/>
      <c r="AC680" s="160">
        <f t="shared" si="650"/>
        <v>0</v>
      </c>
      <c r="AD680" s="161">
        <f t="shared" si="651"/>
        <v>0</v>
      </c>
      <c r="AE680" s="155">
        <f t="shared" si="652"/>
        <v>0</v>
      </c>
      <c r="AF680" s="164">
        <f t="shared" si="653"/>
        <v>0</v>
      </c>
      <c r="AG680" s="132" t="s">
        <v>55</v>
      </c>
      <c r="AH680" s="132">
        <f>SUBTOTAL(9,H680:W680)-D680</f>
        <v>0</v>
      </c>
      <c r="AI680" s="132"/>
      <c r="AJ680" s="25">
        <f t="shared" ref="AJ680:BN680" si="756">IF(AND(AJ$7&gt;=$E680,AJ$7&lt;=$F680),1,0)</f>
        <v>0</v>
      </c>
      <c r="AK680" s="25">
        <f t="shared" si="756"/>
        <v>0</v>
      </c>
      <c r="AL680" s="25">
        <f t="shared" si="756"/>
        <v>0</v>
      </c>
      <c r="AM680" s="25">
        <f t="shared" si="756"/>
        <v>0</v>
      </c>
      <c r="AN680" s="25">
        <f t="shared" si="756"/>
        <v>0</v>
      </c>
      <c r="AO680" s="25">
        <f t="shared" si="756"/>
        <v>0</v>
      </c>
      <c r="AP680" s="25">
        <f t="shared" si="756"/>
        <v>0</v>
      </c>
      <c r="AQ680" s="25">
        <f t="shared" si="756"/>
        <v>0</v>
      </c>
      <c r="AR680" s="25">
        <f t="shared" si="756"/>
        <v>0</v>
      </c>
      <c r="AS680" s="25">
        <f t="shared" si="756"/>
        <v>0</v>
      </c>
      <c r="AT680" s="25">
        <f t="shared" si="756"/>
        <v>0</v>
      </c>
      <c r="AU680" s="25">
        <f t="shared" si="756"/>
        <v>0</v>
      </c>
      <c r="AV680" s="25">
        <f t="shared" si="756"/>
        <v>0</v>
      </c>
      <c r="AW680" s="25">
        <f t="shared" si="756"/>
        <v>0</v>
      </c>
      <c r="AX680" s="25">
        <f t="shared" si="756"/>
        <v>0</v>
      </c>
      <c r="AY680" s="25">
        <f t="shared" si="756"/>
        <v>0</v>
      </c>
      <c r="AZ680" s="25">
        <f t="shared" si="756"/>
        <v>0</v>
      </c>
      <c r="BA680" s="25">
        <f t="shared" si="756"/>
        <v>0</v>
      </c>
      <c r="BB680" s="25">
        <f t="shared" si="756"/>
        <v>0</v>
      </c>
      <c r="BC680" s="25">
        <f t="shared" si="756"/>
        <v>0</v>
      </c>
      <c r="BD680" s="25">
        <f t="shared" si="756"/>
        <v>0</v>
      </c>
      <c r="BE680" s="25">
        <f t="shared" si="756"/>
        <v>0</v>
      </c>
      <c r="BF680" s="25">
        <f t="shared" si="756"/>
        <v>0</v>
      </c>
      <c r="BG680" s="25">
        <f t="shared" si="756"/>
        <v>0</v>
      </c>
      <c r="BH680" s="25">
        <f t="shared" si="756"/>
        <v>0</v>
      </c>
      <c r="BI680" s="25">
        <f t="shared" si="756"/>
        <v>0</v>
      </c>
      <c r="BJ680" s="25">
        <f t="shared" si="756"/>
        <v>0</v>
      </c>
      <c r="BK680" s="25">
        <f t="shared" si="756"/>
        <v>0</v>
      </c>
      <c r="BL680" s="25">
        <f t="shared" si="756"/>
        <v>0</v>
      </c>
      <c r="BM680" s="25">
        <f t="shared" si="756"/>
        <v>0</v>
      </c>
      <c r="BN680" s="25">
        <f t="shared" si="756"/>
        <v>0</v>
      </c>
      <c r="BO680" s="8">
        <f t="shared" si="638"/>
        <v>0</v>
      </c>
      <c r="BP680" s="8">
        <f t="shared" si="639"/>
        <v>0</v>
      </c>
      <c r="BQ680" s="8">
        <f t="shared" si="640"/>
        <v>0</v>
      </c>
      <c r="BR680" s="8">
        <f t="shared" si="641"/>
        <v>0</v>
      </c>
      <c r="BS680" s="8">
        <f t="shared" si="642"/>
        <v>0</v>
      </c>
      <c r="BT680" s="10"/>
      <c r="BU680" s="10"/>
    </row>
    <row r="681" spans="1:73" ht="16.5" customHeight="1">
      <c r="A681" s="201"/>
      <c r="B681" s="203"/>
      <c r="C681" s="199"/>
      <c r="D681" s="205"/>
      <c r="E681" s="209"/>
      <c r="F681" s="207"/>
      <c r="G681" s="122"/>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60" t="e">
        <f>VLOOKUP(A680,#REF!,3,FALSE)</f>
        <v>#REF!</v>
      </c>
      <c r="AD681" s="161"/>
      <c r="AE681" s="155"/>
      <c r="AF681" s="164"/>
      <c r="AG681" s="132" t="s">
        <v>54</v>
      </c>
      <c r="AH681" s="132"/>
      <c r="AI681" s="132"/>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P681" s="8"/>
      <c r="BQ681" s="8"/>
      <c r="BR681" s="8"/>
      <c r="BS681" s="8"/>
      <c r="BT681" s="10"/>
      <c r="BU681" s="10"/>
    </row>
    <row r="682" spans="1:73" ht="23.25" thickBot="1">
      <c r="A682" s="57" t="s">
        <v>34</v>
      </c>
      <c r="B682" s="63"/>
      <c r="C682" s="100"/>
      <c r="D682" s="101"/>
      <c r="E682" s="66"/>
      <c r="F682" s="67"/>
      <c r="G682" s="32">
        <f>(F682-E682)+1</f>
        <v>1</v>
      </c>
      <c r="H682" s="155">
        <f t="shared" ref="H682:W684" si="757">(IF(MAX(MIN(DATE(YEAR(H$7),MONTH(H$7)+1,0),$F682)-MAX(DATE(YEAR(H$7),MONTH(H$7),1),$E682)+1,0)=0,"0",MAX(MIN(DATE(YEAR(H$7),MONTH(H$7)+1,0),$F682)-MAX(DATE(YEAR(H$7),MONTH(H$7),1),$E682)+1,0))/$G682)*$D682</f>
        <v>0</v>
      </c>
      <c r="I682" s="155">
        <f t="shared" si="757"/>
        <v>0</v>
      </c>
      <c r="J682" s="155">
        <f t="shared" si="757"/>
        <v>0</v>
      </c>
      <c r="K682" s="155">
        <f t="shared" si="757"/>
        <v>0</v>
      </c>
      <c r="L682" s="155">
        <f t="shared" si="757"/>
        <v>0</v>
      </c>
      <c r="M682" s="155">
        <f t="shared" si="757"/>
        <v>0</v>
      </c>
      <c r="N682" s="155">
        <f t="shared" si="757"/>
        <v>0</v>
      </c>
      <c r="O682" s="155">
        <f t="shared" si="757"/>
        <v>0</v>
      </c>
      <c r="P682" s="155">
        <f t="shared" si="757"/>
        <v>0</v>
      </c>
      <c r="Q682" s="155">
        <f t="shared" si="757"/>
        <v>0</v>
      </c>
      <c r="R682" s="155">
        <f t="shared" si="757"/>
        <v>0</v>
      </c>
      <c r="S682" s="155">
        <f t="shared" si="757"/>
        <v>0</v>
      </c>
      <c r="T682" s="155">
        <f t="shared" si="757"/>
        <v>0</v>
      </c>
      <c r="U682" s="155">
        <f t="shared" si="757"/>
        <v>0</v>
      </c>
      <c r="V682" s="155">
        <f t="shared" si="757"/>
        <v>0</v>
      </c>
      <c r="W682" s="155">
        <f t="shared" si="757"/>
        <v>0</v>
      </c>
      <c r="X682" s="155"/>
      <c r="Y682" s="155"/>
      <c r="Z682" s="155"/>
      <c r="AA682" s="155"/>
      <c r="AB682" s="155"/>
      <c r="AC682" s="160">
        <f t="shared" si="650"/>
        <v>0</v>
      </c>
      <c r="AD682" s="161">
        <f t="shared" si="651"/>
        <v>0</v>
      </c>
      <c r="AE682" s="155">
        <f t="shared" si="652"/>
        <v>0</v>
      </c>
      <c r="AF682" s="164">
        <f t="shared" si="653"/>
        <v>0</v>
      </c>
      <c r="AG682" s="132"/>
      <c r="AH682" s="132"/>
      <c r="AI682" s="132"/>
      <c r="AJ682" s="25">
        <f t="shared" ref="AJ682:AS684" si="758">IF(AND(AJ$7&gt;=$E682,AJ$7&lt;=$F682),1,0)</f>
        <v>0</v>
      </c>
      <c r="AK682" s="25">
        <f t="shared" si="758"/>
        <v>0</v>
      </c>
      <c r="AL682" s="25">
        <f t="shared" si="758"/>
        <v>0</v>
      </c>
      <c r="AM682" s="25">
        <f t="shared" si="758"/>
        <v>0</v>
      </c>
      <c r="AN682" s="25">
        <f t="shared" si="758"/>
        <v>0</v>
      </c>
      <c r="AO682" s="25">
        <f t="shared" si="758"/>
        <v>0</v>
      </c>
      <c r="AP682" s="25">
        <f t="shared" si="758"/>
        <v>0</v>
      </c>
      <c r="AQ682" s="25">
        <f t="shared" si="758"/>
        <v>0</v>
      </c>
      <c r="AR682" s="25">
        <f t="shared" si="758"/>
        <v>0</v>
      </c>
      <c r="AS682" s="25">
        <f t="shared" si="758"/>
        <v>0</v>
      </c>
      <c r="AT682" s="25">
        <f t="shared" ref="AT682:BC684" si="759">IF(AND(AT$7&gt;=$E682,AT$7&lt;=$F682),1,0)</f>
        <v>0</v>
      </c>
      <c r="AU682" s="25">
        <f t="shared" si="759"/>
        <v>0</v>
      </c>
      <c r="AV682" s="25">
        <f t="shared" si="759"/>
        <v>0</v>
      </c>
      <c r="AW682" s="25">
        <f t="shared" si="759"/>
        <v>0</v>
      </c>
      <c r="AX682" s="25">
        <f t="shared" si="759"/>
        <v>0</v>
      </c>
      <c r="AY682" s="25">
        <f t="shared" si="759"/>
        <v>0</v>
      </c>
      <c r="AZ682" s="25">
        <f t="shared" si="759"/>
        <v>0</v>
      </c>
      <c r="BA682" s="25">
        <f t="shared" si="759"/>
        <v>0</v>
      </c>
      <c r="BB682" s="25">
        <f t="shared" si="759"/>
        <v>0</v>
      </c>
      <c r="BC682" s="25">
        <f t="shared" si="759"/>
        <v>0</v>
      </c>
      <c r="BD682" s="25">
        <f t="shared" ref="BD682:BN684" si="760">IF(AND(BD$7&gt;=$E682,BD$7&lt;=$F682),1,0)</f>
        <v>0</v>
      </c>
      <c r="BE682" s="25">
        <f t="shared" si="760"/>
        <v>0</v>
      </c>
      <c r="BF682" s="25">
        <f t="shared" si="760"/>
        <v>0</v>
      </c>
      <c r="BG682" s="25">
        <f t="shared" si="760"/>
        <v>0</v>
      </c>
      <c r="BH682" s="25">
        <f t="shared" si="760"/>
        <v>0</v>
      </c>
      <c r="BI682" s="25">
        <f t="shared" si="760"/>
        <v>0</v>
      </c>
      <c r="BJ682" s="25">
        <f t="shared" si="760"/>
        <v>0</v>
      </c>
      <c r="BK682" s="25">
        <f t="shared" si="760"/>
        <v>0</v>
      </c>
      <c r="BL682" s="25">
        <f t="shared" si="760"/>
        <v>0</v>
      </c>
      <c r="BM682" s="25">
        <f t="shared" si="760"/>
        <v>0</v>
      </c>
      <c r="BN682" s="25">
        <f t="shared" si="760"/>
        <v>0</v>
      </c>
      <c r="BO682" s="8">
        <f t="shared" si="638"/>
        <v>0</v>
      </c>
      <c r="BP682" s="8">
        <f t="shared" si="639"/>
        <v>0</v>
      </c>
      <c r="BQ682" s="8">
        <f t="shared" si="640"/>
        <v>0</v>
      </c>
      <c r="BR682" s="8">
        <f t="shared" si="641"/>
        <v>0</v>
      </c>
      <c r="BS682" s="8">
        <f t="shared" si="642"/>
        <v>0</v>
      </c>
      <c r="BT682" s="10"/>
      <c r="BU682" s="8"/>
    </row>
    <row r="683" spans="1:73" ht="24" thickTop="1" thickBot="1">
      <c r="A683" s="44" t="s">
        <v>15</v>
      </c>
      <c r="B683" s="45"/>
      <c r="C683" s="46"/>
      <c r="D683" s="47"/>
      <c r="E683" s="91"/>
      <c r="F683" s="92"/>
      <c r="G683" s="82">
        <f>(F683-E683)+1</f>
        <v>1</v>
      </c>
      <c r="H683" s="155">
        <f t="shared" si="757"/>
        <v>0</v>
      </c>
      <c r="I683" s="155">
        <f t="shared" si="757"/>
        <v>0</v>
      </c>
      <c r="J683" s="155">
        <f t="shared" si="757"/>
        <v>0</v>
      </c>
      <c r="K683" s="155">
        <f t="shared" si="757"/>
        <v>0</v>
      </c>
      <c r="L683" s="155">
        <f t="shared" si="757"/>
        <v>0</v>
      </c>
      <c r="M683" s="155">
        <f t="shared" si="757"/>
        <v>0</v>
      </c>
      <c r="N683" s="155">
        <f t="shared" si="757"/>
        <v>0</v>
      </c>
      <c r="O683" s="155">
        <f t="shared" si="757"/>
        <v>0</v>
      </c>
      <c r="P683" s="155">
        <f t="shared" si="757"/>
        <v>0</v>
      </c>
      <c r="Q683" s="155">
        <f t="shared" si="757"/>
        <v>0</v>
      </c>
      <c r="R683" s="155">
        <f t="shared" si="757"/>
        <v>0</v>
      </c>
      <c r="S683" s="155">
        <f t="shared" si="757"/>
        <v>0</v>
      </c>
      <c r="T683" s="155">
        <f t="shared" si="757"/>
        <v>0</v>
      </c>
      <c r="U683" s="155">
        <f t="shared" si="757"/>
        <v>0</v>
      </c>
      <c r="V683" s="155">
        <f t="shared" si="757"/>
        <v>0</v>
      </c>
      <c r="W683" s="155">
        <f t="shared" si="757"/>
        <v>0</v>
      </c>
      <c r="X683" s="155"/>
      <c r="Y683" s="155"/>
      <c r="Z683" s="155"/>
      <c r="AA683" s="155"/>
      <c r="AB683" s="155"/>
      <c r="AC683" s="160">
        <f t="shared" si="650"/>
        <v>0</v>
      </c>
      <c r="AD683" s="161">
        <f t="shared" si="651"/>
        <v>0</v>
      </c>
      <c r="AE683" s="155">
        <f t="shared" si="652"/>
        <v>0</v>
      </c>
      <c r="AF683" s="164">
        <f t="shared" si="653"/>
        <v>0</v>
      </c>
      <c r="AG683" s="132"/>
      <c r="AH683" s="132"/>
      <c r="AI683" s="132"/>
      <c r="AJ683" s="25">
        <f t="shared" si="758"/>
        <v>0</v>
      </c>
      <c r="AK683" s="25">
        <f t="shared" si="758"/>
        <v>0</v>
      </c>
      <c r="AL683" s="25">
        <f t="shared" si="758"/>
        <v>0</v>
      </c>
      <c r="AM683" s="25">
        <f t="shared" si="758"/>
        <v>0</v>
      </c>
      <c r="AN683" s="25">
        <f t="shared" si="758"/>
        <v>0</v>
      </c>
      <c r="AO683" s="25">
        <f t="shared" si="758"/>
        <v>0</v>
      </c>
      <c r="AP683" s="25">
        <f t="shared" si="758"/>
        <v>0</v>
      </c>
      <c r="AQ683" s="25">
        <f t="shared" si="758"/>
        <v>0</v>
      </c>
      <c r="AR683" s="25">
        <f t="shared" si="758"/>
        <v>0</v>
      </c>
      <c r="AS683" s="25">
        <f t="shared" si="758"/>
        <v>0</v>
      </c>
      <c r="AT683" s="25">
        <f t="shared" si="759"/>
        <v>0</v>
      </c>
      <c r="AU683" s="25">
        <f t="shared" si="759"/>
        <v>0</v>
      </c>
      <c r="AV683" s="25">
        <f t="shared" si="759"/>
        <v>0</v>
      </c>
      <c r="AW683" s="25">
        <f t="shared" si="759"/>
        <v>0</v>
      </c>
      <c r="AX683" s="25">
        <f t="shared" si="759"/>
        <v>0</v>
      </c>
      <c r="AY683" s="25">
        <f t="shared" si="759"/>
        <v>0</v>
      </c>
      <c r="AZ683" s="25">
        <f t="shared" si="759"/>
        <v>0</v>
      </c>
      <c r="BA683" s="25">
        <f t="shared" si="759"/>
        <v>0</v>
      </c>
      <c r="BB683" s="25">
        <f t="shared" si="759"/>
        <v>0</v>
      </c>
      <c r="BC683" s="25">
        <f t="shared" si="759"/>
        <v>0</v>
      </c>
      <c r="BD683" s="25">
        <f t="shared" si="760"/>
        <v>0</v>
      </c>
      <c r="BE683" s="25">
        <f t="shared" si="760"/>
        <v>0</v>
      </c>
      <c r="BF683" s="25">
        <f t="shared" si="760"/>
        <v>0</v>
      </c>
      <c r="BG683" s="25">
        <f t="shared" si="760"/>
        <v>0</v>
      </c>
      <c r="BH683" s="25">
        <f t="shared" si="760"/>
        <v>0</v>
      </c>
      <c r="BI683" s="25">
        <f t="shared" si="760"/>
        <v>0</v>
      </c>
      <c r="BJ683" s="25">
        <f t="shared" si="760"/>
        <v>0</v>
      </c>
      <c r="BK683" s="25">
        <f t="shared" si="760"/>
        <v>0</v>
      </c>
      <c r="BL683" s="25">
        <f t="shared" si="760"/>
        <v>0</v>
      </c>
      <c r="BM683" s="25">
        <f t="shared" si="760"/>
        <v>0</v>
      </c>
      <c r="BN683" s="25">
        <f t="shared" si="760"/>
        <v>0</v>
      </c>
      <c r="BO683" s="8">
        <f t="shared" si="638"/>
        <v>0</v>
      </c>
      <c r="BP683" s="8">
        <f t="shared" si="639"/>
        <v>0</v>
      </c>
      <c r="BQ683" s="8">
        <f t="shared" si="640"/>
        <v>0</v>
      </c>
      <c r="BR683" s="8">
        <f t="shared" si="641"/>
        <v>0</v>
      </c>
      <c r="BS683" s="8">
        <f t="shared" si="642"/>
        <v>0</v>
      </c>
      <c r="BT683" s="10"/>
      <c r="BU683" s="10"/>
    </row>
    <row r="684" spans="1:73" ht="16.5" thickTop="1">
      <c r="A684" s="200" t="s">
        <v>352</v>
      </c>
      <c r="B684" s="202" t="s">
        <v>34</v>
      </c>
      <c r="C684" s="198">
        <v>0.77757184801984502</v>
      </c>
      <c r="D684" s="204">
        <v>2476187.7299999986</v>
      </c>
      <c r="E684" s="208">
        <v>40575</v>
      </c>
      <c r="F684" s="206">
        <v>40785</v>
      </c>
      <c r="G684" s="82">
        <f>(F684-E684)+1</f>
        <v>211</v>
      </c>
      <c r="H684" s="155">
        <f t="shared" si="757"/>
        <v>328593.63241706142</v>
      </c>
      <c r="I684" s="155">
        <f t="shared" si="757"/>
        <v>363800.0930331751</v>
      </c>
      <c r="J684" s="155">
        <f t="shared" si="757"/>
        <v>352064.60616113723</v>
      </c>
      <c r="K684" s="155">
        <f t="shared" si="757"/>
        <v>363800.0930331751</v>
      </c>
      <c r="L684" s="155">
        <f t="shared" si="757"/>
        <v>352064.60616113723</v>
      </c>
      <c r="M684" s="155">
        <f t="shared" si="757"/>
        <v>363800.0930331751</v>
      </c>
      <c r="N684" s="155">
        <f t="shared" si="757"/>
        <v>352064.60616113723</v>
      </c>
      <c r="O684" s="155">
        <f t="shared" si="757"/>
        <v>0</v>
      </c>
      <c r="P684" s="155">
        <f t="shared" si="757"/>
        <v>0</v>
      </c>
      <c r="Q684" s="155">
        <f t="shared" si="757"/>
        <v>0</v>
      </c>
      <c r="R684" s="155">
        <f t="shared" si="757"/>
        <v>0</v>
      </c>
      <c r="S684" s="155">
        <f t="shared" si="757"/>
        <v>0</v>
      </c>
      <c r="T684" s="155">
        <f t="shared" si="757"/>
        <v>0</v>
      </c>
      <c r="U684" s="155">
        <f t="shared" si="757"/>
        <v>0</v>
      </c>
      <c r="V684" s="155">
        <f t="shared" si="757"/>
        <v>0</v>
      </c>
      <c r="W684" s="155">
        <f t="shared" si="757"/>
        <v>0</v>
      </c>
      <c r="X684" s="155"/>
      <c r="Y684" s="155"/>
      <c r="Z684" s="155"/>
      <c r="AA684" s="155"/>
      <c r="AB684" s="155"/>
      <c r="AC684" s="160">
        <f t="shared" si="650"/>
        <v>82148.408104265342</v>
      </c>
      <c r="AD684" s="161">
        <f t="shared" si="651"/>
        <v>82148.408104265342</v>
      </c>
      <c r="AE684" s="155">
        <f t="shared" si="652"/>
        <v>82148.408104265342</v>
      </c>
      <c r="AF684" s="164">
        <f t="shared" si="653"/>
        <v>117354.86872037906</v>
      </c>
      <c r="AG684" s="132" t="s">
        <v>55</v>
      </c>
      <c r="AH684" s="132">
        <f>SUBTOTAL(9,H684:W684)-D684</f>
        <v>0</v>
      </c>
      <c r="AI684" s="132"/>
      <c r="AJ684" s="25">
        <f t="shared" si="758"/>
        <v>1</v>
      </c>
      <c r="AK684" s="25">
        <f t="shared" si="758"/>
        <v>1</v>
      </c>
      <c r="AL684" s="25">
        <f t="shared" si="758"/>
        <v>1</v>
      </c>
      <c r="AM684" s="25">
        <f t="shared" si="758"/>
        <v>1</v>
      </c>
      <c r="AN684" s="25">
        <f t="shared" si="758"/>
        <v>1</v>
      </c>
      <c r="AO684" s="25">
        <f t="shared" si="758"/>
        <v>1</v>
      </c>
      <c r="AP684" s="25">
        <f t="shared" si="758"/>
        <v>1</v>
      </c>
      <c r="AQ684" s="25">
        <f t="shared" si="758"/>
        <v>1</v>
      </c>
      <c r="AR684" s="25">
        <f t="shared" si="758"/>
        <v>1</v>
      </c>
      <c r="AS684" s="25">
        <f t="shared" si="758"/>
        <v>1</v>
      </c>
      <c r="AT684" s="25">
        <f t="shared" si="759"/>
        <v>1</v>
      </c>
      <c r="AU684" s="25">
        <f t="shared" si="759"/>
        <v>1</v>
      </c>
      <c r="AV684" s="25">
        <f t="shared" si="759"/>
        <v>1</v>
      </c>
      <c r="AW684" s="25">
        <f t="shared" si="759"/>
        <v>1</v>
      </c>
      <c r="AX684" s="25">
        <f t="shared" si="759"/>
        <v>1</v>
      </c>
      <c r="AY684" s="25">
        <f t="shared" si="759"/>
        <v>1</v>
      </c>
      <c r="AZ684" s="25">
        <f t="shared" si="759"/>
        <v>1</v>
      </c>
      <c r="BA684" s="25">
        <f t="shared" si="759"/>
        <v>1</v>
      </c>
      <c r="BB684" s="25">
        <f t="shared" si="759"/>
        <v>1</v>
      </c>
      <c r="BC684" s="25">
        <f t="shared" si="759"/>
        <v>1</v>
      </c>
      <c r="BD684" s="25">
        <f t="shared" si="760"/>
        <v>1</v>
      </c>
      <c r="BE684" s="25">
        <f t="shared" si="760"/>
        <v>1</v>
      </c>
      <c r="BF684" s="25">
        <f t="shared" si="760"/>
        <v>1</v>
      </c>
      <c r="BG684" s="25">
        <f t="shared" si="760"/>
        <v>1</v>
      </c>
      <c r="BH684" s="25">
        <f t="shared" si="760"/>
        <v>1</v>
      </c>
      <c r="BI684" s="25">
        <f t="shared" si="760"/>
        <v>1</v>
      </c>
      <c r="BJ684" s="25">
        <f t="shared" si="760"/>
        <v>1</v>
      </c>
      <c r="BK684" s="25">
        <f t="shared" si="760"/>
        <v>1</v>
      </c>
      <c r="BL684" s="25">
        <f t="shared" si="760"/>
        <v>1</v>
      </c>
      <c r="BM684" s="25">
        <f t="shared" si="760"/>
        <v>1</v>
      </c>
      <c r="BN684" s="25">
        <f t="shared" si="760"/>
        <v>1</v>
      </c>
      <c r="BO684" s="8">
        <f t="shared" si="638"/>
        <v>7</v>
      </c>
      <c r="BP684" s="8">
        <f t="shared" si="639"/>
        <v>7</v>
      </c>
      <c r="BQ684" s="8">
        <f t="shared" si="640"/>
        <v>7</v>
      </c>
      <c r="BR684" s="8">
        <f t="shared" si="641"/>
        <v>10</v>
      </c>
      <c r="BS684" s="8">
        <f t="shared" si="642"/>
        <v>31</v>
      </c>
      <c r="BT684" s="10"/>
      <c r="BU684" s="8"/>
    </row>
    <row r="685" spans="1:73" ht="16.5" customHeight="1">
      <c r="A685" s="201"/>
      <c r="B685" s="203"/>
      <c r="C685" s="199"/>
      <c r="D685" s="205"/>
      <c r="E685" s="209"/>
      <c r="F685" s="207"/>
      <c r="G685" s="122"/>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60" t="e">
        <f>VLOOKUP(A684,#REF!,3,FALSE)</f>
        <v>#REF!</v>
      </c>
      <c r="AD685" s="161"/>
      <c r="AE685" s="155"/>
      <c r="AF685" s="164"/>
      <c r="AG685" s="132" t="s">
        <v>54</v>
      </c>
      <c r="AH685" s="132"/>
      <c r="AI685" s="132"/>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P685" s="8"/>
      <c r="BQ685" s="8"/>
      <c r="BR685" s="8"/>
      <c r="BS685" s="8"/>
      <c r="BT685" s="8"/>
      <c r="BU685" s="8"/>
    </row>
    <row r="686" spans="1:73" ht="23.25" thickBot="1">
      <c r="A686" s="74" t="s">
        <v>41</v>
      </c>
      <c r="B686" s="75"/>
      <c r="C686" s="76"/>
      <c r="D686" s="77"/>
      <c r="E686" s="78"/>
      <c r="F686" s="79"/>
      <c r="G686" s="32">
        <f>(F686-E686)+1</f>
        <v>1</v>
      </c>
      <c r="H686" s="155">
        <f t="shared" ref="H686:W689" si="761">(IF(MAX(MIN(DATE(YEAR(H$7),MONTH(H$7)+1,0),$F686)-MAX(DATE(YEAR(H$7),MONTH(H$7),1),$E686)+1,0)=0,"0",MAX(MIN(DATE(YEAR(H$7),MONTH(H$7)+1,0),$F686)-MAX(DATE(YEAR(H$7),MONTH(H$7),1),$E686)+1,0))/$G686)*$D686</f>
        <v>0</v>
      </c>
      <c r="I686" s="155">
        <f t="shared" si="761"/>
        <v>0</v>
      </c>
      <c r="J686" s="155">
        <f t="shared" si="761"/>
        <v>0</v>
      </c>
      <c r="K686" s="155">
        <f t="shared" si="761"/>
        <v>0</v>
      </c>
      <c r="L686" s="155">
        <f t="shared" si="761"/>
        <v>0</v>
      </c>
      <c r="M686" s="155">
        <f t="shared" si="761"/>
        <v>0</v>
      </c>
      <c r="N686" s="155">
        <f t="shared" si="761"/>
        <v>0</v>
      </c>
      <c r="O686" s="155">
        <f t="shared" si="761"/>
        <v>0</v>
      </c>
      <c r="P686" s="155">
        <f t="shared" si="761"/>
        <v>0</v>
      </c>
      <c r="Q686" s="155">
        <f t="shared" si="761"/>
        <v>0</v>
      </c>
      <c r="R686" s="155">
        <f t="shared" si="761"/>
        <v>0</v>
      </c>
      <c r="S686" s="155">
        <f t="shared" si="761"/>
        <v>0</v>
      </c>
      <c r="T686" s="155">
        <f t="shared" si="761"/>
        <v>0</v>
      </c>
      <c r="U686" s="155">
        <f t="shared" si="761"/>
        <v>0</v>
      </c>
      <c r="V686" s="155">
        <f t="shared" si="761"/>
        <v>0</v>
      </c>
      <c r="W686" s="155">
        <f t="shared" si="761"/>
        <v>0</v>
      </c>
      <c r="X686" s="155"/>
      <c r="Y686" s="155"/>
      <c r="Z686" s="155"/>
      <c r="AA686" s="155"/>
      <c r="AB686" s="155"/>
      <c r="AC686" s="160">
        <f t="shared" si="650"/>
        <v>0</v>
      </c>
      <c r="AD686" s="161">
        <f t="shared" si="651"/>
        <v>0</v>
      </c>
      <c r="AE686" s="155">
        <f t="shared" si="652"/>
        <v>0</v>
      </c>
      <c r="AF686" s="164">
        <f t="shared" si="653"/>
        <v>0</v>
      </c>
      <c r="AG686" s="132"/>
      <c r="AH686" s="132"/>
      <c r="AI686" s="132"/>
      <c r="AJ686" s="25">
        <f t="shared" ref="AJ686:AS689" si="762">IF(AND(AJ$7&gt;=$E686,AJ$7&lt;=$F686),1,0)</f>
        <v>0</v>
      </c>
      <c r="AK686" s="25">
        <f t="shared" si="762"/>
        <v>0</v>
      </c>
      <c r="AL686" s="25">
        <f t="shared" si="762"/>
        <v>0</v>
      </c>
      <c r="AM686" s="25">
        <f t="shared" si="762"/>
        <v>0</v>
      </c>
      <c r="AN686" s="25">
        <f t="shared" si="762"/>
        <v>0</v>
      </c>
      <c r="AO686" s="25">
        <f t="shared" si="762"/>
        <v>0</v>
      </c>
      <c r="AP686" s="25">
        <f t="shared" si="762"/>
        <v>0</v>
      </c>
      <c r="AQ686" s="25">
        <f t="shared" si="762"/>
        <v>0</v>
      </c>
      <c r="AR686" s="25">
        <f t="shared" si="762"/>
        <v>0</v>
      </c>
      <c r="AS686" s="25">
        <f t="shared" si="762"/>
        <v>0</v>
      </c>
      <c r="AT686" s="25">
        <f t="shared" ref="AT686:BC689" si="763">IF(AND(AT$7&gt;=$E686,AT$7&lt;=$F686),1,0)</f>
        <v>0</v>
      </c>
      <c r="AU686" s="25">
        <f t="shared" si="763"/>
        <v>0</v>
      </c>
      <c r="AV686" s="25">
        <f t="shared" si="763"/>
        <v>0</v>
      </c>
      <c r="AW686" s="25">
        <f t="shared" si="763"/>
        <v>0</v>
      </c>
      <c r="AX686" s="25">
        <f t="shared" si="763"/>
        <v>0</v>
      </c>
      <c r="AY686" s="25">
        <f t="shared" si="763"/>
        <v>0</v>
      </c>
      <c r="AZ686" s="25">
        <f t="shared" si="763"/>
        <v>0</v>
      </c>
      <c r="BA686" s="25">
        <f t="shared" si="763"/>
        <v>0</v>
      </c>
      <c r="BB686" s="25">
        <f t="shared" si="763"/>
        <v>0</v>
      </c>
      <c r="BC686" s="25">
        <f t="shared" si="763"/>
        <v>0</v>
      </c>
      <c r="BD686" s="25">
        <f t="shared" ref="BD686:BN689" si="764">IF(AND(BD$7&gt;=$E686,BD$7&lt;=$F686),1,0)</f>
        <v>0</v>
      </c>
      <c r="BE686" s="25">
        <f t="shared" si="764"/>
        <v>0</v>
      </c>
      <c r="BF686" s="25">
        <f t="shared" si="764"/>
        <v>0</v>
      </c>
      <c r="BG686" s="25">
        <f t="shared" si="764"/>
        <v>0</v>
      </c>
      <c r="BH686" s="25">
        <f t="shared" si="764"/>
        <v>0</v>
      </c>
      <c r="BI686" s="25">
        <f t="shared" si="764"/>
        <v>0</v>
      </c>
      <c r="BJ686" s="25">
        <f t="shared" si="764"/>
        <v>0</v>
      </c>
      <c r="BK686" s="25">
        <f t="shared" si="764"/>
        <v>0</v>
      </c>
      <c r="BL686" s="25">
        <f t="shared" si="764"/>
        <v>0</v>
      </c>
      <c r="BM686" s="25">
        <f t="shared" si="764"/>
        <v>0</v>
      </c>
      <c r="BN686" s="25">
        <f t="shared" si="764"/>
        <v>0</v>
      </c>
      <c r="BO686" s="8">
        <f t="shared" ref="BO686:BO756" si="765">SUM(AJ686:AP686)</f>
        <v>0</v>
      </c>
      <c r="BP686" s="8">
        <f t="shared" ref="BP686:BP756" si="766">SUM(AQ686:AW686)</f>
        <v>0</v>
      </c>
      <c r="BQ686" s="8">
        <f t="shared" ref="BQ686:BQ756" si="767">SUM(AX686:BD686)</f>
        <v>0</v>
      </c>
      <c r="BR686" s="8">
        <f t="shared" ref="BR686:BR756" si="768">SUM(BE686:BN686)</f>
        <v>0</v>
      </c>
      <c r="BS686" s="8">
        <f t="shared" ref="BS686:BS756" si="769">SUM(BO686:BR686)</f>
        <v>0</v>
      </c>
      <c r="BT686" s="10"/>
      <c r="BU686" s="10"/>
    </row>
    <row r="687" spans="1:73" ht="23.25" thickTop="1">
      <c r="A687" s="34" t="s">
        <v>362</v>
      </c>
      <c r="B687" s="35"/>
      <c r="C687" s="36"/>
      <c r="D687" s="37"/>
      <c r="E687" s="80"/>
      <c r="F687" s="81"/>
      <c r="G687" s="82">
        <f>(F687-E687)+1</f>
        <v>1</v>
      </c>
      <c r="H687" s="155">
        <f t="shared" si="761"/>
        <v>0</v>
      </c>
      <c r="I687" s="155">
        <f t="shared" si="761"/>
        <v>0</v>
      </c>
      <c r="J687" s="155">
        <f t="shared" si="761"/>
        <v>0</v>
      </c>
      <c r="K687" s="155">
        <f t="shared" si="761"/>
        <v>0</v>
      </c>
      <c r="L687" s="155">
        <f t="shared" si="761"/>
        <v>0</v>
      </c>
      <c r="M687" s="155">
        <f t="shared" si="761"/>
        <v>0</v>
      </c>
      <c r="N687" s="155">
        <f t="shared" si="761"/>
        <v>0</v>
      </c>
      <c r="O687" s="155">
        <f t="shared" si="761"/>
        <v>0</v>
      </c>
      <c r="P687" s="155">
        <f t="shared" si="761"/>
        <v>0</v>
      </c>
      <c r="Q687" s="155">
        <f t="shared" si="761"/>
        <v>0</v>
      </c>
      <c r="R687" s="155">
        <f t="shared" si="761"/>
        <v>0</v>
      </c>
      <c r="S687" s="155">
        <f t="shared" si="761"/>
        <v>0</v>
      </c>
      <c r="T687" s="155">
        <f t="shared" si="761"/>
        <v>0</v>
      </c>
      <c r="U687" s="155">
        <f t="shared" si="761"/>
        <v>0</v>
      </c>
      <c r="V687" s="155">
        <f t="shared" si="761"/>
        <v>0</v>
      </c>
      <c r="W687" s="155">
        <f t="shared" si="761"/>
        <v>0</v>
      </c>
      <c r="X687" s="155"/>
      <c r="Y687" s="155"/>
      <c r="Z687" s="155"/>
      <c r="AA687" s="155"/>
      <c r="AB687" s="155"/>
      <c r="AC687" s="160">
        <f t="shared" si="650"/>
        <v>0</v>
      </c>
      <c r="AD687" s="161">
        <f t="shared" si="651"/>
        <v>0</v>
      </c>
      <c r="AE687" s="155">
        <f t="shared" si="652"/>
        <v>0</v>
      </c>
      <c r="AF687" s="164">
        <f t="shared" si="653"/>
        <v>0</v>
      </c>
      <c r="AG687" s="132"/>
      <c r="AH687" s="132"/>
      <c r="AI687" s="132"/>
      <c r="AJ687" s="25">
        <f t="shared" si="762"/>
        <v>0</v>
      </c>
      <c r="AK687" s="25">
        <f t="shared" si="762"/>
        <v>0</v>
      </c>
      <c r="AL687" s="25">
        <f t="shared" si="762"/>
        <v>0</v>
      </c>
      <c r="AM687" s="25">
        <f t="shared" si="762"/>
        <v>0</v>
      </c>
      <c r="AN687" s="25">
        <f t="shared" si="762"/>
        <v>0</v>
      </c>
      <c r="AO687" s="25">
        <f t="shared" si="762"/>
        <v>0</v>
      </c>
      <c r="AP687" s="25">
        <f t="shared" si="762"/>
        <v>0</v>
      </c>
      <c r="AQ687" s="25">
        <f t="shared" si="762"/>
        <v>0</v>
      </c>
      <c r="AR687" s="25">
        <f t="shared" si="762"/>
        <v>0</v>
      </c>
      <c r="AS687" s="25">
        <f t="shared" si="762"/>
        <v>0</v>
      </c>
      <c r="AT687" s="25">
        <f t="shared" si="763"/>
        <v>0</v>
      </c>
      <c r="AU687" s="25">
        <f t="shared" si="763"/>
        <v>0</v>
      </c>
      <c r="AV687" s="25">
        <f t="shared" si="763"/>
        <v>0</v>
      </c>
      <c r="AW687" s="25">
        <f t="shared" si="763"/>
        <v>0</v>
      </c>
      <c r="AX687" s="25">
        <f t="shared" si="763"/>
        <v>0</v>
      </c>
      <c r="AY687" s="25">
        <f t="shared" si="763"/>
        <v>0</v>
      </c>
      <c r="AZ687" s="25">
        <f t="shared" si="763"/>
        <v>0</v>
      </c>
      <c r="BA687" s="25">
        <f t="shared" si="763"/>
        <v>0</v>
      </c>
      <c r="BB687" s="25">
        <f t="shared" si="763"/>
        <v>0</v>
      </c>
      <c r="BC687" s="25">
        <f t="shared" si="763"/>
        <v>0</v>
      </c>
      <c r="BD687" s="25">
        <f t="shared" si="764"/>
        <v>0</v>
      </c>
      <c r="BE687" s="25">
        <f t="shared" si="764"/>
        <v>0</v>
      </c>
      <c r="BF687" s="25">
        <f t="shared" si="764"/>
        <v>0</v>
      </c>
      <c r="BG687" s="25">
        <f t="shared" si="764"/>
        <v>0</v>
      </c>
      <c r="BH687" s="25">
        <f t="shared" si="764"/>
        <v>0</v>
      </c>
      <c r="BI687" s="25">
        <f t="shared" si="764"/>
        <v>0</v>
      </c>
      <c r="BJ687" s="25">
        <f t="shared" si="764"/>
        <v>0</v>
      </c>
      <c r="BK687" s="25">
        <f t="shared" si="764"/>
        <v>0</v>
      </c>
      <c r="BL687" s="25">
        <f t="shared" si="764"/>
        <v>0</v>
      </c>
      <c r="BM687" s="25">
        <f t="shared" si="764"/>
        <v>0</v>
      </c>
      <c r="BN687" s="25">
        <f t="shared" si="764"/>
        <v>0</v>
      </c>
      <c r="BO687" s="8">
        <f t="shared" si="765"/>
        <v>0</v>
      </c>
      <c r="BP687" s="8">
        <f t="shared" si="766"/>
        <v>0</v>
      </c>
      <c r="BQ687" s="8">
        <f t="shared" si="767"/>
        <v>0</v>
      </c>
      <c r="BR687" s="8">
        <f t="shared" si="768"/>
        <v>0</v>
      </c>
      <c r="BS687" s="8">
        <f t="shared" si="769"/>
        <v>0</v>
      </c>
      <c r="BT687" s="10"/>
      <c r="BU687" s="8"/>
    </row>
    <row r="688" spans="1:73" ht="23.25" thickBot="1">
      <c r="A688" s="44" t="s">
        <v>15</v>
      </c>
      <c r="B688" s="45"/>
      <c r="C688" s="46"/>
      <c r="D688" s="47"/>
      <c r="E688" s="48"/>
      <c r="F688" s="49"/>
      <c r="G688" s="32">
        <f>(F688-E688)+1</f>
        <v>1</v>
      </c>
      <c r="H688" s="155">
        <f t="shared" si="761"/>
        <v>0</v>
      </c>
      <c r="I688" s="155">
        <f t="shared" si="761"/>
        <v>0</v>
      </c>
      <c r="J688" s="155">
        <f t="shared" si="761"/>
        <v>0</v>
      </c>
      <c r="K688" s="155">
        <f t="shared" si="761"/>
        <v>0</v>
      </c>
      <c r="L688" s="155">
        <f t="shared" si="761"/>
        <v>0</v>
      </c>
      <c r="M688" s="155">
        <f t="shared" si="761"/>
        <v>0</v>
      </c>
      <c r="N688" s="155">
        <f t="shared" si="761"/>
        <v>0</v>
      </c>
      <c r="O688" s="155">
        <f t="shared" si="761"/>
        <v>0</v>
      </c>
      <c r="P688" s="155">
        <f t="shared" si="761"/>
        <v>0</v>
      </c>
      <c r="Q688" s="155">
        <f t="shared" si="761"/>
        <v>0</v>
      </c>
      <c r="R688" s="155">
        <f t="shared" si="761"/>
        <v>0</v>
      </c>
      <c r="S688" s="155">
        <f t="shared" si="761"/>
        <v>0</v>
      </c>
      <c r="T688" s="155">
        <f t="shared" si="761"/>
        <v>0</v>
      </c>
      <c r="U688" s="155">
        <f t="shared" si="761"/>
        <v>0</v>
      </c>
      <c r="V688" s="155">
        <f t="shared" si="761"/>
        <v>0</v>
      </c>
      <c r="W688" s="155">
        <f t="shared" si="761"/>
        <v>0</v>
      </c>
      <c r="X688" s="155"/>
      <c r="Y688" s="155"/>
      <c r="Z688" s="155"/>
      <c r="AA688" s="155"/>
      <c r="AB688" s="155"/>
      <c r="AC688" s="160">
        <f t="shared" si="650"/>
        <v>0</v>
      </c>
      <c r="AD688" s="161">
        <f t="shared" si="651"/>
        <v>0</v>
      </c>
      <c r="AE688" s="155">
        <f t="shared" si="652"/>
        <v>0</v>
      </c>
      <c r="AF688" s="164">
        <f t="shared" si="653"/>
        <v>0</v>
      </c>
      <c r="AG688" s="132"/>
      <c r="AH688" s="132"/>
      <c r="AI688" s="132"/>
      <c r="AJ688" s="25">
        <f t="shared" si="762"/>
        <v>0</v>
      </c>
      <c r="AK688" s="25">
        <f t="shared" si="762"/>
        <v>0</v>
      </c>
      <c r="AL688" s="25">
        <f t="shared" si="762"/>
        <v>0</v>
      </c>
      <c r="AM688" s="25">
        <f t="shared" si="762"/>
        <v>0</v>
      </c>
      <c r="AN688" s="25">
        <f t="shared" si="762"/>
        <v>0</v>
      </c>
      <c r="AO688" s="25">
        <f t="shared" si="762"/>
        <v>0</v>
      </c>
      <c r="AP688" s="25">
        <f t="shared" si="762"/>
        <v>0</v>
      </c>
      <c r="AQ688" s="25">
        <f t="shared" si="762"/>
        <v>0</v>
      </c>
      <c r="AR688" s="25">
        <f t="shared" si="762"/>
        <v>0</v>
      </c>
      <c r="AS688" s="25">
        <f t="shared" si="762"/>
        <v>0</v>
      </c>
      <c r="AT688" s="25">
        <f t="shared" si="763"/>
        <v>0</v>
      </c>
      <c r="AU688" s="25">
        <f t="shared" si="763"/>
        <v>0</v>
      </c>
      <c r="AV688" s="25">
        <f t="shared" si="763"/>
        <v>0</v>
      </c>
      <c r="AW688" s="25">
        <f t="shared" si="763"/>
        <v>0</v>
      </c>
      <c r="AX688" s="25">
        <f t="shared" si="763"/>
        <v>0</v>
      </c>
      <c r="AY688" s="25">
        <f t="shared" si="763"/>
        <v>0</v>
      </c>
      <c r="AZ688" s="25">
        <f t="shared" si="763"/>
        <v>0</v>
      </c>
      <c r="BA688" s="25">
        <f t="shared" si="763"/>
        <v>0</v>
      </c>
      <c r="BB688" s="25">
        <f t="shared" si="763"/>
        <v>0</v>
      </c>
      <c r="BC688" s="25">
        <f t="shared" si="763"/>
        <v>0</v>
      </c>
      <c r="BD688" s="25">
        <f t="shared" si="764"/>
        <v>0</v>
      </c>
      <c r="BE688" s="25">
        <f t="shared" si="764"/>
        <v>0</v>
      </c>
      <c r="BF688" s="25">
        <f t="shared" si="764"/>
        <v>0</v>
      </c>
      <c r="BG688" s="25">
        <f t="shared" si="764"/>
        <v>0</v>
      </c>
      <c r="BH688" s="25">
        <f t="shared" si="764"/>
        <v>0</v>
      </c>
      <c r="BI688" s="25">
        <f t="shared" si="764"/>
        <v>0</v>
      </c>
      <c r="BJ688" s="25">
        <f t="shared" si="764"/>
        <v>0</v>
      </c>
      <c r="BK688" s="25">
        <f t="shared" si="764"/>
        <v>0</v>
      </c>
      <c r="BL688" s="25">
        <f t="shared" si="764"/>
        <v>0</v>
      </c>
      <c r="BM688" s="25">
        <f t="shared" si="764"/>
        <v>0</v>
      </c>
      <c r="BN688" s="25">
        <f t="shared" si="764"/>
        <v>0</v>
      </c>
      <c r="BO688" s="8">
        <f t="shared" si="765"/>
        <v>0</v>
      </c>
      <c r="BP688" s="8">
        <f t="shared" si="766"/>
        <v>0</v>
      </c>
      <c r="BQ688" s="8">
        <f t="shared" si="767"/>
        <v>0</v>
      </c>
      <c r="BR688" s="8">
        <f t="shared" si="768"/>
        <v>0</v>
      </c>
      <c r="BS688" s="8">
        <f t="shared" si="769"/>
        <v>0</v>
      </c>
      <c r="BT688" s="10"/>
      <c r="BU688" s="10"/>
    </row>
    <row r="689" spans="1:73" ht="16.5" thickTop="1">
      <c r="A689" s="200" t="s">
        <v>353</v>
      </c>
      <c r="B689" s="202" t="s">
        <v>42</v>
      </c>
      <c r="C689" s="198">
        <v>0</v>
      </c>
      <c r="D689" s="204">
        <v>1478750</v>
      </c>
      <c r="E689" s="208">
        <v>40756</v>
      </c>
      <c r="F689" s="206">
        <v>40785</v>
      </c>
      <c r="G689" s="32">
        <f>(F689-E689)+1</f>
        <v>30</v>
      </c>
      <c r="H689" s="155">
        <f t="shared" si="761"/>
        <v>0</v>
      </c>
      <c r="I689" s="155">
        <f t="shared" si="761"/>
        <v>0</v>
      </c>
      <c r="J689" s="155">
        <f t="shared" si="761"/>
        <v>0</v>
      </c>
      <c r="K689" s="155">
        <f t="shared" si="761"/>
        <v>0</v>
      </c>
      <c r="L689" s="155">
        <f t="shared" si="761"/>
        <v>0</v>
      </c>
      <c r="M689" s="155">
        <f t="shared" si="761"/>
        <v>0</v>
      </c>
      <c r="N689" s="155">
        <f t="shared" si="761"/>
        <v>1478750</v>
      </c>
      <c r="O689" s="155">
        <f t="shared" si="761"/>
        <v>0</v>
      </c>
      <c r="P689" s="155">
        <f t="shared" si="761"/>
        <v>0</v>
      </c>
      <c r="Q689" s="155">
        <f t="shared" si="761"/>
        <v>0</v>
      </c>
      <c r="R689" s="155">
        <f t="shared" si="761"/>
        <v>0</v>
      </c>
      <c r="S689" s="155">
        <f t="shared" si="761"/>
        <v>0</v>
      </c>
      <c r="T689" s="155">
        <f t="shared" si="761"/>
        <v>0</v>
      </c>
      <c r="U689" s="155">
        <f t="shared" si="761"/>
        <v>0</v>
      </c>
      <c r="V689" s="155">
        <f t="shared" si="761"/>
        <v>0</v>
      </c>
      <c r="W689" s="155">
        <f t="shared" si="761"/>
        <v>0</v>
      </c>
      <c r="X689" s="155"/>
      <c r="Y689" s="155"/>
      <c r="Z689" s="155"/>
      <c r="AA689" s="155"/>
      <c r="AB689" s="155"/>
      <c r="AC689" s="160">
        <f t="shared" si="650"/>
        <v>0</v>
      </c>
      <c r="AD689" s="161">
        <f t="shared" si="651"/>
        <v>0</v>
      </c>
      <c r="AE689" s="155">
        <f t="shared" si="652"/>
        <v>0</v>
      </c>
      <c r="AF689" s="164">
        <f t="shared" si="653"/>
        <v>0</v>
      </c>
      <c r="AG689" s="132" t="s">
        <v>55</v>
      </c>
      <c r="AH689" s="132">
        <f>SUBTOTAL(9,H689:W689)-D689</f>
        <v>0</v>
      </c>
      <c r="AI689" s="132"/>
      <c r="AJ689" s="25">
        <f t="shared" si="762"/>
        <v>0</v>
      </c>
      <c r="AK689" s="25">
        <f t="shared" si="762"/>
        <v>0</v>
      </c>
      <c r="AL689" s="25">
        <f t="shared" si="762"/>
        <v>0</v>
      </c>
      <c r="AM689" s="25">
        <f t="shared" si="762"/>
        <v>0</v>
      </c>
      <c r="AN689" s="25">
        <f t="shared" si="762"/>
        <v>0</v>
      </c>
      <c r="AO689" s="25">
        <f t="shared" si="762"/>
        <v>0</v>
      </c>
      <c r="AP689" s="25">
        <f t="shared" si="762"/>
        <v>0</v>
      </c>
      <c r="AQ689" s="25">
        <f t="shared" si="762"/>
        <v>0</v>
      </c>
      <c r="AR689" s="25">
        <f t="shared" si="762"/>
        <v>0</v>
      </c>
      <c r="AS689" s="25">
        <f t="shared" si="762"/>
        <v>0</v>
      </c>
      <c r="AT689" s="25">
        <f t="shared" si="763"/>
        <v>0</v>
      </c>
      <c r="AU689" s="25">
        <f t="shared" si="763"/>
        <v>0</v>
      </c>
      <c r="AV689" s="25">
        <f t="shared" si="763"/>
        <v>0</v>
      </c>
      <c r="AW689" s="25">
        <f t="shared" si="763"/>
        <v>0</v>
      </c>
      <c r="AX689" s="25">
        <f t="shared" si="763"/>
        <v>0</v>
      </c>
      <c r="AY689" s="25">
        <f t="shared" si="763"/>
        <v>0</v>
      </c>
      <c r="AZ689" s="25">
        <f t="shared" si="763"/>
        <v>0</v>
      </c>
      <c r="BA689" s="25">
        <f t="shared" si="763"/>
        <v>0</v>
      </c>
      <c r="BB689" s="25">
        <f t="shared" si="763"/>
        <v>0</v>
      </c>
      <c r="BC689" s="25">
        <f t="shared" si="763"/>
        <v>0</v>
      </c>
      <c r="BD689" s="25">
        <f t="shared" si="764"/>
        <v>0</v>
      </c>
      <c r="BE689" s="25">
        <f t="shared" si="764"/>
        <v>0</v>
      </c>
      <c r="BF689" s="25">
        <f t="shared" si="764"/>
        <v>0</v>
      </c>
      <c r="BG689" s="25">
        <f t="shared" si="764"/>
        <v>0</v>
      </c>
      <c r="BH689" s="25">
        <f t="shared" si="764"/>
        <v>0</v>
      </c>
      <c r="BI689" s="25">
        <f t="shared" si="764"/>
        <v>0</v>
      </c>
      <c r="BJ689" s="25">
        <f t="shared" si="764"/>
        <v>0</v>
      </c>
      <c r="BK689" s="25">
        <f t="shared" si="764"/>
        <v>0</v>
      </c>
      <c r="BL689" s="25">
        <f t="shared" si="764"/>
        <v>0</v>
      </c>
      <c r="BM689" s="25">
        <f t="shared" si="764"/>
        <v>0</v>
      </c>
      <c r="BN689" s="25">
        <f t="shared" si="764"/>
        <v>0</v>
      </c>
      <c r="BO689" s="8">
        <f t="shared" si="765"/>
        <v>0</v>
      </c>
      <c r="BP689" s="8">
        <f t="shared" si="766"/>
        <v>0</v>
      </c>
      <c r="BQ689" s="8">
        <f t="shared" si="767"/>
        <v>0</v>
      </c>
      <c r="BR689" s="8">
        <f t="shared" si="768"/>
        <v>0</v>
      </c>
      <c r="BS689" s="8">
        <f t="shared" si="769"/>
        <v>0</v>
      </c>
      <c r="BT689" s="10"/>
      <c r="BU689" s="8"/>
    </row>
    <row r="690" spans="1:73" ht="15.75" customHeight="1">
      <c r="A690" s="201"/>
      <c r="B690" s="203"/>
      <c r="C690" s="199"/>
      <c r="D690" s="205"/>
      <c r="E690" s="209"/>
      <c r="F690" s="207"/>
      <c r="G690" s="32"/>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60" t="e">
        <f>VLOOKUP(A689,#REF!,3,FALSE)</f>
        <v>#REF!</v>
      </c>
      <c r="AD690" s="161"/>
      <c r="AE690" s="155"/>
      <c r="AF690" s="164"/>
      <c r="AG690" s="132" t="s">
        <v>54</v>
      </c>
      <c r="AH690" s="132"/>
      <c r="AI690" s="132"/>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P690" s="8"/>
      <c r="BQ690" s="8"/>
      <c r="BR690" s="8"/>
      <c r="BS690" s="8"/>
      <c r="BT690" s="8"/>
      <c r="BU690" s="8"/>
    </row>
    <row r="691" spans="1:73" ht="22.5">
      <c r="A691" s="74" t="s">
        <v>363</v>
      </c>
      <c r="B691" s="102"/>
      <c r="C691" s="103"/>
      <c r="D691" s="104"/>
      <c r="E691" s="105"/>
      <c r="F691" s="106"/>
      <c r="G691" s="32">
        <f>(F691-E691)+1</f>
        <v>1</v>
      </c>
      <c r="H691" s="155">
        <f t="shared" ref="H691:W693" si="770">(IF(MAX(MIN(DATE(YEAR(H$7),MONTH(H$7)+1,0),$F691)-MAX(DATE(YEAR(H$7),MONTH(H$7),1),$E691)+1,0)=0,"0",MAX(MIN(DATE(YEAR(H$7),MONTH(H$7)+1,0),$F691)-MAX(DATE(YEAR(H$7),MONTH(H$7),1),$E691)+1,0))/$G691)*$D691</f>
        <v>0</v>
      </c>
      <c r="I691" s="155">
        <f t="shared" si="770"/>
        <v>0</v>
      </c>
      <c r="J691" s="155">
        <f t="shared" si="770"/>
        <v>0</v>
      </c>
      <c r="K691" s="155">
        <f t="shared" si="770"/>
        <v>0</v>
      </c>
      <c r="L691" s="155">
        <f t="shared" si="770"/>
        <v>0</v>
      </c>
      <c r="M691" s="155">
        <f t="shared" si="770"/>
        <v>0</v>
      </c>
      <c r="N691" s="155">
        <f t="shared" si="770"/>
        <v>0</v>
      </c>
      <c r="O691" s="155">
        <f t="shared" si="770"/>
        <v>0</v>
      </c>
      <c r="P691" s="155">
        <f t="shared" si="770"/>
        <v>0</v>
      </c>
      <c r="Q691" s="155">
        <f t="shared" si="770"/>
        <v>0</v>
      </c>
      <c r="R691" s="155">
        <f t="shared" si="770"/>
        <v>0</v>
      </c>
      <c r="S691" s="155">
        <f t="shared" si="770"/>
        <v>0</v>
      </c>
      <c r="T691" s="155">
        <f t="shared" si="770"/>
        <v>0</v>
      </c>
      <c r="U691" s="155">
        <f t="shared" si="770"/>
        <v>0</v>
      </c>
      <c r="V691" s="155">
        <f t="shared" si="770"/>
        <v>0</v>
      </c>
      <c r="W691" s="155">
        <f t="shared" si="770"/>
        <v>0</v>
      </c>
      <c r="X691" s="155"/>
      <c r="Y691" s="155"/>
      <c r="Z691" s="155"/>
      <c r="AA691" s="155"/>
      <c r="AB691" s="155"/>
      <c r="AC691" s="160">
        <f t="shared" ref="AC691:AC704" si="771">IF(BO691&gt;0,(BO691/BS691)*$K691,0)</f>
        <v>0</v>
      </c>
      <c r="AD691" s="161">
        <f t="shared" ref="AD691:AD704" si="772">IF(BP691&gt;0,(BP691/BS691)*$K691,0)</f>
        <v>0</v>
      </c>
      <c r="AE691" s="155">
        <f t="shared" ref="AE691:AE704" si="773">IF(BQ691&gt;0,(BQ691/BS691)*$K691,0)</f>
        <v>0</v>
      </c>
      <c r="AF691" s="164">
        <f t="shared" ref="AF691:AF704" si="774">IF(BR691&gt;0,(BR691/BS691)*$K691,0)</f>
        <v>0</v>
      </c>
      <c r="AG691" s="132"/>
      <c r="AH691" s="132"/>
      <c r="AI691" s="132"/>
      <c r="AJ691" s="25">
        <f t="shared" ref="AJ691:AS693" si="775">IF(AND(AJ$7&gt;=$E691,AJ$7&lt;=$F691),1,0)</f>
        <v>0</v>
      </c>
      <c r="AK691" s="25">
        <f t="shared" si="775"/>
        <v>0</v>
      </c>
      <c r="AL691" s="25">
        <f t="shared" si="775"/>
        <v>0</v>
      </c>
      <c r="AM691" s="25">
        <f t="shared" si="775"/>
        <v>0</v>
      </c>
      <c r="AN691" s="25">
        <f t="shared" si="775"/>
        <v>0</v>
      </c>
      <c r="AO691" s="25">
        <f t="shared" si="775"/>
        <v>0</v>
      </c>
      <c r="AP691" s="25">
        <f t="shared" si="775"/>
        <v>0</v>
      </c>
      <c r="AQ691" s="25">
        <f t="shared" si="775"/>
        <v>0</v>
      </c>
      <c r="AR691" s="25">
        <f t="shared" si="775"/>
        <v>0</v>
      </c>
      <c r="AS691" s="25">
        <f t="shared" si="775"/>
        <v>0</v>
      </c>
      <c r="AT691" s="25">
        <f t="shared" ref="AT691:BC693" si="776">IF(AND(AT$7&gt;=$E691,AT$7&lt;=$F691),1,0)</f>
        <v>0</v>
      </c>
      <c r="AU691" s="25">
        <f t="shared" si="776"/>
        <v>0</v>
      </c>
      <c r="AV691" s="25">
        <f t="shared" si="776"/>
        <v>0</v>
      </c>
      <c r="AW691" s="25">
        <f t="shared" si="776"/>
        <v>0</v>
      </c>
      <c r="AX691" s="25">
        <f t="shared" si="776"/>
        <v>0</v>
      </c>
      <c r="AY691" s="25">
        <f t="shared" si="776"/>
        <v>0</v>
      </c>
      <c r="AZ691" s="25">
        <f t="shared" si="776"/>
        <v>0</v>
      </c>
      <c r="BA691" s="25">
        <f t="shared" si="776"/>
        <v>0</v>
      </c>
      <c r="BB691" s="25">
        <f t="shared" si="776"/>
        <v>0</v>
      </c>
      <c r="BC691" s="25">
        <f t="shared" si="776"/>
        <v>0</v>
      </c>
      <c r="BD691" s="25">
        <f t="shared" ref="BD691:BN693" si="777">IF(AND(BD$7&gt;=$E691,BD$7&lt;=$F691),1,0)</f>
        <v>0</v>
      </c>
      <c r="BE691" s="25">
        <f t="shared" si="777"/>
        <v>0</v>
      </c>
      <c r="BF691" s="25">
        <f t="shared" si="777"/>
        <v>0</v>
      </c>
      <c r="BG691" s="25">
        <f t="shared" si="777"/>
        <v>0</v>
      </c>
      <c r="BH691" s="25">
        <f t="shared" si="777"/>
        <v>0</v>
      </c>
      <c r="BI691" s="25">
        <f t="shared" si="777"/>
        <v>0</v>
      </c>
      <c r="BJ691" s="25">
        <f t="shared" si="777"/>
        <v>0</v>
      </c>
      <c r="BK691" s="25">
        <f t="shared" si="777"/>
        <v>0</v>
      </c>
      <c r="BL691" s="25">
        <f t="shared" si="777"/>
        <v>0</v>
      </c>
      <c r="BM691" s="25">
        <f t="shared" si="777"/>
        <v>0</v>
      </c>
      <c r="BN691" s="25">
        <f t="shared" si="777"/>
        <v>0</v>
      </c>
      <c r="BO691" s="8">
        <f t="shared" si="765"/>
        <v>0</v>
      </c>
      <c r="BP691" s="8">
        <f t="shared" si="766"/>
        <v>0</v>
      </c>
      <c r="BQ691" s="8">
        <f t="shared" si="767"/>
        <v>0</v>
      </c>
      <c r="BR691" s="8">
        <f t="shared" si="768"/>
        <v>0</v>
      </c>
      <c r="BS691" s="8">
        <f t="shared" si="769"/>
        <v>0</v>
      </c>
      <c r="BT691" s="10"/>
      <c r="BU691" s="10"/>
    </row>
    <row r="692" spans="1:73" ht="23.25" thickBot="1">
      <c r="A692" s="44" t="s">
        <v>15</v>
      </c>
      <c r="B692" s="45"/>
      <c r="C692" s="46"/>
      <c r="D692" s="47"/>
      <c r="E692" s="48"/>
      <c r="F692" s="49"/>
      <c r="G692" s="32">
        <f>(F692-E692)+1</f>
        <v>1</v>
      </c>
      <c r="H692" s="155">
        <f t="shared" si="770"/>
        <v>0</v>
      </c>
      <c r="I692" s="155">
        <f t="shared" si="770"/>
        <v>0</v>
      </c>
      <c r="J692" s="155">
        <f t="shared" si="770"/>
        <v>0</v>
      </c>
      <c r="K692" s="155">
        <f t="shared" si="770"/>
        <v>0</v>
      </c>
      <c r="L692" s="155">
        <f t="shared" si="770"/>
        <v>0</v>
      </c>
      <c r="M692" s="155">
        <f t="shared" si="770"/>
        <v>0</v>
      </c>
      <c r="N692" s="155">
        <f t="shared" si="770"/>
        <v>0</v>
      </c>
      <c r="O692" s="155">
        <f t="shared" si="770"/>
        <v>0</v>
      </c>
      <c r="P692" s="155">
        <f t="shared" si="770"/>
        <v>0</v>
      </c>
      <c r="Q692" s="155">
        <f t="shared" si="770"/>
        <v>0</v>
      </c>
      <c r="R692" s="155">
        <f t="shared" si="770"/>
        <v>0</v>
      </c>
      <c r="S692" s="155">
        <f t="shared" si="770"/>
        <v>0</v>
      </c>
      <c r="T692" s="155">
        <f t="shared" si="770"/>
        <v>0</v>
      </c>
      <c r="U692" s="155">
        <f t="shared" si="770"/>
        <v>0</v>
      </c>
      <c r="V692" s="155">
        <f t="shared" si="770"/>
        <v>0</v>
      </c>
      <c r="W692" s="155">
        <f t="shared" si="770"/>
        <v>0</v>
      </c>
      <c r="X692" s="155"/>
      <c r="Y692" s="155"/>
      <c r="Z692" s="155"/>
      <c r="AA692" s="155"/>
      <c r="AB692" s="155"/>
      <c r="AC692" s="160">
        <f t="shared" si="771"/>
        <v>0</v>
      </c>
      <c r="AD692" s="161">
        <f t="shared" si="772"/>
        <v>0</v>
      </c>
      <c r="AE692" s="155">
        <f t="shared" si="773"/>
        <v>0</v>
      </c>
      <c r="AF692" s="164">
        <f t="shared" si="774"/>
        <v>0</v>
      </c>
      <c r="AG692" s="132"/>
      <c r="AH692" s="132"/>
      <c r="AI692" s="132"/>
      <c r="AJ692" s="25">
        <f t="shared" si="775"/>
        <v>0</v>
      </c>
      <c r="AK692" s="25">
        <f t="shared" si="775"/>
        <v>0</v>
      </c>
      <c r="AL692" s="25">
        <f t="shared" si="775"/>
        <v>0</v>
      </c>
      <c r="AM692" s="25">
        <f t="shared" si="775"/>
        <v>0</v>
      </c>
      <c r="AN692" s="25">
        <f t="shared" si="775"/>
        <v>0</v>
      </c>
      <c r="AO692" s="25">
        <f t="shared" si="775"/>
        <v>0</v>
      </c>
      <c r="AP692" s="25">
        <f t="shared" si="775"/>
        <v>0</v>
      </c>
      <c r="AQ692" s="25">
        <f t="shared" si="775"/>
        <v>0</v>
      </c>
      <c r="AR692" s="25">
        <f t="shared" si="775"/>
        <v>0</v>
      </c>
      <c r="AS692" s="25">
        <f t="shared" si="775"/>
        <v>0</v>
      </c>
      <c r="AT692" s="25">
        <f t="shared" si="776"/>
        <v>0</v>
      </c>
      <c r="AU692" s="25">
        <f t="shared" si="776"/>
        <v>0</v>
      </c>
      <c r="AV692" s="25">
        <f t="shared" si="776"/>
        <v>0</v>
      </c>
      <c r="AW692" s="25">
        <f t="shared" si="776"/>
        <v>0</v>
      </c>
      <c r="AX692" s="25">
        <f t="shared" si="776"/>
        <v>0</v>
      </c>
      <c r="AY692" s="25">
        <f t="shared" si="776"/>
        <v>0</v>
      </c>
      <c r="AZ692" s="25">
        <f t="shared" si="776"/>
        <v>0</v>
      </c>
      <c r="BA692" s="25">
        <f t="shared" si="776"/>
        <v>0</v>
      </c>
      <c r="BB692" s="25">
        <f t="shared" si="776"/>
        <v>0</v>
      </c>
      <c r="BC692" s="25">
        <f t="shared" si="776"/>
        <v>0</v>
      </c>
      <c r="BD692" s="25">
        <f t="shared" si="777"/>
        <v>0</v>
      </c>
      <c r="BE692" s="25">
        <f t="shared" si="777"/>
        <v>0</v>
      </c>
      <c r="BF692" s="25">
        <f t="shared" si="777"/>
        <v>0</v>
      </c>
      <c r="BG692" s="25">
        <f t="shared" si="777"/>
        <v>0</v>
      </c>
      <c r="BH692" s="25">
        <f t="shared" si="777"/>
        <v>0</v>
      </c>
      <c r="BI692" s="25">
        <f t="shared" si="777"/>
        <v>0</v>
      </c>
      <c r="BJ692" s="25">
        <f t="shared" si="777"/>
        <v>0</v>
      </c>
      <c r="BK692" s="25">
        <f t="shared" si="777"/>
        <v>0</v>
      </c>
      <c r="BL692" s="25">
        <f t="shared" si="777"/>
        <v>0</v>
      </c>
      <c r="BM692" s="25">
        <f t="shared" si="777"/>
        <v>0</v>
      </c>
      <c r="BN692" s="25">
        <f t="shared" si="777"/>
        <v>0</v>
      </c>
      <c r="BO692" s="8">
        <f t="shared" si="765"/>
        <v>0</v>
      </c>
      <c r="BP692" s="8">
        <f t="shared" si="766"/>
        <v>0</v>
      </c>
      <c r="BQ692" s="8">
        <f t="shared" si="767"/>
        <v>0</v>
      </c>
      <c r="BR692" s="8">
        <f t="shared" si="768"/>
        <v>0</v>
      </c>
      <c r="BS692" s="8">
        <f t="shared" si="769"/>
        <v>0</v>
      </c>
      <c r="BT692" s="10"/>
      <c r="BU692" s="8"/>
    </row>
    <row r="693" spans="1:73" ht="16.5" thickTop="1">
      <c r="A693" s="200" t="s">
        <v>354</v>
      </c>
      <c r="B693" s="202" t="s">
        <v>43</v>
      </c>
      <c r="C693" s="198">
        <v>0.64011300536884375</v>
      </c>
      <c r="D693" s="204">
        <v>1942182.7999999998</v>
      </c>
      <c r="E693" s="208">
        <v>40575</v>
      </c>
      <c r="F693" s="206">
        <v>40877</v>
      </c>
      <c r="G693" s="32">
        <f>(F693-E693)+1</f>
        <v>303</v>
      </c>
      <c r="H693" s="155">
        <f t="shared" si="770"/>
        <v>179475.63828382836</v>
      </c>
      <c r="I693" s="155">
        <f t="shared" si="770"/>
        <v>198705.17095709569</v>
      </c>
      <c r="J693" s="155">
        <f t="shared" si="770"/>
        <v>192295.32673267325</v>
      </c>
      <c r="K693" s="155">
        <f t="shared" si="770"/>
        <v>198705.17095709569</v>
      </c>
      <c r="L693" s="155">
        <f t="shared" si="770"/>
        <v>192295.32673267325</v>
      </c>
      <c r="M693" s="155">
        <f t="shared" si="770"/>
        <v>198705.17095709569</v>
      </c>
      <c r="N693" s="155">
        <f t="shared" si="770"/>
        <v>198705.17095709569</v>
      </c>
      <c r="O693" s="155">
        <f t="shared" si="770"/>
        <v>192295.32673267325</v>
      </c>
      <c r="P693" s="155">
        <f t="shared" si="770"/>
        <v>198705.17095709569</v>
      </c>
      <c r="Q693" s="155">
        <f t="shared" si="770"/>
        <v>192295.32673267325</v>
      </c>
      <c r="R693" s="155">
        <f t="shared" si="770"/>
        <v>0</v>
      </c>
      <c r="S693" s="155">
        <f t="shared" si="770"/>
        <v>0</v>
      </c>
      <c r="T693" s="155">
        <f t="shared" si="770"/>
        <v>0</v>
      </c>
      <c r="U693" s="155">
        <f t="shared" si="770"/>
        <v>0</v>
      </c>
      <c r="V693" s="155">
        <f t="shared" si="770"/>
        <v>0</v>
      </c>
      <c r="W693" s="155">
        <f t="shared" si="770"/>
        <v>0</v>
      </c>
      <c r="X693" s="155"/>
      <c r="Y693" s="155"/>
      <c r="Z693" s="155"/>
      <c r="AA693" s="155"/>
      <c r="AB693" s="155"/>
      <c r="AC693" s="160">
        <f t="shared" si="771"/>
        <v>44868.90957095709</v>
      </c>
      <c r="AD693" s="161">
        <f t="shared" si="772"/>
        <v>44868.90957095709</v>
      </c>
      <c r="AE693" s="155">
        <f t="shared" si="773"/>
        <v>44868.90957095709</v>
      </c>
      <c r="AF693" s="164">
        <f t="shared" si="774"/>
        <v>64098.44224422441</v>
      </c>
      <c r="AG693" s="132" t="s">
        <v>55</v>
      </c>
      <c r="AH693" s="132">
        <f>SUBTOTAL(9,H693:W693)-D693</f>
        <v>0</v>
      </c>
      <c r="AI693" s="132"/>
      <c r="AJ693" s="25">
        <f t="shared" si="775"/>
        <v>1</v>
      </c>
      <c r="AK693" s="25">
        <f t="shared" si="775"/>
        <v>1</v>
      </c>
      <c r="AL693" s="25">
        <f t="shared" si="775"/>
        <v>1</v>
      </c>
      <c r="AM693" s="25">
        <f t="shared" si="775"/>
        <v>1</v>
      </c>
      <c r="AN693" s="25">
        <f t="shared" si="775"/>
        <v>1</v>
      </c>
      <c r="AO693" s="25">
        <f t="shared" si="775"/>
        <v>1</v>
      </c>
      <c r="AP693" s="25">
        <f t="shared" si="775"/>
        <v>1</v>
      </c>
      <c r="AQ693" s="25">
        <f t="shared" si="775"/>
        <v>1</v>
      </c>
      <c r="AR693" s="25">
        <f t="shared" si="775"/>
        <v>1</v>
      </c>
      <c r="AS693" s="25">
        <f t="shared" si="775"/>
        <v>1</v>
      </c>
      <c r="AT693" s="25">
        <f t="shared" si="776"/>
        <v>1</v>
      </c>
      <c r="AU693" s="25">
        <f t="shared" si="776"/>
        <v>1</v>
      </c>
      <c r="AV693" s="25">
        <f t="shared" si="776"/>
        <v>1</v>
      </c>
      <c r="AW693" s="25">
        <f t="shared" si="776"/>
        <v>1</v>
      </c>
      <c r="AX693" s="25">
        <f t="shared" si="776"/>
        <v>1</v>
      </c>
      <c r="AY693" s="25">
        <f t="shared" si="776"/>
        <v>1</v>
      </c>
      <c r="AZ693" s="25">
        <f t="shared" si="776"/>
        <v>1</v>
      </c>
      <c r="BA693" s="25">
        <f t="shared" si="776"/>
        <v>1</v>
      </c>
      <c r="BB693" s="25">
        <f t="shared" si="776"/>
        <v>1</v>
      </c>
      <c r="BC693" s="25">
        <f t="shared" si="776"/>
        <v>1</v>
      </c>
      <c r="BD693" s="25">
        <f t="shared" si="777"/>
        <v>1</v>
      </c>
      <c r="BE693" s="25">
        <f t="shared" si="777"/>
        <v>1</v>
      </c>
      <c r="BF693" s="25">
        <f t="shared" si="777"/>
        <v>1</v>
      </c>
      <c r="BG693" s="25">
        <f t="shared" si="777"/>
        <v>1</v>
      </c>
      <c r="BH693" s="25">
        <f t="shared" si="777"/>
        <v>1</v>
      </c>
      <c r="BI693" s="25">
        <f t="shared" si="777"/>
        <v>1</v>
      </c>
      <c r="BJ693" s="25">
        <f t="shared" si="777"/>
        <v>1</v>
      </c>
      <c r="BK693" s="25">
        <f t="shared" si="777"/>
        <v>1</v>
      </c>
      <c r="BL693" s="25">
        <f t="shared" si="777"/>
        <v>1</v>
      </c>
      <c r="BM693" s="25">
        <f t="shared" si="777"/>
        <v>1</v>
      </c>
      <c r="BN693" s="25">
        <f t="shared" si="777"/>
        <v>1</v>
      </c>
      <c r="BO693" s="8">
        <f t="shared" si="765"/>
        <v>7</v>
      </c>
      <c r="BP693" s="8">
        <f t="shared" si="766"/>
        <v>7</v>
      </c>
      <c r="BQ693" s="8">
        <f t="shared" si="767"/>
        <v>7</v>
      </c>
      <c r="BR693" s="8">
        <f t="shared" si="768"/>
        <v>10</v>
      </c>
      <c r="BS693" s="8">
        <f t="shared" si="769"/>
        <v>31</v>
      </c>
      <c r="BT693" s="10"/>
      <c r="BU693" s="10"/>
    </row>
    <row r="694" spans="1:73" ht="15.75" customHeight="1">
      <c r="A694" s="201"/>
      <c r="B694" s="203"/>
      <c r="C694" s="199"/>
      <c r="D694" s="205"/>
      <c r="E694" s="209"/>
      <c r="F694" s="207"/>
      <c r="G694" s="32"/>
      <c r="H694" s="155">
        <v>200000</v>
      </c>
      <c r="I694" s="155">
        <v>130000</v>
      </c>
      <c r="J694" s="155">
        <v>190000</v>
      </c>
      <c r="K694" s="155"/>
      <c r="L694" s="155"/>
      <c r="M694" s="155"/>
      <c r="N694" s="155"/>
      <c r="O694" s="155"/>
      <c r="P694" s="155"/>
      <c r="Q694" s="155"/>
      <c r="R694" s="155"/>
      <c r="S694" s="155"/>
      <c r="T694" s="155"/>
      <c r="U694" s="155"/>
      <c r="V694" s="155"/>
      <c r="W694" s="155"/>
      <c r="X694" s="155"/>
      <c r="Y694" s="155"/>
      <c r="Z694" s="155"/>
      <c r="AA694" s="155"/>
      <c r="AB694" s="155"/>
      <c r="AC694" s="160" t="e">
        <f>VLOOKUP(A693,#REF!,3,FALSE)</f>
        <v>#REF!</v>
      </c>
      <c r="AD694" s="161"/>
      <c r="AE694" s="155"/>
      <c r="AF694" s="164"/>
      <c r="AG694" s="132" t="s">
        <v>54</v>
      </c>
      <c r="AH694" s="132"/>
      <c r="AI694" s="132"/>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P694" s="8"/>
      <c r="BQ694" s="8"/>
      <c r="BR694" s="8"/>
      <c r="BS694" s="8"/>
      <c r="BT694" s="10"/>
      <c r="BU694" s="10"/>
    </row>
    <row r="695" spans="1:73" ht="22.5">
      <c r="A695" s="74" t="s">
        <v>44</v>
      </c>
      <c r="B695" s="75"/>
      <c r="C695" s="107"/>
      <c r="D695" s="108"/>
      <c r="E695" s="78"/>
      <c r="F695" s="79"/>
      <c r="G695" s="32">
        <f>(F695-E695)+1</f>
        <v>1</v>
      </c>
      <c r="H695" s="155">
        <f t="shared" ref="H695:W698" si="778">(IF(MAX(MIN(DATE(YEAR(H$7),MONTH(H$7)+1,0),$F695)-MAX(DATE(YEAR(H$7),MONTH(H$7),1),$E695)+1,0)=0,"0",MAX(MIN(DATE(YEAR(H$7),MONTH(H$7)+1,0),$F695)-MAX(DATE(YEAR(H$7),MONTH(H$7),1),$E695)+1,0))/$G695)*$D695</f>
        <v>0</v>
      </c>
      <c r="I695" s="155">
        <f t="shared" si="778"/>
        <v>0</v>
      </c>
      <c r="J695" s="155">
        <f t="shared" si="778"/>
        <v>0</v>
      </c>
      <c r="K695" s="155">
        <f t="shared" si="778"/>
        <v>0</v>
      </c>
      <c r="L695" s="155">
        <f t="shared" si="778"/>
        <v>0</v>
      </c>
      <c r="M695" s="155">
        <f t="shared" si="778"/>
        <v>0</v>
      </c>
      <c r="N695" s="155">
        <f t="shared" si="778"/>
        <v>0</v>
      </c>
      <c r="O695" s="155">
        <f t="shared" si="778"/>
        <v>0</v>
      </c>
      <c r="P695" s="155">
        <f t="shared" si="778"/>
        <v>0</v>
      </c>
      <c r="Q695" s="155">
        <f t="shared" si="778"/>
        <v>0</v>
      </c>
      <c r="R695" s="155">
        <f t="shared" si="778"/>
        <v>0</v>
      </c>
      <c r="S695" s="155">
        <f t="shared" si="778"/>
        <v>0</v>
      </c>
      <c r="T695" s="155">
        <f t="shared" si="778"/>
        <v>0</v>
      </c>
      <c r="U695" s="155">
        <f t="shared" si="778"/>
        <v>0</v>
      </c>
      <c r="V695" s="155">
        <f t="shared" si="778"/>
        <v>0</v>
      </c>
      <c r="W695" s="155">
        <f t="shared" si="778"/>
        <v>0</v>
      </c>
      <c r="X695" s="155"/>
      <c r="Y695" s="155"/>
      <c r="Z695" s="155"/>
      <c r="AA695" s="155"/>
      <c r="AB695" s="155"/>
      <c r="AC695" s="160">
        <f t="shared" si="771"/>
        <v>0</v>
      </c>
      <c r="AD695" s="161">
        <f t="shared" si="772"/>
        <v>0</v>
      </c>
      <c r="AE695" s="155">
        <f t="shared" si="773"/>
        <v>0</v>
      </c>
      <c r="AF695" s="164">
        <f t="shared" si="774"/>
        <v>0</v>
      </c>
      <c r="AG695" s="132"/>
      <c r="AH695" s="132"/>
      <c r="AI695" s="132"/>
      <c r="AJ695" s="25">
        <f t="shared" ref="AJ695:AS698" si="779">IF(AND(AJ$7&gt;=$E695,AJ$7&lt;=$F695),1,0)</f>
        <v>0</v>
      </c>
      <c r="AK695" s="25">
        <f t="shared" si="779"/>
        <v>0</v>
      </c>
      <c r="AL695" s="25">
        <f t="shared" si="779"/>
        <v>0</v>
      </c>
      <c r="AM695" s="25">
        <f t="shared" si="779"/>
        <v>0</v>
      </c>
      <c r="AN695" s="25">
        <f t="shared" si="779"/>
        <v>0</v>
      </c>
      <c r="AO695" s="25">
        <f t="shared" si="779"/>
        <v>0</v>
      </c>
      <c r="AP695" s="25">
        <f t="shared" si="779"/>
        <v>0</v>
      </c>
      <c r="AQ695" s="25">
        <f t="shared" si="779"/>
        <v>0</v>
      </c>
      <c r="AR695" s="25">
        <f t="shared" si="779"/>
        <v>0</v>
      </c>
      <c r="AS695" s="25">
        <f t="shared" si="779"/>
        <v>0</v>
      </c>
      <c r="AT695" s="25">
        <f t="shared" ref="AT695:BC698" si="780">IF(AND(AT$7&gt;=$E695,AT$7&lt;=$F695),1,0)</f>
        <v>0</v>
      </c>
      <c r="AU695" s="25">
        <f t="shared" si="780"/>
        <v>0</v>
      </c>
      <c r="AV695" s="25">
        <f t="shared" si="780"/>
        <v>0</v>
      </c>
      <c r="AW695" s="25">
        <f t="shared" si="780"/>
        <v>0</v>
      </c>
      <c r="AX695" s="25">
        <f t="shared" si="780"/>
        <v>0</v>
      </c>
      <c r="AY695" s="25">
        <f t="shared" si="780"/>
        <v>0</v>
      </c>
      <c r="AZ695" s="25">
        <f t="shared" si="780"/>
        <v>0</v>
      </c>
      <c r="BA695" s="25">
        <f t="shared" si="780"/>
        <v>0</v>
      </c>
      <c r="BB695" s="25">
        <f t="shared" si="780"/>
        <v>0</v>
      </c>
      <c r="BC695" s="25">
        <f t="shared" si="780"/>
        <v>0</v>
      </c>
      <c r="BD695" s="25">
        <f t="shared" ref="BD695:BN698" si="781">IF(AND(BD$7&gt;=$E695,BD$7&lt;=$F695),1,0)</f>
        <v>0</v>
      </c>
      <c r="BE695" s="25">
        <f t="shared" si="781"/>
        <v>0</v>
      </c>
      <c r="BF695" s="25">
        <f t="shared" si="781"/>
        <v>0</v>
      </c>
      <c r="BG695" s="25">
        <f t="shared" si="781"/>
        <v>0</v>
      </c>
      <c r="BH695" s="25">
        <f t="shared" si="781"/>
        <v>0</v>
      </c>
      <c r="BI695" s="25">
        <f t="shared" si="781"/>
        <v>0</v>
      </c>
      <c r="BJ695" s="25">
        <f t="shared" si="781"/>
        <v>0</v>
      </c>
      <c r="BK695" s="25">
        <f t="shared" si="781"/>
        <v>0</v>
      </c>
      <c r="BL695" s="25">
        <f t="shared" si="781"/>
        <v>0</v>
      </c>
      <c r="BM695" s="25">
        <f t="shared" si="781"/>
        <v>0</v>
      </c>
      <c r="BN695" s="25">
        <f t="shared" si="781"/>
        <v>0</v>
      </c>
      <c r="BO695" s="8">
        <f t="shared" si="765"/>
        <v>0</v>
      </c>
      <c r="BP695" s="8">
        <f t="shared" si="766"/>
        <v>0</v>
      </c>
      <c r="BQ695" s="8">
        <f t="shared" si="767"/>
        <v>0</v>
      </c>
      <c r="BR695" s="8">
        <f t="shared" si="768"/>
        <v>0</v>
      </c>
      <c r="BS695" s="8">
        <f t="shared" si="769"/>
        <v>0</v>
      </c>
      <c r="BT695" s="10"/>
      <c r="BU695" s="8"/>
    </row>
    <row r="696" spans="1:73" ht="22.5">
      <c r="A696" s="34" t="s">
        <v>362</v>
      </c>
      <c r="B696" s="35"/>
      <c r="C696" s="36"/>
      <c r="D696" s="37"/>
      <c r="E696" s="38"/>
      <c r="F696" s="40"/>
      <c r="G696" s="32">
        <f>(F696-E696)+1</f>
        <v>1</v>
      </c>
      <c r="H696" s="155">
        <f t="shared" si="778"/>
        <v>0</v>
      </c>
      <c r="I696" s="155">
        <f t="shared" si="778"/>
        <v>0</v>
      </c>
      <c r="J696" s="155">
        <f t="shared" si="778"/>
        <v>0</v>
      </c>
      <c r="K696" s="155">
        <f t="shared" si="778"/>
        <v>0</v>
      </c>
      <c r="L696" s="155">
        <f t="shared" si="778"/>
        <v>0</v>
      </c>
      <c r="M696" s="155">
        <f t="shared" si="778"/>
        <v>0</v>
      </c>
      <c r="N696" s="155">
        <f t="shared" si="778"/>
        <v>0</v>
      </c>
      <c r="O696" s="155">
        <f t="shared" si="778"/>
        <v>0</v>
      </c>
      <c r="P696" s="155">
        <f t="shared" si="778"/>
        <v>0</v>
      </c>
      <c r="Q696" s="155">
        <f t="shared" si="778"/>
        <v>0</v>
      </c>
      <c r="R696" s="155">
        <f t="shared" si="778"/>
        <v>0</v>
      </c>
      <c r="S696" s="155">
        <f t="shared" si="778"/>
        <v>0</v>
      </c>
      <c r="T696" s="155">
        <f t="shared" si="778"/>
        <v>0</v>
      </c>
      <c r="U696" s="155">
        <f t="shared" si="778"/>
        <v>0</v>
      </c>
      <c r="V696" s="155">
        <f t="shared" si="778"/>
        <v>0</v>
      </c>
      <c r="W696" s="155">
        <f t="shared" si="778"/>
        <v>0</v>
      </c>
      <c r="X696" s="155"/>
      <c r="Y696" s="155"/>
      <c r="Z696" s="155"/>
      <c r="AA696" s="155"/>
      <c r="AB696" s="155"/>
      <c r="AC696" s="160">
        <f t="shared" si="771"/>
        <v>0</v>
      </c>
      <c r="AD696" s="161">
        <f t="shared" si="772"/>
        <v>0</v>
      </c>
      <c r="AE696" s="155">
        <f t="shared" si="773"/>
        <v>0</v>
      </c>
      <c r="AF696" s="164">
        <f t="shared" si="774"/>
        <v>0</v>
      </c>
      <c r="AG696" s="132"/>
      <c r="AH696" s="132"/>
      <c r="AI696" s="132"/>
      <c r="AJ696" s="25">
        <f t="shared" si="779"/>
        <v>0</v>
      </c>
      <c r="AK696" s="25">
        <f t="shared" si="779"/>
        <v>0</v>
      </c>
      <c r="AL696" s="25">
        <f t="shared" si="779"/>
        <v>0</v>
      </c>
      <c r="AM696" s="25">
        <f t="shared" si="779"/>
        <v>0</v>
      </c>
      <c r="AN696" s="25">
        <f t="shared" si="779"/>
        <v>0</v>
      </c>
      <c r="AO696" s="25">
        <f t="shared" si="779"/>
        <v>0</v>
      </c>
      <c r="AP696" s="25">
        <f t="shared" si="779"/>
        <v>0</v>
      </c>
      <c r="AQ696" s="25">
        <f t="shared" si="779"/>
        <v>0</v>
      </c>
      <c r="AR696" s="25">
        <f t="shared" si="779"/>
        <v>0</v>
      </c>
      <c r="AS696" s="25">
        <f t="shared" si="779"/>
        <v>0</v>
      </c>
      <c r="AT696" s="25">
        <f t="shared" si="780"/>
        <v>0</v>
      </c>
      <c r="AU696" s="25">
        <f t="shared" si="780"/>
        <v>0</v>
      </c>
      <c r="AV696" s="25">
        <f t="shared" si="780"/>
        <v>0</v>
      </c>
      <c r="AW696" s="25">
        <f t="shared" si="780"/>
        <v>0</v>
      </c>
      <c r="AX696" s="25">
        <f t="shared" si="780"/>
        <v>0</v>
      </c>
      <c r="AY696" s="25">
        <f t="shared" si="780"/>
        <v>0</v>
      </c>
      <c r="AZ696" s="25">
        <f t="shared" si="780"/>
        <v>0</v>
      </c>
      <c r="BA696" s="25">
        <f t="shared" si="780"/>
        <v>0</v>
      </c>
      <c r="BB696" s="25">
        <f t="shared" si="780"/>
        <v>0</v>
      </c>
      <c r="BC696" s="25">
        <f t="shared" si="780"/>
        <v>0</v>
      </c>
      <c r="BD696" s="25">
        <f t="shared" si="781"/>
        <v>0</v>
      </c>
      <c r="BE696" s="25">
        <f t="shared" si="781"/>
        <v>0</v>
      </c>
      <c r="BF696" s="25">
        <f t="shared" si="781"/>
        <v>0</v>
      </c>
      <c r="BG696" s="25">
        <f t="shared" si="781"/>
        <v>0</v>
      </c>
      <c r="BH696" s="25">
        <f t="shared" si="781"/>
        <v>0</v>
      </c>
      <c r="BI696" s="25">
        <f t="shared" si="781"/>
        <v>0</v>
      </c>
      <c r="BJ696" s="25">
        <f t="shared" si="781"/>
        <v>0</v>
      </c>
      <c r="BK696" s="25">
        <f t="shared" si="781"/>
        <v>0</v>
      </c>
      <c r="BL696" s="25">
        <f t="shared" si="781"/>
        <v>0</v>
      </c>
      <c r="BM696" s="25">
        <f t="shared" si="781"/>
        <v>0</v>
      </c>
      <c r="BN696" s="25">
        <f t="shared" si="781"/>
        <v>0</v>
      </c>
      <c r="BO696" s="8">
        <f t="shared" si="765"/>
        <v>0</v>
      </c>
      <c r="BP696" s="8">
        <f t="shared" si="766"/>
        <v>0</v>
      </c>
      <c r="BQ696" s="8">
        <f t="shared" si="767"/>
        <v>0</v>
      </c>
      <c r="BR696" s="8">
        <f t="shared" si="768"/>
        <v>0</v>
      </c>
      <c r="BS696" s="8">
        <f t="shared" si="769"/>
        <v>0</v>
      </c>
      <c r="BT696" s="10"/>
      <c r="BU696" s="10"/>
    </row>
    <row r="697" spans="1:73" ht="16.5" thickBot="1">
      <c r="A697" s="109" t="s">
        <v>45</v>
      </c>
      <c r="B697" s="110"/>
      <c r="C697" s="111"/>
      <c r="D697" s="112"/>
      <c r="E697" s="39"/>
      <c r="F697" s="113"/>
      <c r="G697" s="32">
        <f>(F697-E697)+1</f>
        <v>1</v>
      </c>
      <c r="H697" s="155">
        <f t="shared" si="778"/>
        <v>0</v>
      </c>
      <c r="I697" s="155">
        <f t="shared" si="778"/>
        <v>0</v>
      </c>
      <c r="J697" s="155">
        <f t="shared" si="778"/>
        <v>0</v>
      </c>
      <c r="K697" s="155">
        <f t="shared" si="778"/>
        <v>0</v>
      </c>
      <c r="L697" s="155">
        <f t="shared" si="778"/>
        <v>0</v>
      </c>
      <c r="M697" s="155">
        <f t="shared" si="778"/>
        <v>0</v>
      </c>
      <c r="N697" s="155">
        <f t="shared" si="778"/>
        <v>0</v>
      </c>
      <c r="O697" s="155">
        <f t="shared" si="778"/>
        <v>0</v>
      </c>
      <c r="P697" s="155">
        <f t="shared" si="778"/>
        <v>0</v>
      </c>
      <c r="Q697" s="155">
        <f t="shared" si="778"/>
        <v>0</v>
      </c>
      <c r="R697" s="155">
        <f t="shared" si="778"/>
        <v>0</v>
      </c>
      <c r="S697" s="155">
        <f t="shared" si="778"/>
        <v>0</v>
      </c>
      <c r="T697" s="155">
        <f t="shared" si="778"/>
        <v>0</v>
      </c>
      <c r="U697" s="155">
        <f t="shared" si="778"/>
        <v>0</v>
      </c>
      <c r="V697" s="155">
        <f t="shared" si="778"/>
        <v>0</v>
      </c>
      <c r="W697" s="155">
        <f t="shared" si="778"/>
        <v>0</v>
      </c>
      <c r="X697" s="155"/>
      <c r="Y697" s="155"/>
      <c r="Z697" s="155"/>
      <c r="AA697" s="155"/>
      <c r="AB697" s="155"/>
      <c r="AC697" s="160">
        <f t="shared" si="771"/>
        <v>0</v>
      </c>
      <c r="AD697" s="161">
        <f t="shared" si="772"/>
        <v>0</v>
      </c>
      <c r="AE697" s="155">
        <f t="shared" si="773"/>
        <v>0</v>
      </c>
      <c r="AF697" s="164">
        <f t="shared" si="774"/>
        <v>0</v>
      </c>
      <c r="AG697" s="132"/>
      <c r="AH697" s="132"/>
      <c r="AI697" s="132"/>
      <c r="AJ697" s="25">
        <f t="shared" si="779"/>
        <v>0</v>
      </c>
      <c r="AK697" s="25">
        <f t="shared" si="779"/>
        <v>0</v>
      </c>
      <c r="AL697" s="25">
        <f t="shared" si="779"/>
        <v>0</v>
      </c>
      <c r="AM697" s="25">
        <f t="shared" si="779"/>
        <v>0</v>
      </c>
      <c r="AN697" s="25">
        <f t="shared" si="779"/>
        <v>0</v>
      </c>
      <c r="AO697" s="25">
        <f t="shared" si="779"/>
        <v>0</v>
      </c>
      <c r="AP697" s="25">
        <f t="shared" si="779"/>
        <v>0</v>
      </c>
      <c r="AQ697" s="25">
        <f t="shared" si="779"/>
        <v>0</v>
      </c>
      <c r="AR697" s="25">
        <f t="shared" si="779"/>
        <v>0</v>
      </c>
      <c r="AS697" s="25">
        <f t="shared" si="779"/>
        <v>0</v>
      </c>
      <c r="AT697" s="25">
        <f t="shared" si="780"/>
        <v>0</v>
      </c>
      <c r="AU697" s="25">
        <f t="shared" si="780"/>
        <v>0</v>
      </c>
      <c r="AV697" s="25">
        <f t="shared" si="780"/>
        <v>0</v>
      </c>
      <c r="AW697" s="25">
        <f t="shared" si="780"/>
        <v>0</v>
      </c>
      <c r="AX697" s="25">
        <f t="shared" si="780"/>
        <v>0</v>
      </c>
      <c r="AY697" s="25">
        <f t="shared" si="780"/>
        <v>0</v>
      </c>
      <c r="AZ697" s="25">
        <f t="shared" si="780"/>
        <v>0</v>
      </c>
      <c r="BA697" s="25">
        <f t="shared" si="780"/>
        <v>0</v>
      </c>
      <c r="BB697" s="25">
        <f t="shared" si="780"/>
        <v>0</v>
      </c>
      <c r="BC697" s="25">
        <f t="shared" si="780"/>
        <v>0</v>
      </c>
      <c r="BD697" s="25">
        <f t="shared" si="781"/>
        <v>0</v>
      </c>
      <c r="BE697" s="25">
        <f t="shared" si="781"/>
        <v>0</v>
      </c>
      <c r="BF697" s="25">
        <f t="shared" si="781"/>
        <v>0</v>
      </c>
      <c r="BG697" s="25">
        <f t="shared" si="781"/>
        <v>0</v>
      </c>
      <c r="BH697" s="25">
        <f t="shared" si="781"/>
        <v>0</v>
      </c>
      <c r="BI697" s="25">
        <f t="shared" si="781"/>
        <v>0</v>
      </c>
      <c r="BJ697" s="25">
        <f t="shared" si="781"/>
        <v>0</v>
      </c>
      <c r="BK697" s="25">
        <f t="shared" si="781"/>
        <v>0</v>
      </c>
      <c r="BL697" s="25">
        <f t="shared" si="781"/>
        <v>0</v>
      </c>
      <c r="BM697" s="25">
        <f t="shared" si="781"/>
        <v>0</v>
      </c>
      <c r="BN697" s="25">
        <f t="shared" si="781"/>
        <v>0</v>
      </c>
      <c r="BO697" s="8">
        <f t="shared" si="765"/>
        <v>0</v>
      </c>
      <c r="BP697" s="8">
        <f t="shared" si="766"/>
        <v>0</v>
      </c>
      <c r="BQ697" s="8">
        <f t="shared" si="767"/>
        <v>0</v>
      </c>
      <c r="BR697" s="8">
        <f t="shared" si="768"/>
        <v>0</v>
      </c>
      <c r="BS697" s="8">
        <f t="shared" si="769"/>
        <v>0</v>
      </c>
      <c r="BT697" s="10"/>
      <c r="BU697" s="8"/>
    </row>
    <row r="698" spans="1:73" ht="16.5" thickTop="1">
      <c r="A698" s="200" t="s">
        <v>355</v>
      </c>
      <c r="B698" s="202" t="s">
        <v>34</v>
      </c>
      <c r="C698" s="198">
        <v>0.61390433575744974</v>
      </c>
      <c r="D698" s="204">
        <v>649750.49000000011</v>
      </c>
      <c r="E698" s="208">
        <v>40589</v>
      </c>
      <c r="F698" s="206">
        <v>40901</v>
      </c>
      <c r="G698" s="32">
        <f>(F698-E698)+1</f>
        <v>313</v>
      </c>
      <c r="H698" s="155">
        <f t="shared" si="778"/>
        <v>29062.322236421729</v>
      </c>
      <c r="I698" s="155">
        <f t="shared" si="778"/>
        <v>64352.284952076683</v>
      </c>
      <c r="J698" s="155">
        <f t="shared" si="778"/>
        <v>62276.40479233228</v>
      </c>
      <c r="K698" s="155">
        <f t="shared" si="778"/>
        <v>64352.284952076683</v>
      </c>
      <c r="L698" s="155">
        <f t="shared" si="778"/>
        <v>62276.40479233228</v>
      </c>
      <c r="M698" s="155">
        <f t="shared" si="778"/>
        <v>64352.284952076683</v>
      </c>
      <c r="N698" s="155">
        <f t="shared" si="778"/>
        <v>64352.284952076683</v>
      </c>
      <c r="O698" s="155">
        <f t="shared" si="778"/>
        <v>62276.40479233228</v>
      </c>
      <c r="P698" s="155">
        <f t="shared" si="778"/>
        <v>64352.284952076683</v>
      </c>
      <c r="Q698" s="155">
        <f t="shared" si="778"/>
        <v>62276.40479233228</v>
      </c>
      <c r="R698" s="155">
        <f t="shared" si="778"/>
        <v>49821.123833865822</v>
      </c>
      <c r="S698" s="155">
        <f t="shared" si="778"/>
        <v>0</v>
      </c>
      <c r="T698" s="155">
        <f t="shared" si="778"/>
        <v>0</v>
      </c>
      <c r="U698" s="155">
        <f t="shared" si="778"/>
        <v>0</v>
      </c>
      <c r="V698" s="155">
        <f t="shared" si="778"/>
        <v>0</v>
      </c>
      <c r="W698" s="155">
        <f t="shared" si="778"/>
        <v>0</v>
      </c>
      <c r="X698" s="155"/>
      <c r="Y698" s="155"/>
      <c r="Z698" s="155"/>
      <c r="AA698" s="155"/>
      <c r="AB698" s="155"/>
      <c r="AC698" s="160">
        <f t="shared" si="771"/>
        <v>14531.161118210863</v>
      </c>
      <c r="AD698" s="161">
        <f t="shared" si="772"/>
        <v>14531.161118210863</v>
      </c>
      <c r="AE698" s="155">
        <f t="shared" si="773"/>
        <v>14531.161118210863</v>
      </c>
      <c r="AF698" s="164">
        <f t="shared" si="774"/>
        <v>20758.80159744409</v>
      </c>
      <c r="AG698" s="132" t="s">
        <v>55</v>
      </c>
      <c r="AH698" s="132">
        <f>SUBTOTAL(9,H698:W698)-D698</f>
        <v>0</v>
      </c>
      <c r="AI698" s="132"/>
      <c r="AJ698" s="25">
        <f t="shared" si="779"/>
        <v>1</v>
      </c>
      <c r="AK698" s="25">
        <f t="shared" si="779"/>
        <v>1</v>
      </c>
      <c r="AL698" s="25">
        <f t="shared" si="779"/>
        <v>1</v>
      </c>
      <c r="AM698" s="25">
        <f t="shared" si="779"/>
        <v>1</v>
      </c>
      <c r="AN698" s="25">
        <f t="shared" si="779"/>
        <v>1</v>
      </c>
      <c r="AO698" s="25">
        <f t="shared" si="779"/>
        <v>1</v>
      </c>
      <c r="AP698" s="25">
        <f t="shared" si="779"/>
        <v>1</v>
      </c>
      <c r="AQ698" s="25">
        <f t="shared" si="779"/>
        <v>1</v>
      </c>
      <c r="AR698" s="25">
        <f t="shared" si="779"/>
        <v>1</v>
      </c>
      <c r="AS698" s="25">
        <f t="shared" si="779"/>
        <v>1</v>
      </c>
      <c r="AT698" s="25">
        <f t="shared" si="780"/>
        <v>1</v>
      </c>
      <c r="AU698" s="25">
        <f t="shared" si="780"/>
        <v>1</v>
      </c>
      <c r="AV698" s="25">
        <f t="shared" si="780"/>
        <v>1</v>
      </c>
      <c r="AW698" s="25">
        <f t="shared" si="780"/>
        <v>1</v>
      </c>
      <c r="AX698" s="25">
        <f t="shared" si="780"/>
        <v>1</v>
      </c>
      <c r="AY698" s="25">
        <f t="shared" si="780"/>
        <v>1</v>
      </c>
      <c r="AZ698" s="25">
        <f t="shared" si="780"/>
        <v>1</v>
      </c>
      <c r="BA698" s="25">
        <f t="shared" si="780"/>
        <v>1</v>
      </c>
      <c r="BB698" s="25">
        <f t="shared" si="780"/>
        <v>1</v>
      </c>
      <c r="BC698" s="25">
        <f t="shared" si="780"/>
        <v>1</v>
      </c>
      <c r="BD698" s="25">
        <f t="shared" si="781"/>
        <v>1</v>
      </c>
      <c r="BE698" s="25">
        <f t="shared" si="781"/>
        <v>1</v>
      </c>
      <c r="BF698" s="25">
        <f t="shared" si="781"/>
        <v>1</v>
      </c>
      <c r="BG698" s="25">
        <f t="shared" si="781"/>
        <v>1</v>
      </c>
      <c r="BH698" s="25">
        <f t="shared" si="781"/>
        <v>1</v>
      </c>
      <c r="BI698" s="25">
        <f t="shared" si="781"/>
        <v>1</v>
      </c>
      <c r="BJ698" s="25">
        <f t="shared" si="781"/>
        <v>1</v>
      </c>
      <c r="BK698" s="25">
        <f t="shared" si="781"/>
        <v>1</v>
      </c>
      <c r="BL698" s="25">
        <f t="shared" si="781"/>
        <v>1</v>
      </c>
      <c r="BM698" s="25">
        <f t="shared" si="781"/>
        <v>1</v>
      </c>
      <c r="BN698" s="25">
        <f t="shared" si="781"/>
        <v>1</v>
      </c>
      <c r="BO698" s="8">
        <f t="shared" si="765"/>
        <v>7</v>
      </c>
      <c r="BP698" s="8">
        <f t="shared" si="766"/>
        <v>7</v>
      </c>
      <c r="BQ698" s="8">
        <f t="shared" si="767"/>
        <v>7</v>
      </c>
      <c r="BR698" s="8">
        <f t="shared" si="768"/>
        <v>10</v>
      </c>
      <c r="BS698" s="8">
        <f t="shared" si="769"/>
        <v>31</v>
      </c>
      <c r="BT698" s="10"/>
      <c r="BU698" s="10"/>
    </row>
    <row r="699" spans="1:73" ht="16.5" customHeight="1" thickBot="1">
      <c r="A699" s="201"/>
      <c r="B699" s="203"/>
      <c r="C699" s="199"/>
      <c r="D699" s="205"/>
      <c r="E699" s="209"/>
      <c r="F699" s="207"/>
      <c r="G699" s="32"/>
      <c r="H699" s="155">
        <v>30000</v>
      </c>
      <c r="I699" s="155">
        <v>70000</v>
      </c>
      <c r="J699" s="155">
        <v>50000</v>
      </c>
      <c r="K699" s="155"/>
      <c r="L699" s="155"/>
      <c r="M699" s="155"/>
      <c r="N699" s="155"/>
      <c r="O699" s="155"/>
      <c r="P699" s="155"/>
      <c r="Q699" s="155"/>
      <c r="R699" s="155"/>
      <c r="S699" s="155"/>
      <c r="T699" s="155"/>
      <c r="U699" s="155"/>
      <c r="V699" s="155"/>
      <c r="W699" s="155"/>
      <c r="X699" s="155"/>
      <c r="Y699" s="155"/>
      <c r="Z699" s="155"/>
      <c r="AA699" s="155"/>
      <c r="AB699" s="155"/>
      <c r="AC699" s="160" t="e">
        <f>VLOOKUP(A698,#REF!,3,FALSE)</f>
        <v>#REF!</v>
      </c>
      <c r="AD699" s="161"/>
      <c r="AE699" s="155"/>
      <c r="AF699" s="164"/>
      <c r="AG699" s="132" t="s">
        <v>54</v>
      </c>
      <c r="AH699" s="132"/>
      <c r="AI699" s="132"/>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P699" s="8"/>
      <c r="BQ699" s="8"/>
      <c r="BR699" s="8"/>
      <c r="BS699" s="8"/>
      <c r="BT699" s="10"/>
      <c r="BU699" s="10"/>
    </row>
    <row r="700" spans="1:73" ht="16.5" thickTop="1">
      <c r="A700" s="200" t="s">
        <v>364</v>
      </c>
      <c r="B700" s="202" t="s">
        <v>46</v>
      </c>
      <c r="C700" s="198">
        <v>0</v>
      </c>
      <c r="D700" s="204">
        <v>0</v>
      </c>
      <c r="E700" s="208">
        <v>40733</v>
      </c>
      <c r="F700" s="206">
        <v>40768</v>
      </c>
      <c r="G700" s="32">
        <f>(F700-E700)+1</f>
        <v>36</v>
      </c>
      <c r="H700" s="155">
        <f t="shared" ref="H700:W700" si="782">(IF(MAX(MIN(DATE(YEAR(H$7),MONTH(H$7)+1,0),$F700)-MAX(DATE(YEAR(H$7),MONTH(H$7),1),$E700)+1,0)=0,"0",MAX(MIN(DATE(YEAR(H$7),MONTH(H$7)+1,0),$F700)-MAX(DATE(YEAR(H$7),MONTH(H$7),1),$E700)+1,0))/$G700)*$D700</f>
        <v>0</v>
      </c>
      <c r="I700" s="155">
        <f t="shared" si="782"/>
        <v>0</v>
      </c>
      <c r="J700" s="155">
        <f t="shared" si="782"/>
        <v>0</v>
      </c>
      <c r="K700" s="155">
        <f t="shared" si="782"/>
        <v>0</v>
      </c>
      <c r="L700" s="155">
        <f t="shared" si="782"/>
        <v>0</v>
      </c>
      <c r="M700" s="155">
        <f t="shared" si="782"/>
        <v>0</v>
      </c>
      <c r="N700" s="155">
        <f t="shared" si="782"/>
        <v>0</v>
      </c>
      <c r="O700" s="155">
        <f t="shared" si="782"/>
        <v>0</v>
      </c>
      <c r="P700" s="155">
        <f t="shared" si="782"/>
        <v>0</v>
      </c>
      <c r="Q700" s="155">
        <f t="shared" si="782"/>
        <v>0</v>
      </c>
      <c r="R700" s="155">
        <f t="shared" si="782"/>
        <v>0</v>
      </c>
      <c r="S700" s="155">
        <f t="shared" si="782"/>
        <v>0</v>
      </c>
      <c r="T700" s="155">
        <f t="shared" si="782"/>
        <v>0</v>
      </c>
      <c r="U700" s="155">
        <f t="shared" si="782"/>
        <v>0</v>
      </c>
      <c r="V700" s="155">
        <f t="shared" si="782"/>
        <v>0</v>
      </c>
      <c r="W700" s="155">
        <f t="shared" si="782"/>
        <v>0</v>
      </c>
      <c r="X700" s="155"/>
      <c r="Y700" s="155"/>
      <c r="Z700" s="155"/>
      <c r="AA700" s="155"/>
      <c r="AB700" s="155"/>
      <c r="AC700" s="160">
        <f t="shared" si="771"/>
        <v>0</v>
      </c>
      <c r="AD700" s="161">
        <f t="shared" si="772"/>
        <v>0</v>
      </c>
      <c r="AE700" s="155">
        <f t="shared" si="773"/>
        <v>0</v>
      </c>
      <c r="AF700" s="164">
        <f t="shared" si="774"/>
        <v>0</v>
      </c>
      <c r="AG700" s="132" t="s">
        <v>55</v>
      </c>
      <c r="AH700" s="132">
        <f>SUBTOTAL(9,H700:W700)-D700</f>
        <v>0</v>
      </c>
      <c r="AI700" s="132"/>
      <c r="AJ700" s="25">
        <f t="shared" ref="AJ700:BN700" si="783">IF(AND(AJ$7&gt;=$E700,AJ$7&lt;=$F700),1,0)</f>
        <v>0</v>
      </c>
      <c r="AK700" s="25">
        <f t="shared" si="783"/>
        <v>0</v>
      </c>
      <c r="AL700" s="25">
        <f t="shared" si="783"/>
        <v>0</v>
      </c>
      <c r="AM700" s="25">
        <f t="shared" si="783"/>
        <v>0</v>
      </c>
      <c r="AN700" s="25">
        <f t="shared" si="783"/>
        <v>0</v>
      </c>
      <c r="AO700" s="25">
        <f t="shared" si="783"/>
        <v>0</v>
      </c>
      <c r="AP700" s="25">
        <f t="shared" si="783"/>
        <v>0</v>
      </c>
      <c r="AQ700" s="25">
        <f t="shared" si="783"/>
        <v>0</v>
      </c>
      <c r="AR700" s="25">
        <f t="shared" si="783"/>
        <v>0</v>
      </c>
      <c r="AS700" s="25">
        <f t="shared" si="783"/>
        <v>0</v>
      </c>
      <c r="AT700" s="25">
        <f t="shared" si="783"/>
        <v>0</v>
      </c>
      <c r="AU700" s="25">
        <f t="shared" si="783"/>
        <v>0</v>
      </c>
      <c r="AV700" s="25">
        <f t="shared" si="783"/>
        <v>0</v>
      </c>
      <c r="AW700" s="25">
        <f t="shared" si="783"/>
        <v>0</v>
      </c>
      <c r="AX700" s="25">
        <f t="shared" si="783"/>
        <v>0</v>
      </c>
      <c r="AY700" s="25">
        <f t="shared" si="783"/>
        <v>0</v>
      </c>
      <c r="AZ700" s="25">
        <f t="shared" si="783"/>
        <v>0</v>
      </c>
      <c r="BA700" s="25">
        <f t="shared" si="783"/>
        <v>0</v>
      </c>
      <c r="BB700" s="25">
        <f t="shared" si="783"/>
        <v>0</v>
      </c>
      <c r="BC700" s="25">
        <f t="shared" si="783"/>
        <v>0</v>
      </c>
      <c r="BD700" s="25">
        <f t="shared" si="783"/>
        <v>0</v>
      </c>
      <c r="BE700" s="25">
        <f t="shared" si="783"/>
        <v>0</v>
      </c>
      <c r="BF700" s="25">
        <f t="shared" si="783"/>
        <v>0</v>
      </c>
      <c r="BG700" s="25">
        <f t="shared" si="783"/>
        <v>0</v>
      </c>
      <c r="BH700" s="25">
        <f t="shared" si="783"/>
        <v>0</v>
      </c>
      <c r="BI700" s="25">
        <f t="shared" si="783"/>
        <v>0</v>
      </c>
      <c r="BJ700" s="25">
        <f t="shared" si="783"/>
        <v>0</v>
      </c>
      <c r="BK700" s="25">
        <f t="shared" si="783"/>
        <v>0</v>
      </c>
      <c r="BL700" s="25">
        <f t="shared" si="783"/>
        <v>0</v>
      </c>
      <c r="BM700" s="25">
        <f t="shared" si="783"/>
        <v>0</v>
      </c>
      <c r="BN700" s="25">
        <f t="shared" si="783"/>
        <v>0</v>
      </c>
      <c r="BO700" s="8">
        <f t="shared" si="765"/>
        <v>0</v>
      </c>
      <c r="BP700" s="8">
        <f t="shared" si="766"/>
        <v>0</v>
      </c>
      <c r="BQ700" s="8">
        <f t="shared" si="767"/>
        <v>0</v>
      </c>
      <c r="BR700" s="8">
        <f t="shared" si="768"/>
        <v>0</v>
      </c>
      <c r="BS700" s="8">
        <f t="shared" si="769"/>
        <v>0</v>
      </c>
      <c r="BT700" s="10"/>
      <c r="BU700" s="8"/>
    </row>
    <row r="701" spans="1:73" ht="16.5" customHeight="1" thickBot="1">
      <c r="A701" s="201"/>
      <c r="B701" s="203"/>
      <c r="C701" s="199"/>
      <c r="D701" s="205"/>
      <c r="E701" s="209"/>
      <c r="F701" s="207"/>
      <c r="G701" s="32"/>
      <c r="H701" s="155">
        <f t="shared" ref="H701:J701" si="784">SUBTOTAL(9,Z701:AC701)</f>
        <v>0</v>
      </c>
      <c r="I701" s="155">
        <f t="shared" si="784"/>
        <v>0</v>
      </c>
      <c r="J701" s="155">
        <f t="shared" si="784"/>
        <v>0</v>
      </c>
      <c r="K701" s="155">
        <f>SUBTOTAL(9,AC701:AF701)</f>
        <v>0</v>
      </c>
      <c r="L701" s="155"/>
      <c r="M701" s="155"/>
      <c r="N701" s="155"/>
      <c r="O701" s="155"/>
      <c r="P701" s="155"/>
      <c r="Q701" s="155"/>
      <c r="R701" s="155"/>
      <c r="S701" s="155"/>
      <c r="T701" s="155"/>
      <c r="U701" s="155"/>
      <c r="V701" s="155"/>
      <c r="W701" s="155"/>
      <c r="X701" s="155"/>
      <c r="Y701" s="155"/>
      <c r="Z701" s="155"/>
      <c r="AA701" s="155"/>
      <c r="AB701" s="155"/>
      <c r="AC701" s="160">
        <v>0</v>
      </c>
      <c r="AD701" s="161"/>
      <c r="AE701" s="155"/>
      <c r="AF701" s="164"/>
      <c r="AG701" s="132" t="s">
        <v>54</v>
      </c>
      <c r="AH701" s="132"/>
      <c r="AI701" s="132"/>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P701" s="8"/>
      <c r="BQ701" s="8"/>
      <c r="BR701" s="8"/>
      <c r="BS701" s="8"/>
      <c r="BT701" s="8"/>
      <c r="BU701" s="8"/>
    </row>
    <row r="702" spans="1:73" ht="16.5" thickTop="1">
      <c r="A702" s="200" t="s">
        <v>365</v>
      </c>
      <c r="B702" s="202" t="s">
        <v>47</v>
      </c>
      <c r="C702" s="198">
        <v>0</v>
      </c>
      <c r="D702" s="204">
        <v>0</v>
      </c>
      <c r="E702" s="208">
        <v>40866</v>
      </c>
      <c r="F702" s="206">
        <v>40901</v>
      </c>
      <c r="G702" s="32">
        <f>(F702-E702)+1</f>
        <v>36</v>
      </c>
      <c r="H702" s="155">
        <f t="shared" ref="H702:W702" si="785">(IF(MAX(MIN(DATE(YEAR(H$7),MONTH(H$7)+1,0),$F702)-MAX(DATE(YEAR(H$7),MONTH(H$7),1),$E702)+1,0)=0,"0",MAX(MIN(DATE(YEAR(H$7),MONTH(H$7)+1,0),$F702)-MAX(DATE(YEAR(H$7),MONTH(H$7),1),$E702)+1,0))/$G702)*$D702</f>
        <v>0</v>
      </c>
      <c r="I702" s="155">
        <f t="shared" si="785"/>
        <v>0</v>
      </c>
      <c r="J702" s="155">
        <f t="shared" si="785"/>
        <v>0</v>
      </c>
      <c r="K702" s="155">
        <f t="shared" si="785"/>
        <v>0</v>
      </c>
      <c r="L702" s="155">
        <f t="shared" si="785"/>
        <v>0</v>
      </c>
      <c r="M702" s="155">
        <f t="shared" si="785"/>
        <v>0</v>
      </c>
      <c r="N702" s="155">
        <f t="shared" si="785"/>
        <v>0</v>
      </c>
      <c r="O702" s="155">
        <f t="shared" si="785"/>
        <v>0</v>
      </c>
      <c r="P702" s="155">
        <f t="shared" si="785"/>
        <v>0</v>
      </c>
      <c r="Q702" s="155">
        <f t="shared" si="785"/>
        <v>0</v>
      </c>
      <c r="R702" s="155">
        <f t="shared" si="785"/>
        <v>0</v>
      </c>
      <c r="S702" s="155">
        <f t="shared" si="785"/>
        <v>0</v>
      </c>
      <c r="T702" s="155">
        <f t="shared" si="785"/>
        <v>0</v>
      </c>
      <c r="U702" s="155">
        <f t="shared" si="785"/>
        <v>0</v>
      </c>
      <c r="V702" s="155">
        <f t="shared" si="785"/>
        <v>0</v>
      </c>
      <c r="W702" s="155">
        <f t="shared" si="785"/>
        <v>0</v>
      </c>
      <c r="X702" s="155"/>
      <c r="Y702" s="155"/>
      <c r="Z702" s="155"/>
      <c r="AA702" s="155"/>
      <c r="AB702" s="155"/>
      <c r="AC702" s="160">
        <f t="shared" si="771"/>
        <v>0</v>
      </c>
      <c r="AD702" s="161">
        <f t="shared" si="772"/>
        <v>0</v>
      </c>
      <c r="AE702" s="155">
        <f t="shared" si="773"/>
        <v>0</v>
      </c>
      <c r="AF702" s="164">
        <f t="shared" si="774"/>
        <v>0</v>
      </c>
      <c r="AG702" s="132" t="s">
        <v>55</v>
      </c>
      <c r="AH702" s="132">
        <f>SUBTOTAL(9,H702:W702)-D702</f>
        <v>0</v>
      </c>
      <c r="AI702" s="132"/>
      <c r="AJ702" s="25">
        <f t="shared" ref="AJ702:BN702" si="786">IF(AND(AJ$7&gt;=$E702,AJ$7&lt;=$F702),1,0)</f>
        <v>0</v>
      </c>
      <c r="AK702" s="25">
        <f t="shared" si="786"/>
        <v>0</v>
      </c>
      <c r="AL702" s="25">
        <f t="shared" si="786"/>
        <v>0</v>
      </c>
      <c r="AM702" s="25">
        <f t="shared" si="786"/>
        <v>0</v>
      </c>
      <c r="AN702" s="25">
        <f t="shared" si="786"/>
        <v>0</v>
      </c>
      <c r="AO702" s="25">
        <f t="shared" si="786"/>
        <v>0</v>
      </c>
      <c r="AP702" s="25">
        <f t="shared" si="786"/>
        <v>0</v>
      </c>
      <c r="AQ702" s="25">
        <f t="shared" si="786"/>
        <v>0</v>
      </c>
      <c r="AR702" s="25">
        <f t="shared" si="786"/>
        <v>0</v>
      </c>
      <c r="AS702" s="25">
        <f t="shared" si="786"/>
        <v>0</v>
      </c>
      <c r="AT702" s="25">
        <f t="shared" si="786"/>
        <v>0</v>
      </c>
      <c r="AU702" s="25">
        <f t="shared" si="786"/>
        <v>0</v>
      </c>
      <c r="AV702" s="25">
        <f t="shared" si="786"/>
        <v>0</v>
      </c>
      <c r="AW702" s="25">
        <f t="shared" si="786"/>
        <v>0</v>
      </c>
      <c r="AX702" s="25">
        <f t="shared" si="786"/>
        <v>0</v>
      </c>
      <c r="AY702" s="25">
        <f t="shared" si="786"/>
        <v>0</v>
      </c>
      <c r="AZ702" s="25">
        <f t="shared" si="786"/>
        <v>0</v>
      </c>
      <c r="BA702" s="25">
        <f t="shared" si="786"/>
        <v>0</v>
      </c>
      <c r="BB702" s="25">
        <f t="shared" si="786"/>
        <v>0</v>
      </c>
      <c r="BC702" s="25">
        <f t="shared" si="786"/>
        <v>0</v>
      </c>
      <c r="BD702" s="25">
        <f t="shared" si="786"/>
        <v>0</v>
      </c>
      <c r="BE702" s="25">
        <f t="shared" si="786"/>
        <v>0</v>
      </c>
      <c r="BF702" s="25">
        <f t="shared" si="786"/>
        <v>0</v>
      </c>
      <c r="BG702" s="25">
        <f t="shared" si="786"/>
        <v>0</v>
      </c>
      <c r="BH702" s="25">
        <f t="shared" si="786"/>
        <v>0</v>
      </c>
      <c r="BI702" s="25">
        <f t="shared" si="786"/>
        <v>0</v>
      </c>
      <c r="BJ702" s="25">
        <f t="shared" si="786"/>
        <v>0</v>
      </c>
      <c r="BK702" s="25">
        <f t="shared" si="786"/>
        <v>0</v>
      </c>
      <c r="BL702" s="25">
        <f t="shared" si="786"/>
        <v>0</v>
      </c>
      <c r="BM702" s="25">
        <f t="shared" si="786"/>
        <v>0</v>
      </c>
      <c r="BN702" s="25">
        <f t="shared" si="786"/>
        <v>0</v>
      </c>
      <c r="BO702" s="8">
        <f t="shared" si="765"/>
        <v>0</v>
      </c>
      <c r="BP702" s="8">
        <f t="shared" si="766"/>
        <v>0</v>
      </c>
      <c r="BQ702" s="8">
        <f t="shared" si="767"/>
        <v>0</v>
      </c>
      <c r="BR702" s="8">
        <f t="shared" si="768"/>
        <v>0</v>
      </c>
      <c r="BS702" s="8">
        <f t="shared" si="769"/>
        <v>0</v>
      </c>
      <c r="BT702" s="10"/>
      <c r="BU702" s="10"/>
    </row>
    <row r="703" spans="1:73" ht="16.5" customHeight="1" thickBot="1">
      <c r="A703" s="201"/>
      <c r="B703" s="203"/>
      <c r="C703" s="199"/>
      <c r="D703" s="205"/>
      <c r="E703" s="209"/>
      <c r="F703" s="207"/>
      <c r="G703" s="114"/>
      <c r="H703" s="155">
        <f t="shared" ref="H703:J703" si="787">SUBTOTAL(9,Z703:AC703)</f>
        <v>0</v>
      </c>
      <c r="I703" s="155">
        <f t="shared" si="787"/>
        <v>0</v>
      </c>
      <c r="J703" s="155">
        <f t="shared" si="787"/>
        <v>0</v>
      </c>
      <c r="K703" s="155">
        <f>SUBTOTAL(9,AC703:AF703)</f>
        <v>0</v>
      </c>
      <c r="L703" s="155"/>
      <c r="M703" s="155"/>
      <c r="N703" s="155"/>
      <c r="O703" s="155"/>
      <c r="P703" s="155"/>
      <c r="Q703" s="155"/>
      <c r="R703" s="155"/>
      <c r="S703" s="155"/>
      <c r="T703" s="155"/>
      <c r="U703" s="155"/>
      <c r="V703" s="155"/>
      <c r="W703" s="155"/>
      <c r="X703" s="155"/>
      <c r="Y703" s="155"/>
      <c r="Z703" s="155"/>
      <c r="AA703" s="155"/>
      <c r="AB703" s="155"/>
      <c r="AC703" s="160">
        <v>0</v>
      </c>
      <c r="AD703" s="161"/>
      <c r="AE703" s="155"/>
      <c r="AF703" s="164"/>
      <c r="AG703" s="132" t="s">
        <v>54</v>
      </c>
      <c r="AH703" s="132"/>
      <c r="AI703" s="132"/>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P703" s="8"/>
      <c r="BQ703" s="8"/>
      <c r="BR703" s="8"/>
      <c r="BS703" s="8"/>
      <c r="BT703" s="10"/>
      <c r="BU703" s="10"/>
    </row>
    <row r="704" spans="1:73" ht="16.5" thickTop="1">
      <c r="A704" s="200" t="s">
        <v>366</v>
      </c>
      <c r="B704" s="202" t="s">
        <v>48</v>
      </c>
      <c r="C704" s="198">
        <v>0</v>
      </c>
      <c r="D704" s="204">
        <v>0</v>
      </c>
      <c r="E704" s="208">
        <v>40870</v>
      </c>
      <c r="F704" s="206">
        <v>40917</v>
      </c>
      <c r="G704" s="114">
        <f>(F704-E704)+1</f>
        <v>48</v>
      </c>
      <c r="H704" s="155">
        <f t="shared" ref="H704:W704" si="788">(IF(MAX(MIN(DATE(YEAR(H$7),MONTH(H$7)+1,0),$F704)-MAX(DATE(YEAR(H$7),MONTH(H$7),1),$E704)+1,0)=0,"0",MAX(MIN(DATE(YEAR(H$7),MONTH(H$7)+1,0),$F704)-MAX(DATE(YEAR(H$7),MONTH(H$7),1),$E704)+1,0))/$G704)*$D704</f>
        <v>0</v>
      </c>
      <c r="I704" s="155">
        <f t="shared" si="788"/>
        <v>0</v>
      </c>
      <c r="J704" s="155">
        <f t="shared" si="788"/>
        <v>0</v>
      </c>
      <c r="K704" s="155">
        <f t="shared" si="788"/>
        <v>0</v>
      </c>
      <c r="L704" s="155">
        <f t="shared" si="788"/>
        <v>0</v>
      </c>
      <c r="M704" s="155">
        <f t="shared" si="788"/>
        <v>0</v>
      </c>
      <c r="N704" s="155">
        <f t="shared" si="788"/>
        <v>0</v>
      </c>
      <c r="O704" s="155">
        <f t="shared" si="788"/>
        <v>0</v>
      </c>
      <c r="P704" s="155">
        <f t="shared" si="788"/>
        <v>0</v>
      </c>
      <c r="Q704" s="155">
        <f t="shared" si="788"/>
        <v>0</v>
      </c>
      <c r="R704" s="155">
        <f t="shared" si="788"/>
        <v>0</v>
      </c>
      <c r="S704" s="155">
        <f t="shared" si="788"/>
        <v>0</v>
      </c>
      <c r="T704" s="155">
        <f t="shared" si="788"/>
        <v>0</v>
      </c>
      <c r="U704" s="155">
        <f t="shared" si="788"/>
        <v>0</v>
      </c>
      <c r="V704" s="155">
        <f t="shared" si="788"/>
        <v>0</v>
      </c>
      <c r="W704" s="155">
        <f t="shared" si="788"/>
        <v>0</v>
      </c>
      <c r="X704" s="155"/>
      <c r="Y704" s="155"/>
      <c r="Z704" s="155"/>
      <c r="AA704" s="155"/>
      <c r="AB704" s="155"/>
      <c r="AC704" s="160">
        <f t="shared" si="771"/>
        <v>0</v>
      </c>
      <c r="AD704" s="161">
        <f t="shared" si="772"/>
        <v>0</v>
      </c>
      <c r="AE704" s="155">
        <f t="shared" si="773"/>
        <v>0</v>
      </c>
      <c r="AF704" s="164">
        <f t="shared" si="774"/>
        <v>0</v>
      </c>
      <c r="AG704" s="132" t="s">
        <v>55</v>
      </c>
      <c r="AH704" s="132">
        <f>SUBTOTAL(9,H704:W704)-D704</f>
        <v>0</v>
      </c>
      <c r="AI704" s="132"/>
      <c r="AJ704" s="25">
        <f t="shared" ref="AJ704:BN704" si="789">IF(AND(AJ$7&gt;=$E704,AJ$7&lt;=$F704),1,0)</f>
        <v>0</v>
      </c>
      <c r="AK704" s="25">
        <f t="shared" si="789"/>
        <v>0</v>
      </c>
      <c r="AL704" s="25">
        <f t="shared" si="789"/>
        <v>0</v>
      </c>
      <c r="AM704" s="25">
        <f t="shared" si="789"/>
        <v>0</v>
      </c>
      <c r="AN704" s="25">
        <f t="shared" si="789"/>
        <v>0</v>
      </c>
      <c r="AO704" s="25">
        <f t="shared" si="789"/>
        <v>0</v>
      </c>
      <c r="AP704" s="25">
        <f t="shared" si="789"/>
        <v>0</v>
      </c>
      <c r="AQ704" s="25">
        <f t="shared" si="789"/>
        <v>0</v>
      </c>
      <c r="AR704" s="25">
        <f t="shared" si="789"/>
        <v>0</v>
      </c>
      <c r="AS704" s="25">
        <f t="shared" si="789"/>
        <v>0</v>
      </c>
      <c r="AT704" s="25">
        <f t="shared" si="789"/>
        <v>0</v>
      </c>
      <c r="AU704" s="25">
        <f t="shared" si="789"/>
        <v>0</v>
      </c>
      <c r="AV704" s="25">
        <f t="shared" si="789"/>
        <v>0</v>
      </c>
      <c r="AW704" s="25">
        <f t="shared" si="789"/>
        <v>0</v>
      </c>
      <c r="AX704" s="25">
        <f t="shared" si="789"/>
        <v>0</v>
      </c>
      <c r="AY704" s="25">
        <f t="shared" si="789"/>
        <v>0</v>
      </c>
      <c r="AZ704" s="25">
        <f t="shared" si="789"/>
        <v>0</v>
      </c>
      <c r="BA704" s="25">
        <f t="shared" si="789"/>
        <v>0</v>
      </c>
      <c r="BB704" s="25">
        <f t="shared" si="789"/>
        <v>0</v>
      </c>
      <c r="BC704" s="25">
        <f t="shared" si="789"/>
        <v>0</v>
      </c>
      <c r="BD704" s="25">
        <f t="shared" si="789"/>
        <v>0</v>
      </c>
      <c r="BE704" s="25">
        <f t="shared" si="789"/>
        <v>0</v>
      </c>
      <c r="BF704" s="25">
        <f t="shared" si="789"/>
        <v>0</v>
      </c>
      <c r="BG704" s="25">
        <f t="shared" si="789"/>
        <v>0</v>
      </c>
      <c r="BH704" s="25">
        <f t="shared" si="789"/>
        <v>0</v>
      </c>
      <c r="BI704" s="25">
        <f t="shared" si="789"/>
        <v>0</v>
      </c>
      <c r="BJ704" s="25">
        <f t="shared" si="789"/>
        <v>0</v>
      </c>
      <c r="BK704" s="25">
        <f t="shared" si="789"/>
        <v>0</v>
      </c>
      <c r="BL704" s="25">
        <f t="shared" si="789"/>
        <v>0</v>
      </c>
      <c r="BM704" s="25">
        <f t="shared" si="789"/>
        <v>0</v>
      </c>
      <c r="BN704" s="25">
        <f t="shared" si="789"/>
        <v>0</v>
      </c>
      <c r="BO704" s="8">
        <f t="shared" si="765"/>
        <v>0</v>
      </c>
      <c r="BP704" s="8">
        <f t="shared" si="766"/>
        <v>0</v>
      </c>
      <c r="BQ704" s="8">
        <f t="shared" si="767"/>
        <v>0</v>
      </c>
      <c r="BR704" s="8">
        <f t="shared" si="768"/>
        <v>0</v>
      </c>
      <c r="BS704" s="8">
        <f t="shared" si="769"/>
        <v>0</v>
      </c>
      <c r="BT704" s="10"/>
      <c r="BU704" s="8"/>
    </row>
    <row r="705" spans="1:73" ht="16.5" customHeight="1" thickBot="1">
      <c r="A705" s="201"/>
      <c r="B705" s="203"/>
      <c r="C705" s="199"/>
      <c r="D705" s="205"/>
      <c r="E705" s="209"/>
      <c r="F705" s="207"/>
      <c r="G705" s="121"/>
      <c r="H705" s="162">
        <f t="shared" ref="H705:J705" si="790">SUBTOTAL(9,Z705:AC705)</f>
        <v>0</v>
      </c>
      <c r="I705" s="162">
        <f t="shared" si="790"/>
        <v>0</v>
      </c>
      <c r="J705" s="162">
        <f t="shared" si="790"/>
        <v>0</v>
      </c>
      <c r="K705" s="162">
        <f>SUBTOTAL(9,AC705:AF705)</f>
        <v>0</v>
      </c>
      <c r="L705" s="162"/>
      <c r="M705" s="162"/>
      <c r="N705" s="162"/>
      <c r="O705" s="162"/>
      <c r="P705" s="162"/>
      <c r="Q705" s="162"/>
      <c r="R705" s="162"/>
      <c r="S705" s="162"/>
      <c r="T705" s="162"/>
      <c r="U705" s="162"/>
      <c r="V705" s="162"/>
      <c r="W705" s="162"/>
      <c r="X705" s="162"/>
      <c r="Y705" s="162"/>
      <c r="Z705" s="162"/>
      <c r="AA705" s="162"/>
      <c r="AB705" s="162"/>
      <c r="AC705" s="160">
        <v>0</v>
      </c>
      <c r="AD705" s="163"/>
      <c r="AE705" s="162"/>
      <c r="AF705" s="165"/>
      <c r="AG705" s="132" t="s">
        <v>54</v>
      </c>
      <c r="AH705" s="132"/>
      <c r="AI705" s="132"/>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P705" s="8"/>
      <c r="BQ705" s="8"/>
      <c r="BR705" s="8"/>
      <c r="BS705" s="8"/>
      <c r="BT705" s="8"/>
      <c r="BU705" s="8"/>
    </row>
    <row r="706" spans="1:73" ht="17.25" thickTop="1" thickBot="1">
      <c r="A706" s="192" t="s">
        <v>57</v>
      </c>
      <c r="B706" s="192"/>
      <c r="C706" s="116"/>
      <c r="D706" s="190">
        <f>SUM(D12:D704)</f>
        <v>61366162.706402503</v>
      </c>
      <c r="E706" s="117"/>
      <c r="F706" s="117"/>
      <c r="G706" s="115"/>
      <c r="H706" s="135">
        <f t="array" ref="H706">SUM(IF(($AG$8:$AG$705="P"),H8:H705,0))</f>
        <v>4803462.696064122</v>
      </c>
      <c r="I706" s="135">
        <f t="array" ref="I706">SUM(IF(($AG$8:$AG$705="P"),I8:I705,0))</f>
        <v>5431815.012544469</v>
      </c>
      <c r="J706" s="135">
        <f t="array" ref="J706">SUM(IF(($AG$8:$AG$705="P"),J8:J705,0))</f>
        <v>5389449.5472799549</v>
      </c>
      <c r="K706" s="135">
        <f t="array" ref="K706">SUM(IF(($AG$8:$AG$705="P"),K8:K705,0))</f>
        <v>5856735.1512308</v>
      </c>
      <c r="L706" s="135">
        <f t="array" ref="L706">SUM(IF(($AG$8:$AG$705="P"),L8:L705,0))</f>
        <v>5581907.8399977684</v>
      </c>
      <c r="M706" s="135">
        <f t="array" ref="M706">SUM(IF(($AG$8:$AG$705="P"),M8:M705,0))</f>
        <v>6212632.0969686462</v>
      </c>
      <c r="N706" s="135">
        <f t="array" ref="N706">SUM(IF(($AG$8:$AG$705="P"),N8:N705,0))</f>
        <v>8500512.5353273936</v>
      </c>
      <c r="O706" s="135">
        <f t="array" ref="O706">SUM(IF(($AG$8:$AG$705="P"),O8:O705,0))</f>
        <v>6737313.088246244</v>
      </c>
      <c r="P706" s="135">
        <f t="array" ref="P706">SUM(IF(($AG$8:$AG$705="P"),P8:P705,0))</f>
        <v>6811249.3390715709</v>
      </c>
      <c r="Q706" s="135">
        <f t="array" ref="Q706">SUM(IF(($AG$8:$AG$705="P"),Q8:Q705,0))</f>
        <v>4491711.6389095606</v>
      </c>
      <c r="R706" s="135">
        <f t="array" ref="R706">SUM(IF(($AG$8:$AG$705="P"),R8:R705,0))</f>
        <v>1549373.7607619793</v>
      </c>
      <c r="S706" s="135">
        <f t="array" ref="S706">SUM(IF(($AG$8:$AG$705="P"),S8:S705,0))</f>
        <v>0</v>
      </c>
      <c r="T706" s="135">
        <f t="array" ref="T706">SUM(IF(($AG$8:$AG$705="P"),T8:T705,0))</f>
        <v>0</v>
      </c>
      <c r="U706" s="135">
        <f t="array" ref="U706">SUM(IF(($AG$8:$AG$705="P"),U8:U705,0))</f>
        <v>0</v>
      </c>
      <c r="V706" s="135">
        <f t="array" ref="V706">SUM(IF(($AG$8:$AG$705="P"),V8:V705,0))</f>
        <v>0</v>
      </c>
      <c r="W706" s="135">
        <f t="array" ref="W706">SUM(IF(($AG$8:$AG$705="P"),W8:W705,0))</f>
        <v>0</v>
      </c>
      <c r="X706" s="135">
        <f t="array" ref="X706">SUM(IF(($AG$8:$AG$705="P"),X8:X705,0))</f>
        <v>0</v>
      </c>
      <c r="Y706" s="135">
        <f t="array" ref="Y706">SUM(IF(($AG$8:$AG$705="P"),Y8:Y705,0))</f>
        <v>289.22000000000003</v>
      </c>
      <c r="Z706" s="135" t="e">
        <f t="array" ref="Z706">SUM(IF(($AG$8:$AG$705="P"),Z8:Z705,0))</f>
        <v>#REF!</v>
      </c>
      <c r="AA706" s="135">
        <f t="array" ref="AA706">SUM(IF(($AG$8:$AG$705="P"),AA8:AA705,0))</f>
        <v>22813639.552555885</v>
      </c>
      <c r="AB706" s="135">
        <f t="array" ref="AB706">SUM(IF(($AG$8:$AG$705="P"),AB8:AB705,0))</f>
        <v>0</v>
      </c>
      <c r="AC706" s="135">
        <f t="array" ref="AC706">SUM(IF(($AG$8:$AG$705="P"),AC8:AC705,0))</f>
        <v>1313336.7896965821</v>
      </c>
      <c r="AD706" s="135">
        <f t="array" ref="AD706">SUM(IF(($AG$8:$AG$705="P"),AD8:AD705,0))</f>
        <v>1321703.9239979973</v>
      </c>
      <c r="AE706" s="135">
        <f t="array" ref="AE706">SUM(IF(($AG$8:$AG$705="P"),AE8:AE705,0))</f>
        <v>1324442.0604589677</v>
      </c>
      <c r="AF706" s="166">
        <f t="array" ref="AF706">SUM(IF(($AG$8:$AG$705="P"),AF8:AF705,0))</f>
        <v>1897252.3770772547</v>
      </c>
      <c r="AG706" s="134"/>
      <c r="AH706" s="134"/>
      <c r="AI706" s="134"/>
      <c r="AJ706" s="25">
        <f t="shared" ref="AJ706:AS715" si="791">IF(AND(AJ$7&gt;=$E706,AJ$7&lt;=$F706),1,0)</f>
        <v>0</v>
      </c>
      <c r="AK706" s="25">
        <f t="shared" si="791"/>
        <v>0</v>
      </c>
      <c r="AL706" s="25">
        <f t="shared" si="791"/>
        <v>0</v>
      </c>
      <c r="AM706" s="25">
        <f t="shared" si="791"/>
        <v>0</v>
      </c>
      <c r="AN706" s="25">
        <f t="shared" si="791"/>
        <v>0</v>
      </c>
      <c r="AO706" s="25">
        <f t="shared" si="791"/>
        <v>0</v>
      </c>
      <c r="AP706" s="25">
        <f t="shared" si="791"/>
        <v>0</v>
      </c>
      <c r="AQ706" s="25">
        <f t="shared" si="791"/>
        <v>0</v>
      </c>
      <c r="AR706" s="25">
        <f t="shared" si="791"/>
        <v>0</v>
      </c>
      <c r="AS706" s="25">
        <f t="shared" si="791"/>
        <v>0</v>
      </c>
      <c r="AT706" s="25">
        <f t="shared" ref="AT706:BC715" si="792">IF(AND(AT$7&gt;=$E706,AT$7&lt;=$F706),1,0)</f>
        <v>0</v>
      </c>
      <c r="AU706" s="25">
        <f t="shared" si="792"/>
        <v>0</v>
      </c>
      <c r="AV706" s="25">
        <f t="shared" si="792"/>
        <v>0</v>
      </c>
      <c r="AW706" s="25">
        <f t="shared" si="792"/>
        <v>0</v>
      </c>
      <c r="AX706" s="25">
        <f t="shared" si="792"/>
        <v>0</v>
      </c>
      <c r="AY706" s="25">
        <f t="shared" si="792"/>
        <v>0</v>
      </c>
      <c r="AZ706" s="25">
        <f t="shared" si="792"/>
        <v>0</v>
      </c>
      <c r="BA706" s="25">
        <f t="shared" si="792"/>
        <v>0</v>
      </c>
      <c r="BB706" s="25">
        <f t="shared" si="792"/>
        <v>0</v>
      </c>
      <c r="BC706" s="25">
        <f t="shared" si="792"/>
        <v>0</v>
      </c>
      <c r="BD706" s="25">
        <f t="shared" ref="BD706:BN715" si="793">IF(AND(BD$7&gt;=$E706,BD$7&lt;=$F706),1,0)</f>
        <v>0</v>
      </c>
      <c r="BE706" s="25">
        <f t="shared" si="793"/>
        <v>0</v>
      </c>
      <c r="BF706" s="25">
        <f t="shared" si="793"/>
        <v>0</v>
      </c>
      <c r="BG706" s="25">
        <f t="shared" si="793"/>
        <v>0</v>
      </c>
      <c r="BH706" s="25">
        <f t="shared" si="793"/>
        <v>0</v>
      </c>
      <c r="BI706" s="25">
        <f t="shared" si="793"/>
        <v>0</v>
      </c>
      <c r="BJ706" s="25">
        <f t="shared" si="793"/>
        <v>0</v>
      </c>
      <c r="BK706" s="25">
        <f t="shared" si="793"/>
        <v>0</v>
      </c>
      <c r="BL706" s="25">
        <f t="shared" si="793"/>
        <v>0</v>
      </c>
      <c r="BM706" s="25">
        <f t="shared" si="793"/>
        <v>0</v>
      </c>
      <c r="BN706" s="25">
        <f t="shared" si="793"/>
        <v>0</v>
      </c>
      <c r="BO706" s="8">
        <f t="shared" si="765"/>
        <v>0</v>
      </c>
      <c r="BP706" s="8">
        <f t="shared" si="766"/>
        <v>0</v>
      </c>
      <c r="BQ706" s="8">
        <f t="shared" si="767"/>
        <v>0</v>
      </c>
      <c r="BR706" s="8">
        <f t="shared" si="768"/>
        <v>0</v>
      </c>
      <c r="BS706" s="8">
        <f t="shared" si="769"/>
        <v>0</v>
      </c>
      <c r="BT706" s="10"/>
      <c r="BU706" s="10"/>
    </row>
    <row r="707" spans="1:73" ht="17.25" thickTop="1" thickBot="1">
      <c r="A707" s="192" t="s">
        <v>58</v>
      </c>
      <c r="B707" s="192"/>
      <c r="C707" s="116"/>
      <c r="D707" s="191"/>
      <c r="E707" s="117"/>
      <c r="F707" s="117"/>
      <c r="G707" s="115"/>
      <c r="H707" s="135">
        <f t="array" ref="H707">SUM(IF(($AG$8:$AG$705="A"),H8:H705,0))</f>
        <v>641004.14412312955</v>
      </c>
      <c r="I707" s="135">
        <f t="array" ref="I707">SUM(IF(($AG$8:$AG$705="A"),I8:I705,0))</f>
        <v>608328.56250984338</v>
      </c>
      <c r="J707" s="135">
        <f t="array" ref="J707">SUM(IF(($AG$8:$AG$705="A"),J8:J705,0))</f>
        <v>604154.35484456422</v>
      </c>
      <c r="K707" s="135">
        <f t="array" ref="K707">SUM(IF(($AG$8:$AG$705="A"),K8:K705,0))</f>
        <v>460669.86763694661</v>
      </c>
      <c r="L707" s="135">
        <f t="array" ref="L707">SUM(IF(($AG$8:$AG$705="A"),L8:L705,0))</f>
        <v>0</v>
      </c>
      <c r="M707" s="135">
        <f t="array" ref="M707">SUM(IF(($AG$8:$AG$705="A"),M8:M705,0))</f>
        <v>0</v>
      </c>
      <c r="N707" s="135">
        <f t="array" ref="N707">SUM(IF(($AG$8:$AG$705="A"),N8:N705,0))</f>
        <v>0</v>
      </c>
      <c r="O707" s="135">
        <f t="array" ref="O707">SUM(IF(($AG$8:$AG$705="A"),O8:O705,0))</f>
        <v>0</v>
      </c>
      <c r="P707" s="135">
        <f t="array" ref="P707">SUM(IF(($AG$8:$AG$705="A"),P8:P705,0))</f>
        <v>0</v>
      </c>
      <c r="Q707" s="135">
        <f t="array" ref="Q707">SUM(IF(($AG$8:$AG$705="A"),Q8:Q705,0))</f>
        <v>0</v>
      </c>
      <c r="R707" s="135">
        <f t="array" ref="R707">SUM(IF(($AG$8:$AG$705="A"),R8:R705,0))</f>
        <v>0</v>
      </c>
      <c r="S707" s="135">
        <f t="array" ref="S707">SUM(IF(($AG$8:$AG$705="A"),S8:S705,0))</f>
        <v>0</v>
      </c>
      <c r="T707" s="135">
        <f t="array" ref="T707">SUM(IF(($AG$8:$AG$705="A"),T8:T705,0))</f>
        <v>0</v>
      </c>
      <c r="U707" s="135">
        <f t="array" ref="U707">SUM(IF(($AG$8:$AG$705="A"),U8:U705,0))</f>
        <v>0</v>
      </c>
      <c r="V707" s="135">
        <f t="array" ref="V707">SUM(IF(($AG$8:$AG$705="A"),V8:V705,0))</f>
        <v>0</v>
      </c>
      <c r="W707" s="135">
        <f t="array" ref="W707">SUM(IF(($AG$8:$AG$705="A"),W8:W705,0))</f>
        <v>0</v>
      </c>
      <c r="X707" s="135">
        <f t="array" ref="X707">SUM(IF(($AG$8:$AG$705="A"),X8:X705,0))</f>
        <v>0</v>
      </c>
      <c r="Y707" s="135">
        <f t="array" ref="Y707">SUM(IF(($AG$8:$AG$705="A"),Y8:Y705,0))</f>
        <v>0</v>
      </c>
      <c r="Z707" s="135">
        <f t="array" ref="Z707">SUM(IF(($AG$8:$AG$705="A"),Z8:Z705,0))</f>
        <v>0</v>
      </c>
      <c r="AA707" s="135">
        <f t="array" ref="AA707">SUM(IF(($AG$8:$AG$705="A"),AA8:AA705,0))</f>
        <v>0</v>
      </c>
      <c r="AB707" s="135">
        <f t="array" ref="AB707">SUM(IF(($AG$8:$AG$705="A"),AB8:AB705,0))</f>
        <v>0</v>
      </c>
      <c r="AC707" s="135" t="e">
        <f t="array" ref="AC707">SUM(IF(($AG$8:$AG$705="A"),AC8:AC705,0))</f>
        <v>#REF!</v>
      </c>
      <c r="AD707" s="135">
        <f t="array" ref="AD707">SUM(IF(($AG$8:$AG$705="A"),AD8:AD705,0))</f>
        <v>0</v>
      </c>
      <c r="AE707" s="135">
        <f t="array" ref="AE707">SUM(IF(($AG$8:$AG$705="A"),AE8:AE705,0))</f>
        <v>0</v>
      </c>
      <c r="AF707" s="166">
        <f t="array" ref="AF707">SUM(IF(($AG$8:$AG$705="A"),AF8:AF705,0))</f>
        <v>0</v>
      </c>
      <c r="AG707" s="134"/>
      <c r="AH707" s="134"/>
      <c r="AI707" s="134"/>
      <c r="AJ707" s="25">
        <f t="shared" si="791"/>
        <v>0</v>
      </c>
      <c r="AK707" s="25">
        <f t="shared" si="791"/>
        <v>0</v>
      </c>
      <c r="AL707" s="25">
        <f t="shared" si="791"/>
        <v>0</v>
      </c>
      <c r="AM707" s="25">
        <f t="shared" si="791"/>
        <v>0</v>
      </c>
      <c r="AN707" s="25">
        <f t="shared" si="791"/>
        <v>0</v>
      </c>
      <c r="AO707" s="25">
        <f t="shared" si="791"/>
        <v>0</v>
      </c>
      <c r="AP707" s="25">
        <f t="shared" si="791"/>
        <v>0</v>
      </c>
      <c r="AQ707" s="25">
        <f t="shared" si="791"/>
        <v>0</v>
      </c>
      <c r="AR707" s="25">
        <f t="shared" si="791"/>
        <v>0</v>
      </c>
      <c r="AS707" s="25">
        <f t="shared" si="791"/>
        <v>0</v>
      </c>
      <c r="AT707" s="25">
        <f t="shared" si="792"/>
        <v>0</v>
      </c>
      <c r="AU707" s="25">
        <f t="shared" si="792"/>
        <v>0</v>
      </c>
      <c r="AV707" s="25">
        <f t="shared" si="792"/>
        <v>0</v>
      </c>
      <c r="AW707" s="25">
        <f t="shared" si="792"/>
        <v>0</v>
      </c>
      <c r="AX707" s="25">
        <f t="shared" si="792"/>
        <v>0</v>
      </c>
      <c r="AY707" s="25">
        <f t="shared" si="792"/>
        <v>0</v>
      </c>
      <c r="AZ707" s="25">
        <f t="shared" si="792"/>
        <v>0</v>
      </c>
      <c r="BA707" s="25">
        <f t="shared" si="792"/>
        <v>0</v>
      </c>
      <c r="BB707" s="25">
        <f t="shared" si="792"/>
        <v>0</v>
      </c>
      <c r="BC707" s="25">
        <f t="shared" si="792"/>
        <v>0</v>
      </c>
      <c r="BD707" s="25">
        <f t="shared" si="793"/>
        <v>0</v>
      </c>
      <c r="BE707" s="25">
        <f t="shared" si="793"/>
        <v>0</v>
      </c>
      <c r="BF707" s="25">
        <f t="shared" si="793"/>
        <v>0</v>
      </c>
      <c r="BG707" s="25">
        <f t="shared" si="793"/>
        <v>0</v>
      </c>
      <c r="BH707" s="25">
        <f t="shared" si="793"/>
        <v>0</v>
      </c>
      <c r="BI707" s="25">
        <f t="shared" si="793"/>
        <v>0</v>
      </c>
      <c r="BJ707" s="25">
        <f t="shared" si="793"/>
        <v>0</v>
      </c>
      <c r="BK707" s="25">
        <f t="shared" si="793"/>
        <v>0</v>
      </c>
      <c r="BL707" s="25">
        <f t="shared" si="793"/>
        <v>0</v>
      </c>
      <c r="BM707" s="25">
        <f t="shared" si="793"/>
        <v>0</v>
      </c>
      <c r="BN707" s="25">
        <f t="shared" si="793"/>
        <v>0</v>
      </c>
      <c r="BO707" s="8">
        <f t="shared" ref="BO707" si="794">SUM(AJ707:AP707)</f>
        <v>0</v>
      </c>
      <c r="BP707" s="8">
        <f t="shared" ref="BP707" si="795">SUM(AQ707:AW707)</f>
        <v>0</v>
      </c>
      <c r="BQ707" s="8">
        <f t="shared" ref="BQ707" si="796">SUM(AX707:BD707)</f>
        <v>0</v>
      </c>
      <c r="BR707" s="8">
        <f t="shared" ref="BR707" si="797">SUM(BE707:BN707)</f>
        <v>0</v>
      </c>
      <c r="BS707" s="8">
        <f t="shared" ref="BS707" si="798">SUM(BO707:BR707)</f>
        <v>0</v>
      </c>
      <c r="BT707" s="10"/>
      <c r="BU707" s="10"/>
    </row>
    <row r="708" spans="1:73" ht="16.5" thickTop="1">
      <c r="AJ708" s="25">
        <f t="shared" si="791"/>
        <v>0</v>
      </c>
      <c r="AK708" s="25">
        <f t="shared" si="791"/>
        <v>0</v>
      </c>
      <c r="AL708" s="25">
        <f t="shared" si="791"/>
        <v>0</v>
      </c>
      <c r="AM708" s="25">
        <f t="shared" si="791"/>
        <v>0</v>
      </c>
      <c r="AN708" s="25">
        <f t="shared" si="791"/>
        <v>0</v>
      </c>
      <c r="AO708" s="25">
        <f t="shared" si="791"/>
        <v>0</v>
      </c>
      <c r="AP708" s="25">
        <f t="shared" si="791"/>
        <v>0</v>
      </c>
      <c r="AQ708" s="25">
        <f t="shared" si="791"/>
        <v>0</v>
      </c>
      <c r="AR708" s="25">
        <f t="shared" si="791"/>
        <v>0</v>
      </c>
      <c r="AS708" s="25">
        <f t="shared" si="791"/>
        <v>0</v>
      </c>
      <c r="AT708" s="25">
        <f t="shared" si="792"/>
        <v>0</v>
      </c>
      <c r="AU708" s="25">
        <f t="shared" si="792"/>
        <v>0</v>
      </c>
      <c r="AV708" s="25">
        <f t="shared" si="792"/>
        <v>0</v>
      </c>
      <c r="AW708" s="25">
        <f t="shared" si="792"/>
        <v>0</v>
      </c>
      <c r="AX708" s="25">
        <f t="shared" si="792"/>
        <v>0</v>
      </c>
      <c r="AY708" s="25">
        <f t="shared" si="792"/>
        <v>0</v>
      </c>
      <c r="AZ708" s="25">
        <f t="shared" si="792"/>
        <v>0</v>
      </c>
      <c r="BA708" s="25">
        <f t="shared" si="792"/>
        <v>0</v>
      </c>
      <c r="BB708" s="25">
        <f t="shared" si="792"/>
        <v>0</v>
      </c>
      <c r="BC708" s="25">
        <f t="shared" si="792"/>
        <v>0</v>
      </c>
      <c r="BD708" s="25">
        <f t="shared" si="793"/>
        <v>0</v>
      </c>
      <c r="BE708" s="25">
        <f t="shared" si="793"/>
        <v>0</v>
      </c>
      <c r="BF708" s="25">
        <f t="shared" si="793"/>
        <v>0</v>
      </c>
      <c r="BG708" s="25">
        <f t="shared" si="793"/>
        <v>0</v>
      </c>
      <c r="BH708" s="25">
        <f t="shared" si="793"/>
        <v>0</v>
      </c>
      <c r="BI708" s="25">
        <f t="shared" si="793"/>
        <v>0</v>
      </c>
      <c r="BJ708" s="25">
        <f t="shared" si="793"/>
        <v>0</v>
      </c>
      <c r="BK708" s="25">
        <f t="shared" si="793"/>
        <v>0</v>
      </c>
      <c r="BL708" s="25">
        <f t="shared" si="793"/>
        <v>0</v>
      </c>
      <c r="BM708" s="25">
        <f t="shared" si="793"/>
        <v>0</v>
      </c>
      <c r="BN708" s="25">
        <f t="shared" si="793"/>
        <v>0</v>
      </c>
      <c r="BO708" s="8">
        <f t="shared" si="765"/>
        <v>0</v>
      </c>
      <c r="BP708" s="8">
        <f t="shared" si="766"/>
        <v>0</v>
      </c>
      <c r="BQ708" s="8">
        <f t="shared" si="767"/>
        <v>0</v>
      </c>
      <c r="BR708" s="8">
        <f t="shared" si="768"/>
        <v>0</v>
      </c>
      <c r="BS708" s="8">
        <f t="shared" si="769"/>
        <v>0</v>
      </c>
      <c r="BT708" s="8"/>
      <c r="BU708" s="8"/>
    </row>
    <row r="709" spans="1:73">
      <c r="AJ709" s="25">
        <f t="shared" si="791"/>
        <v>0</v>
      </c>
      <c r="AK709" s="25">
        <f t="shared" si="791"/>
        <v>0</v>
      </c>
      <c r="AL709" s="25">
        <f t="shared" si="791"/>
        <v>0</v>
      </c>
      <c r="AM709" s="25">
        <f t="shared" si="791"/>
        <v>0</v>
      </c>
      <c r="AN709" s="25">
        <f t="shared" si="791"/>
        <v>0</v>
      </c>
      <c r="AO709" s="25">
        <f t="shared" si="791"/>
        <v>0</v>
      </c>
      <c r="AP709" s="25">
        <f t="shared" si="791"/>
        <v>0</v>
      </c>
      <c r="AQ709" s="25">
        <f t="shared" si="791"/>
        <v>0</v>
      </c>
      <c r="AR709" s="25">
        <f t="shared" si="791"/>
        <v>0</v>
      </c>
      <c r="AS709" s="25">
        <f t="shared" si="791"/>
        <v>0</v>
      </c>
      <c r="AT709" s="25">
        <f t="shared" si="792"/>
        <v>0</v>
      </c>
      <c r="AU709" s="25">
        <f t="shared" si="792"/>
        <v>0</v>
      </c>
      <c r="AV709" s="25">
        <f t="shared" si="792"/>
        <v>0</v>
      </c>
      <c r="AW709" s="25">
        <f t="shared" si="792"/>
        <v>0</v>
      </c>
      <c r="AX709" s="25">
        <f t="shared" si="792"/>
        <v>0</v>
      </c>
      <c r="AY709" s="25">
        <f t="shared" si="792"/>
        <v>0</v>
      </c>
      <c r="AZ709" s="25">
        <f t="shared" si="792"/>
        <v>0</v>
      </c>
      <c r="BA709" s="25">
        <f t="shared" si="792"/>
        <v>0</v>
      </c>
      <c r="BB709" s="25">
        <f t="shared" si="792"/>
        <v>0</v>
      </c>
      <c r="BC709" s="25">
        <f t="shared" si="792"/>
        <v>0</v>
      </c>
      <c r="BD709" s="25">
        <f t="shared" si="793"/>
        <v>0</v>
      </c>
      <c r="BE709" s="25">
        <f t="shared" si="793"/>
        <v>0</v>
      </c>
      <c r="BF709" s="25">
        <f t="shared" si="793"/>
        <v>0</v>
      </c>
      <c r="BG709" s="25">
        <f t="shared" si="793"/>
        <v>0</v>
      </c>
      <c r="BH709" s="25">
        <f t="shared" si="793"/>
        <v>0</v>
      </c>
      <c r="BI709" s="25">
        <f t="shared" si="793"/>
        <v>0</v>
      </c>
      <c r="BJ709" s="25">
        <f t="shared" si="793"/>
        <v>0</v>
      </c>
      <c r="BK709" s="25">
        <f t="shared" si="793"/>
        <v>0</v>
      </c>
      <c r="BL709" s="25">
        <f t="shared" si="793"/>
        <v>0</v>
      </c>
      <c r="BM709" s="25">
        <f t="shared" si="793"/>
        <v>0</v>
      </c>
      <c r="BN709" s="25">
        <f t="shared" si="793"/>
        <v>0</v>
      </c>
      <c r="BO709" s="8">
        <f t="shared" si="765"/>
        <v>0</v>
      </c>
      <c r="BP709" s="8">
        <f t="shared" si="766"/>
        <v>0</v>
      </c>
      <c r="BQ709" s="8">
        <f t="shared" si="767"/>
        <v>0</v>
      </c>
      <c r="BR709" s="8">
        <f t="shared" si="768"/>
        <v>0</v>
      </c>
      <c r="BS709" s="8">
        <f t="shared" si="769"/>
        <v>0</v>
      </c>
      <c r="BT709" s="10"/>
      <c r="BU709" s="10"/>
    </row>
    <row r="710" spans="1:73">
      <c r="K710" s="2">
        <v>9149853.6966844853</v>
      </c>
      <c r="L710" s="2">
        <v>8416417.4353107605</v>
      </c>
      <c r="M710" s="2">
        <v>9033926.9240331743</v>
      </c>
      <c r="N710" s="2">
        <v>9935963.6544127911</v>
      </c>
      <c r="O710" s="6">
        <v>7100666.6095308</v>
      </c>
      <c r="P710" s="2">
        <v>7257822.0624340763</v>
      </c>
      <c r="Q710" s="2">
        <v>4802629.4662782066</v>
      </c>
      <c r="R710" s="2">
        <v>1671255.2283212405</v>
      </c>
      <c r="S710" s="2">
        <v>0</v>
      </c>
      <c r="T710" s="2">
        <v>0</v>
      </c>
      <c r="U710" s="2">
        <v>0</v>
      </c>
      <c r="V710" s="2">
        <v>0</v>
      </c>
      <c r="W710" s="2">
        <v>0</v>
      </c>
      <c r="X710" s="7">
        <v>0</v>
      </c>
      <c r="Y710" s="2">
        <v>366.15999999999997</v>
      </c>
      <c r="Z710" s="2" t="e">
        <v>#REF!</v>
      </c>
      <c r="AA710" s="2">
        <v>35758456</v>
      </c>
      <c r="AB710" s="2">
        <v>0</v>
      </c>
      <c r="AC710" s="2">
        <v>2084801.0359287348</v>
      </c>
      <c r="AD710" s="2">
        <v>2086641.9849012562</v>
      </c>
      <c r="AE710" s="2">
        <v>2079657.5207448513</v>
      </c>
      <c r="AF710" s="2">
        <v>2898753.1551096416</v>
      </c>
      <c r="AJ710" s="25">
        <f t="shared" si="791"/>
        <v>0</v>
      </c>
      <c r="AK710" s="25">
        <f t="shared" si="791"/>
        <v>0</v>
      </c>
      <c r="AL710" s="25">
        <f t="shared" si="791"/>
        <v>0</v>
      </c>
      <c r="AM710" s="25">
        <f t="shared" si="791"/>
        <v>0</v>
      </c>
      <c r="AN710" s="25">
        <f t="shared" si="791"/>
        <v>0</v>
      </c>
      <c r="AO710" s="25">
        <f t="shared" si="791"/>
        <v>0</v>
      </c>
      <c r="AP710" s="25">
        <f t="shared" si="791"/>
        <v>0</v>
      </c>
      <c r="AQ710" s="25">
        <f t="shared" si="791"/>
        <v>0</v>
      </c>
      <c r="AR710" s="25">
        <f t="shared" si="791"/>
        <v>0</v>
      </c>
      <c r="AS710" s="25">
        <f t="shared" si="791"/>
        <v>0</v>
      </c>
      <c r="AT710" s="25">
        <f t="shared" si="792"/>
        <v>0</v>
      </c>
      <c r="AU710" s="25">
        <f t="shared" si="792"/>
        <v>0</v>
      </c>
      <c r="AV710" s="25">
        <f t="shared" si="792"/>
        <v>0</v>
      </c>
      <c r="AW710" s="25">
        <f t="shared" si="792"/>
        <v>0</v>
      </c>
      <c r="AX710" s="25">
        <f t="shared" si="792"/>
        <v>0</v>
      </c>
      <c r="AY710" s="25">
        <f t="shared" si="792"/>
        <v>0</v>
      </c>
      <c r="AZ710" s="25">
        <f t="shared" si="792"/>
        <v>0</v>
      </c>
      <c r="BA710" s="25">
        <f t="shared" si="792"/>
        <v>0</v>
      </c>
      <c r="BB710" s="25">
        <f t="shared" si="792"/>
        <v>0</v>
      </c>
      <c r="BC710" s="25">
        <f t="shared" si="792"/>
        <v>0</v>
      </c>
      <c r="BD710" s="25">
        <f t="shared" si="793"/>
        <v>0</v>
      </c>
      <c r="BE710" s="25">
        <f t="shared" si="793"/>
        <v>0</v>
      </c>
      <c r="BF710" s="25">
        <f t="shared" si="793"/>
        <v>0</v>
      </c>
      <c r="BG710" s="25">
        <f t="shared" si="793"/>
        <v>0</v>
      </c>
      <c r="BH710" s="25">
        <f t="shared" si="793"/>
        <v>0</v>
      </c>
      <c r="BI710" s="25">
        <f t="shared" si="793"/>
        <v>0</v>
      </c>
      <c r="BJ710" s="25">
        <f t="shared" si="793"/>
        <v>0</v>
      </c>
      <c r="BK710" s="25">
        <f t="shared" si="793"/>
        <v>0</v>
      </c>
      <c r="BL710" s="25">
        <f t="shared" si="793"/>
        <v>0</v>
      </c>
      <c r="BM710" s="25">
        <f t="shared" si="793"/>
        <v>0</v>
      </c>
      <c r="BN710" s="25">
        <f t="shared" si="793"/>
        <v>0</v>
      </c>
      <c r="BO710" s="8">
        <f t="shared" si="765"/>
        <v>0</v>
      </c>
      <c r="BP710" s="8">
        <f t="shared" si="766"/>
        <v>0</v>
      </c>
      <c r="BQ710" s="8">
        <f t="shared" si="767"/>
        <v>0</v>
      </c>
      <c r="BR710" s="8">
        <f t="shared" si="768"/>
        <v>0</v>
      </c>
      <c r="BS710" s="8">
        <f t="shared" si="769"/>
        <v>0</v>
      </c>
      <c r="BT710" s="8"/>
      <c r="BU710" s="8"/>
    </row>
    <row r="711" spans="1:73">
      <c r="AJ711" s="25">
        <f t="shared" si="791"/>
        <v>0</v>
      </c>
      <c r="AK711" s="25">
        <f t="shared" si="791"/>
        <v>0</v>
      </c>
      <c r="AL711" s="25">
        <f t="shared" si="791"/>
        <v>0</v>
      </c>
      <c r="AM711" s="25">
        <f t="shared" si="791"/>
        <v>0</v>
      </c>
      <c r="AN711" s="25">
        <f t="shared" si="791"/>
        <v>0</v>
      </c>
      <c r="AO711" s="25">
        <f t="shared" si="791"/>
        <v>0</v>
      </c>
      <c r="AP711" s="25">
        <f t="shared" si="791"/>
        <v>0</v>
      </c>
      <c r="AQ711" s="25">
        <f t="shared" si="791"/>
        <v>0</v>
      </c>
      <c r="AR711" s="25">
        <f t="shared" si="791"/>
        <v>0</v>
      </c>
      <c r="AS711" s="25">
        <f t="shared" si="791"/>
        <v>0</v>
      </c>
      <c r="AT711" s="25">
        <f t="shared" si="792"/>
        <v>0</v>
      </c>
      <c r="AU711" s="25">
        <f t="shared" si="792"/>
        <v>0</v>
      </c>
      <c r="AV711" s="25">
        <f t="shared" si="792"/>
        <v>0</v>
      </c>
      <c r="AW711" s="25">
        <f t="shared" si="792"/>
        <v>0</v>
      </c>
      <c r="AX711" s="25">
        <f t="shared" si="792"/>
        <v>0</v>
      </c>
      <c r="AY711" s="25">
        <f t="shared" si="792"/>
        <v>0</v>
      </c>
      <c r="AZ711" s="25">
        <f t="shared" si="792"/>
        <v>0</v>
      </c>
      <c r="BA711" s="25">
        <f t="shared" si="792"/>
        <v>0</v>
      </c>
      <c r="BB711" s="25">
        <f t="shared" si="792"/>
        <v>0</v>
      </c>
      <c r="BC711" s="25">
        <f t="shared" si="792"/>
        <v>0</v>
      </c>
      <c r="BD711" s="25">
        <f t="shared" si="793"/>
        <v>0</v>
      </c>
      <c r="BE711" s="25">
        <f t="shared" si="793"/>
        <v>0</v>
      </c>
      <c r="BF711" s="25">
        <f t="shared" si="793"/>
        <v>0</v>
      </c>
      <c r="BG711" s="25">
        <f t="shared" si="793"/>
        <v>0</v>
      </c>
      <c r="BH711" s="25">
        <f t="shared" si="793"/>
        <v>0</v>
      </c>
      <c r="BI711" s="25">
        <f t="shared" si="793"/>
        <v>0</v>
      </c>
      <c r="BJ711" s="25">
        <f t="shared" si="793"/>
        <v>0</v>
      </c>
      <c r="BK711" s="25">
        <f t="shared" si="793"/>
        <v>0</v>
      </c>
      <c r="BL711" s="25">
        <f t="shared" si="793"/>
        <v>0</v>
      </c>
      <c r="BM711" s="25">
        <f t="shared" si="793"/>
        <v>0</v>
      </c>
      <c r="BN711" s="25">
        <f t="shared" si="793"/>
        <v>0</v>
      </c>
      <c r="BO711" s="8">
        <f t="shared" si="765"/>
        <v>0</v>
      </c>
      <c r="BP711" s="8">
        <f t="shared" si="766"/>
        <v>0</v>
      </c>
      <c r="BQ711" s="8">
        <f t="shared" si="767"/>
        <v>0</v>
      </c>
      <c r="BR711" s="8">
        <f t="shared" si="768"/>
        <v>0</v>
      </c>
      <c r="BS711" s="8">
        <f t="shared" si="769"/>
        <v>0</v>
      </c>
      <c r="BT711" s="10"/>
      <c r="BU711" s="10"/>
    </row>
    <row r="712" spans="1:73">
      <c r="AJ712" s="25">
        <f t="shared" si="791"/>
        <v>0</v>
      </c>
      <c r="AK712" s="25">
        <f t="shared" si="791"/>
        <v>0</v>
      </c>
      <c r="AL712" s="25">
        <f t="shared" si="791"/>
        <v>0</v>
      </c>
      <c r="AM712" s="25">
        <f t="shared" si="791"/>
        <v>0</v>
      </c>
      <c r="AN712" s="25">
        <f t="shared" si="791"/>
        <v>0</v>
      </c>
      <c r="AO712" s="25">
        <f t="shared" si="791"/>
        <v>0</v>
      </c>
      <c r="AP712" s="25">
        <f t="shared" si="791"/>
        <v>0</v>
      </c>
      <c r="AQ712" s="25">
        <f t="shared" si="791"/>
        <v>0</v>
      </c>
      <c r="AR712" s="25">
        <f t="shared" si="791"/>
        <v>0</v>
      </c>
      <c r="AS712" s="25">
        <f t="shared" si="791"/>
        <v>0</v>
      </c>
      <c r="AT712" s="25">
        <f t="shared" si="792"/>
        <v>0</v>
      </c>
      <c r="AU712" s="25">
        <f t="shared" si="792"/>
        <v>0</v>
      </c>
      <c r="AV712" s="25">
        <f t="shared" si="792"/>
        <v>0</v>
      </c>
      <c r="AW712" s="25">
        <f t="shared" si="792"/>
        <v>0</v>
      </c>
      <c r="AX712" s="25">
        <f t="shared" si="792"/>
        <v>0</v>
      </c>
      <c r="AY712" s="25">
        <f t="shared" si="792"/>
        <v>0</v>
      </c>
      <c r="AZ712" s="25">
        <f t="shared" si="792"/>
        <v>0</v>
      </c>
      <c r="BA712" s="25">
        <f t="shared" si="792"/>
        <v>0</v>
      </c>
      <c r="BB712" s="25">
        <f t="shared" si="792"/>
        <v>0</v>
      </c>
      <c r="BC712" s="25">
        <f t="shared" si="792"/>
        <v>0</v>
      </c>
      <c r="BD712" s="25">
        <f t="shared" si="793"/>
        <v>0</v>
      </c>
      <c r="BE712" s="25">
        <f t="shared" si="793"/>
        <v>0</v>
      </c>
      <c r="BF712" s="25">
        <f t="shared" si="793"/>
        <v>0</v>
      </c>
      <c r="BG712" s="25">
        <f t="shared" si="793"/>
        <v>0</v>
      </c>
      <c r="BH712" s="25">
        <f t="shared" si="793"/>
        <v>0</v>
      </c>
      <c r="BI712" s="25">
        <f t="shared" si="793"/>
        <v>0</v>
      </c>
      <c r="BJ712" s="25">
        <f t="shared" si="793"/>
        <v>0</v>
      </c>
      <c r="BK712" s="25">
        <f t="shared" si="793"/>
        <v>0</v>
      </c>
      <c r="BL712" s="25">
        <f t="shared" si="793"/>
        <v>0</v>
      </c>
      <c r="BM712" s="25">
        <f t="shared" si="793"/>
        <v>0</v>
      </c>
      <c r="BN712" s="25">
        <f t="shared" si="793"/>
        <v>0</v>
      </c>
      <c r="BO712" s="8">
        <f t="shared" si="765"/>
        <v>0</v>
      </c>
      <c r="BP712" s="8">
        <f t="shared" si="766"/>
        <v>0</v>
      </c>
      <c r="BQ712" s="8">
        <f t="shared" si="767"/>
        <v>0</v>
      </c>
      <c r="BR712" s="8">
        <f t="shared" si="768"/>
        <v>0</v>
      </c>
      <c r="BS712" s="8">
        <f t="shared" si="769"/>
        <v>0</v>
      </c>
      <c r="BT712" s="8"/>
      <c r="BU712" s="8"/>
    </row>
    <row r="713" spans="1:73">
      <c r="AJ713" s="25">
        <f t="shared" si="791"/>
        <v>0</v>
      </c>
      <c r="AK713" s="25">
        <f t="shared" si="791"/>
        <v>0</v>
      </c>
      <c r="AL713" s="25">
        <f t="shared" si="791"/>
        <v>0</v>
      </c>
      <c r="AM713" s="25">
        <f t="shared" si="791"/>
        <v>0</v>
      </c>
      <c r="AN713" s="25">
        <f t="shared" si="791"/>
        <v>0</v>
      </c>
      <c r="AO713" s="25">
        <f t="shared" si="791"/>
        <v>0</v>
      </c>
      <c r="AP713" s="25">
        <f t="shared" si="791"/>
        <v>0</v>
      </c>
      <c r="AQ713" s="25">
        <f t="shared" si="791"/>
        <v>0</v>
      </c>
      <c r="AR713" s="25">
        <f t="shared" si="791"/>
        <v>0</v>
      </c>
      <c r="AS713" s="25">
        <f t="shared" si="791"/>
        <v>0</v>
      </c>
      <c r="AT713" s="25">
        <f t="shared" si="792"/>
        <v>0</v>
      </c>
      <c r="AU713" s="25">
        <f t="shared" si="792"/>
        <v>0</v>
      </c>
      <c r="AV713" s="25">
        <f t="shared" si="792"/>
        <v>0</v>
      </c>
      <c r="AW713" s="25">
        <f t="shared" si="792"/>
        <v>0</v>
      </c>
      <c r="AX713" s="25">
        <f t="shared" si="792"/>
        <v>0</v>
      </c>
      <c r="AY713" s="25">
        <f t="shared" si="792"/>
        <v>0</v>
      </c>
      <c r="AZ713" s="25">
        <f t="shared" si="792"/>
        <v>0</v>
      </c>
      <c r="BA713" s="25">
        <f t="shared" si="792"/>
        <v>0</v>
      </c>
      <c r="BB713" s="25">
        <f t="shared" si="792"/>
        <v>0</v>
      </c>
      <c r="BC713" s="25">
        <f t="shared" si="792"/>
        <v>0</v>
      </c>
      <c r="BD713" s="25">
        <f t="shared" si="793"/>
        <v>0</v>
      </c>
      <c r="BE713" s="25">
        <f t="shared" si="793"/>
        <v>0</v>
      </c>
      <c r="BF713" s="25">
        <f t="shared" si="793"/>
        <v>0</v>
      </c>
      <c r="BG713" s="25">
        <f t="shared" si="793"/>
        <v>0</v>
      </c>
      <c r="BH713" s="25">
        <f t="shared" si="793"/>
        <v>0</v>
      </c>
      <c r="BI713" s="25">
        <f t="shared" si="793"/>
        <v>0</v>
      </c>
      <c r="BJ713" s="25">
        <f t="shared" si="793"/>
        <v>0</v>
      </c>
      <c r="BK713" s="25">
        <f t="shared" si="793"/>
        <v>0</v>
      </c>
      <c r="BL713" s="25">
        <f t="shared" si="793"/>
        <v>0</v>
      </c>
      <c r="BM713" s="25">
        <f t="shared" si="793"/>
        <v>0</v>
      </c>
      <c r="BN713" s="25">
        <f t="shared" si="793"/>
        <v>0</v>
      </c>
      <c r="BO713" s="8">
        <f t="shared" si="765"/>
        <v>0</v>
      </c>
      <c r="BP713" s="8">
        <f t="shared" si="766"/>
        <v>0</v>
      </c>
      <c r="BQ713" s="8">
        <f t="shared" si="767"/>
        <v>0</v>
      </c>
      <c r="BR713" s="8">
        <f t="shared" si="768"/>
        <v>0</v>
      </c>
      <c r="BS713" s="8">
        <f t="shared" si="769"/>
        <v>0</v>
      </c>
      <c r="BT713" s="10"/>
      <c r="BU713" s="10"/>
    </row>
    <row r="714" spans="1:73">
      <c r="AJ714" s="25">
        <f t="shared" si="791"/>
        <v>0</v>
      </c>
      <c r="AK714" s="25">
        <f t="shared" si="791"/>
        <v>0</v>
      </c>
      <c r="AL714" s="25">
        <f t="shared" si="791"/>
        <v>0</v>
      </c>
      <c r="AM714" s="25">
        <f t="shared" si="791"/>
        <v>0</v>
      </c>
      <c r="AN714" s="25">
        <f t="shared" si="791"/>
        <v>0</v>
      </c>
      <c r="AO714" s="25">
        <f t="shared" si="791"/>
        <v>0</v>
      </c>
      <c r="AP714" s="25">
        <f t="shared" si="791"/>
        <v>0</v>
      </c>
      <c r="AQ714" s="25">
        <f t="shared" si="791"/>
        <v>0</v>
      </c>
      <c r="AR714" s="25">
        <f t="shared" si="791"/>
        <v>0</v>
      </c>
      <c r="AS714" s="25">
        <f t="shared" si="791"/>
        <v>0</v>
      </c>
      <c r="AT714" s="25">
        <f t="shared" si="792"/>
        <v>0</v>
      </c>
      <c r="AU714" s="25">
        <f t="shared" si="792"/>
        <v>0</v>
      </c>
      <c r="AV714" s="25">
        <f t="shared" si="792"/>
        <v>0</v>
      </c>
      <c r="AW714" s="25">
        <f t="shared" si="792"/>
        <v>0</v>
      </c>
      <c r="AX714" s="25">
        <f t="shared" si="792"/>
        <v>0</v>
      </c>
      <c r="AY714" s="25">
        <f t="shared" si="792"/>
        <v>0</v>
      </c>
      <c r="AZ714" s="25">
        <f t="shared" si="792"/>
        <v>0</v>
      </c>
      <c r="BA714" s="25">
        <f t="shared" si="792"/>
        <v>0</v>
      </c>
      <c r="BB714" s="25">
        <f t="shared" si="792"/>
        <v>0</v>
      </c>
      <c r="BC714" s="25">
        <f t="shared" si="792"/>
        <v>0</v>
      </c>
      <c r="BD714" s="25">
        <f t="shared" si="793"/>
        <v>0</v>
      </c>
      <c r="BE714" s="25">
        <f t="shared" si="793"/>
        <v>0</v>
      </c>
      <c r="BF714" s="25">
        <f t="shared" si="793"/>
        <v>0</v>
      </c>
      <c r="BG714" s="25">
        <f t="shared" si="793"/>
        <v>0</v>
      </c>
      <c r="BH714" s="25">
        <f t="shared" si="793"/>
        <v>0</v>
      </c>
      <c r="BI714" s="25">
        <f t="shared" si="793"/>
        <v>0</v>
      </c>
      <c r="BJ714" s="25">
        <f t="shared" si="793"/>
        <v>0</v>
      </c>
      <c r="BK714" s="25">
        <f t="shared" si="793"/>
        <v>0</v>
      </c>
      <c r="BL714" s="25">
        <f t="shared" si="793"/>
        <v>0</v>
      </c>
      <c r="BM714" s="25">
        <f t="shared" si="793"/>
        <v>0</v>
      </c>
      <c r="BN714" s="25">
        <f t="shared" si="793"/>
        <v>0</v>
      </c>
      <c r="BO714" s="8">
        <f t="shared" si="765"/>
        <v>0</v>
      </c>
      <c r="BP714" s="8">
        <f t="shared" si="766"/>
        <v>0</v>
      </c>
      <c r="BQ714" s="8">
        <f t="shared" si="767"/>
        <v>0</v>
      </c>
      <c r="BR714" s="8">
        <f t="shared" si="768"/>
        <v>0</v>
      </c>
      <c r="BS714" s="8">
        <f t="shared" si="769"/>
        <v>0</v>
      </c>
      <c r="BT714" s="8"/>
      <c r="BU714" s="8"/>
    </row>
    <row r="715" spans="1:73">
      <c r="AJ715" s="25">
        <f t="shared" si="791"/>
        <v>0</v>
      </c>
      <c r="AK715" s="25">
        <f t="shared" si="791"/>
        <v>0</v>
      </c>
      <c r="AL715" s="25">
        <f t="shared" si="791"/>
        <v>0</v>
      </c>
      <c r="AM715" s="25">
        <f t="shared" si="791"/>
        <v>0</v>
      </c>
      <c r="AN715" s="25">
        <f t="shared" si="791"/>
        <v>0</v>
      </c>
      <c r="AO715" s="25">
        <f t="shared" si="791"/>
        <v>0</v>
      </c>
      <c r="AP715" s="25">
        <f t="shared" si="791"/>
        <v>0</v>
      </c>
      <c r="AQ715" s="25">
        <f t="shared" si="791"/>
        <v>0</v>
      </c>
      <c r="AR715" s="25">
        <f t="shared" si="791"/>
        <v>0</v>
      </c>
      <c r="AS715" s="25">
        <f t="shared" si="791"/>
        <v>0</v>
      </c>
      <c r="AT715" s="25">
        <f t="shared" si="792"/>
        <v>0</v>
      </c>
      <c r="AU715" s="25">
        <f t="shared" si="792"/>
        <v>0</v>
      </c>
      <c r="AV715" s="25">
        <f t="shared" si="792"/>
        <v>0</v>
      </c>
      <c r="AW715" s="25">
        <f t="shared" si="792"/>
        <v>0</v>
      </c>
      <c r="AX715" s="25">
        <f t="shared" si="792"/>
        <v>0</v>
      </c>
      <c r="AY715" s="25">
        <f t="shared" si="792"/>
        <v>0</v>
      </c>
      <c r="AZ715" s="25">
        <f t="shared" si="792"/>
        <v>0</v>
      </c>
      <c r="BA715" s="25">
        <f t="shared" si="792"/>
        <v>0</v>
      </c>
      <c r="BB715" s="25">
        <f t="shared" si="792"/>
        <v>0</v>
      </c>
      <c r="BC715" s="25">
        <f t="shared" si="792"/>
        <v>0</v>
      </c>
      <c r="BD715" s="25">
        <f t="shared" si="793"/>
        <v>0</v>
      </c>
      <c r="BE715" s="25">
        <f t="shared" si="793"/>
        <v>0</v>
      </c>
      <c r="BF715" s="25">
        <f t="shared" si="793"/>
        <v>0</v>
      </c>
      <c r="BG715" s="25">
        <f t="shared" si="793"/>
        <v>0</v>
      </c>
      <c r="BH715" s="25">
        <f t="shared" si="793"/>
        <v>0</v>
      </c>
      <c r="BI715" s="25">
        <f t="shared" si="793"/>
        <v>0</v>
      </c>
      <c r="BJ715" s="25">
        <f t="shared" si="793"/>
        <v>0</v>
      </c>
      <c r="BK715" s="25">
        <f t="shared" si="793"/>
        <v>0</v>
      </c>
      <c r="BL715" s="25">
        <f t="shared" si="793"/>
        <v>0</v>
      </c>
      <c r="BM715" s="25">
        <f t="shared" si="793"/>
        <v>0</v>
      </c>
      <c r="BN715" s="25">
        <f t="shared" si="793"/>
        <v>0</v>
      </c>
      <c r="BO715" s="8">
        <f t="shared" si="765"/>
        <v>0</v>
      </c>
      <c r="BP715" s="8">
        <f t="shared" si="766"/>
        <v>0</v>
      </c>
      <c r="BQ715" s="8">
        <f t="shared" si="767"/>
        <v>0</v>
      </c>
      <c r="BR715" s="8">
        <f t="shared" si="768"/>
        <v>0</v>
      </c>
      <c r="BS715" s="8">
        <f t="shared" si="769"/>
        <v>0</v>
      </c>
      <c r="BT715" s="10"/>
      <c r="BU715" s="10"/>
    </row>
    <row r="716" spans="1:73">
      <c r="AJ716" s="25">
        <f t="shared" ref="AJ716:AS725" si="799">IF(AND(AJ$7&gt;=$E716,AJ$7&lt;=$F716),1,0)</f>
        <v>0</v>
      </c>
      <c r="AK716" s="25">
        <f t="shared" si="799"/>
        <v>0</v>
      </c>
      <c r="AL716" s="25">
        <f t="shared" si="799"/>
        <v>0</v>
      </c>
      <c r="AM716" s="25">
        <f t="shared" si="799"/>
        <v>0</v>
      </c>
      <c r="AN716" s="25">
        <f t="shared" si="799"/>
        <v>0</v>
      </c>
      <c r="AO716" s="25">
        <f t="shared" si="799"/>
        <v>0</v>
      </c>
      <c r="AP716" s="25">
        <f t="shared" si="799"/>
        <v>0</v>
      </c>
      <c r="AQ716" s="25">
        <f t="shared" si="799"/>
        <v>0</v>
      </c>
      <c r="AR716" s="25">
        <f t="shared" si="799"/>
        <v>0</v>
      </c>
      <c r="AS716" s="25">
        <f t="shared" si="799"/>
        <v>0</v>
      </c>
      <c r="AT716" s="25">
        <f t="shared" ref="AT716:BC725" si="800">IF(AND(AT$7&gt;=$E716,AT$7&lt;=$F716),1,0)</f>
        <v>0</v>
      </c>
      <c r="AU716" s="25">
        <f t="shared" si="800"/>
        <v>0</v>
      </c>
      <c r="AV716" s="25">
        <f t="shared" si="800"/>
        <v>0</v>
      </c>
      <c r="AW716" s="25">
        <f t="shared" si="800"/>
        <v>0</v>
      </c>
      <c r="AX716" s="25">
        <f t="shared" si="800"/>
        <v>0</v>
      </c>
      <c r="AY716" s="25">
        <f t="shared" si="800"/>
        <v>0</v>
      </c>
      <c r="AZ716" s="25">
        <f t="shared" si="800"/>
        <v>0</v>
      </c>
      <c r="BA716" s="25">
        <f t="shared" si="800"/>
        <v>0</v>
      </c>
      <c r="BB716" s="25">
        <f t="shared" si="800"/>
        <v>0</v>
      </c>
      <c r="BC716" s="25">
        <f t="shared" si="800"/>
        <v>0</v>
      </c>
      <c r="BD716" s="25">
        <f t="shared" ref="BD716:BN725" si="801">IF(AND(BD$7&gt;=$E716,BD$7&lt;=$F716),1,0)</f>
        <v>0</v>
      </c>
      <c r="BE716" s="25">
        <f t="shared" si="801"/>
        <v>0</v>
      </c>
      <c r="BF716" s="25">
        <f t="shared" si="801"/>
        <v>0</v>
      </c>
      <c r="BG716" s="25">
        <f t="shared" si="801"/>
        <v>0</v>
      </c>
      <c r="BH716" s="25">
        <f t="shared" si="801"/>
        <v>0</v>
      </c>
      <c r="BI716" s="25">
        <f t="shared" si="801"/>
        <v>0</v>
      </c>
      <c r="BJ716" s="25">
        <f t="shared" si="801"/>
        <v>0</v>
      </c>
      <c r="BK716" s="25">
        <f t="shared" si="801"/>
        <v>0</v>
      </c>
      <c r="BL716" s="25">
        <f t="shared" si="801"/>
        <v>0</v>
      </c>
      <c r="BM716" s="25">
        <f t="shared" si="801"/>
        <v>0</v>
      </c>
      <c r="BN716" s="25">
        <f t="shared" si="801"/>
        <v>0</v>
      </c>
      <c r="BO716" s="8">
        <f t="shared" si="765"/>
        <v>0</v>
      </c>
      <c r="BP716" s="8">
        <f t="shared" si="766"/>
        <v>0</v>
      </c>
      <c r="BQ716" s="8">
        <f t="shared" si="767"/>
        <v>0</v>
      </c>
      <c r="BR716" s="8">
        <f t="shared" si="768"/>
        <v>0</v>
      </c>
      <c r="BS716" s="8">
        <f t="shared" si="769"/>
        <v>0</v>
      </c>
      <c r="BT716" s="8"/>
      <c r="BU716" s="8"/>
    </row>
    <row r="717" spans="1:73">
      <c r="AJ717" s="25">
        <f t="shared" si="799"/>
        <v>0</v>
      </c>
      <c r="AK717" s="25">
        <f t="shared" si="799"/>
        <v>0</v>
      </c>
      <c r="AL717" s="25">
        <f t="shared" si="799"/>
        <v>0</v>
      </c>
      <c r="AM717" s="25">
        <f t="shared" si="799"/>
        <v>0</v>
      </c>
      <c r="AN717" s="25">
        <f t="shared" si="799"/>
        <v>0</v>
      </c>
      <c r="AO717" s="25">
        <f t="shared" si="799"/>
        <v>0</v>
      </c>
      <c r="AP717" s="25">
        <f t="shared" si="799"/>
        <v>0</v>
      </c>
      <c r="AQ717" s="25">
        <f t="shared" si="799"/>
        <v>0</v>
      </c>
      <c r="AR717" s="25">
        <f t="shared" si="799"/>
        <v>0</v>
      </c>
      <c r="AS717" s="25">
        <f t="shared" si="799"/>
        <v>0</v>
      </c>
      <c r="AT717" s="25">
        <f t="shared" si="800"/>
        <v>0</v>
      </c>
      <c r="AU717" s="25">
        <f t="shared" si="800"/>
        <v>0</v>
      </c>
      <c r="AV717" s="25">
        <f t="shared" si="800"/>
        <v>0</v>
      </c>
      <c r="AW717" s="25">
        <f t="shared" si="800"/>
        <v>0</v>
      </c>
      <c r="AX717" s="25">
        <f t="shared" si="800"/>
        <v>0</v>
      </c>
      <c r="AY717" s="25">
        <f t="shared" si="800"/>
        <v>0</v>
      </c>
      <c r="AZ717" s="25">
        <f t="shared" si="800"/>
        <v>0</v>
      </c>
      <c r="BA717" s="25">
        <f t="shared" si="800"/>
        <v>0</v>
      </c>
      <c r="BB717" s="25">
        <f t="shared" si="800"/>
        <v>0</v>
      </c>
      <c r="BC717" s="25">
        <f t="shared" si="800"/>
        <v>0</v>
      </c>
      <c r="BD717" s="25">
        <f t="shared" si="801"/>
        <v>0</v>
      </c>
      <c r="BE717" s="25">
        <f t="shared" si="801"/>
        <v>0</v>
      </c>
      <c r="BF717" s="25">
        <f t="shared" si="801"/>
        <v>0</v>
      </c>
      <c r="BG717" s="25">
        <f t="shared" si="801"/>
        <v>0</v>
      </c>
      <c r="BH717" s="25">
        <f t="shared" si="801"/>
        <v>0</v>
      </c>
      <c r="BI717" s="25">
        <f t="shared" si="801"/>
        <v>0</v>
      </c>
      <c r="BJ717" s="25">
        <f t="shared" si="801"/>
        <v>0</v>
      </c>
      <c r="BK717" s="25">
        <f t="shared" si="801"/>
        <v>0</v>
      </c>
      <c r="BL717" s="25">
        <f t="shared" si="801"/>
        <v>0</v>
      </c>
      <c r="BM717" s="25">
        <f t="shared" si="801"/>
        <v>0</v>
      </c>
      <c r="BN717" s="25">
        <f t="shared" si="801"/>
        <v>0</v>
      </c>
      <c r="BO717" s="8">
        <f t="shared" si="765"/>
        <v>0</v>
      </c>
      <c r="BP717" s="8">
        <f t="shared" si="766"/>
        <v>0</v>
      </c>
      <c r="BQ717" s="8">
        <f t="shared" si="767"/>
        <v>0</v>
      </c>
      <c r="BR717" s="8">
        <f t="shared" si="768"/>
        <v>0</v>
      </c>
      <c r="BS717" s="8">
        <f t="shared" si="769"/>
        <v>0</v>
      </c>
      <c r="BT717" s="10"/>
      <c r="BU717" s="10"/>
    </row>
    <row r="718" spans="1:73">
      <c r="AJ718" s="25">
        <f t="shared" si="799"/>
        <v>0</v>
      </c>
      <c r="AK718" s="25">
        <f t="shared" si="799"/>
        <v>0</v>
      </c>
      <c r="AL718" s="25">
        <f t="shared" si="799"/>
        <v>0</v>
      </c>
      <c r="AM718" s="25">
        <f t="shared" si="799"/>
        <v>0</v>
      </c>
      <c r="AN718" s="25">
        <f t="shared" si="799"/>
        <v>0</v>
      </c>
      <c r="AO718" s="25">
        <f t="shared" si="799"/>
        <v>0</v>
      </c>
      <c r="AP718" s="25">
        <f t="shared" si="799"/>
        <v>0</v>
      </c>
      <c r="AQ718" s="25">
        <f t="shared" si="799"/>
        <v>0</v>
      </c>
      <c r="AR718" s="25">
        <f t="shared" si="799"/>
        <v>0</v>
      </c>
      <c r="AS718" s="25">
        <f t="shared" si="799"/>
        <v>0</v>
      </c>
      <c r="AT718" s="25">
        <f t="shared" si="800"/>
        <v>0</v>
      </c>
      <c r="AU718" s="25">
        <f t="shared" si="800"/>
        <v>0</v>
      </c>
      <c r="AV718" s="25">
        <f t="shared" si="800"/>
        <v>0</v>
      </c>
      <c r="AW718" s="25">
        <f t="shared" si="800"/>
        <v>0</v>
      </c>
      <c r="AX718" s="25">
        <f t="shared" si="800"/>
        <v>0</v>
      </c>
      <c r="AY718" s="25">
        <f t="shared" si="800"/>
        <v>0</v>
      </c>
      <c r="AZ718" s="25">
        <f t="shared" si="800"/>
        <v>0</v>
      </c>
      <c r="BA718" s="25">
        <f t="shared" si="800"/>
        <v>0</v>
      </c>
      <c r="BB718" s="25">
        <f t="shared" si="800"/>
        <v>0</v>
      </c>
      <c r="BC718" s="25">
        <f t="shared" si="800"/>
        <v>0</v>
      </c>
      <c r="BD718" s="25">
        <f t="shared" si="801"/>
        <v>0</v>
      </c>
      <c r="BE718" s="25">
        <f t="shared" si="801"/>
        <v>0</v>
      </c>
      <c r="BF718" s="25">
        <f t="shared" si="801"/>
        <v>0</v>
      </c>
      <c r="BG718" s="25">
        <f t="shared" si="801"/>
        <v>0</v>
      </c>
      <c r="BH718" s="25">
        <f t="shared" si="801"/>
        <v>0</v>
      </c>
      <c r="BI718" s="25">
        <f t="shared" si="801"/>
        <v>0</v>
      </c>
      <c r="BJ718" s="25">
        <f t="shared" si="801"/>
        <v>0</v>
      </c>
      <c r="BK718" s="25">
        <f t="shared" si="801"/>
        <v>0</v>
      </c>
      <c r="BL718" s="25">
        <f t="shared" si="801"/>
        <v>0</v>
      </c>
      <c r="BM718" s="25">
        <f t="shared" si="801"/>
        <v>0</v>
      </c>
      <c r="BN718" s="25">
        <f t="shared" si="801"/>
        <v>0</v>
      </c>
      <c r="BO718" s="8">
        <f t="shared" si="765"/>
        <v>0</v>
      </c>
      <c r="BP718" s="8">
        <f t="shared" si="766"/>
        <v>0</v>
      </c>
      <c r="BQ718" s="8">
        <f t="shared" si="767"/>
        <v>0</v>
      </c>
      <c r="BR718" s="8">
        <f t="shared" si="768"/>
        <v>0</v>
      </c>
      <c r="BS718" s="8">
        <f t="shared" si="769"/>
        <v>0</v>
      </c>
      <c r="BT718" s="8"/>
      <c r="BU718" s="8"/>
    </row>
    <row r="719" spans="1:73">
      <c r="AJ719" s="25">
        <f t="shared" si="799"/>
        <v>0</v>
      </c>
      <c r="AK719" s="25">
        <f t="shared" si="799"/>
        <v>0</v>
      </c>
      <c r="AL719" s="25">
        <f t="shared" si="799"/>
        <v>0</v>
      </c>
      <c r="AM719" s="25">
        <f t="shared" si="799"/>
        <v>0</v>
      </c>
      <c r="AN719" s="25">
        <f t="shared" si="799"/>
        <v>0</v>
      </c>
      <c r="AO719" s="25">
        <f t="shared" si="799"/>
        <v>0</v>
      </c>
      <c r="AP719" s="25">
        <f t="shared" si="799"/>
        <v>0</v>
      </c>
      <c r="AQ719" s="25">
        <f t="shared" si="799"/>
        <v>0</v>
      </c>
      <c r="AR719" s="25">
        <f t="shared" si="799"/>
        <v>0</v>
      </c>
      <c r="AS719" s="25">
        <f t="shared" si="799"/>
        <v>0</v>
      </c>
      <c r="AT719" s="25">
        <f t="shared" si="800"/>
        <v>0</v>
      </c>
      <c r="AU719" s="25">
        <f t="shared" si="800"/>
        <v>0</v>
      </c>
      <c r="AV719" s="25">
        <f t="shared" si="800"/>
        <v>0</v>
      </c>
      <c r="AW719" s="25">
        <f t="shared" si="800"/>
        <v>0</v>
      </c>
      <c r="AX719" s="25">
        <f t="shared" si="800"/>
        <v>0</v>
      </c>
      <c r="AY719" s="25">
        <f t="shared" si="800"/>
        <v>0</v>
      </c>
      <c r="AZ719" s="25">
        <f t="shared" si="800"/>
        <v>0</v>
      </c>
      <c r="BA719" s="25">
        <f t="shared" si="800"/>
        <v>0</v>
      </c>
      <c r="BB719" s="25">
        <f t="shared" si="800"/>
        <v>0</v>
      </c>
      <c r="BC719" s="25">
        <f t="shared" si="800"/>
        <v>0</v>
      </c>
      <c r="BD719" s="25">
        <f t="shared" si="801"/>
        <v>0</v>
      </c>
      <c r="BE719" s="25">
        <f t="shared" si="801"/>
        <v>0</v>
      </c>
      <c r="BF719" s="25">
        <f t="shared" si="801"/>
        <v>0</v>
      </c>
      <c r="BG719" s="25">
        <f t="shared" si="801"/>
        <v>0</v>
      </c>
      <c r="BH719" s="25">
        <f t="shared" si="801"/>
        <v>0</v>
      </c>
      <c r="BI719" s="25">
        <f t="shared" si="801"/>
        <v>0</v>
      </c>
      <c r="BJ719" s="25">
        <f t="shared" si="801"/>
        <v>0</v>
      </c>
      <c r="BK719" s="25">
        <f t="shared" si="801"/>
        <v>0</v>
      </c>
      <c r="BL719" s="25">
        <f t="shared" si="801"/>
        <v>0</v>
      </c>
      <c r="BM719" s="25">
        <f t="shared" si="801"/>
        <v>0</v>
      </c>
      <c r="BN719" s="25">
        <f t="shared" si="801"/>
        <v>0</v>
      </c>
      <c r="BO719" s="8">
        <f t="shared" si="765"/>
        <v>0</v>
      </c>
      <c r="BP719" s="8">
        <f t="shared" si="766"/>
        <v>0</v>
      </c>
      <c r="BQ719" s="8">
        <f t="shared" si="767"/>
        <v>0</v>
      </c>
      <c r="BR719" s="8">
        <f t="shared" si="768"/>
        <v>0</v>
      </c>
      <c r="BS719" s="8">
        <f t="shared" si="769"/>
        <v>0</v>
      </c>
      <c r="BT719" s="10"/>
      <c r="BU719" s="10"/>
    </row>
    <row r="720" spans="1:73">
      <c r="AJ720" s="25">
        <f t="shared" si="799"/>
        <v>0</v>
      </c>
      <c r="AK720" s="25">
        <f t="shared" si="799"/>
        <v>0</v>
      </c>
      <c r="AL720" s="25">
        <f t="shared" si="799"/>
        <v>0</v>
      </c>
      <c r="AM720" s="25">
        <f t="shared" si="799"/>
        <v>0</v>
      </c>
      <c r="AN720" s="25">
        <f t="shared" si="799"/>
        <v>0</v>
      </c>
      <c r="AO720" s="25">
        <f t="shared" si="799"/>
        <v>0</v>
      </c>
      <c r="AP720" s="25">
        <f t="shared" si="799"/>
        <v>0</v>
      </c>
      <c r="AQ720" s="25">
        <f t="shared" si="799"/>
        <v>0</v>
      </c>
      <c r="AR720" s="25">
        <f t="shared" si="799"/>
        <v>0</v>
      </c>
      <c r="AS720" s="25">
        <f t="shared" si="799"/>
        <v>0</v>
      </c>
      <c r="AT720" s="25">
        <f t="shared" si="800"/>
        <v>0</v>
      </c>
      <c r="AU720" s="25">
        <f t="shared" si="800"/>
        <v>0</v>
      </c>
      <c r="AV720" s="25">
        <f t="shared" si="800"/>
        <v>0</v>
      </c>
      <c r="AW720" s="25">
        <f t="shared" si="800"/>
        <v>0</v>
      </c>
      <c r="AX720" s="25">
        <f t="shared" si="800"/>
        <v>0</v>
      </c>
      <c r="AY720" s="25">
        <f t="shared" si="800"/>
        <v>0</v>
      </c>
      <c r="AZ720" s="25">
        <f t="shared" si="800"/>
        <v>0</v>
      </c>
      <c r="BA720" s="25">
        <f t="shared" si="800"/>
        <v>0</v>
      </c>
      <c r="BB720" s="25">
        <f t="shared" si="800"/>
        <v>0</v>
      </c>
      <c r="BC720" s="25">
        <f t="shared" si="800"/>
        <v>0</v>
      </c>
      <c r="BD720" s="25">
        <f t="shared" si="801"/>
        <v>0</v>
      </c>
      <c r="BE720" s="25">
        <f t="shared" si="801"/>
        <v>0</v>
      </c>
      <c r="BF720" s="25">
        <f t="shared" si="801"/>
        <v>0</v>
      </c>
      <c r="BG720" s="25">
        <f t="shared" si="801"/>
        <v>0</v>
      </c>
      <c r="BH720" s="25">
        <f t="shared" si="801"/>
        <v>0</v>
      </c>
      <c r="BI720" s="25">
        <f t="shared" si="801"/>
        <v>0</v>
      </c>
      <c r="BJ720" s="25">
        <f t="shared" si="801"/>
        <v>0</v>
      </c>
      <c r="BK720" s="25">
        <f t="shared" si="801"/>
        <v>0</v>
      </c>
      <c r="BL720" s="25">
        <f t="shared" si="801"/>
        <v>0</v>
      </c>
      <c r="BM720" s="25">
        <f t="shared" si="801"/>
        <v>0</v>
      </c>
      <c r="BN720" s="25">
        <f t="shared" si="801"/>
        <v>0</v>
      </c>
      <c r="BO720" s="8">
        <f t="shared" si="765"/>
        <v>0</v>
      </c>
      <c r="BP720" s="8">
        <f t="shared" si="766"/>
        <v>0</v>
      </c>
      <c r="BQ720" s="8">
        <f t="shared" si="767"/>
        <v>0</v>
      </c>
      <c r="BR720" s="8">
        <f t="shared" si="768"/>
        <v>0</v>
      </c>
      <c r="BS720" s="8">
        <f t="shared" si="769"/>
        <v>0</v>
      </c>
      <c r="BT720" s="8"/>
      <c r="BU720" s="8"/>
    </row>
    <row r="721" spans="36:73">
      <c r="AJ721" s="25">
        <f t="shared" si="799"/>
        <v>0</v>
      </c>
      <c r="AK721" s="25">
        <f t="shared" si="799"/>
        <v>0</v>
      </c>
      <c r="AL721" s="25">
        <f t="shared" si="799"/>
        <v>0</v>
      </c>
      <c r="AM721" s="25">
        <f t="shared" si="799"/>
        <v>0</v>
      </c>
      <c r="AN721" s="25">
        <f t="shared" si="799"/>
        <v>0</v>
      </c>
      <c r="AO721" s="25">
        <f t="shared" si="799"/>
        <v>0</v>
      </c>
      <c r="AP721" s="25">
        <f t="shared" si="799"/>
        <v>0</v>
      </c>
      <c r="AQ721" s="25">
        <f t="shared" si="799"/>
        <v>0</v>
      </c>
      <c r="AR721" s="25">
        <f t="shared" si="799"/>
        <v>0</v>
      </c>
      <c r="AS721" s="25">
        <f t="shared" si="799"/>
        <v>0</v>
      </c>
      <c r="AT721" s="25">
        <f t="shared" si="800"/>
        <v>0</v>
      </c>
      <c r="AU721" s="25">
        <f t="shared" si="800"/>
        <v>0</v>
      </c>
      <c r="AV721" s="25">
        <f t="shared" si="800"/>
        <v>0</v>
      </c>
      <c r="AW721" s="25">
        <f t="shared" si="800"/>
        <v>0</v>
      </c>
      <c r="AX721" s="25">
        <f t="shared" si="800"/>
        <v>0</v>
      </c>
      <c r="AY721" s="25">
        <f t="shared" si="800"/>
        <v>0</v>
      </c>
      <c r="AZ721" s="25">
        <f t="shared" si="800"/>
        <v>0</v>
      </c>
      <c r="BA721" s="25">
        <f t="shared" si="800"/>
        <v>0</v>
      </c>
      <c r="BB721" s="25">
        <f t="shared" si="800"/>
        <v>0</v>
      </c>
      <c r="BC721" s="25">
        <f t="shared" si="800"/>
        <v>0</v>
      </c>
      <c r="BD721" s="25">
        <f t="shared" si="801"/>
        <v>0</v>
      </c>
      <c r="BE721" s="25">
        <f t="shared" si="801"/>
        <v>0</v>
      </c>
      <c r="BF721" s="25">
        <f t="shared" si="801"/>
        <v>0</v>
      </c>
      <c r="BG721" s="25">
        <f t="shared" si="801"/>
        <v>0</v>
      </c>
      <c r="BH721" s="25">
        <f t="shared" si="801"/>
        <v>0</v>
      </c>
      <c r="BI721" s="25">
        <f t="shared" si="801"/>
        <v>0</v>
      </c>
      <c r="BJ721" s="25">
        <f t="shared" si="801"/>
        <v>0</v>
      </c>
      <c r="BK721" s="25">
        <f t="shared" si="801"/>
        <v>0</v>
      </c>
      <c r="BL721" s="25">
        <f t="shared" si="801"/>
        <v>0</v>
      </c>
      <c r="BM721" s="25">
        <f t="shared" si="801"/>
        <v>0</v>
      </c>
      <c r="BN721" s="25">
        <f t="shared" si="801"/>
        <v>0</v>
      </c>
      <c r="BO721" s="8">
        <f t="shared" si="765"/>
        <v>0</v>
      </c>
      <c r="BP721" s="8">
        <f t="shared" si="766"/>
        <v>0</v>
      </c>
      <c r="BQ721" s="8">
        <f t="shared" si="767"/>
        <v>0</v>
      </c>
      <c r="BR721" s="8">
        <f t="shared" si="768"/>
        <v>0</v>
      </c>
      <c r="BS721" s="8">
        <f t="shared" si="769"/>
        <v>0</v>
      </c>
      <c r="BT721" s="10"/>
      <c r="BU721" s="10"/>
    </row>
    <row r="722" spans="36:73">
      <c r="AJ722" s="25">
        <f t="shared" si="799"/>
        <v>0</v>
      </c>
      <c r="AK722" s="25">
        <f t="shared" si="799"/>
        <v>0</v>
      </c>
      <c r="AL722" s="25">
        <f t="shared" si="799"/>
        <v>0</v>
      </c>
      <c r="AM722" s="25">
        <f t="shared" si="799"/>
        <v>0</v>
      </c>
      <c r="AN722" s="25">
        <f t="shared" si="799"/>
        <v>0</v>
      </c>
      <c r="AO722" s="25">
        <f t="shared" si="799"/>
        <v>0</v>
      </c>
      <c r="AP722" s="25">
        <f t="shared" si="799"/>
        <v>0</v>
      </c>
      <c r="AQ722" s="25">
        <f t="shared" si="799"/>
        <v>0</v>
      </c>
      <c r="AR722" s="25">
        <f t="shared" si="799"/>
        <v>0</v>
      </c>
      <c r="AS722" s="25">
        <f t="shared" si="799"/>
        <v>0</v>
      </c>
      <c r="AT722" s="25">
        <f t="shared" si="800"/>
        <v>0</v>
      </c>
      <c r="AU722" s="25">
        <f t="shared" si="800"/>
        <v>0</v>
      </c>
      <c r="AV722" s="25">
        <f t="shared" si="800"/>
        <v>0</v>
      </c>
      <c r="AW722" s="25">
        <f t="shared" si="800"/>
        <v>0</v>
      </c>
      <c r="AX722" s="25">
        <f t="shared" si="800"/>
        <v>0</v>
      </c>
      <c r="AY722" s="25">
        <f t="shared" si="800"/>
        <v>0</v>
      </c>
      <c r="AZ722" s="25">
        <f t="shared" si="800"/>
        <v>0</v>
      </c>
      <c r="BA722" s="25">
        <f t="shared" si="800"/>
        <v>0</v>
      </c>
      <c r="BB722" s="25">
        <f t="shared" si="800"/>
        <v>0</v>
      </c>
      <c r="BC722" s="25">
        <f t="shared" si="800"/>
        <v>0</v>
      </c>
      <c r="BD722" s="25">
        <f t="shared" si="801"/>
        <v>0</v>
      </c>
      <c r="BE722" s="25">
        <f t="shared" si="801"/>
        <v>0</v>
      </c>
      <c r="BF722" s="25">
        <f t="shared" si="801"/>
        <v>0</v>
      </c>
      <c r="BG722" s="25">
        <f t="shared" si="801"/>
        <v>0</v>
      </c>
      <c r="BH722" s="25">
        <f t="shared" si="801"/>
        <v>0</v>
      </c>
      <c r="BI722" s="25">
        <f t="shared" si="801"/>
        <v>0</v>
      </c>
      <c r="BJ722" s="25">
        <f t="shared" si="801"/>
        <v>0</v>
      </c>
      <c r="BK722" s="25">
        <f t="shared" si="801"/>
        <v>0</v>
      </c>
      <c r="BL722" s="25">
        <f t="shared" si="801"/>
        <v>0</v>
      </c>
      <c r="BM722" s="25">
        <f t="shared" si="801"/>
        <v>0</v>
      </c>
      <c r="BN722" s="25">
        <f t="shared" si="801"/>
        <v>0</v>
      </c>
      <c r="BO722" s="8">
        <f t="shared" si="765"/>
        <v>0</v>
      </c>
      <c r="BP722" s="8">
        <f t="shared" si="766"/>
        <v>0</v>
      </c>
      <c r="BQ722" s="8">
        <f t="shared" si="767"/>
        <v>0</v>
      </c>
      <c r="BR722" s="8">
        <f t="shared" si="768"/>
        <v>0</v>
      </c>
      <c r="BS722" s="8">
        <f t="shared" si="769"/>
        <v>0</v>
      </c>
      <c r="BT722" s="8"/>
      <c r="BU722" s="8"/>
    </row>
    <row r="723" spans="36:73">
      <c r="AJ723" s="25">
        <f t="shared" si="799"/>
        <v>0</v>
      </c>
      <c r="AK723" s="25">
        <f t="shared" si="799"/>
        <v>0</v>
      </c>
      <c r="AL723" s="25">
        <f t="shared" si="799"/>
        <v>0</v>
      </c>
      <c r="AM723" s="25">
        <f t="shared" si="799"/>
        <v>0</v>
      </c>
      <c r="AN723" s="25">
        <f t="shared" si="799"/>
        <v>0</v>
      </c>
      <c r="AO723" s="25">
        <f t="shared" si="799"/>
        <v>0</v>
      </c>
      <c r="AP723" s="25">
        <f t="shared" si="799"/>
        <v>0</v>
      </c>
      <c r="AQ723" s="25">
        <f t="shared" si="799"/>
        <v>0</v>
      </c>
      <c r="AR723" s="25">
        <f t="shared" si="799"/>
        <v>0</v>
      </c>
      <c r="AS723" s="25">
        <f t="shared" si="799"/>
        <v>0</v>
      </c>
      <c r="AT723" s="25">
        <f t="shared" si="800"/>
        <v>0</v>
      </c>
      <c r="AU723" s="25">
        <f t="shared" si="800"/>
        <v>0</v>
      </c>
      <c r="AV723" s="25">
        <f t="shared" si="800"/>
        <v>0</v>
      </c>
      <c r="AW723" s="25">
        <f t="shared" si="800"/>
        <v>0</v>
      </c>
      <c r="AX723" s="25">
        <f t="shared" si="800"/>
        <v>0</v>
      </c>
      <c r="AY723" s="25">
        <f t="shared" si="800"/>
        <v>0</v>
      </c>
      <c r="AZ723" s="25">
        <f t="shared" si="800"/>
        <v>0</v>
      </c>
      <c r="BA723" s="25">
        <f t="shared" si="800"/>
        <v>0</v>
      </c>
      <c r="BB723" s="25">
        <f t="shared" si="800"/>
        <v>0</v>
      </c>
      <c r="BC723" s="25">
        <f t="shared" si="800"/>
        <v>0</v>
      </c>
      <c r="BD723" s="25">
        <f t="shared" si="801"/>
        <v>0</v>
      </c>
      <c r="BE723" s="25">
        <f t="shared" si="801"/>
        <v>0</v>
      </c>
      <c r="BF723" s="25">
        <f t="shared" si="801"/>
        <v>0</v>
      </c>
      <c r="BG723" s="25">
        <f t="shared" si="801"/>
        <v>0</v>
      </c>
      <c r="BH723" s="25">
        <f t="shared" si="801"/>
        <v>0</v>
      </c>
      <c r="BI723" s="25">
        <f t="shared" si="801"/>
        <v>0</v>
      </c>
      <c r="BJ723" s="25">
        <f t="shared" si="801"/>
        <v>0</v>
      </c>
      <c r="BK723" s="25">
        <f t="shared" si="801"/>
        <v>0</v>
      </c>
      <c r="BL723" s="25">
        <f t="shared" si="801"/>
        <v>0</v>
      </c>
      <c r="BM723" s="25">
        <f t="shared" si="801"/>
        <v>0</v>
      </c>
      <c r="BN723" s="25">
        <f t="shared" si="801"/>
        <v>0</v>
      </c>
      <c r="BO723" s="8">
        <f t="shared" si="765"/>
        <v>0</v>
      </c>
      <c r="BP723" s="8">
        <f t="shared" si="766"/>
        <v>0</v>
      </c>
      <c r="BQ723" s="8">
        <f t="shared" si="767"/>
        <v>0</v>
      </c>
      <c r="BR723" s="8">
        <f t="shared" si="768"/>
        <v>0</v>
      </c>
      <c r="BS723" s="8">
        <f t="shared" si="769"/>
        <v>0</v>
      </c>
      <c r="BT723" s="10"/>
      <c r="BU723" s="10"/>
    </row>
    <row r="724" spans="36:73">
      <c r="AJ724" s="25">
        <f t="shared" si="799"/>
        <v>0</v>
      </c>
      <c r="AK724" s="25">
        <f t="shared" si="799"/>
        <v>0</v>
      </c>
      <c r="AL724" s="25">
        <f t="shared" si="799"/>
        <v>0</v>
      </c>
      <c r="AM724" s="25">
        <f t="shared" si="799"/>
        <v>0</v>
      </c>
      <c r="AN724" s="25">
        <f t="shared" si="799"/>
        <v>0</v>
      </c>
      <c r="AO724" s="25">
        <f t="shared" si="799"/>
        <v>0</v>
      </c>
      <c r="AP724" s="25">
        <f t="shared" si="799"/>
        <v>0</v>
      </c>
      <c r="AQ724" s="25">
        <f t="shared" si="799"/>
        <v>0</v>
      </c>
      <c r="AR724" s="25">
        <f t="shared" si="799"/>
        <v>0</v>
      </c>
      <c r="AS724" s="25">
        <f t="shared" si="799"/>
        <v>0</v>
      </c>
      <c r="AT724" s="25">
        <f t="shared" si="800"/>
        <v>0</v>
      </c>
      <c r="AU724" s="25">
        <f t="shared" si="800"/>
        <v>0</v>
      </c>
      <c r="AV724" s="25">
        <f t="shared" si="800"/>
        <v>0</v>
      </c>
      <c r="AW724" s="25">
        <f t="shared" si="800"/>
        <v>0</v>
      </c>
      <c r="AX724" s="25">
        <f t="shared" si="800"/>
        <v>0</v>
      </c>
      <c r="AY724" s="25">
        <f t="shared" si="800"/>
        <v>0</v>
      </c>
      <c r="AZ724" s="25">
        <f t="shared" si="800"/>
        <v>0</v>
      </c>
      <c r="BA724" s="25">
        <f t="shared" si="800"/>
        <v>0</v>
      </c>
      <c r="BB724" s="25">
        <f t="shared" si="800"/>
        <v>0</v>
      </c>
      <c r="BC724" s="25">
        <f t="shared" si="800"/>
        <v>0</v>
      </c>
      <c r="BD724" s="25">
        <f t="shared" si="801"/>
        <v>0</v>
      </c>
      <c r="BE724" s="25">
        <f t="shared" si="801"/>
        <v>0</v>
      </c>
      <c r="BF724" s="25">
        <f t="shared" si="801"/>
        <v>0</v>
      </c>
      <c r="BG724" s="25">
        <f t="shared" si="801"/>
        <v>0</v>
      </c>
      <c r="BH724" s="25">
        <f t="shared" si="801"/>
        <v>0</v>
      </c>
      <c r="BI724" s="25">
        <f t="shared" si="801"/>
        <v>0</v>
      </c>
      <c r="BJ724" s="25">
        <f t="shared" si="801"/>
        <v>0</v>
      </c>
      <c r="BK724" s="25">
        <f t="shared" si="801"/>
        <v>0</v>
      </c>
      <c r="BL724" s="25">
        <f t="shared" si="801"/>
        <v>0</v>
      </c>
      <c r="BM724" s="25">
        <f t="shared" si="801"/>
        <v>0</v>
      </c>
      <c r="BN724" s="25">
        <f t="shared" si="801"/>
        <v>0</v>
      </c>
      <c r="BO724" s="8">
        <f t="shared" si="765"/>
        <v>0</v>
      </c>
      <c r="BP724" s="8">
        <f t="shared" si="766"/>
        <v>0</v>
      </c>
      <c r="BQ724" s="8">
        <f t="shared" si="767"/>
        <v>0</v>
      </c>
      <c r="BR724" s="8">
        <f t="shared" si="768"/>
        <v>0</v>
      </c>
      <c r="BS724" s="8">
        <f t="shared" si="769"/>
        <v>0</v>
      </c>
      <c r="BT724" s="8"/>
      <c r="BU724" s="8"/>
    </row>
    <row r="725" spans="36:73">
      <c r="AJ725" s="25">
        <f t="shared" si="799"/>
        <v>0</v>
      </c>
      <c r="AK725" s="25">
        <f t="shared" si="799"/>
        <v>0</v>
      </c>
      <c r="AL725" s="25">
        <f t="shared" si="799"/>
        <v>0</v>
      </c>
      <c r="AM725" s="25">
        <f t="shared" si="799"/>
        <v>0</v>
      </c>
      <c r="AN725" s="25">
        <f t="shared" si="799"/>
        <v>0</v>
      </c>
      <c r="AO725" s="25">
        <f t="shared" si="799"/>
        <v>0</v>
      </c>
      <c r="AP725" s="25">
        <f t="shared" si="799"/>
        <v>0</v>
      </c>
      <c r="AQ725" s="25">
        <f t="shared" si="799"/>
        <v>0</v>
      </c>
      <c r="AR725" s="25">
        <f t="shared" si="799"/>
        <v>0</v>
      </c>
      <c r="AS725" s="25">
        <f t="shared" si="799"/>
        <v>0</v>
      </c>
      <c r="AT725" s="25">
        <f t="shared" si="800"/>
        <v>0</v>
      </c>
      <c r="AU725" s="25">
        <f t="shared" si="800"/>
        <v>0</v>
      </c>
      <c r="AV725" s="25">
        <f t="shared" si="800"/>
        <v>0</v>
      </c>
      <c r="AW725" s="25">
        <f t="shared" si="800"/>
        <v>0</v>
      </c>
      <c r="AX725" s="25">
        <f t="shared" si="800"/>
        <v>0</v>
      </c>
      <c r="AY725" s="25">
        <f t="shared" si="800"/>
        <v>0</v>
      </c>
      <c r="AZ725" s="25">
        <f t="shared" si="800"/>
        <v>0</v>
      </c>
      <c r="BA725" s="25">
        <f t="shared" si="800"/>
        <v>0</v>
      </c>
      <c r="BB725" s="25">
        <f t="shared" si="800"/>
        <v>0</v>
      </c>
      <c r="BC725" s="25">
        <f t="shared" si="800"/>
        <v>0</v>
      </c>
      <c r="BD725" s="25">
        <f t="shared" si="801"/>
        <v>0</v>
      </c>
      <c r="BE725" s="25">
        <f t="shared" si="801"/>
        <v>0</v>
      </c>
      <c r="BF725" s="25">
        <f t="shared" si="801"/>
        <v>0</v>
      </c>
      <c r="BG725" s="25">
        <f t="shared" si="801"/>
        <v>0</v>
      </c>
      <c r="BH725" s="25">
        <f t="shared" si="801"/>
        <v>0</v>
      </c>
      <c r="BI725" s="25">
        <f t="shared" si="801"/>
        <v>0</v>
      </c>
      <c r="BJ725" s="25">
        <f t="shared" si="801"/>
        <v>0</v>
      </c>
      <c r="BK725" s="25">
        <f t="shared" si="801"/>
        <v>0</v>
      </c>
      <c r="BL725" s="25">
        <f t="shared" si="801"/>
        <v>0</v>
      </c>
      <c r="BM725" s="25">
        <f t="shared" si="801"/>
        <v>0</v>
      </c>
      <c r="BN725" s="25">
        <f t="shared" si="801"/>
        <v>0</v>
      </c>
      <c r="BO725" s="8">
        <f t="shared" si="765"/>
        <v>0</v>
      </c>
      <c r="BP725" s="8">
        <f t="shared" si="766"/>
        <v>0</v>
      </c>
      <c r="BQ725" s="8">
        <f t="shared" si="767"/>
        <v>0</v>
      </c>
      <c r="BR725" s="8">
        <f t="shared" si="768"/>
        <v>0</v>
      </c>
      <c r="BS725" s="8">
        <f t="shared" si="769"/>
        <v>0</v>
      </c>
      <c r="BT725" s="10"/>
      <c r="BU725" s="10"/>
    </row>
    <row r="726" spans="36:73">
      <c r="AJ726" s="25">
        <f t="shared" ref="AJ726:AS735" si="802">IF(AND(AJ$7&gt;=$E726,AJ$7&lt;=$F726),1,0)</f>
        <v>0</v>
      </c>
      <c r="AK726" s="25">
        <f t="shared" si="802"/>
        <v>0</v>
      </c>
      <c r="AL726" s="25">
        <f t="shared" si="802"/>
        <v>0</v>
      </c>
      <c r="AM726" s="25">
        <f t="shared" si="802"/>
        <v>0</v>
      </c>
      <c r="AN726" s="25">
        <f t="shared" si="802"/>
        <v>0</v>
      </c>
      <c r="AO726" s="25">
        <f t="shared" si="802"/>
        <v>0</v>
      </c>
      <c r="AP726" s="25">
        <f t="shared" si="802"/>
        <v>0</v>
      </c>
      <c r="AQ726" s="25">
        <f t="shared" si="802"/>
        <v>0</v>
      </c>
      <c r="AR726" s="25">
        <f t="shared" si="802"/>
        <v>0</v>
      </c>
      <c r="AS726" s="25">
        <f t="shared" si="802"/>
        <v>0</v>
      </c>
      <c r="AT726" s="25">
        <f t="shared" ref="AT726:BC735" si="803">IF(AND(AT$7&gt;=$E726,AT$7&lt;=$F726),1,0)</f>
        <v>0</v>
      </c>
      <c r="AU726" s="25">
        <f t="shared" si="803"/>
        <v>0</v>
      </c>
      <c r="AV726" s="25">
        <f t="shared" si="803"/>
        <v>0</v>
      </c>
      <c r="AW726" s="25">
        <f t="shared" si="803"/>
        <v>0</v>
      </c>
      <c r="AX726" s="25">
        <f t="shared" si="803"/>
        <v>0</v>
      </c>
      <c r="AY726" s="25">
        <f t="shared" si="803"/>
        <v>0</v>
      </c>
      <c r="AZ726" s="25">
        <f t="shared" si="803"/>
        <v>0</v>
      </c>
      <c r="BA726" s="25">
        <f t="shared" si="803"/>
        <v>0</v>
      </c>
      <c r="BB726" s="25">
        <f t="shared" si="803"/>
        <v>0</v>
      </c>
      <c r="BC726" s="25">
        <f t="shared" si="803"/>
        <v>0</v>
      </c>
      <c r="BD726" s="25">
        <f t="shared" ref="BD726:BN735" si="804">IF(AND(BD$7&gt;=$E726,BD$7&lt;=$F726),1,0)</f>
        <v>0</v>
      </c>
      <c r="BE726" s="25">
        <f t="shared" si="804"/>
        <v>0</v>
      </c>
      <c r="BF726" s="25">
        <f t="shared" si="804"/>
        <v>0</v>
      </c>
      <c r="BG726" s="25">
        <f t="shared" si="804"/>
        <v>0</v>
      </c>
      <c r="BH726" s="25">
        <f t="shared" si="804"/>
        <v>0</v>
      </c>
      <c r="BI726" s="25">
        <f t="shared" si="804"/>
        <v>0</v>
      </c>
      <c r="BJ726" s="25">
        <f t="shared" si="804"/>
        <v>0</v>
      </c>
      <c r="BK726" s="25">
        <f t="shared" si="804"/>
        <v>0</v>
      </c>
      <c r="BL726" s="25">
        <f t="shared" si="804"/>
        <v>0</v>
      </c>
      <c r="BM726" s="25">
        <f t="shared" si="804"/>
        <v>0</v>
      </c>
      <c r="BN726" s="25">
        <f t="shared" si="804"/>
        <v>0</v>
      </c>
      <c r="BO726" s="8">
        <f t="shared" si="765"/>
        <v>0</v>
      </c>
      <c r="BP726" s="8">
        <f t="shared" si="766"/>
        <v>0</v>
      </c>
      <c r="BQ726" s="8">
        <f t="shared" si="767"/>
        <v>0</v>
      </c>
      <c r="BR726" s="8">
        <f t="shared" si="768"/>
        <v>0</v>
      </c>
      <c r="BS726" s="8">
        <f t="shared" si="769"/>
        <v>0</v>
      </c>
      <c r="BT726" s="8"/>
      <c r="BU726" s="8"/>
    </row>
    <row r="727" spans="36:73">
      <c r="AJ727" s="25">
        <f t="shared" si="802"/>
        <v>0</v>
      </c>
      <c r="AK727" s="25">
        <f t="shared" si="802"/>
        <v>0</v>
      </c>
      <c r="AL727" s="25">
        <f t="shared" si="802"/>
        <v>0</v>
      </c>
      <c r="AM727" s="25">
        <f t="shared" si="802"/>
        <v>0</v>
      </c>
      <c r="AN727" s="25">
        <f t="shared" si="802"/>
        <v>0</v>
      </c>
      <c r="AO727" s="25">
        <f t="shared" si="802"/>
        <v>0</v>
      </c>
      <c r="AP727" s="25">
        <f t="shared" si="802"/>
        <v>0</v>
      </c>
      <c r="AQ727" s="25">
        <f t="shared" si="802"/>
        <v>0</v>
      </c>
      <c r="AR727" s="25">
        <f t="shared" si="802"/>
        <v>0</v>
      </c>
      <c r="AS727" s="25">
        <f t="shared" si="802"/>
        <v>0</v>
      </c>
      <c r="AT727" s="25">
        <f t="shared" si="803"/>
        <v>0</v>
      </c>
      <c r="AU727" s="25">
        <f t="shared" si="803"/>
        <v>0</v>
      </c>
      <c r="AV727" s="25">
        <f t="shared" si="803"/>
        <v>0</v>
      </c>
      <c r="AW727" s="25">
        <f t="shared" si="803"/>
        <v>0</v>
      </c>
      <c r="AX727" s="25">
        <f t="shared" si="803"/>
        <v>0</v>
      </c>
      <c r="AY727" s="25">
        <f t="shared" si="803"/>
        <v>0</v>
      </c>
      <c r="AZ727" s="25">
        <f t="shared" si="803"/>
        <v>0</v>
      </c>
      <c r="BA727" s="25">
        <f t="shared" si="803"/>
        <v>0</v>
      </c>
      <c r="BB727" s="25">
        <f t="shared" si="803"/>
        <v>0</v>
      </c>
      <c r="BC727" s="25">
        <f t="shared" si="803"/>
        <v>0</v>
      </c>
      <c r="BD727" s="25">
        <f t="shared" si="804"/>
        <v>0</v>
      </c>
      <c r="BE727" s="25">
        <f t="shared" si="804"/>
        <v>0</v>
      </c>
      <c r="BF727" s="25">
        <f t="shared" si="804"/>
        <v>0</v>
      </c>
      <c r="BG727" s="25">
        <f t="shared" si="804"/>
        <v>0</v>
      </c>
      <c r="BH727" s="25">
        <f t="shared" si="804"/>
        <v>0</v>
      </c>
      <c r="BI727" s="25">
        <f t="shared" si="804"/>
        <v>0</v>
      </c>
      <c r="BJ727" s="25">
        <f t="shared" si="804"/>
        <v>0</v>
      </c>
      <c r="BK727" s="25">
        <f t="shared" si="804"/>
        <v>0</v>
      </c>
      <c r="BL727" s="25">
        <f t="shared" si="804"/>
        <v>0</v>
      </c>
      <c r="BM727" s="25">
        <f t="shared" si="804"/>
        <v>0</v>
      </c>
      <c r="BN727" s="25">
        <f t="shared" si="804"/>
        <v>0</v>
      </c>
      <c r="BO727" s="8">
        <f t="shared" si="765"/>
        <v>0</v>
      </c>
      <c r="BP727" s="8">
        <f t="shared" si="766"/>
        <v>0</v>
      </c>
      <c r="BQ727" s="8">
        <f t="shared" si="767"/>
        <v>0</v>
      </c>
      <c r="BR727" s="8">
        <f t="shared" si="768"/>
        <v>0</v>
      </c>
      <c r="BS727" s="8">
        <f t="shared" si="769"/>
        <v>0</v>
      </c>
      <c r="BT727" s="10"/>
      <c r="BU727" s="10"/>
    </row>
    <row r="728" spans="36:73">
      <c r="AJ728" s="25">
        <f t="shared" si="802"/>
        <v>0</v>
      </c>
      <c r="AK728" s="25">
        <f t="shared" si="802"/>
        <v>0</v>
      </c>
      <c r="AL728" s="25">
        <f t="shared" si="802"/>
        <v>0</v>
      </c>
      <c r="AM728" s="25">
        <f t="shared" si="802"/>
        <v>0</v>
      </c>
      <c r="AN728" s="25">
        <f t="shared" si="802"/>
        <v>0</v>
      </c>
      <c r="AO728" s="25">
        <f t="shared" si="802"/>
        <v>0</v>
      </c>
      <c r="AP728" s="25">
        <f t="shared" si="802"/>
        <v>0</v>
      </c>
      <c r="AQ728" s="25">
        <f t="shared" si="802"/>
        <v>0</v>
      </c>
      <c r="AR728" s="25">
        <f t="shared" si="802"/>
        <v>0</v>
      </c>
      <c r="AS728" s="25">
        <f t="shared" si="802"/>
        <v>0</v>
      </c>
      <c r="AT728" s="25">
        <f t="shared" si="803"/>
        <v>0</v>
      </c>
      <c r="AU728" s="25">
        <f t="shared" si="803"/>
        <v>0</v>
      </c>
      <c r="AV728" s="25">
        <f t="shared" si="803"/>
        <v>0</v>
      </c>
      <c r="AW728" s="25">
        <f t="shared" si="803"/>
        <v>0</v>
      </c>
      <c r="AX728" s="25">
        <f t="shared" si="803"/>
        <v>0</v>
      </c>
      <c r="AY728" s="25">
        <f t="shared" si="803"/>
        <v>0</v>
      </c>
      <c r="AZ728" s="25">
        <f t="shared" si="803"/>
        <v>0</v>
      </c>
      <c r="BA728" s="25">
        <f t="shared" si="803"/>
        <v>0</v>
      </c>
      <c r="BB728" s="25">
        <f t="shared" si="803"/>
        <v>0</v>
      </c>
      <c r="BC728" s="25">
        <f t="shared" si="803"/>
        <v>0</v>
      </c>
      <c r="BD728" s="25">
        <f t="shared" si="804"/>
        <v>0</v>
      </c>
      <c r="BE728" s="25">
        <f t="shared" si="804"/>
        <v>0</v>
      </c>
      <c r="BF728" s="25">
        <f t="shared" si="804"/>
        <v>0</v>
      </c>
      <c r="BG728" s="25">
        <f t="shared" si="804"/>
        <v>0</v>
      </c>
      <c r="BH728" s="25">
        <f t="shared" si="804"/>
        <v>0</v>
      </c>
      <c r="BI728" s="25">
        <f t="shared" si="804"/>
        <v>0</v>
      </c>
      <c r="BJ728" s="25">
        <f t="shared" si="804"/>
        <v>0</v>
      </c>
      <c r="BK728" s="25">
        <f t="shared" si="804"/>
        <v>0</v>
      </c>
      <c r="BL728" s="25">
        <f t="shared" si="804"/>
        <v>0</v>
      </c>
      <c r="BM728" s="25">
        <f t="shared" si="804"/>
        <v>0</v>
      </c>
      <c r="BN728" s="25">
        <f t="shared" si="804"/>
        <v>0</v>
      </c>
      <c r="BO728" s="8">
        <f t="shared" si="765"/>
        <v>0</v>
      </c>
      <c r="BP728" s="8">
        <f t="shared" si="766"/>
        <v>0</v>
      </c>
      <c r="BQ728" s="8">
        <f t="shared" si="767"/>
        <v>0</v>
      </c>
      <c r="BR728" s="8">
        <f t="shared" si="768"/>
        <v>0</v>
      </c>
      <c r="BS728" s="8">
        <f t="shared" si="769"/>
        <v>0</v>
      </c>
      <c r="BT728" s="8"/>
      <c r="BU728" s="8"/>
    </row>
    <row r="729" spans="36:73">
      <c r="AJ729" s="25">
        <f t="shared" si="802"/>
        <v>0</v>
      </c>
      <c r="AK729" s="25">
        <f t="shared" si="802"/>
        <v>0</v>
      </c>
      <c r="AL729" s="25">
        <f t="shared" si="802"/>
        <v>0</v>
      </c>
      <c r="AM729" s="25">
        <f t="shared" si="802"/>
        <v>0</v>
      </c>
      <c r="AN729" s="25">
        <f t="shared" si="802"/>
        <v>0</v>
      </c>
      <c r="AO729" s="25">
        <f t="shared" si="802"/>
        <v>0</v>
      </c>
      <c r="AP729" s="25">
        <f t="shared" si="802"/>
        <v>0</v>
      </c>
      <c r="AQ729" s="25">
        <f t="shared" si="802"/>
        <v>0</v>
      </c>
      <c r="AR729" s="25">
        <f t="shared" si="802"/>
        <v>0</v>
      </c>
      <c r="AS729" s="25">
        <f t="shared" si="802"/>
        <v>0</v>
      </c>
      <c r="AT729" s="25">
        <f t="shared" si="803"/>
        <v>0</v>
      </c>
      <c r="AU729" s="25">
        <f t="shared" si="803"/>
        <v>0</v>
      </c>
      <c r="AV729" s="25">
        <f t="shared" si="803"/>
        <v>0</v>
      </c>
      <c r="AW729" s="25">
        <f t="shared" si="803"/>
        <v>0</v>
      </c>
      <c r="AX729" s="25">
        <f t="shared" si="803"/>
        <v>0</v>
      </c>
      <c r="AY729" s="25">
        <f t="shared" si="803"/>
        <v>0</v>
      </c>
      <c r="AZ729" s="25">
        <f t="shared" si="803"/>
        <v>0</v>
      </c>
      <c r="BA729" s="25">
        <f t="shared" si="803"/>
        <v>0</v>
      </c>
      <c r="BB729" s="25">
        <f t="shared" si="803"/>
        <v>0</v>
      </c>
      <c r="BC729" s="25">
        <f t="shared" si="803"/>
        <v>0</v>
      </c>
      <c r="BD729" s="25">
        <f t="shared" si="804"/>
        <v>0</v>
      </c>
      <c r="BE729" s="25">
        <f t="shared" si="804"/>
        <v>0</v>
      </c>
      <c r="BF729" s="25">
        <f t="shared" si="804"/>
        <v>0</v>
      </c>
      <c r="BG729" s="25">
        <f t="shared" si="804"/>
        <v>0</v>
      </c>
      <c r="BH729" s="25">
        <f t="shared" si="804"/>
        <v>0</v>
      </c>
      <c r="BI729" s="25">
        <f t="shared" si="804"/>
        <v>0</v>
      </c>
      <c r="BJ729" s="25">
        <f t="shared" si="804"/>
        <v>0</v>
      </c>
      <c r="BK729" s="25">
        <f t="shared" si="804"/>
        <v>0</v>
      </c>
      <c r="BL729" s="25">
        <f t="shared" si="804"/>
        <v>0</v>
      </c>
      <c r="BM729" s="25">
        <f t="shared" si="804"/>
        <v>0</v>
      </c>
      <c r="BN729" s="25">
        <f t="shared" si="804"/>
        <v>0</v>
      </c>
      <c r="BO729" s="8">
        <f t="shared" si="765"/>
        <v>0</v>
      </c>
      <c r="BP729" s="8">
        <f t="shared" si="766"/>
        <v>0</v>
      </c>
      <c r="BQ729" s="8">
        <f t="shared" si="767"/>
        <v>0</v>
      </c>
      <c r="BR729" s="8">
        <f t="shared" si="768"/>
        <v>0</v>
      </c>
      <c r="BS729" s="8">
        <f t="shared" si="769"/>
        <v>0</v>
      </c>
      <c r="BT729" s="10"/>
      <c r="BU729" s="10"/>
    </row>
    <row r="730" spans="36:73">
      <c r="AJ730" s="25">
        <f t="shared" si="802"/>
        <v>0</v>
      </c>
      <c r="AK730" s="25">
        <f t="shared" si="802"/>
        <v>0</v>
      </c>
      <c r="AL730" s="25">
        <f t="shared" si="802"/>
        <v>0</v>
      </c>
      <c r="AM730" s="25">
        <f t="shared" si="802"/>
        <v>0</v>
      </c>
      <c r="AN730" s="25">
        <f t="shared" si="802"/>
        <v>0</v>
      </c>
      <c r="AO730" s="25">
        <f t="shared" si="802"/>
        <v>0</v>
      </c>
      <c r="AP730" s="25">
        <f t="shared" si="802"/>
        <v>0</v>
      </c>
      <c r="AQ730" s="25">
        <f t="shared" si="802"/>
        <v>0</v>
      </c>
      <c r="AR730" s="25">
        <f t="shared" si="802"/>
        <v>0</v>
      </c>
      <c r="AS730" s="25">
        <f t="shared" si="802"/>
        <v>0</v>
      </c>
      <c r="AT730" s="25">
        <f t="shared" si="803"/>
        <v>0</v>
      </c>
      <c r="AU730" s="25">
        <f t="shared" si="803"/>
        <v>0</v>
      </c>
      <c r="AV730" s="25">
        <f t="shared" si="803"/>
        <v>0</v>
      </c>
      <c r="AW730" s="25">
        <f t="shared" si="803"/>
        <v>0</v>
      </c>
      <c r="AX730" s="25">
        <f t="shared" si="803"/>
        <v>0</v>
      </c>
      <c r="AY730" s="25">
        <f t="shared" si="803"/>
        <v>0</v>
      </c>
      <c r="AZ730" s="25">
        <f t="shared" si="803"/>
        <v>0</v>
      </c>
      <c r="BA730" s="25">
        <f t="shared" si="803"/>
        <v>0</v>
      </c>
      <c r="BB730" s="25">
        <f t="shared" si="803"/>
        <v>0</v>
      </c>
      <c r="BC730" s="25">
        <f t="shared" si="803"/>
        <v>0</v>
      </c>
      <c r="BD730" s="25">
        <f t="shared" si="804"/>
        <v>0</v>
      </c>
      <c r="BE730" s="25">
        <f t="shared" si="804"/>
        <v>0</v>
      </c>
      <c r="BF730" s="25">
        <f t="shared" si="804"/>
        <v>0</v>
      </c>
      <c r="BG730" s="25">
        <f t="shared" si="804"/>
        <v>0</v>
      </c>
      <c r="BH730" s="25">
        <f t="shared" si="804"/>
        <v>0</v>
      </c>
      <c r="BI730" s="25">
        <f t="shared" si="804"/>
        <v>0</v>
      </c>
      <c r="BJ730" s="25">
        <f t="shared" si="804"/>
        <v>0</v>
      </c>
      <c r="BK730" s="25">
        <f t="shared" si="804"/>
        <v>0</v>
      </c>
      <c r="BL730" s="25">
        <f t="shared" si="804"/>
        <v>0</v>
      </c>
      <c r="BM730" s="25">
        <f t="shared" si="804"/>
        <v>0</v>
      </c>
      <c r="BN730" s="25">
        <f t="shared" si="804"/>
        <v>0</v>
      </c>
      <c r="BO730" s="8">
        <f t="shared" si="765"/>
        <v>0</v>
      </c>
      <c r="BP730" s="8">
        <f t="shared" si="766"/>
        <v>0</v>
      </c>
      <c r="BQ730" s="8">
        <f t="shared" si="767"/>
        <v>0</v>
      </c>
      <c r="BR730" s="8">
        <f t="shared" si="768"/>
        <v>0</v>
      </c>
      <c r="BS730" s="8">
        <f t="shared" si="769"/>
        <v>0</v>
      </c>
      <c r="BT730" s="8"/>
      <c r="BU730" s="8"/>
    </row>
    <row r="731" spans="36:73">
      <c r="AJ731" s="25">
        <f t="shared" si="802"/>
        <v>0</v>
      </c>
      <c r="AK731" s="25">
        <f t="shared" si="802"/>
        <v>0</v>
      </c>
      <c r="AL731" s="25">
        <f t="shared" si="802"/>
        <v>0</v>
      </c>
      <c r="AM731" s="25">
        <f t="shared" si="802"/>
        <v>0</v>
      </c>
      <c r="AN731" s="25">
        <f t="shared" si="802"/>
        <v>0</v>
      </c>
      <c r="AO731" s="25">
        <f t="shared" si="802"/>
        <v>0</v>
      </c>
      <c r="AP731" s="25">
        <f t="shared" si="802"/>
        <v>0</v>
      </c>
      <c r="AQ731" s="25">
        <f t="shared" si="802"/>
        <v>0</v>
      </c>
      <c r="AR731" s="25">
        <f t="shared" si="802"/>
        <v>0</v>
      </c>
      <c r="AS731" s="25">
        <f t="shared" si="802"/>
        <v>0</v>
      </c>
      <c r="AT731" s="25">
        <f t="shared" si="803"/>
        <v>0</v>
      </c>
      <c r="AU731" s="25">
        <f t="shared" si="803"/>
        <v>0</v>
      </c>
      <c r="AV731" s="25">
        <f t="shared" si="803"/>
        <v>0</v>
      </c>
      <c r="AW731" s="25">
        <f t="shared" si="803"/>
        <v>0</v>
      </c>
      <c r="AX731" s="25">
        <f t="shared" si="803"/>
        <v>0</v>
      </c>
      <c r="AY731" s="25">
        <f t="shared" si="803"/>
        <v>0</v>
      </c>
      <c r="AZ731" s="25">
        <f t="shared" si="803"/>
        <v>0</v>
      </c>
      <c r="BA731" s="25">
        <f t="shared" si="803"/>
        <v>0</v>
      </c>
      <c r="BB731" s="25">
        <f t="shared" si="803"/>
        <v>0</v>
      </c>
      <c r="BC731" s="25">
        <f t="shared" si="803"/>
        <v>0</v>
      </c>
      <c r="BD731" s="25">
        <f t="shared" si="804"/>
        <v>0</v>
      </c>
      <c r="BE731" s="25">
        <f t="shared" si="804"/>
        <v>0</v>
      </c>
      <c r="BF731" s="25">
        <f t="shared" si="804"/>
        <v>0</v>
      </c>
      <c r="BG731" s="25">
        <f t="shared" si="804"/>
        <v>0</v>
      </c>
      <c r="BH731" s="25">
        <f t="shared" si="804"/>
        <v>0</v>
      </c>
      <c r="BI731" s="25">
        <f t="shared" si="804"/>
        <v>0</v>
      </c>
      <c r="BJ731" s="25">
        <f t="shared" si="804"/>
        <v>0</v>
      </c>
      <c r="BK731" s="25">
        <f t="shared" si="804"/>
        <v>0</v>
      </c>
      <c r="BL731" s="25">
        <f t="shared" si="804"/>
        <v>0</v>
      </c>
      <c r="BM731" s="25">
        <f t="shared" si="804"/>
        <v>0</v>
      </c>
      <c r="BN731" s="25">
        <f t="shared" si="804"/>
        <v>0</v>
      </c>
      <c r="BO731" s="8">
        <f t="shared" si="765"/>
        <v>0</v>
      </c>
      <c r="BP731" s="8">
        <f t="shared" si="766"/>
        <v>0</v>
      </c>
      <c r="BQ731" s="8">
        <f t="shared" si="767"/>
        <v>0</v>
      </c>
      <c r="BR731" s="8">
        <f t="shared" si="768"/>
        <v>0</v>
      </c>
      <c r="BS731" s="8">
        <f t="shared" si="769"/>
        <v>0</v>
      </c>
      <c r="BT731" s="10"/>
      <c r="BU731" s="10"/>
    </row>
    <row r="732" spans="36:73">
      <c r="AJ732" s="25">
        <f t="shared" si="802"/>
        <v>0</v>
      </c>
      <c r="AK732" s="25">
        <f t="shared" si="802"/>
        <v>0</v>
      </c>
      <c r="AL732" s="25">
        <f t="shared" si="802"/>
        <v>0</v>
      </c>
      <c r="AM732" s="25">
        <f t="shared" si="802"/>
        <v>0</v>
      </c>
      <c r="AN732" s="25">
        <f t="shared" si="802"/>
        <v>0</v>
      </c>
      <c r="AO732" s="25">
        <f t="shared" si="802"/>
        <v>0</v>
      </c>
      <c r="AP732" s="25">
        <f t="shared" si="802"/>
        <v>0</v>
      </c>
      <c r="AQ732" s="25">
        <f t="shared" si="802"/>
        <v>0</v>
      </c>
      <c r="AR732" s="25">
        <f t="shared" si="802"/>
        <v>0</v>
      </c>
      <c r="AS732" s="25">
        <f t="shared" si="802"/>
        <v>0</v>
      </c>
      <c r="AT732" s="25">
        <f t="shared" si="803"/>
        <v>0</v>
      </c>
      <c r="AU732" s="25">
        <f t="shared" si="803"/>
        <v>0</v>
      </c>
      <c r="AV732" s="25">
        <f t="shared" si="803"/>
        <v>0</v>
      </c>
      <c r="AW732" s="25">
        <f t="shared" si="803"/>
        <v>0</v>
      </c>
      <c r="AX732" s="25">
        <f t="shared" si="803"/>
        <v>0</v>
      </c>
      <c r="AY732" s="25">
        <f t="shared" si="803"/>
        <v>0</v>
      </c>
      <c r="AZ732" s="25">
        <f t="shared" si="803"/>
        <v>0</v>
      </c>
      <c r="BA732" s="25">
        <f t="shared" si="803"/>
        <v>0</v>
      </c>
      <c r="BB732" s="25">
        <f t="shared" si="803"/>
        <v>0</v>
      </c>
      <c r="BC732" s="25">
        <f t="shared" si="803"/>
        <v>0</v>
      </c>
      <c r="BD732" s="25">
        <f t="shared" si="804"/>
        <v>0</v>
      </c>
      <c r="BE732" s="25">
        <f t="shared" si="804"/>
        <v>0</v>
      </c>
      <c r="BF732" s="25">
        <f t="shared" si="804"/>
        <v>0</v>
      </c>
      <c r="BG732" s="25">
        <f t="shared" si="804"/>
        <v>0</v>
      </c>
      <c r="BH732" s="25">
        <f t="shared" si="804"/>
        <v>0</v>
      </c>
      <c r="BI732" s="25">
        <f t="shared" si="804"/>
        <v>0</v>
      </c>
      <c r="BJ732" s="25">
        <f t="shared" si="804"/>
        <v>0</v>
      </c>
      <c r="BK732" s="25">
        <f t="shared" si="804"/>
        <v>0</v>
      </c>
      <c r="BL732" s="25">
        <f t="shared" si="804"/>
        <v>0</v>
      </c>
      <c r="BM732" s="25">
        <f t="shared" si="804"/>
        <v>0</v>
      </c>
      <c r="BN732" s="25">
        <f t="shared" si="804"/>
        <v>0</v>
      </c>
      <c r="BO732" s="8">
        <f t="shared" si="765"/>
        <v>0</v>
      </c>
      <c r="BP732" s="8">
        <f t="shared" si="766"/>
        <v>0</v>
      </c>
      <c r="BQ732" s="8">
        <f t="shared" si="767"/>
        <v>0</v>
      </c>
      <c r="BR732" s="8">
        <f t="shared" si="768"/>
        <v>0</v>
      </c>
      <c r="BS732" s="8">
        <f t="shared" si="769"/>
        <v>0</v>
      </c>
      <c r="BT732" s="8"/>
      <c r="BU732" s="8"/>
    </row>
    <row r="733" spans="36:73">
      <c r="AJ733" s="25">
        <f t="shared" si="802"/>
        <v>0</v>
      </c>
      <c r="AK733" s="25">
        <f t="shared" si="802"/>
        <v>0</v>
      </c>
      <c r="AL733" s="25">
        <f t="shared" si="802"/>
        <v>0</v>
      </c>
      <c r="AM733" s="25">
        <f t="shared" si="802"/>
        <v>0</v>
      </c>
      <c r="AN733" s="25">
        <f t="shared" si="802"/>
        <v>0</v>
      </c>
      <c r="AO733" s="25">
        <f t="shared" si="802"/>
        <v>0</v>
      </c>
      <c r="AP733" s="25">
        <f t="shared" si="802"/>
        <v>0</v>
      </c>
      <c r="AQ733" s="25">
        <f t="shared" si="802"/>
        <v>0</v>
      </c>
      <c r="AR733" s="25">
        <f t="shared" si="802"/>
        <v>0</v>
      </c>
      <c r="AS733" s="25">
        <f t="shared" si="802"/>
        <v>0</v>
      </c>
      <c r="AT733" s="25">
        <f t="shared" si="803"/>
        <v>0</v>
      </c>
      <c r="AU733" s="25">
        <f t="shared" si="803"/>
        <v>0</v>
      </c>
      <c r="AV733" s="25">
        <f t="shared" si="803"/>
        <v>0</v>
      </c>
      <c r="AW733" s="25">
        <f t="shared" si="803"/>
        <v>0</v>
      </c>
      <c r="AX733" s="25">
        <f t="shared" si="803"/>
        <v>0</v>
      </c>
      <c r="AY733" s="25">
        <f t="shared" si="803"/>
        <v>0</v>
      </c>
      <c r="AZ733" s="25">
        <f t="shared" si="803"/>
        <v>0</v>
      </c>
      <c r="BA733" s="25">
        <f t="shared" si="803"/>
        <v>0</v>
      </c>
      <c r="BB733" s="25">
        <f t="shared" si="803"/>
        <v>0</v>
      </c>
      <c r="BC733" s="25">
        <f t="shared" si="803"/>
        <v>0</v>
      </c>
      <c r="BD733" s="25">
        <f t="shared" si="804"/>
        <v>0</v>
      </c>
      <c r="BE733" s="25">
        <f t="shared" si="804"/>
        <v>0</v>
      </c>
      <c r="BF733" s="25">
        <f t="shared" si="804"/>
        <v>0</v>
      </c>
      <c r="BG733" s="25">
        <f t="shared" si="804"/>
        <v>0</v>
      </c>
      <c r="BH733" s="25">
        <f t="shared" si="804"/>
        <v>0</v>
      </c>
      <c r="BI733" s="25">
        <f t="shared" si="804"/>
        <v>0</v>
      </c>
      <c r="BJ733" s="25">
        <f t="shared" si="804"/>
        <v>0</v>
      </c>
      <c r="BK733" s="25">
        <f t="shared" si="804"/>
        <v>0</v>
      </c>
      <c r="BL733" s="25">
        <f t="shared" si="804"/>
        <v>0</v>
      </c>
      <c r="BM733" s="25">
        <f t="shared" si="804"/>
        <v>0</v>
      </c>
      <c r="BN733" s="25">
        <f t="shared" si="804"/>
        <v>0</v>
      </c>
      <c r="BO733" s="8">
        <f t="shared" si="765"/>
        <v>0</v>
      </c>
      <c r="BP733" s="8">
        <f t="shared" si="766"/>
        <v>0</v>
      </c>
      <c r="BQ733" s="8">
        <f t="shared" si="767"/>
        <v>0</v>
      </c>
      <c r="BR733" s="8">
        <f t="shared" si="768"/>
        <v>0</v>
      </c>
      <c r="BS733" s="8">
        <f t="shared" si="769"/>
        <v>0</v>
      </c>
      <c r="BT733" s="10"/>
      <c r="BU733" s="10"/>
    </row>
    <row r="734" spans="36:73">
      <c r="AJ734" s="25">
        <f t="shared" si="802"/>
        <v>0</v>
      </c>
      <c r="AK734" s="25">
        <f t="shared" si="802"/>
        <v>0</v>
      </c>
      <c r="AL734" s="25">
        <f t="shared" si="802"/>
        <v>0</v>
      </c>
      <c r="AM734" s="25">
        <f t="shared" si="802"/>
        <v>0</v>
      </c>
      <c r="AN734" s="25">
        <f t="shared" si="802"/>
        <v>0</v>
      </c>
      <c r="AO734" s="25">
        <f t="shared" si="802"/>
        <v>0</v>
      </c>
      <c r="AP734" s="25">
        <f t="shared" si="802"/>
        <v>0</v>
      </c>
      <c r="AQ734" s="25">
        <f t="shared" si="802"/>
        <v>0</v>
      </c>
      <c r="AR734" s="25">
        <f t="shared" si="802"/>
        <v>0</v>
      </c>
      <c r="AS734" s="25">
        <f t="shared" si="802"/>
        <v>0</v>
      </c>
      <c r="AT734" s="25">
        <f t="shared" si="803"/>
        <v>0</v>
      </c>
      <c r="AU734" s="25">
        <f t="shared" si="803"/>
        <v>0</v>
      </c>
      <c r="AV734" s="25">
        <f t="shared" si="803"/>
        <v>0</v>
      </c>
      <c r="AW734" s="25">
        <f t="shared" si="803"/>
        <v>0</v>
      </c>
      <c r="AX734" s="25">
        <f t="shared" si="803"/>
        <v>0</v>
      </c>
      <c r="AY734" s="25">
        <f t="shared" si="803"/>
        <v>0</v>
      </c>
      <c r="AZ734" s="25">
        <f t="shared" si="803"/>
        <v>0</v>
      </c>
      <c r="BA734" s="25">
        <f t="shared" si="803"/>
        <v>0</v>
      </c>
      <c r="BB734" s="25">
        <f t="shared" si="803"/>
        <v>0</v>
      </c>
      <c r="BC734" s="25">
        <f t="shared" si="803"/>
        <v>0</v>
      </c>
      <c r="BD734" s="25">
        <f t="shared" si="804"/>
        <v>0</v>
      </c>
      <c r="BE734" s="25">
        <f t="shared" si="804"/>
        <v>0</v>
      </c>
      <c r="BF734" s="25">
        <f t="shared" si="804"/>
        <v>0</v>
      </c>
      <c r="BG734" s="25">
        <f t="shared" si="804"/>
        <v>0</v>
      </c>
      <c r="BH734" s="25">
        <f t="shared" si="804"/>
        <v>0</v>
      </c>
      <c r="BI734" s="25">
        <f t="shared" si="804"/>
        <v>0</v>
      </c>
      <c r="BJ734" s="25">
        <f t="shared" si="804"/>
        <v>0</v>
      </c>
      <c r="BK734" s="25">
        <f t="shared" si="804"/>
        <v>0</v>
      </c>
      <c r="BL734" s="25">
        <f t="shared" si="804"/>
        <v>0</v>
      </c>
      <c r="BM734" s="25">
        <f t="shared" si="804"/>
        <v>0</v>
      </c>
      <c r="BN734" s="25">
        <f t="shared" si="804"/>
        <v>0</v>
      </c>
      <c r="BO734" s="8">
        <f t="shared" si="765"/>
        <v>0</v>
      </c>
      <c r="BP734" s="8">
        <f t="shared" si="766"/>
        <v>0</v>
      </c>
      <c r="BQ734" s="8">
        <f t="shared" si="767"/>
        <v>0</v>
      </c>
      <c r="BR734" s="8">
        <f t="shared" si="768"/>
        <v>0</v>
      </c>
      <c r="BS734" s="8">
        <f t="shared" si="769"/>
        <v>0</v>
      </c>
      <c r="BT734" s="8"/>
      <c r="BU734" s="8"/>
    </row>
    <row r="735" spans="36:73">
      <c r="AJ735" s="25">
        <f t="shared" si="802"/>
        <v>0</v>
      </c>
      <c r="AK735" s="25">
        <f t="shared" si="802"/>
        <v>0</v>
      </c>
      <c r="AL735" s="25">
        <f t="shared" si="802"/>
        <v>0</v>
      </c>
      <c r="AM735" s="25">
        <f t="shared" si="802"/>
        <v>0</v>
      </c>
      <c r="AN735" s="25">
        <f t="shared" si="802"/>
        <v>0</v>
      </c>
      <c r="AO735" s="25">
        <f t="shared" si="802"/>
        <v>0</v>
      </c>
      <c r="AP735" s="25">
        <f t="shared" si="802"/>
        <v>0</v>
      </c>
      <c r="AQ735" s="25">
        <f t="shared" si="802"/>
        <v>0</v>
      </c>
      <c r="AR735" s="25">
        <f t="shared" si="802"/>
        <v>0</v>
      </c>
      <c r="AS735" s="25">
        <f t="shared" si="802"/>
        <v>0</v>
      </c>
      <c r="AT735" s="25">
        <f t="shared" si="803"/>
        <v>0</v>
      </c>
      <c r="AU735" s="25">
        <f t="shared" si="803"/>
        <v>0</v>
      </c>
      <c r="AV735" s="25">
        <f t="shared" si="803"/>
        <v>0</v>
      </c>
      <c r="AW735" s="25">
        <f t="shared" si="803"/>
        <v>0</v>
      </c>
      <c r="AX735" s="25">
        <f t="shared" si="803"/>
        <v>0</v>
      </c>
      <c r="AY735" s="25">
        <f t="shared" si="803"/>
        <v>0</v>
      </c>
      <c r="AZ735" s="25">
        <f t="shared" si="803"/>
        <v>0</v>
      </c>
      <c r="BA735" s="25">
        <f t="shared" si="803"/>
        <v>0</v>
      </c>
      <c r="BB735" s="25">
        <f t="shared" si="803"/>
        <v>0</v>
      </c>
      <c r="BC735" s="25">
        <f t="shared" si="803"/>
        <v>0</v>
      </c>
      <c r="BD735" s="25">
        <f t="shared" si="804"/>
        <v>0</v>
      </c>
      <c r="BE735" s="25">
        <f t="shared" si="804"/>
        <v>0</v>
      </c>
      <c r="BF735" s="25">
        <f t="shared" si="804"/>
        <v>0</v>
      </c>
      <c r="BG735" s="25">
        <f t="shared" si="804"/>
        <v>0</v>
      </c>
      <c r="BH735" s="25">
        <f t="shared" si="804"/>
        <v>0</v>
      </c>
      <c r="BI735" s="25">
        <f t="shared" si="804"/>
        <v>0</v>
      </c>
      <c r="BJ735" s="25">
        <f t="shared" si="804"/>
        <v>0</v>
      </c>
      <c r="BK735" s="25">
        <f t="shared" si="804"/>
        <v>0</v>
      </c>
      <c r="BL735" s="25">
        <f t="shared" si="804"/>
        <v>0</v>
      </c>
      <c r="BM735" s="25">
        <f t="shared" si="804"/>
        <v>0</v>
      </c>
      <c r="BN735" s="25">
        <f t="shared" si="804"/>
        <v>0</v>
      </c>
      <c r="BO735" s="8">
        <f t="shared" si="765"/>
        <v>0</v>
      </c>
      <c r="BP735" s="8">
        <f t="shared" si="766"/>
        <v>0</v>
      </c>
      <c r="BQ735" s="8">
        <f t="shared" si="767"/>
        <v>0</v>
      </c>
      <c r="BR735" s="8">
        <f t="shared" si="768"/>
        <v>0</v>
      </c>
      <c r="BS735" s="8">
        <f t="shared" si="769"/>
        <v>0</v>
      </c>
      <c r="BT735" s="10"/>
      <c r="BU735" s="10"/>
    </row>
    <row r="736" spans="36:73">
      <c r="AJ736" s="25">
        <f t="shared" ref="AJ736:AS745" si="805">IF(AND(AJ$7&gt;=$E736,AJ$7&lt;=$F736),1,0)</f>
        <v>0</v>
      </c>
      <c r="AK736" s="25">
        <f t="shared" si="805"/>
        <v>0</v>
      </c>
      <c r="AL736" s="25">
        <f t="shared" si="805"/>
        <v>0</v>
      </c>
      <c r="AM736" s="25">
        <f t="shared" si="805"/>
        <v>0</v>
      </c>
      <c r="AN736" s="25">
        <f t="shared" si="805"/>
        <v>0</v>
      </c>
      <c r="AO736" s="25">
        <f t="shared" si="805"/>
        <v>0</v>
      </c>
      <c r="AP736" s="25">
        <f t="shared" si="805"/>
        <v>0</v>
      </c>
      <c r="AQ736" s="25">
        <f t="shared" si="805"/>
        <v>0</v>
      </c>
      <c r="AR736" s="25">
        <f t="shared" si="805"/>
        <v>0</v>
      </c>
      <c r="AS736" s="25">
        <f t="shared" si="805"/>
        <v>0</v>
      </c>
      <c r="AT736" s="25">
        <f t="shared" ref="AT736:BC745" si="806">IF(AND(AT$7&gt;=$E736,AT$7&lt;=$F736),1,0)</f>
        <v>0</v>
      </c>
      <c r="AU736" s="25">
        <f t="shared" si="806"/>
        <v>0</v>
      </c>
      <c r="AV736" s="25">
        <f t="shared" si="806"/>
        <v>0</v>
      </c>
      <c r="AW736" s="25">
        <f t="shared" si="806"/>
        <v>0</v>
      </c>
      <c r="AX736" s="25">
        <f t="shared" si="806"/>
        <v>0</v>
      </c>
      <c r="AY736" s="25">
        <f t="shared" si="806"/>
        <v>0</v>
      </c>
      <c r="AZ736" s="25">
        <f t="shared" si="806"/>
        <v>0</v>
      </c>
      <c r="BA736" s="25">
        <f t="shared" si="806"/>
        <v>0</v>
      </c>
      <c r="BB736" s="25">
        <f t="shared" si="806"/>
        <v>0</v>
      </c>
      <c r="BC736" s="25">
        <f t="shared" si="806"/>
        <v>0</v>
      </c>
      <c r="BD736" s="25">
        <f t="shared" ref="BD736:BN745" si="807">IF(AND(BD$7&gt;=$E736,BD$7&lt;=$F736),1,0)</f>
        <v>0</v>
      </c>
      <c r="BE736" s="25">
        <f t="shared" si="807"/>
        <v>0</v>
      </c>
      <c r="BF736" s="25">
        <f t="shared" si="807"/>
        <v>0</v>
      </c>
      <c r="BG736" s="25">
        <f t="shared" si="807"/>
        <v>0</v>
      </c>
      <c r="BH736" s="25">
        <f t="shared" si="807"/>
        <v>0</v>
      </c>
      <c r="BI736" s="25">
        <f t="shared" si="807"/>
        <v>0</v>
      </c>
      <c r="BJ736" s="25">
        <f t="shared" si="807"/>
        <v>0</v>
      </c>
      <c r="BK736" s="25">
        <f t="shared" si="807"/>
        <v>0</v>
      </c>
      <c r="BL736" s="25">
        <f t="shared" si="807"/>
        <v>0</v>
      </c>
      <c r="BM736" s="25">
        <f t="shared" si="807"/>
        <v>0</v>
      </c>
      <c r="BN736" s="25">
        <f t="shared" si="807"/>
        <v>0</v>
      </c>
      <c r="BO736" s="8">
        <f t="shared" si="765"/>
        <v>0</v>
      </c>
      <c r="BP736" s="8">
        <f t="shared" si="766"/>
        <v>0</v>
      </c>
      <c r="BQ736" s="8">
        <f t="shared" si="767"/>
        <v>0</v>
      </c>
      <c r="BR736" s="8">
        <f t="shared" si="768"/>
        <v>0</v>
      </c>
      <c r="BS736" s="8">
        <f t="shared" si="769"/>
        <v>0</v>
      </c>
      <c r="BT736" s="8"/>
      <c r="BU736" s="8"/>
    </row>
    <row r="737" spans="36:73">
      <c r="AJ737" s="25">
        <f t="shared" si="805"/>
        <v>0</v>
      </c>
      <c r="AK737" s="25">
        <f t="shared" si="805"/>
        <v>0</v>
      </c>
      <c r="AL737" s="25">
        <f t="shared" si="805"/>
        <v>0</v>
      </c>
      <c r="AM737" s="25">
        <f t="shared" si="805"/>
        <v>0</v>
      </c>
      <c r="AN737" s="25">
        <f t="shared" si="805"/>
        <v>0</v>
      </c>
      <c r="AO737" s="25">
        <f t="shared" si="805"/>
        <v>0</v>
      </c>
      <c r="AP737" s="25">
        <f t="shared" si="805"/>
        <v>0</v>
      </c>
      <c r="AQ737" s="25">
        <f t="shared" si="805"/>
        <v>0</v>
      </c>
      <c r="AR737" s="25">
        <f t="shared" si="805"/>
        <v>0</v>
      </c>
      <c r="AS737" s="25">
        <f t="shared" si="805"/>
        <v>0</v>
      </c>
      <c r="AT737" s="25">
        <f t="shared" si="806"/>
        <v>0</v>
      </c>
      <c r="AU737" s="25">
        <f t="shared" si="806"/>
        <v>0</v>
      </c>
      <c r="AV737" s="25">
        <f t="shared" si="806"/>
        <v>0</v>
      </c>
      <c r="AW737" s="25">
        <f t="shared" si="806"/>
        <v>0</v>
      </c>
      <c r="AX737" s="25">
        <f t="shared" si="806"/>
        <v>0</v>
      </c>
      <c r="AY737" s="25">
        <f t="shared" si="806"/>
        <v>0</v>
      </c>
      <c r="AZ737" s="25">
        <f t="shared" si="806"/>
        <v>0</v>
      </c>
      <c r="BA737" s="25">
        <f t="shared" si="806"/>
        <v>0</v>
      </c>
      <c r="BB737" s="25">
        <f t="shared" si="806"/>
        <v>0</v>
      </c>
      <c r="BC737" s="25">
        <f t="shared" si="806"/>
        <v>0</v>
      </c>
      <c r="BD737" s="25">
        <f t="shared" si="807"/>
        <v>0</v>
      </c>
      <c r="BE737" s="25">
        <f t="shared" si="807"/>
        <v>0</v>
      </c>
      <c r="BF737" s="25">
        <f t="shared" si="807"/>
        <v>0</v>
      </c>
      <c r="BG737" s="25">
        <f t="shared" si="807"/>
        <v>0</v>
      </c>
      <c r="BH737" s="25">
        <f t="shared" si="807"/>
        <v>0</v>
      </c>
      <c r="BI737" s="25">
        <f t="shared" si="807"/>
        <v>0</v>
      </c>
      <c r="BJ737" s="25">
        <f t="shared" si="807"/>
        <v>0</v>
      </c>
      <c r="BK737" s="25">
        <f t="shared" si="807"/>
        <v>0</v>
      </c>
      <c r="BL737" s="25">
        <f t="shared" si="807"/>
        <v>0</v>
      </c>
      <c r="BM737" s="25">
        <f t="shared" si="807"/>
        <v>0</v>
      </c>
      <c r="BN737" s="25">
        <f t="shared" si="807"/>
        <v>0</v>
      </c>
      <c r="BO737" s="8">
        <f t="shared" si="765"/>
        <v>0</v>
      </c>
      <c r="BP737" s="8">
        <f t="shared" si="766"/>
        <v>0</v>
      </c>
      <c r="BQ737" s="8">
        <f t="shared" si="767"/>
        <v>0</v>
      </c>
      <c r="BR737" s="8">
        <f t="shared" si="768"/>
        <v>0</v>
      </c>
      <c r="BS737" s="8">
        <f t="shared" si="769"/>
        <v>0</v>
      </c>
      <c r="BT737" s="10"/>
      <c r="BU737" s="10"/>
    </row>
    <row r="738" spans="36:73">
      <c r="AJ738" s="25">
        <f t="shared" si="805"/>
        <v>0</v>
      </c>
      <c r="AK738" s="25">
        <f t="shared" si="805"/>
        <v>0</v>
      </c>
      <c r="AL738" s="25">
        <f t="shared" si="805"/>
        <v>0</v>
      </c>
      <c r="AM738" s="25">
        <f t="shared" si="805"/>
        <v>0</v>
      </c>
      <c r="AN738" s="25">
        <f t="shared" si="805"/>
        <v>0</v>
      </c>
      <c r="AO738" s="25">
        <f t="shared" si="805"/>
        <v>0</v>
      </c>
      <c r="AP738" s="25">
        <f t="shared" si="805"/>
        <v>0</v>
      </c>
      <c r="AQ738" s="25">
        <f t="shared" si="805"/>
        <v>0</v>
      </c>
      <c r="AR738" s="25">
        <f t="shared" si="805"/>
        <v>0</v>
      </c>
      <c r="AS738" s="25">
        <f t="shared" si="805"/>
        <v>0</v>
      </c>
      <c r="AT738" s="25">
        <f t="shared" si="806"/>
        <v>0</v>
      </c>
      <c r="AU738" s="25">
        <f t="shared" si="806"/>
        <v>0</v>
      </c>
      <c r="AV738" s="25">
        <f t="shared" si="806"/>
        <v>0</v>
      </c>
      <c r="AW738" s="25">
        <f t="shared" si="806"/>
        <v>0</v>
      </c>
      <c r="AX738" s="25">
        <f t="shared" si="806"/>
        <v>0</v>
      </c>
      <c r="AY738" s="25">
        <f t="shared" si="806"/>
        <v>0</v>
      </c>
      <c r="AZ738" s="25">
        <f t="shared" si="806"/>
        <v>0</v>
      </c>
      <c r="BA738" s="25">
        <f t="shared" si="806"/>
        <v>0</v>
      </c>
      <c r="BB738" s="25">
        <f t="shared" si="806"/>
        <v>0</v>
      </c>
      <c r="BC738" s="25">
        <f t="shared" si="806"/>
        <v>0</v>
      </c>
      <c r="BD738" s="25">
        <f t="shared" si="807"/>
        <v>0</v>
      </c>
      <c r="BE738" s="25">
        <f t="shared" si="807"/>
        <v>0</v>
      </c>
      <c r="BF738" s="25">
        <f t="shared" si="807"/>
        <v>0</v>
      </c>
      <c r="BG738" s="25">
        <f t="shared" si="807"/>
        <v>0</v>
      </c>
      <c r="BH738" s="25">
        <f t="shared" si="807"/>
        <v>0</v>
      </c>
      <c r="BI738" s="25">
        <f t="shared" si="807"/>
        <v>0</v>
      </c>
      <c r="BJ738" s="25">
        <f t="shared" si="807"/>
        <v>0</v>
      </c>
      <c r="BK738" s="25">
        <f t="shared" si="807"/>
        <v>0</v>
      </c>
      <c r="BL738" s="25">
        <f t="shared" si="807"/>
        <v>0</v>
      </c>
      <c r="BM738" s="25">
        <f t="shared" si="807"/>
        <v>0</v>
      </c>
      <c r="BN738" s="25">
        <f t="shared" si="807"/>
        <v>0</v>
      </c>
      <c r="BO738" s="8">
        <f t="shared" si="765"/>
        <v>0</v>
      </c>
      <c r="BP738" s="8">
        <f t="shared" si="766"/>
        <v>0</v>
      </c>
      <c r="BQ738" s="8">
        <f t="shared" si="767"/>
        <v>0</v>
      </c>
      <c r="BR738" s="8">
        <f t="shared" si="768"/>
        <v>0</v>
      </c>
      <c r="BS738" s="8">
        <f t="shared" si="769"/>
        <v>0</v>
      </c>
      <c r="BT738" s="8"/>
      <c r="BU738" s="8"/>
    </row>
    <row r="739" spans="36:73">
      <c r="AJ739" s="25">
        <f t="shared" si="805"/>
        <v>0</v>
      </c>
      <c r="AK739" s="25">
        <f t="shared" si="805"/>
        <v>0</v>
      </c>
      <c r="AL739" s="25">
        <f t="shared" si="805"/>
        <v>0</v>
      </c>
      <c r="AM739" s="25">
        <f t="shared" si="805"/>
        <v>0</v>
      </c>
      <c r="AN739" s="25">
        <f t="shared" si="805"/>
        <v>0</v>
      </c>
      <c r="AO739" s="25">
        <f t="shared" si="805"/>
        <v>0</v>
      </c>
      <c r="AP739" s="25">
        <f t="shared" si="805"/>
        <v>0</v>
      </c>
      <c r="AQ739" s="25">
        <f t="shared" si="805"/>
        <v>0</v>
      </c>
      <c r="AR739" s="25">
        <f t="shared" si="805"/>
        <v>0</v>
      </c>
      <c r="AS739" s="25">
        <f t="shared" si="805"/>
        <v>0</v>
      </c>
      <c r="AT739" s="25">
        <f t="shared" si="806"/>
        <v>0</v>
      </c>
      <c r="AU739" s="25">
        <f t="shared" si="806"/>
        <v>0</v>
      </c>
      <c r="AV739" s="25">
        <f t="shared" si="806"/>
        <v>0</v>
      </c>
      <c r="AW739" s="25">
        <f t="shared" si="806"/>
        <v>0</v>
      </c>
      <c r="AX739" s="25">
        <f t="shared" si="806"/>
        <v>0</v>
      </c>
      <c r="AY739" s="25">
        <f t="shared" si="806"/>
        <v>0</v>
      </c>
      <c r="AZ739" s="25">
        <f t="shared" si="806"/>
        <v>0</v>
      </c>
      <c r="BA739" s="25">
        <f t="shared" si="806"/>
        <v>0</v>
      </c>
      <c r="BB739" s="25">
        <f t="shared" si="806"/>
        <v>0</v>
      </c>
      <c r="BC739" s="25">
        <f t="shared" si="806"/>
        <v>0</v>
      </c>
      <c r="BD739" s="25">
        <f t="shared" si="807"/>
        <v>0</v>
      </c>
      <c r="BE739" s="25">
        <f t="shared" si="807"/>
        <v>0</v>
      </c>
      <c r="BF739" s="25">
        <f t="shared" si="807"/>
        <v>0</v>
      </c>
      <c r="BG739" s="25">
        <f t="shared" si="807"/>
        <v>0</v>
      </c>
      <c r="BH739" s="25">
        <f t="shared" si="807"/>
        <v>0</v>
      </c>
      <c r="BI739" s="25">
        <f t="shared" si="807"/>
        <v>0</v>
      </c>
      <c r="BJ739" s="25">
        <f t="shared" si="807"/>
        <v>0</v>
      </c>
      <c r="BK739" s="25">
        <f t="shared" si="807"/>
        <v>0</v>
      </c>
      <c r="BL739" s="25">
        <f t="shared" si="807"/>
        <v>0</v>
      </c>
      <c r="BM739" s="25">
        <f t="shared" si="807"/>
        <v>0</v>
      </c>
      <c r="BN739" s="25">
        <f t="shared" si="807"/>
        <v>0</v>
      </c>
      <c r="BO739" s="8">
        <f t="shared" si="765"/>
        <v>0</v>
      </c>
      <c r="BP739" s="8">
        <f t="shared" si="766"/>
        <v>0</v>
      </c>
      <c r="BQ739" s="8">
        <f t="shared" si="767"/>
        <v>0</v>
      </c>
      <c r="BR739" s="8">
        <f t="shared" si="768"/>
        <v>0</v>
      </c>
      <c r="BS739" s="8">
        <f t="shared" si="769"/>
        <v>0</v>
      </c>
      <c r="BT739" s="10"/>
      <c r="BU739" s="10"/>
    </row>
    <row r="740" spans="36:73">
      <c r="AJ740" s="25">
        <f t="shared" si="805"/>
        <v>0</v>
      </c>
      <c r="AK740" s="25">
        <f t="shared" si="805"/>
        <v>0</v>
      </c>
      <c r="AL740" s="25">
        <f t="shared" si="805"/>
        <v>0</v>
      </c>
      <c r="AM740" s="25">
        <f t="shared" si="805"/>
        <v>0</v>
      </c>
      <c r="AN740" s="25">
        <f t="shared" si="805"/>
        <v>0</v>
      </c>
      <c r="AO740" s="25">
        <f t="shared" si="805"/>
        <v>0</v>
      </c>
      <c r="AP740" s="25">
        <f t="shared" si="805"/>
        <v>0</v>
      </c>
      <c r="AQ740" s="25">
        <f t="shared" si="805"/>
        <v>0</v>
      </c>
      <c r="AR740" s="25">
        <f t="shared" si="805"/>
        <v>0</v>
      </c>
      <c r="AS740" s="25">
        <f t="shared" si="805"/>
        <v>0</v>
      </c>
      <c r="AT740" s="25">
        <f t="shared" si="806"/>
        <v>0</v>
      </c>
      <c r="AU740" s="25">
        <f t="shared" si="806"/>
        <v>0</v>
      </c>
      <c r="AV740" s="25">
        <f t="shared" si="806"/>
        <v>0</v>
      </c>
      <c r="AW740" s="25">
        <f t="shared" si="806"/>
        <v>0</v>
      </c>
      <c r="AX740" s="25">
        <f t="shared" si="806"/>
        <v>0</v>
      </c>
      <c r="AY740" s="25">
        <f t="shared" si="806"/>
        <v>0</v>
      </c>
      <c r="AZ740" s="25">
        <f t="shared" si="806"/>
        <v>0</v>
      </c>
      <c r="BA740" s="25">
        <f t="shared" si="806"/>
        <v>0</v>
      </c>
      <c r="BB740" s="25">
        <f t="shared" si="806"/>
        <v>0</v>
      </c>
      <c r="BC740" s="25">
        <f t="shared" si="806"/>
        <v>0</v>
      </c>
      <c r="BD740" s="25">
        <f t="shared" si="807"/>
        <v>0</v>
      </c>
      <c r="BE740" s="25">
        <f t="shared" si="807"/>
        <v>0</v>
      </c>
      <c r="BF740" s="25">
        <f t="shared" si="807"/>
        <v>0</v>
      </c>
      <c r="BG740" s="25">
        <f t="shared" si="807"/>
        <v>0</v>
      </c>
      <c r="BH740" s="25">
        <f t="shared" si="807"/>
        <v>0</v>
      </c>
      <c r="BI740" s="25">
        <f t="shared" si="807"/>
        <v>0</v>
      </c>
      <c r="BJ740" s="25">
        <f t="shared" si="807"/>
        <v>0</v>
      </c>
      <c r="BK740" s="25">
        <f t="shared" si="807"/>
        <v>0</v>
      </c>
      <c r="BL740" s="25">
        <f t="shared" si="807"/>
        <v>0</v>
      </c>
      <c r="BM740" s="25">
        <f t="shared" si="807"/>
        <v>0</v>
      </c>
      <c r="BN740" s="25">
        <f t="shared" si="807"/>
        <v>0</v>
      </c>
      <c r="BO740" s="8">
        <f t="shared" si="765"/>
        <v>0</v>
      </c>
      <c r="BP740" s="8">
        <f t="shared" si="766"/>
        <v>0</v>
      </c>
      <c r="BQ740" s="8">
        <f t="shared" si="767"/>
        <v>0</v>
      </c>
      <c r="BR740" s="8">
        <f t="shared" si="768"/>
        <v>0</v>
      </c>
      <c r="BS740" s="8">
        <f t="shared" si="769"/>
        <v>0</v>
      </c>
      <c r="BT740" s="8"/>
      <c r="BU740" s="8"/>
    </row>
    <row r="741" spans="36:73">
      <c r="AJ741" s="25">
        <f t="shared" si="805"/>
        <v>0</v>
      </c>
      <c r="AK741" s="25">
        <f t="shared" si="805"/>
        <v>0</v>
      </c>
      <c r="AL741" s="25">
        <f t="shared" si="805"/>
        <v>0</v>
      </c>
      <c r="AM741" s="25">
        <f t="shared" si="805"/>
        <v>0</v>
      </c>
      <c r="AN741" s="25">
        <f t="shared" si="805"/>
        <v>0</v>
      </c>
      <c r="AO741" s="25">
        <f t="shared" si="805"/>
        <v>0</v>
      </c>
      <c r="AP741" s="25">
        <f t="shared" si="805"/>
        <v>0</v>
      </c>
      <c r="AQ741" s="25">
        <f t="shared" si="805"/>
        <v>0</v>
      </c>
      <c r="AR741" s="25">
        <f t="shared" si="805"/>
        <v>0</v>
      </c>
      <c r="AS741" s="25">
        <f t="shared" si="805"/>
        <v>0</v>
      </c>
      <c r="AT741" s="25">
        <f t="shared" si="806"/>
        <v>0</v>
      </c>
      <c r="AU741" s="25">
        <f t="shared" si="806"/>
        <v>0</v>
      </c>
      <c r="AV741" s="25">
        <f t="shared" si="806"/>
        <v>0</v>
      </c>
      <c r="AW741" s="25">
        <f t="shared" si="806"/>
        <v>0</v>
      </c>
      <c r="AX741" s="25">
        <f t="shared" si="806"/>
        <v>0</v>
      </c>
      <c r="AY741" s="25">
        <f t="shared" si="806"/>
        <v>0</v>
      </c>
      <c r="AZ741" s="25">
        <f t="shared" si="806"/>
        <v>0</v>
      </c>
      <c r="BA741" s="25">
        <f t="shared" si="806"/>
        <v>0</v>
      </c>
      <c r="BB741" s="25">
        <f t="shared" si="806"/>
        <v>0</v>
      </c>
      <c r="BC741" s="25">
        <f t="shared" si="806"/>
        <v>0</v>
      </c>
      <c r="BD741" s="25">
        <f t="shared" si="807"/>
        <v>0</v>
      </c>
      <c r="BE741" s="25">
        <f t="shared" si="807"/>
        <v>0</v>
      </c>
      <c r="BF741" s="25">
        <f t="shared" si="807"/>
        <v>0</v>
      </c>
      <c r="BG741" s="25">
        <f t="shared" si="807"/>
        <v>0</v>
      </c>
      <c r="BH741" s="25">
        <f t="shared" si="807"/>
        <v>0</v>
      </c>
      <c r="BI741" s="25">
        <f t="shared" si="807"/>
        <v>0</v>
      </c>
      <c r="BJ741" s="25">
        <f t="shared" si="807"/>
        <v>0</v>
      </c>
      <c r="BK741" s="25">
        <f t="shared" si="807"/>
        <v>0</v>
      </c>
      <c r="BL741" s="25">
        <f t="shared" si="807"/>
        <v>0</v>
      </c>
      <c r="BM741" s="25">
        <f t="shared" si="807"/>
        <v>0</v>
      </c>
      <c r="BN741" s="25">
        <f t="shared" si="807"/>
        <v>0</v>
      </c>
      <c r="BO741" s="8">
        <f t="shared" si="765"/>
        <v>0</v>
      </c>
      <c r="BP741" s="8">
        <f t="shared" si="766"/>
        <v>0</v>
      </c>
      <c r="BQ741" s="8">
        <f t="shared" si="767"/>
        <v>0</v>
      </c>
      <c r="BR741" s="8">
        <f t="shared" si="768"/>
        <v>0</v>
      </c>
      <c r="BS741" s="8">
        <f t="shared" si="769"/>
        <v>0</v>
      </c>
      <c r="BT741" s="10"/>
      <c r="BU741" s="10"/>
    </row>
    <row r="742" spans="36:73">
      <c r="AJ742" s="25">
        <f t="shared" si="805"/>
        <v>0</v>
      </c>
      <c r="AK742" s="25">
        <f t="shared" si="805"/>
        <v>0</v>
      </c>
      <c r="AL742" s="25">
        <f t="shared" si="805"/>
        <v>0</v>
      </c>
      <c r="AM742" s="25">
        <f t="shared" si="805"/>
        <v>0</v>
      </c>
      <c r="AN742" s="25">
        <f t="shared" si="805"/>
        <v>0</v>
      </c>
      <c r="AO742" s="25">
        <f t="shared" si="805"/>
        <v>0</v>
      </c>
      <c r="AP742" s="25">
        <f t="shared" si="805"/>
        <v>0</v>
      </c>
      <c r="AQ742" s="25">
        <f t="shared" si="805"/>
        <v>0</v>
      </c>
      <c r="AR742" s="25">
        <f t="shared" si="805"/>
        <v>0</v>
      </c>
      <c r="AS742" s="25">
        <f t="shared" si="805"/>
        <v>0</v>
      </c>
      <c r="AT742" s="25">
        <f t="shared" si="806"/>
        <v>0</v>
      </c>
      <c r="AU742" s="25">
        <f t="shared" si="806"/>
        <v>0</v>
      </c>
      <c r="AV742" s="25">
        <f t="shared" si="806"/>
        <v>0</v>
      </c>
      <c r="AW742" s="25">
        <f t="shared" si="806"/>
        <v>0</v>
      </c>
      <c r="AX742" s="25">
        <f t="shared" si="806"/>
        <v>0</v>
      </c>
      <c r="AY742" s="25">
        <f t="shared" si="806"/>
        <v>0</v>
      </c>
      <c r="AZ742" s="25">
        <f t="shared" si="806"/>
        <v>0</v>
      </c>
      <c r="BA742" s="25">
        <f t="shared" si="806"/>
        <v>0</v>
      </c>
      <c r="BB742" s="25">
        <f t="shared" si="806"/>
        <v>0</v>
      </c>
      <c r="BC742" s="25">
        <f t="shared" si="806"/>
        <v>0</v>
      </c>
      <c r="BD742" s="25">
        <f t="shared" si="807"/>
        <v>0</v>
      </c>
      <c r="BE742" s="25">
        <f t="shared" si="807"/>
        <v>0</v>
      </c>
      <c r="BF742" s="25">
        <f t="shared" si="807"/>
        <v>0</v>
      </c>
      <c r="BG742" s="25">
        <f t="shared" si="807"/>
        <v>0</v>
      </c>
      <c r="BH742" s="25">
        <f t="shared" si="807"/>
        <v>0</v>
      </c>
      <c r="BI742" s="25">
        <f t="shared" si="807"/>
        <v>0</v>
      </c>
      <c r="BJ742" s="25">
        <f t="shared" si="807"/>
        <v>0</v>
      </c>
      <c r="BK742" s="25">
        <f t="shared" si="807"/>
        <v>0</v>
      </c>
      <c r="BL742" s="25">
        <f t="shared" si="807"/>
        <v>0</v>
      </c>
      <c r="BM742" s="25">
        <f t="shared" si="807"/>
        <v>0</v>
      </c>
      <c r="BN742" s="25">
        <f t="shared" si="807"/>
        <v>0</v>
      </c>
      <c r="BO742" s="8">
        <f t="shared" si="765"/>
        <v>0</v>
      </c>
      <c r="BP742" s="8">
        <f t="shared" si="766"/>
        <v>0</v>
      </c>
      <c r="BQ742" s="8">
        <f t="shared" si="767"/>
        <v>0</v>
      </c>
      <c r="BR742" s="8">
        <f t="shared" si="768"/>
        <v>0</v>
      </c>
      <c r="BS742" s="8">
        <f t="shared" si="769"/>
        <v>0</v>
      </c>
      <c r="BT742" s="8"/>
      <c r="BU742" s="8"/>
    </row>
    <row r="743" spans="36:73">
      <c r="AJ743" s="25">
        <f t="shared" si="805"/>
        <v>0</v>
      </c>
      <c r="AK743" s="25">
        <f t="shared" si="805"/>
        <v>0</v>
      </c>
      <c r="AL743" s="25">
        <f t="shared" si="805"/>
        <v>0</v>
      </c>
      <c r="AM743" s="25">
        <f t="shared" si="805"/>
        <v>0</v>
      </c>
      <c r="AN743" s="25">
        <f t="shared" si="805"/>
        <v>0</v>
      </c>
      <c r="AO743" s="25">
        <f t="shared" si="805"/>
        <v>0</v>
      </c>
      <c r="AP743" s="25">
        <f t="shared" si="805"/>
        <v>0</v>
      </c>
      <c r="AQ743" s="25">
        <f t="shared" si="805"/>
        <v>0</v>
      </c>
      <c r="AR743" s="25">
        <f t="shared" si="805"/>
        <v>0</v>
      </c>
      <c r="AS743" s="25">
        <f t="shared" si="805"/>
        <v>0</v>
      </c>
      <c r="AT743" s="25">
        <f t="shared" si="806"/>
        <v>0</v>
      </c>
      <c r="AU743" s="25">
        <f t="shared" si="806"/>
        <v>0</v>
      </c>
      <c r="AV743" s="25">
        <f t="shared" si="806"/>
        <v>0</v>
      </c>
      <c r="AW743" s="25">
        <f t="shared" si="806"/>
        <v>0</v>
      </c>
      <c r="AX743" s="25">
        <f t="shared" si="806"/>
        <v>0</v>
      </c>
      <c r="AY743" s="25">
        <f t="shared" si="806"/>
        <v>0</v>
      </c>
      <c r="AZ743" s="25">
        <f t="shared" si="806"/>
        <v>0</v>
      </c>
      <c r="BA743" s="25">
        <f t="shared" si="806"/>
        <v>0</v>
      </c>
      <c r="BB743" s="25">
        <f t="shared" si="806"/>
        <v>0</v>
      </c>
      <c r="BC743" s="25">
        <f t="shared" si="806"/>
        <v>0</v>
      </c>
      <c r="BD743" s="25">
        <f t="shared" si="807"/>
        <v>0</v>
      </c>
      <c r="BE743" s="25">
        <f t="shared" si="807"/>
        <v>0</v>
      </c>
      <c r="BF743" s="25">
        <f t="shared" si="807"/>
        <v>0</v>
      </c>
      <c r="BG743" s="25">
        <f t="shared" si="807"/>
        <v>0</v>
      </c>
      <c r="BH743" s="25">
        <f t="shared" si="807"/>
        <v>0</v>
      </c>
      <c r="BI743" s="25">
        <f t="shared" si="807"/>
        <v>0</v>
      </c>
      <c r="BJ743" s="25">
        <f t="shared" si="807"/>
        <v>0</v>
      </c>
      <c r="BK743" s="25">
        <f t="shared" si="807"/>
        <v>0</v>
      </c>
      <c r="BL743" s="25">
        <f t="shared" si="807"/>
        <v>0</v>
      </c>
      <c r="BM743" s="25">
        <f t="shared" si="807"/>
        <v>0</v>
      </c>
      <c r="BN743" s="25">
        <f t="shared" si="807"/>
        <v>0</v>
      </c>
      <c r="BO743" s="8">
        <f t="shared" si="765"/>
        <v>0</v>
      </c>
      <c r="BP743" s="8">
        <f t="shared" si="766"/>
        <v>0</v>
      </c>
      <c r="BQ743" s="8">
        <f t="shared" si="767"/>
        <v>0</v>
      </c>
      <c r="BR743" s="8">
        <f t="shared" si="768"/>
        <v>0</v>
      </c>
      <c r="BS743" s="8">
        <f t="shared" si="769"/>
        <v>0</v>
      </c>
      <c r="BT743" s="10"/>
      <c r="BU743" s="10"/>
    </row>
    <row r="744" spans="36:73">
      <c r="AJ744" s="25">
        <f t="shared" si="805"/>
        <v>0</v>
      </c>
      <c r="AK744" s="25">
        <f t="shared" si="805"/>
        <v>0</v>
      </c>
      <c r="AL744" s="25">
        <f t="shared" si="805"/>
        <v>0</v>
      </c>
      <c r="AM744" s="25">
        <f t="shared" si="805"/>
        <v>0</v>
      </c>
      <c r="AN744" s="25">
        <f t="shared" si="805"/>
        <v>0</v>
      </c>
      <c r="AO744" s="25">
        <f t="shared" si="805"/>
        <v>0</v>
      </c>
      <c r="AP744" s="25">
        <f t="shared" si="805"/>
        <v>0</v>
      </c>
      <c r="AQ744" s="25">
        <f t="shared" si="805"/>
        <v>0</v>
      </c>
      <c r="AR744" s="25">
        <f t="shared" si="805"/>
        <v>0</v>
      </c>
      <c r="AS744" s="25">
        <f t="shared" si="805"/>
        <v>0</v>
      </c>
      <c r="AT744" s="25">
        <f t="shared" si="806"/>
        <v>0</v>
      </c>
      <c r="AU744" s="25">
        <f t="shared" si="806"/>
        <v>0</v>
      </c>
      <c r="AV744" s="25">
        <f t="shared" si="806"/>
        <v>0</v>
      </c>
      <c r="AW744" s="25">
        <f t="shared" si="806"/>
        <v>0</v>
      </c>
      <c r="AX744" s="25">
        <f t="shared" si="806"/>
        <v>0</v>
      </c>
      <c r="AY744" s="25">
        <f t="shared" si="806"/>
        <v>0</v>
      </c>
      <c r="AZ744" s="25">
        <f t="shared" si="806"/>
        <v>0</v>
      </c>
      <c r="BA744" s="25">
        <f t="shared" si="806"/>
        <v>0</v>
      </c>
      <c r="BB744" s="25">
        <f t="shared" si="806"/>
        <v>0</v>
      </c>
      <c r="BC744" s="25">
        <f t="shared" si="806"/>
        <v>0</v>
      </c>
      <c r="BD744" s="25">
        <f t="shared" si="807"/>
        <v>0</v>
      </c>
      <c r="BE744" s="25">
        <f t="shared" si="807"/>
        <v>0</v>
      </c>
      <c r="BF744" s="25">
        <f t="shared" si="807"/>
        <v>0</v>
      </c>
      <c r="BG744" s="25">
        <f t="shared" si="807"/>
        <v>0</v>
      </c>
      <c r="BH744" s="25">
        <f t="shared" si="807"/>
        <v>0</v>
      </c>
      <c r="BI744" s="25">
        <f t="shared" si="807"/>
        <v>0</v>
      </c>
      <c r="BJ744" s="25">
        <f t="shared" si="807"/>
        <v>0</v>
      </c>
      <c r="BK744" s="25">
        <f t="shared" si="807"/>
        <v>0</v>
      </c>
      <c r="BL744" s="25">
        <f t="shared" si="807"/>
        <v>0</v>
      </c>
      <c r="BM744" s="25">
        <f t="shared" si="807"/>
        <v>0</v>
      </c>
      <c r="BN744" s="25">
        <f t="shared" si="807"/>
        <v>0</v>
      </c>
      <c r="BO744" s="8">
        <f t="shared" si="765"/>
        <v>0</v>
      </c>
      <c r="BP744" s="8">
        <f t="shared" si="766"/>
        <v>0</v>
      </c>
      <c r="BQ744" s="8">
        <f t="shared" si="767"/>
        <v>0</v>
      </c>
      <c r="BR744" s="8">
        <f t="shared" si="768"/>
        <v>0</v>
      </c>
      <c r="BS744" s="8">
        <f t="shared" si="769"/>
        <v>0</v>
      </c>
      <c r="BT744" s="8"/>
      <c r="BU744" s="8"/>
    </row>
    <row r="745" spans="36:73">
      <c r="AJ745" s="25">
        <f t="shared" si="805"/>
        <v>0</v>
      </c>
      <c r="AK745" s="25">
        <f t="shared" si="805"/>
        <v>0</v>
      </c>
      <c r="AL745" s="25">
        <f t="shared" si="805"/>
        <v>0</v>
      </c>
      <c r="AM745" s="25">
        <f t="shared" si="805"/>
        <v>0</v>
      </c>
      <c r="AN745" s="25">
        <f t="shared" si="805"/>
        <v>0</v>
      </c>
      <c r="AO745" s="25">
        <f t="shared" si="805"/>
        <v>0</v>
      </c>
      <c r="AP745" s="25">
        <f t="shared" si="805"/>
        <v>0</v>
      </c>
      <c r="AQ745" s="25">
        <f t="shared" si="805"/>
        <v>0</v>
      </c>
      <c r="AR745" s="25">
        <f t="shared" si="805"/>
        <v>0</v>
      </c>
      <c r="AS745" s="25">
        <f t="shared" si="805"/>
        <v>0</v>
      </c>
      <c r="AT745" s="25">
        <f t="shared" si="806"/>
        <v>0</v>
      </c>
      <c r="AU745" s="25">
        <f t="shared" si="806"/>
        <v>0</v>
      </c>
      <c r="AV745" s="25">
        <f t="shared" si="806"/>
        <v>0</v>
      </c>
      <c r="AW745" s="25">
        <f t="shared" si="806"/>
        <v>0</v>
      </c>
      <c r="AX745" s="25">
        <f t="shared" si="806"/>
        <v>0</v>
      </c>
      <c r="AY745" s="25">
        <f t="shared" si="806"/>
        <v>0</v>
      </c>
      <c r="AZ745" s="25">
        <f t="shared" si="806"/>
        <v>0</v>
      </c>
      <c r="BA745" s="25">
        <f t="shared" si="806"/>
        <v>0</v>
      </c>
      <c r="BB745" s="25">
        <f t="shared" si="806"/>
        <v>0</v>
      </c>
      <c r="BC745" s="25">
        <f t="shared" si="806"/>
        <v>0</v>
      </c>
      <c r="BD745" s="25">
        <f t="shared" si="807"/>
        <v>0</v>
      </c>
      <c r="BE745" s="25">
        <f t="shared" si="807"/>
        <v>0</v>
      </c>
      <c r="BF745" s="25">
        <f t="shared" si="807"/>
        <v>0</v>
      </c>
      <c r="BG745" s="25">
        <f t="shared" si="807"/>
        <v>0</v>
      </c>
      <c r="BH745" s="25">
        <f t="shared" si="807"/>
        <v>0</v>
      </c>
      <c r="BI745" s="25">
        <f t="shared" si="807"/>
        <v>0</v>
      </c>
      <c r="BJ745" s="25">
        <f t="shared" si="807"/>
        <v>0</v>
      </c>
      <c r="BK745" s="25">
        <f t="shared" si="807"/>
        <v>0</v>
      </c>
      <c r="BL745" s="25">
        <f t="shared" si="807"/>
        <v>0</v>
      </c>
      <c r="BM745" s="25">
        <f t="shared" si="807"/>
        <v>0</v>
      </c>
      <c r="BN745" s="25">
        <f t="shared" si="807"/>
        <v>0</v>
      </c>
      <c r="BO745" s="8">
        <f t="shared" si="765"/>
        <v>0</v>
      </c>
      <c r="BP745" s="8">
        <f t="shared" si="766"/>
        <v>0</v>
      </c>
      <c r="BQ745" s="8">
        <f t="shared" si="767"/>
        <v>0</v>
      </c>
      <c r="BR745" s="8">
        <f t="shared" si="768"/>
        <v>0</v>
      </c>
      <c r="BS745" s="8">
        <f t="shared" si="769"/>
        <v>0</v>
      </c>
      <c r="BT745" s="10"/>
      <c r="BU745" s="10"/>
    </row>
    <row r="746" spans="36:73">
      <c r="AJ746" s="25">
        <f t="shared" ref="AJ746:AS755" si="808">IF(AND(AJ$7&gt;=$E746,AJ$7&lt;=$F746),1,0)</f>
        <v>0</v>
      </c>
      <c r="AK746" s="25">
        <f t="shared" si="808"/>
        <v>0</v>
      </c>
      <c r="AL746" s="25">
        <f t="shared" si="808"/>
        <v>0</v>
      </c>
      <c r="AM746" s="25">
        <f t="shared" si="808"/>
        <v>0</v>
      </c>
      <c r="AN746" s="25">
        <f t="shared" si="808"/>
        <v>0</v>
      </c>
      <c r="AO746" s="25">
        <f t="shared" si="808"/>
        <v>0</v>
      </c>
      <c r="AP746" s="25">
        <f t="shared" si="808"/>
        <v>0</v>
      </c>
      <c r="AQ746" s="25">
        <f t="shared" si="808"/>
        <v>0</v>
      </c>
      <c r="AR746" s="25">
        <f t="shared" si="808"/>
        <v>0</v>
      </c>
      <c r="AS746" s="25">
        <f t="shared" si="808"/>
        <v>0</v>
      </c>
      <c r="AT746" s="25">
        <f t="shared" ref="AT746:BC755" si="809">IF(AND(AT$7&gt;=$E746,AT$7&lt;=$F746),1,0)</f>
        <v>0</v>
      </c>
      <c r="AU746" s="25">
        <f t="shared" si="809"/>
        <v>0</v>
      </c>
      <c r="AV746" s="25">
        <f t="shared" si="809"/>
        <v>0</v>
      </c>
      <c r="AW746" s="25">
        <f t="shared" si="809"/>
        <v>0</v>
      </c>
      <c r="AX746" s="25">
        <f t="shared" si="809"/>
        <v>0</v>
      </c>
      <c r="AY746" s="25">
        <f t="shared" si="809"/>
        <v>0</v>
      </c>
      <c r="AZ746" s="25">
        <f t="shared" si="809"/>
        <v>0</v>
      </c>
      <c r="BA746" s="25">
        <f t="shared" si="809"/>
        <v>0</v>
      </c>
      <c r="BB746" s="25">
        <f t="shared" si="809"/>
        <v>0</v>
      </c>
      <c r="BC746" s="25">
        <f t="shared" si="809"/>
        <v>0</v>
      </c>
      <c r="BD746" s="25">
        <f t="shared" ref="BD746:BN755" si="810">IF(AND(BD$7&gt;=$E746,BD$7&lt;=$F746),1,0)</f>
        <v>0</v>
      </c>
      <c r="BE746" s="25">
        <f t="shared" si="810"/>
        <v>0</v>
      </c>
      <c r="BF746" s="25">
        <f t="shared" si="810"/>
        <v>0</v>
      </c>
      <c r="BG746" s="25">
        <f t="shared" si="810"/>
        <v>0</v>
      </c>
      <c r="BH746" s="25">
        <f t="shared" si="810"/>
        <v>0</v>
      </c>
      <c r="BI746" s="25">
        <f t="shared" si="810"/>
        <v>0</v>
      </c>
      <c r="BJ746" s="25">
        <f t="shared" si="810"/>
        <v>0</v>
      </c>
      <c r="BK746" s="25">
        <f t="shared" si="810"/>
        <v>0</v>
      </c>
      <c r="BL746" s="25">
        <f t="shared" si="810"/>
        <v>0</v>
      </c>
      <c r="BM746" s="25">
        <f t="shared" si="810"/>
        <v>0</v>
      </c>
      <c r="BN746" s="25">
        <f t="shared" si="810"/>
        <v>0</v>
      </c>
      <c r="BO746" s="8">
        <f t="shared" si="765"/>
        <v>0</v>
      </c>
      <c r="BP746" s="8">
        <f t="shared" si="766"/>
        <v>0</v>
      </c>
      <c r="BQ746" s="8">
        <f t="shared" si="767"/>
        <v>0</v>
      </c>
      <c r="BR746" s="8">
        <f t="shared" si="768"/>
        <v>0</v>
      </c>
      <c r="BS746" s="8">
        <f t="shared" si="769"/>
        <v>0</v>
      </c>
      <c r="BT746" s="8"/>
      <c r="BU746" s="8"/>
    </row>
    <row r="747" spans="36:73">
      <c r="AJ747" s="25">
        <f t="shared" si="808"/>
        <v>0</v>
      </c>
      <c r="AK747" s="25">
        <f t="shared" si="808"/>
        <v>0</v>
      </c>
      <c r="AL747" s="25">
        <f t="shared" si="808"/>
        <v>0</v>
      </c>
      <c r="AM747" s="25">
        <f t="shared" si="808"/>
        <v>0</v>
      </c>
      <c r="AN747" s="25">
        <f t="shared" si="808"/>
        <v>0</v>
      </c>
      <c r="AO747" s="25">
        <f t="shared" si="808"/>
        <v>0</v>
      </c>
      <c r="AP747" s="25">
        <f t="shared" si="808"/>
        <v>0</v>
      </c>
      <c r="AQ747" s="25">
        <f t="shared" si="808"/>
        <v>0</v>
      </c>
      <c r="AR747" s="25">
        <f t="shared" si="808"/>
        <v>0</v>
      </c>
      <c r="AS747" s="25">
        <f t="shared" si="808"/>
        <v>0</v>
      </c>
      <c r="AT747" s="25">
        <f t="shared" si="809"/>
        <v>0</v>
      </c>
      <c r="AU747" s="25">
        <f t="shared" si="809"/>
        <v>0</v>
      </c>
      <c r="AV747" s="25">
        <f t="shared" si="809"/>
        <v>0</v>
      </c>
      <c r="AW747" s="25">
        <f t="shared" si="809"/>
        <v>0</v>
      </c>
      <c r="AX747" s="25">
        <f t="shared" si="809"/>
        <v>0</v>
      </c>
      <c r="AY747" s="25">
        <f t="shared" si="809"/>
        <v>0</v>
      </c>
      <c r="AZ747" s="25">
        <f t="shared" si="809"/>
        <v>0</v>
      </c>
      <c r="BA747" s="25">
        <f t="shared" si="809"/>
        <v>0</v>
      </c>
      <c r="BB747" s="25">
        <f t="shared" si="809"/>
        <v>0</v>
      </c>
      <c r="BC747" s="25">
        <f t="shared" si="809"/>
        <v>0</v>
      </c>
      <c r="BD747" s="25">
        <f t="shared" si="810"/>
        <v>0</v>
      </c>
      <c r="BE747" s="25">
        <f t="shared" si="810"/>
        <v>0</v>
      </c>
      <c r="BF747" s="25">
        <f t="shared" si="810"/>
        <v>0</v>
      </c>
      <c r="BG747" s="25">
        <f t="shared" si="810"/>
        <v>0</v>
      </c>
      <c r="BH747" s="25">
        <f t="shared" si="810"/>
        <v>0</v>
      </c>
      <c r="BI747" s="25">
        <f t="shared" si="810"/>
        <v>0</v>
      </c>
      <c r="BJ747" s="25">
        <f t="shared" si="810"/>
        <v>0</v>
      </c>
      <c r="BK747" s="25">
        <f t="shared" si="810"/>
        <v>0</v>
      </c>
      <c r="BL747" s="25">
        <f t="shared" si="810"/>
        <v>0</v>
      </c>
      <c r="BM747" s="25">
        <f t="shared" si="810"/>
        <v>0</v>
      </c>
      <c r="BN747" s="25">
        <f t="shared" si="810"/>
        <v>0</v>
      </c>
      <c r="BO747" s="8">
        <f t="shared" si="765"/>
        <v>0</v>
      </c>
      <c r="BP747" s="8">
        <f t="shared" si="766"/>
        <v>0</v>
      </c>
      <c r="BQ747" s="8">
        <f t="shared" si="767"/>
        <v>0</v>
      </c>
      <c r="BR747" s="8">
        <f t="shared" si="768"/>
        <v>0</v>
      </c>
      <c r="BS747" s="8">
        <f t="shared" si="769"/>
        <v>0</v>
      </c>
      <c r="BT747" s="10"/>
      <c r="BU747" s="10"/>
    </row>
    <row r="748" spans="36:73">
      <c r="AJ748" s="25">
        <f t="shared" si="808"/>
        <v>0</v>
      </c>
      <c r="AK748" s="25">
        <f t="shared" si="808"/>
        <v>0</v>
      </c>
      <c r="AL748" s="25">
        <f t="shared" si="808"/>
        <v>0</v>
      </c>
      <c r="AM748" s="25">
        <f t="shared" si="808"/>
        <v>0</v>
      </c>
      <c r="AN748" s="25">
        <f t="shared" si="808"/>
        <v>0</v>
      </c>
      <c r="AO748" s="25">
        <f t="shared" si="808"/>
        <v>0</v>
      </c>
      <c r="AP748" s="25">
        <f t="shared" si="808"/>
        <v>0</v>
      </c>
      <c r="AQ748" s="25">
        <f t="shared" si="808"/>
        <v>0</v>
      </c>
      <c r="AR748" s="25">
        <f t="shared" si="808"/>
        <v>0</v>
      </c>
      <c r="AS748" s="25">
        <f t="shared" si="808"/>
        <v>0</v>
      </c>
      <c r="AT748" s="25">
        <f t="shared" si="809"/>
        <v>0</v>
      </c>
      <c r="AU748" s="25">
        <f t="shared" si="809"/>
        <v>0</v>
      </c>
      <c r="AV748" s="25">
        <f t="shared" si="809"/>
        <v>0</v>
      </c>
      <c r="AW748" s="25">
        <f t="shared" si="809"/>
        <v>0</v>
      </c>
      <c r="AX748" s="25">
        <f t="shared" si="809"/>
        <v>0</v>
      </c>
      <c r="AY748" s="25">
        <f t="shared" si="809"/>
        <v>0</v>
      </c>
      <c r="AZ748" s="25">
        <f t="shared" si="809"/>
        <v>0</v>
      </c>
      <c r="BA748" s="25">
        <f t="shared" si="809"/>
        <v>0</v>
      </c>
      <c r="BB748" s="25">
        <f t="shared" si="809"/>
        <v>0</v>
      </c>
      <c r="BC748" s="25">
        <f t="shared" si="809"/>
        <v>0</v>
      </c>
      <c r="BD748" s="25">
        <f t="shared" si="810"/>
        <v>0</v>
      </c>
      <c r="BE748" s="25">
        <f t="shared" si="810"/>
        <v>0</v>
      </c>
      <c r="BF748" s="25">
        <f t="shared" si="810"/>
        <v>0</v>
      </c>
      <c r="BG748" s="25">
        <f t="shared" si="810"/>
        <v>0</v>
      </c>
      <c r="BH748" s="25">
        <f t="shared" si="810"/>
        <v>0</v>
      </c>
      <c r="BI748" s="25">
        <f t="shared" si="810"/>
        <v>0</v>
      </c>
      <c r="BJ748" s="25">
        <f t="shared" si="810"/>
        <v>0</v>
      </c>
      <c r="BK748" s="25">
        <f t="shared" si="810"/>
        <v>0</v>
      </c>
      <c r="BL748" s="25">
        <f t="shared" si="810"/>
        <v>0</v>
      </c>
      <c r="BM748" s="25">
        <f t="shared" si="810"/>
        <v>0</v>
      </c>
      <c r="BN748" s="25">
        <f t="shared" si="810"/>
        <v>0</v>
      </c>
      <c r="BO748" s="8">
        <f t="shared" si="765"/>
        <v>0</v>
      </c>
      <c r="BP748" s="8">
        <f t="shared" si="766"/>
        <v>0</v>
      </c>
      <c r="BQ748" s="8">
        <f t="shared" si="767"/>
        <v>0</v>
      </c>
      <c r="BR748" s="8">
        <f t="shared" si="768"/>
        <v>0</v>
      </c>
      <c r="BS748" s="8">
        <f t="shared" si="769"/>
        <v>0</v>
      </c>
      <c r="BT748" s="8"/>
      <c r="BU748" s="8"/>
    </row>
    <row r="749" spans="36:73">
      <c r="AJ749" s="25">
        <f t="shared" si="808"/>
        <v>0</v>
      </c>
      <c r="AK749" s="25">
        <f t="shared" si="808"/>
        <v>0</v>
      </c>
      <c r="AL749" s="25">
        <f t="shared" si="808"/>
        <v>0</v>
      </c>
      <c r="AM749" s="25">
        <f t="shared" si="808"/>
        <v>0</v>
      </c>
      <c r="AN749" s="25">
        <f t="shared" si="808"/>
        <v>0</v>
      </c>
      <c r="AO749" s="25">
        <f t="shared" si="808"/>
        <v>0</v>
      </c>
      <c r="AP749" s="25">
        <f t="shared" si="808"/>
        <v>0</v>
      </c>
      <c r="AQ749" s="25">
        <f t="shared" si="808"/>
        <v>0</v>
      </c>
      <c r="AR749" s="25">
        <f t="shared" si="808"/>
        <v>0</v>
      </c>
      <c r="AS749" s="25">
        <f t="shared" si="808"/>
        <v>0</v>
      </c>
      <c r="AT749" s="25">
        <f t="shared" si="809"/>
        <v>0</v>
      </c>
      <c r="AU749" s="25">
        <f t="shared" si="809"/>
        <v>0</v>
      </c>
      <c r="AV749" s="25">
        <f t="shared" si="809"/>
        <v>0</v>
      </c>
      <c r="AW749" s="25">
        <f t="shared" si="809"/>
        <v>0</v>
      </c>
      <c r="AX749" s="25">
        <f t="shared" si="809"/>
        <v>0</v>
      </c>
      <c r="AY749" s="25">
        <f t="shared" si="809"/>
        <v>0</v>
      </c>
      <c r="AZ749" s="25">
        <f t="shared" si="809"/>
        <v>0</v>
      </c>
      <c r="BA749" s="25">
        <f t="shared" si="809"/>
        <v>0</v>
      </c>
      <c r="BB749" s="25">
        <f t="shared" si="809"/>
        <v>0</v>
      </c>
      <c r="BC749" s="25">
        <f t="shared" si="809"/>
        <v>0</v>
      </c>
      <c r="BD749" s="25">
        <f t="shared" si="810"/>
        <v>0</v>
      </c>
      <c r="BE749" s="25">
        <f t="shared" si="810"/>
        <v>0</v>
      </c>
      <c r="BF749" s="25">
        <f t="shared" si="810"/>
        <v>0</v>
      </c>
      <c r="BG749" s="25">
        <f t="shared" si="810"/>
        <v>0</v>
      </c>
      <c r="BH749" s="25">
        <f t="shared" si="810"/>
        <v>0</v>
      </c>
      <c r="BI749" s="25">
        <f t="shared" si="810"/>
        <v>0</v>
      </c>
      <c r="BJ749" s="25">
        <f t="shared" si="810"/>
        <v>0</v>
      </c>
      <c r="BK749" s="25">
        <f t="shared" si="810"/>
        <v>0</v>
      </c>
      <c r="BL749" s="25">
        <f t="shared" si="810"/>
        <v>0</v>
      </c>
      <c r="BM749" s="25">
        <f t="shared" si="810"/>
        <v>0</v>
      </c>
      <c r="BN749" s="25">
        <f t="shared" si="810"/>
        <v>0</v>
      </c>
      <c r="BO749" s="8">
        <f t="shared" si="765"/>
        <v>0</v>
      </c>
      <c r="BP749" s="8">
        <f t="shared" si="766"/>
        <v>0</v>
      </c>
      <c r="BQ749" s="8">
        <f t="shared" si="767"/>
        <v>0</v>
      </c>
      <c r="BR749" s="8">
        <f t="shared" si="768"/>
        <v>0</v>
      </c>
      <c r="BS749" s="8">
        <f t="shared" si="769"/>
        <v>0</v>
      </c>
      <c r="BT749" s="10"/>
      <c r="BU749" s="10"/>
    </row>
    <row r="750" spans="36:73">
      <c r="AJ750" s="25">
        <f t="shared" si="808"/>
        <v>0</v>
      </c>
      <c r="AK750" s="25">
        <f t="shared" si="808"/>
        <v>0</v>
      </c>
      <c r="AL750" s="25">
        <f t="shared" si="808"/>
        <v>0</v>
      </c>
      <c r="AM750" s="25">
        <f t="shared" si="808"/>
        <v>0</v>
      </c>
      <c r="AN750" s="25">
        <f t="shared" si="808"/>
        <v>0</v>
      </c>
      <c r="AO750" s="25">
        <f t="shared" si="808"/>
        <v>0</v>
      </c>
      <c r="AP750" s="25">
        <f t="shared" si="808"/>
        <v>0</v>
      </c>
      <c r="AQ750" s="25">
        <f t="shared" si="808"/>
        <v>0</v>
      </c>
      <c r="AR750" s="25">
        <f t="shared" si="808"/>
        <v>0</v>
      </c>
      <c r="AS750" s="25">
        <f t="shared" si="808"/>
        <v>0</v>
      </c>
      <c r="AT750" s="25">
        <f t="shared" si="809"/>
        <v>0</v>
      </c>
      <c r="AU750" s="25">
        <f t="shared" si="809"/>
        <v>0</v>
      </c>
      <c r="AV750" s="25">
        <f t="shared" si="809"/>
        <v>0</v>
      </c>
      <c r="AW750" s="25">
        <f t="shared" si="809"/>
        <v>0</v>
      </c>
      <c r="AX750" s="25">
        <f t="shared" si="809"/>
        <v>0</v>
      </c>
      <c r="AY750" s="25">
        <f t="shared" si="809"/>
        <v>0</v>
      </c>
      <c r="AZ750" s="25">
        <f t="shared" si="809"/>
        <v>0</v>
      </c>
      <c r="BA750" s="25">
        <f t="shared" si="809"/>
        <v>0</v>
      </c>
      <c r="BB750" s="25">
        <f t="shared" si="809"/>
        <v>0</v>
      </c>
      <c r="BC750" s="25">
        <f t="shared" si="809"/>
        <v>0</v>
      </c>
      <c r="BD750" s="25">
        <f t="shared" si="810"/>
        <v>0</v>
      </c>
      <c r="BE750" s="25">
        <f t="shared" si="810"/>
        <v>0</v>
      </c>
      <c r="BF750" s="25">
        <f t="shared" si="810"/>
        <v>0</v>
      </c>
      <c r="BG750" s="25">
        <f t="shared" si="810"/>
        <v>0</v>
      </c>
      <c r="BH750" s="25">
        <f t="shared" si="810"/>
        <v>0</v>
      </c>
      <c r="BI750" s="25">
        <f t="shared" si="810"/>
        <v>0</v>
      </c>
      <c r="BJ750" s="25">
        <f t="shared" si="810"/>
        <v>0</v>
      </c>
      <c r="BK750" s="25">
        <f t="shared" si="810"/>
        <v>0</v>
      </c>
      <c r="BL750" s="25">
        <f t="shared" si="810"/>
        <v>0</v>
      </c>
      <c r="BM750" s="25">
        <f t="shared" si="810"/>
        <v>0</v>
      </c>
      <c r="BN750" s="25">
        <f t="shared" si="810"/>
        <v>0</v>
      </c>
      <c r="BO750" s="8">
        <f t="shared" si="765"/>
        <v>0</v>
      </c>
      <c r="BP750" s="8">
        <f t="shared" si="766"/>
        <v>0</v>
      </c>
      <c r="BQ750" s="8">
        <f t="shared" si="767"/>
        <v>0</v>
      </c>
      <c r="BR750" s="8">
        <f t="shared" si="768"/>
        <v>0</v>
      </c>
      <c r="BS750" s="8">
        <f t="shared" si="769"/>
        <v>0</v>
      </c>
      <c r="BT750" s="8"/>
      <c r="BU750" s="8"/>
    </row>
    <row r="751" spans="36:73">
      <c r="AJ751" s="25">
        <f t="shared" si="808"/>
        <v>0</v>
      </c>
      <c r="AK751" s="25">
        <f t="shared" si="808"/>
        <v>0</v>
      </c>
      <c r="AL751" s="25">
        <f t="shared" si="808"/>
        <v>0</v>
      </c>
      <c r="AM751" s="25">
        <f t="shared" si="808"/>
        <v>0</v>
      </c>
      <c r="AN751" s="25">
        <f t="shared" si="808"/>
        <v>0</v>
      </c>
      <c r="AO751" s="25">
        <f t="shared" si="808"/>
        <v>0</v>
      </c>
      <c r="AP751" s="25">
        <f t="shared" si="808"/>
        <v>0</v>
      </c>
      <c r="AQ751" s="25">
        <f t="shared" si="808"/>
        <v>0</v>
      </c>
      <c r="AR751" s="25">
        <f t="shared" si="808"/>
        <v>0</v>
      </c>
      <c r="AS751" s="25">
        <f t="shared" si="808"/>
        <v>0</v>
      </c>
      <c r="AT751" s="25">
        <f t="shared" si="809"/>
        <v>0</v>
      </c>
      <c r="AU751" s="25">
        <f t="shared" si="809"/>
        <v>0</v>
      </c>
      <c r="AV751" s="25">
        <f t="shared" si="809"/>
        <v>0</v>
      </c>
      <c r="AW751" s="25">
        <f t="shared" si="809"/>
        <v>0</v>
      </c>
      <c r="AX751" s="25">
        <f t="shared" si="809"/>
        <v>0</v>
      </c>
      <c r="AY751" s="25">
        <f t="shared" si="809"/>
        <v>0</v>
      </c>
      <c r="AZ751" s="25">
        <f t="shared" si="809"/>
        <v>0</v>
      </c>
      <c r="BA751" s="25">
        <f t="shared" si="809"/>
        <v>0</v>
      </c>
      <c r="BB751" s="25">
        <f t="shared" si="809"/>
        <v>0</v>
      </c>
      <c r="BC751" s="25">
        <f t="shared" si="809"/>
        <v>0</v>
      </c>
      <c r="BD751" s="25">
        <f t="shared" si="810"/>
        <v>0</v>
      </c>
      <c r="BE751" s="25">
        <f t="shared" si="810"/>
        <v>0</v>
      </c>
      <c r="BF751" s="25">
        <f t="shared" si="810"/>
        <v>0</v>
      </c>
      <c r="BG751" s="25">
        <f t="shared" si="810"/>
        <v>0</v>
      </c>
      <c r="BH751" s="25">
        <f t="shared" si="810"/>
        <v>0</v>
      </c>
      <c r="BI751" s="25">
        <f t="shared" si="810"/>
        <v>0</v>
      </c>
      <c r="BJ751" s="25">
        <f t="shared" si="810"/>
        <v>0</v>
      </c>
      <c r="BK751" s="25">
        <f t="shared" si="810"/>
        <v>0</v>
      </c>
      <c r="BL751" s="25">
        <f t="shared" si="810"/>
        <v>0</v>
      </c>
      <c r="BM751" s="25">
        <f t="shared" si="810"/>
        <v>0</v>
      </c>
      <c r="BN751" s="25">
        <f t="shared" si="810"/>
        <v>0</v>
      </c>
      <c r="BO751" s="8">
        <f t="shared" si="765"/>
        <v>0</v>
      </c>
      <c r="BP751" s="8">
        <f t="shared" si="766"/>
        <v>0</v>
      </c>
      <c r="BQ751" s="8">
        <f t="shared" si="767"/>
        <v>0</v>
      </c>
      <c r="BR751" s="8">
        <f t="shared" si="768"/>
        <v>0</v>
      </c>
      <c r="BS751" s="8">
        <f t="shared" si="769"/>
        <v>0</v>
      </c>
      <c r="BT751" s="10"/>
      <c r="BU751" s="10"/>
    </row>
    <row r="752" spans="36:73">
      <c r="AJ752" s="25">
        <f t="shared" si="808"/>
        <v>0</v>
      </c>
      <c r="AK752" s="25">
        <f t="shared" si="808"/>
        <v>0</v>
      </c>
      <c r="AL752" s="25">
        <f t="shared" si="808"/>
        <v>0</v>
      </c>
      <c r="AM752" s="25">
        <f t="shared" si="808"/>
        <v>0</v>
      </c>
      <c r="AN752" s="25">
        <f t="shared" si="808"/>
        <v>0</v>
      </c>
      <c r="AO752" s="25">
        <f t="shared" si="808"/>
        <v>0</v>
      </c>
      <c r="AP752" s="25">
        <f t="shared" si="808"/>
        <v>0</v>
      </c>
      <c r="AQ752" s="25">
        <f t="shared" si="808"/>
        <v>0</v>
      </c>
      <c r="AR752" s="25">
        <f t="shared" si="808"/>
        <v>0</v>
      </c>
      <c r="AS752" s="25">
        <f t="shared" si="808"/>
        <v>0</v>
      </c>
      <c r="AT752" s="25">
        <f t="shared" si="809"/>
        <v>0</v>
      </c>
      <c r="AU752" s="25">
        <f t="shared" si="809"/>
        <v>0</v>
      </c>
      <c r="AV752" s="25">
        <f t="shared" si="809"/>
        <v>0</v>
      </c>
      <c r="AW752" s="25">
        <f t="shared" si="809"/>
        <v>0</v>
      </c>
      <c r="AX752" s="25">
        <f t="shared" si="809"/>
        <v>0</v>
      </c>
      <c r="AY752" s="25">
        <f t="shared" si="809"/>
        <v>0</v>
      </c>
      <c r="AZ752" s="25">
        <f t="shared" si="809"/>
        <v>0</v>
      </c>
      <c r="BA752" s="25">
        <f t="shared" si="809"/>
        <v>0</v>
      </c>
      <c r="BB752" s="25">
        <f t="shared" si="809"/>
        <v>0</v>
      </c>
      <c r="BC752" s="25">
        <f t="shared" si="809"/>
        <v>0</v>
      </c>
      <c r="BD752" s="25">
        <f t="shared" si="810"/>
        <v>0</v>
      </c>
      <c r="BE752" s="25">
        <f t="shared" si="810"/>
        <v>0</v>
      </c>
      <c r="BF752" s="25">
        <f t="shared" si="810"/>
        <v>0</v>
      </c>
      <c r="BG752" s="25">
        <f t="shared" si="810"/>
        <v>0</v>
      </c>
      <c r="BH752" s="25">
        <f t="shared" si="810"/>
        <v>0</v>
      </c>
      <c r="BI752" s="25">
        <f t="shared" si="810"/>
        <v>0</v>
      </c>
      <c r="BJ752" s="25">
        <f t="shared" si="810"/>
        <v>0</v>
      </c>
      <c r="BK752" s="25">
        <f t="shared" si="810"/>
        <v>0</v>
      </c>
      <c r="BL752" s="25">
        <f t="shared" si="810"/>
        <v>0</v>
      </c>
      <c r="BM752" s="25">
        <f t="shared" si="810"/>
        <v>0</v>
      </c>
      <c r="BN752" s="25">
        <f t="shared" si="810"/>
        <v>0</v>
      </c>
      <c r="BO752" s="8">
        <f t="shared" si="765"/>
        <v>0</v>
      </c>
      <c r="BP752" s="8">
        <f t="shared" si="766"/>
        <v>0</v>
      </c>
      <c r="BQ752" s="8">
        <f t="shared" si="767"/>
        <v>0</v>
      </c>
      <c r="BR752" s="8">
        <f t="shared" si="768"/>
        <v>0</v>
      </c>
      <c r="BS752" s="8">
        <f t="shared" si="769"/>
        <v>0</v>
      </c>
      <c r="BT752" s="8"/>
      <c r="BU752" s="8"/>
    </row>
    <row r="753" spans="36:73">
      <c r="AJ753" s="25">
        <f t="shared" si="808"/>
        <v>0</v>
      </c>
      <c r="AK753" s="25">
        <f t="shared" si="808"/>
        <v>0</v>
      </c>
      <c r="AL753" s="25">
        <f t="shared" si="808"/>
        <v>0</v>
      </c>
      <c r="AM753" s="25">
        <f t="shared" si="808"/>
        <v>0</v>
      </c>
      <c r="AN753" s="25">
        <f t="shared" si="808"/>
        <v>0</v>
      </c>
      <c r="AO753" s="25">
        <f t="shared" si="808"/>
        <v>0</v>
      </c>
      <c r="AP753" s="25">
        <f t="shared" si="808"/>
        <v>0</v>
      </c>
      <c r="AQ753" s="25">
        <f t="shared" si="808"/>
        <v>0</v>
      </c>
      <c r="AR753" s="25">
        <f t="shared" si="808"/>
        <v>0</v>
      </c>
      <c r="AS753" s="25">
        <f t="shared" si="808"/>
        <v>0</v>
      </c>
      <c r="AT753" s="25">
        <f t="shared" si="809"/>
        <v>0</v>
      </c>
      <c r="AU753" s="25">
        <f t="shared" si="809"/>
        <v>0</v>
      </c>
      <c r="AV753" s="25">
        <f t="shared" si="809"/>
        <v>0</v>
      </c>
      <c r="AW753" s="25">
        <f t="shared" si="809"/>
        <v>0</v>
      </c>
      <c r="AX753" s="25">
        <f t="shared" si="809"/>
        <v>0</v>
      </c>
      <c r="AY753" s="25">
        <f t="shared" si="809"/>
        <v>0</v>
      </c>
      <c r="AZ753" s="25">
        <f t="shared" si="809"/>
        <v>0</v>
      </c>
      <c r="BA753" s="25">
        <f t="shared" si="809"/>
        <v>0</v>
      </c>
      <c r="BB753" s="25">
        <f t="shared" si="809"/>
        <v>0</v>
      </c>
      <c r="BC753" s="25">
        <f t="shared" si="809"/>
        <v>0</v>
      </c>
      <c r="BD753" s="25">
        <f t="shared" si="810"/>
        <v>0</v>
      </c>
      <c r="BE753" s="25">
        <f t="shared" si="810"/>
        <v>0</v>
      </c>
      <c r="BF753" s="25">
        <f t="shared" si="810"/>
        <v>0</v>
      </c>
      <c r="BG753" s="25">
        <f t="shared" si="810"/>
        <v>0</v>
      </c>
      <c r="BH753" s="25">
        <f t="shared" si="810"/>
        <v>0</v>
      </c>
      <c r="BI753" s="25">
        <f t="shared" si="810"/>
        <v>0</v>
      </c>
      <c r="BJ753" s="25">
        <f t="shared" si="810"/>
        <v>0</v>
      </c>
      <c r="BK753" s="25">
        <f t="shared" si="810"/>
        <v>0</v>
      </c>
      <c r="BL753" s="25">
        <f t="shared" si="810"/>
        <v>0</v>
      </c>
      <c r="BM753" s="25">
        <f t="shared" si="810"/>
        <v>0</v>
      </c>
      <c r="BN753" s="25">
        <f t="shared" si="810"/>
        <v>0</v>
      </c>
      <c r="BO753" s="8">
        <f t="shared" si="765"/>
        <v>0</v>
      </c>
      <c r="BP753" s="8">
        <f t="shared" si="766"/>
        <v>0</v>
      </c>
      <c r="BQ753" s="8">
        <f t="shared" si="767"/>
        <v>0</v>
      </c>
      <c r="BR753" s="8">
        <f t="shared" si="768"/>
        <v>0</v>
      </c>
      <c r="BS753" s="8">
        <f t="shared" si="769"/>
        <v>0</v>
      </c>
      <c r="BT753" s="10"/>
      <c r="BU753" s="10"/>
    </row>
    <row r="754" spans="36:73">
      <c r="AJ754" s="25">
        <f t="shared" si="808"/>
        <v>0</v>
      </c>
      <c r="AK754" s="25">
        <f t="shared" si="808"/>
        <v>0</v>
      </c>
      <c r="AL754" s="25">
        <f t="shared" si="808"/>
        <v>0</v>
      </c>
      <c r="AM754" s="25">
        <f t="shared" si="808"/>
        <v>0</v>
      </c>
      <c r="AN754" s="25">
        <f t="shared" si="808"/>
        <v>0</v>
      </c>
      <c r="AO754" s="25">
        <f t="shared" si="808"/>
        <v>0</v>
      </c>
      <c r="AP754" s="25">
        <f t="shared" si="808"/>
        <v>0</v>
      </c>
      <c r="AQ754" s="25">
        <f t="shared" si="808"/>
        <v>0</v>
      </c>
      <c r="AR754" s="25">
        <f t="shared" si="808"/>
        <v>0</v>
      </c>
      <c r="AS754" s="25">
        <f t="shared" si="808"/>
        <v>0</v>
      </c>
      <c r="AT754" s="25">
        <f t="shared" si="809"/>
        <v>0</v>
      </c>
      <c r="AU754" s="25">
        <f t="shared" si="809"/>
        <v>0</v>
      </c>
      <c r="AV754" s="25">
        <f t="shared" si="809"/>
        <v>0</v>
      </c>
      <c r="AW754" s="25">
        <f t="shared" si="809"/>
        <v>0</v>
      </c>
      <c r="AX754" s="25">
        <f t="shared" si="809"/>
        <v>0</v>
      </c>
      <c r="AY754" s="25">
        <f t="shared" si="809"/>
        <v>0</v>
      </c>
      <c r="AZ754" s="25">
        <f t="shared" si="809"/>
        <v>0</v>
      </c>
      <c r="BA754" s="25">
        <f t="shared" si="809"/>
        <v>0</v>
      </c>
      <c r="BB754" s="25">
        <f t="shared" si="809"/>
        <v>0</v>
      </c>
      <c r="BC754" s="25">
        <f t="shared" si="809"/>
        <v>0</v>
      </c>
      <c r="BD754" s="25">
        <f t="shared" si="810"/>
        <v>0</v>
      </c>
      <c r="BE754" s="25">
        <f t="shared" si="810"/>
        <v>0</v>
      </c>
      <c r="BF754" s="25">
        <f t="shared" si="810"/>
        <v>0</v>
      </c>
      <c r="BG754" s="25">
        <f t="shared" si="810"/>
        <v>0</v>
      </c>
      <c r="BH754" s="25">
        <f t="shared" si="810"/>
        <v>0</v>
      </c>
      <c r="BI754" s="25">
        <f t="shared" si="810"/>
        <v>0</v>
      </c>
      <c r="BJ754" s="25">
        <f t="shared" si="810"/>
        <v>0</v>
      </c>
      <c r="BK754" s="25">
        <f t="shared" si="810"/>
        <v>0</v>
      </c>
      <c r="BL754" s="25">
        <f t="shared" si="810"/>
        <v>0</v>
      </c>
      <c r="BM754" s="25">
        <f t="shared" si="810"/>
        <v>0</v>
      </c>
      <c r="BN754" s="25">
        <f t="shared" si="810"/>
        <v>0</v>
      </c>
      <c r="BO754" s="8">
        <f t="shared" si="765"/>
        <v>0</v>
      </c>
      <c r="BP754" s="8">
        <f t="shared" si="766"/>
        <v>0</v>
      </c>
      <c r="BQ754" s="8">
        <f t="shared" si="767"/>
        <v>0</v>
      </c>
      <c r="BR754" s="8">
        <f t="shared" si="768"/>
        <v>0</v>
      </c>
      <c r="BS754" s="8">
        <f t="shared" si="769"/>
        <v>0</v>
      </c>
      <c r="BT754" s="8"/>
      <c r="BU754" s="8"/>
    </row>
    <row r="755" spans="36:73">
      <c r="AJ755" s="25">
        <f t="shared" si="808"/>
        <v>0</v>
      </c>
      <c r="AK755" s="25">
        <f t="shared" si="808"/>
        <v>0</v>
      </c>
      <c r="AL755" s="25">
        <f t="shared" si="808"/>
        <v>0</v>
      </c>
      <c r="AM755" s="25">
        <f t="shared" si="808"/>
        <v>0</v>
      </c>
      <c r="AN755" s="25">
        <f t="shared" si="808"/>
        <v>0</v>
      </c>
      <c r="AO755" s="25">
        <f t="shared" si="808"/>
        <v>0</v>
      </c>
      <c r="AP755" s="25">
        <f t="shared" si="808"/>
        <v>0</v>
      </c>
      <c r="AQ755" s="25">
        <f t="shared" si="808"/>
        <v>0</v>
      </c>
      <c r="AR755" s="25">
        <f t="shared" si="808"/>
        <v>0</v>
      </c>
      <c r="AS755" s="25">
        <f t="shared" si="808"/>
        <v>0</v>
      </c>
      <c r="AT755" s="25">
        <f t="shared" si="809"/>
        <v>0</v>
      </c>
      <c r="AU755" s="25">
        <f t="shared" si="809"/>
        <v>0</v>
      </c>
      <c r="AV755" s="25">
        <f t="shared" si="809"/>
        <v>0</v>
      </c>
      <c r="AW755" s="25">
        <f t="shared" si="809"/>
        <v>0</v>
      </c>
      <c r="AX755" s="25">
        <f t="shared" si="809"/>
        <v>0</v>
      </c>
      <c r="AY755" s="25">
        <f t="shared" si="809"/>
        <v>0</v>
      </c>
      <c r="AZ755" s="25">
        <f t="shared" si="809"/>
        <v>0</v>
      </c>
      <c r="BA755" s="25">
        <f t="shared" si="809"/>
        <v>0</v>
      </c>
      <c r="BB755" s="25">
        <f t="shared" si="809"/>
        <v>0</v>
      </c>
      <c r="BC755" s="25">
        <f t="shared" si="809"/>
        <v>0</v>
      </c>
      <c r="BD755" s="25">
        <f t="shared" si="810"/>
        <v>0</v>
      </c>
      <c r="BE755" s="25">
        <f t="shared" si="810"/>
        <v>0</v>
      </c>
      <c r="BF755" s="25">
        <f t="shared" si="810"/>
        <v>0</v>
      </c>
      <c r="BG755" s="25">
        <f t="shared" si="810"/>
        <v>0</v>
      </c>
      <c r="BH755" s="25">
        <f t="shared" si="810"/>
        <v>0</v>
      </c>
      <c r="BI755" s="25">
        <f t="shared" si="810"/>
        <v>0</v>
      </c>
      <c r="BJ755" s="25">
        <f t="shared" si="810"/>
        <v>0</v>
      </c>
      <c r="BK755" s="25">
        <f t="shared" si="810"/>
        <v>0</v>
      </c>
      <c r="BL755" s="25">
        <f t="shared" si="810"/>
        <v>0</v>
      </c>
      <c r="BM755" s="25">
        <f t="shared" si="810"/>
        <v>0</v>
      </c>
      <c r="BN755" s="25">
        <f t="shared" si="810"/>
        <v>0</v>
      </c>
      <c r="BO755" s="8">
        <f t="shared" si="765"/>
        <v>0</v>
      </c>
      <c r="BP755" s="8">
        <f t="shared" si="766"/>
        <v>0</v>
      </c>
      <c r="BQ755" s="8">
        <f t="shared" si="767"/>
        <v>0</v>
      </c>
      <c r="BR755" s="8">
        <f t="shared" si="768"/>
        <v>0</v>
      </c>
      <c r="BS755" s="8">
        <f t="shared" si="769"/>
        <v>0</v>
      </c>
      <c r="BT755" s="10"/>
      <c r="BU755" s="10"/>
    </row>
    <row r="756" spans="36:73">
      <c r="AJ756" s="25">
        <f t="shared" ref="AJ756:AS765" si="811">IF(AND(AJ$7&gt;=$E756,AJ$7&lt;=$F756),1,0)</f>
        <v>0</v>
      </c>
      <c r="AK756" s="25">
        <f t="shared" si="811"/>
        <v>0</v>
      </c>
      <c r="AL756" s="25">
        <f t="shared" si="811"/>
        <v>0</v>
      </c>
      <c r="AM756" s="25">
        <f t="shared" si="811"/>
        <v>0</v>
      </c>
      <c r="AN756" s="25">
        <f t="shared" si="811"/>
        <v>0</v>
      </c>
      <c r="AO756" s="25">
        <f t="shared" si="811"/>
        <v>0</v>
      </c>
      <c r="AP756" s="25">
        <f t="shared" si="811"/>
        <v>0</v>
      </c>
      <c r="AQ756" s="25">
        <f t="shared" si="811"/>
        <v>0</v>
      </c>
      <c r="AR756" s="25">
        <f t="shared" si="811"/>
        <v>0</v>
      </c>
      <c r="AS756" s="25">
        <f t="shared" si="811"/>
        <v>0</v>
      </c>
      <c r="AT756" s="25">
        <f t="shared" ref="AT756:BC765" si="812">IF(AND(AT$7&gt;=$E756,AT$7&lt;=$F756),1,0)</f>
        <v>0</v>
      </c>
      <c r="AU756" s="25">
        <f t="shared" si="812"/>
        <v>0</v>
      </c>
      <c r="AV756" s="25">
        <f t="shared" si="812"/>
        <v>0</v>
      </c>
      <c r="AW756" s="25">
        <f t="shared" si="812"/>
        <v>0</v>
      </c>
      <c r="AX756" s="25">
        <f t="shared" si="812"/>
        <v>0</v>
      </c>
      <c r="AY756" s="25">
        <f t="shared" si="812"/>
        <v>0</v>
      </c>
      <c r="AZ756" s="25">
        <f t="shared" si="812"/>
        <v>0</v>
      </c>
      <c r="BA756" s="25">
        <f t="shared" si="812"/>
        <v>0</v>
      </c>
      <c r="BB756" s="25">
        <f t="shared" si="812"/>
        <v>0</v>
      </c>
      <c r="BC756" s="25">
        <f t="shared" si="812"/>
        <v>0</v>
      </c>
      <c r="BD756" s="25">
        <f t="shared" ref="BD756:BN765" si="813">IF(AND(BD$7&gt;=$E756,BD$7&lt;=$F756),1,0)</f>
        <v>0</v>
      </c>
      <c r="BE756" s="25">
        <f t="shared" si="813"/>
        <v>0</v>
      </c>
      <c r="BF756" s="25">
        <f t="shared" si="813"/>
        <v>0</v>
      </c>
      <c r="BG756" s="25">
        <f t="shared" si="813"/>
        <v>0</v>
      </c>
      <c r="BH756" s="25">
        <f t="shared" si="813"/>
        <v>0</v>
      </c>
      <c r="BI756" s="25">
        <f t="shared" si="813"/>
        <v>0</v>
      </c>
      <c r="BJ756" s="25">
        <f t="shared" si="813"/>
        <v>0</v>
      </c>
      <c r="BK756" s="25">
        <f t="shared" si="813"/>
        <v>0</v>
      </c>
      <c r="BL756" s="25">
        <f t="shared" si="813"/>
        <v>0</v>
      </c>
      <c r="BM756" s="25">
        <f t="shared" si="813"/>
        <v>0</v>
      </c>
      <c r="BN756" s="25">
        <f t="shared" si="813"/>
        <v>0</v>
      </c>
      <c r="BO756" s="8">
        <f t="shared" si="765"/>
        <v>0</v>
      </c>
      <c r="BP756" s="8">
        <f t="shared" si="766"/>
        <v>0</v>
      </c>
      <c r="BQ756" s="8">
        <f t="shared" si="767"/>
        <v>0</v>
      </c>
      <c r="BR756" s="8">
        <f t="shared" si="768"/>
        <v>0</v>
      </c>
      <c r="BS756" s="8">
        <f t="shared" si="769"/>
        <v>0</v>
      </c>
      <c r="BT756" s="8"/>
      <c r="BU756" s="8"/>
    </row>
    <row r="757" spans="36:73">
      <c r="AJ757" s="25">
        <f t="shared" si="811"/>
        <v>0</v>
      </c>
      <c r="AK757" s="25">
        <f t="shared" si="811"/>
        <v>0</v>
      </c>
      <c r="AL757" s="25">
        <f t="shared" si="811"/>
        <v>0</v>
      </c>
      <c r="AM757" s="25">
        <f t="shared" si="811"/>
        <v>0</v>
      </c>
      <c r="AN757" s="25">
        <f t="shared" si="811"/>
        <v>0</v>
      </c>
      <c r="AO757" s="25">
        <f t="shared" si="811"/>
        <v>0</v>
      </c>
      <c r="AP757" s="25">
        <f t="shared" si="811"/>
        <v>0</v>
      </c>
      <c r="AQ757" s="25">
        <f t="shared" si="811"/>
        <v>0</v>
      </c>
      <c r="AR757" s="25">
        <f t="shared" si="811"/>
        <v>0</v>
      </c>
      <c r="AS757" s="25">
        <f t="shared" si="811"/>
        <v>0</v>
      </c>
      <c r="AT757" s="25">
        <f t="shared" si="812"/>
        <v>0</v>
      </c>
      <c r="AU757" s="25">
        <f t="shared" si="812"/>
        <v>0</v>
      </c>
      <c r="AV757" s="25">
        <f t="shared" si="812"/>
        <v>0</v>
      </c>
      <c r="AW757" s="25">
        <f t="shared" si="812"/>
        <v>0</v>
      </c>
      <c r="AX757" s="25">
        <f t="shared" si="812"/>
        <v>0</v>
      </c>
      <c r="AY757" s="25">
        <f t="shared" si="812"/>
        <v>0</v>
      </c>
      <c r="AZ757" s="25">
        <f t="shared" si="812"/>
        <v>0</v>
      </c>
      <c r="BA757" s="25">
        <f t="shared" si="812"/>
        <v>0</v>
      </c>
      <c r="BB757" s="25">
        <f t="shared" si="812"/>
        <v>0</v>
      </c>
      <c r="BC757" s="25">
        <f t="shared" si="812"/>
        <v>0</v>
      </c>
      <c r="BD757" s="25">
        <f t="shared" si="813"/>
        <v>0</v>
      </c>
      <c r="BE757" s="25">
        <f t="shared" si="813"/>
        <v>0</v>
      </c>
      <c r="BF757" s="25">
        <f t="shared" si="813"/>
        <v>0</v>
      </c>
      <c r="BG757" s="25">
        <f t="shared" si="813"/>
        <v>0</v>
      </c>
      <c r="BH757" s="25">
        <f t="shared" si="813"/>
        <v>0</v>
      </c>
      <c r="BI757" s="25">
        <f t="shared" si="813"/>
        <v>0</v>
      </c>
      <c r="BJ757" s="25">
        <f t="shared" si="813"/>
        <v>0</v>
      </c>
      <c r="BK757" s="25">
        <f t="shared" si="813"/>
        <v>0</v>
      </c>
      <c r="BL757" s="25">
        <f t="shared" si="813"/>
        <v>0</v>
      </c>
      <c r="BM757" s="25">
        <f t="shared" si="813"/>
        <v>0</v>
      </c>
      <c r="BN757" s="25">
        <f t="shared" si="813"/>
        <v>0</v>
      </c>
      <c r="BO757" s="8">
        <f t="shared" ref="BO757:BO820" si="814">SUM(AJ757:AP757)</f>
        <v>0</v>
      </c>
      <c r="BP757" s="8">
        <f t="shared" ref="BP757:BP820" si="815">SUM(AQ757:AW757)</f>
        <v>0</v>
      </c>
      <c r="BQ757" s="8">
        <f t="shared" ref="BQ757:BQ820" si="816">SUM(AX757:BD757)</f>
        <v>0</v>
      </c>
      <c r="BR757" s="8">
        <f t="shared" ref="BR757:BR820" si="817">SUM(BE757:BN757)</f>
        <v>0</v>
      </c>
      <c r="BS757" s="8">
        <f t="shared" ref="BS757:BS820" si="818">SUM(BO757:BR757)</f>
        <v>0</v>
      </c>
      <c r="BT757" s="10"/>
      <c r="BU757" s="10"/>
    </row>
    <row r="758" spans="36:73">
      <c r="AJ758" s="25">
        <f t="shared" si="811"/>
        <v>0</v>
      </c>
      <c r="AK758" s="25">
        <f t="shared" si="811"/>
        <v>0</v>
      </c>
      <c r="AL758" s="25">
        <f t="shared" si="811"/>
        <v>0</v>
      </c>
      <c r="AM758" s="25">
        <f t="shared" si="811"/>
        <v>0</v>
      </c>
      <c r="AN758" s="25">
        <f t="shared" si="811"/>
        <v>0</v>
      </c>
      <c r="AO758" s="25">
        <f t="shared" si="811"/>
        <v>0</v>
      </c>
      <c r="AP758" s="25">
        <f t="shared" si="811"/>
        <v>0</v>
      </c>
      <c r="AQ758" s="25">
        <f t="shared" si="811"/>
        <v>0</v>
      </c>
      <c r="AR758" s="25">
        <f t="shared" si="811"/>
        <v>0</v>
      </c>
      <c r="AS758" s="25">
        <f t="shared" si="811"/>
        <v>0</v>
      </c>
      <c r="AT758" s="25">
        <f t="shared" si="812"/>
        <v>0</v>
      </c>
      <c r="AU758" s="25">
        <f t="shared" si="812"/>
        <v>0</v>
      </c>
      <c r="AV758" s="25">
        <f t="shared" si="812"/>
        <v>0</v>
      </c>
      <c r="AW758" s="25">
        <f t="shared" si="812"/>
        <v>0</v>
      </c>
      <c r="AX758" s="25">
        <f t="shared" si="812"/>
        <v>0</v>
      </c>
      <c r="AY758" s="25">
        <f t="shared" si="812"/>
        <v>0</v>
      </c>
      <c r="AZ758" s="25">
        <f t="shared" si="812"/>
        <v>0</v>
      </c>
      <c r="BA758" s="25">
        <f t="shared" si="812"/>
        <v>0</v>
      </c>
      <c r="BB758" s="25">
        <f t="shared" si="812"/>
        <v>0</v>
      </c>
      <c r="BC758" s="25">
        <f t="shared" si="812"/>
        <v>0</v>
      </c>
      <c r="BD758" s="25">
        <f t="shared" si="813"/>
        <v>0</v>
      </c>
      <c r="BE758" s="25">
        <f t="shared" si="813"/>
        <v>0</v>
      </c>
      <c r="BF758" s="25">
        <f t="shared" si="813"/>
        <v>0</v>
      </c>
      <c r="BG758" s="25">
        <f t="shared" si="813"/>
        <v>0</v>
      </c>
      <c r="BH758" s="25">
        <f t="shared" si="813"/>
        <v>0</v>
      </c>
      <c r="BI758" s="25">
        <f t="shared" si="813"/>
        <v>0</v>
      </c>
      <c r="BJ758" s="25">
        <f t="shared" si="813"/>
        <v>0</v>
      </c>
      <c r="BK758" s="25">
        <f t="shared" si="813"/>
        <v>0</v>
      </c>
      <c r="BL758" s="25">
        <f t="shared" si="813"/>
        <v>0</v>
      </c>
      <c r="BM758" s="25">
        <f t="shared" si="813"/>
        <v>0</v>
      </c>
      <c r="BN758" s="25">
        <f t="shared" si="813"/>
        <v>0</v>
      </c>
      <c r="BO758" s="8">
        <f t="shared" si="814"/>
        <v>0</v>
      </c>
      <c r="BP758" s="8">
        <f t="shared" si="815"/>
        <v>0</v>
      </c>
      <c r="BQ758" s="8">
        <f t="shared" si="816"/>
        <v>0</v>
      </c>
      <c r="BR758" s="8">
        <f t="shared" si="817"/>
        <v>0</v>
      </c>
      <c r="BS758" s="8">
        <f t="shared" si="818"/>
        <v>0</v>
      </c>
      <c r="BT758" s="8"/>
      <c r="BU758" s="8"/>
    </row>
    <row r="759" spans="36:73">
      <c r="AJ759" s="25">
        <f t="shared" si="811"/>
        <v>0</v>
      </c>
      <c r="AK759" s="25">
        <f t="shared" si="811"/>
        <v>0</v>
      </c>
      <c r="AL759" s="25">
        <f t="shared" si="811"/>
        <v>0</v>
      </c>
      <c r="AM759" s="25">
        <f t="shared" si="811"/>
        <v>0</v>
      </c>
      <c r="AN759" s="25">
        <f t="shared" si="811"/>
        <v>0</v>
      </c>
      <c r="AO759" s="25">
        <f t="shared" si="811"/>
        <v>0</v>
      </c>
      <c r="AP759" s="25">
        <f t="shared" si="811"/>
        <v>0</v>
      </c>
      <c r="AQ759" s="25">
        <f t="shared" si="811"/>
        <v>0</v>
      </c>
      <c r="AR759" s="25">
        <f t="shared" si="811"/>
        <v>0</v>
      </c>
      <c r="AS759" s="25">
        <f t="shared" si="811"/>
        <v>0</v>
      </c>
      <c r="AT759" s="25">
        <f t="shared" si="812"/>
        <v>0</v>
      </c>
      <c r="AU759" s="25">
        <f t="shared" si="812"/>
        <v>0</v>
      </c>
      <c r="AV759" s="25">
        <f t="shared" si="812"/>
        <v>0</v>
      </c>
      <c r="AW759" s="25">
        <f t="shared" si="812"/>
        <v>0</v>
      </c>
      <c r="AX759" s="25">
        <f t="shared" si="812"/>
        <v>0</v>
      </c>
      <c r="AY759" s="25">
        <f t="shared" si="812"/>
        <v>0</v>
      </c>
      <c r="AZ759" s="25">
        <f t="shared" si="812"/>
        <v>0</v>
      </c>
      <c r="BA759" s="25">
        <f t="shared" si="812"/>
        <v>0</v>
      </c>
      <c r="BB759" s="25">
        <f t="shared" si="812"/>
        <v>0</v>
      </c>
      <c r="BC759" s="25">
        <f t="shared" si="812"/>
        <v>0</v>
      </c>
      <c r="BD759" s="25">
        <f t="shared" si="813"/>
        <v>0</v>
      </c>
      <c r="BE759" s="25">
        <f t="shared" si="813"/>
        <v>0</v>
      </c>
      <c r="BF759" s="25">
        <f t="shared" si="813"/>
        <v>0</v>
      </c>
      <c r="BG759" s="25">
        <f t="shared" si="813"/>
        <v>0</v>
      </c>
      <c r="BH759" s="25">
        <f t="shared" si="813"/>
        <v>0</v>
      </c>
      <c r="BI759" s="25">
        <f t="shared" si="813"/>
        <v>0</v>
      </c>
      <c r="BJ759" s="25">
        <f t="shared" si="813"/>
        <v>0</v>
      </c>
      <c r="BK759" s="25">
        <f t="shared" si="813"/>
        <v>0</v>
      </c>
      <c r="BL759" s="25">
        <f t="shared" si="813"/>
        <v>0</v>
      </c>
      <c r="BM759" s="25">
        <f t="shared" si="813"/>
        <v>0</v>
      </c>
      <c r="BN759" s="25">
        <f t="shared" si="813"/>
        <v>0</v>
      </c>
      <c r="BO759" s="8">
        <f t="shared" si="814"/>
        <v>0</v>
      </c>
      <c r="BP759" s="8">
        <f t="shared" si="815"/>
        <v>0</v>
      </c>
      <c r="BQ759" s="8">
        <f t="shared" si="816"/>
        <v>0</v>
      </c>
      <c r="BR759" s="8">
        <f t="shared" si="817"/>
        <v>0</v>
      </c>
      <c r="BS759" s="8">
        <f t="shared" si="818"/>
        <v>0</v>
      </c>
      <c r="BT759" s="10"/>
      <c r="BU759" s="10"/>
    </row>
    <row r="760" spans="36:73">
      <c r="AJ760" s="25">
        <f t="shared" si="811"/>
        <v>0</v>
      </c>
      <c r="AK760" s="25">
        <f t="shared" si="811"/>
        <v>0</v>
      </c>
      <c r="AL760" s="25">
        <f t="shared" si="811"/>
        <v>0</v>
      </c>
      <c r="AM760" s="25">
        <f t="shared" si="811"/>
        <v>0</v>
      </c>
      <c r="AN760" s="25">
        <f t="shared" si="811"/>
        <v>0</v>
      </c>
      <c r="AO760" s="25">
        <f t="shared" si="811"/>
        <v>0</v>
      </c>
      <c r="AP760" s="25">
        <f t="shared" si="811"/>
        <v>0</v>
      </c>
      <c r="AQ760" s="25">
        <f t="shared" si="811"/>
        <v>0</v>
      </c>
      <c r="AR760" s="25">
        <f t="shared" si="811"/>
        <v>0</v>
      </c>
      <c r="AS760" s="25">
        <f t="shared" si="811"/>
        <v>0</v>
      </c>
      <c r="AT760" s="25">
        <f t="shared" si="812"/>
        <v>0</v>
      </c>
      <c r="AU760" s="25">
        <f t="shared" si="812"/>
        <v>0</v>
      </c>
      <c r="AV760" s="25">
        <f t="shared" si="812"/>
        <v>0</v>
      </c>
      <c r="AW760" s="25">
        <f t="shared" si="812"/>
        <v>0</v>
      </c>
      <c r="AX760" s="25">
        <f t="shared" si="812"/>
        <v>0</v>
      </c>
      <c r="AY760" s="25">
        <f t="shared" si="812"/>
        <v>0</v>
      </c>
      <c r="AZ760" s="25">
        <f t="shared" si="812"/>
        <v>0</v>
      </c>
      <c r="BA760" s="25">
        <f t="shared" si="812"/>
        <v>0</v>
      </c>
      <c r="BB760" s="25">
        <f t="shared" si="812"/>
        <v>0</v>
      </c>
      <c r="BC760" s="25">
        <f t="shared" si="812"/>
        <v>0</v>
      </c>
      <c r="BD760" s="25">
        <f t="shared" si="813"/>
        <v>0</v>
      </c>
      <c r="BE760" s="25">
        <f t="shared" si="813"/>
        <v>0</v>
      </c>
      <c r="BF760" s="25">
        <f t="shared" si="813"/>
        <v>0</v>
      </c>
      <c r="BG760" s="25">
        <f t="shared" si="813"/>
        <v>0</v>
      </c>
      <c r="BH760" s="25">
        <f t="shared" si="813"/>
        <v>0</v>
      </c>
      <c r="BI760" s="25">
        <f t="shared" si="813"/>
        <v>0</v>
      </c>
      <c r="BJ760" s="25">
        <f t="shared" si="813"/>
        <v>0</v>
      </c>
      <c r="BK760" s="25">
        <f t="shared" si="813"/>
        <v>0</v>
      </c>
      <c r="BL760" s="25">
        <f t="shared" si="813"/>
        <v>0</v>
      </c>
      <c r="BM760" s="25">
        <f t="shared" si="813"/>
        <v>0</v>
      </c>
      <c r="BN760" s="25">
        <f t="shared" si="813"/>
        <v>0</v>
      </c>
      <c r="BO760" s="8">
        <f t="shared" si="814"/>
        <v>0</v>
      </c>
      <c r="BP760" s="8">
        <f t="shared" si="815"/>
        <v>0</v>
      </c>
      <c r="BQ760" s="8">
        <f t="shared" si="816"/>
        <v>0</v>
      </c>
      <c r="BR760" s="8">
        <f t="shared" si="817"/>
        <v>0</v>
      </c>
      <c r="BS760" s="8">
        <f t="shared" si="818"/>
        <v>0</v>
      </c>
      <c r="BT760" s="8"/>
      <c r="BU760" s="8"/>
    </row>
    <row r="761" spans="36:73">
      <c r="AJ761" s="25">
        <f t="shared" si="811"/>
        <v>0</v>
      </c>
      <c r="AK761" s="25">
        <f t="shared" si="811"/>
        <v>0</v>
      </c>
      <c r="AL761" s="25">
        <f t="shared" si="811"/>
        <v>0</v>
      </c>
      <c r="AM761" s="25">
        <f t="shared" si="811"/>
        <v>0</v>
      </c>
      <c r="AN761" s="25">
        <f t="shared" si="811"/>
        <v>0</v>
      </c>
      <c r="AO761" s="25">
        <f t="shared" si="811"/>
        <v>0</v>
      </c>
      <c r="AP761" s="25">
        <f t="shared" si="811"/>
        <v>0</v>
      </c>
      <c r="AQ761" s="25">
        <f t="shared" si="811"/>
        <v>0</v>
      </c>
      <c r="AR761" s="25">
        <f t="shared" si="811"/>
        <v>0</v>
      </c>
      <c r="AS761" s="25">
        <f t="shared" si="811"/>
        <v>0</v>
      </c>
      <c r="AT761" s="25">
        <f t="shared" si="812"/>
        <v>0</v>
      </c>
      <c r="AU761" s="25">
        <f t="shared" si="812"/>
        <v>0</v>
      </c>
      <c r="AV761" s="25">
        <f t="shared" si="812"/>
        <v>0</v>
      </c>
      <c r="AW761" s="25">
        <f t="shared" si="812"/>
        <v>0</v>
      </c>
      <c r="AX761" s="25">
        <f t="shared" si="812"/>
        <v>0</v>
      </c>
      <c r="AY761" s="25">
        <f t="shared" si="812"/>
        <v>0</v>
      </c>
      <c r="AZ761" s="25">
        <f t="shared" si="812"/>
        <v>0</v>
      </c>
      <c r="BA761" s="25">
        <f t="shared" si="812"/>
        <v>0</v>
      </c>
      <c r="BB761" s="25">
        <f t="shared" si="812"/>
        <v>0</v>
      </c>
      <c r="BC761" s="25">
        <f t="shared" si="812"/>
        <v>0</v>
      </c>
      <c r="BD761" s="25">
        <f t="shared" si="813"/>
        <v>0</v>
      </c>
      <c r="BE761" s="25">
        <f t="shared" si="813"/>
        <v>0</v>
      </c>
      <c r="BF761" s="25">
        <f t="shared" si="813"/>
        <v>0</v>
      </c>
      <c r="BG761" s="25">
        <f t="shared" si="813"/>
        <v>0</v>
      </c>
      <c r="BH761" s="25">
        <f t="shared" si="813"/>
        <v>0</v>
      </c>
      <c r="BI761" s="25">
        <f t="shared" si="813"/>
        <v>0</v>
      </c>
      <c r="BJ761" s="25">
        <f t="shared" si="813"/>
        <v>0</v>
      </c>
      <c r="BK761" s="25">
        <f t="shared" si="813"/>
        <v>0</v>
      </c>
      <c r="BL761" s="25">
        <f t="shared" si="813"/>
        <v>0</v>
      </c>
      <c r="BM761" s="25">
        <f t="shared" si="813"/>
        <v>0</v>
      </c>
      <c r="BN761" s="25">
        <f t="shared" si="813"/>
        <v>0</v>
      </c>
      <c r="BO761" s="8">
        <f t="shared" si="814"/>
        <v>0</v>
      </c>
      <c r="BP761" s="8">
        <f t="shared" si="815"/>
        <v>0</v>
      </c>
      <c r="BQ761" s="8">
        <f t="shared" si="816"/>
        <v>0</v>
      </c>
      <c r="BR761" s="8">
        <f t="shared" si="817"/>
        <v>0</v>
      </c>
      <c r="BS761" s="8">
        <f t="shared" si="818"/>
        <v>0</v>
      </c>
      <c r="BT761" s="10"/>
      <c r="BU761" s="10"/>
    </row>
    <row r="762" spans="36:73">
      <c r="AJ762" s="25">
        <f t="shared" si="811"/>
        <v>0</v>
      </c>
      <c r="AK762" s="25">
        <f t="shared" si="811"/>
        <v>0</v>
      </c>
      <c r="AL762" s="25">
        <f t="shared" si="811"/>
        <v>0</v>
      </c>
      <c r="AM762" s="25">
        <f t="shared" si="811"/>
        <v>0</v>
      </c>
      <c r="AN762" s="25">
        <f t="shared" si="811"/>
        <v>0</v>
      </c>
      <c r="AO762" s="25">
        <f t="shared" si="811"/>
        <v>0</v>
      </c>
      <c r="AP762" s="25">
        <f t="shared" si="811"/>
        <v>0</v>
      </c>
      <c r="AQ762" s="25">
        <f t="shared" si="811"/>
        <v>0</v>
      </c>
      <c r="AR762" s="25">
        <f t="shared" si="811"/>
        <v>0</v>
      </c>
      <c r="AS762" s="25">
        <f t="shared" si="811"/>
        <v>0</v>
      </c>
      <c r="AT762" s="25">
        <f t="shared" si="812"/>
        <v>0</v>
      </c>
      <c r="AU762" s="25">
        <f t="shared" si="812"/>
        <v>0</v>
      </c>
      <c r="AV762" s="25">
        <f t="shared" si="812"/>
        <v>0</v>
      </c>
      <c r="AW762" s="25">
        <f t="shared" si="812"/>
        <v>0</v>
      </c>
      <c r="AX762" s="25">
        <f t="shared" si="812"/>
        <v>0</v>
      </c>
      <c r="AY762" s="25">
        <f t="shared" si="812"/>
        <v>0</v>
      </c>
      <c r="AZ762" s="25">
        <f t="shared" si="812"/>
        <v>0</v>
      </c>
      <c r="BA762" s="25">
        <f t="shared" si="812"/>
        <v>0</v>
      </c>
      <c r="BB762" s="25">
        <f t="shared" si="812"/>
        <v>0</v>
      </c>
      <c r="BC762" s="25">
        <f t="shared" si="812"/>
        <v>0</v>
      </c>
      <c r="BD762" s="25">
        <f t="shared" si="813"/>
        <v>0</v>
      </c>
      <c r="BE762" s="25">
        <f t="shared" si="813"/>
        <v>0</v>
      </c>
      <c r="BF762" s="25">
        <f t="shared" si="813"/>
        <v>0</v>
      </c>
      <c r="BG762" s="25">
        <f t="shared" si="813"/>
        <v>0</v>
      </c>
      <c r="BH762" s="25">
        <f t="shared" si="813"/>
        <v>0</v>
      </c>
      <c r="BI762" s="25">
        <f t="shared" si="813"/>
        <v>0</v>
      </c>
      <c r="BJ762" s="25">
        <f t="shared" si="813"/>
        <v>0</v>
      </c>
      <c r="BK762" s="25">
        <f t="shared" si="813"/>
        <v>0</v>
      </c>
      <c r="BL762" s="25">
        <f t="shared" si="813"/>
        <v>0</v>
      </c>
      <c r="BM762" s="25">
        <f t="shared" si="813"/>
        <v>0</v>
      </c>
      <c r="BN762" s="25">
        <f t="shared" si="813"/>
        <v>0</v>
      </c>
      <c r="BO762" s="8">
        <f t="shared" si="814"/>
        <v>0</v>
      </c>
      <c r="BP762" s="8">
        <f t="shared" si="815"/>
        <v>0</v>
      </c>
      <c r="BQ762" s="8">
        <f t="shared" si="816"/>
        <v>0</v>
      </c>
      <c r="BR762" s="8">
        <f t="shared" si="817"/>
        <v>0</v>
      </c>
      <c r="BS762" s="8">
        <f t="shared" si="818"/>
        <v>0</v>
      </c>
      <c r="BT762" s="8"/>
      <c r="BU762" s="8"/>
    </row>
    <row r="763" spans="36:73">
      <c r="AJ763" s="25">
        <f t="shared" si="811"/>
        <v>0</v>
      </c>
      <c r="AK763" s="25">
        <f t="shared" si="811"/>
        <v>0</v>
      </c>
      <c r="AL763" s="25">
        <f t="shared" si="811"/>
        <v>0</v>
      </c>
      <c r="AM763" s="25">
        <f t="shared" si="811"/>
        <v>0</v>
      </c>
      <c r="AN763" s="25">
        <f t="shared" si="811"/>
        <v>0</v>
      </c>
      <c r="AO763" s="25">
        <f t="shared" si="811"/>
        <v>0</v>
      </c>
      <c r="AP763" s="25">
        <f t="shared" si="811"/>
        <v>0</v>
      </c>
      <c r="AQ763" s="25">
        <f t="shared" si="811"/>
        <v>0</v>
      </c>
      <c r="AR763" s="25">
        <f t="shared" si="811"/>
        <v>0</v>
      </c>
      <c r="AS763" s="25">
        <f t="shared" si="811"/>
        <v>0</v>
      </c>
      <c r="AT763" s="25">
        <f t="shared" si="812"/>
        <v>0</v>
      </c>
      <c r="AU763" s="25">
        <f t="shared" si="812"/>
        <v>0</v>
      </c>
      <c r="AV763" s="25">
        <f t="shared" si="812"/>
        <v>0</v>
      </c>
      <c r="AW763" s="25">
        <f t="shared" si="812"/>
        <v>0</v>
      </c>
      <c r="AX763" s="25">
        <f t="shared" si="812"/>
        <v>0</v>
      </c>
      <c r="AY763" s="25">
        <f t="shared" si="812"/>
        <v>0</v>
      </c>
      <c r="AZ763" s="25">
        <f t="shared" si="812"/>
        <v>0</v>
      </c>
      <c r="BA763" s="25">
        <f t="shared" si="812"/>
        <v>0</v>
      </c>
      <c r="BB763" s="25">
        <f t="shared" si="812"/>
        <v>0</v>
      </c>
      <c r="BC763" s="25">
        <f t="shared" si="812"/>
        <v>0</v>
      </c>
      <c r="BD763" s="25">
        <f t="shared" si="813"/>
        <v>0</v>
      </c>
      <c r="BE763" s="25">
        <f t="shared" si="813"/>
        <v>0</v>
      </c>
      <c r="BF763" s="25">
        <f t="shared" si="813"/>
        <v>0</v>
      </c>
      <c r="BG763" s="25">
        <f t="shared" si="813"/>
        <v>0</v>
      </c>
      <c r="BH763" s="25">
        <f t="shared" si="813"/>
        <v>0</v>
      </c>
      <c r="BI763" s="25">
        <f t="shared" si="813"/>
        <v>0</v>
      </c>
      <c r="BJ763" s="25">
        <f t="shared" si="813"/>
        <v>0</v>
      </c>
      <c r="BK763" s="25">
        <f t="shared" si="813"/>
        <v>0</v>
      </c>
      <c r="BL763" s="25">
        <f t="shared" si="813"/>
        <v>0</v>
      </c>
      <c r="BM763" s="25">
        <f t="shared" si="813"/>
        <v>0</v>
      </c>
      <c r="BN763" s="25">
        <f t="shared" si="813"/>
        <v>0</v>
      </c>
      <c r="BO763" s="8">
        <f t="shared" si="814"/>
        <v>0</v>
      </c>
      <c r="BP763" s="8">
        <f t="shared" si="815"/>
        <v>0</v>
      </c>
      <c r="BQ763" s="8">
        <f t="shared" si="816"/>
        <v>0</v>
      </c>
      <c r="BR763" s="8">
        <f t="shared" si="817"/>
        <v>0</v>
      </c>
      <c r="BS763" s="8">
        <f t="shared" si="818"/>
        <v>0</v>
      </c>
      <c r="BT763" s="10"/>
      <c r="BU763" s="10"/>
    </row>
    <row r="764" spans="36:73">
      <c r="AJ764" s="25">
        <f t="shared" si="811"/>
        <v>0</v>
      </c>
      <c r="AK764" s="25">
        <f t="shared" si="811"/>
        <v>0</v>
      </c>
      <c r="AL764" s="25">
        <f t="shared" si="811"/>
        <v>0</v>
      </c>
      <c r="AM764" s="25">
        <f t="shared" si="811"/>
        <v>0</v>
      </c>
      <c r="AN764" s="25">
        <f t="shared" si="811"/>
        <v>0</v>
      </c>
      <c r="AO764" s="25">
        <f t="shared" si="811"/>
        <v>0</v>
      </c>
      <c r="AP764" s="25">
        <f t="shared" si="811"/>
        <v>0</v>
      </c>
      <c r="AQ764" s="25">
        <f t="shared" si="811"/>
        <v>0</v>
      </c>
      <c r="AR764" s="25">
        <f t="shared" si="811"/>
        <v>0</v>
      </c>
      <c r="AS764" s="25">
        <f t="shared" si="811"/>
        <v>0</v>
      </c>
      <c r="AT764" s="25">
        <f t="shared" si="812"/>
        <v>0</v>
      </c>
      <c r="AU764" s="25">
        <f t="shared" si="812"/>
        <v>0</v>
      </c>
      <c r="AV764" s="25">
        <f t="shared" si="812"/>
        <v>0</v>
      </c>
      <c r="AW764" s="25">
        <f t="shared" si="812"/>
        <v>0</v>
      </c>
      <c r="AX764" s="25">
        <f t="shared" si="812"/>
        <v>0</v>
      </c>
      <c r="AY764" s="25">
        <f t="shared" si="812"/>
        <v>0</v>
      </c>
      <c r="AZ764" s="25">
        <f t="shared" si="812"/>
        <v>0</v>
      </c>
      <c r="BA764" s="25">
        <f t="shared" si="812"/>
        <v>0</v>
      </c>
      <c r="BB764" s="25">
        <f t="shared" si="812"/>
        <v>0</v>
      </c>
      <c r="BC764" s="25">
        <f t="shared" si="812"/>
        <v>0</v>
      </c>
      <c r="BD764" s="25">
        <f t="shared" si="813"/>
        <v>0</v>
      </c>
      <c r="BE764" s="25">
        <f t="shared" si="813"/>
        <v>0</v>
      </c>
      <c r="BF764" s="25">
        <f t="shared" si="813"/>
        <v>0</v>
      </c>
      <c r="BG764" s="25">
        <f t="shared" si="813"/>
        <v>0</v>
      </c>
      <c r="BH764" s="25">
        <f t="shared" si="813"/>
        <v>0</v>
      </c>
      <c r="BI764" s="25">
        <f t="shared" si="813"/>
        <v>0</v>
      </c>
      <c r="BJ764" s="25">
        <f t="shared" si="813"/>
        <v>0</v>
      </c>
      <c r="BK764" s="25">
        <f t="shared" si="813"/>
        <v>0</v>
      </c>
      <c r="BL764" s="25">
        <f t="shared" si="813"/>
        <v>0</v>
      </c>
      <c r="BM764" s="25">
        <f t="shared" si="813"/>
        <v>0</v>
      </c>
      <c r="BN764" s="25">
        <f t="shared" si="813"/>
        <v>0</v>
      </c>
      <c r="BO764" s="8">
        <f t="shared" si="814"/>
        <v>0</v>
      </c>
      <c r="BP764" s="8">
        <f t="shared" si="815"/>
        <v>0</v>
      </c>
      <c r="BQ764" s="8">
        <f t="shared" si="816"/>
        <v>0</v>
      </c>
      <c r="BR764" s="8">
        <f t="shared" si="817"/>
        <v>0</v>
      </c>
      <c r="BS764" s="8">
        <f t="shared" si="818"/>
        <v>0</v>
      </c>
      <c r="BT764" s="8"/>
      <c r="BU764" s="8"/>
    </row>
    <row r="765" spans="36:73">
      <c r="AJ765" s="25">
        <f t="shared" si="811"/>
        <v>0</v>
      </c>
      <c r="AK765" s="25">
        <f t="shared" si="811"/>
        <v>0</v>
      </c>
      <c r="AL765" s="25">
        <f t="shared" si="811"/>
        <v>0</v>
      </c>
      <c r="AM765" s="25">
        <f t="shared" si="811"/>
        <v>0</v>
      </c>
      <c r="AN765" s="25">
        <f t="shared" si="811"/>
        <v>0</v>
      </c>
      <c r="AO765" s="25">
        <f t="shared" si="811"/>
        <v>0</v>
      </c>
      <c r="AP765" s="25">
        <f t="shared" si="811"/>
        <v>0</v>
      </c>
      <c r="AQ765" s="25">
        <f t="shared" si="811"/>
        <v>0</v>
      </c>
      <c r="AR765" s="25">
        <f t="shared" si="811"/>
        <v>0</v>
      </c>
      <c r="AS765" s="25">
        <f t="shared" si="811"/>
        <v>0</v>
      </c>
      <c r="AT765" s="25">
        <f t="shared" si="812"/>
        <v>0</v>
      </c>
      <c r="AU765" s="25">
        <f t="shared" si="812"/>
        <v>0</v>
      </c>
      <c r="AV765" s="25">
        <f t="shared" si="812"/>
        <v>0</v>
      </c>
      <c r="AW765" s="25">
        <f t="shared" si="812"/>
        <v>0</v>
      </c>
      <c r="AX765" s="25">
        <f t="shared" si="812"/>
        <v>0</v>
      </c>
      <c r="AY765" s="25">
        <f t="shared" si="812"/>
        <v>0</v>
      </c>
      <c r="AZ765" s="25">
        <f t="shared" si="812"/>
        <v>0</v>
      </c>
      <c r="BA765" s="25">
        <f t="shared" si="812"/>
        <v>0</v>
      </c>
      <c r="BB765" s="25">
        <f t="shared" si="812"/>
        <v>0</v>
      </c>
      <c r="BC765" s="25">
        <f t="shared" si="812"/>
        <v>0</v>
      </c>
      <c r="BD765" s="25">
        <f t="shared" si="813"/>
        <v>0</v>
      </c>
      <c r="BE765" s="25">
        <f t="shared" si="813"/>
        <v>0</v>
      </c>
      <c r="BF765" s="25">
        <f t="shared" si="813"/>
        <v>0</v>
      </c>
      <c r="BG765" s="25">
        <f t="shared" si="813"/>
        <v>0</v>
      </c>
      <c r="BH765" s="25">
        <f t="shared" si="813"/>
        <v>0</v>
      </c>
      <c r="BI765" s="25">
        <f t="shared" si="813"/>
        <v>0</v>
      </c>
      <c r="BJ765" s="25">
        <f t="shared" si="813"/>
        <v>0</v>
      </c>
      <c r="BK765" s="25">
        <f t="shared" si="813"/>
        <v>0</v>
      </c>
      <c r="BL765" s="25">
        <f t="shared" si="813"/>
        <v>0</v>
      </c>
      <c r="BM765" s="25">
        <f t="shared" si="813"/>
        <v>0</v>
      </c>
      <c r="BN765" s="25">
        <f t="shared" si="813"/>
        <v>0</v>
      </c>
      <c r="BO765" s="8">
        <f t="shared" si="814"/>
        <v>0</v>
      </c>
      <c r="BP765" s="8">
        <f t="shared" si="815"/>
        <v>0</v>
      </c>
      <c r="BQ765" s="8">
        <f t="shared" si="816"/>
        <v>0</v>
      </c>
      <c r="BR765" s="8">
        <f t="shared" si="817"/>
        <v>0</v>
      </c>
      <c r="BS765" s="8">
        <f t="shared" si="818"/>
        <v>0</v>
      </c>
      <c r="BT765" s="10"/>
      <c r="BU765" s="10"/>
    </row>
    <row r="766" spans="36:73">
      <c r="AJ766" s="25">
        <f t="shared" ref="AJ766:AS775" si="819">IF(AND(AJ$7&gt;=$E766,AJ$7&lt;=$F766),1,0)</f>
        <v>0</v>
      </c>
      <c r="AK766" s="25">
        <f t="shared" si="819"/>
        <v>0</v>
      </c>
      <c r="AL766" s="25">
        <f t="shared" si="819"/>
        <v>0</v>
      </c>
      <c r="AM766" s="25">
        <f t="shared" si="819"/>
        <v>0</v>
      </c>
      <c r="AN766" s="25">
        <f t="shared" si="819"/>
        <v>0</v>
      </c>
      <c r="AO766" s="25">
        <f t="shared" si="819"/>
        <v>0</v>
      </c>
      <c r="AP766" s="25">
        <f t="shared" si="819"/>
        <v>0</v>
      </c>
      <c r="AQ766" s="25">
        <f t="shared" si="819"/>
        <v>0</v>
      </c>
      <c r="AR766" s="25">
        <f t="shared" si="819"/>
        <v>0</v>
      </c>
      <c r="AS766" s="25">
        <f t="shared" si="819"/>
        <v>0</v>
      </c>
      <c r="AT766" s="25">
        <f t="shared" ref="AT766:BC775" si="820">IF(AND(AT$7&gt;=$E766,AT$7&lt;=$F766),1,0)</f>
        <v>0</v>
      </c>
      <c r="AU766" s="25">
        <f t="shared" si="820"/>
        <v>0</v>
      </c>
      <c r="AV766" s="25">
        <f t="shared" si="820"/>
        <v>0</v>
      </c>
      <c r="AW766" s="25">
        <f t="shared" si="820"/>
        <v>0</v>
      </c>
      <c r="AX766" s="25">
        <f t="shared" si="820"/>
        <v>0</v>
      </c>
      <c r="AY766" s="25">
        <f t="shared" si="820"/>
        <v>0</v>
      </c>
      <c r="AZ766" s="25">
        <f t="shared" si="820"/>
        <v>0</v>
      </c>
      <c r="BA766" s="25">
        <f t="shared" si="820"/>
        <v>0</v>
      </c>
      <c r="BB766" s="25">
        <f t="shared" si="820"/>
        <v>0</v>
      </c>
      <c r="BC766" s="25">
        <f t="shared" si="820"/>
        <v>0</v>
      </c>
      <c r="BD766" s="25">
        <f t="shared" ref="BD766:BN775" si="821">IF(AND(BD$7&gt;=$E766,BD$7&lt;=$F766),1,0)</f>
        <v>0</v>
      </c>
      <c r="BE766" s="25">
        <f t="shared" si="821"/>
        <v>0</v>
      </c>
      <c r="BF766" s="25">
        <f t="shared" si="821"/>
        <v>0</v>
      </c>
      <c r="BG766" s="25">
        <f t="shared" si="821"/>
        <v>0</v>
      </c>
      <c r="BH766" s="25">
        <f t="shared" si="821"/>
        <v>0</v>
      </c>
      <c r="BI766" s="25">
        <f t="shared" si="821"/>
        <v>0</v>
      </c>
      <c r="BJ766" s="25">
        <f t="shared" si="821"/>
        <v>0</v>
      </c>
      <c r="BK766" s="25">
        <f t="shared" si="821"/>
        <v>0</v>
      </c>
      <c r="BL766" s="25">
        <f t="shared" si="821"/>
        <v>0</v>
      </c>
      <c r="BM766" s="25">
        <f t="shared" si="821"/>
        <v>0</v>
      </c>
      <c r="BN766" s="25">
        <f t="shared" si="821"/>
        <v>0</v>
      </c>
      <c r="BO766" s="8">
        <f t="shared" si="814"/>
        <v>0</v>
      </c>
      <c r="BP766" s="8">
        <f t="shared" si="815"/>
        <v>0</v>
      </c>
      <c r="BQ766" s="8">
        <f t="shared" si="816"/>
        <v>0</v>
      </c>
      <c r="BR766" s="8">
        <f t="shared" si="817"/>
        <v>0</v>
      </c>
      <c r="BS766" s="8">
        <f t="shared" si="818"/>
        <v>0</v>
      </c>
      <c r="BT766" s="8"/>
      <c r="BU766" s="8"/>
    </row>
    <row r="767" spans="36:73">
      <c r="AJ767" s="25">
        <f t="shared" si="819"/>
        <v>0</v>
      </c>
      <c r="AK767" s="25">
        <f t="shared" si="819"/>
        <v>0</v>
      </c>
      <c r="AL767" s="25">
        <f t="shared" si="819"/>
        <v>0</v>
      </c>
      <c r="AM767" s="25">
        <f t="shared" si="819"/>
        <v>0</v>
      </c>
      <c r="AN767" s="25">
        <f t="shared" si="819"/>
        <v>0</v>
      </c>
      <c r="AO767" s="25">
        <f t="shared" si="819"/>
        <v>0</v>
      </c>
      <c r="AP767" s="25">
        <f t="shared" si="819"/>
        <v>0</v>
      </c>
      <c r="AQ767" s="25">
        <f t="shared" si="819"/>
        <v>0</v>
      </c>
      <c r="AR767" s="25">
        <f t="shared" si="819"/>
        <v>0</v>
      </c>
      <c r="AS767" s="25">
        <f t="shared" si="819"/>
        <v>0</v>
      </c>
      <c r="AT767" s="25">
        <f t="shared" si="820"/>
        <v>0</v>
      </c>
      <c r="AU767" s="25">
        <f t="shared" si="820"/>
        <v>0</v>
      </c>
      <c r="AV767" s="25">
        <f t="shared" si="820"/>
        <v>0</v>
      </c>
      <c r="AW767" s="25">
        <f t="shared" si="820"/>
        <v>0</v>
      </c>
      <c r="AX767" s="25">
        <f t="shared" si="820"/>
        <v>0</v>
      </c>
      <c r="AY767" s="25">
        <f t="shared" si="820"/>
        <v>0</v>
      </c>
      <c r="AZ767" s="25">
        <f t="shared" si="820"/>
        <v>0</v>
      </c>
      <c r="BA767" s="25">
        <f t="shared" si="820"/>
        <v>0</v>
      </c>
      <c r="BB767" s="25">
        <f t="shared" si="820"/>
        <v>0</v>
      </c>
      <c r="BC767" s="25">
        <f t="shared" si="820"/>
        <v>0</v>
      </c>
      <c r="BD767" s="25">
        <f t="shared" si="821"/>
        <v>0</v>
      </c>
      <c r="BE767" s="25">
        <f t="shared" si="821"/>
        <v>0</v>
      </c>
      <c r="BF767" s="25">
        <f t="shared" si="821"/>
        <v>0</v>
      </c>
      <c r="BG767" s="25">
        <f t="shared" si="821"/>
        <v>0</v>
      </c>
      <c r="BH767" s="25">
        <f t="shared" si="821"/>
        <v>0</v>
      </c>
      <c r="BI767" s="25">
        <f t="shared" si="821"/>
        <v>0</v>
      </c>
      <c r="BJ767" s="25">
        <f t="shared" si="821"/>
        <v>0</v>
      </c>
      <c r="BK767" s="25">
        <f t="shared" si="821"/>
        <v>0</v>
      </c>
      <c r="BL767" s="25">
        <f t="shared" si="821"/>
        <v>0</v>
      </c>
      <c r="BM767" s="25">
        <f t="shared" si="821"/>
        <v>0</v>
      </c>
      <c r="BN767" s="25">
        <f t="shared" si="821"/>
        <v>0</v>
      </c>
      <c r="BO767" s="8">
        <f t="shared" si="814"/>
        <v>0</v>
      </c>
      <c r="BP767" s="8">
        <f t="shared" si="815"/>
        <v>0</v>
      </c>
      <c r="BQ767" s="8">
        <f t="shared" si="816"/>
        <v>0</v>
      </c>
      <c r="BR767" s="8">
        <f t="shared" si="817"/>
        <v>0</v>
      </c>
      <c r="BS767" s="8">
        <f t="shared" si="818"/>
        <v>0</v>
      </c>
      <c r="BT767" s="10"/>
      <c r="BU767" s="10"/>
    </row>
    <row r="768" spans="36:73">
      <c r="AJ768" s="25">
        <f t="shared" si="819"/>
        <v>0</v>
      </c>
      <c r="AK768" s="25">
        <f t="shared" si="819"/>
        <v>0</v>
      </c>
      <c r="AL768" s="25">
        <f t="shared" si="819"/>
        <v>0</v>
      </c>
      <c r="AM768" s="25">
        <f t="shared" si="819"/>
        <v>0</v>
      </c>
      <c r="AN768" s="25">
        <f t="shared" si="819"/>
        <v>0</v>
      </c>
      <c r="AO768" s="25">
        <f t="shared" si="819"/>
        <v>0</v>
      </c>
      <c r="AP768" s="25">
        <f t="shared" si="819"/>
        <v>0</v>
      </c>
      <c r="AQ768" s="25">
        <f t="shared" si="819"/>
        <v>0</v>
      </c>
      <c r="AR768" s="25">
        <f t="shared" si="819"/>
        <v>0</v>
      </c>
      <c r="AS768" s="25">
        <f t="shared" si="819"/>
        <v>0</v>
      </c>
      <c r="AT768" s="25">
        <f t="shared" si="820"/>
        <v>0</v>
      </c>
      <c r="AU768" s="25">
        <f t="shared" si="820"/>
        <v>0</v>
      </c>
      <c r="AV768" s="25">
        <f t="shared" si="820"/>
        <v>0</v>
      </c>
      <c r="AW768" s="25">
        <f t="shared" si="820"/>
        <v>0</v>
      </c>
      <c r="AX768" s="25">
        <f t="shared" si="820"/>
        <v>0</v>
      </c>
      <c r="AY768" s="25">
        <f t="shared" si="820"/>
        <v>0</v>
      </c>
      <c r="AZ768" s="25">
        <f t="shared" si="820"/>
        <v>0</v>
      </c>
      <c r="BA768" s="25">
        <f t="shared" si="820"/>
        <v>0</v>
      </c>
      <c r="BB768" s="25">
        <f t="shared" si="820"/>
        <v>0</v>
      </c>
      <c r="BC768" s="25">
        <f t="shared" si="820"/>
        <v>0</v>
      </c>
      <c r="BD768" s="25">
        <f t="shared" si="821"/>
        <v>0</v>
      </c>
      <c r="BE768" s="25">
        <f t="shared" si="821"/>
        <v>0</v>
      </c>
      <c r="BF768" s="25">
        <f t="shared" si="821"/>
        <v>0</v>
      </c>
      <c r="BG768" s="25">
        <f t="shared" si="821"/>
        <v>0</v>
      </c>
      <c r="BH768" s="25">
        <f t="shared" si="821"/>
        <v>0</v>
      </c>
      <c r="BI768" s="25">
        <f t="shared" si="821"/>
        <v>0</v>
      </c>
      <c r="BJ768" s="25">
        <f t="shared" si="821"/>
        <v>0</v>
      </c>
      <c r="BK768" s="25">
        <f t="shared" si="821"/>
        <v>0</v>
      </c>
      <c r="BL768" s="25">
        <f t="shared" si="821"/>
        <v>0</v>
      </c>
      <c r="BM768" s="25">
        <f t="shared" si="821"/>
        <v>0</v>
      </c>
      <c r="BN768" s="25">
        <f t="shared" si="821"/>
        <v>0</v>
      </c>
      <c r="BO768" s="8">
        <f t="shared" si="814"/>
        <v>0</v>
      </c>
      <c r="BP768" s="8">
        <f t="shared" si="815"/>
        <v>0</v>
      </c>
      <c r="BQ768" s="8">
        <f t="shared" si="816"/>
        <v>0</v>
      </c>
      <c r="BR768" s="8">
        <f t="shared" si="817"/>
        <v>0</v>
      </c>
      <c r="BS768" s="8">
        <f t="shared" si="818"/>
        <v>0</v>
      </c>
      <c r="BT768" s="8"/>
      <c r="BU768" s="8"/>
    </row>
    <row r="769" spans="36:73">
      <c r="AJ769" s="25">
        <f t="shared" si="819"/>
        <v>0</v>
      </c>
      <c r="AK769" s="25">
        <f t="shared" si="819"/>
        <v>0</v>
      </c>
      <c r="AL769" s="25">
        <f t="shared" si="819"/>
        <v>0</v>
      </c>
      <c r="AM769" s="25">
        <f t="shared" si="819"/>
        <v>0</v>
      </c>
      <c r="AN769" s="25">
        <f t="shared" si="819"/>
        <v>0</v>
      </c>
      <c r="AO769" s="25">
        <f t="shared" si="819"/>
        <v>0</v>
      </c>
      <c r="AP769" s="25">
        <f t="shared" si="819"/>
        <v>0</v>
      </c>
      <c r="AQ769" s="25">
        <f t="shared" si="819"/>
        <v>0</v>
      </c>
      <c r="AR769" s="25">
        <f t="shared" si="819"/>
        <v>0</v>
      </c>
      <c r="AS769" s="25">
        <f t="shared" si="819"/>
        <v>0</v>
      </c>
      <c r="AT769" s="25">
        <f t="shared" si="820"/>
        <v>0</v>
      </c>
      <c r="AU769" s="25">
        <f t="shared" si="820"/>
        <v>0</v>
      </c>
      <c r="AV769" s="25">
        <f t="shared" si="820"/>
        <v>0</v>
      </c>
      <c r="AW769" s="25">
        <f t="shared" si="820"/>
        <v>0</v>
      </c>
      <c r="AX769" s="25">
        <f t="shared" si="820"/>
        <v>0</v>
      </c>
      <c r="AY769" s="25">
        <f t="shared" si="820"/>
        <v>0</v>
      </c>
      <c r="AZ769" s="25">
        <f t="shared" si="820"/>
        <v>0</v>
      </c>
      <c r="BA769" s="25">
        <f t="shared" si="820"/>
        <v>0</v>
      </c>
      <c r="BB769" s="25">
        <f t="shared" si="820"/>
        <v>0</v>
      </c>
      <c r="BC769" s="25">
        <f t="shared" si="820"/>
        <v>0</v>
      </c>
      <c r="BD769" s="25">
        <f t="shared" si="821"/>
        <v>0</v>
      </c>
      <c r="BE769" s="25">
        <f t="shared" si="821"/>
        <v>0</v>
      </c>
      <c r="BF769" s="25">
        <f t="shared" si="821"/>
        <v>0</v>
      </c>
      <c r="BG769" s="25">
        <f t="shared" si="821"/>
        <v>0</v>
      </c>
      <c r="BH769" s="25">
        <f t="shared" si="821"/>
        <v>0</v>
      </c>
      <c r="BI769" s="25">
        <f t="shared" si="821"/>
        <v>0</v>
      </c>
      <c r="BJ769" s="25">
        <f t="shared" si="821"/>
        <v>0</v>
      </c>
      <c r="BK769" s="25">
        <f t="shared" si="821"/>
        <v>0</v>
      </c>
      <c r="BL769" s="25">
        <f t="shared" si="821"/>
        <v>0</v>
      </c>
      <c r="BM769" s="25">
        <f t="shared" si="821"/>
        <v>0</v>
      </c>
      <c r="BN769" s="25">
        <f t="shared" si="821"/>
        <v>0</v>
      </c>
      <c r="BO769" s="8">
        <f t="shared" si="814"/>
        <v>0</v>
      </c>
      <c r="BP769" s="8">
        <f t="shared" si="815"/>
        <v>0</v>
      </c>
      <c r="BQ769" s="8">
        <f t="shared" si="816"/>
        <v>0</v>
      </c>
      <c r="BR769" s="8">
        <f t="shared" si="817"/>
        <v>0</v>
      </c>
      <c r="BS769" s="8">
        <f t="shared" si="818"/>
        <v>0</v>
      </c>
      <c r="BT769" s="10"/>
      <c r="BU769" s="10"/>
    </row>
    <row r="770" spans="36:73">
      <c r="AJ770" s="25">
        <f t="shared" si="819"/>
        <v>0</v>
      </c>
      <c r="AK770" s="25">
        <f t="shared" si="819"/>
        <v>0</v>
      </c>
      <c r="AL770" s="25">
        <f t="shared" si="819"/>
        <v>0</v>
      </c>
      <c r="AM770" s="25">
        <f t="shared" si="819"/>
        <v>0</v>
      </c>
      <c r="AN770" s="25">
        <f t="shared" si="819"/>
        <v>0</v>
      </c>
      <c r="AO770" s="25">
        <f t="shared" si="819"/>
        <v>0</v>
      </c>
      <c r="AP770" s="25">
        <f t="shared" si="819"/>
        <v>0</v>
      </c>
      <c r="AQ770" s="25">
        <f t="shared" si="819"/>
        <v>0</v>
      </c>
      <c r="AR770" s="25">
        <f t="shared" si="819"/>
        <v>0</v>
      </c>
      <c r="AS770" s="25">
        <f t="shared" si="819"/>
        <v>0</v>
      </c>
      <c r="AT770" s="25">
        <f t="shared" si="820"/>
        <v>0</v>
      </c>
      <c r="AU770" s="25">
        <f t="shared" si="820"/>
        <v>0</v>
      </c>
      <c r="AV770" s="25">
        <f t="shared" si="820"/>
        <v>0</v>
      </c>
      <c r="AW770" s="25">
        <f t="shared" si="820"/>
        <v>0</v>
      </c>
      <c r="AX770" s="25">
        <f t="shared" si="820"/>
        <v>0</v>
      </c>
      <c r="AY770" s="25">
        <f t="shared" si="820"/>
        <v>0</v>
      </c>
      <c r="AZ770" s="25">
        <f t="shared" si="820"/>
        <v>0</v>
      </c>
      <c r="BA770" s="25">
        <f t="shared" si="820"/>
        <v>0</v>
      </c>
      <c r="BB770" s="25">
        <f t="shared" si="820"/>
        <v>0</v>
      </c>
      <c r="BC770" s="25">
        <f t="shared" si="820"/>
        <v>0</v>
      </c>
      <c r="BD770" s="25">
        <f t="shared" si="821"/>
        <v>0</v>
      </c>
      <c r="BE770" s="25">
        <f t="shared" si="821"/>
        <v>0</v>
      </c>
      <c r="BF770" s="25">
        <f t="shared" si="821"/>
        <v>0</v>
      </c>
      <c r="BG770" s="25">
        <f t="shared" si="821"/>
        <v>0</v>
      </c>
      <c r="BH770" s="25">
        <f t="shared" si="821"/>
        <v>0</v>
      </c>
      <c r="BI770" s="25">
        <f t="shared" si="821"/>
        <v>0</v>
      </c>
      <c r="BJ770" s="25">
        <f t="shared" si="821"/>
        <v>0</v>
      </c>
      <c r="BK770" s="25">
        <f t="shared" si="821"/>
        <v>0</v>
      </c>
      <c r="BL770" s="25">
        <f t="shared" si="821"/>
        <v>0</v>
      </c>
      <c r="BM770" s="25">
        <f t="shared" si="821"/>
        <v>0</v>
      </c>
      <c r="BN770" s="25">
        <f t="shared" si="821"/>
        <v>0</v>
      </c>
      <c r="BO770" s="8">
        <f t="shared" si="814"/>
        <v>0</v>
      </c>
      <c r="BP770" s="8">
        <f t="shared" si="815"/>
        <v>0</v>
      </c>
      <c r="BQ770" s="8">
        <f t="shared" si="816"/>
        <v>0</v>
      </c>
      <c r="BR770" s="8">
        <f t="shared" si="817"/>
        <v>0</v>
      </c>
      <c r="BS770" s="8">
        <f t="shared" si="818"/>
        <v>0</v>
      </c>
      <c r="BT770" s="8"/>
      <c r="BU770" s="8"/>
    </row>
    <row r="771" spans="36:73">
      <c r="AJ771" s="25">
        <f t="shared" si="819"/>
        <v>0</v>
      </c>
      <c r="AK771" s="25">
        <f t="shared" si="819"/>
        <v>0</v>
      </c>
      <c r="AL771" s="25">
        <f t="shared" si="819"/>
        <v>0</v>
      </c>
      <c r="AM771" s="25">
        <f t="shared" si="819"/>
        <v>0</v>
      </c>
      <c r="AN771" s="25">
        <f t="shared" si="819"/>
        <v>0</v>
      </c>
      <c r="AO771" s="25">
        <f t="shared" si="819"/>
        <v>0</v>
      </c>
      <c r="AP771" s="25">
        <f t="shared" si="819"/>
        <v>0</v>
      </c>
      <c r="AQ771" s="25">
        <f t="shared" si="819"/>
        <v>0</v>
      </c>
      <c r="AR771" s="25">
        <f t="shared" si="819"/>
        <v>0</v>
      </c>
      <c r="AS771" s="25">
        <f t="shared" si="819"/>
        <v>0</v>
      </c>
      <c r="AT771" s="25">
        <f t="shared" si="820"/>
        <v>0</v>
      </c>
      <c r="AU771" s="25">
        <f t="shared" si="820"/>
        <v>0</v>
      </c>
      <c r="AV771" s="25">
        <f t="shared" si="820"/>
        <v>0</v>
      </c>
      <c r="AW771" s="25">
        <f t="shared" si="820"/>
        <v>0</v>
      </c>
      <c r="AX771" s="25">
        <f t="shared" si="820"/>
        <v>0</v>
      </c>
      <c r="AY771" s="25">
        <f t="shared" si="820"/>
        <v>0</v>
      </c>
      <c r="AZ771" s="25">
        <f t="shared" si="820"/>
        <v>0</v>
      </c>
      <c r="BA771" s="25">
        <f t="shared" si="820"/>
        <v>0</v>
      </c>
      <c r="BB771" s="25">
        <f t="shared" si="820"/>
        <v>0</v>
      </c>
      <c r="BC771" s="25">
        <f t="shared" si="820"/>
        <v>0</v>
      </c>
      <c r="BD771" s="25">
        <f t="shared" si="821"/>
        <v>0</v>
      </c>
      <c r="BE771" s="25">
        <f t="shared" si="821"/>
        <v>0</v>
      </c>
      <c r="BF771" s="25">
        <f t="shared" si="821"/>
        <v>0</v>
      </c>
      <c r="BG771" s="25">
        <f t="shared" si="821"/>
        <v>0</v>
      </c>
      <c r="BH771" s="25">
        <f t="shared" si="821"/>
        <v>0</v>
      </c>
      <c r="BI771" s="25">
        <f t="shared" si="821"/>
        <v>0</v>
      </c>
      <c r="BJ771" s="25">
        <f t="shared" si="821"/>
        <v>0</v>
      </c>
      <c r="BK771" s="25">
        <f t="shared" si="821"/>
        <v>0</v>
      </c>
      <c r="BL771" s="25">
        <f t="shared" si="821"/>
        <v>0</v>
      </c>
      <c r="BM771" s="25">
        <f t="shared" si="821"/>
        <v>0</v>
      </c>
      <c r="BN771" s="25">
        <f t="shared" si="821"/>
        <v>0</v>
      </c>
      <c r="BO771" s="8">
        <f t="shared" si="814"/>
        <v>0</v>
      </c>
      <c r="BP771" s="8">
        <f t="shared" si="815"/>
        <v>0</v>
      </c>
      <c r="BQ771" s="8">
        <f t="shared" si="816"/>
        <v>0</v>
      </c>
      <c r="BR771" s="8">
        <f t="shared" si="817"/>
        <v>0</v>
      </c>
      <c r="BS771" s="8">
        <f t="shared" si="818"/>
        <v>0</v>
      </c>
      <c r="BT771" s="10"/>
      <c r="BU771" s="10"/>
    </row>
    <row r="772" spans="36:73">
      <c r="AJ772" s="25">
        <f t="shared" si="819"/>
        <v>0</v>
      </c>
      <c r="AK772" s="25">
        <f t="shared" si="819"/>
        <v>0</v>
      </c>
      <c r="AL772" s="25">
        <f t="shared" si="819"/>
        <v>0</v>
      </c>
      <c r="AM772" s="25">
        <f t="shared" si="819"/>
        <v>0</v>
      </c>
      <c r="AN772" s="25">
        <f t="shared" si="819"/>
        <v>0</v>
      </c>
      <c r="AO772" s="25">
        <f t="shared" si="819"/>
        <v>0</v>
      </c>
      <c r="AP772" s="25">
        <f t="shared" si="819"/>
        <v>0</v>
      </c>
      <c r="AQ772" s="25">
        <f t="shared" si="819"/>
        <v>0</v>
      </c>
      <c r="AR772" s="25">
        <f t="shared" si="819"/>
        <v>0</v>
      </c>
      <c r="AS772" s="25">
        <f t="shared" si="819"/>
        <v>0</v>
      </c>
      <c r="AT772" s="25">
        <f t="shared" si="820"/>
        <v>0</v>
      </c>
      <c r="AU772" s="25">
        <f t="shared" si="820"/>
        <v>0</v>
      </c>
      <c r="AV772" s="25">
        <f t="shared" si="820"/>
        <v>0</v>
      </c>
      <c r="AW772" s="25">
        <f t="shared" si="820"/>
        <v>0</v>
      </c>
      <c r="AX772" s="25">
        <f t="shared" si="820"/>
        <v>0</v>
      </c>
      <c r="AY772" s="25">
        <f t="shared" si="820"/>
        <v>0</v>
      </c>
      <c r="AZ772" s="25">
        <f t="shared" si="820"/>
        <v>0</v>
      </c>
      <c r="BA772" s="25">
        <f t="shared" si="820"/>
        <v>0</v>
      </c>
      <c r="BB772" s="25">
        <f t="shared" si="820"/>
        <v>0</v>
      </c>
      <c r="BC772" s="25">
        <f t="shared" si="820"/>
        <v>0</v>
      </c>
      <c r="BD772" s="25">
        <f t="shared" si="821"/>
        <v>0</v>
      </c>
      <c r="BE772" s="25">
        <f t="shared" si="821"/>
        <v>0</v>
      </c>
      <c r="BF772" s="25">
        <f t="shared" si="821"/>
        <v>0</v>
      </c>
      <c r="BG772" s="25">
        <f t="shared" si="821"/>
        <v>0</v>
      </c>
      <c r="BH772" s="25">
        <f t="shared" si="821"/>
        <v>0</v>
      </c>
      <c r="BI772" s="25">
        <f t="shared" si="821"/>
        <v>0</v>
      </c>
      <c r="BJ772" s="25">
        <f t="shared" si="821"/>
        <v>0</v>
      </c>
      <c r="BK772" s="25">
        <f t="shared" si="821"/>
        <v>0</v>
      </c>
      <c r="BL772" s="25">
        <f t="shared" si="821"/>
        <v>0</v>
      </c>
      <c r="BM772" s="25">
        <f t="shared" si="821"/>
        <v>0</v>
      </c>
      <c r="BN772" s="25">
        <f t="shared" si="821"/>
        <v>0</v>
      </c>
      <c r="BO772" s="8">
        <f t="shared" si="814"/>
        <v>0</v>
      </c>
      <c r="BP772" s="8">
        <f t="shared" si="815"/>
        <v>0</v>
      </c>
      <c r="BQ772" s="8">
        <f t="shared" si="816"/>
        <v>0</v>
      </c>
      <c r="BR772" s="8">
        <f t="shared" si="817"/>
        <v>0</v>
      </c>
      <c r="BS772" s="8">
        <f t="shared" si="818"/>
        <v>0</v>
      </c>
      <c r="BT772" s="8"/>
      <c r="BU772" s="8"/>
    </row>
    <row r="773" spans="36:73">
      <c r="AJ773" s="25">
        <f t="shared" si="819"/>
        <v>0</v>
      </c>
      <c r="AK773" s="25">
        <f t="shared" si="819"/>
        <v>0</v>
      </c>
      <c r="AL773" s="25">
        <f t="shared" si="819"/>
        <v>0</v>
      </c>
      <c r="AM773" s="25">
        <f t="shared" si="819"/>
        <v>0</v>
      </c>
      <c r="AN773" s="25">
        <f t="shared" si="819"/>
        <v>0</v>
      </c>
      <c r="AO773" s="25">
        <f t="shared" si="819"/>
        <v>0</v>
      </c>
      <c r="AP773" s="25">
        <f t="shared" si="819"/>
        <v>0</v>
      </c>
      <c r="AQ773" s="25">
        <f t="shared" si="819"/>
        <v>0</v>
      </c>
      <c r="AR773" s="25">
        <f t="shared" si="819"/>
        <v>0</v>
      </c>
      <c r="AS773" s="25">
        <f t="shared" si="819"/>
        <v>0</v>
      </c>
      <c r="AT773" s="25">
        <f t="shared" si="820"/>
        <v>0</v>
      </c>
      <c r="AU773" s="25">
        <f t="shared" si="820"/>
        <v>0</v>
      </c>
      <c r="AV773" s="25">
        <f t="shared" si="820"/>
        <v>0</v>
      </c>
      <c r="AW773" s="25">
        <f t="shared" si="820"/>
        <v>0</v>
      </c>
      <c r="AX773" s="25">
        <f t="shared" si="820"/>
        <v>0</v>
      </c>
      <c r="AY773" s="25">
        <f t="shared" si="820"/>
        <v>0</v>
      </c>
      <c r="AZ773" s="25">
        <f t="shared" si="820"/>
        <v>0</v>
      </c>
      <c r="BA773" s="25">
        <f t="shared" si="820"/>
        <v>0</v>
      </c>
      <c r="BB773" s="25">
        <f t="shared" si="820"/>
        <v>0</v>
      </c>
      <c r="BC773" s="25">
        <f t="shared" si="820"/>
        <v>0</v>
      </c>
      <c r="BD773" s="25">
        <f t="shared" si="821"/>
        <v>0</v>
      </c>
      <c r="BE773" s="25">
        <f t="shared" si="821"/>
        <v>0</v>
      </c>
      <c r="BF773" s="25">
        <f t="shared" si="821"/>
        <v>0</v>
      </c>
      <c r="BG773" s="25">
        <f t="shared" si="821"/>
        <v>0</v>
      </c>
      <c r="BH773" s="25">
        <f t="shared" si="821"/>
        <v>0</v>
      </c>
      <c r="BI773" s="25">
        <f t="shared" si="821"/>
        <v>0</v>
      </c>
      <c r="BJ773" s="25">
        <f t="shared" si="821"/>
        <v>0</v>
      </c>
      <c r="BK773" s="25">
        <f t="shared" si="821"/>
        <v>0</v>
      </c>
      <c r="BL773" s="25">
        <f t="shared" si="821"/>
        <v>0</v>
      </c>
      <c r="BM773" s="25">
        <f t="shared" si="821"/>
        <v>0</v>
      </c>
      <c r="BN773" s="25">
        <f t="shared" si="821"/>
        <v>0</v>
      </c>
      <c r="BO773" s="8">
        <f t="shared" si="814"/>
        <v>0</v>
      </c>
      <c r="BP773" s="8">
        <f t="shared" si="815"/>
        <v>0</v>
      </c>
      <c r="BQ773" s="8">
        <f t="shared" si="816"/>
        <v>0</v>
      </c>
      <c r="BR773" s="8">
        <f t="shared" si="817"/>
        <v>0</v>
      </c>
      <c r="BS773" s="8">
        <f t="shared" si="818"/>
        <v>0</v>
      </c>
      <c r="BT773" s="10"/>
      <c r="BU773" s="10"/>
    </row>
    <row r="774" spans="36:73">
      <c r="AJ774" s="25">
        <f t="shared" si="819"/>
        <v>0</v>
      </c>
      <c r="AK774" s="25">
        <f t="shared" si="819"/>
        <v>0</v>
      </c>
      <c r="AL774" s="25">
        <f t="shared" si="819"/>
        <v>0</v>
      </c>
      <c r="AM774" s="25">
        <f t="shared" si="819"/>
        <v>0</v>
      </c>
      <c r="AN774" s="25">
        <f t="shared" si="819"/>
        <v>0</v>
      </c>
      <c r="AO774" s="25">
        <f t="shared" si="819"/>
        <v>0</v>
      </c>
      <c r="AP774" s="25">
        <f t="shared" si="819"/>
        <v>0</v>
      </c>
      <c r="AQ774" s="25">
        <f t="shared" si="819"/>
        <v>0</v>
      </c>
      <c r="AR774" s="25">
        <f t="shared" si="819"/>
        <v>0</v>
      </c>
      <c r="AS774" s="25">
        <f t="shared" si="819"/>
        <v>0</v>
      </c>
      <c r="AT774" s="25">
        <f t="shared" si="820"/>
        <v>0</v>
      </c>
      <c r="AU774" s="25">
        <f t="shared" si="820"/>
        <v>0</v>
      </c>
      <c r="AV774" s="25">
        <f t="shared" si="820"/>
        <v>0</v>
      </c>
      <c r="AW774" s="25">
        <f t="shared" si="820"/>
        <v>0</v>
      </c>
      <c r="AX774" s="25">
        <f t="shared" si="820"/>
        <v>0</v>
      </c>
      <c r="AY774" s="25">
        <f t="shared" si="820"/>
        <v>0</v>
      </c>
      <c r="AZ774" s="25">
        <f t="shared" si="820"/>
        <v>0</v>
      </c>
      <c r="BA774" s="25">
        <f t="shared" si="820"/>
        <v>0</v>
      </c>
      <c r="BB774" s="25">
        <f t="shared" si="820"/>
        <v>0</v>
      </c>
      <c r="BC774" s="25">
        <f t="shared" si="820"/>
        <v>0</v>
      </c>
      <c r="BD774" s="25">
        <f t="shared" si="821"/>
        <v>0</v>
      </c>
      <c r="BE774" s="25">
        <f t="shared" si="821"/>
        <v>0</v>
      </c>
      <c r="BF774" s="25">
        <f t="shared" si="821"/>
        <v>0</v>
      </c>
      <c r="BG774" s="25">
        <f t="shared" si="821"/>
        <v>0</v>
      </c>
      <c r="BH774" s="25">
        <f t="shared" si="821"/>
        <v>0</v>
      </c>
      <c r="BI774" s="25">
        <f t="shared" si="821"/>
        <v>0</v>
      </c>
      <c r="BJ774" s="25">
        <f t="shared" si="821"/>
        <v>0</v>
      </c>
      <c r="BK774" s="25">
        <f t="shared" si="821"/>
        <v>0</v>
      </c>
      <c r="BL774" s="25">
        <f t="shared" si="821"/>
        <v>0</v>
      </c>
      <c r="BM774" s="25">
        <f t="shared" si="821"/>
        <v>0</v>
      </c>
      <c r="BN774" s="25">
        <f t="shared" si="821"/>
        <v>0</v>
      </c>
      <c r="BO774" s="8">
        <f t="shared" si="814"/>
        <v>0</v>
      </c>
      <c r="BP774" s="8">
        <f t="shared" si="815"/>
        <v>0</v>
      </c>
      <c r="BQ774" s="8">
        <f t="shared" si="816"/>
        <v>0</v>
      </c>
      <c r="BR774" s="8">
        <f t="shared" si="817"/>
        <v>0</v>
      </c>
      <c r="BS774" s="8">
        <f t="shared" si="818"/>
        <v>0</v>
      </c>
      <c r="BT774" s="8"/>
      <c r="BU774" s="8"/>
    </row>
    <row r="775" spans="36:73">
      <c r="AJ775" s="25">
        <f t="shared" si="819"/>
        <v>0</v>
      </c>
      <c r="AK775" s="25">
        <f t="shared" si="819"/>
        <v>0</v>
      </c>
      <c r="AL775" s="25">
        <f t="shared" si="819"/>
        <v>0</v>
      </c>
      <c r="AM775" s="25">
        <f t="shared" si="819"/>
        <v>0</v>
      </c>
      <c r="AN775" s="25">
        <f t="shared" si="819"/>
        <v>0</v>
      </c>
      <c r="AO775" s="25">
        <f t="shared" si="819"/>
        <v>0</v>
      </c>
      <c r="AP775" s="25">
        <f t="shared" si="819"/>
        <v>0</v>
      </c>
      <c r="AQ775" s="25">
        <f t="shared" si="819"/>
        <v>0</v>
      </c>
      <c r="AR775" s="25">
        <f t="shared" si="819"/>
        <v>0</v>
      </c>
      <c r="AS775" s="25">
        <f t="shared" si="819"/>
        <v>0</v>
      </c>
      <c r="AT775" s="25">
        <f t="shared" si="820"/>
        <v>0</v>
      </c>
      <c r="AU775" s="25">
        <f t="shared" si="820"/>
        <v>0</v>
      </c>
      <c r="AV775" s="25">
        <f t="shared" si="820"/>
        <v>0</v>
      </c>
      <c r="AW775" s="25">
        <f t="shared" si="820"/>
        <v>0</v>
      </c>
      <c r="AX775" s="25">
        <f t="shared" si="820"/>
        <v>0</v>
      </c>
      <c r="AY775" s="25">
        <f t="shared" si="820"/>
        <v>0</v>
      </c>
      <c r="AZ775" s="25">
        <f t="shared" si="820"/>
        <v>0</v>
      </c>
      <c r="BA775" s="25">
        <f t="shared" si="820"/>
        <v>0</v>
      </c>
      <c r="BB775" s="25">
        <f t="shared" si="820"/>
        <v>0</v>
      </c>
      <c r="BC775" s="25">
        <f t="shared" si="820"/>
        <v>0</v>
      </c>
      <c r="BD775" s="25">
        <f t="shared" si="821"/>
        <v>0</v>
      </c>
      <c r="BE775" s="25">
        <f t="shared" si="821"/>
        <v>0</v>
      </c>
      <c r="BF775" s="25">
        <f t="shared" si="821"/>
        <v>0</v>
      </c>
      <c r="BG775" s="25">
        <f t="shared" si="821"/>
        <v>0</v>
      </c>
      <c r="BH775" s="25">
        <f t="shared" si="821"/>
        <v>0</v>
      </c>
      <c r="BI775" s="25">
        <f t="shared" si="821"/>
        <v>0</v>
      </c>
      <c r="BJ775" s="25">
        <f t="shared" si="821"/>
        <v>0</v>
      </c>
      <c r="BK775" s="25">
        <f t="shared" si="821"/>
        <v>0</v>
      </c>
      <c r="BL775" s="25">
        <f t="shared" si="821"/>
        <v>0</v>
      </c>
      <c r="BM775" s="25">
        <f t="shared" si="821"/>
        <v>0</v>
      </c>
      <c r="BN775" s="25">
        <f t="shared" si="821"/>
        <v>0</v>
      </c>
      <c r="BO775" s="8">
        <f t="shared" si="814"/>
        <v>0</v>
      </c>
      <c r="BP775" s="8">
        <f t="shared" si="815"/>
        <v>0</v>
      </c>
      <c r="BQ775" s="8">
        <f t="shared" si="816"/>
        <v>0</v>
      </c>
      <c r="BR775" s="8">
        <f t="shared" si="817"/>
        <v>0</v>
      </c>
      <c r="BS775" s="8">
        <f t="shared" si="818"/>
        <v>0</v>
      </c>
      <c r="BT775" s="10"/>
      <c r="BU775" s="10"/>
    </row>
    <row r="776" spans="36:73">
      <c r="AJ776" s="25">
        <f t="shared" ref="AJ776:AS785" si="822">IF(AND(AJ$7&gt;=$E776,AJ$7&lt;=$F776),1,0)</f>
        <v>0</v>
      </c>
      <c r="AK776" s="25">
        <f t="shared" si="822"/>
        <v>0</v>
      </c>
      <c r="AL776" s="25">
        <f t="shared" si="822"/>
        <v>0</v>
      </c>
      <c r="AM776" s="25">
        <f t="shared" si="822"/>
        <v>0</v>
      </c>
      <c r="AN776" s="25">
        <f t="shared" si="822"/>
        <v>0</v>
      </c>
      <c r="AO776" s="25">
        <f t="shared" si="822"/>
        <v>0</v>
      </c>
      <c r="AP776" s="25">
        <f t="shared" si="822"/>
        <v>0</v>
      </c>
      <c r="AQ776" s="25">
        <f t="shared" si="822"/>
        <v>0</v>
      </c>
      <c r="AR776" s="25">
        <f t="shared" si="822"/>
        <v>0</v>
      </c>
      <c r="AS776" s="25">
        <f t="shared" si="822"/>
        <v>0</v>
      </c>
      <c r="AT776" s="25">
        <f t="shared" ref="AT776:BC785" si="823">IF(AND(AT$7&gt;=$E776,AT$7&lt;=$F776),1,0)</f>
        <v>0</v>
      </c>
      <c r="AU776" s="25">
        <f t="shared" si="823"/>
        <v>0</v>
      </c>
      <c r="AV776" s="25">
        <f t="shared" si="823"/>
        <v>0</v>
      </c>
      <c r="AW776" s="25">
        <f t="shared" si="823"/>
        <v>0</v>
      </c>
      <c r="AX776" s="25">
        <f t="shared" si="823"/>
        <v>0</v>
      </c>
      <c r="AY776" s="25">
        <f t="shared" si="823"/>
        <v>0</v>
      </c>
      <c r="AZ776" s="25">
        <f t="shared" si="823"/>
        <v>0</v>
      </c>
      <c r="BA776" s="25">
        <f t="shared" si="823"/>
        <v>0</v>
      </c>
      <c r="BB776" s="25">
        <f t="shared" si="823"/>
        <v>0</v>
      </c>
      <c r="BC776" s="25">
        <f t="shared" si="823"/>
        <v>0</v>
      </c>
      <c r="BD776" s="25">
        <f t="shared" ref="BD776:BN785" si="824">IF(AND(BD$7&gt;=$E776,BD$7&lt;=$F776),1,0)</f>
        <v>0</v>
      </c>
      <c r="BE776" s="25">
        <f t="shared" si="824"/>
        <v>0</v>
      </c>
      <c r="BF776" s="25">
        <f t="shared" si="824"/>
        <v>0</v>
      </c>
      <c r="BG776" s="25">
        <f t="shared" si="824"/>
        <v>0</v>
      </c>
      <c r="BH776" s="25">
        <f t="shared" si="824"/>
        <v>0</v>
      </c>
      <c r="BI776" s="25">
        <f t="shared" si="824"/>
        <v>0</v>
      </c>
      <c r="BJ776" s="25">
        <f t="shared" si="824"/>
        <v>0</v>
      </c>
      <c r="BK776" s="25">
        <f t="shared" si="824"/>
        <v>0</v>
      </c>
      <c r="BL776" s="25">
        <f t="shared" si="824"/>
        <v>0</v>
      </c>
      <c r="BM776" s="25">
        <f t="shared" si="824"/>
        <v>0</v>
      </c>
      <c r="BN776" s="25">
        <f t="shared" si="824"/>
        <v>0</v>
      </c>
      <c r="BO776" s="8">
        <f t="shared" si="814"/>
        <v>0</v>
      </c>
      <c r="BP776" s="8">
        <f t="shared" si="815"/>
        <v>0</v>
      </c>
      <c r="BQ776" s="8">
        <f t="shared" si="816"/>
        <v>0</v>
      </c>
      <c r="BR776" s="8">
        <f t="shared" si="817"/>
        <v>0</v>
      </c>
      <c r="BS776" s="8">
        <f t="shared" si="818"/>
        <v>0</v>
      </c>
      <c r="BT776" s="8"/>
      <c r="BU776" s="8"/>
    </row>
    <row r="777" spans="36:73">
      <c r="AJ777" s="25">
        <f t="shared" si="822"/>
        <v>0</v>
      </c>
      <c r="AK777" s="25">
        <f t="shared" si="822"/>
        <v>0</v>
      </c>
      <c r="AL777" s="25">
        <f t="shared" si="822"/>
        <v>0</v>
      </c>
      <c r="AM777" s="25">
        <f t="shared" si="822"/>
        <v>0</v>
      </c>
      <c r="AN777" s="25">
        <f t="shared" si="822"/>
        <v>0</v>
      </c>
      <c r="AO777" s="25">
        <f t="shared" si="822"/>
        <v>0</v>
      </c>
      <c r="AP777" s="25">
        <f t="shared" si="822"/>
        <v>0</v>
      </c>
      <c r="AQ777" s="25">
        <f t="shared" si="822"/>
        <v>0</v>
      </c>
      <c r="AR777" s="25">
        <f t="shared" si="822"/>
        <v>0</v>
      </c>
      <c r="AS777" s="25">
        <f t="shared" si="822"/>
        <v>0</v>
      </c>
      <c r="AT777" s="25">
        <f t="shared" si="823"/>
        <v>0</v>
      </c>
      <c r="AU777" s="25">
        <f t="shared" si="823"/>
        <v>0</v>
      </c>
      <c r="AV777" s="25">
        <f t="shared" si="823"/>
        <v>0</v>
      </c>
      <c r="AW777" s="25">
        <f t="shared" si="823"/>
        <v>0</v>
      </c>
      <c r="AX777" s="25">
        <f t="shared" si="823"/>
        <v>0</v>
      </c>
      <c r="AY777" s="25">
        <f t="shared" si="823"/>
        <v>0</v>
      </c>
      <c r="AZ777" s="25">
        <f t="shared" si="823"/>
        <v>0</v>
      </c>
      <c r="BA777" s="25">
        <f t="shared" si="823"/>
        <v>0</v>
      </c>
      <c r="BB777" s="25">
        <f t="shared" si="823"/>
        <v>0</v>
      </c>
      <c r="BC777" s="25">
        <f t="shared" si="823"/>
        <v>0</v>
      </c>
      <c r="BD777" s="25">
        <f t="shared" si="824"/>
        <v>0</v>
      </c>
      <c r="BE777" s="25">
        <f t="shared" si="824"/>
        <v>0</v>
      </c>
      <c r="BF777" s="25">
        <f t="shared" si="824"/>
        <v>0</v>
      </c>
      <c r="BG777" s="25">
        <f t="shared" si="824"/>
        <v>0</v>
      </c>
      <c r="BH777" s="25">
        <f t="shared" si="824"/>
        <v>0</v>
      </c>
      <c r="BI777" s="25">
        <f t="shared" si="824"/>
        <v>0</v>
      </c>
      <c r="BJ777" s="25">
        <f t="shared" si="824"/>
        <v>0</v>
      </c>
      <c r="BK777" s="25">
        <f t="shared" si="824"/>
        <v>0</v>
      </c>
      <c r="BL777" s="25">
        <f t="shared" si="824"/>
        <v>0</v>
      </c>
      <c r="BM777" s="25">
        <f t="shared" si="824"/>
        <v>0</v>
      </c>
      <c r="BN777" s="25">
        <f t="shared" si="824"/>
        <v>0</v>
      </c>
      <c r="BO777" s="8">
        <f t="shared" si="814"/>
        <v>0</v>
      </c>
      <c r="BP777" s="8">
        <f t="shared" si="815"/>
        <v>0</v>
      </c>
      <c r="BQ777" s="8">
        <f t="shared" si="816"/>
        <v>0</v>
      </c>
      <c r="BR777" s="8">
        <f t="shared" si="817"/>
        <v>0</v>
      </c>
      <c r="BS777" s="8">
        <f t="shared" si="818"/>
        <v>0</v>
      </c>
      <c r="BT777" s="10"/>
      <c r="BU777" s="10"/>
    </row>
    <row r="778" spans="36:73">
      <c r="AJ778" s="25">
        <f t="shared" si="822"/>
        <v>0</v>
      </c>
      <c r="AK778" s="25">
        <f t="shared" si="822"/>
        <v>0</v>
      </c>
      <c r="AL778" s="25">
        <f t="shared" si="822"/>
        <v>0</v>
      </c>
      <c r="AM778" s="25">
        <f t="shared" si="822"/>
        <v>0</v>
      </c>
      <c r="AN778" s="25">
        <f t="shared" si="822"/>
        <v>0</v>
      </c>
      <c r="AO778" s="25">
        <f t="shared" si="822"/>
        <v>0</v>
      </c>
      <c r="AP778" s="25">
        <f t="shared" si="822"/>
        <v>0</v>
      </c>
      <c r="AQ778" s="25">
        <f t="shared" si="822"/>
        <v>0</v>
      </c>
      <c r="AR778" s="25">
        <f t="shared" si="822"/>
        <v>0</v>
      </c>
      <c r="AS778" s="25">
        <f t="shared" si="822"/>
        <v>0</v>
      </c>
      <c r="AT778" s="25">
        <f t="shared" si="823"/>
        <v>0</v>
      </c>
      <c r="AU778" s="25">
        <f t="shared" si="823"/>
        <v>0</v>
      </c>
      <c r="AV778" s="25">
        <f t="shared" si="823"/>
        <v>0</v>
      </c>
      <c r="AW778" s="25">
        <f t="shared" si="823"/>
        <v>0</v>
      </c>
      <c r="AX778" s="25">
        <f t="shared" si="823"/>
        <v>0</v>
      </c>
      <c r="AY778" s="25">
        <f t="shared" si="823"/>
        <v>0</v>
      </c>
      <c r="AZ778" s="25">
        <f t="shared" si="823"/>
        <v>0</v>
      </c>
      <c r="BA778" s="25">
        <f t="shared" si="823"/>
        <v>0</v>
      </c>
      <c r="BB778" s="25">
        <f t="shared" si="823"/>
        <v>0</v>
      </c>
      <c r="BC778" s="25">
        <f t="shared" si="823"/>
        <v>0</v>
      </c>
      <c r="BD778" s="25">
        <f t="shared" si="824"/>
        <v>0</v>
      </c>
      <c r="BE778" s="25">
        <f t="shared" si="824"/>
        <v>0</v>
      </c>
      <c r="BF778" s="25">
        <f t="shared" si="824"/>
        <v>0</v>
      </c>
      <c r="BG778" s="25">
        <f t="shared" si="824"/>
        <v>0</v>
      </c>
      <c r="BH778" s="25">
        <f t="shared" si="824"/>
        <v>0</v>
      </c>
      <c r="BI778" s="25">
        <f t="shared" si="824"/>
        <v>0</v>
      </c>
      <c r="BJ778" s="25">
        <f t="shared" si="824"/>
        <v>0</v>
      </c>
      <c r="BK778" s="25">
        <f t="shared" si="824"/>
        <v>0</v>
      </c>
      <c r="BL778" s="25">
        <f t="shared" si="824"/>
        <v>0</v>
      </c>
      <c r="BM778" s="25">
        <f t="shared" si="824"/>
        <v>0</v>
      </c>
      <c r="BN778" s="25">
        <f t="shared" si="824"/>
        <v>0</v>
      </c>
      <c r="BO778" s="8">
        <f t="shared" si="814"/>
        <v>0</v>
      </c>
      <c r="BP778" s="8">
        <f t="shared" si="815"/>
        <v>0</v>
      </c>
      <c r="BQ778" s="8">
        <f t="shared" si="816"/>
        <v>0</v>
      </c>
      <c r="BR778" s="8">
        <f t="shared" si="817"/>
        <v>0</v>
      </c>
      <c r="BS778" s="8">
        <f t="shared" si="818"/>
        <v>0</v>
      </c>
      <c r="BT778" s="8"/>
      <c r="BU778" s="8"/>
    </row>
    <row r="779" spans="36:73">
      <c r="AJ779" s="25">
        <f t="shared" si="822"/>
        <v>0</v>
      </c>
      <c r="AK779" s="25">
        <f t="shared" si="822"/>
        <v>0</v>
      </c>
      <c r="AL779" s="25">
        <f t="shared" si="822"/>
        <v>0</v>
      </c>
      <c r="AM779" s="25">
        <f t="shared" si="822"/>
        <v>0</v>
      </c>
      <c r="AN779" s="25">
        <f t="shared" si="822"/>
        <v>0</v>
      </c>
      <c r="AO779" s="25">
        <f t="shared" si="822"/>
        <v>0</v>
      </c>
      <c r="AP779" s="25">
        <f t="shared" si="822"/>
        <v>0</v>
      </c>
      <c r="AQ779" s="25">
        <f t="shared" si="822"/>
        <v>0</v>
      </c>
      <c r="AR779" s="25">
        <f t="shared" si="822"/>
        <v>0</v>
      </c>
      <c r="AS779" s="25">
        <f t="shared" si="822"/>
        <v>0</v>
      </c>
      <c r="AT779" s="25">
        <f t="shared" si="823"/>
        <v>0</v>
      </c>
      <c r="AU779" s="25">
        <f t="shared" si="823"/>
        <v>0</v>
      </c>
      <c r="AV779" s="25">
        <f t="shared" si="823"/>
        <v>0</v>
      </c>
      <c r="AW779" s="25">
        <f t="shared" si="823"/>
        <v>0</v>
      </c>
      <c r="AX779" s="25">
        <f t="shared" si="823"/>
        <v>0</v>
      </c>
      <c r="AY779" s="25">
        <f t="shared" si="823"/>
        <v>0</v>
      </c>
      <c r="AZ779" s="25">
        <f t="shared" si="823"/>
        <v>0</v>
      </c>
      <c r="BA779" s="25">
        <f t="shared" si="823"/>
        <v>0</v>
      </c>
      <c r="BB779" s="25">
        <f t="shared" si="823"/>
        <v>0</v>
      </c>
      <c r="BC779" s="25">
        <f t="shared" si="823"/>
        <v>0</v>
      </c>
      <c r="BD779" s="25">
        <f t="shared" si="824"/>
        <v>0</v>
      </c>
      <c r="BE779" s="25">
        <f t="shared" si="824"/>
        <v>0</v>
      </c>
      <c r="BF779" s="25">
        <f t="shared" si="824"/>
        <v>0</v>
      </c>
      <c r="BG779" s="25">
        <f t="shared" si="824"/>
        <v>0</v>
      </c>
      <c r="BH779" s="25">
        <f t="shared" si="824"/>
        <v>0</v>
      </c>
      <c r="BI779" s="25">
        <f t="shared" si="824"/>
        <v>0</v>
      </c>
      <c r="BJ779" s="25">
        <f t="shared" si="824"/>
        <v>0</v>
      </c>
      <c r="BK779" s="25">
        <f t="shared" si="824"/>
        <v>0</v>
      </c>
      <c r="BL779" s="25">
        <f t="shared" si="824"/>
        <v>0</v>
      </c>
      <c r="BM779" s="25">
        <f t="shared" si="824"/>
        <v>0</v>
      </c>
      <c r="BN779" s="25">
        <f t="shared" si="824"/>
        <v>0</v>
      </c>
      <c r="BO779" s="8">
        <f t="shared" si="814"/>
        <v>0</v>
      </c>
      <c r="BP779" s="8">
        <f t="shared" si="815"/>
        <v>0</v>
      </c>
      <c r="BQ779" s="8">
        <f t="shared" si="816"/>
        <v>0</v>
      </c>
      <c r="BR779" s="8">
        <f t="shared" si="817"/>
        <v>0</v>
      </c>
      <c r="BS779" s="8">
        <f t="shared" si="818"/>
        <v>0</v>
      </c>
      <c r="BT779" s="10"/>
      <c r="BU779" s="10"/>
    </row>
    <row r="780" spans="36:73">
      <c r="AJ780" s="25">
        <f t="shared" si="822"/>
        <v>0</v>
      </c>
      <c r="AK780" s="25">
        <f t="shared" si="822"/>
        <v>0</v>
      </c>
      <c r="AL780" s="25">
        <f t="shared" si="822"/>
        <v>0</v>
      </c>
      <c r="AM780" s="25">
        <f t="shared" si="822"/>
        <v>0</v>
      </c>
      <c r="AN780" s="25">
        <f t="shared" si="822"/>
        <v>0</v>
      </c>
      <c r="AO780" s="25">
        <f t="shared" si="822"/>
        <v>0</v>
      </c>
      <c r="AP780" s="25">
        <f t="shared" si="822"/>
        <v>0</v>
      </c>
      <c r="AQ780" s="25">
        <f t="shared" si="822"/>
        <v>0</v>
      </c>
      <c r="AR780" s="25">
        <f t="shared" si="822"/>
        <v>0</v>
      </c>
      <c r="AS780" s="25">
        <f t="shared" si="822"/>
        <v>0</v>
      </c>
      <c r="AT780" s="25">
        <f t="shared" si="823"/>
        <v>0</v>
      </c>
      <c r="AU780" s="25">
        <f t="shared" si="823"/>
        <v>0</v>
      </c>
      <c r="AV780" s="25">
        <f t="shared" si="823"/>
        <v>0</v>
      </c>
      <c r="AW780" s="25">
        <f t="shared" si="823"/>
        <v>0</v>
      </c>
      <c r="AX780" s="25">
        <f t="shared" si="823"/>
        <v>0</v>
      </c>
      <c r="AY780" s="25">
        <f t="shared" si="823"/>
        <v>0</v>
      </c>
      <c r="AZ780" s="25">
        <f t="shared" si="823"/>
        <v>0</v>
      </c>
      <c r="BA780" s="25">
        <f t="shared" si="823"/>
        <v>0</v>
      </c>
      <c r="BB780" s="25">
        <f t="shared" si="823"/>
        <v>0</v>
      </c>
      <c r="BC780" s="25">
        <f t="shared" si="823"/>
        <v>0</v>
      </c>
      <c r="BD780" s="25">
        <f t="shared" si="824"/>
        <v>0</v>
      </c>
      <c r="BE780" s="25">
        <f t="shared" si="824"/>
        <v>0</v>
      </c>
      <c r="BF780" s="25">
        <f t="shared" si="824"/>
        <v>0</v>
      </c>
      <c r="BG780" s="25">
        <f t="shared" si="824"/>
        <v>0</v>
      </c>
      <c r="BH780" s="25">
        <f t="shared" si="824"/>
        <v>0</v>
      </c>
      <c r="BI780" s="25">
        <f t="shared" si="824"/>
        <v>0</v>
      </c>
      <c r="BJ780" s="25">
        <f t="shared" si="824"/>
        <v>0</v>
      </c>
      <c r="BK780" s="25">
        <f t="shared" si="824"/>
        <v>0</v>
      </c>
      <c r="BL780" s="25">
        <f t="shared" si="824"/>
        <v>0</v>
      </c>
      <c r="BM780" s="25">
        <f t="shared" si="824"/>
        <v>0</v>
      </c>
      <c r="BN780" s="25">
        <f t="shared" si="824"/>
        <v>0</v>
      </c>
      <c r="BO780" s="8">
        <f t="shared" si="814"/>
        <v>0</v>
      </c>
      <c r="BP780" s="8">
        <f t="shared" si="815"/>
        <v>0</v>
      </c>
      <c r="BQ780" s="8">
        <f t="shared" si="816"/>
        <v>0</v>
      </c>
      <c r="BR780" s="8">
        <f t="shared" si="817"/>
        <v>0</v>
      </c>
      <c r="BS780" s="8">
        <f t="shared" si="818"/>
        <v>0</v>
      </c>
      <c r="BT780" s="8"/>
      <c r="BU780" s="8"/>
    </row>
    <row r="781" spans="36:73">
      <c r="AJ781" s="25">
        <f t="shared" si="822"/>
        <v>0</v>
      </c>
      <c r="AK781" s="25">
        <f t="shared" si="822"/>
        <v>0</v>
      </c>
      <c r="AL781" s="25">
        <f t="shared" si="822"/>
        <v>0</v>
      </c>
      <c r="AM781" s="25">
        <f t="shared" si="822"/>
        <v>0</v>
      </c>
      <c r="AN781" s="25">
        <f t="shared" si="822"/>
        <v>0</v>
      </c>
      <c r="AO781" s="25">
        <f t="shared" si="822"/>
        <v>0</v>
      </c>
      <c r="AP781" s="25">
        <f t="shared" si="822"/>
        <v>0</v>
      </c>
      <c r="AQ781" s="25">
        <f t="shared" si="822"/>
        <v>0</v>
      </c>
      <c r="AR781" s="25">
        <f t="shared" si="822"/>
        <v>0</v>
      </c>
      <c r="AS781" s="25">
        <f t="shared" si="822"/>
        <v>0</v>
      </c>
      <c r="AT781" s="25">
        <f t="shared" si="823"/>
        <v>0</v>
      </c>
      <c r="AU781" s="25">
        <f t="shared" si="823"/>
        <v>0</v>
      </c>
      <c r="AV781" s="25">
        <f t="shared" si="823"/>
        <v>0</v>
      </c>
      <c r="AW781" s="25">
        <f t="shared" si="823"/>
        <v>0</v>
      </c>
      <c r="AX781" s="25">
        <f t="shared" si="823"/>
        <v>0</v>
      </c>
      <c r="AY781" s="25">
        <f t="shared" si="823"/>
        <v>0</v>
      </c>
      <c r="AZ781" s="25">
        <f t="shared" si="823"/>
        <v>0</v>
      </c>
      <c r="BA781" s="25">
        <f t="shared" si="823"/>
        <v>0</v>
      </c>
      <c r="BB781" s="25">
        <f t="shared" si="823"/>
        <v>0</v>
      </c>
      <c r="BC781" s="25">
        <f t="shared" si="823"/>
        <v>0</v>
      </c>
      <c r="BD781" s="25">
        <f t="shared" si="824"/>
        <v>0</v>
      </c>
      <c r="BE781" s="25">
        <f t="shared" si="824"/>
        <v>0</v>
      </c>
      <c r="BF781" s="25">
        <f t="shared" si="824"/>
        <v>0</v>
      </c>
      <c r="BG781" s="25">
        <f t="shared" si="824"/>
        <v>0</v>
      </c>
      <c r="BH781" s="25">
        <f t="shared" si="824"/>
        <v>0</v>
      </c>
      <c r="BI781" s="25">
        <f t="shared" si="824"/>
        <v>0</v>
      </c>
      <c r="BJ781" s="25">
        <f t="shared" si="824"/>
        <v>0</v>
      </c>
      <c r="BK781" s="25">
        <f t="shared" si="824"/>
        <v>0</v>
      </c>
      <c r="BL781" s="25">
        <f t="shared" si="824"/>
        <v>0</v>
      </c>
      <c r="BM781" s="25">
        <f t="shared" si="824"/>
        <v>0</v>
      </c>
      <c r="BN781" s="25">
        <f t="shared" si="824"/>
        <v>0</v>
      </c>
      <c r="BO781" s="8">
        <f t="shared" si="814"/>
        <v>0</v>
      </c>
      <c r="BP781" s="8">
        <f t="shared" si="815"/>
        <v>0</v>
      </c>
      <c r="BQ781" s="8">
        <f t="shared" si="816"/>
        <v>0</v>
      </c>
      <c r="BR781" s="8">
        <f t="shared" si="817"/>
        <v>0</v>
      </c>
      <c r="BS781" s="8">
        <f t="shared" si="818"/>
        <v>0</v>
      </c>
      <c r="BT781" s="10"/>
      <c r="BU781" s="10"/>
    </row>
    <row r="782" spans="36:73">
      <c r="AJ782" s="25">
        <f t="shared" si="822"/>
        <v>0</v>
      </c>
      <c r="AK782" s="25">
        <f t="shared" si="822"/>
        <v>0</v>
      </c>
      <c r="AL782" s="25">
        <f t="shared" si="822"/>
        <v>0</v>
      </c>
      <c r="AM782" s="25">
        <f t="shared" si="822"/>
        <v>0</v>
      </c>
      <c r="AN782" s="25">
        <f t="shared" si="822"/>
        <v>0</v>
      </c>
      <c r="AO782" s="25">
        <f t="shared" si="822"/>
        <v>0</v>
      </c>
      <c r="AP782" s="25">
        <f t="shared" si="822"/>
        <v>0</v>
      </c>
      <c r="AQ782" s="25">
        <f t="shared" si="822"/>
        <v>0</v>
      </c>
      <c r="AR782" s="25">
        <f t="shared" si="822"/>
        <v>0</v>
      </c>
      <c r="AS782" s="25">
        <f t="shared" si="822"/>
        <v>0</v>
      </c>
      <c r="AT782" s="25">
        <f t="shared" si="823"/>
        <v>0</v>
      </c>
      <c r="AU782" s="25">
        <f t="shared" si="823"/>
        <v>0</v>
      </c>
      <c r="AV782" s="25">
        <f t="shared" si="823"/>
        <v>0</v>
      </c>
      <c r="AW782" s="25">
        <f t="shared" si="823"/>
        <v>0</v>
      </c>
      <c r="AX782" s="25">
        <f t="shared" si="823"/>
        <v>0</v>
      </c>
      <c r="AY782" s="25">
        <f t="shared" si="823"/>
        <v>0</v>
      </c>
      <c r="AZ782" s="25">
        <f t="shared" si="823"/>
        <v>0</v>
      </c>
      <c r="BA782" s="25">
        <f t="shared" si="823"/>
        <v>0</v>
      </c>
      <c r="BB782" s="25">
        <f t="shared" si="823"/>
        <v>0</v>
      </c>
      <c r="BC782" s="25">
        <f t="shared" si="823"/>
        <v>0</v>
      </c>
      <c r="BD782" s="25">
        <f t="shared" si="824"/>
        <v>0</v>
      </c>
      <c r="BE782" s="25">
        <f t="shared" si="824"/>
        <v>0</v>
      </c>
      <c r="BF782" s="25">
        <f t="shared" si="824"/>
        <v>0</v>
      </c>
      <c r="BG782" s="25">
        <f t="shared" si="824"/>
        <v>0</v>
      </c>
      <c r="BH782" s="25">
        <f t="shared" si="824"/>
        <v>0</v>
      </c>
      <c r="BI782" s="25">
        <f t="shared" si="824"/>
        <v>0</v>
      </c>
      <c r="BJ782" s="25">
        <f t="shared" si="824"/>
        <v>0</v>
      </c>
      <c r="BK782" s="25">
        <f t="shared" si="824"/>
        <v>0</v>
      </c>
      <c r="BL782" s="25">
        <f t="shared" si="824"/>
        <v>0</v>
      </c>
      <c r="BM782" s="25">
        <f t="shared" si="824"/>
        <v>0</v>
      </c>
      <c r="BN782" s="25">
        <f t="shared" si="824"/>
        <v>0</v>
      </c>
      <c r="BO782" s="8">
        <f t="shared" si="814"/>
        <v>0</v>
      </c>
      <c r="BP782" s="8">
        <f t="shared" si="815"/>
        <v>0</v>
      </c>
      <c r="BQ782" s="8">
        <f t="shared" si="816"/>
        <v>0</v>
      </c>
      <c r="BR782" s="8">
        <f t="shared" si="817"/>
        <v>0</v>
      </c>
      <c r="BS782" s="8">
        <f t="shared" si="818"/>
        <v>0</v>
      </c>
      <c r="BT782" s="8"/>
      <c r="BU782" s="8"/>
    </row>
    <row r="783" spans="36:73">
      <c r="AJ783" s="25">
        <f t="shared" si="822"/>
        <v>0</v>
      </c>
      <c r="AK783" s="25">
        <f t="shared" si="822"/>
        <v>0</v>
      </c>
      <c r="AL783" s="25">
        <f t="shared" si="822"/>
        <v>0</v>
      </c>
      <c r="AM783" s="25">
        <f t="shared" si="822"/>
        <v>0</v>
      </c>
      <c r="AN783" s="25">
        <f t="shared" si="822"/>
        <v>0</v>
      </c>
      <c r="AO783" s="25">
        <f t="shared" si="822"/>
        <v>0</v>
      </c>
      <c r="AP783" s="25">
        <f t="shared" si="822"/>
        <v>0</v>
      </c>
      <c r="AQ783" s="25">
        <f t="shared" si="822"/>
        <v>0</v>
      </c>
      <c r="AR783" s="25">
        <f t="shared" si="822"/>
        <v>0</v>
      </c>
      <c r="AS783" s="25">
        <f t="shared" si="822"/>
        <v>0</v>
      </c>
      <c r="AT783" s="25">
        <f t="shared" si="823"/>
        <v>0</v>
      </c>
      <c r="AU783" s="25">
        <f t="shared" si="823"/>
        <v>0</v>
      </c>
      <c r="AV783" s="25">
        <f t="shared" si="823"/>
        <v>0</v>
      </c>
      <c r="AW783" s="25">
        <f t="shared" si="823"/>
        <v>0</v>
      </c>
      <c r="AX783" s="25">
        <f t="shared" si="823"/>
        <v>0</v>
      </c>
      <c r="AY783" s="25">
        <f t="shared" si="823"/>
        <v>0</v>
      </c>
      <c r="AZ783" s="25">
        <f t="shared" si="823"/>
        <v>0</v>
      </c>
      <c r="BA783" s="25">
        <f t="shared" si="823"/>
        <v>0</v>
      </c>
      <c r="BB783" s="25">
        <f t="shared" si="823"/>
        <v>0</v>
      </c>
      <c r="BC783" s="25">
        <f t="shared" si="823"/>
        <v>0</v>
      </c>
      <c r="BD783" s="25">
        <f t="shared" si="824"/>
        <v>0</v>
      </c>
      <c r="BE783" s="25">
        <f t="shared" si="824"/>
        <v>0</v>
      </c>
      <c r="BF783" s="25">
        <f t="shared" si="824"/>
        <v>0</v>
      </c>
      <c r="BG783" s="25">
        <f t="shared" si="824"/>
        <v>0</v>
      </c>
      <c r="BH783" s="25">
        <f t="shared" si="824"/>
        <v>0</v>
      </c>
      <c r="BI783" s="25">
        <f t="shared" si="824"/>
        <v>0</v>
      </c>
      <c r="BJ783" s="25">
        <f t="shared" si="824"/>
        <v>0</v>
      </c>
      <c r="BK783" s="25">
        <f t="shared" si="824"/>
        <v>0</v>
      </c>
      <c r="BL783" s="25">
        <f t="shared" si="824"/>
        <v>0</v>
      </c>
      <c r="BM783" s="25">
        <f t="shared" si="824"/>
        <v>0</v>
      </c>
      <c r="BN783" s="25">
        <f t="shared" si="824"/>
        <v>0</v>
      </c>
      <c r="BO783" s="8">
        <f t="shared" si="814"/>
        <v>0</v>
      </c>
      <c r="BP783" s="8">
        <f t="shared" si="815"/>
        <v>0</v>
      </c>
      <c r="BQ783" s="8">
        <f t="shared" si="816"/>
        <v>0</v>
      </c>
      <c r="BR783" s="8">
        <f t="shared" si="817"/>
        <v>0</v>
      </c>
      <c r="BS783" s="8">
        <f t="shared" si="818"/>
        <v>0</v>
      </c>
      <c r="BT783" s="10"/>
      <c r="BU783" s="10"/>
    </row>
    <row r="784" spans="36:73">
      <c r="AJ784" s="25">
        <f t="shared" si="822"/>
        <v>0</v>
      </c>
      <c r="AK784" s="25">
        <f t="shared" si="822"/>
        <v>0</v>
      </c>
      <c r="AL784" s="25">
        <f t="shared" si="822"/>
        <v>0</v>
      </c>
      <c r="AM784" s="25">
        <f t="shared" si="822"/>
        <v>0</v>
      </c>
      <c r="AN784" s="25">
        <f t="shared" si="822"/>
        <v>0</v>
      </c>
      <c r="AO784" s="25">
        <f t="shared" si="822"/>
        <v>0</v>
      </c>
      <c r="AP784" s="25">
        <f t="shared" si="822"/>
        <v>0</v>
      </c>
      <c r="AQ784" s="25">
        <f t="shared" si="822"/>
        <v>0</v>
      </c>
      <c r="AR784" s="25">
        <f t="shared" si="822"/>
        <v>0</v>
      </c>
      <c r="AS784" s="25">
        <f t="shared" si="822"/>
        <v>0</v>
      </c>
      <c r="AT784" s="25">
        <f t="shared" si="823"/>
        <v>0</v>
      </c>
      <c r="AU784" s="25">
        <f t="shared" si="823"/>
        <v>0</v>
      </c>
      <c r="AV784" s="25">
        <f t="shared" si="823"/>
        <v>0</v>
      </c>
      <c r="AW784" s="25">
        <f t="shared" si="823"/>
        <v>0</v>
      </c>
      <c r="AX784" s="25">
        <f t="shared" si="823"/>
        <v>0</v>
      </c>
      <c r="AY784" s="25">
        <f t="shared" si="823"/>
        <v>0</v>
      </c>
      <c r="AZ784" s="25">
        <f t="shared" si="823"/>
        <v>0</v>
      </c>
      <c r="BA784" s="25">
        <f t="shared" si="823"/>
        <v>0</v>
      </c>
      <c r="BB784" s="25">
        <f t="shared" si="823"/>
        <v>0</v>
      </c>
      <c r="BC784" s="25">
        <f t="shared" si="823"/>
        <v>0</v>
      </c>
      <c r="BD784" s="25">
        <f t="shared" si="824"/>
        <v>0</v>
      </c>
      <c r="BE784" s="25">
        <f t="shared" si="824"/>
        <v>0</v>
      </c>
      <c r="BF784" s="25">
        <f t="shared" si="824"/>
        <v>0</v>
      </c>
      <c r="BG784" s="25">
        <f t="shared" si="824"/>
        <v>0</v>
      </c>
      <c r="BH784" s="25">
        <f t="shared" si="824"/>
        <v>0</v>
      </c>
      <c r="BI784" s="25">
        <f t="shared" si="824"/>
        <v>0</v>
      </c>
      <c r="BJ784" s="25">
        <f t="shared" si="824"/>
        <v>0</v>
      </c>
      <c r="BK784" s="25">
        <f t="shared" si="824"/>
        <v>0</v>
      </c>
      <c r="BL784" s="25">
        <f t="shared" si="824"/>
        <v>0</v>
      </c>
      <c r="BM784" s="25">
        <f t="shared" si="824"/>
        <v>0</v>
      </c>
      <c r="BN784" s="25">
        <f t="shared" si="824"/>
        <v>0</v>
      </c>
      <c r="BO784" s="8">
        <f t="shared" si="814"/>
        <v>0</v>
      </c>
      <c r="BP784" s="8">
        <f t="shared" si="815"/>
        <v>0</v>
      </c>
      <c r="BQ784" s="8">
        <f t="shared" si="816"/>
        <v>0</v>
      </c>
      <c r="BR784" s="8">
        <f t="shared" si="817"/>
        <v>0</v>
      </c>
      <c r="BS784" s="8">
        <f t="shared" si="818"/>
        <v>0</v>
      </c>
      <c r="BT784" s="8"/>
      <c r="BU784" s="8"/>
    </row>
    <row r="785" spans="36:73">
      <c r="AJ785" s="25">
        <f t="shared" si="822"/>
        <v>0</v>
      </c>
      <c r="AK785" s="25">
        <f t="shared" si="822"/>
        <v>0</v>
      </c>
      <c r="AL785" s="25">
        <f t="shared" si="822"/>
        <v>0</v>
      </c>
      <c r="AM785" s="25">
        <f t="shared" si="822"/>
        <v>0</v>
      </c>
      <c r="AN785" s="25">
        <f t="shared" si="822"/>
        <v>0</v>
      </c>
      <c r="AO785" s="25">
        <f t="shared" si="822"/>
        <v>0</v>
      </c>
      <c r="AP785" s="25">
        <f t="shared" si="822"/>
        <v>0</v>
      </c>
      <c r="AQ785" s="25">
        <f t="shared" si="822"/>
        <v>0</v>
      </c>
      <c r="AR785" s="25">
        <f t="shared" si="822"/>
        <v>0</v>
      </c>
      <c r="AS785" s="25">
        <f t="shared" si="822"/>
        <v>0</v>
      </c>
      <c r="AT785" s="25">
        <f t="shared" si="823"/>
        <v>0</v>
      </c>
      <c r="AU785" s="25">
        <f t="shared" si="823"/>
        <v>0</v>
      </c>
      <c r="AV785" s="25">
        <f t="shared" si="823"/>
        <v>0</v>
      </c>
      <c r="AW785" s="25">
        <f t="shared" si="823"/>
        <v>0</v>
      </c>
      <c r="AX785" s="25">
        <f t="shared" si="823"/>
        <v>0</v>
      </c>
      <c r="AY785" s="25">
        <f t="shared" si="823"/>
        <v>0</v>
      </c>
      <c r="AZ785" s="25">
        <f t="shared" si="823"/>
        <v>0</v>
      </c>
      <c r="BA785" s="25">
        <f t="shared" si="823"/>
        <v>0</v>
      </c>
      <c r="BB785" s="25">
        <f t="shared" si="823"/>
        <v>0</v>
      </c>
      <c r="BC785" s="25">
        <f t="shared" si="823"/>
        <v>0</v>
      </c>
      <c r="BD785" s="25">
        <f t="shared" si="824"/>
        <v>0</v>
      </c>
      <c r="BE785" s="25">
        <f t="shared" si="824"/>
        <v>0</v>
      </c>
      <c r="BF785" s="25">
        <f t="shared" si="824"/>
        <v>0</v>
      </c>
      <c r="BG785" s="25">
        <f t="shared" si="824"/>
        <v>0</v>
      </c>
      <c r="BH785" s="25">
        <f t="shared" si="824"/>
        <v>0</v>
      </c>
      <c r="BI785" s="25">
        <f t="shared" si="824"/>
        <v>0</v>
      </c>
      <c r="BJ785" s="25">
        <f t="shared" si="824"/>
        <v>0</v>
      </c>
      <c r="BK785" s="25">
        <f t="shared" si="824"/>
        <v>0</v>
      </c>
      <c r="BL785" s="25">
        <f t="shared" si="824"/>
        <v>0</v>
      </c>
      <c r="BM785" s="25">
        <f t="shared" si="824"/>
        <v>0</v>
      </c>
      <c r="BN785" s="25">
        <f t="shared" si="824"/>
        <v>0</v>
      </c>
      <c r="BO785" s="8">
        <f t="shared" si="814"/>
        <v>0</v>
      </c>
      <c r="BP785" s="8">
        <f t="shared" si="815"/>
        <v>0</v>
      </c>
      <c r="BQ785" s="8">
        <f t="shared" si="816"/>
        <v>0</v>
      </c>
      <c r="BR785" s="8">
        <f t="shared" si="817"/>
        <v>0</v>
      </c>
      <c r="BS785" s="8">
        <f t="shared" si="818"/>
        <v>0</v>
      </c>
      <c r="BT785" s="10"/>
      <c r="BU785" s="10"/>
    </row>
    <row r="786" spans="36:73">
      <c r="AJ786" s="25">
        <f t="shared" ref="AJ786:AS795" si="825">IF(AND(AJ$7&gt;=$E786,AJ$7&lt;=$F786),1,0)</f>
        <v>0</v>
      </c>
      <c r="AK786" s="25">
        <f t="shared" si="825"/>
        <v>0</v>
      </c>
      <c r="AL786" s="25">
        <f t="shared" si="825"/>
        <v>0</v>
      </c>
      <c r="AM786" s="25">
        <f t="shared" si="825"/>
        <v>0</v>
      </c>
      <c r="AN786" s="25">
        <f t="shared" si="825"/>
        <v>0</v>
      </c>
      <c r="AO786" s="25">
        <f t="shared" si="825"/>
        <v>0</v>
      </c>
      <c r="AP786" s="25">
        <f t="shared" si="825"/>
        <v>0</v>
      </c>
      <c r="AQ786" s="25">
        <f t="shared" si="825"/>
        <v>0</v>
      </c>
      <c r="AR786" s="25">
        <f t="shared" si="825"/>
        <v>0</v>
      </c>
      <c r="AS786" s="25">
        <f t="shared" si="825"/>
        <v>0</v>
      </c>
      <c r="AT786" s="25">
        <f t="shared" ref="AT786:BC795" si="826">IF(AND(AT$7&gt;=$E786,AT$7&lt;=$F786),1,0)</f>
        <v>0</v>
      </c>
      <c r="AU786" s="25">
        <f t="shared" si="826"/>
        <v>0</v>
      </c>
      <c r="AV786" s="25">
        <f t="shared" si="826"/>
        <v>0</v>
      </c>
      <c r="AW786" s="25">
        <f t="shared" si="826"/>
        <v>0</v>
      </c>
      <c r="AX786" s="25">
        <f t="shared" si="826"/>
        <v>0</v>
      </c>
      <c r="AY786" s="25">
        <f t="shared" si="826"/>
        <v>0</v>
      </c>
      <c r="AZ786" s="25">
        <f t="shared" si="826"/>
        <v>0</v>
      </c>
      <c r="BA786" s="25">
        <f t="shared" si="826"/>
        <v>0</v>
      </c>
      <c r="BB786" s="25">
        <f t="shared" si="826"/>
        <v>0</v>
      </c>
      <c r="BC786" s="25">
        <f t="shared" si="826"/>
        <v>0</v>
      </c>
      <c r="BD786" s="25">
        <f t="shared" ref="BD786:BN795" si="827">IF(AND(BD$7&gt;=$E786,BD$7&lt;=$F786),1,0)</f>
        <v>0</v>
      </c>
      <c r="BE786" s="25">
        <f t="shared" si="827"/>
        <v>0</v>
      </c>
      <c r="BF786" s="25">
        <f t="shared" si="827"/>
        <v>0</v>
      </c>
      <c r="BG786" s="25">
        <f t="shared" si="827"/>
        <v>0</v>
      </c>
      <c r="BH786" s="25">
        <f t="shared" si="827"/>
        <v>0</v>
      </c>
      <c r="BI786" s="25">
        <f t="shared" si="827"/>
        <v>0</v>
      </c>
      <c r="BJ786" s="25">
        <f t="shared" si="827"/>
        <v>0</v>
      </c>
      <c r="BK786" s="25">
        <f t="shared" si="827"/>
        <v>0</v>
      </c>
      <c r="BL786" s="25">
        <f t="shared" si="827"/>
        <v>0</v>
      </c>
      <c r="BM786" s="25">
        <f t="shared" si="827"/>
        <v>0</v>
      </c>
      <c r="BN786" s="25">
        <f t="shared" si="827"/>
        <v>0</v>
      </c>
      <c r="BO786" s="8">
        <f t="shared" si="814"/>
        <v>0</v>
      </c>
      <c r="BP786" s="8">
        <f t="shared" si="815"/>
        <v>0</v>
      </c>
      <c r="BQ786" s="8">
        <f t="shared" si="816"/>
        <v>0</v>
      </c>
      <c r="BR786" s="8">
        <f t="shared" si="817"/>
        <v>0</v>
      </c>
      <c r="BS786" s="8">
        <f t="shared" si="818"/>
        <v>0</v>
      </c>
      <c r="BT786" s="8"/>
      <c r="BU786" s="8"/>
    </row>
    <row r="787" spans="36:73">
      <c r="AJ787" s="25">
        <f t="shared" si="825"/>
        <v>0</v>
      </c>
      <c r="AK787" s="25">
        <f t="shared" si="825"/>
        <v>0</v>
      </c>
      <c r="AL787" s="25">
        <f t="shared" si="825"/>
        <v>0</v>
      </c>
      <c r="AM787" s="25">
        <f t="shared" si="825"/>
        <v>0</v>
      </c>
      <c r="AN787" s="25">
        <f t="shared" si="825"/>
        <v>0</v>
      </c>
      <c r="AO787" s="25">
        <f t="shared" si="825"/>
        <v>0</v>
      </c>
      <c r="AP787" s="25">
        <f t="shared" si="825"/>
        <v>0</v>
      </c>
      <c r="AQ787" s="25">
        <f t="shared" si="825"/>
        <v>0</v>
      </c>
      <c r="AR787" s="25">
        <f t="shared" si="825"/>
        <v>0</v>
      </c>
      <c r="AS787" s="25">
        <f t="shared" si="825"/>
        <v>0</v>
      </c>
      <c r="AT787" s="25">
        <f t="shared" si="826"/>
        <v>0</v>
      </c>
      <c r="AU787" s="25">
        <f t="shared" si="826"/>
        <v>0</v>
      </c>
      <c r="AV787" s="25">
        <f t="shared" si="826"/>
        <v>0</v>
      </c>
      <c r="AW787" s="25">
        <f t="shared" si="826"/>
        <v>0</v>
      </c>
      <c r="AX787" s="25">
        <f t="shared" si="826"/>
        <v>0</v>
      </c>
      <c r="AY787" s="25">
        <f t="shared" si="826"/>
        <v>0</v>
      </c>
      <c r="AZ787" s="25">
        <f t="shared" si="826"/>
        <v>0</v>
      </c>
      <c r="BA787" s="25">
        <f t="shared" si="826"/>
        <v>0</v>
      </c>
      <c r="BB787" s="25">
        <f t="shared" si="826"/>
        <v>0</v>
      </c>
      <c r="BC787" s="25">
        <f t="shared" si="826"/>
        <v>0</v>
      </c>
      <c r="BD787" s="25">
        <f t="shared" si="827"/>
        <v>0</v>
      </c>
      <c r="BE787" s="25">
        <f t="shared" si="827"/>
        <v>0</v>
      </c>
      <c r="BF787" s="25">
        <f t="shared" si="827"/>
        <v>0</v>
      </c>
      <c r="BG787" s="25">
        <f t="shared" si="827"/>
        <v>0</v>
      </c>
      <c r="BH787" s="25">
        <f t="shared" si="827"/>
        <v>0</v>
      </c>
      <c r="BI787" s="25">
        <f t="shared" si="827"/>
        <v>0</v>
      </c>
      <c r="BJ787" s="25">
        <f t="shared" si="827"/>
        <v>0</v>
      </c>
      <c r="BK787" s="25">
        <f t="shared" si="827"/>
        <v>0</v>
      </c>
      <c r="BL787" s="25">
        <f t="shared" si="827"/>
        <v>0</v>
      </c>
      <c r="BM787" s="25">
        <f t="shared" si="827"/>
        <v>0</v>
      </c>
      <c r="BN787" s="25">
        <f t="shared" si="827"/>
        <v>0</v>
      </c>
      <c r="BO787" s="8">
        <f t="shared" si="814"/>
        <v>0</v>
      </c>
      <c r="BP787" s="8">
        <f t="shared" si="815"/>
        <v>0</v>
      </c>
      <c r="BQ787" s="8">
        <f t="shared" si="816"/>
        <v>0</v>
      </c>
      <c r="BR787" s="8">
        <f t="shared" si="817"/>
        <v>0</v>
      </c>
      <c r="BS787" s="8">
        <f t="shared" si="818"/>
        <v>0</v>
      </c>
      <c r="BT787" s="10"/>
      <c r="BU787" s="10"/>
    </row>
    <row r="788" spans="36:73">
      <c r="AJ788" s="25">
        <f t="shared" si="825"/>
        <v>0</v>
      </c>
      <c r="AK788" s="25">
        <f t="shared" si="825"/>
        <v>0</v>
      </c>
      <c r="AL788" s="25">
        <f t="shared" si="825"/>
        <v>0</v>
      </c>
      <c r="AM788" s="25">
        <f t="shared" si="825"/>
        <v>0</v>
      </c>
      <c r="AN788" s="25">
        <f t="shared" si="825"/>
        <v>0</v>
      </c>
      <c r="AO788" s="25">
        <f t="shared" si="825"/>
        <v>0</v>
      </c>
      <c r="AP788" s="25">
        <f t="shared" si="825"/>
        <v>0</v>
      </c>
      <c r="AQ788" s="25">
        <f t="shared" si="825"/>
        <v>0</v>
      </c>
      <c r="AR788" s="25">
        <f t="shared" si="825"/>
        <v>0</v>
      </c>
      <c r="AS788" s="25">
        <f t="shared" si="825"/>
        <v>0</v>
      </c>
      <c r="AT788" s="25">
        <f t="shared" si="826"/>
        <v>0</v>
      </c>
      <c r="AU788" s="25">
        <f t="shared" si="826"/>
        <v>0</v>
      </c>
      <c r="AV788" s="25">
        <f t="shared" si="826"/>
        <v>0</v>
      </c>
      <c r="AW788" s="25">
        <f t="shared" si="826"/>
        <v>0</v>
      </c>
      <c r="AX788" s="25">
        <f t="shared" si="826"/>
        <v>0</v>
      </c>
      <c r="AY788" s="25">
        <f t="shared" si="826"/>
        <v>0</v>
      </c>
      <c r="AZ788" s="25">
        <f t="shared" si="826"/>
        <v>0</v>
      </c>
      <c r="BA788" s="25">
        <f t="shared" si="826"/>
        <v>0</v>
      </c>
      <c r="BB788" s="25">
        <f t="shared" si="826"/>
        <v>0</v>
      </c>
      <c r="BC788" s="25">
        <f t="shared" si="826"/>
        <v>0</v>
      </c>
      <c r="BD788" s="25">
        <f t="shared" si="827"/>
        <v>0</v>
      </c>
      <c r="BE788" s="25">
        <f t="shared" si="827"/>
        <v>0</v>
      </c>
      <c r="BF788" s="25">
        <f t="shared" si="827"/>
        <v>0</v>
      </c>
      <c r="BG788" s="25">
        <f t="shared" si="827"/>
        <v>0</v>
      </c>
      <c r="BH788" s="25">
        <f t="shared" si="827"/>
        <v>0</v>
      </c>
      <c r="BI788" s="25">
        <f t="shared" si="827"/>
        <v>0</v>
      </c>
      <c r="BJ788" s="25">
        <f t="shared" si="827"/>
        <v>0</v>
      </c>
      <c r="BK788" s="25">
        <f t="shared" si="827"/>
        <v>0</v>
      </c>
      <c r="BL788" s="25">
        <f t="shared" si="827"/>
        <v>0</v>
      </c>
      <c r="BM788" s="25">
        <f t="shared" si="827"/>
        <v>0</v>
      </c>
      <c r="BN788" s="25">
        <f t="shared" si="827"/>
        <v>0</v>
      </c>
      <c r="BO788" s="8">
        <f t="shared" si="814"/>
        <v>0</v>
      </c>
      <c r="BP788" s="8">
        <f t="shared" si="815"/>
        <v>0</v>
      </c>
      <c r="BQ788" s="8">
        <f t="shared" si="816"/>
        <v>0</v>
      </c>
      <c r="BR788" s="8">
        <f t="shared" si="817"/>
        <v>0</v>
      </c>
      <c r="BS788" s="8">
        <f t="shared" si="818"/>
        <v>0</v>
      </c>
      <c r="BT788" s="8"/>
      <c r="BU788" s="8"/>
    </row>
    <row r="789" spans="36:73">
      <c r="AJ789" s="25">
        <f t="shared" si="825"/>
        <v>0</v>
      </c>
      <c r="AK789" s="25">
        <f t="shared" si="825"/>
        <v>0</v>
      </c>
      <c r="AL789" s="25">
        <f t="shared" si="825"/>
        <v>0</v>
      </c>
      <c r="AM789" s="25">
        <f t="shared" si="825"/>
        <v>0</v>
      </c>
      <c r="AN789" s="25">
        <f t="shared" si="825"/>
        <v>0</v>
      </c>
      <c r="AO789" s="25">
        <f t="shared" si="825"/>
        <v>0</v>
      </c>
      <c r="AP789" s="25">
        <f t="shared" si="825"/>
        <v>0</v>
      </c>
      <c r="AQ789" s="25">
        <f t="shared" si="825"/>
        <v>0</v>
      </c>
      <c r="AR789" s="25">
        <f t="shared" si="825"/>
        <v>0</v>
      </c>
      <c r="AS789" s="25">
        <f t="shared" si="825"/>
        <v>0</v>
      </c>
      <c r="AT789" s="25">
        <f t="shared" si="826"/>
        <v>0</v>
      </c>
      <c r="AU789" s="25">
        <f t="shared" si="826"/>
        <v>0</v>
      </c>
      <c r="AV789" s="25">
        <f t="shared" si="826"/>
        <v>0</v>
      </c>
      <c r="AW789" s="25">
        <f t="shared" si="826"/>
        <v>0</v>
      </c>
      <c r="AX789" s="25">
        <f t="shared" si="826"/>
        <v>0</v>
      </c>
      <c r="AY789" s="25">
        <f t="shared" si="826"/>
        <v>0</v>
      </c>
      <c r="AZ789" s="25">
        <f t="shared" si="826"/>
        <v>0</v>
      </c>
      <c r="BA789" s="25">
        <f t="shared" si="826"/>
        <v>0</v>
      </c>
      <c r="BB789" s="25">
        <f t="shared" si="826"/>
        <v>0</v>
      </c>
      <c r="BC789" s="25">
        <f t="shared" si="826"/>
        <v>0</v>
      </c>
      <c r="BD789" s="25">
        <f t="shared" si="827"/>
        <v>0</v>
      </c>
      <c r="BE789" s="25">
        <f t="shared" si="827"/>
        <v>0</v>
      </c>
      <c r="BF789" s="25">
        <f t="shared" si="827"/>
        <v>0</v>
      </c>
      <c r="BG789" s="25">
        <f t="shared" si="827"/>
        <v>0</v>
      </c>
      <c r="BH789" s="25">
        <f t="shared" si="827"/>
        <v>0</v>
      </c>
      <c r="BI789" s="25">
        <f t="shared" si="827"/>
        <v>0</v>
      </c>
      <c r="BJ789" s="25">
        <f t="shared" si="827"/>
        <v>0</v>
      </c>
      <c r="BK789" s="25">
        <f t="shared" si="827"/>
        <v>0</v>
      </c>
      <c r="BL789" s="25">
        <f t="shared" si="827"/>
        <v>0</v>
      </c>
      <c r="BM789" s="25">
        <f t="shared" si="827"/>
        <v>0</v>
      </c>
      <c r="BN789" s="25">
        <f t="shared" si="827"/>
        <v>0</v>
      </c>
      <c r="BO789" s="8">
        <f t="shared" si="814"/>
        <v>0</v>
      </c>
      <c r="BP789" s="8">
        <f t="shared" si="815"/>
        <v>0</v>
      </c>
      <c r="BQ789" s="8">
        <f t="shared" si="816"/>
        <v>0</v>
      </c>
      <c r="BR789" s="8">
        <f t="shared" si="817"/>
        <v>0</v>
      </c>
      <c r="BS789" s="8">
        <f t="shared" si="818"/>
        <v>0</v>
      </c>
      <c r="BT789" s="10"/>
      <c r="BU789" s="10"/>
    </row>
    <row r="790" spans="36:73">
      <c r="AJ790" s="25">
        <f t="shared" si="825"/>
        <v>0</v>
      </c>
      <c r="AK790" s="25">
        <f t="shared" si="825"/>
        <v>0</v>
      </c>
      <c r="AL790" s="25">
        <f t="shared" si="825"/>
        <v>0</v>
      </c>
      <c r="AM790" s="25">
        <f t="shared" si="825"/>
        <v>0</v>
      </c>
      <c r="AN790" s="25">
        <f t="shared" si="825"/>
        <v>0</v>
      </c>
      <c r="AO790" s="25">
        <f t="shared" si="825"/>
        <v>0</v>
      </c>
      <c r="AP790" s="25">
        <f t="shared" si="825"/>
        <v>0</v>
      </c>
      <c r="AQ790" s="25">
        <f t="shared" si="825"/>
        <v>0</v>
      </c>
      <c r="AR790" s="25">
        <f t="shared" si="825"/>
        <v>0</v>
      </c>
      <c r="AS790" s="25">
        <f t="shared" si="825"/>
        <v>0</v>
      </c>
      <c r="AT790" s="25">
        <f t="shared" si="826"/>
        <v>0</v>
      </c>
      <c r="AU790" s="25">
        <f t="shared" si="826"/>
        <v>0</v>
      </c>
      <c r="AV790" s="25">
        <f t="shared" si="826"/>
        <v>0</v>
      </c>
      <c r="AW790" s="25">
        <f t="shared" si="826"/>
        <v>0</v>
      </c>
      <c r="AX790" s="25">
        <f t="shared" si="826"/>
        <v>0</v>
      </c>
      <c r="AY790" s="25">
        <f t="shared" si="826"/>
        <v>0</v>
      </c>
      <c r="AZ790" s="25">
        <f t="shared" si="826"/>
        <v>0</v>
      </c>
      <c r="BA790" s="25">
        <f t="shared" si="826"/>
        <v>0</v>
      </c>
      <c r="BB790" s="25">
        <f t="shared" si="826"/>
        <v>0</v>
      </c>
      <c r="BC790" s="25">
        <f t="shared" si="826"/>
        <v>0</v>
      </c>
      <c r="BD790" s="25">
        <f t="shared" si="827"/>
        <v>0</v>
      </c>
      <c r="BE790" s="25">
        <f t="shared" si="827"/>
        <v>0</v>
      </c>
      <c r="BF790" s="25">
        <f t="shared" si="827"/>
        <v>0</v>
      </c>
      <c r="BG790" s="25">
        <f t="shared" si="827"/>
        <v>0</v>
      </c>
      <c r="BH790" s="25">
        <f t="shared" si="827"/>
        <v>0</v>
      </c>
      <c r="BI790" s="25">
        <f t="shared" si="827"/>
        <v>0</v>
      </c>
      <c r="BJ790" s="25">
        <f t="shared" si="827"/>
        <v>0</v>
      </c>
      <c r="BK790" s="25">
        <f t="shared" si="827"/>
        <v>0</v>
      </c>
      <c r="BL790" s="25">
        <f t="shared" si="827"/>
        <v>0</v>
      </c>
      <c r="BM790" s="25">
        <f t="shared" si="827"/>
        <v>0</v>
      </c>
      <c r="BN790" s="25">
        <f t="shared" si="827"/>
        <v>0</v>
      </c>
      <c r="BO790" s="8">
        <f t="shared" si="814"/>
        <v>0</v>
      </c>
      <c r="BP790" s="8">
        <f t="shared" si="815"/>
        <v>0</v>
      </c>
      <c r="BQ790" s="8">
        <f t="shared" si="816"/>
        <v>0</v>
      </c>
      <c r="BR790" s="8">
        <f t="shared" si="817"/>
        <v>0</v>
      </c>
      <c r="BS790" s="8">
        <f t="shared" si="818"/>
        <v>0</v>
      </c>
      <c r="BT790" s="8"/>
      <c r="BU790" s="8"/>
    </row>
    <row r="791" spans="36:73">
      <c r="AJ791" s="25">
        <f t="shared" si="825"/>
        <v>0</v>
      </c>
      <c r="AK791" s="25">
        <f t="shared" si="825"/>
        <v>0</v>
      </c>
      <c r="AL791" s="25">
        <f t="shared" si="825"/>
        <v>0</v>
      </c>
      <c r="AM791" s="25">
        <f t="shared" si="825"/>
        <v>0</v>
      </c>
      <c r="AN791" s="25">
        <f t="shared" si="825"/>
        <v>0</v>
      </c>
      <c r="AO791" s="25">
        <f t="shared" si="825"/>
        <v>0</v>
      </c>
      <c r="AP791" s="25">
        <f t="shared" si="825"/>
        <v>0</v>
      </c>
      <c r="AQ791" s="25">
        <f t="shared" si="825"/>
        <v>0</v>
      </c>
      <c r="AR791" s="25">
        <f t="shared" si="825"/>
        <v>0</v>
      </c>
      <c r="AS791" s="25">
        <f t="shared" si="825"/>
        <v>0</v>
      </c>
      <c r="AT791" s="25">
        <f t="shared" si="826"/>
        <v>0</v>
      </c>
      <c r="AU791" s="25">
        <f t="shared" si="826"/>
        <v>0</v>
      </c>
      <c r="AV791" s="25">
        <f t="shared" si="826"/>
        <v>0</v>
      </c>
      <c r="AW791" s="25">
        <f t="shared" si="826"/>
        <v>0</v>
      </c>
      <c r="AX791" s="25">
        <f t="shared" si="826"/>
        <v>0</v>
      </c>
      <c r="AY791" s="25">
        <f t="shared" si="826"/>
        <v>0</v>
      </c>
      <c r="AZ791" s="25">
        <f t="shared" si="826"/>
        <v>0</v>
      </c>
      <c r="BA791" s="25">
        <f t="shared" si="826"/>
        <v>0</v>
      </c>
      <c r="BB791" s="25">
        <f t="shared" si="826"/>
        <v>0</v>
      </c>
      <c r="BC791" s="25">
        <f t="shared" si="826"/>
        <v>0</v>
      </c>
      <c r="BD791" s="25">
        <f t="shared" si="827"/>
        <v>0</v>
      </c>
      <c r="BE791" s="25">
        <f t="shared" si="827"/>
        <v>0</v>
      </c>
      <c r="BF791" s="25">
        <f t="shared" si="827"/>
        <v>0</v>
      </c>
      <c r="BG791" s="25">
        <f t="shared" si="827"/>
        <v>0</v>
      </c>
      <c r="BH791" s="25">
        <f t="shared" si="827"/>
        <v>0</v>
      </c>
      <c r="BI791" s="25">
        <f t="shared" si="827"/>
        <v>0</v>
      </c>
      <c r="BJ791" s="25">
        <f t="shared" si="827"/>
        <v>0</v>
      </c>
      <c r="BK791" s="25">
        <f t="shared" si="827"/>
        <v>0</v>
      </c>
      <c r="BL791" s="25">
        <f t="shared" si="827"/>
        <v>0</v>
      </c>
      <c r="BM791" s="25">
        <f t="shared" si="827"/>
        <v>0</v>
      </c>
      <c r="BN791" s="25">
        <f t="shared" si="827"/>
        <v>0</v>
      </c>
      <c r="BO791" s="8">
        <f t="shared" si="814"/>
        <v>0</v>
      </c>
      <c r="BP791" s="8">
        <f t="shared" si="815"/>
        <v>0</v>
      </c>
      <c r="BQ791" s="8">
        <f t="shared" si="816"/>
        <v>0</v>
      </c>
      <c r="BR791" s="8">
        <f t="shared" si="817"/>
        <v>0</v>
      </c>
      <c r="BS791" s="8">
        <f t="shared" si="818"/>
        <v>0</v>
      </c>
      <c r="BT791" s="10"/>
      <c r="BU791" s="10"/>
    </row>
    <row r="792" spans="36:73">
      <c r="AJ792" s="25">
        <f t="shared" si="825"/>
        <v>0</v>
      </c>
      <c r="AK792" s="25">
        <f t="shared" si="825"/>
        <v>0</v>
      </c>
      <c r="AL792" s="25">
        <f t="shared" si="825"/>
        <v>0</v>
      </c>
      <c r="AM792" s="25">
        <f t="shared" si="825"/>
        <v>0</v>
      </c>
      <c r="AN792" s="25">
        <f t="shared" si="825"/>
        <v>0</v>
      </c>
      <c r="AO792" s="25">
        <f t="shared" si="825"/>
        <v>0</v>
      </c>
      <c r="AP792" s="25">
        <f t="shared" si="825"/>
        <v>0</v>
      </c>
      <c r="AQ792" s="25">
        <f t="shared" si="825"/>
        <v>0</v>
      </c>
      <c r="AR792" s="25">
        <f t="shared" si="825"/>
        <v>0</v>
      </c>
      <c r="AS792" s="25">
        <f t="shared" si="825"/>
        <v>0</v>
      </c>
      <c r="AT792" s="25">
        <f t="shared" si="826"/>
        <v>0</v>
      </c>
      <c r="AU792" s="25">
        <f t="shared" si="826"/>
        <v>0</v>
      </c>
      <c r="AV792" s="25">
        <f t="shared" si="826"/>
        <v>0</v>
      </c>
      <c r="AW792" s="25">
        <f t="shared" si="826"/>
        <v>0</v>
      </c>
      <c r="AX792" s="25">
        <f t="shared" si="826"/>
        <v>0</v>
      </c>
      <c r="AY792" s="25">
        <f t="shared" si="826"/>
        <v>0</v>
      </c>
      <c r="AZ792" s="25">
        <f t="shared" si="826"/>
        <v>0</v>
      </c>
      <c r="BA792" s="25">
        <f t="shared" si="826"/>
        <v>0</v>
      </c>
      <c r="BB792" s="25">
        <f t="shared" si="826"/>
        <v>0</v>
      </c>
      <c r="BC792" s="25">
        <f t="shared" si="826"/>
        <v>0</v>
      </c>
      <c r="BD792" s="25">
        <f t="shared" si="827"/>
        <v>0</v>
      </c>
      <c r="BE792" s="25">
        <f t="shared" si="827"/>
        <v>0</v>
      </c>
      <c r="BF792" s="25">
        <f t="shared" si="827"/>
        <v>0</v>
      </c>
      <c r="BG792" s="25">
        <f t="shared" si="827"/>
        <v>0</v>
      </c>
      <c r="BH792" s="25">
        <f t="shared" si="827"/>
        <v>0</v>
      </c>
      <c r="BI792" s="25">
        <f t="shared" si="827"/>
        <v>0</v>
      </c>
      <c r="BJ792" s="25">
        <f t="shared" si="827"/>
        <v>0</v>
      </c>
      <c r="BK792" s="25">
        <f t="shared" si="827"/>
        <v>0</v>
      </c>
      <c r="BL792" s="25">
        <f t="shared" si="827"/>
        <v>0</v>
      </c>
      <c r="BM792" s="25">
        <f t="shared" si="827"/>
        <v>0</v>
      </c>
      <c r="BN792" s="25">
        <f t="shared" si="827"/>
        <v>0</v>
      </c>
      <c r="BO792" s="8">
        <f t="shared" si="814"/>
        <v>0</v>
      </c>
      <c r="BP792" s="8">
        <f t="shared" si="815"/>
        <v>0</v>
      </c>
      <c r="BQ792" s="8">
        <f t="shared" si="816"/>
        <v>0</v>
      </c>
      <c r="BR792" s="8">
        <f t="shared" si="817"/>
        <v>0</v>
      </c>
      <c r="BS792" s="8">
        <f t="shared" si="818"/>
        <v>0</v>
      </c>
      <c r="BT792" s="8"/>
      <c r="BU792" s="8"/>
    </row>
    <row r="793" spans="36:73">
      <c r="AJ793" s="25">
        <f t="shared" si="825"/>
        <v>0</v>
      </c>
      <c r="AK793" s="25">
        <f t="shared" si="825"/>
        <v>0</v>
      </c>
      <c r="AL793" s="25">
        <f t="shared" si="825"/>
        <v>0</v>
      </c>
      <c r="AM793" s="25">
        <f t="shared" si="825"/>
        <v>0</v>
      </c>
      <c r="AN793" s="25">
        <f t="shared" si="825"/>
        <v>0</v>
      </c>
      <c r="AO793" s="25">
        <f t="shared" si="825"/>
        <v>0</v>
      </c>
      <c r="AP793" s="25">
        <f t="shared" si="825"/>
        <v>0</v>
      </c>
      <c r="AQ793" s="25">
        <f t="shared" si="825"/>
        <v>0</v>
      </c>
      <c r="AR793" s="25">
        <f t="shared" si="825"/>
        <v>0</v>
      </c>
      <c r="AS793" s="25">
        <f t="shared" si="825"/>
        <v>0</v>
      </c>
      <c r="AT793" s="25">
        <f t="shared" si="826"/>
        <v>0</v>
      </c>
      <c r="AU793" s="25">
        <f t="shared" si="826"/>
        <v>0</v>
      </c>
      <c r="AV793" s="25">
        <f t="shared" si="826"/>
        <v>0</v>
      </c>
      <c r="AW793" s="25">
        <f t="shared" si="826"/>
        <v>0</v>
      </c>
      <c r="AX793" s="25">
        <f t="shared" si="826"/>
        <v>0</v>
      </c>
      <c r="AY793" s="25">
        <f t="shared" si="826"/>
        <v>0</v>
      </c>
      <c r="AZ793" s="25">
        <f t="shared" si="826"/>
        <v>0</v>
      </c>
      <c r="BA793" s="25">
        <f t="shared" si="826"/>
        <v>0</v>
      </c>
      <c r="BB793" s="25">
        <f t="shared" si="826"/>
        <v>0</v>
      </c>
      <c r="BC793" s="25">
        <f t="shared" si="826"/>
        <v>0</v>
      </c>
      <c r="BD793" s="25">
        <f t="shared" si="827"/>
        <v>0</v>
      </c>
      <c r="BE793" s="25">
        <f t="shared" si="827"/>
        <v>0</v>
      </c>
      <c r="BF793" s="25">
        <f t="shared" si="827"/>
        <v>0</v>
      </c>
      <c r="BG793" s="25">
        <f t="shared" si="827"/>
        <v>0</v>
      </c>
      <c r="BH793" s="25">
        <f t="shared" si="827"/>
        <v>0</v>
      </c>
      <c r="BI793" s="25">
        <f t="shared" si="827"/>
        <v>0</v>
      </c>
      <c r="BJ793" s="25">
        <f t="shared" si="827"/>
        <v>0</v>
      </c>
      <c r="BK793" s="25">
        <f t="shared" si="827"/>
        <v>0</v>
      </c>
      <c r="BL793" s="25">
        <f t="shared" si="827"/>
        <v>0</v>
      </c>
      <c r="BM793" s="25">
        <f t="shared" si="827"/>
        <v>0</v>
      </c>
      <c r="BN793" s="25">
        <f t="shared" si="827"/>
        <v>0</v>
      </c>
      <c r="BO793" s="8">
        <f t="shared" si="814"/>
        <v>0</v>
      </c>
      <c r="BP793" s="8">
        <f t="shared" si="815"/>
        <v>0</v>
      </c>
      <c r="BQ793" s="8">
        <f t="shared" si="816"/>
        <v>0</v>
      </c>
      <c r="BR793" s="8">
        <f t="shared" si="817"/>
        <v>0</v>
      </c>
      <c r="BS793" s="8">
        <f t="shared" si="818"/>
        <v>0</v>
      </c>
      <c r="BT793" s="10"/>
      <c r="BU793" s="10"/>
    </row>
    <row r="794" spans="36:73">
      <c r="AJ794" s="25">
        <f t="shared" si="825"/>
        <v>0</v>
      </c>
      <c r="AK794" s="25">
        <f t="shared" si="825"/>
        <v>0</v>
      </c>
      <c r="AL794" s="25">
        <f t="shared" si="825"/>
        <v>0</v>
      </c>
      <c r="AM794" s="25">
        <f t="shared" si="825"/>
        <v>0</v>
      </c>
      <c r="AN794" s="25">
        <f t="shared" si="825"/>
        <v>0</v>
      </c>
      <c r="AO794" s="25">
        <f t="shared" si="825"/>
        <v>0</v>
      </c>
      <c r="AP794" s="25">
        <f t="shared" si="825"/>
        <v>0</v>
      </c>
      <c r="AQ794" s="25">
        <f t="shared" si="825"/>
        <v>0</v>
      </c>
      <c r="AR794" s="25">
        <f t="shared" si="825"/>
        <v>0</v>
      </c>
      <c r="AS794" s="25">
        <f t="shared" si="825"/>
        <v>0</v>
      </c>
      <c r="AT794" s="25">
        <f t="shared" si="826"/>
        <v>0</v>
      </c>
      <c r="AU794" s="25">
        <f t="shared" si="826"/>
        <v>0</v>
      </c>
      <c r="AV794" s="25">
        <f t="shared" si="826"/>
        <v>0</v>
      </c>
      <c r="AW794" s="25">
        <f t="shared" si="826"/>
        <v>0</v>
      </c>
      <c r="AX794" s="25">
        <f t="shared" si="826"/>
        <v>0</v>
      </c>
      <c r="AY794" s="25">
        <f t="shared" si="826"/>
        <v>0</v>
      </c>
      <c r="AZ794" s="25">
        <f t="shared" si="826"/>
        <v>0</v>
      </c>
      <c r="BA794" s="25">
        <f t="shared" si="826"/>
        <v>0</v>
      </c>
      <c r="BB794" s="25">
        <f t="shared" si="826"/>
        <v>0</v>
      </c>
      <c r="BC794" s="25">
        <f t="shared" si="826"/>
        <v>0</v>
      </c>
      <c r="BD794" s="25">
        <f t="shared" si="827"/>
        <v>0</v>
      </c>
      <c r="BE794" s="25">
        <f t="shared" si="827"/>
        <v>0</v>
      </c>
      <c r="BF794" s="25">
        <f t="shared" si="827"/>
        <v>0</v>
      </c>
      <c r="BG794" s="25">
        <f t="shared" si="827"/>
        <v>0</v>
      </c>
      <c r="BH794" s="25">
        <f t="shared" si="827"/>
        <v>0</v>
      </c>
      <c r="BI794" s="25">
        <f t="shared" si="827"/>
        <v>0</v>
      </c>
      <c r="BJ794" s="25">
        <f t="shared" si="827"/>
        <v>0</v>
      </c>
      <c r="BK794" s="25">
        <f t="shared" si="827"/>
        <v>0</v>
      </c>
      <c r="BL794" s="25">
        <f t="shared" si="827"/>
        <v>0</v>
      </c>
      <c r="BM794" s="25">
        <f t="shared" si="827"/>
        <v>0</v>
      </c>
      <c r="BN794" s="25">
        <f t="shared" si="827"/>
        <v>0</v>
      </c>
      <c r="BO794" s="8">
        <f t="shared" si="814"/>
        <v>0</v>
      </c>
      <c r="BP794" s="8">
        <f t="shared" si="815"/>
        <v>0</v>
      </c>
      <c r="BQ794" s="8">
        <f t="shared" si="816"/>
        <v>0</v>
      </c>
      <c r="BR794" s="8">
        <f t="shared" si="817"/>
        <v>0</v>
      </c>
      <c r="BS794" s="8">
        <f t="shared" si="818"/>
        <v>0</v>
      </c>
      <c r="BT794" s="8"/>
      <c r="BU794" s="8"/>
    </row>
    <row r="795" spans="36:73">
      <c r="AJ795" s="25">
        <f t="shared" si="825"/>
        <v>0</v>
      </c>
      <c r="AK795" s="25">
        <f t="shared" si="825"/>
        <v>0</v>
      </c>
      <c r="AL795" s="25">
        <f t="shared" si="825"/>
        <v>0</v>
      </c>
      <c r="AM795" s="25">
        <f t="shared" si="825"/>
        <v>0</v>
      </c>
      <c r="AN795" s="25">
        <f t="shared" si="825"/>
        <v>0</v>
      </c>
      <c r="AO795" s="25">
        <f t="shared" si="825"/>
        <v>0</v>
      </c>
      <c r="AP795" s="25">
        <f t="shared" si="825"/>
        <v>0</v>
      </c>
      <c r="AQ795" s="25">
        <f t="shared" si="825"/>
        <v>0</v>
      </c>
      <c r="AR795" s="25">
        <f t="shared" si="825"/>
        <v>0</v>
      </c>
      <c r="AS795" s="25">
        <f t="shared" si="825"/>
        <v>0</v>
      </c>
      <c r="AT795" s="25">
        <f t="shared" si="826"/>
        <v>0</v>
      </c>
      <c r="AU795" s="25">
        <f t="shared" si="826"/>
        <v>0</v>
      </c>
      <c r="AV795" s="25">
        <f t="shared" si="826"/>
        <v>0</v>
      </c>
      <c r="AW795" s="25">
        <f t="shared" si="826"/>
        <v>0</v>
      </c>
      <c r="AX795" s="25">
        <f t="shared" si="826"/>
        <v>0</v>
      </c>
      <c r="AY795" s="25">
        <f t="shared" si="826"/>
        <v>0</v>
      </c>
      <c r="AZ795" s="25">
        <f t="shared" si="826"/>
        <v>0</v>
      </c>
      <c r="BA795" s="25">
        <f t="shared" si="826"/>
        <v>0</v>
      </c>
      <c r="BB795" s="25">
        <f t="shared" si="826"/>
        <v>0</v>
      </c>
      <c r="BC795" s="25">
        <f t="shared" si="826"/>
        <v>0</v>
      </c>
      <c r="BD795" s="25">
        <f t="shared" si="827"/>
        <v>0</v>
      </c>
      <c r="BE795" s="25">
        <f t="shared" si="827"/>
        <v>0</v>
      </c>
      <c r="BF795" s="25">
        <f t="shared" si="827"/>
        <v>0</v>
      </c>
      <c r="BG795" s="25">
        <f t="shared" si="827"/>
        <v>0</v>
      </c>
      <c r="BH795" s="25">
        <f t="shared" si="827"/>
        <v>0</v>
      </c>
      <c r="BI795" s="25">
        <f t="shared" si="827"/>
        <v>0</v>
      </c>
      <c r="BJ795" s="25">
        <f t="shared" si="827"/>
        <v>0</v>
      </c>
      <c r="BK795" s="25">
        <f t="shared" si="827"/>
        <v>0</v>
      </c>
      <c r="BL795" s="25">
        <f t="shared" si="827"/>
        <v>0</v>
      </c>
      <c r="BM795" s="25">
        <f t="shared" si="827"/>
        <v>0</v>
      </c>
      <c r="BN795" s="25">
        <f t="shared" si="827"/>
        <v>0</v>
      </c>
      <c r="BO795" s="8">
        <f t="shared" si="814"/>
        <v>0</v>
      </c>
      <c r="BP795" s="8">
        <f t="shared" si="815"/>
        <v>0</v>
      </c>
      <c r="BQ795" s="8">
        <f t="shared" si="816"/>
        <v>0</v>
      </c>
      <c r="BR795" s="8">
        <f t="shared" si="817"/>
        <v>0</v>
      </c>
      <c r="BS795" s="8">
        <f t="shared" si="818"/>
        <v>0</v>
      </c>
      <c r="BT795" s="10"/>
      <c r="BU795" s="10"/>
    </row>
    <row r="796" spans="36:73">
      <c r="AJ796" s="25">
        <f t="shared" ref="AJ796:AS805" si="828">IF(AND(AJ$7&gt;=$E796,AJ$7&lt;=$F796),1,0)</f>
        <v>0</v>
      </c>
      <c r="AK796" s="25">
        <f t="shared" si="828"/>
        <v>0</v>
      </c>
      <c r="AL796" s="25">
        <f t="shared" si="828"/>
        <v>0</v>
      </c>
      <c r="AM796" s="25">
        <f t="shared" si="828"/>
        <v>0</v>
      </c>
      <c r="AN796" s="25">
        <f t="shared" si="828"/>
        <v>0</v>
      </c>
      <c r="AO796" s="25">
        <f t="shared" si="828"/>
        <v>0</v>
      </c>
      <c r="AP796" s="25">
        <f t="shared" si="828"/>
        <v>0</v>
      </c>
      <c r="AQ796" s="25">
        <f t="shared" si="828"/>
        <v>0</v>
      </c>
      <c r="AR796" s="25">
        <f t="shared" si="828"/>
        <v>0</v>
      </c>
      <c r="AS796" s="25">
        <f t="shared" si="828"/>
        <v>0</v>
      </c>
      <c r="AT796" s="25">
        <f t="shared" ref="AT796:BC805" si="829">IF(AND(AT$7&gt;=$E796,AT$7&lt;=$F796),1,0)</f>
        <v>0</v>
      </c>
      <c r="AU796" s="25">
        <f t="shared" si="829"/>
        <v>0</v>
      </c>
      <c r="AV796" s="25">
        <f t="shared" si="829"/>
        <v>0</v>
      </c>
      <c r="AW796" s="25">
        <f t="shared" si="829"/>
        <v>0</v>
      </c>
      <c r="AX796" s="25">
        <f t="shared" si="829"/>
        <v>0</v>
      </c>
      <c r="AY796" s="25">
        <f t="shared" si="829"/>
        <v>0</v>
      </c>
      <c r="AZ796" s="25">
        <f t="shared" si="829"/>
        <v>0</v>
      </c>
      <c r="BA796" s="25">
        <f t="shared" si="829"/>
        <v>0</v>
      </c>
      <c r="BB796" s="25">
        <f t="shared" si="829"/>
        <v>0</v>
      </c>
      <c r="BC796" s="25">
        <f t="shared" si="829"/>
        <v>0</v>
      </c>
      <c r="BD796" s="25">
        <f t="shared" ref="BD796:BN805" si="830">IF(AND(BD$7&gt;=$E796,BD$7&lt;=$F796),1,0)</f>
        <v>0</v>
      </c>
      <c r="BE796" s="25">
        <f t="shared" si="830"/>
        <v>0</v>
      </c>
      <c r="BF796" s="25">
        <f t="shared" si="830"/>
        <v>0</v>
      </c>
      <c r="BG796" s="25">
        <f t="shared" si="830"/>
        <v>0</v>
      </c>
      <c r="BH796" s="25">
        <f t="shared" si="830"/>
        <v>0</v>
      </c>
      <c r="BI796" s="25">
        <f t="shared" si="830"/>
        <v>0</v>
      </c>
      <c r="BJ796" s="25">
        <f t="shared" si="830"/>
        <v>0</v>
      </c>
      <c r="BK796" s="25">
        <f t="shared" si="830"/>
        <v>0</v>
      </c>
      <c r="BL796" s="25">
        <f t="shared" si="830"/>
        <v>0</v>
      </c>
      <c r="BM796" s="25">
        <f t="shared" si="830"/>
        <v>0</v>
      </c>
      <c r="BN796" s="25">
        <f t="shared" si="830"/>
        <v>0</v>
      </c>
      <c r="BO796" s="8">
        <f t="shared" si="814"/>
        <v>0</v>
      </c>
      <c r="BP796" s="8">
        <f t="shared" si="815"/>
        <v>0</v>
      </c>
      <c r="BQ796" s="8">
        <f t="shared" si="816"/>
        <v>0</v>
      </c>
      <c r="BR796" s="8">
        <f t="shared" si="817"/>
        <v>0</v>
      </c>
      <c r="BS796" s="8">
        <f t="shared" si="818"/>
        <v>0</v>
      </c>
      <c r="BT796" s="8"/>
      <c r="BU796" s="8"/>
    </row>
    <row r="797" spans="36:73">
      <c r="AJ797" s="25">
        <f t="shared" si="828"/>
        <v>0</v>
      </c>
      <c r="AK797" s="25">
        <f t="shared" si="828"/>
        <v>0</v>
      </c>
      <c r="AL797" s="25">
        <f t="shared" si="828"/>
        <v>0</v>
      </c>
      <c r="AM797" s="25">
        <f t="shared" si="828"/>
        <v>0</v>
      </c>
      <c r="AN797" s="25">
        <f t="shared" si="828"/>
        <v>0</v>
      </c>
      <c r="AO797" s="25">
        <f t="shared" si="828"/>
        <v>0</v>
      </c>
      <c r="AP797" s="25">
        <f t="shared" si="828"/>
        <v>0</v>
      </c>
      <c r="AQ797" s="25">
        <f t="shared" si="828"/>
        <v>0</v>
      </c>
      <c r="AR797" s="25">
        <f t="shared" si="828"/>
        <v>0</v>
      </c>
      <c r="AS797" s="25">
        <f t="shared" si="828"/>
        <v>0</v>
      </c>
      <c r="AT797" s="25">
        <f t="shared" si="829"/>
        <v>0</v>
      </c>
      <c r="AU797" s="25">
        <f t="shared" si="829"/>
        <v>0</v>
      </c>
      <c r="AV797" s="25">
        <f t="shared" si="829"/>
        <v>0</v>
      </c>
      <c r="AW797" s="25">
        <f t="shared" si="829"/>
        <v>0</v>
      </c>
      <c r="AX797" s="25">
        <f t="shared" si="829"/>
        <v>0</v>
      </c>
      <c r="AY797" s="25">
        <f t="shared" si="829"/>
        <v>0</v>
      </c>
      <c r="AZ797" s="25">
        <f t="shared" si="829"/>
        <v>0</v>
      </c>
      <c r="BA797" s="25">
        <f t="shared" si="829"/>
        <v>0</v>
      </c>
      <c r="BB797" s="25">
        <f t="shared" si="829"/>
        <v>0</v>
      </c>
      <c r="BC797" s="25">
        <f t="shared" si="829"/>
        <v>0</v>
      </c>
      <c r="BD797" s="25">
        <f t="shared" si="830"/>
        <v>0</v>
      </c>
      <c r="BE797" s="25">
        <f t="shared" si="830"/>
        <v>0</v>
      </c>
      <c r="BF797" s="25">
        <f t="shared" si="830"/>
        <v>0</v>
      </c>
      <c r="BG797" s="25">
        <f t="shared" si="830"/>
        <v>0</v>
      </c>
      <c r="BH797" s="25">
        <f t="shared" si="830"/>
        <v>0</v>
      </c>
      <c r="BI797" s="25">
        <f t="shared" si="830"/>
        <v>0</v>
      </c>
      <c r="BJ797" s="25">
        <f t="shared" si="830"/>
        <v>0</v>
      </c>
      <c r="BK797" s="25">
        <f t="shared" si="830"/>
        <v>0</v>
      </c>
      <c r="BL797" s="25">
        <f t="shared" si="830"/>
        <v>0</v>
      </c>
      <c r="BM797" s="25">
        <f t="shared" si="830"/>
        <v>0</v>
      </c>
      <c r="BN797" s="25">
        <f t="shared" si="830"/>
        <v>0</v>
      </c>
      <c r="BO797" s="8">
        <f t="shared" si="814"/>
        <v>0</v>
      </c>
      <c r="BP797" s="8">
        <f t="shared" si="815"/>
        <v>0</v>
      </c>
      <c r="BQ797" s="8">
        <f t="shared" si="816"/>
        <v>0</v>
      </c>
      <c r="BR797" s="8">
        <f t="shared" si="817"/>
        <v>0</v>
      </c>
      <c r="BS797" s="8">
        <f t="shared" si="818"/>
        <v>0</v>
      </c>
      <c r="BT797" s="10"/>
      <c r="BU797" s="10"/>
    </row>
    <row r="798" spans="36:73">
      <c r="AJ798" s="25">
        <f t="shared" si="828"/>
        <v>0</v>
      </c>
      <c r="AK798" s="25">
        <f t="shared" si="828"/>
        <v>0</v>
      </c>
      <c r="AL798" s="25">
        <f t="shared" si="828"/>
        <v>0</v>
      </c>
      <c r="AM798" s="25">
        <f t="shared" si="828"/>
        <v>0</v>
      </c>
      <c r="AN798" s="25">
        <f t="shared" si="828"/>
        <v>0</v>
      </c>
      <c r="AO798" s="25">
        <f t="shared" si="828"/>
        <v>0</v>
      </c>
      <c r="AP798" s="25">
        <f t="shared" si="828"/>
        <v>0</v>
      </c>
      <c r="AQ798" s="25">
        <f t="shared" si="828"/>
        <v>0</v>
      </c>
      <c r="AR798" s="25">
        <f t="shared" si="828"/>
        <v>0</v>
      </c>
      <c r="AS798" s="25">
        <f t="shared" si="828"/>
        <v>0</v>
      </c>
      <c r="AT798" s="25">
        <f t="shared" si="829"/>
        <v>0</v>
      </c>
      <c r="AU798" s="25">
        <f t="shared" si="829"/>
        <v>0</v>
      </c>
      <c r="AV798" s="25">
        <f t="shared" si="829"/>
        <v>0</v>
      </c>
      <c r="AW798" s="25">
        <f t="shared" si="829"/>
        <v>0</v>
      </c>
      <c r="AX798" s="25">
        <f t="shared" si="829"/>
        <v>0</v>
      </c>
      <c r="AY798" s="25">
        <f t="shared" si="829"/>
        <v>0</v>
      </c>
      <c r="AZ798" s="25">
        <f t="shared" si="829"/>
        <v>0</v>
      </c>
      <c r="BA798" s="25">
        <f t="shared" si="829"/>
        <v>0</v>
      </c>
      <c r="BB798" s="25">
        <f t="shared" si="829"/>
        <v>0</v>
      </c>
      <c r="BC798" s="25">
        <f t="shared" si="829"/>
        <v>0</v>
      </c>
      <c r="BD798" s="25">
        <f t="shared" si="830"/>
        <v>0</v>
      </c>
      <c r="BE798" s="25">
        <f t="shared" si="830"/>
        <v>0</v>
      </c>
      <c r="BF798" s="25">
        <f t="shared" si="830"/>
        <v>0</v>
      </c>
      <c r="BG798" s="25">
        <f t="shared" si="830"/>
        <v>0</v>
      </c>
      <c r="BH798" s="25">
        <f t="shared" si="830"/>
        <v>0</v>
      </c>
      <c r="BI798" s="25">
        <f t="shared" si="830"/>
        <v>0</v>
      </c>
      <c r="BJ798" s="25">
        <f t="shared" si="830"/>
        <v>0</v>
      </c>
      <c r="BK798" s="25">
        <f t="shared" si="830"/>
        <v>0</v>
      </c>
      <c r="BL798" s="25">
        <f t="shared" si="830"/>
        <v>0</v>
      </c>
      <c r="BM798" s="25">
        <f t="shared" si="830"/>
        <v>0</v>
      </c>
      <c r="BN798" s="25">
        <f t="shared" si="830"/>
        <v>0</v>
      </c>
      <c r="BO798" s="8">
        <f t="shared" si="814"/>
        <v>0</v>
      </c>
      <c r="BP798" s="8">
        <f t="shared" si="815"/>
        <v>0</v>
      </c>
      <c r="BQ798" s="8">
        <f t="shared" si="816"/>
        <v>0</v>
      </c>
      <c r="BR798" s="8">
        <f t="shared" si="817"/>
        <v>0</v>
      </c>
      <c r="BS798" s="8">
        <f t="shared" si="818"/>
        <v>0</v>
      </c>
      <c r="BT798" s="8"/>
      <c r="BU798" s="8"/>
    </row>
    <row r="799" spans="36:73">
      <c r="AJ799" s="25">
        <f t="shared" si="828"/>
        <v>0</v>
      </c>
      <c r="AK799" s="25">
        <f t="shared" si="828"/>
        <v>0</v>
      </c>
      <c r="AL799" s="25">
        <f t="shared" si="828"/>
        <v>0</v>
      </c>
      <c r="AM799" s="25">
        <f t="shared" si="828"/>
        <v>0</v>
      </c>
      <c r="AN799" s="25">
        <f t="shared" si="828"/>
        <v>0</v>
      </c>
      <c r="AO799" s="25">
        <f t="shared" si="828"/>
        <v>0</v>
      </c>
      <c r="AP799" s="25">
        <f t="shared" si="828"/>
        <v>0</v>
      </c>
      <c r="AQ799" s="25">
        <f t="shared" si="828"/>
        <v>0</v>
      </c>
      <c r="AR799" s="25">
        <f t="shared" si="828"/>
        <v>0</v>
      </c>
      <c r="AS799" s="25">
        <f t="shared" si="828"/>
        <v>0</v>
      </c>
      <c r="AT799" s="25">
        <f t="shared" si="829"/>
        <v>0</v>
      </c>
      <c r="AU799" s="25">
        <f t="shared" si="829"/>
        <v>0</v>
      </c>
      <c r="AV799" s="25">
        <f t="shared" si="829"/>
        <v>0</v>
      </c>
      <c r="AW799" s="25">
        <f t="shared" si="829"/>
        <v>0</v>
      </c>
      <c r="AX799" s="25">
        <f t="shared" si="829"/>
        <v>0</v>
      </c>
      <c r="AY799" s="25">
        <f t="shared" si="829"/>
        <v>0</v>
      </c>
      <c r="AZ799" s="25">
        <f t="shared" si="829"/>
        <v>0</v>
      </c>
      <c r="BA799" s="25">
        <f t="shared" si="829"/>
        <v>0</v>
      </c>
      <c r="BB799" s="25">
        <f t="shared" si="829"/>
        <v>0</v>
      </c>
      <c r="BC799" s="25">
        <f t="shared" si="829"/>
        <v>0</v>
      </c>
      <c r="BD799" s="25">
        <f t="shared" si="830"/>
        <v>0</v>
      </c>
      <c r="BE799" s="25">
        <f t="shared" si="830"/>
        <v>0</v>
      </c>
      <c r="BF799" s="25">
        <f t="shared" si="830"/>
        <v>0</v>
      </c>
      <c r="BG799" s="25">
        <f t="shared" si="830"/>
        <v>0</v>
      </c>
      <c r="BH799" s="25">
        <f t="shared" si="830"/>
        <v>0</v>
      </c>
      <c r="BI799" s="25">
        <f t="shared" si="830"/>
        <v>0</v>
      </c>
      <c r="BJ799" s="25">
        <f t="shared" si="830"/>
        <v>0</v>
      </c>
      <c r="BK799" s="25">
        <f t="shared" si="830"/>
        <v>0</v>
      </c>
      <c r="BL799" s="25">
        <f t="shared" si="830"/>
        <v>0</v>
      </c>
      <c r="BM799" s="25">
        <f t="shared" si="830"/>
        <v>0</v>
      </c>
      <c r="BN799" s="25">
        <f t="shared" si="830"/>
        <v>0</v>
      </c>
      <c r="BO799" s="8">
        <f t="shared" si="814"/>
        <v>0</v>
      </c>
      <c r="BP799" s="8">
        <f t="shared" si="815"/>
        <v>0</v>
      </c>
      <c r="BQ799" s="8">
        <f t="shared" si="816"/>
        <v>0</v>
      </c>
      <c r="BR799" s="8">
        <f t="shared" si="817"/>
        <v>0</v>
      </c>
      <c r="BS799" s="8">
        <f t="shared" si="818"/>
        <v>0</v>
      </c>
      <c r="BT799" s="10"/>
      <c r="BU799" s="10"/>
    </row>
    <row r="800" spans="36:73">
      <c r="AJ800" s="25">
        <f t="shared" si="828"/>
        <v>0</v>
      </c>
      <c r="AK800" s="25">
        <f t="shared" si="828"/>
        <v>0</v>
      </c>
      <c r="AL800" s="25">
        <f t="shared" si="828"/>
        <v>0</v>
      </c>
      <c r="AM800" s="25">
        <f t="shared" si="828"/>
        <v>0</v>
      </c>
      <c r="AN800" s="25">
        <f t="shared" si="828"/>
        <v>0</v>
      </c>
      <c r="AO800" s="25">
        <f t="shared" si="828"/>
        <v>0</v>
      </c>
      <c r="AP800" s="25">
        <f t="shared" si="828"/>
        <v>0</v>
      </c>
      <c r="AQ800" s="25">
        <f t="shared" si="828"/>
        <v>0</v>
      </c>
      <c r="AR800" s="25">
        <f t="shared" si="828"/>
        <v>0</v>
      </c>
      <c r="AS800" s="25">
        <f t="shared" si="828"/>
        <v>0</v>
      </c>
      <c r="AT800" s="25">
        <f t="shared" si="829"/>
        <v>0</v>
      </c>
      <c r="AU800" s="25">
        <f t="shared" si="829"/>
        <v>0</v>
      </c>
      <c r="AV800" s="25">
        <f t="shared" si="829"/>
        <v>0</v>
      </c>
      <c r="AW800" s="25">
        <f t="shared" si="829"/>
        <v>0</v>
      </c>
      <c r="AX800" s="25">
        <f t="shared" si="829"/>
        <v>0</v>
      </c>
      <c r="AY800" s="25">
        <f t="shared" si="829"/>
        <v>0</v>
      </c>
      <c r="AZ800" s="25">
        <f t="shared" si="829"/>
        <v>0</v>
      </c>
      <c r="BA800" s="25">
        <f t="shared" si="829"/>
        <v>0</v>
      </c>
      <c r="BB800" s="25">
        <f t="shared" si="829"/>
        <v>0</v>
      </c>
      <c r="BC800" s="25">
        <f t="shared" si="829"/>
        <v>0</v>
      </c>
      <c r="BD800" s="25">
        <f t="shared" si="830"/>
        <v>0</v>
      </c>
      <c r="BE800" s="25">
        <f t="shared" si="830"/>
        <v>0</v>
      </c>
      <c r="BF800" s="25">
        <f t="shared" si="830"/>
        <v>0</v>
      </c>
      <c r="BG800" s="25">
        <f t="shared" si="830"/>
        <v>0</v>
      </c>
      <c r="BH800" s="25">
        <f t="shared" si="830"/>
        <v>0</v>
      </c>
      <c r="BI800" s="25">
        <f t="shared" si="830"/>
        <v>0</v>
      </c>
      <c r="BJ800" s="25">
        <f t="shared" si="830"/>
        <v>0</v>
      </c>
      <c r="BK800" s="25">
        <f t="shared" si="830"/>
        <v>0</v>
      </c>
      <c r="BL800" s="25">
        <f t="shared" si="830"/>
        <v>0</v>
      </c>
      <c r="BM800" s="25">
        <f t="shared" si="830"/>
        <v>0</v>
      </c>
      <c r="BN800" s="25">
        <f t="shared" si="830"/>
        <v>0</v>
      </c>
      <c r="BO800" s="8">
        <f t="shared" si="814"/>
        <v>0</v>
      </c>
      <c r="BP800" s="8">
        <f t="shared" si="815"/>
        <v>0</v>
      </c>
      <c r="BQ800" s="8">
        <f t="shared" si="816"/>
        <v>0</v>
      </c>
      <c r="BR800" s="8">
        <f t="shared" si="817"/>
        <v>0</v>
      </c>
      <c r="BS800" s="8">
        <f t="shared" si="818"/>
        <v>0</v>
      </c>
      <c r="BT800" s="8"/>
      <c r="BU800" s="8"/>
    </row>
    <row r="801" spans="36:73">
      <c r="AJ801" s="25">
        <f t="shared" si="828"/>
        <v>0</v>
      </c>
      <c r="AK801" s="25">
        <f t="shared" si="828"/>
        <v>0</v>
      </c>
      <c r="AL801" s="25">
        <f t="shared" si="828"/>
        <v>0</v>
      </c>
      <c r="AM801" s="25">
        <f t="shared" si="828"/>
        <v>0</v>
      </c>
      <c r="AN801" s="25">
        <f t="shared" si="828"/>
        <v>0</v>
      </c>
      <c r="AO801" s="25">
        <f t="shared" si="828"/>
        <v>0</v>
      </c>
      <c r="AP801" s="25">
        <f t="shared" si="828"/>
        <v>0</v>
      </c>
      <c r="AQ801" s="25">
        <f t="shared" si="828"/>
        <v>0</v>
      </c>
      <c r="AR801" s="25">
        <f t="shared" si="828"/>
        <v>0</v>
      </c>
      <c r="AS801" s="25">
        <f t="shared" si="828"/>
        <v>0</v>
      </c>
      <c r="AT801" s="25">
        <f t="shared" si="829"/>
        <v>0</v>
      </c>
      <c r="AU801" s="25">
        <f t="shared" si="829"/>
        <v>0</v>
      </c>
      <c r="AV801" s="25">
        <f t="shared" si="829"/>
        <v>0</v>
      </c>
      <c r="AW801" s="25">
        <f t="shared" si="829"/>
        <v>0</v>
      </c>
      <c r="AX801" s="25">
        <f t="shared" si="829"/>
        <v>0</v>
      </c>
      <c r="AY801" s="25">
        <f t="shared" si="829"/>
        <v>0</v>
      </c>
      <c r="AZ801" s="25">
        <f t="shared" si="829"/>
        <v>0</v>
      </c>
      <c r="BA801" s="25">
        <f t="shared" si="829"/>
        <v>0</v>
      </c>
      <c r="BB801" s="25">
        <f t="shared" si="829"/>
        <v>0</v>
      </c>
      <c r="BC801" s="25">
        <f t="shared" si="829"/>
        <v>0</v>
      </c>
      <c r="BD801" s="25">
        <f t="shared" si="830"/>
        <v>0</v>
      </c>
      <c r="BE801" s="25">
        <f t="shared" si="830"/>
        <v>0</v>
      </c>
      <c r="BF801" s="25">
        <f t="shared" si="830"/>
        <v>0</v>
      </c>
      <c r="BG801" s="25">
        <f t="shared" si="830"/>
        <v>0</v>
      </c>
      <c r="BH801" s="25">
        <f t="shared" si="830"/>
        <v>0</v>
      </c>
      <c r="BI801" s="25">
        <f t="shared" si="830"/>
        <v>0</v>
      </c>
      <c r="BJ801" s="25">
        <f t="shared" si="830"/>
        <v>0</v>
      </c>
      <c r="BK801" s="25">
        <f t="shared" si="830"/>
        <v>0</v>
      </c>
      <c r="BL801" s="25">
        <f t="shared" si="830"/>
        <v>0</v>
      </c>
      <c r="BM801" s="25">
        <f t="shared" si="830"/>
        <v>0</v>
      </c>
      <c r="BN801" s="25">
        <f t="shared" si="830"/>
        <v>0</v>
      </c>
      <c r="BO801" s="8">
        <f t="shared" si="814"/>
        <v>0</v>
      </c>
      <c r="BP801" s="8">
        <f t="shared" si="815"/>
        <v>0</v>
      </c>
      <c r="BQ801" s="8">
        <f t="shared" si="816"/>
        <v>0</v>
      </c>
      <c r="BR801" s="8">
        <f t="shared" si="817"/>
        <v>0</v>
      </c>
      <c r="BS801" s="8">
        <f t="shared" si="818"/>
        <v>0</v>
      </c>
      <c r="BT801" s="10"/>
      <c r="BU801" s="10"/>
    </row>
    <row r="802" spans="36:73">
      <c r="AJ802" s="25">
        <f t="shared" si="828"/>
        <v>0</v>
      </c>
      <c r="AK802" s="25">
        <f t="shared" si="828"/>
        <v>0</v>
      </c>
      <c r="AL802" s="25">
        <f t="shared" si="828"/>
        <v>0</v>
      </c>
      <c r="AM802" s="25">
        <f t="shared" si="828"/>
        <v>0</v>
      </c>
      <c r="AN802" s="25">
        <f t="shared" si="828"/>
        <v>0</v>
      </c>
      <c r="AO802" s="25">
        <f t="shared" si="828"/>
        <v>0</v>
      </c>
      <c r="AP802" s="25">
        <f t="shared" si="828"/>
        <v>0</v>
      </c>
      <c r="AQ802" s="25">
        <f t="shared" si="828"/>
        <v>0</v>
      </c>
      <c r="AR802" s="25">
        <f t="shared" si="828"/>
        <v>0</v>
      </c>
      <c r="AS802" s="25">
        <f t="shared" si="828"/>
        <v>0</v>
      </c>
      <c r="AT802" s="25">
        <f t="shared" si="829"/>
        <v>0</v>
      </c>
      <c r="AU802" s="25">
        <f t="shared" si="829"/>
        <v>0</v>
      </c>
      <c r="AV802" s="25">
        <f t="shared" si="829"/>
        <v>0</v>
      </c>
      <c r="AW802" s="25">
        <f t="shared" si="829"/>
        <v>0</v>
      </c>
      <c r="AX802" s="25">
        <f t="shared" si="829"/>
        <v>0</v>
      </c>
      <c r="AY802" s="25">
        <f t="shared" si="829"/>
        <v>0</v>
      </c>
      <c r="AZ802" s="25">
        <f t="shared" si="829"/>
        <v>0</v>
      </c>
      <c r="BA802" s="25">
        <f t="shared" si="829"/>
        <v>0</v>
      </c>
      <c r="BB802" s="25">
        <f t="shared" si="829"/>
        <v>0</v>
      </c>
      <c r="BC802" s="25">
        <f t="shared" si="829"/>
        <v>0</v>
      </c>
      <c r="BD802" s="25">
        <f t="shared" si="830"/>
        <v>0</v>
      </c>
      <c r="BE802" s="25">
        <f t="shared" si="830"/>
        <v>0</v>
      </c>
      <c r="BF802" s="25">
        <f t="shared" si="830"/>
        <v>0</v>
      </c>
      <c r="BG802" s="25">
        <f t="shared" si="830"/>
        <v>0</v>
      </c>
      <c r="BH802" s="25">
        <f t="shared" si="830"/>
        <v>0</v>
      </c>
      <c r="BI802" s="25">
        <f t="shared" si="830"/>
        <v>0</v>
      </c>
      <c r="BJ802" s="25">
        <f t="shared" si="830"/>
        <v>0</v>
      </c>
      <c r="BK802" s="25">
        <f t="shared" si="830"/>
        <v>0</v>
      </c>
      <c r="BL802" s="25">
        <f t="shared" si="830"/>
        <v>0</v>
      </c>
      <c r="BM802" s="25">
        <f t="shared" si="830"/>
        <v>0</v>
      </c>
      <c r="BN802" s="25">
        <f t="shared" si="830"/>
        <v>0</v>
      </c>
      <c r="BO802" s="8">
        <f t="shared" si="814"/>
        <v>0</v>
      </c>
      <c r="BP802" s="8">
        <f t="shared" si="815"/>
        <v>0</v>
      </c>
      <c r="BQ802" s="8">
        <f t="shared" si="816"/>
        <v>0</v>
      </c>
      <c r="BR802" s="8">
        <f t="shared" si="817"/>
        <v>0</v>
      </c>
      <c r="BS802" s="8">
        <f t="shared" si="818"/>
        <v>0</v>
      </c>
      <c r="BT802" s="8"/>
      <c r="BU802" s="8"/>
    </row>
    <row r="803" spans="36:73">
      <c r="AJ803" s="25">
        <f t="shared" si="828"/>
        <v>0</v>
      </c>
      <c r="AK803" s="25">
        <f t="shared" si="828"/>
        <v>0</v>
      </c>
      <c r="AL803" s="25">
        <f t="shared" si="828"/>
        <v>0</v>
      </c>
      <c r="AM803" s="25">
        <f t="shared" si="828"/>
        <v>0</v>
      </c>
      <c r="AN803" s="25">
        <f t="shared" si="828"/>
        <v>0</v>
      </c>
      <c r="AO803" s="25">
        <f t="shared" si="828"/>
        <v>0</v>
      </c>
      <c r="AP803" s="25">
        <f t="shared" si="828"/>
        <v>0</v>
      </c>
      <c r="AQ803" s="25">
        <f t="shared" si="828"/>
        <v>0</v>
      </c>
      <c r="AR803" s="25">
        <f t="shared" si="828"/>
        <v>0</v>
      </c>
      <c r="AS803" s="25">
        <f t="shared" si="828"/>
        <v>0</v>
      </c>
      <c r="AT803" s="25">
        <f t="shared" si="829"/>
        <v>0</v>
      </c>
      <c r="AU803" s="25">
        <f t="shared" si="829"/>
        <v>0</v>
      </c>
      <c r="AV803" s="25">
        <f t="shared" si="829"/>
        <v>0</v>
      </c>
      <c r="AW803" s="25">
        <f t="shared" si="829"/>
        <v>0</v>
      </c>
      <c r="AX803" s="25">
        <f t="shared" si="829"/>
        <v>0</v>
      </c>
      <c r="AY803" s="25">
        <f t="shared" si="829"/>
        <v>0</v>
      </c>
      <c r="AZ803" s="25">
        <f t="shared" si="829"/>
        <v>0</v>
      </c>
      <c r="BA803" s="25">
        <f t="shared" si="829"/>
        <v>0</v>
      </c>
      <c r="BB803" s="25">
        <f t="shared" si="829"/>
        <v>0</v>
      </c>
      <c r="BC803" s="25">
        <f t="shared" si="829"/>
        <v>0</v>
      </c>
      <c r="BD803" s="25">
        <f t="shared" si="830"/>
        <v>0</v>
      </c>
      <c r="BE803" s="25">
        <f t="shared" si="830"/>
        <v>0</v>
      </c>
      <c r="BF803" s="25">
        <f t="shared" si="830"/>
        <v>0</v>
      </c>
      <c r="BG803" s="25">
        <f t="shared" si="830"/>
        <v>0</v>
      </c>
      <c r="BH803" s="25">
        <f t="shared" si="830"/>
        <v>0</v>
      </c>
      <c r="BI803" s="25">
        <f t="shared" si="830"/>
        <v>0</v>
      </c>
      <c r="BJ803" s="25">
        <f t="shared" si="830"/>
        <v>0</v>
      </c>
      <c r="BK803" s="25">
        <f t="shared" si="830"/>
        <v>0</v>
      </c>
      <c r="BL803" s="25">
        <f t="shared" si="830"/>
        <v>0</v>
      </c>
      <c r="BM803" s="25">
        <f t="shared" si="830"/>
        <v>0</v>
      </c>
      <c r="BN803" s="25">
        <f t="shared" si="830"/>
        <v>0</v>
      </c>
      <c r="BO803" s="8">
        <f t="shared" si="814"/>
        <v>0</v>
      </c>
      <c r="BP803" s="8">
        <f t="shared" si="815"/>
        <v>0</v>
      </c>
      <c r="BQ803" s="8">
        <f t="shared" si="816"/>
        <v>0</v>
      </c>
      <c r="BR803" s="8">
        <f t="shared" si="817"/>
        <v>0</v>
      </c>
      <c r="BS803" s="8">
        <f t="shared" si="818"/>
        <v>0</v>
      </c>
      <c r="BT803" s="10"/>
      <c r="BU803" s="10"/>
    </row>
    <row r="804" spans="36:73">
      <c r="AJ804" s="25">
        <f t="shared" si="828"/>
        <v>0</v>
      </c>
      <c r="AK804" s="25">
        <f t="shared" si="828"/>
        <v>0</v>
      </c>
      <c r="AL804" s="25">
        <f t="shared" si="828"/>
        <v>0</v>
      </c>
      <c r="AM804" s="25">
        <f t="shared" si="828"/>
        <v>0</v>
      </c>
      <c r="AN804" s="25">
        <f t="shared" si="828"/>
        <v>0</v>
      </c>
      <c r="AO804" s="25">
        <f t="shared" si="828"/>
        <v>0</v>
      </c>
      <c r="AP804" s="25">
        <f t="shared" si="828"/>
        <v>0</v>
      </c>
      <c r="AQ804" s="25">
        <f t="shared" si="828"/>
        <v>0</v>
      </c>
      <c r="AR804" s="25">
        <f t="shared" si="828"/>
        <v>0</v>
      </c>
      <c r="AS804" s="25">
        <f t="shared" si="828"/>
        <v>0</v>
      </c>
      <c r="AT804" s="25">
        <f t="shared" si="829"/>
        <v>0</v>
      </c>
      <c r="AU804" s="25">
        <f t="shared" si="829"/>
        <v>0</v>
      </c>
      <c r="AV804" s="25">
        <f t="shared" si="829"/>
        <v>0</v>
      </c>
      <c r="AW804" s="25">
        <f t="shared" si="829"/>
        <v>0</v>
      </c>
      <c r="AX804" s="25">
        <f t="shared" si="829"/>
        <v>0</v>
      </c>
      <c r="AY804" s="25">
        <f t="shared" si="829"/>
        <v>0</v>
      </c>
      <c r="AZ804" s="25">
        <f t="shared" si="829"/>
        <v>0</v>
      </c>
      <c r="BA804" s="25">
        <f t="shared" si="829"/>
        <v>0</v>
      </c>
      <c r="BB804" s="25">
        <f t="shared" si="829"/>
        <v>0</v>
      </c>
      <c r="BC804" s="25">
        <f t="shared" si="829"/>
        <v>0</v>
      </c>
      <c r="BD804" s="25">
        <f t="shared" si="830"/>
        <v>0</v>
      </c>
      <c r="BE804" s="25">
        <f t="shared" si="830"/>
        <v>0</v>
      </c>
      <c r="BF804" s="25">
        <f t="shared" si="830"/>
        <v>0</v>
      </c>
      <c r="BG804" s="25">
        <f t="shared" si="830"/>
        <v>0</v>
      </c>
      <c r="BH804" s="25">
        <f t="shared" si="830"/>
        <v>0</v>
      </c>
      <c r="BI804" s="25">
        <f t="shared" si="830"/>
        <v>0</v>
      </c>
      <c r="BJ804" s="25">
        <f t="shared" si="830"/>
        <v>0</v>
      </c>
      <c r="BK804" s="25">
        <f t="shared" si="830"/>
        <v>0</v>
      </c>
      <c r="BL804" s="25">
        <f t="shared" si="830"/>
        <v>0</v>
      </c>
      <c r="BM804" s="25">
        <f t="shared" si="830"/>
        <v>0</v>
      </c>
      <c r="BN804" s="25">
        <f t="shared" si="830"/>
        <v>0</v>
      </c>
      <c r="BO804" s="8">
        <f t="shared" si="814"/>
        <v>0</v>
      </c>
      <c r="BP804" s="8">
        <f t="shared" si="815"/>
        <v>0</v>
      </c>
      <c r="BQ804" s="8">
        <f t="shared" si="816"/>
        <v>0</v>
      </c>
      <c r="BR804" s="8">
        <f t="shared" si="817"/>
        <v>0</v>
      </c>
      <c r="BS804" s="8">
        <f t="shared" si="818"/>
        <v>0</v>
      </c>
      <c r="BT804" s="8"/>
      <c r="BU804" s="8"/>
    </row>
    <row r="805" spans="36:73">
      <c r="AJ805" s="25">
        <f t="shared" si="828"/>
        <v>0</v>
      </c>
      <c r="AK805" s="25">
        <f t="shared" si="828"/>
        <v>0</v>
      </c>
      <c r="AL805" s="25">
        <f t="shared" si="828"/>
        <v>0</v>
      </c>
      <c r="AM805" s="25">
        <f t="shared" si="828"/>
        <v>0</v>
      </c>
      <c r="AN805" s="25">
        <f t="shared" si="828"/>
        <v>0</v>
      </c>
      <c r="AO805" s="25">
        <f t="shared" si="828"/>
        <v>0</v>
      </c>
      <c r="AP805" s="25">
        <f t="shared" si="828"/>
        <v>0</v>
      </c>
      <c r="AQ805" s="25">
        <f t="shared" si="828"/>
        <v>0</v>
      </c>
      <c r="AR805" s="25">
        <f t="shared" si="828"/>
        <v>0</v>
      </c>
      <c r="AS805" s="25">
        <f t="shared" si="828"/>
        <v>0</v>
      </c>
      <c r="AT805" s="25">
        <f t="shared" si="829"/>
        <v>0</v>
      </c>
      <c r="AU805" s="25">
        <f t="shared" si="829"/>
        <v>0</v>
      </c>
      <c r="AV805" s="25">
        <f t="shared" si="829"/>
        <v>0</v>
      </c>
      <c r="AW805" s="25">
        <f t="shared" si="829"/>
        <v>0</v>
      </c>
      <c r="AX805" s="25">
        <f t="shared" si="829"/>
        <v>0</v>
      </c>
      <c r="AY805" s="25">
        <f t="shared" si="829"/>
        <v>0</v>
      </c>
      <c r="AZ805" s="25">
        <f t="shared" si="829"/>
        <v>0</v>
      </c>
      <c r="BA805" s="25">
        <f t="shared" si="829"/>
        <v>0</v>
      </c>
      <c r="BB805" s="25">
        <f t="shared" si="829"/>
        <v>0</v>
      </c>
      <c r="BC805" s="25">
        <f t="shared" si="829"/>
        <v>0</v>
      </c>
      <c r="BD805" s="25">
        <f t="shared" si="830"/>
        <v>0</v>
      </c>
      <c r="BE805" s="25">
        <f t="shared" si="830"/>
        <v>0</v>
      </c>
      <c r="BF805" s="25">
        <f t="shared" si="830"/>
        <v>0</v>
      </c>
      <c r="BG805" s="25">
        <f t="shared" si="830"/>
        <v>0</v>
      </c>
      <c r="BH805" s="25">
        <f t="shared" si="830"/>
        <v>0</v>
      </c>
      <c r="BI805" s="25">
        <f t="shared" si="830"/>
        <v>0</v>
      </c>
      <c r="BJ805" s="25">
        <f t="shared" si="830"/>
        <v>0</v>
      </c>
      <c r="BK805" s="25">
        <f t="shared" si="830"/>
        <v>0</v>
      </c>
      <c r="BL805" s="25">
        <f t="shared" si="830"/>
        <v>0</v>
      </c>
      <c r="BM805" s="25">
        <f t="shared" si="830"/>
        <v>0</v>
      </c>
      <c r="BN805" s="25">
        <f t="shared" si="830"/>
        <v>0</v>
      </c>
      <c r="BO805" s="8">
        <f t="shared" si="814"/>
        <v>0</v>
      </c>
      <c r="BP805" s="8">
        <f t="shared" si="815"/>
        <v>0</v>
      </c>
      <c r="BQ805" s="8">
        <f t="shared" si="816"/>
        <v>0</v>
      </c>
      <c r="BR805" s="8">
        <f t="shared" si="817"/>
        <v>0</v>
      </c>
      <c r="BS805" s="8">
        <f t="shared" si="818"/>
        <v>0</v>
      </c>
      <c r="BT805" s="10"/>
      <c r="BU805" s="10"/>
    </row>
    <row r="806" spans="36:73">
      <c r="AJ806" s="25">
        <f t="shared" ref="AJ806:AS815" si="831">IF(AND(AJ$7&gt;=$E806,AJ$7&lt;=$F806),1,0)</f>
        <v>0</v>
      </c>
      <c r="AK806" s="25">
        <f t="shared" si="831"/>
        <v>0</v>
      </c>
      <c r="AL806" s="25">
        <f t="shared" si="831"/>
        <v>0</v>
      </c>
      <c r="AM806" s="25">
        <f t="shared" si="831"/>
        <v>0</v>
      </c>
      <c r="AN806" s="25">
        <f t="shared" si="831"/>
        <v>0</v>
      </c>
      <c r="AO806" s="25">
        <f t="shared" si="831"/>
        <v>0</v>
      </c>
      <c r="AP806" s="25">
        <f t="shared" si="831"/>
        <v>0</v>
      </c>
      <c r="AQ806" s="25">
        <f t="shared" si="831"/>
        <v>0</v>
      </c>
      <c r="AR806" s="25">
        <f t="shared" si="831"/>
        <v>0</v>
      </c>
      <c r="AS806" s="25">
        <f t="shared" si="831"/>
        <v>0</v>
      </c>
      <c r="AT806" s="25">
        <f t="shared" ref="AT806:BC815" si="832">IF(AND(AT$7&gt;=$E806,AT$7&lt;=$F806),1,0)</f>
        <v>0</v>
      </c>
      <c r="AU806" s="25">
        <f t="shared" si="832"/>
        <v>0</v>
      </c>
      <c r="AV806" s="25">
        <f t="shared" si="832"/>
        <v>0</v>
      </c>
      <c r="AW806" s="25">
        <f t="shared" si="832"/>
        <v>0</v>
      </c>
      <c r="AX806" s="25">
        <f t="shared" si="832"/>
        <v>0</v>
      </c>
      <c r="AY806" s="25">
        <f t="shared" si="832"/>
        <v>0</v>
      </c>
      <c r="AZ806" s="25">
        <f t="shared" si="832"/>
        <v>0</v>
      </c>
      <c r="BA806" s="25">
        <f t="shared" si="832"/>
        <v>0</v>
      </c>
      <c r="BB806" s="25">
        <f t="shared" si="832"/>
        <v>0</v>
      </c>
      <c r="BC806" s="25">
        <f t="shared" si="832"/>
        <v>0</v>
      </c>
      <c r="BD806" s="25">
        <f t="shared" ref="BD806:BN815" si="833">IF(AND(BD$7&gt;=$E806,BD$7&lt;=$F806),1,0)</f>
        <v>0</v>
      </c>
      <c r="BE806" s="25">
        <f t="shared" si="833"/>
        <v>0</v>
      </c>
      <c r="BF806" s="25">
        <f t="shared" si="833"/>
        <v>0</v>
      </c>
      <c r="BG806" s="25">
        <f t="shared" si="833"/>
        <v>0</v>
      </c>
      <c r="BH806" s="25">
        <f t="shared" si="833"/>
        <v>0</v>
      </c>
      <c r="BI806" s="25">
        <f t="shared" si="833"/>
        <v>0</v>
      </c>
      <c r="BJ806" s="25">
        <f t="shared" si="833"/>
        <v>0</v>
      </c>
      <c r="BK806" s="25">
        <f t="shared" si="833"/>
        <v>0</v>
      </c>
      <c r="BL806" s="25">
        <f t="shared" si="833"/>
        <v>0</v>
      </c>
      <c r="BM806" s="25">
        <f t="shared" si="833"/>
        <v>0</v>
      </c>
      <c r="BN806" s="25">
        <f t="shared" si="833"/>
        <v>0</v>
      </c>
      <c r="BO806" s="8">
        <f t="shared" si="814"/>
        <v>0</v>
      </c>
      <c r="BP806" s="8">
        <f t="shared" si="815"/>
        <v>0</v>
      </c>
      <c r="BQ806" s="8">
        <f t="shared" si="816"/>
        <v>0</v>
      </c>
      <c r="BR806" s="8">
        <f t="shared" si="817"/>
        <v>0</v>
      </c>
      <c r="BS806" s="8">
        <f t="shared" si="818"/>
        <v>0</v>
      </c>
      <c r="BT806" s="8"/>
      <c r="BU806" s="8"/>
    </row>
    <row r="807" spans="36:73">
      <c r="AJ807" s="25">
        <f t="shared" si="831"/>
        <v>0</v>
      </c>
      <c r="AK807" s="25">
        <f t="shared" si="831"/>
        <v>0</v>
      </c>
      <c r="AL807" s="25">
        <f t="shared" si="831"/>
        <v>0</v>
      </c>
      <c r="AM807" s="25">
        <f t="shared" si="831"/>
        <v>0</v>
      </c>
      <c r="AN807" s="25">
        <f t="shared" si="831"/>
        <v>0</v>
      </c>
      <c r="AO807" s="25">
        <f t="shared" si="831"/>
        <v>0</v>
      </c>
      <c r="AP807" s="25">
        <f t="shared" si="831"/>
        <v>0</v>
      </c>
      <c r="AQ807" s="25">
        <f t="shared" si="831"/>
        <v>0</v>
      </c>
      <c r="AR807" s="25">
        <f t="shared" si="831"/>
        <v>0</v>
      </c>
      <c r="AS807" s="25">
        <f t="shared" si="831"/>
        <v>0</v>
      </c>
      <c r="AT807" s="25">
        <f t="shared" si="832"/>
        <v>0</v>
      </c>
      <c r="AU807" s="25">
        <f t="shared" si="832"/>
        <v>0</v>
      </c>
      <c r="AV807" s="25">
        <f t="shared" si="832"/>
        <v>0</v>
      </c>
      <c r="AW807" s="25">
        <f t="shared" si="832"/>
        <v>0</v>
      </c>
      <c r="AX807" s="25">
        <f t="shared" si="832"/>
        <v>0</v>
      </c>
      <c r="AY807" s="25">
        <f t="shared" si="832"/>
        <v>0</v>
      </c>
      <c r="AZ807" s="25">
        <f t="shared" si="832"/>
        <v>0</v>
      </c>
      <c r="BA807" s="25">
        <f t="shared" si="832"/>
        <v>0</v>
      </c>
      <c r="BB807" s="25">
        <f t="shared" si="832"/>
        <v>0</v>
      </c>
      <c r="BC807" s="25">
        <f t="shared" si="832"/>
        <v>0</v>
      </c>
      <c r="BD807" s="25">
        <f t="shared" si="833"/>
        <v>0</v>
      </c>
      <c r="BE807" s="25">
        <f t="shared" si="833"/>
        <v>0</v>
      </c>
      <c r="BF807" s="25">
        <f t="shared" si="833"/>
        <v>0</v>
      </c>
      <c r="BG807" s="25">
        <f t="shared" si="833"/>
        <v>0</v>
      </c>
      <c r="BH807" s="25">
        <f t="shared" si="833"/>
        <v>0</v>
      </c>
      <c r="BI807" s="25">
        <f t="shared" si="833"/>
        <v>0</v>
      </c>
      <c r="BJ807" s="25">
        <f t="shared" si="833"/>
        <v>0</v>
      </c>
      <c r="BK807" s="25">
        <f t="shared" si="833"/>
        <v>0</v>
      </c>
      <c r="BL807" s="25">
        <f t="shared" si="833"/>
        <v>0</v>
      </c>
      <c r="BM807" s="25">
        <f t="shared" si="833"/>
        <v>0</v>
      </c>
      <c r="BN807" s="25">
        <f t="shared" si="833"/>
        <v>0</v>
      </c>
      <c r="BO807" s="8">
        <f t="shared" si="814"/>
        <v>0</v>
      </c>
      <c r="BP807" s="8">
        <f t="shared" si="815"/>
        <v>0</v>
      </c>
      <c r="BQ807" s="8">
        <f t="shared" si="816"/>
        <v>0</v>
      </c>
      <c r="BR807" s="8">
        <f t="shared" si="817"/>
        <v>0</v>
      </c>
      <c r="BS807" s="8">
        <f t="shared" si="818"/>
        <v>0</v>
      </c>
      <c r="BT807" s="10"/>
      <c r="BU807" s="10"/>
    </row>
    <row r="808" spans="36:73">
      <c r="AJ808" s="25">
        <f t="shared" si="831"/>
        <v>0</v>
      </c>
      <c r="AK808" s="25">
        <f t="shared" si="831"/>
        <v>0</v>
      </c>
      <c r="AL808" s="25">
        <f t="shared" si="831"/>
        <v>0</v>
      </c>
      <c r="AM808" s="25">
        <f t="shared" si="831"/>
        <v>0</v>
      </c>
      <c r="AN808" s="25">
        <f t="shared" si="831"/>
        <v>0</v>
      </c>
      <c r="AO808" s="25">
        <f t="shared" si="831"/>
        <v>0</v>
      </c>
      <c r="AP808" s="25">
        <f t="shared" si="831"/>
        <v>0</v>
      </c>
      <c r="AQ808" s="25">
        <f t="shared" si="831"/>
        <v>0</v>
      </c>
      <c r="AR808" s="25">
        <f t="shared" si="831"/>
        <v>0</v>
      </c>
      <c r="AS808" s="25">
        <f t="shared" si="831"/>
        <v>0</v>
      </c>
      <c r="AT808" s="25">
        <f t="shared" si="832"/>
        <v>0</v>
      </c>
      <c r="AU808" s="25">
        <f t="shared" si="832"/>
        <v>0</v>
      </c>
      <c r="AV808" s="25">
        <f t="shared" si="832"/>
        <v>0</v>
      </c>
      <c r="AW808" s="25">
        <f t="shared" si="832"/>
        <v>0</v>
      </c>
      <c r="AX808" s="25">
        <f t="shared" si="832"/>
        <v>0</v>
      </c>
      <c r="AY808" s="25">
        <f t="shared" si="832"/>
        <v>0</v>
      </c>
      <c r="AZ808" s="25">
        <f t="shared" si="832"/>
        <v>0</v>
      </c>
      <c r="BA808" s="25">
        <f t="shared" si="832"/>
        <v>0</v>
      </c>
      <c r="BB808" s="25">
        <f t="shared" si="832"/>
        <v>0</v>
      </c>
      <c r="BC808" s="25">
        <f t="shared" si="832"/>
        <v>0</v>
      </c>
      <c r="BD808" s="25">
        <f t="shared" si="833"/>
        <v>0</v>
      </c>
      <c r="BE808" s="25">
        <f t="shared" si="833"/>
        <v>0</v>
      </c>
      <c r="BF808" s="25">
        <f t="shared" si="833"/>
        <v>0</v>
      </c>
      <c r="BG808" s="25">
        <f t="shared" si="833"/>
        <v>0</v>
      </c>
      <c r="BH808" s="25">
        <f t="shared" si="833"/>
        <v>0</v>
      </c>
      <c r="BI808" s="25">
        <f t="shared" si="833"/>
        <v>0</v>
      </c>
      <c r="BJ808" s="25">
        <f t="shared" si="833"/>
        <v>0</v>
      </c>
      <c r="BK808" s="25">
        <f t="shared" si="833"/>
        <v>0</v>
      </c>
      <c r="BL808" s="25">
        <f t="shared" si="833"/>
        <v>0</v>
      </c>
      <c r="BM808" s="25">
        <f t="shared" si="833"/>
        <v>0</v>
      </c>
      <c r="BN808" s="25">
        <f t="shared" si="833"/>
        <v>0</v>
      </c>
      <c r="BO808" s="8">
        <f t="shared" si="814"/>
        <v>0</v>
      </c>
      <c r="BP808" s="8">
        <f t="shared" si="815"/>
        <v>0</v>
      </c>
      <c r="BQ808" s="8">
        <f t="shared" si="816"/>
        <v>0</v>
      </c>
      <c r="BR808" s="8">
        <f t="shared" si="817"/>
        <v>0</v>
      </c>
      <c r="BS808" s="8">
        <f t="shared" si="818"/>
        <v>0</v>
      </c>
      <c r="BT808" s="8"/>
      <c r="BU808" s="8"/>
    </row>
    <row r="809" spans="36:73">
      <c r="AJ809" s="25">
        <f t="shared" si="831"/>
        <v>0</v>
      </c>
      <c r="AK809" s="25">
        <f t="shared" si="831"/>
        <v>0</v>
      </c>
      <c r="AL809" s="25">
        <f t="shared" si="831"/>
        <v>0</v>
      </c>
      <c r="AM809" s="25">
        <f t="shared" si="831"/>
        <v>0</v>
      </c>
      <c r="AN809" s="25">
        <f t="shared" si="831"/>
        <v>0</v>
      </c>
      <c r="AO809" s="25">
        <f t="shared" si="831"/>
        <v>0</v>
      </c>
      <c r="AP809" s="25">
        <f t="shared" si="831"/>
        <v>0</v>
      </c>
      <c r="AQ809" s="25">
        <f t="shared" si="831"/>
        <v>0</v>
      </c>
      <c r="AR809" s="25">
        <f t="shared" si="831"/>
        <v>0</v>
      </c>
      <c r="AS809" s="25">
        <f t="shared" si="831"/>
        <v>0</v>
      </c>
      <c r="AT809" s="25">
        <f t="shared" si="832"/>
        <v>0</v>
      </c>
      <c r="AU809" s="25">
        <f t="shared" si="832"/>
        <v>0</v>
      </c>
      <c r="AV809" s="25">
        <f t="shared" si="832"/>
        <v>0</v>
      </c>
      <c r="AW809" s="25">
        <f t="shared" si="832"/>
        <v>0</v>
      </c>
      <c r="AX809" s="25">
        <f t="shared" si="832"/>
        <v>0</v>
      </c>
      <c r="AY809" s="25">
        <f t="shared" si="832"/>
        <v>0</v>
      </c>
      <c r="AZ809" s="25">
        <f t="shared" si="832"/>
        <v>0</v>
      </c>
      <c r="BA809" s="25">
        <f t="shared" si="832"/>
        <v>0</v>
      </c>
      <c r="BB809" s="25">
        <f t="shared" si="832"/>
        <v>0</v>
      </c>
      <c r="BC809" s="25">
        <f t="shared" si="832"/>
        <v>0</v>
      </c>
      <c r="BD809" s="25">
        <f t="shared" si="833"/>
        <v>0</v>
      </c>
      <c r="BE809" s="25">
        <f t="shared" si="833"/>
        <v>0</v>
      </c>
      <c r="BF809" s="25">
        <f t="shared" si="833"/>
        <v>0</v>
      </c>
      <c r="BG809" s="25">
        <f t="shared" si="833"/>
        <v>0</v>
      </c>
      <c r="BH809" s="25">
        <f t="shared" si="833"/>
        <v>0</v>
      </c>
      <c r="BI809" s="25">
        <f t="shared" si="833"/>
        <v>0</v>
      </c>
      <c r="BJ809" s="25">
        <f t="shared" si="833"/>
        <v>0</v>
      </c>
      <c r="BK809" s="25">
        <f t="shared" si="833"/>
        <v>0</v>
      </c>
      <c r="BL809" s="25">
        <f t="shared" si="833"/>
        <v>0</v>
      </c>
      <c r="BM809" s="25">
        <f t="shared" si="833"/>
        <v>0</v>
      </c>
      <c r="BN809" s="25">
        <f t="shared" si="833"/>
        <v>0</v>
      </c>
      <c r="BO809" s="8">
        <f t="shared" si="814"/>
        <v>0</v>
      </c>
      <c r="BP809" s="8">
        <f t="shared" si="815"/>
        <v>0</v>
      </c>
      <c r="BQ809" s="8">
        <f t="shared" si="816"/>
        <v>0</v>
      </c>
      <c r="BR809" s="8">
        <f t="shared" si="817"/>
        <v>0</v>
      </c>
      <c r="BS809" s="8">
        <f t="shared" si="818"/>
        <v>0</v>
      </c>
      <c r="BT809" s="10"/>
      <c r="BU809" s="10"/>
    </row>
    <row r="810" spans="36:73">
      <c r="AJ810" s="25">
        <f t="shared" si="831"/>
        <v>0</v>
      </c>
      <c r="AK810" s="25">
        <f t="shared" si="831"/>
        <v>0</v>
      </c>
      <c r="AL810" s="25">
        <f t="shared" si="831"/>
        <v>0</v>
      </c>
      <c r="AM810" s="25">
        <f t="shared" si="831"/>
        <v>0</v>
      </c>
      <c r="AN810" s="25">
        <f t="shared" si="831"/>
        <v>0</v>
      </c>
      <c r="AO810" s="25">
        <f t="shared" si="831"/>
        <v>0</v>
      </c>
      <c r="AP810" s="25">
        <f t="shared" si="831"/>
        <v>0</v>
      </c>
      <c r="AQ810" s="25">
        <f t="shared" si="831"/>
        <v>0</v>
      </c>
      <c r="AR810" s="25">
        <f t="shared" si="831"/>
        <v>0</v>
      </c>
      <c r="AS810" s="25">
        <f t="shared" si="831"/>
        <v>0</v>
      </c>
      <c r="AT810" s="25">
        <f t="shared" si="832"/>
        <v>0</v>
      </c>
      <c r="AU810" s="25">
        <f t="shared" si="832"/>
        <v>0</v>
      </c>
      <c r="AV810" s="25">
        <f t="shared" si="832"/>
        <v>0</v>
      </c>
      <c r="AW810" s="25">
        <f t="shared" si="832"/>
        <v>0</v>
      </c>
      <c r="AX810" s="25">
        <f t="shared" si="832"/>
        <v>0</v>
      </c>
      <c r="AY810" s="25">
        <f t="shared" si="832"/>
        <v>0</v>
      </c>
      <c r="AZ810" s="25">
        <f t="shared" si="832"/>
        <v>0</v>
      </c>
      <c r="BA810" s="25">
        <f t="shared" si="832"/>
        <v>0</v>
      </c>
      <c r="BB810" s="25">
        <f t="shared" si="832"/>
        <v>0</v>
      </c>
      <c r="BC810" s="25">
        <f t="shared" si="832"/>
        <v>0</v>
      </c>
      <c r="BD810" s="25">
        <f t="shared" si="833"/>
        <v>0</v>
      </c>
      <c r="BE810" s="25">
        <f t="shared" si="833"/>
        <v>0</v>
      </c>
      <c r="BF810" s="25">
        <f t="shared" si="833"/>
        <v>0</v>
      </c>
      <c r="BG810" s="25">
        <f t="shared" si="833"/>
        <v>0</v>
      </c>
      <c r="BH810" s="25">
        <f t="shared" si="833"/>
        <v>0</v>
      </c>
      <c r="BI810" s="25">
        <f t="shared" si="833"/>
        <v>0</v>
      </c>
      <c r="BJ810" s="25">
        <f t="shared" si="833"/>
        <v>0</v>
      </c>
      <c r="BK810" s="25">
        <f t="shared" si="833"/>
        <v>0</v>
      </c>
      <c r="BL810" s="25">
        <f t="shared" si="833"/>
        <v>0</v>
      </c>
      <c r="BM810" s="25">
        <f t="shared" si="833"/>
        <v>0</v>
      </c>
      <c r="BN810" s="25">
        <f t="shared" si="833"/>
        <v>0</v>
      </c>
      <c r="BO810" s="8">
        <f t="shared" si="814"/>
        <v>0</v>
      </c>
      <c r="BP810" s="8">
        <f t="shared" si="815"/>
        <v>0</v>
      </c>
      <c r="BQ810" s="8">
        <f t="shared" si="816"/>
        <v>0</v>
      </c>
      <c r="BR810" s="8">
        <f t="shared" si="817"/>
        <v>0</v>
      </c>
      <c r="BS810" s="8">
        <f t="shared" si="818"/>
        <v>0</v>
      </c>
      <c r="BT810" s="8"/>
      <c r="BU810" s="8"/>
    </row>
    <row r="811" spans="36:73">
      <c r="AJ811" s="25">
        <f t="shared" si="831"/>
        <v>0</v>
      </c>
      <c r="AK811" s="25">
        <f t="shared" si="831"/>
        <v>0</v>
      </c>
      <c r="AL811" s="25">
        <f t="shared" si="831"/>
        <v>0</v>
      </c>
      <c r="AM811" s="25">
        <f t="shared" si="831"/>
        <v>0</v>
      </c>
      <c r="AN811" s="25">
        <f t="shared" si="831"/>
        <v>0</v>
      </c>
      <c r="AO811" s="25">
        <f t="shared" si="831"/>
        <v>0</v>
      </c>
      <c r="AP811" s="25">
        <f t="shared" si="831"/>
        <v>0</v>
      </c>
      <c r="AQ811" s="25">
        <f t="shared" si="831"/>
        <v>0</v>
      </c>
      <c r="AR811" s="25">
        <f t="shared" si="831"/>
        <v>0</v>
      </c>
      <c r="AS811" s="25">
        <f t="shared" si="831"/>
        <v>0</v>
      </c>
      <c r="AT811" s="25">
        <f t="shared" si="832"/>
        <v>0</v>
      </c>
      <c r="AU811" s="25">
        <f t="shared" si="832"/>
        <v>0</v>
      </c>
      <c r="AV811" s="25">
        <f t="shared" si="832"/>
        <v>0</v>
      </c>
      <c r="AW811" s="25">
        <f t="shared" si="832"/>
        <v>0</v>
      </c>
      <c r="AX811" s="25">
        <f t="shared" si="832"/>
        <v>0</v>
      </c>
      <c r="AY811" s="25">
        <f t="shared" si="832"/>
        <v>0</v>
      </c>
      <c r="AZ811" s="25">
        <f t="shared" si="832"/>
        <v>0</v>
      </c>
      <c r="BA811" s="25">
        <f t="shared" si="832"/>
        <v>0</v>
      </c>
      <c r="BB811" s="25">
        <f t="shared" si="832"/>
        <v>0</v>
      </c>
      <c r="BC811" s="25">
        <f t="shared" si="832"/>
        <v>0</v>
      </c>
      <c r="BD811" s="25">
        <f t="shared" si="833"/>
        <v>0</v>
      </c>
      <c r="BE811" s="25">
        <f t="shared" si="833"/>
        <v>0</v>
      </c>
      <c r="BF811" s="25">
        <f t="shared" si="833"/>
        <v>0</v>
      </c>
      <c r="BG811" s="25">
        <f t="shared" si="833"/>
        <v>0</v>
      </c>
      <c r="BH811" s="25">
        <f t="shared" si="833"/>
        <v>0</v>
      </c>
      <c r="BI811" s="25">
        <f t="shared" si="833"/>
        <v>0</v>
      </c>
      <c r="BJ811" s="25">
        <f t="shared" si="833"/>
        <v>0</v>
      </c>
      <c r="BK811" s="25">
        <f t="shared" si="833"/>
        <v>0</v>
      </c>
      <c r="BL811" s="25">
        <f t="shared" si="833"/>
        <v>0</v>
      </c>
      <c r="BM811" s="25">
        <f t="shared" si="833"/>
        <v>0</v>
      </c>
      <c r="BN811" s="25">
        <f t="shared" si="833"/>
        <v>0</v>
      </c>
      <c r="BO811" s="8">
        <f t="shared" si="814"/>
        <v>0</v>
      </c>
      <c r="BP811" s="8">
        <f t="shared" si="815"/>
        <v>0</v>
      </c>
      <c r="BQ811" s="8">
        <f t="shared" si="816"/>
        <v>0</v>
      </c>
      <c r="BR811" s="8">
        <f t="shared" si="817"/>
        <v>0</v>
      </c>
      <c r="BS811" s="8">
        <f t="shared" si="818"/>
        <v>0</v>
      </c>
      <c r="BT811" s="10"/>
      <c r="BU811" s="10"/>
    </row>
    <row r="812" spans="36:73">
      <c r="AJ812" s="25">
        <f t="shared" si="831"/>
        <v>0</v>
      </c>
      <c r="AK812" s="25">
        <f t="shared" si="831"/>
        <v>0</v>
      </c>
      <c r="AL812" s="25">
        <f t="shared" si="831"/>
        <v>0</v>
      </c>
      <c r="AM812" s="25">
        <f t="shared" si="831"/>
        <v>0</v>
      </c>
      <c r="AN812" s="25">
        <f t="shared" si="831"/>
        <v>0</v>
      </c>
      <c r="AO812" s="25">
        <f t="shared" si="831"/>
        <v>0</v>
      </c>
      <c r="AP812" s="25">
        <f t="shared" si="831"/>
        <v>0</v>
      </c>
      <c r="AQ812" s="25">
        <f t="shared" si="831"/>
        <v>0</v>
      </c>
      <c r="AR812" s="25">
        <f t="shared" si="831"/>
        <v>0</v>
      </c>
      <c r="AS812" s="25">
        <f t="shared" si="831"/>
        <v>0</v>
      </c>
      <c r="AT812" s="25">
        <f t="shared" si="832"/>
        <v>0</v>
      </c>
      <c r="AU812" s="25">
        <f t="shared" si="832"/>
        <v>0</v>
      </c>
      <c r="AV812" s="25">
        <f t="shared" si="832"/>
        <v>0</v>
      </c>
      <c r="AW812" s="25">
        <f t="shared" si="832"/>
        <v>0</v>
      </c>
      <c r="AX812" s="25">
        <f t="shared" si="832"/>
        <v>0</v>
      </c>
      <c r="AY812" s="25">
        <f t="shared" si="832"/>
        <v>0</v>
      </c>
      <c r="AZ812" s="25">
        <f t="shared" si="832"/>
        <v>0</v>
      </c>
      <c r="BA812" s="25">
        <f t="shared" si="832"/>
        <v>0</v>
      </c>
      <c r="BB812" s="25">
        <f t="shared" si="832"/>
        <v>0</v>
      </c>
      <c r="BC812" s="25">
        <f t="shared" si="832"/>
        <v>0</v>
      </c>
      <c r="BD812" s="25">
        <f t="shared" si="833"/>
        <v>0</v>
      </c>
      <c r="BE812" s="25">
        <f t="shared" si="833"/>
        <v>0</v>
      </c>
      <c r="BF812" s="25">
        <f t="shared" si="833"/>
        <v>0</v>
      </c>
      <c r="BG812" s="25">
        <f t="shared" si="833"/>
        <v>0</v>
      </c>
      <c r="BH812" s="25">
        <f t="shared" si="833"/>
        <v>0</v>
      </c>
      <c r="BI812" s="25">
        <f t="shared" si="833"/>
        <v>0</v>
      </c>
      <c r="BJ812" s="25">
        <f t="shared" si="833"/>
        <v>0</v>
      </c>
      <c r="BK812" s="25">
        <f t="shared" si="833"/>
        <v>0</v>
      </c>
      <c r="BL812" s="25">
        <f t="shared" si="833"/>
        <v>0</v>
      </c>
      <c r="BM812" s="25">
        <f t="shared" si="833"/>
        <v>0</v>
      </c>
      <c r="BN812" s="25">
        <f t="shared" si="833"/>
        <v>0</v>
      </c>
      <c r="BO812" s="8">
        <f t="shared" si="814"/>
        <v>0</v>
      </c>
      <c r="BP812" s="8">
        <f t="shared" si="815"/>
        <v>0</v>
      </c>
      <c r="BQ812" s="8">
        <f t="shared" si="816"/>
        <v>0</v>
      </c>
      <c r="BR812" s="8">
        <f t="shared" si="817"/>
        <v>0</v>
      </c>
      <c r="BS812" s="8">
        <f t="shared" si="818"/>
        <v>0</v>
      </c>
      <c r="BT812" s="8"/>
      <c r="BU812" s="8"/>
    </row>
    <row r="813" spans="36:73">
      <c r="AJ813" s="25">
        <f t="shared" si="831"/>
        <v>0</v>
      </c>
      <c r="AK813" s="25">
        <f t="shared" si="831"/>
        <v>0</v>
      </c>
      <c r="AL813" s="25">
        <f t="shared" si="831"/>
        <v>0</v>
      </c>
      <c r="AM813" s="25">
        <f t="shared" si="831"/>
        <v>0</v>
      </c>
      <c r="AN813" s="25">
        <f t="shared" si="831"/>
        <v>0</v>
      </c>
      <c r="AO813" s="25">
        <f t="shared" si="831"/>
        <v>0</v>
      </c>
      <c r="AP813" s="25">
        <f t="shared" si="831"/>
        <v>0</v>
      </c>
      <c r="AQ813" s="25">
        <f t="shared" si="831"/>
        <v>0</v>
      </c>
      <c r="AR813" s="25">
        <f t="shared" si="831"/>
        <v>0</v>
      </c>
      <c r="AS813" s="25">
        <f t="shared" si="831"/>
        <v>0</v>
      </c>
      <c r="AT813" s="25">
        <f t="shared" si="832"/>
        <v>0</v>
      </c>
      <c r="AU813" s="25">
        <f t="shared" si="832"/>
        <v>0</v>
      </c>
      <c r="AV813" s="25">
        <f t="shared" si="832"/>
        <v>0</v>
      </c>
      <c r="AW813" s="25">
        <f t="shared" si="832"/>
        <v>0</v>
      </c>
      <c r="AX813" s="25">
        <f t="shared" si="832"/>
        <v>0</v>
      </c>
      <c r="AY813" s="25">
        <f t="shared" si="832"/>
        <v>0</v>
      </c>
      <c r="AZ813" s="25">
        <f t="shared" si="832"/>
        <v>0</v>
      </c>
      <c r="BA813" s="25">
        <f t="shared" si="832"/>
        <v>0</v>
      </c>
      <c r="BB813" s="25">
        <f t="shared" si="832"/>
        <v>0</v>
      </c>
      <c r="BC813" s="25">
        <f t="shared" si="832"/>
        <v>0</v>
      </c>
      <c r="BD813" s="25">
        <f t="shared" si="833"/>
        <v>0</v>
      </c>
      <c r="BE813" s="25">
        <f t="shared" si="833"/>
        <v>0</v>
      </c>
      <c r="BF813" s="25">
        <f t="shared" si="833"/>
        <v>0</v>
      </c>
      <c r="BG813" s="25">
        <f t="shared" si="833"/>
        <v>0</v>
      </c>
      <c r="BH813" s="25">
        <f t="shared" si="833"/>
        <v>0</v>
      </c>
      <c r="BI813" s="25">
        <f t="shared" si="833"/>
        <v>0</v>
      </c>
      <c r="BJ813" s="25">
        <f t="shared" si="833"/>
        <v>0</v>
      </c>
      <c r="BK813" s="25">
        <f t="shared" si="833"/>
        <v>0</v>
      </c>
      <c r="BL813" s="25">
        <f t="shared" si="833"/>
        <v>0</v>
      </c>
      <c r="BM813" s="25">
        <f t="shared" si="833"/>
        <v>0</v>
      </c>
      <c r="BN813" s="25">
        <f t="shared" si="833"/>
        <v>0</v>
      </c>
      <c r="BO813" s="8">
        <f t="shared" si="814"/>
        <v>0</v>
      </c>
      <c r="BP813" s="8">
        <f t="shared" si="815"/>
        <v>0</v>
      </c>
      <c r="BQ813" s="8">
        <f t="shared" si="816"/>
        <v>0</v>
      </c>
      <c r="BR813" s="8">
        <f t="shared" si="817"/>
        <v>0</v>
      </c>
      <c r="BS813" s="8">
        <f t="shared" si="818"/>
        <v>0</v>
      </c>
      <c r="BT813" s="10"/>
      <c r="BU813" s="10"/>
    </row>
    <row r="814" spans="36:73">
      <c r="AJ814" s="25">
        <f t="shared" si="831"/>
        <v>0</v>
      </c>
      <c r="AK814" s="25">
        <f t="shared" si="831"/>
        <v>0</v>
      </c>
      <c r="AL814" s="25">
        <f t="shared" si="831"/>
        <v>0</v>
      </c>
      <c r="AM814" s="25">
        <f t="shared" si="831"/>
        <v>0</v>
      </c>
      <c r="AN814" s="25">
        <f t="shared" si="831"/>
        <v>0</v>
      </c>
      <c r="AO814" s="25">
        <f t="shared" si="831"/>
        <v>0</v>
      </c>
      <c r="AP814" s="25">
        <f t="shared" si="831"/>
        <v>0</v>
      </c>
      <c r="AQ814" s="25">
        <f t="shared" si="831"/>
        <v>0</v>
      </c>
      <c r="AR814" s="25">
        <f t="shared" si="831"/>
        <v>0</v>
      </c>
      <c r="AS814" s="25">
        <f t="shared" si="831"/>
        <v>0</v>
      </c>
      <c r="AT814" s="25">
        <f t="shared" si="832"/>
        <v>0</v>
      </c>
      <c r="AU814" s="25">
        <f t="shared" si="832"/>
        <v>0</v>
      </c>
      <c r="AV814" s="25">
        <f t="shared" si="832"/>
        <v>0</v>
      </c>
      <c r="AW814" s="25">
        <f t="shared" si="832"/>
        <v>0</v>
      </c>
      <c r="AX814" s="25">
        <f t="shared" si="832"/>
        <v>0</v>
      </c>
      <c r="AY814" s="25">
        <f t="shared" si="832"/>
        <v>0</v>
      </c>
      <c r="AZ814" s="25">
        <f t="shared" si="832"/>
        <v>0</v>
      </c>
      <c r="BA814" s="25">
        <f t="shared" si="832"/>
        <v>0</v>
      </c>
      <c r="BB814" s="25">
        <f t="shared" si="832"/>
        <v>0</v>
      </c>
      <c r="BC814" s="25">
        <f t="shared" si="832"/>
        <v>0</v>
      </c>
      <c r="BD814" s="25">
        <f t="shared" si="833"/>
        <v>0</v>
      </c>
      <c r="BE814" s="25">
        <f t="shared" si="833"/>
        <v>0</v>
      </c>
      <c r="BF814" s="25">
        <f t="shared" si="833"/>
        <v>0</v>
      </c>
      <c r="BG814" s="25">
        <f t="shared" si="833"/>
        <v>0</v>
      </c>
      <c r="BH814" s="25">
        <f t="shared" si="833"/>
        <v>0</v>
      </c>
      <c r="BI814" s="25">
        <f t="shared" si="833"/>
        <v>0</v>
      </c>
      <c r="BJ814" s="25">
        <f t="shared" si="833"/>
        <v>0</v>
      </c>
      <c r="BK814" s="25">
        <f t="shared" si="833"/>
        <v>0</v>
      </c>
      <c r="BL814" s="25">
        <f t="shared" si="833"/>
        <v>0</v>
      </c>
      <c r="BM814" s="25">
        <f t="shared" si="833"/>
        <v>0</v>
      </c>
      <c r="BN814" s="25">
        <f t="shared" si="833"/>
        <v>0</v>
      </c>
      <c r="BO814" s="8">
        <f t="shared" si="814"/>
        <v>0</v>
      </c>
      <c r="BP814" s="8">
        <f t="shared" si="815"/>
        <v>0</v>
      </c>
      <c r="BQ814" s="8">
        <f t="shared" si="816"/>
        <v>0</v>
      </c>
      <c r="BR814" s="8">
        <f t="shared" si="817"/>
        <v>0</v>
      </c>
      <c r="BS814" s="8">
        <f t="shared" si="818"/>
        <v>0</v>
      </c>
      <c r="BT814" s="8"/>
      <c r="BU814" s="8"/>
    </row>
    <row r="815" spans="36:73">
      <c r="AJ815" s="25">
        <f t="shared" si="831"/>
        <v>0</v>
      </c>
      <c r="AK815" s="25">
        <f t="shared" si="831"/>
        <v>0</v>
      </c>
      <c r="AL815" s="25">
        <f t="shared" si="831"/>
        <v>0</v>
      </c>
      <c r="AM815" s="25">
        <f t="shared" si="831"/>
        <v>0</v>
      </c>
      <c r="AN815" s="25">
        <f t="shared" si="831"/>
        <v>0</v>
      </c>
      <c r="AO815" s="25">
        <f t="shared" si="831"/>
        <v>0</v>
      </c>
      <c r="AP815" s="25">
        <f t="shared" si="831"/>
        <v>0</v>
      </c>
      <c r="AQ815" s="25">
        <f t="shared" si="831"/>
        <v>0</v>
      </c>
      <c r="AR815" s="25">
        <f t="shared" si="831"/>
        <v>0</v>
      </c>
      <c r="AS815" s="25">
        <f t="shared" si="831"/>
        <v>0</v>
      </c>
      <c r="AT815" s="25">
        <f t="shared" si="832"/>
        <v>0</v>
      </c>
      <c r="AU815" s="25">
        <f t="shared" si="832"/>
        <v>0</v>
      </c>
      <c r="AV815" s="25">
        <f t="shared" si="832"/>
        <v>0</v>
      </c>
      <c r="AW815" s="25">
        <f t="shared" si="832"/>
        <v>0</v>
      </c>
      <c r="AX815" s="25">
        <f t="shared" si="832"/>
        <v>0</v>
      </c>
      <c r="AY815" s="25">
        <f t="shared" si="832"/>
        <v>0</v>
      </c>
      <c r="AZ815" s="25">
        <f t="shared" si="832"/>
        <v>0</v>
      </c>
      <c r="BA815" s="25">
        <f t="shared" si="832"/>
        <v>0</v>
      </c>
      <c r="BB815" s="25">
        <f t="shared" si="832"/>
        <v>0</v>
      </c>
      <c r="BC815" s="25">
        <f t="shared" si="832"/>
        <v>0</v>
      </c>
      <c r="BD815" s="25">
        <f t="shared" si="833"/>
        <v>0</v>
      </c>
      <c r="BE815" s="25">
        <f t="shared" si="833"/>
        <v>0</v>
      </c>
      <c r="BF815" s="25">
        <f t="shared" si="833"/>
        <v>0</v>
      </c>
      <c r="BG815" s="25">
        <f t="shared" si="833"/>
        <v>0</v>
      </c>
      <c r="BH815" s="25">
        <f t="shared" si="833"/>
        <v>0</v>
      </c>
      <c r="BI815" s="25">
        <f t="shared" si="833"/>
        <v>0</v>
      </c>
      <c r="BJ815" s="25">
        <f t="shared" si="833"/>
        <v>0</v>
      </c>
      <c r="BK815" s="25">
        <f t="shared" si="833"/>
        <v>0</v>
      </c>
      <c r="BL815" s="25">
        <f t="shared" si="833"/>
        <v>0</v>
      </c>
      <c r="BM815" s="25">
        <f t="shared" si="833"/>
        <v>0</v>
      </c>
      <c r="BN815" s="25">
        <f t="shared" si="833"/>
        <v>0</v>
      </c>
      <c r="BO815" s="8">
        <f t="shared" si="814"/>
        <v>0</v>
      </c>
      <c r="BP815" s="8">
        <f t="shared" si="815"/>
        <v>0</v>
      </c>
      <c r="BQ815" s="8">
        <f t="shared" si="816"/>
        <v>0</v>
      </c>
      <c r="BR815" s="8">
        <f t="shared" si="817"/>
        <v>0</v>
      </c>
      <c r="BS815" s="8">
        <f t="shared" si="818"/>
        <v>0</v>
      </c>
      <c r="BT815" s="10"/>
      <c r="BU815" s="10"/>
    </row>
    <row r="816" spans="36:73">
      <c r="AJ816" s="25">
        <f t="shared" ref="AJ816:AS825" si="834">IF(AND(AJ$7&gt;=$E816,AJ$7&lt;=$F816),1,0)</f>
        <v>0</v>
      </c>
      <c r="AK816" s="25">
        <f t="shared" si="834"/>
        <v>0</v>
      </c>
      <c r="AL816" s="25">
        <f t="shared" si="834"/>
        <v>0</v>
      </c>
      <c r="AM816" s="25">
        <f t="shared" si="834"/>
        <v>0</v>
      </c>
      <c r="AN816" s="25">
        <f t="shared" si="834"/>
        <v>0</v>
      </c>
      <c r="AO816" s="25">
        <f t="shared" si="834"/>
        <v>0</v>
      </c>
      <c r="AP816" s="25">
        <f t="shared" si="834"/>
        <v>0</v>
      </c>
      <c r="AQ816" s="25">
        <f t="shared" si="834"/>
        <v>0</v>
      </c>
      <c r="AR816" s="25">
        <f t="shared" si="834"/>
        <v>0</v>
      </c>
      <c r="AS816" s="25">
        <f t="shared" si="834"/>
        <v>0</v>
      </c>
      <c r="AT816" s="25">
        <f t="shared" ref="AT816:BC825" si="835">IF(AND(AT$7&gt;=$E816,AT$7&lt;=$F816),1,0)</f>
        <v>0</v>
      </c>
      <c r="AU816" s="25">
        <f t="shared" si="835"/>
        <v>0</v>
      </c>
      <c r="AV816" s="25">
        <f t="shared" si="835"/>
        <v>0</v>
      </c>
      <c r="AW816" s="25">
        <f t="shared" si="835"/>
        <v>0</v>
      </c>
      <c r="AX816" s="25">
        <f t="shared" si="835"/>
        <v>0</v>
      </c>
      <c r="AY816" s="25">
        <f t="shared" si="835"/>
        <v>0</v>
      </c>
      <c r="AZ816" s="25">
        <f t="shared" si="835"/>
        <v>0</v>
      </c>
      <c r="BA816" s="25">
        <f t="shared" si="835"/>
        <v>0</v>
      </c>
      <c r="BB816" s="25">
        <f t="shared" si="835"/>
        <v>0</v>
      </c>
      <c r="BC816" s="25">
        <f t="shared" si="835"/>
        <v>0</v>
      </c>
      <c r="BD816" s="25">
        <f t="shared" ref="BD816:BN825" si="836">IF(AND(BD$7&gt;=$E816,BD$7&lt;=$F816),1,0)</f>
        <v>0</v>
      </c>
      <c r="BE816" s="25">
        <f t="shared" si="836"/>
        <v>0</v>
      </c>
      <c r="BF816" s="25">
        <f t="shared" si="836"/>
        <v>0</v>
      </c>
      <c r="BG816" s="25">
        <f t="shared" si="836"/>
        <v>0</v>
      </c>
      <c r="BH816" s="25">
        <f t="shared" si="836"/>
        <v>0</v>
      </c>
      <c r="BI816" s="25">
        <f t="shared" si="836"/>
        <v>0</v>
      </c>
      <c r="BJ816" s="25">
        <f t="shared" si="836"/>
        <v>0</v>
      </c>
      <c r="BK816" s="25">
        <f t="shared" si="836"/>
        <v>0</v>
      </c>
      <c r="BL816" s="25">
        <f t="shared" si="836"/>
        <v>0</v>
      </c>
      <c r="BM816" s="25">
        <f t="shared" si="836"/>
        <v>0</v>
      </c>
      <c r="BN816" s="25">
        <f t="shared" si="836"/>
        <v>0</v>
      </c>
      <c r="BO816" s="8">
        <f t="shared" si="814"/>
        <v>0</v>
      </c>
      <c r="BP816" s="8">
        <f t="shared" si="815"/>
        <v>0</v>
      </c>
      <c r="BQ816" s="8">
        <f t="shared" si="816"/>
        <v>0</v>
      </c>
      <c r="BR816" s="8">
        <f t="shared" si="817"/>
        <v>0</v>
      </c>
      <c r="BS816" s="8">
        <f t="shared" si="818"/>
        <v>0</v>
      </c>
      <c r="BT816" s="8"/>
      <c r="BU816" s="8"/>
    </row>
    <row r="817" spans="36:73">
      <c r="AJ817" s="25">
        <f t="shared" si="834"/>
        <v>0</v>
      </c>
      <c r="AK817" s="25">
        <f t="shared" si="834"/>
        <v>0</v>
      </c>
      <c r="AL817" s="25">
        <f t="shared" si="834"/>
        <v>0</v>
      </c>
      <c r="AM817" s="25">
        <f t="shared" si="834"/>
        <v>0</v>
      </c>
      <c r="AN817" s="25">
        <f t="shared" si="834"/>
        <v>0</v>
      </c>
      <c r="AO817" s="25">
        <f t="shared" si="834"/>
        <v>0</v>
      </c>
      <c r="AP817" s="25">
        <f t="shared" si="834"/>
        <v>0</v>
      </c>
      <c r="AQ817" s="25">
        <f t="shared" si="834"/>
        <v>0</v>
      </c>
      <c r="AR817" s="25">
        <f t="shared" si="834"/>
        <v>0</v>
      </c>
      <c r="AS817" s="25">
        <f t="shared" si="834"/>
        <v>0</v>
      </c>
      <c r="AT817" s="25">
        <f t="shared" si="835"/>
        <v>0</v>
      </c>
      <c r="AU817" s="25">
        <f t="shared" si="835"/>
        <v>0</v>
      </c>
      <c r="AV817" s="25">
        <f t="shared" si="835"/>
        <v>0</v>
      </c>
      <c r="AW817" s="25">
        <f t="shared" si="835"/>
        <v>0</v>
      </c>
      <c r="AX817" s="25">
        <f t="shared" si="835"/>
        <v>0</v>
      </c>
      <c r="AY817" s="25">
        <f t="shared" si="835"/>
        <v>0</v>
      </c>
      <c r="AZ817" s="25">
        <f t="shared" si="835"/>
        <v>0</v>
      </c>
      <c r="BA817" s="25">
        <f t="shared" si="835"/>
        <v>0</v>
      </c>
      <c r="BB817" s="25">
        <f t="shared" si="835"/>
        <v>0</v>
      </c>
      <c r="BC817" s="25">
        <f t="shared" si="835"/>
        <v>0</v>
      </c>
      <c r="BD817" s="25">
        <f t="shared" si="836"/>
        <v>0</v>
      </c>
      <c r="BE817" s="25">
        <f t="shared" si="836"/>
        <v>0</v>
      </c>
      <c r="BF817" s="25">
        <f t="shared" si="836"/>
        <v>0</v>
      </c>
      <c r="BG817" s="25">
        <f t="shared" si="836"/>
        <v>0</v>
      </c>
      <c r="BH817" s="25">
        <f t="shared" si="836"/>
        <v>0</v>
      </c>
      <c r="BI817" s="25">
        <f t="shared" si="836"/>
        <v>0</v>
      </c>
      <c r="BJ817" s="25">
        <f t="shared" si="836"/>
        <v>0</v>
      </c>
      <c r="BK817" s="25">
        <f t="shared" si="836"/>
        <v>0</v>
      </c>
      <c r="BL817" s="25">
        <f t="shared" si="836"/>
        <v>0</v>
      </c>
      <c r="BM817" s="25">
        <f t="shared" si="836"/>
        <v>0</v>
      </c>
      <c r="BN817" s="25">
        <f t="shared" si="836"/>
        <v>0</v>
      </c>
      <c r="BO817" s="8">
        <f t="shared" si="814"/>
        <v>0</v>
      </c>
      <c r="BP817" s="8">
        <f t="shared" si="815"/>
        <v>0</v>
      </c>
      <c r="BQ817" s="8">
        <f t="shared" si="816"/>
        <v>0</v>
      </c>
      <c r="BR817" s="8">
        <f t="shared" si="817"/>
        <v>0</v>
      </c>
      <c r="BS817" s="8">
        <f t="shared" si="818"/>
        <v>0</v>
      </c>
      <c r="BT817" s="10"/>
      <c r="BU817" s="10"/>
    </row>
    <row r="818" spans="36:73">
      <c r="AJ818" s="25">
        <f t="shared" si="834"/>
        <v>0</v>
      </c>
      <c r="AK818" s="25">
        <f t="shared" si="834"/>
        <v>0</v>
      </c>
      <c r="AL818" s="25">
        <f t="shared" si="834"/>
        <v>0</v>
      </c>
      <c r="AM818" s="25">
        <f t="shared" si="834"/>
        <v>0</v>
      </c>
      <c r="AN818" s="25">
        <f t="shared" si="834"/>
        <v>0</v>
      </c>
      <c r="AO818" s="25">
        <f t="shared" si="834"/>
        <v>0</v>
      </c>
      <c r="AP818" s="25">
        <f t="shared" si="834"/>
        <v>0</v>
      </c>
      <c r="AQ818" s="25">
        <f t="shared" si="834"/>
        <v>0</v>
      </c>
      <c r="AR818" s="25">
        <f t="shared" si="834"/>
        <v>0</v>
      </c>
      <c r="AS818" s="25">
        <f t="shared" si="834"/>
        <v>0</v>
      </c>
      <c r="AT818" s="25">
        <f t="shared" si="835"/>
        <v>0</v>
      </c>
      <c r="AU818" s="25">
        <f t="shared" si="835"/>
        <v>0</v>
      </c>
      <c r="AV818" s="25">
        <f t="shared" si="835"/>
        <v>0</v>
      </c>
      <c r="AW818" s="25">
        <f t="shared" si="835"/>
        <v>0</v>
      </c>
      <c r="AX818" s="25">
        <f t="shared" si="835"/>
        <v>0</v>
      </c>
      <c r="AY818" s="25">
        <f t="shared" si="835"/>
        <v>0</v>
      </c>
      <c r="AZ818" s="25">
        <f t="shared" si="835"/>
        <v>0</v>
      </c>
      <c r="BA818" s="25">
        <f t="shared" si="835"/>
        <v>0</v>
      </c>
      <c r="BB818" s="25">
        <f t="shared" si="835"/>
        <v>0</v>
      </c>
      <c r="BC818" s="25">
        <f t="shared" si="835"/>
        <v>0</v>
      </c>
      <c r="BD818" s="25">
        <f t="shared" si="836"/>
        <v>0</v>
      </c>
      <c r="BE818" s="25">
        <f t="shared" si="836"/>
        <v>0</v>
      </c>
      <c r="BF818" s="25">
        <f t="shared" si="836"/>
        <v>0</v>
      </c>
      <c r="BG818" s="25">
        <f t="shared" si="836"/>
        <v>0</v>
      </c>
      <c r="BH818" s="25">
        <f t="shared" si="836"/>
        <v>0</v>
      </c>
      <c r="BI818" s="25">
        <f t="shared" si="836"/>
        <v>0</v>
      </c>
      <c r="BJ818" s="25">
        <f t="shared" si="836"/>
        <v>0</v>
      </c>
      <c r="BK818" s="25">
        <f t="shared" si="836"/>
        <v>0</v>
      </c>
      <c r="BL818" s="25">
        <f t="shared" si="836"/>
        <v>0</v>
      </c>
      <c r="BM818" s="25">
        <f t="shared" si="836"/>
        <v>0</v>
      </c>
      <c r="BN818" s="25">
        <f t="shared" si="836"/>
        <v>0</v>
      </c>
      <c r="BO818" s="8">
        <f t="shared" si="814"/>
        <v>0</v>
      </c>
      <c r="BP818" s="8">
        <f t="shared" si="815"/>
        <v>0</v>
      </c>
      <c r="BQ818" s="8">
        <f t="shared" si="816"/>
        <v>0</v>
      </c>
      <c r="BR818" s="8">
        <f t="shared" si="817"/>
        <v>0</v>
      </c>
      <c r="BS818" s="8">
        <f t="shared" si="818"/>
        <v>0</v>
      </c>
      <c r="BT818" s="8"/>
      <c r="BU818" s="8"/>
    </row>
    <row r="819" spans="36:73">
      <c r="AJ819" s="25">
        <f t="shared" si="834"/>
        <v>0</v>
      </c>
      <c r="AK819" s="25">
        <f t="shared" si="834"/>
        <v>0</v>
      </c>
      <c r="AL819" s="25">
        <f t="shared" si="834"/>
        <v>0</v>
      </c>
      <c r="AM819" s="25">
        <f t="shared" si="834"/>
        <v>0</v>
      </c>
      <c r="AN819" s="25">
        <f t="shared" si="834"/>
        <v>0</v>
      </c>
      <c r="AO819" s="25">
        <f t="shared" si="834"/>
        <v>0</v>
      </c>
      <c r="AP819" s="25">
        <f t="shared" si="834"/>
        <v>0</v>
      </c>
      <c r="AQ819" s="25">
        <f t="shared" si="834"/>
        <v>0</v>
      </c>
      <c r="AR819" s="25">
        <f t="shared" si="834"/>
        <v>0</v>
      </c>
      <c r="AS819" s="25">
        <f t="shared" si="834"/>
        <v>0</v>
      </c>
      <c r="AT819" s="25">
        <f t="shared" si="835"/>
        <v>0</v>
      </c>
      <c r="AU819" s="25">
        <f t="shared" si="835"/>
        <v>0</v>
      </c>
      <c r="AV819" s="25">
        <f t="shared" si="835"/>
        <v>0</v>
      </c>
      <c r="AW819" s="25">
        <f t="shared" si="835"/>
        <v>0</v>
      </c>
      <c r="AX819" s="25">
        <f t="shared" si="835"/>
        <v>0</v>
      </c>
      <c r="AY819" s="25">
        <f t="shared" si="835"/>
        <v>0</v>
      </c>
      <c r="AZ819" s="25">
        <f t="shared" si="835"/>
        <v>0</v>
      </c>
      <c r="BA819" s="25">
        <f t="shared" si="835"/>
        <v>0</v>
      </c>
      <c r="BB819" s="25">
        <f t="shared" si="835"/>
        <v>0</v>
      </c>
      <c r="BC819" s="25">
        <f t="shared" si="835"/>
        <v>0</v>
      </c>
      <c r="BD819" s="25">
        <f t="shared" si="836"/>
        <v>0</v>
      </c>
      <c r="BE819" s="25">
        <f t="shared" si="836"/>
        <v>0</v>
      </c>
      <c r="BF819" s="25">
        <f t="shared" si="836"/>
        <v>0</v>
      </c>
      <c r="BG819" s="25">
        <f t="shared" si="836"/>
        <v>0</v>
      </c>
      <c r="BH819" s="25">
        <f t="shared" si="836"/>
        <v>0</v>
      </c>
      <c r="BI819" s="25">
        <f t="shared" si="836"/>
        <v>0</v>
      </c>
      <c r="BJ819" s="25">
        <f t="shared" si="836"/>
        <v>0</v>
      </c>
      <c r="BK819" s="25">
        <f t="shared" si="836"/>
        <v>0</v>
      </c>
      <c r="BL819" s="25">
        <f t="shared" si="836"/>
        <v>0</v>
      </c>
      <c r="BM819" s="25">
        <f t="shared" si="836"/>
        <v>0</v>
      </c>
      <c r="BN819" s="25">
        <f t="shared" si="836"/>
        <v>0</v>
      </c>
      <c r="BO819" s="8">
        <f t="shared" si="814"/>
        <v>0</v>
      </c>
      <c r="BP819" s="8">
        <f t="shared" si="815"/>
        <v>0</v>
      </c>
      <c r="BQ819" s="8">
        <f t="shared" si="816"/>
        <v>0</v>
      </c>
      <c r="BR819" s="8">
        <f t="shared" si="817"/>
        <v>0</v>
      </c>
      <c r="BS819" s="8">
        <f t="shared" si="818"/>
        <v>0</v>
      </c>
      <c r="BT819" s="10"/>
      <c r="BU819" s="10"/>
    </row>
    <row r="820" spans="36:73">
      <c r="AJ820" s="25">
        <f t="shared" si="834"/>
        <v>0</v>
      </c>
      <c r="AK820" s="25">
        <f t="shared" si="834"/>
        <v>0</v>
      </c>
      <c r="AL820" s="25">
        <f t="shared" si="834"/>
        <v>0</v>
      </c>
      <c r="AM820" s="25">
        <f t="shared" si="834"/>
        <v>0</v>
      </c>
      <c r="AN820" s="25">
        <f t="shared" si="834"/>
        <v>0</v>
      </c>
      <c r="AO820" s="25">
        <f t="shared" si="834"/>
        <v>0</v>
      </c>
      <c r="AP820" s="25">
        <f t="shared" si="834"/>
        <v>0</v>
      </c>
      <c r="AQ820" s="25">
        <f t="shared" si="834"/>
        <v>0</v>
      </c>
      <c r="AR820" s="25">
        <f t="shared" si="834"/>
        <v>0</v>
      </c>
      <c r="AS820" s="25">
        <f t="shared" si="834"/>
        <v>0</v>
      </c>
      <c r="AT820" s="25">
        <f t="shared" si="835"/>
        <v>0</v>
      </c>
      <c r="AU820" s="25">
        <f t="shared" si="835"/>
        <v>0</v>
      </c>
      <c r="AV820" s="25">
        <f t="shared" si="835"/>
        <v>0</v>
      </c>
      <c r="AW820" s="25">
        <f t="shared" si="835"/>
        <v>0</v>
      </c>
      <c r="AX820" s="25">
        <f t="shared" si="835"/>
        <v>0</v>
      </c>
      <c r="AY820" s="25">
        <f t="shared" si="835"/>
        <v>0</v>
      </c>
      <c r="AZ820" s="25">
        <f t="shared" si="835"/>
        <v>0</v>
      </c>
      <c r="BA820" s="25">
        <f t="shared" si="835"/>
        <v>0</v>
      </c>
      <c r="BB820" s="25">
        <f t="shared" si="835"/>
        <v>0</v>
      </c>
      <c r="BC820" s="25">
        <f t="shared" si="835"/>
        <v>0</v>
      </c>
      <c r="BD820" s="25">
        <f t="shared" si="836"/>
        <v>0</v>
      </c>
      <c r="BE820" s="25">
        <f t="shared" si="836"/>
        <v>0</v>
      </c>
      <c r="BF820" s="25">
        <f t="shared" si="836"/>
        <v>0</v>
      </c>
      <c r="BG820" s="25">
        <f t="shared" si="836"/>
        <v>0</v>
      </c>
      <c r="BH820" s="25">
        <f t="shared" si="836"/>
        <v>0</v>
      </c>
      <c r="BI820" s="25">
        <f t="shared" si="836"/>
        <v>0</v>
      </c>
      <c r="BJ820" s="25">
        <f t="shared" si="836"/>
        <v>0</v>
      </c>
      <c r="BK820" s="25">
        <f t="shared" si="836"/>
        <v>0</v>
      </c>
      <c r="BL820" s="25">
        <f t="shared" si="836"/>
        <v>0</v>
      </c>
      <c r="BM820" s="25">
        <f t="shared" si="836"/>
        <v>0</v>
      </c>
      <c r="BN820" s="25">
        <f t="shared" si="836"/>
        <v>0</v>
      </c>
      <c r="BO820" s="8">
        <f t="shared" si="814"/>
        <v>0</v>
      </c>
      <c r="BP820" s="8">
        <f t="shared" si="815"/>
        <v>0</v>
      </c>
      <c r="BQ820" s="8">
        <f t="shared" si="816"/>
        <v>0</v>
      </c>
      <c r="BR820" s="8">
        <f t="shared" si="817"/>
        <v>0</v>
      </c>
      <c r="BS820" s="8">
        <f t="shared" si="818"/>
        <v>0</v>
      </c>
      <c r="BT820" s="8"/>
      <c r="BU820" s="8"/>
    </row>
    <row r="821" spans="36:73">
      <c r="AJ821" s="25">
        <f t="shared" si="834"/>
        <v>0</v>
      </c>
      <c r="AK821" s="25">
        <f t="shared" si="834"/>
        <v>0</v>
      </c>
      <c r="AL821" s="25">
        <f t="shared" si="834"/>
        <v>0</v>
      </c>
      <c r="AM821" s="25">
        <f t="shared" si="834"/>
        <v>0</v>
      </c>
      <c r="AN821" s="25">
        <f t="shared" si="834"/>
        <v>0</v>
      </c>
      <c r="AO821" s="25">
        <f t="shared" si="834"/>
        <v>0</v>
      </c>
      <c r="AP821" s="25">
        <f t="shared" si="834"/>
        <v>0</v>
      </c>
      <c r="AQ821" s="25">
        <f t="shared" si="834"/>
        <v>0</v>
      </c>
      <c r="AR821" s="25">
        <f t="shared" si="834"/>
        <v>0</v>
      </c>
      <c r="AS821" s="25">
        <f t="shared" si="834"/>
        <v>0</v>
      </c>
      <c r="AT821" s="25">
        <f t="shared" si="835"/>
        <v>0</v>
      </c>
      <c r="AU821" s="25">
        <f t="shared" si="835"/>
        <v>0</v>
      </c>
      <c r="AV821" s="25">
        <f t="shared" si="835"/>
        <v>0</v>
      </c>
      <c r="AW821" s="25">
        <f t="shared" si="835"/>
        <v>0</v>
      </c>
      <c r="AX821" s="25">
        <f t="shared" si="835"/>
        <v>0</v>
      </c>
      <c r="AY821" s="25">
        <f t="shared" si="835"/>
        <v>0</v>
      </c>
      <c r="AZ821" s="25">
        <f t="shared" si="835"/>
        <v>0</v>
      </c>
      <c r="BA821" s="25">
        <f t="shared" si="835"/>
        <v>0</v>
      </c>
      <c r="BB821" s="25">
        <f t="shared" si="835"/>
        <v>0</v>
      </c>
      <c r="BC821" s="25">
        <f t="shared" si="835"/>
        <v>0</v>
      </c>
      <c r="BD821" s="25">
        <f t="shared" si="836"/>
        <v>0</v>
      </c>
      <c r="BE821" s="25">
        <f t="shared" si="836"/>
        <v>0</v>
      </c>
      <c r="BF821" s="25">
        <f t="shared" si="836"/>
        <v>0</v>
      </c>
      <c r="BG821" s="25">
        <f t="shared" si="836"/>
        <v>0</v>
      </c>
      <c r="BH821" s="25">
        <f t="shared" si="836"/>
        <v>0</v>
      </c>
      <c r="BI821" s="25">
        <f t="shared" si="836"/>
        <v>0</v>
      </c>
      <c r="BJ821" s="25">
        <f t="shared" si="836"/>
        <v>0</v>
      </c>
      <c r="BK821" s="25">
        <f t="shared" si="836"/>
        <v>0</v>
      </c>
      <c r="BL821" s="25">
        <f t="shared" si="836"/>
        <v>0</v>
      </c>
      <c r="BM821" s="25">
        <f t="shared" si="836"/>
        <v>0</v>
      </c>
      <c r="BN821" s="25">
        <f t="shared" si="836"/>
        <v>0</v>
      </c>
      <c r="BO821" s="8">
        <f t="shared" ref="BO821:BO884" si="837">SUM(AJ821:AP821)</f>
        <v>0</v>
      </c>
      <c r="BP821" s="8">
        <f t="shared" ref="BP821:BP884" si="838">SUM(AQ821:AW821)</f>
        <v>0</v>
      </c>
      <c r="BQ821" s="8">
        <f t="shared" ref="BQ821:BQ884" si="839">SUM(AX821:BD821)</f>
        <v>0</v>
      </c>
      <c r="BR821" s="8">
        <f t="shared" ref="BR821:BR884" si="840">SUM(BE821:BN821)</f>
        <v>0</v>
      </c>
      <c r="BS821" s="8">
        <f t="shared" ref="BS821:BS884" si="841">SUM(BO821:BR821)</f>
        <v>0</v>
      </c>
      <c r="BT821" s="10"/>
      <c r="BU821" s="10"/>
    </row>
    <row r="822" spans="36:73">
      <c r="AJ822" s="25">
        <f t="shared" si="834"/>
        <v>0</v>
      </c>
      <c r="AK822" s="25">
        <f t="shared" si="834"/>
        <v>0</v>
      </c>
      <c r="AL822" s="25">
        <f t="shared" si="834"/>
        <v>0</v>
      </c>
      <c r="AM822" s="25">
        <f t="shared" si="834"/>
        <v>0</v>
      </c>
      <c r="AN822" s="25">
        <f t="shared" si="834"/>
        <v>0</v>
      </c>
      <c r="AO822" s="25">
        <f t="shared" si="834"/>
        <v>0</v>
      </c>
      <c r="AP822" s="25">
        <f t="shared" si="834"/>
        <v>0</v>
      </c>
      <c r="AQ822" s="25">
        <f t="shared" si="834"/>
        <v>0</v>
      </c>
      <c r="AR822" s="25">
        <f t="shared" si="834"/>
        <v>0</v>
      </c>
      <c r="AS822" s="25">
        <f t="shared" si="834"/>
        <v>0</v>
      </c>
      <c r="AT822" s="25">
        <f t="shared" si="835"/>
        <v>0</v>
      </c>
      <c r="AU822" s="25">
        <f t="shared" si="835"/>
        <v>0</v>
      </c>
      <c r="AV822" s="25">
        <f t="shared" si="835"/>
        <v>0</v>
      </c>
      <c r="AW822" s="25">
        <f t="shared" si="835"/>
        <v>0</v>
      </c>
      <c r="AX822" s="25">
        <f t="shared" si="835"/>
        <v>0</v>
      </c>
      <c r="AY822" s="25">
        <f t="shared" si="835"/>
        <v>0</v>
      </c>
      <c r="AZ822" s="25">
        <f t="shared" si="835"/>
        <v>0</v>
      </c>
      <c r="BA822" s="25">
        <f t="shared" si="835"/>
        <v>0</v>
      </c>
      <c r="BB822" s="25">
        <f t="shared" si="835"/>
        <v>0</v>
      </c>
      <c r="BC822" s="25">
        <f t="shared" si="835"/>
        <v>0</v>
      </c>
      <c r="BD822" s="25">
        <f t="shared" si="836"/>
        <v>0</v>
      </c>
      <c r="BE822" s="25">
        <f t="shared" si="836"/>
        <v>0</v>
      </c>
      <c r="BF822" s="25">
        <f t="shared" si="836"/>
        <v>0</v>
      </c>
      <c r="BG822" s="25">
        <f t="shared" si="836"/>
        <v>0</v>
      </c>
      <c r="BH822" s="25">
        <f t="shared" si="836"/>
        <v>0</v>
      </c>
      <c r="BI822" s="25">
        <f t="shared" si="836"/>
        <v>0</v>
      </c>
      <c r="BJ822" s="25">
        <f t="shared" si="836"/>
        <v>0</v>
      </c>
      <c r="BK822" s="25">
        <f t="shared" si="836"/>
        <v>0</v>
      </c>
      <c r="BL822" s="25">
        <f t="shared" si="836"/>
        <v>0</v>
      </c>
      <c r="BM822" s="25">
        <f t="shared" si="836"/>
        <v>0</v>
      </c>
      <c r="BN822" s="25">
        <f t="shared" si="836"/>
        <v>0</v>
      </c>
      <c r="BO822" s="8">
        <f t="shared" si="837"/>
        <v>0</v>
      </c>
      <c r="BP822" s="8">
        <f t="shared" si="838"/>
        <v>0</v>
      </c>
      <c r="BQ822" s="8">
        <f t="shared" si="839"/>
        <v>0</v>
      </c>
      <c r="BR822" s="8">
        <f t="shared" si="840"/>
        <v>0</v>
      </c>
      <c r="BS822" s="8">
        <f t="shared" si="841"/>
        <v>0</v>
      </c>
      <c r="BT822" s="8"/>
      <c r="BU822" s="8"/>
    </row>
    <row r="823" spans="36:73">
      <c r="AJ823" s="25">
        <f t="shared" si="834"/>
        <v>0</v>
      </c>
      <c r="AK823" s="25">
        <f t="shared" si="834"/>
        <v>0</v>
      </c>
      <c r="AL823" s="25">
        <f t="shared" si="834"/>
        <v>0</v>
      </c>
      <c r="AM823" s="25">
        <f t="shared" si="834"/>
        <v>0</v>
      </c>
      <c r="AN823" s="25">
        <f t="shared" si="834"/>
        <v>0</v>
      </c>
      <c r="AO823" s="25">
        <f t="shared" si="834"/>
        <v>0</v>
      </c>
      <c r="AP823" s="25">
        <f t="shared" si="834"/>
        <v>0</v>
      </c>
      <c r="AQ823" s="25">
        <f t="shared" si="834"/>
        <v>0</v>
      </c>
      <c r="AR823" s="25">
        <f t="shared" si="834"/>
        <v>0</v>
      </c>
      <c r="AS823" s="25">
        <f t="shared" si="834"/>
        <v>0</v>
      </c>
      <c r="AT823" s="25">
        <f t="shared" si="835"/>
        <v>0</v>
      </c>
      <c r="AU823" s="25">
        <f t="shared" si="835"/>
        <v>0</v>
      </c>
      <c r="AV823" s="25">
        <f t="shared" si="835"/>
        <v>0</v>
      </c>
      <c r="AW823" s="25">
        <f t="shared" si="835"/>
        <v>0</v>
      </c>
      <c r="AX823" s="25">
        <f t="shared" si="835"/>
        <v>0</v>
      </c>
      <c r="AY823" s="25">
        <f t="shared" si="835"/>
        <v>0</v>
      </c>
      <c r="AZ823" s="25">
        <f t="shared" si="835"/>
        <v>0</v>
      </c>
      <c r="BA823" s="25">
        <f t="shared" si="835"/>
        <v>0</v>
      </c>
      <c r="BB823" s="25">
        <f t="shared" si="835"/>
        <v>0</v>
      </c>
      <c r="BC823" s="25">
        <f t="shared" si="835"/>
        <v>0</v>
      </c>
      <c r="BD823" s="25">
        <f t="shared" si="836"/>
        <v>0</v>
      </c>
      <c r="BE823" s="25">
        <f t="shared" si="836"/>
        <v>0</v>
      </c>
      <c r="BF823" s="25">
        <f t="shared" si="836"/>
        <v>0</v>
      </c>
      <c r="BG823" s="25">
        <f t="shared" si="836"/>
        <v>0</v>
      </c>
      <c r="BH823" s="25">
        <f t="shared" si="836"/>
        <v>0</v>
      </c>
      <c r="BI823" s="25">
        <f t="shared" si="836"/>
        <v>0</v>
      </c>
      <c r="BJ823" s="25">
        <f t="shared" si="836"/>
        <v>0</v>
      </c>
      <c r="BK823" s="25">
        <f t="shared" si="836"/>
        <v>0</v>
      </c>
      <c r="BL823" s="25">
        <f t="shared" si="836"/>
        <v>0</v>
      </c>
      <c r="BM823" s="25">
        <f t="shared" si="836"/>
        <v>0</v>
      </c>
      <c r="BN823" s="25">
        <f t="shared" si="836"/>
        <v>0</v>
      </c>
      <c r="BO823" s="8">
        <f t="shared" si="837"/>
        <v>0</v>
      </c>
      <c r="BP823" s="8">
        <f t="shared" si="838"/>
        <v>0</v>
      </c>
      <c r="BQ823" s="8">
        <f t="shared" si="839"/>
        <v>0</v>
      </c>
      <c r="BR823" s="8">
        <f t="shared" si="840"/>
        <v>0</v>
      </c>
      <c r="BS823" s="8">
        <f t="shared" si="841"/>
        <v>0</v>
      </c>
      <c r="BT823" s="10"/>
      <c r="BU823" s="10"/>
    </row>
    <row r="824" spans="36:73">
      <c r="AJ824" s="25">
        <f t="shared" si="834"/>
        <v>0</v>
      </c>
      <c r="AK824" s="25">
        <f t="shared" si="834"/>
        <v>0</v>
      </c>
      <c r="AL824" s="25">
        <f t="shared" si="834"/>
        <v>0</v>
      </c>
      <c r="AM824" s="25">
        <f t="shared" si="834"/>
        <v>0</v>
      </c>
      <c r="AN824" s="25">
        <f t="shared" si="834"/>
        <v>0</v>
      </c>
      <c r="AO824" s="25">
        <f t="shared" si="834"/>
        <v>0</v>
      </c>
      <c r="AP824" s="25">
        <f t="shared" si="834"/>
        <v>0</v>
      </c>
      <c r="AQ824" s="25">
        <f t="shared" si="834"/>
        <v>0</v>
      </c>
      <c r="AR824" s="25">
        <f t="shared" si="834"/>
        <v>0</v>
      </c>
      <c r="AS824" s="25">
        <f t="shared" si="834"/>
        <v>0</v>
      </c>
      <c r="AT824" s="25">
        <f t="shared" si="835"/>
        <v>0</v>
      </c>
      <c r="AU824" s="25">
        <f t="shared" si="835"/>
        <v>0</v>
      </c>
      <c r="AV824" s="25">
        <f t="shared" si="835"/>
        <v>0</v>
      </c>
      <c r="AW824" s="25">
        <f t="shared" si="835"/>
        <v>0</v>
      </c>
      <c r="AX824" s="25">
        <f t="shared" si="835"/>
        <v>0</v>
      </c>
      <c r="AY824" s="25">
        <f t="shared" si="835"/>
        <v>0</v>
      </c>
      <c r="AZ824" s="25">
        <f t="shared" si="835"/>
        <v>0</v>
      </c>
      <c r="BA824" s="25">
        <f t="shared" si="835"/>
        <v>0</v>
      </c>
      <c r="BB824" s="25">
        <f t="shared" si="835"/>
        <v>0</v>
      </c>
      <c r="BC824" s="25">
        <f t="shared" si="835"/>
        <v>0</v>
      </c>
      <c r="BD824" s="25">
        <f t="shared" si="836"/>
        <v>0</v>
      </c>
      <c r="BE824" s="25">
        <f t="shared" si="836"/>
        <v>0</v>
      </c>
      <c r="BF824" s="25">
        <f t="shared" si="836"/>
        <v>0</v>
      </c>
      <c r="BG824" s="25">
        <f t="shared" si="836"/>
        <v>0</v>
      </c>
      <c r="BH824" s="25">
        <f t="shared" si="836"/>
        <v>0</v>
      </c>
      <c r="BI824" s="25">
        <f t="shared" si="836"/>
        <v>0</v>
      </c>
      <c r="BJ824" s="25">
        <f t="shared" si="836"/>
        <v>0</v>
      </c>
      <c r="BK824" s="25">
        <f t="shared" si="836"/>
        <v>0</v>
      </c>
      <c r="BL824" s="25">
        <f t="shared" si="836"/>
        <v>0</v>
      </c>
      <c r="BM824" s="25">
        <f t="shared" si="836"/>
        <v>0</v>
      </c>
      <c r="BN824" s="25">
        <f t="shared" si="836"/>
        <v>0</v>
      </c>
      <c r="BO824" s="8">
        <f t="shared" si="837"/>
        <v>0</v>
      </c>
      <c r="BP824" s="8">
        <f t="shared" si="838"/>
        <v>0</v>
      </c>
      <c r="BQ824" s="8">
        <f t="shared" si="839"/>
        <v>0</v>
      </c>
      <c r="BR824" s="8">
        <f t="shared" si="840"/>
        <v>0</v>
      </c>
      <c r="BS824" s="8">
        <f t="shared" si="841"/>
        <v>0</v>
      </c>
      <c r="BT824" s="8"/>
      <c r="BU824" s="8"/>
    </row>
    <row r="825" spans="36:73">
      <c r="AJ825" s="25">
        <f t="shared" si="834"/>
        <v>0</v>
      </c>
      <c r="AK825" s="25">
        <f t="shared" si="834"/>
        <v>0</v>
      </c>
      <c r="AL825" s="25">
        <f t="shared" si="834"/>
        <v>0</v>
      </c>
      <c r="AM825" s="25">
        <f t="shared" si="834"/>
        <v>0</v>
      </c>
      <c r="AN825" s="25">
        <f t="shared" si="834"/>
        <v>0</v>
      </c>
      <c r="AO825" s="25">
        <f t="shared" si="834"/>
        <v>0</v>
      </c>
      <c r="AP825" s="25">
        <f t="shared" si="834"/>
        <v>0</v>
      </c>
      <c r="AQ825" s="25">
        <f t="shared" si="834"/>
        <v>0</v>
      </c>
      <c r="AR825" s="25">
        <f t="shared" si="834"/>
        <v>0</v>
      </c>
      <c r="AS825" s="25">
        <f t="shared" si="834"/>
        <v>0</v>
      </c>
      <c r="AT825" s="25">
        <f t="shared" si="835"/>
        <v>0</v>
      </c>
      <c r="AU825" s="25">
        <f t="shared" si="835"/>
        <v>0</v>
      </c>
      <c r="AV825" s="25">
        <f t="shared" si="835"/>
        <v>0</v>
      </c>
      <c r="AW825" s="25">
        <f t="shared" si="835"/>
        <v>0</v>
      </c>
      <c r="AX825" s="25">
        <f t="shared" si="835"/>
        <v>0</v>
      </c>
      <c r="AY825" s="25">
        <f t="shared" si="835"/>
        <v>0</v>
      </c>
      <c r="AZ825" s="25">
        <f t="shared" si="835"/>
        <v>0</v>
      </c>
      <c r="BA825" s="25">
        <f t="shared" si="835"/>
        <v>0</v>
      </c>
      <c r="BB825" s="25">
        <f t="shared" si="835"/>
        <v>0</v>
      </c>
      <c r="BC825" s="25">
        <f t="shared" si="835"/>
        <v>0</v>
      </c>
      <c r="BD825" s="25">
        <f t="shared" si="836"/>
        <v>0</v>
      </c>
      <c r="BE825" s="25">
        <f t="shared" si="836"/>
        <v>0</v>
      </c>
      <c r="BF825" s="25">
        <f t="shared" si="836"/>
        <v>0</v>
      </c>
      <c r="BG825" s="25">
        <f t="shared" si="836"/>
        <v>0</v>
      </c>
      <c r="BH825" s="25">
        <f t="shared" si="836"/>
        <v>0</v>
      </c>
      <c r="BI825" s="25">
        <f t="shared" si="836"/>
        <v>0</v>
      </c>
      <c r="BJ825" s="25">
        <f t="shared" si="836"/>
        <v>0</v>
      </c>
      <c r="BK825" s="25">
        <f t="shared" si="836"/>
        <v>0</v>
      </c>
      <c r="BL825" s="25">
        <f t="shared" si="836"/>
        <v>0</v>
      </c>
      <c r="BM825" s="25">
        <f t="shared" si="836"/>
        <v>0</v>
      </c>
      <c r="BN825" s="25">
        <f t="shared" si="836"/>
        <v>0</v>
      </c>
      <c r="BO825" s="8">
        <f t="shared" si="837"/>
        <v>0</v>
      </c>
      <c r="BP825" s="8">
        <f t="shared" si="838"/>
        <v>0</v>
      </c>
      <c r="BQ825" s="8">
        <f t="shared" si="839"/>
        <v>0</v>
      </c>
      <c r="BR825" s="8">
        <f t="shared" si="840"/>
        <v>0</v>
      </c>
      <c r="BS825" s="8">
        <f t="shared" si="841"/>
        <v>0</v>
      </c>
      <c r="BT825" s="10"/>
      <c r="BU825" s="10"/>
    </row>
    <row r="826" spans="36:73">
      <c r="AJ826" s="25">
        <f t="shared" ref="AJ826:AS835" si="842">IF(AND(AJ$7&gt;=$E826,AJ$7&lt;=$F826),1,0)</f>
        <v>0</v>
      </c>
      <c r="AK826" s="25">
        <f t="shared" si="842"/>
        <v>0</v>
      </c>
      <c r="AL826" s="25">
        <f t="shared" si="842"/>
        <v>0</v>
      </c>
      <c r="AM826" s="25">
        <f t="shared" si="842"/>
        <v>0</v>
      </c>
      <c r="AN826" s="25">
        <f t="shared" si="842"/>
        <v>0</v>
      </c>
      <c r="AO826" s="25">
        <f t="shared" si="842"/>
        <v>0</v>
      </c>
      <c r="AP826" s="25">
        <f t="shared" si="842"/>
        <v>0</v>
      </c>
      <c r="AQ826" s="25">
        <f t="shared" si="842"/>
        <v>0</v>
      </c>
      <c r="AR826" s="25">
        <f t="shared" si="842"/>
        <v>0</v>
      </c>
      <c r="AS826" s="25">
        <f t="shared" si="842"/>
        <v>0</v>
      </c>
      <c r="AT826" s="25">
        <f t="shared" ref="AT826:BC835" si="843">IF(AND(AT$7&gt;=$E826,AT$7&lt;=$F826),1,0)</f>
        <v>0</v>
      </c>
      <c r="AU826" s="25">
        <f t="shared" si="843"/>
        <v>0</v>
      </c>
      <c r="AV826" s="25">
        <f t="shared" si="843"/>
        <v>0</v>
      </c>
      <c r="AW826" s="25">
        <f t="shared" si="843"/>
        <v>0</v>
      </c>
      <c r="AX826" s="25">
        <f t="shared" si="843"/>
        <v>0</v>
      </c>
      <c r="AY826" s="25">
        <f t="shared" si="843"/>
        <v>0</v>
      </c>
      <c r="AZ826" s="25">
        <f t="shared" si="843"/>
        <v>0</v>
      </c>
      <c r="BA826" s="25">
        <f t="shared" si="843"/>
        <v>0</v>
      </c>
      <c r="BB826" s="25">
        <f t="shared" si="843"/>
        <v>0</v>
      </c>
      <c r="BC826" s="25">
        <f t="shared" si="843"/>
        <v>0</v>
      </c>
      <c r="BD826" s="25">
        <f t="shared" ref="BD826:BN835" si="844">IF(AND(BD$7&gt;=$E826,BD$7&lt;=$F826),1,0)</f>
        <v>0</v>
      </c>
      <c r="BE826" s="25">
        <f t="shared" si="844"/>
        <v>0</v>
      </c>
      <c r="BF826" s="25">
        <f t="shared" si="844"/>
        <v>0</v>
      </c>
      <c r="BG826" s="25">
        <f t="shared" si="844"/>
        <v>0</v>
      </c>
      <c r="BH826" s="25">
        <f t="shared" si="844"/>
        <v>0</v>
      </c>
      <c r="BI826" s="25">
        <f t="shared" si="844"/>
        <v>0</v>
      </c>
      <c r="BJ826" s="25">
        <f t="shared" si="844"/>
        <v>0</v>
      </c>
      <c r="BK826" s="25">
        <f t="shared" si="844"/>
        <v>0</v>
      </c>
      <c r="BL826" s="25">
        <f t="shared" si="844"/>
        <v>0</v>
      </c>
      <c r="BM826" s="25">
        <f t="shared" si="844"/>
        <v>0</v>
      </c>
      <c r="BN826" s="25">
        <f t="shared" si="844"/>
        <v>0</v>
      </c>
      <c r="BO826" s="8">
        <f t="shared" si="837"/>
        <v>0</v>
      </c>
      <c r="BP826" s="8">
        <f t="shared" si="838"/>
        <v>0</v>
      </c>
      <c r="BQ826" s="8">
        <f t="shared" si="839"/>
        <v>0</v>
      </c>
      <c r="BR826" s="8">
        <f t="shared" si="840"/>
        <v>0</v>
      </c>
      <c r="BS826" s="8">
        <f t="shared" si="841"/>
        <v>0</v>
      </c>
      <c r="BT826" s="8"/>
      <c r="BU826" s="8"/>
    </row>
    <row r="827" spans="36:73">
      <c r="AJ827" s="25">
        <f t="shared" si="842"/>
        <v>0</v>
      </c>
      <c r="AK827" s="25">
        <f t="shared" si="842"/>
        <v>0</v>
      </c>
      <c r="AL827" s="25">
        <f t="shared" si="842"/>
        <v>0</v>
      </c>
      <c r="AM827" s="25">
        <f t="shared" si="842"/>
        <v>0</v>
      </c>
      <c r="AN827" s="25">
        <f t="shared" si="842"/>
        <v>0</v>
      </c>
      <c r="AO827" s="25">
        <f t="shared" si="842"/>
        <v>0</v>
      </c>
      <c r="AP827" s="25">
        <f t="shared" si="842"/>
        <v>0</v>
      </c>
      <c r="AQ827" s="25">
        <f t="shared" si="842"/>
        <v>0</v>
      </c>
      <c r="AR827" s="25">
        <f t="shared" si="842"/>
        <v>0</v>
      </c>
      <c r="AS827" s="25">
        <f t="shared" si="842"/>
        <v>0</v>
      </c>
      <c r="AT827" s="25">
        <f t="shared" si="843"/>
        <v>0</v>
      </c>
      <c r="AU827" s="25">
        <f t="shared" si="843"/>
        <v>0</v>
      </c>
      <c r="AV827" s="25">
        <f t="shared" si="843"/>
        <v>0</v>
      </c>
      <c r="AW827" s="25">
        <f t="shared" si="843"/>
        <v>0</v>
      </c>
      <c r="AX827" s="25">
        <f t="shared" si="843"/>
        <v>0</v>
      </c>
      <c r="AY827" s="25">
        <f t="shared" si="843"/>
        <v>0</v>
      </c>
      <c r="AZ827" s="25">
        <f t="shared" si="843"/>
        <v>0</v>
      </c>
      <c r="BA827" s="25">
        <f t="shared" si="843"/>
        <v>0</v>
      </c>
      <c r="BB827" s="25">
        <f t="shared" si="843"/>
        <v>0</v>
      </c>
      <c r="BC827" s="25">
        <f t="shared" si="843"/>
        <v>0</v>
      </c>
      <c r="BD827" s="25">
        <f t="shared" si="844"/>
        <v>0</v>
      </c>
      <c r="BE827" s="25">
        <f t="shared" si="844"/>
        <v>0</v>
      </c>
      <c r="BF827" s="25">
        <f t="shared" si="844"/>
        <v>0</v>
      </c>
      <c r="BG827" s="25">
        <f t="shared" si="844"/>
        <v>0</v>
      </c>
      <c r="BH827" s="25">
        <f t="shared" si="844"/>
        <v>0</v>
      </c>
      <c r="BI827" s="25">
        <f t="shared" si="844"/>
        <v>0</v>
      </c>
      <c r="BJ827" s="25">
        <f t="shared" si="844"/>
        <v>0</v>
      </c>
      <c r="BK827" s="25">
        <f t="shared" si="844"/>
        <v>0</v>
      </c>
      <c r="BL827" s="25">
        <f t="shared" si="844"/>
        <v>0</v>
      </c>
      <c r="BM827" s="25">
        <f t="shared" si="844"/>
        <v>0</v>
      </c>
      <c r="BN827" s="25">
        <f t="shared" si="844"/>
        <v>0</v>
      </c>
      <c r="BO827" s="8">
        <f t="shared" si="837"/>
        <v>0</v>
      </c>
      <c r="BP827" s="8">
        <f t="shared" si="838"/>
        <v>0</v>
      </c>
      <c r="BQ827" s="8">
        <f t="shared" si="839"/>
        <v>0</v>
      </c>
      <c r="BR827" s="8">
        <f t="shared" si="840"/>
        <v>0</v>
      </c>
      <c r="BS827" s="8">
        <f t="shared" si="841"/>
        <v>0</v>
      </c>
      <c r="BT827" s="10"/>
      <c r="BU827" s="10"/>
    </row>
    <row r="828" spans="36:73">
      <c r="AJ828" s="25">
        <f t="shared" si="842"/>
        <v>0</v>
      </c>
      <c r="AK828" s="25">
        <f t="shared" si="842"/>
        <v>0</v>
      </c>
      <c r="AL828" s="25">
        <f t="shared" si="842"/>
        <v>0</v>
      </c>
      <c r="AM828" s="25">
        <f t="shared" si="842"/>
        <v>0</v>
      </c>
      <c r="AN828" s="25">
        <f t="shared" si="842"/>
        <v>0</v>
      </c>
      <c r="AO828" s="25">
        <f t="shared" si="842"/>
        <v>0</v>
      </c>
      <c r="AP828" s="25">
        <f t="shared" si="842"/>
        <v>0</v>
      </c>
      <c r="AQ828" s="25">
        <f t="shared" si="842"/>
        <v>0</v>
      </c>
      <c r="AR828" s="25">
        <f t="shared" si="842"/>
        <v>0</v>
      </c>
      <c r="AS828" s="25">
        <f t="shared" si="842"/>
        <v>0</v>
      </c>
      <c r="AT828" s="25">
        <f t="shared" si="843"/>
        <v>0</v>
      </c>
      <c r="AU828" s="25">
        <f t="shared" si="843"/>
        <v>0</v>
      </c>
      <c r="AV828" s="25">
        <f t="shared" si="843"/>
        <v>0</v>
      </c>
      <c r="AW828" s="25">
        <f t="shared" si="843"/>
        <v>0</v>
      </c>
      <c r="AX828" s="25">
        <f t="shared" si="843"/>
        <v>0</v>
      </c>
      <c r="AY828" s="25">
        <f t="shared" si="843"/>
        <v>0</v>
      </c>
      <c r="AZ828" s="25">
        <f t="shared" si="843"/>
        <v>0</v>
      </c>
      <c r="BA828" s="25">
        <f t="shared" si="843"/>
        <v>0</v>
      </c>
      <c r="BB828" s="25">
        <f t="shared" si="843"/>
        <v>0</v>
      </c>
      <c r="BC828" s="25">
        <f t="shared" si="843"/>
        <v>0</v>
      </c>
      <c r="BD828" s="25">
        <f t="shared" si="844"/>
        <v>0</v>
      </c>
      <c r="BE828" s="25">
        <f t="shared" si="844"/>
        <v>0</v>
      </c>
      <c r="BF828" s="25">
        <f t="shared" si="844"/>
        <v>0</v>
      </c>
      <c r="BG828" s="25">
        <f t="shared" si="844"/>
        <v>0</v>
      </c>
      <c r="BH828" s="25">
        <f t="shared" si="844"/>
        <v>0</v>
      </c>
      <c r="BI828" s="25">
        <f t="shared" si="844"/>
        <v>0</v>
      </c>
      <c r="BJ828" s="25">
        <f t="shared" si="844"/>
        <v>0</v>
      </c>
      <c r="BK828" s="25">
        <f t="shared" si="844"/>
        <v>0</v>
      </c>
      <c r="BL828" s="25">
        <f t="shared" si="844"/>
        <v>0</v>
      </c>
      <c r="BM828" s="25">
        <f t="shared" si="844"/>
        <v>0</v>
      </c>
      <c r="BN828" s="25">
        <f t="shared" si="844"/>
        <v>0</v>
      </c>
      <c r="BO828" s="8">
        <f t="shared" si="837"/>
        <v>0</v>
      </c>
      <c r="BP828" s="8">
        <f t="shared" si="838"/>
        <v>0</v>
      </c>
      <c r="BQ828" s="8">
        <f t="shared" si="839"/>
        <v>0</v>
      </c>
      <c r="BR828" s="8">
        <f t="shared" si="840"/>
        <v>0</v>
      </c>
      <c r="BS828" s="8">
        <f t="shared" si="841"/>
        <v>0</v>
      </c>
      <c r="BT828" s="8"/>
      <c r="BU828" s="8"/>
    </row>
    <row r="829" spans="36:73">
      <c r="AJ829" s="25">
        <f t="shared" si="842"/>
        <v>0</v>
      </c>
      <c r="AK829" s="25">
        <f t="shared" si="842"/>
        <v>0</v>
      </c>
      <c r="AL829" s="25">
        <f t="shared" si="842"/>
        <v>0</v>
      </c>
      <c r="AM829" s="25">
        <f t="shared" si="842"/>
        <v>0</v>
      </c>
      <c r="AN829" s="25">
        <f t="shared" si="842"/>
        <v>0</v>
      </c>
      <c r="AO829" s="25">
        <f t="shared" si="842"/>
        <v>0</v>
      </c>
      <c r="AP829" s="25">
        <f t="shared" si="842"/>
        <v>0</v>
      </c>
      <c r="AQ829" s="25">
        <f t="shared" si="842"/>
        <v>0</v>
      </c>
      <c r="AR829" s="25">
        <f t="shared" si="842"/>
        <v>0</v>
      </c>
      <c r="AS829" s="25">
        <f t="shared" si="842"/>
        <v>0</v>
      </c>
      <c r="AT829" s="25">
        <f t="shared" si="843"/>
        <v>0</v>
      </c>
      <c r="AU829" s="25">
        <f t="shared" si="843"/>
        <v>0</v>
      </c>
      <c r="AV829" s="25">
        <f t="shared" si="843"/>
        <v>0</v>
      </c>
      <c r="AW829" s="25">
        <f t="shared" si="843"/>
        <v>0</v>
      </c>
      <c r="AX829" s="25">
        <f t="shared" si="843"/>
        <v>0</v>
      </c>
      <c r="AY829" s="25">
        <f t="shared" si="843"/>
        <v>0</v>
      </c>
      <c r="AZ829" s="25">
        <f t="shared" si="843"/>
        <v>0</v>
      </c>
      <c r="BA829" s="25">
        <f t="shared" si="843"/>
        <v>0</v>
      </c>
      <c r="BB829" s="25">
        <f t="shared" si="843"/>
        <v>0</v>
      </c>
      <c r="BC829" s="25">
        <f t="shared" si="843"/>
        <v>0</v>
      </c>
      <c r="BD829" s="25">
        <f t="shared" si="844"/>
        <v>0</v>
      </c>
      <c r="BE829" s="25">
        <f t="shared" si="844"/>
        <v>0</v>
      </c>
      <c r="BF829" s="25">
        <f t="shared" si="844"/>
        <v>0</v>
      </c>
      <c r="BG829" s="25">
        <f t="shared" si="844"/>
        <v>0</v>
      </c>
      <c r="BH829" s="25">
        <f t="shared" si="844"/>
        <v>0</v>
      </c>
      <c r="BI829" s="25">
        <f t="shared" si="844"/>
        <v>0</v>
      </c>
      <c r="BJ829" s="25">
        <f t="shared" si="844"/>
        <v>0</v>
      </c>
      <c r="BK829" s="25">
        <f t="shared" si="844"/>
        <v>0</v>
      </c>
      <c r="BL829" s="25">
        <f t="shared" si="844"/>
        <v>0</v>
      </c>
      <c r="BM829" s="25">
        <f t="shared" si="844"/>
        <v>0</v>
      </c>
      <c r="BN829" s="25">
        <f t="shared" si="844"/>
        <v>0</v>
      </c>
      <c r="BO829" s="8">
        <f t="shared" si="837"/>
        <v>0</v>
      </c>
      <c r="BP829" s="8">
        <f t="shared" si="838"/>
        <v>0</v>
      </c>
      <c r="BQ829" s="8">
        <f t="shared" si="839"/>
        <v>0</v>
      </c>
      <c r="BR829" s="8">
        <f t="shared" si="840"/>
        <v>0</v>
      </c>
      <c r="BS829" s="8">
        <f t="shared" si="841"/>
        <v>0</v>
      </c>
      <c r="BT829" s="10"/>
      <c r="BU829" s="10"/>
    </row>
    <row r="830" spans="36:73">
      <c r="AJ830" s="25">
        <f t="shared" si="842"/>
        <v>0</v>
      </c>
      <c r="AK830" s="25">
        <f t="shared" si="842"/>
        <v>0</v>
      </c>
      <c r="AL830" s="25">
        <f t="shared" si="842"/>
        <v>0</v>
      </c>
      <c r="AM830" s="25">
        <f t="shared" si="842"/>
        <v>0</v>
      </c>
      <c r="AN830" s="25">
        <f t="shared" si="842"/>
        <v>0</v>
      </c>
      <c r="AO830" s="25">
        <f t="shared" si="842"/>
        <v>0</v>
      </c>
      <c r="AP830" s="25">
        <f t="shared" si="842"/>
        <v>0</v>
      </c>
      <c r="AQ830" s="25">
        <f t="shared" si="842"/>
        <v>0</v>
      </c>
      <c r="AR830" s="25">
        <f t="shared" si="842"/>
        <v>0</v>
      </c>
      <c r="AS830" s="25">
        <f t="shared" si="842"/>
        <v>0</v>
      </c>
      <c r="AT830" s="25">
        <f t="shared" si="843"/>
        <v>0</v>
      </c>
      <c r="AU830" s="25">
        <f t="shared" si="843"/>
        <v>0</v>
      </c>
      <c r="AV830" s="25">
        <f t="shared" si="843"/>
        <v>0</v>
      </c>
      <c r="AW830" s="25">
        <f t="shared" si="843"/>
        <v>0</v>
      </c>
      <c r="AX830" s="25">
        <f t="shared" si="843"/>
        <v>0</v>
      </c>
      <c r="AY830" s="25">
        <f t="shared" si="843"/>
        <v>0</v>
      </c>
      <c r="AZ830" s="25">
        <f t="shared" si="843"/>
        <v>0</v>
      </c>
      <c r="BA830" s="25">
        <f t="shared" si="843"/>
        <v>0</v>
      </c>
      <c r="BB830" s="25">
        <f t="shared" si="843"/>
        <v>0</v>
      </c>
      <c r="BC830" s="25">
        <f t="shared" si="843"/>
        <v>0</v>
      </c>
      <c r="BD830" s="25">
        <f t="shared" si="844"/>
        <v>0</v>
      </c>
      <c r="BE830" s="25">
        <f t="shared" si="844"/>
        <v>0</v>
      </c>
      <c r="BF830" s="25">
        <f t="shared" si="844"/>
        <v>0</v>
      </c>
      <c r="BG830" s="25">
        <f t="shared" si="844"/>
        <v>0</v>
      </c>
      <c r="BH830" s="25">
        <f t="shared" si="844"/>
        <v>0</v>
      </c>
      <c r="BI830" s="25">
        <f t="shared" si="844"/>
        <v>0</v>
      </c>
      <c r="BJ830" s="25">
        <f t="shared" si="844"/>
        <v>0</v>
      </c>
      <c r="BK830" s="25">
        <f t="shared" si="844"/>
        <v>0</v>
      </c>
      <c r="BL830" s="25">
        <f t="shared" si="844"/>
        <v>0</v>
      </c>
      <c r="BM830" s="25">
        <f t="shared" si="844"/>
        <v>0</v>
      </c>
      <c r="BN830" s="25">
        <f t="shared" si="844"/>
        <v>0</v>
      </c>
      <c r="BO830" s="8">
        <f t="shared" si="837"/>
        <v>0</v>
      </c>
      <c r="BP830" s="8">
        <f t="shared" si="838"/>
        <v>0</v>
      </c>
      <c r="BQ830" s="8">
        <f t="shared" si="839"/>
        <v>0</v>
      </c>
      <c r="BR830" s="8">
        <f t="shared" si="840"/>
        <v>0</v>
      </c>
      <c r="BS830" s="8">
        <f t="shared" si="841"/>
        <v>0</v>
      </c>
      <c r="BT830" s="8"/>
      <c r="BU830" s="8"/>
    </row>
    <row r="831" spans="36:73">
      <c r="AJ831" s="25">
        <f t="shared" si="842"/>
        <v>0</v>
      </c>
      <c r="AK831" s="25">
        <f t="shared" si="842"/>
        <v>0</v>
      </c>
      <c r="AL831" s="25">
        <f t="shared" si="842"/>
        <v>0</v>
      </c>
      <c r="AM831" s="25">
        <f t="shared" si="842"/>
        <v>0</v>
      </c>
      <c r="AN831" s="25">
        <f t="shared" si="842"/>
        <v>0</v>
      </c>
      <c r="AO831" s="25">
        <f t="shared" si="842"/>
        <v>0</v>
      </c>
      <c r="AP831" s="25">
        <f t="shared" si="842"/>
        <v>0</v>
      </c>
      <c r="AQ831" s="25">
        <f t="shared" si="842"/>
        <v>0</v>
      </c>
      <c r="AR831" s="25">
        <f t="shared" si="842"/>
        <v>0</v>
      </c>
      <c r="AS831" s="25">
        <f t="shared" si="842"/>
        <v>0</v>
      </c>
      <c r="AT831" s="25">
        <f t="shared" si="843"/>
        <v>0</v>
      </c>
      <c r="AU831" s="25">
        <f t="shared" si="843"/>
        <v>0</v>
      </c>
      <c r="AV831" s="25">
        <f t="shared" si="843"/>
        <v>0</v>
      </c>
      <c r="AW831" s="25">
        <f t="shared" si="843"/>
        <v>0</v>
      </c>
      <c r="AX831" s="25">
        <f t="shared" si="843"/>
        <v>0</v>
      </c>
      <c r="AY831" s="25">
        <f t="shared" si="843"/>
        <v>0</v>
      </c>
      <c r="AZ831" s="25">
        <f t="shared" si="843"/>
        <v>0</v>
      </c>
      <c r="BA831" s="25">
        <f t="shared" si="843"/>
        <v>0</v>
      </c>
      <c r="BB831" s="25">
        <f t="shared" si="843"/>
        <v>0</v>
      </c>
      <c r="BC831" s="25">
        <f t="shared" si="843"/>
        <v>0</v>
      </c>
      <c r="BD831" s="25">
        <f t="shared" si="844"/>
        <v>0</v>
      </c>
      <c r="BE831" s="25">
        <f t="shared" si="844"/>
        <v>0</v>
      </c>
      <c r="BF831" s="25">
        <f t="shared" si="844"/>
        <v>0</v>
      </c>
      <c r="BG831" s="25">
        <f t="shared" si="844"/>
        <v>0</v>
      </c>
      <c r="BH831" s="25">
        <f t="shared" si="844"/>
        <v>0</v>
      </c>
      <c r="BI831" s="25">
        <f t="shared" si="844"/>
        <v>0</v>
      </c>
      <c r="BJ831" s="25">
        <f t="shared" si="844"/>
        <v>0</v>
      </c>
      <c r="BK831" s="25">
        <f t="shared" si="844"/>
        <v>0</v>
      </c>
      <c r="BL831" s="25">
        <f t="shared" si="844"/>
        <v>0</v>
      </c>
      <c r="BM831" s="25">
        <f t="shared" si="844"/>
        <v>0</v>
      </c>
      <c r="BN831" s="25">
        <f t="shared" si="844"/>
        <v>0</v>
      </c>
      <c r="BO831" s="8">
        <f t="shared" si="837"/>
        <v>0</v>
      </c>
      <c r="BP831" s="8">
        <f t="shared" si="838"/>
        <v>0</v>
      </c>
      <c r="BQ831" s="8">
        <f t="shared" si="839"/>
        <v>0</v>
      </c>
      <c r="BR831" s="8">
        <f t="shared" si="840"/>
        <v>0</v>
      </c>
      <c r="BS831" s="8">
        <f t="shared" si="841"/>
        <v>0</v>
      </c>
      <c r="BT831" s="10"/>
      <c r="BU831" s="10"/>
    </row>
    <row r="832" spans="36:73">
      <c r="AJ832" s="25">
        <f t="shared" si="842"/>
        <v>0</v>
      </c>
      <c r="AK832" s="25">
        <f t="shared" si="842"/>
        <v>0</v>
      </c>
      <c r="AL832" s="25">
        <f t="shared" si="842"/>
        <v>0</v>
      </c>
      <c r="AM832" s="25">
        <f t="shared" si="842"/>
        <v>0</v>
      </c>
      <c r="AN832" s="25">
        <f t="shared" si="842"/>
        <v>0</v>
      </c>
      <c r="AO832" s="25">
        <f t="shared" si="842"/>
        <v>0</v>
      </c>
      <c r="AP832" s="25">
        <f t="shared" si="842"/>
        <v>0</v>
      </c>
      <c r="AQ832" s="25">
        <f t="shared" si="842"/>
        <v>0</v>
      </c>
      <c r="AR832" s="25">
        <f t="shared" si="842"/>
        <v>0</v>
      </c>
      <c r="AS832" s="25">
        <f t="shared" si="842"/>
        <v>0</v>
      </c>
      <c r="AT832" s="25">
        <f t="shared" si="843"/>
        <v>0</v>
      </c>
      <c r="AU832" s="25">
        <f t="shared" si="843"/>
        <v>0</v>
      </c>
      <c r="AV832" s="25">
        <f t="shared" si="843"/>
        <v>0</v>
      </c>
      <c r="AW832" s="25">
        <f t="shared" si="843"/>
        <v>0</v>
      </c>
      <c r="AX832" s="25">
        <f t="shared" si="843"/>
        <v>0</v>
      </c>
      <c r="AY832" s="25">
        <f t="shared" si="843"/>
        <v>0</v>
      </c>
      <c r="AZ832" s="25">
        <f t="shared" si="843"/>
        <v>0</v>
      </c>
      <c r="BA832" s="25">
        <f t="shared" si="843"/>
        <v>0</v>
      </c>
      <c r="BB832" s="25">
        <f t="shared" si="843"/>
        <v>0</v>
      </c>
      <c r="BC832" s="25">
        <f t="shared" si="843"/>
        <v>0</v>
      </c>
      <c r="BD832" s="25">
        <f t="shared" si="844"/>
        <v>0</v>
      </c>
      <c r="BE832" s="25">
        <f t="shared" si="844"/>
        <v>0</v>
      </c>
      <c r="BF832" s="25">
        <f t="shared" si="844"/>
        <v>0</v>
      </c>
      <c r="BG832" s="25">
        <f t="shared" si="844"/>
        <v>0</v>
      </c>
      <c r="BH832" s="25">
        <f t="shared" si="844"/>
        <v>0</v>
      </c>
      <c r="BI832" s="25">
        <f t="shared" si="844"/>
        <v>0</v>
      </c>
      <c r="BJ832" s="25">
        <f t="shared" si="844"/>
        <v>0</v>
      </c>
      <c r="BK832" s="25">
        <f t="shared" si="844"/>
        <v>0</v>
      </c>
      <c r="BL832" s="25">
        <f t="shared" si="844"/>
        <v>0</v>
      </c>
      <c r="BM832" s="25">
        <f t="shared" si="844"/>
        <v>0</v>
      </c>
      <c r="BN832" s="25">
        <f t="shared" si="844"/>
        <v>0</v>
      </c>
      <c r="BO832" s="8">
        <f t="shared" si="837"/>
        <v>0</v>
      </c>
      <c r="BP832" s="8">
        <f t="shared" si="838"/>
        <v>0</v>
      </c>
      <c r="BQ832" s="8">
        <f t="shared" si="839"/>
        <v>0</v>
      </c>
      <c r="BR832" s="8">
        <f t="shared" si="840"/>
        <v>0</v>
      </c>
      <c r="BS832" s="8">
        <f t="shared" si="841"/>
        <v>0</v>
      </c>
      <c r="BT832" s="8"/>
      <c r="BU832" s="8"/>
    </row>
    <row r="833" spans="36:73">
      <c r="AJ833" s="25">
        <f t="shared" si="842"/>
        <v>0</v>
      </c>
      <c r="AK833" s="25">
        <f t="shared" si="842"/>
        <v>0</v>
      </c>
      <c r="AL833" s="25">
        <f t="shared" si="842"/>
        <v>0</v>
      </c>
      <c r="AM833" s="25">
        <f t="shared" si="842"/>
        <v>0</v>
      </c>
      <c r="AN833" s="25">
        <f t="shared" si="842"/>
        <v>0</v>
      </c>
      <c r="AO833" s="25">
        <f t="shared" si="842"/>
        <v>0</v>
      </c>
      <c r="AP833" s="25">
        <f t="shared" si="842"/>
        <v>0</v>
      </c>
      <c r="AQ833" s="25">
        <f t="shared" si="842"/>
        <v>0</v>
      </c>
      <c r="AR833" s="25">
        <f t="shared" si="842"/>
        <v>0</v>
      </c>
      <c r="AS833" s="25">
        <f t="shared" si="842"/>
        <v>0</v>
      </c>
      <c r="AT833" s="25">
        <f t="shared" si="843"/>
        <v>0</v>
      </c>
      <c r="AU833" s="25">
        <f t="shared" si="843"/>
        <v>0</v>
      </c>
      <c r="AV833" s="25">
        <f t="shared" si="843"/>
        <v>0</v>
      </c>
      <c r="AW833" s="25">
        <f t="shared" si="843"/>
        <v>0</v>
      </c>
      <c r="AX833" s="25">
        <f t="shared" si="843"/>
        <v>0</v>
      </c>
      <c r="AY833" s="25">
        <f t="shared" si="843"/>
        <v>0</v>
      </c>
      <c r="AZ833" s="25">
        <f t="shared" si="843"/>
        <v>0</v>
      </c>
      <c r="BA833" s="25">
        <f t="shared" si="843"/>
        <v>0</v>
      </c>
      <c r="BB833" s="25">
        <f t="shared" si="843"/>
        <v>0</v>
      </c>
      <c r="BC833" s="25">
        <f t="shared" si="843"/>
        <v>0</v>
      </c>
      <c r="BD833" s="25">
        <f t="shared" si="844"/>
        <v>0</v>
      </c>
      <c r="BE833" s="25">
        <f t="shared" si="844"/>
        <v>0</v>
      </c>
      <c r="BF833" s="25">
        <f t="shared" si="844"/>
        <v>0</v>
      </c>
      <c r="BG833" s="25">
        <f t="shared" si="844"/>
        <v>0</v>
      </c>
      <c r="BH833" s="25">
        <f t="shared" si="844"/>
        <v>0</v>
      </c>
      <c r="BI833" s="25">
        <f t="shared" si="844"/>
        <v>0</v>
      </c>
      <c r="BJ833" s="25">
        <f t="shared" si="844"/>
        <v>0</v>
      </c>
      <c r="BK833" s="25">
        <f t="shared" si="844"/>
        <v>0</v>
      </c>
      <c r="BL833" s="25">
        <f t="shared" si="844"/>
        <v>0</v>
      </c>
      <c r="BM833" s="25">
        <f t="shared" si="844"/>
        <v>0</v>
      </c>
      <c r="BN833" s="25">
        <f t="shared" si="844"/>
        <v>0</v>
      </c>
      <c r="BO833" s="8">
        <f t="shared" si="837"/>
        <v>0</v>
      </c>
      <c r="BP833" s="8">
        <f t="shared" si="838"/>
        <v>0</v>
      </c>
      <c r="BQ833" s="8">
        <f t="shared" si="839"/>
        <v>0</v>
      </c>
      <c r="BR833" s="8">
        <f t="shared" si="840"/>
        <v>0</v>
      </c>
      <c r="BS833" s="8">
        <f t="shared" si="841"/>
        <v>0</v>
      </c>
      <c r="BT833" s="10"/>
      <c r="BU833" s="10"/>
    </row>
    <row r="834" spans="36:73">
      <c r="AJ834" s="25">
        <f t="shared" si="842"/>
        <v>0</v>
      </c>
      <c r="AK834" s="25">
        <f t="shared" si="842"/>
        <v>0</v>
      </c>
      <c r="AL834" s="25">
        <f t="shared" si="842"/>
        <v>0</v>
      </c>
      <c r="AM834" s="25">
        <f t="shared" si="842"/>
        <v>0</v>
      </c>
      <c r="AN834" s="25">
        <f t="shared" si="842"/>
        <v>0</v>
      </c>
      <c r="AO834" s="25">
        <f t="shared" si="842"/>
        <v>0</v>
      </c>
      <c r="AP834" s="25">
        <f t="shared" si="842"/>
        <v>0</v>
      </c>
      <c r="AQ834" s="25">
        <f t="shared" si="842"/>
        <v>0</v>
      </c>
      <c r="AR834" s="25">
        <f t="shared" si="842"/>
        <v>0</v>
      </c>
      <c r="AS834" s="25">
        <f t="shared" si="842"/>
        <v>0</v>
      </c>
      <c r="AT834" s="25">
        <f t="shared" si="843"/>
        <v>0</v>
      </c>
      <c r="AU834" s="25">
        <f t="shared" si="843"/>
        <v>0</v>
      </c>
      <c r="AV834" s="25">
        <f t="shared" si="843"/>
        <v>0</v>
      </c>
      <c r="AW834" s="25">
        <f t="shared" si="843"/>
        <v>0</v>
      </c>
      <c r="AX834" s="25">
        <f t="shared" si="843"/>
        <v>0</v>
      </c>
      <c r="AY834" s="25">
        <f t="shared" si="843"/>
        <v>0</v>
      </c>
      <c r="AZ834" s="25">
        <f t="shared" si="843"/>
        <v>0</v>
      </c>
      <c r="BA834" s="25">
        <f t="shared" si="843"/>
        <v>0</v>
      </c>
      <c r="BB834" s="25">
        <f t="shared" si="843"/>
        <v>0</v>
      </c>
      <c r="BC834" s="25">
        <f t="shared" si="843"/>
        <v>0</v>
      </c>
      <c r="BD834" s="25">
        <f t="shared" si="844"/>
        <v>0</v>
      </c>
      <c r="BE834" s="25">
        <f t="shared" si="844"/>
        <v>0</v>
      </c>
      <c r="BF834" s="25">
        <f t="shared" si="844"/>
        <v>0</v>
      </c>
      <c r="BG834" s="25">
        <f t="shared" si="844"/>
        <v>0</v>
      </c>
      <c r="BH834" s="25">
        <f t="shared" si="844"/>
        <v>0</v>
      </c>
      <c r="BI834" s="25">
        <f t="shared" si="844"/>
        <v>0</v>
      </c>
      <c r="BJ834" s="25">
        <f t="shared" si="844"/>
        <v>0</v>
      </c>
      <c r="BK834" s="25">
        <f t="shared" si="844"/>
        <v>0</v>
      </c>
      <c r="BL834" s="25">
        <f t="shared" si="844"/>
        <v>0</v>
      </c>
      <c r="BM834" s="25">
        <f t="shared" si="844"/>
        <v>0</v>
      </c>
      <c r="BN834" s="25">
        <f t="shared" si="844"/>
        <v>0</v>
      </c>
      <c r="BO834" s="8">
        <f t="shared" si="837"/>
        <v>0</v>
      </c>
      <c r="BP834" s="8">
        <f t="shared" si="838"/>
        <v>0</v>
      </c>
      <c r="BQ834" s="8">
        <f t="shared" si="839"/>
        <v>0</v>
      </c>
      <c r="BR834" s="8">
        <f t="shared" si="840"/>
        <v>0</v>
      </c>
      <c r="BS834" s="8">
        <f t="shared" si="841"/>
        <v>0</v>
      </c>
      <c r="BT834" s="10"/>
      <c r="BU834" s="8"/>
    </row>
    <row r="835" spans="36:73">
      <c r="AJ835" s="25">
        <f t="shared" si="842"/>
        <v>0</v>
      </c>
      <c r="AK835" s="25">
        <f t="shared" si="842"/>
        <v>0</v>
      </c>
      <c r="AL835" s="25">
        <f t="shared" si="842"/>
        <v>0</v>
      </c>
      <c r="AM835" s="25">
        <f t="shared" si="842"/>
        <v>0</v>
      </c>
      <c r="AN835" s="25">
        <f t="shared" si="842"/>
        <v>0</v>
      </c>
      <c r="AO835" s="25">
        <f t="shared" si="842"/>
        <v>0</v>
      </c>
      <c r="AP835" s="25">
        <f t="shared" si="842"/>
        <v>0</v>
      </c>
      <c r="AQ835" s="25">
        <f t="shared" si="842"/>
        <v>0</v>
      </c>
      <c r="AR835" s="25">
        <f t="shared" si="842"/>
        <v>0</v>
      </c>
      <c r="AS835" s="25">
        <f t="shared" si="842"/>
        <v>0</v>
      </c>
      <c r="AT835" s="25">
        <f t="shared" si="843"/>
        <v>0</v>
      </c>
      <c r="AU835" s="25">
        <f t="shared" si="843"/>
        <v>0</v>
      </c>
      <c r="AV835" s="25">
        <f t="shared" si="843"/>
        <v>0</v>
      </c>
      <c r="AW835" s="25">
        <f t="shared" si="843"/>
        <v>0</v>
      </c>
      <c r="AX835" s="25">
        <f t="shared" si="843"/>
        <v>0</v>
      </c>
      <c r="AY835" s="25">
        <f t="shared" si="843"/>
        <v>0</v>
      </c>
      <c r="AZ835" s="25">
        <f t="shared" si="843"/>
        <v>0</v>
      </c>
      <c r="BA835" s="25">
        <f t="shared" si="843"/>
        <v>0</v>
      </c>
      <c r="BB835" s="25">
        <f t="shared" si="843"/>
        <v>0</v>
      </c>
      <c r="BC835" s="25">
        <f t="shared" si="843"/>
        <v>0</v>
      </c>
      <c r="BD835" s="25">
        <f t="shared" si="844"/>
        <v>0</v>
      </c>
      <c r="BE835" s="25">
        <f t="shared" si="844"/>
        <v>0</v>
      </c>
      <c r="BF835" s="25">
        <f t="shared" si="844"/>
        <v>0</v>
      </c>
      <c r="BG835" s="25">
        <f t="shared" si="844"/>
        <v>0</v>
      </c>
      <c r="BH835" s="25">
        <f t="shared" si="844"/>
        <v>0</v>
      </c>
      <c r="BI835" s="25">
        <f t="shared" si="844"/>
        <v>0</v>
      </c>
      <c r="BJ835" s="25">
        <f t="shared" si="844"/>
        <v>0</v>
      </c>
      <c r="BK835" s="25">
        <f t="shared" si="844"/>
        <v>0</v>
      </c>
      <c r="BL835" s="25">
        <f t="shared" si="844"/>
        <v>0</v>
      </c>
      <c r="BM835" s="25">
        <f t="shared" si="844"/>
        <v>0</v>
      </c>
      <c r="BN835" s="25">
        <f t="shared" si="844"/>
        <v>0</v>
      </c>
      <c r="BO835" s="8">
        <f t="shared" si="837"/>
        <v>0</v>
      </c>
      <c r="BP835" s="8">
        <f t="shared" si="838"/>
        <v>0</v>
      </c>
      <c r="BQ835" s="8">
        <f t="shared" si="839"/>
        <v>0</v>
      </c>
      <c r="BR835" s="8">
        <f t="shared" si="840"/>
        <v>0</v>
      </c>
      <c r="BS835" s="8">
        <f t="shared" si="841"/>
        <v>0</v>
      </c>
      <c r="BT835" s="10"/>
      <c r="BU835" s="10"/>
    </row>
    <row r="836" spans="36:73">
      <c r="AJ836" s="25">
        <f t="shared" ref="AJ836:AS845" si="845">IF(AND(AJ$7&gt;=$E836,AJ$7&lt;=$F836),1,0)</f>
        <v>0</v>
      </c>
      <c r="AK836" s="25">
        <f t="shared" si="845"/>
        <v>0</v>
      </c>
      <c r="AL836" s="25">
        <f t="shared" si="845"/>
        <v>0</v>
      </c>
      <c r="AM836" s="25">
        <f t="shared" si="845"/>
        <v>0</v>
      </c>
      <c r="AN836" s="25">
        <f t="shared" si="845"/>
        <v>0</v>
      </c>
      <c r="AO836" s="25">
        <f t="shared" si="845"/>
        <v>0</v>
      </c>
      <c r="AP836" s="25">
        <f t="shared" si="845"/>
        <v>0</v>
      </c>
      <c r="AQ836" s="25">
        <f t="shared" si="845"/>
        <v>0</v>
      </c>
      <c r="AR836" s="25">
        <f t="shared" si="845"/>
        <v>0</v>
      </c>
      <c r="AS836" s="25">
        <f t="shared" si="845"/>
        <v>0</v>
      </c>
      <c r="AT836" s="25">
        <f t="shared" ref="AT836:BC845" si="846">IF(AND(AT$7&gt;=$E836,AT$7&lt;=$F836),1,0)</f>
        <v>0</v>
      </c>
      <c r="AU836" s="25">
        <f t="shared" si="846"/>
        <v>0</v>
      </c>
      <c r="AV836" s="25">
        <f t="shared" si="846"/>
        <v>0</v>
      </c>
      <c r="AW836" s="25">
        <f t="shared" si="846"/>
        <v>0</v>
      </c>
      <c r="AX836" s="25">
        <f t="shared" si="846"/>
        <v>0</v>
      </c>
      <c r="AY836" s="25">
        <f t="shared" si="846"/>
        <v>0</v>
      </c>
      <c r="AZ836" s="25">
        <f t="shared" si="846"/>
        <v>0</v>
      </c>
      <c r="BA836" s="25">
        <f t="shared" si="846"/>
        <v>0</v>
      </c>
      <c r="BB836" s="25">
        <f t="shared" si="846"/>
        <v>0</v>
      </c>
      <c r="BC836" s="25">
        <f t="shared" si="846"/>
        <v>0</v>
      </c>
      <c r="BD836" s="25">
        <f t="shared" ref="BD836:BN845" si="847">IF(AND(BD$7&gt;=$E836,BD$7&lt;=$F836),1,0)</f>
        <v>0</v>
      </c>
      <c r="BE836" s="25">
        <f t="shared" si="847"/>
        <v>0</v>
      </c>
      <c r="BF836" s="25">
        <f t="shared" si="847"/>
        <v>0</v>
      </c>
      <c r="BG836" s="25">
        <f t="shared" si="847"/>
        <v>0</v>
      </c>
      <c r="BH836" s="25">
        <f t="shared" si="847"/>
        <v>0</v>
      </c>
      <c r="BI836" s="25">
        <f t="shared" si="847"/>
        <v>0</v>
      </c>
      <c r="BJ836" s="25">
        <f t="shared" si="847"/>
        <v>0</v>
      </c>
      <c r="BK836" s="25">
        <f t="shared" si="847"/>
        <v>0</v>
      </c>
      <c r="BL836" s="25">
        <f t="shared" si="847"/>
        <v>0</v>
      </c>
      <c r="BM836" s="25">
        <f t="shared" si="847"/>
        <v>0</v>
      </c>
      <c r="BN836" s="25">
        <f t="shared" si="847"/>
        <v>0</v>
      </c>
      <c r="BO836" s="8">
        <f t="shared" si="837"/>
        <v>0</v>
      </c>
      <c r="BP836" s="8">
        <f t="shared" si="838"/>
        <v>0</v>
      </c>
      <c r="BQ836" s="8">
        <f t="shared" si="839"/>
        <v>0</v>
      </c>
      <c r="BR836" s="8">
        <f t="shared" si="840"/>
        <v>0</v>
      </c>
      <c r="BS836" s="8">
        <f t="shared" si="841"/>
        <v>0</v>
      </c>
      <c r="BT836" s="10"/>
      <c r="BU836" s="8"/>
    </row>
    <row r="837" spans="36:73">
      <c r="AJ837" s="25">
        <f t="shared" si="845"/>
        <v>0</v>
      </c>
      <c r="AK837" s="25">
        <f t="shared" si="845"/>
        <v>0</v>
      </c>
      <c r="AL837" s="25">
        <f t="shared" si="845"/>
        <v>0</v>
      </c>
      <c r="AM837" s="25">
        <f t="shared" si="845"/>
        <v>0</v>
      </c>
      <c r="AN837" s="25">
        <f t="shared" si="845"/>
        <v>0</v>
      </c>
      <c r="AO837" s="25">
        <f t="shared" si="845"/>
        <v>0</v>
      </c>
      <c r="AP837" s="25">
        <f t="shared" si="845"/>
        <v>0</v>
      </c>
      <c r="AQ837" s="25">
        <f t="shared" si="845"/>
        <v>0</v>
      </c>
      <c r="AR837" s="25">
        <f t="shared" si="845"/>
        <v>0</v>
      </c>
      <c r="AS837" s="25">
        <f t="shared" si="845"/>
        <v>0</v>
      </c>
      <c r="AT837" s="25">
        <f t="shared" si="846"/>
        <v>0</v>
      </c>
      <c r="AU837" s="25">
        <f t="shared" si="846"/>
        <v>0</v>
      </c>
      <c r="AV837" s="25">
        <f t="shared" si="846"/>
        <v>0</v>
      </c>
      <c r="AW837" s="25">
        <f t="shared" si="846"/>
        <v>0</v>
      </c>
      <c r="AX837" s="25">
        <f t="shared" si="846"/>
        <v>0</v>
      </c>
      <c r="AY837" s="25">
        <f t="shared" si="846"/>
        <v>0</v>
      </c>
      <c r="AZ837" s="25">
        <f t="shared" si="846"/>
        <v>0</v>
      </c>
      <c r="BA837" s="25">
        <f t="shared" si="846"/>
        <v>0</v>
      </c>
      <c r="BB837" s="25">
        <f t="shared" si="846"/>
        <v>0</v>
      </c>
      <c r="BC837" s="25">
        <f t="shared" si="846"/>
        <v>0</v>
      </c>
      <c r="BD837" s="25">
        <f t="shared" si="847"/>
        <v>0</v>
      </c>
      <c r="BE837" s="25">
        <f t="shared" si="847"/>
        <v>0</v>
      </c>
      <c r="BF837" s="25">
        <f t="shared" si="847"/>
        <v>0</v>
      </c>
      <c r="BG837" s="25">
        <f t="shared" si="847"/>
        <v>0</v>
      </c>
      <c r="BH837" s="25">
        <f t="shared" si="847"/>
        <v>0</v>
      </c>
      <c r="BI837" s="25">
        <f t="shared" si="847"/>
        <v>0</v>
      </c>
      <c r="BJ837" s="25">
        <f t="shared" si="847"/>
        <v>0</v>
      </c>
      <c r="BK837" s="25">
        <f t="shared" si="847"/>
        <v>0</v>
      </c>
      <c r="BL837" s="25">
        <f t="shared" si="847"/>
        <v>0</v>
      </c>
      <c r="BM837" s="25">
        <f t="shared" si="847"/>
        <v>0</v>
      </c>
      <c r="BN837" s="25">
        <f t="shared" si="847"/>
        <v>0</v>
      </c>
      <c r="BO837" s="8">
        <f t="shared" si="837"/>
        <v>0</v>
      </c>
      <c r="BP837" s="8">
        <f t="shared" si="838"/>
        <v>0</v>
      </c>
      <c r="BQ837" s="8">
        <f t="shared" si="839"/>
        <v>0</v>
      </c>
      <c r="BR837" s="8">
        <f t="shared" si="840"/>
        <v>0</v>
      </c>
      <c r="BS837" s="8">
        <f t="shared" si="841"/>
        <v>0</v>
      </c>
      <c r="BT837" s="10"/>
      <c r="BU837" s="10"/>
    </row>
    <row r="838" spans="36:73">
      <c r="AJ838" s="25">
        <f t="shared" si="845"/>
        <v>0</v>
      </c>
      <c r="AK838" s="25">
        <f t="shared" si="845"/>
        <v>0</v>
      </c>
      <c r="AL838" s="25">
        <f t="shared" si="845"/>
        <v>0</v>
      </c>
      <c r="AM838" s="25">
        <f t="shared" si="845"/>
        <v>0</v>
      </c>
      <c r="AN838" s="25">
        <f t="shared" si="845"/>
        <v>0</v>
      </c>
      <c r="AO838" s="25">
        <f t="shared" si="845"/>
        <v>0</v>
      </c>
      <c r="AP838" s="25">
        <f t="shared" si="845"/>
        <v>0</v>
      </c>
      <c r="AQ838" s="25">
        <f t="shared" si="845"/>
        <v>0</v>
      </c>
      <c r="AR838" s="25">
        <f t="shared" si="845"/>
        <v>0</v>
      </c>
      <c r="AS838" s="25">
        <f t="shared" si="845"/>
        <v>0</v>
      </c>
      <c r="AT838" s="25">
        <f t="shared" si="846"/>
        <v>0</v>
      </c>
      <c r="AU838" s="25">
        <f t="shared" si="846"/>
        <v>0</v>
      </c>
      <c r="AV838" s="25">
        <f t="shared" si="846"/>
        <v>0</v>
      </c>
      <c r="AW838" s="25">
        <f t="shared" si="846"/>
        <v>0</v>
      </c>
      <c r="AX838" s="25">
        <f t="shared" si="846"/>
        <v>0</v>
      </c>
      <c r="AY838" s="25">
        <f t="shared" si="846"/>
        <v>0</v>
      </c>
      <c r="AZ838" s="25">
        <f t="shared" si="846"/>
        <v>0</v>
      </c>
      <c r="BA838" s="25">
        <f t="shared" si="846"/>
        <v>0</v>
      </c>
      <c r="BB838" s="25">
        <f t="shared" si="846"/>
        <v>0</v>
      </c>
      <c r="BC838" s="25">
        <f t="shared" si="846"/>
        <v>0</v>
      </c>
      <c r="BD838" s="25">
        <f t="shared" si="847"/>
        <v>0</v>
      </c>
      <c r="BE838" s="25">
        <f t="shared" si="847"/>
        <v>0</v>
      </c>
      <c r="BF838" s="25">
        <f t="shared" si="847"/>
        <v>0</v>
      </c>
      <c r="BG838" s="25">
        <f t="shared" si="847"/>
        <v>0</v>
      </c>
      <c r="BH838" s="25">
        <f t="shared" si="847"/>
        <v>0</v>
      </c>
      <c r="BI838" s="25">
        <f t="shared" si="847"/>
        <v>0</v>
      </c>
      <c r="BJ838" s="25">
        <f t="shared" si="847"/>
        <v>0</v>
      </c>
      <c r="BK838" s="25">
        <f t="shared" si="847"/>
        <v>0</v>
      </c>
      <c r="BL838" s="25">
        <f t="shared" si="847"/>
        <v>0</v>
      </c>
      <c r="BM838" s="25">
        <f t="shared" si="847"/>
        <v>0</v>
      </c>
      <c r="BN838" s="25">
        <f t="shared" si="847"/>
        <v>0</v>
      </c>
      <c r="BO838" s="8">
        <f t="shared" si="837"/>
        <v>0</v>
      </c>
      <c r="BP838" s="8">
        <f t="shared" si="838"/>
        <v>0</v>
      </c>
      <c r="BQ838" s="8">
        <f t="shared" si="839"/>
        <v>0</v>
      </c>
      <c r="BR838" s="8">
        <f t="shared" si="840"/>
        <v>0</v>
      </c>
      <c r="BS838" s="8">
        <f t="shared" si="841"/>
        <v>0</v>
      </c>
      <c r="BT838" s="10"/>
      <c r="BU838" s="8"/>
    </row>
    <row r="839" spans="36:73">
      <c r="AJ839" s="25">
        <f t="shared" si="845"/>
        <v>0</v>
      </c>
      <c r="AK839" s="25">
        <f t="shared" si="845"/>
        <v>0</v>
      </c>
      <c r="AL839" s="25">
        <f t="shared" si="845"/>
        <v>0</v>
      </c>
      <c r="AM839" s="25">
        <f t="shared" si="845"/>
        <v>0</v>
      </c>
      <c r="AN839" s="25">
        <f t="shared" si="845"/>
        <v>0</v>
      </c>
      <c r="AO839" s="25">
        <f t="shared" si="845"/>
        <v>0</v>
      </c>
      <c r="AP839" s="25">
        <f t="shared" si="845"/>
        <v>0</v>
      </c>
      <c r="AQ839" s="25">
        <f t="shared" si="845"/>
        <v>0</v>
      </c>
      <c r="AR839" s="25">
        <f t="shared" si="845"/>
        <v>0</v>
      </c>
      <c r="AS839" s="25">
        <f t="shared" si="845"/>
        <v>0</v>
      </c>
      <c r="AT839" s="25">
        <f t="shared" si="846"/>
        <v>0</v>
      </c>
      <c r="AU839" s="25">
        <f t="shared" si="846"/>
        <v>0</v>
      </c>
      <c r="AV839" s="25">
        <f t="shared" si="846"/>
        <v>0</v>
      </c>
      <c r="AW839" s="25">
        <f t="shared" si="846"/>
        <v>0</v>
      </c>
      <c r="AX839" s="25">
        <f t="shared" si="846"/>
        <v>0</v>
      </c>
      <c r="AY839" s="25">
        <f t="shared" si="846"/>
        <v>0</v>
      </c>
      <c r="AZ839" s="25">
        <f t="shared" si="846"/>
        <v>0</v>
      </c>
      <c r="BA839" s="25">
        <f t="shared" si="846"/>
        <v>0</v>
      </c>
      <c r="BB839" s="25">
        <f t="shared" si="846"/>
        <v>0</v>
      </c>
      <c r="BC839" s="25">
        <f t="shared" si="846"/>
        <v>0</v>
      </c>
      <c r="BD839" s="25">
        <f t="shared" si="847"/>
        <v>0</v>
      </c>
      <c r="BE839" s="25">
        <f t="shared" si="847"/>
        <v>0</v>
      </c>
      <c r="BF839" s="25">
        <f t="shared" si="847"/>
        <v>0</v>
      </c>
      <c r="BG839" s="25">
        <f t="shared" si="847"/>
        <v>0</v>
      </c>
      <c r="BH839" s="25">
        <f t="shared" si="847"/>
        <v>0</v>
      </c>
      <c r="BI839" s="25">
        <f t="shared" si="847"/>
        <v>0</v>
      </c>
      <c r="BJ839" s="25">
        <f t="shared" si="847"/>
        <v>0</v>
      </c>
      <c r="BK839" s="25">
        <f t="shared" si="847"/>
        <v>0</v>
      </c>
      <c r="BL839" s="25">
        <f t="shared" si="847"/>
        <v>0</v>
      </c>
      <c r="BM839" s="25">
        <f t="shared" si="847"/>
        <v>0</v>
      </c>
      <c r="BN839" s="25">
        <f t="shared" si="847"/>
        <v>0</v>
      </c>
      <c r="BO839" s="8">
        <f t="shared" si="837"/>
        <v>0</v>
      </c>
      <c r="BP839" s="8">
        <f t="shared" si="838"/>
        <v>0</v>
      </c>
      <c r="BQ839" s="8">
        <f t="shared" si="839"/>
        <v>0</v>
      </c>
      <c r="BR839" s="8">
        <f t="shared" si="840"/>
        <v>0</v>
      </c>
      <c r="BS839" s="8">
        <f t="shared" si="841"/>
        <v>0</v>
      </c>
      <c r="BT839" s="10"/>
      <c r="BU839" s="10"/>
    </row>
    <row r="840" spans="36:73">
      <c r="AJ840" s="25">
        <f t="shared" si="845"/>
        <v>0</v>
      </c>
      <c r="AK840" s="25">
        <f t="shared" si="845"/>
        <v>0</v>
      </c>
      <c r="AL840" s="25">
        <f t="shared" si="845"/>
        <v>0</v>
      </c>
      <c r="AM840" s="25">
        <f t="shared" si="845"/>
        <v>0</v>
      </c>
      <c r="AN840" s="25">
        <f t="shared" si="845"/>
        <v>0</v>
      </c>
      <c r="AO840" s="25">
        <f t="shared" si="845"/>
        <v>0</v>
      </c>
      <c r="AP840" s="25">
        <f t="shared" si="845"/>
        <v>0</v>
      </c>
      <c r="AQ840" s="25">
        <f t="shared" si="845"/>
        <v>0</v>
      </c>
      <c r="AR840" s="25">
        <f t="shared" si="845"/>
        <v>0</v>
      </c>
      <c r="AS840" s="25">
        <f t="shared" si="845"/>
        <v>0</v>
      </c>
      <c r="AT840" s="25">
        <f t="shared" si="846"/>
        <v>0</v>
      </c>
      <c r="AU840" s="25">
        <f t="shared" si="846"/>
        <v>0</v>
      </c>
      <c r="AV840" s="25">
        <f t="shared" si="846"/>
        <v>0</v>
      </c>
      <c r="AW840" s="25">
        <f t="shared" si="846"/>
        <v>0</v>
      </c>
      <c r="AX840" s="25">
        <f t="shared" si="846"/>
        <v>0</v>
      </c>
      <c r="AY840" s="25">
        <f t="shared" si="846"/>
        <v>0</v>
      </c>
      <c r="AZ840" s="25">
        <f t="shared" si="846"/>
        <v>0</v>
      </c>
      <c r="BA840" s="25">
        <f t="shared" si="846"/>
        <v>0</v>
      </c>
      <c r="BB840" s="25">
        <f t="shared" si="846"/>
        <v>0</v>
      </c>
      <c r="BC840" s="25">
        <f t="shared" si="846"/>
        <v>0</v>
      </c>
      <c r="BD840" s="25">
        <f t="shared" si="847"/>
        <v>0</v>
      </c>
      <c r="BE840" s="25">
        <f t="shared" si="847"/>
        <v>0</v>
      </c>
      <c r="BF840" s="25">
        <f t="shared" si="847"/>
        <v>0</v>
      </c>
      <c r="BG840" s="25">
        <f t="shared" si="847"/>
        <v>0</v>
      </c>
      <c r="BH840" s="25">
        <f t="shared" si="847"/>
        <v>0</v>
      </c>
      <c r="BI840" s="25">
        <f t="shared" si="847"/>
        <v>0</v>
      </c>
      <c r="BJ840" s="25">
        <f t="shared" si="847"/>
        <v>0</v>
      </c>
      <c r="BK840" s="25">
        <f t="shared" si="847"/>
        <v>0</v>
      </c>
      <c r="BL840" s="25">
        <f t="shared" si="847"/>
        <v>0</v>
      </c>
      <c r="BM840" s="25">
        <f t="shared" si="847"/>
        <v>0</v>
      </c>
      <c r="BN840" s="25">
        <f t="shared" si="847"/>
        <v>0</v>
      </c>
      <c r="BO840" s="8">
        <f t="shared" si="837"/>
        <v>0</v>
      </c>
      <c r="BP840" s="8">
        <f t="shared" si="838"/>
        <v>0</v>
      </c>
      <c r="BQ840" s="8">
        <f t="shared" si="839"/>
        <v>0</v>
      </c>
      <c r="BR840" s="8">
        <f t="shared" si="840"/>
        <v>0</v>
      </c>
      <c r="BS840" s="8">
        <f t="shared" si="841"/>
        <v>0</v>
      </c>
      <c r="BT840" s="10"/>
      <c r="BU840" s="8"/>
    </row>
    <row r="841" spans="36:73">
      <c r="AJ841" s="25">
        <f t="shared" si="845"/>
        <v>0</v>
      </c>
      <c r="AK841" s="25">
        <f t="shared" si="845"/>
        <v>0</v>
      </c>
      <c r="AL841" s="25">
        <f t="shared" si="845"/>
        <v>0</v>
      </c>
      <c r="AM841" s="25">
        <f t="shared" si="845"/>
        <v>0</v>
      </c>
      <c r="AN841" s="25">
        <f t="shared" si="845"/>
        <v>0</v>
      </c>
      <c r="AO841" s="25">
        <f t="shared" si="845"/>
        <v>0</v>
      </c>
      <c r="AP841" s="25">
        <f t="shared" si="845"/>
        <v>0</v>
      </c>
      <c r="AQ841" s="25">
        <f t="shared" si="845"/>
        <v>0</v>
      </c>
      <c r="AR841" s="25">
        <f t="shared" si="845"/>
        <v>0</v>
      </c>
      <c r="AS841" s="25">
        <f t="shared" si="845"/>
        <v>0</v>
      </c>
      <c r="AT841" s="25">
        <f t="shared" si="846"/>
        <v>0</v>
      </c>
      <c r="AU841" s="25">
        <f t="shared" si="846"/>
        <v>0</v>
      </c>
      <c r="AV841" s="25">
        <f t="shared" si="846"/>
        <v>0</v>
      </c>
      <c r="AW841" s="25">
        <f t="shared" si="846"/>
        <v>0</v>
      </c>
      <c r="AX841" s="25">
        <f t="shared" si="846"/>
        <v>0</v>
      </c>
      <c r="AY841" s="25">
        <f t="shared" si="846"/>
        <v>0</v>
      </c>
      <c r="AZ841" s="25">
        <f t="shared" si="846"/>
        <v>0</v>
      </c>
      <c r="BA841" s="25">
        <f t="shared" si="846"/>
        <v>0</v>
      </c>
      <c r="BB841" s="25">
        <f t="shared" si="846"/>
        <v>0</v>
      </c>
      <c r="BC841" s="25">
        <f t="shared" si="846"/>
        <v>0</v>
      </c>
      <c r="BD841" s="25">
        <f t="shared" si="847"/>
        <v>0</v>
      </c>
      <c r="BE841" s="25">
        <f t="shared" si="847"/>
        <v>0</v>
      </c>
      <c r="BF841" s="25">
        <f t="shared" si="847"/>
        <v>0</v>
      </c>
      <c r="BG841" s="25">
        <f t="shared" si="847"/>
        <v>0</v>
      </c>
      <c r="BH841" s="25">
        <f t="shared" si="847"/>
        <v>0</v>
      </c>
      <c r="BI841" s="25">
        <f t="shared" si="847"/>
        <v>0</v>
      </c>
      <c r="BJ841" s="25">
        <f t="shared" si="847"/>
        <v>0</v>
      </c>
      <c r="BK841" s="25">
        <f t="shared" si="847"/>
        <v>0</v>
      </c>
      <c r="BL841" s="25">
        <f t="shared" si="847"/>
        <v>0</v>
      </c>
      <c r="BM841" s="25">
        <f t="shared" si="847"/>
        <v>0</v>
      </c>
      <c r="BN841" s="25">
        <f t="shared" si="847"/>
        <v>0</v>
      </c>
      <c r="BO841" s="8">
        <f t="shared" si="837"/>
        <v>0</v>
      </c>
      <c r="BP841" s="8">
        <f t="shared" si="838"/>
        <v>0</v>
      </c>
      <c r="BQ841" s="8">
        <f t="shared" si="839"/>
        <v>0</v>
      </c>
      <c r="BR841" s="8">
        <f t="shared" si="840"/>
        <v>0</v>
      </c>
      <c r="BS841" s="8">
        <f t="shared" si="841"/>
        <v>0</v>
      </c>
      <c r="BT841" s="10"/>
      <c r="BU841" s="10"/>
    </row>
    <row r="842" spans="36:73">
      <c r="AJ842" s="25">
        <f t="shared" si="845"/>
        <v>0</v>
      </c>
      <c r="AK842" s="25">
        <f t="shared" si="845"/>
        <v>0</v>
      </c>
      <c r="AL842" s="25">
        <f t="shared" si="845"/>
        <v>0</v>
      </c>
      <c r="AM842" s="25">
        <f t="shared" si="845"/>
        <v>0</v>
      </c>
      <c r="AN842" s="25">
        <f t="shared" si="845"/>
        <v>0</v>
      </c>
      <c r="AO842" s="25">
        <f t="shared" si="845"/>
        <v>0</v>
      </c>
      <c r="AP842" s="25">
        <f t="shared" si="845"/>
        <v>0</v>
      </c>
      <c r="AQ842" s="25">
        <f t="shared" si="845"/>
        <v>0</v>
      </c>
      <c r="AR842" s="25">
        <f t="shared" si="845"/>
        <v>0</v>
      </c>
      <c r="AS842" s="25">
        <f t="shared" si="845"/>
        <v>0</v>
      </c>
      <c r="AT842" s="25">
        <f t="shared" si="846"/>
        <v>0</v>
      </c>
      <c r="AU842" s="25">
        <f t="shared" si="846"/>
        <v>0</v>
      </c>
      <c r="AV842" s="25">
        <f t="shared" si="846"/>
        <v>0</v>
      </c>
      <c r="AW842" s="25">
        <f t="shared" si="846"/>
        <v>0</v>
      </c>
      <c r="AX842" s="25">
        <f t="shared" si="846"/>
        <v>0</v>
      </c>
      <c r="AY842" s="25">
        <f t="shared" si="846"/>
        <v>0</v>
      </c>
      <c r="AZ842" s="25">
        <f t="shared" si="846"/>
        <v>0</v>
      </c>
      <c r="BA842" s="25">
        <f t="shared" si="846"/>
        <v>0</v>
      </c>
      <c r="BB842" s="25">
        <f t="shared" si="846"/>
        <v>0</v>
      </c>
      <c r="BC842" s="25">
        <f t="shared" si="846"/>
        <v>0</v>
      </c>
      <c r="BD842" s="25">
        <f t="shared" si="847"/>
        <v>0</v>
      </c>
      <c r="BE842" s="25">
        <f t="shared" si="847"/>
        <v>0</v>
      </c>
      <c r="BF842" s="25">
        <f t="shared" si="847"/>
        <v>0</v>
      </c>
      <c r="BG842" s="25">
        <f t="shared" si="847"/>
        <v>0</v>
      </c>
      <c r="BH842" s="25">
        <f t="shared" si="847"/>
        <v>0</v>
      </c>
      <c r="BI842" s="25">
        <f t="shared" si="847"/>
        <v>0</v>
      </c>
      <c r="BJ842" s="25">
        <f t="shared" si="847"/>
        <v>0</v>
      </c>
      <c r="BK842" s="25">
        <f t="shared" si="847"/>
        <v>0</v>
      </c>
      <c r="BL842" s="25">
        <f t="shared" si="847"/>
        <v>0</v>
      </c>
      <c r="BM842" s="25">
        <f t="shared" si="847"/>
        <v>0</v>
      </c>
      <c r="BN842" s="25">
        <f t="shared" si="847"/>
        <v>0</v>
      </c>
      <c r="BO842" s="8">
        <f t="shared" si="837"/>
        <v>0</v>
      </c>
      <c r="BP842" s="8">
        <f t="shared" si="838"/>
        <v>0</v>
      </c>
      <c r="BQ842" s="8">
        <f t="shared" si="839"/>
        <v>0</v>
      </c>
      <c r="BR842" s="8">
        <f t="shared" si="840"/>
        <v>0</v>
      </c>
      <c r="BS842" s="8">
        <f t="shared" si="841"/>
        <v>0</v>
      </c>
      <c r="BT842" s="10"/>
      <c r="BU842" s="8"/>
    </row>
    <row r="843" spans="36:73">
      <c r="AJ843" s="25">
        <f t="shared" si="845"/>
        <v>0</v>
      </c>
      <c r="AK843" s="25">
        <f t="shared" si="845"/>
        <v>0</v>
      </c>
      <c r="AL843" s="25">
        <f t="shared" si="845"/>
        <v>0</v>
      </c>
      <c r="AM843" s="25">
        <f t="shared" si="845"/>
        <v>0</v>
      </c>
      <c r="AN843" s="25">
        <f t="shared" si="845"/>
        <v>0</v>
      </c>
      <c r="AO843" s="25">
        <f t="shared" si="845"/>
        <v>0</v>
      </c>
      <c r="AP843" s="25">
        <f t="shared" si="845"/>
        <v>0</v>
      </c>
      <c r="AQ843" s="25">
        <f t="shared" si="845"/>
        <v>0</v>
      </c>
      <c r="AR843" s="25">
        <f t="shared" si="845"/>
        <v>0</v>
      </c>
      <c r="AS843" s="25">
        <f t="shared" si="845"/>
        <v>0</v>
      </c>
      <c r="AT843" s="25">
        <f t="shared" si="846"/>
        <v>0</v>
      </c>
      <c r="AU843" s="25">
        <f t="shared" si="846"/>
        <v>0</v>
      </c>
      <c r="AV843" s="25">
        <f t="shared" si="846"/>
        <v>0</v>
      </c>
      <c r="AW843" s="25">
        <f t="shared" si="846"/>
        <v>0</v>
      </c>
      <c r="AX843" s="25">
        <f t="shared" si="846"/>
        <v>0</v>
      </c>
      <c r="AY843" s="25">
        <f t="shared" si="846"/>
        <v>0</v>
      </c>
      <c r="AZ843" s="25">
        <f t="shared" si="846"/>
        <v>0</v>
      </c>
      <c r="BA843" s="25">
        <f t="shared" si="846"/>
        <v>0</v>
      </c>
      <c r="BB843" s="25">
        <f t="shared" si="846"/>
        <v>0</v>
      </c>
      <c r="BC843" s="25">
        <f t="shared" si="846"/>
        <v>0</v>
      </c>
      <c r="BD843" s="25">
        <f t="shared" si="847"/>
        <v>0</v>
      </c>
      <c r="BE843" s="25">
        <f t="shared" si="847"/>
        <v>0</v>
      </c>
      <c r="BF843" s="25">
        <f t="shared" si="847"/>
        <v>0</v>
      </c>
      <c r="BG843" s="25">
        <f t="shared" si="847"/>
        <v>0</v>
      </c>
      <c r="BH843" s="25">
        <f t="shared" si="847"/>
        <v>0</v>
      </c>
      <c r="BI843" s="25">
        <f t="shared" si="847"/>
        <v>0</v>
      </c>
      <c r="BJ843" s="25">
        <f t="shared" si="847"/>
        <v>0</v>
      </c>
      <c r="BK843" s="25">
        <f t="shared" si="847"/>
        <v>0</v>
      </c>
      <c r="BL843" s="25">
        <f t="shared" si="847"/>
        <v>0</v>
      </c>
      <c r="BM843" s="25">
        <f t="shared" si="847"/>
        <v>0</v>
      </c>
      <c r="BN843" s="25">
        <f t="shared" si="847"/>
        <v>0</v>
      </c>
      <c r="BO843" s="8">
        <f t="shared" si="837"/>
        <v>0</v>
      </c>
      <c r="BP843" s="8">
        <f t="shared" si="838"/>
        <v>0</v>
      </c>
      <c r="BQ843" s="8">
        <f t="shared" si="839"/>
        <v>0</v>
      </c>
      <c r="BR843" s="8">
        <f t="shared" si="840"/>
        <v>0</v>
      </c>
      <c r="BS843" s="8">
        <f t="shared" si="841"/>
        <v>0</v>
      </c>
      <c r="BT843" s="10"/>
      <c r="BU843" s="10"/>
    </row>
    <row r="844" spans="36:73">
      <c r="AJ844" s="25">
        <f t="shared" si="845"/>
        <v>0</v>
      </c>
      <c r="AK844" s="25">
        <f t="shared" si="845"/>
        <v>0</v>
      </c>
      <c r="AL844" s="25">
        <f t="shared" si="845"/>
        <v>0</v>
      </c>
      <c r="AM844" s="25">
        <f t="shared" si="845"/>
        <v>0</v>
      </c>
      <c r="AN844" s="25">
        <f t="shared" si="845"/>
        <v>0</v>
      </c>
      <c r="AO844" s="25">
        <f t="shared" si="845"/>
        <v>0</v>
      </c>
      <c r="AP844" s="25">
        <f t="shared" si="845"/>
        <v>0</v>
      </c>
      <c r="AQ844" s="25">
        <f t="shared" si="845"/>
        <v>0</v>
      </c>
      <c r="AR844" s="25">
        <f t="shared" si="845"/>
        <v>0</v>
      </c>
      <c r="AS844" s="25">
        <f t="shared" si="845"/>
        <v>0</v>
      </c>
      <c r="AT844" s="25">
        <f t="shared" si="846"/>
        <v>0</v>
      </c>
      <c r="AU844" s="25">
        <f t="shared" si="846"/>
        <v>0</v>
      </c>
      <c r="AV844" s="25">
        <f t="shared" si="846"/>
        <v>0</v>
      </c>
      <c r="AW844" s="25">
        <f t="shared" si="846"/>
        <v>0</v>
      </c>
      <c r="AX844" s="25">
        <f t="shared" si="846"/>
        <v>0</v>
      </c>
      <c r="AY844" s="25">
        <f t="shared" si="846"/>
        <v>0</v>
      </c>
      <c r="AZ844" s="25">
        <f t="shared" si="846"/>
        <v>0</v>
      </c>
      <c r="BA844" s="25">
        <f t="shared" si="846"/>
        <v>0</v>
      </c>
      <c r="BB844" s="25">
        <f t="shared" si="846"/>
        <v>0</v>
      </c>
      <c r="BC844" s="25">
        <f t="shared" si="846"/>
        <v>0</v>
      </c>
      <c r="BD844" s="25">
        <f t="shared" si="847"/>
        <v>0</v>
      </c>
      <c r="BE844" s="25">
        <f t="shared" si="847"/>
        <v>0</v>
      </c>
      <c r="BF844" s="25">
        <f t="shared" si="847"/>
        <v>0</v>
      </c>
      <c r="BG844" s="25">
        <f t="shared" si="847"/>
        <v>0</v>
      </c>
      <c r="BH844" s="25">
        <f t="shared" si="847"/>
        <v>0</v>
      </c>
      <c r="BI844" s="25">
        <f t="shared" si="847"/>
        <v>0</v>
      </c>
      <c r="BJ844" s="25">
        <f t="shared" si="847"/>
        <v>0</v>
      </c>
      <c r="BK844" s="25">
        <f t="shared" si="847"/>
        <v>0</v>
      </c>
      <c r="BL844" s="25">
        <f t="shared" si="847"/>
        <v>0</v>
      </c>
      <c r="BM844" s="25">
        <f t="shared" si="847"/>
        <v>0</v>
      </c>
      <c r="BN844" s="25">
        <f t="shared" si="847"/>
        <v>0</v>
      </c>
      <c r="BO844" s="8">
        <f t="shared" si="837"/>
        <v>0</v>
      </c>
      <c r="BP844" s="8">
        <f t="shared" si="838"/>
        <v>0</v>
      </c>
      <c r="BQ844" s="8">
        <f t="shared" si="839"/>
        <v>0</v>
      </c>
      <c r="BR844" s="8">
        <f t="shared" si="840"/>
        <v>0</v>
      </c>
      <c r="BS844" s="8">
        <f t="shared" si="841"/>
        <v>0</v>
      </c>
      <c r="BT844" s="10"/>
      <c r="BU844" s="8"/>
    </row>
    <row r="845" spans="36:73">
      <c r="AJ845" s="25">
        <f t="shared" si="845"/>
        <v>0</v>
      </c>
      <c r="AK845" s="25">
        <f t="shared" si="845"/>
        <v>0</v>
      </c>
      <c r="AL845" s="25">
        <f t="shared" si="845"/>
        <v>0</v>
      </c>
      <c r="AM845" s="25">
        <f t="shared" si="845"/>
        <v>0</v>
      </c>
      <c r="AN845" s="25">
        <f t="shared" si="845"/>
        <v>0</v>
      </c>
      <c r="AO845" s="25">
        <f t="shared" si="845"/>
        <v>0</v>
      </c>
      <c r="AP845" s="25">
        <f t="shared" si="845"/>
        <v>0</v>
      </c>
      <c r="AQ845" s="25">
        <f t="shared" si="845"/>
        <v>0</v>
      </c>
      <c r="AR845" s="25">
        <f t="shared" si="845"/>
        <v>0</v>
      </c>
      <c r="AS845" s="25">
        <f t="shared" si="845"/>
        <v>0</v>
      </c>
      <c r="AT845" s="25">
        <f t="shared" si="846"/>
        <v>0</v>
      </c>
      <c r="AU845" s="25">
        <f t="shared" si="846"/>
        <v>0</v>
      </c>
      <c r="AV845" s="25">
        <f t="shared" si="846"/>
        <v>0</v>
      </c>
      <c r="AW845" s="25">
        <f t="shared" si="846"/>
        <v>0</v>
      </c>
      <c r="AX845" s="25">
        <f t="shared" si="846"/>
        <v>0</v>
      </c>
      <c r="AY845" s="25">
        <f t="shared" si="846"/>
        <v>0</v>
      </c>
      <c r="AZ845" s="25">
        <f t="shared" si="846"/>
        <v>0</v>
      </c>
      <c r="BA845" s="25">
        <f t="shared" si="846"/>
        <v>0</v>
      </c>
      <c r="BB845" s="25">
        <f t="shared" si="846"/>
        <v>0</v>
      </c>
      <c r="BC845" s="25">
        <f t="shared" si="846"/>
        <v>0</v>
      </c>
      <c r="BD845" s="25">
        <f t="shared" si="847"/>
        <v>0</v>
      </c>
      <c r="BE845" s="25">
        <f t="shared" si="847"/>
        <v>0</v>
      </c>
      <c r="BF845" s="25">
        <f t="shared" si="847"/>
        <v>0</v>
      </c>
      <c r="BG845" s="25">
        <f t="shared" si="847"/>
        <v>0</v>
      </c>
      <c r="BH845" s="25">
        <f t="shared" si="847"/>
        <v>0</v>
      </c>
      <c r="BI845" s="25">
        <f t="shared" si="847"/>
        <v>0</v>
      </c>
      <c r="BJ845" s="25">
        <f t="shared" si="847"/>
        <v>0</v>
      </c>
      <c r="BK845" s="25">
        <f t="shared" si="847"/>
        <v>0</v>
      </c>
      <c r="BL845" s="25">
        <f t="shared" si="847"/>
        <v>0</v>
      </c>
      <c r="BM845" s="25">
        <f t="shared" si="847"/>
        <v>0</v>
      </c>
      <c r="BN845" s="25">
        <f t="shared" si="847"/>
        <v>0</v>
      </c>
      <c r="BO845" s="8">
        <f t="shared" si="837"/>
        <v>0</v>
      </c>
      <c r="BP845" s="8">
        <f t="shared" si="838"/>
        <v>0</v>
      </c>
      <c r="BQ845" s="8">
        <f t="shared" si="839"/>
        <v>0</v>
      </c>
      <c r="BR845" s="8">
        <f t="shared" si="840"/>
        <v>0</v>
      </c>
      <c r="BS845" s="8">
        <f t="shared" si="841"/>
        <v>0</v>
      </c>
      <c r="BT845" s="10"/>
      <c r="BU845" s="10"/>
    </row>
    <row r="846" spans="36:73">
      <c r="AJ846" s="25">
        <f t="shared" ref="AJ846:AS855" si="848">IF(AND(AJ$7&gt;=$E846,AJ$7&lt;=$F846),1,0)</f>
        <v>0</v>
      </c>
      <c r="AK846" s="25">
        <f t="shared" si="848"/>
        <v>0</v>
      </c>
      <c r="AL846" s="25">
        <f t="shared" si="848"/>
        <v>0</v>
      </c>
      <c r="AM846" s="25">
        <f t="shared" si="848"/>
        <v>0</v>
      </c>
      <c r="AN846" s="25">
        <f t="shared" si="848"/>
        <v>0</v>
      </c>
      <c r="AO846" s="25">
        <f t="shared" si="848"/>
        <v>0</v>
      </c>
      <c r="AP846" s="25">
        <f t="shared" si="848"/>
        <v>0</v>
      </c>
      <c r="AQ846" s="25">
        <f t="shared" si="848"/>
        <v>0</v>
      </c>
      <c r="AR846" s="25">
        <f t="shared" si="848"/>
        <v>0</v>
      </c>
      <c r="AS846" s="25">
        <f t="shared" si="848"/>
        <v>0</v>
      </c>
      <c r="AT846" s="25">
        <f t="shared" ref="AT846:BC855" si="849">IF(AND(AT$7&gt;=$E846,AT$7&lt;=$F846),1,0)</f>
        <v>0</v>
      </c>
      <c r="AU846" s="25">
        <f t="shared" si="849"/>
        <v>0</v>
      </c>
      <c r="AV846" s="25">
        <f t="shared" si="849"/>
        <v>0</v>
      </c>
      <c r="AW846" s="25">
        <f t="shared" si="849"/>
        <v>0</v>
      </c>
      <c r="AX846" s="25">
        <f t="shared" si="849"/>
        <v>0</v>
      </c>
      <c r="AY846" s="25">
        <f t="shared" si="849"/>
        <v>0</v>
      </c>
      <c r="AZ846" s="25">
        <f t="shared" si="849"/>
        <v>0</v>
      </c>
      <c r="BA846" s="25">
        <f t="shared" si="849"/>
        <v>0</v>
      </c>
      <c r="BB846" s="25">
        <f t="shared" si="849"/>
        <v>0</v>
      </c>
      <c r="BC846" s="25">
        <f t="shared" si="849"/>
        <v>0</v>
      </c>
      <c r="BD846" s="25">
        <f t="shared" ref="BD846:BN855" si="850">IF(AND(BD$7&gt;=$E846,BD$7&lt;=$F846),1,0)</f>
        <v>0</v>
      </c>
      <c r="BE846" s="25">
        <f t="shared" si="850"/>
        <v>0</v>
      </c>
      <c r="BF846" s="25">
        <f t="shared" si="850"/>
        <v>0</v>
      </c>
      <c r="BG846" s="25">
        <f t="shared" si="850"/>
        <v>0</v>
      </c>
      <c r="BH846" s="25">
        <f t="shared" si="850"/>
        <v>0</v>
      </c>
      <c r="BI846" s="25">
        <f t="shared" si="850"/>
        <v>0</v>
      </c>
      <c r="BJ846" s="25">
        <f t="shared" si="850"/>
        <v>0</v>
      </c>
      <c r="BK846" s="25">
        <f t="shared" si="850"/>
        <v>0</v>
      </c>
      <c r="BL846" s="25">
        <f t="shared" si="850"/>
        <v>0</v>
      </c>
      <c r="BM846" s="25">
        <f t="shared" si="850"/>
        <v>0</v>
      </c>
      <c r="BN846" s="25">
        <f t="shared" si="850"/>
        <v>0</v>
      </c>
      <c r="BO846" s="8">
        <f t="shared" si="837"/>
        <v>0</v>
      </c>
      <c r="BP846" s="8">
        <f t="shared" si="838"/>
        <v>0</v>
      </c>
      <c r="BQ846" s="8">
        <f t="shared" si="839"/>
        <v>0</v>
      </c>
      <c r="BR846" s="8">
        <f t="shared" si="840"/>
        <v>0</v>
      </c>
      <c r="BS846" s="8">
        <f t="shared" si="841"/>
        <v>0</v>
      </c>
      <c r="BT846" s="10"/>
      <c r="BU846" s="8"/>
    </row>
    <row r="847" spans="36:73">
      <c r="AJ847" s="25">
        <f t="shared" si="848"/>
        <v>0</v>
      </c>
      <c r="AK847" s="25">
        <f t="shared" si="848"/>
        <v>0</v>
      </c>
      <c r="AL847" s="25">
        <f t="shared" si="848"/>
        <v>0</v>
      </c>
      <c r="AM847" s="25">
        <f t="shared" si="848"/>
        <v>0</v>
      </c>
      <c r="AN847" s="25">
        <f t="shared" si="848"/>
        <v>0</v>
      </c>
      <c r="AO847" s="25">
        <f t="shared" si="848"/>
        <v>0</v>
      </c>
      <c r="AP847" s="25">
        <f t="shared" si="848"/>
        <v>0</v>
      </c>
      <c r="AQ847" s="25">
        <f t="shared" si="848"/>
        <v>0</v>
      </c>
      <c r="AR847" s="25">
        <f t="shared" si="848"/>
        <v>0</v>
      </c>
      <c r="AS847" s="25">
        <f t="shared" si="848"/>
        <v>0</v>
      </c>
      <c r="AT847" s="25">
        <f t="shared" si="849"/>
        <v>0</v>
      </c>
      <c r="AU847" s="25">
        <f t="shared" si="849"/>
        <v>0</v>
      </c>
      <c r="AV847" s="25">
        <f t="shared" si="849"/>
        <v>0</v>
      </c>
      <c r="AW847" s="25">
        <f t="shared" si="849"/>
        <v>0</v>
      </c>
      <c r="AX847" s="25">
        <f t="shared" si="849"/>
        <v>0</v>
      </c>
      <c r="AY847" s="25">
        <f t="shared" si="849"/>
        <v>0</v>
      </c>
      <c r="AZ847" s="25">
        <f t="shared" si="849"/>
        <v>0</v>
      </c>
      <c r="BA847" s="25">
        <f t="shared" si="849"/>
        <v>0</v>
      </c>
      <c r="BB847" s="25">
        <f t="shared" si="849"/>
        <v>0</v>
      </c>
      <c r="BC847" s="25">
        <f t="shared" si="849"/>
        <v>0</v>
      </c>
      <c r="BD847" s="25">
        <f t="shared" si="850"/>
        <v>0</v>
      </c>
      <c r="BE847" s="25">
        <f t="shared" si="850"/>
        <v>0</v>
      </c>
      <c r="BF847" s="25">
        <f t="shared" si="850"/>
        <v>0</v>
      </c>
      <c r="BG847" s="25">
        <f t="shared" si="850"/>
        <v>0</v>
      </c>
      <c r="BH847" s="25">
        <f t="shared" si="850"/>
        <v>0</v>
      </c>
      <c r="BI847" s="25">
        <f t="shared" si="850"/>
        <v>0</v>
      </c>
      <c r="BJ847" s="25">
        <f t="shared" si="850"/>
        <v>0</v>
      </c>
      <c r="BK847" s="25">
        <f t="shared" si="850"/>
        <v>0</v>
      </c>
      <c r="BL847" s="25">
        <f t="shared" si="850"/>
        <v>0</v>
      </c>
      <c r="BM847" s="25">
        <f t="shared" si="850"/>
        <v>0</v>
      </c>
      <c r="BN847" s="25">
        <f t="shared" si="850"/>
        <v>0</v>
      </c>
      <c r="BO847" s="8">
        <f t="shared" si="837"/>
        <v>0</v>
      </c>
      <c r="BP847" s="8">
        <f t="shared" si="838"/>
        <v>0</v>
      </c>
      <c r="BQ847" s="8">
        <f t="shared" si="839"/>
        <v>0</v>
      </c>
      <c r="BR847" s="8">
        <f t="shared" si="840"/>
        <v>0</v>
      </c>
      <c r="BS847" s="8">
        <f t="shared" si="841"/>
        <v>0</v>
      </c>
      <c r="BT847" s="10"/>
      <c r="BU847" s="10"/>
    </row>
    <row r="848" spans="36:73">
      <c r="AJ848" s="25">
        <f t="shared" si="848"/>
        <v>0</v>
      </c>
      <c r="AK848" s="25">
        <f t="shared" si="848"/>
        <v>0</v>
      </c>
      <c r="AL848" s="25">
        <f t="shared" si="848"/>
        <v>0</v>
      </c>
      <c r="AM848" s="25">
        <f t="shared" si="848"/>
        <v>0</v>
      </c>
      <c r="AN848" s="25">
        <f t="shared" si="848"/>
        <v>0</v>
      </c>
      <c r="AO848" s="25">
        <f t="shared" si="848"/>
        <v>0</v>
      </c>
      <c r="AP848" s="25">
        <f t="shared" si="848"/>
        <v>0</v>
      </c>
      <c r="AQ848" s="25">
        <f t="shared" si="848"/>
        <v>0</v>
      </c>
      <c r="AR848" s="25">
        <f t="shared" si="848"/>
        <v>0</v>
      </c>
      <c r="AS848" s="25">
        <f t="shared" si="848"/>
        <v>0</v>
      </c>
      <c r="AT848" s="25">
        <f t="shared" si="849"/>
        <v>0</v>
      </c>
      <c r="AU848" s="25">
        <f t="shared" si="849"/>
        <v>0</v>
      </c>
      <c r="AV848" s="25">
        <f t="shared" si="849"/>
        <v>0</v>
      </c>
      <c r="AW848" s="25">
        <f t="shared" si="849"/>
        <v>0</v>
      </c>
      <c r="AX848" s="25">
        <f t="shared" si="849"/>
        <v>0</v>
      </c>
      <c r="AY848" s="25">
        <f t="shared" si="849"/>
        <v>0</v>
      </c>
      <c r="AZ848" s="25">
        <f t="shared" si="849"/>
        <v>0</v>
      </c>
      <c r="BA848" s="25">
        <f t="shared" si="849"/>
        <v>0</v>
      </c>
      <c r="BB848" s="25">
        <f t="shared" si="849"/>
        <v>0</v>
      </c>
      <c r="BC848" s="25">
        <f t="shared" si="849"/>
        <v>0</v>
      </c>
      <c r="BD848" s="25">
        <f t="shared" si="850"/>
        <v>0</v>
      </c>
      <c r="BE848" s="25">
        <f t="shared" si="850"/>
        <v>0</v>
      </c>
      <c r="BF848" s="25">
        <f t="shared" si="850"/>
        <v>0</v>
      </c>
      <c r="BG848" s="25">
        <f t="shared" si="850"/>
        <v>0</v>
      </c>
      <c r="BH848" s="25">
        <f t="shared" si="850"/>
        <v>0</v>
      </c>
      <c r="BI848" s="25">
        <f t="shared" si="850"/>
        <v>0</v>
      </c>
      <c r="BJ848" s="25">
        <f t="shared" si="850"/>
        <v>0</v>
      </c>
      <c r="BK848" s="25">
        <f t="shared" si="850"/>
        <v>0</v>
      </c>
      <c r="BL848" s="25">
        <f t="shared" si="850"/>
        <v>0</v>
      </c>
      <c r="BM848" s="25">
        <f t="shared" si="850"/>
        <v>0</v>
      </c>
      <c r="BN848" s="25">
        <f t="shared" si="850"/>
        <v>0</v>
      </c>
      <c r="BO848" s="8">
        <f t="shared" si="837"/>
        <v>0</v>
      </c>
      <c r="BP848" s="8">
        <f t="shared" si="838"/>
        <v>0</v>
      </c>
      <c r="BQ848" s="8">
        <f t="shared" si="839"/>
        <v>0</v>
      </c>
      <c r="BR848" s="8">
        <f t="shared" si="840"/>
        <v>0</v>
      </c>
      <c r="BS848" s="8">
        <f t="shared" si="841"/>
        <v>0</v>
      </c>
      <c r="BT848" s="10"/>
      <c r="BU848" s="8"/>
    </row>
    <row r="849" spans="36:73">
      <c r="AJ849" s="25">
        <f t="shared" si="848"/>
        <v>0</v>
      </c>
      <c r="AK849" s="25">
        <f t="shared" si="848"/>
        <v>0</v>
      </c>
      <c r="AL849" s="25">
        <f t="shared" si="848"/>
        <v>0</v>
      </c>
      <c r="AM849" s="25">
        <f t="shared" si="848"/>
        <v>0</v>
      </c>
      <c r="AN849" s="25">
        <f t="shared" si="848"/>
        <v>0</v>
      </c>
      <c r="AO849" s="25">
        <f t="shared" si="848"/>
        <v>0</v>
      </c>
      <c r="AP849" s="25">
        <f t="shared" si="848"/>
        <v>0</v>
      </c>
      <c r="AQ849" s="25">
        <f t="shared" si="848"/>
        <v>0</v>
      </c>
      <c r="AR849" s="25">
        <f t="shared" si="848"/>
        <v>0</v>
      </c>
      <c r="AS849" s="25">
        <f t="shared" si="848"/>
        <v>0</v>
      </c>
      <c r="AT849" s="25">
        <f t="shared" si="849"/>
        <v>0</v>
      </c>
      <c r="AU849" s="25">
        <f t="shared" si="849"/>
        <v>0</v>
      </c>
      <c r="AV849" s="25">
        <f t="shared" si="849"/>
        <v>0</v>
      </c>
      <c r="AW849" s="25">
        <f t="shared" si="849"/>
        <v>0</v>
      </c>
      <c r="AX849" s="25">
        <f t="shared" si="849"/>
        <v>0</v>
      </c>
      <c r="AY849" s="25">
        <f t="shared" si="849"/>
        <v>0</v>
      </c>
      <c r="AZ849" s="25">
        <f t="shared" si="849"/>
        <v>0</v>
      </c>
      <c r="BA849" s="25">
        <f t="shared" si="849"/>
        <v>0</v>
      </c>
      <c r="BB849" s="25">
        <f t="shared" si="849"/>
        <v>0</v>
      </c>
      <c r="BC849" s="25">
        <f t="shared" si="849"/>
        <v>0</v>
      </c>
      <c r="BD849" s="25">
        <f t="shared" si="850"/>
        <v>0</v>
      </c>
      <c r="BE849" s="25">
        <f t="shared" si="850"/>
        <v>0</v>
      </c>
      <c r="BF849" s="25">
        <f t="shared" si="850"/>
        <v>0</v>
      </c>
      <c r="BG849" s="25">
        <f t="shared" si="850"/>
        <v>0</v>
      </c>
      <c r="BH849" s="25">
        <f t="shared" si="850"/>
        <v>0</v>
      </c>
      <c r="BI849" s="25">
        <f t="shared" si="850"/>
        <v>0</v>
      </c>
      <c r="BJ849" s="25">
        <f t="shared" si="850"/>
        <v>0</v>
      </c>
      <c r="BK849" s="25">
        <f t="shared" si="850"/>
        <v>0</v>
      </c>
      <c r="BL849" s="25">
        <f t="shared" si="850"/>
        <v>0</v>
      </c>
      <c r="BM849" s="25">
        <f t="shared" si="850"/>
        <v>0</v>
      </c>
      <c r="BN849" s="25">
        <f t="shared" si="850"/>
        <v>0</v>
      </c>
      <c r="BO849" s="8">
        <f t="shared" si="837"/>
        <v>0</v>
      </c>
      <c r="BP849" s="8">
        <f t="shared" si="838"/>
        <v>0</v>
      </c>
      <c r="BQ849" s="8">
        <f t="shared" si="839"/>
        <v>0</v>
      </c>
      <c r="BR849" s="8">
        <f t="shared" si="840"/>
        <v>0</v>
      </c>
      <c r="BS849" s="8">
        <f t="shared" si="841"/>
        <v>0</v>
      </c>
      <c r="BT849" s="10"/>
      <c r="BU849" s="10"/>
    </row>
    <row r="850" spans="36:73">
      <c r="AJ850" s="25">
        <f t="shared" si="848"/>
        <v>0</v>
      </c>
      <c r="AK850" s="25">
        <f t="shared" si="848"/>
        <v>0</v>
      </c>
      <c r="AL850" s="25">
        <f t="shared" si="848"/>
        <v>0</v>
      </c>
      <c r="AM850" s="25">
        <f t="shared" si="848"/>
        <v>0</v>
      </c>
      <c r="AN850" s="25">
        <f t="shared" si="848"/>
        <v>0</v>
      </c>
      <c r="AO850" s="25">
        <f t="shared" si="848"/>
        <v>0</v>
      </c>
      <c r="AP850" s="25">
        <f t="shared" si="848"/>
        <v>0</v>
      </c>
      <c r="AQ850" s="25">
        <f t="shared" si="848"/>
        <v>0</v>
      </c>
      <c r="AR850" s="25">
        <f t="shared" si="848"/>
        <v>0</v>
      </c>
      <c r="AS850" s="25">
        <f t="shared" si="848"/>
        <v>0</v>
      </c>
      <c r="AT850" s="25">
        <f t="shared" si="849"/>
        <v>0</v>
      </c>
      <c r="AU850" s="25">
        <f t="shared" si="849"/>
        <v>0</v>
      </c>
      <c r="AV850" s="25">
        <f t="shared" si="849"/>
        <v>0</v>
      </c>
      <c r="AW850" s="25">
        <f t="shared" si="849"/>
        <v>0</v>
      </c>
      <c r="AX850" s="25">
        <f t="shared" si="849"/>
        <v>0</v>
      </c>
      <c r="AY850" s="25">
        <f t="shared" si="849"/>
        <v>0</v>
      </c>
      <c r="AZ850" s="25">
        <f t="shared" si="849"/>
        <v>0</v>
      </c>
      <c r="BA850" s="25">
        <f t="shared" si="849"/>
        <v>0</v>
      </c>
      <c r="BB850" s="25">
        <f t="shared" si="849"/>
        <v>0</v>
      </c>
      <c r="BC850" s="25">
        <f t="shared" si="849"/>
        <v>0</v>
      </c>
      <c r="BD850" s="25">
        <f t="shared" si="850"/>
        <v>0</v>
      </c>
      <c r="BE850" s="25">
        <f t="shared" si="850"/>
        <v>0</v>
      </c>
      <c r="BF850" s="25">
        <f t="shared" si="850"/>
        <v>0</v>
      </c>
      <c r="BG850" s="25">
        <f t="shared" si="850"/>
        <v>0</v>
      </c>
      <c r="BH850" s="25">
        <f t="shared" si="850"/>
        <v>0</v>
      </c>
      <c r="BI850" s="25">
        <f t="shared" si="850"/>
        <v>0</v>
      </c>
      <c r="BJ850" s="25">
        <f t="shared" si="850"/>
        <v>0</v>
      </c>
      <c r="BK850" s="25">
        <f t="shared" si="850"/>
        <v>0</v>
      </c>
      <c r="BL850" s="25">
        <f t="shared" si="850"/>
        <v>0</v>
      </c>
      <c r="BM850" s="25">
        <f t="shared" si="850"/>
        <v>0</v>
      </c>
      <c r="BN850" s="25">
        <f t="shared" si="850"/>
        <v>0</v>
      </c>
      <c r="BO850" s="8">
        <f t="shared" si="837"/>
        <v>0</v>
      </c>
      <c r="BP850" s="8">
        <f t="shared" si="838"/>
        <v>0</v>
      </c>
      <c r="BQ850" s="8">
        <f t="shared" si="839"/>
        <v>0</v>
      </c>
      <c r="BR850" s="8">
        <f t="shared" si="840"/>
        <v>0</v>
      </c>
      <c r="BS850" s="8">
        <f t="shared" si="841"/>
        <v>0</v>
      </c>
      <c r="BT850" s="10"/>
      <c r="BU850" s="8"/>
    </row>
    <row r="851" spans="36:73">
      <c r="AJ851" s="25">
        <f t="shared" si="848"/>
        <v>0</v>
      </c>
      <c r="AK851" s="25">
        <f t="shared" si="848"/>
        <v>0</v>
      </c>
      <c r="AL851" s="25">
        <f t="shared" si="848"/>
        <v>0</v>
      </c>
      <c r="AM851" s="25">
        <f t="shared" si="848"/>
        <v>0</v>
      </c>
      <c r="AN851" s="25">
        <f t="shared" si="848"/>
        <v>0</v>
      </c>
      <c r="AO851" s="25">
        <f t="shared" si="848"/>
        <v>0</v>
      </c>
      <c r="AP851" s="25">
        <f t="shared" si="848"/>
        <v>0</v>
      </c>
      <c r="AQ851" s="25">
        <f t="shared" si="848"/>
        <v>0</v>
      </c>
      <c r="AR851" s="25">
        <f t="shared" si="848"/>
        <v>0</v>
      </c>
      <c r="AS851" s="25">
        <f t="shared" si="848"/>
        <v>0</v>
      </c>
      <c r="AT851" s="25">
        <f t="shared" si="849"/>
        <v>0</v>
      </c>
      <c r="AU851" s="25">
        <f t="shared" si="849"/>
        <v>0</v>
      </c>
      <c r="AV851" s="25">
        <f t="shared" si="849"/>
        <v>0</v>
      </c>
      <c r="AW851" s="25">
        <f t="shared" si="849"/>
        <v>0</v>
      </c>
      <c r="AX851" s="25">
        <f t="shared" si="849"/>
        <v>0</v>
      </c>
      <c r="AY851" s="25">
        <f t="shared" si="849"/>
        <v>0</v>
      </c>
      <c r="AZ851" s="25">
        <f t="shared" si="849"/>
        <v>0</v>
      </c>
      <c r="BA851" s="25">
        <f t="shared" si="849"/>
        <v>0</v>
      </c>
      <c r="BB851" s="25">
        <f t="shared" si="849"/>
        <v>0</v>
      </c>
      <c r="BC851" s="25">
        <f t="shared" si="849"/>
        <v>0</v>
      </c>
      <c r="BD851" s="25">
        <f t="shared" si="850"/>
        <v>0</v>
      </c>
      <c r="BE851" s="25">
        <f t="shared" si="850"/>
        <v>0</v>
      </c>
      <c r="BF851" s="25">
        <f t="shared" si="850"/>
        <v>0</v>
      </c>
      <c r="BG851" s="25">
        <f t="shared" si="850"/>
        <v>0</v>
      </c>
      <c r="BH851" s="25">
        <f t="shared" si="850"/>
        <v>0</v>
      </c>
      <c r="BI851" s="25">
        <f t="shared" si="850"/>
        <v>0</v>
      </c>
      <c r="BJ851" s="25">
        <f t="shared" si="850"/>
        <v>0</v>
      </c>
      <c r="BK851" s="25">
        <f t="shared" si="850"/>
        <v>0</v>
      </c>
      <c r="BL851" s="25">
        <f t="shared" si="850"/>
        <v>0</v>
      </c>
      <c r="BM851" s="25">
        <f t="shared" si="850"/>
        <v>0</v>
      </c>
      <c r="BN851" s="25">
        <f t="shared" si="850"/>
        <v>0</v>
      </c>
      <c r="BO851" s="8">
        <f t="shared" si="837"/>
        <v>0</v>
      </c>
      <c r="BP851" s="8">
        <f t="shared" si="838"/>
        <v>0</v>
      </c>
      <c r="BQ851" s="8">
        <f t="shared" si="839"/>
        <v>0</v>
      </c>
      <c r="BR851" s="8">
        <f t="shared" si="840"/>
        <v>0</v>
      </c>
      <c r="BS851" s="8">
        <f t="shared" si="841"/>
        <v>0</v>
      </c>
      <c r="BT851" s="10"/>
      <c r="BU851" s="10"/>
    </row>
    <row r="852" spans="36:73">
      <c r="AJ852" s="25">
        <f t="shared" si="848"/>
        <v>0</v>
      </c>
      <c r="AK852" s="25">
        <f t="shared" si="848"/>
        <v>0</v>
      </c>
      <c r="AL852" s="25">
        <f t="shared" si="848"/>
        <v>0</v>
      </c>
      <c r="AM852" s="25">
        <f t="shared" si="848"/>
        <v>0</v>
      </c>
      <c r="AN852" s="25">
        <f t="shared" si="848"/>
        <v>0</v>
      </c>
      <c r="AO852" s="25">
        <f t="shared" si="848"/>
        <v>0</v>
      </c>
      <c r="AP852" s="25">
        <f t="shared" si="848"/>
        <v>0</v>
      </c>
      <c r="AQ852" s="25">
        <f t="shared" si="848"/>
        <v>0</v>
      </c>
      <c r="AR852" s="25">
        <f t="shared" si="848"/>
        <v>0</v>
      </c>
      <c r="AS852" s="25">
        <f t="shared" si="848"/>
        <v>0</v>
      </c>
      <c r="AT852" s="25">
        <f t="shared" si="849"/>
        <v>0</v>
      </c>
      <c r="AU852" s="25">
        <f t="shared" si="849"/>
        <v>0</v>
      </c>
      <c r="AV852" s="25">
        <f t="shared" si="849"/>
        <v>0</v>
      </c>
      <c r="AW852" s="25">
        <f t="shared" si="849"/>
        <v>0</v>
      </c>
      <c r="AX852" s="25">
        <f t="shared" si="849"/>
        <v>0</v>
      </c>
      <c r="AY852" s="25">
        <f t="shared" si="849"/>
        <v>0</v>
      </c>
      <c r="AZ852" s="25">
        <f t="shared" si="849"/>
        <v>0</v>
      </c>
      <c r="BA852" s="25">
        <f t="shared" si="849"/>
        <v>0</v>
      </c>
      <c r="BB852" s="25">
        <f t="shared" si="849"/>
        <v>0</v>
      </c>
      <c r="BC852" s="25">
        <f t="shared" si="849"/>
        <v>0</v>
      </c>
      <c r="BD852" s="25">
        <f t="shared" si="850"/>
        <v>0</v>
      </c>
      <c r="BE852" s="25">
        <f t="shared" si="850"/>
        <v>0</v>
      </c>
      <c r="BF852" s="25">
        <f t="shared" si="850"/>
        <v>0</v>
      </c>
      <c r="BG852" s="25">
        <f t="shared" si="850"/>
        <v>0</v>
      </c>
      <c r="BH852" s="25">
        <f t="shared" si="850"/>
        <v>0</v>
      </c>
      <c r="BI852" s="25">
        <f t="shared" si="850"/>
        <v>0</v>
      </c>
      <c r="BJ852" s="25">
        <f t="shared" si="850"/>
        <v>0</v>
      </c>
      <c r="BK852" s="25">
        <f t="shared" si="850"/>
        <v>0</v>
      </c>
      <c r="BL852" s="25">
        <f t="shared" si="850"/>
        <v>0</v>
      </c>
      <c r="BM852" s="25">
        <f t="shared" si="850"/>
        <v>0</v>
      </c>
      <c r="BN852" s="25">
        <f t="shared" si="850"/>
        <v>0</v>
      </c>
      <c r="BO852" s="8">
        <f t="shared" si="837"/>
        <v>0</v>
      </c>
      <c r="BP852" s="8">
        <f t="shared" si="838"/>
        <v>0</v>
      </c>
      <c r="BQ852" s="8">
        <f t="shared" si="839"/>
        <v>0</v>
      </c>
      <c r="BR852" s="8">
        <f t="shared" si="840"/>
        <v>0</v>
      </c>
      <c r="BS852" s="8">
        <f t="shared" si="841"/>
        <v>0</v>
      </c>
      <c r="BT852" s="10"/>
      <c r="BU852" s="8"/>
    </row>
    <row r="853" spans="36:73">
      <c r="AJ853" s="25">
        <f t="shared" si="848"/>
        <v>0</v>
      </c>
      <c r="AK853" s="25">
        <f t="shared" si="848"/>
        <v>0</v>
      </c>
      <c r="AL853" s="25">
        <f t="shared" si="848"/>
        <v>0</v>
      </c>
      <c r="AM853" s="25">
        <f t="shared" si="848"/>
        <v>0</v>
      </c>
      <c r="AN853" s="25">
        <f t="shared" si="848"/>
        <v>0</v>
      </c>
      <c r="AO853" s="25">
        <f t="shared" si="848"/>
        <v>0</v>
      </c>
      <c r="AP853" s="25">
        <f t="shared" si="848"/>
        <v>0</v>
      </c>
      <c r="AQ853" s="25">
        <f t="shared" si="848"/>
        <v>0</v>
      </c>
      <c r="AR853" s="25">
        <f t="shared" si="848"/>
        <v>0</v>
      </c>
      <c r="AS853" s="25">
        <f t="shared" si="848"/>
        <v>0</v>
      </c>
      <c r="AT853" s="25">
        <f t="shared" si="849"/>
        <v>0</v>
      </c>
      <c r="AU853" s="25">
        <f t="shared" si="849"/>
        <v>0</v>
      </c>
      <c r="AV853" s="25">
        <f t="shared" si="849"/>
        <v>0</v>
      </c>
      <c r="AW853" s="25">
        <f t="shared" si="849"/>
        <v>0</v>
      </c>
      <c r="AX853" s="25">
        <f t="shared" si="849"/>
        <v>0</v>
      </c>
      <c r="AY853" s="25">
        <f t="shared" si="849"/>
        <v>0</v>
      </c>
      <c r="AZ853" s="25">
        <f t="shared" si="849"/>
        <v>0</v>
      </c>
      <c r="BA853" s="25">
        <f t="shared" si="849"/>
        <v>0</v>
      </c>
      <c r="BB853" s="25">
        <f t="shared" si="849"/>
        <v>0</v>
      </c>
      <c r="BC853" s="25">
        <f t="shared" si="849"/>
        <v>0</v>
      </c>
      <c r="BD853" s="25">
        <f t="shared" si="850"/>
        <v>0</v>
      </c>
      <c r="BE853" s="25">
        <f t="shared" si="850"/>
        <v>0</v>
      </c>
      <c r="BF853" s="25">
        <f t="shared" si="850"/>
        <v>0</v>
      </c>
      <c r="BG853" s="25">
        <f t="shared" si="850"/>
        <v>0</v>
      </c>
      <c r="BH853" s="25">
        <f t="shared" si="850"/>
        <v>0</v>
      </c>
      <c r="BI853" s="25">
        <f t="shared" si="850"/>
        <v>0</v>
      </c>
      <c r="BJ853" s="25">
        <f t="shared" si="850"/>
        <v>0</v>
      </c>
      <c r="BK853" s="25">
        <f t="shared" si="850"/>
        <v>0</v>
      </c>
      <c r="BL853" s="25">
        <f t="shared" si="850"/>
        <v>0</v>
      </c>
      <c r="BM853" s="25">
        <f t="shared" si="850"/>
        <v>0</v>
      </c>
      <c r="BN853" s="25">
        <f t="shared" si="850"/>
        <v>0</v>
      </c>
      <c r="BO853" s="8">
        <f t="shared" si="837"/>
        <v>0</v>
      </c>
      <c r="BP853" s="8">
        <f t="shared" si="838"/>
        <v>0</v>
      </c>
      <c r="BQ853" s="8">
        <f t="shared" si="839"/>
        <v>0</v>
      </c>
      <c r="BR853" s="8">
        <f t="shared" si="840"/>
        <v>0</v>
      </c>
      <c r="BS853" s="8">
        <f t="shared" si="841"/>
        <v>0</v>
      </c>
      <c r="BT853" s="10"/>
      <c r="BU853" s="10"/>
    </row>
    <row r="854" spans="36:73">
      <c r="AJ854" s="25">
        <f t="shared" si="848"/>
        <v>0</v>
      </c>
      <c r="AK854" s="25">
        <f t="shared" si="848"/>
        <v>0</v>
      </c>
      <c r="AL854" s="25">
        <f t="shared" si="848"/>
        <v>0</v>
      </c>
      <c r="AM854" s="25">
        <f t="shared" si="848"/>
        <v>0</v>
      </c>
      <c r="AN854" s="25">
        <f t="shared" si="848"/>
        <v>0</v>
      </c>
      <c r="AO854" s="25">
        <f t="shared" si="848"/>
        <v>0</v>
      </c>
      <c r="AP854" s="25">
        <f t="shared" si="848"/>
        <v>0</v>
      </c>
      <c r="AQ854" s="25">
        <f t="shared" si="848"/>
        <v>0</v>
      </c>
      <c r="AR854" s="25">
        <f t="shared" si="848"/>
        <v>0</v>
      </c>
      <c r="AS854" s="25">
        <f t="shared" si="848"/>
        <v>0</v>
      </c>
      <c r="AT854" s="25">
        <f t="shared" si="849"/>
        <v>0</v>
      </c>
      <c r="AU854" s="25">
        <f t="shared" si="849"/>
        <v>0</v>
      </c>
      <c r="AV854" s="25">
        <f t="shared" si="849"/>
        <v>0</v>
      </c>
      <c r="AW854" s="25">
        <f t="shared" si="849"/>
        <v>0</v>
      </c>
      <c r="AX854" s="25">
        <f t="shared" si="849"/>
        <v>0</v>
      </c>
      <c r="AY854" s="25">
        <f t="shared" si="849"/>
        <v>0</v>
      </c>
      <c r="AZ854" s="25">
        <f t="shared" si="849"/>
        <v>0</v>
      </c>
      <c r="BA854" s="25">
        <f t="shared" si="849"/>
        <v>0</v>
      </c>
      <c r="BB854" s="25">
        <f t="shared" si="849"/>
        <v>0</v>
      </c>
      <c r="BC854" s="25">
        <f t="shared" si="849"/>
        <v>0</v>
      </c>
      <c r="BD854" s="25">
        <f t="shared" si="850"/>
        <v>0</v>
      </c>
      <c r="BE854" s="25">
        <f t="shared" si="850"/>
        <v>0</v>
      </c>
      <c r="BF854" s="25">
        <f t="shared" si="850"/>
        <v>0</v>
      </c>
      <c r="BG854" s="25">
        <f t="shared" si="850"/>
        <v>0</v>
      </c>
      <c r="BH854" s="25">
        <f t="shared" si="850"/>
        <v>0</v>
      </c>
      <c r="BI854" s="25">
        <f t="shared" si="850"/>
        <v>0</v>
      </c>
      <c r="BJ854" s="25">
        <f t="shared" si="850"/>
        <v>0</v>
      </c>
      <c r="BK854" s="25">
        <f t="shared" si="850"/>
        <v>0</v>
      </c>
      <c r="BL854" s="25">
        <f t="shared" si="850"/>
        <v>0</v>
      </c>
      <c r="BM854" s="25">
        <f t="shared" si="850"/>
        <v>0</v>
      </c>
      <c r="BN854" s="25">
        <f t="shared" si="850"/>
        <v>0</v>
      </c>
      <c r="BO854" s="8">
        <f t="shared" si="837"/>
        <v>0</v>
      </c>
      <c r="BP854" s="8">
        <f t="shared" si="838"/>
        <v>0</v>
      </c>
      <c r="BQ854" s="8">
        <f t="shared" si="839"/>
        <v>0</v>
      </c>
      <c r="BR854" s="8">
        <f t="shared" si="840"/>
        <v>0</v>
      </c>
      <c r="BS854" s="8">
        <f t="shared" si="841"/>
        <v>0</v>
      </c>
      <c r="BT854" s="10"/>
      <c r="BU854" s="8"/>
    </row>
    <row r="855" spans="36:73">
      <c r="AJ855" s="25">
        <f t="shared" si="848"/>
        <v>0</v>
      </c>
      <c r="AK855" s="25">
        <f t="shared" si="848"/>
        <v>0</v>
      </c>
      <c r="AL855" s="25">
        <f t="shared" si="848"/>
        <v>0</v>
      </c>
      <c r="AM855" s="25">
        <f t="shared" si="848"/>
        <v>0</v>
      </c>
      <c r="AN855" s="25">
        <f t="shared" si="848"/>
        <v>0</v>
      </c>
      <c r="AO855" s="25">
        <f t="shared" si="848"/>
        <v>0</v>
      </c>
      <c r="AP855" s="25">
        <f t="shared" si="848"/>
        <v>0</v>
      </c>
      <c r="AQ855" s="25">
        <f t="shared" si="848"/>
        <v>0</v>
      </c>
      <c r="AR855" s="25">
        <f t="shared" si="848"/>
        <v>0</v>
      </c>
      <c r="AS855" s="25">
        <f t="shared" si="848"/>
        <v>0</v>
      </c>
      <c r="AT855" s="25">
        <f t="shared" si="849"/>
        <v>0</v>
      </c>
      <c r="AU855" s="25">
        <f t="shared" si="849"/>
        <v>0</v>
      </c>
      <c r="AV855" s="25">
        <f t="shared" si="849"/>
        <v>0</v>
      </c>
      <c r="AW855" s="25">
        <f t="shared" si="849"/>
        <v>0</v>
      </c>
      <c r="AX855" s="25">
        <f t="shared" si="849"/>
        <v>0</v>
      </c>
      <c r="AY855" s="25">
        <f t="shared" si="849"/>
        <v>0</v>
      </c>
      <c r="AZ855" s="25">
        <f t="shared" si="849"/>
        <v>0</v>
      </c>
      <c r="BA855" s="25">
        <f t="shared" si="849"/>
        <v>0</v>
      </c>
      <c r="BB855" s="25">
        <f t="shared" si="849"/>
        <v>0</v>
      </c>
      <c r="BC855" s="25">
        <f t="shared" si="849"/>
        <v>0</v>
      </c>
      <c r="BD855" s="25">
        <f t="shared" si="850"/>
        <v>0</v>
      </c>
      <c r="BE855" s="25">
        <f t="shared" si="850"/>
        <v>0</v>
      </c>
      <c r="BF855" s="25">
        <f t="shared" si="850"/>
        <v>0</v>
      </c>
      <c r="BG855" s="25">
        <f t="shared" si="850"/>
        <v>0</v>
      </c>
      <c r="BH855" s="25">
        <f t="shared" si="850"/>
        <v>0</v>
      </c>
      <c r="BI855" s="25">
        <f t="shared" si="850"/>
        <v>0</v>
      </c>
      <c r="BJ855" s="25">
        <f t="shared" si="850"/>
        <v>0</v>
      </c>
      <c r="BK855" s="25">
        <f t="shared" si="850"/>
        <v>0</v>
      </c>
      <c r="BL855" s="25">
        <f t="shared" si="850"/>
        <v>0</v>
      </c>
      <c r="BM855" s="25">
        <f t="shared" si="850"/>
        <v>0</v>
      </c>
      <c r="BN855" s="25">
        <f t="shared" si="850"/>
        <v>0</v>
      </c>
      <c r="BO855" s="8">
        <f t="shared" si="837"/>
        <v>0</v>
      </c>
      <c r="BP855" s="8">
        <f t="shared" si="838"/>
        <v>0</v>
      </c>
      <c r="BQ855" s="8">
        <f t="shared" si="839"/>
        <v>0</v>
      </c>
      <c r="BR855" s="8">
        <f t="shared" si="840"/>
        <v>0</v>
      </c>
      <c r="BS855" s="8">
        <f t="shared" si="841"/>
        <v>0</v>
      </c>
      <c r="BT855" s="10"/>
      <c r="BU855" s="10"/>
    </row>
    <row r="856" spans="36:73">
      <c r="AJ856" s="25">
        <f t="shared" ref="AJ856:AS865" si="851">IF(AND(AJ$7&gt;=$E856,AJ$7&lt;=$F856),1,0)</f>
        <v>0</v>
      </c>
      <c r="AK856" s="25">
        <f t="shared" si="851"/>
        <v>0</v>
      </c>
      <c r="AL856" s="25">
        <f t="shared" si="851"/>
        <v>0</v>
      </c>
      <c r="AM856" s="25">
        <f t="shared" si="851"/>
        <v>0</v>
      </c>
      <c r="AN856" s="25">
        <f t="shared" si="851"/>
        <v>0</v>
      </c>
      <c r="AO856" s="25">
        <f t="shared" si="851"/>
        <v>0</v>
      </c>
      <c r="AP856" s="25">
        <f t="shared" si="851"/>
        <v>0</v>
      </c>
      <c r="AQ856" s="25">
        <f t="shared" si="851"/>
        <v>0</v>
      </c>
      <c r="AR856" s="25">
        <f t="shared" si="851"/>
        <v>0</v>
      </c>
      <c r="AS856" s="25">
        <f t="shared" si="851"/>
        <v>0</v>
      </c>
      <c r="AT856" s="25">
        <f t="shared" ref="AT856:BC865" si="852">IF(AND(AT$7&gt;=$E856,AT$7&lt;=$F856),1,0)</f>
        <v>0</v>
      </c>
      <c r="AU856" s="25">
        <f t="shared" si="852"/>
        <v>0</v>
      </c>
      <c r="AV856" s="25">
        <f t="shared" si="852"/>
        <v>0</v>
      </c>
      <c r="AW856" s="25">
        <f t="shared" si="852"/>
        <v>0</v>
      </c>
      <c r="AX856" s="25">
        <f t="shared" si="852"/>
        <v>0</v>
      </c>
      <c r="AY856" s="25">
        <f t="shared" si="852"/>
        <v>0</v>
      </c>
      <c r="AZ856" s="25">
        <f t="shared" si="852"/>
        <v>0</v>
      </c>
      <c r="BA856" s="25">
        <f t="shared" si="852"/>
        <v>0</v>
      </c>
      <c r="BB856" s="25">
        <f t="shared" si="852"/>
        <v>0</v>
      </c>
      <c r="BC856" s="25">
        <f t="shared" si="852"/>
        <v>0</v>
      </c>
      <c r="BD856" s="25">
        <f t="shared" ref="BD856:BN865" si="853">IF(AND(BD$7&gt;=$E856,BD$7&lt;=$F856),1,0)</f>
        <v>0</v>
      </c>
      <c r="BE856" s="25">
        <f t="shared" si="853"/>
        <v>0</v>
      </c>
      <c r="BF856" s="25">
        <f t="shared" si="853"/>
        <v>0</v>
      </c>
      <c r="BG856" s="25">
        <f t="shared" si="853"/>
        <v>0</v>
      </c>
      <c r="BH856" s="25">
        <f t="shared" si="853"/>
        <v>0</v>
      </c>
      <c r="BI856" s="25">
        <f t="shared" si="853"/>
        <v>0</v>
      </c>
      <c r="BJ856" s="25">
        <f t="shared" si="853"/>
        <v>0</v>
      </c>
      <c r="BK856" s="25">
        <f t="shared" si="853"/>
        <v>0</v>
      </c>
      <c r="BL856" s="25">
        <f t="shared" si="853"/>
        <v>0</v>
      </c>
      <c r="BM856" s="25">
        <f t="shared" si="853"/>
        <v>0</v>
      </c>
      <c r="BN856" s="25">
        <f t="shared" si="853"/>
        <v>0</v>
      </c>
      <c r="BO856" s="8">
        <f t="shared" si="837"/>
        <v>0</v>
      </c>
      <c r="BP856" s="8">
        <f t="shared" si="838"/>
        <v>0</v>
      </c>
      <c r="BQ856" s="8">
        <f t="shared" si="839"/>
        <v>0</v>
      </c>
      <c r="BR856" s="8">
        <f t="shared" si="840"/>
        <v>0</v>
      </c>
      <c r="BS856" s="8">
        <f t="shared" si="841"/>
        <v>0</v>
      </c>
      <c r="BT856" s="10"/>
      <c r="BU856" s="8"/>
    </row>
    <row r="857" spans="36:73">
      <c r="AJ857" s="25">
        <f t="shared" si="851"/>
        <v>0</v>
      </c>
      <c r="AK857" s="25">
        <f t="shared" si="851"/>
        <v>0</v>
      </c>
      <c r="AL857" s="25">
        <f t="shared" si="851"/>
        <v>0</v>
      </c>
      <c r="AM857" s="25">
        <f t="shared" si="851"/>
        <v>0</v>
      </c>
      <c r="AN857" s="25">
        <f t="shared" si="851"/>
        <v>0</v>
      </c>
      <c r="AO857" s="25">
        <f t="shared" si="851"/>
        <v>0</v>
      </c>
      <c r="AP857" s="25">
        <f t="shared" si="851"/>
        <v>0</v>
      </c>
      <c r="AQ857" s="25">
        <f t="shared" si="851"/>
        <v>0</v>
      </c>
      <c r="AR857" s="25">
        <f t="shared" si="851"/>
        <v>0</v>
      </c>
      <c r="AS857" s="25">
        <f t="shared" si="851"/>
        <v>0</v>
      </c>
      <c r="AT857" s="25">
        <f t="shared" si="852"/>
        <v>0</v>
      </c>
      <c r="AU857" s="25">
        <f t="shared" si="852"/>
        <v>0</v>
      </c>
      <c r="AV857" s="25">
        <f t="shared" si="852"/>
        <v>0</v>
      </c>
      <c r="AW857" s="25">
        <f t="shared" si="852"/>
        <v>0</v>
      </c>
      <c r="AX857" s="25">
        <f t="shared" si="852"/>
        <v>0</v>
      </c>
      <c r="AY857" s="25">
        <f t="shared" si="852"/>
        <v>0</v>
      </c>
      <c r="AZ857" s="25">
        <f t="shared" si="852"/>
        <v>0</v>
      </c>
      <c r="BA857" s="25">
        <f t="shared" si="852"/>
        <v>0</v>
      </c>
      <c r="BB857" s="25">
        <f t="shared" si="852"/>
        <v>0</v>
      </c>
      <c r="BC857" s="25">
        <f t="shared" si="852"/>
        <v>0</v>
      </c>
      <c r="BD857" s="25">
        <f t="shared" si="853"/>
        <v>0</v>
      </c>
      <c r="BE857" s="25">
        <f t="shared" si="853"/>
        <v>0</v>
      </c>
      <c r="BF857" s="25">
        <f t="shared" si="853"/>
        <v>0</v>
      </c>
      <c r="BG857" s="25">
        <f t="shared" si="853"/>
        <v>0</v>
      </c>
      <c r="BH857" s="25">
        <f t="shared" si="853"/>
        <v>0</v>
      </c>
      <c r="BI857" s="25">
        <f t="shared" si="853"/>
        <v>0</v>
      </c>
      <c r="BJ857" s="25">
        <f t="shared" si="853"/>
        <v>0</v>
      </c>
      <c r="BK857" s="25">
        <f t="shared" si="853"/>
        <v>0</v>
      </c>
      <c r="BL857" s="25">
        <f t="shared" si="853"/>
        <v>0</v>
      </c>
      <c r="BM857" s="25">
        <f t="shared" si="853"/>
        <v>0</v>
      </c>
      <c r="BN857" s="25">
        <f t="shared" si="853"/>
        <v>0</v>
      </c>
      <c r="BO857" s="8">
        <f t="shared" si="837"/>
        <v>0</v>
      </c>
      <c r="BP857" s="8">
        <f t="shared" si="838"/>
        <v>0</v>
      </c>
      <c r="BQ857" s="8">
        <f t="shared" si="839"/>
        <v>0</v>
      </c>
      <c r="BR857" s="8">
        <f t="shared" si="840"/>
        <v>0</v>
      </c>
      <c r="BS857" s="8">
        <f t="shared" si="841"/>
        <v>0</v>
      </c>
      <c r="BT857" s="10"/>
      <c r="BU857" s="10"/>
    </row>
    <row r="858" spans="36:73">
      <c r="AJ858" s="25">
        <f t="shared" si="851"/>
        <v>0</v>
      </c>
      <c r="AK858" s="25">
        <f t="shared" si="851"/>
        <v>0</v>
      </c>
      <c r="AL858" s="25">
        <f t="shared" si="851"/>
        <v>0</v>
      </c>
      <c r="AM858" s="25">
        <f t="shared" si="851"/>
        <v>0</v>
      </c>
      <c r="AN858" s="25">
        <f t="shared" si="851"/>
        <v>0</v>
      </c>
      <c r="AO858" s="25">
        <f t="shared" si="851"/>
        <v>0</v>
      </c>
      <c r="AP858" s="25">
        <f t="shared" si="851"/>
        <v>0</v>
      </c>
      <c r="AQ858" s="25">
        <f t="shared" si="851"/>
        <v>0</v>
      </c>
      <c r="AR858" s="25">
        <f t="shared" si="851"/>
        <v>0</v>
      </c>
      <c r="AS858" s="25">
        <f t="shared" si="851"/>
        <v>0</v>
      </c>
      <c r="AT858" s="25">
        <f t="shared" si="852"/>
        <v>0</v>
      </c>
      <c r="AU858" s="25">
        <f t="shared" si="852"/>
        <v>0</v>
      </c>
      <c r="AV858" s="25">
        <f t="shared" si="852"/>
        <v>0</v>
      </c>
      <c r="AW858" s="25">
        <f t="shared" si="852"/>
        <v>0</v>
      </c>
      <c r="AX858" s="25">
        <f t="shared" si="852"/>
        <v>0</v>
      </c>
      <c r="AY858" s="25">
        <f t="shared" si="852"/>
        <v>0</v>
      </c>
      <c r="AZ858" s="25">
        <f t="shared" si="852"/>
        <v>0</v>
      </c>
      <c r="BA858" s="25">
        <f t="shared" si="852"/>
        <v>0</v>
      </c>
      <c r="BB858" s="25">
        <f t="shared" si="852"/>
        <v>0</v>
      </c>
      <c r="BC858" s="25">
        <f t="shared" si="852"/>
        <v>0</v>
      </c>
      <c r="BD858" s="25">
        <f t="shared" si="853"/>
        <v>0</v>
      </c>
      <c r="BE858" s="25">
        <f t="shared" si="853"/>
        <v>0</v>
      </c>
      <c r="BF858" s="25">
        <f t="shared" si="853"/>
        <v>0</v>
      </c>
      <c r="BG858" s="25">
        <f t="shared" si="853"/>
        <v>0</v>
      </c>
      <c r="BH858" s="25">
        <f t="shared" si="853"/>
        <v>0</v>
      </c>
      <c r="BI858" s="25">
        <f t="shared" si="853"/>
        <v>0</v>
      </c>
      <c r="BJ858" s="25">
        <f t="shared" si="853"/>
        <v>0</v>
      </c>
      <c r="BK858" s="25">
        <f t="shared" si="853"/>
        <v>0</v>
      </c>
      <c r="BL858" s="25">
        <f t="shared" si="853"/>
        <v>0</v>
      </c>
      <c r="BM858" s="25">
        <f t="shared" si="853"/>
        <v>0</v>
      </c>
      <c r="BN858" s="25">
        <f t="shared" si="853"/>
        <v>0</v>
      </c>
      <c r="BO858" s="8">
        <f t="shared" si="837"/>
        <v>0</v>
      </c>
      <c r="BP858" s="8">
        <f t="shared" si="838"/>
        <v>0</v>
      </c>
      <c r="BQ858" s="8">
        <f t="shared" si="839"/>
        <v>0</v>
      </c>
      <c r="BR858" s="8">
        <f t="shared" si="840"/>
        <v>0</v>
      </c>
      <c r="BS858" s="8">
        <f t="shared" si="841"/>
        <v>0</v>
      </c>
      <c r="BT858" s="10"/>
      <c r="BU858" s="8"/>
    </row>
    <row r="859" spans="36:73">
      <c r="AJ859" s="25">
        <f t="shared" si="851"/>
        <v>0</v>
      </c>
      <c r="AK859" s="25">
        <f t="shared" si="851"/>
        <v>0</v>
      </c>
      <c r="AL859" s="25">
        <f t="shared" si="851"/>
        <v>0</v>
      </c>
      <c r="AM859" s="25">
        <f t="shared" si="851"/>
        <v>0</v>
      </c>
      <c r="AN859" s="25">
        <f t="shared" si="851"/>
        <v>0</v>
      </c>
      <c r="AO859" s="25">
        <f t="shared" si="851"/>
        <v>0</v>
      </c>
      <c r="AP859" s="25">
        <f t="shared" si="851"/>
        <v>0</v>
      </c>
      <c r="AQ859" s="25">
        <f t="shared" si="851"/>
        <v>0</v>
      </c>
      <c r="AR859" s="25">
        <f t="shared" si="851"/>
        <v>0</v>
      </c>
      <c r="AS859" s="25">
        <f t="shared" si="851"/>
        <v>0</v>
      </c>
      <c r="AT859" s="25">
        <f t="shared" si="852"/>
        <v>0</v>
      </c>
      <c r="AU859" s="25">
        <f t="shared" si="852"/>
        <v>0</v>
      </c>
      <c r="AV859" s="25">
        <f t="shared" si="852"/>
        <v>0</v>
      </c>
      <c r="AW859" s="25">
        <f t="shared" si="852"/>
        <v>0</v>
      </c>
      <c r="AX859" s="25">
        <f t="shared" si="852"/>
        <v>0</v>
      </c>
      <c r="AY859" s="25">
        <f t="shared" si="852"/>
        <v>0</v>
      </c>
      <c r="AZ859" s="25">
        <f t="shared" si="852"/>
        <v>0</v>
      </c>
      <c r="BA859" s="25">
        <f t="shared" si="852"/>
        <v>0</v>
      </c>
      <c r="BB859" s="25">
        <f t="shared" si="852"/>
        <v>0</v>
      </c>
      <c r="BC859" s="25">
        <f t="shared" si="852"/>
        <v>0</v>
      </c>
      <c r="BD859" s="25">
        <f t="shared" si="853"/>
        <v>0</v>
      </c>
      <c r="BE859" s="25">
        <f t="shared" si="853"/>
        <v>0</v>
      </c>
      <c r="BF859" s="25">
        <f t="shared" si="853"/>
        <v>0</v>
      </c>
      <c r="BG859" s="25">
        <f t="shared" si="853"/>
        <v>0</v>
      </c>
      <c r="BH859" s="25">
        <f t="shared" si="853"/>
        <v>0</v>
      </c>
      <c r="BI859" s="25">
        <f t="shared" si="853"/>
        <v>0</v>
      </c>
      <c r="BJ859" s="25">
        <f t="shared" si="853"/>
        <v>0</v>
      </c>
      <c r="BK859" s="25">
        <f t="shared" si="853"/>
        <v>0</v>
      </c>
      <c r="BL859" s="25">
        <f t="shared" si="853"/>
        <v>0</v>
      </c>
      <c r="BM859" s="25">
        <f t="shared" si="853"/>
        <v>0</v>
      </c>
      <c r="BN859" s="25">
        <f t="shared" si="853"/>
        <v>0</v>
      </c>
      <c r="BO859" s="8">
        <f t="shared" si="837"/>
        <v>0</v>
      </c>
      <c r="BP859" s="8">
        <f t="shared" si="838"/>
        <v>0</v>
      </c>
      <c r="BQ859" s="8">
        <f t="shared" si="839"/>
        <v>0</v>
      </c>
      <c r="BR859" s="8">
        <f t="shared" si="840"/>
        <v>0</v>
      </c>
      <c r="BS859" s="8">
        <f t="shared" si="841"/>
        <v>0</v>
      </c>
      <c r="BT859" s="10"/>
      <c r="BU859" s="10"/>
    </row>
    <row r="860" spans="36:73">
      <c r="AJ860" s="25">
        <f t="shared" si="851"/>
        <v>0</v>
      </c>
      <c r="AK860" s="25">
        <f t="shared" si="851"/>
        <v>0</v>
      </c>
      <c r="AL860" s="25">
        <f t="shared" si="851"/>
        <v>0</v>
      </c>
      <c r="AM860" s="25">
        <f t="shared" si="851"/>
        <v>0</v>
      </c>
      <c r="AN860" s="25">
        <f t="shared" si="851"/>
        <v>0</v>
      </c>
      <c r="AO860" s="25">
        <f t="shared" si="851"/>
        <v>0</v>
      </c>
      <c r="AP860" s="25">
        <f t="shared" si="851"/>
        <v>0</v>
      </c>
      <c r="AQ860" s="25">
        <f t="shared" si="851"/>
        <v>0</v>
      </c>
      <c r="AR860" s="25">
        <f t="shared" si="851"/>
        <v>0</v>
      </c>
      <c r="AS860" s="25">
        <f t="shared" si="851"/>
        <v>0</v>
      </c>
      <c r="AT860" s="25">
        <f t="shared" si="852"/>
        <v>0</v>
      </c>
      <c r="AU860" s="25">
        <f t="shared" si="852"/>
        <v>0</v>
      </c>
      <c r="AV860" s="25">
        <f t="shared" si="852"/>
        <v>0</v>
      </c>
      <c r="AW860" s="25">
        <f t="shared" si="852"/>
        <v>0</v>
      </c>
      <c r="AX860" s="25">
        <f t="shared" si="852"/>
        <v>0</v>
      </c>
      <c r="AY860" s="25">
        <f t="shared" si="852"/>
        <v>0</v>
      </c>
      <c r="AZ860" s="25">
        <f t="shared" si="852"/>
        <v>0</v>
      </c>
      <c r="BA860" s="25">
        <f t="shared" si="852"/>
        <v>0</v>
      </c>
      <c r="BB860" s="25">
        <f t="shared" si="852"/>
        <v>0</v>
      </c>
      <c r="BC860" s="25">
        <f t="shared" si="852"/>
        <v>0</v>
      </c>
      <c r="BD860" s="25">
        <f t="shared" si="853"/>
        <v>0</v>
      </c>
      <c r="BE860" s="25">
        <f t="shared" si="853"/>
        <v>0</v>
      </c>
      <c r="BF860" s="25">
        <f t="shared" si="853"/>
        <v>0</v>
      </c>
      <c r="BG860" s="25">
        <f t="shared" si="853"/>
        <v>0</v>
      </c>
      <c r="BH860" s="25">
        <f t="shared" si="853"/>
        <v>0</v>
      </c>
      <c r="BI860" s="25">
        <f t="shared" si="853"/>
        <v>0</v>
      </c>
      <c r="BJ860" s="25">
        <f t="shared" si="853"/>
        <v>0</v>
      </c>
      <c r="BK860" s="25">
        <f t="shared" si="853"/>
        <v>0</v>
      </c>
      <c r="BL860" s="25">
        <f t="shared" si="853"/>
        <v>0</v>
      </c>
      <c r="BM860" s="25">
        <f t="shared" si="853"/>
        <v>0</v>
      </c>
      <c r="BN860" s="25">
        <f t="shared" si="853"/>
        <v>0</v>
      </c>
      <c r="BO860" s="8">
        <f t="shared" si="837"/>
        <v>0</v>
      </c>
      <c r="BP860" s="8">
        <f t="shared" si="838"/>
        <v>0</v>
      </c>
      <c r="BQ860" s="8">
        <f t="shared" si="839"/>
        <v>0</v>
      </c>
      <c r="BR860" s="8">
        <f t="shared" si="840"/>
        <v>0</v>
      </c>
      <c r="BS860" s="8">
        <f t="shared" si="841"/>
        <v>0</v>
      </c>
      <c r="BT860" s="10"/>
      <c r="BU860" s="8"/>
    </row>
    <row r="861" spans="36:73">
      <c r="AJ861" s="25">
        <f t="shared" si="851"/>
        <v>0</v>
      </c>
      <c r="AK861" s="25">
        <f t="shared" si="851"/>
        <v>0</v>
      </c>
      <c r="AL861" s="25">
        <f t="shared" si="851"/>
        <v>0</v>
      </c>
      <c r="AM861" s="25">
        <f t="shared" si="851"/>
        <v>0</v>
      </c>
      <c r="AN861" s="25">
        <f t="shared" si="851"/>
        <v>0</v>
      </c>
      <c r="AO861" s="25">
        <f t="shared" si="851"/>
        <v>0</v>
      </c>
      <c r="AP861" s="25">
        <f t="shared" si="851"/>
        <v>0</v>
      </c>
      <c r="AQ861" s="25">
        <f t="shared" si="851"/>
        <v>0</v>
      </c>
      <c r="AR861" s="25">
        <f t="shared" si="851"/>
        <v>0</v>
      </c>
      <c r="AS861" s="25">
        <f t="shared" si="851"/>
        <v>0</v>
      </c>
      <c r="AT861" s="25">
        <f t="shared" si="852"/>
        <v>0</v>
      </c>
      <c r="AU861" s="25">
        <f t="shared" si="852"/>
        <v>0</v>
      </c>
      <c r="AV861" s="25">
        <f t="shared" si="852"/>
        <v>0</v>
      </c>
      <c r="AW861" s="25">
        <f t="shared" si="852"/>
        <v>0</v>
      </c>
      <c r="AX861" s="25">
        <f t="shared" si="852"/>
        <v>0</v>
      </c>
      <c r="AY861" s="25">
        <f t="shared" si="852"/>
        <v>0</v>
      </c>
      <c r="AZ861" s="25">
        <f t="shared" si="852"/>
        <v>0</v>
      </c>
      <c r="BA861" s="25">
        <f t="shared" si="852"/>
        <v>0</v>
      </c>
      <c r="BB861" s="25">
        <f t="shared" si="852"/>
        <v>0</v>
      </c>
      <c r="BC861" s="25">
        <f t="shared" si="852"/>
        <v>0</v>
      </c>
      <c r="BD861" s="25">
        <f t="shared" si="853"/>
        <v>0</v>
      </c>
      <c r="BE861" s="25">
        <f t="shared" si="853"/>
        <v>0</v>
      </c>
      <c r="BF861" s="25">
        <f t="shared" si="853"/>
        <v>0</v>
      </c>
      <c r="BG861" s="25">
        <f t="shared" si="853"/>
        <v>0</v>
      </c>
      <c r="BH861" s="25">
        <f t="shared" si="853"/>
        <v>0</v>
      </c>
      <c r="BI861" s="25">
        <f t="shared" si="853"/>
        <v>0</v>
      </c>
      <c r="BJ861" s="25">
        <f t="shared" si="853"/>
        <v>0</v>
      </c>
      <c r="BK861" s="25">
        <f t="shared" si="853"/>
        <v>0</v>
      </c>
      <c r="BL861" s="25">
        <f t="shared" si="853"/>
        <v>0</v>
      </c>
      <c r="BM861" s="25">
        <f t="shared" si="853"/>
        <v>0</v>
      </c>
      <c r="BN861" s="25">
        <f t="shared" si="853"/>
        <v>0</v>
      </c>
      <c r="BO861" s="8">
        <f t="shared" si="837"/>
        <v>0</v>
      </c>
      <c r="BP861" s="8">
        <f t="shared" si="838"/>
        <v>0</v>
      </c>
      <c r="BQ861" s="8">
        <f t="shared" si="839"/>
        <v>0</v>
      </c>
      <c r="BR861" s="8">
        <f t="shared" si="840"/>
        <v>0</v>
      </c>
      <c r="BS861" s="8">
        <f t="shared" si="841"/>
        <v>0</v>
      </c>
      <c r="BT861" s="10"/>
      <c r="BU861" s="10"/>
    </row>
    <row r="862" spans="36:73">
      <c r="AJ862" s="25">
        <f t="shared" si="851"/>
        <v>0</v>
      </c>
      <c r="AK862" s="25">
        <f t="shared" si="851"/>
        <v>0</v>
      </c>
      <c r="AL862" s="25">
        <f t="shared" si="851"/>
        <v>0</v>
      </c>
      <c r="AM862" s="25">
        <f t="shared" si="851"/>
        <v>0</v>
      </c>
      <c r="AN862" s="25">
        <f t="shared" si="851"/>
        <v>0</v>
      </c>
      <c r="AO862" s="25">
        <f t="shared" si="851"/>
        <v>0</v>
      </c>
      <c r="AP862" s="25">
        <f t="shared" si="851"/>
        <v>0</v>
      </c>
      <c r="AQ862" s="25">
        <f t="shared" si="851"/>
        <v>0</v>
      </c>
      <c r="AR862" s="25">
        <f t="shared" si="851"/>
        <v>0</v>
      </c>
      <c r="AS862" s="25">
        <f t="shared" si="851"/>
        <v>0</v>
      </c>
      <c r="AT862" s="25">
        <f t="shared" si="852"/>
        <v>0</v>
      </c>
      <c r="AU862" s="25">
        <f t="shared" si="852"/>
        <v>0</v>
      </c>
      <c r="AV862" s="25">
        <f t="shared" si="852"/>
        <v>0</v>
      </c>
      <c r="AW862" s="25">
        <f t="shared" si="852"/>
        <v>0</v>
      </c>
      <c r="AX862" s="25">
        <f t="shared" si="852"/>
        <v>0</v>
      </c>
      <c r="AY862" s="25">
        <f t="shared" si="852"/>
        <v>0</v>
      </c>
      <c r="AZ862" s="25">
        <f t="shared" si="852"/>
        <v>0</v>
      </c>
      <c r="BA862" s="25">
        <f t="shared" si="852"/>
        <v>0</v>
      </c>
      <c r="BB862" s="25">
        <f t="shared" si="852"/>
        <v>0</v>
      </c>
      <c r="BC862" s="25">
        <f t="shared" si="852"/>
        <v>0</v>
      </c>
      <c r="BD862" s="25">
        <f t="shared" si="853"/>
        <v>0</v>
      </c>
      <c r="BE862" s="25">
        <f t="shared" si="853"/>
        <v>0</v>
      </c>
      <c r="BF862" s="25">
        <f t="shared" si="853"/>
        <v>0</v>
      </c>
      <c r="BG862" s="25">
        <f t="shared" si="853"/>
        <v>0</v>
      </c>
      <c r="BH862" s="25">
        <f t="shared" si="853"/>
        <v>0</v>
      </c>
      <c r="BI862" s="25">
        <f t="shared" si="853"/>
        <v>0</v>
      </c>
      <c r="BJ862" s="25">
        <f t="shared" si="853"/>
        <v>0</v>
      </c>
      <c r="BK862" s="25">
        <f t="shared" si="853"/>
        <v>0</v>
      </c>
      <c r="BL862" s="25">
        <f t="shared" si="853"/>
        <v>0</v>
      </c>
      <c r="BM862" s="25">
        <f t="shared" si="853"/>
        <v>0</v>
      </c>
      <c r="BN862" s="25">
        <f t="shared" si="853"/>
        <v>0</v>
      </c>
      <c r="BO862" s="8">
        <f t="shared" si="837"/>
        <v>0</v>
      </c>
      <c r="BP862" s="8">
        <f t="shared" si="838"/>
        <v>0</v>
      </c>
      <c r="BQ862" s="8">
        <f t="shared" si="839"/>
        <v>0</v>
      </c>
      <c r="BR862" s="8">
        <f t="shared" si="840"/>
        <v>0</v>
      </c>
      <c r="BS862" s="8">
        <f t="shared" si="841"/>
        <v>0</v>
      </c>
      <c r="BT862" s="10"/>
      <c r="BU862" s="8"/>
    </row>
    <row r="863" spans="36:73">
      <c r="AJ863" s="25">
        <f t="shared" si="851"/>
        <v>0</v>
      </c>
      <c r="AK863" s="25">
        <f t="shared" si="851"/>
        <v>0</v>
      </c>
      <c r="AL863" s="25">
        <f t="shared" si="851"/>
        <v>0</v>
      </c>
      <c r="AM863" s="25">
        <f t="shared" si="851"/>
        <v>0</v>
      </c>
      <c r="AN863" s="25">
        <f t="shared" si="851"/>
        <v>0</v>
      </c>
      <c r="AO863" s="25">
        <f t="shared" si="851"/>
        <v>0</v>
      </c>
      <c r="AP863" s="25">
        <f t="shared" si="851"/>
        <v>0</v>
      </c>
      <c r="AQ863" s="25">
        <f t="shared" si="851"/>
        <v>0</v>
      </c>
      <c r="AR863" s="25">
        <f t="shared" si="851"/>
        <v>0</v>
      </c>
      <c r="AS863" s="25">
        <f t="shared" si="851"/>
        <v>0</v>
      </c>
      <c r="AT863" s="25">
        <f t="shared" si="852"/>
        <v>0</v>
      </c>
      <c r="AU863" s="25">
        <f t="shared" si="852"/>
        <v>0</v>
      </c>
      <c r="AV863" s="25">
        <f t="shared" si="852"/>
        <v>0</v>
      </c>
      <c r="AW863" s="25">
        <f t="shared" si="852"/>
        <v>0</v>
      </c>
      <c r="AX863" s="25">
        <f t="shared" si="852"/>
        <v>0</v>
      </c>
      <c r="AY863" s="25">
        <f t="shared" si="852"/>
        <v>0</v>
      </c>
      <c r="AZ863" s="25">
        <f t="shared" si="852"/>
        <v>0</v>
      </c>
      <c r="BA863" s="25">
        <f t="shared" si="852"/>
        <v>0</v>
      </c>
      <c r="BB863" s="25">
        <f t="shared" si="852"/>
        <v>0</v>
      </c>
      <c r="BC863" s="25">
        <f t="shared" si="852"/>
        <v>0</v>
      </c>
      <c r="BD863" s="25">
        <f t="shared" si="853"/>
        <v>0</v>
      </c>
      <c r="BE863" s="25">
        <f t="shared" si="853"/>
        <v>0</v>
      </c>
      <c r="BF863" s="25">
        <f t="shared" si="853"/>
        <v>0</v>
      </c>
      <c r="BG863" s="25">
        <f t="shared" si="853"/>
        <v>0</v>
      </c>
      <c r="BH863" s="25">
        <f t="shared" si="853"/>
        <v>0</v>
      </c>
      <c r="BI863" s="25">
        <f t="shared" si="853"/>
        <v>0</v>
      </c>
      <c r="BJ863" s="25">
        <f t="shared" si="853"/>
        <v>0</v>
      </c>
      <c r="BK863" s="25">
        <f t="shared" si="853"/>
        <v>0</v>
      </c>
      <c r="BL863" s="25">
        <f t="shared" si="853"/>
        <v>0</v>
      </c>
      <c r="BM863" s="25">
        <f t="shared" si="853"/>
        <v>0</v>
      </c>
      <c r="BN863" s="25">
        <f t="shared" si="853"/>
        <v>0</v>
      </c>
      <c r="BO863" s="8">
        <f t="shared" si="837"/>
        <v>0</v>
      </c>
      <c r="BP863" s="8">
        <f t="shared" si="838"/>
        <v>0</v>
      </c>
      <c r="BQ863" s="8">
        <f t="shared" si="839"/>
        <v>0</v>
      </c>
      <c r="BR863" s="8">
        <f t="shared" si="840"/>
        <v>0</v>
      </c>
      <c r="BS863" s="8">
        <f t="shared" si="841"/>
        <v>0</v>
      </c>
      <c r="BT863" s="10"/>
      <c r="BU863" s="10"/>
    </row>
    <row r="864" spans="36:73">
      <c r="AJ864" s="25">
        <f t="shared" si="851"/>
        <v>0</v>
      </c>
      <c r="AK864" s="25">
        <f t="shared" si="851"/>
        <v>0</v>
      </c>
      <c r="AL864" s="25">
        <f t="shared" si="851"/>
        <v>0</v>
      </c>
      <c r="AM864" s="25">
        <f t="shared" si="851"/>
        <v>0</v>
      </c>
      <c r="AN864" s="25">
        <f t="shared" si="851"/>
        <v>0</v>
      </c>
      <c r="AO864" s="25">
        <f t="shared" si="851"/>
        <v>0</v>
      </c>
      <c r="AP864" s="25">
        <f t="shared" si="851"/>
        <v>0</v>
      </c>
      <c r="AQ864" s="25">
        <f t="shared" si="851"/>
        <v>0</v>
      </c>
      <c r="AR864" s="25">
        <f t="shared" si="851"/>
        <v>0</v>
      </c>
      <c r="AS864" s="25">
        <f t="shared" si="851"/>
        <v>0</v>
      </c>
      <c r="AT864" s="25">
        <f t="shared" si="852"/>
        <v>0</v>
      </c>
      <c r="AU864" s="25">
        <f t="shared" si="852"/>
        <v>0</v>
      </c>
      <c r="AV864" s="25">
        <f t="shared" si="852"/>
        <v>0</v>
      </c>
      <c r="AW864" s="25">
        <f t="shared" si="852"/>
        <v>0</v>
      </c>
      <c r="AX864" s="25">
        <f t="shared" si="852"/>
        <v>0</v>
      </c>
      <c r="AY864" s="25">
        <f t="shared" si="852"/>
        <v>0</v>
      </c>
      <c r="AZ864" s="25">
        <f t="shared" si="852"/>
        <v>0</v>
      </c>
      <c r="BA864" s="25">
        <f t="shared" si="852"/>
        <v>0</v>
      </c>
      <c r="BB864" s="25">
        <f t="shared" si="852"/>
        <v>0</v>
      </c>
      <c r="BC864" s="25">
        <f t="shared" si="852"/>
        <v>0</v>
      </c>
      <c r="BD864" s="25">
        <f t="shared" si="853"/>
        <v>0</v>
      </c>
      <c r="BE864" s="25">
        <f t="shared" si="853"/>
        <v>0</v>
      </c>
      <c r="BF864" s="25">
        <f t="shared" si="853"/>
        <v>0</v>
      </c>
      <c r="BG864" s="25">
        <f t="shared" si="853"/>
        <v>0</v>
      </c>
      <c r="BH864" s="25">
        <f t="shared" si="853"/>
        <v>0</v>
      </c>
      <c r="BI864" s="25">
        <f t="shared" si="853"/>
        <v>0</v>
      </c>
      <c r="BJ864" s="25">
        <f t="shared" si="853"/>
        <v>0</v>
      </c>
      <c r="BK864" s="25">
        <f t="shared" si="853"/>
        <v>0</v>
      </c>
      <c r="BL864" s="25">
        <f t="shared" si="853"/>
        <v>0</v>
      </c>
      <c r="BM864" s="25">
        <f t="shared" si="853"/>
        <v>0</v>
      </c>
      <c r="BN864" s="25">
        <f t="shared" si="853"/>
        <v>0</v>
      </c>
      <c r="BO864" s="8">
        <f t="shared" si="837"/>
        <v>0</v>
      </c>
      <c r="BP864" s="8">
        <f t="shared" si="838"/>
        <v>0</v>
      </c>
      <c r="BQ864" s="8">
        <f t="shared" si="839"/>
        <v>0</v>
      </c>
      <c r="BR864" s="8">
        <f t="shared" si="840"/>
        <v>0</v>
      </c>
      <c r="BS864" s="8">
        <f t="shared" si="841"/>
        <v>0</v>
      </c>
      <c r="BT864" s="10"/>
      <c r="BU864" s="8"/>
    </row>
    <row r="865" spans="36:73">
      <c r="AJ865" s="25">
        <f t="shared" si="851"/>
        <v>0</v>
      </c>
      <c r="AK865" s="25">
        <f t="shared" si="851"/>
        <v>0</v>
      </c>
      <c r="AL865" s="25">
        <f t="shared" si="851"/>
        <v>0</v>
      </c>
      <c r="AM865" s="25">
        <f t="shared" si="851"/>
        <v>0</v>
      </c>
      <c r="AN865" s="25">
        <f t="shared" si="851"/>
        <v>0</v>
      </c>
      <c r="AO865" s="25">
        <f t="shared" si="851"/>
        <v>0</v>
      </c>
      <c r="AP865" s="25">
        <f t="shared" si="851"/>
        <v>0</v>
      </c>
      <c r="AQ865" s="25">
        <f t="shared" si="851"/>
        <v>0</v>
      </c>
      <c r="AR865" s="25">
        <f t="shared" si="851"/>
        <v>0</v>
      </c>
      <c r="AS865" s="25">
        <f t="shared" si="851"/>
        <v>0</v>
      </c>
      <c r="AT865" s="25">
        <f t="shared" si="852"/>
        <v>0</v>
      </c>
      <c r="AU865" s="25">
        <f t="shared" si="852"/>
        <v>0</v>
      </c>
      <c r="AV865" s="25">
        <f t="shared" si="852"/>
        <v>0</v>
      </c>
      <c r="AW865" s="25">
        <f t="shared" si="852"/>
        <v>0</v>
      </c>
      <c r="AX865" s="25">
        <f t="shared" si="852"/>
        <v>0</v>
      </c>
      <c r="AY865" s="25">
        <f t="shared" si="852"/>
        <v>0</v>
      </c>
      <c r="AZ865" s="25">
        <f t="shared" si="852"/>
        <v>0</v>
      </c>
      <c r="BA865" s="25">
        <f t="shared" si="852"/>
        <v>0</v>
      </c>
      <c r="BB865" s="25">
        <f t="shared" si="852"/>
        <v>0</v>
      </c>
      <c r="BC865" s="25">
        <f t="shared" si="852"/>
        <v>0</v>
      </c>
      <c r="BD865" s="25">
        <f t="shared" si="853"/>
        <v>0</v>
      </c>
      <c r="BE865" s="25">
        <f t="shared" si="853"/>
        <v>0</v>
      </c>
      <c r="BF865" s="25">
        <f t="shared" si="853"/>
        <v>0</v>
      </c>
      <c r="BG865" s="25">
        <f t="shared" si="853"/>
        <v>0</v>
      </c>
      <c r="BH865" s="25">
        <f t="shared" si="853"/>
        <v>0</v>
      </c>
      <c r="BI865" s="25">
        <f t="shared" si="853"/>
        <v>0</v>
      </c>
      <c r="BJ865" s="25">
        <f t="shared" si="853"/>
        <v>0</v>
      </c>
      <c r="BK865" s="25">
        <f t="shared" si="853"/>
        <v>0</v>
      </c>
      <c r="BL865" s="25">
        <f t="shared" si="853"/>
        <v>0</v>
      </c>
      <c r="BM865" s="25">
        <f t="shared" si="853"/>
        <v>0</v>
      </c>
      <c r="BN865" s="25">
        <f t="shared" si="853"/>
        <v>0</v>
      </c>
      <c r="BO865" s="8">
        <f t="shared" si="837"/>
        <v>0</v>
      </c>
      <c r="BP865" s="8">
        <f t="shared" si="838"/>
        <v>0</v>
      </c>
      <c r="BQ865" s="8">
        <f t="shared" si="839"/>
        <v>0</v>
      </c>
      <c r="BR865" s="8">
        <f t="shared" si="840"/>
        <v>0</v>
      </c>
      <c r="BS865" s="8">
        <f t="shared" si="841"/>
        <v>0</v>
      </c>
      <c r="BT865" s="10"/>
      <c r="BU865" s="10"/>
    </row>
    <row r="866" spans="36:73">
      <c r="AJ866" s="25">
        <f t="shared" ref="AJ866:AS875" si="854">IF(AND(AJ$7&gt;=$E866,AJ$7&lt;=$F866),1,0)</f>
        <v>0</v>
      </c>
      <c r="AK866" s="25">
        <f t="shared" si="854"/>
        <v>0</v>
      </c>
      <c r="AL866" s="25">
        <f t="shared" si="854"/>
        <v>0</v>
      </c>
      <c r="AM866" s="25">
        <f t="shared" si="854"/>
        <v>0</v>
      </c>
      <c r="AN866" s="25">
        <f t="shared" si="854"/>
        <v>0</v>
      </c>
      <c r="AO866" s="25">
        <f t="shared" si="854"/>
        <v>0</v>
      </c>
      <c r="AP866" s="25">
        <f t="shared" si="854"/>
        <v>0</v>
      </c>
      <c r="AQ866" s="25">
        <f t="shared" si="854"/>
        <v>0</v>
      </c>
      <c r="AR866" s="25">
        <f t="shared" si="854"/>
        <v>0</v>
      </c>
      <c r="AS866" s="25">
        <f t="shared" si="854"/>
        <v>0</v>
      </c>
      <c r="AT866" s="25">
        <f t="shared" ref="AT866:BC875" si="855">IF(AND(AT$7&gt;=$E866,AT$7&lt;=$F866),1,0)</f>
        <v>0</v>
      </c>
      <c r="AU866" s="25">
        <f t="shared" si="855"/>
        <v>0</v>
      </c>
      <c r="AV866" s="25">
        <f t="shared" si="855"/>
        <v>0</v>
      </c>
      <c r="AW866" s="25">
        <f t="shared" si="855"/>
        <v>0</v>
      </c>
      <c r="AX866" s="25">
        <f t="shared" si="855"/>
        <v>0</v>
      </c>
      <c r="AY866" s="25">
        <f t="shared" si="855"/>
        <v>0</v>
      </c>
      <c r="AZ866" s="25">
        <f t="shared" si="855"/>
        <v>0</v>
      </c>
      <c r="BA866" s="25">
        <f t="shared" si="855"/>
        <v>0</v>
      </c>
      <c r="BB866" s="25">
        <f t="shared" si="855"/>
        <v>0</v>
      </c>
      <c r="BC866" s="25">
        <f t="shared" si="855"/>
        <v>0</v>
      </c>
      <c r="BD866" s="25">
        <f t="shared" ref="BD866:BN875" si="856">IF(AND(BD$7&gt;=$E866,BD$7&lt;=$F866),1,0)</f>
        <v>0</v>
      </c>
      <c r="BE866" s="25">
        <f t="shared" si="856"/>
        <v>0</v>
      </c>
      <c r="BF866" s="25">
        <f t="shared" si="856"/>
        <v>0</v>
      </c>
      <c r="BG866" s="25">
        <f t="shared" si="856"/>
        <v>0</v>
      </c>
      <c r="BH866" s="25">
        <f t="shared" si="856"/>
        <v>0</v>
      </c>
      <c r="BI866" s="25">
        <f t="shared" si="856"/>
        <v>0</v>
      </c>
      <c r="BJ866" s="25">
        <f t="shared" si="856"/>
        <v>0</v>
      </c>
      <c r="BK866" s="25">
        <f t="shared" si="856"/>
        <v>0</v>
      </c>
      <c r="BL866" s="25">
        <f t="shared" si="856"/>
        <v>0</v>
      </c>
      <c r="BM866" s="25">
        <f t="shared" si="856"/>
        <v>0</v>
      </c>
      <c r="BN866" s="25">
        <f t="shared" si="856"/>
        <v>0</v>
      </c>
      <c r="BO866" s="8">
        <f t="shared" si="837"/>
        <v>0</v>
      </c>
      <c r="BP866" s="8">
        <f t="shared" si="838"/>
        <v>0</v>
      </c>
      <c r="BQ866" s="8">
        <f t="shared" si="839"/>
        <v>0</v>
      </c>
      <c r="BR866" s="8">
        <f t="shared" si="840"/>
        <v>0</v>
      </c>
      <c r="BS866" s="8">
        <f t="shared" si="841"/>
        <v>0</v>
      </c>
      <c r="BT866" s="10"/>
      <c r="BU866" s="8"/>
    </row>
    <row r="867" spans="36:73">
      <c r="AJ867" s="25">
        <f t="shared" si="854"/>
        <v>0</v>
      </c>
      <c r="AK867" s="25">
        <f t="shared" si="854"/>
        <v>0</v>
      </c>
      <c r="AL867" s="25">
        <f t="shared" si="854"/>
        <v>0</v>
      </c>
      <c r="AM867" s="25">
        <f t="shared" si="854"/>
        <v>0</v>
      </c>
      <c r="AN867" s="25">
        <f t="shared" si="854"/>
        <v>0</v>
      </c>
      <c r="AO867" s="25">
        <f t="shared" si="854"/>
        <v>0</v>
      </c>
      <c r="AP867" s="25">
        <f t="shared" si="854"/>
        <v>0</v>
      </c>
      <c r="AQ867" s="25">
        <f t="shared" si="854"/>
        <v>0</v>
      </c>
      <c r="AR867" s="25">
        <f t="shared" si="854"/>
        <v>0</v>
      </c>
      <c r="AS867" s="25">
        <f t="shared" si="854"/>
        <v>0</v>
      </c>
      <c r="AT867" s="25">
        <f t="shared" si="855"/>
        <v>0</v>
      </c>
      <c r="AU867" s="25">
        <f t="shared" si="855"/>
        <v>0</v>
      </c>
      <c r="AV867" s="25">
        <f t="shared" si="855"/>
        <v>0</v>
      </c>
      <c r="AW867" s="25">
        <f t="shared" si="855"/>
        <v>0</v>
      </c>
      <c r="AX867" s="25">
        <f t="shared" si="855"/>
        <v>0</v>
      </c>
      <c r="AY867" s="25">
        <f t="shared" si="855"/>
        <v>0</v>
      </c>
      <c r="AZ867" s="25">
        <f t="shared" si="855"/>
        <v>0</v>
      </c>
      <c r="BA867" s="25">
        <f t="shared" si="855"/>
        <v>0</v>
      </c>
      <c r="BB867" s="25">
        <f t="shared" si="855"/>
        <v>0</v>
      </c>
      <c r="BC867" s="25">
        <f t="shared" si="855"/>
        <v>0</v>
      </c>
      <c r="BD867" s="25">
        <f t="shared" si="856"/>
        <v>0</v>
      </c>
      <c r="BE867" s="25">
        <f t="shared" si="856"/>
        <v>0</v>
      </c>
      <c r="BF867" s="25">
        <f t="shared" si="856"/>
        <v>0</v>
      </c>
      <c r="BG867" s="25">
        <f t="shared" si="856"/>
        <v>0</v>
      </c>
      <c r="BH867" s="25">
        <f t="shared" si="856"/>
        <v>0</v>
      </c>
      <c r="BI867" s="25">
        <f t="shared" si="856"/>
        <v>0</v>
      </c>
      <c r="BJ867" s="25">
        <f t="shared" si="856"/>
        <v>0</v>
      </c>
      <c r="BK867" s="25">
        <f t="shared" si="856"/>
        <v>0</v>
      </c>
      <c r="BL867" s="25">
        <f t="shared" si="856"/>
        <v>0</v>
      </c>
      <c r="BM867" s="25">
        <f t="shared" si="856"/>
        <v>0</v>
      </c>
      <c r="BN867" s="25">
        <f t="shared" si="856"/>
        <v>0</v>
      </c>
      <c r="BO867" s="8">
        <f t="shared" si="837"/>
        <v>0</v>
      </c>
      <c r="BP867" s="8">
        <f t="shared" si="838"/>
        <v>0</v>
      </c>
      <c r="BQ867" s="8">
        <f t="shared" si="839"/>
        <v>0</v>
      </c>
      <c r="BR867" s="8">
        <f t="shared" si="840"/>
        <v>0</v>
      </c>
      <c r="BS867" s="8">
        <f t="shared" si="841"/>
        <v>0</v>
      </c>
      <c r="BT867" s="10"/>
      <c r="BU867" s="10"/>
    </row>
    <row r="868" spans="36:73">
      <c r="AJ868" s="25">
        <f t="shared" si="854"/>
        <v>0</v>
      </c>
      <c r="AK868" s="25">
        <f t="shared" si="854"/>
        <v>0</v>
      </c>
      <c r="AL868" s="25">
        <f t="shared" si="854"/>
        <v>0</v>
      </c>
      <c r="AM868" s="25">
        <f t="shared" si="854"/>
        <v>0</v>
      </c>
      <c r="AN868" s="25">
        <f t="shared" si="854"/>
        <v>0</v>
      </c>
      <c r="AO868" s="25">
        <f t="shared" si="854"/>
        <v>0</v>
      </c>
      <c r="AP868" s="25">
        <f t="shared" si="854"/>
        <v>0</v>
      </c>
      <c r="AQ868" s="25">
        <f t="shared" si="854"/>
        <v>0</v>
      </c>
      <c r="AR868" s="25">
        <f t="shared" si="854"/>
        <v>0</v>
      </c>
      <c r="AS868" s="25">
        <f t="shared" si="854"/>
        <v>0</v>
      </c>
      <c r="AT868" s="25">
        <f t="shared" si="855"/>
        <v>0</v>
      </c>
      <c r="AU868" s="25">
        <f t="shared" si="855"/>
        <v>0</v>
      </c>
      <c r="AV868" s="25">
        <f t="shared" si="855"/>
        <v>0</v>
      </c>
      <c r="AW868" s="25">
        <f t="shared" si="855"/>
        <v>0</v>
      </c>
      <c r="AX868" s="25">
        <f t="shared" si="855"/>
        <v>0</v>
      </c>
      <c r="AY868" s="25">
        <f t="shared" si="855"/>
        <v>0</v>
      </c>
      <c r="AZ868" s="25">
        <f t="shared" si="855"/>
        <v>0</v>
      </c>
      <c r="BA868" s="25">
        <f t="shared" si="855"/>
        <v>0</v>
      </c>
      <c r="BB868" s="25">
        <f t="shared" si="855"/>
        <v>0</v>
      </c>
      <c r="BC868" s="25">
        <f t="shared" si="855"/>
        <v>0</v>
      </c>
      <c r="BD868" s="25">
        <f t="shared" si="856"/>
        <v>0</v>
      </c>
      <c r="BE868" s="25">
        <f t="shared" si="856"/>
        <v>0</v>
      </c>
      <c r="BF868" s="25">
        <f t="shared" si="856"/>
        <v>0</v>
      </c>
      <c r="BG868" s="25">
        <f t="shared" si="856"/>
        <v>0</v>
      </c>
      <c r="BH868" s="25">
        <f t="shared" si="856"/>
        <v>0</v>
      </c>
      <c r="BI868" s="25">
        <f t="shared" si="856"/>
        <v>0</v>
      </c>
      <c r="BJ868" s="25">
        <f t="shared" si="856"/>
        <v>0</v>
      </c>
      <c r="BK868" s="25">
        <f t="shared" si="856"/>
        <v>0</v>
      </c>
      <c r="BL868" s="25">
        <f t="shared" si="856"/>
        <v>0</v>
      </c>
      <c r="BM868" s="25">
        <f t="shared" si="856"/>
        <v>0</v>
      </c>
      <c r="BN868" s="25">
        <f t="shared" si="856"/>
        <v>0</v>
      </c>
      <c r="BO868" s="8">
        <f t="shared" si="837"/>
        <v>0</v>
      </c>
      <c r="BP868" s="8">
        <f t="shared" si="838"/>
        <v>0</v>
      </c>
      <c r="BQ868" s="8">
        <f t="shared" si="839"/>
        <v>0</v>
      </c>
      <c r="BR868" s="8">
        <f t="shared" si="840"/>
        <v>0</v>
      </c>
      <c r="BS868" s="8">
        <f t="shared" si="841"/>
        <v>0</v>
      </c>
      <c r="BT868" s="10"/>
      <c r="BU868" s="8"/>
    </row>
    <row r="869" spans="36:73">
      <c r="AJ869" s="25">
        <f t="shared" si="854"/>
        <v>0</v>
      </c>
      <c r="AK869" s="25">
        <f t="shared" si="854"/>
        <v>0</v>
      </c>
      <c r="AL869" s="25">
        <f t="shared" si="854"/>
        <v>0</v>
      </c>
      <c r="AM869" s="25">
        <f t="shared" si="854"/>
        <v>0</v>
      </c>
      <c r="AN869" s="25">
        <f t="shared" si="854"/>
        <v>0</v>
      </c>
      <c r="AO869" s="25">
        <f t="shared" si="854"/>
        <v>0</v>
      </c>
      <c r="AP869" s="25">
        <f t="shared" si="854"/>
        <v>0</v>
      </c>
      <c r="AQ869" s="25">
        <f t="shared" si="854"/>
        <v>0</v>
      </c>
      <c r="AR869" s="25">
        <f t="shared" si="854"/>
        <v>0</v>
      </c>
      <c r="AS869" s="25">
        <f t="shared" si="854"/>
        <v>0</v>
      </c>
      <c r="AT869" s="25">
        <f t="shared" si="855"/>
        <v>0</v>
      </c>
      <c r="AU869" s="25">
        <f t="shared" si="855"/>
        <v>0</v>
      </c>
      <c r="AV869" s="25">
        <f t="shared" si="855"/>
        <v>0</v>
      </c>
      <c r="AW869" s="25">
        <f t="shared" si="855"/>
        <v>0</v>
      </c>
      <c r="AX869" s="25">
        <f t="shared" si="855"/>
        <v>0</v>
      </c>
      <c r="AY869" s="25">
        <f t="shared" si="855"/>
        <v>0</v>
      </c>
      <c r="AZ869" s="25">
        <f t="shared" si="855"/>
        <v>0</v>
      </c>
      <c r="BA869" s="25">
        <f t="shared" si="855"/>
        <v>0</v>
      </c>
      <c r="BB869" s="25">
        <f t="shared" si="855"/>
        <v>0</v>
      </c>
      <c r="BC869" s="25">
        <f t="shared" si="855"/>
        <v>0</v>
      </c>
      <c r="BD869" s="25">
        <f t="shared" si="856"/>
        <v>0</v>
      </c>
      <c r="BE869" s="25">
        <f t="shared" si="856"/>
        <v>0</v>
      </c>
      <c r="BF869" s="25">
        <f t="shared" si="856"/>
        <v>0</v>
      </c>
      <c r="BG869" s="25">
        <f t="shared" si="856"/>
        <v>0</v>
      </c>
      <c r="BH869" s="25">
        <f t="shared" si="856"/>
        <v>0</v>
      </c>
      <c r="BI869" s="25">
        <f t="shared" si="856"/>
        <v>0</v>
      </c>
      <c r="BJ869" s="25">
        <f t="shared" si="856"/>
        <v>0</v>
      </c>
      <c r="BK869" s="25">
        <f t="shared" si="856"/>
        <v>0</v>
      </c>
      <c r="BL869" s="25">
        <f t="shared" si="856"/>
        <v>0</v>
      </c>
      <c r="BM869" s="25">
        <f t="shared" si="856"/>
        <v>0</v>
      </c>
      <c r="BN869" s="25">
        <f t="shared" si="856"/>
        <v>0</v>
      </c>
      <c r="BO869" s="8">
        <f t="shared" si="837"/>
        <v>0</v>
      </c>
      <c r="BP869" s="8">
        <f t="shared" si="838"/>
        <v>0</v>
      </c>
      <c r="BQ869" s="8">
        <f t="shared" si="839"/>
        <v>0</v>
      </c>
      <c r="BR869" s="8">
        <f t="shared" si="840"/>
        <v>0</v>
      </c>
      <c r="BS869" s="8">
        <f t="shared" si="841"/>
        <v>0</v>
      </c>
      <c r="BT869" s="10"/>
      <c r="BU869" s="10"/>
    </row>
    <row r="870" spans="36:73">
      <c r="AJ870" s="25">
        <f t="shared" si="854"/>
        <v>0</v>
      </c>
      <c r="AK870" s="25">
        <f t="shared" si="854"/>
        <v>0</v>
      </c>
      <c r="AL870" s="25">
        <f t="shared" si="854"/>
        <v>0</v>
      </c>
      <c r="AM870" s="25">
        <f t="shared" si="854"/>
        <v>0</v>
      </c>
      <c r="AN870" s="25">
        <f t="shared" si="854"/>
        <v>0</v>
      </c>
      <c r="AO870" s="25">
        <f t="shared" si="854"/>
        <v>0</v>
      </c>
      <c r="AP870" s="25">
        <f t="shared" si="854"/>
        <v>0</v>
      </c>
      <c r="AQ870" s="25">
        <f t="shared" si="854"/>
        <v>0</v>
      </c>
      <c r="AR870" s="25">
        <f t="shared" si="854"/>
        <v>0</v>
      </c>
      <c r="AS870" s="25">
        <f t="shared" si="854"/>
        <v>0</v>
      </c>
      <c r="AT870" s="25">
        <f t="shared" si="855"/>
        <v>0</v>
      </c>
      <c r="AU870" s="25">
        <f t="shared" si="855"/>
        <v>0</v>
      </c>
      <c r="AV870" s="25">
        <f t="shared" si="855"/>
        <v>0</v>
      </c>
      <c r="AW870" s="25">
        <f t="shared" si="855"/>
        <v>0</v>
      </c>
      <c r="AX870" s="25">
        <f t="shared" si="855"/>
        <v>0</v>
      </c>
      <c r="AY870" s="25">
        <f t="shared" si="855"/>
        <v>0</v>
      </c>
      <c r="AZ870" s="25">
        <f t="shared" si="855"/>
        <v>0</v>
      </c>
      <c r="BA870" s="25">
        <f t="shared" si="855"/>
        <v>0</v>
      </c>
      <c r="BB870" s="25">
        <f t="shared" si="855"/>
        <v>0</v>
      </c>
      <c r="BC870" s="25">
        <f t="shared" si="855"/>
        <v>0</v>
      </c>
      <c r="BD870" s="25">
        <f t="shared" si="856"/>
        <v>0</v>
      </c>
      <c r="BE870" s="25">
        <f t="shared" si="856"/>
        <v>0</v>
      </c>
      <c r="BF870" s="25">
        <f t="shared" si="856"/>
        <v>0</v>
      </c>
      <c r="BG870" s="25">
        <f t="shared" si="856"/>
        <v>0</v>
      </c>
      <c r="BH870" s="25">
        <f t="shared" si="856"/>
        <v>0</v>
      </c>
      <c r="BI870" s="25">
        <f t="shared" si="856"/>
        <v>0</v>
      </c>
      <c r="BJ870" s="25">
        <f t="shared" si="856"/>
        <v>0</v>
      </c>
      <c r="BK870" s="25">
        <f t="shared" si="856"/>
        <v>0</v>
      </c>
      <c r="BL870" s="25">
        <f t="shared" si="856"/>
        <v>0</v>
      </c>
      <c r="BM870" s="25">
        <f t="shared" si="856"/>
        <v>0</v>
      </c>
      <c r="BN870" s="25">
        <f t="shared" si="856"/>
        <v>0</v>
      </c>
      <c r="BO870" s="8">
        <f t="shared" si="837"/>
        <v>0</v>
      </c>
      <c r="BP870" s="8">
        <f t="shared" si="838"/>
        <v>0</v>
      </c>
      <c r="BQ870" s="8">
        <f t="shared" si="839"/>
        <v>0</v>
      </c>
      <c r="BR870" s="8">
        <f t="shared" si="840"/>
        <v>0</v>
      </c>
      <c r="BS870" s="8">
        <f t="shared" si="841"/>
        <v>0</v>
      </c>
      <c r="BT870" s="10"/>
      <c r="BU870" s="8"/>
    </row>
    <row r="871" spans="36:73">
      <c r="AJ871" s="25">
        <f t="shared" si="854"/>
        <v>0</v>
      </c>
      <c r="AK871" s="25">
        <f t="shared" si="854"/>
        <v>0</v>
      </c>
      <c r="AL871" s="25">
        <f t="shared" si="854"/>
        <v>0</v>
      </c>
      <c r="AM871" s="25">
        <f t="shared" si="854"/>
        <v>0</v>
      </c>
      <c r="AN871" s="25">
        <f t="shared" si="854"/>
        <v>0</v>
      </c>
      <c r="AO871" s="25">
        <f t="shared" si="854"/>
        <v>0</v>
      </c>
      <c r="AP871" s="25">
        <f t="shared" si="854"/>
        <v>0</v>
      </c>
      <c r="AQ871" s="25">
        <f t="shared" si="854"/>
        <v>0</v>
      </c>
      <c r="AR871" s="25">
        <f t="shared" si="854"/>
        <v>0</v>
      </c>
      <c r="AS871" s="25">
        <f t="shared" si="854"/>
        <v>0</v>
      </c>
      <c r="AT871" s="25">
        <f t="shared" si="855"/>
        <v>0</v>
      </c>
      <c r="AU871" s="25">
        <f t="shared" si="855"/>
        <v>0</v>
      </c>
      <c r="AV871" s="25">
        <f t="shared" si="855"/>
        <v>0</v>
      </c>
      <c r="AW871" s="25">
        <f t="shared" si="855"/>
        <v>0</v>
      </c>
      <c r="AX871" s="25">
        <f t="shared" si="855"/>
        <v>0</v>
      </c>
      <c r="AY871" s="25">
        <f t="shared" si="855"/>
        <v>0</v>
      </c>
      <c r="AZ871" s="25">
        <f t="shared" si="855"/>
        <v>0</v>
      </c>
      <c r="BA871" s="25">
        <f t="shared" si="855"/>
        <v>0</v>
      </c>
      <c r="BB871" s="25">
        <f t="shared" si="855"/>
        <v>0</v>
      </c>
      <c r="BC871" s="25">
        <f t="shared" si="855"/>
        <v>0</v>
      </c>
      <c r="BD871" s="25">
        <f t="shared" si="856"/>
        <v>0</v>
      </c>
      <c r="BE871" s="25">
        <f t="shared" si="856"/>
        <v>0</v>
      </c>
      <c r="BF871" s="25">
        <f t="shared" si="856"/>
        <v>0</v>
      </c>
      <c r="BG871" s="25">
        <f t="shared" si="856"/>
        <v>0</v>
      </c>
      <c r="BH871" s="25">
        <f t="shared" si="856"/>
        <v>0</v>
      </c>
      <c r="BI871" s="25">
        <f t="shared" si="856"/>
        <v>0</v>
      </c>
      <c r="BJ871" s="25">
        <f t="shared" si="856"/>
        <v>0</v>
      </c>
      <c r="BK871" s="25">
        <f t="shared" si="856"/>
        <v>0</v>
      </c>
      <c r="BL871" s="25">
        <f t="shared" si="856"/>
        <v>0</v>
      </c>
      <c r="BM871" s="25">
        <f t="shared" si="856"/>
        <v>0</v>
      </c>
      <c r="BN871" s="25">
        <f t="shared" si="856"/>
        <v>0</v>
      </c>
      <c r="BO871" s="8">
        <f t="shared" si="837"/>
        <v>0</v>
      </c>
      <c r="BP871" s="8">
        <f t="shared" si="838"/>
        <v>0</v>
      </c>
      <c r="BQ871" s="8">
        <f t="shared" si="839"/>
        <v>0</v>
      </c>
      <c r="BR871" s="8">
        <f t="shared" si="840"/>
        <v>0</v>
      </c>
      <c r="BS871" s="8">
        <f t="shared" si="841"/>
        <v>0</v>
      </c>
      <c r="BT871" s="10"/>
      <c r="BU871" s="10"/>
    </row>
    <row r="872" spans="36:73">
      <c r="AJ872" s="25">
        <f t="shared" si="854"/>
        <v>0</v>
      </c>
      <c r="AK872" s="25">
        <f t="shared" si="854"/>
        <v>0</v>
      </c>
      <c r="AL872" s="25">
        <f t="shared" si="854"/>
        <v>0</v>
      </c>
      <c r="AM872" s="25">
        <f t="shared" si="854"/>
        <v>0</v>
      </c>
      <c r="AN872" s="25">
        <f t="shared" si="854"/>
        <v>0</v>
      </c>
      <c r="AO872" s="25">
        <f t="shared" si="854"/>
        <v>0</v>
      </c>
      <c r="AP872" s="25">
        <f t="shared" si="854"/>
        <v>0</v>
      </c>
      <c r="AQ872" s="25">
        <f t="shared" si="854"/>
        <v>0</v>
      </c>
      <c r="AR872" s="25">
        <f t="shared" si="854"/>
        <v>0</v>
      </c>
      <c r="AS872" s="25">
        <f t="shared" si="854"/>
        <v>0</v>
      </c>
      <c r="AT872" s="25">
        <f t="shared" si="855"/>
        <v>0</v>
      </c>
      <c r="AU872" s="25">
        <f t="shared" si="855"/>
        <v>0</v>
      </c>
      <c r="AV872" s="25">
        <f t="shared" si="855"/>
        <v>0</v>
      </c>
      <c r="AW872" s="25">
        <f t="shared" si="855"/>
        <v>0</v>
      </c>
      <c r="AX872" s="25">
        <f t="shared" si="855"/>
        <v>0</v>
      </c>
      <c r="AY872" s="25">
        <f t="shared" si="855"/>
        <v>0</v>
      </c>
      <c r="AZ872" s="25">
        <f t="shared" si="855"/>
        <v>0</v>
      </c>
      <c r="BA872" s="25">
        <f t="shared" si="855"/>
        <v>0</v>
      </c>
      <c r="BB872" s="25">
        <f t="shared" si="855"/>
        <v>0</v>
      </c>
      <c r="BC872" s="25">
        <f t="shared" si="855"/>
        <v>0</v>
      </c>
      <c r="BD872" s="25">
        <f t="shared" si="856"/>
        <v>0</v>
      </c>
      <c r="BE872" s="25">
        <f t="shared" si="856"/>
        <v>0</v>
      </c>
      <c r="BF872" s="25">
        <f t="shared" si="856"/>
        <v>0</v>
      </c>
      <c r="BG872" s="25">
        <f t="shared" si="856"/>
        <v>0</v>
      </c>
      <c r="BH872" s="25">
        <f t="shared" si="856"/>
        <v>0</v>
      </c>
      <c r="BI872" s="25">
        <f t="shared" si="856"/>
        <v>0</v>
      </c>
      <c r="BJ872" s="25">
        <f t="shared" si="856"/>
        <v>0</v>
      </c>
      <c r="BK872" s="25">
        <f t="shared" si="856"/>
        <v>0</v>
      </c>
      <c r="BL872" s="25">
        <f t="shared" si="856"/>
        <v>0</v>
      </c>
      <c r="BM872" s="25">
        <f t="shared" si="856"/>
        <v>0</v>
      </c>
      <c r="BN872" s="25">
        <f t="shared" si="856"/>
        <v>0</v>
      </c>
      <c r="BO872" s="8">
        <f t="shared" si="837"/>
        <v>0</v>
      </c>
      <c r="BP872" s="8">
        <f t="shared" si="838"/>
        <v>0</v>
      </c>
      <c r="BQ872" s="8">
        <f t="shared" si="839"/>
        <v>0</v>
      </c>
      <c r="BR872" s="8">
        <f t="shared" si="840"/>
        <v>0</v>
      </c>
      <c r="BS872" s="8">
        <f t="shared" si="841"/>
        <v>0</v>
      </c>
      <c r="BT872" s="10"/>
      <c r="BU872" s="8"/>
    </row>
    <row r="873" spans="36:73">
      <c r="AJ873" s="25">
        <f t="shared" si="854"/>
        <v>0</v>
      </c>
      <c r="AK873" s="25">
        <f t="shared" si="854"/>
        <v>0</v>
      </c>
      <c r="AL873" s="25">
        <f t="shared" si="854"/>
        <v>0</v>
      </c>
      <c r="AM873" s="25">
        <f t="shared" si="854"/>
        <v>0</v>
      </c>
      <c r="AN873" s="25">
        <f t="shared" si="854"/>
        <v>0</v>
      </c>
      <c r="AO873" s="25">
        <f t="shared" si="854"/>
        <v>0</v>
      </c>
      <c r="AP873" s="25">
        <f t="shared" si="854"/>
        <v>0</v>
      </c>
      <c r="AQ873" s="25">
        <f t="shared" si="854"/>
        <v>0</v>
      </c>
      <c r="AR873" s="25">
        <f t="shared" si="854"/>
        <v>0</v>
      </c>
      <c r="AS873" s="25">
        <f t="shared" si="854"/>
        <v>0</v>
      </c>
      <c r="AT873" s="25">
        <f t="shared" si="855"/>
        <v>0</v>
      </c>
      <c r="AU873" s="25">
        <f t="shared" si="855"/>
        <v>0</v>
      </c>
      <c r="AV873" s="25">
        <f t="shared" si="855"/>
        <v>0</v>
      </c>
      <c r="AW873" s="25">
        <f t="shared" si="855"/>
        <v>0</v>
      </c>
      <c r="AX873" s="25">
        <f t="shared" si="855"/>
        <v>0</v>
      </c>
      <c r="AY873" s="25">
        <f t="shared" si="855"/>
        <v>0</v>
      </c>
      <c r="AZ873" s="25">
        <f t="shared" si="855"/>
        <v>0</v>
      </c>
      <c r="BA873" s="25">
        <f t="shared" si="855"/>
        <v>0</v>
      </c>
      <c r="BB873" s="25">
        <f t="shared" si="855"/>
        <v>0</v>
      </c>
      <c r="BC873" s="25">
        <f t="shared" si="855"/>
        <v>0</v>
      </c>
      <c r="BD873" s="25">
        <f t="shared" si="856"/>
        <v>0</v>
      </c>
      <c r="BE873" s="25">
        <f t="shared" si="856"/>
        <v>0</v>
      </c>
      <c r="BF873" s="25">
        <f t="shared" si="856"/>
        <v>0</v>
      </c>
      <c r="BG873" s="25">
        <f t="shared" si="856"/>
        <v>0</v>
      </c>
      <c r="BH873" s="25">
        <f t="shared" si="856"/>
        <v>0</v>
      </c>
      <c r="BI873" s="25">
        <f t="shared" si="856"/>
        <v>0</v>
      </c>
      <c r="BJ873" s="25">
        <f t="shared" si="856"/>
        <v>0</v>
      </c>
      <c r="BK873" s="25">
        <f t="shared" si="856"/>
        <v>0</v>
      </c>
      <c r="BL873" s="25">
        <f t="shared" si="856"/>
        <v>0</v>
      </c>
      <c r="BM873" s="25">
        <f t="shared" si="856"/>
        <v>0</v>
      </c>
      <c r="BN873" s="25">
        <f t="shared" si="856"/>
        <v>0</v>
      </c>
      <c r="BO873" s="8">
        <f t="shared" si="837"/>
        <v>0</v>
      </c>
      <c r="BP873" s="8">
        <f t="shared" si="838"/>
        <v>0</v>
      </c>
      <c r="BQ873" s="8">
        <f t="shared" si="839"/>
        <v>0</v>
      </c>
      <c r="BR873" s="8">
        <f t="shared" si="840"/>
        <v>0</v>
      </c>
      <c r="BS873" s="8">
        <f t="shared" si="841"/>
        <v>0</v>
      </c>
      <c r="BT873" s="10"/>
      <c r="BU873" s="10"/>
    </row>
    <row r="874" spans="36:73">
      <c r="AJ874" s="25">
        <f t="shared" si="854"/>
        <v>0</v>
      </c>
      <c r="AK874" s="25">
        <f t="shared" si="854"/>
        <v>0</v>
      </c>
      <c r="AL874" s="25">
        <f t="shared" si="854"/>
        <v>0</v>
      </c>
      <c r="AM874" s="25">
        <f t="shared" si="854"/>
        <v>0</v>
      </c>
      <c r="AN874" s="25">
        <f t="shared" si="854"/>
        <v>0</v>
      </c>
      <c r="AO874" s="25">
        <f t="shared" si="854"/>
        <v>0</v>
      </c>
      <c r="AP874" s="25">
        <f t="shared" si="854"/>
        <v>0</v>
      </c>
      <c r="AQ874" s="25">
        <f t="shared" si="854"/>
        <v>0</v>
      </c>
      <c r="AR874" s="25">
        <f t="shared" si="854"/>
        <v>0</v>
      </c>
      <c r="AS874" s="25">
        <f t="shared" si="854"/>
        <v>0</v>
      </c>
      <c r="AT874" s="25">
        <f t="shared" si="855"/>
        <v>0</v>
      </c>
      <c r="AU874" s="25">
        <f t="shared" si="855"/>
        <v>0</v>
      </c>
      <c r="AV874" s="25">
        <f t="shared" si="855"/>
        <v>0</v>
      </c>
      <c r="AW874" s="25">
        <f t="shared" si="855"/>
        <v>0</v>
      </c>
      <c r="AX874" s="25">
        <f t="shared" si="855"/>
        <v>0</v>
      </c>
      <c r="AY874" s="25">
        <f t="shared" si="855"/>
        <v>0</v>
      </c>
      <c r="AZ874" s="25">
        <f t="shared" si="855"/>
        <v>0</v>
      </c>
      <c r="BA874" s="25">
        <f t="shared" si="855"/>
        <v>0</v>
      </c>
      <c r="BB874" s="25">
        <f t="shared" si="855"/>
        <v>0</v>
      </c>
      <c r="BC874" s="25">
        <f t="shared" si="855"/>
        <v>0</v>
      </c>
      <c r="BD874" s="25">
        <f t="shared" si="856"/>
        <v>0</v>
      </c>
      <c r="BE874" s="25">
        <f t="shared" si="856"/>
        <v>0</v>
      </c>
      <c r="BF874" s="25">
        <f t="shared" si="856"/>
        <v>0</v>
      </c>
      <c r="BG874" s="25">
        <f t="shared" si="856"/>
        <v>0</v>
      </c>
      <c r="BH874" s="25">
        <f t="shared" si="856"/>
        <v>0</v>
      </c>
      <c r="BI874" s="25">
        <f t="shared" si="856"/>
        <v>0</v>
      </c>
      <c r="BJ874" s="25">
        <f t="shared" si="856"/>
        <v>0</v>
      </c>
      <c r="BK874" s="25">
        <f t="shared" si="856"/>
        <v>0</v>
      </c>
      <c r="BL874" s="25">
        <f t="shared" si="856"/>
        <v>0</v>
      </c>
      <c r="BM874" s="25">
        <f t="shared" si="856"/>
        <v>0</v>
      </c>
      <c r="BN874" s="25">
        <f t="shared" si="856"/>
        <v>0</v>
      </c>
      <c r="BO874" s="8">
        <f t="shared" si="837"/>
        <v>0</v>
      </c>
      <c r="BP874" s="8">
        <f t="shared" si="838"/>
        <v>0</v>
      </c>
      <c r="BQ874" s="8">
        <f t="shared" si="839"/>
        <v>0</v>
      </c>
      <c r="BR874" s="8">
        <f t="shared" si="840"/>
        <v>0</v>
      </c>
      <c r="BS874" s="8">
        <f t="shared" si="841"/>
        <v>0</v>
      </c>
      <c r="BT874" s="10"/>
      <c r="BU874" s="8"/>
    </row>
    <row r="875" spans="36:73">
      <c r="AJ875" s="25">
        <f t="shared" si="854"/>
        <v>0</v>
      </c>
      <c r="AK875" s="25">
        <f t="shared" si="854"/>
        <v>0</v>
      </c>
      <c r="AL875" s="25">
        <f t="shared" si="854"/>
        <v>0</v>
      </c>
      <c r="AM875" s="25">
        <f t="shared" si="854"/>
        <v>0</v>
      </c>
      <c r="AN875" s="25">
        <f t="shared" si="854"/>
        <v>0</v>
      </c>
      <c r="AO875" s="25">
        <f t="shared" si="854"/>
        <v>0</v>
      </c>
      <c r="AP875" s="25">
        <f t="shared" si="854"/>
        <v>0</v>
      </c>
      <c r="AQ875" s="25">
        <f t="shared" si="854"/>
        <v>0</v>
      </c>
      <c r="AR875" s="25">
        <f t="shared" si="854"/>
        <v>0</v>
      </c>
      <c r="AS875" s="25">
        <f t="shared" si="854"/>
        <v>0</v>
      </c>
      <c r="AT875" s="25">
        <f t="shared" si="855"/>
        <v>0</v>
      </c>
      <c r="AU875" s="25">
        <f t="shared" si="855"/>
        <v>0</v>
      </c>
      <c r="AV875" s="25">
        <f t="shared" si="855"/>
        <v>0</v>
      </c>
      <c r="AW875" s="25">
        <f t="shared" si="855"/>
        <v>0</v>
      </c>
      <c r="AX875" s="25">
        <f t="shared" si="855"/>
        <v>0</v>
      </c>
      <c r="AY875" s="25">
        <f t="shared" si="855"/>
        <v>0</v>
      </c>
      <c r="AZ875" s="25">
        <f t="shared" si="855"/>
        <v>0</v>
      </c>
      <c r="BA875" s="25">
        <f t="shared" si="855"/>
        <v>0</v>
      </c>
      <c r="BB875" s="25">
        <f t="shared" si="855"/>
        <v>0</v>
      </c>
      <c r="BC875" s="25">
        <f t="shared" si="855"/>
        <v>0</v>
      </c>
      <c r="BD875" s="25">
        <f t="shared" si="856"/>
        <v>0</v>
      </c>
      <c r="BE875" s="25">
        <f t="shared" si="856"/>
        <v>0</v>
      </c>
      <c r="BF875" s="25">
        <f t="shared" si="856"/>
        <v>0</v>
      </c>
      <c r="BG875" s="25">
        <f t="shared" si="856"/>
        <v>0</v>
      </c>
      <c r="BH875" s="25">
        <f t="shared" si="856"/>
        <v>0</v>
      </c>
      <c r="BI875" s="25">
        <f t="shared" si="856"/>
        <v>0</v>
      </c>
      <c r="BJ875" s="25">
        <f t="shared" si="856"/>
        <v>0</v>
      </c>
      <c r="BK875" s="25">
        <f t="shared" si="856"/>
        <v>0</v>
      </c>
      <c r="BL875" s="25">
        <f t="shared" si="856"/>
        <v>0</v>
      </c>
      <c r="BM875" s="25">
        <f t="shared" si="856"/>
        <v>0</v>
      </c>
      <c r="BN875" s="25">
        <f t="shared" si="856"/>
        <v>0</v>
      </c>
      <c r="BO875" s="8">
        <f t="shared" si="837"/>
        <v>0</v>
      </c>
      <c r="BP875" s="8">
        <f t="shared" si="838"/>
        <v>0</v>
      </c>
      <c r="BQ875" s="8">
        <f t="shared" si="839"/>
        <v>0</v>
      </c>
      <c r="BR875" s="8">
        <f t="shared" si="840"/>
        <v>0</v>
      </c>
      <c r="BS875" s="8">
        <f t="shared" si="841"/>
        <v>0</v>
      </c>
      <c r="BT875" s="10"/>
      <c r="BU875" s="10"/>
    </row>
    <row r="876" spans="36:73">
      <c r="AJ876" s="25">
        <f t="shared" ref="AJ876:AS885" si="857">IF(AND(AJ$7&gt;=$E876,AJ$7&lt;=$F876),1,0)</f>
        <v>0</v>
      </c>
      <c r="AK876" s="25">
        <f t="shared" si="857"/>
        <v>0</v>
      </c>
      <c r="AL876" s="25">
        <f t="shared" si="857"/>
        <v>0</v>
      </c>
      <c r="AM876" s="25">
        <f t="shared" si="857"/>
        <v>0</v>
      </c>
      <c r="AN876" s="25">
        <f t="shared" si="857"/>
        <v>0</v>
      </c>
      <c r="AO876" s="25">
        <f t="shared" si="857"/>
        <v>0</v>
      </c>
      <c r="AP876" s="25">
        <f t="shared" si="857"/>
        <v>0</v>
      </c>
      <c r="AQ876" s="25">
        <f t="shared" si="857"/>
        <v>0</v>
      </c>
      <c r="AR876" s="25">
        <f t="shared" si="857"/>
        <v>0</v>
      </c>
      <c r="AS876" s="25">
        <f t="shared" si="857"/>
        <v>0</v>
      </c>
      <c r="AT876" s="25">
        <f t="shared" ref="AT876:BC885" si="858">IF(AND(AT$7&gt;=$E876,AT$7&lt;=$F876),1,0)</f>
        <v>0</v>
      </c>
      <c r="AU876" s="25">
        <f t="shared" si="858"/>
        <v>0</v>
      </c>
      <c r="AV876" s="25">
        <f t="shared" si="858"/>
        <v>0</v>
      </c>
      <c r="AW876" s="25">
        <f t="shared" si="858"/>
        <v>0</v>
      </c>
      <c r="AX876" s="25">
        <f t="shared" si="858"/>
        <v>0</v>
      </c>
      <c r="AY876" s="25">
        <f t="shared" si="858"/>
        <v>0</v>
      </c>
      <c r="AZ876" s="25">
        <f t="shared" si="858"/>
        <v>0</v>
      </c>
      <c r="BA876" s="25">
        <f t="shared" si="858"/>
        <v>0</v>
      </c>
      <c r="BB876" s="25">
        <f t="shared" si="858"/>
        <v>0</v>
      </c>
      <c r="BC876" s="25">
        <f t="shared" si="858"/>
        <v>0</v>
      </c>
      <c r="BD876" s="25">
        <f t="shared" ref="BD876:BN885" si="859">IF(AND(BD$7&gt;=$E876,BD$7&lt;=$F876),1,0)</f>
        <v>0</v>
      </c>
      <c r="BE876" s="25">
        <f t="shared" si="859"/>
        <v>0</v>
      </c>
      <c r="BF876" s="25">
        <f t="shared" si="859"/>
        <v>0</v>
      </c>
      <c r="BG876" s="25">
        <f t="shared" si="859"/>
        <v>0</v>
      </c>
      <c r="BH876" s="25">
        <f t="shared" si="859"/>
        <v>0</v>
      </c>
      <c r="BI876" s="25">
        <f t="shared" si="859"/>
        <v>0</v>
      </c>
      <c r="BJ876" s="25">
        <f t="shared" si="859"/>
        <v>0</v>
      </c>
      <c r="BK876" s="25">
        <f t="shared" si="859"/>
        <v>0</v>
      </c>
      <c r="BL876" s="25">
        <f t="shared" si="859"/>
        <v>0</v>
      </c>
      <c r="BM876" s="25">
        <f t="shared" si="859"/>
        <v>0</v>
      </c>
      <c r="BN876" s="25">
        <f t="shared" si="859"/>
        <v>0</v>
      </c>
      <c r="BO876" s="8">
        <f t="shared" si="837"/>
        <v>0</v>
      </c>
      <c r="BP876" s="8">
        <f t="shared" si="838"/>
        <v>0</v>
      </c>
      <c r="BQ876" s="8">
        <f t="shared" si="839"/>
        <v>0</v>
      </c>
      <c r="BR876" s="8">
        <f t="shared" si="840"/>
        <v>0</v>
      </c>
      <c r="BS876" s="8">
        <f t="shared" si="841"/>
        <v>0</v>
      </c>
      <c r="BT876" s="10"/>
      <c r="BU876" s="8"/>
    </row>
    <row r="877" spans="36:73">
      <c r="AJ877" s="25">
        <f t="shared" si="857"/>
        <v>0</v>
      </c>
      <c r="AK877" s="25">
        <f t="shared" si="857"/>
        <v>0</v>
      </c>
      <c r="AL877" s="25">
        <f t="shared" si="857"/>
        <v>0</v>
      </c>
      <c r="AM877" s="25">
        <f t="shared" si="857"/>
        <v>0</v>
      </c>
      <c r="AN877" s="25">
        <f t="shared" si="857"/>
        <v>0</v>
      </c>
      <c r="AO877" s="25">
        <f t="shared" si="857"/>
        <v>0</v>
      </c>
      <c r="AP877" s="25">
        <f t="shared" si="857"/>
        <v>0</v>
      </c>
      <c r="AQ877" s="25">
        <f t="shared" si="857"/>
        <v>0</v>
      </c>
      <c r="AR877" s="25">
        <f t="shared" si="857"/>
        <v>0</v>
      </c>
      <c r="AS877" s="25">
        <f t="shared" si="857"/>
        <v>0</v>
      </c>
      <c r="AT877" s="25">
        <f t="shared" si="858"/>
        <v>0</v>
      </c>
      <c r="AU877" s="25">
        <f t="shared" si="858"/>
        <v>0</v>
      </c>
      <c r="AV877" s="25">
        <f t="shared" si="858"/>
        <v>0</v>
      </c>
      <c r="AW877" s="25">
        <f t="shared" si="858"/>
        <v>0</v>
      </c>
      <c r="AX877" s="25">
        <f t="shared" si="858"/>
        <v>0</v>
      </c>
      <c r="AY877" s="25">
        <f t="shared" si="858"/>
        <v>0</v>
      </c>
      <c r="AZ877" s="25">
        <f t="shared" si="858"/>
        <v>0</v>
      </c>
      <c r="BA877" s="25">
        <f t="shared" si="858"/>
        <v>0</v>
      </c>
      <c r="BB877" s="25">
        <f t="shared" si="858"/>
        <v>0</v>
      </c>
      <c r="BC877" s="25">
        <f t="shared" si="858"/>
        <v>0</v>
      </c>
      <c r="BD877" s="25">
        <f t="shared" si="859"/>
        <v>0</v>
      </c>
      <c r="BE877" s="25">
        <f t="shared" si="859"/>
        <v>0</v>
      </c>
      <c r="BF877" s="25">
        <f t="shared" si="859"/>
        <v>0</v>
      </c>
      <c r="BG877" s="25">
        <f t="shared" si="859"/>
        <v>0</v>
      </c>
      <c r="BH877" s="25">
        <f t="shared" si="859"/>
        <v>0</v>
      </c>
      <c r="BI877" s="25">
        <f t="shared" si="859"/>
        <v>0</v>
      </c>
      <c r="BJ877" s="25">
        <f t="shared" si="859"/>
        <v>0</v>
      </c>
      <c r="BK877" s="25">
        <f t="shared" si="859"/>
        <v>0</v>
      </c>
      <c r="BL877" s="25">
        <f t="shared" si="859"/>
        <v>0</v>
      </c>
      <c r="BM877" s="25">
        <f t="shared" si="859"/>
        <v>0</v>
      </c>
      <c r="BN877" s="25">
        <f t="shared" si="859"/>
        <v>0</v>
      </c>
      <c r="BO877" s="8">
        <f t="shared" si="837"/>
        <v>0</v>
      </c>
      <c r="BP877" s="8">
        <f t="shared" si="838"/>
        <v>0</v>
      </c>
      <c r="BQ877" s="8">
        <f t="shared" si="839"/>
        <v>0</v>
      </c>
      <c r="BR877" s="8">
        <f t="shared" si="840"/>
        <v>0</v>
      </c>
      <c r="BS877" s="8">
        <f t="shared" si="841"/>
        <v>0</v>
      </c>
      <c r="BT877" s="10"/>
      <c r="BU877" s="10"/>
    </row>
    <row r="878" spans="36:73">
      <c r="AJ878" s="25">
        <f t="shared" si="857"/>
        <v>0</v>
      </c>
      <c r="AK878" s="25">
        <f t="shared" si="857"/>
        <v>0</v>
      </c>
      <c r="AL878" s="25">
        <f t="shared" si="857"/>
        <v>0</v>
      </c>
      <c r="AM878" s="25">
        <f t="shared" si="857"/>
        <v>0</v>
      </c>
      <c r="AN878" s="25">
        <f t="shared" si="857"/>
        <v>0</v>
      </c>
      <c r="AO878" s="25">
        <f t="shared" si="857"/>
        <v>0</v>
      </c>
      <c r="AP878" s="25">
        <f t="shared" si="857"/>
        <v>0</v>
      </c>
      <c r="AQ878" s="25">
        <f t="shared" si="857"/>
        <v>0</v>
      </c>
      <c r="AR878" s="25">
        <f t="shared" si="857"/>
        <v>0</v>
      </c>
      <c r="AS878" s="25">
        <f t="shared" si="857"/>
        <v>0</v>
      </c>
      <c r="AT878" s="25">
        <f t="shared" si="858"/>
        <v>0</v>
      </c>
      <c r="AU878" s="25">
        <f t="shared" si="858"/>
        <v>0</v>
      </c>
      <c r="AV878" s="25">
        <f t="shared" si="858"/>
        <v>0</v>
      </c>
      <c r="AW878" s="25">
        <f t="shared" si="858"/>
        <v>0</v>
      </c>
      <c r="AX878" s="25">
        <f t="shared" si="858"/>
        <v>0</v>
      </c>
      <c r="AY878" s="25">
        <f t="shared" si="858"/>
        <v>0</v>
      </c>
      <c r="AZ878" s="25">
        <f t="shared" si="858"/>
        <v>0</v>
      </c>
      <c r="BA878" s="25">
        <f t="shared" si="858"/>
        <v>0</v>
      </c>
      <c r="BB878" s="25">
        <f t="shared" si="858"/>
        <v>0</v>
      </c>
      <c r="BC878" s="25">
        <f t="shared" si="858"/>
        <v>0</v>
      </c>
      <c r="BD878" s="25">
        <f t="shared" si="859"/>
        <v>0</v>
      </c>
      <c r="BE878" s="25">
        <f t="shared" si="859"/>
        <v>0</v>
      </c>
      <c r="BF878" s="25">
        <f t="shared" si="859"/>
        <v>0</v>
      </c>
      <c r="BG878" s="25">
        <f t="shared" si="859"/>
        <v>0</v>
      </c>
      <c r="BH878" s="25">
        <f t="shared" si="859"/>
        <v>0</v>
      </c>
      <c r="BI878" s="25">
        <f t="shared" si="859"/>
        <v>0</v>
      </c>
      <c r="BJ878" s="25">
        <f t="shared" si="859"/>
        <v>0</v>
      </c>
      <c r="BK878" s="25">
        <f t="shared" si="859"/>
        <v>0</v>
      </c>
      <c r="BL878" s="25">
        <f t="shared" si="859"/>
        <v>0</v>
      </c>
      <c r="BM878" s="25">
        <f t="shared" si="859"/>
        <v>0</v>
      </c>
      <c r="BN878" s="25">
        <f t="shared" si="859"/>
        <v>0</v>
      </c>
      <c r="BO878" s="8">
        <f t="shared" si="837"/>
        <v>0</v>
      </c>
      <c r="BP878" s="8">
        <f t="shared" si="838"/>
        <v>0</v>
      </c>
      <c r="BQ878" s="8">
        <f t="shared" si="839"/>
        <v>0</v>
      </c>
      <c r="BR878" s="8">
        <f t="shared" si="840"/>
        <v>0</v>
      </c>
      <c r="BS878" s="8">
        <f t="shared" si="841"/>
        <v>0</v>
      </c>
      <c r="BT878" s="10"/>
      <c r="BU878" s="8"/>
    </row>
    <row r="879" spans="36:73">
      <c r="AJ879" s="25">
        <f t="shared" si="857"/>
        <v>0</v>
      </c>
      <c r="AK879" s="25">
        <f t="shared" si="857"/>
        <v>0</v>
      </c>
      <c r="AL879" s="25">
        <f t="shared" si="857"/>
        <v>0</v>
      </c>
      <c r="AM879" s="25">
        <f t="shared" si="857"/>
        <v>0</v>
      </c>
      <c r="AN879" s="25">
        <f t="shared" si="857"/>
        <v>0</v>
      </c>
      <c r="AO879" s="25">
        <f t="shared" si="857"/>
        <v>0</v>
      </c>
      <c r="AP879" s="25">
        <f t="shared" si="857"/>
        <v>0</v>
      </c>
      <c r="AQ879" s="25">
        <f t="shared" si="857"/>
        <v>0</v>
      </c>
      <c r="AR879" s="25">
        <f t="shared" si="857"/>
        <v>0</v>
      </c>
      <c r="AS879" s="25">
        <f t="shared" si="857"/>
        <v>0</v>
      </c>
      <c r="AT879" s="25">
        <f t="shared" si="858"/>
        <v>0</v>
      </c>
      <c r="AU879" s="25">
        <f t="shared" si="858"/>
        <v>0</v>
      </c>
      <c r="AV879" s="25">
        <f t="shared" si="858"/>
        <v>0</v>
      </c>
      <c r="AW879" s="25">
        <f t="shared" si="858"/>
        <v>0</v>
      </c>
      <c r="AX879" s="25">
        <f t="shared" si="858"/>
        <v>0</v>
      </c>
      <c r="AY879" s="25">
        <f t="shared" si="858"/>
        <v>0</v>
      </c>
      <c r="AZ879" s="25">
        <f t="shared" si="858"/>
        <v>0</v>
      </c>
      <c r="BA879" s="25">
        <f t="shared" si="858"/>
        <v>0</v>
      </c>
      <c r="BB879" s="25">
        <f t="shared" si="858"/>
        <v>0</v>
      </c>
      <c r="BC879" s="25">
        <f t="shared" si="858"/>
        <v>0</v>
      </c>
      <c r="BD879" s="25">
        <f t="shared" si="859"/>
        <v>0</v>
      </c>
      <c r="BE879" s="25">
        <f t="shared" si="859"/>
        <v>0</v>
      </c>
      <c r="BF879" s="25">
        <f t="shared" si="859"/>
        <v>0</v>
      </c>
      <c r="BG879" s="25">
        <f t="shared" si="859"/>
        <v>0</v>
      </c>
      <c r="BH879" s="25">
        <f t="shared" si="859"/>
        <v>0</v>
      </c>
      <c r="BI879" s="25">
        <f t="shared" si="859"/>
        <v>0</v>
      </c>
      <c r="BJ879" s="25">
        <f t="shared" si="859"/>
        <v>0</v>
      </c>
      <c r="BK879" s="25">
        <f t="shared" si="859"/>
        <v>0</v>
      </c>
      <c r="BL879" s="25">
        <f t="shared" si="859"/>
        <v>0</v>
      </c>
      <c r="BM879" s="25">
        <f t="shared" si="859"/>
        <v>0</v>
      </c>
      <c r="BN879" s="25">
        <f t="shared" si="859"/>
        <v>0</v>
      </c>
      <c r="BO879" s="8">
        <f t="shared" si="837"/>
        <v>0</v>
      </c>
      <c r="BP879" s="8">
        <f t="shared" si="838"/>
        <v>0</v>
      </c>
      <c r="BQ879" s="8">
        <f t="shared" si="839"/>
        <v>0</v>
      </c>
      <c r="BR879" s="8">
        <f t="shared" si="840"/>
        <v>0</v>
      </c>
      <c r="BS879" s="8">
        <f t="shared" si="841"/>
        <v>0</v>
      </c>
      <c r="BT879" s="10"/>
      <c r="BU879" s="10"/>
    </row>
    <row r="880" spans="36:73">
      <c r="AJ880" s="25">
        <f t="shared" si="857"/>
        <v>0</v>
      </c>
      <c r="AK880" s="25">
        <f t="shared" si="857"/>
        <v>0</v>
      </c>
      <c r="AL880" s="25">
        <f t="shared" si="857"/>
        <v>0</v>
      </c>
      <c r="AM880" s="25">
        <f t="shared" si="857"/>
        <v>0</v>
      </c>
      <c r="AN880" s="25">
        <f t="shared" si="857"/>
        <v>0</v>
      </c>
      <c r="AO880" s="25">
        <f t="shared" si="857"/>
        <v>0</v>
      </c>
      <c r="AP880" s="25">
        <f t="shared" si="857"/>
        <v>0</v>
      </c>
      <c r="AQ880" s="25">
        <f t="shared" si="857"/>
        <v>0</v>
      </c>
      <c r="AR880" s="25">
        <f t="shared" si="857"/>
        <v>0</v>
      </c>
      <c r="AS880" s="25">
        <f t="shared" si="857"/>
        <v>0</v>
      </c>
      <c r="AT880" s="25">
        <f t="shared" si="858"/>
        <v>0</v>
      </c>
      <c r="AU880" s="25">
        <f t="shared" si="858"/>
        <v>0</v>
      </c>
      <c r="AV880" s="25">
        <f t="shared" si="858"/>
        <v>0</v>
      </c>
      <c r="AW880" s="25">
        <f t="shared" si="858"/>
        <v>0</v>
      </c>
      <c r="AX880" s="25">
        <f t="shared" si="858"/>
        <v>0</v>
      </c>
      <c r="AY880" s="25">
        <f t="shared" si="858"/>
        <v>0</v>
      </c>
      <c r="AZ880" s="25">
        <f t="shared" si="858"/>
        <v>0</v>
      </c>
      <c r="BA880" s="25">
        <f t="shared" si="858"/>
        <v>0</v>
      </c>
      <c r="BB880" s="25">
        <f t="shared" si="858"/>
        <v>0</v>
      </c>
      <c r="BC880" s="25">
        <f t="shared" si="858"/>
        <v>0</v>
      </c>
      <c r="BD880" s="25">
        <f t="shared" si="859"/>
        <v>0</v>
      </c>
      <c r="BE880" s="25">
        <f t="shared" si="859"/>
        <v>0</v>
      </c>
      <c r="BF880" s="25">
        <f t="shared" si="859"/>
        <v>0</v>
      </c>
      <c r="BG880" s="25">
        <f t="shared" si="859"/>
        <v>0</v>
      </c>
      <c r="BH880" s="25">
        <f t="shared" si="859"/>
        <v>0</v>
      </c>
      <c r="BI880" s="25">
        <f t="shared" si="859"/>
        <v>0</v>
      </c>
      <c r="BJ880" s="25">
        <f t="shared" si="859"/>
        <v>0</v>
      </c>
      <c r="BK880" s="25">
        <f t="shared" si="859"/>
        <v>0</v>
      </c>
      <c r="BL880" s="25">
        <f t="shared" si="859"/>
        <v>0</v>
      </c>
      <c r="BM880" s="25">
        <f t="shared" si="859"/>
        <v>0</v>
      </c>
      <c r="BN880" s="25">
        <f t="shared" si="859"/>
        <v>0</v>
      </c>
      <c r="BO880" s="8">
        <f t="shared" si="837"/>
        <v>0</v>
      </c>
      <c r="BP880" s="8">
        <f t="shared" si="838"/>
        <v>0</v>
      </c>
      <c r="BQ880" s="8">
        <f t="shared" si="839"/>
        <v>0</v>
      </c>
      <c r="BR880" s="8">
        <f t="shared" si="840"/>
        <v>0</v>
      </c>
      <c r="BS880" s="8">
        <f t="shared" si="841"/>
        <v>0</v>
      </c>
      <c r="BT880" s="10"/>
      <c r="BU880" s="8"/>
    </row>
    <row r="881" spans="36:73">
      <c r="AJ881" s="25">
        <f t="shared" si="857"/>
        <v>0</v>
      </c>
      <c r="AK881" s="25">
        <f t="shared" si="857"/>
        <v>0</v>
      </c>
      <c r="AL881" s="25">
        <f t="shared" si="857"/>
        <v>0</v>
      </c>
      <c r="AM881" s="25">
        <f t="shared" si="857"/>
        <v>0</v>
      </c>
      <c r="AN881" s="25">
        <f t="shared" si="857"/>
        <v>0</v>
      </c>
      <c r="AO881" s="25">
        <f t="shared" si="857"/>
        <v>0</v>
      </c>
      <c r="AP881" s="25">
        <f t="shared" si="857"/>
        <v>0</v>
      </c>
      <c r="AQ881" s="25">
        <f t="shared" si="857"/>
        <v>0</v>
      </c>
      <c r="AR881" s="25">
        <f t="shared" si="857"/>
        <v>0</v>
      </c>
      <c r="AS881" s="25">
        <f t="shared" si="857"/>
        <v>0</v>
      </c>
      <c r="AT881" s="25">
        <f t="shared" si="858"/>
        <v>0</v>
      </c>
      <c r="AU881" s="25">
        <f t="shared" si="858"/>
        <v>0</v>
      </c>
      <c r="AV881" s="25">
        <f t="shared" si="858"/>
        <v>0</v>
      </c>
      <c r="AW881" s="25">
        <f t="shared" si="858"/>
        <v>0</v>
      </c>
      <c r="AX881" s="25">
        <f t="shared" si="858"/>
        <v>0</v>
      </c>
      <c r="AY881" s="25">
        <f t="shared" si="858"/>
        <v>0</v>
      </c>
      <c r="AZ881" s="25">
        <f t="shared" si="858"/>
        <v>0</v>
      </c>
      <c r="BA881" s="25">
        <f t="shared" si="858"/>
        <v>0</v>
      </c>
      <c r="BB881" s="25">
        <f t="shared" si="858"/>
        <v>0</v>
      </c>
      <c r="BC881" s="25">
        <f t="shared" si="858"/>
        <v>0</v>
      </c>
      <c r="BD881" s="25">
        <f t="shared" si="859"/>
        <v>0</v>
      </c>
      <c r="BE881" s="25">
        <f t="shared" si="859"/>
        <v>0</v>
      </c>
      <c r="BF881" s="25">
        <f t="shared" si="859"/>
        <v>0</v>
      </c>
      <c r="BG881" s="25">
        <f t="shared" si="859"/>
        <v>0</v>
      </c>
      <c r="BH881" s="25">
        <f t="shared" si="859"/>
        <v>0</v>
      </c>
      <c r="BI881" s="25">
        <f t="shared" si="859"/>
        <v>0</v>
      </c>
      <c r="BJ881" s="25">
        <f t="shared" si="859"/>
        <v>0</v>
      </c>
      <c r="BK881" s="25">
        <f t="shared" si="859"/>
        <v>0</v>
      </c>
      <c r="BL881" s="25">
        <f t="shared" si="859"/>
        <v>0</v>
      </c>
      <c r="BM881" s="25">
        <f t="shared" si="859"/>
        <v>0</v>
      </c>
      <c r="BN881" s="25">
        <f t="shared" si="859"/>
        <v>0</v>
      </c>
      <c r="BO881" s="8">
        <f t="shared" si="837"/>
        <v>0</v>
      </c>
      <c r="BP881" s="8">
        <f t="shared" si="838"/>
        <v>0</v>
      </c>
      <c r="BQ881" s="8">
        <f t="shared" si="839"/>
        <v>0</v>
      </c>
      <c r="BR881" s="8">
        <f t="shared" si="840"/>
        <v>0</v>
      </c>
      <c r="BS881" s="8">
        <f t="shared" si="841"/>
        <v>0</v>
      </c>
      <c r="BT881" s="10"/>
      <c r="BU881" s="10"/>
    </row>
    <row r="882" spans="36:73">
      <c r="AJ882" s="25">
        <f t="shared" si="857"/>
        <v>0</v>
      </c>
      <c r="AK882" s="25">
        <f t="shared" si="857"/>
        <v>0</v>
      </c>
      <c r="AL882" s="25">
        <f t="shared" si="857"/>
        <v>0</v>
      </c>
      <c r="AM882" s="25">
        <f t="shared" si="857"/>
        <v>0</v>
      </c>
      <c r="AN882" s="25">
        <f t="shared" si="857"/>
        <v>0</v>
      </c>
      <c r="AO882" s="25">
        <f t="shared" si="857"/>
        <v>0</v>
      </c>
      <c r="AP882" s="25">
        <f t="shared" si="857"/>
        <v>0</v>
      </c>
      <c r="AQ882" s="25">
        <f t="shared" si="857"/>
        <v>0</v>
      </c>
      <c r="AR882" s="25">
        <f t="shared" si="857"/>
        <v>0</v>
      </c>
      <c r="AS882" s="25">
        <f t="shared" si="857"/>
        <v>0</v>
      </c>
      <c r="AT882" s="25">
        <f t="shared" si="858"/>
        <v>0</v>
      </c>
      <c r="AU882" s="25">
        <f t="shared" si="858"/>
        <v>0</v>
      </c>
      <c r="AV882" s="25">
        <f t="shared" si="858"/>
        <v>0</v>
      </c>
      <c r="AW882" s="25">
        <f t="shared" si="858"/>
        <v>0</v>
      </c>
      <c r="AX882" s="25">
        <f t="shared" si="858"/>
        <v>0</v>
      </c>
      <c r="AY882" s="25">
        <f t="shared" si="858"/>
        <v>0</v>
      </c>
      <c r="AZ882" s="25">
        <f t="shared" si="858"/>
        <v>0</v>
      </c>
      <c r="BA882" s="25">
        <f t="shared" si="858"/>
        <v>0</v>
      </c>
      <c r="BB882" s="25">
        <f t="shared" si="858"/>
        <v>0</v>
      </c>
      <c r="BC882" s="25">
        <f t="shared" si="858"/>
        <v>0</v>
      </c>
      <c r="BD882" s="25">
        <f t="shared" si="859"/>
        <v>0</v>
      </c>
      <c r="BE882" s="25">
        <f t="shared" si="859"/>
        <v>0</v>
      </c>
      <c r="BF882" s="25">
        <f t="shared" si="859"/>
        <v>0</v>
      </c>
      <c r="BG882" s="25">
        <f t="shared" si="859"/>
        <v>0</v>
      </c>
      <c r="BH882" s="25">
        <f t="shared" si="859"/>
        <v>0</v>
      </c>
      <c r="BI882" s="25">
        <f t="shared" si="859"/>
        <v>0</v>
      </c>
      <c r="BJ882" s="25">
        <f t="shared" si="859"/>
        <v>0</v>
      </c>
      <c r="BK882" s="25">
        <f t="shared" si="859"/>
        <v>0</v>
      </c>
      <c r="BL882" s="25">
        <f t="shared" si="859"/>
        <v>0</v>
      </c>
      <c r="BM882" s="25">
        <f t="shared" si="859"/>
        <v>0</v>
      </c>
      <c r="BN882" s="25">
        <f t="shared" si="859"/>
        <v>0</v>
      </c>
      <c r="BO882" s="8">
        <f t="shared" si="837"/>
        <v>0</v>
      </c>
      <c r="BP882" s="8">
        <f t="shared" si="838"/>
        <v>0</v>
      </c>
      <c r="BQ882" s="8">
        <f t="shared" si="839"/>
        <v>0</v>
      </c>
      <c r="BR882" s="8">
        <f t="shared" si="840"/>
        <v>0</v>
      </c>
      <c r="BS882" s="8">
        <f t="shared" si="841"/>
        <v>0</v>
      </c>
      <c r="BT882" s="10"/>
      <c r="BU882" s="8"/>
    </row>
    <row r="883" spans="36:73">
      <c r="AJ883" s="25">
        <f t="shared" si="857"/>
        <v>0</v>
      </c>
      <c r="AK883" s="25">
        <f t="shared" si="857"/>
        <v>0</v>
      </c>
      <c r="AL883" s="25">
        <f t="shared" si="857"/>
        <v>0</v>
      </c>
      <c r="AM883" s="25">
        <f t="shared" si="857"/>
        <v>0</v>
      </c>
      <c r="AN883" s="25">
        <f t="shared" si="857"/>
        <v>0</v>
      </c>
      <c r="AO883" s="25">
        <f t="shared" si="857"/>
        <v>0</v>
      </c>
      <c r="AP883" s="25">
        <f t="shared" si="857"/>
        <v>0</v>
      </c>
      <c r="AQ883" s="25">
        <f t="shared" si="857"/>
        <v>0</v>
      </c>
      <c r="AR883" s="25">
        <f t="shared" si="857"/>
        <v>0</v>
      </c>
      <c r="AS883" s="25">
        <f t="shared" si="857"/>
        <v>0</v>
      </c>
      <c r="AT883" s="25">
        <f t="shared" si="858"/>
        <v>0</v>
      </c>
      <c r="AU883" s="25">
        <f t="shared" si="858"/>
        <v>0</v>
      </c>
      <c r="AV883" s="25">
        <f t="shared" si="858"/>
        <v>0</v>
      </c>
      <c r="AW883" s="25">
        <f t="shared" si="858"/>
        <v>0</v>
      </c>
      <c r="AX883" s="25">
        <f t="shared" si="858"/>
        <v>0</v>
      </c>
      <c r="AY883" s="25">
        <f t="shared" si="858"/>
        <v>0</v>
      </c>
      <c r="AZ883" s="25">
        <f t="shared" si="858"/>
        <v>0</v>
      </c>
      <c r="BA883" s="25">
        <f t="shared" si="858"/>
        <v>0</v>
      </c>
      <c r="BB883" s="25">
        <f t="shared" si="858"/>
        <v>0</v>
      </c>
      <c r="BC883" s="25">
        <f t="shared" si="858"/>
        <v>0</v>
      </c>
      <c r="BD883" s="25">
        <f t="shared" si="859"/>
        <v>0</v>
      </c>
      <c r="BE883" s="25">
        <f t="shared" si="859"/>
        <v>0</v>
      </c>
      <c r="BF883" s="25">
        <f t="shared" si="859"/>
        <v>0</v>
      </c>
      <c r="BG883" s="25">
        <f t="shared" si="859"/>
        <v>0</v>
      </c>
      <c r="BH883" s="25">
        <f t="shared" si="859"/>
        <v>0</v>
      </c>
      <c r="BI883" s="25">
        <f t="shared" si="859"/>
        <v>0</v>
      </c>
      <c r="BJ883" s="25">
        <f t="shared" si="859"/>
        <v>0</v>
      </c>
      <c r="BK883" s="25">
        <f t="shared" si="859"/>
        <v>0</v>
      </c>
      <c r="BL883" s="25">
        <f t="shared" si="859"/>
        <v>0</v>
      </c>
      <c r="BM883" s="25">
        <f t="shared" si="859"/>
        <v>0</v>
      </c>
      <c r="BN883" s="25">
        <f t="shared" si="859"/>
        <v>0</v>
      </c>
      <c r="BO883" s="8">
        <f t="shared" si="837"/>
        <v>0</v>
      </c>
      <c r="BP883" s="8">
        <f t="shared" si="838"/>
        <v>0</v>
      </c>
      <c r="BQ883" s="8">
        <f t="shared" si="839"/>
        <v>0</v>
      </c>
      <c r="BR883" s="8">
        <f t="shared" si="840"/>
        <v>0</v>
      </c>
      <c r="BS883" s="8">
        <f t="shared" si="841"/>
        <v>0</v>
      </c>
      <c r="BT883" s="10"/>
      <c r="BU883" s="10"/>
    </row>
    <row r="884" spans="36:73">
      <c r="AJ884" s="25">
        <f t="shared" si="857"/>
        <v>0</v>
      </c>
      <c r="AK884" s="25">
        <f t="shared" si="857"/>
        <v>0</v>
      </c>
      <c r="AL884" s="25">
        <f t="shared" si="857"/>
        <v>0</v>
      </c>
      <c r="AM884" s="25">
        <f t="shared" si="857"/>
        <v>0</v>
      </c>
      <c r="AN884" s="25">
        <f t="shared" si="857"/>
        <v>0</v>
      </c>
      <c r="AO884" s="25">
        <f t="shared" si="857"/>
        <v>0</v>
      </c>
      <c r="AP884" s="25">
        <f t="shared" si="857"/>
        <v>0</v>
      </c>
      <c r="AQ884" s="25">
        <f t="shared" si="857"/>
        <v>0</v>
      </c>
      <c r="AR884" s="25">
        <f t="shared" si="857"/>
        <v>0</v>
      </c>
      <c r="AS884" s="25">
        <f t="shared" si="857"/>
        <v>0</v>
      </c>
      <c r="AT884" s="25">
        <f t="shared" si="858"/>
        <v>0</v>
      </c>
      <c r="AU884" s="25">
        <f t="shared" si="858"/>
        <v>0</v>
      </c>
      <c r="AV884" s="25">
        <f t="shared" si="858"/>
        <v>0</v>
      </c>
      <c r="AW884" s="25">
        <f t="shared" si="858"/>
        <v>0</v>
      </c>
      <c r="AX884" s="25">
        <f t="shared" si="858"/>
        <v>0</v>
      </c>
      <c r="AY884" s="25">
        <f t="shared" si="858"/>
        <v>0</v>
      </c>
      <c r="AZ884" s="25">
        <f t="shared" si="858"/>
        <v>0</v>
      </c>
      <c r="BA884" s="25">
        <f t="shared" si="858"/>
        <v>0</v>
      </c>
      <c r="BB884" s="25">
        <f t="shared" si="858"/>
        <v>0</v>
      </c>
      <c r="BC884" s="25">
        <f t="shared" si="858"/>
        <v>0</v>
      </c>
      <c r="BD884" s="25">
        <f t="shared" si="859"/>
        <v>0</v>
      </c>
      <c r="BE884" s="25">
        <f t="shared" si="859"/>
        <v>0</v>
      </c>
      <c r="BF884" s="25">
        <f t="shared" si="859"/>
        <v>0</v>
      </c>
      <c r="BG884" s="25">
        <f t="shared" si="859"/>
        <v>0</v>
      </c>
      <c r="BH884" s="25">
        <f t="shared" si="859"/>
        <v>0</v>
      </c>
      <c r="BI884" s="25">
        <f t="shared" si="859"/>
        <v>0</v>
      </c>
      <c r="BJ884" s="25">
        <f t="shared" si="859"/>
        <v>0</v>
      </c>
      <c r="BK884" s="25">
        <f t="shared" si="859"/>
        <v>0</v>
      </c>
      <c r="BL884" s="25">
        <f t="shared" si="859"/>
        <v>0</v>
      </c>
      <c r="BM884" s="25">
        <f t="shared" si="859"/>
        <v>0</v>
      </c>
      <c r="BN884" s="25">
        <f t="shared" si="859"/>
        <v>0</v>
      </c>
      <c r="BO884" s="8">
        <f t="shared" si="837"/>
        <v>0</v>
      </c>
      <c r="BP884" s="8">
        <f t="shared" si="838"/>
        <v>0</v>
      </c>
      <c r="BQ884" s="8">
        <f t="shared" si="839"/>
        <v>0</v>
      </c>
      <c r="BR884" s="8">
        <f t="shared" si="840"/>
        <v>0</v>
      </c>
      <c r="BS884" s="8">
        <f t="shared" si="841"/>
        <v>0</v>
      </c>
      <c r="BT884" s="10"/>
      <c r="BU884" s="8"/>
    </row>
    <row r="885" spans="36:73">
      <c r="AJ885" s="25">
        <f t="shared" si="857"/>
        <v>0</v>
      </c>
      <c r="AK885" s="25">
        <f t="shared" si="857"/>
        <v>0</v>
      </c>
      <c r="AL885" s="25">
        <f t="shared" si="857"/>
        <v>0</v>
      </c>
      <c r="AM885" s="25">
        <f t="shared" si="857"/>
        <v>0</v>
      </c>
      <c r="AN885" s="25">
        <f t="shared" si="857"/>
        <v>0</v>
      </c>
      <c r="AO885" s="25">
        <f t="shared" si="857"/>
        <v>0</v>
      </c>
      <c r="AP885" s="25">
        <f t="shared" si="857"/>
        <v>0</v>
      </c>
      <c r="AQ885" s="25">
        <f t="shared" si="857"/>
        <v>0</v>
      </c>
      <c r="AR885" s="25">
        <f t="shared" si="857"/>
        <v>0</v>
      </c>
      <c r="AS885" s="25">
        <f t="shared" si="857"/>
        <v>0</v>
      </c>
      <c r="AT885" s="25">
        <f t="shared" si="858"/>
        <v>0</v>
      </c>
      <c r="AU885" s="25">
        <f t="shared" si="858"/>
        <v>0</v>
      </c>
      <c r="AV885" s="25">
        <f t="shared" si="858"/>
        <v>0</v>
      </c>
      <c r="AW885" s="25">
        <f t="shared" si="858"/>
        <v>0</v>
      </c>
      <c r="AX885" s="25">
        <f t="shared" si="858"/>
        <v>0</v>
      </c>
      <c r="AY885" s="25">
        <f t="shared" si="858"/>
        <v>0</v>
      </c>
      <c r="AZ885" s="25">
        <f t="shared" si="858"/>
        <v>0</v>
      </c>
      <c r="BA885" s="25">
        <f t="shared" si="858"/>
        <v>0</v>
      </c>
      <c r="BB885" s="25">
        <f t="shared" si="858"/>
        <v>0</v>
      </c>
      <c r="BC885" s="25">
        <f t="shared" si="858"/>
        <v>0</v>
      </c>
      <c r="BD885" s="25">
        <f t="shared" si="859"/>
        <v>0</v>
      </c>
      <c r="BE885" s="25">
        <f t="shared" si="859"/>
        <v>0</v>
      </c>
      <c r="BF885" s="25">
        <f t="shared" si="859"/>
        <v>0</v>
      </c>
      <c r="BG885" s="25">
        <f t="shared" si="859"/>
        <v>0</v>
      </c>
      <c r="BH885" s="25">
        <f t="shared" si="859"/>
        <v>0</v>
      </c>
      <c r="BI885" s="25">
        <f t="shared" si="859"/>
        <v>0</v>
      </c>
      <c r="BJ885" s="25">
        <f t="shared" si="859"/>
        <v>0</v>
      </c>
      <c r="BK885" s="25">
        <f t="shared" si="859"/>
        <v>0</v>
      </c>
      <c r="BL885" s="25">
        <f t="shared" si="859"/>
        <v>0</v>
      </c>
      <c r="BM885" s="25">
        <f t="shared" si="859"/>
        <v>0</v>
      </c>
      <c r="BN885" s="25">
        <f t="shared" si="859"/>
        <v>0</v>
      </c>
      <c r="BO885" s="8">
        <f t="shared" ref="BO885:BO948" si="860">SUM(AJ885:AP885)</f>
        <v>0</v>
      </c>
      <c r="BP885" s="8">
        <f t="shared" ref="BP885:BP948" si="861">SUM(AQ885:AW885)</f>
        <v>0</v>
      </c>
      <c r="BQ885" s="8">
        <f t="shared" ref="BQ885:BQ948" si="862">SUM(AX885:BD885)</f>
        <v>0</v>
      </c>
      <c r="BR885" s="8">
        <f t="shared" ref="BR885:BR948" si="863">SUM(BE885:BN885)</f>
        <v>0</v>
      </c>
      <c r="BS885" s="8">
        <f t="shared" ref="BS885:BS948" si="864">SUM(BO885:BR885)</f>
        <v>0</v>
      </c>
      <c r="BT885" s="10"/>
      <c r="BU885" s="10"/>
    </row>
    <row r="886" spans="36:73">
      <c r="AJ886" s="25">
        <f t="shared" ref="AJ886:AS895" si="865">IF(AND(AJ$7&gt;=$E886,AJ$7&lt;=$F886),1,0)</f>
        <v>0</v>
      </c>
      <c r="AK886" s="25">
        <f t="shared" si="865"/>
        <v>0</v>
      </c>
      <c r="AL886" s="25">
        <f t="shared" si="865"/>
        <v>0</v>
      </c>
      <c r="AM886" s="25">
        <f t="shared" si="865"/>
        <v>0</v>
      </c>
      <c r="AN886" s="25">
        <f t="shared" si="865"/>
        <v>0</v>
      </c>
      <c r="AO886" s="25">
        <f t="shared" si="865"/>
        <v>0</v>
      </c>
      <c r="AP886" s="25">
        <f t="shared" si="865"/>
        <v>0</v>
      </c>
      <c r="AQ886" s="25">
        <f t="shared" si="865"/>
        <v>0</v>
      </c>
      <c r="AR886" s="25">
        <f t="shared" si="865"/>
        <v>0</v>
      </c>
      <c r="AS886" s="25">
        <f t="shared" si="865"/>
        <v>0</v>
      </c>
      <c r="AT886" s="25">
        <f t="shared" ref="AT886:BC895" si="866">IF(AND(AT$7&gt;=$E886,AT$7&lt;=$F886),1,0)</f>
        <v>0</v>
      </c>
      <c r="AU886" s="25">
        <f t="shared" si="866"/>
        <v>0</v>
      </c>
      <c r="AV886" s="25">
        <f t="shared" si="866"/>
        <v>0</v>
      </c>
      <c r="AW886" s="25">
        <f t="shared" si="866"/>
        <v>0</v>
      </c>
      <c r="AX886" s="25">
        <f t="shared" si="866"/>
        <v>0</v>
      </c>
      <c r="AY886" s="25">
        <f t="shared" si="866"/>
        <v>0</v>
      </c>
      <c r="AZ886" s="25">
        <f t="shared" si="866"/>
        <v>0</v>
      </c>
      <c r="BA886" s="25">
        <f t="shared" si="866"/>
        <v>0</v>
      </c>
      <c r="BB886" s="25">
        <f t="shared" si="866"/>
        <v>0</v>
      </c>
      <c r="BC886" s="25">
        <f t="shared" si="866"/>
        <v>0</v>
      </c>
      <c r="BD886" s="25">
        <f t="shared" ref="BD886:BN895" si="867">IF(AND(BD$7&gt;=$E886,BD$7&lt;=$F886),1,0)</f>
        <v>0</v>
      </c>
      <c r="BE886" s="25">
        <f t="shared" si="867"/>
        <v>0</v>
      </c>
      <c r="BF886" s="25">
        <f t="shared" si="867"/>
        <v>0</v>
      </c>
      <c r="BG886" s="25">
        <f t="shared" si="867"/>
        <v>0</v>
      </c>
      <c r="BH886" s="25">
        <f t="shared" si="867"/>
        <v>0</v>
      </c>
      <c r="BI886" s="25">
        <f t="shared" si="867"/>
        <v>0</v>
      </c>
      <c r="BJ886" s="25">
        <f t="shared" si="867"/>
        <v>0</v>
      </c>
      <c r="BK886" s="25">
        <f t="shared" si="867"/>
        <v>0</v>
      </c>
      <c r="BL886" s="25">
        <f t="shared" si="867"/>
        <v>0</v>
      </c>
      <c r="BM886" s="25">
        <f t="shared" si="867"/>
        <v>0</v>
      </c>
      <c r="BN886" s="25">
        <f t="shared" si="867"/>
        <v>0</v>
      </c>
      <c r="BO886" s="8">
        <f t="shared" si="860"/>
        <v>0</v>
      </c>
      <c r="BP886" s="8">
        <f t="shared" si="861"/>
        <v>0</v>
      </c>
      <c r="BQ886" s="8">
        <f t="shared" si="862"/>
        <v>0</v>
      </c>
      <c r="BR886" s="8">
        <f t="shared" si="863"/>
        <v>0</v>
      </c>
      <c r="BS886" s="8">
        <f t="shared" si="864"/>
        <v>0</v>
      </c>
      <c r="BT886" s="10"/>
      <c r="BU886" s="8"/>
    </row>
    <row r="887" spans="36:73">
      <c r="AJ887" s="25">
        <f t="shared" si="865"/>
        <v>0</v>
      </c>
      <c r="AK887" s="25">
        <f t="shared" si="865"/>
        <v>0</v>
      </c>
      <c r="AL887" s="25">
        <f t="shared" si="865"/>
        <v>0</v>
      </c>
      <c r="AM887" s="25">
        <f t="shared" si="865"/>
        <v>0</v>
      </c>
      <c r="AN887" s="25">
        <f t="shared" si="865"/>
        <v>0</v>
      </c>
      <c r="AO887" s="25">
        <f t="shared" si="865"/>
        <v>0</v>
      </c>
      <c r="AP887" s="25">
        <f t="shared" si="865"/>
        <v>0</v>
      </c>
      <c r="AQ887" s="25">
        <f t="shared" si="865"/>
        <v>0</v>
      </c>
      <c r="AR887" s="25">
        <f t="shared" si="865"/>
        <v>0</v>
      </c>
      <c r="AS887" s="25">
        <f t="shared" si="865"/>
        <v>0</v>
      </c>
      <c r="AT887" s="25">
        <f t="shared" si="866"/>
        <v>0</v>
      </c>
      <c r="AU887" s="25">
        <f t="shared" si="866"/>
        <v>0</v>
      </c>
      <c r="AV887" s="25">
        <f t="shared" si="866"/>
        <v>0</v>
      </c>
      <c r="AW887" s="25">
        <f t="shared" si="866"/>
        <v>0</v>
      </c>
      <c r="AX887" s="25">
        <f t="shared" si="866"/>
        <v>0</v>
      </c>
      <c r="AY887" s="25">
        <f t="shared" si="866"/>
        <v>0</v>
      </c>
      <c r="AZ887" s="25">
        <f t="shared" si="866"/>
        <v>0</v>
      </c>
      <c r="BA887" s="25">
        <f t="shared" si="866"/>
        <v>0</v>
      </c>
      <c r="BB887" s="25">
        <f t="shared" si="866"/>
        <v>0</v>
      </c>
      <c r="BC887" s="25">
        <f t="shared" si="866"/>
        <v>0</v>
      </c>
      <c r="BD887" s="25">
        <f t="shared" si="867"/>
        <v>0</v>
      </c>
      <c r="BE887" s="25">
        <f t="shared" si="867"/>
        <v>0</v>
      </c>
      <c r="BF887" s="25">
        <f t="shared" si="867"/>
        <v>0</v>
      </c>
      <c r="BG887" s="25">
        <f t="shared" si="867"/>
        <v>0</v>
      </c>
      <c r="BH887" s="25">
        <f t="shared" si="867"/>
        <v>0</v>
      </c>
      <c r="BI887" s="25">
        <f t="shared" si="867"/>
        <v>0</v>
      </c>
      <c r="BJ887" s="25">
        <f t="shared" si="867"/>
        <v>0</v>
      </c>
      <c r="BK887" s="25">
        <f t="shared" si="867"/>
        <v>0</v>
      </c>
      <c r="BL887" s="25">
        <f t="shared" si="867"/>
        <v>0</v>
      </c>
      <c r="BM887" s="25">
        <f t="shared" si="867"/>
        <v>0</v>
      </c>
      <c r="BN887" s="25">
        <f t="shared" si="867"/>
        <v>0</v>
      </c>
      <c r="BO887" s="8">
        <f t="shared" si="860"/>
        <v>0</v>
      </c>
      <c r="BP887" s="8">
        <f t="shared" si="861"/>
        <v>0</v>
      </c>
      <c r="BQ887" s="8">
        <f t="shared" si="862"/>
        <v>0</v>
      </c>
      <c r="BR887" s="8">
        <f t="shared" si="863"/>
        <v>0</v>
      </c>
      <c r="BS887" s="8">
        <f t="shared" si="864"/>
        <v>0</v>
      </c>
      <c r="BT887" s="10"/>
      <c r="BU887" s="10"/>
    </row>
    <row r="888" spans="36:73">
      <c r="AJ888" s="25">
        <f t="shared" si="865"/>
        <v>0</v>
      </c>
      <c r="AK888" s="25">
        <f t="shared" si="865"/>
        <v>0</v>
      </c>
      <c r="AL888" s="25">
        <f t="shared" si="865"/>
        <v>0</v>
      </c>
      <c r="AM888" s="25">
        <f t="shared" si="865"/>
        <v>0</v>
      </c>
      <c r="AN888" s="25">
        <f t="shared" si="865"/>
        <v>0</v>
      </c>
      <c r="AO888" s="25">
        <f t="shared" si="865"/>
        <v>0</v>
      </c>
      <c r="AP888" s="25">
        <f t="shared" si="865"/>
        <v>0</v>
      </c>
      <c r="AQ888" s="25">
        <f t="shared" si="865"/>
        <v>0</v>
      </c>
      <c r="AR888" s="25">
        <f t="shared" si="865"/>
        <v>0</v>
      </c>
      <c r="AS888" s="25">
        <f t="shared" si="865"/>
        <v>0</v>
      </c>
      <c r="AT888" s="25">
        <f t="shared" si="866"/>
        <v>0</v>
      </c>
      <c r="AU888" s="25">
        <f t="shared" si="866"/>
        <v>0</v>
      </c>
      <c r="AV888" s="25">
        <f t="shared" si="866"/>
        <v>0</v>
      </c>
      <c r="AW888" s="25">
        <f t="shared" si="866"/>
        <v>0</v>
      </c>
      <c r="AX888" s="25">
        <f t="shared" si="866"/>
        <v>0</v>
      </c>
      <c r="AY888" s="25">
        <f t="shared" si="866"/>
        <v>0</v>
      </c>
      <c r="AZ888" s="25">
        <f t="shared" si="866"/>
        <v>0</v>
      </c>
      <c r="BA888" s="25">
        <f t="shared" si="866"/>
        <v>0</v>
      </c>
      <c r="BB888" s="25">
        <f t="shared" si="866"/>
        <v>0</v>
      </c>
      <c r="BC888" s="25">
        <f t="shared" si="866"/>
        <v>0</v>
      </c>
      <c r="BD888" s="25">
        <f t="shared" si="867"/>
        <v>0</v>
      </c>
      <c r="BE888" s="25">
        <f t="shared" si="867"/>
        <v>0</v>
      </c>
      <c r="BF888" s="25">
        <f t="shared" si="867"/>
        <v>0</v>
      </c>
      <c r="BG888" s="25">
        <f t="shared" si="867"/>
        <v>0</v>
      </c>
      <c r="BH888" s="25">
        <f t="shared" si="867"/>
        <v>0</v>
      </c>
      <c r="BI888" s="25">
        <f t="shared" si="867"/>
        <v>0</v>
      </c>
      <c r="BJ888" s="25">
        <f t="shared" si="867"/>
        <v>0</v>
      </c>
      <c r="BK888" s="25">
        <f t="shared" si="867"/>
        <v>0</v>
      </c>
      <c r="BL888" s="25">
        <f t="shared" si="867"/>
        <v>0</v>
      </c>
      <c r="BM888" s="25">
        <f t="shared" si="867"/>
        <v>0</v>
      </c>
      <c r="BN888" s="25">
        <f t="shared" si="867"/>
        <v>0</v>
      </c>
      <c r="BO888" s="8">
        <f t="shared" si="860"/>
        <v>0</v>
      </c>
      <c r="BP888" s="8">
        <f t="shared" si="861"/>
        <v>0</v>
      </c>
      <c r="BQ888" s="8">
        <f t="shared" si="862"/>
        <v>0</v>
      </c>
      <c r="BR888" s="8">
        <f t="shared" si="863"/>
        <v>0</v>
      </c>
      <c r="BS888" s="8">
        <f t="shared" si="864"/>
        <v>0</v>
      </c>
      <c r="BT888" s="10"/>
      <c r="BU888" s="8"/>
    </row>
    <row r="889" spans="36:73">
      <c r="AJ889" s="25">
        <f t="shared" si="865"/>
        <v>0</v>
      </c>
      <c r="AK889" s="25">
        <f t="shared" si="865"/>
        <v>0</v>
      </c>
      <c r="AL889" s="25">
        <f t="shared" si="865"/>
        <v>0</v>
      </c>
      <c r="AM889" s="25">
        <f t="shared" si="865"/>
        <v>0</v>
      </c>
      <c r="AN889" s="25">
        <f t="shared" si="865"/>
        <v>0</v>
      </c>
      <c r="AO889" s="25">
        <f t="shared" si="865"/>
        <v>0</v>
      </c>
      <c r="AP889" s="25">
        <f t="shared" si="865"/>
        <v>0</v>
      </c>
      <c r="AQ889" s="25">
        <f t="shared" si="865"/>
        <v>0</v>
      </c>
      <c r="AR889" s="25">
        <f t="shared" si="865"/>
        <v>0</v>
      </c>
      <c r="AS889" s="25">
        <f t="shared" si="865"/>
        <v>0</v>
      </c>
      <c r="AT889" s="25">
        <f t="shared" si="866"/>
        <v>0</v>
      </c>
      <c r="AU889" s="25">
        <f t="shared" si="866"/>
        <v>0</v>
      </c>
      <c r="AV889" s="25">
        <f t="shared" si="866"/>
        <v>0</v>
      </c>
      <c r="AW889" s="25">
        <f t="shared" si="866"/>
        <v>0</v>
      </c>
      <c r="AX889" s="25">
        <f t="shared" si="866"/>
        <v>0</v>
      </c>
      <c r="AY889" s="25">
        <f t="shared" si="866"/>
        <v>0</v>
      </c>
      <c r="AZ889" s="25">
        <f t="shared" si="866"/>
        <v>0</v>
      </c>
      <c r="BA889" s="25">
        <f t="shared" si="866"/>
        <v>0</v>
      </c>
      <c r="BB889" s="25">
        <f t="shared" si="866"/>
        <v>0</v>
      </c>
      <c r="BC889" s="25">
        <f t="shared" si="866"/>
        <v>0</v>
      </c>
      <c r="BD889" s="25">
        <f t="shared" si="867"/>
        <v>0</v>
      </c>
      <c r="BE889" s="25">
        <f t="shared" si="867"/>
        <v>0</v>
      </c>
      <c r="BF889" s="25">
        <f t="shared" si="867"/>
        <v>0</v>
      </c>
      <c r="BG889" s="25">
        <f t="shared" si="867"/>
        <v>0</v>
      </c>
      <c r="BH889" s="25">
        <f t="shared" si="867"/>
        <v>0</v>
      </c>
      <c r="BI889" s="25">
        <f t="shared" si="867"/>
        <v>0</v>
      </c>
      <c r="BJ889" s="25">
        <f t="shared" si="867"/>
        <v>0</v>
      </c>
      <c r="BK889" s="25">
        <f t="shared" si="867"/>
        <v>0</v>
      </c>
      <c r="BL889" s="25">
        <f t="shared" si="867"/>
        <v>0</v>
      </c>
      <c r="BM889" s="25">
        <f t="shared" si="867"/>
        <v>0</v>
      </c>
      <c r="BN889" s="25">
        <f t="shared" si="867"/>
        <v>0</v>
      </c>
      <c r="BO889" s="8">
        <f t="shared" si="860"/>
        <v>0</v>
      </c>
      <c r="BP889" s="8">
        <f t="shared" si="861"/>
        <v>0</v>
      </c>
      <c r="BQ889" s="8">
        <f t="shared" si="862"/>
        <v>0</v>
      </c>
      <c r="BR889" s="8">
        <f t="shared" si="863"/>
        <v>0</v>
      </c>
      <c r="BS889" s="8">
        <f t="shared" si="864"/>
        <v>0</v>
      </c>
      <c r="BT889" s="10"/>
      <c r="BU889" s="10"/>
    </row>
    <row r="890" spans="36:73">
      <c r="AJ890" s="25">
        <f t="shared" si="865"/>
        <v>0</v>
      </c>
      <c r="AK890" s="25">
        <f t="shared" si="865"/>
        <v>0</v>
      </c>
      <c r="AL890" s="25">
        <f t="shared" si="865"/>
        <v>0</v>
      </c>
      <c r="AM890" s="25">
        <f t="shared" si="865"/>
        <v>0</v>
      </c>
      <c r="AN890" s="25">
        <f t="shared" si="865"/>
        <v>0</v>
      </c>
      <c r="AO890" s="25">
        <f t="shared" si="865"/>
        <v>0</v>
      </c>
      <c r="AP890" s="25">
        <f t="shared" si="865"/>
        <v>0</v>
      </c>
      <c r="AQ890" s="25">
        <f t="shared" si="865"/>
        <v>0</v>
      </c>
      <c r="AR890" s="25">
        <f t="shared" si="865"/>
        <v>0</v>
      </c>
      <c r="AS890" s="25">
        <f t="shared" si="865"/>
        <v>0</v>
      </c>
      <c r="AT890" s="25">
        <f t="shared" si="866"/>
        <v>0</v>
      </c>
      <c r="AU890" s="25">
        <f t="shared" si="866"/>
        <v>0</v>
      </c>
      <c r="AV890" s="25">
        <f t="shared" si="866"/>
        <v>0</v>
      </c>
      <c r="AW890" s="25">
        <f t="shared" si="866"/>
        <v>0</v>
      </c>
      <c r="AX890" s="25">
        <f t="shared" si="866"/>
        <v>0</v>
      </c>
      <c r="AY890" s="25">
        <f t="shared" si="866"/>
        <v>0</v>
      </c>
      <c r="AZ890" s="25">
        <f t="shared" si="866"/>
        <v>0</v>
      </c>
      <c r="BA890" s="25">
        <f t="shared" si="866"/>
        <v>0</v>
      </c>
      <c r="BB890" s="25">
        <f t="shared" si="866"/>
        <v>0</v>
      </c>
      <c r="BC890" s="25">
        <f t="shared" si="866"/>
        <v>0</v>
      </c>
      <c r="BD890" s="25">
        <f t="shared" si="867"/>
        <v>0</v>
      </c>
      <c r="BE890" s="25">
        <f t="shared" si="867"/>
        <v>0</v>
      </c>
      <c r="BF890" s="25">
        <f t="shared" si="867"/>
        <v>0</v>
      </c>
      <c r="BG890" s="25">
        <f t="shared" si="867"/>
        <v>0</v>
      </c>
      <c r="BH890" s="25">
        <f t="shared" si="867"/>
        <v>0</v>
      </c>
      <c r="BI890" s="25">
        <f t="shared" si="867"/>
        <v>0</v>
      </c>
      <c r="BJ890" s="25">
        <f t="shared" si="867"/>
        <v>0</v>
      </c>
      <c r="BK890" s="25">
        <f t="shared" si="867"/>
        <v>0</v>
      </c>
      <c r="BL890" s="25">
        <f t="shared" si="867"/>
        <v>0</v>
      </c>
      <c r="BM890" s="25">
        <f t="shared" si="867"/>
        <v>0</v>
      </c>
      <c r="BN890" s="25">
        <f t="shared" si="867"/>
        <v>0</v>
      </c>
      <c r="BO890" s="8">
        <f t="shared" si="860"/>
        <v>0</v>
      </c>
      <c r="BP890" s="8">
        <f t="shared" si="861"/>
        <v>0</v>
      </c>
      <c r="BQ890" s="8">
        <f t="shared" si="862"/>
        <v>0</v>
      </c>
      <c r="BR890" s="8">
        <f t="shared" si="863"/>
        <v>0</v>
      </c>
      <c r="BS890" s="8">
        <f t="shared" si="864"/>
        <v>0</v>
      </c>
      <c r="BT890" s="10"/>
      <c r="BU890" s="8"/>
    </row>
    <row r="891" spans="36:73">
      <c r="AJ891" s="25">
        <f t="shared" si="865"/>
        <v>0</v>
      </c>
      <c r="AK891" s="25">
        <f t="shared" si="865"/>
        <v>0</v>
      </c>
      <c r="AL891" s="25">
        <f t="shared" si="865"/>
        <v>0</v>
      </c>
      <c r="AM891" s="25">
        <f t="shared" si="865"/>
        <v>0</v>
      </c>
      <c r="AN891" s="25">
        <f t="shared" si="865"/>
        <v>0</v>
      </c>
      <c r="AO891" s="25">
        <f t="shared" si="865"/>
        <v>0</v>
      </c>
      <c r="AP891" s="25">
        <f t="shared" si="865"/>
        <v>0</v>
      </c>
      <c r="AQ891" s="25">
        <f t="shared" si="865"/>
        <v>0</v>
      </c>
      <c r="AR891" s="25">
        <f t="shared" si="865"/>
        <v>0</v>
      </c>
      <c r="AS891" s="25">
        <f t="shared" si="865"/>
        <v>0</v>
      </c>
      <c r="AT891" s="25">
        <f t="shared" si="866"/>
        <v>0</v>
      </c>
      <c r="AU891" s="25">
        <f t="shared" si="866"/>
        <v>0</v>
      </c>
      <c r="AV891" s="25">
        <f t="shared" si="866"/>
        <v>0</v>
      </c>
      <c r="AW891" s="25">
        <f t="shared" si="866"/>
        <v>0</v>
      </c>
      <c r="AX891" s="25">
        <f t="shared" si="866"/>
        <v>0</v>
      </c>
      <c r="AY891" s="25">
        <f t="shared" si="866"/>
        <v>0</v>
      </c>
      <c r="AZ891" s="25">
        <f t="shared" si="866"/>
        <v>0</v>
      </c>
      <c r="BA891" s="25">
        <f t="shared" si="866"/>
        <v>0</v>
      </c>
      <c r="BB891" s="25">
        <f t="shared" si="866"/>
        <v>0</v>
      </c>
      <c r="BC891" s="25">
        <f t="shared" si="866"/>
        <v>0</v>
      </c>
      <c r="BD891" s="25">
        <f t="shared" si="867"/>
        <v>0</v>
      </c>
      <c r="BE891" s="25">
        <f t="shared" si="867"/>
        <v>0</v>
      </c>
      <c r="BF891" s="25">
        <f t="shared" si="867"/>
        <v>0</v>
      </c>
      <c r="BG891" s="25">
        <f t="shared" si="867"/>
        <v>0</v>
      </c>
      <c r="BH891" s="25">
        <f t="shared" si="867"/>
        <v>0</v>
      </c>
      <c r="BI891" s="25">
        <f t="shared" si="867"/>
        <v>0</v>
      </c>
      <c r="BJ891" s="25">
        <f t="shared" si="867"/>
        <v>0</v>
      </c>
      <c r="BK891" s="25">
        <f t="shared" si="867"/>
        <v>0</v>
      </c>
      <c r="BL891" s="25">
        <f t="shared" si="867"/>
        <v>0</v>
      </c>
      <c r="BM891" s="25">
        <f t="shared" si="867"/>
        <v>0</v>
      </c>
      <c r="BN891" s="25">
        <f t="shared" si="867"/>
        <v>0</v>
      </c>
      <c r="BO891" s="8">
        <f t="shared" si="860"/>
        <v>0</v>
      </c>
      <c r="BP891" s="8">
        <f t="shared" si="861"/>
        <v>0</v>
      </c>
      <c r="BQ891" s="8">
        <f t="shared" si="862"/>
        <v>0</v>
      </c>
      <c r="BR891" s="8">
        <f t="shared" si="863"/>
        <v>0</v>
      </c>
      <c r="BS891" s="8">
        <f t="shared" si="864"/>
        <v>0</v>
      </c>
      <c r="BT891" s="10"/>
      <c r="BU891" s="10"/>
    </row>
    <row r="892" spans="36:73">
      <c r="AJ892" s="25">
        <f t="shared" si="865"/>
        <v>0</v>
      </c>
      <c r="AK892" s="25">
        <f t="shared" si="865"/>
        <v>0</v>
      </c>
      <c r="AL892" s="25">
        <f t="shared" si="865"/>
        <v>0</v>
      </c>
      <c r="AM892" s="25">
        <f t="shared" si="865"/>
        <v>0</v>
      </c>
      <c r="AN892" s="25">
        <f t="shared" si="865"/>
        <v>0</v>
      </c>
      <c r="AO892" s="25">
        <f t="shared" si="865"/>
        <v>0</v>
      </c>
      <c r="AP892" s="25">
        <f t="shared" si="865"/>
        <v>0</v>
      </c>
      <c r="AQ892" s="25">
        <f t="shared" si="865"/>
        <v>0</v>
      </c>
      <c r="AR892" s="25">
        <f t="shared" si="865"/>
        <v>0</v>
      </c>
      <c r="AS892" s="25">
        <f t="shared" si="865"/>
        <v>0</v>
      </c>
      <c r="AT892" s="25">
        <f t="shared" si="866"/>
        <v>0</v>
      </c>
      <c r="AU892" s="25">
        <f t="shared" si="866"/>
        <v>0</v>
      </c>
      <c r="AV892" s="25">
        <f t="shared" si="866"/>
        <v>0</v>
      </c>
      <c r="AW892" s="25">
        <f t="shared" si="866"/>
        <v>0</v>
      </c>
      <c r="AX892" s="25">
        <f t="shared" si="866"/>
        <v>0</v>
      </c>
      <c r="AY892" s="25">
        <f t="shared" si="866"/>
        <v>0</v>
      </c>
      <c r="AZ892" s="25">
        <f t="shared" si="866"/>
        <v>0</v>
      </c>
      <c r="BA892" s="25">
        <f t="shared" si="866"/>
        <v>0</v>
      </c>
      <c r="BB892" s="25">
        <f t="shared" si="866"/>
        <v>0</v>
      </c>
      <c r="BC892" s="25">
        <f t="shared" si="866"/>
        <v>0</v>
      </c>
      <c r="BD892" s="25">
        <f t="shared" si="867"/>
        <v>0</v>
      </c>
      <c r="BE892" s="25">
        <f t="shared" si="867"/>
        <v>0</v>
      </c>
      <c r="BF892" s="25">
        <f t="shared" si="867"/>
        <v>0</v>
      </c>
      <c r="BG892" s="25">
        <f t="shared" si="867"/>
        <v>0</v>
      </c>
      <c r="BH892" s="25">
        <f t="shared" si="867"/>
        <v>0</v>
      </c>
      <c r="BI892" s="25">
        <f t="shared" si="867"/>
        <v>0</v>
      </c>
      <c r="BJ892" s="25">
        <f t="shared" si="867"/>
        <v>0</v>
      </c>
      <c r="BK892" s="25">
        <f t="shared" si="867"/>
        <v>0</v>
      </c>
      <c r="BL892" s="25">
        <f t="shared" si="867"/>
        <v>0</v>
      </c>
      <c r="BM892" s="25">
        <f t="shared" si="867"/>
        <v>0</v>
      </c>
      <c r="BN892" s="25">
        <f t="shared" si="867"/>
        <v>0</v>
      </c>
      <c r="BO892" s="8">
        <f t="shared" si="860"/>
        <v>0</v>
      </c>
      <c r="BP892" s="8">
        <f t="shared" si="861"/>
        <v>0</v>
      </c>
      <c r="BQ892" s="8">
        <f t="shared" si="862"/>
        <v>0</v>
      </c>
      <c r="BR892" s="8">
        <f t="shared" si="863"/>
        <v>0</v>
      </c>
      <c r="BS892" s="8">
        <f t="shared" si="864"/>
        <v>0</v>
      </c>
      <c r="BT892" s="10"/>
      <c r="BU892" s="8"/>
    </row>
    <row r="893" spans="36:73">
      <c r="AJ893" s="25">
        <f t="shared" si="865"/>
        <v>0</v>
      </c>
      <c r="AK893" s="25">
        <f t="shared" si="865"/>
        <v>0</v>
      </c>
      <c r="AL893" s="25">
        <f t="shared" si="865"/>
        <v>0</v>
      </c>
      <c r="AM893" s="25">
        <f t="shared" si="865"/>
        <v>0</v>
      </c>
      <c r="AN893" s="25">
        <f t="shared" si="865"/>
        <v>0</v>
      </c>
      <c r="AO893" s="25">
        <f t="shared" si="865"/>
        <v>0</v>
      </c>
      <c r="AP893" s="25">
        <f t="shared" si="865"/>
        <v>0</v>
      </c>
      <c r="AQ893" s="25">
        <f t="shared" si="865"/>
        <v>0</v>
      </c>
      <c r="AR893" s="25">
        <f t="shared" si="865"/>
        <v>0</v>
      </c>
      <c r="AS893" s="25">
        <f t="shared" si="865"/>
        <v>0</v>
      </c>
      <c r="AT893" s="25">
        <f t="shared" si="866"/>
        <v>0</v>
      </c>
      <c r="AU893" s="25">
        <f t="shared" si="866"/>
        <v>0</v>
      </c>
      <c r="AV893" s="25">
        <f t="shared" si="866"/>
        <v>0</v>
      </c>
      <c r="AW893" s="25">
        <f t="shared" si="866"/>
        <v>0</v>
      </c>
      <c r="AX893" s="25">
        <f t="shared" si="866"/>
        <v>0</v>
      </c>
      <c r="AY893" s="25">
        <f t="shared" si="866"/>
        <v>0</v>
      </c>
      <c r="AZ893" s="25">
        <f t="shared" si="866"/>
        <v>0</v>
      </c>
      <c r="BA893" s="25">
        <f t="shared" si="866"/>
        <v>0</v>
      </c>
      <c r="BB893" s="25">
        <f t="shared" si="866"/>
        <v>0</v>
      </c>
      <c r="BC893" s="25">
        <f t="shared" si="866"/>
        <v>0</v>
      </c>
      <c r="BD893" s="25">
        <f t="shared" si="867"/>
        <v>0</v>
      </c>
      <c r="BE893" s="25">
        <f t="shared" si="867"/>
        <v>0</v>
      </c>
      <c r="BF893" s="25">
        <f t="shared" si="867"/>
        <v>0</v>
      </c>
      <c r="BG893" s="25">
        <f t="shared" si="867"/>
        <v>0</v>
      </c>
      <c r="BH893" s="25">
        <f t="shared" si="867"/>
        <v>0</v>
      </c>
      <c r="BI893" s="25">
        <f t="shared" si="867"/>
        <v>0</v>
      </c>
      <c r="BJ893" s="25">
        <f t="shared" si="867"/>
        <v>0</v>
      </c>
      <c r="BK893" s="25">
        <f t="shared" si="867"/>
        <v>0</v>
      </c>
      <c r="BL893" s="25">
        <f t="shared" si="867"/>
        <v>0</v>
      </c>
      <c r="BM893" s="25">
        <f t="shared" si="867"/>
        <v>0</v>
      </c>
      <c r="BN893" s="25">
        <f t="shared" si="867"/>
        <v>0</v>
      </c>
      <c r="BO893" s="8">
        <f t="shared" si="860"/>
        <v>0</v>
      </c>
      <c r="BP893" s="8">
        <f t="shared" si="861"/>
        <v>0</v>
      </c>
      <c r="BQ893" s="8">
        <f t="shared" si="862"/>
        <v>0</v>
      </c>
      <c r="BR893" s="8">
        <f t="shared" si="863"/>
        <v>0</v>
      </c>
      <c r="BS893" s="8">
        <f t="shared" si="864"/>
        <v>0</v>
      </c>
      <c r="BT893" s="10"/>
      <c r="BU893" s="10"/>
    </row>
    <row r="894" spans="36:73">
      <c r="AJ894" s="25">
        <f t="shared" si="865"/>
        <v>0</v>
      </c>
      <c r="AK894" s="25">
        <f t="shared" si="865"/>
        <v>0</v>
      </c>
      <c r="AL894" s="25">
        <f t="shared" si="865"/>
        <v>0</v>
      </c>
      <c r="AM894" s="25">
        <f t="shared" si="865"/>
        <v>0</v>
      </c>
      <c r="AN894" s="25">
        <f t="shared" si="865"/>
        <v>0</v>
      </c>
      <c r="AO894" s="25">
        <f t="shared" si="865"/>
        <v>0</v>
      </c>
      <c r="AP894" s="25">
        <f t="shared" si="865"/>
        <v>0</v>
      </c>
      <c r="AQ894" s="25">
        <f t="shared" si="865"/>
        <v>0</v>
      </c>
      <c r="AR894" s="25">
        <f t="shared" si="865"/>
        <v>0</v>
      </c>
      <c r="AS894" s="25">
        <f t="shared" si="865"/>
        <v>0</v>
      </c>
      <c r="AT894" s="25">
        <f t="shared" si="866"/>
        <v>0</v>
      </c>
      <c r="AU894" s="25">
        <f t="shared" si="866"/>
        <v>0</v>
      </c>
      <c r="AV894" s="25">
        <f t="shared" si="866"/>
        <v>0</v>
      </c>
      <c r="AW894" s="25">
        <f t="shared" si="866"/>
        <v>0</v>
      </c>
      <c r="AX894" s="25">
        <f t="shared" si="866"/>
        <v>0</v>
      </c>
      <c r="AY894" s="25">
        <f t="shared" si="866"/>
        <v>0</v>
      </c>
      <c r="AZ894" s="25">
        <f t="shared" si="866"/>
        <v>0</v>
      </c>
      <c r="BA894" s="25">
        <f t="shared" si="866"/>
        <v>0</v>
      </c>
      <c r="BB894" s="25">
        <f t="shared" si="866"/>
        <v>0</v>
      </c>
      <c r="BC894" s="25">
        <f t="shared" si="866"/>
        <v>0</v>
      </c>
      <c r="BD894" s="25">
        <f t="shared" si="867"/>
        <v>0</v>
      </c>
      <c r="BE894" s="25">
        <f t="shared" si="867"/>
        <v>0</v>
      </c>
      <c r="BF894" s="25">
        <f t="shared" si="867"/>
        <v>0</v>
      </c>
      <c r="BG894" s="25">
        <f t="shared" si="867"/>
        <v>0</v>
      </c>
      <c r="BH894" s="25">
        <f t="shared" si="867"/>
        <v>0</v>
      </c>
      <c r="BI894" s="25">
        <f t="shared" si="867"/>
        <v>0</v>
      </c>
      <c r="BJ894" s="25">
        <f t="shared" si="867"/>
        <v>0</v>
      </c>
      <c r="BK894" s="25">
        <f t="shared" si="867"/>
        <v>0</v>
      </c>
      <c r="BL894" s="25">
        <f t="shared" si="867"/>
        <v>0</v>
      </c>
      <c r="BM894" s="25">
        <f t="shared" si="867"/>
        <v>0</v>
      </c>
      <c r="BN894" s="25">
        <f t="shared" si="867"/>
        <v>0</v>
      </c>
      <c r="BO894" s="8">
        <f t="shared" si="860"/>
        <v>0</v>
      </c>
      <c r="BP894" s="8">
        <f t="shared" si="861"/>
        <v>0</v>
      </c>
      <c r="BQ894" s="8">
        <f t="shared" si="862"/>
        <v>0</v>
      </c>
      <c r="BR894" s="8">
        <f t="shared" si="863"/>
        <v>0</v>
      </c>
      <c r="BS894" s="8">
        <f t="shared" si="864"/>
        <v>0</v>
      </c>
      <c r="BT894" s="10"/>
      <c r="BU894" s="8"/>
    </row>
    <row r="895" spans="36:73">
      <c r="AJ895" s="25">
        <f t="shared" si="865"/>
        <v>0</v>
      </c>
      <c r="AK895" s="25">
        <f t="shared" si="865"/>
        <v>0</v>
      </c>
      <c r="AL895" s="25">
        <f t="shared" si="865"/>
        <v>0</v>
      </c>
      <c r="AM895" s="25">
        <f t="shared" si="865"/>
        <v>0</v>
      </c>
      <c r="AN895" s="25">
        <f t="shared" si="865"/>
        <v>0</v>
      </c>
      <c r="AO895" s="25">
        <f t="shared" si="865"/>
        <v>0</v>
      </c>
      <c r="AP895" s="25">
        <f t="shared" si="865"/>
        <v>0</v>
      </c>
      <c r="AQ895" s="25">
        <f t="shared" si="865"/>
        <v>0</v>
      </c>
      <c r="AR895" s="25">
        <f t="shared" si="865"/>
        <v>0</v>
      </c>
      <c r="AS895" s="25">
        <f t="shared" si="865"/>
        <v>0</v>
      </c>
      <c r="AT895" s="25">
        <f t="shared" si="866"/>
        <v>0</v>
      </c>
      <c r="AU895" s="25">
        <f t="shared" si="866"/>
        <v>0</v>
      </c>
      <c r="AV895" s="25">
        <f t="shared" si="866"/>
        <v>0</v>
      </c>
      <c r="AW895" s="25">
        <f t="shared" si="866"/>
        <v>0</v>
      </c>
      <c r="AX895" s="25">
        <f t="shared" si="866"/>
        <v>0</v>
      </c>
      <c r="AY895" s="25">
        <f t="shared" si="866"/>
        <v>0</v>
      </c>
      <c r="AZ895" s="25">
        <f t="shared" si="866"/>
        <v>0</v>
      </c>
      <c r="BA895" s="25">
        <f t="shared" si="866"/>
        <v>0</v>
      </c>
      <c r="BB895" s="25">
        <f t="shared" si="866"/>
        <v>0</v>
      </c>
      <c r="BC895" s="25">
        <f t="shared" si="866"/>
        <v>0</v>
      </c>
      <c r="BD895" s="25">
        <f t="shared" si="867"/>
        <v>0</v>
      </c>
      <c r="BE895" s="25">
        <f t="shared" si="867"/>
        <v>0</v>
      </c>
      <c r="BF895" s="25">
        <f t="shared" si="867"/>
        <v>0</v>
      </c>
      <c r="BG895" s="25">
        <f t="shared" si="867"/>
        <v>0</v>
      </c>
      <c r="BH895" s="25">
        <f t="shared" si="867"/>
        <v>0</v>
      </c>
      <c r="BI895" s="25">
        <f t="shared" si="867"/>
        <v>0</v>
      </c>
      <c r="BJ895" s="25">
        <f t="shared" si="867"/>
        <v>0</v>
      </c>
      <c r="BK895" s="25">
        <f t="shared" si="867"/>
        <v>0</v>
      </c>
      <c r="BL895" s="25">
        <f t="shared" si="867"/>
        <v>0</v>
      </c>
      <c r="BM895" s="25">
        <f t="shared" si="867"/>
        <v>0</v>
      </c>
      <c r="BN895" s="25">
        <f t="shared" si="867"/>
        <v>0</v>
      </c>
      <c r="BO895" s="8">
        <f t="shared" si="860"/>
        <v>0</v>
      </c>
      <c r="BP895" s="8">
        <f t="shared" si="861"/>
        <v>0</v>
      </c>
      <c r="BQ895" s="8">
        <f t="shared" si="862"/>
        <v>0</v>
      </c>
      <c r="BR895" s="8">
        <f t="shared" si="863"/>
        <v>0</v>
      </c>
      <c r="BS895" s="8">
        <f t="shared" si="864"/>
        <v>0</v>
      </c>
      <c r="BT895" s="10"/>
      <c r="BU895" s="10"/>
    </row>
    <row r="896" spans="36:73">
      <c r="AJ896" s="25">
        <f t="shared" ref="AJ896:AS905" si="868">IF(AND(AJ$7&gt;=$E896,AJ$7&lt;=$F896),1,0)</f>
        <v>0</v>
      </c>
      <c r="AK896" s="25">
        <f t="shared" si="868"/>
        <v>0</v>
      </c>
      <c r="AL896" s="25">
        <f t="shared" si="868"/>
        <v>0</v>
      </c>
      <c r="AM896" s="25">
        <f t="shared" si="868"/>
        <v>0</v>
      </c>
      <c r="AN896" s="25">
        <f t="shared" si="868"/>
        <v>0</v>
      </c>
      <c r="AO896" s="25">
        <f t="shared" si="868"/>
        <v>0</v>
      </c>
      <c r="AP896" s="25">
        <f t="shared" si="868"/>
        <v>0</v>
      </c>
      <c r="AQ896" s="25">
        <f t="shared" si="868"/>
        <v>0</v>
      </c>
      <c r="AR896" s="25">
        <f t="shared" si="868"/>
        <v>0</v>
      </c>
      <c r="AS896" s="25">
        <f t="shared" si="868"/>
        <v>0</v>
      </c>
      <c r="AT896" s="25">
        <f t="shared" ref="AT896:BC905" si="869">IF(AND(AT$7&gt;=$E896,AT$7&lt;=$F896),1,0)</f>
        <v>0</v>
      </c>
      <c r="AU896" s="25">
        <f t="shared" si="869"/>
        <v>0</v>
      </c>
      <c r="AV896" s="25">
        <f t="shared" si="869"/>
        <v>0</v>
      </c>
      <c r="AW896" s="25">
        <f t="shared" si="869"/>
        <v>0</v>
      </c>
      <c r="AX896" s="25">
        <f t="shared" si="869"/>
        <v>0</v>
      </c>
      <c r="AY896" s="25">
        <f t="shared" si="869"/>
        <v>0</v>
      </c>
      <c r="AZ896" s="25">
        <f t="shared" si="869"/>
        <v>0</v>
      </c>
      <c r="BA896" s="25">
        <f t="shared" si="869"/>
        <v>0</v>
      </c>
      <c r="BB896" s="25">
        <f t="shared" si="869"/>
        <v>0</v>
      </c>
      <c r="BC896" s="25">
        <f t="shared" si="869"/>
        <v>0</v>
      </c>
      <c r="BD896" s="25">
        <f t="shared" ref="BD896:BN905" si="870">IF(AND(BD$7&gt;=$E896,BD$7&lt;=$F896),1,0)</f>
        <v>0</v>
      </c>
      <c r="BE896" s="25">
        <f t="shared" si="870"/>
        <v>0</v>
      </c>
      <c r="BF896" s="25">
        <f t="shared" si="870"/>
        <v>0</v>
      </c>
      <c r="BG896" s="25">
        <f t="shared" si="870"/>
        <v>0</v>
      </c>
      <c r="BH896" s="25">
        <f t="shared" si="870"/>
        <v>0</v>
      </c>
      <c r="BI896" s="25">
        <f t="shared" si="870"/>
        <v>0</v>
      </c>
      <c r="BJ896" s="25">
        <f t="shared" si="870"/>
        <v>0</v>
      </c>
      <c r="BK896" s="25">
        <f t="shared" si="870"/>
        <v>0</v>
      </c>
      <c r="BL896" s="25">
        <f t="shared" si="870"/>
        <v>0</v>
      </c>
      <c r="BM896" s="25">
        <f t="shared" si="870"/>
        <v>0</v>
      </c>
      <c r="BN896" s="25">
        <f t="shared" si="870"/>
        <v>0</v>
      </c>
      <c r="BO896" s="8">
        <f t="shared" si="860"/>
        <v>0</v>
      </c>
      <c r="BP896" s="8">
        <f t="shared" si="861"/>
        <v>0</v>
      </c>
      <c r="BQ896" s="8">
        <f t="shared" si="862"/>
        <v>0</v>
      </c>
      <c r="BR896" s="8">
        <f t="shared" si="863"/>
        <v>0</v>
      </c>
      <c r="BS896" s="8">
        <f t="shared" si="864"/>
        <v>0</v>
      </c>
      <c r="BT896" s="10"/>
      <c r="BU896" s="8"/>
    </row>
    <row r="897" spans="36:73">
      <c r="AJ897" s="25">
        <f t="shared" si="868"/>
        <v>0</v>
      </c>
      <c r="AK897" s="25">
        <f t="shared" si="868"/>
        <v>0</v>
      </c>
      <c r="AL897" s="25">
        <f t="shared" si="868"/>
        <v>0</v>
      </c>
      <c r="AM897" s="25">
        <f t="shared" si="868"/>
        <v>0</v>
      </c>
      <c r="AN897" s="25">
        <f t="shared" si="868"/>
        <v>0</v>
      </c>
      <c r="AO897" s="25">
        <f t="shared" si="868"/>
        <v>0</v>
      </c>
      <c r="AP897" s="25">
        <f t="shared" si="868"/>
        <v>0</v>
      </c>
      <c r="AQ897" s="25">
        <f t="shared" si="868"/>
        <v>0</v>
      </c>
      <c r="AR897" s="25">
        <f t="shared" si="868"/>
        <v>0</v>
      </c>
      <c r="AS897" s="25">
        <f t="shared" si="868"/>
        <v>0</v>
      </c>
      <c r="AT897" s="25">
        <f t="shared" si="869"/>
        <v>0</v>
      </c>
      <c r="AU897" s="25">
        <f t="shared" si="869"/>
        <v>0</v>
      </c>
      <c r="AV897" s="25">
        <f t="shared" si="869"/>
        <v>0</v>
      </c>
      <c r="AW897" s="25">
        <f t="shared" si="869"/>
        <v>0</v>
      </c>
      <c r="AX897" s="25">
        <f t="shared" si="869"/>
        <v>0</v>
      </c>
      <c r="AY897" s="25">
        <f t="shared" si="869"/>
        <v>0</v>
      </c>
      <c r="AZ897" s="25">
        <f t="shared" si="869"/>
        <v>0</v>
      </c>
      <c r="BA897" s="25">
        <f t="shared" si="869"/>
        <v>0</v>
      </c>
      <c r="BB897" s="25">
        <f t="shared" si="869"/>
        <v>0</v>
      </c>
      <c r="BC897" s="25">
        <f t="shared" si="869"/>
        <v>0</v>
      </c>
      <c r="BD897" s="25">
        <f t="shared" si="870"/>
        <v>0</v>
      </c>
      <c r="BE897" s="25">
        <f t="shared" si="870"/>
        <v>0</v>
      </c>
      <c r="BF897" s="25">
        <f t="shared" si="870"/>
        <v>0</v>
      </c>
      <c r="BG897" s="25">
        <f t="shared" si="870"/>
        <v>0</v>
      </c>
      <c r="BH897" s="25">
        <f t="shared" si="870"/>
        <v>0</v>
      </c>
      <c r="BI897" s="25">
        <f t="shared" si="870"/>
        <v>0</v>
      </c>
      <c r="BJ897" s="25">
        <f t="shared" si="870"/>
        <v>0</v>
      </c>
      <c r="BK897" s="25">
        <f t="shared" si="870"/>
        <v>0</v>
      </c>
      <c r="BL897" s="25">
        <f t="shared" si="870"/>
        <v>0</v>
      </c>
      <c r="BM897" s="25">
        <f t="shared" si="870"/>
        <v>0</v>
      </c>
      <c r="BN897" s="25">
        <f t="shared" si="870"/>
        <v>0</v>
      </c>
      <c r="BO897" s="8">
        <f t="shared" si="860"/>
        <v>0</v>
      </c>
      <c r="BP897" s="8">
        <f t="shared" si="861"/>
        <v>0</v>
      </c>
      <c r="BQ897" s="8">
        <f t="shared" si="862"/>
        <v>0</v>
      </c>
      <c r="BR897" s="8">
        <f t="shared" si="863"/>
        <v>0</v>
      </c>
      <c r="BS897" s="8">
        <f t="shared" si="864"/>
        <v>0</v>
      </c>
      <c r="BT897" s="10"/>
      <c r="BU897" s="10"/>
    </row>
    <row r="898" spans="36:73">
      <c r="AJ898" s="25">
        <f t="shared" si="868"/>
        <v>0</v>
      </c>
      <c r="AK898" s="25">
        <f t="shared" si="868"/>
        <v>0</v>
      </c>
      <c r="AL898" s="25">
        <f t="shared" si="868"/>
        <v>0</v>
      </c>
      <c r="AM898" s="25">
        <f t="shared" si="868"/>
        <v>0</v>
      </c>
      <c r="AN898" s="25">
        <f t="shared" si="868"/>
        <v>0</v>
      </c>
      <c r="AO898" s="25">
        <f t="shared" si="868"/>
        <v>0</v>
      </c>
      <c r="AP898" s="25">
        <f t="shared" si="868"/>
        <v>0</v>
      </c>
      <c r="AQ898" s="25">
        <f t="shared" si="868"/>
        <v>0</v>
      </c>
      <c r="AR898" s="25">
        <f t="shared" si="868"/>
        <v>0</v>
      </c>
      <c r="AS898" s="25">
        <f t="shared" si="868"/>
        <v>0</v>
      </c>
      <c r="AT898" s="25">
        <f t="shared" si="869"/>
        <v>0</v>
      </c>
      <c r="AU898" s="25">
        <f t="shared" si="869"/>
        <v>0</v>
      </c>
      <c r="AV898" s="25">
        <f t="shared" si="869"/>
        <v>0</v>
      </c>
      <c r="AW898" s="25">
        <f t="shared" si="869"/>
        <v>0</v>
      </c>
      <c r="AX898" s="25">
        <f t="shared" si="869"/>
        <v>0</v>
      </c>
      <c r="AY898" s="25">
        <f t="shared" si="869"/>
        <v>0</v>
      </c>
      <c r="AZ898" s="25">
        <f t="shared" si="869"/>
        <v>0</v>
      </c>
      <c r="BA898" s="25">
        <f t="shared" si="869"/>
        <v>0</v>
      </c>
      <c r="BB898" s="25">
        <f t="shared" si="869"/>
        <v>0</v>
      </c>
      <c r="BC898" s="25">
        <f t="shared" si="869"/>
        <v>0</v>
      </c>
      <c r="BD898" s="25">
        <f t="shared" si="870"/>
        <v>0</v>
      </c>
      <c r="BE898" s="25">
        <f t="shared" si="870"/>
        <v>0</v>
      </c>
      <c r="BF898" s="25">
        <f t="shared" si="870"/>
        <v>0</v>
      </c>
      <c r="BG898" s="25">
        <f t="shared" si="870"/>
        <v>0</v>
      </c>
      <c r="BH898" s="25">
        <f t="shared" si="870"/>
        <v>0</v>
      </c>
      <c r="BI898" s="25">
        <f t="shared" si="870"/>
        <v>0</v>
      </c>
      <c r="BJ898" s="25">
        <f t="shared" si="870"/>
        <v>0</v>
      </c>
      <c r="BK898" s="25">
        <f t="shared" si="870"/>
        <v>0</v>
      </c>
      <c r="BL898" s="25">
        <f t="shared" si="870"/>
        <v>0</v>
      </c>
      <c r="BM898" s="25">
        <f t="shared" si="870"/>
        <v>0</v>
      </c>
      <c r="BN898" s="25">
        <f t="shared" si="870"/>
        <v>0</v>
      </c>
      <c r="BO898" s="8">
        <f t="shared" si="860"/>
        <v>0</v>
      </c>
      <c r="BP898" s="8">
        <f t="shared" si="861"/>
        <v>0</v>
      </c>
      <c r="BQ898" s="8">
        <f t="shared" si="862"/>
        <v>0</v>
      </c>
      <c r="BR898" s="8">
        <f t="shared" si="863"/>
        <v>0</v>
      </c>
      <c r="BS898" s="8">
        <f t="shared" si="864"/>
        <v>0</v>
      </c>
      <c r="BT898" s="10"/>
      <c r="BU898" s="8"/>
    </row>
    <row r="899" spans="36:73">
      <c r="AJ899" s="25">
        <f t="shared" si="868"/>
        <v>0</v>
      </c>
      <c r="AK899" s="25">
        <f t="shared" si="868"/>
        <v>0</v>
      </c>
      <c r="AL899" s="25">
        <f t="shared" si="868"/>
        <v>0</v>
      </c>
      <c r="AM899" s="25">
        <f t="shared" si="868"/>
        <v>0</v>
      </c>
      <c r="AN899" s="25">
        <f t="shared" si="868"/>
        <v>0</v>
      </c>
      <c r="AO899" s="25">
        <f t="shared" si="868"/>
        <v>0</v>
      </c>
      <c r="AP899" s="25">
        <f t="shared" si="868"/>
        <v>0</v>
      </c>
      <c r="AQ899" s="25">
        <f t="shared" si="868"/>
        <v>0</v>
      </c>
      <c r="AR899" s="25">
        <f t="shared" si="868"/>
        <v>0</v>
      </c>
      <c r="AS899" s="25">
        <f t="shared" si="868"/>
        <v>0</v>
      </c>
      <c r="AT899" s="25">
        <f t="shared" si="869"/>
        <v>0</v>
      </c>
      <c r="AU899" s="25">
        <f t="shared" si="869"/>
        <v>0</v>
      </c>
      <c r="AV899" s="25">
        <f t="shared" si="869"/>
        <v>0</v>
      </c>
      <c r="AW899" s="25">
        <f t="shared" si="869"/>
        <v>0</v>
      </c>
      <c r="AX899" s="25">
        <f t="shared" si="869"/>
        <v>0</v>
      </c>
      <c r="AY899" s="25">
        <f t="shared" si="869"/>
        <v>0</v>
      </c>
      <c r="AZ899" s="25">
        <f t="shared" si="869"/>
        <v>0</v>
      </c>
      <c r="BA899" s="25">
        <f t="shared" si="869"/>
        <v>0</v>
      </c>
      <c r="BB899" s="25">
        <f t="shared" si="869"/>
        <v>0</v>
      </c>
      <c r="BC899" s="25">
        <f t="shared" si="869"/>
        <v>0</v>
      </c>
      <c r="BD899" s="25">
        <f t="shared" si="870"/>
        <v>0</v>
      </c>
      <c r="BE899" s="25">
        <f t="shared" si="870"/>
        <v>0</v>
      </c>
      <c r="BF899" s="25">
        <f t="shared" si="870"/>
        <v>0</v>
      </c>
      <c r="BG899" s="25">
        <f t="shared" si="870"/>
        <v>0</v>
      </c>
      <c r="BH899" s="25">
        <f t="shared" si="870"/>
        <v>0</v>
      </c>
      <c r="BI899" s="25">
        <f t="shared" si="870"/>
        <v>0</v>
      </c>
      <c r="BJ899" s="25">
        <f t="shared" si="870"/>
        <v>0</v>
      </c>
      <c r="BK899" s="25">
        <f t="shared" si="870"/>
        <v>0</v>
      </c>
      <c r="BL899" s="25">
        <f t="shared" si="870"/>
        <v>0</v>
      </c>
      <c r="BM899" s="25">
        <f t="shared" si="870"/>
        <v>0</v>
      </c>
      <c r="BN899" s="25">
        <f t="shared" si="870"/>
        <v>0</v>
      </c>
      <c r="BO899" s="8">
        <f t="shared" si="860"/>
        <v>0</v>
      </c>
      <c r="BP899" s="8">
        <f t="shared" si="861"/>
        <v>0</v>
      </c>
      <c r="BQ899" s="8">
        <f t="shared" si="862"/>
        <v>0</v>
      </c>
      <c r="BR899" s="8">
        <f t="shared" si="863"/>
        <v>0</v>
      </c>
      <c r="BS899" s="8">
        <f t="shared" si="864"/>
        <v>0</v>
      </c>
      <c r="BT899" s="10"/>
      <c r="BU899" s="10"/>
    </row>
    <row r="900" spans="36:73">
      <c r="AJ900" s="25">
        <f t="shared" si="868"/>
        <v>0</v>
      </c>
      <c r="AK900" s="25">
        <f t="shared" si="868"/>
        <v>0</v>
      </c>
      <c r="AL900" s="25">
        <f t="shared" si="868"/>
        <v>0</v>
      </c>
      <c r="AM900" s="25">
        <f t="shared" si="868"/>
        <v>0</v>
      </c>
      <c r="AN900" s="25">
        <f t="shared" si="868"/>
        <v>0</v>
      </c>
      <c r="AO900" s="25">
        <f t="shared" si="868"/>
        <v>0</v>
      </c>
      <c r="AP900" s="25">
        <f t="shared" si="868"/>
        <v>0</v>
      </c>
      <c r="AQ900" s="25">
        <f t="shared" si="868"/>
        <v>0</v>
      </c>
      <c r="AR900" s="25">
        <f t="shared" si="868"/>
        <v>0</v>
      </c>
      <c r="AS900" s="25">
        <f t="shared" si="868"/>
        <v>0</v>
      </c>
      <c r="AT900" s="25">
        <f t="shared" si="869"/>
        <v>0</v>
      </c>
      <c r="AU900" s="25">
        <f t="shared" si="869"/>
        <v>0</v>
      </c>
      <c r="AV900" s="25">
        <f t="shared" si="869"/>
        <v>0</v>
      </c>
      <c r="AW900" s="25">
        <f t="shared" si="869"/>
        <v>0</v>
      </c>
      <c r="AX900" s="25">
        <f t="shared" si="869"/>
        <v>0</v>
      </c>
      <c r="AY900" s="25">
        <f t="shared" si="869"/>
        <v>0</v>
      </c>
      <c r="AZ900" s="25">
        <f t="shared" si="869"/>
        <v>0</v>
      </c>
      <c r="BA900" s="25">
        <f t="shared" si="869"/>
        <v>0</v>
      </c>
      <c r="BB900" s="25">
        <f t="shared" si="869"/>
        <v>0</v>
      </c>
      <c r="BC900" s="25">
        <f t="shared" si="869"/>
        <v>0</v>
      </c>
      <c r="BD900" s="25">
        <f t="shared" si="870"/>
        <v>0</v>
      </c>
      <c r="BE900" s="25">
        <f t="shared" si="870"/>
        <v>0</v>
      </c>
      <c r="BF900" s="25">
        <f t="shared" si="870"/>
        <v>0</v>
      </c>
      <c r="BG900" s="25">
        <f t="shared" si="870"/>
        <v>0</v>
      </c>
      <c r="BH900" s="25">
        <f t="shared" si="870"/>
        <v>0</v>
      </c>
      <c r="BI900" s="25">
        <f t="shared" si="870"/>
        <v>0</v>
      </c>
      <c r="BJ900" s="25">
        <f t="shared" si="870"/>
        <v>0</v>
      </c>
      <c r="BK900" s="25">
        <f t="shared" si="870"/>
        <v>0</v>
      </c>
      <c r="BL900" s="25">
        <f t="shared" si="870"/>
        <v>0</v>
      </c>
      <c r="BM900" s="25">
        <f t="shared" si="870"/>
        <v>0</v>
      </c>
      <c r="BN900" s="25">
        <f t="shared" si="870"/>
        <v>0</v>
      </c>
      <c r="BO900" s="8">
        <f t="shared" si="860"/>
        <v>0</v>
      </c>
      <c r="BP900" s="8">
        <f t="shared" si="861"/>
        <v>0</v>
      </c>
      <c r="BQ900" s="8">
        <f t="shared" si="862"/>
        <v>0</v>
      </c>
      <c r="BR900" s="8">
        <f t="shared" si="863"/>
        <v>0</v>
      </c>
      <c r="BS900" s="8">
        <f t="shared" si="864"/>
        <v>0</v>
      </c>
      <c r="BT900" s="10"/>
      <c r="BU900" s="8"/>
    </row>
    <row r="901" spans="36:73">
      <c r="AJ901" s="25">
        <f t="shared" si="868"/>
        <v>0</v>
      </c>
      <c r="AK901" s="25">
        <f t="shared" si="868"/>
        <v>0</v>
      </c>
      <c r="AL901" s="25">
        <f t="shared" si="868"/>
        <v>0</v>
      </c>
      <c r="AM901" s="25">
        <f t="shared" si="868"/>
        <v>0</v>
      </c>
      <c r="AN901" s="25">
        <f t="shared" si="868"/>
        <v>0</v>
      </c>
      <c r="AO901" s="25">
        <f t="shared" si="868"/>
        <v>0</v>
      </c>
      <c r="AP901" s="25">
        <f t="shared" si="868"/>
        <v>0</v>
      </c>
      <c r="AQ901" s="25">
        <f t="shared" si="868"/>
        <v>0</v>
      </c>
      <c r="AR901" s="25">
        <f t="shared" si="868"/>
        <v>0</v>
      </c>
      <c r="AS901" s="25">
        <f t="shared" si="868"/>
        <v>0</v>
      </c>
      <c r="AT901" s="25">
        <f t="shared" si="869"/>
        <v>0</v>
      </c>
      <c r="AU901" s="25">
        <f t="shared" si="869"/>
        <v>0</v>
      </c>
      <c r="AV901" s="25">
        <f t="shared" si="869"/>
        <v>0</v>
      </c>
      <c r="AW901" s="25">
        <f t="shared" si="869"/>
        <v>0</v>
      </c>
      <c r="AX901" s="25">
        <f t="shared" si="869"/>
        <v>0</v>
      </c>
      <c r="AY901" s="25">
        <f t="shared" si="869"/>
        <v>0</v>
      </c>
      <c r="AZ901" s="25">
        <f t="shared" si="869"/>
        <v>0</v>
      </c>
      <c r="BA901" s="25">
        <f t="shared" si="869"/>
        <v>0</v>
      </c>
      <c r="BB901" s="25">
        <f t="shared" si="869"/>
        <v>0</v>
      </c>
      <c r="BC901" s="25">
        <f t="shared" si="869"/>
        <v>0</v>
      </c>
      <c r="BD901" s="25">
        <f t="shared" si="870"/>
        <v>0</v>
      </c>
      <c r="BE901" s="25">
        <f t="shared" si="870"/>
        <v>0</v>
      </c>
      <c r="BF901" s="25">
        <f t="shared" si="870"/>
        <v>0</v>
      </c>
      <c r="BG901" s="25">
        <f t="shared" si="870"/>
        <v>0</v>
      </c>
      <c r="BH901" s="25">
        <f t="shared" si="870"/>
        <v>0</v>
      </c>
      <c r="BI901" s="25">
        <f t="shared" si="870"/>
        <v>0</v>
      </c>
      <c r="BJ901" s="25">
        <f t="shared" si="870"/>
        <v>0</v>
      </c>
      <c r="BK901" s="25">
        <f t="shared" si="870"/>
        <v>0</v>
      </c>
      <c r="BL901" s="25">
        <f t="shared" si="870"/>
        <v>0</v>
      </c>
      <c r="BM901" s="25">
        <f t="shared" si="870"/>
        <v>0</v>
      </c>
      <c r="BN901" s="25">
        <f t="shared" si="870"/>
        <v>0</v>
      </c>
      <c r="BO901" s="8">
        <f t="shared" si="860"/>
        <v>0</v>
      </c>
      <c r="BP901" s="8">
        <f t="shared" si="861"/>
        <v>0</v>
      </c>
      <c r="BQ901" s="8">
        <f t="shared" si="862"/>
        <v>0</v>
      </c>
      <c r="BR901" s="8">
        <f t="shared" si="863"/>
        <v>0</v>
      </c>
      <c r="BS901" s="8">
        <f t="shared" si="864"/>
        <v>0</v>
      </c>
      <c r="BT901" s="10"/>
      <c r="BU901" s="10"/>
    </row>
    <row r="902" spans="36:73">
      <c r="AJ902" s="25">
        <f t="shared" si="868"/>
        <v>0</v>
      </c>
      <c r="AK902" s="25">
        <f t="shared" si="868"/>
        <v>0</v>
      </c>
      <c r="AL902" s="25">
        <f t="shared" si="868"/>
        <v>0</v>
      </c>
      <c r="AM902" s="25">
        <f t="shared" si="868"/>
        <v>0</v>
      </c>
      <c r="AN902" s="25">
        <f t="shared" si="868"/>
        <v>0</v>
      </c>
      <c r="AO902" s="25">
        <f t="shared" si="868"/>
        <v>0</v>
      </c>
      <c r="AP902" s="25">
        <f t="shared" si="868"/>
        <v>0</v>
      </c>
      <c r="AQ902" s="25">
        <f t="shared" si="868"/>
        <v>0</v>
      </c>
      <c r="AR902" s="25">
        <f t="shared" si="868"/>
        <v>0</v>
      </c>
      <c r="AS902" s="25">
        <f t="shared" si="868"/>
        <v>0</v>
      </c>
      <c r="AT902" s="25">
        <f t="shared" si="869"/>
        <v>0</v>
      </c>
      <c r="AU902" s="25">
        <f t="shared" si="869"/>
        <v>0</v>
      </c>
      <c r="AV902" s="25">
        <f t="shared" si="869"/>
        <v>0</v>
      </c>
      <c r="AW902" s="25">
        <f t="shared" si="869"/>
        <v>0</v>
      </c>
      <c r="AX902" s="25">
        <f t="shared" si="869"/>
        <v>0</v>
      </c>
      <c r="AY902" s="25">
        <f t="shared" si="869"/>
        <v>0</v>
      </c>
      <c r="AZ902" s="25">
        <f t="shared" si="869"/>
        <v>0</v>
      </c>
      <c r="BA902" s="25">
        <f t="shared" si="869"/>
        <v>0</v>
      </c>
      <c r="BB902" s="25">
        <f t="shared" si="869"/>
        <v>0</v>
      </c>
      <c r="BC902" s="25">
        <f t="shared" si="869"/>
        <v>0</v>
      </c>
      <c r="BD902" s="25">
        <f t="shared" si="870"/>
        <v>0</v>
      </c>
      <c r="BE902" s="25">
        <f t="shared" si="870"/>
        <v>0</v>
      </c>
      <c r="BF902" s="25">
        <f t="shared" si="870"/>
        <v>0</v>
      </c>
      <c r="BG902" s="25">
        <f t="shared" si="870"/>
        <v>0</v>
      </c>
      <c r="BH902" s="25">
        <f t="shared" si="870"/>
        <v>0</v>
      </c>
      <c r="BI902" s="25">
        <f t="shared" si="870"/>
        <v>0</v>
      </c>
      <c r="BJ902" s="25">
        <f t="shared" si="870"/>
        <v>0</v>
      </c>
      <c r="BK902" s="25">
        <f t="shared" si="870"/>
        <v>0</v>
      </c>
      <c r="BL902" s="25">
        <f t="shared" si="870"/>
        <v>0</v>
      </c>
      <c r="BM902" s="25">
        <f t="shared" si="870"/>
        <v>0</v>
      </c>
      <c r="BN902" s="25">
        <f t="shared" si="870"/>
        <v>0</v>
      </c>
      <c r="BO902" s="8">
        <f t="shared" si="860"/>
        <v>0</v>
      </c>
      <c r="BP902" s="8">
        <f t="shared" si="861"/>
        <v>0</v>
      </c>
      <c r="BQ902" s="8">
        <f t="shared" si="862"/>
        <v>0</v>
      </c>
      <c r="BR902" s="8">
        <f t="shared" si="863"/>
        <v>0</v>
      </c>
      <c r="BS902" s="8">
        <f t="shared" si="864"/>
        <v>0</v>
      </c>
      <c r="BT902" s="10"/>
      <c r="BU902" s="8"/>
    </row>
    <row r="903" spans="36:73">
      <c r="AJ903" s="25">
        <f t="shared" si="868"/>
        <v>0</v>
      </c>
      <c r="AK903" s="25">
        <f t="shared" si="868"/>
        <v>0</v>
      </c>
      <c r="AL903" s="25">
        <f t="shared" si="868"/>
        <v>0</v>
      </c>
      <c r="AM903" s="25">
        <f t="shared" si="868"/>
        <v>0</v>
      </c>
      <c r="AN903" s="25">
        <f t="shared" si="868"/>
        <v>0</v>
      </c>
      <c r="AO903" s="25">
        <f t="shared" si="868"/>
        <v>0</v>
      </c>
      <c r="AP903" s="25">
        <f t="shared" si="868"/>
        <v>0</v>
      </c>
      <c r="AQ903" s="25">
        <f t="shared" si="868"/>
        <v>0</v>
      </c>
      <c r="AR903" s="25">
        <f t="shared" si="868"/>
        <v>0</v>
      </c>
      <c r="AS903" s="25">
        <f t="shared" si="868"/>
        <v>0</v>
      </c>
      <c r="AT903" s="25">
        <f t="shared" si="869"/>
        <v>0</v>
      </c>
      <c r="AU903" s="25">
        <f t="shared" si="869"/>
        <v>0</v>
      </c>
      <c r="AV903" s="25">
        <f t="shared" si="869"/>
        <v>0</v>
      </c>
      <c r="AW903" s="25">
        <f t="shared" si="869"/>
        <v>0</v>
      </c>
      <c r="AX903" s="25">
        <f t="shared" si="869"/>
        <v>0</v>
      </c>
      <c r="AY903" s="25">
        <f t="shared" si="869"/>
        <v>0</v>
      </c>
      <c r="AZ903" s="25">
        <f t="shared" si="869"/>
        <v>0</v>
      </c>
      <c r="BA903" s="25">
        <f t="shared" si="869"/>
        <v>0</v>
      </c>
      <c r="BB903" s="25">
        <f t="shared" si="869"/>
        <v>0</v>
      </c>
      <c r="BC903" s="25">
        <f t="shared" si="869"/>
        <v>0</v>
      </c>
      <c r="BD903" s="25">
        <f t="shared" si="870"/>
        <v>0</v>
      </c>
      <c r="BE903" s="25">
        <f t="shared" si="870"/>
        <v>0</v>
      </c>
      <c r="BF903" s="25">
        <f t="shared" si="870"/>
        <v>0</v>
      </c>
      <c r="BG903" s="25">
        <f t="shared" si="870"/>
        <v>0</v>
      </c>
      <c r="BH903" s="25">
        <f t="shared" si="870"/>
        <v>0</v>
      </c>
      <c r="BI903" s="25">
        <f t="shared" si="870"/>
        <v>0</v>
      </c>
      <c r="BJ903" s="25">
        <f t="shared" si="870"/>
        <v>0</v>
      </c>
      <c r="BK903" s="25">
        <f t="shared" si="870"/>
        <v>0</v>
      </c>
      <c r="BL903" s="25">
        <f t="shared" si="870"/>
        <v>0</v>
      </c>
      <c r="BM903" s="25">
        <f t="shared" si="870"/>
        <v>0</v>
      </c>
      <c r="BN903" s="25">
        <f t="shared" si="870"/>
        <v>0</v>
      </c>
      <c r="BO903" s="8">
        <f t="shared" si="860"/>
        <v>0</v>
      </c>
      <c r="BP903" s="8">
        <f t="shared" si="861"/>
        <v>0</v>
      </c>
      <c r="BQ903" s="8">
        <f t="shared" si="862"/>
        <v>0</v>
      </c>
      <c r="BR903" s="8">
        <f t="shared" si="863"/>
        <v>0</v>
      </c>
      <c r="BS903" s="8">
        <f t="shared" si="864"/>
        <v>0</v>
      </c>
      <c r="BT903" s="10"/>
      <c r="BU903" s="10"/>
    </row>
    <row r="904" spans="36:73">
      <c r="AJ904" s="25">
        <f t="shared" si="868"/>
        <v>0</v>
      </c>
      <c r="AK904" s="25">
        <f t="shared" si="868"/>
        <v>0</v>
      </c>
      <c r="AL904" s="25">
        <f t="shared" si="868"/>
        <v>0</v>
      </c>
      <c r="AM904" s="25">
        <f t="shared" si="868"/>
        <v>0</v>
      </c>
      <c r="AN904" s="25">
        <f t="shared" si="868"/>
        <v>0</v>
      </c>
      <c r="AO904" s="25">
        <f t="shared" si="868"/>
        <v>0</v>
      </c>
      <c r="AP904" s="25">
        <f t="shared" si="868"/>
        <v>0</v>
      </c>
      <c r="AQ904" s="25">
        <f t="shared" si="868"/>
        <v>0</v>
      </c>
      <c r="AR904" s="25">
        <f t="shared" si="868"/>
        <v>0</v>
      </c>
      <c r="AS904" s="25">
        <f t="shared" si="868"/>
        <v>0</v>
      </c>
      <c r="AT904" s="25">
        <f t="shared" si="869"/>
        <v>0</v>
      </c>
      <c r="AU904" s="25">
        <f t="shared" si="869"/>
        <v>0</v>
      </c>
      <c r="AV904" s="25">
        <f t="shared" si="869"/>
        <v>0</v>
      </c>
      <c r="AW904" s="25">
        <f t="shared" si="869"/>
        <v>0</v>
      </c>
      <c r="AX904" s="25">
        <f t="shared" si="869"/>
        <v>0</v>
      </c>
      <c r="AY904" s="25">
        <f t="shared" si="869"/>
        <v>0</v>
      </c>
      <c r="AZ904" s="25">
        <f t="shared" si="869"/>
        <v>0</v>
      </c>
      <c r="BA904" s="25">
        <f t="shared" si="869"/>
        <v>0</v>
      </c>
      <c r="BB904" s="25">
        <f t="shared" si="869"/>
        <v>0</v>
      </c>
      <c r="BC904" s="25">
        <f t="shared" si="869"/>
        <v>0</v>
      </c>
      <c r="BD904" s="25">
        <f t="shared" si="870"/>
        <v>0</v>
      </c>
      <c r="BE904" s="25">
        <f t="shared" si="870"/>
        <v>0</v>
      </c>
      <c r="BF904" s="25">
        <f t="shared" si="870"/>
        <v>0</v>
      </c>
      <c r="BG904" s="25">
        <f t="shared" si="870"/>
        <v>0</v>
      </c>
      <c r="BH904" s="25">
        <f t="shared" si="870"/>
        <v>0</v>
      </c>
      <c r="BI904" s="25">
        <f t="shared" si="870"/>
        <v>0</v>
      </c>
      <c r="BJ904" s="25">
        <f t="shared" si="870"/>
        <v>0</v>
      </c>
      <c r="BK904" s="25">
        <f t="shared" si="870"/>
        <v>0</v>
      </c>
      <c r="BL904" s="25">
        <f t="shared" si="870"/>
        <v>0</v>
      </c>
      <c r="BM904" s="25">
        <f t="shared" si="870"/>
        <v>0</v>
      </c>
      <c r="BN904" s="25">
        <f t="shared" si="870"/>
        <v>0</v>
      </c>
      <c r="BO904" s="8">
        <f t="shared" si="860"/>
        <v>0</v>
      </c>
      <c r="BP904" s="8">
        <f t="shared" si="861"/>
        <v>0</v>
      </c>
      <c r="BQ904" s="8">
        <f t="shared" si="862"/>
        <v>0</v>
      </c>
      <c r="BR904" s="8">
        <f t="shared" si="863"/>
        <v>0</v>
      </c>
      <c r="BS904" s="8">
        <f t="shared" si="864"/>
        <v>0</v>
      </c>
      <c r="BT904" s="10"/>
      <c r="BU904" s="8"/>
    </row>
    <row r="905" spans="36:73">
      <c r="AJ905" s="25">
        <f t="shared" si="868"/>
        <v>0</v>
      </c>
      <c r="AK905" s="25">
        <f t="shared" si="868"/>
        <v>0</v>
      </c>
      <c r="AL905" s="25">
        <f t="shared" si="868"/>
        <v>0</v>
      </c>
      <c r="AM905" s="25">
        <f t="shared" si="868"/>
        <v>0</v>
      </c>
      <c r="AN905" s="25">
        <f t="shared" si="868"/>
        <v>0</v>
      </c>
      <c r="AO905" s="25">
        <f t="shared" si="868"/>
        <v>0</v>
      </c>
      <c r="AP905" s="25">
        <f t="shared" si="868"/>
        <v>0</v>
      </c>
      <c r="AQ905" s="25">
        <f t="shared" si="868"/>
        <v>0</v>
      </c>
      <c r="AR905" s="25">
        <f t="shared" si="868"/>
        <v>0</v>
      </c>
      <c r="AS905" s="25">
        <f t="shared" si="868"/>
        <v>0</v>
      </c>
      <c r="AT905" s="25">
        <f t="shared" si="869"/>
        <v>0</v>
      </c>
      <c r="AU905" s="25">
        <f t="shared" si="869"/>
        <v>0</v>
      </c>
      <c r="AV905" s="25">
        <f t="shared" si="869"/>
        <v>0</v>
      </c>
      <c r="AW905" s="25">
        <f t="shared" si="869"/>
        <v>0</v>
      </c>
      <c r="AX905" s="25">
        <f t="shared" si="869"/>
        <v>0</v>
      </c>
      <c r="AY905" s="25">
        <f t="shared" si="869"/>
        <v>0</v>
      </c>
      <c r="AZ905" s="25">
        <f t="shared" si="869"/>
        <v>0</v>
      </c>
      <c r="BA905" s="25">
        <f t="shared" si="869"/>
        <v>0</v>
      </c>
      <c r="BB905" s="25">
        <f t="shared" si="869"/>
        <v>0</v>
      </c>
      <c r="BC905" s="25">
        <f t="shared" si="869"/>
        <v>0</v>
      </c>
      <c r="BD905" s="25">
        <f t="shared" si="870"/>
        <v>0</v>
      </c>
      <c r="BE905" s="25">
        <f t="shared" si="870"/>
        <v>0</v>
      </c>
      <c r="BF905" s="25">
        <f t="shared" si="870"/>
        <v>0</v>
      </c>
      <c r="BG905" s="25">
        <f t="shared" si="870"/>
        <v>0</v>
      </c>
      <c r="BH905" s="25">
        <f t="shared" si="870"/>
        <v>0</v>
      </c>
      <c r="BI905" s="25">
        <f t="shared" si="870"/>
        <v>0</v>
      </c>
      <c r="BJ905" s="25">
        <f t="shared" si="870"/>
        <v>0</v>
      </c>
      <c r="BK905" s="25">
        <f t="shared" si="870"/>
        <v>0</v>
      </c>
      <c r="BL905" s="25">
        <f t="shared" si="870"/>
        <v>0</v>
      </c>
      <c r="BM905" s="25">
        <f t="shared" si="870"/>
        <v>0</v>
      </c>
      <c r="BN905" s="25">
        <f t="shared" si="870"/>
        <v>0</v>
      </c>
      <c r="BO905" s="8">
        <f t="shared" si="860"/>
        <v>0</v>
      </c>
      <c r="BP905" s="8">
        <f t="shared" si="861"/>
        <v>0</v>
      </c>
      <c r="BQ905" s="8">
        <f t="shared" si="862"/>
        <v>0</v>
      </c>
      <c r="BR905" s="8">
        <f t="shared" si="863"/>
        <v>0</v>
      </c>
      <c r="BS905" s="8">
        <f t="shared" si="864"/>
        <v>0</v>
      </c>
      <c r="BT905" s="10"/>
      <c r="BU905" s="10"/>
    </row>
    <row r="906" spans="36:73">
      <c r="AJ906" s="25">
        <f t="shared" ref="AJ906:AS915" si="871">IF(AND(AJ$7&gt;=$E906,AJ$7&lt;=$F906),1,0)</f>
        <v>0</v>
      </c>
      <c r="AK906" s="25">
        <f t="shared" si="871"/>
        <v>0</v>
      </c>
      <c r="AL906" s="25">
        <f t="shared" si="871"/>
        <v>0</v>
      </c>
      <c r="AM906" s="25">
        <f t="shared" si="871"/>
        <v>0</v>
      </c>
      <c r="AN906" s="25">
        <f t="shared" si="871"/>
        <v>0</v>
      </c>
      <c r="AO906" s="25">
        <f t="shared" si="871"/>
        <v>0</v>
      </c>
      <c r="AP906" s="25">
        <f t="shared" si="871"/>
        <v>0</v>
      </c>
      <c r="AQ906" s="25">
        <f t="shared" si="871"/>
        <v>0</v>
      </c>
      <c r="AR906" s="25">
        <f t="shared" si="871"/>
        <v>0</v>
      </c>
      <c r="AS906" s="25">
        <f t="shared" si="871"/>
        <v>0</v>
      </c>
      <c r="AT906" s="25">
        <f t="shared" ref="AT906:BC915" si="872">IF(AND(AT$7&gt;=$E906,AT$7&lt;=$F906),1,0)</f>
        <v>0</v>
      </c>
      <c r="AU906" s="25">
        <f t="shared" si="872"/>
        <v>0</v>
      </c>
      <c r="AV906" s="25">
        <f t="shared" si="872"/>
        <v>0</v>
      </c>
      <c r="AW906" s="25">
        <f t="shared" si="872"/>
        <v>0</v>
      </c>
      <c r="AX906" s="25">
        <f t="shared" si="872"/>
        <v>0</v>
      </c>
      <c r="AY906" s="25">
        <f t="shared" si="872"/>
        <v>0</v>
      </c>
      <c r="AZ906" s="25">
        <f t="shared" si="872"/>
        <v>0</v>
      </c>
      <c r="BA906" s="25">
        <f t="shared" si="872"/>
        <v>0</v>
      </c>
      <c r="BB906" s="25">
        <f t="shared" si="872"/>
        <v>0</v>
      </c>
      <c r="BC906" s="25">
        <f t="shared" si="872"/>
        <v>0</v>
      </c>
      <c r="BD906" s="25">
        <f t="shared" ref="BD906:BN915" si="873">IF(AND(BD$7&gt;=$E906,BD$7&lt;=$F906),1,0)</f>
        <v>0</v>
      </c>
      <c r="BE906" s="25">
        <f t="shared" si="873"/>
        <v>0</v>
      </c>
      <c r="BF906" s="25">
        <f t="shared" si="873"/>
        <v>0</v>
      </c>
      <c r="BG906" s="25">
        <f t="shared" si="873"/>
        <v>0</v>
      </c>
      <c r="BH906" s="25">
        <f t="shared" si="873"/>
        <v>0</v>
      </c>
      <c r="BI906" s="25">
        <f t="shared" si="873"/>
        <v>0</v>
      </c>
      <c r="BJ906" s="25">
        <f t="shared" si="873"/>
        <v>0</v>
      </c>
      <c r="BK906" s="25">
        <f t="shared" si="873"/>
        <v>0</v>
      </c>
      <c r="BL906" s="25">
        <f t="shared" si="873"/>
        <v>0</v>
      </c>
      <c r="BM906" s="25">
        <f t="shared" si="873"/>
        <v>0</v>
      </c>
      <c r="BN906" s="25">
        <f t="shared" si="873"/>
        <v>0</v>
      </c>
      <c r="BO906" s="8">
        <f t="shared" si="860"/>
        <v>0</v>
      </c>
      <c r="BP906" s="8">
        <f t="shared" si="861"/>
        <v>0</v>
      </c>
      <c r="BQ906" s="8">
        <f t="shared" si="862"/>
        <v>0</v>
      </c>
      <c r="BR906" s="8">
        <f t="shared" si="863"/>
        <v>0</v>
      </c>
      <c r="BS906" s="8">
        <f t="shared" si="864"/>
        <v>0</v>
      </c>
      <c r="BT906" s="10"/>
      <c r="BU906" s="8"/>
    </row>
    <row r="907" spans="36:73">
      <c r="AJ907" s="25">
        <f t="shared" si="871"/>
        <v>0</v>
      </c>
      <c r="AK907" s="25">
        <f t="shared" si="871"/>
        <v>0</v>
      </c>
      <c r="AL907" s="25">
        <f t="shared" si="871"/>
        <v>0</v>
      </c>
      <c r="AM907" s="25">
        <f t="shared" si="871"/>
        <v>0</v>
      </c>
      <c r="AN907" s="25">
        <f t="shared" si="871"/>
        <v>0</v>
      </c>
      <c r="AO907" s="25">
        <f t="shared" si="871"/>
        <v>0</v>
      </c>
      <c r="AP907" s="25">
        <f t="shared" si="871"/>
        <v>0</v>
      </c>
      <c r="AQ907" s="25">
        <f t="shared" si="871"/>
        <v>0</v>
      </c>
      <c r="AR907" s="25">
        <f t="shared" si="871"/>
        <v>0</v>
      </c>
      <c r="AS907" s="25">
        <f t="shared" si="871"/>
        <v>0</v>
      </c>
      <c r="AT907" s="25">
        <f t="shared" si="872"/>
        <v>0</v>
      </c>
      <c r="AU907" s="25">
        <f t="shared" si="872"/>
        <v>0</v>
      </c>
      <c r="AV907" s="25">
        <f t="shared" si="872"/>
        <v>0</v>
      </c>
      <c r="AW907" s="25">
        <f t="shared" si="872"/>
        <v>0</v>
      </c>
      <c r="AX907" s="25">
        <f t="shared" si="872"/>
        <v>0</v>
      </c>
      <c r="AY907" s="25">
        <f t="shared" si="872"/>
        <v>0</v>
      </c>
      <c r="AZ907" s="25">
        <f t="shared" si="872"/>
        <v>0</v>
      </c>
      <c r="BA907" s="25">
        <f t="shared" si="872"/>
        <v>0</v>
      </c>
      <c r="BB907" s="25">
        <f t="shared" si="872"/>
        <v>0</v>
      </c>
      <c r="BC907" s="25">
        <f t="shared" si="872"/>
        <v>0</v>
      </c>
      <c r="BD907" s="25">
        <f t="shared" si="873"/>
        <v>0</v>
      </c>
      <c r="BE907" s="25">
        <f t="shared" si="873"/>
        <v>0</v>
      </c>
      <c r="BF907" s="25">
        <f t="shared" si="873"/>
        <v>0</v>
      </c>
      <c r="BG907" s="25">
        <f t="shared" si="873"/>
        <v>0</v>
      </c>
      <c r="BH907" s="25">
        <f t="shared" si="873"/>
        <v>0</v>
      </c>
      <c r="BI907" s="25">
        <f t="shared" si="873"/>
        <v>0</v>
      </c>
      <c r="BJ907" s="25">
        <f t="shared" si="873"/>
        <v>0</v>
      </c>
      <c r="BK907" s="25">
        <f t="shared" si="873"/>
        <v>0</v>
      </c>
      <c r="BL907" s="25">
        <f t="shared" si="873"/>
        <v>0</v>
      </c>
      <c r="BM907" s="25">
        <f t="shared" si="873"/>
        <v>0</v>
      </c>
      <c r="BN907" s="25">
        <f t="shared" si="873"/>
        <v>0</v>
      </c>
      <c r="BO907" s="8">
        <f t="shared" si="860"/>
        <v>0</v>
      </c>
      <c r="BP907" s="8">
        <f t="shared" si="861"/>
        <v>0</v>
      </c>
      <c r="BQ907" s="8">
        <f t="shared" si="862"/>
        <v>0</v>
      </c>
      <c r="BR907" s="8">
        <f t="shared" si="863"/>
        <v>0</v>
      </c>
      <c r="BS907" s="8">
        <f t="shared" si="864"/>
        <v>0</v>
      </c>
      <c r="BT907" s="10"/>
      <c r="BU907" s="10"/>
    </row>
    <row r="908" spans="36:73">
      <c r="AJ908" s="25">
        <f t="shared" si="871"/>
        <v>0</v>
      </c>
      <c r="AK908" s="25">
        <f t="shared" si="871"/>
        <v>0</v>
      </c>
      <c r="AL908" s="25">
        <f t="shared" si="871"/>
        <v>0</v>
      </c>
      <c r="AM908" s="25">
        <f t="shared" si="871"/>
        <v>0</v>
      </c>
      <c r="AN908" s="25">
        <f t="shared" si="871"/>
        <v>0</v>
      </c>
      <c r="AO908" s="25">
        <f t="shared" si="871"/>
        <v>0</v>
      </c>
      <c r="AP908" s="25">
        <f t="shared" si="871"/>
        <v>0</v>
      </c>
      <c r="AQ908" s="25">
        <f t="shared" si="871"/>
        <v>0</v>
      </c>
      <c r="AR908" s="25">
        <f t="shared" si="871"/>
        <v>0</v>
      </c>
      <c r="AS908" s="25">
        <f t="shared" si="871"/>
        <v>0</v>
      </c>
      <c r="AT908" s="25">
        <f t="shared" si="872"/>
        <v>0</v>
      </c>
      <c r="AU908" s="25">
        <f t="shared" si="872"/>
        <v>0</v>
      </c>
      <c r="AV908" s="25">
        <f t="shared" si="872"/>
        <v>0</v>
      </c>
      <c r="AW908" s="25">
        <f t="shared" si="872"/>
        <v>0</v>
      </c>
      <c r="AX908" s="25">
        <f t="shared" si="872"/>
        <v>0</v>
      </c>
      <c r="AY908" s="25">
        <f t="shared" si="872"/>
        <v>0</v>
      </c>
      <c r="AZ908" s="25">
        <f t="shared" si="872"/>
        <v>0</v>
      </c>
      <c r="BA908" s="25">
        <f t="shared" si="872"/>
        <v>0</v>
      </c>
      <c r="BB908" s="25">
        <f t="shared" si="872"/>
        <v>0</v>
      </c>
      <c r="BC908" s="25">
        <f t="shared" si="872"/>
        <v>0</v>
      </c>
      <c r="BD908" s="25">
        <f t="shared" si="873"/>
        <v>0</v>
      </c>
      <c r="BE908" s="25">
        <f t="shared" si="873"/>
        <v>0</v>
      </c>
      <c r="BF908" s="25">
        <f t="shared" si="873"/>
        <v>0</v>
      </c>
      <c r="BG908" s="25">
        <f t="shared" si="873"/>
        <v>0</v>
      </c>
      <c r="BH908" s="25">
        <f t="shared" si="873"/>
        <v>0</v>
      </c>
      <c r="BI908" s="25">
        <f t="shared" si="873"/>
        <v>0</v>
      </c>
      <c r="BJ908" s="25">
        <f t="shared" si="873"/>
        <v>0</v>
      </c>
      <c r="BK908" s="25">
        <f t="shared" si="873"/>
        <v>0</v>
      </c>
      <c r="BL908" s="25">
        <f t="shared" si="873"/>
        <v>0</v>
      </c>
      <c r="BM908" s="25">
        <f t="shared" si="873"/>
        <v>0</v>
      </c>
      <c r="BN908" s="25">
        <f t="shared" si="873"/>
        <v>0</v>
      </c>
      <c r="BO908" s="8">
        <f t="shared" si="860"/>
        <v>0</v>
      </c>
      <c r="BP908" s="8">
        <f t="shared" si="861"/>
        <v>0</v>
      </c>
      <c r="BQ908" s="8">
        <f t="shared" si="862"/>
        <v>0</v>
      </c>
      <c r="BR908" s="8">
        <f t="shared" si="863"/>
        <v>0</v>
      </c>
      <c r="BS908" s="8">
        <f t="shared" si="864"/>
        <v>0</v>
      </c>
      <c r="BT908" s="10"/>
      <c r="BU908" s="8"/>
    </row>
    <row r="909" spans="36:73">
      <c r="AJ909" s="25">
        <f t="shared" si="871"/>
        <v>0</v>
      </c>
      <c r="AK909" s="25">
        <f t="shared" si="871"/>
        <v>0</v>
      </c>
      <c r="AL909" s="25">
        <f t="shared" si="871"/>
        <v>0</v>
      </c>
      <c r="AM909" s="25">
        <f t="shared" si="871"/>
        <v>0</v>
      </c>
      <c r="AN909" s="25">
        <f t="shared" si="871"/>
        <v>0</v>
      </c>
      <c r="AO909" s="25">
        <f t="shared" si="871"/>
        <v>0</v>
      </c>
      <c r="AP909" s="25">
        <f t="shared" si="871"/>
        <v>0</v>
      </c>
      <c r="AQ909" s="25">
        <f t="shared" si="871"/>
        <v>0</v>
      </c>
      <c r="AR909" s="25">
        <f t="shared" si="871"/>
        <v>0</v>
      </c>
      <c r="AS909" s="25">
        <f t="shared" si="871"/>
        <v>0</v>
      </c>
      <c r="AT909" s="25">
        <f t="shared" si="872"/>
        <v>0</v>
      </c>
      <c r="AU909" s="25">
        <f t="shared" si="872"/>
        <v>0</v>
      </c>
      <c r="AV909" s="25">
        <f t="shared" si="872"/>
        <v>0</v>
      </c>
      <c r="AW909" s="25">
        <f t="shared" si="872"/>
        <v>0</v>
      </c>
      <c r="AX909" s="25">
        <f t="shared" si="872"/>
        <v>0</v>
      </c>
      <c r="AY909" s="25">
        <f t="shared" si="872"/>
        <v>0</v>
      </c>
      <c r="AZ909" s="25">
        <f t="shared" si="872"/>
        <v>0</v>
      </c>
      <c r="BA909" s="25">
        <f t="shared" si="872"/>
        <v>0</v>
      </c>
      <c r="BB909" s="25">
        <f t="shared" si="872"/>
        <v>0</v>
      </c>
      <c r="BC909" s="25">
        <f t="shared" si="872"/>
        <v>0</v>
      </c>
      <c r="BD909" s="25">
        <f t="shared" si="873"/>
        <v>0</v>
      </c>
      <c r="BE909" s="25">
        <f t="shared" si="873"/>
        <v>0</v>
      </c>
      <c r="BF909" s="25">
        <f t="shared" si="873"/>
        <v>0</v>
      </c>
      <c r="BG909" s="25">
        <f t="shared" si="873"/>
        <v>0</v>
      </c>
      <c r="BH909" s="25">
        <f t="shared" si="873"/>
        <v>0</v>
      </c>
      <c r="BI909" s="25">
        <f t="shared" si="873"/>
        <v>0</v>
      </c>
      <c r="BJ909" s="25">
        <f t="shared" si="873"/>
        <v>0</v>
      </c>
      <c r="BK909" s="25">
        <f t="shared" si="873"/>
        <v>0</v>
      </c>
      <c r="BL909" s="25">
        <f t="shared" si="873"/>
        <v>0</v>
      </c>
      <c r="BM909" s="25">
        <f t="shared" si="873"/>
        <v>0</v>
      </c>
      <c r="BN909" s="25">
        <f t="shared" si="873"/>
        <v>0</v>
      </c>
      <c r="BO909" s="8">
        <f t="shared" si="860"/>
        <v>0</v>
      </c>
      <c r="BP909" s="8">
        <f t="shared" si="861"/>
        <v>0</v>
      </c>
      <c r="BQ909" s="8">
        <f t="shared" si="862"/>
        <v>0</v>
      </c>
      <c r="BR909" s="8">
        <f t="shared" si="863"/>
        <v>0</v>
      </c>
      <c r="BS909" s="8">
        <f t="shared" si="864"/>
        <v>0</v>
      </c>
      <c r="BT909" s="10"/>
      <c r="BU909" s="10"/>
    </row>
    <row r="910" spans="36:73">
      <c r="AJ910" s="25">
        <f t="shared" si="871"/>
        <v>0</v>
      </c>
      <c r="AK910" s="25">
        <f t="shared" si="871"/>
        <v>0</v>
      </c>
      <c r="AL910" s="25">
        <f t="shared" si="871"/>
        <v>0</v>
      </c>
      <c r="AM910" s="25">
        <f t="shared" si="871"/>
        <v>0</v>
      </c>
      <c r="AN910" s="25">
        <f t="shared" si="871"/>
        <v>0</v>
      </c>
      <c r="AO910" s="25">
        <f t="shared" si="871"/>
        <v>0</v>
      </c>
      <c r="AP910" s="25">
        <f t="shared" si="871"/>
        <v>0</v>
      </c>
      <c r="AQ910" s="25">
        <f t="shared" si="871"/>
        <v>0</v>
      </c>
      <c r="AR910" s="25">
        <f t="shared" si="871"/>
        <v>0</v>
      </c>
      <c r="AS910" s="25">
        <f t="shared" si="871"/>
        <v>0</v>
      </c>
      <c r="AT910" s="25">
        <f t="shared" si="872"/>
        <v>0</v>
      </c>
      <c r="AU910" s="25">
        <f t="shared" si="872"/>
        <v>0</v>
      </c>
      <c r="AV910" s="25">
        <f t="shared" si="872"/>
        <v>0</v>
      </c>
      <c r="AW910" s="25">
        <f t="shared" si="872"/>
        <v>0</v>
      </c>
      <c r="AX910" s="25">
        <f t="shared" si="872"/>
        <v>0</v>
      </c>
      <c r="AY910" s="25">
        <f t="shared" si="872"/>
        <v>0</v>
      </c>
      <c r="AZ910" s="25">
        <f t="shared" si="872"/>
        <v>0</v>
      </c>
      <c r="BA910" s="25">
        <f t="shared" si="872"/>
        <v>0</v>
      </c>
      <c r="BB910" s="25">
        <f t="shared" si="872"/>
        <v>0</v>
      </c>
      <c r="BC910" s="25">
        <f t="shared" si="872"/>
        <v>0</v>
      </c>
      <c r="BD910" s="25">
        <f t="shared" si="873"/>
        <v>0</v>
      </c>
      <c r="BE910" s="25">
        <f t="shared" si="873"/>
        <v>0</v>
      </c>
      <c r="BF910" s="25">
        <f t="shared" si="873"/>
        <v>0</v>
      </c>
      <c r="BG910" s="25">
        <f t="shared" si="873"/>
        <v>0</v>
      </c>
      <c r="BH910" s="25">
        <f t="shared" si="873"/>
        <v>0</v>
      </c>
      <c r="BI910" s="25">
        <f t="shared" si="873"/>
        <v>0</v>
      </c>
      <c r="BJ910" s="25">
        <f t="shared" si="873"/>
        <v>0</v>
      </c>
      <c r="BK910" s="25">
        <f t="shared" si="873"/>
        <v>0</v>
      </c>
      <c r="BL910" s="25">
        <f t="shared" si="873"/>
        <v>0</v>
      </c>
      <c r="BM910" s="25">
        <f t="shared" si="873"/>
        <v>0</v>
      </c>
      <c r="BN910" s="25">
        <f t="shared" si="873"/>
        <v>0</v>
      </c>
      <c r="BO910" s="8">
        <f t="shared" si="860"/>
        <v>0</v>
      </c>
      <c r="BP910" s="8">
        <f t="shared" si="861"/>
        <v>0</v>
      </c>
      <c r="BQ910" s="8">
        <f t="shared" si="862"/>
        <v>0</v>
      </c>
      <c r="BR910" s="8">
        <f t="shared" si="863"/>
        <v>0</v>
      </c>
      <c r="BS910" s="8">
        <f t="shared" si="864"/>
        <v>0</v>
      </c>
      <c r="BT910" s="10"/>
      <c r="BU910" s="8"/>
    </row>
    <row r="911" spans="36:73">
      <c r="AJ911" s="25">
        <f t="shared" si="871"/>
        <v>0</v>
      </c>
      <c r="AK911" s="25">
        <f t="shared" si="871"/>
        <v>0</v>
      </c>
      <c r="AL911" s="25">
        <f t="shared" si="871"/>
        <v>0</v>
      </c>
      <c r="AM911" s="25">
        <f t="shared" si="871"/>
        <v>0</v>
      </c>
      <c r="AN911" s="25">
        <f t="shared" si="871"/>
        <v>0</v>
      </c>
      <c r="AO911" s="25">
        <f t="shared" si="871"/>
        <v>0</v>
      </c>
      <c r="AP911" s="25">
        <f t="shared" si="871"/>
        <v>0</v>
      </c>
      <c r="AQ911" s="25">
        <f t="shared" si="871"/>
        <v>0</v>
      </c>
      <c r="AR911" s="25">
        <f t="shared" si="871"/>
        <v>0</v>
      </c>
      <c r="AS911" s="25">
        <f t="shared" si="871"/>
        <v>0</v>
      </c>
      <c r="AT911" s="25">
        <f t="shared" si="872"/>
        <v>0</v>
      </c>
      <c r="AU911" s="25">
        <f t="shared" si="872"/>
        <v>0</v>
      </c>
      <c r="AV911" s="25">
        <f t="shared" si="872"/>
        <v>0</v>
      </c>
      <c r="AW911" s="25">
        <f t="shared" si="872"/>
        <v>0</v>
      </c>
      <c r="AX911" s="25">
        <f t="shared" si="872"/>
        <v>0</v>
      </c>
      <c r="AY911" s="25">
        <f t="shared" si="872"/>
        <v>0</v>
      </c>
      <c r="AZ911" s="25">
        <f t="shared" si="872"/>
        <v>0</v>
      </c>
      <c r="BA911" s="25">
        <f t="shared" si="872"/>
        <v>0</v>
      </c>
      <c r="BB911" s="25">
        <f t="shared" si="872"/>
        <v>0</v>
      </c>
      <c r="BC911" s="25">
        <f t="shared" si="872"/>
        <v>0</v>
      </c>
      <c r="BD911" s="25">
        <f t="shared" si="873"/>
        <v>0</v>
      </c>
      <c r="BE911" s="25">
        <f t="shared" si="873"/>
        <v>0</v>
      </c>
      <c r="BF911" s="25">
        <f t="shared" si="873"/>
        <v>0</v>
      </c>
      <c r="BG911" s="25">
        <f t="shared" si="873"/>
        <v>0</v>
      </c>
      <c r="BH911" s="25">
        <f t="shared" si="873"/>
        <v>0</v>
      </c>
      <c r="BI911" s="25">
        <f t="shared" si="873"/>
        <v>0</v>
      </c>
      <c r="BJ911" s="25">
        <f t="shared" si="873"/>
        <v>0</v>
      </c>
      <c r="BK911" s="25">
        <f t="shared" si="873"/>
        <v>0</v>
      </c>
      <c r="BL911" s="25">
        <f t="shared" si="873"/>
        <v>0</v>
      </c>
      <c r="BM911" s="25">
        <f t="shared" si="873"/>
        <v>0</v>
      </c>
      <c r="BN911" s="25">
        <f t="shared" si="873"/>
        <v>0</v>
      </c>
      <c r="BO911" s="8">
        <f t="shared" si="860"/>
        <v>0</v>
      </c>
      <c r="BP911" s="8">
        <f t="shared" si="861"/>
        <v>0</v>
      </c>
      <c r="BQ911" s="8">
        <f t="shared" si="862"/>
        <v>0</v>
      </c>
      <c r="BR911" s="8">
        <f t="shared" si="863"/>
        <v>0</v>
      </c>
      <c r="BS911" s="8">
        <f t="shared" si="864"/>
        <v>0</v>
      </c>
      <c r="BT911" s="10"/>
      <c r="BU911" s="10"/>
    </row>
    <row r="912" spans="36:73">
      <c r="AJ912" s="25">
        <f t="shared" si="871"/>
        <v>0</v>
      </c>
      <c r="AK912" s="25">
        <f t="shared" si="871"/>
        <v>0</v>
      </c>
      <c r="AL912" s="25">
        <f t="shared" si="871"/>
        <v>0</v>
      </c>
      <c r="AM912" s="25">
        <f t="shared" si="871"/>
        <v>0</v>
      </c>
      <c r="AN912" s="25">
        <f t="shared" si="871"/>
        <v>0</v>
      </c>
      <c r="AO912" s="25">
        <f t="shared" si="871"/>
        <v>0</v>
      </c>
      <c r="AP912" s="25">
        <f t="shared" si="871"/>
        <v>0</v>
      </c>
      <c r="AQ912" s="25">
        <f t="shared" si="871"/>
        <v>0</v>
      </c>
      <c r="AR912" s="25">
        <f t="shared" si="871"/>
        <v>0</v>
      </c>
      <c r="AS912" s="25">
        <f t="shared" si="871"/>
        <v>0</v>
      </c>
      <c r="AT912" s="25">
        <f t="shared" si="872"/>
        <v>0</v>
      </c>
      <c r="AU912" s="25">
        <f t="shared" si="872"/>
        <v>0</v>
      </c>
      <c r="AV912" s="25">
        <f t="shared" si="872"/>
        <v>0</v>
      </c>
      <c r="AW912" s="25">
        <f t="shared" si="872"/>
        <v>0</v>
      </c>
      <c r="AX912" s="25">
        <f t="shared" si="872"/>
        <v>0</v>
      </c>
      <c r="AY912" s="25">
        <f t="shared" si="872"/>
        <v>0</v>
      </c>
      <c r="AZ912" s="25">
        <f t="shared" si="872"/>
        <v>0</v>
      </c>
      <c r="BA912" s="25">
        <f t="shared" si="872"/>
        <v>0</v>
      </c>
      <c r="BB912" s="25">
        <f t="shared" si="872"/>
        <v>0</v>
      </c>
      <c r="BC912" s="25">
        <f t="shared" si="872"/>
        <v>0</v>
      </c>
      <c r="BD912" s="25">
        <f t="shared" si="873"/>
        <v>0</v>
      </c>
      <c r="BE912" s="25">
        <f t="shared" si="873"/>
        <v>0</v>
      </c>
      <c r="BF912" s="25">
        <f t="shared" si="873"/>
        <v>0</v>
      </c>
      <c r="BG912" s="25">
        <f t="shared" si="873"/>
        <v>0</v>
      </c>
      <c r="BH912" s="25">
        <f t="shared" si="873"/>
        <v>0</v>
      </c>
      <c r="BI912" s="25">
        <f t="shared" si="873"/>
        <v>0</v>
      </c>
      <c r="BJ912" s="25">
        <f t="shared" si="873"/>
        <v>0</v>
      </c>
      <c r="BK912" s="25">
        <f t="shared" si="873"/>
        <v>0</v>
      </c>
      <c r="BL912" s="25">
        <f t="shared" si="873"/>
        <v>0</v>
      </c>
      <c r="BM912" s="25">
        <f t="shared" si="873"/>
        <v>0</v>
      </c>
      <c r="BN912" s="25">
        <f t="shared" si="873"/>
        <v>0</v>
      </c>
      <c r="BO912" s="8">
        <f t="shared" si="860"/>
        <v>0</v>
      </c>
      <c r="BP912" s="8">
        <f t="shared" si="861"/>
        <v>0</v>
      </c>
      <c r="BQ912" s="8">
        <f t="shared" si="862"/>
        <v>0</v>
      </c>
      <c r="BR912" s="8">
        <f t="shared" si="863"/>
        <v>0</v>
      </c>
      <c r="BS912" s="8">
        <f t="shared" si="864"/>
        <v>0</v>
      </c>
      <c r="BT912" s="10"/>
      <c r="BU912" s="8"/>
    </row>
    <row r="913" spans="36:73">
      <c r="AJ913" s="25">
        <f t="shared" si="871"/>
        <v>0</v>
      </c>
      <c r="AK913" s="25">
        <f t="shared" si="871"/>
        <v>0</v>
      </c>
      <c r="AL913" s="25">
        <f t="shared" si="871"/>
        <v>0</v>
      </c>
      <c r="AM913" s="25">
        <f t="shared" si="871"/>
        <v>0</v>
      </c>
      <c r="AN913" s="25">
        <f t="shared" si="871"/>
        <v>0</v>
      </c>
      <c r="AO913" s="25">
        <f t="shared" si="871"/>
        <v>0</v>
      </c>
      <c r="AP913" s="25">
        <f t="shared" si="871"/>
        <v>0</v>
      </c>
      <c r="AQ913" s="25">
        <f t="shared" si="871"/>
        <v>0</v>
      </c>
      <c r="AR913" s="25">
        <f t="shared" si="871"/>
        <v>0</v>
      </c>
      <c r="AS913" s="25">
        <f t="shared" si="871"/>
        <v>0</v>
      </c>
      <c r="AT913" s="25">
        <f t="shared" si="872"/>
        <v>0</v>
      </c>
      <c r="AU913" s="25">
        <f t="shared" si="872"/>
        <v>0</v>
      </c>
      <c r="AV913" s="25">
        <f t="shared" si="872"/>
        <v>0</v>
      </c>
      <c r="AW913" s="25">
        <f t="shared" si="872"/>
        <v>0</v>
      </c>
      <c r="AX913" s="25">
        <f t="shared" si="872"/>
        <v>0</v>
      </c>
      <c r="AY913" s="25">
        <f t="shared" si="872"/>
        <v>0</v>
      </c>
      <c r="AZ913" s="25">
        <f t="shared" si="872"/>
        <v>0</v>
      </c>
      <c r="BA913" s="25">
        <f t="shared" si="872"/>
        <v>0</v>
      </c>
      <c r="BB913" s="25">
        <f t="shared" si="872"/>
        <v>0</v>
      </c>
      <c r="BC913" s="25">
        <f t="shared" si="872"/>
        <v>0</v>
      </c>
      <c r="BD913" s="25">
        <f t="shared" si="873"/>
        <v>0</v>
      </c>
      <c r="BE913" s="25">
        <f t="shared" si="873"/>
        <v>0</v>
      </c>
      <c r="BF913" s="25">
        <f t="shared" si="873"/>
        <v>0</v>
      </c>
      <c r="BG913" s="25">
        <f t="shared" si="873"/>
        <v>0</v>
      </c>
      <c r="BH913" s="25">
        <f t="shared" si="873"/>
        <v>0</v>
      </c>
      <c r="BI913" s="25">
        <f t="shared" si="873"/>
        <v>0</v>
      </c>
      <c r="BJ913" s="25">
        <f t="shared" si="873"/>
        <v>0</v>
      </c>
      <c r="BK913" s="25">
        <f t="shared" si="873"/>
        <v>0</v>
      </c>
      <c r="BL913" s="25">
        <f t="shared" si="873"/>
        <v>0</v>
      </c>
      <c r="BM913" s="25">
        <f t="shared" si="873"/>
        <v>0</v>
      </c>
      <c r="BN913" s="25">
        <f t="shared" si="873"/>
        <v>0</v>
      </c>
      <c r="BO913" s="8">
        <f t="shared" si="860"/>
        <v>0</v>
      </c>
      <c r="BP913" s="8">
        <f t="shared" si="861"/>
        <v>0</v>
      </c>
      <c r="BQ913" s="8">
        <f t="shared" si="862"/>
        <v>0</v>
      </c>
      <c r="BR913" s="8">
        <f t="shared" si="863"/>
        <v>0</v>
      </c>
      <c r="BS913" s="8">
        <f t="shared" si="864"/>
        <v>0</v>
      </c>
      <c r="BT913" s="10"/>
      <c r="BU913" s="10"/>
    </row>
    <row r="914" spans="36:73">
      <c r="AJ914" s="25">
        <f t="shared" si="871"/>
        <v>0</v>
      </c>
      <c r="AK914" s="25">
        <f t="shared" si="871"/>
        <v>0</v>
      </c>
      <c r="AL914" s="25">
        <f t="shared" si="871"/>
        <v>0</v>
      </c>
      <c r="AM914" s="25">
        <f t="shared" si="871"/>
        <v>0</v>
      </c>
      <c r="AN914" s="25">
        <f t="shared" si="871"/>
        <v>0</v>
      </c>
      <c r="AO914" s="25">
        <f t="shared" si="871"/>
        <v>0</v>
      </c>
      <c r="AP914" s="25">
        <f t="shared" si="871"/>
        <v>0</v>
      </c>
      <c r="AQ914" s="25">
        <f t="shared" si="871"/>
        <v>0</v>
      </c>
      <c r="AR914" s="25">
        <f t="shared" si="871"/>
        <v>0</v>
      </c>
      <c r="AS914" s="25">
        <f t="shared" si="871"/>
        <v>0</v>
      </c>
      <c r="AT914" s="25">
        <f t="shared" si="872"/>
        <v>0</v>
      </c>
      <c r="AU914" s="25">
        <f t="shared" si="872"/>
        <v>0</v>
      </c>
      <c r="AV914" s="25">
        <f t="shared" si="872"/>
        <v>0</v>
      </c>
      <c r="AW914" s="25">
        <f t="shared" si="872"/>
        <v>0</v>
      </c>
      <c r="AX914" s="25">
        <f t="shared" si="872"/>
        <v>0</v>
      </c>
      <c r="AY914" s="25">
        <f t="shared" si="872"/>
        <v>0</v>
      </c>
      <c r="AZ914" s="25">
        <f t="shared" si="872"/>
        <v>0</v>
      </c>
      <c r="BA914" s="25">
        <f t="shared" si="872"/>
        <v>0</v>
      </c>
      <c r="BB914" s="25">
        <f t="shared" si="872"/>
        <v>0</v>
      </c>
      <c r="BC914" s="25">
        <f t="shared" si="872"/>
        <v>0</v>
      </c>
      <c r="BD914" s="25">
        <f t="shared" si="873"/>
        <v>0</v>
      </c>
      <c r="BE914" s="25">
        <f t="shared" si="873"/>
        <v>0</v>
      </c>
      <c r="BF914" s="25">
        <f t="shared" si="873"/>
        <v>0</v>
      </c>
      <c r="BG914" s="25">
        <f t="shared" si="873"/>
        <v>0</v>
      </c>
      <c r="BH914" s="25">
        <f t="shared" si="873"/>
        <v>0</v>
      </c>
      <c r="BI914" s="25">
        <f t="shared" si="873"/>
        <v>0</v>
      </c>
      <c r="BJ914" s="25">
        <f t="shared" si="873"/>
        <v>0</v>
      </c>
      <c r="BK914" s="25">
        <f t="shared" si="873"/>
        <v>0</v>
      </c>
      <c r="BL914" s="25">
        <f t="shared" si="873"/>
        <v>0</v>
      </c>
      <c r="BM914" s="25">
        <f t="shared" si="873"/>
        <v>0</v>
      </c>
      <c r="BN914" s="25">
        <f t="shared" si="873"/>
        <v>0</v>
      </c>
      <c r="BO914" s="8">
        <f t="shared" si="860"/>
        <v>0</v>
      </c>
      <c r="BP914" s="8">
        <f t="shared" si="861"/>
        <v>0</v>
      </c>
      <c r="BQ914" s="8">
        <f t="shared" si="862"/>
        <v>0</v>
      </c>
      <c r="BR914" s="8">
        <f t="shared" si="863"/>
        <v>0</v>
      </c>
      <c r="BS914" s="8">
        <f t="shared" si="864"/>
        <v>0</v>
      </c>
      <c r="BT914" s="10"/>
      <c r="BU914" s="8"/>
    </row>
    <row r="915" spans="36:73">
      <c r="AJ915" s="25">
        <f t="shared" si="871"/>
        <v>0</v>
      </c>
      <c r="AK915" s="25">
        <f t="shared" si="871"/>
        <v>0</v>
      </c>
      <c r="AL915" s="25">
        <f t="shared" si="871"/>
        <v>0</v>
      </c>
      <c r="AM915" s="25">
        <f t="shared" si="871"/>
        <v>0</v>
      </c>
      <c r="AN915" s="25">
        <f t="shared" si="871"/>
        <v>0</v>
      </c>
      <c r="AO915" s="25">
        <f t="shared" si="871"/>
        <v>0</v>
      </c>
      <c r="AP915" s="25">
        <f t="shared" si="871"/>
        <v>0</v>
      </c>
      <c r="AQ915" s="25">
        <f t="shared" si="871"/>
        <v>0</v>
      </c>
      <c r="AR915" s="25">
        <f t="shared" si="871"/>
        <v>0</v>
      </c>
      <c r="AS915" s="25">
        <f t="shared" si="871"/>
        <v>0</v>
      </c>
      <c r="AT915" s="25">
        <f t="shared" si="872"/>
        <v>0</v>
      </c>
      <c r="AU915" s="25">
        <f t="shared" si="872"/>
        <v>0</v>
      </c>
      <c r="AV915" s="25">
        <f t="shared" si="872"/>
        <v>0</v>
      </c>
      <c r="AW915" s="25">
        <f t="shared" si="872"/>
        <v>0</v>
      </c>
      <c r="AX915" s="25">
        <f t="shared" si="872"/>
        <v>0</v>
      </c>
      <c r="AY915" s="25">
        <f t="shared" si="872"/>
        <v>0</v>
      </c>
      <c r="AZ915" s="25">
        <f t="shared" si="872"/>
        <v>0</v>
      </c>
      <c r="BA915" s="25">
        <f t="shared" si="872"/>
        <v>0</v>
      </c>
      <c r="BB915" s="25">
        <f t="shared" si="872"/>
        <v>0</v>
      </c>
      <c r="BC915" s="25">
        <f t="shared" si="872"/>
        <v>0</v>
      </c>
      <c r="BD915" s="25">
        <f t="shared" si="873"/>
        <v>0</v>
      </c>
      <c r="BE915" s="25">
        <f t="shared" si="873"/>
        <v>0</v>
      </c>
      <c r="BF915" s="25">
        <f t="shared" si="873"/>
        <v>0</v>
      </c>
      <c r="BG915" s="25">
        <f t="shared" si="873"/>
        <v>0</v>
      </c>
      <c r="BH915" s="25">
        <f t="shared" si="873"/>
        <v>0</v>
      </c>
      <c r="BI915" s="25">
        <f t="shared" si="873"/>
        <v>0</v>
      </c>
      <c r="BJ915" s="25">
        <f t="shared" si="873"/>
        <v>0</v>
      </c>
      <c r="BK915" s="25">
        <f t="shared" si="873"/>
        <v>0</v>
      </c>
      <c r="BL915" s="25">
        <f t="shared" si="873"/>
        <v>0</v>
      </c>
      <c r="BM915" s="25">
        <f t="shared" si="873"/>
        <v>0</v>
      </c>
      <c r="BN915" s="25">
        <f t="shared" si="873"/>
        <v>0</v>
      </c>
      <c r="BO915" s="8">
        <f t="shared" si="860"/>
        <v>0</v>
      </c>
      <c r="BP915" s="8">
        <f t="shared" si="861"/>
        <v>0</v>
      </c>
      <c r="BQ915" s="8">
        <f t="shared" si="862"/>
        <v>0</v>
      </c>
      <c r="BR915" s="8">
        <f t="shared" si="863"/>
        <v>0</v>
      </c>
      <c r="BS915" s="8">
        <f t="shared" si="864"/>
        <v>0</v>
      </c>
      <c r="BT915" s="10"/>
      <c r="BU915" s="10"/>
    </row>
    <row r="916" spans="36:73">
      <c r="AJ916" s="25">
        <f t="shared" ref="AJ916:AS925" si="874">IF(AND(AJ$7&gt;=$E916,AJ$7&lt;=$F916),1,0)</f>
        <v>0</v>
      </c>
      <c r="AK916" s="25">
        <f t="shared" si="874"/>
        <v>0</v>
      </c>
      <c r="AL916" s="25">
        <f t="shared" si="874"/>
        <v>0</v>
      </c>
      <c r="AM916" s="25">
        <f t="shared" si="874"/>
        <v>0</v>
      </c>
      <c r="AN916" s="25">
        <f t="shared" si="874"/>
        <v>0</v>
      </c>
      <c r="AO916" s="25">
        <f t="shared" si="874"/>
        <v>0</v>
      </c>
      <c r="AP916" s="25">
        <f t="shared" si="874"/>
        <v>0</v>
      </c>
      <c r="AQ916" s="25">
        <f t="shared" si="874"/>
        <v>0</v>
      </c>
      <c r="AR916" s="25">
        <f t="shared" si="874"/>
        <v>0</v>
      </c>
      <c r="AS916" s="25">
        <f t="shared" si="874"/>
        <v>0</v>
      </c>
      <c r="AT916" s="25">
        <f t="shared" ref="AT916:BC925" si="875">IF(AND(AT$7&gt;=$E916,AT$7&lt;=$F916),1,0)</f>
        <v>0</v>
      </c>
      <c r="AU916" s="25">
        <f t="shared" si="875"/>
        <v>0</v>
      </c>
      <c r="AV916" s="25">
        <f t="shared" si="875"/>
        <v>0</v>
      </c>
      <c r="AW916" s="25">
        <f t="shared" si="875"/>
        <v>0</v>
      </c>
      <c r="AX916" s="25">
        <f t="shared" si="875"/>
        <v>0</v>
      </c>
      <c r="AY916" s="25">
        <f t="shared" si="875"/>
        <v>0</v>
      </c>
      <c r="AZ916" s="25">
        <f t="shared" si="875"/>
        <v>0</v>
      </c>
      <c r="BA916" s="25">
        <f t="shared" si="875"/>
        <v>0</v>
      </c>
      <c r="BB916" s="25">
        <f t="shared" si="875"/>
        <v>0</v>
      </c>
      <c r="BC916" s="25">
        <f t="shared" si="875"/>
        <v>0</v>
      </c>
      <c r="BD916" s="25">
        <f t="shared" ref="BD916:BN925" si="876">IF(AND(BD$7&gt;=$E916,BD$7&lt;=$F916),1,0)</f>
        <v>0</v>
      </c>
      <c r="BE916" s="25">
        <f t="shared" si="876"/>
        <v>0</v>
      </c>
      <c r="BF916" s="25">
        <f t="shared" si="876"/>
        <v>0</v>
      </c>
      <c r="BG916" s="25">
        <f t="shared" si="876"/>
        <v>0</v>
      </c>
      <c r="BH916" s="25">
        <f t="shared" si="876"/>
        <v>0</v>
      </c>
      <c r="BI916" s="25">
        <f t="shared" si="876"/>
        <v>0</v>
      </c>
      <c r="BJ916" s="25">
        <f t="shared" si="876"/>
        <v>0</v>
      </c>
      <c r="BK916" s="25">
        <f t="shared" si="876"/>
        <v>0</v>
      </c>
      <c r="BL916" s="25">
        <f t="shared" si="876"/>
        <v>0</v>
      </c>
      <c r="BM916" s="25">
        <f t="shared" si="876"/>
        <v>0</v>
      </c>
      <c r="BN916" s="25">
        <f t="shared" si="876"/>
        <v>0</v>
      </c>
      <c r="BO916" s="8">
        <f t="shared" si="860"/>
        <v>0</v>
      </c>
      <c r="BP916" s="8">
        <f t="shared" si="861"/>
        <v>0</v>
      </c>
      <c r="BQ916" s="8">
        <f t="shared" si="862"/>
        <v>0</v>
      </c>
      <c r="BR916" s="8">
        <f t="shared" si="863"/>
        <v>0</v>
      </c>
      <c r="BS916" s="8">
        <f t="shared" si="864"/>
        <v>0</v>
      </c>
      <c r="BT916" s="10"/>
      <c r="BU916" s="8"/>
    </row>
    <row r="917" spans="36:73">
      <c r="AJ917" s="25">
        <f t="shared" si="874"/>
        <v>0</v>
      </c>
      <c r="AK917" s="25">
        <f t="shared" si="874"/>
        <v>0</v>
      </c>
      <c r="AL917" s="25">
        <f t="shared" si="874"/>
        <v>0</v>
      </c>
      <c r="AM917" s="25">
        <f t="shared" si="874"/>
        <v>0</v>
      </c>
      <c r="AN917" s="25">
        <f t="shared" si="874"/>
        <v>0</v>
      </c>
      <c r="AO917" s="25">
        <f t="shared" si="874"/>
        <v>0</v>
      </c>
      <c r="AP917" s="25">
        <f t="shared" si="874"/>
        <v>0</v>
      </c>
      <c r="AQ917" s="25">
        <f t="shared" si="874"/>
        <v>0</v>
      </c>
      <c r="AR917" s="25">
        <f t="shared" si="874"/>
        <v>0</v>
      </c>
      <c r="AS917" s="25">
        <f t="shared" si="874"/>
        <v>0</v>
      </c>
      <c r="AT917" s="25">
        <f t="shared" si="875"/>
        <v>0</v>
      </c>
      <c r="AU917" s="25">
        <f t="shared" si="875"/>
        <v>0</v>
      </c>
      <c r="AV917" s="25">
        <f t="shared" si="875"/>
        <v>0</v>
      </c>
      <c r="AW917" s="25">
        <f t="shared" si="875"/>
        <v>0</v>
      </c>
      <c r="AX917" s="25">
        <f t="shared" si="875"/>
        <v>0</v>
      </c>
      <c r="AY917" s="25">
        <f t="shared" si="875"/>
        <v>0</v>
      </c>
      <c r="AZ917" s="25">
        <f t="shared" si="875"/>
        <v>0</v>
      </c>
      <c r="BA917" s="25">
        <f t="shared" si="875"/>
        <v>0</v>
      </c>
      <c r="BB917" s="25">
        <f t="shared" si="875"/>
        <v>0</v>
      </c>
      <c r="BC917" s="25">
        <f t="shared" si="875"/>
        <v>0</v>
      </c>
      <c r="BD917" s="25">
        <f t="shared" si="876"/>
        <v>0</v>
      </c>
      <c r="BE917" s="25">
        <f t="shared" si="876"/>
        <v>0</v>
      </c>
      <c r="BF917" s="25">
        <f t="shared" si="876"/>
        <v>0</v>
      </c>
      <c r="BG917" s="25">
        <f t="shared" si="876"/>
        <v>0</v>
      </c>
      <c r="BH917" s="25">
        <f t="shared" si="876"/>
        <v>0</v>
      </c>
      <c r="BI917" s="25">
        <f t="shared" si="876"/>
        <v>0</v>
      </c>
      <c r="BJ917" s="25">
        <f t="shared" si="876"/>
        <v>0</v>
      </c>
      <c r="BK917" s="25">
        <f t="shared" si="876"/>
        <v>0</v>
      </c>
      <c r="BL917" s="25">
        <f t="shared" si="876"/>
        <v>0</v>
      </c>
      <c r="BM917" s="25">
        <f t="shared" si="876"/>
        <v>0</v>
      </c>
      <c r="BN917" s="25">
        <f t="shared" si="876"/>
        <v>0</v>
      </c>
      <c r="BO917" s="8">
        <f t="shared" si="860"/>
        <v>0</v>
      </c>
      <c r="BP917" s="8">
        <f t="shared" si="861"/>
        <v>0</v>
      </c>
      <c r="BQ917" s="8">
        <f t="shared" si="862"/>
        <v>0</v>
      </c>
      <c r="BR917" s="8">
        <f t="shared" si="863"/>
        <v>0</v>
      </c>
      <c r="BS917" s="8">
        <f t="shared" si="864"/>
        <v>0</v>
      </c>
      <c r="BT917" s="10"/>
      <c r="BU917" s="10"/>
    </row>
    <row r="918" spans="36:73">
      <c r="AJ918" s="25">
        <f t="shared" si="874"/>
        <v>0</v>
      </c>
      <c r="AK918" s="25">
        <f t="shared" si="874"/>
        <v>0</v>
      </c>
      <c r="AL918" s="25">
        <f t="shared" si="874"/>
        <v>0</v>
      </c>
      <c r="AM918" s="25">
        <f t="shared" si="874"/>
        <v>0</v>
      </c>
      <c r="AN918" s="25">
        <f t="shared" si="874"/>
        <v>0</v>
      </c>
      <c r="AO918" s="25">
        <f t="shared" si="874"/>
        <v>0</v>
      </c>
      <c r="AP918" s="25">
        <f t="shared" si="874"/>
        <v>0</v>
      </c>
      <c r="AQ918" s="25">
        <f t="shared" si="874"/>
        <v>0</v>
      </c>
      <c r="AR918" s="25">
        <f t="shared" si="874"/>
        <v>0</v>
      </c>
      <c r="AS918" s="25">
        <f t="shared" si="874"/>
        <v>0</v>
      </c>
      <c r="AT918" s="25">
        <f t="shared" si="875"/>
        <v>0</v>
      </c>
      <c r="AU918" s="25">
        <f t="shared" si="875"/>
        <v>0</v>
      </c>
      <c r="AV918" s="25">
        <f t="shared" si="875"/>
        <v>0</v>
      </c>
      <c r="AW918" s="25">
        <f t="shared" si="875"/>
        <v>0</v>
      </c>
      <c r="AX918" s="25">
        <f t="shared" si="875"/>
        <v>0</v>
      </c>
      <c r="AY918" s="25">
        <f t="shared" si="875"/>
        <v>0</v>
      </c>
      <c r="AZ918" s="25">
        <f t="shared" si="875"/>
        <v>0</v>
      </c>
      <c r="BA918" s="25">
        <f t="shared" si="875"/>
        <v>0</v>
      </c>
      <c r="BB918" s="25">
        <f t="shared" si="875"/>
        <v>0</v>
      </c>
      <c r="BC918" s="25">
        <f t="shared" si="875"/>
        <v>0</v>
      </c>
      <c r="BD918" s="25">
        <f t="shared" si="876"/>
        <v>0</v>
      </c>
      <c r="BE918" s="25">
        <f t="shared" si="876"/>
        <v>0</v>
      </c>
      <c r="BF918" s="25">
        <f t="shared" si="876"/>
        <v>0</v>
      </c>
      <c r="BG918" s="25">
        <f t="shared" si="876"/>
        <v>0</v>
      </c>
      <c r="BH918" s="25">
        <f t="shared" si="876"/>
        <v>0</v>
      </c>
      <c r="BI918" s="25">
        <f t="shared" si="876"/>
        <v>0</v>
      </c>
      <c r="BJ918" s="25">
        <f t="shared" si="876"/>
        <v>0</v>
      </c>
      <c r="BK918" s="25">
        <f t="shared" si="876"/>
        <v>0</v>
      </c>
      <c r="BL918" s="25">
        <f t="shared" si="876"/>
        <v>0</v>
      </c>
      <c r="BM918" s="25">
        <f t="shared" si="876"/>
        <v>0</v>
      </c>
      <c r="BN918" s="25">
        <f t="shared" si="876"/>
        <v>0</v>
      </c>
      <c r="BO918" s="8">
        <f t="shared" si="860"/>
        <v>0</v>
      </c>
      <c r="BP918" s="8">
        <f t="shared" si="861"/>
        <v>0</v>
      </c>
      <c r="BQ918" s="8">
        <f t="shared" si="862"/>
        <v>0</v>
      </c>
      <c r="BR918" s="8">
        <f t="shared" si="863"/>
        <v>0</v>
      </c>
      <c r="BS918" s="8">
        <f t="shared" si="864"/>
        <v>0</v>
      </c>
      <c r="BT918" s="10"/>
      <c r="BU918" s="8"/>
    </row>
    <row r="919" spans="36:73">
      <c r="AJ919" s="25">
        <f t="shared" si="874"/>
        <v>0</v>
      </c>
      <c r="AK919" s="25">
        <f t="shared" si="874"/>
        <v>0</v>
      </c>
      <c r="AL919" s="25">
        <f t="shared" si="874"/>
        <v>0</v>
      </c>
      <c r="AM919" s="25">
        <f t="shared" si="874"/>
        <v>0</v>
      </c>
      <c r="AN919" s="25">
        <f t="shared" si="874"/>
        <v>0</v>
      </c>
      <c r="AO919" s="25">
        <f t="shared" si="874"/>
        <v>0</v>
      </c>
      <c r="AP919" s="25">
        <f t="shared" si="874"/>
        <v>0</v>
      </c>
      <c r="AQ919" s="25">
        <f t="shared" si="874"/>
        <v>0</v>
      </c>
      <c r="AR919" s="25">
        <f t="shared" si="874"/>
        <v>0</v>
      </c>
      <c r="AS919" s="25">
        <f t="shared" si="874"/>
        <v>0</v>
      </c>
      <c r="AT919" s="25">
        <f t="shared" si="875"/>
        <v>0</v>
      </c>
      <c r="AU919" s="25">
        <f t="shared" si="875"/>
        <v>0</v>
      </c>
      <c r="AV919" s="25">
        <f t="shared" si="875"/>
        <v>0</v>
      </c>
      <c r="AW919" s="25">
        <f t="shared" si="875"/>
        <v>0</v>
      </c>
      <c r="AX919" s="25">
        <f t="shared" si="875"/>
        <v>0</v>
      </c>
      <c r="AY919" s="25">
        <f t="shared" si="875"/>
        <v>0</v>
      </c>
      <c r="AZ919" s="25">
        <f t="shared" si="875"/>
        <v>0</v>
      </c>
      <c r="BA919" s="25">
        <f t="shared" si="875"/>
        <v>0</v>
      </c>
      <c r="BB919" s="25">
        <f t="shared" si="875"/>
        <v>0</v>
      </c>
      <c r="BC919" s="25">
        <f t="shared" si="875"/>
        <v>0</v>
      </c>
      <c r="BD919" s="25">
        <f t="shared" si="876"/>
        <v>0</v>
      </c>
      <c r="BE919" s="25">
        <f t="shared" si="876"/>
        <v>0</v>
      </c>
      <c r="BF919" s="25">
        <f t="shared" si="876"/>
        <v>0</v>
      </c>
      <c r="BG919" s="25">
        <f t="shared" si="876"/>
        <v>0</v>
      </c>
      <c r="BH919" s="25">
        <f t="shared" si="876"/>
        <v>0</v>
      </c>
      <c r="BI919" s="25">
        <f t="shared" si="876"/>
        <v>0</v>
      </c>
      <c r="BJ919" s="25">
        <f t="shared" si="876"/>
        <v>0</v>
      </c>
      <c r="BK919" s="25">
        <f t="shared" si="876"/>
        <v>0</v>
      </c>
      <c r="BL919" s="25">
        <f t="shared" si="876"/>
        <v>0</v>
      </c>
      <c r="BM919" s="25">
        <f t="shared" si="876"/>
        <v>0</v>
      </c>
      <c r="BN919" s="25">
        <f t="shared" si="876"/>
        <v>0</v>
      </c>
      <c r="BO919" s="8">
        <f t="shared" si="860"/>
        <v>0</v>
      </c>
      <c r="BP919" s="8">
        <f t="shared" si="861"/>
        <v>0</v>
      </c>
      <c r="BQ919" s="8">
        <f t="shared" si="862"/>
        <v>0</v>
      </c>
      <c r="BR919" s="8">
        <f t="shared" si="863"/>
        <v>0</v>
      </c>
      <c r="BS919" s="8">
        <f t="shared" si="864"/>
        <v>0</v>
      </c>
      <c r="BT919" s="10"/>
      <c r="BU919" s="10"/>
    </row>
    <row r="920" spans="36:73">
      <c r="AJ920" s="25">
        <f t="shared" si="874"/>
        <v>0</v>
      </c>
      <c r="AK920" s="25">
        <f t="shared" si="874"/>
        <v>0</v>
      </c>
      <c r="AL920" s="25">
        <f t="shared" si="874"/>
        <v>0</v>
      </c>
      <c r="AM920" s="25">
        <f t="shared" si="874"/>
        <v>0</v>
      </c>
      <c r="AN920" s="25">
        <f t="shared" si="874"/>
        <v>0</v>
      </c>
      <c r="AO920" s="25">
        <f t="shared" si="874"/>
        <v>0</v>
      </c>
      <c r="AP920" s="25">
        <f t="shared" si="874"/>
        <v>0</v>
      </c>
      <c r="AQ920" s="25">
        <f t="shared" si="874"/>
        <v>0</v>
      </c>
      <c r="AR920" s="25">
        <f t="shared" si="874"/>
        <v>0</v>
      </c>
      <c r="AS920" s="25">
        <f t="shared" si="874"/>
        <v>0</v>
      </c>
      <c r="AT920" s="25">
        <f t="shared" si="875"/>
        <v>0</v>
      </c>
      <c r="AU920" s="25">
        <f t="shared" si="875"/>
        <v>0</v>
      </c>
      <c r="AV920" s="25">
        <f t="shared" si="875"/>
        <v>0</v>
      </c>
      <c r="AW920" s="25">
        <f t="shared" si="875"/>
        <v>0</v>
      </c>
      <c r="AX920" s="25">
        <f t="shared" si="875"/>
        <v>0</v>
      </c>
      <c r="AY920" s="25">
        <f t="shared" si="875"/>
        <v>0</v>
      </c>
      <c r="AZ920" s="25">
        <f t="shared" si="875"/>
        <v>0</v>
      </c>
      <c r="BA920" s="25">
        <f t="shared" si="875"/>
        <v>0</v>
      </c>
      <c r="BB920" s="25">
        <f t="shared" si="875"/>
        <v>0</v>
      </c>
      <c r="BC920" s="25">
        <f t="shared" si="875"/>
        <v>0</v>
      </c>
      <c r="BD920" s="25">
        <f t="shared" si="876"/>
        <v>0</v>
      </c>
      <c r="BE920" s="25">
        <f t="shared" si="876"/>
        <v>0</v>
      </c>
      <c r="BF920" s="25">
        <f t="shared" si="876"/>
        <v>0</v>
      </c>
      <c r="BG920" s="25">
        <f t="shared" si="876"/>
        <v>0</v>
      </c>
      <c r="BH920" s="25">
        <f t="shared" si="876"/>
        <v>0</v>
      </c>
      <c r="BI920" s="25">
        <f t="shared" si="876"/>
        <v>0</v>
      </c>
      <c r="BJ920" s="25">
        <f t="shared" si="876"/>
        <v>0</v>
      </c>
      <c r="BK920" s="25">
        <f t="shared" si="876"/>
        <v>0</v>
      </c>
      <c r="BL920" s="25">
        <f t="shared" si="876"/>
        <v>0</v>
      </c>
      <c r="BM920" s="25">
        <f t="shared" si="876"/>
        <v>0</v>
      </c>
      <c r="BN920" s="25">
        <f t="shared" si="876"/>
        <v>0</v>
      </c>
      <c r="BO920" s="8">
        <f t="shared" si="860"/>
        <v>0</v>
      </c>
      <c r="BP920" s="8">
        <f t="shared" si="861"/>
        <v>0</v>
      </c>
      <c r="BQ920" s="8">
        <f t="shared" si="862"/>
        <v>0</v>
      </c>
      <c r="BR920" s="8">
        <f t="shared" si="863"/>
        <v>0</v>
      </c>
      <c r="BS920" s="8">
        <f t="shared" si="864"/>
        <v>0</v>
      </c>
      <c r="BT920" s="10"/>
      <c r="BU920" s="8"/>
    </row>
    <row r="921" spans="36:73">
      <c r="AJ921" s="25">
        <f t="shared" si="874"/>
        <v>0</v>
      </c>
      <c r="AK921" s="25">
        <f t="shared" si="874"/>
        <v>0</v>
      </c>
      <c r="AL921" s="25">
        <f t="shared" si="874"/>
        <v>0</v>
      </c>
      <c r="AM921" s="25">
        <f t="shared" si="874"/>
        <v>0</v>
      </c>
      <c r="AN921" s="25">
        <f t="shared" si="874"/>
        <v>0</v>
      </c>
      <c r="AO921" s="25">
        <f t="shared" si="874"/>
        <v>0</v>
      </c>
      <c r="AP921" s="25">
        <f t="shared" si="874"/>
        <v>0</v>
      </c>
      <c r="AQ921" s="25">
        <f t="shared" si="874"/>
        <v>0</v>
      </c>
      <c r="AR921" s="25">
        <f t="shared" si="874"/>
        <v>0</v>
      </c>
      <c r="AS921" s="25">
        <f t="shared" si="874"/>
        <v>0</v>
      </c>
      <c r="AT921" s="25">
        <f t="shared" si="875"/>
        <v>0</v>
      </c>
      <c r="AU921" s="25">
        <f t="shared" si="875"/>
        <v>0</v>
      </c>
      <c r="AV921" s="25">
        <f t="shared" si="875"/>
        <v>0</v>
      </c>
      <c r="AW921" s="25">
        <f t="shared" si="875"/>
        <v>0</v>
      </c>
      <c r="AX921" s="25">
        <f t="shared" si="875"/>
        <v>0</v>
      </c>
      <c r="AY921" s="25">
        <f t="shared" si="875"/>
        <v>0</v>
      </c>
      <c r="AZ921" s="25">
        <f t="shared" si="875"/>
        <v>0</v>
      </c>
      <c r="BA921" s="25">
        <f t="shared" si="875"/>
        <v>0</v>
      </c>
      <c r="BB921" s="25">
        <f t="shared" si="875"/>
        <v>0</v>
      </c>
      <c r="BC921" s="25">
        <f t="shared" si="875"/>
        <v>0</v>
      </c>
      <c r="BD921" s="25">
        <f t="shared" si="876"/>
        <v>0</v>
      </c>
      <c r="BE921" s="25">
        <f t="shared" si="876"/>
        <v>0</v>
      </c>
      <c r="BF921" s="25">
        <f t="shared" si="876"/>
        <v>0</v>
      </c>
      <c r="BG921" s="25">
        <f t="shared" si="876"/>
        <v>0</v>
      </c>
      <c r="BH921" s="25">
        <f t="shared" si="876"/>
        <v>0</v>
      </c>
      <c r="BI921" s="25">
        <f t="shared" si="876"/>
        <v>0</v>
      </c>
      <c r="BJ921" s="25">
        <f t="shared" si="876"/>
        <v>0</v>
      </c>
      <c r="BK921" s="25">
        <f t="shared" si="876"/>
        <v>0</v>
      </c>
      <c r="BL921" s="25">
        <f t="shared" si="876"/>
        <v>0</v>
      </c>
      <c r="BM921" s="25">
        <f t="shared" si="876"/>
        <v>0</v>
      </c>
      <c r="BN921" s="25">
        <f t="shared" si="876"/>
        <v>0</v>
      </c>
      <c r="BO921" s="8">
        <f t="shared" si="860"/>
        <v>0</v>
      </c>
      <c r="BP921" s="8">
        <f t="shared" si="861"/>
        <v>0</v>
      </c>
      <c r="BQ921" s="8">
        <f t="shared" si="862"/>
        <v>0</v>
      </c>
      <c r="BR921" s="8">
        <f t="shared" si="863"/>
        <v>0</v>
      </c>
      <c r="BS921" s="8">
        <f t="shared" si="864"/>
        <v>0</v>
      </c>
      <c r="BT921" s="10"/>
      <c r="BU921" s="10"/>
    </row>
    <row r="922" spans="36:73">
      <c r="AJ922" s="25">
        <f t="shared" si="874"/>
        <v>0</v>
      </c>
      <c r="AK922" s="25">
        <f t="shared" si="874"/>
        <v>0</v>
      </c>
      <c r="AL922" s="25">
        <f t="shared" si="874"/>
        <v>0</v>
      </c>
      <c r="AM922" s="25">
        <f t="shared" si="874"/>
        <v>0</v>
      </c>
      <c r="AN922" s="25">
        <f t="shared" si="874"/>
        <v>0</v>
      </c>
      <c r="AO922" s="25">
        <f t="shared" si="874"/>
        <v>0</v>
      </c>
      <c r="AP922" s="25">
        <f t="shared" si="874"/>
        <v>0</v>
      </c>
      <c r="AQ922" s="25">
        <f t="shared" si="874"/>
        <v>0</v>
      </c>
      <c r="AR922" s="25">
        <f t="shared" si="874"/>
        <v>0</v>
      </c>
      <c r="AS922" s="25">
        <f t="shared" si="874"/>
        <v>0</v>
      </c>
      <c r="AT922" s="25">
        <f t="shared" si="875"/>
        <v>0</v>
      </c>
      <c r="AU922" s="25">
        <f t="shared" si="875"/>
        <v>0</v>
      </c>
      <c r="AV922" s="25">
        <f t="shared" si="875"/>
        <v>0</v>
      </c>
      <c r="AW922" s="25">
        <f t="shared" si="875"/>
        <v>0</v>
      </c>
      <c r="AX922" s="25">
        <f t="shared" si="875"/>
        <v>0</v>
      </c>
      <c r="AY922" s="25">
        <f t="shared" si="875"/>
        <v>0</v>
      </c>
      <c r="AZ922" s="25">
        <f t="shared" si="875"/>
        <v>0</v>
      </c>
      <c r="BA922" s="25">
        <f t="shared" si="875"/>
        <v>0</v>
      </c>
      <c r="BB922" s="25">
        <f t="shared" si="875"/>
        <v>0</v>
      </c>
      <c r="BC922" s="25">
        <f t="shared" si="875"/>
        <v>0</v>
      </c>
      <c r="BD922" s="25">
        <f t="shared" si="876"/>
        <v>0</v>
      </c>
      <c r="BE922" s="25">
        <f t="shared" si="876"/>
        <v>0</v>
      </c>
      <c r="BF922" s="25">
        <f t="shared" si="876"/>
        <v>0</v>
      </c>
      <c r="BG922" s="25">
        <f t="shared" si="876"/>
        <v>0</v>
      </c>
      <c r="BH922" s="25">
        <f t="shared" si="876"/>
        <v>0</v>
      </c>
      <c r="BI922" s="25">
        <f t="shared" si="876"/>
        <v>0</v>
      </c>
      <c r="BJ922" s="25">
        <f t="shared" si="876"/>
        <v>0</v>
      </c>
      <c r="BK922" s="25">
        <f t="shared" si="876"/>
        <v>0</v>
      </c>
      <c r="BL922" s="25">
        <f t="shared" si="876"/>
        <v>0</v>
      </c>
      <c r="BM922" s="25">
        <f t="shared" si="876"/>
        <v>0</v>
      </c>
      <c r="BN922" s="25">
        <f t="shared" si="876"/>
        <v>0</v>
      </c>
      <c r="BO922" s="8">
        <f t="shared" si="860"/>
        <v>0</v>
      </c>
      <c r="BP922" s="8">
        <f t="shared" si="861"/>
        <v>0</v>
      </c>
      <c r="BQ922" s="8">
        <f t="shared" si="862"/>
        <v>0</v>
      </c>
      <c r="BR922" s="8">
        <f t="shared" si="863"/>
        <v>0</v>
      </c>
      <c r="BS922" s="8">
        <f t="shared" si="864"/>
        <v>0</v>
      </c>
      <c r="BT922" s="10"/>
      <c r="BU922" s="8"/>
    </row>
    <row r="923" spans="36:73">
      <c r="AJ923" s="25">
        <f t="shared" si="874"/>
        <v>0</v>
      </c>
      <c r="AK923" s="25">
        <f t="shared" si="874"/>
        <v>0</v>
      </c>
      <c r="AL923" s="25">
        <f t="shared" si="874"/>
        <v>0</v>
      </c>
      <c r="AM923" s="25">
        <f t="shared" si="874"/>
        <v>0</v>
      </c>
      <c r="AN923" s="25">
        <f t="shared" si="874"/>
        <v>0</v>
      </c>
      <c r="AO923" s="25">
        <f t="shared" si="874"/>
        <v>0</v>
      </c>
      <c r="AP923" s="25">
        <f t="shared" si="874"/>
        <v>0</v>
      </c>
      <c r="AQ923" s="25">
        <f t="shared" si="874"/>
        <v>0</v>
      </c>
      <c r="AR923" s="25">
        <f t="shared" si="874"/>
        <v>0</v>
      </c>
      <c r="AS923" s="25">
        <f t="shared" si="874"/>
        <v>0</v>
      </c>
      <c r="AT923" s="25">
        <f t="shared" si="875"/>
        <v>0</v>
      </c>
      <c r="AU923" s="25">
        <f t="shared" si="875"/>
        <v>0</v>
      </c>
      <c r="AV923" s="25">
        <f t="shared" si="875"/>
        <v>0</v>
      </c>
      <c r="AW923" s="25">
        <f t="shared" si="875"/>
        <v>0</v>
      </c>
      <c r="AX923" s="25">
        <f t="shared" si="875"/>
        <v>0</v>
      </c>
      <c r="AY923" s="25">
        <f t="shared" si="875"/>
        <v>0</v>
      </c>
      <c r="AZ923" s="25">
        <f t="shared" si="875"/>
        <v>0</v>
      </c>
      <c r="BA923" s="25">
        <f t="shared" si="875"/>
        <v>0</v>
      </c>
      <c r="BB923" s="25">
        <f t="shared" si="875"/>
        <v>0</v>
      </c>
      <c r="BC923" s="25">
        <f t="shared" si="875"/>
        <v>0</v>
      </c>
      <c r="BD923" s="25">
        <f t="shared" si="876"/>
        <v>0</v>
      </c>
      <c r="BE923" s="25">
        <f t="shared" si="876"/>
        <v>0</v>
      </c>
      <c r="BF923" s="25">
        <f t="shared" si="876"/>
        <v>0</v>
      </c>
      <c r="BG923" s="25">
        <f t="shared" si="876"/>
        <v>0</v>
      </c>
      <c r="BH923" s="25">
        <f t="shared" si="876"/>
        <v>0</v>
      </c>
      <c r="BI923" s="25">
        <f t="shared" si="876"/>
        <v>0</v>
      </c>
      <c r="BJ923" s="25">
        <f t="shared" si="876"/>
        <v>0</v>
      </c>
      <c r="BK923" s="25">
        <f t="shared" si="876"/>
        <v>0</v>
      </c>
      <c r="BL923" s="25">
        <f t="shared" si="876"/>
        <v>0</v>
      </c>
      <c r="BM923" s="25">
        <f t="shared" si="876"/>
        <v>0</v>
      </c>
      <c r="BN923" s="25">
        <f t="shared" si="876"/>
        <v>0</v>
      </c>
      <c r="BO923" s="8">
        <f t="shared" si="860"/>
        <v>0</v>
      </c>
      <c r="BP923" s="8">
        <f t="shared" si="861"/>
        <v>0</v>
      </c>
      <c r="BQ923" s="8">
        <f t="shared" si="862"/>
        <v>0</v>
      </c>
      <c r="BR923" s="8">
        <f t="shared" si="863"/>
        <v>0</v>
      </c>
      <c r="BS923" s="8">
        <f t="shared" si="864"/>
        <v>0</v>
      </c>
      <c r="BT923" s="10"/>
      <c r="BU923" s="10"/>
    </row>
    <row r="924" spans="36:73">
      <c r="AJ924" s="25">
        <f t="shared" si="874"/>
        <v>0</v>
      </c>
      <c r="AK924" s="25">
        <f t="shared" si="874"/>
        <v>0</v>
      </c>
      <c r="AL924" s="25">
        <f t="shared" si="874"/>
        <v>0</v>
      </c>
      <c r="AM924" s="25">
        <f t="shared" si="874"/>
        <v>0</v>
      </c>
      <c r="AN924" s="25">
        <f t="shared" si="874"/>
        <v>0</v>
      </c>
      <c r="AO924" s="25">
        <f t="shared" si="874"/>
        <v>0</v>
      </c>
      <c r="AP924" s="25">
        <f t="shared" si="874"/>
        <v>0</v>
      </c>
      <c r="AQ924" s="25">
        <f t="shared" si="874"/>
        <v>0</v>
      </c>
      <c r="AR924" s="25">
        <f t="shared" si="874"/>
        <v>0</v>
      </c>
      <c r="AS924" s="25">
        <f t="shared" si="874"/>
        <v>0</v>
      </c>
      <c r="AT924" s="25">
        <f t="shared" si="875"/>
        <v>0</v>
      </c>
      <c r="AU924" s="25">
        <f t="shared" si="875"/>
        <v>0</v>
      </c>
      <c r="AV924" s="25">
        <f t="shared" si="875"/>
        <v>0</v>
      </c>
      <c r="AW924" s="25">
        <f t="shared" si="875"/>
        <v>0</v>
      </c>
      <c r="AX924" s="25">
        <f t="shared" si="875"/>
        <v>0</v>
      </c>
      <c r="AY924" s="25">
        <f t="shared" si="875"/>
        <v>0</v>
      </c>
      <c r="AZ924" s="25">
        <f t="shared" si="875"/>
        <v>0</v>
      </c>
      <c r="BA924" s="25">
        <f t="shared" si="875"/>
        <v>0</v>
      </c>
      <c r="BB924" s="25">
        <f t="shared" si="875"/>
        <v>0</v>
      </c>
      <c r="BC924" s="25">
        <f t="shared" si="875"/>
        <v>0</v>
      </c>
      <c r="BD924" s="25">
        <f t="shared" si="876"/>
        <v>0</v>
      </c>
      <c r="BE924" s="25">
        <f t="shared" si="876"/>
        <v>0</v>
      </c>
      <c r="BF924" s="25">
        <f t="shared" si="876"/>
        <v>0</v>
      </c>
      <c r="BG924" s="25">
        <f t="shared" si="876"/>
        <v>0</v>
      </c>
      <c r="BH924" s="25">
        <f t="shared" si="876"/>
        <v>0</v>
      </c>
      <c r="BI924" s="25">
        <f t="shared" si="876"/>
        <v>0</v>
      </c>
      <c r="BJ924" s="25">
        <f t="shared" si="876"/>
        <v>0</v>
      </c>
      <c r="BK924" s="25">
        <f t="shared" si="876"/>
        <v>0</v>
      </c>
      <c r="BL924" s="25">
        <f t="shared" si="876"/>
        <v>0</v>
      </c>
      <c r="BM924" s="25">
        <f t="shared" si="876"/>
        <v>0</v>
      </c>
      <c r="BN924" s="25">
        <f t="shared" si="876"/>
        <v>0</v>
      </c>
      <c r="BO924" s="8">
        <f t="shared" si="860"/>
        <v>0</v>
      </c>
      <c r="BP924" s="8">
        <f t="shared" si="861"/>
        <v>0</v>
      </c>
      <c r="BQ924" s="8">
        <f t="shared" si="862"/>
        <v>0</v>
      </c>
      <c r="BR924" s="8">
        <f t="shared" si="863"/>
        <v>0</v>
      </c>
      <c r="BS924" s="8">
        <f t="shared" si="864"/>
        <v>0</v>
      </c>
      <c r="BT924" s="10"/>
      <c r="BU924" s="8"/>
    </row>
    <row r="925" spans="36:73">
      <c r="AJ925" s="25">
        <f t="shared" si="874"/>
        <v>0</v>
      </c>
      <c r="AK925" s="25">
        <f t="shared" si="874"/>
        <v>0</v>
      </c>
      <c r="AL925" s="25">
        <f t="shared" si="874"/>
        <v>0</v>
      </c>
      <c r="AM925" s="25">
        <f t="shared" si="874"/>
        <v>0</v>
      </c>
      <c r="AN925" s="25">
        <f t="shared" si="874"/>
        <v>0</v>
      </c>
      <c r="AO925" s="25">
        <f t="shared" si="874"/>
        <v>0</v>
      </c>
      <c r="AP925" s="25">
        <f t="shared" si="874"/>
        <v>0</v>
      </c>
      <c r="AQ925" s="25">
        <f t="shared" si="874"/>
        <v>0</v>
      </c>
      <c r="AR925" s="25">
        <f t="shared" si="874"/>
        <v>0</v>
      </c>
      <c r="AS925" s="25">
        <f t="shared" si="874"/>
        <v>0</v>
      </c>
      <c r="AT925" s="25">
        <f t="shared" si="875"/>
        <v>0</v>
      </c>
      <c r="AU925" s="25">
        <f t="shared" si="875"/>
        <v>0</v>
      </c>
      <c r="AV925" s="25">
        <f t="shared" si="875"/>
        <v>0</v>
      </c>
      <c r="AW925" s="25">
        <f t="shared" si="875"/>
        <v>0</v>
      </c>
      <c r="AX925" s="25">
        <f t="shared" si="875"/>
        <v>0</v>
      </c>
      <c r="AY925" s="25">
        <f t="shared" si="875"/>
        <v>0</v>
      </c>
      <c r="AZ925" s="25">
        <f t="shared" si="875"/>
        <v>0</v>
      </c>
      <c r="BA925" s="25">
        <f t="shared" si="875"/>
        <v>0</v>
      </c>
      <c r="BB925" s="25">
        <f t="shared" si="875"/>
        <v>0</v>
      </c>
      <c r="BC925" s="25">
        <f t="shared" si="875"/>
        <v>0</v>
      </c>
      <c r="BD925" s="25">
        <f t="shared" si="876"/>
        <v>0</v>
      </c>
      <c r="BE925" s="25">
        <f t="shared" si="876"/>
        <v>0</v>
      </c>
      <c r="BF925" s="25">
        <f t="shared" si="876"/>
        <v>0</v>
      </c>
      <c r="BG925" s="25">
        <f t="shared" si="876"/>
        <v>0</v>
      </c>
      <c r="BH925" s="25">
        <f t="shared" si="876"/>
        <v>0</v>
      </c>
      <c r="BI925" s="25">
        <f t="shared" si="876"/>
        <v>0</v>
      </c>
      <c r="BJ925" s="25">
        <f t="shared" si="876"/>
        <v>0</v>
      </c>
      <c r="BK925" s="25">
        <f t="shared" si="876"/>
        <v>0</v>
      </c>
      <c r="BL925" s="25">
        <f t="shared" si="876"/>
        <v>0</v>
      </c>
      <c r="BM925" s="25">
        <f t="shared" si="876"/>
        <v>0</v>
      </c>
      <c r="BN925" s="25">
        <f t="shared" si="876"/>
        <v>0</v>
      </c>
      <c r="BO925" s="8">
        <f t="shared" si="860"/>
        <v>0</v>
      </c>
      <c r="BP925" s="8">
        <f t="shared" si="861"/>
        <v>0</v>
      </c>
      <c r="BQ925" s="8">
        <f t="shared" si="862"/>
        <v>0</v>
      </c>
      <c r="BR925" s="8">
        <f t="shared" si="863"/>
        <v>0</v>
      </c>
      <c r="BS925" s="8">
        <f t="shared" si="864"/>
        <v>0</v>
      </c>
      <c r="BT925" s="10"/>
      <c r="BU925" s="10"/>
    </row>
    <row r="926" spans="36:73">
      <c r="AJ926" s="25">
        <f t="shared" ref="AJ926:AS935" si="877">IF(AND(AJ$7&gt;=$E926,AJ$7&lt;=$F926),1,0)</f>
        <v>0</v>
      </c>
      <c r="AK926" s="25">
        <f t="shared" si="877"/>
        <v>0</v>
      </c>
      <c r="AL926" s="25">
        <f t="shared" si="877"/>
        <v>0</v>
      </c>
      <c r="AM926" s="25">
        <f t="shared" si="877"/>
        <v>0</v>
      </c>
      <c r="AN926" s="25">
        <f t="shared" si="877"/>
        <v>0</v>
      </c>
      <c r="AO926" s="25">
        <f t="shared" si="877"/>
        <v>0</v>
      </c>
      <c r="AP926" s="25">
        <f t="shared" si="877"/>
        <v>0</v>
      </c>
      <c r="AQ926" s="25">
        <f t="shared" si="877"/>
        <v>0</v>
      </c>
      <c r="AR926" s="25">
        <f t="shared" si="877"/>
        <v>0</v>
      </c>
      <c r="AS926" s="25">
        <f t="shared" si="877"/>
        <v>0</v>
      </c>
      <c r="AT926" s="25">
        <f t="shared" ref="AT926:BC935" si="878">IF(AND(AT$7&gt;=$E926,AT$7&lt;=$F926),1,0)</f>
        <v>0</v>
      </c>
      <c r="AU926" s="25">
        <f t="shared" si="878"/>
        <v>0</v>
      </c>
      <c r="AV926" s="25">
        <f t="shared" si="878"/>
        <v>0</v>
      </c>
      <c r="AW926" s="25">
        <f t="shared" si="878"/>
        <v>0</v>
      </c>
      <c r="AX926" s="25">
        <f t="shared" si="878"/>
        <v>0</v>
      </c>
      <c r="AY926" s="25">
        <f t="shared" si="878"/>
        <v>0</v>
      </c>
      <c r="AZ926" s="25">
        <f t="shared" si="878"/>
        <v>0</v>
      </c>
      <c r="BA926" s="25">
        <f t="shared" si="878"/>
        <v>0</v>
      </c>
      <c r="BB926" s="25">
        <f t="shared" si="878"/>
        <v>0</v>
      </c>
      <c r="BC926" s="25">
        <f t="shared" si="878"/>
        <v>0</v>
      </c>
      <c r="BD926" s="25">
        <f t="shared" ref="BD926:BN935" si="879">IF(AND(BD$7&gt;=$E926,BD$7&lt;=$F926),1,0)</f>
        <v>0</v>
      </c>
      <c r="BE926" s="25">
        <f t="shared" si="879"/>
        <v>0</v>
      </c>
      <c r="BF926" s="25">
        <f t="shared" si="879"/>
        <v>0</v>
      </c>
      <c r="BG926" s="25">
        <f t="shared" si="879"/>
        <v>0</v>
      </c>
      <c r="BH926" s="25">
        <f t="shared" si="879"/>
        <v>0</v>
      </c>
      <c r="BI926" s="25">
        <f t="shared" si="879"/>
        <v>0</v>
      </c>
      <c r="BJ926" s="25">
        <f t="shared" si="879"/>
        <v>0</v>
      </c>
      <c r="BK926" s="25">
        <f t="shared" si="879"/>
        <v>0</v>
      </c>
      <c r="BL926" s="25">
        <f t="shared" si="879"/>
        <v>0</v>
      </c>
      <c r="BM926" s="25">
        <f t="shared" si="879"/>
        <v>0</v>
      </c>
      <c r="BN926" s="25">
        <f t="shared" si="879"/>
        <v>0</v>
      </c>
      <c r="BO926" s="8">
        <f t="shared" si="860"/>
        <v>0</v>
      </c>
      <c r="BP926" s="8">
        <f t="shared" si="861"/>
        <v>0</v>
      </c>
      <c r="BQ926" s="8">
        <f t="shared" si="862"/>
        <v>0</v>
      </c>
      <c r="BR926" s="8">
        <f t="shared" si="863"/>
        <v>0</v>
      </c>
      <c r="BS926" s="8">
        <f t="shared" si="864"/>
        <v>0</v>
      </c>
      <c r="BT926" s="10"/>
      <c r="BU926" s="8"/>
    </row>
    <row r="927" spans="36:73">
      <c r="AJ927" s="25">
        <f t="shared" si="877"/>
        <v>0</v>
      </c>
      <c r="AK927" s="25">
        <f t="shared" si="877"/>
        <v>0</v>
      </c>
      <c r="AL927" s="25">
        <f t="shared" si="877"/>
        <v>0</v>
      </c>
      <c r="AM927" s="25">
        <f t="shared" si="877"/>
        <v>0</v>
      </c>
      <c r="AN927" s="25">
        <f t="shared" si="877"/>
        <v>0</v>
      </c>
      <c r="AO927" s="25">
        <f t="shared" si="877"/>
        <v>0</v>
      </c>
      <c r="AP927" s="25">
        <f t="shared" si="877"/>
        <v>0</v>
      </c>
      <c r="AQ927" s="25">
        <f t="shared" si="877"/>
        <v>0</v>
      </c>
      <c r="AR927" s="25">
        <f t="shared" si="877"/>
        <v>0</v>
      </c>
      <c r="AS927" s="25">
        <f t="shared" si="877"/>
        <v>0</v>
      </c>
      <c r="AT927" s="25">
        <f t="shared" si="878"/>
        <v>0</v>
      </c>
      <c r="AU927" s="25">
        <f t="shared" si="878"/>
        <v>0</v>
      </c>
      <c r="AV927" s="25">
        <f t="shared" si="878"/>
        <v>0</v>
      </c>
      <c r="AW927" s="25">
        <f t="shared" si="878"/>
        <v>0</v>
      </c>
      <c r="AX927" s="25">
        <f t="shared" si="878"/>
        <v>0</v>
      </c>
      <c r="AY927" s="25">
        <f t="shared" si="878"/>
        <v>0</v>
      </c>
      <c r="AZ927" s="25">
        <f t="shared" si="878"/>
        <v>0</v>
      </c>
      <c r="BA927" s="25">
        <f t="shared" si="878"/>
        <v>0</v>
      </c>
      <c r="BB927" s="25">
        <f t="shared" si="878"/>
        <v>0</v>
      </c>
      <c r="BC927" s="25">
        <f t="shared" si="878"/>
        <v>0</v>
      </c>
      <c r="BD927" s="25">
        <f t="shared" si="879"/>
        <v>0</v>
      </c>
      <c r="BE927" s="25">
        <f t="shared" si="879"/>
        <v>0</v>
      </c>
      <c r="BF927" s="25">
        <f t="shared" si="879"/>
        <v>0</v>
      </c>
      <c r="BG927" s="25">
        <f t="shared" si="879"/>
        <v>0</v>
      </c>
      <c r="BH927" s="25">
        <f t="shared" si="879"/>
        <v>0</v>
      </c>
      <c r="BI927" s="25">
        <f t="shared" si="879"/>
        <v>0</v>
      </c>
      <c r="BJ927" s="25">
        <f t="shared" si="879"/>
        <v>0</v>
      </c>
      <c r="BK927" s="25">
        <f t="shared" si="879"/>
        <v>0</v>
      </c>
      <c r="BL927" s="25">
        <f t="shared" si="879"/>
        <v>0</v>
      </c>
      <c r="BM927" s="25">
        <f t="shared" si="879"/>
        <v>0</v>
      </c>
      <c r="BN927" s="25">
        <f t="shared" si="879"/>
        <v>0</v>
      </c>
      <c r="BO927" s="8">
        <f t="shared" si="860"/>
        <v>0</v>
      </c>
      <c r="BP927" s="8">
        <f t="shared" si="861"/>
        <v>0</v>
      </c>
      <c r="BQ927" s="8">
        <f t="shared" si="862"/>
        <v>0</v>
      </c>
      <c r="BR927" s="8">
        <f t="shared" si="863"/>
        <v>0</v>
      </c>
      <c r="BS927" s="8">
        <f t="shared" si="864"/>
        <v>0</v>
      </c>
      <c r="BT927" s="10"/>
      <c r="BU927" s="10"/>
    </row>
    <row r="928" spans="36:73">
      <c r="AJ928" s="25">
        <f t="shared" si="877"/>
        <v>0</v>
      </c>
      <c r="AK928" s="25">
        <f t="shared" si="877"/>
        <v>0</v>
      </c>
      <c r="AL928" s="25">
        <f t="shared" si="877"/>
        <v>0</v>
      </c>
      <c r="AM928" s="25">
        <f t="shared" si="877"/>
        <v>0</v>
      </c>
      <c r="AN928" s="25">
        <f t="shared" si="877"/>
        <v>0</v>
      </c>
      <c r="AO928" s="25">
        <f t="shared" si="877"/>
        <v>0</v>
      </c>
      <c r="AP928" s="25">
        <f t="shared" si="877"/>
        <v>0</v>
      </c>
      <c r="AQ928" s="25">
        <f t="shared" si="877"/>
        <v>0</v>
      </c>
      <c r="AR928" s="25">
        <f t="shared" si="877"/>
        <v>0</v>
      </c>
      <c r="AS928" s="25">
        <f t="shared" si="877"/>
        <v>0</v>
      </c>
      <c r="AT928" s="25">
        <f t="shared" si="878"/>
        <v>0</v>
      </c>
      <c r="AU928" s="25">
        <f t="shared" si="878"/>
        <v>0</v>
      </c>
      <c r="AV928" s="25">
        <f t="shared" si="878"/>
        <v>0</v>
      </c>
      <c r="AW928" s="25">
        <f t="shared" si="878"/>
        <v>0</v>
      </c>
      <c r="AX928" s="25">
        <f t="shared" si="878"/>
        <v>0</v>
      </c>
      <c r="AY928" s="25">
        <f t="shared" si="878"/>
        <v>0</v>
      </c>
      <c r="AZ928" s="25">
        <f t="shared" si="878"/>
        <v>0</v>
      </c>
      <c r="BA928" s="25">
        <f t="shared" si="878"/>
        <v>0</v>
      </c>
      <c r="BB928" s="25">
        <f t="shared" si="878"/>
        <v>0</v>
      </c>
      <c r="BC928" s="25">
        <f t="shared" si="878"/>
        <v>0</v>
      </c>
      <c r="BD928" s="25">
        <f t="shared" si="879"/>
        <v>0</v>
      </c>
      <c r="BE928" s="25">
        <f t="shared" si="879"/>
        <v>0</v>
      </c>
      <c r="BF928" s="25">
        <f t="shared" si="879"/>
        <v>0</v>
      </c>
      <c r="BG928" s="25">
        <f t="shared" si="879"/>
        <v>0</v>
      </c>
      <c r="BH928" s="25">
        <f t="shared" si="879"/>
        <v>0</v>
      </c>
      <c r="BI928" s="25">
        <f t="shared" si="879"/>
        <v>0</v>
      </c>
      <c r="BJ928" s="25">
        <f t="shared" si="879"/>
        <v>0</v>
      </c>
      <c r="BK928" s="25">
        <f t="shared" si="879"/>
        <v>0</v>
      </c>
      <c r="BL928" s="25">
        <f t="shared" si="879"/>
        <v>0</v>
      </c>
      <c r="BM928" s="25">
        <f t="shared" si="879"/>
        <v>0</v>
      </c>
      <c r="BN928" s="25">
        <f t="shared" si="879"/>
        <v>0</v>
      </c>
      <c r="BO928" s="8">
        <f t="shared" si="860"/>
        <v>0</v>
      </c>
      <c r="BP928" s="8">
        <f t="shared" si="861"/>
        <v>0</v>
      </c>
      <c r="BQ928" s="8">
        <f t="shared" si="862"/>
        <v>0</v>
      </c>
      <c r="BR928" s="8">
        <f t="shared" si="863"/>
        <v>0</v>
      </c>
      <c r="BS928" s="8">
        <f t="shared" si="864"/>
        <v>0</v>
      </c>
      <c r="BT928" s="10"/>
      <c r="BU928" s="8"/>
    </row>
    <row r="929" spans="36:73">
      <c r="AJ929" s="25">
        <f t="shared" si="877"/>
        <v>0</v>
      </c>
      <c r="AK929" s="25">
        <f t="shared" si="877"/>
        <v>0</v>
      </c>
      <c r="AL929" s="25">
        <f t="shared" si="877"/>
        <v>0</v>
      </c>
      <c r="AM929" s="25">
        <f t="shared" si="877"/>
        <v>0</v>
      </c>
      <c r="AN929" s="25">
        <f t="shared" si="877"/>
        <v>0</v>
      </c>
      <c r="AO929" s="25">
        <f t="shared" si="877"/>
        <v>0</v>
      </c>
      <c r="AP929" s="25">
        <f t="shared" si="877"/>
        <v>0</v>
      </c>
      <c r="AQ929" s="25">
        <f t="shared" si="877"/>
        <v>0</v>
      </c>
      <c r="AR929" s="25">
        <f t="shared" si="877"/>
        <v>0</v>
      </c>
      <c r="AS929" s="25">
        <f t="shared" si="877"/>
        <v>0</v>
      </c>
      <c r="AT929" s="25">
        <f t="shared" si="878"/>
        <v>0</v>
      </c>
      <c r="AU929" s="25">
        <f t="shared" si="878"/>
        <v>0</v>
      </c>
      <c r="AV929" s="25">
        <f t="shared" si="878"/>
        <v>0</v>
      </c>
      <c r="AW929" s="25">
        <f t="shared" si="878"/>
        <v>0</v>
      </c>
      <c r="AX929" s="25">
        <f t="shared" si="878"/>
        <v>0</v>
      </c>
      <c r="AY929" s="25">
        <f t="shared" si="878"/>
        <v>0</v>
      </c>
      <c r="AZ929" s="25">
        <f t="shared" si="878"/>
        <v>0</v>
      </c>
      <c r="BA929" s="25">
        <f t="shared" si="878"/>
        <v>0</v>
      </c>
      <c r="BB929" s="25">
        <f t="shared" si="878"/>
        <v>0</v>
      </c>
      <c r="BC929" s="25">
        <f t="shared" si="878"/>
        <v>0</v>
      </c>
      <c r="BD929" s="25">
        <f t="shared" si="879"/>
        <v>0</v>
      </c>
      <c r="BE929" s="25">
        <f t="shared" si="879"/>
        <v>0</v>
      </c>
      <c r="BF929" s="25">
        <f t="shared" si="879"/>
        <v>0</v>
      </c>
      <c r="BG929" s="25">
        <f t="shared" si="879"/>
        <v>0</v>
      </c>
      <c r="BH929" s="25">
        <f t="shared" si="879"/>
        <v>0</v>
      </c>
      <c r="BI929" s="25">
        <f t="shared" si="879"/>
        <v>0</v>
      </c>
      <c r="BJ929" s="25">
        <f t="shared" si="879"/>
        <v>0</v>
      </c>
      <c r="BK929" s="25">
        <f t="shared" si="879"/>
        <v>0</v>
      </c>
      <c r="BL929" s="25">
        <f t="shared" si="879"/>
        <v>0</v>
      </c>
      <c r="BM929" s="25">
        <f t="shared" si="879"/>
        <v>0</v>
      </c>
      <c r="BN929" s="25">
        <f t="shared" si="879"/>
        <v>0</v>
      </c>
      <c r="BO929" s="8">
        <f t="shared" si="860"/>
        <v>0</v>
      </c>
      <c r="BP929" s="8">
        <f t="shared" si="861"/>
        <v>0</v>
      </c>
      <c r="BQ929" s="8">
        <f t="shared" si="862"/>
        <v>0</v>
      </c>
      <c r="BR929" s="8">
        <f t="shared" si="863"/>
        <v>0</v>
      </c>
      <c r="BS929" s="8">
        <f t="shared" si="864"/>
        <v>0</v>
      </c>
      <c r="BT929" s="10"/>
      <c r="BU929" s="10"/>
    </row>
    <row r="930" spans="36:73">
      <c r="AJ930" s="25">
        <f t="shared" si="877"/>
        <v>0</v>
      </c>
      <c r="AK930" s="25">
        <f t="shared" si="877"/>
        <v>0</v>
      </c>
      <c r="AL930" s="25">
        <f t="shared" si="877"/>
        <v>0</v>
      </c>
      <c r="AM930" s="25">
        <f t="shared" si="877"/>
        <v>0</v>
      </c>
      <c r="AN930" s="25">
        <f t="shared" si="877"/>
        <v>0</v>
      </c>
      <c r="AO930" s="25">
        <f t="shared" si="877"/>
        <v>0</v>
      </c>
      <c r="AP930" s="25">
        <f t="shared" si="877"/>
        <v>0</v>
      </c>
      <c r="AQ930" s="25">
        <f t="shared" si="877"/>
        <v>0</v>
      </c>
      <c r="AR930" s="25">
        <f t="shared" si="877"/>
        <v>0</v>
      </c>
      <c r="AS930" s="25">
        <f t="shared" si="877"/>
        <v>0</v>
      </c>
      <c r="AT930" s="25">
        <f t="shared" si="878"/>
        <v>0</v>
      </c>
      <c r="AU930" s="25">
        <f t="shared" si="878"/>
        <v>0</v>
      </c>
      <c r="AV930" s="25">
        <f t="shared" si="878"/>
        <v>0</v>
      </c>
      <c r="AW930" s="25">
        <f t="shared" si="878"/>
        <v>0</v>
      </c>
      <c r="AX930" s="25">
        <f t="shared" si="878"/>
        <v>0</v>
      </c>
      <c r="AY930" s="25">
        <f t="shared" si="878"/>
        <v>0</v>
      </c>
      <c r="AZ930" s="25">
        <f t="shared" si="878"/>
        <v>0</v>
      </c>
      <c r="BA930" s="25">
        <f t="shared" si="878"/>
        <v>0</v>
      </c>
      <c r="BB930" s="25">
        <f t="shared" si="878"/>
        <v>0</v>
      </c>
      <c r="BC930" s="25">
        <f t="shared" si="878"/>
        <v>0</v>
      </c>
      <c r="BD930" s="25">
        <f t="shared" si="879"/>
        <v>0</v>
      </c>
      <c r="BE930" s="25">
        <f t="shared" si="879"/>
        <v>0</v>
      </c>
      <c r="BF930" s="25">
        <f t="shared" si="879"/>
        <v>0</v>
      </c>
      <c r="BG930" s="25">
        <f t="shared" si="879"/>
        <v>0</v>
      </c>
      <c r="BH930" s="25">
        <f t="shared" si="879"/>
        <v>0</v>
      </c>
      <c r="BI930" s="25">
        <f t="shared" si="879"/>
        <v>0</v>
      </c>
      <c r="BJ930" s="25">
        <f t="shared" si="879"/>
        <v>0</v>
      </c>
      <c r="BK930" s="25">
        <f t="shared" si="879"/>
        <v>0</v>
      </c>
      <c r="BL930" s="25">
        <f t="shared" si="879"/>
        <v>0</v>
      </c>
      <c r="BM930" s="25">
        <f t="shared" si="879"/>
        <v>0</v>
      </c>
      <c r="BN930" s="25">
        <f t="shared" si="879"/>
        <v>0</v>
      </c>
      <c r="BO930" s="8">
        <f t="shared" si="860"/>
        <v>0</v>
      </c>
      <c r="BP930" s="8">
        <f t="shared" si="861"/>
        <v>0</v>
      </c>
      <c r="BQ930" s="8">
        <f t="shared" si="862"/>
        <v>0</v>
      </c>
      <c r="BR930" s="8">
        <f t="shared" si="863"/>
        <v>0</v>
      </c>
      <c r="BS930" s="8">
        <f t="shared" si="864"/>
        <v>0</v>
      </c>
      <c r="BT930" s="10"/>
      <c r="BU930" s="8"/>
    </row>
    <row r="931" spans="36:73">
      <c r="AJ931" s="25">
        <f t="shared" si="877"/>
        <v>0</v>
      </c>
      <c r="AK931" s="25">
        <f t="shared" si="877"/>
        <v>0</v>
      </c>
      <c r="AL931" s="25">
        <f t="shared" si="877"/>
        <v>0</v>
      </c>
      <c r="AM931" s="25">
        <f t="shared" si="877"/>
        <v>0</v>
      </c>
      <c r="AN931" s="25">
        <f t="shared" si="877"/>
        <v>0</v>
      </c>
      <c r="AO931" s="25">
        <f t="shared" si="877"/>
        <v>0</v>
      </c>
      <c r="AP931" s="25">
        <f t="shared" si="877"/>
        <v>0</v>
      </c>
      <c r="AQ931" s="25">
        <f t="shared" si="877"/>
        <v>0</v>
      </c>
      <c r="AR931" s="25">
        <f t="shared" si="877"/>
        <v>0</v>
      </c>
      <c r="AS931" s="25">
        <f t="shared" si="877"/>
        <v>0</v>
      </c>
      <c r="AT931" s="25">
        <f t="shared" si="878"/>
        <v>0</v>
      </c>
      <c r="AU931" s="25">
        <f t="shared" si="878"/>
        <v>0</v>
      </c>
      <c r="AV931" s="25">
        <f t="shared" si="878"/>
        <v>0</v>
      </c>
      <c r="AW931" s="25">
        <f t="shared" si="878"/>
        <v>0</v>
      </c>
      <c r="AX931" s="25">
        <f t="shared" si="878"/>
        <v>0</v>
      </c>
      <c r="AY931" s="25">
        <f t="shared" si="878"/>
        <v>0</v>
      </c>
      <c r="AZ931" s="25">
        <f t="shared" si="878"/>
        <v>0</v>
      </c>
      <c r="BA931" s="25">
        <f t="shared" si="878"/>
        <v>0</v>
      </c>
      <c r="BB931" s="25">
        <f t="shared" si="878"/>
        <v>0</v>
      </c>
      <c r="BC931" s="25">
        <f t="shared" si="878"/>
        <v>0</v>
      </c>
      <c r="BD931" s="25">
        <f t="shared" si="879"/>
        <v>0</v>
      </c>
      <c r="BE931" s="25">
        <f t="shared" si="879"/>
        <v>0</v>
      </c>
      <c r="BF931" s="25">
        <f t="shared" si="879"/>
        <v>0</v>
      </c>
      <c r="BG931" s="25">
        <f t="shared" si="879"/>
        <v>0</v>
      </c>
      <c r="BH931" s="25">
        <f t="shared" si="879"/>
        <v>0</v>
      </c>
      <c r="BI931" s="25">
        <f t="shared" si="879"/>
        <v>0</v>
      </c>
      <c r="BJ931" s="25">
        <f t="shared" si="879"/>
        <v>0</v>
      </c>
      <c r="BK931" s="25">
        <f t="shared" si="879"/>
        <v>0</v>
      </c>
      <c r="BL931" s="25">
        <f t="shared" si="879"/>
        <v>0</v>
      </c>
      <c r="BM931" s="25">
        <f t="shared" si="879"/>
        <v>0</v>
      </c>
      <c r="BN931" s="25">
        <f t="shared" si="879"/>
        <v>0</v>
      </c>
      <c r="BO931" s="8">
        <f t="shared" si="860"/>
        <v>0</v>
      </c>
      <c r="BP931" s="8">
        <f t="shared" si="861"/>
        <v>0</v>
      </c>
      <c r="BQ931" s="8">
        <f t="shared" si="862"/>
        <v>0</v>
      </c>
      <c r="BR931" s="8">
        <f t="shared" si="863"/>
        <v>0</v>
      </c>
      <c r="BS931" s="8">
        <f t="shared" si="864"/>
        <v>0</v>
      </c>
      <c r="BT931" s="10"/>
      <c r="BU931" s="10"/>
    </row>
    <row r="932" spans="36:73">
      <c r="AJ932" s="25">
        <f t="shared" si="877"/>
        <v>0</v>
      </c>
      <c r="AK932" s="25">
        <f t="shared" si="877"/>
        <v>0</v>
      </c>
      <c r="AL932" s="25">
        <f t="shared" si="877"/>
        <v>0</v>
      </c>
      <c r="AM932" s="25">
        <f t="shared" si="877"/>
        <v>0</v>
      </c>
      <c r="AN932" s="25">
        <f t="shared" si="877"/>
        <v>0</v>
      </c>
      <c r="AO932" s="25">
        <f t="shared" si="877"/>
        <v>0</v>
      </c>
      <c r="AP932" s="25">
        <f t="shared" si="877"/>
        <v>0</v>
      </c>
      <c r="AQ932" s="25">
        <f t="shared" si="877"/>
        <v>0</v>
      </c>
      <c r="AR932" s="25">
        <f t="shared" si="877"/>
        <v>0</v>
      </c>
      <c r="AS932" s="25">
        <f t="shared" si="877"/>
        <v>0</v>
      </c>
      <c r="AT932" s="25">
        <f t="shared" si="878"/>
        <v>0</v>
      </c>
      <c r="AU932" s="25">
        <f t="shared" si="878"/>
        <v>0</v>
      </c>
      <c r="AV932" s="25">
        <f t="shared" si="878"/>
        <v>0</v>
      </c>
      <c r="AW932" s="25">
        <f t="shared" si="878"/>
        <v>0</v>
      </c>
      <c r="AX932" s="25">
        <f t="shared" si="878"/>
        <v>0</v>
      </c>
      <c r="AY932" s="25">
        <f t="shared" si="878"/>
        <v>0</v>
      </c>
      <c r="AZ932" s="25">
        <f t="shared" si="878"/>
        <v>0</v>
      </c>
      <c r="BA932" s="25">
        <f t="shared" si="878"/>
        <v>0</v>
      </c>
      <c r="BB932" s="25">
        <f t="shared" si="878"/>
        <v>0</v>
      </c>
      <c r="BC932" s="25">
        <f t="shared" si="878"/>
        <v>0</v>
      </c>
      <c r="BD932" s="25">
        <f t="shared" si="879"/>
        <v>0</v>
      </c>
      <c r="BE932" s="25">
        <f t="shared" si="879"/>
        <v>0</v>
      </c>
      <c r="BF932" s="25">
        <f t="shared" si="879"/>
        <v>0</v>
      </c>
      <c r="BG932" s="25">
        <f t="shared" si="879"/>
        <v>0</v>
      </c>
      <c r="BH932" s="25">
        <f t="shared" si="879"/>
        <v>0</v>
      </c>
      <c r="BI932" s="25">
        <f t="shared" si="879"/>
        <v>0</v>
      </c>
      <c r="BJ932" s="25">
        <f t="shared" si="879"/>
        <v>0</v>
      </c>
      <c r="BK932" s="25">
        <f t="shared" si="879"/>
        <v>0</v>
      </c>
      <c r="BL932" s="25">
        <f t="shared" si="879"/>
        <v>0</v>
      </c>
      <c r="BM932" s="25">
        <f t="shared" si="879"/>
        <v>0</v>
      </c>
      <c r="BN932" s="25">
        <f t="shared" si="879"/>
        <v>0</v>
      </c>
      <c r="BO932" s="8">
        <f t="shared" si="860"/>
        <v>0</v>
      </c>
      <c r="BP932" s="8">
        <f t="shared" si="861"/>
        <v>0</v>
      </c>
      <c r="BQ932" s="8">
        <f t="shared" si="862"/>
        <v>0</v>
      </c>
      <c r="BR932" s="8">
        <f t="shared" si="863"/>
        <v>0</v>
      </c>
      <c r="BS932" s="8">
        <f t="shared" si="864"/>
        <v>0</v>
      </c>
      <c r="BT932" s="10"/>
      <c r="BU932" s="8"/>
    </row>
    <row r="933" spans="36:73">
      <c r="AJ933" s="25">
        <f t="shared" si="877"/>
        <v>0</v>
      </c>
      <c r="AK933" s="25">
        <f t="shared" si="877"/>
        <v>0</v>
      </c>
      <c r="AL933" s="25">
        <f t="shared" si="877"/>
        <v>0</v>
      </c>
      <c r="AM933" s="25">
        <f t="shared" si="877"/>
        <v>0</v>
      </c>
      <c r="AN933" s="25">
        <f t="shared" si="877"/>
        <v>0</v>
      </c>
      <c r="AO933" s="25">
        <f t="shared" si="877"/>
        <v>0</v>
      </c>
      <c r="AP933" s="25">
        <f t="shared" si="877"/>
        <v>0</v>
      </c>
      <c r="AQ933" s="25">
        <f t="shared" si="877"/>
        <v>0</v>
      </c>
      <c r="AR933" s="25">
        <f t="shared" si="877"/>
        <v>0</v>
      </c>
      <c r="AS933" s="25">
        <f t="shared" si="877"/>
        <v>0</v>
      </c>
      <c r="AT933" s="25">
        <f t="shared" si="878"/>
        <v>0</v>
      </c>
      <c r="AU933" s="25">
        <f t="shared" si="878"/>
        <v>0</v>
      </c>
      <c r="AV933" s="25">
        <f t="shared" si="878"/>
        <v>0</v>
      </c>
      <c r="AW933" s="25">
        <f t="shared" si="878"/>
        <v>0</v>
      </c>
      <c r="AX933" s="25">
        <f t="shared" si="878"/>
        <v>0</v>
      </c>
      <c r="AY933" s="25">
        <f t="shared" si="878"/>
        <v>0</v>
      </c>
      <c r="AZ933" s="25">
        <f t="shared" si="878"/>
        <v>0</v>
      </c>
      <c r="BA933" s="25">
        <f t="shared" si="878"/>
        <v>0</v>
      </c>
      <c r="BB933" s="25">
        <f t="shared" si="878"/>
        <v>0</v>
      </c>
      <c r="BC933" s="25">
        <f t="shared" si="878"/>
        <v>0</v>
      </c>
      <c r="BD933" s="25">
        <f t="shared" si="879"/>
        <v>0</v>
      </c>
      <c r="BE933" s="25">
        <f t="shared" si="879"/>
        <v>0</v>
      </c>
      <c r="BF933" s="25">
        <f t="shared" si="879"/>
        <v>0</v>
      </c>
      <c r="BG933" s="25">
        <f t="shared" si="879"/>
        <v>0</v>
      </c>
      <c r="BH933" s="25">
        <f t="shared" si="879"/>
        <v>0</v>
      </c>
      <c r="BI933" s="25">
        <f t="shared" si="879"/>
        <v>0</v>
      </c>
      <c r="BJ933" s="25">
        <f t="shared" si="879"/>
        <v>0</v>
      </c>
      <c r="BK933" s="25">
        <f t="shared" si="879"/>
        <v>0</v>
      </c>
      <c r="BL933" s="25">
        <f t="shared" si="879"/>
        <v>0</v>
      </c>
      <c r="BM933" s="25">
        <f t="shared" si="879"/>
        <v>0</v>
      </c>
      <c r="BN933" s="25">
        <f t="shared" si="879"/>
        <v>0</v>
      </c>
      <c r="BO933" s="8">
        <f t="shared" si="860"/>
        <v>0</v>
      </c>
      <c r="BP933" s="8">
        <f t="shared" si="861"/>
        <v>0</v>
      </c>
      <c r="BQ933" s="8">
        <f t="shared" si="862"/>
        <v>0</v>
      </c>
      <c r="BR933" s="8">
        <f t="shared" si="863"/>
        <v>0</v>
      </c>
      <c r="BS933" s="8">
        <f t="shared" si="864"/>
        <v>0</v>
      </c>
      <c r="BT933" s="10"/>
      <c r="BU933" s="10"/>
    </row>
    <row r="934" spans="36:73">
      <c r="AJ934" s="25">
        <f t="shared" si="877"/>
        <v>0</v>
      </c>
      <c r="AK934" s="25">
        <f t="shared" si="877"/>
        <v>0</v>
      </c>
      <c r="AL934" s="25">
        <f t="shared" si="877"/>
        <v>0</v>
      </c>
      <c r="AM934" s="25">
        <f t="shared" si="877"/>
        <v>0</v>
      </c>
      <c r="AN934" s="25">
        <f t="shared" si="877"/>
        <v>0</v>
      </c>
      <c r="AO934" s="25">
        <f t="shared" si="877"/>
        <v>0</v>
      </c>
      <c r="AP934" s="25">
        <f t="shared" si="877"/>
        <v>0</v>
      </c>
      <c r="AQ934" s="25">
        <f t="shared" si="877"/>
        <v>0</v>
      </c>
      <c r="AR934" s="25">
        <f t="shared" si="877"/>
        <v>0</v>
      </c>
      <c r="AS934" s="25">
        <f t="shared" si="877"/>
        <v>0</v>
      </c>
      <c r="AT934" s="25">
        <f t="shared" si="878"/>
        <v>0</v>
      </c>
      <c r="AU934" s="25">
        <f t="shared" si="878"/>
        <v>0</v>
      </c>
      <c r="AV934" s="25">
        <f t="shared" si="878"/>
        <v>0</v>
      </c>
      <c r="AW934" s="25">
        <f t="shared" si="878"/>
        <v>0</v>
      </c>
      <c r="AX934" s="25">
        <f t="shared" si="878"/>
        <v>0</v>
      </c>
      <c r="AY934" s="25">
        <f t="shared" si="878"/>
        <v>0</v>
      </c>
      <c r="AZ934" s="25">
        <f t="shared" si="878"/>
        <v>0</v>
      </c>
      <c r="BA934" s="25">
        <f t="shared" si="878"/>
        <v>0</v>
      </c>
      <c r="BB934" s="25">
        <f t="shared" si="878"/>
        <v>0</v>
      </c>
      <c r="BC934" s="25">
        <f t="shared" si="878"/>
        <v>0</v>
      </c>
      <c r="BD934" s="25">
        <f t="shared" si="879"/>
        <v>0</v>
      </c>
      <c r="BE934" s="25">
        <f t="shared" si="879"/>
        <v>0</v>
      </c>
      <c r="BF934" s="25">
        <f t="shared" si="879"/>
        <v>0</v>
      </c>
      <c r="BG934" s="25">
        <f t="shared" si="879"/>
        <v>0</v>
      </c>
      <c r="BH934" s="25">
        <f t="shared" si="879"/>
        <v>0</v>
      </c>
      <c r="BI934" s="25">
        <f t="shared" si="879"/>
        <v>0</v>
      </c>
      <c r="BJ934" s="25">
        <f t="shared" si="879"/>
        <v>0</v>
      </c>
      <c r="BK934" s="25">
        <f t="shared" si="879"/>
        <v>0</v>
      </c>
      <c r="BL934" s="25">
        <f t="shared" si="879"/>
        <v>0</v>
      </c>
      <c r="BM934" s="25">
        <f t="shared" si="879"/>
        <v>0</v>
      </c>
      <c r="BN934" s="25">
        <f t="shared" si="879"/>
        <v>0</v>
      </c>
      <c r="BO934" s="8">
        <f t="shared" si="860"/>
        <v>0</v>
      </c>
      <c r="BP934" s="8">
        <f t="shared" si="861"/>
        <v>0</v>
      </c>
      <c r="BQ934" s="8">
        <f t="shared" si="862"/>
        <v>0</v>
      </c>
      <c r="BR934" s="8">
        <f t="shared" si="863"/>
        <v>0</v>
      </c>
      <c r="BS934" s="8">
        <f t="shared" si="864"/>
        <v>0</v>
      </c>
      <c r="BT934" s="10"/>
      <c r="BU934" s="8"/>
    </row>
    <row r="935" spans="36:73">
      <c r="AJ935" s="25">
        <f t="shared" si="877"/>
        <v>0</v>
      </c>
      <c r="AK935" s="25">
        <f t="shared" si="877"/>
        <v>0</v>
      </c>
      <c r="AL935" s="25">
        <f t="shared" si="877"/>
        <v>0</v>
      </c>
      <c r="AM935" s="25">
        <f t="shared" si="877"/>
        <v>0</v>
      </c>
      <c r="AN935" s="25">
        <f t="shared" si="877"/>
        <v>0</v>
      </c>
      <c r="AO935" s="25">
        <f t="shared" si="877"/>
        <v>0</v>
      </c>
      <c r="AP935" s="25">
        <f t="shared" si="877"/>
        <v>0</v>
      </c>
      <c r="AQ935" s="25">
        <f t="shared" si="877"/>
        <v>0</v>
      </c>
      <c r="AR935" s="25">
        <f t="shared" si="877"/>
        <v>0</v>
      </c>
      <c r="AS935" s="25">
        <f t="shared" si="877"/>
        <v>0</v>
      </c>
      <c r="AT935" s="25">
        <f t="shared" si="878"/>
        <v>0</v>
      </c>
      <c r="AU935" s="25">
        <f t="shared" si="878"/>
        <v>0</v>
      </c>
      <c r="AV935" s="25">
        <f t="shared" si="878"/>
        <v>0</v>
      </c>
      <c r="AW935" s="25">
        <f t="shared" si="878"/>
        <v>0</v>
      </c>
      <c r="AX935" s="25">
        <f t="shared" si="878"/>
        <v>0</v>
      </c>
      <c r="AY935" s="25">
        <f t="shared" si="878"/>
        <v>0</v>
      </c>
      <c r="AZ935" s="25">
        <f t="shared" si="878"/>
        <v>0</v>
      </c>
      <c r="BA935" s="25">
        <f t="shared" si="878"/>
        <v>0</v>
      </c>
      <c r="BB935" s="25">
        <f t="shared" si="878"/>
        <v>0</v>
      </c>
      <c r="BC935" s="25">
        <f t="shared" si="878"/>
        <v>0</v>
      </c>
      <c r="BD935" s="25">
        <f t="shared" si="879"/>
        <v>0</v>
      </c>
      <c r="BE935" s="25">
        <f t="shared" si="879"/>
        <v>0</v>
      </c>
      <c r="BF935" s="25">
        <f t="shared" si="879"/>
        <v>0</v>
      </c>
      <c r="BG935" s="25">
        <f t="shared" si="879"/>
        <v>0</v>
      </c>
      <c r="BH935" s="25">
        <f t="shared" si="879"/>
        <v>0</v>
      </c>
      <c r="BI935" s="25">
        <f t="shared" si="879"/>
        <v>0</v>
      </c>
      <c r="BJ935" s="25">
        <f t="shared" si="879"/>
        <v>0</v>
      </c>
      <c r="BK935" s="25">
        <f t="shared" si="879"/>
        <v>0</v>
      </c>
      <c r="BL935" s="25">
        <f t="shared" si="879"/>
        <v>0</v>
      </c>
      <c r="BM935" s="25">
        <f t="shared" si="879"/>
        <v>0</v>
      </c>
      <c r="BN935" s="25">
        <f t="shared" si="879"/>
        <v>0</v>
      </c>
      <c r="BO935" s="8">
        <f t="shared" si="860"/>
        <v>0</v>
      </c>
      <c r="BP935" s="8">
        <f t="shared" si="861"/>
        <v>0</v>
      </c>
      <c r="BQ935" s="8">
        <f t="shared" si="862"/>
        <v>0</v>
      </c>
      <c r="BR935" s="8">
        <f t="shared" si="863"/>
        <v>0</v>
      </c>
      <c r="BS935" s="8">
        <f t="shared" si="864"/>
        <v>0</v>
      </c>
      <c r="BT935" s="10"/>
      <c r="BU935" s="10"/>
    </row>
    <row r="936" spans="36:73">
      <c r="AJ936" s="25">
        <f t="shared" ref="AJ936:AS945" si="880">IF(AND(AJ$7&gt;=$E936,AJ$7&lt;=$F936),1,0)</f>
        <v>0</v>
      </c>
      <c r="AK936" s="25">
        <f t="shared" si="880"/>
        <v>0</v>
      </c>
      <c r="AL936" s="25">
        <f t="shared" si="880"/>
        <v>0</v>
      </c>
      <c r="AM936" s="25">
        <f t="shared" si="880"/>
        <v>0</v>
      </c>
      <c r="AN936" s="25">
        <f t="shared" si="880"/>
        <v>0</v>
      </c>
      <c r="AO936" s="25">
        <f t="shared" si="880"/>
        <v>0</v>
      </c>
      <c r="AP936" s="25">
        <f t="shared" si="880"/>
        <v>0</v>
      </c>
      <c r="AQ936" s="25">
        <f t="shared" si="880"/>
        <v>0</v>
      </c>
      <c r="AR936" s="25">
        <f t="shared" si="880"/>
        <v>0</v>
      </c>
      <c r="AS936" s="25">
        <f t="shared" si="880"/>
        <v>0</v>
      </c>
      <c r="AT936" s="25">
        <f t="shared" ref="AT936:BC945" si="881">IF(AND(AT$7&gt;=$E936,AT$7&lt;=$F936),1,0)</f>
        <v>0</v>
      </c>
      <c r="AU936" s="25">
        <f t="shared" si="881"/>
        <v>0</v>
      </c>
      <c r="AV936" s="25">
        <f t="shared" si="881"/>
        <v>0</v>
      </c>
      <c r="AW936" s="25">
        <f t="shared" si="881"/>
        <v>0</v>
      </c>
      <c r="AX936" s="25">
        <f t="shared" si="881"/>
        <v>0</v>
      </c>
      <c r="AY936" s="25">
        <f t="shared" si="881"/>
        <v>0</v>
      </c>
      <c r="AZ936" s="25">
        <f t="shared" si="881"/>
        <v>0</v>
      </c>
      <c r="BA936" s="25">
        <f t="shared" si="881"/>
        <v>0</v>
      </c>
      <c r="BB936" s="25">
        <f t="shared" si="881"/>
        <v>0</v>
      </c>
      <c r="BC936" s="25">
        <f t="shared" si="881"/>
        <v>0</v>
      </c>
      <c r="BD936" s="25">
        <f t="shared" ref="BD936:BN945" si="882">IF(AND(BD$7&gt;=$E936,BD$7&lt;=$F936),1,0)</f>
        <v>0</v>
      </c>
      <c r="BE936" s="25">
        <f t="shared" si="882"/>
        <v>0</v>
      </c>
      <c r="BF936" s="25">
        <f t="shared" si="882"/>
        <v>0</v>
      </c>
      <c r="BG936" s="25">
        <f t="shared" si="882"/>
        <v>0</v>
      </c>
      <c r="BH936" s="25">
        <f t="shared" si="882"/>
        <v>0</v>
      </c>
      <c r="BI936" s="25">
        <f t="shared" si="882"/>
        <v>0</v>
      </c>
      <c r="BJ936" s="25">
        <f t="shared" si="882"/>
        <v>0</v>
      </c>
      <c r="BK936" s="25">
        <f t="shared" si="882"/>
        <v>0</v>
      </c>
      <c r="BL936" s="25">
        <f t="shared" si="882"/>
        <v>0</v>
      </c>
      <c r="BM936" s="25">
        <f t="shared" si="882"/>
        <v>0</v>
      </c>
      <c r="BN936" s="25">
        <f t="shared" si="882"/>
        <v>0</v>
      </c>
      <c r="BO936" s="8">
        <f t="shared" si="860"/>
        <v>0</v>
      </c>
      <c r="BP936" s="8">
        <f t="shared" si="861"/>
        <v>0</v>
      </c>
      <c r="BQ936" s="8">
        <f t="shared" si="862"/>
        <v>0</v>
      </c>
      <c r="BR936" s="8">
        <f t="shared" si="863"/>
        <v>0</v>
      </c>
      <c r="BS936" s="8">
        <f t="shared" si="864"/>
        <v>0</v>
      </c>
      <c r="BT936" s="10"/>
      <c r="BU936" s="8"/>
    </row>
    <row r="937" spans="36:73">
      <c r="AJ937" s="25">
        <f t="shared" si="880"/>
        <v>0</v>
      </c>
      <c r="AK937" s="25">
        <f t="shared" si="880"/>
        <v>0</v>
      </c>
      <c r="AL937" s="25">
        <f t="shared" si="880"/>
        <v>0</v>
      </c>
      <c r="AM937" s="25">
        <f t="shared" si="880"/>
        <v>0</v>
      </c>
      <c r="AN937" s="25">
        <f t="shared" si="880"/>
        <v>0</v>
      </c>
      <c r="AO937" s="25">
        <f t="shared" si="880"/>
        <v>0</v>
      </c>
      <c r="AP937" s="25">
        <f t="shared" si="880"/>
        <v>0</v>
      </c>
      <c r="AQ937" s="25">
        <f t="shared" si="880"/>
        <v>0</v>
      </c>
      <c r="AR937" s="25">
        <f t="shared" si="880"/>
        <v>0</v>
      </c>
      <c r="AS937" s="25">
        <f t="shared" si="880"/>
        <v>0</v>
      </c>
      <c r="AT937" s="25">
        <f t="shared" si="881"/>
        <v>0</v>
      </c>
      <c r="AU937" s="25">
        <f t="shared" si="881"/>
        <v>0</v>
      </c>
      <c r="AV937" s="25">
        <f t="shared" si="881"/>
        <v>0</v>
      </c>
      <c r="AW937" s="25">
        <f t="shared" si="881"/>
        <v>0</v>
      </c>
      <c r="AX937" s="25">
        <f t="shared" si="881"/>
        <v>0</v>
      </c>
      <c r="AY937" s="25">
        <f t="shared" si="881"/>
        <v>0</v>
      </c>
      <c r="AZ937" s="25">
        <f t="shared" si="881"/>
        <v>0</v>
      </c>
      <c r="BA937" s="25">
        <f t="shared" si="881"/>
        <v>0</v>
      </c>
      <c r="BB937" s="25">
        <f t="shared" si="881"/>
        <v>0</v>
      </c>
      <c r="BC937" s="25">
        <f t="shared" si="881"/>
        <v>0</v>
      </c>
      <c r="BD937" s="25">
        <f t="shared" si="882"/>
        <v>0</v>
      </c>
      <c r="BE937" s="25">
        <f t="shared" si="882"/>
        <v>0</v>
      </c>
      <c r="BF937" s="25">
        <f t="shared" si="882"/>
        <v>0</v>
      </c>
      <c r="BG937" s="25">
        <f t="shared" si="882"/>
        <v>0</v>
      </c>
      <c r="BH937" s="25">
        <f t="shared" si="882"/>
        <v>0</v>
      </c>
      <c r="BI937" s="25">
        <f t="shared" si="882"/>
        <v>0</v>
      </c>
      <c r="BJ937" s="25">
        <f t="shared" si="882"/>
        <v>0</v>
      </c>
      <c r="BK937" s="25">
        <f t="shared" si="882"/>
        <v>0</v>
      </c>
      <c r="BL937" s="25">
        <f t="shared" si="882"/>
        <v>0</v>
      </c>
      <c r="BM937" s="25">
        <f t="shared" si="882"/>
        <v>0</v>
      </c>
      <c r="BN937" s="25">
        <f t="shared" si="882"/>
        <v>0</v>
      </c>
      <c r="BO937" s="8">
        <f t="shared" si="860"/>
        <v>0</v>
      </c>
      <c r="BP937" s="8">
        <f t="shared" si="861"/>
        <v>0</v>
      </c>
      <c r="BQ937" s="8">
        <f t="shared" si="862"/>
        <v>0</v>
      </c>
      <c r="BR937" s="8">
        <f t="shared" si="863"/>
        <v>0</v>
      </c>
      <c r="BS937" s="8">
        <f t="shared" si="864"/>
        <v>0</v>
      </c>
      <c r="BT937" s="10"/>
      <c r="BU937" s="10"/>
    </row>
    <row r="938" spans="36:73">
      <c r="AJ938" s="25">
        <f t="shared" si="880"/>
        <v>0</v>
      </c>
      <c r="AK938" s="25">
        <f t="shared" si="880"/>
        <v>0</v>
      </c>
      <c r="AL938" s="25">
        <f t="shared" si="880"/>
        <v>0</v>
      </c>
      <c r="AM938" s="25">
        <f t="shared" si="880"/>
        <v>0</v>
      </c>
      <c r="AN938" s="25">
        <f t="shared" si="880"/>
        <v>0</v>
      </c>
      <c r="AO938" s="25">
        <f t="shared" si="880"/>
        <v>0</v>
      </c>
      <c r="AP938" s="25">
        <f t="shared" si="880"/>
        <v>0</v>
      </c>
      <c r="AQ938" s="25">
        <f t="shared" si="880"/>
        <v>0</v>
      </c>
      <c r="AR938" s="25">
        <f t="shared" si="880"/>
        <v>0</v>
      </c>
      <c r="AS938" s="25">
        <f t="shared" si="880"/>
        <v>0</v>
      </c>
      <c r="AT938" s="25">
        <f t="shared" si="881"/>
        <v>0</v>
      </c>
      <c r="AU938" s="25">
        <f t="shared" si="881"/>
        <v>0</v>
      </c>
      <c r="AV938" s="25">
        <f t="shared" si="881"/>
        <v>0</v>
      </c>
      <c r="AW938" s="25">
        <f t="shared" si="881"/>
        <v>0</v>
      </c>
      <c r="AX938" s="25">
        <f t="shared" si="881"/>
        <v>0</v>
      </c>
      <c r="AY938" s="25">
        <f t="shared" si="881"/>
        <v>0</v>
      </c>
      <c r="AZ938" s="25">
        <f t="shared" si="881"/>
        <v>0</v>
      </c>
      <c r="BA938" s="25">
        <f t="shared" si="881"/>
        <v>0</v>
      </c>
      <c r="BB938" s="25">
        <f t="shared" si="881"/>
        <v>0</v>
      </c>
      <c r="BC938" s="25">
        <f t="shared" si="881"/>
        <v>0</v>
      </c>
      <c r="BD938" s="25">
        <f t="shared" si="882"/>
        <v>0</v>
      </c>
      <c r="BE938" s="25">
        <f t="shared" si="882"/>
        <v>0</v>
      </c>
      <c r="BF938" s="25">
        <f t="shared" si="882"/>
        <v>0</v>
      </c>
      <c r="BG938" s="25">
        <f t="shared" si="882"/>
        <v>0</v>
      </c>
      <c r="BH938" s="25">
        <f t="shared" si="882"/>
        <v>0</v>
      </c>
      <c r="BI938" s="25">
        <f t="shared" si="882"/>
        <v>0</v>
      </c>
      <c r="BJ938" s="25">
        <f t="shared" si="882"/>
        <v>0</v>
      </c>
      <c r="BK938" s="25">
        <f t="shared" si="882"/>
        <v>0</v>
      </c>
      <c r="BL938" s="25">
        <f t="shared" si="882"/>
        <v>0</v>
      </c>
      <c r="BM938" s="25">
        <f t="shared" si="882"/>
        <v>0</v>
      </c>
      <c r="BN938" s="25">
        <f t="shared" si="882"/>
        <v>0</v>
      </c>
      <c r="BO938" s="8">
        <f t="shared" si="860"/>
        <v>0</v>
      </c>
      <c r="BP938" s="8">
        <f t="shared" si="861"/>
        <v>0</v>
      </c>
      <c r="BQ938" s="8">
        <f t="shared" si="862"/>
        <v>0</v>
      </c>
      <c r="BR938" s="8">
        <f t="shared" si="863"/>
        <v>0</v>
      </c>
      <c r="BS938" s="8">
        <f t="shared" si="864"/>
        <v>0</v>
      </c>
      <c r="BT938" s="10"/>
      <c r="BU938" s="8"/>
    </row>
    <row r="939" spans="36:73">
      <c r="AJ939" s="25">
        <f t="shared" si="880"/>
        <v>0</v>
      </c>
      <c r="AK939" s="25">
        <f t="shared" si="880"/>
        <v>0</v>
      </c>
      <c r="AL939" s="25">
        <f t="shared" si="880"/>
        <v>0</v>
      </c>
      <c r="AM939" s="25">
        <f t="shared" si="880"/>
        <v>0</v>
      </c>
      <c r="AN939" s="25">
        <f t="shared" si="880"/>
        <v>0</v>
      </c>
      <c r="AO939" s="25">
        <f t="shared" si="880"/>
        <v>0</v>
      </c>
      <c r="AP939" s="25">
        <f t="shared" si="880"/>
        <v>0</v>
      </c>
      <c r="AQ939" s="25">
        <f t="shared" si="880"/>
        <v>0</v>
      </c>
      <c r="AR939" s="25">
        <f t="shared" si="880"/>
        <v>0</v>
      </c>
      <c r="AS939" s="25">
        <f t="shared" si="880"/>
        <v>0</v>
      </c>
      <c r="AT939" s="25">
        <f t="shared" si="881"/>
        <v>0</v>
      </c>
      <c r="AU939" s="25">
        <f t="shared" si="881"/>
        <v>0</v>
      </c>
      <c r="AV939" s="25">
        <f t="shared" si="881"/>
        <v>0</v>
      </c>
      <c r="AW939" s="25">
        <f t="shared" si="881"/>
        <v>0</v>
      </c>
      <c r="AX939" s="25">
        <f t="shared" si="881"/>
        <v>0</v>
      </c>
      <c r="AY939" s="25">
        <f t="shared" si="881"/>
        <v>0</v>
      </c>
      <c r="AZ939" s="25">
        <f t="shared" si="881"/>
        <v>0</v>
      </c>
      <c r="BA939" s="25">
        <f t="shared" si="881"/>
        <v>0</v>
      </c>
      <c r="BB939" s="25">
        <f t="shared" si="881"/>
        <v>0</v>
      </c>
      <c r="BC939" s="25">
        <f t="shared" si="881"/>
        <v>0</v>
      </c>
      <c r="BD939" s="25">
        <f t="shared" si="882"/>
        <v>0</v>
      </c>
      <c r="BE939" s="25">
        <f t="shared" si="882"/>
        <v>0</v>
      </c>
      <c r="BF939" s="25">
        <f t="shared" si="882"/>
        <v>0</v>
      </c>
      <c r="BG939" s="25">
        <f t="shared" si="882"/>
        <v>0</v>
      </c>
      <c r="BH939" s="25">
        <f t="shared" si="882"/>
        <v>0</v>
      </c>
      <c r="BI939" s="25">
        <f t="shared" si="882"/>
        <v>0</v>
      </c>
      <c r="BJ939" s="25">
        <f t="shared" si="882"/>
        <v>0</v>
      </c>
      <c r="BK939" s="25">
        <f t="shared" si="882"/>
        <v>0</v>
      </c>
      <c r="BL939" s="25">
        <f t="shared" si="882"/>
        <v>0</v>
      </c>
      <c r="BM939" s="25">
        <f t="shared" si="882"/>
        <v>0</v>
      </c>
      <c r="BN939" s="25">
        <f t="shared" si="882"/>
        <v>0</v>
      </c>
      <c r="BO939" s="8">
        <f t="shared" si="860"/>
        <v>0</v>
      </c>
      <c r="BP939" s="8">
        <f t="shared" si="861"/>
        <v>0</v>
      </c>
      <c r="BQ939" s="8">
        <f t="shared" si="862"/>
        <v>0</v>
      </c>
      <c r="BR939" s="8">
        <f t="shared" si="863"/>
        <v>0</v>
      </c>
      <c r="BS939" s="8">
        <f t="shared" si="864"/>
        <v>0</v>
      </c>
      <c r="BT939" s="10"/>
      <c r="BU939" s="10"/>
    </row>
    <row r="940" spans="36:73">
      <c r="AJ940" s="25">
        <f t="shared" si="880"/>
        <v>0</v>
      </c>
      <c r="AK940" s="25">
        <f t="shared" si="880"/>
        <v>0</v>
      </c>
      <c r="AL940" s="25">
        <f t="shared" si="880"/>
        <v>0</v>
      </c>
      <c r="AM940" s="25">
        <f t="shared" si="880"/>
        <v>0</v>
      </c>
      <c r="AN940" s="25">
        <f t="shared" si="880"/>
        <v>0</v>
      </c>
      <c r="AO940" s="25">
        <f t="shared" si="880"/>
        <v>0</v>
      </c>
      <c r="AP940" s="25">
        <f t="shared" si="880"/>
        <v>0</v>
      </c>
      <c r="AQ940" s="25">
        <f t="shared" si="880"/>
        <v>0</v>
      </c>
      <c r="AR940" s="25">
        <f t="shared" si="880"/>
        <v>0</v>
      </c>
      <c r="AS940" s="25">
        <f t="shared" si="880"/>
        <v>0</v>
      </c>
      <c r="AT940" s="25">
        <f t="shared" si="881"/>
        <v>0</v>
      </c>
      <c r="AU940" s="25">
        <f t="shared" si="881"/>
        <v>0</v>
      </c>
      <c r="AV940" s="25">
        <f t="shared" si="881"/>
        <v>0</v>
      </c>
      <c r="AW940" s="25">
        <f t="shared" si="881"/>
        <v>0</v>
      </c>
      <c r="AX940" s="25">
        <f t="shared" si="881"/>
        <v>0</v>
      </c>
      <c r="AY940" s="25">
        <f t="shared" si="881"/>
        <v>0</v>
      </c>
      <c r="AZ940" s="25">
        <f t="shared" si="881"/>
        <v>0</v>
      </c>
      <c r="BA940" s="25">
        <f t="shared" si="881"/>
        <v>0</v>
      </c>
      <c r="BB940" s="25">
        <f t="shared" si="881"/>
        <v>0</v>
      </c>
      <c r="BC940" s="25">
        <f t="shared" si="881"/>
        <v>0</v>
      </c>
      <c r="BD940" s="25">
        <f t="shared" si="882"/>
        <v>0</v>
      </c>
      <c r="BE940" s="25">
        <f t="shared" si="882"/>
        <v>0</v>
      </c>
      <c r="BF940" s="25">
        <f t="shared" si="882"/>
        <v>0</v>
      </c>
      <c r="BG940" s="25">
        <f t="shared" si="882"/>
        <v>0</v>
      </c>
      <c r="BH940" s="25">
        <f t="shared" si="882"/>
        <v>0</v>
      </c>
      <c r="BI940" s="25">
        <f t="shared" si="882"/>
        <v>0</v>
      </c>
      <c r="BJ940" s="25">
        <f t="shared" si="882"/>
        <v>0</v>
      </c>
      <c r="BK940" s="25">
        <f t="shared" si="882"/>
        <v>0</v>
      </c>
      <c r="BL940" s="25">
        <f t="shared" si="882"/>
        <v>0</v>
      </c>
      <c r="BM940" s="25">
        <f t="shared" si="882"/>
        <v>0</v>
      </c>
      <c r="BN940" s="25">
        <f t="shared" si="882"/>
        <v>0</v>
      </c>
      <c r="BO940" s="8">
        <f t="shared" si="860"/>
        <v>0</v>
      </c>
      <c r="BP940" s="8">
        <f t="shared" si="861"/>
        <v>0</v>
      </c>
      <c r="BQ940" s="8">
        <f t="shared" si="862"/>
        <v>0</v>
      </c>
      <c r="BR940" s="8">
        <f t="shared" si="863"/>
        <v>0</v>
      </c>
      <c r="BS940" s="8">
        <f t="shared" si="864"/>
        <v>0</v>
      </c>
      <c r="BT940" s="10"/>
      <c r="BU940" s="8"/>
    </row>
    <row r="941" spans="36:73">
      <c r="AJ941" s="25">
        <f t="shared" si="880"/>
        <v>0</v>
      </c>
      <c r="AK941" s="25">
        <f t="shared" si="880"/>
        <v>0</v>
      </c>
      <c r="AL941" s="25">
        <f t="shared" si="880"/>
        <v>0</v>
      </c>
      <c r="AM941" s="25">
        <f t="shared" si="880"/>
        <v>0</v>
      </c>
      <c r="AN941" s="25">
        <f t="shared" si="880"/>
        <v>0</v>
      </c>
      <c r="AO941" s="25">
        <f t="shared" si="880"/>
        <v>0</v>
      </c>
      <c r="AP941" s="25">
        <f t="shared" si="880"/>
        <v>0</v>
      </c>
      <c r="AQ941" s="25">
        <f t="shared" si="880"/>
        <v>0</v>
      </c>
      <c r="AR941" s="25">
        <f t="shared" si="880"/>
        <v>0</v>
      </c>
      <c r="AS941" s="25">
        <f t="shared" si="880"/>
        <v>0</v>
      </c>
      <c r="AT941" s="25">
        <f t="shared" si="881"/>
        <v>0</v>
      </c>
      <c r="AU941" s="25">
        <f t="shared" si="881"/>
        <v>0</v>
      </c>
      <c r="AV941" s="25">
        <f t="shared" si="881"/>
        <v>0</v>
      </c>
      <c r="AW941" s="25">
        <f t="shared" si="881"/>
        <v>0</v>
      </c>
      <c r="AX941" s="25">
        <f t="shared" si="881"/>
        <v>0</v>
      </c>
      <c r="AY941" s="25">
        <f t="shared" si="881"/>
        <v>0</v>
      </c>
      <c r="AZ941" s="25">
        <f t="shared" si="881"/>
        <v>0</v>
      </c>
      <c r="BA941" s="25">
        <f t="shared" si="881"/>
        <v>0</v>
      </c>
      <c r="BB941" s="25">
        <f t="shared" si="881"/>
        <v>0</v>
      </c>
      <c r="BC941" s="25">
        <f t="shared" si="881"/>
        <v>0</v>
      </c>
      <c r="BD941" s="25">
        <f t="shared" si="882"/>
        <v>0</v>
      </c>
      <c r="BE941" s="25">
        <f t="shared" si="882"/>
        <v>0</v>
      </c>
      <c r="BF941" s="25">
        <f t="shared" si="882"/>
        <v>0</v>
      </c>
      <c r="BG941" s="25">
        <f t="shared" si="882"/>
        <v>0</v>
      </c>
      <c r="BH941" s="25">
        <f t="shared" si="882"/>
        <v>0</v>
      </c>
      <c r="BI941" s="25">
        <f t="shared" si="882"/>
        <v>0</v>
      </c>
      <c r="BJ941" s="25">
        <f t="shared" si="882"/>
        <v>0</v>
      </c>
      <c r="BK941" s="25">
        <f t="shared" si="882"/>
        <v>0</v>
      </c>
      <c r="BL941" s="25">
        <f t="shared" si="882"/>
        <v>0</v>
      </c>
      <c r="BM941" s="25">
        <f t="shared" si="882"/>
        <v>0</v>
      </c>
      <c r="BN941" s="25">
        <f t="shared" si="882"/>
        <v>0</v>
      </c>
      <c r="BO941" s="8">
        <f t="shared" si="860"/>
        <v>0</v>
      </c>
      <c r="BP941" s="8">
        <f t="shared" si="861"/>
        <v>0</v>
      </c>
      <c r="BQ941" s="8">
        <f t="shared" si="862"/>
        <v>0</v>
      </c>
      <c r="BR941" s="8">
        <f t="shared" si="863"/>
        <v>0</v>
      </c>
      <c r="BS941" s="8">
        <f t="shared" si="864"/>
        <v>0</v>
      </c>
      <c r="BT941" s="10"/>
      <c r="BU941" s="10"/>
    </row>
    <row r="942" spans="36:73">
      <c r="AJ942" s="25">
        <f t="shared" si="880"/>
        <v>0</v>
      </c>
      <c r="AK942" s="25">
        <f t="shared" si="880"/>
        <v>0</v>
      </c>
      <c r="AL942" s="25">
        <f t="shared" si="880"/>
        <v>0</v>
      </c>
      <c r="AM942" s="25">
        <f t="shared" si="880"/>
        <v>0</v>
      </c>
      <c r="AN942" s="25">
        <f t="shared" si="880"/>
        <v>0</v>
      </c>
      <c r="AO942" s="25">
        <f t="shared" si="880"/>
        <v>0</v>
      </c>
      <c r="AP942" s="25">
        <f t="shared" si="880"/>
        <v>0</v>
      </c>
      <c r="AQ942" s="25">
        <f t="shared" si="880"/>
        <v>0</v>
      </c>
      <c r="AR942" s="25">
        <f t="shared" si="880"/>
        <v>0</v>
      </c>
      <c r="AS942" s="25">
        <f t="shared" si="880"/>
        <v>0</v>
      </c>
      <c r="AT942" s="25">
        <f t="shared" si="881"/>
        <v>0</v>
      </c>
      <c r="AU942" s="25">
        <f t="shared" si="881"/>
        <v>0</v>
      </c>
      <c r="AV942" s="25">
        <f t="shared" si="881"/>
        <v>0</v>
      </c>
      <c r="AW942" s="25">
        <f t="shared" si="881"/>
        <v>0</v>
      </c>
      <c r="AX942" s="25">
        <f t="shared" si="881"/>
        <v>0</v>
      </c>
      <c r="AY942" s="25">
        <f t="shared" si="881"/>
        <v>0</v>
      </c>
      <c r="AZ942" s="25">
        <f t="shared" si="881"/>
        <v>0</v>
      </c>
      <c r="BA942" s="25">
        <f t="shared" si="881"/>
        <v>0</v>
      </c>
      <c r="BB942" s="25">
        <f t="shared" si="881"/>
        <v>0</v>
      </c>
      <c r="BC942" s="25">
        <f t="shared" si="881"/>
        <v>0</v>
      </c>
      <c r="BD942" s="25">
        <f t="shared" si="882"/>
        <v>0</v>
      </c>
      <c r="BE942" s="25">
        <f t="shared" si="882"/>
        <v>0</v>
      </c>
      <c r="BF942" s="25">
        <f t="shared" si="882"/>
        <v>0</v>
      </c>
      <c r="BG942" s="25">
        <f t="shared" si="882"/>
        <v>0</v>
      </c>
      <c r="BH942" s="25">
        <f t="shared" si="882"/>
        <v>0</v>
      </c>
      <c r="BI942" s="25">
        <f t="shared" si="882"/>
        <v>0</v>
      </c>
      <c r="BJ942" s="25">
        <f t="shared" si="882"/>
        <v>0</v>
      </c>
      <c r="BK942" s="25">
        <f t="shared" si="882"/>
        <v>0</v>
      </c>
      <c r="BL942" s="25">
        <f t="shared" si="882"/>
        <v>0</v>
      </c>
      <c r="BM942" s="25">
        <f t="shared" si="882"/>
        <v>0</v>
      </c>
      <c r="BN942" s="25">
        <f t="shared" si="882"/>
        <v>0</v>
      </c>
      <c r="BO942" s="8">
        <f t="shared" si="860"/>
        <v>0</v>
      </c>
      <c r="BP942" s="8">
        <f t="shared" si="861"/>
        <v>0</v>
      </c>
      <c r="BQ942" s="8">
        <f t="shared" si="862"/>
        <v>0</v>
      </c>
      <c r="BR942" s="8">
        <f t="shared" si="863"/>
        <v>0</v>
      </c>
      <c r="BS942" s="8">
        <f t="shared" si="864"/>
        <v>0</v>
      </c>
      <c r="BT942" s="10"/>
      <c r="BU942" s="8"/>
    </row>
    <row r="943" spans="36:73">
      <c r="AJ943" s="25">
        <f t="shared" si="880"/>
        <v>0</v>
      </c>
      <c r="AK943" s="25">
        <f t="shared" si="880"/>
        <v>0</v>
      </c>
      <c r="AL943" s="25">
        <f t="shared" si="880"/>
        <v>0</v>
      </c>
      <c r="AM943" s="25">
        <f t="shared" si="880"/>
        <v>0</v>
      </c>
      <c r="AN943" s="25">
        <f t="shared" si="880"/>
        <v>0</v>
      </c>
      <c r="AO943" s="25">
        <f t="shared" si="880"/>
        <v>0</v>
      </c>
      <c r="AP943" s="25">
        <f t="shared" si="880"/>
        <v>0</v>
      </c>
      <c r="AQ943" s="25">
        <f t="shared" si="880"/>
        <v>0</v>
      </c>
      <c r="AR943" s="25">
        <f t="shared" si="880"/>
        <v>0</v>
      </c>
      <c r="AS943" s="25">
        <f t="shared" si="880"/>
        <v>0</v>
      </c>
      <c r="AT943" s="25">
        <f t="shared" si="881"/>
        <v>0</v>
      </c>
      <c r="AU943" s="25">
        <f t="shared" si="881"/>
        <v>0</v>
      </c>
      <c r="AV943" s="25">
        <f t="shared" si="881"/>
        <v>0</v>
      </c>
      <c r="AW943" s="25">
        <f t="shared" si="881"/>
        <v>0</v>
      </c>
      <c r="AX943" s="25">
        <f t="shared" si="881"/>
        <v>0</v>
      </c>
      <c r="AY943" s="25">
        <f t="shared" si="881"/>
        <v>0</v>
      </c>
      <c r="AZ943" s="25">
        <f t="shared" si="881"/>
        <v>0</v>
      </c>
      <c r="BA943" s="25">
        <f t="shared" si="881"/>
        <v>0</v>
      </c>
      <c r="BB943" s="25">
        <f t="shared" si="881"/>
        <v>0</v>
      </c>
      <c r="BC943" s="25">
        <f t="shared" si="881"/>
        <v>0</v>
      </c>
      <c r="BD943" s="25">
        <f t="shared" si="882"/>
        <v>0</v>
      </c>
      <c r="BE943" s="25">
        <f t="shared" si="882"/>
        <v>0</v>
      </c>
      <c r="BF943" s="25">
        <f t="shared" si="882"/>
        <v>0</v>
      </c>
      <c r="BG943" s="25">
        <f t="shared" si="882"/>
        <v>0</v>
      </c>
      <c r="BH943" s="25">
        <f t="shared" si="882"/>
        <v>0</v>
      </c>
      <c r="BI943" s="25">
        <f t="shared" si="882"/>
        <v>0</v>
      </c>
      <c r="BJ943" s="25">
        <f t="shared" si="882"/>
        <v>0</v>
      </c>
      <c r="BK943" s="25">
        <f t="shared" si="882"/>
        <v>0</v>
      </c>
      <c r="BL943" s="25">
        <f t="shared" si="882"/>
        <v>0</v>
      </c>
      <c r="BM943" s="25">
        <f t="shared" si="882"/>
        <v>0</v>
      </c>
      <c r="BN943" s="25">
        <f t="shared" si="882"/>
        <v>0</v>
      </c>
      <c r="BO943" s="8">
        <f t="shared" si="860"/>
        <v>0</v>
      </c>
      <c r="BP943" s="8">
        <f t="shared" si="861"/>
        <v>0</v>
      </c>
      <c r="BQ943" s="8">
        <f t="shared" si="862"/>
        <v>0</v>
      </c>
      <c r="BR943" s="8">
        <f t="shared" si="863"/>
        <v>0</v>
      </c>
      <c r="BS943" s="8">
        <f t="shared" si="864"/>
        <v>0</v>
      </c>
      <c r="BT943" s="10"/>
      <c r="BU943" s="10"/>
    </row>
    <row r="944" spans="36:73">
      <c r="AJ944" s="25">
        <f t="shared" si="880"/>
        <v>0</v>
      </c>
      <c r="AK944" s="25">
        <f t="shared" si="880"/>
        <v>0</v>
      </c>
      <c r="AL944" s="25">
        <f t="shared" si="880"/>
        <v>0</v>
      </c>
      <c r="AM944" s="25">
        <f t="shared" si="880"/>
        <v>0</v>
      </c>
      <c r="AN944" s="25">
        <f t="shared" si="880"/>
        <v>0</v>
      </c>
      <c r="AO944" s="25">
        <f t="shared" si="880"/>
        <v>0</v>
      </c>
      <c r="AP944" s="25">
        <f t="shared" si="880"/>
        <v>0</v>
      </c>
      <c r="AQ944" s="25">
        <f t="shared" si="880"/>
        <v>0</v>
      </c>
      <c r="AR944" s="25">
        <f t="shared" si="880"/>
        <v>0</v>
      </c>
      <c r="AS944" s="25">
        <f t="shared" si="880"/>
        <v>0</v>
      </c>
      <c r="AT944" s="25">
        <f t="shared" si="881"/>
        <v>0</v>
      </c>
      <c r="AU944" s="25">
        <f t="shared" si="881"/>
        <v>0</v>
      </c>
      <c r="AV944" s="25">
        <f t="shared" si="881"/>
        <v>0</v>
      </c>
      <c r="AW944" s="25">
        <f t="shared" si="881"/>
        <v>0</v>
      </c>
      <c r="AX944" s="25">
        <f t="shared" si="881"/>
        <v>0</v>
      </c>
      <c r="AY944" s="25">
        <f t="shared" si="881"/>
        <v>0</v>
      </c>
      <c r="AZ944" s="25">
        <f t="shared" si="881"/>
        <v>0</v>
      </c>
      <c r="BA944" s="25">
        <f t="shared" si="881"/>
        <v>0</v>
      </c>
      <c r="BB944" s="25">
        <f t="shared" si="881"/>
        <v>0</v>
      </c>
      <c r="BC944" s="25">
        <f t="shared" si="881"/>
        <v>0</v>
      </c>
      <c r="BD944" s="25">
        <f t="shared" si="882"/>
        <v>0</v>
      </c>
      <c r="BE944" s="25">
        <f t="shared" si="882"/>
        <v>0</v>
      </c>
      <c r="BF944" s="25">
        <f t="shared" si="882"/>
        <v>0</v>
      </c>
      <c r="BG944" s="25">
        <f t="shared" si="882"/>
        <v>0</v>
      </c>
      <c r="BH944" s="25">
        <f t="shared" si="882"/>
        <v>0</v>
      </c>
      <c r="BI944" s="25">
        <f t="shared" si="882"/>
        <v>0</v>
      </c>
      <c r="BJ944" s="25">
        <f t="shared" si="882"/>
        <v>0</v>
      </c>
      <c r="BK944" s="25">
        <f t="shared" si="882"/>
        <v>0</v>
      </c>
      <c r="BL944" s="25">
        <f t="shared" si="882"/>
        <v>0</v>
      </c>
      <c r="BM944" s="25">
        <f t="shared" si="882"/>
        <v>0</v>
      </c>
      <c r="BN944" s="25">
        <f t="shared" si="882"/>
        <v>0</v>
      </c>
      <c r="BO944" s="8">
        <f t="shared" si="860"/>
        <v>0</v>
      </c>
      <c r="BP944" s="8">
        <f t="shared" si="861"/>
        <v>0</v>
      </c>
      <c r="BQ944" s="8">
        <f t="shared" si="862"/>
        <v>0</v>
      </c>
      <c r="BR944" s="8">
        <f t="shared" si="863"/>
        <v>0</v>
      </c>
      <c r="BS944" s="8">
        <f t="shared" si="864"/>
        <v>0</v>
      </c>
      <c r="BT944" s="10"/>
      <c r="BU944" s="8"/>
    </row>
    <row r="945" spans="36:73">
      <c r="AJ945" s="25">
        <f t="shared" si="880"/>
        <v>0</v>
      </c>
      <c r="AK945" s="25">
        <f t="shared" si="880"/>
        <v>0</v>
      </c>
      <c r="AL945" s="25">
        <f t="shared" si="880"/>
        <v>0</v>
      </c>
      <c r="AM945" s="25">
        <f t="shared" si="880"/>
        <v>0</v>
      </c>
      <c r="AN945" s="25">
        <f t="shared" si="880"/>
        <v>0</v>
      </c>
      <c r="AO945" s="25">
        <f t="shared" si="880"/>
        <v>0</v>
      </c>
      <c r="AP945" s="25">
        <f t="shared" si="880"/>
        <v>0</v>
      </c>
      <c r="AQ945" s="25">
        <f t="shared" si="880"/>
        <v>0</v>
      </c>
      <c r="AR945" s="25">
        <f t="shared" si="880"/>
        <v>0</v>
      </c>
      <c r="AS945" s="25">
        <f t="shared" si="880"/>
        <v>0</v>
      </c>
      <c r="AT945" s="25">
        <f t="shared" si="881"/>
        <v>0</v>
      </c>
      <c r="AU945" s="25">
        <f t="shared" si="881"/>
        <v>0</v>
      </c>
      <c r="AV945" s="25">
        <f t="shared" si="881"/>
        <v>0</v>
      </c>
      <c r="AW945" s="25">
        <f t="shared" si="881"/>
        <v>0</v>
      </c>
      <c r="AX945" s="25">
        <f t="shared" si="881"/>
        <v>0</v>
      </c>
      <c r="AY945" s="25">
        <f t="shared" si="881"/>
        <v>0</v>
      </c>
      <c r="AZ945" s="25">
        <f t="shared" si="881"/>
        <v>0</v>
      </c>
      <c r="BA945" s="25">
        <f t="shared" si="881"/>
        <v>0</v>
      </c>
      <c r="BB945" s="25">
        <f t="shared" si="881"/>
        <v>0</v>
      </c>
      <c r="BC945" s="25">
        <f t="shared" si="881"/>
        <v>0</v>
      </c>
      <c r="BD945" s="25">
        <f t="shared" si="882"/>
        <v>0</v>
      </c>
      <c r="BE945" s="25">
        <f t="shared" si="882"/>
        <v>0</v>
      </c>
      <c r="BF945" s="25">
        <f t="shared" si="882"/>
        <v>0</v>
      </c>
      <c r="BG945" s="25">
        <f t="shared" si="882"/>
        <v>0</v>
      </c>
      <c r="BH945" s="25">
        <f t="shared" si="882"/>
        <v>0</v>
      </c>
      <c r="BI945" s="25">
        <f t="shared" si="882"/>
        <v>0</v>
      </c>
      <c r="BJ945" s="25">
        <f t="shared" si="882"/>
        <v>0</v>
      </c>
      <c r="BK945" s="25">
        <f t="shared" si="882"/>
        <v>0</v>
      </c>
      <c r="BL945" s="25">
        <f t="shared" si="882"/>
        <v>0</v>
      </c>
      <c r="BM945" s="25">
        <f t="shared" si="882"/>
        <v>0</v>
      </c>
      <c r="BN945" s="25">
        <f t="shared" si="882"/>
        <v>0</v>
      </c>
      <c r="BO945" s="8">
        <f t="shared" si="860"/>
        <v>0</v>
      </c>
      <c r="BP945" s="8">
        <f t="shared" si="861"/>
        <v>0</v>
      </c>
      <c r="BQ945" s="8">
        <f t="shared" si="862"/>
        <v>0</v>
      </c>
      <c r="BR945" s="8">
        <f t="shared" si="863"/>
        <v>0</v>
      </c>
      <c r="BS945" s="8">
        <f t="shared" si="864"/>
        <v>0</v>
      </c>
      <c r="BT945" s="10"/>
      <c r="BU945" s="10"/>
    </row>
    <row r="946" spans="36:73">
      <c r="AJ946" s="25">
        <f t="shared" ref="AJ946:AS955" si="883">IF(AND(AJ$7&gt;=$E946,AJ$7&lt;=$F946),1,0)</f>
        <v>0</v>
      </c>
      <c r="AK946" s="25">
        <f t="shared" si="883"/>
        <v>0</v>
      </c>
      <c r="AL946" s="25">
        <f t="shared" si="883"/>
        <v>0</v>
      </c>
      <c r="AM946" s="25">
        <f t="shared" si="883"/>
        <v>0</v>
      </c>
      <c r="AN946" s="25">
        <f t="shared" si="883"/>
        <v>0</v>
      </c>
      <c r="AO946" s="25">
        <f t="shared" si="883"/>
        <v>0</v>
      </c>
      <c r="AP946" s="25">
        <f t="shared" si="883"/>
        <v>0</v>
      </c>
      <c r="AQ946" s="25">
        <f t="shared" si="883"/>
        <v>0</v>
      </c>
      <c r="AR946" s="25">
        <f t="shared" si="883"/>
        <v>0</v>
      </c>
      <c r="AS946" s="25">
        <f t="shared" si="883"/>
        <v>0</v>
      </c>
      <c r="AT946" s="25">
        <f t="shared" ref="AT946:BC955" si="884">IF(AND(AT$7&gt;=$E946,AT$7&lt;=$F946),1,0)</f>
        <v>0</v>
      </c>
      <c r="AU946" s="25">
        <f t="shared" si="884"/>
        <v>0</v>
      </c>
      <c r="AV946" s="25">
        <f t="shared" si="884"/>
        <v>0</v>
      </c>
      <c r="AW946" s="25">
        <f t="shared" si="884"/>
        <v>0</v>
      </c>
      <c r="AX946" s="25">
        <f t="shared" si="884"/>
        <v>0</v>
      </c>
      <c r="AY946" s="25">
        <f t="shared" si="884"/>
        <v>0</v>
      </c>
      <c r="AZ946" s="25">
        <f t="shared" si="884"/>
        <v>0</v>
      </c>
      <c r="BA946" s="25">
        <f t="shared" si="884"/>
        <v>0</v>
      </c>
      <c r="BB946" s="25">
        <f t="shared" si="884"/>
        <v>0</v>
      </c>
      <c r="BC946" s="25">
        <f t="shared" si="884"/>
        <v>0</v>
      </c>
      <c r="BD946" s="25">
        <f t="shared" ref="BD946:BN955" si="885">IF(AND(BD$7&gt;=$E946,BD$7&lt;=$F946),1,0)</f>
        <v>0</v>
      </c>
      <c r="BE946" s="25">
        <f t="shared" si="885"/>
        <v>0</v>
      </c>
      <c r="BF946" s="25">
        <f t="shared" si="885"/>
        <v>0</v>
      </c>
      <c r="BG946" s="25">
        <f t="shared" si="885"/>
        <v>0</v>
      </c>
      <c r="BH946" s="25">
        <f t="shared" si="885"/>
        <v>0</v>
      </c>
      <c r="BI946" s="25">
        <f t="shared" si="885"/>
        <v>0</v>
      </c>
      <c r="BJ946" s="25">
        <f t="shared" si="885"/>
        <v>0</v>
      </c>
      <c r="BK946" s="25">
        <f t="shared" si="885"/>
        <v>0</v>
      </c>
      <c r="BL946" s="25">
        <f t="shared" si="885"/>
        <v>0</v>
      </c>
      <c r="BM946" s="25">
        <f t="shared" si="885"/>
        <v>0</v>
      </c>
      <c r="BN946" s="25">
        <f t="shared" si="885"/>
        <v>0</v>
      </c>
      <c r="BO946" s="8">
        <f t="shared" si="860"/>
        <v>0</v>
      </c>
      <c r="BP946" s="8">
        <f t="shared" si="861"/>
        <v>0</v>
      </c>
      <c r="BQ946" s="8">
        <f t="shared" si="862"/>
        <v>0</v>
      </c>
      <c r="BR946" s="8">
        <f t="shared" si="863"/>
        <v>0</v>
      </c>
      <c r="BS946" s="8">
        <f t="shared" si="864"/>
        <v>0</v>
      </c>
      <c r="BT946" s="10"/>
      <c r="BU946" s="8"/>
    </row>
    <row r="947" spans="36:73">
      <c r="AJ947" s="25">
        <f t="shared" si="883"/>
        <v>0</v>
      </c>
      <c r="AK947" s="25">
        <f t="shared" si="883"/>
        <v>0</v>
      </c>
      <c r="AL947" s="25">
        <f t="shared" si="883"/>
        <v>0</v>
      </c>
      <c r="AM947" s="25">
        <f t="shared" si="883"/>
        <v>0</v>
      </c>
      <c r="AN947" s="25">
        <f t="shared" si="883"/>
        <v>0</v>
      </c>
      <c r="AO947" s="25">
        <f t="shared" si="883"/>
        <v>0</v>
      </c>
      <c r="AP947" s="25">
        <f t="shared" si="883"/>
        <v>0</v>
      </c>
      <c r="AQ947" s="25">
        <f t="shared" si="883"/>
        <v>0</v>
      </c>
      <c r="AR947" s="25">
        <f t="shared" si="883"/>
        <v>0</v>
      </c>
      <c r="AS947" s="25">
        <f t="shared" si="883"/>
        <v>0</v>
      </c>
      <c r="AT947" s="25">
        <f t="shared" si="884"/>
        <v>0</v>
      </c>
      <c r="AU947" s="25">
        <f t="shared" si="884"/>
        <v>0</v>
      </c>
      <c r="AV947" s="25">
        <f t="shared" si="884"/>
        <v>0</v>
      </c>
      <c r="AW947" s="25">
        <f t="shared" si="884"/>
        <v>0</v>
      </c>
      <c r="AX947" s="25">
        <f t="shared" si="884"/>
        <v>0</v>
      </c>
      <c r="AY947" s="25">
        <f t="shared" si="884"/>
        <v>0</v>
      </c>
      <c r="AZ947" s="25">
        <f t="shared" si="884"/>
        <v>0</v>
      </c>
      <c r="BA947" s="25">
        <f t="shared" si="884"/>
        <v>0</v>
      </c>
      <c r="BB947" s="25">
        <f t="shared" si="884"/>
        <v>0</v>
      </c>
      <c r="BC947" s="25">
        <f t="shared" si="884"/>
        <v>0</v>
      </c>
      <c r="BD947" s="25">
        <f t="shared" si="885"/>
        <v>0</v>
      </c>
      <c r="BE947" s="25">
        <f t="shared" si="885"/>
        <v>0</v>
      </c>
      <c r="BF947" s="25">
        <f t="shared" si="885"/>
        <v>0</v>
      </c>
      <c r="BG947" s="25">
        <f t="shared" si="885"/>
        <v>0</v>
      </c>
      <c r="BH947" s="25">
        <f t="shared" si="885"/>
        <v>0</v>
      </c>
      <c r="BI947" s="25">
        <f t="shared" si="885"/>
        <v>0</v>
      </c>
      <c r="BJ947" s="25">
        <f t="shared" si="885"/>
        <v>0</v>
      </c>
      <c r="BK947" s="25">
        <f t="shared" si="885"/>
        <v>0</v>
      </c>
      <c r="BL947" s="25">
        <f t="shared" si="885"/>
        <v>0</v>
      </c>
      <c r="BM947" s="25">
        <f t="shared" si="885"/>
        <v>0</v>
      </c>
      <c r="BN947" s="25">
        <f t="shared" si="885"/>
        <v>0</v>
      </c>
      <c r="BO947" s="8">
        <f t="shared" si="860"/>
        <v>0</v>
      </c>
      <c r="BP947" s="8">
        <f t="shared" si="861"/>
        <v>0</v>
      </c>
      <c r="BQ947" s="8">
        <f t="shared" si="862"/>
        <v>0</v>
      </c>
      <c r="BR947" s="8">
        <f t="shared" si="863"/>
        <v>0</v>
      </c>
      <c r="BS947" s="8">
        <f t="shared" si="864"/>
        <v>0</v>
      </c>
      <c r="BT947" s="10"/>
      <c r="BU947" s="10"/>
    </row>
    <row r="948" spans="36:73">
      <c r="AJ948" s="25">
        <f t="shared" si="883"/>
        <v>0</v>
      </c>
      <c r="AK948" s="25">
        <f t="shared" si="883"/>
        <v>0</v>
      </c>
      <c r="AL948" s="25">
        <f t="shared" si="883"/>
        <v>0</v>
      </c>
      <c r="AM948" s="25">
        <f t="shared" si="883"/>
        <v>0</v>
      </c>
      <c r="AN948" s="25">
        <f t="shared" si="883"/>
        <v>0</v>
      </c>
      <c r="AO948" s="25">
        <f t="shared" si="883"/>
        <v>0</v>
      </c>
      <c r="AP948" s="25">
        <f t="shared" si="883"/>
        <v>0</v>
      </c>
      <c r="AQ948" s="25">
        <f t="shared" si="883"/>
        <v>0</v>
      </c>
      <c r="AR948" s="25">
        <f t="shared" si="883"/>
        <v>0</v>
      </c>
      <c r="AS948" s="25">
        <f t="shared" si="883"/>
        <v>0</v>
      </c>
      <c r="AT948" s="25">
        <f t="shared" si="884"/>
        <v>0</v>
      </c>
      <c r="AU948" s="25">
        <f t="shared" si="884"/>
        <v>0</v>
      </c>
      <c r="AV948" s="25">
        <f t="shared" si="884"/>
        <v>0</v>
      </c>
      <c r="AW948" s="25">
        <f t="shared" si="884"/>
        <v>0</v>
      </c>
      <c r="AX948" s="25">
        <f t="shared" si="884"/>
        <v>0</v>
      </c>
      <c r="AY948" s="25">
        <f t="shared" si="884"/>
        <v>0</v>
      </c>
      <c r="AZ948" s="25">
        <f t="shared" si="884"/>
        <v>0</v>
      </c>
      <c r="BA948" s="25">
        <f t="shared" si="884"/>
        <v>0</v>
      </c>
      <c r="BB948" s="25">
        <f t="shared" si="884"/>
        <v>0</v>
      </c>
      <c r="BC948" s="25">
        <f t="shared" si="884"/>
        <v>0</v>
      </c>
      <c r="BD948" s="25">
        <f t="shared" si="885"/>
        <v>0</v>
      </c>
      <c r="BE948" s="25">
        <f t="shared" si="885"/>
        <v>0</v>
      </c>
      <c r="BF948" s="25">
        <f t="shared" si="885"/>
        <v>0</v>
      </c>
      <c r="BG948" s="25">
        <f t="shared" si="885"/>
        <v>0</v>
      </c>
      <c r="BH948" s="25">
        <f t="shared" si="885"/>
        <v>0</v>
      </c>
      <c r="BI948" s="25">
        <f t="shared" si="885"/>
        <v>0</v>
      </c>
      <c r="BJ948" s="25">
        <f t="shared" si="885"/>
        <v>0</v>
      </c>
      <c r="BK948" s="25">
        <f t="shared" si="885"/>
        <v>0</v>
      </c>
      <c r="BL948" s="25">
        <f t="shared" si="885"/>
        <v>0</v>
      </c>
      <c r="BM948" s="25">
        <f t="shared" si="885"/>
        <v>0</v>
      </c>
      <c r="BN948" s="25">
        <f t="shared" si="885"/>
        <v>0</v>
      </c>
      <c r="BO948" s="8">
        <f t="shared" si="860"/>
        <v>0</v>
      </c>
      <c r="BP948" s="8">
        <f t="shared" si="861"/>
        <v>0</v>
      </c>
      <c r="BQ948" s="8">
        <f t="shared" si="862"/>
        <v>0</v>
      </c>
      <c r="BR948" s="8">
        <f t="shared" si="863"/>
        <v>0</v>
      </c>
      <c r="BS948" s="8">
        <f t="shared" si="864"/>
        <v>0</v>
      </c>
      <c r="BT948" s="10"/>
      <c r="BU948" s="8"/>
    </row>
    <row r="949" spans="36:73">
      <c r="AJ949" s="25">
        <f t="shared" si="883"/>
        <v>0</v>
      </c>
      <c r="AK949" s="25">
        <f t="shared" si="883"/>
        <v>0</v>
      </c>
      <c r="AL949" s="25">
        <f t="shared" si="883"/>
        <v>0</v>
      </c>
      <c r="AM949" s="25">
        <f t="shared" si="883"/>
        <v>0</v>
      </c>
      <c r="AN949" s="25">
        <f t="shared" si="883"/>
        <v>0</v>
      </c>
      <c r="AO949" s="25">
        <f t="shared" si="883"/>
        <v>0</v>
      </c>
      <c r="AP949" s="25">
        <f t="shared" si="883"/>
        <v>0</v>
      </c>
      <c r="AQ949" s="25">
        <f t="shared" si="883"/>
        <v>0</v>
      </c>
      <c r="AR949" s="25">
        <f t="shared" si="883"/>
        <v>0</v>
      </c>
      <c r="AS949" s="25">
        <f t="shared" si="883"/>
        <v>0</v>
      </c>
      <c r="AT949" s="25">
        <f t="shared" si="884"/>
        <v>0</v>
      </c>
      <c r="AU949" s="25">
        <f t="shared" si="884"/>
        <v>0</v>
      </c>
      <c r="AV949" s="25">
        <f t="shared" si="884"/>
        <v>0</v>
      </c>
      <c r="AW949" s="25">
        <f t="shared" si="884"/>
        <v>0</v>
      </c>
      <c r="AX949" s="25">
        <f t="shared" si="884"/>
        <v>0</v>
      </c>
      <c r="AY949" s="25">
        <f t="shared" si="884"/>
        <v>0</v>
      </c>
      <c r="AZ949" s="25">
        <f t="shared" si="884"/>
        <v>0</v>
      </c>
      <c r="BA949" s="25">
        <f t="shared" si="884"/>
        <v>0</v>
      </c>
      <c r="BB949" s="25">
        <f t="shared" si="884"/>
        <v>0</v>
      </c>
      <c r="BC949" s="25">
        <f t="shared" si="884"/>
        <v>0</v>
      </c>
      <c r="BD949" s="25">
        <f t="shared" si="885"/>
        <v>0</v>
      </c>
      <c r="BE949" s="25">
        <f t="shared" si="885"/>
        <v>0</v>
      </c>
      <c r="BF949" s="25">
        <f t="shared" si="885"/>
        <v>0</v>
      </c>
      <c r="BG949" s="25">
        <f t="shared" si="885"/>
        <v>0</v>
      </c>
      <c r="BH949" s="25">
        <f t="shared" si="885"/>
        <v>0</v>
      </c>
      <c r="BI949" s="25">
        <f t="shared" si="885"/>
        <v>0</v>
      </c>
      <c r="BJ949" s="25">
        <f t="shared" si="885"/>
        <v>0</v>
      </c>
      <c r="BK949" s="25">
        <f t="shared" si="885"/>
        <v>0</v>
      </c>
      <c r="BL949" s="25">
        <f t="shared" si="885"/>
        <v>0</v>
      </c>
      <c r="BM949" s="25">
        <f t="shared" si="885"/>
        <v>0</v>
      </c>
      <c r="BN949" s="25">
        <f t="shared" si="885"/>
        <v>0</v>
      </c>
      <c r="BO949" s="8">
        <f t="shared" ref="BO949:BO1012" si="886">SUM(AJ949:AP949)</f>
        <v>0</v>
      </c>
      <c r="BP949" s="8">
        <f t="shared" ref="BP949:BP1012" si="887">SUM(AQ949:AW949)</f>
        <v>0</v>
      </c>
      <c r="BQ949" s="8">
        <f t="shared" ref="BQ949:BQ1012" si="888">SUM(AX949:BD949)</f>
        <v>0</v>
      </c>
      <c r="BR949" s="8">
        <f t="shared" ref="BR949:BR1012" si="889">SUM(BE949:BN949)</f>
        <v>0</v>
      </c>
      <c r="BS949" s="8">
        <f t="shared" ref="BS949:BS1012" si="890">SUM(BO949:BR949)</f>
        <v>0</v>
      </c>
      <c r="BT949" s="10"/>
      <c r="BU949" s="10"/>
    </row>
    <row r="950" spans="36:73">
      <c r="AJ950" s="25">
        <f t="shared" si="883"/>
        <v>0</v>
      </c>
      <c r="AK950" s="25">
        <f t="shared" si="883"/>
        <v>0</v>
      </c>
      <c r="AL950" s="25">
        <f t="shared" si="883"/>
        <v>0</v>
      </c>
      <c r="AM950" s="25">
        <f t="shared" si="883"/>
        <v>0</v>
      </c>
      <c r="AN950" s="25">
        <f t="shared" si="883"/>
        <v>0</v>
      </c>
      <c r="AO950" s="25">
        <f t="shared" si="883"/>
        <v>0</v>
      </c>
      <c r="AP950" s="25">
        <f t="shared" si="883"/>
        <v>0</v>
      </c>
      <c r="AQ950" s="25">
        <f t="shared" si="883"/>
        <v>0</v>
      </c>
      <c r="AR950" s="25">
        <f t="shared" si="883"/>
        <v>0</v>
      </c>
      <c r="AS950" s="25">
        <f t="shared" si="883"/>
        <v>0</v>
      </c>
      <c r="AT950" s="25">
        <f t="shared" si="884"/>
        <v>0</v>
      </c>
      <c r="AU950" s="25">
        <f t="shared" si="884"/>
        <v>0</v>
      </c>
      <c r="AV950" s="25">
        <f t="shared" si="884"/>
        <v>0</v>
      </c>
      <c r="AW950" s="25">
        <f t="shared" si="884"/>
        <v>0</v>
      </c>
      <c r="AX950" s="25">
        <f t="shared" si="884"/>
        <v>0</v>
      </c>
      <c r="AY950" s="25">
        <f t="shared" si="884"/>
        <v>0</v>
      </c>
      <c r="AZ950" s="25">
        <f t="shared" si="884"/>
        <v>0</v>
      </c>
      <c r="BA950" s="25">
        <f t="shared" si="884"/>
        <v>0</v>
      </c>
      <c r="BB950" s="25">
        <f t="shared" si="884"/>
        <v>0</v>
      </c>
      <c r="BC950" s="25">
        <f t="shared" si="884"/>
        <v>0</v>
      </c>
      <c r="BD950" s="25">
        <f t="shared" si="885"/>
        <v>0</v>
      </c>
      <c r="BE950" s="25">
        <f t="shared" si="885"/>
        <v>0</v>
      </c>
      <c r="BF950" s="25">
        <f t="shared" si="885"/>
        <v>0</v>
      </c>
      <c r="BG950" s="25">
        <f t="shared" si="885"/>
        <v>0</v>
      </c>
      <c r="BH950" s="25">
        <f t="shared" si="885"/>
        <v>0</v>
      </c>
      <c r="BI950" s="25">
        <f t="shared" si="885"/>
        <v>0</v>
      </c>
      <c r="BJ950" s="25">
        <f t="shared" si="885"/>
        <v>0</v>
      </c>
      <c r="BK950" s="25">
        <f t="shared" si="885"/>
        <v>0</v>
      </c>
      <c r="BL950" s="25">
        <f t="shared" si="885"/>
        <v>0</v>
      </c>
      <c r="BM950" s="25">
        <f t="shared" si="885"/>
        <v>0</v>
      </c>
      <c r="BN950" s="25">
        <f t="shared" si="885"/>
        <v>0</v>
      </c>
      <c r="BO950" s="8">
        <f t="shared" si="886"/>
        <v>0</v>
      </c>
      <c r="BP950" s="8">
        <f t="shared" si="887"/>
        <v>0</v>
      </c>
      <c r="BQ950" s="8">
        <f t="shared" si="888"/>
        <v>0</v>
      </c>
      <c r="BR950" s="8">
        <f t="shared" si="889"/>
        <v>0</v>
      </c>
      <c r="BS950" s="8">
        <f t="shared" si="890"/>
        <v>0</v>
      </c>
      <c r="BT950" s="10"/>
      <c r="BU950" s="8"/>
    </row>
    <row r="951" spans="36:73">
      <c r="AJ951" s="25">
        <f t="shared" si="883"/>
        <v>0</v>
      </c>
      <c r="AK951" s="25">
        <f t="shared" si="883"/>
        <v>0</v>
      </c>
      <c r="AL951" s="25">
        <f t="shared" si="883"/>
        <v>0</v>
      </c>
      <c r="AM951" s="25">
        <f t="shared" si="883"/>
        <v>0</v>
      </c>
      <c r="AN951" s="25">
        <f t="shared" si="883"/>
        <v>0</v>
      </c>
      <c r="AO951" s="25">
        <f t="shared" si="883"/>
        <v>0</v>
      </c>
      <c r="AP951" s="25">
        <f t="shared" si="883"/>
        <v>0</v>
      </c>
      <c r="AQ951" s="25">
        <f t="shared" si="883"/>
        <v>0</v>
      </c>
      <c r="AR951" s="25">
        <f t="shared" si="883"/>
        <v>0</v>
      </c>
      <c r="AS951" s="25">
        <f t="shared" si="883"/>
        <v>0</v>
      </c>
      <c r="AT951" s="25">
        <f t="shared" si="884"/>
        <v>0</v>
      </c>
      <c r="AU951" s="25">
        <f t="shared" si="884"/>
        <v>0</v>
      </c>
      <c r="AV951" s="25">
        <f t="shared" si="884"/>
        <v>0</v>
      </c>
      <c r="AW951" s="25">
        <f t="shared" si="884"/>
        <v>0</v>
      </c>
      <c r="AX951" s="25">
        <f t="shared" si="884"/>
        <v>0</v>
      </c>
      <c r="AY951" s="25">
        <f t="shared" si="884"/>
        <v>0</v>
      </c>
      <c r="AZ951" s="25">
        <f t="shared" si="884"/>
        <v>0</v>
      </c>
      <c r="BA951" s="25">
        <f t="shared" si="884"/>
        <v>0</v>
      </c>
      <c r="BB951" s="25">
        <f t="shared" si="884"/>
        <v>0</v>
      </c>
      <c r="BC951" s="25">
        <f t="shared" si="884"/>
        <v>0</v>
      </c>
      <c r="BD951" s="25">
        <f t="shared" si="885"/>
        <v>0</v>
      </c>
      <c r="BE951" s="25">
        <f t="shared" si="885"/>
        <v>0</v>
      </c>
      <c r="BF951" s="25">
        <f t="shared" si="885"/>
        <v>0</v>
      </c>
      <c r="BG951" s="25">
        <f t="shared" si="885"/>
        <v>0</v>
      </c>
      <c r="BH951" s="25">
        <f t="shared" si="885"/>
        <v>0</v>
      </c>
      <c r="BI951" s="25">
        <f t="shared" si="885"/>
        <v>0</v>
      </c>
      <c r="BJ951" s="25">
        <f t="shared" si="885"/>
        <v>0</v>
      </c>
      <c r="BK951" s="25">
        <f t="shared" si="885"/>
        <v>0</v>
      </c>
      <c r="BL951" s="25">
        <f t="shared" si="885"/>
        <v>0</v>
      </c>
      <c r="BM951" s="25">
        <f t="shared" si="885"/>
        <v>0</v>
      </c>
      <c r="BN951" s="25">
        <f t="shared" si="885"/>
        <v>0</v>
      </c>
      <c r="BO951" s="8">
        <f t="shared" si="886"/>
        <v>0</v>
      </c>
      <c r="BP951" s="8">
        <f t="shared" si="887"/>
        <v>0</v>
      </c>
      <c r="BQ951" s="8">
        <f t="shared" si="888"/>
        <v>0</v>
      </c>
      <c r="BR951" s="8">
        <f t="shared" si="889"/>
        <v>0</v>
      </c>
      <c r="BS951" s="8">
        <f t="shared" si="890"/>
        <v>0</v>
      </c>
      <c r="BT951" s="10"/>
      <c r="BU951" s="10"/>
    </row>
    <row r="952" spans="36:73">
      <c r="AJ952" s="25">
        <f t="shared" si="883"/>
        <v>0</v>
      </c>
      <c r="AK952" s="25">
        <f t="shared" si="883"/>
        <v>0</v>
      </c>
      <c r="AL952" s="25">
        <f t="shared" si="883"/>
        <v>0</v>
      </c>
      <c r="AM952" s="25">
        <f t="shared" si="883"/>
        <v>0</v>
      </c>
      <c r="AN952" s="25">
        <f t="shared" si="883"/>
        <v>0</v>
      </c>
      <c r="AO952" s="25">
        <f t="shared" si="883"/>
        <v>0</v>
      </c>
      <c r="AP952" s="25">
        <f t="shared" si="883"/>
        <v>0</v>
      </c>
      <c r="AQ952" s="25">
        <f t="shared" si="883"/>
        <v>0</v>
      </c>
      <c r="AR952" s="25">
        <f t="shared" si="883"/>
        <v>0</v>
      </c>
      <c r="AS952" s="25">
        <f t="shared" si="883"/>
        <v>0</v>
      </c>
      <c r="AT952" s="25">
        <f t="shared" si="884"/>
        <v>0</v>
      </c>
      <c r="AU952" s="25">
        <f t="shared" si="884"/>
        <v>0</v>
      </c>
      <c r="AV952" s="25">
        <f t="shared" si="884"/>
        <v>0</v>
      </c>
      <c r="AW952" s="25">
        <f t="shared" si="884"/>
        <v>0</v>
      </c>
      <c r="AX952" s="25">
        <f t="shared" si="884"/>
        <v>0</v>
      </c>
      <c r="AY952" s="25">
        <f t="shared" si="884"/>
        <v>0</v>
      </c>
      <c r="AZ952" s="25">
        <f t="shared" si="884"/>
        <v>0</v>
      </c>
      <c r="BA952" s="25">
        <f t="shared" si="884"/>
        <v>0</v>
      </c>
      <c r="BB952" s="25">
        <f t="shared" si="884"/>
        <v>0</v>
      </c>
      <c r="BC952" s="25">
        <f t="shared" si="884"/>
        <v>0</v>
      </c>
      <c r="BD952" s="25">
        <f t="shared" si="885"/>
        <v>0</v>
      </c>
      <c r="BE952" s="25">
        <f t="shared" si="885"/>
        <v>0</v>
      </c>
      <c r="BF952" s="25">
        <f t="shared" si="885"/>
        <v>0</v>
      </c>
      <c r="BG952" s="25">
        <f t="shared" si="885"/>
        <v>0</v>
      </c>
      <c r="BH952" s="25">
        <f t="shared" si="885"/>
        <v>0</v>
      </c>
      <c r="BI952" s="25">
        <f t="shared" si="885"/>
        <v>0</v>
      </c>
      <c r="BJ952" s="25">
        <f t="shared" si="885"/>
        <v>0</v>
      </c>
      <c r="BK952" s="25">
        <f t="shared" si="885"/>
        <v>0</v>
      </c>
      <c r="BL952" s="25">
        <f t="shared" si="885"/>
        <v>0</v>
      </c>
      <c r="BM952" s="25">
        <f t="shared" si="885"/>
        <v>0</v>
      </c>
      <c r="BN952" s="25">
        <f t="shared" si="885"/>
        <v>0</v>
      </c>
      <c r="BO952" s="8">
        <f t="shared" si="886"/>
        <v>0</v>
      </c>
      <c r="BP952" s="8">
        <f t="shared" si="887"/>
        <v>0</v>
      </c>
      <c r="BQ952" s="8">
        <f t="shared" si="888"/>
        <v>0</v>
      </c>
      <c r="BR952" s="8">
        <f t="shared" si="889"/>
        <v>0</v>
      </c>
      <c r="BS952" s="8">
        <f t="shared" si="890"/>
        <v>0</v>
      </c>
      <c r="BT952" s="10"/>
      <c r="BU952" s="8"/>
    </row>
    <row r="953" spans="36:73">
      <c r="AJ953" s="25">
        <f t="shared" si="883"/>
        <v>0</v>
      </c>
      <c r="AK953" s="25">
        <f t="shared" si="883"/>
        <v>0</v>
      </c>
      <c r="AL953" s="25">
        <f t="shared" si="883"/>
        <v>0</v>
      </c>
      <c r="AM953" s="25">
        <f t="shared" si="883"/>
        <v>0</v>
      </c>
      <c r="AN953" s="25">
        <f t="shared" si="883"/>
        <v>0</v>
      </c>
      <c r="AO953" s="25">
        <f t="shared" si="883"/>
        <v>0</v>
      </c>
      <c r="AP953" s="25">
        <f t="shared" si="883"/>
        <v>0</v>
      </c>
      <c r="AQ953" s="25">
        <f t="shared" si="883"/>
        <v>0</v>
      </c>
      <c r="AR953" s="25">
        <f t="shared" si="883"/>
        <v>0</v>
      </c>
      <c r="AS953" s="25">
        <f t="shared" si="883"/>
        <v>0</v>
      </c>
      <c r="AT953" s="25">
        <f t="shared" si="884"/>
        <v>0</v>
      </c>
      <c r="AU953" s="25">
        <f t="shared" si="884"/>
        <v>0</v>
      </c>
      <c r="AV953" s="25">
        <f t="shared" si="884"/>
        <v>0</v>
      </c>
      <c r="AW953" s="25">
        <f t="shared" si="884"/>
        <v>0</v>
      </c>
      <c r="AX953" s="25">
        <f t="shared" si="884"/>
        <v>0</v>
      </c>
      <c r="AY953" s="25">
        <f t="shared" si="884"/>
        <v>0</v>
      </c>
      <c r="AZ953" s="25">
        <f t="shared" si="884"/>
        <v>0</v>
      </c>
      <c r="BA953" s="25">
        <f t="shared" si="884"/>
        <v>0</v>
      </c>
      <c r="BB953" s="25">
        <f t="shared" si="884"/>
        <v>0</v>
      </c>
      <c r="BC953" s="25">
        <f t="shared" si="884"/>
        <v>0</v>
      </c>
      <c r="BD953" s="25">
        <f t="shared" si="885"/>
        <v>0</v>
      </c>
      <c r="BE953" s="25">
        <f t="shared" si="885"/>
        <v>0</v>
      </c>
      <c r="BF953" s="25">
        <f t="shared" si="885"/>
        <v>0</v>
      </c>
      <c r="BG953" s="25">
        <f t="shared" si="885"/>
        <v>0</v>
      </c>
      <c r="BH953" s="25">
        <f t="shared" si="885"/>
        <v>0</v>
      </c>
      <c r="BI953" s="25">
        <f t="shared" si="885"/>
        <v>0</v>
      </c>
      <c r="BJ953" s="25">
        <f t="shared" si="885"/>
        <v>0</v>
      </c>
      <c r="BK953" s="25">
        <f t="shared" si="885"/>
        <v>0</v>
      </c>
      <c r="BL953" s="25">
        <f t="shared" si="885"/>
        <v>0</v>
      </c>
      <c r="BM953" s="25">
        <f t="shared" si="885"/>
        <v>0</v>
      </c>
      <c r="BN953" s="25">
        <f t="shared" si="885"/>
        <v>0</v>
      </c>
      <c r="BO953" s="8">
        <f t="shared" si="886"/>
        <v>0</v>
      </c>
      <c r="BP953" s="8">
        <f t="shared" si="887"/>
        <v>0</v>
      </c>
      <c r="BQ953" s="8">
        <f t="shared" si="888"/>
        <v>0</v>
      </c>
      <c r="BR953" s="8">
        <f t="shared" si="889"/>
        <v>0</v>
      </c>
      <c r="BS953" s="8">
        <f t="shared" si="890"/>
        <v>0</v>
      </c>
      <c r="BT953" s="10"/>
      <c r="BU953" s="10"/>
    </row>
    <row r="954" spans="36:73">
      <c r="AJ954" s="25">
        <f t="shared" si="883"/>
        <v>0</v>
      </c>
      <c r="AK954" s="25">
        <f t="shared" si="883"/>
        <v>0</v>
      </c>
      <c r="AL954" s="25">
        <f t="shared" si="883"/>
        <v>0</v>
      </c>
      <c r="AM954" s="25">
        <f t="shared" si="883"/>
        <v>0</v>
      </c>
      <c r="AN954" s="25">
        <f t="shared" si="883"/>
        <v>0</v>
      </c>
      <c r="AO954" s="25">
        <f t="shared" si="883"/>
        <v>0</v>
      </c>
      <c r="AP954" s="25">
        <f t="shared" si="883"/>
        <v>0</v>
      </c>
      <c r="AQ954" s="25">
        <f t="shared" si="883"/>
        <v>0</v>
      </c>
      <c r="AR954" s="25">
        <f t="shared" si="883"/>
        <v>0</v>
      </c>
      <c r="AS954" s="25">
        <f t="shared" si="883"/>
        <v>0</v>
      </c>
      <c r="AT954" s="25">
        <f t="shared" si="884"/>
        <v>0</v>
      </c>
      <c r="AU954" s="25">
        <f t="shared" si="884"/>
        <v>0</v>
      </c>
      <c r="AV954" s="25">
        <f t="shared" si="884"/>
        <v>0</v>
      </c>
      <c r="AW954" s="25">
        <f t="shared" si="884"/>
        <v>0</v>
      </c>
      <c r="AX954" s="25">
        <f t="shared" si="884"/>
        <v>0</v>
      </c>
      <c r="AY954" s="25">
        <f t="shared" si="884"/>
        <v>0</v>
      </c>
      <c r="AZ954" s="25">
        <f t="shared" si="884"/>
        <v>0</v>
      </c>
      <c r="BA954" s="25">
        <f t="shared" si="884"/>
        <v>0</v>
      </c>
      <c r="BB954" s="25">
        <f t="shared" si="884"/>
        <v>0</v>
      </c>
      <c r="BC954" s="25">
        <f t="shared" si="884"/>
        <v>0</v>
      </c>
      <c r="BD954" s="25">
        <f t="shared" si="885"/>
        <v>0</v>
      </c>
      <c r="BE954" s="25">
        <f t="shared" si="885"/>
        <v>0</v>
      </c>
      <c r="BF954" s="25">
        <f t="shared" si="885"/>
        <v>0</v>
      </c>
      <c r="BG954" s="25">
        <f t="shared" si="885"/>
        <v>0</v>
      </c>
      <c r="BH954" s="25">
        <f t="shared" si="885"/>
        <v>0</v>
      </c>
      <c r="BI954" s="25">
        <f t="shared" si="885"/>
        <v>0</v>
      </c>
      <c r="BJ954" s="25">
        <f t="shared" si="885"/>
        <v>0</v>
      </c>
      <c r="BK954" s="25">
        <f t="shared" si="885"/>
        <v>0</v>
      </c>
      <c r="BL954" s="25">
        <f t="shared" si="885"/>
        <v>0</v>
      </c>
      <c r="BM954" s="25">
        <f t="shared" si="885"/>
        <v>0</v>
      </c>
      <c r="BN954" s="25">
        <f t="shared" si="885"/>
        <v>0</v>
      </c>
      <c r="BO954" s="8">
        <f t="shared" si="886"/>
        <v>0</v>
      </c>
      <c r="BP954" s="8">
        <f t="shared" si="887"/>
        <v>0</v>
      </c>
      <c r="BQ954" s="8">
        <f t="shared" si="888"/>
        <v>0</v>
      </c>
      <c r="BR954" s="8">
        <f t="shared" si="889"/>
        <v>0</v>
      </c>
      <c r="BS954" s="8">
        <f t="shared" si="890"/>
        <v>0</v>
      </c>
      <c r="BT954" s="10"/>
      <c r="BU954" s="8"/>
    </row>
    <row r="955" spans="36:73">
      <c r="AJ955" s="25">
        <f t="shared" si="883"/>
        <v>0</v>
      </c>
      <c r="AK955" s="25">
        <f t="shared" si="883"/>
        <v>0</v>
      </c>
      <c r="AL955" s="25">
        <f t="shared" si="883"/>
        <v>0</v>
      </c>
      <c r="AM955" s="25">
        <f t="shared" si="883"/>
        <v>0</v>
      </c>
      <c r="AN955" s="25">
        <f t="shared" si="883"/>
        <v>0</v>
      </c>
      <c r="AO955" s="25">
        <f t="shared" si="883"/>
        <v>0</v>
      </c>
      <c r="AP955" s="25">
        <f t="shared" si="883"/>
        <v>0</v>
      </c>
      <c r="AQ955" s="25">
        <f t="shared" si="883"/>
        <v>0</v>
      </c>
      <c r="AR955" s="25">
        <f t="shared" si="883"/>
        <v>0</v>
      </c>
      <c r="AS955" s="25">
        <f t="shared" si="883"/>
        <v>0</v>
      </c>
      <c r="AT955" s="25">
        <f t="shared" si="884"/>
        <v>0</v>
      </c>
      <c r="AU955" s="25">
        <f t="shared" si="884"/>
        <v>0</v>
      </c>
      <c r="AV955" s="25">
        <f t="shared" si="884"/>
        <v>0</v>
      </c>
      <c r="AW955" s="25">
        <f t="shared" si="884"/>
        <v>0</v>
      </c>
      <c r="AX955" s="25">
        <f t="shared" si="884"/>
        <v>0</v>
      </c>
      <c r="AY955" s="25">
        <f t="shared" si="884"/>
        <v>0</v>
      </c>
      <c r="AZ955" s="25">
        <f t="shared" si="884"/>
        <v>0</v>
      </c>
      <c r="BA955" s="25">
        <f t="shared" si="884"/>
        <v>0</v>
      </c>
      <c r="BB955" s="25">
        <f t="shared" si="884"/>
        <v>0</v>
      </c>
      <c r="BC955" s="25">
        <f t="shared" si="884"/>
        <v>0</v>
      </c>
      <c r="BD955" s="25">
        <f t="shared" si="885"/>
        <v>0</v>
      </c>
      <c r="BE955" s="25">
        <f t="shared" si="885"/>
        <v>0</v>
      </c>
      <c r="BF955" s="25">
        <f t="shared" si="885"/>
        <v>0</v>
      </c>
      <c r="BG955" s="25">
        <f t="shared" si="885"/>
        <v>0</v>
      </c>
      <c r="BH955" s="25">
        <f t="shared" si="885"/>
        <v>0</v>
      </c>
      <c r="BI955" s="25">
        <f t="shared" si="885"/>
        <v>0</v>
      </c>
      <c r="BJ955" s="25">
        <f t="shared" si="885"/>
        <v>0</v>
      </c>
      <c r="BK955" s="25">
        <f t="shared" si="885"/>
        <v>0</v>
      </c>
      <c r="BL955" s="25">
        <f t="shared" si="885"/>
        <v>0</v>
      </c>
      <c r="BM955" s="25">
        <f t="shared" si="885"/>
        <v>0</v>
      </c>
      <c r="BN955" s="25">
        <f t="shared" si="885"/>
        <v>0</v>
      </c>
      <c r="BO955" s="8">
        <f t="shared" si="886"/>
        <v>0</v>
      </c>
      <c r="BP955" s="8">
        <f t="shared" si="887"/>
        <v>0</v>
      </c>
      <c r="BQ955" s="8">
        <f t="shared" si="888"/>
        <v>0</v>
      </c>
      <c r="BR955" s="8">
        <f t="shared" si="889"/>
        <v>0</v>
      </c>
      <c r="BS955" s="8">
        <f t="shared" si="890"/>
        <v>0</v>
      </c>
      <c r="BT955" s="10"/>
      <c r="BU955" s="10"/>
    </row>
    <row r="956" spans="36:73">
      <c r="AJ956" s="25">
        <f t="shared" ref="AJ956:AS965" si="891">IF(AND(AJ$7&gt;=$E956,AJ$7&lt;=$F956),1,0)</f>
        <v>0</v>
      </c>
      <c r="AK956" s="25">
        <f t="shared" si="891"/>
        <v>0</v>
      </c>
      <c r="AL956" s="25">
        <f t="shared" si="891"/>
        <v>0</v>
      </c>
      <c r="AM956" s="25">
        <f t="shared" si="891"/>
        <v>0</v>
      </c>
      <c r="AN956" s="25">
        <f t="shared" si="891"/>
        <v>0</v>
      </c>
      <c r="AO956" s="25">
        <f t="shared" si="891"/>
        <v>0</v>
      </c>
      <c r="AP956" s="25">
        <f t="shared" si="891"/>
        <v>0</v>
      </c>
      <c r="AQ956" s="25">
        <f t="shared" si="891"/>
        <v>0</v>
      </c>
      <c r="AR956" s="25">
        <f t="shared" si="891"/>
        <v>0</v>
      </c>
      <c r="AS956" s="25">
        <f t="shared" si="891"/>
        <v>0</v>
      </c>
      <c r="AT956" s="25">
        <f t="shared" ref="AT956:BC965" si="892">IF(AND(AT$7&gt;=$E956,AT$7&lt;=$F956),1,0)</f>
        <v>0</v>
      </c>
      <c r="AU956" s="25">
        <f t="shared" si="892"/>
        <v>0</v>
      </c>
      <c r="AV956" s="25">
        <f t="shared" si="892"/>
        <v>0</v>
      </c>
      <c r="AW956" s="25">
        <f t="shared" si="892"/>
        <v>0</v>
      </c>
      <c r="AX956" s="25">
        <f t="shared" si="892"/>
        <v>0</v>
      </c>
      <c r="AY956" s="25">
        <f t="shared" si="892"/>
        <v>0</v>
      </c>
      <c r="AZ956" s="25">
        <f t="shared" si="892"/>
        <v>0</v>
      </c>
      <c r="BA956" s="25">
        <f t="shared" si="892"/>
        <v>0</v>
      </c>
      <c r="BB956" s="25">
        <f t="shared" si="892"/>
        <v>0</v>
      </c>
      <c r="BC956" s="25">
        <f t="shared" si="892"/>
        <v>0</v>
      </c>
      <c r="BD956" s="25">
        <f t="shared" ref="BD956:BN965" si="893">IF(AND(BD$7&gt;=$E956,BD$7&lt;=$F956),1,0)</f>
        <v>0</v>
      </c>
      <c r="BE956" s="25">
        <f t="shared" si="893"/>
        <v>0</v>
      </c>
      <c r="BF956" s="25">
        <f t="shared" si="893"/>
        <v>0</v>
      </c>
      <c r="BG956" s="25">
        <f t="shared" si="893"/>
        <v>0</v>
      </c>
      <c r="BH956" s="25">
        <f t="shared" si="893"/>
        <v>0</v>
      </c>
      <c r="BI956" s="25">
        <f t="shared" si="893"/>
        <v>0</v>
      </c>
      <c r="BJ956" s="25">
        <f t="shared" si="893"/>
        <v>0</v>
      </c>
      <c r="BK956" s="25">
        <f t="shared" si="893"/>
        <v>0</v>
      </c>
      <c r="BL956" s="25">
        <f t="shared" si="893"/>
        <v>0</v>
      </c>
      <c r="BM956" s="25">
        <f t="shared" si="893"/>
        <v>0</v>
      </c>
      <c r="BN956" s="25">
        <f t="shared" si="893"/>
        <v>0</v>
      </c>
      <c r="BO956" s="8">
        <f t="shared" si="886"/>
        <v>0</v>
      </c>
      <c r="BP956" s="8">
        <f t="shared" si="887"/>
        <v>0</v>
      </c>
      <c r="BQ956" s="8">
        <f t="shared" si="888"/>
        <v>0</v>
      </c>
      <c r="BR956" s="8">
        <f t="shared" si="889"/>
        <v>0</v>
      </c>
      <c r="BS956" s="8">
        <f t="shared" si="890"/>
        <v>0</v>
      </c>
      <c r="BT956" s="10"/>
      <c r="BU956" s="8"/>
    </row>
    <row r="957" spans="36:73">
      <c r="AJ957" s="25">
        <f t="shared" si="891"/>
        <v>0</v>
      </c>
      <c r="AK957" s="25">
        <f t="shared" si="891"/>
        <v>0</v>
      </c>
      <c r="AL957" s="25">
        <f t="shared" si="891"/>
        <v>0</v>
      </c>
      <c r="AM957" s="25">
        <f t="shared" si="891"/>
        <v>0</v>
      </c>
      <c r="AN957" s="25">
        <f t="shared" si="891"/>
        <v>0</v>
      </c>
      <c r="AO957" s="25">
        <f t="shared" si="891"/>
        <v>0</v>
      </c>
      <c r="AP957" s="25">
        <f t="shared" si="891"/>
        <v>0</v>
      </c>
      <c r="AQ957" s="25">
        <f t="shared" si="891"/>
        <v>0</v>
      </c>
      <c r="AR957" s="25">
        <f t="shared" si="891"/>
        <v>0</v>
      </c>
      <c r="AS957" s="25">
        <f t="shared" si="891"/>
        <v>0</v>
      </c>
      <c r="AT957" s="25">
        <f t="shared" si="892"/>
        <v>0</v>
      </c>
      <c r="AU957" s="25">
        <f t="shared" si="892"/>
        <v>0</v>
      </c>
      <c r="AV957" s="25">
        <f t="shared" si="892"/>
        <v>0</v>
      </c>
      <c r="AW957" s="25">
        <f t="shared" si="892"/>
        <v>0</v>
      </c>
      <c r="AX957" s="25">
        <f t="shared" si="892"/>
        <v>0</v>
      </c>
      <c r="AY957" s="25">
        <f t="shared" si="892"/>
        <v>0</v>
      </c>
      <c r="AZ957" s="25">
        <f t="shared" si="892"/>
        <v>0</v>
      </c>
      <c r="BA957" s="25">
        <f t="shared" si="892"/>
        <v>0</v>
      </c>
      <c r="BB957" s="25">
        <f t="shared" si="892"/>
        <v>0</v>
      </c>
      <c r="BC957" s="25">
        <f t="shared" si="892"/>
        <v>0</v>
      </c>
      <c r="BD957" s="25">
        <f t="shared" si="893"/>
        <v>0</v>
      </c>
      <c r="BE957" s="25">
        <f t="shared" si="893"/>
        <v>0</v>
      </c>
      <c r="BF957" s="25">
        <f t="shared" si="893"/>
        <v>0</v>
      </c>
      <c r="BG957" s="25">
        <f t="shared" si="893"/>
        <v>0</v>
      </c>
      <c r="BH957" s="25">
        <f t="shared" si="893"/>
        <v>0</v>
      </c>
      <c r="BI957" s="25">
        <f t="shared" si="893"/>
        <v>0</v>
      </c>
      <c r="BJ957" s="25">
        <f t="shared" si="893"/>
        <v>0</v>
      </c>
      <c r="BK957" s="25">
        <f t="shared" si="893"/>
        <v>0</v>
      </c>
      <c r="BL957" s="25">
        <f t="shared" si="893"/>
        <v>0</v>
      </c>
      <c r="BM957" s="25">
        <f t="shared" si="893"/>
        <v>0</v>
      </c>
      <c r="BN957" s="25">
        <f t="shared" si="893"/>
        <v>0</v>
      </c>
      <c r="BO957" s="8">
        <f t="shared" si="886"/>
        <v>0</v>
      </c>
      <c r="BP957" s="8">
        <f t="shared" si="887"/>
        <v>0</v>
      </c>
      <c r="BQ957" s="8">
        <f t="shared" si="888"/>
        <v>0</v>
      </c>
      <c r="BR957" s="8">
        <f t="shared" si="889"/>
        <v>0</v>
      </c>
      <c r="BS957" s="8">
        <f t="shared" si="890"/>
        <v>0</v>
      </c>
      <c r="BT957" s="10"/>
      <c r="BU957" s="10"/>
    </row>
    <row r="958" spans="36:73">
      <c r="AJ958" s="25">
        <f t="shared" si="891"/>
        <v>0</v>
      </c>
      <c r="AK958" s="25">
        <f t="shared" si="891"/>
        <v>0</v>
      </c>
      <c r="AL958" s="25">
        <f t="shared" si="891"/>
        <v>0</v>
      </c>
      <c r="AM958" s="25">
        <f t="shared" si="891"/>
        <v>0</v>
      </c>
      <c r="AN958" s="25">
        <f t="shared" si="891"/>
        <v>0</v>
      </c>
      <c r="AO958" s="25">
        <f t="shared" si="891"/>
        <v>0</v>
      </c>
      <c r="AP958" s="25">
        <f t="shared" si="891"/>
        <v>0</v>
      </c>
      <c r="AQ958" s="25">
        <f t="shared" si="891"/>
        <v>0</v>
      </c>
      <c r="AR958" s="25">
        <f t="shared" si="891"/>
        <v>0</v>
      </c>
      <c r="AS958" s="25">
        <f t="shared" si="891"/>
        <v>0</v>
      </c>
      <c r="AT958" s="25">
        <f t="shared" si="892"/>
        <v>0</v>
      </c>
      <c r="AU958" s="25">
        <f t="shared" si="892"/>
        <v>0</v>
      </c>
      <c r="AV958" s="25">
        <f t="shared" si="892"/>
        <v>0</v>
      </c>
      <c r="AW958" s="25">
        <f t="shared" si="892"/>
        <v>0</v>
      </c>
      <c r="AX958" s="25">
        <f t="shared" si="892"/>
        <v>0</v>
      </c>
      <c r="AY958" s="25">
        <f t="shared" si="892"/>
        <v>0</v>
      </c>
      <c r="AZ958" s="25">
        <f t="shared" si="892"/>
        <v>0</v>
      </c>
      <c r="BA958" s="25">
        <f t="shared" si="892"/>
        <v>0</v>
      </c>
      <c r="BB958" s="25">
        <f t="shared" si="892"/>
        <v>0</v>
      </c>
      <c r="BC958" s="25">
        <f t="shared" si="892"/>
        <v>0</v>
      </c>
      <c r="BD958" s="25">
        <f t="shared" si="893"/>
        <v>0</v>
      </c>
      <c r="BE958" s="25">
        <f t="shared" si="893"/>
        <v>0</v>
      </c>
      <c r="BF958" s="25">
        <f t="shared" si="893"/>
        <v>0</v>
      </c>
      <c r="BG958" s="25">
        <f t="shared" si="893"/>
        <v>0</v>
      </c>
      <c r="BH958" s="25">
        <f t="shared" si="893"/>
        <v>0</v>
      </c>
      <c r="BI958" s="25">
        <f t="shared" si="893"/>
        <v>0</v>
      </c>
      <c r="BJ958" s="25">
        <f t="shared" si="893"/>
        <v>0</v>
      </c>
      <c r="BK958" s="25">
        <f t="shared" si="893"/>
        <v>0</v>
      </c>
      <c r="BL958" s="25">
        <f t="shared" si="893"/>
        <v>0</v>
      </c>
      <c r="BM958" s="25">
        <f t="shared" si="893"/>
        <v>0</v>
      </c>
      <c r="BN958" s="25">
        <f t="shared" si="893"/>
        <v>0</v>
      </c>
      <c r="BO958" s="8">
        <f t="shared" si="886"/>
        <v>0</v>
      </c>
      <c r="BP958" s="8">
        <f t="shared" si="887"/>
        <v>0</v>
      </c>
      <c r="BQ958" s="8">
        <f t="shared" si="888"/>
        <v>0</v>
      </c>
      <c r="BR958" s="8">
        <f t="shared" si="889"/>
        <v>0</v>
      </c>
      <c r="BS958" s="8">
        <f t="shared" si="890"/>
        <v>0</v>
      </c>
      <c r="BT958" s="10"/>
      <c r="BU958" s="8"/>
    </row>
    <row r="959" spans="36:73">
      <c r="AJ959" s="25">
        <f t="shared" si="891"/>
        <v>0</v>
      </c>
      <c r="AK959" s="25">
        <f t="shared" si="891"/>
        <v>0</v>
      </c>
      <c r="AL959" s="25">
        <f t="shared" si="891"/>
        <v>0</v>
      </c>
      <c r="AM959" s="25">
        <f t="shared" si="891"/>
        <v>0</v>
      </c>
      <c r="AN959" s="25">
        <f t="shared" si="891"/>
        <v>0</v>
      </c>
      <c r="AO959" s="25">
        <f t="shared" si="891"/>
        <v>0</v>
      </c>
      <c r="AP959" s="25">
        <f t="shared" si="891"/>
        <v>0</v>
      </c>
      <c r="AQ959" s="25">
        <f t="shared" si="891"/>
        <v>0</v>
      </c>
      <c r="AR959" s="25">
        <f t="shared" si="891"/>
        <v>0</v>
      </c>
      <c r="AS959" s="25">
        <f t="shared" si="891"/>
        <v>0</v>
      </c>
      <c r="AT959" s="25">
        <f t="shared" si="892"/>
        <v>0</v>
      </c>
      <c r="AU959" s="25">
        <f t="shared" si="892"/>
        <v>0</v>
      </c>
      <c r="AV959" s="25">
        <f t="shared" si="892"/>
        <v>0</v>
      </c>
      <c r="AW959" s="25">
        <f t="shared" si="892"/>
        <v>0</v>
      </c>
      <c r="AX959" s="25">
        <f t="shared" si="892"/>
        <v>0</v>
      </c>
      <c r="AY959" s="25">
        <f t="shared" si="892"/>
        <v>0</v>
      </c>
      <c r="AZ959" s="25">
        <f t="shared" si="892"/>
        <v>0</v>
      </c>
      <c r="BA959" s="25">
        <f t="shared" si="892"/>
        <v>0</v>
      </c>
      <c r="BB959" s="25">
        <f t="shared" si="892"/>
        <v>0</v>
      </c>
      <c r="BC959" s="25">
        <f t="shared" si="892"/>
        <v>0</v>
      </c>
      <c r="BD959" s="25">
        <f t="shared" si="893"/>
        <v>0</v>
      </c>
      <c r="BE959" s="25">
        <f t="shared" si="893"/>
        <v>0</v>
      </c>
      <c r="BF959" s="25">
        <f t="shared" si="893"/>
        <v>0</v>
      </c>
      <c r="BG959" s="25">
        <f t="shared" si="893"/>
        <v>0</v>
      </c>
      <c r="BH959" s="25">
        <f t="shared" si="893"/>
        <v>0</v>
      </c>
      <c r="BI959" s="25">
        <f t="shared" si="893"/>
        <v>0</v>
      </c>
      <c r="BJ959" s="25">
        <f t="shared" si="893"/>
        <v>0</v>
      </c>
      <c r="BK959" s="25">
        <f t="shared" si="893"/>
        <v>0</v>
      </c>
      <c r="BL959" s="25">
        <f t="shared" si="893"/>
        <v>0</v>
      </c>
      <c r="BM959" s="25">
        <f t="shared" si="893"/>
        <v>0</v>
      </c>
      <c r="BN959" s="25">
        <f t="shared" si="893"/>
        <v>0</v>
      </c>
      <c r="BO959" s="8">
        <f t="shared" si="886"/>
        <v>0</v>
      </c>
      <c r="BP959" s="8">
        <f t="shared" si="887"/>
        <v>0</v>
      </c>
      <c r="BQ959" s="8">
        <f t="shared" si="888"/>
        <v>0</v>
      </c>
      <c r="BR959" s="8">
        <f t="shared" si="889"/>
        <v>0</v>
      </c>
      <c r="BS959" s="8">
        <f t="shared" si="890"/>
        <v>0</v>
      </c>
      <c r="BT959" s="10"/>
      <c r="BU959" s="10"/>
    </row>
    <row r="960" spans="36:73">
      <c r="AJ960" s="25">
        <f t="shared" si="891"/>
        <v>0</v>
      </c>
      <c r="AK960" s="25">
        <f t="shared" si="891"/>
        <v>0</v>
      </c>
      <c r="AL960" s="25">
        <f t="shared" si="891"/>
        <v>0</v>
      </c>
      <c r="AM960" s="25">
        <f t="shared" si="891"/>
        <v>0</v>
      </c>
      <c r="AN960" s="25">
        <f t="shared" si="891"/>
        <v>0</v>
      </c>
      <c r="AO960" s="25">
        <f t="shared" si="891"/>
        <v>0</v>
      </c>
      <c r="AP960" s="25">
        <f t="shared" si="891"/>
        <v>0</v>
      </c>
      <c r="AQ960" s="25">
        <f t="shared" si="891"/>
        <v>0</v>
      </c>
      <c r="AR960" s="25">
        <f t="shared" si="891"/>
        <v>0</v>
      </c>
      <c r="AS960" s="25">
        <f t="shared" si="891"/>
        <v>0</v>
      </c>
      <c r="AT960" s="25">
        <f t="shared" si="892"/>
        <v>0</v>
      </c>
      <c r="AU960" s="25">
        <f t="shared" si="892"/>
        <v>0</v>
      </c>
      <c r="AV960" s="25">
        <f t="shared" si="892"/>
        <v>0</v>
      </c>
      <c r="AW960" s="25">
        <f t="shared" si="892"/>
        <v>0</v>
      </c>
      <c r="AX960" s="25">
        <f t="shared" si="892"/>
        <v>0</v>
      </c>
      <c r="AY960" s="25">
        <f t="shared" si="892"/>
        <v>0</v>
      </c>
      <c r="AZ960" s="25">
        <f t="shared" si="892"/>
        <v>0</v>
      </c>
      <c r="BA960" s="25">
        <f t="shared" si="892"/>
        <v>0</v>
      </c>
      <c r="BB960" s="25">
        <f t="shared" si="892"/>
        <v>0</v>
      </c>
      <c r="BC960" s="25">
        <f t="shared" si="892"/>
        <v>0</v>
      </c>
      <c r="BD960" s="25">
        <f t="shared" si="893"/>
        <v>0</v>
      </c>
      <c r="BE960" s="25">
        <f t="shared" si="893"/>
        <v>0</v>
      </c>
      <c r="BF960" s="25">
        <f t="shared" si="893"/>
        <v>0</v>
      </c>
      <c r="BG960" s="25">
        <f t="shared" si="893"/>
        <v>0</v>
      </c>
      <c r="BH960" s="25">
        <f t="shared" si="893"/>
        <v>0</v>
      </c>
      <c r="BI960" s="25">
        <f t="shared" si="893"/>
        <v>0</v>
      </c>
      <c r="BJ960" s="25">
        <f t="shared" si="893"/>
        <v>0</v>
      </c>
      <c r="BK960" s="25">
        <f t="shared" si="893"/>
        <v>0</v>
      </c>
      <c r="BL960" s="25">
        <f t="shared" si="893"/>
        <v>0</v>
      </c>
      <c r="BM960" s="25">
        <f t="shared" si="893"/>
        <v>0</v>
      </c>
      <c r="BN960" s="25">
        <f t="shared" si="893"/>
        <v>0</v>
      </c>
      <c r="BO960" s="8">
        <f t="shared" si="886"/>
        <v>0</v>
      </c>
      <c r="BP960" s="8">
        <f t="shared" si="887"/>
        <v>0</v>
      </c>
      <c r="BQ960" s="8">
        <f t="shared" si="888"/>
        <v>0</v>
      </c>
      <c r="BR960" s="8">
        <f t="shared" si="889"/>
        <v>0</v>
      </c>
      <c r="BS960" s="8">
        <f t="shared" si="890"/>
        <v>0</v>
      </c>
      <c r="BT960" s="10"/>
      <c r="BU960" s="8"/>
    </row>
    <row r="961" spans="36:73">
      <c r="AJ961" s="25">
        <f t="shared" si="891"/>
        <v>0</v>
      </c>
      <c r="AK961" s="25">
        <f t="shared" si="891"/>
        <v>0</v>
      </c>
      <c r="AL961" s="25">
        <f t="shared" si="891"/>
        <v>0</v>
      </c>
      <c r="AM961" s="25">
        <f t="shared" si="891"/>
        <v>0</v>
      </c>
      <c r="AN961" s="25">
        <f t="shared" si="891"/>
        <v>0</v>
      </c>
      <c r="AO961" s="25">
        <f t="shared" si="891"/>
        <v>0</v>
      </c>
      <c r="AP961" s="25">
        <f t="shared" si="891"/>
        <v>0</v>
      </c>
      <c r="AQ961" s="25">
        <f t="shared" si="891"/>
        <v>0</v>
      </c>
      <c r="AR961" s="25">
        <f t="shared" si="891"/>
        <v>0</v>
      </c>
      <c r="AS961" s="25">
        <f t="shared" si="891"/>
        <v>0</v>
      </c>
      <c r="AT961" s="25">
        <f t="shared" si="892"/>
        <v>0</v>
      </c>
      <c r="AU961" s="25">
        <f t="shared" si="892"/>
        <v>0</v>
      </c>
      <c r="AV961" s="25">
        <f t="shared" si="892"/>
        <v>0</v>
      </c>
      <c r="AW961" s="25">
        <f t="shared" si="892"/>
        <v>0</v>
      </c>
      <c r="AX961" s="25">
        <f t="shared" si="892"/>
        <v>0</v>
      </c>
      <c r="AY961" s="25">
        <f t="shared" si="892"/>
        <v>0</v>
      </c>
      <c r="AZ961" s="25">
        <f t="shared" si="892"/>
        <v>0</v>
      </c>
      <c r="BA961" s="25">
        <f t="shared" si="892"/>
        <v>0</v>
      </c>
      <c r="BB961" s="25">
        <f t="shared" si="892"/>
        <v>0</v>
      </c>
      <c r="BC961" s="25">
        <f t="shared" si="892"/>
        <v>0</v>
      </c>
      <c r="BD961" s="25">
        <f t="shared" si="893"/>
        <v>0</v>
      </c>
      <c r="BE961" s="25">
        <f t="shared" si="893"/>
        <v>0</v>
      </c>
      <c r="BF961" s="25">
        <f t="shared" si="893"/>
        <v>0</v>
      </c>
      <c r="BG961" s="25">
        <f t="shared" si="893"/>
        <v>0</v>
      </c>
      <c r="BH961" s="25">
        <f t="shared" si="893"/>
        <v>0</v>
      </c>
      <c r="BI961" s="25">
        <f t="shared" si="893"/>
        <v>0</v>
      </c>
      <c r="BJ961" s="25">
        <f t="shared" si="893"/>
        <v>0</v>
      </c>
      <c r="BK961" s="25">
        <f t="shared" si="893"/>
        <v>0</v>
      </c>
      <c r="BL961" s="25">
        <f t="shared" si="893"/>
        <v>0</v>
      </c>
      <c r="BM961" s="25">
        <f t="shared" si="893"/>
        <v>0</v>
      </c>
      <c r="BN961" s="25">
        <f t="shared" si="893"/>
        <v>0</v>
      </c>
      <c r="BO961" s="8">
        <f t="shared" si="886"/>
        <v>0</v>
      </c>
      <c r="BP961" s="8">
        <f t="shared" si="887"/>
        <v>0</v>
      </c>
      <c r="BQ961" s="8">
        <f t="shared" si="888"/>
        <v>0</v>
      </c>
      <c r="BR961" s="8">
        <f t="shared" si="889"/>
        <v>0</v>
      </c>
      <c r="BS961" s="8">
        <f t="shared" si="890"/>
        <v>0</v>
      </c>
      <c r="BT961" s="10"/>
      <c r="BU961" s="10"/>
    </row>
    <row r="962" spans="36:73">
      <c r="AJ962" s="25">
        <f t="shared" si="891"/>
        <v>0</v>
      </c>
      <c r="AK962" s="25">
        <f t="shared" si="891"/>
        <v>0</v>
      </c>
      <c r="AL962" s="25">
        <f t="shared" si="891"/>
        <v>0</v>
      </c>
      <c r="AM962" s="25">
        <f t="shared" si="891"/>
        <v>0</v>
      </c>
      <c r="AN962" s="25">
        <f t="shared" si="891"/>
        <v>0</v>
      </c>
      <c r="AO962" s="25">
        <f t="shared" si="891"/>
        <v>0</v>
      </c>
      <c r="AP962" s="25">
        <f t="shared" si="891"/>
        <v>0</v>
      </c>
      <c r="AQ962" s="25">
        <f t="shared" si="891"/>
        <v>0</v>
      </c>
      <c r="AR962" s="25">
        <f t="shared" si="891"/>
        <v>0</v>
      </c>
      <c r="AS962" s="25">
        <f t="shared" si="891"/>
        <v>0</v>
      </c>
      <c r="AT962" s="25">
        <f t="shared" si="892"/>
        <v>0</v>
      </c>
      <c r="AU962" s="25">
        <f t="shared" si="892"/>
        <v>0</v>
      </c>
      <c r="AV962" s="25">
        <f t="shared" si="892"/>
        <v>0</v>
      </c>
      <c r="AW962" s="25">
        <f t="shared" si="892"/>
        <v>0</v>
      </c>
      <c r="AX962" s="25">
        <f t="shared" si="892"/>
        <v>0</v>
      </c>
      <c r="AY962" s="25">
        <f t="shared" si="892"/>
        <v>0</v>
      </c>
      <c r="AZ962" s="25">
        <f t="shared" si="892"/>
        <v>0</v>
      </c>
      <c r="BA962" s="25">
        <f t="shared" si="892"/>
        <v>0</v>
      </c>
      <c r="BB962" s="25">
        <f t="shared" si="892"/>
        <v>0</v>
      </c>
      <c r="BC962" s="25">
        <f t="shared" si="892"/>
        <v>0</v>
      </c>
      <c r="BD962" s="25">
        <f t="shared" si="893"/>
        <v>0</v>
      </c>
      <c r="BE962" s="25">
        <f t="shared" si="893"/>
        <v>0</v>
      </c>
      <c r="BF962" s="25">
        <f t="shared" si="893"/>
        <v>0</v>
      </c>
      <c r="BG962" s="25">
        <f t="shared" si="893"/>
        <v>0</v>
      </c>
      <c r="BH962" s="25">
        <f t="shared" si="893"/>
        <v>0</v>
      </c>
      <c r="BI962" s="25">
        <f t="shared" si="893"/>
        <v>0</v>
      </c>
      <c r="BJ962" s="25">
        <f t="shared" si="893"/>
        <v>0</v>
      </c>
      <c r="BK962" s="25">
        <f t="shared" si="893"/>
        <v>0</v>
      </c>
      <c r="BL962" s="25">
        <f t="shared" si="893"/>
        <v>0</v>
      </c>
      <c r="BM962" s="25">
        <f t="shared" si="893"/>
        <v>0</v>
      </c>
      <c r="BN962" s="25">
        <f t="shared" si="893"/>
        <v>0</v>
      </c>
      <c r="BO962" s="8">
        <f t="shared" si="886"/>
        <v>0</v>
      </c>
      <c r="BP962" s="8">
        <f t="shared" si="887"/>
        <v>0</v>
      </c>
      <c r="BQ962" s="8">
        <f t="shared" si="888"/>
        <v>0</v>
      </c>
      <c r="BR962" s="8">
        <f t="shared" si="889"/>
        <v>0</v>
      </c>
      <c r="BS962" s="8">
        <f t="shared" si="890"/>
        <v>0</v>
      </c>
      <c r="BT962" s="10"/>
      <c r="BU962" s="8"/>
    </row>
    <row r="963" spans="36:73">
      <c r="AJ963" s="25">
        <f t="shared" si="891"/>
        <v>0</v>
      </c>
      <c r="AK963" s="25">
        <f t="shared" si="891"/>
        <v>0</v>
      </c>
      <c r="AL963" s="25">
        <f t="shared" si="891"/>
        <v>0</v>
      </c>
      <c r="AM963" s="25">
        <f t="shared" si="891"/>
        <v>0</v>
      </c>
      <c r="AN963" s="25">
        <f t="shared" si="891"/>
        <v>0</v>
      </c>
      <c r="AO963" s="25">
        <f t="shared" si="891"/>
        <v>0</v>
      </c>
      <c r="AP963" s="25">
        <f t="shared" si="891"/>
        <v>0</v>
      </c>
      <c r="AQ963" s="25">
        <f t="shared" si="891"/>
        <v>0</v>
      </c>
      <c r="AR963" s="25">
        <f t="shared" si="891"/>
        <v>0</v>
      </c>
      <c r="AS963" s="25">
        <f t="shared" si="891"/>
        <v>0</v>
      </c>
      <c r="AT963" s="25">
        <f t="shared" si="892"/>
        <v>0</v>
      </c>
      <c r="AU963" s="25">
        <f t="shared" si="892"/>
        <v>0</v>
      </c>
      <c r="AV963" s="25">
        <f t="shared" si="892"/>
        <v>0</v>
      </c>
      <c r="AW963" s="25">
        <f t="shared" si="892"/>
        <v>0</v>
      </c>
      <c r="AX963" s="25">
        <f t="shared" si="892"/>
        <v>0</v>
      </c>
      <c r="AY963" s="25">
        <f t="shared" si="892"/>
        <v>0</v>
      </c>
      <c r="AZ963" s="25">
        <f t="shared" si="892"/>
        <v>0</v>
      </c>
      <c r="BA963" s="25">
        <f t="shared" si="892"/>
        <v>0</v>
      </c>
      <c r="BB963" s="25">
        <f t="shared" si="892"/>
        <v>0</v>
      </c>
      <c r="BC963" s="25">
        <f t="shared" si="892"/>
        <v>0</v>
      </c>
      <c r="BD963" s="25">
        <f t="shared" si="893"/>
        <v>0</v>
      </c>
      <c r="BE963" s="25">
        <f t="shared" si="893"/>
        <v>0</v>
      </c>
      <c r="BF963" s="25">
        <f t="shared" si="893"/>
        <v>0</v>
      </c>
      <c r="BG963" s="25">
        <f t="shared" si="893"/>
        <v>0</v>
      </c>
      <c r="BH963" s="25">
        <f t="shared" si="893"/>
        <v>0</v>
      </c>
      <c r="BI963" s="25">
        <f t="shared" si="893"/>
        <v>0</v>
      </c>
      <c r="BJ963" s="25">
        <f t="shared" si="893"/>
        <v>0</v>
      </c>
      <c r="BK963" s="25">
        <f t="shared" si="893"/>
        <v>0</v>
      </c>
      <c r="BL963" s="25">
        <f t="shared" si="893"/>
        <v>0</v>
      </c>
      <c r="BM963" s="25">
        <f t="shared" si="893"/>
        <v>0</v>
      </c>
      <c r="BN963" s="25">
        <f t="shared" si="893"/>
        <v>0</v>
      </c>
      <c r="BO963" s="8">
        <f t="shared" si="886"/>
        <v>0</v>
      </c>
      <c r="BP963" s="8">
        <f t="shared" si="887"/>
        <v>0</v>
      </c>
      <c r="BQ963" s="8">
        <f t="shared" si="888"/>
        <v>0</v>
      </c>
      <c r="BR963" s="8">
        <f t="shared" si="889"/>
        <v>0</v>
      </c>
      <c r="BS963" s="8">
        <f t="shared" si="890"/>
        <v>0</v>
      </c>
      <c r="BT963" s="10"/>
      <c r="BU963" s="10"/>
    </row>
    <row r="964" spans="36:73">
      <c r="AJ964" s="25">
        <f t="shared" si="891"/>
        <v>0</v>
      </c>
      <c r="AK964" s="25">
        <f t="shared" si="891"/>
        <v>0</v>
      </c>
      <c r="AL964" s="25">
        <f t="shared" si="891"/>
        <v>0</v>
      </c>
      <c r="AM964" s="25">
        <f t="shared" si="891"/>
        <v>0</v>
      </c>
      <c r="AN964" s="25">
        <f t="shared" si="891"/>
        <v>0</v>
      </c>
      <c r="AO964" s="25">
        <f t="shared" si="891"/>
        <v>0</v>
      </c>
      <c r="AP964" s="25">
        <f t="shared" si="891"/>
        <v>0</v>
      </c>
      <c r="AQ964" s="25">
        <f t="shared" si="891"/>
        <v>0</v>
      </c>
      <c r="AR964" s="25">
        <f t="shared" si="891"/>
        <v>0</v>
      </c>
      <c r="AS964" s="25">
        <f t="shared" si="891"/>
        <v>0</v>
      </c>
      <c r="AT964" s="25">
        <f t="shared" si="892"/>
        <v>0</v>
      </c>
      <c r="AU964" s="25">
        <f t="shared" si="892"/>
        <v>0</v>
      </c>
      <c r="AV964" s="25">
        <f t="shared" si="892"/>
        <v>0</v>
      </c>
      <c r="AW964" s="25">
        <f t="shared" si="892"/>
        <v>0</v>
      </c>
      <c r="AX964" s="25">
        <f t="shared" si="892"/>
        <v>0</v>
      </c>
      <c r="AY964" s="25">
        <f t="shared" si="892"/>
        <v>0</v>
      </c>
      <c r="AZ964" s="25">
        <f t="shared" si="892"/>
        <v>0</v>
      </c>
      <c r="BA964" s="25">
        <f t="shared" si="892"/>
        <v>0</v>
      </c>
      <c r="BB964" s="25">
        <f t="shared" si="892"/>
        <v>0</v>
      </c>
      <c r="BC964" s="25">
        <f t="shared" si="892"/>
        <v>0</v>
      </c>
      <c r="BD964" s="25">
        <f t="shared" si="893"/>
        <v>0</v>
      </c>
      <c r="BE964" s="25">
        <f t="shared" si="893"/>
        <v>0</v>
      </c>
      <c r="BF964" s="25">
        <f t="shared" si="893"/>
        <v>0</v>
      </c>
      <c r="BG964" s="25">
        <f t="shared" si="893"/>
        <v>0</v>
      </c>
      <c r="BH964" s="25">
        <f t="shared" si="893"/>
        <v>0</v>
      </c>
      <c r="BI964" s="25">
        <f t="shared" si="893"/>
        <v>0</v>
      </c>
      <c r="BJ964" s="25">
        <f t="shared" si="893"/>
        <v>0</v>
      </c>
      <c r="BK964" s="25">
        <f t="shared" si="893"/>
        <v>0</v>
      </c>
      <c r="BL964" s="25">
        <f t="shared" si="893"/>
        <v>0</v>
      </c>
      <c r="BM964" s="25">
        <f t="shared" si="893"/>
        <v>0</v>
      </c>
      <c r="BN964" s="25">
        <f t="shared" si="893"/>
        <v>0</v>
      </c>
      <c r="BO964" s="8">
        <f t="shared" si="886"/>
        <v>0</v>
      </c>
      <c r="BP964" s="8">
        <f t="shared" si="887"/>
        <v>0</v>
      </c>
      <c r="BQ964" s="8">
        <f t="shared" si="888"/>
        <v>0</v>
      </c>
      <c r="BR964" s="8">
        <f t="shared" si="889"/>
        <v>0</v>
      </c>
      <c r="BS964" s="8">
        <f t="shared" si="890"/>
        <v>0</v>
      </c>
      <c r="BT964" s="10"/>
      <c r="BU964" s="8"/>
    </row>
    <row r="965" spans="36:73">
      <c r="AJ965" s="25">
        <f t="shared" si="891"/>
        <v>0</v>
      </c>
      <c r="AK965" s="25">
        <f t="shared" si="891"/>
        <v>0</v>
      </c>
      <c r="AL965" s="25">
        <f t="shared" si="891"/>
        <v>0</v>
      </c>
      <c r="AM965" s="25">
        <f t="shared" si="891"/>
        <v>0</v>
      </c>
      <c r="AN965" s="25">
        <f t="shared" si="891"/>
        <v>0</v>
      </c>
      <c r="AO965" s="25">
        <f t="shared" si="891"/>
        <v>0</v>
      </c>
      <c r="AP965" s="25">
        <f t="shared" si="891"/>
        <v>0</v>
      </c>
      <c r="AQ965" s="25">
        <f t="shared" si="891"/>
        <v>0</v>
      </c>
      <c r="AR965" s="25">
        <f t="shared" si="891"/>
        <v>0</v>
      </c>
      <c r="AS965" s="25">
        <f t="shared" si="891"/>
        <v>0</v>
      </c>
      <c r="AT965" s="25">
        <f t="shared" si="892"/>
        <v>0</v>
      </c>
      <c r="AU965" s="25">
        <f t="shared" si="892"/>
        <v>0</v>
      </c>
      <c r="AV965" s="25">
        <f t="shared" si="892"/>
        <v>0</v>
      </c>
      <c r="AW965" s="25">
        <f t="shared" si="892"/>
        <v>0</v>
      </c>
      <c r="AX965" s="25">
        <f t="shared" si="892"/>
        <v>0</v>
      </c>
      <c r="AY965" s="25">
        <f t="shared" si="892"/>
        <v>0</v>
      </c>
      <c r="AZ965" s="25">
        <f t="shared" si="892"/>
        <v>0</v>
      </c>
      <c r="BA965" s="25">
        <f t="shared" si="892"/>
        <v>0</v>
      </c>
      <c r="BB965" s="25">
        <f t="shared" si="892"/>
        <v>0</v>
      </c>
      <c r="BC965" s="25">
        <f t="shared" si="892"/>
        <v>0</v>
      </c>
      <c r="BD965" s="25">
        <f t="shared" si="893"/>
        <v>0</v>
      </c>
      <c r="BE965" s="25">
        <f t="shared" si="893"/>
        <v>0</v>
      </c>
      <c r="BF965" s="25">
        <f t="shared" si="893"/>
        <v>0</v>
      </c>
      <c r="BG965" s="25">
        <f t="shared" si="893"/>
        <v>0</v>
      </c>
      <c r="BH965" s="25">
        <f t="shared" si="893"/>
        <v>0</v>
      </c>
      <c r="BI965" s="25">
        <f t="shared" si="893"/>
        <v>0</v>
      </c>
      <c r="BJ965" s="25">
        <f t="shared" si="893"/>
        <v>0</v>
      </c>
      <c r="BK965" s="25">
        <f t="shared" si="893"/>
        <v>0</v>
      </c>
      <c r="BL965" s="25">
        <f t="shared" si="893"/>
        <v>0</v>
      </c>
      <c r="BM965" s="25">
        <f t="shared" si="893"/>
        <v>0</v>
      </c>
      <c r="BN965" s="25">
        <f t="shared" si="893"/>
        <v>0</v>
      </c>
      <c r="BO965" s="8">
        <f t="shared" si="886"/>
        <v>0</v>
      </c>
      <c r="BP965" s="8">
        <f t="shared" si="887"/>
        <v>0</v>
      </c>
      <c r="BQ965" s="8">
        <f t="shared" si="888"/>
        <v>0</v>
      </c>
      <c r="BR965" s="8">
        <f t="shared" si="889"/>
        <v>0</v>
      </c>
      <c r="BS965" s="8">
        <f t="shared" si="890"/>
        <v>0</v>
      </c>
      <c r="BT965" s="10"/>
      <c r="BU965" s="10"/>
    </row>
    <row r="966" spans="36:73">
      <c r="AJ966" s="25">
        <f t="shared" ref="AJ966:AS975" si="894">IF(AND(AJ$7&gt;=$E966,AJ$7&lt;=$F966),1,0)</f>
        <v>0</v>
      </c>
      <c r="AK966" s="25">
        <f t="shared" si="894"/>
        <v>0</v>
      </c>
      <c r="AL966" s="25">
        <f t="shared" si="894"/>
        <v>0</v>
      </c>
      <c r="AM966" s="25">
        <f t="shared" si="894"/>
        <v>0</v>
      </c>
      <c r="AN966" s="25">
        <f t="shared" si="894"/>
        <v>0</v>
      </c>
      <c r="AO966" s="25">
        <f t="shared" si="894"/>
        <v>0</v>
      </c>
      <c r="AP966" s="25">
        <f t="shared" si="894"/>
        <v>0</v>
      </c>
      <c r="AQ966" s="25">
        <f t="shared" si="894"/>
        <v>0</v>
      </c>
      <c r="AR966" s="25">
        <f t="shared" si="894"/>
        <v>0</v>
      </c>
      <c r="AS966" s="25">
        <f t="shared" si="894"/>
        <v>0</v>
      </c>
      <c r="AT966" s="25">
        <f t="shared" ref="AT966:BC975" si="895">IF(AND(AT$7&gt;=$E966,AT$7&lt;=$F966),1,0)</f>
        <v>0</v>
      </c>
      <c r="AU966" s="25">
        <f t="shared" si="895"/>
        <v>0</v>
      </c>
      <c r="AV966" s="25">
        <f t="shared" si="895"/>
        <v>0</v>
      </c>
      <c r="AW966" s="25">
        <f t="shared" si="895"/>
        <v>0</v>
      </c>
      <c r="AX966" s="25">
        <f t="shared" si="895"/>
        <v>0</v>
      </c>
      <c r="AY966" s="25">
        <f t="shared" si="895"/>
        <v>0</v>
      </c>
      <c r="AZ966" s="25">
        <f t="shared" si="895"/>
        <v>0</v>
      </c>
      <c r="BA966" s="25">
        <f t="shared" si="895"/>
        <v>0</v>
      </c>
      <c r="BB966" s="25">
        <f t="shared" si="895"/>
        <v>0</v>
      </c>
      <c r="BC966" s="25">
        <f t="shared" si="895"/>
        <v>0</v>
      </c>
      <c r="BD966" s="25">
        <f t="shared" ref="BD966:BN975" si="896">IF(AND(BD$7&gt;=$E966,BD$7&lt;=$F966),1,0)</f>
        <v>0</v>
      </c>
      <c r="BE966" s="25">
        <f t="shared" si="896"/>
        <v>0</v>
      </c>
      <c r="BF966" s="25">
        <f t="shared" si="896"/>
        <v>0</v>
      </c>
      <c r="BG966" s="25">
        <f t="shared" si="896"/>
        <v>0</v>
      </c>
      <c r="BH966" s="25">
        <f t="shared" si="896"/>
        <v>0</v>
      </c>
      <c r="BI966" s="25">
        <f t="shared" si="896"/>
        <v>0</v>
      </c>
      <c r="BJ966" s="25">
        <f t="shared" si="896"/>
        <v>0</v>
      </c>
      <c r="BK966" s="25">
        <f t="shared" si="896"/>
        <v>0</v>
      </c>
      <c r="BL966" s="25">
        <f t="shared" si="896"/>
        <v>0</v>
      </c>
      <c r="BM966" s="25">
        <f t="shared" si="896"/>
        <v>0</v>
      </c>
      <c r="BN966" s="25">
        <f t="shared" si="896"/>
        <v>0</v>
      </c>
      <c r="BO966" s="8">
        <f t="shared" si="886"/>
        <v>0</v>
      </c>
      <c r="BP966" s="8">
        <f t="shared" si="887"/>
        <v>0</v>
      </c>
      <c r="BQ966" s="8">
        <f t="shared" si="888"/>
        <v>0</v>
      </c>
      <c r="BR966" s="8">
        <f t="shared" si="889"/>
        <v>0</v>
      </c>
      <c r="BS966" s="8">
        <f t="shared" si="890"/>
        <v>0</v>
      </c>
      <c r="BT966" s="10"/>
      <c r="BU966" s="8"/>
    </row>
    <row r="967" spans="36:73">
      <c r="AJ967" s="25">
        <f t="shared" si="894"/>
        <v>0</v>
      </c>
      <c r="AK967" s="25">
        <f t="shared" si="894"/>
        <v>0</v>
      </c>
      <c r="AL967" s="25">
        <f t="shared" si="894"/>
        <v>0</v>
      </c>
      <c r="AM967" s="25">
        <f t="shared" si="894"/>
        <v>0</v>
      </c>
      <c r="AN967" s="25">
        <f t="shared" si="894"/>
        <v>0</v>
      </c>
      <c r="AO967" s="25">
        <f t="shared" si="894"/>
        <v>0</v>
      </c>
      <c r="AP967" s="25">
        <f t="shared" si="894"/>
        <v>0</v>
      </c>
      <c r="AQ967" s="25">
        <f t="shared" si="894"/>
        <v>0</v>
      </c>
      <c r="AR967" s="25">
        <f t="shared" si="894"/>
        <v>0</v>
      </c>
      <c r="AS967" s="25">
        <f t="shared" si="894"/>
        <v>0</v>
      </c>
      <c r="AT967" s="25">
        <f t="shared" si="895"/>
        <v>0</v>
      </c>
      <c r="AU967" s="25">
        <f t="shared" si="895"/>
        <v>0</v>
      </c>
      <c r="AV967" s="25">
        <f t="shared" si="895"/>
        <v>0</v>
      </c>
      <c r="AW967" s="25">
        <f t="shared" si="895"/>
        <v>0</v>
      </c>
      <c r="AX967" s="25">
        <f t="shared" si="895"/>
        <v>0</v>
      </c>
      <c r="AY967" s="25">
        <f t="shared" si="895"/>
        <v>0</v>
      </c>
      <c r="AZ967" s="25">
        <f t="shared" si="895"/>
        <v>0</v>
      </c>
      <c r="BA967" s="25">
        <f t="shared" si="895"/>
        <v>0</v>
      </c>
      <c r="BB967" s="25">
        <f t="shared" si="895"/>
        <v>0</v>
      </c>
      <c r="BC967" s="25">
        <f t="shared" si="895"/>
        <v>0</v>
      </c>
      <c r="BD967" s="25">
        <f t="shared" si="896"/>
        <v>0</v>
      </c>
      <c r="BE967" s="25">
        <f t="shared" si="896"/>
        <v>0</v>
      </c>
      <c r="BF967" s="25">
        <f t="shared" si="896"/>
        <v>0</v>
      </c>
      <c r="BG967" s="25">
        <f t="shared" si="896"/>
        <v>0</v>
      </c>
      <c r="BH967" s="25">
        <f t="shared" si="896"/>
        <v>0</v>
      </c>
      <c r="BI967" s="25">
        <f t="shared" si="896"/>
        <v>0</v>
      </c>
      <c r="BJ967" s="25">
        <f t="shared" si="896"/>
        <v>0</v>
      </c>
      <c r="BK967" s="25">
        <f t="shared" si="896"/>
        <v>0</v>
      </c>
      <c r="BL967" s="25">
        <f t="shared" si="896"/>
        <v>0</v>
      </c>
      <c r="BM967" s="25">
        <f t="shared" si="896"/>
        <v>0</v>
      </c>
      <c r="BN967" s="25">
        <f t="shared" si="896"/>
        <v>0</v>
      </c>
      <c r="BO967" s="8">
        <f t="shared" si="886"/>
        <v>0</v>
      </c>
      <c r="BP967" s="8">
        <f t="shared" si="887"/>
        <v>0</v>
      </c>
      <c r="BQ967" s="8">
        <f t="shared" si="888"/>
        <v>0</v>
      </c>
      <c r="BR967" s="8">
        <f t="shared" si="889"/>
        <v>0</v>
      </c>
      <c r="BS967" s="8">
        <f t="shared" si="890"/>
        <v>0</v>
      </c>
      <c r="BT967" s="10"/>
      <c r="BU967" s="10"/>
    </row>
    <row r="968" spans="36:73">
      <c r="AJ968" s="25">
        <f t="shared" si="894"/>
        <v>0</v>
      </c>
      <c r="AK968" s="25">
        <f t="shared" si="894"/>
        <v>0</v>
      </c>
      <c r="AL968" s="25">
        <f t="shared" si="894"/>
        <v>0</v>
      </c>
      <c r="AM968" s="25">
        <f t="shared" si="894"/>
        <v>0</v>
      </c>
      <c r="AN968" s="25">
        <f t="shared" si="894"/>
        <v>0</v>
      </c>
      <c r="AO968" s="25">
        <f t="shared" si="894"/>
        <v>0</v>
      </c>
      <c r="AP968" s="25">
        <f t="shared" si="894"/>
        <v>0</v>
      </c>
      <c r="AQ968" s="25">
        <f t="shared" si="894"/>
        <v>0</v>
      </c>
      <c r="AR968" s="25">
        <f t="shared" si="894"/>
        <v>0</v>
      </c>
      <c r="AS968" s="25">
        <f t="shared" si="894"/>
        <v>0</v>
      </c>
      <c r="AT968" s="25">
        <f t="shared" si="895"/>
        <v>0</v>
      </c>
      <c r="AU968" s="25">
        <f t="shared" si="895"/>
        <v>0</v>
      </c>
      <c r="AV968" s="25">
        <f t="shared" si="895"/>
        <v>0</v>
      </c>
      <c r="AW968" s="25">
        <f t="shared" si="895"/>
        <v>0</v>
      </c>
      <c r="AX968" s="25">
        <f t="shared" si="895"/>
        <v>0</v>
      </c>
      <c r="AY968" s="25">
        <f t="shared" si="895"/>
        <v>0</v>
      </c>
      <c r="AZ968" s="25">
        <f t="shared" si="895"/>
        <v>0</v>
      </c>
      <c r="BA968" s="25">
        <f t="shared" si="895"/>
        <v>0</v>
      </c>
      <c r="BB968" s="25">
        <f t="shared" si="895"/>
        <v>0</v>
      </c>
      <c r="BC968" s="25">
        <f t="shared" si="895"/>
        <v>0</v>
      </c>
      <c r="BD968" s="25">
        <f t="shared" si="896"/>
        <v>0</v>
      </c>
      <c r="BE968" s="25">
        <f t="shared" si="896"/>
        <v>0</v>
      </c>
      <c r="BF968" s="25">
        <f t="shared" si="896"/>
        <v>0</v>
      </c>
      <c r="BG968" s="25">
        <f t="shared" si="896"/>
        <v>0</v>
      </c>
      <c r="BH968" s="25">
        <f t="shared" si="896"/>
        <v>0</v>
      </c>
      <c r="BI968" s="25">
        <f t="shared" si="896"/>
        <v>0</v>
      </c>
      <c r="BJ968" s="25">
        <f t="shared" si="896"/>
        <v>0</v>
      </c>
      <c r="BK968" s="25">
        <f t="shared" si="896"/>
        <v>0</v>
      </c>
      <c r="BL968" s="25">
        <f t="shared" si="896"/>
        <v>0</v>
      </c>
      <c r="BM968" s="25">
        <f t="shared" si="896"/>
        <v>0</v>
      </c>
      <c r="BN968" s="25">
        <f t="shared" si="896"/>
        <v>0</v>
      </c>
      <c r="BO968" s="8">
        <f t="shared" si="886"/>
        <v>0</v>
      </c>
      <c r="BP968" s="8">
        <f t="shared" si="887"/>
        <v>0</v>
      </c>
      <c r="BQ968" s="8">
        <f t="shared" si="888"/>
        <v>0</v>
      </c>
      <c r="BR968" s="8">
        <f t="shared" si="889"/>
        <v>0</v>
      </c>
      <c r="BS968" s="8">
        <f t="shared" si="890"/>
        <v>0</v>
      </c>
      <c r="BT968" s="10"/>
      <c r="BU968" s="8"/>
    </row>
    <row r="969" spans="36:73">
      <c r="AJ969" s="25">
        <f t="shared" si="894"/>
        <v>0</v>
      </c>
      <c r="AK969" s="25">
        <f t="shared" si="894"/>
        <v>0</v>
      </c>
      <c r="AL969" s="25">
        <f t="shared" si="894"/>
        <v>0</v>
      </c>
      <c r="AM969" s="25">
        <f t="shared" si="894"/>
        <v>0</v>
      </c>
      <c r="AN969" s="25">
        <f t="shared" si="894"/>
        <v>0</v>
      </c>
      <c r="AO969" s="25">
        <f t="shared" si="894"/>
        <v>0</v>
      </c>
      <c r="AP969" s="25">
        <f t="shared" si="894"/>
        <v>0</v>
      </c>
      <c r="AQ969" s="25">
        <f t="shared" si="894"/>
        <v>0</v>
      </c>
      <c r="AR969" s="25">
        <f t="shared" si="894"/>
        <v>0</v>
      </c>
      <c r="AS969" s="25">
        <f t="shared" si="894"/>
        <v>0</v>
      </c>
      <c r="AT969" s="25">
        <f t="shared" si="895"/>
        <v>0</v>
      </c>
      <c r="AU969" s="25">
        <f t="shared" si="895"/>
        <v>0</v>
      </c>
      <c r="AV969" s="25">
        <f t="shared" si="895"/>
        <v>0</v>
      </c>
      <c r="AW969" s="25">
        <f t="shared" si="895"/>
        <v>0</v>
      </c>
      <c r="AX969" s="25">
        <f t="shared" si="895"/>
        <v>0</v>
      </c>
      <c r="AY969" s="25">
        <f t="shared" si="895"/>
        <v>0</v>
      </c>
      <c r="AZ969" s="25">
        <f t="shared" si="895"/>
        <v>0</v>
      </c>
      <c r="BA969" s="25">
        <f t="shared" si="895"/>
        <v>0</v>
      </c>
      <c r="BB969" s="25">
        <f t="shared" si="895"/>
        <v>0</v>
      </c>
      <c r="BC969" s="25">
        <f t="shared" si="895"/>
        <v>0</v>
      </c>
      <c r="BD969" s="25">
        <f t="shared" si="896"/>
        <v>0</v>
      </c>
      <c r="BE969" s="25">
        <f t="shared" si="896"/>
        <v>0</v>
      </c>
      <c r="BF969" s="25">
        <f t="shared" si="896"/>
        <v>0</v>
      </c>
      <c r="BG969" s="25">
        <f t="shared" si="896"/>
        <v>0</v>
      </c>
      <c r="BH969" s="25">
        <f t="shared" si="896"/>
        <v>0</v>
      </c>
      <c r="BI969" s="25">
        <f t="shared" si="896"/>
        <v>0</v>
      </c>
      <c r="BJ969" s="25">
        <f t="shared" si="896"/>
        <v>0</v>
      </c>
      <c r="BK969" s="25">
        <f t="shared" si="896"/>
        <v>0</v>
      </c>
      <c r="BL969" s="25">
        <f t="shared" si="896"/>
        <v>0</v>
      </c>
      <c r="BM969" s="25">
        <f t="shared" si="896"/>
        <v>0</v>
      </c>
      <c r="BN969" s="25">
        <f t="shared" si="896"/>
        <v>0</v>
      </c>
      <c r="BO969" s="8">
        <f t="shared" si="886"/>
        <v>0</v>
      </c>
      <c r="BP969" s="8">
        <f t="shared" si="887"/>
        <v>0</v>
      </c>
      <c r="BQ969" s="8">
        <f t="shared" si="888"/>
        <v>0</v>
      </c>
      <c r="BR969" s="8">
        <f t="shared" si="889"/>
        <v>0</v>
      </c>
      <c r="BS969" s="8">
        <f t="shared" si="890"/>
        <v>0</v>
      </c>
      <c r="BT969" s="10"/>
      <c r="BU969" s="10"/>
    </row>
    <row r="970" spans="36:73">
      <c r="AJ970" s="25">
        <f t="shared" si="894"/>
        <v>0</v>
      </c>
      <c r="AK970" s="25">
        <f t="shared" si="894"/>
        <v>0</v>
      </c>
      <c r="AL970" s="25">
        <f t="shared" si="894"/>
        <v>0</v>
      </c>
      <c r="AM970" s="25">
        <f t="shared" si="894"/>
        <v>0</v>
      </c>
      <c r="AN970" s="25">
        <f t="shared" si="894"/>
        <v>0</v>
      </c>
      <c r="AO970" s="25">
        <f t="shared" si="894"/>
        <v>0</v>
      </c>
      <c r="AP970" s="25">
        <f t="shared" si="894"/>
        <v>0</v>
      </c>
      <c r="AQ970" s="25">
        <f t="shared" si="894"/>
        <v>0</v>
      </c>
      <c r="AR970" s="25">
        <f t="shared" si="894"/>
        <v>0</v>
      </c>
      <c r="AS970" s="25">
        <f t="shared" si="894"/>
        <v>0</v>
      </c>
      <c r="AT970" s="25">
        <f t="shared" si="895"/>
        <v>0</v>
      </c>
      <c r="AU970" s="25">
        <f t="shared" si="895"/>
        <v>0</v>
      </c>
      <c r="AV970" s="25">
        <f t="shared" si="895"/>
        <v>0</v>
      </c>
      <c r="AW970" s="25">
        <f t="shared" si="895"/>
        <v>0</v>
      </c>
      <c r="AX970" s="25">
        <f t="shared" si="895"/>
        <v>0</v>
      </c>
      <c r="AY970" s="25">
        <f t="shared" si="895"/>
        <v>0</v>
      </c>
      <c r="AZ970" s="25">
        <f t="shared" si="895"/>
        <v>0</v>
      </c>
      <c r="BA970" s="25">
        <f t="shared" si="895"/>
        <v>0</v>
      </c>
      <c r="BB970" s="25">
        <f t="shared" si="895"/>
        <v>0</v>
      </c>
      <c r="BC970" s="25">
        <f t="shared" si="895"/>
        <v>0</v>
      </c>
      <c r="BD970" s="25">
        <f t="shared" si="896"/>
        <v>0</v>
      </c>
      <c r="BE970" s="25">
        <f t="shared" si="896"/>
        <v>0</v>
      </c>
      <c r="BF970" s="25">
        <f t="shared" si="896"/>
        <v>0</v>
      </c>
      <c r="BG970" s="25">
        <f t="shared" si="896"/>
        <v>0</v>
      </c>
      <c r="BH970" s="25">
        <f t="shared" si="896"/>
        <v>0</v>
      </c>
      <c r="BI970" s="25">
        <f t="shared" si="896"/>
        <v>0</v>
      </c>
      <c r="BJ970" s="25">
        <f t="shared" si="896"/>
        <v>0</v>
      </c>
      <c r="BK970" s="25">
        <f t="shared" si="896"/>
        <v>0</v>
      </c>
      <c r="BL970" s="25">
        <f t="shared" si="896"/>
        <v>0</v>
      </c>
      <c r="BM970" s="25">
        <f t="shared" si="896"/>
        <v>0</v>
      </c>
      <c r="BN970" s="25">
        <f t="shared" si="896"/>
        <v>0</v>
      </c>
      <c r="BO970" s="8">
        <f t="shared" si="886"/>
        <v>0</v>
      </c>
      <c r="BP970" s="8">
        <f t="shared" si="887"/>
        <v>0</v>
      </c>
      <c r="BQ970" s="8">
        <f t="shared" si="888"/>
        <v>0</v>
      </c>
      <c r="BR970" s="8">
        <f t="shared" si="889"/>
        <v>0</v>
      </c>
      <c r="BS970" s="8">
        <f t="shared" si="890"/>
        <v>0</v>
      </c>
      <c r="BT970" s="10"/>
      <c r="BU970" s="8"/>
    </row>
    <row r="971" spans="36:73">
      <c r="AJ971" s="25">
        <f t="shared" si="894"/>
        <v>0</v>
      </c>
      <c r="AK971" s="25">
        <f t="shared" si="894"/>
        <v>0</v>
      </c>
      <c r="AL971" s="25">
        <f t="shared" si="894"/>
        <v>0</v>
      </c>
      <c r="AM971" s="25">
        <f t="shared" si="894"/>
        <v>0</v>
      </c>
      <c r="AN971" s="25">
        <f t="shared" si="894"/>
        <v>0</v>
      </c>
      <c r="AO971" s="25">
        <f t="shared" si="894"/>
        <v>0</v>
      </c>
      <c r="AP971" s="25">
        <f t="shared" si="894"/>
        <v>0</v>
      </c>
      <c r="AQ971" s="25">
        <f t="shared" si="894"/>
        <v>0</v>
      </c>
      <c r="AR971" s="25">
        <f t="shared" si="894"/>
        <v>0</v>
      </c>
      <c r="AS971" s="25">
        <f t="shared" si="894"/>
        <v>0</v>
      </c>
      <c r="AT971" s="25">
        <f t="shared" si="895"/>
        <v>0</v>
      </c>
      <c r="AU971" s="25">
        <f t="shared" si="895"/>
        <v>0</v>
      </c>
      <c r="AV971" s="25">
        <f t="shared" si="895"/>
        <v>0</v>
      </c>
      <c r="AW971" s="25">
        <f t="shared" si="895"/>
        <v>0</v>
      </c>
      <c r="AX971" s="25">
        <f t="shared" si="895"/>
        <v>0</v>
      </c>
      <c r="AY971" s="25">
        <f t="shared" si="895"/>
        <v>0</v>
      </c>
      <c r="AZ971" s="25">
        <f t="shared" si="895"/>
        <v>0</v>
      </c>
      <c r="BA971" s="25">
        <f t="shared" si="895"/>
        <v>0</v>
      </c>
      <c r="BB971" s="25">
        <f t="shared" si="895"/>
        <v>0</v>
      </c>
      <c r="BC971" s="25">
        <f t="shared" si="895"/>
        <v>0</v>
      </c>
      <c r="BD971" s="25">
        <f t="shared" si="896"/>
        <v>0</v>
      </c>
      <c r="BE971" s="25">
        <f t="shared" si="896"/>
        <v>0</v>
      </c>
      <c r="BF971" s="25">
        <f t="shared" si="896"/>
        <v>0</v>
      </c>
      <c r="BG971" s="25">
        <f t="shared" si="896"/>
        <v>0</v>
      </c>
      <c r="BH971" s="25">
        <f t="shared" si="896"/>
        <v>0</v>
      </c>
      <c r="BI971" s="25">
        <f t="shared" si="896"/>
        <v>0</v>
      </c>
      <c r="BJ971" s="25">
        <f t="shared" si="896"/>
        <v>0</v>
      </c>
      <c r="BK971" s="25">
        <f t="shared" si="896"/>
        <v>0</v>
      </c>
      <c r="BL971" s="25">
        <f t="shared" si="896"/>
        <v>0</v>
      </c>
      <c r="BM971" s="25">
        <f t="shared" si="896"/>
        <v>0</v>
      </c>
      <c r="BN971" s="25">
        <f t="shared" si="896"/>
        <v>0</v>
      </c>
      <c r="BO971" s="8">
        <f t="shared" si="886"/>
        <v>0</v>
      </c>
      <c r="BP971" s="8">
        <f t="shared" si="887"/>
        <v>0</v>
      </c>
      <c r="BQ971" s="8">
        <f t="shared" si="888"/>
        <v>0</v>
      </c>
      <c r="BR971" s="8">
        <f t="shared" si="889"/>
        <v>0</v>
      </c>
      <c r="BS971" s="8">
        <f t="shared" si="890"/>
        <v>0</v>
      </c>
      <c r="BT971" s="10"/>
      <c r="BU971" s="10"/>
    </row>
    <row r="972" spans="36:73">
      <c r="AJ972" s="25">
        <f t="shared" si="894"/>
        <v>0</v>
      </c>
      <c r="AK972" s="25">
        <f t="shared" si="894"/>
        <v>0</v>
      </c>
      <c r="AL972" s="25">
        <f t="shared" si="894"/>
        <v>0</v>
      </c>
      <c r="AM972" s="25">
        <f t="shared" si="894"/>
        <v>0</v>
      </c>
      <c r="AN972" s="25">
        <f t="shared" si="894"/>
        <v>0</v>
      </c>
      <c r="AO972" s="25">
        <f t="shared" si="894"/>
        <v>0</v>
      </c>
      <c r="AP972" s="25">
        <f t="shared" si="894"/>
        <v>0</v>
      </c>
      <c r="AQ972" s="25">
        <f t="shared" si="894"/>
        <v>0</v>
      </c>
      <c r="AR972" s="25">
        <f t="shared" si="894"/>
        <v>0</v>
      </c>
      <c r="AS972" s="25">
        <f t="shared" si="894"/>
        <v>0</v>
      </c>
      <c r="AT972" s="25">
        <f t="shared" si="895"/>
        <v>0</v>
      </c>
      <c r="AU972" s="25">
        <f t="shared" si="895"/>
        <v>0</v>
      </c>
      <c r="AV972" s="25">
        <f t="shared" si="895"/>
        <v>0</v>
      </c>
      <c r="AW972" s="25">
        <f t="shared" si="895"/>
        <v>0</v>
      </c>
      <c r="AX972" s="25">
        <f t="shared" si="895"/>
        <v>0</v>
      </c>
      <c r="AY972" s="25">
        <f t="shared" si="895"/>
        <v>0</v>
      </c>
      <c r="AZ972" s="25">
        <f t="shared" si="895"/>
        <v>0</v>
      </c>
      <c r="BA972" s="25">
        <f t="shared" si="895"/>
        <v>0</v>
      </c>
      <c r="BB972" s="25">
        <f t="shared" si="895"/>
        <v>0</v>
      </c>
      <c r="BC972" s="25">
        <f t="shared" si="895"/>
        <v>0</v>
      </c>
      <c r="BD972" s="25">
        <f t="shared" si="896"/>
        <v>0</v>
      </c>
      <c r="BE972" s="25">
        <f t="shared" si="896"/>
        <v>0</v>
      </c>
      <c r="BF972" s="25">
        <f t="shared" si="896"/>
        <v>0</v>
      </c>
      <c r="BG972" s="25">
        <f t="shared" si="896"/>
        <v>0</v>
      </c>
      <c r="BH972" s="25">
        <f t="shared" si="896"/>
        <v>0</v>
      </c>
      <c r="BI972" s="25">
        <f t="shared" si="896"/>
        <v>0</v>
      </c>
      <c r="BJ972" s="25">
        <f t="shared" si="896"/>
        <v>0</v>
      </c>
      <c r="BK972" s="25">
        <f t="shared" si="896"/>
        <v>0</v>
      </c>
      <c r="BL972" s="25">
        <f t="shared" si="896"/>
        <v>0</v>
      </c>
      <c r="BM972" s="25">
        <f t="shared" si="896"/>
        <v>0</v>
      </c>
      <c r="BN972" s="25">
        <f t="shared" si="896"/>
        <v>0</v>
      </c>
      <c r="BO972" s="8">
        <f t="shared" si="886"/>
        <v>0</v>
      </c>
      <c r="BP972" s="8">
        <f t="shared" si="887"/>
        <v>0</v>
      </c>
      <c r="BQ972" s="8">
        <f t="shared" si="888"/>
        <v>0</v>
      </c>
      <c r="BR972" s="8">
        <f t="shared" si="889"/>
        <v>0</v>
      </c>
      <c r="BS972" s="8">
        <f t="shared" si="890"/>
        <v>0</v>
      </c>
      <c r="BT972" s="10"/>
      <c r="BU972" s="8"/>
    </row>
    <row r="973" spans="36:73">
      <c r="AJ973" s="25">
        <f t="shared" si="894"/>
        <v>0</v>
      </c>
      <c r="AK973" s="25">
        <f t="shared" si="894"/>
        <v>0</v>
      </c>
      <c r="AL973" s="25">
        <f t="shared" si="894"/>
        <v>0</v>
      </c>
      <c r="AM973" s="25">
        <f t="shared" si="894"/>
        <v>0</v>
      </c>
      <c r="AN973" s="25">
        <f t="shared" si="894"/>
        <v>0</v>
      </c>
      <c r="AO973" s="25">
        <f t="shared" si="894"/>
        <v>0</v>
      </c>
      <c r="AP973" s="25">
        <f t="shared" si="894"/>
        <v>0</v>
      </c>
      <c r="AQ973" s="25">
        <f t="shared" si="894"/>
        <v>0</v>
      </c>
      <c r="AR973" s="25">
        <f t="shared" si="894"/>
        <v>0</v>
      </c>
      <c r="AS973" s="25">
        <f t="shared" si="894"/>
        <v>0</v>
      </c>
      <c r="AT973" s="25">
        <f t="shared" si="895"/>
        <v>0</v>
      </c>
      <c r="AU973" s="25">
        <f t="shared" si="895"/>
        <v>0</v>
      </c>
      <c r="AV973" s="25">
        <f t="shared" si="895"/>
        <v>0</v>
      </c>
      <c r="AW973" s="25">
        <f t="shared" si="895"/>
        <v>0</v>
      </c>
      <c r="AX973" s="25">
        <f t="shared" si="895"/>
        <v>0</v>
      </c>
      <c r="AY973" s="25">
        <f t="shared" si="895"/>
        <v>0</v>
      </c>
      <c r="AZ973" s="25">
        <f t="shared" si="895"/>
        <v>0</v>
      </c>
      <c r="BA973" s="25">
        <f t="shared" si="895"/>
        <v>0</v>
      </c>
      <c r="BB973" s="25">
        <f t="shared" si="895"/>
        <v>0</v>
      </c>
      <c r="BC973" s="25">
        <f t="shared" si="895"/>
        <v>0</v>
      </c>
      <c r="BD973" s="25">
        <f t="shared" si="896"/>
        <v>0</v>
      </c>
      <c r="BE973" s="25">
        <f t="shared" si="896"/>
        <v>0</v>
      </c>
      <c r="BF973" s="25">
        <f t="shared" si="896"/>
        <v>0</v>
      </c>
      <c r="BG973" s="25">
        <f t="shared" si="896"/>
        <v>0</v>
      </c>
      <c r="BH973" s="25">
        <f t="shared" si="896"/>
        <v>0</v>
      </c>
      <c r="BI973" s="25">
        <f t="shared" si="896"/>
        <v>0</v>
      </c>
      <c r="BJ973" s="25">
        <f t="shared" si="896"/>
        <v>0</v>
      </c>
      <c r="BK973" s="25">
        <f t="shared" si="896"/>
        <v>0</v>
      </c>
      <c r="BL973" s="25">
        <f t="shared" si="896"/>
        <v>0</v>
      </c>
      <c r="BM973" s="25">
        <f t="shared" si="896"/>
        <v>0</v>
      </c>
      <c r="BN973" s="25">
        <f t="shared" si="896"/>
        <v>0</v>
      </c>
      <c r="BO973" s="8">
        <f t="shared" si="886"/>
        <v>0</v>
      </c>
      <c r="BP973" s="8">
        <f t="shared" si="887"/>
        <v>0</v>
      </c>
      <c r="BQ973" s="8">
        <f t="shared" si="888"/>
        <v>0</v>
      </c>
      <c r="BR973" s="8">
        <f t="shared" si="889"/>
        <v>0</v>
      </c>
      <c r="BS973" s="8">
        <f t="shared" si="890"/>
        <v>0</v>
      </c>
      <c r="BT973" s="10"/>
      <c r="BU973" s="10"/>
    </row>
    <row r="974" spans="36:73">
      <c r="AJ974" s="25">
        <f t="shared" si="894"/>
        <v>0</v>
      </c>
      <c r="AK974" s="25">
        <f t="shared" si="894"/>
        <v>0</v>
      </c>
      <c r="AL974" s="25">
        <f t="shared" si="894"/>
        <v>0</v>
      </c>
      <c r="AM974" s="25">
        <f t="shared" si="894"/>
        <v>0</v>
      </c>
      <c r="AN974" s="25">
        <f t="shared" si="894"/>
        <v>0</v>
      </c>
      <c r="AO974" s="25">
        <f t="shared" si="894"/>
        <v>0</v>
      </c>
      <c r="AP974" s="25">
        <f t="shared" si="894"/>
        <v>0</v>
      </c>
      <c r="AQ974" s="25">
        <f t="shared" si="894"/>
        <v>0</v>
      </c>
      <c r="AR974" s="25">
        <f t="shared" si="894"/>
        <v>0</v>
      </c>
      <c r="AS974" s="25">
        <f t="shared" si="894"/>
        <v>0</v>
      </c>
      <c r="AT974" s="25">
        <f t="shared" si="895"/>
        <v>0</v>
      </c>
      <c r="AU974" s="25">
        <f t="shared" si="895"/>
        <v>0</v>
      </c>
      <c r="AV974" s="25">
        <f t="shared" si="895"/>
        <v>0</v>
      </c>
      <c r="AW974" s="25">
        <f t="shared" si="895"/>
        <v>0</v>
      </c>
      <c r="AX974" s="25">
        <f t="shared" si="895"/>
        <v>0</v>
      </c>
      <c r="AY974" s="25">
        <f t="shared" si="895"/>
        <v>0</v>
      </c>
      <c r="AZ974" s="25">
        <f t="shared" si="895"/>
        <v>0</v>
      </c>
      <c r="BA974" s="25">
        <f t="shared" si="895"/>
        <v>0</v>
      </c>
      <c r="BB974" s="25">
        <f t="shared" si="895"/>
        <v>0</v>
      </c>
      <c r="BC974" s="25">
        <f t="shared" si="895"/>
        <v>0</v>
      </c>
      <c r="BD974" s="25">
        <f t="shared" si="896"/>
        <v>0</v>
      </c>
      <c r="BE974" s="25">
        <f t="shared" si="896"/>
        <v>0</v>
      </c>
      <c r="BF974" s="25">
        <f t="shared" si="896"/>
        <v>0</v>
      </c>
      <c r="BG974" s="25">
        <f t="shared" si="896"/>
        <v>0</v>
      </c>
      <c r="BH974" s="25">
        <f t="shared" si="896"/>
        <v>0</v>
      </c>
      <c r="BI974" s="25">
        <f t="shared" si="896"/>
        <v>0</v>
      </c>
      <c r="BJ974" s="25">
        <f t="shared" si="896"/>
        <v>0</v>
      </c>
      <c r="BK974" s="25">
        <f t="shared" si="896"/>
        <v>0</v>
      </c>
      <c r="BL974" s="25">
        <f t="shared" si="896"/>
        <v>0</v>
      </c>
      <c r="BM974" s="25">
        <f t="shared" si="896"/>
        <v>0</v>
      </c>
      <c r="BN974" s="25">
        <f t="shared" si="896"/>
        <v>0</v>
      </c>
      <c r="BO974" s="8">
        <f t="shared" si="886"/>
        <v>0</v>
      </c>
      <c r="BP974" s="8">
        <f t="shared" si="887"/>
        <v>0</v>
      </c>
      <c r="BQ974" s="8">
        <f t="shared" si="888"/>
        <v>0</v>
      </c>
      <c r="BR974" s="8">
        <f t="shared" si="889"/>
        <v>0</v>
      </c>
      <c r="BS974" s="8">
        <f t="shared" si="890"/>
        <v>0</v>
      </c>
      <c r="BT974" s="10"/>
      <c r="BU974" s="8"/>
    </row>
    <row r="975" spans="36:73">
      <c r="AJ975" s="25">
        <f t="shared" si="894"/>
        <v>0</v>
      </c>
      <c r="AK975" s="25">
        <f t="shared" si="894"/>
        <v>0</v>
      </c>
      <c r="AL975" s="25">
        <f t="shared" si="894"/>
        <v>0</v>
      </c>
      <c r="AM975" s="25">
        <f t="shared" si="894"/>
        <v>0</v>
      </c>
      <c r="AN975" s="25">
        <f t="shared" si="894"/>
        <v>0</v>
      </c>
      <c r="AO975" s="25">
        <f t="shared" si="894"/>
        <v>0</v>
      </c>
      <c r="AP975" s="25">
        <f t="shared" si="894"/>
        <v>0</v>
      </c>
      <c r="AQ975" s="25">
        <f t="shared" si="894"/>
        <v>0</v>
      </c>
      <c r="AR975" s="25">
        <f t="shared" si="894"/>
        <v>0</v>
      </c>
      <c r="AS975" s="25">
        <f t="shared" si="894"/>
        <v>0</v>
      </c>
      <c r="AT975" s="25">
        <f t="shared" si="895"/>
        <v>0</v>
      </c>
      <c r="AU975" s="25">
        <f t="shared" si="895"/>
        <v>0</v>
      </c>
      <c r="AV975" s="25">
        <f t="shared" si="895"/>
        <v>0</v>
      </c>
      <c r="AW975" s="25">
        <f t="shared" si="895"/>
        <v>0</v>
      </c>
      <c r="AX975" s="25">
        <f t="shared" si="895"/>
        <v>0</v>
      </c>
      <c r="AY975" s="25">
        <f t="shared" si="895"/>
        <v>0</v>
      </c>
      <c r="AZ975" s="25">
        <f t="shared" si="895"/>
        <v>0</v>
      </c>
      <c r="BA975" s="25">
        <f t="shared" si="895"/>
        <v>0</v>
      </c>
      <c r="BB975" s="25">
        <f t="shared" si="895"/>
        <v>0</v>
      </c>
      <c r="BC975" s="25">
        <f t="shared" si="895"/>
        <v>0</v>
      </c>
      <c r="BD975" s="25">
        <f t="shared" si="896"/>
        <v>0</v>
      </c>
      <c r="BE975" s="25">
        <f t="shared" si="896"/>
        <v>0</v>
      </c>
      <c r="BF975" s="25">
        <f t="shared" si="896"/>
        <v>0</v>
      </c>
      <c r="BG975" s="25">
        <f t="shared" si="896"/>
        <v>0</v>
      </c>
      <c r="BH975" s="25">
        <f t="shared" si="896"/>
        <v>0</v>
      </c>
      <c r="BI975" s="25">
        <f t="shared" si="896"/>
        <v>0</v>
      </c>
      <c r="BJ975" s="25">
        <f t="shared" si="896"/>
        <v>0</v>
      </c>
      <c r="BK975" s="25">
        <f t="shared" si="896"/>
        <v>0</v>
      </c>
      <c r="BL975" s="25">
        <f t="shared" si="896"/>
        <v>0</v>
      </c>
      <c r="BM975" s="25">
        <f t="shared" si="896"/>
        <v>0</v>
      </c>
      <c r="BN975" s="25">
        <f t="shared" si="896"/>
        <v>0</v>
      </c>
      <c r="BO975" s="8">
        <f t="shared" si="886"/>
        <v>0</v>
      </c>
      <c r="BP975" s="8">
        <f t="shared" si="887"/>
        <v>0</v>
      </c>
      <c r="BQ975" s="8">
        <f t="shared" si="888"/>
        <v>0</v>
      </c>
      <c r="BR975" s="8">
        <f t="shared" si="889"/>
        <v>0</v>
      </c>
      <c r="BS975" s="8">
        <f t="shared" si="890"/>
        <v>0</v>
      </c>
      <c r="BT975" s="10"/>
      <c r="BU975" s="10"/>
    </row>
    <row r="976" spans="36:73">
      <c r="AJ976" s="25">
        <f t="shared" ref="AJ976:AS985" si="897">IF(AND(AJ$7&gt;=$E976,AJ$7&lt;=$F976),1,0)</f>
        <v>0</v>
      </c>
      <c r="AK976" s="25">
        <f t="shared" si="897"/>
        <v>0</v>
      </c>
      <c r="AL976" s="25">
        <f t="shared" si="897"/>
        <v>0</v>
      </c>
      <c r="AM976" s="25">
        <f t="shared" si="897"/>
        <v>0</v>
      </c>
      <c r="AN976" s="25">
        <f t="shared" si="897"/>
        <v>0</v>
      </c>
      <c r="AO976" s="25">
        <f t="shared" si="897"/>
        <v>0</v>
      </c>
      <c r="AP976" s="25">
        <f t="shared" si="897"/>
        <v>0</v>
      </c>
      <c r="AQ976" s="25">
        <f t="shared" si="897"/>
        <v>0</v>
      </c>
      <c r="AR976" s="25">
        <f t="shared" si="897"/>
        <v>0</v>
      </c>
      <c r="AS976" s="25">
        <f t="shared" si="897"/>
        <v>0</v>
      </c>
      <c r="AT976" s="25">
        <f t="shared" ref="AT976:BC985" si="898">IF(AND(AT$7&gt;=$E976,AT$7&lt;=$F976),1,0)</f>
        <v>0</v>
      </c>
      <c r="AU976" s="25">
        <f t="shared" si="898"/>
        <v>0</v>
      </c>
      <c r="AV976" s="25">
        <f t="shared" si="898"/>
        <v>0</v>
      </c>
      <c r="AW976" s="25">
        <f t="shared" si="898"/>
        <v>0</v>
      </c>
      <c r="AX976" s="25">
        <f t="shared" si="898"/>
        <v>0</v>
      </c>
      <c r="AY976" s="25">
        <f t="shared" si="898"/>
        <v>0</v>
      </c>
      <c r="AZ976" s="25">
        <f t="shared" si="898"/>
        <v>0</v>
      </c>
      <c r="BA976" s="25">
        <f t="shared" si="898"/>
        <v>0</v>
      </c>
      <c r="BB976" s="25">
        <f t="shared" si="898"/>
        <v>0</v>
      </c>
      <c r="BC976" s="25">
        <f t="shared" si="898"/>
        <v>0</v>
      </c>
      <c r="BD976" s="25">
        <f t="shared" ref="BD976:BN985" si="899">IF(AND(BD$7&gt;=$E976,BD$7&lt;=$F976),1,0)</f>
        <v>0</v>
      </c>
      <c r="BE976" s="25">
        <f t="shared" si="899"/>
        <v>0</v>
      </c>
      <c r="BF976" s="25">
        <f t="shared" si="899"/>
        <v>0</v>
      </c>
      <c r="BG976" s="25">
        <f t="shared" si="899"/>
        <v>0</v>
      </c>
      <c r="BH976" s="25">
        <f t="shared" si="899"/>
        <v>0</v>
      </c>
      <c r="BI976" s="25">
        <f t="shared" si="899"/>
        <v>0</v>
      </c>
      <c r="BJ976" s="25">
        <f t="shared" si="899"/>
        <v>0</v>
      </c>
      <c r="BK976" s="25">
        <f t="shared" si="899"/>
        <v>0</v>
      </c>
      <c r="BL976" s="25">
        <f t="shared" si="899"/>
        <v>0</v>
      </c>
      <c r="BM976" s="25">
        <f t="shared" si="899"/>
        <v>0</v>
      </c>
      <c r="BN976" s="25">
        <f t="shared" si="899"/>
        <v>0</v>
      </c>
      <c r="BO976" s="8">
        <f t="shared" si="886"/>
        <v>0</v>
      </c>
      <c r="BP976" s="8">
        <f t="shared" si="887"/>
        <v>0</v>
      </c>
      <c r="BQ976" s="8">
        <f t="shared" si="888"/>
        <v>0</v>
      </c>
      <c r="BR976" s="8">
        <f t="shared" si="889"/>
        <v>0</v>
      </c>
      <c r="BS976" s="8">
        <f t="shared" si="890"/>
        <v>0</v>
      </c>
      <c r="BT976" s="10"/>
      <c r="BU976" s="8"/>
    </row>
    <row r="977" spans="36:73">
      <c r="AJ977" s="25">
        <f t="shared" si="897"/>
        <v>0</v>
      </c>
      <c r="AK977" s="25">
        <f t="shared" si="897"/>
        <v>0</v>
      </c>
      <c r="AL977" s="25">
        <f t="shared" si="897"/>
        <v>0</v>
      </c>
      <c r="AM977" s="25">
        <f t="shared" si="897"/>
        <v>0</v>
      </c>
      <c r="AN977" s="25">
        <f t="shared" si="897"/>
        <v>0</v>
      </c>
      <c r="AO977" s="25">
        <f t="shared" si="897"/>
        <v>0</v>
      </c>
      <c r="AP977" s="25">
        <f t="shared" si="897"/>
        <v>0</v>
      </c>
      <c r="AQ977" s="25">
        <f t="shared" si="897"/>
        <v>0</v>
      </c>
      <c r="AR977" s="25">
        <f t="shared" si="897"/>
        <v>0</v>
      </c>
      <c r="AS977" s="25">
        <f t="shared" si="897"/>
        <v>0</v>
      </c>
      <c r="AT977" s="25">
        <f t="shared" si="898"/>
        <v>0</v>
      </c>
      <c r="AU977" s="25">
        <f t="shared" si="898"/>
        <v>0</v>
      </c>
      <c r="AV977" s="25">
        <f t="shared" si="898"/>
        <v>0</v>
      </c>
      <c r="AW977" s="25">
        <f t="shared" si="898"/>
        <v>0</v>
      </c>
      <c r="AX977" s="25">
        <f t="shared" si="898"/>
        <v>0</v>
      </c>
      <c r="AY977" s="25">
        <f t="shared" si="898"/>
        <v>0</v>
      </c>
      <c r="AZ977" s="25">
        <f t="shared" si="898"/>
        <v>0</v>
      </c>
      <c r="BA977" s="25">
        <f t="shared" si="898"/>
        <v>0</v>
      </c>
      <c r="BB977" s="25">
        <f t="shared" si="898"/>
        <v>0</v>
      </c>
      <c r="BC977" s="25">
        <f t="shared" si="898"/>
        <v>0</v>
      </c>
      <c r="BD977" s="25">
        <f t="shared" si="899"/>
        <v>0</v>
      </c>
      <c r="BE977" s="25">
        <f t="shared" si="899"/>
        <v>0</v>
      </c>
      <c r="BF977" s="25">
        <f t="shared" si="899"/>
        <v>0</v>
      </c>
      <c r="BG977" s="25">
        <f t="shared" si="899"/>
        <v>0</v>
      </c>
      <c r="BH977" s="25">
        <f t="shared" si="899"/>
        <v>0</v>
      </c>
      <c r="BI977" s="25">
        <f t="shared" si="899"/>
        <v>0</v>
      </c>
      <c r="BJ977" s="25">
        <f t="shared" si="899"/>
        <v>0</v>
      </c>
      <c r="BK977" s="25">
        <f t="shared" si="899"/>
        <v>0</v>
      </c>
      <c r="BL977" s="25">
        <f t="shared" si="899"/>
        <v>0</v>
      </c>
      <c r="BM977" s="25">
        <f t="shared" si="899"/>
        <v>0</v>
      </c>
      <c r="BN977" s="25">
        <f t="shared" si="899"/>
        <v>0</v>
      </c>
      <c r="BO977" s="8">
        <f t="shared" si="886"/>
        <v>0</v>
      </c>
      <c r="BP977" s="8">
        <f t="shared" si="887"/>
        <v>0</v>
      </c>
      <c r="BQ977" s="8">
        <f t="shared" si="888"/>
        <v>0</v>
      </c>
      <c r="BR977" s="8">
        <f t="shared" si="889"/>
        <v>0</v>
      </c>
      <c r="BS977" s="8">
        <f t="shared" si="890"/>
        <v>0</v>
      </c>
      <c r="BT977" s="10"/>
      <c r="BU977" s="10"/>
    </row>
    <row r="978" spans="36:73">
      <c r="AJ978" s="25">
        <f t="shared" si="897"/>
        <v>0</v>
      </c>
      <c r="AK978" s="25">
        <f t="shared" si="897"/>
        <v>0</v>
      </c>
      <c r="AL978" s="25">
        <f t="shared" si="897"/>
        <v>0</v>
      </c>
      <c r="AM978" s="25">
        <f t="shared" si="897"/>
        <v>0</v>
      </c>
      <c r="AN978" s="25">
        <f t="shared" si="897"/>
        <v>0</v>
      </c>
      <c r="AO978" s="25">
        <f t="shared" si="897"/>
        <v>0</v>
      </c>
      <c r="AP978" s="25">
        <f t="shared" si="897"/>
        <v>0</v>
      </c>
      <c r="AQ978" s="25">
        <f t="shared" si="897"/>
        <v>0</v>
      </c>
      <c r="AR978" s="25">
        <f t="shared" si="897"/>
        <v>0</v>
      </c>
      <c r="AS978" s="25">
        <f t="shared" si="897"/>
        <v>0</v>
      </c>
      <c r="AT978" s="25">
        <f t="shared" si="898"/>
        <v>0</v>
      </c>
      <c r="AU978" s="25">
        <f t="shared" si="898"/>
        <v>0</v>
      </c>
      <c r="AV978" s="25">
        <f t="shared" si="898"/>
        <v>0</v>
      </c>
      <c r="AW978" s="25">
        <f t="shared" si="898"/>
        <v>0</v>
      </c>
      <c r="AX978" s="25">
        <f t="shared" si="898"/>
        <v>0</v>
      </c>
      <c r="AY978" s="25">
        <f t="shared" si="898"/>
        <v>0</v>
      </c>
      <c r="AZ978" s="25">
        <f t="shared" si="898"/>
        <v>0</v>
      </c>
      <c r="BA978" s="25">
        <f t="shared" si="898"/>
        <v>0</v>
      </c>
      <c r="BB978" s="25">
        <f t="shared" si="898"/>
        <v>0</v>
      </c>
      <c r="BC978" s="25">
        <f t="shared" si="898"/>
        <v>0</v>
      </c>
      <c r="BD978" s="25">
        <f t="shared" si="899"/>
        <v>0</v>
      </c>
      <c r="BE978" s="25">
        <f t="shared" si="899"/>
        <v>0</v>
      </c>
      <c r="BF978" s="25">
        <f t="shared" si="899"/>
        <v>0</v>
      </c>
      <c r="BG978" s="25">
        <f t="shared" si="899"/>
        <v>0</v>
      </c>
      <c r="BH978" s="25">
        <f t="shared" si="899"/>
        <v>0</v>
      </c>
      <c r="BI978" s="25">
        <f t="shared" si="899"/>
        <v>0</v>
      </c>
      <c r="BJ978" s="25">
        <f t="shared" si="899"/>
        <v>0</v>
      </c>
      <c r="BK978" s="25">
        <f t="shared" si="899"/>
        <v>0</v>
      </c>
      <c r="BL978" s="25">
        <f t="shared" si="899"/>
        <v>0</v>
      </c>
      <c r="BM978" s="25">
        <f t="shared" si="899"/>
        <v>0</v>
      </c>
      <c r="BN978" s="25">
        <f t="shared" si="899"/>
        <v>0</v>
      </c>
      <c r="BO978" s="8">
        <f t="shared" si="886"/>
        <v>0</v>
      </c>
      <c r="BP978" s="8">
        <f t="shared" si="887"/>
        <v>0</v>
      </c>
      <c r="BQ978" s="8">
        <f t="shared" si="888"/>
        <v>0</v>
      </c>
      <c r="BR978" s="8">
        <f t="shared" si="889"/>
        <v>0</v>
      </c>
      <c r="BS978" s="8">
        <f t="shared" si="890"/>
        <v>0</v>
      </c>
      <c r="BT978" s="10"/>
      <c r="BU978" s="8"/>
    </row>
    <row r="979" spans="36:73">
      <c r="AJ979" s="25">
        <f t="shared" si="897"/>
        <v>0</v>
      </c>
      <c r="AK979" s="25">
        <f t="shared" si="897"/>
        <v>0</v>
      </c>
      <c r="AL979" s="25">
        <f t="shared" si="897"/>
        <v>0</v>
      </c>
      <c r="AM979" s="25">
        <f t="shared" si="897"/>
        <v>0</v>
      </c>
      <c r="AN979" s="25">
        <f t="shared" si="897"/>
        <v>0</v>
      </c>
      <c r="AO979" s="25">
        <f t="shared" si="897"/>
        <v>0</v>
      </c>
      <c r="AP979" s="25">
        <f t="shared" si="897"/>
        <v>0</v>
      </c>
      <c r="AQ979" s="25">
        <f t="shared" si="897"/>
        <v>0</v>
      </c>
      <c r="AR979" s="25">
        <f t="shared" si="897"/>
        <v>0</v>
      </c>
      <c r="AS979" s="25">
        <f t="shared" si="897"/>
        <v>0</v>
      </c>
      <c r="AT979" s="25">
        <f t="shared" si="898"/>
        <v>0</v>
      </c>
      <c r="AU979" s="25">
        <f t="shared" si="898"/>
        <v>0</v>
      </c>
      <c r="AV979" s="25">
        <f t="shared" si="898"/>
        <v>0</v>
      </c>
      <c r="AW979" s="25">
        <f t="shared" si="898"/>
        <v>0</v>
      </c>
      <c r="AX979" s="25">
        <f t="shared" si="898"/>
        <v>0</v>
      </c>
      <c r="AY979" s="25">
        <f t="shared" si="898"/>
        <v>0</v>
      </c>
      <c r="AZ979" s="25">
        <f t="shared" si="898"/>
        <v>0</v>
      </c>
      <c r="BA979" s="25">
        <f t="shared" si="898"/>
        <v>0</v>
      </c>
      <c r="BB979" s="25">
        <f t="shared" si="898"/>
        <v>0</v>
      </c>
      <c r="BC979" s="25">
        <f t="shared" si="898"/>
        <v>0</v>
      </c>
      <c r="BD979" s="25">
        <f t="shared" si="899"/>
        <v>0</v>
      </c>
      <c r="BE979" s="25">
        <f t="shared" si="899"/>
        <v>0</v>
      </c>
      <c r="BF979" s="25">
        <f t="shared" si="899"/>
        <v>0</v>
      </c>
      <c r="BG979" s="25">
        <f t="shared" si="899"/>
        <v>0</v>
      </c>
      <c r="BH979" s="25">
        <f t="shared" si="899"/>
        <v>0</v>
      </c>
      <c r="BI979" s="25">
        <f t="shared" si="899"/>
        <v>0</v>
      </c>
      <c r="BJ979" s="25">
        <f t="shared" si="899"/>
        <v>0</v>
      </c>
      <c r="BK979" s="25">
        <f t="shared" si="899"/>
        <v>0</v>
      </c>
      <c r="BL979" s="25">
        <f t="shared" si="899"/>
        <v>0</v>
      </c>
      <c r="BM979" s="25">
        <f t="shared" si="899"/>
        <v>0</v>
      </c>
      <c r="BN979" s="25">
        <f t="shared" si="899"/>
        <v>0</v>
      </c>
      <c r="BO979" s="8">
        <f t="shared" si="886"/>
        <v>0</v>
      </c>
      <c r="BP979" s="8">
        <f t="shared" si="887"/>
        <v>0</v>
      </c>
      <c r="BQ979" s="8">
        <f t="shared" si="888"/>
        <v>0</v>
      </c>
      <c r="BR979" s="8">
        <f t="shared" si="889"/>
        <v>0</v>
      </c>
      <c r="BS979" s="8">
        <f t="shared" si="890"/>
        <v>0</v>
      </c>
      <c r="BT979" s="10"/>
      <c r="BU979" s="10"/>
    </row>
    <row r="980" spans="36:73">
      <c r="AJ980" s="25">
        <f t="shared" si="897"/>
        <v>0</v>
      </c>
      <c r="AK980" s="25">
        <f t="shared" si="897"/>
        <v>0</v>
      </c>
      <c r="AL980" s="25">
        <f t="shared" si="897"/>
        <v>0</v>
      </c>
      <c r="AM980" s="25">
        <f t="shared" si="897"/>
        <v>0</v>
      </c>
      <c r="AN980" s="25">
        <f t="shared" si="897"/>
        <v>0</v>
      </c>
      <c r="AO980" s="25">
        <f t="shared" si="897"/>
        <v>0</v>
      </c>
      <c r="AP980" s="25">
        <f t="shared" si="897"/>
        <v>0</v>
      </c>
      <c r="AQ980" s="25">
        <f t="shared" si="897"/>
        <v>0</v>
      </c>
      <c r="AR980" s="25">
        <f t="shared" si="897"/>
        <v>0</v>
      </c>
      <c r="AS980" s="25">
        <f t="shared" si="897"/>
        <v>0</v>
      </c>
      <c r="AT980" s="25">
        <f t="shared" si="898"/>
        <v>0</v>
      </c>
      <c r="AU980" s="25">
        <f t="shared" si="898"/>
        <v>0</v>
      </c>
      <c r="AV980" s="25">
        <f t="shared" si="898"/>
        <v>0</v>
      </c>
      <c r="AW980" s="25">
        <f t="shared" si="898"/>
        <v>0</v>
      </c>
      <c r="AX980" s="25">
        <f t="shared" si="898"/>
        <v>0</v>
      </c>
      <c r="AY980" s="25">
        <f t="shared" si="898"/>
        <v>0</v>
      </c>
      <c r="AZ980" s="25">
        <f t="shared" si="898"/>
        <v>0</v>
      </c>
      <c r="BA980" s="25">
        <f t="shared" si="898"/>
        <v>0</v>
      </c>
      <c r="BB980" s="25">
        <f t="shared" si="898"/>
        <v>0</v>
      </c>
      <c r="BC980" s="25">
        <f t="shared" si="898"/>
        <v>0</v>
      </c>
      <c r="BD980" s="25">
        <f t="shared" si="899"/>
        <v>0</v>
      </c>
      <c r="BE980" s="25">
        <f t="shared" si="899"/>
        <v>0</v>
      </c>
      <c r="BF980" s="25">
        <f t="shared" si="899"/>
        <v>0</v>
      </c>
      <c r="BG980" s="25">
        <f t="shared" si="899"/>
        <v>0</v>
      </c>
      <c r="BH980" s="25">
        <f t="shared" si="899"/>
        <v>0</v>
      </c>
      <c r="BI980" s="25">
        <f t="shared" si="899"/>
        <v>0</v>
      </c>
      <c r="BJ980" s="25">
        <f t="shared" si="899"/>
        <v>0</v>
      </c>
      <c r="BK980" s="25">
        <f t="shared" si="899"/>
        <v>0</v>
      </c>
      <c r="BL980" s="25">
        <f t="shared" si="899"/>
        <v>0</v>
      </c>
      <c r="BM980" s="25">
        <f t="shared" si="899"/>
        <v>0</v>
      </c>
      <c r="BN980" s="25">
        <f t="shared" si="899"/>
        <v>0</v>
      </c>
      <c r="BO980" s="8">
        <f t="shared" si="886"/>
        <v>0</v>
      </c>
      <c r="BP980" s="8">
        <f t="shared" si="887"/>
        <v>0</v>
      </c>
      <c r="BQ980" s="8">
        <f t="shared" si="888"/>
        <v>0</v>
      </c>
      <c r="BR980" s="8">
        <f t="shared" si="889"/>
        <v>0</v>
      </c>
      <c r="BS980" s="8">
        <f t="shared" si="890"/>
        <v>0</v>
      </c>
      <c r="BT980" s="10"/>
      <c r="BU980" s="8"/>
    </row>
    <row r="981" spans="36:73">
      <c r="AJ981" s="25">
        <f t="shared" si="897"/>
        <v>0</v>
      </c>
      <c r="AK981" s="25">
        <f t="shared" si="897"/>
        <v>0</v>
      </c>
      <c r="AL981" s="25">
        <f t="shared" si="897"/>
        <v>0</v>
      </c>
      <c r="AM981" s="25">
        <f t="shared" si="897"/>
        <v>0</v>
      </c>
      <c r="AN981" s="25">
        <f t="shared" si="897"/>
        <v>0</v>
      </c>
      <c r="AO981" s="25">
        <f t="shared" si="897"/>
        <v>0</v>
      </c>
      <c r="AP981" s="25">
        <f t="shared" si="897"/>
        <v>0</v>
      </c>
      <c r="AQ981" s="25">
        <f t="shared" si="897"/>
        <v>0</v>
      </c>
      <c r="AR981" s="25">
        <f t="shared" si="897"/>
        <v>0</v>
      </c>
      <c r="AS981" s="25">
        <f t="shared" si="897"/>
        <v>0</v>
      </c>
      <c r="AT981" s="25">
        <f t="shared" si="898"/>
        <v>0</v>
      </c>
      <c r="AU981" s="25">
        <f t="shared" si="898"/>
        <v>0</v>
      </c>
      <c r="AV981" s="25">
        <f t="shared" si="898"/>
        <v>0</v>
      </c>
      <c r="AW981" s="25">
        <f t="shared" si="898"/>
        <v>0</v>
      </c>
      <c r="AX981" s="25">
        <f t="shared" si="898"/>
        <v>0</v>
      </c>
      <c r="AY981" s="25">
        <f t="shared" si="898"/>
        <v>0</v>
      </c>
      <c r="AZ981" s="25">
        <f t="shared" si="898"/>
        <v>0</v>
      </c>
      <c r="BA981" s="25">
        <f t="shared" si="898"/>
        <v>0</v>
      </c>
      <c r="BB981" s="25">
        <f t="shared" si="898"/>
        <v>0</v>
      </c>
      <c r="BC981" s="25">
        <f t="shared" si="898"/>
        <v>0</v>
      </c>
      <c r="BD981" s="25">
        <f t="shared" si="899"/>
        <v>0</v>
      </c>
      <c r="BE981" s="25">
        <f t="shared" si="899"/>
        <v>0</v>
      </c>
      <c r="BF981" s="25">
        <f t="shared" si="899"/>
        <v>0</v>
      </c>
      <c r="BG981" s="25">
        <f t="shared" si="899"/>
        <v>0</v>
      </c>
      <c r="BH981" s="25">
        <f t="shared" si="899"/>
        <v>0</v>
      </c>
      <c r="BI981" s="25">
        <f t="shared" si="899"/>
        <v>0</v>
      </c>
      <c r="BJ981" s="25">
        <f t="shared" si="899"/>
        <v>0</v>
      </c>
      <c r="BK981" s="25">
        <f t="shared" si="899"/>
        <v>0</v>
      </c>
      <c r="BL981" s="25">
        <f t="shared" si="899"/>
        <v>0</v>
      </c>
      <c r="BM981" s="25">
        <f t="shared" si="899"/>
        <v>0</v>
      </c>
      <c r="BN981" s="25">
        <f t="shared" si="899"/>
        <v>0</v>
      </c>
      <c r="BO981" s="8">
        <f t="shared" si="886"/>
        <v>0</v>
      </c>
      <c r="BP981" s="8">
        <f t="shared" si="887"/>
        <v>0</v>
      </c>
      <c r="BQ981" s="8">
        <f t="shared" si="888"/>
        <v>0</v>
      </c>
      <c r="BR981" s="8">
        <f t="shared" si="889"/>
        <v>0</v>
      </c>
      <c r="BS981" s="8">
        <f t="shared" si="890"/>
        <v>0</v>
      </c>
      <c r="BT981" s="10"/>
      <c r="BU981" s="10"/>
    </row>
    <row r="982" spans="36:73">
      <c r="AJ982" s="25">
        <f t="shared" si="897"/>
        <v>0</v>
      </c>
      <c r="AK982" s="25">
        <f t="shared" si="897"/>
        <v>0</v>
      </c>
      <c r="AL982" s="25">
        <f t="shared" si="897"/>
        <v>0</v>
      </c>
      <c r="AM982" s="25">
        <f t="shared" si="897"/>
        <v>0</v>
      </c>
      <c r="AN982" s="25">
        <f t="shared" si="897"/>
        <v>0</v>
      </c>
      <c r="AO982" s="25">
        <f t="shared" si="897"/>
        <v>0</v>
      </c>
      <c r="AP982" s="25">
        <f t="shared" si="897"/>
        <v>0</v>
      </c>
      <c r="AQ982" s="25">
        <f t="shared" si="897"/>
        <v>0</v>
      </c>
      <c r="AR982" s="25">
        <f t="shared" si="897"/>
        <v>0</v>
      </c>
      <c r="AS982" s="25">
        <f t="shared" si="897"/>
        <v>0</v>
      </c>
      <c r="AT982" s="25">
        <f t="shared" si="898"/>
        <v>0</v>
      </c>
      <c r="AU982" s="25">
        <f t="shared" si="898"/>
        <v>0</v>
      </c>
      <c r="AV982" s="25">
        <f t="shared" si="898"/>
        <v>0</v>
      </c>
      <c r="AW982" s="25">
        <f t="shared" si="898"/>
        <v>0</v>
      </c>
      <c r="AX982" s="25">
        <f t="shared" si="898"/>
        <v>0</v>
      </c>
      <c r="AY982" s="25">
        <f t="shared" si="898"/>
        <v>0</v>
      </c>
      <c r="AZ982" s="25">
        <f t="shared" si="898"/>
        <v>0</v>
      </c>
      <c r="BA982" s="25">
        <f t="shared" si="898"/>
        <v>0</v>
      </c>
      <c r="BB982" s="25">
        <f t="shared" si="898"/>
        <v>0</v>
      </c>
      <c r="BC982" s="25">
        <f t="shared" si="898"/>
        <v>0</v>
      </c>
      <c r="BD982" s="25">
        <f t="shared" si="899"/>
        <v>0</v>
      </c>
      <c r="BE982" s="25">
        <f t="shared" si="899"/>
        <v>0</v>
      </c>
      <c r="BF982" s="25">
        <f t="shared" si="899"/>
        <v>0</v>
      </c>
      <c r="BG982" s="25">
        <f t="shared" si="899"/>
        <v>0</v>
      </c>
      <c r="BH982" s="25">
        <f t="shared" si="899"/>
        <v>0</v>
      </c>
      <c r="BI982" s="25">
        <f t="shared" si="899"/>
        <v>0</v>
      </c>
      <c r="BJ982" s="25">
        <f t="shared" si="899"/>
        <v>0</v>
      </c>
      <c r="BK982" s="25">
        <f t="shared" si="899"/>
        <v>0</v>
      </c>
      <c r="BL982" s="25">
        <f t="shared" si="899"/>
        <v>0</v>
      </c>
      <c r="BM982" s="25">
        <f t="shared" si="899"/>
        <v>0</v>
      </c>
      <c r="BN982" s="25">
        <f t="shared" si="899"/>
        <v>0</v>
      </c>
      <c r="BO982" s="8">
        <f t="shared" si="886"/>
        <v>0</v>
      </c>
      <c r="BP982" s="8">
        <f t="shared" si="887"/>
        <v>0</v>
      </c>
      <c r="BQ982" s="8">
        <f t="shared" si="888"/>
        <v>0</v>
      </c>
      <c r="BR982" s="8">
        <f t="shared" si="889"/>
        <v>0</v>
      </c>
      <c r="BS982" s="8">
        <f t="shared" si="890"/>
        <v>0</v>
      </c>
      <c r="BT982" s="10"/>
      <c r="BU982" s="8"/>
    </row>
    <row r="983" spans="36:73">
      <c r="AJ983" s="25">
        <f t="shared" si="897"/>
        <v>0</v>
      </c>
      <c r="AK983" s="25">
        <f t="shared" si="897"/>
        <v>0</v>
      </c>
      <c r="AL983" s="25">
        <f t="shared" si="897"/>
        <v>0</v>
      </c>
      <c r="AM983" s="25">
        <f t="shared" si="897"/>
        <v>0</v>
      </c>
      <c r="AN983" s="25">
        <f t="shared" si="897"/>
        <v>0</v>
      </c>
      <c r="AO983" s="25">
        <f t="shared" si="897"/>
        <v>0</v>
      </c>
      <c r="AP983" s="25">
        <f t="shared" si="897"/>
        <v>0</v>
      </c>
      <c r="AQ983" s="25">
        <f t="shared" si="897"/>
        <v>0</v>
      </c>
      <c r="AR983" s="25">
        <f t="shared" si="897"/>
        <v>0</v>
      </c>
      <c r="AS983" s="25">
        <f t="shared" si="897"/>
        <v>0</v>
      </c>
      <c r="AT983" s="25">
        <f t="shared" si="898"/>
        <v>0</v>
      </c>
      <c r="AU983" s="25">
        <f t="shared" si="898"/>
        <v>0</v>
      </c>
      <c r="AV983" s="25">
        <f t="shared" si="898"/>
        <v>0</v>
      </c>
      <c r="AW983" s="25">
        <f t="shared" si="898"/>
        <v>0</v>
      </c>
      <c r="AX983" s="25">
        <f t="shared" si="898"/>
        <v>0</v>
      </c>
      <c r="AY983" s="25">
        <f t="shared" si="898"/>
        <v>0</v>
      </c>
      <c r="AZ983" s="25">
        <f t="shared" si="898"/>
        <v>0</v>
      </c>
      <c r="BA983" s="25">
        <f t="shared" si="898"/>
        <v>0</v>
      </c>
      <c r="BB983" s="25">
        <f t="shared" si="898"/>
        <v>0</v>
      </c>
      <c r="BC983" s="25">
        <f t="shared" si="898"/>
        <v>0</v>
      </c>
      <c r="BD983" s="25">
        <f t="shared" si="899"/>
        <v>0</v>
      </c>
      <c r="BE983" s="25">
        <f t="shared" si="899"/>
        <v>0</v>
      </c>
      <c r="BF983" s="25">
        <f t="shared" si="899"/>
        <v>0</v>
      </c>
      <c r="BG983" s="25">
        <f t="shared" si="899"/>
        <v>0</v>
      </c>
      <c r="BH983" s="25">
        <f t="shared" si="899"/>
        <v>0</v>
      </c>
      <c r="BI983" s="25">
        <f t="shared" si="899"/>
        <v>0</v>
      </c>
      <c r="BJ983" s="25">
        <f t="shared" si="899"/>
        <v>0</v>
      </c>
      <c r="BK983" s="25">
        <f t="shared" si="899"/>
        <v>0</v>
      </c>
      <c r="BL983" s="25">
        <f t="shared" si="899"/>
        <v>0</v>
      </c>
      <c r="BM983" s="25">
        <f t="shared" si="899"/>
        <v>0</v>
      </c>
      <c r="BN983" s="25">
        <f t="shared" si="899"/>
        <v>0</v>
      </c>
      <c r="BO983" s="8">
        <f t="shared" si="886"/>
        <v>0</v>
      </c>
      <c r="BP983" s="8">
        <f t="shared" si="887"/>
        <v>0</v>
      </c>
      <c r="BQ983" s="8">
        <f t="shared" si="888"/>
        <v>0</v>
      </c>
      <c r="BR983" s="8">
        <f t="shared" si="889"/>
        <v>0</v>
      </c>
      <c r="BS983" s="8">
        <f t="shared" si="890"/>
        <v>0</v>
      </c>
      <c r="BT983" s="10"/>
      <c r="BU983" s="10"/>
    </row>
    <row r="984" spans="36:73">
      <c r="AJ984" s="25">
        <f t="shared" si="897"/>
        <v>0</v>
      </c>
      <c r="AK984" s="25">
        <f t="shared" si="897"/>
        <v>0</v>
      </c>
      <c r="AL984" s="25">
        <f t="shared" si="897"/>
        <v>0</v>
      </c>
      <c r="AM984" s="25">
        <f t="shared" si="897"/>
        <v>0</v>
      </c>
      <c r="AN984" s="25">
        <f t="shared" si="897"/>
        <v>0</v>
      </c>
      <c r="AO984" s="25">
        <f t="shared" si="897"/>
        <v>0</v>
      </c>
      <c r="AP984" s="25">
        <f t="shared" si="897"/>
        <v>0</v>
      </c>
      <c r="AQ984" s="25">
        <f t="shared" si="897"/>
        <v>0</v>
      </c>
      <c r="AR984" s="25">
        <f t="shared" si="897"/>
        <v>0</v>
      </c>
      <c r="AS984" s="25">
        <f t="shared" si="897"/>
        <v>0</v>
      </c>
      <c r="AT984" s="25">
        <f t="shared" si="898"/>
        <v>0</v>
      </c>
      <c r="AU984" s="25">
        <f t="shared" si="898"/>
        <v>0</v>
      </c>
      <c r="AV984" s="25">
        <f t="shared" si="898"/>
        <v>0</v>
      </c>
      <c r="AW984" s="25">
        <f t="shared" si="898"/>
        <v>0</v>
      </c>
      <c r="AX984" s="25">
        <f t="shared" si="898"/>
        <v>0</v>
      </c>
      <c r="AY984" s="25">
        <f t="shared" si="898"/>
        <v>0</v>
      </c>
      <c r="AZ984" s="25">
        <f t="shared" si="898"/>
        <v>0</v>
      </c>
      <c r="BA984" s="25">
        <f t="shared" si="898"/>
        <v>0</v>
      </c>
      <c r="BB984" s="25">
        <f t="shared" si="898"/>
        <v>0</v>
      </c>
      <c r="BC984" s="25">
        <f t="shared" si="898"/>
        <v>0</v>
      </c>
      <c r="BD984" s="25">
        <f t="shared" si="899"/>
        <v>0</v>
      </c>
      <c r="BE984" s="25">
        <f t="shared" si="899"/>
        <v>0</v>
      </c>
      <c r="BF984" s="25">
        <f t="shared" si="899"/>
        <v>0</v>
      </c>
      <c r="BG984" s="25">
        <f t="shared" si="899"/>
        <v>0</v>
      </c>
      <c r="BH984" s="25">
        <f t="shared" si="899"/>
        <v>0</v>
      </c>
      <c r="BI984" s="25">
        <f t="shared" si="899"/>
        <v>0</v>
      </c>
      <c r="BJ984" s="25">
        <f t="shared" si="899"/>
        <v>0</v>
      </c>
      <c r="BK984" s="25">
        <f t="shared" si="899"/>
        <v>0</v>
      </c>
      <c r="BL984" s="25">
        <f t="shared" si="899"/>
        <v>0</v>
      </c>
      <c r="BM984" s="25">
        <f t="shared" si="899"/>
        <v>0</v>
      </c>
      <c r="BN984" s="25">
        <f t="shared" si="899"/>
        <v>0</v>
      </c>
      <c r="BO984" s="8">
        <f t="shared" si="886"/>
        <v>0</v>
      </c>
      <c r="BP984" s="8">
        <f t="shared" si="887"/>
        <v>0</v>
      </c>
      <c r="BQ984" s="8">
        <f t="shared" si="888"/>
        <v>0</v>
      </c>
      <c r="BR984" s="8">
        <f t="shared" si="889"/>
        <v>0</v>
      </c>
      <c r="BS984" s="8">
        <f t="shared" si="890"/>
        <v>0</v>
      </c>
      <c r="BT984" s="10"/>
      <c r="BU984" s="8"/>
    </row>
    <row r="985" spans="36:73">
      <c r="AJ985" s="25">
        <f t="shared" si="897"/>
        <v>0</v>
      </c>
      <c r="AK985" s="25">
        <f t="shared" si="897"/>
        <v>0</v>
      </c>
      <c r="AL985" s="25">
        <f t="shared" si="897"/>
        <v>0</v>
      </c>
      <c r="AM985" s="25">
        <f t="shared" si="897"/>
        <v>0</v>
      </c>
      <c r="AN985" s="25">
        <f t="shared" si="897"/>
        <v>0</v>
      </c>
      <c r="AO985" s="25">
        <f t="shared" si="897"/>
        <v>0</v>
      </c>
      <c r="AP985" s="25">
        <f t="shared" si="897"/>
        <v>0</v>
      </c>
      <c r="AQ985" s="25">
        <f t="shared" si="897"/>
        <v>0</v>
      </c>
      <c r="AR985" s="25">
        <f t="shared" si="897"/>
        <v>0</v>
      </c>
      <c r="AS985" s="25">
        <f t="shared" si="897"/>
        <v>0</v>
      </c>
      <c r="AT985" s="25">
        <f t="shared" si="898"/>
        <v>0</v>
      </c>
      <c r="AU985" s="25">
        <f t="shared" si="898"/>
        <v>0</v>
      </c>
      <c r="AV985" s="25">
        <f t="shared" si="898"/>
        <v>0</v>
      </c>
      <c r="AW985" s="25">
        <f t="shared" si="898"/>
        <v>0</v>
      </c>
      <c r="AX985" s="25">
        <f t="shared" si="898"/>
        <v>0</v>
      </c>
      <c r="AY985" s="25">
        <f t="shared" si="898"/>
        <v>0</v>
      </c>
      <c r="AZ985" s="25">
        <f t="shared" si="898"/>
        <v>0</v>
      </c>
      <c r="BA985" s="25">
        <f t="shared" si="898"/>
        <v>0</v>
      </c>
      <c r="BB985" s="25">
        <f t="shared" si="898"/>
        <v>0</v>
      </c>
      <c r="BC985" s="25">
        <f t="shared" si="898"/>
        <v>0</v>
      </c>
      <c r="BD985" s="25">
        <f t="shared" si="899"/>
        <v>0</v>
      </c>
      <c r="BE985" s="25">
        <f t="shared" si="899"/>
        <v>0</v>
      </c>
      <c r="BF985" s="25">
        <f t="shared" si="899"/>
        <v>0</v>
      </c>
      <c r="BG985" s="25">
        <f t="shared" si="899"/>
        <v>0</v>
      </c>
      <c r="BH985" s="25">
        <f t="shared" si="899"/>
        <v>0</v>
      </c>
      <c r="BI985" s="25">
        <f t="shared" si="899"/>
        <v>0</v>
      </c>
      <c r="BJ985" s="25">
        <f t="shared" si="899"/>
        <v>0</v>
      </c>
      <c r="BK985" s="25">
        <f t="shared" si="899"/>
        <v>0</v>
      </c>
      <c r="BL985" s="25">
        <f t="shared" si="899"/>
        <v>0</v>
      </c>
      <c r="BM985" s="25">
        <f t="shared" si="899"/>
        <v>0</v>
      </c>
      <c r="BN985" s="25">
        <f t="shared" si="899"/>
        <v>0</v>
      </c>
      <c r="BO985" s="8">
        <f t="shared" si="886"/>
        <v>0</v>
      </c>
      <c r="BP985" s="8">
        <f t="shared" si="887"/>
        <v>0</v>
      </c>
      <c r="BQ985" s="8">
        <f t="shared" si="888"/>
        <v>0</v>
      </c>
      <c r="BR985" s="8">
        <f t="shared" si="889"/>
        <v>0</v>
      </c>
      <c r="BS985" s="8">
        <f t="shared" si="890"/>
        <v>0</v>
      </c>
      <c r="BT985" s="10"/>
      <c r="BU985" s="10"/>
    </row>
    <row r="986" spans="36:73">
      <c r="AJ986" s="25">
        <f t="shared" ref="AJ986:AS995" si="900">IF(AND(AJ$7&gt;=$E986,AJ$7&lt;=$F986),1,0)</f>
        <v>0</v>
      </c>
      <c r="AK986" s="25">
        <f t="shared" si="900"/>
        <v>0</v>
      </c>
      <c r="AL986" s="25">
        <f t="shared" si="900"/>
        <v>0</v>
      </c>
      <c r="AM986" s="25">
        <f t="shared" si="900"/>
        <v>0</v>
      </c>
      <c r="AN986" s="25">
        <f t="shared" si="900"/>
        <v>0</v>
      </c>
      <c r="AO986" s="25">
        <f t="shared" si="900"/>
        <v>0</v>
      </c>
      <c r="AP986" s="25">
        <f t="shared" si="900"/>
        <v>0</v>
      </c>
      <c r="AQ986" s="25">
        <f t="shared" si="900"/>
        <v>0</v>
      </c>
      <c r="AR986" s="25">
        <f t="shared" si="900"/>
        <v>0</v>
      </c>
      <c r="AS986" s="25">
        <f t="shared" si="900"/>
        <v>0</v>
      </c>
      <c r="AT986" s="25">
        <f t="shared" ref="AT986:BC995" si="901">IF(AND(AT$7&gt;=$E986,AT$7&lt;=$F986),1,0)</f>
        <v>0</v>
      </c>
      <c r="AU986" s="25">
        <f t="shared" si="901"/>
        <v>0</v>
      </c>
      <c r="AV986" s="25">
        <f t="shared" si="901"/>
        <v>0</v>
      </c>
      <c r="AW986" s="25">
        <f t="shared" si="901"/>
        <v>0</v>
      </c>
      <c r="AX986" s="25">
        <f t="shared" si="901"/>
        <v>0</v>
      </c>
      <c r="AY986" s="25">
        <f t="shared" si="901"/>
        <v>0</v>
      </c>
      <c r="AZ986" s="25">
        <f t="shared" si="901"/>
        <v>0</v>
      </c>
      <c r="BA986" s="25">
        <f t="shared" si="901"/>
        <v>0</v>
      </c>
      <c r="BB986" s="25">
        <f t="shared" si="901"/>
        <v>0</v>
      </c>
      <c r="BC986" s="25">
        <f t="shared" si="901"/>
        <v>0</v>
      </c>
      <c r="BD986" s="25">
        <f t="shared" ref="BD986:BN995" si="902">IF(AND(BD$7&gt;=$E986,BD$7&lt;=$F986),1,0)</f>
        <v>0</v>
      </c>
      <c r="BE986" s="25">
        <f t="shared" si="902"/>
        <v>0</v>
      </c>
      <c r="BF986" s="25">
        <f t="shared" si="902"/>
        <v>0</v>
      </c>
      <c r="BG986" s="25">
        <f t="shared" si="902"/>
        <v>0</v>
      </c>
      <c r="BH986" s="25">
        <f t="shared" si="902"/>
        <v>0</v>
      </c>
      <c r="BI986" s="25">
        <f t="shared" si="902"/>
        <v>0</v>
      </c>
      <c r="BJ986" s="25">
        <f t="shared" si="902"/>
        <v>0</v>
      </c>
      <c r="BK986" s="25">
        <f t="shared" si="902"/>
        <v>0</v>
      </c>
      <c r="BL986" s="25">
        <f t="shared" si="902"/>
        <v>0</v>
      </c>
      <c r="BM986" s="25">
        <f t="shared" si="902"/>
        <v>0</v>
      </c>
      <c r="BN986" s="25">
        <f t="shared" si="902"/>
        <v>0</v>
      </c>
      <c r="BO986" s="8">
        <f t="shared" si="886"/>
        <v>0</v>
      </c>
      <c r="BP986" s="8">
        <f t="shared" si="887"/>
        <v>0</v>
      </c>
      <c r="BQ986" s="8">
        <f t="shared" si="888"/>
        <v>0</v>
      </c>
      <c r="BR986" s="8">
        <f t="shared" si="889"/>
        <v>0</v>
      </c>
      <c r="BS986" s="8">
        <f t="shared" si="890"/>
        <v>0</v>
      </c>
      <c r="BT986" s="10"/>
      <c r="BU986" s="8"/>
    </row>
    <row r="987" spans="36:73">
      <c r="AJ987" s="25">
        <f t="shared" si="900"/>
        <v>0</v>
      </c>
      <c r="AK987" s="25">
        <f t="shared" si="900"/>
        <v>0</v>
      </c>
      <c r="AL987" s="25">
        <f t="shared" si="900"/>
        <v>0</v>
      </c>
      <c r="AM987" s="25">
        <f t="shared" si="900"/>
        <v>0</v>
      </c>
      <c r="AN987" s="25">
        <f t="shared" si="900"/>
        <v>0</v>
      </c>
      <c r="AO987" s="25">
        <f t="shared" si="900"/>
        <v>0</v>
      </c>
      <c r="AP987" s="25">
        <f t="shared" si="900"/>
        <v>0</v>
      </c>
      <c r="AQ987" s="25">
        <f t="shared" si="900"/>
        <v>0</v>
      </c>
      <c r="AR987" s="25">
        <f t="shared" si="900"/>
        <v>0</v>
      </c>
      <c r="AS987" s="25">
        <f t="shared" si="900"/>
        <v>0</v>
      </c>
      <c r="AT987" s="25">
        <f t="shared" si="901"/>
        <v>0</v>
      </c>
      <c r="AU987" s="25">
        <f t="shared" si="901"/>
        <v>0</v>
      </c>
      <c r="AV987" s="25">
        <f t="shared" si="901"/>
        <v>0</v>
      </c>
      <c r="AW987" s="25">
        <f t="shared" si="901"/>
        <v>0</v>
      </c>
      <c r="AX987" s="25">
        <f t="shared" si="901"/>
        <v>0</v>
      </c>
      <c r="AY987" s="25">
        <f t="shared" si="901"/>
        <v>0</v>
      </c>
      <c r="AZ987" s="25">
        <f t="shared" si="901"/>
        <v>0</v>
      </c>
      <c r="BA987" s="25">
        <f t="shared" si="901"/>
        <v>0</v>
      </c>
      <c r="BB987" s="25">
        <f t="shared" si="901"/>
        <v>0</v>
      </c>
      <c r="BC987" s="25">
        <f t="shared" si="901"/>
        <v>0</v>
      </c>
      <c r="BD987" s="25">
        <f t="shared" si="902"/>
        <v>0</v>
      </c>
      <c r="BE987" s="25">
        <f t="shared" si="902"/>
        <v>0</v>
      </c>
      <c r="BF987" s="25">
        <f t="shared" si="902"/>
        <v>0</v>
      </c>
      <c r="BG987" s="25">
        <f t="shared" si="902"/>
        <v>0</v>
      </c>
      <c r="BH987" s="25">
        <f t="shared" si="902"/>
        <v>0</v>
      </c>
      <c r="BI987" s="25">
        <f t="shared" si="902"/>
        <v>0</v>
      </c>
      <c r="BJ987" s="25">
        <f t="shared" si="902"/>
        <v>0</v>
      </c>
      <c r="BK987" s="25">
        <f t="shared" si="902"/>
        <v>0</v>
      </c>
      <c r="BL987" s="25">
        <f t="shared" si="902"/>
        <v>0</v>
      </c>
      <c r="BM987" s="25">
        <f t="shared" si="902"/>
        <v>0</v>
      </c>
      <c r="BN987" s="25">
        <f t="shared" si="902"/>
        <v>0</v>
      </c>
      <c r="BO987" s="8">
        <f t="shared" si="886"/>
        <v>0</v>
      </c>
      <c r="BP987" s="8">
        <f t="shared" si="887"/>
        <v>0</v>
      </c>
      <c r="BQ987" s="8">
        <f t="shared" si="888"/>
        <v>0</v>
      </c>
      <c r="BR987" s="8">
        <f t="shared" si="889"/>
        <v>0</v>
      </c>
      <c r="BS987" s="8">
        <f t="shared" si="890"/>
        <v>0</v>
      </c>
      <c r="BT987" s="10"/>
      <c r="BU987" s="10"/>
    </row>
    <row r="988" spans="36:73">
      <c r="AJ988" s="25">
        <f t="shared" si="900"/>
        <v>0</v>
      </c>
      <c r="AK988" s="25">
        <f t="shared" si="900"/>
        <v>0</v>
      </c>
      <c r="AL988" s="25">
        <f t="shared" si="900"/>
        <v>0</v>
      </c>
      <c r="AM988" s="25">
        <f t="shared" si="900"/>
        <v>0</v>
      </c>
      <c r="AN988" s="25">
        <f t="shared" si="900"/>
        <v>0</v>
      </c>
      <c r="AO988" s="25">
        <f t="shared" si="900"/>
        <v>0</v>
      </c>
      <c r="AP988" s="25">
        <f t="shared" si="900"/>
        <v>0</v>
      </c>
      <c r="AQ988" s="25">
        <f t="shared" si="900"/>
        <v>0</v>
      </c>
      <c r="AR988" s="25">
        <f t="shared" si="900"/>
        <v>0</v>
      </c>
      <c r="AS988" s="25">
        <f t="shared" si="900"/>
        <v>0</v>
      </c>
      <c r="AT988" s="25">
        <f t="shared" si="901"/>
        <v>0</v>
      </c>
      <c r="AU988" s="25">
        <f t="shared" si="901"/>
        <v>0</v>
      </c>
      <c r="AV988" s="25">
        <f t="shared" si="901"/>
        <v>0</v>
      </c>
      <c r="AW988" s="25">
        <f t="shared" si="901"/>
        <v>0</v>
      </c>
      <c r="AX988" s="25">
        <f t="shared" si="901"/>
        <v>0</v>
      </c>
      <c r="AY988" s="25">
        <f t="shared" si="901"/>
        <v>0</v>
      </c>
      <c r="AZ988" s="25">
        <f t="shared" si="901"/>
        <v>0</v>
      </c>
      <c r="BA988" s="25">
        <f t="shared" si="901"/>
        <v>0</v>
      </c>
      <c r="BB988" s="25">
        <f t="shared" si="901"/>
        <v>0</v>
      </c>
      <c r="BC988" s="25">
        <f t="shared" si="901"/>
        <v>0</v>
      </c>
      <c r="BD988" s="25">
        <f t="shared" si="902"/>
        <v>0</v>
      </c>
      <c r="BE988" s="25">
        <f t="shared" si="902"/>
        <v>0</v>
      </c>
      <c r="BF988" s="25">
        <f t="shared" si="902"/>
        <v>0</v>
      </c>
      <c r="BG988" s="25">
        <f t="shared" si="902"/>
        <v>0</v>
      </c>
      <c r="BH988" s="25">
        <f t="shared" si="902"/>
        <v>0</v>
      </c>
      <c r="BI988" s="25">
        <f t="shared" si="902"/>
        <v>0</v>
      </c>
      <c r="BJ988" s="25">
        <f t="shared" si="902"/>
        <v>0</v>
      </c>
      <c r="BK988" s="25">
        <f t="shared" si="902"/>
        <v>0</v>
      </c>
      <c r="BL988" s="25">
        <f t="shared" si="902"/>
        <v>0</v>
      </c>
      <c r="BM988" s="25">
        <f t="shared" si="902"/>
        <v>0</v>
      </c>
      <c r="BN988" s="25">
        <f t="shared" si="902"/>
        <v>0</v>
      </c>
      <c r="BO988" s="8">
        <f t="shared" si="886"/>
        <v>0</v>
      </c>
      <c r="BP988" s="8">
        <f t="shared" si="887"/>
        <v>0</v>
      </c>
      <c r="BQ988" s="8">
        <f t="shared" si="888"/>
        <v>0</v>
      </c>
      <c r="BR988" s="8">
        <f t="shared" si="889"/>
        <v>0</v>
      </c>
      <c r="BS988" s="8">
        <f t="shared" si="890"/>
        <v>0</v>
      </c>
      <c r="BT988" s="10"/>
      <c r="BU988" s="8"/>
    </row>
    <row r="989" spans="36:73">
      <c r="AJ989" s="25">
        <f t="shared" si="900"/>
        <v>0</v>
      </c>
      <c r="AK989" s="25">
        <f t="shared" si="900"/>
        <v>0</v>
      </c>
      <c r="AL989" s="25">
        <f t="shared" si="900"/>
        <v>0</v>
      </c>
      <c r="AM989" s="25">
        <f t="shared" si="900"/>
        <v>0</v>
      </c>
      <c r="AN989" s="25">
        <f t="shared" si="900"/>
        <v>0</v>
      </c>
      <c r="AO989" s="25">
        <f t="shared" si="900"/>
        <v>0</v>
      </c>
      <c r="AP989" s="25">
        <f t="shared" si="900"/>
        <v>0</v>
      </c>
      <c r="AQ989" s="25">
        <f t="shared" si="900"/>
        <v>0</v>
      </c>
      <c r="AR989" s="25">
        <f t="shared" si="900"/>
        <v>0</v>
      </c>
      <c r="AS989" s="25">
        <f t="shared" si="900"/>
        <v>0</v>
      </c>
      <c r="AT989" s="25">
        <f t="shared" si="901"/>
        <v>0</v>
      </c>
      <c r="AU989" s="25">
        <f t="shared" si="901"/>
        <v>0</v>
      </c>
      <c r="AV989" s="25">
        <f t="shared" si="901"/>
        <v>0</v>
      </c>
      <c r="AW989" s="25">
        <f t="shared" si="901"/>
        <v>0</v>
      </c>
      <c r="AX989" s="25">
        <f t="shared" si="901"/>
        <v>0</v>
      </c>
      <c r="AY989" s="25">
        <f t="shared" si="901"/>
        <v>0</v>
      </c>
      <c r="AZ989" s="25">
        <f t="shared" si="901"/>
        <v>0</v>
      </c>
      <c r="BA989" s="25">
        <f t="shared" si="901"/>
        <v>0</v>
      </c>
      <c r="BB989" s="25">
        <f t="shared" si="901"/>
        <v>0</v>
      </c>
      <c r="BC989" s="25">
        <f t="shared" si="901"/>
        <v>0</v>
      </c>
      <c r="BD989" s="25">
        <f t="shared" si="902"/>
        <v>0</v>
      </c>
      <c r="BE989" s="25">
        <f t="shared" si="902"/>
        <v>0</v>
      </c>
      <c r="BF989" s="25">
        <f t="shared" si="902"/>
        <v>0</v>
      </c>
      <c r="BG989" s="25">
        <f t="shared" si="902"/>
        <v>0</v>
      </c>
      <c r="BH989" s="25">
        <f t="shared" si="902"/>
        <v>0</v>
      </c>
      <c r="BI989" s="25">
        <f t="shared" si="902"/>
        <v>0</v>
      </c>
      <c r="BJ989" s="25">
        <f t="shared" si="902"/>
        <v>0</v>
      </c>
      <c r="BK989" s="25">
        <f t="shared" si="902"/>
        <v>0</v>
      </c>
      <c r="BL989" s="25">
        <f t="shared" si="902"/>
        <v>0</v>
      </c>
      <c r="BM989" s="25">
        <f t="shared" si="902"/>
        <v>0</v>
      </c>
      <c r="BN989" s="25">
        <f t="shared" si="902"/>
        <v>0</v>
      </c>
      <c r="BO989" s="8">
        <f t="shared" si="886"/>
        <v>0</v>
      </c>
      <c r="BP989" s="8">
        <f t="shared" si="887"/>
        <v>0</v>
      </c>
      <c r="BQ989" s="8">
        <f t="shared" si="888"/>
        <v>0</v>
      </c>
      <c r="BR989" s="8">
        <f t="shared" si="889"/>
        <v>0</v>
      </c>
      <c r="BS989" s="8">
        <f t="shared" si="890"/>
        <v>0</v>
      </c>
      <c r="BT989" s="10"/>
      <c r="BU989" s="10"/>
    </row>
    <row r="990" spans="36:73">
      <c r="AJ990" s="25">
        <f t="shared" si="900"/>
        <v>0</v>
      </c>
      <c r="AK990" s="25">
        <f t="shared" si="900"/>
        <v>0</v>
      </c>
      <c r="AL990" s="25">
        <f t="shared" si="900"/>
        <v>0</v>
      </c>
      <c r="AM990" s="25">
        <f t="shared" si="900"/>
        <v>0</v>
      </c>
      <c r="AN990" s="25">
        <f t="shared" si="900"/>
        <v>0</v>
      </c>
      <c r="AO990" s="25">
        <f t="shared" si="900"/>
        <v>0</v>
      </c>
      <c r="AP990" s="25">
        <f t="shared" si="900"/>
        <v>0</v>
      </c>
      <c r="AQ990" s="25">
        <f t="shared" si="900"/>
        <v>0</v>
      </c>
      <c r="AR990" s="25">
        <f t="shared" si="900"/>
        <v>0</v>
      </c>
      <c r="AS990" s="25">
        <f t="shared" si="900"/>
        <v>0</v>
      </c>
      <c r="AT990" s="25">
        <f t="shared" si="901"/>
        <v>0</v>
      </c>
      <c r="AU990" s="25">
        <f t="shared" si="901"/>
        <v>0</v>
      </c>
      <c r="AV990" s="25">
        <f t="shared" si="901"/>
        <v>0</v>
      </c>
      <c r="AW990" s="25">
        <f t="shared" si="901"/>
        <v>0</v>
      </c>
      <c r="AX990" s="25">
        <f t="shared" si="901"/>
        <v>0</v>
      </c>
      <c r="AY990" s="25">
        <f t="shared" si="901"/>
        <v>0</v>
      </c>
      <c r="AZ990" s="25">
        <f t="shared" si="901"/>
        <v>0</v>
      </c>
      <c r="BA990" s="25">
        <f t="shared" si="901"/>
        <v>0</v>
      </c>
      <c r="BB990" s="25">
        <f t="shared" si="901"/>
        <v>0</v>
      </c>
      <c r="BC990" s="25">
        <f t="shared" si="901"/>
        <v>0</v>
      </c>
      <c r="BD990" s="25">
        <f t="shared" si="902"/>
        <v>0</v>
      </c>
      <c r="BE990" s="25">
        <f t="shared" si="902"/>
        <v>0</v>
      </c>
      <c r="BF990" s="25">
        <f t="shared" si="902"/>
        <v>0</v>
      </c>
      <c r="BG990" s="25">
        <f t="shared" si="902"/>
        <v>0</v>
      </c>
      <c r="BH990" s="25">
        <f t="shared" si="902"/>
        <v>0</v>
      </c>
      <c r="BI990" s="25">
        <f t="shared" si="902"/>
        <v>0</v>
      </c>
      <c r="BJ990" s="25">
        <f t="shared" si="902"/>
        <v>0</v>
      </c>
      <c r="BK990" s="25">
        <f t="shared" si="902"/>
        <v>0</v>
      </c>
      <c r="BL990" s="25">
        <f t="shared" si="902"/>
        <v>0</v>
      </c>
      <c r="BM990" s="25">
        <f t="shared" si="902"/>
        <v>0</v>
      </c>
      <c r="BN990" s="25">
        <f t="shared" si="902"/>
        <v>0</v>
      </c>
      <c r="BO990" s="8">
        <f t="shared" si="886"/>
        <v>0</v>
      </c>
      <c r="BP990" s="8">
        <f t="shared" si="887"/>
        <v>0</v>
      </c>
      <c r="BQ990" s="8">
        <f t="shared" si="888"/>
        <v>0</v>
      </c>
      <c r="BR990" s="8">
        <f t="shared" si="889"/>
        <v>0</v>
      </c>
      <c r="BS990" s="8">
        <f t="shared" si="890"/>
        <v>0</v>
      </c>
      <c r="BT990" s="10"/>
      <c r="BU990" s="8"/>
    </row>
    <row r="991" spans="36:73">
      <c r="AJ991" s="25">
        <f t="shared" si="900"/>
        <v>0</v>
      </c>
      <c r="AK991" s="25">
        <f t="shared" si="900"/>
        <v>0</v>
      </c>
      <c r="AL991" s="25">
        <f t="shared" si="900"/>
        <v>0</v>
      </c>
      <c r="AM991" s="25">
        <f t="shared" si="900"/>
        <v>0</v>
      </c>
      <c r="AN991" s="25">
        <f t="shared" si="900"/>
        <v>0</v>
      </c>
      <c r="AO991" s="25">
        <f t="shared" si="900"/>
        <v>0</v>
      </c>
      <c r="AP991" s="25">
        <f t="shared" si="900"/>
        <v>0</v>
      </c>
      <c r="AQ991" s="25">
        <f t="shared" si="900"/>
        <v>0</v>
      </c>
      <c r="AR991" s="25">
        <f t="shared" si="900"/>
        <v>0</v>
      </c>
      <c r="AS991" s="25">
        <f t="shared" si="900"/>
        <v>0</v>
      </c>
      <c r="AT991" s="25">
        <f t="shared" si="901"/>
        <v>0</v>
      </c>
      <c r="AU991" s="25">
        <f t="shared" si="901"/>
        <v>0</v>
      </c>
      <c r="AV991" s="25">
        <f t="shared" si="901"/>
        <v>0</v>
      </c>
      <c r="AW991" s="25">
        <f t="shared" si="901"/>
        <v>0</v>
      </c>
      <c r="AX991" s="25">
        <f t="shared" si="901"/>
        <v>0</v>
      </c>
      <c r="AY991" s="25">
        <f t="shared" si="901"/>
        <v>0</v>
      </c>
      <c r="AZ991" s="25">
        <f t="shared" si="901"/>
        <v>0</v>
      </c>
      <c r="BA991" s="25">
        <f t="shared" si="901"/>
        <v>0</v>
      </c>
      <c r="BB991" s="25">
        <f t="shared" si="901"/>
        <v>0</v>
      </c>
      <c r="BC991" s="25">
        <f t="shared" si="901"/>
        <v>0</v>
      </c>
      <c r="BD991" s="25">
        <f t="shared" si="902"/>
        <v>0</v>
      </c>
      <c r="BE991" s="25">
        <f t="shared" si="902"/>
        <v>0</v>
      </c>
      <c r="BF991" s="25">
        <f t="shared" si="902"/>
        <v>0</v>
      </c>
      <c r="BG991" s="25">
        <f t="shared" si="902"/>
        <v>0</v>
      </c>
      <c r="BH991" s="25">
        <f t="shared" si="902"/>
        <v>0</v>
      </c>
      <c r="BI991" s="25">
        <f t="shared" si="902"/>
        <v>0</v>
      </c>
      <c r="BJ991" s="25">
        <f t="shared" si="902"/>
        <v>0</v>
      </c>
      <c r="BK991" s="25">
        <f t="shared" si="902"/>
        <v>0</v>
      </c>
      <c r="BL991" s="25">
        <f t="shared" si="902"/>
        <v>0</v>
      </c>
      <c r="BM991" s="25">
        <f t="shared" si="902"/>
        <v>0</v>
      </c>
      <c r="BN991" s="25">
        <f t="shared" si="902"/>
        <v>0</v>
      </c>
      <c r="BO991" s="8">
        <f t="shared" si="886"/>
        <v>0</v>
      </c>
      <c r="BP991" s="8">
        <f t="shared" si="887"/>
        <v>0</v>
      </c>
      <c r="BQ991" s="8">
        <f t="shared" si="888"/>
        <v>0</v>
      </c>
      <c r="BR991" s="8">
        <f t="shared" si="889"/>
        <v>0</v>
      </c>
      <c r="BS991" s="8">
        <f t="shared" si="890"/>
        <v>0</v>
      </c>
      <c r="BT991" s="10"/>
      <c r="BU991" s="10"/>
    </row>
    <row r="992" spans="36:73">
      <c r="AJ992" s="25">
        <f t="shared" si="900"/>
        <v>0</v>
      </c>
      <c r="AK992" s="25">
        <f t="shared" si="900"/>
        <v>0</v>
      </c>
      <c r="AL992" s="25">
        <f t="shared" si="900"/>
        <v>0</v>
      </c>
      <c r="AM992" s="25">
        <f t="shared" si="900"/>
        <v>0</v>
      </c>
      <c r="AN992" s="25">
        <f t="shared" si="900"/>
        <v>0</v>
      </c>
      <c r="AO992" s="25">
        <f t="shared" si="900"/>
        <v>0</v>
      </c>
      <c r="AP992" s="25">
        <f t="shared" si="900"/>
        <v>0</v>
      </c>
      <c r="AQ992" s="25">
        <f t="shared" si="900"/>
        <v>0</v>
      </c>
      <c r="AR992" s="25">
        <f t="shared" si="900"/>
        <v>0</v>
      </c>
      <c r="AS992" s="25">
        <f t="shared" si="900"/>
        <v>0</v>
      </c>
      <c r="AT992" s="25">
        <f t="shared" si="901"/>
        <v>0</v>
      </c>
      <c r="AU992" s="25">
        <f t="shared" si="901"/>
        <v>0</v>
      </c>
      <c r="AV992" s="25">
        <f t="shared" si="901"/>
        <v>0</v>
      </c>
      <c r="AW992" s="25">
        <f t="shared" si="901"/>
        <v>0</v>
      </c>
      <c r="AX992" s="25">
        <f t="shared" si="901"/>
        <v>0</v>
      </c>
      <c r="AY992" s="25">
        <f t="shared" si="901"/>
        <v>0</v>
      </c>
      <c r="AZ992" s="25">
        <f t="shared" si="901"/>
        <v>0</v>
      </c>
      <c r="BA992" s="25">
        <f t="shared" si="901"/>
        <v>0</v>
      </c>
      <c r="BB992" s="25">
        <f t="shared" si="901"/>
        <v>0</v>
      </c>
      <c r="BC992" s="25">
        <f t="shared" si="901"/>
        <v>0</v>
      </c>
      <c r="BD992" s="25">
        <f t="shared" si="902"/>
        <v>0</v>
      </c>
      <c r="BE992" s="25">
        <f t="shared" si="902"/>
        <v>0</v>
      </c>
      <c r="BF992" s="25">
        <f t="shared" si="902"/>
        <v>0</v>
      </c>
      <c r="BG992" s="25">
        <f t="shared" si="902"/>
        <v>0</v>
      </c>
      <c r="BH992" s="25">
        <f t="shared" si="902"/>
        <v>0</v>
      </c>
      <c r="BI992" s="25">
        <f t="shared" si="902"/>
        <v>0</v>
      </c>
      <c r="BJ992" s="25">
        <f t="shared" si="902"/>
        <v>0</v>
      </c>
      <c r="BK992" s="25">
        <f t="shared" si="902"/>
        <v>0</v>
      </c>
      <c r="BL992" s="25">
        <f t="shared" si="902"/>
        <v>0</v>
      </c>
      <c r="BM992" s="25">
        <f t="shared" si="902"/>
        <v>0</v>
      </c>
      <c r="BN992" s="25">
        <f t="shared" si="902"/>
        <v>0</v>
      </c>
      <c r="BO992" s="8">
        <f t="shared" si="886"/>
        <v>0</v>
      </c>
      <c r="BP992" s="8">
        <f t="shared" si="887"/>
        <v>0</v>
      </c>
      <c r="BQ992" s="8">
        <f t="shared" si="888"/>
        <v>0</v>
      </c>
      <c r="BR992" s="8">
        <f t="shared" si="889"/>
        <v>0</v>
      </c>
      <c r="BS992" s="8">
        <f t="shared" si="890"/>
        <v>0</v>
      </c>
      <c r="BT992" s="10"/>
      <c r="BU992" s="8"/>
    </row>
    <row r="993" spans="36:73">
      <c r="AJ993" s="25">
        <f t="shared" si="900"/>
        <v>0</v>
      </c>
      <c r="AK993" s="25">
        <f t="shared" si="900"/>
        <v>0</v>
      </c>
      <c r="AL993" s="25">
        <f t="shared" si="900"/>
        <v>0</v>
      </c>
      <c r="AM993" s="25">
        <f t="shared" si="900"/>
        <v>0</v>
      </c>
      <c r="AN993" s="25">
        <f t="shared" si="900"/>
        <v>0</v>
      </c>
      <c r="AO993" s="25">
        <f t="shared" si="900"/>
        <v>0</v>
      </c>
      <c r="AP993" s="25">
        <f t="shared" si="900"/>
        <v>0</v>
      </c>
      <c r="AQ993" s="25">
        <f t="shared" si="900"/>
        <v>0</v>
      </c>
      <c r="AR993" s="25">
        <f t="shared" si="900"/>
        <v>0</v>
      </c>
      <c r="AS993" s="25">
        <f t="shared" si="900"/>
        <v>0</v>
      </c>
      <c r="AT993" s="25">
        <f t="shared" si="901"/>
        <v>0</v>
      </c>
      <c r="AU993" s="25">
        <f t="shared" si="901"/>
        <v>0</v>
      </c>
      <c r="AV993" s="25">
        <f t="shared" si="901"/>
        <v>0</v>
      </c>
      <c r="AW993" s="25">
        <f t="shared" si="901"/>
        <v>0</v>
      </c>
      <c r="AX993" s="25">
        <f t="shared" si="901"/>
        <v>0</v>
      </c>
      <c r="AY993" s="25">
        <f t="shared" si="901"/>
        <v>0</v>
      </c>
      <c r="AZ993" s="25">
        <f t="shared" si="901"/>
        <v>0</v>
      </c>
      <c r="BA993" s="25">
        <f t="shared" si="901"/>
        <v>0</v>
      </c>
      <c r="BB993" s="25">
        <f t="shared" si="901"/>
        <v>0</v>
      </c>
      <c r="BC993" s="25">
        <f t="shared" si="901"/>
        <v>0</v>
      </c>
      <c r="BD993" s="25">
        <f t="shared" si="902"/>
        <v>0</v>
      </c>
      <c r="BE993" s="25">
        <f t="shared" si="902"/>
        <v>0</v>
      </c>
      <c r="BF993" s="25">
        <f t="shared" si="902"/>
        <v>0</v>
      </c>
      <c r="BG993" s="25">
        <f t="shared" si="902"/>
        <v>0</v>
      </c>
      <c r="BH993" s="25">
        <f t="shared" si="902"/>
        <v>0</v>
      </c>
      <c r="BI993" s="25">
        <f t="shared" si="902"/>
        <v>0</v>
      </c>
      <c r="BJ993" s="25">
        <f t="shared" si="902"/>
        <v>0</v>
      </c>
      <c r="BK993" s="25">
        <f t="shared" si="902"/>
        <v>0</v>
      </c>
      <c r="BL993" s="25">
        <f t="shared" si="902"/>
        <v>0</v>
      </c>
      <c r="BM993" s="25">
        <f t="shared" si="902"/>
        <v>0</v>
      </c>
      <c r="BN993" s="25">
        <f t="shared" si="902"/>
        <v>0</v>
      </c>
      <c r="BO993" s="8">
        <f t="shared" si="886"/>
        <v>0</v>
      </c>
      <c r="BP993" s="8">
        <f t="shared" si="887"/>
        <v>0</v>
      </c>
      <c r="BQ993" s="8">
        <f t="shared" si="888"/>
        <v>0</v>
      </c>
      <c r="BR993" s="8">
        <f t="shared" si="889"/>
        <v>0</v>
      </c>
      <c r="BS993" s="8">
        <f t="shared" si="890"/>
        <v>0</v>
      </c>
      <c r="BT993" s="10"/>
      <c r="BU993" s="10"/>
    </row>
    <row r="994" spans="36:73">
      <c r="AJ994" s="25">
        <f t="shared" si="900"/>
        <v>0</v>
      </c>
      <c r="AK994" s="25">
        <f t="shared" si="900"/>
        <v>0</v>
      </c>
      <c r="AL994" s="25">
        <f t="shared" si="900"/>
        <v>0</v>
      </c>
      <c r="AM994" s="25">
        <f t="shared" si="900"/>
        <v>0</v>
      </c>
      <c r="AN994" s="25">
        <f t="shared" si="900"/>
        <v>0</v>
      </c>
      <c r="AO994" s="25">
        <f t="shared" si="900"/>
        <v>0</v>
      </c>
      <c r="AP994" s="25">
        <f t="shared" si="900"/>
        <v>0</v>
      </c>
      <c r="AQ994" s="25">
        <f t="shared" si="900"/>
        <v>0</v>
      </c>
      <c r="AR994" s="25">
        <f t="shared" si="900"/>
        <v>0</v>
      </c>
      <c r="AS994" s="25">
        <f t="shared" si="900"/>
        <v>0</v>
      </c>
      <c r="AT994" s="25">
        <f t="shared" si="901"/>
        <v>0</v>
      </c>
      <c r="AU994" s="25">
        <f t="shared" si="901"/>
        <v>0</v>
      </c>
      <c r="AV994" s="25">
        <f t="shared" si="901"/>
        <v>0</v>
      </c>
      <c r="AW994" s="25">
        <f t="shared" si="901"/>
        <v>0</v>
      </c>
      <c r="AX994" s="25">
        <f t="shared" si="901"/>
        <v>0</v>
      </c>
      <c r="AY994" s="25">
        <f t="shared" si="901"/>
        <v>0</v>
      </c>
      <c r="AZ994" s="25">
        <f t="shared" si="901"/>
        <v>0</v>
      </c>
      <c r="BA994" s="25">
        <f t="shared" si="901"/>
        <v>0</v>
      </c>
      <c r="BB994" s="25">
        <f t="shared" si="901"/>
        <v>0</v>
      </c>
      <c r="BC994" s="25">
        <f t="shared" si="901"/>
        <v>0</v>
      </c>
      <c r="BD994" s="25">
        <f t="shared" si="902"/>
        <v>0</v>
      </c>
      <c r="BE994" s="25">
        <f t="shared" si="902"/>
        <v>0</v>
      </c>
      <c r="BF994" s="25">
        <f t="shared" si="902"/>
        <v>0</v>
      </c>
      <c r="BG994" s="25">
        <f t="shared" si="902"/>
        <v>0</v>
      </c>
      <c r="BH994" s="25">
        <f t="shared" si="902"/>
        <v>0</v>
      </c>
      <c r="BI994" s="25">
        <f t="shared" si="902"/>
        <v>0</v>
      </c>
      <c r="BJ994" s="25">
        <f t="shared" si="902"/>
        <v>0</v>
      </c>
      <c r="BK994" s="25">
        <f t="shared" si="902"/>
        <v>0</v>
      </c>
      <c r="BL994" s="25">
        <f t="shared" si="902"/>
        <v>0</v>
      </c>
      <c r="BM994" s="25">
        <f t="shared" si="902"/>
        <v>0</v>
      </c>
      <c r="BN994" s="25">
        <f t="shared" si="902"/>
        <v>0</v>
      </c>
      <c r="BO994" s="8">
        <f t="shared" si="886"/>
        <v>0</v>
      </c>
      <c r="BP994" s="8">
        <f t="shared" si="887"/>
        <v>0</v>
      </c>
      <c r="BQ994" s="8">
        <f t="shared" si="888"/>
        <v>0</v>
      </c>
      <c r="BR994" s="8">
        <f t="shared" si="889"/>
        <v>0</v>
      </c>
      <c r="BS994" s="8">
        <f t="shared" si="890"/>
        <v>0</v>
      </c>
      <c r="BT994" s="10"/>
      <c r="BU994" s="8"/>
    </row>
    <row r="995" spans="36:73">
      <c r="AJ995" s="25">
        <f t="shared" si="900"/>
        <v>0</v>
      </c>
      <c r="AK995" s="25">
        <f t="shared" si="900"/>
        <v>0</v>
      </c>
      <c r="AL995" s="25">
        <f t="shared" si="900"/>
        <v>0</v>
      </c>
      <c r="AM995" s="25">
        <f t="shared" si="900"/>
        <v>0</v>
      </c>
      <c r="AN995" s="25">
        <f t="shared" si="900"/>
        <v>0</v>
      </c>
      <c r="AO995" s="25">
        <f t="shared" si="900"/>
        <v>0</v>
      </c>
      <c r="AP995" s="25">
        <f t="shared" si="900"/>
        <v>0</v>
      </c>
      <c r="AQ995" s="25">
        <f t="shared" si="900"/>
        <v>0</v>
      </c>
      <c r="AR995" s="25">
        <f t="shared" si="900"/>
        <v>0</v>
      </c>
      <c r="AS995" s="25">
        <f t="shared" si="900"/>
        <v>0</v>
      </c>
      <c r="AT995" s="25">
        <f t="shared" si="901"/>
        <v>0</v>
      </c>
      <c r="AU995" s="25">
        <f t="shared" si="901"/>
        <v>0</v>
      </c>
      <c r="AV995" s="25">
        <f t="shared" si="901"/>
        <v>0</v>
      </c>
      <c r="AW995" s="25">
        <f t="shared" si="901"/>
        <v>0</v>
      </c>
      <c r="AX995" s="25">
        <f t="shared" si="901"/>
        <v>0</v>
      </c>
      <c r="AY995" s="25">
        <f t="shared" si="901"/>
        <v>0</v>
      </c>
      <c r="AZ995" s="25">
        <f t="shared" si="901"/>
        <v>0</v>
      </c>
      <c r="BA995" s="25">
        <f t="shared" si="901"/>
        <v>0</v>
      </c>
      <c r="BB995" s="25">
        <f t="shared" si="901"/>
        <v>0</v>
      </c>
      <c r="BC995" s="25">
        <f t="shared" si="901"/>
        <v>0</v>
      </c>
      <c r="BD995" s="25">
        <f t="shared" si="902"/>
        <v>0</v>
      </c>
      <c r="BE995" s="25">
        <f t="shared" si="902"/>
        <v>0</v>
      </c>
      <c r="BF995" s="25">
        <f t="shared" si="902"/>
        <v>0</v>
      </c>
      <c r="BG995" s="25">
        <f t="shared" si="902"/>
        <v>0</v>
      </c>
      <c r="BH995" s="25">
        <f t="shared" si="902"/>
        <v>0</v>
      </c>
      <c r="BI995" s="25">
        <f t="shared" si="902"/>
        <v>0</v>
      </c>
      <c r="BJ995" s="25">
        <f t="shared" si="902"/>
        <v>0</v>
      </c>
      <c r="BK995" s="25">
        <f t="shared" si="902"/>
        <v>0</v>
      </c>
      <c r="BL995" s="25">
        <f t="shared" si="902"/>
        <v>0</v>
      </c>
      <c r="BM995" s="25">
        <f t="shared" si="902"/>
        <v>0</v>
      </c>
      <c r="BN995" s="25">
        <f t="shared" si="902"/>
        <v>0</v>
      </c>
      <c r="BO995" s="8">
        <f t="shared" si="886"/>
        <v>0</v>
      </c>
      <c r="BP995" s="8">
        <f t="shared" si="887"/>
        <v>0</v>
      </c>
      <c r="BQ995" s="8">
        <f t="shared" si="888"/>
        <v>0</v>
      </c>
      <c r="BR995" s="8">
        <f t="shared" si="889"/>
        <v>0</v>
      </c>
      <c r="BS995" s="8">
        <f t="shared" si="890"/>
        <v>0</v>
      </c>
      <c r="BT995" s="10"/>
      <c r="BU995" s="10"/>
    </row>
    <row r="996" spans="36:73">
      <c r="AJ996" s="25">
        <f t="shared" ref="AJ996:AS1005" si="903">IF(AND(AJ$7&gt;=$E996,AJ$7&lt;=$F996),1,0)</f>
        <v>0</v>
      </c>
      <c r="AK996" s="25">
        <f t="shared" si="903"/>
        <v>0</v>
      </c>
      <c r="AL996" s="25">
        <f t="shared" si="903"/>
        <v>0</v>
      </c>
      <c r="AM996" s="25">
        <f t="shared" si="903"/>
        <v>0</v>
      </c>
      <c r="AN996" s="25">
        <f t="shared" si="903"/>
        <v>0</v>
      </c>
      <c r="AO996" s="25">
        <f t="shared" si="903"/>
        <v>0</v>
      </c>
      <c r="AP996" s="25">
        <f t="shared" si="903"/>
        <v>0</v>
      </c>
      <c r="AQ996" s="25">
        <f t="shared" si="903"/>
        <v>0</v>
      </c>
      <c r="AR996" s="25">
        <f t="shared" si="903"/>
        <v>0</v>
      </c>
      <c r="AS996" s="25">
        <f t="shared" si="903"/>
        <v>0</v>
      </c>
      <c r="AT996" s="25">
        <f t="shared" ref="AT996:BC1005" si="904">IF(AND(AT$7&gt;=$E996,AT$7&lt;=$F996),1,0)</f>
        <v>0</v>
      </c>
      <c r="AU996" s="25">
        <f t="shared" si="904"/>
        <v>0</v>
      </c>
      <c r="AV996" s="25">
        <f t="shared" si="904"/>
        <v>0</v>
      </c>
      <c r="AW996" s="25">
        <f t="shared" si="904"/>
        <v>0</v>
      </c>
      <c r="AX996" s="25">
        <f t="shared" si="904"/>
        <v>0</v>
      </c>
      <c r="AY996" s="25">
        <f t="shared" si="904"/>
        <v>0</v>
      </c>
      <c r="AZ996" s="25">
        <f t="shared" si="904"/>
        <v>0</v>
      </c>
      <c r="BA996" s="25">
        <f t="shared" si="904"/>
        <v>0</v>
      </c>
      <c r="BB996" s="25">
        <f t="shared" si="904"/>
        <v>0</v>
      </c>
      <c r="BC996" s="25">
        <f t="shared" si="904"/>
        <v>0</v>
      </c>
      <c r="BD996" s="25">
        <f t="shared" ref="BD996:BN1005" si="905">IF(AND(BD$7&gt;=$E996,BD$7&lt;=$F996),1,0)</f>
        <v>0</v>
      </c>
      <c r="BE996" s="25">
        <f t="shared" si="905"/>
        <v>0</v>
      </c>
      <c r="BF996" s="25">
        <f t="shared" si="905"/>
        <v>0</v>
      </c>
      <c r="BG996" s="25">
        <f t="shared" si="905"/>
        <v>0</v>
      </c>
      <c r="BH996" s="25">
        <f t="shared" si="905"/>
        <v>0</v>
      </c>
      <c r="BI996" s="25">
        <f t="shared" si="905"/>
        <v>0</v>
      </c>
      <c r="BJ996" s="25">
        <f t="shared" si="905"/>
        <v>0</v>
      </c>
      <c r="BK996" s="25">
        <f t="shared" si="905"/>
        <v>0</v>
      </c>
      <c r="BL996" s="25">
        <f t="shared" si="905"/>
        <v>0</v>
      </c>
      <c r="BM996" s="25">
        <f t="shared" si="905"/>
        <v>0</v>
      </c>
      <c r="BN996" s="25">
        <f t="shared" si="905"/>
        <v>0</v>
      </c>
      <c r="BO996" s="8">
        <f t="shared" si="886"/>
        <v>0</v>
      </c>
      <c r="BP996" s="8">
        <f t="shared" si="887"/>
        <v>0</v>
      </c>
      <c r="BQ996" s="8">
        <f t="shared" si="888"/>
        <v>0</v>
      </c>
      <c r="BR996" s="8">
        <f t="shared" si="889"/>
        <v>0</v>
      </c>
      <c r="BS996" s="8">
        <f t="shared" si="890"/>
        <v>0</v>
      </c>
      <c r="BT996" s="10"/>
      <c r="BU996" s="8"/>
    </row>
    <row r="997" spans="36:73">
      <c r="AJ997" s="25">
        <f t="shared" si="903"/>
        <v>0</v>
      </c>
      <c r="AK997" s="25">
        <f t="shared" si="903"/>
        <v>0</v>
      </c>
      <c r="AL997" s="25">
        <f t="shared" si="903"/>
        <v>0</v>
      </c>
      <c r="AM997" s="25">
        <f t="shared" si="903"/>
        <v>0</v>
      </c>
      <c r="AN997" s="25">
        <f t="shared" si="903"/>
        <v>0</v>
      </c>
      <c r="AO997" s="25">
        <f t="shared" si="903"/>
        <v>0</v>
      </c>
      <c r="AP997" s="25">
        <f t="shared" si="903"/>
        <v>0</v>
      </c>
      <c r="AQ997" s="25">
        <f t="shared" si="903"/>
        <v>0</v>
      </c>
      <c r="AR997" s="25">
        <f t="shared" si="903"/>
        <v>0</v>
      </c>
      <c r="AS997" s="25">
        <f t="shared" si="903"/>
        <v>0</v>
      </c>
      <c r="AT997" s="25">
        <f t="shared" si="904"/>
        <v>0</v>
      </c>
      <c r="AU997" s="25">
        <f t="shared" si="904"/>
        <v>0</v>
      </c>
      <c r="AV997" s="25">
        <f t="shared" si="904"/>
        <v>0</v>
      </c>
      <c r="AW997" s="25">
        <f t="shared" si="904"/>
        <v>0</v>
      </c>
      <c r="AX997" s="25">
        <f t="shared" si="904"/>
        <v>0</v>
      </c>
      <c r="AY997" s="25">
        <f t="shared" si="904"/>
        <v>0</v>
      </c>
      <c r="AZ997" s="25">
        <f t="shared" si="904"/>
        <v>0</v>
      </c>
      <c r="BA997" s="25">
        <f t="shared" si="904"/>
        <v>0</v>
      </c>
      <c r="BB997" s="25">
        <f t="shared" si="904"/>
        <v>0</v>
      </c>
      <c r="BC997" s="25">
        <f t="shared" si="904"/>
        <v>0</v>
      </c>
      <c r="BD997" s="25">
        <f t="shared" si="905"/>
        <v>0</v>
      </c>
      <c r="BE997" s="25">
        <f t="shared" si="905"/>
        <v>0</v>
      </c>
      <c r="BF997" s="25">
        <f t="shared" si="905"/>
        <v>0</v>
      </c>
      <c r="BG997" s="25">
        <f t="shared" si="905"/>
        <v>0</v>
      </c>
      <c r="BH997" s="25">
        <f t="shared" si="905"/>
        <v>0</v>
      </c>
      <c r="BI997" s="25">
        <f t="shared" si="905"/>
        <v>0</v>
      </c>
      <c r="BJ997" s="25">
        <f t="shared" si="905"/>
        <v>0</v>
      </c>
      <c r="BK997" s="25">
        <f t="shared" si="905"/>
        <v>0</v>
      </c>
      <c r="BL997" s="25">
        <f t="shared" si="905"/>
        <v>0</v>
      </c>
      <c r="BM997" s="25">
        <f t="shared" si="905"/>
        <v>0</v>
      </c>
      <c r="BN997" s="25">
        <f t="shared" si="905"/>
        <v>0</v>
      </c>
      <c r="BO997" s="8">
        <f t="shared" si="886"/>
        <v>0</v>
      </c>
      <c r="BP997" s="8">
        <f t="shared" si="887"/>
        <v>0</v>
      </c>
      <c r="BQ997" s="8">
        <f t="shared" si="888"/>
        <v>0</v>
      </c>
      <c r="BR997" s="8">
        <f t="shared" si="889"/>
        <v>0</v>
      </c>
      <c r="BS997" s="8">
        <f t="shared" si="890"/>
        <v>0</v>
      </c>
      <c r="BT997" s="10"/>
      <c r="BU997" s="10"/>
    </row>
    <row r="998" spans="36:73">
      <c r="AJ998" s="25">
        <f t="shared" si="903"/>
        <v>0</v>
      </c>
      <c r="AK998" s="25">
        <f t="shared" si="903"/>
        <v>0</v>
      </c>
      <c r="AL998" s="25">
        <f t="shared" si="903"/>
        <v>0</v>
      </c>
      <c r="AM998" s="25">
        <f t="shared" si="903"/>
        <v>0</v>
      </c>
      <c r="AN998" s="25">
        <f t="shared" si="903"/>
        <v>0</v>
      </c>
      <c r="AO998" s="25">
        <f t="shared" si="903"/>
        <v>0</v>
      </c>
      <c r="AP998" s="25">
        <f t="shared" si="903"/>
        <v>0</v>
      </c>
      <c r="AQ998" s="25">
        <f t="shared" si="903"/>
        <v>0</v>
      </c>
      <c r="AR998" s="25">
        <f t="shared" si="903"/>
        <v>0</v>
      </c>
      <c r="AS998" s="25">
        <f t="shared" si="903"/>
        <v>0</v>
      </c>
      <c r="AT998" s="25">
        <f t="shared" si="904"/>
        <v>0</v>
      </c>
      <c r="AU998" s="25">
        <f t="shared" si="904"/>
        <v>0</v>
      </c>
      <c r="AV998" s="25">
        <f t="shared" si="904"/>
        <v>0</v>
      </c>
      <c r="AW998" s="25">
        <f t="shared" si="904"/>
        <v>0</v>
      </c>
      <c r="AX998" s="25">
        <f t="shared" si="904"/>
        <v>0</v>
      </c>
      <c r="AY998" s="25">
        <f t="shared" si="904"/>
        <v>0</v>
      </c>
      <c r="AZ998" s="25">
        <f t="shared" si="904"/>
        <v>0</v>
      </c>
      <c r="BA998" s="25">
        <f t="shared" si="904"/>
        <v>0</v>
      </c>
      <c r="BB998" s="25">
        <f t="shared" si="904"/>
        <v>0</v>
      </c>
      <c r="BC998" s="25">
        <f t="shared" si="904"/>
        <v>0</v>
      </c>
      <c r="BD998" s="25">
        <f t="shared" si="905"/>
        <v>0</v>
      </c>
      <c r="BE998" s="25">
        <f t="shared" si="905"/>
        <v>0</v>
      </c>
      <c r="BF998" s="25">
        <f t="shared" si="905"/>
        <v>0</v>
      </c>
      <c r="BG998" s="25">
        <f t="shared" si="905"/>
        <v>0</v>
      </c>
      <c r="BH998" s="25">
        <f t="shared" si="905"/>
        <v>0</v>
      </c>
      <c r="BI998" s="25">
        <f t="shared" si="905"/>
        <v>0</v>
      </c>
      <c r="BJ998" s="25">
        <f t="shared" si="905"/>
        <v>0</v>
      </c>
      <c r="BK998" s="25">
        <f t="shared" si="905"/>
        <v>0</v>
      </c>
      <c r="BL998" s="25">
        <f t="shared" si="905"/>
        <v>0</v>
      </c>
      <c r="BM998" s="25">
        <f t="shared" si="905"/>
        <v>0</v>
      </c>
      <c r="BN998" s="25">
        <f t="shared" si="905"/>
        <v>0</v>
      </c>
      <c r="BO998" s="8">
        <f t="shared" si="886"/>
        <v>0</v>
      </c>
      <c r="BP998" s="8">
        <f t="shared" si="887"/>
        <v>0</v>
      </c>
      <c r="BQ998" s="8">
        <f t="shared" si="888"/>
        <v>0</v>
      </c>
      <c r="BR998" s="8">
        <f t="shared" si="889"/>
        <v>0</v>
      </c>
      <c r="BS998" s="8">
        <f t="shared" si="890"/>
        <v>0</v>
      </c>
      <c r="BT998" s="10"/>
      <c r="BU998" s="8"/>
    </row>
    <row r="999" spans="36:73">
      <c r="AJ999" s="25">
        <f t="shared" si="903"/>
        <v>0</v>
      </c>
      <c r="AK999" s="25">
        <f t="shared" si="903"/>
        <v>0</v>
      </c>
      <c r="AL999" s="25">
        <f t="shared" si="903"/>
        <v>0</v>
      </c>
      <c r="AM999" s="25">
        <f t="shared" si="903"/>
        <v>0</v>
      </c>
      <c r="AN999" s="25">
        <f t="shared" si="903"/>
        <v>0</v>
      </c>
      <c r="AO999" s="25">
        <f t="shared" si="903"/>
        <v>0</v>
      </c>
      <c r="AP999" s="25">
        <f t="shared" si="903"/>
        <v>0</v>
      </c>
      <c r="AQ999" s="25">
        <f t="shared" si="903"/>
        <v>0</v>
      </c>
      <c r="AR999" s="25">
        <f t="shared" si="903"/>
        <v>0</v>
      </c>
      <c r="AS999" s="25">
        <f t="shared" si="903"/>
        <v>0</v>
      </c>
      <c r="AT999" s="25">
        <f t="shared" si="904"/>
        <v>0</v>
      </c>
      <c r="AU999" s="25">
        <f t="shared" si="904"/>
        <v>0</v>
      </c>
      <c r="AV999" s="25">
        <f t="shared" si="904"/>
        <v>0</v>
      </c>
      <c r="AW999" s="25">
        <f t="shared" si="904"/>
        <v>0</v>
      </c>
      <c r="AX999" s="25">
        <f t="shared" si="904"/>
        <v>0</v>
      </c>
      <c r="AY999" s="25">
        <f t="shared" si="904"/>
        <v>0</v>
      </c>
      <c r="AZ999" s="25">
        <f t="shared" si="904"/>
        <v>0</v>
      </c>
      <c r="BA999" s="25">
        <f t="shared" si="904"/>
        <v>0</v>
      </c>
      <c r="BB999" s="25">
        <f t="shared" si="904"/>
        <v>0</v>
      </c>
      <c r="BC999" s="25">
        <f t="shared" si="904"/>
        <v>0</v>
      </c>
      <c r="BD999" s="25">
        <f t="shared" si="905"/>
        <v>0</v>
      </c>
      <c r="BE999" s="25">
        <f t="shared" si="905"/>
        <v>0</v>
      </c>
      <c r="BF999" s="25">
        <f t="shared" si="905"/>
        <v>0</v>
      </c>
      <c r="BG999" s="25">
        <f t="shared" si="905"/>
        <v>0</v>
      </c>
      <c r="BH999" s="25">
        <f t="shared" si="905"/>
        <v>0</v>
      </c>
      <c r="BI999" s="25">
        <f t="shared" si="905"/>
        <v>0</v>
      </c>
      <c r="BJ999" s="25">
        <f t="shared" si="905"/>
        <v>0</v>
      </c>
      <c r="BK999" s="25">
        <f t="shared" si="905"/>
        <v>0</v>
      </c>
      <c r="BL999" s="25">
        <f t="shared" si="905"/>
        <v>0</v>
      </c>
      <c r="BM999" s="25">
        <f t="shared" si="905"/>
        <v>0</v>
      </c>
      <c r="BN999" s="25">
        <f t="shared" si="905"/>
        <v>0</v>
      </c>
      <c r="BO999" s="8">
        <f t="shared" si="886"/>
        <v>0</v>
      </c>
      <c r="BP999" s="8">
        <f t="shared" si="887"/>
        <v>0</v>
      </c>
      <c r="BQ999" s="8">
        <f t="shared" si="888"/>
        <v>0</v>
      </c>
      <c r="BR999" s="8">
        <f t="shared" si="889"/>
        <v>0</v>
      </c>
      <c r="BS999" s="8">
        <f t="shared" si="890"/>
        <v>0</v>
      </c>
      <c r="BT999" s="10"/>
      <c r="BU999" s="10"/>
    </row>
    <row r="1000" spans="36:73">
      <c r="AJ1000" s="25">
        <f t="shared" si="903"/>
        <v>0</v>
      </c>
      <c r="AK1000" s="25">
        <f t="shared" si="903"/>
        <v>0</v>
      </c>
      <c r="AL1000" s="25">
        <f t="shared" si="903"/>
        <v>0</v>
      </c>
      <c r="AM1000" s="25">
        <f t="shared" si="903"/>
        <v>0</v>
      </c>
      <c r="AN1000" s="25">
        <f t="shared" si="903"/>
        <v>0</v>
      </c>
      <c r="AO1000" s="25">
        <f t="shared" si="903"/>
        <v>0</v>
      </c>
      <c r="AP1000" s="25">
        <f t="shared" si="903"/>
        <v>0</v>
      </c>
      <c r="AQ1000" s="25">
        <f t="shared" si="903"/>
        <v>0</v>
      </c>
      <c r="AR1000" s="25">
        <f t="shared" si="903"/>
        <v>0</v>
      </c>
      <c r="AS1000" s="25">
        <f t="shared" si="903"/>
        <v>0</v>
      </c>
      <c r="AT1000" s="25">
        <f t="shared" si="904"/>
        <v>0</v>
      </c>
      <c r="AU1000" s="25">
        <f t="shared" si="904"/>
        <v>0</v>
      </c>
      <c r="AV1000" s="25">
        <f t="shared" si="904"/>
        <v>0</v>
      </c>
      <c r="AW1000" s="25">
        <f t="shared" si="904"/>
        <v>0</v>
      </c>
      <c r="AX1000" s="25">
        <f t="shared" si="904"/>
        <v>0</v>
      </c>
      <c r="AY1000" s="25">
        <f t="shared" si="904"/>
        <v>0</v>
      </c>
      <c r="AZ1000" s="25">
        <f t="shared" si="904"/>
        <v>0</v>
      </c>
      <c r="BA1000" s="25">
        <f t="shared" si="904"/>
        <v>0</v>
      </c>
      <c r="BB1000" s="25">
        <f t="shared" si="904"/>
        <v>0</v>
      </c>
      <c r="BC1000" s="25">
        <f t="shared" si="904"/>
        <v>0</v>
      </c>
      <c r="BD1000" s="25">
        <f t="shared" si="905"/>
        <v>0</v>
      </c>
      <c r="BE1000" s="25">
        <f t="shared" si="905"/>
        <v>0</v>
      </c>
      <c r="BF1000" s="25">
        <f t="shared" si="905"/>
        <v>0</v>
      </c>
      <c r="BG1000" s="25">
        <f t="shared" si="905"/>
        <v>0</v>
      </c>
      <c r="BH1000" s="25">
        <f t="shared" si="905"/>
        <v>0</v>
      </c>
      <c r="BI1000" s="25">
        <f t="shared" si="905"/>
        <v>0</v>
      </c>
      <c r="BJ1000" s="25">
        <f t="shared" si="905"/>
        <v>0</v>
      </c>
      <c r="BK1000" s="25">
        <f t="shared" si="905"/>
        <v>0</v>
      </c>
      <c r="BL1000" s="25">
        <f t="shared" si="905"/>
        <v>0</v>
      </c>
      <c r="BM1000" s="25">
        <f t="shared" si="905"/>
        <v>0</v>
      </c>
      <c r="BN1000" s="25">
        <f t="shared" si="905"/>
        <v>0</v>
      </c>
      <c r="BO1000" s="8">
        <f t="shared" si="886"/>
        <v>0</v>
      </c>
      <c r="BP1000" s="8">
        <f t="shared" si="887"/>
        <v>0</v>
      </c>
      <c r="BQ1000" s="8">
        <f t="shared" si="888"/>
        <v>0</v>
      </c>
      <c r="BR1000" s="8">
        <f t="shared" si="889"/>
        <v>0</v>
      </c>
      <c r="BS1000" s="8">
        <f t="shared" si="890"/>
        <v>0</v>
      </c>
      <c r="BT1000" s="10"/>
      <c r="BU1000" s="8"/>
    </row>
    <row r="1001" spans="36:73">
      <c r="AJ1001" s="25">
        <f t="shared" si="903"/>
        <v>0</v>
      </c>
      <c r="AK1001" s="25">
        <f t="shared" si="903"/>
        <v>0</v>
      </c>
      <c r="AL1001" s="25">
        <f t="shared" si="903"/>
        <v>0</v>
      </c>
      <c r="AM1001" s="25">
        <f t="shared" si="903"/>
        <v>0</v>
      </c>
      <c r="AN1001" s="25">
        <f t="shared" si="903"/>
        <v>0</v>
      </c>
      <c r="AO1001" s="25">
        <f t="shared" si="903"/>
        <v>0</v>
      </c>
      <c r="AP1001" s="25">
        <f t="shared" si="903"/>
        <v>0</v>
      </c>
      <c r="AQ1001" s="25">
        <f t="shared" si="903"/>
        <v>0</v>
      </c>
      <c r="AR1001" s="25">
        <f t="shared" si="903"/>
        <v>0</v>
      </c>
      <c r="AS1001" s="25">
        <f t="shared" si="903"/>
        <v>0</v>
      </c>
      <c r="AT1001" s="25">
        <f t="shared" si="904"/>
        <v>0</v>
      </c>
      <c r="AU1001" s="25">
        <f t="shared" si="904"/>
        <v>0</v>
      </c>
      <c r="AV1001" s="25">
        <f t="shared" si="904"/>
        <v>0</v>
      </c>
      <c r="AW1001" s="25">
        <f t="shared" si="904"/>
        <v>0</v>
      </c>
      <c r="AX1001" s="25">
        <f t="shared" si="904"/>
        <v>0</v>
      </c>
      <c r="AY1001" s="25">
        <f t="shared" si="904"/>
        <v>0</v>
      </c>
      <c r="AZ1001" s="25">
        <f t="shared" si="904"/>
        <v>0</v>
      </c>
      <c r="BA1001" s="25">
        <f t="shared" si="904"/>
        <v>0</v>
      </c>
      <c r="BB1001" s="25">
        <f t="shared" si="904"/>
        <v>0</v>
      </c>
      <c r="BC1001" s="25">
        <f t="shared" si="904"/>
        <v>0</v>
      </c>
      <c r="BD1001" s="25">
        <f t="shared" si="905"/>
        <v>0</v>
      </c>
      <c r="BE1001" s="25">
        <f t="shared" si="905"/>
        <v>0</v>
      </c>
      <c r="BF1001" s="25">
        <f t="shared" si="905"/>
        <v>0</v>
      </c>
      <c r="BG1001" s="25">
        <f t="shared" si="905"/>
        <v>0</v>
      </c>
      <c r="BH1001" s="25">
        <f t="shared" si="905"/>
        <v>0</v>
      </c>
      <c r="BI1001" s="25">
        <f t="shared" si="905"/>
        <v>0</v>
      </c>
      <c r="BJ1001" s="25">
        <f t="shared" si="905"/>
        <v>0</v>
      </c>
      <c r="BK1001" s="25">
        <f t="shared" si="905"/>
        <v>0</v>
      </c>
      <c r="BL1001" s="25">
        <f t="shared" si="905"/>
        <v>0</v>
      </c>
      <c r="BM1001" s="25">
        <f t="shared" si="905"/>
        <v>0</v>
      </c>
      <c r="BN1001" s="25">
        <f t="shared" si="905"/>
        <v>0</v>
      </c>
      <c r="BO1001" s="8">
        <f t="shared" si="886"/>
        <v>0</v>
      </c>
      <c r="BP1001" s="8">
        <f t="shared" si="887"/>
        <v>0</v>
      </c>
      <c r="BQ1001" s="8">
        <f t="shared" si="888"/>
        <v>0</v>
      </c>
      <c r="BR1001" s="8">
        <f t="shared" si="889"/>
        <v>0</v>
      </c>
      <c r="BS1001" s="8">
        <f t="shared" si="890"/>
        <v>0</v>
      </c>
      <c r="BT1001" s="10"/>
      <c r="BU1001" s="10"/>
    </row>
    <row r="1002" spans="36:73">
      <c r="AJ1002" s="25">
        <f t="shared" si="903"/>
        <v>0</v>
      </c>
      <c r="AK1002" s="25">
        <f t="shared" si="903"/>
        <v>0</v>
      </c>
      <c r="AL1002" s="25">
        <f t="shared" si="903"/>
        <v>0</v>
      </c>
      <c r="AM1002" s="25">
        <f t="shared" si="903"/>
        <v>0</v>
      </c>
      <c r="AN1002" s="25">
        <f t="shared" si="903"/>
        <v>0</v>
      </c>
      <c r="AO1002" s="25">
        <f t="shared" si="903"/>
        <v>0</v>
      </c>
      <c r="AP1002" s="25">
        <f t="shared" si="903"/>
        <v>0</v>
      </c>
      <c r="AQ1002" s="25">
        <f t="shared" si="903"/>
        <v>0</v>
      </c>
      <c r="AR1002" s="25">
        <f t="shared" si="903"/>
        <v>0</v>
      </c>
      <c r="AS1002" s="25">
        <f t="shared" si="903"/>
        <v>0</v>
      </c>
      <c r="AT1002" s="25">
        <f t="shared" si="904"/>
        <v>0</v>
      </c>
      <c r="AU1002" s="25">
        <f t="shared" si="904"/>
        <v>0</v>
      </c>
      <c r="AV1002" s="25">
        <f t="shared" si="904"/>
        <v>0</v>
      </c>
      <c r="AW1002" s="25">
        <f t="shared" si="904"/>
        <v>0</v>
      </c>
      <c r="AX1002" s="25">
        <f t="shared" si="904"/>
        <v>0</v>
      </c>
      <c r="AY1002" s="25">
        <f t="shared" si="904"/>
        <v>0</v>
      </c>
      <c r="AZ1002" s="25">
        <f t="shared" si="904"/>
        <v>0</v>
      </c>
      <c r="BA1002" s="25">
        <f t="shared" si="904"/>
        <v>0</v>
      </c>
      <c r="BB1002" s="25">
        <f t="shared" si="904"/>
        <v>0</v>
      </c>
      <c r="BC1002" s="25">
        <f t="shared" si="904"/>
        <v>0</v>
      </c>
      <c r="BD1002" s="25">
        <f t="shared" si="905"/>
        <v>0</v>
      </c>
      <c r="BE1002" s="25">
        <f t="shared" si="905"/>
        <v>0</v>
      </c>
      <c r="BF1002" s="25">
        <f t="shared" si="905"/>
        <v>0</v>
      </c>
      <c r="BG1002" s="25">
        <f t="shared" si="905"/>
        <v>0</v>
      </c>
      <c r="BH1002" s="25">
        <f t="shared" si="905"/>
        <v>0</v>
      </c>
      <c r="BI1002" s="25">
        <f t="shared" si="905"/>
        <v>0</v>
      </c>
      <c r="BJ1002" s="25">
        <f t="shared" si="905"/>
        <v>0</v>
      </c>
      <c r="BK1002" s="25">
        <f t="shared" si="905"/>
        <v>0</v>
      </c>
      <c r="BL1002" s="25">
        <f t="shared" si="905"/>
        <v>0</v>
      </c>
      <c r="BM1002" s="25">
        <f t="shared" si="905"/>
        <v>0</v>
      </c>
      <c r="BN1002" s="25">
        <f t="shared" si="905"/>
        <v>0</v>
      </c>
      <c r="BO1002" s="8">
        <f t="shared" si="886"/>
        <v>0</v>
      </c>
      <c r="BP1002" s="8">
        <f t="shared" si="887"/>
        <v>0</v>
      </c>
      <c r="BQ1002" s="8">
        <f t="shared" si="888"/>
        <v>0</v>
      </c>
      <c r="BR1002" s="8">
        <f t="shared" si="889"/>
        <v>0</v>
      </c>
      <c r="BS1002" s="8">
        <f t="shared" si="890"/>
        <v>0</v>
      </c>
      <c r="BT1002" s="10"/>
      <c r="BU1002" s="8"/>
    </row>
    <row r="1003" spans="36:73">
      <c r="AJ1003" s="25">
        <f t="shared" si="903"/>
        <v>0</v>
      </c>
      <c r="AK1003" s="25">
        <f t="shared" si="903"/>
        <v>0</v>
      </c>
      <c r="AL1003" s="25">
        <f t="shared" si="903"/>
        <v>0</v>
      </c>
      <c r="AM1003" s="25">
        <f t="shared" si="903"/>
        <v>0</v>
      </c>
      <c r="AN1003" s="25">
        <f t="shared" si="903"/>
        <v>0</v>
      </c>
      <c r="AO1003" s="25">
        <f t="shared" si="903"/>
        <v>0</v>
      </c>
      <c r="AP1003" s="25">
        <f t="shared" si="903"/>
        <v>0</v>
      </c>
      <c r="AQ1003" s="25">
        <f t="shared" si="903"/>
        <v>0</v>
      </c>
      <c r="AR1003" s="25">
        <f t="shared" si="903"/>
        <v>0</v>
      </c>
      <c r="AS1003" s="25">
        <f t="shared" si="903"/>
        <v>0</v>
      </c>
      <c r="AT1003" s="25">
        <f t="shared" si="904"/>
        <v>0</v>
      </c>
      <c r="AU1003" s="25">
        <f t="shared" si="904"/>
        <v>0</v>
      </c>
      <c r="AV1003" s="25">
        <f t="shared" si="904"/>
        <v>0</v>
      </c>
      <c r="AW1003" s="25">
        <f t="shared" si="904"/>
        <v>0</v>
      </c>
      <c r="AX1003" s="25">
        <f t="shared" si="904"/>
        <v>0</v>
      </c>
      <c r="AY1003" s="25">
        <f t="shared" si="904"/>
        <v>0</v>
      </c>
      <c r="AZ1003" s="25">
        <f t="shared" si="904"/>
        <v>0</v>
      </c>
      <c r="BA1003" s="25">
        <f t="shared" si="904"/>
        <v>0</v>
      </c>
      <c r="BB1003" s="25">
        <f t="shared" si="904"/>
        <v>0</v>
      </c>
      <c r="BC1003" s="25">
        <f t="shared" si="904"/>
        <v>0</v>
      </c>
      <c r="BD1003" s="25">
        <f t="shared" si="905"/>
        <v>0</v>
      </c>
      <c r="BE1003" s="25">
        <f t="shared" si="905"/>
        <v>0</v>
      </c>
      <c r="BF1003" s="25">
        <f t="shared" si="905"/>
        <v>0</v>
      </c>
      <c r="BG1003" s="25">
        <f t="shared" si="905"/>
        <v>0</v>
      </c>
      <c r="BH1003" s="25">
        <f t="shared" si="905"/>
        <v>0</v>
      </c>
      <c r="BI1003" s="25">
        <f t="shared" si="905"/>
        <v>0</v>
      </c>
      <c r="BJ1003" s="25">
        <f t="shared" si="905"/>
        <v>0</v>
      </c>
      <c r="BK1003" s="25">
        <f t="shared" si="905"/>
        <v>0</v>
      </c>
      <c r="BL1003" s="25">
        <f t="shared" si="905"/>
        <v>0</v>
      </c>
      <c r="BM1003" s="25">
        <f t="shared" si="905"/>
        <v>0</v>
      </c>
      <c r="BN1003" s="25">
        <f t="shared" si="905"/>
        <v>0</v>
      </c>
      <c r="BO1003" s="8">
        <f t="shared" si="886"/>
        <v>0</v>
      </c>
      <c r="BP1003" s="8">
        <f t="shared" si="887"/>
        <v>0</v>
      </c>
      <c r="BQ1003" s="8">
        <f t="shared" si="888"/>
        <v>0</v>
      </c>
      <c r="BR1003" s="8">
        <f t="shared" si="889"/>
        <v>0</v>
      </c>
      <c r="BS1003" s="8">
        <f t="shared" si="890"/>
        <v>0</v>
      </c>
      <c r="BT1003" s="10"/>
      <c r="BU1003" s="10"/>
    </row>
    <row r="1004" spans="36:73">
      <c r="AJ1004" s="25">
        <f t="shared" si="903"/>
        <v>0</v>
      </c>
      <c r="AK1004" s="25">
        <f t="shared" si="903"/>
        <v>0</v>
      </c>
      <c r="AL1004" s="25">
        <f t="shared" si="903"/>
        <v>0</v>
      </c>
      <c r="AM1004" s="25">
        <f t="shared" si="903"/>
        <v>0</v>
      </c>
      <c r="AN1004" s="25">
        <f t="shared" si="903"/>
        <v>0</v>
      </c>
      <c r="AO1004" s="25">
        <f t="shared" si="903"/>
        <v>0</v>
      </c>
      <c r="AP1004" s="25">
        <f t="shared" si="903"/>
        <v>0</v>
      </c>
      <c r="AQ1004" s="25">
        <f t="shared" si="903"/>
        <v>0</v>
      </c>
      <c r="AR1004" s="25">
        <f t="shared" si="903"/>
        <v>0</v>
      </c>
      <c r="AS1004" s="25">
        <f t="shared" si="903"/>
        <v>0</v>
      </c>
      <c r="AT1004" s="25">
        <f t="shared" si="904"/>
        <v>0</v>
      </c>
      <c r="AU1004" s="25">
        <f t="shared" si="904"/>
        <v>0</v>
      </c>
      <c r="AV1004" s="25">
        <f t="shared" si="904"/>
        <v>0</v>
      </c>
      <c r="AW1004" s="25">
        <f t="shared" si="904"/>
        <v>0</v>
      </c>
      <c r="AX1004" s="25">
        <f t="shared" si="904"/>
        <v>0</v>
      </c>
      <c r="AY1004" s="25">
        <f t="shared" si="904"/>
        <v>0</v>
      </c>
      <c r="AZ1004" s="25">
        <f t="shared" si="904"/>
        <v>0</v>
      </c>
      <c r="BA1004" s="25">
        <f t="shared" si="904"/>
        <v>0</v>
      </c>
      <c r="BB1004" s="25">
        <f t="shared" si="904"/>
        <v>0</v>
      </c>
      <c r="BC1004" s="25">
        <f t="shared" si="904"/>
        <v>0</v>
      </c>
      <c r="BD1004" s="25">
        <f t="shared" si="905"/>
        <v>0</v>
      </c>
      <c r="BE1004" s="25">
        <f t="shared" si="905"/>
        <v>0</v>
      </c>
      <c r="BF1004" s="25">
        <f t="shared" si="905"/>
        <v>0</v>
      </c>
      <c r="BG1004" s="25">
        <f t="shared" si="905"/>
        <v>0</v>
      </c>
      <c r="BH1004" s="25">
        <f t="shared" si="905"/>
        <v>0</v>
      </c>
      <c r="BI1004" s="25">
        <f t="shared" si="905"/>
        <v>0</v>
      </c>
      <c r="BJ1004" s="25">
        <f t="shared" si="905"/>
        <v>0</v>
      </c>
      <c r="BK1004" s="25">
        <f t="shared" si="905"/>
        <v>0</v>
      </c>
      <c r="BL1004" s="25">
        <f t="shared" si="905"/>
        <v>0</v>
      </c>
      <c r="BM1004" s="25">
        <f t="shared" si="905"/>
        <v>0</v>
      </c>
      <c r="BN1004" s="25">
        <f t="shared" si="905"/>
        <v>0</v>
      </c>
      <c r="BO1004" s="8">
        <f t="shared" si="886"/>
        <v>0</v>
      </c>
      <c r="BP1004" s="8">
        <f t="shared" si="887"/>
        <v>0</v>
      </c>
      <c r="BQ1004" s="8">
        <f t="shared" si="888"/>
        <v>0</v>
      </c>
      <c r="BR1004" s="8">
        <f t="shared" si="889"/>
        <v>0</v>
      </c>
      <c r="BS1004" s="8">
        <f t="shared" si="890"/>
        <v>0</v>
      </c>
      <c r="BT1004" s="10"/>
      <c r="BU1004" s="8"/>
    </row>
    <row r="1005" spans="36:73">
      <c r="AJ1005" s="25">
        <f t="shared" si="903"/>
        <v>0</v>
      </c>
      <c r="AK1005" s="25">
        <f t="shared" si="903"/>
        <v>0</v>
      </c>
      <c r="AL1005" s="25">
        <f t="shared" si="903"/>
        <v>0</v>
      </c>
      <c r="AM1005" s="25">
        <f t="shared" si="903"/>
        <v>0</v>
      </c>
      <c r="AN1005" s="25">
        <f t="shared" si="903"/>
        <v>0</v>
      </c>
      <c r="AO1005" s="25">
        <f t="shared" si="903"/>
        <v>0</v>
      </c>
      <c r="AP1005" s="25">
        <f t="shared" si="903"/>
        <v>0</v>
      </c>
      <c r="AQ1005" s="25">
        <f t="shared" si="903"/>
        <v>0</v>
      </c>
      <c r="AR1005" s="25">
        <f t="shared" si="903"/>
        <v>0</v>
      </c>
      <c r="AS1005" s="25">
        <f t="shared" si="903"/>
        <v>0</v>
      </c>
      <c r="AT1005" s="25">
        <f t="shared" si="904"/>
        <v>0</v>
      </c>
      <c r="AU1005" s="25">
        <f t="shared" si="904"/>
        <v>0</v>
      </c>
      <c r="AV1005" s="25">
        <f t="shared" si="904"/>
        <v>0</v>
      </c>
      <c r="AW1005" s="25">
        <f t="shared" si="904"/>
        <v>0</v>
      </c>
      <c r="AX1005" s="25">
        <f t="shared" si="904"/>
        <v>0</v>
      </c>
      <c r="AY1005" s="25">
        <f t="shared" si="904"/>
        <v>0</v>
      </c>
      <c r="AZ1005" s="25">
        <f t="shared" si="904"/>
        <v>0</v>
      </c>
      <c r="BA1005" s="25">
        <f t="shared" si="904"/>
        <v>0</v>
      </c>
      <c r="BB1005" s="25">
        <f t="shared" si="904"/>
        <v>0</v>
      </c>
      <c r="BC1005" s="25">
        <f t="shared" si="904"/>
        <v>0</v>
      </c>
      <c r="BD1005" s="25">
        <f t="shared" si="905"/>
        <v>0</v>
      </c>
      <c r="BE1005" s="25">
        <f t="shared" si="905"/>
        <v>0</v>
      </c>
      <c r="BF1005" s="25">
        <f t="shared" si="905"/>
        <v>0</v>
      </c>
      <c r="BG1005" s="25">
        <f t="shared" si="905"/>
        <v>0</v>
      </c>
      <c r="BH1005" s="25">
        <f t="shared" si="905"/>
        <v>0</v>
      </c>
      <c r="BI1005" s="25">
        <f t="shared" si="905"/>
        <v>0</v>
      </c>
      <c r="BJ1005" s="25">
        <f t="shared" si="905"/>
        <v>0</v>
      </c>
      <c r="BK1005" s="25">
        <f t="shared" si="905"/>
        <v>0</v>
      </c>
      <c r="BL1005" s="25">
        <f t="shared" si="905"/>
        <v>0</v>
      </c>
      <c r="BM1005" s="25">
        <f t="shared" si="905"/>
        <v>0</v>
      </c>
      <c r="BN1005" s="25">
        <f t="shared" si="905"/>
        <v>0</v>
      </c>
      <c r="BO1005" s="8">
        <f t="shared" si="886"/>
        <v>0</v>
      </c>
      <c r="BP1005" s="8">
        <f t="shared" si="887"/>
        <v>0</v>
      </c>
      <c r="BQ1005" s="8">
        <f t="shared" si="888"/>
        <v>0</v>
      </c>
      <c r="BR1005" s="8">
        <f t="shared" si="889"/>
        <v>0</v>
      </c>
      <c r="BS1005" s="8">
        <f t="shared" si="890"/>
        <v>0</v>
      </c>
      <c r="BT1005" s="10"/>
      <c r="BU1005" s="10"/>
    </row>
    <row r="1006" spans="36:73">
      <c r="AJ1006" s="25">
        <f t="shared" ref="AJ1006:AS1015" si="906">IF(AND(AJ$7&gt;=$E1006,AJ$7&lt;=$F1006),1,0)</f>
        <v>0</v>
      </c>
      <c r="AK1006" s="25">
        <f t="shared" si="906"/>
        <v>0</v>
      </c>
      <c r="AL1006" s="25">
        <f t="shared" si="906"/>
        <v>0</v>
      </c>
      <c r="AM1006" s="25">
        <f t="shared" si="906"/>
        <v>0</v>
      </c>
      <c r="AN1006" s="25">
        <f t="shared" si="906"/>
        <v>0</v>
      </c>
      <c r="AO1006" s="25">
        <f t="shared" si="906"/>
        <v>0</v>
      </c>
      <c r="AP1006" s="25">
        <f t="shared" si="906"/>
        <v>0</v>
      </c>
      <c r="AQ1006" s="25">
        <f t="shared" si="906"/>
        <v>0</v>
      </c>
      <c r="AR1006" s="25">
        <f t="shared" si="906"/>
        <v>0</v>
      </c>
      <c r="AS1006" s="25">
        <f t="shared" si="906"/>
        <v>0</v>
      </c>
      <c r="AT1006" s="25">
        <f t="shared" ref="AT1006:BC1015" si="907">IF(AND(AT$7&gt;=$E1006,AT$7&lt;=$F1006),1,0)</f>
        <v>0</v>
      </c>
      <c r="AU1006" s="25">
        <f t="shared" si="907"/>
        <v>0</v>
      </c>
      <c r="AV1006" s="25">
        <f t="shared" si="907"/>
        <v>0</v>
      </c>
      <c r="AW1006" s="25">
        <f t="shared" si="907"/>
        <v>0</v>
      </c>
      <c r="AX1006" s="25">
        <f t="shared" si="907"/>
        <v>0</v>
      </c>
      <c r="AY1006" s="25">
        <f t="shared" si="907"/>
        <v>0</v>
      </c>
      <c r="AZ1006" s="25">
        <f t="shared" si="907"/>
        <v>0</v>
      </c>
      <c r="BA1006" s="25">
        <f t="shared" si="907"/>
        <v>0</v>
      </c>
      <c r="BB1006" s="25">
        <f t="shared" si="907"/>
        <v>0</v>
      </c>
      <c r="BC1006" s="25">
        <f t="shared" si="907"/>
        <v>0</v>
      </c>
      <c r="BD1006" s="25">
        <f t="shared" ref="BD1006:BN1015" si="908">IF(AND(BD$7&gt;=$E1006,BD$7&lt;=$F1006),1,0)</f>
        <v>0</v>
      </c>
      <c r="BE1006" s="25">
        <f t="shared" si="908"/>
        <v>0</v>
      </c>
      <c r="BF1006" s="25">
        <f t="shared" si="908"/>
        <v>0</v>
      </c>
      <c r="BG1006" s="25">
        <f t="shared" si="908"/>
        <v>0</v>
      </c>
      <c r="BH1006" s="25">
        <f t="shared" si="908"/>
        <v>0</v>
      </c>
      <c r="BI1006" s="25">
        <f t="shared" si="908"/>
        <v>0</v>
      </c>
      <c r="BJ1006" s="25">
        <f t="shared" si="908"/>
        <v>0</v>
      </c>
      <c r="BK1006" s="25">
        <f t="shared" si="908"/>
        <v>0</v>
      </c>
      <c r="BL1006" s="25">
        <f t="shared" si="908"/>
        <v>0</v>
      </c>
      <c r="BM1006" s="25">
        <f t="shared" si="908"/>
        <v>0</v>
      </c>
      <c r="BN1006" s="25">
        <f t="shared" si="908"/>
        <v>0</v>
      </c>
      <c r="BO1006" s="8">
        <f t="shared" si="886"/>
        <v>0</v>
      </c>
      <c r="BP1006" s="8">
        <f t="shared" si="887"/>
        <v>0</v>
      </c>
      <c r="BQ1006" s="8">
        <f t="shared" si="888"/>
        <v>0</v>
      </c>
      <c r="BR1006" s="8">
        <f t="shared" si="889"/>
        <v>0</v>
      </c>
      <c r="BS1006" s="8">
        <f t="shared" si="890"/>
        <v>0</v>
      </c>
      <c r="BT1006" s="10"/>
      <c r="BU1006" s="8"/>
    </row>
    <row r="1007" spans="36:73">
      <c r="AJ1007" s="25">
        <f t="shared" si="906"/>
        <v>0</v>
      </c>
      <c r="AK1007" s="25">
        <f t="shared" si="906"/>
        <v>0</v>
      </c>
      <c r="AL1007" s="25">
        <f t="shared" si="906"/>
        <v>0</v>
      </c>
      <c r="AM1007" s="25">
        <f t="shared" si="906"/>
        <v>0</v>
      </c>
      <c r="AN1007" s="25">
        <f t="shared" si="906"/>
        <v>0</v>
      </c>
      <c r="AO1007" s="25">
        <f t="shared" si="906"/>
        <v>0</v>
      </c>
      <c r="AP1007" s="25">
        <f t="shared" si="906"/>
        <v>0</v>
      </c>
      <c r="AQ1007" s="25">
        <f t="shared" si="906"/>
        <v>0</v>
      </c>
      <c r="AR1007" s="25">
        <f t="shared" si="906"/>
        <v>0</v>
      </c>
      <c r="AS1007" s="25">
        <f t="shared" si="906"/>
        <v>0</v>
      </c>
      <c r="AT1007" s="25">
        <f t="shared" si="907"/>
        <v>0</v>
      </c>
      <c r="AU1007" s="25">
        <f t="shared" si="907"/>
        <v>0</v>
      </c>
      <c r="AV1007" s="25">
        <f t="shared" si="907"/>
        <v>0</v>
      </c>
      <c r="AW1007" s="25">
        <f t="shared" si="907"/>
        <v>0</v>
      </c>
      <c r="AX1007" s="25">
        <f t="shared" si="907"/>
        <v>0</v>
      </c>
      <c r="AY1007" s="25">
        <f t="shared" si="907"/>
        <v>0</v>
      </c>
      <c r="AZ1007" s="25">
        <f t="shared" si="907"/>
        <v>0</v>
      </c>
      <c r="BA1007" s="25">
        <f t="shared" si="907"/>
        <v>0</v>
      </c>
      <c r="BB1007" s="25">
        <f t="shared" si="907"/>
        <v>0</v>
      </c>
      <c r="BC1007" s="25">
        <f t="shared" si="907"/>
        <v>0</v>
      </c>
      <c r="BD1007" s="25">
        <f t="shared" si="908"/>
        <v>0</v>
      </c>
      <c r="BE1007" s="25">
        <f t="shared" si="908"/>
        <v>0</v>
      </c>
      <c r="BF1007" s="25">
        <f t="shared" si="908"/>
        <v>0</v>
      </c>
      <c r="BG1007" s="25">
        <f t="shared" si="908"/>
        <v>0</v>
      </c>
      <c r="BH1007" s="25">
        <f t="shared" si="908"/>
        <v>0</v>
      </c>
      <c r="BI1007" s="25">
        <f t="shared" si="908"/>
        <v>0</v>
      </c>
      <c r="BJ1007" s="25">
        <f t="shared" si="908"/>
        <v>0</v>
      </c>
      <c r="BK1007" s="25">
        <f t="shared" si="908"/>
        <v>0</v>
      </c>
      <c r="BL1007" s="25">
        <f t="shared" si="908"/>
        <v>0</v>
      </c>
      <c r="BM1007" s="25">
        <f t="shared" si="908"/>
        <v>0</v>
      </c>
      <c r="BN1007" s="25">
        <f t="shared" si="908"/>
        <v>0</v>
      </c>
      <c r="BO1007" s="8">
        <f t="shared" si="886"/>
        <v>0</v>
      </c>
      <c r="BP1007" s="8">
        <f t="shared" si="887"/>
        <v>0</v>
      </c>
      <c r="BQ1007" s="8">
        <f t="shared" si="888"/>
        <v>0</v>
      </c>
      <c r="BR1007" s="8">
        <f t="shared" si="889"/>
        <v>0</v>
      </c>
      <c r="BS1007" s="8">
        <f t="shared" si="890"/>
        <v>0</v>
      </c>
      <c r="BT1007" s="10"/>
      <c r="BU1007" s="10"/>
    </row>
    <row r="1008" spans="36:73">
      <c r="AJ1008" s="25">
        <f t="shared" si="906"/>
        <v>0</v>
      </c>
      <c r="AK1008" s="25">
        <f t="shared" si="906"/>
        <v>0</v>
      </c>
      <c r="AL1008" s="25">
        <f t="shared" si="906"/>
        <v>0</v>
      </c>
      <c r="AM1008" s="25">
        <f t="shared" si="906"/>
        <v>0</v>
      </c>
      <c r="AN1008" s="25">
        <f t="shared" si="906"/>
        <v>0</v>
      </c>
      <c r="AO1008" s="25">
        <f t="shared" si="906"/>
        <v>0</v>
      </c>
      <c r="AP1008" s="25">
        <f t="shared" si="906"/>
        <v>0</v>
      </c>
      <c r="AQ1008" s="25">
        <f t="shared" si="906"/>
        <v>0</v>
      </c>
      <c r="AR1008" s="25">
        <f t="shared" si="906"/>
        <v>0</v>
      </c>
      <c r="AS1008" s="25">
        <f t="shared" si="906"/>
        <v>0</v>
      </c>
      <c r="AT1008" s="25">
        <f t="shared" si="907"/>
        <v>0</v>
      </c>
      <c r="AU1008" s="25">
        <f t="shared" si="907"/>
        <v>0</v>
      </c>
      <c r="AV1008" s="25">
        <f t="shared" si="907"/>
        <v>0</v>
      </c>
      <c r="AW1008" s="25">
        <f t="shared" si="907"/>
        <v>0</v>
      </c>
      <c r="AX1008" s="25">
        <f t="shared" si="907"/>
        <v>0</v>
      </c>
      <c r="AY1008" s="25">
        <f t="shared" si="907"/>
        <v>0</v>
      </c>
      <c r="AZ1008" s="25">
        <f t="shared" si="907"/>
        <v>0</v>
      </c>
      <c r="BA1008" s="25">
        <f t="shared" si="907"/>
        <v>0</v>
      </c>
      <c r="BB1008" s="25">
        <f t="shared" si="907"/>
        <v>0</v>
      </c>
      <c r="BC1008" s="25">
        <f t="shared" si="907"/>
        <v>0</v>
      </c>
      <c r="BD1008" s="25">
        <f t="shared" si="908"/>
        <v>0</v>
      </c>
      <c r="BE1008" s="25">
        <f t="shared" si="908"/>
        <v>0</v>
      </c>
      <c r="BF1008" s="25">
        <f t="shared" si="908"/>
        <v>0</v>
      </c>
      <c r="BG1008" s="25">
        <f t="shared" si="908"/>
        <v>0</v>
      </c>
      <c r="BH1008" s="25">
        <f t="shared" si="908"/>
        <v>0</v>
      </c>
      <c r="BI1008" s="25">
        <f t="shared" si="908"/>
        <v>0</v>
      </c>
      <c r="BJ1008" s="25">
        <f t="shared" si="908"/>
        <v>0</v>
      </c>
      <c r="BK1008" s="25">
        <f t="shared" si="908"/>
        <v>0</v>
      </c>
      <c r="BL1008" s="25">
        <f t="shared" si="908"/>
        <v>0</v>
      </c>
      <c r="BM1008" s="25">
        <f t="shared" si="908"/>
        <v>0</v>
      </c>
      <c r="BN1008" s="25">
        <f t="shared" si="908"/>
        <v>0</v>
      </c>
      <c r="BO1008" s="8">
        <f t="shared" si="886"/>
        <v>0</v>
      </c>
      <c r="BP1008" s="8">
        <f t="shared" si="887"/>
        <v>0</v>
      </c>
      <c r="BQ1008" s="8">
        <f t="shared" si="888"/>
        <v>0</v>
      </c>
      <c r="BR1008" s="8">
        <f t="shared" si="889"/>
        <v>0</v>
      </c>
      <c r="BS1008" s="8">
        <f t="shared" si="890"/>
        <v>0</v>
      </c>
      <c r="BT1008" s="10"/>
      <c r="BU1008" s="8"/>
    </row>
    <row r="1009" spans="36:73">
      <c r="AJ1009" s="25">
        <f t="shared" si="906"/>
        <v>0</v>
      </c>
      <c r="AK1009" s="25">
        <f t="shared" si="906"/>
        <v>0</v>
      </c>
      <c r="AL1009" s="25">
        <f t="shared" si="906"/>
        <v>0</v>
      </c>
      <c r="AM1009" s="25">
        <f t="shared" si="906"/>
        <v>0</v>
      </c>
      <c r="AN1009" s="25">
        <f t="shared" si="906"/>
        <v>0</v>
      </c>
      <c r="AO1009" s="25">
        <f t="shared" si="906"/>
        <v>0</v>
      </c>
      <c r="AP1009" s="25">
        <f t="shared" si="906"/>
        <v>0</v>
      </c>
      <c r="AQ1009" s="25">
        <f t="shared" si="906"/>
        <v>0</v>
      </c>
      <c r="AR1009" s="25">
        <f t="shared" si="906"/>
        <v>0</v>
      </c>
      <c r="AS1009" s="25">
        <f t="shared" si="906"/>
        <v>0</v>
      </c>
      <c r="AT1009" s="25">
        <f t="shared" si="907"/>
        <v>0</v>
      </c>
      <c r="AU1009" s="25">
        <f t="shared" si="907"/>
        <v>0</v>
      </c>
      <c r="AV1009" s="25">
        <f t="shared" si="907"/>
        <v>0</v>
      </c>
      <c r="AW1009" s="25">
        <f t="shared" si="907"/>
        <v>0</v>
      </c>
      <c r="AX1009" s="25">
        <f t="shared" si="907"/>
        <v>0</v>
      </c>
      <c r="AY1009" s="25">
        <f t="shared" si="907"/>
        <v>0</v>
      </c>
      <c r="AZ1009" s="25">
        <f t="shared" si="907"/>
        <v>0</v>
      </c>
      <c r="BA1009" s="25">
        <f t="shared" si="907"/>
        <v>0</v>
      </c>
      <c r="BB1009" s="25">
        <f t="shared" si="907"/>
        <v>0</v>
      </c>
      <c r="BC1009" s="25">
        <f t="shared" si="907"/>
        <v>0</v>
      </c>
      <c r="BD1009" s="25">
        <f t="shared" si="908"/>
        <v>0</v>
      </c>
      <c r="BE1009" s="25">
        <f t="shared" si="908"/>
        <v>0</v>
      </c>
      <c r="BF1009" s="25">
        <f t="shared" si="908"/>
        <v>0</v>
      </c>
      <c r="BG1009" s="25">
        <f t="shared" si="908"/>
        <v>0</v>
      </c>
      <c r="BH1009" s="25">
        <f t="shared" si="908"/>
        <v>0</v>
      </c>
      <c r="BI1009" s="25">
        <f t="shared" si="908"/>
        <v>0</v>
      </c>
      <c r="BJ1009" s="25">
        <f t="shared" si="908"/>
        <v>0</v>
      </c>
      <c r="BK1009" s="25">
        <f t="shared" si="908"/>
        <v>0</v>
      </c>
      <c r="BL1009" s="25">
        <f t="shared" si="908"/>
        <v>0</v>
      </c>
      <c r="BM1009" s="25">
        <f t="shared" si="908"/>
        <v>0</v>
      </c>
      <c r="BN1009" s="25">
        <f t="shared" si="908"/>
        <v>0</v>
      </c>
      <c r="BO1009" s="8">
        <f t="shared" si="886"/>
        <v>0</v>
      </c>
      <c r="BP1009" s="8">
        <f t="shared" si="887"/>
        <v>0</v>
      </c>
      <c r="BQ1009" s="8">
        <f t="shared" si="888"/>
        <v>0</v>
      </c>
      <c r="BR1009" s="8">
        <f t="shared" si="889"/>
        <v>0</v>
      </c>
      <c r="BS1009" s="8">
        <f t="shared" si="890"/>
        <v>0</v>
      </c>
      <c r="BT1009" s="10"/>
      <c r="BU1009" s="10"/>
    </row>
    <row r="1010" spans="36:73">
      <c r="AJ1010" s="25">
        <f t="shared" si="906"/>
        <v>0</v>
      </c>
      <c r="AK1010" s="25">
        <f t="shared" si="906"/>
        <v>0</v>
      </c>
      <c r="AL1010" s="25">
        <f t="shared" si="906"/>
        <v>0</v>
      </c>
      <c r="AM1010" s="25">
        <f t="shared" si="906"/>
        <v>0</v>
      </c>
      <c r="AN1010" s="25">
        <f t="shared" si="906"/>
        <v>0</v>
      </c>
      <c r="AO1010" s="25">
        <f t="shared" si="906"/>
        <v>0</v>
      </c>
      <c r="AP1010" s="25">
        <f t="shared" si="906"/>
        <v>0</v>
      </c>
      <c r="AQ1010" s="25">
        <f t="shared" si="906"/>
        <v>0</v>
      </c>
      <c r="AR1010" s="25">
        <f t="shared" si="906"/>
        <v>0</v>
      </c>
      <c r="AS1010" s="25">
        <f t="shared" si="906"/>
        <v>0</v>
      </c>
      <c r="AT1010" s="25">
        <f t="shared" si="907"/>
        <v>0</v>
      </c>
      <c r="AU1010" s="25">
        <f t="shared" si="907"/>
        <v>0</v>
      </c>
      <c r="AV1010" s="25">
        <f t="shared" si="907"/>
        <v>0</v>
      </c>
      <c r="AW1010" s="25">
        <f t="shared" si="907"/>
        <v>0</v>
      </c>
      <c r="AX1010" s="25">
        <f t="shared" si="907"/>
        <v>0</v>
      </c>
      <c r="AY1010" s="25">
        <f t="shared" si="907"/>
        <v>0</v>
      </c>
      <c r="AZ1010" s="25">
        <f t="shared" si="907"/>
        <v>0</v>
      </c>
      <c r="BA1010" s="25">
        <f t="shared" si="907"/>
        <v>0</v>
      </c>
      <c r="BB1010" s="25">
        <f t="shared" si="907"/>
        <v>0</v>
      </c>
      <c r="BC1010" s="25">
        <f t="shared" si="907"/>
        <v>0</v>
      </c>
      <c r="BD1010" s="25">
        <f t="shared" si="908"/>
        <v>0</v>
      </c>
      <c r="BE1010" s="25">
        <f t="shared" si="908"/>
        <v>0</v>
      </c>
      <c r="BF1010" s="25">
        <f t="shared" si="908"/>
        <v>0</v>
      </c>
      <c r="BG1010" s="25">
        <f t="shared" si="908"/>
        <v>0</v>
      </c>
      <c r="BH1010" s="25">
        <f t="shared" si="908"/>
        <v>0</v>
      </c>
      <c r="BI1010" s="25">
        <f t="shared" si="908"/>
        <v>0</v>
      </c>
      <c r="BJ1010" s="25">
        <f t="shared" si="908"/>
        <v>0</v>
      </c>
      <c r="BK1010" s="25">
        <f t="shared" si="908"/>
        <v>0</v>
      </c>
      <c r="BL1010" s="25">
        <f t="shared" si="908"/>
        <v>0</v>
      </c>
      <c r="BM1010" s="25">
        <f t="shared" si="908"/>
        <v>0</v>
      </c>
      <c r="BN1010" s="25">
        <f t="shared" si="908"/>
        <v>0</v>
      </c>
      <c r="BO1010" s="8">
        <f t="shared" si="886"/>
        <v>0</v>
      </c>
      <c r="BP1010" s="8">
        <f t="shared" si="887"/>
        <v>0</v>
      </c>
      <c r="BQ1010" s="8">
        <f t="shared" si="888"/>
        <v>0</v>
      </c>
      <c r="BR1010" s="8">
        <f t="shared" si="889"/>
        <v>0</v>
      </c>
      <c r="BS1010" s="8">
        <f t="shared" si="890"/>
        <v>0</v>
      </c>
      <c r="BT1010" s="10"/>
      <c r="BU1010" s="8"/>
    </row>
    <row r="1011" spans="36:73">
      <c r="AJ1011" s="25">
        <f t="shared" si="906"/>
        <v>0</v>
      </c>
      <c r="AK1011" s="25">
        <f t="shared" si="906"/>
        <v>0</v>
      </c>
      <c r="AL1011" s="25">
        <f t="shared" si="906"/>
        <v>0</v>
      </c>
      <c r="AM1011" s="25">
        <f t="shared" si="906"/>
        <v>0</v>
      </c>
      <c r="AN1011" s="25">
        <f t="shared" si="906"/>
        <v>0</v>
      </c>
      <c r="AO1011" s="25">
        <f t="shared" si="906"/>
        <v>0</v>
      </c>
      <c r="AP1011" s="25">
        <f t="shared" si="906"/>
        <v>0</v>
      </c>
      <c r="AQ1011" s="25">
        <f t="shared" si="906"/>
        <v>0</v>
      </c>
      <c r="AR1011" s="25">
        <f t="shared" si="906"/>
        <v>0</v>
      </c>
      <c r="AS1011" s="25">
        <f t="shared" si="906"/>
        <v>0</v>
      </c>
      <c r="AT1011" s="25">
        <f t="shared" si="907"/>
        <v>0</v>
      </c>
      <c r="AU1011" s="25">
        <f t="shared" si="907"/>
        <v>0</v>
      </c>
      <c r="AV1011" s="25">
        <f t="shared" si="907"/>
        <v>0</v>
      </c>
      <c r="AW1011" s="25">
        <f t="shared" si="907"/>
        <v>0</v>
      </c>
      <c r="AX1011" s="25">
        <f t="shared" si="907"/>
        <v>0</v>
      </c>
      <c r="AY1011" s="25">
        <f t="shared" si="907"/>
        <v>0</v>
      </c>
      <c r="AZ1011" s="25">
        <f t="shared" si="907"/>
        <v>0</v>
      </c>
      <c r="BA1011" s="25">
        <f t="shared" si="907"/>
        <v>0</v>
      </c>
      <c r="BB1011" s="25">
        <f t="shared" si="907"/>
        <v>0</v>
      </c>
      <c r="BC1011" s="25">
        <f t="shared" si="907"/>
        <v>0</v>
      </c>
      <c r="BD1011" s="25">
        <f t="shared" si="908"/>
        <v>0</v>
      </c>
      <c r="BE1011" s="25">
        <f t="shared" si="908"/>
        <v>0</v>
      </c>
      <c r="BF1011" s="25">
        <f t="shared" si="908"/>
        <v>0</v>
      </c>
      <c r="BG1011" s="25">
        <f t="shared" si="908"/>
        <v>0</v>
      </c>
      <c r="BH1011" s="25">
        <f t="shared" si="908"/>
        <v>0</v>
      </c>
      <c r="BI1011" s="25">
        <f t="shared" si="908"/>
        <v>0</v>
      </c>
      <c r="BJ1011" s="25">
        <f t="shared" si="908"/>
        <v>0</v>
      </c>
      <c r="BK1011" s="25">
        <f t="shared" si="908"/>
        <v>0</v>
      </c>
      <c r="BL1011" s="25">
        <f t="shared" si="908"/>
        <v>0</v>
      </c>
      <c r="BM1011" s="25">
        <f t="shared" si="908"/>
        <v>0</v>
      </c>
      <c r="BN1011" s="25">
        <f t="shared" si="908"/>
        <v>0</v>
      </c>
      <c r="BO1011" s="8">
        <f t="shared" si="886"/>
        <v>0</v>
      </c>
      <c r="BP1011" s="8">
        <f t="shared" si="887"/>
        <v>0</v>
      </c>
      <c r="BQ1011" s="8">
        <f t="shared" si="888"/>
        <v>0</v>
      </c>
      <c r="BR1011" s="8">
        <f t="shared" si="889"/>
        <v>0</v>
      </c>
      <c r="BS1011" s="8">
        <f t="shared" si="890"/>
        <v>0</v>
      </c>
      <c r="BT1011" s="10"/>
      <c r="BU1011" s="10"/>
    </row>
    <row r="1012" spans="36:73">
      <c r="AJ1012" s="25">
        <f t="shared" si="906"/>
        <v>0</v>
      </c>
      <c r="AK1012" s="25">
        <f t="shared" si="906"/>
        <v>0</v>
      </c>
      <c r="AL1012" s="25">
        <f t="shared" si="906"/>
        <v>0</v>
      </c>
      <c r="AM1012" s="25">
        <f t="shared" si="906"/>
        <v>0</v>
      </c>
      <c r="AN1012" s="25">
        <f t="shared" si="906"/>
        <v>0</v>
      </c>
      <c r="AO1012" s="25">
        <f t="shared" si="906"/>
        <v>0</v>
      </c>
      <c r="AP1012" s="25">
        <f t="shared" si="906"/>
        <v>0</v>
      </c>
      <c r="AQ1012" s="25">
        <f t="shared" si="906"/>
        <v>0</v>
      </c>
      <c r="AR1012" s="25">
        <f t="shared" si="906"/>
        <v>0</v>
      </c>
      <c r="AS1012" s="25">
        <f t="shared" si="906"/>
        <v>0</v>
      </c>
      <c r="AT1012" s="25">
        <f t="shared" si="907"/>
        <v>0</v>
      </c>
      <c r="AU1012" s="25">
        <f t="shared" si="907"/>
        <v>0</v>
      </c>
      <c r="AV1012" s="25">
        <f t="shared" si="907"/>
        <v>0</v>
      </c>
      <c r="AW1012" s="25">
        <f t="shared" si="907"/>
        <v>0</v>
      </c>
      <c r="AX1012" s="25">
        <f t="shared" si="907"/>
        <v>0</v>
      </c>
      <c r="AY1012" s="25">
        <f t="shared" si="907"/>
        <v>0</v>
      </c>
      <c r="AZ1012" s="25">
        <f t="shared" si="907"/>
        <v>0</v>
      </c>
      <c r="BA1012" s="25">
        <f t="shared" si="907"/>
        <v>0</v>
      </c>
      <c r="BB1012" s="25">
        <f t="shared" si="907"/>
        <v>0</v>
      </c>
      <c r="BC1012" s="25">
        <f t="shared" si="907"/>
        <v>0</v>
      </c>
      <c r="BD1012" s="25">
        <f t="shared" si="908"/>
        <v>0</v>
      </c>
      <c r="BE1012" s="25">
        <f t="shared" si="908"/>
        <v>0</v>
      </c>
      <c r="BF1012" s="25">
        <f t="shared" si="908"/>
        <v>0</v>
      </c>
      <c r="BG1012" s="25">
        <f t="shared" si="908"/>
        <v>0</v>
      </c>
      <c r="BH1012" s="25">
        <f t="shared" si="908"/>
        <v>0</v>
      </c>
      <c r="BI1012" s="25">
        <f t="shared" si="908"/>
        <v>0</v>
      </c>
      <c r="BJ1012" s="25">
        <f t="shared" si="908"/>
        <v>0</v>
      </c>
      <c r="BK1012" s="25">
        <f t="shared" si="908"/>
        <v>0</v>
      </c>
      <c r="BL1012" s="25">
        <f t="shared" si="908"/>
        <v>0</v>
      </c>
      <c r="BM1012" s="25">
        <f t="shared" si="908"/>
        <v>0</v>
      </c>
      <c r="BN1012" s="25">
        <f t="shared" si="908"/>
        <v>0</v>
      </c>
      <c r="BO1012" s="8">
        <f t="shared" si="886"/>
        <v>0</v>
      </c>
      <c r="BP1012" s="8">
        <f t="shared" si="887"/>
        <v>0</v>
      </c>
      <c r="BQ1012" s="8">
        <f t="shared" si="888"/>
        <v>0</v>
      </c>
      <c r="BR1012" s="8">
        <f t="shared" si="889"/>
        <v>0</v>
      </c>
      <c r="BS1012" s="8">
        <f t="shared" si="890"/>
        <v>0</v>
      </c>
      <c r="BT1012" s="10"/>
      <c r="BU1012" s="8"/>
    </row>
    <row r="1013" spans="36:73">
      <c r="AJ1013" s="25">
        <f t="shared" si="906"/>
        <v>0</v>
      </c>
      <c r="AK1013" s="25">
        <f t="shared" si="906"/>
        <v>0</v>
      </c>
      <c r="AL1013" s="25">
        <f t="shared" si="906"/>
        <v>0</v>
      </c>
      <c r="AM1013" s="25">
        <f t="shared" si="906"/>
        <v>0</v>
      </c>
      <c r="AN1013" s="25">
        <f t="shared" si="906"/>
        <v>0</v>
      </c>
      <c r="AO1013" s="25">
        <f t="shared" si="906"/>
        <v>0</v>
      </c>
      <c r="AP1013" s="25">
        <f t="shared" si="906"/>
        <v>0</v>
      </c>
      <c r="AQ1013" s="25">
        <f t="shared" si="906"/>
        <v>0</v>
      </c>
      <c r="AR1013" s="25">
        <f t="shared" si="906"/>
        <v>0</v>
      </c>
      <c r="AS1013" s="25">
        <f t="shared" si="906"/>
        <v>0</v>
      </c>
      <c r="AT1013" s="25">
        <f t="shared" si="907"/>
        <v>0</v>
      </c>
      <c r="AU1013" s="25">
        <f t="shared" si="907"/>
        <v>0</v>
      </c>
      <c r="AV1013" s="25">
        <f t="shared" si="907"/>
        <v>0</v>
      </c>
      <c r="AW1013" s="25">
        <f t="shared" si="907"/>
        <v>0</v>
      </c>
      <c r="AX1013" s="25">
        <f t="shared" si="907"/>
        <v>0</v>
      </c>
      <c r="AY1013" s="25">
        <f t="shared" si="907"/>
        <v>0</v>
      </c>
      <c r="AZ1013" s="25">
        <f t="shared" si="907"/>
        <v>0</v>
      </c>
      <c r="BA1013" s="25">
        <f t="shared" si="907"/>
        <v>0</v>
      </c>
      <c r="BB1013" s="25">
        <f t="shared" si="907"/>
        <v>0</v>
      </c>
      <c r="BC1013" s="25">
        <f t="shared" si="907"/>
        <v>0</v>
      </c>
      <c r="BD1013" s="25">
        <f t="shared" si="908"/>
        <v>0</v>
      </c>
      <c r="BE1013" s="25">
        <f t="shared" si="908"/>
        <v>0</v>
      </c>
      <c r="BF1013" s="25">
        <f t="shared" si="908"/>
        <v>0</v>
      </c>
      <c r="BG1013" s="25">
        <f t="shared" si="908"/>
        <v>0</v>
      </c>
      <c r="BH1013" s="25">
        <f t="shared" si="908"/>
        <v>0</v>
      </c>
      <c r="BI1013" s="25">
        <f t="shared" si="908"/>
        <v>0</v>
      </c>
      <c r="BJ1013" s="25">
        <f t="shared" si="908"/>
        <v>0</v>
      </c>
      <c r="BK1013" s="25">
        <f t="shared" si="908"/>
        <v>0</v>
      </c>
      <c r="BL1013" s="25">
        <f t="shared" si="908"/>
        <v>0</v>
      </c>
      <c r="BM1013" s="25">
        <f t="shared" si="908"/>
        <v>0</v>
      </c>
      <c r="BN1013" s="25">
        <f t="shared" si="908"/>
        <v>0</v>
      </c>
      <c r="BO1013" s="8">
        <f t="shared" ref="BO1013:BO1076" si="909">SUM(AJ1013:AP1013)</f>
        <v>0</v>
      </c>
      <c r="BP1013" s="8">
        <f t="shared" ref="BP1013:BP1076" si="910">SUM(AQ1013:AW1013)</f>
        <v>0</v>
      </c>
      <c r="BQ1013" s="8">
        <f t="shared" ref="BQ1013:BQ1076" si="911">SUM(AX1013:BD1013)</f>
        <v>0</v>
      </c>
      <c r="BR1013" s="8">
        <f t="shared" ref="BR1013:BR1076" si="912">SUM(BE1013:BN1013)</f>
        <v>0</v>
      </c>
      <c r="BS1013" s="8">
        <f t="shared" ref="BS1013:BS1076" si="913">SUM(BO1013:BR1013)</f>
        <v>0</v>
      </c>
      <c r="BT1013" s="10"/>
      <c r="BU1013" s="10"/>
    </row>
    <row r="1014" spans="36:73">
      <c r="AJ1014" s="25">
        <f t="shared" si="906"/>
        <v>0</v>
      </c>
      <c r="AK1014" s="25">
        <f t="shared" si="906"/>
        <v>0</v>
      </c>
      <c r="AL1014" s="25">
        <f t="shared" si="906"/>
        <v>0</v>
      </c>
      <c r="AM1014" s="25">
        <f t="shared" si="906"/>
        <v>0</v>
      </c>
      <c r="AN1014" s="25">
        <f t="shared" si="906"/>
        <v>0</v>
      </c>
      <c r="AO1014" s="25">
        <f t="shared" si="906"/>
        <v>0</v>
      </c>
      <c r="AP1014" s="25">
        <f t="shared" si="906"/>
        <v>0</v>
      </c>
      <c r="AQ1014" s="25">
        <f t="shared" si="906"/>
        <v>0</v>
      </c>
      <c r="AR1014" s="25">
        <f t="shared" si="906"/>
        <v>0</v>
      </c>
      <c r="AS1014" s="25">
        <f t="shared" si="906"/>
        <v>0</v>
      </c>
      <c r="AT1014" s="25">
        <f t="shared" si="907"/>
        <v>0</v>
      </c>
      <c r="AU1014" s="25">
        <f t="shared" si="907"/>
        <v>0</v>
      </c>
      <c r="AV1014" s="25">
        <f t="shared" si="907"/>
        <v>0</v>
      </c>
      <c r="AW1014" s="25">
        <f t="shared" si="907"/>
        <v>0</v>
      </c>
      <c r="AX1014" s="25">
        <f t="shared" si="907"/>
        <v>0</v>
      </c>
      <c r="AY1014" s="25">
        <f t="shared" si="907"/>
        <v>0</v>
      </c>
      <c r="AZ1014" s="25">
        <f t="shared" si="907"/>
        <v>0</v>
      </c>
      <c r="BA1014" s="25">
        <f t="shared" si="907"/>
        <v>0</v>
      </c>
      <c r="BB1014" s="25">
        <f t="shared" si="907"/>
        <v>0</v>
      </c>
      <c r="BC1014" s="25">
        <f t="shared" si="907"/>
        <v>0</v>
      </c>
      <c r="BD1014" s="25">
        <f t="shared" si="908"/>
        <v>0</v>
      </c>
      <c r="BE1014" s="25">
        <f t="shared" si="908"/>
        <v>0</v>
      </c>
      <c r="BF1014" s="25">
        <f t="shared" si="908"/>
        <v>0</v>
      </c>
      <c r="BG1014" s="25">
        <f t="shared" si="908"/>
        <v>0</v>
      </c>
      <c r="BH1014" s="25">
        <f t="shared" si="908"/>
        <v>0</v>
      </c>
      <c r="BI1014" s="25">
        <f t="shared" si="908"/>
        <v>0</v>
      </c>
      <c r="BJ1014" s="25">
        <f t="shared" si="908"/>
        <v>0</v>
      </c>
      <c r="BK1014" s="25">
        <f t="shared" si="908"/>
        <v>0</v>
      </c>
      <c r="BL1014" s="25">
        <f t="shared" si="908"/>
        <v>0</v>
      </c>
      <c r="BM1014" s="25">
        <f t="shared" si="908"/>
        <v>0</v>
      </c>
      <c r="BN1014" s="25">
        <f t="shared" si="908"/>
        <v>0</v>
      </c>
      <c r="BO1014" s="8">
        <f t="shared" si="909"/>
        <v>0</v>
      </c>
      <c r="BP1014" s="8">
        <f t="shared" si="910"/>
        <v>0</v>
      </c>
      <c r="BQ1014" s="8">
        <f t="shared" si="911"/>
        <v>0</v>
      </c>
      <c r="BR1014" s="8">
        <f t="shared" si="912"/>
        <v>0</v>
      </c>
      <c r="BS1014" s="8">
        <f t="shared" si="913"/>
        <v>0</v>
      </c>
      <c r="BT1014" s="10"/>
      <c r="BU1014" s="8"/>
    </row>
    <row r="1015" spans="36:73">
      <c r="AJ1015" s="25">
        <f t="shared" si="906"/>
        <v>0</v>
      </c>
      <c r="AK1015" s="25">
        <f t="shared" si="906"/>
        <v>0</v>
      </c>
      <c r="AL1015" s="25">
        <f t="shared" si="906"/>
        <v>0</v>
      </c>
      <c r="AM1015" s="25">
        <f t="shared" si="906"/>
        <v>0</v>
      </c>
      <c r="AN1015" s="25">
        <f t="shared" si="906"/>
        <v>0</v>
      </c>
      <c r="AO1015" s="25">
        <f t="shared" si="906"/>
        <v>0</v>
      </c>
      <c r="AP1015" s="25">
        <f t="shared" si="906"/>
        <v>0</v>
      </c>
      <c r="AQ1015" s="25">
        <f t="shared" si="906"/>
        <v>0</v>
      </c>
      <c r="AR1015" s="25">
        <f t="shared" si="906"/>
        <v>0</v>
      </c>
      <c r="AS1015" s="25">
        <f t="shared" si="906"/>
        <v>0</v>
      </c>
      <c r="AT1015" s="25">
        <f t="shared" si="907"/>
        <v>0</v>
      </c>
      <c r="AU1015" s="25">
        <f t="shared" si="907"/>
        <v>0</v>
      </c>
      <c r="AV1015" s="25">
        <f t="shared" si="907"/>
        <v>0</v>
      </c>
      <c r="AW1015" s="25">
        <f t="shared" si="907"/>
        <v>0</v>
      </c>
      <c r="AX1015" s="25">
        <f t="shared" si="907"/>
        <v>0</v>
      </c>
      <c r="AY1015" s="25">
        <f t="shared" si="907"/>
        <v>0</v>
      </c>
      <c r="AZ1015" s="25">
        <f t="shared" si="907"/>
        <v>0</v>
      </c>
      <c r="BA1015" s="25">
        <f t="shared" si="907"/>
        <v>0</v>
      </c>
      <c r="BB1015" s="25">
        <f t="shared" si="907"/>
        <v>0</v>
      </c>
      <c r="BC1015" s="25">
        <f t="shared" si="907"/>
        <v>0</v>
      </c>
      <c r="BD1015" s="25">
        <f t="shared" si="908"/>
        <v>0</v>
      </c>
      <c r="BE1015" s="25">
        <f t="shared" si="908"/>
        <v>0</v>
      </c>
      <c r="BF1015" s="25">
        <f t="shared" si="908"/>
        <v>0</v>
      </c>
      <c r="BG1015" s="25">
        <f t="shared" si="908"/>
        <v>0</v>
      </c>
      <c r="BH1015" s="25">
        <f t="shared" si="908"/>
        <v>0</v>
      </c>
      <c r="BI1015" s="25">
        <f t="shared" si="908"/>
        <v>0</v>
      </c>
      <c r="BJ1015" s="25">
        <f t="shared" si="908"/>
        <v>0</v>
      </c>
      <c r="BK1015" s="25">
        <f t="shared" si="908"/>
        <v>0</v>
      </c>
      <c r="BL1015" s="25">
        <f t="shared" si="908"/>
        <v>0</v>
      </c>
      <c r="BM1015" s="25">
        <f t="shared" si="908"/>
        <v>0</v>
      </c>
      <c r="BN1015" s="25">
        <f t="shared" si="908"/>
        <v>0</v>
      </c>
      <c r="BO1015" s="8">
        <f t="shared" si="909"/>
        <v>0</v>
      </c>
      <c r="BP1015" s="8">
        <f t="shared" si="910"/>
        <v>0</v>
      </c>
      <c r="BQ1015" s="8">
        <f t="shared" si="911"/>
        <v>0</v>
      </c>
      <c r="BR1015" s="8">
        <f t="shared" si="912"/>
        <v>0</v>
      </c>
      <c r="BS1015" s="8">
        <f t="shared" si="913"/>
        <v>0</v>
      </c>
      <c r="BT1015" s="10"/>
      <c r="BU1015" s="10"/>
    </row>
    <row r="1016" spans="36:73">
      <c r="AJ1016" s="25">
        <f t="shared" ref="AJ1016:AS1025" si="914">IF(AND(AJ$7&gt;=$E1016,AJ$7&lt;=$F1016),1,0)</f>
        <v>0</v>
      </c>
      <c r="AK1016" s="25">
        <f t="shared" si="914"/>
        <v>0</v>
      </c>
      <c r="AL1016" s="25">
        <f t="shared" si="914"/>
        <v>0</v>
      </c>
      <c r="AM1016" s="25">
        <f t="shared" si="914"/>
        <v>0</v>
      </c>
      <c r="AN1016" s="25">
        <f t="shared" si="914"/>
        <v>0</v>
      </c>
      <c r="AO1016" s="25">
        <f t="shared" si="914"/>
        <v>0</v>
      </c>
      <c r="AP1016" s="25">
        <f t="shared" si="914"/>
        <v>0</v>
      </c>
      <c r="AQ1016" s="25">
        <f t="shared" si="914"/>
        <v>0</v>
      </c>
      <c r="AR1016" s="25">
        <f t="shared" si="914"/>
        <v>0</v>
      </c>
      <c r="AS1016" s="25">
        <f t="shared" si="914"/>
        <v>0</v>
      </c>
      <c r="AT1016" s="25">
        <f t="shared" ref="AT1016:BC1025" si="915">IF(AND(AT$7&gt;=$E1016,AT$7&lt;=$F1016),1,0)</f>
        <v>0</v>
      </c>
      <c r="AU1016" s="25">
        <f t="shared" si="915"/>
        <v>0</v>
      </c>
      <c r="AV1016" s="25">
        <f t="shared" si="915"/>
        <v>0</v>
      </c>
      <c r="AW1016" s="25">
        <f t="shared" si="915"/>
        <v>0</v>
      </c>
      <c r="AX1016" s="25">
        <f t="shared" si="915"/>
        <v>0</v>
      </c>
      <c r="AY1016" s="25">
        <f t="shared" si="915"/>
        <v>0</v>
      </c>
      <c r="AZ1016" s="25">
        <f t="shared" si="915"/>
        <v>0</v>
      </c>
      <c r="BA1016" s="25">
        <f t="shared" si="915"/>
        <v>0</v>
      </c>
      <c r="BB1016" s="25">
        <f t="shared" si="915"/>
        <v>0</v>
      </c>
      <c r="BC1016" s="25">
        <f t="shared" si="915"/>
        <v>0</v>
      </c>
      <c r="BD1016" s="25">
        <f t="shared" ref="BD1016:BN1025" si="916">IF(AND(BD$7&gt;=$E1016,BD$7&lt;=$F1016),1,0)</f>
        <v>0</v>
      </c>
      <c r="BE1016" s="25">
        <f t="shared" si="916"/>
        <v>0</v>
      </c>
      <c r="BF1016" s="25">
        <f t="shared" si="916"/>
        <v>0</v>
      </c>
      <c r="BG1016" s="25">
        <f t="shared" si="916"/>
        <v>0</v>
      </c>
      <c r="BH1016" s="25">
        <f t="shared" si="916"/>
        <v>0</v>
      </c>
      <c r="BI1016" s="25">
        <f t="shared" si="916"/>
        <v>0</v>
      </c>
      <c r="BJ1016" s="25">
        <f t="shared" si="916"/>
        <v>0</v>
      </c>
      <c r="BK1016" s="25">
        <f t="shared" si="916"/>
        <v>0</v>
      </c>
      <c r="BL1016" s="25">
        <f t="shared" si="916"/>
        <v>0</v>
      </c>
      <c r="BM1016" s="25">
        <f t="shared" si="916"/>
        <v>0</v>
      </c>
      <c r="BN1016" s="25">
        <f t="shared" si="916"/>
        <v>0</v>
      </c>
      <c r="BO1016" s="8">
        <f t="shared" si="909"/>
        <v>0</v>
      </c>
      <c r="BP1016" s="8">
        <f t="shared" si="910"/>
        <v>0</v>
      </c>
      <c r="BQ1016" s="8">
        <f t="shared" si="911"/>
        <v>0</v>
      </c>
      <c r="BR1016" s="8">
        <f t="shared" si="912"/>
        <v>0</v>
      </c>
      <c r="BS1016" s="8">
        <f t="shared" si="913"/>
        <v>0</v>
      </c>
      <c r="BT1016" s="10"/>
      <c r="BU1016" s="8"/>
    </row>
    <row r="1017" spans="36:73">
      <c r="AJ1017" s="25">
        <f t="shared" si="914"/>
        <v>0</v>
      </c>
      <c r="AK1017" s="25">
        <f t="shared" si="914"/>
        <v>0</v>
      </c>
      <c r="AL1017" s="25">
        <f t="shared" si="914"/>
        <v>0</v>
      </c>
      <c r="AM1017" s="25">
        <f t="shared" si="914"/>
        <v>0</v>
      </c>
      <c r="AN1017" s="25">
        <f t="shared" si="914"/>
        <v>0</v>
      </c>
      <c r="AO1017" s="25">
        <f t="shared" si="914"/>
        <v>0</v>
      </c>
      <c r="AP1017" s="25">
        <f t="shared" si="914"/>
        <v>0</v>
      </c>
      <c r="AQ1017" s="25">
        <f t="shared" si="914"/>
        <v>0</v>
      </c>
      <c r="AR1017" s="25">
        <f t="shared" si="914"/>
        <v>0</v>
      </c>
      <c r="AS1017" s="25">
        <f t="shared" si="914"/>
        <v>0</v>
      </c>
      <c r="AT1017" s="25">
        <f t="shared" si="915"/>
        <v>0</v>
      </c>
      <c r="AU1017" s="25">
        <f t="shared" si="915"/>
        <v>0</v>
      </c>
      <c r="AV1017" s="25">
        <f t="shared" si="915"/>
        <v>0</v>
      </c>
      <c r="AW1017" s="25">
        <f t="shared" si="915"/>
        <v>0</v>
      </c>
      <c r="AX1017" s="25">
        <f t="shared" si="915"/>
        <v>0</v>
      </c>
      <c r="AY1017" s="25">
        <f t="shared" si="915"/>
        <v>0</v>
      </c>
      <c r="AZ1017" s="25">
        <f t="shared" si="915"/>
        <v>0</v>
      </c>
      <c r="BA1017" s="25">
        <f t="shared" si="915"/>
        <v>0</v>
      </c>
      <c r="BB1017" s="25">
        <f t="shared" si="915"/>
        <v>0</v>
      </c>
      <c r="BC1017" s="25">
        <f t="shared" si="915"/>
        <v>0</v>
      </c>
      <c r="BD1017" s="25">
        <f t="shared" si="916"/>
        <v>0</v>
      </c>
      <c r="BE1017" s="25">
        <f t="shared" si="916"/>
        <v>0</v>
      </c>
      <c r="BF1017" s="25">
        <f t="shared" si="916"/>
        <v>0</v>
      </c>
      <c r="BG1017" s="25">
        <f t="shared" si="916"/>
        <v>0</v>
      </c>
      <c r="BH1017" s="25">
        <f t="shared" si="916"/>
        <v>0</v>
      </c>
      <c r="BI1017" s="25">
        <f t="shared" si="916"/>
        <v>0</v>
      </c>
      <c r="BJ1017" s="25">
        <f t="shared" si="916"/>
        <v>0</v>
      </c>
      <c r="BK1017" s="25">
        <f t="shared" si="916"/>
        <v>0</v>
      </c>
      <c r="BL1017" s="25">
        <f t="shared" si="916"/>
        <v>0</v>
      </c>
      <c r="BM1017" s="25">
        <f t="shared" si="916"/>
        <v>0</v>
      </c>
      <c r="BN1017" s="25">
        <f t="shared" si="916"/>
        <v>0</v>
      </c>
      <c r="BO1017" s="8">
        <f t="shared" si="909"/>
        <v>0</v>
      </c>
      <c r="BP1017" s="8">
        <f t="shared" si="910"/>
        <v>0</v>
      </c>
      <c r="BQ1017" s="8">
        <f t="shared" si="911"/>
        <v>0</v>
      </c>
      <c r="BR1017" s="8">
        <f t="shared" si="912"/>
        <v>0</v>
      </c>
      <c r="BS1017" s="8">
        <f t="shared" si="913"/>
        <v>0</v>
      </c>
      <c r="BT1017" s="10"/>
      <c r="BU1017" s="10"/>
    </row>
    <row r="1018" spans="36:73">
      <c r="AJ1018" s="25">
        <f t="shared" si="914"/>
        <v>0</v>
      </c>
      <c r="AK1018" s="25">
        <f t="shared" si="914"/>
        <v>0</v>
      </c>
      <c r="AL1018" s="25">
        <f t="shared" si="914"/>
        <v>0</v>
      </c>
      <c r="AM1018" s="25">
        <f t="shared" si="914"/>
        <v>0</v>
      </c>
      <c r="AN1018" s="25">
        <f t="shared" si="914"/>
        <v>0</v>
      </c>
      <c r="AO1018" s="25">
        <f t="shared" si="914"/>
        <v>0</v>
      </c>
      <c r="AP1018" s="25">
        <f t="shared" si="914"/>
        <v>0</v>
      </c>
      <c r="AQ1018" s="25">
        <f t="shared" si="914"/>
        <v>0</v>
      </c>
      <c r="AR1018" s="25">
        <f t="shared" si="914"/>
        <v>0</v>
      </c>
      <c r="AS1018" s="25">
        <f t="shared" si="914"/>
        <v>0</v>
      </c>
      <c r="AT1018" s="25">
        <f t="shared" si="915"/>
        <v>0</v>
      </c>
      <c r="AU1018" s="25">
        <f t="shared" si="915"/>
        <v>0</v>
      </c>
      <c r="AV1018" s="25">
        <f t="shared" si="915"/>
        <v>0</v>
      </c>
      <c r="AW1018" s="25">
        <f t="shared" si="915"/>
        <v>0</v>
      </c>
      <c r="AX1018" s="25">
        <f t="shared" si="915"/>
        <v>0</v>
      </c>
      <c r="AY1018" s="25">
        <f t="shared" si="915"/>
        <v>0</v>
      </c>
      <c r="AZ1018" s="25">
        <f t="shared" si="915"/>
        <v>0</v>
      </c>
      <c r="BA1018" s="25">
        <f t="shared" si="915"/>
        <v>0</v>
      </c>
      <c r="BB1018" s="25">
        <f t="shared" si="915"/>
        <v>0</v>
      </c>
      <c r="BC1018" s="25">
        <f t="shared" si="915"/>
        <v>0</v>
      </c>
      <c r="BD1018" s="25">
        <f t="shared" si="916"/>
        <v>0</v>
      </c>
      <c r="BE1018" s="25">
        <f t="shared" si="916"/>
        <v>0</v>
      </c>
      <c r="BF1018" s="25">
        <f t="shared" si="916"/>
        <v>0</v>
      </c>
      <c r="BG1018" s="25">
        <f t="shared" si="916"/>
        <v>0</v>
      </c>
      <c r="BH1018" s="25">
        <f t="shared" si="916"/>
        <v>0</v>
      </c>
      <c r="BI1018" s="25">
        <f t="shared" si="916"/>
        <v>0</v>
      </c>
      <c r="BJ1018" s="25">
        <f t="shared" si="916"/>
        <v>0</v>
      </c>
      <c r="BK1018" s="25">
        <f t="shared" si="916"/>
        <v>0</v>
      </c>
      <c r="BL1018" s="25">
        <f t="shared" si="916"/>
        <v>0</v>
      </c>
      <c r="BM1018" s="25">
        <f t="shared" si="916"/>
        <v>0</v>
      </c>
      <c r="BN1018" s="25">
        <f t="shared" si="916"/>
        <v>0</v>
      </c>
      <c r="BO1018" s="8">
        <f t="shared" si="909"/>
        <v>0</v>
      </c>
      <c r="BP1018" s="8">
        <f t="shared" si="910"/>
        <v>0</v>
      </c>
      <c r="BQ1018" s="8">
        <f t="shared" si="911"/>
        <v>0</v>
      </c>
      <c r="BR1018" s="8">
        <f t="shared" si="912"/>
        <v>0</v>
      </c>
      <c r="BS1018" s="8">
        <f t="shared" si="913"/>
        <v>0</v>
      </c>
      <c r="BT1018" s="10"/>
      <c r="BU1018" s="8"/>
    </row>
    <row r="1019" spans="36:73">
      <c r="AJ1019" s="25">
        <f t="shared" si="914"/>
        <v>0</v>
      </c>
      <c r="AK1019" s="25">
        <f t="shared" si="914"/>
        <v>0</v>
      </c>
      <c r="AL1019" s="25">
        <f t="shared" si="914"/>
        <v>0</v>
      </c>
      <c r="AM1019" s="25">
        <f t="shared" si="914"/>
        <v>0</v>
      </c>
      <c r="AN1019" s="25">
        <f t="shared" si="914"/>
        <v>0</v>
      </c>
      <c r="AO1019" s="25">
        <f t="shared" si="914"/>
        <v>0</v>
      </c>
      <c r="AP1019" s="25">
        <f t="shared" si="914"/>
        <v>0</v>
      </c>
      <c r="AQ1019" s="25">
        <f t="shared" si="914"/>
        <v>0</v>
      </c>
      <c r="AR1019" s="25">
        <f t="shared" si="914"/>
        <v>0</v>
      </c>
      <c r="AS1019" s="25">
        <f t="shared" si="914"/>
        <v>0</v>
      </c>
      <c r="AT1019" s="25">
        <f t="shared" si="915"/>
        <v>0</v>
      </c>
      <c r="AU1019" s="25">
        <f t="shared" si="915"/>
        <v>0</v>
      </c>
      <c r="AV1019" s="25">
        <f t="shared" si="915"/>
        <v>0</v>
      </c>
      <c r="AW1019" s="25">
        <f t="shared" si="915"/>
        <v>0</v>
      </c>
      <c r="AX1019" s="25">
        <f t="shared" si="915"/>
        <v>0</v>
      </c>
      <c r="AY1019" s="25">
        <f t="shared" si="915"/>
        <v>0</v>
      </c>
      <c r="AZ1019" s="25">
        <f t="shared" si="915"/>
        <v>0</v>
      </c>
      <c r="BA1019" s="25">
        <f t="shared" si="915"/>
        <v>0</v>
      </c>
      <c r="BB1019" s="25">
        <f t="shared" si="915"/>
        <v>0</v>
      </c>
      <c r="BC1019" s="25">
        <f t="shared" si="915"/>
        <v>0</v>
      </c>
      <c r="BD1019" s="25">
        <f t="shared" si="916"/>
        <v>0</v>
      </c>
      <c r="BE1019" s="25">
        <f t="shared" si="916"/>
        <v>0</v>
      </c>
      <c r="BF1019" s="25">
        <f t="shared" si="916"/>
        <v>0</v>
      </c>
      <c r="BG1019" s="25">
        <f t="shared" si="916"/>
        <v>0</v>
      </c>
      <c r="BH1019" s="25">
        <f t="shared" si="916"/>
        <v>0</v>
      </c>
      <c r="BI1019" s="25">
        <f t="shared" si="916"/>
        <v>0</v>
      </c>
      <c r="BJ1019" s="25">
        <f t="shared" si="916"/>
        <v>0</v>
      </c>
      <c r="BK1019" s="25">
        <f t="shared" si="916"/>
        <v>0</v>
      </c>
      <c r="BL1019" s="25">
        <f t="shared" si="916"/>
        <v>0</v>
      </c>
      <c r="BM1019" s="25">
        <f t="shared" si="916"/>
        <v>0</v>
      </c>
      <c r="BN1019" s="25">
        <f t="shared" si="916"/>
        <v>0</v>
      </c>
      <c r="BO1019" s="8">
        <f t="shared" si="909"/>
        <v>0</v>
      </c>
      <c r="BP1019" s="8">
        <f t="shared" si="910"/>
        <v>0</v>
      </c>
      <c r="BQ1019" s="8">
        <f t="shared" si="911"/>
        <v>0</v>
      </c>
      <c r="BR1019" s="8">
        <f t="shared" si="912"/>
        <v>0</v>
      </c>
      <c r="BS1019" s="8">
        <f t="shared" si="913"/>
        <v>0</v>
      </c>
      <c r="BT1019" s="10"/>
      <c r="BU1019" s="10"/>
    </row>
    <row r="1020" spans="36:73">
      <c r="AJ1020" s="25">
        <f t="shared" si="914"/>
        <v>0</v>
      </c>
      <c r="AK1020" s="25">
        <f t="shared" si="914"/>
        <v>0</v>
      </c>
      <c r="AL1020" s="25">
        <f t="shared" si="914"/>
        <v>0</v>
      </c>
      <c r="AM1020" s="25">
        <f t="shared" si="914"/>
        <v>0</v>
      </c>
      <c r="AN1020" s="25">
        <f t="shared" si="914"/>
        <v>0</v>
      </c>
      <c r="AO1020" s="25">
        <f t="shared" si="914"/>
        <v>0</v>
      </c>
      <c r="AP1020" s="25">
        <f t="shared" si="914"/>
        <v>0</v>
      </c>
      <c r="AQ1020" s="25">
        <f t="shared" si="914"/>
        <v>0</v>
      </c>
      <c r="AR1020" s="25">
        <f t="shared" si="914"/>
        <v>0</v>
      </c>
      <c r="AS1020" s="25">
        <f t="shared" si="914"/>
        <v>0</v>
      </c>
      <c r="AT1020" s="25">
        <f t="shared" si="915"/>
        <v>0</v>
      </c>
      <c r="AU1020" s="25">
        <f t="shared" si="915"/>
        <v>0</v>
      </c>
      <c r="AV1020" s="25">
        <f t="shared" si="915"/>
        <v>0</v>
      </c>
      <c r="AW1020" s="25">
        <f t="shared" si="915"/>
        <v>0</v>
      </c>
      <c r="AX1020" s="25">
        <f t="shared" si="915"/>
        <v>0</v>
      </c>
      <c r="AY1020" s="25">
        <f t="shared" si="915"/>
        <v>0</v>
      </c>
      <c r="AZ1020" s="25">
        <f t="shared" si="915"/>
        <v>0</v>
      </c>
      <c r="BA1020" s="25">
        <f t="shared" si="915"/>
        <v>0</v>
      </c>
      <c r="BB1020" s="25">
        <f t="shared" si="915"/>
        <v>0</v>
      </c>
      <c r="BC1020" s="25">
        <f t="shared" si="915"/>
        <v>0</v>
      </c>
      <c r="BD1020" s="25">
        <f t="shared" si="916"/>
        <v>0</v>
      </c>
      <c r="BE1020" s="25">
        <f t="shared" si="916"/>
        <v>0</v>
      </c>
      <c r="BF1020" s="25">
        <f t="shared" si="916"/>
        <v>0</v>
      </c>
      <c r="BG1020" s="25">
        <f t="shared" si="916"/>
        <v>0</v>
      </c>
      <c r="BH1020" s="25">
        <f t="shared" si="916"/>
        <v>0</v>
      </c>
      <c r="BI1020" s="25">
        <f t="shared" si="916"/>
        <v>0</v>
      </c>
      <c r="BJ1020" s="25">
        <f t="shared" si="916"/>
        <v>0</v>
      </c>
      <c r="BK1020" s="25">
        <f t="shared" si="916"/>
        <v>0</v>
      </c>
      <c r="BL1020" s="25">
        <f t="shared" si="916"/>
        <v>0</v>
      </c>
      <c r="BM1020" s="25">
        <f t="shared" si="916"/>
        <v>0</v>
      </c>
      <c r="BN1020" s="25">
        <f t="shared" si="916"/>
        <v>0</v>
      </c>
      <c r="BO1020" s="8">
        <f t="shared" si="909"/>
        <v>0</v>
      </c>
      <c r="BP1020" s="8">
        <f t="shared" si="910"/>
        <v>0</v>
      </c>
      <c r="BQ1020" s="8">
        <f t="shared" si="911"/>
        <v>0</v>
      </c>
      <c r="BR1020" s="8">
        <f t="shared" si="912"/>
        <v>0</v>
      </c>
      <c r="BS1020" s="8">
        <f t="shared" si="913"/>
        <v>0</v>
      </c>
      <c r="BT1020" s="10"/>
      <c r="BU1020" s="8"/>
    </row>
    <row r="1021" spans="36:73">
      <c r="AJ1021" s="25">
        <f t="shared" si="914"/>
        <v>0</v>
      </c>
      <c r="AK1021" s="25">
        <f t="shared" si="914"/>
        <v>0</v>
      </c>
      <c r="AL1021" s="25">
        <f t="shared" si="914"/>
        <v>0</v>
      </c>
      <c r="AM1021" s="25">
        <f t="shared" si="914"/>
        <v>0</v>
      </c>
      <c r="AN1021" s="25">
        <f t="shared" si="914"/>
        <v>0</v>
      </c>
      <c r="AO1021" s="25">
        <f t="shared" si="914"/>
        <v>0</v>
      </c>
      <c r="AP1021" s="25">
        <f t="shared" si="914"/>
        <v>0</v>
      </c>
      <c r="AQ1021" s="25">
        <f t="shared" si="914"/>
        <v>0</v>
      </c>
      <c r="AR1021" s="25">
        <f t="shared" si="914"/>
        <v>0</v>
      </c>
      <c r="AS1021" s="25">
        <f t="shared" si="914"/>
        <v>0</v>
      </c>
      <c r="AT1021" s="25">
        <f t="shared" si="915"/>
        <v>0</v>
      </c>
      <c r="AU1021" s="25">
        <f t="shared" si="915"/>
        <v>0</v>
      </c>
      <c r="AV1021" s="25">
        <f t="shared" si="915"/>
        <v>0</v>
      </c>
      <c r="AW1021" s="25">
        <f t="shared" si="915"/>
        <v>0</v>
      </c>
      <c r="AX1021" s="25">
        <f t="shared" si="915"/>
        <v>0</v>
      </c>
      <c r="AY1021" s="25">
        <f t="shared" si="915"/>
        <v>0</v>
      </c>
      <c r="AZ1021" s="25">
        <f t="shared" si="915"/>
        <v>0</v>
      </c>
      <c r="BA1021" s="25">
        <f t="shared" si="915"/>
        <v>0</v>
      </c>
      <c r="BB1021" s="25">
        <f t="shared" si="915"/>
        <v>0</v>
      </c>
      <c r="BC1021" s="25">
        <f t="shared" si="915"/>
        <v>0</v>
      </c>
      <c r="BD1021" s="25">
        <f t="shared" si="916"/>
        <v>0</v>
      </c>
      <c r="BE1021" s="25">
        <f t="shared" si="916"/>
        <v>0</v>
      </c>
      <c r="BF1021" s="25">
        <f t="shared" si="916"/>
        <v>0</v>
      </c>
      <c r="BG1021" s="25">
        <f t="shared" si="916"/>
        <v>0</v>
      </c>
      <c r="BH1021" s="25">
        <f t="shared" si="916"/>
        <v>0</v>
      </c>
      <c r="BI1021" s="25">
        <f t="shared" si="916"/>
        <v>0</v>
      </c>
      <c r="BJ1021" s="25">
        <f t="shared" si="916"/>
        <v>0</v>
      </c>
      <c r="BK1021" s="25">
        <f t="shared" si="916"/>
        <v>0</v>
      </c>
      <c r="BL1021" s="25">
        <f t="shared" si="916"/>
        <v>0</v>
      </c>
      <c r="BM1021" s="25">
        <f t="shared" si="916"/>
        <v>0</v>
      </c>
      <c r="BN1021" s="25">
        <f t="shared" si="916"/>
        <v>0</v>
      </c>
      <c r="BO1021" s="8">
        <f t="shared" si="909"/>
        <v>0</v>
      </c>
      <c r="BP1021" s="8">
        <f t="shared" si="910"/>
        <v>0</v>
      </c>
      <c r="BQ1021" s="8">
        <f t="shared" si="911"/>
        <v>0</v>
      </c>
      <c r="BR1021" s="8">
        <f t="shared" si="912"/>
        <v>0</v>
      </c>
      <c r="BS1021" s="8">
        <f t="shared" si="913"/>
        <v>0</v>
      </c>
      <c r="BT1021" s="10"/>
      <c r="BU1021" s="10"/>
    </row>
    <row r="1022" spans="36:73">
      <c r="AJ1022" s="25">
        <f t="shared" si="914"/>
        <v>0</v>
      </c>
      <c r="AK1022" s="25">
        <f t="shared" si="914"/>
        <v>0</v>
      </c>
      <c r="AL1022" s="25">
        <f t="shared" si="914"/>
        <v>0</v>
      </c>
      <c r="AM1022" s="25">
        <f t="shared" si="914"/>
        <v>0</v>
      </c>
      <c r="AN1022" s="25">
        <f t="shared" si="914"/>
        <v>0</v>
      </c>
      <c r="AO1022" s="25">
        <f t="shared" si="914"/>
        <v>0</v>
      </c>
      <c r="AP1022" s="25">
        <f t="shared" si="914"/>
        <v>0</v>
      </c>
      <c r="AQ1022" s="25">
        <f t="shared" si="914"/>
        <v>0</v>
      </c>
      <c r="AR1022" s="25">
        <f t="shared" si="914"/>
        <v>0</v>
      </c>
      <c r="AS1022" s="25">
        <f t="shared" si="914"/>
        <v>0</v>
      </c>
      <c r="AT1022" s="25">
        <f t="shared" si="915"/>
        <v>0</v>
      </c>
      <c r="AU1022" s="25">
        <f t="shared" si="915"/>
        <v>0</v>
      </c>
      <c r="AV1022" s="25">
        <f t="shared" si="915"/>
        <v>0</v>
      </c>
      <c r="AW1022" s="25">
        <f t="shared" si="915"/>
        <v>0</v>
      </c>
      <c r="AX1022" s="25">
        <f t="shared" si="915"/>
        <v>0</v>
      </c>
      <c r="AY1022" s="25">
        <f t="shared" si="915"/>
        <v>0</v>
      </c>
      <c r="AZ1022" s="25">
        <f t="shared" si="915"/>
        <v>0</v>
      </c>
      <c r="BA1022" s="25">
        <f t="shared" si="915"/>
        <v>0</v>
      </c>
      <c r="BB1022" s="25">
        <f t="shared" si="915"/>
        <v>0</v>
      </c>
      <c r="BC1022" s="25">
        <f t="shared" si="915"/>
        <v>0</v>
      </c>
      <c r="BD1022" s="25">
        <f t="shared" si="916"/>
        <v>0</v>
      </c>
      <c r="BE1022" s="25">
        <f t="shared" si="916"/>
        <v>0</v>
      </c>
      <c r="BF1022" s="25">
        <f t="shared" si="916"/>
        <v>0</v>
      </c>
      <c r="BG1022" s="25">
        <f t="shared" si="916"/>
        <v>0</v>
      </c>
      <c r="BH1022" s="25">
        <f t="shared" si="916"/>
        <v>0</v>
      </c>
      <c r="BI1022" s="25">
        <f t="shared" si="916"/>
        <v>0</v>
      </c>
      <c r="BJ1022" s="25">
        <f t="shared" si="916"/>
        <v>0</v>
      </c>
      <c r="BK1022" s="25">
        <f t="shared" si="916"/>
        <v>0</v>
      </c>
      <c r="BL1022" s="25">
        <f t="shared" si="916"/>
        <v>0</v>
      </c>
      <c r="BM1022" s="25">
        <f t="shared" si="916"/>
        <v>0</v>
      </c>
      <c r="BN1022" s="25">
        <f t="shared" si="916"/>
        <v>0</v>
      </c>
      <c r="BO1022" s="8">
        <f t="shared" si="909"/>
        <v>0</v>
      </c>
      <c r="BP1022" s="8">
        <f t="shared" si="910"/>
        <v>0</v>
      </c>
      <c r="BQ1022" s="8">
        <f t="shared" si="911"/>
        <v>0</v>
      </c>
      <c r="BR1022" s="8">
        <f t="shared" si="912"/>
        <v>0</v>
      </c>
      <c r="BS1022" s="8">
        <f t="shared" si="913"/>
        <v>0</v>
      </c>
      <c r="BT1022" s="10"/>
      <c r="BU1022" s="8"/>
    </row>
    <row r="1023" spans="36:73">
      <c r="AJ1023" s="25">
        <f t="shared" si="914"/>
        <v>0</v>
      </c>
      <c r="AK1023" s="25">
        <f t="shared" si="914"/>
        <v>0</v>
      </c>
      <c r="AL1023" s="25">
        <f t="shared" si="914"/>
        <v>0</v>
      </c>
      <c r="AM1023" s="25">
        <f t="shared" si="914"/>
        <v>0</v>
      </c>
      <c r="AN1023" s="25">
        <f t="shared" si="914"/>
        <v>0</v>
      </c>
      <c r="AO1023" s="25">
        <f t="shared" si="914"/>
        <v>0</v>
      </c>
      <c r="AP1023" s="25">
        <f t="shared" si="914"/>
        <v>0</v>
      </c>
      <c r="AQ1023" s="25">
        <f t="shared" si="914"/>
        <v>0</v>
      </c>
      <c r="AR1023" s="25">
        <f t="shared" si="914"/>
        <v>0</v>
      </c>
      <c r="AS1023" s="25">
        <f t="shared" si="914"/>
        <v>0</v>
      </c>
      <c r="AT1023" s="25">
        <f t="shared" si="915"/>
        <v>0</v>
      </c>
      <c r="AU1023" s="25">
        <f t="shared" si="915"/>
        <v>0</v>
      </c>
      <c r="AV1023" s="25">
        <f t="shared" si="915"/>
        <v>0</v>
      </c>
      <c r="AW1023" s="25">
        <f t="shared" si="915"/>
        <v>0</v>
      </c>
      <c r="AX1023" s="25">
        <f t="shared" si="915"/>
        <v>0</v>
      </c>
      <c r="AY1023" s="25">
        <f t="shared" si="915"/>
        <v>0</v>
      </c>
      <c r="AZ1023" s="25">
        <f t="shared" si="915"/>
        <v>0</v>
      </c>
      <c r="BA1023" s="25">
        <f t="shared" si="915"/>
        <v>0</v>
      </c>
      <c r="BB1023" s="25">
        <f t="shared" si="915"/>
        <v>0</v>
      </c>
      <c r="BC1023" s="25">
        <f t="shared" si="915"/>
        <v>0</v>
      </c>
      <c r="BD1023" s="25">
        <f t="shared" si="916"/>
        <v>0</v>
      </c>
      <c r="BE1023" s="25">
        <f t="shared" si="916"/>
        <v>0</v>
      </c>
      <c r="BF1023" s="25">
        <f t="shared" si="916"/>
        <v>0</v>
      </c>
      <c r="BG1023" s="25">
        <f t="shared" si="916"/>
        <v>0</v>
      </c>
      <c r="BH1023" s="25">
        <f t="shared" si="916"/>
        <v>0</v>
      </c>
      <c r="BI1023" s="25">
        <f t="shared" si="916"/>
        <v>0</v>
      </c>
      <c r="BJ1023" s="25">
        <f t="shared" si="916"/>
        <v>0</v>
      </c>
      <c r="BK1023" s="25">
        <f t="shared" si="916"/>
        <v>0</v>
      </c>
      <c r="BL1023" s="25">
        <f t="shared" si="916"/>
        <v>0</v>
      </c>
      <c r="BM1023" s="25">
        <f t="shared" si="916"/>
        <v>0</v>
      </c>
      <c r="BN1023" s="25">
        <f t="shared" si="916"/>
        <v>0</v>
      </c>
      <c r="BO1023" s="8">
        <f t="shared" si="909"/>
        <v>0</v>
      </c>
      <c r="BP1023" s="8">
        <f t="shared" si="910"/>
        <v>0</v>
      </c>
      <c r="BQ1023" s="8">
        <f t="shared" si="911"/>
        <v>0</v>
      </c>
      <c r="BR1023" s="8">
        <f t="shared" si="912"/>
        <v>0</v>
      </c>
      <c r="BS1023" s="8">
        <f t="shared" si="913"/>
        <v>0</v>
      </c>
      <c r="BT1023" s="10"/>
      <c r="BU1023" s="10"/>
    </row>
    <row r="1024" spans="36:73">
      <c r="AJ1024" s="25">
        <f t="shared" si="914"/>
        <v>0</v>
      </c>
      <c r="AK1024" s="25">
        <f t="shared" si="914"/>
        <v>0</v>
      </c>
      <c r="AL1024" s="25">
        <f t="shared" si="914"/>
        <v>0</v>
      </c>
      <c r="AM1024" s="25">
        <f t="shared" si="914"/>
        <v>0</v>
      </c>
      <c r="AN1024" s="25">
        <f t="shared" si="914"/>
        <v>0</v>
      </c>
      <c r="AO1024" s="25">
        <f t="shared" si="914"/>
        <v>0</v>
      </c>
      <c r="AP1024" s="25">
        <f t="shared" si="914"/>
        <v>0</v>
      </c>
      <c r="AQ1024" s="25">
        <f t="shared" si="914"/>
        <v>0</v>
      </c>
      <c r="AR1024" s="25">
        <f t="shared" si="914"/>
        <v>0</v>
      </c>
      <c r="AS1024" s="25">
        <f t="shared" si="914"/>
        <v>0</v>
      </c>
      <c r="AT1024" s="25">
        <f t="shared" si="915"/>
        <v>0</v>
      </c>
      <c r="AU1024" s="25">
        <f t="shared" si="915"/>
        <v>0</v>
      </c>
      <c r="AV1024" s="25">
        <f t="shared" si="915"/>
        <v>0</v>
      </c>
      <c r="AW1024" s="25">
        <f t="shared" si="915"/>
        <v>0</v>
      </c>
      <c r="AX1024" s="25">
        <f t="shared" si="915"/>
        <v>0</v>
      </c>
      <c r="AY1024" s="25">
        <f t="shared" si="915"/>
        <v>0</v>
      </c>
      <c r="AZ1024" s="25">
        <f t="shared" si="915"/>
        <v>0</v>
      </c>
      <c r="BA1024" s="25">
        <f t="shared" si="915"/>
        <v>0</v>
      </c>
      <c r="BB1024" s="25">
        <f t="shared" si="915"/>
        <v>0</v>
      </c>
      <c r="BC1024" s="25">
        <f t="shared" si="915"/>
        <v>0</v>
      </c>
      <c r="BD1024" s="25">
        <f t="shared" si="916"/>
        <v>0</v>
      </c>
      <c r="BE1024" s="25">
        <f t="shared" si="916"/>
        <v>0</v>
      </c>
      <c r="BF1024" s="25">
        <f t="shared" si="916"/>
        <v>0</v>
      </c>
      <c r="BG1024" s="25">
        <f t="shared" si="916"/>
        <v>0</v>
      </c>
      <c r="BH1024" s="25">
        <f t="shared" si="916"/>
        <v>0</v>
      </c>
      <c r="BI1024" s="25">
        <f t="shared" si="916"/>
        <v>0</v>
      </c>
      <c r="BJ1024" s="25">
        <f t="shared" si="916"/>
        <v>0</v>
      </c>
      <c r="BK1024" s="25">
        <f t="shared" si="916"/>
        <v>0</v>
      </c>
      <c r="BL1024" s="25">
        <f t="shared" si="916"/>
        <v>0</v>
      </c>
      <c r="BM1024" s="25">
        <f t="shared" si="916"/>
        <v>0</v>
      </c>
      <c r="BN1024" s="25">
        <f t="shared" si="916"/>
        <v>0</v>
      </c>
      <c r="BO1024" s="8">
        <f t="shared" si="909"/>
        <v>0</v>
      </c>
      <c r="BP1024" s="8">
        <f t="shared" si="910"/>
        <v>0</v>
      </c>
      <c r="BQ1024" s="8">
        <f t="shared" si="911"/>
        <v>0</v>
      </c>
      <c r="BR1024" s="8">
        <f t="shared" si="912"/>
        <v>0</v>
      </c>
      <c r="BS1024" s="8">
        <f t="shared" si="913"/>
        <v>0</v>
      </c>
      <c r="BT1024" s="10"/>
      <c r="BU1024" s="8"/>
    </row>
    <row r="1025" spans="36:73">
      <c r="AJ1025" s="25">
        <f t="shared" si="914"/>
        <v>0</v>
      </c>
      <c r="AK1025" s="25">
        <f t="shared" si="914"/>
        <v>0</v>
      </c>
      <c r="AL1025" s="25">
        <f t="shared" si="914"/>
        <v>0</v>
      </c>
      <c r="AM1025" s="25">
        <f t="shared" si="914"/>
        <v>0</v>
      </c>
      <c r="AN1025" s="25">
        <f t="shared" si="914"/>
        <v>0</v>
      </c>
      <c r="AO1025" s="25">
        <f t="shared" si="914"/>
        <v>0</v>
      </c>
      <c r="AP1025" s="25">
        <f t="shared" si="914"/>
        <v>0</v>
      </c>
      <c r="AQ1025" s="25">
        <f t="shared" si="914"/>
        <v>0</v>
      </c>
      <c r="AR1025" s="25">
        <f t="shared" si="914"/>
        <v>0</v>
      </c>
      <c r="AS1025" s="25">
        <f t="shared" si="914"/>
        <v>0</v>
      </c>
      <c r="AT1025" s="25">
        <f t="shared" si="915"/>
        <v>0</v>
      </c>
      <c r="AU1025" s="25">
        <f t="shared" si="915"/>
        <v>0</v>
      </c>
      <c r="AV1025" s="25">
        <f t="shared" si="915"/>
        <v>0</v>
      </c>
      <c r="AW1025" s="25">
        <f t="shared" si="915"/>
        <v>0</v>
      </c>
      <c r="AX1025" s="25">
        <f t="shared" si="915"/>
        <v>0</v>
      </c>
      <c r="AY1025" s="25">
        <f t="shared" si="915"/>
        <v>0</v>
      </c>
      <c r="AZ1025" s="25">
        <f t="shared" si="915"/>
        <v>0</v>
      </c>
      <c r="BA1025" s="25">
        <f t="shared" si="915"/>
        <v>0</v>
      </c>
      <c r="BB1025" s="25">
        <f t="shared" si="915"/>
        <v>0</v>
      </c>
      <c r="BC1025" s="25">
        <f t="shared" si="915"/>
        <v>0</v>
      </c>
      <c r="BD1025" s="25">
        <f t="shared" si="916"/>
        <v>0</v>
      </c>
      <c r="BE1025" s="25">
        <f t="shared" si="916"/>
        <v>0</v>
      </c>
      <c r="BF1025" s="25">
        <f t="shared" si="916"/>
        <v>0</v>
      </c>
      <c r="BG1025" s="25">
        <f t="shared" si="916"/>
        <v>0</v>
      </c>
      <c r="BH1025" s="25">
        <f t="shared" si="916"/>
        <v>0</v>
      </c>
      <c r="BI1025" s="25">
        <f t="shared" si="916"/>
        <v>0</v>
      </c>
      <c r="BJ1025" s="25">
        <f t="shared" si="916"/>
        <v>0</v>
      </c>
      <c r="BK1025" s="25">
        <f t="shared" si="916"/>
        <v>0</v>
      </c>
      <c r="BL1025" s="25">
        <f t="shared" si="916"/>
        <v>0</v>
      </c>
      <c r="BM1025" s="25">
        <f t="shared" si="916"/>
        <v>0</v>
      </c>
      <c r="BN1025" s="25">
        <f t="shared" si="916"/>
        <v>0</v>
      </c>
      <c r="BO1025" s="8">
        <f t="shared" si="909"/>
        <v>0</v>
      </c>
      <c r="BP1025" s="8">
        <f t="shared" si="910"/>
        <v>0</v>
      </c>
      <c r="BQ1025" s="8">
        <f t="shared" si="911"/>
        <v>0</v>
      </c>
      <c r="BR1025" s="8">
        <f t="shared" si="912"/>
        <v>0</v>
      </c>
      <c r="BS1025" s="8">
        <f t="shared" si="913"/>
        <v>0</v>
      </c>
      <c r="BT1025" s="10"/>
      <c r="BU1025" s="10"/>
    </row>
    <row r="1026" spans="36:73">
      <c r="AJ1026" s="25">
        <f t="shared" ref="AJ1026:AS1035" si="917">IF(AND(AJ$7&gt;=$E1026,AJ$7&lt;=$F1026),1,0)</f>
        <v>0</v>
      </c>
      <c r="AK1026" s="25">
        <f t="shared" si="917"/>
        <v>0</v>
      </c>
      <c r="AL1026" s="25">
        <f t="shared" si="917"/>
        <v>0</v>
      </c>
      <c r="AM1026" s="25">
        <f t="shared" si="917"/>
        <v>0</v>
      </c>
      <c r="AN1026" s="25">
        <f t="shared" si="917"/>
        <v>0</v>
      </c>
      <c r="AO1026" s="25">
        <f t="shared" si="917"/>
        <v>0</v>
      </c>
      <c r="AP1026" s="25">
        <f t="shared" si="917"/>
        <v>0</v>
      </c>
      <c r="AQ1026" s="25">
        <f t="shared" si="917"/>
        <v>0</v>
      </c>
      <c r="AR1026" s="25">
        <f t="shared" si="917"/>
        <v>0</v>
      </c>
      <c r="AS1026" s="25">
        <f t="shared" si="917"/>
        <v>0</v>
      </c>
      <c r="AT1026" s="25">
        <f t="shared" ref="AT1026:BC1035" si="918">IF(AND(AT$7&gt;=$E1026,AT$7&lt;=$F1026),1,0)</f>
        <v>0</v>
      </c>
      <c r="AU1026" s="25">
        <f t="shared" si="918"/>
        <v>0</v>
      </c>
      <c r="AV1026" s="25">
        <f t="shared" si="918"/>
        <v>0</v>
      </c>
      <c r="AW1026" s="25">
        <f t="shared" si="918"/>
        <v>0</v>
      </c>
      <c r="AX1026" s="25">
        <f t="shared" si="918"/>
        <v>0</v>
      </c>
      <c r="AY1026" s="25">
        <f t="shared" si="918"/>
        <v>0</v>
      </c>
      <c r="AZ1026" s="25">
        <f t="shared" si="918"/>
        <v>0</v>
      </c>
      <c r="BA1026" s="25">
        <f t="shared" si="918"/>
        <v>0</v>
      </c>
      <c r="BB1026" s="25">
        <f t="shared" si="918"/>
        <v>0</v>
      </c>
      <c r="BC1026" s="25">
        <f t="shared" si="918"/>
        <v>0</v>
      </c>
      <c r="BD1026" s="25">
        <f t="shared" ref="BD1026:BN1035" si="919">IF(AND(BD$7&gt;=$E1026,BD$7&lt;=$F1026),1,0)</f>
        <v>0</v>
      </c>
      <c r="BE1026" s="25">
        <f t="shared" si="919"/>
        <v>0</v>
      </c>
      <c r="BF1026" s="25">
        <f t="shared" si="919"/>
        <v>0</v>
      </c>
      <c r="BG1026" s="25">
        <f t="shared" si="919"/>
        <v>0</v>
      </c>
      <c r="BH1026" s="25">
        <f t="shared" si="919"/>
        <v>0</v>
      </c>
      <c r="BI1026" s="25">
        <f t="shared" si="919"/>
        <v>0</v>
      </c>
      <c r="BJ1026" s="25">
        <f t="shared" si="919"/>
        <v>0</v>
      </c>
      <c r="BK1026" s="25">
        <f t="shared" si="919"/>
        <v>0</v>
      </c>
      <c r="BL1026" s="25">
        <f t="shared" si="919"/>
        <v>0</v>
      </c>
      <c r="BM1026" s="25">
        <f t="shared" si="919"/>
        <v>0</v>
      </c>
      <c r="BN1026" s="25">
        <f t="shared" si="919"/>
        <v>0</v>
      </c>
      <c r="BO1026" s="8">
        <f t="shared" si="909"/>
        <v>0</v>
      </c>
      <c r="BP1026" s="8">
        <f t="shared" si="910"/>
        <v>0</v>
      </c>
      <c r="BQ1026" s="8">
        <f t="shared" si="911"/>
        <v>0</v>
      </c>
      <c r="BR1026" s="8">
        <f t="shared" si="912"/>
        <v>0</v>
      </c>
      <c r="BS1026" s="8">
        <f t="shared" si="913"/>
        <v>0</v>
      </c>
      <c r="BT1026" s="10"/>
      <c r="BU1026" s="8"/>
    </row>
    <row r="1027" spans="36:73">
      <c r="AJ1027" s="25">
        <f t="shared" si="917"/>
        <v>0</v>
      </c>
      <c r="AK1027" s="25">
        <f t="shared" si="917"/>
        <v>0</v>
      </c>
      <c r="AL1027" s="25">
        <f t="shared" si="917"/>
        <v>0</v>
      </c>
      <c r="AM1027" s="25">
        <f t="shared" si="917"/>
        <v>0</v>
      </c>
      <c r="AN1027" s="25">
        <f t="shared" si="917"/>
        <v>0</v>
      </c>
      <c r="AO1027" s="25">
        <f t="shared" si="917"/>
        <v>0</v>
      </c>
      <c r="AP1027" s="25">
        <f t="shared" si="917"/>
        <v>0</v>
      </c>
      <c r="AQ1027" s="25">
        <f t="shared" si="917"/>
        <v>0</v>
      </c>
      <c r="AR1027" s="25">
        <f t="shared" si="917"/>
        <v>0</v>
      </c>
      <c r="AS1027" s="25">
        <f t="shared" si="917"/>
        <v>0</v>
      </c>
      <c r="AT1027" s="25">
        <f t="shared" si="918"/>
        <v>0</v>
      </c>
      <c r="AU1027" s="25">
        <f t="shared" si="918"/>
        <v>0</v>
      </c>
      <c r="AV1027" s="25">
        <f t="shared" si="918"/>
        <v>0</v>
      </c>
      <c r="AW1027" s="25">
        <f t="shared" si="918"/>
        <v>0</v>
      </c>
      <c r="AX1027" s="25">
        <f t="shared" si="918"/>
        <v>0</v>
      </c>
      <c r="AY1027" s="25">
        <f t="shared" si="918"/>
        <v>0</v>
      </c>
      <c r="AZ1027" s="25">
        <f t="shared" si="918"/>
        <v>0</v>
      </c>
      <c r="BA1027" s="25">
        <f t="shared" si="918"/>
        <v>0</v>
      </c>
      <c r="BB1027" s="25">
        <f t="shared" si="918"/>
        <v>0</v>
      </c>
      <c r="BC1027" s="25">
        <f t="shared" si="918"/>
        <v>0</v>
      </c>
      <c r="BD1027" s="25">
        <f t="shared" si="919"/>
        <v>0</v>
      </c>
      <c r="BE1027" s="25">
        <f t="shared" si="919"/>
        <v>0</v>
      </c>
      <c r="BF1027" s="25">
        <f t="shared" si="919"/>
        <v>0</v>
      </c>
      <c r="BG1027" s="25">
        <f t="shared" si="919"/>
        <v>0</v>
      </c>
      <c r="BH1027" s="25">
        <f t="shared" si="919"/>
        <v>0</v>
      </c>
      <c r="BI1027" s="25">
        <f t="shared" si="919"/>
        <v>0</v>
      </c>
      <c r="BJ1027" s="25">
        <f t="shared" si="919"/>
        <v>0</v>
      </c>
      <c r="BK1027" s="25">
        <f t="shared" si="919"/>
        <v>0</v>
      </c>
      <c r="BL1027" s="25">
        <f t="shared" si="919"/>
        <v>0</v>
      </c>
      <c r="BM1027" s="25">
        <f t="shared" si="919"/>
        <v>0</v>
      </c>
      <c r="BN1027" s="25">
        <f t="shared" si="919"/>
        <v>0</v>
      </c>
      <c r="BO1027" s="8">
        <f t="shared" si="909"/>
        <v>0</v>
      </c>
      <c r="BP1027" s="8">
        <f t="shared" si="910"/>
        <v>0</v>
      </c>
      <c r="BQ1027" s="8">
        <f t="shared" si="911"/>
        <v>0</v>
      </c>
      <c r="BR1027" s="8">
        <f t="shared" si="912"/>
        <v>0</v>
      </c>
      <c r="BS1027" s="8">
        <f t="shared" si="913"/>
        <v>0</v>
      </c>
      <c r="BT1027" s="10"/>
      <c r="BU1027" s="10"/>
    </row>
    <row r="1028" spans="36:73">
      <c r="AJ1028" s="25">
        <f t="shared" si="917"/>
        <v>0</v>
      </c>
      <c r="AK1028" s="25">
        <f t="shared" si="917"/>
        <v>0</v>
      </c>
      <c r="AL1028" s="25">
        <f t="shared" si="917"/>
        <v>0</v>
      </c>
      <c r="AM1028" s="25">
        <f t="shared" si="917"/>
        <v>0</v>
      </c>
      <c r="AN1028" s="25">
        <f t="shared" si="917"/>
        <v>0</v>
      </c>
      <c r="AO1028" s="25">
        <f t="shared" si="917"/>
        <v>0</v>
      </c>
      <c r="AP1028" s="25">
        <f t="shared" si="917"/>
        <v>0</v>
      </c>
      <c r="AQ1028" s="25">
        <f t="shared" si="917"/>
        <v>0</v>
      </c>
      <c r="AR1028" s="25">
        <f t="shared" si="917"/>
        <v>0</v>
      </c>
      <c r="AS1028" s="25">
        <f t="shared" si="917"/>
        <v>0</v>
      </c>
      <c r="AT1028" s="25">
        <f t="shared" si="918"/>
        <v>0</v>
      </c>
      <c r="AU1028" s="25">
        <f t="shared" si="918"/>
        <v>0</v>
      </c>
      <c r="AV1028" s="25">
        <f t="shared" si="918"/>
        <v>0</v>
      </c>
      <c r="AW1028" s="25">
        <f t="shared" si="918"/>
        <v>0</v>
      </c>
      <c r="AX1028" s="25">
        <f t="shared" si="918"/>
        <v>0</v>
      </c>
      <c r="AY1028" s="25">
        <f t="shared" si="918"/>
        <v>0</v>
      </c>
      <c r="AZ1028" s="25">
        <f t="shared" si="918"/>
        <v>0</v>
      </c>
      <c r="BA1028" s="25">
        <f t="shared" si="918"/>
        <v>0</v>
      </c>
      <c r="BB1028" s="25">
        <f t="shared" si="918"/>
        <v>0</v>
      </c>
      <c r="BC1028" s="25">
        <f t="shared" si="918"/>
        <v>0</v>
      </c>
      <c r="BD1028" s="25">
        <f t="shared" si="919"/>
        <v>0</v>
      </c>
      <c r="BE1028" s="25">
        <f t="shared" si="919"/>
        <v>0</v>
      </c>
      <c r="BF1028" s="25">
        <f t="shared" si="919"/>
        <v>0</v>
      </c>
      <c r="BG1028" s="25">
        <f t="shared" si="919"/>
        <v>0</v>
      </c>
      <c r="BH1028" s="25">
        <f t="shared" si="919"/>
        <v>0</v>
      </c>
      <c r="BI1028" s="25">
        <f t="shared" si="919"/>
        <v>0</v>
      </c>
      <c r="BJ1028" s="25">
        <f t="shared" si="919"/>
        <v>0</v>
      </c>
      <c r="BK1028" s="25">
        <f t="shared" si="919"/>
        <v>0</v>
      </c>
      <c r="BL1028" s="25">
        <f t="shared" si="919"/>
        <v>0</v>
      </c>
      <c r="BM1028" s="25">
        <f t="shared" si="919"/>
        <v>0</v>
      </c>
      <c r="BN1028" s="25">
        <f t="shared" si="919"/>
        <v>0</v>
      </c>
      <c r="BO1028" s="8">
        <f t="shared" si="909"/>
        <v>0</v>
      </c>
      <c r="BP1028" s="8">
        <f t="shared" si="910"/>
        <v>0</v>
      </c>
      <c r="BQ1028" s="8">
        <f t="shared" si="911"/>
        <v>0</v>
      </c>
      <c r="BR1028" s="8">
        <f t="shared" si="912"/>
        <v>0</v>
      </c>
      <c r="BS1028" s="8">
        <f t="shared" si="913"/>
        <v>0</v>
      </c>
      <c r="BT1028" s="10"/>
      <c r="BU1028" s="8"/>
    </row>
    <row r="1029" spans="36:73">
      <c r="AJ1029" s="25">
        <f t="shared" si="917"/>
        <v>0</v>
      </c>
      <c r="AK1029" s="25">
        <f t="shared" si="917"/>
        <v>0</v>
      </c>
      <c r="AL1029" s="25">
        <f t="shared" si="917"/>
        <v>0</v>
      </c>
      <c r="AM1029" s="25">
        <f t="shared" si="917"/>
        <v>0</v>
      </c>
      <c r="AN1029" s="25">
        <f t="shared" si="917"/>
        <v>0</v>
      </c>
      <c r="AO1029" s="25">
        <f t="shared" si="917"/>
        <v>0</v>
      </c>
      <c r="AP1029" s="25">
        <f t="shared" si="917"/>
        <v>0</v>
      </c>
      <c r="AQ1029" s="25">
        <f t="shared" si="917"/>
        <v>0</v>
      </c>
      <c r="AR1029" s="25">
        <f t="shared" si="917"/>
        <v>0</v>
      </c>
      <c r="AS1029" s="25">
        <f t="shared" si="917"/>
        <v>0</v>
      </c>
      <c r="AT1029" s="25">
        <f t="shared" si="918"/>
        <v>0</v>
      </c>
      <c r="AU1029" s="25">
        <f t="shared" si="918"/>
        <v>0</v>
      </c>
      <c r="AV1029" s="25">
        <f t="shared" si="918"/>
        <v>0</v>
      </c>
      <c r="AW1029" s="25">
        <f t="shared" si="918"/>
        <v>0</v>
      </c>
      <c r="AX1029" s="25">
        <f t="shared" si="918"/>
        <v>0</v>
      </c>
      <c r="AY1029" s="25">
        <f t="shared" si="918"/>
        <v>0</v>
      </c>
      <c r="AZ1029" s="25">
        <f t="shared" si="918"/>
        <v>0</v>
      </c>
      <c r="BA1029" s="25">
        <f t="shared" si="918"/>
        <v>0</v>
      </c>
      <c r="BB1029" s="25">
        <f t="shared" si="918"/>
        <v>0</v>
      </c>
      <c r="BC1029" s="25">
        <f t="shared" si="918"/>
        <v>0</v>
      </c>
      <c r="BD1029" s="25">
        <f t="shared" si="919"/>
        <v>0</v>
      </c>
      <c r="BE1029" s="25">
        <f t="shared" si="919"/>
        <v>0</v>
      </c>
      <c r="BF1029" s="25">
        <f t="shared" si="919"/>
        <v>0</v>
      </c>
      <c r="BG1029" s="25">
        <f t="shared" si="919"/>
        <v>0</v>
      </c>
      <c r="BH1029" s="25">
        <f t="shared" si="919"/>
        <v>0</v>
      </c>
      <c r="BI1029" s="25">
        <f t="shared" si="919"/>
        <v>0</v>
      </c>
      <c r="BJ1029" s="25">
        <f t="shared" si="919"/>
        <v>0</v>
      </c>
      <c r="BK1029" s="25">
        <f t="shared" si="919"/>
        <v>0</v>
      </c>
      <c r="BL1029" s="25">
        <f t="shared" si="919"/>
        <v>0</v>
      </c>
      <c r="BM1029" s="25">
        <f t="shared" si="919"/>
        <v>0</v>
      </c>
      <c r="BN1029" s="25">
        <f t="shared" si="919"/>
        <v>0</v>
      </c>
      <c r="BO1029" s="8">
        <f t="shared" si="909"/>
        <v>0</v>
      </c>
      <c r="BP1029" s="8">
        <f t="shared" si="910"/>
        <v>0</v>
      </c>
      <c r="BQ1029" s="8">
        <f t="shared" si="911"/>
        <v>0</v>
      </c>
      <c r="BR1029" s="8">
        <f t="shared" si="912"/>
        <v>0</v>
      </c>
      <c r="BS1029" s="8">
        <f t="shared" si="913"/>
        <v>0</v>
      </c>
      <c r="BT1029" s="10"/>
      <c r="BU1029" s="10"/>
    </row>
    <row r="1030" spans="36:73">
      <c r="AJ1030" s="25">
        <f t="shared" si="917"/>
        <v>0</v>
      </c>
      <c r="AK1030" s="25">
        <f t="shared" si="917"/>
        <v>0</v>
      </c>
      <c r="AL1030" s="25">
        <f t="shared" si="917"/>
        <v>0</v>
      </c>
      <c r="AM1030" s="25">
        <f t="shared" si="917"/>
        <v>0</v>
      </c>
      <c r="AN1030" s="25">
        <f t="shared" si="917"/>
        <v>0</v>
      </c>
      <c r="AO1030" s="25">
        <f t="shared" si="917"/>
        <v>0</v>
      </c>
      <c r="AP1030" s="25">
        <f t="shared" si="917"/>
        <v>0</v>
      </c>
      <c r="AQ1030" s="25">
        <f t="shared" si="917"/>
        <v>0</v>
      </c>
      <c r="AR1030" s="25">
        <f t="shared" si="917"/>
        <v>0</v>
      </c>
      <c r="AS1030" s="25">
        <f t="shared" si="917"/>
        <v>0</v>
      </c>
      <c r="AT1030" s="25">
        <f t="shared" si="918"/>
        <v>0</v>
      </c>
      <c r="AU1030" s="25">
        <f t="shared" si="918"/>
        <v>0</v>
      </c>
      <c r="AV1030" s="25">
        <f t="shared" si="918"/>
        <v>0</v>
      </c>
      <c r="AW1030" s="25">
        <f t="shared" si="918"/>
        <v>0</v>
      </c>
      <c r="AX1030" s="25">
        <f t="shared" si="918"/>
        <v>0</v>
      </c>
      <c r="AY1030" s="25">
        <f t="shared" si="918"/>
        <v>0</v>
      </c>
      <c r="AZ1030" s="25">
        <f t="shared" si="918"/>
        <v>0</v>
      </c>
      <c r="BA1030" s="25">
        <f t="shared" si="918"/>
        <v>0</v>
      </c>
      <c r="BB1030" s="25">
        <f t="shared" si="918"/>
        <v>0</v>
      </c>
      <c r="BC1030" s="25">
        <f t="shared" si="918"/>
        <v>0</v>
      </c>
      <c r="BD1030" s="25">
        <f t="shared" si="919"/>
        <v>0</v>
      </c>
      <c r="BE1030" s="25">
        <f t="shared" si="919"/>
        <v>0</v>
      </c>
      <c r="BF1030" s="25">
        <f t="shared" si="919"/>
        <v>0</v>
      </c>
      <c r="BG1030" s="25">
        <f t="shared" si="919"/>
        <v>0</v>
      </c>
      <c r="BH1030" s="25">
        <f t="shared" si="919"/>
        <v>0</v>
      </c>
      <c r="BI1030" s="25">
        <f t="shared" si="919"/>
        <v>0</v>
      </c>
      <c r="BJ1030" s="25">
        <f t="shared" si="919"/>
        <v>0</v>
      </c>
      <c r="BK1030" s="25">
        <f t="shared" si="919"/>
        <v>0</v>
      </c>
      <c r="BL1030" s="25">
        <f t="shared" si="919"/>
        <v>0</v>
      </c>
      <c r="BM1030" s="25">
        <f t="shared" si="919"/>
        <v>0</v>
      </c>
      <c r="BN1030" s="25">
        <f t="shared" si="919"/>
        <v>0</v>
      </c>
      <c r="BO1030" s="8">
        <f t="shared" si="909"/>
        <v>0</v>
      </c>
      <c r="BP1030" s="8">
        <f t="shared" si="910"/>
        <v>0</v>
      </c>
      <c r="BQ1030" s="8">
        <f t="shared" si="911"/>
        <v>0</v>
      </c>
      <c r="BR1030" s="8">
        <f t="shared" si="912"/>
        <v>0</v>
      </c>
      <c r="BS1030" s="8">
        <f t="shared" si="913"/>
        <v>0</v>
      </c>
      <c r="BT1030" s="10"/>
      <c r="BU1030" s="8"/>
    </row>
    <row r="1031" spans="36:73">
      <c r="AJ1031" s="25">
        <f t="shared" si="917"/>
        <v>0</v>
      </c>
      <c r="AK1031" s="25">
        <f t="shared" si="917"/>
        <v>0</v>
      </c>
      <c r="AL1031" s="25">
        <f t="shared" si="917"/>
        <v>0</v>
      </c>
      <c r="AM1031" s="25">
        <f t="shared" si="917"/>
        <v>0</v>
      </c>
      <c r="AN1031" s="25">
        <f t="shared" si="917"/>
        <v>0</v>
      </c>
      <c r="AO1031" s="25">
        <f t="shared" si="917"/>
        <v>0</v>
      </c>
      <c r="AP1031" s="25">
        <f t="shared" si="917"/>
        <v>0</v>
      </c>
      <c r="AQ1031" s="25">
        <f t="shared" si="917"/>
        <v>0</v>
      </c>
      <c r="AR1031" s="25">
        <f t="shared" si="917"/>
        <v>0</v>
      </c>
      <c r="AS1031" s="25">
        <f t="shared" si="917"/>
        <v>0</v>
      </c>
      <c r="AT1031" s="25">
        <f t="shared" si="918"/>
        <v>0</v>
      </c>
      <c r="AU1031" s="25">
        <f t="shared" si="918"/>
        <v>0</v>
      </c>
      <c r="AV1031" s="25">
        <f t="shared" si="918"/>
        <v>0</v>
      </c>
      <c r="AW1031" s="25">
        <f t="shared" si="918"/>
        <v>0</v>
      </c>
      <c r="AX1031" s="25">
        <f t="shared" si="918"/>
        <v>0</v>
      </c>
      <c r="AY1031" s="25">
        <f t="shared" si="918"/>
        <v>0</v>
      </c>
      <c r="AZ1031" s="25">
        <f t="shared" si="918"/>
        <v>0</v>
      </c>
      <c r="BA1031" s="25">
        <f t="shared" si="918"/>
        <v>0</v>
      </c>
      <c r="BB1031" s="25">
        <f t="shared" si="918"/>
        <v>0</v>
      </c>
      <c r="BC1031" s="25">
        <f t="shared" si="918"/>
        <v>0</v>
      </c>
      <c r="BD1031" s="25">
        <f t="shared" si="919"/>
        <v>0</v>
      </c>
      <c r="BE1031" s="25">
        <f t="shared" si="919"/>
        <v>0</v>
      </c>
      <c r="BF1031" s="25">
        <f t="shared" si="919"/>
        <v>0</v>
      </c>
      <c r="BG1031" s="25">
        <f t="shared" si="919"/>
        <v>0</v>
      </c>
      <c r="BH1031" s="25">
        <f t="shared" si="919"/>
        <v>0</v>
      </c>
      <c r="BI1031" s="25">
        <f t="shared" si="919"/>
        <v>0</v>
      </c>
      <c r="BJ1031" s="25">
        <f t="shared" si="919"/>
        <v>0</v>
      </c>
      <c r="BK1031" s="25">
        <f t="shared" si="919"/>
        <v>0</v>
      </c>
      <c r="BL1031" s="25">
        <f t="shared" si="919"/>
        <v>0</v>
      </c>
      <c r="BM1031" s="25">
        <f t="shared" si="919"/>
        <v>0</v>
      </c>
      <c r="BN1031" s="25">
        <f t="shared" si="919"/>
        <v>0</v>
      </c>
      <c r="BO1031" s="8">
        <f t="shared" si="909"/>
        <v>0</v>
      </c>
      <c r="BP1031" s="8">
        <f t="shared" si="910"/>
        <v>0</v>
      </c>
      <c r="BQ1031" s="8">
        <f t="shared" si="911"/>
        <v>0</v>
      </c>
      <c r="BR1031" s="8">
        <f t="shared" si="912"/>
        <v>0</v>
      </c>
      <c r="BS1031" s="8">
        <f t="shared" si="913"/>
        <v>0</v>
      </c>
      <c r="BT1031" s="10"/>
      <c r="BU1031" s="10"/>
    </row>
    <row r="1032" spans="36:73">
      <c r="AJ1032" s="25">
        <f t="shared" si="917"/>
        <v>0</v>
      </c>
      <c r="AK1032" s="25">
        <f t="shared" si="917"/>
        <v>0</v>
      </c>
      <c r="AL1032" s="25">
        <f t="shared" si="917"/>
        <v>0</v>
      </c>
      <c r="AM1032" s="25">
        <f t="shared" si="917"/>
        <v>0</v>
      </c>
      <c r="AN1032" s="25">
        <f t="shared" si="917"/>
        <v>0</v>
      </c>
      <c r="AO1032" s="25">
        <f t="shared" si="917"/>
        <v>0</v>
      </c>
      <c r="AP1032" s="25">
        <f t="shared" si="917"/>
        <v>0</v>
      </c>
      <c r="AQ1032" s="25">
        <f t="shared" si="917"/>
        <v>0</v>
      </c>
      <c r="AR1032" s="25">
        <f t="shared" si="917"/>
        <v>0</v>
      </c>
      <c r="AS1032" s="25">
        <f t="shared" si="917"/>
        <v>0</v>
      </c>
      <c r="AT1032" s="25">
        <f t="shared" si="918"/>
        <v>0</v>
      </c>
      <c r="AU1032" s="25">
        <f t="shared" si="918"/>
        <v>0</v>
      </c>
      <c r="AV1032" s="25">
        <f t="shared" si="918"/>
        <v>0</v>
      </c>
      <c r="AW1032" s="25">
        <f t="shared" si="918"/>
        <v>0</v>
      </c>
      <c r="AX1032" s="25">
        <f t="shared" si="918"/>
        <v>0</v>
      </c>
      <c r="AY1032" s="25">
        <f t="shared" si="918"/>
        <v>0</v>
      </c>
      <c r="AZ1032" s="25">
        <f t="shared" si="918"/>
        <v>0</v>
      </c>
      <c r="BA1032" s="25">
        <f t="shared" si="918"/>
        <v>0</v>
      </c>
      <c r="BB1032" s="25">
        <f t="shared" si="918"/>
        <v>0</v>
      </c>
      <c r="BC1032" s="25">
        <f t="shared" si="918"/>
        <v>0</v>
      </c>
      <c r="BD1032" s="25">
        <f t="shared" si="919"/>
        <v>0</v>
      </c>
      <c r="BE1032" s="25">
        <f t="shared" si="919"/>
        <v>0</v>
      </c>
      <c r="BF1032" s="25">
        <f t="shared" si="919"/>
        <v>0</v>
      </c>
      <c r="BG1032" s="25">
        <f t="shared" si="919"/>
        <v>0</v>
      </c>
      <c r="BH1032" s="25">
        <f t="shared" si="919"/>
        <v>0</v>
      </c>
      <c r="BI1032" s="25">
        <f t="shared" si="919"/>
        <v>0</v>
      </c>
      <c r="BJ1032" s="25">
        <f t="shared" si="919"/>
        <v>0</v>
      </c>
      <c r="BK1032" s="25">
        <f t="shared" si="919"/>
        <v>0</v>
      </c>
      <c r="BL1032" s="25">
        <f t="shared" si="919"/>
        <v>0</v>
      </c>
      <c r="BM1032" s="25">
        <f t="shared" si="919"/>
        <v>0</v>
      </c>
      <c r="BN1032" s="25">
        <f t="shared" si="919"/>
        <v>0</v>
      </c>
      <c r="BO1032" s="8">
        <f t="shared" si="909"/>
        <v>0</v>
      </c>
      <c r="BP1032" s="8">
        <f t="shared" si="910"/>
        <v>0</v>
      </c>
      <c r="BQ1032" s="8">
        <f t="shared" si="911"/>
        <v>0</v>
      </c>
      <c r="BR1032" s="8">
        <f t="shared" si="912"/>
        <v>0</v>
      </c>
      <c r="BS1032" s="8">
        <f t="shared" si="913"/>
        <v>0</v>
      </c>
      <c r="BT1032" s="10"/>
      <c r="BU1032" s="8"/>
    </row>
    <row r="1033" spans="36:73">
      <c r="AJ1033" s="25">
        <f t="shared" si="917"/>
        <v>0</v>
      </c>
      <c r="AK1033" s="25">
        <f t="shared" si="917"/>
        <v>0</v>
      </c>
      <c r="AL1033" s="25">
        <f t="shared" si="917"/>
        <v>0</v>
      </c>
      <c r="AM1033" s="25">
        <f t="shared" si="917"/>
        <v>0</v>
      </c>
      <c r="AN1033" s="25">
        <f t="shared" si="917"/>
        <v>0</v>
      </c>
      <c r="AO1033" s="25">
        <f t="shared" si="917"/>
        <v>0</v>
      </c>
      <c r="AP1033" s="25">
        <f t="shared" si="917"/>
        <v>0</v>
      </c>
      <c r="AQ1033" s="25">
        <f t="shared" si="917"/>
        <v>0</v>
      </c>
      <c r="AR1033" s="25">
        <f t="shared" si="917"/>
        <v>0</v>
      </c>
      <c r="AS1033" s="25">
        <f t="shared" si="917"/>
        <v>0</v>
      </c>
      <c r="AT1033" s="25">
        <f t="shared" si="918"/>
        <v>0</v>
      </c>
      <c r="AU1033" s="25">
        <f t="shared" si="918"/>
        <v>0</v>
      </c>
      <c r="AV1033" s="25">
        <f t="shared" si="918"/>
        <v>0</v>
      </c>
      <c r="AW1033" s="25">
        <f t="shared" si="918"/>
        <v>0</v>
      </c>
      <c r="AX1033" s="25">
        <f t="shared" si="918"/>
        <v>0</v>
      </c>
      <c r="AY1033" s="25">
        <f t="shared" si="918"/>
        <v>0</v>
      </c>
      <c r="AZ1033" s="25">
        <f t="shared" si="918"/>
        <v>0</v>
      </c>
      <c r="BA1033" s="25">
        <f t="shared" si="918"/>
        <v>0</v>
      </c>
      <c r="BB1033" s="25">
        <f t="shared" si="918"/>
        <v>0</v>
      </c>
      <c r="BC1033" s="25">
        <f t="shared" si="918"/>
        <v>0</v>
      </c>
      <c r="BD1033" s="25">
        <f t="shared" si="919"/>
        <v>0</v>
      </c>
      <c r="BE1033" s="25">
        <f t="shared" si="919"/>
        <v>0</v>
      </c>
      <c r="BF1033" s="25">
        <f t="shared" si="919"/>
        <v>0</v>
      </c>
      <c r="BG1033" s="25">
        <f t="shared" si="919"/>
        <v>0</v>
      </c>
      <c r="BH1033" s="25">
        <f t="shared" si="919"/>
        <v>0</v>
      </c>
      <c r="BI1033" s="25">
        <f t="shared" si="919"/>
        <v>0</v>
      </c>
      <c r="BJ1033" s="25">
        <f t="shared" si="919"/>
        <v>0</v>
      </c>
      <c r="BK1033" s="25">
        <f t="shared" si="919"/>
        <v>0</v>
      </c>
      <c r="BL1033" s="25">
        <f t="shared" si="919"/>
        <v>0</v>
      </c>
      <c r="BM1033" s="25">
        <f t="shared" si="919"/>
        <v>0</v>
      </c>
      <c r="BN1033" s="25">
        <f t="shared" si="919"/>
        <v>0</v>
      </c>
      <c r="BO1033" s="8">
        <f t="shared" si="909"/>
        <v>0</v>
      </c>
      <c r="BP1033" s="8">
        <f t="shared" si="910"/>
        <v>0</v>
      </c>
      <c r="BQ1033" s="8">
        <f t="shared" si="911"/>
        <v>0</v>
      </c>
      <c r="BR1033" s="8">
        <f t="shared" si="912"/>
        <v>0</v>
      </c>
      <c r="BS1033" s="8">
        <f t="shared" si="913"/>
        <v>0</v>
      </c>
      <c r="BT1033" s="10"/>
      <c r="BU1033" s="10"/>
    </row>
    <row r="1034" spans="36:73">
      <c r="AJ1034" s="25">
        <f t="shared" si="917"/>
        <v>0</v>
      </c>
      <c r="AK1034" s="25">
        <f t="shared" si="917"/>
        <v>0</v>
      </c>
      <c r="AL1034" s="25">
        <f t="shared" si="917"/>
        <v>0</v>
      </c>
      <c r="AM1034" s="25">
        <f t="shared" si="917"/>
        <v>0</v>
      </c>
      <c r="AN1034" s="25">
        <f t="shared" si="917"/>
        <v>0</v>
      </c>
      <c r="AO1034" s="25">
        <f t="shared" si="917"/>
        <v>0</v>
      </c>
      <c r="AP1034" s="25">
        <f t="shared" si="917"/>
        <v>0</v>
      </c>
      <c r="AQ1034" s="25">
        <f t="shared" si="917"/>
        <v>0</v>
      </c>
      <c r="AR1034" s="25">
        <f t="shared" si="917"/>
        <v>0</v>
      </c>
      <c r="AS1034" s="25">
        <f t="shared" si="917"/>
        <v>0</v>
      </c>
      <c r="AT1034" s="25">
        <f t="shared" si="918"/>
        <v>0</v>
      </c>
      <c r="AU1034" s="25">
        <f t="shared" si="918"/>
        <v>0</v>
      </c>
      <c r="AV1034" s="25">
        <f t="shared" si="918"/>
        <v>0</v>
      </c>
      <c r="AW1034" s="25">
        <f t="shared" si="918"/>
        <v>0</v>
      </c>
      <c r="AX1034" s="25">
        <f t="shared" si="918"/>
        <v>0</v>
      </c>
      <c r="AY1034" s="25">
        <f t="shared" si="918"/>
        <v>0</v>
      </c>
      <c r="AZ1034" s="25">
        <f t="shared" si="918"/>
        <v>0</v>
      </c>
      <c r="BA1034" s="25">
        <f t="shared" si="918"/>
        <v>0</v>
      </c>
      <c r="BB1034" s="25">
        <f t="shared" si="918"/>
        <v>0</v>
      </c>
      <c r="BC1034" s="25">
        <f t="shared" si="918"/>
        <v>0</v>
      </c>
      <c r="BD1034" s="25">
        <f t="shared" si="919"/>
        <v>0</v>
      </c>
      <c r="BE1034" s="25">
        <f t="shared" si="919"/>
        <v>0</v>
      </c>
      <c r="BF1034" s="25">
        <f t="shared" si="919"/>
        <v>0</v>
      </c>
      <c r="BG1034" s="25">
        <f t="shared" si="919"/>
        <v>0</v>
      </c>
      <c r="BH1034" s="25">
        <f t="shared" si="919"/>
        <v>0</v>
      </c>
      <c r="BI1034" s="25">
        <f t="shared" si="919"/>
        <v>0</v>
      </c>
      <c r="BJ1034" s="25">
        <f t="shared" si="919"/>
        <v>0</v>
      </c>
      <c r="BK1034" s="25">
        <f t="shared" si="919"/>
        <v>0</v>
      </c>
      <c r="BL1034" s="25">
        <f t="shared" si="919"/>
        <v>0</v>
      </c>
      <c r="BM1034" s="25">
        <f t="shared" si="919"/>
        <v>0</v>
      </c>
      <c r="BN1034" s="25">
        <f t="shared" si="919"/>
        <v>0</v>
      </c>
      <c r="BO1034" s="8">
        <f t="shared" si="909"/>
        <v>0</v>
      </c>
      <c r="BP1034" s="8">
        <f t="shared" si="910"/>
        <v>0</v>
      </c>
      <c r="BQ1034" s="8">
        <f t="shared" si="911"/>
        <v>0</v>
      </c>
      <c r="BR1034" s="8">
        <f t="shared" si="912"/>
        <v>0</v>
      </c>
      <c r="BS1034" s="8">
        <f t="shared" si="913"/>
        <v>0</v>
      </c>
      <c r="BT1034" s="10"/>
      <c r="BU1034" s="8"/>
    </row>
    <row r="1035" spans="36:73">
      <c r="AJ1035" s="25">
        <f t="shared" si="917"/>
        <v>0</v>
      </c>
      <c r="AK1035" s="25">
        <f t="shared" si="917"/>
        <v>0</v>
      </c>
      <c r="AL1035" s="25">
        <f t="shared" si="917"/>
        <v>0</v>
      </c>
      <c r="AM1035" s="25">
        <f t="shared" si="917"/>
        <v>0</v>
      </c>
      <c r="AN1035" s="25">
        <f t="shared" si="917"/>
        <v>0</v>
      </c>
      <c r="AO1035" s="25">
        <f t="shared" si="917"/>
        <v>0</v>
      </c>
      <c r="AP1035" s="25">
        <f t="shared" si="917"/>
        <v>0</v>
      </c>
      <c r="AQ1035" s="25">
        <f t="shared" si="917"/>
        <v>0</v>
      </c>
      <c r="AR1035" s="25">
        <f t="shared" si="917"/>
        <v>0</v>
      </c>
      <c r="AS1035" s="25">
        <f t="shared" si="917"/>
        <v>0</v>
      </c>
      <c r="AT1035" s="25">
        <f t="shared" si="918"/>
        <v>0</v>
      </c>
      <c r="AU1035" s="25">
        <f t="shared" si="918"/>
        <v>0</v>
      </c>
      <c r="AV1035" s="25">
        <f t="shared" si="918"/>
        <v>0</v>
      </c>
      <c r="AW1035" s="25">
        <f t="shared" si="918"/>
        <v>0</v>
      </c>
      <c r="AX1035" s="25">
        <f t="shared" si="918"/>
        <v>0</v>
      </c>
      <c r="AY1035" s="25">
        <f t="shared" si="918"/>
        <v>0</v>
      </c>
      <c r="AZ1035" s="25">
        <f t="shared" si="918"/>
        <v>0</v>
      </c>
      <c r="BA1035" s="25">
        <f t="shared" si="918"/>
        <v>0</v>
      </c>
      <c r="BB1035" s="25">
        <f t="shared" si="918"/>
        <v>0</v>
      </c>
      <c r="BC1035" s="25">
        <f t="shared" si="918"/>
        <v>0</v>
      </c>
      <c r="BD1035" s="25">
        <f t="shared" si="919"/>
        <v>0</v>
      </c>
      <c r="BE1035" s="25">
        <f t="shared" si="919"/>
        <v>0</v>
      </c>
      <c r="BF1035" s="25">
        <f t="shared" si="919"/>
        <v>0</v>
      </c>
      <c r="BG1035" s="25">
        <f t="shared" si="919"/>
        <v>0</v>
      </c>
      <c r="BH1035" s="25">
        <f t="shared" si="919"/>
        <v>0</v>
      </c>
      <c r="BI1035" s="25">
        <f t="shared" si="919"/>
        <v>0</v>
      </c>
      <c r="BJ1035" s="25">
        <f t="shared" si="919"/>
        <v>0</v>
      </c>
      <c r="BK1035" s="25">
        <f t="shared" si="919"/>
        <v>0</v>
      </c>
      <c r="BL1035" s="25">
        <f t="shared" si="919"/>
        <v>0</v>
      </c>
      <c r="BM1035" s="25">
        <f t="shared" si="919"/>
        <v>0</v>
      </c>
      <c r="BN1035" s="25">
        <f t="shared" si="919"/>
        <v>0</v>
      </c>
      <c r="BO1035" s="8">
        <f t="shared" si="909"/>
        <v>0</v>
      </c>
      <c r="BP1035" s="8">
        <f t="shared" si="910"/>
        <v>0</v>
      </c>
      <c r="BQ1035" s="8">
        <f t="shared" si="911"/>
        <v>0</v>
      </c>
      <c r="BR1035" s="8">
        <f t="shared" si="912"/>
        <v>0</v>
      </c>
      <c r="BS1035" s="8">
        <f t="shared" si="913"/>
        <v>0</v>
      </c>
      <c r="BT1035" s="10"/>
      <c r="BU1035" s="10"/>
    </row>
    <row r="1036" spans="36:73">
      <c r="AJ1036" s="25">
        <f t="shared" ref="AJ1036:AS1045" si="920">IF(AND(AJ$7&gt;=$E1036,AJ$7&lt;=$F1036),1,0)</f>
        <v>0</v>
      </c>
      <c r="AK1036" s="25">
        <f t="shared" si="920"/>
        <v>0</v>
      </c>
      <c r="AL1036" s="25">
        <f t="shared" si="920"/>
        <v>0</v>
      </c>
      <c r="AM1036" s="25">
        <f t="shared" si="920"/>
        <v>0</v>
      </c>
      <c r="AN1036" s="25">
        <f t="shared" si="920"/>
        <v>0</v>
      </c>
      <c r="AO1036" s="25">
        <f t="shared" si="920"/>
        <v>0</v>
      </c>
      <c r="AP1036" s="25">
        <f t="shared" si="920"/>
        <v>0</v>
      </c>
      <c r="AQ1036" s="25">
        <f t="shared" si="920"/>
        <v>0</v>
      </c>
      <c r="AR1036" s="25">
        <f t="shared" si="920"/>
        <v>0</v>
      </c>
      <c r="AS1036" s="25">
        <f t="shared" si="920"/>
        <v>0</v>
      </c>
      <c r="AT1036" s="25">
        <f t="shared" ref="AT1036:BC1045" si="921">IF(AND(AT$7&gt;=$E1036,AT$7&lt;=$F1036),1,0)</f>
        <v>0</v>
      </c>
      <c r="AU1036" s="25">
        <f t="shared" si="921"/>
        <v>0</v>
      </c>
      <c r="AV1036" s="25">
        <f t="shared" si="921"/>
        <v>0</v>
      </c>
      <c r="AW1036" s="25">
        <f t="shared" si="921"/>
        <v>0</v>
      </c>
      <c r="AX1036" s="25">
        <f t="shared" si="921"/>
        <v>0</v>
      </c>
      <c r="AY1036" s="25">
        <f t="shared" si="921"/>
        <v>0</v>
      </c>
      <c r="AZ1036" s="25">
        <f t="shared" si="921"/>
        <v>0</v>
      </c>
      <c r="BA1036" s="25">
        <f t="shared" si="921"/>
        <v>0</v>
      </c>
      <c r="BB1036" s="25">
        <f t="shared" si="921"/>
        <v>0</v>
      </c>
      <c r="BC1036" s="25">
        <f t="shared" si="921"/>
        <v>0</v>
      </c>
      <c r="BD1036" s="25">
        <f t="shared" ref="BD1036:BN1045" si="922">IF(AND(BD$7&gt;=$E1036,BD$7&lt;=$F1036),1,0)</f>
        <v>0</v>
      </c>
      <c r="BE1036" s="25">
        <f t="shared" si="922"/>
        <v>0</v>
      </c>
      <c r="BF1036" s="25">
        <f t="shared" si="922"/>
        <v>0</v>
      </c>
      <c r="BG1036" s="25">
        <f t="shared" si="922"/>
        <v>0</v>
      </c>
      <c r="BH1036" s="25">
        <f t="shared" si="922"/>
        <v>0</v>
      </c>
      <c r="BI1036" s="25">
        <f t="shared" si="922"/>
        <v>0</v>
      </c>
      <c r="BJ1036" s="25">
        <f t="shared" si="922"/>
        <v>0</v>
      </c>
      <c r="BK1036" s="25">
        <f t="shared" si="922"/>
        <v>0</v>
      </c>
      <c r="BL1036" s="25">
        <f t="shared" si="922"/>
        <v>0</v>
      </c>
      <c r="BM1036" s="25">
        <f t="shared" si="922"/>
        <v>0</v>
      </c>
      <c r="BN1036" s="25">
        <f t="shared" si="922"/>
        <v>0</v>
      </c>
      <c r="BO1036" s="8">
        <f t="shared" si="909"/>
        <v>0</v>
      </c>
      <c r="BP1036" s="8">
        <f t="shared" si="910"/>
        <v>0</v>
      </c>
      <c r="BQ1036" s="8">
        <f t="shared" si="911"/>
        <v>0</v>
      </c>
      <c r="BR1036" s="8">
        <f t="shared" si="912"/>
        <v>0</v>
      </c>
      <c r="BS1036" s="8">
        <f t="shared" si="913"/>
        <v>0</v>
      </c>
      <c r="BT1036" s="10"/>
      <c r="BU1036" s="8"/>
    </row>
    <row r="1037" spans="36:73">
      <c r="AJ1037" s="25">
        <f t="shared" si="920"/>
        <v>0</v>
      </c>
      <c r="AK1037" s="25">
        <f t="shared" si="920"/>
        <v>0</v>
      </c>
      <c r="AL1037" s="25">
        <f t="shared" si="920"/>
        <v>0</v>
      </c>
      <c r="AM1037" s="25">
        <f t="shared" si="920"/>
        <v>0</v>
      </c>
      <c r="AN1037" s="25">
        <f t="shared" si="920"/>
        <v>0</v>
      </c>
      <c r="AO1037" s="25">
        <f t="shared" si="920"/>
        <v>0</v>
      </c>
      <c r="AP1037" s="25">
        <f t="shared" si="920"/>
        <v>0</v>
      </c>
      <c r="AQ1037" s="25">
        <f t="shared" si="920"/>
        <v>0</v>
      </c>
      <c r="AR1037" s="25">
        <f t="shared" si="920"/>
        <v>0</v>
      </c>
      <c r="AS1037" s="25">
        <f t="shared" si="920"/>
        <v>0</v>
      </c>
      <c r="AT1037" s="25">
        <f t="shared" si="921"/>
        <v>0</v>
      </c>
      <c r="AU1037" s="25">
        <f t="shared" si="921"/>
        <v>0</v>
      </c>
      <c r="AV1037" s="25">
        <f t="shared" si="921"/>
        <v>0</v>
      </c>
      <c r="AW1037" s="25">
        <f t="shared" si="921"/>
        <v>0</v>
      </c>
      <c r="AX1037" s="25">
        <f t="shared" si="921"/>
        <v>0</v>
      </c>
      <c r="AY1037" s="25">
        <f t="shared" si="921"/>
        <v>0</v>
      </c>
      <c r="AZ1037" s="25">
        <f t="shared" si="921"/>
        <v>0</v>
      </c>
      <c r="BA1037" s="25">
        <f t="shared" si="921"/>
        <v>0</v>
      </c>
      <c r="BB1037" s="25">
        <f t="shared" si="921"/>
        <v>0</v>
      </c>
      <c r="BC1037" s="25">
        <f t="shared" si="921"/>
        <v>0</v>
      </c>
      <c r="BD1037" s="25">
        <f t="shared" si="922"/>
        <v>0</v>
      </c>
      <c r="BE1037" s="25">
        <f t="shared" si="922"/>
        <v>0</v>
      </c>
      <c r="BF1037" s="25">
        <f t="shared" si="922"/>
        <v>0</v>
      </c>
      <c r="BG1037" s="25">
        <f t="shared" si="922"/>
        <v>0</v>
      </c>
      <c r="BH1037" s="25">
        <f t="shared" si="922"/>
        <v>0</v>
      </c>
      <c r="BI1037" s="25">
        <f t="shared" si="922"/>
        <v>0</v>
      </c>
      <c r="BJ1037" s="25">
        <f t="shared" si="922"/>
        <v>0</v>
      </c>
      <c r="BK1037" s="25">
        <f t="shared" si="922"/>
        <v>0</v>
      </c>
      <c r="BL1037" s="25">
        <f t="shared" si="922"/>
        <v>0</v>
      </c>
      <c r="BM1037" s="25">
        <f t="shared" si="922"/>
        <v>0</v>
      </c>
      <c r="BN1037" s="25">
        <f t="shared" si="922"/>
        <v>0</v>
      </c>
      <c r="BO1037" s="8">
        <f t="shared" si="909"/>
        <v>0</v>
      </c>
      <c r="BP1037" s="8">
        <f t="shared" si="910"/>
        <v>0</v>
      </c>
      <c r="BQ1037" s="8">
        <f t="shared" si="911"/>
        <v>0</v>
      </c>
      <c r="BR1037" s="8">
        <f t="shared" si="912"/>
        <v>0</v>
      </c>
      <c r="BS1037" s="8">
        <f t="shared" si="913"/>
        <v>0</v>
      </c>
      <c r="BT1037" s="10"/>
      <c r="BU1037" s="10"/>
    </row>
    <row r="1038" spans="36:73">
      <c r="AJ1038" s="25">
        <f t="shared" si="920"/>
        <v>0</v>
      </c>
      <c r="AK1038" s="25">
        <f t="shared" si="920"/>
        <v>0</v>
      </c>
      <c r="AL1038" s="25">
        <f t="shared" si="920"/>
        <v>0</v>
      </c>
      <c r="AM1038" s="25">
        <f t="shared" si="920"/>
        <v>0</v>
      </c>
      <c r="AN1038" s="25">
        <f t="shared" si="920"/>
        <v>0</v>
      </c>
      <c r="AO1038" s="25">
        <f t="shared" si="920"/>
        <v>0</v>
      </c>
      <c r="AP1038" s="25">
        <f t="shared" si="920"/>
        <v>0</v>
      </c>
      <c r="AQ1038" s="25">
        <f t="shared" si="920"/>
        <v>0</v>
      </c>
      <c r="AR1038" s="25">
        <f t="shared" si="920"/>
        <v>0</v>
      </c>
      <c r="AS1038" s="25">
        <f t="shared" si="920"/>
        <v>0</v>
      </c>
      <c r="AT1038" s="25">
        <f t="shared" si="921"/>
        <v>0</v>
      </c>
      <c r="AU1038" s="25">
        <f t="shared" si="921"/>
        <v>0</v>
      </c>
      <c r="AV1038" s="25">
        <f t="shared" si="921"/>
        <v>0</v>
      </c>
      <c r="AW1038" s="25">
        <f t="shared" si="921"/>
        <v>0</v>
      </c>
      <c r="AX1038" s="25">
        <f t="shared" si="921"/>
        <v>0</v>
      </c>
      <c r="AY1038" s="25">
        <f t="shared" si="921"/>
        <v>0</v>
      </c>
      <c r="AZ1038" s="25">
        <f t="shared" si="921"/>
        <v>0</v>
      </c>
      <c r="BA1038" s="25">
        <f t="shared" si="921"/>
        <v>0</v>
      </c>
      <c r="BB1038" s="25">
        <f t="shared" si="921"/>
        <v>0</v>
      </c>
      <c r="BC1038" s="25">
        <f t="shared" si="921"/>
        <v>0</v>
      </c>
      <c r="BD1038" s="25">
        <f t="shared" si="922"/>
        <v>0</v>
      </c>
      <c r="BE1038" s="25">
        <f t="shared" si="922"/>
        <v>0</v>
      </c>
      <c r="BF1038" s="25">
        <f t="shared" si="922"/>
        <v>0</v>
      </c>
      <c r="BG1038" s="25">
        <f t="shared" si="922"/>
        <v>0</v>
      </c>
      <c r="BH1038" s="25">
        <f t="shared" si="922"/>
        <v>0</v>
      </c>
      <c r="BI1038" s="25">
        <f t="shared" si="922"/>
        <v>0</v>
      </c>
      <c r="BJ1038" s="25">
        <f t="shared" si="922"/>
        <v>0</v>
      </c>
      <c r="BK1038" s="25">
        <f t="shared" si="922"/>
        <v>0</v>
      </c>
      <c r="BL1038" s="25">
        <f t="shared" si="922"/>
        <v>0</v>
      </c>
      <c r="BM1038" s="25">
        <f t="shared" si="922"/>
        <v>0</v>
      </c>
      <c r="BN1038" s="25">
        <f t="shared" si="922"/>
        <v>0</v>
      </c>
      <c r="BO1038" s="8">
        <f t="shared" si="909"/>
        <v>0</v>
      </c>
      <c r="BP1038" s="8">
        <f t="shared" si="910"/>
        <v>0</v>
      </c>
      <c r="BQ1038" s="8">
        <f t="shared" si="911"/>
        <v>0</v>
      </c>
      <c r="BR1038" s="8">
        <f t="shared" si="912"/>
        <v>0</v>
      </c>
      <c r="BS1038" s="8">
        <f t="shared" si="913"/>
        <v>0</v>
      </c>
      <c r="BT1038" s="10"/>
      <c r="BU1038" s="8"/>
    </row>
    <row r="1039" spans="36:73">
      <c r="AJ1039" s="25">
        <f t="shared" si="920"/>
        <v>0</v>
      </c>
      <c r="AK1039" s="25">
        <f t="shared" si="920"/>
        <v>0</v>
      </c>
      <c r="AL1039" s="25">
        <f t="shared" si="920"/>
        <v>0</v>
      </c>
      <c r="AM1039" s="25">
        <f t="shared" si="920"/>
        <v>0</v>
      </c>
      <c r="AN1039" s="25">
        <f t="shared" si="920"/>
        <v>0</v>
      </c>
      <c r="AO1039" s="25">
        <f t="shared" si="920"/>
        <v>0</v>
      </c>
      <c r="AP1039" s="25">
        <f t="shared" si="920"/>
        <v>0</v>
      </c>
      <c r="AQ1039" s="25">
        <f t="shared" si="920"/>
        <v>0</v>
      </c>
      <c r="AR1039" s="25">
        <f t="shared" si="920"/>
        <v>0</v>
      </c>
      <c r="AS1039" s="25">
        <f t="shared" si="920"/>
        <v>0</v>
      </c>
      <c r="AT1039" s="25">
        <f t="shared" si="921"/>
        <v>0</v>
      </c>
      <c r="AU1039" s="25">
        <f t="shared" si="921"/>
        <v>0</v>
      </c>
      <c r="AV1039" s="25">
        <f t="shared" si="921"/>
        <v>0</v>
      </c>
      <c r="AW1039" s="25">
        <f t="shared" si="921"/>
        <v>0</v>
      </c>
      <c r="AX1039" s="25">
        <f t="shared" si="921"/>
        <v>0</v>
      </c>
      <c r="AY1039" s="25">
        <f t="shared" si="921"/>
        <v>0</v>
      </c>
      <c r="AZ1039" s="25">
        <f t="shared" si="921"/>
        <v>0</v>
      </c>
      <c r="BA1039" s="25">
        <f t="shared" si="921"/>
        <v>0</v>
      </c>
      <c r="BB1039" s="25">
        <f t="shared" si="921"/>
        <v>0</v>
      </c>
      <c r="BC1039" s="25">
        <f t="shared" si="921"/>
        <v>0</v>
      </c>
      <c r="BD1039" s="25">
        <f t="shared" si="922"/>
        <v>0</v>
      </c>
      <c r="BE1039" s="25">
        <f t="shared" si="922"/>
        <v>0</v>
      </c>
      <c r="BF1039" s="25">
        <f t="shared" si="922"/>
        <v>0</v>
      </c>
      <c r="BG1039" s="25">
        <f t="shared" si="922"/>
        <v>0</v>
      </c>
      <c r="BH1039" s="25">
        <f t="shared" si="922"/>
        <v>0</v>
      </c>
      <c r="BI1039" s="25">
        <f t="shared" si="922"/>
        <v>0</v>
      </c>
      <c r="BJ1039" s="25">
        <f t="shared" si="922"/>
        <v>0</v>
      </c>
      <c r="BK1039" s="25">
        <f t="shared" si="922"/>
        <v>0</v>
      </c>
      <c r="BL1039" s="25">
        <f t="shared" si="922"/>
        <v>0</v>
      </c>
      <c r="BM1039" s="25">
        <f t="shared" si="922"/>
        <v>0</v>
      </c>
      <c r="BN1039" s="25">
        <f t="shared" si="922"/>
        <v>0</v>
      </c>
      <c r="BO1039" s="8">
        <f t="shared" si="909"/>
        <v>0</v>
      </c>
      <c r="BP1039" s="8">
        <f t="shared" si="910"/>
        <v>0</v>
      </c>
      <c r="BQ1039" s="8">
        <f t="shared" si="911"/>
        <v>0</v>
      </c>
      <c r="BR1039" s="8">
        <f t="shared" si="912"/>
        <v>0</v>
      </c>
      <c r="BS1039" s="8">
        <f t="shared" si="913"/>
        <v>0</v>
      </c>
      <c r="BT1039" s="10"/>
      <c r="BU1039" s="10"/>
    </row>
    <row r="1040" spans="36:73">
      <c r="AJ1040" s="25">
        <f t="shared" si="920"/>
        <v>0</v>
      </c>
      <c r="AK1040" s="25">
        <f t="shared" si="920"/>
        <v>0</v>
      </c>
      <c r="AL1040" s="25">
        <f t="shared" si="920"/>
        <v>0</v>
      </c>
      <c r="AM1040" s="25">
        <f t="shared" si="920"/>
        <v>0</v>
      </c>
      <c r="AN1040" s="25">
        <f t="shared" si="920"/>
        <v>0</v>
      </c>
      <c r="AO1040" s="25">
        <f t="shared" si="920"/>
        <v>0</v>
      </c>
      <c r="AP1040" s="25">
        <f t="shared" si="920"/>
        <v>0</v>
      </c>
      <c r="AQ1040" s="25">
        <f t="shared" si="920"/>
        <v>0</v>
      </c>
      <c r="AR1040" s="25">
        <f t="shared" si="920"/>
        <v>0</v>
      </c>
      <c r="AS1040" s="25">
        <f t="shared" si="920"/>
        <v>0</v>
      </c>
      <c r="AT1040" s="25">
        <f t="shared" si="921"/>
        <v>0</v>
      </c>
      <c r="AU1040" s="25">
        <f t="shared" si="921"/>
        <v>0</v>
      </c>
      <c r="AV1040" s="25">
        <f t="shared" si="921"/>
        <v>0</v>
      </c>
      <c r="AW1040" s="25">
        <f t="shared" si="921"/>
        <v>0</v>
      </c>
      <c r="AX1040" s="25">
        <f t="shared" si="921"/>
        <v>0</v>
      </c>
      <c r="AY1040" s="25">
        <f t="shared" si="921"/>
        <v>0</v>
      </c>
      <c r="AZ1040" s="25">
        <f t="shared" si="921"/>
        <v>0</v>
      </c>
      <c r="BA1040" s="25">
        <f t="shared" si="921"/>
        <v>0</v>
      </c>
      <c r="BB1040" s="25">
        <f t="shared" si="921"/>
        <v>0</v>
      </c>
      <c r="BC1040" s="25">
        <f t="shared" si="921"/>
        <v>0</v>
      </c>
      <c r="BD1040" s="25">
        <f t="shared" si="922"/>
        <v>0</v>
      </c>
      <c r="BE1040" s="25">
        <f t="shared" si="922"/>
        <v>0</v>
      </c>
      <c r="BF1040" s="25">
        <f t="shared" si="922"/>
        <v>0</v>
      </c>
      <c r="BG1040" s="25">
        <f t="shared" si="922"/>
        <v>0</v>
      </c>
      <c r="BH1040" s="25">
        <f t="shared" si="922"/>
        <v>0</v>
      </c>
      <c r="BI1040" s="25">
        <f t="shared" si="922"/>
        <v>0</v>
      </c>
      <c r="BJ1040" s="25">
        <f t="shared" si="922"/>
        <v>0</v>
      </c>
      <c r="BK1040" s="25">
        <f t="shared" si="922"/>
        <v>0</v>
      </c>
      <c r="BL1040" s="25">
        <f t="shared" si="922"/>
        <v>0</v>
      </c>
      <c r="BM1040" s="25">
        <f t="shared" si="922"/>
        <v>0</v>
      </c>
      <c r="BN1040" s="25">
        <f t="shared" si="922"/>
        <v>0</v>
      </c>
      <c r="BO1040" s="8">
        <f t="shared" si="909"/>
        <v>0</v>
      </c>
      <c r="BP1040" s="8">
        <f t="shared" si="910"/>
        <v>0</v>
      </c>
      <c r="BQ1040" s="8">
        <f t="shared" si="911"/>
        <v>0</v>
      </c>
      <c r="BR1040" s="8">
        <f t="shared" si="912"/>
        <v>0</v>
      </c>
      <c r="BS1040" s="8">
        <f t="shared" si="913"/>
        <v>0</v>
      </c>
      <c r="BT1040" s="10"/>
      <c r="BU1040" s="8"/>
    </row>
    <row r="1041" spans="36:73">
      <c r="AJ1041" s="25">
        <f t="shared" si="920"/>
        <v>0</v>
      </c>
      <c r="AK1041" s="25">
        <f t="shared" si="920"/>
        <v>0</v>
      </c>
      <c r="AL1041" s="25">
        <f t="shared" si="920"/>
        <v>0</v>
      </c>
      <c r="AM1041" s="25">
        <f t="shared" si="920"/>
        <v>0</v>
      </c>
      <c r="AN1041" s="25">
        <f t="shared" si="920"/>
        <v>0</v>
      </c>
      <c r="AO1041" s="25">
        <f t="shared" si="920"/>
        <v>0</v>
      </c>
      <c r="AP1041" s="25">
        <f t="shared" si="920"/>
        <v>0</v>
      </c>
      <c r="AQ1041" s="25">
        <f t="shared" si="920"/>
        <v>0</v>
      </c>
      <c r="AR1041" s="25">
        <f t="shared" si="920"/>
        <v>0</v>
      </c>
      <c r="AS1041" s="25">
        <f t="shared" si="920"/>
        <v>0</v>
      </c>
      <c r="AT1041" s="25">
        <f t="shared" si="921"/>
        <v>0</v>
      </c>
      <c r="AU1041" s="25">
        <f t="shared" si="921"/>
        <v>0</v>
      </c>
      <c r="AV1041" s="25">
        <f t="shared" si="921"/>
        <v>0</v>
      </c>
      <c r="AW1041" s="25">
        <f t="shared" si="921"/>
        <v>0</v>
      </c>
      <c r="AX1041" s="25">
        <f t="shared" si="921"/>
        <v>0</v>
      </c>
      <c r="AY1041" s="25">
        <f t="shared" si="921"/>
        <v>0</v>
      </c>
      <c r="AZ1041" s="25">
        <f t="shared" si="921"/>
        <v>0</v>
      </c>
      <c r="BA1041" s="25">
        <f t="shared" si="921"/>
        <v>0</v>
      </c>
      <c r="BB1041" s="25">
        <f t="shared" si="921"/>
        <v>0</v>
      </c>
      <c r="BC1041" s="25">
        <f t="shared" si="921"/>
        <v>0</v>
      </c>
      <c r="BD1041" s="25">
        <f t="shared" si="922"/>
        <v>0</v>
      </c>
      <c r="BE1041" s="25">
        <f t="shared" si="922"/>
        <v>0</v>
      </c>
      <c r="BF1041" s="25">
        <f t="shared" si="922"/>
        <v>0</v>
      </c>
      <c r="BG1041" s="25">
        <f t="shared" si="922"/>
        <v>0</v>
      </c>
      <c r="BH1041" s="25">
        <f t="shared" si="922"/>
        <v>0</v>
      </c>
      <c r="BI1041" s="25">
        <f t="shared" si="922"/>
        <v>0</v>
      </c>
      <c r="BJ1041" s="25">
        <f t="shared" si="922"/>
        <v>0</v>
      </c>
      <c r="BK1041" s="25">
        <f t="shared" si="922"/>
        <v>0</v>
      </c>
      <c r="BL1041" s="25">
        <f t="shared" si="922"/>
        <v>0</v>
      </c>
      <c r="BM1041" s="25">
        <f t="shared" si="922"/>
        <v>0</v>
      </c>
      <c r="BN1041" s="25">
        <f t="shared" si="922"/>
        <v>0</v>
      </c>
      <c r="BO1041" s="8">
        <f t="shared" si="909"/>
        <v>0</v>
      </c>
      <c r="BP1041" s="8">
        <f t="shared" si="910"/>
        <v>0</v>
      </c>
      <c r="BQ1041" s="8">
        <f t="shared" si="911"/>
        <v>0</v>
      </c>
      <c r="BR1041" s="8">
        <f t="shared" si="912"/>
        <v>0</v>
      </c>
      <c r="BS1041" s="8">
        <f t="shared" si="913"/>
        <v>0</v>
      </c>
      <c r="BT1041" s="10"/>
      <c r="BU1041" s="10"/>
    </row>
    <row r="1042" spans="36:73">
      <c r="AJ1042" s="25">
        <f t="shared" si="920"/>
        <v>0</v>
      </c>
      <c r="AK1042" s="25">
        <f t="shared" si="920"/>
        <v>0</v>
      </c>
      <c r="AL1042" s="25">
        <f t="shared" si="920"/>
        <v>0</v>
      </c>
      <c r="AM1042" s="25">
        <f t="shared" si="920"/>
        <v>0</v>
      </c>
      <c r="AN1042" s="25">
        <f t="shared" si="920"/>
        <v>0</v>
      </c>
      <c r="AO1042" s="25">
        <f t="shared" si="920"/>
        <v>0</v>
      </c>
      <c r="AP1042" s="25">
        <f t="shared" si="920"/>
        <v>0</v>
      </c>
      <c r="AQ1042" s="25">
        <f t="shared" si="920"/>
        <v>0</v>
      </c>
      <c r="AR1042" s="25">
        <f t="shared" si="920"/>
        <v>0</v>
      </c>
      <c r="AS1042" s="25">
        <f t="shared" si="920"/>
        <v>0</v>
      </c>
      <c r="AT1042" s="25">
        <f t="shared" si="921"/>
        <v>0</v>
      </c>
      <c r="AU1042" s="25">
        <f t="shared" si="921"/>
        <v>0</v>
      </c>
      <c r="AV1042" s="25">
        <f t="shared" si="921"/>
        <v>0</v>
      </c>
      <c r="AW1042" s="25">
        <f t="shared" si="921"/>
        <v>0</v>
      </c>
      <c r="AX1042" s="25">
        <f t="shared" si="921"/>
        <v>0</v>
      </c>
      <c r="AY1042" s="25">
        <f t="shared" si="921"/>
        <v>0</v>
      </c>
      <c r="AZ1042" s="25">
        <f t="shared" si="921"/>
        <v>0</v>
      </c>
      <c r="BA1042" s="25">
        <f t="shared" si="921"/>
        <v>0</v>
      </c>
      <c r="BB1042" s="25">
        <f t="shared" si="921"/>
        <v>0</v>
      </c>
      <c r="BC1042" s="25">
        <f t="shared" si="921"/>
        <v>0</v>
      </c>
      <c r="BD1042" s="25">
        <f t="shared" si="922"/>
        <v>0</v>
      </c>
      <c r="BE1042" s="25">
        <f t="shared" si="922"/>
        <v>0</v>
      </c>
      <c r="BF1042" s="25">
        <f t="shared" si="922"/>
        <v>0</v>
      </c>
      <c r="BG1042" s="25">
        <f t="shared" si="922"/>
        <v>0</v>
      </c>
      <c r="BH1042" s="25">
        <f t="shared" si="922"/>
        <v>0</v>
      </c>
      <c r="BI1042" s="25">
        <f t="shared" si="922"/>
        <v>0</v>
      </c>
      <c r="BJ1042" s="25">
        <f t="shared" si="922"/>
        <v>0</v>
      </c>
      <c r="BK1042" s="25">
        <f t="shared" si="922"/>
        <v>0</v>
      </c>
      <c r="BL1042" s="25">
        <f t="shared" si="922"/>
        <v>0</v>
      </c>
      <c r="BM1042" s="25">
        <f t="shared" si="922"/>
        <v>0</v>
      </c>
      <c r="BN1042" s="25">
        <f t="shared" si="922"/>
        <v>0</v>
      </c>
      <c r="BO1042" s="8">
        <f t="shared" si="909"/>
        <v>0</v>
      </c>
      <c r="BP1042" s="8">
        <f t="shared" si="910"/>
        <v>0</v>
      </c>
      <c r="BQ1042" s="8">
        <f t="shared" si="911"/>
        <v>0</v>
      </c>
      <c r="BR1042" s="8">
        <f t="shared" si="912"/>
        <v>0</v>
      </c>
      <c r="BS1042" s="8">
        <f t="shared" si="913"/>
        <v>0</v>
      </c>
      <c r="BT1042" s="10"/>
      <c r="BU1042" s="8"/>
    </row>
    <row r="1043" spans="36:73">
      <c r="AJ1043" s="25">
        <f t="shared" si="920"/>
        <v>0</v>
      </c>
      <c r="AK1043" s="25">
        <f t="shared" si="920"/>
        <v>0</v>
      </c>
      <c r="AL1043" s="25">
        <f t="shared" si="920"/>
        <v>0</v>
      </c>
      <c r="AM1043" s="25">
        <f t="shared" si="920"/>
        <v>0</v>
      </c>
      <c r="AN1043" s="25">
        <f t="shared" si="920"/>
        <v>0</v>
      </c>
      <c r="AO1043" s="25">
        <f t="shared" si="920"/>
        <v>0</v>
      </c>
      <c r="AP1043" s="25">
        <f t="shared" si="920"/>
        <v>0</v>
      </c>
      <c r="AQ1043" s="25">
        <f t="shared" si="920"/>
        <v>0</v>
      </c>
      <c r="AR1043" s="25">
        <f t="shared" si="920"/>
        <v>0</v>
      </c>
      <c r="AS1043" s="25">
        <f t="shared" si="920"/>
        <v>0</v>
      </c>
      <c r="AT1043" s="25">
        <f t="shared" si="921"/>
        <v>0</v>
      </c>
      <c r="AU1043" s="25">
        <f t="shared" si="921"/>
        <v>0</v>
      </c>
      <c r="AV1043" s="25">
        <f t="shared" si="921"/>
        <v>0</v>
      </c>
      <c r="AW1043" s="25">
        <f t="shared" si="921"/>
        <v>0</v>
      </c>
      <c r="AX1043" s="25">
        <f t="shared" si="921"/>
        <v>0</v>
      </c>
      <c r="AY1043" s="25">
        <f t="shared" si="921"/>
        <v>0</v>
      </c>
      <c r="AZ1043" s="25">
        <f t="shared" si="921"/>
        <v>0</v>
      </c>
      <c r="BA1043" s="25">
        <f t="shared" si="921"/>
        <v>0</v>
      </c>
      <c r="BB1043" s="25">
        <f t="shared" si="921"/>
        <v>0</v>
      </c>
      <c r="BC1043" s="25">
        <f t="shared" si="921"/>
        <v>0</v>
      </c>
      <c r="BD1043" s="25">
        <f t="shared" si="922"/>
        <v>0</v>
      </c>
      <c r="BE1043" s="25">
        <f t="shared" si="922"/>
        <v>0</v>
      </c>
      <c r="BF1043" s="25">
        <f t="shared" si="922"/>
        <v>0</v>
      </c>
      <c r="BG1043" s="25">
        <f t="shared" si="922"/>
        <v>0</v>
      </c>
      <c r="BH1043" s="25">
        <f t="shared" si="922"/>
        <v>0</v>
      </c>
      <c r="BI1043" s="25">
        <f t="shared" si="922"/>
        <v>0</v>
      </c>
      <c r="BJ1043" s="25">
        <f t="shared" si="922"/>
        <v>0</v>
      </c>
      <c r="BK1043" s="25">
        <f t="shared" si="922"/>
        <v>0</v>
      </c>
      <c r="BL1043" s="25">
        <f t="shared" si="922"/>
        <v>0</v>
      </c>
      <c r="BM1043" s="25">
        <f t="shared" si="922"/>
        <v>0</v>
      </c>
      <c r="BN1043" s="25">
        <f t="shared" si="922"/>
        <v>0</v>
      </c>
      <c r="BO1043" s="8">
        <f t="shared" si="909"/>
        <v>0</v>
      </c>
      <c r="BP1043" s="8">
        <f t="shared" si="910"/>
        <v>0</v>
      </c>
      <c r="BQ1043" s="8">
        <f t="shared" si="911"/>
        <v>0</v>
      </c>
      <c r="BR1043" s="8">
        <f t="shared" si="912"/>
        <v>0</v>
      </c>
      <c r="BS1043" s="8">
        <f t="shared" si="913"/>
        <v>0</v>
      </c>
      <c r="BT1043" s="10"/>
      <c r="BU1043" s="10"/>
    </row>
    <row r="1044" spans="36:73">
      <c r="AJ1044" s="25">
        <f t="shared" si="920"/>
        <v>0</v>
      </c>
      <c r="AK1044" s="25">
        <f t="shared" si="920"/>
        <v>0</v>
      </c>
      <c r="AL1044" s="25">
        <f t="shared" si="920"/>
        <v>0</v>
      </c>
      <c r="AM1044" s="25">
        <f t="shared" si="920"/>
        <v>0</v>
      </c>
      <c r="AN1044" s="25">
        <f t="shared" si="920"/>
        <v>0</v>
      </c>
      <c r="AO1044" s="25">
        <f t="shared" si="920"/>
        <v>0</v>
      </c>
      <c r="AP1044" s="25">
        <f t="shared" si="920"/>
        <v>0</v>
      </c>
      <c r="AQ1044" s="25">
        <f t="shared" si="920"/>
        <v>0</v>
      </c>
      <c r="AR1044" s="25">
        <f t="shared" si="920"/>
        <v>0</v>
      </c>
      <c r="AS1044" s="25">
        <f t="shared" si="920"/>
        <v>0</v>
      </c>
      <c r="AT1044" s="25">
        <f t="shared" si="921"/>
        <v>0</v>
      </c>
      <c r="AU1044" s="25">
        <f t="shared" si="921"/>
        <v>0</v>
      </c>
      <c r="AV1044" s="25">
        <f t="shared" si="921"/>
        <v>0</v>
      </c>
      <c r="AW1044" s="25">
        <f t="shared" si="921"/>
        <v>0</v>
      </c>
      <c r="AX1044" s="25">
        <f t="shared" si="921"/>
        <v>0</v>
      </c>
      <c r="AY1044" s="25">
        <f t="shared" si="921"/>
        <v>0</v>
      </c>
      <c r="AZ1044" s="25">
        <f t="shared" si="921"/>
        <v>0</v>
      </c>
      <c r="BA1044" s="25">
        <f t="shared" si="921"/>
        <v>0</v>
      </c>
      <c r="BB1044" s="25">
        <f t="shared" si="921"/>
        <v>0</v>
      </c>
      <c r="BC1044" s="25">
        <f t="shared" si="921"/>
        <v>0</v>
      </c>
      <c r="BD1044" s="25">
        <f t="shared" si="922"/>
        <v>0</v>
      </c>
      <c r="BE1044" s="25">
        <f t="shared" si="922"/>
        <v>0</v>
      </c>
      <c r="BF1044" s="25">
        <f t="shared" si="922"/>
        <v>0</v>
      </c>
      <c r="BG1044" s="25">
        <f t="shared" si="922"/>
        <v>0</v>
      </c>
      <c r="BH1044" s="25">
        <f t="shared" si="922"/>
        <v>0</v>
      </c>
      <c r="BI1044" s="25">
        <f t="shared" si="922"/>
        <v>0</v>
      </c>
      <c r="BJ1044" s="25">
        <f t="shared" si="922"/>
        <v>0</v>
      </c>
      <c r="BK1044" s="25">
        <f t="shared" si="922"/>
        <v>0</v>
      </c>
      <c r="BL1044" s="25">
        <f t="shared" si="922"/>
        <v>0</v>
      </c>
      <c r="BM1044" s="25">
        <f t="shared" si="922"/>
        <v>0</v>
      </c>
      <c r="BN1044" s="25">
        <f t="shared" si="922"/>
        <v>0</v>
      </c>
      <c r="BO1044" s="8">
        <f t="shared" si="909"/>
        <v>0</v>
      </c>
      <c r="BP1044" s="8">
        <f t="shared" si="910"/>
        <v>0</v>
      </c>
      <c r="BQ1044" s="8">
        <f t="shared" si="911"/>
        <v>0</v>
      </c>
      <c r="BR1044" s="8">
        <f t="shared" si="912"/>
        <v>0</v>
      </c>
      <c r="BS1044" s="8">
        <f t="shared" si="913"/>
        <v>0</v>
      </c>
      <c r="BT1044" s="10"/>
      <c r="BU1044" s="8"/>
    </row>
    <row r="1045" spans="36:73">
      <c r="AJ1045" s="25">
        <f t="shared" si="920"/>
        <v>0</v>
      </c>
      <c r="AK1045" s="25">
        <f t="shared" si="920"/>
        <v>0</v>
      </c>
      <c r="AL1045" s="25">
        <f t="shared" si="920"/>
        <v>0</v>
      </c>
      <c r="AM1045" s="25">
        <f t="shared" si="920"/>
        <v>0</v>
      </c>
      <c r="AN1045" s="25">
        <f t="shared" si="920"/>
        <v>0</v>
      </c>
      <c r="AO1045" s="25">
        <f t="shared" si="920"/>
        <v>0</v>
      </c>
      <c r="AP1045" s="25">
        <f t="shared" si="920"/>
        <v>0</v>
      </c>
      <c r="AQ1045" s="25">
        <f t="shared" si="920"/>
        <v>0</v>
      </c>
      <c r="AR1045" s="25">
        <f t="shared" si="920"/>
        <v>0</v>
      </c>
      <c r="AS1045" s="25">
        <f t="shared" si="920"/>
        <v>0</v>
      </c>
      <c r="AT1045" s="25">
        <f t="shared" si="921"/>
        <v>0</v>
      </c>
      <c r="AU1045" s="25">
        <f t="shared" si="921"/>
        <v>0</v>
      </c>
      <c r="AV1045" s="25">
        <f t="shared" si="921"/>
        <v>0</v>
      </c>
      <c r="AW1045" s="25">
        <f t="shared" si="921"/>
        <v>0</v>
      </c>
      <c r="AX1045" s="25">
        <f t="shared" si="921"/>
        <v>0</v>
      </c>
      <c r="AY1045" s="25">
        <f t="shared" si="921"/>
        <v>0</v>
      </c>
      <c r="AZ1045" s="25">
        <f t="shared" si="921"/>
        <v>0</v>
      </c>
      <c r="BA1045" s="25">
        <f t="shared" si="921"/>
        <v>0</v>
      </c>
      <c r="BB1045" s="25">
        <f t="shared" si="921"/>
        <v>0</v>
      </c>
      <c r="BC1045" s="25">
        <f t="shared" si="921"/>
        <v>0</v>
      </c>
      <c r="BD1045" s="25">
        <f t="shared" si="922"/>
        <v>0</v>
      </c>
      <c r="BE1045" s="25">
        <f t="shared" si="922"/>
        <v>0</v>
      </c>
      <c r="BF1045" s="25">
        <f t="shared" si="922"/>
        <v>0</v>
      </c>
      <c r="BG1045" s="25">
        <f t="shared" si="922"/>
        <v>0</v>
      </c>
      <c r="BH1045" s="25">
        <f t="shared" si="922"/>
        <v>0</v>
      </c>
      <c r="BI1045" s="25">
        <f t="shared" si="922"/>
        <v>0</v>
      </c>
      <c r="BJ1045" s="25">
        <f t="shared" si="922"/>
        <v>0</v>
      </c>
      <c r="BK1045" s="25">
        <f t="shared" si="922"/>
        <v>0</v>
      </c>
      <c r="BL1045" s="25">
        <f t="shared" si="922"/>
        <v>0</v>
      </c>
      <c r="BM1045" s="25">
        <f t="shared" si="922"/>
        <v>0</v>
      </c>
      <c r="BN1045" s="25">
        <f t="shared" si="922"/>
        <v>0</v>
      </c>
      <c r="BO1045" s="8">
        <f t="shared" si="909"/>
        <v>0</v>
      </c>
      <c r="BP1045" s="8">
        <f t="shared" si="910"/>
        <v>0</v>
      </c>
      <c r="BQ1045" s="8">
        <f t="shared" si="911"/>
        <v>0</v>
      </c>
      <c r="BR1045" s="8">
        <f t="shared" si="912"/>
        <v>0</v>
      </c>
      <c r="BS1045" s="8">
        <f t="shared" si="913"/>
        <v>0</v>
      </c>
      <c r="BT1045" s="10"/>
      <c r="BU1045" s="10"/>
    </row>
    <row r="1046" spans="36:73">
      <c r="AJ1046" s="25">
        <f t="shared" ref="AJ1046:AS1059" si="923">IF(AND(AJ$7&gt;=$E1046,AJ$7&lt;=$F1046),1,0)</f>
        <v>0</v>
      </c>
      <c r="AK1046" s="25">
        <f t="shared" si="923"/>
        <v>0</v>
      </c>
      <c r="AL1046" s="25">
        <f t="shared" si="923"/>
        <v>0</v>
      </c>
      <c r="AM1046" s="25">
        <f t="shared" si="923"/>
        <v>0</v>
      </c>
      <c r="AN1046" s="25">
        <f t="shared" si="923"/>
        <v>0</v>
      </c>
      <c r="AO1046" s="25">
        <f t="shared" si="923"/>
        <v>0</v>
      </c>
      <c r="AP1046" s="25">
        <f t="shared" si="923"/>
        <v>0</v>
      </c>
      <c r="AQ1046" s="25">
        <f t="shared" si="923"/>
        <v>0</v>
      </c>
      <c r="AR1046" s="25">
        <f t="shared" si="923"/>
        <v>0</v>
      </c>
      <c r="AS1046" s="25">
        <f t="shared" si="923"/>
        <v>0</v>
      </c>
      <c r="AT1046" s="25">
        <f t="shared" ref="AT1046:BC1059" si="924">IF(AND(AT$7&gt;=$E1046,AT$7&lt;=$F1046),1,0)</f>
        <v>0</v>
      </c>
      <c r="AU1046" s="25">
        <f t="shared" si="924"/>
        <v>0</v>
      </c>
      <c r="AV1046" s="25">
        <f t="shared" si="924"/>
        <v>0</v>
      </c>
      <c r="AW1046" s="25">
        <f t="shared" si="924"/>
        <v>0</v>
      </c>
      <c r="AX1046" s="25">
        <f t="shared" si="924"/>
        <v>0</v>
      </c>
      <c r="AY1046" s="25">
        <f t="shared" si="924"/>
        <v>0</v>
      </c>
      <c r="AZ1046" s="25">
        <f t="shared" si="924"/>
        <v>0</v>
      </c>
      <c r="BA1046" s="25">
        <f t="shared" si="924"/>
        <v>0</v>
      </c>
      <c r="BB1046" s="25">
        <f t="shared" si="924"/>
        <v>0</v>
      </c>
      <c r="BC1046" s="25">
        <f t="shared" si="924"/>
        <v>0</v>
      </c>
      <c r="BD1046" s="25">
        <f t="shared" ref="BD1046:BN1059" si="925">IF(AND(BD$7&gt;=$E1046,BD$7&lt;=$F1046),1,0)</f>
        <v>0</v>
      </c>
      <c r="BE1046" s="25">
        <f t="shared" si="925"/>
        <v>0</v>
      </c>
      <c r="BF1046" s="25">
        <f t="shared" si="925"/>
        <v>0</v>
      </c>
      <c r="BG1046" s="25">
        <f t="shared" si="925"/>
        <v>0</v>
      </c>
      <c r="BH1046" s="25">
        <f t="shared" si="925"/>
        <v>0</v>
      </c>
      <c r="BI1046" s="25">
        <f t="shared" si="925"/>
        <v>0</v>
      </c>
      <c r="BJ1046" s="25">
        <f t="shared" si="925"/>
        <v>0</v>
      </c>
      <c r="BK1046" s="25">
        <f t="shared" si="925"/>
        <v>0</v>
      </c>
      <c r="BL1046" s="25">
        <f t="shared" si="925"/>
        <v>0</v>
      </c>
      <c r="BM1046" s="25">
        <f t="shared" si="925"/>
        <v>0</v>
      </c>
      <c r="BN1046" s="25">
        <f t="shared" si="925"/>
        <v>0</v>
      </c>
      <c r="BO1046" s="8">
        <f t="shared" si="909"/>
        <v>0</v>
      </c>
      <c r="BP1046" s="8">
        <f t="shared" si="910"/>
        <v>0</v>
      </c>
      <c r="BQ1046" s="8">
        <f t="shared" si="911"/>
        <v>0</v>
      </c>
      <c r="BR1046" s="8">
        <f t="shared" si="912"/>
        <v>0</v>
      </c>
      <c r="BS1046" s="8">
        <f t="shared" si="913"/>
        <v>0</v>
      </c>
      <c r="BT1046" s="10"/>
      <c r="BU1046" s="8"/>
    </row>
    <row r="1047" spans="36:73">
      <c r="AJ1047" s="25">
        <f t="shared" si="923"/>
        <v>0</v>
      </c>
      <c r="AK1047" s="25">
        <f t="shared" si="923"/>
        <v>0</v>
      </c>
      <c r="AL1047" s="25">
        <f t="shared" si="923"/>
        <v>0</v>
      </c>
      <c r="AM1047" s="25">
        <f t="shared" si="923"/>
        <v>0</v>
      </c>
      <c r="AN1047" s="25">
        <f t="shared" si="923"/>
        <v>0</v>
      </c>
      <c r="AO1047" s="25">
        <f t="shared" si="923"/>
        <v>0</v>
      </c>
      <c r="AP1047" s="25">
        <f t="shared" si="923"/>
        <v>0</v>
      </c>
      <c r="AQ1047" s="25">
        <f t="shared" si="923"/>
        <v>0</v>
      </c>
      <c r="AR1047" s="25">
        <f t="shared" si="923"/>
        <v>0</v>
      </c>
      <c r="AS1047" s="25">
        <f t="shared" si="923"/>
        <v>0</v>
      </c>
      <c r="AT1047" s="25">
        <f t="shared" si="924"/>
        <v>0</v>
      </c>
      <c r="AU1047" s="25">
        <f t="shared" si="924"/>
        <v>0</v>
      </c>
      <c r="AV1047" s="25">
        <f t="shared" si="924"/>
        <v>0</v>
      </c>
      <c r="AW1047" s="25">
        <f t="shared" si="924"/>
        <v>0</v>
      </c>
      <c r="AX1047" s="25">
        <f t="shared" si="924"/>
        <v>0</v>
      </c>
      <c r="AY1047" s="25">
        <f t="shared" si="924"/>
        <v>0</v>
      </c>
      <c r="AZ1047" s="25">
        <f t="shared" si="924"/>
        <v>0</v>
      </c>
      <c r="BA1047" s="25">
        <f t="shared" si="924"/>
        <v>0</v>
      </c>
      <c r="BB1047" s="25">
        <f t="shared" si="924"/>
        <v>0</v>
      </c>
      <c r="BC1047" s="25">
        <f t="shared" si="924"/>
        <v>0</v>
      </c>
      <c r="BD1047" s="25">
        <f t="shared" si="925"/>
        <v>0</v>
      </c>
      <c r="BE1047" s="25">
        <f t="shared" si="925"/>
        <v>0</v>
      </c>
      <c r="BF1047" s="25">
        <f t="shared" si="925"/>
        <v>0</v>
      </c>
      <c r="BG1047" s="25">
        <f t="shared" si="925"/>
        <v>0</v>
      </c>
      <c r="BH1047" s="25">
        <f t="shared" si="925"/>
        <v>0</v>
      </c>
      <c r="BI1047" s="25">
        <f t="shared" si="925"/>
        <v>0</v>
      </c>
      <c r="BJ1047" s="25">
        <f t="shared" si="925"/>
        <v>0</v>
      </c>
      <c r="BK1047" s="25">
        <f t="shared" si="925"/>
        <v>0</v>
      </c>
      <c r="BL1047" s="25">
        <f t="shared" si="925"/>
        <v>0</v>
      </c>
      <c r="BM1047" s="25">
        <f t="shared" si="925"/>
        <v>0</v>
      </c>
      <c r="BN1047" s="25">
        <f t="shared" si="925"/>
        <v>0</v>
      </c>
      <c r="BO1047" s="8">
        <f t="shared" si="909"/>
        <v>0</v>
      </c>
      <c r="BP1047" s="8">
        <f t="shared" si="910"/>
        <v>0</v>
      </c>
      <c r="BQ1047" s="8">
        <f t="shared" si="911"/>
        <v>0</v>
      </c>
      <c r="BR1047" s="8">
        <f t="shared" si="912"/>
        <v>0</v>
      </c>
      <c r="BS1047" s="8">
        <f t="shared" si="913"/>
        <v>0</v>
      </c>
      <c r="BT1047" s="10"/>
      <c r="BU1047" s="10"/>
    </row>
    <row r="1048" spans="36:73">
      <c r="AJ1048" s="25">
        <f t="shared" si="923"/>
        <v>0</v>
      </c>
      <c r="AK1048" s="25">
        <f t="shared" si="923"/>
        <v>0</v>
      </c>
      <c r="AL1048" s="25">
        <f t="shared" si="923"/>
        <v>0</v>
      </c>
      <c r="AM1048" s="25">
        <f t="shared" si="923"/>
        <v>0</v>
      </c>
      <c r="AN1048" s="25">
        <f t="shared" si="923"/>
        <v>0</v>
      </c>
      <c r="AO1048" s="25">
        <f t="shared" si="923"/>
        <v>0</v>
      </c>
      <c r="AP1048" s="25">
        <f t="shared" si="923"/>
        <v>0</v>
      </c>
      <c r="AQ1048" s="25">
        <f t="shared" si="923"/>
        <v>0</v>
      </c>
      <c r="AR1048" s="25">
        <f t="shared" si="923"/>
        <v>0</v>
      </c>
      <c r="AS1048" s="25">
        <f t="shared" si="923"/>
        <v>0</v>
      </c>
      <c r="AT1048" s="25">
        <f t="shared" si="924"/>
        <v>0</v>
      </c>
      <c r="AU1048" s="25">
        <f t="shared" si="924"/>
        <v>0</v>
      </c>
      <c r="AV1048" s="25">
        <f t="shared" si="924"/>
        <v>0</v>
      </c>
      <c r="AW1048" s="25">
        <f t="shared" si="924"/>
        <v>0</v>
      </c>
      <c r="AX1048" s="25">
        <f t="shared" si="924"/>
        <v>0</v>
      </c>
      <c r="AY1048" s="25">
        <f t="shared" si="924"/>
        <v>0</v>
      </c>
      <c r="AZ1048" s="25">
        <f t="shared" si="924"/>
        <v>0</v>
      </c>
      <c r="BA1048" s="25">
        <f t="shared" si="924"/>
        <v>0</v>
      </c>
      <c r="BB1048" s="25">
        <f t="shared" si="924"/>
        <v>0</v>
      </c>
      <c r="BC1048" s="25">
        <f t="shared" si="924"/>
        <v>0</v>
      </c>
      <c r="BD1048" s="25">
        <f t="shared" si="925"/>
        <v>0</v>
      </c>
      <c r="BE1048" s="25">
        <f t="shared" si="925"/>
        <v>0</v>
      </c>
      <c r="BF1048" s="25">
        <f t="shared" si="925"/>
        <v>0</v>
      </c>
      <c r="BG1048" s="25">
        <f t="shared" si="925"/>
        <v>0</v>
      </c>
      <c r="BH1048" s="25">
        <f t="shared" si="925"/>
        <v>0</v>
      </c>
      <c r="BI1048" s="25">
        <f t="shared" si="925"/>
        <v>0</v>
      </c>
      <c r="BJ1048" s="25">
        <f t="shared" si="925"/>
        <v>0</v>
      </c>
      <c r="BK1048" s="25">
        <f t="shared" si="925"/>
        <v>0</v>
      </c>
      <c r="BL1048" s="25">
        <f t="shared" si="925"/>
        <v>0</v>
      </c>
      <c r="BM1048" s="25">
        <f t="shared" si="925"/>
        <v>0</v>
      </c>
      <c r="BN1048" s="25">
        <f t="shared" si="925"/>
        <v>0</v>
      </c>
      <c r="BO1048" s="8">
        <f t="shared" si="909"/>
        <v>0</v>
      </c>
      <c r="BP1048" s="8">
        <f t="shared" si="910"/>
        <v>0</v>
      </c>
      <c r="BQ1048" s="8">
        <f t="shared" si="911"/>
        <v>0</v>
      </c>
      <c r="BR1048" s="8">
        <f t="shared" si="912"/>
        <v>0</v>
      </c>
      <c r="BS1048" s="8">
        <f t="shared" si="913"/>
        <v>0</v>
      </c>
      <c r="BT1048" s="10"/>
      <c r="BU1048" s="8"/>
    </row>
    <row r="1049" spans="36:73">
      <c r="AJ1049" s="25">
        <f t="shared" si="923"/>
        <v>0</v>
      </c>
      <c r="AK1049" s="25">
        <f t="shared" si="923"/>
        <v>0</v>
      </c>
      <c r="AL1049" s="25">
        <f t="shared" si="923"/>
        <v>0</v>
      </c>
      <c r="AM1049" s="25">
        <f t="shared" si="923"/>
        <v>0</v>
      </c>
      <c r="AN1049" s="25">
        <f t="shared" si="923"/>
        <v>0</v>
      </c>
      <c r="AO1049" s="25">
        <f t="shared" si="923"/>
        <v>0</v>
      </c>
      <c r="AP1049" s="25">
        <f t="shared" si="923"/>
        <v>0</v>
      </c>
      <c r="AQ1049" s="25">
        <f t="shared" si="923"/>
        <v>0</v>
      </c>
      <c r="AR1049" s="25">
        <f t="shared" si="923"/>
        <v>0</v>
      </c>
      <c r="AS1049" s="25">
        <f t="shared" si="923"/>
        <v>0</v>
      </c>
      <c r="AT1049" s="25">
        <f t="shared" si="924"/>
        <v>0</v>
      </c>
      <c r="AU1049" s="25">
        <f t="shared" si="924"/>
        <v>0</v>
      </c>
      <c r="AV1049" s="25">
        <f t="shared" si="924"/>
        <v>0</v>
      </c>
      <c r="AW1049" s="25">
        <f t="shared" si="924"/>
        <v>0</v>
      </c>
      <c r="AX1049" s="25">
        <f t="shared" si="924"/>
        <v>0</v>
      </c>
      <c r="AY1049" s="25">
        <f t="shared" si="924"/>
        <v>0</v>
      </c>
      <c r="AZ1049" s="25">
        <f t="shared" si="924"/>
        <v>0</v>
      </c>
      <c r="BA1049" s="25">
        <f t="shared" si="924"/>
        <v>0</v>
      </c>
      <c r="BB1049" s="25">
        <f t="shared" si="924"/>
        <v>0</v>
      </c>
      <c r="BC1049" s="25">
        <f t="shared" si="924"/>
        <v>0</v>
      </c>
      <c r="BD1049" s="25">
        <f t="shared" si="925"/>
        <v>0</v>
      </c>
      <c r="BE1049" s="25">
        <f t="shared" si="925"/>
        <v>0</v>
      </c>
      <c r="BF1049" s="25">
        <f t="shared" si="925"/>
        <v>0</v>
      </c>
      <c r="BG1049" s="25">
        <f t="shared" si="925"/>
        <v>0</v>
      </c>
      <c r="BH1049" s="25">
        <f t="shared" si="925"/>
        <v>0</v>
      </c>
      <c r="BI1049" s="25">
        <f t="shared" si="925"/>
        <v>0</v>
      </c>
      <c r="BJ1049" s="25">
        <f t="shared" si="925"/>
        <v>0</v>
      </c>
      <c r="BK1049" s="25">
        <f t="shared" si="925"/>
        <v>0</v>
      </c>
      <c r="BL1049" s="25">
        <f t="shared" si="925"/>
        <v>0</v>
      </c>
      <c r="BM1049" s="25">
        <f t="shared" si="925"/>
        <v>0</v>
      </c>
      <c r="BN1049" s="25">
        <f t="shared" si="925"/>
        <v>0</v>
      </c>
      <c r="BO1049" s="8">
        <f t="shared" si="909"/>
        <v>0</v>
      </c>
      <c r="BP1049" s="8">
        <f t="shared" si="910"/>
        <v>0</v>
      </c>
      <c r="BQ1049" s="8">
        <f t="shared" si="911"/>
        <v>0</v>
      </c>
      <c r="BR1049" s="8">
        <f t="shared" si="912"/>
        <v>0</v>
      </c>
      <c r="BS1049" s="8">
        <f t="shared" si="913"/>
        <v>0</v>
      </c>
      <c r="BT1049" s="10"/>
      <c r="BU1049" s="10"/>
    </row>
    <row r="1050" spans="36:73">
      <c r="AJ1050" s="25">
        <f t="shared" si="923"/>
        <v>0</v>
      </c>
      <c r="AK1050" s="25">
        <f t="shared" si="923"/>
        <v>0</v>
      </c>
      <c r="AL1050" s="25">
        <f t="shared" si="923"/>
        <v>0</v>
      </c>
      <c r="AM1050" s="25">
        <f t="shared" si="923"/>
        <v>0</v>
      </c>
      <c r="AN1050" s="25">
        <f t="shared" si="923"/>
        <v>0</v>
      </c>
      <c r="AO1050" s="25">
        <f t="shared" si="923"/>
        <v>0</v>
      </c>
      <c r="AP1050" s="25">
        <f t="shared" si="923"/>
        <v>0</v>
      </c>
      <c r="AQ1050" s="25">
        <f t="shared" si="923"/>
        <v>0</v>
      </c>
      <c r="AR1050" s="25">
        <f t="shared" si="923"/>
        <v>0</v>
      </c>
      <c r="AS1050" s="25">
        <f t="shared" si="923"/>
        <v>0</v>
      </c>
      <c r="AT1050" s="25">
        <f t="shared" si="924"/>
        <v>0</v>
      </c>
      <c r="AU1050" s="25">
        <f t="shared" si="924"/>
        <v>0</v>
      </c>
      <c r="AV1050" s="25">
        <f t="shared" si="924"/>
        <v>0</v>
      </c>
      <c r="AW1050" s="25">
        <f t="shared" si="924"/>
        <v>0</v>
      </c>
      <c r="AX1050" s="25">
        <f t="shared" si="924"/>
        <v>0</v>
      </c>
      <c r="AY1050" s="25">
        <f t="shared" si="924"/>
        <v>0</v>
      </c>
      <c r="AZ1050" s="25">
        <f t="shared" si="924"/>
        <v>0</v>
      </c>
      <c r="BA1050" s="25">
        <f t="shared" si="924"/>
        <v>0</v>
      </c>
      <c r="BB1050" s="25">
        <f t="shared" si="924"/>
        <v>0</v>
      </c>
      <c r="BC1050" s="25">
        <f t="shared" si="924"/>
        <v>0</v>
      </c>
      <c r="BD1050" s="25">
        <f t="shared" si="925"/>
        <v>0</v>
      </c>
      <c r="BE1050" s="25">
        <f t="shared" si="925"/>
        <v>0</v>
      </c>
      <c r="BF1050" s="25">
        <f t="shared" si="925"/>
        <v>0</v>
      </c>
      <c r="BG1050" s="25">
        <f t="shared" si="925"/>
        <v>0</v>
      </c>
      <c r="BH1050" s="25">
        <f t="shared" si="925"/>
        <v>0</v>
      </c>
      <c r="BI1050" s="25">
        <f t="shared" si="925"/>
        <v>0</v>
      </c>
      <c r="BJ1050" s="25">
        <f t="shared" si="925"/>
        <v>0</v>
      </c>
      <c r="BK1050" s="25">
        <f t="shared" si="925"/>
        <v>0</v>
      </c>
      <c r="BL1050" s="25">
        <f t="shared" si="925"/>
        <v>0</v>
      </c>
      <c r="BM1050" s="25">
        <f t="shared" si="925"/>
        <v>0</v>
      </c>
      <c r="BN1050" s="25">
        <f t="shared" si="925"/>
        <v>0</v>
      </c>
      <c r="BO1050" s="8">
        <f t="shared" si="909"/>
        <v>0</v>
      </c>
      <c r="BP1050" s="8">
        <f t="shared" si="910"/>
        <v>0</v>
      </c>
      <c r="BQ1050" s="8">
        <f t="shared" si="911"/>
        <v>0</v>
      </c>
      <c r="BR1050" s="8">
        <f t="shared" si="912"/>
        <v>0</v>
      </c>
      <c r="BS1050" s="8">
        <f t="shared" si="913"/>
        <v>0</v>
      </c>
      <c r="BT1050" s="10"/>
      <c r="BU1050" s="8"/>
    </row>
    <row r="1051" spans="36:73">
      <c r="AJ1051" s="25">
        <f t="shared" si="923"/>
        <v>0</v>
      </c>
      <c r="AK1051" s="25">
        <f t="shared" si="923"/>
        <v>0</v>
      </c>
      <c r="AL1051" s="25">
        <f t="shared" si="923"/>
        <v>0</v>
      </c>
      <c r="AM1051" s="25">
        <f t="shared" si="923"/>
        <v>0</v>
      </c>
      <c r="AN1051" s="25">
        <f t="shared" si="923"/>
        <v>0</v>
      </c>
      <c r="AO1051" s="25">
        <f t="shared" si="923"/>
        <v>0</v>
      </c>
      <c r="AP1051" s="25">
        <f t="shared" si="923"/>
        <v>0</v>
      </c>
      <c r="AQ1051" s="25">
        <f t="shared" si="923"/>
        <v>0</v>
      </c>
      <c r="AR1051" s="25">
        <f t="shared" si="923"/>
        <v>0</v>
      </c>
      <c r="AS1051" s="25">
        <f t="shared" si="923"/>
        <v>0</v>
      </c>
      <c r="AT1051" s="25">
        <f t="shared" si="924"/>
        <v>0</v>
      </c>
      <c r="AU1051" s="25">
        <f t="shared" si="924"/>
        <v>0</v>
      </c>
      <c r="AV1051" s="25">
        <f t="shared" si="924"/>
        <v>0</v>
      </c>
      <c r="AW1051" s="25">
        <f t="shared" si="924"/>
        <v>0</v>
      </c>
      <c r="AX1051" s="25">
        <f t="shared" si="924"/>
        <v>0</v>
      </c>
      <c r="AY1051" s="25">
        <f t="shared" si="924"/>
        <v>0</v>
      </c>
      <c r="AZ1051" s="25">
        <f t="shared" si="924"/>
        <v>0</v>
      </c>
      <c r="BA1051" s="25">
        <f t="shared" si="924"/>
        <v>0</v>
      </c>
      <c r="BB1051" s="25">
        <f t="shared" si="924"/>
        <v>0</v>
      </c>
      <c r="BC1051" s="25">
        <f t="shared" si="924"/>
        <v>0</v>
      </c>
      <c r="BD1051" s="25">
        <f t="shared" si="925"/>
        <v>0</v>
      </c>
      <c r="BE1051" s="25">
        <f t="shared" si="925"/>
        <v>0</v>
      </c>
      <c r="BF1051" s="25">
        <f t="shared" si="925"/>
        <v>0</v>
      </c>
      <c r="BG1051" s="25">
        <f t="shared" si="925"/>
        <v>0</v>
      </c>
      <c r="BH1051" s="25">
        <f t="shared" si="925"/>
        <v>0</v>
      </c>
      <c r="BI1051" s="25">
        <f t="shared" si="925"/>
        <v>0</v>
      </c>
      <c r="BJ1051" s="25">
        <f t="shared" si="925"/>
        <v>0</v>
      </c>
      <c r="BK1051" s="25">
        <f t="shared" si="925"/>
        <v>0</v>
      </c>
      <c r="BL1051" s="25">
        <f t="shared" si="925"/>
        <v>0</v>
      </c>
      <c r="BM1051" s="25">
        <f t="shared" si="925"/>
        <v>0</v>
      </c>
      <c r="BN1051" s="25">
        <f t="shared" si="925"/>
        <v>0</v>
      </c>
      <c r="BO1051" s="8">
        <f t="shared" si="909"/>
        <v>0</v>
      </c>
      <c r="BP1051" s="8">
        <f t="shared" si="910"/>
        <v>0</v>
      </c>
      <c r="BQ1051" s="8">
        <f t="shared" si="911"/>
        <v>0</v>
      </c>
      <c r="BR1051" s="8">
        <f t="shared" si="912"/>
        <v>0</v>
      </c>
      <c r="BS1051" s="8">
        <f t="shared" si="913"/>
        <v>0</v>
      </c>
      <c r="BT1051" s="10"/>
      <c r="BU1051" s="10"/>
    </row>
    <row r="1052" spans="36:73">
      <c r="AJ1052" s="25">
        <f t="shared" si="923"/>
        <v>0</v>
      </c>
      <c r="AK1052" s="25">
        <f t="shared" si="923"/>
        <v>0</v>
      </c>
      <c r="AL1052" s="25">
        <f t="shared" si="923"/>
        <v>0</v>
      </c>
      <c r="AM1052" s="25">
        <f t="shared" si="923"/>
        <v>0</v>
      </c>
      <c r="AN1052" s="25">
        <f t="shared" si="923"/>
        <v>0</v>
      </c>
      <c r="AO1052" s="25">
        <f t="shared" si="923"/>
        <v>0</v>
      </c>
      <c r="AP1052" s="25">
        <f t="shared" si="923"/>
        <v>0</v>
      </c>
      <c r="AQ1052" s="25">
        <f t="shared" si="923"/>
        <v>0</v>
      </c>
      <c r="AR1052" s="25">
        <f t="shared" si="923"/>
        <v>0</v>
      </c>
      <c r="AS1052" s="25">
        <f t="shared" si="923"/>
        <v>0</v>
      </c>
      <c r="AT1052" s="25">
        <f t="shared" si="924"/>
        <v>0</v>
      </c>
      <c r="AU1052" s="25">
        <f t="shared" si="924"/>
        <v>0</v>
      </c>
      <c r="AV1052" s="25">
        <f t="shared" si="924"/>
        <v>0</v>
      </c>
      <c r="AW1052" s="25">
        <f t="shared" si="924"/>
        <v>0</v>
      </c>
      <c r="AX1052" s="25">
        <f t="shared" si="924"/>
        <v>0</v>
      </c>
      <c r="AY1052" s="25">
        <f t="shared" si="924"/>
        <v>0</v>
      </c>
      <c r="AZ1052" s="25">
        <f t="shared" si="924"/>
        <v>0</v>
      </c>
      <c r="BA1052" s="25">
        <f t="shared" si="924"/>
        <v>0</v>
      </c>
      <c r="BB1052" s="25">
        <f t="shared" si="924"/>
        <v>0</v>
      </c>
      <c r="BC1052" s="25">
        <f t="shared" si="924"/>
        <v>0</v>
      </c>
      <c r="BD1052" s="25">
        <f t="shared" si="925"/>
        <v>0</v>
      </c>
      <c r="BE1052" s="25">
        <f t="shared" si="925"/>
        <v>0</v>
      </c>
      <c r="BF1052" s="25">
        <f t="shared" si="925"/>
        <v>0</v>
      </c>
      <c r="BG1052" s="25">
        <f t="shared" si="925"/>
        <v>0</v>
      </c>
      <c r="BH1052" s="25">
        <f t="shared" si="925"/>
        <v>0</v>
      </c>
      <c r="BI1052" s="25">
        <f t="shared" si="925"/>
        <v>0</v>
      </c>
      <c r="BJ1052" s="25">
        <f t="shared" si="925"/>
        <v>0</v>
      </c>
      <c r="BK1052" s="25">
        <f t="shared" si="925"/>
        <v>0</v>
      </c>
      <c r="BL1052" s="25">
        <f t="shared" si="925"/>
        <v>0</v>
      </c>
      <c r="BM1052" s="25">
        <f t="shared" si="925"/>
        <v>0</v>
      </c>
      <c r="BN1052" s="25">
        <f t="shared" si="925"/>
        <v>0</v>
      </c>
      <c r="BO1052" s="8">
        <f t="shared" si="909"/>
        <v>0</v>
      </c>
      <c r="BP1052" s="8">
        <f t="shared" si="910"/>
        <v>0</v>
      </c>
      <c r="BQ1052" s="8">
        <f t="shared" si="911"/>
        <v>0</v>
      </c>
      <c r="BR1052" s="8">
        <f t="shared" si="912"/>
        <v>0</v>
      </c>
      <c r="BS1052" s="8">
        <f t="shared" si="913"/>
        <v>0</v>
      </c>
      <c r="BT1052" s="10"/>
      <c r="BU1052" s="8"/>
    </row>
    <row r="1053" spans="36:73">
      <c r="AJ1053" s="25">
        <f t="shared" si="923"/>
        <v>0</v>
      </c>
      <c r="AK1053" s="25">
        <f t="shared" si="923"/>
        <v>0</v>
      </c>
      <c r="AL1053" s="25">
        <f t="shared" si="923"/>
        <v>0</v>
      </c>
      <c r="AM1053" s="25">
        <f t="shared" si="923"/>
        <v>0</v>
      </c>
      <c r="AN1053" s="25">
        <f t="shared" si="923"/>
        <v>0</v>
      </c>
      <c r="AO1053" s="25">
        <f t="shared" si="923"/>
        <v>0</v>
      </c>
      <c r="AP1053" s="25">
        <f t="shared" si="923"/>
        <v>0</v>
      </c>
      <c r="AQ1053" s="25">
        <f t="shared" si="923"/>
        <v>0</v>
      </c>
      <c r="AR1053" s="25">
        <f t="shared" si="923"/>
        <v>0</v>
      </c>
      <c r="AS1053" s="25">
        <f t="shared" si="923"/>
        <v>0</v>
      </c>
      <c r="AT1053" s="25">
        <f t="shared" si="924"/>
        <v>0</v>
      </c>
      <c r="AU1053" s="25">
        <f t="shared" si="924"/>
        <v>0</v>
      </c>
      <c r="AV1053" s="25">
        <f t="shared" si="924"/>
        <v>0</v>
      </c>
      <c r="AW1053" s="25">
        <f t="shared" si="924"/>
        <v>0</v>
      </c>
      <c r="AX1053" s="25">
        <f t="shared" si="924"/>
        <v>0</v>
      </c>
      <c r="AY1053" s="25">
        <f t="shared" si="924"/>
        <v>0</v>
      </c>
      <c r="AZ1053" s="25">
        <f t="shared" si="924"/>
        <v>0</v>
      </c>
      <c r="BA1053" s="25">
        <f t="shared" si="924"/>
        <v>0</v>
      </c>
      <c r="BB1053" s="25">
        <f t="shared" si="924"/>
        <v>0</v>
      </c>
      <c r="BC1053" s="25">
        <f t="shared" si="924"/>
        <v>0</v>
      </c>
      <c r="BD1053" s="25">
        <f t="shared" si="925"/>
        <v>0</v>
      </c>
      <c r="BE1053" s="25">
        <f t="shared" si="925"/>
        <v>0</v>
      </c>
      <c r="BF1053" s="25">
        <f t="shared" si="925"/>
        <v>0</v>
      </c>
      <c r="BG1053" s="25">
        <f t="shared" si="925"/>
        <v>0</v>
      </c>
      <c r="BH1053" s="25">
        <f t="shared" si="925"/>
        <v>0</v>
      </c>
      <c r="BI1053" s="25">
        <f t="shared" si="925"/>
        <v>0</v>
      </c>
      <c r="BJ1053" s="25">
        <f t="shared" si="925"/>
        <v>0</v>
      </c>
      <c r="BK1053" s="25">
        <f t="shared" si="925"/>
        <v>0</v>
      </c>
      <c r="BL1053" s="25">
        <f t="shared" si="925"/>
        <v>0</v>
      </c>
      <c r="BM1053" s="25">
        <f t="shared" si="925"/>
        <v>0</v>
      </c>
      <c r="BN1053" s="25">
        <f t="shared" si="925"/>
        <v>0</v>
      </c>
      <c r="BO1053" s="8">
        <f t="shared" si="909"/>
        <v>0</v>
      </c>
      <c r="BP1053" s="8">
        <f t="shared" si="910"/>
        <v>0</v>
      </c>
      <c r="BQ1053" s="8">
        <f t="shared" si="911"/>
        <v>0</v>
      </c>
      <c r="BR1053" s="8">
        <f t="shared" si="912"/>
        <v>0</v>
      </c>
      <c r="BS1053" s="8">
        <f t="shared" si="913"/>
        <v>0</v>
      </c>
      <c r="BT1053" s="10"/>
      <c r="BU1053" s="10"/>
    </row>
    <row r="1054" spans="36:73">
      <c r="AJ1054" s="25">
        <f t="shared" si="923"/>
        <v>0</v>
      </c>
      <c r="AK1054" s="25">
        <f t="shared" si="923"/>
        <v>0</v>
      </c>
      <c r="AL1054" s="25">
        <f t="shared" si="923"/>
        <v>0</v>
      </c>
      <c r="AM1054" s="25">
        <f t="shared" si="923"/>
        <v>0</v>
      </c>
      <c r="AN1054" s="25">
        <f t="shared" si="923"/>
        <v>0</v>
      </c>
      <c r="AO1054" s="25">
        <f t="shared" si="923"/>
        <v>0</v>
      </c>
      <c r="AP1054" s="25">
        <f t="shared" si="923"/>
        <v>0</v>
      </c>
      <c r="AQ1054" s="25">
        <f t="shared" si="923"/>
        <v>0</v>
      </c>
      <c r="AR1054" s="25">
        <f t="shared" si="923"/>
        <v>0</v>
      </c>
      <c r="AS1054" s="25">
        <f t="shared" si="923"/>
        <v>0</v>
      </c>
      <c r="AT1054" s="25">
        <f t="shared" si="924"/>
        <v>0</v>
      </c>
      <c r="AU1054" s="25">
        <f t="shared" si="924"/>
        <v>0</v>
      </c>
      <c r="AV1054" s="25">
        <f t="shared" si="924"/>
        <v>0</v>
      </c>
      <c r="AW1054" s="25">
        <f t="shared" si="924"/>
        <v>0</v>
      </c>
      <c r="AX1054" s="25">
        <f t="shared" si="924"/>
        <v>0</v>
      </c>
      <c r="AY1054" s="25">
        <f t="shared" si="924"/>
        <v>0</v>
      </c>
      <c r="AZ1054" s="25">
        <f t="shared" si="924"/>
        <v>0</v>
      </c>
      <c r="BA1054" s="25">
        <f t="shared" si="924"/>
        <v>0</v>
      </c>
      <c r="BB1054" s="25">
        <f t="shared" si="924"/>
        <v>0</v>
      </c>
      <c r="BC1054" s="25">
        <f t="shared" si="924"/>
        <v>0</v>
      </c>
      <c r="BD1054" s="25">
        <f t="shared" si="925"/>
        <v>0</v>
      </c>
      <c r="BE1054" s="25">
        <f t="shared" si="925"/>
        <v>0</v>
      </c>
      <c r="BF1054" s="25">
        <f t="shared" si="925"/>
        <v>0</v>
      </c>
      <c r="BG1054" s="25">
        <f t="shared" si="925"/>
        <v>0</v>
      </c>
      <c r="BH1054" s="25">
        <f t="shared" si="925"/>
        <v>0</v>
      </c>
      <c r="BI1054" s="25">
        <f t="shared" si="925"/>
        <v>0</v>
      </c>
      <c r="BJ1054" s="25">
        <f t="shared" si="925"/>
        <v>0</v>
      </c>
      <c r="BK1054" s="25">
        <f t="shared" si="925"/>
        <v>0</v>
      </c>
      <c r="BL1054" s="25">
        <f t="shared" si="925"/>
        <v>0</v>
      </c>
      <c r="BM1054" s="25">
        <f t="shared" si="925"/>
        <v>0</v>
      </c>
      <c r="BN1054" s="25">
        <f t="shared" si="925"/>
        <v>0</v>
      </c>
      <c r="BO1054" s="8">
        <f t="shared" si="909"/>
        <v>0</v>
      </c>
      <c r="BP1054" s="8">
        <f t="shared" si="910"/>
        <v>0</v>
      </c>
      <c r="BQ1054" s="8">
        <f t="shared" si="911"/>
        <v>0</v>
      </c>
      <c r="BR1054" s="8">
        <f t="shared" si="912"/>
        <v>0</v>
      </c>
      <c r="BS1054" s="8">
        <f t="shared" si="913"/>
        <v>0</v>
      </c>
      <c r="BT1054" s="10"/>
      <c r="BU1054" s="8"/>
    </row>
    <row r="1055" spans="36:73">
      <c r="AJ1055" s="25">
        <f t="shared" si="923"/>
        <v>0</v>
      </c>
      <c r="AK1055" s="25">
        <f t="shared" si="923"/>
        <v>0</v>
      </c>
      <c r="AL1055" s="25">
        <f t="shared" si="923"/>
        <v>0</v>
      </c>
      <c r="AM1055" s="25">
        <f t="shared" si="923"/>
        <v>0</v>
      </c>
      <c r="AN1055" s="25">
        <f t="shared" si="923"/>
        <v>0</v>
      </c>
      <c r="AO1055" s="25">
        <f t="shared" si="923"/>
        <v>0</v>
      </c>
      <c r="AP1055" s="25">
        <f t="shared" si="923"/>
        <v>0</v>
      </c>
      <c r="AQ1055" s="25">
        <f t="shared" si="923"/>
        <v>0</v>
      </c>
      <c r="AR1055" s="25">
        <f t="shared" si="923"/>
        <v>0</v>
      </c>
      <c r="AS1055" s="25">
        <f t="shared" si="923"/>
        <v>0</v>
      </c>
      <c r="AT1055" s="25">
        <f t="shared" si="924"/>
        <v>0</v>
      </c>
      <c r="AU1055" s="25">
        <f t="shared" si="924"/>
        <v>0</v>
      </c>
      <c r="AV1055" s="25">
        <f t="shared" si="924"/>
        <v>0</v>
      </c>
      <c r="AW1055" s="25">
        <f t="shared" si="924"/>
        <v>0</v>
      </c>
      <c r="AX1055" s="25">
        <f t="shared" si="924"/>
        <v>0</v>
      </c>
      <c r="AY1055" s="25">
        <f t="shared" si="924"/>
        <v>0</v>
      </c>
      <c r="AZ1055" s="25">
        <f t="shared" si="924"/>
        <v>0</v>
      </c>
      <c r="BA1055" s="25">
        <f t="shared" si="924"/>
        <v>0</v>
      </c>
      <c r="BB1055" s="25">
        <f t="shared" si="924"/>
        <v>0</v>
      </c>
      <c r="BC1055" s="25">
        <f t="shared" si="924"/>
        <v>0</v>
      </c>
      <c r="BD1055" s="25">
        <f t="shared" si="925"/>
        <v>0</v>
      </c>
      <c r="BE1055" s="25">
        <f t="shared" si="925"/>
        <v>0</v>
      </c>
      <c r="BF1055" s="25">
        <f t="shared" si="925"/>
        <v>0</v>
      </c>
      <c r="BG1055" s="25">
        <f t="shared" si="925"/>
        <v>0</v>
      </c>
      <c r="BH1055" s="25">
        <f t="shared" si="925"/>
        <v>0</v>
      </c>
      <c r="BI1055" s="25">
        <f t="shared" si="925"/>
        <v>0</v>
      </c>
      <c r="BJ1055" s="25">
        <f t="shared" si="925"/>
        <v>0</v>
      </c>
      <c r="BK1055" s="25">
        <f t="shared" si="925"/>
        <v>0</v>
      </c>
      <c r="BL1055" s="25">
        <f t="shared" si="925"/>
        <v>0</v>
      </c>
      <c r="BM1055" s="25">
        <f t="shared" si="925"/>
        <v>0</v>
      </c>
      <c r="BN1055" s="25">
        <f t="shared" si="925"/>
        <v>0</v>
      </c>
      <c r="BO1055" s="8">
        <f t="shared" si="909"/>
        <v>0</v>
      </c>
      <c r="BP1055" s="8">
        <f t="shared" si="910"/>
        <v>0</v>
      </c>
      <c r="BQ1055" s="8">
        <f t="shared" si="911"/>
        <v>0</v>
      </c>
      <c r="BR1055" s="8">
        <f t="shared" si="912"/>
        <v>0</v>
      </c>
      <c r="BS1055" s="8">
        <f t="shared" si="913"/>
        <v>0</v>
      </c>
      <c r="BT1055" s="10"/>
      <c r="BU1055" s="10"/>
    </row>
    <row r="1056" spans="36:73">
      <c r="AJ1056" s="25">
        <f t="shared" si="923"/>
        <v>0</v>
      </c>
      <c r="AK1056" s="25">
        <f t="shared" si="923"/>
        <v>0</v>
      </c>
      <c r="AL1056" s="25">
        <f t="shared" si="923"/>
        <v>0</v>
      </c>
      <c r="AM1056" s="25">
        <f t="shared" si="923"/>
        <v>0</v>
      </c>
      <c r="AN1056" s="25">
        <f t="shared" si="923"/>
        <v>0</v>
      </c>
      <c r="AO1056" s="25">
        <f t="shared" si="923"/>
        <v>0</v>
      </c>
      <c r="AP1056" s="25">
        <f t="shared" si="923"/>
        <v>0</v>
      </c>
      <c r="AQ1056" s="25">
        <f t="shared" si="923"/>
        <v>0</v>
      </c>
      <c r="AR1056" s="25">
        <f t="shared" si="923"/>
        <v>0</v>
      </c>
      <c r="AS1056" s="25">
        <f t="shared" si="923"/>
        <v>0</v>
      </c>
      <c r="AT1056" s="25">
        <f t="shared" si="924"/>
        <v>0</v>
      </c>
      <c r="AU1056" s="25">
        <f t="shared" si="924"/>
        <v>0</v>
      </c>
      <c r="AV1056" s="25">
        <f t="shared" si="924"/>
        <v>0</v>
      </c>
      <c r="AW1056" s="25">
        <f t="shared" si="924"/>
        <v>0</v>
      </c>
      <c r="AX1056" s="25">
        <f t="shared" si="924"/>
        <v>0</v>
      </c>
      <c r="AY1056" s="25">
        <f t="shared" si="924"/>
        <v>0</v>
      </c>
      <c r="AZ1056" s="25">
        <f t="shared" si="924"/>
        <v>0</v>
      </c>
      <c r="BA1056" s="25">
        <f t="shared" si="924"/>
        <v>0</v>
      </c>
      <c r="BB1056" s="25">
        <f t="shared" si="924"/>
        <v>0</v>
      </c>
      <c r="BC1056" s="25">
        <f t="shared" si="924"/>
        <v>0</v>
      </c>
      <c r="BD1056" s="25">
        <f t="shared" si="925"/>
        <v>0</v>
      </c>
      <c r="BE1056" s="25">
        <f t="shared" si="925"/>
        <v>0</v>
      </c>
      <c r="BF1056" s="25">
        <f t="shared" si="925"/>
        <v>0</v>
      </c>
      <c r="BG1056" s="25">
        <f t="shared" si="925"/>
        <v>0</v>
      </c>
      <c r="BH1056" s="25">
        <f t="shared" si="925"/>
        <v>0</v>
      </c>
      <c r="BI1056" s="25">
        <f t="shared" si="925"/>
        <v>0</v>
      </c>
      <c r="BJ1056" s="25">
        <f t="shared" si="925"/>
        <v>0</v>
      </c>
      <c r="BK1056" s="25">
        <f t="shared" si="925"/>
        <v>0</v>
      </c>
      <c r="BL1056" s="25">
        <f t="shared" si="925"/>
        <v>0</v>
      </c>
      <c r="BM1056" s="25">
        <f t="shared" si="925"/>
        <v>0</v>
      </c>
      <c r="BN1056" s="25">
        <f t="shared" si="925"/>
        <v>0</v>
      </c>
      <c r="BO1056" s="8">
        <f t="shared" si="909"/>
        <v>0</v>
      </c>
      <c r="BP1056" s="8">
        <f t="shared" si="910"/>
        <v>0</v>
      </c>
      <c r="BQ1056" s="8">
        <f t="shared" si="911"/>
        <v>0</v>
      </c>
      <c r="BR1056" s="8">
        <f t="shared" si="912"/>
        <v>0</v>
      </c>
      <c r="BS1056" s="8">
        <f t="shared" si="913"/>
        <v>0</v>
      </c>
      <c r="BT1056" s="10"/>
      <c r="BU1056" s="8"/>
    </row>
    <row r="1057" spans="36:73">
      <c r="AJ1057" s="25">
        <f t="shared" si="923"/>
        <v>0</v>
      </c>
      <c r="AK1057" s="25">
        <f t="shared" si="923"/>
        <v>0</v>
      </c>
      <c r="AL1057" s="25">
        <f t="shared" si="923"/>
        <v>0</v>
      </c>
      <c r="AM1057" s="25">
        <f t="shared" si="923"/>
        <v>0</v>
      </c>
      <c r="AN1057" s="25">
        <f t="shared" si="923"/>
        <v>0</v>
      </c>
      <c r="AO1057" s="25">
        <f t="shared" si="923"/>
        <v>0</v>
      </c>
      <c r="AP1057" s="25">
        <f t="shared" si="923"/>
        <v>0</v>
      </c>
      <c r="AQ1057" s="25">
        <f t="shared" si="923"/>
        <v>0</v>
      </c>
      <c r="AR1057" s="25">
        <f t="shared" si="923"/>
        <v>0</v>
      </c>
      <c r="AS1057" s="25">
        <f t="shared" si="923"/>
        <v>0</v>
      </c>
      <c r="AT1057" s="25">
        <f t="shared" si="924"/>
        <v>0</v>
      </c>
      <c r="AU1057" s="25">
        <f t="shared" si="924"/>
        <v>0</v>
      </c>
      <c r="AV1057" s="25">
        <f t="shared" si="924"/>
        <v>0</v>
      </c>
      <c r="AW1057" s="25">
        <f t="shared" si="924"/>
        <v>0</v>
      </c>
      <c r="AX1057" s="25">
        <f t="shared" si="924"/>
        <v>0</v>
      </c>
      <c r="AY1057" s="25">
        <f t="shared" si="924"/>
        <v>0</v>
      </c>
      <c r="AZ1057" s="25">
        <f t="shared" si="924"/>
        <v>0</v>
      </c>
      <c r="BA1057" s="25">
        <f t="shared" si="924"/>
        <v>0</v>
      </c>
      <c r="BB1057" s="25">
        <f t="shared" si="924"/>
        <v>0</v>
      </c>
      <c r="BC1057" s="25">
        <f t="shared" si="924"/>
        <v>0</v>
      </c>
      <c r="BD1057" s="25">
        <f t="shared" si="925"/>
        <v>0</v>
      </c>
      <c r="BE1057" s="25">
        <f t="shared" si="925"/>
        <v>0</v>
      </c>
      <c r="BF1057" s="25">
        <f t="shared" si="925"/>
        <v>0</v>
      </c>
      <c r="BG1057" s="25">
        <f t="shared" si="925"/>
        <v>0</v>
      </c>
      <c r="BH1057" s="25">
        <f t="shared" si="925"/>
        <v>0</v>
      </c>
      <c r="BI1057" s="25">
        <f t="shared" si="925"/>
        <v>0</v>
      </c>
      <c r="BJ1057" s="25">
        <f t="shared" si="925"/>
        <v>0</v>
      </c>
      <c r="BK1057" s="25">
        <f t="shared" si="925"/>
        <v>0</v>
      </c>
      <c r="BL1057" s="25">
        <f t="shared" si="925"/>
        <v>0</v>
      </c>
      <c r="BM1057" s="25">
        <f t="shared" si="925"/>
        <v>0</v>
      </c>
      <c r="BN1057" s="25">
        <f t="shared" si="925"/>
        <v>0</v>
      </c>
      <c r="BO1057" s="8">
        <f t="shared" si="909"/>
        <v>0</v>
      </c>
      <c r="BP1057" s="8">
        <f t="shared" si="910"/>
        <v>0</v>
      </c>
      <c r="BQ1057" s="8">
        <f t="shared" si="911"/>
        <v>0</v>
      </c>
      <c r="BR1057" s="8">
        <f t="shared" si="912"/>
        <v>0</v>
      </c>
      <c r="BS1057" s="8">
        <f t="shared" si="913"/>
        <v>0</v>
      </c>
      <c r="BT1057" s="10"/>
      <c r="BU1057" s="10"/>
    </row>
    <row r="1058" spans="36:73">
      <c r="AJ1058" s="25">
        <f t="shared" si="923"/>
        <v>0</v>
      </c>
      <c r="AK1058" s="25">
        <f t="shared" si="923"/>
        <v>0</v>
      </c>
      <c r="AL1058" s="25">
        <f t="shared" si="923"/>
        <v>0</v>
      </c>
      <c r="AM1058" s="25">
        <f t="shared" si="923"/>
        <v>0</v>
      </c>
      <c r="AN1058" s="25">
        <f t="shared" si="923"/>
        <v>0</v>
      </c>
      <c r="AO1058" s="25">
        <f t="shared" si="923"/>
        <v>0</v>
      </c>
      <c r="AP1058" s="25">
        <f t="shared" si="923"/>
        <v>0</v>
      </c>
      <c r="AQ1058" s="25">
        <f t="shared" si="923"/>
        <v>0</v>
      </c>
      <c r="AR1058" s="25">
        <f t="shared" si="923"/>
        <v>0</v>
      </c>
      <c r="AS1058" s="25">
        <f t="shared" si="923"/>
        <v>0</v>
      </c>
      <c r="AT1058" s="25">
        <f t="shared" si="924"/>
        <v>0</v>
      </c>
      <c r="AU1058" s="25">
        <f t="shared" si="924"/>
        <v>0</v>
      </c>
      <c r="AV1058" s="25">
        <f t="shared" si="924"/>
        <v>0</v>
      </c>
      <c r="AW1058" s="25">
        <f t="shared" si="924"/>
        <v>0</v>
      </c>
      <c r="AX1058" s="25">
        <f t="shared" si="924"/>
        <v>0</v>
      </c>
      <c r="AY1058" s="25">
        <f t="shared" si="924"/>
        <v>0</v>
      </c>
      <c r="AZ1058" s="25">
        <f t="shared" si="924"/>
        <v>0</v>
      </c>
      <c r="BA1058" s="25">
        <f t="shared" si="924"/>
        <v>0</v>
      </c>
      <c r="BB1058" s="25">
        <f t="shared" si="924"/>
        <v>0</v>
      </c>
      <c r="BC1058" s="25">
        <f t="shared" si="924"/>
        <v>0</v>
      </c>
      <c r="BD1058" s="25">
        <f t="shared" si="925"/>
        <v>0</v>
      </c>
      <c r="BE1058" s="25">
        <f t="shared" si="925"/>
        <v>0</v>
      </c>
      <c r="BF1058" s="25">
        <f t="shared" si="925"/>
        <v>0</v>
      </c>
      <c r="BG1058" s="25">
        <f t="shared" si="925"/>
        <v>0</v>
      </c>
      <c r="BH1058" s="25">
        <f t="shared" si="925"/>
        <v>0</v>
      </c>
      <c r="BI1058" s="25">
        <f t="shared" si="925"/>
        <v>0</v>
      </c>
      <c r="BJ1058" s="25">
        <f t="shared" si="925"/>
        <v>0</v>
      </c>
      <c r="BK1058" s="25">
        <f t="shared" si="925"/>
        <v>0</v>
      </c>
      <c r="BL1058" s="25">
        <f t="shared" si="925"/>
        <v>0</v>
      </c>
      <c r="BM1058" s="25">
        <f t="shared" si="925"/>
        <v>0</v>
      </c>
      <c r="BN1058" s="25">
        <f t="shared" si="925"/>
        <v>0</v>
      </c>
      <c r="BO1058" s="8">
        <f t="shared" si="909"/>
        <v>0</v>
      </c>
      <c r="BP1058" s="8">
        <f t="shared" si="910"/>
        <v>0</v>
      </c>
      <c r="BQ1058" s="8">
        <f t="shared" si="911"/>
        <v>0</v>
      </c>
      <c r="BR1058" s="8">
        <f t="shared" si="912"/>
        <v>0</v>
      </c>
      <c r="BS1058" s="8">
        <f t="shared" si="913"/>
        <v>0</v>
      </c>
      <c r="BT1058" s="10"/>
      <c r="BU1058" s="8"/>
    </row>
    <row r="1059" spans="36:73">
      <c r="AJ1059" s="25">
        <f t="shared" si="923"/>
        <v>0</v>
      </c>
      <c r="AK1059" s="25">
        <f t="shared" si="923"/>
        <v>0</v>
      </c>
      <c r="AL1059" s="25">
        <f t="shared" si="923"/>
        <v>0</v>
      </c>
      <c r="AM1059" s="25">
        <f t="shared" si="923"/>
        <v>0</v>
      </c>
      <c r="AN1059" s="25">
        <f t="shared" si="923"/>
        <v>0</v>
      </c>
      <c r="AO1059" s="25">
        <f t="shared" si="923"/>
        <v>0</v>
      </c>
      <c r="AP1059" s="25">
        <f t="shared" si="923"/>
        <v>0</v>
      </c>
      <c r="AQ1059" s="25">
        <f t="shared" si="923"/>
        <v>0</v>
      </c>
      <c r="AR1059" s="25">
        <f t="shared" si="923"/>
        <v>0</v>
      </c>
      <c r="AS1059" s="25">
        <f t="shared" si="923"/>
        <v>0</v>
      </c>
      <c r="AT1059" s="25">
        <f t="shared" si="924"/>
        <v>0</v>
      </c>
      <c r="AU1059" s="25">
        <f t="shared" si="924"/>
        <v>0</v>
      </c>
      <c r="AV1059" s="25">
        <f t="shared" si="924"/>
        <v>0</v>
      </c>
      <c r="AW1059" s="25">
        <f t="shared" si="924"/>
        <v>0</v>
      </c>
      <c r="AX1059" s="25">
        <f t="shared" si="924"/>
        <v>0</v>
      </c>
      <c r="AY1059" s="25">
        <f t="shared" si="924"/>
        <v>0</v>
      </c>
      <c r="AZ1059" s="25">
        <f t="shared" si="924"/>
        <v>0</v>
      </c>
      <c r="BA1059" s="25">
        <f t="shared" si="924"/>
        <v>0</v>
      </c>
      <c r="BB1059" s="25">
        <f t="shared" si="924"/>
        <v>0</v>
      </c>
      <c r="BC1059" s="25">
        <f t="shared" si="924"/>
        <v>0</v>
      </c>
      <c r="BD1059" s="25">
        <f t="shared" si="925"/>
        <v>0</v>
      </c>
      <c r="BE1059" s="25">
        <f t="shared" si="925"/>
        <v>0</v>
      </c>
      <c r="BF1059" s="25">
        <f t="shared" si="925"/>
        <v>0</v>
      </c>
      <c r="BG1059" s="25">
        <f t="shared" si="925"/>
        <v>0</v>
      </c>
      <c r="BH1059" s="25">
        <f t="shared" si="925"/>
        <v>0</v>
      </c>
      <c r="BI1059" s="25">
        <f t="shared" si="925"/>
        <v>0</v>
      </c>
      <c r="BJ1059" s="25">
        <f t="shared" si="925"/>
        <v>0</v>
      </c>
      <c r="BK1059" s="25">
        <f t="shared" si="925"/>
        <v>0</v>
      </c>
      <c r="BL1059" s="25">
        <f t="shared" si="925"/>
        <v>0</v>
      </c>
      <c r="BM1059" s="25">
        <f t="shared" si="925"/>
        <v>0</v>
      </c>
      <c r="BN1059" s="25">
        <f t="shared" si="925"/>
        <v>0</v>
      </c>
      <c r="BO1059" s="8">
        <f t="shared" si="909"/>
        <v>0</v>
      </c>
      <c r="BP1059" s="8">
        <f t="shared" si="910"/>
        <v>0</v>
      </c>
      <c r="BQ1059" s="8">
        <f t="shared" si="911"/>
        <v>0</v>
      </c>
      <c r="BR1059" s="8">
        <f t="shared" si="912"/>
        <v>0</v>
      </c>
      <c r="BS1059" s="8">
        <f t="shared" si="913"/>
        <v>0</v>
      </c>
      <c r="BT1059" s="10"/>
      <c r="BU1059" s="10"/>
    </row>
    <row r="1060" spans="36:73">
      <c r="BL1060" s="25">
        <f t="shared" ref="BL1060:BN1079" si="926">IF(AND(BL$7&gt;=$E1060,BL$7&lt;=$F1060),1,0)</f>
        <v>0</v>
      </c>
      <c r="BM1060" s="25">
        <f t="shared" si="926"/>
        <v>0</v>
      </c>
      <c r="BN1060" s="25">
        <f t="shared" si="926"/>
        <v>0</v>
      </c>
      <c r="BO1060" s="8">
        <f t="shared" si="909"/>
        <v>0</v>
      </c>
      <c r="BP1060" s="8">
        <f t="shared" si="910"/>
        <v>0</v>
      </c>
      <c r="BQ1060" s="8">
        <f t="shared" si="911"/>
        <v>0</v>
      </c>
      <c r="BR1060" s="8">
        <f t="shared" si="912"/>
        <v>0</v>
      </c>
      <c r="BS1060" s="8">
        <f t="shared" si="913"/>
        <v>0</v>
      </c>
      <c r="BT1060" s="10"/>
      <c r="BU1060" s="8"/>
    </row>
    <row r="1061" spans="36:73">
      <c r="BL1061" s="25">
        <f t="shared" si="926"/>
        <v>0</v>
      </c>
      <c r="BM1061" s="25">
        <f t="shared" si="926"/>
        <v>0</v>
      </c>
      <c r="BN1061" s="25">
        <f t="shared" si="926"/>
        <v>0</v>
      </c>
      <c r="BO1061" s="8">
        <f t="shared" si="909"/>
        <v>0</v>
      </c>
      <c r="BP1061" s="8">
        <f t="shared" si="910"/>
        <v>0</v>
      </c>
      <c r="BQ1061" s="8">
        <f t="shared" si="911"/>
        <v>0</v>
      </c>
      <c r="BR1061" s="8">
        <f t="shared" si="912"/>
        <v>0</v>
      </c>
      <c r="BS1061" s="8">
        <f t="shared" si="913"/>
        <v>0</v>
      </c>
      <c r="BT1061" s="10"/>
      <c r="BU1061" s="10"/>
    </row>
    <row r="1062" spans="36:73">
      <c r="BL1062" s="25">
        <f t="shared" si="926"/>
        <v>0</v>
      </c>
      <c r="BM1062" s="25">
        <f t="shared" si="926"/>
        <v>0</v>
      </c>
      <c r="BN1062" s="25">
        <f t="shared" si="926"/>
        <v>0</v>
      </c>
      <c r="BO1062" s="8">
        <f t="shared" si="909"/>
        <v>0</v>
      </c>
      <c r="BP1062" s="8">
        <f t="shared" si="910"/>
        <v>0</v>
      </c>
      <c r="BQ1062" s="8">
        <f t="shared" si="911"/>
        <v>0</v>
      </c>
      <c r="BR1062" s="8">
        <f t="shared" si="912"/>
        <v>0</v>
      </c>
      <c r="BS1062" s="8">
        <f t="shared" si="913"/>
        <v>0</v>
      </c>
      <c r="BT1062" s="10"/>
      <c r="BU1062" s="8"/>
    </row>
    <row r="1063" spans="36:73">
      <c r="BL1063" s="25">
        <f t="shared" si="926"/>
        <v>0</v>
      </c>
      <c r="BM1063" s="25">
        <f t="shared" si="926"/>
        <v>0</v>
      </c>
      <c r="BN1063" s="25">
        <f t="shared" si="926"/>
        <v>0</v>
      </c>
      <c r="BO1063" s="8">
        <f t="shared" si="909"/>
        <v>0</v>
      </c>
      <c r="BP1063" s="8">
        <f t="shared" si="910"/>
        <v>0</v>
      </c>
      <c r="BQ1063" s="8">
        <f t="shared" si="911"/>
        <v>0</v>
      </c>
      <c r="BR1063" s="8">
        <f t="shared" si="912"/>
        <v>0</v>
      </c>
      <c r="BS1063" s="8">
        <f t="shared" si="913"/>
        <v>0</v>
      </c>
      <c r="BT1063" s="10"/>
      <c r="BU1063" s="10"/>
    </row>
    <row r="1064" spans="36:73">
      <c r="BL1064" s="25">
        <f t="shared" si="926"/>
        <v>0</v>
      </c>
      <c r="BM1064" s="25">
        <f t="shared" si="926"/>
        <v>0</v>
      </c>
      <c r="BN1064" s="25">
        <f t="shared" si="926"/>
        <v>0</v>
      </c>
      <c r="BO1064" s="8">
        <f t="shared" si="909"/>
        <v>0</v>
      </c>
      <c r="BP1064" s="8">
        <f t="shared" si="910"/>
        <v>0</v>
      </c>
      <c r="BQ1064" s="8">
        <f t="shared" si="911"/>
        <v>0</v>
      </c>
      <c r="BR1064" s="8">
        <f t="shared" si="912"/>
        <v>0</v>
      </c>
      <c r="BS1064" s="8">
        <f t="shared" si="913"/>
        <v>0</v>
      </c>
      <c r="BT1064" s="10"/>
      <c r="BU1064" s="8"/>
    </row>
    <row r="1065" spans="36:73">
      <c r="BL1065" s="25">
        <f t="shared" si="926"/>
        <v>0</v>
      </c>
      <c r="BM1065" s="25">
        <f t="shared" si="926"/>
        <v>0</v>
      </c>
      <c r="BN1065" s="25">
        <f t="shared" si="926"/>
        <v>0</v>
      </c>
      <c r="BO1065" s="8">
        <f t="shared" si="909"/>
        <v>0</v>
      </c>
      <c r="BP1065" s="8">
        <f t="shared" si="910"/>
        <v>0</v>
      </c>
      <c r="BQ1065" s="8">
        <f t="shared" si="911"/>
        <v>0</v>
      </c>
      <c r="BR1065" s="8">
        <f t="shared" si="912"/>
        <v>0</v>
      </c>
      <c r="BS1065" s="8">
        <f t="shared" si="913"/>
        <v>0</v>
      </c>
      <c r="BT1065" s="10"/>
      <c r="BU1065" s="10"/>
    </row>
    <row r="1066" spans="36:73">
      <c r="BL1066" s="25">
        <f t="shared" si="926"/>
        <v>0</v>
      </c>
      <c r="BM1066" s="25">
        <f t="shared" si="926"/>
        <v>0</v>
      </c>
      <c r="BN1066" s="25">
        <f t="shared" si="926"/>
        <v>0</v>
      </c>
      <c r="BO1066" s="8">
        <f t="shared" si="909"/>
        <v>0</v>
      </c>
      <c r="BP1066" s="8">
        <f t="shared" si="910"/>
        <v>0</v>
      </c>
      <c r="BQ1066" s="8">
        <f t="shared" si="911"/>
        <v>0</v>
      </c>
      <c r="BR1066" s="8">
        <f t="shared" si="912"/>
        <v>0</v>
      </c>
      <c r="BS1066" s="8">
        <f t="shared" si="913"/>
        <v>0</v>
      </c>
      <c r="BT1066" s="10"/>
      <c r="BU1066" s="8"/>
    </row>
    <row r="1067" spans="36:73">
      <c r="BL1067" s="25">
        <f t="shared" si="926"/>
        <v>0</v>
      </c>
      <c r="BM1067" s="25">
        <f t="shared" si="926"/>
        <v>0</v>
      </c>
      <c r="BN1067" s="25">
        <f t="shared" si="926"/>
        <v>0</v>
      </c>
      <c r="BO1067" s="8">
        <f t="shared" si="909"/>
        <v>0</v>
      </c>
      <c r="BP1067" s="8">
        <f t="shared" si="910"/>
        <v>0</v>
      </c>
      <c r="BQ1067" s="8">
        <f t="shared" si="911"/>
        <v>0</v>
      </c>
      <c r="BR1067" s="8">
        <f t="shared" si="912"/>
        <v>0</v>
      </c>
      <c r="BS1067" s="8">
        <f t="shared" si="913"/>
        <v>0</v>
      </c>
      <c r="BT1067" s="10"/>
      <c r="BU1067" s="10"/>
    </row>
    <row r="1068" spans="36:73">
      <c r="BL1068" s="25">
        <f t="shared" si="926"/>
        <v>0</v>
      </c>
      <c r="BM1068" s="25">
        <f t="shared" si="926"/>
        <v>0</v>
      </c>
      <c r="BN1068" s="25">
        <f t="shared" si="926"/>
        <v>0</v>
      </c>
      <c r="BO1068" s="8">
        <f t="shared" si="909"/>
        <v>0</v>
      </c>
      <c r="BP1068" s="8">
        <f t="shared" si="910"/>
        <v>0</v>
      </c>
      <c r="BQ1068" s="8">
        <f t="shared" si="911"/>
        <v>0</v>
      </c>
      <c r="BR1068" s="8">
        <f t="shared" si="912"/>
        <v>0</v>
      </c>
      <c r="BS1068" s="8">
        <f t="shared" si="913"/>
        <v>0</v>
      </c>
      <c r="BT1068" s="10"/>
      <c r="BU1068" s="8"/>
    </row>
    <row r="1069" spans="36:73">
      <c r="BL1069" s="25">
        <f t="shared" si="926"/>
        <v>0</v>
      </c>
      <c r="BM1069" s="25">
        <f t="shared" si="926"/>
        <v>0</v>
      </c>
      <c r="BN1069" s="25">
        <f t="shared" si="926"/>
        <v>0</v>
      </c>
      <c r="BO1069" s="8">
        <f t="shared" si="909"/>
        <v>0</v>
      </c>
      <c r="BP1069" s="8">
        <f t="shared" si="910"/>
        <v>0</v>
      </c>
      <c r="BQ1069" s="8">
        <f t="shared" si="911"/>
        <v>0</v>
      </c>
      <c r="BR1069" s="8">
        <f t="shared" si="912"/>
        <v>0</v>
      </c>
      <c r="BS1069" s="8">
        <f t="shared" si="913"/>
        <v>0</v>
      </c>
      <c r="BT1069" s="10"/>
      <c r="BU1069" s="10"/>
    </row>
    <row r="1070" spans="36:73">
      <c r="BL1070" s="25">
        <f t="shared" si="926"/>
        <v>0</v>
      </c>
      <c r="BM1070" s="25">
        <f t="shared" si="926"/>
        <v>0</v>
      </c>
      <c r="BN1070" s="25">
        <f t="shared" si="926"/>
        <v>0</v>
      </c>
      <c r="BO1070" s="8">
        <f t="shared" si="909"/>
        <v>0</v>
      </c>
      <c r="BP1070" s="8">
        <f t="shared" si="910"/>
        <v>0</v>
      </c>
      <c r="BQ1070" s="8">
        <f t="shared" si="911"/>
        <v>0</v>
      </c>
      <c r="BR1070" s="8">
        <f t="shared" si="912"/>
        <v>0</v>
      </c>
      <c r="BS1070" s="8">
        <f t="shared" si="913"/>
        <v>0</v>
      </c>
      <c r="BT1070" s="10"/>
      <c r="BU1070" s="8"/>
    </row>
    <row r="1071" spans="36:73">
      <c r="BL1071" s="25">
        <f t="shared" si="926"/>
        <v>0</v>
      </c>
      <c r="BM1071" s="25">
        <f t="shared" si="926"/>
        <v>0</v>
      </c>
      <c r="BN1071" s="25">
        <f t="shared" si="926"/>
        <v>0</v>
      </c>
      <c r="BO1071" s="8">
        <f t="shared" si="909"/>
        <v>0</v>
      </c>
      <c r="BP1071" s="8">
        <f t="shared" si="910"/>
        <v>0</v>
      </c>
      <c r="BQ1071" s="8">
        <f t="shared" si="911"/>
        <v>0</v>
      </c>
      <c r="BR1071" s="8">
        <f t="shared" si="912"/>
        <v>0</v>
      </c>
      <c r="BS1071" s="8">
        <f t="shared" si="913"/>
        <v>0</v>
      </c>
      <c r="BT1071" s="10"/>
      <c r="BU1071" s="10"/>
    </row>
    <row r="1072" spans="36:73">
      <c r="BL1072" s="25">
        <f t="shared" si="926"/>
        <v>0</v>
      </c>
      <c r="BM1072" s="25">
        <f t="shared" si="926"/>
        <v>0</v>
      </c>
      <c r="BN1072" s="25">
        <f t="shared" si="926"/>
        <v>0</v>
      </c>
      <c r="BO1072" s="8">
        <f t="shared" si="909"/>
        <v>0</v>
      </c>
      <c r="BP1072" s="8">
        <f t="shared" si="910"/>
        <v>0</v>
      </c>
      <c r="BQ1072" s="8">
        <f t="shared" si="911"/>
        <v>0</v>
      </c>
      <c r="BR1072" s="8">
        <f t="shared" si="912"/>
        <v>0</v>
      </c>
      <c r="BS1072" s="8">
        <f t="shared" si="913"/>
        <v>0</v>
      </c>
      <c r="BT1072" s="10"/>
      <c r="BU1072" s="8"/>
    </row>
    <row r="1073" spans="64:73">
      <c r="BL1073" s="25">
        <f t="shared" si="926"/>
        <v>0</v>
      </c>
      <c r="BM1073" s="25">
        <f t="shared" si="926"/>
        <v>0</v>
      </c>
      <c r="BN1073" s="25">
        <f t="shared" si="926"/>
        <v>0</v>
      </c>
      <c r="BO1073" s="8">
        <f t="shared" si="909"/>
        <v>0</v>
      </c>
      <c r="BP1073" s="8">
        <f t="shared" si="910"/>
        <v>0</v>
      </c>
      <c r="BQ1073" s="8">
        <f t="shared" si="911"/>
        <v>0</v>
      </c>
      <c r="BR1073" s="8">
        <f t="shared" si="912"/>
        <v>0</v>
      </c>
      <c r="BS1073" s="8">
        <f t="shared" si="913"/>
        <v>0</v>
      </c>
      <c r="BT1073" s="10"/>
      <c r="BU1073" s="10"/>
    </row>
    <row r="1074" spans="64:73">
      <c r="BL1074" s="25">
        <f t="shared" si="926"/>
        <v>0</v>
      </c>
      <c r="BM1074" s="25">
        <f t="shared" si="926"/>
        <v>0</v>
      </c>
      <c r="BN1074" s="25">
        <f t="shared" si="926"/>
        <v>0</v>
      </c>
      <c r="BO1074" s="8">
        <f t="shared" si="909"/>
        <v>0</v>
      </c>
      <c r="BP1074" s="8">
        <f t="shared" si="910"/>
        <v>0</v>
      </c>
      <c r="BQ1074" s="8">
        <f t="shared" si="911"/>
        <v>0</v>
      </c>
      <c r="BR1074" s="8">
        <f t="shared" si="912"/>
        <v>0</v>
      </c>
      <c r="BS1074" s="8">
        <f t="shared" si="913"/>
        <v>0</v>
      </c>
      <c r="BT1074" s="10"/>
      <c r="BU1074" s="8"/>
    </row>
    <row r="1075" spans="64:73">
      <c r="BL1075" s="25">
        <f t="shared" si="926"/>
        <v>0</v>
      </c>
      <c r="BM1075" s="25">
        <f t="shared" si="926"/>
        <v>0</v>
      </c>
      <c r="BN1075" s="25">
        <f t="shared" si="926"/>
        <v>0</v>
      </c>
      <c r="BO1075" s="8">
        <f t="shared" si="909"/>
        <v>0</v>
      </c>
      <c r="BP1075" s="8">
        <f t="shared" si="910"/>
        <v>0</v>
      </c>
      <c r="BQ1075" s="8">
        <f t="shared" si="911"/>
        <v>0</v>
      </c>
      <c r="BR1075" s="8">
        <f t="shared" si="912"/>
        <v>0</v>
      </c>
      <c r="BS1075" s="8">
        <f t="shared" si="913"/>
        <v>0</v>
      </c>
      <c r="BT1075" s="10"/>
      <c r="BU1075" s="10"/>
    </row>
    <row r="1076" spans="64:73">
      <c r="BL1076" s="25">
        <f t="shared" si="926"/>
        <v>0</v>
      </c>
      <c r="BM1076" s="25">
        <f t="shared" si="926"/>
        <v>0</v>
      </c>
      <c r="BN1076" s="25">
        <f t="shared" si="926"/>
        <v>0</v>
      </c>
      <c r="BO1076" s="8">
        <f t="shared" si="909"/>
        <v>0</v>
      </c>
      <c r="BP1076" s="8">
        <f t="shared" si="910"/>
        <v>0</v>
      </c>
      <c r="BQ1076" s="8">
        <f t="shared" si="911"/>
        <v>0</v>
      </c>
      <c r="BR1076" s="8">
        <f t="shared" si="912"/>
        <v>0</v>
      </c>
      <c r="BS1076" s="8">
        <f t="shared" si="913"/>
        <v>0</v>
      </c>
      <c r="BT1076" s="10"/>
      <c r="BU1076" s="8"/>
    </row>
    <row r="1077" spans="64:73">
      <c r="BL1077" s="25">
        <f t="shared" si="926"/>
        <v>0</v>
      </c>
      <c r="BM1077" s="25">
        <f t="shared" si="926"/>
        <v>0</v>
      </c>
      <c r="BN1077" s="25">
        <f t="shared" si="926"/>
        <v>0</v>
      </c>
      <c r="BO1077" s="8">
        <f t="shared" ref="BO1077:BO1140" si="927">SUM(AJ1077:AP1077)</f>
        <v>0</v>
      </c>
      <c r="BP1077" s="8">
        <f t="shared" ref="BP1077:BP1140" si="928">SUM(AQ1077:AW1077)</f>
        <v>0</v>
      </c>
      <c r="BQ1077" s="8">
        <f t="shared" ref="BQ1077:BQ1140" si="929">SUM(AX1077:BD1077)</f>
        <v>0</v>
      </c>
      <c r="BR1077" s="8">
        <f t="shared" ref="BR1077:BR1140" si="930">SUM(BE1077:BN1077)</f>
        <v>0</v>
      </c>
      <c r="BS1077" s="8">
        <f t="shared" ref="BS1077:BS1140" si="931">SUM(BO1077:BR1077)</f>
        <v>0</v>
      </c>
      <c r="BT1077" s="10"/>
      <c r="BU1077" s="10"/>
    </row>
    <row r="1078" spans="64:73">
      <c r="BL1078" s="25">
        <f t="shared" si="926"/>
        <v>0</v>
      </c>
      <c r="BM1078" s="25">
        <f t="shared" si="926"/>
        <v>0</v>
      </c>
      <c r="BN1078" s="25">
        <f t="shared" si="926"/>
        <v>0</v>
      </c>
      <c r="BO1078" s="8">
        <f t="shared" si="927"/>
        <v>0</v>
      </c>
      <c r="BP1078" s="8">
        <f t="shared" si="928"/>
        <v>0</v>
      </c>
      <c r="BQ1078" s="8">
        <f t="shared" si="929"/>
        <v>0</v>
      </c>
      <c r="BR1078" s="8">
        <f t="shared" si="930"/>
        <v>0</v>
      </c>
      <c r="BS1078" s="8">
        <f t="shared" si="931"/>
        <v>0</v>
      </c>
      <c r="BT1078" s="10"/>
      <c r="BU1078" s="8"/>
    </row>
    <row r="1079" spans="64:73">
      <c r="BL1079" s="25">
        <f t="shared" si="926"/>
        <v>0</v>
      </c>
      <c r="BM1079" s="25">
        <f t="shared" si="926"/>
        <v>0</v>
      </c>
      <c r="BN1079" s="25">
        <f t="shared" si="926"/>
        <v>0</v>
      </c>
      <c r="BO1079" s="8">
        <f t="shared" si="927"/>
        <v>0</v>
      </c>
      <c r="BP1079" s="8">
        <f t="shared" si="928"/>
        <v>0</v>
      </c>
      <c r="BQ1079" s="8">
        <f t="shared" si="929"/>
        <v>0</v>
      </c>
      <c r="BR1079" s="8">
        <f t="shared" si="930"/>
        <v>0</v>
      </c>
      <c r="BS1079" s="8">
        <f t="shared" si="931"/>
        <v>0</v>
      </c>
      <c r="BT1079" s="10"/>
      <c r="BU1079" s="10"/>
    </row>
    <row r="1080" spans="64:73">
      <c r="BL1080" s="25">
        <f t="shared" ref="BL1080:BN1102" si="932">IF(AND(BL$7&gt;=$E1080,BL$7&lt;=$F1080),1,0)</f>
        <v>0</v>
      </c>
      <c r="BM1080" s="25">
        <f t="shared" si="932"/>
        <v>0</v>
      </c>
      <c r="BN1080" s="25">
        <f t="shared" si="932"/>
        <v>0</v>
      </c>
      <c r="BO1080" s="8">
        <f t="shared" si="927"/>
        <v>0</v>
      </c>
      <c r="BP1080" s="8">
        <f t="shared" si="928"/>
        <v>0</v>
      </c>
      <c r="BQ1080" s="8">
        <f t="shared" si="929"/>
        <v>0</v>
      </c>
      <c r="BR1080" s="8">
        <f t="shared" si="930"/>
        <v>0</v>
      </c>
      <c r="BS1080" s="8">
        <f t="shared" si="931"/>
        <v>0</v>
      </c>
      <c r="BT1080" s="10"/>
      <c r="BU1080" s="8"/>
    </row>
    <row r="1081" spans="64:73">
      <c r="BL1081" s="25">
        <f t="shared" si="932"/>
        <v>0</v>
      </c>
      <c r="BM1081" s="25">
        <f t="shared" si="932"/>
        <v>0</v>
      </c>
      <c r="BN1081" s="25">
        <f t="shared" si="932"/>
        <v>0</v>
      </c>
      <c r="BO1081" s="8">
        <f t="shared" si="927"/>
        <v>0</v>
      </c>
      <c r="BP1081" s="8">
        <f t="shared" si="928"/>
        <v>0</v>
      </c>
      <c r="BQ1081" s="8">
        <f t="shared" si="929"/>
        <v>0</v>
      </c>
      <c r="BR1081" s="8">
        <f t="shared" si="930"/>
        <v>0</v>
      </c>
      <c r="BS1081" s="8">
        <f t="shared" si="931"/>
        <v>0</v>
      </c>
      <c r="BT1081" s="10"/>
      <c r="BU1081" s="10"/>
    </row>
    <row r="1082" spans="64:73">
      <c r="BL1082" s="25">
        <f t="shared" si="932"/>
        <v>0</v>
      </c>
      <c r="BM1082" s="25">
        <f t="shared" si="932"/>
        <v>0</v>
      </c>
      <c r="BN1082" s="25">
        <f t="shared" si="932"/>
        <v>0</v>
      </c>
      <c r="BO1082" s="8">
        <f t="shared" si="927"/>
        <v>0</v>
      </c>
      <c r="BP1082" s="8">
        <f t="shared" si="928"/>
        <v>0</v>
      </c>
      <c r="BQ1082" s="8">
        <f t="shared" si="929"/>
        <v>0</v>
      </c>
      <c r="BR1082" s="8">
        <f t="shared" si="930"/>
        <v>0</v>
      </c>
      <c r="BS1082" s="8">
        <f t="shared" si="931"/>
        <v>0</v>
      </c>
      <c r="BT1082" s="10"/>
      <c r="BU1082" s="8"/>
    </row>
    <row r="1083" spans="64:73">
      <c r="BL1083" s="25">
        <f t="shared" si="932"/>
        <v>0</v>
      </c>
      <c r="BM1083" s="25">
        <f t="shared" si="932"/>
        <v>0</v>
      </c>
      <c r="BN1083" s="25">
        <f t="shared" si="932"/>
        <v>0</v>
      </c>
      <c r="BO1083" s="8">
        <f t="shared" si="927"/>
        <v>0</v>
      </c>
      <c r="BP1083" s="8">
        <f t="shared" si="928"/>
        <v>0</v>
      </c>
      <c r="BQ1083" s="8">
        <f t="shared" si="929"/>
        <v>0</v>
      </c>
      <c r="BR1083" s="8">
        <f t="shared" si="930"/>
        <v>0</v>
      </c>
      <c r="BS1083" s="8">
        <f t="shared" si="931"/>
        <v>0</v>
      </c>
      <c r="BT1083" s="10"/>
      <c r="BU1083" s="10"/>
    </row>
    <row r="1084" spans="64:73">
      <c r="BL1084" s="25">
        <f t="shared" si="932"/>
        <v>0</v>
      </c>
      <c r="BM1084" s="25">
        <f t="shared" si="932"/>
        <v>0</v>
      </c>
      <c r="BN1084" s="25">
        <f t="shared" si="932"/>
        <v>0</v>
      </c>
      <c r="BO1084" s="8">
        <f t="shared" si="927"/>
        <v>0</v>
      </c>
      <c r="BP1084" s="8">
        <f t="shared" si="928"/>
        <v>0</v>
      </c>
      <c r="BQ1084" s="8">
        <f t="shared" si="929"/>
        <v>0</v>
      </c>
      <c r="BR1084" s="8">
        <f t="shared" si="930"/>
        <v>0</v>
      </c>
      <c r="BS1084" s="8">
        <f t="shared" si="931"/>
        <v>0</v>
      </c>
      <c r="BT1084" s="10"/>
      <c r="BU1084" s="8"/>
    </row>
    <row r="1085" spans="64:73">
      <c r="BL1085" s="25">
        <f t="shared" si="932"/>
        <v>0</v>
      </c>
      <c r="BM1085" s="25">
        <f t="shared" si="932"/>
        <v>0</v>
      </c>
      <c r="BN1085" s="25">
        <f t="shared" si="932"/>
        <v>0</v>
      </c>
      <c r="BO1085" s="8">
        <f t="shared" si="927"/>
        <v>0</v>
      </c>
      <c r="BP1085" s="8">
        <f t="shared" si="928"/>
        <v>0</v>
      </c>
      <c r="BQ1085" s="8">
        <f t="shared" si="929"/>
        <v>0</v>
      </c>
      <c r="BR1085" s="8">
        <f t="shared" si="930"/>
        <v>0</v>
      </c>
      <c r="BS1085" s="8">
        <f t="shared" si="931"/>
        <v>0</v>
      </c>
      <c r="BT1085" s="10"/>
      <c r="BU1085" s="10"/>
    </row>
    <row r="1086" spans="64:73">
      <c r="BL1086" s="25">
        <f t="shared" si="932"/>
        <v>0</v>
      </c>
      <c r="BM1086" s="25">
        <f t="shared" si="932"/>
        <v>0</v>
      </c>
      <c r="BN1086" s="25">
        <f t="shared" si="932"/>
        <v>0</v>
      </c>
      <c r="BO1086" s="8">
        <f t="shared" si="927"/>
        <v>0</v>
      </c>
      <c r="BP1086" s="8">
        <f t="shared" si="928"/>
        <v>0</v>
      </c>
      <c r="BQ1086" s="8">
        <f t="shared" si="929"/>
        <v>0</v>
      </c>
      <c r="BR1086" s="8">
        <f t="shared" si="930"/>
        <v>0</v>
      </c>
      <c r="BS1086" s="8">
        <f t="shared" si="931"/>
        <v>0</v>
      </c>
      <c r="BT1086" s="10"/>
      <c r="BU1086" s="8"/>
    </row>
    <row r="1087" spans="64:73">
      <c r="BL1087" s="25">
        <f t="shared" si="932"/>
        <v>0</v>
      </c>
      <c r="BM1087" s="25">
        <f t="shared" si="932"/>
        <v>0</v>
      </c>
      <c r="BN1087" s="25">
        <f t="shared" si="932"/>
        <v>0</v>
      </c>
      <c r="BO1087" s="8">
        <f t="shared" si="927"/>
        <v>0</v>
      </c>
      <c r="BP1087" s="8">
        <f t="shared" si="928"/>
        <v>0</v>
      </c>
      <c r="BQ1087" s="8">
        <f t="shared" si="929"/>
        <v>0</v>
      </c>
      <c r="BR1087" s="8">
        <f t="shared" si="930"/>
        <v>0</v>
      </c>
      <c r="BS1087" s="8">
        <f t="shared" si="931"/>
        <v>0</v>
      </c>
      <c r="BT1087" s="10"/>
      <c r="BU1087" s="10"/>
    </row>
    <row r="1088" spans="64:73">
      <c r="BL1088" s="25">
        <f t="shared" si="932"/>
        <v>0</v>
      </c>
      <c r="BM1088" s="25">
        <f t="shared" si="932"/>
        <v>0</v>
      </c>
      <c r="BN1088" s="25">
        <f t="shared" si="932"/>
        <v>0</v>
      </c>
      <c r="BO1088" s="8">
        <f t="shared" si="927"/>
        <v>0</v>
      </c>
      <c r="BP1088" s="8">
        <f t="shared" si="928"/>
        <v>0</v>
      </c>
      <c r="BQ1088" s="8">
        <f t="shared" si="929"/>
        <v>0</v>
      </c>
      <c r="BR1088" s="8">
        <f t="shared" si="930"/>
        <v>0</v>
      </c>
      <c r="BS1088" s="8">
        <f t="shared" si="931"/>
        <v>0</v>
      </c>
      <c r="BT1088" s="10"/>
      <c r="BU1088" s="8"/>
    </row>
    <row r="1089" spans="64:73">
      <c r="BL1089" s="25">
        <f t="shared" si="932"/>
        <v>0</v>
      </c>
      <c r="BM1089" s="25">
        <f t="shared" si="932"/>
        <v>0</v>
      </c>
      <c r="BN1089" s="25">
        <f t="shared" si="932"/>
        <v>0</v>
      </c>
      <c r="BO1089" s="8">
        <f t="shared" si="927"/>
        <v>0</v>
      </c>
      <c r="BP1089" s="8">
        <f t="shared" si="928"/>
        <v>0</v>
      </c>
      <c r="BQ1089" s="8">
        <f t="shared" si="929"/>
        <v>0</v>
      </c>
      <c r="BR1089" s="8">
        <f t="shared" si="930"/>
        <v>0</v>
      </c>
      <c r="BS1089" s="8">
        <f t="shared" si="931"/>
        <v>0</v>
      </c>
      <c r="BT1089" s="10"/>
      <c r="BU1089" s="10"/>
    </row>
    <row r="1090" spans="64:73">
      <c r="BL1090" s="25">
        <f t="shared" si="932"/>
        <v>0</v>
      </c>
      <c r="BM1090" s="25">
        <f t="shared" si="932"/>
        <v>0</v>
      </c>
      <c r="BN1090" s="25">
        <f t="shared" si="932"/>
        <v>0</v>
      </c>
      <c r="BO1090" s="8">
        <f t="shared" si="927"/>
        <v>0</v>
      </c>
      <c r="BP1090" s="8">
        <f t="shared" si="928"/>
        <v>0</v>
      </c>
      <c r="BQ1090" s="8">
        <f t="shared" si="929"/>
        <v>0</v>
      </c>
      <c r="BR1090" s="8">
        <f t="shared" si="930"/>
        <v>0</v>
      </c>
      <c r="BS1090" s="8">
        <f t="shared" si="931"/>
        <v>0</v>
      </c>
      <c r="BT1090" s="10"/>
      <c r="BU1090" s="8"/>
    </row>
    <row r="1091" spans="64:73">
      <c r="BL1091" s="25">
        <f t="shared" si="932"/>
        <v>0</v>
      </c>
      <c r="BM1091" s="25">
        <f t="shared" si="932"/>
        <v>0</v>
      </c>
      <c r="BN1091" s="25">
        <f t="shared" si="932"/>
        <v>0</v>
      </c>
      <c r="BO1091" s="8">
        <f t="shared" si="927"/>
        <v>0</v>
      </c>
      <c r="BP1091" s="8">
        <f t="shared" si="928"/>
        <v>0</v>
      </c>
      <c r="BQ1091" s="8">
        <f t="shared" si="929"/>
        <v>0</v>
      </c>
      <c r="BR1091" s="8">
        <f t="shared" si="930"/>
        <v>0</v>
      </c>
      <c r="BS1091" s="8">
        <f t="shared" si="931"/>
        <v>0</v>
      </c>
      <c r="BT1091" s="10"/>
      <c r="BU1091" s="10"/>
    </row>
    <row r="1092" spans="64:73">
      <c r="BL1092" s="25">
        <f t="shared" si="932"/>
        <v>0</v>
      </c>
      <c r="BM1092" s="25">
        <f t="shared" si="932"/>
        <v>0</v>
      </c>
      <c r="BN1092" s="25">
        <f t="shared" si="932"/>
        <v>0</v>
      </c>
      <c r="BO1092" s="8">
        <f t="shared" si="927"/>
        <v>0</v>
      </c>
      <c r="BP1092" s="8">
        <f t="shared" si="928"/>
        <v>0</v>
      </c>
      <c r="BQ1092" s="8">
        <f t="shared" si="929"/>
        <v>0</v>
      </c>
      <c r="BR1092" s="8">
        <f t="shared" si="930"/>
        <v>0</v>
      </c>
      <c r="BS1092" s="8">
        <f t="shared" si="931"/>
        <v>0</v>
      </c>
      <c r="BT1092" s="10"/>
      <c r="BU1092" s="8"/>
    </row>
    <row r="1093" spans="64:73">
      <c r="BL1093" s="25">
        <f t="shared" si="932"/>
        <v>0</v>
      </c>
      <c r="BM1093" s="25">
        <f t="shared" si="932"/>
        <v>0</v>
      </c>
      <c r="BN1093" s="25">
        <f t="shared" si="932"/>
        <v>0</v>
      </c>
      <c r="BO1093" s="8">
        <f t="shared" si="927"/>
        <v>0</v>
      </c>
      <c r="BP1093" s="8">
        <f t="shared" si="928"/>
        <v>0</v>
      </c>
      <c r="BQ1093" s="8">
        <f t="shared" si="929"/>
        <v>0</v>
      </c>
      <c r="BR1093" s="8">
        <f t="shared" si="930"/>
        <v>0</v>
      </c>
      <c r="BS1093" s="8">
        <f t="shared" si="931"/>
        <v>0</v>
      </c>
      <c r="BT1093" s="10"/>
      <c r="BU1093" s="10"/>
    </row>
    <row r="1094" spans="64:73">
      <c r="BL1094" s="25">
        <f t="shared" si="932"/>
        <v>0</v>
      </c>
      <c r="BM1094" s="25">
        <f t="shared" si="932"/>
        <v>0</v>
      </c>
      <c r="BN1094" s="25">
        <f t="shared" si="932"/>
        <v>0</v>
      </c>
      <c r="BO1094" s="8">
        <f t="shared" si="927"/>
        <v>0</v>
      </c>
      <c r="BP1094" s="8">
        <f t="shared" si="928"/>
        <v>0</v>
      </c>
      <c r="BQ1094" s="8">
        <f t="shared" si="929"/>
        <v>0</v>
      </c>
      <c r="BR1094" s="8">
        <f t="shared" si="930"/>
        <v>0</v>
      </c>
      <c r="BS1094" s="8">
        <f t="shared" si="931"/>
        <v>0</v>
      </c>
      <c r="BT1094" s="10"/>
      <c r="BU1094" s="8"/>
    </row>
    <row r="1095" spans="64:73">
      <c r="BL1095" s="25">
        <f t="shared" si="932"/>
        <v>0</v>
      </c>
      <c r="BM1095" s="25">
        <f t="shared" si="932"/>
        <v>0</v>
      </c>
      <c r="BN1095" s="25">
        <f t="shared" si="932"/>
        <v>0</v>
      </c>
      <c r="BO1095" s="8">
        <f t="shared" si="927"/>
        <v>0</v>
      </c>
      <c r="BP1095" s="8">
        <f t="shared" si="928"/>
        <v>0</v>
      </c>
      <c r="BQ1095" s="8">
        <f t="shared" si="929"/>
        <v>0</v>
      </c>
      <c r="BR1095" s="8">
        <f t="shared" si="930"/>
        <v>0</v>
      </c>
      <c r="BS1095" s="8">
        <f t="shared" si="931"/>
        <v>0</v>
      </c>
      <c r="BT1095" s="10"/>
      <c r="BU1095" s="10"/>
    </row>
    <row r="1096" spans="64:73">
      <c r="BL1096" s="25">
        <f t="shared" si="932"/>
        <v>0</v>
      </c>
      <c r="BM1096" s="25">
        <f t="shared" si="932"/>
        <v>0</v>
      </c>
      <c r="BN1096" s="25">
        <f t="shared" si="932"/>
        <v>0</v>
      </c>
      <c r="BO1096" s="8">
        <f t="shared" si="927"/>
        <v>0</v>
      </c>
      <c r="BP1096" s="8">
        <f t="shared" si="928"/>
        <v>0</v>
      </c>
      <c r="BQ1096" s="8">
        <f t="shared" si="929"/>
        <v>0</v>
      </c>
      <c r="BR1096" s="8">
        <f t="shared" si="930"/>
        <v>0</v>
      </c>
      <c r="BS1096" s="8">
        <f t="shared" si="931"/>
        <v>0</v>
      </c>
      <c r="BT1096" s="10"/>
      <c r="BU1096" s="8"/>
    </row>
    <row r="1097" spans="64:73">
      <c r="BL1097" s="25">
        <f t="shared" si="932"/>
        <v>0</v>
      </c>
      <c r="BM1097" s="25">
        <f t="shared" si="932"/>
        <v>0</v>
      </c>
      <c r="BN1097" s="25">
        <f t="shared" si="932"/>
        <v>0</v>
      </c>
      <c r="BO1097" s="8">
        <f t="shared" si="927"/>
        <v>0</v>
      </c>
      <c r="BP1097" s="8">
        <f t="shared" si="928"/>
        <v>0</v>
      </c>
      <c r="BQ1097" s="8">
        <f t="shared" si="929"/>
        <v>0</v>
      </c>
      <c r="BR1097" s="8">
        <f t="shared" si="930"/>
        <v>0</v>
      </c>
      <c r="BS1097" s="8">
        <f t="shared" si="931"/>
        <v>0</v>
      </c>
      <c r="BT1097" s="10"/>
      <c r="BU1097" s="10"/>
    </row>
    <row r="1098" spans="64:73">
      <c r="BL1098" s="25">
        <f t="shared" si="932"/>
        <v>0</v>
      </c>
      <c r="BM1098" s="25">
        <f t="shared" si="932"/>
        <v>0</v>
      </c>
      <c r="BN1098" s="25">
        <f t="shared" si="932"/>
        <v>0</v>
      </c>
      <c r="BO1098" s="8">
        <f t="shared" si="927"/>
        <v>0</v>
      </c>
      <c r="BP1098" s="8">
        <f t="shared" si="928"/>
        <v>0</v>
      </c>
      <c r="BQ1098" s="8">
        <f t="shared" si="929"/>
        <v>0</v>
      </c>
      <c r="BR1098" s="8">
        <f t="shared" si="930"/>
        <v>0</v>
      </c>
      <c r="BS1098" s="8">
        <f t="shared" si="931"/>
        <v>0</v>
      </c>
      <c r="BT1098" s="10"/>
      <c r="BU1098" s="8"/>
    </row>
    <row r="1099" spans="64:73">
      <c r="BL1099" s="25">
        <f t="shared" si="932"/>
        <v>0</v>
      </c>
      <c r="BM1099" s="25">
        <f t="shared" si="932"/>
        <v>0</v>
      </c>
      <c r="BN1099" s="25">
        <f t="shared" si="932"/>
        <v>0</v>
      </c>
      <c r="BO1099" s="8">
        <f t="shared" si="927"/>
        <v>0</v>
      </c>
      <c r="BP1099" s="8">
        <f t="shared" si="928"/>
        <v>0</v>
      </c>
      <c r="BQ1099" s="8">
        <f t="shared" si="929"/>
        <v>0</v>
      </c>
      <c r="BR1099" s="8">
        <f t="shared" si="930"/>
        <v>0</v>
      </c>
      <c r="BS1099" s="8">
        <f t="shared" si="931"/>
        <v>0</v>
      </c>
      <c r="BT1099" s="10"/>
      <c r="BU1099" s="10"/>
    </row>
    <row r="1100" spans="64:73">
      <c r="BL1100" s="25">
        <f t="shared" si="932"/>
        <v>0</v>
      </c>
      <c r="BM1100" s="25">
        <f t="shared" si="932"/>
        <v>0</v>
      </c>
      <c r="BN1100" s="25">
        <f t="shared" si="932"/>
        <v>0</v>
      </c>
      <c r="BO1100" s="8">
        <f t="shared" si="927"/>
        <v>0</v>
      </c>
      <c r="BP1100" s="8">
        <f t="shared" si="928"/>
        <v>0</v>
      </c>
      <c r="BQ1100" s="8">
        <f t="shared" si="929"/>
        <v>0</v>
      </c>
      <c r="BR1100" s="8">
        <f t="shared" si="930"/>
        <v>0</v>
      </c>
      <c r="BS1100" s="8">
        <f t="shared" si="931"/>
        <v>0</v>
      </c>
      <c r="BT1100" s="10"/>
      <c r="BU1100" s="8"/>
    </row>
    <row r="1101" spans="64:73">
      <c r="BL1101" s="25">
        <f t="shared" si="932"/>
        <v>0</v>
      </c>
      <c r="BM1101" s="25">
        <f t="shared" si="932"/>
        <v>0</v>
      </c>
      <c r="BN1101" s="25">
        <f t="shared" si="932"/>
        <v>0</v>
      </c>
      <c r="BO1101" s="8">
        <f t="shared" si="927"/>
        <v>0</v>
      </c>
      <c r="BP1101" s="8">
        <f t="shared" si="928"/>
        <v>0</v>
      </c>
      <c r="BQ1101" s="8">
        <f t="shared" si="929"/>
        <v>0</v>
      </c>
      <c r="BR1101" s="8">
        <f t="shared" si="930"/>
        <v>0</v>
      </c>
      <c r="BS1101" s="8">
        <f t="shared" si="931"/>
        <v>0</v>
      </c>
      <c r="BT1101" s="10"/>
      <c r="BU1101" s="10"/>
    </row>
    <row r="1102" spans="64:73">
      <c r="BL1102" s="25">
        <f t="shared" si="932"/>
        <v>0</v>
      </c>
      <c r="BM1102" s="25">
        <f t="shared" si="932"/>
        <v>0</v>
      </c>
      <c r="BN1102" s="25">
        <f t="shared" si="932"/>
        <v>0</v>
      </c>
      <c r="BO1102" s="8">
        <f t="shared" si="927"/>
        <v>0</v>
      </c>
      <c r="BP1102" s="8">
        <f t="shared" si="928"/>
        <v>0</v>
      </c>
      <c r="BQ1102" s="8">
        <f t="shared" si="929"/>
        <v>0</v>
      </c>
      <c r="BR1102" s="8">
        <f t="shared" si="930"/>
        <v>0</v>
      </c>
      <c r="BS1102" s="8">
        <f t="shared" si="931"/>
        <v>0</v>
      </c>
      <c r="BT1102" s="10"/>
      <c r="BU1102" s="8"/>
    </row>
    <row r="1103" spans="64:73">
      <c r="BO1103" s="8">
        <f t="shared" si="927"/>
        <v>0</v>
      </c>
      <c r="BP1103" s="8">
        <f t="shared" si="928"/>
        <v>0</v>
      </c>
      <c r="BQ1103" s="8">
        <f t="shared" si="929"/>
        <v>0</v>
      </c>
      <c r="BR1103" s="8">
        <f t="shared" si="930"/>
        <v>0</v>
      </c>
      <c r="BS1103" s="8">
        <f t="shared" si="931"/>
        <v>0</v>
      </c>
      <c r="BT1103" s="10"/>
      <c r="BU1103" s="10"/>
    </row>
    <row r="1104" spans="64:73">
      <c r="BO1104" s="8">
        <f t="shared" si="927"/>
        <v>0</v>
      </c>
      <c r="BP1104" s="8">
        <f t="shared" si="928"/>
        <v>0</v>
      </c>
      <c r="BQ1104" s="8">
        <f t="shared" si="929"/>
        <v>0</v>
      </c>
      <c r="BR1104" s="8">
        <f t="shared" si="930"/>
        <v>0</v>
      </c>
      <c r="BS1104" s="8">
        <f t="shared" si="931"/>
        <v>0</v>
      </c>
      <c r="BT1104" s="10"/>
      <c r="BU1104" s="8"/>
    </row>
    <row r="1105" spans="67:73">
      <c r="BO1105" s="8">
        <f t="shared" si="927"/>
        <v>0</v>
      </c>
      <c r="BP1105" s="8">
        <f t="shared" si="928"/>
        <v>0</v>
      </c>
      <c r="BQ1105" s="8">
        <f t="shared" si="929"/>
        <v>0</v>
      </c>
      <c r="BR1105" s="8">
        <f t="shared" si="930"/>
        <v>0</v>
      </c>
      <c r="BS1105" s="8">
        <f t="shared" si="931"/>
        <v>0</v>
      </c>
      <c r="BT1105" s="10"/>
      <c r="BU1105" s="10"/>
    </row>
    <row r="1106" spans="67:73">
      <c r="BO1106" s="8">
        <f t="shared" si="927"/>
        <v>0</v>
      </c>
      <c r="BP1106" s="8">
        <f t="shared" si="928"/>
        <v>0</v>
      </c>
      <c r="BQ1106" s="8">
        <f t="shared" si="929"/>
        <v>0</v>
      </c>
      <c r="BR1106" s="8">
        <f t="shared" si="930"/>
        <v>0</v>
      </c>
      <c r="BS1106" s="8">
        <f t="shared" si="931"/>
        <v>0</v>
      </c>
      <c r="BT1106" s="10"/>
      <c r="BU1106" s="8"/>
    </row>
    <row r="1107" spans="67:73">
      <c r="BO1107" s="8">
        <f t="shared" si="927"/>
        <v>0</v>
      </c>
      <c r="BP1107" s="8">
        <f t="shared" si="928"/>
        <v>0</v>
      </c>
      <c r="BQ1107" s="8">
        <f t="shared" si="929"/>
        <v>0</v>
      </c>
      <c r="BR1107" s="8">
        <f t="shared" si="930"/>
        <v>0</v>
      </c>
      <c r="BS1107" s="8">
        <f t="shared" si="931"/>
        <v>0</v>
      </c>
      <c r="BT1107" s="10"/>
      <c r="BU1107" s="10"/>
    </row>
    <row r="1108" spans="67:73">
      <c r="BO1108" s="8">
        <f t="shared" si="927"/>
        <v>0</v>
      </c>
      <c r="BP1108" s="8">
        <f t="shared" si="928"/>
        <v>0</v>
      </c>
      <c r="BQ1108" s="8">
        <f t="shared" si="929"/>
        <v>0</v>
      </c>
      <c r="BR1108" s="8">
        <f t="shared" si="930"/>
        <v>0</v>
      </c>
      <c r="BS1108" s="8">
        <f t="shared" si="931"/>
        <v>0</v>
      </c>
      <c r="BT1108" s="10"/>
      <c r="BU1108" s="8"/>
    </row>
    <row r="1109" spans="67:73">
      <c r="BO1109" s="8">
        <f t="shared" si="927"/>
        <v>0</v>
      </c>
      <c r="BP1109" s="8">
        <f t="shared" si="928"/>
        <v>0</v>
      </c>
      <c r="BQ1109" s="8">
        <f t="shared" si="929"/>
        <v>0</v>
      </c>
      <c r="BR1109" s="8">
        <f t="shared" si="930"/>
        <v>0</v>
      </c>
      <c r="BS1109" s="8">
        <f t="shared" si="931"/>
        <v>0</v>
      </c>
      <c r="BT1109" s="10"/>
      <c r="BU1109" s="10"/>
    </row>
    <row r="1110" spans="67:73">
      <c r="BO1110" s="8">
        <f t="shared" si="927"/>
        <v>0</v>
      </c>
      <c r="BP1110" s="8">
        <f t="shared" si="928"/>
        <v>0</v>
      </c>
      <c r="BQ1110" s="8">
        <f t="shared" si="929"/>
        <v>0</v>
      </c>
      <c r="BR1110" s="8">
        <f t="shared" si="930"/>
        <v>0</v>
      </c>
      <c r="BS1110" s="8">
        <f t="shared" si="931"/>
        <v>0</v>
      </c>
      <c r="BT1110" s="10"/>
      <c r="BU1110" s="8"/>
    </row>
    <row r="1111" spans="67:73">
      <c r="BO1111" s="8">
        <f t="shared" si="927"/>
        <v>0</v>
      </c>
      <c r="BP1111" s="8">
        <f t="shared" si="928"/>
        <v>0</v>
      </c>
      <c r="BQ1111" s="8">
        <f t="shared" si="929"/>
        <v>0</v>
      </c>
      <c r="BR1111" s="8">
        <f t="shared" si="930"/>
        <v>0</v>
      </c>
      <c r="BS1111" s="8">
        <f t="shared" si="931"/>
        <v>0</v>
      </c>
      <c r="BT1111" s="10"/>
      <c r="BU1111" s="10"/>
    </row>
    <row r="1112" spans="67:73">
      <c r="BO1112" s="8">
        <f t="shared" si="927"/>
        <v>0</v>
      </c>
      <c r="BP1112" s="8">
        <f t="shared" si="928"/>
        <v>0</v>
      </c>
      <c r="BQ1112" s="8">
        <f t="shared" si="929"/>
        <v>0</v>
      </c>
      <c r="BR1112" s="8">
        <f t="shared" si="930"/>
        <v>0</v>
      </c>
      <c r="BS1112" s="8">
        <f t="shared" si="931"/>
        <v>0</v>
      </c>
      <c r="BT1112" s="10"/>
      <c r="BU1112" s="8"/>
    </row>
    <row r="1113" spans="67:73">
      <c r="BO1113" s="8">
        <f t="shared" si="927"/>
        <v>0</v>
      </c>
      <c r="BP1113" s="8">
        <f t="shared" si="928"/>
        <v>0</v>
      </c>
      <c r="BQ1113" s="8">
        <f t="shared" si="929"/>
        <v>0</v>
      </c>
      <c r="BR1113" s="8">
        <f t="shared" si="930"/>
        <v>0</v>
      </c>
      <c r="BS1113" s="8">
        <f t="shared" si="931"/>
        <v>0</v>
      </c>
      <c r="BT1113" s="10"/>
      <c r="BU1113" s="10"/>
    </row>
    <row r="1114" spans="67:73">
      <c r="BO1114" s="8">
        <f t="shared" si="927"/>
        <v>0</v>
      </c>
      <c r="BP1114" s="8">
        <f t="shared" si="928"/>
        <v>0</v>
      </c>
      <c r="BQ1114" s="8">
        <f t="shared" si="929"/>
        <v>0</v>
      </c>
      <c r="BR1114" s="8">
        <f t="shared" si="930"/>
        <v>0</v>
      </c>
      <c r="BS1114" s="8">
        <f t="shared" si="931"/>
        <v>0</v>
      </c>
      <c r="BT1114" s="10"/>
      <c r="BU1114" s="8"/>
    </row>
    <row r="1115" spans="67:73">
      <c r="BO1115" s="8">
        <f t="shared" si="927"/>
        <v>0</v>
      </c>
      <c r="BP1115" s="8">
        <f t="shared" si="928"/>
        <v>0</v>
      </c>
      <c r="BQ1115" s="8">
        <f t="shared" si="929"/>
        <v>0</v>
      </c>
      <c r="BR1115" s="8">
        <f t="shared" si="930"/>
        <v>0</v>
      </c>
      <c r="BS1115" s="8">
        <f t="shared" si="931"/>
        <v>0</v>
      </c>
      <c r="BT1115" s="10"/>
      <c r="BU1115" s="10"/>
    </row>
    <row r="1116" spans="67:73">
      <c r="BO1116" s="8">
        <f t="shared" si="927"/>
        <v>0</v>
      </c>
      <c r="BP1116" s="8">
        <f t="shared" si="928"/>
        <v>0</v>
      </c>
      <c r="BQ1116" s="8">
        <f t="shared" si="929"/>
        <v>0</v>
      </c>
      <c r="BR1116" s="8">
        <f t="shared" si="930"/>
        <v>0</v>
      </c>
      <c r="BS1116" s="8">
        <f t="shared" si="931"/>
        <v>0</v>
      </c>
      <c r="BT1116" s="10"/>
      <c r="BU1116" s="8"/>
    </row>
    <row r="1117" spans="67:73">
      <c r="BO1117" s="8">
        <f t="shared" si="927"/>
        <v>0</v>
      </c>
      <c r="BP1117" s="8">
        <f t="shared" si="928"/>
        <v>0</v>
      </c>
      <c r="BQ1117" s="8">
        <f t="shared" si="929"/>
        <v>0</v>
      </c>
      <c r="BR1117" s="8">
        <f t="shared" si="930"/>
        <v>0</v>
      </c>
      <c r="BS1117" s="8">
        <f t="shared" si="931"/>
        <v>0</v>
      </c>
      <c r="BT1117" s="10"/>
      <c r="BU1117" s="10"/>
    </row>
    <row r="1118" spans="67:73">
      <c r="BO1118" s="8">
        <f t="shared" si="927"/>
        <v>0</v>
      </c>
      <c r="BP1118" s="8">
        <f t="shared" si="928"/>
        <v>0</v>
      </c>
      <c r="BQ1118" s="8">
        <f t="shared" si="929"/>
        <v>0</v>
      </c>
      <c r="BR1118" s="8">
        <f t="shared" si="930"/>
        <v>0</v>
      </c>
      <c r="BS1118" s="8">
        <f t="shared" si="931"/>
        <v>0</v>
      </c>
      <c r="BT1118" s="10"/>
      <c r="BU1118" s="8"/>
    </row>
    <row r="1119" spans="67:73">
      <c r="BO1119" s="8">
        <f t="shared" si="927"/>
        <v>0</v>
      </c>
      <c r="BP1119" s="8">
        <f t="shared" si="928"/>
        <v>0</v>
      </c>
      <c r="BQ1119" s="8">
        <f t="shared" si="929"/>
        <v>0</v>
      </c>
      <c r="BR1119" s="8">
        <f t="shared" si="930"/>
        <v>0</v>
      </c>
      <c r="BS1119" s="8">
        <f t="shared" si="931"/>
        <v>0</v>
      </c>
      <c r="BT1119" s="10"/>
      <c r="BU1119" s="10"/>
    </row>
    <row r="1120" spans="67:73">
      <c r="BO1120" s="8">
        <f t="shared" si="927"/>
        <v>0</v>
      </c>
      <c r="BP1120" s="8">
        <f t="shared" si="928"/>
        <v>0</v>
      </c>
      <c r="BQ1120" s="8">
        <f t="shared" si="929"/>
        <v>0</v>
      </c>
      <c r="BR1120" s="8">
        <f t="shared" si="930"/>
        <v>0</v>
      </c>
      <c r="BS1120" s="8">
        <f t="shared" si="931"/>
        <v>0</v>
      </c>
      <c r="BT1120" s="10"/>
      <c r="BU1120" s="8"/>
    </row>
    <row r="1121" spans="67:73">
      <c r="BO1121" s="8">
        <f t="shared" si="927"/>
        <v>0</v>
      </c>
      <c r="BP1121" s="8">
        <f t="shared" si="928"/>
        <v>0</v>
      </c>
      <c r="BQ1121" s="8">
        <f t="shared" si="929"/>
        <v>0</v>
      </c>
      <c r="BR1121" s="8">
        <f t="shared" si="930"/>
        <v>0</v>
      </c>
      <c r="BS1121" s="8">
        <f t="shared" si="931"/>
        <v>0</v>
      </c>
      <c r="BT1121" s="10"/>
      <c r="BU1121" s="10"/>
    </row>
    <row r="1122" spans="67:73">
      <c r="BO1122" s="8">
        <f t="shared" si="927"/>
        <v>0</v>
      </c>
      <c r="BP1122" s="8">
        <f t="shared" si="928"/>
        <v>0</v>
      </c>
      <c r="BQ1122" s="8">
        <f t="shared" si="929"/>
        <v>0</v>
      </c>
      <c r="BR1122" s="8">
        <f t="shared" si="930"/>
        <v>0</v>
      </c>
      <c r="BS1122" s="8">
        <f t="shared" si="931"/>
        <v>0</v>
      </c>
      <c r="BT1122" s="10"/>
      <c r="BU1122" s="8"/>
    </row>
    <row r="1123" spans="67:73">
      <c r="BO1123" s="8">
        <f t="shared" si="927"/>
        <v>0</v>
      </c>
      <c r="BP1123" s="8">
        <f t="shared" si="928"/>
        <v>0</v>
      </c>
      <c r="BQ1123" s="8">
        <f t="shared" si="929"/>
        <v>0</v>
      </c>
      <c r="BR1123" s="8">
        <f t="shared" si="930"/>
        <v>0</v>
      </c>
      <c r="BS1123" s="8">
        <f t="shared" si="931"/>
        <v>0</v>
      </c>
      <c r="BT1123" s="10"/>
      <c r="BU1123" s="10"/>
    </row>
    <row r="1124" spans="67:73">
      <c r="BO1124" s="8">
        <f t="shared" si="927"/>
        <v>0</v>
      </c>
      <c r="BP1124" s="8">
        <f t="shared" si="928"/>
        <v>0</v>
      </c>
      <c r="BQ1124" s="8">
        <f t="shared" si="929"/>
        <v>0</v>
      </c>
      <c r="BR1124" s="8">
        <f t="shared" si="930"/>
        <v>0</v>
      </c>
      <c r="BS1124" s="8">
        <f t="shared" si="931"/>
        <v>0</v>
      </c>
      <c r="BT1124" s="10"/>
      <c r="BU1124" s="8"/>
    </row>
    <row r="1125" spans="67:73">
      <c r="BO1125" s="8">
        <f t="shared" si="927"/>
        <v>0</v>
      </c>
      <c r="BP1125" s="8">
        <f t="shared" si="928"/>
        <v>0</v>
      </c>
      <c r="BQ1125" s="8">
        <f t="shared" si="929"/>
        <v>0</v>
      </c>
      <c r="BR1125" s="8">
        <f t="shared" si="930"/>
        <v>0</v>
      </c>
      <c r="BS1125" s="8">
        <f t="shared" si="931"/>
        <v>0</v>
      </c>
      <c r="BT1125" s="10"/>
      <c r="BU1125" s="10"/>
    </row>
    <row r="1126" spans="67:73">
      <c r="BO1126" s="8">
        <f t="shared" si="927"/>
        <v>0</v>
      </c>
      <c r="BP1126" s="8">
        <f t="shared" si="928"/>
        <v>0</v>
      </c>
      <c r="BQ1126" s="8">
        <f t="shared" si="929"/>
        <v>0</v>
      </c>
      <c r="BR1126" s="8">
        <f t="shared" si="930"/>
        <v>0</v>
      </c>
      <c r="BS1126" s="8">
        <f t="shared" si="931"/>
        <v>0</v>
      </c>
      <c r="BT1126" s="10"/>
      <c r="BU1126" s="8"/>
    </row>
    <row r="1127" spans="67:73">
      <c r="BO1127" s="8">
        <f t="shared" si="927"/>
        <v>0</v>
      </c>
      <c r="BP1127" s="8">
        <f t="shared" si="928"/>
        <v>0</v>
      </c>
      <c r="BQ1127" s="8">
        <f t="shared" si="929"/>
        <v>0</v>
      </c>
      <c r="BR1127" s="8">
        <f t="shared" si="930"/>
        <v>0</v>
      </c>
      <c r="BS1127" s="8">
        <f t="shared" si="931"/>
        <v>0</v>
      </c>
      <c r="BT1127" s="10"/>
      <c r="BU1127" s="10"/>
    </row>
    <row r="1128" spans="67:73">
      <c r="BO1128" s="8">
        <f t="shared" si="927"/>
        <v>0</v>
      </c>
      <c r="BP1128" s="8">
        <f t="shared" si="928"/>
        <v>0</v>
      </c>
      <c r="BQ1128" s="8">
        <f t="shared" si="929"/>
        <v>0</v>
      </c>
      <c r="BR1128" s="8">
        <f t="shared" si="930"/>
        <v>0</v>
      </c>
      <c r="BS1128" s="8">
        <f t="shared" si="931"/>
        <v>0</v>
      </c>
      <c r="BT1128" s="10"/>
      <c r="BU1128" s="8"/>
    </row>
    <row r="1129" spans="67:73">
      <c r="BO1129" s="8">
        <f t="shared" si="927"/>
        <v>0</v>
      </c>
      <c r="BP1129" s="8">
        <f t="shared" si="928"/>
        <v>0</v>
      </c>
      <c r="BQ1129" s="8">
        <f t="shared" si="929"/>
        <v>0</v>
      </c>
      <c r="BR1129" s="8">
        <f t="shared" si="930"/>
        <v>0</v>
      </c>
      <c r="BS1129" s="8">
        <f t="shared" si="931"/>
        <v>0</v>
      </c>
      <c r="BT1129" s="10"/>
      <c r="BU1129" s="10"/>
    </row>
    <row r="1130" spans="67:73">
      <c r="BO1130" s="8">
        <f t="shared" si="927"/>
        <v>0</v>
      </c>
      <c r="BP1130" s="8">
        <f t="shared" si="928"/>
        <v>0</v>
      </c>
      <c r="BQ1130" s="8">
        <f t="shared" si="929"/>
        <v>0</v>
      </c>
      <c r="BR1130" s="8">
        <f t="shared" si="930"/>
        <v>0</v>
      </c>
      <c r="BS1130" s="8">
        <f t="shared" si="931"/>
        <v>0</v>
      </c>
      <c r="BT1130" s="10"/>
      <c r="BU1130" s="8"/>
    </row>
    <row r="1131" spans="67:73">
      <c r="BO1131" s="8">
        <f t="shared" si="927"/>
        <v>0</v>
      </c>
      <c r="BP1131" s="8">
        <f t="shared" si="928"/>
        <v>0</v>
      </c>
      <c r="BQ1131" s="8">
        <f t="shared" si="929"/>
        <v>0</v>
      </c>
      <c r="BR1131" s="8">
        <f t="shared" si="930"/>
        <v>0</v>
      </c>
      <c r="BS1131" s="8">
        <f t="shared" si="931"/>
        <v>0</v>
      </c>
      <c r="BT1131" s="10"/>
      <c r="BU1131" s="10"/>
    </row>
    <row r="1132" spans="67:73">
      <c r="BO1132" s="8">
        <f t="shared" si="927"/>
        <v>0</v>
      </c>
      <c r="BP1132" s="8">
        <f t="shared" si="928"/>
        <v>0</v>
      </c>
      <c r="BQ1132" s="8">
        <f t="shared" si="929"/>
        <v>0</v>
      </c>
      <c r="BR1132" s="8">
        <f t="shared" si="930"/>
        <v>0</v>
      </c>
      <c r="BS1132" s="8">
        <f t="shared" si="931"/>
        <v>0</v>
      </c>
      <c r="BT1132" s="10"/>
      <c r="BU1132" s="8"/>
    </row>
    <row r="1133" spans="67:73">
      <c r="BO1133" s="8">
        <f t="shared" si="927"/>
        <v>0</v>
      </c>
      <c r="BP1133" s="8">
        <f t="shared" si="928"/>
        <v>0</v>
      </c>
      <c r="BQ1133" s="8">
        <f t="shared" si="929"/>
        <v>0</v>
      </c>
      <c r="BR1133" s="8">
        <f t="shared" si="930"/>
        <v>0</v>
      </c>
      <c r="BS1133" s="8">
        <f t="shared" si="931"/>
        <v>0</v>
      </c>
      <c r="BT1133" s="10"/>
      <c r="BU1133" s="10"/>
    </row>
    <row r="1134" spans="67:73">
      <c r="BO1134" s="8">
        <f t="shared" si="927"/>
        <v>0</v>
      </c>
      <c r="BP1134" s="8">
        <f t="shared" si="928"/>
        <v>0</v>
      </c>
      <c r="BQ1134" s="8">
        <f t="shared" si="929"/>
        <v>0</v>
      </c>
      <c r="BR1134" s="8">
        <f t="shared" si="930"/>
        <v>0</v>
      </c>
      <c r="BS1134" s="8">
        <f t="shared" si="931"/>
        <v>0</v>
      </c>
      <c r="BT1134" s="10"/>
      <c r="BU1134" s="8"/>
    </row>
    <row r="1135" spans="67:73">
      <c r="BO1135" s="8">
        <f t="shared" si="927"/>
        <v>0</v>
      </c>
      <c r="BP1135" s="8">
        <f t="shared" si="928"/>
        <v>0</v>
      </c>
      <c r="BQ1135" s="8">
        <f t="shared" si="929"/>
        <v>0</v>
      </c>
      <c r="BR1135" s="8">
        <f t="shared" si="930"/>
        <v>0</v>
      </c>
      <c r="BS1135" s="8">
        <f t="shared" si="931"/>
        <v>0</v>
      </c>
      <c r="BT1135" s="10"/>
      <c r="BU1135" s="10"/>
    </row>
    <row r="1136" spans="67:73">
      <c r="BO1136" s="8">
        <f t="shared" si="927"/>
        <v>0</v>
      </c>
      <c r="BP1136" s="8">
        <f t="shared" si="928"/>
        <v>0</v>
      </c>
      <c r="BQ1136" s="8">
        <f t="shared" si="929"/>
        <v>0</v>
      </c>
      <c r="BR1136" s="8">
        <f t="shared" si="930"/>
        <v>0</v>
      </c>
      <c r="BS1136" s="8">
        <f t="shared" si="931"/>
        <v>0</v>
      </c>
      <c r="BT1136" s="10"/>
      <c r="BU1136" s="8"/>
    </row>
    <row r="1137" spans="67:73">
      <c r="BO1137" s="8">
        <f t="shared" si="927"/>
        <v>0</v>
      </c>
      <c r="BP1137" s="8">
        <f t="shared" si="928"/>
        <v>0</v>
      </c>
      <c r="BQ1137" s="8">
        <f t="shared" si="929"/>
        <v>0</v>
      </c>
      <c r="BR1137" s="8">
        <f t="shared" si="930"/>
        <v>0</v>
      </c>
      <c r="BS1137" s="8">
        <f t="shared" si="931"/>
        <v>0</v>
      </c>
      <c r="BT1137" s="10"/>
      <c r="BU1137" s="10"/>
    </row>
    <row r="1138" spans="67:73">
      <c r="BO1138" s="8">
        <f t="shared" si="927"/>
        <v>0</v>
      </c>
      <c r="BP1138" s="8">
        <f t="shared" si="928"/>
        <v>0</v>
      </c>
      <c r="BQ1138" s="8">
        <f t="shared" si="929"/>
        <v>0</v>
      </c>
      <c r="BR1138" s="8">
        <f t="shared" si="930"/>
        <v>0</v>
      </c>
      <c r="BS1138" s="8">
        <f t="shared" si="931"/>
        <v>0</v>
      </c>
      <c r="BT1138" s="10"/>
      <c r="BU1138" s="8"/>
    </row>
    <row r="1139" spans="67:73">
      <c r="BO1139" s="8">
        <f t="shared" si="927"/>
        <v>0</v>
      </c>
      <c r="BP1139" s="8">
        <f t="shared" si="928"/>
        <v>0</v>
      </c>
      <c r="BQ1139" s="8">
        <f t="shared" si="929"/>
        <v>0</v>
      </c>
      <c r="BR1139" s="8">
        <f t="shared" si="930"/>
        <v>0</v>
      </c>
      <c r="BS1139" s="8">
        <f t="shared" si="931"/>
        <v>0</v>
      </c>
      <c r="BT1139" s="10"/>
      <c r="BU1139" s="10"/>
    </row>
    <row r="1140" spans="67:73">
      <c r="BO1140" s="8">
        <f t="shared" si="927"/>
        <v>0</v>
      </c>
      <c r="BP1140" s="8">
        <f t="shared" si="928"/>
        <v>0</v>
      </c>
      <c r="BQ1140" s="8">
        <f t="shared" si="929"/>
        <v>0</v>
      </c>
      <c r="BR1140" s="8">
        <f t="shared" si="930"/>
        <v>0</v>
      </c>
      <c r="BS1140" s="8">
        <f t="shared" si="931"/>
        <v>0</v>
      </c>
      <c r="BT1140" s="10"/>
      <c r="BU1140" s="8"/>
    </row>
    <row r="1141" spans="67:73">
      <c r="BO1141" s="8">
        <f t="shared" ref="BO1141:BO1148" si="933">SUM(AJ1141:AP1141)</f>
        <v>0</v>
      </c>
      <c r="BP1141" s="8">
        <f t="shared" ref="BP1141:BP1148" si="934">SUM(AQ1141:AW1141)</f>
        <v>0</v>
      </c>
      <c r="BQ1141" s="8">
        <f t="shared" ref="BQ1141:BQ1148" si="935">SUM(AX1141:BD1141)</f>
        <v>0</v>
      </c>
      <c r="BR1141" s="8">
        <f t="shared" ref="BR1141:BR1148" si="936">SUM(BE1141:BN1141)</f>
        <v>0</v>
      </c>
      <c r="BS1141" s="8">
        <f t="shared" ref="BS1141:BS1148" si="937">SUM(BO1141:BR1141)</f>
        <v>0</v>
      </c>
      <c r="BT1141" s="10"/>
      <c r="BU1141" s="10"/>
    </row>
    <row r="1142" spans="67:73">
      <c r="BO1142" s="8">
        <f t="shared" si="933"/>
        <v>0</v>
      </c>
      <c r="BP1142" s="8">
        <f t="shared" si="934"/>
        <v>0</v>
      </c>
      <c r="BQ1142" s="8">
        <f t="shared" si="935"/>
        <v>0</v>
      </c>
      <c r="BR1142" s="8">
        <f t="shared" si="936"/>
        <v>0</v>
      </c>
      <c r="BS1142" s="8">
        <f t="shared" si="937"/>
        <v>0</v>
      </c>
      <c r="BT1142" s="10"/>
      <c r="BU1142" s="8"/>
    </row>
    <row r="1143" spans="67:73">
      <c r="BO1143" s="8">
        <f t="shared" si="933"/>
        <v>0</v>
      </c>
      <c r="BP1143" s="8">
        <f t="shared" si="934"/>
        <v>0</v>
      </c>
      <c r="BQ1143" s="8">
        <f t="shared" si="935"/>
        <v>0</v>
      </c>
      <c r="BR1143" s="8">
        <f t="shared" si="936"/>
        <v>0</v>
      </c>
      <c r="BS1143" s="8">
        <f t="shared" si="937"/>
        <v>0</v>
      </c>
      <c r="BT1143" s="10"/>
      <c r="BU1143" s="10"/>
    </row>
    <row r="1144" spans="67:73">
      <c r="BO1144" s="8">
        <f t="shared" si="933"/>
        <v>0</v>
      </c>
      <c r="BP1144" s="8">
        <f t="shared" si="934"/>
        <v>0</v>
      </c>
      <c r="BQ1144" s="8">
        <f t="shared" si="935"/>
        <v>0</v>
      </c>
      <c r="BR1144" s="8">
        <f t="shared" si="936"/>
        <v>0</v>
      </c>
      <c r="BS1144" s="8">
        <f t="shared" si="937"/>
        <v>0</v>
      </c>
      <c r="BT1144" s="10"/>
      <c r="BU1144" s="8"/>
    </row>
    <row r="1145" spans="67:73">
      <c r="BO1145" s="8">
        <f t="shared" si="933"/>
        <v>0</v>
      </c>
      <c r="BP1145" s="8">
        <f t="shared" si="934"/>
        <v>0</v>
      </c>
      <c r="BQ1145" s="8">
        <f t="shared" si="935"/>
        <v>0</v>
      </c>
      <c r="BR1145" s="8">
        <f t="shared" si="936"/>
        <v>0</v>
      </c>
      <c r="BS1145" s="8">
        <f t="shared" si="937"/>
        <v>0</v>
      </c>
      <c r="BT1145" s="10"/>
      <c r="BU1145" s="10"/>
    </row>
    <row r="1146" spans="67:73">
      <c r="BO1146" s="8">
        <f t="shared" si="933"/>
        <v>0</v>
      </c>
      <c r="BP1146" s="8">
        <f t="shared" si="934"/>
        <v>0</v>
      </c>
      <c r="BQ1146" s="8">
        <f t="shared" si="935"/>
        <v>0</v>
      </c>
      <c r="BR1146" s="8">
        <f t="shared" si="936"/>
        <v>0</v>
      </c>
      <c r="BS1146" s="8">
        <f t="shared" si="937"/>
        <v>0</v>
      </c>
      <c r="BT1146" s="10"/>
      <c r="BU1146" s="8"/>
    </row>
    <row r="1147" spans="67:73">
      <c r="BO1147" s="8">
        <f t="shared" si="933"/>
        <v>0</v>
      </c>
      <c r="BP1147" s="8">
        <f t="shared" si="934"/>
        <v>0</v>
      </c>
      <c r="BQ1147" s="8">
        <f t="shared" si="935"/>
        <v>0</v>
      </c>
      <c r="BR1147" s="8">
        <f t="shared" si="936"/>
        <v>0</v>
      </c>
      <c r="BS1147" s="8">
        <f t="shared" si="937"/>
        <v>0</v>
      </c>
      <c r="BT1147" s="10"/>
      <c r="BU1147" s="10"/>
    </row>
    <row r="1148" spans="67:73">
      <c r="BO1148" s="8">
        <f t="shared" si="933"/>
        <v>0</v>
      </c>
      <c r="BP1148" s="8">
        <f t="shared" si="934"/>
        <v>0</v>
      </c>
      <c r="BQ1148" s="8">
        <f t="shared" si="935"/>
        <v>0</v>
      </c>
      <c r="BR1148" s="8">
        <f t="shared" si="936"/>
        <v>0</v>
      </c>
      <c r="BS1148" s="8">
        <f t="shared" si="937"/>
        <v>0</v>
      </c>
      <c r="BT1148" s="10"/>
      <c r="BU1148" s="8"/>
    </row>
    <row r="1149" spans="67:73">
      <c r="BP1149" s="10"/>
      <c r="BQ1149" s="10"/>
      <c r="BR1149" s="10"/>
      <c r="BS1149" s="10"/>
      <c r="BT1149" s="10"/>
      <c r="BU1149" s="10"/>
    </row>
    <row r="1150" spans="67:73">
      <c r="BP1150" s="8"/>
      <c r="BQ1150" s="8"/>
      <c r="BR1150" s="8"/>
      <c r="BS1150" s="8"/>
      <c r="BT1150" s="8"/>
      <c r="BU1150" s="8"/>
    </row>
    <row r="1151" spans="67:73">
      <c r="BP1151" s="10"/>
      <c r="BQ1151" s="10"/>
      <c r="BR1151" s="10"/>
      <c r="BS1151" s="10"/>
      <c r="BT1151" s="10"/>
      <c r="BU1151" s="10"/>
    </row>
    <row r="1152" spans="67:73">
      <c r="BP1152" s="8"/>
      <c r="BQ1152" s="8"/>
      <c r="BR1152" s="8"/>
      <c r="BS1152" s="8"/>
      <c r="BT1152" s="8"/>
      <c r="BU1152" s="8"/>
    </row>
    <row r="1153" spans="68:73">
      <c r="BP1153" s="10"/>
      <c r="BQ1153" s="10"/>
      <c r="BR1153" s="10"/>
      <c r="BS1153" s="10"/>
      <c r="BT1153" s="10"/>
      <c r="BU1153" s="10"/>
    </row>
    <row r="1154" spans="68:73">
      <c r="BP1154" s="8"/>
      <c r="BQ1154" s="8"/>
      <c r="BR1154" s="8"/>
      <c r="BS1154" s="8"/>
      <c r="BT1154" s="8"/>
      <c r="BU1154" s="8"/>
    </row>
    <row r="1155" spans="68:73">
      <c r="BP1155" s="10"/>
      <c r="BQ1155" s="10"/>
      <c r="BR1155" s="10"/>
      <c r="BS1155" s="10"/>
      <c r="BT1155" s="10"/>
      <c r="BU1155" s="10"/>
    </row>
    <row r="1156" spans="68:73">
      <c r="BP1156" s="8"/>
      <c r="BQ1156" s="8"/>
      <c r="BR1156" s="8"/>
      <c r="BS1156" s="8"/>
      <c r="BT1156" s="8"/>
      <c r="BU1156" s="8"/>
    </row>
    <row r="1157" spans="68:73">
      <c r="BP1157" s="10"/>
      <c r="BQ1157" s="10"/>
      <c r="BR1157" s="10"/>
      <c r="BS1157" s="10"/>
      <c r="BT1157" s="10"/>
      <c r="BU1157" s="10"/>
    </row>
    <row r="1158" spans="68:73">
      <c r="BP1158" s="8"/>
      <c r="BQ1158" s="8"/>
      <c r="BR1158" s="8"/>
      <c r="BS1158" s="8"/>
      <c r="BT1158" s="8"/>
      <c r="BU1158" s="8"/>
    </row>
    <row r="1159" spans="68:73">
      <c r="BP1159" s="10"/>
      <c r="BQ1159" s="10"/>
      <c r="BR1159" s="10"/>
      <c r="BS1159" s="10"/>
      <c r="BT1159" s="10"/>
      <c r="BU1159" s="10"/>
    </row>
    <row r="1160" spans="68:73">
      <c r="BP1160" s="8"/>
      <c r="BQ1160" s="8"/>
      <c r="BR1160" s="8"/>
      <c r="BS1160" s="8"/>
      <c r="BT1160" s="8"/>
      <c r="BU1160" s="8"/>
    </row>
    <row r="1161" spans="68:73">
      <c r="BP1161" s="10"/>
      <c r="BQ1161" s="10"/>
      <c r="BR1161" s="10"/>
      <c r="BS1161" s="10"/>
      <c r="BT1161" s="10"/>
      <c r="BU1161" s="10"/>
    </row>
    <row r="1162" spans="68:73">
      <c r="BP1162" s="8"/>
      <c r="BQ1162" s="8"/>
      <c r="BR1162" s="8"/>
      <c r="BS1162" s="8"/>
      <c r="BT1162" s="8"/>
      <c r="BU1162" s="8"/>
    </row>
    <row r="1163" spans="68:73">
      <c r="BP1163" s="10"/>
      <c r="BQ1163" s="10"/>
      <c r="BR1163" s="10"/>
      <c r="BS1163" s="10"/>
      <c r="BT1163" s="10"/>
      <c r="BU1163" s="10"/>
    </row>
    <row r="1164" spans="68:73">
      <c r="BP1164" s="8"/>
      <c r="BQ1164" s="8"/>
      <c r="BR1164" s="8"/>
      <c r="BS1164" s="8"/>
      <c r="BT1164" s="8"/>
      <c r="BU1164" s="8"/>
    </row>
    <row r="1165" spans="68:73">
      <c r="BP1165" s="10"/>
      <c r="BQ1165" s="10"/>
      <c r="BR1165" s="10"/>
      <c r="BS1165" s="10"/>
      <c r="BT1165" s="10"/>
      <c r="BU1165" s="10"/>
    </row>
    <row r="1166" spans="68:73">
      <c r="BP1166" s="8"/>
      <c r="BQ1166" s="8"/>
      <c r="BR1166" s="8"/>
      <c r="BS1166" s="8"/>
      <c r="BT1166" s="8"/>
      <c r="BU1166" s="8"/>
    </row>
    <row r="1167" spans="68:73">
      <c r="BP1167" s="10"/>
      <c r="BQ1167" s="10"/>
      <c r="BR1167" s="10"/>
      <c r="BS1167" s="10"/>
      <c r="BT1167" s="10"/>
      <c r="BU1167" s="10"/>
    </row>
    <row r="1168" spans="68:73">
      <c r="BP1168" s="8"/>
      <c r="BQ1168" s="8"/>
      <c r="BR1168" s="8"/>
      <c r="BS1168" s="8"/>
      <c r="BT1168" s="8"/>
      <c r="BU1168" s="8"/>
    </row>
    <row r="1169" spans="68:73">
      <c r="BP1169" s="10"/>
      <c r="BQ1169" s="10"/>
      <c r="BR1169" s="10"/>
      <c r="BS1169" s="10"/>
      <c r="BT1169" s="10"/>
      <c r="BU1169" s="10"/>
    </row>
    <row r="1170" spans="68:73">
      <c r="BP1170" s="8"/>
      <c r="BQ1170" s="8"/>
      <c r="BR1170" s="8"/>
      <c r="BS1170" s="8"/>
      <c r="BT1170" s="8"/>
      <c r="BU1170" s="8"/>
    </row>
    <row r="1171" spans="68:73">
      <c r="BP1171" s="10"/>
      <c r="BQ1171" s="10"/>
      <c r="BR1171" s="10"/>
      <c r="BS1171" s="10"/>
      <c r="BT1171" s="10"/>
      <c r="BU1171" s="10"/>
    </row>
    <row r="1172" spans="68:73">
      <c r="BP1172" s="8"/>
      <c r="BQ1172" s="8"/>
      <c r="BR1172" s="8"/>
      <c r="BS1172" s="8"/>
      <c r="BT1172" s="8"/>
      <c r="BU1172" s="8"/>
    </row>
    <row r="1173" spans="68:73">
      <c r="BP1173" s="10"/>
      <c r="BQ1173" s="10"/>
      <c r="BR1173" s="10"/>
      <c r="BS1173" s="10"/>
      <c r="BT1173" s="10"/>
      <c r="BU1173" s="10"/>
    </row>
    <row r="1174" spans="68:73">
      <c r="BP1174" s="8"/>
      <c r="BQ1174" s="8"/>
      <c r="BR1174" s="8"/>
      <c r="BS1174" s="8"/>
      <c r="BT1174" s="8"/>
      <c r="BU1174" s="8"/>
    </row>
    <row r="1175" spans="68:73">
      <c r="BP1175" s="10"/>
      <c r="BQ1175" s="10"/>
      <c r="BR1175" s="10"/>
      <c r="BS1175" s="10"/>
      <c r="BT1175" s="10"/>
      <c r="BU1175" s="10"/>
    </row>
    <row r="1176" spans="68:73">
      <c r="BP1176" s="8"/>
      <c r="BQ1176" s="8"/>
      <c r="BR1176" s="8"/>
      <c r="BS1176" s="8"/>
      <c r="BT1176" s="8"/>
      <c r="BU1176" s="8"/>
    </row>
    <row r="1177" spans="68:73">
      <c r="BP1177" s="10"/>
      <c r="BQ1177" s="10"/>
      <c r="BR1177" s="10"/>
      <c r="BS1177" s="10"/>
      <c r="BT1177" s="10"/>
      <c r="BU1177" s="10"/>
    </row>
    <row r="1178" spans="68:73">
      <c r="BP1178" s="8"/>
      <c r="BQ1178" s="8"/>
      <c r="BR1178" s="8"/>
      <c r="BS1178" s="8"/>
      <c r="BT1178" s="8"/>
      <c r="BU1178" s="8"/>
    </row>
    <row r="1179" spans="68:73">
      <c r="BP1179" s="10"/>
      <c r="BQ1179" s="10"/>
      <c r="BR1179" s="10"/>
      <c r="BS1179" s="10"/>
      <c r="BT1179" s="10"/>
      <c r="BU1179" s="10"/>
    </row>
    <row r="1180" spans="68:73">
      <c r="BP1180" s="8"/>
      <c r="BQ1180" s="8"/>
      <c r="BR1180" s="8"/>
      <c r="BS1180" s="8"/>
      <c r="BT1180" s="8"/>
      <c r="BU1180" s="8"/>
    </row>
    <row r="1181" spans="68:73">
      <c r="BP1181" s="10"/>
      <c r="BQ1181" s="10"/>
      <c r="BR1181" s="10"/>
      <c r="BS1181" s="10"/>
      <c r="BT1181" s="10"/>
      <c r="BU1181" s="10"/>
    </row>
    <row r="1182" spans="68:73">
      <c r="BP1182" s="8"/>
      <c r="BQ1182" s="8"/>
      <c r="BR1182" s="8"/>
      <c r="BS1182" s="8"/>
      <c r="BT1182" s="8"/>
      <c r="BU1182" s="8"/>
    </row>
    <row r="1183" spans="68:73">
      <c r="BP1183" s="10"/>
      <c r="BQ1183" s="10"/>
      <c r="BR1183" s="10"/>
      <c r="BS1183" s="10"/>
      <c r="BT1183" s="10"/>
      <c r="BU1183" s="10"/>
    </row>
    <row r="1184" spans="68:73">
      <c r="BP1184" s="8"/>
      <c r="BQ1184" s="8"/>
      <c r="BR1184" s="8"/>
      <c r="BS1184" s="8"/>
      <c r="BT1184" s="8"/>
      <c r="BU1184" s="8"/>
    </row>
    <row r="1185" spans="68:73">
      <c r="BP1185" s="10"/>
      <c r="BQ1185" s="10"/>
      <c r="BR1185" s="10"/>
      <c r="BS1185" s="10"/>
      <c r="BT1185" s="10"/>
      <c r="BU1185" s="10"/>
    </row>
    <row r="1186" spans="68:73">
      <c r="BP1186" s="8"/>
      <c r="BQ1186" s="8"/>
      <c r="BR1186" s="8"/>
      <c r="BS1186" s="8"/>
      <c r="BT1186" s="8"/>
      <c r="BU1186" s="8"/>
    </row>
    <row r="1187" spans="68:73">
      <c r="BP1187" s="10"/>
      <c r="BQ1187" s="10"/>
      <c r="BR1187" s="10"/>
      <c r="BS1187" s="10"/>
      <c r="BT1187" s="10"/>
      <c r="BU1187" s="10"/>
    </row>
    <row r="1188" spans="68:73">
      <c r="BP1188" s="8"/>
      <c r="BQ1188" s="8"/>
      <c r="BR1188" s="8"/>
      <c r="BS1188" s="8"/>
      <c r="BT1188" s="8"/>
      <c r="BU1188" s="8"/>
    </row>
    <row r="1189" spans="68:73">
      <c r="BP1189" s="10"/>
      <c r="BQ1189" s="10"/>
      <c r="BR1189" s="10"/>
      <c r="BS1189" s="10"/>
      <c r="BT1189" s="10"/>
      <c r="BU1189" s="10"/>
    </row>
    <row r="1190" spans="68:73">
      <c r="BP1190" s="8"/>
      <c r="BQ1190" s="8"/>
      <c r="BR1190" s="8"/>
      <c r="BS1190" s="8"/>
      <c r="BT1190" s="8"/>
      <c r="BU1190" s="8"/>
    </row>
    <row r="1191" spans="68:73">
      <c r="BP1191" s="10"/>
      <c r="BQ1191" s="10"/>
      <c r="BR1191" s="10"/>
      <c r="BS1191" s="10"/>
      <c r="BT1191" s="10"/>
      <c r="BU1191" s="10"/>
    </row>
    <row r="1192" spans="68:73">
      <c r="BP1192" s="8"/>
      <c r="BQ1192" s="8"/>
      <c r="BR1192" s="8"/>
      <c r="BS1192" s="8"/>
      <c r="BT1192" s="8"/>
      <c r="BU1192" s="8"/>
    </row>
    <row r="1193" spans="68:73">
      <c r="BP1193" s="10"/>
      <c r="BQ1193" s="10"/>
      <c r="BR1193" s="10"/>
      <c r="BS1193" s="10"/>
      <c r="BT1193" s="10"/>
      <c r="BU1193" s="10"/>
    </row>
    <row r="1194" spans="68:73">
      <c r="BP1194" s="8"/>
      <c r="BQ1194" s="8"/>
      <c r="BR1194" s="8"/>
      <c r="BS1194" s="8"/>
      <c r="BT1194" s="8"/>
      <c r="BU1194" s="8"/>
    </row>
    <row r="1195" spans="68:73">
      <c r="BP1195" s="10"/>
      <c r="BQ1195" s="10"/>
      <c r="BR1195" s="10"/>
      <c r="BS1195" s="10"/>
      <c r="BT1195" s="10"/>
      <c r="BU1195" s="10"/>
    </row>
    <row r="1196" spans="68:73">
      <c r="BP1196" s="8"/>
      <c r="BQ1196" s="8"/>
      <c r="BR1196" s="8"/>
      <c r="BS1196" s="8"/>
      <c r="BT1196" s="8"/>
      <c r="BU1196" s="8"/>
    </row>
    <row r="1197" spans="68:73">
      <c r="BP1197" s="10"/>
      <c r="BQ1197" s="10"/>
      <c r="BR1197" s="10"/>
      <c r="BS1197" s="10"/>
      <c r="BT1197" s="10"/>
      <c r="BU1197" s="10"/>
    </row>
    <row r="1198" spans="68:73">
      <c r="BP1198" s="8"/>
      <c r="BQ1198" s="8"/>
      <c r="BR1198" s="8"/>
      <c r="BS1198" s="8"/>
      <c r="BT1198" s="8"/>
      <c r="BU1198" s="8"/>
    </row>
    <row r="1199" spans="68:73">
      <c r="BP1199" s="10"/>
      <c r="BQ1199" s="10"/>
      <c r="BR1199" s="10"/>
      <c r="BS1199" s="10"/>
      <c r="BT1199" s="10"/>
      <c r="BU1199" s="10"/>
    </row>
    <row r="1200" spans="68:73">
      <c r="BP1200" s="8"/>
      <c r="BQ1200" s="8"/>
      <c r="BR1200" s="8"/>
      <c r="BS1200" s="8"/>
      <c r="BT1200" s="8"/>
      <c r="BU1200" s="8"/>
    </row>
    <row r="1201" spans="68:73">
      <c r="BP1201" s="10"/>
      <c r="BQ1201" s="10"/>
      <c r="BR1201" s="10"/>
      <c r="BS1201" s="10"/>
      <c r="BT1201" s="10"/>
      <c r="BU1201" s="10"/>
    </row>
    <row r="1202" spans="68:73">
      <c r="BP1202" s="8"/>
      <c r="BQ1202" s="8"/>
      <c r="BR1202" s="8"/>
      <c r="BS1202" s="8"/>
      <c r="BT1202" s="8"/>
      <c r="BU1202" s="8"/>
    </row>
    <row r="1203" spans="68:73">
      <c r="BP1203" s="10"/>
      <c r="BQ1203" s="10"/>
      <c r="BR1203" s="10"/>
      <c r="BS1203" s="10"/>
      <c r="BT1203" s="10"/>
      <c r="BU1203" s="10"/>
    </row>
    <row r="1204" spans="68:73">
      <c r="BP1204" s="8"/>
      <c r="BQ1204" s="8"/>
      <c r="BR1204" s="8"/>
      <c r="BS1204" s="8"/>
      <c r="BT1204" s="8"/>
      <c r="BU1204" s="8"/>
    </row>
    <row r="1205" spans="68:73">
      <c r="BP1205" s="10"/>
      <c r="BQ1205" s="10"/>
      <c r="BR1205" s="10"/>
      <c r="BS1205" s="10"/>
      <c r="BT1205" s="10"/>
      <c r="BU1205" s="10"/>
    </row>
    <row r="1206" spans="68:73">
      <c r="BP1206" s="8"/>
      <c r="BQ1206" s="8"/>
      <c r="BR1206" s="8"/>
      <c r="BS1206" s="8"/>
      <c r="BT1206" s="8"/>
      <c r="BU1206" s="8"/>
    </row>
    <row r="1207" spans="68:73">
      <c r="BP1207" s="10"/>
      <c r="BQ1207" s="10"/>
      <c r="BR1207" s="10"/>
      <c r="BS1207" s="10"/>
      <c r="BT1207" s="10"/>
      <c r="BU1207" s="10"/>
    </row>
    <row r="1208" spans="68:73">
      <c r="BP1208" s="8"/>
      <c r="BQ1208" s="8"/>
      <c r="BR1208" s="8"/>
      <c r="BS1208" s="8"/>
      <c r="BT1208" s="8"/>
      <c r="BU1208" s="8"/>
    </row>
    <row r="1209" spans="68:73">
      <c r="BP1209" s="10"/>
      <c r="BQ1209" s="10"/>
      <c r="BR1209" s="10"/>
      <c r="BS1209" s="10"/>
      <c r="BT1209" s="10"/>
      <c r="BU1209" s="10"/>
    </row>
    <row r="1210" spans="68:73">
      <c r="BP1210" s="8"/>
      <c r="BQ1210" s="8"/>
      <c r="BR1210" s="8"/>
      <c r="BS1210" s="8"/>
      <c r="BT1210" s="8"/>
      <c r="BU1210" s="8"/>
    </row>
    <row r="1211" spans="68:73">
      <c r="BP1211" s="10"/>
      <c r="BQ1211" s="10"/>
      <c r="BR1211" s="10"/>
      <c r="BS1211" s="10"/>
      <c r="BT1211" s="10"/>
      <c r="BU1211" s="10"/>
    </row>
    <row r="1212" spans="68:73">
      <c r="BP1212" s="8"/>
      <c r="BQ1212" s="8"/>
      <c r="BR1212" s="8"/>
      <c r="BS1212" s="8"/>
      <c r="BT1212" s="8"/>
      <c r="BU1212" s="8"/>
    </row>
    <row r="1213" spans="68:73">
      <c r="BP1213" s="10"/>
      <c r="BQ1213" s="10"/>
      <c r="BR1213" s="10"/>
      <c r="BS1213" s="10"/>
      <c r="BT1213" s="10"/>
      <c r="BU1213" s="10"/>
    </row>
    <row r="1214" spans="68:73">
      <c r="BP1214" s="8"/>
      <c r="BQ1214" s="8"/>
      <c r="BR1214" s="8"/>
      <c r="BS1214" s="8"/>
      <c r="BT1214" s="8"/>
      <c r="BU1214" s="8"/>
    </row>
    <row r="1215" spans="68:73">
      <c r="BP1215" s="10"/>
      <c r="BQ1215" s="10"/>
      <c r="BR1215" s="10"/>
      <c r="BS1215" s="10"/>
      <c r="BT1215" s="10"/>
      <c r="BU1215" s="10"/>
    </row>
    <row r="1216" spans="68:73">
      <c r="BP1216" s="8"/>
      <c r="BQ1216" s="8"/>
      <c r="BR1216" s="8"/>
      <c r="BS1216" s="8"/>
      <c r="BT1216" s="8"/>
      <c r="BU1216" s="8"/>
    </row>
    <row r="1217" spans="68:73">
      <c r="BP1217" s="10"/>
      <c r="BQ1217" s="10"/>
      <c r="BR1217" s="10"/>
      <c r="BS1217" s="10"/>
      <c r="BT1217" s="10"/>
      <c r="BU1217" s="10"/>
    </row>
    <row r="1218" spans="68:73">
      <c r="BP1218" s="8"/>
      <c r="BQ1218" s="8"/>
      <c r="BR1218" s="8"/>
      <c r="BS1218" s="8"/>
      <c r="BT1218" s="8"/>
      <c r="BU1218" s="8"/>
    </row>
    <row r="1219" spans="68:73">
      <c r="BP1219" s="10"/>
      <c r="BQ1219" s="10"/>
      <c r="BR1219" s="10"/>
      <c r="BS1219" s="10"/>
      <c r="BT1219" s="10"/>
      <c r="BU1219" s="10"/>
    </row>
    <row r="1220" spans="68:73">
      <c r="BP1220" s="8"/>
      <c r="BQ1220" s="8"/>
      <c r="BR1220" s="8"/>
      <c r="BS1220" s="8"/>
      <c r="BT1220" s="8"/>
      <c r="BU1220" s="8"/>
    </row>
    <row r="1221" spans="68:73">
      <c r="BP1221" s="10"/>
      <c r="BQ1221" s="10"/>
      <c r="BR1221" s="10"/>
      <c r="BS1221" s="10"/>
      <c r="BT1221" s="10"/>
      <c r="BU1221" s="10"/>
    </row>
    <row r="1222" spans="68:73">
      <c r="BP1222" s="8"/>
      <c r="BQ1222" s="8"/>
      <c r="BR1222" s="8"/>
      <c r="BS1222" s="8"/>
      <c r="BT1222" s="8"/>
      <c r="BU1222" s="8"/>
    </row>
    <row r="1223" spans="68:73">
      <c r="BP1223" s="10"/>
      <c r="BQ1223" s="10"/>
      <c r="BR1223" s="10"/>
      <c r="BS1223" s="10"/>
      <c r="BT1223" s="10"/>
      <c r="BU1223" s="10"/>
    </row>
    <row r="1224" spans="68:73">
      <c r="BP1224" s="8"/>
      <c r="BQ1224" s="8"/>
      <c r="BR1224" s="8"/>
      <c r="BS1224" s="8"/>
      <c r="BT1224" s="8"/>
      <c r="BU1224" s="8"/>
    </row>
    <row r="1225" spans="68:73">
      <c r="BP1225" s="10"/>
      <c r="BQ1225" s="10"/>
      <c r="BR1225" s="10"/>
      <c r="BS1225" s="10"/>
      <c r="BT1225" s="10"/>
      <c r="BU1225" s="10"/>
    </row>
    <row r="1226" spans="68:73">
      <c r="BP1226" s="8"/>
      <c r="BQ1226" s="8"/>
      <c r="BR1226" s="8"/>
      <c r="BS1226" s="8"/>
      <c r="BT1226" s="8"/>
      <c r="BU1226" s="8"/>
    </row>
    <row r="1227" spans="68:73">
      <c r="BP1227" s="10"/>
      <c r="BQ1227" s="10"/>
      <c r="BR1227" s="10"/>
      <c r="BS1227" s="10"/>
      <c r="BT1227" s="10"/>
      <c r="BU1227" s="10"/>
    </row>
    <row r="1228" spans="68:73">
      <c r="BP1228" s="8"/>
      <c r="BQ1228" s="8"/>
      <c r="BR1228" s="8"/>
      <c r="BS1228" s="8"/>
      <c r="BT1228" s="8"/>
      <c r="BU1228" s="8"/>
    </row>
    <row r="1229" spans="68:73">
      <c r="BP1229" s="10"/>
      <c r="BQ1229" s="10"/>
      <c r="BR1229" s="10"/>
      <c r="BS1229" s="10"/>
      <c r="BT1229" s="10"/>
      <c r="BU1229" s="10"/>
    </row>
    <row r="1230" spans="68:73">
      <c r="BP1230" s="8"/>
      <c r="BQ1230" s="8"/>
      <c r="BR1230" s="8"/>
      <c r="BS1230" s="8"/>
      <c r="BT1230" s="8"/>
      <c r="BU1230" s="8"/>
    </row>
    <row r="1231" spans="68:73">
      <c r="BP1231" s="10"/>
      <c r="BQ1231" s="10"/>
      <c r="BR1231" s="10"/>
      <c r="BS1231" s="10"/>
      <c r="BT1231" s="10"/>
      <c r="BU1231" s="10"/>
    </row>
    <row r="1232" spans="68:73">
      <c r="BP1232" s="8"/>
      <c r="BQ1232" s="8"/>
      <c r="BR1232" s="8"/>
      <c r="BS1232" s="8"/>
      <c r="BT1232" s="8"/>
      <c r="BU1232" s="8"/>
    </row>
    <row r="1233" spans="68:73">
      <c r="BP1233" s="10"/>
      <c r="BQ1233" s="10"/>
      <c r="BR1233" s="10"/>
      <c r="BS1233" s="10"/>
      <c r="BT1233" s="10"/>
      <c r="BU1233" s="10"/>
    </row>
    <row r="1234" spans="68:73">
      <c r="BP1234" s="8"/>
      <c r="BQ1234" s="8"/>
      <c r="BR1234" s="8"/>
      <c r="BS1234" s="8"/>
      <c r="BT1234" s="8"/>
      <c r="BU1234" s="8"/>
    </row>
    <row r="1235" spans="68:73">
      <c r="BP1235" s="10"/>
      <c r="BQ1235" s="10"/>
      <c r="BR1235" s="10"/>
      <c r="BS1235" s="10"/>
      <c r="BT1235" s="10"/>
      <c r="BU1235" s="10"/>
    </row>
    <row r="1236" spans="68:73">
      <c r="BP1236" s="8"/>
      <c r="BQ1236" s="8"/>
      <c r="BR1236" s="8"/>
      <c r="BS1236" s="8"/>
      <c r="BT1236" s="8"/>
      <c r="BU1236" s="8"/>
    </row>
    <row r="1237" spans="68:73">
      <c r="BP1237" s="10"/>
      <c r="BQ1237" s="10"/>
      <c r="BR1237" s="10"/>
      <c r="BS1237" s="10"/>
      <c r="BT1237" s="10"/>
      <c r="BU1237" s="10"/>
    </row>
    <row r="1238" spans="68:73">
      <c r="BP1238" s="8"/>
      <c r="BQ1238" s="8"/>
      <c r="BR1238" s="8"/>
      <c r="BS1238" s="8"/>
      <c r="BT1238" s="8"/>
      <c r="BU1238" s="8"/>
    </row>
    <row r="1239" spans="68:73">
      <c r="BP1239" s="10"/>
      <c r="BQ1239" s="10"/>
      <c r="BR1239" s="10"/>
      <c r="BS1239" s="10"/>
      <c r="BT1239" s="10"/>
      <c r="BU1239" s="10"/>
    </row>
    <row r="1240" spans="68:73">
      <c r="BP1240" s="8"/>
      <c r="BQ1240" s="8"/>
      <c r="BR1240" s="8"/>
      <c r="BS1240" s="8"/>
      <c r="BT1240" s="8"/>
      <c r="BU1240" s="8"/>
    </row>
    <row r="1241" spans="68:73">
      <c r="BP1241" s="10"/>
      <c r="BQ1241" s="10"/>
      <c r="BR1241" s="10"/>
      <c r="BS1241" s="10"/>
      <c r="BT1241" s="10"/>
      <c r="BU1241" s="10"/>
    </row>
    <row r="1242" spans="68:73">
      <c r="BP1242" s="8"/>
      <c r="BQ1242" s="8"/>
      <c r="BR1242" s="8"/>
      <c r="BS1242" s="8"/>
      <c r="BT1242" s="8"/>
      <c r="BU1242" s="8"/>
    </row>
    <row r="1243" spans="68:73">
      <c r="BP1243" s="10"/>
      <c r="BQ1243" s="10"/>
      <c r="BR1243" s="10"/>
      <c r="BS1243" s="10"/>
      <c r="BT1243" s="10"/>
      <c r="BU1243" s="10"/>
    </row>
    <row r="1244" spans="68:73">
      <c r="BP1244" s="8"/>
      <c r="BQ1244" s="8"/>
      <c r="BR1244" s="8"/>
      <c r="BS1244" s="8"/>
      <c r="BT1244" s="8"/>
      <c r="BU1244" s="8"/>
    </row>
    <row r="1245" spans="68:73">
      <c r="BP1245" s="10"/>
      <c r="BQ1245" s="10"/>
      <c r="BR1245" s="10"/>
      <c r="BS1245" s="10"/>
      <c r="BT1245" s="10"/>
      <c r="BU1245" s="10"/>
    </row>
    <row r="1246" spans="68:73">
      <c r="BP1246" s="8"/>
      <c r="BQ1246" s="8"/>
      <c r="BR1246" s="8"/>
      <c r="BS1246" s="8"/>
      <c r="BT1246" s="8"/>
      <c r="BU1246" s="8"/>
    </row>
    <row r="1247" spans="68:73">
      <c r="BP1247" s="10"/>
      <c r="BQ1247" s="10"/>
      <c r="BR1247" s="10"/>
      <c r="BS1247" s="10"/>
      <c r="BT1247" s="10"/>
      <c r="BU1247" s="10"/>
    </row>
    <row r="1248" spans="68:73">
      <c r="BP1248" s="8"/>
      <c r="BQ1248" s="8"/>
      <c r="BR1248" s="8"/>
      <c r="BS1248" s="8"/>
      <c r="BT1248" s="8"/>
      <c r="BU1248" s="8"/>
    </row>
    <row r="1249" spans="68:73">
      <c r="BP1249" s="10"/>
      <c r="BQ1249" s="10"/>
      <c r="BR1249" s="10"/>
      <c r="BS1249" s="10"/>
      <c r="BT1249" s="10"/>
      <c r="BU1249" s="10"/>
    </row>
    <row r="1250" spans="68:73">
      <c r="BP1250" s="8"/>
      <c r="BQ1250" s="8"/>
      <c r="BR1250" s="8"/>
      <c r="BS1250" s="8"/>
      <c r="BT1250" s="8"/>
      <c r="BU1250" s="8"/>
    </row>
    <row r="1251" spans="68:73">
      <c r="BP1251" s="10"/>
      <c r="BQ1251" s="10"/>
      <c r="BR1251" s="10"/>
      <c r="BS1251" s="10"/>
      <c r="BT1251" s="10"/>
      <c r="BU1251" s="10"/>
    </row>
    <row r="1252" spans="68:73">
      <c r="BP1252" s="8"/>
      <c r="BQ1252" s="8"/>
      <c r="BR1252" s="8"/>
      <c r="BS1252" s="8"/>
      <c r="BT1252" s="8"/>
      <c r="BU1252" s="8"/>
    </row>
    <row r="1253" spans="68:73">
      <c r="BP1253" s="10"/>
      <c r="BQ1253" s="10"/>
      <c r="BR1253" s="10"/>
      <c r="BS1253" s="10"/>
      <c r="BT1253" s="10"/>
      <c r="BU1253" s="10"/>
    </row>
    <row r="1254" spans="68:73">
      <c r="BP1254" s="8"/>
      <c r="BQ1254" s="8"/>
      <c r="BR1254" s="8"/>
      <c r="BS1254" s="8"/>
      <c r="BT1254" s="8"/>
      <c r="BU1254" s="8"/>
    </row>
    <row r="1255" spans="68:73">
      <c r="BP1255" s="10"/>
      <c r="BQ1255" s="10"/>
      <c r="BR1255" s="10"/>
      <c r="BS1255" s="10"/>
      <c r="BT1255" s="10"/>
      <c r="BU1255" s="10"/>
    </row>
    <row r="1256" spans="68:73">
      <c r="BP1256" s="8"/>
      <c r="BQ1256" s="8"/>
      <c r="BR1256" s="8"/>
      <c r="BS1256" s="8"/>
      <c r="BT1256" s="8"/>
      <c r="BU1256" s="8"/>
    </row>
    <row r="1257" spans="68:73">
      <c r="BP1257" s="10"/>
      <c r="BQ1257" s="10"/>
      <c r="BR1257" s="10"/>
      <c r="BS1257" s="10"/>
      <c r="BT1257" s="10"/>
      <c r="BU1257" s="10"/>
    </row>
    <row r="1258" spans="68:73">
      <c r="BP1258" s="8"/>
      <c r="BQ1258" s="8"/>
      <c r="BR1258" s="8"/>
      <c r="BS1258" s="8"/>
      <c r="BT1258" s="8"/>
      <c r="BU1258" s="8"/>
    </row>
    <row r="1259" spans="68:73">
      <c r="BP1259" s="10"/>
      <c r="BQ1259" s="10"/>
      <c r="BR1259" s="10"/>
      <c r="BS1259" s="10"/>
      <c r="BT1259" s="10"/>
      <c r="BU1259" s="10"/>
    </row>
    <row r="1260" spans="68:73">
      <c r="BP1260" s="8"/>
      <c r="BQ1260" s="8"/>
      <c r="BR1260" s="8"/>
      <c r="BS1260" s="8"/>
      <c r="BT1260" s="8"/>
      <c r="BU1260" s="8"/>
    </row>
    <row r="1261" spans="68:73">
      <c r="BP1261" s="10"/>
      <c r="BQ1261" s="10"/>
      <c r="BR1261" s="10"/>
      <c r="BS1261" s="10"/>
      <c r="BT1261" s="10"/>
      <c r="BU1261" s="10"/>
    </row>
    <row r="1262" spans="68:73">
      <c r="BP1262" s="8"/>
      <c r="BQ1262" s="8"/>
      <c r="BR1262" s="8"/>
      <c r="BS1262" s="8"/>
      <c r="BT1262" s="8"/>
      <c r="BU1262" s="8"/>
    </row>
    <row r="1263" spans="68:73">
      <c r="BP1263" s="10"/>
      <c r="BQ1263" s="10"/>
      <c r="BR1263" s="10"/>
      <c r="BS1263" s="10"/>
      <c r="BT1263" s="10"/>
      <c r="BU1263" s="10"/>
    </row>
    <row r="1264" spans="68:73">
      <c r="BP1264" s="8"/>
      <c r="BQ1264" s="8"/>
      <c r="BR1264" s="8"/>
      <c r="BS1264" s="8"/>
      <c r="BT1264" s="8"/>
      <c r="BU1264" s="8"/>
    </row>
    <row r="1265" spans="68:73">
      <c r="BP1265" s="10"/>
      <c r="BQ1265" s="10"/>
      <c r="BR1265" s="10"/>
      <c r="BS1265" s="10"/>
      <c r="BT1265" s="10"/>
      <c r="BU1265" s="10"/>
    </row>
    <row r="1266" spans="68:73">
      <c r="BP1266" s="8"/>
      <c r="BQ1266" s="8"/>
      <c r="BR1266" s="8"/>
      <c r="BS1266" s="8"/>
      <c r="BT1266" s="8"/>
      <c r="BU1266" s="8"/>
    </row>
    <row r="1267" spans="68:73">
      <c r="BP1267" s="10"/>
      <c r="BQ1267" s="10"/>
      <c r="BR1267" s="10"/>
      <c r="BS1267" s="10"/>
      <c r="BT1267" s="10"/>
      <c r="BU1267" s="10"/>
    </row>
    <row r="1268" spans="68:73">
      <c r="BP1268" s="8"/>
      <c r="BQ1268" s="8"/>
      <c r="BR1268" s="8"/>
      <c r="BS1268" s="8"/>
      <c r="BT1268" s="8"/>
      <c r="BU1268" s="8"/>
    </row>
    <row r="1269" spans="68:73">
      <c r="BP1269" s="10"/>
      <c r="BQ1269" s="10"/>
      <c r="BR1269" s="10"/>
      <c r="BS1269" s="10"/>
      <c r="BT1269" s="10"/>
      <c r="BU1269" s="10"/>
    </row>
    <row r="1270" spans="68:73">
      <c r="BP1270" s="8"/>
      <c r="BQ1270" s="8"/>
      <c r="BR1270" s="8"/>
      <c r="BS1270" s="8"/>
      <c r="BT1270" s="8"/>
      <c r="BU1270" s="8"/>
    </row>
    <row r="1271" spans="68:73">
      <c r="BP1271" s="10"/>
      <c r="BQ1271" s="10"/>
      <c r="BR1271" s="10"/>
      <c r="BS1271" s="10"/>
      <c r="BT1271" s="10"/>
      <c r="BU1271" s="10"/>
    </row>
    <row r="1272" spans="68:73">
      <c r="BP1272" s="8"/>
      <c r="BQ1272" s="8"/>
      <c r="BR1272" s="8"/>
      <c r="BS1272" s="8"/>
      <c r="BT1272" s="8"/>
      <c r="BU1272" s="8"/>
    </row>
    <row r="1273" spans="68:73">
      <c r="BP1273" s="10"/>
      <c r="BQ1273" s="10"/>
      <c r="BR1273" s="10"/>
      <c r="BS1273" s="10"/>
      <c r="BT1273" s="10"/>
      <c r="BU1273" s="10"/>
    </row>
    <row r="1274" spans="68:73">
      <c r="BP1274" s="8"/>
      <c r="BQ1274" s="8"/>
      <c r="BR1274" s="8"/>
      <c r="BS1274" s="8"/>
      <c r="BT1274" s="8"/>
      <c r="BU1274" s="8"/>
    </row>
    <row r="1275" spans="68:73">
      <c r="BP1275" s="10"/>
      <c r="BQ1275" s="10"/>
      <c r="BR1275" s="10"/>
      <c r="BS1275" s="10"/>
      <c r="BT1275" s="10"/>
      <c r="BU1275" s="10"/>
    </row>
    <row r="1276" spans="68:73">
      <c r="BP1276" s="8"/>
      <c r="BQ1276" s="8"/>
      <c r="BR1276" s="8"/>
      <c r="BS1276" s="8"/>
      <c r="BT1276" s="8"/>
      <c r="BU1276" s="8"/>
    </row>
    <row r="1277" spans="68:73">
      <c r="BP1277" s="10"/>
      <c r="BQ1277" s="10"/>
      <c r="BR1277" s="10"/>
      <c r="BS1277" s="10"/>
      <c r="BT1277" s="10"/>
      <c r="BU1277" s="10"/>
    </row>
    <row r="1278" spans="68:73">
      <c r="BP1278" s="8"/>
      <c r="BQ1278" s="8"/>
      <c r="BR1278" s="8"/>
      <c r="BS1278" s="8"/>
      <c r="BT1278" s="8"/>
      <c r="BU1278" s="8"/>
    </row>
    <row r="1279" spans="68:73">
      <c r="BP1279" s="10"/>
      <c r="BQ1279" s="10"/>
      <c r="BR1279" s="10"/>
      <c r="BS1279" s="10"/>
      <c r="BT1279" s="10"/>
      <c r="BU1279" s="10"/>
    </row>
    <row r="1280" spans="68:73">
      <c r="BP1280" s="8"/>
      <c r="BQ1280" s="8"/>
      <c r="BR1280" s="8"/>
      <c r="BS1280" s="8"/>
      <c r="BT1280" s="8"/>
      <c r="BU1280" s="8"/>
    </row>
    <row r="1281" spans="68:73">
      <c r="BP1281" s="10"/>
      <c r="BQ1281" s="10"/>
      <c r="BR1281" s="10"/>
      <c r="BS1281" s="10"/>
      <c r="BT1281" s="10"/>
      <c r="BU1281" s="10"/>
    </row>
    <row r="1282" spans="68:73">
      <c r="BP1282" s="8"/>
      <c r="BQ1282" s="8"/>
      <c r="BR1282" s="8"/>
      <c r="BS1282" s="8"/>
      <c r="BT1282" s="8"/>
      <c r="BU1282" s="8"/>
    </row>
    <row r="1283" spans="68:73">
      <c r="BP1283" s="10"/>
      <c r="BQ1283" s="10"/>
      <c r="BR1283" s="10"/>
      <c r="BS1283" s="10"/>
      <c r="BT1283" s="10"/>
      <c r="BU1283" s="10"/>
    </row>
    <row r="1284" spans="68:73">
      <c r="BP1284" s="8"/>
      <c r="BQ1284" s="8"/>
      <c r="BR1284" s="8"/>
      <c r="BS1284" s="8"/>
      <c r="BT1284" s="8"/>
      <c r="BU1284" s="8"/>
    </row>
    <row r="1285" spans="68:73">
      <c r="BP1285" s="10"/>
      <c r="BQ1285" s="10"/>
      <c r="BR1285" s="10"/>
      <c r="BS1285" s="10"/>
      <c r="BT1285" s="10"/>
      <c r="BU1285" s="10"/>
    </row>
    <row r="1286" spans="68:73">
      <c r="BP1286" s="8"/>
      <c r="BQ1286" s="8"/>
      <c r="BR1286" s="8"/>
      <c r="BS1286" s="8"/>
      <c r="BT1286" s="8"/>
      <c r="BU1286" s="8"/>
    </row>
    <row r="1287" spans="68:73">
      <c r="BP1287" s="10"/>
      <c r="BQ1287" s="10"/>
      <c r="BR1287" s="10"/>
      <c r="BS1287" s="10"/>
      <c r="BT1287" s="10"/>
      <c r="BU1287" s="10"/>
    </row>
    <row r="1288" spans="68:73">
      <c r="BP1288" s="8"/>
      <c r="BQ1288" s="8"/>
      <c r="BR1288" s="8"/>
      <c r="BS1288" s="8"/>
      <c r="BT1288" s="8"/>
      <c r="BU1288" s="8"/>
    </row>
    <row r="1289" spans="68:73">
      <c r="BP1289" s="10"/>
      <c r="BQ1289" s="10"/>
      <c r="BR1289" s="10"/>
      <c r="BS1289" s="10"/>
      <c r="BT1289" s="10"/>
      <c r="BU1289" s="10"/>
    </row>
    <row r="1290" spans="68:73">
      <c r="BP1290" s="8"/>
      <c r="BQ1290" s="8"/>
      <c r="BR1290" s="8"/>
      <c r="BS1290" s="8"/>
      <c r="BT1290" s="8"/>
      <c r="BU1290" s="8"/>
    </row>
    <row r="1291" spans="68:73">
      <c r="BP1291" s="10"/>
      <c r="BQ1291" s="10"/>
      <c r="BR1291" s="10"/>
      <c r="BS1291" s="10"/>
      <c r="BT1291" s="10"/>
      <c r="BU1291" s="10"/>
    </row>
    <row r="1292" spans="68:73">
      <c r="BP1292" s="8"/>
      <c r="BQ1292" s="8"/>
      <c r="BR1292" s="8"/>
      <c r="BS1292" s="8"/>
      <c r="BT1292" s="8"/>
      <c r="BU1292" s="8"/>
    </row>
    <row r="1293" spans="68:73">
      <c r="BP1293" s="10"/>
      <c r="BQ1293" s="10"/>
      <c r="BR1293" s="10"/>
      <c r="BS1293" s="10"/>
      <c r="BT1293" s="10"/>
      <c r="BU1293" s="10"/>
    </row>
    <row r="1294" spans="68:73">
      <c r="BP1294" s="8"/>
      <c r="BQ1294" s="8"/>
      <c r="BR1294" s="8"/>
      <c r="BS1294" s="8"/>
      <c r="BT1294" s="8"/>
      <c r="BU1294" s="8"/>
    </row>
    <row r="1295" spans="68:73">
      <c r="BP1295" s="10"/>
      <c r="BQ1295" s="10"/>
      <c r="BR1295" s="10"/>
      <c r="BS1295" s="10"/>
      <c r="BT1295" s="10"/>
      <c r="BU1295" s="10"/>
    </row>
    <row r="1296" spans="68:73">
      <c r="BP1296" s="8"/>
      <c r="BQ1296" s="8"/>
      <c r="BR1296" s="8"/>
      <c r="BS1296" s="8"/>
      <c r="BT1296" s="8"/>
      <c r="BU1296" s="8"/>
    </row>
    <row r="1297" spans="68:73">
      <c r="BP1297" s="10"/>
      <c r="BQ1297" s="10"/>
      <c r="BR1297" s="10"/>
      <c r="BS1297" s="10"/>
      <c r="BT1297" s="10"/>
      <c r="BU1297" s="10"/>
    </row>
    <row r="1298" spans="68:73">
      <c r="BP1298" s="8"/>
      <c r="BQ1298" s="8"/>
      <c r="BR1298" s="8"/>
      <c r="BS1298" s="8"/>
      <c r="BT1298" s="8"/>
      <c r="BU1298" s="8"/>
    </row>
    <row r="1299" spans="68:73">
      <c r="BP1299" s="10"/>
      <c r="BQ1299" s="10"/>
      <c r="BR1299" s="10"/>
      <c r="BS1299" s="10"/>
      <c r="BT1299" s="10"/>
      <c r="BU1299" s="10"/>
    </row>
    <row r="1300" spans="68:73">
      <c r="BP1300" s="8"/>
      <c r="BQ1300" s="8"/>
      <c r="BR1300" s="8"/>
      <c r="BS1300" s="8"/>
      <c r="BT1300" s="8"/>
      <c r="BU1300" s="8"/>
    </row>
    <row r="1301" spans="68:73">
      <c r="BP1301" s="10"/>
      <c r="BQ1301" s="10"/>
      <c r="BR1301" s="10"/>
      <c r="BS1301" s="10"/>
      <c r="BT1301" s="10"/>
      <c r="BU1301" s="10"/>
    </row>
    <row r="1302" spans="68:73">
      <c r="BP1302" s="8"/>
      <c r="BQ1302" s="8"/>
      <c r="BR1302" s="8"/>
      <c r="BS1302" s="8"/>
      <c r="BT1302" s="8"/>
      <c r="BU1302" s="8"/>
    </row>
    <row r="1303" spans="68:73">
      <c r="BP1303" s="10"/>
      <c r="BQ1303" s="10"/>
      <c r="BR1303" s="10"/>
      <c r="BS1303" s="10"/>
      <c r="BT1303" s="10"/>
      <c r="BU1303" s="10"/>
    </row>
    <row r="1304" spans="68:73">
      <c r="BP1304" s="8"/>
      <c r="BQ1304" s="8"/>
      <c r="BR1304" s="8"/>
      <c r="BS1304" s="8"/>
      <c r="BT1304" s="8"/>
      <c r="BU1304" s="8"/>
    </row>
    <row r="1305" spans="68:73">
      <c r="BP1305" s="10"/>
      <c r="BQ1305" s="10"/>
      <c r="BR1305" s="10"/>
      <c r="BS1305" s="10"/>
      <c r="BT1305" s="10"/>
      <c r="BU1305" s="10"/>
    </row>
    <row r="1306" spans="68:73">
      <c r="BP1306" s="8"/>
      <c r="BQ1306" s="8"/>
      <c r="BR1306" s="8"/>
      <c r="BS1306" s="8"/>
      <c r="BT1306" s="8"/>
      <c r="BU1306" s="8"/>
    </row>
    <row r="1307" spans="68:73">
      <c r="BP1307" s="10"/>
      <c r="BQ1307" s="10"/>
      <c r="BR1307" s="10"/>
      <c r="BS1307" s="10"/>
      <c r="BT1307" s="10"/>
      <c r="BU1307" s="10"/>
    </row>
    <row r="1308" spans="68:73">
      <c r="BP1308" s="8"/>
      <c r="BQ1308" s="8"/>
      <c r="BR1308" s="8"/>
      <c r="BS1308" s="8"/>
      <c r="BT1308" s="8"/>
      <c r="BU1308" s="8"/>
    </row>
    <row r="1309" spans="68:73">
      <c r="BP1309" s="10"/>
      <c r="BQ1309" s="10"/>
      <c r="BR1309" s="10"/>
      <c r="BS1309" s="10"/>
      <c r="BT1309" s="10"/>
      <c r="BU1309" s="10"/>
    </row>
    <row r="1310" spans="68:73">
      <c r="BP1310" s="8"/>
      <c r="BQ1310" s="8"/>
      <c r="BR1310" s="8"/>
      <c r="BS1310" s="8"/>
      <c r="BT1310" s="8"/>
      <c r="BU1310" s="8"/>
    </row>
    <row r="1311" spans="68:73">
      <c r="BP1311" s="10"/>
      <c r="BQ1311" s="10"/>
      <c r="BR1311" s="10"/>
      <c r="BS1311" s="10"/>
      <c r="BT1311" s="10"/>
      <c r="BU1311" s="10"/>
    </row>
    <row r="1312" spans="68:73">
      <c r="BP1312" s="8"/>
      <c r="BQ1312" s="8"/>
      <c r="BR1312" s="8"/>
      <c r="BS1312" s="8"/>
      <c r="BT1312" s="8"/>
      <c r="BU1312" s="8"/>
    </row>
    <row r="1313" spans="68:73">
      <c r="BP1313" s="10"/>
      <c r="BQ1313" s="10"/>
      <c r="BR1313" s="10"/>
      <c r="BS1313" s="10"/>
      <c r="BT1313" s="10"/>
      <c r="BU1313" s="10"/>
    </row>
    <row r="1314" spans="68:73">
      <c r="BP1314" s="8"/>
      <c r="BQ1314" s="8"/>
      <c r="BR1314" s="8"/>
      <c r="BS1314" s="8"/>
      <c r="BT1314" s="8"/>
      <c r="BU1314" s="8"/>
    </row>
    <row r="1315" spans="68:73">
      <c r="BP1315" s="10"/>
      <c r="BQ1315" s="10"/>
      <c r="BR1315" s="10"/>
      <c r="BS1315" s="10"/>
      <c r="BT1315" s="10"/>
      <c r="BU1315" s="10"/>
    </row>
    <row r="1316" spans="68:73">
      <c r="BP1316" s="8"/>
      <c r="BQ1316" s="8"/>
      <c r="BR1316" s="8"/>
      <c r="BS1316" s="8"/>
      <c r="BT1316" s="8"/>
      <c r="BU1316" s="8"/>
    </row>
    <row r="1317" spans="68:73">
      <c r="BP1317" s="10"/>
      <c r="BQ1317" s="10"/>
      <c r="BR1317" s="10"/>
      <c r="BS1317" s="10"/>
      <c r="BT1317" s="10"/>
      <c r="BU1317" s="10"/>
    </row>
    <row r="1318" spans="68:73">
      <c r="BP1318" s="8"/>
      <c r="BQ1318" s="8"/>
      <c r="BR1318" s="8"/>
      <c r="BS1318" s="8"/>
      <c r="BT1318" s="8"/>
      <c r="BU1318" s="8"/>
    </row>
    <row r="1319" spans="68:73">
      <c r="BP1319" s="10"/>
      <c r="BQ1319" s="10"/>
      <c r="BR1319" s="10"/>
      <c r="BS1319" s="10"/>
      <c r="BT1319" s="10"/>
      <c r="BU1319" s="10"/>
    </row>
    <row r="1320" spans="68:73">
      <c r="BP1320" s="8"/>
      <c r="BQ1320" s="8"/>
      <c r="BR1320" s="8"/>
      <c r="BS1320" s="8"/>
      <c r="BT1320" s="8"/>
      <c r="BU1320" s="8"/>
    </row>
    <row r="1321" spans="68:73">
      <c r="BP1321" s="10"/>
      <c r="BQ1321" s="10"/>
      <c r="BR1321" s="10"/>
      <c r="BS1321" s="10"/>
      <c r="BT1321" s="10"/>
      <c r="BU1321" s="10"/>
    </row>
    <row r="1322" spans="68:73">
      <c r="BP1322" s="8"/>
      <c r="BQ1322" s="8"/>
      <c r="BR1322" s="8"/>
      <c r="BS1322" s="8"/>
      <c r="BT1322" s="8"/>
      <c r="BU1322" s="8"/>
    </row>
    <row r="1323" spans="68:73">
      <c r="BP1323" s="10"/>
      <c r="BQ1323" s="10"/>
      <c r="BR1323" s="10"/>
      <c r="BS1323" s="10"/>
      <c r="BT1323" s="10"/>
      <c r="BU1323" s="10"/>
    </row>
    <row r="1324" spans="68:73">
      <c r="BP1324" s="8"/>
      <c r="BQ1324" s="8"/>
      <c r="BR1324" s="8"/>
      <c r="BS1324" s="8"/>
      <c r="BT1324" s="8"/>
      <c r="BU1324" s="8"/>
    </row>
    <row r="1325" spans="68:73">
      <c r="BP1325" s="10"/>
      <c r="BQ1325" s="10"/>
      <c r="BR1325" s="10"/>
      <c r="BS1325" s="10"/>
      <c r="BT1325" s="10"/>
      <c r="BU1325" s="10"/>
    </row>
    <row r="1326" spans="68:73">
      <c r="BP1326" s="8"/>
      <c r="BQ1326" s="8"/>
      <c r="BR1326" s="8"/>
      <c r="BS1326" s="8"/>
      <c r="BT1326" s="8"/>
      <c r="BU1326" s="8"/>
    </row>
    <row r="1327" spans="68:73">
      <c r="BP1327" s="10"/>
      <c r="BQ1327" s="10"/>
      <c r="BR1327" s="10"/>
      <c r="BS1327" s="10"/>
      <c r="BT1327" s="10"/>
      <c r="BU1327" s="10"/>
    </row>
    <row r="1328" spans="68:73">
      <c r="BP1328" s="8"/>
      <c r="BQ1328" s="8"/>
      <c r="BR1328" s="8"/>
      <c r="BS1328" s="8"/>
      <c r="BT1328" s="8"/>
      <c r="BU1328" s="8"/>
    </row>
    <row r="1329" spans="68:73">
      <c r="BP1329" s="10"/>
      <c r="BQ1329" s="10"/>
      <c r="BR1329" s="10"/>
      <c r="BS1329" s="10"/>
      <c r="BT1329" s="10"/>
      <c r="BU1329" s="10"/>
    </row>
    <row r="1330" spans="68:73">
      <c r="BP1330" s="8"/>
      <c r="BQ1330" s="8"/>
      <c r="BR1330" s="8"/>
      <c r="BS1330" s="8"/>
      <c r="BT1330" s="8"/>
      <c r="BU1330" s="8"/>
    </row>
    <row r="1331" spans="68:73">
      <c r="BP1331" s="10"/>
      <c r="BQ1331" s="10"/>
      <c r="BR1331" s="10"/>
      <c r="BS1331" s="10"/>
      <c r="BT1331" s="10"/>
      <c r="BU1331" s="10"/>
    </row>
    <row r="1332" spans="68:73">
      <c r="BP1332" s="8"/>
      <c r="BQ1332" s="8"/>
      <c r="BR1332" s="8"/>
      <c r="BS1332" s="8"/>
      <c r="BT1332" s="8"/>
      <c r="BU1332" s="8"/>
    </row>
    <row r="1333" spans="68:73">
      <c r="BP1333" s="10"/>
      <c r="BQ1333" s="10"/>
      <c r="BR1333" s="10"/>
      <c r="BS1333" s="10"/>
      <c r="BT1333" s="10"/>
      <c r="BU1333" s="10"/>
    </row>
    <row r="1334" spans="68:73">
      <c r="BP1334" s="8"/>
      <c r="BQ1334" s="8"/>
      <c r="BR1334" s="8"/>
      <c r="BS1334" s="8"/>
      <c r="BT1334" s="8"/>
      <c r="BU1334" s="8"/>
    </row>
    <row r="1335" spans="68:73">
      <c r="BP1335" s="10"/>
      <c r="BQ1335" s="10"/>
      <c r="BR1335" s="10"/>
      <c r="BS1335" s="10"/>
      <c r="BT1335" s="10"/>
      <c r="BU1335" s="10"/>
    </row>
    <row r="1336" spans="68:73">
      <c r="BP1336" s="8"/>
      <c r="BQ1336" s="8"/>
      <c r="BR1336" s="8"/>
      <c r="BS1336" s="8"/>
      <c r="BT1336" s="8"/>
      <c r="BU1336" s="8"/>
    </row>
    <row r="1337" spans="68:73">
      <c r="BP1337" s="10"/>
      <c r="BQ1337" s="10"/>
      <c r="BR1337" s="10"/>
      <c r="BS1337" s="10"/>
      <c r="BT1337" s="10"/>
      <c r="BU1337" s="10"/>
    </row>
    <row r="1338" spans="68:73">
      <c r="BP1338" s="8"/>
      <c r="BQ1338" s="8"/>
      <c r="BR1338" s="8"/>
      <c r="BS1338" s="8"/>
      <c r="BT1338" s="8"/>
      <c r="BU1338" s="8"/>
    </row>
    <row r="1339" spans="68:73">
      <c r="BP1339" s="10"/>
      <c r="BQ1339" s="10"/>
      <c r="BR1339" s="10"/>
      <c r="BS1339" s="10"/>
      <c r="BT1339" s="10"/>
      <c r="BU1339" s="10"/>
    </row>
    <row r="1340" spans="68:73">
      <c r="BP1340" s="8"/>
      <c r="BQ1340" s="8"/>
      <c r="BR1340" s="8"/>
      <c r="BS1340" s="8"/>
      <c r="BT1340" s="8"/>
      <c r="BU1340" s="8"/>
    </row>
    <row r="1341" spans="68:73">
      <c r="BP1341" s="10"/>
      <c r="BQ1341" s="10"/>
      <c r="BR1341" s="10"/>
      <c r="BS1341" s="10"/>
      <c r="BT1341" s="10"/>
      <c r="BU1341" s="10"/>
    </row>
    <row r="1342" spans="68:73">
      <c r="BP1342" s="8"/>
      <c r="BQ1342" s="8"/>
      <c r="BR1342" s="8"/>
      <c r="BS1342" s="8"/>
      <c r="BT1342" s="8"/>
      <c r="BU1342" s="8"/>
    </row>
    <row r="1343" spans="68:73">
      <c r="BP1343" s="10"/>
      <c r="BQ1343" s="10"/>
      <c r="BR1343" s="10"/>
      <c r="BS1343" s="10"/>
      <c r="BT1343" s="10"/>
      <c r="BU1343" s="10"/>
    </row>
    <row r="1344" spans="68:73">
      <c r="BP1344" s="8"/>
      <c r="BQ1344" s="8"/>
      <c r="BR1344" s="8"/>
      <c r="BS1344" s="8"/>
      <c r="BT1344" s="8"/>
      <c r="BU1344" s="8"/>
    </row>
    <row r="1345" spans="68:73">
      <c r="BP1345" s="10"/>
      <c r="BQ1345" s="10"/>
      <c r="BR1345" s="10"/>
      <c r="BS1345" s="10"/>
      <c r="BT1345" s="10"/>
      <c r="BU1345" s="10"/>
    </row>
    <row r="1346" spans="68:73">
      <c r="BP1346" s="8"/>
      <c r="BQ1346" s="8"/>
      <c r="BR1346" s="8"/>
      <c r="BS1346" s="8"/>
      <c r="BT1346" s="8"/>
      <c r="BU1346" s="8"/>
    </row>
    <row r="1347" spans="68:73">
      <c r="BP1347" s="10"/>
      <c r="BQ1347" s="10"/>
      <c r="BR1347" s="10"/>
      <c r="BS1347" s="10"/>
      <c r="BT1347" s="10"/>
      <c r="BU1347" s="10"/>
    </row>
    <row r="1348" spans="68:73">
      <c r="BP1348" s="8"/>
      <c r="BQ1348" s="8"/>
      <c r="BR1348" s="8"/>
      <c r="BS1348" s="8"/>
      <c r="BT1348" s="8"/>
      <c r="BU1348" s="8"/>
    </row>
    <row r="1349" spans="68:73">
      <c r="BP1349" s="10"/>
      <c r="BQ1349" s="10"/>
      <c r="BR1349" s="10"/>
      <c r="BS1349" s="10"/>
      <c r="BT1349" s="10"/>
      <c r="BU1349" s="10"/>
    </row>
    <row r="1350" spans="68:73">
      <c r="BP1350" s="8"/>
      <c r="BQ1350" s="8"/>
      <c r="BR1350" s="8"/>
      <c r="BS1350" s="8"/>
      <c r="BT1350" s="8"/>
      <c r="BU1350" s="8"/>
    </row>
    <row r="1351" spans="68:73">
      <c r="BP1351" s="10"/>
      <c r="BQ1351" s="10"/>
      <c r="BR1351" s="10"/>
      <c r="BS1351" s="10"/>
      <c r="BT1351" s="10"/>
      <c r="BU1351" s="10"/>
    </row>
    <row r="1352" spans="68:73">
      <c r="BP1352" s="8"/>
      <c r="BQ1352" s="8"/>
      <c r="BR1352" s="8"/>
      <c r="BS1352" s="8"/>
      <c r="BT1352" s="8"/>
      <c r="BU1352" s="8"/>
    </row>
    <row r="1353" spans="68:73">
      <c r="BP1353" s="10"/>
      <c r="BQ1353" s="10"/>
      <c r="BR1353" s="10"/>
      <c r="BS1353" s="10"/>
      <c r="BT1353" s="10"/>
      <c r="BU1353" s="10"/>
    </row>
    <row r="1354" spans="68:73">
      <c r="BP1354" s="8"/>
      <c r="BQ1354" s="8"/>
      <c r="BR1354" s="8"/>
      <c r="BS1354" s="8"/>
      <c r="BT1354" s="8"/>
      <c r="BU1354" s="8"/>
    </row>
    <row r="1355" spans="68:73">
      <c r="BP1355" s="10"/>
      <c r="BQ1355" s="10"/>
      <c r="BR1355" s="10"/>
      <c r="BS1355" s="10"/>
      <c r="BT1355" s="10"/>
      <c r="BU1355" s="10"/>
    </row>
    <row r="1356" spans="68:73">
      <c r="BP1356" s="8"/>
      <c r="BQ1356" s="8"/>
      <c r="BR1356" s="8"/>
      <c r="BS1356" s="8"/>
      <c r="BT1356" s="8"/>
      <c r="BU1356" s="8"/>
    </row>
    <row r="1357" spans="68:73">
      <c r="BP1357" s="10"/>
      <c r="BQ1357" s="10"/>
      <c r="BR1357" s="10"/>
      <c r="BS1357" s="10"/>
      <c r="BT1357" s="10"/>
      <c r="BU1357" s="10"/>
    </row>
    <row r="1358" spans="68:73">
      <c r="BP1358" s="8"/>
      <c r="BQ1358" s="8"/>
      <c r="BR1358" s="8"/>
      <c r="BS1358" s="8"/>
      <c r="BT1358" s="8"/>
      <c r="BU1358" s="8"/>
    </row>
    <row r="1359" spans="68:73">
      <c r="BP1359" s="10"/>
      <c r="BQ1359" s="10"/>
      <c r="BR1359" s="10"/>
      <c r="BS1359" s="10"/>
      <c r="BT1359" s="10"/>
      <c r="BU1359" s="10"/>
    </row>
    <row r="1360" spans="68:73">
      <c r="BP1360" s="8"/>
      <c r="BQ1360" s="8"/>
      <c r="BR1360" s="8"/>
      <c r="BS1360" s="8"/>
      <c r="BT1360" s="8"/>
      <c r="BU1360" s="8"/>
    </row>
    <row r="1361" spans="68:73">
      <c r="BP1361" s="10"/>
      <c r="BQ1361" s="10"/>
      <c r="BR1361" s="10"/>
      <c r="BS1361" s="10"/>
      <c r="BT1361" s="10"/>
      <c r="BU1361" s="10"/>
    </row>
    <row r="1362" spans="68:73">
      <c r="BP1362" s="8"/>
      <c r="BQ1362" s="8"/>
      <c r="BR1362" s="8"/>
      <c r="BS1362" s="8"/>
      <c r="BT1362" s="8"/>
      <c r="BU1362" s="8"/>
    </row>
    <row r="1363" spans="68:73">
      <c r="BP1363" s="10"/>
      <c r="BQ1363" s="10"/>
      <c r="BR1363" s="10"/>
      <c r="BS1363" s="10"/>
      <c r="BT1363" s="10"/>
      <c r="BU1363" s="10"/>
    </row>
    <row r="1364" spans="68:73">
      <c r="BP1364" s="8"/>
      <c r="BQ1364" s="8"/>
      <c r="BR1364" s="8"/>
      <c r="BS1364" s="8"/>
      <c r="BT1364" s="8"/>
      <c r="BU1364" s="8"/>
    </row>
    <row r="1365" spans="68:73">
      <c r="BP1365" s="10"/>
      <c r="BQ1365" s="10"/>
      <c r="BR1365" s="10"/>
      <c r="BS1365" s="10"/>
      <c r="BT1365" s="10"/>
      <c r="BU1365" s="10"/>
    </row>
    <row r="1366" spans="68:73">
      <c r="BP1366" s="8"/>
      <c r="BQ1366" s="8"/>
      <c r="BR1366" s="8"/>
      <c r="BS1366" s="8"/>
      <c r="BT1366" s="8"/>
      <c r="BU1366" s="8"/>
    </row>
    <row r="1367" spans="68:73">
      <c r="BP1367" s="10"/>
      <c r="BQ1367" s="10"/>
      <c r="BR1367" s="10"/>
      <c r="BS1367" s="10"/>
      <c r="BT1367" s="10"/>
      <c r="BU1367" s="10"/>
    </row>
    <row r="1368" spans="68:73">
      <c r="BP1368" s="8"/>
      <c r="BQ1368" s="8"/>
      <c r="BR1368" s="8"/>
      <c r="BS1368" s="8"/>
      <c r="BT1368" s="8"/>
      <c r="BU1368" s="8"/>
    </row>
    <row r="1369" spans="68:73">
      <c r="BP1369" s="10"/>
      <c r="BQ1369" s="10"/>
      <c r="BR1369" s="10"/>
      <c r="BS1369" s="10"/>
      <c r="BT1369" s="10"/>
      <c r="BU1369" s="10"/>
    </row>
    <row r="1370" spans="68:73">
      <c r="BP1370" s="8"/>
      <c r="BQ1370" s="8"/>
      <c r="BR1370" s="8"/>
      <c r="BS1370" s="8"/>
      <c r="BT1370" s="8"/>
      <c r="BU1370" s="8"/>
    </row>
    <row r="1371" spans="68:73">
      <c r="BP1371" s="10"/>
      <c r="BQ1371" s="10"/>
      <c r="BR1371" s="10"/>
      <c r="BS1371" s="10"/>
      <c r="BT1371" s="10"/>
      <c r="BU1371" s="10"/>
    </row>
    <row r="1372" spans="68:73">
      <c r="BP1372" s="8"/>
      <c r="BQ1372" s="8"/>
      <c r="BR1372" s="8"/>
      <c r="BS1372" s="8"/>
      <c r="BT1372" s="8"/>
      <c r="BU1372" s="8"/>
    </row>
    <row r="1373" spans="68:73">
      <c r="BP1373" s="10"/>
      <c r="BQ1373" s="10"/>
      <c r="BR1373" s="10"/>
      <c r="BS1373" s="10"/>
      <c r="BT1373" s="10"/>
      <c r="BU1373" s="10"/>
    </row>
    <row r="1374" spans="68:73">
      <c r="BP1374" s="8"/>
      <c r="BQ1374" s="8"/>
      <c r="BR1374" s="8"/>
      <c r="BS1374" s="8"/>
      <c r="BT1374" s="8"/>
      <c r="BU1374" s="8"/>
    </row>
    <row r="1375" spans="68:73">
      <c r="BP1375" s="10"/>
      <c r="BQ1375" s="10"/>
      <c r="BR1375" s="10"/>
      <c r="BS1375" s="10"/>
      <c r="BT1375" s="10"/>
      <c r="BU1375" s="10"/>
    </row>
    <row r="1376" spans="68:73">
      <c r="BP1376" s="8"/>
      <c r="BQ1376" s="8"/>
      <c r="BR1376" s="8"/>
      <c r="BS1376" s="8"/>
      <c r="BT1376" s="8"/>
      <c r="BU1376" s="8"/>
    </row>
    <row r="1377" spans="68:73">
      <c r="BP1377" s="10"/>
      <c r="BQ1377" s="10"/>
      <c r="BR1377" s="10"/>
      <c r="BS1377" s="10"/>
      <c r="BT1377" s="10"/>
      <c r="BU1377" s="10"/>
    </row>
    <row r="1378" spans="68:73">
      <c r="BP1378" s="8"/>
      <c r="BQ1378" s="8"/>
      <c r="BR1378" s="8"/>
      <c r="BS1378" s="8"/>
      <c r="BT1378" s="8"/>
      <c r="BU1378" s="8"/>
    </row>
    <row r="1379" spans="68:73">
      <c r="BP1379" s="10"/>
      <c r="BQ1379" s="10"/>
      <c r="BR1379" s="10"/>
      <c r="BS1379" s="10"/>
      <c r="BT1379" s="10"/>
      <c r="BU1379" s="10"/>
    </row>
    <row r="1380" spans="68:73">
      <c r="BP1380" s="8"/>
      <c r="BQ1380" s="8"/>
      <c r="BR1380" s="8"/>
      <c r="BS1380" s="8"/>
      <c r="BT1380" s="8"/>
      <c r="BU1380" s="8"/>
    </row>
    <row r="1381" spans="68:73">
      <c r="BP1381" s="10"/>
      <c r="BQ1381" s="10"/>
      <c r="BR1381" s="10"/>
      <c r="BS1381" s="10"/>
      <c r="BT1381" s="10"/>
      <c r="BU1381" s="10"/>
    </row>
    <row r="1382" spans="68:73">
      <c r="BP1382" s="8"/>
      <c r="BQ1382" s="8"/>
      <c r="BR1382" s="8"/>
      <c r="BS1382" s="8"/>
      <c r="BT1382" s="8"/>
      <c r="BU1382" s="8"/>
    </row>
    <row r="1383" spans="68:73">
      <c r="BP1383" s="10"/>
      <c r="BQ1383" s="10"/>
      <c r="BR1383" s="10"/>
      <c r="BS1383" s="10"/>
      <c r="BT1383" s="10"/>
      <c r="BU1383" s="10"/>
    </row>
    <row r="1384" spans="68:73">
      <c r="BP1384" s="8"/>
      <c r="BQ1384" s="8"/>
      <c r="BR1384" s="8"/>
      <c r="BS1384" s="8"/>
      <c r="BT1384" s="8"/>
      <c r="BU1384" s="8"/>
    </row>
    <row r="1385" spans="68:73">
      <c r="BP1385" s="10"/>
      <c r="BQ1385" s="10"/>
      <c r="BR1385" s="10"/>
      <c r="BS1385" s="10"/>
      <c r="BT1385" s="10"/>
      <c r="BU1385" s="10"/>
    </row>
    <row r="1386" spans="68:73">
      <c r="BP1386" s="8"/>
      <c r="BQ1386" s="8"/>
      <c r="BR1386" s="8"/>
      <c r="BS1386" s="8"/>
      <c r="BT1386" s="8"/>
      <c r="BU1386" s="8"/>
    </row>
    <row r="1387" spans="68:73">
      <c r="BP1387" s="10"/>
      <c r="BQ1387" s="10"/>
      <c r="BR1387" s="10"/>
      <c r="BS1387" s="10"/>
      <c r="BT1387" s="10"/>
      <c r="BU1387" s="10"/>
    </row>
    <row r="1388" spans="68:73">
      <c r="BP1388" s="8"/>
      <c r="BQ1388" s="8"/>
      <c r="BR1388" s="8"/>
      <c r="BS1388" s="8"/>
      <c r="BT1388" s="8"/>
      <c r="BU1388" s="8"/>
    </row>
    <row r="1389" spans="68:73">
      <c r="BP1389" s="10"/>
      <c r="BQ1389" s="10"/>
      <c r="BR1389" s="10"/>
      <c r="BS1389" s="10"/>
      <c r="BT1389" s="10"/>
      <c r="BU1389" s="10"/>
    </row>
    <row r="1390" spans="68:73">
      <c r="BP1390" s="8"/>
      <c r="BQ1390" s="8"/>
      <c r="BR1390" s="8"/>
      <c r="BS1390" s="8"/>
      <c r="BT1390" s="8"/>
      <c r="BU1390" s="8"/>
    </row>
    <row r="1391" spans="68:73">
      <c r="BP1391" s="10"/>
      <c r="BQ1391" s="10"/>
      <c r="BR1391" s="10"/>
      <c r="BS1391" s="10"/>
      <c r="BT1391" s="10"/>
      <c r="BU1391" s="10"/>
    </row>
    <row r="1392" spans="68:73">
      <c r="BP1392" s="8"/>
      <c r="BQ1392" s="8"/>
      <c r="BR1392" s="8"/>
      <c r="BS1392" s="8"/>
      <c r="BT1392" s="8"/>
      <c r="BU1392" s="8"/>
    </row>
    <row r="1393" spans="68:73">
      <c r="BP1393" s="10"/>
      <c r="BQ1393" s="10"/>
      <c r="BR1393" s="10"/>
      <c r="BS1393" s="10"/>
      <c r="BT1393" s="10"/>
      <c r="BU1393" s="10"/>
    </row>
    <row r="1394" spans="68:73">
      <c r="BP1394" s="8"/>
      <c r="BQ1394" s="8"/>
      <c r="BR1394" s="8"/>
      <c r="BS1394" s="8"/>
      <c r="BT1394" s="8"/>
      <c r="BU1394" s="8"/>
    </row>
    <row r="1395" spans="68:73">
      <c r="BP1395" s="10"/>
      <c r="BQ1395" s="10"/>
      <c r="BR1395" s="10"/>
      <c r="BS1395" s="10"/>
      <c r="BT1395" s="10"/>
      <c r="BU1395" s="10"/>
    </row>
    <row r="1396" spans="68:73">
      <c r="BP1396" s="8"/>
      <c r="BQ1396" s="8"/>
      <c r="BR1396" s="8"/>
      <c r="BS1396" s="8"/>
      <c r="BT1396" s="8"/>
      <c r="BU1396" s="8"/>
    </row>
    <row r="1397" spans="68:73">
      <c r="BP1397" s="10"/>
      <c r="BQ1397" s="10"/>
      <c r="BR1397" s="10"/>
      <c r="BS1397" s="10"/>
      <c r="BT1397" s="10"/>
      <c r="BU1397" s="10"/>
    </row>
    <row r="1398" spans="68:73">
      <c r="BP1398" s="8"/>
      <c r="BQ1398" s="8"/>
      <c r="BR1398" s="8"/>
      <c r="BS1398" s="8"/>
      <c r="BT1398" s="8"/>
      <c r="BU1398" s="8"/>
    </row>
    <row r="1399" spans="68:73">
      <c r="BP1399" s="10"/>
      <c r="BQ1399" s="10"/>
      <c r="BR1399" s="10"/>
      <c r="BS1399" s="10"/>
      <c r="BT1399" s="10"/>
      <c r="BU1399" s="10"/>
    </row>
    <row r="1400" spans="68:73">
      <c r="BP1400" s="8"/>
      <c r="BQ1400" s="8"/>
      <c r="BR1400" s="8"/>
      <c r="BS1400" s="8"/>
      <c r="BT1400" s="8"/>
      <c r="BU1400" s="8"/>
    </row>
    <row r="1401" spans="68:73">
      <c r="BP1401" s="10"/>
      <c r="BQ1401" s="10"/>
      <c r="BR1401" s="10"/>
      <c r="BS1401" s="10"/>
      <c r="BT1401" s="10"/>
      <c r="BU1401" s="10"/>
    </row>
    <row r="1402" spans="68:73">
      <c r="BP1402" s="8"/>
      <c r="BQ1402" s="8"/>
      <c r="BR1402" s="8"/>
      <c r="BS1402" s="8"/>
      <c r="BT1402" s="8"/>
      <c r="BU1402" s="8"/>
    </row>
    <row r="1403" spans="68:73">
      <c r="BP1403" s="10"/>
      <c r="BQ1403" s="10"/>
      <c r="BR1403" s="10"/>
      <c r="BS1403" s="10"/>
      <c r="BT1403" s="10"/>
      <c r="BU1403" s="10"/>
    </row>
    <row r="1404" spans="68:73">
      <c r="BP1404" s="8"/>
      <c r="BQ1404" s="8"/>
      <c r="BR1404" s="8"/>
      <c r="BS1404" s="8"/>
      <c r="BT1404" s="8"/>
      <c r="BU1404" s="8"/>
    </row>
    <row r="1405" spans="68:73">
      <c r="BP1405" s="10"/>
      <c r="BQ1405" s="10"/>
      <c r="BR1405" s="10"/>
      <c r="BS1405" s="10"/>
      <c r="BT1405" s="10"/>
      <c r="BU1405" s="10"/>
    </row>
    <row r="1406" spans="68:73">
      <c r="BP1406" s="8"/>
      <c r="BQ1406" s="8"/>
      <c r="BR1406" s="8"/>
      <c r="BS1406" s="8"/>
      <c r="BT1406" s="8"/>
      <c r="BU1406" s="8"/>
    </row>
    <row r="1407" spans="68:73">
      <c r="BP1407" s="10"/>
      <c r="BQ1407" s="10"/>
      <c r="BR1407" s="10"/>
      <c r="BS1407" s="10"/>
      <c r="BT1407" s="10"/>
      <c r="BU1407" s="10"/>
    </row>
    <row r="1408" spans="68:73">
      <c r="BP1408" s="8"/>
      <c r="BQ1408" s="8"/>
      <c r="BR1408" s="8"/>
      <c r="BS1408" s="8"/>
      <c r="BT1408" s="8"/>
      <c r="BU1408" s="8"/>
    </row>
    <row r="1409" spans="68:73">
      <c r="BP1409" s="10"/>
      <c r="BQ1409" s="10"/>
      <c r="BR1409" s="10"/>
      <c r="BS1409" s="10"/>
      <c r="BT1409" s="10"/>
      <c r="BU1409" s="10"/>
    </row>
    <row r="1410" spans="68:73">
      <c r="BP1410" s="8"/>
      <c r="BQ1410" s="8"/>
      <c r="BR1410" s="8"/>
      <c r="BS1410" s="8"/>
      <c r="BT1410" s="8"/>
      <c r="BU1410" s="8"/>
    </row>
    <row r="1411" spans="68:73">
      <c r="BP1411" s="10"/>
      <c r="BQ1411" s="10"/>
      <c r="BR1411" s="10"/>
      <c r="BS1411" s="10"/>
      <c r="BT1411" s="10"/>
      <c r="BU1411" s="10"/>
    </row>
    <row r="1412" spans="68:73">
      <c r="BP1412" s="8"/>
      <c r="BQ1412" s="8"/>
      <c r="BR1412" s="8"/>
      <c r="BS1412" s="8"/>
      <c r="BT1412" s="8"/>
      <c r="BU1412" s="8"/>
    </row>
    <row r="1413" spans="68:73">
      <c r="BP1413" s="10"/>
      <c r="BQ1413" s="10"/>
      <c r="BR1413" s="10"/>
      <c r="BS1413" s="10"/>
      <c r="BT1413" s="10"/>
      <c r="BU1413" s="10"/>
    </row>
    <row r="1414" spans="68:73">
      <c r="BP1414" s="8"/>
      <c r="BQ1414" s="8"/>
      <c r="BR1414" s="8"/>
      <c r="BS1414" s="8"/>
      <c r="BT1414" s="8"/>
      <c r="BU1414" s="8"/>
    </row>
    <row r="1415" spans="68:73">
      <c r="BP1415" s="10"/>
      <c r="BQ1415" s="10"/>
      <c r="BR1415" s="10"/>
      <c r="BS1415" s="10"/>
      <c r="BT1415" s="10"/>
      <c r="BU1415" s="10"/>
    </row>
    <row r="1416" spans="68:73">
      <c r="BP1416" s="8"/>
      <c r="BQ1416" s="8"/>
      <c r="BR1416" s="8"/>
      <c r="BS1416" s="8"/>
      <c r="BT1416" s="8"/>
      <c r="BU1416" s="8"/>
    </row>
    <row r="1417" spans="68:73">
      <c r="BP1417" s="10"/>
      <c r="BQ1417" s="10"/>
      <c r="BR1417" s="10"/>
      <c r="BS1417" s="10"/>
      <c r="BT1417" s="10"/>
      <c r="BU1417" s="10"/>
    </row>
    <row r="1418" spans="68:73">
      <c r="BP1418" s="8"/>
      <c r="BQ1418" s="8"/>
      <c r="BR1418" s="8"/>
      <c r="BS1418" s="8"/>
      <c r="BT1418" s="8"/>
      <c r="BU1418" s="8"/>
    </row>
    <row r="1419" spans="68:73">
      <c r="BP1419" s="10"/>
      <c r="BQ1419" s="10"/>
      <c r="BR1419" s="10"/>
      <c r="BS1419" s="10"/>
      <c r="BT1419" s="10"/>
      <c r="BU1419" s="10"/>
    </row>
    <row r="1420" spans="68:73">
      <c r="BP1420" s="8"/>
      <c r="BQ1420" s="8"/>
      <c r="BR1420" s="8"/>
      <c r="BS1420" s="8"/>
      <c r="BT1420" s="8"/>
      <c r="BU1420" s="8"/>
    </row>
    <row r="1421" spans="68:73">
      <c r="BP1421" s="10"/>
      <c r="BQ1421" s="10"/>
      <c r="BR1421" s="10"/>
      <c r="BS1421" s="10"/>
      <c r="BT1421" s="10"/>
      <c r="BU1421" s="10"/>
    </row>
    <row r="1422" spans="68:73">
      <c r="BP1422" s="8"/>
      <c r="BQ1422" s="8"/>
      <c r="BR1422" s="8"/>
      <c r="BS1422" s="8"/>
      <c r="BT1422" s="8"/>
      <c r="BU1422" s="8"/>
    </row>
    <row r="1423" spans="68:73">
      <c r="BP1423" s="10"/>
      <c r="BQ1423" s="10"/>
      <c r="BR1423" s="10"/>
      <c r="BS1423" s="10"/>
      <c r="BT1423" s="10"/>
      <c r="BU1423" s="10"/>
    </row>
    <row r="1424" spans="68:73">
      <c r="BP1424" s="8"/>
      <c r="BQ1424" s="8"/>
      <c r="BR1424" s="8"/>
      <c r="BS1424" s="8"/>
      <c r="BT1424" s="8"/>
      <c r="BU1424" s="8"/>
    </row>
    <row r="1425" spans="68:73">
      <c r="BP1425" s="10"/>
      <c r="BQ1425" s="10"/>
      <c r="BR1425" s="10"/>
      <c r="BS1425" s="10"/>
      <c r="BT1425" s="10"/>
      <c r="BU1425" s="10"/>
    </row>
    <row r="1426" spans="68:73">
      <c r="BP1426" s="8"/>
      <c r="BQ1426" s="8"/>
      <c r="BR1426" s="8"/>
      <c r="BS1426" s="8"/>
      <c r="BT1426" s="8"/>
      <c r="BU1426" s="8"/>
    </row>
    <row r="1427" spans="68:73">
      <c r="BP1427" s="10"/>
      <c r="BQ1427" s="10"/>
      <c r="BR1427" s="10"/>
      <c r="BS1427" s="10"/>
      <c r="BT1427" s="10"/>
      <c r="BU1427" s="10"/>
    </row>
    <row r="1428" spans="68:73">
      <c r="BP1428" s="8"/>
      <c r="BQ1428" s="8"/>
      <c r="BR1428" s="8"/>
      <c r="BS1428" s="8"/>
      <c r="BT1428" s="8"/>
      <c r="BU1428" s="8"/>
    </row>
    <row r="1429" spans="68:73">
      <c r="BP1429" s="10"/>
      <c r="BQ1429" s="10"/>
      <c r="BR1429" s="10"/>
      <c r="BS1429" s="10"/>
      <c r="BT1429" s="10"/>
      <c r="BU1429" s="10"/>
    </row>
    <row r="1430" spans="68:73">
      <c r="BP1430" s="8"/>
      <c r="BQ1430" s="8"/>
      <c r="BR1430" s="8"/>
      <c r="BS1430" s="8"/>
      <c r="BT1430" s="8"/>
      <c r="BU1430" s="8"/>
    </row>
    <row r="1431" spans="68:73">
      <c r="BP1431" s="10"/>
      <c r="BQ1431" s="10"/>
      <c r="BR1431" s="10"/>
      <c r="BS1431" s="10"/>
      <c r="BT1431" s="10"/>
      <c r="BU1431" s="10"/>
    </row>
    <row r="1432" spans="68:73">
      <c r="BP1432" s="8"/>
      <c r="BQ1432" s="8"/>
      <c r="BR1432" s="8"/>
      <c r="BS1432" s="8"/>
      <c r="BT1432" s="8"/>
      <c r="BU1432" s="8"/>
    </row>
    <row r="1433" spans="68:73">
      <c r="BP1433" s="10"/>
      <c r="BQ1433" s="10"/>
      <c r="BR1433" s="10"/>
      <c r="BS1433" s="10"/>
      <c r="BT1433" s="10"/>
      <c r="BU1433" s="10"/>
    </row>
    <row r="1434" spans="68:73">
      <c r="BP1434" s="8"/>
      <c r="BQ1434" s="8"/>
      <c r="BR1434" s="8"/>
      <c r="BS1434" s="8"/>
      <c r="BT1434" s="8"/>
      <c r="BU1434" s="8"/>
    </row>
    <row r="1435" spans="68:73">
      <c r="BP1435" s="10"/>
      <c r="BQ1435" s="10"/>
      <c r="BR1435" s="10"/>
      <c r="BS1435" s="10"/>
      <c r="BT1435" s="10"/>
      <c r="BU1435" s="10"/>
    </row>
    <row r="1436" spans="68:73">
      <c r="BP1436" s="8"/>
      <c r="BQ1436" s="8"/>
      <c r="BR1436" s="8"/>
      <c r="BS1436" s="8"/>
      <c r="BT1436" s="8"/>
      <c r="BU1436" s="8"/>
    </row>
    <row r="1437" spans="68:73">
      <c r="BP1437" s="10"/>
      <c r="BQ1437" s="10"/>
      <c r="BR1437" s="10"/>
      <c r="BS1437" s="10"/>
      <c r="BT1437" s="10"/>
      <c r="BU1437" s="10"/>
    </row>
    <row r="1438" spans="68:73">
      <c r="BP1438" s="8"/>
      <c r="BQ1438" s="8"/>
      <c r="BR1438" s="8"/>
      <c r="BS1438" s="8"/>
      <c r="BT1438" s="8"/>
      <c r="BU1438" s="8"/>
    </row>
    <row r="1439" spans="68:73">
      <c r="BP1439" s="10"/>
      <c r="BQ1439" s="10"/>
      <c r="BR1439" s="10"/>
      <c r="BS1439" s="10"/>
      <c r="BT1439" s="10"/>
      <c r="BU1439" s="10"/>
    </row>
    <row r="1440" spans="68:73">
      <c r="BP1440" s="8"/>
      <c r="BQ1440" s="8"/>
      <c r="BR1440" s="8"/>
      <c r="BS1440" s="8"/>
      <c r="BT1440" s="8"/>
      <c r="BU1440" s="8"/>
    </row>
    <row r="1441" spans="68:73">
      <c r="BP1441" s="10"/>
      <c r="BQ1441" s="10"/>
      <c r="BR1441" s="10"/>
      <c r="BS1441" s="10"/>
      <c r="BT1441" s="10"/>
      <c r="BU1441" s="10"/>
    </row>
    <row r="1442" spans="68:73">
      <c r="BP1442" s="8"/>
      <c r="BQ1442" s="8"/>
      <c r="BR1442" s="8"/>
      <c r="BS1442" s="8"/>
      <c r="BT1442" s="8"/>
      <c r="BU1442" s="8"/>
    </row>
    <row r="1443" spans="68:73">
      <c r="BP1443" s="10"/>
      <c r="BQ1443" s="10"/>
      <c r="BR1443" s="10"/>
      <c r="BS1443" s="10"/>
      <c r="BT1443" s="10"/>
      <c r="BU1443" s="10"/>
    </row>
    <row r="1444" spans="68:73">
      <c r="BP1444" s="8"/>
      <c r="BQ1444" s="8"/>
      <c r="BR1444" s="8"/>
      <c r="BS1444" s="8"/>
      <c r="BT1444" s="8"/>
      <c r="BU1444" s="8"/>
    </row>
    <row r="1445" spans="68:73">
      <c r="BP1445" s="10"/>
      <c r="BQ1445" s="10"/>
      <c r="BR1445" s="10"/>
      <c r="BS1445" s="10"/>
      <c r="BT1445" s="10"/>
      <c r="BU1445" s="10"/>
    </row>
    <row r="1446" spans="68:73">
      <c r="BP1446" s="8"/>
      <c r="BQ1446" s="8"/>
      <c r="BR1446" s="8"/>
      <c r="BS1446" s="8"/>
      <c r="BT1446" s="8"/>
      <c r="BU1446" s="8"/>
    </row>
    <row r="1447" spans="68:73">
      <c r="BP1447" s="10"/>
      <c r="BQ1447" s="10"/>
      <c r="BR1447" s="10"/>
      <c r="BS1447" s="10"/>
      <c r="BT1447" s="10"/>
      <c r="BU1447" s="10"/>
    </row>
    <row r="1448" spans="68:73">
      <c r="BP1448" s="8"/>
      <c r="BQ1448" s="8"/>
      <c r="BR1448" s="8"/>
      <c r="BS1448" s="8"/>
      <c r="BT1448" s="8"/>
      <c r="BU1448" s="8"/>
    </row>
    <row r="1449" spans="68:73">
      <c r="BP1449" s="10"/>
      <c r="BQ1449" s="10"/>
      <c r="BR1449" s="10"/>
      <c r="BS1449" s="10"/>
      <c r="BT1449" s="10"/>
      <c r="BU1449" s="10"/>
    </row>
    <row r="1450" spans="68:73">
      <c r="BP1450" s="8"/>
      <c r="BQ1450" s="8"/>
      <c r="BR1450" s="8"/>
      <c r="BS1450" s="8"/>
      <c r="BT1450" s="8"/>
      <c r="BU1450" s="8"/>
    </row>
    <row r="1451" spans="68:73">
      <c r="BP1451" s="10"/>
      <c r="BQ1451" s="10"/>
      <c r="BR1451" s="10"/>
      <c r="BS1451" s="10"/>
      <c r="BT1451" s="10"/>
      <c r="BU1451" s="10"/>
    </row>
    <row r="1452" spans="68:73">
      <c r="BP1452" s="8"/>
      <c r="BQ1452" s="8"/>
      <c r="BR1452" s="8"/>
      <c r="BS1452" s="8"/>
      <c r="BT1452" s="8"/>
      <c r="BU1452" s="8"/>
    </row>
    <row r="1453" spans="68:73">
      <c r="BP1453" s="10"/>
      <c r="BQ1453" s="10"/>
      <c r="BR1453" s="10"/>
      <c r="BS1453" s="10"/>
      <c r="BT1453" s="10"/>
      <c r="BU1453" s="10"/>
    </row>
    <row r="1454" spans="68:73">
      <c r="BP1454" s="8"/>
      <c r="BQ1454" s="8"/>
      <c r="BR1454" s="8"/>
      <c r="BS1454" s="8"/>
      <c r="BT1454" s="8"/>
      <c r="BU1454" s="8"/>
    </row>
    <row r="1455" spans="68:73">
      <c r="BP1455" s="10"/>
      <c r="BQ1455" s="10"/>
      <c r="BR1455" s="10"/>
      <c r="BS1455" s="10"/>
      <c r="BT1455" s="10"/>
      <c r="BU1455" s="10"/>
    </row>
    <row r="1456" spans="68:73">
      <c r="BP1456" s="8"/>
      <c r="BQ1456" s="8"/>
      <c r="BR1456" s="8"/>
      <c r="BS1456" s="8"/>
      <c r="BT1456" s="8"/>
      <c r="BU1456" s="8"/>
    </row>
    <row r="1457" spans="68:73">
      <c r="BP1457" s="10"/>
      <c r="BQ1457" s="10"/>
      <c r="BR1457" s="10"/>
      <c r="BS1457" s="10"/>
      <c r="BT1457" s="10"/>
      <c r="BU1457" s="10"/>
    </row>
    <row r="1458" spans="68:73">
      <c r="BP1458" s="8"/>
      <c r="BQ1458" s="8"/>
      <c r="BR1458" s="8"/>
      <c r="BS1458" s="8"/>
      <c r="BT1458" s="8"/>
      <c r="BU1458" s="8"/>
    </row>
    <row r="1459" spans="68:73">
      <c r="BP1459" s="10"/>
      <c r="BQ1459" s="10"/>
      <c r="BR1459" s="10"/>
      <c r="BS1459" s="10"/>
      <c r="BT1459" s="10"/>
      <c r="BU1459" s="10"/>
    </row>
    <row r="1460" spans="68:73">
      <c r="BP1460" s="8"/>
      <c r="BQ1460" s="8"/>
      <c r="BR1460" s="8"/>
      <c r="BS1460" s="8"/>
      <c r="BT1460" s="8"/>
      <c r="BU1460" s="8"/>
    </row>
    <row r="1461" spans="68:73">
      <c r="BP1461" s="10"/>
      <c r="BQ1461" s="10"/>
      <c r="BR1461" s="10"/>
      <c r="BS1461" s="10"/>
      <c r="BT1461" s="10"/>
      <c r="BU1461" s="10"/>
    </row>
    <row r="1462" spans="68:73">
      <c r="BP1462" s="8"/>
      <c r="BQ1462" s="8"/>
      <c r="BR1462" s="8"/>
      <c r="BS1462" s="8"/>
      <c r="BT1462" s="8"/>
      <c r="BU1462" s="8"/>
    </row>
    <row r="1463" spans="68:73">
      <c r="BP1463" s="10"/>
      <c r="BQ1463" s="10"/>
      <c r="BR1463" s="10"/>
      <c r="BS1463" s="10"/>
      <c r="BT1463" s="10"/>
      <c r="BU1463" s="10"/>
    </row>
    <row r="1464" spans="68:73">
      <c r="BP1464" s="8"/>
      <c r="BQ1464" s="8"/>
      <c r="BR1464" s="8"/>
      <c r="BS1464" s="8"/>
      <c r="BT1464" s="8"/>
      <c r="BU1464" s="8"/>
    </row>
    <row r="1465" spans="68:73">
      <c r="BP1465" s="10"/>
      <c r="BQ1465" s="10"/>
      <c r="BR1465" s="10"/>
      <c r="BS1465" s="10"/>
      <c r="BT1465" s="10"/>
      <c r="BU1465" s="10"/>
    </row>
    <row r="1466" spans="68:73">
      <c r="BP1466" s="8"/>
      <c r="BQ1466" s="8"/>
      <c r="BR1466" s="8"/>
      <c r="BS1466" s="8"/>
      <c r="BT1466" s="8"/>
      <c r="BU1466" s="8"/>
    </row>
    <row r="1467" spans="68:73">
      <c r="BP1467" s="10"/>
      <c r="BQ1467" s="10"/>
      <c r="BR1467" s="10"/>
      <c r="BS1467" s="10"/>
      <c r="BT1467" s="10"/>
      <c r="BU1467" s="10"/>
    </row>
    <row r="1468" spans="68:73">
      <c r="BP1468" s="8"/>
      <c r="BQ1468" s="8"/>
      <c r="BR1468" s="8"/>
      <c r="BS1468" s="8"/>
      <c r="BT1468" s="8"/>
      <c r="BU1468" s="8"/>
    </row>
    <row r="1469" spans="68:73">
      <c r="BP1469" s="10"/>
      <c r="BQ1469" s="10"/>
      <c r="BR1469" s="10"/>
      <c r="BS1469" s="10"/>
      <c r="BT1469" s="10"/>
      <c r="BU1469" s="10"/>
    </row>
    <row r="1470" spans="68:73">
      <c r="BP1470" s="8"/>
      <c r="BQ1470" s="8"/>
      <c r="BR1470" s="8"/>
      <c r="BS1470" s="8"/>
      <c r="BT1470" s="8"/>
      <c r="BU1470" s="8"/>
    </row>
    <row r="1471" spans="68:73">
      <c r="BP1471" s="10"/>
      <c r="BQ1471" s="10"/>
      <c r="BR1471" s="10"/>
      <c r="BS1471" s="10"/>
      <c r="BT1471" s="10"/>
      <c r="BU1471" s="10"/>
    </row>
    <row r="1472" spans="68:73">
      <c r="BP1472" s="8"/>
      <c r="BQ1472" s="8"/>
      <c r="BR1472" s="8"/>
      <c r="BS1472" s="8"/>
      <c r="BT1472" s="8"/>
      <c r="BU1472" s="8"/>
    </row>
    <row r="1473" spans="68:73">
      <c r="BP1473" s="10"/>
      <c r="BQ1473" s="10"/>
      <c r="BR1473" s="10"/>
      <c r="BS1473" s="10"/>
      <c r="BT1473" s="10"/>
      <c r="BU1473" s="10"/>
    </row>
    <row r="1474" spans="68:73">
      <c r="BP1474" s="8"/>
      <c r="BQ1474" s="8"/>
      <c r="BR1474" s="8"/>
      <c r="BS1474" s="8"/>
      <c r="BT1474" s="8"/>
      <c r="BU1474" s="8"/>
    </row>
    <row r="1475" spans="68:73">
      <c r="BP1475" s="10"/>
      <c r="BQ1475" s="10"/>
      <c r="BR1475" s="10"/>
      <c r="BS1475" s="10"/>
      <c r="BT1475" s="10"/>
      <c r="BU1475" s="10"/>
    </row>
    <row r="1476" spans="68:73">
      <c r="BP1476" s="8"/>
      <c r="BQ1476" s="8"/>
      <c r="BR1476" s="8"/>
      <c r="BS1476" s="8"/>
      <c r="BT1476" s="8"/>
      <c r="BU1476" s="8"/>
    </row>
    <row r="1477" spans="68:73">
      <c r="BP1477" s="10"/>
      <c r="BQ1477" s="10"/>
      <c r="BR1477" s="10"/>
      <c r="BS1477" s="10"/>
      <c r="BT1477" s="10"/>
      <c r="BU1477" s="10"/>
    </row>
    <row r="1478" spans="68:73">
      <c r="BP1478" s="8"/>
      <c r="BQ1478" s="8"/>
      <c r="BR1478" s="8"/>
      <c r="BS1478" s="8"/>
      <c r="BT1478" s="8"/>
      <c r="BU1478" s="8"/>
    </row>
    <row r="1479" spans="68:73">
      <c r="BP1479" s="10"/>
      <c r="BQ1479" s="10"/>
      <c r="BR1479" s="10"/>
      <c r="BS1479" s="10"/>
      <c r="BT1479" s="10"/>
      <c r="BU1479" s="10"/>
    </row>
    <row r="1480" spans="68:73">
      <c r="BP1480" s="8"/>
      <c r="BQ1480" s="8"/>
      <c r="BR1480" s="8"/>
      <c r="BS1480" s="8"/>
      <c r="BT1480" s="8"/>
      <c r="BU1480" s="8"/>
    </row>
    <row r="1481" spans="68:73">
      <c r="BP1481" s="10"/>
      <c r="BQ1481" s="10"/>
      <c r="BR1481" s="10"/>
      <c r="BS1481" s="10"/>
      <c r="BT1481" s="10"/>
      <c r="BU1481" s="10"/>
    </row>
    <row r="1482" spans="68:73">
      <c r="BP1482" s="8"/>
      <c r="BQ1482" s="8"/>
      <c r="BR1482" s="8"/>
      <c r="BS1482" s="8"/>
      <c r="BT1482" s="8"/>
      <c r="BU1482" s="8"/>
    </row>
    <row r="1483" spans="68:73">
      <c r="BP1483" s="10"/>
      <c r="BQ1483" s="10"/>
      <c r="BR1483" s="10"/>
      <c r="BS1483" s="10"/>
      <c r="BT1483" s="10"/>
      <c r="BU1483" s="10"/>
    </row>
    <row r="1484" spans="68:73">
      <c r="BP1484" s="8"/>
      <c r="BQ1484" s="8"/>
      <c r="BR1484" s="8"/>
      <c r="BS1484" s="8"/>
      <c r="BT1484" s="8"/>
      <c r="BU1484" s="8"/>
    </row>
    <row r="1485" spans="68:73">
      <c r="BP1485" s="10"/>
      <c r="BQ1485" s="10"/>
      <c r="BR1485" s="10"/>
      <c r="BS1485" s="10"/>
      <c r="BT1485" s="10"/>
      <c r="BU1485" s="10"/>
    </row>
    <row r="1486" spans="68:73">
      <c r="BP1486" s="8"/>
      <c r="BQ1486" s="8"/>
      <c r="BR1486" s="8"/>
      <c r="BS1486" s="8"/>
      <c r="BT1486" s="8"/>
      <c r="BU1486" s="8"/>
    </row>
    <row r="1487" spans="68:73">
      <c r="BP1487" s="10"/>
      <c r="BQ1487" s="10"/>
      <c r="BR1487" s="10"/>
      <c r="BS1487" s="10"/>
      <c r="BT1487" s="10"/>
      <c r="BU1487" s="10"/>
    </row>
    <row r="1488" spans="68:73">
      <c r="BP1488" s="8"/>
      <c r="BQ1488" s="8"/>
      <c r="BR1488" s="8"/>
      <c r="BS1488" s="8"/>
      <c r="BT1488" s="8"/>
      <c r="BU1488" s="8"/>
    </row>
    <row r="1489" spans="68:73">
      <c r="BP1489" s="10"/>
      <c r="BQ1489" s="10"/>
      <c r="BR1489" s="10"/>
      <c r="BS1489" s="10"/>
      <c r="BT1489" s="10"/>
      <c r="BU1489" s="10"/>
    </row>
    <row r="1490" spans="68:73">
      <c r="BP1490" s="8"/>
      <c r="BQ1490" s="8"/>
      <c r="BR1490" s="8"/>
      <c r="BS1490" s="8"/>
      <c r="BT1490" s="8"/>
      <c r="BU1490" s="8"/>
    </row>
    <row r="1491" spans="68:73">
      <c r="BP1491" s="10"/>
      <c r="BQ1491" s="10"/>
      <c r="BR1491" s="10"/>
      <c r="BS1491" s="10"/>
      <c r="BT1491" s="10"/>
      <c r="BU1491" s="10"/>
    </row>
    <row r="1492" spans="68:73">
      <c r="BP1492" s="8"/>
      <c r="BQ1492" s="8"/>
      <c r="BR1492" s="8"/>
      <c r="BS1492" s="8"/>
      <c r="BT1492" s="8"/>
      <c r="BU1492" s="8"/>
    </row>
    <row r="1493" spans="68:73">
      <c r="BP1493" s="10"/>
      <c r="BQ1493" s="10"/>
      <c r="BR1493" s="10"/>
      <c r="BS1493" s="10"/>
      <c r="BT1493" s="10"/>
      <c r="BU1493" s="10"/>
    </row>
    <row r="1494" spans="68:73">
      <c r="BP1494" s="8"/>
      <c r="BQ1494" s="8"/>
      <c r="BR1494" s="8"/>
      <c r="BS1494" s="8"/>
      <c r="BT1494" s="8"/>
      <c r="BU1494" s="8"/>
    </row>
    <row r="1495" spans="68:73">
      <c r="BP1495" s="10"/>
      <c r="BQ1495" s="10"/>
      <c r="BR1495" s="10"/>
      <c r="BS1495" s="10"/>
      <c r="BT1495" s="10"/>
      <c r="BU1495" s="10"/>
    </row>
    <row r="1496" spans="68:73">
      <c r="BP1496" s="8"/>
      <c r="BQ1496" s="8"/>
      <c r="BR1496" s="8"/>
      <c r="BS1496" s="8"/>
      <c r="BT1496" s="8"/>
      <c r="BU1496" s="8"/>
    </row>
    <row r="1497" spans="68:73">
      <c r="BP1497" s="10"/>
      <c r="BQ1497" s="10"/>
      <c r="BR1497" s="10"/>
      <c r="BS1497" s="10"/>
      <c r="BT1497" s="10"/>
      <c r="BU1497" s="10"/>
    </row>
    <row r="1498" spans="68:73">
      <c r="BP1498" s="8"/>
      <c r="BQ1498" s="8"/>
      <c r="BR1498" s="8"/>
      <c r="BS1498" s="8"/>
      <c r="BT1498" s="8"/>
      <c r="BU1498" s="8"/>
    </row>
    <row r="1499" spans="68:73">
      <c r="BP1499" s="10"/>
      <c r="BQ1499" s="10"/>
      <c r="BR1499" s="10"/>
      <c r="BS1499" s="10"/>
      <c r="BT1499" s="10"/>
      <c r="BU1499" s="10"/>
    </row>
    <row r="1500" spans="68:73">
      <c r="BP1500" s="8"/>
      <c r="BQ1500" s="8"/>
      <c r="BR1500" s="8"/>
      <c r="BS1500" s="8"/>
      <c r="BT1500" s="8"/>
      <c r="BU1500" s="8"/>
    </row>
    <row r="1501" spans="68:73">
      <c r="BP1501" s="10"/>
      <c r="BQ1501" s="10"/>
      <c r="BR1501" s="10"/>
      <c r="BS1501" s="10"/>
      <c r="BT1501" s="10"/>
      <c r="BU1501" s="10"/>
    </row>
    <row r="1502" spans="68:73">
      <c r="BP1502" s="8"/>
      <c r="BQ1502" s="8"/>
      <c r="BR1502" s="8"/>
      <c r="BS1502" s="8"/>
      <c r="BT1502" s="8"/>
      <c r="BU1502" s="8"/>
    </row>
    <row r="1503" spans="68:73">
      <c r="BP1503" s="10"/>
      <c r="BQ1503" s="10"/>
      <c r="BR1503" s="10"/>
      <c r="BS1503" s="10"/>
      <c r="BT1503" s="10"/>
      <c r="BU1503" s="10"/>
    </row>
    <row r="1504" spans="68:73">
      <c r="BP1504" s="8"/>
      <c r="BQ1504" s="8"/>
      <c r="BR1504" s="8"/>
      <c r="BS1504" s="8"/>
      <c r="BT1504" s="8"/>
      <c r="BU1504" s="8"/>
    </row>
    <row r="1505" spans="68:73">
      <c r="BP1505" s="10"/>
      <c r="BQ1505" s="10"/>
      <c r="BR1505" s="10"/>
      <c r="BS1505" s="10"/>
      <c r="BT1505" s="10"/>
      <c r="BU1505" s="10"/>
    </row>
    <row r="1506" spans="68:73">
      <c r="BP1506" s="8"/>
      <c r="BQ1506" s="8"/>
      <c r="BR1506" s="8"/>
      <c r="BS1506" s="8"/>
      <c r="BT1506" s="8"/>
      <c r="BU1506" s="8"/>
    </row>
    <row r="1507" spans="68:73">
      <c r="BP1507" s="10"/>
      <c r="BQ1507" s="10"/>
      <c r="BR1507" s="10"/>
      <c r="BS1507" s="10"/>
      <c r="BT1507" s="10"/>
      <c r="BU1507" s="10"/>
    </row>
    <row r="1508" spans="68:73">
      <c r="BP1508" s="8"/>
      <c r="BQ1508" s="8"/>
      <c r="BR1508" s="8"/>
      <c r="BS1508" s="8"/>
      <c r="BT1508" s="8"/>
      <c r="BU1508" s="8"/>
    </row>
    <row r="1509" spans="68:73">
      <c r="BP1509" s="10"/>
      <c r="BQ1509" s="10"/>
      <c r="BR1509" s="10"/>
      <c r="BS1509" s="10"/>
      <c r="BT1509" s="10"/>
      <c r="BU1509" s="10"/>
    </row>
    <row r="1510" spans="68:73">
      <c r="BP1510" s="8"/>
      <c r="BQ1510" s="8"/>
      <c r="BR1510" s="8"/>
      <c r="BS1510" s="8"/>
      <c r="BT1510" s="8"/>
      <c r="BU1510" s="8"/>
    </row>
    <row r="1511" spans="68:73">
      <c r="BP1511" s="10"/>
      <c r="BQ1511" s="10"/>
      <c r="BR1511" s="10"/>
      <c r="BS1511" s="10"/>
      <c r="BT1511" s="10"/>
      <c r="BU1511" s="10"/>
    </row>
    <row r="1512" spans="68:73">
      <c r="BP1512" s="8"/>
      <c r="BQ1512" s="8"/>
      <c r="BR1512" s="8"/>
      <c r="BS1512" s="8"/>
      <c r="BT1512" s="8"/>
      <c r="BU1512" s="8"/>
    </row>
    <row r="1513" spans="68:73">
      <c r="BP1513" s="10"/>
      <c r="BQ1513" s="10"/>
      <c r="BR1513" s="10"/>
      <c r="BS1513" s="10"/>
      <c r="BT1513" s="10"/>
      <c r="BU1513" s="10"/>
    </row>
    <row r="1514" spans="68:73">
      <c r="BP1514" s="8"/>
      <c r="BQ1514" s="8"/>
      <c r="BR1514" s="8"/>
      <c r="BS1514" s="8"/>
      <c r="BT1514" s="8"/>
      <c r="BU1514" s="8"/>
    </row>
    <row r="1515" spans="68:73">
      <c r="BP1515" s="10"/>
      <c r="BQ1515" s="10"/>
      <c r="BR1515" s="10"/>
      <c r="BS1515" s="10"/>
      <c r="BT1515" s="10"/>
      <c r="BU1515" s="10"/>
    </row>
    <row r="1516" spans="68:73">
      <c r="BP1516" s="8"/>
      <c r="BQ1516" s="8"/>
      <c r="BR1516" s="8"/>
      <c r="BS1516" s="8"/>
      <c r="BT1516" s="8"/>
      <c r="BU1516" s="8"/>
    </row>
    <row r="1517" spans="68:73">
      <c r="BP1517" s="10"/>
      <c r="BQ1517" s="10"/>
      <c r="BR1517" s="10"/>
      <c r="BS1517" s="10"/>
      <c r="BT1517" s="10"/>
      <c r="BU1517" s="10"/>
    </row>
    <row r="1518" spans="68:73">
      <c r="BP1518" s="8"/>
      <c r="BQ1518" s="8"/>
      <c r="BR1518" s="8"/>
      <c r="BS1518" s="8"/>
      <c r="BT1518" s="8"/>
      <c r="BU1518" s="8"/>
    </row>
    <row r="1519" spans="68:73">
      <c r="BP1519" s="10"/>
      <c r="BQ1519" s="10"/>
      <c r="BR1519" s="10"/>
      <c r="BS1519" s="10"/>
      <c r="BT1519" s="10"/>
      <c r="BU1519" s="10"/>
    </row>
    <row r="1520" spans="68:73">
      <c r="BP1520" s="8"/>
      <c r="BQ1520" s="8"/>
      <c r="BR1520" s="8"/>
      <c r="BS1520" s="8"/>
      <c r="BT1520" s="8"/>
      <c r="BU1520" s="8"/>
    </row>
    <row r="1521" spans="68:73">
      <c r="BP1521" s="10"/>
      <c r="BQ1521" s="10"/>
      <c r="BR1521" s="10"/>
      <c r="BS1521" s="10"/>
      <c r="BT1521" s="10"/>
      <c r="BU1521" s="10"/>
    </row>
    <row r="1522" spans="68:73">
      <c r="BP1522" s="8"/>
      <c r="BQ1522" s="8"/>
      <c r="BR1522" s="8"/>
      <c r="BS1522" s="8"/>
      <c r="BT1522" s="8"/>
      <c r="BU1522" s="8"/>
    </row>
    <row r="1523" spans="68:73">
      <c r="BP1523" s="10"/>
      <c r="BQ1523" s="10"/>
      <c r="BR1523" s="10"/>
      <c r="BS1523" s="10"/>
      <c r="BT1523" s="10"/>
      <c r="BU1523" s="10"/>
    </row>
    <row r="1524" spans="68:73">
      <c r="BP1524" s="8"/>
      <c r="BQ1524" s="8"/>
      <c r="BR1524" s="8"/>
      <c r="BS1524" s="8"/>
      <c r="BT1524" s="8"/>
      <c r="BU1524" s="8"/>
    </row>
    <row r="1525" spans="68:73">
      <c r="BP1525" s="10"/>
      <c r="BQ1525" s="10"/>
      <c r="BR1525" s="10"/>
      <c r="BS1525" s="10"/>
      <c r="BT1525" s="10"/>
      <c r="BU1525" s="10"/>
    </row>
    <row r="1526" spans="68:73">
      <c r="BP1526" s="8"/>
      <c r="BQ1526" s="8"/>
      <c r="BR1526" s="8"/>
      <c r="BS1526" s="8"/>
      <c r="BT1526" s="8"/>
      <c r="BU1526" s="8"/>
    </row>
    <row r="1527" spans="68:73">
      <c r="BP1527" s="10"/>
      <c r="BQ1527" s="10"/>
      <c r="BR1527" s="10"/>
      <c r="BS1527" s="10"/>
      <c r="BT1527" s="10"/>
      <c r="BU1527" s="10"/>
    </row>
    <row r="1528" spans="68:73">
      <c r="BP1528" s="8"/>
      <c r="BQ1528" s="8"/>
      <c r="BR1528" s="8"/>
      <c r="BS1528" s="8"/>
      <c r="BT1528" s="8"/>
      <c r="BU1528" s="8"/>
    </row>
    <row r="1529" spans="68:73">
      <c r="BP1529" s="10"/>
      <c r="BQ1529" s="10"/>
      <c r="BR1529" s="10"/>
      <c r="BS1529" s="10"/>
      <c r="BT1529" s="10"/>
      <c r="BU1529" s="10"/>
    </row>
    <row r="1530" spans="68:73">
      <c r="BP1530" s="8"/>
      <c r="BQ1530" s="8"/>
      <c r="BR1530" s="8"/>
      <c r="BS1530" s="8"/>
      <c r="BT1530" s="8"/>
      <c r="BU1530" s="8"/>
    </row>
    <row r="1531" spans="68:73">
      <c r="BP1531" s="10"/>
      <c r="BQ1531" s="10"/>
      <c r="BR1531" s="10"/>
      <c r="BS1531" s="10"/>
      <c r="BT1531" s="10"/>
      <c r="BU1531" s="10"/>
    </row>
    <row r="1532" spans="68:73">
      <c r="BP1532" s="8"/>
      <c r="BQ1532" s="8"/>
      <c r="BR1532" s="8"/>
      <c r="BS1532" s="8"/>
      <c r="BT1532" s="8"/>
      <c r="BU1532" s="8"/>
    </row>
    <row r="1533" spans="68:73">
      <c r="BP1533" s="10"/>
      <c r="BQ1533" s="10"/>
      <c r="BR1533" s="10"/>
      <c r="BS1533" s="10"/>
      <c r="BT1533" s="10"/>
      <c r="BU1533" s="10"/>
    </row>
    <row r="1534" spans="68:73">
      <c r="BP1534" s="8"/>
      <c r="BQ1534" s="8"/>
      <c r="BR1534" s="8"/>
      <c r="BS1534" s="8"/>
      <c r="BT1534" s="8"/>
      <c r="BU1534" s="8"/>
    </row>
    <row r="1535" spans="68:73">
      <c r="BP1535" s="10"/>
      <c r="BQ1535" s="10"/>
      <c r="BR1535" s="10"/>
      <c r="BS1535" s="10"/>
      <c r="BT1535" s="10"/>
      <c r="BU1535" s="10"/>
    </row>
    <row r="1536" spans="68:73">
      <c r="BP1536" s="8"/>
      <c r="BQ1536" s="8"/>
      <c r="BR1536" s="8"/>
      <c r="BS1536" s="8"/>
      <c r="BT1536" s="8"/>
      <c r="BU1536" s="8"/>
    </row>
    <row r="1537" spans="68:73">
      <c r="BP1537" s="10"/>
      <c r="BQ1537" s="10"/>
      <c r="BR1537" s="10"/>
      <c r="BS1537" s="10"/>
      <c r="BT1537" s="10"/>
      <c r="BU1537" s="10"/>
    </row>
    <row r="1538" spans="68:73">
      <c r="BP1538" s="8"/>
      <c r="BQ1538" s="8"/>
      <c r="BR1538" s="8"/>
      <c r="BS1538" s="8"/>
      <c r="BT1538" s="8"/>
      <c r="BU1538" s="8"/>
    </row>
    <row r="1539" spans="68:73">
      <c r="BP1539" s="10"/>
      <c r="BQ1539" s="10"/>
      <c r="BR1539" s="10"/>
      <c r="BS1539" s="10"/>
      <c r="BT1539" s="10"/>
      <c r="BU1539" s="10"/>
    </row>
    <row r="1540" spans="68:73">
      <c r="BP1540" s="8"/>
      <c r="BQ1540" s="8"/>
      <c r="BR1540" s="8"/>
      <c r="BS1540" s="8"/>
      <c r="BT1540" s="8"/>
      <c r="BU1540" s="8"/>
    </row>
    <row r="1541" spans="68:73">
      <c r="BP1541" s="10"/>
      <c r="BQ1541" s="10"/>
      <c r="BR1541" s="10"/>
      <c r="BS1541" s="10"/>
      <c r="BT1541" s="10"/>
      <c r="BU1541" s="10"/>
    </row>
    <row r="1542" spans="68:73">
      <c r="BP1542" s="8"/>
      <c r="BQ1542" s="8"/>
      <c r="BR1542" s="8"/>
      <c r="BS1542" s="8"/>
      <c r="BT1542" s="8"/>
      <c r="BU1542" s="8"/>
    </row>
    <row r="1543" spans="68:73">
      <c r="BP1543" s="10"/>
      <c r="BQ1543" s="10"/>
      <c r="BR1543" s="10"/>
      <c r="BS1543" s="10"/>
      <c r="BT1543" s="10"/>
      <c r="BU1543" s="10"/>
    </row>
    <row r="1544" spans="68:73">
      <c r="BP1544" s="8"/>
      <c r="BQ1544" s="8"/>
      <c r="BR1544" s="8"/>
      <c r="BS1544" s="8"/>
      <c r="BT1544" s="8"/>
      <c r="BU1544" s="8"/>
    </row>
    <row r="1545" spans="68:73">
      <c r="BP1545" s="10"/>
      <c r="BQ1545" s="10"/>
      <c r="BR1545" s="10"/>
      <c r="BS1545" s="10"/>
      <c r="BT1545" s="10"/>
      <c r="BU1545" s="10"/>
    </row>
    <row r="1546" spans="68:73">
      <c r="BP1546" s="8"/>
      <c r="BQ1546" s="8"/>
      <c r="BR1546" s="8"/>
      <c r="BS1546" s="8"/>
      <c r="BT1546" s="8"/>
      <c r="BU1546" s="8"/>
    </row>
    <row r="1547" spans="68:73">
      <c r="BP1547" s="10"/>
      <c r="BQ1547" s="10"/>
      <c r="BR1547" s="10"/>
      <c r="BS1547" s="10"/>
      <c r="BT1547" s="10"/>
      <c r="BU1547" s="10"/>
    </row>
    <row r="1548" spans="68:73">
      <c r="BP1548" s="8"/>
      <c r="BQ1548" s="8"/>
      <c r="BR1548" s="8"/>
      <c r="BS1548" s="8"/>
      <c r="BT1548" s="8"/>
      <c r="BU1548" s="8"/>
    </row>
    <row r="1549" spans="68:73">
      <c r="BP1549" s="10"/>
      <c r="BQ1549" s="10"/>
      <c r="BR1549" s="10"/>
      <c r="BS1549" s="10"/>
      <c r="BT1549" s="10"/>
      <c r="BU1549" s="10"/>
    </row>
    <row r="1550" spans="68:73">
      <c r="BP1550" s="8"/>
      <c r="BQ1550" s="8"/>
      <c r="BR1550" s="8"/>
      <c r="BS1550" s="8"/>
      <c r="BT1550" s="8"/>
      <c r="BU1550" s="8"/>
    </row>
    <row r="1551" spans="68:73">
      <c r="BP1551" s="10"/>
      <c r="BQ1551" s="10"/>
      <c r="BR1551" s="10"/>
      <c r="BS1551" s="10"/>
      <c r="BT1551" s="10"/>
      <c r="BU1551" s="10"/>
    </row>
    <row r="1552" spans="68:73">
      <c r="BP1552" s="8"/>
      <c r="BQ1552" s="8"/>
      <c r="BR1552" s="8"/>
      <c r="BS1552" s="8"/>
      <c r="BT1552" s="8"/>
      <c r="BU1552" s="8"/>
    </row>
    <row r="1553" spans="68:73">
      <c r="BP1553" s="10"/>
      <c r="BQ1553" s="10"/>
      <c r="BR1553" s="10"/>
      <c r="BS1553" s="10"/>
      <c r="BT1553" s="10"/>
      <c r="BU1553" s="10"/>
    </row>
    <row r="1554" spans="68:73">
      <c r="BP1554" s="8"/>
      <c r="BQ1554" s="8"/>
      <c r="BR1554" s="8"/>
      <c r="BS1554" s="8"/>
      <c r="BT1554" s="8"/>
      <c r="BU1554" s="8"/>
    </row>
    <row r="1555" spans="68:73">
      <c r="BP1555" s="10"/>
      <c r="BQ1555" s="10"/>
      <c r="BR1555" s="10"/>
      <c r="BS1555" s="10"/>
      <c r="BT1555" s="10"/>
      <c r="BU1555" s="10"/>
    </row>
    <row r="1556" spans="68:73">
      <c r="BP1556" s="8"/>
      <c r="BQ1556" s="8"/>
      <c r="BR1556" s="8"/>
      <c r="BS1556" s="8"/>
      <c r="BT1556" s="8"/>
      <c r="BU1556" s="8"/>
    </row>
    <row r="1557" spans="68:73">
      <c r="BP1557" s="10"/>
      <c r="BQ1557" s="10"/>
      <c r="BR1557" s="10"/>
      <c r="BS1557" s="10"/>
      <c r="BT1557" s="10"/>
      <c r="BU1557" s="10"/>
    </row>
    <row r="1558" spans="68:73">
      <c r="BP1558" s="8"/>
      <c r="BQ1558" s="8"/>
      <c r="BR1558" s="8"/>
      <c r="BS1558" s="8"/>
      <c r="BT1558" s="8"/>
      <c r="BU1558" s="8"/>
    </row>
    <row r="1559" spans="68:73">
      <c r="BP1559" s="10"/>
      <c r="BQ1559" s="10"/>
      <c r="BR1559" s="10"/>
      <c r="BS1559" s="10"/>
      <c r="BT1559" s="10"/>
      <c r="BU1559" s="10"/>
    </row>
    <row r="1560" spans="68:73">
      <c r="BP1560" s="8"/>
      <c r="BQ1560" s="8"/>
      <c r="BR1560" s="8"/>
      <c r="BS1560" s="8"/>
      <c r="BT1560" s="8"/>
      <c r="BU1560" s="8"/>
    </row>
    <row r="1561" spans="68:73">
      <c r="BP1561" s="10"/>
      <c r="BQ1561" s="10"/>
      <c r="BR1561" s="10"/>
      <c r="BS1561" s="10"/>
      <c r="BT1561" s="10"/>
      <c r="BU1561" s="10"/>
    </row>
    <row r="1562" spans="68:73">
      <c r="BP1562" s="8"/>
      <c r="BQ1562" s="8"/>
      <c r="BR1562" s="8"/>
      <c r="BS1562" s="8"/>
      <c r="BT1562" s="8"/>
      <c r="BU1562" s="8"/>
    </row>
    <row r="1563" spans="68:73">
      <c r="BP1563" s="10"/>
      <c r="BQ1563" s="10"/>
      <c r="BR1563" s="10"/>
      <c r="BS1563" s="10"/>
      <c r="BT1563" s="10"/>
      <c r="BU1563" s="10"/>
    </row>
    <row r="1564" spans="68:73">
      <c r="BP1564" s="8"/>
      <c r="BQ1564" s="8"/>
      <c r="BR1564" s="8"/>
      <c r="BS1564" s="8"/>
      <c r="BT1564" s="8"/>
      <c r="BU1564" s="8"/>
    </row>
    <row r="1565" spans="68:73">
      <c r="BP1565" s="10"/>
      <c r="BQ1565" s="10"/>
      <c r="BR1565" s="10"/>
      <c r="BS1565" s="10"/>
      <c r="BT1565" s="10"/>
      <c r="BU1565" s="10"/>
    </row>
    <row r="1566" spans="68:73">
      <c r="BP1566" s="8"/>
      <c r="BQ1566" s="8"/>
      <c r="BR1566" s="8"/>
      <c r="BS1566" s="8"/>
      <c r="BT1566" s="8"/>
      <c r="BU1566" s="8"/>
    </row>
    <row r="1567" spans="68:73">
      <c r="BP1567" s="10"/>
      <c r="BQ1567" s="10"/>
      <c r="BR1567" s="10"/>
      <c r="BS1567" s="10"/>
      <c r="BT1567" s="10"/>
      <c r="BU1567" s="10"/>
    </row>
    <row r="1568" spans="68:73">
      <c r="BP1568" s="8"/>
      <c r="BQ1568" s="8"/>
      <c r="BR1568" s="8"/>
      <c r="BS1568" s="8"/>
      <c r="BT1568" s="8"/>
      <c r="BU1568" s="8"/>
    </row>
    <row r="1569" spans="68:73">
      <c r="BP1569" s="10"/>
      <c r="BQ1569" s="10"/>
      <c r="BR1569" s="10"/>
      <c r="BS1569" s="10"/>
      <c r="BT1569" s="10"/>
      <c r="BU1569" s="10"/>
    </row>
    <row r="1570" spans="68:73">
      <c r="BP1570" s="8"/>
      <c r="BQ1570" s="8"/>
      <c r="BR1570" s="8"/>
      <c r="BS1570" s="8"/>
      <c r="BT1570" s="8"/>
      <c r="BU1570" s="8"/>
    </row>
    <row r="1571" spans="68:73">
      <c r="BP1571" s="10"/>
      <c r="BQ1571" s="10"/>
      <c r="BR1571" s="10"/>
      <c r="BS1571" s="10"/>
      <c r="BT1571" s="10"/>
      <c r="BU1571" s="10"/>
    </row>
    <row r="1572" spans="68:73">
      <c r="BP1572" s="8"/>
      <c r="BQ1572" s="8"/>
      <c r="BR1572" s="8"/>
      <c r="BS1572" s="8"/>
      <c r="BT1572" s="8"/>
      <c r="BU1572" s="8"/>
    </row>
    <row r="1573" spans="68:73">
      <c r="BP1573" s="10"/>
      <c r="BQ1573" s="10"/>
      <c r="BR1573" s="10"/>
      <c r="BS1573" s="10"/>
      <c r="BT1573" s="10"/>
      <c r="BU1573" s="10"/>
    </row>
    <row r="1574" spans="68:73">
      <c r="BP1574" s="8"/>
      <c r="BQ1574" s="8"/>
      <c r="BR1574" s="8"/>
      <c r="BS1574" s="8"/>
      <c r="BT1574" s="8"/>
      <c r="BU1574" s="8"/>
    </row>
    <row r="1575" spans="68:73">
      <c r="BP1575" s="10"/>
      <c r="BQ1575" s="10"/>
      <c r="BR1575" s="10"/>
      <c r="BS1575" s="10"/>
      <c r="BT1575" s="10"/>
      <c r="BU1575" s="10"/>
    </row>
    <row r="1576" spans="68:73">
      <c r="BP1576" s="8"/>
      <c r="BQ1576" s="8"/>
      <c r="BR1576" s="8"/>
      <c r="BS1576" s="8"/>
      <c r="BT1576" s="8"/>
      <c r="BU1576" s="8"/>
    </row>
    <row r="1577" spans="68:73">
      <c r="BP1577" s="10"/>
      <c r="BQ1577" s="10"/>
      <c r="BR1577" s="10"/>
      <c r="BS1577" s="10"/>
      <c r="BT1577" s="10"/>
      <c r="BU1577" s="10"/>
    </row>
    <row r="1578" spans="68:73">
      <c r="BP1578" s="8"/>
      <c r="BQ1578" s="8"/>
      <c r="BR1578" s="8"/>
      <c r="BS1578" s="8"/>
      <c r="BT1578" s="8"/>
      <c r="BU1578" s="8"/>
    </row>
    <row r="1579" spans="68:73">
      <c r="BP1579" s="10"/>
      <c r="BQ1579" s="10"/>
      <c r="BR1579" s="10"/>
      <c r="BS1579" s="10"/>
      <c r="BT1579" s="10"/>
      <c r="BU1579" s="10"/>
    </row>
    <row r="1580" spans="68:73">
      <c r="BP1580" s="8"/>
      <c r="BQ1580" s="8"/>
      <c r="BR1580" s="8"/>
      <c r="BS1580" s="8"/>
      <c r="BT1580" s="8"/>
      <c r="BU1580" s="8"/>
    </row>
    <row r="1581" spans="68:73">
      <c r="BP1581" s="10"/>
      <c r="BQ1581" s="10"/>
      <c r="BR1581" s="10"/>
      <c r="BS1581" s="10"/>
      <c r="BT1581" s="10"/>
      <c r="BU1581" s="10"/>
    </row>
    <row r="1582" spans="68:73">
      <c r="BP1582" s="8"/>
      <c r="BQ1582" s="8"/>
      <c r="BR1582" s="8"/>
      <c r="BS1582" s="8"/>
      <c r="BT1582" s="8"/>
      <c r="BU1582" s="8"/>
    </row>
    <row r="1583" spans="68:73">
      <c r="BP1583" s="10"/>
      <c r="BQ1583" s="10"/>
      <c r="BR1583" s="10"/>
      <c r="BS1583" s="10"/>
      <c r="BT1583" s="10"/>
      <c r="BU1583" s="10"/>
    </row>
    <row r="1584" spans="68:73">
      <c r="BP1584" s="8"/>
      <c r="BQ1584" s="8"/>
      <c r="BR1584" s="8"/>
      <c r="BS1584" s="8"/>
      <c r="BT1584" s="8"/>
      <c r="BU1584" s="8"/>
    </row>
    <row r="1585" spans="68:73">
      <c r="BP1585" s="10"/>
      <c r="BQ1585" s="10"/>
      <c r="BR1585" s="10"/>
      <c r="BS1585" s="10"/>
      <c r="BT1585" s="10"/>
      <c r="BU1585" s="10"/>
    </row>
    <row r="1586" spans="68:73">
      <c r="BP1586" s="8"/>
      <c r="BQ1586" s="8"/>
      <c r="BR1586" s="8"/>
      <c r="BS1586" s="8"/>
      <c r="BT1586" s="8"/>
      <c r="BU1586" s="8"/>
    </row>
    <row r="1587" spans="68:73">
      <c r="BP1587" s="10"/>
      <c r="BQ1587" s="10"/>
      <c r="BR1587" s="10"/>
      <c r="BS1587" s="10"/>
      <c r="BT1587" s="10"/>
      <c r="BU1587" s="10"/>
    </row>
    <row r="1588" spans="68:73">
      <c r="BP1588" s="8"/>
      <c r="BQ1588" s="8"/>
      <c r="BR1588" s="8"/>
      <c r="BS1588" s="8"/>
      <c r="BT1588" s="8"/>
      <c r="BU1588" s="8"/>
    </row>
    <row r="1589" spans="68:73">
      <c r="BP1589" s="10"/>
      <c r="BQ1589" s="10"/>
      <c r="BR1589" s="10"/>
      <c r="BS1589" s="10"/>
      <c r="BT1589" s="10"/>
      <c r="BU1589" s="10"/>
    </row>
    <row r="1590" spans="68:73">
      <c r="BP1590" s="8"/>
      <c r="BQ1590" s="8"/>
      <c r="BR1590" s="8"/>
      <c r="BS1590" s="8"/>
      <c r="BT1590" s="8"/>
      <c r="BU1590" s="8"/>
    </row>
    <row r="1591" spans="68:73">
      <c r="BP1591" s="10"/>
      <c r="BQ1591" s="10"/>
      <c r="BR1591" s="10"/>
      <c r="BS1591" s="10"/>
      <c r="BT1591" s="10"/>
      <c r="BU1591" s="10"/>
    </row>
    <row r="1592" spans="68:73">
      <c r="BP1592" s="8"/>
      <c r="BQ1592" s="8"/>
      <c r="BR1592" s="8"/>
      <c r="BS1592" s="8"/>
      <c r="BT1592" s="8"/>
      <c r="BU1592" s="8"/>
    </row>
    <row r="1593" spans="68:73">
      <c r="BP1593" s="10"/>
      <c r="BQ1593" s="10"/>
      <c r="BR1593" s="10"/>
      <c r="BS1593" s="10"/>
      <c r="BT1593" s="10"/>
      <c r="BU1593" s="10"/>
    </row>
    <row r="1594" spans="68:73">
      <c r="BP1594" s="8"/>
      <c r="BQ1594" s="8"/>
      <c r="BR1594" s="8"/>
      <c r="BS1594" s="8"/>
      <c r="BT1594" s="8"/>
      <c r="BU1594" s="8"/>
    </row>
    <row r="1595" spans="68:73">
      <c r="BP1595" s="10"/>
      <c r="BQ1595" s="10"/>
      <c r="BR1595" s="10"/>
      <c r="BS1595" s="10"/>
      <c r="BT1595" s="10"/>
      <c r="BU1595" s="10"/>
    </row>
    <row r="1596" spans="68:73">
      <c r="BP1596" s="8"/>
      <c r="BQ1596" s="8"/>
      <c r="BR1596" s="8"/>
      <c r="BS1596" s="8"/>
      <c r="BT1596" s="8"/>
      <c r="BU1596" s="8"/>
    </row>
    <row r="1597" spans="68:73">
      <c r="BP1597" s="10"/>
      <c r="BQ1597" s="10"/>
      <c r="BR1597" s="10"/>
      <c r="BS1597" s="10"/>
      <c r="BT1597" s="10"/>
      <c r="BU1597" s="10"/>
    </row>
    <row r="1598" spans="68:73">
      <c r="BP1598" s="8"/>
      <c r="BQ1598" s="8"/>
      <c r="BR1598" s="8"/>
      <c r="BS1598" s="8"/>
      <c r="BT1598" s="8"/>
      <c r="BU1598" s="8"/>
    </row>
    <row r="1599" spans="68:73">
      <c r="BP1599" s="10"/>
      <c r="BQ1599" s="10"/>
      <c r="BR1599" s="10"/>
      <c r="BS1599" s="10"/>
      <c r="BT1599" s="10"/>
      <c r="BU1599" s="10"/>
    </row>
    <row r="1600" spans="68:73">
      <c r="BP1600" s="8"/>
      <c r="BQ1600" s="8"/>
      <c r="BR1600" s="8"/>
      <c r="BS1600" s="8"/>
      <c r="BT1600" s="8"/>
      <c r="BU1600" s="8"/>
    </row>
    <row r="1601" spans="68:73">
      <c r="BP1601" s="10"/>
      <c r="BQ1601" s="10"/>
      <c r="BR1601" s="10"/>
      <c r="BS1601" s="10"/>
      <c r="BT1601" s="10"/>
      <c r="BU1601" s="10"/>
    </row>
    <row r="1602" spans="68:73">
      <c r="BP1602" s="8"/>
      <c r="BQ1602" s="8"/>
      <c r="BR1602" s="8"/>
      <c r="BS1602" s="8"/>
      <c r="BT1602" s="8"/>
      <c r="BU1602" s="8"/>
    </row>
    <row r="1603" spans="68:73">
      <c r="BP1603" s="10"/>
      <c r="BQ1603" s="10"/>
      <c r="BR1603" s="10"/>
      <c r="BS1603" s="10"/>
      <c r="BT1603" s="10"/>
      <c r="BU1603" s="10"/>
    </row>
    <row r="1604" spans="68:73">
      <c r="BP1604" s="8"/>
      <c r="BQ1604" s="8"/>
      <c r="BR1604" s="8"/>
      <c r="BS1604" s="8"/>
      <c r="BT1604" s="8"/>
      <c r="BU1604" s="8"/>
    </row>
    <row r="1605" spans="68:73">
      <c r="BP1605" s="10"/>
      <c r="BQ1605" s="10"/>
      <c r="BR1605" s="10"/>
      <c r="BS1605" s="10"/>
      <c r="BT1605" s="10"/>
      <c r="BU1605" s="10"/>
    </row>
    <row r="1606" spans="68:73">
      <c r="BP1606" s="8"/>
      <c r="BQ1606" s="8"/>
      <c r="BR1606" s="8"/>
      <c r="BS1606" s="8"/>
      <c r="BT1606" s="8"/>
      <c r="BU1606" s="8"/>
    </row>
    <row r="1607" spans="68:73">
      <c r="BP1607" s="10"/>
      <c r="BQ1607" s="10"/>
      <c r="BR1607" s="10"/>
      <c r="BS1607" s="10"/>
      <c r="BT1607" s="10"/>
      <c r="BU1607" s="10"/>
    </row>
    <row r="1608" spans="68:73">
      <c r="BP1608" s="8"/>
      <c r="BQ1608" s="8"/>
      <c r="BR1608" s="8"/>
      <c r="BS1608" s="8"/>
      <c r="BT1608" s="8"/>
      <c r="BU1608" s="8"/>
    </row>
    <row r="1609" spans="68:73">
      <c r="BP1609" s="10"/>
      <c r="BQ1609" s="10"/>
      <c r="BR1609" s="10"/>
      <c r="BS1609" s="10"/>
      <c r="BT1609" s="10"/>
      <c r="BU1609" s="10"/>
    </row>
    <row r="1610" spans="68:73">
      <c r="BP1610" s="8"/>
      <c r="BQ1610" s="8"/>
      <c r="BR1610" s="8"/>
      <c r="BS1610" s="8"/>
      <c r="BT1610" s="8"/>
      <c r="BU1610" s="8"/>
    </row>
    <row r="1611" spans="68:73">
      <c r="BP1611" s="10"/>
      <c r="BQ1611" s="10"/>
      <c r="BR1611" s="10"/>
      <c r="BS1611" s="10"/>
      <c r="BT1611" s="10"/>
      <c r="BU1611" s="10"/>
    </row>
    <row r="1612" spans="68:73">
      <c r="BP1612" s="8"/>
      <c r="BQ1612" s="8"/>
      <c r="BR1612" s="8"/>
      <c r="BS1612" s="8"/>
      <c r="BT1612" s="8"/>
      <c r="BU1612" s="8"/>
    </row>
    <row r="1613" spans="68:73">
      <c r="BP1613" s="10"/>
      <c r="BQ1613" s="10"/>
      <c r="BR1613" s="10"/>
      <c r="BS1613" s="10"/>
      <c r="BT1613" s="10"/>
      <c r="BU1613" s="10"/>
    </row>
    <row r="1614" spans="68:73">
      <c r="BP1614" s="8"/>
      <c r="BQ1614" s="8"/>
      <c r="BR1614" s="8"/>
      <c r="BS1614" s="8"/>
      <c r="BT1614" s="8"/>
      <c r="BU1614" s="8"/>
    </row>
    <row r="1615" spans="68:73">
      <c r="BP1615" s="10"/>
      <c r="BQ1615" s="10"/>
      <c r="BR1615" s="10"/>
      <c r="BS1615" s="10"/>
      <c r="BT1615" s="10"/>
      <c r="BU1615" s="10"/>
    </row>
    <row r="1616" spans="68:73">
      <c r="BP1616" s="8"/>
      <c r="BQ1616" s="8"/>
      <c r="BR1616" s="8"/>
      <c r="BS1616" s="8"/>
      <c r="BT1616" s="8"/>
      <c r="BU1616" s="8"/>
    </row>
    <row r="1617" spans="68:73">
      <c r="BP1617" s="10"/>
      <c r="BQ1617" s="10"/>
      <c r="BR1617" s="10"/>
      <c r="BS1617" s="10"/>
      <c r="BT1617" s="10"/>
      <c r="BU1617" s="10"/>
    </row>
    <row r="1618" spans="68:73">
      <c r="BP1618" s="8"/>
      <c r="BQ1618" s="8"/>
      <c r="BR1618" s="8"/>
      <c r="BS1618" s="8"/>
      <c r="BT1618" s="8"/>
      <c r="BU1618" s="8"/>
    </row>
    <row r="1619" spans="68:73">
      <c r="BP1619" s="10"/>
      <c r="BQ1619" s="10"/>
      <c r="BR1619" s="10"/>
      <c r="BS1619" s="10"/>
      <c r="BT1619" s="10"/>
      <c r="BU1619" s="10"/>
    </row>
    <row r="1620" spans="68:73">
      <c r="BP1620" s="8"/>
      <c r="BQ1620" s="8"/>
      <c r="BR1620" s="8"/>
      <c r="BS1620" s="8"/>
      <c r="BT1620" s="8"/>
      <c r="BU1620" s="8"/>
    </row>
    <row r="1621" spans="68:73">
      <c r="BP1621" s="10"/>
      <c r="BQ1621" s="10"/>
      <c r="BR1621" s="10"/>
      <c r="BS1621" s="10"/>
      <c r="BT1621" s="10"/>
      <c r="BU1621" s="10"/>
    </row>
    <row r="1622" spans="68:73">
      <c r="BP1622" s="8"/>
      <c r="BQ1622" s="8"/>
      <c r="BR1622" s="8"/>
      <c r="BS1622" s="8"/>
      <c r="BT1622" s="8"/>
      <c r="BU1622" s="8"/>
    </row>
    <row r="1623" spans="68:73">
      <c r="BP1623" s="10"/>
      <c r="BQ1623" s="10"/>
      <c r="BR1623" s="10"/>
      <c r="BS1623" s="10"/>
      <c r="BT1623" s="10"/>
      <c r="BU1623" s="10"/>
    </row>
    <row r="1624" spans="68:73">
      <c r="BP1624" s="8"/>
      <c r="BQ1624" s="8"/>
      <c r="BR1624" s="8"/>
      <c r="BS1624" s="8"/>
      <c r="BT1624" s="8"/>
      <c r="BU1624" s="8"/>
    </row>
    <row r="1625" spans="68:73">
      <c r="BP1625" s="10"/>
      <c r="BQ1625" s="10"/>
      <c r="BR1625" s="10"/>
      <c r="BS1625" s="10"/>
      <c r="BT1625" s="10"/>
      <c r="BU1625" s="10"/>
    </row>
    <row r="1626" spans="68:73">
      <c r="BP1626" s="8"/>
      <c r="BQ1626" s="8"/>
      <c r="BR1626" s="8"/>
      <c r="BS1626" s="8"/>
      <c r="BT1626" s="8"/>
      <c r="BU1626" s="8"/>
    </row>
    <row r="1627" spans="68:73">
      <c r="BP1627" s="10"/>
      <c r="BQ1627" s="10"/>
      <c r="BR1627" s="10"/>
      <c r="BS1627" s="10"/>
      <c r="BT1627" s="10"/>
      <c r="BU1627" s="10"/>
    </row>
    <row r="1628" spans="68:73">
      <c r="BP1628" s="8"/>
      <c r="BQ1628" s="8"/>
      <c r="BR1628" s="8"/>
      <c r="BS1628" s="8"/>
      <c r="BT1628" s="8"/>
      <c r="BU1628" s="8"/>
    </row>
    <row r="1629" spans="68:73">
      <c r="BP1629" s="10"/>
      <c r="BQ1629" s="10"/>
      <c r="BR1629" s="10"/>
      <c r="BS1629" s="10"/>
      <c r="BT1629" s="10"/>
      <c r="BU1629" s="10"/>
    </row>
    <row r="1630" spans="68:73">
      <c r="BP1630" s="8"/>
      <c r="BQ1630" s="8"/>
      <c r="BR1630" s="8"/>
      <c r="BS1630" s="8"/>
      <c r="BT1630" s="8"/>
      <c r="BU1630" s="8"/>
    </row>
    <row r="1631" spans="68:73">
      <c r="BP1631" s="10"/>
      <c r="BQ1631" s="10"/>
      <c r="BR1631" s="10"/>
      <c r="BS1631" s="10"/>
      <c r="BT1631" s="10"/>
      <c r="BU1631" s="10"/>
    </row>
    <row r="1632" spans="68:73">
      <c r="BP1632" s="8"/>
      <c r="BQ1632" s="8"/>
      <c r="BR1632" s="8"/>
      <c r="BS1632" s="8"/>
      <c r="BT1632" s="8"/>
      <c r="BU1632" s="8"/>
    </row>
    <row r="1633" spans="68:73">
      <c r="BP1633" s="10"/>
      <c r="BQ1633" s="10"/>
      <c r="BR1633" s="10"/>
      <c r="BS1633" s="10"/>
      <c r="BT1633" s="10"/>
      <c r="BU1633" s="10"/>
    </row>
    <row r="1634" spans="68:73">
      <c r="BP1634" s="8"/>
      <c r="BQ1634" s="8"/>
      <c r="BR1634" s="8"/>
      <c r="BS1634" s="8"/>
      <c r="BT1634" s="8"/>
      <c r="BU1634" s="8"/>
    </row>
    <row r="1635" spans="68:73">
      <c r="BP1635" s="10"/>
      <c r="BQ1635" s="10"/>
      <c r="BR1635" s="10"/>
      <c r="BS1635" s="10"/>
      <c r="BT1635" s="10"/>
      <c r="BU1635" s="10"/>
    </row>
    <row r="1636" spans="68:73">
      <c r="BP1636" s="8"/>
      <c r="BQ1636" s="8"/>
      <c r="BR1636" s="8"/>
      <c r="BS1636" s="8"/>
      <c r="BT1636" s="8"/>
      <c r="BU1636" s="8"/>
    </row>
    <row r="1637" spans="68:73">
      <c r="BP1637" s="10"/>
      <c r="BQ1637" s="10"/>
      <c r="BR1637" s="10"/>
      <c r="BS1637" s="10"/>
      <c r="BT1637" s="10"/>
      <c r="BU1637" s="10"/>
    </row>
    <row r="1638" spans="68:73">
      <c r="BP1638" s="8"/>
      <c r="BQ1638" s="8"/>
      <c r="BR1638" s="8"/>
      <c r="BS1638" s="8"/>
      <c r="BT1638" s="8"/>
      <c r="BU1638" s="8"/>
    </row>
    <row r="1639" spans="68:73">
      <c r="BP1639" s="10"/>
      <c r="BQ1639" s="10"/>
      <c r="BR1639" s="10"/>
      <c r="BS1639" s="10"/>
      <c r="BT1639" s="10"/>
      <c r="BU1639" s="10"/>
    </row>
    <row r="1640" spans="68:73">
      <c r="BP1640" s="8"/>
      <c r="BQ1640" s="8"/>
      <c r="BR1640" s="8"/>
      <c r="BS1640" s="8"/>
      <c r="BT1640" s="8"/>
      <c r="BU1640" s="8"/>
    </row>
    <row r="1641" spans="68:73">
      <c r="BP1641" s="10"/>
      <c r="BQ1641" s="10"/>
      <c r="BR1641" s="10"/>
      <c r="BS1641" s="10"/>
      <c r="BT1641" s="10"/>
      <c r="BU1641" s="10"/>
    </row>
    <row r="1642" spans="68:73">
      <c r="BP1642" s="8"/>
      <c r="BQ1642" s="8"/>
      <c r="BR1642" s="8"/>
      <c r="BS1642" s="8"/>
      <c r="BT1642" s="8"/>
      <c r="BU1642" s="8"/>
    </row>
    <row r="1643" spans="68:73">
      <c r="BP1643" s="10"/>
      <c r="BQ1643" s="10"/>
      <c r="BR1643" s="10"/>
      <c r="BS1643" s="10"/>
      <c r="BT1643" s="10"/>
      <c r="BU1643" s="10"/>
    </row>
    <row r="1644" spans="68:73">
      <c r="BP1644" s="8"/>
      <c r="BQ1644" s="8"/>
      <c r="BR1644" s="8"/>
      <c r="BS1644" s="8"/>
      <c r="BT1644" s="8"/>
      <c r="BU1644" s="8"/>
    </row>
    <row r="1645" spans="68:73">
      <c r="BP1645" s="10"/>
      <c r="BQ1645" s="10"/>
      <c r="BR1645" s="10"/>
      <c r="BS1645" s="10"/>
      <c r="BT1645" s="10"/>
      <c r="BU1645" s="10"/>
    </row>
    <row r="1646" spans="68:73">
      <c r="BP1646" s="8"/>
      <c r="BQ1646" s="8"/>
      <c r="BR1646" s="8"/>
      <c r="BS1646" s="8"/>
      <c r="BT1646" s="8"/>
      <c r="BU1646" s="8"/>
    </row>
    <row r="1647" spans="68:73">
      <c r="BP1647" s="10"/>
      <c r="BQ1647" s="10"/>
      <c r="BR1647" s="10"/>
      <c r="BS1647" s="10"/>
      <c r="BT1647" s="10"/>
      <c r="BU1647" s="10"/>
    </row>
    <row r="1648" spans="68:73">
      <c r="BP1648" s="8"/>
      <c r="BQ1648" s="8"/>
      <c r="BR1648" s="8"/>
      <c r="BS1648" s="8"/>
      <c r="BT1648" s="8"/>
      <c r="BU1648" s="8"/>
    </row>
    <row r="1649" spans="68:73">
      <c r="BP1649" s="10"/>
      <c r="BQ1649" s="10"/>
      <c r="BR1649" s="10"/>
      <c r="BS1649" s="10"/>
      <c r="BT1649" s="10"/>
      <c r="BU1649" s="10"/>
    </row>
    <row r="1650" spans="68:73">
      <c r="BP1650" s="8"/>
      <c r="BQ1650" s="8"/>
      <c r="BR1650" s="8"/>
      <c r="BS1650" s="8"/>
      <c r="BT1650" s="8"/>
      <c r="BU1650" s="8"/>
    </row>
    <row r="1651" spans="68:73">
      <c r="BP1651" s="10"/>
      <c r="BQ1651" s="10"/>
      <c r="BR1651" s="10"/>
      <c r="BS1651" s="10"/>
      <c r="BT1651" s="10"/>
      <c r="BU1651" s="10"/>
    </row>
    <row r="1652" spans="68:73">
      <c r="BP1652" s="8"/>
      <c r="BQ1652" s="8"/>
      <c r="BR1652" s="8"/>
      <c r="BS1652" s="8"/>
      <c r="BT1652" s="8"/>
      <c r="BU1652" s="8"/>
    </row>
    <row r="1653" spans="68:73">
      <c r="BP1653" s="10"/>
      <c r="BQ1653" s="10"/>
      <c r="BR1653" s="10"/>
      <c r="BS1653" s="10"/>
      <c r="BT1653" s="10"/>
      <c r="BU1653" s="10"/>
    </row>
    <row r="1654" spans="68:73">
      <c r="BP1654" s="8"/>
      <c r="BQ1654" s="8"/>
      <c r="BR1654" s="8"/>
      <c r="BS1654" s="8"/>
      <c r="BT1654" s="8"/>
      <c r="BU1654" s="8"/>
    </row>
    <row r="1655" spans="68:73">
      <c r="BP1655" s="10"/>
      <c r="BQ1655" s="10"/>
      <c r="BR1655" s="10"/>
      <c r="BS1655" s="10"/>
      <c r="BT1655" s="10"/>
      <c r="BU1655" s="10"/>
    </row>
    <row r="1656" spans="68:73">
      <c r="BP1656" s="8"/>
      <c r="BQ1656" s="8"/>
      <c r="BR1656" s="8"/>
      <c r="BS1656" s="8"/>
      <c r="BT1656" s="8"/>
      <c r="BU1656" s="8"/>
    </row>
    <row r="1657" spans="68:73">
      <c r="BP1657" s="10"/>
      <c r="BQ1657" s="10"/>
      <c r="BR1657" s="10"/>
      <c r="BS1657" s="10"/>
      <c r="BT1657" s="10"/>
      <c r="BU1657" s="10"/>
    </row>
    <row r="1658" spans="68:73">
      <c r="BP1658" s="8"/>
      <c r="BQ1658" s="8"/>
      <c r="BR1658" s="8"/>
      <c r="BS1658" s="8"/>
      <c r="BT1658" s="8"/>
      <c r="BU1658" s="8"/>
    </row>
    <row r="1659" spans="68:73">
      <c r="BP1659" s="10"/>
      <c r="BQ1659" s="10"/>
      <c r="BR1659" s="10"/>
      <c r="BS1659" s="10"/>
      <c r="BT1659" s="10"/>
      <c r="BU1659" s="10"/>
    </row>
    <row r="1660" spans="68:73">
      <c r="BP1660" s="8"/>
      <c r="BQ1660" s="8"/>
      <c r="BR1660" s="8"/>
      <c r="BS1660" s="8"/>
      <c r="BT1660" s="8"/>
      <c r="BU1660" s="8"/>
    </row>
    <row r="1661" spans="68:73">
      <c r="BP1661" s="10"/>
      <c r="BQ1661" s="10"/>
      <c r="BR1661" s="10"/>
      <c r="BS1661" s="10"/>
      <c r="BT1661" s="10"/>
      <c r="BU1661" s="10"/>
    </row>
    <row r="1662" spans="68:73">
      <c r="BP1662" s="8"/>
      <c r="BQ1662" s="8"/>
      <c r="BR1662" s="8"/>
      <c r="BS1662" s="8"/>
      <c r="BT1662" s="8"/>
      <c r="BU1662" s="8"/>
    </row>
    <row r="1663" spans="68:73">
      <c r="BP1663" s="10"/>
      <c r="BQ1663" s="10"/>
      <c r="BR1663" s="10"/>
      <c r="BS1663" s="10"/>
      <c r="BT1663" s="10"/>
      <c r="BU1663" s="10"/>
    </row>
    <row r="1664" spans="68:73">
      <c r="BP1664" s="8"/>
      <c r="BQ1664" s="8"/>
      <c r="BR1664" s="8"/>
      <c r="BS1664" s="8"/>
      <c r="BT1664" s="8"/>
      <c r="BU1664" s="8"/>
    </row>
    <row r="1665" spans="68:73">
      <c r="BP1665" s="10"/>
      <c r="BQ1665" s="10"/>
      <c r="BR1665" s="10"/>
      <c r="BS1665" s="10"/>
      <c r="BT1665" s="10"/>
      <c r="BU1665" s="10"/>
    </row>
    <row r="1666" spans="68:73">
      <c r="BP1666" s="8"/>
      <c r="BQ1666" s="8"/>
      <c r="BR1666" s="8"/>
      <c r="BS1666" s="8"/>
      <c r="BT1666" s="8"/>
      <c r="BU1666" s="8"/>
    </row>
    <row r="1667" spans="68:73">
      <c r="BP1667" s="10"/>
      <c r="BQ1667" s="10"/>
      <c r="BR1667" s="10"/>
      <c r="BS1667" s="10"/>
      <c r="BT1667" s="10"/>
      <c r="BU1667" s="10"/>
    </row>
    <row r="1668" spans="68:73">
      <c r="BP1668" s="8"/>
      <c r="BQ1668" s="8"/>
      <c r="BR1668" s="8"/>
      <c r="BS1668" s="8"/>
      <c r="BT1668" s="8"/>
      <c r="BU1668" s="8"/>
    </row>
    <row r="1669" spans="68:73">
      <c r="BP1669" s="10"/>
      <c r="BQ1669" s="10"/>
      <c r="BR1669" s="10"/>
      <c r="BS1669" s="10"/>
      <c r="BT1669" s="10"/>
      <c r="BU1669" s="10"/>
    </row>
    <row r="1670" spans="68:73">
      <c r="BP1670" s="8"/>
      <c r="BQ1670" s="8"/>
      <c r="BR1670" s="8"/>
      <c r="BS1670" s="8"/>
      <c r="BT1670" s="8"/>
      <c r="BU1670" s="8"/>
    </row>
    <row r="1671" spans="68:73">
      <c r="BP1671" s="10"/>
      <c r="BQ1671" s="10"/>
      <c r="BR1671" s="10"/>
      <c r="BS1671" s="10"/>
      <c r="BT1671" s="10"/>
      <c r="BU1671" s="10"/>
    </row>
    <row r="1672" spans="68:73">
      <c r="BP1672" s="8"/>
      <c r="BQ1672" s="8"/>
      <c r="BR1672" s="8"/>
      <c r="BS1672" s="8"/>
      <c r="BT1672" s="8"/>
      <c r="BU1672" s="8"/>
    </row>
    <row r="1673" spans="68:73">
      <c r="BP1673" s="10"/>
      <c r="BQ1673" s="10"/>
      <c r="BR1673" s="10"/>
      <c r="BS1673" s="10"/>
      <c r="BT1673" s="10"/>
      <c r="BU1673" s="10"/>
    </row>
    <row r="1674" spans="68:73">
      <c r="BP1674" s="8"/>
      <c r="BQ1674" s="8"/>
      <c r="BR1674" s="8"/>
      <c r="BS1674" s="8"/>
      <c r="BT1674" s="8"/>
      <c r="BU1674" s="8"/>
    </row>
    <row r="1675" spans="68:73">
      <c r="BP1675" s="10"/>
      <c r="BQ1675" s="10"/>
      <c r="BR1675" s="10"/>
      <c r="BS1675" s="10"/>
      <c r="BT1675" s="10"/>
      <c r="BU1675" s="10"/>
    </row>
    <row r="1676" spans="68:73">
      <c r="BP1676" s="8"/>
      <c r="BQ1676" s="8"/>
      <c r="BR1676" s="8"/>
      <c r="BS1676" s="8"/>
      <c r="BT1676" s="8"/>
      <c r="BU1676" s="8"/>
    </row>
    <row r="1677" spans="68:73">
      <c r="BP1677" s="10"/>
      <c r="BQ1677" s="10"/>
      <c r="BR1677" s="10"/>
      <c r="BS1677" s="10"/>
      <c r="BT1677" s="10"/>
      <c r="BU1677" s="10"/>
    </row>
    <row r="1678" spans="68:73">
      <c r="BP1678" s="8"/>
      <c r="BQ1678" s="8"/>
      <c r="BR1678" s="8"/>
      <c r="BS1678" s="8"/>
      <c r="BT1678" s="8"/>
      <c r="BU1678" s="8"/>
    </row>
    <row r="1679" spans="68:73">
      <c r="BP1679" s="10"/>
      <c r="BQ1679" s="10"/>
      <c r="BR1679" s="10"/>
      <c r="BS1679" s="10"/>
      <c r="BT1679" s="10"/>
      <c r="BU1679" s="10"/>
    </row>
    <row r="1680" spans="68:73">
      <c r="BP1680" s="8"/>
      <c r="BQ1680" s="8"/>
      <c r="BR1680" s="8"/>
      <c r="BS1680" s="8"/>
      <c r="BT1680" s="8"/>
      <c r="BU1680" s="8"/>
    </row>
    <row r="1681" spans="68:73">
      <c r="BP1681" s="10"/>
      <c r="BQ1681" s="10"/>
      <c r="BR1681" s="10"/>
      <c r="BS1681" s="10"/>
      <c r="BT1681" s="10"/>
      <c r="BU1681" s="10"/>
    </row>
    <row r="1682" spans="68:73">
      <c r="BP1682" s="8"/>
      <c r="BQ1682" s="8"/>
      <c r="BR1682" s="8"/>
      <c r="BS1682" s="8"/>
      <c r="BT1682" s="8"/>
      <c r="BU1682" s="8"/>
    </row>
    <row r="1683" spans="68:73">
      <c r="BP1683" s="10"/>
      <c r="BQ1683" s="10"/>
      <c r="BR1683" s="10"/>
      <c r="BS1683" s="10"/>
      <c r="BT1683" s="10"/>
      <c r="BU1683" s="10"/>
    </row>
    <row r="1684" spans="68:73">
      <c r="BP1684" s="8"/>
      <c r="BQ1684" s="8"/>
      <c r="BR1684" s="8"/>
      <c r="BS1684" s="8"/>
      <c r="BT1684" s="8"/>
      <c r="BU1684" s="8"/>
    </row>
    <row r="1685" spans="68:73">
      <c r="BP1685" s="10"/>
      <c r="BQ1685" s="10"/>
      <c r="BR1685" s="10"/>
      <c r="BS1685" s="10"/>
      <c r="BT1685" s="10"/>
      <c r="BU1685" s="10"/>
    </row>
    <row r="1686" spans="68:73">
      <c r="BP1686" s="8"/>
      <c r="BQ1686" s="8"/>
      <c r="BR1686" s="8"/>
      <c r="BS1686" s="8"/>
      <c r="BT1686" s="8"/>
      <c r="BU1686" s="8"/>
    </row>
    <row r="1687" spans="68:73">
      <c r="BP1687" s="10"/>
      <c r="BQ1687" s="10"/>
      <c r="BR1687" s="10"/>
      <c r="BS1687" s="10"/>
      <c r="BT1687" s="10"/>
      <c r="BU1687" s="10"/>
    </row>
    <row r="1688" spans="68:73">
      <c r="BP1688" s="8"/>
      <c r="BQ1688" s="8"/>
      <c r="BR1688" s="8"/>
      <c r="BS1688" s="8"/>
      <c r="BT1688" s="8"/>
      <c r="BU1688" s="8"/>
    </row>
    <row r="1689" spans="68:73">
      <c r="BP1689" s="10"/>
      <c r="BQ1689" s="10"/>
      <c r="BR1689" s="10"/>
      <c r="BS1689" s="10"/>
      <c r="BT1689" s="10"/>
      <c r="BU1689" s="10"/>
    </row>
    <row r="1690" spans="68:73">
      <c r="BP1690" s="8"/>
      <c r="BQ1690" s="8"/>
      <c r="BR1690" s="8"/>
      <c r="BS1690" s="8"/>
      <c r="BT1690" s="8"/>
      <c r="BU1690" s="8"/>
    </row>
    <row r="1691" spans="68:73">
      <c r="BP1691" s="10"/>
      <c r="BQ1691" s="10"/>
      <c r="BR1691" s="10"/>
      <c r="BS1691" s="10"/>
      <c r="BT1691" s="10"/>
      <c r="BU1691" s="10"/>
    </row>
    <row r="1692" spans="68:73">
      <c r="BP1692" s="8"/>
      <c r="BQ1692" s="8"/>
      <c r="BR1692" s="8"/>
      <c r="BS1692" s="8"/>
      <c r="BT1692" s="8"/>
      <c r="BU1692" s="8"/>
    </row>
    <row r="1693" spans="68:73">
      <c r="BP1693" s="10"/>
      <c r="BQ1693" s="10"/>
      <c r="BR1693" s="10"/>
      <c r="BS1693" s="10"/>
      <c r="BT1693" s="10"/>
      <c r="BU1693" s="10"/>
    </row>
    <row r="1694" spans="68:73">
      <c r="BP1694" s="8"/>
      <c r="BQ1694" s="8"/>
      <c r="BR1694" s="8"/>
      <c r="BS1694" s="8"/>
      <c r="BT1694" s="8"/>
      <c r="BU1694" s="8"/>
    </row>
    <row r="1695" spans="68:73">
      <c r="BP1695" s="10"/>
      <c r="BQ1695" s="10"/>
      <c r="BR1695" s="10"/>
      <c r="BS1695" s="10"/>
      <c r="BT1695" s="10"/>
      <c r="BU1695" s="10"/>
    </row>
    <row r="1696" spans="68:73">
      <c r="BP1696" s="8"/>
      <c r="BQ1696" s="8"/>
      <c r="BR1696" s="8"/>
      <c r="BS1696" s="8"/>
      <c r="BT1696" s="8"/>
      <c r="BU1696" s="8"/>
    </row>
    <row r="1697" spans="68:73">
      <c r="BP1697" s="10"/>
      <c r="BQ1697" s="10"/>
      <c r="BR1697" s="10"/>
      <c r="BS1697" s="10"/>
      <c r="BT1697" s="10"/>
      <c r="BU1697" s="10"/>
    </row>
    <row r="1698" spans="68:73">
      <c r="BP1698" s="8"/>
      <c r="BQ1698" s="8"/>
      <c r="BR1698" s="8"/>
      <c r="BS1698" s="8"/>
      <c r="BT1698" s="8"/>
      <c r="BU1698" s="8"/>
    </row>
    <row r="1699" spans="68:73">
      <c r="BP1699" s="10"/>
      <c r="BQ1699" s="10"/>
      <c r="BR1699" s="10"/>
      <c r="BS1699" s="10"/>
      <c r="BT1699" s="10"/>
      <c r="BU1699" s="10"/>
    </row>
    <row r="1700" spans="68:73">
      <c r="BP1700" s="8"/>
      <c r="BQ1700" s="8"/>
      <c r="BR1700" s="8"/>
      <c r="BS1700" s="8"/>
      <c r="BT1700" s="8"/>
      <c r="BU1700" s="8"/>
    </row>
    <row r="1701" spans="68:73">
      <c r="BP1701" s="10"/>
      <c r="BQ1701" s="10"/>
      <c r="BR1701" s="10"/>
      <c r="BS1701" s="10"/>
      <c r="BT1701" s="10"/>
      <c r="BU1701" s="10"/>
    </row>
    <row r="1702" spans="68:73">
      <c r="BP1702" s="8"/>
      <c r="BQ1702" s="8"/>
      <c r="BR1702" s="8"/>
      <c r="BS1702" s="8"/>
      <c r="BT1702" s="8"/>
      <c r="BU1702" s="8"/>
    </row>
    <row r="1703" spans="68:73">
      <c r="BP1703" s="10"/>
      <c r="BQ1703" s="10"/>
      <c r="BR1703" s="10"/>
      <c r="BS1703" s="10"/>
      <c r="BT1703" s="10"/>
      <c r="BU1703" s="10"/>
    </row>
    <row r="1704" spans="68:73">
      <c r="BP1704" s="8"/>
      <c r="BQ1704" s="8"/>
      <c r="BR1704" s="8"/>
      <c r="BS1704" s="8"/>
      <c r="BT1704" s="8"/>
      <c r="BU1704" s="8"/>
    </row>
    <row r="1705" spans="68:73">
      <c r="BP1705" s="10"/>
      <c r="BQ1705" s="10"/>
      <c r="BR1705" s="10"/>
      <c r="BS1705" s="10"/>
      <c r="BT1705" s="10"/>
      <c r="BU1705" s="10"/>
    </row>
    <row r="1706" spans="68:73">
      <c r="BP1706" s="8"/>
      <c r="BQ1706" s="8"/>
      <c r="BR1706" s="8"/>
      <c r="BS1706" s="8"/>
      <c r="BT1706" s="8"/>
      <c r="BU1706" s="8"/>
    </row>
    <row r="1707" spans="68:73">
      <c r="BP1707" s="10"/>
      <c r="BQ1707" s="10"/>
      <c r="BR1707" s="10"/>
      <c r="BS1707" s="10"/>
      <c r="BT1707" s="10"/>
      <c r="BU1707" s="10"/>
    </row>
    <row r="1708" spans="68:73">
      <c r="BP1708" s="8"/>
      <c r="BQ1708" s="8"/>
      <c r="BR1708" s="8"/>
      <c r="BS1708" s="8"/>
      <c r="BT1708" s="8"/>
      <c r="BU1708" s="8"/>
    </row>
    <row r="1709" spans="68:73">
      <c r="BP1709" s="10"/>
      <c r="BQ1709" s="10"/>
      <c r="BR1709" s="10"/>
      <c r="BS1709" s="10"/>
      <c r="BT1709" s="10"/>
      <c r="BU1709" s="10"/>
    </row>
    <row r="1710" spans="68:73">
      <c r="BP1710" s="8"/>
      <c r="BQ1710" s="8"/>
      <c r="BR1710" s="8"/>
      <c r="BS1710" s="8"/>
      <c r="BT1710" s="8"/>
      <c r="BU1710" s="8"/>
    </row>
    <row r="1711" spans="68:73">
      <c r="BP1711" s="10"/>
      <c r="BQ1711" s="10"/>
      <c r="BR1711" s="10"/>
      <c r="BS1711" s="10"/>
      <c r="BT1711" s="10"/>
      <c r="BU1711" s="10"/>
    </row>
    <row r="1712" spans="68:73">
      <c r="BP1712" s="8"/>
      <c r="BQ1712" s="8"/>
      <c r="BR1712" s="8"/>
      <c r="BS1712" s="8"/>
      <c r="BT1712" s="8"/>
      <c r="BU1712" s="8"/>
    </row>
    <row r="1713" spans="68:73">
      <c r="BP1713" s="10"/>
      <c r="BQ1713" s="10"/>
      <c r="BR1713" s="10"/>
      <c r="BS1713" s="10"/>
      <c r="BT1713" s="10"/>
      <c r="BU1713" s="10"/>
    </row>
    <row r="1714" spans="68:73">
      <c r="BP1714" s="8"/>
      <c r="BQ1714" s="8"/>
      <c r="BR1714" s="8"/>
      <c r="BS1714" s="8"/>
      <c r="BT1714" s="8"/>
      <c r="BU1714" s="8"/>
    </row>
    <row r="1715" spans="68:73">
      <c r="BP1715" s="10"/>
      <c r="BQ1715" s="10"/>
      <c r="BR1715" s="10"/>
      <c r="BS1715" s="10"/>
      <c r="BT1715" s="10"/>
      <c r="BU1715" s="10"/>
    </row>
    <row r="1716" spans="68:73">
      <c r="BP1716" s="8"/>
      <c r="BQ1716" s="8"/>
      <c r="BR1716" s="8"/>
      <c r="BS1716" s="8"/>
      <c r="BT1716" s="8"/>
      <c r="BU1716" s="8"/>
    </row>
    <row r="1717" spans="68:73">
      <c r="BP1717" s="10"/>
      <c r="BQ1717" s="10"/>
      <c r="BR1717" s="10"/>
      <c r="BS1717" s="10"/>
      <c r="BT1717" s="10"/>
      <c r="BU1717" s="10"/>
    </row>
    <row r="1718" spans="68:73">
      <c r="BP1718" s="8"/>
      <c r="BQ1718" s="8"/>
      <c r="BR1718" s="8"/>
      <c r="BS1718" s="8"/>
      <c r="BT1718" s="8"/>
      <c r="BU1718" s="8"/>
    </row>
    <row r="1719" spans="68:73">
      <c r="BP1719" s="10"/>
      <c r="BQ1719" s="10"/>
      <c r="BR1719" s="10"/>
      <c r="BS1719" s="10"/>
      <c r="BT1719" s="10"/>
      <c r="BU1719" s="10"/>
    </row>
    <row r="1720" spans="68:73">
      <c r="BP1720" s="8"/>
      <c r="BQ1720" s="8"/>
      <c r="BR1720" s="8"/>
      <c r="BS1720" s="8"/>
      <c r="BT1720" s="8"/>
      <c r="BU1720" s="8"/>
    </row>
    <row r="1721" spans="68:73">
      <c r="BP1721" s="10"/>
      <c r="BQ1721" s="10"/>
      <c r="BR1721" s="10"/>
      <c r="BS1721" s="10"/>
      <c r="BT1721" s="10"/>
      <c r="BU1721" s="10"/>
    </row>
    <row r="1722" spans="68:73">
      <c r="BP1722" s="8"/>
      <c r="BQ1722" s="8"/>
      <c r="BR1722" s="8"/>
      <c r="BS1722" s="8"/>
      <c r="BT1722" s="8"/>
      <c r="BU1722" s="8"/>
    </row>
    <row r="1723" spans="68:73">
      <c r="BP1723" s="10"/>
      <c r="BQ1723" s="10"/>
      <c r="BR1723" s="10"/>
      <c r="BS1723" s="10"/>
      <c r="BT1723" s="10"/>
      <c r="BU1723" s="10"/>
    </row>
    <row r="1724" spans="68:73">
      <c r="BP1724" s="8"/>
      <c r="BQ1724" s="8"/>
      <c r="BR1724" s="8"/>
      <c r="BS1724" s="8"/>
      <c r="BT1724" s="8"/>
      <c r="BU1724" s="8"/>
    </row>
    <row r="1725" spans="68:73">
      <c r="BP1725" s="10"/>
      <c r="BQ1725" s="10"/>
      <c r="BR1725" s="10"/>
      <c r="BS1725" s="10"/>
      <c r="BT1725" s="10"/>
      <c r="BU1725" s="10"/>
    </row>
    <row r="1726" spans="68:73">
      <c r="BP1726" s="8"/>
      <c r="BQ1726" s="8"/>
      <c r="BR1726" s="8"/>
      <c r="BS1726" s="8"/>
      <c r="BT1726" s="8"/>
      <c r="BU1726" s="8"/>
    </row>
    <row r="1727" spans="68:73">
      <c r="BP1727" s="10"/>
      <c r="BQ1727" s="10"/>
      <c r="BR1727" s="10"/>
      <c r="BS1727" s="10"/>
      <c r="BT1727" s="10"/>
      <c r="BU1727" s="10"/>
    </row>
    <row r="1728" spans="68:73">
      <c r="BP1728" s="8"/>
      <c r="BQ1728" s="8"/>
      <c r="BR1728" s="8"/>
      <c r="BS1728" s="8"/>
      <c r="BT1728" s="8"/>
      <c r="BU1728" s="8"/>
    </row>
    <row r="1729" spans="68:73">
      <c r="BP1729" s="10"/>
      <c r="BQ1729" s="10"/>
      <c r="BR1729" s="10"/>
      <c r="BS1729" s="10"/>
      <c r="BT1729" s="10"/>
      <c r="BU1729" s="10"/>
    </row>
    <row r="1730" spans="68:73">
      <c r="BP1730" s="8"/>
      <c r="BQ1730" s="8"/>
      <c r="BR1730" s="8"/>
      <c r="BS1730" s="8"/>
      <c r="BT1730" s="8"/>
      <c r="BU1730" s="8"/>
    </row>
    <row r="1731" spans="68:73">
      <c r="BP1731" s="10"/>
      <c r="BQ1731" s="10"/>
      <c r="BR1731" s="10"/>
      <c r="BS1731" s="10"/>
      <c r="BT1731" s="10"/>
      <c r="BU1731" s="10"/>
    </row>
    <row r="1732" spans="68:73">
      <c r="BP1732" s="8"/>
      <c r="BQ1732" s="8"/>
      <c r="BR1732" s="8"/>
      <c r="BS1732" s="8"/>
      <c r="BT1732" s="8"/>
      <c r="BU1732" s="8"/>
    </row>
    <row r="1733" spans="68:73">
      <c r="BP1733" s="10"/>
      <c r="BQ1733" s="10"/>
      <c r="BR1733" s="10"/>
      <c r="BS1733" s="10"/>
      <c r="BT1733" s="10"/>
      <c r="BU1733" s="10"/>
    </row>
    <row r="1734" spans="68:73">
      <c r="BP1734" s="8"/>
      <c r="BQ1734" s="8"/>
      <c r="BR1734" s="8"/>
      <c r="BS1734" s="8"/>
      <c r="BT1734" s="8"/>
      <c r="BU1734" s="8"/>
    </row>
    <row r="1735" spans="68:73">
      <c r="BP1735" s="10"/>
      <c r="BQ1735" s="10"/>
      <c r="BR1735" s="10"/>
      <c r="BS1735" s="10"/>
      <c r="BT1735" s="10"/>
      <c r="BU1735" s="10"/>
    </row>
    <row r="1736" spans="68:73">
      <c r="BP1736" s="8"/>
      <c r="BQ1736" s="8"/>
      <c r="BR1736" s="8"/>
      <c r="BS1736" s="8"/>
      <c r="BT1736" s="8"/>
      <c r="BU1736" s="8"/>
    </row>
    <row r="1737" spans="68:73">
      <c r="BP1737" s="10"/>
      <c r="BQ1737" s="10"/>
      <c r="BR1737" s="10"/>
      <c r="BS1737" s="10"/>
      <c r="BT1737" s="10"/>
      <c r="BU1737" s="10"/>
    </row>
    <row r="1738" spans="68:73">
      <c r="BP1738" s="8"/>
      <c r="BQ1738" s="8"/>
      <c r="BR1738" s="8"/>
      <c r="BS1738" s="8"/>
      <c r="BT1738" s="8"/>
      <c r="BU1738" s="8"/>
    </row>
    <row r="1739" spans="68:73">
      <c r="BP1739" s="10"/>
      <c r="BQ1739" s="10"/>
      <c r="BR1739" s="10"/>
      <c r="BS1739" s="10"/>
      <c r="BT1739" s="10"/>
      <c r="BU1739" s="10"/>
    </row>
    <row r="1740" spans="68:73">
      <c r="BP1740" s="8"/>
      <c r="BQ1740" s="8"/>
      <c r="BR1740" s="8"/>
      <c r="BS1740" s="8"/>
      <c r="BT1740" s="8"/>
      <c r="BU1740" s="8"/>
    </row>
    <row r="1741" spans="68:73">
      <c r="BP1741" s="10"/>
      <c r="BQ1741" s="10"/>
      <c r="BR1741" s="10"/>
      <c r="BS1741" s="10"/>
      <c r="BT1741" s="10"/>
      <c r="BU1741" s="10"/>
    </row>
    <row r="1742" spans="68:73">
      <c r="BP1742" s="8"/>
      <c r="BQ1742" s="8"/>
      <c r="BR1742" s="8"/>
      <c r="BS1742" s="8"/>
      <c r="BT1742" s="8"/>
      <c r="BU1742" s="8"/>
    </row>
    <row r="1743" spans="68:73">
      <c r="BP1743" s="10"/>
      <c r="BQ1743" s="10"/>
      <c r="BR1743" s="10"/>
      <c r="BS1743" s="10"/>
      <c r="BT1743" s="10"/>
      <c r="BU1743" s="10"/>
    </row>
    <row r="1744" spans="68:73">
      <c r="BP1744" s="8"/>
      <c r="BQ1744" s="8"/>
      <c r="BR1744" s="8"/>
      <c r="BS1744" s="8"/>
      <c r="BT1744" s="8"/>
      <c r="BU1744" s="8"/>
    </row>
    <row r="1745" spans="68:73">
      <c r="BP1745" s="10"/>
      <c r="BQ1745" s="10"/>
      <c r="BR1745" s="10"/>
      <c r="BS1745" s="10"/>
      <c r="BT1745" s="10"/>
      <c r="BU1745" s="10"/>
    </row>
    <row r="1746" spans="68:73">
      <c r="BP1746" s="8"/>
      <c r="BQ1746" s="8"/>
      <c r="BR1746" s="8"/>
      <c r="BS1746" s="8"/>
      <c r="BT1746" s="8"/>
      <c r="BU1746" s="8"/>
    </row>
    <row r="1747" spans="68:73">
      <c r="BP1747" s="10"/>
      <c r="BQ1747" s="10"/>
      <c r="BR1747" s="10"/>
      <c r="BS1747" s="10"/>
      <c r="BT1747" s="10"/>
      <c r="BU1747" s="10"/>
    </row>
    <row r="1748" spans="68:73">
      <c r="BP1748" s="8"/>
      <c r="BQ1748" s="8"/>
      <c r="BR1748" s="8"/>
      <c r="BS1748" s="8"/>
      <c r="BT1748" s="8"/>
      <c r="BU1748" s="8"/>
    </row>
    <row r="1749" spans="68:73">
      <c r="BP1749" s="10"/>
      <c r="BQ1749" s="10"/>
      <c r="BR1749" s="10"/>
      <c r="BS1749" s="10"/>
      <c r="BT1749" s="10"/>
      <c r="BU1749" s="10"/>
    </row>
    <row r="1750" spans="68:73">
      <c r="BP1750" s="8"/>
      <c r="BQ1750" s="8"/>
      <c r="BR1750" s="8"/>
      <c r="BS1750" s="8"/>
      <c r="BT1750" s="8"/>
      <c r="BU1750" s="8"/>
    </row>
    <row r="1751" spans="68:73">
      <c r="BP1751" s="10"/>
      <c r="BQ1751" s="10"/>
      <c r="BR1751" s="10"/>
      <c r="BS1751" s="10"/>
      <c r="BT1751" s="10"/>
      <c r="BU1751" s="10"/>
    </row>
    <row r="1752" spans="68:73">
      <c r="BP1752" s="8"/>
      <c r="BQ1752" s="8"/>
      <c r="BR1752" s="8"/>
      <c r="BS1752" s="8"/>
      <c r="BT1752" s="8"/>
      <c r="BU1752" s="8"/>
    </row>
    <row r="1753" spans="68:73">
      <c r="BP1753" s="10"/>
      <c r="BQ1753" s="10"/>
      <c r="BR1753" s="10"/>
      <c r="BS1753" s="10"/>
      <c r="BT1753" s="10"/>
      <c r="BU1753" s="10"/>
    </row>
    <row r="1754" spans="68:73">
      <c r="BP1754" s="8"/>
      <c r="BQ1754" s="8"/>
      <c r="BR1754" s="8"/>
      <c r="BS1754" s="8"/>
      <c r="BT1754" s="8"/>
      <c r="BU1754" s="8"/>
    </row>
    <row r="1755" spans="68:73">
      <c r="BP1755" s="10"/>
      <c r="BQ1755" s="10"/>
      <c r="BR1755" s="10"/>
      <c r="BS1755" s="10"/>
      <c r="BT1755" s="10"/>
      <c r="BU1755" s="10"/>
    </row>
    <row r="1756" spans="68:73">
      <c r="BP1756" s="8"/>
      <c r="BQ1756" s="8"/>
      <c r="BR1756" s="8"/>
      <c r="BS1756" s="8"/>
      <c r="BT1756" s="8"/>
      <c r="BU1756" s="8"/>
    </row>
    <row r="1757" spans="68:73">
      <c r="BP1757" s="10"/>
      <c r="BQ1757" s="10"/>
      <c r="BR1757" s="10"/>
      <c r="BS1757" s="10"/>
      <c r="BT1757" s="10"/>
      <c r="BU1757" s="10"/>
    </row>
    <row r="1758" spans="68:73">
      <c r="BP1758" s="8"/>
      <c r="BQ1758" s="8"/>
      <c r="BR1758" s="8"/>
      <c r="BS1758" s="8"/>
      <c r="BT1758" s="8"/>
      <c r="BU1758" s="8"/>
    </row>
    <row r="1759" spans="68:73">
      <c r="BP1759" s="10"/>
      <c r="BQ1759" s="10"/>
      <c r="BR1759" s="10"/>
      <c r="BS1759" s="10"/>
      <c r="BT1759" s="10"/>
      <c r="BU1759" s="10"/>
    </row>
    <row r="1760" spans="68:73">
      <c r="BP1760" s="8"/>
      <c r="BQ1760" s="8"/>
      <c r="BR1760" s="8"/>
      <c r="BS1760" s="8"/>
      <c r="BT1760" s="8"/>
      <c r="BU1760" s="8"/>
    </row>
    <row r="1761" spans="68:73">
      <c r="BP1761" s="10"/>
      <c r="BQ1761" s="10"/>
      <c r="BR1761" s="10"/>
      <c r="BS1761" s="10"/>
      <c r="BT1761" s="10"/>
      <c r="BU1761" s="10"/>
    </row>
    <row r="1762" spans="68:73">
      <c r="BP1762" s="8"/>
      <c r="BQ1762" s="8"/>
      <c r="BR1762" s="8"/>
      <c r="BS1762" s="8"/>
      <c r="BT1762" s="8"/>
      <c r="BU1762" s="8"/>
    </row>
    <row r="1763" spans="68:73">
      <c r="BP1763" s="10"/>
      <c r="BQ1763" s="10"/>
      <c r="BR1763" s="10"/>
      <c r="BS1763" s="10"/>
      <c r="BT1763" s="10"/>
      <c r="BU1763" s="10"/>
    </row>
    <row r="1764" spans="68:73">
      <c r="BP1764" s="8"/>
      <c r="BQ1764" s="8"/>
      <c r="BR1764" s="8"/>
      <c r="BS1764" s="8"/>
      <c r="BT1764" s="8"/>
      <c r="BU1764" s="8"/>
    </row>
    <row r="1765" spans="68:73">
      <c r="BP1765" s="10"/>
      <c r="BQ1765" s="10"/>
      <c r="BR1765" s="10"/>
      <c r="BS1765" s="10"/>
      <c r="BT1765" s="10"/>
      <c r="BU1765" s="10"/>
    </row>
    <row r="1766" spans="68:73">
      <c r="BP1766" s="8"/>
      <c r="BQ1766" s="8"/>
      <c r="BR1766" s="8"/>
      <c r="BS1766" s="8"/>
      <c r="BT1766" s="8"/>
      <c r="BU1766" s="8"/>
    </row>
    <row r="1767" spans="68:73">
      <c r="BP1767" s="10"/>
      <c r="BQ1767" s="10"/>
      <c r="BR1767" s="10"/>
      <c r="BS1767" s="10"/>
      <c r="BT1767" s="10"/>
      <c r="BU1767" s="10"/>
    </row>
    <row r="1768" spans="68:73">
      <c r="BP1768" s="8"/>
      <c r="BQ1768" s="8"/>
      <c r="BR1768" s="8"/>
      <c r="BS1768" s="8"/>
      <c r="BT1768" s="8"/>
      <c r="BU1768" s="8"/>
    </row>
    <row r="1769" spans="68:73">
      <c r="BP1769" s="10"/>
      <c r="BQ1769" s="10"/>
      <c r="BR1769" s="10"/>
      <c r="BS1769" s="10"/>
      <c r="BT1769" s="10"/>
      <c r="BU1769" s="10"/>
    </row>
    <row r="1770" spans="68:73">
      <c r="BP1770" s="8"/>
      <c r="BQ1770" s="8"/>
      <c r="BR1770" s="8"/>
      <c r="BS1770" s="8"/>
      <c r="BT1770" s="8"/>
      <c r="BU1770" s="8"/>
    </row>
    <row r="1771" spans="68:73">
      <c r="BP1771" s="10"/>
      <c r="BQ1771" s="10"/>
      <c r="BR1771" s="10"/>
      <c r="BS1771" s="10"/>
      <c r="BT1771" s="10"/>
      <c r="BU1771" s="10"/>
    </row>
    <row r="1772" spans="68:73">
      <c r="BP1772" s="8"/>
      <c r="BQ1772" s="8"/>
      <c r="BR1772" s="8"/>
      <c r="BS1772" s="8"/>
      <c r="BT1772" s="8"/>
      <c r="BU1772" s="8"/>
    </row>
    <row r="1773" spans="68:73">
      <c r="BP1773" s="10"/>
      <c r="BQ1773" s="10"/>
      <c r="BR1773" s="10"/>
      <c r="BS1773" s="10"/>
      <c r="BT1773" s="10"/>
      <c r="BU1773" s="10"/>
    </row>
    <row r="1774" spans="68:73">
      <c r="BP1774" s="8"/>
      <c r="BQ1774" s="8"/>
      <c r="BR1774" s="8"/>
      <c r="BS1774" s="8"/>
      <c r="BT1774" s="8"/>
      <c r="BU1774" s="8"/>
    </row>
    <row r="1775" spans="68:73">
      <c r="BP1775" s="10"/>
      <c r="BQ1775" s="10"/>
      <c r="BR1775" s="10"/>
      <c r="BS1775" s="10"/>
      <c r="BT1775" s="10"/>
      <c r="BU1775" s="10"/>
    </row>
    <row r="1776" spans="68:73">
      <c r="BP1776" s="8"/>
      <c r="BQ1776" s="8"/>
      <c r="BR1776" s="8"/>
      <c r="BS1776" s="8"/>
      <c r="BT1776" s="8"/>
      <c r="BU1776" s="8"/>
    </row>
    <row r="1777" spans="68:73">
      <c r="BP1777" s="10"/>
      <c r="BQ1777" s="10"/>
      <c r="BR1777" s="10"/>
      <c r="BS1777" s="10"/>
      <c r="BT1777" s="10"/>
      <c r="BU1777" s="10"/>
    </row>
    <row r="1778" spans="68:73">
      <c r="BP1778" s="8"/>
      <c r="BQ1778" s="8"/>
      <c r="BR1778" s="8"/>
      <c r="BS1778" s="8"/>
      <c r="BT1778" s="8"/>
      <c r="BU1778" s="8"/>
    </row>
    <row r="1779" spans="68:73">
      <c r="BP1779" s="10"/>
      <c r="BQ1779" s="10"/>
      <c r="BR1779" s="10"/>
      <c r="BS1779" s="10"/>
      <c r="BT1779" s="10"/>
      <c r="BU1779" s="10"/>
    </row>
    <row r="1780" spans="68:73">
      <c r="BP1780" s="8"/>
      <c r="BQ1780" s="8"/>
      <c r="BR1780" s="8"/>
      <c r="BS1780" s="8"/>
      <c r="BT1780" s="8"/>
      <c r="BU1780" s="8"/>
    </row>
    <row r="1781" spans="68:73">
      <c r="BP1781" s="10"/>
      <c r="BQ1781" s="10"/>
      <c r="BR1781" s="10"/>
      <c r="BS1781" s="10"/>
      <c r="BT1781" s="10"/>
      <c r="BU1781" s="10"/>
    </row>
    <row r="1782" spans="68:73">
      <c r="BP1782" s="8"/>
      <c r="BQ1782" s="8"/>
      <c r="BR1782" s="8"/>
      <c r="BS1782" s="8"/>
      <c r="BT1782" s="8"/>
      <c r="BU1782" s="8"/>
    </row>
    <row r="1783" spans="68:73">
      <c r="BP1783" s="10"/>
      <c r="BQ1783" s="10"/>
      <c r="BR1783" s="10"/>
      <c r="BS1783" s="10"/>
      <c r="BT1783" s="10"/>
      <c r="BU1783" s="10"/>
    </row>
    <row r="1784" spans="68:73">
      <c r="BP1784" s="8"/>
      <c r="BQ1784" s="8"/>
      <c r="BR1784" s="8"/>
      <c r="BS1784" s="8"/>
      <c r="BT1784" s="8"/>
      <c r="BU1784" s="8"/>
    </row>
    <row r="1785" spans="68:73">
      <c r="BP1785" s="10"/>
      <c r="BQ1785" s="10"/>
      <c r="BR1785" s="10"/>
      <c r="BS1785" s="10"/>
      <c r="BT1785" s="10"/>
      <c r="BU1785" s="10"/>
    </row>
    <row r="1786" spans="68:73">
      <c r="BP1786" s="8"/>
      <c r="BQ1786" s="8"/>
      <c r="BR1786" s="8"/>
      <c r="BS1786" s="8"/>
      <c r="BT1786" s="8"/>
      <c r="BU1786" s="8"/>
    </row>
    <row r="1787" spans="68:73">
      <c r="BP1787" s="10"/>
      <c r="BQ1787" s="10"/>
      <c r="BR1787" s="10"/>
      <c r="BS1787" s="10"/>
      <c r="BT1787" s="10"/>
      <c r="BU1787" s="10"/>
    </row>
    <row r="1788" spans="68:73">
      <c r="BP1788" s="8"/>
      <c r="BQ1788" s="8"/>
      <c r="BR1788" s="8"/>
      <c r="BS1788" s="8"/>
      <c r="BT1788" s="8"/>
      <c r="BU1788" s="8"/>
    </row>
    <row r="1789" spans="68:73">
      <c r="BP1789" s="10"/>
      <c r="BQ1789" s="10"/>
      <c r="BR1789" s="10"/>
      <c r="BS1789" s="10"/>
      <c r="BT1789" s="10"/>
      <c r="BU1789" s="10"/>
    </row>
    <row r="1790" spans="68:73">
      <c r="BP1790" s="8"/>
      <c r="BQ1790" s="8"/>
      <c r="BR1790" s="8"/>
      <c r="BS1790" s="8"/>
      <c r="BT1790" s="8"/>
      <c r="BU1790" s="8"/>
    </row>
    <row r="1791" spans="68:73">
      <c r="BP1791" s="10"/>
      <c r="BQ1791" s="10"/>
      <c r="BR1791" s="10"/>
      <c r="BS1791" s="10"/>
      <c r="BT1791" s="10"/>
      <c r="BU1791" s="10"/>
    </row>
    <row r="1792" spans="68:73">
      <c r="BP1792" s="8"/>
      <c r="BQ1792" s="8"/>
      <c r="BR1792" s="8"/>
      <c r="BS1792" s="8"/>
      <c r="BT1792" s="8"/>
      <c r="BU1792" s="8"/>
    </row>
    <row r="1793" spans="68:73">
      <c r="BP1793" s="10"/>
      <c r="BQ1793" s="10"/>
      <c r="BR1793" s="10"/>
      <c r="BS1793" s="10"/>
      <c r="BT1793" s="10"/>
      <c r="BU1793" s="10"/>
    </row>
    <row r="1794" spans="68:73">
      <c r="BP1794" s="8"/>
      <c r="BQ1794" s="8"/>
      <c r="BR1794" s="8"/>
      <c r="BS1794" s="8"/>
      <c r="BT1794" s="8"/>
      <c r="BU1794" s="8"/>
    </row>
    <row r="1795" spans="68:73">
      <c r="BP1795" s="10"/>
      <c r="BQ1795" s="10"/>
      <c r="BR1795" s="10"/>
      <c r="BS1795" s="10"/>
      <c r="BT1795" s="10"/>
      <c r="BU1795" s="10"/>
    </row>
    <row r="1796" spans="68:73">
      <c r="BP1796" s="8"/>
      <c r="BQ1796" s="8"/>
      <c r="BR1796" s="8"/>
      <c r="BS1796" s="8"/>
      <c r="BT1796" s="8"/>
      <c r="BU1796" s="8"/>
    </row>
    <row r="1797" spans="68:73">
      <c r="BP1797" s="10"/>
      <c r="BQ1797" s="10"/>
      <c r="BR1797" s="10"/>
      <c r="BS1797" s="10"/>
      <c r="BT1797" s="10"/>
      <c r="BU1797" s="10"/>
    </row>
    <row r="1798" spans="68:73">
      <c r="BP1798" s="8"/>
      <c r="BQ1798" s="8"/>
      <c r="BR1798" s="8"/>
      <c r="BS1798" s="8"/>
      <c r="BT1798" s="8"/>
      <c r="BU1798" s="8"/>
    </row>
    <row r="1799" spans="68:73">
      <c r="BP1799" s="10"/>
      <c r="BQ1799" s="10"/>
      <c r="BR1799" s="10"/>
      <c r="BS1799" s="10"/>
      <c r="BT1799" s="10"/>
      <c r="BU1799" s="10"/>
    </row>
    <row r="1800" spans="68:73">
      <c r="BP1800" s="8"/>
      <c r="BQ1800" s="8"/>
      <c r="BR1800" s="8"/>
      <c r="BS1800" s="8"/>
      <c r="BT1800" s="8"/>
      <c r="BU1800" s="8"/>
    </row>
    <row r="1801" spans="68:73">
      <c r="BP1801" s="10"/>
      <c r="BQ1801" s="10"/>
      <c r="BR1801" s="10"/>
      <c r="BS1801" s="10"/>
      <c r="BT1801" s="10"/>
      <c r="BU1801" s="10"/>
    </row>
    <row r="1802" spans="68:73">
      <c r="BP1802" s="8"/>
      <c r="BQ1802" s="8"/>
      <c r="BR1802" s="8"/>
      <c r="BS1802" s="8"/>
      <c r="BT1802" s="8"/>
      <c r="BU1802" s="8"/>
    </row>
    <row r="1803" spans="68:73">
      <c r="BP1803" s="10"/>
      <c r="BQ1803" s="10"/>
      <c r="BR1803" s="10"/>
      <c r="BS1803" s="10"/>
      <c r="BT1803" s="10"/>
      <c r="BU1803" s="10"/>
    </row>
    <row r="1804" spans="68:73">
      <c r="BP1804" s="8"/>
      <c r="BQ1804" s="8"/>
      <c r="BR1804" s="8"/>
      <c r="BS1804" s="8"/>
      <c r="BT1804" s="8"/>
      <c r="BU1804" s="8"/>
    </row>
    <row r="1805" spans="68:73">
      <c r="BP1805" s="10"/>
      <c r="BQ1805" s="10"/>
      <c r="BR1805" s="10"/>
      <c r="BS1805" s="10"/>
      <c r="BT1805" s="10"/>
      <c r="BU1805" s="10"/>
    </row>
    <row r="1806" spans="68:73">
      <c r="BP1806" s="8"/>
      <c r="BQ1806" s="8"/>
      <c r="BR1806" s="8"/>
      <c r="BS1806" s="8"/>
      <c r="BT1806" s="8"/>
      <c r="BU1806" s="8"/>
    </row>
    <row r="1807" spans="68:73">
      <c r="BP1807" s="10"/>
      <c r="BQ1807" s="10"/>
      <c r="BR1807" s="10"/>
      <c r="BS1807" s="10"/>
      <c r="BT1807" s="10"/>
      <c r="BU1807" s="10"/>
    </row>
    <row r="1808" spans="68:73">
      <c r="BP1808" s="8"/>
      <c r="BQ1808" s="8"/>
      <c r="BR1808" s="8"/>
      <c r="BS1808" s="8"/>
      <c r="BT1808" s="8"/>
      <c r="BU1808" s="8"/>
    </row>
    <row r="1809" spans="68:73">
      <c r="BP1809" s="10"/>
      <c r="BQ1809" s="10"/>
      <c r="BR1809" s="10"/>
      <c r="BS1809" s="10"/>
      <c r="BT1809" s="10"/>
      <c r="BU1809" s="10"/>
    </row>
    <row r="1810" spans="68:73">
      <c r="BP1810" s="8"/>
      <c r="BQ1810" s="8"/>
      <c r="BR1810" s="8"/>
      <c r="BS1810" s="8"/>
      <c r="BT1810" s="8"/>
      <c r="BU1810" s="8"/>
    </row>
    <row r="1811" spans="68:73">
      <c r="BP1811" s="10"/>
      <c r="BQ1811" s="10"/>
      <c r="BR1811" s="10"/>
      <c r="BS1811" s="10"/>
      <c r="BT1811" s="10"/>
      <c r="BU1811" s="10"/>
    </row>
    <row r="1812" spans="68:73">
      <c r="BP1812" s="8"/>
      <c r="BQ1812" s="8"/>
      <c r="BR1812" s="8"/>
      <c r="BS1812" s="8"/>
      <c r="BT1812" s="8"/>
      <c r="BU1812" s="8"/>
    </row>
    <row r="1813" spans="68:73">
      <c r="BP1813" s="10"/>
      <c r="BQ1813" s="10"/>
      <c r="BR1813" s="10"/>
      <c r="BS1813" s="10"/>
      <c r="BT1813" s="10"/>
      <c r="BU1813" s="10"/>
    </row>
    <row r="1814" spans="68:73">
      <c r="BP1814" s="8"/>
      <c r="BQ1814" s="8"/>
      <c r="BR1814" s="8"/>
      <c r="BS1814" s="8"/>
      <c r="BT1814" s="8"/>
      <c r="BU1814" s="8"/>
    </row>
    <row r="1815" spans="68:73">
      <c r="BP1815" s="10"/>
      <c r="BQ1815" s="10"/>
      <c r="BR1815" s="10"/>
      <c r="BS1815" s="10"/>
      <c r="BT1815" s="10"/>
      <c r="BU1815" s="10"/>
    </row>
    <row r="1816" spans="68:73">
      <c r="BP1816" s="8"/>
      <c r="BQ1816" s="8"/>
      <c r="BR1816" s="8"/>
      <c r="BS1816" s="8"/>
      <c r="BT1816" s="8"/>
      <c r="BU1816" s="8"/>
    </row>
    <row r="1817" spans="68:73">
      <c r="BP1817" s="10"/>
      <c r="BQ1817" s="10"/>
      <c r="BR1817" s="10"/>
      <c r="BS1817" s="10"/>
      <c r="BT1817" s="10"/>
      <c r="BU1817" s="10"/>
    </row>
    <row r="1818" spans="68:73">
      <c r="BP1818" s="8"/>
      <c r="BQ1818" s="8"/>
      <c r="BR1818" s="8"/>
      <c r="BS1818" s="8"/>
      <c r="BT1818" s="8"/>
      <c r="BU1818" s="8"/>
    </row>
    <row r="1819" spans="68:73">
      <c r="BP1819" s="10"/>
      <c r="BQ1819" s="10"/>
      <c r="BR1819" s="10"/>
      <c r="BS1819" s="10"/>
      <c r="BT1819" s="10"/>
      <c r="BU1819" s="10"/>
    </row>
    <row r="1820" spans="68:73">
      <c r="BP1820" s="8"/>
      <c r="BQ1820" s="8"/>
      <c r="BR1820" s="8"/>
      <c r="BS1820" s="8"/>
      <c r="BT1820" s="8"/>
      <c r="BU1820" s="8"/>
    </row>
    <row r="1821" spans="68:73">
      <c r="BP1821" s="10"/>
      <c r="BQ1821" s="10"/>
      <c r="BR1821" s="10"/>
      <c r="BS1821" s="10"/>
      <c r="BT1821" s="10"/>
      <c r="BU1821" s="10"/>
    </row>
    <row r="1822" spans="68:73">
      <c r="BP1822" s="8"/>
      <c r="BQ1822" s="8"/>
      <c r="BR1822" s="8"/>
      <c r="BS1822" s="8"/>
      <c r="BT1822" s="8"/>
      <c r="BU1822" s="8"/>
    </row>
    <row r="1823" spans="68:73">
      <c r="BP1823" s="10"/>
      <c r="BQ1823" s="10"/>
      <c r="BR1823" s="10"/>
      <c r="BS1823" s="10"/>
      <c r="BT1823" s="10"/>
      <c r="BU1823" s="10"/>
    </row>
    <row r="1824" spans="68:73">
      <c r="BP1824" s="8"/>
      <c r="BQ1824" s="8"/>
      <c r="BR1824" s="8"/>
      <c r="BS1824" s="8"/>
      <c r="BT1824" s="8"/>
      <c r="BU1824" s="8"/>
    </row>
    <row r="1825" spans="68:73">
      <c r="BP1825" s="10"/>
      <c r="BQ1825" s="10"/>
      <c r="BR1825" s="10"/>
      <c r="BS1825" s="10"/>
      <c r="BT1825" s="10"/>
      <c r="BU1825" s="10"/>
    </row>
    <row r="1826" spans="68:73">
      <c r="BP1826" s="8"/>
      <c r="BQ1826" s="8"/>
      <c r="BR1826" s="8"/>
      <c r="BS1826" s="8"/>
      <c r="BT1826" s="8"/>
      <c r="BU1826" s="8"/>
    </row>
    <row r="1827" spans="68:73">
      <c r="BP1827" s="10"/>
      <c r="BQ1827" s="10"/>
      <c r="BR1827" s="10"/>
      <c r="BS1827" s="10"/>
      <c r="BT1827" s="10"/>
      <c r="BU1827" s="10"/>
    </row>
    <row r="1828" spans="68:73">
      <c r="BP1828" s="8"/>
      <c r="BQ1828" s="8"/>
      <c r="BR1828" s="8"/>
      <c r="BS1828" s="8"/>
      <c r="BT1828" s="8"/>
      <c r="BU1828" s="8"/>
    </row>
    <row r="1829" spans="68:73">
      <c r="BP1829" s="10"/>
      <c r="BQ1829" s="10"/>
      <c r="BR1829" s="10"/>
      <c r="BS1829" s="10"/>
      <c r="BT1829" s="10"/>
      <c r="BU1829" s="10"/>
    </row>
    <row r="1830" spans="68:73">
      <c r="BP1830" s="8"/>
      <c r="BQ1830" s="8"/>
      <c r="BR1830" s="8"/>
      <c r="BS1830" s="8"/>
      <c r="BT1830" s="8"/>
      <c r="BU1830" s="8"/>
    </row>
    <row r="1831" spans="68:73">
      <c r="BP1831" s="10"/>
      <c r="BQ1831" s="10"/>
      <c r="BR1831" s="10"/>
      <c r="BS1831" s="10"/>
      <c r="BT1831" s="10"/>
      <c r="BU1831" s="10"/>
    </row>
    <row r="1832" spans="68:73">
      <c r="BP1832" s="8"/>
      <c r="BQ1832" s="8"/>
      <c r="BR1832" s="8"/>
      <c r="BS1832" s="8"/>
      <c r="BT1832" s="8"/>
      <c r="BU1832" s="8"/>
    </row>
    <row r="1833" spans="68:73">
      <c r="BP1833" s="10"/>
      <c r="BQ1833" s="10"/>
      <c r="BR1833" s="10"/>
      <c r="BS1833" s="10"/>
      <c r="BT1833" s="10"/>
      <c r="BU1833" s="10"/>
    </row>
    <row r="1834" spans="68:73">
      <c r="BP1834" s="8"/>
      <c r="BQ1834" s="8"/>
      <c r="BR1834" s="8"/>
      <c r="BS1834" s="8"/>
      <c r="BT1834" s="8"/>
      <c r="BU1834" s="8"/>
    </row>
    <row r="1835" spans="68:73">
      <c r="BP1835" s="10"/>
      <c r="BQ1835" s="10"/>
      <c r="BR1835" s="10"/>
      <c r="BS1835" s="10"/>
      <c r="BT1835" s="10"/>
      <c r="BU1835" s="10"/>
    </row>
    <row r="1836" spans="68:73">
      <c r="BP1836" s="8"/>
      <c r="BQ1836" s="8"/>
      <c r="BR1836" s="8"/>
      <c r="BS1836" s="8"/>
      <c r="BT1836" s="8"/>
      <c r="BU1836" s="8"/>
    </row>
    <row r="1837" spans="68:73">
      <c r="BP1837" s="10"/>
      <c r="BQ1837" s="10"/>
      <c r="BR1837" s="10"/>
      <c r="BS1837" s="10"/>
      <c r="BT1837" s="10"/>
      <c r="BU1837" s="10"/>
    </row>
    <row r="1838" spans="68:73">
      <c r="BP1838" s="8"/>
      <c r="BQ1838" s="8"/>
      <c r="BR1838" s="8"/>
      <c r="BS1838" s="8"/>
      <c r="BT1838" s="8"/>
      <c r="BU1838" s="8"/>
    </row>
    <row r="1839" spans="68:73">
      <c r="BP1839" s="10"/>
      <c r="BQ1839" s="10"/>
      <c r="BR1839" s="10"/>
      <c r="BS1839" s="10"/>
      <c r="BT1839" s="10"/>
      <c r="BU1839" s="10"/>
    </row>
    <row r="1840" spans="68:73">
      <c r="BP1840" s="8"/>
      <c r="BQ1840" s="8"/>
      <c r="BR1840" s="8"/>
      <c r="BS1840" s="8"/>
      <c r="BT1840" s="8"/>
      <c r="BU1840" s="8"/>
    </row>
    <row r="1841" spans="68:73">
      <c r="BP1841" s="10"/>
      <c r="BQ1841" s="10"/>
      <c r="BR1841" s="10"/>
      <c r="BS1841" s="10"/>
      <c r="BT1841" s="10"/>
      <c r="BU1841" s="10"/>
    </row>
    <row r="1842" spans="68:73">
      <c r="BP1842" s="8"/>
      <c r="BQ1842" s="8"/>
      <c r="BR1842" s="8"/>
      <c r="BS1842" s="8"/>
      <c r="BT1842" s="8"/>
      <c r="BU1842" s="8"/>
    </row>
    <row r="1843" spans="68:73">
      <c r="BP1843" s="10"/>
      <c r="BQ1843" s="10"/>
      <c r="BR1843" s="10"/>
      <c r="BS1843" s="10"/>
      <c r="BT1843" s="10"/>
      <c r="BU1843" s="10"/>
    </row>
    <row r="1844" spans="68:73">
      <c r="BP1844" s="8"/>
      <c r="BQ1844" s="8"/>
      <c r="BR1844" s="8"/>
      <c r="BS1844" s="8"/>
      <c r="BT1844" s="8"/>
      <c r="BU1844" s="8"/>
    </row>
    <row r="1845" spans="68:73">
      <c r="BP1845" s="10"/>
      <c r="BQ1845" s="10"/>
      <c r="BR1845" s="10"/>
      <c r="BS1845" s="10"/>
      <c r="BT1845" s="10"/>
      <c r="BU1845" s="10"/>
    </row>
    <row r="1846" spans="68:73">
      <c r="BP1846" s="8"/>
      <c r="BQ1846" s="8"/>
      <c r="BR1846" s="8"/>
      <c r="BS1846" s="8"/>
      <c r="BT1846" s="8"/>
      <c r="BU1846" s="8"/>
    </row>
    <row r="1847" spans="68:73">
      <c r="BP1847" s="10"/>
      <c r="BQ1847" s="10"/>
      <c r="BR1847" s="10"/>
      <c r="BS1847" s="10"/>
      <c r="BT1847" s="10"/>
      <c r="BU1847" s="10"/>
    </row>
    <row r="1848" spans="68:73">
      <c r="BP1848" s="8"/>
      <c r="BQ1848" s="8"/>
      <c r="BR1848" s="8"/>
      <c r="BS1848" s="8"/>
      <c r="BT1848" s="8"/>
      <c r="BU1848" s="8"/>
    </row>
    <row r="1849" spans="68:73">
      <c r="BP1849" s="10"/>
      <c r="BQ1849" s="10"/>
      <c r="BR1849" s="10"/>
      <c r="BS1849" s="10"/>
      <c r="BT1849" s="10"/>
      <c r="BU1849" s="10"/>
    </row>
    <row r="1850" spans="68:73">
      <c r="BP1850" s="8"/>
      <c r="BQ1850" s="8"/>
      <c r="BR1850" s="8"/>
      <c r="BS1850" s="8"/>
      <c r="BT1850" s="8"/>
      <c r="BU1850" s="8"/>
    </row>
    <row r="1851" spans="68:73">
      <c r="BP1851" s="10"/>
      <c r="BQ1851" s="10"/>
      <c r="BR1851" s="10"/>
      <c r="BS1851" s="10"/>
      <c r="BT1851" s="10"/>
      <c r="BU1851" s="10"/>
    </row>
    <row r="1852" spans="68:73">
      <c r="BP1852" s="8"/>
      <c r="BQ1852" s="8"/>
      <c r="BR1852" s="8"/>
      <c r="BS1852" s="8"/>
      <c r="BT1852" s="8"/>
      <c r="BU1852" s="8"/>
    </row>
    <row r="1853" spans="68:73">
      <c r="BP1853" s="10"/>
      <c r="BQ1853" s="10"/>
      <c r="BR1853" s="10"/>
      <c r="BS1853" s="10"/>
      <c r="BT1853" s="10"/>
      <c r="BU1853" s="10"/>
    </row>
    <row r="1854" spans="68:73">
      <c r="BP1854" s="8"/>
      <c r="BQ1854" s="8"/>
      <c r="BR1854" s="8"/>
      <c r="BS1854" s="8"/>
      <c r="BT1854" s="8"/>
      <c r="BU1854" s="8"/>
    </row>
    <row r="1855" spans="68:73">
      <c r="BP1855" s="10"/>
      <c r="BQ1855" s="10"/>
      <c r="BR1855" s="10"/>
      <c r="BS1855" s="10"/>
      <c r="BT1855" s="10"/>
      <c r="BU1855" s="10"/>
    </row>
    <row r="1856" spans="68:73">
      <c r="BP1856" s="8"/>
      <c r="BQ1856" s="8"/>
      <c r="BR1856" s="8"/>
      <c r="BS1856" s="8"/>
      <c r="BT1856" s="8"/>
      <c r="BU1856" s="8"/>
    </row>
    <row r="1857" spans="68:73">
      <c r="BP1857" s="10"/>
      <c r="BQ1857" s="10"/>
      <c r="BR1857" s="10"/>
      <c r="BS1857" s="10"/>
      <c r="BT1857" s="10"/>
      <c r="BU1857" s="10"/>
    </row>
    <row r="1858" spans="68:73">
      <c r="BP1858" s="8"/>
      <c r="BQ1858" s="8"/>
      <c r="BR1858" s="8"/>
      <c r="BS1858" s="8"/>
      <c r="BT1858" s="8"/>
      <c r="BU1858" s="8"/>
    </row>
    <row r="1859" spans="68:73">
      <c r="BP1859" s="10"/>
      <c r="BQ1859" s="10"/>
      <c r="BR1859" s="10"/>
      <c r="BS1859" s="10"/>
      <c r="BT1859" s="10"/>
      <c r="BU1859" s="10"/>
    </row>
    <row r="1860" spans="68:73">
      <c r="BP1860" s="8"/>
      <c r="BQ1860" s="8"/>
      <c r="BR1860" s="8"/>
      <c r="BS1860" s="8"/>
      <c r="BT1860" s="8"/>
      <c r="BU1860" s="8"/>
    </row>
    <row r="1861" spans="68:73">
      <c r="BP1861" s="10"/>
      <c r="BQ1861" s="10"/>
      <c r="BR1861" s="10"/>
      <c r="BS1861" s="10"/>
      <c r="BT1861" s="10"/>
      <c r="BU1861" s="10"/>
    </row>
    <row r="1862" spans="68:73">
      <c r="BP1862" s="8"/>
      <c r="BQ1862" s="8"/>
      <c r="BR1862" s="8"/>
      <c r="BS1862" s="8"/>
      <c r="BT1862" s="8"/>
      <c r="BU1862" s="8"/>
    </row>
    <row r="1863" spans="68:73">
      <c r="BP1863" s="10"/>
      <c r="BQ1863" s="10"/>
      <c r="BR1863" s="10"/>
      <c r="BS1863" s="10"/>
      <c r="BT1863" s="10"/>
      <c r="BU1863" s="10"/>
    </row>
    <row r="1864" spans="68:73">
      <c r="BP1864" s="8"/>
      <c r="BQ1864" s="8"/>
      <c r="BR1864" s="8"/>
      <c r="BS1864" s="8"/>
      <c r="BT1864" s="8"/>
      <c r="BU1864" s="8"/>
    </row>
    <row r="1865" spans="68:73">
      <c r="BP1865" s="10"/>
      <c r="BQ1865" s="10"/>
      <c r="BR1865" s="10"/>
      <c r="BS1865" s="10"/>
      <c r="BT1865" s="10"/>
      <c r="BU1865" s="10"/>
    </row>
    <row r="1866" spans="68:73">
      <c r="BP1866" s="8"/>
      <c r="BQ1866" s="8"/>
      <c r="BR1866" s="8"/>
      <c r="BS1866" s="8"/>
      <c r="BT1866" s="8"/>
      <c r="BU1866" s="8"/>
    </row>
    <row r="1867" spans="68:73">
      <c r="BP1867" s="10"/>
      <c r="BQ1867" s="10"/>
      <c r="BR1867" s="10"/>
      <c r="BS1867" s="10"/>
      <c r="BT1867" s="10"/>
      <c r="BU1867" s="10"/>
    </row>
    <row r="1868" spans="68:73">
      <c r="BP1868" s="8"/>
      <c r="BQ1868" s="8"/>
      <c r="BR1868" s="8"/>
      <c r="BS1868" s="8"/>
      <c r="BT1868" s="8"/>
      <c r="BU1868" s="8"/>
    </row>
    <row r="1869" spans="68:73">
      <c r="BP1869" s="10"/>
      <c r="BQ1869" s="10"/>
      <c r="BR1869" s="10"/>
      <c r="BS1869" s="10"/>
      <c r="BT1869" s="10"/>
      <c r="BU1869" s="10"/>
    </row>
    <row r="1870" spans="68:73">
      <c r="BP1870" s="8"/>
      <c r="BQ1870" s="8"/>
      <c r="BR1870" s="8"/>
      <c r="BS1870" s="8"/>
      <c r="BT1870" s="8"/>
      <c r="BU1870" s="8"/>
    </row>
    <row r="1871" spans="68:73">
      <c r="BP1871" s="10"/>
      <c r="BQ1871" s="10"/>
      <c r="BR1871" s="10"/>
      <c r="BS1871" s="10"/>
      <c r="BT1871" s="10"/>
      <c r="BU1871" s="10"/>
    </row>
    <row r="1872" spans="68:73">
      <c r="BP1872" s="8"/>
      <c r="BQ1872" s="8"/>
      <c r="BR1872" s="8"/>
      <c r="BS1872" s="8"/>
      <c r="BT1872" s="8"/>
      <c r="BU1872" s="8"/>
    </row>
    <row r="1873" spans="68:73">
      <c r="BP1873" s="10"/>
      <c r="BQ1873" s="10"/>
      <c r="BR1873" s="10"/>
      <c r="BS1873" s="10"/>
      <c r="BT1873" s="10"/>
      <c r="BU1873" s="10"/>
    </row>
    <row r="1874" spans="68:73">
      <c r="BP1874" s="8"/>
      <c r="BQ1874" s="8"/>
      <c r="BR1874" s="8"/>
      <c r="BS1874" s="8"/>
      <c r="BT1874" s="8"/>
      <c r="BU1874" s="8"/>
    </row>
    <row r="1875" spans="68:73">
      <c r="BP1875" s="10"/>
      <c r="BQ1875" s="10"/>
      <c r="BR1875" s="10"/>
      <c r="BS1875" s="10"/>
      <c r="BT1875" s="10"/>
      <c r="BU1875" s="10"/>
    </row>
    <row r="1876" spans="68:73">
      <c r="BP1876" s="8"/>
      <c r="BQ1876" s="8"/>
      <c r="BR1876" s="8"/>
      <c r="BS1876" s="8"/>
      <c r="BT1876" s="8"/>
      <c r="BU1876" s="8"/>
    </row>
    <row r="1877" spans="68:73">
      <c r="BP1877" s="10"/>
      <c r="BQ1877" s="10"/>
      <c r="BR1877" s="10"/>
      <c r="BS1877" s="10"/>
      <c r="BT1877" s="10"/>
      <c r="BU1877" s="10"/>
    </row>
    <row r="1878" spans="68:73">
      <c r="BP1878" s="8"/>
      <c r="BQ1878" s="8"/>
      <c r="BR1878" s="8"/>
      <c r="BS1878" s="8"/>
      <c r="BT1878" s="8"/>
      <c r="BU1878" s="8"/>
    </row>
    <row r="1879" spans="68:73">
      <c r="BP1879" s="10"/>
      <c r="BQ1879" s="10"/>
      <c r="BR1879" s="10"/>
      <c r="BS1879" s="10"/>
      <c r="BT1879" s="10"/>
      <c r="BU1879" s="10"/>
    </row>
    <row r="1880" spans="68:73">
      <c r="BP1880" s="8"/>
      <c r="BQ1880" s="8"/>
      <c r="BR1880" s="8"/>
      <c r="BS1880" s="8"/>
      <c r="BT1880" s="8"/>
      <c r="BU1880" s="8"/>
    </row>
    <row r="1881" spans="68:73">
      <c r="BP1881" s="10"/>
      <c r="BQ1881" s="10"/>
      <c r="BR1881" s="10"/>
      <c r="BS1881" s="10"/>
      <c r="BT1881" s="10"/>
      <c r="BU1881" s="10"/>
    </row>
    <row r="1882" spans="68:73">
      <c r="BP1882" s="8"/>
      <c r="BQ1882" s="8"/>
      <c r="BR1882" s="8"/>
      <c r="BS1882" s="8"/>
      <c r="BT1882" s="8"/>
      <c r="BU1882" s="8"/>
    </row>
    <row r="1883" spans="68:73">
      <c r="BP1883" s="10"/>
      <c r="BQ1883" s="10"/>
      <c r="BR1883" s="10"/>
      <c r="BS1883" s="10"/>
      <c r="BT1883" s="10"/>
      <c r="BU1883" s="10"/>
    </row>
    <row r="1884" spans="68:73">
      <c r="BP1884" s="8"/>
      <c r="BQ1884" s="8"/>
      <c r="BR1884" s="8"/>
      <c r="BS1884" s="8"/>
      <c r="BT1884" s="8"/>
      <c r="BU1884" s="8"/>
    </row>
    <row r="1885" spans="68:73">
      <c r="BP1885" s="10"/>
      <c r="BQ1885" s="10"/>
      <c r="BR1885" s="10"/>
      <c r="BS1885" s="10"/>
      <c r="BT1885" s="10"/>
      <c r="BU1885" s="10"/>
    </row>
    <row r="1886" spans="68:73">
      <c r="BP1886" s="8"/>
      <c r="BQ1886" s="8"/>
      <c r="BR1886" s="8"/>
      <c r="BS1886" s="8"/>
      <c r="BT1886" s="8"/>
      <c r="BU1886" s="8"/>
    </row>
    <row r="1887" spans="68:73">
      <c r="BP1887" s="10"/>
      <c r="BQ1887" s="10"/>
      <c r="BR1887" s="10"/>
      <c r="BS1887" s="10"/>
      <c r="BT1887" s="10"/>
      <c r="BU1887" s="10"/>
    </row>
    <row r="1888" spans="68:73">
      <c r="BP1888" s="8"/>
      <c r="BQ1888" s="8"/>
      <c r="BR1888" s="8"/>
      <c r="BS1888" s="8"/>
      <c r="BT1888" s="8"/>
      <c r="BU1888" s="8"/>
    </row>
    <row r="1889" spans="68:73">
      <c r="BP1889" s="10"/>
      <c r="BQ1889" s="10"/>
      <c r="BR1889" s="10"/>
      <c r="BS1889" s="10"/>
      <c r="BT1889" s="10"/>
      <c r="BU1889" s="10"/>
    </row>
    <row r="1890" spans="68:73">
      <c r="BP1890" s="8"/>
      <c r="BQ1890" s="8"/>
      <c r="BR1890" s="8"/>
      <c r="BS1890" s="8"/>
      <c r="BT1890" s="8"/>
      <c r="BU1890" s="8"/>
    </row>
    <row r="1891" spans="68:73">
      <c r="BP1891" s="10"/>
      <c r="BQ1891" s="10"/>
      <c r="BR1891" s="10"/>
      <c r="BS1891" s="10"/>
      <c r="BT1891" s="10"/>
      <c r="BU1891" s="10"/>
    </row>
    <row r="1892" spans="68:73">
      <c r="BP1892" s="8"/>
      <c r="BQ1892" s="8"/>
      <c r="BR1892" s="8"/>
      <c r="BS1892" s="8"/>
      <c r="BT1892" s="8"/>
      <c r="BU1892" s="8"/>
    </row>
    <row r="1893" spans="68:73">
      <c r="BP1893" s="10"/>
      <c r="BQ1893" s="10"/>
      <c r="BR1893" s="10"/>
      <c r="BS1893" s="10"/>
      <c r="BT1893" s="10"/>
      <c r="BU1893" s="10"/>
    </row>
    <row r="1894" spans="68:73">
      <c r="BP1894" s="8"/>
      <c r="BQ1894" s="8"/>
      <c r="BR1894" s="8"/>
      <c r="BS1894" s="8"/>
      <c r="BT1894" s="8"/>
      <c r="BU1894" s="8"/>
    </row>
    <row r="1895" spans="68:73">
      <c r="BP1895" s="10"/>
      <c r="BQ1895" s="10"/>
      <c r="BR1895" s="10"/>
      <c r="BS1895" s="10"/>
      <c r="BT1895" s="10"/>
      <c r="BU1895" s="10"/>
    </row>
    <row r="1896" spans="68:73">
      <c r="BP1896" s="8"/>
      <c r="BQ1896" s="8"/>
      <c r="BR1896" s="8"/>
      <c r="BS1896" s="8"/>
      <c r="BT1896" s="8"/>
      <c r="BU1896" s="8"/>
    </row>
    <row r="1897" spans="68:73">
      <c r="BP1897" s="10"/>
      <c r="BQ1897" s="10"/>
      <c r="BR1897" s="10"/>
      <c r="BS1897" s="10"/>
      <c r="BT1897" s="10"/>
      <c r="BU1897" s="10"/>
    </row>
    <row r="1898" spans="68:73">
      <c r="BP1898" s="8"/>
      <c r="BQ1898" s="8"/>
      <c r="BR1898" s="8"/>
      <c r="BS1898" s="8"/>
      <c r="BT1898" s="8"/>
      <c r="BU1898" s="8"/>
    </row>
    <row r="1899" spans="68:73">
      <c r="BP1899" s="10"/>
      <c r="BQ1899" s="10"/>
      <c r="BR1899" s="10"/>
      <c r="BS1899" s="10"/>
      <c r="BT1899" s="10"/>
      <c r="BU1899" s="10"/>
    </row>
    <row r="1900" spans="68:73">
      <c r="BP1900" s="8"/>
      <c r="BQ1900" s="8"/>
      <c r="BR1900" s="8"/>
      <c r="BS1900" s="8"/>
      <c r="BT1900" s="8"/>
      <c r="BU1900" s="8"/>
    </row>
    <row r="1901" spans="68:73">
      <c r="BP1901" s="10"/>
      <c r="BQ1901" s="10"/>
      <c r="BR1901" s="10"/>
      <c r="BS1901" s="10"/>
      <c r="BT1901" s="10"/>
      <c r="BU1901" s="10"/>
    </row>
    <row r="1902" spans="68:73">
      <c r="BP1902" s="8"/>
      <c r="BQ1902" s="8"/>
      <c r="BR1902" s="8"/>
      <c r="BS1902" s="8"/>
      <c r="BT1902" s="8"/>
      <c r="BU1902" s="8"/>
    </row>
    <row r="1903" spans="68:73">
      <c r="BP1903" s="10"/>
      <c r="BQ1903" s="10"/>
      <c r="BR1903" s="10"/>
      <c r="BS1903" s="10"/>
      <c r="BT1903" s="10"/>
      <c r="BU1903" s="10"/>
    </row>
    <row r="1904" spans="68:73">
      <c r="BP1904" s="8"/>
      <c r="BQ1904" s="8"/>
      <c r="BR1904" s="8"/>
      <c r="BS1904" s="8"/>
      <c r="BT1904" s="8"/>
      <c r="BU1904" s="8"/>
    </row>
    <row r="1905" spans="68:73">
      <c r="BP1905" s="10"/>
      <c r="BQ1905" s="10"/>
      <c r="BR1905" s="10"/>
      <c r="BS1905" s="10"/>
      <c r="BT1905" s="10"/>
      <c r="BU1905" s="10"/>
    </row>
    <row r="1906" spans="68:73">
      <c r="BP1906" s="8"/>
      <c r="BQ1906" s="8"/>
      <c r="BR1906" s="8"/>
      <c r="BS1906" s="8"/>
      <c r="BT1906" s="8"/>
      <c r="BU1906" s="8"/>
    </row>
    <row r="1907" spans="68:73">
      <c r="BP1907" s="10"/>
      <c r="BQ1907" s="10"/>
      <c r="BR1907" s="10"/>
      <c r="BS1907" s="10"/>
      <c r="BT1907" s="10"/>
      <c r="BU1907" s="10"/>
    </row>
    <row r="1908" spans="68:73">
      <c r="BP1908" s="8"/>
      <c r="BQ1908" s="8"/>
      <c r="BR1908" s="8"/>
      <c r="BS1908" s="8"/>
      <c r="BT1908" s="8"/>
      <c r="BU1908" s="8"/>
    </row>
    <row r="1909" spans="68:73">
      <c r="BP1909" s="10"/>
      <c r="BQ1909" s="10"/>
      <c r="BR1909" s="10"/>
      <c r="BS1909" s="10"/>
      <c r="BT1909" s="10"/>
      <c r="BU1909" s="10"/>
    </row>
    <row r="1910" spans="68:73">
      <c r="BP1910" s="8"/>
      <c r="BQ1910" s="8"/>
      <c r="BR1910" s="8"/>
      <c r="BS1910" s="8"/>
      <c r="BT1910" s="8"/>
      <c r="BU1910" s="8"/>
    </row>
    <row r="1911" spans="68:73">
      <c r="BP1911" s="10"/>
      <c r="BQ1911" s="10"/>
      <c r="BR1911" s="10"/>
      <c r="BS1911" s="10"/>
      <c r="BT1911" s="10"/>
      <c r="BU1911" s="10"/>
    </row>
    <row r="1912" spans="68:73">
      <c r="BP1912" s="8"/>
      <c r="BQ1912" s="8"/>
      <c r="BR1912" s="8"/>
      <c r="BS1912" s="8"/>
      <c r="BT1912" s="8"/>
      <c r="BU1912" s="8"/>
    </row>
    <row r="1913" spans="68:73">
      <c r="BP1913" s="10"/>
      <c r="BQ1913" s="10"/>
      <c r="BR1913" s="10"/>
      <c r="BS1913" s="10"/>
      <c r="BT1913" s="10"/>
      <c r="BU1913" s="10"/>
    </row>
    <row r="1914" spans="68:73">
      <c r="BP1914" s="8"/>
      <c r="BQ1914" s="8"/>
      <c r="BR1914" s="8"/>
      <c r="BS1914" s="8"/>
      <c r="BT1914" s="8"/>
      <c r="BU1914" s="8"/>
    </row>
    <row r="1915" spans="68:73">
      <c r="BP1915" s="10"/>
      <c r="BQ1915" s="10"/>
      <c r="BR1915" s="10"/>
      <c r="BS1915" s="10"/>
      <c r="BT1915" s="10"/>
      <c r="BU1915" s="10"/>
    </row>
    <row r="1916" spans="68:73">
      <c r="BP1916" s="8"/>
      <c r="BQ1916" s="8"/>
      <c r="BR1916" s="8"/>
      <c r="BS1916" s="8"/>
      <c r="BT1916" s="8"/>
      <c r="BU1916" s="8"/>
    </row>
    <row r="1917" spans="68:73">
      <c r="BP1917" s="10"/>
      <c r="BQ1917" s="10"/>
      <c r="BR1917" s="10"/>
      <c r="BS1917" s="10"/>
      <c r="BT1917" s="10"/>
      <c r="BU1917" s="10"/>
    </row>
    <row r="1918" spans="68:73">
      <c r="BP1918" s="8"/>
      <c r="BQ1918" s="8"/>
      <c r="BR1918" s="8"/>
      <c r="BS1918" s="8"/>
      <c r="BT1918" s="8"/>
      <c r="BU1918" s="8"/>
    </row>
    <row r="1919" spans="68:73">
      <c r="BP1919" s="10"/>
      <c r="BQ1919" s="10"/>
      <c r="BR1919" s="10"/>
      <c r="BS1919" s="10"/>
      <c r="BT1919" s="10"/>
      <c r="BU1919" s="10"/>
    </row>
    <row r="1920" spans="68:73">
      <c r="BP1920" s="8"/>
      <c r="BQ1920" s="8"/>
      <c r="BR1920" s="8"/>
      <c r="BS1920" s="8"/>
      <c r="BT1920" s="8"/>
      <c r="BU1920" s="8"/>
    </row>
    <row r="1921" spans="68:73">
      <c r="BP1921" s="10"/>
      <c r="BQ1921" s="10"/>
      <c r="BR1921" s="10"/>
      <c r="BS1921" s="10"/>
      <c r="BT1921" s="10"/>
      <c r="BU1921" s="10"/>
    </row>
    <row r="1922" spans="68:73">
      <c r="BP1922" s="8"/>
      <c r="BQ1922" s="8"/>
      <c r="BR1922" s="8"/>
      <c r="BS1922" s="8"/>
      <c r="BT1922" s="8"/>
      <c r="BU1922" s="8"/>
    </row>
    <row r="1923" spans="68:73">
      <c r="BP1923" s="10"/>
      <c r="BQ1923" s="10"/>
      <c r="BR1923" s="10"/>
      <c r="BS1923" s="10"/>
      <c r="BT1923" s="10"/>
      <c r="BU1923" s="10"/>
    </row>
    <row r="1924" spans="68:73">
      <c r="BP1924" s="8"/>
      <c r="BQ1924" s="8"/>
      <c r="BR1924" s="8"/>
      <c r="BS1924" s="8"/>
      <c r="BT1924" s="8"/>
      <c r="BU1924" s="8"/>
    </row>
    <row r="1925" spans="68:73">
      <c r="BP1925" s="10"/>
      <c r="BQ1925" s="10"/>
      <c r="BR1925" s="10"/>
      <c r="BS1925" s="10"/>
      <c r="BT1925" s="10"/>
      <c r="BU1925" s="10"/>
    </row>
    <row r="1926" spans="68:73">
      <c r="BP1926" s="8"/>
      <c r="BQ1926" s="8"/>
      <c r="BR1926" s="8"/>
      <c r="BS1926" s="8"/>
      <c r="BT1926" s="8"/>
      <c r="BU1926" s="8"/>
    </row>
    <row r="1927" spans="68:73">
      <c r="BP1927" s="10"/>
      <c r="BQ1927" s="10"/>
      <c r="BR1927" s="10"/>
      <c r="BS1927" s="10"/>
      <c r="BT1927" s="10"/>
      <c r="BU1927" s="10"/>
    </row>
    <row r="1928" spans="68:73">
      <c r="BP1928" s="8"/>
      <c r="BQ1928" s="8"/>
      <c r="BR1928" s="8"/>
      <c r="BS1928" s="8"/>
      <c r="BT1928" s="8"/>
      <c r="BU1928" s="8"/>
    </row>
    <row r="1929" spans="68:73">
      <c r="BP1929" s="10"/>
      <c r="BQ1929" s="10"/>
      <c r="BR1929" s="10"/>
      <c r="BS1929" s="10"/>
      <c r="BT1929" s="10"/>
      <c r="BU1929" s="10"/>
    </row>
    <row r="1930" spans="68:73">
      <c r="BP1930" s="8"/>
      <c r="BQ1930" s="8"/>
      <c r="BR1930" s="8"/>
      <c r="BS1930" s="8"/>
      <c r="BT1930" s="8"/>
      <c r="BU1930" s="8"/>
    </row>
    <row r="1931" spans="68:73">
      <c r="BP1931" s="10"/>
      <c r="BQ1931" s="10"/>
      <c r="BR1931" s="10"/>
      <c r="BS1931" s="10"/>
      <c r="BT1931" s="10"/>
      <c r="BU1931" s="10"/>
    </row>
    <row r="1932" spans="68:73">
      <c r="BP1932" s="8"/>
      <c r="BQ1932" s="8"/>
      <c r="BR1932" s="8"/>
      <c r="BS1932" s="8"/>
      <c r="BT1932" s="8"/>
      <c r="BU1932" s="8"/>
    </row>
    <row r="1933" spans="68:73">
      <c r="BP1933" s="10"/>
      <c r="BQ1933" s="10"/>
      <c r="BR1933" s="10"/>
      <c r="BS1933" s="10"/>
      <c r="BT1933" s="10"/>
      <c r="BU1933" s="10"/>
    </row>
    <row r="1934" spans="68:73">
      <c r="BP1934" s="8"/>
      <c r="BQ1934" s="8"/>
      <c r="BR1934" s="8"/>
      <c r="BS1934" s="8"/>
      <c r="BT1934" s="8"/>
      <c r="BU1934" s="8"/>
    </row>
    <row r="1935" spans="68:73">
      <c r="BP1935" s="10"/>
      <c r="BQ1935" s="10"/>
      <c r="BR1935" s="10"/>
      <c r="BS1935" s="10"/>
      <c r="BT1935" s="10"/>
      <c r="BU1935" s="10"/>
    </row>
    <row r="1936" spans="68:73">
      <c r="BP1936" s="8"/>
      <c r="BQ1936" s="8"/>
      <c r="BR1936" s="8"/>
      <c r="BS1936" s="8"/>
      <c r="BT1936" s="8"/>
      <c r="BU1936" s="8"/>
    </row>
    <row r="1937" spans="68:73">
      <c r="BP1937" s="10"/>
      <c r="BQ1937" s="10"/>
      <c r="BR1937" s="10"/>
      <c r="BS1937" s="10"/>
      <c r="BT1937" s="10"/>
      <c r="BU1937" s="10"/>
    </row>
    <row r="1938" spans="68:73">
      <c r="BP1938" s="8"/>
      <c r="BQ1938" s="8"/>
      <c r="BR1938" s="8"/>
      <c r="BS1938" s="8"/>
      <c r="BT1938" s="8"/>
      <c r="BU1938" s="8"/>
    </row>
    <row r="1939" spans="68:73">
      <c r="BP1939" s="10"/>
      <c r="BQ1939" s="10"/>
      <c r="BR1939" s="10"/>
      <c r="BS1939" s="10"/>
      <c r="BT1939" s="10"/>
      <c r="BU1939" s="10"/>
    </row>
    <row r="1940" spans="68:73">
      <c r="BP1940" s="8"/>
      <c r="BQ1940" s="8"/>
      <c r="BR1940" s="8"/>
      <c r="BS1940" s="8"/>
      <c r="BT1940" s="8"/>
      <c r="BU1940" s="8"/>
    </row>
    <row r="1941" spans="68:73">
      <c r="BP1941" s="10"/>
      <c r="BQ1941" s="10"/>
      <c r="BR1941" s="10"/>
      <c r="BS1941" s="10"/>
      <c r="BT1941" s="10"/>
      <c r="BU1941" s="10"/>
    </row>
    <row r="1942" spans="68:73">
      <c r="BP1942" s="8"/>
      <c r="BQ1942" s="8"/>
      <c r="BR1942" s="8"/>
      <c r="BS1942" s="8"/>
      <c r="BT1942" s="8"/>
      <c r="BU1942" s="8"/>
    </row>
    <row r="1943" spans="68:73">
      <c r="BP1943" s="10"/>
      <c r="BQ1943" s="10"/>
      <c r="BR1943" s="10"/>
      <c r="BS1943" s="10"/>
      <c r="BT1943" s="10"/>
      <c r="BU1943" s="10"/>
    </row>
    <row r="1944" spans="68:73">
      <c r="BP1944" s="8"/>
      <c r="BQ1944" s="8"/>
      <c r="BR1944" s="8"/>
      <c r="BS1944" s="8"/>
      <c r="BT1944" s="8"/>
      <c r="BU1944" s="8"/>
    </row>
    <row r="1945" spans="68:73">
      <c r="BP1945" s="10"/>
      <c r="BQ1945" s="10"/>
      <c r="BR1945" s="10"/>
      <c r="BS1945" s="10"/>
      <c r="BT1945" s="10"/>
      <c r="BU1945" s="10"/>
    </row>
    <row r="1946" spans="68:73">
      <c r="BP1946" s="8"/>
      <c r="BQ1946" s="8"/>
      <c r="BR1946" s="8"/>
      <c r="BS1946" s="8"/>
      <c r="BT1946" s="8"/>
      <c r="BU1946" s="8"/>
    </row>
    <row r="1947" spans="68:73">
      <c r="BP1947" s="10"/>
      <c r="BQ1947" s="10"/>
      <c r="BR1947" s="10"/>
      <c r="BS1947" s="10"/>
      <c r="BT1947" s="10"/>
      <c r="BU1947" s="10"/>
    </row>
    <row r="1948" spans="68:73">
      <c r="BP1948" s="8"/>
      <c r="BQ1948" s="8"/>
      <c r="BR1948" s="8"/>
      <c r="BS1948" s="8"/>
      <c r="BT1948" s="8"/>
      <c r="BU1948" s="8"/>
    </row>
    <row r="1949" spans="68:73">
      <c r="BP1949" s="10"/>
      <c r="BQ1949" s="10"/>
      <c r="BR1949" s="10"/>
      <c r="BS1949" s="10"/>
      <c r="BT1949" s="10"/>
      <c r="BU1949" s="10"/>
    </row>
    <row r="1950" spans="68:73">
      <c r="BP1950" s="8"/>
      <c r="BQ1950" s="8"/>
      <c r="BR1950" s="8"/>
      <c r="BS1950" s="8"/>
      <c r="BT1950" s="8"/>
      <c r="BU1950" s="8"/>
    </row>
    <row r="1951" spans="68:73">
      <c r="BP1951" s="10"/>
      <c r="BQ1951" s="10"/>
      <c r="BR1951" s="10"/>
      <c r="BS1951" s="10"/>
      <c r="BT1951" s="10"/>
      <c r="BU1951" s="10"/>
    </row>
    <row r="1952" spans="68:73">
      <c r="BP1952" s="8"/>
      <c r="BQ1952" s="8"/>
      <c r="BR1952" s="8"/>
      <c r="BS1952" s="8"/>
      <c r="BT1952" s="8"/>
      <c r="BU1952" s="8"/>
    </row>
    <row r="1953" spans="68:73">
      <c r="BP1953" s="10"/>
      <c r="BQ1953" s="10"/>
      <c r="BR1953" s="10"/>
      <c r="BS1953" s="10"/>
      <c r="BT1953" s="10"/>
      <c r="BU1953" s="10"/>
    </row>
    <row r="1954" spans="68:73">
      <c r="BP1954" s="8"/>
      <c r="BQ1954" s="8"/>
      <c r="BR1954" s="8"/>
      <c r="BS1954" s="8"/>
      <c r="BT1954" s="8"/>
      <c r="BU1954" s="8"/>
    </row>
    <row r="1955" spans="68:73">
      <c r="BP1955" s="10"/>
      <c r="BQ1955" s="10"/>
      <c r="BR1955" s="10"/>
      <c r="BS1955" s="10"/>
      <c r="BT1955" s="10"/>
      <c r="BU1955" s="10"/>
    </row>
    <row r="1956" spans="68:73">
      <c r="BP1956" s="8"/>
      <c r="BQ1956" s="8"/>
      <c r="BR1956" s="8"/>
      <c r="BS1956" s="8"/>
      <c r="BT1956" s="8"/>
      <c r="BU1956" s="8"/>
    </row>
    <row r="1957" spans="68:73">
      <c r="BP1957" s="10"/>
      <c r="BQ1957" s="10"/>
      <c r="BR1957" s="10"/>
      <c r="BS1957" s="10"/>
      <c r="BT1957" s="10"/>
      <c r="BU1957" s="10"/>
    </row>
    <row r="1958" spans="68:73">
      <c r="BP1958" s="8"/>
      <c r="BQ1958" s="8"/>
      <c r="BR1958" s="8"/>
      <c r="BS1958" s="8"/>
      <c r="BT1958" s="8"/>
      <c r="BU1958" s="8"/>
    </row>
    <row r="1959" spans="68:73">
      <c r="BP1959" s="10"/>
      <c r="BQ1959" s="10"/>
      <c r="BR1959" s="10"/>
      <c r="BS1959" s="10"/>
      <c r="BT1959" s="10"/>
      <c r="BU1959" s="10"/>
    </row>
    <row r="1960" spans="68:73">
      <c r="BP1960" s="8"/>
      <c r="BQ1960" s="8"/>
      <c r="BR1960" s="8"/>
      <c r="BS1960" s="8"/>
      <c r="BT1960" s="8"/>
      <c r="BU1960" s="8"/>
    </row>
    <row r="1961" spans="68:73">
      <c r="BP1961" s="10"/>
      <c r="BQ1961" s="10"/>
      <c r="BR1961" s="10"/>
      <c r="BS1961" s="10"/>
      <c r="BT1961" s="10"/>
      <c r="BU1961" s="10"/>
    </row>
    <row r="1962" spans="68:73">
      <c r="BP1962" s="8"/>
      <c r="BQ1962" s="8"/>
      <c r="BR1962" s="8"/>
      <c r="BS1962" s="8"/>
      <c r="BT1962" s="8"/>
      <c r="BU1962" s="8"/>
    </row>
    <row r="1963" spans="68:73">
      <c r="BP1963" s="10"/>
      <c r="BQ1963" s="10"/>
      <c r="BR1963" s="10"/>
      <c r="BS1963" s="10"/>
      <c r="BT1963" s="10"/>
      <c r="BU1963" s="10"/>
    </row>
    <row r="1964" spans="68:73">
      <c r="BP1964" s="8"/>
      <c r="BQ1964" s="8"/>
      <c r="BR1964" s="8"/>
      <c r="BS1964" s="8"/>
      <c r="BT1964" s="8"/>
      <c r="BU1964" s="8"/>
    </row>
    <row r="1965" spans="68:73">
      <c r="BP1965" s="10"/>
      <c r="BQ1965" s="10"/>
      <c r="BR1965" s="10"/>
      <c r="BS1965" s="10"/>
      <c r="BT1965" s="10"/>
      <c r="BU1965" s="10"/>
    </row>
    <row r="1966" spans="68:73">
      <c r="BP1966" s="8"/>
      <c r="BQ1966" s="8"/>
      <c r="BR1966" s="8"/>
      <c r="BS1966" s="8"/>
      <c r="BT1966" s="8"/>
      <c r="BU1966" s="8"/>
    </row>
    <row r="1967" spans="68:73">
      <c r="BP1967" s="10"/>
      <c r="BQ1967" s="10"/>
      <c r="BR1967" s="10"/>
      <c r="BS1967" s="10"/>
      <c r="BT1967" s="10"/>
      <c r="BU1967" s="10"/>
    </row>
    <row r="1968" spans="68:73">
      <c r="BP1968" s="8"/>
      <c r="BQ1968" s="8"/>
      <c r="BR1968" s="8"/>
      <c r="BS1968" s="8"/>
      <c r="BT1968" s="8"/>
      <c r="BU1968" s="8"/>
    </row>
    <row r="1969" spans="68:73">
      <c r="BP1969" s="10"/>
      <c r="BQ1969" s="10"/>
      <c r="BR1969" s="10"/>
      <c r="BS1969" s="10"/>
      <c r="BT1969" s="10"/>
      <c r="BU1969" s="10"/>
    </row>
    <row r="1970" spans="68:73">
      <c r="BP1970" s="8"/>
      <c r="BQ1970" s="8"/>
      <c r="BR1970" s="8"/>
      <c r="BS1970" s="8"/>
      <c r="BT1970" s="8"/>
      <c r="BU1970" s="8"/>
    </row>
    <row r="1971" spans="68:73">
      <c r="BP1971" s="10"/>
      <c r="BQ1971" s="10"/>
      <c r="BR1971" s="10"/>
      <c r="BS1971" s="10"/>
      <c r="BT1971" s="10"/>
      <c r="BU1971" s="10"/>
    </row>
    <row r="1972" spans="68:73">
      <c r="BP1972" s="8"/>
      <c r="BQ1972" s="8"/>
      <c r="BR1972" s="8"/>
      <c r="BS1972" s="8"/>
      <c r="BT1972" s="8"/>
      <c r="BU1972" s="8"/>
    </row>
    <row r="1973" spans="68:73">
      <c r="BP1973" s="10"/>
      <c r="BQ1973" s="10"/>
      <c r="BR1973" s="10"/>
      <c r="BS1973" s="10"/>
      <c r="BT1973" s="10"/>
      <c r="BU1973" s="10"/>
    </row>
    <row r="1974" spans="68:73">
      <c r="BP1974" s="8"/>
      <c r="BQ1974" s="8"/>
      <c r="BR1974" s="8"/>
      <c r="BS1974" s="8"/>
      <c r="BT1974" s="8"/>
      <c r="BU1974" s="8"/>
    </row>
    <row r="1975" spans="68:73">
      <c r="BP1975" s="10"/>
      <c r="BQ1975" s="10"/>
      <c r="BR1975" s="10"/>
      <c r="BS1975" s="10"/>
      <c r="BT1975" s="10"/>
      <c r="BU1975" s="10"/>
    </row>
    <row r="1976" spans="68:73">
      <c r="BP1976" s="8"/>
      <c r="BQ1976" s="8"/>
      <c r="BR1976" s="8"/>
      <c r="BS1976" s="8"/>
      <c r="BT1976" s="8"/>
      <c r="BU1976" s="8"/>
    </row>
    <row r="1977" spans="68:73">
      <c r="BP1977" s="10"/>
      <c r="BQ1977" s="10"/>
      <c r="BR1977" s="10"/>
      <c r="BS1977" s="10"/>
      <c r="BT1977" s="10"/>
      <c r="BU1977" s="10"/>
    </row>
    <row r="1978" spans="68:73">
      <c r="BP1978" s="8"/>
      <c r="BQ1978" s="8"/>
      <c r="BR1978" s="8"/>
      <c r="BS1978" s="8"/>
      <c r="BT1978" s="8"/>
      <c r="BU1978" s="8"/>
    </row>
    <row r="1979" spans="68:73">
      <c r="BP1979" s="10"/>
      <c r="BQ1979" s="10"/>
      <c r="BR1979" s="10"/>
      <c r="BS1979" s="10"/>
      <c r="BT1979" s="10"/>
      <c r="BU1979" s="10"/>
    </row>
    <row r="1980" spans="68:73">
      <c r="BP1980" s="8"/>
      <c r="BQ1980" s="8"/>
      <c r="BR1980" s="8"/>
      <c r="BS1980" s="8"/>
      <c r="BT1980" s="8"/>
      <c r="BU1980" s="8"/>
    </row>
    <row r="1981" spans="68:73">
      <c r="BP1981" s="10"/>
      <c r="BQ1981" s="10"/>
      <c r="BR1981" s="10"/>
      <c r="BS1981" s="10"/>
      <c r="BT1981" s="10"/>
      <c r="BU1981" s="10"/>
    </row>
    <row r="1982" spans="68:73">
      <c r="BP1982" s="8"/>
      <c r="BQ1982" s="8"/>
      <c r="BR1982" s="8"/>
      <c r="BS1982" s="8"/>
      <c r="BT1982" s="8"/>
      <c r="BU1982" s="8"/>
    </row>
    <row r="1983" spans="68:73">
      <c r="BP1983" s="10"/>
      <c r="BQ1983" s="10"/>
      <c r="BR1983" s="10"/>
      <c r="BS1983" s="10"/>
      <c r="BT1983" s="10"/>
      <c r="BU1983" s="10"/>
    </row>
    <row r="1984" spans="68:73">
      <c r="BP1984" s="8"/>
      <c r="BQ1984" s="8"/>
      <c r="BR1984" s="8"/>
      <c r="BS1984" s="8"/>
      <c r="BT1984" s="8"/>
      <c r="BU1984" s="8"/>
    </row>
    <row r="1985" spans="68:73">
      <c r="BP1985" s="10"/>
      <c r="BQ1985" s="10"/>
      <c r="BR1985" s="10"/>
      <c r="BS1985" s="10"/>
      <c r="BT1985" s="10"/>
      <c r="BU1985" s="10"/>
    </row>
    <row r="1986" spans="68:73">
      <c r="BP1986" s="8"/>
      <c r="BQ1986" s="8"/>
      <c r="BR1986" s="8"/>
      <c r="BS1986" s="8"/>
      <c r="BT1986" s="8"/>
      <c r="BU1986" s="8"/>
    </row>
    <row r="1987" spans="68:73">
      <c r="BP1987" s="10"/>
      <c r="BQ1987" s="10"/>
      <c r="BR1987" s="10"/>
      <c r="BS1987" s="10"/>
      <c r="BT1987" s="10"/>
      <c r="BU1987" s="10"/>
    </row>
    <row r="1988" spans="68:73">
      <c r="BP1988" s="8"/>
      <c r="BQ1988" s="8"/>
      <c r="BR1988" s="8"/>
      <c r="BS1988" s="8"/>
      <c r="BT1988" s="8"/>
      <c r="BU1988" s="8"/>
    </row>
    <row r="1989" spans="68:73">
      <c r="BP1989" s="10"/>
      <c r="BQ1989" s="10"/>
      <c r="BR1989" s="10"/>
      <c r="BS1989" s="10"/>
      <c r="BT1989" s="10"/>
      <c r="BU1989" s="10"/>
    </row>
    <row r="1990" spans="68:73">
      <c r="BP1990" s="8"/>
      <c r="BQ1990" s="8"/>
      <c r="BR1990" s="8"/>
      <c r="BS1990" s="8"/>
      <c r="BT1990" s="8"/>
      <c r="BU1990" s="8"/>
    </row>
    <row r="1991" spans="68:73">
      <c r="BP1991" s="10"/>
      <c r="BQ1991" s="10"/>
      <c r="BR1991" s="10"/>
      <c r="BS1991" s="10"/>
      <c r="BT1991" s="10"/>
      <c r="BU1991" s="10"/>
    </row>
    <row r="1992" spans="68:73">
      <c r="BP1992" s="8"/>
      <c r="BQ1992" s="8"/>
      <c r="BR1992" s="8"/>
      <c r="BS1992" s="8"/>
      <c r="BT1992" s="8"/>
      <c r="BU1992" s="8"/>
    </row>
    <row r="1993" spans="68:73">
      <c r="BP1993" s="10"/>
      <c r="BQ1993" s="10"/>
      <c r="BR1993" s="10"/>
      <c r="BS1993" s="10"/>
      <c r="BT1993" s="10"/>
      <c r="BU1993" s="10"/>
    </row>
    <row r="1994" spans="68:73">
      <c r="BP1994" s="8"/>
      <c r="BQ1994" s="8"/>
      <c r="BR1994" s="8"/>
      <c r="BS1994" s="8"/>
      <c r="BT1994" s="8"/>
      <c r="BU1994" s="8"/>
    </row>
    <row r="1995" spans="68:73">
      <c r="BP1995" s="10"/>
      <c r="BQ1995" s="10"/>
      <c r="BR1995" s="10"/>
      <c r="BS1995" s="10"/>
      <c r="BT1995" s="10"/>
      <c r="BU1995" s="10"/>
    </row>
    <row r="1996" spans="68:73">
      <c r="BP1996" s="8"/>
      <c r="BQ1996" s="8"/>
      <c r="BR1996" s="8"/>
      <c r="BS1996" s="8"/>
      <c r="BT1996" s="8"/>
      <c r="BU1996" s="8"/>
    </row>
    <row r="1997" spans="68:73">
      <c r="BP1997" s="10"/>
      <c r="BQ1997" s="10"/>
      <c r="BR1997" s="10"/>
      <c r="BS1997" s="10"/>
      <c r="BT1997" s="10"/>
      <c r="BU1997" s="10"/>
    </row>
    <row r="1998" spans="68:73">
      <c r="BP1998" s="8"/>
      <c r="BQ1998" s="8"/>
      <c r="BR1998" s="8"/>
      <c r="BS1998" s="8"/>
      <c r="BT1998" s="8"/>
      <c r="BU1998" s="8"/>
    </row>
    <row r="1999" spans="68:73">
      <c r="BP1999" s="10"/>
      <c r="BQ1999" s="10"/>
      <c r="BR1999" s="10"/>
      <c r="BS1999" s="10"/>
      <c r="BT1999" s="10"/>
      <c r="BU1999" s="10"/>
    </row>
    <row r="2000" spans="68:73">
      <c r="BP2000" s="8"/>
      <c r="BQ2000" s="8"/>
      <c r="BR2000" s="8"/>
      <c r="BS2000" s="8"/>
      <c r="BT2000" s="8"/>
      <c r="BU2000" s="8"/>
    </row>
    <row r="2001" spans="68:73">
      <c r="BP2001" s="10"/>
      <c r="BQ2001" s="10"/>
      <c r="BR2001" s="10"/>
      <c r="BS2001" s="10"/>
      <c r="BT2001" s="10"/>
      <c r="BU2001" s="10"/>
    </row>
    <row r="2002" spans="68:73">
      <c r="BP2002" s="8"/>
      <c r="BQ2002" s="8"/>
      <c r="BR2002" s="8"/>
      <c r="BS2002" s="8"/>
      <c r="BT2002" s="8"/>
      <c r="BU2002" s="8"/>
    </row>
    <row r="2003" spans="68:73">
      <c r="BP2003" s="10"/>
      <c r="BQ2003" s="10"/>
      <c r="BR2003" s="10"/>
      <c r="BS2003" s="10"/>
      <c r="BT2003" s="10"/>
      <c r="BU2003" s="10"/>
    </row>
    <row r="2004" spans="68:73">
      <c r="BP2004" s="8"/>
      <c r="BQ2004" s="8"/>
      <c r="BR2004" s="8"/>
      <c r="BS2004" s="8"/>
      <c r="BT2004" s="8"/>
      <c r="BU2004" s="8"/>
    </row>
    <row r="2005" spans="68:73">
      <c r="BP2005" s="10"/>
      <c r="BQ2005" s="10"/>
      <c r="BR2005" s="10"/>
      <c r="BS2005" s="10"/>
      <c r="BT2005" s="10"/>
      <c r="BU2005" s="10"/>
    </row>
    <row r="2006" spans="68:73">
      <c r="BP2006" s="8"/>
      <c r="BQ2006" s="8"/>
      <c r="BR2006" s="8"/>
      <c r="BS2006" s="8"/>
      <c r="BT2006" s="8"/>
      <c r="BU2006" s="8"/>
    </row>
    <row r="2007" spans="68:73">
      <c r="BP2007" s="10"/>
      <c r="BQ2007" s="10"/>
      <c r="BR2007" s="10"/>
      <c r="BS2007" s="10"/>
      <c r="BT2007" s="10"/>
      <c r="BU2007" s="10"/>
    </row>
    <row r="2008" spans="68:73">
      <c r="BP2008" s="8"/>
      <c r="BQ2008" s="8"/>
      <c r="BR2008" s="8"/>
      <c r="BS2008" s="8"/>
      <c r="BT2008" s="8"/>
      <c r="BU2008" s="8"/>
    </row>
    <row r="2009" spans="68:73">
      <c r="BP2009" s="10"/>
      <c r="BQ2009" s="10"/>
      <c r="BR2009" s="10"/>
      <c r="BS2009" s="10"/>
      <c r="BT2009" s="10"/>
      <c r="BU2009" s="10"/>
    </row>
    <row r="2010" spans="68:73">
      <c r="BP2010" s="8"/>
      <c r="BQ2010" s="8"/>
      <c r="BR2010" s="8"/>
      <c r="BS2010" s="8"/>
      <c r="BT2010" s="8"/>
      <c r="BU2010" s="8"/>
    </row>
    <row r="2011" spans="68:73">
      <c r="BP2011" s="10"/>
      <c r="BQ2011" s="10"/>
      <c r="BR2011" s="10"/>
      <c r="BS2011" s="10"/>
      <c r="BT2011" s="10"/>
      <c r="BU2011" s="10"/>
    </row>
    <row r="2012" spans="68:73">
      <c r="BP2012" s="8"/>
      <c r="BQ2012" s="8"/>
      <c r="BR2012" s="8"/>
      <c r="BS2012" s="8"/>
      <c r="BT2012" s="8"/>
      <c r="BU2012" s="8"/>
    </row>
    <row r="2013" spans="68:73">
      <c r="BP2013" s="10"/>
      <c r="BQ2013" s="10"/>
      <c r="BR2013" s="10"/>
      <c r="BS2013" s="10"/>
      <c r="BT2013" s="10"/>
      <c r="BU2013" s="10"/>
    </row>
    <row r="2014" spans="68:73">
      <c r="BP2014" s="8"/>
      <c r="BQ2014" s="8"/>
      <c r="BR2014" s="8"/>
      <c r="BS2014" s="8"/>
      <c r="BT2014" s="8"/>
      <c r="BU2014" s="8"/>
    </row>
    <row r="2015" spans="68:73">
      <c r="BP2015" s="10"/>
      <c r="BQ2015" s="10"/>
      <c r="BR2015" s="10"/>
      <c r="BS2015" s="10"/>
      <c r="BT2015" s="10"/>
      <c r="BU2015" s="10"/>
    </row>
    <row r="2016" spans="68:73">
      <c r="BP2016" s="8"/>
      <c r="BQ2016" s="8"/>
      <c r="BR2016" s="8"/>
      <c r="BS2016" s="8"/>
      <c r="BT2016" s="8"/>
      <c r="BU2016" s="8"/>
    </row>
    <row r="2017" spans="68:73">
      <c r="BP2017" s="10"/>
      <c r="BQ2017" s="10"/>
      <c r="BR2017" s="10"/>
      <c r="BS2017" s="10"/>
      <c r="BT2017" s="10"/>
      <c r="BU2017" s="10"/>
    </row>
    <row r="2018" spans="68:73">
      <c r="BP2018" s="8"/>
      <c r="BQ2018" s="8"/>
      <c r="BR2018" s="8"/>
      <c r="BS2018" s="8"/>
      <c r="BT2018" s="8"/>
      <c r="BU2018" s="8"/>
    </row>
    <row r="2019" spans="68:73">
      <c r="BP2019" s="10"/>
      <c r="BQ2019" s="10"/>
      <c r="BR2019" s="10"/>
      <c r="BS2019" s="10"/>
      <c r="BT2019" s="10"/>
      <c r="BU2019" s="10"/>
    </row>
    <row r="2020" spans="68:73">
      <c r="BP2020" s="8"/>
      <c r="BQ2020" s="8"/>
      <c r="BR2020" s="8"/>
      <c r="BS2020" s="8"/>
      <c r="BT2020" s="8"/>
      <c r="BU2020" s="8"/>
    </row>
    <row r="2021" spans="68:73">
      <c r="BP2021" s="10"/>
      <c r="BQ2021" s="10"/>
      <c r="BR2021" s="10"/>
      <c r="BS2021" s="10"/>
      <c r="BT2021" s="10"/>
      <c r="BU2021" s="10"/>
    </row>
    <row r="2022" spans="68:73">
      <c r="BP2022" s="8"/>
      <c r="BQ2022" s="8"/>
      <c r="BR2022" s="8"/>
      <c r="BS2022" s="8"/>
      <c r="BT2022" s="8"/>
      <c r="BU2022" s="8"/>
    </row>
    <row r="2023" spans="68:73">
      <c r="BP2023" s="10"/>
      <c r="BQ2023" s="10"/>
      <c r="BR2023" s="10"/>
      <c r="BS2023" s="10"/>
      <c r="BT2023" s="10"/>
      <c r="BU2023" s="10"/>
    </row>
    <row r="2024" spans="68:73">
      <c r="BP2024" s="8"/>
      <c r="BQ2024" s="8"/>
      <c r="BR2024" s="8"/>
      <c r="BS2024" s="8"/>
      <c r="BT2024" s="8"/>
      <c r="BU2024" s="8"/>
    </row>
    <row r="2025" spans="68:73">
      <c r="BP2025" s="10"/>
      <c r="BQ2025" s="10"/>
      <c r="BR2025" s="10"/>
      <c r="BS2025" s="10"/>
      <c r="BT2025" s="10"/>
      <c r="BU2025" s="10"/>
    </row>
    <row r="2026" spans="68:73">
      <c r="BP2026" s="8"/>
      <c r="BQ2026" s="8"/>
      <c r="BR2026" s="8"/>
      <c r="BS2026" s="8"/>
      <c r="BT2026" s="8"/>
      <c r="BU2026" s="8"/>
    </row>
    <row r="2027" spans="68:73">
      <c r="BP2027" s="10"/>
      <c r="BQ2027" s="10"/>
      <c r="BR2027" s="10"/>
      <c r="BS2027" s="10"/>
      <c r="BT2027" s="10"/>
      <c r="BU2027" s="10"/>
    </row>
    <row r="2028" spans="68:73">
      <c r="BP2028" s="8"/>
      <c r="BQ2028" s="8"/>
      <c r="BR2028" s="8"/>
      <c r="BS2028" s="8"/>
      <c r="BT2028" s="8"/>
      <c r="BU2028" s="8"/>
    </row>
    <row r="2029" spans="68:73">
      <c r="BP2029" s="10"/>
      <c r="BQ2029" s="10"/>
      <c r="BR2029" s="10"/>
      <c r="BS2029" s="10"/>
      <c r="BT2029" s="10"/>
      <c r="BU2029" s="10"/>
    </row>
    <row r="2030" spans="68:73">
      <c r="BP2030" s="8"/>
      <c r="BQ2030" s="8"/>
      <c r="BR2030" s="8"/>
      <c r="BS2030" s="8"/>
      <c r="BT2030" s="8"/>
      <c r="BU2030" s="8"/>
    </row>
    <row r="2031" spans="68:73">
      <c r="BP2031" s="10"/>
      <c r="BQ2031" s="10"/>
      <c r="BR2031" s="10"/>
      <c r="BS2031" s="10"/>
      <c r="BT2031" s="10"/>
      <c r="BU2031" s="10"/>
    </row>
    <row r="2032" spans="68:73">
      <c r="BP2032" s="8"/>
      <c r="BQ2032" s="8"/>
      <c r="BR2032" s="8"/>
      <c r="BS2032" s="8"/>
      <c r="BT2032" s="8"/>
      <c r="BU2032" s="8"/>
    </row>
    <row r="2033" spans="68:73">
      <c r="BP2033" s="10"/>
      <c r="BQ2033" s="10"/>
      <c r="BR2033" s="10"/>
      <c r="BS2033" s="10"/>
      <c r="BT2033" s="10"/>
      <c r="BU2033" s="10"/>
    </row>
    <row r="2034" spans="68:73">
      <c r="BP2034" s="8"/>
      <c r="BQ2034" s="8"/>
      <c r="BR2034" s="8"/>
      <c r="BS2034" s="8"/>
      <c r="BT2034" s="8"/>
      <c r="BU2034" s="8"/>
    </row>
    <row r="2035" spans="68:73">
      <c r="BP2035" s="10"/>
      <c r="BQ2035" s="10"/>
      <c r="BR2035" s="10"/>
      <c r="BS2035" s="10"/>
      <c r="BT2035" s="10"/>
      <c r="BU2035" s="10"/>
    </row>
    <row r="2036" spans="68:73">
      <c r="BP2036" s="8"/>
      <c r="BQ2036" s="8"/>
      <c r="BR2036" s="8"/>
      <c r="BS2036" s="8"/>
      <c r="BT2036" s="8"/>
      <c r="BU2036" s="8"/>
    </row>
    <row r="2037" spans="68:73">
      <c r="BP2037" s="10"/>
      <c r="BQ2037" s="10"/>
      <c r="BR2037" s="10"/>
      <c r="BS2037" s="10"/>
      <c r="BT2037" s="10"/>
      <c r="BU2037" s="10"/>
    </row>
    <row r="2038" spans="68:73">
      <c r="BP2038" s="8"/>
      <c r="BQ2038" s="8"/>
      <c r="BR2038" s="8"/>
      <c r="BS2038" s="8"/>
      <c r="BT2038" s="8"/>
      <c r="BU2038" s="8"/>
    </row>
    <row r="2039" spans="68:73">
      <c r="BP2039" s="10"/>
      <c r="BQ2039" s="10"/>
      <c r="BR2039" s="10"/>
      <c r="BS2039" s="10"/>
      <c r="BT2039" s="10"/>
      <c r="BU2039" s="10"/>
    </row>
    <row r="2040" spans="68:73">
      <c r="BP2040" s="8"/>
      <c r="BQ2040" s="8"/>
      <c r="BR2040" s="8"/>
      <c r="BS2040" s="8"/>
      <c r="BT2040" s="8"/>
      <c r="BU2040" s="8"/>
    </row>
    <row r="2041" spans="68:73">
      <c r="BP2041" s="10"/>
      <c r="BQ2041" s="10"/>
      <c r="BR2041" s="10"/>
      <c r="BS2041" s="10"/>
      <c r="BT2041" s="10"/>
      <c r="BU2041" s="10"/>
    </row>
    <row r="2042" spans="68:73">
      <c r="BP2042" s="8"/>
      <c r="BQ2042" s="8"/>
      <c r="BR2042" s="8"/>
      <c r="BS2042" s="8"/>
      <c r="BT2042" s="8"/>
      <c r="BU2042" s="8"/>
    </row>
    <row r="2043" spans="68:73">
      <c r="BP2043" s="10"/>
      <c r="BQ2043" s="10"/>
      <c r="BR2043" s="10"/>
      <c r="BS2043" s="10"/>
      <c r="BT2043" s="10"/>
      <c r="BU2043" s="10"/>
    </row>
    <row r="2044" spans="68:73">
      <c r="BP2044" s="8"/>
      <c r="BQ2044" s="8"/>
      <c r="BR2044" s="8"/>
      <c r="BS2044" s="8"/>
      <c r="BT2044" s="8"/>
      <c r="BU2044" s="8"/>
    </row>
    <row r="2045" spans="68:73">
      <c r="BP2045" s="10"/>
      <c r="BQ2045" s="10"/>
      <c r="BR2045" s="10"/>
      <c r="BS2045" s="10"/>
      <c r="BT2045" s="10"/>
      <c r="BU2045" s="10"/>
    </row>
    <row r="2046" spans="68:73">
      <c r="BP2046" s="8"/>
      <c r="BQ2046" s="8"/>
      <c r="BR2046" s="8"/>
      <c r="BS2046" s="8"/>
      <c r="BT2046" s="8"/>
      <c r="BU2046" s="8"/>
    </row>
    <row r="2047" spans="68:73">
      <c r="BP2047" s="10"/>
      <c r="BQ2047" s="10"/>
      <c r="BR2047" s="10"/>
      <c r="BS2047" s="10"/>
      <c r="BT2047" s="10"/>
      <c r="BU2047" s="10"/>
    </row>
    <row r="2048" spans="68:73">
      <c r="BP2048" s="8"/>
      <c r="BQ2048" s="8"/>
      <c r="BR2048" s="8"/>
      <c r="BS2048" s="8"/>
      <c r="BT2048" s="8"/>
      <c r="BU2048" s="8"/>
    </row>
    <row r="2049" spans="68:73">
      <c r="BP2049" s="10"/>
      <c r="BQ2049" s="10"/>
      <c r="BR2049" s="10"/>
      <c r="BS2049" s="10"/>
      <c r="BT2049" s="10"/>
      <c r="BU2049" s="10"/>
    </row>
    <row r="2050" spans="68:73">
      <c r="BP2050" s="8"/>
      <c r="BQ2050" s="8"/>
      <c r="BR2050" s="8"/>
      <c r="BS2050" s="8"/>
      <c r="BT2050" s="8"/>
      <c r="BU2050" s="8"/>
    </row>
    <row r="2051" spans="68:73">
      <c r="BP2051" s="10"/>
      <c r="BQ2051" s="10"/>
      <c r="BR2051" s="10"/>
      <c r="BS2051" s="10"/>
      <c r="BT2051" s="10"/>
      <c r="BU2051" s="10"/>
    </row>
    <row r="2052" spans="68:73">
      <c r="BP2052" s="8"/>
      <c r="BQ2052" s="8"/>
      <c r="BR2052" s="8"/>
      <c r="BS2052" s="8"/>
      <c r="BT2052" s="8"/>
      <c r="BU2052" s="8"/>
    </row>
    <row r="2053" spans="68:73">
      <c r="BP2053" s="10"/>
      <c r="BQ2053" s="10"/>
      <c r="BR2053" s="10"/>
      <c r="BS2053" s="10"/>
      <c r="BT2053" s="10"/>
      <c r="BU2053" s="10"/>
    </row>
    <row r="2054" spans="68:73">
      <c r="BP2054" s="8"/>
      <c r="BQ2054" s="8"/>
      <c r="BR2054" s="8"/>
      <c r="BS2054" s="8"/>
      <c r="BT2054" s="8"/>
      <c r="BU2054" s="8"/>
    </row>
    <row r="2055" spans="68:73">
      <c r="BP2055" s="10"/>
      <c r="BQ2055" s="10"/>
      <c r="BR2055" s="10"/>
      <c r="BS2055" s="10"/>
      <c r="BT2055" s="10"/>
      <c r="BU2055" s="10"/>
    </row>
    <row r="2056" spans="68:73">
      <c r="BP2056" s="8"/>
      <c r="BQ2056" s="8"/>
      <c r="BR2056" s="8"/>
      <c r="BS2056" s="8"/>
      <c r="BT2056" s="8"/>
      <c r="BU2056" s="8"/>
    </row>
    <row r="2057" spans="68:73">
      <c r="BP2057" s="10"/>
      <c r="BQ2057" s="10"/>
      <c r="BR2057" s="10"/>
      <c r="BS2057" s="10"/>
      <c r="BT2057" s="10"/>
      <c r="BU2057" s="10"/>
    </row>
    <row r="2058" spans="68:73">
      <c r="BP2058" s="8"/>
      <c r="BQ2058" s="8"/>
      <c r="BR2058" s="8"/>
      <c r="BS2058" s="8"/>
      <c r="BT2058" s="8"/>
      <c r="BU2058" s="8"/>
    </row>
    <row r="2059" spans="68:73">
      <c r="BP2059" s="10"/>
      <c r="BQ2059" s="10"/>
      <c r="BR2059" s="10"/>
      <c r="BS2059" s="10"/>
      <c r="BT2059" s="10"/>
      <c r="BU2059" s="10"/>
    </row>
    <row r="2060" spans="68:73">
      <c r="BP2060" s="8"/>
      <c r="BQ2060" s="8"/>
      <c r="BR2060" s="8"/>
      <c r="BS2060" s="8"/>
      <c r="BT2060" s="8"/>
      <c r="BU2060" s="8"/>
    </row>
    <row r="2061" spans="68:73">
      <c r="BP2061" s="10"/>
      <c r="BQ2061" s="10"/>
      <c r="BR2061" s="10"/>
      <c r="BS2061" s="10"/>
      <c r="BT2061" s="10"/>
      <c r="BU2061" s="10"/>
    </row>
    <row r="2062" spans="68:73">
      <c r="BP2062" s="8"/>
      <c r="BQ2062" s="8"/>
      <c r="BR2062" s="8"/>
      <c r="BS2062" s="8"/>
      <c r="BT2062" s="8"/>
      <c r="BU2062" s="8"/>
    </row>
    <row r="2063" spans="68:73">
      <c r="BP2063" s="10"/>
      <c r="BQ2063" s="10"/>
      <c r="BR2063" s="10"/>
      <c r="BS2063" s="10"/>
      <c r="BT2063" s="10"/>
      <c r="BU2063" s="10"/>
    </row>
    <row r="2064" spans="68:73">
      <c r="BP2064" s="8"/>
      <c r="BQ2064" s="8"/>
      <c r="BR2064" s="8"/>
      <c r="BS2064" s="8"/>
      <c r="BT2064" s="8"/>
      <c r="BU2064" s="8"/>
    </row>
    <row r="2065" spans="68:73">
      <c r="BP2065" s="10"/>
      <c r="BQ2065" s="10"/>
      <c r="BR2065" s="10"/>
      <c r="BS2065" s="10"/>
      <c r="BT2065" s="10"/>
      <c r="BU2065" s="10"/>
    </row>
    <row r="2066" spans="68:73">
      <c r="BP2066" s="8"/>
      <c r="BQ2066" s="8"/>
      <c r="BR2066" s="8"/>
      <c r="BS2066" s="8"/>
      <c r="BT2066" s="8"/>
      <c r="BU2066" s="8"/>
    </row>
    <row r="2067" spans="68:73">
      <c r="BP2067" s="10"/>
      <c r="BQ2067" s="10"/>
      <c r="BR2067" s="10"/>
      <c r="BS2067" s="10"/>
      <c r="BT2067" s="10"/>
      <c r="BU2067" s="10"/>
    </row>
    <row r="2068" spans="68:73">
      <c r="BP2068" s="8"/>
      <c r="BQ2068" s="8"/>
      <c r="BR2068" s="8"/>
      <c r="BS2068" s="8"/>
      <c r="BT2068" s="8"/>
      <c r="BU2068" s="8"/>
    </row>
    <row r="2069" spans="68:73">
      <c r="BP2069" s="10"/>
      <c r="BQ2069" s="10"/>
      <c r="BR2069" s="10"/>
      <c r="BS2069" s="10"/>
      <c r="BT2069" s="10"/>
      <c r="BU2069" s="10"/>
    </row>
    <row r="2070" spans="68:73">
      <c r="BP2070" s="8"/>
      <c r="BQ2070" s="8"/>
      <c r="BR2070" s="8"/>
      <c r="BS2070" s="8"/>
      <c r="BT2070" s="8"/>
      <c r="BU2070" s="8"/>
    </row>
    <row r="2071" spans="68:73">
      <c r="BP2071" s="10"/>
      <c r="BQ2071" s="10"/>
      <c r="BR2071" s="10"/>
      <c r="BS2071" s="10"/>
      <c r="BT2071" s="10"/>
      <c r="BU2071" s="10"/>
    </row>
    <row r="2072" spans="68:73">
      <c r="BP2072" s="8"/>
      <c r="BQ2072" s="8"/>
      <c r="BR2072" s="8"/>
      <c r="BS2072" s="8"/>
      <c r="BT2072" s="8"/>
      <c r="BU2072" s="8"/>
    </row>
    <row r="2073" spans="68:73">
      <c r="BP2073" s="10"/>
      <c r="BQ2073" s="10"/>
      <c r="BR2073" s="10"/>
      <c r="BS2073" s="10"/>
      <c r="BT2073" s="10"/>
      <c r="BU2073" s="10"/>
    </row>
    <row r="2074" spans="68:73">
      <c r="BP2074" s="8"/>
      <c r="BQ2074" s="8"/>
      <c r="BR2074" s="8"/>
      <c r="BS2074" s="8"/>
      <c r="BT2074" s="8"/>
      <c r="BU2074" s="8"/>
    </row>
    <row r="2075" spans="68:73">
      <c r="BP2075" s="10"/>
      <c r="BQ2075" s="10"/>
      <c r="BR2075" s="10"/>
      <c r="BS2075" s="10"/>
      <c r="BT2075" s="10"/>
      <c r="BU2075" s="10"/>
    </row>
    <row r="2076" spans="68:73">
      <c r="BP2076" s="8"/>
      <c r="BQ2076" s="8"/>
      <c r="BR2076" s="8"/>
      <c r="BS2076" s="8"/>
      <c r="BT2076" s="8"/>
      <c r="BU2076" s="8"/>
    </row>
    <row r="2077" spans="68:73">
      <c r="BP2077" s="10"/>
      <c r="BQ2077" s="10"/>
      <c r="BR2077" s="10"/>
      <c r="BS2077" s="10"/>
      <c r="BT2077" s="10"/>
      <c r="BU2077" s="10"/>
    </row>
    <row r="2078" spans="68:73">
      <c r="BP2078" s="8"/>
      <c r="BQ2078" s="8"/>
      <c r="BR2078" s="8"/>
      <c r="BS2078" s="8"/>
      <c r="BT2078" s="8"/>
      <c r="BU2078" s="8"/>
    </row>
    <row r="2079" spans="68:73">
      <c r="BP2079" s="10"/>
      <c r="BQ2079" s="10"/>
      <c r="BR2079" s="10"/>
      <c r="BS2079" s="10"/>
      <c r="BT2079" s="10"/>
      <c r="BU2079" s="10"/>
    </row>
    <row r="2080" spans="68:73">
      <c r="BP2080" s="8"/>
      <c r="BQ2080" s="8"/>
      <c r="BR2080" s="8"/>
      <c r="BS2080" s="8"/>
      <c r="BT2080" s="8"/>
      <c r="BU2080" s="8"/>
    </row>
    <row r="2081" spans="68:73">
      <c r="BP2081" s="10"/>
      <c r="BQ2081" s="10"/>
      <c r="BR2081" s="10"/>
      <c r="BS2081" s="10"/>
      <c r="BT2081" s="10"/>
      <c r="BU2081" s="10"/>
    </row>
    <row r="2082" spans="68:73">
      <c r="BP2082" s="8"/>
      <c r="BQ2082" s="8"/>
      <c r="BR2082" s="8"/>
      <c r="BS2082" s="8"/>
      <c r="BT2082" s="8"/>
      <c r="BU2082" s="8"/>
    </row>
    <row r="2083" spans="68:73">
      <c r="BP2083" s="10"/>
      <c r="BQ2083" s="10"/>
      <c r="BR2083" s="10"/>
      <c r="BS2083" s="10"/>
      <c r="BT2083" s="10"/>
      <c r="BU2083" s="10"/>
    </row>
    <row r="2084" spans="68:73">
      <c r="BP2084" s="8"/>
      <c r="BQ2084" s="8"/>
      <c r="BR2084" s="8"/>
      <c r="BS2084" s="8"/>
      <c r="BT2084" s="8"/>
      <c r="BU2084" s="8"/>
    </row>
    <row r="2085" spans="68:73">
      <c r="BP2085" s="10"/>
      <c r="BQ2085" s="10"/>
      <c r="BR2085" s="10"/>
      <c r="BS2085" s="10"/>
      <c r="BT2085" s="10"/>
      <c r="BU2085" s="10"/>
    </row>
    <row r="2086" spans="68:73">
      <c r="BP2086" s="8"/>
      <c r="BQ2086" s="8"/>
      <c r="BR2086" s="8"/>
      <c r="BS2086" s="8"/>
      <c r="BT2086" s="8"/>
      <c r="BU2086" s="8"/>
    </row>
    <row r="2087" spans="68:73">
      <c r="BP2087" s="10"/>
      <c r="BQ2087" s="10"/>
      <c r="BR2087" s="10"/>
      <c r="BS2087" s="10"/>
      <c r="BT2087" s="10"/>
      <c r="BU2087" s="10"/>
    </row>
    <row r="2088" spans="68:73">
      <c r="BP2088" s="8"/>
      <c r="BQ2088" s="8"/>
      <c r="BR2088" s="8"/>
      <c r="BS2088" s="8"/>
      <c r="BT2088" s="8"/>
      <c r="BU2088" s="8"/>
    </row>
    <row r="2089" spans="68:73">
      <c r="BP2089" s="10"/>
      <c r="BQ2089" s="10"/>
      <c r="BR2089" s="10"/>
      <c r="BS2089" s="10"/>
      <c r="BT2089" s="10"/>
      <c r="BU2089" s="10"/>
    </row>
    <row r="2090" spans="68:73">
      <c r="BP2090" s="8"/>
      <c r="BQ2090" s="8"/>
      <c r="BR2090" s="8"/>
      <c r="BS2090" s="8"/>
      <c r="BT2090" s="8"/>
      <c r="BU2090" s="8"/>
    </row>
    <row r="2091" spans="68:73">
      <c r="BP2091" s="10"/>
      <c r="BQ2091" s="10"/>
      <c r="BR2091" s="10"/>
      <c r="BS2091" s="10"/>
      <c r="BT2091" s="10"/>
      <c r="BU2091" s="10"/>
    </row>
    <row r="2092" spans="68:73">
      <c r="BP2092" s="8"/>
      <c r="BQ2092" s="8"/>
      <c r="BR2092" s="8"/>
      <c r="BS2092" s="8"/>
      <c r="BT2092" s="8"/>
      <c r="BU2092" s="8"/>
    </row>
    <row r="2093" spans="68:73">
      <c r="BP2093" s="10"/>
      <c r="BQ2093" s="10"/>
      <c r="BR2093" s="10"/>
      <c r="BS2093" s="10"/>
      <c r="BT2093" s="10"/>
      <c r="BU2093" s="10"/>
    </row>
    <row r="2094" spans="68:73">
      <c r="BP2094" s="8"/>
      <c r="BQ2094" s="8"/>
      <c r="BR2094" s="8"/>
      <c r="BS2094" s="8"/>
      <c r="BT2094" s="8"/>
      <c r="BU2094" s="8"/>
    </row>
    <row r="2095" spans="68:73">
      <c r="BP2095" s="10"/>
      <c r="BQ2095" s="10"/>
      <c r="BR2095" s="10"/>
      <c r="BS2095" s="10"/>
      <c r="BT2095" s="10"/>
      <c r="BU2095" s="10"/>
    </row>
    <row r="2096" spans="68:73">
      <c r="BP2096" s="8"/>
      <c r="BQ2096" s="8"/>
      <c r="BR2096" s="8"/>
      <c r="BS2096" s="8"/>
      <c r="BT2096" s="8"/>
      <c r="BU2096" s="8"/>
    </row>
    <row r="2097" spans="68:73">
      <c r="BP2097" s="10"/>
      <c r="BQ2097" s="10"/>
      <c r="BR2097" s="10"/>
      <c r="BS2097" s="10"/>
      <c r="BT2097" s="10"/>
      <c r="BU2097" s="10"/>
    </row>
    <row r="2098" spans="68:73">
      <c r="BP2098" s="8"/>
      <c r="BQ2098" s="8"/>
      <c r="BR2098" s="8"/>
      <c r="BS2098" s="8"/>
      <c r="BT2098" s="8"/>
      <c r="BU2098" s="8"/>
    </row>
    <row r="2099" spans="68:73">
      <c r="BP2099" s="10"/>
      <c r="BQ2099" s="10"/>
      <c r="BR2099" s="10"/>
      <c r="BS2099" s="10"/>
      <c r="BT2099" s="10"/>
      <c r="BU2099" s="10"/>
    </row>
    <row r="2100" spans="68:73">
      <c r="BP2100" s="8"/>
      <c r="BQ2100" s="8"/>
      <c r="BR2100" s="8"/>
      <c r="BS2100" s="8"/>
      <c r="BT2100" s="8"/>
      <c r="BU2100" s="8"/>
    </row>
    <row r="2101" spans="68:73">
      <c r="BP2101" s="10"/>
      <c r="BQ2101" s="10"/>
      <c r="BR2101" s="10"/>
      <c r="BS2101" s="10"/>
      <c r="BT2101" s="10"/>
      <c r="BU2101" s="10"/>
    </row>
    <row r="2102" spans="68:73">
      <c r="BP2102" s="8"/>
      <c r="BQ2102" s="8"/>
      <c r="BR2102" s="8"/>
      <c r="BS2102" s="8"/>
      <c r="BT2102" s="8"/>
      <c r="BU2102" s="8"/>
    </row>
    <row r="2103" spans="68:73">
      <c r="BP2103" s="10"/>
      <c r="BQ2103" s="10"/>
      <c r="BR2103" s="10"/>
      <c r="BS2103" s="10"/>
      <c r="BT2103" s="10"/>
      <c r="BU2103" s="10"/>
    </row>
    <row r="2104" spans="68:73">
      <c r="BP2104" s="8"/>
      <c r="BQ2104" s="8"/>
      <c r="BR2104" s="8"/>
      <c r="BS2104" s="8"/>
      <c r="BT2104" s="8"/>
      <c r="BU2104" s="8"/>
    </row>
    <row r="2105" spans="68:73">
      <c r="BP2105" s="10"/>
      <c r="BQ2105" s="10"/>
      <c r="BR2105" s="10"/>
      <c r="BS2105" s="10"/>
      <c r="BT2105" s="10"/>
      <c r="BU2105" s="10"/>
    </row>
    <row r="2106" spans="68:73">
      <c r="BP2106" s="8"/>
      <c r="BQ2106" s="8"/>
      <c r="BR2106" s="8"/>
      <c r="BS2106" s="8"/>
      <c r="BT2106" s="8"/>
      <c r="BU2106" s="8"/>
    </row>
    <row r="2107" spans="68:73">
      <c r="BP2107" s="10"/>
      <c r="BQ2107" s="10"/>
      <c r="BR2107" s="10"/>
      <c r="BS2107" s="10"/>
      <c r="BT2107" s="10"/>
      <c r="BU2107" s="10"/>
    </row>
    <row r="2108" spans="68:73">
      <c r="BP2108" s="8"/>
      <c r="BQ2108" s="8"/>
      <c r="BR2108" s="8"/>
      <c r="BS2108" s="8"/>
      <c r="BT2108" s="8"/>
      <c r="BU2108" s="8"/>
    </row>
    <row r="2109" spans="68:73">
      <c r="BP2109" s="10"/>
      <c r="BQ2109" s="10"/>
      <c r="BR2109" s="10"/>
      <c r="BS2109" s="10"/>
      <c r="BT2109" s="10"/>
      <c r="BU2109" s="10"/>
    </row>
    <row r="2110" spans="68:73">
      <c r="BP2110" s="8"/>
      <c r="BQ2110" s="8"/>
      <c r="BR2110" s="8"/>
      <c r="BS2110" s="8"/>
      <c r="BT2110" s="8"/>
      <c r="BU2110" s="8"/>
    </row>
    <row r="2111" spans="68:73">
      <c r="BP2111" s="10"/>
      <c r="BQ2111" s="10"/>
      <c r="BR2111" s="10"/>
      <c r="BS2111" s="10"/>
      <c r="BT2111" s="10"/>
      <c r="BU2111" s="10"/>
    </row>
    <row r="2112" spans="68:73">
      <c r="BP2112" s="8"/>
      <c r="BQ2112" s="8"/>
      <c r="BR2112" s="8"/>
      <c r="BS2112" s="8"/>
      <c r="BT2112" s="8"/>
      <c r="BU2112" s="8"/>
    </row>
    <row r="2113" spans="68:73">
      <c r="BP2113" s="10"/>
      <c r="BQ2113" s="10"/>
      <c r="BR2113" s="10"/>
      <c r="BS2113" s="10"/>
      <c r="BT2113" s="10"/>
      <c r="BU2113" s="10"/>
    </row>
    <row r="2114" spans="68:73">
      <c r="BP2114" s="8"/>
      <c r="BQ2114" s="8"/>
      <c r="BR2114" s="8"/>
      <c r="BS2114" s="8"/>
      <c r="BT2114" s="8"/>
      <c r="BU2114" s="8"/>
    </row>
    <row r="2115" spans="68:73">
      <c r="BP2115" s="10"/>
      <c r="BQ2115" s="10"/>
      <c r="BR2115" s="10"/>
      <c r="BS2115" s="10"/>
      <c r="BT2115" s="10"/>
      <c r="BU2115" s="10"/>
    </row>
    <row r="2116" spans="68:73">
      <c r="BP2116" s="8"/>
      <c r="BQ2116" s="8"/>
      <c r="BR2116" s="8"/>
      <c r="BS2116" s="8"/>
      <c r="BT2116" s="8"/>
      <c r="BU2116" s="8"/>
    </row>
    <row r="2117" spans="68:73">
      <c r="BP2117" s="10"/>
      <c r="BQ2117" s="10"/>
      <c r="BR2117" s="10"/>
      <c r="BS2117" s="10"/>
      <c r="BT2117" s="10"/>
      <c r="BU2117" s="10"/>
    </row>
    <row r="2118" spans="68:73">
      <c r="BP2118" s="8"/>
      <c r="BQ2118" s="8"/>
      <c r="BR2118" s="8"/>
      <c r="BS2118" s="8"/>
      <c r="BT2118" s="8"/>
      <c r="BU2118" s="8"/>
    </row>
    <row r="2119" spans="68:73">
      <c r="BP2119" s="10"/>
      <c r="BQ2119" s="10"/>
      <c r="BR2119" s="10"/>
      <c r="BS2119" s="10"/>
      <c r="BT2119" s="10"/>
      <c r="BU2119" s="10"/>
    </row>
    <row r="2120" spans="68:73">
      <c r="BP2120" s="8"/>
      <c r="BQ2120" s="8"/>
      <c r="BR2120" s="8"/>
      <c r="BS2120" s="8"/>
      <c r="BT2120" s="8"/>
      <c r="BU2120" s="8"/>
    </row>
    <row r="2121" spans="68:73">
      <c r="BP2121" s="10"/>
      <c r="BQ2121" s="10"/>
      <c r="BR2121" s="10"/>
      <c r="BS2121" s="10"/>
      <c r="BT2121" s="10"/>
      <c r="BU2121" s="10"/>
    </row>
    <row r="2122" spans="68:73">
      <c r="BP2122" s="8"/>
      <c r="BQ2122" s="8"/>
      <c r="BR2122" s="8"/>
      <c r="BS2122" s="8"/>
      <c r="BT2122" s="8"/>
      <c r="BU2122" s="8"/>
    </row>
    <row r="2123" spans="68:73">
      <c r="BP2123" s="10"/>
      <c r="BQ2123" s="10"/>
      <c r="BR2123" s="10"/>
      <c r="BS2123" s="10"/>
      <c r="BT2123" s="10"/>
      <c r="BU2123" s="10"/>
    </row>
    <row r="2124" spans="68:73">
      <c r="BP2124" s="8"/>
      <c r="BQ2124" s="8"/>
      <c r="BR2124" s="8"/>
      <c r="BS2124" s="8"/>
      <c r="BT2124" s="8"/>
      <c r="BU2124" s="8"/>
    </row>
    <row r="2125" spans="68:73">
      <c r="BP2125" s="10"/>
      <c r="BQ2125" s="10"/>
      <c r="BR2125" s="10"/>
      <c r="BS2125" s="10"/>
      <c r="BT2125" s="10"/>
      <c r="BU2125" s="10"/>
    </row>
    <row r="2126" spans="68:73">
      <c r="BP2126" s="8"/>
      <c r="BQ2126" s="8"/>
      <c r="BR2126" s="8"/>
      <c r="BS2126" s="8"/>
      <c r="BT2126" s="8"/>
      <c r="BU2126" s="8"/>
    </row>
    <row r="2127" spans="68:73">
      <c r="BP2127" s="10"/>
      <c r="BQ2127" s="10"/>
      <c r="BR2127" s="10"/>
      <c r="BS2127" s="10"/>
      <c r="BT2127" s="10"/>
      <c r="BU2127" s="10"/>
    </row>
    <row r="2128" spans="68:73">
      <c r="BP2128" s="8"/>
      <c r="BQ2128" s="8"/>
      <c r="BR2128" s="8"/>
      <c r="BS2128" s="8"/>
      <c r="BT2128" s="8"/>
      <c r="BU2128" s="8"/>
    </row>
    <row r="2129" spans="68:73">
      <c r="BP2129" s="10"/>
      <c r="BQ2129" s="10"/>
      <c r="BR2129" s="10"/>
      <c r="BS2129" s="10"/>
      <c r="BT2129" s="10"/>
      <c r="BU2129" s="10"/>
    </row>
    <row r="2130" spans="68:73">
      <c r="BP2130" s="8"/>
      <c r="BQ2130" s="8"/>
      <c r="BR2130" s="8"/>
      <c r="BS2130" s="8"/>
      <c r="BT2130" s="8"/>
      <c r="BU2130" s="8"/>
    </row>
    <row r="2131" spans="68:73">
      <c r="BP2131" s="10"/>
      <c r="BQ2131" s="10"/>
      <c r="BR2131" s="10"/>
      <c r="BS2131" s="10"/>
      <c r="BT2131" s="10"/>
      <c r="BU2131" s="10"/>
    </row>
    <row r="2132" spans="68:73">
      <c r="BP2132" s="8"/>
      <c r="BQ2132" s="8"/>
      <c r="BR2132" s="8"/>
      <c r="BS2132" s="8"/>
      <c r="BT2132" s="8"/>
      <c r="BU2132" s="8"/>
    </row>
    <row r="2133" spans="68:73">
      <c r="BP2133" s="10"/>
      <c r="BQ2133" s="10"/>
      <c r="BR2133" s="10"/>
      <c r="BS2133" s="10"/>
      <c r="BT2133" s="10"/>
      <c r="BU2133" s="10"/>
    </row>
    <row r="2134" spans="68:73">
      <c r="BP2134" s="8"/>
      <c r="BQ2134" s="8"/>
      <c r="BR2134" s="8"/>
      <c r="BS2134" s="8"/>
      <c r="BT2134" s="8"/>
      <c r="BU2134" s="8"/>
    </row>
    <row r="2135" spans="68:73">
      <c r="BP2135" s="10"/>
      <c r="BQ2135" s="10"/>
      <c r="BR2135" s="10"/>
      <c r="BS2135" s="10"/>
      <c r="BT2135" s="10"/>
      <c r="BU2135" s="10"/>
    </row>
    <row r="2136" spans="68:73">
      <c r="BP2136" s="8"/>
      <c r="BQ2136" s="8"/>
      <c r="BR2136" s="8"/>
      <c r="BS2136" s="8"/>
      <c r="BT2136" s="8"/>
      <c r="BU2136" s="8"/>
    </row>
    <row r="2137" spans="68:73">
      <c r="BP2137" s="10"/>
      <c r="BQ2137" s="10"/>
      <c r="BR2137" s="10"/>
      <c r="BS2137" s="10"/>
      <c r="BT2137" s="10"/>
      <c r="BU2137" s="10"/>
    </row>
    <row r="2138" spans="68:73">
      <c r="BP2138" s="8"/>
      <c r="BQ2138" s="8"/>
      <c r="BR2138" s="8"/>
      <c r="BS2138" s="8"/>
      <c r="BT2138" s="8"/>
      <c r="BU2138" s="8"/>
    </row>
    <row r="2139" spans="68:73">
      <c r="BP2139" s="10"/>
      <c r="BQ2139" s="10"/>
      <c r="BR2139" s="10"/>
      <c r="BS2139" s="10"/>
      <c r="BT2139" s="10"/>
      <c r="BU2139" s="10"/>
    </row>
    <row r="2140" spans="68:73">
      <c r="BP2140" s="8"/>
      <c r="BQ2140" s="8"/>
      <c r="BR2140" s="8"/>
      <c r="BS2140" s="8"/>
      <c r="BT2140" s="8"/>
      <c r="BU2140" s="8"/>
    </row>
    <row r="2141" spans="68:73">
      <c r="BP2141" s="10"/>
      <c r="BQ2141" s="10"/>
      <c r="BR2141" s="10"/>
      <c r="BS2141" s="10"/>
      <c r="BT2141" s="10"/>
      <c r="BU2141" s="10"/>
    </row>
    <row r="2142" spans="68:73">
      <c r="BP2142" s="8"/>
      <c r="BQ2142" s="8"/>
      <c r="BR2142" s="8"/>
      <c r="BS2142" s="8"/>
      <c r="BT2142" s="8"/>
      <c r="BU2142" s="8"/>
    </row>
    <row r="2143" spans="68:73">
      <c r="BP2143" s="10"/>
      <c r="BQ2143" s="10"/>
      <c r="BR2143" s="10"/>
      <c r="BS2143" s="10"/>
      <c r="BT2143" s="10"/>
      <c r="BU2143" s="10"/>
    </row>
    <row r="2144" spans="68:73">
      <c r="BP2144" s="8"/>
      <c r="BQ2144" s="8"/>
      <c r="BR2144" s="8"/>
      <c r="BS2144" s="8"/>
      <c r="BT2144" s="8"/>
      <c r="BU2144" s="8"/>
    </row>
    <row r="2145" spans="68:73">
      <c r="BP2145" s="10"/>
      <c r="BQ2145" s="10"/>
      <c r="BR2145" s="10"/>
      <c r="BS2145" s="10"/>
      <c r="BT2145" s="10"/>
      <c r="BU2145" s="10"/>
    </row>
    <row r="2146" spans="68:73">
      <c r="BP2146" s="8"/>
      <c r="BQ2146" s="8"/>
      <c r="BR2146" s="8"/>
      <c r="BS2146" s="8"/>
      <c r="BT2146" s="8"/>
      <c r="BU2146" s="8"/>
    </row>
    <row r="2147" spans="68:73">
      <c r="BP2147" s="10"/>
      <c r="BQ2147" s="10"/>
      <c r="BR2147" s="10"/>
      <c r="BS2147" s="10"/>
      <c r="BT2147" s="10"/>
      <c r="BU2147" s="10"/>
    </row>
    <row r="2148" spans="68:73">
      <c r="BP2148" s="8"/>
      <c r="BQ2148" s="8"/>
      <c r="BR2148" s="8"/>
      <c r="BS2148" s="8"/>
      <c r="BT2148" s="8"/>
      <c r="BU2148" s="8"/>
    </row>
    <row r="2149" spans="68:73">
      <c r="BP2149" s="10"/>
      <c r="BQ2149" s="10"/>
      <c r="BR2149" s="10"/>
      <c r="BS2149" s="10"/>
      <c r="BT2149" s="10"/>
      <c r="BU2149" s="10"/>
    </row>
    <row r="2150" spans="68:73">
      <c r="BP2150" s="8"/>
      <c r="BQ2150" s="8"/>
      <c r="BR2150" s="8"/>
      <c r="BS2150" s="8"/>
      <c r="BT2150" s="8"/>
      <c r="BU2150" s="8"/>
    </row>
    <row r="2151" spans="68:73">
      <c r="BP2151" s="10"/>
      <c r="BQ2151" s="10"/>
      <c r="BR2151" s="10"/>
      <c r="BS2151" s="10"/>
      <c r="BT2151" s="10"/>
      <c r="BU2151" s="10"/>
    </row>
    <row r="2152" spans="68:73">
      <c r="BP2152" s="8"/>
      <c r="BQ2152" s="8"/>
      <c r="BR2152" s="8"/>
      <c r="BS2152" s="8"/>
      <c r="BT2152" s="8"/>
      <c r="BU2152" s="8"/>
    </row>
    <row r="2153" spans="68:73">
      <c r="BP2153" s="10"/>
      <c r="BQ2153" s="10"/>
      <c r="BR2153" s="10"/>
      <c r="BS2153" s="10"/>
      <c r="BT2153" s="10"/>
      <c r="BU2153" s="10"/>
    </row>
    <row r="2154" spans="68:73">
      <c r="BP2154" s="8"/>
      <c r="BQ2154" s="8"/>
      <c r="BR2154" s="8"/>
      <c r="BS2154" s="8"/>
      <c r="BT2154" s="8"/>
      <c r="BU2154" s="8"/>
    </row>
    <row r="2155" spans="68:73">
      <c r="BP2155" s="10"/>
      <c r="BQ2155" s="10"/>
      <c r="BR2155" s="10"/>
      <c r="BS2155" s="10"/>
      <c r="BT2155" s="10"/>
      <c r="BU2155" s="10"/>
    </row>
    <row r="2156" spans="68:73">
      <c r="BP2156" s="8"/>
      <c r="BQ2156" s="8"/>
      <c r="BR2156" s="8"/>
      <c r="BS2156" s="8"/>
      <c r="BT2156" s="8"/>
      <c r="BU2156" s="8"/>
    </row>
    <row r="2157" spans="68:73">
      <c r="BP2157" s="10"/>
      <c r="BQ2157" s="10"/>
      <c r="BR2157" s="10"/>
      <c r="BS2157" s="10"/>
      <c r="BT2157" s="10"/>
      <c r="BU2157" s="10"/>
    </row>
    <row r="2158" spans="68:73">
      <c r="BP2158" s="8"/>
      <c r="BQ2158" s="8"/>
      <c r="BR2158" s="8"/>
      <c r="BS2158" s="8"/>
      <c r="BT2158" s="8"/>
      <c r="BU2158" s="8"/>
    </row>
    <row r="2159" spans="68:73">
      <c r="BP2159" s="10"/>
      <c r="BQ2159" s="10"/>
      <c r="BR2159" s="10"/>
      <c r="BS2159" s="10"/>
      <c r="BT2159" s="10"/>
      <c r="BU2159" s="10"/>
    </row>
    <row r="2160" spans="68:73">
      <c r="BP2160" s="8"/>
      <c r="BQ2160" s="8"/>
      <c r="BR2160" s="8"/>
      <c r="BS2160" s="8"/>
      <c r="BT2160" s="8"/>
      <c r="BU2160" s="8"/>
    </row>
    <row r="2161" spans="68:73">
      <c r="BP2161" s="10"/>
      <c r="BQ2161" s="10"/>
      <c r="BR2161" s="10"/>
      <c r="BS2161" s="10"/>
      <c r="BT2161" s="10"/>
      <c r="BU2161" s="10"/>
    </row>
    <row r="2162" spans="68:73">
      <c r="BP2162" s="8"/>
      <c r="BQ2162" s="8"/>
      <c r="BR2162" s="8"/>
      <c r="BS2162" s="8"/>
      <c r="BT2162" s="8"/>
      <c r="BU2162" s="8"/>
    </row>
    <row r="2163" spans="68:73">
      <c r="BP2163" s="10"/>
      <c r="BQ2163" s="10"/>
      <c r="BR2163" s="10"/>
      <c r="BS2163" s="10"/>
      <c r="BT2163" s="10"/>
      <c r="BU2163" s="10"/>
    </row>
    <row r="2164" spans="68:73">
      <c r="BP2164" s="8"/>
      <c r="BQ2164" s="8"/>
      <c r="BR2164" s="8"/>
      <c r="BS2164" s="8"/>
      <c r="BT2164" s="8"/>
      <c r="BU2164" s="8"/>
    </row>
    <row r="2165" spans="68:73">
      <c r="BP2165" s="10"/>
      <c r="BQ2165" s="10"/>
      <c r="BR2165" s="10"/>
      <c r="BS2165" s="10"/>
      <c r="BT2165" s="10"/>
      <c r="BU2165" s="10"/>
    </row>
    <row r="2166" spans="68:73">
      <c r="BP2166" s="8"/>
      <c r="BQ2166" s="8"/>
      <c r="BR2166" s="8"/>
      <c r="BS2166" s="8"/>
      <c r="BT2166" s="8"/>
      <c r="BU2166" s="8"/>
    </row>
    <row r="2167" spans="68:73">
      <c r="BP2167" s="10"/>
      <c r="BQ2167" s="10"/>
      <c r="BR2167" s="10"/>
      <c r="BS2167" s="10"/>
      <c r="BT2167" s="10"/>
      <c r="BU2167" s="10"/>
    </row>
    <row r="2168" spans="68:73">
      <c r="BP2168" s="8"/>
      <c r="BQ2168" s="8"/>
      <c r="BR2168" s="8"/>
      <c r="BS2168" s="8"/>
      <c r="BT2168" s="8"/>
      <c r="BU2168" s="8"/>
    </row>
    <row r="2169" spans="68:73">
      <c r="BP2169" s="10"/>
      <c r="BQ2169" s="10"/>
      <c r="BR2169" s="10"/>
      <c r="BS2169" s="10"/>
      <c r="BT2169" s="10"/>
      <c r="BU2169" s="10"/>
    </row>
    <row r="2170" spans="68:73">
      <c r="BP2170" s="8"/>
      <c r="BQ2170" s="8"/>
      <c r="BR2170" s="8"/>
      <c r="BS2170" s="8"/>
      <c r="BT2170" s="8"/>
      <c r="BU2170" s="8"/>
    </row>
    <row r="2171" spans="68:73">
      <c r="BP2171" s="10"/>
      <c r="BQ2171" s="10"/>
      <c r="BR2171" s="10"/>
      <c r="BS2171" s="10"/>
      <c r="BT2171" s="10"/>
      <c r="BU2171" s="10"/>
    </row>
    <row r="2172" spans="68:73">
      <c r="BP2172" s="8"/>
      <c r="BQ2172" s="8"/>
      <c r="BR2172" s="8"/>
      <c r="BS2172" s="8"/>
      <c r="BT2172" s="8"/>
      <c r="BU2172" s="8"/>
    </row>
    <row r="2173" spans="68:73">
      <c r="BP2173" s="10"/>
      <c r="BQ2173" s="10"/>
      <c r="BR2173" s="10"/>
      <c r="BS2173" s="10"/>
      <c r="BT2173" s="10"/>
      <c r="BU2173" s="10"/>
    </row>
    <row r="2174" spans="68:73">
      <c r="BP2174" s="8"/>
      <c r="BQ2174" s="8"/>
      <c r="BR2174" s="8"/>
      <c r="BS2174" s="8"/>
      <c r="BT2174" s="8"/>
      <c r="BU2174" s="8"/>
    </row>
    <row r="2175" spans="68:73">
      <c r="BP2175" s="10"/>
      <c r="BQ2175" s="10"/>
      <c r="BR2175" s="10"/>
      <c r="BS2175" s="10"/>
      <c r="BT2175" s="10"/>
      <c r="BU2175" s="10"/>
    </row>
    <row r="2176" spans="68:73">
      <c r="BP2176" s="8"/>
      <c r="BQ2176" s="8"/>
      <c r="BR2176" s="8"/>
      <c r="BS2176" s="8"/>
      <c r="BT2176" s="8"/>
      <c r="BU2176" s="8"/>
    </row>
    <row r="2177" spans="68:73">
      <c r="BP2177" s="10"/>
      <c r="BQ2177" s="10"/>
      <c r="BR2177" s="10"/>
      <c r="BS2177" s="10"/>
      <c r="BT2177" s="10"/>
      <c r="BU2177" s="10"/>
    </row>
    <row r="2178" spans="68:73">
      <c r="BP2178" s="8"/>
      <c r="BQ2178" s="8"/>
      <c r="BR2178" s="8"/>
      <c r="BS2178" s="8"/>
      <c r="BT2178" s="8"/>
      <c r="BU2178" s="8"/>
    </row>
    <row r="2179" spans="68:73">
      <c r="BP2179" s="10"/>
      <c r="BQ2179" s="10"/>
      <c r="BR2179" s="10"/>
      <c r="BS2179" s="10"/>
      <c r="BT2179" s="10"/>
      <c r="BU2179" s="10"/>
    </row>
    <row r="2180" spans="68:73">
      <c r="BP2180" s="8"/>
      <c r="BQ2180" s="8"/>
      <c r="BR2180" s="8"/>
      <c r="BS2180" s="8"/>
      <c r="BT2180" s="8"/>
      <c r="BU2180" s="8"/>
    </row>
    <row r="2181" spans="68:73">
      <c r="BP2181" s="10"/>
      <c r="BQ2181" s="10"/>
      <c r="BR2181" s="10"/>
      <c r="BS2181" s="10"/>
      <c r="BT2181" s="10"/>
      <c r="BU2181" s="10"/>
    </row>
    <row r="2182" spans="68:73">
      <c r="BP2182" s="8"/>
      <c r="BQ2182" s="8"/>
      <c r="BR2182" s="8"/>
      <c r="BS2182" s="8"/>
      <c r="BT2182" s="8"/>
      <c r="BU2182" s="8"/>
    </row>
    <row r="2183" spans="68:73">
      <c r="BP2183" s="10"/>
      <c r="BQ2183" s="10"/>
      <c r="BR2183" s="10"/>
      <c r="BS2183" s="10"/>
      <c r="BT2183" s="10"/>
      <c r="BU2183" s="10"/>
    </row>
    <row r="2184" spans="68:73">
      <c r="BP2184" s="8"/>
      <c r="BQ2184" s="8"/>
      <c r="BR2184" s="8"/>
      <c r="BS2184" s="8"/>
      <c r="BT2184" s="8"/>
      <c r="BU2184" s="8"/>
    </row>
    <row r="2185" spans="68:73">
      <c r="BP2185" s="10"/>
      <c r="BQ2185" s="10"/>
      <c r="BR2185" s="10"/>
      <c r="BS2185" s="10"/>
      <c r="BT2185" s="10"/>
      <c r="BU2185" s="10"/>
    </row>
    <row r="2186" spans="68:73">
      <c r="BP2186" s="8"/>
      <c r="BQ2186" s="8"/>
      <c r="BR2186" s="8"/>
      <c r="BS2186" s="8"/>
      <c r="BT2186" s="8"/>
      <c r="BU2186" s="8"/>
    </row>
    <row r="2187" spans="68:73">
      <c r="BP2187" s="10"/>
      <c r="BQ2187" s="10"/>
      <c r="BR2187" s="10"/>
      <c r="BS2187" s="10"/>
      <c r="BT2187" s="10"/>
      <c r="BU2187" s="10"/>
    </row>
    <row r="2188" spans="68:73">
      <c r="BP2188" s="8"/>
      <c r="BQ2188" s="8"/>
      <c r="BR2188" s="8"/>
      <c r="BS2188" s="8"/>
      <c r="BT2188" s="8"/>
      <c r="BU2188" s="8"/>
    </row>
    <row r="2189" spans="68:73">
      <c r="BP2189" s="10"/>
      <c r="BQ2189" s="10"/>
      <c r="BR2189" s="10"/>
      <c r="BS2189" s="10"/>
      <c r="BT2189" s="10"/>
      <c r="BU2189" s="10"/>
    </row>
    <row r="2190" spans="68:73">
      <c r="BP2190" s="8"/>
      <c r="BQ2190" s="8"/>
      <c r="BR2190" s="8"/>
      <c r="BS2190" s="8"/>
      <c r="BT2190" s="8"/>
      <c r="BU2190" s="8"/>
    </row>
    <row r="2191" spans="68:73">
      <c r="BP2191" s="10"/>
      <c r="BQ2191" s="10"/>
      <c r="BR2191" s="10"/>
      <c r="BS2191" s="10"/>
      <c r="BT2191" s="10"/>
      <c r="BU2191" s="10"/>
    </row>
    <row r="2192" spans="68:73">
      <c r="BP2192" s="8"/>
      <c r="BQ2192" s="8"/>
      <c r="BR2192" s="8"/>
      <c r="BS2192" s="8"/>
      <c r="BT2192" s="8"/>
      <c r="BU2192" s="8"/>
    </row>
    <row r="2193" spans="68:73">
      <c r="BP2193" s="10"/>
      <c r="BQ2193" s="10"/>
      <c r="BR2193" s="10"/>
      <c r="BS2193" s="10"/>
      <c r="BT2193" s="10"/>
      <c r="BU2193" s="10"/>
    </row>
    <row r="2194" spans="68:73">
      <c r="BP2194" s="8"/>
      <c r="BQ2194" s="8"/>
      <c r="BR2194" s="8"/>
      <c r="BS2194" s="8"/>
      <c r="BT2194" s="8"/>
      <c r="BU2194" s="8"/>
    </row>
    <row r="2195" spans="68:73">
      <c r="BP2195" s="10"/>
      <c r="BQ2195" s="10"/>
      <c r="BR2195" s="10"/>
      <c r="BS2195" s="10"/>
      <c r="BT2195" s="10"/>
      <c r="BU2195" s="10"/>
    </row>
    <row r="2196" spans="68:73">
      <c r="BP2196" s="8"/>
      <c r="BQ2196" s="8"/>
      <c r="BR2196" s="8"/>
      <c r="BS2196" s="8"/>
      <c r="BT2196" s="8"/>
      <c r="BU2196" s="8"/>
    </row>
    <row r="2197" spans="68:73">
      <c r="BP2197" s="10"/>
      <c r="BQ2197" s="10"/>
      <c r="BR2197" s="10"/>
      <c r="BS2197" s="10"/>
      <c r="BT2197" s="10"/>
      <c r="BU2197" s="10"/>
    </row>
    <row r="2198" spans="68:73">
      <c r="BP2198" s="8"/>
      <c r="BQ2198" s="8"/>
      <c r="BR2198" s="8"/>
      <c r="BS2198" s="8"/>
      <c r="BT2198" s="8"/>
      <c r="BU2198" s="8"/>
    </row>
    <row r="2199" spans="68:73">
      <c r="BP2199" s="10"/>
      <c r="BQ2199" s="10"/>
      <c r="BR2199" s="10"/>
      <c r="BS2199" s="10"/>
      <c r="BT2199" s="10"/>
      <c r="BU2199" s="10"/>
    </row>
    <row r="2200" spans="68:73">
      <c r="BP2200" s="8"/>
      <c r="BQ2200" s="8"/>
      <c r="BR2200" s="8"/>
      <c r="BS2200" s="8"/>
      <c r="BT2200" s="8"/>
      <c r="BU2200" s="8"/>
    </row>
    <row r="2201" spans="68:73">
      <c r="BP2201" s="10"/>
      <c r="BQ2201" s="10"/>
      <c r="BR2201" s="10"/>
      <c r="BS2201" s="10"/>
      <c r="BT2201" s="10"/>
      <c r="BU2201" s="10"/>
    </row>
    <row r="2202" spans="68:73">
      <c r="BP2202" s="8"/>
      <c r="BQ2202" s="8"/>
      <c r="BR2202" s="8"/>
      <c r="BS2202" s="8"/>
      <c r="BT2202" s="8"/>
      <c r="BU2202" s="8"/>
    </row>
    <row r="2203" spans="68:73">
      <c r="BP2203" s="10"/>
      <c r="BQ2203" s="10"/>
      <c r="BR2203" s="10"/>
      <c r="BS2203" s="10"/>
      <c r="BT2203" s="10"/>
      <c r="BU2203" s="10"/>
    </row>
    <row r="2204" spans="68:73">
      <c r="BP2204" s="8"/>
      <c r="BQ2204" s="8"/>
      <c r="BR2204" s="8"/>
      <c r="BS2204" s="8"/>
      <c r="BT2204" s="8"/>
      <c r="BU2204" s="8"/>
    </row>
    <row r="2205" spans="68:73">
      <c r="BP2205" s="10"/>
      <c r="BQ2205" s="10"/>
      <c r="BR2205" s="10"/>
      <c r="BS2205" s="10"/>
      <c r="BT2205" s="10"/>
      <c r="BU2205" s="10"/>
    </row>
    <row r="2206" spans="68:73">
      <c r="BP2206" s="8"/>
      <c r="BQ2206" s="8"/>
      <c r="BR2206" s="8"/>
      <c r="BS2206" s="8"/>
      <c r="BT2206" s="8"/>
      <c r="BU2206" s="8"/>
    </row>
    <row r="2207" spans="68:73">
      <c r="BP2207" s="10"/>
      <c r="BQ2207" s="10"/>
      <c r="BR2207" s="10"/>
      <c r="BS2207" s="10"/>
      <c r="BT2207" s="10"/>
      <c r="BU2207" s="10"/>
    </row>
    <row r="2208" spans="68:73">
      <c r="BP2208" s="8"/>
      <c r="BQ2208" s="8"/>
      <c r="BR2208" s="8"/>
      <c r="BS2208" s="8"/>
      <c r="BT2208" s="8"/>
      <c r="BU2208" s="8"/>
    </row>
    <row r="2209" spans="68:73">
      <c r="BP2209" s="10"/>
      <c r="BQ2209" s="10"/>
      <c r="BR2209" s="10"/>
      <c r="BS2209" s="10"/>
      <c r="BT2209" s="10"/>
      <c r="BU2209" s="10"/>
    </row>
    <row r="2210" spans="68:73">
      <c r="BP2210" s="8"/>
      <c r="BQ2210" s="8"/>
      <c r="BR2210" s="8"/>
      <c r="BS2210" s="8"/>
      <c r="BT2210" s="8"/>
      <c r="BU2210" s="8"/>
    </row>
    <row r="2211" spans="68:73">
      <c r="BP2211" s="10"/>
      <c r="BQ2211" s="10"/>
      <c r="BR2211" s="10"/>
      <c r="BS2211" s="10"/>
      <c r="BT2211" s="10"/>
      <c r="BU2211" s="10"/>
    </row>
    <row r="2212" spans="68:73">
      <c r="BP2212" s="8"/>
      <c r="BQ2212" s="8"/>
      <c r="BR2212" s="8"/>
      <c r="BS2212" s="8"/>
      <c r="BT2212" s="8"/>
      <c r="BU2212" s="8"/>
    </row>
    <row r="2213" spans="68:73">
      <c r="BP2213" s="10"/>
      <c r="BQ2213" s="10"/>
      <c r="BR2213" s="10"/>
      <c r="BS2213" s="10"/>
      <c r="BT2213" s="10"/>
      <c r="BU2213" s="10"/>
    </row>
    <row r="2214" spans="68:73">
      <c r="BP2214" s="8"/>
      <c r="BQ2214" s="8"/>
      <c r="BR2214" s="8"/>
      <c r="BS2214" s="8"/>
      <c r="BT2214" s="8"/>
      <c r="BU2214" s="8"/>
    </row>
    <row r="2215" spans="68:73">
      <c r="BP2215" s="10"/>
      <c r="BQ2215" s="10"/>
      <c r="BR2215" s="10"/>
      <c r="BS2215" s="10"/>
      <c r="BT2215" s="10"/>
      <c r="BU2215" s="10"/>
    </row>
    <row r="2216" spans="68:73">
      <c r="BP2216" s="8"/>
      <c r="BQ2216" s="8"/>
      <c r="BR2216" s="8"/>
      <c r="BS2216" s="8"/>
      <c r="BT2216" s="8"/>
      <c r="BU2216" s="8"/>
    </row>
    <row r="2217" spans="68:73">
      <c r="BP2217" s="10"/>
      <c r="BQ2217" s="10"/>
      <c r="BR2217" s="10"/>
      <c r="BS2217" s="10"/>
      <c r="BT2217" s="10"/>
      <c r="BU2217" s="10"/>
    </row>
    <row r="2218" spans="68:73">
      <c r="BP2218" s="8"/>
      <c r="BQ2218" s="8"/>
      <c r="BR2218" s="8"/>
      <c r="BS2218" s="8"/>
      <c r="BT2218" s="8"/>
      <c r="BU2218" s="8"/>
    </row>
    <row r="2219" spans="68:73">
      <c r="BP2219" s="10"/>
      <c r="BQ2219" s="10"/>
      <c r="BR2219" s="10"/>
      <c r="BS2219" s="10"/>
      <c r="BT2219" s="10"/>
      <c r="BU2219" s="10"/>
    </row>
    <row r="2220" spans="68:73">
      <c r="BP2220" s="8"/>
      <c r="BQ2220" s="8"/>
      <c r="BR2220" s="8"/>
      <c r="BS2220" s="8"/>
      <c r="BT2220" s="8"/>
      <c r="BU2220" s="8"/>
    </row>
    <row r="2221" spans="68:73">
      <c r="BP2221" s="10"/>
      <c r="BQ2221" s="10"/>
      <c r="BR2221" s="10"/>
      <c r="BS2221" s="10"/>
      <c r="BT2221" s="10"/>
      <c r="BU2221" s="10"/>
    </row>
    <row r="2222" spans="68:73">
      <c r="BP2222" s="8"/>
      <c r="BQ2222" s="8"/>
      <c r="BR2222" s="8"/>
      <c r="BS2222" s="8"/>
      <c r="BT2222" s="8"/>
      <c r="BU2222" s="8"/>
    </row>
    <row r="2223" spans="68:73">
      <c r="BP2223" s="10"/>
      <c r="BQ2223" s="10"/>
      <c r="BR2223" s="10"/>
      <c r="BS2223" s="10"/>
      <c r="BT2223" s="10"/>
      <c r="BU2223" s="10"/>
    </row>
    <row r="2224" spans="68:73">
      <c r="BP2224" s="8"/>
      <c r="BQ2224" s="8"/>
      <c r="BR2224" s="8"/>
      <c r="BS2224" s="8"/>
      <c r="BT2224" s="8"/>
      <c r="BU2224" s="8"/>
    </row>
    <row r="2225" spans="68:73">
      <c r="BP2225" s="10"/>
      <c r="BQ2225" s="10"/>
      <c r="BR2225" s="10"/>
      <c r="BS2225" s="10"/>
      <c r="BT2225" s="10"/>
      <c r="BU2225" s="10"/>
    </row>
    <row r="2226" spans="68:73">
      <c r="BP2226" s="8"/>
      <c r="BQ2226" s="8"/>
      <c r="BR2226" s="8"/>
      <c r="BS2226" s="8"/>
      <c r="BT2226" s="8"/>
      <c r="BU2226" s="8"/>
    </row>
    <row r="2227" spans="68:73">
      <c r="BP2227" s="10"/>
      <c r="BQ2227" s="10"/>
      <c r="BR2227" s="10"/>
      <c r="BS2227" s="10"/>
      <c r="BT2227" s="10"/>
      <c r="BU2227" s="10"/>
    </row>
    <row r="2228" spans="68:73">
      <c r="BP2228" s="8"/>
      <c r="BQ2228" s="8"/>
      <c r="BR2228" s="8"/>
      <c r="BS2228" s="8"/>
      <c r="BT2228" s="8"/>
      <c r="BU2228" s="8"/>
    </row>
    <row r="2229" spans="68:73">
      <c r="BP2229" s="10"/>
      <c r="BQ2229" s="10"/>
      <c r="BR2229" s="10"/>
      <c r="BS2229" s="10"/>
      <c r="BT2229" s="10"/>
      <c r="BU2229" s="10"/>
    </row>
    <row r="2230" spans="68:73">
      <c r="BP2230" s="8"/>
      <c r="BQ2230" s="8"/>
      <c r="BR2230" s="8"/>
      <c r="BS2230" s="8"/>
      <c r="BT2230" s="8"/>
      <c r="BU2230" s="8"/>
    </row>
    <row r="2231" spans="68:73">
      <c r="BP2231" s="10"/>
      <c r="BQ2231" s="10"/>
      <c r="BR2231" s="10"/>
      <c r="BS2231" s="10"/>
      <c r="BT2231" s="10"/>
      <c r="BU2231" s="10"/>
    </row>
    <row r="2232" spans="68:73">
      <c r="BP2232" s="8"/>
      <c r="BQ2232" s="8"/>
      <c r="BR2232" s="8"/>
      <c r="BS2232" s="8"/>
      <c r="BT2232" s="8"/>
      <c r="BU2232" s="8"/>
    </row>
    <row r="2233" spans="68:73">
      <c r="BP2233" s="10"/>
      <c r="BQ2233" s="10"/>
      <c r="BR2233" s="10"/>
      <c r="BS2233" s="10"/>
      <c r="BT2233" s="10"/>
      <c r="BU2233" s="10"/>
    </row>
    <row r="2234" spans="68:73">
      <c r="BP2234" s="8"/>
      <c r="BQ2234" s="8"/>
      <c r="BR2234" s="8"/>
      <c r="BS2234" s="8"/>
      <c r="BT2234" s="8"/>
      <c r="BU2234" s="8"/>
    </row>
    <row r="2235" spans="68:73">
      <c r="BP2235" s="10"/>
      <c r="BQ2235" s="10"/>
      <c r="BR2235" s="10"/>
      <c r="BS2235" s="10"/>
      <c r="BT2235" s="10"/>
      <c r="BU2235" s="10"/>
    </row>
    <row r="2236" spans="68:73">
      <c r="BP2236" s="8"/>
      <c r="BQ2236" s="8"/>
      <c r="BR2236" s="8"/>
      <c r="BS2236" s="8"/>
      <c r="BT2236" s="8"/>
      <c r="BU2236" s="8"/>
    </row>
    <row r="2237" spans="68:73">
      <c r="BP2237" s="10"/>
      <c r="BQ2237" s="10"/>
      <c r="BR2237" s="10"/>
      <c r="BS2237" s="10"/>
      <c r="BT2237" s="10"/>
      <c r="BU2237" s="10"/>
    </row>
    <row r="2238" spans="68:73">
      <c r="BP2238" s="8"/>
      <c r="BQ2238" s="8"/>
      <c r="BR2238" s="8"/>
      <c r="BS2238" s="8"/>
      <c r="BT2238" s="8"/>
      <c r="BU2238" s="8"/>
    </row>
    <row r="2239" spans="68:73">
      <c r="BP2239" s="10"/>
      <c r="BQ2239" s="10"/>
      <c r="BR2239" s="10"/>
      <c r="BS2239" s="10"/>
      <c r="BT2239" s="10"/>
      <c r="BU2239" s="10"/>
    </row>
    <row r="2240" spans="68:73">
      <c r="BP2240" s="8"/>
      <c r="BQ2240" s="8"/>
      <c r="BR2240" s="8"/>
      <c r="BS2240" s="8"/>
      <c r="BT2240" s="8"/>
      <c r="BU2240" s="8"/>
    </row>
    <row r="2241" spans="68:73">
      <c r="BP2241" s="10"/>
      <c r="BQ2241" s="10"/>
      <c r="BR2241" s="10"/>
      <c r="BS2241" s="10"/>
      <c r="BT2241" s="10"/>
      <c r="BU2241" s="10"/>
    </row>
    <row r="2242" spans="68:73">
      <c r="BP2242" s="8"/>
      <c r="BQ2242" s="8"/>
      <c r="BR2242" s="8"/>
      <c r="BS2242" s="8"/>
      <c r="BT2242" s="8"/>
      <c r="BU2242" s="8"/>
    </row>
    <row r="2243" spans="68:73">
      <c r="BP2243" s="10"/>
      <c r="BQ2243" s="10"/>
      <c r="BR2243" s="10"/>
      <c r="BS2243" s="10"/>
      <c r="BT2243" s="10"/>
      <c r="BU2243" s="10"/>
    </row>
    <row r="2244" spans="68:73">
      <c r="BP2244" s="8"/>
      <c r="BQ2244" s="8"/>
      <c r="BR2244" s="8"/>
      <c r="BS2244" s="8"/>
      <c r="BT2244" s="8"/>
      <c r="BU2244" s="8"/>
    </row>
    <row r="2245" spans="68:73">
      <c r="BP2245" s="10"/>
      <c r="BQ2245" s="10"/>
      <c r="BR2245" s="10"/>
      <c r="BS2245" s="10"/>
      <c r="BT2245" s="10"/>
      <c r="BU2245" s="10"/>
    </row>
    <row r="2246" spans="68:73">
      <c r="BP2246" s="8"/>
      <c r="BQ2246" s="8"/>
      <c r="BR2246" s="8"/>
      <c r="BS2246" s="8"/>
      <c r="BT2246" s="8"/>
      <c r="BU2246" s="8"/>
    </row>
    <row r="2247" spans="68:73">
      <c r="BP2247" s="10"/>
      <c r="BQ2247" s="10"/>
      <c r="BR2247" s="10"/>
      <c r="BS2247" s="10"/>
      <c r="BT2247" s="10"/>
      <c r="BU2247" s="10"/>
    </row>
    <row r="2248" spans="68:73">
      <c r="BP2248" s="8"/>
      <c r="BQ2248" s="8"/>
      <c r="BR2248" s="8"/>
      <c r="BS2248" s="8"/>
      <c r="BT2248" s="8"/>
      <c r="BU2248" s="8"/>
    </row>
    <row r="2249" spans="68:73">
      <c r="BP2249" s="10"/>
      <c r="BQ2249" s="10"/>
      <c r="BR2249" s="10"/>
      <c r="BS2249" s="10"/>
      <c r="BT2249" s="10"/>
      <c r="BU2249" s="10"/>
    </row>
    <row r="2250" spans="68:73">
      <c r="BP2250" s="8"/>
      <c r="BQ2250" s="8"/>
      <c r="BR2250" s="8"/>
      <c r="BS2250" s="8"/>
      <c r="BT2250" s="8"/>
      <c r="BU2250" s="8"/>
    </row>
    <row r="2251" spans="68:73">
      <c r="BP2251" s="10"/>
      <c r="BQ2251" s="10"/>
      <c r="BR2251" s="10"/>
      <c r="BS2251" s="10"/>
      <c r="BT2251" s="10"/>
      <c r="BU2251" s="10"/>
    </row>
    <row r="2252" spans="68:73">
      <c r="BP2252" s="8"/>
      <c r="BQ2252" s="8"/>
      <c r="BR2252" s="8"/>
      <c r="BS2252" s="8"/>
      <c r="BT2252" s="8"/>
      <c r="BU2252" s="8"/>
    </row>
    <row r="2253" spans="68:73">
      <c r="BP2253" s="10"/>
      <c r="BQ2253" s="10"/>
      <c r="BR2253" s="10"/>
      <c r="BS2253" s="10"/>
      <c r="BT2253" s="10"/>
      <c r="BU2253" s="10"/>
    </row>
    <row r="2254" spans="68:73">
      <c r="BP2254" s="8"/>
      <c r="BQ2254" s="8"/>
      <c r="BR2254" s="8"/>
      <c r="BS2254" s="8"/>
      <c r="BT2254" s="8"/>
      <c r="BU2254" s="8"/>
    </row>
    <row r="2255" spans="68:73">
      <c r="BP2255" s="10"/>
      <c r="BQ2255" s="10"/>
      <c r="BR2255" s="10"/>
      <c r="BS2255" s="10"/>
      <c r="BT2255" s="10"/>
      <c r="BU2255" s="10"/>
    </row>
    <row r="2256" spans="68:73">
      <c r="BP2256" s="8"/>
      <c r="BQ2256" s="8"/>
      <c r="BR2256" s="8"/>
      <c r="BS2256" s="8"/>
      <c r="BT2256" s="8"/>
      <c r="BU2256" s="8"/>
    </row>
    <row r="2257" spans="68:73">
      <c r="BP2257" s="10"/>
      <c r="BQ2257" s="10"/>
      <c r="BR2257" s="10"/>
      <c r="BS2257" s="10"/>
      <c r="BT2257" s="10"/>
      <c r="BU2257" s="10"/>
    </row>
    <row r="2258" spans="68:73">
      <c r="BP2258" s="8"/>
      <c r="BQ2258" s="8"/>
      <c r="BR2258" s="8"/>
      <c r="BS2258" s="8"/>
      <c r="BT2258" s="8"/>
      <c r="BU2258" s="8"/>
    </row>
    <row r="2259" spans="68:73">
      <c r="BP2259" s="10"/>
      <c r="BQ2259" s="10"/>
      <c r="BR2259" s="10"/>
      <c r="BS2259" s="10"/>
      <c r="BT2259" s="10"/>
      <c r="BU2259" s="10"/>
    </row>
    <row r="2260" spans="68:73">
      <c r="BP2260" s="8"/>
      <c r="BQ2260" s="8"/>
      <c r="BR2260" s="8"/>
      <c r="BS2260" s="8"/>
      <c r="BT2260" s="8"/>
      <c r="BU2260" s="8"/>
    </row>
    <row r="2261" spans="68:73">
      <c r="BP2261" s="10"/>
      <c r="BQ2261" s="10"/>
      <c r="BR2261" s="10"/>
      <c r="BS2261" s="10"/>
      <c r="BT2261" s="10"/>
      <c r="BU2261" s="10"/>
    </row>
    <row r="2262" spans="68:73">
      <c r="BP2262" s="8"/>
      <c r="BQ2262" s="8"/>
      <c r="BR2262" s="8"/>
      <c r="BS2262" s="8"/>
      <c r="BT2262" s="8"/>
      <c r="BU2262" s="8"/>
    </row>
    <row r="2263" spans="68:73">
      <c r="BP2263" s="10"/>
      <c r="BQ2263" s="10"/>
      <c r="BR2263" s="10"/>
      <c r="BS2263" s="10"/>
      <c r="BT2263" s="10"/>
      <c r="BU2263" s="10"/>
    </row>
    <row r="2264" spans="68:73">
      <c r="BP2264" s="8"/>
      <c r="BQ2264" s="8"/>
      <c r="BR2264" s="8"/>
      <c r="BS2264" s="8"/>
      <c r="BT2264" s="8"/>
      <c r="BU2264" s="8"/>
    </row>
    <row r="2265" spans="68:73">
      <c r="BP2265" s="10"/>
      <c r="BQ2265" s="10"/>
      <c r="BR2265" s="10"/>
      <c r="BS2265" s="10"/>
      <c r="BT2265" s="10"/>
      <c r="BU2265" s="10"/>
    </row>
    <row r="2266" spans="68:73">
      <c r="BP2266" s="8"/>
      <c r="BQ2266" s="8"/>
      <c r="BR2266" s="8"/>
      <c r="BS2266" s="8"/>
      <c r="BT2266" s="8"/>
      <c r="BU2266" s="8"/>
    </row>
    <row r="2267" spans="68:73">
      <c r="BP2267" s="10"/>
      <c r="BQ2267" s="10"/>
      <c r="BR2267" s="10"/>
      <c r="BS2267" s="10"/>
      <c r="BT2267" s="10"/>
      <c r="BU2267" s="10"/>
    </row>
    <row r="2268" spans="68:73">
      <c r="BP2268" s="8"/>
      <c r="BQ2268" s="8"/>
      <c r="BR2268" s="8"/>
      <c r="BS2268" s="8"/>
      <c r="BT2268" s="8"/>
      <c r="BU2268" s="8"/>
    </row>
    <row r="2269" spans="68:73">
      <c r="BP2269" s="10"/>
      <c r="BQ2269" s="10"/>
      <c r="BR2269" s="10"/>
      <c r="BS2269" s="10"/>
      <c r="BT2269" s="10"/>
      <c r="BU2269" s="10"/>
    </row>
    <row r="2270" spans="68:73">
      <c r="BP2270" s="8"/>
      <c r="BQ2270" s="8"/>
      <c r="BR2270" s="8"/>
      <c r="BS2270" s="8"/>
      <c r="BT2270" s="8"/>
      <c r="BU2270" s="8"/>
    </row>
    <row r="2271" spans="68:73">
      <c r="BP2271" s="10"/>
      <c r="BQ2271" s="10"/>
      <c r="BR2271" s="10"/>
      <c r="BS2271" s="10"/>
      <c r="BT2271" s="10"/>
      <c r="BU2271" s="10"/>
    </row>
    <row r="2272" spans="68:73">
      <c r="BP2272" s="8"/>
      <c r="BQ2272" s="8"/>
      <c r="BR2272" s="8"/>
      <c r="BS2272" s="8"/>
      <c r="BT2272" s="8"/>
      <c r="BU2272" s="8"/>
    </row>
    <row r="2273" spans="68:73">
      <c r="BP2273" s="10"/>
      <c r="BQ2273" s="10"/>
      <c r="BR2273" s="10"/>
      <c r="BS2273" s="10"/>
      <c r="BT2273" s="10"/>
      <c r="BU2273" s="10"/>
    </row>
    <row r="2274" spans="68:73">
      <c r="BP2274" s="8"/>
      <c r="BQ2274" s="8"/>
      <c r="BR2274" s="8"/>
      <c r="BS2274" s="8"/>
      <c r="BT2274" s="8"/>
      <c r="BU2274" s="8"/>
    </row>
    <row r="2275" spans="68:73">
      <c r="BP2275" s="10"/>
      <c r="BQ2275" s="10"/>
      <c r="BR2275" s="10"/>
      <c r="BS2275" s="10"/>
      <c r="BT2275" s="10"/>
      <c r="BU2275" s="10"/>
    </row>
    <row r="2276" spans="68:73">
      <c r="BP2276" s="8"/>
      <c r="BQ2276" s="8"/>
      <c r="BR2276" s="8"/>
      <c r="BS2276" s="8"/>
      <c r="BT2276" s="8"/>
      <c r="BU2276" s="8"/>
    </row>
    <row r="2277" spans="68:73">
      <c r="BP2277" s="10"/>
      <c r="BQ2277" s="10"/>
      <c r="BR2277" s="10"/>
      <c r="BS2277" s="10"/>
      <c r="BT2277" s="10"/>
      <c r="BU2277" s="10"/>
    </row>
    <row r="2278" spans="68:73">
      <c r="BP2278" s="8"/>
      <c r="BQ2278" s="8"/>
      <c r="BR2278" s="8"/>
      <c r="BS2278" s="8"/>
      <c r="BT2278" s="8"/>
      <c r="BU2278" s="8"/>
    </row>
    <row r="2279" spans="68:73">
      <c r="BP2279" s="10"/>
      <c r="BQ2279" s="10"/>
      <c r="BR2279" s="10"/>
      <c r="BS2279" s="10"/>
      <c r="BT2279" s="10"/>
      <c r="BU2279" s="10"/>
    </row>
    <row r="2280" spans="68:73">
      <c r="BP2280" s="8"/>
      <c r="BQ2280" s="8"/>
      <c r="BR2280" s="8"/>
      <c r="BS2280" s="8"/>
      <c r="BT2280" s="8"/>
      <c r="BU2280" s="8"/>
    </row>
    <row r="2281" spans="68:73">
      <c r="BP2281" s="10"/>
      <c r="BQ2281" s="10"/>
      <c r="BR2281" s="10"/>
      <c r="BS2281" s="10"/>
      <c r="BT2281" s="10"/>
      <c r="BU2281" s="10"/>
    </row>
    <row r="2282" spans="68:73">
      <c r="BP2282" s="8"/>
      <c r="BQ2282" s="8"/>
      <c r="BR2282" s="8"/>
      <c r="BS2282" s="8"/>
      <c r="BT2282" s="8"/>
      <c r="BU2282" s="8"/>
    </row>
    <row r="2283" spans="68:73">
      <c r="BP2283" s="10"/>
      <c r="BQ2283" s="10"/>
      <c r="BR2283" s="10"/>
      <c r="BS2283" s="10"/>
      <c r="BT2283" s="10"/>
      <c r="BU2283" s="10"/>
    </row>
    <row r="2284" spans="68:73">
      <c r="BP2284" s="8"/>
      <c r="BQ2284" s="8"/>
      <c r="BR2284" s="8"/>
      <c r="BS2284" s="8"/>
      <c r="BT2284" s="8"/>
      <c r="BU2284" s="8"/>
    </row>
    <row r="2285" spans="68:73">
      <c r="BP2285" s="10"/>
      <c r="BQ2285" s="10"/>
      <c r="BR2285" s="10"/>
      <c r="BS2285" s="10"/>
      <c r="BT2285" s="10"/>
      <c r="BU2285" s="10"/>
    </row>
    <row r="2286" spans="68:73">
      <c r="BP2286" s="8"/>
      <c r="BQ2286" s="8"/>
      <c r="BR2286" s="8"/>
      <c r="BS2286" s="8"/>
      <c r="BT2286" s="8"/>
      <c r="BU2286" s="8"/>
    </row>
    <row r="2287" spans="68:73">
      <c r="BP2287" s="10"/>
      <c r="BQ2287" s="10"/>
      <c r="BR2287" s="10"/>
      <c r="BS2287" s="10"/>
      <c r="BT2287" s="10"/>
      <c r="BU2287" s="10"/>
    </row>
    <row r="2288" spans="68:73">
      <c r="BP2288" s="8"/>
      <c r="BQ2288" s="8"/>
      <c r="BR2288" s="8"/>
      <c r="BS2288" s="8"/>
      <c r="BT2288" s="8"/>
      <c r="BU2288" s="8"/>
    </row>
    <row r="2289" spans="68:73">
      <c r="BP2289" s="10"/>
      <c r="BQ2289" s="10"/>
      <c r="BR2289" s="10"/>
      <c r="BS2289" s="10"/>
      <c r="BT2289" s="10"/>
      <c r="BU2289" s="10"/>
    </row>
    <row r="2290" spans="68:73">
      <c r="BP2290" s="8"/>
      <c r="BQ2290" s="8"/>
      <c r="BR2290" s="8"/>
      <c r="BS2290" s="8"/>
      <c r="BT2290" s="8"/>
      <c r="BU2290" s="8"/>
    </row>
    <row r="2291" spans="68:73">
      <c r="BP2291" s="10"/>
      <c r="BQ2291" s="10"/>
      <c r="BR2291" s="10"/>
      <c r="BS2291" s="10"/>
      <c r="BT2291" s="10"/>
      <c r="BU2291" s="10"/>
    </row>
    <row r="2292" spans="68:73">
      <c r="BP2292" s="8"/>
      <c r="BQ2292" s="8"/>
      <c r="BR2292" s="8"/>
      <c r="BS2292" s="8"/>
      <c r="BT2292" s="8"/>
      <c r="BU2292" s="8"/>
    </row>
    <row r="2293" spans="68:73">
      <c r="BP2293" s="10"/>
      <c r="BQ2293" s="10"/>
      <c r="BR2293" s="10"/>
      <c r="BS2293" s="10"/>
      <c r="BT2293" s="10"/>
      <c r="BU2293" s="10"/>
    </row>
    <row r="2294" spans="68:73">
      <c r="BP2294" s="8"/>
      <c r="BQ2294" s="8"/>
      <c r="BR2294" s="8"/>
      <c r="BS2294" s="8"/>
      <c r="BT2294" s="8"/>
      <c r="BU2294" s="8"/>
    </row>
    <row r="2295" spans="68:73">
      <c r="BP2295" s="10"/>
      <c r="BQ2295" s="10"/>
      <c r="BR2295" s="10"/>
      <c r="BS2295" s="10"/>
      <c r="BT2295" s="10"/>
      <c r="BU2295" s="10"/>
    </row>
    <row r="2296" spans="68:73">
      <c r="BP2296" s="8"/>
      <c r="BQ2296" s="8"/>
      <c r="BR2296" s="8"/>
      <c r="BS2296" s="8"/>
      <c r="BT2296" s="8"/>
      <c r="BU2296" s="8"/>
    </row>
    <row r="2297" spans="68:73">
      <c r="BP2297" s="10"/>
      <c r="BQ2297" s="10"/>
      <c r="BR2297" s="10"/>
      <c r="BS2297" s="10"/>
      <c r="BT2297" s="10"/>
      <c r="BU2297" s="10"/>
    </row>
    <row r="2298" spans="68:73">
      <c r="BP2298" s="8"/>
      <c r="BQ2298" s="8"/>
      <c r="BR2298" s="8"/>
      <c r="BS2298" s="8"/>
      <c r="BT2298" s="8"/>
      <c r="BU2298" s="8"/>
    </row>
    <row r="2299" spans="68:73">
      <c r="BP2299" s="10"/>
      <c r="BQ2299" s="10"/>
      <c r="BR2299" s="10"/>
      <c r="BS2299" s="10"/>
      <c r="BT2299" s="10"/>
      <c r="BU2299" s="10"/>
    </row>
    <row r="2300" spans="68:73">
      <c r="BP2300" s="8"/>
      <c r="BQ2300" s="8"/>
      <c r="BR2300" s="8"/>
      <c r="BS2300" s="8"/>
      <c r="BT2300" s="8"/>
      <c r="BU2300" s="8"/>
    </row>
    <row r="2301" spans="68:73">
      <c r="BP2301" s="10"/>
      <c r="BQ2301" s="10"/>
      <c r="BR2301" s="10"/>
      <c r="BS2301" s="10"/>
      <c r="BT2301" s="10"/>
      <c r="BU2301" s="10"/>
    </row>
    <row r="2302" spans="68:73">
      <c r="BP2302" s="8"/>
      <c r="BQ2302" s="8"/>
      <c r="BR2302" s="8"/>
      <c r="BS2302" s="8"/>
      <c r="BT2302" s="8"/>
      <c r="BU2302" s="8"/>
    </row>
    <row r="2303" spans="68:73">
      <c r="BP2303" s="10"/>
      <c r="BQ2303" s="10"/>
      <c r="BR2303" s="10"/>
      <c r="BS2303" s="10"/>
      <c r="BT2303" s="10"/>
      <c r="BU2303" s="10"/>
    </row>
    <row r="2304" spans="68:73">
      <c r="BP2304" s="8"/>
      <c r="BQ2304" s="8"/>
      <c r="BR2304" s="8"/>
      <c r="BS2304" s="8"/>
      <c r="BT2304" s="8"/>
      <c r="BU2304" s="8"/>
    </row>
    <row r="2305" spans="68:73">
      <c r="BP2305" s="10"/>
      <c r="BQ2305" s="10"/>
      <c r="BR2305" s="10"/>
      <c r="BS2305" s="10"/>
      <c r="BT2305" s="10"/>
      <c r="BU2305" s="10"/>
    </row>
    <row r="2306" spans="68:73">
      <c r="BP2306" s="8"/>
      <c r="BQ2306" s="8"/>
      <c r="BR2306" s="8"/>
      <c r="BS2306" s="8"/>
      <c r="BT2306" s="8"/>
      <c r="BU2306" s="8"/>
    </row>
    <row r="2307" spans="68:73">
      <c r="BP2307" s="10"/>
      <c r="BQ2307" s="10"/>
      <c r="BR2307" s="10"/>
      <c r="BS2307" s="10"/>
      <c r="BT2307" s="10"/>
      <c r="BU2307" s="10"/>
    </row>
    <row r="2308" spans="68:73">
      <c r="BP2308" s="8"/>
      <c r="BQ2308" s="8"/>
      <c r="BR2308" s="8"/>
      <c r="BS2308" s="8"/>
      <c r="BT2308" s="8"/>
      <c r="BU2308" s="8"/>
    </row>
    <row r="2309" spans="68:73">
      <c r="BP2309" s="10"/>
      <c r="BQ2309" s="10"/>
      <c r="BR2309" s="10"/>
      <c r="BS2309" s="10"/>
      <c r="BT2309" s="10"/>
      <c r="BU2309" s="10"/>
    </row>
    <row r="2310" spans="68:73">
      <c r="BP2310" s="8"/>
      <c r="BQ2310" s="8"/>
      <c r="BR2310" s="8"/>
      <c r="BS2310" s="8"/>
      <c r="BT2310" s="8"/>
      <c r="BU2310" s="8"/>
    </row>
    <row r="2311" spans="68:73">
      <c r="BP2311" s="10"/>
      <c r="BQ2311" s="10"/>
      <c r="BR2311" s="10"/>
      <c r="BS2311" s="10"/>
      <c r="BT2311" s="10"/>
      <c r="BU2311" s="10"/>
    </row>
    <row r="2312" spans="68:73">
      <c r="BP2312" s="8"/>
      <c r="BQ2312" s="8"/>
      <c r="BR2312" s="8"/>
      <c r="BS2312" s="8"/>
      <c r="BT2312" s="8"/>
      <c r="BU2312" s="8"/>
    </row>
    <row r="2313" spans="68:73">
      <c r="BP2313" s="10"/>
      <c r="BQ2313" s="10"/>
      <c r="BR2313" s="10"/>
      <c r="BS2313" s="10"/>
      <c r="BT2313" s="10"/>
      <c r="BU2313" s="10"/>
    </row>
    <row r="2314" spans="68:73">
      <c r="BP2314" s="8"/>
      <c r="BQ2314" s="8"/>
      <c r="BR2314" s="8"/>
      <c r="BS2314" s="8"/>
      <c r="BT2314" s="8"/>
      <c r="BU2314" s="8"/>
    </row>
    <row r="2315" spans="68:73">
      <c r="BP2315" s="10"/>
      <c r="BQ2315" s="10"/>
      <c r="BR2315" s="10"/>
      <c r="BS2315" s="10"/>
      <c r="BT2315" s="10"/>
      <c r="BU2315" s="10"/>
    </row>
    <row r="2316" spans="68:73">
      <c r="BP2316" s="8"/>
      <c r="BQ2316" s="8"/>
      <c r="BR2316" s="8"/>
      <c r="BS2316" s="8"/>
      <c r="BT2316" s="8"/>
      <c r="BU2316" s="8"/>
    </row>
    <row r="2317" spans="68:73">
      <c r="BP2317" s="10"/>
      <c r="BQ2317" s="10"/>
      <c r="BR2317" s="10"/>
      <c r="BS2317" s="10"/>
      <c r="BT2317" s="10"/>
      <c r="BU2317" s="10"/>
    </row>
    <row r="2318" spans="68:73">
      <c r="BP2318" s="8"/>
      <c r="BQ2318" s="8"/>
      <c r="BR2318" s="8"/>
      <c r="BS2318" s="8"/>
      <c r="BT2318" s="8"/>
      <c r="BU2318" s="8"/>
    </row>
    <row r="2319" spans="68:73">
      <c r="BP2319" s="10"/>
      <c r="BQ2319" s="10"/>
      <c r="BR2319" s="10"/>
      <c r="BS2319" s="10"/>
      <c r="BT2319" s="10"/>
      <c r="BU2319" s="10"/>
    </row>
    <row r="2320" spans="68:73">
      <c r="BP2320" s="8"/>
      <c r="BQ2320" s="8"/>
      <c r="BR2320" s="8"/>
      <c r="BS2320" s="8"/>
      <c r="BT2320" s="8"/>
      <c r="BU2320" s="8"/>
    </row>
    <row r="2321" spans="68:73">
      <c r="BP2321" s="10"/>
      <c r="BQ2321" s="10"/>
      <c r="BR2321" s="10"/>
      <c r="BS2321" s="10"/>
      <c r="BT2321" s="10"/>
      <c r="BU2321" s="10"/>
    </row>
    <row r="2322" spans="68:73">
      <c r="BP2322" s="8"/>
      <c r="BQ2322" s="8"/>
      <c r="BR2322" s="8"/>
      <c r="BS2322" s="8"/>
      <c r="BT2322" s="8"/>
      <c r="BU2322" s="8"/>
    </row>
    <row r="2323" spans="68:73">
      <c r="BP2323" s="10"/>
      <c r="BQ2323" s="10"/>
      <c r="BR2323" s="10"/>
      <c r="BS2323" s="10"/>
      <c r="BT2323" s="10"/>
      <c r="BU2323" s="10"/>
    </row>
    <row r="2324" spans="68:73">
      <c r="BP2324" s="8"/>
      <c r="BQ2324" s="8"/>
      <c r="BR2324" s="8"/>
      <c r="BS2324" s="8"/>
      <c r="BT2324" s="8"/>
      <c r="BU2324" s="8"/>
    </row>
    <row r="2325" spans="68:73">
      <c r="BP2325" s="10"/>
      <c r="BQ2325" s="10"/>
      <c r="BR2325" s="10"/>
      <c r="BS2325" s="10"/>
      <c r="BT2325" s="10"/>
      <c r="BU2325" s="10"/>
    </row>
    <row r="2326" spans="68:73">
      <c r="BP2326" s="8"/>
      <c r="BQ2326" s="8"/>
      <c r="BR2326" s="8"/>
      <c r="BS2326" s="8"/>
      <c r="BT2326" s="8"/>
      <c r="BU2326" s="8"/>
    </row>
    <row r="2327" spans="68:73">
      <c r="BP2327" s="10"/>
      <c r="BQ2327" s="10"/>
      <c r="BR2327" s="10"/>
      <c r="BS2327" s="10"/>
      <c r="BT2327" s="10"/>
      <c r="BU2327" s="10"/>
    </row>
    <row r="2328" spans="68:73">
      <c r="BP2328" s="8"/>
      <c r="BQ2328" s="8"/>
      <c r="BR2328" s="8"/>
      <c r="BS2328" s="8"/>
      <c r="BT2328" s="8"/>
      <c r="BU2328" s="8"/>
    </row>
    <row r="2329" spans="68:73">
      <c r="BP2329" s="10"/>
      <c r="BQ2329" s="10"/>
      <c r="BR2329" s="10"/>
      <c r="BS2329" s="10"/>
      <c r="BT2329" s="10"/>
      <c r="BU2329" s="10"/>
    </row>
    <row r="2330" spans="68:73">
      <c r="BP2330" s="8"/>
      <c r="BQ2330" s="8"/>
      <c r="BR2330" s="8"/>
      <c r="BS2330" s="8"/>
      <c r="BT2330" s="8"/>
      <c r="BU2330" s="8"/>
    </row>
    <row r="2331" spans="68:73">
      <c r="BP2331" s="10"/>
      <c r="BQ2331" s="10"/>
      <c r="BR2331" s="10"/>
      <c r="BS2331" s="10"/>
      <c r="BT2331" s="10"/>
      <c r="BU2331" s="10"/>
    </row>
    <row r="2332" spans="68:73">
      <c r="BP2332" s="8"/>
      <c r="BQ2332" s="8"/>
      <c r="BR2332" s="8"/>
      <c r="BS2332" s="8"/>
      <c r="BT2332" s="8"/>
      <c r="BU2332" s="8"/>
    </row>
    <row r="2333" spans="68:73">
      <c r="BP2333" s="10"/>
      <c r="BQ2333" s="10"/>
      <c r="BR2333" s="10"/>
      <c r="BS2333" s="10"/>
      <c r="BT2333" s="10"/>
      <c r="BU2333" s="10"/>
    </row>
    <row r="2334" spans="68:73">
      <c r="BP2334" s="8"/>
      <c r="BQ2334" s="8"/>
      <c r="BR2334" s="8"/>
      <c r="BS2334" s="8"/>
      <c r="BT2334" s="8"/>
      <c r="BU2334" s="8"/>
    </row>
    <row r="2335" spans="68:73">
      <c r="BP2335" s="10"/>
      <c r="BQ2335" s="10"/>
      <c r="BR2335" s="10"/>
      <c r="BS2335" s="10"/>
      <c r="BT2335" s="10"/>
      <c r="BU2335" s="10"/>
    </row>
    <row r="2336" spans="68:73">
      <c r="BP2336" s="8"/>
      <c r="BQ2336" s="8"/>
      <c r="BR2336" s="8"/>
      <c r="BS2336" s="8"/>
      <c r="BT2336" s="8"/>
      <c r="BU2336" s="8"/>
    </row>
    <row r="2337" spans="68:73">
      <c r="BP2337" s="10"/>
      <c r="BQ2337" s="10"/>
      <c r="BR2337" s="10"/>
      <c r="BS2337" s="10"/>
      <c r="BT2337" s="10"/>
      <c r="BU2337" s="10"/>
    </row>
    <row r="2338" spans="68:73">
      <c r="BP2338" s="8"/>
      <c r="BQ2338" s="8"/>
      <c r="BR2338" s="8"/>
      <c r="BS2338" s="8"/>
      <c r="BT2338" s="8"/>
      <c r="BU2338" s="8"/>
    </row>
    <row r="2339" spans="68:73">
      <c r="BP2339" s="10"/>
      <c r="BQ2339" s="10"/>
      <c r="BR2339" s="10"/>
      <c r="BS2339" s="10"/>
      <c r="BT2339" s="10"/>
      <c r="BU2339" s="10"/>
    </row>
    <row r="2340" spans="68:73">
      <c r="BP2340" s="8"/>
      <c r="BQ2340" s="8"/>
      <c r="BR2340" s="8"/>
      <c r="BS2340" s="8"/>
      <c r="BT2340" s="8"/>
      <c r="BU2340" s="8"/>
    </row>
    <row r="2341" spans="68:73">
      <c r="BP2341" s="10"/>
      <c r="BQ2341" s="10"/>
      <c r="BR2341" s="10"/>
      <c r="BS2341" s="10"/>
      <c r="BT2341" s="10"/>
      <c r="BU2341" s="10"/>
    </row>
    <row r="2342" spans="68:73">
      <c r="BP2342" s="8"/>
      <c r="BQ2342" s="8"/>
      <c r="BR2342" s="8"/>
      <c r="BS2342" s="8"/>
      <c r="BT2342" s="8"/>
      <c r="BU2342" s="8"/>
    </row>
    <row r="2343" spans="68:73">
      <c r="BP2343" s="10"/>
      <c r="BQ2343" s="10"/>
      <c r="BR2343" s="10"/>
      <c r="BS2343" s="10"/>
      <c r="BT2343" s="10"/>
      <c r="BU2343" s="10"/>
    </row>
    <row r="2344" spans="68:73">
      <c r="BP2344" s="8"/>
      <c r="BQ2344" s="8"/>
      <c r="BR2344" s="8"/>
      <c r="BS2344" s="8"/>
      <c r="BT2344" s="8"/>
      <c r="BU2344" s="8"/>
    </row>
    <row r="2345" spans="68:73">
      <c r="BP2345" s="10"/>
      <c r="BQ2345" s="10"/>
      <c r="BR2345" s="10"/>
      <c r="BS2345" s="10"/>
      <c r="BT2345" s="10"/>
      <c r="BU2345" s="10"/>
    </row>
    <row r="2346" spans="68:73">
      <c r="BP2346" s="8"/>
      <c r="BQ2346" s="8"/>
      <c r="BR2346" s="8"/>
      <c r="BS2346" s="8"/>
      <c r="BT2346" s="8"/>
      <c r="BU2346" s="8"/>
    </row>
    <row r="2347" spans="68:73">
      <c r="BP2347" s="10"/>
      <c r="BQ2347" s="10"/>
      <c r="BR2347" s="10"/>
      <c r="BS2347" s="10"/>
      <c r="BT2347" s="10"/>
      <c r="BU2347" s="10"/>
    </row>
    <row r="2348" spans="68:73">
      <c r="BP2348" s="8"/>
      <c r="BQ2348" s="8"/>
      <c r="BR2348" s="8"/>
      <c r="BS2348" s="8"/>
      <c r="BT2348" s="8"/>
      <c r="BU2348" s="8"/>
    </row>
    <row r="2349" spans="68:73">
      <c r="BP2349" s="10"/>
      <c r="BQ2349" s="10"/>
      <c r="BR2349" s="10"/>
      <c r="BS2349" s="10"/>
      <c r="BT2349" s="10"/>
      <c r="BU2349" s="10"/>
    </row>
    <row r="2350" spans="68:73">
      <c r="BP2350" s="8"/>
      <c r="BQ2350" s="8"/>
      <c r="BR2350" s="8"/>
      <c r="BS2350" s="8"/>
      <c r="BT2350" s="8"/>
      <c r="BU2350" s="8"/>
    </row>
    <row r="2351" spans="68:73">
      <c r="BP2351" s="10"/>
      <c r="BQ2351" s="10"/>
      <c r="BR2351" s="10"/>
      <c r="BS2351" s="10"/>
      <c r="BT2351" s="10"/>
      <c r="BU2351" s="10"/>
    </row>
    <row r="2352" spans="68:73">
      <c r="BP2352" s="8"/>
      <c r="BQ2352" s="8"/>
      <c r="BR2352" s="8"/>
      <c r="BS2352" s="8"/>
      <c r="BT2352" s="8"/>
      <c r="BU2352" s="8"/>
    </row>
    <row r="2353" spans="68:73">
      <c r="BP2353" s="10"/>
      <c r="BQ2353" s="10"/>
      <c r="BR2353" s="10"/>
      <c r="BS2353" s="10"/>
      <c r="BT2353" s="10"/>
      <c r="BU2353" s="10"/>
    </row>
    <row r="2354" spans="68:73">
      <c r="BP2354" s="8"/>
      <c r="BQ2354" s="8"/>
      <c r="BR2354" s="8"/>
      <c r="BS2354" s="8"/>
      <c r="BT2354" s="8"/>
      <c r="BU2354" s="8"/>
    </row>
    <row r="2355" spans="68:73">
      <c r="BP2355" s="10"/>
      <c r="BQ2355" s="10"/>
      <c r="BR2355" s="10"/>
      <c r="BS2355" s="10"/>
      <c r="BT2355" s="10"/>
      <c r="BU2355" s="10"/>
    </row>
    <row r="2356" spans="68:73">
      <c r="BP2356" s="8"/>
      <c r="BQ2356" s="8"/>
      <c r="BR2356" s="8"/>
      <c r="BS2356" s="8"/>
      <c r="BT2356" s="8"/>
      <c r="BU2356" s="8"/>
    </row>
    <row r="2357" spans="68:73">
      <c r="BP2357" s="10"/>
      <c r="BQ2357" s="10"/>
      <c r="BR2357" s="10"/>
      <c r="BS2357" s="10"/>
      <c r="BT2357" s="10"/>
      <c r="BU2357" s="10"/>
    </row>
    <row r="2358" spans="68:73">
      <c r="BP2358" s="8"/>
      <c r="BQ2358" s="8"/>
      <c r="BR2358" s="8"/>
      <c r="BS2358" s="8"/>
      <c r="BT2358" s="8"/>
      <c r="BU2358" s="8"/>
    </row>
    <row r="2359" spans="68:73">
      <c r="BP2359" s="10"/>
      <c r="BQ2359" s="10"/>
      <c r="BR2359" s="10"/>
      <c r="BS2359" s="10"/>
      <c r="BT2359" s="10"/>
      <c r="BU2359" s="10"/>
    </row>
    <row r="2360" spans="68:73">
      <c r="BP2360" s="8"/>
      <c r="BQ2360" s="8"/>
      <c r="BR2360" s="8"/>
      <c r="BS2360" s="8"/>
      <c r="BT2360" s="8"/>
      <c r="BU2360" s="8"/>
    </row>
    <row r="2361" spans="68:73">
      <c r="BP2361" s="10"/>
      <c r="BQ2361" s="10"/>
      <c r="BR2361" s="10"/>
      <c r="BS2361" s="10"/>
      <c r="BT2361" s="10"/>
      <c r="BU2361" s="10"/>
    </row>
    <row r="2362" spans="68:73">
      <c r="BP2362" s="8"/>
      <c r="BQ2362" s="8"/>
      <c r="BR2362" s="8"/>
      <c r="BS2362" s="8"/>
      <c r="BT2362" s="8"/>
      <c r="BU2362" s="8"/>
    </row>
    <row r="2363" spans="68:73">
      <c r="BP2363" s="10"/>
      <c r="BQ2363" s="10"/>
      <c r="BR2363" s="10"/>
      <c r="BS2363" s="10"/>
      <c r="BT2363" s="10"/>
      <c r="BU2363" s="10"/>
    </row>
    <row r="2364" spans="68:73">
      <c r="BP2364" s="8"/>
      <c r="BQ2364" s="8"/>
      <c r="BR2364" s="8"/>
      <c r="BS2364" s="8"/>
      <c r="BT2364" s="8"/>
      <c r="BU2364" s="8"/>
    </row>
    <row r="2365" spans="68:73">
      <c r="BP2365" s="10"/>
      <c r="BQ2365" s="10"/>
      <c r="BR2365" s="10"/>
      <c r="BS2365" s="10"/>
      <c r="BT2365" s="10"/>
      <c r="BU2365" s="10"/>
    </row>
    <row r="2366" spans="68:73">
      <c r="BP2366" s="8"/>
      <c r="BQ2366" s="8"/>
      <c r="BR2366" s="8"/>
      <c r="BS2366" s="8"/>
      <c r="BT2366" s="8"/>
      <c r="BU2366" s="8"/>
    </row>
    <row r="2367" spans="68:73">
      <c r="BP2367" s="10"/>
      <c r="BQ2367" s="10"/>
      <c r="BR2367" s="10"/>
      <c r="BS2367" s="10"/>
      <c r="BT2367" s="10"/>
      <c r="BU2367" s="10"/>
    </row>
    <row r="2368" spans="68:73">
      <c r="BP2368" s="8"/>
      <c r="BQ2368" s="8"/>
      <c r="BR2368" s="8"/>
      <c r="BS2368" s="8"/>
      <c r="BT2368" s="8"/>
      <c r="BU2368" s="8"/>
    </row>
    <row r="2369" spans="68:73">
      <c r="BP2369" s="10"/>
      <c r="BQ2369" s="10"/>
      <c r="BR2369" s="10"/>
      <c r="BS2369" s="10"/>
      <c r="BT2369" s="10"/>
      <c r="BU2369" s="10"/>
    </row>
    <row r="2370" spans="68:73">
      <c r="BP2370" s="8"/>
      <c r="BQ2370" s="8"/>
      <c r="BR2370" s="8"/>
      <c r="BS2370" s="8"/>
      <c r="BT2370" s="8"/>
      <c r="BU2370" s="8"/>
    </row>
    <row r="2371" spans="68:73">
      <c r="BP2371" s="10"/>
      <c r="BQ2371" s="10"/>
      <c r="BR2371" s="10"/>
      <c r="BS2371" s="10"/>
      <c r="BT2371" s="10"/>
      <c r="BU2371" s="10"/>
    </row>
    <row r="2372" spans="68:73">
      <c r="BP2372" s="8"/>
      <c r="BQ2372" s="8"/>
      <c r="BR2372" s="8"/>
      <c r="BS2372" s="8"/>
      <c r="BT2372" s="8"/>
      <c r="BU2372" s="8"/>
    </row>
    <row r="2373" spans="68:73">
      <c r="BP2373" s="10"/>
      <c r="BQ2373" s="10"/>
      <c r="BR2373" s="10"/>
      <c r="BS2373" s="10"/>
      <c r="BT2373" s="10"/>
      <c r="BU2373" s="10"/>
    </row>
    <row r="2374" spans="68:73">
      <c r="BP2374" s="8"/>
      <c r="BQ2374" s="8"/>
      <c r="BR2374" s="8"/>
      <c r="BS2374" s="8"/>
      <c r="BT2374" s="8"/>
      <c r="BU2374" s="8"/>
    </row>
    <row r="2375" spans="68:73">
      <c r="BP2375" s="10"/>
      <c r="BQ2375" s="10"/>
      <c r="BR2375" s="10"/>
      <c r="BS2375" s="10"/>
      <c r="BT2375" s="10"/>
      <c r="BU2375" s="10"/>
    </row>
    <row r="2376" spans="68:73">
      <c r="BP2376" s="8"/>
      <c r="BQ2376" s="8"/>
      <c r="BR2376" s="8"/>
      <c r="BS2376" s="8"/>
      <c r="BT2376" s="8"/>
      <c r="BU2376" s="8"/>
    </row>
    <row r="2377" spans="68:73">
      <c r="BP2377" s="10"/>
      <c r="BQ2377" s="10"/>
      <c r="BR2377" s="10"/>
      <c r="BS2377" s="10"/>
      <c r="BT2377" s="10"/>
      <c r="BU2377" s="10"/>
    </row>
    <row r="2378" spans="68:73">
      <c r="BP2378" s="8"/>
      <c r="BQ2378" s="8"/>
      <c r="BR2378" s="8"/>
      <c r="BS2378" s="8"/>
      <c r="BT2378" s="8"/>
      <c r="BU2378" s="8"/>
    </row>
    <row r="2379" spans="68:73">
      <c r="BP2379" s="10"/>
      <c r="BQ2379" s="10"/>
      <c r="BR2379" s="10"/>
      <c r="BS2379" s="10"/>
      <c r="BT2379" s="10"/>
      <c r="BU2379" s="10"/>
    </row>
    <row r="2380" spans="68:73">
      <c r="BP2380" s="8"/>
      <c r="BQ2380" s="8"/>
      <c r="BR2380" s="8"/>
      <c r="BS2380" s="8"/>
      <c r="BT2380" s="8"/>
      <c r="BU2380" s="8"/>
    </row>
    <row r="2381" spans="68:73">
      <c r="BP2381" s="10"/>
      <c r="BQ2381" s="10"/>
      <c r="BR2381" s="10"/>
      <c r="BS2381" s="10"/>
      <c r="BT2381" s="10"/>
      <c r="BU2381" s="10"/>
    </row>
    <row r="2382" spans="68:73">
      <c r="BP2382" s="8"/>
      <c r="BQ2382" s="8"/>
      <c r="BR2382" s="8"/>
      <c r="BS2382" s="8"/>
      <c r="BT2382" s="8"/>
      <c r="BU2382" s="8"/>
    </row>
    <row r="2383" spans="68:73">
      <c r="BP2383" s="10"/>
      <c r="BQ2383" s="10"/>
      <c r="BR2383" s="10"/>
      <c r="BS2383" s="10"/>
      <c r="BT2383" s="10"/>
      <c r="BU2383" s="10"/>
    </row>
    <row r="2384" spans="68:73">
      <c r="BP2384" s="8"/>
      <c r="BQ2384" s="8"/>
      <c r="BR2384" s="8"/>
      <c r="BS2384" s="8"/>
      <c r="BT2384" s="8"/>
      <c r="BU2384" s="8"/>
    </row>
    <row r="2385" spans="68:73">
      <c r="BP2385" s="10"/>
      <c r="BQ2385" s="10"/>
      <c r="BR2385" s="10"/>
      <c r="BS2385" s="10"/>
      <c r="BT2385" s="10"/>
      <c r="BU2385" s="10"/>
    </row>
    <row r="2386" spans="68:73">
      <c r="BP2386" s="8"/>
      <c r="BQ2386" s="8"/>
      <c r="BR2386" s="8"/>
      <c r="BS2386" s="8"/>
      <c r="BT2386" s="8"/>
      <c r="BU2386" s="8"/>
    </row>
    <row r="2387" spans="68:73">
      <c r="BP2387" s="10"/>
      <c r="BQ2387" s="10"/>
      <c r="BR2387" s="10"/>
      <c r="BS2387" s="10"/>
      <c r="BT2387" s="10"/>
      <c r="BU2387" s="10"/>
    </row>
    <row r="2388" spans="68:73">
      <c r="BP2388" s="8"/>
      <c r="BQ2388" s="8"/>
      <c r="BR2388" s="8"/>
      <c r="BS2388" s="8"/>
      <c r="BT2388" s="8"/>
      <c r="BU2388" s="8"/>
    </row>
    <row r="2389" spans="68:73">
      <c r="BP2389" s="10"/>
      <c r="BQ2389" s="10"/>
      <c r="BR2389" s="10"/>
      <c r="BS2389" s="10"/>
      <c r="BT2389" s="10"/>
      <c r="BU2389" s="10"/>
    </row>
    <row r="2390" spans="68:73">
      <c r="BP2390" s="8"/>
      <c r="BQ2390" s="8"/>
      <c r="BR2390" s="8"/>
      <c r="BS2390" s="8"/>
      <c r="BT2390" s="8"/>
      <c r="BU2390" s="8"/>
    </row>
    <row r="2391" spans="68:73">
      <c r="BP2391" s="10"/>
      <c r="BQ2391" s="10"/>
      <c r="BR2391" s="10"/>
      <c r="BS2391" s="10"/>
      <c r="BT2391" s="10"/>
      <c r="BU2391" s="10"/>
    </row>
    <row r="2392" spans="68:73">
      <c r="BP2392" s="8"/>
      <c r="BQ2392" s="8"/>
      <c r="BR2392" s="8"/>
      <c r="BS2392" s="8"/>
      <c r="BT2392" s="8"/>
      <c r="BU2392" s="8"/>
    </row>
    <row r="2393" spans="68:73">
      <c r="BP2393" s="10"/>
      <c r="BQ2393" s="10"/>
      <c r="BR2393" s="10"/>
      <c r="BS2393" s="10"/>
      <c r="BT2393" s="10"/>
      <c r="BU2393" s="10"/>
    </row>
    <row r="2394" spans="68:73">
      <c r="BP2394" s="8"/>
      <c r="BQ2394" s="8"/>
      <c r="BR2394" s="8"/>
      <c r="BS2394" s="8"/>
      <c r="BT2394" s="8"/>
      <c r="BU2394" s="8"/>
    </row>
    <row r="2395" spans="68:73">
      <c r="BP2395" s="10"/>
      <c r="BQ2395" s="10"/>
      <c r="BR2395" s="10"/>
      <c r="BS2395" s="10"/>
      <c r="BT2395" s="10"/>
      <c r="BU2395" s="10"/>
    </row>
    <row r="2396" spans="68:73">
      <c r="BP2396" s="8"/>
      <c r="BQ2396" s="8"/>
      <c r="BR2396" s="8"/>
      <c r="BS2396" s="8"/>
      <c r="BT2396" s="8"/>
      <c r="BU2396" s="8"/>
    </row>
    <row r="2397" spans="68:73">
      <c r="BP2397" s="10"/>
      <c r="BQ2397" s="10"/>
      <c r="BR2397" s="10"/>
      <c r="BS2397" s="10"/>
      <c r="BT2397" s="10"/>
      <c r="BU2397" s="10"/>
    </row>
    <row r="2398" spans="68:73">
      <c r="BP2398" s="8"/>
      <c r="BQ2398" s="8"/>
      <c r="BR2398" s="8"/>
      <c r="BS2398" s="8"/>
      <c r="BT2398" s="8"/>
      <c r="BU2398" s="8"/>
    </row>
    <row r="2399" spans="68:73">
      <c r="BP2399" s="10"/>
      <c r="BQ2399" s="10"/>
      <c r="BR2399" s="10"/>
      <c r="BS2399" s="10"/>
      <c r="BT2399" s="10"/>
      <c r="BU2399" s="10"/>
    </row>
    <row r="2400" spans="68:73">
      <c r="BP2400" s="8"/>
      <c r="BQ2400" s="8"/>
      <c r="BR2400" s="8"/>
      <c r="BS2400" s="8"/>
      <c r="BT2400" s="8"/>
      <c r="BU2400" s="8"/>
    </row>
    <row r="2401" spans="68:73">
      <c r="BP2401" s="10"/>
      <c r="BQ2401" s="10"/>
      <c r="BR2401" s="10"/>
      <c r="BS2401" s="10"/>
      <c r="BT2401" s="10"/>
      <c r="BU2401" s="10"/>
    </row>
    <row r="2402" spans="68:73">
      <c r="BP2402" s="8"/>
      <c r="BQ2402" s="8"/>
      <c r="BR2402" s="8"/>
      <c r="BS2402" s="8"/>
      <c r="BT2402" s="8"/>
      <c r="BU2402" s="8"/>
    </row>
    <row r="2403" spans="68:73">
      <c r="BP2403" s="10"/>
      <c r="BQ2403" s="10"/>
      <c r="BR2403" s="10"/>
      <c r="BS2403" s="10"/>
      <c r="BT2403" s="10"/>
      <c r="BU2403" s="10"/>
    </row>
    <row r="2404" spans="68:73">
      <c r="BP2404" s="8"/>
      <c r="BQ2404" s="8"/>
      <c r="BR2404" s="8"/>
      <c r="BS2404" s="8"/>
      <c r="BT2404" s="8"/>
      <c r="BU2404" s="8"/>
    </row>
    <row r="2405" spans="68:73">
      <c r="BP2405" s="10"/>
      <c r="BQ2405" s="10"/>
      <c r="BR2405" s="10"/>
      <c r="BS2405" s="10"/>
      <c r="BT2405" s="10"/>
      <c r="BU2405" s="10"/>
    </row>
    <row r="2406" spans="68:73">
      <c r="BP2406" s="8"/>
      <c r="BQ2406" s="8"/>
      <c r="BR2406" s="8"/>
      <c r="BS2406" s="8"/>
      <c r="BT2406" s="8"/>
      <c r="BU2406" s="8"/>
    </row>
    <row r="2407" spans="68:73">
      <c r="BP2407" s="10"/>
      <c r="BQ2407" s="10"/>
      <c r="BR2407" s="10"/>
      <c r="BS2407" s="10"/>
      <c r="BT2407" s="10"/>
      <c r="BU2407" s="10"/>
    </row>
    <row r="2408" spans="68:73">
      <c r="BP2408" s="8"/>
      <c r="BQ2408" s="8"/>
      <c r="BR2408" s="8"/>
      <c r="BS2408" s="8"/>
      <c r="BT2408" s="8"/>
      <c r="BU2408" s="8"/>
    </row>
    <row r="2409" spans="68:73">
      <c r="BP2409" s="10"/>
      <c r="BQ2409" s="10"/>
      <c r="BR2409" s="10"/>
      <c r="BS2409" s="10"/>
      <c r="BT2409" s="10"/>
      <c r="BU2409" s="10"/>
    </row>
    <row r="2410" spans="68:73">
      <c r="BP2410" s="8"/>
      <c r="BQ2410" s="8"/>
      <c r="BR2410" s="8"/>
      <c r="BS2410" s="8"/>
      <c r="BT2410" s="8"/>
      <c r="BU2410" s="8"/>
    </row>
    <row r="2411" spans="68:73">
      <c r="BP2411" s="10"/>
      <c r="BQ2411" s="10"/>
      <c r="BR2411" s="10"/>
      <c r="BS2411" s="10"/>
      <c r="BT2411" s="10"/>
      <c r="BU2411" s="10"/>
    </row>
    <row r="2412" spans="68:73">
      <c r="BP2412" s="8"/>
      <c r="BQ2412" s="8"/>
      <c r="BR2412" s="8"/>
      <c r="BS2412" s="8"/>
      <c r="BT2412" s="8"/>
      <c r="BU2412" s="8"/>
    </row>
    <row r="2413" spans="68:73">
      <c r="BP2413" s="10"/>
      <c r="BQ2413" s="10"/>
      <c r="BR2413" s="10"/>
      <c r="BS2413" s="10"/>
      <c r="BT2413" s="10"/>
      <c r="BU2413" s="10"/>
    </row>
    <row r="2414" spans="68:73">
      <c r="BP2414" s="8"/>
      <c r="BQ2414" s="8"/>
      <c r="BR2414" s="8"/>
      <c r="BS2414" s="8"/>
      <c r="BT2414" s="8"/>
      <c r="BU2414" s="8"/>
    </row>
    <row r="2415" spans="68:73">
      <c r="BP2415" s="10"/>
      <c r="BQ2415" s="10"/>
      <c r="BR2415" s="10"/>
      <c r="BS2415" s="10"/>
      <c r="BT2415" s="10"/>
      <c r="BU2415" s="10"/>
    </row>
    <row r="2416" spans="68:73">
      <c r="BP2416" s="8"/>
      <c r="BQ2416" s="8"/>
      <c r="BR2416" s="8"/>
      <c r="BS2416" s="8"/>
      <c r="BT2416" s="8"/>
      <c r="BU2416" s="8"/>
    </row>
    <row r="2417" spans="68:73">
      <c r="BP2417" s="10"/>
      <c r="BQ2417" s="10"/>
      <c r="BR2417" s="10"/>
      <c r="BS2417" s="10"/>
      <c r="BT2417" s="10"/>
      <c r="BU2417" s="10"/>
    </row>
    <row r="2418" spans="68:73">
      <c r="BP2418" s="8"/>
      <c r="BQ2418" s="8"/>
      <c r="BR2418" s="8"/>
      <c r="BS2418" s="8"/>
      <c r="BT2418" s="8"/>
      <c r="BU2418" s="8"/>
    </row>
    <row r="2419" spans="68:73">
      <c r="BP2419" s="10"/>
      <c r="BQ2419" s="10"/>
      <c r="BR2419" s="10"/>
      <c r="BS2419" s="10"/>
      <c r="BT2419" s="10"/>
      <c r="BU2419" s="10"/>
    </row>
    <row r="2420" spans="68:73">
      <c r="BP2420" s="8"/>
      <c r="BQ2420" s="8"/>
      <c r="BR2420" s="8"/>
      <c r="BS2420" s="8"/>
      <c r="BT2420" s="8"/>
      <c r="BU2420" s="8"/>
    </row>
    <row r="2421" spans="68:73">
      <c r="BP2421" s="10"/>
      <c r="BQ2421" s="10"/>
      <c r="BR2421" s="10"/>
      <c r="BS2421" s="10"/>
      <c r="BT2421" s="10"/>
      <c r="BU2421" s="10"/>
    </row>
    <row r="2422" spans="68:73">
      <c r="BP2422" s="8"/>
      <c r="BQ2422" s="8"/>
      <c r="BR2422" s="8"/>
      <c r="BS2422" s="8"/>
      <c r="BT2422" s="8"/>
      <c r="BU2422" s="8"/>
    </row>
    <row r="2423" spans="68:73">
      <c r="BP2423" s="10"/>
      <c r="BQ2423" s="10"/>
      <c r="BR2423" s="10"/>
      <c r="BS2423" s="10"/>
      <c r="BT2423" s="10"/>
      <c r="BU2423" s="10"/>
    </row>
    <row r="2424" spans="68:73">
      <c r="BP2424" s="8"/>
      <c r="BQ2424" s="8"/>
      <c r="BR2424" s="8"/>
      <c r="BS2424" s="8"/>
      <c r="BT2424" s="8"/>
      <c r="BU2424" s="8"/>
    </row>
    <row r="2425" spans="68:73">
      <c r="BP2425" s="10"/>
      <c r="BQ2425" s="10"/>
      <c r="BR2425" s="10"/>
      <c r="BS2425" s="10"/>
      <c r="BT2425" s="10"/>
      <c r="BU2425" s="10"/>
    </row>
    <row r="2426" spans="68:73">
      <c r="BP2426" s="8"/>
      <c r="BQ2426" s="8"/>
      <c r="BR2426" s="8"/>
      <c r="BS2426" s="8"/>
      <c r="BT2426" s="8"/>
      <c r="BU2426" s="8"/>
    </row>
    <row r="2427" spans="68:73">
      <c r="BP2427" s="10"/>
      <c r="BQ2427" s="10"/>
      <c r="BR2427" s="10"/>
      <c r="BS2427" s="10"/>
      <c r="BT2427" s="10"/>
      <c r="BU2427" s="10"/>
    </row>
    <row r="2428" spans="68:73">
      <c r="BP2428" s="8"/>
      <c r="BQ2428" s="8"/>
      <c r="BR2428" s="8"/>
      <c r="BS2428" s="8"/>
      <c r="BT2428" s="8"/>
      <c r="BU2428" s="8"/>
    </row>
    <row r="2429" spans="68:73">
      <c r="BP2429" s="10"/>
      <c r="BQ2429" s="10"/>
      <c r="BR2429" s="10"/>
      <c r="BS2429" s="10"/>
      <c r="BT2429" s="10"/>
      <c r="BU2429" s="10"/>
    </row>
    <row r="2430" spans="68:73">
      <c r="BP2430" s="8"/>
      <c r="BQ2430" s="8"/>
      <c r="BR2430" s="8"/>
      <c r="BS2430" s="8"/>
      <c r="BT2430" s="8"/>
      <c r="BU2430" s="8"/>
    </row>
    <row r="2431" spans="68:73">
      <c r="BP2431" s="10"/>
      <c r="BQ2431" s="10"/>
      <c r="BR2431" s="10"/>
      <c r="BS2431" s="10"/>
      <c r="BT2431" s="10"/>
      <c r="BU2431" s="10"/>
    </row>
    <row r="2432" spans="68:73">
      <c r="BP2432" s="8"/>
      <c r="BQ2432" s="8"/>
      <c r="BR2432" s="8"/>
      <c r="BS2432" s="8"/>
      <c r="BT2432" s="8"/>
      <c r="BU2432" s="8"/>
    </row>
    <row r="2433" spans="68:73">
      <c r="BP2433" s="10"/>
      <c r="BQ2433" s="10"/>
      <c r="BR2433" s="10"/>
      <c r="BS2433" s="10"/>
      <c r="BT2433" s="10"/>
      <c r="BU2433" s="10"/>
    </row>
    <row r="2434" spans="68:73">
      <c r="BP2434" s="8"/>
      <c r="BQ2434" s="8"/>
      <c r="BR2434" s="8"/>
      <c r="BS2434" s="8"/>
      <c r="BT2434" s="8"/>
      <c r="BU2434" s="8"/>
    </row>
    <row r="2435" spans="68:73">
      <c r="BP2435" s="10"/>
      <c r="BQ2435" s="10"/>
      <c r="BR2435" s="10"/>
      <c r="BS2435" s="10"/>
      <c r="BT2435" s="10"/>
      <c r="BU2435" s="10"/>
    </row>
    <row r="2436" spans="68:73">
      <c r="BP2436" s="8"/>
      <c r="BQ2436" s="8"/>
      <c r="BR2436" s="8"/>
      <c r="BS2436" s="8"/>
      <c r="BT2436" s="8"/>
      <c r="BU2436" s="8"/>
    </row>
    <row r="2437" spans="68:73">
      <c r="BP2437" s="10"/>
      <c r="BQ2437" s="10"/>
      <c r="BR2437" s="10"/>
      <c r="BS2437" s="10"/>
      <c r="BT2437" s="10"/>
      <c r="BU2437" s="10"/>
    </row>
    <row r="2438" spans="68:73">
      <c r="BP2438" s="8"/>
      <c r="BQ2438" s="8"/>
      <c r="BR2438" s="8"/>
      <c r="BS2438" s="8"/>
      <c r="BT2438" s="8"/>
      <c r="BU2438" s="8"/>
    </row>
    <row r="2439" spans="68:73">
      <c r="BP2439" s="10"/>
      <c r="BQ2439" s="10"/>
      <c r="BR2439" s="10"/>
      <c r="BS2439" s="10"/>
      <c r="BT2439" s="10"/>
      <c r="BU2439" s="10"/>
    </row>
    <row r="2440" spans="68:73">
      <c r="BP2440" s="8"/>
      <c r="BQ2440" s="8"/>
      <c r="BR2440" s="8"/>
      <c r="BS2440" s="8"/>
      <c r="BT2440" s="8"/>
      <c r="BU2440" s="8"/>
    </row>
    <row r="2441" spans="68:73">
      <c r="BP2441" s="10"/>
      <c r="BQ2441" s="10"/>
      <c r="BR2441" s="10"/>
      <c r="BS2441" s="10"/>
      <c r="BT2441" s="10"/>
      <c r="BU2441" s="10"/>
    </row>
    <row r="2442" spans="68:73">
      <c r="BP2442" s="8"/>
      <c r="BQ2442" s="8"/>
      <c r="BR2442" s="8"/>
      <c r="BS2442" s="8"/>
      <c r="BT2442" s="8"/>
      <c r="BU2442" s="8"/>
    </row>
    <row r="2443" spans="68:73">
      <c r="BP2443" s="10"/>
      <c r="BQ2443" s="10"/>
      <c r="BR2443" s="10"/>
      <c r="BS2443" s="10"/>
      <c r="BT2443" s="10"/>
      <c r="BU2443" s="10"/>
    </row>
    <row r="2444" spans="68:73">
      <c r="BP2444" s="8"/>
      <c r="BQ2444" s="8"/>
      <c r="BR2444" s="8"/>
      <c r="BS2444" s="8"/>
      <c r="BT2444" s="8"/>
      <c r="BU2444" s="8"/>
    </row>
    <row r="2445" spans="68:73">
      <c r="BP2445" s="10"/>
      <c r="BQ2445" s="10"/>
      <c r="BR2445" s="10"/>
      <c r="BS2445" s="10"/>
      <c r="BT2445" s="10"/>
      <c r="BU2445" s="10"/>
    </row>
    <row r="2446" spans="68:73">
      <c r="BP2446" s="8"/>
      <c r="BQ2446" s="8"/>
      <c r="BR2446" s="8"/>
      <c r="BS2446" s="8"/>
      <c r="BT2446" s="8"/>
      <c r="BU2446" s="8"/>
    </row>
    <row r="2447" spans="68:73">
      <c r="BP2447" s="10"/>
      <c r="BQ2447" s="10"/>
      <c r="BR2447" s="10"/>
      <c r="BS2447" s="10"/>
      <c r="BT2447" s="10"/>
      <c r="BU2447" s="10"/>
    </row>
    <row r="2448" spans="68:73">
      <c r="BP2448" s="8"/>
      <c r="BQ2448" s="8"/>
      <c r="BR2448" s="8"/>
      <c r="BS2448" s="8"/>
      <c r="BT2448" s="8"/>
      <c r="BU2448" s="8"/>
    </row>
    <row r="2449" spans="68:73">
      <c r="BP2449" s="10"/>
      <c r="BQ2449" s="10"/>
      <c r="BR2449" s="10"/>
      <c r="BS2449" s="10"/>
      <c r="BT2449" s="10"/>
      <c r="BU2449" s="10"/>
    </row>
    <row r="2450" spans="68:73">
      <c r="BP2450" s="8"/>
      <c r="BQ2450" s="8"/>
      <c r="BR2450" s="8"/>
      <c r="BS2450" s="8"/>
      <c r="BT2450" s="8"/>
      <c r="BU2450" s="8"/>
    </row>
    <row r="2451" spans="68:73">
      <c r="BP2451" s="10"/>
      <c r="BQ2451" s="10"/>
      <c r="BR2451" s="10"/>
      <c r="BS2451" s="10"/>
      <c r="BT2451" s="10"/>
      <c r="BU2451" s="10"/>
    </row>
    <row r="2452" spans="68:73">
      <c r="BP2452" s="8"/>
      <c r="BQ2452" s="8"/>
      <c r="BR2452" s="8"/>
      <c r="BS2452" s="8"/>
      <c r="BT2452" s="8"/>
      <c r="BU2452" s="8"/>
    </row>
    <row r="2453" spans="68:73">
      <c r="BP2453" s="10"/>
      <c r="BQ2453" s="10"/>
      <c r="BR2453" s="10"/>
      <c r="BS2453" s="10"/>
      <c r="BT2453" s="10"/>
      <c r="BU2453" s="10"/>
    </row>
    <row r="2454" spans="68:73">
      <c r="BP2454" s="8"/>
      <c r="BQ2454" s="8"/>
      <c r="BR2454" s="8"/>
      <c r="BS2454" s="8"/>
      <c r="BT2454" s="8"/>
      <c r="BU2454" s="8"/>
    </row>
    <row r="2455" spans="68:73">
      <c r="BP2455" s="10"/>
      <c r="BQ2455" s="10"/>
      <c r="BR2455" s="10"/>
      <c r="BS2455" s="10"/>
      <c r="BT2455" s="10"/>
      <c r="BU2455" s="10"/>
    </row>
    <row r="2456" spans="68:73">
      <c r="BP2456" s="8"/>
      <c r="BQ2456" s="8"/>
      <c r="BR2456" s="8"/>
      <c r="BS2456" s="8"/>
      <c r="BT2456" s="8"/>
      <c r="BU2456" s="8"/>
    </row>
    <row r="2457" spans="68:73">
      <c r="BP2457" s="10"/>
      <c r="BQ2457" s="10"/>
      <c r="BR2457" s="10"/>
      <c r="BS2457" s="10"/>
      <c r="BT2457" s="10"/>
      <c r="BU2457" s="10"/>
    </row>
    <row r="2458" spans="68:73">
      <c r="BP2458" s="8"/>
      <c r="BQ2458" s="8"/>
      <c r="BR2458" s="8"/>
      <c r="BS2458" s="8"/>
      <c r="BT2458" s="8"/>
      <c r="BU2458" s="8"/>
    </row>
    <row r="2459" spans="68:73">
      <c r="BP2459" s="10"/>
      <c r="BQ2459" s="10"/>
      <c r="BR2459" s="10"/>
      <c r="BS2459" s="10"/>
      <c r="BT2459" s="10"/>
      <c r="BU2459" s="10"/>
    </row>
    <row r="2460" spans="68:73">
      <c r="BP2460" s="8"/>
      <c r="BQ2460" s="8"/>
      <c r="BR2460" s="8"/>
      <c r="BS2460" s="8"/>
      <c r="BT2460" s="8"/>
      <c r="BU2460" s="8"/>
    </row>
    <row r="2461" spans="68:73">
      <c r="BP2461" s="10"/>
      <c r="BQ2461" s="10"/>
      <c r="BR2461" s="10"/>
      <c r="BS2461" s="10"/>
      <c r="BT2461" s="10"/>
      <c r="BU2461" s="10"/>
    </row>
    <row r="2462" spans="68:73">
      <c r="BP2462" s="8"/>
      <c r="BQ2462" s="8"/>
      <c r="BR2462" s="8"/>
      <c r="BS2462" s="8"/>
      <c r="BT2462" s="8"/>
      <c r="BU2462" s="8"/>
    </row>
    <row r="2463" spans="68:73">
      <c r="BP2463" s="10"/>
      <c r="BQ2463" s="10"/>
      <c r="BR2463" s="10"/>
      <c r="BS2463" s="10"/>
      <c r="BT2463" s="10"/>
      <c r="BU2463" s="10"/>
    </row>
    <row r="2464" spans="68:73">
      <c r="BP2464" s="8"/>
      <c r="BQ2464" s="8"/>
      <c r="BR2464" s="8"/>
      <c r="BS2464" s="8"/>
      <c r="BT2464" s="8"/>
      <c r="BU2464" s="8"/>
    </row>
    <row r="2465" spans="68:73">
      <c r="BP2465" s="10"/>
      <c r="BQ2465" s="10"/>
      <c r="BR2465" s="10"/>
      <c r="BS2465" s="10"/>
      <c r="BT2465" s="10"/>
      <c r="BU2465" s="10"/>
    </row>
    <row r="2466" spans="68:73">
      <c r="BP2466" s="8"/>
      <c r="BQ2466" s="8"/>
      <c r="BR2466" s="8"/>
      <c r="BS2466" s="8"/>
      <c r="BT2466" s="8"/>
      <c r="BU2466" s="8"/>
    </row>
    <row r="2467" spans="68:73">
      <c r="BP2467" s="10"/>
      <c r="BQ2467" s="10"/>
      <c r="BR2467" s="10"/>
      <c r="BS2467" s="10"/>
      <c r="BT2467" s="10"/>
      <c r="BU2467" s="10"/>
    </row>
    <row r="2468" spans="68:73">
      <c r="BP2468" s="8"/>
      <c r="BQ2468" s="8"/>
      <c r="BR2468" s="8"/>
      <c r="BS2468" s="8"/>
      <c r="BT2468" s="8"/>
      <c r="BU2468" s="8"/>
    </row>
    <row r="2469" spans="68:73">
      <c r="BP2469" s="10"/>
      <c r="BQ2469" s="10"/>
      <c r="BR2469" s="10"/>
      <c r="BS2469" s="10"/>
      <c r="BT2469" s="10"/>
      <c r="BU2469" s="10"/>
    </row>
    <row r="2470" spans="68:73">
      <c r="BP2470" s="8"/>
      <c r="BQ2470" s="8"/>
      <c r="BR2470" s="8"/>
      <c r="BS2470" s="8"/>
      <c r="BT2470" s="8"/>
      <c r="BU2470" s="8"/>
    </row>
    <row r="2471" spans="68:73">
      <c r="BP2471" s="10"/>
      <c r="BQ2471" s="10"/>
      <c r="BR2471" s="10"/>
      <c r="BS2471" s="10"/>
      <c r="BT2471" s="10"/>
      <c r="BU2471" s="10"/>
    </row>
    <row r="2472" spans="68:73">
      <c r="BP2472" s="8"/>
      <c r="BQ2472" s="8"/>
      <c r="BR2472" s="8"/>
      <c r="BS2472" s="8"/>
      <c r="BT2472" s="8"/>
      <c r="BU2472" s="8"/>
    </row>
    <row r="2473" spans="68:73">
      <c r="BP2473" s="10"/>
      <c r="BQ2473" s="10"/>
      <c r="BR2473" s="10"/>
      <c r="BS2473" s="10"/>
      <c r="BT2473" s="10"/>
      <c r="BU2473" s="10"/>
    </row>
    <row r="2474" spans="68:73">
      <c r="BP2474" s="8"/>
      <c r="BQ2474" s="8"/>
      <c r="BR2474" s="8"/>
      <c r="BS2474" s="8"/>
      <c r="BT2474" s="8"/>
      <c r="BU2474" s="8"/>
    </row>
    <row r="2475" spans="68:73">
      <c r="BP2475" s="10"/>
      <c r="BQ2475" s="10"/>
      <c r="BR2475" s="10"/>
      <c r="BS2475" s="10"/>
      <c r="BT2475" s="10"/>
      <c r="BU2475" s="10"/>
    </row>
    <row r="2476" spans="68:73">
      <c r="BP2476" s="8"/>
      <c r="BQ2476" s="8"/>
      <c r="BR2476" s="8"/>
      <c r="BS2476" s="8"/>
      <c r="BT2476" s="8"/>
      <c r="BU2476" s="8"/>
    </row>
    <row r="2477" spans="68:73">
      <c r="BP2477" s="10"/>
      <c r="BQ2477" s="10"/>
      <c r="BR2477" s="10"/>
      <c r="BS2477" s="10"/>
      <c r="BT2477" s="10"/>
      <c r="BU2477" s="10"/>
    </row>
    <row r="2478" spans="68:73">
      <c r="BP2478" s="8"/>
      <c r="BQ2478" s="8"/>
      <c r="BR2478" s="8"/>
      <c r="BS2478" s="8"/>
      <c r="BT2478" s="8"/>
      <c r="BU2478" s="8"/>
    </row>
    <row r="2479" spans="68:73">
      <c r="BP2479" s="10"/>
      <c r="BQ2479" s="10"/>
      <c r="BR2479" s="10"/>
      <c r="BS2479" s="10"/>
      <c r="BT2479" s="10"/>
      <c r="BU2479" s="10"/>
    </row>
    <row r="2480" spans="68:73">
      <c r="BP2480" s="8"/>
      <c r="BQ2480" s="8"/>
      <c r="BR2480" s="8"/>
      <c r="BS2480" s="8"/>
      <c r="BT2480" s="8"/>
      <c r="BU2480" s="8"/>
    </row>
    <row r="2481" spans="68:73">
      <c r="BP2481" s="10"/>
      <c r="BQ2481" s="10"/>
      <c r="BR2481" s="10"/>
      <c r="BS2481" s="10"/>
      <c r="BT2481" s="10"/>
      <c r="BU2481" s="10"/>
    </row>
    <row r="2482" spans="68:73">
      <c r="BP2482" s="8"/>
      <c r="BQ2482" s="8"/>
      <c r="BR2482" s="8"/>
      <c r="BS2482" s="8"/>
      <c r="BT2482" s="8"/>
      <c r="BU2482" s="8"/>
    </row>
    <row r="2483" spans="68:73">
      <c r="BP2483" s="10"/>
      <c r="BQ2483" s="10"/>
      <c r="BR2483" s="10"/>
      <c r="BS2483" s="10"/>
      <c r="BT2483" s="10"/>
      <c r="BU2483" s="10"/>
    </row>
    <row r="2484" spans="68:73">
      <c r="BP2484" s="8"/>
      <c r="BQ2484" s="8"/>
      <c r="BR2484" s="8"/>
      <c r="BS2484" s="8"/>
      <c r="BT2484" s="8"/>
      <c r="BU2484" s="8"/>
    </row>
    <row r="2485" spans="68:73">
      <c r="BP2485" s="10"/>
      <c r="BQ2485" s="10"/>
      <c r="BR2485" s="10"/>
      <c r="BS2485" s="10"/>
      <c r="BT2485" s="10"/>
      <c r="BU2485" s="10"/>
    </row>
    <row r="2486" spans="68:73">
      <c r="BP2486" s="8"/>
      <c r="BQ2486" s="8"/>
      <c r="BR2486" s="8"/>
      <c r="BS2486" s="8"/>
      <c r="BT2486" s="8"/>
      <c r="BU2486" s="8"/>
    </row>
    <row r="2487" spans="68:73">
      <c r="BP2487" s="10"/>
      <c r="BQ2487" s="10"/>
      <c r="BR2487" s="10"/>
      <c r="BS2487" s="10"/>
      <c r="BT2487" s="10"/>
      <c r="BU2487" s="10"/>
    </row>
    <row r="2488" spans="68:73">
      <c r="BP2488" s="8"/>
      <c r="BQ2488" s="8"/>
      <c r="BR2488" s="8"/>
      <c r="BS2488" s="8"/>
      <c r="BT2488" s="8"/>
      <c r="BU2488" s="8"/>
    </row>
    <row r="2489" spans="68:73">
      <c r="BP2489" s="10"/>
      <c r="BQ2489" s="10"/>
      <c r="BR2489" s="10"/>
      <c r="BS2489" s="10"/>
      <c r="BT2489" s="10"/>
      <c r="BU2489" s="10"/>
    </row>
    <row r="2490" spans="68:73">
      <c r="BP2490" s="8"/>
      <c r="BQ2490" s="8"/>
      <c r="BR2490" s="8"/>
      <c r="BS2490" s="8"/>
      <c r="BT2490" s="8"/>
      <c r="BU2490" s="8"/>
    </row>
    <row r="2491" spans="68:73">
      <c r="BP2491" s="10"/>
      <c r="BQ2491" s="10"/>
      <c r="BR2491" s="10"/>
      <c r="BS2491" s="10"/>
      <c r="BT2491" s="10"/>
      <c r="BU2491" s="10"/>
    </row>
    <row r="2492" spans="68:73">
      <c r="BP2492" s="8"/>
      <c r="BQ2492" s="8"/>
      <c r="BR2492" s="8"/>
      <c r="BS2492" s="8"/>
      <c r="BT2492" s="8"/>
      <c r="BU2492" s="8"/>
    </row>
    <row r="2493" spans="68:73">
      <c r="BP2493" s="10"/>
      <c r="BQ2493" s="10"/>
      <c r="BR2493" s="10"/>
      <c r="BS2493" s="10"/>
      <c r="BT2493" s="10"/>
      <c r="BU2493" s="10"/>
    </row>
    <row r="2494" spans="68:73">
      <c r="BP2494" s="8"/>
      <c r="BQ2494" s="8"/>
      <c r="BR2494" s="8"/>
      <c r="BS2494" s="8"/>
      <c r="BT2494" s="8"/>
      <c r="BU2494" s="8"/>
    </row>
    <row r="2495" spans="68:73">
      <c r="BP2495" s="10"/>
      <c r="BQ2495" s="10"/>
      <c r="BR2495" s="10"/>
      <c r="BS2495" s="10"/>
      <c r="BT2495" s="10"/>
      <c r="BU2495" s="10"/>
    </row>
    <row r="2496" spans="68:73">
      <c r="BP2496" s="8"/>
      <c r="BQ2496" s="8"/>
      <c r="BR2496" s="8"/>
      <c r="BS2496" s="8"/>
      <c r="BT2496" s="8"/>
      <c r="BU2496" s="8"/>
    </row>
    <row r="2497" spans="68:73">
      <c r="BP2497" s="10"/>
      <c r="BQ2497" s="10"/>
      <c r="BR2497" s="10"/>
      <c r="BS2497" s="10"/>
      <c r="BT2497" s="10"/>
      <c r="BU2497" s="10"/>
    </row>
    <row r="2498" spans="68:73">
      <c r="BP2498" s="8"/>
      <c r="BQ2498" s="8"/>
      <c r="BR2498" s="8"/>
      <c r="BS2498" s="8"/>
      <c r="BT2498" s="8"/>
      <c r="BU2498" s="8"/>
    </row>
    <row r="2499" spans="68:73">
      <c r="BP2499" s="10"/>
      <c r="BQ2499" s="10"/>
      <c r="BR2499" s="10"/>
      <c r="BS2499" s="10"/>
      <c r="BT2499" s="10"/>
      <c r="BU2499" s="10"/>
    </row>
    <row r="2500" spans="68:73">
      <c r="BP2500" s="8"/>
      <c r="BQ2500" s="8"/>
      <c r="BR2500" s="8"/>
      <c r="BS2500" s="8"/>
      <c r="BT2500" s="8"/>
      <c r="BU2500" s="8"/>
    </row>
    <row r="2501" spans="68:73">
      <c r="BP2501" s="10"/>
      <c r="BQ2501" s="10"/>
      <c r="BR2501" s="10"/>
      <c r="BS2501" s="10"/>
      <c r="BT2501" s="10"/>
      <c r="BU2501" s="10"/>
    </row>
    <row r="2502" spans="68:73">
      <c r="BP2502" s="8"/>
      <c r="BQ2502" s="8"/>
      <c r="BR2502" s="8"/>
      <c r="BS2502" s="8"/>
      <c r="BT2502" s="8"/>
      <c r="BU2502" s="8"/>
    </row>
    <row r="2503" spans="68:73">
      <c r="BP2503" s="10"/>
      <c r="BQ2503" s="10"/>
      <c r="BR2503" s="10"/>
      <c r="BS2503" s="10"/>
      <c r="BT2503" s="10"/>
      <c r="BU2503" s="10"/>
    </row>
    <row r="2504" spans="68:73">
      <c r="BP2504" s="8"/>
      <c r="BQ2504" s="8"/>
      <c r="BR2504" s="8"/>
      <c r="BS2504" s="8"/>
      <c r="BT2504" s="8"/>
      <c r="BU2504" s="8"/>
    </row>
    <row r="2505" spans="68:73">
      <c r="BP2505" s="10"/>
      <c r="BQ2505" s="10"/>
      <c r="BR2505" s="10"/>
      <c r="BS2505" s="10"/>
      <c r="BT2505" s="10"/>
      <c r="BU2505" s="10"/>
    </row>
    <row r="2506" spans="68:73">
      <c r="BP2506" s="8"/>
      <c r="BQ2506" s="8"/>
      <c r="BR2506" s="8"/>
      <c r="BS2506" s="8"/>
      <c r="BT2506" s="8"/>
      <c r="BU2506" s="8"/>
    </row>
    <row r="2507" spans="68:73">
      <c r="BP2507" s="10"/>
      <c r="BQ2507" s="10"/>
      <c r="BR2507" s="10"/>
      <c r="BS2507" s="10"/>
      <c r="BT2507" s="10"/>
      <c r="BU2507" s="10"/>
    </row>
    <row r="2508" spans="68:73">
      <c r="BP2508" s="8"/>
      <c r="BQ2508" s="8"/>
      <c r="BR2508" s="8"/>
      <c r="BS2508" s="8"/>
      <c r="BT2508" s="8"/>
      <c r="BU2508" s="8"/>
    </row>
    <row r="2509" spans="68:73">
      <c r="BP2509" s="10"/>
      <c r="BQ2509" s="10"/>
      <c r="BR2509" s="10"/>
      <c r="BS2509" s="10"/>
      <c r="BT2509" s="10"/>
      <c r="BU2509" s="10"/>
    </row>
    <row r="2510" spans="68:73">
      <c r="BP2510" s="8"/>
      <c r="BQ2510" s="8"/>
      <c r="BR2510" s="8"/>
      <c r="BS2510" s="8"/>
      <c r="BT2510" s="8"/>
      <c r="BU2510" s="8"/>
    </row>
    <row r="2511" spans="68:73">
      <c r="BP2511" s="10"/>
      <c r="BQ2511" s="10"/>
      <c r="BR2511" s="10"/>
      <c r="BS2511" s="10"/>
      <c r="BT2511" s="10"/>
      <c r="BU2511" s="10"/>
    </row>
    <row r="2512" spans="68:73">
      <c r="BP2512" s="8"/>
      <c r="BQ2512" s="8"/>
      <c r="BR2512" s="8"/>
      <c r="BS2512" s="8"/>
      <c r="BT2512" s="8"/>
      <c r="BU2512" s="8"/>
    </row>
    <row r="2513" spans="68:73">
      <c r="BP2513" s="10"/>
      <c r="BQ2513" s="10"/>
      <c r="BR2513" s="10"/>
      <c r="BS2513" s="10"/>
      <c r="BT2513" s="10"/>
      <c r="BU2513" s="10"/>
    </row>
    <row r="2514" spans="68:73">
      <c r="BP2514" s="8"/>
      <c r="BQ2514" s="8"/>
      <c r="BR2514" s="8"/>
      <c r="BS2514" s="8"/>
      <c r="BT2514" s="8"/>
      <c r="BU2514" s="8"/>
    </row>
    <row r="2515" spans="68:73">
      <c r="BP2515" s="10"/>
      <c r="BQ2515" s="10"/>
      <c r="BR2515" s="10"/>
      <c r="BS2515" s="10"/>
      <c r="BT2515" s="10"/>
      <c r="BU2515" s="10"/>
    </row>
    <row r="2516" spans="68:73">
      <c r="BP2516" s="8"/>
      <c r="BQ2516" s="8"/>
      <c r="BR2516" s="8"/>
      <c r="BS2516" s="8"/>
      <c r="BT2516" s="8"/>
      <c r="BU2516" s="8"/>
    </row>
    <row r="2517" spans="68:73">
      <c r="BP2517" s="10"/>
      <c r="BQ2517" s="10"/>
      <c r="BR2517" s="10"/>
      <c r="BS2517" s="10"/>
      <c r="BT2517" s="10"/>
      <c r="BU2517" s="10"/>
    </row>
    <row r="2518" spans="68:73">
      <c r="BP2518" s="8"/>
      <c r="BQ2518" s="8"/>
      <c r="BR2518" s="8"/>
      <c r="BS2518" s="8"/>
      <c r="BT2518" s="8"/>
      <c r="BU2518" s="8"/>
    </row>
    <row r="2519" spans="68:73">
      <c r="BP2519" s="10"/>
      <c r="BQ2519" s="10"/>
      <c r="BR2519" s="10"/>
      <c r="BS2519" s="10"/>
      <c r="BT2519" s="10"/>
      <c r="BU2519" s="10"/>
    </row>
    <row r="2520" spans="68:73">
      <c r="BP2520" s="8"/>
      <c r="BQ2520" s="8"/>
      <c r="BR2520" s="8"/>
      <c r="BS2520" s="8"/>
      <c r="BT2520" s="8"/>
      <c r="BU2520" s="8"/>
    </row>
    <row r="2521" spans="68:73">
      <c r="BP2521" s="10"/>
      <c r="BQ2521" s="10"/>
      <c r="BR2521" s="10"/>
      <c r="BS2521" s="10"/>
      <c r="BT2521" s="10"/>
      <c r="BU2521" s="10"/>
    </row>
    <row r="2522" spans="68:73">
      <c r="BP2522" s="8"/>
      <c r="BQ2522" s="8"/>
      <c r="BR2522" s="8"/>
      <c r="BS2522" s="8"/>
      <c r="BT2522" s="8"/>
      <c r="BU2522" s="8"/>
    </row>
    <row r="2523" spans="68:73">
      <c r="BP2523" s="10"/>
      <c r="BQ2523" s="10"/>
      <c r="BR2523" s="10"/>
      <c r="BS2523" s="10"/>
      <c r="BT2523" s="10"/>
      <c r="BU2523" s="10"/>
    </row>
    <row r="2524" spans="68:73">
      <c r="BP2524" s="8"/>
      <c r="BQ2524" s="8"/>
      <c r="BR2524" s="8"/>
      <c r="BS2524" s="8"/>
      <c r="BT2524" s="8"/>
      <c r="BU2524" s="8"/>
    </row>
    <row r="2525" spans="68:73">
      <c r="BP2525" s="10"/>
      <c r="BQ2525" s="10"/>
      <c r="BR2525" s="10"/>
      <c r="BS2525" s="10"/>
      <c r="BT2525" s="10"/>
      <c r="BU2525" s="10"/>
    </row>
    <row r="2526" spans="68:73">
      <c r="BP2526" s="8"/>
      <c r="BQ2526" s="8"/>
      <c r="BR2526" s="8"/>
      <c r="BS2526" s="8"/>
      <c r="BT2526" s="8"/>
      <c r="BU2526" s="8"/>
    </row>
    <row r="2527" spans="68:73">
      <c r="BP2527" s="10"/>
      <c r="BQ2527" s="10"/>
      <c r="BR2527" s="10"/>
      <c r="BS2527" s="10"/>
      <c r="BT2527" s="10"/>
      <c r="BU2527" s="10"/>
    </row>
    <row r="2528" spans="68:73">
      <c r="BP2528" s="8"/>
      <c r="BQ2528" s="8"/>
      <c r="BR2528" s="8"/>
      <c r="BS2528" s="8"/>
      <c r="BT2528" s="8"/>
      <c r="BU2528" s="8"/>
    </row>
    <row r="2529" spans="68:73">
      <c r="BP2529" s="10"/>
      <c r="BQ2529" s="10"/>
      <c r="BR2529" s="10"/>
      <c r="BS2529" s="10"/>
      <c r="BT2529" s="10"/>
      <c r="BU2529" s="10"/>
    </row>
    <row r="2530" spans="68:73">
      <c r="BP2530" s="8"/>
      <c r="BQ2530" s="8"/>
      <c r="BR2530" s="8"/>
      <c r="BS2530" s="8"/>
      <c r="BT2530" s="8"/>
      <c r="BU2530" s="8"/>
    </row>
    <row r="2531" spans="68:73">
      <c r="BP2531" s="10"/>
      <c r="BQ2531" s="10"/>
      <c r="BR2531" s="10"/>
      <c r="BS2531" s="10"/>
      <c r="BT2531" s="10"/>
      <c r="BU2531" s="10"/>
    </row>
    <row r="2532" spans="68:73">
      <c r="BP2532" s="8"/>
      <c r="BQ2532" s="8"/>
      <c r="BR2532" s="8"/>
      <c r="BS2532" s="8"/>
      <c r="BT2532" s="8"/>
      <c r="BU2532" s="8"/>
    </row>
    <row r="2533" spans="68:73">
      <c r="BP2533" s="10"/>
      <c r="BQ2533" s="10"/>
      <c r="BR2533" s="10"/>
      <c r="BS2533" s="10"/>
      <c r="BT2533" s="10"/>
      <c r="BU2533" s="10"/>
    </row>
    <row r="2534" spans="68:73">
      <c r="BP2534" s="8"/>
      <c r="BQ2534" s="8"/>
      <c r="BR2534" s="8"/>
      <c r="BS2534" s="8"/>
      <c r="BT2534" s="8"/>
      <c r="BU2534" s="8"/>
    </row>
    <row r="2535" spans="68:73">
      <c r="BP2535" s="10"/>
      <c r="BQ2535" s="10"/>
      <c r="BR2535" s="10"/>
      <c r="BS2535" s="10"/>
      <c r="BT2535" s="10"/>
      <c r="BU2535" s="10"/>
    </row>
    <row r="2536" spans="68:73">
      <c r="BP2536" s="8"/>
      <c r="BQ2536" s="8"/>
      <c r="BR2536" s="8"/>
      <c r="BS2536" s="8"/>
      <c r="BT2536" s="8"/>
      <c r="BU2536" s="8"/>
    </row>
    <row r="2537" spans="68:73">
      <c r="BP2537" s="10"/>
      <c r="BQ2537" s="10"/>
      <c r="BR2537" s="10"/>
      <c r="BS2537" s="10"/>
      <c r="BT2537" s="10"/>
      <c r="BU2537" s="10"/>
    </row>
    <row r="2538" spans="68:73">
      <c r="BP2538" s="8"/>
      <c r="BQ2538" s="8"/>
      <c r="BR2538" s="8"/>
      <c r="BS2538" s="8"/>
      <c r="BT2538" s="8"/>
      <c r="BU2538" s="8"/>
    </row>
    <row r="2539" spans="68:73">
      <c r="BP2539" s="10"/>
      <c r="BQ2539" s="10"/>
      <c r="BR2539" s="10"/>
      <c r="BS2539" s="10"/>
      <c r="BT2539" s="10"/>
      <c r="BU2539" s="10"/>
    </row>
    <row r="2540" spans="68:73">
      <c r="BP2540" s="8"/>
      <c r="BQ2540" s="8"/>
      <c r="BR2540" s="8"/>
      <c r="BS2540" s="8"/>
      <c r="BT2540" s="8"/>
      <c r="BU2540" s="8"/>
    </row>
    <row r="2541" spans="68:73">
      <c r="BP2541" s="10"/>
      <c r="BQ2541" s="10"/>
      <c r="BR2541" s="10"/>
      <c r="BS2541" s="10"/>
      <c r="BT2541" s="10"/>
      <c r="BU2541" s="10"/>
    </row>
    <row r="2542" spans="68:73">
      <c r="BP2542" s="8"/>
      <c r="BQ2542" s="8"/>
      <c r="BR2542" s="8"/>
      <c r="BS2542" s="8"/>
      <c r="BT2542" s="8"/>
      <c r="BU2542" s="8"/>
    </row>
    <row r="2543" spans="68:73">
      <c r="BP2543" s="10"/>
      <c r="BQ2543" s="10"/>
      <c r="BR2543" s="10"/>
      <c r="BS2543" s="10"/>
      <c r="BT2543" s="10"/>
      <c r="BU2543" s="10"/>
    </row>
    <row r="2544" spans="68:73">
      <c r="BP2544" s="8"/>
      <c r="BQ2544" s="8"/>
      <c r="BR2544" s="8"/>
      <c r="BS2544" s="8"/>
      <c r="BT2544" s="8"/>
      <c r="BU2544" s="8"/>
    </row>
    <row r="2545" spans="68:73">
      <c r="BP2545" s="10"/>
      <c r="BQ2545" s="10"/>
      <c r="BR2545" s="10"/>
      <c r="BS2545" s="10"/>
      <c r="BT2545" s="10"/>
      <c r="BU2545" s="10"/>
    </row>
    <row r="2546" spans="68:73">
      <c r="BP2546" s="8"/>
      <c r="BQ2546" s="8"/>
      <c r="BR2546" s="8"/>
      <c r="BS2546" s="8"/>
      <c r="BT2546" s="8"/>
      <c r="BU2546" s="8"/>
    </row>
    <row r="2547" spans="68:73">
      <c r="BP2547" s="10"/>
      <c r="BQ2547" s="10"/>
      <c r="BR2547" s="10"/>
      <c r="BS2547" s="10"/>
      <c r="BT2547" s="10"/>
      <c r="BU2547" s="10"/>
    </row>
    <row r="2548" spans="68:73">
      <c r="BP2548" s="8"/>
      <c r="BQ2548" s="8"/>
      <c r="BR2548" s="8"/>
      <c r="BS2548" s="8"/>
      <c r="BT2548" s="8"/>
      <c r="BU2548" s="8"/>
    </row>
    <row r="2549" spans="68:73">
      <c r="BP2549" s="10"/>
      <c r="BQ2549" s="10"/>
      <c r="BR2549" s="10"/>
      <c r="BS2549" s="10"/>
      <c r="BT2549" s="10"/>
      <c r="BU2549" s="10"/>
    </row>
    <row r="2550" spans="68:73">
      <c r="BP2550" s="8"/>
      <c r="BQ2550" s="8"/>
      <c r="BR2550" s="8"/>
      <c r="BS2550" s="8"/>
      <c r="BT2550" s="8"/>
      <c r="BU2550" s="8"/>
    </row>
    <row r="2551" spans="68:73">
      <c r="BP2551" s="10"/>
      <c r="BQ2551" s="10"/>
      <c r="BR2551" s="10"/>
      <c r="BS2551" s="10"/>
      <c r="BT2551" s="10"/>
      <c r="BU2551" s="10"/>
    </row>
    <row r="2552" spans="68:73">
      <c r="BP2552" s="8"/>
      <c r="BQ2552" s="8"/>
      <c r="BR2552" s="8"/>
      <c r="BS2552" s="8"/>
      <c r="BT2552" s="8"/>
      <c r="BU2552" s="8"/>
    </row>
    <row r="2553" spans="68:73">
      <c r="BP2553" s="10"/>
      <c r="BQ2553" s="10"/>
      <c r="BR2553" s="10"/>
      <c r="BS2553" s="10"/>
      <c r="BT2553" s="10"/>
      <c r="BU2553" s="10"/>
    </row>
    <row r="2554" spans="68:73">
      <c r="BP2554" s="8"/>
      <c r="BQ2554" s="8"/>
      <c r="BR2554" s="8"/>
      <c r="BS2554" s="8"/>
      <c r="BT2554" s="8"/>
      <c r="BU2554" s="8"/>
    </row>
    <row r="2555" spans="68:73">
      <c r="BP2555" s="10"/>
      <c r="BQ2555" s="10"/>
      <c r="BR2555" s="10"/>
      <c r="BS2555" s="10"/>
      <c r="BT2555" s="10"/>
      <c r="BU2555" s="10"/>
    </row>
    <row r="2556" spans="68:73">
      <c r="BP2556" s="8"/>
      <c r="BQ2556" s="8"/>
      <c r="BR2556" s="8"/>
      <c r="BS2556" s="8"/>
      <c r="BT2556" s="8"/>
      <c r="BU2556" s="8"/>
    </row>
    <row r="2557" spans="68:73">
      <c r="BP2557" s="10"/>
      <c r="BQ2557" s="10"/>
      <c r="BR2557" s="10"/>
      <c r="BS2557" s="10"/>
      <c r="BT2557" s="10"/>
      <c r="BU2557" s="10"/>
    </row>
    <row r="2558" spans="68:73">
      <c r="BP2558" s="8"/>
      <c r="BQ2558" s="8"/>
      <c r="BR2558" s="8"/>
      <c r="BS2558" s="8"/>
      <c r="BT2558" s="8"/>
      <c r="BU2558" s="8"/>
    </row>
    <row r="2559" spans="68:73">
      <c r="BP2559" s="10"/>
      <c r="BQ2559" s="10"/>
      <c r="BR2559" s="10"/>
      <c r="BS2559" s="10"/>
      <c r="BT2559" s="10"/>
      <c r="BU2559" s="10"/>
    </row>
    <row r="2560" spans="68:73">
      <c r="BP2560" s="8"/>
      <c r="BQ2560" s="8"/>
      <c r="BR2560" s="8"/>
      <c r="BS2560" s="8"/>
      <c r="BT2560" s="8"/>
      <c r="BU2560" s="8"/>
    </row>
    <row r="2561" spans="68:73">
      <c r="BP2561" s="10"/>
      <c r="BQ2561" s="10"/>
      <c r="BR2561" s="10"/>
      <c r="BS2561" s="10"/>
      <c r="BT2561" s="10"/>
      <c r="BU2561" s="10"/>
    </row>
    <row r="2562" spans="68:73">
      <c r="BP2562" s="8"/>
      <c r="BQ2562" s="8"/>
      <c r="BR2562" s="8"/>
      <c r="BS2562" s="8"/>
      <c r="BT2562" s="8"/>
      <c r="BU2562" s="8"/>
    </row>
    <row r="2563" spans="68:73">
      <c r="BP2563" s="10"/>
      <c r="BQ2563" s="10"/>
      <c r="BR2563" s="10"/>
      <c r="BS2563" s="10"/>
      <c r="BT2563" s="10"/>
      <c r="BU2563" s="10"/>
    </row>
    <row r="2564" spans="68:73">
      <c r="BP2564" s="8"/>
      <c r="BQ2564" s="8"/>
      <c r="BR2564" s="8"/>
      <c r="BS2564" s="8"/>
      <c r="BT2564" s="8"/>
      <c r="BU2564" s="8"/>
    </row>
    <row r="2565" spans="68:73">
      <c r="BP2565" s="10"/>
      <c r="BQ2565" s="10"/>
      <c r="BR2565" s="10"/>
      <c r="BS2565" s="10"/>
      <c r="BT2565" s="10"/>
      <c r="BU2565" s="10"/>
    </row>
    <row r="2566" spans="68:73">
      <c r="BP2566" s="8"/>
      <c r="BQ2566" s="8"/>
      <c r="BR2566" s="8"/>
      <c r="BS2566" s="8"/>
      <c r="BT2566" s="8"/>
      <c r="BU2566" s="8"/>
    </row>
    <row r="2567" spans="68:73">
      <c r="BP2567" s="10"/>
      <c r="BQ2567" s="10"/>
      <c r="BR2567" s="10"/>
      <c r="BS2567" s="10"/>
      <c r="BT2567" s="10"/>
      <c r="BU2567" s="10"/>
    </row>
    <row r="2568" spans="68:73">
      <c r="BP2568" s="8"/>
      <c r="BQ2568" s="8"/>
      <c r="BR2568" s="8"/>
      <c r="BS2568" s="8"/>
      <c r="BT2568" s="8"/>
      <c r="BU2568" s="8"/>
    </row>
    <row r="2569" spans="68:73">
      <c r="BP2569" s="10"/>
      <c r="BQ2569" s="10"/>
      <c r="BR2569" s="10"/>
      <c r="BS2569" s="10"/>
      <c r="BT2569" s="10"/>
      <c r="BU2569" s="10"/>
    </row>
    <row r="2570" spans="68:73">
      <c r="BP2570" s="8"/>
      <c r="BQ2570" s="8"/>
      <c r="BR2570" s="8"/>
      <c r="BS2570" s="8"/>
      <c r="BT2570" s="8"/>
      <c r="BU2570" s="8"/>
    </row>
    <row r="2571" spans="68:73">
      <c r="BP2571" s="10"/>
      <c r="BQ2571" s="10"/>
      <c r="BR2571" s="10"/>
      <c r="BS2571" s="10"/>
      <c r="BT2571" s="10"/>
      <c r="BU2571" s="10"/>
    </row>
    <row r="2572" spans="68:73">
      <c r="BP2572" s="8"/>
      <c r="BQ2572" s="8"/>
      <c r="BR2572" s="8"/>
      <c r="BS2572" s="8"/>
      <c r="BT2572" s="8"/>
      <c r="BU2572" s="8"/>
    </row>
    <row r="2573" spans="68:73">
      <c r="BP2573" s="10"/>
      <c r="BQ2573" s="10"/>
      <c r="BR2573" s="10"/>
      <c r="BS2573" s="10"/>
      <c r="BT2573" s="10"/>
      <c r="BU2573" s="10"/>
    </row>
    <row r="2574" spans="68:73">
      <c r="BP2574" s="8"/>
      <c r="BQ2574" s="8"/>
      <c r="BR2574" s="8"/>
      <c r="BS2574" s="8"/>
      <c r="BT2574" s="8"/>
      <c r="BU2574" s="8"/>
    </row>
    <row r="2575" spans="68:73">
      <c r="BP2575" s="10"/>
      <c r="BQ2575" s="10"/>
      <c r="BR2575" s="10"/>
      <c r="BS2575" s="10"/>
      <c r="BT2575" s="10"/>
      <c r="BU2575" s="10"/>
    </row>
    <row r="2576" spans="68:73">
      <c r="BP2576" s="8"/>
      <c r="BQ2576" s="8"/>
      <c r="BR2576" s="8"/>
      <c r="BS2576" s="8"/>
      <c r="BT2576" s="8"/>
      <c r="BU2576" s="8"/>
    </row>
    <row r="2577" spans="68:73">
      <c r="BP2577" s="10"/>
      <c r="BQ2577" s="10"/>
      <c r="BR2577" s="10"/>
      <c r="BS2577" s="10"/>
      <c r="BT2577" s="10"/>
      <c r="BU2577" s="10"/>
    </row>
    <row r="2578" spans="68:73">
      <c r="BP2578" s="8"/>
      <c r="BQ2578" s="8"/>
      <c r="BR2578" s="8"/>
      <c r="BS2578" s="8"/>
      <c r="BT2578" s="8"/>
      <c r="BU2578" s="8"/>
    </row>
    <row r="2579" spans="68:73">
      <c r="BP2579" s="10"/>
      <c r="BQ2579" s="10"/>
      <c r="BR2579" s="10"/>
      <c r="BS2579" s="10"/>
      <c r="BT2579" s="10"/>
      <c r="BU2579" s="10"/>
    </row>
    <row r="2580" spans="68:73">
      <c r="BP2580" s="8"/>
      <c r="BQ2580" s="8"/>
      <c r="BR2580" s="8"/>
      <c r="BS2580" s="8"/>
      <c r="BT2580" s="8"/>
      <c r="BU2580" s="8"/>
    </row>
    <row r="2581" spans="68:73">
      <c r="BP2581" s="10"/>
      <c r="BQ2581" s="10"/>
      <c r="BR2581" s="10"/>
      <c r="BS2581" s="10"/>
      <c r="BT2581" s="10"/>
      <c r="BU2581" s="10"/>
    </row>
    <row r="2582" spans="68:73">
      <c r="BP2582" s="8"/>
      <c r="BQ2582" s="8"/>
      <c r="BR2582" s="8"/>
      <c r="BS2582" s="8"/>
      <c r="BT2582" s="8"/>
      <c r="BU2582" s="8"/>
    </row>
    <row r="2583" spans="68:73">
      <c r="BP2583" s="10"/>
      <c r="BQ2583" s="10"/>
      <c r="BR2583" s="10"/>
      <c r="BS2583" s="10"/>
      <c r="BT2583" s="10"/>
      <c r="BU2583" s="10"/>
    </row>
    <row r="2584" spans="68:73">
      <c r="BP2584" s="8"/>
      <c r="BQ2584" s="8"/>
      <c r="BR2584" s="8"/>
      <c r="BS2584" s="8"/>
      <c r="BT2584" s="8"/>
      <c r="BU2584" s="8"/>
    </row>
    <row r="2585" spans="68:73">
      <c r="BP2585" s="10"/>
      <c r="BQ2585" s="10"/>
      <c r="BR2585" s="10"/>
      <c r="BS2585" s="10"/>
      <c r="BT2585" s="10"/>
      <c r="BU2585" s="10"/>
    </row>
    <row r="2586" spans="68:73">
      <c r="BP2586" s="8"/>
      <c r="BQ2586" s="8"/>
      <c r="BR2586" s="8"/>
      <c r="BS2586" s="8"/>
      <c r="BT2586" s="8"/>
      <c r="BU2586" s="8"/>
    </row>
    <row r="2587" spans="68:73">
      <c r="BP2587" s="10"/>
      <c r="BQ2587" s="10"/>
      <c r="BR2587" s="10"/>
      <c r="BS2587" s="10"/>
      <c r="BT2587" s="10"/>
      <c r="BU2587" s="10"/>
    </row>
    <row r="2588" spans="68:73">
      <c r="BP2588" s="8"/>
      <c r="BQ2588" s="8"/>
      <c r="BR2588" s="8"/>
      <c r="BS2588" s="8"/>
      <c r="BT2588" s="8"/>
      <c r="BU2588" s="8"/>
    </row>
    <row r="2589" spans="68:73">
      <c r="BP2589" s="10"/>
      <c r="BQ2589" s="10"/>
      <c r="BR2589" s="10"/>
      <c r="BS2589" s="10"/>
      <c r="BT2589" s="10"/>
      <c r="BU2589" s="10"/>
    </row>
    <row r="2590" spans="68:73">
      <c r="BP2590" s="8"/>
      <c r="BQ2590" s="8"/>
      <c r="BR2590" s="8"/>
      <c r="BS2590" s="8"/>
      <c r="BT2590" s="8"/>
      <c r="BU2590" s="8"/>
    </row>
    <row r="2591" spans="68:73">
      <c r="BP2591" s="10"/>
      <c r="BQ2591" s="10"/>
      <c r="BR2591" s="10"/>
      <c r="BS2591" s="10"/>
      <c r="BT2591" s="10"/>
      <c r="BU2591" s="10"/>
    </row>
    <row r="2592" spans="68:73">
      <c r="BP2592" s="8"/>
      <c r="BQ2592" s="8"/>
      <c r="BR2592" s="8"/>
      <c r="BS2592" s="8"/>
      <c r="BT2592" s="8"/>
      <c r="BU2592" s="8"/>
    </row>
    <row r="2593" spans="68:73">
      <c r="BP2593" s="10"/>
      <c r="BQ2593" s="10"/>
      <c r="BR2593" s="10"/>
      <c r="BS2593" s="10"/>
      <c r="BT2593" s="10"/>
      <c r="BU2593" s="10"/>
    </row>
    <row r="2594" spans="68:73">
      <c r="BP2594" s="8"/>
      <c r="BQ2594" s="8"/>
      <c r="BR2594" s="8"/>
      <c r="BS2594" s="8"/>
      <c r="BT2594" s="8"/>
      <c r="BU2594" s="8"/>
    </row>
    <row r="2595" spans="68:73">
      <c r="BP2595" s="10"/>
      <c r="BQ2595" s="10"/>
      <c r="BR2595" s="10"/>
      <c r="BS2595" s="10"/>
      <c r="BT2595" s="10"/>
      <c r="BU2595" s="10"/>
    </row>
    <row r="2596" spans="68:73">
      <c r="BP2596" s="8"/>
      <c r="BQ2596" s="8"/>
      <c r="BR2596" s="8"/>
      <c r="BS2596" s="8"/>
      <c r="BT2596" s="8"/>
      <c r="BU2596" s="8"/>
    </row>
    <row r="2597" spans="68:73">
      <c r="BP2597" s="10"/>
      <c r="BQ2597" s="10"/>
      <c r="BR2597" s="10"/>
      <c r="BS2597" s="10"/>
      <c r="BT2597" s="10"/>
      <c r="BU2597" s="10"/>
    </row>
    <row r="2598" spans="68:73">
      <c r="BP2598" s="8"/>
      <c r="BQ2598" s="8"/>
      <c r="BR2598" s="8"/>
      <c r="BS2598" s="8"/>
      <c r="BT2598" s="8"/>
      <c r="BU2598" s="8"/>
    </row>
    <row r="2599" spans="68:73">
      <c r="BP2599" s="10"/>
      <c r="BQ2599" s="10"/>
      <c r="BR2599" s="10"/>
      <c r="BS2599" s="10"/>
      <c r="BT2599" s="10"/>
      <c r="BU2599" s="10"/>
    </row>
    <row r="2600" spans="68:73">
      <c r="BP2600" s="8"/>
      <c r="BQ2600" s="8"/>
      <c r="BR2600" s="8"/>
      <c r="BS2600" s="8"/>
      <c r="BT2600" s="8"/>
      <c r="BU2600" s="8"/>
    </row>
    <row r="2601" spans="68:73">
      <c r="BP2601" s="10"/>
      <c r="BQ2601" s="10"/>
      <c r="BR2601" s="10"/>
      <c r="BS2601" s="10"/>
      <c r="BT2601" s="10"/>
      <c r="BU2601" s="10"/>
    </row>
    <row r="2602" spans="68:73">
      <c r="BP2602" s="8"/>
      <c r="BQ2602" s="8"/>
      <c r="BR2602" s="8"/>
      <c r="BS2602" s="8"/>
      <c r="BT2602" s="8"/>
      <c r="BU2602" s="8"/>
    </row>
    <row r="2603" spans="68:73">
      <c r="BP2603" s="10"/>
      <c r="BQ2603" s="10"/>
      <c r="BR2603" s="10"/>
      <c r="BS2603" s="10"/>
      <c r="BT2603" s="10"/>
      <c r="BU2603" s="10"/>
    </row>
    <row r="2604" spans="68:73">
      <c r="BP2604" s="8"/>
      <c r="BQ2604" s="8"/>
      <c r="BR2604" s="8"/>
      <c r="BS2604" s="8"/>
      <c r="BT2604" s="8"/>
      <c r="BU2604" s="8"/>
    </row>
    <row r="2605" spans="68:73">
      <c r="BP2605" s="10"/>
      <c r="BQ2605" s="10"/>
      <c r="BR2605" s="10"/>
      <c r="BS2605" s="10"/>
      <c r="BT2605" s="10"/>
      <c r="BU2605" s="10"/>
    </row>
    <row r="2606" spans="68:73">
      <c r="BP2606" s="8"/>
      <c r="BQ2606" s="8"/>
      <c r="BR2606" s="8"/>
      <c r="BS2606" s="8"/>
      <c r="BT2606" s="8"/>
      <c r="BU2606" s="8"/>
    </row>
    <row r="2607" spans="68:73">
      <c r="BP2607" s="10"/>
      <c r="BQ2607" s="10"/>
      <c r="BR2607" s="10"/>
      <c r="BS2607" s="10"/>
      <c r="BT2607" s="10"/>
      <c r="BU2607" s="10"/>
    </row>
    <row r="2608" spans="68:73">
      <c r="BP2608" s="8"/>
      <c r="BQ2608" s="8"/>
      <c r="BR2608" s="8"/>
      <c r="BS2608" s="8"/>
      <c r="BT2608" s="8"/>
      <c r="BU2608" s="8"/>
    </row>
    <row r="2609" spans="68:73">
      <c r="BP2609" s="10"/>
      <c r="BQ2609" s="10"/>
      <c r="BR2609" s="10"/>
      <c r="BS2609" s="10"/>
      <c r="BT2609" s="10"/>
      <c r="BU2609" s="10"/>
    </row>
    <row r="2610" spans="68:73">
      <c r="BP2610" s="8"/>
      <c r="BQ2610" s="8"/>
      <c r="BR2610" s="8"/>
      <c r="BS2610" s="8"/>
      <c r="BT2610" s="8"/>
      <c r="BU2610" s="8"/>
    </row>
    <row r="2611" spans="68:73">
      <c r="BP2611" s="10"/>
      <c r="BQ2611" s="10"/>
      <c r="BR2611" s="10"/>
      <c r="BS2611" s="10"/>
      <c r="BT2611" s="10"/>
      <c r="BU2611" s="10"/>
    </row>
    <row r="2612" spans="68:73">
      <c r="BP2612" s="8"/>
      <c r="BQ2612" s="8"/>
      <c r="BR2612" s="8"/>
      <c r="BS2612" s="8"/>
      <c r="BT2612" s="8"/>
      <c r="BU2612" s="8"/>
    </row>
    <row r="2613" spans="68:73">
      <c r="BP2613" s="10"/>
      <c r="BQ2613" s="10"/>
      <c r="BR2613" s="10"/>
      <c r="BS2613" s="10"/>
      <c r="BT2613" s="10"/>
      <c r="BU2613" s="10"/>
    </row>
    <row r="2614" spans="68:73">
      <c r="BP2614" s="8"/>
      <c r="BQ2614" s="8"/>
      <c r="BR2614" s="8"/>
      <c r="BS2614" s="8"/>
      <c r="BT2614" s="8"/>
      <c r="BU2614" s="8"/>
    </row>
    <row r="2615" spans="68:73">
      <c r="BP2615" s="10"/>
      <c r="BQ2615" s="10"/>
      <c r="BR2615" s="10"/>
      <c r="BS2615" s="10"/>
      <c r="BT2615" s="10"/>
      <c r="BU2615" s="10"/>
    </row>
    <row r="2616" spans="68:73">
      <c r="BP2616" s="8"/>
      <c r="BQ2616" s="8"/>
      <c r="BR2616" s="8"/>
      <c r="BS2616" s="8"/>
      <c r="BT2616" s="8"/>
      <c r="BU2616" s="8"/>
    </row>
    <row r="2617" spans="68:73">
      <c r="BP2617" s="10"/>
      <c r="BQ2617" s="10"/>
      <c r="BR2617" s="10"/>
      <c r="BS2617" s="10"/>
      <c r="BT2617" s="10"/>
      <c r="BU2617" s="10"/>
    </row>
    <row r="2618" spans="68:73">
      <c r="BP2618" s="8"/>
      <c r="BQ2618" s="8"/>
      <c r="BR2618" s="8"/>
      <c r="BS2618" s="8"/>
      <c r="BT2618" s="8"/>
      <c r="BU2618" s="8"/>
    </row>
    <row r="2619" spans="68:73">
      <c r="BP2619" s="10"/>
      <c r="BQ2619" s="10"/>
      <c r="BR2619" s="10"/>
      <c r="BS2619" s="10"/>
      <c r="BT2619" s="10"/>
      <c r="BU2619" s="10"/>
    </row>
    <row r="2620" spans="68:73">
      <c r="BP2620" s="8"/>
      <c r="BQ2620" s="8"/>
      <c r="BR2620" s="8"/>
      <c r="BS2620" s="8"/>
      <c r="BT2620" s="8"/>
      <c r="BU2620" s="8"/>
    </row>
    <row r="2621" spans="68:73">
      <c r="BP2621" s="10"/>
      <c r="BQ2621" s="10"/>
      <c r="BR2621" s="10"/>
      <c r="BS2621" s="10"/>
      <c r="BT2621" s="10"/>
      <c r="BU2621" s="10"/>
    </row>
    <row r="2622" spans="68:73">
      <c r="BP2622" s="8"/>
      <c r="BQ2622" s="8"/>
      <c r="BR2622" s="8"/>
      <c r="BS2622" s="8"/>
      <c r="BT2622" s="8"/>
      <c r="BU2622" s="8"/>
    </row>
    <row r="2623" spans="68:73">
      <c r="BP2623" s="10"/>
      <c r="BQ2623" s="10"/>
      <c r="BR2623" s="10"/>
      <c r="BS2623" s="10"/>
      <c r="BT2623" s="10"/>
      <c r="BU2623" s="10"/>
    </row>
    <row r="2624" spans="68:73">
      <c r="BP2624" s="8"/>
      <c r="BQ2624" s="8"/>
      <c r="BR2624" s="8"/>
      <c r="BS2624" s="8"/>
      <c r="BT2624" s="8"/>
      <c r="BU2624" s="8"/>
    </row>
    <row r="2625" spans="68:73">
      <c r="BP2625" s="10"/>
      <c r="BQ2625" s="10"/>
      <c r="BR2625" s="10"/>
      <c r="BS2625" s="10"/>
      <c r="BT2625" s="10"/>
      <c r="BU2625" s="10"/>
    </row>
    <row r="2626" spans="68:73">
      <c r="BP2626" s="8"/>
      <c r="BQ2626" s="8"/>
      <c r="BR2626" s="8"/>
      <c r="BS2626" s="8"/>
      <c r="BT2626" s="8"/>
      <c r="BU2626" s="8"/>
    </row>
    <row r="2627" spans="68:73">
      <c r="BP2627" s="10"/>
      <c r="BQ2627" s="10"/>
      <c r="BR2627" s="10"/>
      <c r="BS2627" s="10"/>
      <c r="BT2627" s="10"/>
      <c r="BU2627" s="10"/>
    </row>
    <row r="2628" spans="68:73">
      <c r="BP2628" s="8"/>
      <c r="BQ2628" s="8"/>
      <c r="BR2628" s="8"/>
      <c r="BS2628" s="8"/>
      <c r="BT2628" s="8"/>
      <c r="BU2628" s="8"/>
    </row>
    <row r="2629" spans="68:73">
      <c r="BP2629" s="10"/>
      <c r="BQ2629" s="10"/>
      <c r="BR2629" s="10"/>
      <c r="BS2629" s="10"/>
      <c r="BT2629" s="10"/>
      <c r="BU2629" s="10"/>
    </row>
    <row r="2630" spans="68:73">
      <c r="BP2630" s="8"/>
      <c r="BQ2630" s="8"/>
      <c r="BR2630" s="8"/>
      <c r="BS2630" s="8"/>
      <c r="BT2630" s="8"/>
      <c r="BU2630" s="8"/>
    </row>
    <row r="2631" spans="68:73">
      <c r="BP2631" s="10"/>
      <c r="BQ2631" s="10"/>
      <c r="BR2631" s="10"/>
      <c r="BS2631" s="10"/>
      <c r="BT2631" s="10"/>
      <c r="BU2631" s="10"/>
    </row>
    <row r="2632" spans="68:73">
      <c r="BP2632" s="8"/>
      <c r="BQ2632" s="8"/>
      <c r="BR2632" s="8"/>
      <c r="BS2632" s="8"/>
      <c r="BT2632" s="8"/>
      <c r="BU2632" s="8"/>
    </row>
    <row r="2633" spans="68:73">
      <c r="BP2633" s="10"/>
      <c r="BQ2633" s="10"/>
      <c r="BR2633" s="10"/>
      <c r="BS2633" s="10"/>
      <c r="BT2633" s="10"/>
      <c r="BU2633" s="10"/>
    </row>
    <row r="2634" spans="68:73">
      <c r="BP2634" s="8"/>
      <c r="BQ2634" s="8"/>
      <c r="BR2634" s="8"/>
      <c r="BS2634" s="8"/>
      <c r="BT2634" s="8"/>
      <c r="BU2634" s="8"/>
    </row>
    <row r="2635" spans="68:73">
      <c r="BP2635" s="10"/>
      <c r="BQ2635" s="10"/>
      <c r="BR2635" s="10"/>
      <c r="BS2635" s="10"/>
      <c r="BT2635" s="10"/>
      <c r="BU2635" s="10"/>
    </row>
    <row r="2636" spans="68:73">
      <c r="BP2636" s="8"/>
      <c r="BQ2636" s="8"/>
      <c r="BR2636" s="8"/>
      <c r="BS2636" s="8"/>
      <c r="BT2636" s="8"/>
      <c r="BU2636" s="8"/>
    </row>
    <row r="2637" spans="68:73">
      <c r="BP2637" s="10"/>
      <c r="BQ2637" s="10"/>
      <c r="BR2637" s="10"/>
      <c r="BS2637" s="10"/>
      <c r="BT2637" s="10"/>
      <c r="BU2637" s="10"/>
    </row>
    <row r="2638" spans="68:73">
      <c r="BP2638" s="8"/>
      <c r="BQ2638" s="8"/>
      <c r="BR2638" s="8"/>
      <c r="BS2638" s="8"/>
      <c r="BT2638" s="8"/>
      <c r="BU2638" s="8"/>
    </row>
    <row r="2639" spans="68:73">
      <c r="BP2639" s="10"/>
      <c r="BQ2639" s="10"/>
      <c r="BR2639" s="10"/>
      <c r="BS2639" s="10"/>
      <c r="BT2639" s="10"/>
      <c r="BU2639" s="10"/>
    </row>
    <row r="2640" spans="68:73">
      <c r="BP2640" s="8"/>
      <c r="BQ2640" s="8"/>
      <c r="BR2640" s="8"/>
      <c r="BS2640" s="8"/>
      <c r="BT2640" s="8"/>
      <c r="BU2640" s="8"/>
    </row>
    <row r="2641" spans="68:73">
      <c r="BP2641" s="10"/>
      <c r="BQ2641" s="10"/>
      <c r="BR2641" s="10"/>
      <c r="BS2641" s="10"/>
      <c r="BT2641" s="10"/>
      <c r="BU2641" s="10"/>
    </row>
    <row r="2642" spans="68:73">
      <c r="BP2642" s="8"/>
      <c r="BQ2642" s="8"/>
      <c r="BR2642" s="8"/>
      <c r="BS2642" s="8"/>
      <c r="BT2642" s="8"/>
      <c r="BU2642" s="8"/>
    </row>
    <row r="2643" spans="68:73">
      <c r="BP2643" s="10"/>
      <c r="BQ2643" s="10"/>
      <c r="BR2643" s="10"/>
      <c r="BS2643" s="10"/>
      <c r="BT2643" s="10"/>
      <c r="BU2643" s="10"/>
    </row>
    <row r="2644" spans="68:73">
      <c r="BP2644" s="8"/>
      <c r="BQ2644" s="8"/>
      <c r="BR2644" s="8"/>
      <c r="BS2644" s="8"/>
      <c r="BT2644" s="8"/>
      <c r="BU2644" s="8"/>
    </row>
    <row r="2645" spans="68:73">
      <c r="BP2645" s="10"/>
      <c r="BQ2645" s="10"/>
      <c r="BR2645" s="10"/>
      <c r="BS2645" s="10"/>
      <c r="BT2645" s="10"/>
      <c r="BU2645" s="10"/>
    </row>
    <row r="2646" spans="68:73">
      <c r="BP2646" s="8"/>
      <c r="BQ2646" s="8"/>
      <c r="BR2646" s="8"/>
      <c r="BS2646" s="8"/>
      <c r="BT2646" s="8"/>
      <c r="BU2646" s="8"/>
    </row>
    <row r="2647" spans="68:73">
      <c r="BP2647" s="10"/>
      <c r="BQ2647" s="10"/>
      <c r="BR2647" s="10"/>
      <c r="BS2647" s="10"/>
      <c r="BT2647" s="10"/>
      <c r="BU2647" s="10"/>
    </row>
    <row r="2648" spans="68:73">
      <c r="BP2648" s="8"/>
      <c r="BQ2648" s="8"/>
      <c r="BR2648" s="8"/>
      <c r="BS2648" s="8"/>
      <c r="BT2648" s="8"/>
      <c r="BU2648" s="8"/>
    </row>
    <row r="2649" spans="68:73">
      <c r="BP2649" s="10"/>
      <c r="BQ2649" s="10"/>
      <c r="BR2649" s="10"/>
      <c r="BS2649" s="10"/>
      <c r="BT2649" s="10"/>
      <c r="BU2649" s="10"/>
    </row>
    <row r="2650" spans="68:73">
      <c r="BP2650" s="8"/>
      <c r="BQ2650" s="8"/>
      <c r="BR2650" s="8"/>
      <c r="BS2650" s="8"/>
      <c r="BT2650" s="8"/>
      <c r="BU2650" s="8"/>
    </row>
    <row r="2651" spans="68:73">
      <c r="BP2651" s="10"/>
      <c r="BQ2651" s="10"/>
      <c r="BR2651" s="10"/>
      <c r="BS2651" s="10"/>
      <c r="BT2651" s="10"/>
      <c r="BU2651" s="10"/>
    </row>
    <row r="2652" spans="68:73">
      <c r="BP2652" s="8"/>
      <c r="BQ2652" s="8"/>
      <c r="BR2652" s="8"/>
      <c r="BS2652" s="8"/>
      <c r="BT2652" s="8"/>
      <c r="BU2652" s="8"/>
    </row>
    <row r="2653" spans="68:73">
      <c r="BP2653" s="10"/>
      <c r="BQ2653" s="10"/>
      <c r="BR2653" s="10"/>
      <c r="BS2653" s="10"/>
      <c r="BT2653" s="10"/>
      <c r="BU2653" s="10"/>
    </row>
    <row r="2654" spans="68:73">
      <c r="BP2654" s="8"/>
      <c r="BQ2654" s="8"/>
      <c r="BR2654" s="8"/>
      <c r="BS2654" s="8"/>
      <c r="BT2654" s="8"/>
      <c r="BU2654" s="8"/>
    </row>
    <row r="2655" spans="68:73">
      <c r="BP2655" s="10"/>
      <c r="BQ2655" s="10"/>
      <c r="BR2655" s="10"/>
      <c r="BS2655" s="10"/>
      <c r="BT2655" s="10"/>
      <c r="BU2655" s="10"/>
    </row>
    <row r="2656" spans="68:73">
      <c r="BP2656" s="8"/>
      <c r="BQ2656" s="8"/>
      <c r="BR2656" s="8"/>
      <c r="BS2656" s="8"/>
      <c r="BT2656" s="8"/>
      <c r="BU2656" s="8"/>
    </row>
    <row r="2657" spans="68:73">
      <c r="BP2657" s="10"/>
      <c r="BQ2657" s="10"/>
      <c r="BR2657" s="10"/>
      <c r="BS2657" s="10"/>
      <c r="BT2657" s="10"/>
      <c r="BU2657" s="10"/>
    </row>
    <row r="2658" spans="68:73">
      <c r="BP2658" s="8"/>
      <c r="BQ2658" s="8"/>
      <c r="BR2658" s="8"/>
      <c r="BS2658" s="8"/>
      <c r="BT2658" s="8"/>
      <c r="BU2658" s="8"/>
    </row>
    <row r="2659" spans="68:73">
      <c r="BP2659" s="10"/>
      <c r="BQ2659" s="10"/>
      <c r="BR2659" s="10"/>
      <c r="BS2659" s="10"/>
      <c r="BT2659" s="10"/>
      <c r="BU2659" s="10"/>
    </row>
    <row r="2660" spans="68:73">
      <c r="BP2660" s="8"/>
      <c r="BQ2660" s="8"/>
      <c r="BR2660" s="8"/>
      <c r="BS2660" s="8"/>
      <c r="BT2660" s="8"/>
      <c r="BU2660" s="8"/>
    </row>
    <row r="2661" spans="68:73">
      <c r="BP2661" s="10"/>
      <c r="BQ2661" s="10"/>
      <c r="BR2661" s="10"/>
      <c r="BS2661" s="10"/>
      <c r="BT2661" s="10"/>
      <c r="BU2661" s="10"/>
    </row>
    <row r="2662" spans="68:73">
      <c r="BP2662" s="8"/>
      <c r="BQ2662" s="8"/>
      <c r="BR2662" s="8"/>
      <c r="BS2662" s="8"/>
      <c r="BT2662" s="8"/>
      <c r="BU2662" s="8"/>
    </row>
    <row r="2663" spans="68:73">
      <c r="BP2663" s="10"/>
      <c r="BQ2663" s="10"/>
      <c r="BR2663" s="10"/>
      <c r="BS2663" s="10"/>
      <c r="BT2663" s="10"/>
      <c r="BU2663" s="10"/>
    </row>
    <row r="2664" spans="68:73">
      <c r="BP2664" s="8"/>
      <c r="BQ2664" s="8"/>
      <c r="BR2664" s="8"/>
      <c r="BS2664" s="8"/>
      <c r="BT2664" s="8"/>
      <c r="BU2664" s="8"/>
    </row>
    <row r="2665" spans="68:73">
      <c r="BP2665" s="10"/>
      <c r="BQ2665" s="10"/>
      <c r="BR2665" s="10"/>
      <c r="BS2665" s="10"/>
      <c r="BT2665" s="10"/>
      <c r="BU2665" s="10"/>
    </row>
    <row r="2666" spans="68:73">
      <c r="BP2666" s="8"/>
      <c r="BQ2666" s="8"/>
      <c r="BR2666" s="8"/>
      <c r="BS2666" s="8"/>
      <c r="BT2666" s="8"/>
      <c r="BU2666" s="8"/>
    </row>
    <row r="2667" spans="68:73">
      <c r="BP2667" s="10"/>
      <c r="BQ2667" s="10"/>
      <c r="BR2667" s="10"/>
      <c r="BS2667" s="10"/>
      <c r="BT2667" s="10"/>
      <c r="BU2667" s="10"/>
    </row>
    <row r="2668" spans="68:73">
      <c r="BP2668" s="8"/>
      <c r="BQ2668" s="8"/>
      <c r="BR2668" s="8"/>
      <c r="BS2668" s="8"/>
      <c r="BT2668" s="8"/>
      <c r="BU2668" s="8"/>
    </row>
    <row r="2669" spans="68:73">
      <c r="BP2669" s="10"/>
      <c r="BQ2669" s="10"/>
      <c r="BR2669" s="10"/>
      <c r="BS2669" s="10"/>
      <c r="BT2669" s="10"/>
      <c r="BU2669" s="10"/>
    </row>
    <row r="2670" spans="68:73">
      <c r="BP2670" s="8"/>
      <c r="BQ2670" s="8"/>
      <c r="BR2670" s="8"/>
      <c r="BS2670" s="8"/>
      <c r="BT2670" s="8"/>
      <c r="BU2670" s="8"/>
    </row>
    <row r="2671" spans="68:73">
      <c r="BP2671" s="10"/>
      <c r="BQ2671" s="10"/>
      <c r="BR2671" s="10"/>
      <c r="BS2671" s="10"/>
      <c r="BT2671" s="10"/>
      <c r="BU2671" s="10"/>
    </row>
    <row r="2672" spans="68:73">
      <c r="BP2672" s="8"/>
      <c r="BQ2672" s="8"/>
      <c r="BR2672" s="8"/>
      <c r="BS2672" s="8"/>
      <c r="BT2672" s="8"/>
      <c r="BU2672" s="8"/>
    </row>
    <row r="2673" spans="68:73">
      <c r="BP2673" s="10"/>
      <c r="BQ2673" s="10"/>
      <c r="BR2673" s="10"/>
      <c r="BS2673" s="10"/>
      <c r="BT2673" s="10"/>
      <c r="BU2673" s="10"/>
    </row>
    <row r="2674" spans="68:73">
      <c r="BP2674" s="8"/>
      <c r="BQ2674" s="8"/>
      <c r="BR2674" s="8"/>
      <c r="BS2674" s="8"/>
      <c r="BT2674" s="8"/>
      <c r="BU2674" s="8"/>
    </row>
    <row r="2675" spans="68:73">
      <c r="BP2675" s="10"/>
      <c r="BQ2675" s="10"/>
      <c r="BR2675" s="10"/>
      <c r="BS2675" s="10"/>
      <c r="BT2675" s="10"/>
      <c r="BU2675" s="10"/>
    </row>
    <row r="2676" spans="68:73">
      <c r="BP2676" s="8"/>
      <c r="BQ2676" s="8"/>
      <c r="BR2676" s="8"/>
      <c r="BS2676" s="8"/>
      <c r="BT2676" s="8"/>
      <c r="BU2676" s="8"/>
    </row>
    <row r="2677" spans="68:73">
      <c r="BP2677" s="10"/>
      <c r="BQ2677" s="10"/>
      <c r="BR2677" s="10"/>
      <c r="BS2677" s="10"/>
      <c r="BT2677" s="10"/>
      <c r="BU2677" s="10"/>
    </row>
    <row r="2678" spans="68:73">
      <c r="BP2678" s="8"/>
      <c r="BQ2678" s="8"/>
      <c r="BR2678" s="8"/>
      <c r="BS2678" s="8"/>
      <c r="BT2678" s="8"/>
      <c r="BU2678" s="8"/>
    </row>
    <row r="2679" spans="68:73">
      <c r="BP2679" s="10"/>
      <c r="BQ2679" s="10"/>
      <c r="BR2679" s="10"/>
      <c r="BS2679" s="10"/>
      <c r="BT2679" s="10"/>
      <c r="BU2679" s="10"/>
    </row>
    <row r="2680" spans="68:73">
      <c r="BP2680" s="8"/>
      <c r="BQ2680" s="8"/>
      <c r="BR2680" s="8"/>
      <c r="BS2680" s="8"/>
      <c r="BT2680" s="8"/>
      <c r="BU2680" s="8"/>
    </row>
    <row r="2681" spans="68:73">
      <c r="BP2681" s="10"/>
      <c r="BQ2681" s="10"/>
      <c r="BR2681" s="10"/>
      <c r="BS2681" s="10"/>
      <c r="BT2681" s="10"/>
      <c r="BU2681" s="10"/>
    </row>
    <row r="2682" spans="68:73">
      <c r="BP2682" s="8"/>
      <c r="BQ2682" s="8"/>
      <c r="BR2682" s="8"/>
      <c r="BS2682" s="8"/>
      <c r="BT2682" s="8"/>
      <c r="BU2682" s="8"/>
    </row>
    <row r="2683" spans="68:73">
      <c r="BP2683" s="10"/>
      <c r="BQ2683" s="10"/>
      <c r="BR2683" s="10"/>
      <c r="BS2683" s="10"/>
      <c r="BT2683" s="10"/>
      <c r="BU2683" s="10"/>
    </row>
    <row r="2684" spans="68:73">
      <c r="BP2684" s="8"/>
      <c r="BQ2684" s="8"/>
      <c r="BR2684" s="8"/>
      <c r="BS2684" s="8"/>
      <c r="BT2684" s="8"/>
      <c r="BU2684" s="8"/>
    </row>
    <row r="2685" spans="68:73">
      <c r="BP2685" s="10"/>
      <c r="BQ2685" s="10"/>
      <c r="BR2685" s="10"/>
      <c r="BS2685" s="10"/>
      <c r="BT2685" s="10"/>
      <c r="BU2685" s="10"/>
    </row>
    <row r="2686" spans="68:73">
      <c r="BP2686" s="8"/>
      <c r="BQ2686" s="8"/>
      <c r="BR2686" s="8"/>
      <c r="BS2686" s="8"/>
      <c r="BT2686" s="8"/>
      <c r="BU2686" s="8"/>
    </row>
    <row r="2687" spans="68:73">
      <c r="BP2687" s="10"/>
      <c r="BQ2687" s="10"/>
      <c r="BR2687" s="10"/>
      <c r="BS2687" s="10"/>
      <c r="BT2687" s="10"/>
      <c r="BU2687" s="10"/>
    </row>
    <row r="2688" spans="68:73">
      <c r="BP2688" s="8"/>
      <c r="BQ2688" s="8"/>
      <c r="BR2688" s="8"/>
      <c r="BS2688" s="8"/>
      <c r="BT2688" s="8"/>
      <c r="BU2688" s="8"/>
    </row>
    <row r="2689" spans="68:73">
      <c r="BP2689" s="10"/>
      <c r="BQ2689" s="10"/>
      <c r="BR2689" s="10"/>
      <c r="BS2689" s="10"/>
      <c r="BT2689" s="10"/>
      <c r="BU2689" s="10"/>
    </row>
    <row r="2690" spans="68:73">
      <c r="BP2690" s="8"/>
      <c r="BQ2690" s="8"/>
      <c r="BR2690" s="8"/>
      <c r="BS2690" s="8"/>
      <c r="BT2690" s="8"/>
      <c r="BU2690" s="8"/>
    </row>
    <row r="2691" spans="68:73">
      <c r="BP2691" s="10"/>
      <c r="BQ2691" s="10"/>
      <c r="BR2691" s="10"/>
      <c r="BS2691" s="10"/>
      <c r="BT2691" s="10"/>
      <c r="BU2691" s="10"/>
    </row>
    <row r="2692" spans="68:73">
      <c r="BP2692" s="8"/>
      <c r="BQ2692" s="8"/>
      <c r="BR2692" s="8"/>
      <c r="BS2692" s="8"/>
      <c r="BT2692" s="8"/>
      <c r="BU2692" s="8"/>
    </row>
    <row r="2693" spans="68:73">
      <c r="BP2693" s="10"/>
      <c r="BQ2693" s="10"/>
      <c r="BR2693" s="10"/>
      <c r="BS2693" s="10"/>
      <c r="BT2693" s="10"/>
      <c r="BU2693" s="10"/>
    </row>
    <row r="2694" spans="68:73">
      <c r="BP2694" s="8"/>
      <c r="BQ2694" s="8"/>
      <c r="BR2694" s="8"/>
      <c r="BS2694" s="8"/>
      <c r="BT2694" s="8"/>
      <c r="BU2694" s="8"/>
    </row>
    <row r="2695" spans="68:73">
      <c r="BP2695" s="10"/>
      <c r="BQ2695" s="10"/>
      <c r="BR2695" s="10"/>
      <c r="BS2695" s="10"/>
      <c r="BT2695" s="10"/>
      <c r="BU2695" s="10"/>
    </row>
    <row r="2696" spans="68:73">
      <c r="BP2696" s="8"/>
      <c r="BQ2696" s="8"/>
      <c r="BR2696" s="8"/>
      <c r="BS2696" s="8"/>
      <c r="BT2696" s="8"/>
      <c r="BU2696" s="8"/>
    </row>
    <row r="2697" spans="68:73">
      <c r="BP2697" s="10"/>
      <c r="BQ2697" s="10"/>
      <c r="BR2697" s="10"/>
      <c r="BS2697" s="10"/>
      <c r="BT2697" s="10"/>
      <c r="BU2697" s="10"/>
    </row>
    <row r="2698" spans="68:73">
      <c r="BP2698" s="8"/>
      <c r="BQ2698" s="8"/>
      <c r="BR2698" s="8"/>
      <c r="BS2698" s="8"/>
      <c r="BT2698" s="8"/>
      <c r="BU2698" s="8"/>
    </row>
    <row r="2699" spans="68:73">
      <c r="BP2699" s="10"/>
      <c r="BQ2699" s="10"/>
      <c r="BR2699" s="10"/>
      <c r="BS2699" s="10"/>
      <c r="BT2699" s="10"/>
      <c r="BU2699" s="10"/>
    </row>
    <row r="2700" spans="68:73">
      <c r="BP2700" s="8"/>
      <c r="BQ2700" s="8"/>
      <c r="BR2700" s="8"/>
      <c r="BS2700" s="8"/>
      <c r="BT2700" s="8"/>
      <c r="BU2700" s="8"/>
    </row>
    <row r="2701" spans="68:73">
      <c r="BP2701" s="10"/>
      <c r="BQ2701" s="10"/>
      <c r="BR2701" s="10"/>
      <c r="BS2701" s="10"/>
      <c r="BT2701" s="10"/>
      <c r="BU2701" s="10"/>
    </row>
    <row r="2702" spans="68:73">
      <c r="BP2702" s="8"/>
      <c r="BQ2702" s="8"/>
      <c r="BR2702" s="8"/>
      <c r="BS2702" s="8"/>
      <c r="BT2702" s="8"/>
      <c r="BU2702" s="8"/>
    </row>
    <row r="2703" spans="68:73">
      <c r="BP2703" s="10"/>
      <c r="BQ2703" s="10"/>
      <c r="BR2703" s="10"/>
      <c r="BS2703" s="10"/>
      <c r="BT2703" s="10"/>
      <c r="BU2703" s="10"/>
    </row>
    <row r="2704" spans="68:73">
      <c r="BP2704" s="8"/>
      <c r="BQ2704" s="8"/>
      <c r="BR2704" s="8"/>
      <c r="BS2704" s="8"/>
      <c r="BT2704" s="8"/>
      <c r="BU2704" s="8"/>
    </row>
    <row r="2705" spans="68:73">
      <c r="BP2705" s="10"/>
      <c r="BQ2705" s="10"/>
      <c r="BR2705" s="10"/>
      <c r="BS2705" s="10"/>
      <c r="BT2705" s="10"/>
      <c r="BU2705" s="10"/>
    </row>
    <row r="2706" spans="68:73">
      <c r="BP2706" s="8"/>
      <c r="BQ2706" s="8"/>
      <c r="BR2706" s="8"/>
      <c r="BS2706" s="8"/>
      <c r="BT2706" s="8"/>
      <c r="BU2706" s="8"/>
    </row>
    <row r="2707" spans="68:73">
      <c r="BP2707" s="10"/>
      <c r="BQ2707" s="10"/>
      <c r="BR2707" s="10"/>
      <c r="BS2707" s="10"/>
      <c r="BT2707" s="10"/>
      <c r="BU2707" s="10"/>
    </row>
    <row r="2708" spans="68:73">
      <c r="BP2708" s="8"/>
      <c r="BQ2708" s="8"/>
      <c r="BR2708" s="8"/>
      <c r="BS2708" s="8"/>
      <c r="BT2708" s="8"/>
      <c r="BU2708" s="8"/>
    </row>
    <row r="2709" spans="68:73">
      <c r="BP2709" s="10"/>
      <c r="BQ2709" s="10"/>
      <c r="BR2709" s="10"/>
      <c r="BS2709" s="10"/>
      <c r="BT2709" s="10"/>
      <c r="BU2709" s="10"/>
    </row>
    <row r="2710" spans="68:73">
      <c r="BP2710" s="8"/>
      <c r="BQ2710" s="8"/>
      <c r="BR2710" s="8"/>
      <c r="BS2710" s="8"/>
      <c r="BT2710" s="8"/>
      <c r="BU2710" s="8"/>
    </row>
    <row r="2711" spans="68:73">
      <c r="BP2711" s="10"/>
      <c r="BQ2711" s="10"/>
      <c r="BR2711" s="10"/>
      <c r="BS2711" s="10"/>
      <c r="BT2711" s="10"/>
      <c r="BU2711" s="10"/>
    </row>
    <row r="2712" spans="68:73">
      <c r="BP2712" s="8"/>
      <c r="BQ2712" s="8"/>
      <c r="BR2712" s="8"/>
      <c r="BS2712" s="8"/>
      <c r="BT2712" s="8"/>
      <c r="BU2712" s="8"/>
    </row>
    <row r="2713" spans="68:73">
      <c r="BP2713" s="10"/>
      <c r="BQ2713" s="10"/>
      <c r="BR2713" s="10"/>
      <c r="BS2713" s="10"/>
      <c r="BT2713" s="10"/>
      <c r="BU2713" s="10"/>
    </row>
    <row r="2714" spans="68:73">
      <c r="BP2714" s="8"/>
      <c r="BQ2714" s="8"/>
      <c r="BR2714" s="8"/>
      <c r="BS2714" s="8"/>
      <c r="BT2714" s="8"/>
      <c r="BU2714" s="8"/>
    </row>
    <row r="2715" spans="68:73">
      <c r="BP2715" s="10"/>
      <c r="BQ2715" s="10"/>
      <c r="BR2715" s="10"/>
      <c r="BS2715" s="10"/>
      <c r="BT2715" s="10"/>
      <c r="BU2715" s="10"/>
    </row>
    <row r="2716" spans="68:73">
      <c r="BP2716" s="8"/>
      <c r="BQ2716" s="8"/>
      <c r="BR2716" s="8"/>
      <c r="BS2716" s="8"/>
      <c r="BT2716" s="8"/>
      <c r="BU2716" s="8"/>
    </row>
    <row r="2717" spans="68:73">
      <c r="BP2717" s="10"/>
      <c r="BQ2717" s="10"/>
      <c r="BR2717" s="10"/>
      <c r="BS2717" s="10"/>
      <c r="BT2717" s="10"/>
      <c r="BU2717" s="10"/>
    </row>
    <row r="2718" spans="68:73">
      <c r="BP2718" s="8"/>
      <c r="BQ2718" s="8"/>
      <c r="BR2718" s="8"/>
      <c r="BS2718" s="8"/>
      <c r="BT2718" s="8"/>
      <c r="BU2718" s="8"/>
    </row>
    <row r="2719" spans="68:73">
      <c r="BP2719" s="10"/>
      <c r="BQ2719" s="10"/>
      <c r="BR2719" s="10"/>
      <c r="BS2719" s="10"/>
      <c r="BT2719" s="10"/>
      <c r="BU2719" s="10"/>
    </row>
    <row r="2720" spans="68:73">
      <c r="BP2720" s="8"/>
      <c r="BQ2720" s="8"/>
      <c r="BR2720" s="8"/>
      <c r="BS2720" s="8"/>
      <c r="BT2720" s="8"/>
      <c r="BU2720" s="8"/>
    </row>
    <row r="2721" spans="68:73">
      <c r="BP2721" s="10"/>
      <c r="BQ2721" s="10"/>
      <c r="BR2721" s="10"/>
      <c r="BS2721" s="10"/>
      <c r="BT2721" s="10"/>
      <c r="BU2721" s="10"/>
    </row>
    <row r="2722" spans="68:73">
      <c r="BP2722" s="8"/>
      <c r="BQ2722" s="8"/>
      <c r="BR2722" s="8"/>
      <c r="BS2722" s="8"/>
      <c r="BT2722" s="8"/>
      <c r="BU2722" s="8"/>
    </row>
    <row r="2723" spans="68:73">
      <c r="BP2723" s="10"/>
      <c r="BQ2723" s="10"/>
      <c r="BR2723" s="10"/>
      <c r="BS2723" s="10"/>
      <c r="BT2723" s="10"/>
      <c r="BU2723" s="10"/>
    </row>
    <row r="2724" spans="68:73">
      <c r="BP2724" s="8"/>
      <c r="BQ2724" s="8"/>
      <c r="BR2724" s="8"/>
      <c r="BS2724" s="8"/>
      <c r="BT2724" s="8"/>
      <c r="BU2724" s="8"/>
    </row>
    <row r="2725" spans="68:73">
      <c r="BP2725" s="10"/>
      <c r="BQ2725" s="10"/>
      <c r="BR2725" s="10"/>
      <c r="BS2725" s="10"/>
      <c r="BT2725" s="10"/>
      <c r="BU2725" s="10"/>
    </row>
    <row r="2726" spans="68:73">
      <c r="BP2726" s="8"/>
      <c r="BQ2726" s="8"/>
      <c r="BR2726" s="8"/>
      <c r="BS2726" s="8"/>
      <c r="BT2726" s="8"/>
      <c r="BU2726" s="8"/>
    </row>
    <row r="2727" spans="68:73">
      <c r="BP2727" s="10"/>
      <c r="BQ2727" s="10"/>
      <c r="BR2727" s="10"/>
      <c r="BS2727" s="10"/>
      <c r="BT2727" s="10"/>
      <c r="BU2727" s="10"/>
    </row>
    <row r="2728" spans="68:73">
      <c r="BP2728" s="8"/>
      <c r="BQ2728" s="8"/>
      <c r="BR2728" s="8"/>
      <c r="BS2728" s="8"/>
      <c r="BT2728" s="8"/>
      <c r="BU2728" s="8"/>
    </row>
    <row r="2729" spans="68:73">
      <c r="BP2729" s="10"/>
      <c r="BQ2729" s="10"/>
      <c r="BR2729" s="10"/>
      <c r="BS2729" s="10"/>
      <c r="BT2729" s="10"/>
      <c r="BU2729" s="10"/>
    </row>
    <row r="2730" spans="68:73">
      <c r="BP2730" s="8"/>
      <c r="BQ2730" s="8"/>
      <c r="BR2730" s="8"/>
      <c r="BS2730" s="8"/>
      <c r="BT2730" s="8"/>
      <c r="BU2730" s="8"/>
    </row>
    <row r="2731" spans="68:73">
      <c r="BP2731" s="10"/>
      <c r="BQ2731" s="10"/>
      <c r="BR2731" s="10"/>
      <c r="BS2731" s="10"/>
      <c r="BT2731" s="10"/>
      <c r="BU2731" s="10"/>
    </row>
    <row r="2732" spans="68:73">
      <c r="BP2732" s="8"/>
      <c r="BQ2732" s="8"/>
      <c r="BR2732" s="8"/>
      <c r="BS2732" s="8"/>
      <c r="BT2732" s="8"/>
      <c r="BU2732" s="8"/>
    </row>
    <row r="2733" spans="68:73">
      <c r="BP2733" s="10"/>
      <c r="BQ2733" s="10"/>
      <c r="BR2733" s="10"/>
      <c r="BS2733" s="10"/>
      <c r="BT2733" s="10"/>
      <c r="BU2733" s="10"/>
    </row>
    <row r="2734" spans="68:73">
      <c r="BP2734" s="8"/>
      <c r="BQ2734" s="8"/>
      <c r="BR2734" s="8"/>
      <c r="BS2734" s="8"/>
      <c r="BT2734" s="8"/>
      <c r="BU2734" s="8"/>
    </row>
    <row r="2735" spans="68:73">
      <c r="BP2735" s="10"/>
      <c r="BQ2735" s="10"/>
      <c r="BR2735" s="10"/>
      <c r="BS2735" s="10"/>
      <c r="BT2735" s="10"/>
      <c r="BU2735" s="10"/>
    </row>
    <row r="2736" spans="68:73">
      <c r="BP2736" s="8"/>
      <c r="BQ2736" s="8"/>
      <c r="BR2736" s="8"/>
      <c r="BS2736" s="8"/>
      <c r="BT2736" s="8"/>
      <c r="BU2736" s="8"/>
    </row>
    <row r="2737" spans="68:73">
      <c r="BP2737" s="10"/>
      <c r="BQ2737" s="10"/>
      <c r="BR2737" s="10"/>
      <c r="BS2737" s="10"/>
      <c r="BT2737" s="10"/>
      <c r="BU2737" s="10"/>
    </row>
    <row r="2738" spans="68:73">
      <c r="BP2738" s="8"/>
      <c r="BQ2738" s="8"/>
      <c r="BR2738" s="8"/>
      <c r="BS2738" s="8"/>
      <c r="BT2738" s="8"/>
      <c r="BU2738" s="8"/>
    </row>
    <row r="2739" spans="68:73">
      <c r="BP2739" s="10"/>
      <c r="BQ2739" s="10"/>
      <c r="BR2739" s="10"/>
      <c r="BS2739" s="10"/>
      <c r="BT2739" s="10"/>
      <c r="BU2739" s="10"/>
    </row>
    <row r="2740" spans="68:73">
      <c r="BP2740" s="8"/>
      <c r="BQ2740" s="8"/>
      <c r="BR2740" s="8"/>
      <c r="BS2740" s="8"/>
      <c r="BT2740" s="8"/>
      <c r="BU2740" s="8"/>
    </row>
    <row r="2741" spans="68:73">
      <c r="BP2741" s="10"/>
      <c r="BQ2741" s="10"/>
      <c r="BR2741" s="10"/>
      <c r="BS2741" s="10"/>
      <c r="BT2741" s="10"/>
      <c r="BU2741" s="10"/>
    </row>
    <row r="2742" spans="68:73">
      <c r="BP2742" s="8"/>
      <c r="BQ2742" s="8"/>
      <c r="BR2742" s="8"/>
      <c r="BS2742" s="8"/>
      <c r="BT2742" s="8"/>
      <c r="BU2742" s="8"/>
    </row>
    <row r="2743" spans="68:73">
      <c r="BP2743" s="10"/>
      <c r="BQ2743" s="10"/>
      <c r="BR2743" s="10"/>
      <c r="BS2743" s="10"/>
      <c r="BT2743" s="10"/>
      <c r="BU2743" s="10"/>
    </row>
    <row r="2744" spans="68:73">
      <c r="BP2744" s="8"/>
      <c r="BQ2744" s="8"/>
      <c r="BR2744" s="8"/>
      <c r="BS2744" s="8"/>
      <c r="BT2744" s="8"/>
      <c r="BU2744" s="8"/>
    </row>
    <row r="2745" spans="68:73">
      <c r="BP2745" s="10"/>
      <c r="BQ2745" s="10"/>
      <c r="BR2745" s="10"/>
      <c r="BS2745" s="10"/>
      <c r="BT2745" s="10"/>
      <c r="BU2745" s="10"/>
    </row>
    <row r="2746" spans="68:73">
      <c r="BP2746" s="8"/>
      <c r="BQ2746" s="8"/>
      <c r="BR2746" s="8"/>
      <c r="BS2746" s="8"/>
      <c r="BT2746" s="8"/>
      <c r="BU2746" s="8"/>
    </row>
    <row r="2747" spans="68:73">
      <c r="BP2747" s="10"/>
      <c r="BQ2747" s="10"/>
      <c r="BR2747" s="10"/>
      <c r="BS2747" s="10"/>
      <c r="BT2747" s="10"/>
      <c r="BU2747" s="10"/>
    </row>
    <row r="2748" spans="68:73">
      <c r="BP2748" s="8"/>
      <c r="BQ2748" s="8"/>
      <c r="BR2748" s="8"/>
      <c r="BS2748" s="8"/>
      <c r="BT2748" s="8"/>
      <c r="BU2748" s="8"/>
    </row>
    <row r="2749" spans="68:73">
      <c r="BP2749" s="10"/>
      <c r="BQ2749" s="10"/>
      <c r="BR2749" s="10"/>
      <c r="BS2749" s="10"/>
      <c r="BT2749" s="10"/>
      <c r="BU2749" s="10"/>
    </row>
    <row r="2750" spans="68:73">
      <c r="BP2750" s="8"/>
      <c r="BQ2750" s="8"/>
      <c r="BR2750" s="8"/>
      <c r="BS2750" s="8"/>
      <c r="BT2750" s="8"/>
      <c r="BU2750" s="8"/>
    </row>
    <row r="2751" spans="68:73">
      <c r="BP2751" s="10"/>
      <c r="BQ2751" s="10"/>
      <c r="BR2751" s="10"/>
      <c r="BS2751" s="10"/>
      <c r="BT2751" s="10"/>
      <c r="BU2751" s="10"/>
    </row>
    <row r="2752" spans="68:73">
      <c r="BP2752" s="8"/>
      <c r="BQ2752" s="8"/>
      <c r="BR2752" s="8"/>
      <c r="BS2752" s="8"/>
      <c r="BT2752" s="8"/>
      <c r="BU2752" s="8"/>
    </row>
    <row r="2753" spans="68:73">
      <c r="BP2753" s="10"/>
      <c r="BQ2753" s="10"/>
      <c r="BR2753" s="10"/>
      <c r="BS2753" s="10"/>
      <c r="BT2753" s="10"/>
      <c r="BU2753" s="10"/>
    </row>
    <row r="2754" spans="68:73">
      <c r="BP2754" s="8"/>
      <c r="BQ2754" s="8"/>
      <c r="BR2754" s="8"/>
      <c r="BS2754" s="8"/>
      <c r="BT2754" s="8"/>
      <c r="BU2754" s="8"/>
    </row>
    <row r="2755" spans="68:73">
      <c r="BP2755" s="10"/>
      <c r="BQ2755" s="10"/>
      <c r="BR2755" s="10"/>
      <c r="BS2755" s="10"/>
      <c r="BT2755" s="10"/>
      <c r="BU2755" s="10"/>
    </row>
    <row r="2756" spans="68:73">
      <c r="BP2756" s="8"/>
      <c r="BQ2756" s="8"/>
      <c r="BR2756" s="8"/>
      <c r="BS2756" s="8"/>
      <c r="BT2756" s="8"/>
      <c r="BU2756" s="8"/>
    </row>
    <row r="2757" spans="68:73">
      <c r="BP2757" s="10"/>
      <c r="BQ2757" s="10"/>
      <c r="BR2757" s="10"/>
      <c r="BS2757" s="10"/>
      <c r="BT2757" s="10"/>
      <c r="BU2757" s="10"/>
    </row>
    <row r="2758" spans="68:73">
      <c r="BP2758" s="8"/>
      <c r="BQ2758" s="8"/>
      <c r="BR2758" s="8"/>
      <c r="BS2758" s="8"/>
      <c r="BT2758" s="8"/>
      <c r="BU2758" s="8"/>
    </row>
    <row r="2759" spans="68:73">
      <c r="BP2759" s="10"/>
      <c r="BQ2759" s="10"/>
      <c r="BR2759" s="10"/>
      <c r="BS2759" s="10"/>
      <c r="BT2759" s="10"/>
      <c r="BU2759" s="10"/>
    </row>
    <row r="2760" spans="68:73">
      <c r="BP2760" s="8"/>
      <c r="BQ2760" s="8"/>
      <c r="BR2760" s="8"/>
      <c r="BS2760" s="8"/>
      <c r="BT2760" s="8"/>
      <c r="BU2760" s="8"/>
    </row>
    <row r="2761" spans="68:73">
      <c r="BP2761" s="10"/>
      <c r="BQ2761" s="10"/>
      <c r="BR2761" s="10"/>
      <c r="BS2761" s="10"/>
      <c r="BT2761" s="10"/>
      <c r="BU2761" s="10"/>
    </row>
    <row r="2762" spans="68:73">
      <c r="BP2762" s="8"/>
      <c r="BQ2762" s="8"/>
      <c r="BR2762" s="8"/>
      <c r="BS2762" s="8"/>
      <c r="BT2762" s="8"/>
      <c r="BU2762" s="8"/>
    </row>
    <row r="2763" spans="68:73">
      <c r="BP2763" s="10"/>
      <c r="BQ2763" s="10"/>
      <c r="BR2763" s="10"/>
      <c r="BS2763" s="10"/>
      <c r="BT2763" s="10"/>
      <c r="BU2763" s="10"/>
    </row>
    <row r="2764" spans="68:73">
      <c r="BP2764" s="8"/>
      <c r="BQ2764" s="8"/>
      <c r="BR2764" s="8"/>
      <c r="BS2764" s="8"/>
      <c r="BT2764" s="8"/>
      <c r="BU2764" s="8"/>
    </row>
    <row r="2765" spans="68:73">
      <c r="BP2765" s="10"/>
      <c r="BQ2765" s="10"/>
      <c r="BR2765" s="10"/>
      <c r="BS2765" s="10"/>
      <c r="BT2765" s="10"/>
      <c r="BU2765" s="10"/>
    </row>
    <row r="2766" spans="68:73">
      <c r="BP2766" s="8"/>
      <c r="BQ2766" s="8"/>
      <c r="BR2766" s="8"/>
      <c r="BS2766" s="8"/>
      <c r="BT2766" s="8"/>
      <c r="BU2766" s="8"/>
    </row>
    <row r="2767" spans="68:73">
      <c r="BP2767" s="10"/>
      <c r="BQ2767" s="10"/>
      <c r="BR2767" s="10"/>
      <c r="BS2767" s="10"/>
      <c r="BT2767" s="10"/>
      <c r="BU2767" s="10"/>
    </row>
    <row r="2768" spans="68:73">
      <c r="BP2768" s="8"/>
      <c r="BQ2768" s="8"/>
      <c r="BR2768" s="8"/>
      <c r="BS2768" s="8"/>
      <c r="BT2768" s="8"/>
      <c r="BU2768" s="8"/>
    </row>
    <row r="2769" spans="68:73">
      <c r="BP2769" s="10"/>
      <c r="BQ2769" s="10"/>
      <c r="BR2769" s="10"/>
      <c r="BS2769" s="10"/>
      <c r="BT2769" s="10"/>
      <c r="BU2769" s="10"/>
    </row>
    <row r="2770" spans="68:73">
      <c r="BP2770" s="8"/>
      <c r="BQ2770" s="8"/>
      <c r="BR2770" s="8"/>
      <c r="BS2770" s="8"/>
      <c r="BT2770" s="8"/>
      <c r="BU2770" s="8"/>
    </row>
    <row r="2771" spans="68:73">
      <c r="BP2771" s="10"/>
      <c r="BQ2771" s="10"/>
      <c r="BR2771" s="10"/>
      <c r="BS2771" s="10"/>
      <c r="BT2771" s="10"/>
      <c r="BU2771" s="10"/>
    </row>
    <row r="2772" spans="68:73">
      <c r="BP2772" s="8"/>
      <c r="BQ2772" s="8"/>
      <c r="BR2772" s="8"/>
      <c r="BS2772" s="8"/>
      <c r="BT2772" s="8"/>
      <c r="BU2772" s="8"/>
    </row>
    <row r="2773" spans="68:73">
      <c r="BP2773" s="10"/>
      <c r="BQ2773" s="10"/>
      <c r="BR2773" s="10"/>
      <c r="BS2773" s="10"/>
      <c r="BT2773" s="10"/>
      <c r="BU2773" s="10"/>
    </row>
    <row r="2774" spans="68:73">
      <c r="BP2774" s="8"/>
      <c r="BQ2774" s="8"/>
      <c r="BR2774" s="8"/>
      <c r="BS2774" s="8"/>
      <c r="BT2774" s="8"/>
      <c r="BU2774" s="8"/>
    </row>
    <row r="2775" spans="68:73">
      <c r="BP2775" s="10"/>
      <c r="BQ2775" s="10"/>
      <c r="BR2775" s="10"/>
      <c r="BS2775" s="10"/>
      <c r="BT2775" s="10"/>
      <c r="BU2775" s="10"/>
    </row>
    <row r="2776" spans="68:73">
      <c r="BP2776" s="8"/>
      <c r="BQ2776" s="8"/>
      <c r="BR2776" s="8"/>
      <c r="BS2776" s="8"/>
      <c r="BT2776" s="8"/>
      <c r="BU2776" s="8"/>
    </row>
    <row r="2777" spans="68:73">
      <c r="BP2777" s="10"/>
      <c r="BQ2777" s="10"/>
      <c r="BR2777" s="10"/>
      <c r="BS2777" s="10"/>
      <c r="BT2777" s="10"/>
      <c r="BU2777" s="10"/>
    </row>
    <row r="2778" spans="68:73">
      <c r="BP2778" s="8"/>
      <c r="BQ2778" s="8"/>
      <c r="BR2778" s="8"/>
      <c r="BS2778" s="8"/>
      <c r="BT2778" s="8"/>
      <c r="BU2778" s="8"/>
    </row>
    <row r="2779" spans="68:73">
      <c r="BP2779" s="10"/>
      <c r="BQ2779" s="10"/>
      <c r="BR2779" s="10"/>
      <c r="BS2779" s="10"/>
      <c r="BT2779" s="10"/>
      <c r="BU2779" s="10"/>
    </row>
    <row r="2780" spans="68:73">
      <c r="BP2780" s="8"/>
      <c r="BQ2780" s="8"/>
      <c r="BR2780" s="8"/>
      <c r="BS2780" s="8"/>
      <c r="BT2780" s="8"/>
      <c r="BU2780" s="8"/>
    </row>
    <row r="2781" spans="68:73">
      <c r="BP2781" s="10"/>
      <c r="BQ2781" s="10"/>
      <c r="BR2781" s="10"/>
      <c r="BS2781" s="10"/>
      <c r="BT2781" s="10"/>
      <c r="BU2781" s="10"/>
    </row>
    <row r="2782" spans="68:73">
      <c r="BP2782" s="8"/>
      <c r="BQ2782" s="8"/>
      <c r="BR2782" s="8"/>
      <c r="BS2782" s="8"/>
      <c r="BT2782" s="8"/>
      <c r="BU2782" s="8"/>
    </row>
    <row r="2783" spans="68:73">
      <c r="BP2783" s="10"/>
      <c r="BQ2783" s="10"/>
      <c r="BR2783" s="10"/>
      <c r="BS2783" s="10"/>
      <c r="BT2783" s="10"/>
      <c r="BU2783" s="10"/>
    </row>
    <row r="2784" spans="68:73">
      <c r="BP2784" s="8"/>
      <c r="BQ2784" s="8"/>
      <c r="BR2784" s="8"/>
      <c r="BS2784" s="8"/>
      <c r="BT2784" s="8"/>
      <c r="BU2784" s="8"/>
    </row>
    <row r="2785" spans="68:73">
      <c r="BP2785" s="10"/>
      <c r="BQ2785" s="10"/>
      <c r="BR2785" s="10"/>
      <c r="BS2785" s="10"/>
      <c r="BT2785" s="10"/>
      <c r="BU2785" s="10"/>
    </row>
    <row r="2786" spans="68:73">
      <c r="BP2786" s="8"/>
      <c r="BQ2786" s="8"/>
      <c r="BR2786" s="8"/>
      <c r="BS2786" s="8"/>
      <c r="BT2786" s="8"/>
      <c r="BU2786" s="8"/>
    </row>
    <row r="2787" spans="68:73">
      <c r="BP2787" s="10"/>
      <c r="BQ2787" s="10"/>
      <c r="BR2787" s="10"/>
      <c r="BS2787" s="10"/>
      <c r="BT2787" s="10"/>
      <c r="BU2787" s="10"/>
    </row>
    <row r="2788" spans="68:73">
      <c r="BP2788" s="8"/>
      <c r="BQ2788" s="8"/>
      <c r="BR2788" s="8"/>
      <c r="BS2788" s="8"/>
      <c r="BT2788" s="8"/>
      <c r="BU2788" s="8"/>
    </row>
    <row r="2789" spans="68:73">
      <c r="BP2789" s="10"/>
      <c r="BQ2789" s="10"/>
      <c r="BR2789" s="10"/>
      <c r="BS2789" s="10"/>
      <c r="BT2789" s="10"/>
      <c r="BU2789" s="10"/>
    </row>
    <row r="2790" spans="68:73">
      <c r="BP2790" s="8"/>
      <c r="BQ2790" s="8"/>
      <c r="BR2790" s="8"/>
      <c r="BS2790" s="8"/>
      <c r="BT2790" s="8"/>
      <c r="BU2790" s="8"/>
    </row>
    <row r="2791" spans="68:73">
      <c r="BP2791" s="10"/>
      <c r="BQ2791" s="10"/>
      <c r="BR2791" s="10"/>
      <c r="BS2791" s="10"/>
      <c r="BT2791" s="10"/>
      <c r="BU2791" s="10"/>
    </row>
    <row r="2792" spans="68:73">
      <c r="BP2792" s="8"/>
      <c r="BQ2792" s="8"/>
      <c r="BR2792" s="8"/>
      <c r="BS2792" s="8"/>
      <c r="BT2792" s="8"/>
      <c r="BU2792" s="8"/>
    </row>
    <row r="2793" spans="68:73">
      <c r="BP2793" s="10"/>
      <c r="BQ2793" s="10"/>
      <c r="BR2793" s="10"/>
      <c r="BS2793" s="10"/>
      <c r="BT2793" s="10"/>
      <c r="BU2793" s="10"/>
    </row>
    <row r="2794" spans="68:73">
      <c r="BP2794" s="8"/>
      <c r="BQ2794" s="8"/>
      <c r="BR2794" s="8"/>
      <c r="BS2794" s="8"/>
      <c r="BT2794" s="8"/>
      <c r="BU2794" s="8"/>
    </row>
    <row r="2795" spans="68:73">
      <c r="BP2795" s="10"/>
      <c r="BQ2795" s="10"/>
      <c r="BR2795" s="10"/>
      <c r="BS2795" s="10"/>
      <c r="BT2795" s="10"/>
      <c r="BU2795" s="10"/>
    </row>
    <row r="2796" spans="68:73">
      <c r="BP2796" s="8"/>
      <c r="BQ2796" s="8"/>
      <c r="BR2796" s="8"/>
      <c r="BS2796" s="8"/>
      <c r="BT2796" s="8"/>
      <c r="BU2796" s="8"/>
    </row>
    <row r="2797" spans="68:73">
      <c r="BP2797" s="10"/>
      <c r="BQ2797" s="10"/>
      <c r="BR2797" s="10"/>
      <c r="BS2797" s="10"/>
      <c r="BT2797" s="10"/>
      <c r="BU2797" s="10"/>
    </row>
    <row r="2798" spans="68:73">
      <c r="BP2798" s="8"/>
      <c r="BQ2798" s="8"/>
      <c r="BR2798" s="8"/>
      <c r="BS2798" s="8"/>
      <c r="BT2798" s="8"/>
      <c r="BU2798" s="8"/>
    </row>
    <row r="2799" spans="68:73">
      <c r="BP2799" s="10"/>
      <c r="BQ2799" s="10"/>
      <c r="BR2799" s="10"/>
      <c r="BS2799" s="10"/>
      <c r="BT2799" s="10"/>
      <c r="BU2799" s="10"/>
    </row>
    <row r="2800" spans="68:73">
      <c r="BP2800" s="8"/>
      <c r="BQ2800" s="8"/>
      <c r="BR2800" s="8"/>
      <c r="BS2800" s="8"/>
      <c r="BT2800" s="8"/>
      <c r="BU2800" s="8"/>
    </row>
    <row r="2801" spans="68:73">
      <c r="BP2801" s="10"/>
      <c r="BQ2801" s="10"/>
      <c r="BR2801" s="10"/>
      <c r="BS2801" s="10"/>
      <c r="BT2801" s="10"/>
      <c r="BU2801" s="10"/>
    </row>
    <row r="2802" spans="68:73">
      <c r="BP2802" s="8"/>
      <c r="BQ2802" s="8"/>
      <c r="BR2802" s="8"/>
      <c r="BS2802" s="8"/>
      <c r="BT2802" s="8"/>
      <c r="BU2802" s="8"/>
    </row>
    <row r="2803" spans="68:73">
      <c r="BP2803" s="10"/>
      <c r="BQ2803" s="10"/>
      <c r="BR2803" s="10"/>
      <c r="BS2803" s="10"/>
      <c r="BT2803" s="10"/>
      <c r="BU2803" s="10"/>
    </row>
    <row r="2804" spans="68:73">
      <c r="BP2804" s="8"/>
      <c r="BQ2804" s="8"/>
      <c r="BR2804" s="8"/>
      <c r="BS2804" s="8"/>
      <c r="BT2804" s="8"/>
      <c r="BU2804" s="8"/>
    </row>
    <row r="2805" spans="68:73">
      <c r="BP2805" s="10"/>
      <c r="BQ2805" s="10"/>
      <c r="BR2805" s="10"/>
      <c r="BS2805" s="10"/>
      <c r="BT2805" s="10"/>
      <c r="BU2805" s="10"/>
    </row>
    <row r="2806" spans="68:73">
      <c r="BP2806" s="8"/>
      <c r="BQ2806" s="8"/>
      <c r="BR2806" s="8"/>
      <c r="BS2806" s="8"/>
      <c r="BT2806" s="8"/>
      <c r="BU2806" s="8"/>
    </row>
    <row r="2807" spans="68:73">
      <c r="BP2807" s="10"/>
      <c r="BQ2807" s="10"/>
      <c r="BR2807" s="10"/>
      <c r="BS2807" s="10"/>
      <c r="BT2807" s="10"/>
      <c r="BU2807" s="10"/>
    </row>
    <row r="2808" spans="68:73">
      <c r="BP2808" s="8"/>
      <c r="BQ2808" s="8"/>
      <c r="BR2808" s="8"/>
      <c r="BS2808" s="8"/>
      <c r="BT2808" s="8"/>
      <c r="BU2808" s="8"/>
    </row>
    <row r="2809" spans="68:73">
      <c r="BP2809" s="10"/>
      <c r="BQ2809" s="10"/>
      <c r="BR2809" s="10"/>
      <c r="BS2809" s="10"/>
      <c r="BT2809" s="10"/>
      <c r="BU2809" s="10"/>
    </row>
    <row r="2810" spans="68:73">
      <c r="BP2810" s="8"/>
      <c r="BQ2810" s="8"/>
      <c r="BR2810" s="8"/>
      <c r="BS2810" s="8"/>
      <c r="BT2810" s="8"/>
      <c r="BU2810" s="8"/>
    </row>
    <row r="2811" spans="68:73">
      <c r="BP2811" s="10"/>
      <c r="BQ2811" s="10"/>
      <c r="BR2811" s="10"/>
      <c r="BS2811" s="10"/>
      <c r="BT2811" s="10"/>
      <c r="BU2811" s="10"/>
    </row>
    <row r="2812" spans="68:73">
      <c r="BP2812" s="8"/>
      <c r="BQ2812" s="8"/>
      <c r="BR2812" s="8"/>
      <c r="BS2812" s="8"/>
      <c r="BT2812" s="8"/>
      <c r="BU2812" s="8"/>
    </row>
    <row r="2813" spans="68:73">
      <c r="BP2813" s="10"/>
      <c r="BQ2813" s="10"/>
      <c r="BR2813" s="10"/>
      <c r="BS2813" s="10"/>
      <c r="BT2813" s="10"/>
      <c r="BU2813" s="10"/>
    </row>
    <row r="2814" spans="68:73">
      <c r="BP2814" s="8"/>
      <c r="BQ2814" s="8"/>
      <c r="BR2814" s="8"/>
      <c r="BS2814" s="8"/>
      <c r="BT2814" s="8"/>
      <c r="BU2814" s="8"/>
    </row>
    <row r="2815" spans="68:73">
      <c r="BP2815" s="10"/>
      <c r="BQ2815" s="10"/>
      <c r="BR2815" s="10"/>
      <c r="BS2815" s="10"/>
      <c r="BT2815" s="10"/>
      <c r="BU2815" s="10"/>
    </row>
    <row r="2816" spans="68:73">
      <c r="BP2816" s="8"/>
      <c r="BQ2816" s="8"/>
      <c r="BR2816" s="8"/>
      <c r="BS2816" s="8"/>
      <c r="BT2816" s="8"/>
      <c r="BU2816" s="8"/>
    </row>
    <row r="2817" spans="68:73">
      <c r="BP2817" s="10"/>
      <c r="BQ2817" s="10"/>
      <c r="BR2817" s="10"/>
      <c r="BS2817" s="10"/>
      <c r="BT2817" s="10"/>
      <c r="BU2817" s="10"/>
    </row>
    <row r="2818" spans="68:73">
      <c r="BP2818" s="8"/>
      <c r="BQ2818" s="8"/>
      <c r="BR2818" s="8"/>
      <c r="BS2818" s="8"/>
      <c r="BT2818" s="8"/>
      <c r="BU2818" s="8"/>
    </row>
    <row r="2819" spans="68:73">
      <c r="BP2819" s="10"/>
      <c r="BQ2819" s="10"/>
      <c r="BR2819" s="10"/>
      <c r="BS2819" s="10"/>
      <c r="BT2819" s="10"/>
      <c r="BU2819" s="10"/>
    </row>
    <row r="2820" spans="68:73">
      <c r="BP2820" s="8"/>
      <c r="BQ2820" s="8"/>
      <c r="BR2820" s="8"/>
      <c r="BS2820" s="8"/>
      <c r="BT2820" s="8"/>
      <c r="BU2820" s="8"/>
    </row>
    <row r="2821" spans="68:73">
      <c r="BP2821" s="10"/>
      <c r="BQ2821" s="10"/>
      <c r="BR2821" s="10"/>
      <c r="BS2821" s="10"/>
      <c r="BT2821" s="10"/>
      <c r="BU2821" s="10"/>
    </row>
    <row r="2822" spans="68:73">
      <c r="BP2822" s="8"/>
      <c r="BQ2822" s="8"/>
      <c r="BR2822" s="8"/>
      <c r="BS2822" s="8"/>
      <c r="BT2822" s="8"/>
      <c r="BU2822" s="8"/>
    </row>
    <row r="2823" spans="68:73">
      <c r="BP2823" s="10"/>
      <c r="BQ2823" s="10"/>
      <c r="BR2823" s="10"/>
      <c r="BS2823" s="10"/>
      <c r="BT2823" s="10"/>
      <c r="BU2823" s="10"/>
    </row>
    <row r="2824" spans="68:73">
      <c r="BP2824" s="8"/>
      <c r="BQ2824" s="8"/>
      <c r="BR2824" s="8"/>
      <c r="BS2824" s="8"/>
      <c r="BT2824" s="8"/>
      <c r="BU2824" s="8"/>
    </row>
    <row r="2825" spans="68:73">
      <c r="BP2825" s="10"/>
      <c r="BQ2825" s="10"/>
      <c r="BR2825" s="10"/>
      <c r="BS2825" s="10"/>
      <c r="BT2825" s="10"/>
      <c r="BU2825" s="10"/>
    </row>
    <row r="2826" spans="68:73">
      <c r="BP2826" s="8"/>
      <c r="BQ2826" s="8"/>
      <c r="BR2826" s="8"/>
      <c r="BS2826" s="8"/>
      <c r="BT2826" s="8"/>
      <c r="BU2826" s="8"/>
    </row>
    <row r="2827" spans="68:73">
      <c r="BP2827" s="10"/>
      <c r="BQ2827" s="10"/>
      <c r="BR2827" s="10"/>
      <c r="BS2827" s="10"/>
      <c r="BT2827" s="10"/>
      <c r="BU2827" s="10"/>
    </row>
    <row r="2828" spans="68:73">
      <c r="BP2828" s="8"/>
      <c r="BQ2828" s="8"/>
      <c r="BR2828" s="8"/>
      <c r="BS2828" s="8"/>
      <c r="BT2828" s="8"/>
      <c r="BU2828" s="8"/>
    </row>
    <row r="2829" spans="68:73">
      <c r="BP2829" s="10"/>
      <c r="BQ2829" s="10"/>
      <c r="BR2829" s="10"/>
      <c r="BS2829" s="10"/>
      <c r="BT2829" s="10"/>
      <c r="BU2829" s="10"/>
    </row>
    <row r="2830" spans="68:73">
      <c r="BP2830" s="8"/>
      <c r="BQ2830" s="8"/>
      <c r="BR2830" s="8"/>
      <c r="BS2830" s="8"/>
      <c r="BT2830" s="8"/>
      <c r="BU2830" s="8"/>
    </row>
    <row r="2831" spans="68:73">
      <c r="BP2831" s="10"/>
      <c r="BQ2831" s="10"/>
      <c r="BR2831" s="10"/>
      <c r="BS2831" s="10"/>
      <c r="BT2831" s="10"/>
      <c r="BU2831" s="10"/>
    </row>
    <row r="2832" spans="68:73">
      <c r="BP2832" s="8"/>
      <c r="BQ2832" s="8"/>
      <c r="BR2832" s="8"/>
      <c r="BS2832" s="8"/>
      <c r="BT2832" s="8"/>
      <c r="BU2832" s="8"/>
    </row>
    <row r="2833" spans="68:73">
      <c r="BP2833" s="10"/>
      <c r="BQ2833" s="10"/>
      <c r="BR2833" s="10"/>
      <c r="BS2833" s="10"/>
      <c r="BT2833" s="10"/>
      <c r="BU2833" s="10"/>
    </row>
    <row r="2834" spans="68:73">
      <c r="BP2834" s="8"/>
      <c r="BQ2834" s="8"/>
      <c r="BR2834" s="8"/>
      <c r="BS2834" s="8"/>
      <c r="BT2834" s="8"/>
      <c r="BU2834" s="8"/>
    </row>
    <row r="2835" spans="68:73">
      <c r="BP2835" s="10"/>
      <c r="BQ2835" s="10"/>
      <c r="BR2835" s="10"/>
      <c r="BS2835" s="10"/>
      <c r="BT2835" s="10"/>
      <c r="BU2835" s="10"/>
    </row>
    <row r="2836" spans="68:73">
      <c r="BP2836" s="8"/>
      <c r="BQ2836" s="8"/>
      <c r="BR2836" s="8"/>
      <c r="BS2836" s="8"/>
      <c r="BT2836" s="8"/>
      <c r="BU2836" s="8"/>
    </row>
    <row r="2837" spans="68:73">
      <c r="BP2837" s="10"/>
      <c r="BQ2837" s="10"/>
      <c r="BR2837" s="10"/>
      <c r="BS2837" s="10"/>
      <c r="BT2837" s="10"/>
      <c r="BU2837" s="10"/>
    </row>
    <row r="2838" spans="68:73">
      <c r="BP2838" s="8"/>
      <c r="BQ2838" s="8"/>
      <c r="BR2838" s="8"/>
      <c r="BS2838" s="8"/>
      <c r="BT2838" s="8"/>
      <c r="BU2838" s="8"/>
    </row>
    <row r="2839" spans="68:73">
      <c r="BP2839" s="10"/>
      <c r="BQ2839" s="10"/>
      <c r="BR2839" s="10"/>
      <c r="BS2839" s="10"/>
      <c r="BT2839" s="10"/>
      <c r="BU2839" s="10"/>
    </row>
    <row r="2840" spans="68:73">
      <c r="BP2840" s="8"/>
      <c r="BQ2840" s="8"/>
      <c r="BR2840" s="8"/>
      <c r="BS2840" s="8"/>
      <c r="BT2840" s="8"/>
      <c r="BU2840" s="8"/>
    </row>
    <row r="2841" spans="68:73">
      <c r="BP2841" s="10"/>
      <c r="BQ2841" s="10"/>
      <c r="BR2841" s="10"/>
      <c r="BS2841" s="10"/>
      <c r="BT2841" s="10"/>
      <c r="BU2841" s="10"/>
    </row>
    <row r="2842" spans="68:73">
      <c r="BP2842" s="8"/>
      <c r="BQ2842" s="8"/>
      <c r="BR2842" s="8"/>
      <c r="BS2842" s="8"/>
      <c r="BT2842" s="8"/>
      <c r="BU2842" s="8"/>
    </row>
    <row r="2843" spans="68:73">
      <c r="BP2843" s="10"/>
      <c r="BQ2843" s="10"/>
      <c r="BR2843" s="10"/>
      <c r="BS2843" s="10"/>
      <c r="BT2843" s="10"/>
      <c r="BU2843" s="10"/>
    </row>
    <row r="2844" spans="68:73">
      <c r="BP2844" s="8"/>
      <c r="BQ2844" s="8"/>
      <c r="BR2844" s="8"/>
      <c r="BS2844" s="8"/>
      <c r="BT2844" s="8"/>
      <c r="BU2844" s="8"/>
    </row>
    <row r="2845" spans="68:73">
      <c r="BP2845" s="10"/>
      <c r="BQ2845" s="10"/>
      <c r="BR2845" s="10"/>
      <c r="BS2845" s="10"/>
      <c r="BT2845" s="10"/>
      <c r="BU2845" s="10"/>
    </row>
    <row r="2846" spans="68:73">
      <c r="BP2846" s="8"/>
      <c r="BQ2846" s="8"/>
      <c r="BR2846" s="8"/>
      <c r="BS2846" s="8"/>
      <c r="BT2846" s="8"/>
      <c r="BU2846" s="8"/>
    </row>
    <row r="2847" spans="68:73">
      <c r="BP2847" s="10"/>
      <c r="BQ2847" s="10"/>
      <c r="BR2847" s="10"/>
      <c r="BS2847" s="10"/>
      <c r="BT2847" s="10"/>
      <c r="BU2847" s="10"/>
    </row>
    <row r="2848" spans="68:73">
      <c r="BP2848" s="8"/>
      <c r="BQ2848" s="8"/>
      <c r="BR2848" s="8"/>
      <c r="BS2848" s="8"/>
      <c r="BT2848" s="8"/>
      <c r="BU2848" s="8"/>
    </row>
    <row r="2849" spans="68:73">
      <c r="BP2849" s="10"/>
      <c r="BQ2849" s="10"/>
      <c r="BR2849" s="10"/>
      <c r="BS2849" s="10"/>
      <c r="BT2849" s="10"/>
      <c r="BU2849" s="10"/>
    </row>
    <row r="2850" spans="68:73">
      <c r="BP2850" s="8"/>
      <c r="BQ2850" s="8"/>
      <c r="BR2850" s="8"/>
      <c r="BS2850" s="8"/>
      <c r="BT2850" s="8"/>
      <c r="BU2850" s="8"/>
    </row>
    <row r="2851" spans="68:73">
      <c r="BP2851" s="10"/>
      <c r="BQ2851" s="10"/>
      <c r="BR2851" s="10"/>
      <c r="BS2851" s="10"/>
      <c r="BT2851" s="10"/>
      <c r="BU2851" s="10"/>
    </row>
    <row r="2852" spans="68:73">
      <c r="BP2852" s="8"/>
      <c r="BQ2852" s="8"/>
      <c r="BR2852" s="8"/>
      <c r="BS2852" s="8"/>
      <c r="BT2852" s="8"/>
      <c r="BU2852" s="8"/>
    </row>
    <row r="2853" spans="68:73">
      <c r="BP2853" s="10"/>
      <c r="BQ2853" s="10"/>
      <c r="BR2853" s="10"/>
      <c r="BS2853" s="10"/>
      <c r="BT2853" s="10"/>
      <c r="BU2853" s="10"/>
    </row>
    <row r="2854" spans="68:73">
      <c r="BP2854" s="8"/>
      <c r="BQ2854" s="8"/>
      <c r="BR2854" s="8"/>
      <c r="BS2854" s="8"/>
      <c r="BT2854" s="8"/>
      <c r="BU2854" s="8"/>
    </row>
    <row r="2855" spans="68:73">
      <c r="BP2855" s="10"/>
      <c r="BQ2855" s="10"/>
      <c r="BR2855" s="10"/>
      <c r="BS2855" s="10"/>
      <c r="BT2855" s="10"/>
      <c r="BU2855" s="10"/>
    </row>
    <row r="2856" spans="68:73">
      <c r="BP2856" s="8"/>
      <c r="BQ2856" s="8"/>
      <c r="BR2856" s="8"/>
      <c r="BS2856" s="8"/>
      <c r="BT2856" s="8"/>
      <c r="BU2856" s="8"/>
    </row>
    <row r="2857" spans="68:73">
      <c r="BP2857" s="10"/>
      <c r="BQ2857" s="10"/>
      <c r="BR2857" s="10"/>
      <c r="BS2857" s="10"/>
      <c r="BT2857" s="10"/>
      <c r="BU2857" s="10"/>
    </row>
    <row r="2858" spans="68:73">
      <c r="BP2858" s="8"/>
      <c r="BQ2858" s="8"/>
      <c r="BR2858" s="8"/>
      <c r="BS2858" s="8"/>
      <c r="BT2858" s="8"/>
      <c r="BU2858" s="8"/>
    </row>
    <row r="2859" spans="68:73">
      <c r="BP2859" s="10"/>
      <c r="BQ2859" s="10"/>
      <c r="BR2859" s="10"/>
      <c r="BS2859" s="10"/>
      <c r="BT2859" s="10"/>
      <c r="BU2859" s="10"/>
    </row>
    <row r="2860" spans="68:73">
      <c r="BP2860" s="8"/>
      <c r="BQ2860" s="8"/>
      <c r="BR2860" s="8"/>
      <c r="BS2860" s="8"/>
      <c r="BT2860" s="8"/>
      <c r="BU2860" s="8"/>
    </row>
    <row r="2861" spans="68:73">
      <c r="BP2861" s="10"/>
      <c r="BQ2861" s="10"/>
      <c r="BR2861" s="10"/>
      <c r="BS2861" s="10"/>
      <c r="BT2861" s="10"/>
      <c r="BU2861" s="10"/>
    </row>
    <row r="2862" spans="68:73">
      <c r="BP2862" s="8"/>
      <c r="BQ2862" s="8"/>
      <c r="BR2862" s="8"/>
      <c r="BS2862" s="8"/>
      <c r="BT2862" s="8"/>
      <c r="BU2862" s="8"/>
    </row>
    <row r="2863" spans="68:73">
      <c r="BP2863" s="10"/>
      <c r="BQ2863" s="10"/>
      <c r="BR2863" s="10"/>
      <c r="BS2863" s="10"/>
      <c r="BT2863" s="10"/>
      <c r="BU2863" s="10"/>
    </row>
    <row r="2864" spans="68:73">
      <c r="BP2864" s="8"/>
      <c r="BQ2864" s="8"/>
      <c r="BR2864" s="8"/>
      <c r="BS2864" s="8"/>
      <c r="BT2864" s="8"/>
      <c r="BU2864" s="8"/>
    </row>
    <row r="2865" spans="68:73">
      <c r="BP2865" s="10"/>
      <c r="BQ2865" s="10"/>
      <c r="BR2865" s="10"/>
      <c r="BS2865" s="10"/>
      <c r="BT2865" s="10"/>
      <c r="BU2865" s="10"/>
    </row>
    <row r="2866" spans="68:73">
      <c r="BP2866" s="8"/>
      <c r="BQ2866" s="8"/>
      <c r="BR2866" s="8"/>
      <c r="BS2866" s="8"/>
      <c r="BT2866" s="8"/>
      <c r="BU2866" s="8"/>
    </row>
    <row r="2867" spans="68:73">
      <c r="BP2867" s="10"/>
      <c r="BQ2867" s="10"/>
      <c r="BR2867" s="10"/>
      <c r="BS2867" s="10"/>
      <c r="BT2867" s="10"/>
      <c r="BU2867" s="10"/>
    </row>
    <row r="2868" spans="68:73">
      <c r="BP2868" s="8"/>
      <c r="BQ2868" s="8"/>
      <c r="BR2868" s="8"/>
      <c r="BS2868" s="8"/>
      <c r="BT2868" s="8"/>
      <c r="BU2868" s="8"/>
    </row>
    <row r="2869" spans="68:73">
      <c r="BP2869" s="10"/>
      <c r="BQ2869" s="10"/>
      <c r="BR2869" s="10"/>
      <c r="BS2869" s="10"/>
      <c r="BT2869" s="10"/>
      <c r="BU2869" s="10"/>
    </row>
    <row r="2870" spans="68:73">
      <c r="BP2870" s="8"/>
      <c r="BQ2870" s="8"/>
      <c r="BR2870" s="8"/>
      <c r="BS2870" s="8"/>
      <c r="BT2870" s="8"/>
      <c r="BU2870" s="8"/>
    </row>
    <row r="2871" spans="68:73">
      <c r="BP2871" s="10"/>
      <c r="BQ2871" s="10"/>
      <c r="BR2871" s="10"/>
      <c r="BS2871" s="10"/>
      <c r="BT2871" s="10"/>
      <c r="BU2871" s="10"/>
    </row>
    <row r="2872" spans="68:73">
      <c r="BP2872" s="8"/>
      <c r="BQ2872" s="8"/>
      <c r="BR2872" s="8"/>
      <c r="BS2872" s="8"/>
      <c r="BT2872" s="8"/>
      <c r="BU2872" s="8"/>
    </row>
    <row r="2873" spans="68:73">
      <c r="BP2873" s="10"/>
      <c r="BQ2873" s="10"/>
      <c r="BR2873" s="10"/>
      <c r="BS2873" s="10"/>
      <c r="BT2873" s="10"/>
      <c r="BU2873" s="10"/>
    </row>
    <row r="2874" spans="68:73">
      <c r="BP2874" s="8"/>
      <c r="BQ2874" s="8"/>
      <c r="BR2874" s="8"/>
      <c r="BS2874" s="8"/>
      <c r="BT2874" s="8"/>
      <c r="BU2874" s="8"/>
    </row>
    <row r="2875" spans="68:73">
      <c r="BP2875" s="10"/>
      <c r="BQ2875" s="10"/>
      <c r="BR2875" s="10"/>
      <c r="BS2875" s="10"/>
      <c r="BT2875" s="10"/>
      <c r="BU2875" s="10"/>
    </row>
    <row r="2876" spans="68:73">
      <c r="BP2876" s="8"/>
      <c r="BQ2876" s="8"/>
      <c r="BR2876" s="8"/>
      <c r="BS2876" s="8"/>
      <c r="BT2876" s="8"/>
      <c r="BU2876" s="8"/>
    </row>
    <row r="2877" spans="68:73">
      <c r="BP2877" s="10"/>
      <c r="BQ2877" s="10"/>
      <c r="BR2877" s="10"/>
      <c r="BS2877" s="10"/>
      <c r="BT2877" s="10"/>
      <c r="BU2877" s="10"/>
    </row>
    <row r="2878" spans="68:73">
      <c r="BP2878" s="8"/>
      <c r="BQ2878" s="8"/>
      <c r="BR2878" s="8"/>
      <c r="BS2878" s="8"/>
      <c r="BT2878" s="8"/>
      <c r="BU2878" s="8"/>
    </row>
    <row r="2879" spans="68:73">
      <c r="BP2879" s="10"/>
      <c r="BQ2879" s="10"/>
      <c r="BR2879" s="10"/>
      <c r="BS2879" s="10"/>
      <c r="BT2879" s="10"/>
      <c r="BU2879" s="10"/>
    </row>
    <row r="2880" spans="68:73">
      <c r="BP2880" s="8"/>
      <c r="BQ2880" s="8"/>
      <c r="BR2880" s="8"/>
      <c r="BS2880" s="8"/>
      <c r="BT2880" s="8"/>
      <c r="BU2880" s="8"/>
    </row>
    <row r="2881" spans="68:73">
      <c r="BP2881" s="10"/>
      <c r="BQ2881" s="10"/>
      <c r="BR2881" s="10"/>
      <c r="BS2881" s="10"/>
      <c r="BT2881" s="10"/>
      <c r="BU2881" s="10"/>
    </row>
    <row r="2882" spans="68:73">
      <c r="BP2882" s="8"/>
      <c r="BQ2882" s="8"/>
      <c r="BR2882" s="8"/>
      <c r="BS2882" s="8"/>
      <c r="BT2882" s="8"/>
      <c r="BU2882" s="8"/>
    </row>
    <row r="2883" spans="68:73">
      <c r="BP2883" s="10"/>
      <c r="BQ2883" s="10"/>
      <c r="BR2883" s="10"/>
      <c r="BS2883" s="10"/>
      <c r="BT2883" s="10"/>
      <c r="BU2883" s="10"/>
    </row>
    <row r="2884" spans="68:73">
      <c r="BP2884" s="8"/>
      <c r="BQ2884" s="8"/>
      <c r="BR2884" s="8"/>
      <c r="BS2884" s="8"/>
      <c r="BT2884" s="8"/>
      <c r="BU2884" s="8"/>
    </row>
    <row r="2885" spans="68:73">
      <c r="BP2885" s="10"/>
      <c r="BQ2885" s="10"/>
      <c r="BR2885" s="10"/>
      <c r="BS2885" s="10"/>
      <c r="BT2885" s="10"/>
      <c r="BU2885" s="10"/>
    </row>
    <row r="2886" spans="68:73">
      <c r="BP2886" s="8"/>
      <c r="BQ2886" s="8"/>
      <c r="BR2886" s="8"/>
      <c r="BS2886" s="8"/>
      <c r="BT2886" s="8"/>
      <c r="BU2886" s="8"/>
    </row>
    <row r="2887" spans="68:73">
      <c r="BP2887" s="10"/>
      <c r="BQ2887" s="10"/>
      <c r="BR2887" s="10"/>
      <c r="BS2887" s="10"/>
      <c r="BT2887" s="10"/>
      <c r="BU2887" s="10"/>
    </row>
    <row r="2888" spans="68:73">
      <c r="BP2888" s="8"/>
      <c r="BQ2888" s="8"/>
      <c r="BR2888" s="8"/>
      <c r="BS2888" s="8"/>
      <c r="BT2888" s="8"/>
      <c r="BU2888" s="8"/>
    </row>
    <row r="2889" spans="68:73">
      <c r="BP2889" s="10"/>
      <c r="BQ2889" s="10"/>
      <c r="BR2889" s="10"/>
      <c r="BS2889" s="10"/>
      <c r="BT2889" s="10"/>
      <c r="BU2889" s="10"/>
    </row>
    <row r="2890" spans="68:73">
      <c r="BP2890" s="8"/>
      <c r="BQ2890" s="8"/>
      <c r="BR2890" s="8"/>
      <c r="BS2890" s="8"/>
      <c r="BT2890" s="8"/>
      <c r="BU2890" s="8"/>
    </row>
    <row r="2891" spans="68:73">
      <c r="BP2891" s="10"/>
      <c r="BQ2891" s="10"/>
      <c r="BR2891" s="10"/>
      <c r="BS2891" s="10"/>
      <c r="BT2891" s="10"/>
      <c r="BU2891" s="10"/>
    </row>
    <row r="2892" spans="68:73">
      <c r="BP2892" s="8"/>
      <c r="BQ2892" s="8"/>
      <c r="BR2892" s="8"/>
      <c r="BS2892" s="8"/>
      <c r="BT2892" s="8"/>
      <c r="BU2892" s="8"/>
    </row>
    <row r="2893" spans="68:73">
      <c r="BP2893" s="10"/>
      <c r="BQ2893" s="10"/>
      <c r="BR2893" s="10"/>
      <c r="BS2893" s="10"/>
      <c r="BT2893" s="10"/>
      <c r="BU2893" s="10"/>
    </row>
    <row r="2894" spans="68:73">
      <c r="BP2894" s="8"/>
      <c r="BQ2894" s="8"/>
      <c r="BR2894" s="8"/>
      <c r="BS2894" s="8"/>
      <c r="BT2894" s="8"/>
      <c r="BU2894" s="8"/>
    </row>
    <row r="2895" spans="68:73">
      <c r="BP2895" s="10"/>
      <c r="BQ2895" s="10"/>
      <c r="BR2895" s="10"/>
      <c r="BS2895" s="10"/>
      <c r="BT2895" s="10"/>
      <c r="BU2895" s="10"/>
    </row>
    <row r="2896" spans="68:73">
      <c r="BP2896" s="8"/>
      <c r="BQ2896" s="8"/>
      <c r="BR2896" s="8"/>
      <c r="BS2896" s="8"/>
      <c r="BT2896" s="8"/>
      <c r="BU2896" s="8"/>
    </row>
    <row r="2897" spans="68:73">
      <c r="BP2897" s="10"/>
      <c r="BQ2897" s="10"/>
      <c r="BR2897" s="10"/>
      <c r="BS2897" s="10"/>
      <c r="BT2897" s="10"/>
      <c r="BU2897" s="10"/>
    </row>
    <row r="2898" spans="68:73">
      <c r="BP2898" s="8"/>
      <c r="BQ2898" s="8"/>
      <c r="BR2898" s="8"/>
      <c r="BS2898" s="8"/>
      <c r="BT2898" s="8"/>
      <c r="BU2898" s="8"/>
    </row>
    <row r="2899" spans="68:73">
      <c r="BP2899" s="10"/>
      <c r="BQ2899" s="10"/>
      <c r="BR2899" s="10"/>
      <c r="BS2899" s="10"/>
      <c r="BT2899" s="10"/>
      <c r="BU2899" s="10"/>
    </row>
    <row r="2900" spans="68:73">
      <c r="BP2900" s="8"/>
      <c r="BQ2900" s="8"/>
      <c r="BR2900" s="8"/>
      <c r="BS2900" s="8"/>
      <c r="BT2900" s="8"/>
      <c r="BU2900" s="8"/>
    </row>
    <row r="2901" spans="68:73">
      <c r="BP2901" s="10"/>
      <c r="BQ2901" s="10"/>
      <c r="BR2901" s="10"/>
      <c r="BS2901" s="10"/>
      <c r="BT2901" s="10"/>
      <c r="BU2901" s="10"/>
    </row>
    <row r="2902" spans="68:73">
      <c r="BP2902" s="8"/>
      <c r="BQ2902" s="8"/>
      <c r="BR2902" s="8"/>
      <c r="BS2902" s="8"/>
      <c r="BT2902" s="8"/>
      <c r="BU2902" s="8"/>
    </row>
    <row r="2903" spans="68:73">
      <c r="BP2903" s="10"/>
      <c r="BQ2903" s="10"/>
      <c r="BR2903" s="10"/>
      <c r="BS2903" s="10"/>
      <c r="BT2903" s="10"/>
      <c r="BU2903" s="10"/>
    </row>
    <row r="2904" spans="68:73">
      <c r="BP2904" s="8"/>
      <c r="BQ2904" s="8"/>
      <c r="BR2904" s="8"/>
      <c r="BS2904" s="8"/>
      <c r="BT2904" s="8"/>
      <c r="BU2904" s="8"/>
    </row>
    <row r="2905" spans="68:73">
      <c r="BP2905" s="10"/>
      <c r="BQ2905" s="10"/>
      <c r="BR2905" s="10"/>
      <c r="BS2905" s="10"/>
      <c r="BT2905" s="10"/>
      <c r="BU2905" s="10"/>
    </row>
    <row r="2906" spans="68:73">
      <c r="BP2906" s="8"/>
      <c r="BQ2906" s="8"/>
      <c r="BR2906" s="8"/>
      <c r="BS2906" s="8"/>
      <c r="BT2906" s="8"/>
      <c r="BU2906" s="8"/>
    </row>
    <row r="2907" spans="68:73">
      <c r="BP2907" s="10"/>
      <c r="BQ2907" s="10"/>
      <c r="BR2907" s="10"/>
      <c r="BS2907" s="10"/>
      <c r="BT2907" s="10"/>
      <c r="BU2907" s="10"/>
    </row>
    <row r="2908" spans="68:73">
      <c r="BP2908" s="8"/>
      <c r="BQ2908" s="8"/>
      <c r="BR2908" s="8"/>
      <c r="BS2908" s="8"/>
      <c r="BT2908" s="8"/>
      <c r="BU2908" s="8"/>
    </row>
    <row r="2909" spans="68:73">
      <c r="BP2909" s="10"/>
      <c r="BQ2909" s="10"/>
      <c r="BR2909" s="10"/>
      <c r="BS2909" s="10"/>
      <c r="BT2909" s="10"/>
      <c r="BU2909" s="10"/>
    </row>
    <row r="2910" spans="68:73">
      <c r="BP2910" s="8"/>
      <c r="BQ2910" s="8"/>
      <c r="BR2910" s="8"/>
      <c r="BS2910" s="8"/>
      <c r="BT2910" s="8"/>
      <c r="BU2910" s="8"/>
    </row>
    <row r="2911" spans="68:73">
      <c r="BP2911" s="10"/>
      <c r="BQ2911" s="10"/>
      <c r="BR2911" s="10"/>
      <c r="BS2911" s="10"/>
      <c r="BT2911" s="10"/>
      <c r="BU2911" s="10"/>
    </row>
    <row r="2912" spans="68:73">
      <c r="BP2912" s="8"/>
      <c r="BQ2912" s="8"/>
      <c r="BR2912" s="8"/>
      <c r="BS2912" s="8"/>
      <c r="BT2912" s="8"/>
      <c r="BU2912" s="8"/>
    </row>
    <row r="2913" spans="68:73">
      <c r="BP2913" s="10"/>
      <c r="BQ2913" s="10"/>
      <c r="BR2913" s="10"/>
      <c r="BS2913" s="10"/>
      <c r="BT2913" s="10"/>
      <c r="BU2913" s="10"/>
    </row>
    <row r="2914" spans="68:73">
      <c r="BP2914" s="8"/>
      <c r="BQ2914" s="8"/>
      <c r="BR2914" s="8"/>
      <c r="BS2914" s="8"/>
      <c r="BT2914" s="8"/>
      <c r="BU2914" s="8"/>
    </row>
    <row r="2915" spans="68:73">
      <c r="BP2915" s="10"/>
      <c r="BQ2915" s="10"/>
      <c r="BR2915" s="10"/>
      <c r="BS2915" s="10"/>
      <c r="BT2915" s="10"/>
      <c r="BU2915" s="10"/>
    </row>
    <row r="2916" spans="68:73">
      <c r="BP2916" s="8"/>
      <c r="BQ2916" s="8"/>
      <c r="BR2916" s="8"/>
      <c r="BS2916" s="8"/>
      <c r="BT2916" s="8"/>
      <c r="BU2916" s="8"/>
    </row>
    <row r="2917" spans="68:73">
      <c r="BP2917" s="10"/>
      <c r="BQ2917" s="10"/>
      <c r="BR2917" s="10"/>
      <c r="BS2917" s="10"/>
      <c r="BT2917" s="10"/>
      <c r="BU2917" s="10"/>
    </row>
    <row r="2918" spans="68:73">
      <c r="BP2918" s="8"/>
      <c r="BQ2918" s="8"/>
      <c r="BR2918" s="8"/>
      <c r="BS2918" s="8"/>
      <c r="BT2918" s="8"/>
      <c r="BU2918" s="8"/>
    </row>
    <row r="2919" spans="68:73">
      <c r="BP2919" s="10"/>
      <c r="BQ2919" s="10"/>
      <c r="BR2919" s="10"/>
      <c r="BS2919" s="10"/>
      <c r="BT2919" s="10"/>
      <c r="BU2919" s="10"/>
    </row>
    <row r="2920" spans="68:73">
      <c r="BP2920" s="8"/>
      <c r="BQ2920" s="8"/>
      <c r="BR2920" s="8"/>
      <c r="BS2920" s="8"/>
      <c r="BT2920" s="8"/>
      <c r="BU2920" s="8"/>
    </row>
    <row r="2921" spans="68:73">
      <c r="BP2921" s="10"/>
      <c r="BQ2921" s="10"/>
      <c r="BR2921" s="10"/>
      <c r="BS2921" s="10"/>
      <c r="BT2921" s="10"/>
      <c r="BU2921" s="10"/>
    </row>
    <row r="2922" spans="68:73">
      <c r="BP2922" s="8"/>
      <c r="BQ2922" s="8"/>
      <c r="BR2922" s="8"/>
      <c r="BS2922" s="8"/>
      <c r="BT2922" s="8"/>
      <c r="BU2922" s="8"/>
    </row>
    <row r="2923" spans="68:73">
      <c r="BP2923" s="10"/>
      <c r="BQ2923" s="10"/>
      <c r="BR2923" s="10"/>
      <c r="BS2923" s="10"/>
      <c r="BT2923" s="10"/>
      <c r="BU2923" s="10"/>
    </row>
    <row r="2924" spans="68:73">
      <c r="BP2924" s="8"/>
      <c r="BQ2924" s="8"/>
      <c r="BR2924" s="8"/>
      <c r="BS2924" s="8"/>
      <c r="BT2924" s="8"/>
      <c r="BU2924" s="8"/>
    </row>
    <row r="2925" spans="68:73">
      <c r="BP2925" s="10"/>
      <c r="BQ2925" s="10"/>
      <c r="BR2925" s="10"/>
      <c r="BS2925" s="10"/>
      <c r="BT2925" s="10"/>
      <c r="BU2925" s="10"/>
    </row>
    <row r="2926" spans="68:73">
      <c r="BP2926" s="8"/>
      <c r="BQ2926" s="8"/>
      <c r="BR2926" s="8"/>
      <c r="BS2926" s="8"/>
      <c r="BT2926" s="8"/>
      <c r="BU2926" s="8"/>
    </row>
    <row r="2927" spans="68:73">
      <c r="BP2927" s="10"/>
      <c r="BQ2927" s="10"/>
      <c r="BR2927" s="10"/>
      <c r="BS2927" s="10"/>
      <c r="BT2927" s="10"/>
      <c r="BU2927" s="10"/>
    </row>
    <row r="2928" spans="68:73">
      <c r="BP2928" s="8"/>
      <c r="BQ2928" s="8"/>
      <c r="BR2928" s="8"/>
      <c r="BS2928" s="8"/>
      <c r="BT2928" s="8"/>
      <c r="BU2928" s="8"/>
    </row>
    <row r="2929" spans="68:73">
      <c r="BP2929" s="10"/>
      <c r="BQ2929" s="10"/>
      <c r="BR2929" s="10"/>
      <c r="BS2929" s="10"/>
      <c r="BT2929" s="10"/>
      <c r="BU2929" s="10"/>
    </row>
    <row r="2930" spans="68:73">
      <c r="BP2930" s="8"/>
      <c r="BQ2930" s="8"/>
      <c r="BR2930" s="8"/>
      <c r="BS2930" s="8"/>
      <c r="BT2930" s="8"/>
      <c r="BU2930" s="8"/>
    </row>
    <row r="2931" spans="68:73">
      <c r="BP2931" s="10"/>
      <c r="BQ2931" s="10"/>
      <c r="BR2931" s="10"/>
      <c r="BS2931" s="10"/>
      <c r="BT2931" s="10"/>
      <c r="BU2931" s="10"/>
    </row>
    <row r="2932" spans="68:73">
      <c r="BP2932" s="8"/>
      <c r="BQ2932" s="8"/>
      <c r="BR2932" s="8"/>
      <c r="BS2932" s="8"/>
      <c r="BT2932" s="8"/>
      <c r="BU2932" s="8"/>
    </row>
    <row r="2933" spans="68:73">
      <c r="BP2933" s="10"/>
      <c r="BQ2933" s="10"/>
      <c r="BR2933" s="10"/>
      <c r="BS2933" s="10"/>
      <c r="BT2933" s="10"/>
      <c r="BU2933" s="10"/>
    </row>
    <row r="2934" spans="68:73">
      <c r="BP2934" s="8"/>
      <c r="BQ2934" s="8"/>
      <c r="BR2934" s="8"/>
      <c r="BS2934" s="8"/>
      <c r="BT2934" s="8"/>
      <c r="BU2934" s="8"/>
    </row>
    <row r="2935" spans="68:73">
      <c r="BP2935" s="10"/>
      <c r="BQ2935" s="10"/>
      <c r="BR2935" s="10"/>
      <c r="BS2935" s="10"/>
      <c r="BT2935" s="10"/>
      <c r="BU2935" s="10"/>
    </row>
    <row r="2936" spans="68:73">
      <c r="BP2936" s="8"/>
      <c r="BQ2936" s="8"/>
      <c r="BR2936" s="8"/>
      <c r="BS2936" s="8"/>
      <c r="BT2936" s="8"/>
      <c r="BU2936" s="8"/>
    </row>
    <row r="2937" spans="68:73">
      <c r="BP2937" s="10"/>
      <c r="BQ2937" s="10"/>
      <c r="BR2937" s="10"/>
      <c r="BS2937" s="10"/>
      <c r="BT2937" s="10"/>
      <c r="BU2937" s="10"/>
    </row>
    <row r="2938" spans="68:73">
      <c r="BP2938" s="8"/>
      <c r="BQ2938" s="8"/>
      <c r="BR2938" s="8"/>
      <c r="BS2938" s="8"/>
      <c r="BT2938" s="8"/>
      <c r="BU2938" s="8"/>
    </row>
    <row r="2939" spans="68:73">
      <c r="BP2939" s="10"/>
      <c r="BQ2939" s="10"/>
      <c r="BR2939" s="10"/>
      <c r="BS2939" s="10"/>
      <c r="BT2939" s="10"/>
      <c r="BU2939" s="10"/>
    </row>
    <row r="2940" spans="68:73">
      <c r="BP2940" s="8"/>
      <c r="BQ2940" s="8"/>
      <c r="BR2940" s="8"/>
      <c r="BS2940" s="8"/>
      <c r="BT2940" s="8"/>
      <c r="BU2940" s="8"/>
    </row>
    <row r="2941" spans="68:73">
      <c r="BP2941" s="10"/>
      <c r="BQ2941" s="10"/>
      <c r="BR2941" s="10"/>
      <c r="BS2941" s="10"/>
      <c r="BT2941" s="10"/>
      <c r="BU2941" s="10"/>
    </row>
    <row r="2942" spans="68:73">
      <c r="BP2942" s="8"/>
      <c r="BQ2942" s="8"/>
      <c r="BR2942" s="8"/>
      <c r="BS2942" s="8"/>
      <c r="BT2942" s="8"/>
      <c r="BU2942" s="8"/>
    </row>
    <row r="2943" spans="68:73">
      <c r="BP2943" s="10"/>
      <c r="BQ2943" s="10"/>
      <c r="BR2943" s="10"/>
      <c r="BS2943" s="10"/>
      <c r="BT2943" s="10"/>
      <c r="BU2943" s="10"/>
    </row>
    <row r="2944" spans="68:73">
      <c r="BP2944" s="8"/>
      <c r="BQ2944" s="8"/>
      <c r="BR2944" s="8"/>
      <c r="BS2944" s="8"/>
      <c r="BT2944" s="8"/>
      <c r="BU2944" s="8"/>
    </row>
    <row r="2945" spans="68:73">
      <c r="BP2945" s="10"/>
      <c r="BQ2945" s="10"/>
      <c r="BR2945" s="10"/>
      <c r="BS2945" s="10"/>
      <c r="BT2945" s="10"/>
      <c r="BU2945" s="10"/>
    </row>
    <row r="2946" spans="68:73">
      <c r="BP2946" s="8"/>
      <c r="BQ2946" s="8"/>
      <c r="BR2946" s="8"/>
      <c r="BS2946" s="8"/>
      <c r="BT2946" s="8"/>
      <c r="BU2946" s="8"/>
    </row>
    <row r="2947" spans="68:73">
      <c r="BP2947" s="10"/>
      <c r="BQ2947" s="10"/>
      <c r="BR2947" s="10"/>
      <c r="BS2947" s="10"/>
      <c r="BT2947" s="10"/>
      <c r="BU2947" s="10"/>
    </row>
    <row r="2948" spans="68:73">
      <c r="BP2948" s="8"/>
      <c r="BQ2948" s="8"/>
      <c r="BR2948" s="8"/>
      <c r="BS2948" s="8"/>
      <c r="BT2948" s="8"/>
      <c r="BU2948" s="8"/>
    </row>
    <row r="2949" spans="68:73">
      <c r="BP2949" s="10"/>
      <c r="BQ2949" s="10"/>
      <c r="BR2949" s="10"/>
      <c r="BS2949" s="10"/>
      <c r="BT2949" s="10"/>
      <c r="BU2949" s="10"/>
    </row>
    <row r="2950" spans="68:73">
      <c r="BP2950" s="8"/>
      <c r="BQ2950" s="8"/>
      <c r="BR2950" s="8"/>
      <c r="BS2950" s="8"/>
      <c r="BT2950" s="8"/>
      <c r="BU2950" s="8"/>
    </row>
    <row r="2951" spans="68:73">
      <c r="BP2951" s="10"/>
      <c r="BQ2951" s="10"/>
      <c r="BR2951" s="10"/>
      <c r="BS2951" s="10"/>
      <c r="BT2951" s="10"/>
      <c r="BU2951" s="10"/>
    </row>
    <row r="2952" spans="68:73">
      <c r="BP2952" s="8"/>
      <c r="BQ2952" s="8"/>
      <c r="BR2952" s="8"/>
      <c r="BS2952" s="8"/>
      <c r="BT2952" s="8"/>
      <c r="BU2952" s="8"/>
    </row>
    <row r="2953" spans="68:73">
      <c r="BP2953" s="10"/>
      <c r="BQ2953" s="10"/>
      <c r="BR2953" s="10"/>
      <c r="BS2953" s="10"/>
      <c r="BT2953" s="10"/>
      <c r="BU2953" s="10"/>
    </row>
    <row r="2954" spans="68:73">
      <c r="BP2954" s="8"/>
      <c r="BQ2954" s="8"/>
      <c r="BR2954" s="8"/>
      <c r="BS2954" s="8"/>
      <c r="BT2954" s="8"/>
      <c r="BU2954" s="8"/>
    </row>
    <row r="2955" spans="68:73">
      <c r="BP2955" s="10"/>
      <c r="BQ2955" s="10"/>
      <c r="BR2955" s="10"/>
      <c r="BS2955" s="10"/>
      <c r="BT2955" s="10"/>
      <c r="BU2955" s="10"/>
    </row>
    <row r="2956" spans="68:73">
      <c r="BP2956" s="8"/>
      <c r="BQ2956" s="8"/>
      <c r="BR2956" s="8"/>
      <c r="BS2956" s="8"/>
      <c r="BT2956" s="8"/>
      <c r="BU2956" s="8"/>
    </row>
    <row r="2957" spans="68:73">
      <c r="BP2957" s="10"/>
      <c r="BQ2957" s="10"/>
      <c r="BR2957" s="10"/>
      <c r="BS2957" s="10"/>
      <c r="BT2957" s="10"/>
      <c r="BU2957" s="10"/>
    </row>
    <row r="2958" spans="68:73">
      <c r="BP2958" s="8"/>
      <c r="BQ2958" s="8"/>
      <c r="BR2958" s="8"/>
      <c r="BS2958" s="8"/>
      <c r="BT2958" s="8"/>
      <c r="BU2958" s="8"/>
    </row>
    <row r="2959" spans="68:73">
      <c r="BP2959" s="10"/>
      <c r="BQ2959" s="10"/>
      <c r="BR2959" s="10"/>
      <c r="BS2959" s="10"/>
      <c r="BT2959" s="10"/>
      <c r="BU2959" s="10"/>
    </row>
    <row r="2960" spans="68:73">
      <c r="BP2960" s="8"/>
      <c r="BQ2960" s="8"/>
      <c r="BR2960" s="8"/>
      <c r="BS2960" s="8"/>
      <c r="BT2960" s="8"/>
      <c r="BU2960" s="8"/>
    </row>
    <row r="2961" spans="68:73">
      <c r="BP2961" s="10"/>
      <c r="BQ2961" s="10"/>
      <c r="BR2961" s="10"/>
      <c r="BS2961" s="10"/>
      <c r="BT2961" s="10"/>
      <c r="BU2961" s="10"/>
    </row>
    <row r="2962" spans="68:73">
      <c r="BP2962" s="8"/>
      <c r="BQ2962" s="8"/>
      <c r="BR2962" s="8"/>
      <c r="BS2962" s="8"/>
      <c r="BT2962" s="8"/>
      <c r="BU2962" s="8"/>
    </row>
    <row r="2963" spans="68:73">
      <c r="BP2963" s="10"/>
      <c r="BQ2963" s="10"/>
      <c r="BR2963" s="10"/>
      <c r="BS2963" s="10"/>
      <c r="BT2963" s="10"/>
      <c r="BU2963" s="10"/>
    </row>
    <row r="2964" spans="68:73">
      <c r="BP2964" s="8"/>
      <c r="BQ2964" s="8"/>
      <c r="BR2964" s="8"/>
      <c r="BS2964" s="8"/>
      <c r="BT2964" s="8"/>
      <c r="BU2964" s="8"/>
    </row>
    <row r="2965" spans="68:73">
      <c r="BP2965" s="10"/>
      <c r="BQ2965" s="10"/>
      <c r="BR2965" s="10"/>
      <c r="BS2965" s="10"/>
      <c r="BT2965" s="10"/>
      <c r="BU2965" s="10"/>
    </row>
    <row r="2966" spans="68:73">
      <c r="BP2966" s="8"/>
      <c r="BQ2966" s="8"/>
      <c r="BR2966" s="8"/>
      <c r="BS2966" s="8"/>
      <c r="BT2966" s="8"/>
      <c r="BU2966" s="8"/>
    </row>
    <row r="2967" spans="68:73">
      <c r="BP2967" s="10"/>
      <c r="BQ2967" s="10"/>
      <c r="BR2967" s="10"/>
      <c r="BS2967" s="10"/>
      <c r="BT2967" s="10"/>
      <c r="BU2967" s="10"/>
    </row>
    <row r="2968" spans="68:73">
      <c r="BP2968" s="8"/>
      <c r="BQ2968" s="8"/>
      <c r="BR2968" s="8"/>
      <c r="BS2968" s="8"/>
      <c r="BT2968" s="8"/>
      <c r="BU2968" s="8"/>
    </row>
    <row r="2969" spans="68:73">
      <c r="BP2969" s="10"/>
      <c r="BQ2969" s="10"/>
      <c r="BR2969" s="10"/>
      <c r="BS2969" s="10"/>
      <c r="BT2969" s="10"/>
      <c r="BU2969" s="10"/>
    </row>
    <row r="2970" spans="68:73">
      <c r="BP2970" s="8"/>
      <c r="BQ2970" s="8"/>
      <c r="BR2970" s="8"/>
      <c r="BS2970" s="8"/>
      <c r="BT2970" s="8"/>
      <c r="BU2970" s="8"/>
    </row>
    <row r="2971" spans="68:73">
      <c r="BP2971" s="10"/>
      <c r="BQ2971" s="10"/>
      <c r="BR2971" s="10"/>
      <c r="BS2971" s="10"/>
      <c r="BT2971" s="10"/>
      <c r="BU2971" s="10"/>
    </row>
    <row r="2972" spans="68:73">
      <c r="BP2972" s="8"/>
      <c r="BQ2972" s="8"/>
      <c r="BR2972" s="8"/>
      <c r="BS2972" s="8"/>
      <c r="BT2972" s="8"/>
      <c r="BU2972" s="8"/>
    </row>
    <row r="2973" spans="68:73">
      <c r="BP2973" s="10"/>
      <c r="BQ2973" s="10"/>
      <c r="BR2973" s="10"/>
      <c r="BS2973" s="10"/>
      <c r="BT2973" s="10"/>
      <c r="BU2973" s="10"/>
    </row>
    <row r="2974" spans="68:73">
      <c r="BP2974" s="8"/>
      <c r="BQ2974" s="8"/>
      <c r="BR2974" s="8"/>
      <c r="BS2974" s="8"/>
      <c r="BT2974" s="8"/>
      <c r="BU2974" s="8"/>
    </row>
    <row r="2975" spans="68:73">
      <c r="BP2975" s="10"/>
      <c r="BQ2975" s="10"/>
      <c r="BR2975" s="10"/>
      <c r="BS2975" s="10"/>
      <c r="BT2975" s="10"/>
      <c r="BU2975" s="10"/>
    </row>
    <row r="2976" spans="68:73">
      <c r="BP2976" s="8"/>
      <c r="BQ2976" s="8"/>
      <c r="BR2976" s="8"/>
      <c r="BS2976" s="8"/>
      <c r="BT2976" s="8"/>
      <c r="BU2976" s="8"/>
    </row>
    <row r="2977" spans="68:73">
      <c r="BP2977" s="10"/>
      <c r="BQ2977" s="10"/>
      <c r="BR2977" s="10"/>
      <c r="BS2977" s="10"/>
      <c r="BT2977" s="10"/>
      <c r="BU2977" s="10"/>
    </row>
    <row r="2978" spans="68:73">
      <c r="BP2978" s="8"/>
      <c r="BQ2978" s="8"/>
      <c r="BR2978" s="8"/>
      <c r="BS2978" s="8"/>
      <c r="BT2978" s="8"/>
      <c r="BU2978" s="8"/>
    </row>
    <row r="2979" spans="68:73">
      <c r="BP2979" s="10"/>
      <c r="BQ2979" s="10"/>
      <c r="BR2979" s="10"/>
      <c r="BS2979" s="10"/>
      <c r="BT2979" s="10"/>
      <c r="BU2979" s="10"/>
    </row>
    <row r="2980" spans="68:73">
      <c r="BP2980" s="8"/>
      <c r="BQ2980" s="8"/>
      <c r="BR2980" s="8"/>
      <c r="BS2980" s="8"/>
      <c r="BT2980" s="8"/>
      <c r="BU2980" s="8"/>
    </row>
    <row r="2981" spans="68:73">
      <c r="BP2981" s="10"/>
      <c r="BQ2981" s="10"/>
      <c r="BR2981" s="10"/>
      <c r="BS2981" s="10"/>
      <c r="BT2981" s="10"/>
      <c r="BU2981" s="10"/>
    </row>
    <row r="2982" spans="68:73">
      <c r="BP2982" s="8"/>
      <c r="BQ2982" s="8"/>
      <c r="BR2982" s="8"/>
      <c r="BS2982" s="8"/>
      <c r="BT2982" s="8"/>
      <c r="BU2982" s="8"/>
    </row>
    <row r="2983" spans="68:73">
      <c r="BP2983" s="10"/>
      <c r="BQ2983" s="10"/>
      <c r="BR2983" s="10"/>
      <c r="BS2983" s="10"/>
      <c r="BT2983" s="10"/>
      <c r="BU2983" s="10"/>
    </row>
    <row r="2984" spans="68:73">
      <c r="BP2984" s="8"/>
      <c r="BQ2984" s="8"/>
      <c r="BR2984" s="8"/>
      <c r="BS2984" s="8"/>
      <c r="BT2984" s="8"/>
      <c r="BU2984" s="8"/>
    </row>
    <row r="2985" spans="68:73">
      <c r="BP2985" s="10"/>
      <c r="BQ2985" s="10"/>
      <c r="BR2985" s="10"/>
      <c r="BS2985" s="10"/>
      <c r="BT2985" s="10"/>
      <c r="BU2985" s="10"/>
    </row>
    <row r="2986" spans="68:73">
      <c r="BP2986" s="8"/>
      <c r="BQ2986" s="8"/>
      <c r="BR2986" s="8"/>
      <c r="BS2986" s="8"/>
      <c r="BT2986" s="8"/>
      <c r="BU2986" s="8"/>
    </row>
    <row r="2987" spans="68:73">
      <c r="BP2987" s="10"/>
      <c r="BQ2987" s="10"/>
      <c r="BR2987" s="10"/>
      <c r="BS2987" s="10"/>
      <c r="BT2987" s="10"/>
      <c r="BU2987" s="10"/>
    </row>
    <row r="2988" spans="68:73">
      <c r="BP2988" s="8"/>
      <c r="BQ2988" s="8"/>
      <c r="BR2988" s="8"/>
      <c r="BS2988" s="8"/>
      <c r="BT2988" s="8"/>
      <c r="BU2988" s="8"/>
    </row>
    <row r="2989" spans="68:73">
      <c r="BP2989" s="10"/>
      <c r="BQ2989" s="10"/>
      <c r="BR2989" s="10"/>
      <c r="BS2989" s="10"/>
      <c r="BT2989" s="10"/>
      <c r="BU2989" s="10"/>
    </row>
    <row r="2990" spans="68:73">
      <c r="BP2990" s="8"/>
      <c r="BQ2990" s="8"/>
      <c r="BR2990" s="8"/>
      <c r="BS2990" s="8"/>
      <c r="BT2990" s="8"/>
      <c r="BU2990" s="8"/>
    </row>
    <row r="2991" spans="68:73">
      <c r="BP2991" s="10"/>
      <c r="BQ2991" s="10"/>
      <c r="BR2991" s="10"/>
      <c r="BS2991" s="10"/>
      <c r="BT2991" s="10"/>
      <c r="BU2991" s="10"/>
    </row>
    <row r="2992" spans="68:73">
      <c r="BP2992" s="8"/>
      <c r="BQ2992" s="8"/>
      <c r="BR2992" s="8"/>
      <c r="BS2992" s="8"/>
      <c r="BT2992" s="8"/>
      <c r="BU2992" s="8"/>
    </row>
    <row r="2993" spans="68:73">
      <c r="BP2993" s="10"/>
      <c r="BQ2993" s="10"/>
      <c r="BR2993" s="10"/>
      <c r="BS2993" s="10"/>
      <c r="BT2993" s="10"/>
      <c r="BU2993" s="10"/>
    </row>
    <row r="2994" spans="68:73">
      <c r="BP2994" s="8"/>
      <c r="BQ2994" s="8"/>
      <c r="BR2994" s="8"/>
      <c r="BS2994" s="8"/>
      <c r="BT2994" s="8"/>
      <c r="BU2994" s="8"/>
    </row>
    <row r="2995" spans="68:73">
      <c r="BP2995" s="10"/>
      <c r="BQ2995" s="10"/>
      <c r="BR2995" s="10"/>
      <c r="BS2995" s="10"/>
      <c r="BT2995" s="10"/>
      <c r="BU2995" s="10"/>
    </row>
    <row r="2996" spans="68:73">
      <c r="BP2996" s="8"/>
      <c r="BQ2996" s="8"/>
      <c r="BR2996" s="8"/>
      <c r="BS2996" s="8"/>
      <c r="BT2996" s="8"/>
      <c r="BU2996" s="8"/>
    </row>
    <row r="2997" spans="68:73">
      <c r="BP2997" s="10"/>
      <c r="BQ2997" s="10"/>
      <c r="BR2997" s="10"/>
      <c r="BS2997" s="10"/>
      <c r="BT2997" s="10"/>
      <c r="BU2997" s="10"/>
    </row>
    <row r="2998" spans="68:73">
      <c r="BP2998" s="8"/>
      <c r="BQ2998" s="8"/>
      <c r="BR2998" s="8"/>
      <c r="BS2998" s="8"/>
      <c r="BT2998" s="8"/>
      <c r="BU2998" s="8"/>
    </row>
    <row r="2999" spans="68:73">
      <c r="BP2999" s="10"/>
      <c r="BQ2999" s="10"/>
      <c r="BR2999" s="10"/>
      <c r="BS2999" s="10"/>
      <c r="BT2999" s="10"/>
      <c r="BU2999" s="10"/>
    </row>
    <row r="3000" spans="68:73">
      <c r="BP3000" s="8"/>
      <c r="BQ3000" s="8"/>
      <c r="BR3000" s="8"/>
      <c r="BS3000" s="8"/>
      <c r="BT3000" s="8"/>
      <c r="BU3000" s="8"/>
    </row>
    <row r="3001" spans="68:73">
      <c r="BP3001" s="10"/>
      <c r="BQ3001" s="10"/>
      <c r="BR3001" s="10"/>
      <c r="BS3001" s="10"/>
      <c r="BT3001" s="10"/>
      <c r="BU3001" s="10"/>
    </row>
    <row r="3002" spans="68:73">
      <c r="BP3002" s="8"/>
      <c r="BQ3002" s="8"/>
      <c r="BR3002" s="8"/>
      <c r="BS3002" s="8"/>
      <c r="BT3002" s="8"/>
      <c r="BU3002" s="8"/>
    </row>
    <row r="3003" spans="68:73">
      <c r="BP3003" s="10"/>
      <c r="BQ3003" s="10"/>
      <c r="BR3003" s="10"/>
      <c r="BS3003" s="10"/>
      <c r="BT3003" s="10"/>
      <c r="BU3003" s="10"/>
    </row>
    <row r="3004" spans="68:73">
      <c r="BP3004" s="8"/>
      <c r="BQ3004" s="8"/>
      <c r="BR3004" s="8"/>
      <c r="BS3004" s="8"/>
      <c r="BT3004" s="8"/>
      <c r="BU3004" s="8"/>
    </row>
    <row r="3005" spans="68:73">
      <c r="BP3005" s="10"/>
      <c r="BQ3005" s="10"/>
      <c r="BR3005" s="10"/>
      <c r="BS3005" s="10"/>
      <c r="BT3005" s="10"/>
      <c r="BU3005" s="10"/>
    </row>
    <row r="3006" spans="68:73">
      <c r="BP3006" s="8"/>
      <c r="BQ3006" s="8"/>
      <c r="BR3006" s="8"/>
      <c r="BS3006" s="8"/>
      <c r="BT3006" s="8"/>
      <c r="BU3006" s="8"/>
    </row>
    <row r="3007" spans="68:73">
      <c r="BP3007" s="10"/>
      <c r="BQ3007" s="10"/>
      <c r="BR3007" s="10"/>
      <c r="BS3007" s="10"/>
      <c r="BT3007" s="10"/>
      <c r="BU3007" s="10"/>
    </row>
    <row r="3008" spans="68:73">
      <c r="BP3008" s="8"/>
      <c r="BQ3008" s="8"/>
      <c r="BR3008" s="8"/>
      <c r="BS3008" s="8"/>
      <c r="BT3008" s="8"/>
      <c r="BU3008" s="8"/>
    </row>
    <row r="3009" spans="68:73">
      <c r="BP3009" s="10"/>
      <c r="BQ3009" s="10"/>
      <c r="BR3009" s="10"/>
      <c r="BS3009" s="10"/>
      <c r="BT3009" s="10"/>
      <c r="BU3009" s="10"/>
    </row>
    <row r="3010" spans="68:73">
      <c r="BP3010" s="8"/>
      <c r="BQ3010" s="8"/>
      <c r="BR3010" s="8"/>
      <c r="BS3010" s="8"/>
      <c r="BT3010" s="8"/>
      <c r="BU3010" s="8"/>
    </row>
    <row r="3011" spans="68:73">
      <c r="BP3011" s="10"/>
      <c r="BQ3011" s="10"/>
      <c r="BR3011" s="10"/>
      <c r="BS3011" s="10"/>
      <c r="BT3011" s="10"/>
      <c r="BU3011" s="10"/>
    </row>
    <row r="3012" spans="68:73">
      <c r="BP3012" s="8"/>
      <c r="BQ3012" s="8"/>
      <c r="BR3012" s="8"/>
      <c r="BS3012" s="8"/>
      <c r="BT3012" s="8"/>
      <c r="BU3012" s="8"/>
    </row>
    <row r="3013" spans="68:73">
      <c r="BP3013" s="10"/>
      <c r="BQ3013" s="10"/>
      <c r="BR3013" s="10"/>
      <c r="BS3013" s="10"/>
      <c r="BT3013" s="10"/>
      <c r="BU3013" s="10"/>
    </row>
    <row r="3014" spans="68:73">
      <c r="BP3014" s="8"/>
      <c r="BQ3014" s="8"/>
      <c r="BR3014" s="8"/>
      <c r="BS3014" s="8"/>
      <c r="BT3014" s="8"/>
      <c r="BU3014" s="8"/>
    </row>
    <row r="3015" spans="68:73">
      <c r="BP3015" s="10"/>
      <c r="BQ3015" s="10"/>
      <c r="BR3015" s="10"/>
      <c r="BS3015" s="10"/>
      <c r="BT3015" s="10"/>
      <c r="BU3015" s="10"/>
    </row>
    <row r="3016" spans="68:73">
      <c r="BP3016" s="8"/>
      <c r="BQ3016" s="8"/>
      <c r="BR3016" s="8"/>
      <c r="BS3016" s="8"/>
      <c r="BT3016" s="8"/>
      <c r="BU3016" s="8"/>
    </row>
    <row r="3017" spans="68:73">
      <c r="BP3017" s="10"/>
      <c r="BQ3017" s="10"/>
      <c r="BR3017" s="10"/>
      <c r="BS3017" s="10"/>
      <c r="BT3017" s="10"/>
      <c r="BU3017" s="10"/>
    </row>
    <row r="3018" spans="68:73">
      <c r="BP3018" s="8"/>
      <c r="BQ3018" s="8"/>
      <c r="BR3018" s="8"/>
      <c r="BS3018" s="8"/>
      <c r="BT3018" s="8"/>
      <c r="BU3018" s="8"/>
    </row>
    <row r="3019" spans="68:73">
      <c r="BP3019" s="10"/>
      <c r="BQ3019" s="10"/>
      <c r="BR3019" s="10"/>
      <c r="BS3019" s="10"/>
      <c r="BT3019" s="10"/>
      <c r="BU3019" s="10"/>
    </row>
    <row r="3020" spans="68:73">
      <c r="BP3020" s="8"/>
      <c r="BQ3020" s="8"/>
      <c r="BR3020" s="8"/>
      <c r="BS3020" s="8"/>
      <c r="BT3020" s="8"/>
      <c r="BU3020" s="8"/>
    </row>
    <row r="3021" spans="68:73">
      <c r="BP3021" s="10"/>
      <c r="BQ3021" s="10"/>
      <c r="BR3021" s="10"/>
      <c r="BS3021" s="10"/>
      <c r="BT3021" s="10"/>
      <c r="BU3021" s="10"/>
    </row>
    <row r="3022" spans="68:73">
      <c r="BP3022" s="8"/>
      <c r="BQ3022" s="8"/>
      <c r="BR3022" s="8"/>
      <c r="BS3022" s="8"/>
      <c r="BT3022" s="8"/>
      <c r="BU3022" s="8"/>
    </row>
    <row r="3023" spans="68:73">
      <c r="BP3023" s="10"/>
      <c r="BQ3023" s="10"/>
      <c r="BR3023" s="10"/>
      <c r="BS3023" s="10"/>
      <c r="BT3023" s="10"/>
      <c r="BU3023" s="10"/>
    </row>
    <row r="3024" spans="68:73">
      <c r="BP3024" s="8"/>
      <c r="BQ3024" s="8"/>
      <c r="BR3024" s="8"/>
      <c r="BS3024" s="8"/>
      <c r="BT3024" s="8"/>
      <c r="BU3024" s="8"/>
    </row>
    <row r="3025" spans="68:73">
      <c r="BP3025" s="10"/>
      <c r="BQ3025" s="10"/>
      <c r="BR3025" s="10"/>
      <c r="BS3025" s="10"/>
      <c r="BT3025" s="10"/>
      <c r="BU3025" s="10"/>
    </row>
    <row r="3026" spans="68:73">
      <c r="BP3026" s="8"/>
      <c r="BQ3026" s="8"/>
      <c r="BR3026" s="8"/>
      <c r="BS3026" s="8"/>
      <c r="BT3026" s="8"/>
      <c r="BU3026" s="8"/>
    </row>
    <row r="3027" spans="68:73">
      <c r="BP3027" s="10"/>
      <c r="BQ3027" s="10"/>
      <c r="BR3027" s="10"/>
      <c r="BS3027" s="10"/>
      <c r="BT3027" s="10"/>
      <c r="BU3027" s="10"/>
    </row>
    <row r="3028" spans="68:73">
      <c r="BP3028" s="8"/>
      <c r="BQ3028" s="8"/>
      <c r="BR3028" s="8"/>
      <c r="BS3028" s="8"/>
      <c r="BT3028" s="8"/>
      <c r="BU3028" s="8"/>
    </row>
    <row r="3029" spans="68:73">
      <c r="BP3029" s="10"/>
      <c r="BQ3029" s="10"/>
      <c r="BR3029" s="10"/>
      <c r="BS3029" s="10"/>
      <c r="BT3029" s="10"/>
      <c r="BU3029" s="10"/>
    </row>
    <row r="3030" spans="68:73">
      <c r="BP3030" s="8"/>
      <c r="BQ3030" s="8"/>
      <c r="BR3030" s="8"/>
      <c r="BS3030" s="8"/>
      <c r="BT3030" s="8"/>
      <c r="BU3030" s="8"/>
    </row>
    <row r="3031" spans="68:73">
      <c r="BP3031" s="10"/>
      <c r="BQ3031" s="10"/>
      <c r="BR3031" s="10"/>
      <c r="BS3031" s="10"/>
      <c r="BT3031" s="10"/>
      <c r="BU3031" s="10"/>
    </row>
    <row r="3032" spans="68:73">
      <c r="BP3032" s="8"/>
      <c r="BQ3032" s="8"/>
      <c r="BR3032" s="8"/>
      <c r="BS3032" s="8"/>
      <c r="BT3032" s="8"/>
      <c r="BU3032" s="8"/>
    </row>
    <row r="3033" spans="68:73">
      <c r="BP3033" s="10"/>
      <c r="BQ3033" s="10"/>
      <c r="BR3033" s="10"/>
      <c r="BS3033" s="10"/>
      <c r="BT3033" s="10"/>
      <c r="BU3033" s="10"/>
    </row>
    <row r="3034" spans="68:73">
      <c r="BP3034" s="8"/>
      <c r="BQ3034" s="8"/>
      <c r="BR3034" s="8"/>
      <c r="BS3034" s="8"/>
      <c r="BT3034" s="8"/>
      <c r="BU3034" s="8"/>
    </row>
    <row r="3035" spans="68:73">
      <c r="BP3035" s="10"/>
      <c r="BQ3035" s="10"/>
      <c r="BR3035" s="10"/>
      <c r="BS3035" s="10"/>
      <c r="BT3035" s="10"/>
      <c r="BU3035" s="10"/>
    </row>
    <row r="3036" spans="68:73">
      <c r="BP3036" s="8"/>
      <c r="BQ3036" s="8"/>
      <c r="BR3036" s="8"/>
      <c r="BS3036" s="8"/>
      <c r="BT3036" s="8"/>
      <c r="BU3036" s="8"/>
    </row>
    <row r="3037" spans="68:73">
      <c r="BP3037" s="10"/>
      <c r="BQ3037" s="10"/>
      <c r="BR3037" s="10"/>
      <c r="BS3037" s="10"/>
      <c r="BT3037" s="10"/>
      <c r="BU3037" s="10"/>
    </row>
    <row r="3038" spans="68:73">
      <c r="BP3038" s="8"/>
      <c r="BQ3038" s="8"/>
      <c r="BR3038" s="8"/>
      <c r="BS3038" s="8"/>
      <c r="BT3038" s="8"/>
      <c r="BU3038" s="8"/>
    </row>
    <row r="3039" spans="68:73">
      <c r="BP3039" s="10"/>
      <c r="BQ3039" s="10"/>
      <c r="BR3039" s="10"/>
      <c r="BS3039" s="10"/>
      <c r="BT3039" s="10"/>
      <c r="BU3039" s="10"/>
    </row>
    <row r="3040" spans="68:73">
      <c r="BP3040" s="8"/>
      <c r="BQ3040" s="8"/>
      <c r="BR3040" s="8"/>
      <c r="BS3040" s="8"/>
      <c r="BT3040" s="8"/>
      <c r="BU3040" s="8"/>
    </row>
    <row r="3041" spans="68:73">
      <c r="BP3041" s="10"/>
      <c r="BQ3041" s="10"/>
      <c r="BR3041" s="10"/>
      <c r="BS3041" s="10"/>
      <c r="BT3041" s="10"/>
      <c r="BU3041" s="10"/>
    </row>
    <row r="3042" spans="68:73">
      <c r="BP3042" s="8"/>
      <c r="BQ3042" s="8"/>
      <c r="BR3042" s="8"/>
      <c r="BS3042" s="8"/>
      <c r="BT3042" s="8"/>
      <c r="BU3042" s="8"/>
    </row>
    <row r="3043" spans="68:73">
      <c r="BP3043" s="10"/>
      <c r="BQ3043" s="10"/>
      <c r="BR3043" s="10"/>
      <c r="BS3043" s="10"/>
      <c r="BT3043" s="10"/>
      <c r="BU3043" s="10"/>
    </row>
    <row r="3044" spans="68:73">
      <c r="BP3044" s="8"/>
      <c r="BQ3044" s="8"/>
      <c r="BR3044" s="8"/>
      <c r="BS3044" s="8"/>
      <c r="BT3044" s="8"/>
      <c r="BU3044" s="8"/>
    </row>
    <row r="3045" spans="68:73">
      <c r="BP3045" s="10"/>
      <c r="BQ3045" s="10"/>
      <c r="BR3045" s="10"/>
      <c r="BS3045" s="10"/>
      <c r="BT3045" s="10"/>
      <c r="BU3045" s="10"/>
    </row>
    <row r="3046" spans="68:73">
      <c r="BP3046" s="8"/>
      <c r="BQ3046" s="8"/>
      <c r="BR3046" s="8"/>
      <c r="BS3046" s="8"/>
      <c r="BT3046" s="8"/>
      <c r="BU3046" s="8"/>
    </row>
    <row r="3047" spans="68:73">
      <c r="BP3047" s="10"/>
      <c r="BQ3047" s="10"/>
      <c r="BR3047" s="10"/>
      <c r="BS3047" s="10"/>
      <c r="BT3047" s="10"/>
      <c r="BU3047" s="10"/>
    </row>
    <row r="3048" spans="68:73">
      <c r="BP3048" s="8"/>
      <c r="BQ3048" s="8"/>
      <c r="BR3048" s="8"/>
      <c r="BS3048" s="8"/>
      <c r="BT3048" s="8"/>
      <c r="BU3048" s="8"/>
    </row>
    <row r="3049" spans="68:73">
      <c r="BP3049" s="10"/>
      <c r="BQ3049" s="10"/>
      <c r="BR3049" s="10"/>
      <c r="BS3049" s="10"/>
      <c r="BT3049" s="10"/>
      <c r="BU3049" s="10"/>
    </row>
    <row r="3050" spans="68:73">
      <c r="BP3050" s="8"/>
      <c r="BQ3050" s="8"/>
      <c r="BR3050" s="8"/>
      <c r="BS3050" s="8"/>
      <c r="BT3050" s="8"/>
      <c r="BU3050" s="8"/>
    </row>
    <row r="3051" spans="68:73">
      <c r="BP3051" s="10"/>
      <c r="BQ3051" s="10"/>
      <c r="BR3051" s="10"/>
      <c r="BS3051" s="10"/>
      <c r="BT3051" s="10"/>
      <c r="BU3051" s="10"/>
    </row>
    <row r="3052" spans="68:73">
      <c r="BP3052" s="8"/>
      <c r="BQ3052" s="8"/>
      <c r="BR3052" s="8"/>
      <c r="BS3052" s="8"/>
      <c r="BT3052" s="8"/>
      <c r="BU3052" s="8"/>
    </row>
    <row r="3053" spans="68:73">
      <c r="BP3053" s="10"/>
      <c r="BQ3053" s="10"/>
      <c r="BR3053" s="10"/>
      <c r="BS3053" s="10"/>
      <c r="BT3053" s="10"/>
      <c r="BU3053" s="10"/>
    </row>
    <row r="3054" spans="68:73">
      <c r="BP3054" s="8"/>
      <c r="BQ3054" s="8"/>
      <c r="BR3054" s="8"/>
      <c r="BS3054" s="8"/>
      <c r="BT3054" s="8"/>
      <c r="BU3054" s="8"/>
    </row>
    <row r="3055" spans="68:73">
      <c r="BP3055" s="10"/>
      <c r="BQ3055" s="10"/>
      <c r="BR3055" s="10"/>
      <c r="BS3055" s="10"/>
      <c r="BT3055" s="10"/>
      <c r="BU3055" s="10"/>
    </row>
    <row r="3056" spans="68:73">
      <c r="BP3056" s="8"/>
      <c r="BQ3056" s="8"/>
      <c r="BR3056" s="8"/>
      <c r="BS3056" s="8"/>
      <c r="BT3056" s="8"/>
      <c r="BU3056" s="8"/>
    </row>
    <row r="3057" spans="68:73">
      <c r="BP3057" s="10"/>
      <c r="BQ3057" s="10"/>
      <c r="BR3057" s="10"/>
      <c r="BS3057" s="10"/>
      <c r="BT3057" s="10"/>
      <c r="BU3057" s="10"/>
    </row>
    <row r="3058" spans="68:73">
      <c r="BP3058" s="8"/>
      <c r="BQ3058" s="8"/>
      <c r="BR3058" s="8"/>
      <c r="BS3058" s="8"/>
      <c r="BT3058" s="8"/>
      <c r="BU3058" s="8"/>
    </row>
    <row r="3059" spans="68:73">
      <c r="BP3059" s="10"/>
      <c r="BQ3059" s="10"/>
      <c r="BR3059" s="10"/>
      <c r="BS3059" s="10"/>
      <c r="BT3059" s="10"/>
      <c r="BU3059" s="10"/>
    </row>
    <row r="3060" spans="68:73">
      <c r="BP3060" s="8"/>
      <c r="BQ3060" s="8"/>
      <c r="BR3060" s="8"/>
      <c r="BS3060" s="8"/>
      <c r="BT3060" s="8"/>
      <c r="BU3060" s="8"/>
    </row>
    <row r="3061" spans="68:73">
      <c r="BP3061" s="10"/>
      <c r="BQ3061" s="10"/>
      <c r="BR3061" s="10"/>
      <c r="BS3061" s="10"/>
      <c r="BT3061" s="10"/>
      <c r="BU3061" s="10"/>
    </row>
    <row r="3062" spans="68:73">
      <c r="BP3062" s="8"/>
      <c r="BQ3062" s="8"/>
      <c r="BR3062" s="8"/>
      <c r="BS3062" s="8"/>
      <c r="BT3062" s="8"/>
      <c r="BU3062" s="8"/>
    </row>
    <row r="3063" spans="68:73">
      <c r="BP3063" s="10"/>
      <c r="BQ3063" s="10"/>
      <c r="BR3063" s="10"/>
      <c r="BS3063" s="10"/>
      <c r="BT3063" s="10"/>
      <c r="BU3063" s="10"/>
    </row>
    <row r="3064" spans="68:73">
      <c r="BP3064" s="8"/>
      <c r="BQ3064" s="8"/>
      <c r="BR3064" s="8"/>
      <c r="BS3064" s="8"/>
      <c r="BT3064" s="8"/>
      <c r="BU3064" s="8"/>
    </row>
    <row r="3065" spans="68:73">
      <c r="BP3065" s="10"/>
      <c r="BQ3065" s="10"/>
      <c r="BR3065" s="10"/>
      <c r="BS3065" s="10"/>
      <c r="BT3065" s="10"/>
      <c r="BU3065" s="10"/>
    </row>
    <row r="3066" spans="68:73">
      <c r="BP3066" s="8"/>
      <c r="BQ3066" s="8"/>
      <c r="BR3066" s="8"/>
      <c r="BS3066" s="8"/>
      <c r="BT3066" s="8"/>
      <c r="BU3066" s="8"/>
    </row>
    <row r="3067" spans="68:73">
      <c r="BP3067" s="10"/>
      <c r="BQ3067" s="10"/>
      <c r="BR3067" s="10"/>
      <c r="BS3067" s="10"/>
      <c r="BT3067" s="10"/>
      <c r="BU3067" s="10"/>
    </row>
    <row r="3068" spans="68:73">
      <c r="BP3068" s="8"/>
      <c r="BQ3068" s="8"/>
      <c r="BR3068" s="8"/>
      <c r="BS3068" s="8"/>
      <c r="BT3068" s="8"/>
      <c r="BU3068" s="8"/>
    </row>
    <row r="3069" spans="68:73">
      <c r="BP3069" s="10"/>
      <c r="BQ3069" s="10"/>
      <c r="BR3069" s="10"/>
      <c r="BS3069" s="10"/>
      <c r="BT3069" s="10"/>
      <c r="BU3069" s="10"/>
    </row>
    <row r="3070" spans="68:73">
      <c r="BP3070" s="8"/>
      <c r="BQ3070" s="8"/>
      <c r="BR3070" s="8"/>
      <c r="BS3070" s="8"/>
      <c r="BT3070" s="8"/>
      <c r="BU3070" s="8"/>
    </row>
    <row r="3071" spans="68:73">
      <c r="BP3071" s="10"/>
      <c r="BQ3071" s="10"/>
      <c r="BR3071" s="10"/>
      <c r="BS3071" s="10"/>
      <c r="BT3071" s="10"/>
      <c r="BU3071" s="10"/>
    </row>
    <row r="3072" spans="68:73">
      <c r="BP3072" s="8"/>
      <c r="BQ3072" s="8"/>
      <c r="BR3072" s="8"/>
      <c r="BS3072" s="8"/>
      <c r="BT3072" s="8"/>
      <c r="BU3072" s="8"/>
    </row>
    <row r="3073" spans="68:73">
      <c r="BP3073" s="10"/>
      <c r="BQ3073" s="10"/>
      <c r="BR3073" s="10"/>
      <c r="BS3073" s="10"/>
      <c r="BT3073" s="10"/>
      <c r="BU3073" s="10"/>
    </row>
    <row r="3074" spans="68:73">
      <c r="BP3074" s="8"/>
      <c r="BQ3074" s="8"/>
      <c r="BR3074" s="8"/>
      <c r="BS3074" s="8"/>
      <c r="BT3074" s="8"/>
      <c r="BU3074" s="8"/>
    </row>
    <row r="3075" spans="68:73">
      <c r="BP3075" s="10"/>
      <c r="BQ3075" s="10"/>
      <c r="BR3075" s="10"/>
      <c r="BS3075" s="10"/>
      <c r="BT3075" s="10"/>
      <c r="BU3075" s="10"/>
    </row>
    <row r="3076" spans="68:73">
      <c r="BP3076" s="8"/>
      <c r="BQ3076" s="8"/>
      <c r="BR3076" s="8"/>
      <c r="BS3076" s="8"/>
      <c r="BT3076" s="8"/>
      <c r="BU3076" s="8"/>
    </row>
    <row r="3077" spans="68:73">
      <c r="BP3077" s="10"/>
      <c r="BQ3077" s="10"/>
      <c r="BR3077" s="10"/>
      <c r="BS3077" s="10"/>
      <c r="BT3077" s="10"/>
      <c r="BU3077" s="10"/>
    </row>
    <row r="3078" spans="68:73">
      <c r="BP3078" s="8"/>
      <c r="BQ3078" s="8"/>
      <c r="BR3078" s="8"/>
      <c r="BS3078" s="8"/>
      <c r="BT3078" s="8"/>
      <c r="BU3078" s="8"/>
    </row>
    <row r="3079" spans="68:73">
      <c r="BP3079" s="10"/>
      <c r="BQ3079" s="10"/>
      <c r="BR3079" s="10"/>
      <c r="BS3079" s="10"/>
      <c r="BT3079" s="10"/>
      <c r="BU3079" s="10"/>
    </row>
    <row r="3080" spans="68:73">
      <c r="BP3080" s="8"/>
      <c r="BQ3080" s="8"/>
      <c r="BR3080" s="8"/>
      <c r="BS3080" s="8"/>
      <c r="BT3080" s="8"/>
      <c r="BU3080" s="8"/>
    </row>
    <row r="3081" spans="68:73">
      <c r="BP3081" s="10"/>
      <c r="BQ3081" s="10"/>
      <c r="BR3081" s="10"/>
      <c r="BS3081" s="10"/>
      <c r="BT3081" s="10"/>
      <c r="BU3081" s="10"/>
    </row>
    <row r="3082" spans="68:73">
      <c r="BP3082" s="8"/>
      <c r="BQ3082" s="8"/>
      <c r="BR3082" s="8"/>
      <c r="BS3082" s="8"/>
      <c r="BT3082" s="8"/>
      <c r="BU3082" s="8"/>
    </row>
    <row r="3083" spans="68:73">
      <c r="BP3083" s="10"/>
      <c r="BQ3083" s="10"/>
      <c r="BR3083" s="10"/>
      <c r="BS3083" s="10"/>
      <c r="BT3083" s="10"/>
      <c r="BU3083" s="10"/>
    </row>
    <row r="3084" spans="68:73">
      <c r="BP3084" s="8"/>
      <c r="BQ3084" s="8"/>
      <c r="BR3084" s="8"/>
      <c r="BS3084" s="8"/>
      <c r="BT3084" s="8"/>
      <c r="BU3084" s="8"/>
    </row>
    <row r="3085" spans="68:73">
      <c r="BP3085" s="10"/>
      <c r="BQ3085" s="10"/>
      <c r="BR3085" s="10"/>
      <c r="BS3085" s="10"/>
      <c r="BT3085" s="10"/>
      <c r="BU3085" s="10"/>
    </row>
    <row r="3086" spans="68:73">
      <c r="BP3086" s="8"/>
      <c r="BQ3086" s="8"/>
      <c r="BR3086" s="8"/>
      <c r="BS3086" s="8"/>
      <c r="BT3086" s="8"/>
      <c r="BU3086" s="8"/>
    </row>
    <row r="3087" spans="68:73">
      <c r="BP3087" s="10"/>
      <c r="BQ3087" s="10"/>
      <c r="BR3087" s="10"/>
      <c r="BS3087" s="10"/>
      <c r="BT3087" s="10"/>
      <c r="BU3087" s="10"/>
    </row>
    <row r="3088" spans="68:73">
      <c r="BP3088" s="8"/>
      <c r="BQ3088" s="8"/>
      <c r="BR3088" s="8"/>
      <c r="BS3088" s="8"/>
      <c r="BT3088" s="8"/>
      <c r="BU3088" s="8"/>
    </row>
    <row r="3089" spans="68:73">
      <c r="BP3089" s="10"/>
      <c r="BQ3089" s="10"/>
      <c r="BR3089" s="10"/>
      <c r="BS3089" s="10"/>
      <c r="BT3089" s="10"/>
      <c r="BU3089" s="10"/>
    </row>
    <row r="3090" spans="68:73">
      <c r="BP3090" s="8"/>
      <c r="BQ3090" s="8"/>
      <c r="BR3090" s="8"/>
      <c r="BS3090" s="8"/>
      <c r="BT3090" s="8"/>
      <c r="BU3090" s="8"/>
    </row>
    <row r="3091" spans="68:73">
      <c r="BP3091" s="10"/>
      <c r="BQ3091" s="10"/>
      <c r="BR3091" s="10"/>
      <c r="BS3091" s="10"/>
      <c r="BT3091" s="10"/>
      <c r="BU3091" s="10"/>
    </row>
    <row r="3092" spans="68:73">
      <c r="BP3092" s="8"/>
      <c r="BQ3092" s="8"/>
      <c r="BR3092" s="8"/>
      <c r="BS3092" s="8"/>
      <c r="BT3092" s="8"/>
      <c r="BU3092" s="8"/>
    </row>
    <row r="3093" spans="68:73">
      <c r="BP3093" s="10"/>
      <c r="BQ3093" s="10"/>
      <c r="BR3093" s="10"/>
      <c r="BS3093" s="10"/>
      <c r="BT3093" s="10"/>
      <c r="BU3093" s="10"/>
    </row>
    <row r="3094" spans="68:73">
      <c r="BP3094" s="8"/>
      <c r="BQ3094" s="8"/>
      <c r="BR3094" s="8"/>
      <c r="BS3094" s="8"/>
      <c r="BT3094" s="8"/>
      <c r="BU3094" s="8"/>
    </row>
    <row r="3095" spans="68:73">
      <c r="BP3095" s="10"/>
      <c r="BQ3095" s="10"/>
      <c r="BR3095" s="10"/>
      <c r="BS3095" s="10"/>
      <c r="BT3095" s="10"/>
      <c r="BU3095" s="10"/>
    </row>
    <row r="3096" spans="68:73">
      <c r="BP3096" s="8"/>
      <c r="BQ3096" s="8"/>
      <c r="BR3096" s="8"/>
      <c r="BS3096" s="8"/>
      <c r="BT3096" s="8"/>
      <c r="BU3096" s="8"/>
    </row>
    <row r="3097" spans="68:73">
      <c r="BP3097" s="10"/>
      <c r="BQ3097" s="10"/>
      <c r="BR3097" s="10"/>
      <c r="BS3097" s="10"/>
      <c r="BT3097" s="10"/>
      <c r="BU3097" s="10"/>
    </row>
    <row r="3098" spans="68:73">
      <c r="BP3098" s="8"/>
      <c r="BQ3098" s="8"/>
      <c r="BR3098" s="8"/>
      <c r="BS3098" s="8"/>
      <c r="BT3098" s="8"/>
      <c r="BU3098" s="8"/>
    </row>
    <row r="3099" spans="68:73">
      <c r="BP3099" s="10"/>
      <c r="BQ3099" s="10"/>
      <c r="BR3099" s="10"/>
      <c r="BS3099" s="10"/>
      <c r="BT3099" s="10"/>
      <c r="BU3099" s="10"/>
    </row>
    <row r="3100" spans="68:73">
      <c r="BP3100" s="8"/>
      <c r="BQ3100" s="8"/>
      <c r="BR3100" s="8"/>
      <c r="BS3100" s="8"/>
      <c r="BT3100" s="8"/>
      <c r="BU3100" s="8"/>
    </row>
    <row r="3101" spans="68:73">
      <c r="BP3101" s="10"/>
      <c r="BQ3101" s="10"/>
      <c r="BR3101" s="10"/>
      <c r="BS3101" s="10"/>
      <c r="BT3101" s="10"/>
      <c r="BU3101" s="10"/>
    </row>
    <row r="3102" spans="68:73">
      <c r="BP3102" s="8"/>
      <c r="BQ3102" s="8"/>
      <c r="BR3102" s="8"/>
      <c r="BS3102" s="8"/>
      <c r="BT3102" s="8"/>
      <c r="BU3102" s="8"/>
    </row>
    <row r="3103" spans="68:73">
      <c r="BP3103" s="10"/>
      <c r="BQ3103" s="10"/>
      <c r="BR3103" s="10"/>
      <c r="BS3103" s="10"/>
      <c r="BT3103" s="10"/>
      <c r="BU3103" s="10"/>
    </row>
    <row r="3104" spans="68:73">
      <c r="BP3104" s="8"/>
      <c r="BQ3104" s="8"/>
      <c r="BR3104" s="8"/>
      <c r="BS3104" s="8"/>
      <c r="BT3104" s="8"/>
      <c r="BU3104" s="8"/>
    </row>
    <row r="3105" spans="68:73">
      <c r="BP3105" s="10"/>
      <c r="BQ3105" s="10"/>
      <c r="BR3105" s="10"/>
      <c r="BS3105" s="10"/>
      <c r="BT3105" s="10"/>
      <c r="BU3105" s="10"/>
    </row>
    <row r="3106" spans="68:73">
      <c r="BP3106" s="8"/>
      <c r="BQ3106" s="8"/>
      <c r="BR3106" s="8"/>
      <c r="BS3106" s="8"/>
      <c r="BT3106" s="8"/>
      <c r="BU3106" s="8"/>
    </row>
    <row r="3107" spans="68:73">
      <c r="BP3107" s="10"/>
      <c r="BQ3107" s="10"/>
      <c r="BR3107" s="10"/>
      <c r="BS3107" s="10"/>
      <c r="BT3107" s="10"/>
      <c r="BU3107" s="10"/>
    </row>
    <row r="3108" spans="68:73">
      <c r="BP3108" s="8"/>
      <c r="BQ3108" s="8"/>
      <c r="BR3108" s="8"/>
      <c r="BS3108" s="8"/>
      <c r="BT3108" s="8"/>
      <c r="BU3108" s="8"/>
    </row>
    <row r="3109" spans="68:73">
      <c r="BP3109" s="10"/>
      <c r="BQ3109" s="10"/>
      <c r="BR3109" s="10"/>
      <c r="BS3109" s="10"/>
      <c r="BT3109" s="10"/>
      <c r="BU3109" s="10"/>
    </row>
    <row r="3110" spans="68:73">
      <c r="BP3110" s="8"/>
      <c r="BQ3110" s="8"/>
      <c r="BR3110" s="8"/>
      <c r="BS3110" s="8"/>
      <c r="BT3110" s="8"/>
      <c r="BU3110" s="8"/>
    </row>
    <row r="3111" spans="68:73">
      <c r="BP3111" s="10"/>
      <c r="BQ3111" s="10"/>
      <c r="BR3111" s="10"/>
      <c r="BS3111" s="10"/>
      <c r="BT3111" s="10"/>
      <c r="BU3111" s="10"/>
    </row>
    <row r="3112" spans="68:73">
      <c r="BP3112" s="8"/>
      <c r="BQ3112" s="8"/>
      <c r="BR3112" s="8"/>
      <c r="BS3112" s="8"/>
      <c r="BT3112" s="8"/>
      <c r="BU3112" s="8"/>
    </row>
    <row r="3113" spans="68:73">
      <c r="BP3113" s="10"/>
      <c r="BQ3113" s="10"/>
      <c r="BR3113" s="10"/>
      <c r="BS3113" s="10"/>
      <c r="BT3113" s="10"/>
      <c r="BU3113" s="10"/>
    </row>
    <row r="3114" spans="68:73">
      <c r="BP3114" s="8"/>
      <c r="BQ3114" s="8"/>
      <c r="BR3114" s="8"/>
      <c r="BS3114" s="8"/>
      <c r="BT3114" s="8"/>
      <c r="BU3114" s="8"/>
    </row>
    <row r="3115" spans="68:73">
      <c r="BP3115" s="10"/>
      <c r="BQ3115" s="10"/>
      <c r="BR3115" s="10"/>
      <c r="BS3115" s="10"/>
      <c r="BT3115" s="10"/>
      <c r="BU3115" s="10"/>
    </row>
    <row r="3116" spans="68:73">
      <c r="BP3116" s="8"/>
      <c r="BQ3116" s="8"/>
      <c r="BR3116" s="8"/>
      <c r="BS3116" s="8"/>
      <c r="BT3116" s="8"/>
      <c r="BU3116" s="8"/>
    </row>
    <row r="3117" spans="68:73">
      <c r="BP3117" s="10"/>
      <c r="BQ3117" s="10"/>
      <c r="BR3117" s="10"/>
      <c r="BS3117" s="10"/>
      <c r="BT3117" s="10"/>
      <c r="BU3117" s="10"/>
    </row>
    <row r="3118" spans="68:73">
      <c r="BP3118" s="8"/>
      <c r="BQ3118" s="8"/>
      <c r="BR3118" s="8"/>
      <c r="BS3118" s="8"/>
      <c r="BT3118" s="8"/>
      <c r="BU3118" s="8"/>
    </row>
    <row r="3119" spans="68:73">
      <c r="BP3119" s="10"/>
      <c r="BQ3119" s="10"/>
      <c r="BR3119" s="10"/>
      <c r="BS3119" s="10"/>
      <c r="BT3119" s="10"/>
      <c r="BU3119" s="10"/>
    </row>
    <row r="3120" spans="68:73">
      <c r="BP3120" s="8"/>
      <c r="BQ3120" s="8"/>
      <c r="BR3120" s="8"/>
      <c r="BS3120" s="8"/>
      <c r="BT3120" s="8"/>
      <c r="BU3120" s="8"/>
    </row>
    <row r="3121" spans="68:73">
      <c r="BP3121" s="10"/>
      <c r="BQ3121" s="10"/>
      <c r="BR3121" s="10"/>
      <c r="BS3121" s="10"/>
      <c r="BT3121" s="10"/>
      <c r="BU3121" s="10"/>
    </row>
    <row r="3122" spans="68:73">
      <c r="BP3122" s="8"/>
      <c r="BQ3122" s="8"/>
      <c r="BR3122" s="8"/>
      <c r="BS3122" s="8"/>
      <c r="BT3122" s="8"/>
      <c r="BU3122" s="8"/>
    </row>
    <row r="3123" spans="68:73">
      <c r="BP3123" s="10"/>
      <c r="BQ3123" s="10"/>
      <c r="BR3123" s="10"/>
      <c r="BS3123" s="10"/>
      <c r="BT3123" s="10"/>
      <c r="BU3123" s="10"/>
    </row>
    <row r="3124" spans="68:73">
      <c r="BP3124" s="8"/>
      <c r="BQ3124" s="8"/>
      <c r="BR3124" s="8"/>
      <c r="BS3124" s="8"/>
      <c r="BT3124" s="8"/>
      <c r="BU3124" s="8"/>
    </row>
    <row r="3125" spans="68:73">
      <c r="BP3125" s="10"/>
      <c r="BQ3125" s="10"/>
      <c r="BR3125" s="10"/>
      <c r="BS3125" s="10"/>
      <c r="BT3125" s="10"/>
      <c r="BU3125" s="10"/>
    </row>
    <row r="3126" spans="68:73">
      <c r="BP3126" s="8"/>
      <c r="BQ3126" s="8"/>
      <c r="BR3126" s="8"/>
      <c r="BS3126" s="8"/>
      <c r="BT3126" s="8"/>
      <c r="BU3126" s="8"/>
    </row>
    <row r="3127" spans="68:73">
      <c r="BP3127" s="10"/>
      <c r="BQ3127" s="10"/>
      <c r="BR3127" s="10"/>
      <c r="BS3127" s="10"/>
      <c r="BT3127" s="10"/>
      <c r="BU3127" s="10"/>
    </row>
    <row r="3128" spans="68:73">
      <c r="BP3128" s="8"/>
      <c r="BQ3128" s="8"/>
      <c r="BR3128" s="8"/>
      <c r="BS3128" s="8"/>
      <c r="BT3128" s="8"/>
      <c r="BU3128" s="8"/>
    </row>
    <row r="3129" spans="68:73">
      <c r="BP3129" s="10"/>
      <c r="BQ3129" s="10"/>
      <c r="BR3129" s="10"/>
      <c r="BS3129" s="10"/>
      <c r="BT3129" s="10"/>
      <c r="BU3129" s="10"/>
    </row>
    <row r="3130" spans="68:73">
      <c r="BP3130" s="8"/>
      <c r="BQ3130" s="8"/>
      <c r="BR3130" s="8"/>
      <c r="BS3130" s="8"/>
      <c r="BT3130" s="8"/>
      <c r="BU3130" s="8"/>
    </row>
    <row r="3131" spans="68:73">
      <c r="BP3131" s="10"/>
      <c r="BQ3131" s="10"/>
      <c r="BR3131" s="10"/>
      <c r="BS3131" s="10"/>
      <c r="BT3131" s="10"/>
      <c r="BU3131" s="10"/>
    </row>
    <row r="3132" spans="68:73">
      <c r="BP3132" s="8"/>
      <c r="BQ3132" s="8"/>
      <c r="BR3132" s="8"/>
      <c r="BS3132" s="8"/>
      <c r="BT3132" s="8"/>
      <c r="BU3132" s="8"/>
    </row>
    <row r="3133" spans="68:73">
      <c r="BP3133" s="10"/>
      <c r="BQ3133" s="10"/>
      <c r="BR3133" s="10"/>
      <c r="BS3133" s="10"/>
      <c r="BT3133" s="10"/>
      <c r="BU3133" s="10"/>
    </row>
    <row r="3134" spans="68:73">
      <c r="BP3134" s="8"/>
      <c r="BQ3134" s="8"/>
      <c r="BR3134" s="8"/>
      <c r="BS3134" s="8"/>
      <c r="BT3134" s="8"/>
      <c r="BU3134" s="8"/>
    </row>
    <row r="3135" spans="68:73">
      <c r="BP3135" s="10"/>
      <c r="BQ3135" s="10"/>
      <c r="BR3135" s="10"/>
      <c r="BS3135" s="10"/>
      <c r="BT3135" s="10"/>
      <c r="BU3135" s="10"/>
    </row>
    <row r="3136" spans="68:73">
      <c r="BP3136" s="8"/>
      <c r="BQ3136" s="8"/>
      <c r="BR3136" s="8"/>
      <c r="BS3136" s="8"/>
      <c r="BT3136" s="8"/>
      <c r="BU3136" s="8"/>
    </row>
    <row r="3137" spans="68:73">
      <c r="BP3137" s="10"/>
      <c r="BQ3137" s="10"/>
      <c r="BR3137" s="10"/>
      <c r="BS3137" s="10"/>
      <c r="BT3137" s="10"/>
      <c r="BU3137" s="10"/>
    </row>
    <row r="3138" spans="68:73">
      <c r="BP3138" s="8"/>
      <c r="BQ3138" s="8"/>
      <c r="BR3138" s="8"/>
      <c r="BS3138" s="8"/>
      <c r="BT3138" s="8"/>
      <c r="BU3138" s="8"/>
    </row>
    <row r="3139" spans="68:73">
      <c r="BP3139" s="10"/>
      <c r="BQ3139" s="10"/>
      <c r="BR3139" s="10"/>
      <c r="BS3139" s="10"/>
      <c r="BT3139" s="10"/>
      <c r="BU3139" s="10"/>
    </row>
    <row r="3140" spans="68:73">
      <c r="BP3140" s="8"/>
      <c r="BQ3140" s="8"/>
      <c r="BR3140" s="8"/>
      <c r="BS3140" s="8"/>
      <c r="BT3140" s="8"/>
      <c r="BU3140" s="8"/>
    </row>
    <row r="3141" spans="68:73">
      <c r="BP3141" s="10"/>
      <c r="BQ3141" s="10"/>
      <c r="BR3141" s="10"/>
      <c r="BS3141" s="10"/>
      <c r="BT3141" s="10"/>
      <c r="BU3141" s="10"/>
    </row>
    <row r="3142" spans="68:73">
      <c r="BP3142" s="8"/>
      <c r="BQ3142" s="8"/>
      <c r="BR3142" s="8"/>
      <c r="BS3142" s="8"/>
      <c r="BT3142" s="8"/>
      <c r="BU3142" s="8"/>
    </row>
    <row r="3143" spans="68:73">
      <c r="BP3143" s="10"/>
      <c r="BQ3143" s="10"/>
      <c r="BR3143" s="10"/>
      <c r="BS3143" s="10"/>
      <c r="BT3143" s="10"/>
      <c r="BU3143" s="10"/>
    </row>
    <row r="3144" spans="68:73">
      <c r="BP3144" s="8"/>
      <c r="BQ3144" s="8"/>
      <c r="BR3144" s="8"/>
      <c r="BS3144" s="8"/>
      <c r="BT3144" s="8"/>
      <c r="BU3144" s="8"/>
    </row>
    <row r="3145" spans="68:73">
      <c r="BP3145" s="10"/>
      <c r="BQ3145" s="10"/>
      <c r="BR3145" s="10"/>
      <c r="BS3145" s="10"/>
      <c r="BT3145" s="10"/>
      <c r="BU3145" s="10"/>
    </row>
    <row r="3146" spans="68:73">
      <c r="BP3146" s="8"/>
      <c r="BQ3146" s="8"/>
      <c r="BR3146" s="8"/>
      <c r="BS3146" s="8"/>
      <c r="BT3146" s="8"/>
      <c r="BU3146" s="8"/>
    </row>
    <row r="3147" spans="68:73">
      <c r="BP3147" s="10"/>
      <c r="BQ3147" s="10"/>
      <c r="BR3147" s="10"/>
      <c r="BS3147" s="10"/>
      <c r="BT3147" s="10"/>
      <c r="BU3147" s="10"/>
    </row>
    <row r="3148" spans="68:73">
      <c r="BP3148" s="8"/>
      <c r="BQ3148" s="8"/>
      <c r="BR3148" s="8"/>
      <c r="BS3148" s="8"/>
      <c r="BT3148" s="8"/>
      <c r="BU3148" s="8"/>
    </row>
    <row r="3149" spans="68:73">
      <c r="BP3149" s="10"/>
      <c r="BQ3149" s="10"/>
      <c r="BR3149" s="10"/>
      <c r="BS3149" s="10"/>
      <c r="BT3149" s="10"/>
      <c r="BU3149" s="10"/>
    </row>
    <row r="3150" spans="68:73">
      <c r="BP3150" s="8"/>
      <c r="BQ3150" s="8"/>
      <c r="BR3150" s="8"/>
      <c r="BS3150" s="8"/>
      <c r="BT3150" s="8"/>
      <c r="BU3150" s="8"/>
    </row>
    <row r="3151" spans="68:73">
      <c r="BP3151" s="10"/>
      <c r="BQ3151" s="10"/>
      <c r="BR3151" s="10"/>
      <c r="BS3151" s="10"/>
      <c r="BT3151" s="10"/>
      <c r="BU3151" s="10"/>
    </row>
    <row r="3152" spans="68:73">
      <c r="BP3152" s="8"/>
      <c r="BQ3152" s="8"/>
      <c r="BR3152" s="8"/>
      <c r="BS3152" s="8"/>
      <c r="BT3152" s="8"/>
      <c r="BU3152" s="8"/>
    </row>
    <row r="3153" spans="68:73">
      <c r="BP3153" s="10"/>
      <c r="BQ3153" s="10"/>
      <c r="BR3153" s="10"/>
      <c r="BS3153" s="10"/>
      <c r="BT3153" s="10"/>
      <c r="BU3153" s="10"/>
    </row>
    <row r="3154" spans="68:73">
      <c r="BP3154" s="8"/>
      <c r="BQ3154" s="8"/>
      <c r="BR3154" s="8"/>
      <c r="BS3154" s="8"/>
      <c r="BT3154" s="8"/>
      <c r="BU3154" s="8"/>
    </row>
    <row r="3155" spans="68:73">
      <c r="BP3155" s="10"/>
      <c r="BQ3155" s="10"/>
      <c r="BR3155" s="10"/>
      <c r="BS3155" s="10"/>
      <c r="BT3155" s="10"/>
      <c r="BU3155" s="10"/>
    </row>
    <row r="3156" spans="68:73">
      <c r="BP3156" s="8"/>
      <c r="BQ3156" s="8"/>
      <c r="BR3156" s="8"/>
      <c r="BS3156" s="8"/>
      <c r="BT3156" s="8"/>
      <c r="BU3156" s="8"/>
    </row>
    <row r="3157" spans="68:73">
      <c r="BP3157" s="10"/>
      <c r="BQ3157" s="10"/>
      <c r="BR3157" s="10"/>
      <c r="BS3157" s="10"/>
      <c r="BT3157" s="10"/>
      <c r="BU3157" s="10"/>
    </row>
    <row r="3158" spans="68:73">
      <c r="BP3158" s="8"/>
      <c r="BQ3158" s="8"/>
      <c r="BR3158" s="8"/>
      <c r="BS3158" s="8"/>
      <c r="BT3158" s="8"/>
      <c r="BU3158" s="8"/>
    </row>
    <row r="3159" spans="68:73">
      <c r="BP3159" s="10"/>
      <c r="BQ3159" s="10"/>
      <c r="BR3159" s="10"/>
      <c r="BS3159" s="10"/>
      <c r="BT3159" s="10"/>
      <c r="BU3159" s="10"/>
    </row>
    <row r="3160" spans="68:73">
      <c r="BP3160" s="8"/>
      <c r="BQ3160" s="8"/>
      <c r="BR3160" s="8"/>
      <c r="BS3160" s="8"/>
      <c r="BT3160" s="8"/>
      <c r="BU3160" s="8"/>
    </row>
    <row r="3161" spans="68:73">
      <c r="BP3161" s="10"/>
      <c r="BQ3161" s="10"/>
      <c r="BR3161" s="10"/>
      <c r="BS3161" s="10"/>
      <c r="BT3161" s="10"/>
      <c r="BU3161" s="10"/>
    </row>
    <row r="3162" spans="68:73">
      <c r="BP3162" s="8"/>
      <c r="BQ3162" s="8"/>
      <c r="BR3162" s="8"/>
      <c r="BS3162" s="8"/>
      <c r="BT3162" s="8"/>
      <c r="BU3162" s="8"/>
    </row>
    <row r="3163" spans="68:73">
      <c r="BP3163" s="10"/>
      <c r="BQ3163" s="10"/>
      <c r="BR3163" s="10"/>
      <c r="BS3163" s="10"/>
      <c r="BT3163" s="10"/>
      <c r="BU3163" s="10"/>
    </row>
    <row r="3164" spans="68:73">
      <c r="BP3164" s="8"/>
      <c r="BQ3164" s="8"/>
      <c r="BR3164" s="8"/>
      <c r="BS3164" s="8"/>
      <c r="BT3164" s="8"/>
      <c r="BU3164" s="8"/>
    </row>
    <row r="3165" spans="68:73">
      <c r="BP3165" s="10"/>
      <c r="BQ3165" s="10"/>
      <c r="BR3165" s="10"/>
      <c r="BS3165" s="10"/>
      <c r="BT3165" s="10"/>
      <c r="BU3165" s="10"/>
    </row>
    <row r="3166" spans="68:73">
      <c r="BP3166" s="8"/>
      <c r="BQ3166" s="8"/>
      <c r="BR3166" s="8"/>
      <c r="BS3166" s="8"/>
      <c r="BT3166" s="8"/>
      <c r="BU3166" s="8"/>
    </row>
    <row r="3167" spans="68:73">
      <c r="BP3167" s="10"/>
      <c r="BQ3167" s="10"/>
      <c r="BR3167" s="10"/>
      <c r="BS3167" s="10"/>
      <c r="BT3167" s="10"/>
      <c r="BU3167" s="10"/>
    </row>
    <row r="3168" spans="68:73">
      <c r="BP3168" s="8"/>
      <c r="BQ3168" s="8"/>
      <c r="BR3168" s="8"/>
      <c r="BS3168" s="8"/>
      <c r="BT3168" s="8"/>
      <c r="BU3168" s="8"/>
    </row>
    <row r="3169" spans="68:73">
      <c r="BP3169" s="10"/>
      <c r="BQ3169" s="10"/>
      <c r="BR3169" s="10"/>
      <c r="BS3169" s="10"/>
      <c r="BT3169" s="10"/>
      <c r="BU3169" s="10"/>
    </row>
    <row r="3170" spans="68:73">
      <c r="BP3170" s="8"/>
      <c r="BQ3170" s="8"/>
      <c r="BR3170" s="8"/>
      <c r="BS3170" s="8"/>
      <c r="BT3170" s="8"/>
      <c r="BU3170" s="8"/>
    </row>
    <row r="3171" spans="68:73">
      <c r="BP3171" s="10"/>
      <c r="BQ3171" s="10"/>
      <c r="BR3171" s="10"/>
      <c r="BS3171" s="10"/>
      <c r="BT3171" s="10"/>
      <c r="BU3171" s="10"/>
    </row>
    <row r="3172" spans="68:73">
      <c r="BP3172" s="8"/>
      <c r="BQ3172" s="8"/>
      <c r="BR3172" s="8"/>
      <c r="BS3172" s="8"/>
      <c r="BT3172" s="8"/>
      <c r="BU3172" s="8"/>
    </row>
    <row r="3173" spans="68:73">
      <c r="BP3173" s="10"/>
      <c r="BQ3173" s="10"/>
      <c r="BR3173" s="10"/>
      <c r="BS3173" s="10"/>
      <c r="BT3173" s="10"/>
      <c r="BU3173" s="10"/>
    </row>
    <row r="3174" spans="68:73">
      <c r="BP3174" s="8"/>
      <c r="BQ3174" s="8"/>
      <c r="BR3174" s="8"/>
      <c r="BS3174" s="8"/>
      <c r="BT3174" s="8"/>
      <c r="BU3174" s="8"/>
    </row>
    <row r="3175" spans="68:73">
      <c r="BP3175" s="10"/>
      <c r="BQ3175" s="10"/>
      <c r="BR3175" s="10"/>
      <c r="BS3175" s="10"/>
      <c r="BT3175" s="10"/>
      <c r="BU3175" s="10"/>
    </row>
    <row r="3176" spans="68:73">
      <c r="BP3176" s="8"/>
      <c r="BQ3176" s="8"/>
      <c r="BR3176" s="8"/>
      <c r="BS3176" s="8"/>
      <c r="BT3176" s="8"/>
      <c r="BU3176" s="8"/>
    </row>
    <row r="3177" spans="68:73">
      <c r="BP3177" s="10"/>
      <c r="BQ3177" s="10"/>
      <c r="BR3177" s="10"/>
      <c r="BS3177" s="10"/>
      <c r="BT3177" s="10"/>
      <c r="BU3177" s="10"/>
    </row>
    <row r="3178" spans="68:73">
      <c r="BP3178" s="8"/>
      <c r="BQ3178" s="8"/>
      <c r="BR3178" s="8"/>
      <c r="BS3178" s="8"/>
      <c r="BT3178" s="8"/>
      <c r="BU3178" s="8"/>
    </row>
    <row r="3179" spans="68:73">
      <c r="BP3179" s="10"/>
      <c r="BQ3179" s="10"/>
      <c r="BR3179" s="10"/>
      <c r="BS3179" s="10"/>
      <c r="BT3179" s="10"/>
      <c r="BU3179" s="10"/>
    </row>
    <row r="3180" spans="68:73">
      <c r="BP3180" s="8"/>
      <c r="BQ3180" s="8"/>
      <c r="BR3180" s="8"/>
      <c r="BS3180" s="8"/>
      <c r="BT3180" s="8"/>
      <c r="BU3180" s="8"/>
    </row>
    <row r="3181" spans="68:73">
      <c r="BP3181" s="10"/>
      <c r="BQ3181" s="10"/>
      <c r="BR3181" s="10"/>
      <c r="BS3181" s="10"/>
      <c r="BT3181" s="10"/>
      <c r="BU3181" s="10"/>
    </row>
    <row r="3182" spans="68:73">
      <c r="BP3182" s="8"/>
      <c r="BQ3182" s="8"/>
      <c r="BR3182" s="8"/>
      <c r="BS3182" s="8"/>
      <c r="BT3182" s="8"/>
      <c r="BU3182" s="8"/>
    </row>
    <row r="3183" spans="68:73">
      <c r="BP3183" s="10"/>
      <c r="BQ3183" s="10"/>
      <c r="BR3183" s="10"/>
      <c r="BS3183" s="10"/>
      <c r="BT3183" s="10"/>
      <c r="BU3183" s="10"/>
    </row>
    <row r="3184" spans="68:73">
      <c r="BP3184" s="8"/>
      <c r="BQ3184" s="8"/>
      <c r="BR3184" s="8"/>
      <c r="BS3184" s="8"/>
      <c r="BT3184" s="8"/>
      <c r="BU3184" s="8"/>
    </row>
    <row r="3185" spans="68:73">
      <c r="BP3185" s="10"/>
      <c r="BQ3185" s="10"/>
      <c r="BR3185" s="10"/>
      <c r="BS3185" s="10"/>
      <c r="BT3185" s="10"/>
      <c r="BU3185" s="10"/>
    </row>
    <row r="3186" spans="68:73">
      <c r="BP3186" s="8"/>
      <c r="BQ3186" s="8"/>
      <c r="BR3186" s="8"/>
      <c r="BS3186" s="8"/>
      <c r="BT3186" s="8"/>
      <c r="BU3186" s="8"/>
    </row>
    <row r="3187" spans="68:73">
      <c r="BP3187" s="10"/>
      <c r="BQ3187" s="10"/>
      <c r="BR3187" s="10"/>
      <c r="BS3187" s="10"/>
      <c r="BT3187" s="10"/>
      <c r="BU3187" s="10"/>
    </row>
    <row r="3188" spans="68:73">
      <c r="BP3188" s="8"/>
      <c r="BQ3188" s="8"/>
      <c r="BR3188" s="8"/>
      <c r="BS3188" s="8"/>
      <c r="BT3188" s="8"/>
      <c r="BU3188" s="8"/>
    </row>
    <row r="3189" spans="68:73">
      <c r="BP3189" s="10"/>
      <c r="BQ3189" s="10"/>
      <c r="BR3189" s="10"/>
      <c r="BS3189" s="10"/>
      <c r="BT3189" s="10"/>
      <c r="BU3189" s="10"/>
    </row>
    <row r="3190" spans="68:73">
      <c r="BP3190" s="8"/>
      <c r="BQ3190" s="8"/>
      <c r="BR3190" s="8"/>
      <c r="BS3190" s="8"/>
      <c r="BT3190" s="8"/>
      <c r="BU3190" s="8"/>
    </row>
    <row r="3191" spans="68:73">
      <c r="BP3191" s="10"/>
      <c r="BQ3191" s="10"/>
      <c r="BR3191" s="10"/>
      <c r="BS3191" s="10"/>
      <c r="BT3191" s="10"/>
      <c r="BU3191" s="10"/>
    </row>
    <row r="3192" spans="68:73">
      <c r="BP3192" s="8"/>
      <c r="BQ3192" s="8"/>
      <c r="BR3192" s="8"/>
      <c r="BS3192" s="8"/>
      <c r="BT3192" s="8"/>
      <c r="BU3192" s="8"/>
    </row>
    <row r="3193" spans="68:73">
      <c r="BP3193" s="10"/>
      <c r="BQ3193" s="10"/>
      <c r="BR3193" s="10"/>
      <c r="BS3193" s="10"/>
      <c r="BT3193" s="10"/>
      <c r="BU3193" s="10"/>
    </row>
    <row r="3194" spans="68:73">
      <c r="BP3194" s="8"/>
      <c r="BQ3194" s="8"/>
      <c r="BR3194" s="8"/>
      <c r="BS3194" s="8"/>
      <c r="BT3194" s="8"/>
      <c r="BU3194" s="8"/>
    </row>
    <row r="3195" spans="68:73">
      <c r="BP3195" s="10"/>
      <c r="BQ3195" s="10"/>
      <c r="BR3195" s="10"/>
      <c r="BS3195" s="10"/>
      <c r="BT3195" s="10"/>
      <c r="BU3195" s="10"/>
    </row>
    <row r="3196" spans="68:73">
      <c r="BP3196" s="8"/>
      <c r="BQ3196" s="8"/>
      <c r="BR3196" s="8"/>
      <c r="BS3196" s="8"/>
      <c r="BT3196" s="8"/>
      <c r="BU3196" s="8"/>
    </row>
    <row r="3197" spans="68:73">
      <c r="BP3197" s="10"/>
      <c r="BQ3197" s="10"/>
      <c r="BR3197" s="10"/>
      <c r="BS3197" s="10"/>
      <c r="BT3197" s="10"/>
      <c r="BU3197" s="10"/>
    </row>
    <row r="3198" spans="68:73">
      <c r="BP3198" s="8"/>
      <c r="BQ3198" s="8"/>
      <c r="BR3198" s="8"/>
      <c r="BS3198" s="8"/>
      <c r="BT3198" s="8"/>
      <c r="BU3198" s="8"/>
    </row>
    <row r="3199" spans="68:73">
      <c r="BP3199" s="10"/>
      <c r="BQ3199" s="10"/>
      <c r="BR3199" s="10"/>
      <c r="BS3199" s="10"/>
      <c r="BT3199" s="10"/>
      <c r="BU3199" s="10"/>
    </row>
    <row r="3200" spans="68:73">
      <c r="BP3200" s="8"/>
      <c r="BQ3200" s="8"/>
      <c r="BR3200" s="8"/>
      <c r="BS3200" s="8"/>
      <c r="BT3200" s="8"/>
      <c r="BU3200" s="8"/>
    </row>
    <row r="3201" spans="68:73">
      <c r="BP3201" s="10"/>
      <c r="BQ3201" s="10"/>
      <c r="BR3201" s="10"/>
      <c r="BS3201" s="10"/>
      <c r="BT3201" s="10"/>
      <c r="BU3201" s="10"/>
    </row>
    <row r="3202" spans="68:73">
      <c r="BP3202" s="8"/>
      <c r="BQ3202" s="8"/>
      <c r="BR3202" s="8"/>
      <c r="BS3202" s="8"/>
      <c r="BT3202" s="8"/>
      <c r="BU3202" s="8"/>
    </row>
    <row r="3203" spans="68:73">
      <c r="BP3203" s="10"/>
      <c r="BQ3203" s="10"/>
      <c r="BR3203" s="10"/>
      <c r="BS3203" s="10"/>
      <c r="BT3203" s="10"/>
      <c r="BU3203" s="10"/>
    </row>
    <row r="3204" spans="68:73">
      <c r="BP3204" s="8"/>
      <c r="BQ3204" s="8"/>
      <c r="BR3204" s="8"/>
      <c r="BS3204" s="8"/>
      <c r="BT3204" s="8"/>
      <c r="BU3204" s="8"/>
    </row>
    <row r="3205" spans="68:73">
      <c r="BP3205" s="10"/>
      <c r="BQ3205" s="10"/>
      <c r="BR3205" s="10"/>
      <c r="BS3205" s="10"/>
      <c r="BT3205" s="10"/>
      <c r="BU3205" s="10"/>
    </row>
    <row r="3206" spans="68:73">
      <c r="BP3206" s="8"/>
      <c r="BQ3206" s="8"/>
      <c r="BR3206" s="8"/>
      <c r="BS3206" s="8"/>
      <c r="BT3206" s="8"/>
      <c r="BU3206" s="8"/>
    </row>
    <row r="3207" spans="68:73">
      <c r="BP3207" s="10"/>
      <c r="BQ3207" s="10"/>
      <c r="BR3207" s="10"/>
      <c r="BS3207" s="10"/>
      <c r="BT3207" s="10"/>
      <c r="BU3207" s="10"/>
    </row>
    <row r="3208" spans="68:73">
      <c r="BP3208" s="8"/>
      <c r="BQ3208" s="8"/>
      <c r="BR3208" s="8"/>
      <c r="BS3208" s="8"/>
      <c r="BT3208" s="8"/>
      <c r="BU3208" s="8"/>
    </row>
    <row r="3209" spans="68:73">
      <c r="BP3209" s="10"/>
      <c r="BQ3209" s="10"/>
      <c r="BR3209" s="10"/>
      <c r="BS3209" s="10"/>
      <c r="BT3209" s="10"/>
      <c r="BU3209" s="10"/>
    </row>
    <row r="3210" spans="68:73">
      <c r="BP3210" s="8"/>
      <c r="BQ3210" s="8"/>
      <c r="BR3210" s="8"/>
      <c r="BS3210" s="8"/>
      <c r="BT3210" s="8"/>
      <c r="BU3210" s="8"/>
    </row>
    <row r="3211" spans="68:73">
      <c r="BP3211" s="10"/>
      <c r="BQ3211" s="10"/>
      <c r="BR3211" s="10"/>
      <c r="BS3211" s="10"/>
      <c r="BT3211" s="10"/>
      <c r="BU3211" s="10"/>
    </row>
    <row r="3212" spans="68:73">
      <c r="BP3212" s="8"/>
      <c r="BQ3212" s="8"/>
      <c r="BR3212" s="8"/>
      <c r="BS3212" s="8"/>
      <c r="BT3212" s="8"/>
      <c r="BU3212" s="8"/>
    </row>
    <row r="3213" spans="68:73">
      <c r="BP3213" s="10"/>
      <c r="BQ3213" s="10"/>
      <c r="BR3213" s="10"/>
      <c r="BS3213" s="10"/>
      <c r="BT3213" s="10"/>
      <c r="BU3213" s="10"/>
    </row>
    <row r="3214" spans="68:73">
      <c r="BP3214" s="8"/>
      <c r="BQ3214" s="8"/>
      <c r="BR3214" s="8"/>
      <c r="BS3214" s="8"/>
      <c r="BT3214" s="8"/>
      <c r="BU3214" s="8"/>
    </row>
    <row r="3215" spans="68:73">
      <c r="BP3215" s="10"/>
      <c r="BQ3215" s="10"/>
      <c r="BR3215" s="10"/>
      <c r="BS3215" s="10"/>
      <c r="BT3215" s="10"/>
      <c r="BU3215" s="10"/>
    </row>
    <row r="3216" spans="68:73">
      <c r="BP3216" s="8"/>
      <c r="BQ3216" s="8"/>
      <c r="BR3216" s="8"/>
      <c r="BS3216" s="8"/>
      <c r="BT3216" s="8"/>
      <c r="BU3216" s="8"/>
    </row>
    <row r="3217" spans="68:73">
      <c r="BP3217" s="10"/>
      <c r="BQ3217" s="10"/>
      <c r="BR3217" s="10"/>
      <c r="BS3217" s="10"/>
      <c r="BT3217" s="10"/>
      <c r="BU3217" s="10"/>
    </row>
    <row r="3218" spans="68:73">
      <c r="BP3218" s="8"/>
      <c r="BQ3218" s="8"/>
      <c r="BR3218" s="8"/>
      <c r="BS3218" s="8"/>
      <c r="BT3218" s="8"/>
      <c r="BU3218" s="8"/>
    </row>
    <row r="3219" spans="68:73">
      <c r="BP3219" s="10"/>
      <c r="BQ3219" s="10"/>
      <c r="BR3219" s="10"/>
      <c r="BS3219" s="10"/>
      <c r="BT3219" s="10"/>
      <c r="BU3219" s="10"/>
    </row>
    <row r="3220" spans="68:73">
      <c r="BP3220" s="8"/>
      <c r="BQ3220" s="8"/>
      <c r="BR3220" s="8"/>
      <c r="BS3220" s="8"/>
      <c r="BT3220" s="8"/>
      <c r="BU3220" s="8"/>
    </row>
    <row r="3221" spans="68:73">
      <c r="BP3221" s="10"/>
      <c r="BQ3221" s="10"/>
      <c r="BR3221" s="10"/>
      <c r="BS3221" s="10"/>
      <c r="BT3221" s="10"/>
      <c r="BU3221" s="10"/>
    </row>
    <row r="3222" spans="68:73">
      <c r="BP3222" s="8"/>
      <c r="BQ3222" s="8"/>
      <c r="BR3222" s="8"/>
      <c r="BS3222" s="8"/>
      <c r="BT3222" s="8"/>
      <c r="BU3222" s="8"/>
    </row>
    <row r="3223" spans="68:73">
      <c r="BP3223" s="10"/>
      <c r="BQ3223" s="10"/>
      <c r="BR3223" s="10"/>
      <c r="BS3223" s="10"/>
      <c r="BT3223" s="10"/>
      <c r="BU3223" s="10"/>
    </row>
    <row r="3224" spans="68:73">
      <c r="BP3224" s="8"/>
      <c r="BQ3224" s="8"/>
      <c r="BR3224" s="8"/>
      <c r="BS3224" s="8"/>
      <c r="BT3224" s="8"/>
      <c r="BU3224" s="8"/>
    </row>
    <row r="3225" spans="68:73">
      <c r="BP3225" s="10"/>
      <c r="BQ3225" s="10"/>
      <c r="BR3225" s="10"/>
      <c r="BS3225" s="10"/>
      <c r="BT3225" s="10"/>
      <c r="BU3225" s="10"/>
    </row>
    <row r="3226" spans="68:73">
      <c r="BP3226" s="8"/>
      <c r="BQ3226" s="8"/>
      <c r="BR3226" s="8"/>
      <c r="BS3226" s="8"/>
      <c r="BT3226" s="8"/>
      <c r="BU3226" s="8"/>
    </row>
    <row r="3227" spans="68:73">
      <c r="BP3227" s="10"/>
      <c r="BQ3227" s="10"/>
      <c r="BR3227" s="10"/>
      <c r="BS3227" s="10"/>
      <c r="BT3227" s="10"/>
      <c r="BU3227" s="10"/>
    </row>
    <row r="3228" spans="68:73">
      <c r="BP3228" s="8"/>
      <c r="BQ3228" s="8"/>
      <c r="BR3228" s="8"/>
      <c r="BS3228" s="8"/>
      <c r="BT3228" s="8"/>
      <c r="BU3228" s="8"/>
    </row>
    <row r="3229" spans="68:73">
      <c r="BP3229" s="10"/>
      <c r="BQ3229" s="10"/>
      <c r="BR3229" s="10"/>
      <c r="BS3229" s="10"/>
      <c r="BT3229" s="10"/>
      <c r="BU3229" s="10"/>
    </row>
    <row r="3230" spans="68:73">
      <c r="BP3230" s="8"/>
      <c r="BQ3230" s="8"/>
      <c r="BR3230" s="8"/>
      <c r="BS3230" s="8"/>
      <c r="BT3230" s="8"/>
      <c r="BU3230" s="8"/>
    </row>
    <row r="3231" spans="68:73">
      <c r="BP3231" s="10"/>
      <c r="BQ3231" s="10"/>
      <c r="BR3231" s="10"/>
      <c r="BS3231" s="10"/>
      <c r="BT3231" s="10"/>
      <c r="BU3231" s="10"/>
    </row>
    <row r="3232" spans="68:73">
      <c r="BP3232" s="8"/>
      <c r="BQ3232" s="8"/>
      <c r="BR3232" s="8"/>
      <c r="BS3232" s="8"/>
      <c r="BT3232" s="8"/>
      <c r="BU3232" s="8"/>
    </row>
    <row r="3233" spans="68:73">
      <c r="BP3233" s="10"/>
      <c r="BQ3233" s="10"/>
      <c r="BR3233" s="10"/>
      <c r="BS3233" s="10"/>
      <c r="BT3233" s="10"/>
      <c r="BU3233" s="10"/>
    </row>
    <row r="3234" spans="68:73">
      <c r="BP3234" s="8"/>
      <c r="BQ3234" s="8"/>
      <c r="BR3234" s="8"/>
      <c r="BS3234" s="8"/>
      <c r="BT3234" s="8"/>
      <c r="BU3234" s="8"/>
    </row>
    <row r="3235" spans="68:73">
      <c r="BP3235" s="10"/>
      <c r="BQ3235" s="10"/>
      <c r="BR3235" s="10"/>
      <c r="BS3235" s="10"/>
      <c r="BT3235" s="10"/>
      <c r="BU3235" s="10"/>
    </row>
    <row r="3236" spans="68:73">
      <c r="BP3236" s="8"/>
      <c r="BQ3236" s="8"/>
      <c r="BR3236" s="8"/>
      <c r="BS3236" s="8"/>
      <c r="BT3236" s="8"/>
      <c r="BU3236" s="8"/>
    </row>
    <row r="3237" spans="68:73">
      <c r="BP3237" s="10"/>
      <c r="BQ3237" s="10"/>
      <c r="BR3237" s="10"/>
      <c r="BS3237" s="10"/>
      <c r="BT3237" s="10"/>
      <c r="BU3237" s="10"/>
    </row>
    <row r="3238" spans="68:73">
      <c r="BP3238" s="8"/>
      <c r="BQ3238" s="8"/>
      <c r="BR3238" s="8"/>
      <c r="BS3238" s="8"/>
      <c r="BT3238" s="8"/>
      <c r="BU3238" s="8"/>
    </row>
    <row r="3239" spans="68:73">
      <c r="BP3239" s="10"/>
      <c r="BQ3239" s="10"/>
      <c r="BR3239" s="10"/>
      <c r="BS3239" s="10"/>
      <c r="BT3239" s="10"/>
      <c r="BU3239" s="10"/>
    </row>
    <row r="3240" spans="68:73">
      <c r="BP3240" s="8"/>
      <c r="BQ3240" s="8"/>
      <c r="BR3240" s="8"/>
      <c r="BS3240" s="8"/>
      <c r="BT3240" s="8"/>
      <c r="BU3240" s="8"/>
    </row>
    <row r="3241" spans="68:73">
      <c r="BP3241" s="10"/>
      <c r="BQ3241" s="10"/>
      <c r="BR3241" s="10"/>
      <c r="BS3241" s="10"/>
      <c r="BT3241" s="10"/>
      <c r="BU3241" s="10"/>
    </row>
    <row r="3242" spans="68:73">
      <c r="BP3242" s="8"/>
      <c r="BQ3242" s="8"/>
      <c r="BR3242" s="8"/>
      <c r="BS3242" s="8"/>
      <c r="BT3242" s="8"/>
      <c r="BU3242" s="8"/>
    </row>
    <row r="3243" spans="68:73">
      <c r="BP3243" s="10"/>
      <c r="BQ3243" s="10"/>
      <c r="BR3243" s="10"/>
      <c r="BS3243" s="10"/>
      <c r="BT3243" s="10"/>
      <c r="BU3243" s="10"/>
    </row>
    <row r="3244" spans="68:73">
      <c r="BP3244" s="8"/>
      <c r="BQ3244" s="8"/>
      <c r="BR3244" s="8"/>
      <c r="BS3244" s="8"/>
      <c r="BT3244" s="8"/>
      <c r="BU3244" s="8"/>
    </row>
    <row r="3245" spans="68:73">
      <c r="BP3245" s="10"/>
      <c r="BQ3245" s="10"/>
      <c r="BR3245" s="10"/>
      <c r="BS3245" s="10"/>
      <c r="BT3245" s="10"/>
      <c r="BU3245" s="10"/>
    </row>
    <row r="3246" spans="68:73">
      <c r="BP3246" s="8"/>
      <c r="BQ3246" s="8"/>
      <c r="BR3246" s="8"/>
      <c r="BS3246" s="8"/>
      <c r="BT3246" s="8"/>
      <c r="BU3246" s="8"/>
    </row>
    <row r="3247" spans="68:73">
      <c r="BP3247" s="10"/>
      <c r="BQ3247" s="10"/>
      <c r="BR3247" s="10"/>
      <c r="BS3247" s="10"/>
      <c r="BT3247" s="10"/>
      <c r="BU3247" s="10"/>
    </row>
    <row r="3248" spans="68:73">
      <c r="BP3248" s="8"/>
      <c r="BQ3248" s="8"/>
      <c r="BR3248" s="8"/>
      <c r="BS3248" s="8"/>
      <c r="BT3248" s="8"/>
      <c r="BU3248" s="8"/>
    </row>
    <row r="3249" spans="68:73">
      <c r="BP3249" s="10"/>
      <c r="BQ3249" s="10"/>
      <c r="BR3249" s="10"/>
      <c r="BS3249" s="10"/>
      <c r="BT3249" s="10"/>
      <c r="BU3249" s="10"/>
    </row>
    <row r="3250" spans="68:73">
      <c r="BP3250" s="8"/>
      <c r="BQ3250" s="8"/>
      <c r="BR3250" s="8"/>
      <c r="BS3250" s="8"/>
      <c r="BT3250" s="8"/>
      <c r="BU3250" s="8"/>
    </row>
    <row r="3251" spans="68:73">
      <c r="BP3251" s="10"/>
      <c r="BQ3251" s="10"/>
      <c r="BR3251" s="10"/>
      <c r="BS3251" s="10"/>
      <c r="BT3251" s="10"/>
      <c r="BU3251" s="10"/>
    </row>
    <row r="3252" spans="68:73">
      <c r="BP3252" s="8"/>
      <c r="BQ3252" s="8"/>
      <c r="BR3252" s="8"/>
      <c r="BS3252" s="8"/>
      <c r="BT3252" s="8"/>
      <c r="BU3252" s="8"/>
    </row>
    <row r="3253" spans="68:73">
      <c r="BP3253" s="10"/>
      <c r="BQ3253" s="10"/>
      <c r="BR3253" s="10"/>
      <c r="BS3253" s="10"/>
      <c r="BT3253" s="10"/>
      <c r="BU3253" s="10"/>
    </row>
    <row r="3254" spans="68:73">
      <c r="BP3254" s="8"/>
      <c r="BQ3254" s="8"/>
      <c r="BR3254" s="8"/>
      <c r="BS3254" s="8"/>
      <c r="BT3254" s="8"/>
      <c r="BU3254" s="8"/>
    </row>
    <row r="3255" spans="68:73">
      <c r="BP3255" s="10"/>
      <c r="BQ3255" s="10"/>
      <c r="BR3255" s="10"/>
      <c r="BS3255" s="10"/>
      <c r="BT3255" s="10"/>
      <c r="BU3255" s="10"/>
    </row>
    <row r="3256" spans="68:73">
      <c r="BP3256" s="8"/>
      <c r="BQ3256" s="8"/>
      <c r="BR3256" s="8"/>
      <c r="BS3256" s="8"/>
      <c r="BT3256" s="8"/>
      <c r="BU3256" s="8"/>
    </row>
    <row r="3257" spans="68:73">
      <c r="BP3257" s="10"/>
      <c r="BQ3257" s="10"/>
      <c r="BR3257" s="10"/>
      <c r="BS3257" s="10"/>
      <c r="BT3257" s="10"/>
      <c r="BU3257" s="10"/>
    </row>
    <row r="3258" spans="68:73">
      <c r="BP3258" s="8"/>
      <c r="BQ3258" s="8"/>
      <c r="BR3258" s="8"/>
      <c r="BS3258" s="8"/>
      <c r="BT3258" s="8"/>
      <c r="BU3258" s="8"/>
    </row>
    <row r="3259" spans="68:73">
      <c r="BP3259" s="10"/>
      <c r="BQ3259" s="10"/>
      <c r="BR3259" s="10"/>
      <c r="BS3259" s="10"/>
      <c r="BT3259" s="10"/>
      <c r="BU3259" s="10"/>
    </row>
    <row r="3260" spans="68:73">
      <c r="BP3260" s="8"/>
      <c r="BQ3260" s="8"/>
      <c r="BR3260" s="8"/>
      <c r="BS3260" s="8"/>
      <c r="BT3260" s="8"/>
      <c r="BU3260" s="8"/>
    </row>
    <row r="3261" spans="68:73">
      <c r="BP3261" s="10"/>
      <c r="BQ3261" s="10"/>
      <c r="BR3261" s="10"/>
      <c r="BS3261" s="10"/>
      <c r="BT3261" s="10"/>
      <c r="BU3261" s="10"/>
    </row>
    <row r="3262" spans="68:73">
      <c r="BP3262" s="8"/>
      <c r="BQ3262" s="8"/>
      <c r="BR3262" s="8"/>
      <c r="BS3262" s="8"/>
      <c r="BT3262" s="8"/>
      <c r="BU3262" s="8"/>
    </row>
    <row r="3263" spans="68:73">
      <c r="BP3263" s="10"/>
      <c r="BQ3263" s="10"/>
      <c r="BR3263" s="10"/>
      <c r="BS3263" s="10"/>
      <c r="BT3263" s="10"/>
      <c r="BU3263" s="10"/>
    </row>
    <row r="3264" spans="68:73">
      <c r="BP3264" s="8"/>
      <c r="BQ3264" s="8"/>
      <c r="BR3264" s="8"/>
      <c r="BS3264" s="8"/>
      <c r="BT3264" s="8"/>
      <c r="BU3264" s="8"/>
    </row>
    <row r="3265" spans="68:73">
      <c r="BP3265" s="10"/>
      <c r="BQ3265" s="10"/>
      <c r="BR3265" s="10"/>
      <c r="BS3265" s="10"/>
      <c r="BT3265" s="10"/>
      <c r="BU3265" s="10"/>
    </row>
    <row r="3266" spans="68:73">
      <c r="BP3266" s="8"/>
      <c r="BQ3266" s="8"/>
      <c r="BR3266" s="8"/>
      <c r="BS3266" s="8"/>
      <c r="BT3266" s="8"/>
      <c r="BU3266" s="8"/>
    </row>
    <row r="3267" spans="68:73">
      <c r="BP3267" s="10"/>
      <c r="BQ3267" s="10"/>
      <c r="BR3267" s="10"/>
      <c r="BS3267" s="10"/>
      <c r="BT3267" s="10"/>
      <c r="BU3267" s="10"/>
    </row>
    <row r="3268" spans="68:73">
      <c r="BP3268" s="8"/>
      <c r="BQ3268" s="8"/>
      <c r="BR3268" s="8"/>
      <c r="BS3268" s="8"/>
      <c r="BT3268" s="8"/>
      <c r="BU3268" s="8"/>
    </row>
    <row r="3269" spans="68:73">
      <c r="BP3269" s="10"/>
      <c r="BQ3269" s="10"/>
      <c r="BR3269" s="10"/>
      <c r="BS3269" s="10"/>
      <c r="BT3269" s="10"/>
      <c r="BU3269" s="10"/>
    </row>
    <row r="3270" spans="68:73">
      <c r="BP3270" s="8"/>
      <c r="BQ3270" s="8"/>
      <c r="BR3270" s="8"/>
      <c r="BS3270" s="8"/>
      <c r="BT3270" s="8"/>
      <c r="BU3270" s="8"/>
    </row>
    <row r="3271" spans="68:73">
      <c r="BP3271" s="10"/>
      <c r="BQ3271" s="10"/>
      <c r="BR3271" s="10"/>
      <c r="BS3271" s="10"/>
      <c r="BT3271" s="10"/>
      <c r="BU3271" s="10"/>
    </row>
    <row r="3272" spans="68:73">
      <c r="BP3272" s="8"/>
      <c r="BQ3272" s="8"/>
      <c r="BR3272" s="8"/>
      <c r="BS3272" s="8"/>
      <c r="BT3272" s="8"/>
      <c r="BU3272" s="8"/>
    </row>
    <row r="3273" spans="68:73">
      <c r="BP3273" s="10"/>
      <c r="BQ3273" s="10"/>
      <c r="BR3273" s="10"/>
      <c r="BS3273" s="10"/>
      <c r="BT3273" s="10"/>
      <c r="BU3273" s="10"/>
    </row>
    <row r="3274" spans="68:73">
      <c r="BP3274" s="8"/>
      <c r="BQ3274" s="8"/>
      <c r="BR3274" s="8"/>
      <c r="BS3274" s="8"/>
      <c r="BT3274" s="8"/>
      <c r="BU3274" s="8"/>
    </row>
    <row r="3275" spans="68:73">
      <c r="BP3275" s="10"/>
      <c r="BQ3275" s="10"/>
      <c r="BR3275" s="10"/>
      <c r="BS3275" s="10"/>
      <c r="BT3275" s="10"/>
      <c r="BU3275" s="10"/>
    </row>
    <row r="3276" spans="68:73">
      <c r="BP3276" s="8"/>
      <c r="BQ3276" s="8"/>
      <c r="BR3276" s="8"/>
      <c r="BS3276" s="8"/>
      <c r="BT3276" s="8"/>
      <c r="BU3276" s="8"/>
    </row>
    <row r="3277" spans="68:73">
      <c r="BP3277" s="10"/>
      <c r="BQ3277" s="10"/>
      <c r="BR3277" s="10"/>
      <c r="BS3277" s="10"/>
      <c r="BT3277" s="10"/>
      <c r="BU3277" s="10"/>
    </row>
    <row r="3278" spans="68:73">
      <c r="BP3278" s="8"/>
      <c r="BQ3278" s="8"/>
      <c r="BR3278" s="8"/>
      <c r="BS3278" s="8"/>
      <c r="BT3278" s="8"/>
      <c r="BU3278" s="8"/>
    </row>
    <row r="3279" spans="68:73">
      <c r="BP3279" s="10"/>
      <c r="BQ3279" s="10"/>
      <c r="BR3279" s="10"/>
      <c r="BS3279" s="10"/>
      <c r="BT3279" s="10"/>
      <c r="BU3279" s="10"/>
    </row>
    <row r="3280" spans="68:73">
      <c r="BP3280" s="8"/>
      <c r="BQ3280" s="8"/>
      <c r="BR3280" s="8"/>
      <c r="BS3280" s="8"/>
      <c r="BT3280" s="8"/>
      <c r="BU3280" s="8"/>
    </row>
    <row r="3281" spans="68:73">
      <c r="BP3281" s="10"/>
      <c r="BQ3281" s="10"/>
      <c r="BR3281" s="10"/>
      <c r="BS3281" s="10"/>
      <c r="BT3281" s="10"/>
      <c r="BU3281" s="10"/>
    </row>
    <row r="3282" spans="68:73">
      <c r="BP3282" s="8"/>
      <c r="BQ3282" s="8"/>
      <c r="BR3282" s="8"/>
      <c r="BS3282" s="8"/>
      <c r="BT3282" s="8"/>
      <c r="BU3282" s="8"/>
    </row>
    <row r="3283" spans="68:73">
      <c r="BP3283" s="10"/>
      <c r="BQ3283" s="10"/>
      <c r="BR3283" s="10"/>
      <c r="BS3283" s="10"/>
      <c r="BT3283" s="10"/>
      <c r="BU3283" s="10"/>
    </row>
    <row r="3284" spans="68:73">
      <c r="BP3284" s="8"/>
      <c r="BQ3284" s="8"/>
      <c r="BR3284" s="8"/>
      <c r="BS3284" s="8"/>
      <c r="BT3284" s="8"/>
      <c r="BU3284" s="8"/>
    </row>
    <row r="3285" spans="68:73">
      <c r="BP3285" s="10"/>
      <c r="BQ3285" s="10"/>
      <c r="BR3285" s="10"/>
      <c r="BS3285" s="10"/>
      <c r="BT3285" s="10"/>
      <c r="BU3285" s="10"/>
    </row>
    <row r="3286" spans="68:73">
      <c r="BP3286" s="8"/>
      <c r="BQ3286" s="8"/>
      <c r="BR3286" s="8"/>
      <c r="BS3286" s="8"/>
      <c r="BT3286" s="8"/>
      <c r="BU3286" s="8"/>
    </row>
    <row r="3287" spans="68:73">
      <c r="BP3287" s="10"/>
      <c r="BQ3287" s="10"/>
      <c r="BR3287" s="10"/>
      <c r="BS3287" s="10"/>
      <c r="BT3287" s="10"/>
      <c r="BU3287" s="10"/>
    </row>
    <row r="3288" spans="68:73">
      <c r="BP3288" s="8"/>
      <c r="BQ3288" s="8"/>
      <c r="BR3288" s="8"/>
      <c r="BS3288" s="8"/>
      <c r="BT3288" s="8"/>
      <c r="BU3288" s="8"/>
    </row>
    <row r="3289" spans="68:73">
      <c r="BP3289" s="10"/>
      <c r="BQ3289" s="10"/>
      <c r="BR3289" s="10"/>
      <c r="BS3289" s="10"/>
      <c r="BT3289" s="10"/>
      <c r="BU3289" s="10"/>
    </row>
    <row r="3290" spans="68:73">
      <c r="BP3290" s="8"/>
      <c r="BQ3290" s="8"/>
      <c r="BR3290" s="8"/>
      <c r="BS3290" s="8"/>
      <c r="BT3290" s="8"/>
      <c r="BU3290" s="8"/>
    </row>
    <row r="3291" spans="68:73">
      <c r="BP3291" s="10"/>
      <c r="BQ3291" s="10"/>
      <c r="BR3291" s="10"/>
      <c r="BS3291" s="10"/>
      <c r="BT3291" s="10"/>
      <c r="BU3291" s="10"/>
    </row>
    <row r="3292" spans="68:73">
      <c r="BP3292" s="8"/>
      <c r="BQ3292" s="8"/>
      <c r="BR3292" s="8"/>
      <c r="BS3292" s="8"/>
      <c r="BT3292" s="8"/>
      <c r="BU3292" s="8"/>
    </row>
    <row r="3293" spans="68:73">
      <c r="BP3293" s="10"/>
      <c r="BQ3293" s="10"/>
      <c r="BR3293" s="10"/>
      <c r="BS3293" s="10"/>
      <c r="BT3293" s="10"/>
      <c r="BU3293" s="10"/>
    </row>
    <row r="3294" spans="68:73">
      <c r="BP3294" s="8"/>
      <c r="BQ3294" s="8"/>
      <c r="BR3294" s="8"/>
      <c r="BS3294" s="8"/>
      <c r="BT3294" s="8"/>
      <c r="BU3294" s="8"/>
    </row>
    <row r="3295" spans="68:73">
      <c r="BP3295" s="10"/>
      <c r="BQ3295" s="10"/>
      <c r="BR3295" s="10"/>
      <c r="BS3295" s="10"/>
      <c r="BT3295" s="10"/>
      <c r="BU3295" s="10"/>
    </row>
    <row r="3296" spans="68:73">
      <c r="BP3296" s="8"/>
      <c r="BQ3296" s="8"/>
      <c r="BR3296" s="8"/>
      <c r="BS3296" s="8"/>
      <c r="BT3296" s="8"/>
      <c r="BU3296" s="8"/>
    </row>
    <row r="3297" spans="68:73">
      <c r="BP3297" s="10"/>
      <c r="BQ3297" s="10"/>
      <c r="BR3297" s="10"/>
      <c r="BS3297" s="10"/>
      <c r="BT3297" s="10"/>
      <c r="BU3297" s="10"/>
    </row>
    <row r="3298" spans="68:73">
      <c r="BP3298" s="8"/>
      <c r="BQ3298" s="8"/>
      <c r="BR3298" s="8"/>
      <c r="BS3298" s="8"/>
      <c r="BT3298" s="8"/>
      <c r="BU3298" s="8"/>
    </row>
    <row r="3299" spans="68:73">
      <c r="BP3299" s="10"/>
      <c r="BQ3299" s="10"/>
      <c r="BR3299" s="10"/>
      <c r="BS3299" s="10"/>
      <c r="BT3299" s="10"/>
      <c r="BU3299" s="10"/>
    </row>
    <row r="3300" spans="68:73">
      <c r="BP3300" s="8"/>
      <c r="BQ3300" s="8"/>
      <c r="BR3300" s="8"/>
      <c r="BS3300" s="8"/>
      <c r="BT3300" s="8"/>
      <c r="BU3300" s="8"/>
    </row>
    <row r="3301" spans="68:73">
      <c r="BP3301" s="10"/>
      <c r="BQ3301" s="10"/>
      <c r="BR3301" s="10"/>
      <c r="BS3301" s="10"/>
      <c r="BT3301" s="10"/>
      <c r="BU3301" s="10"/>
    </row>
    <row r="3302" spans="68:73">
      <c r="BP3302" s="8"/>
      <c r="BQ3302" s="8"/>
      <c r="BR3302" s="8"/>
      <c r="BS3302" s="8"/>
      <c r="BT3302" s="8"/>
      <c r="BU3302" s="8"/>
    </row>
    <row r="3303" spans="68:73">
      <c r="BP3303" s="10"/>
      <c r="BQ3303" s="10"/>
      <c r="BR3303" s="10"/>
      <c r="BS3303" s="10"/>
      <c r="BT3303" s="10"/>
      <c r="BU3303" s="10"/>
    </row>
    <row r="3304" spans="68:73">
      <c r="BP3304" s="8"/>
      <c r="BQ3304" s="8"/>
      <c r="BR3304" s="8"/>
      <c r="BS3304" s="8"/>
      <c r="BT3304" s="8"/>
      <c r="BU3304" s="8"/>
    </row>
    <row r="3305" spans="68:73">
      <c r="BP3305" s="10"/>
      <c r="BQ3305" s="10"/>
      <c r="BR3305" s="10"/>
      <c r="BS3305" s="10"/>
      <c r="BT3305" s="10"/>
      <c r="BU3305" s="10"/>
    </row>
    <row r="3306" spans="68:73">
      <c r="BP3306" s="8"/>
      <c r="BQ3306" s="8"/>
      <c r="BR3306" s="8"/>
      <c r="BS3306" s="8"/>
      <c r="BT3306" s="8"/>
      <c r="BU3306" s="8"/>
    </row>
    <row r="3307" spans="68:73">
      <c r="BP3307" s="10"/>
      <c r="BQ3307" s="10"/>
      <c r="BR3307" s="10"/>
      <c r="BS3307" s="10"/>
      <c r="BT3307" s="10"/>
      <c r="BU3307" s="10"/>
    </row>
    <row r="3308" spans="68:73">
      <c r="BP3308" s="8"/>
      <c r="BQ3308" s="8"/>
      <c r="BR3308" s="8"/>
      <c r="BS3308" s="8"/>
      <c r="BT3308" s="8"/>
      <c r="BU3308" s="8"/>
    </row>
    <row r="3309" spans="68:73">
      <c r="BP3309" s="10"/>
      <c r="BQ3309" s="10"/>
      <c r="BR3309" s="10"/>
      <c r="BS3309" s="10"/>
      <c r="BT3309" s="10"/>
      <c r="BU3309" s="10"/>
    </row>
    <row r="3310" spans="68:73">
      <c r="BP3310" s="8"/>
      <c r="BQ3310" s="8"/>
      <c r="BR3310" s="8"/>
      <c r="BS3310" s="8"/>
      <c r="BT3310" s="8"/>
      <c r="BU3310" s="8"/>
    </row>
    <row r="3311" spans="68:73">
      <c r="BP3311" s="10"/>
      <c r="BQ3311" s="10"/>
      <c r="BR3311" s="10"/>
      <c r="BS3311" s="10"/>
      <c r="BT3311" s="10"/>
      <c r="BU3311" s="10"/>
    </row>
    <row r="3312" spans="68:73">
      <c r="BP3312" s="8"/>
      <c r="BQ3312" s="8"/>
      <c r="BR3312" s="8"/>
      <c r="BS3312" s="8"/>
      <c r="BT3312" s="8"/>
      <c r="BU3312" s="8"/>
    </row>
    <row r="3313" spans="68:73">
      <c r="BP3313" s="10"/>
      <c r="BQ3313" s="10"/>
      <c r="BR3313" s="10"/>
      <c r="BS3313" s="10"/>
      <c r="BT3313" s="10"/>
      <c r="BU3313" s="10"/>
    </row>
    <row r="3314" spans="68:73">
      <c r="BP3314" s="8"/>
      <c r="BQ3314" s="8"/>
      <c r="BR3314" s="8"/>
      <c r="BS3314" s="8"/>
      <c r="BT3314" s="8"/>
      <c r="BU3314" s="8"/>
    </row>
    <row r="3315" spans="68:73">
      <c r="BP3315" s="10"/>
      <c r="BQ3315" s="10"/>
      <c r="BR3315" s="10"/>
      <c r="BS3315" s="10"/>
      <c r="BT3315" s="10"/>
      <c r="BU3315" s="10"/>
    </row>
    <row r="3316" spans="68:73">
      <c r="BP3316" s="8"/>
      <c r="BQ3316" s="8"/>
      <c r="BR3316" s="8"/>
      <c r="BS3316" s="8"/>
      <c r="BT3316" s="8"/>
      <c r="BU3316" s="8"/>
    </row>
    <row r="3317" spans="68:73">
      <c r="BP3317" s="10"/>
      <c r="BQ3317" s="10"/>
      <c r="BR3317" s="10"/>
      <c r="BS3317" s="10"/>
      <c r="BT3317" s="10"/>
      <c r="BU3317" s="10"/>
    </row>
    <row r="3318" spans="68:73">
      <c r="BP3318" s="8"/>
      <c r="BQ3318" s="8"/>
      <c r="BR3318" s="8"/>
      <c r="BS3318" s="8"/>
      <c r="BT3318" s="8"/>
      <c r="BU3318" s="8"/>
    </row>
    <row r="3319" spans="68:73">
      <c r="BP3319" s="10"/>
      <c r="BQ3319" s="10"/>
      <c r="BR3319" s="10"/>
      <c r="BS3319" s="10"/>
      <c r="BT3319" s="10"/>
      <c r="BU3319" s="10"/>
    </row>
    <row r="3320" spans="68:73">
      <c r="BP3320" s="8"/>
      <c r="BQ3320" s="8"/>
      <c r="BR3320" s="8"/>
      <c r="BS3320" s="8"/>
      <c r="BT3320" s="8"/>
      <c r="BU3320" s="8"/>
    </row>
    <row r="3321" spans="68:73">
      <c r="BP3321" s="10"/>
      <c r="BQ3321" s="10"/>
      <c r="BR3321" s="10"/>
      <c r="BS3321" s="10"/>
      <c r="BT3321" s="10"/>
      <c r="BU3321" s="10"/>
    </row>
    <row r="3322" spans="68:73">
      <c r="BP3322" s="8"/>
      <c r="BQ3322" s="8"/>
      <c r="BR3322" s="8"/>
      <c r="BS3322" s="8"/>
      <c r="BT3322" s="8"/>
      <c r="BU3322" s="8"/>
    </row>
    <row r="3323" spans="68:73">
      <c r="BP3323" s="10"/>
      <c r="BQ3323" s="10"/>
      <c r="BR3323" s="10"/>
      <c r="BS3323" s="10"/>
      <c r="BT3323" s="10"/>
      <c r="BU3323" s="10"/>
    </row>
    <row r="3324" spans="68:73">
      <c r="BP3324" s="8"/>
      <c r="BQ3324" s="8"/>
      <c r="BR3324" s="8"/>
      <c r="BS3324" s="8"/>
      <c r="BT3324" s="8"/>
      <c r="BU3324" s="8"/>
    </row>
    <row r="3325" spans="68:73">
      <c r="BP3325" s="10"/>
      <c r="BQ3325" s="10"/>
      <c r="BR3325" s="10"/>
      <c r="BS3325" s="10"/>
      <c r="BT3325" s="10"/>
      <c r="BU3325" s="10"/>
    </row>
    <row r="3326" spans="68:73">
      <c r="BP3326" s="8"/>
      <c r="BQ3326" s="8"/>
      <c r="BR3326" s="8"/>
      <c r="BS3326" s="8"/>
      <c r="BT3326" s="8"/>
      <c r="BU3326" s="8"/>
    </row>
    <row r="3327" spans="68:73">
      <c r="BP3327" s="10"/>
      <c r="BQ3327" s="10"/>
      <c r="BR3327" s="10"/>
      <c r="BS3327" s="10"/>
      <c r="BT3327" s="10"/>
      <c r="BU3327" s="10"/>
    </row>
    <row r="3328" spans="68:73">
      <c r="BP3328" s="8"/>
      <c r="BQ3328" s="8"/>
      <c r="BR3328" s="8"/>
      <c r="BS3328" s="8"/>
      <c r="BT3328" s="8"/>
      <c r="BU3328" s="8"/>
    </row>
    <row r="3329" spans="68:73">
      <c r="BP3329" s="10"/>
      <c r="BQ3329" s="10"/>
      <c r="BR3329" s="10"/>
      <c r="BS3329" s="10"/>
      <c r="BT3329" s="10"/>
      <c r="BU3329" s="10"/>
    </row>
    <row r="3330" spans="68:73">
      <c r="BP3330" s="8"/>
      <c r="BQ3330" s="8"/>
      <c r="BR3330" s="8"/>
      <c r="BS3330" s="8"/>
      <c r="BT3330" s="8"/>
      <c r="BU3330" s="8"/>
    </row>
    <row r="3331" spans="68:73">
      <c r="BP3331" s="10"/>
      <c r="BQ3331" s="10"/>
      <c r="BR3331" s="10"/>
      <c r="BS3331" s="10"/>
      <c r="BT3331" s="10"/>
      <c r="BU3331" s="10"/>
    </row>
    <row r="3332" spans="68:73">
      <c r="BP3332" s="8"/>
      <c r="BQ3332" s="8"/>
      <c r="BR3332" s="8"/>
      <c r="BS3332" s="8"/>
      <c r="BT3332" s="8"/>
      <c r="BU3332" s="8"/>
    </row>
    <row r="3333" spans="68:73">
      <c r="BP3333" s="10"/>
      <c r="BQ3333" s="10"/>
      <c r="BR3333" s="10"/>
      <c r="BS3333" s="10"/>
      <c r="BT3333" s="10"/>
      <c r="BU3333" s="10"/>
    </row>
    <row r="3334" spans="68:73">
      <c r="BP3334" s="8"/>
      <c r="BQ3334" s="8"/>
      <c r="BR3334" s="8"/>
      <c r="BS3334" s="8"/>
      <c r="BT3334" s="8"/>
      <c r="BU3334" s="8"/>
    </row>
    <row r="3335" spans="68:73">
      <c r="BP3335" s="10"/>
      <c r="BQ3335" s="10"/>
      <c r="BR3335" s="10"/>
      <c r="BS3335" s="10"/>
      <c r="BT3335" s="10"/>
      <c r="BU3335" s="10"/>
    </row>
    <row r="3336" spans="68:73">
      <c r="BP3336" s="8"/>
      <c r="BQ3336" s="8"/>
      <c r="BR3336" s="8"/>
      <c r="BS3336" s="8"/>
      <c r="BT3336" s="8"/>
      <c r="BU3336" s="8"/>
    </row>
    <row r="3337" spans="68:73">
      <c r="BP3337" s="10"/>
      <c r="BQ3337" s="10"/>
      <c r="BR3337" s="10"/>
      <c r="BS3337" s="10"/>
      <c r="BT3337" s="10"/>
      <c r="BU3337" s="10"/>
    </row>
    <row r="3338" spans="68:73">
      <c r="BP3338" s="8"/>
      <c r="BQ3338" s="8"/>
      <c r="BR3338" s="8"/>
      <c r="BS3338" s="8"/>
      <c r="BT3338" s="8"/>
      <c r="BU3338" s="8"/>
    </row>
    <row r="3339" spans="68:73">
      <c r="BP3339" s="10"/>
      <c r="BQ3339" s="10"/>
      <c r="BR3339" s="10"/>
      <c r="BS3339" s="10"/>
      <c r="BT3339" s="10"/>
      <c r="BU3339" s="10"/>
    </row>
    <row r="3340" spans="68:73">
      <c r="BP3340" s="8"/>
      <c r="BQ3340" s="8"/>
      <c r="BR3340" s="8"/>
      <c r="BS3340" s="8"/>
      <c r="BT3340" s="8"/>
      <c r="BU3340" s="8"/>
    </row>
    <row r="3341" spans="68:73">
      <c r="BP3341" s="10"/>
      <c r="BQ3341" s="10"/>
      <c r="BR3341" s="10"/>
      <c r="BS3341" s="10"/>
      <c r="BT3341" s="10"/>
      <c r="BU3341" s="10"/>
    </row>
    <row r="3342" spans="68:73">
      <c r="BP3342" s="8"/>
      <c r="BQ3342" s="8"/>
      <c r="BR3342" s="8"/>
      <c r="BS3342" s="8"/>
      <c r="BT3342" s="8"/>
      <c r="BU3342" s="8"/>
    </row>
    <row r="3343" spans="68:73">
      <c r="BP3343" s="10"/>
      <c r="BQ3343" s="10"/>
      <c r="BR3343" s="10"/>
      <c r="BS3343" s="10"/>
      <c r="BT3343" s="10"/>
      <c r="BU3343" s="10"/>
    </row>
    <row r="3344" spans="68:73">
      <c r="BP3344" s="8"/>
      <c r="BQ3344" s="8"/>
      <c r="BR3344" s="8"/>
      <c r="BS3344" s="8"/>
      <c r="BT3344" s="8"/>
      <c r="BU3344" s="8"/>
    </row>
    <row r="3345" spans="68:73">
      <c r="BP3345" s="10"/>
      <c r="BQ3345" s="10"/>
      <c r="BR3345" s="10"/>
      <c r="BS3345" s="10"/>
      <c r="BT3345" s="10"/>
      <c r="BU3345" s="10"/>
    </row>
    <row r="3346" spans="68:73">
      <c r="BP3346" s="8"/>
      <c r="BQ3346" s="8"/>
      <c r="BR3346" s="8"/>
      <c r="BS3346" s="8"/>
      <c r="BT3346" s="8"/>
      <c r="BU3346" s="8"/>
    </row>
    <row r="3347" spans="68:73">
      <c r="BP3347" s="10"/>
      <c r="BQ3347" s="10"/>
      <c r="BR3347" s="10"/>
      <c r="BS3347" s="10"/>
      <c r="BT3347" s="10"/>
      <c r="BU3347" s="10"/>
    </row>
    <row r="3348" spans="68:73">
      <c r="BP3348" s="8"/>
      <c r="BQ3348" s="8"/>
      <c r="BR3348" s="8"/>
      <c r="BS3348" s="8"/>
      <c r="BT3348" s="8"/>
      <c r="BU3348" s="8"/>
    </row>
    <row r="3349" spans="68:73">
      <c r="BP3349" s="10"/>
      <c r="BQ3349" s="10"/>
      <c r="BR3349" s="10"/>
      <c r="BS3349" s="10"/>
      <c r="BT3349" s="10"/>
      <c r="BU3349" s="10"/>
    </row>
    <row r="3350" spans="68:73">
      <c r="BP3350" s="8"/>
      <c r="BQ3350" s="8"/>
      <c r="BR3350" s="8"/>
      <c r="BS3350" s="8"/>
      <c r="BT3350" s="8"/>
      <c r="BU3350" s="8"/>
    </row>
    <row r="3351" spans="68:73">
      <c r="BP3351" s="10"/>
      <c r="BQ3351" s="10"/>
      <c r="BR3351" s="10"/>
      <c r="BS3351" s="10"/>
      <c r="BT3351" s="10"/>
      <c r="BU3351" s="10"/>
    </row>
    <row r="3352" spans="68:73">
      <c r="BP3352" s="8"/>
      <c r="BQ3352" s="8"/>
      <c r="BR3352" s="8"/>
      <c r="BS3352" s="8"/>
      <c r="BT3352" s="8"/>
      <c r="BU3352" s="8"/>
    </row>
    <row r="3353" spans="68:73">
      <c r="BP3353" s="10"/>
      <c r="BQ3353" s="10"/>
      <c r="BR3353" s="10"/>
      <c r="BS3353" s="10"/>
      <c r="BT3353" s="10"/>
      <c r="BU3353" s="10"/>
    </row>
    <row r="3354" spans="68:73">
      <c r="BP3354" s="8"/>
      <c r="BQ3354" s="8"/>
      <c r="BR3354" s="8"/>
      <c r="BS3354" s="8"/>
      <c r="BT3354" s="8"/>
      <c r="BU3354" s="8"/>
    </row>
    <row r="3355" spans="68:73">
      <c r="BP3355" s="10"/>
      <c r="BQ3355" s="10"/>
      <c r="BR3355" s="10"/>
      <c r="BS3355" s="10"/>
      <c r="BT3355" s="10"/>
      <c r="BU3355" s="10"/>
    </row>
    <row r="3356" spans="68:73">
      <c r="BP3356" s="8"/>
      <c r="BQ3356" s="8"/>
      <c r="BR3356" s="8"/>
      <c r="BS3356" s="8"/>
      <c r="BT3356" s="8"/>
      <c r="BU3356" s="8"/>
    </row>
    <row r="3357" spans="68:73">
      <c r="BP3357" s="10"/>
      <c r="BQ3357" s="10"/>
      <c r="BR3357" s="10"/>
      <c r="BS3357" s="10"/>
      <c r="BT3357" s="10"/>
      <c r="BU3357" s="10"/>
    </row>
    <row r="3358" spans="68:73">
      <c r="BP3358" s="8"/>
      <c r="BQ3358" s="8"/>
      <c r="BR3358" s="8"/>
      <c r="BS3358" s="8"/>
      <c r="BT3358" s="8"/>
      <c r="BU3358" s="8"/>
    </row>
    <row r="3359" spans="68:73">
      <c r="BP3359" s="10"/>
      <c r="BQ3359" s="10"/>
      <c r="BR3359" s="10"/>
      <c r="BS3359" s="10"/>
      <c r="BT3359" s="10"/>
      <c r="BU3359" s="10"/>
    </row>
    <row r="3360" spans="68:73">
      <c r="BP3360" s="8"/>
      <c r="BQ3360" s="8"/>
      <c r="BR3360" s="8"/>
      <c r="BS3360" s="8"/>
      <c r="BT3360" s="8"/>
      <c r="BU3360" s="8"/>
    </row>
    <row r="3361" spans="68:73">
      <c r="BP3361" s="10"/>
      <c r="BQ3361" s="10"/>
      <c r="BR3361" s="10"/>
      <c r="BS3361" s="10"/>
      <c r="BT3361" s="10"/>
      <c r="BU3361" s="10"/>
    </row>
    <row r="3362" spans="68:73">
      <c r="BP3362" s="8"/>
      <c r="BQ3362" s="8"/>
      <c r="BR3362" s="8"/>
      <c r="BS3362" s="8"/>
      <c r="BT3362" s="8"/>
      <c r="BU3362" s="8"/>
    </row>
    <row r="3363" spans="68:73">
      <c r="BP3363" s="10"/>
      <c r="BQ3363" s="10"/>
      <c r="BR3363" s="10"/>
      <c r="BS3363" s="10"/>
      <c r="BT3363" s="10"/>
      <c r="BU3363" s="10"/>
    </row>
    <row r="3364" spans="68:73">
      <c r="BP3364" s="8"/>
      <c r="BQ3364" s="8"/>
      <c r="BR3364" s="8"/>
      <c r="BS3364" s="8"/>
      <c r="BT3364" s="8"/>
      <c r="BU3364" s="8"/>
    </row>
    <row r="3365" spans="68:73">
      <c r="BP3365" s="10"/>
      <c r="BQ3365" s="10"/>
      <c r="BR3365" s="10"/>
      <c r="BS3365" s="10"/>
      <c r="BT3365" s="10"/>
      <c r="BU3365" s="10"/>
    </row>
    <row r="3366" spans="68:73">
      <c r="BP3366" s="8"/>
      <c r="BQ3366" s="8"/>
      <c r="BR3366" s="8"/>
      <c r="BS3366" s="8"/>
      <c r="BT3366" s="8"/>
      <c r="BU3366" s="8"/>
    </row>
    <row r="3367" spans="68:73">
      <c r="BP3367" s="10"/>
      <c r="BQ3367" s="10"/>
      <c r="BR3367" s="10"/>
      <c r="BS3367" s="10"/>
      <c r="BT3367" s="10"/>
      <c r="BU3367" s="10"/>
    </row>
    <row r="3368" spans="68:73">
      <c r="BP3368" s="8"/>
      <c r="BQ3368" s="8"/>
      <c r="BR3368" s="8"/>
      <c r="BS3368" s="8"/>
      <c r="BT3368" s="8"/>
      <c r="BU3368" s="8"/>
    </row>
    <row r="3369" spans="68:73">
      <c r="BP3369" s="10"/>
      <c r="BQ3369" s="10"/>
      <c r="BR3369" s="10"/>
      <c r="BS3369" s="10"/>
      <c r="BT3369" s="10"/>
      <c r="BU3369" s="10"/>
    </row>
    <row r="3370" spans="68:73">
      <c r="BP3370" s="8"/>
      <c r="BQ3370" s="8"/>
      <c r="BR3370" s="8"/>
      <c r="BS3370" s="8"/>
      <c r="BT3370" s="8"/>
      <c r="BU3370" s="8"/>
    </row>
    <row r="3371" spans="68:73">
      <c r="BP3371" s="10"/>
      <c r="BQ3371" s="10"/>
      <c r="BR3371" s="10"/>
      <c r="BS3371" s="10"/>
      <c r="BT3371" s="10"/>
      <c r="BU3371" s="10"/>
    </row>
    <row r="3372" spans="68:73">
      <c r="BP3372" s="8"/>
      <c r="BQ3372" s="8"/>
      <c r="BR3372" s="8"/>
      <c r="BS3372" s="8"/>
      <c r="BT3372" s="8"/>
      <c r="BU3372" s="8"/>
    </row>
    <row r="3373" spans="68:73">
      <c r="BP3373" s="10"/>
      <c r="BQ3373" s="10"/>
      <c r="BR3373" s="10"/>
      <c r="BS3373" s="10"/>
      <c r="BT3373" s="10"/>
      <c r="BU3373" s="10"/>
    </row>
    <row r="3374" spans="68:73">
      <c r="BP3374" s="8"/>
      <c r="BQ3374" s="8"/>
      <c r="BR3374" s="8"/>
      <c r="BS3374" s="8"/>
      <c r="BT3374" s="8"/>
      <c r="BU3374" s="8"/>
    </row>
    <row r="3375" spans="68:73">
      <c r="BP3375" s="10"/>
      <c r="BQ3375" s="10"/>
      <c r="BR3375" s="10"/>
      <c r="BS3375" s="10"/>
      <c r="BT3375" s="10"/>
      <c r="BU3375" s="10"/>
    </row>
    <row r="3376" spans="68:73">
      <c r="BP3376" s="8"/>
      <c r="BQ3376" s="8"/>
      <c r="BR3376" s="8"/>
      <c r="BS3376" s="8"/>
      <c r="BT3376" s="8"/>
      <c r="BU3376" s="8"/>
    </row>
    <row r="3377" spans="68:73">
      <c r="BP3377" s="10"/>
      <c r="BQ3377" s="10"/>
      <c r="BR3377" s="10"/>
      <c r="BS3377" s="10"/>
      <c r="BT3377" s="10"/>
      <c r="BU3377" s="10"/>
    </row>
    <row r="3378" spans="68:73">
      <c r="BP3378" s="8"/>
      <c r="BQ3378" s="8"/>
      <c r="BR3378" s="8"/>
      <c r="BS3378" s="8"/>
      <c r="BT3378" s="8"/>
      <c r="BU3378" s="8"/>
    </row>
    <row r="3379" spans="68:73">
      <c r="BP3379" s="10"/>
      <c r="BQ3379" s="10"/>
      <c r="BR3379" s="10"/>
      <c r="BS3379" s="10"/>
      <c r="BT3379" s="10"/>
      <c r="BU3379" s="10"/>
    </row>
    <row r="3380" spans="68:73">
      <c r="BP3380" s="8"/>
      <c r="BQ3380" s="8"/>
      <c r="BR3380" s="8"/>
      <c r="BS3380" s="8"/>
      <c r="BT3380" s="8"/>
      <c r="BU3380" s="8"/>
    </row>
    <row r="3381" spans="68:73">
      <c r="BP3381" s="10"/>
      <c r="BQ3381" s="10"/>
      <c r="BR3381" s="10"/>
      <c r="BS3381" s="10"/>
      <c r="BT3381" s="10"/>
      <c r="BU3381" s="10"/>
    </row>
    <row r="3382" spans="68:73">
      <c r="BP3382" s="8"/>
      <c r="BQ3382" s="8"/>
      <c r="BR3382" s="8"/>
      <c r="BS3382" s="8"/>
      <c r="BT3382" s="8"/>
      <c r="BU3382" s="8"/>
    </row>
    <row r="3383" spans="68:73">
      <c r="BP3383" s="10"/>
      <c r="BQ3383" s="10"/>
      <c r="BR3383" s="10"/>
      <c r="BS3383" s="10"/>
      <c r="BT3383" s="10"/>
      <c r="BU3383" s="10"/>
    </row>
    <row r="3384" spans="68:73">
      <c r="BP3384" s="8"/>
      <c r="BQ3384" s="8"/>
      <c r="BR3384" s="8"/>
      <c r="BS3384" s="8"/>
      <c r="BT3384" s="8"/>
      <c r="BU3384" s="8"/>
    </row>
    <row r="3385" spans="68:73">
      <c r="BP3385" s="10"/>
      <c r="BQ3385" s="10"/>
      <c r="BR3385" s="10"/>
      <c r="BS3385" s="10"/>
      <c r="BT3385" s="10"/>
      <c r="BU3385" s="10"/>
    </row>
    <row r="3386" spans="68:73">
      <c r="BP3386" s="8"/>
      <c r="BQ3386" s="8"/>
      <c r="BR3386" s="8"/>
      <c r="BS3386" s="8"/>
      <c r="BT3386" s="8"/>
      <c r="BU3386" s="8"/>
    </row>
    <row r="3387" spans="68:73">
      <c r="BP3387" s="10"/>
      <c r="BQ3387" s="10"/>
      <c r="BR3387" s="10"/>
      <c r="BS3387" s="10"/>
      <c r="BT3387" s="10"/>
      <c r="BU3387" s="10"/>
    </row>
    <row r="3388" spans="68:73">
      <c r="BP3388" s="8"/>
      <c r="BQ3388" s="8"/>
      <c r="BR3388" s="8"/>
      <c r="BS3388" s="8"/>
      <c r="BT3388" s="8"/>
      <c r="BU3388" s="8"/>
    </row>
    <row r="3389" spans="68:73">
      <c r="BP3389" s="10"/>
      <c r="BQ3389" s="10"/>
      <c r="BR3389" s="10"/>
      <c r="BS3389" s="10"/>
      <c r="BT3389" s="10"/>
      <c r="BU3389" s="10"/>
    </row>
    <row r="3390" spans="68:73">
      <c r="BP3390" s="8"/>
      <c r="BQ3390" s="8"/>
      <c r="BR3390" s="8"/>
      <c r="BS3390" s="8"/>
      <c r="BT3390" s="8"/>
      <c r="BU3390" s="8"/>
    </row>
    <row r="3391" spans="68:73">
      <c r="BP3391" s="10"/>
      <c r="BQ3391" s="10"/>
      <c r="BR3391" s="10"/>
      <c r="BS3391" s="10"/>
      <c r="BT3391" s="10"/>
      <c r="BU3391" s="10"/>
    </row>
    <row r="3392" spans="68:73">
      <c r="BP3392" s="8"/>
      <c r="BQ3392" s="8"/>
      <c r="BR3392" s="8"/>
      <c r="BS3392" s="8"/>
      <c r="BT3392" s="8"/>
      <c r="BU3392" s="8"/>
    </row>
    <row r="3393" spans="68:73">
      <c r="BP3393" s="10"/>
      <c r="BQ3393" s="10"/>
      <c r="BR3393" s="10"/>
      <c r="BS3393" s="10"/>
      <c r="BT3393" s="10"/>
      <c r="BU3393" s="10"/>
    </row>
    <row r="3394" spans="68:73">
      <c r="BP3394" s="8"/>
      <c r="BQ3394" s="8"/>
      <c r="BR3394" s="8"/>
      <c r="BS3394" s="8"/>
      <c r="BT3394" s="8"/>
      <c r="BU3394" s="8"/>
    </row>
    <row r="3395" spans="68:73">
      <c r="BP3395" s="10"/>
      <c r="BQ3395" s="10"/>
      <c r="BR3395" s="10"/>
      <c r="BS3395" s="10"/>
      <c r="BT3395" s="10"/>
      <c r="BU3395" s="10"/>
    </row>
    <row r="3396" spans="68:73">
      <c r="BP3396" s="8"/>
      <c r="BQ3396" s="8"/>
      <c r="BR3396" s="8"/>
      <c r="BS3396" s="8"/>
      <c r="BT3396" s="8"/>
      <c r="BU3396" s="8"/>
    </row>
    <row r="3397" spans="68:73">
      <c r="BP3397" s="10"/>
      <c r="BQ3397" s="10"/>
      <c r="BR3397" s="10"/>
      <c r="BS3397" s="10"/>
      <c r="BT3397" s="10"/>
      <c r="BU3397" s="10"/>
    </row>
    <row r="3398" spans="68:73">
      <c r="BP3398" s="8"/>
      <c r="BQ3398" s="8"/>
      <c r="BR3398" s="8"/>
      <c r="BS3398" s="8"/>
      <c r="BT3398" s="8"/>
      <c r="BU3398" s="8"/>
    </row>
    <row r="3399" spans="68:73">
      <c r="BP3399" s="10"/>
      <c r="BQ3399" s="10"/>
      <c r="BR3399" s="10"/>
      <c r="BS3399" s="10"/>
      <c r="BT3399" s="10"/>
      <c r="BU3399" s="10"/>
    </row>
    <row r="3400" spans="68:73">
      <c r="BP3400" s="8"/>
      <c r="BQ3400" s="8"/>
      <c r="BR3400" s="8"/>
      <c r="BS3400" s="8"/>
      <c r="BT3400" s="8"/>
      <c r="BU3400" s="8"/>
    </row>
    <row r="3401" spans="68:73">
      <c r="BP3401" s="10"/>
      <c r="BQ3401" s="10"/>
      <c r="BR3401" s="10"/>
      <c r="BS3401" s="10"/>
      <c r="BT3401" s="10"/>
      <c r="BU3401" s="10"/>
    </row>
    <row r="3402" spans="68:73">
      <c r="BP3402" s="8"/>
      <c r="BQ3402" s="8"/>
      <c r="BR3402" s="8"/>
      <c r="BS3402" s="8"/>
      <c r="BT3402" s="8"/>
      <c r="BU3402" s="8"/>
    </row>
    <row r="3403" spans="68:73">
      <c r="BP3403" s="10"/>
      <c r="BQ3403" s="10"/>
      <c r="BR3403" s="10"/>
      <c r="BS3403" s="10"/>
      <c r="BT3403" s="10"/>
      <c r="BU3403" s="10"/>
    </row>
    <row r="3404" spans="68:73">
      <c r="BP3404" s="8"/>
      <c r="BQ3404" s="8"/>
      <c r="BR3404" s="8"/>
      <c r="BS3404" s="8"/>
      <c r="BT3404" s="8"/>
      <c r="BU3404" s="8"/>
    </row>
    <row r="3405" spans="68:73">
      <c r="BP3405" s="10"/>
      <c r="BQ3405" s="10"/>
      <c r="BR3405" s="10"/>
      <c r="BS3405" s="10"/>
      <c r="BT3405" s="10"/>
      <c r="BU3405" s="10"/>
    </row>
    <row r="3406" spans="68:73">
      <c r="BP3406" s="8"/>
      <c r="BQ3406" s="8"/>
      <c r="BR3406" s="8"/>
      <c r="BS3406" s="8"/>
      <c r="BT3406" s="8"/>
      <c r="BU3406" s="8"/>
    </row>
    <row r="3407" spans="68:73">
      <c r="BP3407" s="10"/>
      <c r="BQ3407" s="10"/>
      <c r="BR3407" s="10"/>
      <c r="BS3407" s="10"/>
      <c r="BT3407" s="10"/>
      <c r="BU3407" s="10"/>
    </row>
    <row r="3408" spans="68:73">
      <c r="BP3408" s="8"/>
      <c r="BQ3408" s="8"/>
      <c r="BR3408" s="8"/>
      <c r="BS3408" s="8"/>
      <c r="BT3408" s="8"/>
      <c r="BU3408" s="8"/>
    </row>
    <row r="3409" spans="68:73">
      <c r="BP3409" s="10"/>
      <c r="BQ3409" s="10"/>
      <c r="BR3409" s="10"/>
      <c r="BS3409" s="10"/>
      <c r="BT3409" s="10"/>
      <c r="BU3409" s="10"/>
    </row>
    <row r="3410" spans="68:73">
      <c r="BP3410" s="8"/>
      <c r="BQ3410" s="8"/>
      <c r="BR3410" s="8"/>
      <c r="BS3410" s="8"/>
      <c r="BT3410" s="8"/>
      <c r="BU3410" s="8"/>
    </row>
    <row r="3411" spans="68:73">
      <c r="BP3411" s="10"/>
      <c r="BQ3411" s="10"/>
      <c r="BR3411" s="10"/>
      <c r="BS3411" s="10"/>
      <c r="BT3411" s="10"/>
      <c r="BU3411" s="10"/>
    </row>
    <row r="3412" spans="68:73">
      <c r="BP3412" s="8"/>
      <c r="BQ3412" s="8"/>
      <c r="BR3412" s="8"/>
      <c r="BS3412" s="8"/>
      <c r="BT3412" s="8"/>
      <c r="BU3412" s="8"/>
    </row>
    <row r="3413" spans="68:73">
      <c r="BP3413" s="10"/>
      <c r="BQ3413" s="10"/>
      <c r="BR3413" s="10"/>
      <c r="BS3413" s="10"/>
      <c r="BT3413" s="10"/>
      <c r="BU3413" s="10"/>
    </row>
    <row r="3414" spans="68:73">
      <c r="BP3414" s="8"/>
      <c r="BQ3414" s="8"/>
      <c r="BR3414" s="8"/>
      <c r="BS3414" s="8"/>
      <c r="BT3414" s="8"/>
      <c r="BU3414" s="8"/>
    </row>
    <row r="3415" spans="68:73">
      <c r="BP3415" s="10"/>
      <c r="BQ3415" s="10"/>
      <c r="BR3415" s="10"/>
      <c r="BS3415" s="10"/>
      <c r="BT3415" s="10"/>
      <c r="BU3415" s="10"/>
    </row>
    <row r="3416" spans="68:73">
      <c r="BP3416" s="8"/>
      <c r="BQ3416" s="8"/>
      <c r="BR3416" s="8"/>
      <c r="BS3416" s="8"/>
      <c r="BT3416" s="8"/>
      <c r="BU3416" s="8"/>
    </row>
    <row r="3417" spans="68:73">
      <c r="BP3417" s="10"/>
      <c r="BQ3417" s="10"/>
      <c r="BR3417" s="10"/>
      <c r="BS3417" s="10"/>
      <c r="BT3417" s="10"/>
      <c r="BU3417" s="10"/>
    </row>
    <row r="3418" spans="68:73">
      <c r="BP3418" s="8"/>
      <c r="BQ3418" s="8"/>
      <c r="BR3418" s="8"/>
      <c r="BS3418" s="8"/>
      <c r="BT3418" s="8"/>
      <c r="BU3418" s="8"/>
    </row>
    <row r="3419" spans="68:73">
      <c r="BP3419" s="10"/>
      <c r="BQ3419" s="10"/>
      <c r="BR3419" s="10"/>
      <c r="BS3419" s="10"/>
      <c r="BT3419" s="10"/>
      <c r="BU3419" s="10"/>
    </row>
    <row r="3420" spans="68:73">
      <c r="BP3420" s="8"/>
      <c r="BQ3420" s="8"/>
      <c r="BR3420" s="8"/>
      <c r="BS3420" s="8"/>
      <c r="BT3420" s="8"/>
      <c r="BU3420" s="8"/>
    </row>
    <row r="3421" spans="68:73">
      <c r="BP3421" s="10"/>
      <c r="BQ3421" s="10"/>
      <c r="BR3421" s="10"/>
      <c r="BS3421" s="10"/>
      <c r="BT3421" s="10"/>
      <c r="BU3421" s="10"/>
    </row>
    <row r="3422" spans="68:73">
      <c r="BP3422" s="8"/>
      <c r="BQ3422" s="8"/>
      <c r="BR3422" s="8"/>
      <c r="BS3422" s="8"/>
      <c r="BT3422" s="8"/>
      <c r="BU3422" s="8"/>
    </row>
    <row r="3423" spans="68:73">
      <c r="BP3423" s="10"/>
      <c r="BQ3423" s="10"/>
      <c r="BR3423" s="10"/>
      <c r="BS3423" s="10"/>
      <c r="BT3423" s="10"/>
      <c r="BU3423" s="10"/>
    </row>
    <row r="3424" spans="68:73">
      <c r="BP3424" s="8"/>
      <c r="BQ3424" s="8"/>
      <c r="BR3424" s="8"/>
      <c r="BS3424" s="8"/>
      <c r="BT3424" s="8"/>
      <c r="BU3424" s="8"/>
    </row>
    <row r="3425" spans="68:73">
      <c r="BP3425" s="10"/>
      <c r="BQ3425" s="10"/>
      <c r="BR3425" s="10"/>
      <c r="BS3425" s="10"/>
      <c r="BT3425" s="10"/>
      <c r="BU3425" s="10"/>
    </row>
    <row r="3426" spans="68:73">
      <c r="BP3426" s="8"/>
      <c r="BQ3426" s="8"/>
      <c r="BR3426" s="8"/>
      <c r="BS3426" s="8"/>
      <c r="BT3426" s="8"/>
      <c r="BU3426" s="8"/>
    </row>
    <row r="3427" spans="68:73">
      <c r="BP3427" s="10"/>
      <c r="BQ3427" s="10"/>
      <c r="BR3427" s="10"/>
      <c r="BS3427" s="10"/>
      <c r="BT3427" s="10"/>
      <c r="BU3427" s="10"/>
    </row>
    <row r="3428" spans="68:73">
      <c r="BP3428" s="8"/>
      <c r="BQ3428" s="8"/>
      <c r="BR3428" s="8"/>
      <c r="BS3428" s="8"/>
      <c r="BT3428" s="8"/>
      <c r="BU3428" s="8"/>
    </row>
    <row r="3429" spans="68:73">
      <c r="BP3429" s="10"/>
      <c r="BQ3429" s="10"/>
      <c r="BR3429" s="10"/>
      <c r="BS3429" s="10"/>
      <c r="BT3429" s="10"/>
      <c r="BU3429" s="10"/>
    </row>
    <row r="3430" spans="68:73">
      <c r="BP3430" s="8"/>
      <c r="BQ3430" s="8"/>
      <c r="BR3430" s="8"/>
      <c r="BS3430" s="8"/>
      <c r="BT3430" s="8"/>
      <c r="BU3430" s="8"/>
    </row>
    <row r="3431" spans="68:73">
      <c r="BP3431" s="10"/>
      <c r="BQ3431" s="10"/>
      <c r="BR3431" s="10"/>
      <c r="BS3431" s="10"/>
      <c r="BT3431" s="10"/>
      <c r="BU3431" s="10"/>
    </row>
    <row r="3432" spans="68:73">
      <c r="BP3432" s="8"/>
      <c r="BQ3432" s="8"/>
      <c r="BR3432" s="8"/>
      <c r="BS3432" s="8"/>
      <c r="BT3432" s="8"/>
      <c r="BU3432" s="8"/>
    </row>
    <row r="3433" spans="68:73">
      <c r="BP3433" s="10"/>
      <c r="BQ3433" s="10"/>
      <c r="BR3433" s="10"/>
      <c r="BS3433" s="10"/>
      <c r="BT3433" s="10"/>
      <c r="BU3433" s="10"/>
    </row>
    <row r="3434" spans="68:73">
      <c r="BP3434" s="8"/>
      <c r="BQ3434" s="8"/>
      <c r="BR3434" s="8"/>
      <c r="BS3434" s="8"/>
      <c r="BT3434" s="8"/>
      <c r="BU3434" s="8"/>
    </row>
    <row r="3435" spans="68:73">
      <c r="BP3435" s="10"/>
      <c r="BQ3435" s="10"/>
      <c r="BR3435" s="10"/>
      <c r="BS3435" s="10"/>
      <c r="BT3435" s="10"/>
      <c r="BU3435" s="10"/>
    </row>
    <row r="3436" spans="68:73">
      <c r="BP3436" s="8"/>
      <c r="BQ3436" s="8"/>
      <c r="BR3436" s="8"/>
      <c r="BS3436" s="8"/>
      <c r="BT3436" s="8"/>
      <c r="BU3436" s="8"/>
    </row>
    <row r="3437" spans="68:73">
      <c r="BP3437" s="10"/>
      <c r="BQ3437" s="10"/>
      <c r="BR3437" s="10"/>
      <c r="BS3437" s="10"/>
      <c r="BT3437" s="10"/>
      <c r="BU3437" s="10"/>
    </row>
    <row r="3438" spans="68:73">
      <c r="BP3438" s="8"/>
      <c r="BQ3438" s="8"/>
      <c r="BR3438" s="8"/>
      <c r="BS3438" s="8"/>
      <c r="BT3438" s="8"/>
      <c r="BU3438" s="8"/>
    </row>
    <row r="3439" spans="68:73">
      <c r="BP3439" s="10"/>
      <c r="BQ3439" s="10"/>
      <c r="BR3439" s="10"/>
      <c r="BS3439" s="10"/>
      <c r="BT3439" s="10"/>
      <c r="BU3439" s="10"/>
    </row>
    <row r="3440" spans="68:73">
      <c r="BP3440" s="8"/>
      <c r="BQ3440" s="8"/>
      <c r="BR3440" s="8"/>
      <c r="BS3440" s="8"/>
      <c r="BT3440" s="8"/>
      <c r="BU3440" s="8"/>
    </row>
    <row r="3441" spans="68:73">
      <c r="BP3441" s="10"/>
      <c r="BQ3441" s="10"/>
      <c r="BR3441" s="10"/>
      <c r="BS3441" s="10"/>
      <c r="BT3441" s="10"/>
      <c r="BU3441" s="10"/>
    </row>
    <row r="3442" spans="68:73">
      <c r="BP3442" s="8"/>
      <c r="BQ3442" s="8"/>
      <c r="BR3442" s="8"/>
      <c r="BS3442" s="8"/>
      <c r="BT3442" s="8"/>
      <c r="BU3442" s="8"/>
    </row>
    <row r="3443" spans="68:73">
      <c r="BP3443" s="10"/>
      <c r="BQ3443" s="10"/>
      <c r="BR3443" s="10"/>
      <c r="BS3443" s="10"/>
      <c r="BT3443" s="10"/>
      <c r="BU3443" s="10"/>
    </row>
    <row r="3444" spans="68:73">
      <c r="BP3444" s="8"/>
      <c r="BQ3444" s="8"/>
      <c r="BR3444" s="8"/>
      <c r="BS3444" s="8"/>
      <c r="BT3444" s="8"/>
      <c r="BU3444" s="8"/>
    </row>
    <row r="3445" spans="68:73">
      <c r="BP3445" s="10"/>
      <c r="BQ3445" s="10"/>
      <c r="BR3445" s="10"/>
      <c r="BS3445" s="10"/>
      <c r="BT3445" s="10"/>
      <c r="BU3445" s="10"/>
    </row>
    <row r="3446" spans="68:73">
      <c r="BP3446" s="8"/>
      <c r="BQ3446" s="8"/>
      <c r="BR3446" s="8"/>
      <c r="BS3446" s="8"/>
      <c r="BT3446" s="8"/>
      <c r="BU3446" s="8"/>
    </row>
    <row r="3447" spans="68:73">
      <c r="BP3447" s="10"/>
      <c r="BQ3447" s="10"/>
      <c r="BR3447" s="10"/>
      <c r="BS3447" s="10"/>
      <c r="BT3447" s="10"/>
      <c r="BU3447" s="10"/>
    </row>
    <row r="3448" spans="68:73">
      <c r="BP3448" s="8"/>
      <c r="BQ3448" s="8"/>
      <c r="BR3448" s="8"/>
      <c r="BS3448" s="8"/>
      <c r="BT3448" s="8"/>
      <c r="BU3448" s="8"/>
    </row>
    <row r="3449" spans="68:73">
      <c r="BP3449" s="10"/>
      <c r="BQ3449" s="10"/>
      <c r="BR3449" s="10"/>
      <c r="BS3449" s="10"/>
      <c r="BT3449" s="10"/>
      <c r="BU3449" s="10"/>
    </row>
    <row r="3450" spans="68:73">
      <c r="BP3450" s="8"/>
      <c r="BQ3450" s="8"/>
      <c r="BR3450" s="8"/>
      <c r="BS3450" s="8"/>
      <c r="BT3450" s="8"/>
      <c r="BU3450" s="8"/>
    </row>
    <row r="3451" spans="68:73">
      <c r="BP3451" s="10"/>
      <c r="BQ3451" s="10"/>
      <c r="BR3451" s="10"/>
      <c r="BS3451" s="10"/>
      <c r="BT3451" s="10"/>
      <c r="BU3451" s="10"/>
    </row>
    <row r="3452" spans="68:73">
      <c r="BP3452" s="8"/>
      <c r="BQ3452" s="8"/>
      <c r="BR3452" s="8"/>
      <c r="BS3452" s="8"/>
      <c r="BT3452" s="8"/>
      <c r="BU3452" s="8"/>
    </row>
    <row r="3453" spans="68:73">
      <c r="BP3453" s="10"/>
      <c r="BQ3453" s="10"/>
      <c r="BR3453" s="10"/>
      <c r="BS3453" s="10"/>
      <c r="BT3453" s="10"/>
      <c r="BU3453" s="10"/>
    </row>
    <row r="3454" spans="68:73">
      <c r="BP3454" s="8"/>
      <c r="BQ3454" s="8"/>
      <c r="BR3454" s="8"/>
      <c r="BS3454" s="8"/>
      <c r="BT3454" s="8"/>
      <c r="BU3454" s="8"/>
    </row>
    <row r="3455" spans="68:73">
      <c r="BP3455" s="10"/>
      <c r="BQ3455" s="10"/>
      <c r="BR3455" s="10"/>
      <c r="BS3455" s="10"/>
      <c r="BT3455" s="10"/>
      <c r="BU3455" s="10"/>
    </row>
    <row r="3456" spans="68:73">
      <c r="BP3456" s="8"/>
      <c r="BQ3456" s="8"/>
      <c r="BR3456" s="8"/>
      <c r="BS3456" s="8"/>
      <c r="BT3456" s="8"/>
      <c r="BU3456" s="8"/>
    </row>
    <row r="3457" spans="68:73">
      <c r="BP3457" s="10"/>
      <c r="BQ3457" s="10"/>
      <c r="BR3457" s="10"/>
      <c r="BS3457" s="10"/>
      <c r="BT3457" s="10"/>
      <c r="BU3457" s="10"/>
    </row>
    <row r="3458" spans="68:73">
      <c r="BP3458" s="8"/>
      <c r="BQ3458" s="8"/>
      <c r="BR3458" s="8"/>
      <c r="BS3458" s="8"/>
      <c r="BT3458" s="8"/>
      <c r="BU3458" s="8"/>
    </row>
    <row r="3459" spans="68:73">
      <c r="BP3459" s="10"/>
      <c r="BQ3459" s="10"/>
      <c r="BR3459" s="10"/>
      <c r="BS3459" s="10"/>
      <c r="BT3459" s="10"/>
      <c r="BU3459" s="10"/>
    </row>
    <row r="3460" spans="68:73">
      <c r="BP3460" s="8"/>
      <c r="BQ3460" s="8"/>
      <c r="BR3460" s="8"/>
      <c r="BS3460" s="8"/>
      <c r="BT3460" s="8"/>
      <c r="BU3460" s="8"/>
    </row>
    <row r="3461" spans="68:73">
      <c r="BP3461" s="10"/>
      <c r="BQ3461" s="10"/>
      <c r="BR3461" s="10"/>
      <c r="BS3461" s="10"/>
      <c r="BT3461" s="10"/>
      <c r="BU3461" s="10"/>
    </row>
    <row r="3462" spans="68:73">
      <c r="BP3462" s="8"/>
      <c r="BQ3462" s="8"/>
      <c r="BR3462" s="8"/>
      <c r="BS3462" s="8"/>
      <c r="BT3462" s="8"/>
      <c r="BU3462" s="8"/>
    </row>
    <row r="3463" spans="68:73">
      <c r="BP3463" s="10"/>
      <c r="BQ3463" s="10"/>
      <c r="BR3463" s="10"/>
      <c r="BS3463" s="10"/>
      <c r="BT3463" s="10"/>
      <c r="BU3463" s="10"/>
    </row>
    <row r="3464" spans="68:73">
      <c r="BP3464" s="8"/>
      <c r="BQ3464" s="8"/>
      <c r="BR3464" s="8"/>
      <c r="BS3464" s="8"/>
      <c r="BT3464" s="8"/>
      <c r="BU3464" s="8"/>
    </row>
    <row r="3465" spans="68:73">
      <c r="BP3465" s="10"/>
      <c r="BQ3465" s="10"/>
      <c r="BR3465" s="10"/>
      <c r="BS3465" s="10"/>
      <c r="BT3465" s="10"/>
      <c r="BU3465" s="10"/>
    </row>
    <row r="3466" spans="68:73">
      <c r="BP3466" s="8"/>
      <c r="BQ3466" s="8"/>
      <c r="BR3466" s="8"/>
      <c r="BS3466" s="8"/>
      <c r="BT3466" s="8"/>
      <c r="BU3466" s="8"/>
    </row>
    <row r="3467" spans="68:73">
      <c r="BP3467" s="10"/>
      <c r="BQ3467" s="10"/>
      <c r="BR3467" s="10"/>
      <c r="BS3467" s="10"/>
      <c r="BT3467" s="10"/>
      <c r="BU3467" s="10"/>
    </row>
    <row r="3468" spans="68:73">
      <c r="BP3468" s="8"/>
      <c r="BQ3468" s="8"/>
      <c r="BR3468" s="8"/>
      <c r="BS3468" s="8"/>
      <c r="BT3468" s="8"/>
      <c r="BU3468" s="8"/>
    </row>
    <row r="3469" spans="68:73">
      <c r="BP3469" s="10"/>
      <c r="BQ3469" s="10"/>
      <c r="BR3469" s="10"/>
      <c r="BS3469" s="10"/>
      <c r="BT3469" s="10"/>
      <c r="BU3469" s="10"/>
    </row>
    <row r="3470" spans="68:73">
      <c r="BP3470" s="8"/>
      <c r="BQ3470" s="8"/>
      <c r="BR3470" s="8"/>
      <c r="BS3470" s="8"/>
      <c r="BT3470" s="8"/>
      <c r="BU3470" s="8"/>
    </row>
    <row r="3471" spans="68:73">
      <c r="BP3471" s="10"/>
      <c r="BQ3471" s="10"/>
      <c r="BR3471" s="10"/>
      <c r="BS3471" s="10"/>
      <c r="BT3471" s="10"/>
      <c r="BU3471" s="10"/>
    </row>
    <row r="3472" spans="68:73">
      <c r="BP3472" s="8"/>
      <c r="BQ3472" s="8"/>
      <c r="BR3472" s="8"/>
      <c r="BS3472" s="8"/>
      <c r="BT3472" s="8"/>
      <c r="BU3472" s="8"/>
    </row>
    <row r="3473" spans="68:73">
      <c r="BP3473" s="10"/>
      <c r="BQ3473" s="10"/>
      <c r="BR3473" s="10"/>
      <c r="BS3473" s="10"/>
      <c r="BT3473" s="10"/>
      <c r="BU3473" s="10"/>
    </row>
    <row r="3474" spans="68:73">
      <c r="BP3474" s="8"/>
      <c r="BQ3474" s="8"/>
      <c r="BR3474" s="8"/>
      <c r="BS3474" s="8"/>
      <c r="BT3474" s="8"/>
      <c r="BU3474" s="8"/>
    </row>
    <row r="3475" spans="68:73">
      <c r="BP3475" s="10"/>
      <c r="BQ3475" s="10"/>
      <c r="BR3475" s="10"/>
      <c r="BS3475" s="10"/>
      <c r="BT3475" s="10"/>
      <c r="BU3475" s="10"/>
    </row>
    <row r="3476" spans="68:73">
      <c r="BP3476" s="8"/>
      <c r="BQ3476" s="8"/>
      <c r="BR3476" s="8"/>
      <c r="BS3476" s="8"/>
      <c r="BT3476" s="8"/>
      <c r="BU3476" s="8"/>
    </row>
    <row r="3477" spans="68:73">
      <c r="BP3477" s="10"/>
      <c r="BQ3477" s="10"/>
      <c r="BR3477" s="10"/>
      <c r="BS3477" s="10"/>
      <c r="BT3477" s="10"/>
      <c r="BU3477" s="10"/>
    </row>
    <row r="3478" spans="68:73">
      <c r="BP3478" s="8"/>
      <c r="BQ3478" s="8"/>
      <c r="BR3478" s="8"/>
      <c r="BS3478" s="8"/>
      <c r="BT3478" s="8"/>
      <c r="BU3478" s="8"/>
    </row>
    <row r="3479" spans="68:73">
      <c r="BP3479" s="10"/>
      <c r="BQ3479" s="10"/>
      <c r="BR3479" s="10"/>
      <c r="BS3479" s="10"/>
      <c r="BT3479" s="10"/>
      <c r="BU3479" s="10"/>
    </row>
    <row r="3480" spans="68:73">
      <c r="BP3480" s="8"/>
      <c r="BQ3480" s="8"/>
      <c r="BR3480" s="8"/>
      <c r="BS3480" s="8"/>
      <c r="BT3480" s="8"/>
      <c r="BU3480" s="8"/>
    </row>
    <row r="3481" spans="68:73">
      <c r="BP3481" s="10"/>
      <c r="BQ3481" s="10"/>
      <c r="BR3481" s="10"/>
      <c r="BS3481" s="10"/>
      <c r="BT3481" s="10"/>
      <c r="BU3481" s="10"/>
    </row>
    <row r="3482" spans="68:73">
      <c r="BP3482" s="8"/>
      <c r="BQ3482" s="8"/>
      <c r="BR3482" s="8"/>
      <c r="BS3482" s="8"/>
      <c r="BT3482" s="8"/>
      <c r="BU3482" s="8"/>
    </row>
    <row r="3483" spans="68:73">
      <c r="BP3483" s="10"/>
      <c r="BQ3483" s="10"/>
      <c r="BR3483" s="10"/>
      <c r="BS3483" s="10"/>
      <c r="BT3483" s="10"/>
      <c r="BU3483" s="10"/>
    </row>
    <row r="3484" spans="68:73">
      <c r="BP3484" s="8"/>
      <c r="BQ3484" s="8"/>
      <c r="BR3484" s="8"/>
      <c r="BS3484" s="8"/>
      <c r="BT3484" s="8"/>
      <c r="BU3484" s="8"/>
    </row>
    <row r="3485" spans="68:73">
      <c r="BP3485" s="10"/>
      <c r="BQ3485" s="10"/>
      <c r="BR3485" s="10"/>
      <c r="BS3485" s="10"/>
      <c r="BT3485" s="10"/>
      <c r="BU3485" s="10"/>
    </row>
    <row r="3486" spans="68:73">
      <c r="BP3486" s="8"/>
      <c r="BQ3486" s="8"/>
      <c r="BR3486" s="8"/>
      <c r="BS3486" s="8"/>
      <c r="BT3486" s="8"/>
      <c r="BU3486" s="8"/>
    </row>
    <row r="3487" spans="68:73">
      <c r="BP3487" s="10"/>
      <c r="BQ3487" s="10"/>
      <c r="BR3487" s="10"/>
      <c r="BS3487" s="10"/>
      <c r="BT3487" s="10"/>
      <c r="BU3487" s="10"/>
    </row>
    <row r="3488" spans="68:73">
      <c r="BP3488" s="8"/>
      <c r="BQ3488" s="8"/>
      <c r="BR3488" s="8"/>
      <c r="BS3488" s="8"/>
      <c r="BT3488" s="8"/>
      <c r="BU3488" s="8"/>
    </row>
    <row r="3489" spans="68:73">
      <c r="BP3489" s="10"/>
      <c r="BQ3489" s="10"/>
      <c r="BR3489" s="10"/>
      <c r="BS3489" s="10"/>
      <c r="BT3489" s="10"/>
      <c r="BU3489" s="10"/>
    </row>
    <row r="3490" spans="68:73">
      <c r="BP3490" s="8"/>
      <c r="BQ3490" s="8"/>
      <c r="BR3490" s="8"/>
      <c r="BS3490" s="8"/>
      <c r="BT3490" s="8"/>
      <c r="BU3490" s="8"/>
    </row>
    <row r="3491" spans="68:73">
      <c r="BP3491" s="10"/>
      <c r="BQ3491" s="10"/>
      <c r="BR3491" s="10"/>
      <c r="BS3491" s="10"/>
      <c r="BT3491" s="10"/>
      <c r="BU3491" s="10"/>
    </row>
    <row r="3492" spans="68:73">
      <c r="BP3492" s="8"/>
      <c r="BQ3492" s="8"/>
      <c r="BR3492" s="8"/>
      <c r="BS3492" s="8"/>
      <c r="BT3492" s="8"/>
      <c r="BU3492" s="8"/>
    </row>
    <row r="3493" spans="68:73">
      <c r="BP3493" s="10"/>
      <c r="BQ3493" s="10"/>
      <c r="BR3493" s="10"/>
      <c r="BS3493" s="10"/>
      <c r="BT3493" s="10"/>
      <c r="BU3493" s="10"/>
    </row>
    <row r="3494" spans="68:73">
      <c r="BP3494" s="8"/>
      <c r="BQ3494" s="8"/>
      <c r="BR3494" s="8"/>
      <c r="BS3494" s="8"/>
      <c r="BT3494" s="8"/>
      <c r="BU3494" s="8"/>
    </row>
    <row r="3495" spans="68:73">
      <c r="BP3495" s="10"/>
      <c r="BQ3495" s="10"/>
      <c r="BR3495" s="10"/>
      <c r="BS3495" s="10"/>
      <c r="BT3495" s="10"/>
      <c r="BU3495" s="10"/>
    </row>
    <row r="3496" spans="68:73">
      <c r="BP3496" s="8"/>
      <c r="BQ3496" s="8"/>
      <c r="BR3496" s="8"/>
      <c r="BS3496" s="8"/>
      <c r="BT3496" s="8"/>
      <c r="BU3496" s="8"/>
    </row>
    <row r="3497" spans="68:73">
      <c r="BP3497" s="10"/>
      <c r="BQ3497" s="10"/>
      <c r="BR3497" s="10"/>
      <c r="BS3497" s="10"/>
      <c r="BT3497" s="10"/>
      <c r="BU3497" s="10"/>
    </row>
    <row r="3498" spans="68:73">
      <c r="BP3498" s="8"/>
      <c r="BQ3498" s="8"/>
      <c r="BR3498" s="8"/>
      <c r="BS3498" s="8"/>
      <c r="BT3498" s="8"/>
      <c r="BU3498" s="8"/>
    </row>
    <row r="3499" spans="68:73">
      <c r="BP3499" s="10"/>
      <c r="BQ3499" s="10"/>
      <c r="BR3499" s="10"/>
      <c r="BS3499" s="10"/>
      <c r="BT3499" s="10"/>
      <c r="BU3499" s="10"/>
    </row>
    <row r="3500" spans="68:73">
      <c r="BP3500" s="8"/>
      <c r="BQ3500" s="8"/>
      <c r="BR3500" s="8"/>
      <c r="BS3500" s="8"/>
      <c r="BT3500" s="8"/>
      <c r="BU3500" s="8"/>
    </row>
    <row r="3501" spans="68:73">
      <c r="BP3501" s="10"/>
      <c r="BQ3501" s="10"/>
      <c r="BR3501" s="10"/>
      <c r="BS3501" s="10"/>
      <c r="BT3501" s="10"/>
      <c r="BU3501" s="10"/>
    </row>
    <row r="3502" spans="68:73">
      <c r="BP3502" s="8"/>
      <c r="BQ3502" s="8"/>
      <c r="BR3502" s="8"/>
      <c r="BS3502" s="8"/>
      <c r="BT3502" s="8"/>
      <c r="BU3502" s="8"/>
    </row>
    <row r="3503" spans="68:73">
      <c r="BP3503" s="10"/>
      <c r="BQ3503" s="10"/>
      <c r="BR3503" s="10"/>
      <c r="BS3503" s="10"/>
      <c r="BT3503" s="10"/>
      <c r="BU3503" s="10"/>
    </row>
    <row r="3504" spans="68:73">
      <c r="BP3504" s="8"/>
      <c r="BQ3504" s="8"/>
      <c r="BR3504" s="8"/>
      <c r="BS3504" s="8"/>
      <c r="BT3504" s="8"/>
      <c r="BU3504" s="8"/>
    </row>
    <row r="3505" spans="68:73">
      <c r="BP3505" s="10"/>
      <c r="BQ3505" s="10"/>
      <c r="BR3505" s="10"/>
      <c r="BS3505" s="10"/>
      <c r="BT3505" s="10"/>
      <c r="BU3505" s="10"/>
    </row>
    <row r="3506" spans="68:73">
      <c r="BP3506" s="8"/>
      <c r="BQ3506" s="8"/>
      <c r="BR3506" s="8"/>
      <c r="BS3506" s="8"/>
      <c r="BT3506" s="8"/>
      <c r="BU3506" s="8"/>
    </row>
    <row r="3507" spans="68:73">
      <c r="BP3507" s="10"/>
      <c r="BQ3507" s="10"/>
      <c r="BR3507" s="10"/>
      <c r="BS3507" s="10"/>
      <c r="BT3507" s="10"/>
      <c r="BU3507" s="10"/>
    </row>
    <row r="3508" spans="68:73">
      <c r="BP3508" s="8"/>
      <c r="BQ3508" s="8"/>
      <c r="BR3508" s="8"/>
      <c r="BS3508" s="8"/>
      <c r="BT3508" s="8"/>
      <c r="BU3508" s="8"/>
    </row>
    <row r="3509" spans="68:73">
      <c r="BP3509" s="10"/>
      <c r="BQ3509" s="10"/>
      <c r="BR3509" s="10"/>
      <c r="BS3509" s="10"/>
      <c r="BT3509" s="10"/>
      <c r="BU3509" s="10"/>
    </row>
    <row r="3510" spans="68:73">
      <c r="BP3510" s="8"/>
      <c r="BQ3510" s="8"/>
      <c r="BR3510" s="8"/>
      <c r="BS3510" s="8"/>
      <c r="BT3510" s="8"/>
      <c r="BU3510" s="8"/>
    </row>
    <row r="3511" spans="68:73">
      <c r="BP3511" s="10"/>
      <c r="BQ3511" s="10"/>
      <c r="BR3511" s="10"/>
      <c r="BS3511" s="10"/>
      <c r="BT3511" s="10"/>
      <c r="BU3511" s="10"/>
    </row>
    <row r="3512" spans="68:73">
      <c r="BP3512" s="8"/>
      <c r="BQ3512" s="8"/>
      <c r="BR3512" s="8"/>
      <c r="BS3512" s="8"/>
      <c r="BT3512" s="8"/>
      <c r="BU3512" s="8"/>
    </row>
    <row r="3513" spans="68:73">
      <c r="BP3513" s="10"/>
      <c r="BQ3513" s="10"/>
      <c r="BR3513" s="10"/>
      <c r="BS3513" s="10"/>
      <c r="BT3513" s="10"/>
      <c r="BU3513" s="10"/>
    </row>
    <row r="3514" spans="68:73">
      <c r="BP3514" s="8"/>
      <c r="BQ3514" s="8"/>
      <c r="BR3514" s="8"/>
      <c r="BS3514" s="8"/>
      <c r="BT3514" s="8"/>
      <c r="BU3514" s="8"/>
    </row>
    <row r="3515" spans="68:73">
      <c r="BP3515" s="10"/>
      <c r="BQ3515" s="10"/>
      <c r="BR3515" s="10"/>
      <c r="BS3515" s="10"/>
      <c r="BT3515" s="10"/>
      <c r="BU3515" s="10"/>
    </row>
    <row r="3516" spans="68:73">
      <c r="BP3516" s="8"/>
      <c r="BQ3516" s="8"/>
      <c r="BR3516" s="8"/>
      <c r="BS3516" s="8"/>
      <c r="BT3516" s="8"/>
      <c r="BU3516" s="8"/>
    </row>
    <row r="3517" spans="68:73">
      <c r="BP3517" s="10"/>
      <c r="BQ3517" s="10"/>
      <c r="BR3517" s="10"/>
      <c r="BS3517" s="10"/>
      <c r="BT3517" s="10"/>
      <c r="BU3517" s="10"/>
    </row>
    <row r="3518" spans="68:73">
      <c r="BP3518" s="8"/>
      <c r="BQ3518" s="8"/>
      <c r="BR3518" s="8"/>
      <c r="BS3518" s="8"/>
      <c r="BT3518" s="8"/>
      <c r="BU3518" s="8"/>
    </row>
    <row r="3519" spans="68:73">
      <c r="BP3519" s="10"/>
      <c r="BQ3519" s="10"/>
      <c r="BR3519" s="10"/>
      <c r="BS3519" s="10"/>
      <c r="BT3519" s="10"/>
      <c r="BU3519" s="10"/>
    </row>
    <row r="3520" spans="68:73">
      <c r="BP3520" s="8"/>
      <c r="BQ3520" s="8"/>
      <c r="BR3520" s="8"/>
      <c r="BS3520" s="8"/>
      <c r="BT3520" s="8"/>
      <c r="BU3520" s="8"/>
    </row>
    <row r="3521" spans="68:73">
      <c r="BP3521" s="10"/>
      <c r="BQ3521" s="10"/>
      <c r="BR3521" s="10"/>
      <c r="BS3521" s="10"/>
      <c r="BT3521" s="10"/>
      <c r="BU3521" s="10"/>
    </row>
    <row r="3522" spans="68:73">
      <c r="BP3522" s="8"/>
      <c r="BQ3522" s="8"/>
      <c r="BR3522" s="8"/>
      <c r="BS3522" s="8"/>
      <c r="BT3522" s="8"/>
      <c r="BU3522" s="8"/>
    </row>
    <row r="3523" spans="68:73">
      <c r="BP3523" s="10"/>
      <c r="BQ3523" s="10"/>
      <c r="BR3523" s="10"/>
      <c r="BS3523" s="10"/>
      <c r="BT3523" s="10"/>
      <c r="BU3523" s="10"/>
    </row>
    <row r="3524" spans="68:73">
      <c r="BP3524" s="8"/>
      <c r="BQ3524" s="8"/>
      <c r="BR3524" s="8"/>
      <c r="BS3524" s="8"/>
      <c r="BT3524" s="8"/>
      <c r="BU3524" s="8"/>
    </row>
    <row r="3525" spans="68:73">
      <c r="BP3525" s="10"/>
      <c r="BQ3525" s="10"/>
      <c r="BR3525" s="10"/>
      <c r="BS3525" s="10"/>
      <c r="BT3525" s="10"/>
      <c r="BU3525" s="10"/>
    </row>
    <row r="3526" spans="68:73">
      <c r="BP3526" s="8"/>
      <c r="BQ3526" s="8"/>
      <c r="BR3526" s="8"/>
      <c r="BS3526" s="8"/>
      <c r="BT3526" s="8"/>
      <c r="BU3526" s="8"/>
    </row>
    <row r="3527" spans="68:73">
      <c r="BP3527" s="10"/>
      <c r="BQ3527" s="10"/>
      <c r="BR3527" s="10"/>
      <c r="BS3527" s="10"/>
      <c r="BT3527" s="10"/>
      <c r="BU3527" s="10"/>
    </row>
    <row r="3528" spans="68:73">
      <c r="BP3528" s="8"/>
      <c r="BQ3528" s="8"/>
      <c r="BR3528" s="8"/>
      <c r="BS3528" s="8"/>
      <c r="BT3528" s="8"/>
      <c r="BU3528" s="8"/>
    </row>
    <row r="3529" spans="68:73">
      <c r="BP3529" s="10"/>
      <c r="BQ3529" s="10"/>
      <c r="BR3529" s="10"/>
      <c r="BS3529" s="10"/>
      <c r="BT3529" s="10"/>
      <c r="BU3529" s="10"/>
    </row>
    <row r="3530" spans="68:73">
      <c r="BP3530" s="8"/>
      <c r="BQ3530" s="8"/>
      <c r="BR3530" s="8"/>
      <c r="BS3530" s="8"/>
      <c r="BT3530" s="8"/>
      <c r="BU3530" s="8"/>
    </row>
    <row r="3531" spans="68:73">
      <c r="BP3531" s="10"/>
      <c r="BQ3531" s="10"/>
      <c r="BR3531" s="10"/>
      <c r="BS3531" s="10"/>
      <c r="BT3531" s="10"/>
      <c r="BU3531" s="10"/>
    </row>
    <row r="3532" spans="68:73">
      <c r="BP3532" s="8"/>
      <c r="BQ3532" s="8"/>
      <c r="BR3532" s="8"/>
      <c r="BS3532" s="8"/>
      <c r="BT3532" s="8"/>
      <c r="BU3532" s="8"/>
    </row>
    <row r="3533" spans="68:73">
      <c r="BP3533" s="10"/>
      <c r="BQ3533" s="10"/>
      <c r="BR3533" s="10"/>
      <c r="BS3533" s="10"/>
      <c r="BT3533" s="10"/>
      <c r="BU3533" s="10"/>
    </row>
    <row r="3534" spans="68:73">
      <c r="BP3534" s="8"/>
      <c r="BQ3534" s="8"/>
      <c r="BR3534" s="8"/>
      <c r="BS3534" s="8"/>
      <c r="BT3534" s="8"/>
      <c r="BU3534" s="8"/>
    </row>
    <row r="3535" spans="68:73">
      <c r="BP3535" s="10"/>
      <c r="BQ3535" s="10"/>
      <c r="BR3535" s="10"/>
      <c r="BS3535" s="10"/>
      <c r="BT3535" s="10"/>
      <c r="BU3535" s="10"/>
    </row>
    <row r="3536" spans="68:73">
      <c r="BP3536" s="8"/>
      <c r="BQ3536" s="8"/>
      <c r="BR3536" s="8"/>
      <c r="BS3536" s="8"/>
      <c r="BT3536" s="8"/>
      <c r="BU3536" s="8"/>
    </row>
    <row r="3537" spans="68:73">
      <c r="BP3537" s="10"/>
      <c r="BQ3537" s="10"/>
      <c r="BR3537" s="10"/>
      <c r="BS3537" s="10"/>
      <c r="BT3537" s="10"/>
      <c r="BU3537" s="10"/>
    </row>
    <row r="3538" spans="68:73">
      <c r="BP3538" s="8"/>
      <c r="BQ3538" s="8"/>
      <c r="BR3538" s="8"/>
      <c r="BS3538" s="8"/>
      <c r="BT3538" s="8"/>
      <c r="BU3538" s="8"/>
    </row>
    <row r="3539" spans="68:73">
      <c r="BP3539" s="10"/>
      <c r="BQ3539" s="10"/>
      <c r="BR3539" s="10"/>
      <c r="BS3539" s="10"/>
      <c r="BT3539" s="10"/>
      <c r="BU3539" s="10"/>
    </row>
    <row r="3540" spans="68:73">
      <c r="BP3540" s="8"/>
      <c r="BQ3540" s="8"/>
      <c r="BR3540" s="8"/>
      <c r="BS3540" s="8"/>
      <c r="BT3540" s="8"/>
      <c r="BU3540" s="8"/>
    </row>
    <row r="3541" spans="68:73">
      <c r="BP3541" s="10"/>
      <c r="BQ3541" s="10"/>
      <c r="BR3541" s="10"/>
      <c r="BS3541" s="10"/>
      <c r="BT3541" s="10"/>
      <c r="BU3541" s="10"/>
    </row>
    <row r="3542" spans="68:73">
      <c r="BP3542" s="8"/>
      <c r="BQ3542" s="8"/>
      <c r="BR3542" s="8"/>
      <c r="BS3542" s="8"/>
      <c r="BT3542" s="8"/>
      <c r="BU3542" s="8"/>
    </row>
    <row r="3543" spans="68:73">
      <c r="BP3543" s="10"/>
      <c r="BQ3543" s="10"/>
      <c r="BR3543" s="10"/>
      <c r="BS3543" s="10"/>
      <c r="BT3543" s="10"/>
      <c r="BU3543" s="10"/>
    </row>
    <row r="3544" spans="68:73">
      <c r="BP3544" s="8"/>
      <c r="BQ3544" s="8"/>
      <c r="BR3544" s="8"/>
      <c r="BS3544" s="8"/>
      <c r="BT3544" s="8"/>
      <c r="BU3544" s="8"/>
    </row>
    <row r="3545" spans="68:73">
      <c r="BP3545" s="10"/>
      <c r="BQ3545" s="10"/>
      <c r="BR3545" s="10"/>
      <c r="BS3545" s="10"/>
      <c r="BT3545" s="10"/>
      <c r="BU3545" s="10"/>
    </row>
    <row r="3546" spans="68:73">
      <c r="BP3546" s="8"/>
      <c r="BQ3546" s="8"/>
      <c r="BR3546" s="8"/>
      <c r="BS3546" s="8"/>
      <c r="BT3546" s="8"/>
      <c r="BU3546" s="8"/>
    </row>
    <row r="3547" spans="68:73">
      <c r="BP3547" s="10"/>
      <c r="BQ3547" s="10"/>
      <c r="BR3547" s="10"/>
      <c r="BS3547" s="10"/>
      <c r="BT3547" s="10"/>
      <c r="BU3547" s="10"/>
    </row>
    <row r="3548" spans="68:73">
      <c r="BP3548" s="8"/>
      <c r="BQ3548" s="8"/>
      <c r="BR3548" s="8"/>
      <c r="BS3548" s="8"/>
      <c r="BT3548" s="8"/>
      <c r="BU3548" s="8"/>
    </row>
    <row r="3549" spans="68:73">
      <c r="BP3549" s="10"/>
      <c r="BQ3549" s="10"/>
      <c r="BR3549" s="10"/>
      <c r="BS3549" s="10"/>
      <c r="BT3549" s="10"/>
      <c r="BU3549" s="10"/>
    </row>
    <row r="3550" spans="68:73">
      <c r="BP3550" s="8"/>
      <c r="BQ3550" s="8"/>
      <c r="BR3550" s="8"/>
      <c r="BS3550" s="8"/>
      <c r="BT3550" s="8"/>
      <c r="BU3550" s="8"/>
    </row>
    <row r="3551" spans="68:73">
      <c r="BP3551" s="10"/>
      <c r="BQ3551" s="10"/>
      <c r="BR3551" s="10"/>
      <c r="BS3551" s="10"/>
      <c r="BT3551" s="10"/>
      <c r="BU3551" s="10"/>
    </row>
    <row r="3552" spans="68:73">
      <c r="BP3552" s="8"/>
      <c r="BQ3552" s="8"/>
      <c r="BR3552" s="8"/>
      <c r="BS3552" s="8"/>
      <c r="BT3552" s="8"/>
      <c r="BU3552" s="8"/>
    </row>
    <row r="3553" spans="68:73">
      <c r="BP3553" s="10"/>
      <c r="BQ3553" s="10"/>
      <c r="BR3553" s="10"/>
      <c r="BS3553" s="10"/>
      <c r="BT3553" s="10"/>
      <c r="BU3553" s="10"/>
    </row>
    <row r="3554" spans="68:73">
      <c r="BP3554" s="8"/>
      <c r="BQ3554" s="8"/>
      <c r="BR3554" s="8"/>
      <c r="BS3554" s="8"/>
      <c r="BT3554" s="8"/>
      <c r="BU3554" s="8"/>
    </row>
    <row r="3555" spans="68:73">
      <c r="BP3555" s="10"/>
      <c r="BQ3555" s="10"/>
      <c r="BR3555" s="10"/>
      <c r="BS3555" s="10"/>
      <c r="BT3555" s="10"/>
      <c r="BU3555" s="10"/>
    </row>
    <row r="3556" spans="68:73">
      <c r="BP3556" s="8"/>
      <c r="BQ3556" s="8"/>
      <c r="BR3556" s="8"/>
      <c r="BS3556" s="8"/>
      <c r="BT3556" s="8"/>
      <c r="BU3556" s="8"/>
    </row>
    <row r="3557" spans="68:73">
      <c r="BP3557" s="10"/>
      <c r="BQ3557" s="10"/>
      <c r="BR3557" s="10"/>
      <c r="BS3557" s="10"/>
      <c r="BT3557" s="10"/>
      <c r="BU3557" s="10"/>
    </row>
    <row r="3558" spans="68:73">
      <c r="BP3558" s="8"/>
      <c r="BQ3558" s="8"/>
      <c r="BR3558" s="8"/>
      <c r="BS3558" s="8"/>
      <c r="BT3558" s="8"/>
      <c r="BU3558" s="8"/>
    </row>
    <row r="3559" spans="68:73">
      <c r="BP3559" s="10"/>
      <c r="BQ3559" s="10"/>
      <c r="BR3559" s="10"/>
      <c r="BS3559" s="10"/>
      <c r="BT3559" s="10"/>
      <c r="BU3559" s="10"/>
    </row>
    <row r="3560" spans="68:73">
      <c r="BP3560" s="8"/>
      <c r="BQ3560" s="8"/>
      <c r="BR3560" s="8"/>
      <c r="BS3560" s="8"/>
      <c r="BT3560" s="8"/>
      <c r="BU3560" s="8"/>
    </row>
    <row r="3561" spans="68:73">
      <c r="BP3561" s="10"/>
      <c r="BQ3561" s="10"/>
      <c r="BR3561" s="10"/>
      <c r="BS3561" s="10"/>
      <c r="BT3561" s="10"/>
      <c r="BU3561" s="10"/>
    </row>
    <row r="3562" spans="68:73">
      <c r="BP3562" s="8"/>
      <c r="BQ3562" s="8"/>
      <c r="BR3562" s="8"/>
      <c r="BS3562" s="8"/>
      <c r="BT3562" s="8"/>
      <c r="BU3562" s="8"/>
    </row>
    <row r="3563" spans="68:73">
      <c r="BP3563" s="10"/>
      <c r="BQ3563" s="10"/>
      <c r="BR3563" s="10"/>
      <c r="BS3563" s="10"/>
      <c r="BT3563" s="10"/>
      <c r="BU3563" s="10"/>
    </row>
    <row r="3564" spans="68:73">
      <c r="BP3564" s="8"/>
      <c r="BQ3564" s="8"/>
      <c r="BR3564" s="8"/>
      <c r="BS3564" s="8"/>
      <c r="BT3564" s="8"/>
      <c r="BU3564" s="8"/>
    </row>
    <row r="3565" spans="68:73">
      <c r="BP3565" s="10"/>
      <c r="BQ3565" s="10"/>
      <c r="BR3565" s="10"/>
      <c r="BS3565" s="10"/>
      <c r="BT3565" s="10"/>
      <c r="BU3565" s="10"/>
    </row>
    <row r="3566" spans="68:73">
      <c r="BP3566" s="8"/>
      <c r="BQ3566" s="8"/>
      <c r="BR3566" s="8"/>
      <c r="BS3566" s="8"/>
      <c r="BT3566" s="8"/>
      <c r="BU3566" s="8"/>
    </row>
    <row r="3567" spans="68:73">
      <c r="BP3567" s="10"/>
      <c r="BQ3567" s="10"/>
      <c r="BR3567" s="10"/>
      <c r="BS3567" s="10"/>
      <c r="BT3567" s="10"/>
      <c r="BU3567" s="10"/>
    </row>
    <row r="3568" spans="68:73">
      <c r="BP3568" s="8"/>
      <c r="BQ3568" s="8"/>
      <c r="BR3568" s="8"/>
      <c r="BS3568" s="8"/>
      <c r="BT3568" s="8"/>
      <c r="BU3568" s="8"/>
    </row>
    <row r="3569" spans="68:73">
      <c r="BP3569" s="10"/>
      <c r="BQ3569" s="10"/>
      <c r="BR3569" s="10"/>
      <c r="BS3569" s="10"/>
      <c r="BT3569" s="10"/>
      <c r="BU3569" s="10"/>
    </row>
    <row r="3570" spans="68:73">
      <c r="BP3570" s="8"/>
      <c r="BQ3570" s="8"/>
      <c r="BR3570" s="8"/>
      <c r="BS3570" s="8"/>
      <c r="BT3570" s="8"/>
      <c r="BU3570" s="8"/>
    </row>
    <row r="3571" spans="68:73">
      <c r="BP3571" s="10"/>
      <c r="BQ3571" s="10"/>
      <c r="BR3571" s="10"/>
      <c r="BS3571" s="10"/>
      <c r="BT3571" s="10"/>
      <c r="BU3571" s="10"/>
    </row>
    <row r="3572" spans="68:73">
      <c r="BP3572" s="8"/>
      <c r="BQ3572" s="8"/>
      <c r="BR3572" s="8"/>
      <c r="BS3572" s="8"/>
      <c r="BT3572" s="8"/>
      <c r="BU3572" s="8"/>
    </row>
    <row r="3573" spans="68:73">
      <c r="BP3573" s="10"/>
      <c r="BQ3573" s="10"/>
      <c r="BR3573" s="10"/>
      <c r="BS3573" s="10"/>
      <c r="BT3573" s="10"/>
      <c r="BU3573" s="10"/>
    </row>
    <row r="3574" spans="68:73">
      <c r="BP3574" s="8"/>
      <c r="BQ3574" s="8"/>
      <c r="BR3574" s="8"/>
      <c r="BS3574" s="8"/>
      <c r="BT3574" s="8"/>
      <c r="BU3574" s="8"/>
    </row>
    <row r="3575" spans="68:73">
      <c r="BP3575" s="10"/>
      <c r="BQ3575" s="10"/>
      <c r="BR3575" s="10"/>
      <c r="BS3575" s="10"/>
      <c r="BT3575" s="10"/>
      <c r="BU3575" s="10"/>
    </row>
    <row r="3576" spans="68:73">
      <c r="BP3576" s="8"/>
      <c r="BQ3576" s="8"/>
      <c r="BR3576" s="8"/>
      <c r="BS3576" s="8"/>
      <c r="BT3576" s="8"/>
      <c r="BU3576" s="8"/>
    </row>
    <row r="3577" spans="68:73">
      <c r="BP3577" s="10"/>
      <c r="BQ3577" s="10"/>
      <c r="BR3577" s="10"/>
      <c r="BS3577" s="10"/>
      <c r="BT3577" s="10"/>
      <c r="BU3577" s="10"/>
    </row>
    <row r="3578" spans="68:73">
      <c r="BP3578" s="8"/>
      <c r="BQ3578" s="8"/>
      <c r="BR3578" s="8"/>
      <c r="BS3578" s="8"/>
      <c r="BT3578" s="8"/>
      <c r="BU3578" s="8"/>
    </row>
    <row r="3579" spans="68:73">
      <c r="BP3579" s="10"/>
      <c r="BQ3579" s="10"/>
      <c r="BR3579" s="10"/>
      <c r="BS3579" s="10"/>
      <c r="BT3579" s="10"/>
      <c r="BU3579" s="10"/>
    </row>
    <row r="3580" spans="68:73">
      <c r="BP3580" s="8"/>
      <c r="BQ3580" s="8"/>
      <c r="BR3580" s="8"/>
      <c r="BS3580" s="8"/>
      <c r="BT3580" s="8"/>
      <c r="BU3580" s="8"/>
    </row>
    <row r="3581" spans="68:73">
      <c r="BP3581" s="10"/>
      <c r="BQ3581" s="10"/>
      <c r="BR3581" s="10"/>
      <c r="BS3581" s="10"/>
      <c r="BT3581" s="10"/>
      <c r="BU3581" s="10"/>
    </row>
    <row r="3582" spans="68:73">
      <c r="BP3582" s="8"/>
      <c r="BQ3582" s="8"/>
      <c r="BR3582" s="8"/>
      <c r="BS3582" s="8"/>
      <c r="BT3582" s="8"/>
      <c r="BU3582" s="8"/>
    </row>
    <row r="3583" spans="68:73">
      <c r="BP3583" s="10"/>
      <c r="BQ3583" s="10"/>
      <c r="BR3583" s="10"/>
      <c r="BS3583" s="10"/>
      <c r="BT3583" s="10"/>
      <c r="BU3583" s="10"/>
    </row>
    <row r="3584" spans="68:73">
      <c r="BP3584" s="8"/>
      <c r="BQ3584" s="8"/>
      <c r="BR3584" s="8"/>
      <c r="BS3584" s="8"/>
      <c r="BT3584" s="8"/>
      <c r="BU3584" s="8"/>
    </row>
    <row r="3585" spans="68:73">
      <c r="BP3585" s="10"/>
      <c r="BQ3585" s="10"/>
      <c r="BR3585" s="10"/>
      <c r="BS3585" s="10"/>
      <c r="BT3585" s="10"/>
      <c r="BU3585" s="10"/>
    </row>
    <row r="3586" spans="68:73">
      <c r="BP3586" s="8"/>
      <c r="BQ3586" s="8"/>
      <c r="BR3586" s="8"/>
      <c r="BS3586" s="8"/>
      <c r="BT3586" s="8"/>
      <c r="BU3586" s="8"/>
    </row>
    <row r="3587" spans="68:73">
      <c r="BP3587" s="10"/>
      <c r="BQ3587" s="10"/>
      <c r="BR3587" s="10"/>
      <c r="BS3587" s="10"/>
      <c r="BT3587" s="10"/>
      <c r="BU3587" s="10"/>
    </row>
    <row r="3588" spans="68:73">
      <c r="BP3588" s="8"/>
      <c r="BQ3588" s="8"/>
      <c r="BR3588" s="8"/>
      <c r="BS3588" s="8"/>
      <c r="BT3588" s="8"/>
      <c r="BU3588" s="8"/>
    </row>
    <row r="3589" spans="68:73">
      <c r="BP3589" s="10"/>
      <c r="BQ3589" s="10"/>
      <c r="BR3589" s="10"/>
      <c r="BS3589" s="10"/>
      <c r="BT3589" s="10"/>
      <c r="BU3589" s="10"/>
    </row>
    <row r="3590" spans="68:73">
      <c r="BP3590" s="8"/>
      <c r="BQ3590" s="8"/>
      <c r="BR3590" s="8"/>
      <c r="BS3590" s="8"/>
      <c r="BT3590" s="8"/>
      <c r="BU3590" s="8"/>
    </row>
    <row r="3591" spans="68:73">
      <c r="BP3591" s="10"/>
      <c r="BQ3591" s="10"/>
      <c r="BR3591" s="10"/>
      <c r="BS3591" s="10"/>
      <c r="BT3591" s="10"/>
      <c r="BU3591" s="10"/>
    </row>
    <row r="3592" spans="68:73">
      <c r="BP3592" s="8"/>
      <c r="BQ3592" s="8"/>
      <c r="BR3592" s="8"/>
      <c r="BS3592" s="8"/>
      <c r="BT3592" s="8"/>
      <c r="BU3592" s="8"/>
    </row>
    <row r="3593" spans="68:73">
      <c r="BP3593" s="10"/>
      <c r="BQ3593" s="10"/>
      <c r="BR3593" s="10"/>
      <c r="BS3593" s="10"/>
      <c r="BT3593" s="10"/>
      <c r="BU3593" s="10"/>
    </row>
    <row r="3594" spans="68:73">
      <c r="BP3594" s="8"/>
      <c r="BQ3594" s="8"/>
      <c r="BR3594" s="8"/>
      <c r="BS3594" s="8"/>
      <c r="BT3594" s="8"/>
      <c r="BU3594" s="8"/>
    </row>
    <row r="3595" spans="68:73">
      <c r="BP3595" s="10"/>
      <c r="BQ3595" s="10"/>
      <c r="BR3595" s="10"/>
      <c r="BS3595" s="10"/>
      <c r="BT3595" s="10"/>
      <c r="BU3595" s="10"/>
    </row>
    <row r="3596" spans="68:73">
      <c r="BP3596" s="8"/>
      <c r="BQ3596" s="8"/>
      <c r="BR3596" s="8"/>
      <c r="BS3596" s="8"/>
      <c r="BT3596" s="8"/>
      <c r="BU3596" s="8"/>
    </row>
    <row r="3597" spans="68:73">
      <c r="BP3597" s="10"/>
      <c r="BQ3597" s="10"/>
      <c r="BR3597" s="10"/>
      <c r="BS3597" s="10"/>
      <c r="BT3597" s="10"/>
      <c r="BU3597" s="10"/>
    </row>
    <row r="3598" spans="68:73">
      <c r="BP3598" s="8"/>
      <c r="BQ3598" s="8"/>
      <c r="BR3598" s="8"/>
      <c r="BS3598" s="8"/>
      <c r="BT3598" s="8"/>
      <c r="BU3598" s="8"/>
    </row>
    <row r="3599" spans="68:73">
      <c r="BP3599" s="10"/>
      <c r="BQ3599" s="10"/>
      <c r="BR3599" s="10"/>
      <c r="BS3599" s="10"/>
      <c r="BT3599" s="10"/>
      <c r="BU3599" s="10"/>
    </row>
    <row r="3600" spans="68:73">
      <c r="BP3600" s="8"/>
      <c r="BQ3600" s="8"/>
      <c r="BR3600" s="8"/>
      <c r="BS3600" s="8"/>
      <c r="BT3600" s="8"/>
      <c r="BU3600" s="8"/>
    </row>
    <row r="3601" spans="68:73">
      <c r="BP3601" s="10"/>
      <c r="BQ3601" s="10"/>
      <c r="BR3601" s="10"/>
      <c r="BS3601" s="10"/>
      <c r="BT3601" s="10"/>
      <c r="BU3601" s="10"/>
    </row>
    <row r="3602" spans="68:73">
      <c r="BP3602" s="8"/>
      <c r="BQ3602" s="8"/>
      <c r="BR3602" s="8"/>
      <c r="BS3602" s="8"/>
      <c r="BT3602" s="8"/>
      <c r="BU3602" s="8"/>
    </row>
    <row r="3603" spans="68:73">
      <c r="BP3603" s="10"/>
      <c r="BQ3603" s="10"/>
      <c r="BR3603" s="10"/>
      <c r="BS3603" s="10"/>
      <c r="BT3603" s="10"/>
      <c r="BU3603" s="10"/>
    </row>
    <row r="3604" spans="68:73">
      <c r="BP3604" s="8"/>
      <c r="BQ3604" s="8"/>
      <c r="BR3604" s="8"/>
      <c r="BS3604" s="8"/>
      <c r="BT3604" s="8"/>
      <c r="BU3604" s="8"/>
    </row>
    <row r="3605" spans="68:73">
      <c r="BP3605" s="10"/>
      <c r="BQ3605" s="10"/>
      <c r="BR3605" s="10"/>
      <c r="BS3605" s="10"/>
      <c r="BT3605" s="10"/>
      <c r="BU3605" s="10"/>
    </row>
    <row r="3606" spans="68:73">
      <c r="BP3606" s="8"/>
      <c r="BQ3606" s="8"/>
      <c r="BR3606" s="8"/>
      <c r="BS3606" s="8"/>
      <c r="BT3606" s="8"/>
      <c r="BU3606" s="8"/>
    </row>
    <row r="3607" spans="68:73">
      <c r="BP3607" s="10"/>
      <c r="BQ3607" s="10"/>
      <c r="BR3607" s="10"/>
      <c r="BS3607" s="10"/>
      <c r="BT3607" s="10"/>
      <c r="BU3607" s="10"/>
    </row>
    <row r="3608" spans="68:73">
      <c r="BP3608" s="8"/>
      <c r="BQ3608" s="8"/>
      <c r="BR3608" s="8"/>
      <c r="BS3608" s="8"/>
      <c r="BT3608" s="8"/>
      <c r="BU3608" s="8"/>
    </row>
    <row r="3609" spans="68:73">
      <c r="BP3609" s="10"/>
      <c r="BQ3609" s="10"/>
      <c r="BR3609" s="10"/>
      <c r="BS3609" s="10"/>
      <c r="BT3609" s="10"/>
      <c r="BU3609" s="10"/>
    </row>
    <row r="3610" spans="68:73">
      <c r="BP3610" s="8"/>
      <c r="BQ3610" s="8"/>
      <c r="BR3610" s="8"/>
      <c r="BS3610" s="8"/>
      <c r="BT3610" s="8"/>
      <c r="BU3610" s="8"/>
    </row>
    <row r="3611" spans="68:73">
      <c r="BP3611" s="10"/>
      <c r="BQ3611" s="10"/>
      <c r="BR3611" s="10"/>
      <c r="BS3611" s="10"/>
      <c r="BT3611" s="10"/>
      <c r="BU3611" s="10"/>
    </row>
    <row r="3612" spans="68:73">
      <c r="BP3612" s="8"/>
      <c r="BQ3612" s="8"/>
      <c r="BR3612" s="8"/>
      <c r="BS3612" s="8"/>
      <c r="BT3612" s="8"/>
      <c r="BU3612" s="8"/>
    </row>
    <row r="3613" spans="68:73">
      <c r="BP3613" s="10"/>
      <c r="BQ3613" s="10"/>
      <c r="BR3613" s="10"/>
      <c r="BS3613" s="10"/>
      <c r="BT3613" s="10"/>
      <c r="BU3613" s="10"/>
    </row>
    <row r="3614" spans="68:73">
      <c r="BP3614" s="8"/>
      <c r="BQ3614" s="8"/>
      <c r="BR3614" s="8"/>
      <c r="BS3614" s="8"/>
      <c r="BT3614" s="8"/>
      <c r="BU3614" s="8"/>
    </row>
    <row r="3615" spans="68:73">
      <c r="BP3615" s="10"/>
      <c r="BQ3615" s="10"/>
      <c r="BR3615" s="10"/>
      <c r="BS3615" s="10"/>
      <c r="BT3615" s="10"/>
      <c r="BU3615" s="10"/>
    </row>
    <row r="3616" spans="68:73">
      <c r="BP3616" s="8"/>
      <c r="BQ3616" s="8"/>
      <c r="BR3616" s="8"/>
      <c r="BS3616" s="8"/>
      <c r="BT3616" s="8"/>
      <c r="BU3616" s="8"/>
    </row>
    <row r="3617" spans="68:73">
      <c r="BP3617" s="10"/>
      <c r="BQ3617" s="10"/>
      <c r="BR3617" s="10"/>
      <c r="BS3617" s="10"/>
      <c r="BT3617" s="10"/>
      <c r="BU3617" s="10"/>
    </row>
    <row r="3618" spans="68:73">
      <c r="BP3618" s="8"/>
      <c r="BQ3618" s="8"/>
      <c r="BR3618" s="8"/>
      <c r="BS3618" s="8"/>
      <c r="BT3618" s="8"/>
      <c r="BU3618" s="8"/>
    </row>
    <row r="3619" spans="68:73">
      <c r="BP3619" s="10"/>
      <c r="BQ3619" s="10"/>
      <c r="BR3619" s="10"/>
      <c r="BS3619" s="10"/>
      <c r="BT3619" s="10"/>
      <c r="BU3619" s="10"/>
    </row>
    <row r="3620" spans="68:73">
      <c r="BP3620" s="8"/>
      <c r="BQ3620" s="8"/>
      <c r="BR3620" s="8"/>
      <c r="BS3620" s="8"/>
      <c r="BT3620" s="8"/>
      <c r="BU3620" s="8"/>
    </row>
    <row r="3621" spans="68:73">
      <c r="BP3621" s="10"/>
      <c r="BQ3621" s="10"/>
      <c r="BR3621" s="10"/>
      <c r="BS3621" s="10"/>
      <c r="BT3621" s="10"/>
      <c r="BU3621" s="10"/>
    </row>
    <row r="3622" spans="68:73">
      <c r="BP3622" s="8"/>
      <c r="BQ3622" s="8"/>
      <c r="BR3622" s="8"/>
      <c r="BS3622" s="8"/>
      <c r="BT3622" s="8"/>
      <c r="BU3622" s="8"/>
    </row>
    <row r="3623" spans="68:73">
      <c r="BP3623" s="10"/>
      <c r="BQ3623" s="10"/>
      <c r="BR3623" s="10"/>
      <c r="BS3623" s="10"/>
      <c r="BT3623" s="10"/>
      <c r="BU3623" s="10"/>
    </row>
    <row r="3624" spans="68:73">
      <c r="BP3624" s="8"/>
      <c r="BQ3624" s="8"/>
      <c r="BR3624" s="8"/>
      <c r="BS3624" s="8"/>
      <c r="BT3624" s="8"/>
      <c r="BU3624" s="8"/>
    </row>
    <row r="3625" spans="68:73">
      <c r="BP3625" s="10"/>
      <c r="BQ3625" s="10"/>
      <c r="BR3625" s="10"/>
      <c r="BS3625" s="10"/>
      <c r="BT3625" s="10"/>
      <c r="BU3625" s="10"/>
    </row>
    <row r="3626" spans="68:73">
      <c r="BP3626" s="8"/>
      <c r="BQ3626" s="8"/>
      <c r="BR3626" s="8"/>
      <c r="BS3626" s="8"/>
      <c r="BT3626" s="8"/>
      <c r="BU3626" s="8"/>
    </row>
    <row r="3627" spans="68:73">
      <c r="BP3627" s="10"/>
      <c r="BQ3627" s="10"/>
      <c r="BR3627" s="10"/>
      <c r="BS3627" s="10"/>
      <c r="BT3627" s="10"/>
      <c r="BU3627" s="10"/>
    </row>
    <row r="3628" spans="68:73">
      <c r="BP3628" s="8"/>
      <c r="BQ3628" s="8"/>
      <c r="BR3628" s="8"/>
      <c r="BS3628" s="8"/>
      <c r="BT3628" s="8"/>
      <c r="BU3628" s="8"/>
    </row>
    <row r="3629" spans="68:73">
      <c r="BP3629" s="10"/>
      <c r="BQ3629" s="10"/>
      <c r="BR3629" s="10"/>
      <c r="BS3629" s="10"/>
      <c r="BT3629" s="10"/>
      <c r="BU3629" s="10"/>
    </row>
    <row r="3630" spans="68:73">
      <c r="BP3630" s="8"/>
      <c r="BQ3630" s="8"/>
      <c r="BR3630" s="8"/>
      <c r="BS3630" s="8"/>
      <c r="BT3630" s="8"/>
      <c r="BU3630" s="8"/>
    </row>
    <row r="3631" spans="68:73">
      <c r="BP3631" s="10"/>
      <c r="BQ3631" s="10"/>
      <c r="BR3631" s="10"/>
      <c r="BS3631" s="10"/>
      <c r="BT3631" s="10"/>
      <c r="BU3631" s="10"/>
    </row>
    <row r="3632" spans="68:73">
      <c r="BP3632" s="8"/>
      <c r="BQ3632" s="8"/>
      <c r="BR3632" s="8"/>
      <c r="BS3632" s="8"/>
      <c r="BT3632" s="8"/>
      <c r="BU3632" s="8"/>
    </row>
    <row r="3633" spans="68:73">
      <c r="BP3633" s="10"/>
      <c r="BQ3633" s="10"/>
      <c r="BR3633" s="10"/>
      <c r="BS3633" s="10"/>
      <c r="BT3633" s="10"/>
      <c r="BU3633" s="10"/>
    </row>
    <row r="3634" spans="68:73">
      <c r="BP3634" s="8"/>
      <c r="BQ3634" s="8"/>
      <c r="BR3634" s="8"/>
      <c r="BS3634" s="8"/>
      <c r="BT3634" s="8"/>
      <c r="BU3634" s="8"/>
    </row>
    <row r="3635" spans="68:73">
      <c r="BP3635" s="10"/>
      <c r="BQ3635" s="10"/>
      <c r="BR3635" s="10"/>
      <c r="BS3635" s="10"/>
      <c r="BT3635" s="10"/>
      <c r="BU3635" s="10"/>
    </row>
    <row r="3636" spans="68:73">
      <c r="BP3636" s="8"/>
      <c r="BQ3636" s="8"/>
      <c r="BR3636" s="8"/>
      <c r="BS3636" s="8"/>
      <c r="BT3636" s="8"/>
      <c r="BU3636" s="8"/>
    </row>
    <row r="3637" spans="68:73">
      <c r="BP3637" s="10"/>
      <c r="BQ3637" s="10"/>
      <c r="BR3637" s="10"/>
      <c r="BS3637" s="10"/>
      <c r="BT3637" s="10"/>
      <c r="BU3637" s="10"/>
    </row>
    <row r="3638" spans="68:73">
      <c r="BP3638" s="8"/>
      <c r="BQ3638" s="8"/>
      <c r="BR3638" s="8"/>
      <c r="BS3638" s="8"/>
      <c r="BT3638" s="8"/>
      <c r="BU3638" s="8"/>
    </row>
    <row r="3639" spans="68:73">
      <c r="BP3639" s="10"/>
      <c r="BQ3639" s="10"/>
      <c r="BR3639" s="10"/>
      <c r="BS3639" s="10"/>
      <c r="BT3639" s="10"/>
      <c r="BU3639" s="10"/>
    </row>
    <row r="3640" spans="68:73">
      <c r="BP3640" s="8"/>
      <c r="BQ3640" s="8"/>
      <c r="BR3640" s="8"/>
      <c r="BS3640" s="8"/>
      <c r="BT3640" s="8"/>
      <c r="BU3640" s="8"/>
    </row>
    <row r="3641" spans="68:73">
      <c r="BP3641" s="10"/>
      <c r="BQ3641" s="10"/>
      <c r="BR3641" s="10"/>
      <c r="BS3641" s="10"/>
      <c r="BT3641" s="10"/>
      <c r="BU3641" s="10"/>
    </row>
    <row r="3642" spans="68:73">
      <c r="BP3642" s="8"/>
      <c r="BQ3642" s="8"/>
      <c r="BR3642" s="8"/>
      <c r="BS3642" s="8"/>
      <c r="BT3642" s="8"/>
      <c r="BU3642" s="8"/>
    </row>
    <row r="3643" spans="68:73">
      <c r="BP3643" s="10"/>
      <c r="BQ3643" s="10"/>
      <c r="BR3643" s="10"/>
      <c r="BS3643" s="10"/>
      <c r="BT3643" s="10"/>
      <c r="BU3643" s="10"/>
    </row>
    <row r="3644" spans="68:73">
      <c r="BP3644" s="8"/>
      <c r="BQ3644" s="8"/>
      <c r="BR3644" s="8"/>
      <c r="BS3644" s="8"/>
      <c r="BT3644" s="8"/>
      <c r="BU3644" s="8"/>
    </row>
    <row r="3645" spans="68:73">
      <c r="BP3645" s="10"/>
      <c r="BQ3645" s="10"/>
      <c r="BR3645" s="10"/>
      <c r="BS3645" s="10"/>
      <c r="BT3645" s="10"/>
      <c r="BU3645" s="10"/>
    </row>
    <row r="3646" spans="68:73">
      <c r="BP3646" s="8"/>
      <c r="BQ3646" s="8"/>
      <c r="BR3646" s="8"/>
      <c r="BS3646" s="8"/>
      <c r="BT3646" s="8"/>
      <c r="BU3646" s="8"/>
    </row>
    <row r="3647" spans="68:73">
      <c r="BP3647" s="10"/>
      <c r="BQ3647" s="10"/>
      <c r="BR3647" s="10"/>
      <c r="BS3647" s="10"/>
      <c r="BT3647" s="10"/>
      <c r="BU3647" s="10"/>
    </row>
    <row r="3648" spans="68:73">
      <c r="BP3648" s="8"/>
      <c r="BQ3648" s="8"/>
      <c r="BR3648" s="8"/>
      <c r="BS3648" s="8"/>
      <c r="BT3648" s="8"/>
      <c r="BU3648" s="8"/>
    </row>
    <row r="3649" spans="68:73">
      <c r="BP3649" s="10"/>
      <c r="BQ3649" s="10"/>
      <c r="BR3649" s="10"/>
      <c r="BS3649" s="10"/>
      <c r="BT3649" s="10"/>
      <c r="BU3649" s="10"/>
    </row>
    <row r="3650" spans="68:73">
      <c r="BP3650" s="8"/>
      <c r="BQ3650" s="8"/>
      <c r="BR3650" s="8"/>
      <c r="BS3650" s="8"/>
      <c r="BT3650" s="8"/>
      <c r="BU3650" s="8"/>
    </row>
    <row r="3651" spans="68:73">
      <c r="BP3651" s="10"/>
      <c r="BQ3651" s="10"/>
      <c r="BR3651" s="10"/>
      <c r="BS3651" s="10"/>
      <c r="BT3651" s="10"/>
      <c r="BU3651" s="10"/>
    </row>
    <row r="3652" spans="68:73">
      <c r="BP3652" s="8"/>
      <c r="BQ3652" s="8"/>
      <c r="BR3652" s="8"/>
      <c r="BS3652" s="8"/>
      <c r="BT3652" s="8"/>
      <c r="BU3652" s="8"/>
    </row>
    <row r="3653" spans="68:73">
      <c r="BP3653" s="10"/>
      <c r="BQ3653" s="10"/>
      <c r="BR3653" s="10"/>
      <c r="BS3653" s="10"/>
      <c r="BT3653" s="10"/>
      <c r="BU3653" s="10"/>
    </row>
    <row r="3654" spans="68:73">
      <c r="BP3654" s="8"/>
      <c r="BQ3654" s="8"/>
      <c r="BR3654" s="8"/>
      <c r="BS3654" s="8"/>
      <c r="BT3654" s="8"/>
      <c r="BU3654" s="8"/>
    </row>
    <row r="3655" spans="68:73">
      <c r="BP3655" s="10"/>
      <c r="BQ3655" s="10"/>
      <c r="BR3655" s="10"/>
      <c r="BS3655" s="10"/>
      <c r="BT3655" s="10"/>
      <c r="BU3655" s="10"/>
    </row>
    <row r="3656" spans="68:73">
      <c r="BP3656" s="8"/>
      <c r="BQ3656" s="8"/>
      <c r="BR3656" s="8"/>
      <c r="BS3656" s="8"/>
      <c r="BT3656" s="8"/>
      <c r="BU3656" s="8"/>
    </row>
    <row r="3657" spans="68:73">
      <c r="BP3657" s="10"/>
      <c r="BQ3657" s="10"/>
      <c r="BR3657" s="10"/>
      <c r="BS3657" s="10"/>
      <c r="BT3657" s="10"/>
      <c r="BU3657" s="10"/>
    </row>
    <row r="3658" spans="68:73">
      <c r="BP3658" s="8"/>
      <c r="BQ3658" s="8"/>
      <c r="BR3658" s="8"/>
      <c r="BS3658" s="8"/>
      <c r="BT3658" s="8"/>
      <c r="BU3658" s="8"/>
    </row>
    <row r="3659" spans="68:73">
      <c r="BP3659" s="10"/>
      <c r="BQ3659" s="10"/>
      <c r="BR3659" s="10"/>
      <c r="BS3659" s="10"/>
      <c r="BT3659" s="10"/>
      <c r="BU3659" s="10"/>
    </row>
    <row r="3660" spans="68:73">
      <c r="BP3660" s="8"/>
      <c r="BQ3660" s="8"/>
      <c r="BR3660" s="8"/>
      <c r="BS3660" s="8"/>
      <c r="BT3660" s="8"/>
      <c r="BU3660" s="8"/>
    </row>
    <row r="3661" spans="68:73">
      <c r="BP3661" s="10"/>
      <c r="BQ3661" s="10"/>
      <c r="BR3661" s="10"/>
      <c r="BS3661" s="10"/>
      <c r="BT3661" s="10"/>
      <c r="BU3661" s="10"/>
    </row>
    <row r="3662" spans="68:73">
      <c r="BP3662" s="8"/>
      <c r="BQ3662" s="8"/>
      <c r="BR3662" s="8"/>
      <c r="BS3662" s="8"/>
      <c r="BT3662" s="8"/>
      <c r="BU3662" s="8"/>
    </row>
    <row r="3663" spans="68:73">
      <c r="BP3663" s="10"/>
      <c r="BQ3663" s="10"/>
      <c r="BR3663" s="10"/>
      <c r="BS3663" s="10"/>
      <c r="BT3663" s="10"/>
      <c r="BU3663" s="10"/>
    </row>
    <row r="3664" spans="68:73">
      <c r="BP3664" s="8"/>
      <c r="BQ3664" s="8"/>
      <c r="BR3664" s="8"/>
      <c r="BS3664" s="8"/>
      <c r="BT3664" s="8"/>
      <c r="BU3664" s="8"/>
    </row>
    <row r="3665" spans="68:73">
      <c r="BP3665" s="10"/>
      <c r="BQ3665" s="10"/>
      <c r="BR3665" s="10"/>
      <c r="BS3665" s="10"/>
      <c r="BT3665" s="10"/>
      <c r="BU3665" s="10"/>
    </row>
    <row r="3666" spans="68:73">
      <c r="BP3666" s="8"/>
      <c r="BQ3666" s="8"/>
      <c r="BR3666" s="8"/>
      <c r="BS3666" s="8"/>
      <c r="BT3666" s="8"/>
      <c r="BU3666" s="8"/>
    </row>
    <row r="3667" spans="68:73">
      <c r="BP3667" s="10"/>
      <c r="BQ3667" s="10"/>
      <c r="BR3667" s="10"/>
      <c r="BS3667" s="10"/>
      <c r="BT3667" s="10"/>
      <c r="BU3667" s="10"/>
    </row>
    <row r="3668" spans="68:73">
      <c r="BP3668" s="8"/>
      <c r="BQ3668" s="8"/>
      <c r="BR3668" s="8"/>
      <c r="BS3668" s="8"/>
      <c r="BT3668" s="8"/>
      <c r="BU3668" s="8"/>
    </row>
    <row r="3669" spans="68:73">
      <c r="BP3669" s="10"/>
      <c r="BQ3669" s="10"/>
      <c r="BR3669" s="10"/>
      <c r="BS3669" s="10"/>
      <c r="BT3669" s="10"/>
      <c r="BU3669" s="10"/>
    </row>
    <row r="3670" spans="68:73">
      <c r="BP3670" s="8"/>
      <c r="BQ3670" s="8"/>
      <c r="BR3670" s="8"/>
      <c r="BS3670" s="8"/>
      <c r="BT3670" s="8"/>
      <c r="BU3670" s="8"/>
    </row>
    <row r="3671" spans="68:73">
      <c r="BP3671" s="10"/>
      <c r="BQ3671" s="10"/>
      <c r="BR3671" s="10"/>
      <c r="BS3671" s="10"/>
      <c r="BT3671" s="10"/>
      <c r="BU3671" s="10"/>
    </row>
    <row r="3672" spans="68:73">
      <c r="BP3672" s="8"/>
      <c r="BQ3672" s="8"/>
      <c r="BR3672" s="8"/>
      <c r="BS3672" s="8"/>
      <c r="BT3672" s="8"/>
      <c r="BU3672" s="8"/>
    </row>
    <row r="3673" spans="68:73">
      <c r="BP3673" s="10"/>
      <c r="BQ3673" s="10"/>
      <c r="BR3673" s="10"/>
      <c r="BS3673" s="10"/>
      <c r="BT3673" s="10"/>
      <c r="BU3673" s="10"/>
    </row>
    <row r="3674" spans="68:73">
      <c r="BP3674" s="8"/>
      <c r="BQ3674" s="8"/>
      <c r="BR3674" s="8"/>
      <c r="BS3674" s="8"/>
      <c r="BT3674" s="8"/>
      <c r="BU3674" s="8"/>
    </row>
    <row r="3675" spans="68:73">
      <c r="BP3675" s="10"/>
      <c r="BQ3675" s="10"/>
      <c r="BR3675" s="10"/>
      <c r="BS3675" s="10"/>
      <c r="BT3675" s="10"/>
      <c r="BU3675" s="10"/>
    </row>
    <row r="3676" spans="68:73">
      <c r="BP3676" s="8"/>
      <c r="BQ3676" s="8"/>
      <c r="BR3676" s="8"/>
      <c r="BS3676" s="8"/>
      <c r="BT3676" s="8"/>
      <c r="BU3676" s="8"/>
    </row>
    <row r="3677" spans="68:73">
      <c r="BP3677" s="10"/>
      <c r="BQ3677" s="10"/>
      <c r="BR3677" s="10"/>
      <c r="BS3677" s="10"/>
      <c r="BT3677" s="10"/>
      <c r="BU3677" s="10"/>
    </row>
    <row r="3678" spans="68:73">
      <c r="BP3678" s="8"/>
      <c r="BQ3678" s="8"/>
      <c r="BR3678" s="8"/>
      <c r="BS3678" s="8"/>
      <c r="BT3678" s="8"/>
      <c r="BU3678" s="8"/>
    </row>
    <row r="3679" spans="68:73">
      <c r="BP3679" s="10"/>
      <c r="BQ3679" s="10"/>
      <c r="BR3679" s="10"/>
      <c r="BS3679" s="10"/>
      <c r="BT3679" s="10"/>
      <c r="BU3679" s="10"/>
    </row>
    <row r="3680" spans="68:73">
      <c r="BP3680" s="8"/>
      <c r="BQ3680" s="8"/>
      <c r="BR3680" s="8"/>
      <c r="BS3680" s="8"/>
      <c r="BT3680" s="8"/>
      <c r="BU3680" s="8"/>
    </row>
    <row r="3681" spans="68:73">
      <c r="BP3681" s="10"/>
      <c r="BQ3681" s="10"/>
      <c r="BR3681" s="10"/>
      <c r="BS3681" s="10"/>
      <c r="BT3681" s="10"/>
      <c r="BU3681" s="10"/>
    </row>
    <row r="3682" spans="68:73">
      <c r="BP3682" s="8"/>
      <c r="BQ3682" s="8"/>
      <c r="BR3682" s="8"/>
      <c r="BS3682" s="8"/>
      <c r="BT3682" s="8"/>
      <c r="BU3682" s="8"/>
    </row>
    <row r="3683" spans="68:73">
      <c r="BP3683" s="10"/>
      <c r="BQ3683" s="10"/>
      <c r="BR3683" s="10"/>
      <c r="BS3683" s="10"/>
      <c r="BT3683" s="10"/>
      <c r="BU3683" s="10"/>
    </row>
    <row r="3684" spans="68:73">
      <c r="BP3684" s="8"/>
      <c r="BQ3684" s="8"/>
      <c r="BR3684" s="8"/>
      <c r="BS3684" s="8"/>
      <c r="BT3684" s="8"/>
      <c r="BU3684" s="8"/>
    </row>
    <row r="3685" spans="68:73">
      <c r="BP3685" s="10"/>
      <c r="BQ3685" s="10"/>
      <c r="BR3685" s="10"/>
      <c r="BS3685" s="10"/>
      <c r="BT3685" s="10"/>
      <c r="BU3685" s="10"/>
    </row>
    <row r="3686" spans="68:73">
      <c r="BP3686" s="8"/>
      <c r="BQ3686" s="8"/>
      <c r="BR3686" s="8"/>
      <c r="BS3686" s="8"/>
      <c r="BT3686" s="8"/>
      <c r="BU3686" s="8"/>
    </row>
    <row r="3687" spans="68:73">
      <c r="BP3687" s="10"/>
      <c r="BQ3687" s="10"/>
      <c r="BR3687" s="10"/>
      <c r="BS3687" s="10"/>
      <c r="BT3687" s="10"/>
      <c r="BU3687" s="10"/>
    </row>
    <row r="3688" spans="68:73">
      <c r="BP3688" s="8"/>
      <c r="BQ3688" s="8"/>
      <c r="BR3688" s="8"/>
      <c r="BS3688" s="8"/>
      <c r="BT3688" s="8"/>
      <c r="BU3688" s="8"/>
    </row>
    <row r="3689" spans="68:73">
      <c r="BP3689" s="10"/>
      <c r="BQ3689" s="10"/>
      <c r="BR3689" s="10"/>
      <c r="BS3689" s="10"/>
      <c r="BT3689" s="10"/>
      <c r="BU3689" s="10"/>
    </row>
    <row r="3690" spans="68:73">
      <c r="BP3690" s="8"/>
      <c r="BQ3690" s="8"/>
      <c r="BR3690" s="8"/>
      <c r="BS3690" s="8"/>
      <c r="BT3690" s="8"/>
      <c r="BU3690" s="8"/>
    </row>
    <row r="3691" spans="68:73">
      <c r="BP3691" s="10"/>
      <c r="BQ3691" s="10"/>
      <c r="BR3691" s="10"/>
      <c r="BS3691" s="10"/>
      <c r="BT3691" s="10"/>
      <c r="BU3691" s="10"/>
    </row>
    <row r="3692" spans="68:73">
      <c r="BP3692" s="8"/>
      <c r="BQ3692" s="8"/>
      <c r="BR3692" s="8"/>
      <c r="BS3692" s="8"/>
      <c r="BT3692" s="8"/>
      <c r="BU3692" s="8"/>
    </row>
    <row r="3693" spans="68:73">
      <c r="BP3693" s="10"/>
      <c r="BQ3693" s="10"/>
      <c r="BR3693" s="10"/>
      <c r="BS3693" s="10"/>
      <c r="BT3693" s="10"/>
      <c r="BU3693" s="10"/>
    </row>
    <row r="3694" spans="68:73">
      <c r="BP3694" s="8"/>
      <c r="BQ3694" s="8"/>
      <c r="BR3694" s="8"/>
      <c r="BS3694" s="8"/>
      <c r="BT3694" s="8"/>
      <c r="BU3694" s="8"/>
    </row>
    <row r="3695" spans="68:73">
      <c r="BP3695" s="10"/>
      <c r="BQ3695" s="10"/>
      <c r="BR3695" s="10"/>
      <c r="BS3695" s="10"/>
      <c r="BT3695" s="10"/>
      <c r="BU3695" s="10"/>
    </row>
    <row r="3696" spans="68:73">
      <c r="BP3696" s="8"/>
      <c r="BQ3696" s="8"/>
      <c r="BR3696" s="8"/>
      <c r="BS3696" s="8"/>
      <c r="BT3696" s="8"/>
      <c r="BU3696" s="8"/>
    </row>
    <row r="3697" spans="68:73">
      <c r="BP3697" s="10"/>
      <c r="BQ3697" s="10"/>
      <c r="BR3697" s="10"/>
      <c r="BS3697" s="10"/>
      <c r="BT3697" s="10"/>
      <c r="BU3697" s="10"/>
    </row>
    <row r="3698" spans="68:73">
      <c r="BP3698" s="8"/>
      <c r="BQ3698" s="8"/>
      <c r="BR3698" s="8"/>
      <c r="BS3698" s="8"/>
      <c r="BT3698" s="8"/>
      <c r="BU3698" s="8"/>
    </row>
    <row r="3699" spans="68:73">
      <c r="BP3699" s="10"/>
      <c r="BQ3699" s="10"/>
      <c r="BR3699" s="10"/>
      <c r="BS3699" s="10"/>
      <c r="BT3699" s="10"/>
      <c r="BU3699" s="10"/>
    </row>
    <row r="3700" spans="68:73">
      <c r="BP3700" s="8"/>
      <c r="BQ3700" s="8"/>
      <c r="BR3700" s="8"/>
      <c r="BS3700" s="8"/>
      <c r="BT3700" s="8"/>
      <c r="BU3700" s="8"/>
    </row>
    <row r="3701" spans="68:73">
      <c r="BP3701" s="10"/>
      <c r="BQ3701" s="10"/>
      <c r="BR3701" s="10"/>
      <c r="BS3701" s="10"/>
      <c r="BT3701" s="10"/>
      <c r="BU3701" s="10"/>
    </row>
    <row r="3702" spans="68:73">
      <c r="BP3702" s="8"/>
      <c r="BQ3702" s="8"/>
      <c r="BR3702" s="8"/>
      <c r="BS3702" s="8"/>
      <c r="BT3702" s="8"/>
      <c r="BU3702" s="8"/>
    </row>
    <row r="3703" spans="68:73">
      <c r="BP3703" s="10"/>
      <c r="BQ3703" s="10"/>
      <c r="BR3703" s="10"/>
      <c r="BS3703" s="10"/>
      <c r="BT3703" s="10"/>
      <c r="BU3703" s="10"/>
    </row>
    <row r="3704" spans="68:73">
      <c r="BP3704" s="8"/>
      <c r="BQ3704" s="8"/>
      <c r="BR3704" s="8"/>
      <c r="BS3704" s="8"/>
      <c r="BT3704" s="8"/>
      <c r="BU3704" s="8"/>
    </row>
    <row r="3705" spans="68:73">
      <c r="BP3705" s="10"/>
      <c r="BQ3705" s="10"/>
      <c r="BR3705" s="10"/>
      <c r="BS3705" s="10"/>
      <c r="BT3705" s="10"/>
      <c r="BU3705" s="10"/>
    </row>
    <row r="3706" spans="68:73">
      <c r="BP3706" s="8"/>
      <c r="BQ3706" s="8"/>
      <c r="BR3706" s="8"/>
      <c r="BS3706" s="8"/>
      <c r="BT3706" s="8"/>
      <c r="BU3706" s="8"/>
    </row>
    <row r="3707" spans="68:73">
      <c r="BP3707" s="10"/>
      <c r="BQ3707" s="10"/>
      <c r="BR3707" s="10"/>
      <c r="BS3707" s="10"/>
      <c r="BT3707" s="10"/>
      <c r="BU3707" s="10"/>
    </row>
    <row r="3708" spans="68:73">
      <c r="BP3708" s="8"/>
      <c r="BQ3708" s="8"/>
      <c r="BR3708" s="8"/>
      <c r="BS3708" s="8"/>
      <c r="BT3708" s="8"/>
      <c r="BU3708" s="8"/>
    </row>
    <row r="3709" spans="68:73">
      <c r="BP3709" s="10"/>
      <c r="BQ3709" s="10"/>
      <c r="BR3709" s="10"/>
      <c r="BS3709" s="10"/>
      <c r="BT3709" s="10"/>
      <c r="BU3709" s="10"/>
    </row>
    <row r="3710" spans="68:73">
      <c r="BP3710" s="8"/>
      <c r="BQ3710" s="8"/>
      <c r="BR3710" s="8"/>
      <c r="BS3710" s="8"/>
      <c r="BT3710" s="8"/>
      <c r="BU3710" s="8"/>
    </row>
    <row r="3711" spans="68:73">
      <c r="BP3711" s="10"/>
      <c r="BQ3711" s="10"/>
      <c r="BR3711" s="10"/>
      <c r="BS3711" s="10"/>
      <c r="BT3711" s="10"/>
      <c r="BU3711" s="10"/>
    </row>
    <row r="3712" spans="68:73">
      <c r="BP3712" s="8"/>
      <c r="BQ3712" s="8"/>
      <c r="BR3712" s="8"/>
      <c r="BS3712" s="8"/>
      <c r="BT3712" s="8"/>
      <c r="BU3712" s="8"/>
    </row>
    <row r="3713" spans="68:73">
      <c r="BP3713" s="10"/>
      <c r="BQ3713" s="10"/>
      <c r="BR3713" s="10"/>
      <c r="BS3713" s="10"/>
      <c r="BT3713" s="10"/>
      <c r="BU3713" s="10"/>
    </row>
    <row r="3714" spans="68:73">
      <c r="BP3714" s="8"/>
      <c r="BQ3714" s="8"/>
      <c r="BR3714" s="8"/>
      <c r="BS3714" s="8"/>
      <c r="BT3714" s="8"/>
      <c r="BU3714" s="8"/>
    </row>
    <row r="3715" spans="68:73">
      <c r="BP3715" s="10"/>
      <c r="BQ3715" s="10"/>
      <c r="BR3715" s="10"/>
      <c r="BS3715" s="10"/>
      <c r="BT3715" s="10"/>
      <c r="BU3715" s="10"/>
    </row>
    <row r="3716" spans="68:73">
      <c r="BP3716" s="8"/>
      <c r="BQ3716" s="8"/>
      <c r="BR3716" s="8"/>
      <c r="BS3716" s="8"/>
      <c r="BT3716" s="8"/>
      <c r="BU3716" s="8"/>
    </row>
    <row r="3717" spans="68:73">
      <c r="BP3717" s="10"/>
      <c r="BQ3717" s="10"/>
      <c r="BR3717" s="10"/>
      <c r="BS3717" s="10"/>
      <c r="BT3717" s="10"/>
      <c r="BU3717" s="10"/>
    </row>
    <row r="3718" spans="68:73">
      <c r="BP3718" s="8"/>
      <c r="BQ3718" s="8"/>
      <c r="BR3718" s="8"/>
      <c r="BS3718" s="8"/>
      <c r="BT3718" s="8"/>
      <c r="BU3718" s="8"/>
    </row>
    <row r="3719" spans="68:73">
      <c r="BP3719" s="10"/>
      <c r="BQ3719" s="10"/>
      <c r="BR3719" s="10"/>
      <c r="BS3719" s="10"/>
      <c r="BT3719" s="10"/>
      <c r="BU3719" s="10"/>
    </row>
    <row r="3720" spans="68:73">
      <c r="BP3720" s="8"/>
      <c r="BQ3720" s="8"/>
      <c r="BR3720" s="8"/>
      <c r="BS3720" s="8"/>
      <c r="BT3720" s="8"/>
      <c r="BU3720" s="8"/>
    </row>
    <row r="3721" spans="68:73">
      <c r="BP3721" s="10"/>
      <c r="BQ3721" s="10"/>
      <c r="BR3721" s="10"/>
      <c r="BS3721" s="10"/>
      <c r="BT3721" s="10"/>
      <c r="BU3721" s="10"/>
    </row>
    <row r="3722" spans="68:73">
      <c r="BP3722" s="8"/>
      <c r="BQ3722" s="8"/>
      <c r="BR3722" s="8"/>
      <c r="BS3722" s="8"/>
      <c r="BT3722" s="8"/>
      <c r="BU3722" s="8"/>
    </row>
    <row r="3723" spans="68:73">
      <c r="BP3723" s="10"/>
      <c r="BQ3723" s="10"/>
      <c r="BR3723" s="10"/>
      <c r="BS3723" s="10"/>
      <c r="BT3723" s="10"/>
      <c r="BU3723" s="10"/>
    </row>
    <row r="3724" spans="68:73">
      <c r="BP3724" s="8"/>
      <c r="BQ3724" s="8"/>
      <c r="BR3724" s="8"/>
      <c r="BS3724" s="8"/>
      <c r="BT3724" s="8"/>
      <c r="BU3724" s="8"/>
    </row>
    <row r="3725" spans="68:73">
      <c r="BP3725" s="10"/>
      <c r="BQ3725" s="10"/>
      <c r="BR3725" s="10"/>
      <c r="BS3725" s="10"/>
      <c r="BT3725" s="10"/>
      <c r="BU3725" s="10"/>
    </row>
    <row r="3726" spans="68:73">
      <c r="BP3726" s="8"/>
      <c r="BQ3726" s="8"/>
      <c r="BR3726" s="8"/>
      <c r="BS3726" s="8"/>
      <c r="BT3726" s="8"/>
      <c r="BU3726" s="8"/>
    </row>
    <row r="3727" spans="68:73">
      <c r="BP3727" s="10"/>
      <c r="BQ3727" s="10"/>
      <c r="BR3727" s="10"/>
      <c r="BS3727" s="10"/>
      <c r="BT3727" s="10"/>
      <c r="BU3727" s="10"/>
    </row>
    <row r="3728" spans="68:73">
      <c r="BP3728" s="8"/>
      <c r="BQ3728" s="8"/>
      <c r="BR3728" s="8"/>
      <c r="BS3728" s="8"/>
      <c r="BT3728" s="8"/>
      <c r="BU3728" s="8"/>
    </row>
    <row r="3729" spans="68:73">
      <c r="BP3729" s="10"/>
      <c r="BQ3729" s="10"/>
      <c r="BR3729" s="10"/>
      <c r="BS3729" s="10"/>
      <c r="BT3729" s="10"/>
      <c r="BU3729" s="10"/>
    </row>
    <row r="3730" spans="68:73">
      <c r="BP3730" s="8"/>
      <c r="BQ3730" s="8"/>
      <c r="BR3730" s="8"/>
      <c r="BS3730" s="8"/>
      <c r="BT3730" s="8"/>
      <c r="BU3730" s="8"/>
    </row>
    <row r="3731" spans="68:73">
      <c r="BP3731" s="10"/>
      <c r="BQ3731" s="10"/>
      <c r="BR3731" s="10"/>
      <c r="BS3731" s="10"/>
      <c r="BT3731" s="10"/>
      <c r="BU3731" s="10"/>
    </row>
    <row r="3732" spans="68:73">
      <c r="BP3732" s="8"/>
      <c r="BQ3732" s="8"/>
      <c r="BR3732" s="8"/>
      <c r="BS3732" s="8"/>
      <c r="BT3732" s="8"/>
      <c r="BU3732" s="8"/>
    </row>
    <row r="3733" spans="68:73">
      <c r="BP3733" s="10"/>
      <c r="BQ3733" s="10"/>
      <c r="BR3733" s="10"/>
      <c r="BS3733" s="10"/>
      <c r="BT3733" s="10"/>
      <c r="BU3733" s="10"/>
    </row>
    <row r="3734" spans="68:73">
      <c r="BP3734" s="8"/>
      <c r="BQ3734" s="8"/>
      <c r="BR3734" s="8"/>
      <c r="BS3734" s="8"/>
      <c r="BT3734" s="8"/>
      <c r="BU3734" s="8"/>
    </row>
    <row r="3735" spans="68:73">
      <c r="BP3735" s="10"/>
      <c r="BQ3735" s="10"/>
      <c r="BR3735" s="10"/>
      <c r="BS3735" s="10"/>
      <c r="BT3735" s="10"/>
      <c r="BU3735" s="10"/>
    </row>
    <row r="3736" spans="68:73">
      <c r="BP3736" s="8"/>
      <c r="BQ3736" s="8"/>
      <c r="BR3736" s="8"/>
      <c r="BS3736" s="8"/>
      <c r="BT3736" s="8"/>
      <c r="BU3736" s="8"/>
    </row>
    <row r="3737" spans="68:73">
      <c r="BP3737" s="10"/>
      <c r="BQ3737" s="10"/>
      <c r="BR3737" s="10"/>
      <c r="BS3737" s="10"/>
      <c r="BT3737" s="10"/>
      <c r="BU3737" s="10"/>
    </row>
    <row r="3738" spans="68:73">
      <c r="BP3738" s="8"/>
      <c r="BQ3738" s="8"/>
      <c r="BR3738" s="8"/>
      <c r="BS3738" s="8"/>
      <c r="BT3738" s="8"/>
      <c r="BU3738" s="8"/>
    </row>
    <row r="3739" spans="68:73">
      <c r="BP3739" s="10"/>
      <c r="BQ3739" s="10"/>
      <c r="BR3739" s="10"/>
      <c r="BS3739" s="10"/>
      <c r="BT3739" s="10"/>
      <c r="BU3739" s="10"/>
    </row>
    <row r="3740" spans="68:73">
      <c r="BP3740" s="8"/>
      <c r="BQ3740" s="8"/>
      <c r="BR3740" s="8"/>
      <c r="BS3740" s="8"/>
      <c r="BT3740" s="8"/>
      <c r="BU3740" s="8"/>
    </row>
    <row r="3741" spans="68:73">
      <c r="BP3741" s="10"/>
      <c r="BQ3741" s="10"/>
      <c r="BR3741" s="10"/>
      <c r="BS3741" s="10"/>
      <c r="BT3741" s="10"/>
      <c r="BU3741" s="10"/>
    </row>
    <row r="3742" spans="68:73">
      <c r="BP3742" s="8"/>
      <c r="BQ3742" s="8"/>
      <c r="BR3742" s="8"/>
      <c r="BS3742" s="8"/>
      <c r="BT3742" s="8"/>
      <c r="BU3742" s="8"/>
    </row>
    <row r="3743" spans="68:73">
      <c r="BP3743" s="10"/>
      <c r="BQ3743" s="10"/>
      <c r="BR3743" s="10"/>
      <c r="BS3743" s="10"/>
      <c r="BT3743" s="10"/>
      <c r="BU3743" s="10"/>
    </row>
    <row r="3744" spans="68:73">
      <c r="BP3744" s="8"/>
      <c r="BQ3744" s="8"/>
      <c r="BR3744" s="8"/>
      <c r="BS3744" s="8"/>
      <c r="BT3744" s="8"/>
      <c r="BU3744" s="8"/>
    </row>
    <row r="3745" spans="68:73">
      <c r="BP3745" s="10"/>
      <c r="BQ3745" s="10"/>
      <c r="BR3745" s="10"/>
      <c r="BS3745" s="10"/>
      <c r="BT3745" s="10"/>
      <c r="BU3745" s="10"/>
    </row>
    <row r="3746" spans="68:73">
      <c r="BP3746" s="8"/>
      <c r="BQ3746" s="8"/>
      <c r="BR3746" s="8"/>
      <c r="BS3746" s="8"/>
      <c r="BT3746" s="8"/>
      <c r="BU3746" s="8"/>
    </row>
    <row r="3747" spans="68:73">
      <c r="BP3747" s="10"/>
      <c r="BQ3747" s="10"/>
      <c r="BR3747" s="10"/>
      <c r="BS3747" s="10"/>
      <c r="BT3747" s="10"/>
      <c r="BU3747" s="10"/>
    </row>
    <row r="3748" spans="68:73">
      <c r="BP3748" s="8"/>
      <c r="BQ3748" s="8"/>
      <c r="BR3748" s="8"/>
      <c r="BS3748" s="8"/>
      <c r="BT3748" s="8"/>
      <c r="BU3748" s="8"/>
    </row>
    <row r="3749" spans="68:73">
      <c r="BP3749" s="10"/>
      <c r="BQ3749" s="10"/>
      <c r="BR3749" s="10"/>
      <c r="BS3749" s="10"/>
      <c r="BT3749" s="10"/>
      <c r="BU3749" s="10"/>
    </row>
    <row r="3750" spans="68:73">
      <c r="BP3750" s="8"/>
      <c r="BQ3750" s="8"/>
      <c r="BR3750" s="8"/>
      <c r="BS3750" s="8"/>
      <c r="BT3750" s="8"/>
      <c r="BU3750" s="8"/>
    </row>
    <row r="3751" spans="68:73">
      <c r="BP3751" s="10"/>
      <c r="BQ3751" s="10"/>
      <c r="BR3751" s="10"/>
      <c r="BS3751" s="10"/>
      <c r="BT3751" s="10"/>
      <c r="BU3751" s="10"/>
    </row>
    <row r="3752" spans="68:73">
      <c r="BP3752" s="8"/>
      <c r="BQ3752" s="8"/>
      <c r="BR3752" s="8"/>
      <c r="BS3752" s="8"/>
      <c r="BT3752" s="8"/>
      <c r="BU3752" s="8"/>
    </row>
    <row r="3753" spans="68:73">
      <c r="BP3753" s="10"/>
      <c r="BQ3753" s="10"/>
      <c r="BR3753" s="10"/>
      <c r="BS3753" s="10"/>
      <c r="BT3753" s="10"/>
      <c r="BU3753" s="10"/>
    </row>
    <row r="3754" spans="68:73">
      <c r="BP3754" s="8"/>
      <c r="BQ3754" s="8"/>
      <c r="BR3754" s="8"/>
      <c r="BS3754" s="8"/>
      <c r="BT3754" s="8"/>
      <c r="BU3754" s="8"/>
    </row>
    <row r="3755" spans="68:73">
      <c r="BP3755" s="10"/>
      <c r="BQ3755" s="10"/>
      <c r="BR3755" s="10"/>
      <c r="BS3755" s="10"/>
      <c r="BT3755" s="10"/>
      <c r="BU3755" s="10"/>
    </row>
    <row r="3756" spans="68:73">
      <c r="BP3756" s="8"/>
      <c r="BQ3756" s="8"/>
      <c r="BR3756" s="8"/>
      <c r="BS3756" s="8"/>
      <c r="BT3756" s="8"/>
      <c r="BU3756" s="8"/>
    </row>
    <row r="3757" spans="68:73">
      <c r="BP3757" s="10"/>
      <c r="BQ3757" s="10"/>
      <c r="BR3757" s="10"/>
      <c r="BS3757" s="10"/>
      <c r="BT3757" s="10"/>
      <c r="BU3757" s="10"/>
    </row>
    <row r="3758" spans="68:73">
      <c r="BP3758" s="8"/>
      <c r="BQ3758" s="8"/>
      <c r="BR3758" s="8"/>
      <c r="BS3758" s="8"/>
      <c r="BT3758" s="8"/>
      <c r="BU3758" s="8"/>
    </row>
    <row r="3759" spans="68:73">
      <c r="BP3759" s="10"/>
      <c r="BQ3759" s="10"/>
      <c r="BR3759" s="10"/>
      <c r="BS3759" s="10"/>
      <c r="BT3759" s="10"/>
      <c r="BU3759" s="10"/>
    </row>
    <row r="3760" spans="68:73">
      <c r="BP3760" s="8"/>
      <c r="BQ3760" s="8"/>
      <c r="BR3760" s="8"/>
      <c r="BS3760" s="8"/>
      <c r="BT3760" s="8"/>
      <c r="BU3760" s="8"/>
    </row>
    <row r="3761" spans="68:73">
      <c r="BP3761" s="10"/>
      <c r="BQ3761" s="10"/>
      <c r="BR3761" s="10"/>
      <c r="BS3761" s="10"/>
      <c r="BT3761" s="10"/>
      <c r="BU3761" s="10"/>
    </row>
    <row r="3762" spans="68:73">
      <c r="BP3762" s="8"/>
      <c r="BQ3762" s="8"/>
      <c r="BR3762" s="8"/>
      <c r="BS3762" s="8"/>
      <c r="BT3762" s="8"/>
      <c r="BU3762" s="8"/>
    </row>
    <row r="3763" spans="68:73">
      <c r="BP3763" s="10"/>
      <c r="BQ3763" s="10"/>
      <c r="BR3763" s="10"/>
      <c r="BS3763" s="10"/>
      <c r="BT3763" s="10"/>
      <c r="BU3763" s="10"/>
    </row>
    <row r="3764" spans="68:73">
      <c r="BP3764" s="8"/>
      <c r="BQ3764" s="8"/>
      <c r="BR3764" s="8"/>
      <c r="BS3764" s="8"/>
      <c r="BT3764" s="8"/>
      <c r="BU3764" s="8"/>
    </row>
    <row r="3765" spans="68:73">
      <c r="BP3765" s="10"/>
      <c r="BQ3765" s="10"/>
      <c r="BR3765" s="10"/>
      <c r="BS3765" s="10"/>
      <c r="BT3765" s="10"/>
      <c r="BU3765" s="10"/>
    </row>
    <row r="3766" spans="68:73">
      <c r="BP3766" s="8"/>
      <c r="BQ3766" s="8"/>
      <c r="BR3766" s="8"/>
      <c r="BS3766" s="8"/>
      <c r="BT3766" s="8"/>
      <c r="BU3766" s="8"/>
    </row>
    <row r="3767" spans="68:73">
      <c r="BP3767" s="10"/>
      <c r="BQ3767" s="10"/>
      <c r="BR3767" s="10"/>
      <c r="BS3767" s="10"/>
      <c r="BT3767" s="10"/>
      <c r="BU3767" s="10"/>
    </row>
    <row r="3768" spans="68:73">
      <c r="BP3768" s="8"/>
      <c r="BQ3768" s="8"/>
      <c r="BR3768" s="8"/>
      <c r="BS3768" s="8"/>
      <c r="BT3768" s="8"/>
      <c r="BU3768" s="8"/>
    </row>
    <row r="3769" spans="68:73">
      <c r="BP3769" s="10"/>
      <c r="BQ3769" s="10"/>
      <c r="BR3769" s="10"/>
      <c r="BS3769" s="10"/>
      <c r="BT3769" s="10"/>
      <c r="BU3769" s="10"/>
    </row>
    <row r="3770" spans="68:73">
      <c r="BP3770" s="8"/>
      <c r="BQ3770" s="8"/>
      <c r="BR3770" s="8"/>
      <c r="BS3770" s="8"/>
      <c r="BT3770" s="8"/>
      <c r="BU3770" s="8"/>
    </row>
    <row r="3771" spans="68:73">
      <c r="BP3771" s="10"/>
      <c r="BQ3771" s="10"/>
      <c r="BR3771" s="10"/>
      <c r="BS3771" s="10"/>
      <c r="BT3771" s="10"/>
      <c r="BU3771" s="10"/>
    </row>
    <row r="3772" spans="68:73">
      <c r="BP3772" s="8"/>
      <c r="BQ3772" s="8"/>
      <c r="BR3772" s="8"/>
      <c r="BS3772" s="8"/>
      <c r="BT3772" s="8"/>
      <c r="BU3772" s="8"/>
    </row>
    <row r="3773" spans="68:73">
      <c r="BP3773" s="10"/>
      <c r="BQ3773" s="10"/>
      <c r="BR3773" s="10"/>
      <c r="BS3773" s="10"/>
      <c r="BT3773" s="10"/>
      <c r="BU3773" s="10"/>
    </row>
    <row r="3774" spans="68:73">
      <c r="BP3774" s="8"/>
      <c r="BQ3774" s="8"/>
      <c r="BR3774" s="8"/>
      <c r="BS3774" s="8"/>
      <c r="BT3774" s="8"/>
      <c r="BU3774" s="8"/>
    </row>
    <row r="3775" spans="68:73">
      <c r="BP3775" s="10"/>
      <c r="BQ3775" s="10"/>
      <c r="BR3775" s="10"/>
      <c r="BS3775" s="10"/>
      <c r="BT3775" s="10"/>
      <c r="BU3775" s="10"/>
    </row>
    <row r="3776" spans="68:73">
      <c r="BP3776" s="8"/>
      <c r="BQ3776" s="8"/>
      <c r="BR3776" s="8"/>
      <c r="BS3776" s="8"/>
      <c r="BT3776" s="8"/>
      <c r="BU3776" s="8"/>
    </row>
    <row r="3777" spans="68:73">
      <c r="BP3777" s="10"/>
      <c r="BQ3777" s="10"/>
      <c r="BR3777" s="10"/>
      <c r="BS3777" s="10"/>
      <c r="BT3777" s="10"/>
      <c r="BU3777" s="10"/>
    </row>
    <row r="3778" spans="68:73">
      <c r="BP3778" s="8"/>
      <c r="BQ3778" s="8"/>
      <c r="BR3778" s="8"/>
      <c r="BS3778" s="8"/>
      <c r="BT3778" s="8"/>
      <c r="BU3778" s="8"/>
    </row>
    <row r="3779" spans="68:73">
      <c r="BP3779" s="10"/>
      <c r="BQ3779" s="10"/>
      <c r="BR3779" s="10"/>
      <c r="BS3779" s="10"/>
      <c r="BT3779" s="10"/>
      <c r="BU3779" s="10"/>
    </row>
    <row r="3780" spans="68:73">
      <c r="BP3780" s="8"/>
      <c r="BQ3780" s="8"/>
      <c r="BR3780" s="8"/>
      <c r="BS3780" s="8"/>
      <c r="BT3780" s="8"/>
      <c r="BU3780" s="8"/>
    </row>
    <row r="3781" spans="68:73">
      <c r="BP3781" s="10"/>
      <c r="BQ3781" s="10"/>
      <c r="BR3781" s="10"/>
      <c r="BS3781" s="10"/>
      <c r="BT3781" s="10"/>
      <c r="BU3781" s="10"/>
    </row>
    <row r="3782" spans="68:73">
      <c r="BP3782" s="8"/>
      <c r="BQ3782" s="8"/>
      <c r="BR3782" s="8"/>
      <c r="BS3782" s="8"/>
      <c r="BT3782" s="8"/>
      <c r="BU3782" s="8"/>
    </row>
    <row r="3783" spans="68:73">
      <c r="BP3783" s="10"/>
      <c r="BQ3783" s="10"/>
      <c r="BR3783" s="10"/>
      <c r="BS3783" s="10"/>
      <c r="BT3783" s="10"/>
      <c r="BU3783" s="10"/>
    </row>
    <row r="3784" spans="68:73">
      <c r="BP3784" s="8"/>
      <c r="BQ3784" s="8"/>
      <c r="BR3784" s="8"/>
      <c r="BS3784" s="8"/>
      <c r="BT3784" s="8"/>
      <c r="BU3784" s="8"/>
    </row>
    <row r="3785" spans="68:73">
      <c r="BP3785" s="10"/>
      <c r="BQ3785" s="10"/>
      <c r="BR3785" s="10"/>
      <c r="BS3785" s="10"/>
      <c r="BT3785" s="10"/>
      <c r="BU3785" s="10"/>
    </row>
    <row r="3786" spans="68:73">
      <c r="BP3786" s="8"/>
      <c r="BQ3786" s="8"/>
      <c r="BR3786" s="8"/>
      <c r="BS3786" s="8"/>
      <c r="BT3786" s="8"/>
      <c r="BU3786" s="8"/>
    </row>
    <row r="3787" spans="68:73">
      <c r="BP3787" s="10"/>
      <c r="BQ3787" s="10"/>
      <c r="BR3787" s="10"/>
      <c r="BS3787" s="10"/>
      <c r="BT3787" s="10"/>
      <c r="BU3787" s="10"/>
    </row>
    <row r="3788" spans="68:73">
      <c r="BP3788" s="8"/>
      <c r="BQ3788" s="8"/>
      <c r="BR3788" s="8"/>
      <c r="BS3788" s="8"/>
      <c r="BT3788" s="8"/>
      <c r="BU3788" s="8"/>
    </row>
    <row r="3789" spans="68:73">
      <c r="BP3789" s="10"/>
      <c r="BQ3789" s="10"/>
      <c r="BR3789" s="10"/>
      <c r="BS3789" s="10"/>
      <c r="BT3789" s="10"/>
      <c r="BU3789" s="10"/>
    </row>
    <row r="3790" spans="68:73">
      <c r="BP3790" s="8"/>
      <c r="BQ3790" s="8"/>
      <c r="BR3790" s="8"/>
      <c r="BS3790" s="8"/>
      <c r="BT3790" s="8"/>
      <c r="BU3790" s="8"/>
    </row>
    <row r="3791" spans="68:73">
      <c r="BP3791" s="10"/>
      <c r="BQ3791" s="10"/>
      <c r="BR3791" s="10"/>
      <c r="BS3791" s="10"/>
      <c r="BT3791" s="10"/>
      <c r="BU3791" s="10"/>
    </row>
    <row r="3792" spans="68:73">
      <c r="BP3792" s="8"/>
      <c r="BQ3792" s="8"/>
      <c r="BR3792" s="8"/>
      <c r="BS3792" s="8"/>
      <c r="BT3792" s="8"/>
      <c r="BU3792" s="8"/>
    </row>
    <row r="3793" spans="68:73">
      <c r="BP3793" s="10"/>
      <c r="BQ3793" s="10"/>
      <c r="BR3793" s="10"/>
      <c r="BS3793" s="10"/>
      <c r="BT3793" s="10"/>
      <c r="BU3793" s="10"/>
    </row>
    <row r="3794" spans="68:73">
      <c r="BP3794" s="8"/>
      <c r="BQ3794" s="8"/>
      <c r="BR3794" s="8"/>
      <c r="BS3794" s="8"/>
      <c r="BT3794" s="8"/>
      <c r="BU3794" s="8"/>
    </row>
    <row r="3795" spans="68:73">
      <c r="BP3795" s="10"/>
      <c r="BQ3795" s="10"/>
      <c r="BR3795" s="10"/>
      <c r="BS3795" s="10"/>
      <c r="BT3795" s="10"/>
      <c r="BU3795" s="10"/>
    </row>
    <row r="3796" spans="68:73">
      <c r="BP3796" s="8"/>
      <c r="BQ3796" s="8"/>
      <c r="BR3796" s="8"/>
      <c r="BS3796" s="8"/>
      <c r="BT3796" s="8"/>
      <c r="BU3796" s="8"/>
    </row>
    <row r="3797" spans="68:73">
      <c r="BP3797" s="10"/>
      <c r="BQ3797" s="10"/>
      <c r="BR3797" s="10"/>
      <c r="BS3797" s="10"/>
      <c r="BT3797" s="10"/>
      <c r="BU3797" s="10"/>
    </row>
    <row r="3798" spans="68:73">
      <c r="BP3798" s="8"/>
      <c r="BQ3798" s="8"/>
      <c r="BR3798" s="8"/>
      <c r="BS3798" s="8"/>
      <c r="BT3798" s="8"/>
      <c r="BU3798" s="8"/>
    </row>
    <row r="3799" spans="68:73">
      <c r="BP3799" s="10"/>
      <c r="BQ3799" s="10"/>
      <c r="BR3799" s="10"/>
      <c r="BS3799" s="10"/>
      <c r="BT3799" s="10"/>
      <c r="BU3799" s="10"/>
    </row>
    <row r="3800" spans="68:73">
      <c r="BP3800" s="8"/>
      <c r="BQ3800" s="8"/>
      <c r="BR3800" s="8"/>
      <c r="BS3800" s="8"/>
      <c r="BT3800" s="8"/>
      <c r="BU3800" s="8"/>
    </row>
    <row r="3801" spans="68:73">
      <c r="BP3801" s="10"/>
      <c r="BQ3801" s="10"/>
      <c r="BR3801" s="10"/>
      <c r="BS3801" s="10"/>
      <c r="BT3801" s="10"/>
      <c r="BU3801" s="10"/>
    </row>
    <row r="3802" spans="68:73">
      <c r="BP3802" s="8"/>
      <c r="BQ3802" s="8"/>
      <c r="BR3802" s="8"/>
      <c r="BS3802" s="8"/>
      <c r="BT3802" s="8"/>
      <c r="BU3802" s="8"/>
    </row>
    <row r="3803" spans="68:73">
      <c r="BP3803" s="10"/>
      <c r="BQ3803" s="10"/>
      <c r="BR3803" s="10"/>
      <c r="BS3803" s="10"/>
      <c r="BT3803" s="10"/>
      <c r="BU3803" s="10"/>
    </row>
    <row r="3804" spans="68:73">
      <c r="BP3804" s="8"/>
      <c r="BQ3804" s="8"/>
      <c r="BR3804" s="8"/>
      <c r="BS3804" s="8"/>
      <c r="BT3804" s="8"/>
      <c r="BU3804" s="8"/>
    </row>
    <row r="3805" spans="68:73">
      <c r="BP3805" s="10"/>
      <c r="BQ3805" s="10"/>
      <c r="BR3805" s="10"/>
      <c r="BS3805" s="10"/>
      <c r="BT3805" s="10"/>
      <c r="BU3805" s="10"/>
    </row>
    <row r="3806" spans="68:73">
      <c r="BP3806" s="8"/>
      <c r="BQ3806" s="8"/>
      <c r="BR3806" s="8"/>
      <c r="BS3806" s="8"/>
      <c r="BT3806" s="8"/>
      <c r="BU3806" s="8"/>
    </row>
    <row r="3807" spans="68:73">
      <c r="BP3807" s="10"/>
      <c r="BQ3807" s="10"/>
      <c r="BR3807" s="10"/>
      <c r="BS3807" s="10"/>
      <c r="BT3807" s="10"/>
      <c r="BU3807" s="10"/>
    </row>
    <row r="3808" spans="68:73">
      <c r="BP3808" s="8"/>
      <c r="BQ3808" s="8"/>
      <c r="BR3808" s="8"/>
      <c r="BS3808" s="8"/>
      <c r="BT3808" s="8"/>
      <c r="BU3808" s="8"/>
    </row>
    <row r="3809" spans="68:73">
      <c r="BP3809" s="10"/>
      <c r="BQ3809" s="10"/>
      <c r="BR3809" s="10"/>
      <c r="BS3809" s="10"/>
      <c r="BT3809" s="10"/>
      <c r="BU3809" s="10"/>
    </row>
    <row r="3810" spans="68:73">
      <c r="BP3810" s="8"/>
      <c r="BQ3810" s="8"/>
      <c r="BR3810" s="8"/>
      <c r="BS3810" s="8"/>
      <c r="BT3810" s="8"/>
      <c r="BU3810" s="8"/>
    </row>
    <row r="3811" spans="68:73">
      <c r="BP3811" s="10"/>
      <c r="BQ3811" s="10"/>
      <c r="BR3811" s="10"/>
      <c r="BS3811" s="10"/>
      <c r="BT3811" s="10"/>
      <c r="BU3811" s="10"/>
    </row>
    <row r="3812" spans="68:73">
      <c r="BP3812" s="8"/>
      <c r="BQ3812" s="8"/>
      <c r="BR3812" s="8"/>
      <c r="BS3812" s="8"/>
      <c r="BT3812" s="8"/>
      <c r="BU3812" s="8"/>
    </row>
    <row r="3813" spans="68:73">
      <c r="BP3813" s="10"/>
      <c r="BQ3813" s="10"/>
      <c r="BR3813" s="10"/>
      <c r="BS3813" s="10"/>
      <c r="BT3813" s="10"/>
      <c r="BU3813" s="10"/>
    </row>
    <row r="3814" spans="68:73">
      <c r="BP3814" s="8"/>
      <c r="BQ3814" s="8"/>
      <c r="BR3814" s="8"/>
      <c r="BS3814" s="8"/>
      <c r="BT3814" s="8"/>
      <c r="BU3814" s="8"/>
    </row>
    <row r="3815" spans="68:73">
      <c r="BP3815" s="10"/>
      <c r="BQ3815" s="10"/>
      <c r="BR3815" s="10"/>
      <c r="BS3815" s="10"/>
      <c r="BT3815" s="10"/>
      <c r="BU3815" s="10"/>
    </row>
    <row r="3816" spans="68:73">
      <c r="BP3816" s="8"/>
      <c r="BQ3816" s="8"/>
      <c r="BR3816" s="8"/>
      <c r="BS3816" s="8"/>
      <c r="BT3816" s="8"/>
      <c r="BU3816" s="8"/>
    </row>
    <row r="3817" spans="68:73">
      <c r="BP3817" s="10"/>
      <c r="BQ3817" s="10"/>
      <c r="BR3817" s="10"/>
      <c r="BS3817" s="10"/>
      <c r="BT3817" s="10"/>
      <c r="BU3817" s="10"/>
    </row>
    <row r="3818" spans="68:73">
      <c r="BP3818" s="8"/>
      <c r="BQ3818" s="8"/>
      <c r="BR3818" s="8"/>
      <c r="BS3818" s="8"/>
      <c r="BT3818" s="8"/>
      <c r="BU3818" s="8"/>
    </row>
    <row r="3819" spans="68:73">
      <c r="BP3819" s="10"/>
      <c r="BQ3819" s="10"/>
      <c r="BR3819" s="10"/>
      <c r="BS3819" s="10"/>
      <c r="BT3819" s="10"/>
      <c r="BU3819" s="10"/>
    </row>
    <row r="3820" spans="68:73">
      <c r="BP3820" s="8"/>
      <c r="BQ3820" s="8"/>
      <c r="BR3820" s="8"/>
      <c r="BS3820" s="8"/>
      <c r="BT3820" s="8"/>
      <c r="BU3820" s="8"/>
    </row>
    <row r="3821" spans="68:73">
      <c r="BP3821" s="10"/>
      <c r="BQ3821" s="10"/>
      <c r="BR3821" s="10"/>
      <c r="BS3821" s="10"/>
      <c r="BT3821" s="10"/>
      <c r="BU3821" s="10"/>
    </row>
    <row r="3822" spans="68:73">
      <c r="BP3822" s="8"/>
      <c r="BQ3822" s="8"/>
      <c r="BR3822" s="8"/>
      <c r="BS3822" s="8"/>
      <c r="BT3822" s="8"/>
      <c r="BU3822" s="8"/>
    </row>
    <row r="3823" spans="68:73">
      <c r="BP3823" s="10"/>
      <c r="BQ3823" s="10"/>
      <c r="BR3823" s="10"/>
      <c r="BS3823" s="10"/>
      <c r="BT3823" s="10"/>
      <c r="BU3823" s="10"/>
    </row>
    <row r="3824" spans="68:73">
      <c r="BP3824" s="8"/>
      <c r="BQ3824" s="8"/>
      <c r="BR3824" s="8"/>
      <c r="BS3824" s="8"/>
      <c r="BT3824" s="8"/>
      <c r="BU3824" s="8"/>
    </row>
    <row r="3825" spans="68:73">
      <c r="BP3825" s="10"/>
      <c r="BQ3825" s="10"/>
      <c r="BR3825" s="10"/>
      <c r="BS3825" s="10"/>
      <c r="BT3825" s="10"/>
      <c r="BU3825" s="10"/>
    </row>
    <row r="3826" spans="68:73">
      <c r="BP3826" s="8"/>
      <c r="BQ3826" s="8"/>
      <c r="BR3826" s="8"/>
      <c r="BS3826" s="8"/>
      <c r="BT3826" s="8"/>
      <c r="BU3826" s="8"/>
    </row>
    <row r="3827" spans="68:73">
      <c r="BP3827" s="10"/>
      <c r="BQ3827" s="10"/>
      <c r="BR3827" s="10"/>
      <c r="BS3827" s="10"/>
      <c r="BT3827" s="10"/>
      <c r="BU3827" s="10"/>
    </row>
    <row r="3828" spans="68:73">
      <c r="BP3828" s="8"/>
      <c r="BQ3828" s="8"/>
      <c r="BR3828" s="8"/>
      <c r="BS3828" s="8"/>
      <c r="BT3828" s="8"/>
      <c r="BU3828" s="8"/>
    </row>
    <row r="3829" spans="68:73">
      <c r="BP3829" s="10"/>
      <c r="BQ3829" s="10"/>
      <c r="BR3829" s="10"/>
      <c r="BS3829" s="10"/>
      <c r="BT3829" s="10"/>
      <c r="BU3829" s="10"/>
    </row>
    <row r="3830" spans="68:73">
      <c r="BP3830" s="8"/>
      <c r="BQ3830" s="8"/>
      <c r="BR3830" s="8"/>
      <c r="BS3830" s="8"/>
      <c r="BT3830" s="8"/>
      <c r="BU3830" s="8"/>
    </row>
    <row r="3831" spans="68:73">
      <c r="BP3831" s="10"/>
      <c r="BQ3831" s="10"/>
      <c r="BR3831" s="10"/>
      <c r="BS3831" s="10"/>
      <c r="BT3831" s="10"/>
      <c r="BU3831" s="10"/>
    </row>
    <row r="3832" spans="68:73">
      <c r="BP3832" s="8"/>
      <c r="BQ3832" s="8"/>
      <c r="BR3832" s="8"/>
      <c r="BS3832" s="8"/>
      <c r="BT3832" s="8"/>
      <c r="BU3832" s="8"/>
    </row>
    <row r="3833" spans="68:73">
      <c r="BP3833" s="10"/>
      <c r="BQ3833" s="10"/>
      <c r="BR3833" s="10"/>
      <c r="BS3833" s="10"/>
      <c r="BT3833" s="10"/>
      <c r="BU3833" s="10"/>
    </row>
    <row r="3834" spans="68:73">
      <c r="BP3834" s="8"/>
      <c r="BQ3834" s="8"/>
      <c r="BR3834" s="8"/>
      <c r="BS3834" s="8"/>
      <c r="BT3834" s="8"/>
      <c r="BU3834" s="8"/>
    </row>
    <row r="3835" spans="68:73">
      <c r="BP3835" s="10"/>
      <c r="BQ3835" s="10"/>
      <c r="BR3835" s="10"/>
      <c r="BS3835" s="10"/>
      <c r="BT3835" s="10"/>
      <c r="BU3835" s="10"/>
    </row>
    <row r="3836" spans="68:73">
      <c r="BP3836" s="8"/>
      <c r="BQ3836" s="8"/>
      <c r="BR3836" s="8"/>
      <c r="BS3836" s="8"/>
      <c r="BT3836" s="8"/>
      <c r="BU3836" s="8"/>
    </row>
    <row r="3837" spans="68:73">
      <c r="BP3837" s="10"/>
      <c r="BQ3837" s="10"/>
      <c r="BR3837" s="10"/>
      <c r="BS3837" s="10"/>
      <c r="BT3837" s="10"/>
      <c r="BU3837" s="10"/>
    </row>
    <row r="3838" spans="68:73">
      <c r="BP3838" s="8"/>
      <c r="BQ3838" s="8"/>
      <c r="BR3838" s="8"/>
      <c r="BS3838" s="8"/>
      <c r="BT3838" s="8"/>
      <c r="BU3838" s="8"/>
    </row>
    <row r="3839" spans="68:73">
      <c r="BP3839" s="10"/>
      <c r="BQ3839" s="10"/>
      <c r="BR3839" s="10"/>
      <c r="BS3839" s="10"/>
      <c r="BT3839" s="10"/>
      <c r="BU3839" s="10"/>
    </row>
    <row r="3840" spans="68:73">
      <c r="BP3840" s="8"/>
      <c r="BQ3840" s="8"/>
      <c r="BR3840" s="8"/>
      <c r="BS3840" s="8"/>
      <c r="BT3840" s="8"/>
      <c r="BU3840" s="8"/>
    </row>
    <row r="3841" spans="68:73">
      <c r="BP3841" s="10"/>
      <c r="BQ3841" s="10"/>
      <c r="BR3841" s="10"/>
      <c r="BS3841" s="10"/>
      <c r="BT3841" s="10"/>
      <c r="BU3841" s="10"/>
    </row>
    <row r="3842" spans="68:73">
      <c r="BP3842" s="8"/>
      <c r="BQ3842" s="8"/>
      <c r="BR3842" s="8"/>
      <c r="BS3842" s="8"/>
      <c r="BT3842" s="8"/>
      <c r="BU3842" s="8"/>
    </row>
    <row r="3843" spans="68:73">
      <c r="BP3843" s="10"/>
      <c r="BQ3843" s="10"/>
      <c r="BR3843" s="10"/>
      <c r="BS3843" s="10"/>
      <c r="BT3843" s="10"/>
      <c r="BU3843" s="10"/>
    </row>
    <row r="3844" spans="68:73">
      <c r="BP3844" s="8"/>
      <c r="BQ3844" s="8"/>
      <c r="BR3844" s="8"/>
      <c r="BS3844" s="8"/>
      <c r="BT3844" s="8"/>
      <c r="BU3844" s="8"/>
    </row>
    <row r="3845" spans="68:73">
      <c r="BP3845" s="10"/>
      <c r="BQ3845" s="10"/>
      <c r="BR3845" s="10"/>
      <c r="BS3845" s="10"/>
      <c r="BT3845" s="10"/>
      <c r="BU3845" s="10"/>
    </row>
    <row r="3846" spans="68:73">
      <c r="BP3846" s="8"/>
      <c r="BQ3846" s="8"/>
      <c r="BR3846" s="8"/>
      <c r="BS3846" s="8"/>
      <c r="BT3846" s="8"/>
      <c r="BU3846" s="8"/>
    </row>
    <row r="3847" spans="68:73">
      <c r="BP3847" s="10"/>
      <c r="BQ3847" s="10"/>
      <c r="BR3847" s="10"/>
      <c r="BS3847" s="10"/>
      <c r="BT3847" s="10"/>
      <c r="BU3847" s="10"/>
    </row>
    <row r="3848" spans="68:73">
      <c r="BP3848" s="8"/>
      <c r="BQ3848" s="8"/>
      <c r="BR3848" s="8"/>
      <c r="BS3848" s="8"/>
      <c r="BT3848" s="8"/>
      <c r="BU3848" s="8"/>
    </row>
    <row r="3849" spans="68:73">
      <c r="BP3849" s="10"/>
      <c r="BQ3849" s="10"/>
      <c r="BR3849" s="10"/>
      <c r="BS3849" s="10"/>
      <c r="BT3849" s="10"/>
      <c r="BU3849" s="10"/>
    </row>
    <row r="3850" spans="68:73">
      <c r="BP3850" s="8"/>
      <c r="BQ3850" s="8"/>
      <c r="BR3850" s="8"/>
      <c r="BS3850" s="8"/>
      <c r="BT3850" s="8"/>
      <c r="BU3850" s="8"/>
    </row>
    <row r="3851" spans="68:73">
      <c r="BP3851" s="10"/>
      <c r="BQ3851" s="10"/>
      <c r="BR3851" s="10"/>
      <c r="BS3851" s="10"/>
      <c r="BT3851" s="10"/>
      <c r="BU3851" s="10"/>
    </row>
    <row r="3852" spans="68:73">
      <c r="BP3852" s="8"/>
      <c r="BQ3852" s="8"/>
      <c r="BR3852" s="8"/>
      <c r="BS3852" s="8"/>
      <c r="BT3852" s="8"/>
      <c r="BU3852" s="8"/>
    </row>
    <row r="3853" spans="68:73">
      <c r="BP3853" s="10"/>
      <c r="BQ3853" s="10"/>
      <c r="BR3853" s="10"/>
      <c r="BS3853" s="10"/>
      <c r="BT3853" s="10"/>
      <c r="BU3853" s="10"/>
    </row>
    <row r="3854" spans="68:73">
      <c r="BP3854" s="8"/>
      <c r="BQ3854" s="8"/>
      <c r="BR3854" s="8"/>
      <c r="BS3854" s="8"/>
      <c r="BT3854" s="8"/>
      <c r="BU3854" s="8"/>
    </row>
    <row r="3855" spans="68:73">
      <c r="BP3855" s="10"/>
      <c r="BQ3855" s="10"/>
      <c r="BR3855" s="10"/>
      <c r="BS3855" s="10"/>
      <c r="BT3855" s="10"/>
      <c r="BU3855" s="10"/>
    </row>
    <row r="3856" spans="68:73">
      <c r="BP3856" s="8"/>
      <c r="BQ3856" s="8"/>
      <c r="BR3856" s="8"/>
      <c r="BS3856" s="8"/>
      <c r="BT3856" s="8"/>
      <c r="BU3856" s="8"/>
    </row>
    <row r="3857" spans="68:73">
      <c r="BP3857" s="10"/>
      <c r="BQ3857" s="10"/>
      <c r="BR3857" s="10"/>
      <c r="BS3857" s="10"/>
      <c r="BT3857" s="10"/>
      <c r="BU3857" s="10"/>
    </row>
    <row r="3858" spans="68:73">
      <c r="BP3858" s="8"/>
      <c r="BQ3858" s="8"/>
      <c r="BR3858" s="8"/>
      <c r="BS3858" s="8"/>
      <c r="BT3858" s="8"/>
      <c r="BU3858" s="8"/>
    </row>
    <row r="3859" spans="68:73">
      <c r="BP3859" s="10"/>
      <c r="BQ3859" s="10"/>
      <c r="BR3859" s="10"/>
      <c r="BS3859" s="10"/>
      <c r="BT3859" s="10"/>
      <c r="BU3859" s="10"/>
    </row>
    <row r="3860" spans="68:73">
      <c r="BP3860" s="8"/>
      <c r="BQ3860" s="8"/>
      <c r="BR3860" s="8"/>
      <c r="BS3860" s="8"/>
      <c r="BT3860" s="8"/>
      <c r="BU3860" s="8"/>
    </row>
    <row r="3861" spans="68:73">
      <c r="BP3861" s="10"/>
      <c r="BQ3861" s="10"/>
      <c r="BR3861" s="10"/>
      <c r="BS3861" s="10"/>
      <c r="BT3861" s="10"/>
      <c r="BU3861" s="10"/>
    </row>
    <row r="3862" spans="68:73">
      <c r="BP3862" s="8"/>
      <c r="BQ3862" s="8"/>
      <c r="BR3862" s="8"/>
      <c r="BS3862" s="8"/>
      <c r="BT3862" s="8"/>
      <c r="BU3862" s="8"/>
    </row>
    <row r="3863" spans="68:73">
      <c r="BP3863" s="10"/>
      <c r="BQ3863" s="10"/>
      <c r="BR3863" s="10"/>
      <c r="BS3863" s="10"/>
      <c r="BT3863" s="10"/>
      <c r="BU3863" s="10"/>
    </row>
    <row r="3864" spans="68:73">
      <c r="BP3864" s="8"/>
      <c r="BQ3864" s="8"/>
      <c r="BR3864" s="8"/>
      <c r="BS3864" s="8"/>
      <c r="BT3864" s="8"/>
      <c r="BU3864" s="8"/>
    </row>
    <row r="3865" spans="68:73">
      <c r="BP3865" s="10"/>
      <c r="BQ3865" s="10"/>
      <c r="BR3865" s="10"/>
      <c r="BS3865" s="10"/>
      <c r="BT3865" s="10"/>
      <c r="BU3865" s="10"/>
    </row>
    <row r="3866" spans="68:73">
      <c r="BP3866" s="8"/>
      <c r="BQ3866" s="8"/>
      <c r="BR3866" s="8"/>
      <c r="BS3866" s="8"/>
      <c r="BT3866" s="8"/>
      <c r="BU3866" s="8"/>
    </row>
    <row r="3867" spans="68:73">
      <c r="BP3867" s="10"/>
      <c r="BQ3867" s="10"/>
      <c r="BR3867" s="10"/>
      <c r="BS3867" s="10"/>
      <c r="BT3867" s="10"/>
      <c r="BU3867" s="10"/>
    </row>
    <row r="3868" spans="68:73">
      <c r="BP3868" s="8"/>
      <c r="BQ3868" s="8"/>
      <c r="BR3868" s="8"/>
      <c r="BS3868" s="8"/>
      <c r="BT3868" s="8"/>
      <c r="BU3868" s="8"/>
    </row>
    <row r="3869" spans="68:73">
      <c r="BP3869" s="10"/>
      <c r="BQ3869" s="10"/>
      <c r="BR3869" s="10"/>
      <c r="BS3869" s="10"/>
      <c r="BT3869" s="10"/>
      <c r="BU3869" s="10"/>
    </row>
    <row r="3870" spans="68:73">
      <c r="BP3870" s="8"/>
      <c r="BQ3870" s="8"/>
      <c r="BR3870" s="8"/>
      <c r="BS3870" s="8"/>
      <c r="BT3870" s="8"/>
      <c r="BU3870" s="8"/>
    </row>
    <row r="3871" spans="68:73">
      <c r="BP3871" s="10"/>
      <c r="BQ3871" s="10"/>
      <c r="BR3871" s="10"/>
      <c r="BS3871" s="10"/>
      <c r="BT3871" s="10"/>
      <c r="BU3871" s="10"/>
    </row>
    <row r="3872" spans="68:73">
      <c r="BP3872" s="8"/>
      <c r="BQ3872" s="8"/>
      <c r="BR3872" s="8"/>
      <c r="BS3872" s="8"/>
      <c r="BT3872" s="8"/>
      <c r="BU3872" s="8"/>
    </row>
    <row r="3873" spans="68:73">
      <c r="BP3873" s="10"/>
      <c r="BQ3873" s="10"/>
      <c r="BR3873" s="10"/>
      <c r="BS3873" s="10"/>
      <c r="BT3873" s="10"/>
      <c r="BU3873" s="10"/>
    </row>
    <row r="3874" spans="68:73">
      <c r="BP3874" s="8"/>
      <c r="BQ3874" s="8"/>
      <c r="BR3874" s="8"/>
      <c r="BS3874" s="8"/>
      <c r="BT3874" s="8"/>
      <c r="BU3874" s="8"/>
    </row>
    <row r="3875" spans="68:73">
      <c r="BP3875" s="10"/>
      <c r="BQ3875" s="10"/>
      <c r="BR3875" s="10"/>
      <c r="BS3875" s="10"/>
      <c r="BT3875" s="10"/>
      <c r="BU3875" s="10"/>
    </row>
    <row r="3876" spans="68:73">
      <c r="BP3876" s="8"/>
      <c r="BQ3876" s="8"/>
      <c r="BR3876" s="8"/>
      <c r="BS3876" s="8"/>
      <c r="BT3876" s="8"/>
      <c r="BU3876" s="8"/>
    </row>
    <row r="3877" spans="68:73">
      <c r="BP3877" s="10"/>
      <c r="BQ3877" s="10"/>
      <c r="BR3877" s="10"/>
      <c r="BS3877" s="10"/>
      <c r="BT3877" s="10"/>
      <c r="BU3877" s="10"/>
    </row>
    <row r="3878" spans="68:73">
      <c r="BP3878" s="8"/>
      <c r="BQ3878" s="8"/>
      <c r="BR3878" s="8"/>
      <c r="BS3878" s="8"/>
      <c r="BT3878" s="8"/>
      <c r="BU3878" s="8"/>
    </row>
    <row r="3879" spans="68:73">
      <c r="BP3879" s="10"/>
      <c r="BQ3879" s="10"/>
      <c r="BR3879" s="10"/>
      <c r="BS3879" s="10"/>
      <c r="BT3879" s="10"/>
      <c r="BU3879" s="10"/>
    </row>
    <row r="3880" spans="68:73">
      <c r="BP3880" s="8"/>
      <c r="BQ3880" s="8"/>
      <c r="BR3880" s="8"/>
      <c r="BS3880" s="8"/>
      <c r="BT3880" s="8"/>
      <c r="BU3880" s="8"/>
    </row>
    <row r="3881" spans="68:73">
      <c r="BP3881" s="10"/>
      <c r="BQ3881" s="10"/>
      <c r="BR3881" s="10"/>
      <c r="BS3881" s="10"/>
      <c r="BT3881" s="10"/>
      <c r="BU3881" s="10"/>
    </row>
    <row r="3882" spans="68:73">
      <c r="BP3882" s="8"/>
      <c r="BQ3882" s="8"/>
      <c r="BR3882" s="8"/>
      <c r="BS3882" s="8"/>
      <c r="BT3882" s="8"/>
      <c r="BU3882" s="8"/>
    </row>
    <row r="3883" spans="68:73">
      <c r="BP3883" s="10"/>
      <c r="BQ3883" s="10"/>
      <c r="BR3883" s="10"/>
      <c r="BS3883" s="10"/>
      <c r="BT3883" s="10"/>
      <c r="BU3883" s="10"/>
    </row>
    <row r="3884" spans="68:73">
      <c r="BP3884" s="8"/>
      <c r="BQ3884" s="8"/>
      <c r="BR3884" s="8"/>
      <c r="BS3884" s="8"/>
      <c r="BT3884" s="8"/>
      <c r="BU3884" s="8"/>
    </row>
    <row r="3885" spans="68:73">
      <c r="BP3885" s="10"/>
      <c r="BQ3885" s="10"/>
      <c r="BR3885" s="10"/>
      <c r="BS3885" s="10"/>
      <c r="BT3885" s="10"/>
      <c r="BU3885" s="10"/>
    </row>
    <row r="3886" spans="68:73">
      <c r="BP3886" s="8"/>
      <c r="BQ3886" s="8"/>
      <c r="BR3886" s="8"/>
      <c r="BS3886" s="8"/>
      <c r="BT3886" s="8"/>
      <c r="BU3886" s="8"/>
    </row>
    <row r="3887" spans="68:73">
      <c r="BP3887" s="10"/>
      <c r="BQ3887" s="10"/>
      <c r="BR3887" s="10"/>
      <c r="BS3887" s="10"/>
      <c r="BT3887" s="10"/>
      <c r="BU3887" s="10"/>
    </row>
    <row r="3888" spans="68:73">
      <c r="BP3888" s="8"/>
      <c r="BQ3888" s="8"/>
      <c r="BR3888" s="8"/>
      <c r="BS3888" s="8"/>
      <c r="BT3888" s="8"/>
      <c r="BU3888" s="8"/>
    </row>
    <row r="3889" spans="68:73">
      <c r="BP3889" s="10"/>
      <c r="BQ3889" s="10"/>
      <c r="BR3889" s="10"/>
      <c r="BS3889" s="10"/>
      <c r="BT3889" s="10"/>
      <c r="BU3889" s="10"/>
    </row>
    <row r="3890" spans="68:73">
      <c r="BP3890" s="8"/>
      <c r="BQ3890" s="8"/>
      <c r="BR3890" s="8"/>
      <c r="BS3890" s="8"/>
      <c r="BT3890" s="8"/>
      <c r="BU3890" s="8"/>
    </row>
    <row r="3891" spans="68:73">
      <c r="BP3891" s="10"/>
      <c r="BQ3891" s="10"/>
      <c r="BR3891" s="10"/>
      <c r="BS3891" s="10"/>
      <c r="BT3891" s="10"/>
      <c r="BU3891" s="10"/>
    </row>
    <row r="3892" spans="68:73">
      <c r="BP3892" s="8"/>
      <c r="BQ3892" s="8"/>
      <c r="BR3892" s="8"/>
      <c r="BS3892" s="8"/>
      <c r="BT3892" s="8"/>
      <c r="BU3892" s="8"/>
    </row>
    <row r="3893" spans="68:73">
      <c r="BP3893" s="10"/>
      <c r="BQ3893" s="10"/>
      <c r="BR3893" s="10"/>
      <c r="BS3893" s="10"/>
      <c r="BT3893" s="10"/>
      <c r="BU3893" s="10"/>
    </row>
    <row r="3894" spans="68:73">
      <c r="BP3894" s="8"/>
      <c r="BQ3894" s="8"/>
      <c r="BR3894" s="8"/>
      <c r="BS3894" s="8"/>
      <c r="BT3894" s="8"/>
      <c r="BU3894" s="8"/>
    </row>
    <row r="3895" spans="68:73">
      <c r="BP3895" s="10"/>
      <c r="BQ3895" s="10"/>
      <c r="BR3895" s="10"/>
      <c r="BS3895" s="10"/>
      <c r="BT3895" s="10"/>
      <c r="BU3895" s="10"/>
    </row>
    <row r="3896" spans="68:73">
      <c r="BP3896" s="8"/>
      <c r="BQ3896" s="8"/>
      <c r="BR3896" s="8"/>
      <c r="BS3896" s="8"/>
      <c r="BT3896" s="8"/>
      <c r="BU3896" s="8"/>
    </row>
    <row r="3897" spans="68:73">
      <c r="BP3897" s="10"/>
      <c r="BQ3897" s="10"/>
      <c r="BR3897" s="10"/>
      <c r="BS3897" s="10"/>
      <c r="BT3897" s="10"/>
      <c r="BU3897" s="10"/>
    </row>
    <row r="3898" spans="68:73">
      <c r="BP3898" s="8"/>
      <c r="BQ3898" s="8"/>
      <c r="BR3898" s="8"/>
      <c r="BS3898" s="8"/>
      <c r="BT3898" s="8"/>
      <c r="BU3898" s="8"/>
    </row>
    <row r="3899" spans="68:73">
      <c r="BP3899" s="10"/>
      <c r="BQ3899" s="10"/>
      <c r="BR3899" s="10"/>
      <c r="BS3899" s="10"/>
      <c r="BT3899" s="10"/>
      <c r="BU3899" s="10"/>
    </row>
    <row r="3900" spans="68:73">
      <c r="BP3900" s="8"/>
      <c r="BQ3900" s="8"/>
      <c r="BR3900" s="8"/>
      <c r="BS3900" s="8"/>
      <c r="BT3900" s="8"/>
      <c r="BU3900" s="8"/>
    </row>
    <row r="3901" spans="68:73">
      <c r="BP3901" s="10"/>
      <c r="BQ3901" s="10"/>
      <c r="BR3901" s="10"/>
      <c r="BS3901" s="10"/>
      <c r="BT3901" s="10"/>
      <c r="BU3901" s="10"/>
    </row>
    <row r="3902" spans="68:73">
      <c r="BP3902" s="8"/>
      <c r="BQ3902" s="8"/>
      <c r="BR3902" s="8"/>
      <c r="BS3902" s="8"/>
      <c r="BT3902" s="8"/>
      <c r="BU3902" s="8"/>
    </row>
    <row r="3903" spans="68:73">
      <c r="BP3903" s="10"/>
      <c r="BQ3903" s="10"/>
      <c r="BR3903" s="10"/>
      <c r="BS3903" s="10"/>
      <c r="BT3903" s="10"/>
      <c r="BU3903" s="10"/>
    </row>
    <row r="3904" spans="68:73">
      <c r="BP3904" s="8"/>
      <c r="BQ3904" s="8"/>
      <c r="BR3904" s="8"/>
      <c r="BS3904" s="8"/>
      <c r="BT3904" s="8"/>
      <c r="BU3904" s="8"/>
    </row>
    <row r="3905" spans="68:73">
      <c r="BP3905" s="10"/>
      <c r="BQ3905" s="10"/>
      <c r="BR3905" s="10"/>
      <c r="BS3905" s="10"/>
      <c r="BT3905" s="10"/>
      <c r="BU3905" s="10"/>
    </row>
    <row r="3906" spans="68:73">
      <c r="BP3906" s="8"/>
      <c r="BQ3906" s="8"/>
      <c r="BR3906" s="8"/>
      <c r="BS3906" s="8"/>
      <c r="BT3906" s="8"/>
      <c r="BU3906" s="8"/>
    </row>
    <row r="3907" spans="68:73">
      <c r="BP3907" s="10"/>
      <c r="BQ3907" s="10"/>
      <c r="BR3907" s="10"/>
      <c r="BS3907" s="10"/>
      <c r="BT3907" s="10"/>
      <c r="BU3907" s="10"/>
    </row>
    <row r="3908" spans="68:73">
      <c r="BP3908" s="8"/>
      <c r="BQ3908" s="8"/>
      <c r="BR3908" s="8"/>
      <c r="BS3908" s="8"/>
      <c r="BT3908" s="8"/>
      <c r="BU3908" s="8"/>
    </row>
    <row r="3909" spans="68:73">
      <c r="BP3909" s="10"/>
      <c r="BQ3909" s="10"/>
      <c r="BR3909" s="10"/>
      <c r="BS3909" s="10"/>
      <c r="BT3909" s="10"/>
      <c r="BU3909" s="10"/>
    </row>
    <row r="3910" spans="68:73">
      <c r="BP3910" s="8"/>
      <c r="BQ3910" s="8"/>
      <c r="BR3910" s="8"/>
      <c r="BS3910" s="8"/>
      <c r="BT3910" s="8"/>
      <c r="BU3910" s="8"/>
    </row>
    <row r="3911" spans="68:73">
      <c r="BP3911" s="10"/>
      <c r="BQ3911" s="10"/>
      <c r="BR3911" s="10"/>
      <c r="BS3911" s="10"/>
      <c r="BT3911" s="10"/>
      <c r="BU3911" s="10"/>
    </row>
    <row r="3912" spans="68:73">
      <c r="BP3912" s="8"/>
      <c r="BQ3912" s="8"/>
      <c r="BR3912" s="8"/>
      <c r="BS3912" s="8"/>
      <c r="BT3912" s="8"/>
      <c r="BU3912" s="8"/>
    </row>
    <row r="3913" spans="68:73">
      <c r="BP3913" s="10"/>
      <c r="BQ3913" s="10"/>
      <c r="BR3913" s="10"/>
      <c r="BS3913" s="10"/>
      <c r="BT3913" s="10"/>
      <c r="BU3913" s="10"/>
    </row>
    <row r="3914" spans="68:73">
      <c r="BP3914" s="8"/>
      <c r="BQ3914" s="8"/>
      <c r="BR3914" s="8"/>
      <c r="BS3914" s="8"/>
      <c r="BT3914" s="8"/>
      <c r="BU3914" s="8"/>
    </row>
    <row r="3915" spans="68:73">
      <c r="BP3915" s="10"/>
      <c r="BQ3915" s="10"/>
      <c r="BR3915" s="10"/>
      <c r="BS3915" s="10"/>
      <c r="BT3915" s="10"/>
      <c r="BU3915" s="10"/>
    </row>
    <row r="3916" spans="68:73">
      <c r="BP3916" s="8"/>
      <c r="BQ3916" s="8"/>
      <c r="BR3916" s="8"/>
      <c r="BS3916" s="8"/>
      <c r="BT3916" s="8"/>
      <c r="BU3916" s="8"/>
    </row>
    <row r="3917" spans="68:73">
      <c r="BP3917" s="10"/>
      <c r="BQ3917" s="10"/>
      <c r="BR3917" s="10"/>
      <c r="BS3917" s="10"/>
      <c r="BT3917" s="10"/>
      <c r="BU3917" s="10"/>
    </row>
    <row r="3918" spans="68:73">
      <c r="BP3918" s="8"/>
      <c r="BQ3918" s="8"/>
      <c r="BR3918" s="8"/>
      <c r="BS3918" s="8"/>
      <c r="BT3918" s="8"/>
      <c r="BU3918" s="8"/>
    </row>
    <row r="3919" spans="68:73">
      <c r="BP3919" s="10"/>
      <c r="BQ3919" s="10"/>
      <c r="BR3919" s="10"/>
      <c r="BS3919" s="10"/>
      <c r="BT3919" s="10"/>
      <c r="BU3919" s="10"/>
    </row>
    <row r="3920" spans="68:73">
      <c r="BP3920" s="8"/>
      <c r="BQ3920" s="8"/>
      <c r="BR3920" s="8"/>
      <c r="BS3920" s="8"/>
      <c r="BT3920" s="8"/>
      <c r="BU3920" s="8"/>
    </row>
    <row r="3921" spans="68:73">
      <c r="BP3921" s="10"/>
      <c r="BQ3921" s="10"/>
      <c r="BR3921" s="10"/>
      <c r="BS3921" s="10"/>
      <c r="BT3921" s="10"/>
      <c r="BU3921" s="10"/>
    </row>
    <row r="3922" spans="68:73">
      <c r="BP3922" s="8"/>
      <c r="BQ3922" s="8"/>
      <c r="BR3922" s="8"/>
      <c r="BS3922" s="8"/>
      <c r="BT3922" s="8"/>
      <c r="BU3922" s="8"/>
    </row>
    <row r="3923" spans="68:73">
      <c r="BP3923" s="10"/>
      <c r="BQ3923" s="10"/>
      <c r="BR3923" s="10"/>
      <c r="BS3923" s="10"/>
      <c r="BT3923" s="10"/>
      <c r="BU3923" s="10"/>
    </row>
    <row r="3924" spans="68:73">
      <c r="BP3924" s="8"/>
      <c r="BQ3924" s="8"/>
      <c r="BR3924" s="8"/>
      <c r="BS3924" s="8"/>
      <c r="BT3924" s="8"/>
      <c r="BU3924" s="8"/>
    </row>
    <row r="3925" spans="68:73">
      <c r="BP3925" s="10"/>
      <c r="BQ3925" s="10"/>
      <c r="BR3925" s="10"/>
      <c r="BS3925" s="10"/>
      <c r="BT3925" s="10"/>
      <c r="BU3925" s="10"/>
    </row>
    <row r="3926" spans="68:73">
      <c r="BP3926" s="8"/>
      <c r="BQ3926" s="8"/>
      <c r="BR3926" s="8"/>
      <c r="BS3926" s="8"/>
      <c r="BT3926" s="8"/>
      <c r="BU3926" s="8"/>
    </row>
    <row r="3927" spans="68:73">
      <c r="BP3927" s="10"/>
      <c r="BQ3927" s="10"/>
      <c r="BR3927" s="10"/>
      <c r="BS3927" s="10"/>
      <c r="BT3927" s="10"/>
      <c r="BU3927" s="10"/>
    </row>
    <row r="3928" spans="68:73">
      <c r="BP3928" s="8"/>
      <c r="BQ3928" s="8"/>
      <c r="BR3928" s="8"/>
      <c r="BS3928" s="8"/>
      <c r="BT3928" s="8"/>
      <c r="BU3928" s="8"/>
    </row>
    <row r="3929" spans="68:73">
      <c r="BP3929" s="10"/>
      <c r="BQ3929" s="10"/>
      <c r="BR3929" s="10"/>
      <c r="BS3929" s="10"/>
      <c r="BT3929" s="10"/>
      <c r="BU3929" s="10"/>
    </row>
    <row r="3930" spans="68:73">
      <c r="BP3930" s="8"/>
      <c r="BQ3930" s="8"/>
      <c r="BR3930" s="8"/>
      <c r="BS3930" s="8"/>
      <c r="BT3930" s="8"/>
      <c r="BU3930" s="8"/>
    </row>
    <row r="3931" spans="68:73">
      <c r="BP3931" s="10"/>
      <c r="BQ3931" s="10"/>
      <c r="BR3931" s="10"/>
      <c r="BS3931" s="10"/>
      <c r="BT3931" s="10"/>
      <c r="BU3931" s="10"/>
    </row>
    <row r="3932" spans="68:73">
      <c r="BP3932" s="8"/>
      <c r="BQ3932" s="8"/>
      <c r="BR3932" s="8"/>
      <c r="BS3932" s="8"/>
      <c r="BT3932" s="8"/>
      <c r="BU3932" s="8"/>
    </row>
    <row r="3933" spans="68:73">
      <c r="BP3933" s="10"/>
      <c r="BQ3933" s="10"/>
      <c r="BR3933" s="10"/>
      <c r="BS3933" s="10"/>
      <c r="BT3933" s="10"/>
      <c r="BU3933" s="10"/>
    </row>
    <row r="3934" spans="68:73">
      <c r="BP3934" s="8"/>
      <c r="BQ3934" s="8"/>
      <c r="BR3934" s="8"/>
      <c r="BS3934" s="8"/>
      <c r="BT3934" s="8"/>
      <c r="BU3934" s="8"/>
    </row>
    <row r="3935" spans="68:73">
      <c r="BP3935" s="10"/>
      <c r="BQ3935" s="10"/>
      <c r="BR3935" s="10"/>
      <c r="BS3935" s="10"/>
      <c r="BT3935" s="10"/>
      <c r="BU3935" s="10"/>
    </row>
    <row r="3936" spans="68:73">
      <c r="BP3936" s="8"/>
      <c r="BQ3936" s="8"/>
      <c r="BR3936" s="8"/>
      <c r="BS3936" s="8"/>
      <c r="BT3936" s="8"/>
      <c r="BU3936" s="8"/>
    </row>
    <row r="3937" spans="68:73">
      <c r="BP3937" s="10"/>
      <c r="BQ3937" s="10"/>
      <c r="BR3937" s="10"/>
      <c r="BS3937" s="10"/>
      <c r="BT3937" s="10"/>
      <c r="BU3937" s="10"/>
    </row>
    <row r="3938" spans="68:73">
      <c r="BP3938" s="8"/>
      <c r="BQ3938" s="8"/>
      <c r="BR3938" s="8"/>
      <c r="BS3938" s="8"/>
      <c r="BT3938" s="8"/>
      <c r="BU3938" s="8"/>
    </row>
    <row r="3939" spans="68:73">
      <c r="BP3939" s="10"/>
      <c r="BQ3939" s="10"/>
      <c r="BR3939" s="10"/>
      <c r="BS3939" s="10"/>
      <c r="BT3939" s="10"/>
      <c r="BU3939" s="10"/>
    </row>
    <row r="3940" spans="68:73">
      <c r="BP3940" s="8"/>
      <c r="BQ3940" s="8"/>
      <c r="BR3940" s="8"/>
      <c r="BS3940" s="8"/>
      <c r="BT3940" s="8"/>
      <c r="BU3940" s="8"/>
    </row>
    <row r="3941" spans="68:73">
      <c r="BP3941" s="10"/>
      <c r="BQ3941" s="10"/>
      <c r="BR3941" s="10"/>
      <c r="BS3941" s="10"/>
      <c r="BT3941" s="10"/>
      <c r="BU3941" s="10"/>
    </row>
    <row r="3942" spans="68:73">
      <c r="BP3942" s="8"/>
      <c r="BQ3942" s="8"/>
      <c r="BR3942" s="8"/>
      <c r="BS3942" s="8"/>
      <c r="BT3942" s="8"/>
      <c r="BU3942" s="8"/>
    </row>
    <row r="3943" spans="68:73">
      <c r="BP3943" s="10"/>
      <c r="BQ3943" s="10"/>
      <c r="BR3943" s="10"/>
      <c r="BS3943" s="10"/>
      <c r="BT3943" s="10"/>
      <c r="BU3943" s="10"/>
    </row>
    <row r="3944" spans="68:73">
      <c r="BP3944" s="8"/>
      <c r="BQ3944" s="8"/>
      <c r="BR3944" s="8"/>
      <c r="BS3944" s="8"/>
      <c r="BT3944" s="8"/>
      <c r="BU3944" s="8"/>
    </row>
    <row r="3945" spans="68:73">
      <c r="BP3945" s="10"/>
      <c r="BQ3945" s="10"/>
      <c r="BR3945" s="10"/>
      <c r="BS3945" s="10"/>
      <c r="BT3945" s="10"/>
      <c r="BU3945" s="10"/>
    </row>
    <row r="3946" spans="68:73">
      <c r="BP3946" s="8"/>
      <c r="BQ3946" s="8"/>
      <c r="BR3946" s="8"/>
      <c r="BS3946" s="8"/>
      <c r="BT3946" s="8"/>
      <c r="BU3946" s="8"/>
    </row>
    <row r="3947" spans="68:73">
      <c r="BP3947" s="10"/>
      <c r="BQ3947" s="10"/>
      <c r="BR3947" s="10"/>
      <c r="BS3947" s="10"/>
      <c r="BT3947" s="10"/>
      <c r="BU3947" s="10"/>
    </row>
    <row r="3948" spans="68:73">
      <c r="BP3948" s="8"/>
      <c r="BQ3948" s="8"/>
      <c r="BR3948" s="8"/>
      <c r="BS3948" s="8"/>
      <c r="BT3948" s="8"/>
      <c r="BU3948" s="8"/>
    </row>
    <row r="3949" spans="68:73">
      <c r="BP3949" s="10"/>
      <c r="BQ3949" s="10"/>
      <c r="BR3949" s="10"/>
      <c r="BS3949" s="10"/>
      <c r="BT3949" s="10"/>
      <c r="BU3949" s="10"/>
    </row>
    <row r="3950" spans="68:73">
      <c r="BP3950" s="8"/>
      <c r="BQ3950" s="8"/>
      <c r="BR3950" s="8"/>
      <c r="BS3950" s="8"/>
      <c r="BT3950" s="8"/>
      <c r="BU3950" s="8"/>
    </row>
    <row r="3951" spans="68:73">
      <c r="BP3951" s="10"/>
      <c r="BQ3951" s="10"/>
      <c r="BR3951" s="10"/>
      <c r="BS3951" s="10"/>
      <c r="BT3951" s="10"/>
      <c r="BU3951" s="10"/>
    </row>
    <row r="3952" spans="68:73">
      <c r="BP3952" s="8"/>
      <c r="BQ3952" s="8"/>
      <c r="BR3952" s="8"/>
      <c r="BS3952" s="8"/>
      <c r="BT3952" s="8"/>
      <c r="BU3952" s="8"/>
    </row>
    <row r="3953" spans="68:73">
      <c r="BP3953" s="10"/>
      <c r="BQ3953" s="10"/>
      <c r="BR3953" s="10"/>
      <c r="BS3953" s="10"/>
      <c r="BT3953" s="10"/>
      <c r="BU3953" s="10"/>
    </row>
    <row r="3954" spans="68:73">
      <c r="BP3954" s="8"/>
      <c r="BQ3954" s="8"/>
      <c r="BR3954" s="8"/>
      <c r="BS3954" s="8"/>
      <c r="BT3954" s="8"/>
      <c r="BU3954" s="8"/>
    </row>
    <row r="3955" spans="68:73">
      <c r="BP3955" s="10"/>
      <c r="BQ3955" s="10"/>
      <c r="BR3955" s="10"/>
      <c r="BS3955" s="10"/>
      <c r="BT3955" s="10"/>
      <c r="BU3955" s="10"/>
    </row>
    <row r="3956" spans="68:73">
      <c r="BP3956" s="8"/>
      <c r="BQ3956" s="8"/>
      <c r="BR3956" s="8"/>
      <c r="BS3956" s="8"/>
      <c r="BT3956" s="8"/>
      <c r="BU3956" s="8"/>
    </row>
    <row r="3957" spans="68:73">
      <c r="BP3957" s="10"/>
      <c r="BQ3957" s="10"/>
      <c r="BR3957" s="10"/>
      <c r="BS3957" s="10"/>
      <c r="BT3957" s="10"/>
      <c r="BU3957" s="10"/>
    </row>
    <row r="3958" spans="68:73">
      <c r="BP3958" s="8"/>
      <c r="BQ3958" s="8"/>
      <c r="BR3958" s="8"/>
      <c r="BS3958" s="8"/>
      <c r="BT3958" s="8"/>
      <c r="BU3958" s="8"/>
    </row>
    <row r="3959" spans="68:73">
      <c r="BP3959" s="10"/>
      <c r="BQ3959" s="10"/>
      <c r="BR3959" s="10"/>
      <c r="BS3959" s="10"/>
      <c r="BT3959" s="10"/>
      <c r="BU3959" s="10"/>
    </row>
    <row r="3960" spans="68:73">
      <c r="BP3960" s="8"/>
      <c r="BQ3960" s="8"/>
      <c r="BR3960" s="8"/>
      <c r="BS3960" s="8"/>
      <c r="BT3960" s="8"/>
      <c r="BU3960" s="8"/>
    </row>
    <row r="3961" spans="68:73">
      <c r="BP3961" s="10"/>
      <c r="BQ3961" s="10"/>
      <c r="BR3961" s="10"/>
      <c r="BS3961" s="10"/>
      <c r="BT3961" s="10"/>
      <c r="BU3961" s="10"/>
    </row>
    <row r="3962" spans="68:73">
      <c r="BP3962" s="8"/>
      <c r="BQ3962" s="8"/>
      <c r="BR3962" s="8"/>
      <c r="BS3962" s="8"/>
      <c r="BT3962" s="8"/>
      <c r="BU3962" s="8"/>
    </row>
    <row r="3963" spans="68:73">
      <c r="BP3963" s="10"/>
      <c r="BQ3963" s="10"/>
      <c r="BR3963" s="10"/>
      <c r="BS3963" s="10"/>
      <c r="BT3963" s="10"/>
      <c r="BU3963" s="10"/>
    </row>
    <row r="3964" spans="68:73">
      <c r="BP3964" s="8"/>
      <c r="BQ3964" s="8"/>
      <c r="BR3964" s="8"/>
      <c r="BS3964" s="8"/>
      <c r="BT3964" s="8"/>
      <c r="BU3964" s="8"/>
    </row>
    <row r="3965" spans="68:73">
      <c r="BP3965" s="10"/>
      <c r="BQ3965" s="10"/>
      <c r="BR3965" s="10"/>
      <c r="BS3965" s="10"/>
      <c r="BT3965" s="10"/>
      <c r="BU3965" s="10"/>
    </row>
    <row r="3966" spans="68:73">
      <c r="BP3966" s="8"/>
      <c r="BQ3966" s="8"/>
      <c r="BR3966" s="8"/>
      <c r="BS3966" s="8"/>
      <c r="BT3966" s="8"/>
      <c r="BU3966" s="8"/>
    </row>
    <row r="3967" spans="68:73">
      <c r="BP3967" s="10"/>
      <c r="BQ3967" s="10"/>
      <c r="BR3967" s="10"/>
      <c r="BS3967" s="10"/>
      <c r="BT3967" s="10"/>
      <c r="BU3967" s="10"/>
    </row>
    <row r="3968" spans="68:73">
      <c r="BP3968" s="8"/>
      <c r="BQ3968" s="8"/>
      <c r="BR3968" s="8"/>
      <c r="BS3968" s="8"/>
      <c r="BT3968" s="8"/>
      <c r="BU3968" s="8"/>
    </row>
    <row r="3969" spans="68:73">
      <c r="BP3969" s="10"/>
      <c r="BQ3969" s="10"/>
      <c r="BR3969" s="10"/>
      <c r="BS3969" s="10"/>
      <c r="BT3969" s="10"/>
      <c r="BU3969" s="10"/>
    </row>
    <row r="3970" spans="68:73">
      <c r="BP3970" s="8"/>
      <c r="BQ3970" s="8"/>
      <c r="BR3970" s="8"/>
      <c r="BS3970" s="8"/>
      <c r="BT3970" s="8"/>
      <c r="BU3970" s="8"/>
    </row>
    <row r="3971" spans="68:73">
      <c r="BP3971" s="10"/>
      <c r="BQ3971" s="10"/>
      <c r="BR3971" s="10"/>
      <c r="BS3971" s="10"/>
      <c r="BT3971" s="10"/>
      <c r="BU3971" s="10"/>
    </row>
    <row r="3972" spans="68:73">
      <c r="BP3972" s="8"/>
      <c r="BQ3972" s="8"/>
      <c r="BR3972" s="8"/>
      <c r="BS3972" s="8"/>
      <c r="BT3972" s="8"/>
      <c r="BU3972" s="8"/>
    </row>
    <row r="3973" spans="68:73">
      <c r="BP3973" s="10"/>
      <c r="BQ3973" s="10"/>
      <c r="BR3973" s="10"/>
      <c r="BS3973" s="10"/>
      <c r="BT3973" s="10"/>
      <c r="BU3973" s="10"/>
    </row>
    <row r="3974" spans="68:73">
      <c r="BP3974" s="8"/>
      <c r="BQ3974" s="8"/>
      <c r="BR3974" s="8"/>
      <c r="BS3974" s="8"/>
      <c r="BT3974" s="8"/>
      <c r="BU3974" s="8"/>
    </row>
    <row r="3975" spans="68:73">
      <c r="BP3975" s="10"/>
      <c r="BQ3975" s="10"/>
      <c r="BR3975" s="10"/>
      <c r="BS3975" s="10"/>
      <c r="BT3975" s="10"/>
      <c r="BU3975" s="10"/>
    </row>
    <row r="3976" spans="68:73">
      <c r="BP3976" s="8"/>
      <c r="BQ3976" s="8"/>
      <c r="BR3976" s="8"/>
      <c r="BS3976" s="8"/>
      <c r="BT3976" s="8"/>
      <c r="BU3976" s="8"/>
    </row>
    <row r="3977" spans="68:73">
      <c r="BP3977" s="10"/>
      <c r="BQ3977" s="10"/>
      <c r="BR3977" s="10"/>
      <c r="BS3977" s="10"/>
      <c r="BT3977" s="10"/>
      <c r="BU3977" s="10"/>
    </row>
    <row r="3978" spans="68:73">
      <c r="BP3978" s="8"/>
      <c r="BQ3978" s="8"/>
      <c r="BR3978" s="8"/>
      <c r="BS3978" s="8"/>
      <c r="BT3978" s="8"/>
      <c r="BU3978" s="8"/>
    </row>
    <row r="3979" spans="68:73">
      <c r="BP3979" s="10"/>
      <c r="BQ3979" s="10"/>
      <c r="BR3979" s="10"/>
      <c r="BS3979" s="10"/>
      <c r="BT3979" s="10"/>
      <c r="BU3979" s="10"/>
    </row>
    <row r="3980" spans="68:73">
      <c r="BP3980" s="8"/>
      <c r="BQ3980" s="8"/>
      <c r="BR3980" s="8"/>
      <c r="BS3980" s="8"/>
      <c r="BT3980" s="8"/>
      <c r="BU3980" s="8"/>
    </row>
    <row r="3981" spans="68:73">
      <c r="BP3981" s="10"/>
      <c r="BQ3981" s="10"/>
      <c r="BR3981" s="10"/>
      <c r="BS3981" s="10"/>
      <c r="BT3981" s="10"/>
      <c r="BU3981" s="10"/>
    </row>
    <row r="3982" spans="68:73">
      <c r="BP3982" s="8"/>
      <c r="BQ3982" s="8"/>
      <c r="BR3982" s="8"/>
      <c r="BS3982" s="8"/>
      <c r="BT3982" s="8"/>
      <c r="BU3982" s="8"/>
    </row>
    <row r="3983" spans="68:73">
      <c r="BP3983" s="10"/>
      <c r="BQ3983" s="10"/>
      <c r="BR3983" s="10"/>
      <c r="BS3983" s="10"/>
      <c r="BT3983" s="10"/>
      <c r="BU3983" s="10"/>
    </row>
    <row r="3984" spans="68:73">
      <c r="BP3984" s="8"/>
      <c r="BQ3984" s="8"/>
      <c r="BR3984" s="8"/>
      <c r="BS3984" s="8"/>
      <c r="BT3984" s="8"/>
      <c r="BU3984" s="8"/>
    </row>
    <row r="3985" spans="68:73">
      <c r="BP3985" s="10"/>
      <c r="BQ3985" s="10"/>
      <c r="BR3985" s="10"/>
      <c r="BS3985" s="10"/>
      <c r="BT3985" s="10"/>
      <c r="BU3985" s="10"/>
    </row>
    <row r="3986" spans="68:73">
      <c r="BP3986" s="8"/>
      <c r="BQ3986" s="8"/>
      <c r="BR3986" s="8"/>
      <c r="BS3986" s="8"/>
      <c r="BT3986" s="8"/>
      <c r="BU3986" s="8"/>
    </row>
    <row r="3987" spans="68:73">
      <c r="BP3987" s="10"/>
      <c r="BQ3987" s="10"/>
      <c r="BR3987" s="10"/>
      <c r="BS3987" s="10"/>
      <c r="BT3987" s="10"/>
      <c r="BU3987" s="10"/>
    </row>
    <row r="3988" spans="68:73">
      <c r="BP3988" s="8"/>
      <c r="BQ3988" s="8"/>
      <c r="BR3988" s="8"/>
      <c r="BS3988" s="8"/>
      <c r="BT3988" s="8"/>
      <c r="BU3988" s="8"/>
    </row>
    <row r="3989" spans="68:73">
      <c r="BP3989" s="10"/>
      <c r="BQ3989" s="10"/>
      <c r="BR3989" s="10"/>
      <c r="BS3989" s="10"/>
      <c r="BT3989" s="10"/>
      <c r="BU3989" s="10"/>
    </row>
    <row r="3990" spans="68:73">
      <c r="BP3990" s="8"/>
      <c r="BQ3990" s="8"/>
      <c r="BR3990" s="8"/>
      <c r="BS3990" s="8"/>
      <c r="BT3990" s="8"/>
      <c r="BU3990" s="8"/>
    </row>
    <row r="3991" spans="68:73">
      <c r="BP3991" s="10"/>
      <c r="BQ3991" s="10"/>
      <c r="BR3991" s="10"/>
      <c r="BS3991" s="10"/>
      <c r="BT3991" s="10"/>
      <c r="BU3991" s="10"/>
    </row>
    <row r="3992" spans="68:73">
      <c r="BP3992" s="8"/>
      <c r="BQ3992" s="8"/>
      <c r="BR3992" s="8"/>
      <c r="BS3992" s="8"/>
      <c r="BT3992" s="8"/>
      <c r="BU3992" s="8"/>
    </row>
    <row r="3993" spans="68:73">
      <c r="BP3993" s="10"/>
      <c r="BQ3993" s="10"/>
      <c r="BR3993" s="10"/>
      <c r="BS3993" s="10"/>
      <c r="BT3993" s="10"/>
      <c r="BU3993" s="10"/>
    </row>
    <row r="3994" spans="68:73">
      <c r="BP3994" s="8"/>
      <c r="BQ3994" s="8"/>
      <c r="BR3994" s="8"/>
      <c r="BS3994" s="8"/>
      <c r="BT3994" s="8"/>
      <c r="BU3994" s="8"/>
    </row>
    <row r="3995" spans="68:73">
      <c r="BP3995" s="10"/>
      <c r="BQ3995" s="10"/>
      <c r="BR3995" s="10"/>
      <c r="BS3995" s="10"/>
      <c r="BT3995" s="10"/>
      <c r="BU3995" s="10"/>
    </row>
    <row r="3996" spans="68:73">
      <c r="BP3996" s="8"/>
      <c r="BQ3996" s="8"/>
      <c r="BR3996" s="8"/>
      <c r="BS3996" s="8"/>
      <c r="BT3996" s="8"/>
      <c r="BU3996" s="8"/>
    </row>
    <row r="3997" spans="68:73">
      <c r="BP3997" s="10"/>
      <c r="BQ3997" s="10"/>
      <c r="BR3997" s="10"/>
      <c r="BS3997" s="10"/>
      <c r="BT3997" s="10"/>
      <c r="BU3997" s="10"/>
    </row>
    <row r="3998" spans="68:73">
      <c r="BP3998" s="8"/>
      <c r="BQ3998" s="8"/>
      <c r="BR3998" s="8"/>
      <c r="BS3998" s="8"/>
      <c r="BT3998" s="8"/>
      <c r="BU3998" s="8"/>
    </row>
    <row r="3999" spans="68:73">
      <c r="BP3999" s="10"/>
      <c r="BQ3999" s="10"/>
      <c r="BR3999" s="10"/>
      <c r="BS3999" s="10"/>
      <c r="BT3999" s="10"/>
      <c r="BU3999" s="10"/>
    </row>
    <row r="4000" spans="68:73">
      <c r="BP4000" s="8"/>
      <c r="BQ4000" s="8"/>
      <c r="BR4000" s="8"/>
      <c r="BS4000" s="8"/>
      <c r="BT4000" s="8"/>
      <c r="BU4000" s="8"/>
    </row>
    <row r="4001" spans="68:73">
      <c r="BP4001" s="10"/>
      <c r="BQ4001" s="10"/>
      <c r="BR4001" s="10"/>
      <c r="BS4001" s="10"/>
      <c r="BT4001" s="10"/>
      <c r="BU4001" s="10"/>
    </row>
    <row r="4002" spans="68:73">
      <c r="BP4002" s="8"/>
      <c r="BQ4002" s="8"/>
      <c r="BR4002" s="8"/>
      <c r="BS4002" s="8"/>
      <c r="BT4002" s="8"/>
      <c r="BU4002" s="8"/>
    </row>
    <row r="4003" spans="68:73">
      <c r="BP4003" s="10"/>
      <c r="BQ4003" s="10"/>
      <c r="BR4003" s="10"/>
      <c r="BS4003" s="10"/>
      <c r="BT4003" s="10"/>
      <c r="BU4003" s="10"/>
    </row>
    <row r="4004" spans="68:73">
      <c r="BP4004" s="8"/>
      <c r="BQ4004" s="8"/>
      <c r="BR4004" s="8"/>
      <c r="BS4004" s="8"/>
      <c r="BT4004" s="8"/>
      <c r="BU4004" s="8"/>
    </row>
    <row r="4005" spans="68:73">
      <c r="BP4005" s="10"/>
      <c r="BQ4005" s="10"/>
      <c r="BR4005" s="10"/>
      <c r="BS4005" s="10"/>
      <c r="BT4005" s="10"/>
      <c r="BU4005" s="10"/>
    </row>
    <row r="4006" spans="68:73">
      <c r="BP4006" s="8"/>
      <c r="BQ4006" s="8"/>
      <c r="BR4006" s="8"/>
      <c r="BS4006" s="8"/>
      <c r="BT4006" s="8"/>
      <c r="BU4006" s="8"/>
    </row>
    <row r="4007" spans="68:73">
      <c r="BP4007" s="10"/>
      <c r="BQ4007" s="10"/>
      <c r="BR4007" s="10"/>
      <c r="BS4007" s="10"/>
      <c r="BT4007" s="10"/>
      <c r="BU4007" s="10"/>
    </row>
    <row r="4008" spans="68:73">
      <c r="BP4008" s="8"/>
      <c r="BQ4008" s="8"/>
      <c r="BR4008" s="8"/>
      <c r="BS4008" s="8"/>
      <c r="BT4008" s="8"/>
      <c r="BU4008" s="8"/>
    </row>
    <row r="4009" spans="68:73">
      <c r="BP4009" s="10"/>
      <c r="BQ4009" s="10"/>
      <c r="BR4009" s="10"/>
      <c r="BS4009" s="10"/>
      <c r="BT4009" s="10"/>
      <c r="BU4009" s="10"/>
    </row>
    <row r="4010" spans="68:73">
      <c r="BP4010" s="8"/>
      <c r="BQ4010" s="8"/>
      <c r="BR4010" s="8"/>
      <c r="BS4010" s="8"/>
      <c r="BT4010" s="8"/>
      <c r="BU4010" s="8"/>
    </row>
    <row r="4011" spans="68:73">
      <c r="BP4011" s="10"/>
      <c r="BQ4011" s="10"/>
      <c r="BR4011" s="10"/>
      <c r="BS4011" s="10"/>
      <c r="BT4011" s="10"/>
      <c r="BU4011" s="10"/>
    </row>
    <row r="4012" spans="68:73">
      <c r="BP4012" s="8"/>
      <c r="BQ4012" s="8"/>
      <c r="BR4012" s="8"/>
      <c r="BS4012" s="8"/>
      <c r="BT4012" s="8"/>
      <c r="BU4012" s="8"/>
    </row>
    <row r="4013" spans="68:73">
      <c r="BP4013" s="10"/>
      <c r="BQ4013" s="10"/>
      <c r="BR4013" s="10"/>
      <c r="BS4013" s="10"/>
      <c r="BT4013" s="10"/>
      <c r="BU4013" s="10"/>
    </row>
    <row r="4014" spans="68:73">
      <c r="BP4014" s="8"/>
      <c r="BQ4014" s="8"/>
      <c r="BR4014" s="8"/>
      <c r="BS4014" s="8"/>
      <c r="BT4014" s="8"/>
      <c r="BU4014" s="8"/>
    </row>
    <row r="4015" spans="68:73">
      <c r="BP4015" s="10"/>
      <c r="BQ4015" s="10"/>
      <c r="BR4015" s="10"/>
      <c r="BS4015" s="10"/>
      <c r="BT4015" s="10"/>
      <c r="BU4015" s="10"/>
    </row>
    <row r="4016" spans="68:73">
      <c r="BP4016" s="8"/>
      <c r="BQ4016" s="8"/>
      <c r="BR4016" s="8"/>
      <c r="BS4016" s="8"/>
      <c r="BT4016" s="8"/>
      <c r="BU4016" s="8"/>
    </row>
    <row r="4017" spans="68:73">
      <c r="BP4017" s="10"/>
      <c r="BQ4017" s="10"/>
      <c r="BR4017" s="10"/>
      <c r="BS4017" s="10"/>
      <c r="BT4017" s="10"/>
      <c r="BU4017" s="10"/>
    </row>
    <row r="4018" spans="68:73">
      <c r="BP4018" s="8"/>
      <c r="BQ4018" s="8"/>
      <c r="BR4018" s="8"/>
      <c r="BS4018" s="8"/>
      <c r="BT4018" s="8"/>
      <c r="BU4018" s="8"/>
    </row>
    <row r="4019" spans="68:73">
      <c r="BP4019" s="10"/>
      <c r="BQ4019" s="10"/>
      <c r="BR4019" s="10"/>
      <c r="BS4019" s="10"/>
      <c r="BT4019" s="10"/>
      <c r="BU4019" s="10"/>
    </row>
    <row r="4020" spans="68:73">
      <c r="BP4020" s="8"/>
      <c r="BQ4020" s="8"/>
      <c r="BR4020" s="8"/>
      <c r="BS4020" s="8"/>
      <c r="BT4020" s="8"/>
      <c r="BU4020" s="8"/>
    </row>
    <row r="4021" spans="68:73">
      <c r="BP4021" s="10"/>
      <c r="BQ4021" s="10"/>
      <c r="BR4021" s="10"/>
      <c r="BS4021" s="10"/>
      <c r="BT4021" s="10"/>
      <c r="BU4021" s="10"/>
    </row>
    <row r="4022" spans="68:73">
      <c r="BP4022" s="8"/>
      <c r="BQ4022" s="8"/>
      <c r="BR4022" s="8"/>
      <c r="BS4022" s="8"/>
      <c r="BT4022" s="8"/>
      <c r="BU4022" s="8"/>
    </row>
    <row r="4023" spans="68:73">
      <c r="BP4023" s="10"/>
      <c r="BQ4023" s="10"/>
      <c r="BR4023" s="10"/>
      <c r="BS4023" s="10"/>
      <c r="BT4023" s="10"/>
      <c r="BU4023" s="10"/>
    </row>
    <row r="4024" spans="68:73">
      <c r="BP4024" s="8"/>
      <c r="BQ4024" s="8"/>
      <c r="BR4024" s="8"/>
      <c r="BS4024" s="8"/>
      <c r="BT4024" s="8"/>
      <c r="BU4024" s="8"/>
    </row>
    <row r="4025" spans="68:73">
      <c r="BP4025" s="10"/>
      <c r="BQ4025" s="10"/>
      <c r="BR4025" s="10"/>
      <c r="BS4025" s="10"/>
      <c r="BT4025" s="10"/>
      <c r="BU4025" s="10"/>
    </row>
    <row r="4026" spans="68:73">
      <c r="BP4026" s="8"/>
      <c r="BQ4026" s="8"/>
      <c r="BR4026" s="8"/>
      <c r="BS4026" s="8"/>
      <c r="BT4026" s="8"/>
      <c r="BU4026" s="8"/>
    </row>
    <row r="4027" spans="68:73">
      <c r="BP4027" s="10"/>
      <c r="BQ4027" s="10"/>
      <c r="BR4027" s="10"/>
      <c r="BS4027" s="10"/>
      <c r="BT4027" s="10"/>
      <c r="BU4027" s="10"/>
    </row>
    <row r="4028" spans="68:73">
      <c r="BP4028" s="8"/>
      <c r="BQ4028" s="8"/>
      <c r="BR4028" s="8"/>
      <c r="BS4028" s="8"/>
      <c r="BT4028" s="8"/>
      <c r="BU4028" s="8"/>
    </row>
    <row r="4029" spans="68:73">
      <c r="BP4029" s="10"/>
      <c r="BQ4029" s="10"/>
      <c r="BR4029" s="10"/>
      <c r="BS4029" s="10"/>
      <c r="BT4029" s="10"/>
      <c r="BU4029" s="10"/>
    </row>
    <row r="4030" spans="68:73">
      <c r="BP4030" s="8"/>
      <c r="BQ4030" s="8"/>
      <c r="BR4030" s="8"/>
      <c r="BS4030" s="8"/>
      <c r="BT4030" s="8"/>
      <c r="BU4030" s="8"/>
    </row>
    <row r="4031" spans="68:73">
      <c r="BP4031" s="10"/>
      <c r="BQ4031" s="10"/>
      <c r="BR4031" s="10"/>
      <c r="BS4031" s="10"/>
      <c r="BT4031" s="10"/>
      <c r="BU4031" s="10"/>
    </row>
    <row r="4032" spans="68:73">
      <c r="BP4032" s="8"/>
      <c r="BQ4032" s="8"/>
      <c r="BR4032" s="8"/>
      <c r="BS4032" s="8"/>
      <c r="BT4032" s="8"/>
      <c r="BU4032" s="8"/>
    </row>
    <row r="4033" spans="68:73">
      <c r="BP4033" s="10"/>
      <c r="BQ4033" s="10"/>
      <c r="BR4033" s="10"/>
      <c r="BS4033" s="10"/>
      <c r="BT4033" s="10"/>
      <c r="BU4033" s="10"/>
    </row>
    <row r="4034" spans="68:73">
      <c r="BP4034" s="8"/>
      <c r="BQ4034" s="8"/>
      <c r="BR4034" s="8"/>
      <c r="BS4034" s="8"/>
      <c r="BT4034" s="8"/>
      <c r="BU4034" s="8"/>
    </row>
    <row r="4035" spans="68:73">
      <c r="BP4035" s="10"/>
      <c r="BQ4035" s="10"/>
      <c r="BR4035" s="10"/>
      <c r="BS4035" s="10"/>
      <c r="BT4035" s="10"/>
      <c r="BU4035" s="10"/>
    </row>
    <row r="4036" spans="68:73">
      <c r="BP4036" s="8"/>
      <c r="BQ4036" s="8"/>
      <c r="BR4036" s="8"/>
      <c r="BS4036" s="8"/>
      <c r="BT4036" s="8"/>
      <c r="BU4036" s="8"/>
    </row>
    <row r="4037" spans="68:73">
      <c r="BP4037" s="10"/>
      <c r="BQ4037" s="10"/>
      <c r="BR4037" s="10"/>
      <c r="BS4037" s="10"/>
      <c r="BT4037" s="10"/>
      <c r="BU4037" s="10"/>
    </row>
    <row r="4038" spans="68:73">
      <c r="BP4038" s="8"/>
      <c r="BQ4038" s="8"/>
      <c r="BR4038" s="8"/>
      <c r="BS4038" s="8"/>
      <c r="BT4038" s="8"/>
      <c r="BU4038" s="8"/>
    </row>
    <row r="4039" spans="68:73">
      <c r="BP4039" s="10"/>
      <c r="BQ4039" s="10"/>
      <c r="BR4039" s="10"/>
      <c r="BS4039" s="10"/>
      <c r="BT4039" s="10"/>
      <c r="BU4039" s="10"/>
    </row>
    <row r="4040" spans="68:73">
      <c r="BP4040" s="8"/>
      <c r="BQ4040" s="8"/>
      <c r="BR4040" s="8"/>
      <c r="BS4040" s="8"/>
      <c r="BT4040" s="8"/>
      <c r="BU4040" s="8"/>
    </row>
    <row r="4041" spans="68:73">
      <c r="BP4041" s="10"/>
      <c r="BQ4041" s="10"/>
      <c r="BR4041" s="10"/>
      <c r="BS4041" s="10"/>
      <c r="BT4041" s="10"/>
      <c r="BU4041" s="10"/>
    </row>
    <row r="4042" spans="68:73">
      <c r="BP4042" s="8"/>
      <c r="BQ4042" s="8"/>
      <c r="BR4042" s="8"/>
      <c r="BS4042" s="8"/>
      <c r="BT4042" s="8"/>
      <c r="BU4042" s="8"/>
    </row>
    <row r="4043" spans="68:73">
      <c r="BP4043" s="10"/>
      <c r="BQ4043" s="10"/>
      <c r="BR4043" s="10"/>
      <c r="BS4043" s="10"/>
      <c r="BT4043" s="10"/>
      <c r="BU4043" s="10"/>
    </row>
    <row r="4044" spans="68:73">
      <c r="BP4044" s="8"/>
      <c r="BQ4044" s="8"/>
      <c r="BR4044" s="8"/>
      <c r="BS4044" s="8"/>
      <c r="BT4044" s="8"/>
      <c r="BU4044" s="8"/>
    </row>
    <row r="4045" spans="68:73">
      <c r="BP4045" s="10"/>
      <c r="BQ4045" s="10"/>
      <c r="BR4045" s="10"/>
      <c r="BS4045" s="10"/>
      <c r="BT4045" s="10"/>
      <c r="BU4045" s="10"/>
    </row>
    <row r="4046" spans="68:73">
      <c r="BP4046" s="8"/>
      <c r="BQ4046" s="8"/>
      <c r="BR4046" s="8"/>
      <c r="BS4046" s="8"/>
      <c r="BT4046" s="8"/>
      <c r="BU4046" s="8"/>
    </row>
    <row r="4047" spans="68:73">
      <c r="BP4047" s="10"/>
      <c r="BQ4047" s="10"/>
      <c r="BR4047" s="10"/>
      <c r="BS4047" s="10"/>
      <c r="BT4047" s="10"/>
      <c r="BU4047" s="10"/>
    </row>
    <row r="4048" spans="68:73">
      <c r="BP4048" s="8"/>
      <c r="BQ4048" s="8"/>
      <c r="BR4048" s="8"/>
      <c r="BS4048" s="8"/>
      <c r="BT4048" s="8"/>
      <c r="BU4048" s="8"/>
    </row>
    <row r="4049" spans="68:73">
      <c r="BP4049" s="10"/>
      <c r="BQ4049" s="10"/>
      <c r="BR4049" s="10"/>
      <c r="BS4049" s="10"/>
      <c r="BT4049" s="10"/>
      <c r="BU4049" s="10"/>
    </row>
    <row r="4050" spans="68:73">
      <c r="BP4050" s="8"/>
      <c r="BQ4050" s="8"/>
      <c r="BR4050" s="8"/>
      <c r="BS4050" s="8"/>
      <c r="BT4050" s="8"/>
      <c r="BU4050" s="8"/>
    </row>
    <row r="4051" spans="68:73">
      <c r="BP4051" s="10"/>
      <c r="BQ4051" s="10"/>
      <c r="BR4051" s="10"/>
      <c r="BS4051" s="10"/>
      <c r="BT4051" s="10"/>
      <c r="BU4051" s="10"/>
    </row>
    <row r="4052" spans="68:73">
      <c r="BP4052" s="8"/>
      <c r="BQ4052" s="8"/>
      <c r="BR4052" s="8"/>
      <c r="BS4052" s="8"/>
      <c r="BT4052" s="8"/>
      <c r="BU4052" s="8"/>
    </row>
    <row r="4053" spans="68:73">
      <c r="BP4053" s="10"/>
      <c r="BQ4053" s="10"/>
      <c r="BR4053" s="10"/>
      <c r="BS4053" s="10"/>
      <c r="BT4053" s="10"/>
      <c r="BU4053" s="10"/>
    </row>
    <row r="4054" spans="68:73">
      <c r="BP4054" s="8"/>
      <c r="BQ4054" s="8"/>
      <c r="BR4054" s="8"/>
      <c r="BS4054" s="8"/>
      <c r="BT4054" s="8"/>
      <c r="BU4054" s="8"/>
    </row>
    <row r="4055" spans="68:73">
      <c r="BP4055" s="10"/>
      <c r="BQ4055" s="10"/>
      <c r="BR4055" s="10"/>
      <c r="BS4055" s="10"/>
      <c r="BT4055" s="10"/>
      <c r="BU4055" s="10"/>
    </row>
    <row r="4056" spans="68:73">
      <c r="BP4056" s="8"/>
      <c r="BQ4056" s="8"/>
      <c r="BR4056" s="8"/>
      <c r="BS4056" s="8"/>
      <c r="BT4056" s="8"/>
      <c r="BU4056" s="8"/>
    </row>
    <row r="4057" spans="68:73">
      <c r="BP4057" s="10"/>
      <c r="BQ4057" s="10"/>
      <c r="BR4057" s="10"/>
      <c r="BS4057" s="10"/>
      <c r="BT4057" s="10"/>
      <c r="BU4057" s="10"/>
    </row>
    <row r="4058" spans="68:73">
      <c r="BP4058" s="8"/>
      <c r="BQ4058" s="8"/>
      <c r="BR4058" s="8"/>
      <c r="BS4058" s="8"/>
      <c r="BT4058" s="8"/>
      <c r="BU4058" s="8"/>
    </row>
    <row r="4059" spans="68:73">
      <c r="BP4059" s="10"/>
      <c r="BQ4059" s="10"/>
      <c r="BR4059" s="10"/>
      <c r="BS4059" s="10"/>
      <c r="BT4059" s="10"/>
      <c r="BU4059" s="10"/>
    </row>
    <row r="4060" spans="68:73">
      <c r="BP4060" s="8"/>
      <c r="BQ4060" s="8"/>
      <c r="BR4060" s="8"/>
      <c r="BS4060" s="8"/>
      <c r="BT4060" s="8"/>
      <c r="BU4060" s="8"/>
    </row>
    <row r="4061" spans="68:73">
      <c r="BP4061" s="10"/>
      <c r="BQ4061" s="10"/>
      <c r="BR4061" s="10"/>
      <c r="BS4061" s="10"/>
      <c r="BT4061" s="10"/>
      <c r="BU4061" s="10"/>
    </row>
    <row r="4062" spans="68:73">
      <c r="BP4062" s="8"/>
      <c r="BQ4062" s="8"/>
      <c r="BR4062" s="8"/>
      <c r="BS4062" s="8"/>
      <c r="BT4062" s="8"/>
      <c r="BU4062" s="8"/>
    </row>
    <row r="4063" spans="68:73">
      <c r="BP4063" s="10"/>
      <c r="BQ4063" s="10"/>
      <c r="BR4063" s="10"/>
      <c r="BS4063" s="10"/>
      <c r="BT4063" s="10"/>
      <c r="BU4063" s="10"/>
    </row>
    <row r="4064" spans="68:73">
      <c r="BP4064" s="8"/>
      <c r="BQ4064" s="8"/>
      <c r="BR4064" s="8"/>
      <c r="BS4064" s="8"/>
      <c r="BT4064" s="8"/>
      <c r="BU4064" s="8"/>
    </row>
    <row r="4065" spans="68:73">
      <c r="BP4065" s="10"/>
      <c r="BQ4065" s="10"/>
      <c r="BR4065" s="10"/>
      <c r="BS4065" s="10"/>
      <c r="BT4065" s="10"/>
      <c r="BU4065" s="10"/>
    </row>
    <row r="4066" spans="68:73">
      <c r="BP4066" s="8"/>
      <c r="BQ4066" s="8"/>
      <c r="BR4066" s="8"/>
      <c r="BS4066" s="8"/>
      <c r="BT4066" s="8"/>
      <c r="BU4066" s="8"/>
    </row>
    <row r="4067" spans="68:73">
      <c r="BP4067" s="10"/>
      <c r="BQ4067" s="10"/>
      <c r="BR4067" s="10"/>
      <c r="BS4067" s="10"/>
      <c r="BT4067" s="10"/>
      <c r="BU4067" s="10"/>
    </row>
    <row r="4068" spans="68:73">
      <c r="BP4068" s="8"/>
      <c r="BQ4068" s="8"/>
      <c r="BR4068" s="8"/>
      <c r="BS4068" s="8"/>
      <c r="BT4068" s="8"/>
      <c r="BU4068" s="8"/>
    </row>
    <row r="4069" spans="68:73">
      <c r="BP4069" s="10"/>
      <c r="BQ4069" s="10"/>
      <c r="BR4069" s="10"/>
      <c r="BS4069" s="10"/>
      <c r="BT4069" s="10"/>
      <c r="BU4069" s="10"/>
    </row>
    <row r="4070" spans="68:73">
      <c r="BP4070" s="8"/>
      <c r="BQ4070" s="8"/>
      <c r="BR4070" s="8"/>
      <c r="BS4070" s="8"/>
      <c r="BT4070" s="8"/>
      <c r="BU4070" s="8"/>
    </row>
    <row r="4071" spans="68:73">
      <c r="BP4071" s="10"/>
      <c r="BQ4071" s="10"/>
      <c r="BR4071" s="10"/>
      <c r="BS4071" s="10"/>
      <c r="BT4071" s="10"/>
      <c r="BU4071" s="10"/>
    </row>
    <row r="4072" spans="68:73">
      <c r="BP4072" s="8"/>
      <c r="BQ4072" s="8"/>
      <c r="BR4072" s="8"/>
      <c r="BS4072" s="8"/>
      <c r="BT4072" s="8"/>
      <c r="BU4072" s="8"/>
    </row>
    <row r="4073" spans="68:73">
      <c r="BP4073" s="10"/>
      <c r="BQ4073" s="10"/>
      <c r="BR4073" s="10"/>
      <c r="BS4073" s="10"/>
      <c r="BT4073" s="10"/>
      <c r="BU4073" s="10"/>
    </row>
    <row r="4074" spans="68:73">
      <c r="BP4074" s="8"/>
      <c r="BQ4074" s="8"/>
      <c r="BR4074" s="8"/>
      <c r="BS4074" s="8"/>
      <c r="BT4074" s="8"/>
      <c r="BU4074" s="8"/>
    </row>
    <row r="4075" spans="68:73">
      <c r="BP4075" s="10"/>
      <c r="BQ4075" s="10"/>
      <c r="BR4075" s="10"/>
      <c r="BS4075" s="10"/>
      <c r="BT4075" s="10"/>
      <c r="BU4075" s="10"/>
    </row>
    <row r="4076" spans="68:73">
      <c r="BP4076" s="8"/>
      <c r="BQ4076" s="8"/>
      <c r="BR4076" s="8"/>
      <c r="BS4076" s="8"/>
      <c r="BT4076" s="8"/>
      <c r="BU4076" s="8"/>
    </row>
    <row r="4077" spans="68:73">
      <c r="BP4077" s="10"/>
      <c r="BQ4077" s="10"/>
      <c r="BR4077" s="10"/>
      <c r="BS4077" s="10"/>
      <c r="BT4077" s="10"/>
      <c r="BU4077" s="10"/>
    </row>
    <row r="4078" spans="68:73">
      <c r="BP4078" s="8"/>
      <c r="BQ4078" s="8"/>
      <c r="BR4078" s="8"/>
      <c r="BS4078" s="8"/>
      <c r="BT4078" s="8"/>
      <c r="BU4078" s="8"/>
    </row>
    <row r="4079" spans="68:73">
      <c r="BP4079" s="10"/>
      <c r="BQ4079" s="10"/>
      <c r="BR4079" s="10"/>
      <c r="BS4079" s="10"/>
      <c r="BT4079" s="10"/>
      <c r="BU4079" s="10"/>
    </row>
    <row r="4080" spans="68:73">
      <c r="BP4080" s="8"/>
      <c r="BQ4080" s="8"/>
      <c r="BR4080" s="8"/>
      <c r="BS4080" s="8"/>
      <c r="BT4080" s="8"/>
      <c r="BU4080" s="8"/>
    </row>
    <row r="4081" spans="68:73">
      <c r="BP4081" s="10"/>
      <c r="BQ4081" s="10"/>
      <c r="BR4081" s="10"/>
      <c r="BS4081" s="10"/>
      <c r="BT4081" s="10"/>
      <c r="BU4081" s="10"/>
    </row>
    <row r="4082" spans="68:73">
      <c r="BP4082" s="8"/>
      <c r="BQ4082" s="8"/>
      <c r="BR4082" s="8"/>
      <c r="BS4082" s="8"/>
      <c r="BT4082" s="8"/>
      <c r="BU4082" s="8"/>
    </row>
    <row r="4083" spans="68:73">
      <c r="BP4083" s="10"/>
      <c r="BQ4083" s="10"/>
      <c r="BR4083" s="10"/>
      <c r="BS4083" s="10"/>
      <c r="BT4083" s="10"/>
      <c r="BU4083" s="10"/>
    </row>
    <row r="4084" spans="68:73">
      <c r="BP4084" s="8"/>
      <c r="BQ4084" s="8"/>
      <c r="BR4084" s="8"/>
      <c r="BS4084" s="8"/>
      <c r="BT4084" s="8"/>
      <c r="BU4084" s="8"/>
    </row>
    <row r="4085" spans="68:73">
      <c r="BP4085" s="10"/>
      <c r="BQ4085" s="10"/>
      <c r="BR4085" s="10"/>
      <c r="BS4085" s="10"/>
      <c r="BT4085" s="10"/>
      <c r="BU4085" s="10"/>
    </row>
    <row r="4086" spans="68:73">
      <c r="BP4086" s="8"/>
      <c r="BQ4086" s="8"/>
      <c r="BR4086" s="8"/>
      <c r="BS4086" s="8"/>
      <c r="BT4086" s="8"/>
      <c r="BU4086" s="8"/>
    </row>
    <row r="4087" spans="68:73">
      <c r="BP4087" s="10"/>
      <c r="BQ4087" s="10"/>
      <c r="BR4087" s="10"/>
      <c r="BS4087" s="10"/>
      <c r="BT4087" s="10"/>
      <c r="BU4087" s="10"/>
    </row>
    <row r="4088" spans="68:73">
      <c r="BP4088" s="8"/>
      <c r="BQ4088" s="8"/>
      <c r="BR4088" s="8"/>
      <c r="BS4088" s="8"/>
      <c r="BT4088" s="8"/>
      <c r="BU4088" s="8"/>
    </row>
    <row r="4089" spans="68:73">
      <c r="BP4089" s="10"/>
      <c r="BQ4089" s="10"/>
      <c r="BR4089" s="10"/>
      <c r="BS4089" s="10"/>
      <c r="BT4089" s="10"/>
      <c r="BU4089" s="10"/>
    </row>
    <row r="4090" spans="68:73">
      <c r="BP4090" s="8"/>
      <c r="BQ4090" s="8"/>
      <c r="BR4090" s="8"/>
      <c r="BS4090" s="8"/>
      <c r="BT4090" s="8"/>
      <c r="BU4090" s="8"/>
    </row>
    <row r="4091" spans="68:73">
      <c r="BP4091" s="10"/>
      <c r="BQ4091" s="10"/>
      <c r="BR4091" s="10"/>
      <c r="BS4091" s="10"/>
      <c r="BT4091" s="10"/>
      <c r="BU4091" s="10"/>
    </row>
    <row r="4092" spans="68:73">
      <c r="BP4092" s="8"/>
      <c r="BQ4092" s="8"/>
      <c r="BR4092" s="8"/>
      <c r="BS4092" s="8"/>
      <c r="BT4092" s="8"/>
      <c r="BU4092" s="8"/>
    </row>
    <row r="4093" spans="68:73">
      <c r="BP4093" s="10"/>
      <c r="BQ4093" s="10"/>
      <c r="BR4093" s="10"/>
      <c r="BS4093" s="10"/>
      <c r="BT4093" s="10"/>
      <c r="BU4093" s="10"/>
    </row>
    <row r="4094" spans="68:73">
      <c r="BP4094" s="8"/>
      <c r="BQ4094" s="8"/>
      <c r="BR4094" s="8"/>
      <c r="BS4094" s="8"/>
      <c r="BT4094" s="8"/>
      <c r="BU4094" s="8"/>
    </row>
    <row r="4095" spans="68:73">
      <c r="BP4095" s="10"/>
      <c r="BQ4095" s="10"/>
      <c r="BR4095" s="10"/>
      <c r="BS4095" s="10"/>
      <c r="BT4095" s="10"/>
      <c r="BU4095" s="10"/>
    </row>
    <row r="4096" spans="68:73">
      <c r="BP4096" s="8"/>
      <c r="BQ4096" s="8"/>
      <c r="BR4096" s="8"/>
      <c r="BS4096" s="8"/>
      <c r="BT4096" s="8"/>
      <c r="BU4096" s="8"/>
    </row>
    <row r="4097" spans="68:73">
      <c r="BP4097" s="10"/>
      <c r="BQ4097" s="10"/>
      <c r="BR4097" s="10"/>
      <c r="BS4097" s="10"/>
      <c r="BT4097" s="10"/>
      <c r="BU4097" s="10"/>
    </row>
    <row r="4098" spans="68:73">
      <c r="BP4098" s="8"/>
      <c r="BQ4098" s="8"/>
      <c r="BR4098" s="8"/>
      <c r="BS4098" s="8"/>
      <c r="BT4098" s="8"/>
      <c r="BU4098" s="8"/>
    </row>
    <row r="4099" spans="68:73">
      <c r="BP4099" s="10"/>
      <c r="BQ4099" s="10"/>
      <c r="BR4099" s="10"/>
      <c r="BS4099" s="10"/>
      <c r="BT4099" s="10"/>
      <c r="BU4099" s="10"/>
    </row>
    <row r="4100" spans="68:73">
      <c r="BP4100" s="8"/>
      <c r="BQ4100" s="8"/>
      <c r="BR4100" s="8"/>
      <c r="BS4100" s="8"/>
      <c r="BT4100" s="8"/>
      <c r="BU4100" s="8"/>
    </row>
    <row r="4101" spans="68:73">
      <c r="BP4101" s="10"/>
      <c r="BQ4101" s="10"/>
      <c r="BR4101" s="10"/>
      <c r="BS4101" s="10"/>
      <c r="BT4101" s="10"/>
      <c r="BU4101" s="10"/>
    </row>
    <row r="4102" spans="68:73">
      <c r="BP4102" s="8"/>
      <c r="BQ4102" s="8"/>
      <c r="BR4102" s="8"/>
      <c r="BS4102" s="8"/>
      <c r="BT4102" s="8"/>
      <c r="BU4102" s="8"/>
    </row>
    <row r="4103" spans="68:73">
      <c r="BP4103" s="10"/>
      <c r="BQ4103" s="10"/>
      <c r="BR4103" s="10"/>
      <c r="BS4103" s="10"/>
      <c r="BT4103" s="10"/>
      <c r="BU4103" s="10"/>
    </row>
    <row r="4104" spans="68:73">
      <c r="BP4104" s="8"/>
      <c r="BQ4104" s="8"/>
      <c r="BR4104" s="8"/>
      <c r="BS4104" s="8"/>
      <c r="BT4104" s="8"/>
      <c r="BU4104" s="8"/>
    </row>
    <row r="4105" spans="68:73">
      <c r="BP4105" s="10"/>
      <c r="BQ4105" s="10"/>
      <c r="BR4105" s="10"/>
      <c r="BS4105" s="10"/>
      <c r="BT4105" s="10"/>
      <c r="BU4105" s="10"/>
    </row>
    <row r="4106" spans="68:73">
      <c r="BP4106" s="8"/>
      <c r="BQ4106" s="8"/>
      <c r="BR4106" s="8"/>
      <c r="BS4106" s="8"/>
      <c r="BT4106" s="8"/>
      <c r="BU4106" s="8"/>
    </row>
    <row r="4107" spans="68:73">
      <c r="BP4107" s="10"/>
      <c r="BQ4107" s="10"/>
      <c r="BR4107" s="10"/>
      <c r="BS4107" s="10"/>
      <c r="BT4107" s="10"/>
      <c r="BU4107" s="10"/>
    </row>
    <row r="4108" spans="68:73">
      <c r="BP4108" s="8"/>
      <c r="BQ4108" s="8"/>
      <c r="BR4108" s="8"/>
      <c r="BS4108" s="8"/>
      <c r="BT4108" s="8"/>
      <c r="BU4108" s="8"/>
    </row>
    <row r="4109" spans="68:73">
      <c r="BP4109" s="10"/>
      <c r="BQ4109" s="10"/>
      <c r="BR4109" s="10"/>
      <c r="BS4109" s="10"/>
      <c r="BT4109" s="10"/>
      <c r="BU4109" s="10"/>
    </row>
    <row r="4110" spans="68:73">
      <c r="BP4110" s="8"/>
      <c r="BQ4110" s="8"/>
      <c r="BR4110" s="8"/>
      <c r="BS4110" s="8"/>
      <c r="BT4110" s="8"/>
      <c r="BU4110" s="8"/>
    </row>
    <row r="4111" spans="68:73">
      <c r="BP4111" s="10"/>
      <c r="BQ4111" s="10"/>
      <c r="BR4111" s="10"/>
      <c r="BS4111" s="10"/>
      <c r="BT4111" s="10"/>
      <c r="BU4111" s="10"/>
    </row>
    <row r="4112" spans="68:73">
      <c r="BP4112" s="8"/>
      <c r="BQ4112" s="8"/>
      <c r="BR4112" s="8"/>
      <c r="BS4112" s="8"/>
      <c r="BT4112" s="8"/>
      <c r="BU4112" s="8"/>
    </row>
    <row r="4113" spans="68:73">
      <c r="BP4113" s="10"/>
      <c r="BQ4113" s="10"/>
      <c r="BR4113" s="10"/>
      <c r="BS4113" s="10"/>
      <c r="BT4113" s="10"/>
      <c r="BU4113" s="10"/>
    </row>
    <row r="4114" spans="68:73">
      <c r="BP4114" s="8"/>
      <c r="BQ4114" s="8"/>
      <c r="BR4114" s="8"/>
      <c r="BS4114" s="8"/>
      <c r="BT4114" s="8"/>
      <c r="BU4114" s="8"/>
    </row>
    <row r="4115" spans="68:73">
      <c r="BP4115" s="10"/>
      <c r="BQ4115" s="10"/>
      <c r="BR4115" s="10"/>
      <c r="BS4115" s="10"/>
      <c r="BT4115" s="10"/>
      <c r="BU4115" s="10"/>
    </row>
    <row r="4116" spans="68:73">
      <c r="BP4116" s="8"/>
      <c r="BQ4116" s="8"/>
      <c r="BR4116" s="8"/>
      <c r="BS4116" s="8"/>
      <c r="BT4116" s="8"/>
      <c r="BU4116" s="8"/>
    </row>
    <row r="4117" spans="68:73">
      <c r="BP4117" s="10"/>
      <c r="BQ4117" s="10"/>
      <c r="BR4117" s="10"/>
      <c r="BS4117" s="10"/>
      <c r="BT4117" s="10"/>
      <c r="BU4117" s="10"/>
    </row>
    <row r="4118" spans="68:73">
      <c r="BP4118" s="8"/>
      <c r="BQ4118" s="8"/>
      <c r="BR4118" s="8"/>
      <c r="BS4118" s="8"/>
      <c r="BT4118" s="8"/>
      <c r="BU4118" s="8"/>
    </row>
    <row r="4119" spans="68:73">
      <c r="BP4119" s="10"/>
      <c r="BQ4119" s="10"/>
      <c r="BR4119" s="10"/>
      <c r="BS4119" s="10"/>
      <c r="BT4119" s="10"/>
      <c r="BU4119" s="10"/>
    </row>
    <row r="4120" spans="68:73">
      <c r="BP4120" s="8"/>
      <c r="BQ4120" s="8"/>
      <c r="BR4120" s="8"/>
      <c r="BS4120" s="8"/>
      <c r="BT4120" s="8"/>
      <c r="BU4120" s="8"/>
    </row>
    <row r="4121" spans="68:73">
      <c r="BP4121" s="10"/>
      <c r="BQ4121" s="10"/>
      <c r="BR4121" s="10"/>
      <c r="BS4121" s="10"/>
      <c r="BT4121" s="10"/>
      <c r="BU4121" s="10"/>
    </row>
    <row r="4122" spans="68:73">
      <c r="BP4122" s="8"/>
      <c r="BQ4122" s="8"/>
      <c r="BR4122" s="8"/>
      <c r="BS4122" s="8"/>
      <c r="BT4122" s="8"/>
      <c r="BU4122" s="8"/>
    </row>
    <row r="4123" spans="68:73">
      <c r="BP4123" s="10"/>
      <c r="BQ4123" s="10"/>
      <c r="BR4123" s="10"/>
      <c r="BS4123" s="10"/>
      <c r="BT4123" s="10"/>
      <c r="BU4123" s="10"/>
    </row>
    <row r="4124" spans="68:73">
      <c r="BP4124" s="8"/>
      <c r="BQ4124" s="8"/>
      <c r="BR4124" s="8"/>
      <c r="BS4124" s="8"/>
      <c r="BT4124" s="8"/>
      <c r="BU4124" s="8"/>
    </row>
    <row r="4125" spans="68:73">
      <c r="BP4125" s="10"/>
      <c r="BQ4125" s="10"/>
      <c r="BR4125" s="10"/>
      <c r="BS4125" s="10"/>
      <c r="BT4125" s="10"/>
      <c r="BU4125" s="10"/>
    </row>
    <row r="4126" spans="68:73">
      <c r="BP4126" s="8"/>
      <c r="BQ4126" s="8"/>
      <c r="BR4126" s="8"/>
      <c r="BS4126" s="8"/>
      <c r="BT4126" s="8"/>
      <c r="BU4126" s="8"/>
    </row>
    <row r="4127" spans="68:73">
      <c r="BP4127" s="10"/>
      <c r="BQ4127" s="10"/>
      <c r="BR4127" s="10"/>
      <c r="BS4127" s="10"/>
      <c r="BT4127" s="10"/>
      <c r="BU4127" s="10"/>
    </row>
    <row r="4128" spans="68:73">
      <c r="BP4128" s="8"/>
      <c r="BQ4128" s="8"/>
      <c r="BR4128" s="8"/>
      <c r="BS4128" s="8"/>
      <c r="BT4128" s="8"/>
      <c r="BU4128" s="8"/>
    </row>
    <row r="4129" spans="68:73">
      <c r="BP4129" s="10"/>
      <c r="BQ4129" s="10"/>
      <c r="BR4129" s="10"/>
      <c r="BS4129" s="10"/>
      <c r="BT4129" s="10"/>
      <c r="BU4129" s="10"/>
    </row>
    <row r="4130" spans="68:73">
      <c r="BP4130" s="8"/>
      <c r="BQ4130" s="8"/>
      <c r="BR4130" s="8"/>
      <c r="BS4130" s="8"/>
      <c r="BT4130" s="8"/>
      <c r="BU4130" s="8"/>
    </row>
    <row r="4131" spans="68:73">
      <c r="BP4131" s="10"/>
      <c r="BQ4131" s="10"/>
      <c r="BR4131" s="10"/>
      <c r="BS4131" s="10"/>
      <c r="BT4131" s="10"/>
      <c r="BU4131" s="10"/>
    </row>
    <row r="4132" spans="68:73">
      <c r="BP4132" s="8"/>
      <c r="BQ4132" s="8"/>
      <c r="BR4132" s="8"/>
      <c r="BS4132" s="8"/>
      <c r="BT4132" s="8"/>
      <c r="BU4132" s="8"/>
    </row>
    <row r="4133" spans="68:73">
      <c r="BP4133" s="10"/>
      <c r="BQ4133" s="10"/>
      <c r="BR4133" s="10"/>
      <c r="BS4133" s="10"/>
      <c r="BT4133" s="10"/>
      <c r="BU4133" s="10"/>
    </row>
    <row r="4134" spans="68:73">
      <c r="BP4134" s="8"/>
      <c r="BQ4134" s="8"/>
      <c r="BR4134" s="8"/>
      <c r="BS4134" s="8"/>
      <c r="BT4134" s="8"/>
      <c r="BU4134" s="8"/>
    </row>
    <row r="4135" spans="68:73">
      <c r="BP4135" s="10"/>
      <c r="BQ4135" s="10"/>
      <c r="BR4135" s="10"/>
      <c r="BS4135" s="10"/>
      <c r="BT4135" s="10"/>
      <c r="BU4135" s="10"/>
    </row>
    <row r="4136" spans="68:73">
      <c r="BP4136" s="8"/>
      <c r="BQ4136" s="8"/>
      <c r="BR4136" s="8"/>
      <c r="BS4136" s="8"/>
      <c r="BT4136" s="8"/>
      <c r="BU4136" s="8"/>
    </row>
    <row r="4137" spans="68:73">
      <c r="BP4137" s="10"/>
      <c r="BQ4137" s="10"/>
      <c r="BR4137" s="10"/>
      <c r="BS4137" s="10"/>
      <c r="BT4137" s="10"/>
      <c r="BU4137" s="10"/>
    </row>
    <row r="4138" spans="68:73">
      <c r="BP4138" s="8"/>
      <c r="BQ4138" s="8"/>
      <c r="BR4138" s="8"/>
      <c r="BS4138" s="8"/>
      <c r="BT4138" s="8"/>
      <c r="BU4138" s="8"/>
    </row>
    <row r="4139" spans="68:73">
      <c r="BP4139" s="10"/>
      <c r="BQ4139" s="10"/>
      <c r="BR4139" s="10"/>
      <c r="BS4139" s="10"/>
      <c r="BT4139" s="10"/>
      <c r="BU4139" s="10"/>
    </row>
    <row r="4140" spans="68:73">
      <c r="BP4140" s="8"/>
      <c r="BQ4140" s="8"/>
      <c r="BR4140" s="8"/>
      <c r="BS4140" s="8"/>
      <c r="BT4140" s="8"/>
      <c r="BU4140" s="8"/>
    </row>
    <row r="4141" spans="68:73">
      <c r="BP4141" s="10"/>
      <c r="BQ4141" s="10"/>
      <c r="BR4141" s="10"/>
      <c r="BS4141" s="10"/>
      <c r="BT4141" s="10"/>
      <c r="BU4141" s="10"/>
    </row>
    <row r="4142" spans="68:73">
      <c r="BP4142" s="8"/>
      <c r="BQ4142" s="8"/>
      <c r="BR4142" s="8"/>
      <c r="BS4142" s="8"/>
      <c r="BT4142" s="8"/>
      <c r="BU4142" s="8"/>
    </row>
    <row r="4143" spans="68:73">
      <c r="BP4143" s="10"/>
      <c r="BQ4143" s="10"/>
      <c r="BR4143" s="10"/>
      <c r="BS4143" s="10"/>
      <c r="BT4143" s="10"/>
      <c r="BU4143" s="10"/>
    </row>
    <row r="4144" spans="68:73">
      <c r="BP4144" s="8"/>
      <c r="BQ4144" s="8"/>
      <c r="BR4144" s="8"/>
      <c r="BS4144" s="8"/>
      <c r="BT4144" s="8"/>
      <c r="BU4144" s="8"/>
    </row>
    <row r="4145" spans="68:73">
      <c r="BP4145" s="10"/>
      <c r="BQ4145" s="10"/>
      <c r="BR4145" s="10"/>
      <c r="BS4145" s="10"/>
      <c r="BT4145" s="10"/>
      <c r="BU4145" s="10"/>
    </row>
    <row r="4146" spans="68:73">
      <c r="BP4146" s="8"/>
      <c r="BQ4146" s="8"/>
      <c r="BR4146" s="8"/>
      <c r="BS4146" s="8"/>
      <c r="BT4146" s="8"/>
      <c r="BU4146" s="8"/>
    </row>
    <row r="4147" spans="68:73">
      <c r="BP4147" s="10"/>
      <c r="BQ4147" s="10"/>
      <c r="BR4147" s="10"/>
      <c r="BS4147" s="10"/>
      <c r="BT4147" s="10"/>
      <c r="BU4147" s="10"/>
    </row>
    <row r="4148" spans="68:73">
      <c r="BP4148" s="8"/>
      <c r="BQ4148" s="8"/>
      <c r="BR4148" s="8"/>
      <c r="BS4148" s="8"/>
      <c r="BT4148" s="8"/>
      <c r="BU4148" s="8"/>
    </row>
    <row r="4149" spans="68:73">
      <c r="BP4149" s="10"/>
      <c r="BQ4149" s="10"/>
      <c r="BR4149" s="10"/>
      <c r="BS4149" s="10"/>
      <c r="BT4149" s="10"/>
      <c r="BU4149" s="10"/>
    </row>
    <row r="4150" spans="68:73">
      <c r="BP4150" s="8"/>
      <c r="BQ4150" s="8"/>
      <c r="BR4150" s="8"/>
      <c r="BS4150" s="8"/>
      <c r="BT4150" s="8"/>
      <c r="BU4150" s="8"/>
    </row>
    <row r="4151" spans="68:73">
      <c r="BP4151" s="10"/>
      <c r="BQ4151" s="10"/>
      <c r="BR4151" s="10"/>
      <c r="BS4151" s="10"/>
      <c r="BT4151" s="10"/>
      <c r="BU4151" s="10"/>
    </row>
    <row r="4152" spans="68:73">
      <c r="BP4152" s="8"/>
      <c r="BQ4152" s="8"/>
      <c r="BR4152" s="8"/>
      <c r="BS4152" s="8"/>
      <c r="BT4152" s="8"/>
      <c r="BU4152" s="8"/>
    </row>
    <row r="4153" spans="68:73">
      <c r="BP4153" s="10"/>
      <c r="BQ4153" s="10"/>
      <c r="BR4153" s="10"/>
      <c r="BS4153" s="10"/>
      <c r="BT4153" s="10"/>
      <c r="BU4153" s="10"/>
    </row>
    <row r="4154" spans="68:73">
      <c r="BP4154" s="8"/>
      <c r="BQ4154" s="8"/>
      <c r="BR4154" s="8"/>
      <c r="BS4154" s="8"/>
      <c r="BT4154" s="8"/>
      <c r="BU4154" s="8"/>
    </row>
    <row r="4155" spans="68:73">
      <c r="BP4155" s="10"/>
      <c r="BQ4155" s="10"/>
      <c r="BR4155" s="10"/>
      <c r="BS4155" s="10"/>
      <c r="BT4155" s="10"/>
      <c r="BU4155" s="10"/>
    </row>
    <row r="4156" spans="68:73">
      <c r="BP4156" s="8"/>
      <c r="BQ4156" s="8"/>
      <c r="BR4156" s="8"/>
      <c r="BS4156" s="8"/>
      <c r="BT4156" s="8"/>
      <c r="BU4156" s="8"/>
    </row>
    <row r="4157" spans="68:73">
      <c r="BP4157" s="10"/>
      <c r="BQ4157" s="10"/>
      <c r="BR4157" s="10"/>
      <c r="BS4157" s="10"/>
      <c r="BT4157" s="10"/>
      <c r="BU4157" s="10"/>
    </row>
    <row r="4158" spans="68:73">
      <c r="BP4158" s="8"/>
      <c r="BQ4158" s="8"/>
      <c r="BR4158" s="8"/>
      <c r="BS4158" s="8"/>
      <c r="BT4158" s="8"/>
      <c r="BU4158" s="8"/>
    </row>
    <row r="4159" spans="68:73">
      <c r="BP4159" s="10"/>
      <c r="BQ4159" s="10"/>
      <c r="BR4159" s="10"/>
      <c r="BS4159" s="10"/>
      <c r="BT4159" s="10"/>
      <c r="BU4159" s="10"/>
    </row>
    <row r="4160" spans="68:73">
      <c r="BP4160" s="8"/>
      <c r="BQ4160" s="8"/>
      <c r="BR4160" s="8"/>
      <c r="BS4160" s="8"/>
      <c r="BT4160" s="8"/>
      <c r="BU4160" s="8"/>
    </row>
    <row r="4161" spans="68:73">
      <c r="BP4161" s="10"/>
      <c r="BQ4161" s="10"/>
      <c r="BR4161" s="10"/>
      <c r="BS4161" s="10"/>
      <c r="BT4161" s="10"/>
      <c r="BU4161" s="10"/>
    </row>
    <row r="4162" spans="68:73">
      <c r="BP4162" s="8"/>
      <c r="BQ4162" s="8"/>
      <c r="BR4162" s="8"/>
      <c r="BS4162" s="8"/>
      <c r="BT4162" s="8"/>
      <c r="BU4162" s="8"/>
    </row>
    <row r="4163" spans="68:73">
      <c r="BP4163" s="10"/>
      <c r="BQ4163" s="10"/>
      <c r="BR4163" s="10"/>
      <c r="BS4163" s="10"/>
      <c r="BT4163" s="10"/>
      <c r="BU4163" s="10"/>
    </row>
    <row r="4164" spans="68:73">
      <c r="BP4164" s="8"/>
      <c r="BQ4164" s="8"/>
      <c r="BR4164" s="8"/>
      <c r="BS4164" s="8"/>
      <c r="BT4164" s="8"/>
      <c r="BU4164" s="8"/>
    </row>
    <row r="4165" spans="68:73">
      <c r="BP4165" s="10"/>
      <c r="BQ4165" s="10"/>
      <c r="BR4165" s="10"/>
      <c r="BS4165" s="10"/>
      <c r="BT4165" s="10"/>
      <c r="BU4165" s="10"/>
    </row>
    <row r="4166" spans="68:73">
      <c r="BP4166" s="8"/>
      <c r="BQ4166" s="8"/>
      <c r="BR4166" s="8"/>
      <c r="BS4166" s="8"/>
      <c r="BT4166" s="8"/>
      <c r="BU4166" s="8"/>
    </row>
    <row r="4167" spans="68:73">
      <c r="BP4167" s="10"/>
      <c r="BQ4167" s="10"/>
      <c r="BR4167" s="10"/>
      <c r="BS4167" s="10"/>
      <c r="BT4167" s="10"/>
      <c r="BU4167" s="10"/>
    </row>
    <row r="4168" spans="68:73">
      <c r="BP4168" s="8"/>
      <c r="BQ4168" s="8"/>
      <c r="BR4168" s="8"/>
      <c r="BS4168" s="8"/>
      <c r="BT4168" s="8"/>
      <c r="BU4168" s="8"/>
    </row>
    <row r="4169" spans="68:73">
      <c r="BP4169" s="10"/>
      <c r="BQ4169" s="10"/>
      <c r="BR4169" s="10"/>
      <c r="BS4169" s="10"/>
      <c r="BT4169" s="10"/>
      <c r="BU4169" s="10"/>
    </row>
    <row r="4170" spans="68:73">
      <c r="BP4170" s="8"/>
      <c r="BQ4170" s="8"/>
      <c r="BR4170" s="8"/>
      <c r="BS4170" s="8"/>
      <c r="BT4170" s="8"/>
      <c r="BU4170" s="8"/>
    </row>
    <row r="4171" spans="68:73">
      <c r="BP4171" s="10"/>
      <c r="BQ4171" s="10"/>
      <c r="BR4171" s="10"/>
      <c r="BS4171" s="10"/>
      <c r="BT4171" s="10"/>
      <c r="BU4171" s="10"/>
    </row>
    <row r="4172" spans="68:73">
      <c r="BP4172" s="8"/>
      <c r="BQ4172" s="8"/>
      <c r="BR4172" s="8"/>
      <c r="BS4172" s="8"/>
      <c r="BT4172" s="8"/>
      <c r="BU4172" s="8"/>
    </row>
    <row r="4173" spans="68:73">
      <c r="BP4173" s="10"/>
      <c r="BQ4173" s="10"/>
      <c r="BR4173" s="10"/>
      <c r="BS4173" s="10"/>
      <c r="BT4173" s="10"/>
      <c r="BU4173" s="10"/>
    </row>
    <row r="4174" spans="68:73">
      <c r="BP4174" s="8"/>
      <c r="BQ4174" s="8"/>
      <c r="BR4174" s="8"/>
      <c r="BS4174" s="8"/>
      <c r="BT4174" s="8"/>
      <c r="BU4174" s="8"/>
    </row>
    <row r="4175" spans="68:73">
      <c r="BP4175" s="10"/>
      <c r="BQ4175" s="10"/>
      <c r="BR4175" s="10"/>
      <c r="BS4175" s="10"/>
      <c r="BT4175" s="10"/>
      <c r="BU4175" s="10"/>
    </row>
    <row r="4176" spans="68:73">
      <c r="BP4176" s="8"/>
      <c r="BQ4176" s="8"/>
      <c r="BR4176" s="8"/>
      <c r="BS4176" s="8"/>
      <c r="BT4176" s="8"/>
      <c r="BU4176" s="8"/>
    </row>
    <row r="4177" spans="68:73">
      <c r="BP4177" s="10"/>
      <c r="BQ4177" s="10"/>
      <c r="BR4177" s="10"/>
      <c r="BS4177" s="10"/>
      <c r="BT4177" s="10"/>
      <c r="BU4177" s="10"/>
    </row>
    <row r="4178" spans="68:73">
      <c r="BP4178" s="8"/>
      <c r="BQ4178" s="8"/>
      <c r="BR4178" s="8"/>
      <c r="BS4178" s="8"/>
      <c r="BT4178" s="8"/>
      <c r="BU4178" s="8"/>
    </row>
    <row r="4179" spans="68:73">
      <c r="BP4179" s="10"/>
      <c r="BQ4179" s="10"/>
      <c r="BR4179" s="10"/>
      <c r="BS4179" s="10"/>
      <c r="BT4179" s="10"/>
      <c r="BU4179" s="10"/>
    </row>
    <row r="4180" spans="68:73">
      <c r="BP4180" s="8"/>
      <c r="BQ4180" s="8"/>
      <c r="BR4180" s="8"/>
      <c r="BS4180" s="8"/>
      <c r="BT4180" s="8"/>
      <c r="BU4180" s="8"/>
    </row>
    <row r="4181" spans="68:73">
      <c r="BP4181" s="10"/>
      <c r="BQ4181" s="10"/>
      <c r="BR4181" s="10"/>
      <c r="BS4181" s="10"/>
      <c r="BT4181" s="10"/>
      <c r="BU4181" s="10"/>
    </row>
    <row r="4182" spans="68:73">
      <c r="BP4182" s="8"/>
      <c r="BQ4182" s="8"/>
      <c r="BR4182" s="8"/>
      <c r="BS4182" s="8"/>
      <c r="BT4182" s="8"/>
      <c r="BU4182" s="8"/>
    </row>
    <row r="4183" spans="68:73">
      <c r="BP4183" s="10"/>
      <c r="BQ4183" s="10"/>
      <c r="BR4183" s="10"/>
      <c r="BS4183" s="10"/>
      <c r="BT4183" s="10"/>
      <c r="BU4183" s="10"/>
    </row>
    <row r="4184" spans="68:73">
      <c r="BP4184" s="8"/>
      <c r="BQ4184" s="8"/>
      <c r="BR4184" s="8"/>
      <c r="BS4184" s="8"/>
      <c r="BT4184" s="8"/>
      <c r="BU4184" s="8"/>
    </row>
    <row r="4185" spans="68:73">
      <c r="BP4185" s="10"/>
      <c r="BQ4185" s="10"/>
      <c r="BR4185" s="10"/>
      <c r="BS4185" s="10"/>
      <c r="BT4185" s="10"/>
      <c r="BU4185" s="10"/>
    </row>
    <row r="4186" spans="68:73">
      <c r="BP4186" s="8"/>
      <c r="BQ4186" s="8"/>
      <c r="BR4186" s="8"/>
      <c r="BS4186" s="8"/>
      <c r="BT4186" s="8"/>
      <c r="BU4186" s="8"/>
    </row>
    <row r="4187" spans="68:73">
      <c r="BP4187" s="10"/>
      <c r="BQ4187" s="10"/>
      <c r="BR4187" s="10"/>
      <c r="BS4187" s="10"/>
      <c r="BT4187" s="10"/>
      <c r="BU4187" s="10"/>
    </row>
    <row r="4188" spans="68:73">
      <c r="BP4188" s="8"/>
      <c r="BQ4188" s="8"/>
      <c r="BR4188" s="8"/>
      <c r="BS4188" s="8"/>
      <c r="BT4188" s="8"/>
      <c r="BU4188" s="8"/>
    </row>
    <row r="4189" spans="68:73">
      <c r="BP4189" s="10"/>
      <c r="BQ4189" s="10"/>
      <c r="BR4189" s="10"/>
      <c r="BS4189" s="10"/>
      <c r="BT4189" s="10"/>
      <c r="BU4189" s="10"/>
    </row>
    <row r="4190" spans="68:73">
      <c r="BP4190" s="8"/>
      <c r="BQ4190" s="8"/>
      <c r="BR4190" s="8"/>
      <c r="BS4190" s="8"/>
      <c r="BT4190" s="8"/>
      <c r="BU4190" s="8"/>
    </row>
    <row r="4191" spans="68:73">
      <c r="BP4191" s="10"/>
      <c r="BQ4191" s="10"/>
      <c r="BR4191" s="10"/>
      <c r="BS4191" s="10"/>
      <c r="BT4191" s="10"/>
      <c r="BU4191" s="10"/>
    </row>
    <row r="4192" spans="68:73">
      <c r="BP4192" s="8"/>
      <c r="BQ4192" s="8"/>
      <c r="BR4192" s="8"/>
      <c r="BS4192" s="8"/>
      <c r="BT4192" s="8"/>
      <c r="BU4192" s="8"/>
    </row>
    <row r="4193" spans="68:73">
      <c r="BP4193" s="10"/>
      <c r="BQ4193" s="10"/>
      <c r="BR4193" s="10"/>
      <c r="BS4193" s="10"/>
      <c r="BT4193" s="10"/>
      <c r="BU4193" s="10"/>
    </row>
    <row r="4194" spans="68:73">
      <c r="BP4194" s="8"/>
      <c r="BQ4194" s="8"/>
      <c r="BR4194" s="8"/>
      <c r="BS4194" s="8"/>
      <c r="BT4194" s="8"/>
      <c r="BU4194" s="8"/>
    </row>
    <row r="4195" spans="68:73">
      <c r="BP4195" s="10"/>
      <c r="BQ4195" s="10"/>
      <c r="BR4195" s="10"/>
      <c r="BS4195" s="10"/>
      <c r="BT4195" s="10"/>
      <c r="BU4195" s="10"/>
    </row>
    <row r="4196" spans="68:73">
      <c r="BP4196" s="8"/>
      <c r="BQ4196" s="8"/>
      <c r="BR4196" s="8"/>
      <c r="BS4196" s="8"/>
      <c r="BT4196" s="8"/>
      <c r="BU4196" s="8"/>
    </row>
    <row r="4197" spans="68:73">
      <c r="BP4197" s="10"/>
      <c r="BQ4197" s="10"/>
      <c r="BR4197" s="10"/>
      <c r="BS4197" s="10"/>
      <c r="BT4197" s="10"/>
      <c r="BU4197" s="10"/>
    </row>
    <row r="4198" spans="68:73">
      <c r="BP4198" s="8"/>
      <c r="BQ4198" s="8"/>
      <c r="BR4198" s="8"/>
      <c r="BS4198" s="8"/>
      <c r="BT4198" s="8"/>
      <c r="BU4198" s="8"/>
    </row>
    <row r="4199" spans="68:73">
      <c r="BP4199" s="10"/>
      <c r="BQ4199" s="10"/>
      <c r="BR4199" s="10"/>
      <c r="BS4199" s="10"/>
      <c r="BT4199" s="10"/>
      <c r="BU4199" s="10"/>
    </row>
    <row r="4200" spans="68:73">
      <c r="BP4200" s="8"/>
      <c r="BQ4200" s="8"/>
      <c r="BR4200" s="8"/>
      <c r="BS4200" s="8"/>
      <c r="BT4200" s="8"/>
      <c r="BU4200" s="8"/>
    </row>
    <row r="4201" spans="68:73">
      <c r="BP4201" s="10"/>
      <c r="BQ4201" s="10"/>
      <c r="BR4201" s="10"/>
      <c r="BS4201" s="10"/>
      <c r="BT4201" s="10"/>
      <c r="BU4201" s="10"/>
    </row>
    <row r="4202" spans="68:73">
      <c r="BP4202" s="8"/>
      <c r="BQ4202" s="8"/>
      <c r="BR4202" s="8"/>
      <c r="BS4202" s="8"/>
      <c r="BT4202" s="8"/>
      <c r="BU4202" s="8"/>
    </row>
    <row r="4203" spans="68:73">
      <c r="BP4203" s="10"/>
      <c r="BQ4203" s="10"/>
      <c r="BR4203" s="10"/>
      <c r="BS4203" s="10"/>
      <c r="BT4203" s="10"/>
      <c r="BU4203" s="10"/>
    </row>
    <row r="4204" spans="68:73">
      <c r="BP4204" s="8"/>
      <c r="BQ4204" s="8"/>
      <c r="BR4204" s="8"/>
      <c r="BS4204" s="8"/>
      <c r="BT4204" s="8"/>
      <c r="BU4204" s="8"/>
    </row>
    <row r="4205" spans="68:73">
      <c r="BP4205" s="10"/>
      <c r="BQ4205" s="10"/>
      <c r="BR4205" s="10"/>
      <c r="BS4205" s="10"/>
      <c r="BT4205" s="10"/>
      <c r="BU4205" s="10"/>
    </row>
    <row r="4206" spans="68:73">
      <c r="BP4206" s="8"/>
      <c r="BQ4206" s="8"/>
      <c r="BR4206" s="8"/>
      <c r="BS4206" s="8"/>
      <c r="BT4206" s="8"/>
      <c r="BU4206" s="8"/>
    </row>
    <row r="4207" spans="68:73">
      <c r="BP4207" s="10"/>
      <c r="BQ4207" s="10"/>
      <c r="BR4207" s="10"/>
      <c r="BS4207" s="10"/>
      <c r="BT4207" s="10"/>
      <c r="BU4207" s="10"/>
    </row>
    <row r="4208" spans="68:73">
      <c r="BP4208" s="8"/>
      <c r="BQ4208" s="8"/>
      <c r="BR4208" s="8"/>
      <c r="BS4208" s="8"/>
      <c r="BT4208" s="8"/>
      <c r="BU4208" s="8"/>
    </row>
    <row r="4209" spans="68:73">
      <c r="BP4209" s="10"/>
      <c r="BQ4209" s="10"/>
      <c r="BR4209" s="10"/>
      <c r="BS4209" s="10"/>
      <c r="BT4209" s="10"/>
      <c r="BU4209" s="10"/>
    </row>
    <row r="4210" spans="68:73">
      <c r="BP4210" s="8"/>
      <c r="BQ4210" s="8"/>
      <c r="BR4210" s="8"/>
      <c r="BS4210" s="8"/>
      <c r="BT4210" s="8"/>
      <c r="BU4210" s="8"/>
    </row>
    <row r="4211" spans="68:73">
      <c r="BP4211" s="10"/>
      <c r="BQ4211" s="10"/>
      <c r="BR4211" s="10"/>
      <c r="BS4211" s="10"/>
      <c r="BT4211" s="10"/>
      <c r="BU4211" s="10"/>
    </row>
    <row r="4212" spans="68:73">
      <c r="BP4212" s="8"/>
      <c r="BQ4212" s="8"/>
      <c r="BR4212" s="8"/>
      <c r="BS4212" s="8"/>
      <c r="BT4212" s="8"/>
      <c r="BU4212" s="8"/>
    </row>
    <row r="4213" spans="68:73">
      <c r="BP4213" s="10"/>
      <c r="BQ4213" s="10"/>
      <c r="BR4213" s="10"/>
      <c r="BS4213" s="10"/>
      <c r="BT4213" s="10"/>
      <c r="BU4213" s="10"/>
    </row>
    <row r="4214" spans="68:73">
      <c r="BP4214" s="8"/>
      <c r="BQ4214" s="8"/>
      <c r="BR4214" s="8"/>
      <c r="BS4214" s="8"/>
      <c r="BT4214" s="8"/>
      <c r="BU4214" s="8"/>
    </row>
    <row r="4215" spans="68:73">
      <c r="BP4215" s="10"/>
      <c r="BQ4215" s="10"/>
      <c r="BR4215" s="10"/>
      <c r="BS4215" s="10"/>
      <c r="BT4215" s="10"/>
      <c r="BU4215" s="10"/>
    </row>
    <row r="4216" spans="68:73">
      <c r="BP4216" s="8"/>
      <c r="BQ4216" s="8"/>
      <c r="BR4216" s="8"/>
      <c r="BS4216" s="8"/>
      <c r="BT4216" s="8"/>
      <c r="BU4216" s="8"/>
    </row>
    <row r="4217" spans="68:73">
      <c r="BP4217" s="10"/>
      <c r="BQ4217" s="10"/>
      <c r="BR4217" s="10"/>
      <c r="BS4217" s="10"/>
      <c r="BT4217" s="10"/>
      <c r="BU4217" s="10"/>
    </row>
    <row r="4218" spans="68:73">
      <c r="BP4218" s="8"/>
      <c r="BQ4218" s="8"/>
      <c r="BR4218" s="8"/>
      <c r="BS4218" s="8"/>
      <c r="BT4218" s="8"/>
      <c r="BU4218" s="8"/>
    </row>
    <row r="4219" spans="68:73">
      <c r="BP4219" s="10"/>
      <c r="BQ4219" s="10"/>
      <c r="BR4219" s="10"/>
      <c r="BS4219" s="10"/>
      <c r="BT4219" s="10"/>
      <c r="BU4219" s="10"/>
    </row>
    <row r="4220" spans="68:73">
      <c r="BP4220" s="8"/>
      <c r="BQ4220" s="8"/>
      <c r="BR4220" s="8"/>
      <c r="BS4220" s="8"/>
      <c r="BT4220" s="8"/>
      <c r="BU4220" s="8"/>
    </row>
    <row r="4221" spans="68:73">
      <c r="BP4221" s="10"/>
      <c r="BQ4221" s="10"/>
      <c r="BR4221" s="10"/>
      <c r="BS4221" s="10"/>
      <c r="BT4221" s="10"/>
      <c r="BU4221" s="10"/>
    </row>
    <row r="4222" spans="68:73">
      <c r="BP4222" s="8"/>
      <c r="BQ4222" s="8"/>
      <c r="BR4222" s="8"/>
      <c r="BS4222" s="8"/>
      <c r="BT4222" s="8"/>
      <c r="BU4222" s="8"/>
    </row>
    <row r="4223" spans="68:73">
      <c r="BP4223" s="10"/>
      <c r="BQ4223" s="10"/>
      <c r="BR4223" s="10"/>
      <c r="BS4223" s="10"/>
      <c r="BT4223" s="10"/>
      <c r="BU4223" s="10"/>
    </row>
    <row r="4224" spans="68:73">
      <c r="BP4224" s="8"/>
      <c r="BQ4224" s="8"/>
      <c r="BR4224" s="8"/>
      <c r="BS4224" s="8"/>
      <c r="BT4224" s="8"/>
      <c r="BU4224" s="8"/>
    </row>
    <row r="4225" spans="68:73">
      <c r="BP4225" s="10"/>
      <c r="BQ4225" s="10"/>
      <c r="BR4225" s="10"/>
      <c r="BS4225" s="10"/>
      <c r="BT4225" s="10"/>
      <c r="BU4225" s="10"/>
    </row>
    <row r="4226" spans="68:73">
      <c r="BP4226" s="8"/>
      <c r="BQ4226" s="8"/>
      <c r="BR4226" s="8"/>
      <c r="BS4226" s="8"/>
      <c r="BT4226" s="8"/>
      <c r="BU4226" s="8"/>
    </row>
    <row r="4227" spans="68:73">
      <c r="BP4227" s="10"/>
      <c r="BQ4227" s="10"/>
      <c r="BR4227" s="10"/>
      <c r="BS4227" s="10"/>
      <c r="BT4227" s="10"/>
      <c r="BU4227" s="10"/>
    </row>
    <row r="4228" spans="68:73">
      <c r="BP4228" s="8"/>
      <c r="BQ4228" s="8"/>
      <c r="BR4228" s="8"/>
      <c r="BS4228" s="8"/>
      <c r="BT4228" s="8"/>
      <c r="BU4228" s="8"/>
    </row>
    <row r="4229" spans="68:73">
      <c r="BP4229" s="10"/>
      <c r="BQ4229" s="10"/>
      <c r="BR4229" s="10"/>
      <c r="BS4229" s="10"/>
      <c r="BT4229" s="10"/>
      <c r="BU4229" s="10"/>
    </row>
    <row r="4230" spans="68:73">
      <c r="BP4230" s="8"/>
      <c r="BQ4230" s="8"/>
      <c r="BR4230" s="8"/>
      <c r="BS4230" s="8"/>
      <c r="BT4230" s="8"/>
      <c r="BU4230" s="8"/>
    </row>
    <row r="4231" spans="68:73">
      <c r="BP4231" s="10"/>
      <c r="BQ4231" s="10"/>
      <c r="BR4231" s="10"/>
      <c r="BS4231" s="10"/>
      <c r="BT4231" s="10"/>
      <c r="BU4231" s="10"/>
    </row>
    <row r="4232" spans="68:73">
      <c r="BP4232" s="8"/>
      <c r="BQ4232" s="8"/>
      <c r="BR4232" s="8"/>
      <c r="BS4232" s="8"/>
      <c r="BT4232" s="8"/>
      <c r="BU4232" s="8"/>
    </row>
    <row r="4233" spans="68:73">
      <c r="BP4233" s="10"/>
      <c r="BQ4233" s="10"/>
      <c r="BR4233" s="10"/>
      <c r="BS4233" s="10"/>
      <c r="BT4233" s="10"/>
      <c r="BU4233" s="10"/>
    </row>
    <row r="4234" spans="68:73">
      <c r="BP4234" s="8"/>
      <c r="BQ4234" s="8"/>
      <c r="BR4234" s="8"/>
      <c r="BS4234" s="8"/>
      <c r="BT4234" s="8"/>
      <c r="BU4234" s="8"/>
    </row>
    <row r="4235" spans="68:73">
      <c r="BP4235" s="10"/>
      <c r="BQ4235" s="10"/>
      <c r="BR4235" s="10"/>
      <c r="BS4235" s="10"/>
      <c r="BT4235" s="10"/>
      <c r="BU4235" s="10"/>
    </row>
    <row r="4236" spans="68:73">
      <c r="BP4236" s="8"/>
      <c r="BQ4236" s="8"/>
      <c r="BR4236" s="8"/>
      <c r="BS4236" s="8"/>
      <c r="BT4236" s="8"/>
      <c r="BU4236" s="8"/>
    </row>
    <row r="4237" spans="68:73">
      <c r="BP4237" s="10"/>
      <c r="BQ4237" s="10"/>
      <c r="BR4237" s="10"/>
      <c r="BS4237" s="10"/>
      <c r="BT4237" s="10"/>
      <c r="BU4237" s="10"/>
    </row>
    <row r="4238" spans="68:73">
      <c r="BP4238" s="8"/>
      <c r="BQ4238" s="8"/>
      <c r="BR4238" s="8"/>
      <c r="BS4238" s="8"/>
      <c r="BT4238" s="8"/>
      <c r="BU4238" s="8"/>
    </row>
    <row r="4239" spans="68:73">
      <c r="BP4239" s="10"/>
      <c r="BQ4239" s="10"/>
      <c r="BR4239" s="10"/>
      <c r="BS4239" s="10"/>
      <c r="BT4239" s="10"/>
      <c r="BU4239" s="10"/>
    </row>
    <row r="4240" spans="68:73">
      <c r="BP4240" s="8"/>
      <c r="BQ4240" s="8"/>
      <c r="BR4240" s="8"/>
      <c r="BS4240" s="8"/>
      <c r="BT4240" s="8"/>
      <c r="BU4240" s="8"/>
    </row>
    <row r="4241" spans="68:73">
      <c r="BP4241" s="10"/>
      <c r="BQ4241" s="10"/>
      <c r="BR4241" s="10"/>
      <c r="BS4241" s="10"/>
      <c r="BT4241" s="10"/>
      <c r="BU4241" s="10"/>
    </row>
    <row r="4242" spans="68:73">
      <c r="BP4242" s="8"/>
      <c r="BQ4242" s="8"/>
      <c r="BR4242" s="8"/>
      <c r="BS4242" s="8"/>
      <c r="BT4242" s="8"/>
      <c r="BU4242" s="8"/>
    </row>
    <row r="4243" spans="68:73">
      <c r="BP4243" s="10"/>
      <c r="BQ4243" s="10"/>
      <c r="BR4243" s="10"/>
      <c r="BS4243" s="10"/>
      <c r="BT4243" s="10"/>
      <c r="BU4243" s="10"/>
    </row>
    <row r="4244" spans="68:73">
      <c r="BP4244" s="8"/>
      <c r="BQ4244" s="8"/>
      <c r="BR4244" s="8"/>
      <c r="BS4244" s="8"/>
      <c r="BT4244" s="8"/>
      <c r="BU4244" s="8"/>
    </row>
    <row r="4245" spans="68:73">
      <c r="BP4245" s="10"/>
      <c r="BQ4245" s="10"/>
      <c r="BR4245" s="10"/>
      <c r="BS4245" s="10"/>
      <c r="BT4245" s="10"/>
      <c r="BU4245" s="10"/>
    </row>
    <row r="4246" spans="68:73">
      <c r="BP4246" s="8"/>
      <c r="BQ4246" s="8"/>
      <c r="BR4246" s="8"/>
      <c r="BS4246" s="8"/>
      <c r="BT4246" s="8"/>
      <c r="BU4246" s="8"/>
    </row>
    <row r="4247" spans="68:73">
      <c r="BP4247" s="10"/>
      <c r="BQ4247" s="10"/>
      <c r="BR4247" s="10"/>
      <c r="BS4247" s="10"/>
      <c r="BT4247" s="10"/>
      <c r="BU4247" s="10"/>
    </row>
    <row r="4248" spans="68:73">
      <c r="BP4248" s="8"/>
      <c r="BQ4248" s="8"/>
      <c r="BR4248" s="8"/>
      <c r="BS4248" s="8"/>
      <c r="BT4248" s="8"/>
      <c r="BU4248" s="8"/>
    </row>
    <row r="4249" spans="68:73">
      <c r="BP4249" s="10"/>
      <c r="BQ4249" s="10"/>
      <c r="BR4249" s="10"/>
      <c r="BS4249" s="10"/>
      <c r="BT4249" s="10"/>
      <c r="BU4249" s="10"/>
    </row>
    <row r="4250" spans="68:73">
      <c r="BP4250" s="8"/>
      <c r="BQ4250" s="8"/>
      <c r="BR4250" s="8"/>
      <c r="BS4250" s="8"/>
      <c r="BT4250" s="8"/>
      <c r="BU4250" s="8"/>
    </row>
    <row r="4251" spans="68:73">
      <c r="BP4251" s="10"/>
      <c r="BQ4251" s="10"/>
      <c r="BR4251" s="10"/>
      <c r="BS4251" s="10"/>
      <c r="BT4251" s="10"/>
      <c r="BU4251" s="10"/>
    </row>
    <row r="4252" spans="68:73">
      <c r="BP4252" s="8"/>
      <c r="BQ4252" s="8"/>
      <c r="BR4252" s="8"/>
      <c r="BS4252" s="8"/>
      <c r="BT4252" s="8"/>
      <c r="BU4252" s="8"/>
    </row>
    <row r="4253" spans="68:73">
      <c r="BP4253" s="10"/>
      <c r="BQ4253" s="10"/>
      <c r="BR4253" s="10"/>
      <c r="BS4253" s="10"/>
      <c r="BT4253" s="10"/>
      <c r="BU4253" s="10"/>
    </row>
    <row r="4254" spans="68:73">
      <c r="BP4254" s="8"/>
      <c r="BQ4254" s="8"/>
      <c r="BR4254" s="8"/>
      <c r="BS4254" s="8"/>
      <c r="BT4254" s="8"/>
      <c r="BU4254" s="8"/>
    </row>
    <row r="4255" spans="68:73">
      <c r="BP4255" s="10"/>
      <c r="BQ4255" s="10"/>
      <c r="BR4255" s="10"/>
      <c r="BS4255" s="10"/>
      <c r="BT4255" s="10"/>
      <c r="BU4255" s="10"/>
    </row>
    <row r="4256" spans="68:73">
      <c r="BP4256" s="8"/>
      <c r="BQ4256" s="8"/>
      <c r="BR4256" s="8"/>
      <c r="BS4256" s="8"/>
      <c r="BT4256" s="8"/>
      <c r="BU4256" s="8"/>
    </row>
    <row r="4257" spans="68:73">
      <c r="BP4257" s="10"/>
      <c r="BQ4257" s="10"/>
      <c r="BR4257" s="10"/>
      <c r="BS4257" s="10"/>
      <c r="BT4257" s="10"/>
      <c r="BU4257" s="10"/>
    </row>
    <row r="4258" spans="68:73">
      <c r="BP4258" s="8"/>
      <c r="BQ4258" s="8"/>
      <c r="BR4258" s="8"/>
      <c r="BS4258" s="8"/>
      <c r="BT4258" s="8"/>
      <c r="BU4258" s="8"/>
    </row>
    <row r="4259" spans="68:73">
      <c r="BP4259" s="10"/>
      <c r="BQ4259" s="10"/>
      <c r="BR4259" s="10"/>
      <c r="BS4259" s="10"/>
      <c r="BT4259" s="10"/>
      <c r="BU4259" s="10"/>
    </row>
    <row r="4260" spans="68:73">
      <c r="BP4260" s="8"/>
      <c r="BQ4260" s="8"/>
      <c r="BR4260" s="8"/>
      <c r="BS4260" s="8"/>
      <c r="BT4260" s="8"/>
      <c r="BU4260" s="8"/>
    </row>
    <row r="4261" spans="68:73">
      <c r="BP4261" s="10"/>
      <c r="BQ4261" s="10"/>
      <c r="BR4261" s="10"/>
      <c r="BS4261" s="10"/>
      <c r="BT4261" s="10"/>
      <c r="BU4261" s="10"/>
    </row>
    <row r="4262" spans="68:73">
      <c r="BP4262" s="8"/>
      <c r="BQ4262" s="8"/>
      <c r="BR4262" s="8"/>
      <c r="BS4262" s="8"/>
      <c r="BT4262" s="8"/>
      <c r="BU4262" s="8"/>
    </row>
    <row r="4263" spans="68:73">
      <c r="BP4263" s="10"/>
      <c r="BQ4263" s="10"/>
      <c r="BR4263" s="10"/>
      <c r="BS4263" s="10"/>
      <c r="BT4263" s="10"/>
      <c r="BU4263" s="10"/>
    </row>
    <row r="4264" spans="68:73">
      <c r="BP4264" s="8"/>
      <c r="BQ4264" s="8"/>
      <c r="BR4264" s="8"/>
      <c r="BS4264" s="8"/>
      <c r="BT4264" s="8"/>
      <c r="BU4264" s="8"/>
    </row>
    <row r="4265" spans="68:73">
      <c r="BP4265" s="10"/>
      <c r="BQ4265" s="10"/>
      <c r="BR4265" s="10"/>
      <c r="BS4265" s="10"/>
      <c r="BT4265" s="10"/>
      <c r="BU4265" s="10"/>
    </row>
    <row r="4266" spans="68:73">
      <c r="BP4266" s="8"/>
      <c r="BQ4266" s="8"/>
      <c r="BR4266" s="8"/>
      <c r="BS4266" s="8"/>
      <c r="BT4266" s="8"/>
      <c r="BU4266" s="8"/>
    </row>
    <row r="4267" spans="68:73">
      <c r="BP4267" s="10"/>
      <c r="BQ4267" s="10"/>
      <c r="BR4267" s="10"/>
      <c r="BS4267" s="10"/>
      <c r="BT4267" s="10"/>
      <c r="BU4267" s="10"/>
    </row>
    <row r="4268" spans="68:73">
      <c r="BP4268" s="8"/>
      <c r="BQ4268" s="8"/>
      <c r="BR4268" s="8"/>
      <c r="BS4268" s="8"/>
      <c r="BT4268" s="8"/>
      <c r="BU4268" s="8"/>
    </row>
    <row r="4269" spans="68:73">
      <c r="BP4269" s="10"/>
      <c r="BQ4269" s="10"/>
      <c r="BR4269" s="10"/>
      <c r="BS4269" s="10"/>
      <c r="BT4269" s="10"/>
      <c r="BU4269" s="10"/>
    </row>
    <row r="4270" spans="68:73">
      <c r="BP4270" s="8"/>
      <c r="BQ4270" s="8"/>
      <c r="BR4270" s="8"/>
      <c r="BS4270" s="8"/>
      <c r="BT4270" s="8"/>
      <c r="BU4270" s="8"/>
    </row>
    <row r="4271" spans="68:73">
      <c r="BP4271" s="10"/>
      <c r="BQ4271" s="10"/>
      <c r="BR4271" s="10"/>
      <c r="BS4271" s="10"/>
      <c r="BT4271" s="10"/>
      <c r="BU4271" s="10"/>
    </row>
    <row r="4272" spans="68:73">
      <c r="BP4272" s="8"/>
      <c r="BQ4272" s="8"/>
      <c r="BR4272" s="8"/>
      <c r="BS4272" s="8"/>
      <c r="BT4272" s="8"/>
      <c r="BU4272" s="8"/>
    </row>
    <row r="4273" spans="68:73">
      <c r="BP4273" s="10"/>
      <c r="BQ4273" s="10"/>
      <c r="BR4273" s="10"/>
      <c r="BS4273" s="10"/>
      <c r="BT4273" s="10"/>
      <c r="BU4273" s="10"/>
    </row>
    <row r="4274" spans="68:73">
      <c r="BP4274" s="8"/>
      <c r="BQ4274" s="8"/>
      <c r="BR4274" s="8"/>
      <c r="BS4274" s="8"/>
      <c r="BT4274" s="8"/>
      <c r="BU4274" s="8"/>
    </row>
    <row r="4275" spans="68:73">
      <c r="BP4275" s="10"/>
      <c r="BQ4275" s="10"/>
      <c r="BR4275" s="10"/>
      <c r="BS4275" s="10"/>
      <c r="BT4275" s="10"/>
      <c r="BU4275" s="10"/>
    </row>
    <row r="4276" spans="68:73">
      <c r="BP4276" s="8"/>
      <c r="BQ4276" s="8"/>
      <c r="BR4276" s="8"/>
      <c r="BS4276" s="8"/>
      <c r="BT4276" s="8"/>
      <c r="BU4276" s="8"/>
    </row>
    <row r="4277" spans="68:73">
      <c r="BP4277" s="10"/>
      <c r="BQ4277" s="10"/>
      <c r="BR4277" s="10"/>
      <c r="BS4277" s="10"/>
      <c r="BT4277" s="10"/>
      <c r="BU4277" s="10"/>
    </row>
    <row r="4278" spans="68:73">
      <c r="BP4278" s="8"/>
      <c r="BQ4278" s="8"/>
      <c r="BR4278" s="8"/>
      <c r="BS4278" s="8"/>
      <c r="BT4278" s="8"/>
      <c r="BU4278" s="8"/>
    </row>
    <row r="4279" spans="68:73">
      <c r="BP4279" s="10"/>
      <c r="BQ4279" s="10"/>
      <c r="BR4279" s="10"/>
      <c r="BS4279" s="10"/>
      <c r="BT4279" s="10"/>
      <c r="BU4279" s="10"/>
    </row>
    <row r="4280" spans="68:73">
      <c r="BP4280" s="8"/>
      <c r="BQ4280" s="8"/>
      <c r="BR4280" s="8"/>
      <c r="BS4280" s="8"/>
      <c r="BT4280" s="8"/>
      <c r="BU4280" s="8"/>
    </row>
    <row r="4281" spans="68:73">
      <c r="BP4281" s="10"/>
      <c r="BQ4281" s="10"/>
      <c r="BR4281" s="10"/>
      <c r="BS4281" s="10"/>
      <c r="BT4281" s="10"/>
      <c r="BU4281" s="10"/>
    </row>
    <row r="4282" spans="68:73">
      <c r="BP4282" s="8"/>
      <c r="BQ4282" s="8"/>
      <c r="BR4282" s="8"/>
      <c r="BS4282" s="8"/>
      <c r="BT4282" s="8"/>
      <c r="BU4282" s="8"/>
    </row>
    <row r="4283" spans="68:73">
      <c r="BP4283" s="10"/>
      <c r="BQ4283" s="10"/>
      <c r="BR4283" s="10"/>
      <c r="BS4283" s="10"/>
      <c r="BT4283" s="10"/>
      <c r="BU4283" s="10"/>
    </row>
    <row r="4284" spans="68:73">
      <c r="BP4284" s="8"/>
      <c r="BQ4284" s="8"/>
      <c r="BR4284" s="8"/>
      <c r="BS4284" s="8"/>
      <c r="BT4284" s="8"/>
      <c r="BU4284" s="8"/>
    </row>
    <row r="4285" spans="68:73">
      <c r="BP4285" s="10"/>
      <c r="BQ4285" s="10"/>
      <c r="BR4285" s="10"/>
      <c r="BS4285" s="10"/>
      <c r="BT4285" s="10"/>
      <c r="BU4285" s="10"/>
    </row>
    <row r="4286" spans="68:73">
      <c r="BP4286" s="8"/>
      <c r="BQ4286" s="8"/>
      <c r="BR4286" s="8"/>
      <c r="BS4286" s="8"/>
      <c r="BT4286" s="8"/>
      <c r="BU4286" s="8"/>
    </row>
    <row r="4287" spans="68:73">
      <c r="BP4287" s="10"/>
      <c r="BQ4287" s="10"/>
      <c r="BR4287" s="10"/>
      <c r="BS4287" s="10"/>
      <c r="BT4287" s="10"/>
      <c r="BU4287" s="10"/>
    </row>
    <row r="4288" spans="68:73">
      <c r="BP4288" s="8"/>
      <c r="BQ4288" s="8"/>
      <c r="BR4288" s="8"/>
      <c r="BS4288" s="8"/>
      <c r="BT4288" s="8"/>
      <c r="BU4288" s="8"/>
    </row>
    <row r="4289" spans="68:73">
      <c r="BP4289" s="10"/>
      <c r="BQ4289" s="10"/>
      <c r="BR4289" s="10"/>
      <c r="BS4289" s="10"/>
      <c r="BT4289" s="10"/>
      <c r="BU4289" s="10"/>
    </row>
    <row r="4290" spans="68:73">
      <c r="BP4290" s="8"/>
      <c r="BQ4290" s="8"/>
      <c r="BR4290" s="8"/>
      <c r="BS4290" s="8"/>
      <c r="BT4290" s="8"/>
      <c r="BU4290" s="8"/>
    </row>
    <row r="4291" spans="68:73">
      <c r="BP4291" s="10"/>
      <c r="BQ4291" s="10"/>
      <c r="BR4291" s="10"/>
      <c r="BS4291" s="10"/>
      <c r="BT4291" s="10"/>
      <c r="BU4291" s="10"/>
    </row>
    <row r="4292" spans="68:73">
      <c r="BP4292" s="8"/>
      <c r="BQ4292" s="8"/>
      <c r="BR4292" s="8"/>
      <c r="BS4292" s="8"/>
      <c r="BT4292" s="8"/>
      <c r="BU4292" s="8"/>
    </row>
    <row r="4293" spans="68:73">
      <c r="BP4293" s="10"/>
      <c r="BQ4293" s="10"/>
      <c r="BR4293" s="10"/>
      <c r="BS4293" s="10"/>
      <c r="BT4293" s="10"/>
      <c r="BU4293" s="10"/>
    </row>
    <row r="4294" spans="68:73">
      <c r="BP4294" s="8"/>
      <c r="BQ4294" s="8"/>
      <c r="BR4294" s="8"/>
      <c r="BS4294" s="8"/>
      <c r="BT4294" s="8"/>
      <c r="BU4294" s="8"/>
    </row>
    <row r="4295" spans="68:73">
      <c r="BP4295" s="10"/>
      <c r="BQ4295" s="10"/>
      <c r="BR4295" s="10"/>
      <c r="BS4295" s="10"/>
      <c r="BT4295" s="10"/>
      <c r="BU4295" s="10"/>
    </row>
    <row r="4296" spans="68:73">
      <c r="BP4296" s="8"/>
      <c r="BQ4296" s="8"/>
      <c r="BR4296" s="8"/>
      <c r="BS4296" s="8"/>
      <c r="BT4296" s="8"/>
      <c r="BU4296" s="8"/>
    </row>
    <row r="4297" spans="68:73">
      <c r="BP4297" s="10"/>
      <c r="BQ4297" s="10"/>
      <c r="BR4297" s="10"/>
      <c r="BS4297" s="10"/>
      <c r="BT4297" s="10"/>
      <c r="BU4297" s="10"/>
    </row>
    <row r="4298" spans="68:73">
      <c r="BP4298" s="8"/>
      <c r="BQ4298" s="8"/>
      <c r="BR4298" s="8"/>
      <c r="BS4298" s="8"/>
      <c r="BT4298" s="8"/>
      <c r="BU4298" s="8"/>
    </row>
    <row r="4299" spans="68:73">
      <c r="BP4299" s="10"/>
      <c r="BQ4299" s="10"/>
      <c r="BR4299" s="10"/>
      <c r="BS4299" s="10"/>
      <c r="BT4299" s="10"/>
      <c r="BU4299" s="10"/>
    </row>
    <row r="4300" spans="68:73">
      <c r="BP4300" s="8"/>
      <c r="BQ4300" s="8"/>
      <c r="BR4300" s="8"/>
      <c r="BS4300" s="8"/>
      <c r="BT4300" s="8"/>
      <c r="BU4300" s="8"/>
    </row>
    <row r="4301" spans="68:73">
      <c r="BP4301" s="10"/>
      <c r="BQ4301" s="10"/>
      <c r="BR4301" s="10"/>
      <c r="BS4301" s="10"/>
      <c r="BT4301" s="10"/>
      <c r="BU4301" s="10"/>
    </row>
    <row r="4302" spans="68:73">
      <c r="BP4302" s="8"/>
      <c r="BQ4302" s="8"/>
      <c r="BR4302" s="8"/>
      <c r="BS4302" s="8"/>
      <c r="BT4302" s="8"/>
      <c r="BU4302" s="8"/>
    </row>
    <row r="4303" spans="68:73">
      <c r="BP4303" s="10"/>
      <c r="BQ4303" s="10"/>
      <c r="BR4303" s="10"/>
      <c r="BS4303" s="10"/>
      <c r="BT4303" s="10"/>
      <c r="BU4303" s="10"/>
    </row>
    <row r="4304" spans="68:73">
      <c r="BP4304" s="8"/>
      <c r="BQ4304" s="8"/>
      <c r="BR4304" s="8"/>
      <c r="BS4304" s="8"/>
      <c r="BT4304" s="8"/>
      <c r="BU4304" s="8"/>
    </row>
    <row r="4305" spans="68:73">
      <c r="BP4305" s="10"/>
      <c r="BQ4305" s="10"/>
      <c r="BR4305" s="10"/>
      <c r="BS4305" s="10"/>
      <c r="BT4305" s="10"/>
      <c r="BU4305" s="10"/>
    </row>
    <row r="4306" spans="68:73">
      <c r="BP4306" s="8"/>
      <c r="BQ4306" s="8"/>
      <c r="BR4306" s="8"/>
      <c r="BS4306" s="8"/>
      <c r="BT4306" s="8"/>
      <c r="BU4306" s="8"/>
    </row>
    <row r="4307" spans="68:73">
      <c r="BP4307" s="10"/>
      <c r="BQ4307" s="10"/>
      <c r="BR4307" s="10"/>
      <c r="BS4307" s="10"/>
      <c r="BT4307" s="10"/>
      <c r="BU4307" s="10"/>
    </row>
    <row r="4308" spans="68:73">
      <c r="BP4308" s="8"/>
      <c r="BQ4308" s="8"/>
      <c r="BR4308" s="8"/>
      <c r="BS4308" s="8"/>
      <c r="BT4308" s="8"/>
      <c r="BU4308" s="8"/>
    </row>
    <row r="4309" spans="68:73">
      <c r="BP4309" s="10"/>
      <c r="BQ4309" s="10"/>
      <c r="BR4309" s="10"/>
      <c r="BS4309" s="10"/>
      <c r="BT4309" s="10"/>
      <c r="BU4309" s="10"/>
    </row>
    <row r="4310" spans="68:73">
      <c r="BP4310" s="8"/>
      <c r="BQ4310" s="8"/>
      <c r="BR4310" s="8"/>
      <c r="BS4310" s="8"/>
      <c r="BT4310" s="8"/>
      <c r="BU4310" s="8"/>
    </row>
    <row r="4311" spans="68:73">
      <c r="BP4311" s="10"/>
      <c r="BQ4311" s="10"/>
      <c r="BR4311" s="10"/>
      <c r="BS4311" s="10"/>
      <c r="BT4311" s="10"/>
      <c r="BU4311" s="10"/>
    </row>
    <row r="4312" spans="68:73">
      <c r="BP4312" s="8"/>
      <c r="BQ4312" s="8"/>
      <c r="BR4312" s="8"/>
      <c r="BS4312" s="8"/>
      <c r="BT4312" s="8"/>
      <c r="BU4312" s="8"/>
    </row>
    <row r="4313" spans="68:73">
      <c r="BP4313" s="10"/>
      <c r="BQ4313" s="10"/>
      <c r="BR4313" s="10"/>
      <c r="BS4313" s="10"/>
      <c r="BT4313" s="10"/>
      <c r="BU4313" s="10"/>
    </row>
    <row r="4314" spans="68:73">
      <c r="BP4314" s="8"/>
      <c r="BQ4314" s="8"/>
      <c r="BR4314" s="8"/>
      <c r="BS4314" s="8"/>
      <c r="BT4314" s="8"/>
      <c r="BU4314" s="8"/>
    </row>
    <row r="4315" spans="68:73">
      <c r="BP4315" s="10"/>
      <c r="BQ4315" s="10"/>
      <c r="BR4315" s="10"/>
      <c r="BS4315" s="10"/>
      <c r="BT4315" s="10"/>
      <c r="BU4315" s="10"/>
    </row>
    <row r="4316" spans="68:73">
      <c r="BP4316" s="8"/>
      <c r="BQ4316" s="8"/>
      <c r="BR4316" s="8"/>
      <c r="BS4316" s="8"/>
      <c r="BT4316" s="8"/>
      <c r="BU4316" s="8"/>
    </row>
    <row r="4317" spans="68:73">
      <c r="BP4317" s="10"/>
      <c r="BQ4317" s="10"/>
      <c r="BR4317" s="10"/>
      <c r="BS4317" s="10"/>
      <c r="BT4317" s="10"/>
      <c r="BU4317" s="10"/>
    </row>
    <row r="4318" spans="68:73">
      <c r="BP4318" s="8"/>
      <c r="BQ4318" s="8"/>
      <c r="BR4318" s="8"/>
      <c r="BS4318" s="8"/>
      <c r="BT4318" s="8"/>
      <c r="BU4318" s="8"/>
    </row>
    <row r="4319" spans="68:73">
      <c r="BP4319" s="10"/>
      <c r="BQ4319" s="10"/>
      <c r="BR4319" s="10"/>
      <c r="BS4319" s="10"/>
      <c r="BT4319" s="10"/>
      <c r="BU4319" s="10"/>
    </row>
    <row r="4320" spans="68:73">
      <c r="BP4320" s="8"/>
      <c r="BQ4320" s="8"/>
      <c r="BR4320" s="8"/>
      <c r="BS4320" s="8"/>
      <c r="BT4320" s="8"/>
      <c r="BU4320" s="8"/>
    </row>
    <row r="4321" spans="68:73">
      <c r="BP4321" s="10"/>
      <c r="BQ4321" s="10"/>
      <c r="BR4321" s="10"/>
      <c r="BS4321" s="10"/>
      <c r="BT4321" s="10"/>
      <c r="BU4321" s="10"/>
    </row>
    <row r="4322" spans="68:73">
      <c r="BP4322" s="8"/>
      <c r="BQ4322" s="8"/>
      <c r="BR4322" s="8"/>
      <c r="BS4322" s="8"/>
      <c r="BT4322" s="8"/>
      <c r="BU4322" s="8"/>
    </row>
    <row r="4323" spans="68:73">
      <c r="BP4323" s="10"/>
      <c r="BQ4323" s="10"/>
      <c r="BR4323" s="10"/>
      <c r="BS4323" s="10"/>
      <c r="BT4323" s="10"/>
      <c r="BU4323" s="10"/>
    </row>
    <row r="4324" spans="68:73">
      <c r="BP4324" s="8"/>
      <c r="BQ4324" s="8"/>
      <c r="BR4324" s="8"/>
      <c r="BS4324" s="8"/>
      <c r="BT4324" s="8"/>
      <c r="BU4324" s="8"/>
    </row>
    <row r="4325" spans="68:73">
      <c r="BP4325" s="10"/>
      <c r="BQ4325" s="10"/>
      <c r="BR4325" s="10"/>
      <c r="BS4325" s="10"/>
      <c r="BT4325" s="10"/>
      <c r="BU4325" s="10"/>
    </row>
    <row r="4326" spans="68:73">
      <c r="BP4326" s="8"/>
      <c r="BQ4326" s="8"/>
      <c r="BR4326" s="8"/>
      <c r="BS4326" s="8"/>
      <c r="BT4326" s="8"/>
      <c r="BU4326" s="8"/>
    </row>
    <row r="4327" spans="68:73">
      <c r="BP4327" s="10"/>
      <c r="BQ4327" s="10"/>
      <c r="BR4327" s="10"/>
      <c r="BS4327" s="10"/>
      <c r="BT4327" s="10"/>
      <c r="BU4327" s="10"/>
    </row>
    <row r="4328" spans="68:73">
      <c r="BP4328" s="8"/>
      <c r="BQ4328" s="8"/>
      <c r="BR4328" s="8"/>
      <c r="BS4328" s="8"/>
      <c r="BT4328" s="8"/>
      <c r="BU4328" s="8"/>
    </row>
    <row r="4329" spans="68:73">
      <c r="BP4329" s="10"/>
      <c r="BQ4329" s="10"/>
      <c r="BR4329" s="10"/>
      <c r="BS4329" s="10"/>
      <c r="BT4329" s="10"/>
      <c r="BU4329" s="10"/>
    </row>
    <row r="4330" spans="68:73">
      <c r="BP4330" s="8"/>
      <c r="BQ4330" s="8"/>
      <c r="BR4330" s="8"/>
      <c r="BS4330" s="8"/>
      <c r="BT4330" s="8"/>
      <c r="BU4330" s="8"/>
    </row>
    <row r="4331" spans="68:73">
      <c r="BP4331" s="10"/>
      <c r="BQ4331" s="10"/>
      <c r="BR4331" s="10"/>
      <c r="BS4331" s="10"/>
      <c r="BT4331" s="10"/>
      <c r="BU4331" s="10"/>
    </row>
    <row r="4332" spans="68:73">
      <c r="BP4332" s="8"/>
      <c r="BQ4332" s="8"/>
      <c r="BR4332" s="8"/>
      <c r="BS4332" s="8"/>
      <c r="BT4332" s="8"/>
      <c r="BU4332" s="8"/>
    </row>
    <row r="4333" spans="68:73">
      <c r="BP4333" s="10"/>
      <c r="BQ4333" s="10"/>
      <c r="BR4333" s="10"/>
      <c r="BS4333" s="10"/>
      <c r="BT4333" s="10"/>
      <c r="BU4333" s="10"/>
    </row>
    <row r="4334" spans="68:73">
      <c r="BP4334" s="8"/>
      <c r="BQ4334" s="8"/>
      <c r="BR4334" s="8"/>
      <c r="BS4334" s="8"/>
      <c r="BT4334" s="8"/>
      <c r="BU4334" s="8"/>
    </row>
    <row r="4335" spans="68:73">
      <c r="BP4335" s="10"/>
      <c r="BQ4335" s="10"/>
      <c r="BR4335" s="10"/>
      <c r="BS4335" s="10"/>
      <c r="BT4335" s="10"/>
      <c r="BU4335" s="10"/>
    </row>
    <row r="4336" spans="68:73">
      <c r="BP4336" s="8"/>
      <c r="BQ4336" s="8"/>
      <c r="BR4336" s="8"/>
      <c r="BS4336" s="8"/>
      <c r="BT4336" s="8"/>
      <c r="BU4336" s="8"/>
    </row>
    <row r="4337" spans="68:73">
      <c r="BP4337" s="10"/>
      <c r="BQ4337" s="10"/>
      <c r="BR4337" s="10"/>
      <c r="BS4337" s="10"/>
      <c r="BT4337" s="10"/>
      <c r="BU4337" s="10"/>
    </row>
    <row r="4338" spans="68:73">
      <c r="BP4338" s="8"/>
      <c r="BQ4338" s="8"/>
      <c r="BR4338" s="8"/>
      <c r="BS4338" s="8"/>
      <c r="BT4338" s="8"/>
      <c r="BU4338" s="8"/>
    </row>
    <row r="4339" spans="68:73">
      <c r="BP4339" s="10"/>
      <c r="BQ4339" s="10"/>
      <c r="BR4339" s="10"/>
      <c r="BS4339" s="10"/>
      <c r="BT4339" s="10"/>
      <c r="BU4339" s="10"/>
    </row>
    <row r="4340" spans="68:73">
      <c r="BP4340" s="8"/>
      <c r="BQ4340" s="8"/>
      <c r="BR4340" s="8"/>
      <c r="BS4340" s="8"/>
      <c r="BT4340" s="8"/>
      <c r="BU4340" s="8"/>
    </row>
    <row r="4341" spans="68:73">
      <c r="BP4341" s="10"/>
      <c r="BQ4341" s="10"/>
      <c r="BR4341" s="10"/>
      <c r="BS4341" s="10"/>
      <c r="BT4341" s="10"/>
      <c r="BU4341" s="10"/>
    </row>
    <row r="4342" spans="68:73">
      <c r="BP4342" s="8"/>
      <c r="BQ4342" s="8"/>
      <c r="BR4342" s="8"/>
      <c r="BS4342" s="8"/>
      <c r="BT4342" s="8"/>
      <c r="BU4342" s="8"/>
    </row>
    <row r="4343" spans="68:73">
      <c r="BP4343" s="10"/>
      <c r="BQ4343" s="10"/>
      <c r="BR4343" s="10"/>
      <c r="BS4343" s="10"/>
      <c r="BT4343" s="10"/>
      <c r="BU4343" s="10"/>
    </row>
    <row r="4344" spans="68:73">
      <c r="BP4344" s="8"/>
      <c r="BQ4344" s="8"/>
      <c r="BR4344" s="8"/>
      <c r="BS4344" s="8"/>
      <c r="BT4344" s="8"/>
      <c r="BU4344" s="8"/>
    </row>
    <row r="4345" spans="68:73">
      <c r="BP4345" s="10"/>
      <c r="BQ4345" s="10"/>
      <c r="BR4345" s="10"/>
      <c r="BS4345" s="10"/>
      <c r="BT4345" s="10"/>
      <c r="BU4345" s="10"/>
    </row>
    <row r="4346" spans="68:73">
      <c r="BP4346" s="8"/>
      <c r="BQ4346" s="8"/>
      <c r="BR4346" s="8"/>
      <c r="BS4346" s="8"/>
      <c r="BT4346" s="8"/>
      <c r="BU4346" s="8"/>
    </row>
    <row r="4347" spans="68:73">
      <c r="BP4347" s="10"/>
      <c r="BQ4347" s="10"/>
      <c r="BR4347" s="10"/>
      <c r="BS4347" s="10"/>
      <c r="BT4347" s="10"/>
      <c r="BU4347" s="10"/>
    </row>
    <row r="4348" spans="68:73">
      <c r="BP4348" s="8"/>
      <c r="BQ4348" s="8"/>
      <c r="BR4348" s="8"/>
      <c r="BS4348" s="8"/>
      <c r="BT4348" s="8"/>
      <c r="BU4348" s="8"/>
    </row>
    <row r="4349" spans="68:73">
      <c r="BP4349" s="10"/>
      <c r="BQ4349" s="10"/>
      <c r="BR4349" s="10"/>
      <c r="BS4349" s="10"/>
      <c r="BT4349" s="10"/>
      <c r="BU4349" s="10"/>
    </row>
    <row r="4350" spans="68:73">
      <c r="BP4350" s="8"/>
      <c r="BQ4350" s="8"/>
      <c r="BR4350" s="8"/>
      <c r="BS4350" s="8"/>
      <c r="BT4350" s="8"/>
      <c r="BU4350" s="8"/>
    </row>
    <row r="4351" spans="68:73">
      <c r="BP4351" s="10"/>
      <c r="BQ4351" s="10"/>
      <c r="BR4351" s="10"/>
      <c r="BS4351" s="10"/>
      <c r="BT4351" s="10"/>
      <c r="BU4351" s="10"/>
    </row>
    <row r="4352" spans="68:73">
      <c r="BP4352" s="8"/>
      <c r="BQ4352" s="8"/>
      <c r="BR4352" s="8"/>
      <c r="BS4352" s="8"/>
      <c r="BT4352" s="8"/>
      <c r="BU4352" s="8"/>
    </row>
    <row r="4353" spans="68:73">
      <c r="BP4353" s="10"/>
      <c r="BQ4353" s="10"/>
      <c r="BR4353" s="10"/>
      <c r="BS4353" s="10"/>
      <c r="BT4353" s="10"/>
      <c r="BU4353" s="10"/>
    </row>
    <row r="4354" spans="68:73">
      <c r="BP4354" s="8"/>
      <c r="BQ4354" s="8"/>
      <c r="BR4354" s="8"/>
      <c r="BS4354" s="8"/>
      <c r="BT4354" s="8"/>
      <c r="BU4354" s="8"/>
    </row>
    <row r="4355" spans="68:73">
      <c r="BP4355" s="10"/>
      <c r="BQ4355" s="10"/>
      <c r="BR4355" s="10"/>
      <c r="BS4355" s="10"/>
      <c r="BT4355" s="10"/>
      <c r="BU4355" s="10"/>
    </row>
    <row r="4356" spans="68:73">
      <c r="BP4356" s="8"/>
      <c r="BQ4356" s="8"/>
      <c r="BR4356" s="8"/>
      <c r="BS4356" s="8"/>
      <c r="BT4356" s="8"/>
      <c r="BU4356" s="8"/>
    </row>
    <row r="4357" spans="68:73">
      <c r="BP4357" s="10"/>
      <c r="BQ4357" s="10"/>
      <c r="BR4357" s="10"/>
      <c r="BS4357" s="10"/>
      <c r="BT4357" s="10"/>
      <c r="BU4357" s="10"/>
    </row>
    <row r="4358" spans="68:73">
      <c r="BP4358" s="8"/>
      <c r="BQ4358" s="8"/>
      <c r="BR4358" s="8"/>
      <c r="BS4358" s="8"/>
      <c r="BT4358" s="8"/>
      <c r="BU4358" s="8"/>
    </row>
    <row r="4359" spans="68:73">
      <c r="BP4359" s="10"/>
      <c r="BQ4359" s="10"/>
      <c r="BR4359" s="10"/>
      <c r="BS4359" s="10"/>
      <c r="BT4359" s="10"/>
      <c r="BU4359" s="10"/>
    </row>
    <row r="4360" spans="68:73">
      <c r="BP4360" s="8"/>
      <c r="BQ4360" s="8"/>
      <c r="BR4360" s="8"/>
      <c r="BS4360" s="8"/>
      <c r="BT4360" s="8"/>
      <c r="BU4360" s="8"/>
    </row>
    <row r="4361" spans="68:73">
      <c r="BP4361" s="10"/>
      <c r="BQ4361" s="10"/>
      <c r="BR4361" s="10"/>
      <c r="BS4361" s="10"/>
      <c r="BT4361" s="10"/>
      <c r="BU4361" s="10"/>
    </row>
    <row r="4362" spans="68:73">
      <c r="BP4362" s="8"/>
      <c r="BQ4362" s="8"/>
      <c r="BR4362" s="8"/>
      <c r="BS4362" s="8"/>
      <c r="BT4362" s="8"/>
      <c r="BU4362" s="8"/>
    </row>
    <row r="4363" spans="68:73">
      <c r="BP4363" s="10"/>
      <c r="BQ4363" s="10"/>
      <c r="BR4363" s="10"/>
      <c r="BS4363" s="10"/>
      <c r="BT4363" s="10"/>
      <c r="BU4363" s="10"/>
    </row>
    <row r="4364" spans="68:73">
      <c r="BP4364" s="8"/>
      <c r="BQ4364" s="8"/>
      <c r="BR4364" s="8"/>
      <c r="BS4364" s="8"/>
      <c r="BT4364" s="8"/>
      <c r="BU4364" s="8"/>
    </row>
    <row r="4365" spans="68:73">
      <c r="BP4365" s="10"/>
      <c r="BQ4365" s="10"/>
      <c r="BR4365" s="10"/>
      <c r="BS4365" s="10"/>
      <c r="BT4365" s="10"/>
      <c r="BU4365" s="10"/>
    </row>
    <row r="4366" spans="68:73">
      <c r="BP4366" s="8"/>
      <c r="BQ4366" s="8"/>
      <c r="BR4366" s="8"/>
      <c r="BS4366" s="8"/>
      <c r="BT4366" s="8"/>
      <c r="BU4366" s="8"/>
    </row>
    <row r="4367" spans="68:73">
      <c r="BP4367" s="10"/>
      <c r="BQ4367" s="10"/>
      <c r="BR4367" s="10"/>
      <c r="BS4367" s="10"/>
      <c r="BT4367" s="10"/>
      <c r="BU4367" s="10"/>
    </row>
    <row r="4368" spans="68:73">
      <c r="BP4368" s="8"/>
      <c r="BQ4368" s="8"/>
      <c r="BR4368" s="8"/>
      <c r="BS4368" s="8"/>
      <c r="BT4368" s="8"/>
      <c r="BU4368" s="8"/>
    </row>
    <row r="4369" spans="68:73">
      <c r="BP4369" s="10"/>
      <c r="BQ4369" s="10"/>
      <c r="BR4369" s="10"/>
      <c r="BS4369" s="10"/>
      <c r="BT4369" s="10"/>
      <c r="BU4369" s="10"/>
    </row>
    <row r="4370" spans="68:73">
      <c r="BP4370" s="8"/>
      <c r="BQ4370" s="8"/>
      <c r="BR4370" s="8"/>
      <c r="BS4370" s="8"/>
      <c r="BT4370" s="8"/>
      <c r="BU4370" s="8"/>
    </row>
    <row r="4371" spans="68:73">
      <c r="BP4371" s="10"/>
      <c r="BQ4371" s="10"/>
      <c r="BR4371" s="10"/>
      <c r="BS4371" s="10"/>
      <c r="BT4371" s="10"/>
      <c r="BU4371" s="10"/>
    </row>
    <row r="4372" spans="68:73">
      <c r="BP4372" s="8"/>
      <c r="BQ4372" s="8"/>
      <c r="BR4372" s="8"/>
      <c r="BS4372" s="8"/>
      <c r="BT4372" s="8"/>
      <c r="BU4372" s="8"/>
    </row>
    <row r="4373" spans="68:73">
      <c r="BP4373" s="10"/>
      <c r="BQ4373" s="10"/>
      <c r="BR4373" s="10"/>
      <c r="BS4373" s="10"/>
      <c r="BT4373" s="10"/>
      <c r="BU4373" s="10"/>
    </row>
    <row r="4374" spans="68:73">
      <c r="BP4374" s="8"/>
      <c r="BQ4374" s="8"/>
      <c r="BR4374" s="8"/>
      <c r="BS4374" s="8"/>
      <c r="BT4374" s="8"/>
      <c r="BU4374" s="8"/>
    </row>
    <row r="4375" spans="68:73">
      <c r="BP4375" s="10"/>
      <c r="BQ4375" s="10"/>
      <c r="BR4375" s="10"/>
      <c r="BS4375" s="10"/>
      <c r="BT4375" s="10"/>
      <c r="BU4375" s="10"/>
    </row>
    <row r="4376" spans="68:73">
      <c r="BP4376" s="8"/>
      <c r="BQ4376" s="8"/>
      <c r="BR4376" s="8"/>
      <c r="BS4376" s="8"/>
      <c r="BT4376" s="8"/>
      <c r="BU4376" s="8"/>
    </row>
    <row r="4377" spans="68:73">
      <c r="BP4377" s="10"/>
      <c r="BQ4377" s="10"/>
      <c r="BR4377" s="10"/>
      <c r="BS4377" s="10"/>
      <c r="BT4377" s="10"/>
      <c r="BU4377" s="10"/>
    </row>
    <row r="4378" spans="68:73">
      <c r="BP4378" s="8"/>
      <c r="BQ4378" s="8"/>
      <c r="BR4378" s="8"/>
      <c r="BS4378" s="8"/>
      <c r="BT4378" s="8"/>
      <c r="BU4378" s="8"/>
    </row>
    <row r="4379" spans="68:73">
      <c r="BP4379" s="10"/>
      <c r="BQ4379" s="10"/>
      <c r="BR4379" s="10"/>
      <c r="BS4379" s="10"/>
      <c r="BT4379" s="10"/>
      <c r="BU4379" s="10"/>
    </row>
    <row r="4380" spans="68:73">
      <c r="BP4380" s="8"/>
      <c r="BQ4380" s="8"/>
      <c r="BR4380" s="8"/>
      <c r="BS4380" s="8"/>
      <c r="BT4380" s="8"/>
      <c r="BU4380" s="8"/>
    </row>
    <row r="4381" spans="68:73">
      <c r="BP4381" s="10"/>
      <c r="BQ4381" s="10"/>
      <c r="BR4381" s="10"/>
      <c r="BS4381" s="10"/>
      <c r="BT4381" s="10"/>
      <c r="BU4381" s="10"/>
    </row>
    <row r="4382" spans="68:73">
      <c r="BP4382" s="8"/>
      <c r="BQ4382" s="8"/>
      <c r="BR4382" s="8"/>
      <c r="BS4382" s="8"/>
      <c r="BT4382" s="8"/>
      <c r="BU4382" s="8"/>
    </row>
    <row r="4383" spans="68:73">
      <c r="BP4383" s="10"/>
      <c r="BQ4383" s="10"/>
      <c r="BR4383" s="10"/>
      <c r="BS4383" s="10"/>
      <c r="BT4383" s="10"/>
      <c r="BU4383" s="10"/>
    </row>
    <row r="4384" spans="68:73">
      <c r="BP4384" s="8"/>
      <c r="BQ4384" s="8"/>
      <c r="BR4384" s="8"/>
      <c r="BS4384" s="8"/>
      <c r="BT4384" s="8"/>
      <c r="BU4384" s="8"/>
    </row>
    <row r="4385" spans="68:73">
      <c r="BP4385" s="10"/>
      <c r="BQ4385" s="10"/>
      <c r="BR4385" s="10"/>
      <c r="BS4385" s="10"/>
      <c r="BT4385" s="10"/>
      <c r="BU4385" s="10"/>
    </row>
    <row r="4386" spans="68:73">
      <c r="BP4386" s="8"/>
      <c r="BQ4386" s="8"/>
      <c r="BR4386" s="8"/>
      <c r="BS4386" s="8"/>
      <c r="BT4386" s="8"/>
      <c r="BU4386" s="8"/>
    </row>
    <row r="4387" spans="68:73">
      <c r="BP4387" s="10"/>
      <c r="BQ4387" s="10"/>
      <c r="BR4387" s="10"/>
      <c r="BS4387" s="10"/>
      <c r="BT4387" s="10"/>
      <c r="BU4387" s="10"/>
    </row>
    <row r="4388" spans="68:73">
      <c r="BP4388" s="8"/>
      <c r="BQ4388" s="8"/>
      <c r="BR4388" s="8"/>
      <c r="BS4388" s="8"/>
      <c r="BT4388" s="8"/>
      <c r="BU4388" s="8"/>
    </row>
    <row r="4389" spans="68:73">
      <c r="BP4389" s="10"/>
      <c r="BQ4389" s="10"/>
      <c r="BR4389" s="10"/>
      <c r="BS4389" s="10"/>
      <c r="BT4389" s="10"/>
      <c r="BU4389" s="10"/>
    </row>
    <row r="4390" spans="68:73">
      <c r="BP4390" s="8"/>
      <c r="BQ4390" s="8"/>
      <c r="BR4390" s="8"/>
      <c r="BS4390" s="8"/>
      <c r="BT4390" s="8"/>
      <c r="BU4390" s="8"/>
    </row>
    <row r="4391" spans="68:73">
      <c r="BP4391" s="10"/>
      <c r="BQ4391" s="10"/>
      <c r="BR4391" s="10"/>
      <c r="BS4391" s="10"/>
      <c r="BT4391" s="10"/>
      <c r="BU4391" s="10"/>
    </row>
    <row r="4392" spans="68:73">
      <c r="BP4392" s="8"/>
      <c r="BQ4392" s="8"/>
      <c r="BR4392" s="8"/>
      <c r="BS4392" s="8"/>
      <c r="BT4392" s="8"/>
      <c r="BU4392" s="8"/>
    </row>
    <row r="4393" spans="68:73">
      <c r="BP4393" s="10"/>
      <c r="BQ4393" s="10"/>
      <c r="BR4393" s="10"/>
      <c r="BS4393" s="10"/>
      <c r="BT4393" s="10"/>
      <c r="BU4393" s="10"/>
    </row>
    <row r="4394" spans="68:73">
      <c r="BP4394" s="8"/>
      <c r="BQ4394" s="8"/>
      <c r="BR4394" s="8"/>
      <c r="BS4394" s="8"/>
      <c r="BT4394" s="8"/>
      <c r="BU4394" s="8"/>
    </row>
    <row r="4395" spans="68:73">
      <c r="BP4395" s="10"/>
      <c r="BQ4395" s="10"/>
      <c r="BR4395" s="10"/>
      <c r="BS4395" s="10"/>
      <c r="BT4395" s="10"/>
      <c r="BU4395" s="10"/>
    </row>
    <row r="4396" spans="68:73">
      <c r="BP4396" s="8"/>
      <c r="BQ4396" s="8"/>
      <c r="BR4396" s="8"/>
      <c r="BS4396" s="8"/>
      <c r="BT4396" s="8"/>
      <c r="BU4396" s="8"/>
    </row>
    <row r="4397" spans="68:73">
      <c r="BP4397" s="10"/>
      <c r="BQ4397" s="10"/>
      <c r="BR4397" s="10"/>
      <c r="BS4397" s="10"/>
      <c r="BT4397" s="10"/>
      <c r="BU4397" s="10"/>
    </row>
    <row r="4398" spans="68:73">
      <c r="BP4398" s="8"/>
      <c r="BQ4398" s="8"/>
      <c r="BR4398" s="8"/>
      <c r="BS4398" s="8"/>
      <c r="BT4398" s="8"/>
      <c r="BU4398" s="8"/>
    </row>
    <row r="4399" spans="68:73">
      <c r="BP4399" s="10"/>
      <c r="BQ4399" s="10"/>
      <c r="BR4399" s="10"/>
      <c r="BS4399" s="10"/>
      <c r="BT4399" s="10"/>
      <c r="BU4399" s="10"/>
    </row>
    <row r="4400" spans="68:73">
      <c r="BP4400" s="8"/>
      <c r="BQ4400" s="8"/>
      <c r="BR4400" s="8"/>
      <c r="BS4400" s="8"/>
      <c r="BT4400" s="8"/>
      <c r="BU4400" s="8"/>
    </row>
    <row r="4401" spans="68:73">
      <c r="BP4401" s="10"/>
      <c r="BQ4401" s="10"/>
      <c r="BR4401" s="10"/>
      <c r="BS4401" s="10"/>
      <c r="BT4401" s="10"/>
      <c r="BU4401" s="10"/>
    </row>
    <row r="4402" spans="68:73">
      <c r="BP4402" s="8"/>
      <c r="BQ4402" s="8"/>
      <c r="BR4402" s="8"/>
      <c r="BS4402" s="8"/>
      <c r="BT4402" s="8"/>
      <c r="BU4402" s="8"/>
    </row>
    <row r="4403" spans="68:73">
      <c r="BP4403" s="10"/>
      <c r="BQ4403" s="10"/>
      <c r="BR4403" s="10"/>
      <c r="BS4403" s="10"/>
      <c r="BT4403" s="10"/>
      <c r="BU4403" s="10"/>
    </row>
    <row r="4404" spans="68:73">
      <c r="BP4404" s="8"/>
      <c r="BQ4404" s="8"/>
      <c r="BR4404" s="8"/>
      <c r="BS4404" s="8"/>
      <c r="BT4404" s="8"/>
      <c r="BU4404" s="8"/>
    </row>
    <row r="4405" spans="68:73">
      <c r="BP4405" s="10"/>
      <c r="BQ4405" s="10"/>
      <c r="BR4405" s="10"/>
      <c r="BS4405" s="10"/>
      <c r="BT4405" s="10"/>
      <c r="BU4405" s="10"/>
    </row>
    <row r="4406" spans="68:73">
      <c r="BP4406" s="8"/>
      <c r="BQ4406" s="8"/>
      <c r="BR4406" s="8"/>
      <c r="BS4406" s="8"/>
      <c r="BT4406" s="8"/>
      <c r="BU4406" s="8"/>
    </row>
    <row r="4407" spans="68:73">
      <c r="BP4407" s="10"/>
      <c r="BQ4407" s="10"/>
      <c r="BR4407" s="10"/>
      <c r="BS4407" s="10"/>
      <c r="BT4407" s="10"/>
      <c r="BU4407" s="10"/>
    </row>
    <row r="4408" spans="68:73">
      <c r="BP4408" s="8"/>
      <c r="BQ4408" s="8"/>
      <c r="BR4408" s="8"/>
      <c r="BS4408" s="8"/>
      <c r="BT4408" s="8"/>
      <c r="BU4408" s="8"/>
    </row>
    <row r="4409" spans="68:73">
      <c r="BP4409" s="10"/>
      <c r="BQ4409" s="10"/>
      <c r="BR4409" s="10"/>
      <c r="BS4409" s="10"/>
      <c r="BT4409" s="10"/>
      <c r="BU4409" s="10"/>
    </row>
    <row r="4410" spans="68:73">
      <c r="BP4410" s="8"/>
      <c r="BQ4410" s="8"/>
      <c r="BR4410" s="8"/>
      <c r="BS4410" s="8"/>
      <c r="BT4410" s="8"/>
      <c r="BU4410" s="8"/>
    </row>
    <row r="4411" spans="68:73">
      <c r="BP4411" s="10"/>
      <c r="BQ4411" s="10"/>
      <c r="BR4411" s="10"/>
      <c r="BS4411" s="10"/>
      <c r="BT4411" s="10"/>
      <c r="BU4411" s="10"/>
    </row>
    <row r="4412" spans="68:73">
      <c r="BP4412" s="8"/>
      <c r="BQ4412" s="8"/>
      <c r="BR4412" s="8"/>
      <c r="BS4412" s="8"/>
      <c r="BT4412" s="8"/>
      <c r="BU4412" s="8"/>
    </row>
    <row r="4413" spans="68:73">
      <c r="BP4413" s="10"/>
      <c r="BQ4413" s="10"/>
      <c r="BR4413" s="10"/>
      <c r="BS4413" s="10"/>
      <c r="BT4413" s="10"/>
      <c r="BU4413" s="10"/>
    </row>
    <row r="4414" spans="68:73">
      <c r="BP4414" s="8"/>
      <c r="BQ4414" s="8"/>
      <c r="BR4414" s="8"/>
      <c r="BS4414" s="8"/>
      <c r="BT4414" s="8"/>
      <c r="BU4414" s="8"/>
    </row>
    <row r="4415" spans="68:73">
      <c r="BP4415" s="10"/>
      <c r="BQ4415" s="10"/>
      <c r="BR4415" s="10"/>
      <c r="BS4415" s="10"/>
      <c r="BT4415" s="10"/>
      <c r="BU4415" s="10"/>
    </row>
    <row r="4416" spans="68:73">
      <c r="BP4416" s="8"/>
      <c r="BQ4416" s="8"/>
      <c r="BR4416" s="8"/>
      <c r="BS4416" s="8"/>
      <c r="BT4416" s="8"/>
      <c r="BU4416" s="8"/>
    </row>
    <row r="4417" spans="68:73">
      <c r="BP4417" s="10"/>
      <c r="BQ4417" s="10"/>
      <c r="BR4417" s="10"/>
      <c r="BS4417" s="10"/>
      <c r="BT4417" s="10"/>
      <c r="BU4417" s="10"/>
    </row>
    <row r="4418" spans="68:73">
      <c r="BP4418" s="8"/>
      <c r="BQ4418" s="8"/>
      <c r="BR4418" s="8"/>
      <c r="BS4418" s="8"/>
      <c r="BT4418" s="8"/>
      <c r="BU4418" s="8"/>
    </row>
    <row r="4419" spans="68:73">
      <c r="BP4419" s="10"/>
      <c r="BQ4419" s="10"/>
      <c r="BR4419" s="10"/>
      <c r="BS4419" s="10"/>
      <c r="BT4419" s="10"/>
      <c r="BU4419" s="10"/>
    </row>
    <row r="4420" spans="68:73">
      <c r="BP4420" s="8"/>
      <c r="BQ4420" s="8"/>
      <c r="BR4420" s="8"/>
      <c r="BS4420" s="8"/>
      <c r="BT4420" s="8"/>
      <c r="BU4420" s="8"/>
    </row>
    <row r="4421" spans="68:73">
      <c r="BP4421" s="10"/>
      <c r="BQ4421" s="10"/>
      <c r="BR4421" s="10"/>
      <c r="BS4421" s="10"/>
      <c r="BT4421" s="10"/>
      <c r="BU4421" s="10"/>
    </row>
    <row r="4422" spans="68:73">
      <c r="BP4422" s="8"/>
      <c r="BQ4422" s="8"/>
      <c r="BR4422" s="8"/>
      <c r="BS4422" s="8"/>
      <c r="BT4422" s="8"/>
      <c r="BU4422" s="8"/>
    </row>
    <row r="4423" spans="68:73">
      <c r="BP4423" s="10"/>
      <c r="BQ4423" s="10"/>
      <c r="BR4423" s="10"/>
      <c r="BS4423" s="10"/>
      <c r="BT4423" s="10"/>
      <c r="BU4423" s="10"/>
    </row>
    <row r="4424" spans="68:73">
      <c r="BP4424" s="8"/>
      <c r="BQ4424" s="8"/>
      <c r="BR4424" s="8"/>
      <c r="BS4424" s="8"/>
      <c r="BT4424" s="8"/>
      <c r="BU4424" s="8"/>
    </row>
    <row r="4425" spans="68:73">
      <c r="BP4425" s="10"/>
      <c r="BQ4425" s="10"/>
      <c r="BR4425" s="10"/>
      <c r="BS4425" s="10"/>
      <c r="BT4425" s="10"/>
      <c r="BU4425" s="10"/>
    </row>
    <row r="4426" spans="68:73">
      <c r="BP4426" s="8"/>
      <c r="BQ4426" s="8"/>
      <c r="BR4426" s="8"/>
      <c r="BS4426" s="8"/>
      <c r="BT4426" s="8"/>
      <c r="BU4426" s="8"/>
    </row>
    <row r="4427" spans="68:73">
      <c r="BP4427" s="10"/>
      <c r="BQ4427" s="10"/>
      <c r="BR4427" s="10"/>
      <c r="BS4427" s="10"/>
      <c r="BT4427" s="10"/>
      <c r="BU4427" s="10"/>
    </row>
    <row r="4428" spans="68:73">
      <c r="BP4428" s="8"/>
      <c r="BQ4428" s="8"/>
      <c r="BR4428" s="8"/>
      <c r="BS4428" s="8"/>
      <c r="BT4428" s="8"/>
      <c r="BU4428" s="8"/>
    </row>
    <row r="4429" spans="68:73">
      <c r="BP4429" s="10"/>
      <c r="BQ4429" s="10"/>
      <c r="BR4429" s="10"/>
      <c r="BS4429" s="10"/>
      <c r="BT4429" s="10"/>
      <c r="BU4429" s="10"/>
    </row>
    <row r="4430" spans="68:73">
      <c r="BP4430" s="8"/>
      <c r="BQ4430" s="8"/>
      <c r="BR4430" s="8"/>
      <c r="BS4430" s="8"/>
      <c r="BT4430" s="8"/>
      <c r="BU4430" s="8"/>
    </row>
    <row r="4431" spans="68:73">
      <c r="BP4431" s="10"/>
      <c r="BQ4431" s="10"/>
      <c r="BR4431" s="10"/>
      <c r="BS4431" s="10"/>
      <c r="BT4431" s="10"/>
      <c r="BU4431" s="10"/>
    </row>
    <row r="4432" spans="68:73">
      <c r="BP4432" s="8"/>
      <c r="BQ4432" s="8"/>
      <c r="BR4432" s="8"/>
      <c r="BS4432" s="8"/>
      <c r="BT4432" s="8"/>
      <c r="BU4432" s="8"/>
    </row>
    <row r="4433" spans="68:73">
      <c r="BP4433" s="10"/>
      <c r="BQ4433" s="10"/>
      <c r="BR4433" s="10"/>
      <c r="BS4433" s="10"/>
      <c r="BT4433" s="10"/>
      <c r="BU4433" s="10"/>
    </row>
    <row r="4434" spans="68:73">
      <c r="BP4434" s="8"/>
      <c r="BQ4434" s="8"/>
      <c r="BR4434" s="8"/>
      <c r="BS4434" s="8"/>
      <c r="BT4434" s="8"/>
      <c r="BU4434" s="8"/>
    </row>
    <row r="4435" spans="68:73">
      <c r="BP4435" s="10"/>
      <c r="BQ4435" s="10"/>
      <c r="BR4435" s="10"/>
      <c r="BS4435" s="10"/>
      <c r="BT4435" s="10"/>
      <c r="BU4435" s="10"/>
    </row>
    <row r="4436" spans="68:73">
      <c r="BP4436" s="8"/>
      <c r="BQ4436" s="8"/>
      <c r="BR4436" s="8"/>
      <c r="BS4436" s="8"/>
      <c r="BT4436" s="8"/>
      <c r="BU4436" s="8"/>
    </row>
    <row r="4437" spans="68:73">
      <c r="BP4437" s="10"/>
      <c r="BQ4437" s="10"/>
      <c r="BR4437" s="10"/>
      <c r="BS4437" s="10"/>
      <c r="BT4437" s="10"/>
      <c r="BU4437" s="10"/>
    </row>
    <row r="4438" spans="68:73">
      <c r="BP4438" s="8"/>
      <c r="BQ4438" s="8"/>
      <c r="BR4438" s="8"/>
      <c r="BS4438" s="8"/>
      <c r="BT4438" s="8"/>
      <c r="BU4438" s="8"/>
    </row>
    <row r="4439" spans="68:73">
      <c r="BP4439" s="10"/>
      <c r="BQ4439" s="10"/>
      <c r="BR4439" s="10"/>
      <c r="BS4439" s="10"/>
      <c r="BT4439" s="10"/>
      <c r="BU4439" s="10"/>
    </row>
    <row r="4440" spans="68:73">
      <c r="BP4440" s="8"/>
      <c r="BQ4440" s="8"/>
      <c r="BR4440" s="8"/>
      <c r="BS4440" s="8"/>
      <c r="BT4440" s="8"/>
      <c r="BU4440" s="8"/>
    </row>
    <row r="4441" spans="68:73">
      <c r="BP4441" s="10"/>
      <c r="BQ4441" s="10"/>
      <c r="BR4441" s="10"/>
      <c r="BS4441" s="10"/>
      <c r="BT4441" s="10"/>
      <c r="BU4441" s="10"/>
    </row>
    <row r="4442" spans="68:73">
      <c r="BP4442" s="8"/>
      <c r="BQ4442" s="8"/>
      <c r="BR4442" s="8"/>
      <c r="BS4442" s="8"/>
      <c r="BT4442" s="8"/>
      <c r="BU4442" s="8"/>
    </row>
    <row r="4443" spans="68:73">
      <c r="BP4443" s="10"/>
      <c r="BQ4443" s="10"/>
      <c r="BR4443" s="10"/>
      <c r="BS4443" s="10"/>
      <c r="BT4443" s="10"/>
      <c r="BU4443" s="10"/>
    </row>
    <row r="4444" spans="68:73">
      <c r="BP4444" s="8"/>
      <c r="BQ4444" s="8"/>
      <c r="BR4444" s="8"/>
      <c r="BS4444" s="8"/>
      <c r="BT4444" s="8"/>
      <c r="BU4444" s="8"/>
    </row>
    <row r="4445" spans="68:73">
      <c r="BP4445" s="10"/>
      <c r="BQ4445" s="10"/>
      <c r="BR4445" s="10"/>
      <c r="BS4445" s="10"/>
      <c r="BT4445" s="10"/>
      <c r="BU4445" s="10"/>
    </row>
    <row r="4446" spans="68:73">
      <c r="BP4446" s="8"/>
      <c r="BQ4446" s="8"/>
      <c r="BR4446" s="8"/>
      <c r="BS4446" s="8"/>
      <c r="BT4446" s="8"/>
      <c r="BU4446" s="8"/>
    </row>
    <row r="4447" spans="68:73">
      <c r="BP4447" s="10"/>
      <c r="BQ4447" s="10"/>
      <c r="BR4447" s="10"/>
      <c r="BS4447" s="10"/>
      <c r="BT4447" s="10"/>
      <c r="BU4447" s="10"/>
    </row>
    <row r="4448" spans="68:73">
      <c r="BP4448" s="8"/>
      <c r="BQ4448" s="8"/>
      <c r="BR4448" s="8"/>
      <c r="BS4448" s="8"/>
      <c r="BT4448" s="8"/>
      <c r="BU4448" s="8"/>
    </row>
    <row r="4449" spans="68:73">
      <c r="BP4449" s="10"/>
      <c r="BQ4449" s="10"/>
      <c r="BR4449" s="10"/>
      <c r="BS4449" s="10"/>
      <c r="BT4449" s="10"/>
      <c r="BU4449" s="10"/>
    </row>
    <row r="4450" spans="68:73">
      <c r="BP4450" s="8"/>
      <c r="BQ4450" s="8"/>
      <c r="BR4450" s="8"/>
      <c r="BS4450" s="8"/>
      <c r="BT4450" s="8"/>
      <c r="BU4450" s="8"/>
    </row>
    <row r="4451" spans="68:73">
      <c r="BP4451" s="10"/>
      <c r="BQ4451" s="10"/>
      <c r="BR4451" s="10"/>
      <c r="BS4451" s="10"/>
      <c r="BT4451" s="10"/>
      <c r="BU4451" s="10"/>
    </row>
    <row r="4452" spans="68:73">
      <c r="BP4452" s="8"/>
      <c r="BQ4452" s="8"/>
      <c r="BR4452" s="8"/>
      <c r="BS4452" s="8"/>
      <c r="BT4452" s="8"/>
      <c r="BU4452" s="8"/>
    </row>
    <row r="4453" spans="68:73">
      <c r="BP4453" s="10"/>
      <c r="BQ4453" s="10"/>
      <c r="BR4453" s="10"/>
      <c r="BS4453" s="10"/>
      <c r="BT4453" s="10"/>
      <c r="BU4453" s="10"/>
    </row>
    <row r="4454" spans="68:73">
      <c r="BP4454" s="8"/>
      <c r="BQ4454" s="8"/>
      <c r="BR4454" s="8"/>
      <c r="BS4454" s="8"/>
      <c r="BT4454" s="8"/>
      <c r="BU4454" s="8"/>
    </row>
    <row r="4455" spans="68:73">
      <c r="BP4455" s="10"/>
      <c r="BQ4455" s="10"/>
      <c r="BR4455" s="10"/>
      <c r="BS4455" s="10"/>
      <c r="BT4455" s="10"/>
      <c r="BU4455" s="10"/>
    </row>
    <row r="4456" spans="68:73">
      <c r="BP4456" s="8"/>
      <c r="BQ4456" s="8"/>
      <c r="BR4456" s="8"/>
      <c r="BS4456" s="8"/>
      <c r="BT4456" s="8"/>
      <c r="BU4456" s="8"/>
    </row>
    <row r="4457" spans="68:73">
      <c r="BP4457" s="10"/>
      <c r="BQ4457" s="10"/>
      <c r="BR4457" s="10"/>
      <c r="BS4457" s="10"/>
      <c r="BT4457" s="10"/>
      <c r="BU4457" s="10"/>
    </row>
    <row r="4458" spans="68:73">
      <c r="BP4458" s="8"/>
      <c r="BQ4458" s="8"/>
      <c r="BR4458" s="8"/>
      <c r="BS4458" s="8"/>
      <c r="BT4458" s="8"/>
      <c r="BU4458" s="8"/>
    </row>
    <row r="4459" spans="68:73">
      <c r="BP4459" s="10"/>
      <c r="BQ4459" s="10"/>
      <c r="BR4459" s="10"/>
      <c r="BS4459" s="10"/>
      <c r="BT4459" s="10"/>
      <c r="BU4459" s="10"/>
    </row>
    <row r="4460" spans="68:73">
      <c r="BP4460" s="8"/>
      <c r="BQ4460" s="8"/>
      <c r="BR4460" s="8"/>
      <c r="BS4460" s="8"/>
      <c r="BT4460" s="8"/>
      <c r="BU4460" s="8"/>
    </row>
    <row r="4461" spans="68:73">
      <c r="BP4461" s="10"/>
      <c r="BQ4461" s="10"/>
      <c r="BR4461" s="10"/>
      <c r="BS4461" s="10"/>
      <c r="BT4461" s="10"/>
      <c r="BU4461" s="10"/>
    </row>
    <row r="4462" spans="68:73">
      <c r="BP4462" s="8"/>
      <c r="BQ4462" s="8"/>
      <c r="BR4462" s="8"/>
      <c r="BS4462" s="8"/>
      <c r="BT4462" s="8"/>
      <c r="BU4462" s="8"/>
    </row>
    <row r="4463" spans="68:73">
      <c r="BP4463" s="10"/>
      <c r="BQ4463" s="10"/>
      <c r="BR4463" s="10"/>
      <c r="BS4463" s="10"/>
      <c r="BT4463" s="10"/>
      <c r="BU4463" s="10"/>
    </row>
    <row r="4464" spans="68:73">
      <c r="BP4464" s="8"/>
      <c r="BQ4464" s="8"/>
      <c r="BR4464" s="8"/>
      <c r="BS4464" s="8"/>
      <c r="BT4464" s="8"/>
      <c r="BU4464" s="8"/>
    </row>
    <row r="4465" spans="68:73">
      <c r="BP4465" s="10"/>
      <c r="BQ4465" s="10"/>
      <c r="BR4465" s="10"/>
      <c r="BS4465" s="10"/>
      <c r="BT4465" s="10"/>
      <c r="BU4465" s="10"/>
    </row>
    <row r="4466" spans="68:73">
      <c r="BP4466" s="8"/>
      <c r="BQ4466" s="8"/>
      <c r="BR4466" s="8"/>
      <c r="BS4466" s="8"/>
      <c r="BT4466" s="8"/>
      <c r="BU4466" s="8"/>
    </row>
    <row r="4467" spans="68:73">
      <c r="BP4467" s="10"/>
      <c r="BQ4467" s="10"/>
      <c r="BR4467" s="10"/>
      <c r="BS4467" s="10"/>
      <c r="BT4467" s="10"/>
      <c r="BU4467" s="10"/>
    </row>
    <row r="4468" spans="68:73">
      <c r="BP4468" s="8"/>
      <c r="BQ4468" s="8"/>
      <c r="BR4468" s="8"/>
      <c r="BS4468" s="8"/>
      <c r="BT4468" s="8"/>
      <c r="BU4468" s="8"/>
    </row>
    <row r="4469" spans="68:73">
      <c r="BP4469" s="10"/>
      <c r="BQ4469" s="10"/>
      <c r="BR4469" s="10"/>
      <c r="BS4469" s="10"/>
      <c r="BT4469" s="10"/>
      <c r="BU4469" s="10"/>
    </row>
    <row r="4470" spans="68:73">
      <c r="BP4470" s="8"/>
      <c r="BQ4470" s="8"/>
      <c r="BR4470" s="8"/>
      <c r="BS4470" s="8"/>
      <c r="BT4470" s="8"/>
      <c r="BU4470" s="8"/>
    </row>
    <row r="4471" spans="68:73">
      <c r="BP4471" s="10"/>
      <c r="BQ4471" s="10"/>
      <c r="BR4471" s="10"/>
      <c r="BS4471" s="10"/>
      <c r="BT4471" s="10"/>
      <c r="BU4471" s="10"/>
    </row>
    <row r="4472" spans="68:73">
      <c r="BP4472" s="8"/>
      <c r="BQ4472" s="8"/>
      <c r="BR4472" s="8"/>
      <c r="BS4472" s="8"/>
      <c r="BT4472" s="8"/>
      <c r="BU4472" s="8"/>
    </row>
    <row r="4473" spans="68:73">
      <c r="BP4473" s="10"/>
      <c r="BQ4473" s="10"/>
      <c r="BR4473" s="10"/>
      <c r="BS4473" s="10"/>
      <c r="BT4473" s="10"/>
      <c r="BU4473" s="10"/>
    </row>
    <row r="4474" spans="68:73">
      <c r="BP4474" s="8"/>
      <c r="BQ4474" s="8"/>
      <c r="BR4474" s="8"/>
      <c r="BS4474" s="8"/>
      <c r="BT4474" s="8"/>
      <c r="BU4474" s="8"/>
    </row>
    <row r="4475" spans="68:73">
      <c r="BP4475" s="10"/>
      <c r="BQ4475" s="10"/>
      <c r="BR4475" s="10"/>
      <c r="BS4475" s="10"/>
      <c r="BT4475" s="10"/>
      <c r="BU4475" s="10"/>
    </row>
    <row r="4476" spans="68:73">
      <c r="BP4476" s="8"/>
      <c r="BQ4476" s="8"/>
      <c r="BR4476" s="8"/>
      <c r="BS4476" s="8"/>
      <c r="BT4476" s="8"/>
      <c r="BU4476" s="8"/>
    </row>
    <row r="4477" spans="68:73">
      <c r="BP4477" s="10"/>
      <c r="BQ4477" s="10"/>
      <c r="BR4477" s="10"/>
      <c r="BS4477" s="10"/>
      <c r="BT4477" s="10"/>
      <c r="BU4477" s="10"/>
    </row>
    <row r="4478" spans="68:73">
      <c r="BP4478" s="8"/>
      <c r="BQ4478" s="8"/>
      <c r="BR4478" s="8"/>
      <c r="BS4478" s="8"/>
      <c r="BT4478" s="8"/>
      <c r="BU4478" s="8"/>
    </row>
    <row r="4479" spans="68:73">
      <c r="BP4479" s="10"/>
      <c r="BQ4479" s="10"/>
      <c r="BR4479" s="10"/>
      <c r="BS4479" s="10"/>
      <c r="BT4479" s="10"/>
      <c r="BU4479" s="10"/>
    </row>
    <row r="4480" spans="68:73">
      <c r="BP4480" s="8"/>
      <c r="BQ4480" s="8"/>
      <c r="BR4480" s="8"/>
      <c r="BS4480" s="8"/>
      <c r="BT4480" s="8"/>
      <c r="BU4480" s="8"/>
    </row>
    <row r="4481" spans="68:73">
      <c r="BP4481" s="10"/>
      <c r="BQ4481" s="10"/>
      <c r="BR4481" s="10"/>
      <c r="BS4481" s="10"/>
      <c r="BT4481" s="10"/>
      <c r="BU4481" s="10"/>
    </row>
    <row r="4482" spans="68:73">
      <c r="BP4482" s="8"/>
      <c r="BQ4482" s="8"/>
      <c r="BR4482" s="8"/>
      <c r="BS4482" s="8"/>
      <c r="BT4482" s="8"/>
      <c r="BU4482" s="8"/>
    </row>
    <row r="4483" spans="68:73">
      <c r="BP4483" s="10"/>
      <c r="BQ4483" s="10"/>
      <c r="BR4483" s="10"/>
      <c r="BS4483" s="10"/>
      <c r="BT4483" s="10"/>
      <c r="BU4483" s="10"/>
    </row>
    <row r="4484" spans="68:73">
      <c r="BP4484" s="8"/>
      <c r="BQ4484" s="8"/>
      <c r="BR4484" s="8"/>
      <c r="BS4484" s="8"/>
      <c r="BT4484" s="8"/>
      <c r="BU4484" s="8"/>
    </row>
    <row r="4485" spans="68:73">
      <c r="BP4485" s="10"/>
      <c r="BQ4485" s="10"/>
      <c r="BR4485" s="10"/>
      <c r="BS4485" s="10"/>
      <c r="BT4485" s="10"/>
      <c r="BU4485" s="10"/>
    </row>
    <row r="4486" spans="68:73">
      <c r="BP4486" s="8"/>
      <c r="BQ4486" s="8"/>
      <c r="BR4486" s="8"/>
      <c r="BS4486" s="8"/>
      <c r="BT4486" s="8"/>
      <c r="BU4486" s="8"/>
    </row>
    <row r="4487" spans="68:73">
      <c r="BP4487" s="10"/>
      <c r="BQ4487" s="10"/>
      <c r="BR4487" s="10"/>
      <c r="BS4487" s="10"/>
      <c r="BT4487" s="10"/>
      <c r="BU4487" s="10"/>
    </row>
    <row r="4488" spans="68:73">
      <c r="BP4488" s="8"/>
      <c r="BQ4488" s="8"/>
      <c r="BR4488" s="8"/>
      <c r="BS4488" s="8"/>
      <c r="BT4488" s="8"/>
      <c r="BU4488" s="8"/>
    </row>
    <row r="4489" spans="68:73">
      <c r="BP4489" s="10"/>
      <c r="BQ4489" s="10"/>
      <c r="BR4489" s="10"/>
      <c r="BS4489" s="10"/>
      <c r="BT4489" s="10"/>
      <c r="BU4489" s="10"/>
    </row>
    <row r="4490" spans="68:73">
      <c r="BP4490" s="8"/>
      <c r="BQ4490" s="8"/>
      <c r="BR4490" s="8"/>
      <c r="BS4490" s="8"/>
      <c r="BT4490" s="8"/>
      <c r="BU4490" s="8"/>
    </row>
    <row r="4491" spans="68:73">
      <c r="BP4491" s="10"/>
      <c r="BQ4491" s="10"/>
      <c r="BR4491" s="10"/>
      <c r="BS4491" s="10"/>
      <c r="BT4491" s="10"/>
      <c r="BU4491" s="10"/>
    </row>
    <row r="4492" spans="68:73">
      <c r="BP4492" s="8"/>
      <c r="BQ4492" s="8"/>
      <c r="BR4492" s="8"/>
      <c r="BS4492" s="8"/>
      <c r="BT4492" s="8"/>
      <c r="BU4492" s="8"/>
    </row>
    <row r="4493" spans="68:73">
      <c r="BP4493" s="10"/>
      <c r="BQ4493" s="10"/>
      <c r="BR4493" s="10"/>
      <c r="BS4493" s="10"/>
      <c r="BT4493" s="10"/>
      <c r="BU4493" s="10"/>
    </row>
    <row r="4494" spans="68:73">
      <c r="BP4494" s="8"/>
      <c r="BQ4494" s="8"/>
      <c r="BR4494" s="8"/>
      <c r="BS4494" s="8"/>
      <c r="BT4494" s="8"/>
      <c r="BU4494" s="8"/>
    </row>
    <row r="4495" spans="68:73">
      <c r="BP4495" s="10"/>
      <c r="BQ4495" s="10"/>
      <c r="BR4495" s="10"/>
      <c r="BS4495" s="10"/>
      <c r="BT4495" s="10"/>
      <c r="BU4495" s="10"/>
    </row>
    <row r="4496" spans="68:73">
      <c r="BP4496" s="8"/>
      <c r="BQ4496" s="8"/>
      <c r="BR4496" s="8"/>
      <c r="BS4496" s="8"/>
      <c r="BT4496" s="8"/>
      <c r="BU4496" s="8"/>
    </row>
    <row r="4497" spans="68:73">
      <c r="BP4497" s="10"/>
      <c r="BQ4497" s="10"/>
      <c r="BR4497" s="10"/>
      <c r="BS4497" s="10"/>
      <c r="BT4497" s="10"/>
      <c r="BU4497" s="10"/>
    </row>
    <row r="4498" spans="68:73">
      <c r="BP4498" s="8"/>
      <c r="BQ4498" s="8"/>
      <c r="BR4498" s="8"/>
      <c r="BS4498" s="8"/>
      <c r="BT4498" s="8"/>
      <c r="BU4498" s="8"/>
    </row>
    <row r="4499" spans="68:73">
      <c r="BP4499" s="10"/>
      <c r="BQ4499" s="10"/>
      <c r="BR4499" s="10"/>
      <c r="BS4499" s="10"/>
      <c r="BT4499" s="10"/>
      <c r="BU4499" s="10"/>
    </row>
    <row r="4500" spans="68:73">
      <c r="BP4500" s="8"/>
      <c r="BQ4500" s="8"/>
      <c r="BR4500" s="8"/>
      <c r="BS4500" s="8"/>
      <c r="BT4500" s="8"/>
      <c r="BU4500" s="8"/>
    </row>
    <row r="4501" spans="68:73">
      <c r="BP4501" s="10"/>
      <c r="BQ4501" s="10"/>
      <c r="BR4501" s="10"/>
      <c r="BS4501" s="10"/>
      <c r="BT4501" s="10"/>
      <c r="BU4501" s="10"/>
    </row>
    <row r="4502" spans="68:73">
      <c r="BP4502" s="8"/>
      <c r="BQ4502" s="8"/>
      <c r="BR4502" s="8"/>
      <c r="BS4502" s="8"/>
      <c r="BT4502" s="8"/>
      <c r="BU4502" s="8"/>
    </row>
    <row r="4503" spans="68:73">
      <c r="BP4503" s="10"/>
      <c r="BQ4503" s="10"/>
      <c r="BR4503" s="10"/>
      <c r="BS4503" s="10"/>
      <c r="BT4503" s="10"/>
      <c r="BU4503" s="10"/>
    </row>
    <row r="4504" spans="68:73">
      <c r="BP4504" s="8"/>
      <c r="BQ4504" s="8"/>
      <c r="BR4504" s="8"/>
      <c r="BS4504" s="8"/>
      <c r="BT4504" s="8"/>
      <c r="BU4504" s="8"/>
    </row>
    <row r="4505" spans="68:73">
      <c r="BP4505" s="10"/>
      <c r="BQ4505" s="10"/>
      <c r="BR4505" s="10"/>
      <c r="BS4505" s="10"/>
      <c r="BT4505" s="10"/>
      <c r="BU4505" s="10"/>
    </row>
    <row r="4506" spans="68:73">
      <c r="BP4506" s="8"/>
      <c r="BQ4506" s="8"/>
      <c r="BR4506" s="8"/>
      <c r="BS4506" s="8"/>
      <c r="BT4506" s="8"/>
      <c r="BU4506" s="8"/>
    </row>
    <row r="4507" spans="68:73">
      <c r="BP4507" s="10"/>
      <c r="BQ4507" s="10"/>
      <c r="BR4507" s="10"/>
      <c r="BS4507" s="10"/>
      <c r="BT4507" s="10"/>
      <c r="BU4507" s="10"/>
    </row>
    <row r="4508" spans="68:73">
      <c r="BP4508" s="8"/>
      <c r="BQ4508" s="8"/>
      <c r="BR4508" s="8"/>
      <c r="BS4508" s="8"/>
      <c r="BT4508" s="8"/>
      <c r="BU4508" s="8"/>
    </row>
    <row r="4509" spans="68:73">
      <c r="BP4509" s="10"/>
      <c r="BQ4509" s="10"/>
      <c r="BR4509" s="10"/>
      <c r="BS4509" s="10"/>
      <c r="BT4509" s="10"/>
      <c r="BU4509" s="10"/>
    </row>
    <row r="4510" spans="68:73">
      <c r="BP4510" s="8"/>
      <c r="BQ4510" s="8"/>
      <c r="BR4510" s="8"/>
      <c r="BS4510" s="8"/>
      <c r="BT4510" s="8"/>
      <c r="BU4510" s="8"/>
    </row>
    <row r="4511" spans="68:73">
      <c r="BP4511" s="10"/>
      <c r="BQ4511" s="10"/>
      <c r="BR4511" s="10"/>
      <c r="BS4511" s="10"/>
      <c r="BT4511" s="10"/>
      <c r="BU4511" s="10"/>
    </row>
    <row r="4512" spans="68:73">
      <c r="BP4512" s="8"/>
      <c r="BQ4512" s="8"/>
      <c r="BR4512" s="8"/>
      <c r="BS4512" s="8"/>
      <c r="BT4512" s="8"/>
      <c r="BU4512" s="8"/>
    </row>
    <row r="4513" spans="68:73">
      <c r="BP4513" s="10"/>
      <c r="BQ4513" s="10"/>
      <c r="BR4513" s="10"/>
      <c r="BS4513" s="10"/>
      <c r="BT4513" s="10"/>
      <c r="BU4513" s="10"/>
    </row>
    <row r="4514" spans="68:73">
      <c r="BP4514" s="8"/>
      <c r="BQ4514" s="8"/>
      <c r="BR4514" s="8"/>
      <c r="BS4514" s="8"/>
      <c r="BT4514" s="8"/>
      <c r="BU4514" s="8"/>
    </row>
    <row r="4515" spans="68:73">
      <c r="BP4515" s="10"/>
      <c r="BQ4515" s="10"/>
      <c r="BR4515" s="10"/>
      <c r="BS4515" s="10"/>
      <c r="BT4515" s="10"/>
      <c r="BU4515" s="10"/>
    </row>
    <row r="4516" spans="68:73">
      <c r="BP4516" s="8"/>
      <c r="BQ4516" s="8"/>
      <c r="BR4516" s="8"/>
      <c r="BS4516" s="8"/>
      <c r="BT4516" s="8"/>
      <c r="BU4516" s="8"/>
    </row>
    <row r="4517" spans="68:73">
      <c r="BP4517" s="10"/>
      <c r="BQ4517" s="10"/>
      <c r="BR4517" s="10"/>
      <c r="BS4517" s="10"/>
      <c r="BT4517" s="10"/>
      <c r="BU4517" s="10"/>
    </row>
    <row r="4518" spans="68:73">
      <c r="BP4518" s="8"/>
      <c r="BQ4518" s="8"/>
      <c r="BR4518" s="8"/>
      <c r="BS4518" s="8"/>
      <c r="BT4518" s="8"/>
      <c r="BU4518" s="8"/>
    </row>
    <row r="4519" spans="68:73">
      <c r="BP4519" s="10"/>
      <c r="BQ4519" s="10"/>
      <c r="BR4519" s="10"/>
      <c r="BS4519" s="10"/>
      <c r="BT4519" s="10"/>
      <c r="BU4519" s="10"/>
    </row>
    <row r="4520" spans="68:73">
      <c r="BP4520" s="8"/>
      <c r="BQ4520" s="8"/>
      <c r="BR4520" s="8"/>
      <c r="BS4520" s="8"/>
      <c r="BT4520" s="8"/>
      <c r="BU4520" s="8"/>
    </row>
    <row r="4521" spans="68:73">
      <c r="BP4521" s="10"/>
      <c r="BQ4521" s="10"/>
      <c r="BR4521" s="10"/>
      <c r="BS4521" s="10"/>
      <c r="BT4521" s="10"/>
      <c r="BU4521" s="10"/>
    </row>
    <row r="4522" spans="68:73">
      <c r="BP4522" s="8"/>
      <c r="BQ4522" s="8"/>
      <c r="BR4522" s="8"/>
      <c r="BS4522" s="8"/>
      <c r="BT4522" s="8"/>
      <c r="BU4522" s="8"/>
    </row>
    <row r="4523" spans="68:73">
      <c r="BP4523" s="10"/>
      <c r="BQ4523" s="10"/>
      <c r="BR4523" s="10"/>
      <c r="BS4523" s="10"/>
      <c r="BT4523" s="10"/>
      <c r="BU4523" s="10"/>
    </row>
    <row r="4524" spans="68:73">
      <c r="BP4524" s="8"/>
      <c r="BQ4524" s="8"/>
      <c r="BR4524" s="8"/>
      <c r="BS4524" s="8"/>
      <c r="BT4524" s="8"/>
      <c r="BU4524" s="8"/>
    </row>
    <row r="4525" spans="68:73">
      <c r="BP4525" s="10"/>
      <c r="BQ4525" s="10"/>
      <c r="BR4525" s="10"/>
      <c r="BS4525" s="10"/>
      <c r="BT4525" s="10"/>
      <c r="BU4525" s="10"/>
    </row>
    <row r="4526" spans="68:73">
      <c r="BP4526" s="8"/>
      <c r="BQ4526" s="8"/>
      <c r="BR4526" s="8"/>
      <c r="BS4526" s="8"/>
      <c r="BT4526" s="8"/>
      <c r="BU4526" s="8"/>
    </row>
    <row r="4527" spans="68:73">
      <c r="BP4527" s="10"/>
      <c r="BQ4527" s="10"/>
      <c r="BR4527" s="10"/>
      <c r="BS4527" s="10"/>
      <c r="BT4527" s="10"/>
      <c r="BU4527" s="10"/>
    </row>
    <row r="4528" spans="68:73">
      <c r="BP4528" s="8"/>
      <c r="BQ4528" s="8"/>
      <c r="BR4528" s="8"/>
      <c r="BS4528" s="8"/>
      <c r="BT4528" s="8"/>
      <c r="BU4528" s="8"/>
    </row>
    <row r="4529" spans="68:73">
      <c r="BP4529" s="10"/>
      <c r="BQ4529" s="10"/>
      <c r="BR4529" s="10"/>
      <c r="BS4529" s="10"/>
      <c r="BT4529" s="10"/>
      <c r="BU4529" s="10"/>
    </row>
    <row r="4530" spans="68:73">
      <c r="BP4530" s="8"/>
      <c r="BQ4530" s="8"/>
      <c r="BR4530" s="8"/>
      <c r="BS4530" s="8"/>
      <c r="BT4530" s="8"/>
      <c r="BU4530" s="8"/>
    </row>
    <row r="4531" spans="68:73">
      <c r="BP4531" s="10"/>
      <c r="BQ4531" s="10"/>
      <c r="BR4531" s="10"/>
      <c r="BS4531" s="10"/>
      <c r="BT4531" s="10"/>
      <c r="BU4531" s="10"/>
    </row>
    <row r="4532" spans="68:73">
      <c r="BP4532" s="8"/>
      <c r="BQ4532" s="8"/>
      <c r="BR4532" s="8"/>
      <c r="BS4532" s="8"/>
      <c r="BT4532" s="8"/>
      <c r="BU4532" s="8"/>
    </row>
    <row r="4533" spans="68:73">
      <c r="BP4533" s="10"/>
      <c r="BQ4533" s="10"/>
      <c r="BR4533" s="10"/>
      <c r="BS4533" s="10"/>
      <c r="BT4533" s="10"/>
      <c r="BU4533" s="10"/>
    </row>
    <row r="4534" spans="68:73">
      <c r="BP4534" s="8"/>
      <c r="BQ4534" s="8"/>
      <c r="BR4534" s="8"/>
      <c r="BS4534" s="8"/>
      <c r="BT4534" s="8"/>
      <c r="BU4534" s="8"/>
    </row>
    <row r="4535" spans="68:73">
      <c r="BP4535" s="10"/>
      <c r="BQ4535" s="10"/>
      <c r="BR4535" s="10"/>
      <c r="BS4535" s="10"/>
      <c r="BT4535" s="10"/>
      <c r="BU4535" s="10"/>
    </row>
    <row r="4536" spans="68:73">
      <c r="BP4536" s="8"/>
      <c r="BQ4536" s="8"/>
      <c r="BR4536" s="8"/>
      <c r="BS4536" s="8"/>
      <c r="BT4536" s="8"/>
      <c r="BU4536" s="8"/>
    </row>
    <row r="4537" spans="68:73">
      <c r="BP4537" s="10"/>
      <c r="BQ4537" s="10"/>
      <c r="BR4537" s="10"/>
      <c r="BS4537" s="10"/>
      <c r="BT4537" s="10"/>
      <c r="BU4537" s="10"/>
    </row>
    <row r="4538" spans="68:73">
      <c r="BP4538" s="8"/>
      <c r="BQ4538" s="8"/>
      <c r="BR4538" s="8"/>
      <c r="BS4538" s="8"/>
      <c r="BT4538" s="8"/>
      <c r="BU4538" s="8"/>
    </row>
    <row r="4539" spans="68:73">
      <c r="BP4539" s="10"/>
      <c r="BQ4539" s="10"/>
      <c r="BR4539" s="10"/>
      <c r="BS4539" s="10"/>
      <c r="BT4539" s="10"/>
      <c r="BU4539" s="10"/>
    </row>
    <row r="4540" spans="68:73">
      <c r="BP4540" s="8"/>
      <c r="BQ4540" s="8"/>
      <c r="BR4540" s="8"/>
      <c r="BS4540" s="8"/>
      <c r="BT4540" s="8"/>
      <c r="BU4540" s="8"/>
    </row>
    <row r="4541" spans="68:73">
      <c r="BP4541" s="10"/>
      <c r="BQ4541" s="10"/>
      <c r="BR4541" s="10"/>
      <c r="BS4541" s="10"/>
      <c r="BT4541" s="10"/>
      <c r="BU4541" s="10"/>
    </row>
    <row r="4542" spans="68:73">
      <c r="BP4542" s="8"/>
      <c r="BQ4542" s="8"/>
      <c r="BR4542" s="8"/>
      <c r="BS4542" s="8"/>
      <c r="BT4542" s="8"/>
      <c r="BU4542" s="8"/>
    </row>
    <row r="4543" spans="68:73">
      <c r="BP4543" s="10"/>
      <c r="BQ4543" s="10"/>
      <c r="BR4543" s="10"/>
      <c r="BS4543" s="10"/>
      <c r="BT4543" s="10"/>
      <c r="BU4543" s="10"/>
    </row>
    <row r="4544" spans="68:73">
      <c r="BP4544" s="8"/>
      <c r="BQ4544" s="8"/>
      <c r="BR4544" s="8"/>
      <c r="BS4544" s="8"/>
      <c r="BT4544" s="8"/>
      <c r="BU4544" s="8"/>
    </row>
    <row r="4545" spans="68:73">
      <c r="BP4545" s="10"/>
      <c r="BQ4545" s="10"/>
      <c r="BR4545" s="10"/>
      <c r="BS4545" s="10"/>
      <c r="BT4545" s="10"/>
      <c r="BU4545" s="10"/>
    </row>
    <row r="4546" spans="68:73">
      <c r="BP4546" s="8"/>
      <c r="BQ4546" s="8"/>
      <c r="BR4546" s="8"/>
      <c r="BS4546" s="8"/>
      <c r="BT4546" s="8"/>
      <c r="BU4546" s="8"/>
    </row>
    <row r="4547" spans="68:73">
      <c r="BP4547" s="10"/>
      <c r="BQ4547" s="10"/>
      <c r="BR4547" s="10"/>
      <c r="BS4547" s="10"/>
      <c r="BT4547" s="10"/>
      <c r="BU4547" s="10"/>
    </row>
    <row r="4548" spans="68:73">
      <c r="BP4548" s="8"/>
      <c r="BQ4548" s="8"/>
      <c r="BR4548" s="8"/>
      <c r="BS4548" s="8"/>
      <c r="BT4548" s="8"/>
      <c r="BU4548" s="8"/>
    </row>
    <row r="4549" spans="68:73">
      <c r="BP4549" s="10"/>
      <c r="BQ4549" s="10"/>
      <c r="BR4549" s="10"/>
      <c r="BS4549" s="10"/>
      <c r="BT4549" s="10"/>
      <c r="BU4549" s="10"/>
    </row>
    <row r="4550" spans="68:73">
      <c r="BP4550" s="8"/>
      <c r="BQ4550" s="8"/>
      <c r="BR4550" s="8"/>
      <c r="BS4550" s="8"/>
      <c r="BT4550" s="8"/>
      <c r="BU4550" s="8"/>
    </row>
    <row r="4551" spans="68:73">
      <c r="BP4551" s="10"/>
      <c r="BQ4551" s="10"/>
      <c r="BR4551" s="10"/>
      <c r="BS4551" s="10"/>
      <c r="BT4551" s="10"/>
      <c r="BU4551" s="10"/>
    </row>
    <row r="4552" spans="68:73">
      <c r="BP4552" s="8"/>
      <c r="BQ4552" s="8"/>
      <c r="BR4552" s="8"/>
      <c r="BS4552" s="8"/>
      <c r="BT4552" s="8"/>
      <c r="BU4552" s="8"/>
    </row>
    <row r="4553" spans="68:73">
      <c r="BP4553" s="10"/>
      <c r="BQ4553" s="10"/>
      <c r="BR4553" s="10"/>
      <c r="BS4553" s="10"/>
      <c r="BT4553" s="10"/>
      <c r="BU4553" s="10"/>
    </row>
    <row r="4554" spans="68:73">
      <c r="BP4554" s="8"/>
      <c r="BQ4554" s="8"/>
      <c r="BR4554" s="8"/>
      <c r="BS4554" s="8"/>
      <c r="BT4554" s="8"/>
      <c r="BU4554" s="8"/>
    </row>
    <row r="4555" spans="68:73">
      <c r="BP4555" s="10"/>
      <c r="BQ4555" s="10"/>
      <c r="BR4555" s="10"/>
      <c r="BS4555" s="10"/>
      <c r="BT4555" s="10"/>
      <c r="BU4555" s="10"/>
    </row>
    <row r="4556" spans="68:73">
      <c r="BP4556" s="8"/>
      <c r="BQ4556" s="8"/>
      <c r="BR4556" s="8"/>
      <c r="BS4556" s="8"/>
      <c r="BT4556" s="8"/>
      <c r="BU4556" s="8"/>
    </row>
    <row r="4557" spans="68:73">
      <c r="BP4557" s="10"/>
      <c r="BQ4557" s="10"/>
      <c r="BR4557" s="10"/>
      <c r="BS4557" s="10"/>
      <c r="BT4557" s="10"/>
      <c r="BU4557" s="10"/>
    </row>
    <row r="4558" spans="68:73">
      <c r="BP4558" s="8"/>
      <c r="BQ4558" s="8"/>
      <c r="BR4558" s="8"/>
      <c r="BS4558" s="8"/>
      <c r="BT4558" s="8"/>
      <c r="BU4558" s="8"/>
    </row>
    <row r="4559" spans="68:73">
      <c r="BP4559" s="10"/>
      <c r="BQ4559" s="10"/>
      <c r="BR4559" s="10"/>
      <c r="BS4559" s="10"/>
      <c r="BT4559" s="10"/>
      <c r="BU4559" s="10"/>
    </row>
    <row r="4560" spans="68:73">
      <c r="BP4560" s="8"/>
      <c r="BQ4560" s="8"/>
      <c r="BR4560" s="8"/>
      <c r="BS4560" s="8"/>
      <c r="BT4560" s="8"/>
      <c r="BU4560" s="8"/>
    </row>
    <row r="4561" spans="68:73">
      <c r="BP4561" s="10"/>
      <c r="BQ4561" s="10"/>
      <c r="BR4561" s="10"/>
      <c r="BS4561" s="10"/>
      <c r="BT4561" s="10"/>
      <c r="BU4561" s="10"/>
    </row>
    <row r="4562" spans="68:73">
      <c r="BP4562" s="8"/>
      <c r="BQ4562" s="8"/>
      <c r="BR4562" s="8"/>
      <c r="BS4562" s="8"/>
      <c r="BT4562" s="8"/>
      <c r="BU4562" s="8"/>
    </row>
    <row r="4563" spans="68:73">
      <c r="BP4563" s="10"/>
      <c r="BQ4563" s="10"/>
      <c r="BR4563" s="10"/>
      <c r="BS4563" s="10"/>
      <c r="BT4563" s="10"/>
      <c r="BU4563" s="10"/>
    </row>
    <row r="4564" spans="68:73">
      <c r="BP4564" s="8"/>
      <c r="BQ4564" s="8"/>
      <c r="BR4564" s="8"/>
      <c r="BS4564" s="8"/>
      <c r="BT4564" s="8"/>
      <c r="BU4564" s="8"/>
    </row>
    <row r="4565" spans="68:73">
      <c r="BP4565" s="10"/>
      <c r="BQ4565" s="10"/>
      <c r="BR4565" s="10"/>
      <c r="BS4565" s="10"/>
      <c r="BT4565" s="10"/>
      <c r="BU4565" s="10"/>
    </row>
    <row r="4566" spans="68:73">
      <c r="BP4566" s="8"/>
      <c r="BQ4566" s="8"/>
      <c r="BR4566" s="8"/>
      <c r="BS4566" s="8"/>
      <c r="BT4566" s="8"/>
      <c r="BU4566" s="8"/>
    </row>
    <row r="4567" spans="68:73">
      <c r="BP4567" s="10"/>
      <c r="BQ4567" s="10"/>
      <c r="BR4567" s="10"/>
      <c r="BS4567" s="10"/>
      <c r="BT4567" s="10"/>
      <c r="BU4567" s="10"/>
    </row>
    <row r="4568" spans="68:73">
      <c r="BP4568" s="8"/>
      <c r="BQ4568" s="8"/>
      <c r="BR4568" s="8"/>
      <c r="BS4568" s="8"/>
      <c r="BT4568" s="8"/>
      <c r="BU4568" s="8"/>
    </row>
    <row r="4569" spans="68:73">
      <c r="BP4569" s="10"/>
      <c r="BQ4569" s="10"/>
      <c r="BR4569" s="10"/>
      <c r="BS4569" s="10"/>
      <c r="BT4569" s="10"/>
      <c r="BU4569" s="10"/>
    </row>
    <row r="4570" spans="68:73">
      <c r="BP4570" s="8"/>
      <c r="BQ4570" s="8"/>
      <c r="BR4570" s="8"/>
      <c r="BS4570" s="8"/>
      <c r="BT4570" s="8"/>
      <c r="BU4570" s="8"/>
    </row>
    <row r="4571" spans="68:73">
      <c r="BP4571" s="10"/>
      <c r="BQ4571" s="10"/>
      <c r="BR4571" s="10"/>
      <c r="BS4571" s="10"/>
      <c r="BT4571" s="10"/>
      <c r="BU4571" s="10"/>
    </row>
    <row r="4572" spans="68:73">
      <c r="BP4572" s="8"/>
      <c r="BQ4572" s="8"/>
      <c r="BR4572" s="8"/>
      <c r="BS4572" s="8"/>
      <c r="BT4572" s="8"/>
      <c r="BU4572" s="8"/>
    </row>
    <row r="4573" spans="68:73">
      <c r="BP4573" s="10"/>
      <c r="BQ4573" s="10"/>
      <c r="BR4573" s="10"/>
      <c r="BS4573" s="10"/>
      <c r="BT4573" s="10"/>
      <c r="BU4573" s="10"/>
    </row>
    <row r="4574" spans="68:73">
      <c r="BP4574" s="8"/>
      <c r="BQ4574" s="8"/>
      <c r="BR4574" s="8"/>
      <c r="BS4574" s="8"/>
      <c r="BT4574" s="8"/>
      <c r="BU4574" s="8"/>
    </row>
    <row r="4575" spans="68:73">
      <c r="BP4575" s="10"/>
      <c r="BQ4575" s="10"/>
      <c r="BR4575" s="10"/>
      <c r="BS4575" s="10"/>
      <c r="BT4575" s="10"/>
      <c r="BU4575" s="10"/>
    </row>
    <row r="4576" spans="68:73">
      <c r="BP4576" s="8"/>
      <c r="BQ4576" s="8"/>
      <c r="BR4576" s="8"/>
      <c r="BS4576" s="8"/>
      <c r="BT4576" s="8"/>
      <c r="BU4576" s="8"/>
    </row>
    <row r="4577" spans="68:73">
      <c r="BP4577" s="10"/>
      <c r="BQ4577" s="10"/>
      <c r="BR4577" s="10"/>
      <c r="BS4577" s="10"/>
      <c r="BT4577" s="10"/>
      <c r="BU4577" s="10"/>
    </row>
    <row r="4578" spans="68:73">
      <c r="BP4578" s="8"/>
      <c r="BQ4578" s="8"/>
      <c r="BR4578" s="8"/>
      <c r="BS4578" s="8"/>
      <c r="BT4578" s="8"/>
      <c r="BU4578" s="8"/>
    </row>
    <row r="4579" spans="68:73">
      <c r="BP4579" s="10"/>
      <c r="BQ4579" s="10"/>
      <c r="BR4579" s="10"/>
      <c r="BS4579" s="10"/>
      <c r="BT4579" s="10"/>
      <c r="BU4579" s="10"/>
    </row>
    <row r="4580" spans="68:73">
      <c r="BP4580" s="8"/>
      <c r="BQ4580" s="8"/>
      <c r="BR4580" s="8"/>
      <c r="BS4580" s="8"/>
      <c r="BT4580" s="8"/>
      <c r="BU4580" s="8"/>
    </row>
    <row r="4581" spans="68:73">
      <c r="BP4581" s="10"/>
      <c r="BQ4581" s="10"/>
      <c r="BR4581" s="10"/>
      <c r="BS4581" s="10"/>
      <c r="BT4581" s="10"/>
      <c r="BU4581" s="10"/>
    </row>
    <row r="4582" spans="68:73">
      <c r="BP4582" s="8"/>
      <c r="BQ4582" s="8"/>
      <c r="BR4582" s="8"/>
      <c r="BS4582" s="8"/>
      <c r="BT4582" s="8"/>
      <c r="BU4582" s="8"/>
    </row>
    <row r="4583" spans="68:73">
      <c r="BP4583" s="10"/>
      <c r="BQ4583" s="10"/>
      <c r="BR4583" s="10"/>
      <c r="BS4583" s="10"/>
      <c r="BT4583" s="10"/>
      <c r="BU4583" s="10"/>
    </row>
    <row r="4584" spans="68:73">
      <c r="BP4584" s="8"/>
      <c r="BQ4584" s="8"/>
      <c r="BR4584" s="8"/>
      <c r="BS4584" s="8"/>
      <c r="BT4584" s="8"/>
      <c r="BU4584" s="8"/>
    </row>
    <row r="4585" spans="68:73">
      <c r="BP4585" s="10"/>
      <c r="BQ4585" s="10"/>
      <c r="BR4585" s="10"/>
      <c r="BS4585" s="10"/>
      <c r="BT4585" s="10"/>
      <c r="BU4585" s="10"/>
    </row>
    <row r="4586" spans="68:73">
      <c r="BP4586" s="8"/>
      <c r="BQ4586" s="8"/>
      <c r="BR4586" s="8"/>
      <c r="BS4586" s="8"/>
      <c r="BT4586" s="8"/>
      <c r="BU4586" s="8"/>
    </row>
    <row r="4587" spans="68:73">
      <c r="BP4587" s="10"/>
      <c r="BQ4587" s="10"/>
      <c r="BR4587" s="10"/>
      <c r="BS4587" s="10"/>
      <c r="BT4587" s="10"/>
      <c r="BU4587" s="10"/>
    </row>
    <row r="4588" spans="68:73">
      <c r="BP4588" s="8"/>
      <c r="BQ4588" s="8"/>
      <c r="BR4588" s="8"/>
      <c r="BS4588" s="8"/>
      <c r="BT4588" s="8"/>
      <c r="BU4588" s="8"/>
    </row>
    <row r="4589" spans="68:73">
      <c r="BP4589" s="10"/>
      <c r="BQ4589" s="10"/>
      <c r="BR4589" s="10"/>
      <c r="BS4589" s="10"/>
      <c r="BT4589" s="10"/>
      <c r="BU4589" s="10"/>
    </row>
    <row r="4590" spans="68:73">
      <c r="BP4590" s="8"/>
      <c r="BQ4590" s="8"/>
      <c r="BR4590" s="8"/>
      <c r="BS4590" s="8"/>
      <c r="BT4590" s="8"/>
      <c r="BU4590" s="8"/>
    </row>
    <row r="4591" spans="68:73">
      <c r="BP4591" s="10"/>
      <c r="BQ4591" s="10"/>
      <c r="BR4591" s="10"/>
      <c r="BS4591" s="10"/>
      <c r="BT4591" s="10"/>
      <c r="BU4591" s="10"/>
    </row>
    <row r="4592" spans="68:73">
      <c r="BP4592" s="8"/>
      <c r="BQ4592" s="8"/>
      <c r="BR4592" s="8"/>
      <c r="BS4592" s="8"/>
      <c r="BT4592" s="8"/>
      <c r="BU4592" s="8"/>
    </row>
    <row r="4593" spans="68:73">
      <c r="BP4593" s="10"/>
      <c r="BQ4593" s="10"/>
      <c r="BR4593" s="10"/>
      <c r="BS4593" s="10"/>
      <c r="BT4593" s="10"/>
      <c r="BU4593" s="10"/>
    </row>
    <row r="4594" spans="68:73">
      <c r="BP4594" s="8"/>
      <c r="BQ4594" s="8"/>
      <c r="BR4594" s="8"/>
      <c r="BS4594" s="8"/>
      <c r="BT4594" s="8"/>
      <c r="BU4594" s="8"/>
    </row>
    <row r="4595" spans="68:73">
      <c r="BP4595" s="10"/>
      <c r="BQ4595" s="10"/>
      <c r="BR4595" s="10"/>
      <c r="BS4595" s="10"/>
      <c r="BT4595" s="10"/>
      <c r="BU4595" s="10"/>
    </row>
    <row r="4596" spans="68:73">
      <c r="BP4596" s="8"/>
      <c r="BQ4596" s="8"/>
      <c r="BR4596" s="8"/>
      <c r="BS4596" s="8"/>
      <c r="BT4596" s="8"/>
      <c r="BU4596" s="8"/>
    </row>
    <row r="4597" spans="68:73">
      <c r="BP4597" s="10"/>
      <c r="BQ4597" s="10"/>
      <c r="BR4597" s="10"/>
      <c r="BS4597" s="10"/>
      <c r="BT4597" s="10"/>
      <c r="BU4597" s="10"/>
    </row>
    <row r="4598" spans="68:73">
      <c r="BP4598" s="8"/>
      <c r="BQ4598" s="8"/>
      <c r="BR4598" s="8"/>
      <c r="BS4598" s="8"/>
      <c r="BT4598" s="8"/>
      <c r="BU4598" s="8"/>
    </row>
    <row r="4599" spans="68:73">
      <c r="BP4599" s="10"/>
      <c r="BQ4599" s="10"/>
      <c r="BR4599" s="10"/>
      <c r="BS4599" s="10"/>
      <c r="BT4599" s="10"/>
      <c r="BU4599" s="10"/>
    </row>
    <row r="4600" spans="68:73">
      <c r="BP4600" s="8"/>
      <c r="BQ4600" s="8"/>
      <c r="BR4600" s="8"/>
      <c r="BS4600" s="8"/>
      <c r="BT4600" s="8"/>
      <c r="BU4600" s="8"/>
    </row>
    <row r="4601" spans="68:73">
      <c r="BP4601" s="10"/>
      <c r="BQ4601" s="10"/>
      <c r="BR4601" s="10"/>
      <c r="BS4601" s="10"/>
      <c r="BT4601" s="10"/>
      <c r="BU4601" s="10"/>
    </row>
    <row r="4602" spans="68:73">
      <c r="BP4602" s="8"/>
      <c r="BQ4602" s="8"/>
      <c r="BR4602" s="8"/>
      <c r="BS4602" s="8"/>
      <c r="BT4602" s="8"/>
      <c r="BU4602" s="8"/>
    </row>
    <row r="4603" spans="68:73">
      <c r="BP4603" s="10"/>
      <c r="BQ4603" s="10"/>
      <c r="BR4603" s="10"/>
      <c r="BS4603" s="10"/>
      <c r="BT4603" s="10"/>
      <c r="BU4603" s="10"/>
    </row>
    <row r="4604" spans="68:73">
      <c r="BP4604" s="8"/>
      <c r="BQ4604" s="8"/>
      <c r="BR4604" s="8"/>
      <c r="BS4604" s="8"/>
      <c r="BT4604" s="8"/>
      <c r="BU4604" s="8"/>
    </row>
    <row r="4605" spans="68:73">
      <c r="BP4605" s="10"/>
      <c r="BQ4605" s="10"/>
      <c r="BR4605" s="10"/>
      <c r="BS4605" s="10"/>
      <c r="BT4605" s="10"/>
      <c r="BU4605" s="10"/>
    </row>
    <row r="4606" spans="68:73">
      <c r="BP4606" s="8"/>
      <c r="BQ4606" s="8"/>
      <c r="BR4606" s="8"/>
      <c r="BS4606" s="8"/>
      <c r="BT4606" s="8"/>
      <c r="BU4606" s="8"/>
    </row>
    <row r="4607" spans="68:73">
      <c r="BP4607" s="10"/>
      <c r="BQ4607" s="10"/>
      <c r="BR4607" s="10"/>
      <c r="BS4607" s="10"/>
      <c r="BT4607" s="10"/>
      <c r="BU4607" s="10"/>
    </row>
    <row r="4608" spans="68:73">
      <c r="BP4608" s="8"/>
      <c r="BQ4608" s="8"/>
      <c r="BR4608" s="8"/>
      <c r="BS4608" s="8"/>
      <c r="BT4608" s="8"/>
      <c r="BU4608" s="8"/>
    </row>
    <row r="4609" spans="68:73">
      <c r="BP4609" s="10"/>
      <c r="BQ4609" s="10"/>
      <c r="BR4609" s="10"/>
      <c r="BS4609" s="10"/>
      <c r="BT4609" s="10"/>
      <c r="BU4609" s="10"/>
    </row>
    <row r="4610" spans="68:73">
      <c r="BP4610" s="8"/>
      <c r="BQ4610" s="8"/>
      <c r="BR4610" s="8"/>
      <c r="BS4610" s="8"/>
      <c r="BT4610" s="8"/>
      <c r="BU4610" s="8"/>
    </row>
    <row r="4611" spans="68:73">
      <c r="BP4611" s="10"/>
      <c r="BQ4611" s="10"/>
      <c r="BR4611" s="10"/>
      <c r="BS4611" s="10"/>
      <c r="BT4611" s="10"/>
      <c r="BU4611" s="10"/>
    </row>
    <row r="4612" spans="68:73">
      <c r="BP4612" s="8"/>
      <c r="BQ4612" s="8"/>
      <c r="BR4612" s="8"/>
      <c r="BS4612" s="8"/>
      <c r="BT4612" s="8"/>
      <c r="BU4612" s="8"/>
    </row>
    <row r="4613" spans="68:73">
      <c r="BP4613" s="10"/>
      <c r="BQ4613" s="10"/>
      <c r="BR4613" s="10"/>
      <c r="BS4613" s="10"/>
      <c r="BT4613" s="10"/>
      <c r="BU4613" s="10"/>
    </row>
    <row r="4614" spans="68:73">
      <c r="BP4614" s="8"/>
      <c r="BQ4614" s="8"/>
      <c r="BR4614" s="8"/>
      <c r="BS4614" s="8"/>
      <c r="BT4614" s="8"/>
      <c r="BU4614" s="8"/>
    </row>
    <row r="4615" spans="68:73">
      <c r="BP4615" s="10"/>
      <c r="BQ4615" s="10"/>
      <c r="BR4615" s="10"/>
      <c r="BS4615" s="10"/>
      <c r="BT4615" s="10"/>
      <c r="BU4615" s="10"/>
    </row>
    <row r="4616" spans="68:73">
      <c r="BP4616" s="8"/>
      <c r="BQ4616" s="8"/>
      <c r="BR4616" s="8"/>
      <c r="BS4616" s="8"/>
      <c r="BT4616" s="8"/>
      <c r="BU4616" s="8"/>
    </row>
    <row r="4617" spans="68:73">
      <c r="BP4617" s="10"/>
      <c r="BQ4617" s="10"/>
      <c r="BR4617" s="10"/>
      <c r="BS4617" s="10"/>
      <c r="BT4617" s="10"/>
      <c r="BU4617" s="10"/>
    </row>
    <row r="4618" spans="68:73">
      <c r="BP4618" s="8"/>
      <c r="BQ4618" s="8"/>
      <c r="BR4618" s="8"/>
      <c r="BS4618" s="8"/>
      <c r="BT4618" s="8"/>
      <c r="BU4618" s="8"/>
    </row>
    <row r="4619" spans="68:73">
      <c r="BP4619" s="10"/>
      <c r="BQ4619" s="10"/>
      <c r="BR4619" s="10"/>
      <c r="BS4619" s="10"/>
      <c r="BT4619" s="10"/>
      <c r="BU4619" s="10"/>
    </row>
    <row r="4620" spans="68:73">
      <c r="BP4620" s="8"/>
      <c r="BQ4620" s="8"/>
      <c r="BR4620" s="8"/>
      <c r="BS4620" s="8"/>
      <c r="BT4620" s="8"/>
      <c r="BU4620" s="8"/>
    </row>
    <row r="4621" spans="68:73">
      <c r="BP4621" s="10"/>
      <c r="BQ4621" s="10"/>
      <c r="BR4621" s="10"/>
      <c r="BS4621" s="10"/>
      <c r="BT4621" s="10"/>
      <c r="BU4621" s="10"/>
    </row>
    <row r="4622" spans="68:73">
      <c r="BP4622" s="8"/>
      <c r="BQ4622" s="8"/>
      <c r="BR4622" s="8"/>
      <c r="BS4622" s="8"/>
      <c r="BT4622" s="8"/>
      <c r="BU4622" s="8"/>
    </row>
    <row r="4623" spans="68:73">
      <c r="BP4623" s="10"/>
      <c r="BQ4623" s="10"/>
      <c r="BR4623" s="10"/>
      <c r="BS4623" s="10"/>
      <c r="BT4623" s="10"/>
      <c r="BU4623" s="10"/>
    </row>
    <row r="4624" spans="68:73">
      <c r="BP4624" s="8"/>
      <c r="BQ4624" s="8"/>
      <c r="BR4624" s="8"/>
      <c r="BS4624" s="8"/>
      <c r="BT4624" s="8"/>
      <c r="BU4624" s="8"/>
    </row>
    <row r="4625" spans="68:73">
      <c r="BP4625" s="10"/>
      <c r="BQ4625" s="10"/>
      <c r="BR4625" s="10"/>
      <c r="BS4625" s="10"/>
      <c r="BT4625" s="10"/>
      <c r="BU4625" s="10"/>
    </row>
    <row r="4626" spans="68:73">
      <c r="BP4626" s="8"/>
      <c r="BQ4626" s="8"/>
      <c r="BR4626" s="8"/>
      <c r="BS4626" s="8"/>
      <c r="BT4626" s="8"/>
      <c r="BU4626" s="8"/>
    </row>
    <row r="4627" spans="68:73">
      <c r="BP4627" s="10"/>
      <c r="BQ4627" s="10"/>
      <c r="BR4627" s="10"/>
      <c r="BS4627" s="10"/>
      <c r="BT4627" s="10"/>
      <c r="BU4627" s="10"/>
    </row>
    <row r="4628" spans="68:73">
      <c r="BP4628" s="8"/>
      <c r="BQ4628" s="8"/>
      <c r="BR4628" s="8"/>
      <c r="BS4628" s="8"/>
      <c r="BT4628" s="8"/>
      <c r="BU4628" s="8"/>
    </row>
    <row r="4629" spans="68:73">
      <c r="BP4629" s="10"/>
      <c r="BQ4629" s="10"/>
      <c r="BR4629" s="10"/>
      <c r="BS4629" s="10"/>
      <c r="BT4629" s="10"/>
      <c r="BU4629" s="10"/>
    </row>
    <row r="4630" spans="68:73">
      <c r="BP4630" s="8"/>
      <c r="BQ4630" s="8"/>
      <c r="BR4630" s="8"/>
      <c r="BS4630" s="8"/>
      <c r="BT4630" s="8"/>
      <c r="BU4630" s="8"/>
    </row>
    <row r="4631" spans="68:73">
      <c r="BP4631" s="10"/>
      <c r="BQ4631" s="10"/>
      <c r="BR4631" s="10"/>
      <c r="BS4631" s="10"/>
      <c r="BT4631" s="10"/>
      <c r="BU4631" s="10"/>
    </row>
    <row r="4632" spans="68:73">
      <c r="BP4632" s="8"/>
      <c r="BQ4632" s="8"/>
      <c r="BR4632" s="8"/>
      <c r="BS4632" s="8"/>
      <c r="BT4632" s="8"/>
      <c r="BU4632" s="8"/>
    </row>
    <row r="4633" spans="68:73">
      <c r="BP4633" s="10"/>
      <c r="BQ4633" s="10"/>
      <c r="BR4633" s="10"/>
      <c r="BS4633" s="10"/>
      <c r="BT4633" s="10"/>
      <c r="BU4633" s="10"/>
    </row>
    <row r="4634" spans="68:73">
      <c r="BP4634" s="8"/>
      <c r="BQ4634" s="8"/>
      <c r="BR4634" s="8"/>
      <c r="BS4634" s="8"/>
      <c r="BT4634" s="8"/>
      <c r="BU4634" s="8"/>
    </row>
    <row r="4635" spans="68:73">
      <c r="BP4635" s="10"/>
      <c r="BQ4635" s="10"/>
      <c r="BR4635" s="10"/>
      <c r="BS4635" s="10"/>
      <c r="BT4635" s="10"/>
      <c r="BU4635" s="10"/>
    </row>
    <row r="4636" spans="68:73">
      <c r="BP4636" s="8"/>
      <c r="BQ4636" s="8"/>
      <c r="BR4636" s="8"/>
      <c r="BS4636" s="8"/>
      <c r="BT4636" s="8"/>
      <c r="BU4636" s="8"/>
    </row>
    <row r="4637" spans="68:73">
      <c r="BP4637" s="10"/>
      <c r="BQ4637" s="10"/>
      <c r="BR4637" s="10"/>
      <c r="BS4637" s="10"/>
      <c r="BT4637" s="10"/>
      <c r="BU4637" s="10"/>
    </row>
    <row r="4638" spans="68:73">
      <c r="BP4638" s="8"/>
      <c r="BQ4638" s="8"/>
      <c r="BR4638" s="8"/>
      <c r="BS4638" s="8"/>
      <c r="BT4638" s="8"/>
      <c r="BU4638" s="8"/>
    </row>
    <row r="4639" spans="68:73">
      <c r="BP4639" s="10"/>
      <c r="BQ4639" s="10"/>
      <c r="BR4639" s="10"/>
      <c r="BS4639" s="10"/>
      <c r="BT4639" s="10"/>
      <c r="BU4639" s="10"/>
    </row>
    <row r="4640" spans="68:73">
      <c r="BP4640" s="8"/>
      <c r="BQ4640" s="8"/>
      <c r="BR4640" s="8"/>
      <c r="BS4640" s="8"/>
      <c r="BT4640" s="8"/>
      <c r="BU4640" s="8"/>
    </row>
    <row r="4641" spans="68:73">
      <c r="BP4641" s="10"/>
      <c r="BQ4641" s="10"/>
      <c r="BR4641" s="10"/>
      <c r="BS4641" s="10"/>
      <c r="BT4641" s="10"/>
      <c r="BU4641" s="10"/>
    </row>
    <row r="4642" spans="68:73">
      <c r="BP4642" s="8"/>
      <c r="BQ4642" s="8"/>
      <c r="BR4642" s="8"/>
      <c r="BS4642" s="8"/>
      <c r="BT4642" s="8"/>
      <c r="BU4642" s="8"/>
    </row>
    <row r="4643" spans="68:73">
      <c r="BP4643" s="10"/>
      <c r="BQ4643" s="10"/>
      <c r="BR4643" s="10"/>
      <c r="BS4643" s="10"/>
      <c r="BT4643" s="10"/>
      <c r="BU4643" s="10"/>
    </row>
    <row r="4644" spans="68:73">
      <c r="BP4644" s="8"/>
      <c r="BQ4644" s="8"/>
      <c r="BR4644" s="8"/>
      <c r="BS4644" s="8"/>
      <c r="BT4644" s="8"/>
      <c r="BU4644" s="8"/>
    </row>
    <row r="4645" spans="68:73">
      <c r="BP4645" s="10"/>
      <c r="BQ4645" s="10"/>
      <c r="BR4645" s="10"/>
      <c r="BS4645" s="10"/>
      <c r="BT4645" s="10"/>
      <c r="BU4645" s="10"/>
    </row>
    <row r="4646" spans="68:73">
      <c r="BP4646" s="8"/>
      <c r="BQ4646" s="8"/>
      <c r="BR4646" s="8"/>
      <c r="BS4646" s="8"/>
      <c r="BT4646" s="8"/>
      <c r="BU4646" s="8"/>
    </row>
    <row r="4647" spans="68:73">
      <c r="BP4647" s="10"/>
      <c r="BQ4647" s="10"/>
      <c r="BR4647" s="10"/>
      <c r="BS4647" s="10"/>
      <c r="BT4647" s="10"/>
      <c r="BU4647" s="10"/>
    </row>
    <row r="4648" spans="68:73">
      <c r="BP4648" s="8"/>
      <c r="BQ4648" s="8"/>
      <c r="BR4648" s="8"/>
      <c r="BS4648" s="8"/>
      <c r="BT4648" s="8"/>
      <c r="BU4648" s="8"/>
    </row>
    <row r="4649" spans="68:73">
      <c r="BP4649" s="10"/>
      <c r="BQ4649" s="10"/>
      <c r="BR4649" s="10"/>
      <c r="BS4649" s="10"/>
      <c r="BT4649" s="10"/>
      <c r="BU4649" s="10"/>
    </row>
    <row r="4650" spans="68:73">
      <c r="BP4650" s="8"/>
      <c r="BQ4650" s="8"/>
      <c r="BR4650" s="8"/>
      <c r="BS4650" s="8"/>
      <c r="BT4650" s="8"/>
      <c r="BU4650" s="8"/>
    </row>
    <row r="4651" spans="68:73">
      <c r="BP4651" s="10"/>
      <c r="BQ4651" s="10"/>
      <c r="BR4651" s="10"/>
      <c r="BS4651" s="10"/>
      <c r="BT4651" s="10"/>
      <c r="BU4651" s="10"/>
    </row>
    <row r="4652" spans="68:73">
      <c r="BP4652" s="8"/>
      <c r="BQ4652" s="8"/>
      <c r="BR4652" s="8"/>
      <c r="BS4652" s="8"/>
      <c r="BT4652" s="8"/>
      <c r="BU4652" s="8"/>
    </row>
    <row r="4653" spans="68:73">
      <c r="BP4653" s="10"/>
      <c r="BQ4653" s="10"/>
      <c r="BR4653" s="10"/>
      <c r="BS4653" s="10"/>
      <c r="BT4653" s="10"/>
      <c r="BU4653" s="10"/>
    </row>
    <row r="4654" spans="68:73">
      <c r="BP4654" s="8"/>
      <c r="BQ4654" s="8"/>
      <c r="BR4654" s="8"/>
      <c r="BS4654" s="8"/>
      <c r="BT4654" s="8"/>
      <c r="BU4654" s="8"/>
    </row>
    <row r="4655" spans="68:73">
      <c r="BP4655" s="10"/>
      <c r="BQ4655" s="10"/>
      <c r="BR4655" s="10"/>
      <c r="BS4655" s="10"/>
      <c r="BT4655" s="10"/>
      <c r="BU4655" s="10"/>
    </row>
    <row r="4656" spans="68:73">
      <c r="BP4656" s="8"/>
      <c r="BQ4656" s="8"/>
      <c r="BR4656" s="8"/>
      <c r="BS4656" s="8"/>
      <c r="BT4656" s="8"/>
      <c r="BU4656" s="8"/>
    </row>
    <row r="4657" spans="68:73">
      <c r="BP4657" s="10"/>
      <c r="BQ4657" s="10"/>
      <c r="BR4657" s="10"/>
      <c r="BS4657" s="10"/>
      <c r="BT4657" s="10"/>
      <c r="BU4657" s="10"/>
    </row>
    <row r="4658" spans="68:73">
      <c r="BP4658" s="8"/>
      <c r="BQ4658" s="8"/>
      <c r="BR4658" s="8"/>
      <c r="BS4658" s="8"/>
      <c r="BT4658" s="8"/>
      <c r="BU4658" s="8"/>
    </row>
    <row r="4659" spans="68:73">
      <c r="BP4659" s="10"/>
      <c r="BQ4659" s="10"/>
      <c r="BR4659" s="10"/>
      <c r="BS4659" s="10"/>
      <c r="BT4659" s="10"/>
      <c r="BU4659" s="10"/>
    </row>
    <row r="4660" spans="68:73">
      <c r="BP4660" s="8"/>
      <c r="BQ4660" s="8"/>
      <c r="BR4660" s="8"/>
      <c r="BS4660" s="8"/>
      <c r="BT4660" s="8"/>
      <c r="BU4660" s="8"/>
    </row>
    <row r="4661" spans="68:73">
      <c r="BP4661" s="10"/>
      <c r="BQ4661" s="10"/>
      <c r="BR4661" s="10"/>
      <c r="BS4661" s="10"/>
      <c r="BT4661" s="10"/>
      <c r="BU4661" s="10"/>
    </row>
    <row r="4662" spans="68:73">
      <c r="BP4662" s="8"/>
      <c r="BQ4662" s="8"/>
      <c r="BR4662" s="8"/>
      <c r="BS4662" s="8"/>
      <c r="BT4662" s="8"/>
      <c r="BU4662" s="8"/>
    </row>
    <row r="4663" spans="68:73">
      <c r="BP4663" s="10"/>
      <c r="BQ4663" s="10"/>
      <c r="BR4663" s="10"/>
      <c r="BS4663" s="10"/>
      <c r="BT4663" s="10"/>
      <c r="BU4663" s="10"/>
    </row>
    <row r="4664" spans="68:73">
      <c r="BP4664" s="8"/>
      <c r="BQ4664" s="8"/>
      <c r="BR4664" s="8"/>
      <c r="BS4664" s="8"/>
      <c r="BT4664" s="8"/>
      <c r="BU4664" s="8"/>
    </row>
    <row r="4665" spans="68:73">
      <c r="BP4665" s="10"/>
      <c r="BQ4665" s="10"/>
      <c r="BR4665" s="10"/>
      <c r="BS4665" s="10"/>
      <c r="BT4665" s="10"/>
      <c r="BU4665" s="10"/>
    </row>
    <row r="4666" spans="68:73">
      <c r="BP4666" s="8"/>
      <c r="BQ4666" s="8"/>
      <c r="BR4666" s="8"/>
      <c r="BS4666" s="8"/>
      <c r="BT4666" s="8"/>
      <c r="BU4666" s="8"/>
    </row>
    <row r="4667" spans="68:73">
      <c r="BP4667" s="10"/>
      <c r="BQ4667" s="10"/>
      <c r="BR4667" s="10"/>
      <c r="BS4667" s="10"/>
      <c r="BT4667" s="10"/>
      <c r="BU4667" s="10"/>
    </row>
    <row r="4668" spans="68:73">
      <c r="BP4668" s="8"/>
      <c r="BQ4668" s="8"/>
      <c r="BR4668" s="8"/>
      <c r="BS4668" s="8"/>
      <c r="BT4668" s="8"/>
      <c r="BU4668" s="8"/>
    </row>
    <row r="4669" spans="68:73">
      <c r="BP4669" s="10"/>
      <c r="BQ4669" s="10"/>
      <c r="BR4669" s="10"/>
      <c r="BS4669" s="10"/>
      <c r="BT4669" s="10"/>
      <c r="BU4669" s="10"/>
    </row>
    <row r="4670" spans="68:73">
      <c r="BP4670" s="8"/>
      <c r="BQ4670" s="8"/>
      <c r="BR4670" s="8"/>
      <c r="BS4670" s="8"/>
      <c r="BT4670" s="8"/>
      <c r="BU4670" s="8"/>
    </row>
    <row r="4671" spans="68:73">
      <c r="BP4671" s="10"/>
      <c r="BQ4671" s="10"/>
      <c r="BR4671" s="10"/>
      <c r="BS4671" s="10"/>
      <c r="BT4671" s="10"/>
      <c r="BU4671" s="10"/>
    </row>
    <row r="4672" spans="68:73">
      <c r="BP4672" s="8"/>
      <c r="BQ4672" s="8"/>
      <c r="BR4672" s="8"/>
      <c r="BS4672" s="8"/>
      <c r="BT4672" s="8"/>
      <c r="BU4672" s="8"/>
    </row>
    <row r="4673" spans="68:73">
      <c r="BP4673" s="10"/>
      <c r="BQ4673" s="10"/>
      <c r="BR4673" s="10"/>
      <c r="BS4673" s="10"/>
      <c r="BT4673" s="10"/>
      <c r="BU4673" s="10"/>
    </row>
    <row r="4674" spans="68:73">
      <c r="BP4674" s="8"/>
      <c r="BQ4674" s="8"/>
      <c r="BR4674" s="8"/>
      <c r="BS4674" s="8"/>
      <c r="BT4674" s="8"/>
      <c r="BU4674" s="8"/>
    </row>
    <row r="4675" spans="68:73">
      <c r="BP4675" s="10"/>
      <c r="BQ4675" s="10"/>
      <c r="BR4675" s="10"/>
      <c r="BS4675" s="10"/>
      <c r="BT4675" s="10"/>
      <c r="BU4675" s="10"/>
    </row>
    <row r="4676" spans="68:73">
      <c r="BP4676" s="8"/>
      <c r="BQ4676" s="8"/>
      <c r="BR4676" s="8"/>
      <c r="BS4676" s="8"/>
      <c r="BT4676" s="8"/>
      <c r="BU4676" s="8"/>
    </row>
    <row r="4677" spans="68:73">
      <c r="BP4677" s="10"/>
      <c r="BQ4677" s="10"/>
      <c r="BR4677" s="10"/>
      <c r="BS4677" s="10"/>
      <c r="BT4677" s="10"/>
      <c r="BU4677" s="10"/>
    </row>
    <row r="4678" spans="68:73">
      <c r="BP4678" s="8"/>
      <c r="BQ4678" s="8"/>
      <c r="BR4678" s="8"/>
      <c r="BS4678" s="8"/>
      <c r="BT4678" s="8"/>
      <c r="BU4678" s="8"/>
    </row>
    <row r="4679" spans="68:73">
      <c r="BP4679" s="10"/>
      <c r="BQ4679" s="10"/>
      <c r="BR4679" s="10"/>
      <c r="BS4679" s="10"/>
      <c r="BT4679" s="10"/>
      <c r="BU4679" s="10"/>
    </row>
    <row r="4680" spans="68:73">
      <c r="BP4680" s="8"/>
      <c r="BQ4680" s="8"/>
      <c r="BR4680" s="8"/>
      <c r="BS4680" s="8"/>
      <c r="BT4680" s="8"/>
      <c r="BU4680" s="8"/>
    </row>
    <row r="4681" spans="68:73">
      <c r="BP4681" s="10"/>
      <c r="BQ4681" s="10"/>
      <c r="BR4681" s="10"/>
      <c r="BS4681" s="10"/>
      <c r="BT4681" s="10"/>
      <c r="BU4681" s="10"/>
    </row>
    <row r="4682" spans="68:73">
      <c r="BP4682" s="8"/>
      <c r="BQ4682" s="8"/>
      <c r="BR4682" s="8"/>
      <c r="BS4682" s="8"/>
      <c r="BT4682" s="8"/>
      <c r="BU4682" s="8"/>
    </row>
    <row r="4683" spans="68:73">
      <c r="BP4683" s="10"/>
      <c r="BQ4683" s="10"/>
      <c r="BR4683" s="10"/>
      <c r="BS4683" s="10"/>
      <c r="BT4683" s="10"/>
      <c r="BU4683" s="10"/>
    </row>
    <row r="4684" spans="68:73">
      <c r="BP4684" s="8"/>
      <c r="BQ4684" s="8"/>
      <c r="BR4684" s="8"/>
      <c r="BS4684" s="8"/>
      <c r="BT4684" s="8"/>
      <c r="BU4684" s="8"/>
    </row>
    <row r="4685" spans="68:73">
      <c r="BP4685" s="10"/>
      <c r="BQ4685" s="10"/>
      <c r="BR4685" s="10"/>
      <c r="BS4685" s="10"/>
      <c r="BT4685" s="10"/>
      <c r="BU4685" s="10"/>
    </row>
    <row r="4686" spans="68:73">
      <c r="BP4686" s="8"/>
      <c r="BQ4686" s="8"/>
      <c r="BR4686" s="8"/>
      <c r="BS4686" s="8"/>
      <c r="BT4686" s="8"/>
      <c r="BU4686" s="8"/>
    </row>
    <row r="4687" spans="68:73">
      <c r="BP4687" s="10"/>
      <c r="BQ4687" s="10"/>
      <c r="BR4687" s="10"/>
      <c r="BS4687" s="10"/>
      <c r="BT4687" s="10"/>
      <c r="BU4687" s="10"/>
    </row>
    <row r="4688" spans="68:73">
      <c r="BP4688" s="8"/>
      <c r="BQ4688" s="8"/>
      <c r="BR4688" s="8"/>
      <c r="BS4688" s="8"/>
      <c r="BT4688" s="8"/>
      <c r="BU4688" s="8"/>
    </row>
    <row r="4689" spans="68:73">
      <c r="BP4689" s="10"/>
      <c r="BQ4689" s="10"/>
      <c r="BR4689" s="10"/>
      <c r="BS4689" s="10"/>
      <c r="BT4689" s="10"/>
      <c r="BU4689" s="10"/>
    </row>
    <row r="4690" spans="68:73">
      <c r="BP4690" s="8"/>
      <c r="BQ4690" s="8"/>
      <c r="BR4690" s="8"/>
      <c r="BS4690" s="8"/>
      <c r="BT4690" s="8"/>
      <c r="BU4690" s="8"/>
    </row>
    <row r="4691" spans="68:73">
      <c r="BP4691" s="10"/>
      <c r="BQ4691" s="10"/>
      <c r="BR4691" s="10"/>
      <c r="BS4691" s="10"/>
      <c r="BT4691" s="10"/>
      <c r="BU4691" s="10"/>
    </row>
    <row r="4692" spans="68:73">
      <c r="BP4692" s="8"/>
      <c r="BQ4692" s="8"/>
      <c r="BR4692" s="8"/>
      <c r="BS4692" s="8"/>
      <c r="BT4692" s="8"/>
      <c r="BU4692" s="8"/>
    </row>
    <row r="4693" spans="68:73">
      <c r="BP4693" s="10"/>
      <c r="BQ4693" s="10"/>
      <c r="BR4693" s="10"/>
      <c r="BS4693" s="10"/>
      <c r="BT4693" s="10"/>
      <c r="BU4693" s="10"/>
    </row>
    <row r="4694" spans="68:73">
      <c r="BP4694" s="8"/>
      <c r="BQ4694" s="8"/>
      <c r="BR4694" s="8"/>
      <c r="BS4694" s="8"/>
      <c r="BT4694" s="8"/>
      <c r="BU4694" s="8"/>
    </row>
    <row r="4695" spans="68:73">
      <c r="BP4695" s="10"/>
      <c r="BQ4695" s="10"/>
      <c r="BR4695" s="10"/>
      <c r="BS4695" s="10"/>
      <c r="BT4695" s="10"/>
      <c r="BU4695" s="10"/>
    </row>
    <row r="4696" spans="68:73">
      <c r="BP4696" s="8"/>
      <c r="BQ4696" s="8"/>
      <c r="BR4696" s="8"/>
      <c r="BS4696" s="8"/>
      <c r="BT4696" s="8"/>
      <c r="BU4696" s="8"/>
    </row>
    <row r="4697" spans="68:73">
      <c r="BP4697" s="10"/>
      <c r="BQ4697" s="10"/>
      <c r="BR4697" s="10"/>
      <c r="BS4697" s="10"/>
      <c r="BT4697" s="10"/>
      <c r="BU4697" s="10"/>
    </row>
    <row r="4698" spans="68:73">
      <c r="BP4698" s="8"/>
      <c r="BQ4698" s="8"/>
      <c r="BR4698" s="8"/>
      <c r="BS4698" s="8"/>
      <c r="BT4698" s="8"/>
      <c r="BU4698" s="8"/>
    </row>
    <row r="4699" spans="68:73">
      <c r="BP4699" s="10"/>
      <c r="BQ4699" s="10"/>
      <c r="BR4699" s="10"/>
      <c r="BS4699" s="10"/>
      <c r="BT4699" s="10"/>
      <c r="BU4699" s="10"/>
    </row>
    <row r="4700" spans="68:73">
      <c r="BP4700" s="8"/>
      <c r="BQ4700" s="8"/>
      <c r="BR4700" s="8"/>
      <c r="BS4700" s="8"/>
      <c r="BT4700" s="8"/>
      <c r="BU4700" s="8"/>
    </row>
    <row r="4701" spans="68:73">
      <c r="BP4701" s="10"/>
      <c r="BQ4701" s="10"/>
      <c r="BR4701" s="10"/>
      <c r="BS4701" s="10"/>
      <c r="BT4701" s="10"/>
      <c r="BU4701" s="10"/>
    </row>
    <row r="4702" spans="68:73">
      <c r="BP4702" s="8"/>
      <c r="BQ4702" s="8"/>
      <c r="BR4702" s="8"/>
      <c r="BS4702" s="8"/>
      <c r="BT4702" s="8"/>
      <c r="BU4702" s="8"/>
    </row>
    <row r="4703" spans="68:73">
      <c r="BP4703" s="10"/>
      <c r="BQ4703" s="10"/>
      <c r="BR4703" s="10"/>
      <c r="BS4703" s="10"/>
      <c r="BT4703" s="10"/>
      <c r="BU4703" s="10"/>
    </row>
    <row r="4704" spans="68:73">
      <c r="BP4704" s="8"/>
      <c r="BQ4704" s="8"/>
      <c r="BR4704" s="8"/>
      <c r="BS4704" s="8"/>
      <c r="BT4704" s="8"/>
      <c r="BU4704" s="8"/>
    </row>
    <row r="4705" spans="68:73">
      <c r="BP4705" s="10"/>
      <c r="BQ4705" s="10"/>
      <c r="BR4705" s="10"/>
      <c r="BS4705" s="10"/>
      <c r="BT4705" s="10"/>
      <c r="BU4705" s="10"/>
    </row>
    <row r="4706" spans="68:73">
      <c r="BP4706" s="8"/>
      <c r="BQ4706" s="8"/>
      <c r="BR4706" s="8"/>
      <c r="BS4706" s="8"/>
      <c r="BT4706" s="8"/>
      <c r="BU4706" s="8"/>
    </row>
    <row r="4707" spans="68:73">
      <c r="BP4707" s="10"/>
      <c r="BQ4707" s="10"/>
      <c r="BR4707" s="10"/>
      <c r="BS4707" s="10"/>
      <c r="BT4707" s="10"/>
      <c r="BU4707" s="10"/>
    </row>
    <row r="4708" spans="68:73">
      <c r="BP4708" s="8"/>
      <c r="BQ4708" s="8"/>
      <c r="BR4708" s="8"/>
      <c r="BS4708" s="8"/>
      <c r="BT4708" s="8"/>
      <c r="BU4708" s="8"/>
    </row>
    <row r="4709" spans="68:73">
      <c r="BP4709" s="10"/>
      <c r="BQ4709" s="10"/>
      <c r="BR4709" s="10"/>
      <c r="BS4709" s="10"/>
      <c r="BT4709" s="10"/>
      <c r="BU4709" s="10"/>
    </row>
    <row r="4710" spans="68:73">
      <c r="BP4710" s="8"/>
      <c r="BQ4710" s="8"/>
      <c r="BR4710" s="8"/>
      <c r="BS4710" s="8"/>
      <c r="BT4710" s="8"/>
      <c r="BU4710" s="8"/>
    </row>
    <row r="4711" spans="68:73">
      <c r="BP4711" s="10"/>
      <c r="BQ4711" s="10"/>
      <c r="BR4711" s="10"/>
      <c r="BS4711" s="10"/>
      <c r="BT4711" s="10"/>
      <c r="BU4711" s="10"/>
    </row>
    <row r="4712" spans="68:73">
      <c r="BP4712" s="8"/>
      <c r="BQ4712" s="8"/>
      <c r="BR4712" s="8"/>
      <c r="BS4712" s="8"/>
      <c r="BT4712" s="8"/>
      <c r="BU4712" s="8"/>
    </row>
    <row r="4713" spans="68:73">
      <c r="BP4713" s="10"/>
      <c r="BQ4713" s="10"/>
      <c r="BR4713" s="10"/>
      <c r="BS4713" s="10"/>
      <c r="BT4713" s="10"/>
      <c r="BU4713" s="10"/>
    </row>
    <row r="4714" spans="68:73">
      <c r="BP4714" s="8"/>
      <c r="BQ4714" s="8"/>
      <c r="BR4714" s="8"/>
      <c r="BS4714" s="8"/>
      <c r="BT4714" s="8"/>
      <c r="BU4714" s="8"/>
    </row>
    <row r="4715" spans="68:73">
      <c r="BP4715" s="10"/>
      <c r="BQ4715" s="10"/>
      <c r="BR4715" s="10"/>
      <c r="BS4715" s="10"/>
      <c r="BT4715" s="10"/>
      <c r="BU4715" s="10"/>
    </row>
    <row r="4716" spans="68:73">
      <c r="BP4716" s="8"/>
      <c r="BQ4716" s="8"/>
      <c r="BR4716" s="8"/>
      <c r="BS4716" s="8"/>
      <c r="BT4716" s="8"/>
      <c r="BU4716" s="8"/>
    </row>
    <row r="4717" spans="68:73">
      <c r="BP4717" s="10"/>
      <c r="BQ4717" s="10"/>
      <c r="BR4717" s="10"/>
      <c r="BS4717" s="10"/>
      <c r="BT4717" s="10"/>
      <c r="BU4717" s="10"/>
    </row>
    <row r="4718" spans="68:73">
      <c r="BP4718" s="8"/>
      <c r="BQ4718" s="8"/>
      <c r="BR4718" s="8"/>
      <c r="BS4718" s="8"/>
      <c r="BT4718" s="8"/>
      <c r="BU4718" s="8"/>
    </row>
    <row r="4719" spans="68:73">
      <c r="BP4719" s="10"/>
      <c r="BQ4719" s="10"/>
      <c r="BR4719" s="10"/>
      <c r="BS4719" s="10"/>
      <c r="BT4719" s="10"/>
      <c r="BU4719" s="10"/>
    </row>
    <row r="4720" spans="68:73">
      <c r="BP4720" s="8"/>
      <c r="BQ4720" s="8"/>
      <c r="BR4720" s="8"/>
      <c r="BS4720" s="8"/>
      <c r="BT4720" s="8"/>
      <c r="BU4720" s="8"/>
    </row>
    <row r="4721" spans="68:73">
      <c r="BP4721" s="10"/>
      <c r="BQ4721" s="10"/>
      <c r="BR4721" s="10"/>
      <c r="BS4721" s="10"/>
      <c r="BT4721" s="10"/>
      <c r="BU4721" s="10"/>
    </row>
    <row r="4722" spans="68:73">
      <c r="BP4722" s="8"/>
      <c r="BQ4722" s="8"/>
      <c r="BR4722" s="8"/>
      <c r="BS4722" s="8"/>
      <c r="BT4722" s="8"/>
      <c r="BU4722" s="8"/>
    </row>
    <row r="4723" spans="68:73">
      <c r="BP4723" s="10"/>
      <c r="BQ4723" s="10"/>
      <c r="BR4723" s="10"/>
      <c r="BS4723" s="10"/>
      <c r="BT4723" s="10"/>
      <c r="BU4723" s="10"/>
    </row>
    <row r="4724" spans="68:73">
      <c r="BP4724" s="8"/>
      <c r="BQ4724" s="8"/>
      <c r="BR4724" s="8"/>
      <c r="BS4724" s="8"/>
      <c r="BT4724" s="8"/>
      <c r="BU4724" s="8"/>
    </row>
    <row r="4725" spans="68:73">
      <c r="BP4725" s="10"/>
      <c r="BQ4725" s="10"/>
      <c r="BR4725" s="10"/>
      <c r="BS4725" s="10"/>
      <c r="BT4725" s="10"/>
      <c r="BU4725" s="10"/>
    </row>
    <row r="4726" spans="68:73">
      <c r="BP4726" s="8"/>
      <c r="BQ4726" s="8"/>
      <c r="BR4726" s="8"/>
      <c r="BS4726" s="8"/>
      <c r="BT4726" s="8"/>
      <c r="BU4726" s="8"/>
    </row>
    <row r="4727" spans="68:73">
      <c r="BP4727" s="10"/>
      <c r="BQ4727" s="10"/>
      <c r="BR4727" s="10"/>
      <c r="BS4727" s="10"/>
      <c r="BT4727" s="10"/>
      <c r="BU4727" s="10"/>
    </row>
    <row r="4728" spans="68:73">
      <c r="BP4728" s="8"/>
      <c r="BQ4728" s="8"/>
      <c r="BR4728" s="8"/>
      <c r="BS4728" s="8"/>
      <c r="BT4728" s="8"/>
      <c r="BU4728" s="8"/>
    </row>
    <row r="4729" spans="68:73">
      <c r="BP4729" s="10"/>
      <c r="BQ4729" s="10"/>
      <c r="BR4729" s="10"/>
      <c r="BS4729" s="10"/>
      <c r="BT4729" s="10"/>
      <c r="BU4729" s="10"/>
    </row>
    <row r="4730" spans="68:73">
      <c r="BP4730" s="8"/>
      <c r="BQ4730" s="8"/>
      <c r="BR4730" s="8"/>
      <c r="BS4730" s="8"/>
      <c r="BT4730" s="8"/>
      <c r="BU4730" s="8"/>
    </row>
    <row r="4731" spans="68:73">
      <c r="BP4731" s="10"/>
      <c r="BQ4731" s="10"/>
      <c r="BR4731" s="10"/>
      <c r="BS4731" s="10"/>
      <c r="BT4731" s="10"/>
      <c r="BU4731" s="10"/>
    </row>
    <row r="4732" spans="68:73">
      <c r="BP4732" s="8"/>
      <c r="BQ4732" s="8"/>
      <c r="BR4732" s="8"/>
      <c r="BS4732" s="8"/>
      <c r="BT4732" s="8"/>
      <c r="BU4732" s="8"/>
    </row>
    <row r="4733" spans="68:73">
      <c r="BP4733" s="10"/>
      <c r="BQ4733" s="10"/>
      <c r="BR4733" s="10"/>
      <c r="BS4733" s="10"/>
      <c r="BT4733" s="10"/>
      <c r="BU4733" s="10"/>
    </row>
    <row r="4734" spans="68:73">
      <c r="BP4734" s="8"/>
      <c r="BQ4734" s="8"/>
      <c r="BR4734" s="8"/>
      <c r="BS4734" s="8"/>
      <c r="BT4734" s="8"/>
      <c r="BU4734" s="8"/>
    </row>
    <row r="4735" spans="68:73">
      <c r="BP4735" s="10"/>
      <c r="BQ4735" s="10"/>
      <c r="BR4735" s="10"/>
      <c r="BS4735" s="10"/>
      <c r="BT4735" s="10"/>
      <c r="BU4735" s="10"/>
    </row>
    <row r="4736" spans="68:73">
      <c r="BP4736" s="8"/>
      <c r="BQ4736" s="8"/>
      <c r="BR4736" s="8"/>
      <c r="BS4736" s="8"/>
      <c r="BT4736" s="8"/>
      <c r="BU4736" s="8"/>
    </row>
    <row r="4737" spans="68:73">
      <c r="BP4737" s="10"/>
      <c r="BQ4737" s="10"/>
      <c r="BR4737" s="10"/>
      <c r="BS4737" s="10"/>
      <c r="BT4737" s="10"/>
      <c r="BU4737" s="10"/>
    </row>
    <row r="4738" spans="68:73">
      <c r="BP4738" s="8"/>
      <c r="BQ4738" s="8"/>
      <c r="BR4738" s="8"/>
      <c r="BS4738" s="8"/>
      <c r="BT4738" s="8"/>
      <c r="BU4738" s="8"/>
    </row>
    <row r="4739" spans="68:73">
      <c r="BP4739" s="10"/>
      <c r="BQ4739" s="10"/>
      <c r="BR4739" s="10"/>
      <c r="BS4739" s="10"/>
      <c r="BT4739" s="10"/>
      <c r="BU4739" s="10"/>
    </row>
    <row r="4740" spans="68:73">
      <c r="BP4740" s="8"/>
      <c r="BQ4740" s="8"/>
      <c r="BR4740" s="8"/>
      <c r="BS4740" s="8"/>
      <c r="BT4740" s="8"/>
      <c r="BU4740" s="8"/>
    </row>
    <row r="4741" spans="68:73">
      <c r="BP4741" s="10"/>
      <c r="BQ4741" s="10"/>
      <c r="BR4741" s="10"/>
      <c r="BS4741" s="10"/>
      <c r="BT4741" s="10"/>
      <c r="BU4741" s="10"/>
    </row>
    <row r="4742" spans="68:73">
      <c r="BP4742" s="8"/>
      <c r="BQ4742" s="8"/>
      <c r="BR4742" s="8"/>
      <c r="BS4742" s="8"/>
      <c r="BT4742" s="8"/>
      <c r="BU4742" s="8"/>
    </row>
    <row r="4743" spans="68:73">
      <c r="BP4743" s="10"/>
      <c r="BQ4743" s="10"/>
      <c r="BR4743" s="10"/>
      <c r="BS4743" s="10"/>
      <c r="BT4743" s="10"/>
      <c r="BU4743" s="10"/>
    </row>
    <row r="4744" spans="68:73">
      <c r="BP4744" s="8"/>
      <c r="BQ4744" s="8"/>
      <c r="BR4744" s="8"/>
      <c r="BS4744" s="8"/>
      <c r="BT4744" s="8"/>
      <c r="BU4744" s="8"/>
    </row>
    <row r="4745" spans="68:73">
      <c r="BP4745" s="10"/>
      <c r="BQ4745" s="10"/>
      <c r="BR4745" s="10"/>
      <c r="BS4745" s="10"/>
      <c r="BT4745" s="10"/>
      <c r="BU4745" s="10"/>
    </row>
    <row r="4746" spans="68:73">
      <c r="BP4746" s="8"/>
      <c r="BQ4746" s="8"/>
      <c r="BR4746" s="8"/>
      <c r="BS4746" s="8"/>
      <c r="BT4746" s="8"/>
      <c r="BU4746" s="8"/>
    </row>
    <row r="4747" spans="68:73">
      <c r="BP4747" s="10"/>
      <c r="BQ4747" s="10"/>
      <c r="BR4747" s="10"/>
      <c r="BS4747" s="10"/>
      <c r="BT4747" s="10"/>
      <c r="BU4747" s="10"/>
    </row>
    <row r="4748" spans="68:73">
      <c r="BP4748" s="8"/>
      <c r="BQ4748" s="8"/>
      <c r="BR4748" s="8"/>
      <c r="BS4748" s="8"/>
      <c r="BT4748" s="8"/>
      <c r="BU4748" s="8"/>
    </row>
    <row r="4749" spans="68:73">
      <c r="BP4749" s="10"/>
      <c r="BQ4749" s="10"/>
      <c r="BR4749" s="10"/>
      <c r="BS4749" s="10"/>
      <c r="BT4749" s="10"/>
      <c r="BU4749" s="10"/>
    </row>
    <row r="4750" spans="68:73">
      <c r="BP4750" s="8"/>
      <c r="BQ4750" s="8"/>
      <c r="BR4750" s="8"/>
      <c r="BS4750" s="8"/>
      <c r="BT4750" s="8"/>
      <c r="BU4750" s="8"/>
    </row>
    <row r="4751" spans="68:73">
      <c r="BP4751" s="10"/>
      <c r="BQ4751" s="10"/>
      <c r="BR4751" s="10"/>
      <c r="BS4751" s="10"/>
      <c r="BT4751" s="10"/>
      <c r="BU4751" s="10"/>
    </row>
    <row r="4752" spans="68:73">
      <c r="BP4752" s="8"/>
      <c r="BQ4752" s="8"/>
      <c r="BR4752" s="8"/>
      <c r="BS4752" s="8"/>
      <c r="BT4752" s="8"/>
      <c r="BU4752" s="8"/>
    </row>
    <row r="4753" spans="68:73">
      <c r="BP4753" s="10"/>
      <c r="BQ4753" s="10"/>
      <c r="BR4753" s="10"/>
      <c r="BS4753" s="10"/>
      <c r="BT4753" s="10"/>
      <c r="BU4753" s="10"/>
    </row>
    <row r="4754" spans="68:73">
      <c r="BP4754" s="8"/>
      <c r="BQ4754" s="8"/>
      <c r="BR4754" s="8"/>
      <c r="BS4754" s="8"/>
      <c r="BT4754" s="8"/>
      <c r="BU4754" s="8"/>
    </row>
    <row r="4755" spans="68:73">
      <c r="BP4755" s="10"/>
      <c r="BQ4755" s="10"/>
      <c r="BR4755" s="10"/>
      <c r="BS4755" s="10"/>
      <c r="BT4755" s="10"/>
      <c r="BU4755" s="10"/>
    </row>
    <row r="4756" spans="68:73">
      <c r="BP4756" s="8"/>
      <c r="BQ4756" s="8"/>
      <c r="BR4756" s="8"/>
      <c r="BS4756" s="8"/>
      <c r="BT4756" s="8"/>
      <c r="BU4756" s="8"/>
    </row>
    <row r="4757" spans="68:73">
      <c r="BP4757" s="10"/>
      <c r="BQ4757" s="10"/>
      <c r="BR4757" s="10"/>
      <c r="BS4757" s="10"/>
      <c r="BT4757" s="10"/>
      <c r="BU4757" s="10"/>
    </row>
    <row r="4758" spans="68:73">
      <c r="BP4758" s="8"/>
      <c r="BQ4758" s="8"/>
      <c r="BR4758" s="8"/>
      <c r="BS4758" s="8"/>
      <c r="BT4758" s="8"/>
      <c r="BU4758" s="8"/>
    </row>
    <row r="4759" spans="68:73">
      <c r="BP4759" s="10"/>
      <c r="BQ4759" s="10"/>
      <c r="BR4759" s="10"/>
      <c r="BS4759" s="10"/>
      <c r="BT4759" s="10"/>
      <c r="BU4759" s="10"/>
    </row>
    <row r="4760" spans="68:73">
      <c r="BP4760" s="8"/>
      <c r="BQ4760" s="8"/>
      <c r="BR4760" s="8"/>
      <c r="BS4760" s="8"/>
      <c r="BT4760" s="8"/>
      <c r="BU4760" s="8"/>
    </row>
    <row r="4761" spans="68:73">
      <c r="BP4761" s="10"/>
      <c r="BQ4761" s="10"/>
      <c r="BR4761" s="10"/>
      <c r="BS4761" s="10"/>
      <c r="BT4761" s="10"/>
      <c r="BU4761" s="10"/>
    </row>
    <row r="4762" spans="68:73">
      <c r="BP4762" s="8"/>
      <c r="BQ4762" s="8"/>
      <c r="BR4762" s="8"/>
      <c r="BS4762" s="8"/>
      <c r="BT4762" s="8"/>
      <c r="BU4762" s="8"/>
    </row>
    <row r="4763" spans="68:73">
      <c r="BP4763" s="10"/>
      <c r="BQ4763" s="10"/>
      <c r="BR4763" s="10"/>
      <c r="BS4763" s="10"/>
      <c r="BT4763" s="10"/>
      <c r="BU4763" s="10"/>
    </row>
    <row r="4764" spans="68:73">
      <c r="BP4764" s="8"/>
      <c r="BQ4764" s="8"/>
      <c r="BR4764" s="8"/>
      <c r="BS4764" s="8"/>
      <c r="BT4764" s="8"/>
      <c r="BU4764" s="8"/>
    </row>
    <row r="4765" spans="68:73">
      <c r="BP4765" s="10"/>
      <c r="BQ4765" s="10"/>
      <c r="BR4765" s="10"/>
      <c r="BS4765" s="10"/>
      <c r="BT4765" s="10"/>
      <c r="BU4765" s="10"/>
    </row>
    <row r="4766" spans="68:73">
      <c r="BP4766" s="8"/>
      <c r="BQ4766" s="8"/>
      <c r="BR4766" s="8"/>
      <c r="BS4766" s="8"/>
      <c r="BT4766" s="8"/>
      <c r="BU4766" s="8"/>
    </row>
    <row r="4767" spans="68:73">
      <c r="BP4767" s="10"/>
      <c r="BQ4767" s="10"/>
      <c r="BR4767" s="10"/>
      <c r="BS4767" s="10"/>
      <c r="BT4767" s="10"/>
      <c r="BU4767" s="10"/>
    </row>
    <row r="4768" spans="68:73">
      <c r="BP4768" s="8"/>
      <c r="BQ4768" s="8"/>
      <c r="BR4768" s="8"/>
      <c r="BS4768" s="8"/>
      <c r="BT4768" s="8"/>
      <c r="BU4768" s="8"/>
    </row>
    <row r="4769" spans="68:73">
      <c r="BP4769" s="10"/>
      <c r="BQ4769" s="10"/>
      <c r="BR4769" s="10"/>
      <c r="BS4769" s="10"/>
      <c r="BT4769" s="10"/>
      <c r="BU4769" s="10"/>
    </row>
    <row r="4770" spans="68:73">
      <c r="BP4770" s="8"/>
      <c r="BQ4770" s="8"/>
      <c r="BR4770" s="8"/>
      <c r="BS4770" s="8"/>
      <c r="BT4770" s="8"/>
      <c r="BU4770" s="8"/>
    </row>
    <row r="4771" spans="68:73">
      <c r="BP4771" s="10"/>
      <c r="BQ4771" s="10"/>
      <c r="BR4771" s="10"/>
      <c r="BS4771" s="10"/>
      <c r="BT4771" s="10"/>
      <c r="BU4771" s="10"/>
    </row>
    <row r="4772" spans="68:73">
      <c r="BP4772" s="8"/>
      <c r="BQ4772" s="8"/>
      <c r="BR4772" s="8"/>
      <c r="BS4772" s="8"/>
      <c r="BT4772" s="8"/>
      <c r="BU4772" s="8"/>
    </row>
    <row r="4773" spans="68:73">
      <c r="BP4773" s="10"/>
      <c r="BQ4773" s="10"/>
      <c r="BR4773" s="10"/>
      <c r="BS4773" s="10"/>
      <c r="BT4773" s="10"/>
      <c r="BU4773" s="10"/>
    </row>
    <row r="4774" spans="68:73">
      <c r="BP4774" s="8"/>
      <c r="BQ4774" s="8"/>
      <c r="BR4774" s="8"/>
      <c r="BS4774" s="8"/>
      <c r="BT4774" s="8"/>
      <c r="BU4774" s="8"/>
    </row>
    <row r="4775" spans="68:73">
      <c r="BP4775" s="10"/>
      <c r="BQ4775" s="10"/>
      <c r="BR4775" s="10"/>
      <c r="BS4775" s="10"/>
      <c r="BT4775" s="10"/>
      <c r="BU4775" s="10"/>
    </row>
    <row r="4776" spans="68:73">
      <c r="BP4776" s="8"/>
      <c r="BQ4776" s="8"/>
      <c r="BR4776" s="8"/>
      <c r="BS4776" s="8"/>
      <c r="BT4776" s="8"/>
      <c r="BU4776" s="8"/>
    </row>
    <row r="4777" spans="68:73">
      <c r="BP4777" s="10"/>
      <c r="BQ4777" s="10"/>
      <c r="BR4777" s="10"/>
      <c r="BS4777" s="10"/>
      <c r="BT4777" s="10"/>
      <c r="BU4777" s="10"/>
    </row>
    <row r="4778" spans="68:73">
      <c r="BP4778" s="8"/>
      <c r="BQ4778" s="8"/>
      <c r="BR4778" s="8"/>
      <c r="BS4778" s="8"/>
      <c r="BT4778" s="8"/>
      <c r="BU4778" s="8"/>
    </row>
    <row r="4779" spans="68:73">
      <c r="BP4779" s="10"/>
      <c r="BQ4779" s="10"/>
      <c r="BR4779" s="10"/>
      <c r="BS4779" s="10"/>
      <c r="BT4779" s="10"/>
      <c r="BU4779" s="10"/>
    </row>
    <row r="4780" spans="68:73">
      <c r="BP4780" s="8"/>
      <c r="BQ4780" s="8"/>
      <c r="BR4780" s="8"/>
      <c r="BS4780" s="8"/>
      <c r="BT4780" s="8"/>
      <c r="BU4780" s="8"/>
    </row>
    <row r="4781" spans="68:73">
      <c r="BP4781" s="10"/>
      <c r="BQ4781" s="10"/>
      <c r="BR4781" s="10"/>
      <c r="BS4781" s="10"/>
      <c r="BT4781" s="10"/>
      <c r="BU4781" s="10"/>
    </row>
    <row r="4782" spans="68:73">
      <c r="BP4782" s="8"/>
      <c r="BQ4782" s="8"/>
      <c r="BR4782" s="8"/>
      <c r="BS4782" s="8"/>
      <c r="BT4782" s="8"/>
      <c r="BU4782" s="8"/>
    </row>
    <row r="4783" spans="68:73">
      <c r="BP4783" s="10"/>
      <c r="BQ4783" s="10"/>
      <c r="BR4783" s="10"/>
      <c r="BS4783" s="10"/>
      <c r="BT4783" s="10"/>
      <c r="BU4783" s="10"/>
    </row>
    <row r="4784" spans="68:73">
      <c r="BP4784" s="8"/>
      <c r="BQ4784" s="8"/>
      <c r="BR4784" s="8"/>
      <c r="BS4784" s="8"/>
      <c r="BT4784" s="8"/>
      <c r="BU4784" s="8"/>
    </row>
    <row r="4785" spans="68:73">
      <c r="BP4785" s="10"/>
      <c r="BQ4785" s="10"/>
      <c r="BR4785" s="10"/>
      <c r="BS4785" s="10"/>
      <c r="BT4785" s="10"/>
      <c r="BU4785" s="10"/>
    </row>
    <row r="4786" spans="68:73">
      <c r="BP4786" s="8"/>
      <c r="BQ4786" s="8"/>
      <c r="BR4786" s="8"/>
      <c r="BS4786" s="8"/>
      <c r="BT4786" s="8"/>
      <c r="BU4786" s="8"/>
    </row>
    <row r="4787" spans="68:73">
      <c r="BP4787" s="10"/>
      <c r="BQ4787" s="10"/>
      <c r="BR4787" s="10"/>
      <c r="BS4787" s="10"/>
      <c r="BT4787" s="10"/>
      <c r="BU4787" s="10"/>
    </row>
    <row r="4788" spans="68:73">
      <c r="BP4788" s="8"/>
      <c r="BQ4788" s="8"/>
      <c r="BR4788" s="8"/>
      <c r="BS4788" s="8"/>
      <c r="BT4788" s="8"/>
      <c r="BU4788" s="8"/>
    </row>
    <row r="4789" spans="68:73">
      <c r="BP4789" s="10"/>
      <c r="BQ4789" s="10"/>
      <c r="BR4789" s="10"/>
      <c r="BS4789" s="10"/>
      <c r="BT4789" s="10"/>
      <c r="BU4789" s="10"/>
    </row>
    <row r="4790" spans="68:73">
      <c r="BP4790" s="8"/>
      <c r="BQ4790" s="8"/>
      <c r="BR4790" s="8"/>
      <c r="BS4790" s="8"/>
      <c r="BT4790" s="8"/>
      <c r="BU4790" s="8"/>
    </row>
    <row r="4791" spans="68:73">
      <c r="BP4791" s="10"/>
      <c r="BQ4791" s="10"/>
      <c r="BR4791" s="10"/>
      <c r="BS4791" s="10"/>
      <c r="BT4791" s="10"/>
      <c r="BU4791" s="10"/>
    </row>
    <row r="4792" spans="68:73">
      <c r="BP4792" s="8"/>
      <c r="BQ4792" s="8"/>
      <c r="BR4792" s="8"/>
      <c r="BS4792" s="8"/>
      <c r="BT4792" s="8"/>
      <c r="BU4792" s="8"/>
    </row>
    <row r="4793" spans="68:73">
      <c r="BP4793" s="10"/>
      <c r="BQ4793" s="10"/>
      <c r="BR4793" s="10"/>
      <c r="BS4793" s="10"/>
      <c r="BT4793" s="10"/>
      <c r="BU4793" s="10"/>
    </row>
    <row r="4794" spans="68:73">
      <c r="BP4794" s="8"/>
      <c r="BQ4794" s="8"/>
      <c r="BR4794" s="8"/>
      <c r="BS4794" s="8"/>
      <c r="BT4794" s="8"/>
      <c r="BU4794" s="8"/>
    </row>
    <row r="4795" spans="68:73">
      <c r="BP4795" s="10"/>
      <c r="BQ4795" s="10"/>
      <c r="BR4795" s="10"/>
      <c r="BS4795" s="10"/>
      <c r="BT4795" s="10"/>
      <c r="BU4795" s="10"/>
    </row>
    <row r="4796" spans="68:73">
      <c r="BP4796" s="8"/>
      <c r="BQ4796" s="8"/>
      <c r="BR4796" s="8"/>
      <c r="BS4796" s="8"/>
      <c r="BT4796" s="8"/>
      <c r="BU4796" s="8"/>
    </row>
    <row r="4797" spans="68:73">
      <c r="BP4797" s="10"/>
      <c r="BQ4797" s="10"/>
      <c r="BR4797" s="10"/>
      <c r="BS4797" s="10"/>
      <c r="BT4797" s="10"/>
      <c r="BU4797" s="10"/>
    </row>
    <row r="4798" spans="68:73">
      <c r="BP4798" s="8"/>
      <c r="BQ4798" s="8"/>
      <c r="BR4798" s="8"/>
      <c r="BS4798" s="8"/>
      <c r="BT4798" s="8"/>
      <c r="BU4798" s="8"/>
    </row>
    <row r="4799" spans="68:73">
      <c r="BP4799" s="10"/>
      <c r="BQ4799" s="10"/>
      <c r="BR4799" s="10"/>
      <c r="BS4799" s="10"/>
      <c r="BT4799" s="10"/>
      <c r="BU4799" s="10"/>
    </row>
    <row r="4800" spans="68:73">
      <c r="BP4800" s="8"/>
      <c r="BQ4800" s="8"/>
      <c r="BR4800" s="8"/>
      <c r="BS4800" s="8"/>
      <c r="BT4800" s="8"/>
      <c r="BU4800" s="8"/>
    </row>
    <row r="4801" spans="68:73">
      <c r="BP4801" s="10"/>
      <c r="BQ4801" s="10"/>
      <c r="BR4801" s="10"/>
      <c r="BS4801" s="10"/>
      <c r="BT4801" s="10"/>
      <c r="BU4801" s="10"/>
    </row>
    <row r="4802" spans="68:73">
      <c r="BP4802" s="8"/>
      <c r="BQ4802" s="8"/>
      <c r="BR4802" s="8"/>
      <c r="BS4802" s="8"/>
      <c r="BT4802" s="8"/>
      <c r="BU4802" s="8"/>
    </row>
    <row r="4803" spans="68:73">
      <c r="BP4803" s="10"/>
      <c r="BQ4803" s="10"/>
      <c r="BR4803" s="10"/>
      <c r="BS4803" s="10"/>
      <c r="BT4803" s="10"/>
      <c r="BU4803" s="10"/>
    </row>
    <row r="4804" spans="68:73">
      <c r="BP4804" s="8"/>
      <c r="BQ4804" s="8"/>
      <c r="BR4804" s="8"/>
      <c r="BS4804" s="8"/>
      <c r="BT4804" s="8"/>
      <c r="BU4804" s="8"/>
    </row>
    <row r="4805" spans="68:73">
      <c r="BP4805" s="10"/>
      <c r="BQ4805" s="10"/>
      <c r="BR4805" s="10"/>
      <c r="BS4805" s="10"/>
      <c r="BT4805" s="10"/>
      <c r="BU4805" s="10"/>
    </row>
    <row r="4806" spans="68:73">
      <c r="BP4806" s="8"/>
      <c r="BQ4806" s="8"/>
      <c r="BR4806" s="8"/>
      <c r="BS4806" s="8"/>
      <c r="BT4806" s="8"/>
      <c r="BU4806" s="8"/>
    </row>
    <row r="4807" spans="68:73">
      <c r="BP4807" s="10"/>
      <c r="BQ4807" s="10"/>
      <c r="BR4807" s="10"/>
      <c r="BS4807" s="10"/>
      <c r="BT4807" s="10"/>
      <c r="BU4807" s="10"/>
    </row>
    <row r="4808" spans="68:73">
      <c r="BP4808" s="8"/>
      <c r="BQ4808" s="8"/>
      <c r="BR4808" s="8"/>
      <c r="BS4808" s="8"/>
      <c r="BT4808" s="8"/>
      <c r="BU4808" s="8"/>
    </row>
    <row r="4809" spans="68:73">
      <c r="BP4809" s="10"/>
      <c r="BQ4809" s="10"/>
      <c r="BR4809" s="10"/>
      <c r="BS4809" s="10"/>
      <c r="BT4809" s="10"/>
      <c r="BU4809" s="10"/>
    </row>
    <row r="4810" spans="68:73">
      <c r="BP4810" s="8"/>
      <c r="BQ4810" s="8"/>
      <c r="BR4810" s="8"/>
      <c r="BS4810" s="8"/>
      <c r="BT4810" s="8"/>
      <c r="BU4810" s="8"/>
    </row>
    <row r="4811" spans="68:73">
      <c r="BP4811" s="10"/>
      <c r="BQ4811" s="10"/>
      <c r="BR4811" s="10"/>
      <c r="BS4811" s="10"/>
      <c r="BT4811" s="10"/>
      <c r="BU4811" s="10"/>
    </row>
    <row r="4812" spans="68:73">
      <c r="BP4812" s="8"/>
      <c r="BQ4812" s="8"/>
      <c r="BR4812" s="8"/>
      <c r="BS4812" s="8"/>
      <c r="BT4812" s="8"/>
      <c r="BU4812" s="8"/>
    </row>
    <row r="4813" spans="68:73">
      <c r="BP4813" s="10"/>
      <c r="BQ4813" s="10"/>
      <c r="BR4813" s="10"/>
      <c r="BS4813" s="10"/>
      <c r="BT4813" s="10"/>
      <c r="BU4813" s="10"/>
    </row>
    <row r="4814" spans="68:73">
      <c r="BP4814" s="8"/>
      <c r="BQ4814" s="8"/>
      <c r="BR4814" s="8"/>
      <c r="BS4814" s="8"/>
      <c r="BT4814" s="8"/>
      <c r="BU4814" s="8"/>
    </row>
    <row r="4815" spans="68:73">
      <c r="BP4815" s="10"/>
      <c r="BQ4815" s="10"/>
      <c r="BR4815" s="10"/>
      <c r="BS4815" s="10"/>
      <c r="BT4815" s="10"/>
      <c r="BU4815" s="10"/>
    </row>
    <row r="4816" spans="68:73">
      <c r="BP4816" s="8"/>
      <c r="BQ4816" s="8"/>
      <c r="BR4816" s="8"/>
      <c r="BS4816" s="8"/>
      <c r="BT4816" s="8"/>
      <c r="BU4816" s="8"/>
    </row>
    <row r="4817" spans="68:73">
      <c r="BP4817" s="10"/>
      <c r="BQ4817" s="10"/>
      <c r="BR4817" s="10"/>
      <c r="BS4817" s="10"/>
      <c r="BT4817" s="10"/>
      <c r="BU4817" s="10"/>
    </row>
    <row r="4818" spans="68:73">
      <c r="BP4818" s="8"/>
      <c r="BQ4818" s="8"/>
      <c r="BR4818" s="8"/>
      <c r="BS4818" s="8"/>
      <c r="BT4818" s="8"/>
      <c r="BU4818" s="8"/>
    </row>
    <row r="4819" spans="68:73">
      <c r="BP4819" s="10"/>
      <c r="BQ4819" s="10"/>
      <c r="BR4819" s="10"/>
      <c r="BS4819" s="10"/>
      <c r="BT4819" s="10"/>
      <c r="BU4819" s="10"/>
    </row>
    <row r="4820" spans="68:73">
      <c r="BP4820" s="8"/>
      <c r="BQ4820" s="8"/>
      <c r="BR4820" s="8"/>
      <c r="BS4820" s="8"/>
      <c r="BT4820" s="8"/>
      <c r="BU4820" s="8"/>
    </row>
    <row r="4821" spans="68:73">
      <c r="BP4821" s="10"/>
      <c r="BQ4821" s="10"/>
      <c r="BR4821" s="10"/>
      <c r="BS4821" s="10"/>
      <c r="BT4821" s="10"/>
      <c r="BU4821" s="10"/>
    </row>
    <row r="4822" spans="68:73">
      <c r="BP4822" s="8"/>
      <c r="BQ4822" s="8"/>
      <c r="BR4822" s="8"/>
      <c r="BS4822" s="8"/>
      <c r="BT4822" s="8"/>
      <c r="BU4822" s="8"/>
    </row>
    <row r="4823" spans="68:73">
      <c r="BP4823" s="10"/>
      <c r="BQ4823" s="10"/>
      <c r="BR4823" s="10"/>
      <c r="BS4823" s="10"/>
      <c r="BT4823" s="10"/>
      <c r="BU4823" s="10"/>
    </row>
    <row r="4824" spans="68:73">
      <c r="BP4824" s="8"/>
      <c r="BQ4824" s="8"/>
      <c r="BR4824" s="8"/>
      <c r="BS4824" s="8"/>
      <c r="BT4824" s="8"/>
      <c r="BU4824" s="8"/>
    </row>
    <row r="4825" spans="68:73">
      <c r="BP4825" s="10"/>
      <c r="BQ4825" s="10"/>
      <c r="BR4825" s="10"/>
      <c r="BS4825" s="10"/>
      <c r="BT4825" s="10"/>
      <c r="BU4825" s="10"/>
    </row>
    <row r="4826" spans="68:73">
      <c r="BP4826" s="8"/>
      <c r="BQ4826" s="8"/>
      <c r="BR4826" s="8"/>
      <c r="BS4826" s="8"/>
      <c r="BT4826" s="8"/>
      <c r="BU4826" s="8"/>
    </row>
    <row r="4827" spans="68:73">
      <c r="BP4827" s="10"/>
      <c r="BQ4827" s="10"/>
      <c r="BR4827" s="10"/>
      <c r="BS4827" s="10"/>
      <c r="BT4827" s="10"/>
      <c r="BU4827" s="10"/>
    </row>
    <row r="4828" spans="68:73">
      <c r="BP4828" s="8"/>
      <c r="BQ4828" s="8"/>
      <c r="BR4828" s="8"/>
      <c r="BS4828" s="8"/>
      <c r="BT4828" s="8"/>
      <c r="BU4828" s="8"/>
    </row>
    <row r="4829" spans="68:73">
      <c r="BP4829" s="10"/>
      <c r="BQ4829" s="10"/>
      <c r="BR4829" s="10"/>
      <c r="BS4829" s="10"/>
      <c r="BT4829" s="10"/>
      <c r="BU4829" s="10"/>
    </row>
    <row r="4830" spans="68:73">
      <c r="BP4830" s="8"/>
      <c r="BQ4830" s="8"/>
      <c r="BR4830" s="8"/>
      <c r="BS4830" s="8"/>
      <c r="BT4830" s="8"/>
      <c r="BU4830" s="8"/>
    </row>
    <row r="4831" spans="68:73">
      <c r="BP4831" s="10"/>
      <c r="BQ4831" s="10"/>
      <c r="BR4831" s="10"/>
      <c r="BS4831" s="10"/>
      <c r="BT4831" s="10"/>
      <c r="BU4831" s="10"/>
    </row>
    <row r="4832" spans="68:73">
      <c r="BP4832" s="8"/>
      <c r="BQ4832" s="8"/>
      <c r="BR4832" s="8"/>
      <c r="BS4832" s="8"/>
      <c r="BT4832" s="8"/>
      <c r="BU4832" s="8"/>
    </row>
    <row r="4833" spans="68:73">
      <c r="BP4833" s="10"/>
      <c r="BQ4833" s="10"/>
      <c r="BR4833" s="10"/>
      <c r="BS4833" s="10"/>
      <c r="BT4833" s="10"/>
      <c r="BU4833" s="10"/>
    </row>
    <row r="4834" spans="68:73">
      <c r="BP4834" s="8"/>
      <c r="BQ4834" s="8"/>
      <c r="BR4834" s="8"/>
      <c r="BS4834" s="8"/>
      <c r="BT4834" s="8"/>
      <c r="BU4834" s="8"/>
    </row>
    <row r="4835" spans="68:73">
      <c r="BP4835" s="10"/>
      <c r="BQ4835" s="10"/>
      <c r="BR4835" s="10"/>
      <c r="BS4835" s="10"/>
      <c r="BT4835" s="10"/>
      <c r="BU4835" s="10"/>
    </row>
    <row r="4836" spans="68:73">
      <c r="BP4836" s="8"/>
      <c r="BQ4836" s="8"/>
      <c r="BR4836" s="8"/>
      <c r="BS4836" s="8"/>
      <c r="BT4836" s="8"/>
      <c r="BU4836" s="8"/>
    </row>
    <row r="4837" spans="68:73">
      <c r="BP4837" s="10"/>
      <c r="BQ4837" s="10"/>
      <c r="BR4837" s="10"/>
      <c r="BS4837" s="10"/>
      <c r="BT4837" s="10"/>
      <c r="BU4837" s="10"/>
    </row>
    <row r="4838" spans="68:73">
      <c r="BP4838" s="8"/>
      <c r="BQ4838" s="8"/>
      <c r="BR4838" s="8"/>
      <c r="BS4838" s="8"/>
      <c r="BT4838" s="8"/>
      <c r="BU4838" s="8"/>
    </row>
    <row r="4839" spans="68:73">
      <c r="BP4839" s="10"/>
      <c r="BQ4839" s="10"/>
      <c r="BR4839" s="10"/>
      <c r="BS4839" s="10"/>
      <c r="BT4839" s="10"/>
      <c r="BU4839" s="10"/>
    </row>
    <row r="4840" spans="68:73">
      <c r="BP4840" s="8"/>
      <c r="BQ4840" s="8"/>
      <c r="BR4840" s="8"/>
      <c r="BS4840" s="8"/>
      <c r="BT4840" s="8"/>
      <c r="BU4840" s="8"/>
    </row>
    <row r="4841" spans="68:73">
      <c r="BP4841" s="10"/>
      <c r="BQ4841" s="10"/>
      <c r="BR4841" s="10"/>
      <c r="BS4841" s="10"/>
      <c r="BT4841" s="10"/>
      <c r="BU4841" s="10"/>
    </row>
    <row r="4842" spans="68:73">
      <c r="BP4842" s="8"/>
      <c r="BQ4842" s="8"/>
      <c r="BR4842" s="8"/>
      <c r="BS4842" s="8"/>
      <c r="BT4842" s="8"/>
      <c r="BU4842" s="8"/>
    </row>
    <row r="4843" spans="68:73">
      <c r="BP4843" s="10"/>
      <c r="BQ4843" s="10"/>
      <c r="BR4843" s="10"/>
      <c r="BS4843" s="10"/>
      <c r="BT4843" s="10"/>
      <c r="BU4843" s="10"/>
    </row>
    <row r="4844" spans="68:73">
      <c r="BP4844" s="8"/>
      <c r="BQ4844" s="8"/>
      <c r="BR4844" s="8"/>
      <c r="BS4844" s="8"/>
      <c r="BT4844" s="8"/>
      <c r="BU4844" s="8"/>
    </row>
    <row r="4845" spans="68:73">
      <c r="BP4845" s="10"/>
      <c r="BQ4845" s="10"/>
      <c r="BR4845" s="10"/>
      <c r="BS4845" s="10"/>
      <c r="BT4845" s="10"/>
      <c r="BU4845" s="10"/>
    </row>
    <row r="4846" spans="68:73">
      <c r="BP4846" s="8"/>
      <c r="BQ4846" s="8"/>
      <c r="BR4846" s="8"/>
      <c r="BS4846" s="8"/>
      <c r="BT4846" s="8"/>
      <c r="BU4846" s="8"/>
    </row>
    <row r="4847" spans="68:73">
      <c r="BP4847" s="10"/>
      <c r="BQ4847" s="10"/>
      <c r="BR4847" s="10"/>
      <c r="BS4847" s="10"/>
      <c r="BT4847" s="10"/>
      <c r="BU4847" s="10"/>
    </row>
    <row r="4848" spans="68:73">
      <c r="BP4848" s="8"/>
      <c r="BQ4848" s="8"/>
      <c r="BR4848" s="8"/>
      <c r="BS4848" s="8"/>
      <c r="BT4848" s="8"/>
      <c r="BU4848" s="8"/>
    </row>
    <row r="4849" spans="68:73">
      <c r="BP4849" s="10"/>
      <c r="BQ4849" s="10"/>
      <c r="BR4849" s="10"/>
      <c r="BS4849" s="10"/>
      <c r="BT4849" s="10"/>
      <c r="BU4849" s="10"/>
    </row>
    <row r="4850" spans="68:73">
      <c r="BP4850" s="8"/>
      <c r="BQ4850" s="8"/>
      <c r="BR4850" s="8"/>
      <c r="BS4850" s="8"/>
      <c r="BT4850" s="8"/>
      <c r="BU4850" s="8"/>
    </row>
    <row r="4851" spans="68:73">
      <c r="BP4851" s="10"/>
      <c r="BQ4851" s="10"/>
      <c r="BR4851" s="10"/>
      <c r="BS4851" s="10"/>
      <c r="BT4851" s="10"/>
      <c r="BU4851" s="10"/>
    </row>
    <row r="4852" spans="68:73">
      <c r="BP4852" s="8"/>
      <c r="BQ4852" s="8"/>
      <c r="BR4852" s="8"/>
      <c r="BS4852" s="8"/>
      <c r="BT4852" s="8"/>
      <c r="BU4852" s="8"/>
    </row>
    <row r="4853" spans="68:73">
      <c r="BP4853" s="10"/>
      <c r="BQ4853" s="10"/>
      <c r="BR4853" s="10"/>
      <c r="BS4853" s="10"/>
      <c r="BT4853" s="10"/>
      <c r="BU4853" s="10"/>
    </row>
    <row r="4854" spans="68:73">
      <c r="BP4854" s="8"/>
      <c r="BQ4854" s="8"/>
      <c r="BR4854" s="8"/>
      <c r="BS4854" s="8"/>
      <c r="BT4854" s="8"/>
      <c r="BU4854" s="8"/>
    </row>
    <row r="4855" spans="68:73">
      <c r="BP4855" s="10"/>
      <c r="BQ4855" s="10"/>
      <c r="BR4855" s="10"/>
      <c r="BS4855" s="10"/>
      <c r="BT4855" s="10"/>
      <c r="BU4855" s="10"/>
    </row>
    <row r="4856" spans="68:73">
      <c r="BP4856" s="8"/>
      <c r="BQ4856" s="8"/>
      <c r="BR4856" s="8"/>
      <c r="BS4856" s="8"/>
      <c r="BT4856" s="8"/>
      <c r="BU4856" s="8"/>
    </row>
    <row r="4857" spans="68:73">
      <c r="BP4857" s="10"/>
      <c r="BQ4857" s="10"/>
      <c r="BR4857" s="10"/>
      <c r="BS4857" s="10"/>
      <c r="BT4857" s="10"/>
      <c r="BU4857" s="10"/>
    </row>
    <row r="4858" spans="68:73">
      <c r="BP4858" s="8"/>
      <c r="BQ4858" s="8"/>
      <c r="BR4858" s="8"/>
      <c r="BS4858" s="8"/>
      <c r="BT4858" s="8"/>
      <c r="BU4858" s="8"/>
    </row>
    <row r="4859" spans="68:73">
      <c r="BP4859" s="10"/>
      <c r="BQ4859" s="10"/>
      <c r="BR4859" s="10"/>
      <c r="BS4859" s="10"/>
      <c r="BT4859" s="10"/>
      <c r="BU4859" s="10"/>
    </row>
    <row r="4860" spans="68:73">
      <c r="BP4860" s="8"/>
      <c r="BQ4860" s="8"/>
      <c r="BR4860" s="8"/>
      <c r="BS4860" s="8"/>
      <c r="BT4860" s="8"/>
      <c r="BU4860" s="8"/>
    </row>
    <row r="4861" spans="68:73">
      <c r="BP4861" s="10"/>
      <c r="BQ4861" s="10"/>
      <c r="BR4861" s="10"/>
      <c r="BS4861" s="10"/>
      <c r="BT4861" s="10"/>
      <c r="BU4861" s="10"/>
    </row>
    <row r="4862" spans="68:73">
      <c r="BP4862" s="8"/>
      <c r="BQ4862" s="8"/>
      <c r="BR4862" s="8"/>
      <c r="BS4862" s="8"/>
      <c r="BT4862" s="8"/>
      <c r="BU4862" s="8"/>
    </row>
    <row r="4863" spans="68:73">
      <c r="BP4863" s="10"/>
      <c r="BQ4863" s="10"/>
      <c r="BR4863" s="10"/>
      <c r="BS4863" s="10"/>
      <c r="BT4863" s="10"/>
      <c r="BU4863" s="10"/>
    </row>
    <row r="4864" spans="68:73">
      <c r="BP4864" s="8"/>
      <c r="BQ4864" s="8"/>
      <c r="BR4864" s="8"/>
      <c r="BS4864" s="8"/>
      <c r="BT4864" s="8"/>
      <c r="BU4864" s="8"/>
    </row>
    <row r="4865" spans="68:73">
      <c r="BP4865" s="10"/>
      <c r="BQ4865" s="10"/>
      <c r="BR4865" s="10"/>
      <c r="BS4865" s="10"/>
      <c r="BT4865" s="10"/>
      <c r="BU4865" s="10"/>
    </row>
    <row r="4866" spans="68:73">
      <c r="BP4866" s="8"/>
      <c r="BQ4866" s="8"/>
      <c r="BR4866" s="8"/>
      <c r="BS4866" s="8"/>
      <c r="BT4866" s="8"/>
      <c r="BU4866" s="8"/>
    </row>
    <row r="4867" spans="68:73">
      <c r="BP4867" s="10"/>
      <c r="BQ4867" s="10"/>
      <c r="BR4867" s="10"/>
      <c r="BS4867" s="10"/>
      <c r="BT4867" s="10"/>
      <c r="BU4867" s="10"/>
    </row>
    <row r="4868" spans="68:73">
      <c r="BP4868" s="8"/>
      <c r="BQ4868" s="8"/>
      <c r="BR4868" s="8"/>
      <c r="BS4868" s="8"/>
      <c r="BT4868" s="8"/>
      <c r="BU4868" s="8"/>
    </row>
    <row r="4869" spans="68:73">
      <c r="BP4869" s="10"/>
      <c r="BQ4869" s="10"/>
      <c r="BR4869" s="10"/>
      <c r="BS4869" s="10"/>
      <c r="BT4869" s="10"/>
      <c r="BU4869" s="10"/>
    </row>
    <row r="4870" spans="68:73">
      <c r="BP4870" s="8"/>
      <c r="BQ4870" s="8"/>
      <c r="BR4870" s="8"/>
      <c r="BS4870" s="8"/>
      <c r="BT4870" s="8"/>
      <c r="BU4870" s="8"/>
    </row>
    <row r="4871" spans="68:73">
      <c r="BP4871" s="10"/>
      <c r="BQ4871" s="10"/>
      <c r="BR4871" s="10"/>
      <c r="BS4871" s="10"/>
      <c r="BT4871" s="10"/>
      <c r="BU4871" s="10"/>
    </row>
    <row r="4872" spans="68:73">
      <c r="BP4872" s="8"/>
      <c r="BQ4872" s="8"/>
      <c r="BR4872" s="8"/>
      <c r="BS4872" s="8"/>
      <c r="BT4872" s="8"/>
      <c r="BU4872" s="8"/>
    </row>
    <row r="4873" spans="68:73">
      <c r="BP4873" s="10"/>
      <c r="BQ4873" s="10"/>
      <c r="BR4873" s="10"/>
      <c r="BS4873" s="10"/>
      <c r="BT4873" s="10"/>
      <c r="BU4873" s="10"/>
    </row>
    <row r="4874" spans="68:73">
      <c r="BP4874" s="8"/>
      <c r="BQ4874" s="8"/>
      <c r="BR4874" s="8"/>
      <c r="BS4874" s="8"/>
      <c r="BT4874" s="8"/>
      <c r="BU4874" s="8"/>
    </row>
    <row r="4875" spans="68:73">
      <c r="BP4875" s="10"/>
      <c r="BQ4875" s="10"/>
      <c r="BR4875" s="10"/>
      <c r="BS4875" s="10"/>
      <c r="BT4875" s="10"/>
      <c r="BU4875" s="10"/>
    </row>
    <row r="4876" spans="68:73">
      <c r="BP4876" s="8"/>
      <c r="BQ4876" s="8"/>
      <c r="BR4876" s="8"/>
      <c r="BS4876" s="8"/>
      <c r="BT4876" s="8"/>
      <c r="BU4876" s="8"/>
    </row>
    <row r="4877" spans="68:73">
      <c r="BP4877" s="10"/>
      <c r="BQ4877" s="10"/>
      <c r="BR4877" s="10"/>
      <c r="BS4877" s="10"/>
      <c r="BT4877" s="10"/>
      <c r="BU4877" s="10"/>
    </row>
    <row r="4878" spans="68:73">
      <c r="BP4878" s="8"/>
      <c r="BQ4878" s="8"/>
      <c r="BR4878" s="8"/>
      <c r="BS4878" s="8"/>
      <c r="BT4878" s="8"/>
      <c r="BU4878" s="8"/>
    </row>
    <row r="4879" spans="68:73">
      <c r="BP4879" s="10"/>
      <c r="BQ4879" s="10"/>
      <c r="BR4879" s="10"/>
      <c r="BS4879" s="10"/>
      <c r="BT4879" s="10"/>
      <c r="BU4879" s="10"/>
    </row>
    <row r="4880" spans="68:73">
      <c r="BP4880" s="8"/>
      <c r="BQ4880" s="8"/>
      <c r="BR4880" s="8"/>
      <c r="BS4880" s="8"/>
      <c r="BT4880" s="8"/>
      <c r="BU4880" s="8"/>
    </row>
    <row r="4881" spans="68:73">
      <c r="BP4881" s="10"/>
      <c r="BQ4881" s="10"/>
      <c r="BR4881" s="10"/>
      <c r="BS4881" s="10"/>
      <c r="BT4881" s="10"/>
      <c r="BU4881" s="10"/>
    </row>
    <row r="4882" spans="68:73">
      <c r="BP4882" s="8"/>
      <c r="BQ4882" s="8"/>
      <c r="BR4882" s="8"/>
      <c r="BS4882" s="8"/>
      <c r="BT4882" s="8"/>
      <c r="BU4882" s="8"/>
    </row>
    <row r="4883" spans="68:73">
      <c r="BP4883" s="10"/>
      <c r="BQ4883" s="10"/>
      <c r="BR4883" s="10"/>
      <c r="BS4883" s="10"/>
      <c r="BT4883" s="10"/>
      <c r="BU4883" s="10"/>
    </row>
    <row r="4884" spans="68:73">
      <c r="BP4884" s="8"/>
      <c r="BQ4884" s="8"/>
      <c r="BR4884" s="8"/>
      <c r="BS4884" s="8"/>
      <c r="BT4884" s="8"/>
      <c r="BU4884" s="8"/>
    </row>
    <row r="4885" spans="68:73">
      <c r="BP4885" s="10"/>
      <c r="BQ4885" s="10"/>
      <c r="BR4885" s="10"/>
      <c r="BS4885" s="10"/>
      <c r="BT4885" s="10"/>
      <c r="BU4885" s="10"/>
    </row>
    <row r="4886" spans="68:73">
      <c r="BP4886" s="8"/>
      <c r="BQ4886" s="8"/>
      <c r="BR4886" s="8"/>
      <c r="BS4886" s="8"/>
      <c r="BT4886" s="8"/>
      <c r="BU4886" s="8"/>
    </row>
    <row r="4887" spans="68:73">
      <c r="BP4887" s="10"/>
      <c r="BQ4887" s="10"/>
      <c r="BR4887" s="10"/>
      <c r="BS4887" s="10"/>
      <c r="BT4887" s="10"/>
      <c r="BU4887" s="10"/>
    </row>
    <row r="4888" spans="68:73">
      <c r="BP4888" s="8"/>
      <c r="BQ4888" s="8"/>
      <c r="BR4888" s="8"/>
      <c r="BS4888" s="8"/>
      <c r="BT4888" s="8"/>
      <c r="BU4888" s="8"/>
    </row>
    <row r="4889" spans="68:73">
      <c r="BP4889" s="10"/>
      <c r="BQ4889" s="10"/>
      <c r="BR4889" s="10"/>
      <c r="BS4889" s="10"/>
      <c r="BT4889" s="10"/>
      <c r="BU4889" s="10"/>
    </row>
    <row r="4890" spans="68:73">
      <c r="BP4890" s="8"/>
      <c r="BQ4890" s="8"/>
      <c r="BR4890" s="8"/>
      <c r="BS4890" s="8"/>
      <c r="BT4890" s="8"/>
      <c r="BU4890" s="8"/>
    </row>
    <row r="4891" spans="68:73">
      <c r="BP4891" s="10"/>
      <c r="BQ4891" s="10"/>
      <c r="BR4891" s="10"/>
      <c r="BS4891" s="10"/>
      <c r="BT4891" s="10"/>
      <c r="BU4891" s="10"/>
    </row>
    <row r="4892" spans="68:73">
      <c r="BP4892" s="8"/>
      <c r="BQ4892" s="8"/>
      <c r="BR4892" s="8"/>
      <c r="BS4892" s="8"/>
      <c r="BT4892" s="8"/>
      <c r="BU4892" s="8"/>
    </row>
    <row r="4893" spans="68:73">
      <c r="BP4893" s="10"/>
      <c r="BQ4893" s="10"/>
      <c r="BR4893" s="10"/>
      <c r="BS4893" s="10"/>
      <c r="BT4893" s="10"/>
      <c r="BU4893" s="10"/>
    </row>
    <row r="4894" spans="68:73">
      <c r="BP4894" s="8"/>
      <c r="BQ4894" s="8"/>
      <c r="BR4894" s="8"/>
      <c r="BS4894" s="8"/>
      <c r="BT4894" s="8"/>
      <c r="BU4894" s="8"/>
    </row>
    <row r="4895" spans="68:73">
      <c r="BP4895" s="10"/>
      <c r="BQ4895" s="10"/>
      <c r="BR4895" s="10"/>
      <c r="BS4895" s="10"/>
      <c r="BT4895" s="10"/>
      <c r="BU4895" s="10"/>
    </row>
    <row r="4896" spans="68:73">
      <c r="BP4896" s="8"/>
      <c r="BQ4896" s="8"/>
      <c r="BR4896" s="8"/>
      <c r="BS4896" s="8"/>
      <c r="BT4896" s="8"/>
      <c r="BU4896" s="8"/>
    </row>
    <row r="4897" spans="68:73">
      <c r="BP4897" s="10"/>
      <c r="BQ4897" s="10"/>
      <c r="BR4897" s="10"/>
      <c r="BS4897" s="10"/>
      <c r="BT4897" s="10"/>
      <c r="BU4897" s="10"/>
    </row>
    <row r="4898" spans="68:73">
      <c r="BP4898" s="8"/>
      <c r="BQ4898" s="8"/>
      <c r="BR4898" s="8"/>
      <c r="BS4898" s="8"/>
      <c r="BT4898" s="8"/>
      <c r="BU4898" s="8"/>
    </row>
    <row r="4899" spans="68:73">
      <c r="BP4899" s="10"/>
      <c r="BQ4899" s="10"/>
      <c r="BR4899" s="10"/>
      <c r="BS4899" s="10"/>
      <c r="BT4899" s="10"/>
      <c r="BU4899" s="10"/>
    </row>
    <row r="4900" spans="68:73">
      <c r="BP4900" s="8"/>
      <c r="BQ4900" s="8"/>
      <c r="BR4900" s="8"/>
      <c r="BS4900" s="8"/>
      <c r="BT4900" s="8"/>
      <c r="BU4900" s="8"/>
    </row>
    <row r="4901" spans="68:73">
      <c r="BP4901" s="10"/>
      <c r="BQ4901" s="10"/>
      <c r="BR4901" s="10"/>
      <c r="BS4901" s="10"/>
      <c r="BT4901" s="10"/>
      <c r="BU4901" s="10"/>
    </row>
    <row r="4902" spans="68:73">
      <c r="BP4902" s="8"/>
      <c r="BQ4902" s="8"/>
      <c r="BR4902" s="8"/>
      <c r="BS4902" s="8"/>
      <c r="BT4902" s="8"/>
      <c r="BU4902" s="8"/>
    </row>
    <row r="4903" spans="68:73">
      <c r="BP4903" s="10"/>
      <c r="BQ4903" s="10"/>
      <c r="BR4903" s="10"/>
      <c r="BS4903" s="10"/>
      <c r="BT4903" s="10"/>
      <c r="BU4903" s="10"/>
    </row>
    <row r="4904" spans="68:73">
      <c r="BP4904" s="8"/>
      <c r="BQ4904" s="8"/>
      <c r="BR4904" s="8"/>
      <c r="BS4904" s="8"/>
      <c r="BT4904" s="8"/>
      <c r="BU4904" s="8"/>
    </row>
    <row r="4905" spans="68:73">
      <c r="BP4905" s="10"/>
      <c r="BQ4905" s="10"/>
      <c r="BR4905" s="10"/>
      <c r="BS4905" s="10"/>
      <c r="BT4905" s="10"/>
      <c r="BU4905" s="10"/>
    </row>
    <row r="4906" spans="68:73">
      <c r="BP4906" s="8"/>
      <c r="BQ4906" s="8"/>
      <c r="BR4906" s="8"/>
      <c r="BS4906" s="8"/>
      <c r="BT4906" s="8"/>
      <c r="BU4906" s="8"/>
    </row>
    <row r="4907" spans="68:73">
      <c r="BP4907" s="10"/>
      <c r="BQ4907" s="10"/>
      <c r="BR4907" s="10"/>
      <c r="BS4907" s="10"/>
      <c r="BT4907" s="10"/>
      <c r="BU4907" s="10"/>
    </row>
    <row r="4908" spans="68:73">
      <c r="BP4908" s="8"/>
      <c r="BQ4908" s="8"/>
      <c r="BR4908" s="8"/>
      <c r="BS4908" s="8"/>
      <c r="BT4908" s="8"/>
      <c r="BU4908" s="8"/>
    </row>
    <row r="4909" spans="68:73">
      <c r="BP4909" s="10"/>
      <c r="BQ4909" s="10"/>
      <c r="BR4909" s="10"/>
      <c r="BS4909" s="10"/>
      <c r="BT4909" s="10"/>
      <c r="BU4909" s="10"/>
    </row>
    <row r="4910" spans="68:73">
      <c r="BP4910" s="8"/>
      <c r="BQ4910" s="8"/>
      <c r="BR4910" s="8"/>
      <c r="BS4910" s="8"/>
      <c r="BT4910" s="8"/>
      <c r="BU4910" s="8"/>
    </row>
    <row r="4911" spans="68:73">
      <c r="BP4911" s="10"/>
      <c r="BQ4911" s="10"/>
      <c r="BR4911" s="10"/>
      <c r="BS4911" s="10"/>
      <c r="BT4911" s="10"/>
      <c r="BU4911" s="10"/>
    </row>
    <row r="4912" spans="68:73">
      <c r="BP4912" s="8"/>
      <c r="BQ4912" s="8"/>
      <c r="BR4912" s="8"/>
      <c r="BS4912" s="8"/>
      <c r="BT4912" s="8"/>
      <c r="BU4912" s="8"/>
    </row>
    <row r="4913" spans="68:73">
      <c r="BP4913" s="10"/>
      <c r="BQ4913" s="10"/>
      <c r="BR4913" s="10"/>
      <c r="BS4913" s="10"/>
      <c r="BT4913" s="10"/>
      <c r="BU4913" s="10"/>
    </row>
    <row r="4914" spans="68:73">
      <c r="BP4914" s="8"/>
      <c r="BQ4914" s="8"/>
      <c r="BR4914" s="8"/>
      <c r="BS4914" s="8"/>
      <c r="BT4914" s="8"/>
      <c r="BU4914" s="8"/>
    </row>
    <row r="4915" spans="68:73">
      <c r="BP4915" s="10"/>
      <c r="BQ4915" s="10"/>
      <c r="BR4915" s="10"/>
      <c r="BS4915" s="10"/>
      <c r="BT4915" s="10"/>
      <c r="BU4915" s="10"/>
    </row>
    <row r="4916" spans="68:73">
      <c r="BP4916" s="8"/>
      <c r="BQ4916" s="8"/>
      <c r="BR4916" s="8"/>
      <c r="BS4916" s="8"/>
      <c r="BT4916" s="8"/>
      <c r="BU4916" s="8"/>
    </row>
    <row r="4917" spans="68:73">
      <c r="BP4917" s="10"/>
      <c r="BQ4917" s="10"/>
      <c r="BR4917" s="10"/>
      <c r="BS4917" s="10"/>
      <c r="BT4917" s="10"/>
      <c r="BU4917" s="10"/>
    </row>
    <row r="4918" spans="68:73">
      <c r="BP4918" s="8"/>
      <c r="BQ4918" s="8"/>
      <c r="BR4918" s="8"/>
      <c r="BS4918" s="8"/>
      <c r="BT4918" s="8"/>
      <c r="BU4918" s="8"/>
    </row>
    <row r="4919" spans="68:73">
      <c r="BP4919" s="10"/>
      <c r="BQ4919" s="10"/>
      <c r="BR4919" s="10"/>
      <c r="BS4919" s="10"/>
      <c r="BT4919" s="10"/>
      <c r="BU4919" s="10"/>
    </row>
    <row r="4920" spans="68:73">
      <c r="BP4920" s="8"/>
      <c r="BQ4920" s="8"/>
      <c r="BR4920" s="8"/>
      <c r="BS4920" s="8"/>
      <c r="BT4920" s="8"/>
      <c r="BU4920" s="8"/>
    </row>
    <row r="4921" spans="68:73">
      <c r="BP4921" s="10"/>
      <c r="BQ4921" s="10"/>
      <c r="BR4921" s="10"/>
      <c r="BS4921" s="10"/>
      <c r="BT4921" s="10"/>
      <c r="BU4921" s="10"/>
    </row>
    <row r="4922" spans="68:73">
      <c r="BP4922" s="8"/>
      <c r="BQ4922" s="8"/>
      <c r="BR4922" s="8"/>
      <c r="BS4922" s="8"/>
      <c r="BT4922" s="8"/>
      <c r="BU4922" s="8"/>
    </row>
    <row r="4923" spans="68:73">
      <c r="BP4923" s="10"/>
      <c r="BQ4923" s="10"/>
      <c r="BR4923" s="10"/>
      <c r="BS4923" s="10"/>
      <c r="BT4923" s="10"/>
      <c r="BU4923" s="10"/>
    </row>
    <row r="4924" spans="68:73">
      <c r="BP4924" s="8"/>
      <c r="BQ4924" s="8"/>
      <c r="BR4924" s="8"/>
      <c r="BS4924" s="8"/>
      <c r="BT4924" s="8"/>
      <c r="BU4924" s="8"/>
    </row>
    <row r="4925" spans="68:73">
      <c r="BP4925" s="10"/>
      <c r="BQ4925" s="10"/>
      <c r="BR4925" s="10"/>
      <c r="BS4925" s="10"/>
      <c r="BT4925" s="10"/>
      <c r="BU4925" s="10"/>
    </row>
    <row r="4926" spans="68:73">
      <c r="BP4926" s="8"/>
      <c r="BQ4926" s="8"/>
      <c r="BR4926" s="8"/>
      <c r="BS4926" s="8"/>
      <c r="BT4926" s="8"/>
      <c r="BU4926" s="8"/>
    </row>
    <row r="4927" spans="68:73">
      <c r="BP4927" s="10"/>
      <c r="BQ4927" s="10"/>
      <c r="BR4927" s="10"/>
      <c r="BS4927" s="10"/>
      <c r="BT4927" s="10"/>
      <c r="BU4927" s="10"/>
    </row>
    <row r="4928" spans="68:73">
      <c r="BP4928" s="8"/>
      <c r="BQ4928" s="8"/>
      <c r="BR4928" s="8"/>
      <c r="BS4928" s="8"/>
      <c r="BT4928" s="8"/>
      <c r="BU4928" s="8"/>
    </row>
    <row r="4929" spans="68:73">
      <c r="BP4929" s="10"/>
      <c r="BQ4929" s="10"/>
      <c r="BR4929" s="10"/>
      <c r="BS4929" s="10"/>
      <c r="BT4929" s="10"/>
      <c r="BU4929" s="10"/>
    </row>
    <row r="4930" spans="68:73">
      <c r="BP4930" s="8"/>
      <c r="BQ4930" s="8"/>
      <c r="BR4930" s="8"/>
      <c r="BS4930" s="8"/>
      <c r="BT4930" s="8"/>
      <c r="BU4930" s="8"/>
    </row>
    <row r="4931" spans="68:73">
      <c r="BP4931" s="10"/>
      <c r="BQ4931" s="10"/>
      <c r="BR4931" s="10"/>
      <c r="BS4931" s="10"/>
      <c r="BT4931" s="10"/>
      <c r="BU4931" s="10"/>
    </row>
    <row r="4932" spans="68:73">
      <c r="BP4932" s="8"/>
      <c r="BQ4932" s="8"/>
      <c r="BR4932" s="8"/>
      <c r="BS4932" s="8"/>
      <c r="BT4932" s="8"/>
      <c r="BU4932" s="8"/>
    </row>
    <row r="4933" spans="68:73">
      <c r="BP4933" s="10"/>
      <c r="BQ4933" s="10"/>
      <c r="BR4933" s="10"/>
      <c r="BS4933" s="10"/>
      <c r="BT4933" s="10"/>
      <c r="BU4933" s="10"/>
    </row>
    <row r="4934" spans="68:73">
      <c r="BP4934" s="8"/>
      <c r="BQ4934" s="8"/>
      <c r="BR4934" s="8"/>
      <c r="BS4934" s="8"/>
      <c r="BT4934" s="8"/>
      <c r="BU4934" s="8"/>
    </row>
    <row r="4935" spans="68:73">
      <c r="BP4935" s="10"/>
      <c r="BQ4935" s="10"/>
      <c r="BR4935" s="10"/>
      <c r="BS4935" s="10"/>
      <c r="BT4935" s="10"/>
      <c r="BU4935" s="10"/>
    </row>
    <row r="4936" spans="68:73">
      <c r="BP4936" s="8"/>
      <c r="BQ4936" s="8"/>
      <c r="BR4936" s="8"/>
      <c r="BS4936" s="8"/>
      <c r="BT4936" s="8"/>
      <c r="BU4936" s="8"/>
    </row>
    <row r="4937" spans="68:73">
      <c r="BP4937" s="10"/>
      <c r="BQ4937" s="10"/>
      <c r="BR4937" s="10"/>
      <c r="BS4937" s="10"/>
      <c r="BT4937" s="10"/>
      <c r="BU4937" s="10"/>
    </row>
    <row r="4938" spans="68:73">
      <c r="BP4938" s="8"/>
      <c r="BQ4938" s="8"/>
      <c r="BR4938" s="8"/>
      <c r="BS4938" s="8"/>
      <c r="BT4938" s="8"/>
      <c r="BU4938" s="8"/>
    </row>
    <row r="4939" spans="68:73">
      <c r="BP4939" s="10"/>
      <c r="BQ4939" s="10"/>
      <c r="BR4939" s="10"/>
      <c r="BS4939" s="10"/>
      <c r="BT4939" s="10"/>
      <c r="BU4939" s="10"/>
    </row>
    <row r="4940" spans="68:73">
      <c r="BP4940" s="8"/>
      <c r="BQ4940" s="8"/>
      <c r="BR4940" s="8"/>
      <c r="BS4940" s="8"/>
      <c r="BT4940" s="8"/>
      <c r="BU4940" s="8"/>
    </row>
    <row r="4941" spans="68:73">
      <c r="BP4941" s="10"/>
      <c r="BQ4941" s="10"/>
      <c r="BR4941" s="10"/>
      <c r="BS4941" s="10"/>
      <c r="BT4941" s="10"/>
      <c r="BU4941" s="10"/>
    </row>
    <row r="4942" spans="68:73">
      <c r="BP4942" s="8"/>
      <c r="BQ4942" s="8"/>
      <c r="BR4942" s="8"/>
      <c r="BS4942" s="8"/>
      <c r="BT4942" s="8"/>
      <c r="BU4942" s="8"/>
    </row>
    <row r="4943" spans="68:73">
      <c r="BP4943" s="10"/>
      <c r="BQ4943" s="10"/>
      <c r="BR4943" s="10"/>
      <c r="BS4943" s="10"/>
      <c r="BT4943" s="10"/>
      <c r="BU4943" s="10"/>
    </row>
    <row r="4944" spans="68:73">
      <c r="BP4944" s="8"/>
      <c r="BQ4944" s="8"/>
      <c r="BR4944" s="8"/>
      <c r="BS4944" s="8"/>
      <c r="BT4944" s="8"/>
      <c r="BU4944" s="8"/>
    </row>
    <row r="4945" spans="68:73">
      <c r="BP4945" s="10"/>
      <c r="BQ4945" s="10"/>
      <c r="BR4945" s="10"/>
      <c r="BS4945" s="10"/>
      <c r="BT4945" s="10"/>
      <c r="BU4945" s="10"/>
    </row>
    <row r="4946" spans="68:73">
      <c r="BP4946" s="8"/>
      <c r="BQ4946" s="8"/>
      <c r="BR4946" s="8"/>
      <c r="BS4946" s="8"/>
      <c r="BT4946" s="8"/>
      <c r="BU4946" s="8"/>
    </row>
    <row r="4947" spans="68:73">
      <c r="BP4947" s="10"/>
      <c r="BQ4947" s="10"/>
      <c r="BR4947" s="10"/>
      <c r="BS4947" s="10"/>
      <c r="BT4947" s="10"/>
      <c r="BU4947" s="10"/>
    </row>
    <row r="4948" spans="68:73">
      <c r="BP4948" s="8"/>
      <c r="BQ4948" s="8"/>
      <c r="BR4948" s="8"/>
      <c r="BS4948" s="8"/>
      <c r="BT4948" s="8"/>
      <c r="BU4948" s="8"/>
    </row>
    <row r="4949" spans="68:73">
      <c r="BP4949" s="10"/>
      <c r="BQ4949" s="10"/>
      <c r="BR4949" s="10"/>
      <c r="BS4949" s="10"/>
      <c r="BT4949" s="10"/>
      <c r="BU4949" s="10"/>
    </row>
    <row r="4950" spans="68:73">
      <c r="BP4950" s="8"/>
      <c r="BQ4950" s="8"/>
      <c r="BR4950" s="8"/>
      <c r="BS4950" s="8"/>
      <c r="BT4950" s="8"/>
      <c r="BU4950" s="8"/>
    </row>
    <row r="4951" spans="68:73">
      <c r="BP4951" s="10"/>
      <c r="BQ4951" s="10"/>
      <c r="BR4951" s="10"/>
      <c r="BS4951" s="10"/>
      <c r="BT4951" s="10"/>
      <c r="BU4951" s="10"/>
    </row>
    <row r="4952" spans="68:73">
      <c r="BP4952" s="8"/>
      <c r="BQ4952" s="8"/>
      <c r="BR4952" s="8"/>
      <c r="BS4952" s="8"/>
      <c r="BT4952" s="8"/>
      <c r="BU4952" s="8"/>
    </row>
    <row r="4953" spans="68:73">
      <c r="BP4953" s="10"/>
      <c r="BQ4953" s="10"/>
      <c r="BR4953" s="10"/>
      <c r="BS4953" s="10"/>
      <c r="BT4953" s="10"/>
      <c r="BU4953" s="10"/>
    </row>
    <row r="4954" spans="68:73">
      <c r="BP4954" s="8"/>
      <c r="BQ4954" s="8"/>
      <c r="BR4954" s="8"/>
      <c r="BS4954" s="8"/>
      <c r="BT4954" s="8"/>
      <c r="BU4954" s="8"/>
    </row>
    <row r="4955" spans="68:73">
      <c r="BP4955" s="10"/>
      <c r="BQ4955" s="10"/>
      <c r="BR4955" s="10"/>
      <c r="BS4955" s="10"/>
      <c r="BT4955" s="10"/>
      <c r="BU4955" s="10"/>
    </row>
    <row r="4956" spans="68:73">
      <c r="BP4956" s="8"/>
      <c r="BQ4956" s="8"/>
      <c r="BR4956" s="8"/>
      <c r="BS4956" s="8"/>
      <c r="BT4956" s="8"/>
      <c r="BU4956" s="8"/>
    </row>
    <row r="4957" spans="68:73">
      <c r="BP4957" s="10"/>
      <c r="BQ4957" s="10"/>
      <c r="BR4957" s="10"/>
      <c r="BS4957" s="10"/>
      <c r="BT4957" s="10"/>
      <c r="BU4957" s="10"/>
    </row>
    <row r="4958" spans="68:73">
      <c r="BP4958" s="8"/>
      <c r="BQ4958" s="8"/>
      <c r="BR4958" s="8"/>
      <c r="BS4958" s="8"/>
      <c r="BT4958" s="8"/>
      <c r="BU4958" s="8"/>
    </row>
    <row r="4959" spans="68:73">
      <c r="BP4959" s="10"/>
      <c r="BQ4959" s="10"/>
      <c r="BR4959" s="10"/>
      <c r="BS4959" s="10"/>
      <c r="BT4959" s="10"/>
      <c r="BU4959" s="10"/>
    </row>
    <row r="4960" spans="68:73">
      <c r="BP4960" s="8"/>
      <c r="BQ4960" s="8"/>
      <c r="BR4960" s="8"/>
      <c r="BS4960" s="8"/>
      <c r="BT4960" s="8"/>
      <c r="BU4960" s="8"/>
    </row>
    <row r="4961" spans="68:73">
      <c r="BP4961" s="10"/>
      <c r="BQ4961" s="10"/>
      <c r="BR4961" s="10"/>
      <c r="BS4961" s="10"/>
      <c r="BT4961" s="10"/>
      <c r="BU4961" s="10"/>
    </row>
    <row r="4962" spans="68:73">
      <c r="BP4962" s="8"/>
      <c r="BQ4962" s="8"/>
      <c r="BR4962" s="8"/>
      <c r="BS4962" s="8"/>
      <c r="BT4962" s="8"/>
      <c r="BU4962" s="8"/>
    </row>
    <row r="4963" spans="68:73">
      <c r="BP4963" s="10"/>
      <c r="BQ4963" s="10"/>
      <c r="BR4963" s="10"/>
      <c r="BS4963" s="10"/>
      <c r="BT4963" s="10"/>
      <c r="BU4963" s="10"/>
    </row>
    <row r="4964" spans="68:73">
      <c r="BP4964" s="8"/>
      <c r="BQ4964" s="8"/>
      <c r="BR4964" s="8"/>
      <c r="BS4964" s="8"/>
      <c r="BT4964" s="8"/>
      <c r="BU4964" s="8"/>
    </row>
    <row r="4965" spans="68:73">
      <c r="BP4965" s="10"/>
      <c r="BQ4965" s="10"/>
      <c r="BR4965" s="10"/>
      <c r="BS4965" s="10"/>
      <c r="BT4965" s="10"/>
      <c r="BU4965" s="10"/>
    </row>
    <row r="4966" spans="68:73">
      <c r="BP4966" s="8"/>
      <c r="BQ4966" s="8"/>
      <c r="BR4966" s="8"/>
      <c r="BS4966" s="8"/>
      <c r="BT4966" s="8"/>
      <c r="BU4966" s="8"/>
    </row>
    <row r="4967" spans="68:73">
      <c r="BP4967" s="10"/>
      <c r="BQ4967" s="10"/>
      <c r="BR4967" s="10"/>
      <c r="BS4967" s="10"/>
      <c r="BT4967" s="10"/>
      <c r="BU4967" s="10"/>
    </row>
    <row r="4968" spans="68:73">
      <c r="BP4968" s="8"/>
      <c r="BQ4968" s="8"/>
      <c r="BR4968" s="8"/>
      <c r="BS4968" s="8"/>
      <c r="BT4968" s="8"/>
      <c r="BU4968" s="8"/>
    </row>
    <row r="4969" spans="68:73">
      <c r="BP4969" s="10"/>
      <c r="BQ4969" s="10"/>
      <c r="BR4969" s="10"/>
      <c r="BS4969" s="10"/>
      <c r="BT4969" s="10"/>
      <c r="BU4969" s="10"/>
    </row>
    <row r="4970" spans="68:73">
      <c r="BP4970" s="8"/>
      <c r="BQ4970" s="8"/>
      <c r="BR4970" s="8"/>
      <c r="BS4970" s="8"/>
      <c r="BT4970" s="8"/>
      <c r="BU4970" s="8"/>
    </row>
    <row r="4971" spans="68:73">
      <c r="BP4971" s="10"/>
      <c r="BQ4971" s="10"/>
      <c r="BR4971" s="10"/>
      <c r="BS4971" s="10"/>
      <c r="BT4971" s="10"/>
      <c r="BU4971" s="10"/>
    </row>
    <row r="4972" spans="68:73">
      <c r="BP4972" s="8"/>
      <c r="BQ4972" s="8"/>
      <c r="BR4972" s="8"/>
      <c r="BS4972" s="8"/>
      <c r="BT4972" s="8"/>
      <c r="BU4972" s="8"/>
    </row>
    <row r="4973" spans="68:73">
      <c r="BP4973" s="10"/>
      <c r="BQ4973" s="10"/>
      <c r="BR4973" s="10"/>
      <c r="BS4973" s="10"/>
      <c r="BT4973" s="10"/>
      <c r="BU4973" s="10"/>
    </row>
    <row r="4974" spans="68:73">
      <c r="BP4974" s="8"/>
      <c r="BQ4974" s="8"/>
      <c r="BR4974" s="8"/>
      <c r="BS4974" s="8"/>
      <c r="BT4974" s="8"/>
      <c r="BU4974" s="8"/>
    </row>
    <row r="4975" spans="68:73">
      <c r="BP4975" s="10"/>
      <c r="BQ4975" s="10"/>
      <c r="BR4975" s="10"/>
      <c r="BS4975" s="10"/>
      <c r="BT4975" s="10"/>
      <c r="BU4975" s="10"/>
    </row>
    <row r="4976" spans="68:73">
      <c r="BP4976" s="8"/>
      <c r="BQ4976" s="8"/>
      <c r="BR4976" s="8"/>
      <c r="BS4976" s="8"/>
      <c r="BT4976" s="8"/>
      <c r="BU4976" s="8"/>
    </row>
    <row r="4977" spans="68:73">
      <c r="BP4977" s="10"/>
      <c r="BQ4977" s="10"/>
      <c r="BR4977" s="10"/>
      <c r="BS4977" s="10"/>
      <c r="BT4977" s="10"/>
      <c r="BU4977" s="10"/>
    </row>
    <row r="4978" spans="68:73">
      <c r="BP4978" s="8"/>
      <c r="BQ4978" s="8"/>
      <c r="BR4978" s="8"/>
      <c r="BS4978" s="8"/>
      <c r="BT4978" s="8"/>
      <c r="BU4978" s="8"/>
    </row>
    <row r="4979" spans="68:73">
      <c r="BP4979" s="10"/>
      <c r="BQ4979" s="10"/>
      <c r="BR4979" s="10"/>
      <c r="BS4979" s="10"/>
      <c r="BT4979" s="10"/>
      <c r="BU4979" s="10"/>
    </row>
    <row r="4980" spans="68:73">
      <c r="BP4980" s="8"/>
      <c r="BQ4980" s="8"/>
      <c r="BR4980" s="8"/>
      <c r="BS4980" s="8"/>
      <c r="BT4980" s="8"/>
      <c r="BU4980" s="8"/>
    </row>
    <row r="4981" spans="68:73">
      <c r="BP4981" s="10"/>
      <c r="BQ4981" s="10"/>
      <c r="BR4981" s="10"/>
      <c r="BS4981" s="10"/>
      <c r="BT4981" s="10"/>
      <c r="BU4981" s="10"/>
    </row>
    <row r="4982" spans="68:73">
      <c r="BP4982" s="8"/>
      <c r="BQ4982" s="8"/>
      <c r="BR4982" s="8"/>
      <c r="BS4982" s="8"/>
      <c r="BT4982" s="8"/>
      <c r="BU4982" s="8"/>
    </row>
    <row r="4983" spans="68:73">
      <c r="BP4983" s="10"/>
      <c r="BQ4983" s="10"/>
      <c r="BR4983" s="10"/>
      <c r="BS4983" s="10"/>
      <c r="BT4983" s="10"/>
      <c r="BU4983" s="10"/>
    </row>
    <row r="4984" spans="68:73">
      <c r="BP4984" s="8"/>
      <c r="BQ4984" s="8"/>
      <c r="BR4984" s="8"/>
      <c r="BS4984" s="8"/>
      <c r="BT4984" s="8"/>
      <c r="BU4984" s="8"/>
    </row>
    <row r="4985" spans="68:73">
      <c r="BP4985" s="10"/>
      <c r="BQ4985" s="10"/>
      <c r="BR4985" s="10"/>
      <c r="BS4985" s="10"/>
      <c r="BT4985" s="10"/>
      <c r="BU4985" s="10"/>
    </row>
    <row r="4986" spans="68:73">
      <c r="BP4986" s="8"/>
      <c r="BQ4986" s="8"/>
      <c r="BR4986" s="8"/>
      <c r="BS4986" s="8"/>
      <c r="BT4986" s="8"/>
      <c r="BU4986" s="8"/>
    </row>
    <row r="4987" spans="68:73">
      <c r="BP4987" s="10"/>
      <c r="BQ4987" s="10"/>
      <c r="BR4987" s="10"/>
      <c r="BS4987" s="10"/>
      <c r="BT4987" s="10"/>
      <c r="BU4987" s="10"/>
    </row>
    <row r="4988" spans="68:73">
      <c r="BP4988" s="8"/>
      <c r="BQ4988" s="8"/>
      <c r="BR4988" s="8"/>
      <c r="BS4988" s="8"/>
      <c r="BT4988" s="8"/>
      <c r="BU4988" s="8"/>
    </row>
    <row r="4989" spans="68:73">
      <c r="BP4989" s="10"/>
      <c r="BQ4989" s="10"/>
      <c r="BR4989" s="10"/>
      <c r="BS4989" s="10"/>
      <c r="BT4989" s="10"/>
      <c r="BU4989" s="10"/>
    </row>
    <row r="4990" spans="68:73">
      <c r="BP4990" s="8"/>
      <c r="BQ4990" s="8"/>
      <c r="BR4990" s="8"/>
      <c r="BS4990" s="8"/>
      <c r="BT4990" s="8"/>
      <c r="BU4990" s="8"/>
    </row>
    <row r="4991" spans="68:73">
      <c r="BP4991" s="10"/>
      <c r="BQ4991" s="10"/>
      <c r="BR4991" s="10"/>
      <c r="BS4991" s="10"/>
      <c r="BT4991" s="10"/>
      <c r="BU4991" s="10"/>
    </row>
    <row r="4992" spans="68:73">
      <c r="BP4992" s="8"/>
      <c r="BQ4992" s="8"/>
      <c r="BR4992" s="8"/>
      <c r="BS4992" s="8"/>
      <c r="BT4992" s="8"/>
      <c r="BU4992" s="8"/>
    </row>
    <row r="4993" spans="68:73">
      <c r="BP4993" s="10"/>
      <c r="BQ4993" s="10"/>
      <c r="BR4993" s="10"/>
      <c r="BS4993" s="10"/>
      <c r="BT4993" s="10"/>
      <c r="BU4993" s="10"/>
    </row>
    <row r="4994" spans="68:73">
      <c r="BP4994" s="8"/>
      <c r="BQ4994" s="8"/>
      <c r="BR4994" s="8"/>
      <c r="BS4994" s="8"/>
      <c r="BT4994" s="8"/>
      <c r="BU4994" s="8"/>
    </row>
    <row r="4995" spans="68:73">
      <c r="BP4995" s="10"/>
      <c r="BQ4995" s="10"/>
      <c r="BR4995" s="10"/>
      <c r="BS4995" s="10"/>
      <c r="BT4995" s="10"/>
      <c r="BU4995" s="10"/>
    </row>
    <row r="4996" spans="68:73">
      <c r="BP4996" s="8"/>
      <c r="BQ4996" s="8"/>
      <c r="BR4996" s="8"/>
      <c r="BS4996" s="8"/>
      <c r="BT4996" s="8"/>
      <c r="BU4996" s="8"/>
    </row>
    <row r="4997" spans="68:73">
      <c r="BP4997" s="10"/>
      <c r="BQ4997" s="10"/>
      <c r="BR4997" s="10"/>
      <c r="BS4997" s="10"/>
      <c r="BT4997" s="10"/>
      <c r="BU4997" s="10"/>
    </row>
    <row r="4998" spans="68:73">
      <c r="BP4998" s="8"/>
      <c r="BQ4998" s="8"/>
      <c r="BR4998" s="8"/>
      <c r="BS4998" s="8"/>
      <c r="BT4998" s="8"/>
      <c r="BU4998" s="8"/>
    </row>
    <row r="4999" spans="68:73">
      <c r="BP4999" s="10"/>
      <c r="BQ4999" s="10"/>
      <c r="BR4999" s="10"/>
      <c r="BS4999" s="10"/>
      <c r="BT4999" s="10"/>
      <c r="BU4999" s="10"/>
    </row>
    <row r="5000" spans="68:73">
      <c r="BP5000" s="8"/>
      <c r="BQ5000" s="8"/>
      <c r="BR5000" s="8"/>
      <c r="BS5000" s="8"/>
      <c r="BT5000" s="8"/>
      <c r="BU5000" s="8"/>
    </row>
    <row r="5001" spans="68:73">
      <c r="BP5001" s="10"/>
      <c r="BQ5001" s="10"/>
      <c r="BR5001" s="10"/>
      <c r="BS5001" s="10"/>
      <c r="BT5001" s="10"/>
      <c r="BU5001" s="10"/>
    </row>
    <row r="5002" spans="68:73">
      <c r="BP5002" s="8"/>
      <c r="BQ5002" s="8"/>
      <c r="BR5002" s="8"/>
      <c r="BS5002" s="8"/>
      <c r="BT5002" s="8"/>
      <c r="BU5002" s="8"/>
    </row>
    <row r="5003" spans="68:73">
      <c r="BP5003" s="10"/>
      <c r="BQ5003" s="10"/>
      <c r="BR5003" s="10"/>
      <c r="BS5003" s="10"/>
      <c r="BT5003" s="10"/>
      <c r="BU5003" s="10"/>
    </row>
    <row r="5004" spans="68:73">
      <c r="BP5004" s="8"/>
      <c r="BQ5004" s="8"/>
      <c r="BR5004" s="8"/>
      <c r="BS5004" s="8"/>
      <c r="BT5004" s="8"/>
      <c r="BU5004" s="8"/>
    </row>
    <row r="5005" spans="68:73">
      <c r="BP5005" s="10"/>
      <c r="BQ5005" s="10"/>
      <c r="BR5005" s="10"/>
      <c r="BS5005" s="10"/>
      <c r="BT5005" s="10"/>
      <c r="BU5005" s="10"/>
    </row>
    <row r="5006" spans="68:73">
      <c r="BP5006" s="8"/>
      <c r="BQ5006" s="8"/>
      <c r="BR5006" s="8"/>
      <c r="BS5006" s="8"/>
      <c r="BT5006" s="8"/>
      <c r="BU5006" s="8"/>
    </row>
    <row r="5007" spans="68:73">
      <c r="BP5007" s="10"/>
      <c r="BQ5007" s="10"/>
      <c r="BR5007" s="10"/>
      <c r="BS5007" s="10"/>
      <c r="BT5007" s="10"/>
      <c r="BU5007" s="10"/>
    </row>
    <row r="5008" spans="68:73">
      <c r="BP5008" s="8"/>
      <c r="BQ5008" s="8"/>
      <c r="BR5008" s="8"/>
      <c r="BS5008" s="8"/>
      <c r="BT5008" s="8"/>
      <c r="BU5008" s="8"/>
    </row>
    <row r="5009" spans="68:73">
      <c r="BP5009" s="10"/>
      <c r="BQ5009" s="10"/>
      <c r="BR5009" s="10"/>
      <c r="BS5009" s="10"/>
      <c r="BT5009" s="10"/>
      <c r="BU5009" s="10"/>
    </row>
    <row r="5010" spans="68:73">
      <c r="BP5010" s="8"/>
      <c r="BQ5010" s="8"/>
      <c r="BR5010" s="8"/>
      <c r="BS5010" s="8"/>
      <c r="BT5010" s="8"/>
      <c r="BU5010" s="8"/>
    </row>
    <row r="5011" spans="68:73">
      <c r="BP5011" s="10"/>
      <c r="BQ5011" s="10"/>
      <c r="BR5011" s="10"/>
      <c r="BS5011" s="10"/>
      <c r="BT5011" s="10"/>
      <c r="BU5011" s="10"/>
    </row>
    <row r="5012" spans="68:73">
      <c r="BP5012" s="8"/>
      <c r="BQ5012" s="8"/>
      <c r="BR5012" s="8"/>
      <c r="BS5012" s="8"/>
      <c r="BT5012" s="8"/>
      <c r="BU5012" s="8"/>
    </row>
    <row r="5013" spans="68:73">
      <c r="BP5013" s="10"/>
      <c r="BQ5013" s="10"/>
      <c r="BR5013" s="10"/>
      <c r="BS5013" s="10"/>
      <c r="BT5013" s="10"/>
      <c r="BU5013" s="10"/>
    </row>
    <row r="5014" spans="68:73">
      <c r="BP5014" s="8"/>
      <c r="BQ5014" s="8"/>
      <c r="BR5014" s="8"/>
      <c r="BS5014" s="8"/>
      <c r="BT5014" s="8"/>
      <c r="BU5014" s="8"/>
    </row>
    <row r="5015" spans="68:73">
      <c r="BP5015" s="10"/>
      <c r="BQ5015" s="10"/>
      <c r="BR5015" s="10"/>
      <c r="BS5015" s="10"/>
      <c r="BT5015" s="10"/>
      <c r="BU5015" s="10"/>
    </row>
    <row r="5016" spans="68:73">
      <c r="BP5016" s="8"/>
      <c r="BQ5016" s="8"/>
      <c r="BR5016" s="8"/>
      <c r="BS5016" s="8"/>
      <c r="BT5016" s="8"/>
      <c r="BU5016" s="8"/>
    </row>
    <row r="5017" spans="68:73">
      <c r="BP5017" s="10"/>
      <c r="BQ5017" s="10"/>
      <c r="BR5017" s="10"/>
      <c r="BS5017" s="10"/>
      <c r="BT5017" s="10"/>
      <c r="BU5017" s="10"/>
    </row>
    <row r="5018" spans="68:73">
      <c r="BP5018" s="8"/>
      <c r="BQ5018" s="8"/>
      <c r="BR5018" s="8"/>
      <c r="BS5018" s="8"/>
      <c r="BT5018" s="8"/>
      <c r="BU5018" s="8"/>
    </row>
    <row r="5019" spans="68:73">
      <c r="BP5019" s="10"/>
      <c r="BQ5019" s="10"/>
      <c r="BR5019" s="10"/>
      <c r="BS5019" s="10"/>
      <c r="BT5019" s="10"/>
      <c r="BU5019" s="10"/>
    </row>
    <row r="5020" spans="68:73">
      <c r="BP5020" s="8"/>
      <c r="BQ5020" s="8"/>
      <c r="BR5020" s="8"/>
      <c r="BS5020" s="8"/>
      <c r="BT5020" s="8"/>
      <c r="BU5020" s="8"/>
    </row>
    <row r="5021" spans="68:73">
      <c r="BP5021" s="10"/>
      <c r="BQ5021" s="10"/>
      <c r="BR5021" s="10"/>
      <c r="BS5021" s="10"/>
      <c r="BT5021" s="10"/>
      <c r="BU5021" s="10"/>
    </row>
    <row r="5022" spans="68:73">
      <c r="BP5022" s="8"/>
      <c r="BQ5022" s="8"/>
      <c r="BR5022" s="8"/>
      <c r="BS5022" s="8"/>
      <c r="BT5022" s="8"/>
      <c r="BU5022" s="8"/>
    </row>
    <row r="5023" spans="68:73">
      <c r="BP5023" s="10"/>
      <c r="BQ5023" s="10"/>
      <c r="BR5023" s="10"/>
      <c r="BS5023" s="10"/>
      <c r="BT5023" s="10"/>
      <c r="BU5023" s="10"/>
    </row>
    <row r="5024" spans="68:73">
      <c r="BP5024" s="8"/>
      <c r="BQ5024" s="8"/>
      <c r="BR5024" s="8"/>
      <c r="BS5024" s="8"/>
      <c r="BT5024" s="8"/>
      <c r="BU5024" s="8"/>
    </row>
    <row r="5025" spans="68:73">
      <c r="BP5025" s="10"/>
      <c r="BQ5025" s="10"/>
      <c r="BR5025" s="10"/>
      <c r="BS5025" s="10"/>
      <c r="BT5025" s="10"/>
      <c r="BU5025" s="10"/>
    </row>
    <row r="5026" spans="68:73">
      <c r="BP5026" s="8"/>
      <c r="BQ5026" s="8"/>
      <c r="BR5026" s="8"/>
      <c r="BS5026" s="8"/>
      <c r="BT5026" s="8"/>
      <c r="BU5026" s="8"/>
    </row>
    <row r="5027" spans="68:73">
      <c r="BP5027" s="10"/>
      <c r="BQ5027" s="10"/>
      <c r="BR5027" s="10"/>
      <c r="BS5027" s="10"/>
      <c r="BT5027" s="10"/>
      <c r="BU5027" s="10"/>
    </row>
    <row r="5028" spans="68:73">
      <c r="BP5028" s="8"/>
      <c r="BQ5028" s="8"/>
      <c r="BR5028" s="8"/>
      <c r="BS5028" s="8"/>
      <c r="BT5028" s="8"/>
      <c r="BU5028" s="8"/>
    </row>
    <row r="5029" spans="68:73">
      <c r="BP5029" s="10"/>
      <c r="BQ5029" s="10"/>
      <c r="BR5029" s="10"/>
      <c r="BS5029" s="10"/>
      <c r="BT5029" s="10"/>
      <c r="BU5029" s="10"/>
    </row>
    <row r="5030" spans="68:73">
      <c r="BP5030" s="8"/>
      <c r="BQ5030" s="8"/>
      <c r="BR5030" s="8"/>
      <c r="BS5030" s="8"/>
      <c r="BT5030" s="8"/>
      <c r="BU5030" s="8"/>
    </row>
    <row r="5031" spans="68:73">
      <c r="BP5031" s="10"/>
      <c r="BQ5031" s="10"/>
      <c r="BR5031" s="10"/>
      <c r="BS5031" s="10"/>
      <c r="BT5031" s="10"/>
      <c r="BU5031" s="10"/>
    </row>
    <row r="5032" spans="68:73">
      <c r="BP5032" s="8"/>
      <c r="BQ5032" s="8"/>
      <c r="BR5032" s="8"/>
      <c r="BS5032" s="8"/>
      <c r="BT5032" s="8"/>
      <c r="BU5032" s="8"/>
    </row>
    <row r="5033" spans="68:73">
      <c r="BP5033" s="10"/>
      <c r="BQ5033" s="10"/>
      <c r="BR5033" s="10"/>
      <c r="BS5033" s="10"/>
      <c r="BT5033" s="10"/>
      <c r="BU5033" s="10"/>
    </row>
    <row r="5034" spans="68:73">
      <c r="BP5034" s="8"/>
      <c r="BQ5034" s="8"/>
      <c r="BR5034" s="8"/>
      <c r="BS5034" s="8"/>
      <c r="BT5034" s="8"/>
      <c r="BU5034" s="8"/>
    </row>
    <row r="5035" spans="68:73">
      <c r="BP5035" s="10"/>
      <c r="BQ5035" s="10"/>
      <c r="BR5035" s="10"/>
      <c r="BS5035" s="10"/>
      <c r="BT5035" s="10"/>
      <c r="BU5035" s="10"/>
    </row>
    <row r="5036" spans="68:73">
      <c r="BP5036" s="8"/>
      <c r="BQ5036" s="8"/>
      <c r="BR5036" s="8"/>
      <c r="BS5036" s="8"/>
      <c r="BT5036" s="8"/>
      <c r="BU5036" s="8"/>
    </row>
    <row r="5037" spans="68:73">
      <c r="BP5037" s="10"/>
      <c r="BQ5037" s="10"/>
      <c r="BR5037" s="10"/>
      <c r="BS5037" s="10"/>
      <c r="BT5037" s="10"/>
      <c r="BU5037" s="10"/>
    </row>
    <row r="5038" spans="68:73">
      <c r="BP5038" s="8"/>
      <c r="BQ5038" s="8"/>
      <c r="BR5038" s="8"/>
      <c r="BS5038" s="8"/>
      <c r="BT5038" s="8"/>
      <c r="BU5038" s="8"/>
    </row>
    <row r="5039" spans="68:73">
      <c r="BP5039" s="10"/>
      <c r="BQ5039" s="10"/>
      <c r="BR5039" s="10"/>
      <c r="BS5039" s="10"/>
      <c r="BT5039" s="10"/>
      <c r="BU5039" s="10"/>
    </row>
    <row r="5040" spans="68:73">
      <c r="BP5040" s="8"/>
      <c r="BQ5040" s="8"/>
      <c r="BR5040" s="8"/>
      <c r="BS5040" s="8"/>
      <c r="BT5040" s="8"/>
      <c r="BU5040" s="8"/>
    </row>
    <row r="5041" spans="68:73">
      <c r="BP5041" s="10"/>
      <c r="BQ5041" s="10"/>
      <c r="BR5041" s="10"/>
      <c r="BS5041" s="10"/>
      <c r="BT5041" s="10"/>
      <c r="BU5041" s="10"/>
    </row>
    <row r="5042" spans="68:73">
      <c r="BP5042" s="8"/>
      <c r="BQ5042" s="8"/>
      <c r="BR5042" s="8"/>
      <c r="BS5042" s="8"/>
      <c r="BT5042" s="8"/>
      <c r="BU5042" s="8"/>
    </row>
    <row r="5043" spans="68:73">
      <c r="BP5043" s="10"/>
      <c r="BQ5043" s="10"/>
      <c r="BR5043" s="10"/>
      <c r="BS5043" s="10"/>
      <c r="BT5043" s="10"/>
      <c r="BU5043" s="10"/>
    </row>
    <row r="5044" spans="68:73">
      <c r="BP5044" s="8"/>
      <c r="BQ5044" s="8"/>
      <c r="BR5044" s="8"/>
      <c r="BS5044" s="8"/>
      <c r="BT5044" s="8"/>
      <c r="BU5044" s="8"/>
    </row>
    <row r="5045" spans="68:73">
      <c r="BP5045" s="10"/>
      <c r="BQ5045" s="10"/>
      <c r="BR5045" s="10"/>
      <c r="BS5045" s="10"/>
      <c r="BT5045" s="10"/>
      <c r="BU5045" s="10"/>
    </row>
    <row r="5046" spans="68:73">
      <c r="BP5046" s="8"/>
      <c r="BQ5046" s="8"/>
      <c r="BR5046" s="8"/>
      <c r="BS5046" s="8"/>
      <c r="BT5046" s="8"/>
      <c r="BU5046" s="8"/>
    </row>
    <row r="5047" spans="68:73">
      <c r="BP5047" s="10"/>
      <c r="BQ5047" s="10"/>
      <c r="BR5047" s="10"/>
      <c r="BS5047" s="10"/>
      <c r="BT5047" s="10"/>
      <c r="BU5047" s="10"/>
    </row>
    <row r="5048" spans="68:73">
      <c r="BP5048" s="8"/>
      <c r="BQ5048" s="8"/>
      <c r="BR5048" s="8"/>
      <c r="BS5048" s="8"/>
      <c r="BT5048" s="8"/>
      <c r="BU5048" s="8"/>
    </row>
    <row r="5049" spans="68:73">
      <c r="BP5049" s="10"/>
      <c r="BQ5049" s="10"/>
      <c r="BR5049" s="10"/>
      <c r="BS5049" s="10"/>
      <c r="BT5049" s="10"/>
      <c r="BU5049" s="10"/>
    </row>
    <row r="5050" spans="68:73">
      <c r="BP5050" s="8"/>
      <c r="BQ5050" s="8"/>
      <c r="BR5050" s="8"/>
      <c r="BS5050" s="8"/>
      <c r="BT5050" s="8"/>
      <c r="BU5050" s="8"/>
    </row>
    <row r="5051" spans="68:73">
      <c r="BP5051" s="10"/>
      <c r="BQ5051" s="10"/>
      <c r="BR5051" s="10"/>
      <c r="BS5051" s="10"/>
      <c r="BT5051" s="10"/>
      <c r="BU5051" s="10"/>
    </row>
    <row r="5052" spans="68:73">
      <c r="BP5052" s="8"/>
      <c r="BQ5052" s="8"/>
      <c r="BR5052" s="8"/>
      <c r="BS5052" s="8"/>
      <c r="BT5052" s="8"/>
      <c r="BU5052" s="8"/>
    </row>
    <row r="5053" spans="68:73">
      <c r="BP5053" s="10"/>
      <c r="BQ5053" s="10"/>
      <c r="BR5053" s="10"/>
      <c r="BS5053" s="10"/>
      <c r="BT5053" s="10"/>
      <c r="BU5053" s="10"/>
    </row>
    <row r="5054" spans="68:73">
      <c r="BP5054" s="8"/>
      <c r="BQ5054" s="8"/>
      <c r="BR5054" s="8"/>
      <c r="BS5054" s="8"/>
      <c r="BT5054" s="8"/>
      <c r="BU5054" s="8"/>
    </row>
    <row r="5055" spans="68:73">
      <c r="BP5055" s="10"/>
      <c r="BQ5055" s="10"/>
      <c r="BR5055" s="10"/>
      <c r="BS5055" s="10"/>
      <c r="BT5055" s="10"/>
      <c r="BU5055" s="10"/>
    </row>
    <row r="5056" spans="68:73">
      <c r="BP5056" s="8"/>
      <c r="BQ5056" s="8"/>
      <c r="BR5056" s="8"/>
      <c r="BS5056" s="8"/>
      <c r="BT5056" s="8"/>
      <c r="BU5056" s="8"/>
    </row>
    <row r="5057" spans="68:73">
      <c r="BP5057" s="10"/>
      <c r="BQ5057" s="10"/>
      <c r="BR5057" s="10"/>
      <c r="BS5057" s="10"/>
      <c r="BT5057" s="10"/>
      <c r="BU5057" s="10"/>
    </row>
    <row r="5058" spans="68:73">
      <c r="BP5058" s="8"/>
      <c r="BQ5058" s="8"/>
      <c r="BR5058" s="8"/>
      <c r="BS5058" s="8"/>
      <c r="BT5058" s="8"/>
      <c r="BU5058" s="8"/>
    </row>
    <row r="5059" spans="68:73">
      <c r="BP5059" s="10"/>
      <c r="BQ5059" s="10"/>
      <c r="BR5059" s="10"/>
      <c r="BS5059" s="10"/>
      <c r="BT5059" s="10"/>
      <c r="BU5059" s="10"/>
    </row>
    <row r="5060" spans="68:73">
      <c r="BP5060" s="8"/>
      <c r="BQ5060" s="8"/>
      <c r="BR5060" s="8"/>
      <c r="BS5060" s="8"/>
      <c r="BT5060" s="8"/>
      <c r="BU5060" s="8"/>
    </row>
    <row r="5061" spans="68:73">
      <c r="BP5061" s="10"/>
      <c r="BQ5061" s="10"/>
      <c r="BR5061" s="10"/>
      <c r="BS5061" s="10"/>
      <c r="BT5061" s="10"/>
      <c r="BU5061" s="10"/>
    </row>
    <row r="5062" spans="68:73">
      <c r="BP5062" s="8"/>
      <c r="BQ5062" s="8"/>
      <c r="BR5062" s="8"/>
      <c r="BS5062" s="8"/>
      <c r="BT5062" s="8"/>
      <c r="BU5062" s="8"/>
    </row>
    <row r="5063" spans="68:73">
      <c r="BP5063" s="10"/>
      <c r="BQ5063" s="10"/>
      <c r="BR5063" s="10"/>
      <c r="BS5063" s="10"/>
      <c r="BT5063" s="10"/>
      <c r="BU5063" s="10"/>
    </row>
    <row r="5064" spans="68:73">
      <c r="BP5064" s="8"/>
      <c r="BQ5064" s="8"/>
      <c r="BR5064" s="8"/>
      <c r="BS5064" s="8"/>
      <c r="BT5064" s="8"/>
      <c r="BU5064" s="8"/>
    </row>
    <row r="5065" spans="68:73">
      <c r="BP5065" s="10"/>
      <c r="BQ5065" s="10"/>
      <c r="BR5065" s="10"/>
      <c r="BS5065" s="10"/>
      <c r="BT5065" s="10"/>
      <c r="BU5065" s="10"/>
    </row>
    <row r="5066" spans="68:73">
      <c r="BP5066" s="8"/>
      <c r="BQ5066" s="8"/>
      <c r="BR5066" s="8"/>
      <c r="BS5066" s="8"/>
      <c r="BT5066" s="8"/>
      <c r="BU5066" s="8"/>
    </row>
    <row r="5067" spans="68:73">
      <c r="BP5067" s="10"/>
      <c r="BQ5067" s="10"/>
      <c r="BR5067" s="10"/>
      <c r="BS5067" s="10"/>
      <c r="BT5067" s="10"/>
      <c r="BU5067" s="10"/>
    </row>
    <row r="5068" spans="68:73">
      <c r="BP5068" s="8"/>
      <c r="BQ5068" s="8"/>
      <c r="BR5068" s="8"/>
      <c r="BS5068" s="8"/>
      <c r="BT5068" s="8"/>
      <c r="BU5068" s="8"/>
    </row>
    <row r="5069" spans="68:73">
      <c r="BP5069" s="10"/>
      <c r="BQ5069" s="10"/>
      <c r="BR5069" s="10"/>
      <c r="BS5069" s="10"/>
      <c r="BT5069" s="10"/>
      <c r="BU5069" s="10"/>
    </row>
    <row r="5070" spans="68:73">
      <c r="BP5070" s="8"/>
      <c r="BQ5070" s="8"/>
      <c r="BR5070" s="8"/>
      <c r="BS5070" s="8"/>
      <c r="BT5070" s="8"/>
      <c r="BU5070" s="8"/>
    </row>
    <row r="5071" spans="68:73">
      <c r="BP5071" s="10"/>
      <c r="BQ5071" s="10"/>
      <c r="BR5071" s="10"/>
      <c r="BS5071" s="10"/>
      <c r="BT5071" s="10"/>
      <c r="BU5071" s="10"/>
    </row>
    <row r="5072" spans="68:73">
      <c r="BP5072" s="8"/>
      <c r="BQ5072" s="8"/>
      <c r="BR5072" s="8"/>
      <c r="BS5072" s="8"/>
      <c r="BT5072" s="8"/>
      <c r="BU5072" s="8"/>
    </row>
    <row r="5073" spans="68:73">
      <c r="BP5073" s="10"/>
      <c r="BQ5073" s="10"/>
      <c r="BR5073" s="10"/>
      <c r="BS5073" s="10"/>
      <c r="BT5073" s="10"/>
      <c r="BU5073" s="10"/>
    </row>
    <row r="5074" spans="68:73">
      <c r="BP5074" s="8"/>
      <c r="BQ5074" s="8"/>
      <c r="BR5074" s="8"/>
      <c r="BS5074" s="8"/>
      <c r="BT5074" s="8"/>
      <c r="BU5074" s="8"/>
    </row>
    <row r="5075" spans="68:73">
      <c r="BP5075" s="10"/>
      <c r="BQ5075" s="10"/>
      <c r="BR5075" s="10"/>
      <c r="BS5075" s="10"/>
      <c r="BT5075" s="10"/>
      <c r="BU5075" s="10"/>
    </row>
    <row r="5076" spans="68:73">
      <c r="BP5076" s="8"/>
      <c r="BQ5076" s="8"/>
      <c r="BR5076" s="8"/>
      <c r="BS5076" s="8"/>
      <c r="BT5076" s="8"/>
      <c r="BU5076" s="8"/>
    </row>
    <row r="5077" spans="68:73">
      <c r="BP5077" s="10"/>
      <c r="BQ5077" s="10"/>
      <c r="BR5077" s="10"/>
      <c r="BS5077" s="10"/>
      <c r="BT5077" s="10"/>
      <c r="BU5077" s="10"/>
    </row>
    <row r="5078" spans="68:73">
      <c r="BP5078" s="8"/>
      <c r="BQ5078" s="8"/>
      <c r="BR5078" s="8"/>
      <c r="BS5078" s="8"/>
      <c r="BT5078" s="8"/>
      <c r="BU5078" s="8"/>
    </row>
    <row r="5079" spans="68:73">
      <c r="BP5079" s="10"/>
      <c r="BQ5079" s="10"/>
      <c r="BR5079" s="10"/>
      <c r="BS5079" s="10"/>
      <c r="BT5079" s="10"/>
      <c r="BU5079" s="10"/>
    </row>
    <row r="5080" spans="68:73">
      <c r="BP5080" s="8"/>
      <c r="BQ5080" s="8"/>
      <c r="BR5080" s="8"/>
      <c r="BS5080" s="8"/>
      <c r="BT5080" s="8"/>
      <c r="BU5080" s="8"/>
    </row>
    <row r="5081" spans="68:73">
      <c r="BP5081" s="10"/>
      <c r="BQ5081" s="10"/>
      <c r="BR5081" s="10"/>
      <c r="BS5081" s="10"/>
      <c r="BT5081" s="10"/>
      <c r="BU5081" s="10"/>
    </row>
    <row r="5082" spans="68:73">
      <c r="BP5082" s="8"/>
      <c r="BQ5082" s="8"/>
      <c r="BR5082" s="8"/>
      <c r="BS5082" s="8"/>
      <c r="BT5082" s="8"/>
      <c r="BU5082" s="8"/>
    </row>
    <row r="5083" spans="68:73">
      <c r="BP5083" s="10"/>
      <c r="BQ5083" s="10"/>
      <c r="BR5083" s="10"/>
      <c r="BS5083" s="10"/>
      <c r="BT5083" s="10"/>
      <c r="BU5083" s="10"/>
    </row>
    <row r="5084" spans="68:73">
      <c r="BP5084" s="8"/>
      <c r="BQ5084" s="8"/>
      <c r="BR5084" s="8"/>
      <c r="BS5084" s="8"/>
      <c r="BT5084" s="8"/>
      <c r="BU5084" s="8"/>
    </row>
    <row r="5085" spans="68:73">
      <c r="BP5085" s="10"/>
      <c r="BQ5085" s="10"/>
      <c r="BR5085" s="10"/>
      <c r="BS5085" s="10"/>
      <c r="BT5085" s="10"/>
      <c r="BU5085" s="10"/>
    </row>
    <row r="5086" spans="68:73">
      <c r="BP5086" s="8"/>
      <c r="BQ5086" s="8"/>
      <c r="BR5086" s="8"/>
      <c r="BS5086" s="8"/>
      <c r="BT5086" s="8"/>
      <c r="BU5086" s="8"/>
    </row>
    <row r="5087" spans="68:73">
      <c r="BP5087" s="10"/>
      <c r="BQ5087" s="10"/>
      <c r="BR5087" s="10"/>
      <c r="BS5087" s="10"/>
      <c r="BT5087" s="10"/>
      <c r="BU5087" s="10"/>
    </row>
    <row r="5088" spans="68:73">
      <c r="BP5088" s="8"/>
      <c r="BQ5088" s="8"/>
      <c r="BR5088" s="8"/>
      <c r="BS5088" s="8"/>
      <c r="BT5088" s="8"/>
      <c r="BU5088" s="8"/>
    </row>
    <row r="5089" spans="68:73">
      <c r="BP5089" s="10"/>
      <c r="BQ5089" s="10"/>
      <c r="BR5089" s="10"/>
      <c r="BS5089" s="10"/>
      <c r="BT5089" s="10"/>
      <c r="BU5089" s="10"/>
    </row>
    <row r="5090" spans="68:73">
      <c r="BP5090" s="8"/>
      <c r="BQ5090" s="8"/>
      <c r="BR5090" s="8"/>
      <c r="BS5090" s="8"/>
      <c r="BT5090" s="8"/>
      <c r="BU5090" s="8"/>
    </row>
    <row r="5091" spans="68:73">
      <c r="BP5091" s="10"/>
      <c r="BQ5091" s="10"/>
      <c r="BR5091" s="10"/>
      <c r="BS5091" s="10"/>
      <c r="BT5091" s="10"/>
      <c r="BU5091" s="10"/>
    </row>
    <row r="5092" spans="68:73">
      <c r="BP5092" s="8"/>
      <c r="BQ5092" s="8"/>
      <c r="BR5092" s="8"/>
      <c r="BS5092" s="8"/>
      <c r="BT5092" s="8"/>
      <c r="BU5092" s="8"/>
    </row>
    <row r="5093" spans="68:73">
      <c r="BP5093" s="10"/>
      <c r="BQ5093" s="10"/>
      <c r="BR5093" s="10"/>
      <c r="BS5093" s="10"/>
      <c r="BT5093" s="10"/>
      <c r="BU5093" s="10"/>
    </row>
    <row r="5094" spans="68:73">
      <c r="BP5094" s="8"/>
      <c r="BQ5094" s="8"/>
      <c r="BR5094" s="8"/>
      <c r="BS5094" s="8"/>
      <c r="BT5094" s="8"/>
      <c r="BU5094" s="8"/>
    </row>
    <row r="5095" spans="68:73">
      <c r="BP5095" s="10"/>
      <c r="BQ5095" s="10"/>
      <c r="BR5095" s="10"/>
      <c r="BS5095" s="10"/>
      <c r="BT5095" s="10"/>
      <c r="BU5095" s="10"/>
    </row>
    <row r="5096" spans="68:73">
      <c r="BP5096" s="8"/>
      <c r="BQ5096" s="8"/>
      <c r="BR5096" s="8"/>
      <c r="BS5096" s="8"/>
      <c r="BT5096" s="8"/>
      <c r="BU5096" s="8"/>
    </row>
    <row r="5097" spans="68:73">
      <c r="BP5097" s="10"/>
      <c r="BQ5097" s="10"/>
      <c r="BR5097" s="10"/>
      <c r="BS5097" s="10"/>
      <c r="BT5097" s="10"/>
      <c r="BU5097" s="10"/>
    </row>
    <row r="5098" spans="68:73">
      <c r="BP5098" s="8"/>
      <c r="BQ5098" s="8"/>
      <c r="BR5098" s="8"/>
      <c r="BS5098" s="8"/>
      <c r="BT5098" s="8"/>
      <c r="BU5098" s="8"/>
    </row>
    <row r="5099" spans="68:73">
      <c r="BP5099" s="10"/>
      <c r="BQ5099" s="10"/>
      <c r="BR5099" s="10"/>
      <c r="BS5099" s="10"/>
      <c r="BT5099" s="10"/>
      <c r="BU5099" s="10"/>
    </row>
    <row r="5100" spans="68:73">
      <c r="BP5100" s="8"/>
      <c r="BQ5100" s="8"/>
      <c r="BR5100" s="8"/>
      <c r="BS5100" s="8"/>
      <c r="BT5100" s="8"/>
      <c r="BU5100" s="8"/>
    </row>
    <row r="5101" spans="68:73">
      <c r="BP5101" s="10"/>
      <c r="BQ5101" s="10"/>
      <c r="BR5101" s="10"/>
      <c r="BS5101" s="10"/>
      <c r="BT5101" s="10"/>
      <c r="BU5101" s="10"/>
    </row>
    <row r="5102" spans="68:73">
      <c r="BP5102" s="8"/>
      <c r="BQ5102" s="8"/>
      <c r="BR5102" s="8"/>
      <c r="BS5102" s="8"/>
      <c r="BT5102" s="8"/>
      <c r="BU5102" s="8"/>
    </row>
    <row r="5103" spans="68:73">
      <c r="BP5103" s="10"/>
      <c r="BQ5103" s="10"/>
      <c r="BR5103" s="10"/>
      <c r="BS5103" s="10"/>
      <c r="BT5103" s="10"/>
      <c r="BU5103" s="10"/>
    </row>
    <row r="5104" spans="68:73">
      <c r="BP5104" s="8"/>
      <c r="BQ5104" s="8"/>
      <c r="BR5104" s="8"/>
      <c r="BS5104" s="8"/>
      <c r="BT5104" s="8"/>
      <c r="BU5104" s="8"/>
    </row>
    <row r="5105" spans="68:73">
      <c r="BP5105" s="10"/>
      <c r="BQ5105" s="10"/>
      <c r="BR5105" s="10"/>
      <c r="BS5105" s="10"/>
      <c r="BT5105" s="10"/>
      <c r="BU5105" s="10"/>
    </row>
    <row r="5106" spans="68:73">
      <c r="BP5106" s="8"/>
      <c r="BQ5106" s="8"/>
      <c r="BR5106" s="8"/>
      <c r="BS5106" s="8"/>
      <c r="BT5106" s="8"/>
      <c r="BU5106" s="8"/>
    </row>
    <row r="5107" spans="68:73">
      <c r="BP5107" s="10"/>
      <c r="BQ5107" s="10"/>
      <c r="BR5107" s="10"/>
      <c r="BS5107" s="10"/>
      <c r="BT5107" s="10"/>
      <c r="BU5107" s="10"/>
    </row>
    <row r="5108" spans="68:73">
      <c r="BP5108" s="8"/>
      <c r="BQ5108" s="8"/>
      <c r="BR5108" s="8"/>
      <c r="BS5108" s="8"/>
      <c r="BT5108" s="8"/>
      <c r="BU5108" s="8"/>
    </row>
    <row r="5109" spans="68:73">
      <c r="BP5109" s="10"/>
      <c r="BQ5109" s="10"/>
      <c r="BR5109" s="10"/>
      <c r="BS5109" s="10"/>
      <c r="BT5109" s="10"/>
      <c r="BU5109" s="10"/>
    </row>
    <row r="5110" spans="68:73">
      <c r="BP5110" s="8"/>
      <c r="BQ5110" s="8"/>
      <c r="BR5110" s="8"/>
      <c r="BS5110" s="8"/>
      <c r="BT5110" s="8"/>
      <c r="BU5110" s="8"/>
    </row>
    <row r="5111" spans="68:73">
      <c r="BP5111" s="10"/>
      <c r="BQ5111" s="10"/>
      <c r="BR5111" s="10"/>
      <c r="BS5111" s="10"/>
      <c r="BT5111" s="10"/>
      <c r="BU5111" s="10"/>
    </row>
    <row r="5112" spans="68:73">
      <c r="BP5112" s="8"/>
      <c r="BQ5112" s="8"/>
      <c r="BR5112" s="8"/>
      <c r="BS5112" s="8"/>
      <c r="BT5112" s="8"/>
      <c r="BU5112" s="8"/>
    </row>
    <row r="5113" spans="68:73">
      <c r="BP5113" s="10"/>
      <c r="BQ5113" s="10"/>
      <c r="BR5113" s="10"/>
      <c r="BS5113" s="10"/>
      <c r="BT5113" s="10"/>
      <c r="BU5113" s="10"/>
    </row>
    <row r="5114" spans="68:73">
      <c r="BP5114" s="8"/>
      <c r="BQ5114" s="8"/>
      <c r="BR5114" s="8"/>
      <c r="BS5114" s="8"/>
      <c r="BT5114" s="8"/>
      <c r="BU5114" s="8"/>
    </row>
    <row r="5115" spans="68:73">
      <c r="BP5115" s="10"/>
      <c r="BQ5115" s="10"/>
      <c r="BR5115" s="10"/>
      <c r="BS5115" s="10"/>
      <c r="BT5115" s="10"/>
      <c r="BU5115" s="10"/>
    </row>
    <row r="5116" spans="68:73">
      <c r="BP5116" s="8"/>
      <c r="BQ5116" s="8"/>
      <c r="BR5116" s="8"/>
      <c r="BS5116" s="8"/>
      <c r="BT5116" s="8"/>
      <c r="BU5116" s="8"/>
    </row>
    <row r="5117" spans="68:73">
      <c r="BP5117" s="10"/>
      <c r="BQ5117" s="10"/>
      <c r="BR5117" s="10"/>
      <c r="BS5117" s="10"/>
      <c r="BT5117" s="10"/>
      <c r="BU5117" s="10"/>
    </row>
    <row r="5118" spans="68:73">
      <c r="BP5118" s="8"/>
      <c r="BQ5118" s="8"/>
      <c r="BR5118" s="8"/>
      <c r="BS5118" s="8"/>
      <c r="BT5118" s="8"/>
      <c r="BU5118" s="8"/>
    </row>
    <row r="5119" spans="68:73">
      <c r="BP5119" s="10"/>
      <c r="BQ5119" s="10"/>
      <c r="BR5119" s="10"/>
      <c r="BS5119" s="10"/>
      <c r="BT5119" s="10"/>
      <c r="BU5119" s="10"/>
    </row>
    <row r="5120" spans="68:73">
      <c r="BP5120" s="8"/>
      <c r="BQ5120" s="8"/>
      <c r="BR5120" s="8"/>
      <c r="BS5120" s="8"/>
      <c r="BT5120" s="8"/>
      <c r="BU5120" s="8"/>
    </row>
    <row r="5121" spans="68:73">
      <c r="BP5121" s="10"/>
      <c r="BQ5121" s="10"/>
      <c r="BR5121" s="10"/>
      <c r="BS5121" s="10"/>
      <c r="BT5121" s="10"/>
      <c r="BU5121" s="10"/>
    </row>
    <row r="5122" spans="68:73">
      <c r="BP5122" s="8"/>
      <c r="BQ5122" s="8"/>
      <c r="BR5122" s="8"/>
      <c r="BS5122" s="8"/>
      <c r="BT5122" s="8"/>
      <c r="BU5122" s="8"/>
    </row>
    <row r="5123" spans="68:73">
      <c r="BP5123" s="10"/>
      <c r="BQ5123" s="10"/>
      <c r="BR5123" s="10"/>
      <c r="BS5123" s="10"/>
      <c r="BT5123" s="10"/>
      <c r="BU5123" s="10"/>
    </row>
    <row r="5124" spans="68:73">
      <c r="BP5124" s="8"/>
      <c r="BQ5124" s="8"/>
      <c r="BR5124" s="8"/>
      <c r="BS5124" s="8"/>
      <c r="BT5124" s="8"/>
      <c r="BU5124" s="8"/>
    </row>
    <row r="5125" spans="68:73">
      <c r="BP5125" s="10"/>
      <c r="BQ5125" s="10"/>
      <c r="BR5125" s="10"/>
      <c r="BS5125" s="10"/>
      <c r="BT5125" s="10"/>
      <c r="BU5125" s="10"/>
    </row>
    <row r="5126" spans="68:73">
      <c r="BP5126" s="8"/>
      <c r="BQ5126" s="8"/>
      <c r="BR5126" s="8"/>
      <c r="BS5126" s="8"/>
      <c r="BT5126" s="8"/>
      <c r="BU5126" s="8"/>
    </row>
    <row r="5127" spans="68:73">
      <c r="BP5127" s="10"/>
      <c r="BQ5127" s="10"/>
      <c r="BR5127" s="10"/>
      <c r="BS5127" s="10"/>
      <c r="BT5127" s="10"/>
      <c r="BU5127" s="10"/>
    </row>
    <row r="5128" spans="68:73">
      <c r="BP5128" s="8"/>
      <c r="BQ5128" s="8"/>
      <c r="BR5128" s="8"/>
      <c r="BS5128" s="8"/>
      <c r="BT5128" s="8"/>
      <c r="BU5128" s="8"/>
    </row>
    <row r="5129" spans="68:73">
      <c r="BP5129" s="10"/>
      <c r="BQ5129" s="10"/>
      <c r="BR5129" s="10"/>
      <c r="BS5129" s="10"/>
      <c r="BT5129" s="10"/>
      <c r="BU5129" s="10"/>
    </row>
    <row r="5130" spans="68:73">
      <c r="BP5130" s="8"/>
      <c r="BQ5130" s="8"/>
      <c r="BR5130" s="8"/>
      <c r="BS5130" s="8"/>
      <c r="BT5130" s="8"/>
      <c r="BU5130" s="8"/>
    </row>
    <row r="5131" spans="68:73">
      <c r="BP5131" s="10"/>
      <c r="BQ5131" s="10"/>
      <c r="BR5131" s="10"/>
      <c r="BS5131" s="10"/>
      <c r="BT5131" s="10"/>
      <c r="BU5131" s="10"/>
    </row>
    <row r="5132" spans="68:73">
      <c r="BP5132" s="8"/>
      <c r="BQ5132" s="8"/>
      <c r="BR5132" s="8"/>
      <c r="BS5132" s="8"/>
      <c r="BT5132" s="8"/>
      <c r="BU5132" s="8"/>
    </row>
    <row r="5133" spans="68:73">
      <c r="BP5133" s="10"/>
      <c r="BQ5133" s="10"/>
      <c r="BR5133" s="10"/>
      <c r="BS5133" s="10"/>
      <c r="BT5133" s="10"/>
      <c r="BU5133" s="10"/>
    </row>
    <row r="5134" spans="68:73">
      <c r="BP5134" s="8"/>
      <c r="BQ5134" s="8"/>
      <c r="BR5134" s="8"/>
      <c r="BS5134" s="8"/>
      <c r="BT5134" s="8"/>
      <c r="BU5134" s="8"/>
    </row>
    <row r="5135" spans="68:73">
      <c r="BP5135" s="10"/>
      <c r="BQ5135" s="10"/>
      <c r="BR5135" s="10"/>
      <c r="BS5135" s="10"/>
      <c r="BT5135" s="10"/>
      <c r="BU5135" s="10"/>
    </row>
    <row r="5136" spans="68:73">
      <c r="BP5136" s="8"/>
      <c r="BQ5136" s="8"/>
      <c r="BR5136" s="8"/>
      <c r="BS5136" s="8"/>
      <c r="BT5136" s="8"/>
      <c r="BU5136" s="8"/>
    </row>
    <row r="5137" spans="68:73">
      <c r="BP5137" s="10"/>
      <c r="BQ5137" s="10"/>
      <c r="BR5137" s="10"/>
      <c r="BS5137" s="10"/>
      <c r="BT5137" s="10"/>
      <c r="BU5137" s="10"/>
    </row>
    <row r="5138" spans="68:73">
      <c r="BP5138" s="8"/>
      <c r="BQ5138" s="8"/>
      <c r="BR5138" s="8"/>
      <c r="BS5138" s="8"/>
      <c r="BT5138" s="8"/>
      <c r="BU5138" s="8"/>
    </row>
    <row r="5139" spans="68:73">
      <c r="BP5139" s="10"/>
      <c r="BQ5139" s="10"/>
      <c r="BR5139" s="10"/>
      <c r="BS5139" s="10"/>
      <c r="BT5139" s="10"/>
      <c r="BU5139" s="10"/>
    </row>
    <row r="5140" spans="68:73">
      <c r="BP5140" s="8"/>
      <c r="BQ5140" s="8"/>
      <c r="BR5140" s="8"/>
      <c r="BS5140" s="8"/>
      <c r="BT5140" s="8"/>
      <c r="BU5140" s="8"/>
    </row>
    <row r="5141" spans="68:73">
      <c r="BP5141" s="10"/>
      <c r="BQ5141" s="10"/>
      <c r="BR5141" s="10"/>
      <c r="BS5141" s="10"/>
      <c r="BT5141" s="10"/>
      <c r="BU5141" s="10"/>
    </row>
    <row r="5142" spans="68:73">
      <c r="BP5142" s="8"/>
      <c r="BQ5142" s="8"/>
      <c r="BR5142" s="8"/>
      <c r="BS5142" s="8"/>
      <c r="BT5142" s="8"/>
      <c r="BU5142" s="8"/>
    </row>
    <row r="5143" spans="68:73">
      <c r="BP5143" s="10"/>
      <c r="BQ5143" s="10"/>
      <c r="BR5143" s="10"/>
      <c r="BS5143" s="10"/>
      <c r="BT5143" s="10"/>
      <c r="BU5143" s="10"/>
    </row>
    <row r="5144" spans="68:73">
      <c r="BP5144" s="8"/>
      <c r="BQ5144" s="8"/>
      <c r="BR5144" s="8"/>
      <c r="BS5144" s="8"/>
      <c r="BT5144" s="8"/>
      <c r="BU5144" s="8"/>
    </row>
    <row r="5145" spans="68:73">
      <c r="BP5145" s="10"/>
      <c r="BQ5145" s="10"/>
      <c r="BR5145" s="10"/>
      <c r="BS5145" s="10"/>
      <c r="BT5145" s="10"/>
      <c r="BU5145" s="10"/>
    </row>
    <row r="5146" spans="68:73">
      <c r="BP5146" s="8"/>
      <c r="BQ5146" s="8"/>
      <c r="BR5146" s="8"/>
      <c r="BS5146" s="8"/>
      <c r="BT5146" s="8"/>
      <c r="BU5146" s="8"/>
    </row>
    <row r="5147" spans="68:73">
      <c r="BP5147" s="10"/>
      <c r="BQ5147" s="10"/>
      <c r="BR5147" s="10"/>
      <c r="BS5147" s="10"/>
      <c r="BT5147" s="10"/>
      <c r="BU5147" s="10"/>
    </row>
    <row r="5148" spans="68:73">
      <c r="BP5148" s="8"/>
      <c r="BQ5148" s="8"/>
      <c r="BR5148" s="8"/>
      <c r="BS5148" s="8"/>
      <c r="BT5148" s="8"/>
      <c r="BU5148" s="8"/>
    </row>
    <row r="5149" spans="68:73">
      <c r="BP5149" s="10"/>
      <c r="BQ5149" s="10"/>
      <c r="BR5149" s="10"/>
      <c r="BS5149" s="10"/>
      <c r="BT5149" s="10"/>
      <c r="BU5149" s="10"/>
    </row>
    <row r="5150" spans="68:73">
      <c r="BP5150" s="8"/>
      <c r="BQ5150" s="8"/>
      <c r="BR5150" s="8"/>
      <c r="BS5150" s="8"/>
      <c r="BT5150" s="8"/>
      <c r="BU5150" s="8"/>
    </row>
    <row r="5151" spans="68:73">
      <c r="BP5151" s="10"/>
      <c r="BQ5151" s="10"/>
      <c r="BR5151" s="10"/>
      <c r="BS5151" s="10"/>
      <c r="BT5151" s="10"/>
      <c r="BU5151" s="10"/>
    </row>
    <row r="5152" spans="68:73">
      <c r="BP5152" s="8"/>
      <c r="BQ5152" s="8"/>
      <c r="BR5152" s="8"/>
      <c r="BS5152" s="8"/>
      <c r="BT5152" s="8"/>
      <c r="BU5152" s="8"/>
    </row>
    <row r="5153" spans="68:73">
      <c r="BP5153" s="10"/>
      <c r="BQ5153" s="10"/>
      <c r="BR5153" s="10"/>
      <c r="BS5153" s="10"/>
      <c r="BT5153" s="10"/>
      <c r="BU5153" s="10"/>
    </row>
    <row r="5154" spans="68:73">
      <c r="BP5154" s="8"/>
      <c r="BQ5154" s="8"/>
      <c r="BR5154" s="8"/>
      <c r="BS5154" s="8"/>
      <c r="BT5154" s="8"/>
      <c r="BU5154" s="8"/>
    </row>
    <row r="5155" spans="68:73">
      <c r="BP5155" s="10"/>
      <c r="BQ5155" s="10"/>
      <c r="BR5155" s="10"/>
      <c r="BS5155" s="10"/>
      <c r="BT5155" s="10"/>
      <c r="BU5155" s="10"/>
    </row>
    <row r="5156" spans="68:73">
      <c r="BP5156" s="8"/>
      <c r="BQ5156" s="8"/>
      <c r="BR5156" s="8"/>
      <c r="BS5156" s="8"/>
      <c r="BT5156" s="8"/>
      <c r="BU5156" s="8"/>
    </row>
    <row r="5157" spans="68:73">
      <c r="BP5157" s="10"/>
      <c r="BQ5157" s="10"/>
      <c r="BR5157" s="10"/>
      <c r="BS5157" s="10"/>
      <c r="BT5157" s="10"/>
      <c r="BU5157" s="10"/>
    </row>
    <row r="5158" spans="68:73">
      <c r="BP5158" s="8"/>
      <c r="BQ5158" s="8"/>
      <c r="BR5158" s="8"/>
      <c r="BS5158" s="8"/>
      <c r="BT5158" s="8"/>
      <c r="BU5158" s="8"/>
    </row>
    <row r="5159" spans="68:73">
      <c r="BP5159" s="10"/>
      <c r="BQ5159" s="10"/>
      <c r="BR5159" s="10"/>
      <c r="BS5159" s="10"/>
      <c r="BT5159" s="10"/>
      <c r="BU5159" s="10"/>
    </row>
    <row r="5160" spans="68:73">
      <c r="BP5160" s="8"/>
      <c r="BQ5160" s="8"/>
      <c r="BR5160" s="8"/>
      <c r="BS5160" s="8"/>
      <c r="BT5160" s="8"/>
      <c r="BU5160" s="8"/>
    </row>
    <row r="5161" spans="68:73">
      <c r="BP5161" s="10"/>
      <c r="BQ5161" s="10"/>
      <c r="BR5161" s="10"/>
      <c r="BS5161" s="10"/>
      <c r="BT5161" s="10"/>
      <c r="BU5161" s="10"/>
    </row>
    <row r="5162" spans="68:73">
      <c r="BP5162" s="8"/>
      <c r="BQ5162" s="8"/>
      <c r="BR5162" s="8"/>
      <c r="BS5162" s="8"/>
      <c r="BT5162" s="8"/>
      <c r="BU5162" s="8"/>
    </row>
    <row r="5163" spans="68:73">
      <c r="BP5163" s="10"/>
      <c r="BQ5163" s="10"/>
      <c r="BR5163" s="10"/>
      <c r="BS5163" s="10"/>
      <c r="BT5163" s="10"/>
      <c r="BU5163" s="10"/>
    </row>
    <row r="5164" spans="68:73">
      <c r="BP5164" s="8"/>
      <c r="BQ5164" s="8"/>
      <c r="BR5164" s="8"/>
      <c r="BS5164" s="8"/>
      <c r="BT5164" s="8"/>
      <c r="BU5164" s="8"/>
    </row>
    <row r="5165" spans="68:73">
      <c r="BP5165" s="10"/>
      <c r="BQ5165" s="10"/>
      <c r="BR5165" s="10"/>
      <c r="BS5165" s="10"/>
      <c r="BT5165" s="10"/>
      <c r="BU5165" s="10"/>
    </row>
    <row r="5166" spans="68:73">
      <c r="BP5166" s="8"/>
      <c r="BQ5166" s="8"/>
      <c r="BR5166" s="8"/>
      <c r="BS5166" s="8"/>
      <c r="BT5166" s="8"/>
      <c r="BU5166" s="8"/>
    </row>
    <row r="5167" spans="68:73">
      <c r="BP5167" s="10"/>
      <c r="BQ5167" s="10"/>
      <c r="BR5167" s="10"/>
      <c r="BS5167" s="10"/>
      <c r="BT5167" s="10"/>
      <c r="BU5167" s="10"/>
    </row>
    <row r="5168" spans="68:73">
      <c r="BP5168" s="8"/>
      <c r="BQ5168" s="8"/>
      <c r="BR5168" s="8"/>
      <c r="BS5168" s="8"/>
      <c r="BT5168" s="8"/>
      <c r="BU5168" s="8"/>
    </row>
    <row r="5169" spans="68:73">
      <c r="BP5169" s="10"/>
      <c r="BQ5169" s="10"/>
      <c r="BR5169" s="10"/>
      <c r="BS5169" s="10"/>
      <c r="BT5169" s="10"/>
      <c r="BU5169" s="10"/>
    </row>
    <row r="5170" spans="68:73">
      <c r="BP5170" s="8"/>
      <c r="BQ5170" s="8"/>
      <c r="BR5170" s="8"/>
      <c r="BS5170" s="8"/>
      <c r="BT5170" s="8"/>
      <c r="BU5170" s="8"/>
    </row>
    <row r="5171" spans="68:73">
      <c r="BP5171" s="10"/>
      <c r="BQ5171" s="10"/>
      <c r="BR5171" s="10"/>
      <c r="BS5171" s="10"/>
      <c r="BT5171" s="10"/>
      <c r="BU5171" s="10"/>
    </row>
    <row r="5172" spans="68:73">
      <c r="BP5172" s="8"/>
      <c r="BQ5172" s="8"/>
      <c r="BR5172" s="8"/>
      <c r="BS5172" s="8"/>
      <c r="BT5172" s="8"/>
      <c r="BU5172" s="8"/>
    </row>
    <row r="5173" spans="68:73">
      <c r="BP5173" s="10"/>
      <c r="BQ5173" s="10"/>
      <c r="BR5173" s="10"/>
      <c r="BS5173" s="10"/>
      <c r="BT5173" s="10"/>
      <c r="BU5173" s="10"/>
    </row>
    <row r="5174" spans="68:73">
      <c r="BP5174" s="8"/>
      <c r="BQ5174" s="8"/>
      <c r="BR5174" s="8"/>
      <c r="BS5174" s="8"/>
      <c r="BT5174" s="8"/>
      <c r="BU5174" s="8"/>
    </row>
    <row r="5175" spans="68:73">
      <c r="BP5175" s="10"/>
      <c r="BQ5175" s="10"/>
      <c r="BR5175" s="10"/>
      <c r="BS5175" s="10"/>
      <c r="BT5175" s="10"/>
      <c r="BU5175" s="10"/>
    </row>
    <row r="5176" spans="68:73">
      <c r="BP5176" s="8"/>
      <c r="BQ5176" s="8"/>
      <c r="BR5176" s="8"/>
      <c r="BS5176" s="8"/>
      <c r="BT5176" s="8"/>
      <c r="BU5176" s="8"/>
    </row>
    <row r="5177" spans="68:73">
      <c r="BP5177" s="10"/>
      <c r="BQ5177" s="10"/>
      <c r="BR5177" s="10"/>
      <c r="BS5177" s="10"/>
      <c r="BT5177" s="10"/>
      <c r="BU5177" s="10"/>
    </row>
    <row r="5178" spans="68:73">
      <c r="BP5178" s="8"/>
      <c r="BQ5178" s="8"/>
      <c r="BR5178" s="8"/>
      <c r="BS5178" s="8"/>
      <c r="BT5178" s="8"/>
      <c r="BU5178" s="8"/>
    </row>
    <row r="5179" spans="68:73">
      <c r="BP5179" s="10"/>
      <c r="BQ5179" s="10"/>
      <c r="BR5179" s="10"/>
      <c r="BS5179" s="10"/>
      <c r="BT5179" s="10"/>
      <c r="BU5179" s="10"/>
    </row>
    <row r="5180" spans="68:73">
      <c r="BP5180" s="8"/>
      <c r="BQ5180" s="8"/>
      <c r="BR5180" s="8"/>
      <c r="BS5180" s="8"/>
      <c r="BT5180" s="8"/>
      <c r="BU5180" s="8"/>
    </row>
    <row r="5181" spans="68:73">
      <c r="BP5181" s="10"/>
      <c r="BQ5181" s="10"/>
      <c r="BR5181" s="10"/>
      <c r="BS5181" s="10"/>
      <c r="BT5181" s="10"/>
      <c r="BU5181" s="10"/>
    </row>
    <row r="5182" spans="68:73">
      <c r="BP5182" s="8"/>
      <c r="BQ5182" s="8"/>
      <c r="BR5182" s="8"/>
      <c r="BS5182" s="8"/>
      <c r="BT5182" s="8"/>
      <c r="BU5182" s="8"/>
    </row>
    <row r="5183" spans="68:73">
      <c r="BP5183" s="10"/>
      <c r="BQ5183" s="10"/>
      <c r="BR5183" s="10"/>
      <c r="BS5183" s="10"/>
      <c r="BT5183" s="10"/>
      <c r="BU5183" s="10"/>
    </row>
    <row r="5184" spans="68:73">
      <c r="BP5184" s="8"/>
      <c r="BQ5184" s="8"/>
      <c r="BR5184" s="8"/>
      <c r="BS5184" s="8"/>
      <c r="BT5184" s="8"/>
      <c r="BU5184" s="8"/>
    </row>
    <row r="5185" spans="68:73">
      <c r="BP5185" s="10"/>
      <c r="BQ5185" s="10"/>
      <c r="BR5185" s="10"/>
      <c r="BS5185" s="10"/>
      <c r="BT5185" s="10"/>
      <c r="BU5185" s="10"/>
    </row>
    <row r="5186" spans="68:73">
      <c r="BP5186" s="8"/>
      <c r="BQ5186" s="8"/>
      <c r="BR5186" s="8"/>
      <c r="BS5186" s="8"/>
      <c r="BT5186" s="8"/>
      <c r="BU5186" s="8"/>
    </row>
    <row r="5187" spans="68:73">
      <c r="BP5187" s="10"/>
      <c r="BQ5187" s="10"/>
      <c r="BR5187" s="10"/>
      <c r="BS5187" s="10"/>
      <c r="BT5187" s="10"/>
      <c r="BU5187" s="10"/>
    </row>
    <row r="5188" spans="68:73">
      <c r="BP5188" s="8"/>
      <c r="BQ5188" s="8"/>
      <c r="BR5188" s="8"/>
      <c r="BS5188" s="8"/>
      <c r="BT5188" s="8"/>
      <c r="BU5188" s="8"/>
    </row>
    <row r="5189" spans="68:73">
      <c r="BP5189" s="10"/>
      <c r="BQ5189" s="10"/>
      <c r="BR5189" s="10"/>
      <c r="BS5189" s="10"/>
      <c r="BT5189" s="10"/>
      <c r="BU5189" s="10"/>
    </row>
    <row r="5190" spans="68:73">
      <c r="BP5190" s="8"/>
      <c r="BQ5190" s="8"/>
      <c r="BR5190" s="8"/>
      <c r="BS5190" s="8"/>
      <c r="BT5190" s="8"/>
      <c r="BU5190" s="8"/>
    </row>
    <row r="5191" spans="68:73">
      <c r="BP5191" s="10"/>
      <c r="BQ5191" s="10"/>
      <c r="BR5191" s="10"/>
      <c r="BS5191" s="10"/>
      <c r="BT5191" s="10"/>
      <c r="BU5191" s="10"/>
    </row>
    <row r="5192" spans="68:73">
      <c r="BP5192" s="8"/>
      <c r="BQ5192" s="8"/>
      <c r="BR5192" s="8"/>
      <c r="BS5192" s="8"/>
      <c r="BT5192" s="8"/>
      <c r="BU5192" s="8"/>
    </row>
    <row r="5193" spans="68:73">
      <c r="BP5193" s="10"/>
      <c r="BQ5193" s="10"/>
      <c r="BR5193" s="10"/>
      <c r="BS5193" s="10"/>
      <c r="BT5193" s="10"/>
      <c r="BU5193" s="10"/>
    </row>
    <row r="5194" spans="68:73">
      <c r="BP5194" s="8"/>
      <c r="BQ5194" s="8"/>
      <c r="BR5194" s="8"/>
      <c r="BS5194" s="8"/>
      <c r="BT5194" s="8"/>
      <c r="BU5194" s="8"/>
    </row>
    <row r="5195" spans="68:73">
      <c r="BP5195" s="10"/>
      <c r="BQ5195" s="10"/>
      <c r="BR5195" s="10"/>
      <c r="BS5195" s="10"/>
      <c r="BT5195" s="10"/>
      <c r="BU5195" s="10"/>
    </row>
    <row r="5196" spans="68:73">
      <c r="BP5196" s="8"/>
      <c r="BQ5196" s="8"/>
      <c r="BR5196" s="8"/>
      <c r="BS5196" s="8"/>
      <c r="BT5196" s="8"/>
      <c r="BU5196" s="8"/>
    </row>
    <row r="5197" spans="68:73">
      <c r="BP5197" s="10"/>
      <c r="BQ5197" s="10"/>
      <c r="BR5197" s="10"/>
      <c r="BS5197" s="10"/>
      <c r="BT5197" s="10"/>
      <c r="BU5197" s="10"/>
    </row>
    <row r="5198" spans="68:73">
      <c r="BP5198" s="8"/>
      <c r="BQ5198" s="8"/>
      <c r="BR5198" s="8"/>
      <c r="BS5198" s="8"/>
      <c r="BT5198" s="8"/>
      <c r="BU5198" s="8"/>
    </row>
    <row r="5199" spans="68:73">
      <c r="BP5199" s="10"/>
      <c r="BQ5199" s="10"/>
      <c r="BR5199" s="10"/>
      <c r="BS5199" s="10"/>
      <c r="BT5199" s="10"/>
      <c r="BU5199" s="10"/>
    </row>
    <row r="5200" spans="68:73">
      <c r="BP5200" s="8"/>
      <c r="BQ5200" s="8"/>
      <c r="BR5200" s="8"/>
      <c r="BS5200" s="8"/>
      <c r="BT5200" s="8"/>
      <c r="BU5200" s="8"/>
    </row>
    <row r="5201" spans="68:73">
      <c r="BP5201" s="10"/>
      <c r="BQ5201" s="10"/>
      <c r="BR5201" s="10"/>
      <c r="BS5201" s="10"/>
      <c r="BT5201" s="10"/>
      <c r="BU5201" s="10"/>
    </row>
    <row r="5202" spans="68:73">
      <c r="BP5202" s="8"/>
      <c r="BQ5202" s="8"/>
      <c r="BR5202" s="8"/>
      <c r="BS5202" s="8"/>
      <c r="BT5202" s="8"/>
      <c r="BU5202" s="8"/>
    </row>
    <row r="5203" spans="68:73">
      <c r="BP5203" s="10"/>
      <c r="BQ5203" s="10"/>
      <c r="BR5203" s="10"/>
      <c r="BS5203" s="10"/>
      <c r="BT5203" s="10"/>
      <c r="BU5203" s="10"/>
    </row>
    <row r="5204" spans="68:73">
      <c r="BP5204" s="8"/>
      <c r="BQ5204" s="8"/>
      <c r="BR5204" s="8"/>
      <c r="BS5204" s="8"/>
      <c r="BT5204" s="8"/>
      <c r="BU5204" s="8"/>
    </row>
    <row r="5205" spans="68:73">
      <c r="BP5205" s="10"/>
      <c r="BQ5205" s="10"/>
      <c r="BR5205" s="10"/>
      <c r="BS5205" s="10"/>
      <c r="BT5205" s="10"/>
      <c r="BU5205" s="10"/>
    </row>
    <row r="5206" spans="68:73">
      <c r="BP5206" s="8"/>
      <c r="BQ5206" s="8"/>
      <c r="BR5206" s="8"/>
      <c r="BS5206" s="8"/>
      <c r="BT5206" s="8"/>
      <c r="BU5206" s="8"/>
    </row>
    <row r="5207" spans="68:73">
      <c r="BP5207" s="10"/>
      <c r="BQ5207" s="10"/>
      <c r="BR5207" s="10"/>
      <c r="BS5207" s="10"/>
      <c r="BT5207" s="10"/>
      <c r="BU5207" s="10"/>
    </row>
    <row r="5208" spans="68:73">
      <c r="BP5208" s="8"/>
      <c r="BQ5208" s="8"/>
      <c r="BR5208" s="8"/>
      <c r="BS5208" s="8"/>
      <c r="BT5208" s="8"/>
      <c r="BU5208" s="8"/>
    </row>
    <row r="5209" spans="68:73">
      <c r="BP5209" s="10"/>
      <c r="BQ5209" s="10"/>
      <c r="BR5209" s="10"/>
      <c r="BS5209" s="10"/>
      <c r="BT5209" s="10"/>
      <c r="BU5209" s="10"/>
    </row>
    <row r="5210" spans="68:73">
      <c r="BP5210" s="8"/>
      <c r="BQ5210" s="8"/>
      <c r="BR5210" s="8"/>
      <c r="BS5210" s="8"/>
      <c r="BT5210" s="8"/>
      <c r="BU5210" s="8"/>
    </row>
    <row r="5211" spans="68:73">
      <c r="BP5211" s="10"/>
      <c r="BQ5211" s="10"/>
      <c r="BR5211" s="10"/>
      <c r="BS5211" s="10"/>
      <c r="BT5211" s="10"/>
      <c r="BU5211" s="10"/>
    </row>
    <row r="5212" spans="68:73">
      <c r="BP5212" s="8"/>
      <c r="BQ5212" s="8"/>
      <c r="BR5212" s="8"/>
      <c r="BS5212" s="8"/>
      <c r="BT5212" s="8"/>
      <c r="BU5212" s="8"/>
    </row>
    <row r="5213" spans="68:73">
      <c r="BP5213" s="10"/>
      <c r="BQ5213" s="10"/>
      <c r="BR5213" s="10"/>
      <c r="BS5213" s="10"/>
      <c r="BT5213" s="10"/>
      <c r="BU5213" s="10"/>
    </row>
    <row r="5214" spans="68:73">
      <c r="BP5214" s="8"/>
      <c r="BQ5214" s="8"/>
      <c r="BR5214" s="8"/>
      <c r="BS5214" s="8"/>
      <c r="BT5214" s="8"/>
      <c r="BU5214" s="8"/>
    </row>
    <row r="5215" spans="68:73">
      <c r="BP5215" s="10"/>
      <c r="BQ5215" s="10"/>
      <c r="BR5215" s="10"/>
      <c r="BS5215" s="10"/>
      <c r="BT5215" s="10"/>
      <c r="BU5215" s="10"/>
    </row>
    <row r="5216" spans="68:73">
      <c r="BP5216" s="8"/>
      <c r="BQ5216" s="8"/>
      <c r="BR5216" s="8"/>
      <c r="BS5216" s="8"/>
      <c r="BT5216" s="8"/>
      <c r="BU5216" s="8"/>
    </row>
    <row r="5217" spans="68:73">
      <c r="BP5217" s="10"/>
      <c r="BQ5217" s="10"/>
      <c r="BR5217" s="10"/>
      <c r="BS5217" s="10"/>
      <c r="BT5217" s="10"/>
      <c r="BU5217" s="10"/>
    </row>
    <row r="5218" spans="68:73">
      <c r="BP5218" s="8"/>
      <c r="BQ5218" s="8"/>
      <c r="BR5218" s="8"/>
      <c r="BS5218" s="8"/>
      <c r="BT5218" s="8"/>
      <c r="BU5218" s="8"/>
    </row>
    <row r="5219" spans="68:73">
      <c r="BP5219" s="10"/>
      <c r="BQ5219" s="10"/>
      <c r="BR5219" s="10"/>
      <c r="BS5219" s="10"/>
      <c r="BT5219" s="10"/>
      <c r="BU5219" s="10"/>
    </row>
    <row r="5220" spans="68:73">
      <c r="BP5220" s="8"/>
      <c r="BQ5220" s="8"/>
      <c r="BR5220" s="8"/>
      <c r="BS5220" s="8"/>
      <c r="BT5220" s="8"/>
      <c r="BU5220" s="8"/>
    </row>
    <row r="5221" spans="68:73">
      <c r="BP5221" s="10"/>
      <c r="BQ5221" s="10"/>
      <c r="BR5221" s="10"/>
      <c r="BS5221" s="10"/>
      <c r="BT5221" s="10"/>
      <c r="BU5221" s="10"/>
    </row>
    <row r="5222" spans="68:73">
      <c r="BP5222" s="8"/>
      <c r="BQ5222" s="8"/>
      <c r="BR5222" s="8"/>
      <c r="BS5222" s="8"/>
      <c r="BT5222" s="8"/>
      <c r="BU5222" s="8"/>
    </row>
    <row r="5223" spans="68:73">
      <c r="BP5223" s="10"/>
      <c r="BQ5223" s="10"/>
      <c r="BR5223" s="10"/>
      <c r="BS5223" s="10"/>
      <c r="BT5223" s="10"/>
      <c r="BU5223" s="10"/>
    </row>
    <row r="5224" spans="68:73">
      <c r="BP5224" s="8"/>
      <c r="BQ5224" s="8"/>
      <c r="BR5224" s="8"/>
      <c r="BS5224" s="8"/>
      <c r="BT5224" s="8"/>
      <c r="BU5224" s="8"/>
    </row>
    <row r="5225" spans="68:73">
      <c r="BP5225" s="10"/>
      <c r="BQ5225" s="10"/>
      <c r="BR5225" s="10"/>
      <c r="BS5225" s="10"/>
      <c r="BT5225" s="10"/>
      <c r="BU5225" s="10"/>
    </row>
    <row r="5226" spans="68:73">
      <c r="BP5226" s="8"/>
      <c r="BQ5226" s="8"/>
      <c r="BR5226" s="8"/>
      <c r="BS5226" s="8"/>
      <c r="BT5226" s="8"/>
      <c r="BU5226" s="8"/>
    </row>
    <row r="5227" spans="68:73">
      <c r="BP5227" s="10"/>
      <c r="BQ5227" s="10"/>
      <c r="BR5227" s="10"/>
      <c r="BS5227" s="10"/>
      <c r="BT5227" s="10"/>
      <c r="BU5227" s="10"/>
    </row>
    <row r="5228" spans="68:73">
      <c r="BP5228" s="8"/>
      <c r="BQ5228" s="8"/>
      <c r="BR5228" s="8"/>
      <c r="BS5228" s="8"/>
      <c r="BT5228" s="8"/>
      <c r="BU5228" s="8"/>
    </row>
    <row r="5229" spans="68:73">
      <c r="BP5229" s="10"/>
      <c r="BQ5229" s="10"/>
      <c r="BR5229" s="10"/>
      <c r="BS5229" s="10"/>
      <c r="BT5229" s="10"/>
      <c r="BU5229" s="10"/>
    </row>
    <row r="5230" spans="68:73">
      <c r="BP5230" s="8"/>
      <c r="BQ5230" s="8"/>
      <c r="BR5230" s="8"/>
      <c r="BS5230" s="8"/>
      <c r="BT5230" s="8"/>
      <c r="BU5230" s="8"/>
    </row>
    <row r="5231" spans="68:73">
      <c r="BP5231" s="10"/>
      <c r="BQ5231" s="10"/>
      <c r="BR5231" s="10"/>
      <c r="BS5231" s="10"/>
      <c r="BT5231" s="10"/>
      <c r="BU5231" s="10"/>
    </row>
    <row r="5232" spans="68:73">
      <c r="BP5232" s="8"/>
      <c r="BQ5232" s="8"/>
      <c r="BR5232" s="8"/>
      <c r="BS5232" s="8"/>
      <c r="BT5232" s="8"/>
      <c r="BU5232" s="8"/>
    </row>
    <row r="5233" spans="68:73">
      <c r="BP5233" s="10"/>
      <c r="BQ5233" s="10"/>
      <c r="BR5233" s="10"/>
      <c r="BS5233" s="10"/>
      <c r="BT5233" s="10"/>
      <c r="BU5233" s="10"/>
    </row>
    <row r="5234" spans="68:73">
      <c r="BP5234" s="8"/>
      <c r="BQ5234" s="8"/>
      <c r="BR5234" s="8"/>
      <c r="BS5234" s="8"/>
      <c r="BT5234" s="8"/>
      <c r="BU5234" s="8"/>
    </row>
    <row r="5235" spans="68:73">
      <c r="BP5235" s="10"/>
      <c r="BQ5235" s="10"/>
      <c r="BR5235" s="10"/>
      <c r="BS5235" s="10"/>
      <c r="BT5235" s="10"/>
      <c r="BU5235" s="10"/>
    </row>
    <row r="5236" spans="68:73">
      <c r="BP5236" s="8"/>
      <c r="BQ5236" s="8"/>
      <c r="BR5236" s="8"/>
      <c r="BS5236" s="8"/>
      <c r="BT5236" s="8"/>
      <c r="BU5236" s="8"/>
    </row>
    <row r="5237" spans="68:73">
      <c r="BP5237" s="10"/>
      <c r="BQ5237" s="10"/>
      <c r="BR5237" s="10"/>
      <c r="BS5237" s="10"/>
      <c r="BT5237" s="10"/>
      <c r="BU5237" s="10"/>
    </row>
    <row r="5238" spans="68:73">
      <c r="BP5238" s="8"/>
      <c r="BQ5238" s="8"/>
      <c r="BR5238" s="8"/>
      <c r="BS5238" s="8"/>
      <c r="BT5238" s="8"/>
      <c r="BU5238" s="8"/>
    </row>
    <row r="5239" spans="68:73">
      <c r="BP5239" s="10"/>
      <c r="BQ5239" s="10"/>
      <c r="BR5239" s="10"/>
      <c r="BS5239" s="10"/>
      <c r="BT5239" s="10"/>
      <c r="BU5239" s="10"/>
    </row>
    <row r="5240" spans="68:73">
      <c r="BP5240" s="8"/>
      <c r="BQ5240" s="8"/>
      <c r="BR5240" s="8"/>
      <c r="BS5240" s="8"/>
      <c r="BT5240" s="8"/>
      <c r="BU5240" s="8"/>
    </row>
    <row r="5241" spans="68:73">
      <c r="BP5241" s="10"/>
      <c r="BQ5241" s="10"/>
      <c r="BR5241" s="10"/>
      <c r="BS5241" s="10"/>
      <c r="BT5241" s="10"/>
      <c r="BU5241" s="10"/>
    </row>
    <row r="5242" spans="68:73">
      <c r="BP5242" s="8"/>
      <c r="BQ5242" s="8"/>
      <c r="BR5242" s="8"/>
      <c r="BS5242" s="8"/>
      <c r="BT5242" s="8"/>
      <c r="BU5242" s="8"/>
    </row>
    <row r="5243" spans="68:73">
      <c r="BP5243" s="10"/>
      <c r="BQ5243" s="10"/>
      <c r="BR5243" s="10"/>
      <c r="BS5243" s="10"/>
      <c r="BT5243" s="10"/>
      <c r="BU5243" s="10"/>
    </row>
    <row r="5244" spans="68:73">
      <c r="BP5244" s="8"/>
      <c r="BQ5244" s="8"/>
      <c r="BR5244" s="8"/>
      <c r="BS5244" s="8"/>
      <c r="BT5244" s="8"/>
      <c r="BU5244" s="8"/>
    </row>
    <row r="5245" spans="68:73">
      <c r="BP5245" s="10"/>
      <c r="BQ5245" s="10"/>
      <c r="BR5245" s="10"/>
      <c r="BS5245" s="10"/>
      <c r="BT5245" s="10"/>
      <c r="BU5245" s="10"/>
    </row>
    <row r="5246" spans="68:73">
      <c r="BP5246" s="8"/>
      <c r="BQ5246" s="8"/>
      <c r="BR5246" s="8"/>
      <c r="BS5246" s="8"/>
      <c r="BT5246" s="8"/>
      <c r="BU5246" s="8"/>
    </row>
    <row r="5247" spans="68:73">
      <c r="BP5247" s="10"/>
      <c r="BQ5247" s="10"/>
      <c r="BR5247" s="10"/>
      <c r="BS5247" s="10"/>
      <c r="BT5247" s="10"/>
      <c r="BU5247" s="10"/>
    </row>
    <row r="5248" spans="68:73">
      <c r="BP5248" s="8"/>
      <c r="BQ5248" s="8"/>
      <c r="BR5248" s="8"/>
      <c r="BS5248" s="8"/>
      <c r="BT5248" s="8"/>
      <c r="BU5248" s="8"/>
    </row>
    <row r="5249" spans="68:73">
      <c r="BP5249" s="10"/>
      <c r="BQ5249" s="10"/>
      <c r="BR5249" s="10"/>
      <c r="BS5249" s="10"/>
      <c r="BT5249" s="10"/>
      <c r="BU5249" s="10"/>
    </row>
    <row r="5250" spans="68:73">
      <c r="BP5250" s="8"/>
      <c r="BQ5250" s="8"/>
      <c r="BR5250" s="8"/>
      <c r="BS5250" s="8"/>
      <c r="BT5250" s="8"/>
      <c r="BU5250" s="8"/>
    </row>
    <row r="5251" spans="68:73">
      <c r="BP5251" s="10"/>
      <c r="BQ5251" s="10"/>
      <c r="BR5251" s="10"/>
      <c r="BS5251" s="10"/>
      <c r="BT5251" s="10"/>
      <c r="BU5251" s="10"/>
    </row>
    <row r="5252" spans="68:73">
      <c r="BP5252" s="8"/>
      <c r="BQ5252" s="8"/>
      <c r="BR5252" s="8"/>
      <c r="BS5252" s="8"/>
      <c r="BT5252" s="8"/>
      <c r="BU5252" s="8"/>
    </row>
    <row r="5253" spans="68:73">
      <c r="BP5253" s="10"/>
      <c r="BQ5253" s="10"/>
      <c r="BR5253" s="10"/>
      <c r="BS5253" s="10"/>
      <c r="BT5253" s="10"/>
      <c r="BU5253" s="10"/>
    </row>
    <row r="5254" spans="68:73">
      <c r="BP5254" s="8"/>
      <c r="BQ5254" s="8"/>
      <c r="BR5254" s="8"/>
      <c r="BS5254" s="8"/>
      <c r="BT5254" s="8"/>
      <c r="BU5254" s="8"/>
    </row>
    <row r="5255" spans="68:73">
      <c r="BP5255" s="10"/>
      <c r="BQ5255" s="10"/>
      <c r="BR5255" s="10"/>
      <c r="BS5255" s="10"/>
      <c r="BT5255" s="10"/>
      <c r="BU5255" s="10"/>
    </row>
    <row r="5256" spans="68:73">
      <c r="BP5256" s="8"/>
      <c r="BQ5256" s="8"/>
      <c r="BR5256" s="8"/>
      <c r="BS5256" s="8"/>
      <c r="BT5256" s="8"/>
      <c r="BU5256" s="8"/>
    </row>
    <row r="5257" spans="68:73">
      <c r="BP5257" s="10"/>
      <c r="BQ5257" s="10"/>
      <c r="BR5257" s="10"/>
      <c r="BS5257" s="10"/>
      <c r="BT5257" s="10"/>
      <c r="BU5257" s="10"/>
    </row>
    <row r="5258" spans="68:73">
      <c r="BP5258" s="8"/>
      <c r="BQ5258" s="8"/>
      <c r="BR5258" s="8"/>
      <c r="BS5258" s="8"/>
      <c r="BT5258" s="8"/>
      <c r="BU5258" s="8"/>
    </row>
    <row r="5259" spans="68:73">
      <c r="BP5259" s="10"/>
      <c r="BQ5259" s="10"/>
      <c r="BR5259" s="10"/>
      <c r="BS5259" s="10"/>
      <c r="BT5259" s="10"/>
      <c r="BU5259" s="10"/>
    </row>
    <row r="5260" spans="68:73">
      <c r="BP5260" s="8"/>
      <c r="BQ5260" s="8"/>
      <c r="BR5260" s="8"/>
      <c r="BS5260" s="8"/>
      <c r="BT5260" s="8"/>
      <c r="BU5260" s="8"/>
    </row>
    <row r="5261" spans="68:73">
      <c r="BP5261" s="10"/>
      <c r="BQ5261" s="10"/>
      <c r="BR5261" s="10"/>
      <c r="BS5261" s="10"/>
      <c r="BT5261" s="10"/>
      <c r="BU5261" s="10"/>
    </row>
    <row r="5262" spans="68:73">
      <c r="BP5262" s="8"/>
      <c r="BQ5262" s="8"/>
      <c r="BR5262" s="8"/>
      <c r="BS5262" s="8"/>
      <c r="BT5262" s="8"/>
      <c r="BU5262" s="8"/>
    </row>
    <row r="5263" spans="68:73">
      <c r="BP5263" s="10"/>
      <c r="BQ5263" s="10"/>
      <c r="BR5263" s="10"/>
      <c r="BS5263" s="10"/>
      <c r="BT5263" s="10"/>
      <c r="BU5263" s="10"/>
    </row>
    <row r="5264" spans="68:73">
      <c r="BP5264" s="8"/>
      <c r="BQ5264" s="8"/>
      <c r="BR5264" s="8"/>
      <c r="BS5264" s="8"/>
      <c r="BT5264" s="8"/>
      <c r="BU5264" s="8"/>
    </row>
    <row r="5265" spans="68:73">
      <c r="BP5265" s="10"/>
      <c r="BQ5265" s="10"/>
      <c r="BR5265" s="10"/>
      <c r="BS5265" s="10"/>
      <c r="BT5265" s="10"/>
      <c r="BU5265" s="10"/>
    </row>
    <row r="5266" spans="68:73">
      <c r="BP5266" s="8"/>
      <c r="BQ5266" s="8"/>
      <c r="BR5266" s="8"/>
      <c r="BS5266" s="8"/>
      <c r="BT5266" s="8"/>
      <c r="BU5266" s="8"/>
    </row>
    <row r="5267" spans="68:73">
      <c r="BP5267" s="10"/>
      <c r="BQ5267" s="10"/>
      <c r="BR5267" s="10"/>
      <c r="BS5267" s="10"/>
      <c r="BT5267" s="10"/>
      <c r="BU5267" s="10"/>
    </row>
    <row r="5268" spans="68:73">
      <c r="BP5268" s="8"/>
      <c r="BQ5268" s="8"/>
      <c r="BR5268" s="8"/>
      <c r="BS5268" s="8"/>
      <c r="BT5268" s="8"/>
      <c r="BU5268" s="8"/>
    </row>
    <row r="5269" spans="68:73">
      <c r="BP5269" s="10"/>
      <c r="BQ5269" s="10"/>
      <c r="BR5269" s="10"/>
      <c r="BS5269" s="10"/>
      <c r="BT5269" s="10"/>
      <c r="BU5269" s="10"/>
    </row>
    <row r="5270" spans="68:73">
      <c r="BP5270" s="8"/>
      <c r="BQ5270" s="8"/>
      <c r="BR5270" s="8"/>
      <c r="BS5270" s="8"/>
      <c r="BT5270" s="8"/>
      <c r="BU5270" s="8"/>
    </row>
    <row r="5271" spans="68:73">
      <c r="BP5271" s="10"/>
      <c r="BQ5271" s="10"/>
      <c r="BR5271" s="10"/>
      <c r="BS5271" s="10"/>
      <c r="BT5271" s="10"/>
      <c r="BU5271" s="10"/>
    </row>
    <row r="5272" spans="68:73">
      <c r="BP5272" s="8"/>
      <c r="BQ5272" s="8"/>
      <c r="BR5272" s="8"/>
      <c r="BS5272" s="8"/>
      <c r="BT5272" s="8"/>
      <c r="BU5272" s="8"/>
    </row>
    <row r="5273" spans="68:73">
      <c r="BP5273" s="10"/>
      <c r="BQ5273" s="10"/>
      <c r="BR5273" s="10"/>
      <c r="BS5273" s="10"/>
      <c r="BT5273" s="10"/>
      <c r="BU5273" s="10"/>
    </row>
    <row r="5274" spans="68:73">
      <c r="BP5274" s="8"/>
      <c r="BQ5274" s="8"/>
      <c r="BR5274" s="8"/>
      <c r="BS5274" s="8"/>
      <c r="BT5274" s="8"/>
      <c r="BU5274" s="8"/>
    </row>
    <row r="5275" spans="68:73">
      <c r="BP5275" s="10"/>
      <c r="BQ5275" s="10"/>
      <c r="BR5275" s="10"/>
      <c r="BS5275" s="10"/>
      <c r="BT5275" s="10"/>
      <c r="BU5275" s="10"/>
    </row>
    <row r="5276" spans="68:73">
      <c r="BP5276" s="8"/>
      <c r="BQ5276" s="8"/>
      <c r="BR5276" s="8"/>
      <c r="BS5276" s="8"/>
      <c r="BT5276" s="8"/>
      <c r="BU5276" s="8"/>
    </row>
    <row r="5277" spans="68:73">
      <c r="BP5277" s="10"/>
      <c r="BQ5277" s="10"/>
      <c r="BR5277" s="10"/>
      <c r="BS5277" s="10"/>
      <c r="BT5277" s="10"/>
      <c r="BU5277" s="10"/>
    </row>
    <row r="5278" spans="68:73">
      <c r="BP5278" s="8"/>
      <c r="BQ5278" s="8"/>
      <c r="BR5278" s="8"/>
      <c r="BS5278" s="8"/>
      <c r="BT5278" s="8"/>
      <c r="BU5278" s="8"/>
    </row>
    <row r="5279" spans="68:73">
      <c r="BP5279" s="10"/>
      <c r="BQ5279" s="10"/>
      <c r="BR5279" s="10"/>
      <c r="BS5279" s="10"/>
      <c r="BT5279" s="10"/>
      <c r="BU5279" s="10"/>
    </row>
    <row r="5280" spans="68:73">
      <c r="BP5280" s="8"/>
      <c r="BQ5280" s="8"/>
      <c r="BR5280" s="8"/>
      <c r="BS5280" s="8"/>
      <c r="BT5280" s="8"/>
      <c r="BU5280" s="8"/>
    </row>
    <row r="5281" spans="68:73">
      <c r="BP5281" s="10"/>
      <c r="BQ5281" s="10"/>
      <c r="BR5281" s="10"/>
      <c r="BS5281" s="10"/>
      <c r="BT5281" s="10"/>
      <c r="BU5281" s="10"/>
    </row>
    <row r="5282" spans="68:73">
      <c r="BP5282" s="8"/>
      <c r="BQ5282" s="8"/>
      <c r="BR5282" s="8"/>
      <c r="BS5282" s="8"/>
      <c r="BT5282" s="8"/>
      <c r="BU5282" s="8"/>
    </row>
    <row r="5283" spans="68:73">
      <c r="BP5283" s="10"/>
      <c r="BQ5283" s="10"/>
      <c r="BR5283" s="10"/>
      <c r="BS5283" s="10"/>
      <c r="BT5283" s="10"/>
      <c r="BU5283" s="10"/>
    </row>
    <row r="5284" spans="68:73">
      <c r="BP5284" s="8"/>
      <c r="BQ5284" s="8"/>
      <c r="BR5284" s="8"/>
      <c r="BS5284" s="8"/>
      <c r="BT5284" s="8"/>
      <c r="BU5284" s="8"/>
    </row>
    <row r="5285" spans="68:73">
      <c r="BP5285" s="10"/>
      <c r="BQ5285" s="10"/>
      <c r="BR5285" s="10"/>
      <c r="BS5285" s="10"/>
      <c r="BT5285" s="10"/>
      <c r="BU5285" s="10"/>
    </row>
    <row r="5286" spans="68:73">
      <c r="BP5286" s="8"/>
      <c r="BQ5286" s="8"/>
      <c r="BR5286" s="8"/>
      <c r="BS5286" s="8"/>
      <c r="BT5286" s="8"/>
      <c r="BU5286" s="8"/>
    </row>
    <row r="5287" spans="68:73">
      <c r="BP5287" s="10"/>
      <c r="BQ5287" s="10"/>
      <c r="BR5287" s="10"/>
      <c r="BS5287" s="10"/>
      <c r="BT5287" s="10"/>
      <c r="BU5287" s="10"/>
    </row>
    <row r="5288" spans="68:73">
      <c r="BP5288" s="8"/>
      <c r="BQ5288" s="8"/>
      <c r="BR5288" s="8"/>
      <c r="BS5288" s="8"/>
      <c r="BT5288" s="8"/>
      <c r="BU5288" s="8"/>
    </row>
    <row r="5289" spans="68:73">
      <c r="BP5289" s="10"/>
      <c r="BQ5289" s="10"/>
      <c r="BR5289" s="10"/>
      <c r="BS5289" s="10"/>
      <c r="BT5289" s="10"/>
      <c r="BU5289" s="10"/>
    </row>
    <row r="5290" spans="68:73">
      <c r="BP5290" s="8"/>
      <c r="BQ5290" s="8"/>
      <c r="BR5290" s="8"/>
      <c r="BS5290" s="8"/>
      <c r="BT5290" s="8"/>
      <c r="BU5290" s="8"/>
    </row>
    <row r="5291" spans="68:73">
      <c r="BP5291" s="10"/>
      <c r="BQ5291" s="10"/>
      <c r="BR5291" s="10"/>
      <c r="BS5291" s="10"/>
      <c r="BT5291" s="10"/>
      <c r="BU5291" s="10"/>
    </row>
    <row r="5292" spans="68:73">
      <c r="BP5292" s="8"/>
      <c r="BQ5292" s="8"/>
      <c r="BR5292" s="8"/>
      <c r="BS5292" s="8"/>
      <c r="BT5292" s="8"/>
      <c r="BU5292" s="8"/>
    </row>
    <row r="5293" spans="68:73">
      <c r="BP5293" s="10"/>
      <c r="BQ5293" s="10"/>
      <c r="BR5293" s="10"/>
      <c r="BS5293" s="10"/>
      <c r="BT5293" s="10"/>
      <c r="BU5293" s="10"/>
    </row>
    <row r="5294" spans="68:73">
      <c r="BP5294" s="8"/>
      <c r="BQ5294" s="8"/>
      <c r="BR5294" s="8"/>
      <c r="BS5294" s="8"/>
      <c r="BT5294" s="8"/>
      <c r="BU5294" s="8"/>
    </row>
    <row r="5295" spans="68:73">
      <c r="BP5295" s="10"/>
      <c r="BQ5295" s="10"/>
      <c r="BR5295" s="10"/>
      <c r="BS5295" s="10"/>
      <c r="BT5295" s="10"/>
      <c r="BU5295" s="10"/>
    </row>
    <row r="5296" spans="68:73">
      <c r="BP5296" s="8"/>
      <c r="BQ5296" s="8"/>
      <c r="BR5296" s="8"/>
      <c r="BS5296" s="8"/>
      <c r="BT5296" s="8"/>
      <c r="BU5296" s="8"/>
    </row>
    <row r="5297" spans="68:73">
      <c r="BP5297" s="10"/>
      <c r="BQ5297" s="10"/>
      <c r="BR5297" s="10"/>
      <c r="BS5297" s="10"/>
      <c r="BT5297" s="10"/>
      <c r="BU5297" s="10"/>
    </row>
    <row r="5298" spans="68:73">
      <c r="BP5298" s="8"/>
      <c r="BQ5298" s="8"/>
      <c r="BR5298" s="8"/>
      <c r="BS5298" s="8"/>
      <c r="BT5298" s="8"/>
      <c r="BU5298" s="8"/>
    </row>
    <row r="5299" spans="68:73">
      <c r="BP5299" s="10"/>
      <c r="BQ5299" s="10"/>
      <c r="BR5299" s="10"/>
      <c r="BS5299" s="10"/>
      <c r="BT5299" s="10"/>
      <c r="BU5299" s="10"/>
    </row>
    <row r="5300" spans="68:73">
      <c r="BP5300" s="8"/>
      <c r="BQ5300" s="8"/>
      <c r="BR5300" s="8"/>
      <c r="BS5300" s="8"/>
      <c r="BT5300" s="8"/>
      <c r="BU5300" s="8"/>
    </row>
    <row r="5301" spans="68:73">
      <c r="BP5301" s="10"/>
      <c r="BQ5301" s="10"/>
      <c r="BR5301" s="10"/>
      <c r="BS5301" s="10"/>
      <c r="BT5301" s="10"/>
      <c r="BU5301" s="10"/>
    </row>
    <row r="5302" spans="68:73">
      <c r="BP5302" s="8"/>
      <c r="BQ5302" s="8"/>
      <c r="BR5302" s="8"/>
      <c r="BS5302" s="8"/>
      <c r="BT5302" s="8"/>
      <c r="BU5302" s="8"/>
    </row>
    <row r="5303" spans="68:73">
      <c r="BP5303" s="10"/>
      <c r="BQ5303" s="10"/>
      <c r="BR5303" s="10"/>
      <c r="BS5303" s="10"/>
      <c r="BT5303" s="10"/>
      <c r="BU5303" s="10"/>
    </row>
    <row r="5304" spans="68:73">
      <c r="BP5304" s="8"/>
      <c r="BQ5304" s="8"/>
      <c r="BR5304" s="8"/>
      <c r="BS5304" s="8"/>
      <c r="BT5304" s="8"/>
      <c r="BU5304" s="8"/>
    </row>
    <row r="5305" spans="68:73">
      <c r="BP5305" s="10"/>
      <c r="BQ5305" s="10"/>
      <c r="BR5305" s="10"/>
      <c r="BS5305" s="10"/>
      <c r="BT5305" s="10"/>
      <c r="BU5305" s="10"/>
    </row>
    <row r="5306" spans="68:73">
      <c r="BP5306" s="8"/>
      <c r="BQ5306" s="8"/>
      <c r="BR5306" s="8"/>
      <c r="BS5306" s="8"/>
      <c r="BT5306" s="8"/>
      <c r="BU5306" s="8"/>
    </row>
    <row r="5307" spans="68:73">
      <c r="BP5307" s="10"/>
      <c r="BQ5307" s="10"/>
      <c r="BR5307" s="10"/>
      <c r="BS5307" s="10"/>
      <c r="BT5307" s="10"/>
      <c r="BU5307" s="10"/>
    </row>
    <row r="5308" spans="68:73">
      <c r="BP5308" s="8"/>
      <c r="BQ5308" s="8"/>
      <c r="BR5308" s="8"/>
      <c r="BS5308" s="8"/>
      <c r="BT5308" s="8"/>
      <c r="BU5308" s="8"/>
    </row>
    <row r="5309" spans="68:73">
      <c r="BP5309" s="10"/>
      <c r="BQ5309" s="10"/>
      <c r="BR5309" s="10"/>
      <c r="BS5309" s="10"/>
      <c r="BT5309" s="10"/>
      <c r="BU5309" s="10"/>
    </row>
    <row r="5310" spans="68:73">
      <c r="BP5310" s="8"/>
      <c r="BQ5310" s="8"/>
      <c r="BR5310" s="8"/>
      <c r="BS5310" s="8"/>
      <c r="BT5310" s="8"/>
      <c r="BU5310" s="8"/>
    </row>
    <row r="5311" spans="68:73">
      <c r="BP5311" s="10"/>
      <c r="BQ5311" s="10"/>
      <c r="BR5311" s="10"/>
      <c r="BS5311" s="10"/>
      <c r="BT5311" s="10"/>
      <c r="BU5311" s="10"/>
    </row>
    <row r="5312" spans="68:73">
      <c r="BP5312" s="8"/>
      <c r="BQ5312" s="8"/>
      <c r="BR5312" s="8"/>
      <c r="BS5312" s="8"/>
      <c r="BT5312" s="8"/>
      <c r="BU5312" s="8"/>
    </row>
    <row r="5313" spans="68:73">
      <c r="BP5313" s="10"/>
      <c r="BQ5313" s="10"/>
      <c r="BR5313" s="10"/>
      <c r="BS5313" s="10"/>
      <c r="BT5313" s="10"/>
      <c r="BU5313" s="10"/>
    </row>
    <row r="5314" spans="68:73">
      <c r="BP5314" s="8"/>
      <c r="BQ5314" s="8"/>
      <c r="BR5314" s="8"/>
      <c r="BS5314" s="8"/>
      <c r="BT5314" s="8"/>
      <c r="BU5314" s="8"/>
    </row>
    <row r="5315" spans="68:73">
      <c r="BP5315" s="10"/>
      <c r="BQ5315" s="10"/>
      <c r="BR5315" s="10"/>
      <c r="BS5315" s="10"/>
      <c r="BT5315" s="10"/>
      <c r="BU5315" s="10"/>
    </row>
    <row r="5316" spans="68:73">
      <c r="BP5316" s="8"/>
      <c r="BQ5316" s="8"/>
      <c r="BR5316" s="8"/>
      <c r="BS5316" s="8"/>
      <c r="BT5316" s="8"/>
      <c r="BU5316" s="8"/>
    </row>
    <row r="5317" spans="68:73">
      <c r="BP5317" s="10"/>
      <c r="BQ5317" s="10"/>
      <c r="BR5317" s="10"/>
      <c r="BS5317" s="10"/>
      <c r="BT5317" s="10"/>
      <c r="BU5317" s="10"/>
    </row>
    <row r="5318" spans="68:73">
      <c r="BP5318" s="8"/>
      <c r="BQ5318" s="8"/>
      <c r="BR5318" s="8"/>
      <c r="BS5318" s="8"/>
      <c r="BT5318" s="8"/>
      <c r="BU5318" s="8"/>
    </row>
    <row r="5319" spans="68:73">
      <c r="BP5319" s="10"/>
      <c r="BQ5319" s="10"/>
      <c r="BR5319" s="10"/>
      <c r="BS5319" s="10"/>
      <c r="BT5319" s="10"/>
      <c r="BU5319" s="10"/>
    </row>
    <row r="5320" spans="68:73">
      <c r="BP5320" s="8"/>
      <c r="BQ5320" s="8"/>
      <c r="BR5320" s="8"/>
      <c r="BS5320" s="8"/>
      <c r="BT5320" s="8"/>
      <c r="BU5320" s="8"/>
    </row>
    <row r="5321" spans="68:73">
      <c r="BP5321" s="10"/>
      <c r="BQ5321" s="10"/>
      <c r="BR5321" s="10"/>
      <c r="BS5321" s="10"/>
      <c r="BT5321" s="10"/>
      <c r="BU5321" s="10"/>
    </row>
    <row r="5322" spans="68:73">
      <c r="BP5322" s="8"/>
      <c r="BQ5322" s="8"/>
      <c r="BR5322" s="8"/>
      <c r="BS5322" s="8"/>
      <c r="BT5322" s="8"/>
      <c r="BU5322" s="8"/>
    </row>
    <row r="5323" spans="68:73">
      <c r="BP5323" s="10"/>
      <c r="BQ5323" s="10"/>
      <c r="BR5323" s="10"/>
      <c r="BS5323" s="10"/>
      <c r="BT5323" s="10"/>
      <c r="BU5323" s="10"/>
    </row>
    <row r="5324" spans="68:73">
      <c r="BP5324" s="8"/>
      <c r="BQ5324" s="8"/>
      <c r="BR5324" s="8"/>
      <c r="BS5324" s="8"/>
      <c r="BT5324" s="8"/>
      <c r="BU5324" s="8"/>
    </row>
    <row r="5325" spans="68:73">
      <c r="BP5325" s="10"/>
      <c r="BQ5325" s="10"/>
      <c r="BR5325" s="10"/>
      <c r="BS5325" s="10"/>
      <c r="BT5325" s="10"/>
      <c r="BU5325" s="10"/>
    </row>
    <row r="5326" spans="68:73">
      <c r="BP5326" s="8"/>
      <c r="BQ5326" s="8"/>
      <c r="BR5326" s="8"/>
      <c r="BS5326" s="8"/>
      <c r="BT5326" s="8"/>
      <c r="BU5326" s="8"/>
    </row>
    <row r="5327" spans="68:73">
      <c r="BP5327" s="10"/>
      <c r="BQ5327" s="10"/>
      <c r="BR5327" s="10"/>
      <c r="BS5327" s="10"/>
      <c r="BT5327" s="10"/>
      <c r="BU5327" s="10"/>
    </row>
    <row r="5328" spans="68:73">
      <c r="BP5328" s="8"/>
      <c r="BQ5328" s="8"/>
      <c r="BR5328" s="8"/>
      <c r="BS5328" s="8"/>
      <c r="BT5328" s="8"/>
      <c r="BU5328" s="8"/>
    </row>
    <row r="5329" spans="68:73">
      <c r="BP5329" s="10"/>
      <c r="BQ5329" s="10"/>
      <c r="BR5329" s="10"/>
      <c r="BS5329" s="10"/>
      <c r="BT5329" s="10"/>
      <c r="BU5329" s="10"/>
    </row>
    <row r="5330" spans="68:73">
      <c r="BP5330" s="8"/>
      <c r="BQ5330" s="8"/>
      <c r="BR5330" s="8"/>
      <c r="BS5330" s="8"/>
      <c r="BT5330" s="8"/>
      <c r="BU5330" s="8"/>
    </row>
    <row r="5331" spans="68:73">
      <c r="BP5331" s="10"/>
      <c r="BQ5331" s="10"/>
      <c r="BR5331" s="10"/>
      <c r="BS5331" s="10"/>
      <c r="BT5331" s="10"/>
      <c r="BU5331" s="10"/>
    </row>
    <row r="5332" spans="68:73">
      <c r="BP5332" s="8"/>
      <c r="BQ5332" s="8"/>
      <c r="BR5332" s="8"/>
      <c r="BS5332" s="8"/>
      <c r="BT5332" s="8"/>
      <c r="BU5332" s="8"/>
    </row>
    <row r="5333" spans="68:73">
      <c r="BP5333" s="10"/>
      <c r="BQ5333" s="10"/>
      <c r="BR5333" s="10"/>
      <c r="BS5333" s="10"/>
      <c r="BT5333" s="10"/>
      <c r="BU5333" s="10"/>
    </row>
    <row r="5334" spans="68:73">
      <c r="BP5334" s="8"/>
      <c r="BQ5334" s="8"/>
      <c r="BR5334" s="8"/>
      <c r="BS5334" s="8"/>
      <c r="BT5334" s="8"/>
      <c r="BU5334" s="8"/>
    </row>
    <row r="5335" spans="68:73">
      <c r="BP5335" s="10"/>
      <c r="BQ5335" s="10"/>
      <c r="BR5335" s="10"/>
      <c r="BS5335" s="10"/>
      <c r="BT5335" s="10"/>
      <c r="BU5335" s="10"/>
    </row>
    <row r="5336" spans="68:73">
      <c r="BP5336" s="8"/>
      <c r="BQ5336" s="8"/>
      <c r="BR5336" s="8"/>
      <c r="BS5336" s="8"/>
      <c r="BT5336" s="8"/>
      <c r="BU5336" s="8"/>
    </row>
    <row r="5337" spans="68:73">
      <c r="BP5337" s="10"/>
      <c r="BQ5337" s="10"/>
      <c r="BR5337" s="10"/>
      <c r="BS5337" s="10"/>
      <c r="BT5337" s="10"/>
      <c r="BU5337" s="10"/>
    </row>
    <row r="5338" spans="68:73">
      <c r="BP5338" s="8"/>
      <c r="BQ5338" s="8"/>
      <c r="BR5338" s="8"/>
      <c r="BS5338" s="8"/>
      <c r="BT5338" s="8"/>
      <c r="BU5338" s="8"/>
    </row>
    <row r="5339" spans="68:73">
      <c r="BP5339" s="10"/>
      <c r="BQ5339" s="10"/>
      <c r="BR5339" s="10"/>
      <c r="BS5339" s="10"/>
      <c r="BT5339" s="10"/>
      <c r="BU5339" s="10"/>
    </row>
    <row r="5340" spans="68:73">
      <c r="BP5340" s="8"/>
      <c r="BQ5340" s="8"/>
      <c r="BR5340" s="8"/>
      <c r="BS5340" s="8"/>
      <c r="BT5340" s="8"/>
      <c r="BU5340" s="8"/>
    </row>
    <row r="5341" spans="68:73">
      <c r="BP5341" s="10"/>
      <c r="BQ5341" s="10"/>
      <c r="BR5341" s="10"/>
      <c r="BS5341" s="10"/>
      <c r="BT5341" s="10"/>
      <c r="BU5341" s="10"/>
    </row>
    <row r="5342" spans="68:73">
      <c r="BP5342" s="8"/>
      <c r="BQ5342" s="8"/>
      <c r="BR5342" s="8"/>
      <c r="BS5342" s="8"/>
      <c r="BT5342" s="8"/>
      <c r="BU5342" s="8"/>
    </row>
    <row r="5343" spans="68:73">
      <c r="BP5343" s="10"/>
      <c r="BQ5343" s="10"/>
      <c r="BR5343" s="10"/>
      <c r="BS5343" s="10"/>
      <c r="BT5343" s="10"/>
      <c r="BU5343" s="10"/>
    </row>
    <row r="5344" spans="68:73">
      <c r="BP5344" s="8"/>
      <c r="BQ5344" s="8"/>
      <c r="BR5344" s="8"/>
      <c r="BS5344" s="8"/>
      <c r="BT5344" s="8"/>
      <c r="BU5344" s="8"/>
    </row>
    <row r="5345" spans="68:73">
      <c r="BP5345" s="10"/>
      <c r="BQ5345" s="10"/>
      <c r="BR5345" s="10"/>
      <c r="BS5345" s="10"/>
      <c r="BT5345" s="10"/>
      <c r="BU5345" s="10"/>
    </row>
    <row r="5346" spans="68:73">
      <c r="BP5346" s="8"/>
      <c r="BQ5346" s="8"/>
      <c r="BR5346" s="8"/>
      <c r="BS5346" s="8"/>
      <c r="BT5346" s="8"/>
      <c r="BU5346" s="8"/>
    </row>
    <row r="5347" spans="68:73">
      <c r="BP5347" s="10"/>
      <c r="BQ5347" s="10"/>
      <c r="BR5347" s="10"/>
      <c r="BS5347" s="10"/>
      <c r="BT5347" s="10"/>
      <c r="BU5347" s="10"/>
    </row>
    <row r="5348" spans="68:73">
      <c r="BP5348" s="8"/>
      <c r="BQ5348" s="8"/>
      <c r="BR5348" s="8"/>
      <c r="BS5348" s="8"/>
      <c r="BT5348" s="8"/>
      <c r="BU5348" s="8"/>
    </row>
    <row r="5349" spans="68:73">
      <c r="BP5349" s="10"/>
      <c r="BQ5349" s="10"/>
      <c r="BR5349" s="10"/>
      <c r="BS5349" s="10"/>
      <c r="BT5349" s="10"/>
      <c r="BU5349" s="10"/>
    </row>
    <row r="5350" spans="68:73">
      <c r="BP5350" s="8"/>
      <c r="BQ5350" s="8"/>
      <c r="BR5350" s="8"/>
      <c r="BS5350" s="8"/>
      <c r="BT5350" s="8"/>
      <c r="BU5350" s="8"/>
    </row>
    <row r="5351" spans="68:73">
      <c r="BP5351" s="10"/>
      <c r="BQ5351" s="10"/>
      <c r="BR5351" s="10"/>
      <c r="BS5351" s="10"/>
      <c r="BT5351" s="10"/>
      <c r="BU5351" s="10"/>
    </row>
    <row r="5352" spans="68:73">
      <c r="BP5352" s="8"/>
      <c r="BQ5352" s="8"/>
      <c r="BR5352" s="8"/>
      <c r="BS5352" s="8"/>
      <c r="BT5352" s="8"/>
      <c r="BU5352" s="8"/>
    </row>
    <row r="5353" spans="68:73">
      <c r="BP5353" s="10"/>
      <c r="BQ5353" s="10"/>
      <c r="BR5353" s="10"/>
      <c r="BS5353" s="10"/>
      <c r="BT5353" s="10"/>
      <c r="BU5353" s="10"/>
    </row>
    <row r="5354" spans="68:73">
      <c r="BP5354" s="8"/>
      <c r="BQ5354" s="8"/>
      <c r="BR5354" s="8"/>
      <c r="BS5354" s="8"/>
      <c r="BT5354" s="8"/>
      <c r="BU5354" s="8"/>
    </row>
    <row r="5355" spans="68:73">
      <c r="BP5355" s="10"/>
      <c r="BQ5355" s="10"/>
      <c r="BR5355" s="10"/>
      <c r="BS5355" s="10"/>
      <c r="BT5355" s="10"/>
      <c r="BU5355" s="10"/>
    </row>
    <row r="5356" spans="68:73">
      <c r="BP5356" s="8"/>
      <c r="BQ5356" s="8"/>
      <c r="BR5356" s="8"/>
      <c r="BS5356" s="8"/>
      <c r="BT5356" s="8"/>
      <c r="BU5356" s="8"/>
    </row>
    <row r="5357" spans="68:73">
      <c r="BP5357" s="10"/>
      <c r="BQ5357" s="10"/>
      <c r="BR5357" s="10"/>
      <c r="BS5357" s="10"/>
      <c r="BT5357" s="10"/>
      <c r="BU5357" s="10"/>
    </row>
    <row r="5358" spans="68:73">
      <c r="BP5358" s="8"/>
      <c r="BQ5358" s="8"/>
      <c r="BR5358" s="8"/>
      <c r="BS5358" s="8"/>
      <c r="BT5358" s="8"/>
      <c r="BU5358" s="8"/>
    </row>
    <row r="5359" spans="68:73">
      <c r="BP5359" s="10"/>
      <c r="BQ5359" s="10"/>
      <c r="BR5359" s="10"/>
      <c r="BS5359" s="10"/>
      <c r="BT5359" s="10"/>
      <c r="BU5359" s="10"/>
    </row>
    <row r="5360" spans="68:73">
      <c r="BP5360" s="8"/>
      <c r="BQ5360" s="8"/>
      <c r="BR5360" s="8"/>
      <c r="BS5360" s="8"/>
      <c r="BT5360" s="8"/>
      <c r="BU5360" s="8"/>
    </row>
    <row r="5361" spans="68:73">
      <c r="BP5361" s="10"/>
      <c r="BQ5361" s="10"/>
      <c r="BR5361" s="10"/>
      <c r="BS5361" s="10"/>
      <c r="BT5361" s="10"/>
      <c r="BU5361" s="10"/>
    </row>
    <row r="5362" spans="68:73">
      <c r="BP5362" s="8"/>
      <c r="BQ5362" s="8"/>
      <c r="BR5362" s="8"/>
      <c r="BS5362" s="8"/>
      <c r="BT5362" s="8"/>
      <c r="BU5362" s="8"/>
    </row>
    <row r="5363" spans="68:73">
      <c r="BP5363" s="10"/>
      <c r="BQ5363" s="10"/>
      <c r="BR5363" s="10"/>
      <c r="BS5363" s="10"/>
      <c r="BT5363" s="10"/>
      <c r="BU5363" s="10"/>
    </row>
    <row r="5364" spans="68:73">
      <c r="BP5364" s="8"/>
      <c r="BQ5364" s="8"/>
      <c r="BR5364" s="8"/>
      <c r="BS5364" s="8"/>
      <c r="BT5364" s="8"/>
      <c r="BU5364" s="8"/>
    </row>
    <row r="5365" spans="68:73">
      <c r="BP5365" s="10"/>
      <c r="BQ5365" s="10"/>
      <c r="BR5365" s="10"/>
      <c r="BS5365" s="10"/>
      <c r="BT5365" s="10"/>
      <c r="BU5365" s="10"/>
    </row>
    <row r="5366" spans="68:73">
      <c r="BP5366" s="8"/>
      <c r="BQ5366" s="8"/>
      <c r="BR5366" s="8"/>
      <c r="BS5366" s="8"/>
      <c r="BT5366" s="8"/>
      <c r="BU5366" s="8"/>
    </row>
    <row r="5367" spans="68:73">
      <c r="BP5367" s="10"/>
      <c r="BQ5367" s="10"/>
      <c r="BR5367" s="10"/>
      <c r="BS5367" s="10"/>
      <c r="BT5367" s="10"/>
      <c r="BU5367" s="10"/>
    </row>
    <row r="5368" spans="68:73">
      <c r="BP5368" s="8"/>
      <c r="BQ5368" s="8"/>
      <c r="BR5368" s="8"/>
      <c r="BS5368" s="8"/>
      <c r="BT5368" s="8"/>
      <c r="BU5368" s="8"/>
    </row>
    <row r="5369" spans="68:73">
      <c r="BP5369" s="10"/>
      <c r="BQ5369" s="10"/>
      <c r="BR5369" s="10"/>
      <c r="BS5369" s="10"/>
      <c r="BT5369" s="10"/>
      <c r="BU5369" s="10"/>
    </row>
    <row r="5370" spans="68:73">
      <c r="BP5370" s="8"/>
      <c r="BQ5370" s="8"/>
      <c r="BR5370" s="8"/>
      <c r="BS5370" s="8"/>
      <c r="BT5370" s="8"/>
      <c r="BU5370" s="8"/>
    </row>
    <row r="5371" spans="68:73">
      <c r="BP5371" s="10"/>
      <c r="BQ5371" s="10"/>
      <c r="BR5371" s="10"/>
      <c r="BS5371" s="10"/>
      <c r="BT5371" s="10"/>
      <c r="BU5371" s="10"/>
    </row>
    <row r="5372" spans="68:73">
      <c r="BP5372" s="8"/>
      <c r="BQ5372" s="8"/>
      <c r="BR5372" s="8"/>
      <c r="BS5372" s="8"/>
      <c r="BT5372" s="8"/>
      <c r="BU5372" s="8"/>
    </row>
    <row r="5373" spans="68:73">
      <c r="BP5373" s="10"/>
      <c r="BQ5373" s="10"/>
      <c r="BR5373" s="10"/>
      <c r="BS5373" s="10"/>
      <c r="BT5373" s="10"/>
      <c r="BU5373" s="10"/>
    </row>
    <row r="5374" spans="68:73">
      <c r="BP5374" s="8"/>
      <c r="BQ5374" s="8"/>
      <c r="BR5374" s="8"/>
      <c r="BS5374" s="8"/>
      <c r="BT5374" s="8"/>
      <c r="BU5374" s="8"/>
    </row>
    <row r="5375" spans="68:73">
      <c r="BP5375" s="10"/>
      <c r="BQ5375" s="10"/>
      <c r="BR5375" s="10"/>
      <c r="BS5375" s="10"/>
      <c r="BT5375" s="10"/>
      <c r="BU5375" s="10"/>
    </row>
    <row r="5376" spans="68:73">
      <c r="BP5376" s="8"/>
      <c r="BQ5376" s="8"/>
      <c r="BR5376" s="8"/>
      <c r="BS5376" s="8"/>
      <c r="BT5376" s="8"/>
      <c r="BU5376" s="8"/>
    </row>
    <row r="5377" spans="68:73">
      <c r="BP5377" s="10"/>
      <c r="BQ5377" s="10"/>
      <c r="BR5377" s="10"/>
      <c r="BS5377" s="10"/>
      <c r="BT5377" s="10"/>
      <c r="BU5377" s="10"/>
    </row>
    <row r="5378" spans="68:73">
      <c r="BP5378" s="8"/>
      <c r="BQ5378" s="8"/>
      <c r="BR5378" s="8"/>
      <c r="BS5378" s="8"/>
      <c r="BT5378" s="8"/>
      <c r="BU5378" s="8"/>
    </row>
    <row r="5379" spans="68:73">
      <c r="BP5379" s="10"/>
      <c r="BQ5379" s="10"/>
      <c r="BR5379" s="10"/>
      <c r="BS5379" s="10"/>
      <c r="BT5379" s="10"/>
      <c r="BU5379" s="10"/>
    </row>
    <row r="5380" spans="68:73">
      <c r="BP5380" s="8"/>
      <c r="BQ5380" s="8"/>
      <c r="BR5380" s="8"/>
      <c r="BS5380" s="8"/>
      <c r="BT5380" s="8"/>
      <c r="BU5380" s="8"/>
    </row>
    <row r="5381" spans="68:73">
      <c r="BP5381" s="10"/>
      <c r="BQ5381" s="10"/>
      <c r="BR5381" s="10"/>
      <c r="BS5381" s="10"/>
      <c r="BT5381" s="10"/>
      <c r="BU5381" s="10"/>
    </row>
    <row r="5382" spans="68:73">
      <c r="BP5382" s="8"/>
      <c r="BQ5382" s="8"/>
      <c r="BR5382" s="8"/>
      <c r="BS5382" s="8"/>
      <c r="BT5382" s="8"/>
      <c r="BU5382" s="8"/>
    </row>
    <row r="5383" spans="68:73">
      <c r="BP5383" s="10"/>
      <c r="BQ5383" s="10"/>
      <c r="BR5383" s="10"/>
      <c r="BS5383" s="10"/>
      <c r="BT5383" s="10"/>
      <c r="BU5383" s="10"/>
    </row>
    <row r="5384" spans="68:73">
      <c r="BP5384" s="8"/>
      <c r="BQ5384" s="8"/>
      <c r="BR5384" s="8"/>
      <c r="BS5384" s="8"/>
      <c r="BT5384" s="8"/>
      <c r="BU5384" s="8"/>
    </row>
    <row r="5385" spans="68:73">
      <c r="BP5385" s="10"/>
      <c r="BQ5385" s="10"/>
      <c r="BR5385" s="10"/>
      <c r="BS5385" s="10"/>
      <c r="BT5385" s="10"/>
      <c r="BU5385" s="10"/>
    </row>
    <row r="5386" spans="68:73">
      <c r="BP5386" s="8"/>
      <c r="BQ5386" s="8"/>
      <c r="BR5386" s="8"/>
      <c r="BS5386" s="8"/>
      <c r="BT5386" s="8"/>
      <c r="BU5386" s="8"/>
    </row>
    <row r="5387" spans="68:73">
      <c r="BP5387" s="10"/>
      <c r="BQ5387" s="10"/>
      <c r="BR5387" s="10"/>
      <c r="BS5387" s="10"/>
      <c r="BT5387" s="10"/>
      <c r="BU5387" s="10"/>
    </row>
    <row r="5388" spans="68:73">
      <c r="BP5388" s="8"/>
      <c r="BQ5388" s="8"/>
      <c r="BR5388" s="8"/>
      <c r="BS5388" s="8"/>
      <c r="BT5388" s="8"/>
      <c r="BU5388" s="8"/>
    </row>
    <row r="5389" spans="68:73">
      <c r="BP5389" s="10"/>
      <c r="BQ5389" s="10"/>
      <c r="BR5389" s="10"/>
      <c r="BS5389" s="10"/>
      <c r="BT5389" s="10"/>
      <c r="BU5389" s="10"/>
    </row>
    <row r="5390" spans="68:73">
      <c r="BP5390" s="8"/>
      <c r="BQ5390" s="8"/>
      <c r="BR5390" s="8"/>
      <c r="BS5390" s="8"/>
      <c r="BT5390" s="8"/>
      <c r="BU5390" s="8"/>
    </row>
    <row r="5391" spans="68:73">
      <c r="BP5391" s="10"/>
      <c r="BQ5391" s="10"/>
      <c r="BR5391" s="10"/>
      <c r="BS5391" s="10"/>
      <c r="BT5391" s="10"/>
      <c r="BU5391" s="10"/>
    </row>
    <row r="5392" spans="68:73">
      <c r="BP5392" s="8"/>
      <c r="BQ5392" s="8"/>
      <c r="BR5392" s="8"/>
      <c r="BS5392" s="8"/>
      <c r="BT5392" s="8"/>
      <c r="BU5392" s="8"/>
    </row>
    <row r="5393" spans="68:73">
      <c r="BP5393" s="10"/>
      <c r="BQ5393" s="10"/>
      <c r="BR5393" s="10"/>
      <c r="BS5393" s="10"/>
      <c r="BT5393" s="10"/>
      <c r="BU5393" s="10"/>
    </row>
    <row r="5394" spans="68:73">
      <c r="BP5394" s="8"/>
      <c r="BQ5394" s="8"/>
      <c r="BR5394" s="8"/>
      <c r="BS5394" s="8"/>
      <c r="BT5394" s="8"/>
      <c r="BU5394" s="8"/>
    </row>
    <row r="5395" spans="68:73">
      <c r="BP5395" s="10"/>
      <c r="BQ5395" s="10"/>
      <c r="BR5395" s="10"/>
      <c r="BS5395" s="10"/>
      <c r="BT5395" s="10"/>
      <c r="BU5395" s="10"/>
    </row>
    <row r="5396" spans="68:73">
      <c r="BP5396" s="8"/>
      <c r="BQ5396" s="8"/>
      <c r="BR5396" s="8"/>
      <c r="BS5396" s="8"/>
      <c r="BT5396" s="8"/>
      <c r="BU5396" s="8"/>
    </row>
    <row r="5397" spans="68:73">
      <c r="BP5397" s="10"/>
      <c r="BQ5397" s="10"/>
      <c r="BR5397" s="10"/>
      <c r="BS5397" s="10"/>
      <c r="BT5397" s="10"/>
      <c r="BU5397" s="10"/>
    </row>
    <row r="5398" spans="68:73">
      <c r="BP5398" s="8"/>
      <c r="BQ5398" s="8"/>
      <c r="BR5398" s="8"/>
      <c r="BS5398" s="8"/>
      <c r="BT5398" s="8"/>
      <c r="BU5398" s="8"/>
    </row>
    <row r="5399" spans="68:73">
      <c r="BP5399" s="10"/>
      <c r="BQ5399" s="10"/>
      <c r="BR5399" s="10"/>
      <c r="BS5399" s="10"/>
      <c r="BT5399" s="10"/>
      <c r="BU5399" s="10"/>
    </row>
    <row r="5400" spans="68:73">
      <c r="BP5400" s="8"/>
      <c r="BQ5400" s="8"/>
      <c r="BR5400" s="8"/>
      <c r="BS5400" s="8"/>
      <c r="BT5400" s="8"/>
      <c r="BU5400" s="8"/>
    </row>
    <row r="5401" spans="68:73">
      <c r="BP5401" s="10"/>
      <c r="BQ5401" s="10"/>
      <c r="BR5401" s="10"/>
      <c r="BS5401" s="10"/>
      <c r="BT5401" s="10"/>
      <c r="BU5401" s="10"/>
    </row>
    <row r="5402" spans="68:73">
      <c r="BP5402" s="8"/>
      <c r="BQ5402" s="8"/>
      <c r="BR5402" s="8"/>
      <c r="BS5402" s="8"/>
      <c r="BT5402" s="8"/>
      <c r="BU5402" s="8"/>
    </row>
    <row r="5403" spans="68:73">
      <c r="BP5403" s="10"/>
      <c r="BQ5403" s="10"/>
      <c r="BR5403" s="10"/>
      <c r="BS5403" s="10"/>
      <c r="BT5403" s="10"/>
      <c r="BU5403" s="10"/>
    </row>
    <row r="5404" spans="68:73">
      <c r="BP5404" s="8"/>
      <c r="BQ5404" s="8"/>
      <c r="BR5404" s="8"/>
      <c r="BS5404" s="8"/>
      <c r="BT5404" s="8"/>
      <c r="BU5404" s="8"/>
    </row>
    <row r="5405" spans="68:73">
      <c r="BP5405" s="10"/>
      <c r="BQ5405" s="10"/>
      <c r="BR5405" s="10"/>
      <c r="BS5405" s="10"/>
      <c r="BT5405" s="10"/>
      <c r="BU5405" s="10"/>
    </row>
    <row r="5406" spans="68:73">
      <c r="BP5406" s="8"/>
      <c r="BQ5406" s="8"/>
      <c r="BR5406" s="8"/>
      <c r="BS5406" s="8"/>
      <c r="BT5406" s="8"/>
      <c r="BU5406" s="8"/>
    </row>
    <row r="5407" spans="68:73">
      <c r="BP5407" s="10"/>
      <c r="BQ5407" s="10"/>
      <c r="BR5407" s="10"/>
      <c r="BS5407" s="10"/>
      <c r="BT5407" s="10"/>
      <c r="BU5407" s="10"/>
    </row>
    <row r="5408" spans="68:73">
      <c r="BP5408" s="8"/>
      <c r="BQ5408" s="8"/>
      <c r="BR5408" s="8"/>
      <c r="BS5408" s="8"/>
      <c r="BT5408" s="8"/>
      <c r="BU5408" s="8"/>
    </row>
    <row r="5409" spans="68:73">
      <c r="BP5409" s="10"/>
      <c r="BQ5409" s="10"/>
      <c r="BR5409" s="10"/>
      <c r="BS5409" s="10"/>
      <c r="BT5409" s="10"/>
      <c r="BU5409" s="10"/>
    </row>
    <row r="5410" spans="68:73">
      <c r="BP5410" s="8"/>
      <c r="BQ5410" s="8"/>
      <c r="BR5410" s="8"/>
      <c r="BS5410" s="8"/>
      <c r="BT5410" s="8"/>
      <c r="BU5410" s="8"/>
    </row>
    <row r="5411" spans="68:73">
      <c r="BP5411" s="10"/>
      <c r="BQ5411" s="10"/>
      <c r="BR5411" s="10"/>
      <c r="BS5411" s="10"/>
      <c r="BT5411" s="10"/>
      <c r="BU5411" s="10"/>
    </row>
    <row r="5412" spans="68:73">
      <c r="BP5412" s="8"/>
      <c r="BQ5412" s="8"/>
      <c r="BR5412" s="8"/>
      <c r="BS5412" s="8"/>
      <c r="BT5412" s="8"/>
      <c r="BU5412" s="8"/>
    </row>
    <row r="5413" spans="68:73">
      <c r="BP5413" s="10"/>
      <c r="BQ5413" s="10"/>
      <c r="BR5413" s="10"/>
      <c r="BS5413" s="10"/>
      <c r="BT5413" s="10"/>
      <c r="BU5413" s="10"/>
    </row>
    <row r="5414" spans="68:73">
      <c r="BP5414" s="8"/>
      <c r="BQ5414" s="8"/>
      <c r="BR5414" s="8"/>
      <c r="BS5414" s="8"/>
      <c r="BT5414" s="8"/>
      <c r="BU5414" s="8"/>
    </row>
    <row r="5415" spans="68:73">
      <c r="BP5415" s="10"/>
      <c r="BQ5415" s="10"/>
      <c r="BR5415" s="10"/>
      <c r="BS5415" s="10"/>
      <c r="BT5415" s="10"/>
      <c r="BU5415" s="10"/>
    </row>
    <row r="5416" spans="68:73">
      <c r="BP5416" s="8"/>
      <c r="BQ5416" s="8"/>
      <c r="BR5416" s="8"/>
      <c r="BS5416" s="8"/>
      <c r="BT5416" s="8"/>
      <c r="BU5416" s="8"/>
    </row>
    <row r="5417" spans="68:73">
      <c r="BP5417" s="10"/>
      <c r="BQ5417" s="10"/>
      <c r="BR5417" s="10"/>
      <c r="BS5417" s="10"/>
      <c r="BT5417" s="10"/>
      <c r="BU5417" s="10"/>
    </row>
    <row r="5418" spans="68:73">
      <c r="BP5418" s="8"/>
      <c r="BQ5418" s="8"/>
      <c r="BR5418" s="8"/>
      <c r="BS5418" s="8"/>
      <c r="BT5418" s="8"/>
      <c r="BU5418" s="8"/>
    </row>
    <row r="5419" spans="68:73">
      <c r="BP5419" s="10"/>
      <c r="BQ5419" s="10"/>
      <c r="BR5419" s="10"/>
      <c r="BS5419" s="10"/>
      <c r="BT5419" s="10"/>
      <c r="BU5419" s="10"/>
    </row>
    <row r="5420" spans="68:73">
      <c r="BP5420" s="8"/>
      <c r="BQ5420" s="8"/>
      <c r="BR5420" s="8"/>
      <c r="BS5420" s="8"/>
      <c r="BT5420" s="8"/>
      <c r="BU5420" s="8"/>
    </row>
    <row r="5421" spans="68:73">
      <c r="BP5421" s="10"/>
      <c r="BQ5421" s="10"/>
      <c r="BR5421" s="10"/>
      <c r="BS5421" s="10"/>
      <c r="BT5421" s="10"/>
      <c r="BU5421" s="10"/>
    </row>
    <row r="5422" spans="68:73">
      <c r="BP5422" s="8"/>
      <c r="BQ5422" s="8"/>
      <c r="BR5422" s="8"/>
      <c r="BS5422" s="8"/>
      <c r="BT5422" s="8"/>
      <c r="BU5422" s="8"/>
    </row>
    <row r="5423" spans="68:73">
      <c r="BP5423" s="10"/>
      <c r="BQ5423" s="10"/>
      <c r="BR5423" s="10"/>
      <c r="BS5423" s="10"/>
      <c r="BT5423" s="10"/>
      <c r="BU5423" s="10"/>
    </row>
    <row r="5424" spans="68:73">
      <c r="BP5424" s="8"/>
      <c r="BQ5424" s="8"/>
      <c r="BR5424" s="8"/>
      <c r="BS5424" s="8"/>
      <c r="BT5424" s="8"/>
      <c r="BU5424" s="8"/>
    </row>
    <row r="5425" spans="68:73">
      <c r="BP5425" s="10"/>
      <c r="BQ5425" s="10"/>
      <c r="BR5425" s="10"/>
      <c r="BS5425" s="10"/>
      <c r="BT5425" s="10"/>
      <c r="BU5425" s="10"/>
    </row>
    <row r="5426" spans="68:73">
      <c r="BP5426" s="8"/>
      <c r="BQ5426" s="8"/>
      <c r="BR5426" s="8"/>
      <c r="BS5426" s="8"/>
      <c r="BT5426" s="8"/>
      <c r="BU5426" s="8"/>
    </row>
    <row r="5427" spans="68:73">
      <c r="BP5427" s="10"/>
      <c r="BQ5427" s="10"/>
      <c r="BR5427" s="10"/>
      <c r="BS5427" s="10"/>
      <c r="BT5427" s="10"/>
      <c r="BU5427" s="10"/>
    </row>
    <row r="5428" spans="68:73">
      <c r="BP5428" s="8"/>
      <c r="BQ5428" s="8"/>
      <c r="BR5428" s="8"/>
      <c r="BS5428" s="8"/>
      <c r="BT5428" s="8"/>
      <c r="BU5428" s="8"/>
    </row>
    <row r="5429" spans="68:73">
      <c r="BP5429" s="10"/>
      <c r="BQ5429" s="10"/>
      <c r="BR5429" s="10"/>
      <c r="BS5429" s="10"/>
      <c r="BT5429" s="10"/>
      <c r="BU5429" s="10"/>
    </row>
    <row r="5430" spans="68:73">
      <c r="BP5430" s="8"/>
      <c r="BQ5430" s="8"/>
      <c r="BR5430" s="8"/>
      <c r="BS5430" s="8"/>
      <c r="BT5430" s="8"/>
      <c r="BU5430" s="8"/>
    </row>
    <row r="5431" spans="68:73">
      <c r="BP5431" s="10"/>
      <c r="BQ5431" s="10"/>
      <c r="BR5431" s="10"/>
      <c r="BS5431" s="10"/>
      <c r="BT5431" s="10"/>
      <c r="BU5431" s="10"/>
    </row>
    <row r="5432" spans="68:73">
      <c r="BP5432" s="8"/>
      <c r="BQ5432" s="8"/>
      <c r="BR5432" s="8"/>
      <c r="BS5432" s="8"/>
      <c r="BT5432" s="8"/>
      <c r="BU5432" s="8"/>
    </row>
    <row r="5433" spans="68:73">
      <c r="BP5433" s="10"/>
      <c r="BQ5433" s="10"/>
      <c r="BR5433" s="10"/>
      <c r="BS5433" s="10"/>
      <c r="BT5433" s="10"/>
      <c r="BU5433" s="10"/>
    </row>
    <row r="5434" spans="68:73">
      <c r="BP5434" s="8"/>
      <c r="BQ5434" s="8"/>
      <c r="BR5434" s="8"/>
      <c r="BS5434" s="8"/>
      <c r="BT5434" s="8"/>
      <c r="BU5434" s="8"/>
    </row>
    <row r="5435" spans="68:73">
      <c r="BP5435" s="10"/>
      <c r="BQ5435" s="10"/>
      <c r="BR5435" s="10"/>
      <c r="BS5435" s="10"/>
      <c r="BT5435" s="10"/>
      <c r="BU5435" s="10"/>
    </row>
    <row r="5436" spans="68:73">
      <c r="BP5436" s="8"/>
      <c r="BQ5436" s="8"/>
      <c r="BR5436" s="8"/>
      <c r="BS5436" s="8"/>
      <c r="BT5436" s="8"/>
      <c r="BU5436" s="8"/>
    </row>
    <row r="5437" spans="68:73">
      <c r="BP5437" s="10"/>
      <c r="BQ5437" s="10"/>
      <c r="BR5437" s="10"/>
      <c r="BS5437" s="10"/>
      <c r="BT5437" s="10"/>
      <c r="BU5437" s="10"/>
    </row>
    <row r="5438" spans="68:73">
      <c r="BP5438" s="8"/>
      <c r="BQ5438" s="8"/>
      <c r="BR5438" s="8"/>
      <c r="BS5438" s="8"/>
      <c r="BT5438" s="8"/>
      <c r="BU5438" s="8"/>
    </row>
    <row r="5439" spans="68:73">
      <c r="BP5439" s="10"/>
      <c r="BQ5439" s="10"/>
      <c r="BR5439" s="10"/>
      <c r="BS5439" s="10"/>
      <c r="BT5439" s="10"/>
      <c r="BU5439" s="10"/>
    </row>
    <row r="5440" spans="68:73">
      <c r="BP5440" s="8"/>
      <c r="BQ5440" s="8"/>
      <c r="BR5440" s="8"/>
      <c r="BS5440" s="8"/>
      <c r="BT5440" s="8"/>
      <c r="BU5440" s="8"/>
    </row>
    <row r="5441" spans="68:73">
      <c r="BP5441" s="10"/>
      <c r="BQ5441" s="10"/>
      <c r="BR5441" s="10"/>
      <c r="BS5441" s="10"/>
      <c r="BT5441" s="10"/>
      <c r="BU5441" s="10"/>
    </row>
    <row r="5442" spans="68:73">
      <c r="BP5442" s="8"/>
      <c r="BQ5442" s="8"/>
      <c r="BR5442" s="8"/>
      <c r="BS5442" s="8"/>
      <c r="BT5442" s="8"/>
      <c r="BU5442" s="8"/>
    </row>
    <row r="5443" spans="68:73">
      <c r="BP5443" s="10"/>
      <c r="BQ5443" s="10"/>
      <c r="BR5443" s="10"/>
      <c r="BS5443" s="10"/>
      <c r="BT5443" s="10"/>
      <c r="BU5443" s="10"/>
    </row>
    <row r="5444" spans="68:73">
      <c r="BP5444" s="8"/>
      <c r="BQ5444" s="8"/>
      <c r="BR5444" s="8"/>
      <c r="BS5444" s="8"/>
      <c r="BT5444" s="8"/>
      <c r="BU5444" s="8"/>
    </row>
    <row r="5445" spans="68:73">
      <c r="BP5445" s="10"/>
      <c r="BQ5445" s="10"/>
      <c r="BR5445" s="10"/>
      <c r="BS5445" s="10"/>
      <c r="BT5445" s="10"/>
      <c r="BU5445" s="10"/>
    </row>
    <row r="5446" spans="68:73">
      <c r="BP5446" s="8"/>
      <c r="BQ5446" s="8"/>
      <c r="BR5446" s="8"/>
      <c r="BS5446" s="8"/>
      <c r="BT5446" s="8"/>
      <c r="BU5446" s="8"/>
    </row>
    <row r="5447" spans="68:73">
      <c r="BP5447" s="10"/>
      <c r="BQ5447" s="10"/>
      <c r="BR5447" s="10"/>
      <c r="BS5447" s="10"/>
      <c r="BT5447" s="10"/>
      <c r="BU5447" s="10"/>
    </row>
    <row r="5448" spans="68:73">
      <c r="BP5448" s="8"/>
      <c r="BQ5448" s="8"/>
      <c r="BR5448" s="8"/>
      <c r="BS5448" s="8"/>
      <c r="BT5448" s="8"/>
      <c r="BU5448" s="8"/>
    </row>
    <row r="5449" spans="68:73">
      <c r="BP5449" s="10"/>
      <c r="BQ5449" s="10"/>
      <c r="BR5449" s="10"/>
      <c r="BS5449" s="10"/>
      <c r="BT5449" s="10"/>
      <c r="BU5449" s="10"/>
    </row>
    <row r="5450" spans="68:73">
      <c r="BP5450" s="8"/>
      <c r="BQ5450" s="8"/>
      <c r="BR5450" s="8"/>
      <c r="BS5450" s="8"/>
      <c r="BT5450" s="8"/>
      <c r="BU5450" s="8"/>
    </row>
    <row r="5451" spans="68:73">
      <c r="BP5451" s="10"/>
      <c r="BQ5451" s="10"/>
      <c r="BR5451" s="10"/>
      <c r="BS5451" s="10"/>
      <c r="BT5451" s="10"/>
      <c r="BU5451" s="10"/>
    </row>
    <row r="5452" spans="68:73">
      <c r="BP5452" s="8"/>
      <c r="BQ5452" s="8"/>
      <c r="BR5452" s="8"/>
      <c r="BS5452" s="8"/>
      <c r="BT5452" s="8"/>
      <c r="BU5452" s="8"/>
    </row>
    <row r="5453" spans="68:73">
      <c r="BP5453" s="10"/>
      <c r="BQ5453" s="10"/>
      <c r="BR5453" s="10"/>
      <c r="BS5453" s="10"/>
      <c r="BT5453" s="10"/>
      <c r="BU5453" s="10"/>
    </row>
    <row r="5454" spans="68:73">
      <c r="BP5454" s="8"/>
      <c r="BQ5454" s="8"/>
      <c r="BR5454" s="8"/>
      <c r="BS5454" s="8"/>
      <c r="BT5454" s="8"/>
      <c r="BU5454" s="8"/>
    </row>
    <row r="5455" spans="68:73">
      <c r="BP5455" s="10"/>
      <c r="BQ5455" s="10"/>
      <c r="BR5455" s="10"/>
      <c r="BS5455" s="10"/>
      <c r="BT5455" s="10"/>
      <c r="BU5455" s="10"/>
    </row>
    <row r="5456" spans="68:73">
      <c r="BP5456" s="8"/>
      <c r="BQ5456" s="8"/>
      <c r="BR5456" s="8"/>
      <c r="BS5456" s="8"/>
      <c r="BT5456" s="8"/>
      <c r="BU5456" s="8"/>
    </row>
    <row r="5457" spans="68:73">
      <c r="BP5457" s="10"/>
      <c r="BQ5457" s="10"/>
      <c r="BR5457" s="10"/>
      <c r="BS5457" s="10"/>
      <c r="BT5457" s="10"/>
      <c r="BU5457" s="10"/>
    </row>
    <row r="5458" spans="68:73">
      <c r="BP5458" s="8"/>
      <c r="BQ5458" s="8"/>
      <c r="BR5458" s="8"/>
      <c r="BS5458" s="8"/>
      <c r="BT5458" s="8"/>
      <c r="BU5458" s="8"/>
    </row>
    <row r="5459" spans="68:73">
      <c r="BP5459" s="10"/>
      <c r="BQ5459" s="10"/>
      <c r="BR5459" s="10"/>
      <c r="BS5459" s="10"/>
      <c r="BT5459" s="10"/>
      <c r="BU5459" s="10"/>
    </row>
    <row r="5460" spans="68:73">
      <c r="BP5460" s="8"/>
      <c r="BQ5460" s="8"/>
      <c r="BR5460" s="8"/>
      <c r="BS5460" s="8"/>
      <c r="BT5460" s="8"/>
      <c r="BU5460" s="8"/>
    </row>
    <row r="5461" spans="68:73">
      <c r="BP5461" s="10"/>
      <c r="BQ5461" s="10"/>
      <c r="BR5461" s="10"/>
      <c r="BS5461" s="10"/>
      <c r="BT5461" s="10"/>
      <c r="BU5461" s="10"/>
    </row>
    <row r="5462" spans="68:73">
      <c r="BP5462" s="8"/>
      <c r="BQ5462" s="8"/>
      <c r="BR5462" s="8"/>
      <c r="BS5462" s="8"/>
      <c r="BT5462" s="8"/>
      <c r="BU5462" s="8"/>
    </row>
    <row r="5463" spans="68:73">
      <c r="BP5463" s="10"/>
      <c r="BQ5463" s="10"/>
      <c r="BR5463" s="10"/>
      <c r="BS5463" s="10"/>
      <c r="BT5463" s="10"/>
      <c r="BU5463" s="10"/>
    </row>
    <row r="5464" spans="68:73">
      <c r="BP5464" s="8"/>
      <c r="BQ5464" s="8"/>
      <c r="BR5464" s="8"/>
      <c r="BS5464" s="8"/>
      <c r="BT5464" s="8"/>
      <c r="BU5464" s="8"/>
    </row>
    <row r="5465" spans="68:73">
      <c r="BP5465" s="10"/>
      <c r="BQ5465" s="10"/>
      <c r="BR5465" s="10"/>
      <c r="BS5465" s="10"/>
      <c r="BT5465" s="10"/>
      <c r="BU5465" s="10"/>
    </row>
    <row r="5466" spans="68:73">
      <c r="BP5466" s="8"/>
      <c r="BQ5466" s="8"/>
      <c r="BR5466" s="8"/>
      <c r="BS5466" s="8"/>
      <c r="BT5466" s="8"/>
      <c r="BU5466" s="8"/>
    </row>
    <row r="5467" spans="68:73">
      <c r="BP5467" s="10"/>
      <c r="BQ5467" s="10"/>
      <c r="BR5467" s="10"/>
      <c r="BS5467" s="10"/>
      <c r="BT5467" s="10"/>
      <c r="BU5467" s="10"/>
    </row>
    <row r="5468" spans="68:73">
      <c r="BP5468" s="8"/>
      <c r="BQ5468" s="8"/>
      <c r="BR5468" s="8"/>
      <c r="BS5468" s="8"/>
      <c r="BT5468" s="8"/>
      <c r="BU5468" s="8"/>
    </row>
    <row r="5469" spans="68:73">
      <c r="BP5469" s="10"/>
      <c r="BQ5469" s="10"/>
      <c r="BR5469" s="10"/>
      <c r="BS5469" s="10"/>
      <c r="BT5469" s="10"/>
      <c r="BU5469" s="10"/>
    </row>
    <row r="5470" spans="68:73">
      <c r="BP5470" s="8"/>
      <c r="BQ5470" s="8"/>
      <c r="BR5470" s="8"/>
      <c r="BS5470" s="8"/>
      <c r="BT5470" s="8"/>
      <c r="BU5470" s="8"/>
    </row>
    <row r="5471" spans="68:73">
      <c r="BP5471" s="10"/>
      <c r="BQ5471" s="10"/>
      <c r="BR5471" s="10"/>
      <c r="BS5471" s="10"/>
      <c r="BT5471" s="10"/>
      <c r="BU5471" s="10"/>
    </row>
    <row r="5472" spans="68:73">
      <c r="BP5472" s="8"/>
      <c r="BQ5472" s="8"/>
      <c r="BR5472" s="8"/>
      <c r="BS5472" s="8"/>
      <c r="BT5472" s="8"/>
      <c r="BU5472" s="8"/>
    </row>
    <row r="5473" spans="68:73">
      <c r="BP5473" s="10"/>
      <c r="BQ5473" s="10"/>
      <c r="BR5473" s="10"/>
      <c r="BS5473" s="10"/>
      <c r="BT5473" s="10"/>
      <c r="BU5473" s="10"/>
    </row>
    <row r="5474" spans="68:73">
      <c r="BP5474" s="8"/>
      <c r="BQ5474" s="8"/>
      <c r="BR5474" s="8"/>
      <c r="BS5474" s="8"/>
      <c r="BT5474" s="8"/>
      <c r="BU5474" s="8"/>
    </row>
    <row r="5475" spans="68:73">
      <c r="BP5475" s="10"/>
      <c r="BQ5475" s="10"/>
      <c r="BR5475" s="10"/>
      <c r="BS5475" s="10"/>
      <c r="BT5475" s="10"/>
      <c r="BU5475" s="10"/>
    </row>
    <row r="5476" spans="68:73">
      <c r="BP5476" s="8"/>
      <c r="BQ5476" s="8"/>
      <c r="BR5476" s="8"/>
      <c r="BS5476" s="8"/>
      <c r="BT5476" s="8"/>
      <c r="BU5476" s="8"/>
    </row>
    <row r="5477" spans="68:73">
      <c r="BP5477" s="10"/>
      <c r="BQ5477" s="10"/>
      <c r="BR5477" s="10"/>
      <c r="BS5477" s="10"/>
      <c r="BT5477" s="10"/>
      <c r="BU5477" s="10"/>
    </row>
    <row r="5478" spans="68:73">
      <c r="BP5478" s="8"/>
      <c r="BQ5478" s="8"/>
      <c r="BR5478" s="8"/>
      <c r="BS5478" s="8"/>
      <c r="BT5478" s="8"/>
      <c r="BU5478" s="8"/>
    </row>
    <row r="5479" spans="68:73">
      <c r="BP5479" s="10"/>
      <c r="BQ5479" s="10"/>
      <c r="BR5479" s="10"/>
      <c r="BS5479" s="10"/>
      <c r="BT5479" s="10"/>
      <c r="BU5479" s="10"/>
    </row>
    <row r="5480" spans="68:73">
      <c r="BP5480" s="8"/>
      <c r="BQ5480" s="8"/>
      <c r="BR5480" s="8"/>
      <c r="BS5480" s="8"/>
      <c r="BT5480" s="8"/>
      <c r="BU5480" s="8"/>
    </row>
    <row r="5481" spans="68:73">
      <c r="BP5481" s="10"/>
      <c r="BQ5481" s="10"/>
      <c r="BR5481" s="10"/>
      <c r="BS5481" s="10"/>
      <c r="BT5481" s="10"/>
      <c r="BU5481" s="10"/>
    </row>
    <row r="5482" spans="68:73">
      <c r="BP5482" s="8"/>
      <c r="BQ5482" s="8"/>
      <c r="BR5482" s="8"/>
      <c r="BS5482" s="8"/>
      <c r="BT5482" s="8"/>
      <c r="BU5482" s="8"/>
    </row>
    <row r="5483" spans="68:73">
      <c r="BP5483" s="10"/>
      <c r="BQ5483" s="10"/>
      <c r="BR5483" s="10"/>
      <c r="BS5483" s="10"/>
      <c r="BT5483" s="10"/>
      <c r="BU5483" s="10"/>
    </row>
    <row r="5484" spans="68:73">
      <c r="BP5484" s="8"/>
      <c r="BQ5484" s="8"/>
      <c r="BR5484" s="8"/>
      <c r="BS5484" s="8"/>
      <c r="BT5484" s="8"/>
      <c r="BU5484" s="8"/>
    </row>
    <row r="5485" spans="68:73">
      <c r="BP5485" s="10"/>
      <c r="BQ5485" s="10"/>
      <c r="BR5485" s="10"/>
      <c r="BS5485" s="10"/>
      <c r="BT5485" s="10"/>
      <c r="BU5485" s="10"/>
    </row>
    <row r="5486" spans="68:73">
      <c r="BP5486" s="8"/>
      <c r="BQ5486" s="8"/>
      <c r="BR5486" s="8"/>
      <c r="BS5486" s="8"/>
      <c r="BT5486" s="8"/>
      <c r="BU5486" s="8"/>
    </row>
    <row r="5487" spans="68:73">
      <c r="BP5487" s="10"/>
      <c r="BQ5487" s="10"/>
      <c r="BR5487" s="10"/>
      <c r="BS5487" s="10"/>
      <c r="BT5487" s="10"/>
      <c r="BU5487" s="10"/>
    </row>
    <row r="5488" spans="68:73">
      <c r="BP5488" s="8"/>
      <c r="BQ5488" s="8"/>
      <c r="BR5488" s="8"/>
      <c r="BS5488" s="8"/>
      <c r="BT5488" s="8"/>
      <c r="BU5488" s="8"/>
    </row>
    <row r="5489" spans="68:73">
      <c r="BP5489" s="10"/>
      <c r="BQ5489" s="10"/>
      <c r="BR5489" s="10"/>
      <c r="BS5489" s="10"/>
      <c r="BT5489" s="10"/>
      <c r="BU5489" s="10"/>
    </row>
    <row r="5490" spans="68:73">
      <c r="BP5490" s="8"/>
      <c r="BQ5490" s="8"/>
      <c r="BR5490" s="8"/>
      <c r="BS5490" s="8"/>
      <c r="BT5490" s="8"/>
      <c r="BU5490" s="8"/>
    </row>
    <row r="5491" spans="68:73">
      <c r="BP5491" s="10"/>
      <c r="BQ5491" s="10"/>
      <c r="BR5491" s="10"/>
      <c r="BS5491" s="10"/>
      <c r="BT5491" s="10"/>
      <c r="BU5491" s="10"/>
    </row>
    <row r="5492" spans="68:73">
      <c r="BP5492" s="8"/>
      <c r="BQ5492" s="8"/>
      <c r="BR5492" s="8"/>
      <c r="BS5492" s="8"/>
      <c r="BT5492" s="8"/>
      <c r="BU5492" s="8"/>
    </row>
    <row r="5493" spans="68:73">
      <c r="BP5493" s="10"/>
      <c r="BQ5493" s="10"/>
      <c r="BR5493" s="10"/>
      <c r="BS5493" s="10"/>
      <c r="BT5493" s="10"/>
      <c r="BU5493" s="10"/>
    </row>
    <row r="5494" spans="68:73">
      <c r="BP5494" s="8"/>
      <c r="BQ5494" s="8"/>
      <c r="BR5494" s="8"/>
      <c r="BS5494" s="8"/>
      <c r="BT5494" s="8"/>
      <c r="BU5494" s="8"/>
    </row>
    <row r="5495" spans="68:73">
      <c r="BP5495" s="10"/>
      <c r="BQ5495" s="10"/>
      <c r="BR5495" s="10"/>
      <c r="BS5495" s="10"/>
      <c r="BT5495" s="10"/>
      <c r="BU5495" s="10"/>
    </row>
    <row r="5496" spans="68:73">
      <c r="BP5496" s="8"/>
      <c r="BQ5496" s="8"/>
      <c r="BR5496" s="8"/>
      <c r="BS5496" s="8"/>
      <c r="BT5496" s="8"/>
      <c r="BU5496" s="8"/>
    </row>
    <row r="5497" spans="68:73">
      <c r="BP5497" s="10"/>
      <c r="BQ5497" s="10"/>
      <c r="BR5497" s="10"/>
      <c r="BS5497" s="10"/>
      <c r="BT5497" s="10"/>
      <c r="BU5497" s="10"/>
    </row>
    <row r="5498" spans="68:73">
      <c r="BP5498" s="8"/>
      <c r="BQ5498" s="8"/>
      <c r="BR5498" s="8"/>
      <c r="BS5498" s="8"/>
      <c r="BT5498" s="8"/>
      <c r="BU5498" s="8"/>
    </row>
    <row r="5499" spans="68:73">
      <c r="BP5499" s="10"/>
      <c r="BQ5499" s="10"/>
      <c r="BR5499" s="10"/>
      <c r="BS5499" s="10"/>
      <c r="BT5499" s="10"/>
      <c r="BU5499" s="10"/>
    </row>
    <row r="5500" spans="68:73">
      <c r="BP5500" s="8"/>
      <c r="BQ5500" s="8"/>
      <c r="BR5500" s="8"/>
      <c r="BS5500" s="8"/>
      <c r="BT5500" s="8"/>
      <c r="BU5500" s="8"/>
    </row>
    <row r="5501" spans="68:73">
      <c r="BP5501" s="10"/>
      <c r="BQ5501" s="10"/>
      <c r="BR5501" s="10"/>
      <c r="BS5501" s="10"/>
      <c r="BT5501" s="10"/>
      <c r="BU5501" s="10"/>
    </row>
    <row r="5502" spans="68:73">
      <c r="BP5502" s="8"/>
      <c r="BQ5502" s="8"/>
      <c r="BR5502" s="8"/>
      <c r="BS5502" s="8"/>
      <c r="BT5502" s="8"/>
      <c r="BU5502" s="8"/>
    </row>
    <row r="5503" spans="68:73">
      <c r="BP5503" s="10"/>
      <c r="BQ5503" s="10"/>
      <c r="BR5503" s="10"/>
      <c r="BS5503" s="10"/>
      <c r="BT5503" s="10"/>
      <c r="BU5503" s="10"/>
    </row>
    <row r="5504" spans="68:73">
      <c r="BP5504" s="8"/>
      <c r="BQ5504" s="8"/>
      <c r="BR5504" s="8"/>
      <c r="BS5504" s="8"/>
      <c r="BT5504" s="8"/>
      <c r="BU5504" s="8"/>
    </row>
    <row r="5505" spans="68:73">
      <c r="BP5505" s="10"/>
      <c r="BQ5505" s="10"/>
      <c r="BR5505" s="10"/>
      <c r="BS5505" s="10"/>
      <c r="BT5505" s="10"/>
      <c r="BU5505" s="10"/>
    </row>
    <row r="5506" spans="68:73">
      <c r="BP5506" s="8"/>
      <c r="BQ5506" s="8"/>
      <c r="BR5506" s="8"/>
      <c r="BS5506" s="8"/>
      <c r="BT5506" s="8"/>
      <c r="BU5506" s="8"/>
    </row>
    <row r="5507" spans="68:73">
      <c r="BP5507" s="10"/>
      <c r="BQ5507" s="10"/>
      <c r="BR5507" s="10"/>
      <c r="BS5507" s="10"/>
      <c r="BT5507" s="10"/>
      <c r="BU5507" s="10"/>
    </row>
    <row r="5508" spans="68:73">
      <c r="BP5508" s="8"/>
      <c r="BQ5508" s="8"/>
      <c r="BR5508" s="8"/>
      <c r="BS5508" s="8"/>
      <c r="BT5508" s="8"/>
      <c r="BU5508" s="8"/>
    </row>
    <row r="5509" spans="68:73">
      <c r="BP5509" s="10"/>
      <c r="BQ5509" s="10"/>
      <c r="BR5509" s="10"/>
      <c r="BS5509" s="10"/>
      <c r="BT5509" s="10"/>
      <c r="BU5509" s="10"/>
    </row>
    <row r="5510" spans="68:73">
      <c r="BP5510" s="8"/>
      <c r="BQ5510" s="8"/>
      <c r="BR5510" s="8"/>
      <c r="BS5510" s="8"/>
      <c r="BT5510" s="8"/>
      <c r="BU5510" s="8"/>
    </row>
    <row r="5511" spans="68:73">
      <c r="BP5511" s="10"/>
      <c r="BQ5511" s="10"/>
      <c r="BR5511" s="10"/>
      <c r="BS5511" s="10"/>
      <c r="BT5511" s="10"/>
      <c r="BU5511" s="10"/>
    </row>
    <row r="5512" spans="68:73">
      <c r="BP5512" s="8"/>
      <c r="BQ5512" s="8"/>
      <c r="BR5512" s="8"/>
      <c r="BS5512" s="8"/>
      <c r="BT5512" s="8"/>
      <c r="BU5512" s="8"/>
    </row>
    <row r="5513" spans="68:73">
      <c r="BP5513" s="10"/>
      <c r="BQ5513" s="10"/>
      <c r="BR5513" s="10"/>
      <c r="BS5513" s="10"/>
      <c r="BT5513" s="10"/>
      <c r="BU5513" s="10"/>
    </row>
    <row r="5514" spans="68:73">
      <c r="BP5514" s="8"/>
      <c r="BQ5514" s="8"/>
      <c r="BR5514" s="8"/>
      <c r="BS5514" s="8"/>
      <c r="BT5514" s="8"/>
      <c r="BU5514" s="8"/>
    </row>
    <row r="5515" spans="68:73">
      <c r="BP5515" s="10"/>
      <c r="BQ5515" s="10"/>
      <c r="BR5515" s="10"/>
      <c r="BS5515" s="10"/>
      <c r="BT5515" s="10"/>
      <c r="BU5515" s="10"/>
    </row>
    <row r="5516" spans="68:73">
      <c r="BP5516" s="8"/>
      <c r="BQ5516" s="8"/>
      <c r="BR5516" s="8"/>
      <c r="BS5516" s="8"/>
      <c r="BT5516" s="8"/>
      <c r="BU5516" s="8"/>
    </row>
    <row r="5517" spans="68:73">
      <c r="BP5517" s="10"/>
      <c r="BQ5517" s="10"/>
      <c r="BR5517" s="10"/>
      <c r="BS5517" s="10"/>
      <c r="BT5517" s="10"/>
      <c r="BU5517" s="10"/>
    </row>
    <row r="5518" spans="68:73">
      <c r="BP5518" s="8"/>
      <c r="BQ5518" s="8"/>
      <c r="BR5518" s="8"/>
      <c r="BS5518" s="8"/>
      <c r="BT5518" s="8"/>
      <c r="BU5518" s="8"/>
    </row>
    <row r="5519" spans="68:73">
      <c r="BP5519" s="10"/>
      <c r="BQ5519" s="10"/>
      <c r="BR5519" s="10"/>
      <c r="BS5519" s="10"/>
      <c r="BT5519" s="10"/>
      <c r="BU5519" s="10"/>
    </row>
    <row r="5520" spans="68:73">
      <c r="BP5520" s="8"/>
      <c r="BQ5520" s="8"/>
      <c r="BR5520" s="8"/>
      <c r="BS5520" s="8"/>
      <c r="BT5520" s="8"/>
      <c r="BU5520" s="8"/>
    </row>
    <row r="5521" spans="68:73">
      <c r="BP5521" s="10"/>
      <c r="BQ5521" s="10"/>
      <c r="BR5521" s="10"/>
      <c r="BS5521" s="10"/>
      <c r="BT5521" s="10"/>
      <c r="BU5521" s="10"/>
    </row>
    <row r="5522" spans="68:73">
      <c r="BP5522" s="8"/>
      <c r="BQ5522" s="8"/>
      <c r="BR5522" s="8"/>
      <c r="BS5522" s="8"/>
      <c r="BT5522" s="8"/>
      <c r="BU5522" s="8"/>
    </row>
    <row r="5523" spans="68:73">
      <c r="BP5523" s="10"/>
      <c r="BQ5523" s="10"/>
      <c r="BR5523" s="10"/>
      <c r="BS5523" s="10"/>
      <c r="BT5523" s="10"/>
      <c r="BU5523" s="10"/>
    </row>
    <row r="5524" spans="68:73">
      <c r="BP5524" s="8"/>
      <c r="BQ5524" s="8"/>
      <c r="BR5524" s="8"/>
      <c r="BS5524" s="8"/>
      <c r="BT5524" s="8"/>
      <c r="BU5524" s="8"/>
    </row>
    <row r="5525" spans="68:73">
      <c r="BP5525" s="10"/>
      <c r="BQ5525" s="10"/>
      <c r="BR5525" s="10"/>
      <c r="BS5525" s="10"/>
      <c r="BT5525" s="10"/>
      <c r="BU5525" s="10"/>
    </row>
    <row r="5526" spans="68:73">
      <c r="BP5526" s="8"/>
      <c r="BQ5526" s="8"/>
      <c r="BR5526" s="8"/>
      <c r="BS5526" s="8"/>
      <c r="BT5526" s="8"/>
      <c r="BU5526" s="8"/>
    </row>
    <row r="5527" spans="68:73">
      <c r="BP5527" s="10"/>
      <c r="BQ5527" s="10"/>
      <c r="BR5527" s="10"/>
      <c r="BS5527" s="10"/>
      <c r="BT5527" s="10"/>
      <c r="BU5527" s="10"/>
    </row>
    <row r="5528" spans="68:73">
      <c r="BP5528" s="8"/>
      <c r="BQ5528" s="8"/>
      <c r="BR5528" s="8"/>
      <c r="BS5528" s="8"/>
      <c r="BT5528" s="8"/>
      <c r="BU5528" s="8"/>
    </row>
    <row r="5529" spans="68:73">
      <c r="BP5529" s="10"/>
      <c r="BQ5529" s="10"/>
      <c r="BR5529" s="10"/>
      <c r="BS5529" s="10"/>
      <c r="BT5529" s="10"/>
      <c r="BU5529" s="10"/>
    </row>
    <row r="5530" spans="68:73">
      <c r="BP5530" s="8"/>
      <c r="BQ5530" s="8"/>
      <c r="BR5530" s="8"/>
      <c r="BS5530" s="8"/>
      <c r="BT5530" s="8"/>
      <c r="BU5530" s="8"/>
    </row>
    <row r="5531" spans="68:73">
      <c r="BP5531" s="10"/>
      <c r="BQ5531" s="10"/>
      <c r="BR5531" s="10"/>
      <c r="BS5531" s="10"/>
      <c r="BT5531" s="10"/>
      <c r="BU5531" s="10"/>
    </row>
    <row r="5532" spans="68:73">
      <c r="BP5532" s="8"/>
      <c r="BQ5532" s="8"/>
      <c r="BR5532" s="8"/>
      <c r="BS5532" s="8"/>
      <c r="BT5532" s="8"/>
      <c r="BU5532" s="8"/>
    </row>
    <row r="5533" spans="68:73">
      <c r="BP5533" s="10"/>
      <c r="BQ5533" s="10"/>
      <c r="BR5533" s="10"/>
      <c r="BS5533" s="10"/>
      <c r="BT5533" s="10"/>
      <c r="BU5533" s="10"/>
    </row>
    <row r="5534" spans="68:73">
      <c r="BP5534" s="8"/>
      <c r="BQ5534" s="8"/>
      <c r="BR5534" s="8"/>
      <c r="BS5534" s="8"/>
      <c r="BT5534" s="8"/>
      <c r="BU5534" s="8"/>
    </row>
    <row r="5535" spans="68:73">
      <c r="BP5535" s="10"/>
      <c r="BQ5535" s="10"/>
      <c r="BR5535" s="10"/>
      <c r="BS5535" s="10"/>
      <c r="BT5535" s="10"/>
      <c r="BU5535" s="10"/>
    </row>
    <row r="5536" spans="68:73">
      <c r="BP5536" s="8"/>
      <c r="BQ5536" s="8"/>
      <c r="BR5536" s="8"/>
      <c r="BS5536" s="8"/>
      <c r="BT5536" s="8"/>
      <c r="BU5536" s="8"/>
    </row>
    <row r="5537" spans="68:73">
      <c r="BP5537" s="10"/>
      <c r="BQ5537" s="10"/>
      <c r="BR5537" s="10"/>
      <c r="BS5537" s="10"/>
      <c r="BT5537" s="10"/>
      <c r="BU5537" s="10"/>
    </row>
    <row r="5538" spans="68:73">
      <c r="BP5538" s="8"/>
      <c r="BQ5538" s="8"/>
      <c r="BR5538" s="8"/>
      <c r="BS5538" s="8"/>
      <c r="BT5538" s="8"/>
      <c r="BU5538" s="8"/>
    </row>
    <row r="5539" spans="68:73">
      <c r="BP5539" s="10"/>
      <c r="BQ5539" s="10"/>
      <c r="BR5539" s="10"/>
      <c r="BS5539" s="10"/>
      <c r="BT5539" s="10"/>
      <c r="BU5539" s="10"/>
    </row>
    <row r="5540" spans="68:73">
      <c r="BP5540" s="8"/>
      <c r="BQ5540" s="8"/>
      <c r="BR5540" s="8"/>
      <c r="BS5540" s="8"/>
      <c r="BT5540" s="8"/>
      <c r="BU5540" s="8"/>
    </row>
    <row r="5541" spans="68:73">
      <c r="BP5541" s="10"/>
      <c r="BQ5541" s="10"/>
      <c r="BR5541" s="10"/>
      <c r="BS5541" s="10"/>
      <c r="BT5541" s="10"/>
      <c r="BU5541" s="10"/>
    </row>
    <row r="5542" spans="68:73">
      <c r="BP5542" s="8"/>
      <c r="BQ5542" s="8"/>
      <c r="BR5542" s="8"/>
      <c r="BS5542" s="8"/>
      <c r="BT5542" s="8"/>
      <c r="BU5542" s="8"/>
    </row>
    <row r="5543" spans="68:73">
      <c r="BP5543" s="10"/>
      <c r="BQ5543" s="10"/>
      <c r="BR5543" s="10"/>
      <c r="BS5543" s="10"/>
      <c r="BT5543" s="10"/>
      <c r="BU5543" s="10"/>
    </row>
    <row r="5544" spans="68:73">
      <c r="BP5544" s="8"/>
      <c r="BQ5544" s="8"/>
      <c r="BR5544" s="8"/>
      <c r="BS5544" s="8"/>
      <c r="BT5544" s="8"/>
      <c r="BU5544" s="8"/>
    </row>
    <row r="5545" spans="68:73">
      <c r="BP5545" s="10"/>
      <c r="BQ5545" s="10"/>
      <c r="BR5545" s="10"/>
      <c r="BS5545" s="10"/>
      <c r="BT5545" s="10"/>
      <c r="BU5545" s="10"/>
    </row>
    <row r="5546" spans="68:73">
      <c r="BP5546" s="8"/>
      <c r="BQ5546" s="8"/>
      <c r="BR5546" s="8"/>
      <c r="BS5546" s="8"/>
      <c r="BT5546" s="8"/>
      <c r="BU5546" s="8"/>
    </row>
    <row r="5547" spans="68:73">
      <c r="BP5547" s="10"/>
      <c r="BQ5547" s="10"/>
      <c r="BR5547" s="10"/>
      <c r="BS5547" s="10"/>
      <c r="BT5547" s="10"/>
      <c r="BU5547" s="10"/>
    </row>
    <row r="5548" spans="68:73">
      <c r="BP5548" s="8"/>
      <c r="BQ5548" s="8"/>
      <c r="BR5548" s="8"/>
      <c r="BS5548" s="8"/>
      <c r="BT5548" s="8"/>
      <c r="BU5548" s="8"/>
    </row>
    <row r="5549" spans="68:73">
      <c r="BP5549" s="10"/>
      <c r="BQ5549" s="10"/>
      <c r="BR5549" s="10"/>
      <c r="BS5549" s="10"/>
      <c r="BT5549" s="10"/>
      <c r="BU5549" s="10"/>
    </row>
    <row r="5550" spans="68:73">
      <c r="BP5550" s="8"/>
      <c r="BQ5550" s="8"/>
      <c r="BR5550" s="8"/>
      <c r="BS5550" s="8"/>
      <c r="BT5550" s="8"/>
      <c r="BU5550" s="8"/>
    </row>
    <row r="5551" spans="68:73">
      <c r="BP5551" s="10"/>
      <c r="BQ5551" s="10"/>
      <c r="BR5551" s="10"/>
      <c r="BS5551" s="10"/>
      <c r="BT5551" s="10"/>
      <c r="BU5551" s="10"/>
    </row>
    <row r="5552" spans="68:73">
      <c r="BP5552" s="8"/>
      <c r="BQ5552" s="8"/>
      <c r="BR5552" s="8"/>
      <c r="BS5552" s="8"/>
      <c r="BT5552" s="8"/>
      <c r="BU5552" s="8"/>
    </row>
    <row r="5553" spans="68:73">
      <c r="BP5553" s="10"/>
      <c r="BQ5553" s="10"/>
      <c r="BR5553" s="10"/>
      <c r="BS5553" s="10"/>
      <c r="BT5553" s="10"/>
      <c r="BU5553" s="10"/>
    </row>
    <row r="5554" spans="68:73">
      <c r="BP5554" s="8"/>
      <c r="BQ5554" s="8"/>
      <c r="BR5554" s="8"/>
      <c r="BS5554" s="8"/>
      <c r="BT5554" s="8"/>
      <c r="BU5554" s="8"/>
    </row>
    <row r="5555" spans="68:73">
      <c r="BP5555" s="10"/>
      <c r="BQ5555" s="10"/>
      <c r="BR5555" s="10"/>
      <c r="BS5555" s="10"/>
      <c r="BT5555" s="10"/>
      <c r="BU5555" s="10"/>
    </row>
    <row r="5556" spans="68:73">
      <c r="BP5556" s="8"/>
      <c r="BQ5556" s="8"/>
      <c r="BR5556" s="8"/>
      <c r="BS5556" s="8"/>
      <c r="BT5556" s="8"/>
      <c r="BU5556" s="8"/>
    </row>
    <row r="5557" spans="68:73">
      <c r="BP5557" s="10"/>
      <c r="BQ5557" s="10"/>
      <c r="BR5557" s="10"/>
      <c r="BS5557" s="10"/>
      <c r="BT5557" s="10"/>
      <c r="BU5557" s="10"/>
    </row>
    <row r="5558" spans="68:73">
      <c r="BP5558" s="8"/>
      <c r="BQ5558" s="8"/>
      <c r="BR5558" s="8"/>
      <c r="BS5558" s="8"/>
      <c r="BT5558" s="8"/>
      <c r="BU5558" s="8"/>
    </row>
    <row r="5559" spans="68:73">
      <c r="BP5559" s="10"/>
      <c r="BQ5559" s="10"/>
      <c r="BR5559" s="10"/>
      <c r="BS5559" s="10"/>
      <c r="BT5559" s="10"/>
      <c r="BU5559" s="10"/>
    </row>
    <row r="5560" spans="68:73">
      <c r="BP5560" s="8"/>
      <c r="BQ5560" s="8"/>
      <c r="BR5560" s="8"/>
      <c r="BS5560" s="8"/>
      <c r="BT5560" s="8"/>
      <c r="BU5560" s="8"/>
    </row>
    <row r="5561" spans="68:73">
      <c r="BP5561" s="10"/>
      <c r="BQ5561" s="10"/>
      <c r="BR5561" s="10"/>
      <c r="BS5561" s="10"/>
      <c r="BT5561" s="10"/>
      <c r="BU5561" s="10"/>
    </row>
    <row r="5562" spans="68:73">
      <c r="BP5562" s="8"/>
      <c r="BQ5562" s="8"/>
      <c r="BR5562" s="8"/>
      <c r="BS5562" s="8"/>
      <c r="BT5562" s="8"/>
      <c r="BU5562" s="8"/>
    </row>
    <row r="5563" spans="68:73">
      <c r="BP5563" s="10"/>
      <c r="BQ5563" s="10"/>
      <c r="BR5563" s="10"/>
      <c r="BS5563" s="10"/>
      <c r="BT5563" s="10"/>
      <c r="BU5563" s="10"/>
    </row>
    <row r="5564" spans="68:73">
      <c r="BP5564" s="8"/>
      <c r="BQ5564" s="8"/>
      <c r="BR5564" s="8"/>
      <c r="BS5564" s="8"/>
      <c r="BT5564" s="8"/>
      <c r="BU5564" s="8"/>
    </row>
    <row r="5565" spans="68:73">
      <c r="BP5565" s="10"/>
      <c r="BQ5565" s="10"/>
      <c r="BR5565" s="10"/>
      <c r="BS5565" s="10"/>
      <c r="BT5565" s="10"/>
      <c r="BU5565" s="10"/>
    </row>
    <row r="5566" spans="68:73">
      <c r="BP5566" s="8"/>
      <c r="BQ5566" s="8"/>
      <c r="BR5566" s="8"/>
      <c r="BS5566" s="8"/>
      <c r="BT5566" s="8"/>
      <c r="BU5566" s="8"/>
    </row>
    <row r="5567" spans="68:73">
      <c r="BP5567" s="10"/>
      <c r="BQ5567" s="10"/>
      <c r="BR5567" s="10"/>
      <c r="BS5567" s="10"/>
      <c r="BT5567" s="10"/>
      <c r="BU5567" s="10"/>
    </row>
    <row r="5568" spans="68:73">
      <c r="BP5568" s="8"/>
      <c r="BQ5568" s="8"/>
      <c r="BR5568" s="8"/>
      <c r="BS5568" s="8"/>
      <c r="BT5568" s="8"/>
      <c r="BU5568" s="8"/>
    </row>
    <row r="5569" spans="68:73">
      <c r="BP5569" s="10"/>
      <c r="BQ5569" s="10"/>
      <c r="BR5569" s="10"/>
      <c r="BS5569" s="10"/>
      <c r="BT5569" s="10"/>
      <c r="BU5569" s="10"/>
    </row>
    <row r="5570" spans="68:73">
      <c r="BP5570" s="8"/>
      <c r="BQ5570" s="8"/>
      <c r="BR5570" s="8"/>
      <c r="BS5570" s="8"/>
      <c r="BT5570" s="8"/>
      <c r="BU5570" s="8"/>
    </row>
    <row r="5571" spans="68:73">
      <c r="BP5571" s="10"/>
      <c r="BQ5571" s="10"/>
      <c r="BR5571" s="10"/>
      <c r="BS5571" s="10"/>
      <c r="BT5571" s="10"/>
      <c r="BU5571" s="10"/>
    </row>
    <row r="5572" spans="68:73">
      <c r="BP5572" s="8"/>
      <c r="BQ5572" s="8"/>
      <c r="BR5572" s="8"/>
      <c r="BS5572" s="8"/>
      <c r="BT5572" s="8"/>
      <c r="BU5572" s="8"/>
    </row>
    <row r="5573" spans="68:73">
      <c r="BP5573" s="10"/>
      <c r="BQ5573" s="10"/>
      <c r="BR5573" s="10"/>
      <c r="BS5573" s="10"/>
      <c r="BT5573" s="10"/>
      <c r="BU5573" s="10"/>
    </row>
    <row r="5574" spans="68:73">
      <c r="BP5574" s="8"/>
      <c r="BQ5574" s="8"/>
      <c r="BR5574" s="8"/>
      <c r="BS5574" s="8"/>
      <c r="BT5574" s="8"/>
      <c r="BU5574" s="8"/>
    </row>
    <row r="5575" spans="68:73">
      <c r="BP5575" s="10"/>
      <c r="BQ5575" s="10"/>
      <c r="BR5575" s="10"/>
      <c r="BS5575" s="10"/>
      <c r="BT5575" s="10"/>
      <c r="BU5575" s="10"/>
    </row>
    <row r="5576" spans="68:73">
      <c r="BP5576" s="8"/>
      <c r="BQ5576" s="8"/>
      <c r="BR5576" s="8"/>
      <c r="BS5576" s="8"/>
      <c r="BT5576" s="8"/>
      <c r="BU5576" s="8"/>
    </row>
    <row r="5577" spans="68:73">
      <c r="BP5577" s="10"/>
      <c r="BQ5577" s="10"/>
      <c r="BR5577" s="10"/>
      <c r="BS5577" s="10"/>
      <c r="BT5577" s="10"/>
      <c r="BU5577" s="10"/>
    </row>
    <row r="5578" spans="68:73">
      <c r="BP5578" s="8"/>
      <c r="BQ5578" s="8"/>
      <c r="BR5578" s="8"/>
      <c r="BS5578" s="8"/>
      <c r="BT5578" s="8"/>
      <c r="BU5578" s="8"/>
    </row>
    <row r="5579" spans="68:73">
      <c r="BP5579" s="10"/>
      <c r="BQ5579" s="10"/>
      <c r="BR5579" s="10"/>
      <c r="BS5579" s="10"/>
      <c r="BT5579" s="10"/>
      <c r="BU5579" s="10"/>
    </row>
    <row r="5580" spans="68:73">
      <c r="BP5580" s="8"/>
      <c r="BQ5580" s="8"/>
      <c r="BR5580" s="8"/>
      <c r="BS5580" s="8"/>
      <c r="BT5580" s="8"/>
      <c r="BU5580" s="8"/>
    </row>
    <row r="5581" spans="68:73">
      <c r="BP5581" s="10"/>
      <c r="BQ5581" s="10"/>
      <c r="BR5581" s="10"/>
      <c r="BS5581" s="10"/>
      <c r="BT5581" s="10"/>
      <c r="BU5581" s="10"/>
    </row>
    <row r="5582" spans="68:73">
      <c r="BP5582" s="8"/>
      <c r="BQ5582" s="8"/>
      <c r="BR5582" s="8"/>
      <c r="BS5582" s="8"/>
      <c r="BT5582" s="8"/>
      <c r="BU5582" s="8"/>
    </row>
    <row r="5583" spans="68:73">
      <c r="BP5583" s="10"/>
      <c r="BQ5583" s="10"/>
      <c r="BR5583" s="10"/>
      <c r="BS5583" s="10"/>
      <c r="BT5583" s="10"/>
      <c r="BU5583" s="10"/>
    </row>
    <row r="5584" spans="68:73">
      <c r="BP5584" s="8"/>
      <c r="BQ5584" s="8"/>
      <c r="BR5584" s="8"/>
      <c r="BS5584" s="8"/>
      <c r="BT5584" s="8"/>
      <c r="BU5584" s="8"/>
    </row>
    <row r="5585" spans="68:73">
      <c r="BP5585" s="10"/>
      <c r="BQ5585" s="10"/>
      <c r="BR5585" s="10"/>
      <c r="BS5585" s="10"/>
      <c r="BT5585" s="10"/>
      <c r="BU5585" s="10"/>
    </row>
    <row r="5586" spans="68:73">
      <c r="BP5586" s="8"/>
      <c r="BQ5586" s="8"/>
      <c r="BR5586" s="8"/>
      <c r="BS5586" s="8"/>
      <c r="BT5586" s="8"/>
      <c r="BU5586" s="8"/>
    </row>
    <row r="5587" spans="68:73">
      <c r="BP5587" s="10"/>
      <c r="BQ5587" s="10"/>
      <c r="BR5587" s="10"/>
      <c r="BS5587" s="10"/>
      <c r="BT5587" s="10"/>
      <c r="BU5587" s="10"/>
    </row>
    <row r="5588" spans="68:73">
      <c r="BP5588" s="8"/>
      <c r="BQ5588" s="8"/>
      <c r="BR5588" s="8"/>
      <c r="BS5588" s="8"/>
      <c r="BT5588" s="8"/>
      <c r="BU5588" s="8"/>
    </row>
    <row r="5589" spans="68:73">
      <c r="BP5589" s="10"/>
      <c r="BQ5589" s="10"/>
      <c r="BR5589" s="10"/>
      <c r="BS5589" s="10"/>
      <c r="BT5589" s="10"/>
      <c r="BU5589" s="10"/>
    </row>
    <row r="5590" spans="68:73">
      <c r="BP5590" s="8"/>
      <c r="BQ5590" s="8"/>
      <c r="BR5590" s="8"/>
      <c r="BS5590" s="8"/>
      <c r="BT5590" s="8"/>
      <c r="BU5590" s="8"/>
    </row>
    <row r="5591" spans="68:73">
      <c r="BP5591" s="10"/>
      <c r="BQ5591" s="10"/>
      <c r="BR5591" s="10"/>
      <c r="BS5591" s="10"/>
      <c r="BT5591" s="10"/>
      <c r="BU5591" s="10"/>
    </row>
    <row r="5592" spans="68:73">
      <c r="BP5592" s="8"/>
      <c r="BQ5592" s="8"/>
      <c r="BR5592" s="8"/>
      <c r="BS5592" s="8"/>
      <c r="BT5592" s="8"/>
      <c r="BU5592" s="8"/>
    </row>
    <row r="5593" spans="68:73">
      <c r="BP5593" s="10"/>
      <c r="BQ5593" s="10"/>
      <c r="BR5593" s="10"/>
      <c r="BS5593" s="10"/>
      <c r="BT5593" s="10"/>
      <c r="BU5593" s="10"/>
    </row>
    <row r="5594" spans="68:73">
      <c r="BP5594" s="8"/>
      <c r="BQ5594" s="8"/>
      <c r="BR5594" s="8"/>
      <c r="BS5594" s="8"/>
      <c r="BT5594" s="8"/>
      <c r="BU5594" s="8"/>
    </row>
    <row r="5595" spans="68:73">
      <c r="BP5595" s="10"/>
      <c r="BQ5595" s="10"/>
      <c r="BR5595" s="10"/>
      <c r="BS5595" s="10"/>
      <c r="BT5595" s="10"/>
      <c r="BU5595" s="10"/>
    </row>
    <row r="5596" spans="68:73">
      <c r="BP5596" s="8"/>
      <c r="BQ5596" s="8"/>
      <c r="BR5596" s="8"/>
      <c r="BS5596" s="8"/>
      <c r="BT5596" s="8"/>
      <c r="BU5596" s="8"/>
    </row>
    <row r="5597" spans="68:73">
      <c r="BP5597" s="10"/>
      <c r="BQ5597" s="10"/>
      <c r="BR5597" s="10"/>
      <c r="BS5597" s="10"/>
      <c r="BT5597" s="10"/>
      <c r="BU5597" s="10"/>
    </row>
    <row r="5598" spans="68:73">
      <c r="BP5598" s="8"/>
      <c r="BQ5598" s="8"/>
      <c r="BR5598" s="8"/>
      <c r="BS5598" s="8"/>
      <c r="BT5598" s="8"/>
      <c r="BU5598" s="8"/>
    </row>
    <row r="5599" spans="68:73">
      <c r="BP5599" s="10"/>
      <c r="BQ5599" s="10"/>
      <c r="BR5599" s="10"/>
      <c r="BS5599" s="10"/>
      <c r="BT5599" s="10"/>
      <c r="BU5599" s="10"/>
    </row>
    <row r="5600" spans="68:73">
      <c r="BP5600" s="8"/>
      <c r="BQ5600" s="8"/>
      <c r="BR5600" s="8"/>
      <c r="BS5600" s="8"/>
      <c r="BT5600" s="8"/>
      <c r="BU5600" s="8"/>
    </row>
    <row r="5601" spans="68:73">
      <c r="BP5601" s="10"/>
      <c r="BQ5601" s="10"/>
      <c r="BR5601" s="10"/>
      <c r="BS5601" s="10"/>
      <c r="BT5601" s="10"/>
      <c r="BU5601" s="10"/>
    </row>
    <row r="5602" spans="68:73">
      <c r="BP5602" s="8"/>
      <c r="BQ5602" s="8"/>
      <c r="BR5602" s="8"/>
      <c r="BS5602" s="8"/>
      <c r="BT5602" s="8"/>
      <c r="BU5602" s="8"/>
    </row>
    <row r="5603" spans="68:73">
      <c r="BP5603" s="10"/>
      <c r="BQ5603" s="10"/>
      <c r="BR5603" s="10"/>
      <c r="BS5603" s="10"/>
      <c r="BT5603" s="10"/>
      <c r="BU5603" s="10"/>
    </row>
    <row r="5604" spans="68:73">
      <c r="BP5604" s="8"/>
      <c r="BQ5604" s="8"/>
      <c r="BR5604" s="8"/>
      <c r="BS5604" s="8"/>
      <c r="BT5604" s="8"/>
      <c r="BU5604" s="8"/>
    </row>
    <row r="5605" spans="68:73">
      <c r="BP5605" s="10"/>
      <c r="BQ5605" s="10"/>
      <c r="BR5605" s="10"/>
      <c r="BS5605" s="10"/>
      <c r="BT5605" s="10"/>
      <c r="BU5605" s="10"/>
    </row>
    <row r="5606" spans="68:73">
      <c r="BP5606" s="8"/>
      <c r="BQ5606" s="8"/>
      <c r="BR5606" s="8"/>
      <c r="BS5606" s="8"/>
      <c r="BT5606" s="8"/>
      <c r="BU5606" s="8"/>
    </row>
    <row r="5607" spans="68:73">
      <c r="BP5607" s="10"/>
      <c r="BQ5607" s="10"/>
      <c r="BR5607" s="10"/>
      <c r="BS5607" s="10"/>
      <c r="BT5607" s="10"/>
      <c r="BU5607" s="10"/>
    </row>
    <row r="5608" spans="68:73">
      <c r="BP5608" s="8"/>
      <c r="BQ5608" s="8"/>
      <c r="BR5608" s="8"/>
      <c r="BS5608" s="8"/>
      <c r="BT5608" s="8"/>
      <c r="BU5608" s="8"/>
    </row>
    <row r="5609" spans="68:73">
      <c r="BP5609" s="10"/>
      <c r="BQ5609" s="10"/>
      <c r="BR5609" s="10"/>
      <c r="BS5609" s="10"/>
      <c r="BT5609" s="10"/>
      <c r="BU5609" s="10"/>
    </row>
    <row r="5610" spans="68:73">
      <c r="BP5610" s="8"/>
      <c r="BQ5610" s="8"/>
      <c r="BR5610" s="8"/>
      <c r="BS5610" s="8"/>
      <c r="BT5610" s="8"/>
      <c r="BU5610" s="8"/>
    </row>
    <row r="5611" spans="68:73">
      <c r="BP5611" s="10"/>
      <c r="BQ5611" s="10"/>
      <c r="BR5611" s="10"/>
      <c r="BS5611" s="10"/>
      <c r="BT5611" s="10"/>
      <c r="BU5611" s="10"/>
    </row>
    <row r="5612" spans="68:73">
      <c r="BP5612" s="8"/>
      <c r="BQ5612" s="8"/>
      <c r="BR5612" s="8"/>
      <c r="BS5612" s="8"/>
      <c r="BT5612" s="8"/>
      <c r="BU5612" s="8"/>
    </row>
    <row r="5613" spans="68:73">
      <c r="BP5613" s="10"/>
      <c r="BQ5613" s="10"/>
      <c r="BR5613" s="10"/>
      <c r="BS5613" s="10"/>
      <c r="BT5613" s="10"/>
      <c r="BU5613" s="10"/>
    </row>
    <row r="5614" spans="68:73">
      <c r="BP5614" s="8"/>
      <c r="BQ5614" s="8"/>
      <c r="BR5614" s="8"/>
      <c r="BS5614" s="8"/>
      <c r="BT5614" s="8"/>
      <c r="BU5614" s="8"/>
    </row>
    <row r="5615" spans="68:73">
      <c r="BP5615" s="10"/>
      <c r="BQ5615" s="10"/>
      <c r="BR5615" s="10"/>
      <c r="BS5615" s="10"/>
      <c r="BT5615" s="10"/>
      <c r="BU5615" s="10"/>
    </row>
    <row r="5616" spans="68:73">
      <c r="BP5616" s="8"/>
      <c r="BQ5616" s="8"/>
      <c r="BR5616" s="8"/>
      <c r="BS5616" s="8"/>
      <c r="BT5616" s="8"/>
      <c r="BU5616" s="8"/>
    </row>
    <row r="5617" spans="68:73">
      <c r="BP5617" s="10"/>
      <c r="BQ5617" s="10"/>
      <c r="BR5617" s="10"/>
      <c r="BS5617" s="10"/>
      <c r="BT5617" s="10"/>
      <c r="BU5617" s="10"/>
    </row>
    <row r="5618" spans="68:73">
      <c r="BP5618" s="8"/>
      <c r="BQ5618" s="8"/>
      <c r="BR5618" s="8"/>
      <c r="BS5618" s="8"/>
      <c r="BT5618" s="8"/>
      <c r="BU5618" s="8"/>
    </row>
    <row r="5619" spans="68:73">
      <c r="BP5619" s="10"/>
      <c r="BQ5619" s="10"/>
      <c r="BR5619" s="10"/>
      <c r="BS5619" s="10"/>
      <c r="BT5619" s="10"/>
      <c r="BU5619" s="10"/>
    </row>
    <row r="5620" spans="68:73">
      <c r="BP5620" s="8"/>
      <c r="BQ5620" s="8"/>
      <c r="BR5620" s="8"/>
      <c r="BS5620" s="8"/>
      <c r="BT5620" s="8"/>
      <c r="BU5620" s="8"/>
    </row>
    <row r="5621" spans="68:73">
      <c r="BP5621" s="10"/>
      <c r="BQ5621" s="10"/>
      <c r="BR5621" s="10"/>
      <c r="BS5621" s="10"/>
      <c r="BT5621" s="10"/>
      <c r="BU5621" s="10"/>
    </row>
    <row r="5622" spans="68:73">
      <c r="BP5622" s="8"/>
      <c r="BQ5622" s="8"/>
      <c r="BR5622" s="8"/>
      <c r="BS5622" s="8"/>
      <c r="BT5622" s="8"/>
      <c r="BU5622" s="8"/>
    </row>
    <row r="5623" spans="68:73">
      <c r="BP5623" s="10"/>
      <c r="BQ5623" s="10"/>
      <c r="BR5623" s="10"/>
      <c r="BS5623" s="10"/>
      <c r="BT5623" s="10"/>
      <c r="BU5623" s="10"/>
    </row>
    <row r="5624" spans="68:73">
      <c r="BP5624" s="8"/>
      <c r="BQ5624" s="8"/>
      <c r="BR5624" s="8"/>
      <c r="BS5624" s="8"/>
      <c r="BT5624" s="8"/>
      <c r="BU5624" s="8"/>
    </row>
    <row r="5625" spans="68:73">
      <c r="BP5625" s="10"/>
      <c r="BQ5625" s="10"/>
      <c r="BR5625" s="10"/>
      <c r="BS5625" s="10"/>
      <c r="BT5625" s="10"/>
      <c r="BU5625" s="10"/>
    </row>
    <row r="5626" spans="68:73">
      <c r="BP5626" s="8"/>
      <c r="BQ5626" s="8"/>
      <c r="BR5626" s="8"/>
      <c r="BS5626" s="8"/>
      <c r="BT5626" s="8"/>
      <c r="BU5626" s="8"/>
    </row>
    <row r="5627" spans="68:73">
      <c r="BP5627" s="10"/>
      <c r="BQ5627" s="10"/>
      <c r="BR5627" s="10"/>
      <c r="BS5627" s="10"/>
      <c r="BT5627" s="10"/>
      <c r="BU5627" s="10"/>
    </row>
    <row r="5628" spans="68:73">
      <c r="BP5628" s="8"/>
      <c r="BQ5628" s="8"/>
      <c r="BR5628" s="8"/>
      <c r="BS5628" s="8"/>
      <c r="BT5628" s="8"/>
      <c r="BU5628" s="8"/>
    </row>
    <row r="5629" spans="68:73">
      <c r="BP5629" s="10"/>
      <c r="BQ5629" s="10"/>
      <c r="BR5629" s="10"/>
      <c r="BS5629" s="10"/>
      <c r="BT5629" s="10"/>
      <c r="BU5629" s="10"/>
    </row>
    <row r="5630" spans="68:73">
      <c r="BP5630" s="8"/>
      <c r="BQ5630" s="8"/>
      <c r="BR5630" s="8"/>
      <c r="BS5630" s="8"/>
      <c r="BT5630" s="8"/>
      <c r="BU5630" s="8"/>
    </row>
    <row r="5631" spans="68:73">
      <c r="BP5631" s="10"/>
      <c r="BQ5631" s="10"/>
      <c r="BR5631" s="10"/>
      <c r="BS5631" s="10"/>
      <c r="BT5631" s="10"/>
      <c r="BU5631" s="10"/>
    </row>
    <row r="5632" spans="68:73">
      <c r="BP5632" s="8"/>
      <c r="BQ5632" s="8"/>
      <c r="BR5632" s="8"/>
      <c r="BS5632" s="8"/>
      <c r="BT5632" s="8"/>
      <c r="BU5632" s="8"/>
    </row>
    <row r="5633" spans="68:73">
      <c r="BP5633" s="10"/>
      <c r="BQ5633" s="10"/>
      <c r="BR5633" s="10"/>
      <c r="BS5633" s="10"/>
      <c r="BT5633" s="10"/>
      <c r="BU5633" s="10"/>
    </row>
    <row r="5634" spans="68:73">
      <c r="BP5634" s="8"/>
      <c r="BQ5634" s="8"/>
      <c r="BR5634" s="8"/>
      <c r="BS5634" s="8"/>
      <c r="BT5634" s="8"/>
      <c r="BU5634" s="8"/>
    </row>
    <row r="5635" spans="68:73">
      <c r="BP5635" s="10"/>
      <c r="BQ5635" s="10"/>
      <c r="BR5635" s="10"/>
      <c r="BS5635" s="10"/>
      <c r="BT5635" s="10"/>
      <c r="BU5635" s="10"/>
    </row>
    <row r="5636" spans="68:73">
      <c r="BP5636" s="8"/>
      <c r="BQ5636" s="8"/>
      <c r="BR5636" s="8"/>
      <c r="BS5636" s="8"/>
      <c r="BT5636" s="8"/>
      <c r="BU5636" s="8"/>
    </row>
    <row r="5637" spans="68:73">
      <c r="BP5637" s="10"/>
      <c r="BQ5637" s="10"/>
      <c r="BR5637" s="10"/>
      <c r="BS5637" s="10"/>
      <c r="BT5637" s="10"/>
      <c r="BU5637" s="10"/>
    </row>
    <row r="5638" spans="68:73">
      <c r="BP5638" s="8"/>
      <c r="BQ5638" s="8"/>
      <c r="BR5638" s="8"/>
      <c r="BS5638" s="8"/>
      <c r="BT5638" s="8"/>
      <c r="BU5638" s="8"/>
    </row>
    <row r="5639" spans="68:73">
      <c r="BP5639" s="10"/>
      <c r="BQ5639" s="10"/>
      <c r="BR5639" s="10"/>
      <c r="BS5639" s="10"/>
      <c r="BT5639" s="10"/>
      <c r="BU5639" s="10"/>
    </row>
    <row r="5640" spans="68:73">
      <c r="BP5640" s="8"/>
      <c r="BQ5640" s="8"/>
      <c r="BR5640" s="8"/>
      <c r="BS5640" s="8"/>
      <c r="BT5640" s="8"/>
      <c r="BU5640" s="8"/>
    </row>
    <row r="5641" spans="68:73">
      <c r="BP5641" s="10"/>
      <c r="BQ5641" s="10"/>
      <c r="BR5641" s="10"/>
      <c r="BS5641" s="10"/>
      <c r="BT5641" s="10"/>
      <c r="BU5641" s="10"/>
    </row>
    <row r="5642" spans="68:73">
      <c r="BP5642" s="8"/>
      <c r="BQ5642" s="8"/>
      <c r="BR5642" s="8"/>
      <c r="BS5642" s="8"/>
      <c r="BT5642" s="8"/>
      <c r="BU5642" s="8"/>
    </row>
    <row r="5643" spans="68:73">
      <c r="BP5643" s="10"/>
      <c r="BQ5643" s="10"/>
      <c r="BR5643" s="10"/>
      <c r="BS5643" s="10"/>
      <c r="BT5643" s="10"/>
      <c r="BU5643" s="10"/>
    </row>
    <row r="5644" spans="68:73">
      <c r="BP5644" s="8"/>
      <c r="BQ5644" s="8"/>
      <c r="BR5644" s="8"/>
      <c r="BS5644" s="8"/>
      <c r="BT5644" s="8"/>
      <c r="BU5644" s="8"/>
    </row>
    <row r="5645" spans="68:73">
      <c r="BP5645" s="10"/>
      <c r="BQ5645" s="10"/>
      <c r="BR5645" s="10"/>
      <c r="BS5645" s="10"/>
      <c r="BT5645" s="10"/>
      <c r="BU5645" s="10"/>
    </row>
    <row r="5646" spans="68:73">
      <c r="BP5646" s="8"/>
      <c r="BQ5646" s="8"/>
      <c r="BR5646" s="8"/>
      <c r="BS5646" s="8"/>
      <c r="BT5646" s="8"/>
      <c r="BU5646" s="8"/>
    </row>
    <row r="5647" spans="68:73">
      <c r="BP5647" s="10"/>
      <c r="BQ5647" s="10"/>
      <c r="BR5647" s="10"/>
      <c r="BS5647" s="10"/>
      <c r="BT5647" s="10"/>
      <c r="BU5647" s="10"/>
    </row>
    <row r="5648" spans="68:73">
      <c r="BP5648" s="8"/>
      <c r="BQ5648" s="8"/>
      <c r="BR5648" s="8"/>
      <c r="BS5648" s="8"/>
      <c r="BT5648" s="8"/>
      <c r="BU5648" s="8"/>
    </row>
    <row r="5649" spans="68:73">
      <c r="BP5649" s="10"/>
      <c r="BQ5649" s="10"/>
      <c r="BR5649" s="10"/>
      <c r="BS5649" s="10"/>
      <c r="BT5649" s="10"/>
      <c r="BU5649" s="10"/>
    </row>
    <row r="5650" spans="68:73">
      <c r="BP5650" s="8"/>
      <c r="BQ5650" s="8"/>
      <c r="BR5650" s="8"/>
      <c r="BS5650" s="8"/>
      <c r="BT5650" s="8"/>
      <c r="BU5650" s="8"/>
    </row>
    <row r="5651" spans="68:73">
      <c r="BP5651" s="10"/>
      <c r="BQ5651" s="10"/>
      <c r="BR5651" s="10"/>
      <c r="BS5651" s="10"/>
      <c r="BT5651" s="10"/>
      <c r="BU5651" s="10"/>
    </row>
    <row r="5652" spans="68:73">
      <c r="BP5652" s="8"/>
      <c r="BQ5652" s="8"/>
      <c r="BR5652" s="8"/>
      <c r="BS5652" s="8"/>
      <c r="BT5652" s="8"/>
      <c r="BU5652" s="8"/>
    </row>
    <row r="5653" spans="68:73">
      <c r="BP5653" s="10"/>
      <c r="BQ5653" s="10"/>
      <c r="BR5653" s="10"/>
      <c r="BS5653" s="10"/>
      <c r="BT5653" s="10"/>
      <c r="BU5653" s="10"/>
    </row>
    <row r="5654" spans="68:73">
      <c r="BP5654" s="8"/>
      <c r="BQ5654" s="8"/>
      <c r="BR5654" s="8"/>
      <c r="BS5654" s="8"/>
      <c r="BT5654" s="8"/>
      <c r="BU5654" s="8"/>
    </row>
    <row r="5655" spans="68:73">
      <c r="BP5655" s="10"/>
      <c r="BQ5655" s="10"/>
      <c r="BR5655" s="10"/>
      <c r="BS5655" s="10"/>
      <c r="BT5655" s="10"/>
      <c r="BU5655" s="10"/>
    </row>
    <row r="5656" spans="68:73">
      <c r="BP5656" s="8"/>
      <c r="BQ5656" s="8"/>
      <c r="BR5656" s="8"/>
      <c r="BS5656" s="8"/>
      <c r="BT5656" s="8"/>
      <c r="BU5656" s="8"/>
    </row>
    <row r="5657" spans="68:73">
      <c r="BP5657" s="10"/>
      <c r="BQ5657" s="10"/>
      <c r="BR5657" s="10"/>
      <c r="BS5657" s="10"/>
      <c r="BT5657" s="10"/>
      <c r="BU5657" s="10"/>
    </row>
    <row r="5658" spans="68:73">
      <c r="BP5658" s="8"/>
      <c r="BQ5658" s="8"/>
      <c r="BR5658" s="8"/>
      <c r="BS5658" s="8"/>
      <c r="BT5658" s="8"/>
      <c r="BU5658" s="8"/>
    </row>
    <row r="5659" spans="68:73">
      <c r="BP5659" s="10"/>
      <c r="BQ5659" s="10"/>
      <c r="BR5659" s="10"/>
      <c r="BS5659" s="10"/>
      <c r="BT5659" s="10"/>
      <c r="BU5659" s="10"/>
    </row>
    <row r="5660" spans="68:73">
      <c r="BP5660" s="8"/>
      <c r="BQ5660" s="8"/>
      <c r="BR5660" s="8"/>
      <c r="BS5660" s="8"/>
      <c r="BT5660" s="8"/>
      <c r="BU5660" s="8"/>
    </row>
    <row r="5661" spans="68:73">
      <c r="BP5661" s="10"/>
      <c r="BQ5661" s="10"/>
      <c r="BR5661" s="10"/>
      <c r="BS5661" s="10"/>
      <c r="BT5661" s="10"/>
      <c r="BU5661" s="10"/>
    </row>
    <row r="5662" spans="68:73">
      <c r="BP5662" s="8"/>
      <c r="BQ5662" s="8"/>
      <c r="BR5662" s="8"/>
      <c r="BS5662" s="8"/>
      <c r="BT5662" s="8"/>
      <c r="BU5662" s="8"/>
    </row>
    <row r="5663" spans="68:73">
      <c r="BP5663" s="10"/>
      <c r="BQ5663" s="10"/>
      <c r="BR5663" s="10"/>
      <c r="BS5663" s="10"/>
      <c r="BT5663" s="10"/>
      <c r="BU5663" s="10"/>
    </row>
    <row r="5664" spans="68:73">
      <c r="BP5664" s="8"/>
      <c r="BQ5664" s="8"/>
      <c r="BR5664" s="8"/>
      <c r="BS5664" s="8"/>
      <c r="BT5664" s="8"/>
      <c r="BU5664" s="8"/>
    </row>
    <row r="5665" spans="68:73">
      <c r="BP5665" s="10"/>
      <c r="BQ5665" s="10"/>
      <c r="BR5665" s="10"/>
      <c r="BS5665" s="10"/>
      <c r="BT5665" s="10"/>
      <c r="BU5665" s="10"/>
    </row>
    <row r="5666" spans="68:73">
      <c r="BP5666" s="8"/>
      <c r="BQ5666" s="8"/>
      <c r="BR5666" s="8"/>
      <c r="BS5666" s="8"/>
      <c r="BT5666" s="8"/>
      <c r="BU5666" s="8"/>
    </row>
    <row r="5667" spans="68:73">
      <c r="BP5667" s="10"/>
      <c r="BQ5667" s="10"/>
      <c r="BR5667" s="10"/>
      <c r="BS5667" s="10"/>
      <c r="BT5667" s="10"/>
      <c r="BU5667" s="10"/>
    </row>
    <row r="5668" spans="68:73">
      <c r="BP5668" s="8"/>
      <c r="BQ5668" s="8"/>
      <c r="BR5668" s="8"/>
      <c r="BS5668" s="8"/>
      <c r="BT5668" s="8"/>
      <c r="BU5668" s="8"/>
    </row>
    <row r="5669" spans="68:73">
      <c r="BP5669" s="10"/>
      <c r="BQ5669" s="10"/>
      <c r="BR5669" s="10"/>
      <c r="BS5669" s="10"/>
      <c r="BT5669" s="10"/>
      <c r="BU5669" s="10"/>
    </row>
    <row r="5670" spans="68:73">
      <c r="BP5670" s="8"/>
      <c r="BQ5670" s="8"/>
      <c r="BR5670" s="8"/>
      <c r="BS5670" s="8"/>
      <c r="BT5670" s="8"/>
      <c r="BU5670" s="8"/>
    </row>
    <row r="5671" spans="68:73">
      <c r="BP5671" s="10"/>
      <c r="BQ5671" s="10"/>
      <c r="BR5671" s="10"/>
      <c r="BS5671" s="10"/>
      <c r="BT5671" s="10"/>
      <c r="BU5671" s="10"/>
    </row>
    <row r="5672" spans="68:73">
      <c r="BP5672" s="8"/>
      <c r="BQ5672" s="8"/>
      <c r="BR5672" s="8"/>
      <c r="BS5672" s="8"/>
      <c r="BT5672" s="8"/>
      <c r="BU5672" s="8"/>
    </row>
    <row r="5673" spans="68:73">
      <c r="BP5673" s="10"/>
      <c r="BQ5673" s="10"/>
      <c r="BR5673" s="10"/>
      <c r="BS5673" s="10"/>
      <c r="BT5673" s="10"/>
      <c r="BU5673" s="10"/>
    </row>
    <row r="5674" spans="68:73">
      <c r="BP5674" s="8"/>
      <c r="BQ5674" s="8"/>
      <c r="BR5674" s="8"/>
      <c r="BS5674" s="8"/>
      <c r="BT5674" s="8"/>
      <c r="BU5674" s="8"/>
    </row>
    <row r="5675" spans="68:73">
      <c r="BP5675" s="10"/>
      <c r="BQ5675" s="10"/>
      <c r="BR5675" s="10"/>
      <c r="BS5675" s="10"/>
      <c r="BT5675" s="10"/>
      <c r="BU5675" s="10"/>
    </row>
    <row r="5676" spans="68:73">
      <c r="BP5676" s="8"/>
      <c r="BQ5676" s="8"/>
      <c r="BR5676" s="8"/>
      <c r="BS5676" s="8"/>
      <c r="BT5676" s="8"/>
      <c r="BU5676" s="8"/>
    </row>
    <row r="5677" spans="68:73">
      <c r="BP5677" s="10"/>
      <c r="BQ5677" s="10"/>
      <c r="BR5677" s="10"/>
      <c r="BS5677" s="10"/>
      <c r="BT5677" s="10"/>
      <c r="BU5677" s="10"/>
    </row>
    <row r="5678" spans="68:73">
      <c r="BP5678" s="8"/>
      <c r="BQ5678" s="8"/>
      <c r="BR5678" s="8"/>
      <c r="BS5678" s="8"/>
      <c r="BT5678" s="8"/>
      <c r="BU5678" s="8"/>
    </row>
    <row r="5679" spans="68:73">
      <c r="BP5679" s="10"/>
      <c r="BQ5679" s="10"/>
      <c r="BR5679" s="10"/>
      <c r="BS5679" s="10"/>
      <c r="BT5679" s="10"/>
      <c r="BU5679" s="10"/>
    </row>
    <row r="5680" spans="68:73">
      <c r="BP5680" s="8"/>
      <c r="BQ5680" s="8"/>
      <c r="BR5680" s="8"/>
      <c r="BS5680" s="8"/>
      <c r="BT5680" s="8"/>
      <c r="BU5680" s="8"/>
    </row>
    <row r="5681" spans="68:73">
      <c r="BP5681" s="10"/>
      <c r="BQ5681" s="10"/>
      <c r="BR5681" s="10"/>
      <c r="BS5681" s="10"/>
      <c r="BT5681" s="10"/>
      <c r="BU5681" s="10"/>
    </row>
    <row r="5682" spans="68:73">
      <c r="BP5682" s="8"/>
      <c r="BQ5682" s="8"/>
      <c r="BR5682" s="8"/>
      <c r="BS5682" s="8"/>
      <c r="BT5682" s="8"/>
      <c r="BU5682" s="8"/>
    </row>
    <row r="5683" spans="68:73">
      <c r="BP5683" s="10"/>
      <c r="BQ5683" s="10"/>
      <c r="BR5683" s="10"/>
      <c r="BS5683" s="10"/>
      <c r="BT5683" s="10"/>
      <c r="BU5683" s="10"/>
    </row>
    <row r="5684" spans="68:73">
      <c r="BP5684" s="8"/>
      <c r="BQ5684" s="8"/>
      <c r="BR5684" s="8"/>
      <c r="BS5684" s="8"/>
      <c r="BT5684" s="8"/>
      <c r="BU5684" s="8"/>
    </row>
    <row r="5685" spans="68:73">
      <c r="BP5685" s="10"/>
      <c r="BQ5685" s="10"/>
      <c r="BR5685" s="10"/>
      <c r="BS5685" s="10"/>
      <c r="BT5685" s="10"/>
      <c r="BU5685" s="10"/>
    </row>
    <row r="5686" spans="68:73">
      <c r="BP5686" s="8"/>
      <c r="BQ5686" s="8"/>
      <c r="BR5686" s="8"/>
      <c r="BS5686" s="8"/>
      <c r="BT5686" s="8"/>
      <c r="BU5686" s="8"/>
    </row>
    <row r="5687" spans="68:73">
      <c r="BP5687" s="10"/>
      <c r="BQ5687" s="10"/>
      <c r="BR5687" s="10"/>
      <c r="BS5687" s="10"/>
      <c r="BT5687" s="10"/>
      <c r="BU5687" s="10"/>
    </row>
    <row r="5688" spans="68:73">
      <c r="BP5688" s="8"/>
      <c r="BQ5688" s="8"/>
      <c r="BR5688" s="8"/>
      <c r="BS5688" s="8"/>
      <c r="BT5688" s="8"/>
      <c r="BU5688" s="8"/>
    </row>
    <row r="5689" spans="68:73">
      <c r="BP5689" s="10"/>
      <c r="BQ5689" s="10"/>
      <c r="BR5689" s="10"/>
      <c r="BS5689" s="10"/>
      <c r="BT5689" s="10"/>
      <c r="BU5689" s="10"/>
    </row>
    <row r="5690" spans="68:73">
      <c r="BP5690" s="8"/>
      <c r="BQ5690" s="8"/>
      <c r="BR5690" s="8"/>
      <c r="BS5690" s="8"/>
      <c r="BT5690" s="8"/>
      <c r="BU5690" s="8"/>
    </row>
    <row r="5691" spans="68:73">
      <c r="BP5691" s="10"/>
      <c r="BQ5691" s="10"/>
      <c r="BR5691" s="10"/>
      <c r="BS5691" s="10"/>
      <c r="BT5691" s="10"/>
      <c r="BU5691" s="10"/>
    </row>
    <row r="5692" spans="68:73">
      <c r="BP5692" s="8"/>
      <c r="BQ5692" s="8"/>
      <c r="BR5692" s="8"/>
      <c r="BS5692" s="8"/>
      <c r="BT5692" s="8"/>
      <c r="BU5692" s="8"/>
    </row>
    <row r="5693" spans="68:73">
      <c r="BP5693" s="10"/>
      <c r="BQ5693" s="10"/>
      <c r="BR5693" s="10"/>
      <c r="BS5693" s="10"/>
      <c r="BT5693" s="10"/>
      <c r="BU5693" s="10"/>
    </row>
    <row r="5694" spans="68:73">
      <c r="BP5694" s="8"/>
      <c r="BQ5694" s="8"/>
      <c r="BR5694" s="8"/>
      <c r="BS5694" s="8"/>
      <c r="BT5694" s="8"/>
      <c r="BU5694" s="8"/>
    </row>
    <row r="5695" spans="68:73">
      <c r="BP5695" s="10"/>
      <c r="BQ5695" s="10"/>
      <c r="BR5695" s="10"/>
      <c r="BS5695" s="10"/>
      <c r="BT5695" s="10"/>
      <c r="BU5695" s="10"/>
    </row>
    <row r="5696" spans="68:73">
      <c r="BP5696" s="8"/>
      <c r="BQ5696" s="8"/>
      <c r="BR5696" s="8"/>
      <c r="BS5696" s="8"/>
      <c r="BT5696" s="8"/>
      <c r="BU5696" s="8"/>
    </row>
    <row r="5697" spans="68:73">
      <c r="BP5697" s="10"/>
      <c r="BQ5697" s="10"/>
      <c r="BR5697" s="10"/>
      <c r="BS5697" s="10"/>
      <c r="BT5697" s="10"/>
      <c r="BU5697" s="10"/>
    </row>
    <row r="5698" spans="68:73">
      <c r="BP5698" s="8"/>
      <c r="BQ5698" s="8"/>
      <c r="BR5698" s="8"/>
      <c r="BS5698" s="8"/>
      <c r="BT5698" s="8"/>
      <c r="BU5698" s="8"/>
    </row>
    <row r="5699" spans="68:73">
      <c r="BP5699" s="10"/>
      <c r="BQ5699" s="10"/>
      <c r="BR5699" s="10"/>
      <c r="BS5699" s="10"/>
      <c r="BT5699" s="10"/>
      <c r="BU5699" s="10"/>
    </row>
    <row r="5700" spans="68:73">
      <c r="BP5700" s="8"/>
      <c r="BQ5700" s="8"/>
      <c r="BR5700" s="8"/>
      <c r="BS5700" s="8"/>
      <c r="BT5700" s="8"/>
      <c r="BU5700" s="8"/>
    </row>
    <row r="5701" spans="68:73">
      <c r="BP5701" s="10"/>
      <c r="BQ5701" s="10"/>
      <c r="BR5701" s="10"/>
      <c r="BS5701" s="10"/>
      <c r="BT5701" s="10"/>
      <c r="BU5701" s="10"/>
    </row>
    <row r="5702" spans="68:73">
      <c r="BP5702" s="8"/>
      <c r="BQ5702" s="8"/>
      <c r="BR5702" s="8"/>
      <c r="BS5702" s="8"/>
      <c r="BT5702" s="8"/>
      <c r="BU5702" s="8"/>
    </row>
    <row r="5703" spans="68:73">
      <c r="BP5703" s="10"/>
      <c r="BQ5703" s="10"/>
      <c r="BR5703" s="10"/>
      <c r="BS5703" s="10"/>
      <c r="BT5703" s="10"/>
      <c r="BU5703" s="10"/>
    </row>
    <row r="5704" spans="68:73">
      <c r="BP5704" s="8"/>
      <c r="BQ5704" s="8"/>
      <c r="BR5704" s="8"/>
      <c r="BS5704" s="8"/>
      <c r="BT5704" s="8"/>
      <c r="BU5704" s="8"/>
    </row>
    <row r="5705" spans="68:73">
      <c r="BP5705" s="10"/>
      <c r="BQ5705" s="10"/>
      <c r="BR5705" s="10"/>
      <c r="BS5705" s="10"/>
      <c r="BT5705" s="10"/>
      <c r="BU5705" s="10"/>
    </row>
    <row r="5706" spans="68:73">
      <c r="BP5706" s="8"/>
      <c r="BQ5706" s="8"/>
      <c r="BR5706" s="8"/>
      <c r="BS5706" s="8"/>
      <c r="BT5706" s="8"/>
      <c r="BU5706" s="8"/>
    </row>
    <row r="5707" spans="68:73">
      <c r="BP5707" s="10"/>
      <c r="BQ5707" s="10"/>
      <c r="BR5707" s="10"/>
      <c r="BS5707" s="10"/>
      <c r="BT5707" s="10"/>
      <c r="BU5707" s="10"/>
    </row>
    <row r="5708" spans="68:73">
      <c r="BP5708" s="8"/>
      <c r="BQ5708" s="8"/>
      <c r="BR5708" s="8"/>
      <c r="BS5708" s="8"/>
      <c r="BT5708" s="8"/>
      <c r="BU5708" s="8"/>
    </row>
    <row r="5709" spans="68:73">
      <c r="BP5709" s="10"/>
      <c r="BQ5709" s="10"/>
      <c r="BR5709" s="10"/>
      <c r="BS5709" s="10"/>
      <c r="BT5709" s="10"/>
      <c r="BU5709" s="10"/>
    </row>
    <row r="5710" spans="68:73">
      <c r="BP5710" s="8"/>
      <c r="BQ5710" s="8"/>
      <c r="BR5710" s="8"/>
      <c r="BS5710" s="8"/>
      <c r="BT5710" s="8"/>
      <c r="BU5710" s="8"/>
    </row>
    <row r="5711" spans="68:73">
      <c r="BP5711" s="10"/>
      <c r="BQ5711" s="10"/>
      <c r="BR5711" s="10"/>
      <c r="BS5711" s="10"/>
      <c r="BT5711" s="10"/>
      <c r="BU5711" s="10"/>
    </row>
    <row r="5712" spans="68:73">
      <c r="BP5712" s="8"/>
      <c r="BQ5712" s="8"/>
      <c r="BR5712" s="8"/>
      <c r="BS5712" s="8"/>
      <c r="BT5712" s="8"/>
      <c r="BU5712" s="8"/>
    </row>
    <row r="5713" spans="68:73">
      <c r="BP5713" s="10"/>
      <c r="BQ5713" s="10"/>
      <c r="BR5713" s="10"/>
      <c r="BS5713" s="10"/>
      <c r="BT5713" s="10"/>
      <c r="BU5713" s="10"/>
    </row>
    <row r="5714" spans="68:73">
      <c r="BP5714" s="8"/>
      <c r="BQ5714" s="8"/>
      <c r="BR5714" s="8"/>
      <c r="BS5714" s="8"/>
      <c r="BT5714" s="8"/>
      <c r="BU5714" s="8"/>
    </row>
    <row r="5715" spans="68:73">
      <c r="BP5715" s="10"/>
      <c r="BQ5715" s="10"/>
      <c r="BR5715" s="10"/>
      <c r="BS5715" s="10"/>
      <c r="BT5715" s="10"/>
      <c r="BU5715" s="10"/>
    </row>
    <row r="5716" spans="68:73">
      <c r="BP5716" s="8"/>
      <c r="BQ5716" s="8"/>
      <c r="BR5716" s="8"/>
      <c r="BS5716" s="8"/>
      <c r="BT5716" s="8"/>
      <c r="BU5716" s="8"/>
    </row>
    <row r="5717" spans="68:73">
      <c r="BP5717" s="10"/>
      <c r="BQ5717" s="10"/>
      <c r="BR5717" s="10"/>
      <c r="BS5717" s="10"/>
      <c r="BT5717" s="10"/>
      <c r="BU5717" s="10"/>
    </row>
    <row r="5718" spans="68:73">
      <c r="BP5718" s="8"/>
      <c r="BQ5718" s="8"/>
      <c r="BR5718" s="8"/>
      <c r="BS5718" s="8"/>
      <c r="BT5718" s="8"/>
      <c r="BU5718" s="8"/>
    </row>
    <row r="5719" spans="68:73">
      <c r="BP5719" s="10"/>
      <c r="BQ5719" s="10"/>
      <c r="BR5719" s="10"/>
      <c r="BS5719" s="10"/>
      <c r="BT5719" s="10"/>
      <c r="BU5719" s="10"/>
    </row>
    <row r="5720" spans="68:73">
      <c r="BP5720" s="8"/>
      <c r="BQ5720" s="8"/>
      <c r="BR5720" s="8"/>
      <c r="BS5720" s="8"/>
      <c r="BT5720" s="8"/>
      <c r="BU5720" s="8"/>
    </row>
    <row r="5721" spans="68:73">
      <c r="BP5721" s="10"/>
      <c r="BQ5721" s="10"/>
      <c r="BR5721" s="10"/>
      <c r="BS5721" s="10"/>
      <c r="BT5721" s="10"/>
      <c r="BU5721" s="10"/>
    </row>
    <row r="5722" spans="68:73">
      <c r="BP5722" s="8"/>
      <c r="BQ5722" s="8"/>
      <c r="BR5722" s="8"/>
      <c r="BS5722" s="8"/>
      <c r="BT5722" s="8"/>
      <c r="BU5722" s="8"/>
    </row>
    <row r="5723" spans="68:73">
      <c r="BP5723" s="10"/>
      <c r="BQ5723" s="10"/>
      <c r="BR5723" s="10"/>
      <c r="BS5723" s="10"/>
      <c r="BT5723" s="10"/>
      <c r="BU5723" s="10"/>
    </row>
    <row r="5724" spans="68:73">
      <c r="BP5724" s="8"/>
      <c r="BQ5724" s="8"/>
      <c r="BR5724" s="8"/>
      <c r="BS5724" s="8"/>
      <c r="BT5724" s="8"/>
      <c r="BU5724" s="8"/>
    </row>
    <row r="5725" spans="68:73">
      <c r="BP5725" s="10"/>
      <c r="BQ5725" s="10"/>
      <c r="BR5725" s="10"/>
      <c r="BS5725" s="10"/>
      <c r="BT5725" s="10"/>
      <c r="BU5725" s="10"/>
    </row>
    <row r="5726" spans="68:73">
      <c r="BP5726" s="8"/>
      <c r="BQ5726" s="8"/>
      <c r="BR5726" s="8"/>
      <c r="BS5726" s="8"/>
      <c r="BT5726" s="8"/>
      <c r="BU5726" s="8"/>
    </row>
    <row r="5727" spans="68:73">
      <c r="BP5727" s="10"/>
      <c r="BQ5727" s="10"/>
      <c r="BR5727" s="10"/>
      <c r="BS5727" s="10"/>
      <c r="BT5727" s="10"/>
      <c r="BU5727" s="10"/>
    </row>
    <row r="5728" spans="68:73">
      <c r="BP5728" s="8"/>
      <c r="BQ5728" s="8"/>
      <c r="BR5728" s="8"/>
      <c r="BS5728" s="8"/>
      <c r="BT5728" s="8"/>
      <c r="BU5728" s="8"/>
    </row>
    <row r="5729" spans="68:73">
      <c r="BP5729" s="10"/>
      <c r="BQ5729" s="10"/>
      <c r="BR5729" s="10"/>
      <c r="BS5729" s="10"/>
      <c r="BT5729" s="10"/>
      <c r="BU5729" s="10"/>
    </row>
    <row r="5730" spans="68:73">
      <c r="BP5730" s="8"/>
      <c r="BQ5730" s="8"/>
      <c r="BR5730" s="8"/>
      <c r="BS5730" s="8"/>
      <c r="BT5730" s="8"/>
      <c r="BU5730" s="8"/>
    </row>
    <row r="5731" spans="68:73">
      <c r="BP5731" s="10"/>
      <c r="BQ5731" s="10"/>
      <c r="BR5731" s="10"/>
      <c r="BS5731" s="10"/>
      <c r="BT5731" s="10"/>
      <c r="BU5731" s="10"/>
    </row>
    <row r="5732" spans="68:73">
      <c r="BP5732" s="8"/>
      <c r="BQ5732" s="8"/>
      <c r="BR5732" s="8"/>
      <c r="BS5732" s="8"/>
      <c r="BT5732" s="8"/>
      <c r="BU5732" s="8"/>
    </row>
    <row r="5733" spans="68:73">
      <c r="BP5733" s="10"/>
      <c r="BQ5733" s="10"/>
      <c r="BR5733" s="10"/>
      <c r="BS5733" s="10"/>
      <c r="BT5733" s="10"/>
      <c r="BU5733" s="10"/>
    </row>
    <row r="5734" spans="68:73">
      <c r="BP5734" s="8"/>
      <c r="BQ5734" s="8"/>
      <c r="BR5734" s="8"/>
      <c r="BS5734" s="8"/>
      <c r="BT5734" s="8"/>
      <c r="BU5734" s="8"/>
    </row>
    <row r="5735" spans="68:73">
      <c r="BP5735" s="10"/>
      <c r="BQ5735" s="10"/>
      <c r="BR5735" s="10"/>
      <c r="BS5735" s="10"/>
      <c r="BT5735" s="10"/>
      <c r="BU5735" s="10"/>
    </row>
    <row r="5736" spans="68:73">
      <c r="BP5736" s="8"/>
      <c r="BQ5736" s="8"/>
      <c r="BR5736" s="8"/>
      <c r="BS5736" s="8"/>
      <c r="BT5736" s="8"/>
      <c r="BU5736" s="8"/>
    </row>
    <row r="5737" spans="68:73">
      <c r="BP5737" s="10"/>
      <c r="BQ5737" s="10"/>
      <c r="BR5737" s="10"/>
      <c r="BS5737" s="10"/>
      <c r="BT5737" s="10"/>
      <c r="BU5737" s="10"/>
    </row>
    <row r="5738" spans="68:73">
      <c r="BP5738" s="8"/>
      <c r="BQ5738" s="8"/>
      <c r="BR5738" s="8"/>
      <c r="BS5738" s="8"/>
      <c r="BT5738" s="8"/>
      <c r="BU5738" s="8"/>
    </row>
    <row r="5739" spans="68:73">
      <c r="BP5739" s="10"/>
      <c r="BQ5739" s="10"/>
      <c r="BR5739" s="10"/>
      <c r="BS5739" s="10"/>
      <c r="BT5739" s="10"/>
      <c r="BU5739" s="10"/>
    </row>
    <row r="5740" spans="68:73">
      <c r="BP5740" s="8"/>
      <c r="BQ5740" s="8"/>
      <c r="BR5740" s="8"/>
      <c r="BS5740" s="8"/>
      <c r="BT5740" s="8"/>
      <c r="BU5740" s="8"/>
    </row>
    <row r="5741" spans="68:73">
      <c r="BP5741" s="10"/>
      <c r="BQ5741" s="10"/>
      <c r="BR5741" s="10"/>
      <c r="BS5741" s="10"/>
      <c r="BT5741" s="10"/>
      <c r="BU5741" s="10"/>
    </row>
    <row r="5742" spans="68:73">
      <c r="BP5742" s="8"/>
      <c r="BQ5742" s="8"/>
      <c r="BR5742" s="8"/>
      <c r="BS5742" s="8"/>
      <c r="BT5742" s="8"/>
      <c r="BU5742" s="8"/>
    </row>
    <row r="5743" spans="68:73">
      <c r="BP5743" s="10"/>
      <c r="BQ5743" s="10"/>
      <c r="BR5743" s="10"/>
      <c r="BS5743" s="10"/>
      <c r="BT5743" s="10"/>
      <c r="BU5743" s="10"/>
    </row>
    <row r="5744" spans="68:73">
      <c r="BP5744" s="8"/>
      <c r="BQ5744" s="8"/>
      <c r="BR5744" s="8"/>
      <c r="BS5744" s="8"/>
      <c r="BT5744" s="8"/>
      <c r="BU5744" s="8"/>
    </row>
    <row r="5745" spans="68:73">
      <c r="BP5745" s="10"/>
      <c r="BQ5745" s="10"/>
      <c r="BR5745" s="10"/>
      <c r="BS5745" s="10"/>
      <c r="BT5745" s="10"/>
      <c r="BU5745" s="10"/>
    </row>
    <row r="5746" spans="68:73">
      <c r="BP5746" s="8"/>
      <c r="BQ5746" s="8"/>
      <c r="BR5746" s="8"/>
      <c r="BS5746" s="8"/>
      <c r="BT5746" s="8"/>
      <c r="BU5746" s="8"/>
    </row>
    <row r="5747" spans="68:73">
      <c r="BP5747" s="10"/>
      <c r="BQ5747" s="10"/>
      <c r="BR5747" s="10"/>
      <c r="BS5747" s="10"/>
      <c r="BT5747" s="10"/>
      <c r="BU5747" s="10"/>
    </row>
    <row r="5748" spans="68:73">
      <c r="BP5748" s="8"/>
      <c r="BQ5748" s="8"/>
      <c r="BR5748" s="8"/>
      <c r="BS5748" s="8"/>
      <c r="BT5748" s="8"/>
      <c r="BU5748" s="8"/>
    </row>
    <row r="5749" spans="68:73">
      <c r="BP5749" s="10"/>
      <c r="BQ5749" s="10"/>
      <c r="BR5749" s="10"/>
      <c r="BS5749" s="10"/>
      <c r="BT5749" s="10"/>
      <c r="BU5749" s="10"/>
    </row>
    <row r="5750" spans="68:73">
      <c r="BP5750" s="8"/>
      <c r="BQ5750" s="8"/>
      <c r="BR5750" s="8"/>
      <c r="BS5750" s="8"/>
      <c r="BT5750" s="8"/>
      <c r="BU5750" s="8"/>
    </row>
    <row r="5751" spans="68:73">
      <c r="BP5751" s="10"/>
      <c r="BQ5751" s="10"/>
      <c r="BR5751" s="10"/>
      <c r="BS5751" s="10"/>
      <c r="BT5751" s="10"/>
      <c r="BU5751" s="10"/>
    </row>
    <row r="5752" spans="68:73">
      <c r="BP5752" s="8"/>
      <c r="BQ5752" s="8"/>
      <c r="BR5752" s="8"/>
      <c r="BS5752" s="8"/>
      <c r="BT5752" s="8"/>
      <c r="BU5752" s="8"/>
    </row>
    <row r="5753" spans="68:73">
      <c r="BP5753" s="10"/>
      <c r="BQ5753" s="10"/>
      <c r="BR5753" s="10"/>
      <c r="BS5753" s="10"/>
      <c r="BT5753" s="10"/>
      <c r="BU5753" s="10"/>
    </row>
    <row r="5754" spans="68:73">
      <c r="BP5754" s="8"/>
      <c r="BQ5754" s="8"/>
      <c r="BR5754" s="8"/>
      <c r="BS5754" s="8"/>
      <c r="BT5754" s="8"/>
      <c r="BU5754" s="8"/>
    </row>
    <row r="5755" spans="68:73">
      <c r="BP5755" s="10"/>
      <c r="BQ5755" s="10"/>
      <c r="BR5755" s="10"/>
      <c r="BS5755" s="10"/>
      <c r="BT5755" s="10"/>
      <c r="BU5755" s="10"/>
    </row>
    <row r="5756" spans="68:73">
      <c r="BP5756" s="8"/>
      <c r="BQ5756" s="8"/>
      <c r="BR5756" s="8"/>
      <c r="BS5756" s="8"/>
      <c r="BT5756" s="8"/>
      <c r="BU5756" s="8"/>
    </row>
    <row r="5757" spans="68:73">
      <c r="BP5757" s="10"/>
      <c r="BQ5757" s="10"/>
      <c r="BR5757" s="10"/>
      <c r="BS5757" s="10"/>
      <c r="BT5757" s="10"/>
      <c r="BU5757" s="10"/>
    </row>
    <row r="5758" spans="68:73">
      <c r="BP5758" s="8"/>
      <c r="BQ5758" s="8"/>
      <c r="BR5758" s="8"/>
      <c r="BS5758" s="8"/>
      <c r="BT5758" s="8"/>
      <c r="BU5758" s="8"/>
    </row>
    <row r="5759" spans="68:73">
      <c r="BP5759" s="10"/>
      <c r="BQ5759" s="10"/>
      <c r="BR5759" s="10"/>
      <c r="BS5759" s="10"/>
      <c r="BT5759" s="10"/>
      <c r="BU5759" s="10"/>
    </row>
    <row r="5760" spans="68:73">
      <c r="BP5760" s="8"/>
      <c r="BQ5760" s="8"/>
      <c r="BR5760" s="8"/>
      <c r="BS5760" s="8"/>
      <c r="BT5760" s="8"/>
      <c r="BU5760" s="8"/>
    </row>
    <row r="5761" spans="68:73">
      <c r="BP5761" s="10"/>
      <c r="BQ5761" s="10"/>
      <c r="BR5761" s="10"/>
      <c r="BS5761" s="10"/>
      <c r="BT5761" s="10"/>
      <c r="BU5761" s="10"/>
    </row>
    <row r="5762" spans="68:73">
      <c r="BP5762" s="8"/>
      <c r="BQ5762" s="8"/>
      <c r="BR5762" s="8"/>
      <c r="BS5762" s="8"/>
      <c r="BT5762" s="8"/>
      <c r="BU5762" s="8"/>
    </row>
    <row r="5763" spans="68:73">
      <c r="BP5763" s="10"/>
      <c r="BQ5763" s="10"/>
      <c r="BR5763" s="10"/>
      <c r="BS5763" s="10"/>
      <c r="BT5763" s="10"/>
      <c r="BU5763" s="10"/>
    </row>
    <row r="5764" spans="68:73">
      <c r="BP5764" s="8"/>
      <c r="BQ5764" s="8"/>
      <c r="BR5764" s="8"/>
      <c r="BS5764" s="8"/>
      <c r="BT5764" s="8"/>
      <c r="BU5764" s="8"/>
    </row>
    <row r="5765" spans="68:73">
      <c r="BP5765" s="10"/>
      <c r="BQ5765" s="10"/>
      <c r="BR5765" s="10"/>
      <c r="BS5765" s="10"/>
      <c r="BT5765" s="10"/>
      <c r="BU5765" s="10"/>
    </row>
    <row r="5766" spans="68:73">
      <c r="BP5766" s="8"/>
      <c r="BQ5766" s="8"/>
      <c r="BR5766" s="8"/>
      <c r="BS5766" s="8"/>
      <c r="BT5766" s="8"/>
      <c r="BU5766" s="8"/>
    </row>
    <row r="5767" spans="68:73">
      <c r="BP5767" s="10"/>
      <c r="BQ5767" s="10"/>
      <c r="BR5767" s="10"/>
      <c r="BS5767" s="10"/>
      <c r="BT5767" s="10"/>
      <c r="BU5767" s="10"/>
    </row>
    <row r="5768" spans="68:73">
      <c r="BP5768" s="8"/>
      <c r="BQ5768" s="8"/>
      <c r="BR5768" s="8"/>
      <c r="BS5768" s="8"/>
      <c r="BT5768" s="8"/>
      <c r="BU5768" s="8"/>
    </row>
    <row r="5769" spans="68:73">
      <c r="BP5769" s="10"/>
      <c r="BQ5769" s="10"/>
      <c r="BR5769" s="10"/>
      <c r="BS5769" s="10"/>
      <c r="BT5769" s="10"/>
      <c r="BU5769" s="10"/>
    </row>
    <row r="5770" spans="68:73">
      <c r="BP5770" s="8"/>
      <c r="BQ5770" s="8"/>
      <c r="BR5770" s="8"/>
      <c r="BS5770" s="8"/>
      <c r="BT5770" s="8"/>
      <c r="BU5770" s="8"/>
    </row>
    <row r="5771" spans="68:73">
      <c r="BP5771" s="10"/>
      <c r="BQ5771" s="10"/>
      <c r="BR5771" s="10"/>
      <c r="BS5771" s="10"/>
      <c r="BT5771" s="10"/>
      <c r="BU5771" s="10"/>
    </row>
    <row r="5772" spans="68:73">
      <c r="BP5772" s="8"/>
      <c r="BQ5772" s="8"/>
      <c r="BR5772" s="8"/>
      <c r="BS5772" s="8"/>
      <c r="BT5772" s="8"/>
      <c r="BU5772" s="8"/>
    </row>
    <row r="5773" spans="68:73">
      <c r="BP5773" s="10"/>
      <c r="BQ5773" s="10"/>
      <c r="BR5773" s="10"/>
      <c r="BS5773" s="10"/>
      <c r="BT5773" s="10"/>
      <c r="BU5773" s="10"/>
    </row>
    <row r="5774" spans="68:73">
      <c r="BP5774" s="8"/>
      <c r="BQ5774" s="8"/>
      <c r="BR5774" s="8"/>
      <c r="BS5774" s="8"/>
      <c r="BT5774" s="8"/>
      <c r="BU5774" s="8"/>
    </row>
    <row r="5775" spans="68:73">
      <c r="BP5775" s="10"/>
      <c r="BQ5775" s="10"/>
      <c r="BR5775" s="10"/>
      <c r="BS5775" s="10"/>
      <c r="BT5775" s="10"/>
      <c r="BU5775" s="10"/>
    </row>
    <row r="5776" spans="68:73">
      <c r="BP5776" s="8"/>
      <c r="BQ5776" s="8"/>
      <c r="BR5776" s="8"/>
      <c r="BS5776" s="8"/>
      <c r="BT5776" s="8"/>
      <c r="BU5776" s="8"/>
    </row>
    <row r="5777" spans="68:73">
      <c r="BP5777" s="10"/>
      <c r="BQ5777" s="10"/>
      <c r="BR5777" s="10"/>
      <c r="BS5777" s="10"/>
      <c r="BT5777" s="10"/>
      <c r="BU5777" s="10"/>
    </row>
    <row r="5778" spans="68:73">
      <c r="BP5778" s="8"/>
      <c r="BQ5778" s="8"/>
      <c r="BR5778" s="8"/>
      <c r="BS5778" s="8"/>
      <c r="BT5778" s="8"/>
      <c r="BU5778" s="8"/>
    </row>
    <row r="5779" spans="68:73">
      <c r="BP5779" s="10"/>
      <c r="BQ5779" s="10"/>
      <c r="BR5779" s="10"/>
      <c r="BS5779" s="10"/>
      <c r="BT5779" s="10"/>
      <c r="BU5779" s="10"/>
    </row>
    <row r="5780" spans="68:73">
      <c r="BP5780" s="8"/>
      <c r="BQ5780" s="8"/>
      <c r="BR5780" s="8"/>
      <c r="BS5780" s="8"/>
      <c r="BT5780" s="8"/>
      <c r="BU5780" s="8"/>
    </row>
    <row r="5781" spans="68:73">
      <c r="BP5781" s="10"/>
      <c r="BQ5781" s="10"/>
      <c r="BR5781" s="10"/>
      <c r="BS5781" s="10"/>
      <c r="BT5781" s="10"/>
      <c r="BU5781" s="10"/>
    </row>
    <row r="5782" spans="68:73">
      <c r="BP5782" s="8"/>
      <c r="BQ5782" s="8"/>
      <c r="BR5782" s="8"/>
      <c r="BS5782" s="8"/>
      <c r="BT5782" s="8"/>
      <c r="BU5782" s="8"/>
    </row>
    <row r="5783" spans="68:73">
      <c r="BP5783" s="10"/>
      <c r="BQ5783" s="10"/>
      <c r="BR5783" s="10"/>
      <c r="BS5783" s="10"/>
      <c r="BT5783" s="10"/>
      <c r="BU5783" s="10"/>
    </row>
    <row r="5784" spans="68:73">
      <c r="BP5784" s="8"/>
      <c r="BQ5784" s="8"/>
      <c r="BR5784" s="8"/>
      <c r="BS5784" s="8"/>
      <c r="BT5784" s="8"/>
      <c r="BU5784" s="8"/>
    </row>
    <row r="5785" spans="68:73">
      <c r="BP5785" s="10"/>
      <c r="BQ5785" s="10"/>
      <c r="BR5785" s="10"/>
      <c r="BS5785" s="10"/>
      <c r="BT5785" s="10"/>
      <c r="BU5785" s="10"/>
    </row>
    <row r="5786" spans="68:73">
      <c r="BP5786" s="8"/>
      <c r="BQ5786" s="8"/>
      <c r="BR5786" s="8"/>
      <c r="BS5786" s="8"/>
      <c r="BT5786" s="8"/>
      <c r="BU5786" s="8"/>
    </row>
    <row r="5787" spans="68:73">
      <c r="BP5787" s="10"/>
      <c r="BQ5787" s="10"/>
      <c r="BR5787" s="10"/>
      <c r="BS5787" s="10"/>
      <c r="BT5787" s="10"/>
      <c r="BU5787" s="10"/>
    </row>
    <row r="5788" spans="68:73">
      <c r="BP5788" s="8"/>
      <c r="BQ5788" s="8"/>
      <c r="BR5788" s="8"/>
      <c r="BS5788" s="8"/>
      <c r="BT5788" s="8"/>
      <c r="BU5788" s="8"/>
    </row>
    <row r="5789" spans="68:73">
      <c r="BP5789" s="10"/>
      <c r="BQ5789" s="10"/>
      <c r="BR5789" s="10"/>
      <c r="BS5789" s="10"/>
      <c r="BT5789" s="10"/>
      <c r="BU5789" s="10"/>
    </row>
    <row r="5790" spans="68:73">
      <c r="BP5790" s="8"/>
      <c r="BQ5790" s="8"/>
      <c r="BR5790" s="8"/>
      <c r="BS5790" s="8"/>
      <c r="BT5790" s="8"/>
      <c r="BU5790" s="8"/>
    </row>
    <row r="5791" spans="68:73">
      <c r="BP5791" s="10"/>
      <c r="BQ5791" s="10"/>
      <c r="BR5791" s="10"/>
      <c r="BS5791" s="10"/>
      <c r="BT5791" s="10"/>
      <c r="BU5791" s="10"/>
    </row>
    <row r="5792" spans="68:73">
      <c r="BP5792" s="8"/>
      <c r="BQ5792" s="8"/>
      <c r="BR5792" s="8"/>
      <c r="BS5792" s="8"/>
      <c r="BT5792" s="8"/>
      <c r="BU5792" s="8"/>
    </row>
    <row r="5793" spans="68:73">
      <c r="BP5793" s="10"/>
      <c r="BQ5793" s="10"/>
      <c r="BR5793" s="10"/>
      <c r="BS5793" s="10"/>
      <c r="BT5793" s="10"/>
      <c r="BU5793" s="10"/>
    </row>
    <row r="5794" spans="68:73">
      <c r="BP5794" s="8"/>
      <c r="BQ5794" s="8"/>
      <c r="BR5794" s="8"/>
      <c r="BS5794" s="8"/>
      <c r="BT5794" s="8"/>
      <c r="BU5794" s="8"/>
    </row>
    <row r="5795" spans="68:73">
      <c r="BP5795" s="10"/>
      <c r="BQ5795" s="10"/>
      <c r="BR5795" s="10"/>
      <c r="BS5795" s="10"/>
      <c r="BT5795" s="10"/>
      <c r="BU5795" s="10"/>
    </row>
    <row r="5796" spans="68:73">
      <c r="BP5796" s="8"/>
      <c r="BQ5796" s="8"/>
      <c r="BR5796" s="8"/>
      <c r="BS5796" s="8"/>
      <c r="BT5796" s="8"/>
      <c r="BU5796" s="8"/>
    </row>
    <row r="5797" spans="68:73">
      <c r="BP5797" s="10"/>
      <c r="BQ5797" s="10"/>
      <c r="BR5797" s="10"/>
      <c r="BS5797" s="10"/>
      <c r="BT5797" s="10"/>
      <c r="BU5797" s="10"/>
    </row>
    <row r="5798" spans="68:73">
      <c r="BP5798" s="8"/>
      <c r="BQ5798" s="8"/>
      <c r="BR5798" s="8"/>
      <c r="BS5798" s="8"/>
      <c r="BT5798" s="8"/>
      <c r="BU5798" s="8"/>
    </row>
    <row r="5799" spans="68:73">
      <c r="BP5799" s="10"/>
      <c r="BQ5799" s="10"/>
      <c r="BR5799" s="10"/>
      <c r="BS5799" s="10"/>
      <c r="BT5799" s="10"/>
      <c r="BU5799" s="10"/>
    </row>
    <row r="5800" spans="68:73">
      <c r="BP5800" s="8"/>
      <c r="BQ5800" s="8"/>
      <c r="BR5800" s="8"/>
      <c r="BS5800" s="8"/>
      <c r="BT5800" s="8"/>
      <c r="BU5800" s="8"/>
    </row>
    <row r="5801" spans="68:73">
      <c r="BP5801" s="10"/>
      <c r="BQ5801" s="10"/>
      <c r="BR5801" s="10"/>
      <c r="BS5801" s="10"/>
      <c r="BT5801" s="10"/>
      <c r="BU5801" s="10"/>
    </row>
    <row r="5802" spans="68:73">
      <c r="BP5802" s="8"/>
      <c r="BQ5802" s="8"/>
      <c r="BR5802" s="8"/>
      <c r="BS5802" s="8"/>
      <c r="BT5802" s="8"/>
      <c r="BU5802" s="8"/>
    </row>
    <row r="5803" spans="68:73">
      <c r="BP5803" s="10"/>
      <c r="BQ5803" s="10"/>
      <c r="BR5803" s="10"/>
      <c r="BS5803" s="10"/>
      <c r="BT5803" s="10"/>
      <c r="BU5803" s="10"/>
    </row>
    <row r="5804" spans="68:73">
      <c r="BP5804" s="8"/>
      <c r="BQ5804" s="8"/>
      <c r="BR5804" s="8"/>
      <c r="BS5804" s="8"/>
      <c r="BT5804" s="8"/>
      <c r="BU5804" s="8"/>
    </row>
    <row r="5805" spans="68:73">
      <c r="BP5805" s="10"/>
      <c r="BQ5805" s="10"/>
      <c r="BR5805" s="10"/>
      <c r="BS5805" s="10"/>
      <c r="BT5805" s="10"/>
      <c r="BU5805" s="10"/>
    </row>
    <row r="5806" spans="68:73">
      <c r="BP5806" s="8"/>
      <c r="BQ5806" s="8"/>
      <c r="BR5806" s="8"/>
      <c r="BS5806" s="8"/>
      <c r="BT5806" s="8"/>
      <c r="BU5806" s="8"/>
    </row>
    <row r="5807" spans="68:73">
      <c r="BP5807" s="10"/>
      <c r="BQ5807" s="10"/>
      <c r="BR5807" s="10"/>
      <c r="BS5807" s="10"/>
      <c r="BT5807" s="10"/>
      <c r="BU5807" s="10"/>
    </row>
    <row r="5808" spans="68:73">
      <c r="BP5808" s="8"/>
      <c r="BQ5808" s="8"/>
      <c r="BR5808" s="8"/>
      <c r="BS5808" s="8"/>
      <c r="BT5808" s="8"/>
      <c r="BU5808" s="8"/>
    </row>
    <row r="5809" spans="68:73">
      <c r="BP5809" s="10"/>
      <c r="BQ5809" s="10"/>
      <c r="BR5809" s="10"/>
      <c r="BS5809" s="10"/>
      <c r="BT5809" s="10"/>
      <c r="BU5809" s="10"/>
    </row>
    <row r="5810" spans="68:73">
      <c r="BP5810" s="8"/>
      <c r="BQ5810" s="8"/>
      <c r="BR5810" s="8"/>
      <c r="BS5810" s="8"/>
      <c r="BT5810" s="8"/>
      <c r="BU5810" s="8"/>
    </row>
    <row r="5811" spans="68:73">
      <c r="BP5811" s="10"/>
      <c r="BQ5811" s="10"/>
      <c r="BR5811" s="10"/>
      <c r="BS5811" s="10"/>
      <c r="BT5811" s="10"/>
      <c r="BU5811" s="10"/>
    </row>
    <row r="5812" spans="68:73">
      <c r="BP5812" s="8"/>
      <c r="BQ5812" s="8"/>
      <c r="BR5812" s="8"/>
      <c r="BS5812" s="8"/>
      <c r="BT5812" s="8"/>
      <c r="BU5812" s="8"/>
    </row>
    <row r="5813" spans="68:73">
      <c r="BP5813" s="10"/>
      <c r="BQ5813" s="10"/>
      <c r="BR5813" s="10"/>
      <c r="BS5813" s="10"/>
      <c r="BT5813" s="10"/>
      <c r="BU5813" s="10"/>
    </row>
    <row r="5814" spans="68:73">
      <c r="BP5814" s="8"/>
      <c r="BQ5814" s="8"/>
      <c r="BR5814" s="8"/>
      <c r="BS5814" s="8"/>
      <c r="BT5814" s="8"/>
      <c r="BU5814" s="8"/>
    </row>
    <row r="5815" spans="68:73">
      <c r="BP5815" s="10"/>
      <c r="BQ5815" s="10"/>
      <c r="BR5815" s="10"/>
      <c r="BS5815" s="10"/>
      <c r="BT5815" s="10"/>
      <c r="BU5815" s="10"/>
    </row>
    <row r="5816" spans="68:73">
      <c r="BP5816" s="8"/>
      <c r="BQ5816" s="8"/>
      <c r="BR5816" s="8"/>
      <c r="BS5816" s="8"/>
      <c r="BT5816" s="8"/>
      <c r="BU5816" s="8"/>
    </row>
    <row r="5817" spans="68:73">
      <c r="BP5817" s="10"/>
      <c r="BQ5817" s="10"/>
      <c r="BR5817" s="10"/>
      <c r="BS5817" s="10"/>
      <c r="BT5817" s="10"/>
      <c r="BU5817" s="10"/>
    </row>
    <row r="5818" spans="68:73">
      <c r="BP5818" s="8"/>
      <c r="BQ5818" s="8"/>
      <c r="BR5818" s="8"/>
      <c r="BS5818" s="8"/>
      <c r="BT5818" s="8"/>
      <c r="BU5818" s="8"/>
    </row>
    <row r="5819" spans="68:73">
      <c r="BP5819" s="10"/>
      <c r="BQ5819" s="10"/>
      <c r="BR5819" s="10"/>
      <c r="BS5819" s="10"/>
      <c r="BT5819" s="10"/>
      <c r="BU5819" s="10"/>
    </row>
    <row r="5820" spans="68:73">
      <c r="BP5820" s="8"/>
      <c r="BQ5820" s="8"/>
      <c r="BR5820" s="8"/>
      <c r="BS5820" s="8"/>
      <c r="BT5820" s="8"/>
      <c r="BU5820" s="8"/>
    </row>
    <row r="5821" spans="68:73">
      <c r="BP5821" s="10"/>
      <c r="BQ5821" s="10"/>
      <c r="BR5821" s="10"/>
      <c r="BS5821" s="10"/>
      <c r="BT5821" s="10"/>
      <c r="BU5821" s="10"/>
    </row>
    <row r="5822" spans="68:73">
      <c r="BP5822" s="8"/>
      <c r="BQ5822" s="8"/>
      <c r="BR5822" s="8"/>
      <c r="BS5822" s="8"/>
      <c r="BT5822" s="8"/>
      <c r="BU5822" s="8"/>
    </row>
    <row r="5823" spans="68:73">
      <c r="BP5823" s="10"/>
      <c r="BQ5823" s="10"/>
      <c r="BR5823" s="10"/>
      <c r="BS5823" s="10"/>
      <c r="BT5823" s="10"/>
      <c r="BU5823" s="10"/>
    </row>
    <row r="5824" spans="68:73">
      <c r="BP5824" s="8"/>
      <c r="BQ5824" s="8"/>
      <c r="BR5824" s="8"/>
      <c r="BS5824" s="8"/>
      <c r="BT5824" s="8"/>
      <c r="BU5824" s="8"/>
    </row>
    <row r="5825" spans="68:73">
      <c r="BP5825" s="10"/>
      <c r="BQ5825" s="10"/>
      <c r="BR5825" s="10"/>
      <c r="BS5825" s="10"/>
      <c r="BT5825" s="10"/>
      <c r="BU5825" s="10"/>
    </row>
    <row r="5826" spans="68:73">
      <c r="BP5826" s="8"/>
      <c r="BQ5826" s="8"/>
      <c r="BR5826" s="8"/>
      <c r="BS5826" s="8"/>
      <c r="BT5826" s="8"/>
      <c r="BU5826" s="8"/>
    </row>
    <row r="5827" spans="68:73">
      <c r="BP5827" s="10"/>
      <c r="BQ5827" s="10"/>
      <c r="BR5827" s="10"/>
      <c r="BS5827" s="10"/>
      <c r="BT5827" s="10"/>
      <c r="BU5827" s="10"/>
    </row>
    <row r="5828" spans="68:73">
      <c r="BP5828" s="8"/>
      <c r="BQ5828" s="8"/>
      <c r="BR5828" s="8"/>
      <c r="BS5828" s="8"/>
      <c r="BT5828" s="8"/>
      <c r="BU5828" s="8"/>
    </row>
    <row r="5829" spans="68:73">
      <c r="BP5829" s="10"/>
      <c r="BQ5829" s="10"/>
      <c r="BR5829" s="10"/>
      <c r="BS5829" s="10"/>
      <c r="BT5829" s="10"/>
      <c r="BU5829" s="10"/>
    </row>
    <row r="5830" spans="68:73">
      <c r="BP5830" s="8"/>
      <c r="BQ5830" s="8"/>
      <c r="BR5830" s="8"/>
      <c r="BS5830" s="8"/>
      <c r="BT5830" s="8"/>
      <c r="BU5830" s="8"/>
    </row>
    <row r="5831" spans="68:73">
      <c r="BP5831" s="10"/>
      <c r="BQ5831" s="10"/>
      <c r="BR5831" s="10"/>
      <c r="BS5831" s="10"/>
      <c r="BT5831" s="10"/>
      <c r="BU5831" s="10"/>
    </row>
    <row r="5832" spans="68:73">
      <c r="BP5832" s="8"/>
      <c r="BQ5832" s="8"/>
      <c r="BR5832" s="8"/>
      <c r="BS5832" s="8"/>
      <c r="BT5832" s="8"/>
      <c r="BU5832" s="8"/>
    </row>
    <row r="5833" spans="68:73">
      <c r="BP5833" s="10"/>
      <c r="BQ5833" s="10"/>
      <c r="BR5833" s="10"/>
      <c r="BS5833" s="10"/>
      <c r="BT5833" s="10"/>
      <c r="BU5833" s="10"/>
    </row>
    <row r="5834" spans="68:73">
      <c r="BP5834" s="8"/>
      <c r="BQ5834" s="8"/>
      <c r="BR5834" s="8"/>
      <c r="BS5834" s="8"/>
      <c r="BT5834" s="8"/>
      <c r="BU5834" s="8"/>
    </row>
    <row r="5835" spans="68:73">
      <c r="BP5835" s="10"/>
      <c r="BQ5835" s="10"/>
      <c r="BR5835" s="10"/>
      <c r="BS5835" s="10"/>
      <c r="BT5835" s="10"/>
      <c r="BU5835" s="10"/>
    </row>
    <row r="5836" spans="68:73">
      <c r="BP5836" s="8"/>
      <c r="BQ5836" s="8"/>
      <c r="BR5836" s="8"/>
      <c r="BS5836" s="8"/>
      <c r="BT5836" s="8"/>
      <c r="BU5836" s="8"/>
    </row>
    <row r="5837" spans="68:73">
      <c r="BP5837" s="10"/>
      <c r="BQ5837" s="10"/>
      <c r="BR5837" s="10"/>
      <c r="BS5837" s="10"/>
      <c r="BT5837" s="10"/>
      <c r="BU5837" s="10"/>
    </row>
    <row r="5838" spans="68:73">
      <c r="BP5838" s="8"/>
      <c r="BQ5838" s="8"/>
      <c r="BR5838" s="8"/>
      <c r="BS5838" s="8"/>
      <c r="BT5838" s="8"/>
      <c r="BU5838" s="8"/>
    </row>
    <row r="5839" spans="68:73">
      <c r="BP5839" s="10"/>
      <c r="BQ5839" s="10"/>
      <c r="BR5839" s="10"/>
      <c r="BS5839" s="10"/>
      <c r="BT5839" s="10"/>
      <c r="BU5839" s="10"/>
    </row>
    <row r="5840" spans="68:73">
      <c r="BP5840" s="8"/>
      <c r="BQ5840" s="8"/>
      <c r="BR5840" s="8"/>
      <c r="BS5840" s="8"/>
      <c r="BT5840" s="8"/>
      <c r="BU5840" s="8"/>
    </row>
    <row r="5841" spans="68:73">
      <c r="BP5841" s="10"/>
      <c r="BQ5841" s="10"/>
      <c r="BR5841" s="10"/>
      <c r="BS5841" s="10"/>
      <c r="BT5841" s="10"/>
      <c r="BU5841" s="10"/>
    </row>
    <row r="5842" spans="68:73">
      <c r="BP5842" s="8"/>
      <c r="BQ5842" s="8"/>
      <c r="BR5842" s="8"/>
      <c r="BS5842" s="8"/>
      <c r="BT5842" s="8"/>
      <c r="BU5842" s="8"/>
    </row>
    <row r="5843" spans="68:73">
      <c r="BP5843" s="10"/>
      <c r="BQ5843" s="10"/>
      <c r="BR5843" s="10"/>
      <c r="BS5843" s="10"/>
      <c r="BT5843" s="10"/>
      <c r="BU5843" s="10"/>
    </row>
    <row r="5844" spans="68:73">
      <c r="BP5844" s="8"/>
      <c r="BQ5844" s="8"/>
      <c r="BR5844" s="8"/>
      <c r="BS5844" s="8"/>
      <c r="BT5844" s="8"/>
      <c r="BU5844" s="8"/>
    </row>
    <row r="5845" spans="68:73">
      <c r="BP5845" s="10"/>
      <c r="BQ5845" s="10"/>
      <c r="BR5845" s="10"/>
      <c r="BS5845" s="10"/>
      <c r="BT5845" s="10"/>
      <c r="BU5845" s="10"/>
    </row>
    <row r="5846" spans="68:73">
      <c r="BP5846" s="8"/>
      <c r="BQ5846" s="8"/>
      <c r="BR5846" s="8"/>
      <c r="BS5846" s="8"/>
      <c r="BT5846" s="8"/>
      <c r="BU5846" s="8"/>
    </row>
    <row r="5847" spans="68:73">
      <c r="BP5847" s="10"/>
      <c r="BQ5847" s="10"/>
      <c r="BR5847" s="10"/>
      <c r="BS5847" s="10"/>
      <c r="BT5847" s="10"/>
      <c r="BU5847" s="10"/>
    </row>
    <row r="5848" spans="68:73">
      <c r="BP5848" s="8"/>
      <c r="BQ5848" s="8"/>
      <c r="BR5848" s="8"/>
      <c r="BS5848" s="8"/>
      <c r="BT5848" s="8"/>
      <c r="BU5848" s="8"/>
    </row>
    <row r="5849" spans="68:73">
      <c r="BP5849" s="10"/>
      <c r="BQ5849" s="10"/>
      <c r="BR5849" s="10"/>
      <c r="BS5849" s="10"/>
      <c r="BT5849" s="10"/>
      <c r="BU5849" s="10"/>
    </row>
    <row r="5850" spans="68:73">
      <c r="BP5850" s="8"/>
      <c r="BQ5850" s="8"/>
      <c r="BR5850" s="8"/>
      <c r="BS5850" s="8"/>
      <c r="BT5850" s="8"/>
      <c r="BU5850" s="8"/>
    </row>
    <row r="5851" spans="68:73">
      <c r="BP5851" s="10"/>
      <c r="BQ5851" s="10"/>
      <c r="BR5851" s="10"/>
      <c r="BS5851" s="10"/>
      <c r="BT5851" s="10"/>
      <c r="BU5851" s="10"/>
    </row>
    <row r="5852" spans="68:73">
      <c r="BP5852" s="8"/>
      <c r="BQ5852" s="8"/>
      <c r="BR5852" s="8"/>
      <c r="BS5852" s="8"/>
      <c r="BT5852" s="8"/>
      <c r="BU5852" s="8"/>
    </row>
    <row r="5853" spans="68:73">
      <c r="BP5853" s="10"/>
      <c r="BQ5853" s="10"/>
      <c r="BR5853" s="10"/>
      <c r="BS5853" s="10"/>
      <c r="BT5853" s="10"/>
      <c r="BU5853" s="10"/>
    </row>
    <row r="5854" spans="68:73">
      <c r="BP5854" s="8"/>
      <c r="BQ5854" s="8"/>
      <c r="BR5854" s="8"/>
      <c r="BS5854" s="8"/>
      <c r="BT5854" s="8"/>
      <c r="BU5854" s="8"/>
    </row>
    <row r="5855" spans="68:73">
      <c r="BP5855" s="10"/>
      <c r="BQ5855" s="10"/>
      <c r="BR5855" s="10"/>
      <c r="BS5855" s="10"/>
      <c r="BT5855" s="10"/>
      <c r="BU5855" s="10"/>
    </row>
    <row r="5856" spans="68:73">
      <c r="BP5856" s="8"/>
      <c r="BQ5856" s="8"/>
      <c r="BR5856" s="8"/>
      <c r="BS5856" s="8"/>
      <c r="BT5856" s="8"/>
      <c r="BU5856" s="8"/>
    </row>
    <row r="5857" spans="68:73">
      <c r="BP5857" s="10"/>
      <c r="BQ5857" s="10"/>
      <c r="BR5857" s="10"/>
      <c r="BS5857" s="10"/>
      <c r="BT5857" s="10"/>
      <c r="BU5857" s="10"/>
    </row>
    <row r="5858" spans="68:73">
      <c r="BP5858" s="8"/>
      <c r="BQ5858" s="8"/>
      <c r="BR5858" s="8"/>
      <c r="BS5858" s="8"/>
      <c r="BT5858" s="8"/>
      <c r="BU5858" s="8"/>
    </row>
    <row r="5859" spans="68:73">
      <c r="BP5859" s="10"/>
      <c r="BQ5859" s="10"/>
      <c r="BR5859" s="10"/>
      <c r="BS5859" s="10"/>
      <c r="BT5859" s="10"/>
      <c r="BU5859" s="10"/>
    </row>
    <row r="5860" spans="68:73">
      <c r="BP5860" s="8"/>
      <c r="BQ5860" s="8"/>
      <c r="BR5860" s="8"/>
      <c r="BS5860" s="8"/>
      <c r="BT5860" s="8"/>
      <c r="BU5860" s="8"/>
    </row>
    <row r="5861" spans="68:73">
      <c r="BP5861" s="10"/>
      <c r="BQ5861" s="10"/>
      <c r="BR5861" s="10"/>
      <c r="BS5861" s="10"/>
      <c r="BT5861" s="10"/>
      <c r="BU5861" s="10"/>
    </row>
    <row r="5862" spans="68:73">
      <c r="BP5862" s="8"/>
      <c r="BQ5862" s="8"/>
      <c r="BR5862" s="8"/>
      <c r="BS5862" s="8"/>
      <c r="BT5862" s="8"/>
      <c r="BU5862" s="8"/>
    </row>
    <row r="5863" spans="68:73">
      <c r="BP5863" s="10"/>
      <c r="BQ5863" s="10"/>
      <c r="BR5863" s="10"/>
      <c r="BS5863" s="10"/>
      <c r="BT5863" s="10"/>
      <c r="BU5863" s="10"/>
    </row>
    <row r="5864" spans="68:73">
      <c r="BP5864" s="8"/>
      <c r="BQ5864" s="8"/>
      <c r="BR5864" s="8"/>
      <c r="BS5864" s="8"/>
      <c r="BT5864" s="8"/>
      <c r="BU5864" s="8"/>
    </row>
    <row r="5865" spans="68:73">
      <c r="BP5865" s="10"/>
      <c r="BQ5865" s="10"/>
      <c r="BR5865" s="10"/>
      <c r="BS5865" s="10"/>
      <c r="BT5865" s="10"/>
      <c r="BU5865" s="10"/>
    </row>
    <row r="5866" spans="68:73">
      <c r="BP5866" s="8"/>
      <c r="BQ5866" s="8"/>
      <c r="BR5866" s="8"/>
      <c r="BS5866" s="8"/>
      <c r="BT5866" s="8"/>
      <c r="BU5866" s="8"/>
    </row>
    <row r="5867" spans="68:73">
      <c r="BP5867" s="10"/>
      <c r="BQ5867" s="10"/>
      <c r="BR5867" s="10"/>
      <c r="BS5867" s="10"/>
      <c r="BT5867" s="10"/>
      <c r="BU5867" s="10"/>
    </row>
    <row r="5868" spans="68:73">
      <c r="BP5868" s="8"/>
      <c r="BQ5868" s="8"/>
      <c r="BR5868" s="8"/>
      <c r="BS5868" s="8"/>
      <c r="BT5868" s="8"/>
      <c r="BU5868" s="8"/>
    </row>
    <row r="5869" spans="68:73">
      <c r="BP5869" s="10"/>
      <c r="BQ5869" s="10"/>
      <c r="BR5869" s="10"/>
      <c r="BS5869" s="10"/>
      <c r="BT5869" s="10"/>
      <c r="BU5869" s="10"/>
    </row>
    <row r="5870" spans="68:73">
      <c r="BP5870" s="8"/>
      <c r="BQ5870" s="8"/>
      <c r="BR5870" s="8"/>
      <c r="BS5870" s="8"/>
      <c r="BT5870" s="8"/>
      <c r="BU5870" s="8"/>
    </row>
    <row r="5871" spans="68:73">
      <c r="BP5871" s="10"/>
      <c r="BQ5871" s="10"/>
      <c r="BR5871" s="10"/>
      <c r="BS5871" s="10"/>
      <c r="BT5871" s="10"/>
      <c r="BU5871" s="10"/>
    </row>
    <row r="5872" spans="68:73">
      <c r="BP5872" s="8"/>
      <c r="BQ5872" s="8"/>
      <c r="BR5872" s="8"/>
      <c r="BS5872" s="8"/>
      <c r="BT5872" s="8"/>
      <c r="BU5872" s="8"/>
    </row>
    <row r="5873" spans="68:73">
      <c r="BP5873" s="10"/>
      <c r="BQ5873" s="10"/>
      <c r="BR5873" s="10"/>
      <c r="BS5873" s="10"/>
      <c r="BT5873" s="10"/>
      <c r="BU5873" s="10"/>
    </row>
    <row r="5874" spans="68:73">
      <c r="BP5874" s="8"/>
      <c r="BQ5874" s="8"/>
      <c r="BR5874" s="8"/>
      <c r="BS5874" s="8"/>
      <c r="BT5874" s="8"/>
      <c r="BU5874" s="8"/>
    </row>
    <row r="5875" spans="68:73">
      <c r="BP5875" s="10"/>
      <c r="BQ5875" s="10"/>
      <c r="BR5875" s="10"/>
      <c r="BS5875" s="10"/>
      <c r="BT5875" s="10"/>
      <c r="BU5875" s="10"/>
    </row>
    <row r="5876" spans="68:73">
      <c r="BP5876" s="8"/>
      <c r="BQ5876" s="8"/>
      <c r="BR5876" s="8"/>
      <c r="BS5876" s="8"/>
      <c r="BT5876" s="8"/>
      <c r="BU5876" s="8"/>
    </row>
    <row r="5877" spans="68:73">
      <c r="BP5877" s="10"/>
      <c r="BQ5877" s="10"/>
      <c r="BR5877" s="10"/>
      <c r="BS5877" s="10"/>
      <c r="BT5877" s="10"/>
      <c r="BU5877" s="10"/>
    </row>
    <row r="5878" spans="68:73">
      <c r="BP5878" s="8"/>
      <c r="BQ5878" s="8"/>
      <c r="BR5878" s="8"/>
      <c r="BS5878" s="8"/>
      <c r="BT5878" s="8"/>
      <c r="BU5878" s="8"/>
    </row>
    <row r="5879" spans="68:73">
      <c r="BP5879" s="10"/>
      <c r="BQ5879" s="10"/>
      <c r="BR5879" s="10"/>
      <c r="BS5879" s="10"/>
      <c r="BT5879" s="10"/>
      <c r="BU5879" s="10"/>
    </row>
    <row r="5880" spans="68:73">
      <c r="BP5880" s="8"/>
      <c r="BQ5880" s="8"/>
      <c r="BR5880" s="8"/>
      <c r="BS5880" s="8"/>
      <c r="BT5880" s="8"/>
      <c r="BU5880" s="8"/>
    </row>
    <row r="5881" spans="68:73">
      <c r="BP5881" s="10"/>
      <c r="BQ5881" s="10"/>
      <c r="BR5881" s="10"/>
      <c r="BS5881" s="10"/>
      <c r="BT5881" s="10"/>
      <c r="BU5881" s="10"/>
    </row>
    <row r="5882" spans="68:73">
      <c r="BP5882" s="8"/>
      <c r="BQ5882" s="8"/>
      <c r="BR5882" s="8"/>
      <c r="BS5882" s="8"/>
      <c r="BT5882" s="8"/>
      <c r="BU5882" s="8"/>
    </row>
    <row r="5883" spans="68:73">
      <c r="BP5883" s="10"/>
      <c r="BQ5883" s="10"/>
      <c r="BR5883" s="10"/>
      <c r="BS5883" s="10"/>
      <c r="BT5883" s="10"/>
      <c r="BU5883" s="10"/>
    </row>
    <row r="5884" spans="68:73">
      <c r="BP5884" s="8"/>
      <c r="BQ5884" s="8"/>
      <c r="BR5884" s="8"/>
      <c r="BS5884" s="8"/>
      <c r="BT5884" s="8"/>
      <c r="BU5884" s="8"/>
    </row>
    <row r="5885" spans="68:73">
      <c r="BP5885" s="10"/>
      <c r="BQ5885" s="10"/>
      <c r="BR5885" s="10"/>
      <c r="BS5885" s="10"/>
      <c r="BT5885" s="10"/>
      <c r="BU5885" s="10"/>
    </row>
    <row r="5886" spans="68:73">
      <c r="BP5886" s="8"/>
      <c r="BQ5886" s="8"/>
      <c r="BR5886" s="8"/>
      <c r="BS5886" s="8"/>
      <c r="BT5886" s="8"/>
      <c r="BU5886" s="8"/>
    </row>
    <row r="5887" spans="68:73">
      <c r="BP5887" s="10"/>
      <c r="BQ5887" s="10"/>
      <c r="BR5887" s="10"/>
      <c r="BS5887" s="10"/>
      <c r="BT5887" s="10"/>
      <c r="BU5887" s="10"/>
    </row>
    <row r="5888" spans="68:73">
      <c r="BP5888" s="8"/>
      <c r="BQ5888" s="8"/>
      <c r="BR5888" s="8"/>
      <c r="BS5888" s="8"/>
      <c r="BT5888" s="8"/>
      <c r="BU5888" s="8"/>
    </row>
    <row r="5889" spans="68:73">
      <c r="BP5889" s="10"/>
      <c r="BQ5889" s="10"/>
      <c r="BR5889" s="10"/>
      <c r="BS5889" s="10"/>
      <c r="BT5889" s="10"/>
      <c r="BU5889" s="10"/>
    </row>
    <row r="5890" spans="68:73">
      <c r="BP5890" s="8"/>
      <c r="BQ5890" s="8"/>
      <c r="BR5890" s="8"/>
      <c r="BS5890" s="8"/>
      <c r="BT5890" s="8"/>
      <c r="BU5890" s="8"/>
    </row>
    <row r="5891" spans="68:73">
      <c r="BP5891" s="10"/>
      <c r="BQ5891" s="10"/>
      <c r="BR5891" s="10"/>
      <c r="BS5891" s="10"/>
      <c r="BT5891" s="10"/>
      <c r="BU5891" s="10"/>
    </row>
    <row r="5892" spans="68:73">
      <c r="BP5892" s="8"/>
      <c r="BQ5892" s="8"/>
      <c r="BR5892" s="8"/>
      <c r="BS5892" s="8"/>
      <c r="BT5892" s="8"/>
      <c r="BU5892" s="8"/>
    </row>
    <row r="5893" spans="68:73">
      <c r="BP5893" s="10"/>
      <c r="BQ5893" s="10"/>
      <c r="BR5893" s="10"/>
      <c r="BS5893" s="10"/>
      <c r="BT5893" s="10"/>
      <c r="BU5893" s="10"/>
    </row>
    <row r="5894" spans="68:73">
      <c r="BP5894" s="8"/>
      <c r="BQ5894" s="8"/>
      <c r="BR5894" s="8"/>
      <c r="BS5894" s="8"/>
      <c r="BT5894" s="8"/>
      <c r="BU5894" s="8"/>
    </row>
    <row r="5895" spans="68:73">
      <c r="BP5895" s="10"/>
      <c r="BQ5895" s="10"/>
      <c r="BR5895" s="10"/>
      <c r="BS5895" s="10"/>
      <c r="BT5895" s="10"/>
      <c r="BU5895" s="10"/>
    </row>
    <row r="5896" spans="68:73">
      <c r="BP5896" s="8"/>
      <c r="BQ5896" s="8"/>
      <c r="BR5896" s="8"/>
      <c r="BS5896" s="8"/>
      <c r="BT5896" s="8"/>
      <c r="BU5896" s="8"/>
    </row>
    <row r="5897" spans="68:73">
      <c r="BP5897" s="10"/>
      <c r="BQ5897" s="10"/>
      <c r="BR5897" s="10"/>
      <c r="BS5897" s="10"/>
      <c r="BT5897" s="10"/>
      <c r="BU5897" s="10"/>
    </row>
    <row r="5898" spans="68:73">
      <c r="BP5898" s="8"/>
      <c r="BQ5898" s="8"/>
      <c r="BR5898" s="8"/>
      <c r="BS5898" s="8"/>
      <c r="BT5898" s="8"/>
      <c r="BU5898" s="8"/>
    </row>
    <row r="5899" spans="68:73">
      <c r="BP5899" s="10"/>
      <c r="BQ5899" s="10"/>
      <c r="BR5899" s="10"/>
      <c r="BS5899" s="10"/>
      <c r="BT5899" s="10"/>
      <c r="BU5899" s="10"/>
    </row>
    <row r="5900" spans="68:73">
      <c r="BP5900" s="8"/>
      <c r="BQ5900" s="8"/>
      <c r="BR5900" s="8"/>
      <c r="BS5900" s="8"/>
      <c r="BT5900" s="8"/>
      <c r="BU5900" s="8"/>
    </row>
    <row r="5901" spans="68:73">
      <c r="BP5901" s="10"/>
      <c r="BQ5901" s="10"/>
      <c r="BR5901" s="10"/>
      <c r="BS5901" s="10"/>
      <c r="BT5901" s="10"/>
      <c r="BU5901" s="10"/>
    </row>
    <row r="5902" spans="68:73">
      <c r="BP5902" s="8"/>
      <c r="BQ5902" s="8"/>
      <c r="BR5902" s="8"/>
      <c r="BS5902" s="8"/>
      <c r="BT5902" s="8"/>
      <c r="BU5902" s="8"/>
    </row>
    <row r="5903" spans="68:73">
      <c r="BP5903" s="10"/>
      <c r="BQ5903" s="10"/>
      <c r="BR5903" s="10"/>
      <c r="BS5903" s="10"/>
      <c r="BT5903" s="10"/>
      <c r="BU5903" s="10"/>
    </row>
    <row r="5904" spans="68:73">
      <c r="BP5904" s="8"/>
      <c r="BQ5904" s="8"/>
      <c r="BR5904" s="8"/>
      <c r="BS5904" s="8"/>
      <c r="BT5904" s="8"/>
      <c r="BU5904" s="8"/>
    </row>
    <row r="5905" spans="68:73">
      <c r="BP5905" s="10"/>
      <c r="BQ5905" s="10"/>
      <c r="BR5905" s="10"/>
      <c r="BS5905" s="10"/>
      <c r="BT5905" s="10"/>
      <c r="BU5905" s="10"/>
    </row>
    <row r="5906" spans="68:73">
      <c r="BP5906" s="8"/>
      <c r="BQ5906" s="8"/>
      <c r="BR5906" s="8"/>
      <c r="BS5906" s="8"/>
      <c r="BT5906" s="8"/>
      <c r="BU5906" s="8"/>
    </row>
    <row r="5907" spans="68:73">
      <c r="BP5907" s="10"/>
      <c r="BQ5907" s="10"/>
      <c r="BR5907" s="10"/>
      <c r="BS5907" s="10"/>
      <c r="BT5907" s="10"/>
      <c r="BU5907" s="10"/>
    </row>
    <row r="5908" spans="68:73">
      <c r="BP5908" s="8"/>
      <c r="BQ5908" s="8"/>
      <c r="BR5908" s="8"/>
      <c r="BS5908" s="8"/>
      <c r="BT5908" s="8"/>
      <c r="BU5908" s="8"/>
    </row>
    <row r="5909" spans="68:73">
      <c r="BP5909" s="10"/>
      <c r="BQ5909" s="10"/>
      <c r="BR5909" s="10"/>
      <c r="BS5909" s="10"/>
      <c r="BT5909" s="10"/>
      <c r="BU5909" s="10"/>
    </row>
    <row r="5910" spans="68:73">
      <c r="BP5910" s="8"/>
      <c r="BQ5910" s="8"/>
      <c r="BR5910" s="8"/>
      <c r="BS5910" s="8"/>
      <c r="BT5910" s="8"/>
      <c r="BU5910" s="8"/>
    </row>
    <row r="5911" spans="68:73">
      <c r="BP5911" s="10"/>
      <c r="BQ5911" s="10"/>
      <c r="BR5911" s="10"/>
      <c r="BS5911" s="10"/>
      <c r="BT5911" s="10"/>
      <c r="BU5911" s="10"/>
    </row>
    <row r="5912" spans="68:73">
      <c r="BP5912" s="8"/>
      <c r="BQ5912" s="8"/>
      <c r="BR5912" s="8"/>
      <c r="BS5912" s="8"/>
      <c r="BT5912" s="8"/>
      <c r="BU5912" s="8"/>
    </row>
    <row r="5913" spans="68:73">
      <c r="BP5913" s="10"/>
      <c r="BQ5913" s="10"/>
      <c r="BR5913" s="10"/>
      <c r="BS5913" s="10"/>
      <c r="BT5913" s="10"/>
      <c r="BU5913" s="10"/>
    </row>
    <row r="5914" spans="68:73">
      <c r="BP5914" s="8"/>
      <c r="BQ5914" s="8"/>
      <c r="BR5914" s="8"/>
      <c r="BS5914" s="8"/>
      <c r="BT5914" s="8"/>
      <c r="BU5914" s="8"/>
    </row>
    <row r="5915" spans="68:73">
      <c r="BP5915" s="10"/>
      <c r="BQ5915" s="10"/>
      <c r="BR5915" s="10"/>
      <c r="BS5915" s="10"/>
      <c r="BT5915" s="10"/>
      <c r="BU5915" s="10"/>
    </row>
    <row r="5916" spans="68:73">
      <c r="BP5916" s="8"/>
      <c r="BQ5916" s="8"/>
      <c r="BR5916" s="8"/>
      <c r="BS5916" s="8"/>
      <c r="BT5916" s="8"/>
      <c r="BU5916" s="8"/>
    </row>
    <row r="5917" spans="68:73">
      <c r="BP5917" s="10"/>
      <c r="BQ5917" s="10"/>
      <c r="BR5917" s="10"/>
      <c r="BS5917" s="10"/>
      <c r="BT5917" s="10"/>
      <c r="BU5917" s="10"/>
    </row>
    <row r="5918" spans="68:73">
      <c r="BP5918" s="8"/>
      <c r="BQ5918" s="8"/>
      <c r="BR5918" s="8"/>
      <c r="BS5918" s="8"/>
      <c r="BT5918" s="8"/>
      <c r="BU5918" s="8"/>
    </row>
    <row r="5919" spans="68:73">
      <c r="BP5919" s="10"/>
      <c r="BQ5919" s="10"/>
      <c r="BR5919" s="10"/>
      <c r="BS5919" s="10"/>
      <c r="BT5919" s="10"/>
      <c r="BU5919" s="10"/>
    </row>
    <row r="5920" spans="68:73">
      <c r="BP5920" s="8"/>
      <c r="BQ5920" s="8"/>
      <c r="BR5920" s="8"/>
      <c r="BS5920" s="8"/>
      <c r="BT5920" s="8"/>
      <c r="BU5920" s="8"/>
    </row>
    <row r="5921" spans="68:73">
      <c r="BP5921" s="10"/>
      <c r="BQ5921" s="10"/>
      <c r="BR5921" s="10"/>
      <c r="BS5921" s="10"/>
      <c r="BT5921" s="10"/>
      <c r="BU5921" s="10"/>
    </row>
    <row r="5922" spans="68:73">
      <c r="BP5922" s="8"/>
      <c r="BQ5922" s="8"/>
      <c r="BR5922" s="8"/>
      <c r="BS5922" s="8"/>
      <c r="BT5922" s="8"/>
      <c r="BU5922" s="8"/>
    </row>
    <row r="5923" spans="68:73">
      <c r="BP5923" s="10"/>
      <c r="BQ5923" s="10"/>
      <c r="BR5923" s="10"/>
      <c r="BS5923" s="10"/>
      <c r="BT5923" s="10"/>
      <c r="BU5923" s="10"/>
    </row>
    <row r="5924" spans="68:73">
      <c r="BP5924" s="8"/>
      <c r="BQ5924" s="8"/>
      <c r="BR5924" s="8"/>
      <c r="BS5924" s="8"/>
      <c r="BT5924" s="8"/>
      <c r="BU5924" s="8"/>
    </row>
    <row r="5925" spans="68:73">
      <c r="BP5925" s="10"/>
      <c r="BQ5925" s="10"/>
      <c r="BR5925" s="10"/>
      <c r="BS5925" s="10"/>
      <c r="BT5925" s="10"/>
      <c r="BU5925" s="10"/>
    </row>
    <row r="5926" spans="68:73">
      <c r="BP5926" s="8"/>
      <c r="BQ5926" s="8"/>
      <c r="BR5926" s="8"/>
      <c r="BS5926" s="8"/>
      <c r="BT5926" s="8"/>
      <c r="BU5926" s="8"/>
    </row>
    <row r="5927" spans="68:73">
      <c r="BP5927" s="10"/>
      <c r="BQ5927" s="10"/>
      <c r="BR5927" s="10"/>
      <c r="BS5927" s="10"/>
      <c r="BT5927" s="10"/>
      <c r="BU5927" s="10"/>
    </row>
    <row r="5928" spans="68:73">
      <c r="BP5928" s="8"/>
      <c r="BQ5928" s="8"/>
      <c r="BR5928" s="8"/>
      <c r="BS5928" s="8"/>
      <c r="BT5928" s="8"/>
      <c r="BU5928" s="8"/>
    </row>
    <row r="5929" spans="68:73">
      <c r="BP5929" s="10"/>
      <c r="BQ5929" s="10"/>
      <c r="BR5929" s="10"/>
      <c r="BS5929" s="10"/>
      <c r="BT5929" s="10"/>
      <c r="BU5929" s="10"/>
    </row>
    <row r="5930" spans="68:73">
      <c r="BP5930" s="8"/>
      <c r="BQ5930" s="8"/>
      <c r="BR5930" s="8"/>
      <c r="BS5930" s="8"/>
      <c r="BT5930" s="8"/>
      <c r="BU5930" s="8"/>
    </row>
    <row r="5931" spans="68:73">
      <c r="BP5931" s="10"/>
      <c r="BQ5931" s="10"/>
      <c r="BR5931" s="10"/>
      <c r="BS5931" s="10"/>
      <c r="BT5931" s="10"/>
      <c r="BU5931" s="10"/>
    </row>
    <row r="5932" spans="68:73">
      <c r="BP5932" s="8"/>
      <c r="BQ5932" s="8"/>
      <c r="BR5932" s="8"/>
      <c r="BS5932" s="8"/>
      <c r="BT5932" s="8"/>
      <c r="BU5932" s="8"/>
    </row>
    <row r="5933" spans="68:73">
      <c r="BP5933" s="10"/>
      <c r="BQ5933" s="10"/>
      <c r="BR5933" s="10"/>
      <c r="BS5933" s="10"/>
      <c r="BT5933" s="10"/>
      <c r="BU5933" s="10"/>
    </row>
    <row r="5934" spans="68:73">
      <c r="BP5934" s="8"/>
      <c r="BQ5934" s="8"/>
      <c r="BR5934" s="8"/>
      <c r="BS5934" s="8"/>
      <c r="BT5934" s="8"/>
      <c r="BU5934" s="8"/>
    </row>
    <row r="5935" spans="68:73">
      <c r="BP5935" s="10"/>
      <c r="BQ5935" s="10"/>
      <c r="BR5935" s="10"/>
      <c r="BS5935" s="10"/>
      <c r="BT5935" s="10"/>
      <c r="BU5935" s="10"/>
    </row>
    <row r="5936" spans="68:73">
      <c r="BP5936" s="8"/>
      <c r="BQ5936" s="8"/>
      <c r="BR5936" s="8"/>
      <c r="BS5936" s="8"/>
      <c r="BT5936" s="8"/>
      <c r="BU5936" s="8"/>
    </row>
    <row r="5937" spans="68:73">
      <c r="BP5937" s="10"/>
      <c r="BQ5937" s="10"/>
      <c r="BR5937" s="10"/>
      <c r="BS5937" s="10"/>
      <c r="BT5937" s="10"/>
      <c r="BU5937" s="10"/>
    </row>
    <row r="5938" spans="68:73">
      <c r="BP5938" s="8"/>
      <c r="BQ5938" s="8"/>
      <c r="BR5938" s="8"/>
      <c r="BS5938" s="8"/>
      <c r="BT5938" s="8"/>
      <c r="BU5938" s="8"/>
    </row>
    <row r="5939" spans="68:73">
      <c r="BP5939" s="10"/>
      <c r="BQ5939" s="10"/>
      <c r="BR5939" s="10"/>
      <c r="BS5939" s="10"/>
      <c r="BT5939" s="10"/>
      <c r="BU5939" s="10"/>
    </row>
    <row r="5940" spans="68:73">
      <c r="BP5940" s="8"/>
      <c r="BQ5940" s="8"/>
      <c r="BR5940" s="8"/>
      <c r="BS5940" s="8"/>
      <c r="BT5940" s="8"/>
      <c r="BU5940" s="8"/>
    </row>
    <row r="5941" spans="68:73">
      <c r="BP5941" s="10"/>
      <c r="BQ5941" s="10"/>
      <c r="BR5941" s="10"/>
      <c r="BS5941" s="10"/>
      <c r="BT5941" s="10"/>
      <c r="BU5941" s="10"/>
    </row>
    <row r="5942" spans="68:73">
      <c r="BP5942" s="8"/>
      <c r="BQ5942" s="8"/>
      <c r="BR5942" s="8"/>
      <c r="BS5942" s="8"/>
      <c r="BT5942" s="8"/>
      <c r="BU5942" s="8"/>
    </row>
    <row r="5943" spans="68:73">
      <c r="BP5943" s="10"/>
      <c r="BQ5943" s="10"/>
      <c r="BR5943" s="10"/>
      <c r="BS5943" s="10"/>
      <c r="BT5943" s="10"/>
      <c r="BU5943" s="10"/>
    </row>
    <row r="5944" spans="68:73">
      <c r="BP5944" s="8"/>
      <c r="BQ5944" s="8"/>
      <c r="BR5944" s="8"/>
      <c r="BS5944" s="8"/>
      <c r="BT5944" s="8"/>
      <c r="BU5944" s="8"/>
    </row>
    <row r="5945" spans="68:73">
      <c r="BP5945" s="10"/>
      <c r="BQ5945" s="10"/>
      <c r="BR5945" s="10"/>
      <c r="BS5945" s="10"/>
      <c r="BT5945" s="10"/>
      <c r="BU5945" s="10"/>
    </row>
    <row r="5946" spans="68:73">
      <c r="BP5946" s="8"/>
      <c r="BQ5946" s="8"/>
      <c r="BR5946" s="8"/>
      <c r="BS5946" s="8"/>
      <c r="BT5946" s="8"/>
      <c r="BU5946" s="8"/>
    </row>
    <row r="5947" spans="68:73">
      <c r="BP5947" s="10"/>
      <c r="BQ5947" s="10"/>
      <c r="BR5947" s="10"/>
      <c r="BS5947" s="10"/>
      <c r="BT5947" s="10"/>
      <c r="BU5947" s="10"/>
    </row>
    <row r="5948" spans="68:73">
      <c r="BP5948" s="8"/>
      <c r="BQ5948" s="8"/>
      <c r="BR5948" s="8"/>
      <c r="BS5948" s="8"/>
      <c r="BT5948" s="8"/>
      <c r="BU5948" s="8"/>
    </row>
    <row r="5949" spans="68:73">
      <c r="BP5949" s="10"/>
      <c r="BQ5949" s="10"/>
      <c r="BR5949" s="10"/>
      <c r="BS5949" s="10"/>
      <c r="BT5949" s="10"/>
      <c r="BU5949" s="10"/>
    </row>
    <row r="5950" spans="68:73">
      <c r="BP5950" s="8"/>
      <c r="BQ5950" s="8"/>
      <c r="BR5950" s="8"/>
      <c r="BS5950" s="8"/>
      <c r="BT5950" s="8"/>
      <c r="BU5950" s="8"/>
    </row>
    <row r="5951" spans="68:73">
      <c r="BP5951" s="10"/>
      <c r="BQ5951" s="10"/>
      <c r="BR5951" s="10"/>
      <c r="BS5951" s="10"/>
      <c r="BT5951" s="10"/>
      <c r="BU5951" s="10"/>
    </row>
    <row r="5952" spans="68:73">
      <c r="BP5952" s="8"/>
      <c r="BQ5952" s="8"/>
      <c r="BR5952" s="8"/>
      <c r="BS5952" s="8"/>
      <c r="BT5952" s="8"/>
      <c r="BU5952" s="8"/>
    </row>
    <row r="5953" spans="68:73">
      <c r="BP5953" s="10"/>
      <c r="BQ5953" s="10"/>
      <c r="BR5953" s="10"/>
      <c r="BS5953" s="10"/>
      <c r="BT5953" s="10"/>
      <c r="BU5953" s="10"/>
    </row>
    <row r="5954" spans="68:73">
      <c r="BP5954" s="8"/>
      <c r="BQ5954" s="8"/>
      <c r="BR5954" s="8"/>
      <c r="BS5954" s="8"/>
      <c r="BT5954" s="8"/>
      <c r="BU5954" s="8"/>
    </row>
    <row r="5955" spans="68:73">
      <c r="BP5955" s="10"/>
      <c r="BQ5955" s="10"/>
      <c r="BR5955" s="10"/>
      <c r="BS5955" s="10"/>
      <c r="BT5955" s="10"/>
      <c r="BU5955" s="10"/>
    </row>
    <row r="5956" spans="68:73">
      <c r="BP5956" s="8"/>
      <c r="BQ5956" s="8"/>
      <c r="BR5956" s="8"/>
      <c r="BS5956" s="8"/>
      <c r="BT5956" s="8"/>
      <c r="BU5956" s="8"/>
    </row>
    <row r="5957" spans="68:73">
      <c r="BP5957" s="10"/>
      <c r="BQ5957" s="10"/>
      <c r="BR5957" s="10"/>
      <c r="BS5957" s="10"/>
      <c r="BT5957" s="10"/>
      <c r="BU5957" s="10"/>
    </row>
    <row r="5958" spans="68:73">
      <c r="BP5958" s="8"/>
      <c r="BQ5958" s="8"/>
      <c r="BR5958" s="8"/>
      <c r="BS5958" s="8"/>
      <c r="BT5958" s="8"/>
      <c r="BU5958" s="8"/>
    </row>
    <row r="5959" spans="68:73">
      <c r="BP5959" s="10"/>
      <c r="BQ5959" s="10"/>
      <c r="BR5959" s="10"/>
      <c r="BS5959" s="10"/>
      <c r="BT5959" s="10"/>
      <c r="BU5959" s="10"/>
    </row>
    <row r="5960" spans="68:73">
      <c r="BP5960" s="8"/>
      <c r="BQ5960" s="8"/>
      <c r="BR5960" s="8"/>
      <c r="BS5960" s="8"/>
      <c r="BT5960" s="8"/>
      <c r="BU5960" s="8"/>
    </row>
    <row r="5961" spans="68:73">
      <c r="BP5961" s="10"/>
      <c r="BQ5961" s="10"/>
      <c r="BR5961" s="10"/>
      <c r="BS5961" s="10"/>
      <c r="BT5961" s="10"/>
      <c r="BU5961" s="10"/>
    </row>
    <row r="5962" spans="68:73">
      <c r="BP5962" s="8"/>
      <c r="BQ5962" s="8"/>
      <c r="BR5962" s="8"/>
      <c r="BS5962" s="8"/>
      <c r="BT5962" s="8"/>
      <c r="BU5962" s="8"/>
    </row>
    <row r="5963" spans="68:73">
      <c r="BP5963" s="10"/>
      <c r="BQ5963" s="10"/>
      <c r="BR5963" s="10"/>
      <c r="BS5963" s="10"/>
      <c r="BT5963" s="10"/>
      <c r="BU5963" s="10"/>
    </row>
    <row r="5964" spans="68:73">
      <c r="BP5964" s="8"/>
      <c r="BQ5964" s="8"/>
      <c r="BR5964" s="8"/>
      <c r="BS5964" s="8"/>
      <c r="BT5964" s="8"/>
      <c r="BU5964" s="8"/>
    </row>
    <row r="5965" spans="68:73">
      <c r="BP5965" s="10"/>
      <c r="BQ5965" s="10"/>
      <c r="BR5965" s="10"/>
      <c r="BS5965" s="10"/>
      <c r="BT5965" s="10"/>
      <c r="BU5965" s="10"/>
    </row>
    <row r="5966" spans="68:73">
      <c r="BP5966" s="8"/>
      <c r="BQ5966" s="8"/>
      <c r="BR5966" s="8"/>
      <c r="BS5966" s="8"/>
      <c r="BT5966" s="8"/>
      <c r="BU5966" s="8"/>
    </row>
    <row r="5967" spans="68:73">
      <c r="BP5967" s="10"/>
      <c r="BQ5967" s="10"/>
      <c r="BR5967" s="10"/>
      <c r="BS5967" s="10"/>
      <c r="BT5967" s="10"/>
      <c r="BU5967" s="10"/>
    </row>
    <row r="5968" spans="68:73">
      <c r="BP5968" s="8"/>
      <c r="BQ5968" s="8"/>
      <c r="BR5968" s="8"/>
      <c r="BS5968" s="8"/>
      <c r="BT5968" s="8"/>
      <c r="BU5968" s="8"/>
    </row>
    <row r="5969" spans="68:73">
      <c r="BP5969" s="10"/>
      <c r="BQ5969" s="10"/>
      <c r="BR5969" s="10"/>
      <c r="BS5969" s="10"/>
      <c r="BT5969" s="10"/>
      <c r="BU5969" s="10"/>
    </row>
    <row r="5970" spans="68:73">
      <c r="BP5970" s="8"/>
      <c r="BQ5970" s="8"/>
      <c r="BR5970" s="8"/>
      <c r="BS5970" s="8"/>
      <c r="BT5970" s="8"/>
      <c r="BU5970" s="8"/>
    </row>
    <row r="5971" spans="68:73">
      <c r="BP5971" s="10"/>
      <c r="BQ5971" s="10"/>
      <c r="BR5971" s="10"/>
      <c r="BS5971" s="10"/>
      <c r="BT5971" s="10"/>
      <c r="BU5971" s="10"/>
    </row>
    <row r="5972" spans="68:73">
      <c r="BP5972" s="8"/>
      <c r="BQ5972" s="8"/>
      <c r="BR5972" s="8"/>
      <c r="BS5972" s="8"/>
      <c r="BT5972" s="8"/>
      <c r="BU5972" s="8"/>
    </row>
    <row r="5973" spans="68:73">
      <c r="BP5973" s="10"/>
      <c r="BQ5973" s="10"/>
      <c r="BR5973" s="10"/>
      <c r="BS5973" s="10"/>
      <c r="BT5973" s="10"/>
      <c r="BU5973" s="10"/>
    </row>
    <row r="5974" spans="68:73">
      <c r="BP5974" s="8"/>
      <c r="BQ5974" s="8"/>
      <c r="BR5974" s="8"/>
      <c r="BS5974" s="8"/>
      <c r="BT5974" s="8"/>
      <c r="BU5974" s="8"/>
    </row>
    <row r="5975" spans="68:73">
      <c r="BP5975" s="10"/>
      <c r="BQ5975" s="10"/>
      <c r="BR5975" s="10"/>
      <c r="BS5975" s="10"/>
      <c r="BT5975" s="10"/>
      <c r="BU5975" s="10"/>
    </row>
    <row r="5976" spans="68:73">
      <c r="BP5976" s="8"/>
      <c r="BQ5976" s="8"/>
      <c r="BR5976" s="8"/>
      <c r="BS5976" s="8"/>
      <c r="BT5976" s="8"/>
      <c r="BU5976" s="8"/>
    </row>
    <row r="5977" spans="68:73">
      <c r="BP5977" s="10"/>
      <c r="BQ5977" s="10"/>
      <c r="BR5977" s="10"/>
      <c r="BS5977" s="10"/>
      <c r="BT5977" s="10"/>
      <c r="BU5977" s="10"/>
    </row>
    <row r="5978" spans="68:73">
      <c r="BP5978" s="8"/>
      <c r="BQ5978" s="8"/>
      <c r="BR5978" s="8"/>
      <c r="BS5978" s="8"/>
      <c r="BT5978" s="8"/>
      <c r="BU5978" s="8"/>
    </row>
    <row r="5979" spans="68:73">
      <c r="BP5979" s="10"/>
      <c r="BQ5979" s="10"/>
      <c r="BR5979" s="10"/>
      <c r="BS5979" s="10"/>
      <c r="BT5979" s="10"/>
      <c r="BU5979" s="10"/>
    </row>
    <row r="5980" spans="68:73">
      <c r="BP5980" s="8"/>
      <c r="BQ5980" s="8"/>
      <c r="BR5980" s="8"/>
      <c r="BS5980" s="8"/>
      <c r="BT5980" s="8"/>
      <c r="BU5980" s="8"/>
    </row>
    <row r="5981" spans="68:73">
      <c r="BP5981" s="10"/>
      <c r="BQ5981" s="10"/>
      <c r="BR5981" s="10"/>
      <c r="BS5981" s="10"/>
      <c r="BT5981" s="10"/>
      <c r="BU5981" s="10"/>
    </row>
    <row r="5982" spans="68:73">
      <c r="BP5982" s="8"/>
      <c r="BQ5982" s="8"/>
      <c r="BR5982" s="8"/>
      <c r="BS5982" s="8"/>
      <c r="BT5982" s="8"/>
      <c r="BU5982" s="8"/>
    </row>
    <row r="5983" spans="68:73">
      <c r="BP5983" s="10"/>
      <c r="BQ5983" s="10"/>
      <c r="BR5983" s="10"/>
      <c r="BS5983" s="10"/>
      <c r="BT5983" s="10"/>
      <c r="BU5983" s="10"/>
    </row>
    <row r="5984" spans="68:73">
      <c r="BP5984" s="8"/>
      <c r="BQ5984" s="8"/>
      <c r="BR5984" s="8"/>
      <c r="BS5984" s="8"/>
      <c r="BT5984" s="8"/>
      <c r="BU5984" s="8"/>
    </row>
    <row r="5985" spans="68:73">
      <c r="BP5985" s="10"/>
      <c r="BQ5985" s="10"/>
      <c r="BR5985" s="10"/>
      <c r="BS5985" s="10"/>
      <c r="BT5985" s="10"/>
      <c r="BU5985" s="10"/>
    </row>
    <row r="5986" spans="68:73">
      <c r="BP5986" s="8"/>
      <c r="BQ5986" s="8"/>
      <c r="BR5986" s="8"/>
      <c r="BS5986" s="8"/>
      <c r="BT5986" s="8"/>
      <c r="BU5986" s="8"/>
    </row>
    <row r="5987" spans="68:73">
      <c r="BP5987" s="10"/>
      <c r="BQ5987" s="10"/>
      <c r="BR5987" s="10"/>
      <c r="BS5987" s="10"/>
      <c r="BT5987" s="10"/>
      <c r="BU5987" s="10"/>
    </row>
    <row r="5988" spans="68:73">
      <c r="BP5988" s="8"/>
      <c r="BQ5988" s="8"/>
      <c r="BR5988" s="8"/>
      <c r="BS5988" s="8"/>
      <c r="BT5988" s="8"/>
      <c r="BU5988" s="8"/>
    </row>
    <row r="5989" spans="68:73">
      <c r="BP5989" s="10"/>
      <c r="BQ5989" s="10"/>
      <c r="BR5989" s="10"/>
      <c r="BS5989" s="10"/>
      <c r="BT5989" s="10"/>
      <c r="BU5989" s="10"/>
    </row>
    <row r="5990" spans="68:73">
      <c r="BP5990" s="8"/>
      <c r="BQ5990" s="8"/>
      <c r="BR5990" s="8"/>
      <c r="BS5990" s="8"/>
      <c r="BT5990" s="8"/>
      <c r="BU5990" s="8"/>
    </row>
    <row r="5991" spans="68:73">
      <c r="BP5991" s="10"/>
      <c r="BQ5991" s="10"/>
      <c r="BR5991" s="10"/>
      <c r="BS5991" s="10"/>
      <c r="BT5991" s="10"/>
      <c r="BU5991" s="10"/>
    </row>
    <row r="5992" spans="68:73">
      <c r="BP5992" s="8"/>
      <c r="BQ5992" s="8"/>
      <c r="BR5992" s="8"/>
      <c r="BS5992" s="8"/>
      <c r="BT5992" s="8"/>
      <c r="BU5992" s="8"/>
    </row>
    <row r="5993" spans="68:73">
      <c r="BP5993" s="10"/>
      <c r="BQ5993" s="10"/>
      <c r="BR5993" s="10"/>
      <c r="BS5993" s="10"/>
      <c r="BT5993" s="10"/>
      <c r="BU5993" s="10"/>
    </row>
    <row r="5994" spans="68:73">
      <c r="BP5994" s="8"/>
      <c r="BQ5994" s="8"/>
      <c r="BR5994" s="8"/>
      <c r="BS5994" s="8"/>
      <c r="BT5994" s="8"/>
      <c r="BU5994" s="8"/>
    </row>
    <row r="5995" spans="68:73">
      <c r="BP5995" s="10"/>
      <c r="BQ5995" s="10"/>
      <c r="BR5995" s="10"/>
      <c r="BS5995" s="10"/>
      <c r="BT5995" s="10"/>
      <c r="BU5995" s="10"/>
    </row>
    <row r="5996" spans="68:73">
      <c r="BP5996" s="8"/>
      <c r="BQ5996" s="8"/>
      <c r="BR5996" s="8"/>
      <c r="BS5996" s="8"/>
      <c r="BT5996" s="8"/>
      <c r="BU5996" s="8"/>
    </row>
    <row r="5997" spans="68:73">
      <c r="BP5997" s="10"/>
      <c r="BQ5997" s="10"/>
      <c r="BR5997" s="10"/>
      <c r="BS5997" s="10"/>
      <c r="BT5997" s="10"/>
      <c r="BU5997" s="10"/>
    </row>
    <row r="5998" spans="68:73">
      <c r="BP5998" s="8"/>
      <c r="BQ5998" s="8"/>
      <c r="BR5998" s="8"/>
      <c r="BS5998" s="8"/>
      <c r="BT5998" s="8"/>
      <c r="BU5998" s="8"/>
    </row>
    <row r="5999" spans="68:73">
      <c r="BP5999" s="10"/>
      <c r="BQ5999" s="10"/>
      <c r="BR5999" s="10"/>
      <c r="BS5999" s="10"/>
      <c r="BT5999" s="10"/>
      <c r="BU5999" s="10"/>
    </row>
    <row r="6000" spans="68:73">
      <c r="BP6000" s="8"/>
      <c r="BQ6000" s="8"/>
      <c r="BR6000" s="8"/>
      <c r="BS6000" s="8"/>
      <c r="BT6000" s="8"/>
      <c r="BU6000" s="8"/>
    </row>
    <row r="6001" spans="68:73">
      <c r="BP6001" s="10"/>
      <c r="BQ6001" s="10"/>
      <c r="BR6001" s="10"/>
      <c r="BS6001" s="10"/>
      <c r="BT6001" s="10"/>
      <c r="BU6001" s="10"/>
    </row>
    <row r="6002" spans="68:73">
      <c r="BP6002" s="8"/>
      <c r="BQ6002" s="8"/>
      <c r="BR6002" s="8"/>
      <c r="BS6002" s="8"/>
      <c r="BT6002" s="8"/>
      <c r="BU6002" s="8"/>
    </row>
    <row r="6003" spans="68:73">
      <c r="BP6003" s="10"/>
      <c r="BQ6003" s="10"/>
      <c r="BR6003" s="10"/>
      <c r="BS6003" s="10"/>
      <c r="BT6003" s="10"/>
      <c r="BU6003" s="10"/>
    </row>
    <row r="6004" spans="68:73">
      <c r="BP6004" s="8"/>
      <c r="BQ6004" s="8"/>
      <c r="BR6004" s="8"/>
      <c r="BS6004" s="8"/>
      <c r="BT6004" s="8"/>
      <c r="BU6004" s="8"/>
    </row>
    <row r="6005" spans="68:73">
      <c r="BP6005" s="10"/>
      <c r="BQ6005" s="10"/>
      <c r="BR6005" s="10"/>
      <c r="BS6005" s="10"/>
      <c r="BT6005" s="10"/>
      <c r="BU6005" s="10"/>
    </row>
    <row r="6006" spans="68:73">
      <c r="BP6006" s="8"/>
      <c r="BQ6006" s="8"/>
      <c r="BR6006" s="8"/>
      <c r="BS6006" s="8"/>
      <c r="BT6006" s="8"/>
      <c r="BU6006" s="8"/>
    </row>
    <row r="6007" spans="68:73">
      <c r="BP6007" s="10"/>
      <c r="BQ6007" s="10"/>
      <c r="BR6007" s="10"/>
      <c r="BS6007" s="10"/>
      <c r="BT6007" s="10"/>
      <c r="BU6007" s="10"/>
    </row>
    <row r="6008" spans="68:73">
      <c r="BP6008" s="8"/>
      <c r="BQ6008" s="8"/>
      <c r="BR6008" s="8"/>
      <c r="BS6008" s="8"/>
      <c r="BT6008" s="8"/>
      <c r="BU6008" s="8"/>
    </row>
    <row r="6009" spans="68:73">
      <c r="BP6009" s="10"/>
      <c r="BQ6009" s="10"/>
      <c r="BR6009" s="10"/>
      <c r="BS6009" s="10"/>
      <c r="BT6009" s="10"/>
      <c r="BU6009" s="10"/>
    </row>
    <row r="6010" spans="68:73">
      <c r="BP6010" s="8"/>
      <c r="BQ6010" s="8"/>
      <c r="BR6010" s="8"/>
      <c r="BS6010" s="8"/>
      <c r="BT6010" s="8"/>
      <c r="BU6010" s="8"/>
    </row>
    <row r="6011" spans="68:73">
      <c r="BP6011" s="10"/>
      <c r="BQ6011" s="10"/>
      <c r="BR6011" s="10"/>
      <c r="BS6011" s="10"/>
      <c r="BT6011" s="10"/>
      <c r="BU6011" s="10"/>
    </row>
    <row r="6012" spans="68:73">
      <c r="BP6012" s="8"/>
      <c r="BQ6012" s="8"/>
      <c r="BR6012" s="8"/>
      <c r="BS6012" s="8"/>
      <c r="BT6012" s="8"/>
      <c r="BU6012" s="8"/>
    </row>
    <row r="6013" spans="68:73">
      <c r="BP6013" s="10"/>
      <c r="BQ6013" s="10"/>
      <c r="BR6013" s="10"/>
      <c r="BS6013" s="10"/>
      <c r="BT6013" s="10"/>
      <c r="BU6013" s="10"/>
    </row>
    <row r="6014" spans="68:73">
      <c r="BP6014" s="8"/>
      <c r="BQ6014" s="8"/>
      <c r="BR6014" s="8"/>
      <c r="BS6014" s="8"/>
      <c r="BT6014" s="8"/>
      <c r="BU6014" s="8"/>
    </row>
    <row r="6015" spans="68:73">
      <c r="BP6015" s="10"/>
      <c r="BQ6015" s="10"/>
      <c r="BR6015" s="10"/>
      <c r="BS6015" s="10"/>
      <c r="BT6015" s="10"/>
      <c r="BU6015" s="10"/>
    </row>
    <row r="6016" spans="68:73">
      <c r="BP6016" s="8"/>
      <c r="BQ6016" s="8"/>
      <c r="BR6016" s="8"/>
      <c r="BS6016" s="8"/>
      <c r="BT6016" s="8"/>
      <c r="BU6016" s="8"/>
    </row>
    <row r="6017" spans="68:73">
      <c r="BP6017" s="10"/>
      <c r="BQ6017" s="10"/>
      <c r="BR6017" s="10"/>
      <c r="BS6017" s="10"/>
      <c r="BT6017" s="10"/>
      <c r="BU6017" s="10"/>
    </row>
    <row r="6018" spans="68:73">
      <c r="BP6018" s="8"/>
      <c r="BQ6018" s="8"/>
      <c r="BR6018" s="8"/>
      <c r="BS6018" s="8"/>
      <c r="BT6018" s="8"/>
      <c r="BU6018" s="8"/>
    </row>
    <row r="6019" spans="68:73">
      <c r="BP6019" s="10"/>
      <c r="BQ6019" s="10"/>
      <c r="BR6019" s="10"/>
      <c r="BS6019" s="10"/>
      <c r="BT6019" s="10"/>
      <c r="BU6019" s="10"/>
    </row>
    <row r="6020" spans="68:73">
      <c r="BP6020" s="8"/>
      <c r="BQ6020" s="8"/>
      <c r="BR6020" s="8"/>
      <c r="BS6020" s="8"/>
      <c r="BT6020" s="8"/>
      <c r="BU6020" s="8"/>
    </row>
    <row r="6021" spans="68:73">
      <c r="BP6021" s="10"/>
      <c r="BQ6021" s="10"/>
      <c r="BR6021" s="10"/>
      <c r="BS6021" s="10"/>
      <c r="BT6021" s="10"/>
      <c r="BU6021" s="10"/>
    </row>
    <row r="6022" spans="68:73">
      <c r="BP6022" s="8"/>
      <c r="BQ6022" s="8"/>
      <c r="BR6022" s="8"/>
      <c r="BS6022" s="8"/>
      <c r="BT6022" s="8"/>
      <c r="BU6022" s="8"/>
    </row>
    <row r="6023" spans="68:73">
      <c r="BP6023" s="10"/>
      <c r="BQ6023" s="10"/>
      <c r="BR6023" s="10"/>
      <c r="BS6023" s="10"/>
      <c r="BT6023" s="10"/>
      <c r="BU6023" s="10"/>
    </row>
    <row r="6024" spans="68:73">
      <c r="BP6024" s="8"/>
      <c r="BQ6024" s="8"/>
      <c r="BR6024" s="8"/>
      <c r="BS6024" s="8"/>
      <c r="BT6024" s="8"/>
      <c r="BU6024" s="8"/>
    </row>
    <row r="6025" spans="68:73">
      <c r="BP6025" s="10"/>
      <c r="BQ6025" s="10"/>
      <c r="BR6025" s="10"/>
      <c r="BS6025" s="10"/>
      <c r="BT6025" s="10"/>
      <c r="BU6025" s="10"/>
    </row>
    <row r="6026" spans="68:73">
      <c r="BP6026" s="8"/>
      <c r="BQ6026" s="8"/>
      <c r="BR6026" s="8"/>
      <c r="BS6026" s="8"/>
      <c r="BT6026" s="8"/>
      <c r="BU6026" s="8"/>
    </row>
    <row r="6027" spans="68:73">
      <c r="BP6027" s="10"/>
      <c r="BQ6027" s="10"/>
      <c r="BR6027" s="10"/>
      <c r="BS6027" s="10"/>
      <c r="BT6027" s="10"/>
      <c r="BU6027" s="10"/>
    </row>
    <row r="6028" spans="68:73">
      <c r="BP6028" s="8"/>
      <c r="BQ6028" s="8"/>
      <c r="BR6028" s="8"/>
      <c r="BS6028" s="8"/>
      <c r="BT6028" s="8"/>
      <c r="BU6028" s="8"/>
    </row>
    <row r="6029" spans="68:73">
      <c r="BP6029" s="10"/>
      <c r="BQ6029" s="10"/>
      <c r="BR6029" s="10"/>
      <c r="BS6029" s="10"/>
      <c r="BT6029" s="10"/>
      <c r="BU6029" s="10"/>
    </row>
    <row r="6030" spans="68:73">
      <c r="BP6030" s="8"/>
      <c r="BQ6030" s="8"/>
      <c r="BR6030" s="8"/>
      <c r="BS6030" s="8"/>
      <c r="BT6030" s="8"/>
      <c r="BU6030" s="8"/>
    </row>
    <row r="6031" spans="68:73">
      <c r="BP6031" s="10"/>
      <c r="BQ6031" s="10"/>
      <c r="BR6031" s="10"/>
      <c r="BS6031" s="10"/>
      <c r="BT6031" s="10"/>
      <c r="BU6031" s="10"/>
    </row>
    <row r="6032" spans="68:73">
      <c r="BP6032" s="8"/>
      <c r="BQ6032" s="8"/>
      <c r="BR6032" s="8"/>
      <c r="BS6032" s="8"/>
      <c r="BT6032" s="8"/>
      <c r="BU6032" s="8"/>
    </row>
    <row r="6033" spans="68:73">
      <c r="BP6033" s="10"/>
      <c r="BQ6033" s="10"/>
      <c r="BR6033" s="10"/>
      <c r="BS6033" s="10"/>
      <c r="BT6033" s="10"/>
      <c r="BU6033" s="10"/>
    </row>
    <row r="6034" spans="68:73">
      <c r="BP6034" s="8"/>
      <c r="BQ6034" s="8"/>
      <c r="BR6034" s="8"/>
      <c r="BS6034" s="8"/>
      <c r="BT6034" s="8"/>
      <c r="BU6034" s="8"/>
    </row>
    <row r="6035" spans="68:73">
      <c r="BP6035" s="10"/>
      <c r="BQ6035" s="10"/>
      <c r="BR6035" s="10"/>
      <c r="BS6035" s="10"/>
      <c r="BT6035" s="10"/>
      <c r="BU6035" s="10"/>
    </row>
    <row r="6036" spans="68:73">
      <c r="BP6036" s="8"/>
      <c r="BQ6036" s="8"/>
      <c r="BR6036" s="8"/>
      <c r="BS6036" s="8"/>
      <c r="BT6036" s="8"/>
      <c r="BU6036" s="8"/>
    </row>
    <row r="6037" spans="68:73">
      <c r="BP6037" s="10"/>
      <c r="BQ6037" s="10"/>
      <c r="BR6037" s="10"/>
      <c r="BS6037" s="10"/>
      <c r="BT6037" s="10"/>
      <c r="BU6037" s="10"/>
    </row>
    <row r="6038" spans="68:73">
      <c r="BP6038" s="8"/>
      <c r="BQ6038" s="8"/>
      <c r="BR6038" s="8"/>
      <c r="BS6038" s="8"/>
      <c r="BT6038" s="8"/>
      <c r="BU6038" s="8"/>
    </row>
    <row r="6039" spans="68:73">
      <c r="BP6039" s="10"/>
      <c r="BQ6039" s="10"/>
      <c r="BR6039" s="10"/>
      <c r="BS6039" s="10"/>
      <c r="BT6039" s="10"/>
      <c r="BU6039" s="10"/>
    </row>
    <row r="6040" spans="68:73">
      <c r="BP6040" s="8"/>
      <c r="BQ6040" s="8"/>
      <c r="BR6040" s="8"/>
      <c r="BS6040" s="8"/>
      <c r="BT6040" s="8"/>
      <c r="BU6040" s="8"/>
    </row>
    <row r="6041" spans="68:73">
      <c r="BP6041" s="10"/>
      <c r="BQ6041" s="10"/>
      <c r="BR6041" s="10"/>
      <c r="BS6041" s="10"/>
      <c r="BT6041" s="10"/>
      <c r="BU6041" s="10"/>
    </row>
    <row r="6042" spans="68:73">
      <c r="BP6042" s="8"/>
      <c r="BQ6042" s="8"/>
      <c r="BR6042" s="8"/>
      <c r="BS6042" s="8"/>
      <c r="BT6042" s="8"/>
      <c r="BU6042" s="8"/>
    </row>
    <row r="6043" spans="68:73">
      <c r="BP6043" s="10"/>
      <c r="BQ6043" s="10"/>
      <c r="BR6043" s="10"/>
      <c r="BS6043" s="10"/>
      <c r="BT6043" s="10"/>
      <c r="BU6043" s="10"/>
    </row>
    <row r="6044" spans="68:73">
      <c r="BP6044" s="8"/>
      <c r="BQ6044" s="8"/>
      <c r="BR6044" s="8"/>
      <c r="BS6044" s="8"/>
      <c r="BT6044" s="8"/>
      <c r="BU6044" s="8"/>
    </row>
    <row r="6045" spans="68:73">
      <c r="BP6045" s="10"/>
      <c r="BQ6045" s="10"/>
      <c r="BR6045" s="10"/>
      <c r="BS6045" s="10"/>
      <c r="BT6045" s="10"/>
      <c r="BU6045" s="10"/>
    </row>
    <row r="6046" spans="68:73">
      <c r="BP6046" s="8"/>
      <c r="BQ6046" s="8"/>
      <c r="BR6046" s="8"/>
      <c r="BS6046" s="8"/>
      <c r="BT6046" s="8"/>
      <c r="BU6046" s="8"/>
    </row>
    <row r="6047" spans="68:73">
      <c r="BP6047" s="10"/>
      <c r="BQ6047" s="10"/>
      <c r="BR6047" s="10"/>
      <c r="BS6047" s="10"/>
      <c r="BT6047" s="10"/>
      <c r="BU6047" s="10"/>
    </row>
    <row r="6048" spans="68:73">
      <c r="BP6048" s="8"/>
      <c r="BQ6048" s="8"/>
      <c r="BR6048" s="8"/>
      <c r="BS6048" s="8"/>
      <c r="BT6048" s="8"/>
      <c r="BU6048" s="8"/>
    </row>
    <row r="6049" spans="68:73">
      <c r="BP6049" s="10"/>
      <c r="BQ6049" s="10"/>
      <c r="BR6049" s="10"/>
      <c r="BS6049" s="10"/>
      <c r="BT6049" s="10"/>
      <c r="BU6049" s="10"/>
    </row>
    <row r="6050" spans="68:73">
      <c r="BP6050" s="8"/>
      <c r="BQ6050" s="8"/>
      <c r="BR6050" s="8"/>
      <c r="BS6050" s="8"/>
      <c r="BT6050" s="8"/>
      <c r="BU6050" s="8"/>
    </row>
    <row r="6051" spans="68:73">
      <c r="BP6051" s="10"/>
      <c r="BQ6051" s="10"/>
      <c r="BR6051" s="10"/>
      <c r="BS6051" s="10"/>
      <c r="BT6051" s="10"/>
      <c r="BU6051" s="10"/>
    </row>
    <row r="6052" spans="68:73">
      <c r="BP6052" s="8"/>
      <c r="BQ6052" s="8"/>
      <c r="BR6052" s="8"/>
      <c r="BS6052" s="8"/>
      <c r="BT6052" s="8"/>
      <c r="BU6052" s="8"/>
    </row>
    <row r="6053" spans="68:73">
      <c r="BP6053" s="10"/>
      <c r="BQ6053" s="10"/>
      <c r="BR6053" s="10"/>
      <c r="BS6053" s="10"/>
      <c r="BT6053" s="10"/>
      <c r="BU6053" s="10"/>
    </row>
    <row r="6054" spans="68:73">
      <c r="BP6054" s="8"/>
      <c r="BQ6054" s="8"/>
      <c r="BR6054" s="8"/>
      <c r="BS6054" s="8"/>
      <c r="BT6054" s="8"/>
      <c r="BU6054" s="8"/>
    </row>
    <row r="6055" spans="68:73">
      <c r="BP6055" s="10"/>
      <c r="BQ6055" s="10"/>
      <c r="BR6055" s="10"/>
      <c r="BS6055" s="10"/>
      <c r="BT6055" s="10"/>
      <c r="BU6055" s="10"/>
    </row>
    <row r="6056" spans="68:73">
      <c r="BP6056" s="8"/>
      <c r="BQ6056" s="8"/>
      <c r="BR6056" s="8"/>
      <c r="BS6056" s="8"/>
      <c r="BT6056" s="8"/>
      <c r="BU6056" s="8"/>
    </row>
    <row r="6057" spans="68:73">
      <c r="BP6057" s="10"/>
      <c r="BQ6057" s="10"/>
      <c r="BR6057" s="10"/>
      <c r="BS6057" s="10"/>
      <c r="BT6057" s="10"/>
      <c r="BU6057" s="10"/>
    </row>
    <row r="6058" spans="68:73">
      <c r="BP6058" s="8"/>
      <c r="BQ6058" s="8"/>
      <c r="BR6058" s="8"/>
      <c r="BS6058" s="8"/>
      <c r="BT6058" s="8"/>
      <c r="BU6058" s="8"/>
    </row>
    <row r="6059" spans="68:73">
      <c r="BP6059" s="10"/>
      <c r="BQ6059" s="10"/>
      <c r="BR6059" s="10"/>
      <c r="BS6059" s="10"/>
      <c r="BT6059" s="10"/>
      <c r="BU6059" s="10"/>
    </row>
    <row r="6060" spans="68:73">
      <c r="BP6060" s="8"/>
      <c r="BQ6060" s="8"/>
      <c r="BR6060" s="8"/>
      <c r="BS6060" s="8"/>
      <c r="BT6060" s="8"/>
      <c r="BU6060" s="8"/>
    </row>
    <row r="6061" spans="68:73">
      <c r="BP6061" s="10"/>
      <c r="BQ6061" s="10"/>
      <c r="BR6061" s="10"/>
      <c r="BS6061" s="10"/>
      <c r="BT6061" s="10"/>
      <c r="BU6061" s="10"/>
    </row>
    <row r="6062" spans="68:73">
      <c r="BP6062" s="8"/>
      <c r="BQ6062" s="8"/>
      <c r="BR6062" s="8"/>
      <c r="BS6062" s="8"/>
      <c r="BT6062" s="8"/>
      <c r="BU6062" s="8"/>
    </row>
    <row r="6063" spans="68:73">
      <c r="BP6063" s="10"/>
      <c r="BQ6063" s="10"/>
      <c r="BR6063" s="10"/>
      <c r="BS6063" s="10"/>
      <c r="BT6063" s="10"/>
      <c r="BU6063" s="10"/>
    </row>
    <row r="6064" spans="68:73">
      <c r="BP6064" s="8"/>
      <c r="BQ6064" s="8"/>
      <c r="BR6064" s="8"/>
      <c r="BS6064" s="8"/>
      <c r="BT6064" s="8"/>
      <c r="BU6064" s="8"/>
    </row>
    <row r="6065" spans="68:73">
      <c r="BP6065" s="10"/>
      <c r="BQ6065" s="10"/>
      <c r="BR6065" s="10"/>
      <c r="BS6065" s="10"/>
      <c r="BT6065" s="10"/>
      <c r="BU6065" s="10"/>
    </row>
    <row r="6066" spans="68:73">
      <c r="BP6066" s="8"/>
      <c r="BQ6066" s="8"/>
      <c r="BR6066" s="8"/>
      <c r="BS6066" s="8"/>
      <c r="BT6066" s="8"/>
      <c r="BU6066" s="8"/>
    </row>
    <row r="6067" spans="68:73">
      <c r="BP6067" s="10"/>
      <c r="BQ6067" s="10"/>
      <c r="BR6067" s="10"/>
      <c r="BS6067" s="10"/>
      <c r="BT6067" s="10"/>
      <c r="BU6067" s="10"/>
    </row>
    <row r="6068" spans="68:73">
      <c r="BP6068" s="8"/>
      <c r="BQ6068" s="8"/>
      <c r="BR6068" s="8"/>
      <c r="BS6068" s="8"/>
      <c r="BT6068" s="8"/>
      <c r="BU6068" s="8"/>
    </row>
    <row r="6069" spans="68:73">
      <c r="BP6069" s="10"/>
      <c r="BQ6069" s="10"/>
      <c r="BR6069" s="10"/>
      <c r="BS6069" s="10"/>
      <c r="BT6069" s="10"/>
      <c r="BU6069" s="10"/>
    </row>
    <row r="6070" spans="68:73">
      <c r="BP6070" s="8"/>
      <c r="BQ6070" s="8"/>
      <c r="BR6070" s="8"/>
      <c r="BS6070" s="8"/>
      <c r="BT6070" s="8"/>
      <c r="BU6070" s="8"/>
    </row>
    <row r="6071" spans="68:73">
      <c r="BP6071" s="10"/>
      <c r="BQ6071" s="10"/>
      <c r="BR6071" s="10"/>
      <c r="BS6071" s="10"/>
      <c r="BT6071" s="10"/>
      <c r="BU6071" s="10"/>
    </row>
    <row r="6072" spans="68:73">
      <c r="BP6072" s="8"/>
      <c r="BQ6072" s="8"/>
      <c r="BR6072" s="8"/>
      <c r="BS6072" s="8"/>
      <c r="BT6072" s="8"/>
      <c r="BU6072" s="8"/>
    </row>
    <row r="6073" spans="68:73">
      <c r="BP6073" s="10"/>
      <c r="BQ6073" s="10"/>
      <c r="BR6073" s="10"/>
      <c r="BS6073" s="10"/>
      <c r="BT6073" s="10"/>
      <c r="BU6073" s="10"/>
    </row>
    <row r="6074" spans="68:73">
      <c r="BP6074" s="8"/>
      <c r="BQ6074" s="8"/>
      <c r="BR6074" s="8"/>
      <c r="BS6074" s="8"/>
      <c r="BT6074" s="8"/>
      <c r="BU6074" s="8"/>
    </row>
    <row r="6075" spans="68:73">
      <c r="BP6075" s="10"/>
      <c r="BQ6075" s="10"/>
      <c r="BR6075" s="10"/>
      <c r="BS6075" s="10"/>
      <c r="BT6075" s="10"/>
      <c r="BU6075" s="10"/>
    </row>
    <row r="6076" spans="68:73">
      <c r="BP6076" s="8"/>
      <c r="BQ6076" s="8"/>
      <c r="BR6076" s="8"/>
      <c r="BS6076" s="8"/>
      <c r="BT6076" s="8"/>
      <c r="BU6076" s="8"/>
    </row>
    <row r="6077" spans="68:73">
      <c r="BP6077" s="10"/>
      <c r="BQ6077" s="10"/>
      <c r="BR6077" s="10"/>
      <c r="BS6077" s="10"/>
      <c r="BT6077" s="10"/>
      <c r="BU6077" s="10"/>
    </row>
    <row r="6078" spans="68:73">
      <c r="BP6078" s="8"/>
      <c r="BQ6078" s="8"/>
      <c r="BR6078" s="8"/>
      <c r="BS6078" s="8"/>
      <c r="BT6078" s="8"/>
      <c r="BU6078" s="8"/>
    </row>
    <row r="6079" spans="68:73">
      <c r="BP6079" s="10"/>
      <c r="BQ6079" s="10"/>
      <c r="BR6079" s="10"/>
      <c r="BS6079" s="10"/>
      <c r="BT6079" s="10"/>
      <c r="BU6079" s="10"/>
    </row>
    <row r="6080" spans="68:73">
      <c r="BP6080" s="8"/>
      <c r="BQ6080" s="8"/>
      <c r="BR6080" s="8"/>
      <c r="BS6080" s="8"/>
      <c r="BT6080" s="8"/>
      <c r="BU6080" s="8"/>
    </row>
    <row r="6081" spans="68:73">
      <c r="BP6081" s="10"/>
      <c r="BQ6081" s="10"/>
      <c r="BR6081" s="10"/>
      <c r="BS6081" s="10"/>
      <c r="BT6081" s="10"/>
      <c r="BU6081" s="10"/>
    </row>
    <row r="6082" spans="68:73">
      <c r="BP6082" s="8"/>
      <c r="BQ6082" s="8"/>
      <c r="BR6082" s="8"/>
      <c r="BS6082" s="8"/>
      <c r="BT6082" s="8"/>
      <c r="BU6082" s="8"/>
    </row>
    <row r="6083" spans="68:73">
      <c r="BP6083" s="10"/>
      <c r="BQ6083" s="10"/>
      <c r="BR6083" s="10"/>
      <c r="BS6083" s="10"/>
      <c r="BT6083" s="10"/>
      <c r="BU6083" s="10"/>
    </row>
    <row r="6084" spans="68:73">
      <c r="BP6084" s="8"/>
      <c r="BQ6084" s="8"/>
      <c r="BR6084" s="8"/>
      <c r="BS6084" s="8"/>
      <c r="BT6084" s="8"/>
      <c r="BU6084" s="8"/>
    </row>
    <row r="6085" spans="68:73">
      <c r="BP6085" s="10"/>
      <c r="BQ6085" s="10"/>
      <c r="BR6085" s="10"/>
      <c r="BS6085" s="10"/>
      <c r="BT6085" s="10"/>
      <c r="BU6085" s="10"/>
    </row>
    <row r="6086" spans="68:73">
      <c r="BP6086" s="8"/>
      <c r="BQ6086" s="8"/>
      <c r="BR6086" s="8"/>
      <c r="BS6086" s="8"/>
      <c r="BT6086" s="8"/>
      <c r="BU6086" s="8"/>
    </row>
    <row r="6087" spans="68:73">
      <c r="BP6087" s="10"/>
      <c r="BQ6087" s="10"/>
      <c r="BR6087" s="10"/>
      <c r="BS6087" s="10"/>
      <c r="BT6087" s="10"/>
      <c r="BU6087" s="10"/>
    </row>
    <row r="6088" spans="68:73">
      <c r="BP6088" s="8"/>
      <c r="BQ6088" s="8"/>
      <c r="BR6088" s="8"/>
      <c r="BS6088" s="8"/>
      <c r="BT6088" s="8"/>
      <c r="BU6088" s="8"/>
    </row>
    <row r="6089" spans="68:73">
      <c r="BP6089" s="10"/>
      <c r="BQ6089" s="10"/>
      <c r="BR6089" s="10"/>
      <c r="BS6089" s="10"/>
      <c r="BT6089" s="10"/>
      <c r="BU6089" s="10"/>
    </row>
    <row r="6090" spans="68:73">
      <c r="BP6090" s="8"/>
      <c r="BQ6090" s="8"/>
      <c r="BR6090" s="8"/>
      <c r="BS6090" s="8"/>
      <c r="BT6090" s="8"/>
      <c r="BU6090" s="8"/>
    </row>
    <row r="6091" spans="68:73">
      <c r="BP6091" s="10"/>
      <c r="BQ6091" s="10"/>
      <c r="BR6091" s="10"/>
      <c r="BS6091" s="10"/>
      <c r="BT6091" s="10"/>
      <c r="BU6091" s="10"/>
    </row>
    <row r="6092" spans="68:73">
      <c r="BP6092" s="8"/>
      <c r="BQ6092" s="8"/>
      <c r="BR6092" s="8"/>
      <c r="BS6092" s="8"/>
      <c r="BT6092" s="8"/>
      <c r="BU6092" s="8"/>
    </row>
    <row r="6093" spans="68:73">
      <c r="BP6093" s="10"/>
      <c r="BQ6093" s="10"/>
      <c r="BR6093" s="10"/>
      <c r="BS6093" s="10"/>
      <c r="BT6093" s="10"/>
      <c r="BU6093" s="10"/>
    </row>
    <row r="6094" spans="68:73">
      <c r="BP6094" s="8"/>
      <c r="BQ6094" s="8"/>
      <c r="BR6094" s="8"/>
      <c r="BS6094" s="8"/>
      <c r="BT6094" s="8"/>
      <c r="BU6094" s="8"/>
    </row>
    <row r="6095" spans="68:73">
      <c r="BP6095" s="10"/>
      <c r="BQ6095" s="10"/>
      <c r="BR6095" s="10"/>
      <c r="BS6095" s="10"/>
      <c r="BT6095" s="10"/>
      <c r="BU6095" s="10"/>
    </row>
    <row r="6096" spans="68:73">
      <c r="BP6096" s="8"/>
      <c r="BQ6096" s="8"/>
      <c r="BR6096" s="8"/>
      <c r="BS6096" s="8"/>
      <c r="BT6096" s="8"/>
      <c r="BU6096" s="8"/>
    </row>
    <row r="6097" spans="68:73">
      <c r="BP6097" s="10"/>
      <c r="BQ6097" s="10"/>
      <c r="BR6097" s="10"/>
      <c r="BS6097" s="10"/>
      <c r="BT6097" s="10"/>
      <c r="BU6097" s="10"/>
    </row>
    <row r="6098" spans="68:73">
      <c r="BP6098" s="8"/>
      <c r="BQ6098" s="8"/>
      <c r="BR6098" s="8"/>
      <c r="BS6098" s="8"/>
      <c r="BT6098" s="8"/>
      <c r="BU6098" s="8"/>
    </row>
    <row r="6099" spans="68:73">
      <c r="BP6099" s="10"/>
      <c r="BQ6099" s="10"/>
      <c r="BR6099" s="10"/>
      <c r="BS6099" s="10"/>
      <c r="BT6099" s="10"/>
      <c r="BU6099" s="10"/>
    </row>
    <row r="6100" spans="68:73">
      <c r="BP6100" s="8"/>
      <c r="BQ6100" s="8"/>
      <c r="BR6100" s="8"/>
      <c r="BS6100" s="8"/>
      <c r="BT6100" s="8"/>
      <c r="BU6100" s="8"/>
    </row>
    <row r="6101" spans="68:73">
      <c r="BP6101" s="10"/>
      <c r="BQ6101" s="10"/>
      <c r="BR6101" s="10"/>
      <c r="BS6101" s="10"/>
      <c r="BT6101" s="10"/>
      <c r="BU6101" s="10"/>
    </row>
    <row r="6102" spans="68:73">
      <c r="BP6102" s="8"/>
      <c r="BQ6102" s="8"/>
      <c r="BR6102" s="8"/>
      <c r="BS6102" s="8"/>
      <c r="BT6102" s="8"/>
      <c r="BU6102" s="8"/>
    </row>
    <row r="6103" spans="68:73">
      <c r="BP6103" s="10"/>
      <c r="BQ6103" s="10"/>
      <c r="BR6103" s="10"/>
      <c r="BS6103" s="10"/>
      <c r="BT6103" s="10"/>
      <c r="BU6103" s="10"/>
    </row>
    <row r="6104" spans="68:73">
      <c r="BP6104" s="8"/>
      <c r="BQ6104" s="8"/>
      <c r="BR6104" s="8"/>
      <c r="BS6104" s="8"/>
      <c r="BT6104" s="8"/>
      <c r="BU6104" s="8"/>
    </row>
    <row r="6105" spans="68:73">
      <c r="BP6105" s="10"/>
      <c r="BQ6105" s="10"/>
      <c r="BR6105" s="10"/>
      <c r="BS6105" s="10"/>
      <c r="BT6105" s="10"/>
      <c r="BU6105" s="10"/>
    </row>
    <row r="6106" spans="68:73">
      <c r="BP6106" s="8"/>
      <c r="BQ6106" s="8"/>
      <c r="BR6106" s="8"/>
      <c r="BS6106" s="8"/>
      <c r="BT6106" s="8"/>
      <c r="BU6106" s="8"/>
    </row>
    <row r="6107" spans="68:73">
      <c r="BP6107" s="10"/>
      <c r="BQ6107" s="10"/>
      <c r="BR6107" s="10"/>
      <c r="BS6107" s="10"/>
      <c r="BT6107" s="10"/>
      <c r="BU6107" s="10"/>
    </row>
    <row r="6108" spans="68:73">
      <c r="BP6108" s="8"/>
      <c r="BQ6108" s="8"/>
      <c r="BR6108" s="8"/>
      <c r="BS6108" s="8"/>
      <c r="BT6108" s="8"/>
      <c r="BU6108" s="8"/>
    </row>
    <row r="6109" spans="68:73">
      <c r="BP6109" s="10"/>
      <c r="BQ6109" s="10"/>
      <c r="BR6109" s="10"/>
      <c r="BS6109" s="10"/>
      <c r="BT6109" s="10"/>
      <c r="BU6109" s="10"/>
    </row>
    <row r="6110" spans="68:73">
      <c r="BP6110" s="8"/>
      <c r="BQ6110" s="8"/>
      <c r="BR6110" s="8"/>
      <c r="BS6110" s="8"/>
      <c r="BT6110" s="8"/>
      <c r="BU6110" s="8"/>
    </row>
    <row r="6111" spans="68:73">
      <c r="BP6111" s="10"/>
      <c r="BQ6111" s="10"/>
      <c r="BR6111" s="10"/>
      <c r="BS6111" s="10"/>
      <c r="BT6111" s="10"/>
      <c r="BU6111" s="10"/>
    </row>
    <row r="6112" spans="68:73">
      <c r="BP6112" s="8"/>
      <c r="BQ6112" s="8"/>
      <c r="BR6112" s="8"/>
      <c r="BS6112" s="8"/>
      <c r="BT6112" s="8"/>
      <c r="BU6112" s="8"/>
    </row>
    <row r="6113" spans="68:73">
      <c r="BP6113" s="10"/>
      <c r="BQ6113" s="10"/>
      <c r="BR6113" s="10"/>
      <c r="BS6113" s="10"/>
      <c r="BT6113" s="10"/>
      <c r="BU6113" s="10"/>
    </row>
    <row r="6114" spans="68:73">
      <c r="BP6114" s="8"/>
      <c r="BQ6114" s="8"/>
      <c r="BR6114" s="8"/>
      <c r="BS6114" s="8"/>
      <c r="BT6114" s="8"/>
      <c r="BU6114" s="8"/>
    </row>
    <row r="6115" spans="68:73">
      <c r="BP6115" s="10"/>
      <c r="BQ6115" s="10"/>
      <c r="BR6115" s="10"/>
      <c r="BS6115" s="10"/>
      <c r="BT6115" s="10"/>
      <c r="BU6115" s="10"/>
    </row>
    <row r="6116" spans="68:73">
      <c r="BP6116" s="8"/>
      <c r="BQ6116" s="8"/>
      <c r="BR6116" s="8"/>
      <c r="BS6116" s="8"/>
      <c r="BT6116" s="8"/>
      <c r="BU6116" s="8"/>
    </row>
    <row r="6117" spans="68:73">
      <c r="BP6117" s="10"/>
      <c r="BQ6117" s="10"/>
      <c r="BR6117" s="10"/>
      <c r="BS6117" s="10"/>
      <c r="BT6117" s="10"/>
      <c r="BU6117" s="10"/>
    </row>
    <row r="6118" spans="68:73">
      <c r="BP6118" s="8"/>
      <c r="BQ6118" s="8"/>
      <c r="BR6118" s="8"/>
      <c r="BS6118" s="8"/>
      <c r="BT6118" s="8"/>
      <c r="BU6118" s="8"/>
    </row>
    <row r="6119" spans="68:73">
      <c r="BP6119" s="10"/>
      <c r="BQ6119" s="10"/>
      <c r="BR6119" s="10"/>
      <c r="BS6119" s="10"/>
      <c r="BT6119" s="10"/>
      <c r="BU6119" s="10"/>
    </row>
    <row r="6120" spans="68:73">
      <c r="BP6120" s="8"/>
      <c r="BQ6120" s="8"/>
      <c r="BR6120" s="8"/>
      <c r="BS6120" s="8"/>
      <c r="BT6120" s="8"/>
      <c r="BU6120" s="8"/>
    </row>
    <row r="6121" spans="68:73">
      <c r="BP6121" s="10"/>
      <c r="BQ6121" s="10"/>
      <c r="BR6121" s="10"/>
      <c r="BS6121" s="10"/>
      <c r="BT6121" s="10"/>
      <c r="BU6121" s="10"/>
    </row>
    <row r="6122" spans="68:73">
      <c r="BP6122" s="8"/>
      <c r="BQ6122" s="8"/>
      <c r="BR6122" s="8"/>
      <c r="BS6122" s="8"/>
      <c r="BT6122" s="8"/>
      <c r="BU6122" s="8"/>
    </row>
    <row r="6123" spans="68:73">
      <c r="BP6123" s="10"/>
      <c r="BQ6123" s="10"/>
      <c r="BR6123" s="10"/>
      <c r="BS6123" s="10"/>
      <c r="BT6123" s="10"/>
      <c r="BU6123" s="10"/>
    </row>
    <row r="6124" spans="68:73">
      <c r="BP6124" s="8"/>
      <c r="BQ6124" s="8"/>
      <c r="BR6124" s="8"/>
      <c r="BS6124" s="8"/>
      <c r="BT6124" s="8"/>
      <c r="BU6124" s="8"/>
    </row>
    <row r="6125" spans="68:73">
      <c r="BP6125" s="10"/>
      <c r="BQ6125" s="10"/>
      <c r="BR6125" s="10"/>
      <c r="BS6125" s="10"/>
      <c r="BT6125" s="10"/>
      <c r="BU6125" s="10"/>
    </row>
    <row r="6126" spans="68:73">
      <c r="BP6126" s="8"/>
      <c r="BQ6126" s="8"/>
      <c r="BR6126" s="8"/>
      <c r="BS6126" s="8"/>
      <c r="BT6126" s="8"/>
      <c r="BU6126" s="8"/>
    </row>
    <row r="6127" spans="68:73">
      <c r="BP6127" s="10"/>
      <c r="BQ6127" s="10"/>
      <c r="BR6127" s="10"/>
      <c r="BS6127" s="10"/>
      <c r="BT6127" s="10"/>
      <c r="BU6127" s="10"/>
    </row>
    <row r="6128" spans="68:73">
      <c r="BP6128" s="8"/>
      <c r="BQ6128" s="8"/>
      <c r="BR6128" s="8"/>
      <c r="BS6128" s="8"/>
      <c r="BT6128" s="8"/>
      <c r="BU6128" s="8"/>
    </row>
    <row r="6129" spans="68:73">
      <c r="BP6129" s="10"/>
      <c r="BQ6129" s="10"/>
      <c r="BR6129" s="10"/>
      <c r="BS6129" s="10"/>
      <c r="BT6129" s="10"/>
      <c r="BU6129" s="10"/>
    </row>
    <row r="6130" spans="68:73">
      <c r="BP6130" s="8"/>
      <c r="BQ6130" s="8"/>
      <c r="BR6130" s="8"/>
      <c r="BS6130" s="8"/>
      <c r="BT6130" s="8"/>
      <c r="BU6130" s="8"/>
    </row>
    <row r="6131" spans="68:73">
      <c r="BP6131" s="10"/>
      <c r="BQ6131" s="10"/>
      <c r="BR6131" s="10"/>
      <c r="BS6131" s="10"/>
      <c r="BT6131" s="10"/>
      <c r="BU6131" s="10"/>
    </row>
    <row r="6132" spans="68:73">
      <c r="BP6132" s="8"/>
      <c r="BQ6132" s="8"/>
      <c r="BR6132" s="8"/>
      <c r="BS6132" s="8"/>
      <c r="BT6132" s="8"/>
      <c r="BU6132" s="8"/>
    </row>
    <row r="6133" spans="68:73">
      <c r="BP6133" s="10"/>
      <c r="BQ6133" s="10"/>
      <c r="BR6133" s="10"/>
      <c r="BS6133" s="10"/>
      <c r="BT6133" s="10"/>
      <c r="BU6133" s="10"/>
    </row>
    <row r="6134" spans="68:73">
      <c r="BP6134" s="8"/>
      <c r="BQ6134" s="8"/>
      <c r="BR6134" s="8"/>
      <c r="BS6134" s="8"/>
      <c r="BT6134" s="8"/>
      <c r="BU6134" s="8"/>
    </row>
    <row r="6135" spans="68:73">
      <c r="BP6135" s="10"/>
      <c r="BQ6135" s="10"/>
      <c r="BR6135" s="10"/>
      <c r="BS6135" s="10"/>
      <c r="BT6135" s="10"/>
      <c r="BU6135" s="10"/>
    </row>
    <row r="6136" spans="68:73">
      <c r="BP6136" s="8"/>
      <c r="BQ6136" s="8"/>
      <c r="BR6136" s="8"/>
      <c r="BS6136" s="8"/>
      <c r="BT6136" s="8"/>
      <c r="BU6136" s="8"/>
    </row>
    <row r="6137" spans="68:73">
      <c r="BP6137" s="10"/>
      <c r="BQ6137" s="10"/>
      <c r="BR6137" s="10"/>
      <c r="BS6137" s="10"/>
      <c r="BT6137" s="10"/>
      <c r="BU6137" s="10"/>
    </row>
    <row r="6138" spans="68:73">
      <c r="BP6138" s="8"/>
      <c r="BQ6138" s="8"/>
      <c r="BR6138" s="8"/>
      <c r="BS6138" s="8"/>
      <c r="BT6138" s="8"/>
      <c r="BU6138" s="8"/>
    </row>
    <row r="6139" spans="68:73">
      <c r="BP6139" s="10"/>
      <c r="BQ6139" s="10"/>
      <c r="BR6139" s="10"/>
      <c r="BS6139" s="10"/>
      <c r="BT6139" s="10"/>
      <c r="BU6139" s="10"/>
    </row>
    <row r="6140" spans="68:73">
      <c r="BP6140" s="8"/>
      <c r="BQ6140" s="8"/>
      <c r="BR6140" s="8"/>
      <c r="BS6140" s="8"/>
      <c r="BT6140" s="8"/>
      <c r="BU6140" s="8"/>
    </row>
    <row r="6141" spans="68:73">
      <c r="BP6141" s="10"/>
      <c r="BQ6141" s="10"/>
      <c r="BR6141" s="10"/>
      <c r="BS6141" s="10"/>
      <c r="BT6141" s="10"/>
      <c r="BU6141" s="10"/>
    </row>
    <row r="6142" spans="68:73">
      <c r="BP6142" s="8"/>
      <c r="BQ6142" s="8"/>
      <c r="BR6142" s="8"/>
      <c r="BS6142" s="8"/>
      <c r="BT6142" s="8"/>
      <c r="BU6142" s="8"/>
    </row>
    <row r="6143" spans="68:73">
      <c r="BP6143" s="10"/>
      <c r="BQ6143" s="10"/>
      <c r="BR6143" s="10"/>
      <c r="BS6143" s="10"/>
      <c r="BT6143" s="10"/>
      <c r="BU6143" s="10"/>
    </row>
    <row r="6144" spans="68:73">
      <c r="BP6144" s="8"/>
      <c r="BQ6144" s="8"/>
      <c r="BR6144" s="8"/>
      <c r="BS6144" s="8"/>
      <c r="BT6144" s="8"/>
      <c r="BU6144" s="8"/>
    </row>
    <row r="6145" spans="68:73">
      <c r="BP6145" s="10"/>
      <c r="BQ6145" s="10"/>
      <c r="BR6145" s="10"/>
      <c r="BS6145" s="10"/>
      <c r="BT6145" s="10"/>
      <c r="BU6145" s="10"/>
    </row>
    <row r="6146" spans="68:73">
      <c r="BP6146" s="8"/>
      <c r="BQ6146" s="8"/>
      <c r="BR6146" s="8"/>
      <c r="BS6146" s="8"/>
      <c r="BT6146" s="8"/>
      <c r="BU6146" s="8"/>
    </row>
    <row r="6147" spans="68:73">
      <c r="BP6147" s="10"/>
      <c r="BQ6147" s="10"/>
      <c r="BR6147" s="10"/>
      <c r="BS6147" s="10"/>
      <c r="BT6147" s="10"/>
      <c r="BU6147" s="10"/>
    </row>
    <row r="6148" spans="68:73">
      <c r="BP6148" s="8"/>
      <c r="BQ6148" s="8"/>
      <c r="BR6148" s="8"/>
      <c r="BS6148" s="8"/>
      <c r="BT6148" s="8"/>
      <c r="BU6148" s="8"/>
    </row>
    <row r="6149" spans="68:73">
      <c r="BP6149" s="10"/>
      <c r="BQ6149" s="10"/>
      <c r="BR6149" s="10"/>
      <c r="BS6149" s="10"/>
      <c r="BT6149" s="10"/>
      <c r="BU6149" s="10"/>
    </row>
    <row r="6150" spans="68:73">
      <c r="BP6150" s="8"/>
      <c r="BQ6150" s="8"/>
      <c r="BR6150" s="8"/>
      <c r="BS6150" s="8"/>
      <c r="BT6150" s="8"/>
      <c r="BU6150" s="8"/>
    </row>
    <row r="6151" spans="68:73">
      <c r="BP6151" s="10"/>
      <c r="BQ6151" s="10"/>
      <c r="BR6151" s="10"/>
      <c r="BS6151" s="10"/>
      <c r="BT6151" s="10"/>
      <c r="BU6151" s="10"/>
    </row>
    <row r="6152" spans="68:73">
      <c r="BP6152" s="8"/>
      <c r="BQ6152" s="8"/>
      <c r="BR6152" s="8"/>
      <c r="BS6152" s="8"/>
      <c r="BT6152" s="8"/>
      <c r="BU6152" s="8"/>
    </row>
    <row r="6153" spans="68:73">
      <c r="BP6153" s="10"/>
      <c r="BQ6153" s="10"/>
      <c r="BR6153" s="10"/>
      <c r="BS6153" s="10"/>
      <c r="BT6153" s="10"/>
      <c r="BU6153" s="10"/>
    </row>
    <row r="6154" spans="68:73">
      <c r="BP6154" s="8"/>
      <c r="BQ6154" s="8"/>
      <c r="BR6154" s="8"/>
      <c r="BS6154" s="8"/>
      <c r="BT6154" s="8"/>
      <c r="BU6154" s="8"/>
    </row>
    <row r="6155" spans="68:73">
      <c r="BP6155" s="10"/>
      <c r="BQ6155" s="10"/>
      <c r="BR6155" s="10"/>
      <c r="BS6155" s="10"/>
      <c r="BT6155" s="10"/>
      <c r="BU6155" s="10"/>
    </row>
    <row r="6156" spans="68:73">
      <c r="BP6156" s="8"/>
      <c r="BQ6156" s="8"/>
      <c r="BR6156" s="8"/>
      <c r="BS6156" s="8"/>
      <c r="BT6156" s="8"/>
      <c r="BU6156" s="8"/>
    </row>
    <row r="6157" spans="68:73">
      <c r="BP6157" s="10"/>
      <c r="BQ6157" s="10"/>
      <c r="BR6157" s="10"/>
      <c r="BS6157" s="10"/>
      <c r="BT6157" s="10"/>
      <c r="BU6157" s="10"/>
    </row>
    <row r="6158" spans="68:73">
      <c r="BP6158" s="8"/>
      <c r="BQ6158" s="8"/>
      <c r="BR6158" s="8"/>
      <c r="BS6158" s="8"/>
      <c r="BT6158" s="8"/>
      <c r="BU6158" s="8"/>
    </row>
    <row r="6159" spans="68:73">
      <c r="BP6159" s="10"/>
      <c r="BQ6159" s="10"/>
      <c r="BR6159" s="10"/>
      <c r="BS6159" s="10"/>
      <c r="BT6159" s="10"/>
      <c r="BU6159" s="10"/>
    </row>
    <row r="6160" spans="68:73">
      <c r="BP6160" s="8"/>
      <c r="BQ6160" s="8"/>
      <c r="BR6160" s="8"/>
      <c r="BS6160" s="8"/>
      <c r="BT6160" s="8"/>
      <c r="BU6160" s="8"/>
    </row>
    <row r="6161" spans="68:73">
      <c r="BP6161" s="10"/>
      <c r="BQ6161" s="10"/>
      <c r="BR6161" s="10"/>
      <c r="BS6161" s="10"/>
      <c r="BT6161" s="10"/>
      <c r="BU6161" s="10"/>
    </row>
    <row r="6162" spans="68:73">
      <c r="BP6162" s="8"/>
      <c r="BQ6162" s="8"/>
      <c r="BR6162" s="8"/>
      <c r="BS6162" s="8"/>
      <c r="BT6162" s="8"/>
      <c r="BU6162" s="8"/>
    </row>
    <row r="6163" spans="68:73">
      <c r="BP6163" s="10"/>
      <c r="BQ6163" s="10"/>
      <c r="BR6163" s="10"/>
      <c r="BS6163" s="10"/>
      <c r="BT6163" s="10"/>
      <c r="BU6163" s="10"/>
    </row>
    <row r="6164" spans="68:73">
      <c r="BP6164" s="8"/>
      <c r="BQ6164" s="8"/>
      <c r="BR6164" s="8"/>
      <c r="BS6164" s="8"/>
      <c r="BT6164" s="8"/>
      <c r="BU6164" s="8"/>
    </row>
    <row r="6165" spans="68:73">
      <c r="BP6165" s="10"/>
      <c r="BQ6165" s="10"/>
      <c r="BR6165" s="10"/>
      <c r="BS6165" s="10"/>
      <c r="BT6165" s="10"/>
      <c r="BU6165" s="10"/>
    </row>
    <row r="6166" spans="68:73">
      <c r="BP6166" s="8"/>
      <c r="BQ6166" s="8"/>
      <c r="BR6166" s="8"/>
      <c r="BS6166" s="8"/>
      <c r="BT6166" s="8"/>
      <c r="BU6166" s="8"/>
    </row>
    <row r="6167" spans="68:73">
      <c r="BP6167" s="10"/>
      <c r="BQ6167" s="10"/>
      <c r="BR6167" s="10"/>
      <c r="BS6167" s="10"/>
      <c r="BT6167" s="10"/>
      <c r="BU6167" s="10"/>
    </row>
    <row r="6168" spans="68:73">
      <c r="BP6168" s="8"/>
      <c r="BQ6168" s="8"/>
      <c r="BR6168" s="8"/>
      <c r="BS6168" s="8"/>
      <c r="BT6168" s="8"/>
      <c r="BU6168" s="8"/>
    </row>
    <row r="6169" spans="68:73">
      <c r="BP6169" s="10"/>
      <c r="BQ6169" s="10"/>
      <c r="BR6169" s="10"/>
      <c r="BS6169" s="10"/>
      <c r="BT6169" s="10"/>
      <c r="BU6169" s="10"/>
    </row>
    <row r="6170" spans="68:73">
      <c r="BP6170" s="8"/>
      <c r="BQ6170" s="8"/>
      <c r="BR6170" s="8"/>
      <c r="BS6170" s="8"/>
      <c r="BT6170" s="8"/>
      <c r="BU6170" s="8"/>
    </row>
    <row r="6171" spans="68:73">
      <c r="BP6171" s="10"/>
      <c r="BQ6171" s="10"/>
      <c r="BR6171" s="10"/>
      <c r="BS6171" s="10"/>
      <c r="BT6171" s="10"/>
      <c r="BU6171" s="10"/>
    </row>
    <row r="6172" spans="68:73">
      <c r="BP6172" s="8"/>
      <c r="BQ6172" s="8"/>
      <c r="BR6172" s="8"/>
      <c r="BS6172" s="8"/>
      <c r="BT6172" s="8"/>
      <c r="BU6172" s="8"/>
    </row>
    <row r="6173" spans="68:73">
      <c r="BP6173" s="10"/>
      <c r="BQ6173" s="10"/>
      <c r="BR6173" s="10"/>
      <c r="BS6173" s="10"/>
      <c r="BT6173" s="10"/>
      <c r="BU6173" s="10"/>
    </row>
    <row r="6174" spans="68:73">
      <c r="BP6174" s="8"/>
      <c r="BQ6174" s="8"/>
      <c r="BR6174" s="8"/>
      <c r="BS6174" s="8"/>
      <c r="BT6174" s="8"/>
      <c r="BU6174" s="8"/>
    </row>
    <row r="6175" spans="68:73">
      <c r="BP6175" s="10"/>
      <c r="BQ6175" s="10"/>
      <c r="BR6175" s="10"/>
      <c r="BS6175" s="10"/>
      <c r="BT6175" s="10"/>
      <c r="BU6175" s="10"/>
    </row>
    <row r="6176" spans="68:73">
      <c r="BP6176" s="8"/>
      <c r="BQ6176" s="8"/>
      <c r="BR6176" s="8"/>
      <c r="BS6176" s="8"/>
      <c r="BT6176" s="8"/>
      <c r="BU6176" s="8"/>
    </row>
    <row r="6177" spans="68:73">
      <c r="BP6177" s="10"/>
      <c r="BQ6177" s="10"/>
      <c r="BR6177" s="10"/>
      <c r="BS6177" s="10"/>
      <c r="BT6177" s="10"/>
      <c r="BU6177" s="10"/>
    </row>
    <row r="6178" spans="68:73">
      <c r="BP6178" s="8"/>
      <c r="BQ6178" s="8"/>
      <c r="BR6178" s="8"/>
      <c r="BS6178" s="8"/>
      <c r="BT6178" s="8"/>
      <c r="BU6178" s="8"/>
    </row>
    <row r="6179" spans="68:73">
      <c r="BP6179" s="10"/>
      <c r="BQ6179" s="10"/>
      <c r="BR6179" s="10"/>
      <c r="BS6179" s="10"/>
      <c r="BT6179" s="10"/>
      <c r="BU6179" s="10"/>
    </row>
    <row r="6180" spans="68:73">
      <c r="BP6180" s="8"/>
      <c r="BQ6180" s="8"/>
      <c r="BR6180" s="8"/>
      <c r="BS6180" s="8"/>
      <c r="BT6180" s="8"/>
      <c r="BU6180" s="8"/>
    </row>
    <row r="6181" spans="68:73">
      <c r="BP6181" s="10"/>
      <c r="BQ6181" s="10"/>
      <c r="BR6181" s="10"/>
      <c r="BS6181" s="10"/>
      <c r="BT6181" s="10"/>
      <c r="BU6181" s="10"/>
    </row>
    <row r="6182" spans="68:73">
      <c r="BP6182" s="8"/>
      <c r="BQ6182" s="8"/>
      <c r="BR6182" s="8"/>
      <c r="BS6182" s="8"/>
      <c r="BT6182" s="8"/>
      <c r="BU6182" s="8"/>
    </row>
    <row r="6183" spans="68:73">
      <c r="BP6183" s="10"/>
      <c r="BQ6183" s="10"/>
      <c r="BR6183" s="10"/>
      <c r="BS6183" s="10"/>
      <c r="BT6183" s="10"/>
      <c r="BU6183" s="10"/>
    </row>
    <row r="6184" spans="68:73">
      <c r="BP6184" s="8"/>
      <c r="BQ6184" s="8"/>
      <c r="BR6184" s="8"/>
      <c r="BS6184" s="8"/>
      <c r="BT6184" s="8"/>
      <c r="BU6184" s="8"/>
    </row>
    <row r="6185" spans="68:73">
      <c r="BP6185" s="10"/>
      <c r="BQ6185" s="10"/>
      <c r="BR6185" s="10"/>
      <c r="BS6185" s="10"/>
      <c r="BT6185" s="10"/>
      <c r="BU6185" s="10"/>
    </row>
    <row r="6186" spans="68:73">
      <c r="BP6186" s="8"/>
      <c r="BQ6186" s="8"/>
      <c r="BR6186" s="8"/>
      <c r="BS6186" s="8"/>
      <c r="BT6186" s="8"/>
      <c r="BU6186" s="8"/>
    </row>
    <row r="6187" spans="68:73">
      <c r="BP6187" s="10"/>
      <c r="BQ6187" s="10"/>
      <c r="BR6187" s="10"/>
      <c r="BS6187" s="10"/>
      <c r="BT6187" s="10"/>
      <c r="BU6187" s="10"/>
    </row>
    <row r="6188" spans="68:73">
      <c r="BP6188" s="8"/>
      <c r="BQ6188" s="8"/>
      <c r="BR6188" s="8"/>
      <c r="BS6188" s="8"/>
      <c r="BT6188" s="8"/>
      <c r="BU6188" s="8"/>
    </row>
    <row r="6189" spans="68:73">
      <c r="BP6189" s="10"/>
      <c r="BQ6189" s="10"/>
      <c r="BR6189" s="10"/>
      <c r="BS6189" s="10"/>
      <c r="BT6189" s="10"/>
      <c r="BU6189" s="10"/>
    </row>
    <row r="6190" spans="68:73">
      <c r="BP6190" s="8"/>
      <c r="BQ6190" s="8"/>
      <c r="BR6190" s="8"/>
      <c r="BS6190" s="8"/>
      <c r="BT6190" s="8"/>
      <c r="BU6190" s="8"/>
    </row>
    <row r="6191" spans="68:73">
      <c r="BP6191" s="10"/>
      <c r="BQ6191" s="10"/>
      <c r="BR6191" s="10"/>
      <c r="BS6191" s="10"/>
      <c r="BT6191" s="10"/>
      <c r="BU6191" s="10"/>
    </row>
    <row r="6192" spans="68:73">
      <c r="BP6192" s="8"/>
      <c r="BQ6192" s="8"/>
      <c r="BR6192" s="8"/>
      <c r="BS6192" s="8"/>
      <c r="BT6192" s="8"/>
      <c r="BU6192" s="8"/>
    </row>
    <row r="6193" spans="68:73">
      <c r="BP6193" s="10"/>
      <c r="BQ6193" s="10"/>
      <c r="BR6193" s="10"/>
      <c r="BS6193" s="10"/>
      <c r="BT6193" s="10"/>
      <c r="BU6193" s="10"/>
    </row>
    <row r="6194" spans="68:73">
      <c r="BP6194" s="8"/>
      <c r="BQ6194" s="8"/>
      <c r="BR6194" s="8"/>
      <c r="BS6194" s="8"/>
      <c r="BT6194" s="8"/>
      <c r="BU6194" s="8"/>
    </row>
    <row r="6195" spans="68:73">
      <c r="BP6195" s="10"/>
      <c r="BQ6195" s="10"/>
      <c r="BR6195" s="10"/>
      <c r="BS6195" s="10"/>
      <c r="BT6195" s="10"/>
      <c r="BU6195" s="10"/>
    </row>
    <row r="6196" spans="68:73">
      <c r="BP6196" s="8"/>
      <c r="BQ6196" s="8"/>
      <c r="BR6196" s="8"/>
      <c r="BS6196" s="8"/>
      <c r="BT6196" s="8"/>
      <c r="BU6196" s="8"/>
    </row>
    <row r="6197" spans="68:73">
      <c r="BP6197" s="10"/>
      <c r="BQ6197" s="10"/>
      <c r="BR6197" s="10"/>
      <c r="BS6197" s="10"/>
      <c r="BT6197" s="10"/>
      <c r="BU6197" s="10"/>
    </row>
    <row r="6198" spans="68:73">
      <c r="BP6198" s="8"/>
      <c r="BQ6198" s="8"/>
      <c r="BR6198" s="8"/>
      <c r="BS6198" s="8"/>
      <c r="BT6198" s="8"/>
      <c r="BU6198" s="8"/>
    </row>
    <row r="6199" spans="68:73">
      <c r="BP6199" s="10"/>
      <c r="BQ6199" s="10"/>
      <c r="BR6199" s="10"/>
      <c r="BS6199" s="10"/>
      <c r="BT6199" s="10"/>
      <c r="BU6199" s="10"/>
    </row>
    <row r="6200" spans="68:73">
      <c r="BP6200" s="8"/>
      <c r="BQ6200" s="8"/>
      <c r="BR6200" s="8"/>
      <c r="BS6200" s="8"/>
      <c r="BT6200" s="8"/>
      <c r="BU6200" s="8"/>
    </row>
    <row r="6201" spans="68:73">
      <c r="BP6201" s="10"/>
      <c r="BQ6201" s="10"/>
      <c r="BR6201" s="10"/>
      <c r="BS6201" s="10"/>
      <c r="BT6201" s="10"/>
      <c r="BU6201" s="10"/>
    </row>
    <row r="6202" spans="68:73">
      <c r="BP6202" s="8"/>
      <c r="BQ6202" s="8"/>
      <c r="BR6202" s="8"/>
      <c r="BS6202" s="8"/>
      <c r="BT6202" s="8"/>
      <c r="BU6202" s="8"/>
    </row>
    <row r="6203" spans="68:73">
      <c r="BP6203" s="10"/>
      <c r="BQ6203" s="10"/>
      <c r="BR6203" s="10"/>
      <c r="BS6203" s="10"/>
      <c r="BT6203" s="10"/>
      <c r="BU6203" s="10"/>
    </row>
    <row r="6204" spans="68:73">
      <c r="BP6204" s="8"/>
      <c r="BQ6204" s="8"/>
      <c r="BR6204" s="8"/>
      <c r="BS6204" s="8"/>
      <c r="BT6204" s="8"/>
      <c r="BU6204" s="8"/>
    </row>
    <row r="6205" spans="68:73">
      <c r="BP6205" s="10"/>
      <c r="BQ6205" s="10"/>
      <c r="BR6205" s="10"/>
      <c r="BS6205" s="10"/>
      <c r="BT6205" s="10"/>
      <c r="BU6205" s="10"/>
    </row>
    <row r="6206" spans="68:73">
      <c r="BP6206" s="8"/>
      <c r="BQ6206" s="8"/>
      <c r="BR6206" s="8"/>
      <c r="BS6206" s="8"/>
      <c r="BT6206" s="8"/>
      <c r="BU6206" s="8"/>
    </row>
    <row r="6207" spans="68:73">
      <c r="BP6207" s="10"/>
      <c r="BQ6207" s="10"/>
      <c r="BR6207" s="10"/>
      <c r="BS6207" s="10"/>
      <c r="BT6207" s="10"/>
      <c r="BU6207" s="10"/>
    </row>
    <row r="6208" spans="68:73">
      <c r="BP6208" s="8"/>
      <c r="BQ6208" s="8"/>
      <c r="BR6208" s="8"/>
      <c r="BS6208" s="8"/>
      <c r="BT6208" s="8"/>
      <c r="BU6208" s="8"/>
    </row>
    <row r="6209" spans="68:73">
      <c r="BP6209" s="10"/>
      <c r="BQ6209" s="10"/>
      <c r="BR6209" s="10"/>
      <c r="BS6209" s="10"/>
      <c r="BT6209" s="10"/>
      <c r="BU6209" s="10"/>
    </row>
    <row r="6210" spans="68:73">
      <c r="BP6210" s="8"/>
      <c r="BQ6210" s="8"/>
      <c r="BR6210" s="8"/>
      <c r="BS6210" s="8"/>
      <c r="BT6210" s="8"/>
      <c r="BU6210" s="8"/>
    </row>
    <row r="6211" spans="68:73">
      <c r="BP6211" s="10"/>
      <c r="BQ6211" s="10"/>
      <c r="BR6211" s="10"/>
      <c r="BS6211" s="10"/>
      <c r="BT6211" s="10"/>
      <c r="BU6211" s="10"/>
    </row>
    <row r="6212" spans="68:73">
      <c r="BP6212" s="8"/>
      <c r="BQ6212" s="8"/>
      <c r="BR6212" s="8"/>
      <c r="BS6212" s="8"/>
      <c r="BT6212" s="8"/>
      <c r="BU6212" s="8"/>
    </row>
    <row r="6213" spans="68:73">
      <c r="BP6213" s="10"/>
      <c r="BQ6213" s="10"/>
      <c r="BR6213" s="10"/>
      <c r="BS6213" s="10"/>
      <c r="BT6213" s="10"/>
      <c r="BU6213" s="10"/>
    </row>
    <row r="6214" spans="68:73">
      <c r="BP6214" s="8"/>
      <c r="BQ6214" s="8"/>
      <c r="BR6214" s="8"/>
      <c r="BS6214" s="8"/>
      <c r="BT6214" s="8"/>
      <c r="BU6214" s="8"/>
    </row>
    <row r="6215" spans="68:73">
      <c r="BP6215" s="10"/>
      <c r="BQ6215" s="10"/>
      <c r="BR6215" s="10"/>
      <c r="BS6215" s="10"/>
      <c r="BT6215" s="10"/>
      <c r="BU6215" s="10"/>
    </row>
    <row r="6216" spans="68:73">
      <c r="BP6216" s="8"/>
      <c r="BQ6216" s="8"/>
      <c r="BR6216" s="8"/>
      <c r="BS6216" s="8"/>
      <c r="BT6216" s="8"/>
      <c r="BU6216" s="8"/>
    </row>
    <row r="6217" spans="68:73">
      <c r="BP6217" s="10"/>
      <c r="BQ6217" s="10"/>
      <c r="BR6217" s="10"/>
      <c r="BS6217" s="10"/>
      <c r="BT6217" s="10"/>
      <c r="BU6217" s="10"/>
    </row>
    <row r="6218" spans="68:73">
      <c r="BP6218" s="8"/>
      <c r="BQ6218" s="8"/>
      <c r="BR6218" s="8"/>
      <c r="BS6218" s="8"/>
      <c r="BT6218" s="8"/>
      <c r="BU6218" s="8"/>
    </row>
    <row r="6219" spans="68:73">
      <c r="BP6219" s="10"/>
      <c r="BQ6219" s="10"/>
      <c r="BR6219" s="10"/>
      <c r="BS6219" s="10"/>
      <c r="BT6219" s="10"/>
      <c r="BU6219" s="10"/>
    </row>
    <row r="6220" spans="68:73">
      <c r="BP6220" s="8"/>
      <c r="BQ6220" s="8"/>
      <c r="BR6220" s="8"/>
      <c r="BS6220" s="8"/>
      <c r="BT6220" s="8"/>
      <c r="BU6220" s="8"/>
    </row>
    <row r="6221" spans="68:73">
      <c r="BP6221" s="10"/>
      <c r="BQ6221" s="10"/>
      <c r="BR6221" s="10"/>
      <c r="BS6221" s="10"/>
      <c r="BT6221" s="10"/>
      <c r="BU6221" s="10"/>
    </row>
    <row r="6222" spans="68:73">
      <c r="BP6222" s="8"/>
      <c r="BQ6222" s="8"/>
      <c r="BR6222" s="8"/>
      <c r="BS6222" s="8"/>
      <c r="BT6222" s="8"/>
      <c r="BU6222" s="8"/>
    </row>
    <row r="6223" spans="68:73">
      <c r="BP6223" s="10"/>
      <c r="BQ6223" s="10"/>
      <c r="BR6223" s="10"/>
      <c r="BS6223" s="10"/>
      <c r="BT6223" s="10"/>
      <c r="BU6223" s="10"/>
    </row>
    <row r="6224" spans="68:73">
      <c r="BP6224" s="8"/>
      <c r="BQ6224" s="8"/>
      <c r="BR6224" s="8"/>
      <c r="BS6224" s="8"/>
      <c r="BT6224" s="8"/>
      <c r="BU6224" s="8"/>
    </row>
    <row r="6225" spans="68:73">
      <c r="BP6225" s="10"/>
      <c r="BQ6225" s="10"/>
      <c r="BR6225" s="10"/>
      <c r="BS6225" s="10"/>
      <c r="BT6225" s="10"/>
      <c r="BU6225" s="10"/>
    </row>
    <row r="6226" spans="68:73">
      <c r="BP6226" s="8"/>
      <c r="BQ6226" s="8"/>
      <c r="BR6226" s="8"/>
      <c r="BS6226" s="8"/>
      <c r="BT6226" s="8"/>
      <c r="BU6226" s="8"/>
    </row>
    <row r="6227" spans="68:73">
      <c r="BP6227" s="10"/>
      <c r="BQ6227" s="10"/>
      <c r="BR6227" s="10"/>
      <c r="BS6227" s="10"/>
      <c r="BT6227" s="10"/>
      <c r="BU6227" s="10"/>
    </row>
    <row r="6228" spans="68:73">
      <c r="BP6228" s="8"/>
      <c r="BQ6228" s="8"/>
      <c r="BR6228" s="8"/>
      <c r="BS6228" s="8"/>
      <c r="BT6228" s="8"/>
      <c r="BU6228" s="8"/>
    </row>
    <row r="6229" spans="68:73">
      <c r="BP6229" s="10"/>
      <c r="BQ6229" s="10"/>
      <c r="BR6229" s="10"/>
      <c r="BS6229" s="10"/>
      <c r="BT6229" s="10"/>
      <c r="BU6229" s="10"/>
    </row>
    <row r="6230" spans="68:73">
      <c r="BP6230" s="8"/>
      <c r="BQ6230" s="8"/>
      <c r="BR6230" s="8"/>
      <c r="BS6230" s="8"/>
      <c r="BT6230" s="8"/>
      <c r="BU6230" s="8"/>
    </row>
    <row r="6231" spans="68:73">
      <c r="BP6231" s="10"/>
      <c r="BQ6231" s="10"/>
      <c r="BR6231" s="10"/>
      <c r="BS6231" s="10"/>
      <c r="BT6231" s="10"/>
      <c r="BU6231" s="10"/>
    </row>
    <row r="6232" spans="68:73">
      <c r="BP6232" s="8"/>
      <c r="BQ6232" s="8"/>
      <c r="BR6232" s="8"/>
      <c r="BS6232" s="8"/>
      <c r="BT6232" s="8"/>
      <c r="BU6232" s="8"/>
    </row>
    <row r="6233" spans="68:73">
      <c r="BP6233" s="10"/>
      <c r="BQ6233" s="10"/>
      <c r="BR6233" s="10"/>
      <c r="BS6233" s="10"/>
      <c r="BT6233" s="10"/>
      <c r="BU6233" s="10"/>
    </row>
    <row r="6234" spans="68:73">
      <c r="BP6234" s="8"/>
      <c r="BQ6234" s="8"/>
      <c r="BR6234" s="8"/>
      <c r="BS6234" s="8"/>
      <c r="BT6234" s="8"/>
      <c r="BU6234" s="8"/>
    </row>
    <row r="6235" spans="68:73">
      <c r="BP6235" s="10"/>
      <c r="BQ6235" s="10"/>
      <c r="BR6235" s="10"/>
      <c r="BS6235" s="10"/>
      <c r="BT6235" s="10"/>
      <c r="BU6235" s="10"/>
    </row>
    <row r="6236" spans="68:73">
      <c r="BP6236" s="8"/>
      <c r="BQ6236" s="8"/>
      <c r="BR6236" s="8"/>
      <c r="BS6236" s="8"/>
      <c r="BT6236" s="8"/>
      <c r="BU6236" s="8"/>
    </row>
    <row r="6237" spans="68:73">
      <c r="BP6237" s="10"/>
      <c r="BQ6237" s="10"/>
      <c r="BR6237" s="10"/>
      <c r="BS6237" s="10"/>
      <c r="BT6237" s="10"/>
      <c r="BU6237" s="10"/>
    </row>
    <row r="6238" spans="68:73">
      <c r="BP6238" s="8"/>
      <c r="BQ6238" s="8"/>
      <c r="BR6238" s="8"/>
      <c r="BS6238" s="8"/>
      <c r="BT6238" s="8"/>
      <c r="BU6238" s="8"/>
    </row>
    <row r="6239" spans="68:73">
      <c r="BP6239" s="10"/>
      <c r="BQ6239" s="10"/>
      <c r="BR6239" s="10"/>
      <c r="BS6239" s="10"/>
      <c r="BT6239" s="10"/>
      <c r="BU6239" s="10"/>
    </row>
    <row r="6240" spans="68:73">
      <c r="BP6240" s="8"/>
      <c r="BQ6240" s="8"/>
      <c r="BR6240" s="8"/>
      <c r="BS6240" s="8"/>
      <c r="BT6240" s="8"/>
      <c r="BU6240" s="8"/>
    </row>
    <row r="6241" spans="68:73">
      <c r="BP6241" s="10"/>
      <c r="BQ6241" s="10"/>
      <c r="BR6241" s="10"/>
      <c r="BS6241" s="10"/>
      <c r="BT6241" s="10"/>
      <c r="BU6241" s="10"/>
    </row>
    <row r="6242" spans="68:73">
      <c r="BP6242" s="8"/>
      <c r="BQ6242" s="8"/>
      <c r="BR6242" s="8"/>
      <c r="BS6242" s="8"/>
      <c r="BT6242" s="8"/>
      <c r="BU6242" s="8"/>
    </row>
    <row r="6243" spans="68:73">
      <c r="BP6243" s="10"/>
      <c r="BQ6243" s="10"/>
      <c r="BR6243" s="10"/>
      <c r="BS6243" s="10"/>
      <c r="BT6243" s="10"/>
      <c r="BU6243" s="10"/>
    </row>
    <row r="6244" spans="68:73">
      <c r="BP6244" s="8"/>
      <c r="BQ6244" s="8"/>
      <c r="BR6244" s="8"/>
      <c r="BS6244" s="8"/>
      <c r="BT6244" s="8"/>
      <c r="BU6244" s="8"/>
    </row>
    <row r="6245" spans="68:73">
      <c r="BP6245" s="10"/>
      <c r="BQ6245" s="10"/>
      <c r="BR6245" s="10"/>
      <c r="BS6245" s="10"/>
      <c r="BT6245" s="10"/>
      <c r="BU6245" s="10"/>
    </row>
    <row r="6246" spans="68:73">
      <c r="BP6246" s="8"/>
      <c r="BQ6246" s="8"/>
      <c r="BR6246" s="8"/>
      <c r="BS6246" s="8"/>
      <c r="BT6246" s="8"/>
      <c r="BU6246" s="8"/>
    </row>
    <row r="6247" spans="68:73">
      <c r="BP6247" s="10"/>
      <c r="BQ6247" s="10"/>
      <c r="BR6247" s="10"/>
      <c r="BS6247" s="10"/>
      <c r="BT6247" s="10"/>
      <c r="BU6247" s="10"/>
    </row>
    <row r="6248" spans="68:73">
      <c r="BP6248" s="8"/>
      <c r="BQ6248" s="8"/>
      <c r="BR6248" s="8"/>
      <c r="BS6248" s="8"/>
      <c r="BT6248" s="8"/>
      <c r="BU6248" s="8"/>
    </row>
    <row r="6249" spans="68:73">
      <c r="BP6249" s="10"/>
      <c r="BQ6249" s="10"/>
      <c r="BR6249" s="10"/>
      <c r="BS6249" s="10"/>
      <c r="BT6249" s="10"/>
      <c r="BU6249" s="10"/>
    </row>
    <row r="6250" spans="68:73">
      <c r="BP6250" s="8"/>
      <c r="BQ6250" s="8"/>
      <c r="BR6250" s="8"/>
      <c r="BS6250" s="8"/>
      <c r="BT6250" s="8"/>
      <c r="BU6250" s="8"/>
    </row>
    <row r="6251" spans="68:73">
      <c r="BP6251" s="10"/>
      <c r="BQ6251" s="10"/>
      <c r="BR6251" s="10"/>
      <c r="BS6251" s="10"/>
      <c r="BT6251" s="10"/>
      <c r="BU6251" s="10"/>
    </row>
    <row r="6252" spans="68:73">
      <c r="BP6252" s="8"/>
      <c r="BQ6252" s="8"/>
      <c r="BR6252" s="8"/>
      <c r="BS6252" s="8"/>
      <c r="BT6252" s="8"/>
      <c r="BU6252" s="8"/>
    </row>
    <row r="6253" spans="68:73">
      <c r="BP6253" s="10"/>
      <c r="BQ6253" s="10"/>
      <c r="BR6253" s="10"/>
      <c r="BS6253" s="10"/>
      <c r="BT6253" s="10"/>
      <c r="BU6253" s="10"/>
    </row>
    <row r="6254" spans="68:73">
      <c r="BP6254" s="8"/>
      <c r="BQ6254" s="8"/>
      <c r="BR6254" s="8"/>
      <c r="BS6254" s="8"/>
      <c r="BT6254" s="8"/>
      <c r="BU6254" s="8"/>
    </row>
    <row r="6255" spans="68:73">
      <c r="BP6255" s="10"/>
      <c r="BQ6255" s="10"/>
      <c r="BR6255" s="10"/>
      <c r="BS6255" s="10"/>
      <c r="BT6255" s="10"/>
      <c r="BU6255" s="10"/>
    </row>
    <row r="6256" spans="68:73">
      <c r="BP6256" s="8"/>
      <c r="BQ6256" s="8"/>
      <c r="BR6256" s="8"/>
      <c r="BS6256" s="8"/>
      <c r="BT6256" s="8"/>
      <c r="BU6256" s="8"/>
    </row>
    <row r="6257" spans="68:73">
      <c r="BP6257" s="10"/>
      <c r="BQ6257" s="10"/>
      <c r="BR6257" s="10"/>
      <c r="BS6257" s="10"/>
      <c r="BT6257" s="10"/>
      <c r="BU6257" s="10"/>
    </row>
    <row r="6258" spans="68:73">
      <c r="BP6258" s="8"/>
      <c r="BQ6258" s="8"/>
      <c r="BR6258" s="8"/>
      <c r="BS6258" s="8"/>
      <c r="BT6258" s="8"/>
      <c r="BU6258" s="8"/>
    </row>
    <row r="6259" spans="68:73">
      <c r="BP6259" s="10"/>
      <c r="BQ6259" s="10"/>
      <c r="BR6259" s="10"/>
      <c r="BS6259" s="10"/>
      <c r="BT6259" s="10"/>
      <c r="BU6259" s="10"/>
    </row>
    <row r="6260" spans="68:73">
      <c r="BP6260" s="8"/>
      <c r="BQ6260" s="8"/>
      <c r="BR6260" s="8"/>
      <c r="BS6260" s="8"/>
      <c r="BT6260" s="8"/>
      <c r="BU6260" s="8"/>
    </row>
    <row r="6261" spans="68:73">
      <c r="BP6261" s="10"/>
      <c r="BQ6261" s="10"/>
      <c r="BR6261" s="10"/>
      <c r="BS6261" s="10"/>
      <c r="BT6261" s="10"/>
      <c r="BU6261" s="10"/>
    </row>
    <row r="6262" spans="68:73">
      <c r="BP6262" s="8"/>
      <c r="BQ6262" s="8"/>
      <c r="BR6262" s="8"/>
      <c r="BS6262" s="8"/>
      <c r="BT6262" s="8"/>
      <c r="BU6262" s="8"/>
    </row>
    <row r="6263" spans="68:73">
      <c r="BP6263" s="10"/>
      <c r="BQ6263" s="10"/>
      <c r="BR6263" s="10"/>
      <c r="BS6263" s="10"/>
      <c r="BT6263" s="10"/>
      <c r="BU6263" s="10"/>
    </row>
    <row r="6264" spans="68:73">
      <c r="BP6264" s="8"/>
      <c r="BQ6264" s="8"/>
      <c r="BR6264" s="8"/>
      <c r="BS6264" s="8"/>
      <c r="BT6264" s="8"/>
      <c r="BU6264" s="8"/>
    </row>
    <row r="6265" spans="68:73">
      <c r="BP6265" s="10"/>
      <c r="BQ6265" s="10"/>
      <c r="BR6265" s="10"/>
      <c r="BS6265" s="10"/>
      <c r="BT6265" s="10"/>
      <c r="BU6265" s="10"/>
    </row>
    <row r="6266" spans="68:73">
      <c r="BP6266" s="8"/>
      <c r="BQ6266" s="8"/>
      <c r="BR6266" s="8"/>
      <c r="BS6266" s="8"/>
      <c r="BT6266" s="8"/>
      <c r="BU6266" s="8"/>
    </row>
    <row r="6267" spans="68:73">
      <c r="BP6267" s="10"/>
      <c r="BQ6267" s="10"/>
      <c r="BR6267" s="10"/>
      <c r="BS6267" s="10"/>
      <c r="BT6267" s="10"/>
      <c r="BU6267" s="10"/>
    </row>
    <row r="6268" spans="68:73">
      <c r="BP6268" s="8"/>
      <c r="BQ6268" s="8"/>
      <c r="BR6268" s="8"/>
      <c r="BS6268" s="8"/>
      <c r="BT6268" s="8"/>
      <c r="BU6268" s="8"/>
    </row>
    <row r="6269" spans="68:73">
      <c r="BP6269" s="10"/>
      <c r="BQ6269" s="10"/>
      <c r="BR6269" s="10"/>
      <c r="BS6269" s="10"/>
      <c r="BT6269" s="10"/>
      <c r="BU6269" s="10"/>
    </row>
    <row r="6270" spans="68:73">
      <c r="BP6270" s="8"/>
      <c r="BQ6270" s="8"/>
      <c r="BR6270" s="8"/>
      <c r="BS6270" s="8"/>
      <c r="BT6270" s="8"/>
      <c r="BU6270" s="8"/>
    </row>
    <row r="6271" spans="68:73">
      <c r="BP6271" s="10"/>
      <c r="BQ6271" s="10"/>
      <c r="BR6271" s="10"/>
      <c r="BS6271" s="10"/>
      <c r="BT6271" s="10"/>
      <c r="BU6271" s="10"/>
    </row>
    <row r="6272" spans="68:73">
      <c r="BP6272" s="8"/>
      <c r="BQ6272" s="8"/>
      <c r="BR6272" s="8"/>
      <c r="BS6272" s="8"/>
      <c r="BT6272" s="8"/>
      <c r="BU6272" s="8"/>
    </row>
    <row r="6273" spans="68:73">
      <c r="BP6273" s="10"/>
      <c r="BQ6273" s="10"/>
      <c r="BR6273" s="10"/>
      <c r="BS6273" s="10"/>
      <c r="BT6273" s="10"/>
      <c r="BU6273" s="10"/>
    </row>
    <row r="6274" spans="68:73">
      <c r="BP6274" s="8"/>
      <c r="BQ6274" s="8"/>
      <c r="BR6274" s="8"/>
      <c r="BS6274" s="8"/>
      <c r="BT6274" s="8"/>
      <c r="BU6274" s="8"/>
    </row>
    <row r="6275" spans="68:73">
      <c r="BP6275" s="10"/>
      <c r="BQ6275" s="10"/>
      <c r="BR6275" s="10"/>
      <c r="BS6275" s="10"/>
      <c r="BT6275" s="10"/>
      <c r="BU6275" s="10"/>
    </row>
    <row r="6276" spans="68:73">
      <c r="BP6276" s="8"/>
      <c r="BQ6276" s="8"/>
      <c r="BR6276" s="8"/>
      <c r="BS6276" s="8"/>
      <c r="BT6276" s="8"/>
      <c r="BU6276" s="8"/>
    </row>
    <row r="6277" spans="68:73">
      <c r="BP6277" s="10"/>
      <c r="BQ6277" s="10"/>
      <c r="BR6277" s="10"/>
      <c r="BS6277" s="10"/>
      <c r="BT6277" s="10"/>
      <c r="BU6277" s="10"/>
    </row>
    <row r="6278" spans="68:73">
      <c r="BP6278" s="8"/>
      <c r="BQ6278" s="8"/>
      <c r="BR6278" s="8"/>
      <c r="BS6278" s="8"/>
      <c r="BT6278" s="8"/>
      <c r="BU6278" s="8"/>
    </row>
    <row r="6279" spans="68:73">
      <c r="BP6279" s="10"/>
      <c r="BQ6279" s="10"/>
      <c r="BR6279" s="10"/>
      <c r="BS6279" s="10"/>
      <c r="BT6279" s="10"/>
      <c r="BU6279" s="10"/>
    </row>
    <row r="6280" spans="68:73">
      <c r="BP6280" s="8"/>
      <c r="BQ6280" s="8"/>
      <c r="BR6280" s="8"/>
      <c r="BS6280" s="8"/>
      <c r="BT6280" s="8"/>
      <c r="BU6280" s="8"/>
    </row>
    <row r="6281" spans="68:73">
      <c r="BP6281" s="10"/>
      <c r="BQ6281" s="10"/>
      <c r="BR6281" s="10"/>
      <c r="BS6281" s="10"/>
      <c r="BT6281" s="10"/>
      <c r="BU6281" s="10"/>
    </row>
    <row r="6282" spans="68:73">
      <c r="BP6282" s="8"/>
      <c r="BQ6282" s="8"/>
      <c r="BR6282" s="8"/>
      <c r="BS6282" s="8"/>
      <c r="BT6282" s="8"/>
      <c r="BU6282" s="8"/>
    </row>
    <row r="6283" spans="68:73">
      <c r="BP6283" s="10"/>
      <c r="BQ6283" s="10"/>
      <c r="BR6283" s="10"/>
      <c r="BS6283" s="10"/>
      <c r="BT6283" s="10"/>
      <c r="BU6283" s="10"/>
    </row>
    <row r="6284" spans="68:73">
      <c r="BP6284" s="8"/>
      <c r="BQ6284" s="8"/>
      <c r="BR6284" s="8"/>
      <c r="BS6284" s="8"/>
      <c r="BT6284" s="8"/>
      <c r="BU6284" s="8"/>
    </row>
    <row r="6285" spans="68:73">
      <c r="BP6285" s="10"/>
      <c r="BQ6285" s="10"/>
      <c r="BR6285" s="10"/>
      <c r="BS6285" s="10"/>
      <c r="BT6285" s="10"/>
      <c r="BU6285" s="10"/>
    </row>
    <row r="6286" spans="68:73">
      <c r="BP6286" s="8"/>
      <c r="BQ6286" s="8"/>
      <c r="BR6286" s="8"/>
      <c r="BS6286" s="8"/>
      <c r="BT6286" s="8"/>
      <c r="BU6286" s="8"/>
    </row>
    <row r="6287" spans="68:73">
      <c r="BP6287" s="10"/>
      <c r="BQ6287" s="10"/>
      <c r="BR6287" s="10"/>
      <c r="BS6287" s="10"/>
      <c r="BT6287" s="10"/>
      <c r="BU6287" s="10"/>
    </row>
    <row r="6288" spans="68:73">
      <c r="BP6288" s="8"/>
      <c r="BQ6288" s="8"/>
      <c r="BR6288" s="8"/>
      <c r="BS6288" s="8"/>
      <c r="BT6288" s="8"/>
      <c r="BU6288" s="8"/>
    </row>
    <row r="6289" spans="68:73">
      <c r="BP6289" s="10"/>
      <c r="BQ6289" s="10"/>
      <c r="BR6289" s="10"/>
      <c r="BS6289" s="10"/>
      <c r="BT6289" s="10"/>
      <c r="BU6289" s="10"/>
    </row>
    <row r="6290" spans="68:73">
      <c r="BP6290" s="8"/>
      <c r="BQ6290" s="8"/>
      <c r="BR6290" s="8"/>
      <c r="BS6290" s="8"/>
      <c r="BT6290" s="8"/>
      <c r="BU6290" s="8"/>
    </row>
    <row r="6291" spans="68:73">
      <c r="BP6291" s="10"/>
      <c r="BQ6291" s="10"/>
      <c r="BR6291" s="10"/>
      <c r="BS6291" s="10"/>
      <c r="BT6291" s="10"/>
      <c r="BU6291" s="10"/>
    </row>
    <row r="6292" spans="68:73">
      <c r="BP6292" s="8"/>
      <c r="BQ6292" s="8"/>
      <c r="BR6292" s="8"/>
      <c r="BS6292" s="8"/>
      <c r="BT6292" s="8"/>
      <c r="BU6292" s="8"/>
    </row>
    <row r="6293" spans="68:73">
      <c r="BP6293" s="10"/>
      <c r="BQ6293" s="10"/>
      <c r="BR6293" s="10"/>
      <c r="BS6293" s="10"/>
      <c r="BT6293" s="10"/>
      <c r="BU6293" s="10"/>
    </row>
    <row r="6294" spans="68:73">
      <c r="BP6294" s="8"/>
      <c r="BQ6294" s="8"/>
      <c r="BR6294" s="8"/>
      <c r="BS6294" s="8"/>
      <c r="BT6294" s="8"/>
      <c r="BU6294" s="8"/>
    </row>
    <row r="6295" spans="68:73">
      <c r="BP6295" s="10"/>
      <c r="BQ6295" s="10"/>
      <c r="BR6295" s="10"/>
      <c r="BS6295" s="10"/>
      <c r="BT6295" s="10"/>
      <c r="BU6295" s="10"/>
    </row>
    <row r="6296" spans="68:73">
      <c r="BP6296" s="8"/>
      <c r="BQ6296" s="8"/>
      <c r="BR6296" s="8"/>
      <c r="BS6296" s="8"/>
      <c r="BT6296" s="8"/>
      <c r="BU6296" s="8"/>
    </row>
    <row r="6297" spans="68:73">
      <c r="BP6297" s="10"/>
      <c r="BQ6297" s="10"/>
      <c r="BR6297" s="10"/>
      <c r="BS6297" s="10"/>
      <c r="BT6297" s="10"/>
      <c r="BU6297" s="10"/>
    </row>
    <row r="6298" spans="68:73">
      <c r="BP6298" s="8"/>
      <c r="BQ6298" s="8"/>
      <c r="BR6298" s="8"/>
      <c r="BS6298" s="8"/>
      <c r="BT6298" s="8"/>
      <c r="BU6298" s="8"/>
    </row>
    <row r="6299" spans="68:73">
      <c r="BP6299" s="10"/>
      <c r="BQ6299" s="10"/>
      <c r="BR6299" s="10"/>
      <c r="BS6299" s="10"/>
      <c r="BT6299" s="10"/>
      <c r="BU6299" s="10"/>
    </row>
    <row r="6300" spans="68:73">
      <c r="BP6300" s="8"/>
      <c r="BQ6300" s="8"/>
      <c r="BR6300" s="8"/>
      <c r="BS6300" s="8"/>
      <c r="BT6300" s="8"/>
      <c r="BU6300" s="8"/>
    </row>
    <row r="6301" spans="68:73">
      <c r="BP6301" s="10"/>
      <c r="BQ6301" s="10"/>
      <c r="BR6301" s="10"/>
      <c r="BS6301" s="10"/>
      <c r="BT6301" s="10"/>
      <c r="BU6301" s="10"/>
    </row>
    <row r="6302" spans="68:73">
      <c r="BP6302" s="8"/>
      <c r="BQ6302" s="8"/>
      <c r="BR6302" s="8"/>
      <c r="BS6302" s="8"/>
      <c r="BT6302" s="8"/>
      <c r="BU6302" s="8"/>
    </row>
    <row r="6303" spans="68:73">
      <c r="BP6303" s="10"/>
      <c r="BQ6303" s="10"/>
      <c r="BR6303" s="10"/>
      <c r="BS6303" s="10"/>
      <c r="BT6303" s="10"/>
      <c r="BU6303" s="10"/>
    </row>
    <row r="6304" spans="68:73">
      <c r="BP6304" s="8"/>
      <c r="BQ6304" s="8"/>
      <c r="BR6304" s="8"/>
      <c r="BS6304" s="8"/>
      <c r="BT6304" s="8"/>
      <c r="BU6304" s="8"/>
    </row>
    <row r="6305" spans="68:73">
      <c r="BP6305" s="10"/>
      <c r="BQ6305" s="10"/>
      <c r="BR6305" s="10"/>
      <c r="BS6305" s="10"/>
      <c r="BT6305" s="10"/>
      <c r="BU6305" s="10"/>
    </row>
    <row r="6306" spans="68:73">
      <c r="BP6306" s="8"/>
      <c r="BQ6306" s="8"/>
      <c r="BR6306" s="8"/>
      <c r="BS6306" s="8"/>
      <c r="BT6306" s="8"/>
      <c r="BU6306" s="8"/>
    </row>
    <row r="6307" spans="68:73">
      <c r="BP6307" s="10"/>
      <c r="BQ6307" s="10"/>
      <c r="BR6307" s="10"/>
      <c r="BS6307" s="10"/>
      <c r="BT6307" s="10"/>
      <c r="BU6307" s="10"/>
    </row>
    <row r="6308" spans="68:73">
      <c r="BP6308" s="8"/>
      <c r="BQ6308" s="8"/>
      <c r="BR6308" s="8"/>
      <c r="BS6308" s="8"/>
      <c r="BT6308" s="8"/>
      <c r="BU6308" s="8"/>
    </row>
    <row r="6309" spans="68:73">
      <c r="BP6309" s="10"/>
      <c r="BQ6309" s="10"/>
      <c r="BR6309" s="10"/>
      <c r="BS6309" s="10"/>
      <c r="BT6309" s="10"/>
      <c r="BU6309" s="10"/>
    </row>
    <row r="6310" spans="68:73">
      <c r="BP6310" s="8"/>
      <c r="BQ6310" s="8"/>
      <c r="BR6310" s="8"/>
      <c r="BS6310" s="8"/>
      <c r="BT6310" s="8"/>
      <c r="BU6310" s="8"/>
    </row>
    <row r="6311" spans="68:73">
      <c r="BP6311" s="10"/>
      <c r="BQ6311" s="10"/>
      <c r="BR6311" s="10"/>
      <c r="BS6311" s="10"/>
      <c r="BT6311" s="10"/>
      <c r="BU6311" s="10"/>
    </row>
    <row r="6312" spans="68:73">
      <c r="BP6312" s="8"/>
      <c r="BQ6312" s="8"/>
      <c r="BR6312" s="8"/>
      <c r="BS6312" s="8"/>
      <c r="BT6312" s="8"/>
      <c r="BU6312" s="8"/>
    </row>
    <row r="6313" spans="68:73">
      <c r="BP6313" s="10"/>
      <c r="BQ6313" s="10"/>
      <c r="BR6313" s="10"/>
      <c r="BS6313" s="10"/>
      <c r="BT6313" s="10"/>
      <c r="BU6313" s="10"/>
    </row>
    <row r="6314" spans="68:73">
      <c r="BP6314" s="8"/>
      <c r="BQ6314" s="8"/>
      <c r="BR6314" s="8"/>
      <c r="BS6314" s="8"/>
      <c r="BT6314" s="8"/>
      <c r="BU6314" s="8"/>
    </row>
    <row r="6315" spans="68:73">
      <c r="BP6315" s="10"/>
      <c r="BQ6315" s="10"/>
      <c r="BR6315" s="10"/>
      <c r="BS6315" s="10"/>
      <c r="BT6315" s="10"/>
      <c r="BU6315" s="10"/>
    </row>
    <row r="6316" spans="68:73">
      <c r="BP6316" s="8"/>
      <c r="BQ6316" s="8"/>
      <c r="BR6316" s="8"/>
      <c r="BS6316" s="8"/>
      <c r="BT6316" s="8"/>
      <c r="BU6316" s="8"/>
    </row>
    <row r="6317" spans="68:73">
      <c r="BP6317" s="10"/>
      <c r="BQ6317" s="10"/>
      <c r="BR6317" s="10"/>
      <c r="BS6317" s="10"/>
      <c r="BT6317" s="10"/>
      <c r="BU6317" s="10"/>
    </row>
    <row r="6318" spans="68:73">
      <c r="BP6318" s="8"/>
      <c r="BQ6318" s="8"/>
      <c r="BR6318" s="8"/>
      <c r="BS6318" s="8"/>
      <c r="BT6318" s="8"/>
      <c r="BU6318" s="8"/>
    </row>
    <row r="6319" spans="68:73">
      <c r="BP6319" s="10"/>
      <c r="BQ6319" s="10"/>
      <c r="BR6319" s="10"/>
      <c r="BS6319" s="10"/>
      <c r="BT6319" s="10"/>
      <c r="BU6319" s="10"/>
    </row>
    <row r="6320" spans="68:73">
      <c r="BP6320" s="8"/>
      <c r="BQ6320" s="8"/>
      <c r="BR6320" s="8"/>
      <c r="BS6320" s="8"/>
      <c r="BT6320" s="8"/>
      <c r="BU6320" s="8"/>
    </row>
    <row r="6321" spans="68:73">
      <c r="BP6321" s="10"/>
      <c r="BQ6321" s="10"/>
      <c r="BR6321" s="10"/>
      <c r="BS6321" s="10"/>
      <c r="BT6321" s="10"/>
      <c r="BU6321" s="10"/>
    </row>
    <row r="6322" spans="68:73">
      <c r="BP6322" s="8"/>
      <c r="BQ6322" s="8"/>
      <c r="BR6322" s="8"/>
      <c r="BS6322" s="8"/>
      <c r="BT6322" s="8"/>
      <c r="BU6322" s="8"/>
    </row>
    <row r="6323" spans="68:73">
      <c r="BP6323" s="10"/>
      <c r="BQ6323" s="10"/>
      <c r="BR6323" s="10"/>
      <c r="BS6323" s="10"/>
      <c r="BT6323" s="10"/>
      <c r="BU6323" s="10"/>
    </row>
    <row r="6324" spans="68:73">
      <c r="BP6324" s="8"/>
      <c r="BQ6324" s="8"/>
      <c r="BR6324" s="8"/>
      <c r="BS6324" s="8"/>
      <c r="BT6324" s="8"/>
      <c r="BU6324" s="8"/>
    </row>
    <row r="6325" spans="68:73">
      <c r="BP6325" s="10"/>
      <c r="BQ6325" s="10"/>
      <c r="BR6325" s="10"/>
      <c r="BS6325" s="10"/>
      <c r="BT6325" s="10"/>
      <c r="BU6325" s="10"/>
    </row>
    <row r="6326" spans="68:73">
      <c r="BP6326" s="8"/>
      <c r="BQ6326" s="8"/>
      <c r="BR6326" s="8"/>
      <c r="BS6326" s="8"/>
      <c r="BT6326" s="8"/>
      <c r="BU6326" s="8"/>
    </row>
    <row r="6327" spans="68:73">
      <c r="BP6327" s="10"/>
      <c r="BQ6327" s="10"/>
      <c r="BR6327" s="10"/>
      <c r="BS6327" s="10"/>
      <c r="BT6327" s="10"/>
      <c r="BU6327" s="10"/>
    </row>
    <row r="6328" spans="68:73">
      <c r="BP6328" s="8"/>
      <c r="BQ6328" s="8"/>
      <c r="BR6328" s="8"/>
      <c r="BS6328" s="8"/>
      <c r="BT6328" s="8"/>
      <c r="BU6328" s="8"/>
    </row>
    <row r="6329" spans="68:73">
      <c r="BP6329" s="10"/>
      <c r="BQ6329" s="10"/>
      <c r="BR6329" s="10"/>
      <c r="BS6329" s="10"/>
      <c r="BT6329" s="10"/>
      <c r="BU6329" s="10"/>
    </row>
    <row r="6330" spans="68:73">
      <c r="BP6330" s="8"/>
      <c r="BQ6330" s="8"/>
      <c r="BR6330" s="8"/>
      <c r="BS6330" s="8"/>
      <c r="BT6330" s="8"/>
      <c r="BU6330" s="8"/>
    </row>
    <row r="6331" spans="68:73">
      <c r="BP6331" s="10"/>
      <c r="BQ6331" s="10"/>
      <c r="BR6331" s="10"/>
      <c r="BS6331" s="10"/>
      <c r="BT6331" s="10"/>
      <c r="BU6331" s="10"/>
    </row>
    <row r="6332" spans="68:73">
      <c r="BP6332" s="8"/>
      <c r="BQ6332" s="8"/>
      <c r="BR6332" s="8"/>
      <c r="BS6332" s="8"/>
      <c r="BT6332" s="8"/>
      <c r="BU6332" s="8"/>
    </row>
    <row r="6333" spans="68:73">
      <c r="BP6333" s="10"/>
      <c r="BQ6333" s="10"/>
      <c r="BR6333" s="10"/>
      <c r="BS6333" s="10"/>
      <c r="BT6333" s="10"/>
      <c r="BU6333" s="10"/>
    </row>
    <row r="6334" spans="68:73">
      <c r="BP6334" s="8"/>
      <c r="BQ6334" s="8"/>
      <c r="BR6334" s="8"/>
      <c r="BS6334" s="8"/>
      <c r="BT6334" s="8"/>
      <c r="BU6334" s="8"/>
    </row>
    <row r="6335" spans="68:73">
      <c r="BP6335" s="10"/>
      <c r="BQ6335" s="10"/>
      <c r="BR6335" s="10"/>
      <c r="BS6335" s="10"/>
      <c r="BT6335" s="10"/>
      <c r="BU6335" s="10"/>
    </row>
    <row r="6336" spans="68:73">
      <c r="BP6336" s="8"/>
      <c r="BQ6336" s="8"/>
      <c r="BR6336" s="8"/>
      <c r="BS6336" s="8"/>
      <c r="BT6336" s="8"/>
      <c r="BU6336" s="8"/>
    </row>
    <row r="6337" spans="68:73">
      <c r="BP6337" s="10"/>
      <c r="BQ6337" s="10"/>
      <c r="BR6337" s="10"/>
      <c r="BS6337" s="10"/>
      <c r="BT6337" s="10"/>
      <c r="BU6337" s="10"/>
    </row>
    <row r="6338" spans="68:73">
      <c r="BP6338" s="8"/>
      <c r="BQ6338" s="8"/>
      <c r="BR6338" s="8"/>
      <c r="BS6338" s="8"/>
      <c r="BT6338" s="8"/>
      <c r="BU6338" s="8"/>
    </row>
    <row r="6339" spans="68:73">
      <c r="BP6339" s="10"/>
      <c r="BQ6339" s="10"/>
      <c r="BR6339" s="10"/>
      <c r="BS6339" s="10"/>
      <c r="BT6339" s="10"/>
      <c r="BU6339" s="10"/>
    </row>
    <row r="6340" spans="68:73">
      <c r="BP6340" s="8"/>
      <c r="BQ6340" s="8"/>
      <c r="BR6340" s="8"/>
      <c r="BS6340" s="8"/>
      <c r="BT6340" s="8"/>
      <c r="BU6340" s="8"/>
    </row>
    <row r="6341" spans="68:73">
      <c r="BP6341" s="10"/>
      <c r="BQ6341" s="10"/>
      <c r="BR6341" s="10"/>
      <c r="BS6341" s="10"/>
      <c r="BT6341" s="10"/>
      <c r="BU6341" s="10"/>
    </row>
    <row r="6342" spans="68:73">
      <c r="BP6342" s="8"/>
      <c r="BQ6342" s="8"/>
      <c r="BR6342" s="8"/>
      <c r="BS6342" s="8"/>
      <c r="BT6342" s="8"/>
      <c r="BU6342" s="8"/>
    </row>
    <row r="6343" spans="68:73">
      <c r="BP6343" s="10"/>
      <c r="BQ6343" s="10"/>
      <c r="BR6343" s="10"/>
      <c r="BS6343" s="10"/>
      <c r="BT6343" s="10"/>
      <c r="BU6343" s="10"/>
    </row>
    <row r="6344" spans="68:73">
      <c r="BP6344" s="8"/>
      <c r="BQ6344" s="8"/>
      <c r="BR6344" s="8"/>
      <c r="BS6344" s="8"/>
      <c r="BT6344" s="8"/>
      <c r="BU6344" s="8"/>
    </row>
    <row r="6345" spans="68:73">
      <c r="BP6345" s="10"/>
      <c r="BQ6345" s="10"/>
      <c r="BR6345" s="10"/>
      <c r="BS6345" s="10"/>
      <c r="BT6345" s="10"/>
      <c r="BU6345" s="10"/>
    </row>
    <row r="6346" spans="68:73">
      <c r="BP6346" s="8"/>
      <c r="BQ6346" s="8"/>
      <c r="BR6346" s="8"/>
      <c r="BS6346" s="8"/>
      <c r="BT6346" s="8"/>
      <c r="BU6346" s="8"/>
    </row>
    <row r="6347" spans="68:73">
      <c r="BP6347" s="10"/>
      <c r="BQ6347" s="10"/>
      <c r="BR6347" s="10"/>
      <c r="BS6347" s="10"/>
      <c r="BT6347" s="10"/>
      <c r="BU6347" s="10"/>
    </row>
    <row r="6348" spans="68:73">
      <c r="BP6348" s="8"/>
      <c r="BQ6348" s="8"/>
      <c r="BR6348" s="8"/>
      <c r="BS6348" s="8"/>
      <c r="BT6348" s="8"/>
      <c r="BU6348" s="8"/>
    </row>
    <row r="6349" spans="68:73">
      <c r="BP6349" s="10"/>
      <c r="BQ6349" s="10"/>
      <c r="BR6349" s="10"/>
      <c r="BS6349" s="10"/>
      <c r="BT6349" s="10"/>
      <c r="BU6349" s="10"/>
    </row>
    <row r="6350" spans="68:73">
      <c r="BP6350" s="8"/>
      <c r="BQ6350" s="8"/>
      <c r="BR6350" s="8"/>
      <c r="BS6350" s="8"/>
      <c r="BT6350" s="8"/>
      <c r="BU6350" s="8"/>
    </row>
    <row r="6351" spans="68:73">
      <c r="BP6351" s="10"/>
      <c r="BQ6351" s="10"/>
      <c r="BR6351" s="10"/>
      <c r="BS6351" s="10"/>
      <c r="BT6351" s="10"/>
      <c r="BU6351" s="10"/>
    </row>
    <row r="6352" spans="68:73">
      <c r="BP6352" s="8"/>
      <c r="BQ6352" s="8"/>
      <c r="BR6352" s="8"/>
      <c r="BS6352" s="8"/>
      <c r="BT6352" s="8"/>
      <c r="BU6352" s="8"/>
    </row>
    <row r="6353" spans="68:73">
      <c r="BP6353" s="10"/>
      <c r="BQ6353" s="10"/>
      <c r="BR6353" s="10"/>
      <c r="BS6353" s="10"/>
      <c r="BT6353" s="10"/>
      <c r="BU6353" s="10"/>
    </row>
    <row r="6354" spans="68:73">
      <c r="BP6354" s="8"/>
      <c r="BQ6354" s="8"/>
      <c r="BR6354" s="8"/>
      <c r="BS6354" s="8"/>
      <c r="BT6354" s="8"/>
      <c r="BU6354" s="8"/>
    </row>
    <row r="6355" spans="68:73">
      <c r="BP6355" s="10"/>
      <c r="BQ6355" s="10"/>
      <c r="BR6355" s="10"/>
      <c r="BS6355" s="10"/>
      <c r="BT6355" s="10"/>
      <c r="BU6355" s="10"/>
    </row>
    <row r="6356" spans="68:73">
      <c r="BP6356" s="8"/>
      <c r="BQ6356" s="8"/>
      <c r="BR6356" s="8"/>
      <c r="BS6356" s="8"/>
      <c r="BT6356" s="8"/>
      <c r="BU6356" s="8"/>
    </row>
    <row r="6357" spans="68:73">
      <c r="BP6357" s="10"/>
      <c r="BQ6357" s="10"/>
      <c r="BR6357" s="10"/>
      <c r="BS6357" s="10"/>
      <c r="BT6357" s="10"/>
      <c r="BU6357" s="10"/>
    </row>
    <row r="6358" spans="68:73">
      <c r="BP6358" s="8"/>
      <c r="BQ6358" s="8"/>
      <c r="BR6358" s="8"/>
      <c r="BS6358" s="8"/>
      <c r="BT6358" s="8"/>
      <c r="BU6358" s="8"/>
    </row>
    <row r="6359" spans="68:73">
      <c r="BP6359" s="10"/>
      <c r="BQ6359" s="10"/>
      <c r="BR6359" s="10"/>
      <c r="BS6359" s="10"/>
      <c r="BT6359" s="10"/>
      <c r="BU6359" s="10"/>
    </row>
    <row r="6360" spans="68:73">
      <c r="BP6360" s="8"/>
      <c r="BQ6360" s="8"/>
      <c r="BR6360" s="8"/>
      <c r="BS6360" s="8"/>
      <c r="BT6360" s="8"/>
      <c r="BU6360" s="8"/>
    </row>
    <row r="6361" spans="68:73">
      <c r="BP6361" s="10"/>
      <c r="BQ6361" s="10"/>
      <c r="BR6361" s="10"/>
      <c r="BS6361" s="10"/>
      <c r="BT6361" s="10"/>
      <c r="BU6361" s="10"/>
    </row>
    <row r="6362" spans="68:73">
      <c r="BP6362" s="8"/>
      <c r="BQ6362" s="8"/>
      <c r="BR6362" s="8"/>
      <c r="BS6362" s="8"/>
      <c r="BT6362" s="8"/>
      <c r="BU6362" s="8"/>
    </row>
    <row r="6363" spans="68:73">
      <c r="BP6363" s="10"/>
      <c r="BQ6363" s="10"/>
      <c r="BR6363" s="10"/>
      <c r="BS6363" s="10"/>
      <c r="BT6363" s="10"/>
      <c r="BU6363" s="10"/>
    </row>
    <row r="6364" spans="68:73">
      <c r="BP6364" s="8"/>
      <c r="BQ6364" s="8"/>
      <c r="BR6364" s="8"/>
      <c r="BS6364" s="8"/>
      <c r="BT6364" s="8"/>
      <c r="BU6364" s="8"/>
    </row>
    <row r="6365" spans="68:73">
      <c r="BP6365" s="10"/>
      <c r="BQ6365" s="10"/>
      <c r="BR6365" s="10"/>
      <c r="BS6365" s="10"/>
      <c r="BT6365" s="10"/>
      <c r="BU6365" s="10"/>
    </row>
    <row r="6366" spans="68:73">
      <c r="BP6366" s="8"/>
      <c r="BQ6366" s="8"/>
      <c r="BR6366" s="8"/>
      <c r="BS6366" s="8"/>
      <c r="BT6366" s="8"/>
      <c r="BU6366" s="8"/>
    </row>
    <row r="6367" spans="68:73">
      <c r="BP6367" s="10"/>
      <c r="BQ6367" s="10"/>
      <c r="BR6367" s="10"/>
      <c r="BS6367" s="10"/>
      <c r="BT6367" s="10"/>
      <c r="BU6367" s="10"/>
    </row>
    <row r="6368" spans="68:73">
      <c r="BP6368" s="8"/>
      <c r="BQ6368" s="8"/>
      <c r="BR6368" s="8"/>
      <c r="BS6368" s="8"/>
      <c r="BT6368" s="8"/>
      <c r="BU6368" s="8"/>
    </row>
    <row r="6369" spans="68:73">
      <c r="BP6369" s="10"/>
      <c r="BQ6369" s="10"/>
      <c r="BR6369" s="10"/>
      <c r="BS6369" s="10"/>
      <c r="BT6369" s="10"/>
      <c r="BU6369" s="10"/>
    </row>
    <row r="6370" spans="68:73">
      <c r="BP6370" s="8"/>
      <c r="BQ6370" s="8"/>
      <c r="BR6370" s="8"/>
      <c r="BS6370" s="8"/>
      <c r="BT6370" s="8"/>
      <c r="BU6370" s="8"/>
    </row>
    <row r="6371" spans="68:73">
      <c r="BP6371" s="10"/>
      <c r="BQ6371" s="10"/>
      <c r="BR6371" s="10"/>
      <c r="BS6371" s="10"/>
      <c r="BT6371" s="10"/>
      <c r="BU6371" s="10"/>
    </row>
    <row r="6372" spans="68:73">
      <c r="BP6372" s="8"/>
      <c r="BQ6372" s="8"/>
      <c r="BR6372" s="8"/>
      <c r="BS6372" s="8"/>
      <c r="BT6372" s="8"/>
      <c r="BU6372" s="8"/>
    </row>
    <row r="6373" spans="68:73">
      <c r="BP6373" s="10"/>
      <c r="BQ6373" s="10"/>
      <c r="BR6373" s="10"/>
      <c r="BS6373" s="10"/>
      <c r="BT6373" s="10"/>
      <c r="BU6373" s="10"/>
    </row>
    <row r="6374" spans="68:73">
      <c r="BP6374" s="8"/>
      <c r="BQ6374" s="8"/>
      <c r="BR6374" s="8"/>
      <c r="BS6374" s="8"/>
      <c r="BT6374" s="8"/>
      <c r="BU6374" s="8"/>
    </row>
    <row r="6375" spans="68:73">
      <c r="BP6375" s="10"/>
      <c r="BQ6375" s="10"/>
      <c r="BR6375" s="10"/>
      <c r="BS6375" s="10"/>
      <c r="BT6375" s="10"/>
      <c r="BU6375" s="10"/>
    </row>
    <row r="6376" spans="68:73">
      <c r="BP6376" s="8"/>
      <c r="BQ6376" s="8"/>
      <c r="BR6376" s="8"/>
      <c r="BS6376" s="8"/>
      <c r="BT6376" s="8"/>
      <c r="BU6376" s="8"/>
    </row>
    <row r="6377" spans="68:73">
      <c r="BP6377" s="10"/>
      <c r="BQ6377" s="10"/>
      <c r="BR6377" s="10"/>
      <c r="BS6377" s="10"/>
      <c r="BT6377" s="10"/>
      <c r="BU6377" s="10"/>
    </row>
    <row r="6378" spans="68:73">
      <c r="BP6378" s="8"/>
      <c r="BQ6378" s="8"/>
      <c r="BR6378" s="8"/>
      <c r="BS6378" s="8"/>
      <c r="BT6378" s="8"/>
      <c r="BU6378" s="8"/>
    </row>
    <row r="6379" spans="68:73">
      <c r="BP6379" s="10"/>
      <c r="BQ6379" s="10"/>
      <c r="BR6379" s="10"/>
      <c r="BS6379" s="10"/>
      <c r="BT6379" s="10"/>
      <c r="BU6379" s="10"/>
    </row>
    <row r="6380" spans="68:73">
      <c r="BP6380" s="8"/>
      <c r="BQ6380" s="8"/>
      <c r="BR6380" s="8"/>
      <c r="BS6380" s="8"/>
      <c r="BT6380" s="8"/>
      <c r="BU6380" s="8"/>
    </row>
    <row r="6381" spans="68:73">
      <c r="BP6381" s="10"/>
      <c r="BQ6381" s="10"/>
      <c r="BR6381" s="10"/>
      <c r="BS6381" s="10"/>
      <c r="BT6381" s="10"/>
      <c r="BU6381" s="10"/>
    </row>
    <row r="6382" spans="68:73">
      <c r="BP6382" s="8"/>
      <c r="BQ6382" s="8"/>
      <c r="BR6382" s="8"/>
      <c r="BS6382" s="8"/>
      <c r="BT6382" s="8"/>
      <c r="BU6382" s="8"/>
    </row>
    <row r="6383" spans="68:73">
      <c r="BP6383" s="10"/>
      <c r="BQ6383" s="10"/>
      <c r="BR6383" s="10"/>
      <c r="BS6383" s="10"/>
      <c r="BT6383" s="10"/>
      <c r="BU6383" s="10"/>
    </row>
    <row r="6384" spans="68:73">
      <c r="BP6384" s="8"/>
      <c r="BQ6384" s="8"/>
      <c r="BR6384" s="8"/>
      <c r="BS6384" s="8"/>
      <c r="BT6384" s="8"/>
      <c r="BU6384" s="8"/>
    </row>
    <row r="6385" spans="68:73">
      <c r="BP6385" s="10"/>
      <c r="BQ6385" s="10"/>
      <c r="BR6385" s="10"/>
      <c r="BS6385" s="10"/>
      <c r="BT6385" s="10"/>
      <c r="BU6385" s="10"/>
    </row>
    <row r="6386" spans="68:73">
      <c r="BP6386" s="8"/>
      <c r="BQ6386" s="8"/>
      <c r="BR6386" s="8"/>
      <c r="BS6386" s="8"/>
      <c r="BT6386" s="8"/>
      <c r="BU6386" s="8"/>
    </row>
    <row r="6387" spans="68:73">
      <c r="BP6387" s="10"/>
      <c r="BQ6387" s="10"/>
      <c r="BR6387" s="10"/>
      <c r="BS6387" s="10"/>
      <c r="BT6387" s="10"/>
      <c r="BU6387" s="10"/>
    </row>
    <row r="6388" spans="68:73">
      <c r="BP6388" s="8"/>
      <c r="BQ6388" s="8"/>
      <c r="BR6388" s="8"/>
      <c r="BS6388" s="8"/>
      <c r="BT6388" s="8"/>
      <c r="BU6388" s="8"/>
    </row>
    <row r="6389" spans="68:73">
      <c r="BP6389" s="10"/>
      <c r="BQ6389" s="10"/>
      <c r="BR6389" s="10"/>
      <c r="BS6389" s="10"/>
      <c r="BT6389" s="10"/>
      <c r="BU6389" s="10"/>
    </row>
    <row r="6390" spans="68:73">
      <c r="BP6390" s="8"/>
      <c r="BQ6390" s="8"/>
      <c r="BR6390" s="8"/>
      <c r="BS6390" s="8"/>
      <c r="BT6390" s="8"/>
      <c r="BU6390" s="8"/>
    </row>
    <row r="6391" spans="68:73">
      <c r="BP6391" s="10"/>
      <c r="BQ6391" s="10"/>
      <c r="BR6391" s="10"/>
      <c r="BS6391" s="10"/>
      <c r="BT6391" s="10"/>
      <c r="BU6391" s="10"/>
    </row>
    <row r="6392" spans="68:73">
      <c r="BP6392" s="8"/>
      <c r="BQ6392" s="8"/>
      <c r="BR6392" s="8"/>
      <c r="BS6392" s="8"/>
      <c r="BT6392" s="8"/>
      <c r="BU6392" s="8"/>
    </row>
    <row r="6393" spans="68:73">
      <c r="BP6393" s="10"/>
      <c r="BQ6393" s="10"/>
      <c r="BR6393" s="10"/>
      <c r="BS6393" s="10"/>
      <c r="BT6393" s="10"/>
      <c r="BU6393" s="10"/>
    </row>
    <row r="6394" spans="68:73">
      <c r="BP6394" s="8"/>
      <c r="BQ6394" s="8"/>
      <c r="BR6394" s="8"/>
      <c r="BS6394" s="8"/>
      <c r="BT6394" s="8"/>
      <c r="BU6394" s="8"/>
    </row>
    <row r="6395" spans="68:73">
      <c r="BP6395" s="10"/>
      <c r="BQ6395" s="10"/>
      <c r="BR6395" s="10"/>
      <c r="BS6395" s="10"/>
      <c r="BT6395" s="10"/>
      <c r="BU6395" s="10"/>
    </row>
    <row r="6396" spans="68:73">
      <c r="BP6396" s="8"/>
      <c r="BQ6396" s="8"/>
      <c r="BR6396" s="8"/>
      <c r="BS6396" s="8"/>
      <c r="BT6396" s="8"/>
      <c r="BU6396" s="8"/>
    </row>
    <row r="6397" spans="68:73">
      <c r="BP6397" s="10"/>
      <c r="BQ6397" s="10"/>
      <c r="BR6397" s="10"/>
      <c r="BS6397" s="10"/>
      <c r="BT6397" s="10"/>
      <c r="BU6397" s="10"/>
    </row>
    <row r="6398" spans="68:73">
      <c r="BP6398" s="8"/>
      <c r="BQ6398" s="8"/>
      <c r="BR6398" s="8"/>
      <c r="BS6398" s="8"/>
      <c r="BT6398" s="8"/>
      <c r="BU6398" s="8"/>
    </row>
    <row r="6399" spans="68:73">
      <c r="BP6399" s="10"/>
      <c r="BQ6399" s="10"/>
      <c r="BR6399" s="10"/>
      <c r="BS6399" s="10"/>
      <c r="BT6399" s="10"/>
      <c r="BU6399" s="10"/>
    </row>
    <row r="6400" spans="68:73">
      <c r="BP6400" s="8"/>
      <c r="BQ6400" s="8"/>
      <c r="BR6400" s="8"/>
      <c r="BS6400" s="8"/>
      <c r="BT6400" s="8"/>
      <c r="BU6400" s="8"/>
    </row>
    <row r="6401" spans="68:73">
      <c r="BP6401" s="10"/>
      <c r="BQ6401" s="10"/>
      <c r="BR6401" s="10"/>
      <c r="BS6401" s="10"/>
      <c r="BT6401" s="10"/>
      <c r="BU6401" s="10"/>
    </row>
    <row r="6402" spans="68:73">
      <c r="BP6402" s="8"/>
      <c r="BQ6402" s="8"/>
      <c r="BR6402" s="8"/>
      <c r="BS6402" s="8"/>
      <c r="BT6402" s="8"/>
      <c r="BU6402" s="8"/>
    </row>
    <row r="6403" spans="68:73">
      <c r="BP6403" s="10"/>
      <c r="BQ6403" s="10"/>
      <c r="BR6403" s="10"/>
      <c r="BS6403" s="10"/>
      <c r="BT6403" s="10"/>
      <c r="BU6403" s="10"/>
    </row>
    <row r="6404" spans="68:73">
      <c r="BP6404" s="8"/>
      <c r="BQ6404" s="8"/>
      <c r="BR6404" s="8"/>
      <c r="BS6404" s="8"/>
      <c r="BT6404" s="8"/>
      <c r="BU6404" s="8"/>
    </row>
    <row r="6405" spans="68:73">
      <c r="BP6405" s="10"/>
      <c r="BQ6405" s="10"/>
      <c r="BR6405" s="10"/>
      <c r="BS6405" s="10"/>
      <c r="BT6405" s="10"/>
      <c r="BU6405" s="10"/>
    </row>
    <row r="6406" spans="68:73">
      <c r="BP6406" s="8"/>
      <c r="BQ6406" s="8"/>
      <c r="BR6406" s="8"/>
      <c r="BS6406" s="8"/>
      <c r="BT6406" s="8"/>
      <c r="BU6406" s="8"/>
    </row>
    <row r="6407" spans="68:73">
      <c r="BP6407" s="10"/>
      <c r="BQ6407" s="10"/>
      <c r="BR6407" s="10"/>
      <c r="BS6407" s="10"/>
      <c r="BT6407" s="10"/>
      <c r="BU6407" s="10"/>
    </row>
    <row r="6408" spans="68:73">
      <c r="BP6408" s="8"/>
      <c r="BQ6408" s="8"/>
      <c r="BR6408" s="8"/>
      <c r="BS6408" s="8"/>
      <c r="BT6408" s="8"/>
      <c r="BU6408" s="8"/>
    </row>
    <row r="6409" spans="68:73">
      <c r="BP6409" s="10"/>
      <c r="BQ6409" s="10"/>
      <c r="BR6409" s="10"/>
      <c r="BS6409" s="10"/>
      <c r="BT6409" s="10"/>
      <c r="BU6409" s="10"/>
    </row>
    <row r="6410" spans="68:73">
      <c r="BP6410" s="8"/>
      <c r="BQ6410" s="8"/>
      <c r="BR6410" s="8"/>
      <c r="BS6410" s="8"/>
      <c r="BT6410" s="8"/>
      <c r="BU6410" s="8"/>
    </row>
    <row r="6411" spans="68:73">
      <c r="BP6411" s="10"/>
      <c r="BQ6411" s="10"/>
      <c r="BR6411" s="10"/>
      <c r="BS6411" s="10"/>
      <c r="BT6411" s="10"/>
      <c r="BU6411" s="10"/>
    </row>
    <row r="6412" spans="68:73">
      <c r="BP6412" s="8"/>
      <c r="BQ6412" s="8"/>
      <c r="BR6412" s="8"/>
      <c r="BS6412" s="8"/>
      <c r="BT6412" s="8"/>
      <c r="BU6412" s="8"/>
    </row>
    <row r="6413" spans="68:73">
      <c r="BP6413" s="10"/>
      <c r="BQ6413" s="10"/>
      <c r="BR6413" s="10"/>
      <c r="BS6413" s="10"/>
      <c r="BT6413" s="10"/>
      <c r="BU6413" s="10"/>
    </row>
    <row r="6414" spans="68:73">
      <c r="BP6414" s="8"/>
      <c r="BQ6414" s="8"/>
      <c r="BR6414" s="8"/>
      <c r="BS6414" s="8"/>
      <c r="BT6414" s="8"/>
      <c r="BU6414" s="8"/>
    </row>
    <row r="6415" spans="68:73">
      <c r="BP6415" s="10"/>
      <c r="BQ6415" s="10"/>
      <c r="BR6415" s="10"/>
      <c r="BS6415" s="10"/>
      <c r="BT6415" s="10"/>
      <c r="BU6415" s="10"/>
    </row>
    <row r="6416" spans="68:73">
      <c r="BP6416" s="8"/>
      <c r="BQ6416" s="8"/>
      <c r="BR6416" s="8"/>
      <c r="BS6416" s="8"/>
      <c r="BT6416" s="8"/>
      <c r="BU6416" s="8"/>
    </row>
    <row r="6417" spans="68:73">
      <c r="BP6417" s="10"/>
      <c r="BQ6417" s="10"/>
      <c r="BR6417" s="10"/>
      <c r="BS6417" s="10"/>
      <c r="BT6417" s="10"/>
      <c r="BU6417" s="10"/>
    </row>
    <row r="6418" spans="68:73">
      <c r="BP6418" s="8"/>
      <c r="BQ6418" s="8"/>
      <c r="BR6418" s="8"/>
      <c r="BS6418" s="8"/>
      <c r="BT6418" s="8"/>
      <c r="BU6418" s="8"/>
    </row>
    <row r="6419" spans="68:73">
      <c r="BP6419" s="10"/>
      <c r="BQ6419" s="10"/>
      <c r="BR6419" s="10"/>
      <c r="BS6419" s="10"/>
      <c r="BT6419" s="10"/>
      <c r="BU6419" s="10"/>
    </row>
    <row r="6420" spans="68:73">
      <c r="BP6420" s="8"/>
      <c r="BQ6420" s="8"/>
      <c r="BR6420" s="8"/>
      <c r="BS6420" s="8"/>
      <c r="BT6420" s="8"/>
      <c r="BU6420" s="8"/>
    </row>
    <row r="6421" spans="68:73">
      <c r="BP6421" s="10"/>
      <c r="BQ6421" s="10"/>
      <c r="BR6421" s="10"/>
      <c r="BS6421" s="10"/>
      <c r="BT6421" s="10"/>
      <c r="BU6421" s="10"/>
    </row>
    <row r="6422" spans="68:73">
      <c r="BP6422" s="8"/>
      <c r="BQ6422" s="8"/>
      <c r="BR6422" s="8"/>
      <c r="BS6422" s="8"/>
      <c r="BT6422" s="8"/>
      <c r="BU6422" s="8"/>
    </row>
    <row r="6423" spans="68:73">
      <c r="BP6423" s="10"/>
      <c r="BQ6423" s="10"/>
      <c r="BR6423" s="10"/>
      <c r="BS6423" s="10"/>
      <c r="BT6423" s="10"/>
      <c r="BU6423" s="10"/>
    </row>
    <row r="6424" spans="68:73">
      <c r="BP6424" s="8"/>
      <c r="BQ6424" s="8"/>
      <c r="BR6424" s="8"/>
      <c r="BS6424" s="8"/>
      <c r="BT6424" s="8"/>
      <c r="BU6424" s="8"/>
    </row>
    <row r="6425" spans="68:73">
      <c r="BP6425" s="10"/>
      <c r="BQ6425" s="10"/>
      <c r="BR6425" s="10"/>
      <c r="BS6425" s="10"/>
      <c r="BT6425" s="10"/>
      <c r="BU6425" s="10"/>
    </row>
    <row r="6426" spans="68:73">
      <c r="BP6426" s="8"/>
      <c r="BQ6426" s="8"/>
      <c r="BR6426" s="8"/>
      <c r="BS6426" s="8"/>
      <c r="BT6426" s="8"/>
      <c r="BU6426" s="8"/>
    </row>
    <row r="6427" spans="68:73">
      <c r="BP6427" s="10"/>
      <c r="BQ6427" s="10"/>
      <c r="BR6427" s="10"/>
      <c r="BS6427" s="10"/>
      <c r="BT6427" s="10"/>
      <c r="BU6427" s="10"/>
    </row>
    <row r="6428" spans="68:73">
      <c r="BP6428" s="8"/>
      <c r="BQ6428" s="8"/>
      <c r="BR6428" s="8"/>
      <c r="BS6428" s="8"/>
      <c r="BT6428" s="8"/>
      <c r="BU6428" s="8"/>
    </row>
    <row r="6429" spans="68:73">
      <c r="BP6429" s="10"/>
      <c r="BQ6429" s="10"/>
      <c r="BR6429" s="10"/>
      <c r="BS6429" s="10"/>
      <c r="BT6429" s="10"/>
      <c r="BU6429" s="10"/>
    </row>
    <row r="6430" spans="68:73">
      <c r="BP6430" s="8"/>
      <c r="BQ6430" s="8"/>
      <c r="BR6430" s="8"/>
      <c r="BS6430" s="8"/>
      <c r="BT6430" s="8"/>
      <c r="BU6430" s="8"/>
    </row>
    <row r="6431" spans="68:73">
      <c r="BP6431" s="10"/>
      <c r="BQ6431" s="10"/>
      <c r="BR6431" s="10"/>
      <c r="BS6431" s="10"/>
      <c r="BT6431" s="10"/>
      <c r="BU6431" s="10"/>
    </row>
    <row r="6432" spans="68:73">
      <c r="BP6432" s="8"/>
      <c r="BQ6432" s="8"/>
      <c r="BR6432" s="8"/>
      <c r="BS6432" s="8"/>
      <c r="BT6432" s="8"/>
      <c r="BU6432" s="8"/>
    </row>
    <row r="6433" spans="68:73">
      <c r="BP6433" s="10"/>
      <c r="BQ6433" s="10"/>
      <c r="BR6433" s="10"/>
      <c r="BS6433" s="10"/>
      <c r="BT6433" s="10"/>
      <c r="BU6433" s="10"/>
    </row>
    <row r="6434" spans="68:73">
      <c r="BP6434" s="8"/>
      <c r="BQ6434" s="8"/>
      <c r="BR6434" s="8"/>
      <c r="BS6434" s="8"/>
      <c r="BT6434" s="8"/>
      <c r="BU6434" s="8"/>
    </row>
    <row r="6435" spans="68:73">
      <c r="BP6435" s="10"/>
      <c r="BQ6435" s="10"/>
      <c r="BR6435" s="10"/>
      <c r="BS6435" s="10"/>
      <c r="BT6435" s="10"/>
      <c r="BU6435" s="10"/>
    </row>
    <row r="6436" spans="68:73">
      <c r="BP6436" s="8"/>
      <c r="BQ6436" s="8"/>
      <c r="BR6436" s="8"/>
      <c r="BS6436" s="8"/>
      <c r="BT6436" s="8"/>
      <c r="BU6436" s="8"/>
    </row>
    <row r="6437" spans="68:73">
      <c r="BP6437" s="10"/>
      <c r="BQ6437" s="10"/>
      <c r="BR6437" s="10"/>
      <c r="BS6437" s="10"/>
      <c r="BT6437" s="10"/>
      <c r="BU6437" s="10"/>
    </row>
    <row r="6438" spans="68:73">
      <c r="BP6438" s="8"/>
      <c r="BQ6438" s="8"/>
      <c r="BR6438" s="8"/>
      <c r="BS6438" s="8"/>
      <c r="BT6438" s="8"/>
      <c r="BU6438" s="8"/>
    </row>
    <row r="6439" spans="68:73">
      <c r="BP6439" s="10"/>
      <c r="BQ6439" s="10"/>
      <c r="BR6439" s="10"/>
      <c r="BS6439" s="10"/>
      <c r="BT6439" s="10"/>
      <c r="BU6439" s="10"/>
    </row>
    <row r="6440" spans="68:73">
      <c r="BP6440" s="8"/>
      <c r="BQ6440" s="8"/>
      <c r="BR6440" s="8"/>
      <c r="BS6440" s="8"/>
      <c r="BT6440" s="8"/>
      <c r="BU6440" s="8"/>
    </row>
    <row r="6441" spans="68:73">
      <c r="BP6441" s="10"/>
      <c r="BQ6441" s="10"/>
      <c r="BR6441" s="10"/>
      <c r="BS6441" s="10"/>
      <c r="BT6441" s="10"/>
      <c r="BU6441" s="10"/>
    </row>
    <row r="6442" spans="68:73">
      <c r="BP6442" s="8"/>
      <c r="BQ6442" s="8"/>
      <c r="BR6442" s="8"/>
      <c r="BS6442" s="8"/>
      <c r="BT6442" s="8"/>
      <c r="BU6442" s="8"/>
    </row>
    <row r="6443" spans="68:73">
      <c r="BP6443" s="10"/>
      <c r="BQ6443" s="10"/>
      <c r="BR6443" s="10"/>
      <c r="BS6443" s="10"/>
      <c r="BT6443" s="10"/>
      <c r="BU6443" s="10"/>
    </row>
    <row r="6444" spans="68:73">
      <c r="BP6444" s="8"/>
      <c r="BQ6444" s="8"/>
      <c r="BR6444" s="8"/>
      <c r="BS6444" s="8"/>
      <c r="BT6444" s="8"/>
      <c r="BU6444" s="8"/>
    </row>
    <row r="6445" spans="68:73">
      <c r="BP6445" s="10"/>
      <c r="BQ6445" s="10"/>
      <c r="BR6445" s="10"/>
      <c r="BS6445" s="10"/>
      <c r="BT6445" s="10"/>
      <c r="BU6445" s="10"/>
    </row>
    <row r="6446" spans="68:73">
      <c r="BP6446" s="8"/>
      <c r="BQ6446" s="8"/>
      <c r="BR6446" s="8"/>
      <c r="BS6446" s="8"/>
      <c r="BT6446" s="8"/>
      <c r="BU6446" s="8"/>
    </row>
    <row r="6447" spans="68:73">
      <c r="BP6447" s="10"/>
      <c r="BQ6447" s="10"/>
      <c r="BR6447" s="10"/>
      <c r="BS6447" s="10"/>
      <c r="BT6447" s="10"/>
      <c r="BU6447" s="10"/>
    </row>
    <row r="6448" spans="68:73">
      <c r="BP6448" s="8"/>
      <c r="BQ6448" s="8"/>
      <c r="BR6448" s="8"/>
      <c r="BS6448" s="8"/>
      <c r="BT6448" s="8"/>
      <c r="BU6448" s="8"/>
    </row>
    <row r="6449" spans="68:73">
      <c r="BP6449" s="10"/>
      <c r="BQ6449" s="10"/>
      <c r="BR6449" s="10"/>
      <c r="BS6449" s="10"/>
      <c r="BT6449" s="10"/>
      <c r="BU6449" s="10"/>
    </row>
    <row r="6450" spans="68:73">
      <c r="BP6450" s="8"/>
      <c r="BQ6450" s="8"/>
      <c r="BR6450" s="8"/>
      <c r="BS6450" s="8"/>
      <c r="BT6450" s="8"/>
      <c r="BU6450" s="8"/>
    </row>
    <row r="6451" spans="68:73">
      <c r="BP6451" s="10"/>
      <c r="BQ6451" s="10"/>
      <c r="BR6451" s="10"/>
      <c r="BS6451" s="10"/>
      <c r="BT6451" s="10"/>
      <c r="BU6451" s="10"/>
    </row>
    <row r="6452" spans="68:73">
      <c r="BP6452" s="8"/>
      <c r="BQ6452" s="8"/>
      <c r="BR6452" s="8"/>
      <c r="BS6452" s="8"/>
      <c r="BT6452" s="8"/>
      <c r="BU6452" s="8"/>
    </row>
    <row r="6453" spans="68:73">
      <c r="BP6453" s="10"/>
      <c r="BQ6453" s="10"/>
      <c r="BR6453" s="10"/>
      <c r="BS6453" s="10"/>
      <c r="BT6453" s="10"/>
      <c r="BU6453" s="10"/>
    </row>
    <row r="6454" spans="68:73">
      <c r="BP6454" s="8"/>
      <c r="BQ6454" s="8"/>
      <c r="BR6454" s="8"/>
      <c r="BS6454" s="8"/>
      <c r="BT6454" s="8"/>
      <c r="BU6454" s="8"/>
    </row>
    <row r="6455" spans="68:73">
      <c r="BP6455" s="10"/>
      <c r="BQ6455" s="10"/>
      <c r="BR6455" s="10"/>
      <c r="BS6455" s="10"/>
      <c r="BT6455" s="10"/>
      <c r="BU6455" s="10"/>
    </row>
    <row r="6456" spans="68:73">
      <c r="BP6456" s="8"/>
      <c r="BQ6456" s="8"/>
      <c r="BR6456" s="8"/>
      <c r="BS6456" s="8"/>
      <c r="BT6456" s="8"/>
      <c r="BU6456" s="8"/>
    </row>
    <row r="6457" spans="68:73">
      <c r="BP6457" s="10"/>
      <c r="BQ6457" s="10"/>
      <c r="BR6457" s="10"/>
      <c r="BS6457" s="10"/>
      <c r="BT6457" s="10"/>
      <c r="BU6457" s="10"/>
    </row>
    <row r="6458" spans="68:73">
      <c r="BP6458" s="8"/>
      <c r="BQ6458" s="8"/>
      <c r="BR6458" s="8"/>
      <c r="BS6458" s="8"/>
      <c r="BT6458" s="8"/>
      <c r="BU6458" s="8"/>
    </row>
    <row r="6459" spans="68:73">
      <c r="BP6459" s="10"/>
      <c r="BQ6459" s="10"/>
      <c r="BR6459" s="10"/>
      <c r="BS6459" s="10"/>
      <c r="BT6459" s="10"/>
      <c r="BU6459" s="10"/>
    </row>
    <row r="6460" spans="68:73">
      <c r="BP6460" s="8"/>
      <c r="BQ6460" s="8"/>
      <c r="BR6460" s="8"/>
      <c r="BS6460" s="8"/>
      <c r="BT6460" s="8"/>
      <c r="BU6460" s="8"/>
    </row>
    <row r="6461" spans="68:73">
      <c r="BP6461" s="10"/>
      <c r="BQ6461" s="10"/>
      <c r="BR6461" s="10"/>
      <c r="BS6461" s="10"/>
      <c r="BT6461" s="10"/>
      <c r="BU6461" s="10"/>
    </row>
    <row r="6462" spans="68:73">
      <c r="BP6462" s="8"/>
      <c r="BQ6462" s="8"/>
      <c r="BR6462" s="8"/>
      <c r="BS6462" s="8"/>
      <c r="BT6462" s="8"/>
      <c r="BU6462" s="8"/>
    </row>
    <row r="6463" spans="68:73">
      <c r="BP6463" s="10"/>
      <c r="BQ6463" s="10"/>
      <c r="BR6463" s="10"/>
      <c r="BS6463" s="10"/>
      <c r="BT6463" s="10"/>
      <c r="BU6463" s="10"/>
    </row>
    <row r="6464" spans="68:73">
      <c r="BP6464" s="8"/>
      <c r="BQ6464" s="8"/>
      <c r="BR6464" s="8"/>
      <c r="BS6464" s="8"/>
      <c r="BT6464" s="8"/>
      <c r="BU6464" s="8"/>
    </row>
    <row r="6465" spans="68:73">
      <c r="BP6465" s="10"/>
      <c r="BQ6465" s="10"/>
      <c r="BR6465" s="10"/>
      <c r="BS6465" s="10"/>
      <c r="BT6465" s="10"/>
      <c r="BU6465" s="10"/>
    </row>
    <row r="6466" spans="68:73">
      <c r="BP6466" s="8"/>
      <c r="BQ6466" s="8"/>
      <c r="BR6466" s="8"/>
      <c r="BS6466" s="8"/>
      <c r="BT6466" s="8"/>
      <c r="BU6466" s="8"/>
    </row>
    <row r="6467" spans="68:73">
      <c r="BP6467" s="10"/>
      <c r="BQ6467" s="10"/>
      <c r="BR6467" s="10"/>
      <c r="BS6467" s="10"/>
      <c r="BT6467" s="10"/>
      <c r="BU6467" s="10"/>
    </row>
    <row r="6468" spans="68:73">
      <c r="BP6468" s="8"/>
      <c r="BQ6468" s="8"/>
      <c r="BR6468" s="8"/>
      <c r="BS6468" s="8"/>
      <c r="BT6468" s="8"/>
      <c r="BU6468" s="8"/>
    </row>
    <row r="6469" spans="68:73">
      <c r="BP6469" s="10"/>
      <c r="BQ6469" s="10"/>
      <c r="BR6469" s="10"/>
      <c r="BS6469" s="10"/>
      <c r="BT6469" s="10"/>
      <c r="BU6469" s="10"/>
    </row>
    <row r="6470" spans="68:73">
      <c r="BP6470" s="8"/>
      <c r="BQ6470" s="8"/>
      <c r="BR6470" s="8"/>
      <c r="BS6470" s="8"/>
      <c r="BT6470" s="8"/>
      <c r="BU6470" s="8"/>
    </row>
    <row r="6471" spans="68:73">
      <c r="BP6471" s="10"/>
      <c r="BQ6471" s="10"/>
      <c r="BR6471" s="10"/>
      <c r="BS6471" s="10"/>
      <c r="BT6471" s="10"/>
      <c r="BU6471" s="10"/>
    </row>
    <row r="6472" spans="68:73">
      <c r="BP6472" s="8"/>
      <c r="BQ6472" s="8"/>
      <c r="BR6472" s="8"/>
      <c r="BS6472" s="8"/>
      <c r="BT6472" s="8"/>
      <c r="BU6472" s="8"/>
    </row>
    <row r="6473" spans="68:73">
      <c r="BP6473" s="10"/>
      <c r="BQ6473" s="10"/>
      <c r="BR6473" s="10"/>
      <c r="BS6473" s="10"/>
      <c r="BT6473" s="10"/>
      <c r="BU6473" s="10"/>
    </row>
    <row r="6474" spans="68:73">
      <c r="BP6474" s="8"/>
      <c r="BQ6474" s="8"/>
      <c r="BR6474" s="8"/>
      <c r="BS6474" s="8"/>
      <c r="BT6474" s="8"/>
      <c r="BU6474" s="8"/>
    </row>
    <row r="6475" spans="68:73">
      <c r="BP6475" s="10"/>
      <c r="BQ6475" s="10"/>
      <c r="BR6475" s="10"/>
      <c r="BS6475" s="10"/>
      <c r="BT6475" s="10"/>
      <c r="BU6475" s="10"/>
    </row>
    <row r="6476" spans="68:73">
      <c r="BP6476" s="8"/>
      <c r="BQ6476" s="8"/>
      <c r="BR6476" s="8"/>
      <c r="BS6476" s="8"/>
      <c r="BT6476" s="8"/>
      <c r="BU6476" s="8"/>
    </row>
    <row r="6477" spans="68:73">
      <c r="BP6477" s="10"/>
      <c r="BQ6477" s="10"/>
      <c r="BR6477" s="10"/>
      <c r="BS6477" s="10"/>
      <c r="BT6477" s="10"/>
      <c r="BU6477" s="10"/>
    </row>
    <row r="6478" spans="68:73">
      <c r="BP6478" s="8"/>
      <c r="BQ6478" s="8"/>
      <c r="BR6478" s="8"/>
      <c r="BS6478" s="8"/>
      <c r="BT6478" s="8"/>
      <c r="BU6478" s="8"/>
    </row>
    <row r="6479" spans="68:73">
      <c r="BP6479" s="10"/>
      <c r="BQ6479" s="10"/>
      <c r="BR6479" s="10"/>
      <c r="BS6479" s="10"/>
      <c r="BT6479" s="10"/>
      <c r="BU6479" s="10"/>
    </row>
    <row r="6480" spans="68:73">
      <c r="BP6480" s="8"/>
      <c r="BQ6480" s="8"/>
      <c r="BR6480" s="8"/>
      <c r="BS6480" s="8"/>
      <c r="BT6480" s="8"/>
      <c r="BU6480" s="8"/>
    </row>
    <row r="6481" spans="68:73">
      <c r="BP6481" s="10"/>
      <c r="BQ6481" s="10"/>
      <c r="BR6481" s="10"/>
      <c r="BS6481" s="10"/>
      <c r="BT6481" s="10"/>
      <c r="BU6481" s="10"/>
    </row>
    <row r="6482" spans="68:73">
      <c r="BP6482" s="8"/>
      <c r="BQ6482" s="8"/>
      <c r="BR6482" s="8"/>
      <c r="BS6482" s="8"/>
      <c r="BT6482" s="8"/>
      <c r="BU6482" s="8"/>
    </row>
    <row r="6483" spans="68:73">
      <c r="BP6483" s="10"/>
      <c r="BQ6483" s="10"/>
      <c r="BR6483" s="10"/>
      <c r="BS6483" s="10"/>
      <c r="BT6483" s="10"/>
      <c r="BU6483" s="10"/>
    </row>
    <row r="6484" spans="68:73">
      <c r="BP6484" s="8"/>
      <c r="BQ6484" s="8"/>
      <c r="BR6484" s="8"/>
      <c r="BS6484" s="8"/>
      <c r="BT6484" s="8"/>
      <c r="BU6484" s="8"/>
    </row>
    <row r="6485" spans="68:73">
      <c r="BP6485" s="10"/>
      <c r="BQ6485" s="10"/>
      <c r="BR6485" s="10"/>
      <c r="BS6485" s="10"/>
      <c r="BT6485" s="10"/>
      <c r="BU6485" s="10"/>
    </row>
    <row r="6486" spans="68:73">
      <c r="BP6486" s="8"/>
      <c r="BQ6486" s="8"/>
      <c r="BR6486" s="8"/>
      <c r="BS6486" s="8"/>
      <c r="BT6486" s="8"/>
      <c r="BU6486" s="8"/>
    </row>
    <row r="6487" spans="68:73">
      <c r="BP6487" s="10"/>
      <c r="BQ6487" s="10"/>
      <c r="BR6487" s="10"/>
      <c r="BS6487" s="10"/>
      <c r="BT6487" s="10"/>
      <c r="BU6487" s="10"/>
    </row>
    <row r="6488" spans="68:73">
      <c r="BP6488" s="8"/>
      <c r="BQ6488" s="8"/>
      <c r="BR6488" s="8"/>
      <c r="BS6488" s="8"/>
      <c r="BT6488" s="8"/>
      <c r="BU6488" s="8"/>
    </row>
    <row r="6489" spans="68:73">
      <c r="BP6489" s="10"/>
      <c r="BQ6489" s="10"/>
      <c r="BR6489" s="10"/>
      <c r="BS6489" s="10"/>
      <c r="BT6489" s="10"/>
      <c r="BU6489" s="10"/>
    </row>
    <row r="6490" spans="68:73">
      <c r="BP6490" s="8"/>
      <c r="BQ6490" s="8"/>
      <c r="BR6490" s="8"/>
      <c r="BS6490" s="8"/>
      <c r="BT6490" s="8"/>
      <c r="BU6490" s="8"/>
    </row>
    <row r="6491" spans="68:73">
      <c r="BP6491" s="10"/>
      <c r="BQ6491" s="10"/>
      <c r="BR6491" s="10"/>
      <c r="BS6491" s="10"/>
      <c r="BT6491" s="10"/>
      <c r="BU6491" s="10"/>
    </row>
    <row r="6492" spans="68:73">
      <c r="BP6492" s="8"/>
      <c r="BQ6492" s="8"/>
      <c r="BR6492" s="8"/>
      <c r="BS6492" s="8"/>
      <c r="BT6492" s="8"/>
      <c r="BU6492" s="8"/>
    </row>
    <row r="6493" spans="68:73">
      <c r="BP6493" s="10"/>
      <c r="BQ6493" s="10"/>
      <c r="BR6493" s="10"/>
      <c r="BS6493" s="10"/>
      <c r="BT6493" s="10"/>
      <c r="BU6493" s="10"/>
    </row>
    <row r="6494" spans="68:73">
      <c r="BP6494" s="8"/>
      <c r="BQ6494" s="8"/>
      <c r="BR6494" s="8"/>
      <c r="BS6494" s="8"/>
      <c r="BT6494" s="8"/>
      <c r="BU6494" s="8"/>
    </row>
    <row r="6495" spans="68:73">
      <c r="BP6495" s="10"/>
      <c r="BQ6495" s="10"/>
      <c r="BR6495" s="10"/>
      <c r="BS6495" s="10"/>
      <c r="BT6495" s="10"/>
      <c r="BU6495" s="10"/>
    </row>
    <row r="6496" spans="68:73">
      <c r="BP6496" s="8"/>
      <c r="BQ6496" s="8"/>
      <c r="BR6496" s="8"/>
      <c r="BS6496" s="8"/>
      <c r="BT6496" s="8"/>
      <c r="BU6496" s="8"/>
    </row>
    <row r="6497" spans="68:73">
      <c r="BP6497" s="10"/>
      <c r="BQ6497" s="10"/>
      <c r="BR6497" s="10"/>
      <c r="BS6497" s="10"/>
      <c r="BT6497" s="10"/>
      <c r="BU6497" s="10"/>
    </row>
    <row r="6498" spans="68:73">
      <c r="BP6498" s="8"/>
      <c r="BQ6498" s="8"/>
      <c r="BR6498" s="8"/>
      <c r="BS6498" s="8"/>
      <c r="BT6498" s="8"/>
      <c r="BU6498" s="8"/>
    </row>
    <row r="6499" spans="68:73">
      <c r="BP6499" s="10"/>
      <c r="BQ6499" s="10"/>
      <c r="BR6499" s="10"/>
      <c r="BS6499" s="10"/>
      <c r="BT6499" s="10"/>
      <c r="BU6499" s="10"/>
    </row>
    <row r="6500" spans="68:73">
      <c r="BP6500" s="8"/>
      <c r="BQ6500" s="8"/>
      <c r="BR6500" s="8"/>
      <c r="BS6500" s="8"/>
      <c r="BT6500" s="8"/>
      <c r="BU6500" s="8"/>
    </row>
    <row r="6501" spans="68:73">
      <c r="BP6501" s="10"/>
      <c r="BQ6501" s="10"/>
      <c r="BR6501" s="10"/>
      <c r="BS6501" s="10"/>
      <c r="BT6501" s="10"/>
      <c r="BU6501" s="10"/>
    </row>
    <row r="6502" spans="68:73">
      <c r="BP6502" s="8"/>
      <c r="BQ6502" s="8"/>
      <c r="BR6502" s="8"/>
      <c r="BS6502" s="8"/>
      <c r="BT6502" s="8"/>
      <c r="BU6502" s="8"/>
    </row>
    <row r="6503" spans="68:73">
      <c r="BP6503" s="10"/>
      <c r="BQ6503" s="10"/>
      <c r="BR6503" s="10"/>
      <c r="BS6503" s="10"/>
      <c r="BT6503" s="10"/>
      <c r="BU6503" s="10"/>
    </row>
    <row r="6504" spans="68:73">
      <c r="BP6504" s="8"/>
      <c r="BQ6504" s="8"/>
      <c r="BR6504" s="8"/>
      <c r="BS6504" s="8"/>
      <c r="BT6504" s="8"/>
      <c r="BU6504" s="8"/>
    </row>
    <row r="6505" spans="68:73">
      <c r="BP6505" s="10"/>
      <c r="BQ6505" s="10"/>
      <c r="BR6505" s="10"/>
      <c r="BS6505" s="10"/>
      <c r="BT6505" s="10"/>
      <c r="BU6505" s="10"/>
    </row>
    <row r="6506" spans="68:73">
      <c r="BP6506" s="8"/>
      <c r="BQ6506" s="8"/>
      <c r="BR6506" s="8"/>
      <c r="BS6506" s="8"/>
      <c r="BT6506" s="8"/>
      <c r="BU6506" s="8"/>
    </row>
    <row r="6507" spans="68:73">
      <c r="BP6507" s="10"/>
      <c r="BQ6507" s="10"/>
      <c r="BR6507" s="10"/>
      <c r="BS6507" s="10"/>
      <c r="BT6507" s="10"/>
      <c r="BU6507" s="10"/>
    </row>
    <row r="6508" spans="68:73">
      <c r="BP6508" s="8"/>
      <c r="BQ6508" s="8"/>
      <c r="BR6508" s="8"/>
      <c r="BS6508" s="8"/>
      <c r="BT6508" s="8"/>
      <c r="BU6508" s="8"/>
    </row>
    <row r="6509" spans="68:73">
      <c r="BP6509" s="10"/>
      <c r="BQ6509" s="10"/>
      <c r="BR6509" s="10"/>
      <c r="BS6509" s="10"/>
      <c r="BT6509" s="10"/>
      <c r="BU6509" s="10"/>
    </row>
    <row r="6510" spans="68:73">
      <c r="BP6510" s="8"/>
      <c r="BQ6510" s="8"/>
      <c r="BR6510" s="8"/>
      <c r="BS6510" s="8"/>
      <c r="BT6510" s="8"/>
      <c r="BU6510" s="8"/>
    </row>
    <row r="6511" spans="68:73">
      <c r="BP6511" s="10"/>
      <c r="BQ6511" s="10"/>
      <c r="BR6511" s="10"/>
      <c r="BS6511" s="10"/>
      <c r="BT6511" s="10"/>
      <c r="BU6511" s="10"/>
    </row>
    <row r="6512" spans="68:73">
      <c r="BP6512" s="8"/>
      <c r="BQ6512" s="8"/>
      <c r="BR6512" s="8"/>
      <c r="BS6512" s="8"/>
      <c r="BT6512" s="8"/>
      <c r="BU6512" s="8"/>
    </row>
    <row r="6513" spans="68:73">
      <c r="BP6513" s="10"/>
      <c r="BQ6513" s="10"/>
      <c r="BR6513" s="10"/>
      <c r="BS6513" s="10"/>
      <c r="BT6513" s="10"/>
      <c r="BU6513" s="10"/>
    </row>
    <row r="6514" spans="68:73">
      <c r="BP6514" s="8"/>
      <c r="BQ6514" s="8"/>
      <c r="BR6514" s="8"/>
      <c r="BS6514" s="8"/>
      <c r="BT6514" s="8"/>
      <c r="BU6514" s="8"/>
    </row>
    <row r="6515" spans="68:73">
      <c r="BP6515" s="10"/>
      <c r="BQ6515" s="10"/>
      <c r="BR6515" s="10"/>
      <c r="BS6515" s="10"/>
      <c r="BT6515" s="10"/>
      <c r="BU6515" s="10"/>
    </row>
    <row r="6516" spans="68:73">
      <c r="BP6516" s="8"/>
      <c r="BQ6516" s="8"/>
      <c r="BR6516" s="8"/>
      <c r="BS6516" s="8"/>
      <c r="BT6516" s="8"/>
      <c r="BU6516" s="8"/>
    </row>
    <row r="6517" spans="68:73">
      <c r="BP6517" s="10"/>
      <c r="BQ6517" s="10"/>
      <c r="BR6517" s="10"/>
      <c r="BS6517" s="10"/>
      <c r="BT6517" s="10"/>
      <c r="BU6517" s="10"/>
    </row>
    <row r="6518" spans="68:73">
      <c r="BP6518" s="8"/>
      <c r="BQ6518" s="8"/>
      <c r="BR6518" s="8"/>
      <c r="BS6518" s="8"/>
      <c r="BT6518" s="8"/>
      <c r="BU6518" s="8"/>
    </row>
    <row r="6519" spans="68:73">
      <c r="BP6519" s="10"/>
      <c r="BQ6519" s="10"/>
      <c r="BR6519" s="10"/>
      <c r="BS6519" s="10"/>
      <c r="BT6519" s="10"/>
      <c r="BU6519" s="10"/>
    </row>
    <row r="6520" spans="68:73">
      <c r="BP6520" s="8"/>
      <c r="BQ6520" s="8"/>
      <c r="BR6520" s="8"/>
      <c r="BS6520" s="8"/>
      <c r="BT6520" s="8"/>
      <c r="BU6520" s="8"/>
    </row>
    <row r="6521" spans="68:73">
      <c r="BP6521" s="10"/>
      <c r="BQ6521" s="10"/>
      <c r="BR6521" s="10"/>
      <c r="BS6521" s="10"/>
      <c r="BT6521" s="10"/>
      <c r="BU6521" s="10"/>
    </row>
    <row r="6522" spans="68:73">
      <c r="BP6522" s="8"/>
      <c r="BQ6522" s="8"/>
      <c r="BR6522" s="8"/>
      <c r="BS6522" s="8"/>
      <c r="BT6522" s="8"/>
      <c r="BU6522" s="8"/>
    </row>
    <row r="6523" spans="68:73">
      <c r="BP6523" s="10"/>
      <c r="BQ6523" s="10"/>
      <c r="BR6523" s="10"/>
      <c r="BS6523" s="10"/>
      <c r="BT6523" s="10"/>
      <c r="BU6523" s="10"/>
    </row>
    <row r="6524" spans="68:73">
      <c r="BP6524" s="8"/>
      <c r="BQ6524" s="8"/>
      <c r="BR6524" s="8"/>
      <c r="BS6524" s="8"/>
      <c r="BT6524" s="8"/>
      <c r="BU6524" s="8"/>
    </row>
    <row r="6525" spans="68:73">
      <c r="BP6525" s="10"/>
      <c r="BQ6525" s="10"/>
      <c r="BR6525" s="10"/>
      <c r="BS6525" s="10"/>
      <c r="BT6525" s="10"/>
      <c r="BU6525" s="10"/>
    </row>
    <row r="6526" spans="68:73">
      <c r="BP6526" s="8"/>
      <c r="BQ6526" s="8"/>
      <c r="BR6526" s="8"/>
      <c r="BS6526" s="8"/>
      <c r="BT6526" s="8"/>
      <c r="BU6526" s="8"/>
    </row>
    <row r="6527" spans="68:73">
      <c r="BP6527" s="10"/>
      <c r="BQ6527" s="10"/>
      <c r="BR6527" s="10"/>
      <c r="BS6527" s="10"/>
      <c r="BT6527" s="10"/>
      <c r="BU6527" s="10"/>
    </row>
    <row r="6528" spans="68:73">
      <c r="BP6528" s="8"/>
      <c r="BQ6528" s="8"/>
      <c r="BR6528" s="8"/>
      <c r="BS6528" s="8"/>
      <c r="BT6528" s="8"/>
      <c r="BU6528" s="8"/>
    </row>
    <row r="6529" spans="68:73">
      <c r="BP6529" s="10"/>
      <c r="BQ6529" s="10"/>
      <c r="BR6529" s="10"/>
      <c r="BS6529" s="10"/>
      <c r="BT6529" s="10"/>
      <c r="BU6529" s="10"/>
    </row>
    <row r="6530" spans="68:73">
      <c r="BP6530" s="8"/>
      <c r="BQ6530" s="8"/>
      <c r="BR6530" s="8"/>
      <c r="BS6530" s="8"/>
      <c r="BT6530" s="8"/>
      <c r="BU6530" s="8"/>
    </row>
    <row r="6531" spans="68:73">
      <c r="BP6531" s="10"/>
      <c r="BQ6531" s="10"/>
      <c r="BR6531" s="10"/>
      <c r="BS6531" s="10"/>
      <c r="BT6531" s="10"/>
      <c r="BU6531" s="10"/>
    </row>
    <row r="6532" spans="68:73">
      <c r="BP6532" s="8"/>
      <c r="BQ6532" s="8"/>
      <c r="BR6532" s="8"/>
      <c r="BS6532" s="8"/>
      <c r="BT6532" s="8"/>
      <c r="BU6532" s="8"/>
    </row>
    <row r="6533" spans="68:73">
      <c r="BP6533" s="10"/>
      <c r="BQ6533" s="10"/>
      <c r="BR6533" s="10"/>
      <c r="BS6533" s="10"/>
      <c r="BT6533" s="10"/>
      <c r="BU6533" s="10"/>
    </row>
    <row r="6534" spans="68:73">
      <c r="BP6534" s="8"/>
      <c r="BQ6534" s="8"/>
      <c r="BR6534" s="8"/>
      <c r="BS6534" s="8"/>
      <c r="BT6534" s="8"/>
      <c r="BU6534" s="8"/>
    </row>
    <row r="6535" spans="68:73">
      <c r="BP6535" s="10"/>
      <c r="BQ6535" s="10"/>
      <c r="BR6535" s="10"/>
      <c r="BS6535" s="10"/>
      <c r="BT6535" s="10"/>
      <c r="BU6535" s="10"/>
    </row>
    <row r="6536" spans="68:73">
      <c r="BP6536" s="8"/>
      <c r="BQ6536" s="8"/>
      <c r="BR6536" s="8"/>
      <c r="BS6536" s="8"/>
      <c r="BT6536" s="8"/>
      <c r="BU6536" s="8"/>
    </row>
    <row r="6537" spans="68:73">
      <c r="BP6537" s="10"/>
      <c r="BQ6537" s="10"/>
      <c r="BR6537" s="10"/>
      <c r="BS6537" s="10"/>
      <c r="BT6537" s="10"/>
      <c r="BU6537" s="10"/>
    </row>
    <row r="6538" spans="68:73">
      <c r="BP6538" s="8"/>
      <c r="BQ6538" s="8"/>
      <c r="BR6538" s="8"/>
      <c r="BS6538" s="8"/>
      <c r="BT6538" s="8"/>
      <c r="BU6538" s="8"/>
    </row>
    <row r="6539" spans="68:73">
      <c r="BP6539" s="10"/>
      <c r="BQ6539" s="10"/>
      <c r="BR6539" s="10"/>
      <c r="BS6539" s="10"/>
      <c r="BT6539" s="10"/>
      <c r="BU6539" s="10"/>
    </row>
    <row r="6540" spans="68:73">
      <c r="BP6540" s="8"/>
      <c r="BQ6540" s="8"/>
      <c r="BR6540" s="8"/>
      <c r="BS6540" s="8"/>
      <c r="BT6540" s="8"/>
      <c r="BU6540" s="8"/>
    </row>
    <row r="6541" spans="68:73">
      <c r="BP6541" s="10"/>
      <c r="BQ6541" s="10"/>
      <c r="BR6541" s="10"/>
      <c r="BS6541" s="10"/>
      <c r="BT6541" s="10"/>
      <c r="BU6541" s="10"/>
    </row>
    <row r="6542" spans="68:73">
      <c r="BP6542" s="8"/>
      <c r="BQ6542" s="8"/>
      <c r="BR6542" s="8"/>
      <c r="BS6542" s="8"/>
      <c r="BT6542" s="8"/>
      <c r="BU6542" s="8"/>
    </row>
    <row r="6543" spans="68:73">
      <c r="BP6543" s="10"/>
      <c r="BQ6543" s="10"/>
      <c r="BR6543" s="10"/>
      <c r="BS6543" s="10"/>
      <c r="BT6543" s="10"/>
      <c r="BU6543" s="10"/>
    </row>
    <row r="6544" spans="68:73">
      <c r="BP6544" s="8"/>
      <c r="BQ6544" s="8"/>
      <c r="BR6544" s="8"/>
      <c r="BS6544" s="8"/>
      <c r="BT6544" s="8"/>
      <c r="BU6544" s="8"/>
    </row>
    <row r="6545" spans="68:73">
      <c r="BP6545" s="10"/>
      <c r="BQ6545" s="10"/>
      <c r="BR6545" s="10"/>
      <c r="BS6545" s="10"/>
      <c r="BT6545" s="10"/>
      <c r="BU6545" s="10"/>
    </row>
    <row r="6546" spans="68:73">
      <c r="BP6546" s="8"/>
      <c r="BQ6546" s="8"/>
      <c r="BR6546" s="8"/>
      <c r="BS6546" s="8"/>
      <c r="BT6546" s="8"/>
      <c r="BU6546" s="8"/>
    </row>
    <row r="6547" spans="68:73">
      <c r="BP6547" s="10"/>
      <c r="BQ6547" s="10"/>
      <c r="BR6547" s="10"/>
      <c r="BS6547" s="10"/>
      <c r="BT6547" s="10"/>
      <c r="BU6547" s="10"/>
    </row>
    <row r="6548" spans="68:73">
      <c r="BP6548" s="8"/>
      <c r="BQ6548" s="8"/>
      <c r="BR6548" s="8"/>
      <c r="BS6548" s="8"/>
      <c r="BT6548" s="8"/>
      <c r="BU6548" s="8"/>
    </row>
    <row r="6549" spans="68:73">
      <c r="BP6549" s="10"/>
      <c r="BQ6549" s="10"/>
      <c r="BR6549" s="10"/>
      <c r="BS6549" s="10"/>
      <c r="BT6549" s="10"/>
      <c r="BU6549" s="10"/>
    </row>
    <row r="6550" spans="68:73">
      <c r="BP6550" s="8"/>
      <c r="BQ6550" s="8"/>
      <c r="BR6550" s="8"/>
      <c r="BS6550" s="8"/>
      <c r="BT6550" s="8"/>
      <c r="BU6550" s="8"/>
    </row>
    <row r="6551" spans="68:73">
      <c r="BP6551" s="10"/>
      <c r="BQ6551" s="10"/>
      <c r="BR6551" s="10"/>
      <c r="BS6551" s="10"/>
      <c r="BT6551" s="10"/>
      <c r="BU6551" s="10"/>
    </row>
    <row r="6552" spans="68:73">
      <c r="BP6552" s="8"/>
      <c r="BQ6552" s="8"/>
      <c r="BR6552" s="8"/>
      <c r="BS6552" s="8"/>
      <c r="BT6552" s="8"/>
      <c r="BU6552" s="8"/>
    </row>
    <row r="6553" spans="68:73">
      <c r="BP6553" s="10"/>
      <c r="BQ6553" s="10"/>
      <c r="BR6553" s="10"/>
      <c r="BS6553" s="10"/>
      <c r="BT6553" s="10"/>
      <c r="BU6553" s="10"/>
    </row>
    <row r="6554" spans="68:73">
      <c r="BP6554" s="8"/>
      <c r="BQ6554" s="8"/>
      <c r="BR6554" s="8"/>
      <c r="BS6554" s="8"/>
      <c r="BT6554" s="8"/>
      <c r="BU6554" s="8"/>
    </row>
    <row r="6555" spans="68:73">
      <c r="BP6555" s="10"/>
      <c r="BQ6555" s="10"/>
      <c r="BR6555" s="10"/>
      <c r="BS6555" s="10"/>
      <c r="BT6555" s="10"/>
      <c r="BU6555" s="10"/>
    </row>
    <row r="6556" spans="68:73">
      <c r="BP6556" s="8"/>
      <c r="BQ6556" s="8"/>
      <c r="BR6556" s="8"/>
      <c r="BS6556" s="8"/>
      <c r="BT6556" s="8"/>
      <c r="BU6556" s="8"/>
    </row>
    <row r="6557" spans="68:73">
      <c r="BP6557" s="10"/>
      <c r="BQ6557" s="10"/>
      <c r="BR6557" s="10"/>
      <c r="BS6557" s="10"/>
      <c r="BT6557" s="10"/>
      <c r="BU6557" s="10"/>
    </row>
    <row r="6558" spans="68:73">
      <c r="BP6558" s="8"/>
      <c r="BQ6558" s="8"/>
      <c r="BR6558" s="8"/>
      <c r="BS6558" s="8"/>
      <c r="BT6558" s="8"/>
      <c r="BU6558" s="8"/>
    </row>
    <row r="6559" spans="68:73">
      <c r="BP6559" s="10"/>
      <c r="BQ6559" s="10"/>
      <c r="BR6559" s="10"/>
      <c r="BS6559" s="10"/>
      <c r="BT6559" s="10"/>
      <c r="BU6559" s="10"/>
    </row>
    <row r="6560" spans="68:73">
      <c r="BP6560" s="8"/>
      <c r="BQ6560" s="8"/>
      <c r="BR6560" s="8"/>
      <c r="BS6560" s="8"/>
      <c r="BT6560" s="8"/>
      <c r="BU6560" s="8"/>
    </row>
    <row r="6561" spans="68:73">
      <c r="BP6561" s="10"/>
      <c r="BQ6561" s="10"/>
      <c r="BR6561" s="10"/>
      <c r="BS6561" s="10"/>
      <c r="BT6561" s="10"/>
      <c r="BU6561" s="10"/>
    </row>
    <row r="6562" spans="68:73">
      <c r="BP6562" s="8"/>
      <c r="BQ6562" s="8"/>
      <c r="BR6562" s="8"/>
      <c r="BS6562" s="8"/>
      <c r="BT6562" s="8"/>
      <c r="BU6562" s="8"/>
    </row>
    <row r="6563" spans="68:73">
      <c r="BP6563" s="10"/>
      <c r="BQ6563" s="10"/>
      <c r="BR6563" s="10"/>
      <c r="BS6563" s="10"/>
      <c r="BT6563" s="10"/>
      <c r="BU6563" s="10"/>
    </row>
    <row r="6564" spans="68:73">
      <c r="BP6564" s="8"/>
      <c r="BQ6564" s="8"/>
      <c r="BR6564" s="8"/>
      <c r="BS6564" s="8"/>
      <c r="BT6564" s="8"/>
      <c r="BU6564" s="8"/>
    </row>
    <row r="6565" spans="68:73">
      <c r="BP6565" s="10"/>
      <c r="BQ6565" s="10"/>
      <c r="BR6565" s="10"/>
      <c r="BS6565" s="10"/>
      <c r="BT6565" s="10"/>
      <c r="BU6565" s="10"/>
    </row>
    <row r="6566" spans="68:73">
      <c r="BP6566" s="8"/>
      <c r="BQ6566" s="8"/>
      <c r="BR6566" s="8"/>
      <c r="BS6566" s="8"/>
      <c r="BT6566" s="8"/>
      <c r="BU6566" s="8"/>
    </row>
    <row r="6567" spans="68:73">
      <c r="BP6567" s="10"/>
      <c r="BQ6567" s="10"/>
      <c r="BR6567" s="10"/>
      <c r="BS6567" s="10"/>
      <c r="BT6567" s="10"/>
      <c r="BU6567" s="10"/>
    </row>
    <row r="6568" spans="68:73">
      <c r="BP6568" s="8"/>
      <c r="BQ6568" s="8"/>
      <c r="BR6568" s="8"/>
      <c r="BS6568" s="8"/>
      <c r="BT6568" s="8"/>
      <c r="BU6568" s="8"/>
    </row>
    <row r="6569" spans="68:73">
      <c r="BP6569" s="10"/>
      <c r="BQ6569" s="10"/>
      <c r="BR6569" s="10"/>
      <c r="BS6569" s="10"/>
      <c r="BT6569" s="10"/>
      <c r="BU6569" s="10"/>
    </row>
    <row r="6570" spans="68:73">
      <c r="BP6570" s="8"/>
      <c r="BQ6570" s="8"/>
      <c r="BR6570" s="8"/>
      <c r="BS6570" s="8"/>
      <c r="BT6570" s="8"/>
      <c r="BU6570" s="8"/>
    </row>
    <row r="6571" spans="68:73">
      <c r="BP6571" s="10"/>
      <c r="BQ6571" s="10"/>
      <c r="BR6571" s="10"/>
      <c r="BS6571" s="10"/>
      <c r="BT6571" s="10"/>
      <c r="BU6571" s="10"/>
    </row>
    <row r="6572" spans="68:73">
      <c r="BP6572" s="8"/>
      <c r="BQ6572" s="8"/>
      <c r="BR6572" s="8"/>
      <c r="BS6572" s="8"/>
      <c r="BT6572" s="8"/>
      <c r="BU6572" s="8"/>
    </row>
    <row r="6573" spans="68:73">
      <c r="BP6573" s="10"/>
      <c r="BQ6573" s="10"/>
      <c r="BR6573" s="10"/>
      <c r="BS6573" s="10"/>
      <c r="BT6573" s="10"/>
      <c r="BU6573" s="10"/>
    </row>
    <row r="6574" spans="68:73">
      <c r="BP6574" s="8"/>
      <c r="BQ6574" s="8"/>
      <c r="BR6574" s="8"/>
      <c r="BS6574" s="8"/>
      <c r="BT6574" s="8"/>
      <c r="BU6574" s="8"/>
    </row>
    <row r="6575" spans="68:73">
      <c r="BP6575" s="10"/>
      <c r="BQ6575" s="10"/>
      <c r="BR6575" s="10"/>
      <c r="BS6575" s="10"/>
      <c r="BT6575" s="10"/>
      <c r="BU6575" s="10"/>
    </row>
    <row r="6576" spans="68:73">
      <c r="BP6576" s="8"/>
      <c r="BQ6576" s="8"/>
      <c r="BR6576" s="8"/>
      <c r="BS6576" s="8"/>
      <c r="BT6576" s="8"/>
      <c r="BU6576" s="8"/>
    </row>
    <row r="6577" spans="68:73">
      <c r="BP6577" s="10"/>
      <c r="BQ6577" s="10"/>
      <c r="BR6577" s="10"/>
      <c r="BS6577" s="10"/>
      <c r="BT6577" s="10"/>
      <c r="BU6577" s="10"/>
    </row>
    <row r="6578" spans="68:73">
      <c r="BP6578" s="8"/>
      <c r="BQ6578" s="8"/>
      <c r="BR6578" s="8"/>
      <c r="BS6578" s="8"/>
      <c r="BT6578" s="8"/>
      <c r="BU6578" s="8"/>
    </row>
    <row r="6579" spans="68:73">
      <c r="BP6579" s="10"/>
      <c r="BQ6579" s="10"/>
      <c r="BR6579" s="10"/>
      <c r="BS6579" s="10"/>
      <c r="BT6579" s="10"/>
      <c r="BU6579" s="10"/>
    </row>
    <row r="6580" spans="68:73">
      <c r="BP6580" s="8"/>
      <c r="BQ6580" s="8"/>
      <c r="BR6580" s="8"/>
      <c r="BS6580" s="8"/>
      <c r="BT6580" s="8"/>
      <c r="BU6580" s="8"/>
    </row>
    <row r="6581" spans="68:73">
      <c r="BP6581" s="10"/>
      <c r="BQ6581" s="10"/>
      <c r="BR6581" s="10"/>
      <c r="BS6581" s="10"/>
      <c r="BT6581" s="10"/>
      <c r="BU6581" s="10"/>
    </row>
    <row r="6582" spans="68:73">
      <c r="BP6582" s="8"/>
      <c r="BQ6582" s="8"/>
      <c r="BR6582" s="8"/>
      <c r="BS6582" s="8"/>
      <c r="BT6582" s="8"/>
      <c r="BU6582" s="8"/>
    </row>
    <row r="6583" spans="68:73">
      <c r="BP6583" s="10"/>
      <c r="BQ6583" s="10"/>
      <c r="BR6583" s="10"/>
      <c r="BS6583" s="10"/>
      <c r="BT6583" s="10"/>
      <c r="BU6583" s="10"/>
    </row>
    <row r="6584" spans="68:73">
      <c r="BP6584" s="8"/>
      <c r="BQ6584" s="8"/>
      <c r="BR6584" s="8"/>
      <c r="BS6584" s="8"/>
      <c r="BT6584" s="8"/>
      <c r="BU6584" s="8"/>
    </row>
    <row r="6585" spans="68:73">
      <c r="BP6585" s="10"/>
      <c r="BQ6585" s="10"/>
      <c r="BR6585" s="10"/>
      <c r="BS6585" s="10"/>
      <c r="BT6585" s="10"/>
      <c r="BU6585" s="10"/>
    </row>
    <row r="6586" spans="68:73">
      <c r="BP6586" s="8"/>
      <c r="BQ6586" s="8"/>
      <c r="BR6586" s="8"/>
      <c r="BS6586" s="8"/>
      <c r="BT6586" s="8"/>
      <c r="BU6586" s="8"/>
    </row>
    <row r="6587" spans="68:73">
      <c r="BP6587" s="10"/>
      <c r="BQ6587" s="10"/>
      <c r="BR6587" s="10"/>
      <c r="BS6587" s="10"/>
      <c r="BT6587" s="10"/>
      <c r="BU6587" s="10"/>
    </row>
    <row r="6588" spans="68:73">
      <c r="BP6588" s="8"/>
      <c r="BQ6588" s="8"/>
      <c r="BR6588" s="8"/>
      <c r="BS6588" s="8"/>
      <c r="BT6588" s="8"/>
      <c r="BU6588" s="8"/>
    </row>
    <row r="6589" spans="68:73">
      <c r="BP6589" s="10"/>
      <c r="BQ6589" s="10"/>
      <c r="BR6589" s="10"/>
      <c r="BS6589" s="10"/>
      <c r="BT6589" s="10"/>
      <c r="BU6589" s="10"/>
    </row>
    <row r="6590" spans="68:73">
      <c r="BP6590" s="8"/>
      <c r="BQ6590" s="8"/>
      <c r="BR6590" s="8"/>
      <c r="BS6590" s="8"/>
      <c r="BT6590" s="8"/>
      <c r="BU6590" s="8"/>
    </row>
    <row r="6591" spans="68:73">
      <c r="BP6591" s="10"/>
      <c r="BQ6591" s="10"/>
      <c r="BR6591" s="10"/>
      <c r="BS6591" s="10"/>
      <c r="BT6591" s="10"/>
      <c r="BU6591" s="10"/>
    </row>
    <row r="6592" spans="68:73">
      <c r="BP6592" s="8"/>
      <c r="BQ6592" s="8"/>
      <c r="BR6592" s="8"/>
      <c r="BS6592" s="8"/>
      <c r="BT6592" s="8"/>
      <c r="BU6592" s="8"/>
    </row>
    <row r="6593" spans="68:73">
      <c r="BP6593" s="10"/>
      <c r="BQ6593" s="10"/>
      <c r="BR6593" s="10"/>
      <c r="BS6593" s="10"/>
      <c r="BT6593" s="10"/>
      <c r="BU6593" s="10"/>
    </row>
    <row r="6594" spans="68:73">
      <c r="BP6594" s="8"/>
      <c r="BQ6594" s="8"/>
      <c r="BR6594" s="8"/>
      <c r="BS6594" s="8"/>
      <c r="BT6594" s="8"/>
      <c r="BU6594" s="8"/>
    </row>
    <row r="6595" spans="68:73">
      <c r="BP6595" s="10"/>
      <c r="BQ6595" s="10"/>
      <c r="BR6595" s="10"/>
      <c r="BS6595" s="10"/>
      <c r="BT6595" s="10"/>
      <c r="BU6595" s="10"/>
    </row>
    <row r="6596" spans="68:73">
      <c r="BP6596" s="8"/>
      <c r="BQ6596" s="8"/>
      <c r="BR6596" s="8"/>
      <c r="BS6596" s="8"/>
      <c r="BT6596" s="8"/>
      <c r="BU6596" s="8"/>
    </row>
    <row r="6597" spans="68:73">
      <c r="BP6597" s="10"/>
      <c r="BQ6597" s="10"/>
      <c r="BR6597" s="10"/>
      <c r="BS6597" s="10"/>
      <c r="BT6597" s="10"/>
      <c r="BU6597" s="10"/>
    </row>
    <row r="6598" spans="68:73">
      <c r="BP6598" s="8"/>
      <c r="BQ6598" s="8"/>
      <c r="BR6598" s="8"/>
      <c r="BS6598" s="8"/>
      <c r="BT6598" s="8"/>
      <c r="BU6598" s="8"/>
    </row>
    <row r="6599" spans="68:73">
      <c r="BP6599" s="10"/>
      <c r="BQ6599" s="10"/>
      <c r="BR6599" s="10"/>
      <c r="BS6599" s="10"/>
      <c r="BT6599" s="10"/>
      <c r="BU6599" s="10"/>
    </row>
    <row r="6600" spans="68:73">
      <c r="BP6600" s="8"/>
      <c r="BQ6600" s="8"/>
      <c r="BR6600" s="8"/>
      <c r="BS6600" s="8"/>
      <c r="BT6600" s="8"/>
      <c r="BU6600" s="8"/>
    </row>
    <row r="6601" spans="68:73">
      <c r="BP6601" s="10"/>
      <c r="BQ6601" s="10"/>
      <c r="BR6601" s="10"/>
      <c r="BS6601" s="10"/>
      <c r="BT6601" s="10"/>
      <c r="BU6601" s="10"/>
    </row>
    <row r="6602" spans="68:73">
      <c r="BP6602" s="8"/>
      <c r="BQ6602" s="8"/>
      <c r="BR6602" s="8"/>
      <c r="BS6602" s="8"/>
      <c r="BT6602" s="8"/>
      <c r="BU6602" s="8"/>
    </row>
    <row r="6603" spans="68:73">
      <c r="BP6603" s="10"/>
      <c r="BQ6603" s="10"/>
      <c r="BR6603" s="10"/>
      <c r="BS6603" s="10"/>
      <c r="BT6603" s="10"/>
      <c r="BU6603" s="10"/>
    </row>
    <row r="6604" spans="68:73">
      <c r="BP6604" s="8"/>
      <c r="BQ6604" s="8"/>
      <c r="BR6604" s="8"/>
      <c r="BS6604" s="8"/>
      <c r="BT6604" s="8"/>
      <c r="BU6604" s="8"/>
    </row>
    <row r="6605" spans="68:73">
      <c r="BP6605" s="10"/>
      <c r="BQ6605" s="10"/>
      <c r="BR6605" s="10"/>
      <c r="BS6605" s="10"/>
      <c r="BT6605" s="10"/>
      <c r="BU6605" s="10"/>
    </row>
    <row r="6606" spans="68:73">
      <c r="BP6606" s="8"/>
      <c r="BQ6606" s="8"/>
      <c r="BR6606" s="8"/>
      <c r="BS6606" s="8"/>
      <c r="BT6606" s="8"/>
      <c r="BU6606" s="8"/>
    </row>
    <row r="6607" spans="68:73">
      <c r="BP6607" s="10"/>
      <c r="BQ6607" s="10"/>
      <c r="BR6607" s="10"/>
      <c r="BS6607" s="10"/>
      <c r="BT6607" s="10"/>
      <c r="BU6607" s="10"/>
    </row>
    <row r="6608" spans="68:73">
      <c r="BP6608" s="8"/>
      <c r="BQ6608" s="8"/>
      <c r="BR6608" s="8"/>
      <c r="BS6608" s="8"/>
      <c r="BT6608" s="8"/>
      <c r="BU6608" s="8"/>
    </row>
    <row r="6609" spans="68:73">
      <c r="BP6609" s="10"/>
      <c r="BQ6609" s="10"/>
      <c r="BR6609" s="10"/>
      <c r="BS6609" s="10"/>
      <c r="BT6609" s="10"/>
      <c r="BU6609" s="10"/>
    </row>
    <row r="6610" spans="68:73">
      <c r="BP6610" s="8"/>
      <c r="BQ6610" s="8"/>
      <c r="BR6610" s="8"/>
      <c r="BS6610" s="8"/>
      <c r="BT6610" s="8"/>
      <c r="BU6610" s="8"/>
    </row>
    <row r="6611" spans="68:73">
      <c r="BP6611" s="10"/>
      <c r="BQ6611" s="10"/>
      <c r="BR6611" s="10"/>
      <c r="BS6611" s="10"/>
      <c r="BT6611" s="10"/>
      <c r="BU6611" s="10"/>
    </row>
    <row r="6612" spans="68:73">
      <c r="BP6612" s="8"/>
      <c r="BQ6612" s="8"/>
      <c r="BR6612" s="8"/>
      <c r="BS6612" s="8"/>
      <c r="BT6612" s="8"/>
      <c r="BU6612" s="8"/>
    </row>
    <row r="6613" spans="68:73">
      <c r="BP6613" s="10"/>
      <c r="BQ6613" s="10"/>
      <c r="BR6613" s="10"/>
      <c r="BS6613" s="10"/>
      <c r="BT6613" s="10"/>
      <c r="BU6613" s="10"/>
    </row>
    <row r="6614" spans="68:73">
      <c r="BP6614" s="8"/>
      <c r="BQ6614" s="8"/>
      <c r="BR6614" s="8"/>
      <c r="BS6614" s="8"/>
      <c r="BT6614" s="8"/>
      <c r="BU6614" s="8"/>
    </row>
    <row r="6615" spans="68:73">
      <c r="BP6615" s="10"/>
      <c r="BQ6615" s="10"/>
      <c r="BR6615" s="10"/>
      <c r="BS6615" s="10"/>
      <c r="BT6615" s="10"/>
      <c r="BU6615" s="10"/>
    </row>
    <row r="6616" spans="68:73">
      <c r="BP6616" s="8"/>
      <c r="BQ6616" s="8"/>
      <c r="BR6616" s="8"/>
      <c r="BS6616" s="8"/>
      <c r="BT6616" s="8"/>
      <c r="BU6616" s="8"/>
    </row>
    <row r="6617" spans="68:73">
      <c r="BP6617" s="10"/>
      <c r="BQ6617" s="10"/>
      <c r="BR6617" s="10"/>
      <c r="BS6617" s="10"/>
      <c r="BT6617" s="10"/>
      <c r="BU6617" s="10"/>
    </row>
    <row r="6618" spans="68:73">
      <c r="BP6618" s="8"/>
      <c r="BQ6618" s="8"/>
      <c r="BR6618" s="8"/>
      <c r="BS6618" s="8"/>
      <c r="BT6618" s="8"/>
      <c r="BU6618" s="8"/>
    </row>
    <row r="6619" spans="68:73">
      <c r="BP6619" s="10"/>
      <c r="BQ6619" s="10"/>
      <c r="BR6619" s="10"/>
      <c r="BS6619" s="10"/>
      <c r="BT6619" s="10"/>
      <c r="BU6619" s="10"/>
    </row>
    <row r="6620" spans="68:73">
      <c r="BP6620" s="8"/>
      <c r="BQ6620" s="8"/>
      <c r="BR6620" s="8"/>
      <c r="BS6620" s="8"/>
      <c r="BT6620" s="8"/>
      <c r="BU6620" s="8"/>
    </row>
    <row r="6621" spans="68:73">
      <c r="BP6621" s="10"/>
      <c r="BQ6621" s="10"/>
      <c r="BR6621" s="10"/>
      <c r="BS6621" s="10"/>
      <c r="BT6621" s="10"/>
      <c r="BU6621" s="10"/>
    </row>
    <row r="6622" spans="68:73">
      <c r="BP6622" s="8"/>
      <c r="BQ6622" s="8"/>
      <c r="BR6622" s="8"/>
      <c r="BS6622" s="8"/>
      <c r="BT6622" s="8"/>
      <c r="BU6622" s="8"/>
    </row>
    <row r="6623" spans="68:73">
      <c r="BP6623" s="10"/>
      <c r="BQ6623" s="10"/>
      <c r="BR6623" s="10"/>
      <c r="BS6623" s="10"/>
      <c r="BT6623" s="10"/>
      <c r="BU6623" s="10"/>
    </row>
    <row r="6624" spans="68:73">
      <c r="BP6624" s="8"/>
      <c r="BQ6624" s="8"/>
      <c r="BR6624" s="8"/>
      <c r="BS6624" s="8"/>
      <c r="BT6624" s="8"/>
      <c r="BU6624" s="8"/>
    </row>
    <row r="6625" spans="68:73">
      <c r="BP6625" s="10"/>
      <c r="BQ6625" s="10"/>
      <c r="BR6625" s="10"/>
      <c r="BS6625" s="10"/>
      <c r="BT6625" s="10"/>
      <c r="BU6625" s="10"/>
    </row>
    <row r="6626" spans="68:73">
      <c r="BP6626" s="8"/>
      <c r="BQ6626" s="8"/>
      <c r="BR6626" s="8"/>
      <c r="BS6626" s="8"/>
      <c r="BT6626" s="8"/>
      <c r="BU6626" s="8"/>
    </row>
    <row r="6627" spans="68:73">
      <c r="BP6627" s="10"/>
      <c r="BQ6627" s="10"/>
      <c r="BR6627" s="10"/>
      <c r="BS6627" s="10"/>
      <c r="BT6627" s="10"/>
      <c r="BU6627" s="10"/>
    </row>
    <row r="6628" spans="68:73">
      <c r="BP6628" s="8"/>
      <c r="BQ6628" s="8"/>
      <c r="BR6628" s="8"/>
      <c r="BS6628" s="8"/>
      <c r="BT6628" s="8"/>
      <c r="BU6628" s="8"/>
    </row>
    <row r="6629" spans="68:73">
      <c r="BP6629" s="10"/>
      <c r="BQ6629" s="10"/>
      <c r="BR6629" s="10"/>
      <c r="BS6629" s="10"/>
      <c r="BT6629" s="10"/>
      <c r="BU6629" s="10"/>
    </row>
    <row r="6630" spans="68:73">
      <c r="BP6630" s="8"/>
      <c r="BQ6630" s="8"/>
      <c r="BR6630" s="8"/>
      <c r="BS6630" s="8"/>
      <c r="BT6630" s="8"/>
      <c r="BU6630" s="8"/>
    </row>
    <row r="6631" spans="68:73">
      <c r="BP6631" s="10"/>
      <c r="BQ6631" s="10"/>
      <c r="BR6631" s="10"/>
      <c r="BS6631" s="10"/>
      <c r="BT6631" s="10"/>
      <c r="BU6631" s="10"/>
    </row>
    <row r="6632" spans="68:73">
      <c r="BP6632" s="8"/>
      <c r="BQ6632" s="8"/>
      <c r="BR6632" s="8"/>
      <c r="BS6632" s="8"/>
      <c r="BT6632" s="8"/>
      <c r="BU6632" s="8"/>
    </row>
    <row r="6633" spans="68:73">
      <c r="BP6633" s="10"/>
      <c r="BQ6633" s="10"/>
      <c r="BR6633" s="10"/>
      <c r="BS6633" s="10"/>
      <c r="BT6633" s="10"/>
      <c r="BU6633" s="10"/>
    </row>
    <row r="6634" spans="68:73">
      <c r="BP6634" s="8"/>
      <c r="BQ6634" s="8"/>
      <c r="BR6634" s="8"/>
      <c r="BS6634" s="8"/>
      <c r="BT6634" s="8"/>
      <c r="BU6634" s="8"/>
    </row>
    <row r="6635" spans="68:73">
      <c r="BP6635" s="10"/>
      <c r="BQ6635" s="10"/>
      <c r="BR6635" s="10"/>
      <c r="BS6635" s="10"/>
      <c r="BT6635" s="10"/>
      <c r="BU6635" s="10"/>
    </row>
    <row r="6636" spans="68:73">
      <c r="BP6636" s="8"/>
      <c r="BQ6636" s="8"/>
      <c r="BR6636" s="8"/>
      <c r="BS6636" s="8"/>
      <c r="BT6636" s="8"/>
      <c r="BU6636" s="8"/>
    </row>
    <row r="6637" spans="68:73">
      <c r="BP6637" s="10"/>
      <c r="BQ6637" s="10"/>
      <c r="BR6637" s="10"/>
      <c r="BS6637" s="10"/>
      <c r="BT6637" s="10"/>
      <c r="BU6637" s="10"/>
    </row>
    <row r="6638" spans="68:73">
      <c r="BP6638" s="8"/>
      <c r="BQ6638" s="8"/>
      <c r="BR6638" s="8"/>
      <c r="BS6638" s="8"/>
      <c r="BT6638" s="8"/>
      <c r="BU6638" s="8"/>
    </row>
    <row r="6639" spans="68:73">
      <c r="BP6639" s="10"/>
      <c r="BQ6639" s="10"/>
      <c r="BR6639" s="10"/>
      <c r="BS6639" s="10"/>
      <c r="BT6639" s="10"/>
      <c r="BU6639" s="10"/>
    </row>
    <row r="6640" spans="68:73">
      <c r="BP6640" s="8"/>
      <c r="BQ6640" s="8"/>
      <c r="BR6640" s="8"/>
      <c r="BS6640" s="8"/>
      <c r="BT6640" s="8"/>
      <c r="BU6640" s="8"/>
    </row>
    <row r="6641" spans="68:73">
      <c r="BP6641" s="10"/>
      <c r="BQ6641" s="10"/>
      <c r="BR6641" s="10"/>
      <c r="BS6641" s="10"/>
      <c r="BT6641" s="10"/>
      <c r="BU6641" s="10"/>
    </row>
    <row r="6642" spans="68:73">
      <c r="BP6642" s="8"/>
      <c r="BQ6642" s="8"/>
      <c r="BR6642" s="8"/>
      <c r="BS6642" s="8"/>
      <c r="BT6642" s="8"/>
      <c r="BU6642" s="8"/>
    </row>
    <row r="6643" spans="68:73">
      <c r="BP6643" s="10"/>
      <c r="BQ6643" s="10"/>
      <c r="BR6643" s="10"/>
      <c r="BS6643" s="10"/>
      <c r="BT6643" s="10"/>
      <c r="BU6643" s="10"/>
    </row>
    <row r="6644" spans="68:73">
      <c r="BP6644" s="8"/>
      <c r="BQ6644" s="8"/>
      <c r="BR6644" s="8"/>
      <c r="BS6644" s="8"/>
      <c r="BT6644" s="8"/>
      <c r="BU6644" s="8"/>
    </row>
    <row r="6645" spans="68:73">
      <c r="BP6645" s="10"/>
      <c r="BQ6645" s="10"/>
      <c r="BR6645" s="10"/>
      <c r="BS6645" s="10"/>
      <c r="BT6645" s="10"/>
      <c r="BU6645" s="10"/>
    </row>
    <row r="6646" spans="68:73">
      <c r="BP6646" s="8"/>
      <c r="BQ6646" s="8"/>
      <c r="BR6646" s="8"/>
      <c r="BS6646" s="8"/>
      <c r="BT6646" s="8"/>
      <c r="BU6646" s="8"/>
    </row>
    <row r="6647" spans="68:73">
      <c r="BP6647" s="10"/>
      <c r="BQ6647" s="10"/>
      <c r="BR6647" s="10"/>
      <c r="BS6647" s="10"/>
      <c r="BT6647" s="10"/>
      <c r="BU6647" s="10"/>
    </row>
    <row r="6648" spans="68:73">
      <c r="BP6648" s="8"/>
      <c r="BQ6648" s="8"/>
      <c r="BR6648" s="8"/>
      <c r="BS6648" s="8"/>
      <c r="BT6648" s="8"/>
      <c r="BU6648" s="8"/>
    </row>
    <row r="6649" spans="68:73">
      <c r="BP6649" s="10"/>
      <c r="BQ6649" s="10"/>
      <c r="BR6649" s="10"/>
      <c r="BS6649" s="10"/>
      <c r="BT6649" s="10"/>
      <c r="BU6649" s="10"/>
    </row>
    <row r="6650" spans="68:73">
      <c r="BP6650" s="8"/>
      <c r="BQ6650" s="8"/>
      <c r="BR6650" s="8"/>
      <c r="BS6650" s="8"/>
      <c r="BT6650" s="8"/>
      <c r="BU6650" s="8"/>
    </row>
    <row r="6651" spans="68:73">
      <c r="BP6651" s="10"/>
      <c r="BQ6651" s="10"/>
      <c r="BR6651" s="10"/>
      <c r="BS6651" s="10"/>
      <c r="BT6651" s="10"/>
      <c r="BU6651" s="10"/>
    </row>
    <row r="6652" spans="68:73">
      <c r="BP6652" s="8"/>
      <c r="BQ6652" s="8"/>
      <c r="BR6652" s="8"/>
      <c r="BS6652" s="8"/>
      <c r="BT6652" s="8"/>
      <c r="BU6652" s="8"/>
    </row>
    <row r="6653" spans="68:73">
      <c r="BP6653" s="10"/>
      <c r="BQ6653" s="10"/>
      <c r="BR6653" s="10"/>
      <c r="BS6653" s="10"/>
      <c r="BT6653" s="10"/>
      <c r="BU6653" s="10"/>
    </row>
    <row r="6654" spans="68:73">
      <c r="BP6654" s="8"/>
      <c r="BQ6654" s="8"/>
      <c r="BR6654" s="8"/>
      <c r="BS6654" s="8"/>
      <c r="BT6654" s="8"/>
      <c r="BU6654" s="8"/>
    </row>
    <row r="6655" spans="68:73">
      <c r="BP6655" s="10"/>
      <c r="BQ6655" s="10"/>
      <c r="BR6655" s="10"/>
      <c r="BS6655" s="10"/>
      <c r="BT6655" s="10"/>
      <c r="BU6655" s="10"/>
    </row>
    <row r="6656" spans="68:73">
      <c r="BP6656" s="8"/>
      <c r="BQ6656" s="8"/>
      <c r="BR6656" s="8"/>
      <c r="BS6656" s="8"/>
      <c r="BT6656" s="8"/>
      <c r="BU6656" s="8"/>
    </row>
    <row r="6657" spans="68:73">
      <c r="BP6657" s="10"/>
      <c r="BQ6657" s="10"/>
      <c r="BR6657" s="10"/>
      <c r="BS6657" s="10"/>
      <c r="BT6657" s="10"/>
      <c r="BU6657" s="10"/>
    </row>
    <row r="6658" spans="68:73">
      <c r="BP6658" s="8"/>
      <c r="BQ6658" s="8"/>
      <c r="BR6658" s="8"/>
      <c r="BS6658" s="8"/>
      <c r="BT6658" s="8"/>
      <c r="BU6658" s="8"/>
    </row>
    <row r="6659" spans="68:73">
      <c r="BP6659" s="10"/>
      <c r="BQ6659" s="10"/>
      <c r="BR6659" s="10"/>
      <c r="BS6659" s="10"/>
      <c r="BT6659" s="10"/>
      <c r="BU6659" s="10"/>
    </row>
    <row r="6660" spans="68:73">
      <c r="BP6660" s="8"/>
      <c r="BQ6660" s="8"/>
      <c r="BR6660" s="8"/>
      <c r="BS6660" s="8"/>
      <c r="BT6660" s="8"/>
      <c r="BU6660" s="8"/>
    </row>
    <row r="6661" spans="68:73">
      <c r="BP6661" s="10"/>
      <c r="BQ6661" s="10"/>
      <c r="BR6661" s="10"/>
      <c r="BS6661" s="10"/>
      <c r="BT6661" s="10"/>
      <c r="BU6661" s="10"/>
    </row>
    <row r="6662" spans="68:73">
      <c r="BP6662" s="8"/>
      <c r="BQ6662" s="8"/>
      <c r="BR6662" s="8"/>
      <c r="BS6662" s="8"/>
      <c r="BT6662" s="8"/>
      <c r="BU6662" s="8"/>
    </row>
    <row r="6663" spans="68:73">
      <c r="BP6663" s="10"/>
      <c r="BQ6663" s="10"/>
      <c r="BR6663" s="10"/>
      <c r="BS6663" s="10"/>
      <c r="BT6663" s="10"/>
      <c r="BU6663" s="10"/>
    </row>
    <row r="6664" spans="68:73">
      <c r="BP6664" s="8"/>
      <c r="BQ6664" s="8"/>
      <c r="BR6664" s="8"/>
      <c r="BS6664" s="8"/>
      <c r="BT6664" s="8"/>
      <c r="BU6664" s="8"/>
    </row>
    <row r="6665" spans="68:73">
      <c r="BP6665" s="10"/>
      <c r="BQ6665" s="10"/>
      <c r="BR6665" s="10"/>
      <c r="BS6665" s="10"/>
      <c r="BT6665" s="10"/>
      <c r="BU6665" s="10"/>
    </row>
    <row r="6666" spans="68:73">
      <c r="BP6666" s="8"/>
      <c r="BQ6666" s="8"/>
      <c r="BR6666" s="8"/>
      <c r="BS6666" s="8"/>
      <c r="BT6666" s="8"/>
      <c r="BU6666" s="8"/>
    </row>
    <row r="6667" spans="68:73">
      <c r="BP6667" s="10"/>
      <c r="BQ6667" s="10"/>
      <c r="BR6667" s="10"/>
      <c r="BS6667" s="10"/>
      <c r="BT6667" s="10"/>
      <c r="BU6667" s="10"/>
    </row>
    <row r="6668" spans="68:73">
      <c r="BP6668" s="8"/>
      <c r="BQ6668" s="8"/>
      <c r="BR6668" s="8"/>
      <c r="BS6668" s="8"/>
      <c r="BT6668" s="8"/>
      <c r="BU6668" s="8"/>
    </row>
    <row r="6669" spans="68:73">
      <c r="BP6669" s="10"/>
      <c r="BQ6669" s="10"/>
      <c r="BR6669" s="10"/>
      <c r="BS6669" s="10"/>
      <c r="BT6669" s="10"/>
      <c r="BU6669" s="10"/>
    </row>
    <row r="6670" spans="68:73">
      <c r="BP6670" s="8"/>
      <c r="BQ6670" s="8"/>
      <c r="BR6670" s="8"/>
      <c r="BS6670" s="8"/>
      <c r="BT6670" s="8"/>
      <c r="BU6670" s="8"/>
    </row>
    <row r="6671" spans="68:73">
      <c r="BP6671" s="10"/>
      <c r="BQ6671" s="10"/>
      <c r="BR6671" s="10"/>
      <c r="BS6671" s="10"/>
      <c r="BT6671" s="10"/>
      <c r="BU6671" s="10"/>
    </row>
    <row r="6672" spans="68:73">
      <c r="BP6672" s="8"/>
      <c r="BQ6672" s="8"/>
      <c r="BR6672" s="8"/>
      <c r="BS6672" s="8"/>
      <c r="BT6672" s="8"/>
      <c r="BU6672" s="8"/>
    </row>
    <row r="6673" spans="68:73">
      <c r="BP6673" s="10"/>
      <c r="BQ6673" s="10"/>
      <c r="BR6673" s="10"/>
      <c r="BS6673" s="10"/>
      <c r="BT6673" s="10"/>
      <c r="BU6673" s="10"/>
    </row>
    <row r="6674" spans="68:73">
      <c r="BP6674" s="8"/>
      <c r="BQ6674" s="8"/>
      <c r="BR6674" s="8"/>
      <c r="BS6674" s="8"/>
      <c r="BT6674" s="8"/>
      <c r="BU6674" s="8"/>
    </row>
    <row r="6675" spans="68:73">
      <c r="BP6675" s="10"/>
      <c r="BQ6675" s="10"/>
      <c r="BR6675" s="10"/>
      <c r="BS6675" s="10"/>
      <c r="BT6675" s="10"/>
      <c r="BU6675" s="10"/>
    </row>
    <row r="6676" spans="68:73">
      <c r="BP6676" s="8"/>
      <c r="BQ6676" s="8"/>
      <c r="BR6676" s="8"/>
      <c r="BS6676" s="8"/>
      <c r="BT6676" s="8"/>
      <c r="BU6676" s="8"/>
    </row>
    <row r="6677" spans="68:73">
      <c r="BP6677" s="10"/>
      <c r="BQ6677" s="10"/>
      <c r="BR6677" s="10"/>
      <c r="BS6677" s="10"/>
      <c r="BT6677" s="10"/>
      <c r="BU6677" s="10"/>
    </row>
    <row r="6678" spans="68:73">
      <c r="BP6678" s="8"/>
      <c r="BQ6678" s="8"/>
      <c r="BR6678" s="8"/>
      <c r="BS6678" s="8"/>
      <c r="BT6678" s="8"/>
      <c r="BU6678" s="8"/>
    </row>
    <row r="6679" spans="68:73">
      <c r="BP6679" s="10"/>
      <c r="BQ6679" s="10"/>
      <c r="BR6679" s="10"/>
      <c r="BS6679" s="10"/>
      <c r="BT6679" s="10"/>
      <c r="BU6679" s="10"/>
    </row>
    <row r="6680" spans="68:73">
      <c r="BP6680" s="8"/>
      <c r="BQ6680" s="8"/>
      <c r="BR6680" s="8"/>
      <c r="BS6680" s="8"/>
      <c r="BT6680" s="8"/>
      <c r="BU6680" s="8"/>
    </row>
    <row r="6681" spans="68:73">
      <c r="BP6681" s="10"/>
      <c r="BQ6681" s="10"/>
      <c r="BR6681" s="10"/>
      <c r="BS6681" s="10"/>
      <c r="BT6681" s="10"/>
      <c r="BU6681" s="10"/>
    </row>
    <row r="6682" spans="68:73">
      <c r="BP6682" s="8"/>
      <c r="BQ6682" s="8"/>
      <c r="BR6682" s="8"/>
      <c r="BS6682" s="8"/>
      <c r="BT6682" s="8"/>
      <c r="BU6682" s="8"/>
    </row>
    <row r="6683" spans="68:73">
      <c r="BP6683" s="10"/>
      <c r="BQ6683" s="10"/>
      <c r="BR6683" s="10"/>
      <c r="BS6683" s="10"/>
      <c r="BT6683" s="10"/>
      <c r="BU6683" s="10"/>
    </row>
    <row r="6684" spans="68:73">
      <c r="BP6684" s="8"/>
      <c r="BQ6684" s="8"/>
      <c r="BR6684" s="8"/>
      <c r="BS6684" s="8"/>
      <c r="BT6684" s="8"/>
      <c r="BU6684" s="8"/>
    </row>
    <row r="6685" spans="68:73">
      <c r="BP6685" s="10"/>
      <c r="BQ6685" s="10"/>
      <c r="BR6685" s="10"/>
      <c r="BS6685" s="10"/>
      <c r="BT6685" s="10"/>
      <c r="BU6685" s="10"/>
    </row>
    <row r="6686" spans="68:73">
      <c r="BP6686" s="8"/>
      <c r="BQ6686" s="8"/>
      <c r="BR6686" s="8"/>
      <c r="BS6686" s="8"/>
      <c r="BT6686" s="8"/>
      <c r="BU6686" s="8"/>
    </row>
    <row r="6687" spans="68:73">
      <c r="BP6687" s="10"/>
      <c r="BQ6687" s="10"/>
      <c r="BR6687" s="10"/>
      <c r="BS6687" s="10"/>
      <c r="BT6687" s="10"/>
      <c r="BU6687" s="10"/>
    </row>
    <row r="6688" spans="68:73">
      <c r="BP6688" s="8"/>
      <c r="BQ6688" s="8"/>
      <c r="BR6688" s="8"/>
      <c r="BS6688" s="8"/>
      <c r="BT6688" s="8"/>
      <c r="BU6688" s="8"/>
    </row>
    <row r="6689" spans="68:73">
      <c r="BP6689" s="10"/>
      <c r="BQ6689" s="10"/>
      <c r="BR6689" s="10"/>
      <c r="BS6689" s="10"/>
      <c r="BT6689" s="10"/>
      <c r="BU6689" s="10"/>
    </row>
    <row r="6690" spans="68:73">
      <c r="BP6690" s="8"/>
      <c r="BQ6690" s="8"/>
      <c r="BR6690" s="8"/>
      <c r="BS6690" s="8"/>
      <c r="BT6690" s="8"/>
      <c r="BU6690" s="8"/>
    </row>
    <row r="6691" spans="68:73">
      <c r="BP6691" s="10"/>
      <c r="BQ6691" s="10"/>
      <c r="BR6691" s="10"/>
      <c r="BS6691" s="10"/>
      <c r="BT6691" s="10"/>
      <c r="BU6691" s="10"/>
    </row>
    <row r="6692" spans="68:73">
      <c r="BP6692" s="8"/>
      <c r="BQ6692" s="8"/>
      <c r="BR6692" s="8"/>
      <c r="BS6692" s="8"/>
      <c r="BT6692" s="8"/>
      <c r="BU6692" s="8"/>
    </row>
    <row r="6693" spans="68:73">
      <c r="BP6693" s="10"/>
      <c r="BQ6693" s="10"/>
      <c r="BR6693" s="10"/>
      <c r="BS6693" s="10"/>
      <c r="BT6693" s="10"/>
      <c r="BU6693" s="10"/>
    </row>
    <row r="6694" spans="68:73">
      <c r="BP6694" s="8"/>
      <c r="BQ6694" s="8"/>
      <c r="BR6694" s="8"/>
      <c r="BS6694" s="8"/>
      <c r="BT6694" s="8"/>
      <c r="BU6694" s="8"/>
    </row>
    <row r="6695" spans="68:73">
      <c r="BP6695" s="10"/>
      <c r="BQ6695" s="10"/>
      <c r="BR6695" s="10"/>
      <c r="BS6695" s="10"/>
      <c r="BT6695" s="10"/>
      <c r="BU6695" s="10"/>
    </row>
    <row r="6696" spans="68:73">
      <c r="BP6696" s="8"/>
      <c r="BQ6696" s="8"/>
      <c r="BR6696" s="8"/>
      <c r="BS6696" s="8"/>
      <c r="BT6696" s="8"/>
      <c r="BU6696" s="8"/>
    </row>
    <row r="6697" spans="68:73">
      <c r="BP6697" s="10"/>
      <c r="BQ6697" s="10"/>
      <c r="BR6697" s="10"/>
      <c r="BS6697" s="10"/>
      <c r="BT6697" s="10"/>
      <c r="BU6697" s="10"/>
    </row>
    <row r="6698" spans="68:73">
      <c r="BP6698" s="8"/>
      <c r="BQ6698" s="8"/>
      <c r="BR6698" s="8"/>
      <c r="BS6698" s="8"/>
      <c r="BT6698" s="8"/>
      <c r="BU6698" s="8"/>
    </row>
    <row r="6699" spans="68:73">
      <c r="BP6699" s="10"/>
      <c r="BQ6699" s="10"/>
      <c r="BR6699" s="10"/>
      <c r="BS6699" s="10"/>
      <c r="BT6699" s="10"/>
      <c r="BU6699" s="10"/>
    </row>
    <row r="6700" spans="68:73">
      <c r="BP6700" s="8"/>
      <c r="BQ6700" s="8"/>
      <c r="BR6700" s="8"/>
      <c r="BS6700" s="8"/>
      <c r="BT6700" s="8"/>
      <c r="BU6700" s="8"/>
    </row>
    <row r="6701" spans="68:73">
      <c r="BP6701" s="10"/>
      <c r="BQ6701" s="10"/>
      <c r="BR6701" s="10"/>
      <c r="BS6701" s="10"/>
      <c r="BT6701" s="10"/>
      <c r="BU6701" s="10"/>
    </row>
    <row r="6702" spans="68:73">
      <c r="BP6702" s="8"/>
      <c r="BQ6702" s="8"/>
      <c r="BR6702" s="8"/>
      <c r="BS6702" s="8"/>
      <c r="BT6702" s="8"/>
      <c r="BU6702" s="8"/>
    </row>
    <row r="6703" spans="68:73">
      <c r="BP6703" s="10"/>
      <c r="BQ6703" s="10"/>
      <c r="BR6703" s="10"/>
      <c r="BS6703" s="10"/>
      <c r="BT6703" s="10"/>
      <c r="BU6703" s="10"/>
    </row>
    <row r="6704" spans="68:73">
      <c r="BP6704" s="8"/>
      <c r="BQ6704" s="8"/>
      <c r="BR6704" s="8"/>
      <c r="BS6704" s="8"/>
      <c r="BT6704" s="8"/>
      <c r="BU6704" s="8"/>
    </row>
    <row r="6705" spans="68:73">
      <c r="BP6705" s="10"/>
      <c r="BQ6705" s="10"/>
      <c r="BR6705" s="10"/>
      <c r="BS6705" s="10"/>
      <c r="BT6705" s="10"/>
      <c r="BU6705" s="10"/>
    </row>
    <row r="6706" spans="68:73">
      <c r="BP6706" s="8"/>
      <c r="BQ6706" s="8"/>
      <c r="BR6706" s="8"/>
      <c r="BS6706" s="8"/>
      <c r="BT6706" s="8"/>
      <c r="BU6706" s="8"/>
    </row>
    <row r="6707" spans="68:73">
      <c r="BP6707" s="10"/>
      <c r="BQ6707" s="10"/>
      <c r="BR6707" s="10"/>
      <c r="BS6707" s="10"/>
      <c r="BT6707" s="10"/>
      <c r="BU6707" s="10"/>
    </row>
    <row r="6708" spans="68:73">
      <c r="BP6708" s="8"/>
      <c r="BQ6708" s="8"/>
      <c r="BR6708" s="8"/>
      <c r="BS6708" s="8"/>
      <c r="BT6708" s="8"/>
      <c r="BU6708" s="8"/>
    </row>
    <row r="6709" spans="68:73">
      <c r="BP6709" s="10"/>
      <c r="BQ6709" s="10"/>
      <c r="BR6709" s="10"/>
      <c r="BS6709" s="10"/>
      <c r="BT6709" s="10"/>
      <c r="BU6709" s="10"/>
    </row>
    <row r="6710" spans="68:73">
      <c r="BP6710" s="8"/>
      <c r="BQ6710" s="8"/>
      <c r="BR6710" s="8"/>
      <c r="BS6710" s="8"/>
      <c r="BT6710" s="8"/>
      <c r="BU6710" s="8"/>
    </row>
    <row r="6711" spans="68:73">
      <c r="BP6711" s="10"/>
      <c r="BQ6711" s="10"/>
      <c r="BR6711" s="10"/>
      <c r="BS6711" s="10"/>
      <c r="BT6711" s="10"/>
      <c r="BU6711" s="10"/>
    </row>
    <row r="6712" spans="68:73">
      <c r="BP6712" s="8"/>
      <c r="BQ6712" s="8"/>
      <c r="BR6712" s="8"/>
      <c r="BS6712" s="8"/>
      <c r="BT6712" s="8"/>
      <c r="BU6712" s="8"/>
    </row>
    <row r="6713" spans="68:73">
      <c r="BP6713" s="10"/>
      <c r="BQ6713" s="10"/>
      <c r="BR6713" s="10"/>
      <c r="BS6713" s="10"/>
      <c r="BT6713" s="10"/>
      <c r="BU6713" s="10"/>
    </row>
    <row r="6714" spans="68:73">
      <c r="BP6714" s="8"/>
      <c r="BQ6714" s="8"/>
      <c r="BR6714" s="8"/>
      <c r="BS6714" s="8"/>
      <c r="BT6714" s="8"/>
      <c r="BU6714" s="8"/>
    </row>
    <row r="6715" spans="68:73">
      <c r="BP6715" s="10"/>
      <c r="BQ6715" s="10"/>
      <c r="BR6715" s="10"/>
      <c r="BS6715" s="10"/>
      <c r="BT6715" s="10"/>
      <c r="BU6715" s="10"/>
    </row>
    <row r="6716" spans="68:73">
      <c r="BP6716" s="8"/>
      <c r="BQ6716" s="8"/>
      <c r="BR6716" s="8"/>
      <c r="BS6716" s="8"/>
      <c r="BT6716" s="8"/>
      <c r="BU6716" s="8"/>
    </row>
    <row r="6717" spans="68:73">
      <c r="BP6717" s="10"/>
      <c r="BQ6717" s="10"/>
      <c r="BR6717" s="10"/>
      <c r="BS6717" s="10"/>
      <c r="BT6717" s="10"/>
      <c r="BU6717" s="10"/>
    </row>
    <row r="6718" spans="68:73">
      <c r="BP6718" s="8"/>
      <c r="BQ6718" s="8"/>
      <c r="BR6718" s="8"/>
      <c r="BS6718" s="8"/>
      <c r="BT6718" s="8"/>
      <c r="BU6718" s="8"/>
    </row>
    <row r="6719" spans="68:73">
      <c r="BP6719" s="10"/>
      <c r="BQ6719" s="10"/>
      <c r="BR6719" s="10"/>
      <c r="BS6719" s="10"/>
      <c r="BT6719" s="10"/>
      <c r="BU6719" s="10"/>
    </row>
    <row r="6720" spans="68:73">
      <c r="BP6720" s="8"/>
      <c r="BQ6720" s="8"/>
      <c r="BR6720" s="8"/>
      <c r="BS6720" s="8"/>
      <c r="BT6720" s="8"/>
      <c r="BU6720" s="8"/>
    </row>
    <row r="6721" spans="68:73">
      <c r="BP6721" s="10"/>
      <c r="BQ6721" s="10"/>
      <c r="BR6721" s="10"/>
      <c r="BS6721" s="10"/>
      <c r="BT6721" s="10"/>
      <c r="BU6721" s="10"/>
    </row>
    <row r="6722" spans="68:73">
      <c r="BP6722" s="8"/>
      <c r="BQ6722" s="8"/>
      <c r="BR6722" s="8"/>
      <c r="BS6722" s="8"/>
      <c r="BT6722" s="8"/>
      <c r="BU6722" s="8"/>
    </row>
    <row r="6723" spans="68:73">
      <c r="BP6723" s="10"/>
      <c r="BQ6723" s="10"/>
      <c r="BR6723" s="10"/>
      <c r="BS6723" s="10"/>
      <c r="BT6723" s="10"/>
      <c r="BU6723" s="10"/>
    </row>
    <row r="6724" spans="68:73">
      <c r="BP6724" s="8"/>
      <c r="BQ6724" s="8"/>
      <c r="BR6724" s="8"/>
      <c r="BS6724" s="8"/>
      <c r="BT6724" s="8"/>
      <c r="BU6724" s="8"/>
    </row>
    <row r="6725" spans="68:73">
      <c r="BP6725" s="10"/>
      <c r="BQ6725" s="10"/>
      <c r="BR6725" s="10"/>
      <c r="BS6725" s="10"/>
      <c r="BT6725" s="10"/>
      <c r="BU6725" s="10"/>
    </row>
    <row r="6726" spans="68:73">
      <c r="BP6726" s="8"/>
      <c r="BQ6726" s="8"/>
      <c r="BR6726" s="8"/>
      <c r="BS6726" s="8"/>
      <c r="BT6726" s="8"/>
      <c r="BU6726" s="8"/>
    </row>
    <row r="6727" spans="68:73">
      <c r="BP6727" s="10"/>
      <c r="BQ6727" s="10"/>
      <c r="BR6727" s="10"/>
      <c r="BS6727" s="10"/>
      <c r="BT6727" s="10"/>
      <c r="BU6727" s="10"/>
    </row>
    <row r="6728" spans="68:73">
      <c r="BP6728" s="8"/>
      <c r="BQ6728" s="8"/>
      <c r="BR6728" s="8"/>
      <c r="BS6728" s="8"/>
      <c r="BT6728" s="8"/>
      <c r="BU6728" s="8"/>
    </row>
    <row r="6729" spans="68:73">
      <c r="BP6729" s="10"/>
      <c r="BQ6729" s="10"/>
      <c r="BR6729" s="10"/>
      <c r="BS6729" s="10"/>
      <c r="BT6729" s="10"/>
      <c r="BU6729" s="10"/>
    </row>
    <row r="6730" spans="68:73">
      <c r="BP6730" s="8"/>
      <c r="BQ6730" s="8"/>
      <c r="BR6730" s="8"/>
      <c r="BS6730" s="8"/>
      <c r="BT6730" s="8"/>
      <c r="BU6730" s="8"/>
    </row>
    <row r="6731" spans="68:73">
      <c r="BP6731" s="10"/>
      <c r="BQ6731" s="10"/>
      <c r="BR6731" s="10"/>
      <c r="BS6731" s="10"/>
      <c r="BT6731" s="10"/>
      <c r="BU6731" s="10"/>
    </row>
    <row r="6732" spans="68:73">
      <c r="BP6732" s="8"/>
      <c r="BQ6732" s="8"/>
      <c r="BR6732" s="8"/>
      <c r="BS6732" s="8"/>
      <c r="BT6732" s="8"/>
      <c r="BU6732" s="8"/>
    </row>
    <row r="6733" spans="68:73">
      <c r="BP6733" s="10"/>
      <c r="BQ6733" s="10"/>
      <c r="BR6733" s="10"/>
      <c r="BS6733" s="10"/>
      <c r="BT6733" s="10"/>
      <c r="BU6733" s="10"/>
    </row>
    <row r="6734" spans="68:73">
      <c r="BP6734" s="8"/>
      <c r="BQ6734" s="8"/>
      <c r="BR6734" s="8"/>
      <c r="BS6734" s="8"/>
      <c r="BT6734" s="8"/>
      <c r="BU6734" s="8"/>
    </row>
    <row r="6735" spans="68:73">
      <c r="BP6735" s="10"/>
      <c r="BQ6735" s="10"/>
      <c r="BR6735" s="10"/>
      <c r="BS6735" s="10"/>
      <c r="BT6735" s="10"/>
      <c r="BU6735" s="10"/>
    </row>
    <row r="6736" spans="68:73">
      <c r="BP6736" s="8"/>
      <c r="BQ6736" s="8"/>
      <c r="BR6736" s="8"/>
      <c r="BS6736" s="8"/>
      <c r="BT6736" s="8"/>
      <c r="BU6736" s="8"/>
    </row>
    <row r="6737" spans="68:73">
      <c r="BP6737" s="10"/>
      <c r="BQ6737" s="10"/>
      <c r="BR6737" s="10"/>
      <c r="BS6737" s="10"/>
      <c r="BT6737" s="10"/>
      <c r="BU6737" s="10"/>
    </row>
    <row r="6738" spans="68:73">
      <c r="BP6738" s="8"/>
      <c r="BQ6738" s="8"/>
      <c r="BR6738" s="8"/>
      <c r="BS6738" s="8"/>
      <c r="BT6738" s="8"/>
      <c r="BU6738" s="8"/>
    </row>
    <row r="6739" spans="68:73">
      <c r="BP6739" s="10"/>
      <c r="BQ6739" s="10"/>
      <c r="BR6739" s="10"/>
      <c r="BS6739" s="10"/>
      <c r="BT6739" s="10"/>
      <c r="BU6739" s="10"/>
    </row>
    <row r="6740" spans="68:73">
      <c r="BP6740" s="8"/>
      <c r="BQ6740" s="8"/>
      <c r="BR6740" s="8"/>
      <c r="BS6740" s="8"/>
      <c r="BT6740" s="8"/>
      <c r="BU6740" s="8"/>
    </row>
    <row r="6741" spans="68:73">
      <c r="BP6741" s="10"/>
      <c r="BQ6741" s="10"/>
      <c r="BR6741" s="10"/>
      <c r="BS6741" s="10"/>
      <c r="BT6741" s="10"/>
      <c r="BU6741" s="10"/>
    </row>
    <row r="6742" spans="68:73">
      <c r="BP6742" s="8"/>
      <c r="BQ6742" s="8"/>
      <c r="BR6742" s="8"/>
      <c r="BS6742" s="8"/>
      <c r="BT6742" s="8"/>
      <c r="BU6742" s="8"/>
    </row>
    <row r="6743" spans="68:73">
      <c r="BP6743" s="10"/>
      <c r="BQ6743" s="10"/>
      <c r="BR6743" s="10"/>
      <c r="BS6743" s="10"/>
      <c r="BT6743" s="10"/>
      <c r="BU6743" s="10"/>
    </row>
    <row r="6744" spans="68:73">
      <c r="BP6744" s="8"/>
      <c r="BQ6744" s="8"/>
      <c r="BR6744" s="8"/>
      <c r="BS6744" s="8"/>
      <c r="BT6744" s="8"/>
      <c r="BU6744" s="8"/>
    </row>
    <row r="6745" spans="68:73">
      <c r="BP6745" s="10"/>
      <c r="BQ6745" s="10"/>
      <c r="BR6745" s="10"/>
      <c r="BS6745" s="10"/>
      <c r="BT6745" s="10"/>
      <c r="BU6745" s="10"/>
    </row>
    <row r="6746" spans="68:73">
      <c r="BP6746" s="8"/>
      <c r="BQ6746" s="8"/>
      <c r="BR6746" s="8"/>
      <c r="BS6746" s="8"/>
      <c r="BT6746" s="8"/>
      <c r="BU6746" s="8"/>
    </row>
    <row r="6747" spans="68:73">
      <c r="BP6747" s="10"/>
      <c r="BQ6747" s="10"/>
      <c r="BR6747" s="10"/>
      <c r="BS6747" s="10"/>
      <c r="BT6747" s="10"/>
      <c r="BU6747" s="10"/>
    </row>
    <row r="6748" spans="68:73">
      <c r="BP6748" s="8"/>
      <c r="BQ6748" s="8"/>
      <c r="BR6748" s="8"/>
      <c r="BS6748" s="8"/>
      <c r="BT6748" s="8"/>
      <c r="BU6748" s="8"/>
    </row>
    <row r="6749" spans="68:73">
      <c r="BP6749" s="10"/>
      <c r="BQ6749" s="10"/>
      <c r="BR6749" s="10"/>
      <c r="BS6749" s="10"/>
      <c r="BT6749" s="10"/>
      <c r="BU6749" s="10"/>
    </row>
    <row r="6750" spans="68:73">
      <c r="BP6750" s="8"/>
      <c r="BQ6750" s="8"/>
      <c r="BR6750" s="8"/>
      <c r="BS6750" s="8"/>
      <c r="BT6750" s="8"/>
      <c r="BU6750" s="8"/>
    </row>
    <row r="6751" spans="68:73">
      <c r="BP6751" s="10"/>
      <c r="BQ6751" s="10"/>
      <c r="BR6751" s="10"/>
      <c r="BS6751" s="10"/>
      <c r="BT6751" s="10"/>
      <c r="BU6751" s="10"/>
    </row>
    <row r="6752" spans="68:73">
      <c r="BP6752" s="8"/>
      <c r="BQ6752" s="8"/>
      <c r="BR6752" s="8"/>
      <c r="BS6752" s="8"/>
      <c r="BT6752" s="8"/>
      <c r="BU6752" s="8"/>
    </row>
    <row r="6753" spans="68:73">
      <c r="BP6753" s="10"/>
      <c r="BQ6753" s="10"/>
      <c r="BR6753" s="10"/>
      <c r="BS6753" s="10"/>
      <c r="BT6753" s="10"/>
      <c r="BU6753" s="10"/>
    </row>
    <row r="6754" spans="68:73">
      <c r="BP6754" s="8"/>
      <c r="BQ6754" s="8"/>
      <c r="BR6754" s="8"/>
      <c r="BS6754" s="8"/>
      <c r="BT6754" s="8"/>
      <c r="BU6754" s="8"/>
    </row>
    <row r="6755" spans="68:73">
      <c r="BP6755" s="10"/>
      <c r="BQ6755" s="10"/>
      <c r="BR6755" s="10"/>
      <c r="BS6755" s="10"/>
      <c r="BT6755" s="10"/>
      <c r="BU6755" s="10"/>
    </row>
    <row r="6756" spans="68:73">
      <c r="BP6756" s="8"/>
      <c r="BQ6756" s="8"/>
      <c r="BR6756" s="8"/>
      <c r="BS6756" s="8"/>
      <c r="BT6756" s="8"/>
      <c r="BU6756" s="8"/>
    </row>
    <row r="6757" spans="68:73">
      <c r="BP6757" s="10"/>
      <c r="BQ6757" s="10"/>
      <c r="BR6757" s="10"/>
      <c r="BS6757" s="10"/>
      <c r="BT6757" s="10"/>
      <c r="BU6757" s="10"/>
    </row>
    <row r="6758" spans="68:73">
      <c r="BP6758" s="8"/>
      <c r="BQ6758" s="8"/>
      <c r="BR6758" s="8"/>
      <c r="BS6758" s="8"/>
      <c r="BT6758" s="8"/>
      <c r="BU6758" s="8"/>
    </row>
    <row r="6759" spans="68:73">
      <c r="BP6759" s="10"/>
      <c r="BQ6759" s="10"/>
      <c r="BR6759" s="10"/>
      <c r="BS6759" s="10"/>
      <c r="BT6759" s="10"/>
      <c r="BU6759" s="10"/>
    </row>
    <row r="6760" spans="68:73">
      <c r="BP6760" s="8"/>
      <c r="BQ6760" s="8"/>
      <c r="BR6760" s="8"/>
      <c r="BS6760" s="8"/>
      <c r="BT6760" s="8"/>
      <c r="BU6760" s="8"/>
    </row>
    <row r="6761" spans="68:73">
      <c r="BP6761" s="10"/>
      <c r="BQ6761" s="10"/>
      <c r="BR6761" s="10"/>
      <c r="BS6761" s="10"/>
      <c r="BT6761" s="10"/>
      <c r="BU6761" s="10"/>
    </row>
    <row r="6762" spans="68:73">
      <c r="BP6762" s="8"/>
      <c r="BQ6762" s="8"/>
      <c r="BR6762" s="8"/>
      <c r="BS6762" s="8"/>
      <c r="BT6762" s="8"/>
      <c r="BU6762" s="8"/>
    </row>
    <row r="6763" spans="68:73">
      <c r="BP6763" s="10"/>
      <c r="BQ6763" s="10"/>
      <c r="BR6763" s="10"/>
      <c r="BS6763" s="10"/>
      <c r="BT6763" s="10"/>
      <c r="BU6763" s="10"/>
    </row>
    <row r="6764" spans="68:73">
      <c r="BP6764" s="8"/>
      <c r="BQ6764" s="8"/>
      <c r="BR6764" s="8"/>
      <c r="BS6764" s="8"/>
      <c r="BT6764" s="8"/>
      <c r="BU6764" s="8"/>
    </row>
    <row r="6765" spans="68:73">
      <c r="BP6765" s="10"/>
      <c r="BQ6765" s="10"/>
      <c r="BR6765" s="10"/>
      <c r="BS6765" s="10"/>
      <c r="BT6765" s="10"/>
      <c r="BU6765" s="10"/>
    </row>
    <row r="6766" spans="68:73">
      <c r="BP6766" s="8"/>
      <c r="BQ6766" s="8"/>
      <c r="BR6766" s="8"/>
      <c r="BS6766" s="8"/>
      <c r="BT6766" s="8"/>
      <c r="BU6766" s="8"/>
    </row>
    <row r="6767" spans="68:73">
      <c r="BP6767" s="10"/>
      <c r="BQ6767" s="10"/>
      <c r="BR6767" s="10"/>
      <c r="BS6767" s="10"/>
      <c r="BT6767" s="10"/>
      <c r="BU6767" s="10"/>
    </row>
    <row r="6768" spans="68:73">
      <c r="BP6768" s="8"/>
      <c r="BQ6768" s="8"/>
      <c r="BR6768" s="8"/>
      <c r="BS6768" s="8"/>
      <c r="BT6768" s="8"/>
      <c r="BU6768" s="8"/>
    </row>
    <row r="6769" spans="68:73">
      <c r="BP6769" s="10"/>
      <c r="BQ6769" s="10"/>
      <c r="BR6769" s="10"/>
      <c r="BS6769" s="10"/>
      <c r="BT6769" s="10"/>
      <c r="BU6769" s="10"/>
    </row>
    <row r="6770" spans="68:73">
      <c r="BP6770" s="8"/>
      <c r="BQ6770" s="8"/>
      <c r="BR6770" s="8"/>
      <c r="BS6770" s="8"/>
      <c r="BT6770" s="8"/>
      <c r="BU6770" s="8"/>
    </row>
    <row r="6771" spans="68:73">
      <c r="BP6771" s="10"/>
      <c r="BQ6771" s="10"/>
      <c r="BR6771" s="10"/>
      <c r="BS6771" s="10"/>
      <c r="BT6771" s="10"/>
      <c r="BU6771" s="10"/>
    </row>
    <row r="6772" spans="68:73">
      <c r="BP6772" s="8"/>
      <c r="BQ6772" s="8"/>
      <c r="BR6772" s="8"/>
      <c r="BS6772" s="8"/>
      <c r="BT6772" s="8"/>
      <c r="BU6772" s="8"/>
    </row>
    <row r="6773" spans="68:73">
      <c r="BP6773" s="10"/>
      <c r="BQ6773" s="10"/>
      <c r="BR6773" s="10"/>
      <c r="BS6773" s="10"/>
      <c r="BT6773" s="10"/>
      <c r="BU6773" s="10"/>
    </row>
    <row r="6774" spans="68:73">
      <c r="BP6774" s="8"/>
      <c r="BQ6774" s="8"/>
      <c r="BR6774" s="8"/>
      <c r="BS6774" s="8"/>
      <c r="BT6774" s="8"/>
      <c r="BU6774" s="8"/>
    </row>
    <row r="6775" spans="68:73">
      <c r="BP6775" s="10"/>
      <c r="BQ6775" s="10"/>
      <c r="BR6775" s="10"/>
      <c r="BS6775" s="10"/>
      <c r="BT6775" s="10"/>
      <c r="BU6775" s="10"/>
    </row>
    <row r="6776" spans="68:73">
      <c r="BP6776" s="8"/>
      <c r="BQ6776" s="8"/>
      <c r="BR6776" s="8"/>
      <c r="BS6776" s="8"/>
      <c r="BT6776" s="8"/>
      <c r="BU6776" s="8"/>
    </row>
    <row r="6777" spans="68:73">
      <c r="BP6777" s="10"/>
      <c r="BQ6777" s="10"/>
      <c r="BR6777" s="10"/>
      <c r="BS6777" s="10"/>
      <c r="BT6777" s="10"/>
      <c r="BU6777" s="10"/>
    </row>
    <row r="6778" spans="68:73">
      <c r="BP6778" s="8"/>
      <c r="BQ6778" s="8"/>
      <c r="BR6778" s="8"/>
      <c r="BS6778" s="8"/>
      <c r="BT6778" s="8"/>
      <c r="BU6778" s="8"/>
    </row>
    <row r="6779" spans="68:73">
      <c r="BP6779" s="10"/>
      <c r="BQ6779" s="10"/>
      <c r="BR6779" s="10"/>
      <c r="BS6779" s="10"/>
      <c r="BT6779" s="10"/>
      <c r="BU6779" s="10"/>
    </row>
    <row r="6780" spans="68:73">
      <c r="BP6780" s="8"/>
      <c r="BQ6780" s="8"/>
      <c r="BR6780" s="8"/>
      <c r="BS6780" s="8"/>
      <c r="BT6780" s="8"/>
      <c r="BU6780" s="8"/>
    </row>
    <row r="6781" spans="68:73">
      <c r="BP6781" s="10"/>
      <c r="BQ6781" s="10"/>
      <c r="BR6781" s="10"/>
      <c r="BS6781" s="10"/>
      <c r="BT6781" s="10"/>
      <c r="BU6781" s="10"/>
    </row>
    <row r="6782" spans="68:73">
      <c r="BP6782" s="8"/>
      <c r="BQ6782" s="8"/>
      <c r="BR6782" s="8"/>
      <c r="BS6782" s="8"/>
      <c r="BT6782" s="8"/>
      <c r="BU6782" s="8"/>
    </row>
    <row r="6783" spans="68:73">
      <c r="BP6783" s="10"/>
      <c r="BQ6783" s="10"/>
      <c r="BR6783" s="10"/>
      <c r="BS6783" s="10"/>
      <c r="BT6783" s="10"/>
      <c r="BU6783" s="10"/>
    </row>
    <row r="6784" spans="68:73">
      <c r="BP6784" s="8"/>
      <c r="BQ6784" s="8"/>
      <c r="BR6784" s="8"/>
      <c r="BS6784" s="8"/>
      <c r="BT6784" s="8"/>
      <c r="BU6784" s="8"/>
    </row>
    <row r="6785" spans="68:73">
      <c r="BP6785" s="10"/>
      <c r="BQ6785" s="10"/>
      <c r="BR6785" s="10"/>
      <c r="BS6785" s="10"/>
      <c r="BT6785" s="10"/>
      <c r="BU6785" s="10"/>
    </row>
    <row r="6786" spans="68:73">
      <c r="BP6786" s="8"/>
      <c r="BQ6786" s="8"/>
      <c r="BR6786" s="8"/>
      <c r="BS6786" s="8"/>
      <c r="BT6786" s="8"/>
      <c r="BU6786" s="8"/>
    </row>
    <row r="6787" spans="68:73">
      <c r="BP6787" s="10"/>
      <c r="BQ6787" s="10"/>
      <c r="BR6787" s="10"/>
      <c r="BS6787" s="10"/>
      <c r="BT6787" s="10"/>
      <c r="BU6787" s="10"/>
    </row>
    <row r="6788" spans="68:73">
      <c r="BP6788" s="8"/>
      <c r="BQ6788" s="8"/>
      <c r="BR6788" s="8"/>
      <c r="BS6788" s="8"/>
      <c r="BT6788" s="8"/>
      <c r="BU6788" s="8"/>
    </row>
    <row r="6789" spans="68:73">
      <c r="BP6789" s="10"/>
      <c r="BQ6789" s="10"/>
      <c r="BR6789" s="10"/>
      <c r="BS6789" s="10"/>
      <c r="BT6789" s="10"/>
      <c r="BU6789" s="10"/>
    </row>
    <row r="6790" spans="68:73">
      <c r="BP6790" s="8"/>
      <c r="BQ6790" s="8"/>
      <c r="BR6790" s="8"/>
      <c r="BS6790" s="8"/>
      <c r="BT6790" s="8"/>
      <c r="BU6790" s="8"/>
    </row>
    <row r="6791" spans="68:73">
      <c r="BP6791" s="10"/>
      <c r="BQ6791" s="10"/>
      <c r="BR6791" s="10"/>
      <c r="BS6791" s="10"/>
      <c r="BT6791" s="10"/>
      <c r="BU6791" s="10"/>
    </row>
    <row r="6792" spans="68:73">
      <c r="BP6792" s="8"/>
      <c r="BQ6792" s="8"/>
      <c r="BR6792" s="8"/>
      <c r="BS6792" s="8"/>
      <c r="BT6792" s="8"/>
      <c r="BU6792" s="8"/>
    </row>
    <row r="6793" spans="68:73">
      <c r="BP6793" s="10"/>
      <c r="BQ6793" s="10"/>
      <c r="BR6793" s="10"/>
      <c r="BS6793" s="10"/>
      <c r="BT6793" s="10"/>
      <c r="BU6793" s="10"/>
    </row>
    <row r="6794" spans="68:73">
      <c r="BP6794" s="8"/>
      <c r="BQ6794" s="8"/>
      <c r="BR6794" s="8"/>
      <c r="BS6794" s="8"/>
      <c r="BT6794" s="8"/>
      <c r="BU6794" s="8"/>
    </row>
    <row r="6795" spans="68:73">
      <c r="BP6795" s="10"/>
      <c r="BQ6795" s="10"/>
      <c r="BR6795" s="10"/>
      <c r="BS6795" s="10"/>
      <c r="BT6795" s="10"/>
      <c r="BU6795" s="10"/>
    </row>
    <row r="6796" spans="68:73">
      <c r="BP6796" s="8"/>
      <c r="BQ6796" s="8"/>
      <c r="BR6796" s="8"/>
      <c r="BS6796" s="8"/>
      <c r="BT6796" s="8"/>
      <c r="BU6796" s="8"/>
    </row>
    <row r="6797" spans="68:73">
      <c r="BP6797" s="10"/>
      <c r="BQ6797" s="10"/>
      <c r="BR6797" s="10"/>
      <c r="BS6797" s="10"/>
      <c r="BT6797" s="10"/>
      <c r="BU6797" s="10"/>
    </row>
    <row r="6798" spans="68:73">
      <c r="BP6798" s="8"/>
      <c r="BQ6798" s="8"/>
      <c r="BR6798" s="8"/>
      <c r="BS6798" s="8"/>
      <c r="BT6798" s="8"/>
      <c r="BU6798" s="8"/>
    </row>
    <row r="6799" spans="68:73">
      <c r="BP6799" s="10"/>
      <c r="BQ6799" s="10"/>
      <c r="BR6799" s="10"/>
      <c r="BS6799" s="10"/>
      <c r="BT6799" s="10"/>
      <c r="BU6799" s="10"/>
    </row>
    <row r="6800" spans="68:73">
      <c r="BP6800" s="8"/>
      <c r="BQ6800" s="8"/>
      <c r="BR6800" s="8"/>
      <c r="BS6800" s="8"/>
      <c r="BT6800" s="8"/>
      <c r="BU6800" s="8"/>
    </row>
    <row r="6801" spans="68:73">
      <c r="BP6801" s="10"/>
      <c r="BQ6801" s="10"/>
      <c r="BR6801" s="10"/>
      <c r="BS6801" s="10"/>
      <c r="BT6801" s="10"/>
      <c r="BU6801" s="10"/>
    </row>
    <row r="6802" spans="68:73">
      <c r="BP6802" s="8"/>
      <c r="BQ6802" s="8"/>
      <c r="BR6802" s="8"/>
      <c r="BS6802" s="8"/>
      <c r="BT6802" s="8"/>
      <c r="BU6802" s="8"/>
    </row>
    <row r="6803" spans="68:73">
      <c r="BP6803" s="10"/>
      <c r="BQ6803" s="10"/>
      <c r="BR6803" s="10"/>
      <c r="BS6803" s="10"/>
      <c r="BT6803" s="10"/>
      <c r="BU6803" s="10"/>
    </row>
    <row r="6804" spans="68:73">
      <c r="BP6804" s="8"/>
      <c r="BQ6804" s="8"/>
      <c r="BR6804" s="8"/>
      <c r="BS6804" s="8"/>
      <c r="BT6804" s="8"/>
      <c r="BU6804" s="8"/>
    </row>
    <row r="6805" spans="68:73">
      <c r="BP6805" s="10"/>
      <c r="BQ6805" s="10"/>
      <c r="BR6805" s="10"/>
      <c r="BS6805" s="10"/>
      <c r="BT6805" s="10"/>
      <c r="BU6805" s="10"/>
    </row>
    <row r="6806" spans="68:73">
      <c r="BP6806" s="8"/>
      <c r="BQ6806" s="8"/>
      <c r="BR6806" s="8"/>
      <c r="BS6806" s="8"/>
      <c r="BT6806" s="8"/>
      <c r="BU6806" s="8"/>
    </row>
    <row r="6807" spans="68:73">
      <c r="BP6807" s="10"/>
      <c r="BQ6807" s="10"/>
      <c r="BR6807" s="10"/>
      <c r="BS6807" s="10"/>
      <c r="BT6807" s="10"/>
      <c r="BU6807" s="10"/>
    </row>
    <row r="6808" spans="68:73">
      <c r="BP6808" s="8"/>
      <c r="BQ6808" s="8"/>
      <c r="BR6808" s="8"/>
      <c r="BS6808" s="8"/>
      <c r="BT6808" s="8"/>
      <c r="BU6808" s="8"/>
    </row>
    <row r="6809" spans="68:73">
      <c r="BP6809" s="10"/>
      <c r="BQ6809" s="10"/>
      <c r="BR6809" s="10"/>
      <c r="BS6809" s="10"/>
      <c r="BT6809" s="10"/>
      <c r="BU6809" s="10"/>
    </row>
    <row r="6810" spans="68:73">
      <c r="BP6810" s="8"/>
      <c r="BQ6810" s="8"/>
      <c r="BR6810" s="8"/>
      <c r="BS6810" s="8"/>
      <c r="BT6810" s="8"/>
      <c r="BU6810" s="8"/>
    </row>
    <row r="6811" spans="68:73">
      <c r="BP6811" s="10"/>
      <c r="BQ6811" s="10"/>
      <c r="BR6811" s="10"/>
      <c r="BS6811" s="10"/>
      <c r="BT6811" s="10"/>
      <c r="BU6811" s="10"/>
    </row>
    <row r="6812" spans="68:73">
      <c r="BP6812" s="8"/>
      <c r="BQ6812" s="8"/>
      <c r="BR6812" s="8"/>
      <c r="BS6812" s="8"/>
      <c r="BT6812" s="8"/>
      <c r="BU6812" s="8"/>
    </row>
    <row r="6813" spans="68:73">
      <c r="BP6813" s="10"/>
      <c r="BQ6813" s="10"/>
      <c r="BR6813" s="10"/>
      <c r="BS6813" s="10"/>
      <c r="BT6813" s="10"/>
      <c r="BU6813" s="10"/>
    </row>
    <row r="6814" spans="68:73">
      <c r="BP6814" s="8"/>
      <c r="BQ6814" s="8"/>
      <c r="BR6814" s="8"/>
      <c r="BS6814" s="8"/>
      <c r="BT6814" s="8"/>
      <c r="BU6814" s="8"/>
    </row>
    <row r="6815" spans="68:73">
      <c r="BP6815" s="10"/>
      <c r="BQ6815" s="10"/>
      <c r="BR6815" s="10"/>
      <c r="BS6815" s="10"/>
      <c r="BT6815" s="10"/>
      <c r="BU6815" s="10"/>
    </row>
    <row r="6816" spans="68:73">
      <c r="BP6816" s="8"/>
      <c r="BQ6816" s="8"/>
      <c r="BR6816" s="8"/>
      <c r="BS6816" s="8"/>
      <c r="BT6816" s="8"/>
      <c r="BU6816" s="8"/>
    </row>
    <row r="6817" spans="68:73">
      <c r="BP6817" s="10"/>
      <c r="BQ6817" s="10"/>
      <c r="BR6817" s="10"/>
      <c r="BS6817" s="10"/>
      <c r="BT6817" s="10"/>
      <c r="BU6817" s="10"/>
    </row>
    <row r="6818" spans="68:73">
      <c r="BP6818" s="8"/>
      <c r="BQ6818" s="8"/>
      <c r="BR6818" s="8"/>
      <c r="BS6818" s="8"/>
      <c r="BT6818" s="8"/>
      <c r="BU6818" s="8"/>
    </row>
    <row r="6819" spans="68:73">
      <c r="BP6819" s="10"/>
      <c r="BQ6819" s="10"/>
      <c r="BR6819" s="10"/>
      <c r="BS6819" s="10"/>
      <c r="BT6819" s="10"/>
      <c r="BU6819" s="10"/>
    </row>
    <row r="6820" spans="68:73">
      <c r="BP6820" s="8"/>
      <c r="BQ6820" s="8"/>
      <c r="BR6820" s="8"/>
      <c r="BS6820" s="8"/>
      <c r="BT6820" s="8"/>
      <c r="BU6820" s="8"/>
    </row>
    <row r="6821" spans="68:73">
      <c r="BP6821" s="10"/>
      <c r="BQ6821" s="10"/>
      <c r="BR6821" s="10"/>
      <c r="BS6821" s="10"/>
      <c r="BT6821" s="10"/>
      <c r="BU6821" s="10"/>
    </row>
    <row r="6822" spans="68:73">
      <c r="BP6822" s="8"/>
      <c r="BQ6822" s="8"/>
      <c r="BR6822" s="8"/>
      <c r="BS6822" s="8"/>
      <c r="BT6822" s="8"/>
      <c r="BU6822" s="8"/>
    </row>
    <row r="6823" spans="68:73">
      <c r="BP6823" s="10"/>
      <c r="BQ6823" s="10"/>
      <c r="BR6823" s="10"/>
      <c r="BS6823" s="10"/>
      <c r="BT6823" s="10"/>
      <c r="BU6823" s="10"/>
    </row>
    <row r="6824" spans="68:73">
      <c r="BP6824" s="8"/>
      <c r="BQ6824" s="8"/>
      <c r="BR6824" s="8"/>
      <c r="BS6824" s="8"/>
      <c r="BT6824" s="8"/>
      <c r="BU6824" s="8"/>
    </row>
    <row r="6825" spans="68:73">
      <c r="BP6825" s="10"/>
      <c r="BQ6825" s="10"/>
      <c r="BR6825" s="10"/>
      <c r="BS6825" s="10"/>
      <c r="BT6825" s="10"/>
      <c r="BU6825" s="10"/>
    </row>
    <row r="6826" spans="68:73">
      <c r="BP6826" s="8"/>
      <c r="BQ6826" s="8"/>
      <c r="BR6826" s="8"/>
      <c r="BS6826" s="8"/>
      <c r="BT6826" s="8"/>
      <c r="BU6826" s="8"/>
    </row>
    <row r="6827" spans="68:73">
      <c r="BP6827" s="10"/>
      <c r="BQ6827" s="10"/>
      <c r="BR6827" s="10"/>
      <c r="BS6827" s="10"/>
      <c r="BT6827" s="10"/>
      <c r="BU6827" s="10"/>
    </row>
    <row r="6828" spans="68:73">
      <c r="BP6828" s="8"/>
      <c r="BQ6828" s="8"/>
      <c r="BR6828" s="8"/>
      <c r="BS6828" s="8"/>
      <c r="BT6828" s="8"/>
      <c r="BU6828" s="8"/>
    </row>
    <row r="6829" spans="68:73">
      <c r="BP6829" s="10"/>
      <c r="BQ6829" s="10"/>
      <c r="BR6829" s="10"/>
      <c r="BS6829" s="10"/>
      <c r="BT6829" s="10"/>
      <c r="BU6829" s="10"/>
    </row>
    <row r="6830" spans="68:73">
      <c r="BP6830" s="8"/>
      <c r="BQ6830" s="8"/>
      <c r="BR6830" s="8"/>
      <c r="BS6830" s="8"/>
      <c r="BT6830" s="8"/>
      <c r="BU6830" s="8"/>
    </row>
    <row r="6831" spans="68:73">
      <c r="BP6831" s="10"/>
      <c r="BQ6831" s="10"/>
      <c r="BR6831" s="10"/>
      <c r="BS6831" s="10"/>
      <c r="BT6831" s="10"/>
      <c r="BU6831" s="10"/>
    </row>
    <row r="6832" spans="68:73">
      <c r="BP6832" s="8"/>
      <c r="BQ6832" s="8"/>
      <c r="BR6832" s="8"/>
      <c r="BS6832" s="8"/>
      <c r="BT6832" s="8"/>
      <c r="BU6832" s="8"/>
    </row>
    <row r="6833" spans="68:73">
      <c r="BP6833" s="10"/>
      <c r="BQ6833" s="10"/>
      <c r="BR6833" s="10"/>
      <c r="BS6833" s="10"/>
      <c r="BT6833" s="10"/>
      <c r="BU6833" s="10"/>
    </row>
    <row r="6834" spans="68:73">
      <c r="BP6834" s="8"/>
      <c r="BQ6834" s="8"/>
      <c r="BR6834" s="8"/>
      <c r="BS6834" s="8"/>
      <c r="BT6834" s="8"/>
      <c r="BU6834" s="8"/>
    </row>
    <row r="6835" spans="68:73">
      <c r="BP6835" s="10"/>
      <c r="BQ6835" s="10"/>
      <c r="BR6835" s="10"/>
      <c r="BS6835" s="10"/>
      <c r="BT6835" s="10"/>
      <c r="BU6835" s="10"/>
    </row>
    <row r="6836" spans="68:73">
      <c r="BP6836" s="8"/>
      <c r="BQ6836" s="8"/>
      <c r="BR6836" s="8"/>
      <c r="BS6836" s="8"/>
      <c r="BT6836" s="8"/>
      <c r="BU6836" s="8"/>
    </row>
    <row r="6837" spans="68:73">
      <c r="BP6837" s="10"/>
      <c r="BQ6837" s="10"/>
      <c r="BR6837" s="10"/>
      <c r="BS6837" s="10"/>
      <c r="BT6837" s="10"/>
      <c r="BU6837" s="10"/>
    </row>
    <row r="6838" spans="68:73">
      <c r="BP6838" s="8"/>
      <c r="BQ6838" s="8"/>
      <c r="BR6838" s="8"/>
      <c r="BS6838" s="8"/>
      <c r="BT6838" s="8"/>
      <c r="BU6838" s="8"/>
    </row>
    <row r="6839" spans="68:73">
      <c r="BP6839" s="10"/>
      <c r="BQ6839" s="10"/>
      <c r="BR6839" s="10"/>
      <c r="BS6839" s="10"/>
      <c r="BT6839" s="10"/>
      <c r="BU6839" s="10"/>
    </row>
    <row r="6840" spans="68:73">
      <c r="BP6840" s="8"/>
      <c r="BQ6840" s="8"/>
      <c r="BR6840" s="8"/>
      <c r="BS6840" s="8"/>
      <c r="BT6840" s="8"/>
      <c r="BU6840" s="8"/>
    </row>
    <row r="6841" spans="68:73">
      <c r="BP6841" s="10"/>
      <c r="BQ6841" s="10"/>
      <c r="BR6841" s="10"/>
      <c r="BS6841" s="10"/>
      <c r="BT6841" s="10"/>
      <c r="BU6841" s="10"/>
    </row>
    <row r="6842" spans="68:73">
      <c r="BP6842" s="8"/>
      <c r="BQ6842" s="8"/>
      <c r="BR6842" s="8"/>
      <c r="BS6842" s="8"/>
      <c r="BT6842" s="8"/>
      <c r="BU6842" s="8"/>
    </row>
    <row r="6843" spans="68:73">
      <c r="BP6843" s="10"/>
      <c r="BQ6843" s="10"/>
      <c r="BR6843" s="10"/>
      <c r="BS6843" s="10"/>
      <c r="BT6843" s="10"/>
      <c r="BU6843" s="10"/>
    </row>
    <row r="6844" spans="68:73">
      <c r="BP6844" s="8"/>
      <c r="BQ6844" s="8"/>
      <c r="BR6844" s="8"/>
      <c r="BS6844" s="8"/>
      <c r="BT6844" s="8"/>
      <c r="BU6844" s="8"/>
    </row>
    <row r="6845" spans="68:73">
      <c r="BP6845" s="10"/>
      <c r="BQ6845" s="10"/>
      <c r="BR6845" s="10"/>
      <c r="BS6845" s="10"/>
      <c r="BT6845" s="10"/>
      <c r="BU6845" s="10"/>
    </row>
    <row r="6846" spans="68:73">
      <c r="BP6846" s="8"/>
      <c r="BQ6846" s="8"/>
      <c r="BR6846" s="8"/>
      <c r="BS6846" s="8"/>
      <c r="BT6846" s="8"/>
      <c r="BU6846" s="8"/>
    </row>
    <row r="6847" spans="68:73">
      <c r="BP6847" s="10"/>
      <c r="BQ6847" s="10"/>
      <c r="BR6847" s="10"/>
      <c r="BS6847" s="10"/>
      <c r="BT6847" s="10"/>
      <c r="BU6847" s="10"/>
    </row>
    <row r="6848" spans="68:73">
      <c r="BP6848" s="8"/>
      <c r="BQ6848" s="8"/>
      <c r="BR6848" s="8"/>
      <c r="BS6848" s="8"/>
      <c r="BT6848" s="8"/>
      <c r="BU6848" s="8"/>
    </row>
    <row r="6849" spans="68:73">
      <c r="BP6849" s="10"/>
      <c r="BQ6849" s="10"/>
      <c r="BR6849" s="10"/>
      <c r="BS6849" s="10"/>
      <c r="BT6849" s="10"/>
      <c r="BU6849" s="10"/>
    </row>
    <row r="6850" spans="68:73">
      <c r="BP6850" s="8"/>
      <c r="BQ6850" s="8"/>
      <c r="BR6850" s="8"/>
      <c r="BS6850" s="8"/>
      <c r="BT6850" s="8"/>
      <c r="BU6850" s="8"/>
    </row>
    <row r="6851" spans="68:73">
      <c r="BP6851" s="10"/>
      <c r="BQ6851" s="10"/>
      <c r="BR6851" s="10"/>
      <c r="BS6851" s="10"/>
      <c r="BT6851" s="10"/>
      <c r="BU6851" s="10"/>
    </row>
    <row r="6852" spans="68:73">
      <c r="BP6852" s="8"/>
      <c r="BQ6852" s="8"/>
      <c r="BR6852" s="8"/>
      <c r="BS6852" s="8"/>
      <c r="BT6852" s="8"/>
      <c r="BU6852" s="8"/>
    </row>
    <row r="6853" spans="68:73">
      <c r="BP6853" s="10"/>
      <c r="BQ6853" s="10"/>
      <c r="BR6853" s="10"/>
      <c r="BS6853" s="10"/>
      <c r="BT6853" s="10"/>
      <c r="BU6853" s="10"/>
    </row>
    <row r="6854" spans="68:73">
      <c r="BP6854" s="8"/>
      <c r="BQ6854" s="8"/>
      <c r="BR6854" s="8"/>
      <c r="BS6854" s="8"/>
      <c r="BT6854" s="8"/>
      <c r="BU6854" s="8"/>
    </row>
    <row r="6855" spans="68:73">
      <c r="BP6855" s="10"/>
      <c r="BQ6855" s="10"/>
      <c r="BR6855" s="10"/>
      <c r="BS6855" s="10"/>
      <c r="BT6855" s="10"/>
      <c r="BU6855" s="10"/>
    </row>
    <row r="6856" spans="68:73">
      <c r="BP6856" s="8"/>
      <c r="BQ6856" s="8"/>
      <c r="BR6856" s="8"/>
      <c r="BS6856" s="8"/>
      <c r="BT6856" s="8"/>
      <c r="BU6856" s="8"/>
    </row>
    <row r="6857" spans="68:73">
      <c r="BP6857" s="10"/>
      <c r="BQ6857" s="10"/>
      <c r="BR6857" s="10"/>
      <c r="BS6857" s="10"/>
      <c r="BT6857" s="10"/>
      <c r="BU6857" s="10"/>
    </row>
    <row r="6858" spans="68:73">
      <c r="BP6858" s="8"/>
      <c r="BQ6858" s="8"/>
      <c r="BR6858" s="8"/>
      <c r="BS6858" s="8"/>
      <c r="BT6858" s="8"/>
      <c r="BU6858" s="8"/>
    </row>
    <row r="6859" spans="68:73">
      <c r="BP6859" s="10"/>
      <c r="BQ6859" s="10"/>
      <c r="BR6859" s="10"/>
      <c r="BS6859" s="10"/>
      <c r="BT6859" s="10"/>
      <c r="BU6859" s="10"/>
    </row>
    <row r="6860" spans="68:73">
      <c r="BP6860" s="8"/>
      <c r="BQ6860" s="8"/>
      <c r="BR6860" s="8"/>
      <c r="BS6860" s="8"/>
      <c r="BT6860" s="8"/>
      <c r="BU6860" s="8"/>
    </row>
    <row r="6861" spans="68:73">
      <c r="BP6861" s="10"/>
      <c r="BQ6861" s="10"/>
      <c r="BR6861" s="10"/>
      <c r="BS6861" s="10"/>
      <c r="BT6861" s="10"/>
      <c r="BU6861" s="10"/>
    </row>
    <row r="6862" spans="68:73">
      <c r="BP6862" s="8"/>
      <c r="BQ6862" s="8"/>
      <c r="BR6862" s="8"/>
      <c r="BS6862" s="8"/>
      <c r="BT6862" s="8"/>
      <c r="BU6862" s="8"/>
    </row>
    <row r="6863" spans="68:73">
      <c r="BP6863" s="10"/>
      <c r="BQ6863" s="10"/>
      <c r="BR6863" s="10"/>
      <c r="BS6863" s="10"/>
      <c r="BT6863" s="10"/>
      <c r="BU6863" s="10"/>
    </row>
    <row r="6864" spans="68:73">
      <c r="BP6864" s="8"/>
      <c r="BQ6864" s="8"/>
      <c r="BR6864" s="8"/>
      <c r="BS6864" s="8"/>
      <c r="BT6864" s="8"/>
      <c r="BU6864" s="8"/>
    </row>
    <row r="6865" spans="68:73">
      <c r="BP6865" s="10"/>
      <c r="BQ6865" s="10"/>
      <c r="BR6865" s="10"/>
      <c r="BS6865" s="10"/>
      <c r="BT6865" s="10"/>
      <c r="BU6865" s="10"/>
    </row>
    <row r="6866" spans="68:73">
      <c r="BP6866" s="8"/>
      <c r="BQ6866" s="8"/>
      <c r="BR6866" s="8"/>
      <c r="BS6866" s="8"/>
      <c r="BT6866" s="8"/>
      <c r="BU6866" s="8"/>
    </row>
    <row r="6867" spans="68:73">
      <c r="BP6867" s="10"/>
      <c r="BQ6867" s="10"/>
      <c r="BR6867" s="10"/>
      <c r="BS6867" s="10"/>
      <c r="BT6867" s="10"/>
      <c r="BU6867" s="10"/>
    </row>
    <row r="6868" spans="68:73">
      <c r="BP6868" s="8"/>
      <c r="BQ6868" s="8"/>
      <c r="BR6868" s="8"/>
      <c r="BS6868" s="8"/>
      <c r="BT6868" s="8"/>
      <c r="BU6868" s="8"/>
    </row>
    <row r="6869" spans="68:73">
      <c r="BP6869" s="10"/>
      <c r="BQ6869" s="10"/>
      <c r="BR6869" s="10"/>
      <c r="BS6869" s="10"/>
      <c r="BT6869" s="10"/>
      <c r="BU6869" s="10"/>
    </row>
    <row r="6870" spans="68:73">
      <c r="BP6870" s="8"/>
      <c r="BQ6870" s="8"/>
      <c r="BR6870" s="8"/>
      <c r="BS6870" s="8"/>
      <c r="BT6870" s="8"/>
      <c r="BU6870" s="8"/>
    </row>
    <row r="6871" spans="68:73">
      <c r="BP6871" s="10"/>
      <c r="BQ6871" s="10"/>
      <c r="BR6871" s="10"/>
      <c r="BS6871" s="10"/>
      <c r="BT6871" s="10"/>
      <c r="BU6871" s="10"/>
    </row>
    <row r="6872" spans="68:73">
      <c r="BP6872" s="8"/>
      <c r="BQ6872" s="8"/>
      <c r="BR6872" s="8"/>
      <c r="BS6872" s="8"/>
      <c r="BT6872" s="8"/>
      <c r="BU6872" s="8"/>
    </row>
    <row r="6873" spans="68:73">
      <c r="BP6873" s="10"/>
      <c r="BQ6873" s="10"/>
      <c r="BR6873" s="10"/>
      <c r="BS6873" s="10"/>
      <c r="BT6873" s="10"/>
      <c r="BU6873" s="10"/>
    </row>
    <row r="6874" spans="68:73">
      <c r="BP6874" s="8"/>
      <c r="BQ6874" s="8"/>
      <c r="BR6874" s="8"/>
      <c r="BS6874" s="8"/>
      <c r="BT6874" s="8"/>
      <c r="BU6874" s="8"/>
    </row>
    <row r="6875" spans="68:73">
      <c r="BP6875" s="10"/>
      <c r="BQ6875" s="10"/>
      <c r="BR6875" s="10"/>
      <c r="BS6875" s="10"/>
      <c r="BT6875" s="10"/>
      <c r="BU6875" s="10"/>
    </row>
    <row r="6876" spans="68:73">
      <c r="BP6876" s="8"/>
      <c r="BQ6876" s="8"/>
      <c r="BR6876" s="8"/>
      <c r="BS6876" s="8"/>
      <c r="BT6876" s="8"/>
      <c r="BU6876" s="8"/>
    </row>
    <row r="6877" spans="68:73">
      <c r="BP6877" s="10"/>
      <c r="BQ6877" s="10"/>
      <c r="BR6877" s="10"/>
      <c r="BS6877" s="10"/>
      <c r="BT6877" s="10"/>
      <c r="BU6877" s="10"/>
    </row>
    <row r="6878" spans="68:73">
      <c r="BP6878" s="8"/>
      <c r="BQ6878" s="8"/>
      <c r="BR6878" s="8"/>
      <c r="BS6878" s="8"/>
      <c r="BT6878" s="8"/>
      <c r="BU6878" s="8"/>
    </row>
    <row r="6879" spans="68:73">
      <c r="BP6879" s="10"/>
      <c r="BQ6879" s="10"/>
      <c r="BR6879" s="10"/>
      <c r="BS6879" s="10"/>
      <c r="BT6879" s="10"/>
      <c r="BU6879" s="10"/>
    </row>
    <row r="6880" spans="68:73">
      <c r="BP6880" s="8"/>
      <c r="BQ6880" s="8"/>
      <c r="BR6880" s="8"/>
      <c r="BS6880" s="8"/>
      <c r="BT6880" s="8"/>
      <c r="BU6880" s="8"/>
    </row>
    <row r="6881" spans="68:73">
      <c r="BP6881" s="10"/>
      <c r="BQ6881" s="10"/>
      <c r="BR6881" s="10"/>
      <c r="BS6881" s="10"/>
      <c r="BT6881" s="10"/>
      <c r="BU6881" s="10"/>
    </row>
    <row r="6882" spans="68:73">
      <c r="BP6882" s="8"/>
      <c r="BQ6882" s="8"/>
      <c r="BR6882" s="8"/>
      <c r="BS6882" s="8"/>
      <c r="BT6882" s="8"/>
      <c r="BU6882" s="8"/>
    </row>
    <row r="6883" spans="68:73">
      <c r="BP6883" s="10"/>
      <c r="BQ6883" s="10"/>
      <c r="BR6883" s="10"/>
      <c r="BS6883" s="10"/>
      <c r="BT6883" s="10"/>
      <c r="BU6883" s="10"/>
    </row>
    <row r="6884" spans="68:73">
      <c r="BP6884" s="8"/>
      <c r="BQ6884" s="8"/>
      <c r="BR6884" s="8"/>
      <c r="BS6884" s="8"/>
      <c r="BT6884" s="8"/>
      <c r="BU6884" s="8"/>
    </row>
    <row r="6885" spans="68:73">
      <c r="BP6885" s="10"/>
      <c r="BQ6885" s="10"/>
      <c r="BR6885" s="10"/>
      <c r="BS6885" s="10"/>
      <c r="BT6885" s="10"/>
      <c r="BU6885" s="10"/>
    </row>
    <row r="6886" spans="68:73">
      <c r="BP6886" s="8"/>
      <c r="BQ6886" s="8"/>
      <c r="BR6886" s="8"/>
      <c r="BS6886" s="8"/>
      <c r="BT6886" s="8"/>
      <c r="BU6886" s="8"/>
    </row>
    <row r="6887" spans="68:73">
      <c r="BP6887" s="10"/>
      <c r="BQ6887" s="10"/>
      <c r="BR6887" s="10"/>
      <c r="BS6887" s="10"/>
      <c r="BT6887" s="10"/>
      <c r="BU6887" s="10"/>
    </row>
    <row r="6888" spans="68:73">
      <c r="BP6888" s="8"/>
      <c r="BQ6888" s="8"/>
      <c r="BR6888" s="8"/>
      <c r="BS6888" s="8"/>
      <c r="BT6888" s="8"/>
      <c r="BU6888" s="8"/>
    </row>
    <row r="6889" spans="68:73">
      <c r="BP6889" s="10"/>
      <c r="BQ6889" s="10"/>
      <c r="BR6889" s="10"/>
      <c r="BS6889" s="10"/>
      <c r="BT6889" s="10"/>
      <c r="BU6889" s="10"/>
    </row>
    <row r="6890" spans="68:73">
      <c r="BP6890" s="8"/>
      <c r="BQ6890" s="8"/>
      <c r="BR6890" s="8"/>
      <c r="BS6890" s="8"/>
      <c r="BT6890" s="8"/>
      <c r="BU6890" s="8"/>
    </row>
    <row r="6891" spans="68:73">
      <c r="BP6891" s="10"/>
      <c r="BQ6891" s="10"/>
      <c r="BR6891" s="10"/>
      <c r="BS6891" s="10"/>
      <c r="BT6891" s="10"/>
      <c r="BU6891" s="10"/>
    </row>
    <row r="6892" spans="68:73">
      <c r="BP6892" s="8"/>
      <c r="BQ6892" s="8"/>
      <c r="BR6892" s="8"/>
      <c r="BS6892" s="8"/>
      <c r="BT6892" s="8"/>
      <c r="BU6892" s="8"/>
    </row>
    <row r="6893" spans="68:73">
      <c r="BP6893" s="10"/>
      <c r="BQ6893" s="10"/>
      <c r="BR6893" s="10"/>
      <c r="BS6893" s="10"/>
      <c r="BT6893" s="10"/>
      <c r="BU6893" s="10"/>
    </row>
    <row r="6894" spans="68:73">
      <c r="BP6894" s="8"/>
      <c r="BQ6894" s="8"/>
      <c r="BR6894" s="8"/>
      <c r="BS6894" s="8"/>
      <c r="BT6894" s="8"/>
      <c r="BU6894" s="8"/>
    </row>
    <row r="6895" spans="68:73">
      <c r="BP6895" s="10"/>
      <c r="BQ6895" s="10"/>
      <c r="BR6895" s="10"/>
      <c r="BS6895" s="10"/>
      <c r="BT6895" s="10"/>
      <c r="BU6895" s="10"/>
    </row>
    <row r="6896" spans="68:73">
      <c r="BP6896" s="8"/>
      <c r="BQ6896" s="8"/>
      <c r="BR6896" s="8"/>
      <c r="BS6896" s="8"/>
      <c r="BT6896" s="8"/>
      <c r="BU6896" s="8"/>
    </row>
    <row r="6897" spans="68:73">
      <c r="BP6897" s="10"/>
      <c r="BQ6897" s="10"/>
      <c r="BR6897" s="10"/>
      <c r="BS6897" s="10"/>
      <c r="BT6897" s="10"/>
      <c r="BU6897" s="10"/>
    </row>
    <row r="6898" spans="68:73">
      <c r="BP6898" s="8"/>
      <c r="BQ6898" s="8"/>
      <c r="BR6898" s="8"/>
      <c r="BS6898" s="8"/>
      <c r="BT6898" s="8"/>
      <c r="BU6898" s="8"/>
    </row>
    <row r="6899" spans="68:73">
      <c r="BP6899" s="10"/>
      <c r="BQ6899" s="10"/>
      <c r="BR6899" s="10"/>
      <c r="BS6899" s="10"/>
      <c r="BT6899" s="10"/>
      <c r="BU6899" s="10"/>
    </row>
    <row r="6900" spans="68:73">
      <c r="BP6900" s="8"/>
      <c r="BQ6900" s="8"/>
      <c r="BR6900" s="8"/>
      <c r="BS6900" s="8"/>
      <c r="BT6900" s="8"/>
      <c r="BU6900" s="8"/>
    </row>
    <row r="6901" spans="68:73">
      <c r="BP6901" s="10"/>
      <c r="BQ6901" s="10"/>
      <c r="BR6901" s="10"/>
      <c r="BS6901" s="10"/>
      <c r="BT6901" s="10"/>
      <c r="BU6901" s="10"/>
    </row>
    <row r="6902" spans="68:73">
      <c r="BP6902" s="8"/>
      <c r="BQ6902" s="8"/>
      <c r="BR6902" s="8"/>
      <c r="BS6902" s="8"/>
      <c r="BT6902" s="8"/>
      <c r="BU6902" s="8"/>
    </row>
    <row r="6903" spans="68:73">
      <c r="BP6903" s="10"/>
      <c r="BQ6903" s="10"/>
      <c r="BR6903" s="10"/>
      <c r="BS6903" s="10"/>
      <c r="BT6903" s="10"/>
      <c r="BU6903" s="10"/>
    </row>
    <row r="6904" spans="68:73">
      <c r="BP6904" s="8"/>
      <c r="BQ6904" s="8"/>
      <c r="BR6904" s="8"/>
      <c r="BS6904" s="8"/>
      <c r="BT6904" s="8"/>
      <c r="BU6904" s="8"/>
    </row>
    <row r="6905" spans="68:73">
      <c r="BP6905" s="10"/>
      <c r="BQ6905" s="10"/>
      <c r="BR6905" s="10"/>
      <c r="BS6905" s="10"/>
      <c r="BT6905" s="10"/>
      <c r="BU6905" s="10"/>
    </row>
    <row r="6906" spans="68:73">
      <c r="BP6906" s="8"/>
      <c r="BQ6906" s="8"/>
      <c r="BR6906" s="8"/>
      <c r="BS6906" s="8"/>
      <c r="BT6906" s="8"/>
      <c r="BU6906" s="8"/>
    </row>
    <row r="6907" spans="68:73">
      <c r="BP6907" s="10"/>
      <c r="BQ6907" s="10"/>
      <c r="BR6907" s="10"/>
      <c r="BS6907" s="10"/>
      <c r="BT6907" s="10"/>
      <c r="BU6907" s="10"/>
    </row>
    <row r="6908" spans="68:73">
      <c r="BP6908" s="8"/>
      <c r="BQ6908" s="8"/>
      <c r="BR6908" s="8"/>
      <c r="BS6908" s="8"/>
      <c r="BT6908" s="8"/>
      <c r="BU6908" s="8"/>
    </row>
    <row r="6909" spans="68:73">
      <c r="BP6909" s="10"/>
      <c r="BQ6909" s="10"/>
      <c r="BR6909" s="10"/>
      <c r="BS6909" s="10"/>
      <c r="BT6909" s="10"/>
      <c r="BU6909" s="10"/>
    </row>
    <row r="6910" spans="68:73">
      <c r="BP6910" s="8"/>
      <c r="BQ6910" s="8"/>
      <c r="BR6910" s="8"/>
      <c r="BS6910" s="8"/>
      <c r="BT6910" s="8"/>
      <c r="BU6910" s="8"/>
    </row>
    <row r="6911" spans="68:73">
      <c r="BP6911" s="10"/>
      <c r="BQ6911" s="10"/>
      <c r="BR6911" s="10"/>
      <c r="BS6911" s="10"/>
      <c r="BT6911" s="10"/>
      <c r="BU6911" s="10"/>
    </row>
    <row r="6912" spans="68:73">
      <c r="BP6912" s="8"/>
      <c r="BQ6912" s="8"/>
      <c r="BR6912" s="8"/>
      <c r="BS6912" s="8"/>
      <c r="BT6912" s="8"/>
      <c r="BU6912" s="8"/>
    </row>
    <row r="6913" spans="68:73">
      <c r="BP6913" s="10"/>
      <c r="BQ6913" s="10"/>
      <c r="BR6913" s="10"/>
      <c r="BS6913" s="10"/>
      <c r="BT6913" s="10"/>
      <c r="BU6913" s="10"/>
    </row>
    <row r="6914" spans="68:73">
      <c r="BP6914" s="8"/>
      <c r="BQ6914" s="8"/>
      <c r="BR6914" s="8"/>
      <c r="BS6914" s="8"/>
      <c r="BT6914" s="8"/>
      <c r="BU6914" s="8"/>
    </row>
    <row r="6915" spans="68:73">
      <c r="BP6915" s="10"/>
      <c r="BQ6915" s="10"/>
      <c r="BR6915" s="10"/>
      <c r="BS6915" s="10"/>
      <c r="BT6915" s="10"/>
      <c r="BU6915" s="10"/>
    </row>
    <row r="6916" spans="68:73">
      <c r="BP6916" s="8"/>
      <c r="BQ6916" s="8"/>
      <c r="BR6916" s="8"/>
      <c r="BS6916" s="8"/>
      <c r="BT6916" s="8"/>
      <c r="BU6916" s="8"/>
    </row>
    <row r="6917" spans="68:73">
      <c r="BP6917" s="10"/>
      <c r="BQ6917" s="10"/>
      <c r="BR6917" s="10"/>
      <c r="BS6917" s="10"/>
      <c r="BT6917" s="10"/>
      <c r="BU6917" s="10"/>
    </row>
    <row r="6918" spans="68:73">
      <c r="BP6918" s="8"/>
      <c r="BQ6918" s="8"/>
      <c r="BR6918" s="8"/>
      <c r="BS6918" s="8"/>
      <c r="BT6918" s="8"/>
      <c r="BU6918" s="8"/>
    </row>
    <row r="6919" spans="68:73">
      <c r="BP6919" s="10"/>
      <c r="BQ6919" s="10"/>
      <c r="BR6919" s="10"/>
      <c r="BS6919" s="10"/>
      <c r="BT6919" s="10"/>
      <c r="BU6919" s="10"/>
    </row>
    <row r="6920" spans="68:73">
      <c r="BP6920" s="8"/>
      <c r="BQ6920" s="8"/>
      <c r="BR6920" s="8"/>
      <c r="BS6920" s="8"/>
      <c r="BT6920" s="8"/>
      <c r="BU6920" s="8"/>
    </row>
    <row r="6921" spans="68:73">
      <c r="BP6921" s="10"/>
      <c r="BQ6921" s="10"/>
      <c r="BR6921" s="10"/>
      <c r="BS6921" s="10"/>
      <c r="BT6921" s="10"/>
      <c r="BU6921" s="10"/>
    </row>
    <row r="6922" spans="68:73">
      <c r="BP6922" s="8"/>
      <c r="BQ6922" s="8"/>
      <c r="BR6922" s="8"/>
      <c r="BS6922" s="8"/>
      <c r="BT6922" s="8"/>
      <c r="BU6922" s="8"/>
    </row>
    <row r="6923" spans="68:73">
      <c r="BP6923" s="10"/>
      <c r="BQ6923" s="10"/>
      <c r="BR6923" s="10"/>
      <c r="BS6923" s="10"/>
      <c r="BT6923" s="10"/>
      <c r="BU6923" s="10"/>
    </row>
    <row r="6924" spans="68:73">
      <c r="BP6924" s="8"/>
      <c r="BQ6924" s="8"/>
      <c r="BR6924" s="8"/>
      <c r="BS6924" s="8"/>
      <c r="BT6924" s="8"/>
      <c r="BU6924" s="8"/>
    </row>
    <row r="6925" spans="68:73">
      <c r="BP6925" s="10"/>
      <c r="BQ6925" s="10"/>
      <c r="BR6925" s="10"/>
      <c r="BS6925" s="10"/>
      <c r="BT6925" s="10"/>
      <c r="BU6925" s="10"/>
    </row>
    <row r="6926" spans="68:73">
      <c r="BP6926" s="8"/>
      <c r="BQ6926" s="8"/>
      <c r="BR6926" s="8"/>
      <c r="BS6926" s="8"/>
      <c r="BT6926" s="8"/>
      <c r="BU6926" s="8"/>
    </row>
    <row r="6927" spans="68:73">
      <c r="BP6927" s="10"/>
      <c r="BQ6927" s="10"/>
      <c r="BR6927" s="10"/>
      <c r="BS6927" s="10"/>
      <c r="BT6927" s="10"/>
      <c r="BU6927" s="10"/>
    </row>
    <row r="6928" spans="68:73">
      <c r="BP6928" s="8"/>
      <c r="BQ6928" s="8"/>
      <c r="BR6928" s="8"/>
      <c r="BS6928" s="8"/>
      <c r="BT6928" s="8"/>
      <c r="BU6928" s="8"/>
    </row>
    <row r="6929" spans="68:73">
      <c r="BP6929" s="10"/>
      <c r="BQ6929" s="10"/>
      <c r="BR6929" s="10"/>
      <c r="BS6929" s="10"/>
      <c r="BT6929" s="10"/>
      <c r="BU6929" s="10"/>
    </row>
    <row r="6930" spans="68:73">
      <c r="BP6930" s="8"/>
      <c r="BQ6930" s="8"/>
      <c r="BR6930" s="8"/>
      <c r="BS6930" s="8"/>
      <c r="BT6930" s="8"/>
      <c r="BU6930" s="8"/>
    </row>
    <row r="6931" spans="68:73">
      <c r="BP6931" s="10"/>
      <c r="BQ6931" s="10"/>
      <c r="BR6931" s="10"/>
      <c r="BS6931" s="10"/>
      <c r="BT6931" s="10"/>
      <c r="BU6931" s="10"/>
    </row>
    <row r="6932" spans="68:73">
      <c r="BP6932" s="8"/>
      <c r="BQ6932" s="8"/>
      <c r="BR6932" s="8"/>
      <c r="BS6932" s="8"/>
      <c r="BT6932" s="8"/>
      <c r="BU6932" s="8"/>
    </row>
    <row r="6933" spans="68:73">
      <c r="BP6933" s="10"/>
      <c r="BQ6933" s="10"/>
      <c r="BR6933" s="10"/>
      <c r="BS6933" s="10"/>
      <c r="BT6933" s="10"/>
      <c r="BU6933" s="10"/>
    </row>
    <row r="6934" spans="68:73">
      <c r="BP6934" s="8"/>
      <c r="BQ6934" s="8"/>
      <c r="BR6934" s="8"/>
      <c r="BS6934" s="8"/>
      <c r="BT6934" s="8"/>
      <c r="BU6934" s="8"/>
    </row>
    <row r="6935" spans="68:73">
      <c r="BP6935" s="10"/>
      <c r="BQ6935" s="10"/>
      <c r="BR6935" s="10"/>
      <c r="BS6935" s="10"/>
      <c r="BT6935" s="10"/>
      <c r="BU6935" s="10"/>
    </row>
    <row r="6936" spans="68:73">
      <c r="BP6936" s="8"/>
      <c r="BQ6936" s="8"/>
      <c r="BR6936" s="8"/>
      <c r="BS6936" s="8"/>
      <c r="BT6936" s="8"/>
      <c r="BU6936" s="8"/>
    </row>
    <row r="6937" spans="68:73">
      <c r="BP6937" s="10"/>
      <c r="BQ6937" s="10"/>
      <c r="BR6937" s="10"/>
      <c r="BS6937" s="10"/>
      <c r="BT6937" s="10"/>
      <c r="BU6937" s="10"/>
    </row>
    <row r="6938" spans="68:73">
      <c r="BP6938" s="8"/>
      <c r="BQ6938" s="8"/>
      <c r="BR6938" s="8"/>
      <c r="BS6938" s="8"/>
      <c r="BT6938" s="8"/>
      <c r="BU6938" s="8"/>
    </row>
    <row r="6939" spans="68:73">
      <c r="BP6939" s="10"/>
      <c r="BQ6939" s="10"/>
      <c r="BR6939" s="10"/>
      <c r="BS6939" s="10"/>
      <c r="BT6939" s="10"/>
      <c r="BU6939" s="10"/>
    </row>
    <row r="6940" spans="68:73">
      <c r="BP6940" s="8"/>
      <c r="BQ6940" s="8"/>
      <c r="BR6940" s="8"/>
      <c r="BS6940" s="8"/>
      <c r="BT6940" s="8"/>
      <c r="BU6940" s="8"/>
    </row>
    <row r="6941" spans="68:73">
      <c r="BP6941" s="10"/>
      <c r="BQ6941" s="10"/>
      <c r="BR6941" s="10"/>
      <c r="BS6941" s="10"/>
      <c r="BT6941" s="10"/>
      <c r="BU6941" s="10"/>
    </row>
    <row r="6942" spans="68:73">
      <c r="BP6942" s="8"/>
      <c r="BQ6942" s="8"/>
      <c r="BR6942" s="8"/>
      <c r="BS6942" s="8"/>
      <c r="BT6942" s="8"/>
      <c r="BU6942" s="8"/>
    </row>
    <row r="6943" spans="68:73">
      <c r="BP6943" s="10"/>
      <c r="BQ6943" s="10"/>
      <c r="BR6943" s="10"/>
      <c r="BS6943" s="10"/>
      <c r="BT6943" s="10"/>
      <c r="BU6943" s="10"/>
    </row>
    <row r="6944" spans="68:73">
      <c r="BP6944" s="8"/>
      <c r="BQ6944" s="8"/>
      <c r="BR6944" s="8"/>
      <c r="BS6944" s="8"/>
      <c r="BT6944" s="8"/>
      <c r="BU6944" s="8"/>
    </row>
    <row r="6945" spans="68:73">
      <c r="BP6945" s="10"/>
      <c r="BQ6945" s="10"/>
      <c r="BR6945" s="10"/>
      <c r="BS6945" s="10"/>
      <c r="BT6945" s="10"/>
      <c r="BU6945" s="10"/>
    </row>
    <row r="6946" spans="68:73">
      <c r="BP6946" s="8"/>
      <c r="BQ6946" s="8"/>
      <c r="BR6946" s="8"/>
      <c r="BS6946" s="8"/>
      <c r="BT6946" s="8"/>
      <c r="BU6946" s="8"/>
    </row>
    <row r="6947" spans="68:73">
      <c r="BP6947" s="10"/>
      <c r="BQ6947" s="10"/>
      <c r="BR6947" s="10"/>
      <c r="BS6947" s="10"/>
      <c r="BT6947" s="10"/>
      <c r="BU6947" s="10"/>
    </row>
    <row r="6948" spans="68:73">
      <c r="BP6948" s="8"/>
      <c r="BQ6948" s="8"/>
      <c r="BR6948" s="8"/>
      <c r="BS6948" s="8"/>
      <c r="BT6948" s="8"/>
      <c r="BU6948" s="8"/>
    </row>
    <row r="6949" spans="68:73">
      <c r="BP6949" s="10"/>
      <c r="BQ6949" s="10"/>
      <c r="BR6949" s="10"/>
      <c r="BS6949" s="10"/>
      <c r="BT6949" s="10"/>
      <c r="BU6949" s="10"/>
    </row>
    <row r="6950" spans="68:73">
      <c r="BP6950" s="8"/>
      <c r="BQ6950" s="8"/>
      <c r="BR6950" s="8"/>
      <c r="BS6950" s="8"/>
      <c r="BT6950" s="8"/>
      <c r="BU6950" s="8"/>
    </row>
    <row r="6951" spans="68:73">
      <c r="BP6951" s="10"/>
      <c r="BQ6951" s="10"/>
      <c r="BR6951" s="10"/>
      <c r="BS6951" s="10"/>
      <c r="BT6951" s="10"/>
      <c r="BU6951" s="10"/>
    </row>
    <row r="6952" spans="68:73">
      <c r="BP6952" s="8"/>
      <c r="BQ6952" s="8"/>
      <c r="BR6952" s="8"/>
      <c r="BS6952" s="8"/>
      <c r="BT6952" s="8"/>
      <c r="BU6952" s="8"/>
    </row>
    <row r="6953" spans="68:73">
      <c r="BP6953" s="10"/>
      <c r="BQ6953" s="10"/>
      <c r="BR6953" s="10"/>
      <c r="BS6953" s="10"/>
      <c r="BT6953" s="10"/>
      <c r="BU6953" s="10"/>
    </row>
    <row r="6954" spans="68:73">
      <c r="BP6954" s="8"/>
      <c r="BQ6954" s="8"/>
      <c r="BR6954" s="8"/>
      <c r="BS6954" s="8"/>
      <c r="BT6954" s="8"/>
      <c r="BU6954" s="8"/>
    </row>
    <row r="6955" spans="68:73">
      <c r="BP6955" s="10"/>
      <c r="BQ6955" s="10"/>
      <c r="BR6955" s="10"/>
      <c r="BS6955" s="10"/>
      <c r="BT6955" s="10"/>
      <c r="BU6955" s="10"/>
    </row>
    <row r="6956" spans="68:73">
      <c r="BP6956" s="8"/>
      <c r="BQ6956" s="8"/>
      <c r="BR6956" s="8"/>
      <c r="BS6956" s="8"/>
      <c r="BT6956" s="8"/>
      <c r="BU6956" s="8"/>
    </row>
    <row r="6957" spans="68:73">
      <c r="BP6957" s="10"/>
      <c r="BQ6957" s="10"/>
      <c r="BR6957" s="10"/>
      <c r="BS6957" s="10"/>
      <c r="BT6957" s="10"/>
      <c r="BU6957" s="10"/>
    </row>
    <row r="6958" spans="68:73">
      <c r="BP6958" s="8"/>
      <c r="BQ6958" s="8"/>
      <c r="BR6958" s="8"/>
      <c r="BS6958" s="8"/>
      <c r="BT6958" s="8"/>
      <c r="BU6958" s="8"/>
    </row>
    <row r="6959" spans="68:73">
      <c r="BP6959" s="10"/>
      <c r="BQ6959" s="10"/>
      <c r="BR6959" s="10"/>
      <c r="BS6959" s="10"/>
      <c r="BT6959" s="10"/>
      <c r="BU6959" s="10"/>
    </row>
    <row r="6960" spans="68:73">
      <c r="BP6960" s="8"/>
      <c r="BQ6960" s="8"/>
      <c r="BR6960" s="8"/>
      <c r="BS6960" s="8"/>
      <c r="BT6960" s="8"/>
      <c r="BU6960" s="8"/>
    </row>
    <row r="6961" spans="68:73">
      <c r="BP6961" s="10"/>
      <c r="BQ6961" s="10"/>
      <c r="BR6961" s="10"/>
      <c r="BS6961" s="10"/>
      <c r="BT6961" s="10"/>
      <c r="BU6961" s="10"/>
    </row>
    <row r="6962" spans="68:73">
      <c r="BP6962" s="8"/>
      <c r="BQ6962" s="8"/>
      <c r="BR6962" s="8"/>
      <c r="BS6962" s="8"/>
      <c r="BT6962" s="8"/>
      <c r="BU6962" s="8"/>
    </row>
    <row r="6963" spans="68:73">
      <c r="BP6963" s="10"/>
      <c r="BQ6963" s="10"/>
      <c r="BR6963" s="10"/>
      <c r="BS6963" s="10"/>
      <c r="BT6963" s="10"/>
      <c r="BU6963" s="10"/>
    </row>
    <row r="6964" spans="68:73">
      <c r="BP6964" s="8"/>
      <c r="BQ6964" s="8"/>
      <c r="BR6964" s="8"/>
      <c r="BS6964" s="8"/>
      <c r="BT6964" s="8"/>
      <c r="BU6964" s="8"/>
    </row>
    <row r="6965" spans="68:73">
      <c r="BP6965" s="10"/>
      <c r="BQ6965" s="10"/>
      <c r="BR6965" s="10"/>
      <c r="BS6965" s="10"/>
      <c r="BT6965" s="10"/>
      <c r="BU6965" s="10"/>
    </row>
    <row r="6966" spans="68:73">
      <c r="BP6966" s="8"/>
      <c r="BQ6966" s="8"/>
      <c r="BR6966" s="8"/>
      <c r="BS6966" s="8"/>
      <c r="BT6966" s="8"/>
      <c r="BU6966" s="8"/>
    </row>
    <row r="6967" spans="68:73">
      <c r="BP6967" s="10"/>
      <c r="BQ6967" s="10"/>
      <c r="BR6967" s="10"/>
      <c r="BS6967" s="10"/>
      <c r="BT6967" s="10"/>
      <c r="BU6967" s="10"/>
    </row>
    <row r="6968" spans="68:73">
      <c r="BP6968" s="8"/>
      <c r="BQ6968" s="8"/>
      <c r="BR6968" s="8"/>
      <c r="BS6968" s="8"/>
      <c r="BT6968" s="8"/>
      <c r="BU6968" s="8"/>
    </row>
    <row r="6969" spans="68:73">
      <c r="BP6969" s="10"/>
      <c r="BQ6969" s="10"/>
      <c r="BR6969" s="10"/>
      <c r="BS6969" s="10"/>
      <c r="BT6969" s="10"/>
      <c r="BU6969" s="10"/>
    </row>
    <row r="6970" spans="68:73">
      <c r="BP6970" s="8"/>
      <c r="BQ6970" s="8"/>
      <c r="BR6970" s="8"/>
      <c r="BS6970" s="8"/>
      <c r="BT6970" s="8"/>
      <c r="BU6970" s="8"/>
    </row>
    <row r="6971" spans="68:73">
      <c r="BP6971" s="10"/>
      <c r="BQ6971" s="10"/>
      <c r="BR6971" s="10"/>
      <c r="BS6971" s="10"/>
      <c r="BT6971" s="10"/>
      <c r="BU6971" s="10"/>
    </row>
    <row r="6972" spans="68:73">
      <c r="BP6972" s="8"/>
      <c r="BQ6972" s="8"/>
      <c r="BR6972" s="8"/>
      <c r="BS6972" s="8"/>
      <c r="BT6972" s="8"/>
      <c r="BU6972" s="8"/>
    </row>
    <row r="6973" spans="68:73">
      <c r="BP6973" s="10"/>
      <c r="BQ6973" s="10"/>
      <c r="BR6973" s="10"/>
      <c r="BS6973" s="10"/>
      <c r="BT6973" s="10"/>
      <c r="BU6973" s="10"/>
    </row>
    <row r="6974" spans="68:73">
      <c r="BP6974" s="8"/>
      <c r="BQ6974" s="8"/>
      <c r="BR6974" s="8"/>
      <c r="BS6974" s="8"/>
      <c r="BT6974" s="8"/>
      <c r="BU6974" s="8"/>
    </row>
    <row r="6975" spans="68:73">
      <c r="BP6975" s="10"/>
      <c r="BQ6975" s="10"/>
      <c r="BR6975" s="10"/>
      <c r="BS6975" s="10"/>
      <c r="BT6975" s="10"/>
      <c r="BU6975" s="10"/>
    </row>
    <row r="6976" spans="68:73">
      <c r="BP6976" s="8"/>
      <c r="BQ6976" s="8"/>
      <c r="BR6976" s="8"/>
      <c r="BS6976" s="8"/>
      <c r="BT6976" s="8"/>
      <c r="BU6976" s="8"/>
    </row>
    <row r="6977" spans="68:73">
      <c r="BP6977" s="10"/>
      <c r="BQ6977" s="10"/>
      <c r="BR6977" s="10"/>
      <c r="BS6977" s="10"/>
      <c r="BT6977" s="10"/>
      <c r="BU6977" s="10"/>
    </row>
    <row r="6978" spans="68:73">
      <c r="BP6978" s="8"/>
      <c r="BQ6978" s="8"/>
      <c r="BR6978" s="8"/>
      <c r="BS6978" s="8"/>
      <c r="BT6978" s="8"/>
      <c r="BU6978" s="8"/>
    </row>
    <row r="6979" spans="68:73">
      <c r="BP6979" s="10"/>
      <c r="BQ6979" s="10"/>
      <c r="BR6979" s="10"/>
      <c r="BS6979" s="10"/>
      <c r="BT6979" s="10"/>
      <c r="BU6979" s="10"/>
    </row>
    <row r="6980" spans="68:73">
      <c r="BP6980" s="8"/>
      <c r="BQ6980" s="8"/>
      <c r="BR6980" s="8"/>
      <c r="BS6980" s="8"/>
      <c r="BT6980" s="8"/>
      <c r="BU6980" s="8"/>
    </row>
    <row r="6981" spans="68:73">
      <c r="BP6981" s="10"/>
      <c r="BQ6981" s="10"/>
      <c r="BR6981" s="10"/>
      <c r="BS6981" s="10"/>
      <c r="BT6981" s="10"/>
      <c r="BU6981" s="10"/>
    </row>
    <row r="6982" spans="68:73">
      <c r="BP6982" s="8"/>
      <c r="BQ6982" s="8"/>
      <c r="BR6982" s="8"/>
      <c r="BS6982" s="8"/>
      <c r="BT6982" s="8"/>
      <c r="BU6982" s="8"/>
    </row>
    <row r="6983" spans="68:73">
      <c r="BP6983" s="10"/>
      <c r="BQ6983" s="10"/>
      <c r="BR6983" s="10"/>
      <c r="BS6983" s="10"/>
      <c r="BT6983" s="10"/>
      <c r="BU6983" s="10"/>
    </row>
    <row r="6984" spans="68:73">
      <c r="BP6984" s="8"/>
      <c r="BQ6984" s="8"/>
      <c r="BR6984" s="8"/>
      <c r="BS6984" s="8"/>
      <c r="BT6984" s="8"/>
      <c r="BU6984" s="8"/>
    </row>
    <row r="6985" spans="68:73">
      <c r="BP6985" s="10"/>
      <c r="BQ6985" s="10"/>
      <c r="BR6985" s="10"/>
      <c r="BS6985" s="10"/>
      <c r="BT6985" s="10"/>
      <c r="BU6985" s="10"/>
    </row>
    <row r="6986" spans="68:73">
      <c r="BP6986" s="8"/>
      <c r="BQ6986" s="8"/>
      <c r="BR6986" s="8"/>
      <c r="BS6986" s="8"/>
      <c r="BT6986" s="8"/>
      <c r="BU6986" s="8"/>
    </row>
    <row r="6987" spans="68:73">
      <c r="BP6987" s="10"/>
      <c r="BQ6987" s="10"/>
      <c r="BR6987" s="10"/>
      <c r="BS6987" s="10"/>
      <c r="BT6987" s="10"/>
      <c r="BU6987" s="10"/>
    </row>
    <row r="6988" spans="68:73">
      <c r="BP6988" s="8"/>
      <c r="BQ6988" s="8"/>
      <c r="BR6988" s="8"/>
      <c r="BS6988" s="8"/>
      <c r="BT6988" s="8"/>
      <c r="BU6988" s="8"/>
    </row>
    <row r="6989" spans="68:73">
      <c r="BP6989" s="10"/>
      <c r="BQ6989" s="10"/>
      <c r="BR6989" s="10"/>
      <c r="BS6989" s="10"/>
      <c r="BT6989" s="10"/>
      <c r="BU6989" s="10"/>
    </row>
    <row r="6990" spans="68:73">
      <c r="BP6990" s="8"/>
      <c r="BQ6990" s="8"/>
      <c r="BR6990" s="8"/>
      <c r="BS6990" s="8"/>
      <c r="BT6990" s="8"/>
      <c r="BU6990" s="8"/>
    </row>
    <row r="6991" spans="68:73">
      <c r="BP6991" s="10"/>
      <c r="BQ6991" s="10"/>
      <c r="BR6991" s="10"/>
      <c r="BS6991" s="10"/>
      <c r="BT6991" s="10"/>
      <c r="BU6991" s="10"/>
    </row>
    <row r="6992" spans="68:73">
      <c r="BP6992" s="8"/>
      <c r="BQ6992" s="8"/>
      <c r="BR6992" s="8"/>
      <c r="BS6992" s="8"/>
      <c r="BT6992" s="8"/>
      <c r="BU6992" s="8"/>
    </row>
    <row r="6993" spans="68:73">
      <c r="BP6993" s="10"/>
      <c r="BQ6993" s="10"/>
      <c r="BR6993" s="10"/>
      <c r="BS6993" s="10"/>
      <c r="BT6993" s="10"/>
      <c r="BU6993" s="10"/>
    </row>
    <row r="6994" spans="68:73">
      <c r="BP6994" s="8"/>
      <c r="BQ6994" s="8"/>
      <c r="BR6994" s="8"/>
      <c r="BS6994" s="8"/>
      <c r="BT6994" s="8"/>
      <c r="BU6994" s="8"/>
    </row>
    <row r="6995" spans="68:73">
      <c r="BP6995" s="10"/>
      <c r="BQ6995" s="10"/>
      <c r="BR6995" s="10"/>
      <c r="BS6995" s="10"/>
      <c r="BT6995" s="10"/>
      <c r="BU6995" s="10"/>
    </row>
    <row r="6996" spans="68:73">
      <c r="BP6996" s="8"/>
      <c r="BQ6996" s="8"/>
      <c r="BR6996" s="8"/>
      <c r="BS6996" s="8"/>
      <c r="BT6996" s="8"/>
      <c r="BU6996" s="8"/>
    </row>
    <row r="6997" spans="68:73">
      <c r="BP6997" s="10"/>
      <c r="BQ6997" s="10"/>
      <c r="BR6997" s="10"/>
      <c r="BS6997" s="10"/>
      <c r="BT6997" s="10"/>
      <c r="BU6997" s="10"/>
    </row>
    <row r="6998" spans="68:73">
      <c r="BP6998" s="8"/>
      <c r="BQ6998" s="8"/>
      <c r="BR6998" s="8"/>
      <c r="BS6998" s="8"/>
      <c r="BT6998" s="8"/>
      <c r="BU6998" s="8"/>
    </row>
    <row r="6999" spans="68:73">
      <c r="BP6999" s="10"/>
      <c r="BQ6999" s="10"/>
      <c r="BR6999" s="10"/>
      <c r="BS6999" s="10"/>
      <c r="BT6999" s="10"/>
      <c r="BU6999" s="10"/>
    </row>
    <row r="7000" spans="68:73">
      <c r="BP7000" s="8"/>
      <c r="BQ7000" s="8"/>
      <c r="BR7000" s="8"/>
      <c r="BS7000" s="8"/>
      <c r="BT7000" s="8"/>
      <c r="BU7000" s="8"/>
    </row>
    <row r="7001" spans="68:73">
      <c r="BP7001" s="10"/>
      <c r="BQ7001" s="10"/>
      <c r="BR7001" s="10"/>
      <c r="BS7001" s="10"/>
      <c r="BT7001" s="10"/>
      <c r="BU7001" s="10"/>
    </row>
    <row r="7002" spans="68:73">
      <c r="BP7002" s="8"/>
      <c r="BQ7002" s="8"/>
      <c r="BR7002" s="8"/>
      <c r="BS7002" s="8"/>
      <c r="BT7002" s="8"/>
      <c r="BU7002" s="8"/>
    </row>
    <row r="7003" spans="68:73">
      <c r="BP7003" s="10"/>
      <c r="BQ7003" s="10"/>
      <c r="BR7003" s="10"/>
      <c r="BS7003" s="10"/>
      <c r="BT7003" s="10"/>
      <c r="BU7003" s="10"/>
    </row>
    <row r="7004" spans="68:73">
      <c r="BP7004" s="8"/>
      <c r="BQ7004" s="8"/>
      <c r="BR7004" s="8"/>
      <c r="BS7004" s="8"/>
      <c r="BT7004" s="8"/>
      <c r="BU7004" s="8"/>
    </row>
    <row r="7005" spans="68:73">
      <c r="BP7005" s="10"/>
      <c r="BQ7005" s="10"/>
      <c r="BR7005" s="10"/>
      <c r="BS7005" s="10"/>
      <c r="BT7005" s="10"/>
      <c r="BU7005" s="10"/>
    </row>
    <row r="7006" spans="68:73">
      <c r="BP7006" s="8"/>
      <c r="BQ7006" s="8"/>
      <c r="BR7006" s="8"/>
      <c r="BS7006" s="8"/>
      <c r="BT7006" s="8"/>
      <c r="BU7006" s="8"/>
    </row>
    <row r="7007" spans="68:73">
      <c r="BP7007" s="10"/>
      <c r="BQ7007" s="10"/>
      <c r="BR7007" s="10"/>
      <c r="BS7007" s="10"/>
      <c r="BT7007" s="10"/>
      <c r="BU7007" s="10"/>
    </row>
    <row r="7008" spans="68:73">
      <c r="BP7008" s="8"/>
      <c r="BQ7008" s="8"/>
      <c r="BR7008" s="8"/>
      <c r="BS7008" s="8"/>
      <c r="BT7008" s="8"/>
      <c r="BU7008" s="8"/>
    </row>
    <row r="7009" spans="68:73">
      <c r="BP7009" s="10"/>
      <c r="BQ7009" s="10"/>
      <c r="BR7009" s="10"/>
      <c r="BS7009" s="10"/>
      <c r="BT7009" s="10"/>
      <c r="BU7009" s="10"/>
    </row>
    <row r="7010" spans="68:73">
      <c r="BP7010" s="8"/>
      <c r="BQ7010" s="8"/>
      <c r="BR7010" s="8"/>
      <c r="BS7010" s="8"/>
      <c r="BT7010" s="8"/>
      <c r="BU7010" s="8"/>
    </row>
    <row r="7011" spans="68:73">
      <c r="BP7011" s="10"/>
      <c r="BQ7011" s="10"/>
      <c r="BR7011" s="10"/>
      <c r="BS7011" s="10"/>
      <c r="BT7011" s="10"/>
      <c r="BU7011" s="10"/>
    </row>
    <row r="7012" spans="68:73">
      <c r="BP7012" s="8"/>
      <c r="BQ7012" s="8"/>
      <c r="BR7012" s="8"/>
      <c r="BS7012" s="8"/>
      <c r="BT7012" s="8"/>
      <c r="BU7012" s="8"/>
    </row>
    <row r="7013" spans="68:73">
      <c r="BP7013" s="10"/>
      <c r="BQ7013" s="10"/>
      <c r="BR7013" s="10"/>
      <c r="BS7013" s="10"/>
      <c r="BT7013" s="10"/>
      <c r="BU7013" s="10"/>
    </row>
    <row r="7014" spans="68:73">
      <c r="BP7014" s="8"/>
      <c r="BQ7014" s="8"/>
      <c r="BR7014" s="8"/>
      <c r="BS7014" s="8"/>
      <c r="BT7014" s="8"/>
      <c r="BU7014" s="8"/>
    </row>
    <row r="7015" spans="68:73">
      <c r="BP7015" s="10"/>
      <c r="BQ7015" s="10"/>
      <c r="BR7015" s="10"/>
      <c r="BS7015" s="10"/>
      <c r="BT7015" s="10"/>
      <c r="BU7015" s="10"/>
    </row>
    <row r="7016" spans="68:73">
      <c r="BP7016" s="8"/>
      <c r="BQ7016" s="8"/>
      <c r="BR7016" s="8"/>
      <c r="BS7016" s="8"/>
      <c r="BT7016" s="8"/>
      <c r="BU7016" s="8"/>
    </row>
    <row r="7017" spans="68:73">
      <c r="BP7017" s="10"/>
      <c r="BQ7017" s="10"/>
      <c r="BR7017" s="10"/>
      <c r="BS7017" s="10"/>
      <c r="BT7017" s="10"/>
      <c r="BU7017" s="10"/>
    </row>
    <row r="7018" spans="68:73">
      <c r="BP7018" s="8"/>
      <c r="BQ7018" s="8"/>
      <c r="BR7018" s="8"/>
      <c r="BS7018" s="8"/>
      <c r="BT7018" s="8"/>
      <c r="BU7018" s="8"/>
    </row>
    <row r="7019" spans="68:73">
      <c r="BP7019" s="10"/>
      <c r="BQ7019" s="10"/>
      <c r="BR7019" s="10"/>
      <c r="BS7019" s="10"/>
      <c r="BT7019" s="10"/>
      <c r="BU7019" s="10"/>
    </row>
    <row r="7020" spans="68:73">
      <c r="BP7020" s="8"/>
      <c r="BQ7020" s="8"/>
      <c r="BR7020" s="8"/>
      <c r="BS7020" s="8"/>
      <c r="BT7020" s="8"/>
      <c r="BU7020" s="8"/>
    </row>
    <row r="7021" spans="68:73">
      <c r="BP7021" s="10"/>
      <c r="BQ7021" s="10"/>
      <c r="BR7021" s="10"/>
      <c r="BS7021" s="10"/>
      <c r="BT7021" s="10"/>
      <c r="BU7021" s="10"/>
    </row>
    <row r="7022" spans="68:73">
      <c r="BP7022" s="8"/>
      <c r="BQ7022" s="8"/>
      <c r="BR7022" s="8"/>
      <c r="BS7022" s="8"/>
      <c r="BT7022" s="8"/>
      <c r="BU7022" s="8"/>
    </row>
    <row r="7023" spans="68:73">
      <c r="BP7023" s="10"/>
      <c r="BQ7023" s="10"/>
      <c r="BR7023" s="10"/>
      <c r="BS7023" s="10"/>
      <c r="BT7023" s="10"/>
      <c r="BU7023" s="10"/>
    </row>
    <row r="7024" spans="68:73">
      <c r="BP7024" s="8"/>
      <c r="BQ7024" s="8"/>
      <c r="BR7024" s="8"/>
      <c r="BS7024" s="8"/>
      <c r="BT7024" s="8"/>
      <c r="BU7024" s="8"/>
    </row>
    <row r="7025" spans="68:73">
      <c r="BP7025" s="10"/>
      <c r="BQ7025" s="10"/>
      <c r="BR7025" s="10"/>
      <c r="BS7025" s="10"/>
      <c r="BT7025" s="10"/>
      <c r="BU7025" s="10"/>
    </row>
    <row r="7026" spans="68:73">
      <c r="BP7026" s="8"/>
      <c r="BQ7026" s="8"/>
      <c r="BR7026" s="8"/>
      <c r="BS7026" s="8"/>
      <c r="BT7026" s="8"/>
      <c r="BU7026" s="8"/>
    </row>
    <row r="7027" spans="68:73">
      <c r="BP7027" s="10"/>
      <c r="BQ7027" s="10"/>
      <c r="BR7027" s="10"/>
      <c r="BS7027" s="10"/>
      <c r="BT7027" s="10"/>
      <c r="BU7027" s="10"/>
    </row>
    <row r="7028" spans="68:73">
      <c r="BP7028" s="8"/>
      <c r="BQ7028" s="8"/>
      <c r="BR7028" s="8"/>
      <c r="BS7028" s="8"/>
      <c r="BT7028" s="8"/>
      <c r="BU7028" s="8"/>
    </row>
    <row r="7029" spans="68:73">
      <c r="BP7029" s="10"/>
      <c r="BQ7029" s="10"/>
      <c r="BR7029" s="10"/>
      <c r="BS7029" s="10"/>
      <c r="BT7029" s="10"/>
      <c r="BU7029" s="10"/>
    </row>
    <row r="7030" spans="68:73">
      <c r="BP7030" s="8"/>
      <c r="BQ7030" s="8"/>
      <c r="BR7030" s="8"/>
      <c r="BS7030" s="8"/>
      <c r="BT7030" s="8"/>
      <c r="BU7030" s="8"/>
    </row>
    <row r="7031" spans="68:73">
      <c r="BP7031" s="10"/>
      <c r="BQ7031" s="10"/>
      <c r="BR7031" s="10"/>
      <c r="BS7031" s="10"/>
      <c r="BT7031" s="10"/>
      <c r="BU7031" s="10"/>
    </row>
    <row r="7032" spans="68:73">
      <c r="BP7032" s="8"/>
      <c r="BQ7032" s="8"/>
      <c r="BR7032" s="8"/>
      <c r="BS7032" s="8"/>
      <c r="BT7032" s="8"/>
      <c r="BU7032" s="8"/>
    </row>
    <row r="7033" spans="68:73">
      <c r="BP7033" s="10"/>
      <c r="BQ7033" s="10"/>
      <c r="BR7033" s="10"/>
      <c r="BS7033" s="10"/>
      <c r="BT7033" s="10"/>
      <c r="BU7033" s="10"/>
    </row>
    <row r="7034" spans="68:73">
      <c r="BP7034" s="8"/>
      <c r="BQ7034" s="8"/>
      <c r="BR7034" s="8"/>
      <c r="BS7034" s="8"/>
      <c r="BT7034" s="8"/>
      <c r="BU7034" s="8"/>
    </row>
    <row r="7035" spans="68:73">
      <c r="BP7035" s="10"/>
      <c r="BQ7035" s="10"/>
      <c r="BR7035" s="10"/>
      <c r="BS7035" s="10"/>
      <c r="BT7035" s="10"/>
      <c r="BU7035" s="10"/>
    </row>
    <row r="7036" spans="68:73">
      <c r="BP7036" s="8"/>
      <c r="BQ7036" s="8"/>
      <c r="BR7036" s="8"/>
      <c r="BS7036" s="8"/>
      <c r="BT7036" s="8"/>
      <c r="BU7036" s="8"/>
    </row>
    <row r="7037" spans="68:73">
      <c r="BP7037" s="10"/>
      <c r="BQ7037" s="10"/>
      <c r="BR7037" s="10"/>
      <c r="BS7037" s="10"/>
      <c r="BT7037" s="10"/>
      <c r="BU7037" s="10"/>
    </row>
    <row r="7038" spans="68:73">
      <c r="BP7038" s="8"/>
      <c r="BQ7038" s="8"/>
      <c r="BR7038" s="8"/>
      <c r="BS7038" s="8"/>
      <c r="BT7038" s="8"/>
      <c r="BU7038" s="8"/>
    </row>
    <row r="7039" spans="68:73">
      <c r="BP7039" s="10"/>
      <c r="BQ7039" s="10"/>
      <c r="BR7039" s="10"/>
      <c r="BS7039" s="10"/>
      <c r="BT7039" s="10"/>
      <c r="BU7039" s="10"/>
    </row>
    <row r="7040" spans="68:73">
      <c r="BP7040" s="8"/>
      <c r="BQ7040" s="8"/>
      <c r="BR7040" s="8"/>
      <c r="BS7040" s="8"/>
      <c r="BT7040" s="8"/>
      <c r="BU7040" s="8"/>
    </row>
    <row r="7041" spans="68:73">
      <c r="BP7041" s="10"/>
      <c r="BQ7041" s="10"/>
      <c r="BR7041" s="10"/>
      <c r="BS7041" s="10"/>
      <c r="BT7041" s="10"/>
      <c r="BU7041" s="10"/>
    </row>
    <row r="7042" spans="68:73">
      <c r="BP7042" s="8"/>
      <c r="BQ7042" s="8"/>
      <c r="BR7042" s="8"/>
      <c r="BS7042" s="8"/>
      <c r="BT7042" s="8"/>
      <c r="BU7042" s="8"/>
    </row>
    <row r="7043" spans="68:73">
      <c r="BP7043" s="10"/>
      <c r="BQ7043" s="10"/>
      <c r="BR7043" s="10"/>
      <c r="BS7043" s="10"/>
      <c r="BT7043" s="10"/>
      <c r="BU7043" s="10"/>
    </row>
    <row r="7044" spans="68:73">
      <c r="BP7044" s="8"/>
      <c r="BQ7044" s="8"/>
      <c r="BR7044" s="8"/>
      <c r="BS7044" s="8"/>
      <c r="BT7044" s="8"/>
      <c r="BU7044" s="8"/>
    </row>
    <row r="7045" spans="68:73">
      <c r="BP7045" s="10"/>
      <c r="BQ7045" s="10"/>
      <c r="BR7045" s="10"/>
      <c r="BS7045" s="10"/>
      <c r="BT7045" s="10"/>
      <c r="BU7045" s="10"/>
    </row>
    <row r="7046" spans="68:73">
      <c r="BP7046" s="8"/>
      <c r="BQ7046" s="8"/>
      <c r="BR7046" s="8"/>
      <c r="BS7046" s="8"/>
      <c r="BT7046" s="8"/>
      <c r="BU7046" s="8"/>
    </row>
    <row r="7047" spans="68:73">
      <c r="BP7047" s="10"/>
      <c r="BQ7047" s="10"/>
      <c r="BR7047" s="10"/>
      <c r="BS7047" s="10"/>
      <c r="BT7047" s="10"/>
      <c r="BU7047" s="10"/>
    </row>
    <row r="7048" spans="68:73">
      <c r="BP7048" s="8"/>
      <c r="BQ7048" s="8"/>
      <c r="BR7048" s="8"/>
      <c r="BS7048" s="8"/>
      <c r="BT7048" s="8"/>
      <c r="BU7048" s="8"/>
    </row>
    <row r="7049" spans="68:73">
      <c r="BP7049" s="10"/>
      <c r="BQ7049" s="10"/>
      <c r="BR7049" s="10"/>
      <c r="BS7049" s="10"/>
      <c r="BT7049" s="10"/>
      <c r="BU7049" s="10"/>
    </row>
    <row r="7050" spans="68:73">
      <c r="BP7050" s="8"/>
      <c r="BQ7050" s="8"/>
      <c r="BR7050" s="8"/>
      <c r="BS7050" s="8"/>
      <c r="BT7050" s="8"/>
      <c r="BU7050" s="8"/>
    </row>
    <row r="7051" spans="68:73">
      <c r="BP7051" s="10"/>
      <c r="BQ7051" s="10"/>
      <c r="BR7051" s="10"/>
      <c r="BS7051" s="10"/>
      <c r="BT7051" s="10"/>
      <c r="BU7051" s="10"/>
    </row>
    <row r="7052" spans="68:73">
      <c r="BP7052" s="8"/>
      <c r="BQ7052" s="8"/>
      <c r="BR7052" s="8"/>
      <c r="BS7052" s="8"/>
      <c r="BT7052" s="8"/>
      <c r="BU7052" s="8"/>
    </row>
    <row r="7053" spans="68:73">
      <c r="BP7053" s="10"/>
      <c r="BQ7053" s="10"/>
      <c r="BR7053" s="10"/>
      <c r="BS7053" s="10"/>
      <c r="BT7053" s="10"/>
      <c r="BU7053" s="10"/>
    </row>
    <row r="7054" spans="68:73">
      <c r="BP7054" s="8"/>
      <c r="BQ7054" s="8"/>
      <c r="BR7054" s="8"/>
      <c r="BS7054" s="8"/>
      <c r="BT7054" s="8"/>
      <c r="BU7054" s="8"/>
    </row>
    <row r="7055" spans="68:73">
      <c r="BP7055" s="10"/>
      <c r="BQ7055" s="10"/>
      <c r="BR7055" s="10"/>
      <c r="BS7055" s="10"/>
      <c r="BT7055" s="10"/>
      <c r="BU7055" s="10"/>
    </row>
    <row r="7056" spans="68:73">
      <c r="BP7056" s="8"/>
      <c r="BQ7056" s="8"/>
      <c r="BR7056" s="8"/>
      <c r="BS7056" s="8"/>
      <c r="BT7056" s="8"/>
      <c r="BU7056" s="8"/>
    </row>
    <row r="7057" spans="68:73">
      <c r="BP7057" s="10"/>
      <c r="BQ7057" s="10"/>
      <c r="BR7057" s="10"/>
      <c r="BS7057" s="10"/>
      <c r="BT7057" s="10"/>
      <c r="BU7057" s="10"/>
    </row>
    <row r="7058" spans="68:73">
      <c r="BP7058" s="8"/>
      <c r="BQ7058" s="8"/>
      <c r="BR7058" s="8"/>
      <c r="BS7058" s="8"/>
      <c r="BT7058" s="8"/>
      <c r="BU7058" s="8"/>
    </row>
    <row r="7059" spans="68:73">
      <c r="BP7059" s="10"/>
      <c r="BQ7059" s="10"/>
      <c r="BR7059" s="10"/>
      <c r="BS7059" s="10"/>
      <c r="BT7059" s="10"/>
      <c r="BU7059" s="10"/>
    </row>
    <row r="7060" spans="68:73">
      <c r="BP7060" s="8"/>
      <c r="BQ7060" s="8"/>
      <c r="BR7060" s="8"/>
      <c r="BS7060" s="8"/>
      <c r="BT7060" s="8"/>
      <c r="BU7060" s="8"/>
    </row>
    <row r="7061" spans="68:73">
      <c r="BP7061" s="10"/>
      <c r="BQ7061" s="10"/>
      <c r="BR7061" s="10"/>
      <c r="BS7061" s="10"/>
      <c r="BT7061" s="10"/>
      <c r="BU7061" s="10"/>
    </row>
    <row r="7062" spans="68:73">
      <c r="BP7062" s="8"/>
      <c r="BQ7062" s="8"/>
      <c r="BR7062" s="8"/>
      <c r="BS7062" s="8"/>
      <c r="BT7062" s="8"/>
      <c r="BU7062" s="8"/>
    </row>
    <row r="7063" spans="68:73">
      <c r="BP7063" s="10"/>
      <c r="BQ7063" s="10"/>
      <c r="BR7063" s="10"/>
      <c r="BS7063" s="10"/>
      <c r="BT7063" s="10"/>
      <c r="BU7063" s="10"/>
    </row>
    <row r="7064" spans="68:73">
      <c r="BP7064" s="8"/>
      <c r="BQ7064" s="8"/>
      <c r="BR7064" s="8"/>
      <c r="BS7064" s="8"/>
      <c r="BT7064" s="8"/>
      <c r="BU7064" s="8"/>
    </row>
    <row r="7065" spans="68:73">
      <c r="BP7065" s="10"/>
      <c r="BQ7065" s="10"/>
      <c r="BR7065" s="10"/>
      <c r="BS7065" s="10"/>
      <c r="BT7065" s="10"/>
      <c r="BU7065" s="10"/>
    </row>
    <row r="7066" spans="68:73">
      <c r="BP7066" s="8"/>
      <c r="BQ7066" s="8"/>
      <c r="BR7066" s="8"/>
      <c r="BS7066" s="8"/>
      <c r="BT7066" s="8"/>
      <c r="BU7066" s="8"/>
    </row>
    <row r="7067" spans="68:73">
      <c r="BP7067" s="10"/>
      <c r="BQ7067" s="10"/>
      <c r="BR7067" s="10"/>
      <c r="BS7067" s="10"/>
      <c r="BT7067" s="10"/>
      <c r="BU7067" s="10"/>
    </row>
    <row r="7068" spans="68:73">
      <c r="BP7068" s="8"/>
      <c r="BQ7068" s="8"/>
      <c r="BR7068" s="8"/>
      <c r="BS7068" s="8"/>
      <c r="BT7068" s="8"/>
      <c r="BU7068" s="8"/>
    </row>
    <row r="7069" spans="68:73">
      <c r="BP7069" s="10"/>
      <c r="BQ7069" s="10"/>
      <c r="BR7069" s="10"/>
      <c r="BS7069" s="10"/>
      <c r="BT7069" s="10"/>
      <c r="BU7069" s="10"/>
    </row>
    <row r="7070" spans="68:73">
      <c r="BP7070" s="8"/>
      <c r="BQ7070" s="8"/>
      <c r="BR7070" s="8"/>
      <c r="BS7070" s="8"/>
      <c r="BT7070" s="8"/>
      <c r="BU7070" s="8"/>
    </row>
    <row r="7071" spans="68:73">
      <c r="BP7071" s="10"/>
      <c r="BQ7071" s="10"/>
      <c r="BR7071" s="10"/>
      <c r="BS7071" s="10"/>
      <c r="BT7071" s="10"/>
      <c r="BU7071" s="10"/>
    </row>
    <row r="7072" spans="68:73">
      <c r="BP7072" s="8"/>
      <c r="BQ7072" s="8"/>
      <c r="BR7072" s="8"/>
      <c r="BS7072" s="8"/>
      <c r="BT7072" s="8"/>
      <c r="BU7072" s="8"/>
    </row>
    <row r="7073" spans="68:73">
      <c r="BP7073" s="10"/>
      <c r="BQ7073" s="10"/>
      <c r="BR7073" s="10"/>
      <c r="BS7073" s="10"/>
      <c r="BT7073" s="10"/>
      <c r="BU7073" s="10"/>
    </row>
    <row r="7074" spans="68:73">
      <c r="BP7074" s="8"/>
      <c r="BQ7074" s="8"/>
      <c r="BR7074" s="8"/>
      <c r="BS7074" s="8"/>
      <c r="BT7074" s="8"/>
      <c r="BU7074" s="8"/>
    </row>
    <row r="7075" spans="68:73">
      <c r="BP7075" s="10"/>
      <c r="BQ7075" s="10"/>
      <c r="BR7075" s="10"/>
      <c r="BS7075" s="10"/>
      <c r="BT7075" s="10"/>
      <c r="BU7075" s="10"/>
    </row>
    <row r="7076" spans="68:73">
      <c r="BP7076" s="8"/>
      <c r="BQ7076" s="8"/>
      <c r="BR7076" s="8"/>
      <c r="BS7076" s="8"/>
      <c r="BT7076" s="8"/>
      <c r="BU7076" s="8"/>
    </row>
    <row r="7077" spans="68:73">
      <c r="BP7077" s="10"/>
      <c r="BQ7077" s="10"/>
      <c r="BR7077" s="10"/>
      <c r="BS7077" s="10"/>
      <c r="BT7077" s="10"/>
      <c r="BU7077" s="10"/>
    </row>
    <row r="7078" spans="68:73">
      <c r="BP7078" s="8"/>
      <c r="BQ7078" s="8"/>
      <c r="BR7078" s="8"/>
      <c r="BS7078" s="8"/>
      <c r="BT7078" s="8"/>
      <c r="BU7078" s="8"/>
    </row>
    <row r="7079" spans="68:73">
      <c r="BP7079" s="10"/>
      <c r="BQ7079" s="10"/>
      <c r="BR7079" s="10"/>
      <c r="BS7079" s="10"/>
      <c r="BT7079" s="10"/>
      <c r="BU7079" s="10"/>
    </row>
    <row r="7080" spans="68:73">
      <c r="BP7080" s="8"/>
      <c r="BQ7080" s="8"/>
      <c r="BR7080" s="8"/>
      <c r="BS7080" s="8"/>
      <c r="BT7080" s="8"/>
      <c r="BU7080" s="8"/>
    </row>
    <row r="7081" spans="68:73">
      <c r="BP7081" s="10"/>
      <c r="BQ7081" s="10"/>
      <c r="BR7081" s="10"/>
      <c r="BS7081" s="10"/>
      <c r="BT7081" s="10"/>
      <c r="BU7081" s="10"/>
    </row>
    <row r="7082" spans="68:73">
      <c r="BP7082" s="8"/>
      <c r="BQ7082" s="8"/>
      <c r="BR7082" s="8"/>
      <c r="BS7082" s="8"/>
      <c r="BT7082" s="8"/>
      <c r="BU7082" s="8"/>
    </row>
    <row r="7083" spans="68:73">
      <c r="BP7083" s="10"/>
      <c r="BQ7083" s="10"/>
      <c r="BR7083" s="10"/>
      <c r="BS7083" s="10"/>
      <c r="BT7083" s="10"/>
      <c r="BU7083" s="10"/>
    </row>
    <row r="7084" spans="68:73">
      <c r="BP7084" s="8"/>
      <c r="BQ7084" s="8"/>
      <c r="BR7084" s="8"/>
      <c r="BS7084" s="8"/>
      <c r="BT7084" s="8"/>
      <c r="BU7084" s="8"/>
    </row>
    <row r="7085" spans="68:73">
      <c r="BP7085" s="10"/>
      <c r="BQ7085" s="10"/>
      <c r="BR7085" s="10"/>
      <c r="BS7085" s="10"/>
      <c r="BT7085" s="10"/>
      <c r="BU7085" s="10"/>
    </row>
    <row r="7086" spans="68:73">
      <c r="BP7086" s="8"/>
      <c r="BQ7086" s="8"/>
      <c r="BR7086" s="8"/>
      <c r="BS7086" s="8"/>
      <c r="BT7086" s="8"/>
      <c r="BU7086" s="8"/>
    </row>
    <row r="7087" spans="68:73">
      <c r="BP7087" s="10"/>
      <c r="BQ7087" s="10"/>
      <c r="BR7087" s="10"/>
      <c r="BS7087" s="10"/>
      <c r="BT7087" s="10"/>
      <c r="BU7087" s="10"/>
    </row>
    <row r="7088" spans="68:73">
      <c r="BP7088" s="8"/>
      <c r="BQ7088" s="8"/>
      <c r="BR7088" s="8"/>
      <c r="BS7088" s="8"/>
      <c r="BT7088" s="8"/>
      <c r="BU7088" s="8"/>
    </row>
    <row r="7089" spans="68:73">
      <c r="BP7089" s="10"/>
      <c r="BQ7089" s="10"/>
      <c r="BR7089" s="10"/>
      <c r="BS7089" s="10"/>
      <c r="BT7089" s="10"/>
      <c r="BU7089" s="10"/>
    </row>
    <row r="7090" spans="68:73">
      <c r="BP7090" s="8"/>
      <c r="BQ7090" s="8"/>
      <c r="BR7090" s="8"/>
      <c r="BS7090" s="8"/>
      <c r="BT7090" s="8"/>
      <c r="BU7090" s="8"/>
    </row>
    <row r="7091" spans="68:73">
      <c r="BP7091" s="10"/>
      <c r="BQ7091" s="10"/>
      <c r="BR7091" s="10"/>
      <c r="BS7091" s="10"/>
      <c r="BT7091" s="10"/>
      <c r="BU7091" s="10"/>
    </row>
    <row r="7092" spans="68:73">
      <c r="BP7092" s="8"/>
      <c r="BQ7092" s="8"/>
      <c r="BR7092" s="8"/>
      <c r="BS7092" s="8"/>
      <c r="BT7092" s="8"/>
      <c r="BU7092" s="8"/>
    </row>
    <row r="7093" spans="68:73">
      <c r="BP7093" s="10"/>
      <c r="BQ7093" s="10"/>
      <c r="BR7093" s="10"/>
      <c r="BS7093" s="10"/>
      <c r="BT7093" s="10"/>
      <c r="BU7093" s="10"/>
    </row>
    <row r="7094" spans="68:73">
      <c r="BP7094" s="8"/>
      <c r="BQ7094" s="8"/>
      <c r="BR7094" s="8"/>
      <c r="BS7094" s="8"/>
      <c r="BT7094" s="8"/>
      <c r="BU7094" s="8"/>
    </row>
    <row r="7095" spans="68:73">
      <c r="BP7095" s="10"/>
      <c r="BQ7095" s="10"/>
      <c r="BR7095" s="10"/>
      <c r="BS7095" s="10"/>
      <c r="BT7095" s="10"/>
      <c r="BU7095" s="10"/>
    </row>
    <row r="7096" spans="68:73">
      <c r="BP7096" s="8"/>
      <c r="BQ7096" s="8"/>
      <c r="BR7096" s="8"/>
      <c r="BS7096" s="8"/>
      <c r="BT7096" s="8"/>
      <c r="BU7096" s="8"/>
    </row>
    <row r="7097" spans="68:73">
      <c r="BP7097" s="10"/>
      <c r="BQ7097" s="10"/>
      <c r="BR7097" s="10"/>
      <c r="BS7097" s="10"/>
      <c r="BT7097" s="10"/>
      <c r="BU7097" s="10"/>
    </row>
    <row r="7098" spans="68:73">
      <c r="BP7098" s="8"/>
      <c r="BQ7098" s="8"/>
      <c r="BR7098" s="8"/>
      <c r="BS7098" s="8"/>
      <c r="BT7098" s="8"/>
      <c r="BU7098" s="8"/>
    </row>
    <row r="7099" spans="68:73">
      <c r="BP7099" s="10"/>
      <c r="BQ7099" s="10"/>
      <c r="BR7099" s="10"/>
      <c r="BS7099" s="10"/>
      <c r="BT7099" s="10"/>
      <c r="BU7099" s="10"/>
    </row>
    <row r="7100" spans="68:73">
      <c r="BP7100" s="8"/>
      <c r="BQ7100" s="8"/>
      <c r="BR7100" s="8"/>
      <c r="BS7100" s="8"/>
      <c r="BT7100" s="8"/>
      <c r="BU7100" s="8"/>
    </row>
    <row r="7101" spans="68:73">
      <c r="BP7101" s="10"/>
      <c r="BQ7101" s="10"/>
      <c r="BR7101" s="10"/>
      <c r="BS7101" s="10"/>
      <c r="BT7101" s="10"/>
      <c r="BU7101" s="10"/>
    </row>
    <row r="7102" spans="68:73">
      <c r="BP7102" s="8"/>
      <c r="BQ7102" s="8"/>
      <c r="BR7102" s="8"/>
      <c r="BS7102" s="8"/>
      <c r="BT7102" s="8"/>
      <c r="BU7102" s="8"/>
    </row>
    <row r="7103" spans="68:73">
      <c r="BP7103" s="10"/>
      <c r="BQ7103" s="10"/>
      <c r="BR7103" s="10"/>
      <c r="BS7103" s="10"/>
      <c r="BT7103" s="10"/>
      <c r="BU7103" s="10"/>
    </row>
    <row r="7104" spans="68:73">
      <c r="BP7104" s="8"/>
      <c r="BQ7104" s="8"/>
      <c r="BR7104" s="8"/>
      <c r="BS7104" s="8"/>
      <c r="BT7104" s="8"/>
      <c r="BU7104" s="8"/>
    </row>
    <row r="7105" spans="68:73">
      <c r="BP7105" s="10"/>
      <c r="BQ7105" s="10"/>
      <c r="BR7105" s="10"/>
      <c r="BS7105" s="10"/>
      <c r="BT7105" s="10"/>
      <c r="BU7105" s="10"/>
    </row>
    <row r="7106" spans="68:73">
      <c r="BP7106" s="8"/>
      <c r="BQ7106" s="8"/>
      <c r="BR7106" s="8"/>
      <c r="BS7106" s="8"/>
      <c r="BT7106" s="8"/>
      <c r="BU7106" s="8"/>
    </row>
    <row r="7107" spans="68:73">
      <c r="BP7107" s="10"/>
      <c r="BQ7107" s="10"/>
      <c r="BR7107" s="10"/>
      <c r="BS7107" s="10"/>
      <c r="BT7107" s="10"/>
      <c r="BU7107" s="10"/>
    </row>
    <row r="7108" spans="68:73">
      <c r="BP7108" s="8"/>
      <c r="BQ7108" s="8"/>
      <c r="BR7108" s="8"/>
      <c r="BS7108" s="8"/>
      <c r="BT7108" s="8"/>
      <c r="BU7108" s="8"/>
    </row>
    <row r="7109" spans="68:73">
      <c r="BP7109" s="10"/>
      <c r="BQ7109" s="10"/>
      <c r="BR7109" s="10"/>
      <c r="BS7109" s="10"/>
      <c r="BT7109" s="10"/>
      <c r="BU7109" s="10"/>
    </row>
    <row r="7110" spans="68:73">
      <c r="BP7110" s="8"/>
      <c r="BQ7110" s="8"/>
      <c r="BR7110" s="8"/>
      <c r="BS7110" s="8"/>
      <c r="BT7110" s="8"/>
      <c r="BU7110" s="8"/>
    </row>
    <row r="7111" spans="68:73">
      <c r="BP7111" s="10"/>
      <c r="BQ7111" s="10"/>
      <c r="BR7111" s="10"/>
      <c r="BS7111" s="10"/>
      <c r="BT7111" s="10"/>
      <c r="BU7111" s="10"/>
    </row>
    <row r="7112" spans="68:73">
      <c r="BP7112" s="8"/>
      <c r="BQ7112" s="8"/>
      <c r="BR7112" s="8"/>
      <c r="BS7112" s="8"/>
      <c r="BT7112" s="8"/>
      <c r="BU7112" s="8"/>
    </row>
    <row r="7113" spans="68:73">
      <c r="BP7113" s="10"/>
      <c r="BQ7113" s="10"/>
      <c r="BR7113" s="10"/>
      <c r="BS7113" s="10"/>
      <c r="BT7113" s="10"/>
      <c r="BU7113" s="10"/>
    </row>
    <row r="7114" spans="68:73">
      <c r="BP7114" s="8"/>
      <c r="BQ7114" s="8"/>
      <c r="BR7114" s="8"/>
      <c r="BS7114" s="8"/>
      <c r="BT7114" s="8"/>
      <c r="BU7114" s="8"/>
    </row>
    <row r="7115" spans="68:73">
      <c r="BP7115" s="10"/>
      <c r="BQ7115" s="10"/>
      <c r="BR7115" s="10"/>
      <c r="BS7115" s="10"/>
      <c r="BT7115" s="10"/>
      <c r="BU7115" s="10"/>
    </row>
    <row r="7116" spans="68:73">
      <c r="BP7116" s="8"/>
      <c r="BQ7116" s="8"/>
      <c r="BR7116" s="8"/>
      <c r="BS7116" s="8"/>
      <c r="BT7116" s="8"/>
      <c r="BU7116" s="8"/>
    </row>
    <row r="7117" spans="68:73">
      <c r="BP7117" s="10"/>
      <c r="BQ7117" s="10"/>
      <c r="BR7117" s="10"/>
      <c r="BS7117" s="10"/>
      <c r="BT7117" s="10"/>
      <c r="BU7117" s="10"/>
    </row>
    <row r="7118" spans="68:73">
      <c r="BP7118" s="8"/>
      <c r="BQ7118" s="8"/>
      <c r="BR7118" s="8"/>
      <c r="BS7118" s="8"/>
      <c r="BT7118" s="8"/>
      <c r="BU7118" s="8"/>
    </row>
    <row r="7119" spans="68:73">
      <c r="BP7119" s="10"/>
      <c r="BQ7119" s="10"/>
      <c r="BR7119" s="10"/>
      <c r="BS7119" s="10"/>
      <c r="BT7119" s="10"/>
      <c r="BU7119" s="10"/>
    </row>
    <row r="7120" spans="68:73">
      <c r="BP7120" s="8"/>
      <c r="BQ7120" s="8"/>
      <c r="BR7120" s="8"/>
      <c r="BS7120" s="8"/>
      <c r="BT7120" s="8"/>
      <c r="BU7120" s="8"/>
    </row>
    <row r="7121" spans="68:73">
      <c r="BP7121" s="10"/>
      <c r="BQ7121" s="10"/>
      <c r="BR7121" s="10"/>
      <c r="BS7121" s="10"/>
      <c r="BT7121" s="10"/>
      <c r="BU7121" s="10"/>
    </row>
    <row r="7122" spans="68:73">
      <c r="BP7122" s="8"/>
      <c r="BQ7122" s="8"/>
      <c r="BR7122" s="8"/>
      <c r="BS7122" s="8"/>
      <c r="BT7122" s="8"/>
      <c r="BU7122" s="8"/>
    </row>
    <row r="7123" spans="68:73">
      <c r="BP7123" s="10"/>
      <c r="BQ7123" s="10"/>
      <c r="BR7123" s="10"/>
      <c r="BS7123" s="10"/>
      <c r="BT7123" s="10"/>
      <c r="BU7123" s="10"/>
    </row>
    <row r="7124" spans="68:73">
      <c r="BP7124" s="8"/>
      <c r="BQ7124" s="8"/>
      <c r="BR7124" s="8"/>
      <c r="BS7124" s="8"/>
      <c r="BT7124" s="8"/>
      <c r="BU7124" s="8"/>
    </row>
    <row r="7125" spans="68:73">
      <c r="BP7125" s="10"/>
      <c r="BQ7125" s="10"/>
      <c r="BR7125" s="10"/>
      <c r="BS7125" s="10"/>
      <c r="BT7125" s="10"/>
      <c r="BU7125" s="10"/>
    </row>
    <row r="7126" spans="68:73">
      <c r="BP7126" s="8"/>
      <c r="BQ7126" s="8"/>
      <c r="BR7126" s="8"/>
      <c r="BS7126" s="8"/>
      <c r="BT7126" s="8"/>
      <c r="BU7126" s="8"/>
    </row>
    <row r="7127" spans="68:73">
      <c r="BP7127" s="10"/>
      <c r="BQ7127" s="10"/>
      <c r="BR7127" s="10"/>
      <c r="BS7127" s="10"/>
      <c r="BT7127" s="10"/>
      <c r="BU7127" s="10"/>
    </row>
    <row r="7128" spans="68:73">
      <c r="BP7128" s="8"/>
      <c r="BQ7128" s="8"/>
      <c r="BR7128" s="8"/>
      <c r="BS7128" s="8"/>
      <c r="BT7128" s="8"/>
      <c r="BU7128" s="8"/>
    </row>
    <row r="7129" spans="68:73">
      <c r="BP7129" s="10"/>
      <c r="BQ7129" s="10"/>
      <c r="BR7129" s="10"/>
      <c r="BS7129" s="10"/>
      <c r="BT7129" s="10"/>
      <c r="BU7129" s="10"/>
    </row>
    <row r="7130" spans="68:73">
      <c r="BP7130" s="8"/>
      <c r="BQ7130" s="8"/>
      <c r="BR7130" s="8"/>
      <c r="BS7130" s="8"/>
      <c r="BT7130" s="8"/>
      <c r="BU7130" s="8"/>
    </row>
    <row r="7131" spans="68:73">
      <c r="BP7131" s="10"/>
      <c r="BQ7131" s="10"/>
      <c r="BR7131" s="10"/>
      <c r="BS7131" s="10"/>
      <c r="BT7131" s="10"/>
      <c r="BU7131" s="10"/>
    </row>
    <row r="7132" spans="68:73">
      <c r="BP7132" s="8"/>
      <c r="BQ7132" s="8"/>
      <c r="BR7132" s="8"/>
      <c r="BS7132" s="8"/>
      <c r="BT7132" s="8"/>
      <c r="BU7132" s="8"/>
    </row>
    <row r="7133" spans="68:73">
      <c r="BP7133" s="10"/>
      <c r="BQ7133" s="10"/>
      <c r="BR7133" s="10"/>
      <c r="BS7133" s="10"/>
      <c r="BT7133" s="10"/>
      <c r="BU7133" s="10"/>
    </row>
    <row r="7134" spans="68:73">
      <c r="BP7134" s="8"/>
      <c r="BQ7134" s="8"/>
      <c r="BR7134" s="8"/>
      <c r="BS7134" s="8"/>
      <c r="BT7134" s="8"/>
      <c r="BU7134" s="8"/>
    </row>
    <row r="7135" spans="68:73">
      <c r="BP7135" s="10"/>
      <c r="BQ7135" s="10"/>
      <c r="BR7135" s="10"/>
      <c r="BS7135" s="10"/>
      <c r="BT7135" s="10"/>
      <c r="BU7135" s="10"/>
    </row>
    <row r="7136" spans="68:73">
      <c r="BP7136" s="8"/>
      <c r="BQ7136" s="8"/>
      <c r="BR7136" s="8"/>
      <c r="BS7136" s="8"/>
      <c r="BT7136" s="8"/>
      <c r="BU7136" s="8"/>
    </row>
    <row r="7137" spans="68:73">
      <c r="BP7137" s="10"/>
      <c r="BQ7137" s="10"/>
      <c r="BR7137" s="10"/>
      <c r="BS7137" s="10"/>
      <c r="BT7137" s="10"/>
      <c r="BU7137" s="10"/>
    </row>
    <row r="7138" spans="68:73">
      <c r="BP7138" s="8"/>
      <c r="BQ7138" s="8"/>
      <c r="BR7138" s="8"/>
      <c r="BS7138" s="8"/>
      <c r="BT7138" s="8"/>
      <c r="BU7138" s="8"/>
    </row>
    <row r="7139" spans="68:73">
      <c r="BP7139" s="10"/>
      <c r="BQ7139" s="10"/>
      <c r="BR7139" s="10"/>
      <c r="BS7139" s="10"/>
      <c r="BT7139" s="10"/>
      <c r="BU7139" s="10"/>
    </row>
    <row r="7140" spans="68:73">
      <c r="BP7140" s="8"/>
      <c r="BQ7140" s="8"/>
      <c r="BR7140" s="8"/>
      <c r="BS7140" s="8"/>
      <c r="BT7140" s="8"/>
      <c r="BU7140" s="8"/>
    </row>
    <row r="7141" spans="68:73">
      <c r="BP7141" s="10"/>
      <c r="BQ7141" s="10"/>
      <c r="BR7141" s="10"/>
      <c r="BS7141" s="10"/>
      <c r="BT7141" s="10"/>
      <c r="BU7141" s="10"/>
    </row>
    <row r="7142" spans="68:73">
      <c r="BP7142" s="8"/>
      <c r="BQ7142" s="8"/>
      <c r="BR7142" s="8"/>
      <c r="BS7142" s="8"/>
      <c r="BT7142" s="8"/>
      <c r="BU7142" s="8"/>
    </row>
    <row r="7143" spans="68:73">
      <c r="BP7143" s="10"/>
      <c r="BQ7143" s="10"/>
      <c r="BR7143" s="10"/>
      <c r="BS7143" s="10"/>
      <c r="BT7143" s="10"/>
      <c r="BU7143" s="10"/>
    </row>
    <row r="7144" spans="68:73">
      <c r="BP7144" s="8"/>
      <c r="BQ7144" s="8"/>
      <c r="BR7144" s="8"/>
      <c r="BS7144" s="8"/>
      <c r="BT7144" s="8"/>
      <c r="BU7144" s="8"/>
    </row>
    <row r="7145" spans="68:73">
      <c r="BP7145" s="10"/>
      <c r="BQ7145" s="10"/>
      <c r="BR7145" s="10"/>
      <c r="BS7145" s="10"/>
      <c r="BT7145" s="10"/>
      <c r="BU7145" s="10"/>
    </row>
    <row r="7146" spans="68:73">
      <c r="BP7146" s="8"/>
      <c r="BQ7146" s="8"/>
      <c r="BR7146" s="8"/>
      <c r="BS7146" s="8"/>
      <c r="BT7146" s="8"/>
      <c r="BU7146" s="8"/>
    </row>
    <row r="7147" spans="68:73">
      <c r="BP7147" s="10"/>
      <c r="BQ7147" s="10"/>
      <c r="BR7147" s="10"/>
      <c r="BS7147" s="10"/>
      <c r="BT7147" s="10"/>
      <c r="BU7147" s="10"/>
    </row>
    <row r="7148" spans="68:73">
      <c r="BP7148" s="8"/>
      <c r="BQ7148" s="8"/>
      <c r="BR7148" s="8"/>
      <c r="BS7148" s="8"/>
      <c r="BT7148" s="8"/>
      <c r="BU7148" s="8"/>
    </row>
    <row r="7149" spans="68:73">
      <c r="BP7149" s="10"/>
      <c r="BQ7149" s="10"/>
      <c r="BR7149" s="10"/>
      <c r="BS7149" s="10"/>
      <c r="BT7149" s="10"/>
      <c r="BU7149" s="10"/>
    </row>
    <row r="7150" spans="68:73">
      <c r="BP7150" s="8"/>
      <c r="BQ7150" s="8"/>
      <c r="BR7150" s="8"/>
      <c r="BS7150" s="8"/>
      <c r="BT7150" s="8"/>
      <c r="BU7150" s="8"/>
    </row>
    <row r="7151" spans="68:73">
      <c r="BP7151" s="10"/>
      <c r="BQ7151" s="10"/>
      <c r="BR7151" s="10"/>
      <c r="BS7151" s="10"/>
      <c r="BT7151" s="10"/>
      <c r="BU7151" s="10"/>
    </row>
    <row r="7152" spans="68:73">
      <c r="BP7152" s="8"/>
      <c r="BQ7152" s="8"/>
      <c r="BR7152" s="8"/>
      <c r="BS7152" s="8"/>
      <c r="BT7152" s="8"/>
      <c r="BU7152" s="8"/>
    </row>
    <row r="7153" spans="68:73">
      <c r="BP7153" s="10"/>
      <c r="BQ7153" s="10"/>
      <c r="BR7153" s="10"/>
      <c r="BS7153" s="10"/>
      <c r="BT7153" s="10"/>
      <c r="BU7153" s="10"/>
    </row>
    <row r="7154" spans="68:73">
      <c r="BP7154" s="8"/>
      <c r="BQ7154" s="8"/>
      <c r="BR7154" s="8"/>
      <c r="BS7154" s="8"/>
      <c r="BT7154" s="8"/>
      <c r="BU7154" s="8"/>
    </row>
    <row r="7155" spans="68:73">
      <c r="BP7155" s="10"/>
      <c r="BQ7155" s="10"/>
      <c r="BR7155" s="10"/>
      <c r="BS7155" s="10"/>
      <c r="BT7155" s="10"/>
      <c r="BU7155" s="10"/>
    </row>
    <row r="7156" spans="68:73">
      <c r="BP7156" s="8"/>
      <c r="BQ7156" s="8"/>
      <c r="BR7156" s="8"/>
      <c r="BS7156" s="8"/>
      <c r="BT7156" s="8"/>
      <c r="BU7156" s="8"/>
    </row>
    <row r="7157" spans="68:73">
      <c r="BP7157" s="10"/>
      <c r="BQ7157" s="10"/>
      <c r="BR7157" s="10"/>
      <c r="BS7157" s="10"/>
      <c r="BT7157" s="10"/>
      <c r="BU7157" s="10"/>
    </row>
    <row r="7158" spans="68:73">
      <c r="BP7158" s="8"/>
      <c r="BQ7158" s="8"/>
      <c r="BR7158" s="8"/>
      <c r="BS7158" s="8"/>
      <c r="BT7158" s="8"/>
      <c r="BU7158" s="8"/>
    </row>
    <row r="7159" spans="68:73">
      <c r="BP7159" s="10"/>
      <c r="BQ7159" s="10"/>
      <c r="BR7159" s="10"/>
      <c r="BS7159" s="10"/>
      <c r="BT7159" s="10"/>
      <c r="BU7159" s="10"/>
    </row>
    <row r="7160" spans="68:73">
      <c r="BP7160" s="8"/>
      <c r="BQ7160" s="8"/>
      <c r="BR7160" s="8"/>
      <c r="BS7160" s="8"/>
      <c r="BT7160" s="8"/>
      <c r="BU7160" s="8"/>
    </row>
    <row r="7161" spans="68:73">
      <c r="BP7161" s="10"/>
      <c r="BQ7161" s="10"/>
      <c r="BR7161" s="10"/>
      <c r="BS7161" s="10"/>
      <c r="BT7161" s="10"/>
      <c r="BU7161" s="10"/>
    </row>
    <row r="7162" spans="68:73">
      <c r="BP7162" s="8"/>
      <c r="BQ7162" s="8"/>
      <c r="BR7162" s="8"/>
      <c r="BS7162" s="8"/>
      <c r="BT7162" s="8"/>
      <c r="BU7162" s="8"/>
    </row>
    <row r="7163" spans="68:73">
      <c r="BP7163" s="10"/>
      <c r="BQ7163" s="10"/>
      <c r="BR7163" s="10"/>
      <c r="BS7163" s="10"/>
      <c r="BT7163" s="10"/>
      <c r="BU7163" s="10"/>
    </row>
    <row r="7164" spans="68:73">
      <c r="BP7164" s="8"/>
      <c r="BQ7164" s="8"/>
      <c r="BR7164" s="8"/>
      <c r="BS7164" s="8"/>
      <c r="BT7164" s="8"/>
      <c r="BU7164" s="8"/>
    </row>
    <row r="7165" spans="68:73">
      <c r="BP7165" s="10"/>
      <c r="BQ7165" s="10"/>
      <c r="BR7165" s="10"/>
      <c r="BS7165" s="10"/>
      <c r="BT7165" s="10"/>
      <c r="BU7165" s="10"/>
    </row>
    <row r="7166" spans="68:73">
      <c r="BP7166" s="8"/>
      <c r="BQ7166" s="8"/>
      <c r="BR7166" s="8"/>
      <c r="BS7166" s="8"/>
      <c r="BT7166" s="8"/>
      <c r="BU7166" s="8"/>
    </row>
    <row r="7167" spans="68:73">
      <c r="BP7167" s="10"/>
      <c r="BQ7167" s="10"/>
      <c r="BR7167" s="10"/>
      <c r="BS7167" s="10"/>
      <c r="BT7167" s="10"/>
      <c r="BU7167" s="10"/>
    </row>
    <row r="7168" spans="68:73">
      <c r="BP7168" s="8"/>
      <c r="BQ7168" s="8"/>
      <c r="BR7168" s="8"/>
      <c r="BS7168" s="8"/>
      <c r="BT7168" s="8"/>
      <c r="BU7168" s="8"/>
    </row>
    <row r="7169" spans="68:73">
      <c r="BP7169" s="10"/>
      <c r="BQ7169" s="10"/>
      <c r="BR7169" s="10"/>
      <c r="BS7169" s="10"/>
      <c r="BT7169" s="10"/>
      <c r="BU7169" s="10"/>
    </row>
    <row r="7170" spans="68:73">
      <c r="BP7170" s="8"/>
      <c r="BQ7170" s="8"/>
      <c r="BR7170" s="8"/>
      <c r="BS7170" s="8"/>
      <c r="BT7170" s="8"/>
      <c r="BU7170" s="8"/>
    </row>
    <row r="7171" spans="68:73">
      <c r="BP7171" s="10"/>
      <c r="BQ7171" s="10"/>
      <c r="BR7171" s="10"/>
      <c r="BS7171" s="10"/>
      <c r="BT7171" s="10"/>
      <c r="BU7171" s="10"/>
    </row>
    <row r="7172" spans="68:73">
      <c r="BP7172" s="8"/>
      <c r="BQ7172" s="8"/>
      <c r="BR7172" s="8"/>
      <c r="BS7172" s="8"/>
      <c r="BT7172" s="8"/>
      <c r="BU7172" s="8"/>
    </row>
    <row r="7173" spans="68:73">
      <c r="BP7173" s="10"/>
      <c r="BQ7173" s="10"/>
      <c r="BR7173" s="10"/>
      <c r="BS7173" s="10"/>
      <c r="BT7173" s="10"/>
      <c r="BU7173" s="10"/>
    </row>
    <row r="7174" spans="68:73">
      <c r="BP7174" s="8"/>
      <c r="BQ7174" s="8"/>
      <c r="BR7174" s="8"/>
      <c r="BS7174" s="8"/>
      <c r="BT7174" s="8"/>
      <c r="BU7174" s="8"/>
    </row>
    <row r="7175" spans="68:73">
      <c r="BP7175" s="10"/>
      <c r="BQ7175" s="10"/>
      <c r="BR7175" s="10"/>
      <c r="BS7175" s="10"/>
      <c r="BT7175" s="10"/>
      <c r="BU7175" s="10"/>
    </row>
    <row r="7176" spans="68:73">
      <c r="BP7176" s="8"/>
      <c r="BQ7176" s="8"/>
      <c r="BR7176" s="8"/>
      <c r="BS7176" s="8"/>
      <c r="BT7176" s="8"/>
      <c r="BU7176" s="8"/>
    </row>
    <row r="7177" spans="68:73">
      <c r="BP7177" s="10"/>
      <c r="BQ7177" s="10"/>
      <c r="BR7177" s="10"/>
      <c r="BS7177" s="10"/>
      <c r="BT7177" s="10"/>
      <c r="BU7177" s="10"/>
    </row>
    <row r="7178" spans="68:73">
      <c r="BP7178" s="8"/>
      <c r="BQ7178" s="8"/>
      <c r="BR7178" s="8"/>
      <c r="BS7178" s="8"/>
      <c r="BT7178" s="8"/>
      <c r="BU7178" s="8"/>
    </row>
    <row r="7179" spans="68:73">
      <c r="BP7179" s="10"/>
      <c r="BQ7179" s="10"/>
      <c r="BR7179" s="10"/>
      <c r="BS7179" s="10"/>
      <c r="BT7179" s="10"/>
      <c r="BU7179" s="10"/>
    </row>
    <row r="7180" spans="68:73">
      <c r="BP7180" s="8"/>
      <c r="BQ7180" s="8"/>
      <c r="BR7180" s="8"/>
      <c r="BS7180" s="8"/>
      <c r="BT7180" s="8"/>
      <c r="BU7180" s="8"/>
    </row>
    <row r="7181" spans="68:73">
      <c r="BP7181" s="10"/>
      <c r="BQ7181" s="10"/>
      <c r="BR7181" s="10"/>
      <c r="BS7181" s="10"/>
      <c r="BT7181" s="10"/>
      <c r="BU7181" s="10"/>
    </row>
    <row r="7182" spans="68:73">
      <c r="BP7182" s="8"/>
      <c r="BQ7182" s="8"/>
      <c r="BR7182" s="8"/>
      <c r="BS7182" s="8"/>
      <c r="BT7182" s="8"/>
      <c r="BU7182" s="8"/>
    </row>
    <row r="7183" spans="68:73">
      <c r="BP7183" s="10"/>
      <c r="BQ7183" s="10"/>
      <c r="BR7183" s="10"/>
      <c r="BS7183" s="10"/>
      <c r="BT7183" s="10"/>
      <c r="BU7183" s="10"/>
    </row>
    <row r="7184" spans="68:73">
      <c r="BP7184" s="8"/>
      <c r="BQ7184" s="8"/>
      <c r="BR7184" s="8"/>
      <c r="BS7184" s="8"/>
      <c r="BT7184" s="8"/>
      <c r="BU7184" s="8"/>
    </row>
    <row r="7185" spans="68:73">
      <c r="BP7185" s="10"/>
      <c r="BQ7185" s="10"/>
      <c r="BR7185" s="10"/>
      <c r="BS7185" s="10"/>
      <c r="BT7185" s="10"/>
      <c r="BU7185" s="10"/>
    </row>
    <row r="7186" spans="68:73">
      <c r="BP7186" s="8"/>
      <c r="BQ7186" s="8"/>
      <c r="BR7186" s="8"/>
      <c r="BS7186" s="8"/>
      <c r="BT7186" s="8"/>
      <c r="BU7186" s="8"/>
    </row>
    <row r="7187" spans="68:73">
      <c r="BP7187" s="10"/>
      <c r="BQ7187" s="10"/>
      <c r="BR7187" s="10"/>
      <c r="BS7187" s="10"/>
      <c r="BT7187" s="10"/>
      <c r="BU7187" s="10"/>
    </row>
    <row r="7188" spans="68:73">
      <c r="BP7188" s="8"/>
      <c r="BQ7188" s="8"/>
      <c r="BR7188" s="8"/>
      <c r="BS7188" s="8"/>
      <c r="BT7188" s="8"/>
      <c r="BU7188" s="8"/>
    </row>
    <row r="7189" spans="68:73">
      <c r="BP7189" s="10"/>
      <c r="BQ7189" s="10"/>
      <c r="BR7189" s="10"/>
      <c r="BS7189" s="10"/>
      <c r="BT7189" s="10"/>
      <c r="BU7189" s="10"/>
    </row>
    <row r="7190" spans="68:73">
      <c r="BP7190" s="8"/>
      <c r="BQ7190" s="8"/>
      <c r="BR7190" s="8"/>
      <c r="BS7190" s="8"/>
      <c r="BT7190" s="8"/>
      <c r="BU7190" s="8"/>
    </row>
    <row r="7191" spans="68:73">
      <c r="BP7191" s="10"/>
      <c r="BQ7191" s="10"/>
      <c r="BR7191" s="10"/>
      <c r="BS7191" s="10"/>
      <c r="BT7191" s="10"/>
      <c r="BU7191" s="10"/>
    </row>
    <row r="7192" spans="68:73">
      <c r="BP7192" s="8"/>
      <c r="BQ7192" s="8"/>
      <c r="BR7192" s="8"/>
      <c r="BS7192" s="8"/>
      <c r="BT7192" s="8"/>
      <c r="BU7192" s="8"/>
    </row>
    <row r="7193" spans="68:73">
      <c r="BP7193" s="10"/>
      <c r="BQ7193" s="10"/>
      <c r="BR7193" s="10"/>
      <c r="BS7193" s="10"/>
      <c r="BT7193" s="10"/>
      <c r="BU7193" s="10"/>
    </row>
    <row r="7194" spans="68:73">
      <c r="BP7194" s="8"/>
      <c r="BQ7194" s="8"/>
      <c r="BR7194" s="8"/>
      <c r="BS7194" s="8"/>
      <c r="BT7194" s="8"/>
      <c r="BU7194" s="8"/>
    </row>
    <row r="7195" spans="68:73">
      <c r="BP7195" s="10"/>
      <c r="BQ7195" s="10"/>
      <c r="BR7195" s="10"/>
      <c r="BS7195" s="10"/>
      <c r="BT7195" s="10"/>
      <c r="BU7195" s="10"/>
    </row>
    <row r="7196" spans="68:73">
      <c r="BP7196" s="8"/>
      <c r="BQ7196" s="8"/>
      <c r="BR7196" s="8"/>
      <c r="BS7196" s="8"/>
      <c r="BT7196" s="8"/>
      <c r="BU7196" s="8"/>
    </row>
    <row r="7197" spans="68:73">
      <c r="BP7197" s="10"/>
      <c r="BQ7197" s="10"/>
      <c r="BR7197" s="10"/>
      <c r="BS7197" s="10"/>
      <c r="BT7197" s="10"/>
      <c r="BU7197" s="10"/>
    </row>
    <row r="7198" spans="68:73">
      <c r="BP7198" s="8"/>
      <c r="BQ7198" s="8"/>
      <c r="BR7198" s="8"/>
      <c r="BS7198" s="8"/>
      <c r="BT7198" s="8"/>
      <c r="BU7198" s="8"/>
    </row>
    <row r="7199" spans="68:73">
      <c r="BP7199" s="10"/>
      <c r="BQ7199" s="10"/>
      <c r="BR7199" s="10"/>
      <c r="BS7199" s="10"/>
      <c r="BT7199" s="10"/>
      <c r="BU7199" s="10"/>
    </row>
    <row r="7200" spans="68:73">
      <c r="BP7200" s="8"/>
      <c r="BQ7200" s="8"/>
      <c r="BR7200" s="8"/>
      <c r="BS7200" s="8"/>
      <c r="BT7200" s="8"/>
      <c r="BU7200" s="8"/>
    </row>
    <row r="7201" spans="68:73">
      <c r="BP7201" s="10"/>
      <c r="BQ7201" s="10"/>
      <c r="BR7201" s="10"/>
      <c r="BS7201" s="10"/>
      <c r="BT7201" s="10"/>
      <c r="BU7201" s="10"/>
    </row>
    <row r="7202" spans="68:73">
      <c r="BP7202" s="8"/>
      <c r="BQ7202" s="8"/>
      <c r="BR7202" s="8"/>
      <c r="BS7202" s="8"/>
      <c r="BT7202" s="8"/>
      <c r="BU7202" s="8"/>
    </row>
    <row r="7203" spans="68:73">
      <c r="BP7203" s="10"/>
      <c r="BQ7203" s="10"/>
      <c r="BR7203" s="10"/>
      <c r="BS7203" s="10"/>
      <c r="BT7203" s="10"/>
      <c r="BU7203" s="10"/>
    </row>
    <row r="7204" spans="68:73">
      <c r="BP7204" s="8"/>
      <c r="BQ7204" s="8"/>
      <c r="BR7204" s="8"/>
      <c r="BS7204" s="8"/>
      <c r="BT7204" s="8"/>
      <c r="BU7204" s="8"/>
    </row>
    <row r="7205" spans="68:73">
      <c r="BP7205" s="10"/>
      <c r="BQ7205" s="10"/>
      <c r="BR7205" s="10"/>
      <c r="BS7205" s="10"/>
      <c r="BT7205" s="10"/>
      <c r="BU7205" s="10"/>
    </row>
    <row r="7206" spans="68:73">
      <c r="BP7206" s="8"/>
      <c r="BQ7206" s="8"/>
      <c r="BR7206" s="8"/>
      <c r="BS7206" s="8"/>
      <c r="BT7206" s="8"/>
      <c r="BU7206" s="8"/>
    </row>
    <row r="7207" spans="68:73">
      <c r="BP7207" s="10"/>
      <c r="BQ7207" s="10"/>
      <c r="BR7207" s="10"/>
      <c r="BS7207" s="10"/>
      <c r="BT7207" s="10"/>
      <c r="BU7207" s="10"/>
    </row>
    <row r="7208" spans="68:73">
      <c r="BP7208" s="8"/>
      <c r="BQ7208" s="8"/>
      <c r="BR7208" s="8"/>
      <c r="BS7208" s="8"/>
      <c r="BT7208" s="8"/>
      <c r="BU7208" s="8"/>
    </row>
    <row r="7209" spans="68:73">
      <c r="BP7209" s="10"/>
      <c r="BQ7209" s="10"/>
      <c r="BR7209" s="10"/>
      <c r="BS7209" s="10"/>
      <c r="BT7209" s="10"/>
      <c r="BU7209" s="10"/>
    </row>
    <row r="7210" spans="68:73">
      <c r="BP7210" s="8"/>
      <c r="BQ7210" s="8"/>
      <c r="BR7210" s="8"/>
      <c r="BS7210" s="8"/>
      <c r="BT7210" s="8"/>
      <c r="BU7210" s="8"/>
    </row>
    <row r="7211" spans="68:73">
      <c r="BP7211" s="10"/>
      <c r="BQ7211" s="10"/>
      <c r="BR7211" s="10"/>
      <c r="BS7211" s="10"/>
      <c r="BT7211" s="10"/>
      <c r="BU7211" s="10"/>
    </row>
    <row r="7212" spans="68:73">
      <c r="BP7212" s="8"/>
      <c r="BQ7212" s="8"/>
      <c r="BR7212" s="8"/>
      <c r="BS7212" s="8"/>
      <c r="BT7212" s="8"/>
      <c r="BU7212" s="8"/>
    </row>
    <row r="7213" spans="68:73">
      <c r="BP7213" s="10"/>
      <c r="BQ7213" s="10"/>
      <c r="BR7213" s="10"/>
      <c r="BS7213" s="10"/>
      <c r="BT7213" s="10"/>
      <c r="BU7213" s="10"/>
    </row>
    <row r="7214" spans="68:73">
      <c r="BP7214" s="8"/>
      <c r="BQ7214" s="8"/>
      <c r="BR7214" s="8"/>
      <c r="BS7214" s="8"/>
      <c r="BT7214" s="8"/>
      <c r="BU7214" s="8"/>
    </row>
    <row r="7215" spans="68:73">
      <c r="BP7215" s="10"/>
      <c r="BQ7215" s="10"/>
      <c r="BR7215" s="10"/>
      <c r="BS7215" s="10"/>
      <c r="BT7215" s="10"/>
      <c r="BU7215" s="10"/>
    </row>
    <row r="7216" spans="68:73">
      <c r="BP7216" s="8"/>
      <c r="BQ7216" s="8"/>
      <c r="BR7216" s="8"/>
      <c r="BS7216" s="8"/>
      <c r="BT7216" s="8"/>
      <c r="BU7216" s="8"/>
    </row>
    <row r="7217" spans="68:73">
      <c r="BP7217" s="10"/>
      <c r="BQ7217" s="10"/>
      <c r="BR7217" s="10"/>
      <c r="BS7217" s="10"/>
      <c r="BT7217" s="10"/>
      <c r="BU7217" s="10"/>
    </row>
    <row r="7218" spans="68:73">
      <c r="BP7218" s="8"/>
      <c r="BQ7218" s="8"/>
      <c r="BR7218" s="8"/>
      <c r="BS7218" s="8"/>
      <c r="BT7218" s="8"/>
      <c r="BU7218" s="8"/>
    </row>
    <row r="7219" spans="68:73">
      <c r="BP7219" s="10"/>
      <c r="BQ7219" s="10"/>
      <c r="BR7219" s="10"/>
      <c r="BS7219" s="10"/>
      <c r="BT7219" s="10"/>
      <c r="BU7219" s="10"/>
    </row>
    <row r="7220" spans="68:73">
      <c r="BP7220" s="8"/>
      <c r="BQ7220" s="8"/>
      <c r="BR7220" s="8"/>
      <c r="BS7220" s="8"/>
      <c r="BT7220" s="8"/>
      <c r="BU7220" s="8"/>
    </row>
    <row r="7221" spans="68:73">
      <c r="BP7221" s="10"/>
      <c r="BQ7221" s="10"/>
      <c r="BR7221" s="10"/>
      <c r="BS7221" s="10"/>
      <c r="BT7221" s="10"/>
      <c r="BU7221" s="10"/>
    </row>
    <row r="7222" spans="68:73">
      <c r="BP7222" s="8"/>
      <c r="BQ7222" s="8"/>
      <c r="BR7222" s="8"/>
      <c r="BS7222" s="8"/>
      <c r="BT7222" s="8"/>
      <c r="BU7222" s="8"/>
    </row>
    <row r="7223" spans="68:73">
      <c r="BP7223" s="10"/>
      <c r="BQ7223" s="10"/>
      <c r="BR7223" s="10"/>
      <c r="BS7223" s="10"/>
      <c r="BT7223" s="10"/>
      <c r="BU7223" s="10"/>
    </row>
    <row r="7224" spans="68:73">
      <c r="BP7224" s="8"/>
      <c r="BQ7224" s="8"/>
      <c r="BR7224" s="8"/>
      <c r="BS7224" s="8"/>
      <c r="BT7224" s="8"/>
      <c r="BU7224" s="8"/>
    </row>
    <row r="7225" spans="68:73">
      <c r="BP7225" s="10"/>
      <c r="BQ7225" s="10"/>
      <c r="BR7225" s="10"/>
      <c r="BS7225" s="10"/>
      <c r="BT7225" s="10"/>
      <c r="BU7225" s="10"/>
    </row>
    <row r="7226" spans="68:73">
      <c r="BP7226" s="8"/>
      <c r="BQ7226" s="8"/>
      <c r="BR7226" s="8"/>
      <c r="BS7226" s="8"/>
      <c r="BT7226" s="8"/>
      <c r="BU7226" s="8"/>
    </row>
    <row r="7227" spans="68:73">
      <c r="BP7227" s="10"/>
      <c r="BQ7227" s="10"/>
      <c r="BR7227" s="10"/>
      <c r="BS7227" s="10"/>
      <c r="BT7227" s="10"/>
      <c r="BU7227" s="10"/>
    </row>
    <row r="7228" spans="68:73">
      <c r="BP7228" s="8"/>
      <c r="BQ7228" s="8"/>
      <c r="BR7228" s="8"/>
      <c r="BS7228" s="8"/>
      <c r="BT7228" s="8"/>
      <c r="BU7228" s="8"/>
    </row>
    <row r="7229" spans="68:73">
      <c r="BP7229" s="10"/>
      <c r="BQ7229" s="10"/>
      <c r="BR7229" s="10"/>
      <c r="BS7229" s="10"/>
      <c r="BT7229" s="10"/>
      <c r="BU7229" s="10"/>
    </row>
    <row r="7230" spans="68:73">
      <c r="BP7230" s="8"/>
      <c r="BQ7230" s="8"/>
      <c r="BR7230" s="8"/>
      <c r="BS7230" s="8"/>
      <c r="BT7230" s="8"/>
      <c r="BU7230" s="8"/>
    </row>
    <row r="7231" spans="68:73">
      <c r="BP7231" s="10"/>
      <c r="BQ7231" s="10"/>
      <c r="BR7231" s="10"/>
      <c r="BS7231" s="10"/>
      <c r="BT7231" s="10"/>
      <c r="BU7231" s="10"/>
    </row>
    <row r="7232" spans="68:73">
      <c r="BP7232" s="8"/>
      <c r="BQ7232" s="8"/>
      <c r="BR7232" s="8"/>
      <c r="BS7232" s="8"/>
      <c r="BT7232" s="8"/>
      <c r="BU7232" s="8"/>
    </row>
    <row r="7233" spans="68:73">
      <c r="BP7233" s="10"/>
      <c r="BQ7233" s="10"/>
      <c r="BR7233" s="10"/>
      <c r="BS7233" s="10"/>
      <c r="BT7233" s="10"/>
      <c r="BU7233" s="10"/>
    </row>
    <row r="7234" spans="68:73">
      <c r="BP7234" s="8"/>
      <c r="BQ7234" s="8"/>
      <c r="BR7234" s="8"/>
      <c r="BS7234" s="8"/>
      <c r="BT7234" s="8"/>
      <c r="BU7234" s="8"/>
    </row>
    <row r="7235" spans="68:73">
      <c r="BP7235" s="10"/>
      <c r="BQ7235" s="10"/>
      <c r="BR7235" s="10"/>
      <c r="BS7235" s="10"/>
      <c r="BT7235" s="10"/>
      <c r="BU7235" s="10"/>
    </row>
    <row r="7236" spans="68:73">
      <c r="BP7236" s="8"/>
      <c r="BQ7236" s="8"/>
      <c r="BR7236" s="8"/>
      <c r="BS7236" s="8"/>
      <c r="BT7236" s="8"/>
      <c r="BU7236" s="8"/>
    </row>
    <row r="7237" spans="68:73">
      <c r="BP7237" s="10"/>
      <c r="BQ7237" s="10"/>
      <c r="BR7237" s="10"/>
      <c r="BS7237" s="10"/>
      <c r="BT7237" s="10"/>
      <c r="BU7237" s="10"/>
    </row>
    <row r="7238" spans="68:73">
      <c r="BP7238" s="8"/>
      <c r="BQ7238" s="8"/>
      <c r="BR7238" s="8"/>
      <c r="BS7238" s="8"/>
      <c r="BT7238" s="8"/>
      <c r="BU7238" s="8"/>
    </row>
    <row r="7239" spans="68:73">
      <c r="BP7239" s="10"/>
      <c r="BQ7239" s="10"/>
      <c r="BR7239" s="10"/>
      <c r="BS7239" s="10"/>
      <c r="BT7239" s="10"/>
      <c r="BU7239" s="10"/>
    </row>
    <row r="7240" spans="68:73">
      <c r="BP7240" s="8"/>
      <c r="BQ7240" s="8"/>
      <c r="BR7240" s="8"/>
      <c r="BS7240" s="8"/>
      <c r="BT7240" s="8"/>
      <c r="BU7240" s="8"/>
    </row>
    <row r="7241" spans="68:73">
      <c r="BP7241" s="10"/>
      <c r="BQ7241" s="10"/>
      <c r="BR7241" s="10"/>
      <c r="BS7241" s="10"/>
      <c r="BT7241" s="10"/>
      <c r="BU7241" s="10"/>
    </row>
    <row r="7242" spans="68:73">
      <c r="BP7242" s="8"/>
      <c r="BQ7242" s="8"/>
      <c r="BR7242" s="8"/>
      <c r="BS7242" s="8"/>
      <c r="BT7242" s="8"/>
      <c r="BU7242" s="8"/>
    </row>
    <row r="7243" spans="68:73">
      <c r="BP7243" s="10"/>
      <c r="BQ7243" s="10"/>
      <c r="BR7243" s="10"/>
      <c r="BS7243" s="10"/>
      <c r="BT7243" s="10"/>
      <c r="BU7243" s="10"/>
    </row>
    <row r="7244" spans="68:73">
      <c r="BP7244" s="8"/>
      <c r="BQ7244" s="8"/>
      <c r="BR7244" s="8"/>
      <c r="BS7244" s="8"/>
      <c r="BT7244" s="8"/>
      <c r="BU7244" s="8"/>
    </row>
    <row r="7245" spans="68:73">
      <c r="BP7245" s="10"/>
      <c r="BQ7245" s="10"/>
      <c r="BR7245" s="10"/>
      <c r="BS7245" s="10"/>
      <c r="BT7245" s="10"/>
      <c r="BU7245" s="10"/>
    </row>
    <row r="7246" spans="68:73">
      <c r="BP7246" s="8"/>
      <c r="BQ7246" s="8"/>
      <c r="BR7246" s="8"/>
      <c r="BS7246" s="8"/>
      <c r="BT7246" s="8"/>
      <c r="BU7246" s="8"/>
    </row>
    <row r="7247" spans="68:73">
      <c r="BP7247" s="10"/>
      <c r="BQ7247" s="10"/>
      <c r="BR7247" s="10"/>
      <c r="BS7247" s="10"/>
      <c r="BT7247" s="10"/>
      <c r="BU7247" s="10"/>
    </row>
    <row r="7248" spans="68:73">
      <c r="BP7248" s="8"/>
      <c r="BQ7248" s="8"/>
      <c r="BR7248" s="8"/>
      <c r="BS7248" s="8"/>
      <c r="BT7248" s="8"/>
      <c r="BU7248" s="8"/>
    </row>
    <row r="7249" spans="68:73">
      <c r="BP7249" s="10"/>
      <c r="BQ7249" s="10"/>
      <c r="BR7249" s="10"/>
      <c r="BS7249" s="10"/>
      <c r="BT7249" s="10"/>
      <c r="BU7249" s="10"/>
    </row>
    <row r="7250" spans="68:73">
      <c r="BP7250" s="8"/>
      <c r="BQ7250" s="8"/>
      <c r="BR7250" s="8"/>
      <c r="BS7250" s="8"/>
      <c r="BT7250" s="8"/>
      <c r="BU7250" s="8"/>
    </row>
    <row r="7251" spans="68:73">
      <c r="BP7251" s="10"/>
      <c r="BQ7251" s="10"/>
      <c r="BR7251" s="10"/>
      <c r="BS7251" s="10"/>
      <c r="BT7251" s="10"/>
      <c r="BU7251" s="10"/>
    </row>
    <row r="7252" spans="68:73">
      <c r="BP7252" s="8"/>
      <c r="BQ7252" s="8"/>
      <c r="BR7252" s="8"/>
      <c r="BS7252" s="8"/>
      <c r="BT7252" s="8"/>
      <c r="BU7252" s="8"/>
    </row>
    <row r="7253" spans="68:73">
      <c r="BP7253" s="10"/>
      <c r="BQ7253" s="10"/>
      <c r="BR7253" s="10"/>
      <c r="BS7253" s="10"/>
      <c r="BT7253" s="10"/>
      <c r="BU7253" s="10"/>
    </row>
    <row r="7254" spans="68:73">
      <c r="BP7254" s="8"/>
      <c r="BQ7254" s="8"/>
      <c r="BR7254" s="8"/>
      <c r="BS7254" s="8"/>
      <c r="BT7254" s="8"/>
      <c r="BU7254" s="8"/>
    </row>
    <row r="7255" spans="68:73">
      <c r="BP7255" s="10"/>
      <c r="BQ7255" s="10"/>
      <c r="BR7255" s="10"/>
      <c r="BS7255" s="10"/>
      <c r="BT7255" s="10"/>
      <c r="BU7255" s="10"/>
    </row>
    <row r="7256" spans="68:73">
      <c r="BP7256" s="8"/>
      <c r="BQ7256" s="8"/>
      <c r="BR7256" s="8"/>
      <c r="BS7256" s="8"/>
      <c r="BT7256" s="8"/>
      <c r="BU7256" s="8"/>
    </row>
    <row r="7257" spans="68:73">
      <c r="BP7257" s="10"/>
      <c r="BQ7257" s="10"/>
      <c r="BR7257" s="10"/>
      <c r="BS7257" s="10"/>
      <c r="BT7257" s="10"/>
      <c r="BU7257" s="10"/>
    </row>
    <row r="7258" spans="68:73">
      <c r="BP7258" s="8"/>
      <c r="BQ7258" s="8"/>
      <c r="BR7258" s="8"/>
      <c r="BS7258" s="8"/>
      <c r="BT7258" s="8"/>
      <c r="BU7258" s="8"/>
    </row>
    <row r="7259" spans="68:73">
      <c r="BP7259" s="10"/>
      <c r="BQ7259" s="10"/>
      <c r="BR7259" s="10"/>
      <c r="BS7259" s="10"/>
      <c r="BT7259" s="10"/>
      <c r="BU7259" s="10"/>
    </row>
    <row r="7260" spans="68:73">
      <c r="BP7260" s="8"/>
      <c r="BQ7260" s="8"/>
      <c r="BR7260" s="8"/>
      <c r="BS7260" s="8"/>
      <c r="BT7260" s="8"/>
      <c r="BU7260" s="8"/>
    </row>
    <row r="7261" spans="68:73">
      <c r="BP7261" s="10"/>
      <c r="BQ7261" s="10"/>
      <c r="BR7261" s="10"/>
      <c r="BS7261" s="10"/>
      <c r="BT7261" s="10"/>
      <c r="BU7261" s="10"/>
    </row>
    <row r="7262" spans="68:73">
      <c r="BP7262" s="8"/>
      <c r="BQ7262" s="8"/>
      <c r="BR7262" s="8"/>
      <c r="BS7262" s="8"/>
      <c r="BT7262" s="8"/>
      <c r="BU7262" s="8"/>
    </row>
    <row r="7263" spans="68:73">
      <c r="BP7263" s="10"/>
      <c r="BQ7263" s="10"/>
      <c r="BR7263" s="10"/>
      <c r="BS7263" s="10"/>
      <c r="BT7263" s="10"/>
      <c r="BU7263" s="10"/>
    </row>
    <row r="7264" spans="68:73">
      <c r="BP7264" s="8"/>
      <c r="BQ7264" s="8"/>
      <c r="BR7264" s="8"/>
      <c r="BS7264" s="8"/>
      <c r="BT7264" s="8"/>
      <c r="BU7264" s="8"/>
    </row>
    <row r="7265" spans="68:73">
      <c r="BP7265" s="10"/>
      <c r="BQ7265" s="10"/>
      <c r="BR7265" s="10"/>
      <c r="BS7265" s="10"/>
      <c r="BT7265" s="10"/>
      <c r="BU7265" s="10"/>
    </row>
    <row r="7266" spans="68:73">
      <c r="BP7266" s="8"/>
      <c r="BQ7266" s="8"/>
      <c r="BR7266" s="8"/>
      <c r="BS7266" s="8"/>
      <c r="BT7266" s="8"/>
      <c r="BU7266" s="8"/>
    </row>
    <row r="7267" spans="68:73">
      <c r="BP7267" s="10"/>
      <c r="BQ7267" s="10"/>
      <c r="BR7267" s="10"/>
      <c r="BS7267" s="10"/>
      <c r="BT7267" s="10"/>
      <c r="BU7267" s="10"/>
    </row>
    <row r="7268" spans="68:73">
      <c r="BP7268" s="8"/>
      <c r="BQ7268" s="8"/>
      <c r="BR7268" s="8"/>
      <c r="BS7268" s="8"/>
      <c r="BT7268" s="8"/>
      <c r="BU7268" s="8"/>
    </row>
    <row r="7269" spans="68:73">
      <c r="BP7269" s="10"/>
      <c r="BQ7269" s="10"/>
      <c r="BR7269" s="10"/>
      <c r="BS7269" s="10"/>
      <c r="BT7269" s="10"/>
      <c r="BU7269" s="10"/>
    </row>
    <row r="7270" spans="68:73">
      <c r="BP7270" s="8"/>
      <c r="BQ7270" s="8"/>
      <c r="BR7270" s="8"/>
      <c r="BS7270" s="8"/>
      <c r="BT7270" s="8"/>
      <c r="BU7270" s="8"/>
    </row>
    <row r="7271" spans="68:73">
      <c r="BP7271" s="10"/>
      <c r="BQ7271" s="10"/>
      <c r="BR7271" s="10"/>
      <c r="BS7271" s="10"/>
      <c r="BT7271" s="10"/>
      <c r="BU7271" s="10"/>
    </row>
    <row r="7272" spans="68:73">
      <c r="BP7272" s="8"/>
      <c r="BQ7272" s="8"/>
      <c r="BR7272" s="8"/>
      <c r="BS7272" s="8"/>
      <c r="BT7272" s="8"/>
      <c r="BU7272" s="8"/>
    </row>
    <row r="7273" spans="68:73">
      <c r="BP7273" s="10"/>
      <c r="BQ7273" s="10"/>
      <c r="BR7273" s="10"/>
      <c r="BS7273" s="10"/>
      <c r="BT7273" s="10"/>
      <c r="BU7273" s="10"/>
    </row>
    <row r="7274" spans="68:73">
      <c r="BP7274" s="8"/>
      <c r="BQ7274" s="8"/>
      <c r="BR7274" s="8"/>
      <c r="BS7274" s="8"/>
      <c r="BT7274" s="8"/>
      <c r="BU7274" s="8"/>
    </row>
    <row r="7275" spans="68:73">
      <c r="BP7275" s="10"/>
      <c r="BQ7275" s="10"/>
      <c r="BR7275" s="10"/>
      <c r="BS7275" s="10"/>
      <c r="BT7275" s="10"/>
      <c r="BU7275" s="10"/>
    </row>
    <row r="7276" spans="68:73">
      <c r="BP7276" s="8"/>
      <c r="BQ7276" s="8"/>
      <c r="BR7276" s="8"/>
      <c r="BS7276" s="8"/>
      <c r="BT7276" s="8"/>
      <c r="BU7276" s="8"/>
    </row>
    <row r="7277" spans="68:73">
      <c r="BP7277" s="10"/>
      <c r="BQ7277" s="10"/>
      <c r="BR7277" s="10"/>
      <c r="BS7277" s="10"/>
      <c r="BT7277" s="10"/>
      <c r="BU7277" s="10"/>
    </row>
    <row r="7278" spans="68:73">
      <c r="BP7278" s="8"/>
      <c r="BQ7278" s="8"/>
      <c r="BR7278" s="8"/>
      <c r="BS7278" s="8"/>
      <c r="BT7278" s="8"/>
      <c r="BU7278" s="8"/>
    </row>
    <row r="7279" spans="68:73">
      <c r="BP7279" s="10"/>
      <c r="BQ7279" s="10"/>
      <c r="BR7279" s="10"/>
      <c r="BS7279" s="10"/>
      <c r="BT7279" s="10"/>
      <c r="BU7279" s="10"/>
    </row>
    <row r="7280" spans="68:73">
      <c r="BP7280" s="8"/>
      <c r="BQ7280" s="8"/>
      <c r="BR7280" s="8"/>
      <c r="BS7280" s="8"/>
      <c r="BT7280" s="8"/>
      <c r="BU7280" s="8"/>
    </row>
    <row r="7281" spans="68:73">
      <c r="BP7281" s="10"/>
      <c r="BQ7281" s="10"/>
      <c r="BR7281" s="10"/>
      <c r="BS7281" s="10"/>
      <c r="BT7281" s="10"/>
      <c r="BU7281" s="10"/>
    </row>
    <row r="7282" spans="68:73">
      <c r="BP7282" s="8"/>
      <c r="BQ7282" s="8"/>
      <c r="BR7282" s="8"/>
      <c r="BS7282" s="8"/>
      <c r="BT7282" s="8"/>
      <c r="BU7282" s="8"/>
    </row>
    <row r="7283" spans="68:73">
      <c r="BP7283" s="10"/>
      <c r="BQ7283" s="10"/>
      <c r="BR7283" s="10"/>
      <c r="BS7283" s="10"/>
      <c r="BT7283" s="10"/>
      <c r="BU7283" s="10"/>
    </row>
    <row r="7284" spans="68:73">
      <c r="BP7284" s="8"/>
      <c r="BQ7284" s="8"/>
      <c r="BR7284" s="8"/>
      <c r="BS7284" s="8"/>
      <c r="BT7284" s="8"/>
      <c r="BU7284" s="8"/>
    </row>
    <row r="7285" spans="68:73">
      <c r="BP7285" s="10"/>
      <c r="BQ7285" s="10"/>
      <c r="BR7285" s="10"/>
      <c r="BS7285" s="10"/>
      <c r="BT7285" s="10"/>
      <c r="BU7285" s="10"/>
    </row>
    <row r="7286" spans="68:73">
      <c r="BP7286" s="8"/>
      <c r="BQ7286" s="8"/>
      <c r="BR7286" s="8"/>
      <c r="BS7286" s="8"/>
      <c r="BT7286" s="8"/>
      <c r="BU7286" s="8"/>
    </row>
    <row r="7287" spans="68:73">
      <c r="BP7287" s="10"/>
      <c r="BQ7287" s="10"/>
      <c r="BR7287" s="10"/>
      <c r="BS7287" s="10"/>
      <c r="BT7287" s="10"/>
      <c r="BU7287" s="10"/>
    </row>
    <row r="7288" spans="68:73">
      <c r="BP7288" s="8"/>
      <c r="BQ7288" s="8"/>
      <c r="BR7288" s="8"/>
      <c r="BS7288" s="8"/>
      <c r="BT7288" s="8"/>
      <c r="BU7288" s="8"/>
    </row>
    <row r="7289" spans="68:73">
      <c r="BP7289" s="10"/>
      <c r="BQ7289" s="10"/>
      <c r="BR7289" s="10"/>
      <c r="BS7289" s="10"/>
      <c r="BT7289" s="10"/>
      <c r="BU7289" s="10"/>
    </row>
    <row r="7290" spans="68:73">
      <c r="BP7290" s="8"/>
      <c r="BQ7290" s="8"/>
      <c r="BR7290" s="8"/>
      <c r="BS7290" s="8"/>
      <c r="BT7290" s="8"/>
      <c r="BU7290" s="8"/>
    </row>
    <row r="7291" spans="68:73">
      <c r="BP7291" s="10"/>
      <c r="BQ7291" s="10"/>
      <c r="BR7291" s="10"/>
      <c r="BS7291" s="10"/>
      <c r="BT7291" s="10"/>
      <c r="BU7291" s="10"/>
    </row>
    <row r="7292" spans="68:73">
      <c r="BP7292" s="8"/>
      <c r="BQ7292" s="8"/>
      <c r="BR7292" s="8"/>
      <c r="BS7292" s="8"/>
      <c r="BT7292" s="8"/>
      <c r="BU7292" s="8"/>
    </row>
    <row r="7293" spans="68:73">
      <c r="BP7293" s="10"/>
      <c r="BQ7293" s="10"/>
      <c r="BR7293" s="10"/>
      <c r="BS7293" s="10"/>
      <c r="BT7293" s="10"/>
      <c r="BU7293" s="10"/>
    </row>
    <row r="7294" spans="68:73">
      <c r="BP7294" s="8"/>
      <c r="BQ7294" s="8"/>
      <c r="BR7294" s="8"/>
      <c r="BS7294" s="8"/>
      <c r="BT7294" s="8"/>
      <c r="BU7294" s="8"/>
    </row>
    <row r="7295" spans="68:73">
      <c r="BP7295" s="10"/>
      <c r="BQ7295" s="10"/>
      <c r="BR7295" s="10"/>
      <c r="BS7295" s="10"/>
      <c r="BT7295" s="10"/>
      <c r="BU7295" s="10"/>
    </row>
    <row r="7296" spans="68:73">
      <c r="BP7296" s="8"/>
      <c r="BQ7296" s="8"/>
      <c r="BR7296" s="8"/>
      <c r="BS7296" s="8"/>
      <c r="BT7296" s="8"/>
      <c r="BU7296" s="8"/>
    </row>
    <row r="7297" spans="68:73">
      <c r="BP7297" s="10"/>
      <c r="BQ7297" s="10"/>
      <c r="BR7297" s="10"/>
      <c r="BS7297" s="10"/>
      <c r="BT7297" s="10"/>
      <c r="BU7297" s="10"/>
    </row>
    <row r="7298" spans="68:73">
      <c r="BP7298" s="8"/>
      <c r="BQ7298" s="8"/>
      <c r="BR7298" s="8"/>
      <c r="BS7298" s="8"/>
      <c r="BT7298" s="8"/>
      <c r="BU7298" s="8"/>
    </row>
    <row r="7299" spans="68:73">
      <c r="BP7299" s="10"/>
      <c r="BQ7299" s="10"/>
      <c r="BR7299" s="10"/>
      <c r="BS7299" s="10"/>
      <c r="BT7299" s="10"/>
      <c r="BU7299" s="10"/>
    </row>
    <row r="7300" spans="68:73">
      <c r="BP7300" s="8"/>
      <c r="BQ7300" s="8"/>
      <c r="BR7300" s="8"/>
      <c r="BS7300" s="8"/>
      <c r="BT7300" s="8"/>
      <c r="BU7300" s="8"/>
    </row>
    <row r="7301" spans="68:73">
      <c r="BP7301" s="10"/>
      <c r="BQ7301" s="10"/>
      <c r="BR7301" s="10"/>
      <c r="BS7301" s="10"/>
      <c r="BT7301" s="10"/>
      <c r="BU7301" s="10"/>
    </row>
    <row r="7302" spans="68:73">
      <c r="BP7302" s="8"/>
      <c r="BQ7302" s="8"/>
      <c r="BR7302" s="8"/>
      <c r="BS7302" s="8"/>
      <c r="BT7302" s="8"/>
      <c r="BU7302" s="8"/>
    </row>
    <row r="7303" spans="68:73">
      <c r="BP7303" s="10"/>
      <c r="BQ7303" s="10"/>
      <c r="BR7303" s="10"/>
      <c r="BS7303" s="10"/>
      <c r="BT7303" s="10"/>
      <c r="BU7303" s="10"/>
    </row>
    <row r="7304" spans="68:73">
      <c r="BP7304" s="8"/>
      <c r="BQ7304" s="8"/>
      <c r="BR7304" s="8"/>
      <c r="BS7304" s="8"/>
      <c r="BT7304" s="8"/>
      <c r="BU7304" s="8"/>
    </row>
    <row r="7305" spans="68:73">
      <c r="BP7305" s="10"/>
      <c r="BQ7305" s="10"/>
      <c r="BR7305" s="10"/>
      <c r="BS7305" s="10"/>
      <c r="BT7305" s="10"/>
      <c r="BU7305" s="10"/>
    </row>
    <row r="7306" spans="68:73">
      <c r="BP7306" s="8"/>
      <c r="BQ7306" s="8"/>
      <c r="BR7306" s="8"/>
      <c r="BS7306" s="8"/>
      <c r="BT7306" s="8"/>
      <c r="BU7306" s="8"/>
    </row>
    <row r="7307" spans="68:73">
      <c r="BP7307" s="10"/>
      <c r="BQ7307" s="10"/>
      <c r="BR7307" s="10"/>
      <c r="BS7307" s="10"/>
      <c r="BT7307" s="10"/>
      <c r="BU7307" s="10"/>
    </row>
    <row r="7308" spans="68:73">
      <c r="BP7308" s="8"/>
      <c r="BQ7308" s="8"/>
      <c r="BR7308" s="8"/>
      <c r="BS7308" s="8"/>
      <c r="BT7308" s="8"/>
      <c r="BU7308" s="8"/>
    </row>
    <row r="7309" spans="68:73">
      <c r="BP7309" s="10"/>
      <c r="BQ7309" s="10"/>
      <c r="BR7309" s="10"/>
      <c r="BS7309" s="10"/>
      <c r="BT7309" s="10"/>
      <c r="BU7309" s="10"/>
    </row>
    <row r="7310" spans="68:73">
      <c r="BP7310" s="8"/>
      <c r="BQ7310" s="8"/>
      <c r="BR7310" s="8"/>
      <c r="BS7310" s="8"/>
      <c r="BT7310" s="8"/>
      <c r="BU7310" s="8"/>
    </row>
    <row r="7311" spans="68:73">
      <c r="BP7311" s="10"/>
      <c r="BQ7311" s="10"/>
      <c r="BR7311" s="10"/>
      <c r="BS7311" s="10"/>
      <c r="BT7311" s="10"/>
      <c r="BU7311" s="10"/>
    </row>
    <row r="7312" spans="68:73">
      <c r="BP7312" s="8"/>
      <c r="BQ7312" s="8"/>
      <c r="BR7312" s="8"/>
      <c r="BS7312" s="8"/>
      <c r="BT7312" s="8"/>
      <c r="BU7312" s="8"/>
    </row>
    <row r="7313" spans="68:73">
      <c r="BP7313" s="10"/>
      <c r="BQ7313" s="10"/>
      <c r="BR7313" s="10"/>
      <c r="BS7313" s="10"/>
      <c r="BT7313" s="10"/>
      <c r="BU7313" s="10"/>
    </row>
    <row r="7314" spans="68:73">
      <c r="BP7314" s="8"/>
      <c r="BQ7314" s="8"/>
      <c r="BR7314" s="8"/>
      <c r="BS7314" s="8"/>
      <c r="BT7314" s="8"/>
      <c r="BU7314" s="8"/>
    </row>
    <row r="7315" spans="68:73">
      <c r="BP7315" s="10"/>
      <c r="BQ7315" s="10"/>
      <c r="BR7315" s="10"/>
      <c r="BS7315" s="10"/>
      <c r="BT7315" s="10"/>
      <c r="BU7315" s="10"/>
    </row>
    <row r="7316" spans="68:73">
      <c r="BP7316" s="8"/>
      <c r="BQ7316" s="8"/>
      <c r="BR7316" s="8"/>
      <c r="BS7316" s="8"/>
      <c r="BT7316" s="8"/>
      <c r="BU7316" s="8"/>
    </row>
    <row r="7317" spans="68:73">
      <c r="BP7317" s="10"/>
      <c r="BQ7317" s="10"/>
      <c r="BR7317" s="10"/>
      <c r="BS7317" s="10"/>
      <c r="BT7317" s="10"/>
      <c r="BU7317" s="10"/>
    </row>
    <row r="7318" spans="68:73">
      <c r="BP7318" s="8"/>
      <c r="BQ7318" s="8"/>
      <c r="BR7318" s="8"/>
      <c r="BS7318" s="8"/>
      <c r="BT7318" s="8"/>
      <c r="BU7318" s="8"/>
    </row>
    <row r="7319" spans="68:73">
      <c r="BP7319" s="10"/>
      <c r="BQ7319" s="10"/>
      <c r="BR7319" s="10"/>
      <c r="BS7319" s="10"/>
      <c r="BT7319" s="10"/>
      <c r="BU7319" s="10"/>
    </row>
    <row r="7320" spans="68:73">
      <c r="BP7320" s="8"/>
      <c r="BQ7320" s="8"/>
      <c r="BR7320" s="8"/>
      <c r="BS7320" s="8"/>
      <c r="BT7320" s="8"/>
      <c r="BU7320" s="8"/>
    </row>
    <row r="7321" spans="68:73">
      <c r="BP7321" s="10"/>
      <c r="BQ7321" s="10"/>
      <c r="BR7321" s="10"/>
      <c r="BS7321" s="10"/>
      <c r="BT7321" s="10"/>
      <c r="BU7321" s="10"/>
    </row>
    <row r="7322" spans="68:73">
      <c r="BP7322" s="8"/>
      <c r="BQ7322" s="8"/>
      <c r="BR7322" s="8"/>
      <c r="BS7322" s="8"/>
      <c r="BT7322" s="8"/>
      <c r="BU7322" s="8"/>
    </row>
    <row r="7323" spans="68:73">
      <c r="BP7323" s="10"/>
      <c r="BQ7323" s="10"/>
      <c r="BR7323" s="10"/>
      <c r="BS7323" s="10"/>
      <c r="BT7323" s="10"/>
      <c r="BU7323" s="10"/>
    </row>
    <row r="7324" spans="68:73">
      <c r="BP7324" s="8"/>
      <c r="BQ7324" s="8"/>
      <c r="BR7324" s="8"/>
      <c r="BS7324" s="8"/>
      <c r="BT7324" s="8"/>
      <c r="BU7324" s="8"/>
    </row>
    <row r="7325" spans="68:73">
      <c r="BP7325" s="10"/>
      <c r="BQ7325" s="10"/>
      <c r="BR7325" s="10"/>
      <c r="BS7325" s="10"/>
      <c r="BT7325" s="10"/>
      <c r="BU7325" s="10"/>
    </row>
    <row r="7326" spans="68:73">
      <c r="BP7326" s="8"/>
      <c r="BQ7326" s="8"/>
      <c r="BR7326" s="8"/>
      <c r="BS7326" s="8"/>
      <c r="BT7326" s="8"/>
      <c r="BU7326" s="8"/>
    </row>
    <row r="7327" spans="68:73">
      <c r="BP7327" s="10"/>
      <c r="BQ7327" s="10"/>
      <c r="BR7327" s="10"/>
      <c r="BS7327" s="10"/>
      <c r="BT7327" s="10"/>
      <c r="BU7327" s="10"/>
    </row>
    <row r="7328" spans="68:73">
      <c r="BP7328" s="8"/>
      <c r="BQ7328" s="8"/>
      <c r="BR7328" s="8"/>
      <c r="BS7328" s="8"/>
      <c r="BT7328" s="8"/>
      <c r="BU7328" s="8"/>
    </row>
    <row r="7329" spans="68:73">
      <c r="BP7329" s="10"/>
      <c r="BQ7329" s="10"/>
      <c r="BR7329" s="10"/>
      <c r="BS7329" s="10"/>
      <c r="BT7329" s="10"/>
      <c r="BU7329" s="10"/>
    </row>
    <row r="7330" spans="68:73">
      <c r="BP7330" s="8"/>
      <c r="BQ7330" s="8"/>
      <c r="BR7330" s="8"/>
      <c r="BS7330" s="8"/>
      <c r="BT7330" s="8"/>
      <c r="BU7330" s="8"/>
    </row>
    <row r="7331" spans="68:73">
      <c r="BP7331" s="10"/>
      <c r="BQ7331" s="10"/>
      <c r="BR7331" s="10"/>
      <c r="BS7331" s="10"/>
      <c r="BT7331" s="10"/>
      <c r="BU7331" s="10"/>
    </row>
    <row r="7332" spans="68:73">
      <c r="BP7332" s="8"/>
      <c r="BQ7332" s="8"/>
      <c r="BR7332" s="8"/>
      <c r="BS7332" s="8"/>
      <c r="BT7332" s="8"/>
      <c r="BU7332" s="8"/>
    </row>
    <row r="7333" spans="68:73">
      <c r="BP7333" s="10"/>
      <c r="BQ7333" s="10"/>
      <c r="BR7333" s="10"/>
      <c r="BS7333" s="10"/>
      <c r="BT7333" s="10"/>
      <c r="BU7333" s="10"/>
    </row>
    <row r="7334" spans="68:73">
      <c r="BP7334" s="8"/>
      <c r="BQ7334" s="8"/>
      <c r="BR7334" s="8"/>
      <c r="BS7334" s="8"/>
      <c r="BT7334" s="8"/>
      <c r="BU7334" s="8"/>
    </row>
    <row r="7335" spans="68:73">
      <c r="BP7335" s="10"/>
      <c r="BQ7335" s="10"/>
      <c r="BR7335" s="10"/>
      <c r="BS7335" s="10"/>
      <c r="BT7335" s="10"/>
      <c r="BU7335" s="10"/>
    </row>
    <row r="7336" spans="68:73">
      <c r="BP7336" s="8"/>
      <c r="BQ7336" s="8"/>
      <c r="BR7336" s="8"/>
      <c r="BS7336" s="8"/>
      <c r="BT7336" s="8"/>
      <c r="BU7336" s="8"/>
    </row>
    <row r="7337" spans="68:73">
      <c r="BP7337" s="10"/>
      <c r="BQ7337" s="10"/>
      <c r="BR7337" s="10"/>
      <c r="BS7337" s="10"/>
      <c r="BT7337" s="10"/>
      <c r="BU7337" s="10"/>
    </row>
    <row r="7338" spans="68:73">
      <c r="BP7338" s="8"/>
      <c r="BQ7338" s="8"/>
      <c r="BR7338" s="8"/>
      <c r="BS7338" s="8"/>
      <c r="BT7338" s="8"/>
      <c r="BU7338" s="8"/>
    </row>
    <row r="7339" spans="68:73">
      <c r="BP7339" s="10"/>
      <c r="BQ7339" s="10"/>
      <c r="BR7339" s="10"/>
      <c r="BS7339" s="10"/>
      <c r="BT7339" s="10"/>
      <c r="BU7339" s="10"/>
    </row>
    <row r="7340" spans="68:73">
      <c r="BP7340" s="8"/>
      <c r="BQ7340" s="8"/>
      <c r="BR7340" s="8"/>
      <c r="BS7340" s="8"/>
      <c r="BT7340" s="8"/>
      <c r="BU7340" s="8"/>
    </row>
    <row r="7341" spans="68:73">
      <c r="BP7341" s="10"/>
      <c r="BQ7341" s="10"/>
      <c r="BR7341" s="10"/>
      <c r="BS7341" s="10"/>
      <c r="BT7341" s="10"/>
      <c r="BU7341" s="10"/>
    </row>
    <row r="7342" spans="68:73">
      <c r="BP7342" s="8"/>
      <c r="BQ7342" s="8"/>
      <c r="BR7342" s="8"/>
      <c r="BS7342" s="8"/>
      <c r="BT7342" s="8"/>
      <c r="BU7342" s="8"/>
    </row>
    <row r="7343" spans="68:73">
      <c r="BP7343" s="10"/>
      <c r="BQ7343" s="10"/>
      <c r="BR7343" s="10"/>
      <c r="BS7343" s="10"/>
      <c r="BT7343" s="10"/>
      <c r="BU7343" s="10"/>
    </row>
    <row r="7344" spans="68:73">
      <c r="BP7344" s="8"/>
      <c r="BQ7344" s="8"/>
      <c r="BR7344" s="8"/>
      <c r="BS7344" s="8"/>
      <c r="BT7344" s="8"/>
      <c r="BU7344" s="8"/>
    </row>
    <row r="7345" spans="68:73">
      <c r="BP7345" s="10"/>
      <c r="BQ7345" s="10"/>
      <c r="BR7345" s="10"/>
      <c r="BS7345" s="10"/>
      <c r="BT7345" s="10"/>
      <c r="BU7345" s="10"/>
    </row>
    <row r="7346" spans="68:73">
      <c r="BP7346" s="8"/>
      <c r="BQ7346" s="8"/>
      <c r="BR7346" s="8"/>
      <c r="BS7346" s="8"/>
      <c r="BT7346" s="8"/>
      <c r="BU7346" s="8"/>
    </row>
    <row r="7347" spans="68:73">
      <c r="BP7347" s="10"/>
      <c r="BQ7347" s="10"/>
      <c r="BR7347" s="10"/>
      <c r="BS7347" s="10"/>
      <c r="BT7347" s="10"/>
      <c r="BU7347" s="10"/>
    </row>
    <row r="7348" spans="68:73">
      <c r="BP7348" s="8"/>
      <c r="BQ7348" s="8"/>
      <c r="BR7348" s="8"/>
      <c r="BS7348" s="8"/>
      <c r="BT7348" s="8"/>
      <c r="BU7348" s="8"/>
    </row>
    <row r="7349" spans="68:73">
      <c r="BP7349" s="10"/>
      <c r="BQ7349" s="10"/>
      <c r="BR7349" s="10"/>
      <c r="BS7349" s="10"/>
      <c r="BT7349" s="10"/>
      <c r="BU7349" s="10"/>
    </row>
    <row r="7350" spans="68:73">
      <c r="BP7350" s="8"/>
      <c r="BQ7350" s="8"/>
      <c r="BR7350" s="8"/>
      <c r="BS7350" s="8"/>
      <c r="BT7350" s="8"/>
      <c r="BU7350" s="8"/>
    </row>
    <row r="7351" spans="68:73">
      <c r="BP7351" s="10"/>
      <c r="BQ7351" s="10"/>
      <c r="BR7351" s="10"/>
      <c r="BS7351" s="10"/>
      <c r="BT7351" s="10"/>
      <c r="BU7351" s="10"/>
    </row>
    <row r="7352" spans="68:73">
      <c r="BP7352" s="8"/>
      <c r="BQ7352" s="8"/>
      <c r="BR7352" s="8"/>
      <c r="BS7352" s="8"/>
      <c r="BT7352" s="8"/>
      <c r="BU7352" s="8"/>
    </row>
    <row r="7353" spans="68:73">
      <c r="BP7353" s="10"/>
      <c r="BQ7353" s="10"/>
      <c r="BR7353" s="10"/>
      <c r="BS7353" s="10"/>
      <c r="BT7353" s="10"/>
      <c r="BU7353" s="10"/>
    </row>
    <row r="7354" spans="68:73">
      <c r="BP7354" s="8"/>
      <c r="BQ7354" s="8"/>
      <c r="BR7354" s="8"/>
      <c r="BS7354" s="8"/>
      <c r="BT7354" s="8"/>
      <c r="BU7354" s="8"/>
    </row>
    <row r="7355" spans="68:73">
      <c r="BP7355" s="10"/>
      <c r="BQ7355" s="10"/>
      <c r="BR7355" s="10"/>
      <c r="BS7355" s="10"/>
      <c r="BT7355" s="10"/>
      <c r="BU7355" s="10"/>
    </row>
    <row r="7356" spans="68:73">
      <c r="BP7356" s="8"/>
      <c r="BQ7356" s="8"/>
      <c r="BR7356" s="8"/>
      <c r="BS7356" s="8"/>
      <c r="BT7356" s="8"/>
      <c r="BU7356" s="8"/>
    </row>
    <row r="7357" spans="68:73">
      <c r="BP7357" s="10"/>
      <c r="BQ7357" s="10"/>
      <c r="BR7357" s="10"/>
      <c r="BS7357" s="10"/>
      <c r="BT7357" s="10"/>
      <c r="BU7357" s="10"/>
    </row>
    <row r="7358" spans="68:73">
      <c r="BP7358" s="8"/>
      <c r="BQ7358" s="8"/>
      <c r="BR7358" s="8"/>
      <c r="BS7358" s="8"/>
      <c r="BT7358" s="8"/>
      <c r="BU7358" s="8"/>
    </row>
    <row r="7359" spans="68:73">
      <c r="BP7359" s="10"/>
      <c r="BQ7359" s="10"/>
      <c r="BR7359" s="10"/>
      <c r="BS7359" s="10"/>
      <c r="BT7359" s="10"/>
      <c r="BU7359" s="10"/>
    </row>
    <row r="7360" spans="68:73">
      <c r="BP7360" s="8"/>
      <c r="BQ7360" s="8"/>
      <c r="BR7360" s="8"/>
      <c r="BS7360" s="8"/>
      <c r="BT7360" s="8"/>
      <c r="BU7360" s="8"/>
    </row>
    <row r="7361" spans="68:73">
      <c r="BP7361" s="10"/>
      <c r="BQ7361" s="10"/>
      <c r="BR7361" s="10"/>
      <c r="BS7361" s="10"/>
      <c r="BT7361" s="10"/>
      <c r="BU7361" s="10"/>
    </row>
    <row r="7362" spans="68:73">
      <c r="BP7362" s="8"/>
      <c r="BQ7362" s="8"/>
      <c r="BR7362" s="8"/>
      <c r="BS7362" s="8"/>
      <c r="BT7362" s="8"/>
      <c r="BU7362" s="8"/>
    </row>
    <row r="7363" spans="68:73">
      <c r="BP7363" s="10"/>
      <c r="BQ7363" s="10"/>
      <c r="BR7363" s="10"/>
      <c r="BS7363" s="10"/>
      <c r="BT7363" s="10"/>
      <c r="BU7363" s="10"/>
    </row>
    <row r="7364" spans="68:73">
      <c r="BP7364" s="8"/>
      <c r="BQ7364" s="8"/>
      <c r="BR7364" s="8"/>
      <c r="BS7364" s="8"/>
      <c r="BT7364" s="8"/>
      <c r="BU7364" s="8"/>
    </row>
    <row r="7365" spans="68:73">
      <c r="BP7365" s="10"/>
      <c r="BQ7365" s="10"/>
      <c r="BR7365" s="10"/>
      <c r="BS7365" s="10"/>
      <c r="BT7365" s="10"/>
      <c r="BU7365" s="10"/>
    </row>
    <row r="7366" spans="68:73">
      <c r="BP7366" s="8"/>
      <c r="BQ7366" s="8"/>
      <c r="BR7366" s="8"/>
      <c r="BS7366" s="8"/>
      <c r="BT7366" s="8"/>
      <c r="BU7366" s="8"/>
    </row>
    <row r="7367" spans="68:73">
      <c r="BP7367" s="10"/>
      <c r="BQ7367" s="10"/>
      <c r="BR7367" s="10"/>
      <c r="BS7367" s="10"/>
      <c r="BT7367" s="10"/>
      <c r="BU7367" s="10"/>
    </row>
    <row r="7368" spans="68:73">
      <c r="BP7368" s="8"/>
      <c r="BQ7368" s="8"/>
      <c r="BR7368" s="8"/>
      <c r="BS7368" s="8"/>
      <c r="BT7368" s="8"/>
      <c r="BU7368" s="8"/>
    </row>
    <row r="7369" spans="68:73">
      <c r="BP7369" s="10"/>
      <c r="BQ7369" s="10"/>
      <c r="BR7369" s="10"/>
      <c r="BS7369" s="10"/>
      <c r="BT7369" s="10"/>
      <c r="BU7369" s="10"/>
    </row>
    <row r="7370" spans="68:73">
      <c r="BP7370" s="8"/>
      <c r="BQ7370" s="8"/>
      <c r="BR7370" s="8"/>
      <c r="BS7370" s="8"/>
      <c r="BT7370" s="8"/>
      <c r="BU7370" s="8"/>
    </row>
    <row r="7371" spans="68:73">
      <c r="BP7371" s="10"/>
      <c r="BQ7371" s="10"/>
      <c r="BR7371" s="10"/>
      <c r="BS7371" s="10"/>
      <c r="BT7371" s="10"/>
      <c r="BU7371" s="10"/>
    </row>
    <row r="7372" spans="68:73">
      <c r="BP7372" s="8"/>
      <c r="BQ7372" s="8"/>
      <c r="BR7372" s="8"/>
      <c r="BS7372" s="8"/>
      <c r="BT7372" s="8"/>
      <c r="BU7372" s="8"/>
    </row>
    <row r="7373" spans="68:73">
      <c r="BP7373" s="10"/>
      <c r="BQ7373" s="10"/>
      <c r="BR7373" s="10"/>
      <c r="BS7373" s="10"/>
      <c r="BT7373" s="10"/>
      <c r="BU7373" s="10"/>
    </row>
    <row r="7374" spans="68:73">
      <c r="BP7374" s="8"/>
      <c r="BQ7374" s="8"/>
      <c r="BR7374" s="8"/>
      <c r="BS7374" s="8"/>
      <c r="BT7374" s="8"/>
      <c r="BU7374" s="8"/>
    </row>
    <row r="7375" spans="68:73">
      <c r="BP7375" s="10"/>
      <c r="BQ7375" s="10"/>
      <c r="BR7375" s="10"/>
      <c r="BS7375" s="10"/>
      <c r="BT7375" s="10"/>
      <c r="BU7375" s="10"/>
    </row>
    <row r="7376" spans="68:73">
      <c r="BP7376" s="8"/>
      <c r="BQ7376" s="8"/>
      <c r="BR7376" s="8"/>
      <c r="BS7376" s="8"/>
      <c r="BT7376" s="8"/>
      <c r="BU7376" s="8"/>
    </row>
    <row r="7377" spans="68:73">
      <c r="BP7377" s="10"/>
      <c r="BQ7377" s="10"/>
      <c r="BR7377" s="10"/>
      <c r="BS7377" s="10"/>
      <c r="BT7377" s="10"/>
      <c r="BU7377" s="10"/>
    </row>
    <row r="7378" spans="68:73">
      <c r="BP7378" s="8"/>
      <c r="BQ7378" s="8"/>
      <c r="BR7378" s="8"/>
      <c r="BS7378" s="8"/>
      <c r="BT7378" s="8"/>
      <c r="BU7378" s="8"/>
    </row>
    <row r="7379" spans="68:73">
      <c r="BP7379" s="10"/>
      <c r="BQ7379" s="10"/>
      <c r="BR7379" s="10"/>
      <c r="BS7379" s="10"/>
      <c r="BT7379" s="10"/>
      <c r="BU7379" s="10"/>
    </row>
    <row r="7380" spans="68:73">
      <c r="BP7380" s="8"/>
      <c r="BQ7380" s="8"/>
      <c r="BR7380" s="8"/>
      <c r="BS7380" s="8"/>
      <c r="BT7380" s="8"/>
      <c r="BU7380" s="8"/>
    </row>
    <row r="7381" spans="68:73">
      <c r="BP7381" s="10"/>
      <c r="BQ7381" s="10"/>
      <c r="BR7381" s="10"/>
      <c r="BS7381" s="10"/>
      <c r="BT7381" s="10"/>
      <c r="BU7381" s="10"/>
    </row>
    <row r="7382" spans="68:73">
      <c r="BP7382" s="8"/>
      <c r="BQ7382" s="8"/>
      <c r="BR7382" s="8"/>
      <c r="BS7382" s="8"/>
      <c r="BT7382" s="8"/>
      <c r="BU7382" s="8"/>
    </row>
    <row r="7383" spans="68:73">
      <c r="BP7383" s="10"/>
      <c r="BQ7383" s="10"/>
      <c r="BR7383" s="10"/>
      <c r="BS7383" s="10"/>
      <c r="BT7383" s="10"/>
      <c r="BU7383" s="10"/>
    </row>
    <row r="7384" spans="68:73">
      <c r="BP7384" s="8"/>
      <c r="BQ7384" s="8"/>
      <c r="BR7384" s="8"/>
      <c r="BS7384" s="8"/>
      <c r="BT7384" s="8"/>
      <c r="BU7384" s="8"/>
    </row>
    <row r="7385" spans="68:73">
      <c r="BP7385" s="10"/>
      <c r="BQ7385" s="10"/>
      <c r="BR7385" s="10"/>
      <c r="BS7385" s="10"/>
      <c r="BT7385" s="10"/>
      <c r="BU7385" s="10"/>
    </row>
    <row r="7386" spans="68:73">
      <c r="BP7386" s="8"/>
      <c r="BQ7386" s="8"/>
      <c r="BR7386" s="8"/>
      <c r="BS7386" s="8"/>
      <c r="BT7386" s="8"/>
      <c r="BU7386" s="8"/>
    </row>
    <row r="7387" spans="68:73">
      <c r="BP7387" s="10"/>
      <c r="BQ7387" s="10"/>
      <c r="BR7387" s="10"/>
      <c r="BS7387" s="10"/>
      <c r="BT7387" s="10"/>
      <c r="BU7387" s="10"/>
    </row>
    <row r="7388" spans="68:73">
      <c r="BP7388" s="8"/>
      <c r="BQ7388" s="8"/>
      <c r="BR7388" s="8"/>
      <c r="BS7388" s="8"/>
      <c r="BT7388" s="8"/>
      <c r="BU7388" s="8"/>
    </row>
    <row r="7389" spans="68:73">
      <c r="BP7389" s="10"/>
      <c r="BQ7389" s="10"/>
      <c r="BR7389" s="10"/>
      <c r="BS7389" s="10"/>
      <c r="BT7389" s="10"/>
      <c r="BU7389" s="10"/>
    </row>
    <row r="7390" spans="68:73">
      <c r="BP7390" s="8"/>
      <c r="BQ7390" s="8"/>
      <c r="BR7390" s="8"/>
      <c r="BS7390" s="8"/>
      <c r="BT7390" s="8"/>
      <c r="BU7390" s="8"/>
    </row>
    <row r="7391" spans="68:73">
      <c r="BP7391" s="10"/>
      <c r="BQ7391" s="10"/>
      <c r="BR7391" s="10"/>
      <c r="BS7391" s="10"/>
      <c r="BT7391" s="10"/>
      <c r="BU7391" s="10"/>
    </row>
    <row r="7392" spans="68:73">
      <c r="BP7392" s="8"/>
      <c r="BQ7392" s="8"/>
      <c r="BR7392" s="8"/>
      <c r="BS7392" s="8"/>
      <c r="BT7392" s="8"/>
      <c r="BU7392" s="8"/>
    </row>
    <row r="7393" spans="68:73">
      <c r="BP7393" s="10"/>
      <c r="BQ7393" s="10"/>
      <c r="BR7393" s="10"/>
      <c r="BS7393" s="10"/>
      <c r="BT7393" s="10"/>
      <c r="BU7393" s="10"/>
    </row>
    <row r="7394" spans="68:73">
      <c r="BP7394" s="8"/>
      <c r="BQ7394" s="8"/>
      <c r="BR7394" s="8"/>
      <c r="BS7394" s="8"/>
      <c r="BT7394" s="8"/>
      <c r="BU7394" s="8"/>
    </row>
    <row r="7395" spans="68:73">
      <c r="BP7395" s="10"/>
      <c r="BQ7395" s="10"/>
      <c r="BR7395" s="10"/>
      <c r="BS7395" s="10"/>
      <c r="BT7395" s="10"/>
      <c r="BU7395" s="10"/>
    </row>
    <row r="7396" spans="68:73">
      <c r="BP7396" s="8"/>
      <c r="BQ7396" s="8"/>
      <c r="BR7396" s="8"/>
      <c r="BS7396" s="8"/>
      <c r="BT7396" s="8"/>
      <c r="BU7396" s="8"/>
    </row>
    <row r="7397" spans="68:73">
      <c r="BP7397" s="10"/>
      <c r="BQ7397" s="10"/>
      <c r="BR7397" s="10"/>
      <c r="BS7397" s="10"/>
      <c r="BT7397" s="10"/>
      <c r="BU7397" s="10"/>
    </row>
    <row r="7398" spans="68:73">
      <c r="BP7398" s="8"/>
      <c r="BQ7398" s="8"/>
      <c r="BR7398" s="8"/>
      <c r="BS7398" s="8"/>
      <c r="BT7398" s="8"/>
      <c r="BU7398" s="8"/>
    </row>
    <row r="7399" spans="68:73">
      <c r="BP7399" s="10"/>
      <c r="BQ7399" s="10"/>
      <c r="BR7399" s="10"/>
      <c r="BS7399" s="10"/>
      <c r="BT7399" s="10"/>
      <c r="BU7399" s="10"/>
    </row>
    <row r="7400" spans="68:73">
      <c r="BP7400" s="8"/>
      <c r="BQ7400" s="8"/>
      <c r="BR7400" s="8"/>
      <c r="BS7400" s="8"/>
      <c r="BT7400" s="8"/>
      <c r="BU7400" s="8"/>
    </row>
    <row r="7401" spans="68:73">
      <c r="BP7401" s="10"/>
      <c r="BQ7401" s="10"/>
      <c r="BR7401" s="10"/>
      <c r="BS7401" s="10"/>
      <c r="BT7401" s="10"/>
      <c r="BU7401" s="10"/>
    </row>
    <row r="7402" spans="68:73">
      <c r="BP7402" s="8"/>
      <c r="BQ7402" s="8"/>
      <c r="BR7402" s="8"/>
      <c r="BS7402" s="8"/>
      <c r="BT7402" s="8"/>
      <c r="BU7402" s="8"/>
    </row>
    <row r="7403" spans="68:73">
      <c r="BP7403" s="10"/>
      <c r="BQ7403" s="10"/>
      <c r="BR7403" s="10"/>
      <c r="BS7403" s="10"/>
      <c r="BT7403" s="10"/>
      <c r="BU7403" s="10"/>
    </row>
    <row r="7404" spans="68:73">
      <c r="BP7404" s="8"/>
      <c r="BQ7404" s="8"/>
      <c r="BR7404" s="8"/>
      <c r="BS7404" s="8"/>
      <c r="BT7404" s="8"/>
      <c r="BU7404" s="8"/>
    </row>
    <row r="7405" spans="68:73">
      <c r="BP7405" s="10"/>
      <c r="BQ7405" s="10"/>
      <c r="BR7405" s="10"/>
      <c r="BS7405" s="10"/>
      <c r="BT7405" s="10"/>
      <c r="BU7405" s="10"/>
    </row>
    <row r="7406" spans="68:73">
      <c r="BP7406" s="8"/>
      <c r="BQ7406" s="8"/>
      <c r="BR7406" s="8"/>
      <c r="BS7406" s="8"/>
      <c r="BT7406" s="8"/>
      <c r="BU7406" s="8"/>
    </row>
    <row r="7407" spans="68:73">
      <c r="BP7407" s="10"/>
      <c r="BQ7407" s="10"/>
      <c r="BR7407" s="10"/>
      <c r="BS7407" s="10"/>
      <c r="BT7407" s="10"/>
      <c r="BU7407" s="10"/>
    </row>
    <row r="7408" spans="68:73">
      <c r="BP7408" s="8"/>
      <c r="BQ7408" s="8"/>
      <c r="BR7408" s="8"/>
      <c r="BS7408" s="8"/>
      <c r="BT7408" s="8"/>
      <c r="BU7408" s="8"/>
    </row>
    <row r="7409" spans="68:73">
      <c r="BP7409" s="10"/>
      <c r="BQ7409" s="10"/>
      <c r="BR7409" s="10"/>
      <c r="BS7409" s="10"/>
      <c r="BT7409" s="10"/>
      <c r="BU7409" s="10"/>
    </row>
    <row r="7410" spans="68:73">
      <c r="BP7410" s="8"/>
      <c r="BQ7410" s="8"/>
      <c r="BR7410" s="8"/>
      <c r="BS7410" s="8"/>
      <c r="BT7410" s="8"/>
      <c r="BU7410" s="8"/>
    </row>
    <row r="7411" spans="68:73">
      <c r="BP7411" s="10"/>
      <c r="BQ7411" s="10"/>
      <c r="BR7411" s="10"/>
      <c r="BS7411" s="10"/>
      <c r="BT7411" s="10"/>
      <c r="BU7411" s="10"/>
    </row>
    <row r="7412" spans="68:73">
      <c r="BP7412" s="8"/>
      <c r="BQ7412" s="8"/>
      <c r="BR7412" s="8"/>
      <c r="BS7412" s="8"/>
      <c r="BT7412" s="8"/>
      <c r="BU7412" s="8"/>
    </row>
    <row r="7413" spans="68:73">
      <c r="BP7413" s="10"/>
      <c r="BQ7413" s="10"/>
      <c r="BR7413" s="10"/>
      <c r="BS7413" s="10"/>
      <c r="BT7413" s="10"/>
      <c r="BU7413" s="10"/>
    </row>
    <row r="7414" spans="68:73">
      <c r="BP7414" s="8"/>
      <c r="BQ7414" s="8"/>
      <c r="BR7414" s="8"/>
      <c r="BS7414" s="8"/>
      <c r="BT7414" s="8"/>
      <c r="BU7414" s="8"/>
    </row>
    <row r="7415" spans="68:73">
      <c r="BP7415" s="10"/>
      <c r="BQ7415" s="10"/>
      <c r="BR7415" s="10"/>
      <c r="BS7415" s="10"/>
      <c r="BT7415" s="10"/>
      <c r="BU7415" s="10"/>
    </row>
    <row r="7416" spans="68:73">
      <c r="BP7416" s="8"/>
      <c r="BQ7416" s="8"/>
      <c r="BR7416" s="8"/>
      <c r="BS7416" s="8"/>
      <c r="BT7416" s="8"/>
      <c r="BU7416" s="8"/>
    </row>
    <row r="7417" spans="68:73">
      <c r="BP7417" s="10"/>
      <c r="BQ7417" s="10"/>
      <c r="BR7417" s="10"/>
      <c r="BS7417" s="10"/>
      <c r="BT7417" s="10"/>
      <c r="BU7417" s="10"/>
    </row>
    <row r="7418" spans="68:73">
      <c r="BP7418" s="8"/>
      <c r="BQ7418" s="8"/>
      <c r="BR7418" s="8"/>
      <c r="BS7418" s="8"/>
      <c r="BT7418" s="8"/>
      <c r="BU7418" s="8"/>
    </row>
    <row r="7419" spans="68:73">
      <c r="BP7419" s="10"/>
      <c r="BQ7419" s="10"/>
      <c r="BR7419" s="10"/>
      <c r="BS7419" s="10"/>
      <c r="BT7419" s="10"/>
      <c r="BU7419" s="10"/>
    </row>
    <row r="7420" spans="68:73">
      <c r="BP7420" s="8"/>
      <c r="BQ7420" s="8"/>
      <c r="BR7420" s="8"/>
      <c r="BS7420" s="8"/>
      <c r="BT7420" s="8"/>
      <c r="BU7420" s="8"/>
    </row>
    <row r="7421" spans="68:73">
      <c r="BP7421" s="10"/>
      <c r="BQ7421" s="10"/>
      <c r="BR7421" s="10"/>
      <c r="BS7421" s="10"/>
      <c r="BT7421" s="10"/>
      <c r="BU7421" s="10"/>
    </row>
    <row r="7422" spans="68:73">
      <c r="BP7422" s="8"/>
      <c r="BQ7422" s="8"/>
      <c r="BR7422" s="8"/>
      <c r="BS7422" s="8"/>
      <c r="BT7422" s="8"/>
      <c r="BU7422" s="8"/>
    </row>
    <row r="7423" spans="68:73">
      <c r="BP7423" s="10"/>
      <c r="BQ7423" s="10"/>
      <c r="BR7423" s="10"/>
      <c r="BS7423" s="10"/>
      <c r="BT7423" s="10"/>
      <c r="BU7423" s="10"/>
    </row>
    <row r="7424" spans="68:73">
      <c r="BP7424" s="8"/>
      <c r="BQ7424" s="8"/>
      <c r="BR7424" s="8"/>
      <c r="BS7424" s="8"/>
      <c r="BT7424" s="8"/>
      <c r="BU7424" s="8"/>
    </row>
    <row r="7425" spans="68:73">
      <c r="BP7425" s="10"/>
      <c r="BQ7425" s="10"/>
      <c r="BR7425" s="10"/>
      <c r="BS7425" s="10"/>
      <c r="BT7425" s="10"/>
      <c r="BU7425" s="10"/>
    </row>
    <row r="7426" spans="68:73">
      <c r="BP7426" s="8"/>
      <c r="BQ7426" s="8"/>
      <c r="BR7426" s="8"/>
      <c r="BS7426" s="8"/>
      <c r="BT7426" s="8"/>
      <c r="BU7426" s="8"/>
    </row>
    <row r="7427" spans="68:73">
      <c r="BP7427" s="10"/>
      <c r="BQ7427" s="10"/>
      <c r="BR7427" s="10"/>
      <c r="BS7427" s="10"/>
      <c r="BT7427" s="10"/>
      <c r="BU7427" s="10"/>
    </row>
    <row r="7428" spans="68:73">
      <c r="BP7428" s="8"/>
      <c r="BQ7428" s="8"/>
      <c r="BR7428" s="8"/>
      <c r="BS7428" s="8"/>
      <c r="BT7428" s="8"/>
      <c r="BU7428" s="8"/>
    </row>
    <row r="7429" spans="68:73">
      <c r="BP7429" s="10"/>
      <c r="BQ7429" s="10"/>
      <c r="BR7429" s="10"/>
      <c r="BS7429" s="10"/>
      <c r="BT7429" s="10"/>
      <c r="BU7429" s="10"/>
    </row>
    <row r="7430" spans="68:73">
      <c r="BP7430" s="8"/>
      <c r="BQ7430" s="8"/>
      <c r="BR7430" s="8"/>
      <c r="BS7430" s="8"/>
      <c r="BT7430" s="8"/>
      <c r="BU7430" s="8"/>
    </row>
    <row r="7431" spans="68:73">
      <c r="BP7431" s="10"/>
      <c r="BQ7431" s="10"/>
      <c r="BR7431" s="10"/>
      <c r="BS7431" s="10"/>
      <c r="BT7431" s="10"/>
      <c r="BU7431" s="10"/>
    </row>
    <row r="7432" spans="68:73">
      <c r="BP7432" s="8"/>
      <c r="BQ7432" s="8"/>
      <c r="BR7432" s="8"/>
      <c r="BS7432" s="8"/>
      <c r="BT7432" s="8"/>
      <c r="BU7432" s="8"/>
    </row>
    <row r="7433" spans="68:73">
      <c r="BP7433" s="10"/>
      <c r="BQ7433" s="10"/>
      <c r="BR7433" s="10"/>
      <c r="BS7433" s="10"/>
      <c r="BT7433" s="10"/>
      <c r="BU7433" s="10"/>
    </row>
    <row r="7434" spans="68:73">
      <c r="BP7434" s="8"/>
      <c r="BQ7434" s="8"/>
      <c r="BR7434" s="8"/>
      <c r="BS7434" s="8"/>
      <c r="BT7434" s="8"/>
      <c r="BU7434" s="8"/>
    </row>
    <row r="7435" spans="68:73">
      <c r="BP7435" s="10"/>
      <c r="BQ7435" s="10"/>
      <c r="BR7435" s="10"/>
      <c r="BS7435" s="10"/>
      <c r="BT7435" s="10"/>
      <c r="BU7435" s="10"/>
    </row>
    <row r="7436" spans="68:73">
      <c r="BP7436" s="8"/>
      <c r="BQ7436" s="8"/>
      <c r="BR7436" s="8"/>
      <c r="BS7436" s="8"/>
      <c r="BT7436" s="8"/>
      <c r="BU7436" s="8"/>
    </row>
    <row r="7437" spans="68:73">
      <c r="BP7437" s="10"/>
      <c r="BQ7437" s="10"/>
      <c r="BR7437" s="10"/>
      <c r="BS7437" s="10"/>
      <c r="BT7437" s="10"/>
      <c r="BU7437" s="10"/>
    </row>
    <row r="7438" spans="68:73">
      <c r="BP7438" s="8"/>
      <c r="BQ7438" s="8"/>
      <c r="BR7438" s="8"/>
      <c r="BS7438" s="8"/>
      <c r="BT7438" s="8"/>
      <c r="BU7438" s="8"/>
    </row>
    <row r="7439" spans="68:73">
      <c r="BP7439" s="10"/>
      <c r="BQ7439" s="10"/>
      <c r="BR7439" s="10"/>
      <c r="BS7439" s="10"/>
      <c r="BT7439" s="10"/>
      <c r="BU7439" s="10"/>
    </row>
    <row r="7440" spans="68:73">
      <c r="BP7440" s="8"/>
      <c r="BQ7440" s="8"/>
      <c r="BR7440" s="8"/>
      <c r="BS7440" s="8"/>
      <c r="BT7440" s="8"/>
      <c r="BU7440" s="8"/>
    </row>
    <row r="7441" spans="68:73">
      <c r="BP7441" s="10"/>
      <c r="BQ7441" s="10"/>
      <c r="BR7441" s="10"/>
      <c r="BS7441" s="10"/>
      <c r="BT7441" s="10"/>
      <c r="BU7441" s="10"/>
    </row>
    <row r="7442" spans="68:73">
      <c r="BP7442" s="8"/>
      <c r="BQ7442" s="8"/>
      <c r="BR7442" s="8"/>
      <c r="BS7442" s="8"/>
      <c r="BT7442" s="8"/>
      <c r="BU7442" s="8"/>
    </row>
    <row r="7443" spans="68:73">
      <c r="BP7443" s="10"/>
      <c r="BQ7443" s="10"/>
      <c r="BR7443" s="10"/>
      <c r="BS7443" s="10"/>
      <c r="BT7443" s="10"/>
      <c r="BU7443" s="10"/>
    </row>
    <row r="7444" spans="68:73">
      <c r="BP7444" s="8"/>
      <c r="BQ7444" s="8"/>
      <c r="BR7444" s="8"/>
      <c r="BS7444" s="8"/>
      <c r="BT7444" s="8"/>
      <c r="BU7444" s="8"/>
    </row>
    <row r="7445" spans="68:73">
      <c r="BP7445" s="10"/>
      <c r="BQ7445" s="10"/>
      <c r="BR7445" s="10"/>
      <c r="BS7445" s="10"/>
      <c r="BT7445" s="10"/>
      <c r="BU7445" s="10"/>
    </row>
    <row r="7446" spans="68:73">
      <c r="BP7446" s="8"/>
      <c r="BQ7446" s="8"/>
      <c r="BR7446" s="8"/>
      <c r="BS7446" s="8"/>
      <c r="BT7446" s="8"/>
      <c r="BU7446" s="8"/>
    </row>
    <row r="7447" spans="68:73">
      <c r="BP7447" s="10"/>
      <c r="BQ7447" s="10"/>
      <c r="BR7447" s="10"/>
      <c r="BS7447" s="10"/>
      <c r="BT7447" s="10"/>
      <c r="BU7447" s="10"/>
    </row>
    <row r="7448" spans="68:73">
      <c r="BP7448" s="8"/>
      <c r="BQ7448" s="8"/>
      <c r="BR7448" s="8"/>
      <c r="BS7448" s="8"/>
      <c r="BT7448" s="8"/>
      <c r="BU7448" s="8"/>
    </row>
    <row r="7449" spans="68:73">
      <c r="BP7449" s="10"/>
      <c r="BQ7449" s="10"/>
      <c r="BR7449" s="10"/>
      <c r="BS7449" s="10"/>
      <c r="BT7449" s="10"/>
      <c r="BU7449" s="10"/>
    </row>
    <row r="7450" spans="68:73">
      <c r="BP7450" s="8"/>
      <c r="BQ7450" s="8"/>
      <c r="BR7450" s="8"/>
      <c r="BS7450" s="8"/>
      <c r="BT7450" s="8"/>
      <c r="BU7450" s="8"/>
    </row>
    <row r="7451" spans="68:73">
      <c r="BP7451" s="10"/>
      <c r="BQ7451" s="10"/>
      <c r="BR7451" s="10"/>
      <c r="BS7451" s="10"/>
      <c r="BT7451" s="10"/>
      <c r="BU7451" s="10"/>
    </row>
    <row r="7452" spans="68:73">
      <c r="BP7452" s="8"/>
      <c r="BQ7452" s="8"/>
      <c r="BR7452" s="8"/>
      <c r="BS7452" s="8"/>
      <c r="BT7452" s="8"/>
      <c r="BU7452" s="8"/>
    </row>
    <row r="7453" spans="68:73">
      <c r="BP7453" s="10"/>
      <c r="BQ7453" s="10"/>
      <c r="BR7453" s="10"/>
      <c r="BS7453" s="10"/>
      <c r="BT7453" s="10"/>
      <c r="BU7453" s="10"/>
    </row>
    <row r="7454" spans="68:73">
      <c r="BP7454" s="8"/>
      <c r="BQ7454" s="8"/>
      <c r="BR7454" s="8"/>
      <c r="BS7454" s="8"/>
      <c r="BT7454" s="8"/>
      <c r="BU7454" s="8"/>
    </row>
    <row r="7455" spans="68:73">
      <c r="BP7455" s="10"/>
      <c r="BQ7455" s="10"/>
      <c r="BR7455" s="10"/>
      <c r="BS7455" s="10"/>
      <c r="BT7455" s="10"/>
      <c r="BU7455" s="10"/>
    </row>
    <row r="7456" spans="68:73">
      <c r="BP7456" s="8"/>
      <c r="BQ7456" s="8"/>
      <c r="BR7456" s="8"/>
      <c r="BS7456" s="8"/>
      <c r="BT7456" s="8"/>
      <c r="BU7456" s="8"/>
    </row>
    <row r="7457" spans="68:73">
      <c r="BP7457" s="10"/>
      <c r="BQ7457" s="10"/>
      <c r="BR7457" s="10"/>
      <c r="BS7457" s="10"/>
      <c r="BT7457" s="10"/>
      <c r="BU7457" s="10"/>
    </row>
    <row r="7458" spans="68:73">
      <c r="BP7458" s="8"/>
      <c r="BQ7458" s="8"/>
      <c r="BR7458" s="8"/>
      <c r="BS7458" s="8"/>
      <c r="BT7458" s="8"/>
      <c r="BU7458" s="8"/>
    </row>
    <row r="7459" spans="68:73">
      <c r="BP7459" s="10"/>
      <c r="BQ7459" s="10"/>
      <c r="BR7459" s="10"/>
      <c r="BS7459" s="10"/>
      <c r="BT7459" s="10"/>
      <c r="BU7459" s="10"/>
    </row>
    <row r="7460" spans="68:73">
      <c r="BP7460" s="8"/>
      <c r="BQ7460" s="8"/>
      <c r="BR7460" s="8"/>
      <c r="BS7460" s="8"/>
      <c r="BT7460" s="8"/>
      <c r="BU7460" s="8"/>
    </row>
    <row r="7461" spans="68:73">
      <c r="BP7461" s="10"/>
      <c r="BQ7461" s="10"/>
      <c r="BR7461" s="10"/>
      <c r="BS7461" s="10"/>
      <c r="BT7461" s="10"/>
      <c r="BU7461" s="10"/>
    </row>
    <row r="7462" spans="68:73">
      <c r="BP7462" s="8"/>
      <c r="BQ7462" s="8"/>
      <c r="BR7462" s="8"/>
      <c r="BS7462" s="8"/>
      <c r="BT7462" s="8"/>
      <c r="BU7462" s="8"/>
    </row>
    <row r="7463" spans="68:73">
      <c r="BP7463" s="10"/>
      <c r="BQ7463" s="10"/>
      <c r="BR7463" s="10"/>
      <c r="BS7463" s="10"/>
      <c r="BT7463" s="10"/>
      <c r="BU7463" s="10"/>
    </row>
    <row r="7464" spans="68:73">
      <c r="BP7464" s="8"/>
      <c r="BQ7464" s="8"/>
      <c r="BR7464" s="8"/>
      <c r="BS7464" s="8"/>
      <c r="BT7464" s="8"/>
      <c r="BU7464" s="8"/>
    </row>
    <row r="7465" spans="68:73">
      <c r="BP7465" s="10"/>
      <c r="BQ7465" s="10"/>
      <c r="BR7465" s="10"/>
      <c r="BS7465" s="10"/>
      <c r="BT7465" s="10"/>
      <c r="BU7465" s="10"/>
    </row>
    <row r="7466" spans="68:73">
      <c r="BP7466" s="8"/>
      <c r="BQ7466" s="8"/>
      <c r="BR7466" s="8"/>
      <c r="BS7466" s="8"/>
      <c r="BT7466" s="8"/>
      <c r="BU7466" s="8"/>
    </row>
    <row r="7467" spans="68:73">
      <c r="BP7467" s="10"/>
      <c r="BQ7467" s="10"/>
      <c r="BR7467" s="10"/>
      <c r="BS7467" s="10"/>
      <c r="BT7467" s="10"/>
      <c r="BU7467" s="10"/>
    </row>
    <row r="7468" spans="68:73">
      <c r="BP7468" s="8"/>
      <c r="BQ7468" s="8"/>
      <c r="BR7468" s="8"/>
      <c r="BS7468" s="8"/>
      <c r="BT7468" s="8"/>
      <c r="BU7468" s="8"/>
    </row>
    <row r="7469" spans="68:73">
      <c r="BP7469" s="10"/>
      <c r="BQ7469" s="10"/>
      <c r="BR7469" s="10"/>
      <c r="BS7469" s="10"/>
      <c r="BT7469" s="10"/>
      <c r="BU7469" s="10"/>
    </row>
    <row r="7470" spans="68:73">
      <c r="BP7470" s="8"/>
      <c r="BQ7470" s="8"/>
      <c r="BR7470" s="8"/>
      <c r="BS7470" s="8"/>
      <c r="BT7470" s="8"/>
      <c r="BU7470" s="8"/>
    </row>
    <row r="7471" spans="68:73">
      <c r="BP7471" s="10"/>
      <c r="BQ7471" s="10"/>
      <c r="BR7471" s="10"/>
      <c r="BS7471" s="10"/>
      <c r="BT7471" s="10"/>
      <c r="BU7471" s="10"/>
    </row>
    <row r="7472" spans="68:73">
      <c r="BP7472" s="8"/>
      <c r="BQ7472" s="8"/>
      <c r="BR7472" s="8"/>
      <c r="BS7472" s="8"/>
      <c r="BT7472" s="8"/>
      <c r="BU7472" s="8"/>
    </row>
    <row r="7473" spans="68:73">
      <c r="BP7473" s="10"/>
      <c r="BQ7473" s="10"/>
      <c r="BR7473" s="10"/>
      <c r="BS7473" s="10"/>
      <c r="BT7473" s="10"/>
      <c r="BU7473" s="10"/>
    </row>
    <row r="7474" spans="68:73">
      <c r="BP7474" s="8"/>
      <c r="BQ7474" s="8"/>
      <c r="BR7474" s="8"/>
      <c r="BS7474" s="8"/>
      <c r="BT7474" s="8"/>
      <c r="BU7474" s="8"/>
    </row>
    <row r="7475" spans="68:73">
      <c r="BP7475" s="10"/>
      <c r="BQ7475" s="10"/>
      <c r="BR7475" s="10"/>
      <c r="BS7475" s="10"/>
      <c r="BT7475" s="10"/>
      <c r="BU7475" s="10"/>
    </row>
    <row r="7476" spans="68:73">
      <c r="BP7476" s="8"/>
      <c r="BQ7476" s="8"/>
      <c r="BR7476" s="8"/>
      <c r="BS7476" s="8"/>
      <c r="BT7476" s="8"/>
      <c r="BU7476" s="8"/>
    </row>
    <row r="7477" spans="68:73">
      <c r="BP7477" s="10"/>
      <c r="BQ7477" s="10"/>
      <c r="BR7477" s="10"/>
      <c r="BS7477" s="10"/>
      <c r="BT7477" s="10"/>
      <c r="BU7477" s="10"/>
    </row>
    <row r="7478" spans="68:73">
      <c r="BP7478" s="8"/>
      <c r="BQ7478" s="8"/>
      <c r="BR7478" s="8"/>
      <c r="BS7478" s="8"/>
      <c r="BT7478" s="8"/>
      <c r="BU7478" s="8"/>
    </row>
    <row r="7479" spans="68:73">
      <c r="BP7479" s="10"/>
      <c r="BQ7479" s="10"/>
      <c r="BR7479" s="10"/>
      <c r="BS7479" s="10"/>
      <c r="BT7479" s="10"/>
      <c r="BU7479" s="10"/>
    </row>
    <row r="7480" spans="68:73">
      <c r="BP7480" s="8"/>
      <c r="BQ7480" s="8"/>
      <c r="BR7480" s="8"/>
      <c r="BS7480" s="8"/>
      <c r="BT7480" s="8"/>
      <c r="BU7480" s="8"/>
    </row>
    <row r="7481" spans="68:73">
      <c r="BP7481" s="10"/>
      <c r="BQ7481" s="10"/>
      <c r="BR7481" s="10"/>
      <c r="BS7481" s="10"/>
      <c r="BT7481" s="10"/>
      <c r="BU7481" s="10"/>
    </row>
    <row r="7482" spans="68:73">
      <c r="BP7482" s="8"/>
      <c r="BQ7482" s="8"/>
      <c r="BR7482" s="8"/>
      <c r="BS7482" s="8"/>
      <c r="BT7482" s="8"/>
      <c r="BU7482" s="8"/>
    </row>
    <row r="7483" spans="68:73">
      <c r="BP7483" s="10"/>
      <c r="BQ7483" s="10"/>
      <c r="BR7483" s="10"/>
      <c r="BS7483" s="10"/>
      <c r="BT7483" s="10"/>
      <c r="BU7483" s="10"/>
    </row>
    <row r="7484" spans="68:73">
      <c r="BP7484" s="8"/>
      <c r="BQ7484" s="8"/>
      <c r="BR7484" s="8"/>
      <c r="BS7484" s="8"/>
      <c r="BT7484" s="8"/>
      <c r="BU7484" s="8"/>
    </row>
    <row r="7485" spans="68:73">
      <c r="BP7485" s="10"/>
      <c r="BQ7485" s="10"/>
      <c r="BR7485" s="10"/>
      <c r="BS7485" s="10"/>
      <c r="BT7485" s="10"/>
      <c r="BU7485" s="10"/>
    </row>
    <row r="7486" spans="68:73">
      <c r="BP7486" s="8"/>
      <c r="BQ7486" s="8"/>
      <c r="BR7486" s="8"/>
      <c r="BS7486" s="8"/>
      <c r="BT7486" s="8"/>
      <c r="BU7486" s="8"/>
    </row>
    <row r="7487" spans="68:73">
      <c r="BP7487" s="10"/>
      <c r="BQ7487" s="10"/>
      <c r="BR7487" s="10"/>
      <c r="BS7487" s="10"/>
      <c r="BT7487" s="10"/>
      <c r="BU7487" s="10"/>
    </row>
    <row r="7488" spans="68:73">
      <c r="BP7488" s="8"/>
      <c r="BQ7488" s="8"/>
      <c r="BR7488" s="8"/>
      <c r="BS7488" s="8"/>
      <c r="BT7488" s="8"/>
      <c r="BU7488" s="8"/>
    </row>
    <row r="7489" spans="68:73">
      <c r="BP7489" s="10"/>
      <c r="BQ7489" s="10"/>
      <c r="BR7489" s="10"/>
      <c r="BS7489" s="10"/>
      <c r="BT7489" s="10"/>
      <c r="BU7489" s="10"/>
    </row>
    <row r="7490" spans="68:73">
      <c r="BP7490" s="8"/>
      <c r="BQ7490" s="8"/>
      <c r="BR7490" s="8"/>
      <c r="BS7490" s="8"/>
      <c r="BT7490" s="8"/>
      <c r="BU7490" s="8"/>
    </row>
    <row r="7491" spans="68:73">
      <c r="BP7491" s="10"/>
      <c r="BQ7491" s="10"/>
      <c r="BR7491" s="10"/>
      <c r="BS7491" s="10"/>
      <c r="BT7491" s="10"/>
      <c r="BU7491" s="10"/>
    </row>
    <row r="7492" spans="68:73">
      <c r="BP7492" s="8"/>
      <c r="BQ7492" s="8"/>
      <c r="BR7492" s="8"/>
      <c r="BS7492" s="8"/>
      <c r="BT7492" s="8"/>
      <c r="BU7492" s="8"/>
    </row>
    <row r="7493" spans="68:73">
      <c r="BP7493" s="10"/>
      <c r="BQ7493" s="10"/>
      <c r="BR7493" s="10"/>
      <c r="BS7493" s="10"/>
      <c r="BT7493" s="10"/>
      <c r="BU7493" s="10"/>
    </row>
    <row r="7494" spans="68:73">
      <c r="BP7494" s="8"/>
      <c r="BQ7494" s="8"/>
      <c r="BR7494" s="8"/>
      <c r="BS7494" s="8"/>
      <c r="BT7494" s="8"/>
      <c r="BU7494" s="8"/>
    </row>
    <row r="7495" spans="68:73">
      <c r="BP7495" s="10"/>
      <c r="BQ7495" s="10"/>
      <c r="BR7495" s="10"/>
      <c r="BS7495" s="10"/>
      <c r="BT7495" s="10"/>
      <c r="BU7495" s="10"/>
    </row>
    <row r="7496" spans="68:73">
      <c r="BP7496" s="8"/>
      <c r="BQ7496" s="8"/>
      <c r="BR7496" s="8"/>
      <c r="BS7496" s="8"/>
      <c r="BT7496" s="8"/>
      <c r="BU7496" s="8"/>
    </row>
    <row r="7497" spans="68:73">
      <c r="BP7497" s="10"/>
      <c r="BQ7497" s="10"/>
      <c r="BR7497" s="10"/>
      <c r="BS7497" s="10"/>
      <c r="BT7497" s="10"/>
      <c r="BU7497" s="10"/>
    </row>
    <row r="7498" spans="68:73">
      <c r="BP7498" s="8"/>
      <c r="BQ7498" s="8"/>
      <c r="BR7498" s="8"/>
      <c r="BS7498" s="8"/>
      <c r="BT7498" s="8"/>
      <c r="BU7498" s="8"/>
    </row>
    <row r="7499" spans="68:73">
      <c r="BP7499" s="10"/>
      <c r="BQ7499" s="10"/>
      <c r="BR7499" s="10"/>
      <c r="BS7499" s="10"/>
      <c r="BT7499" s="10"/>
      <c r="BU7499" s="10"/>
    </row>
    <row r="7500" spans="68:73">
      <c r="BP7500" s="8"/>
      <c r="BQ7500" s="8"/>
      <c r="BR7500" s="8"/>
      <c r="BS7500" s="8"/>
      <c r="BT7500" s="8"/>
      <c r="BU7500" s="8"/>
    </row>
    <row r="7501" spans="68:73">
      <c r="BP7501" s="10"/>
      <c r="BQ7501" s="10"/>
      <c r="BR7501" s="10"/>
      <c r="BS7501" s="10"/>
      <c r="BT7501" s="10"/>
      <c r="BU7501" s="10"/>
    </row>
    <row r="7502" spans="68:73">
      <c r="BP7502" s="8"/>
      <c r="BQ7502" s="8"/>
      <c r="BR7502" s="8"/>
      <c r="BS7502" s="8"/>
      <c r="BT7502" s="8"/>
      <c r="BU7502" s="8"/>
    </row>
    <row r="7503" spans="68:73">
      <c r="BP7503" s="10"/>
      <c r="BQ7503" s="10"/>
      <c r="BR7503" s="10"/>
      <c r="BS7503" s="10"/>
      <c r="BT7503" s="10"/>
      <c r="BU7503" s="10"/>
    </row>
    <row r="7504" spans="68:73">
      <c r="BP7504" s="8"/>
      <c r="BQ7504" s="8"/>
      <c r="BR7504" s="8"/>
      <c r="BS7504" s="8"/>
      <c r="BT7504" s="8"/>
      <c r="BU7504" s="8"/>
    </row>
    <row r="7505" spans="68:73">
      <c r="BP7505" s="10"/>
      <c r="BQ7505" s="10"/>
      <c r="BR7505" s="10"/>
      <c r="BS7505" s="10"/>
      <c r="BT7505" s="10"/>
      <c r="BU7505" s="10"/>
    </row>
    <row r="7506" spans="68:73">
      <c r="BP7506" s="8"/>
      <c r="BQ7506" s="8"/>
      <c r="BR7506" s="8"/>
      <c r="BS7506" s="8"/>
      <c r="BT7506" s="8"/>
      <c r="BU7506" s="8"/>
    </row>
    <row r="7507" spans="68:73">
      <c r="BP7507" s="10"/>
      <c r="BQ7507" s="10"/>
      <c r="BR7507" s="10"/>
      <c r="BS7507" s="10"/>
      <c r="BT7507" s="10"/>
      <c r="BU7507" s="10"/>
    </row>
    <row r="7508" spans="68:73">
      <c r="BP7508" s="8"/>
      <c r="BQ7508" s="8"/>
      <c r="BR7508" s="8"/>
      <c r="BS7508" s="8"/>
      <c r="BT7508" s="8"/>
      <c r="BU7508" s="8"/>
    </row>
    <row r="7509" spans="68:73">
      <c r="BP7509" s="10"/>
      <c r="BQ7509" s="10"/>
      <c r="BR7509" s="10"/>
      <c r="BS7509" s="10"/>
      <c r="BT7509" s="10"/>
      <c r="BU7509" s="10"/>
    </row>
    <row r="7510" spans="68:73">
      <c r="BP7510" s="8"/>
      <c r="BQ7510" s="8"/>
      <c r="BR7510" s="8"/>
      <c r="BS7510" s="8"/>
      <c r="BT7510" s="8"/>
      <c r="BU7510" s="8"/>
    </row>
    <row r="7511" spans="68:73">
      <c r="BP7511" s="10"/>
      <c r="BQ7511" s="10"/>
      <c r="BR7511" s="10"/>
      <c r="BS7511" s="10"/>
      <c r="BT7511" s="10"/>
      <c r="BU7511" s="10"/>
    </row>
    <row r="7512" spans="68:73">
      <c r="BP7512" s="8"/>
      <c r="BQ7512" s="8"/>
      <c r="BR7512" s="8"/>
      <c r="BS7512" s="8"/>
      <c r="BT7512" s="8"/>
      <c r="BU7512" s="8"/>
    </row>
    <row r="7513" spans="68:73">
      <c r="BP7513" s="10"/>
      <c r="BQ7513" s="10"/>
      <c r="BR7513" s="10"/>
      <c r="BS7513" s="10"/>
      <c r="BT7513" s="10"/>
      <c r="BU7513" s="10"/>
    </row>
    <row r="7514" spans="68:73">
      <c r="BP7514" s="8"/>
      <c r="BQ7514" s="8"/>
      <c r="BR7514" s="8"/>
      <c r="BS7514" s="8"/>
      <c r="BT7514" s="8"/>
      <c r="BU7514" s="8"/>
    </row>
    <row r="7515" spans="68:73">
      <c r="BP7515" s="10"/>
      <c r="BQ7515" s="10"/>
      <c r="BR7515" s="10"/>
      <c r="BS7515" s="10"/>
      <c r="BT7515" s="10"/>
      <c r="BU7515" s="10"/>
    </row>
    <row r="7516" spans="68:73">
      <c r="BP7516" s="8"/>
      <c r="BQ7516" s="8"/>
      <c r="BR7516" s="8"/>
      <c r="BS7516" s="8"/>
      <c r="BT7516" s="8"/>
      <c r="BU7516" s="8"/>
    </row>
    <row r="7517" spans="68:73">
      <c r="BP7517" s="10"/>
      <c r="BQ7517" s="10"/>
      <c r="BR7517" s="10"/>
      <c r="BS7517" s="10"/>
      <c r="BT7517" s="10"/>
      <c r="BU7517" s="10"/>
    </row>
    <row r="7518" spans="68:73">
      <c r="BP7518" s="8"/>
      <c r="BQ7518" s="8"/>
      <c r="BR7518" s="8"/>
      <c r="BS7518" s="8"/>
      <c r="BT7518" s="8"/>
      <c r="BU7518" s="8"/>
    </row>
    <row r="7519" spans="68:73">
      <c r="BP7519" s="10"/>
      <c r="BQ7519" s="10"/>
      <c r="BR7519" s="10"/>
      <c r="BS7519" s="10"/>
      <c r="BT7519" s="10"/>
      <c r="BU7519" s="10"/>
    </row>
    <row r="7520" spans="68:73">
      <c r="BP7520" s="8"/>
      <c r="BQ7520" s="8"/>
      <c r="BR7520" s="8"/>
      <c r="BS7520" s="8"/>
      <c r="BT7520" s="8"/>
      <c r="BU7520" s="8"/>
    </row>
    <row r="7521" spans="68:73">
      <c r="BP7521" s="10"/>
      <c r="BQ7521" s="10"/>
      <c r="BR7521" s="10"/>
      <c r="BS7521" s="10"/>
      <c r="BT7521" s="10"/>
      <c r="BU7521" s="10"/>
    </row>
    <row r="7522" spans="68:73">
      <c r="BP7522" s="8"/>
      <c r="BQ7522" s="8"/>
      <c r="BR7522" s="8"/>
      <c r="BS7522" s="8"/>
      <c r="BT7522" s="8"/>
      <c r="BU7522" s="8"/>
    </row>
    <row r="7523" spans="68:73">
      <c r="BP7523" s="10"/>
      <c r="BQ7523" s="10"/>
      <c r="BR7523" s="10"/>
      <c r="BS7523" s="10"/>
      <c r="BT7523" s="10"/>
      <c r="BU7523" s="10"/>
    </row>
    <row r="7524" spans="68:73">
      <c r="BP7524" s="8"/>
      <c r="BQ7524" s="8"/>
      <c r="BR7524" s="8"/>
      <c r="BS7524" s="8"/>
      <c r="BT7524" s="8"/>
      <c r="BU7524" s="8"/>
    </row>
    <row r="7525" spans="68:73">
      <c r="BP7525" s="10"/>
      <c r="BQ7525" s="10"/>
      <c r="BR7525" s="10"/>
      <c r="BS7525" s="10"/>
      <c r="BT7525" s="10"/>
      <c r="BU7525" s="10"/>
    </row>
    <row r="7526" spans="68:73">
      <c r="BP7526" s="8"/>
      <c r="BQ7526" s="8"/>
      <c r="BR7526" s="8"/>
      <c r="BS7526" s="8"/>
      <c r="BT7526" s="8"/>
      <c r="BU7526" s="8"/>
    </row>
    <row r="7527" spans="68:73">
      <c r="BP7527" s="10"/>
      <c r="BQ7527" s="10"/>
      <c r="BR7527" s="10"/>
      <c r="BS7527" s="10"/>
      <c r="BT7527" s="10"/>
      <c r="BU7527" s="10"/>
    </row>
    <row r="7528" spans="68:73">
      <c r="BP7528" s="8"/>
      <c r="BQ7528" s="8"/>
      <c r="BR7528" s="8"/>
      <c r="BS7528" s="8"/>
      <c r="BT7528" s="8"/>
      <c r="BU7528" s="8"/>
    </row>
    <row r="7529" spans="68:73">
      <c r="BP7529" s="10"/>
      <c r="BQ7529" s="10"/>
      <c r="BR7529" s="10"/>
      <c r="BS7529" s="10"/>
      <c r="BT7529" s="10"/>
      <c r="BU7529" s="10"/>
    </row>
    <row r="7530" spans="68:73">
      <c r="BP7530" s="8"/>
      <c r="BQ7530" s="8"/>
      <c r="BR7530" s="8"/>
      <c r="BS7530" s="8"/>
      <c r="BT7530" s="8"/>
      <c r="BU7530" s="8"/>
    </row>
    <row r="7531" spans="68:73">
      <c r="BP7531" s="10"/>
      <c r="BQ7531" s="10"/>
      <c r="BR7531" s="10"/>
      <c r="BS7531" s="10"/>
      <c r="BT7531" s="10"/>
      <c r="BU7531" s="10"/>
    </row>
    <row r="7532" spans="68:73">
      <c r="BP7532" s="8"/>
      <c r="BQ7532" s="8"/>
      <c r="BR7532" s="8"/>
      <c r="BS7532" s="8"/>
      <c r="BT7532" s="8"/>
      <c r="BU7532" s="8"/>
    </row>
    <row r="7533" spans="68:73">
      <c r="BP7533" s="10"/>
      <c r="BQ7533" s="10"/>
      <c r="BR7533" s="10"/>
      <c r="BS7533" s="10"/>
      <c r="BT7533" s="10"/>
      <c r="BU7533" s="10"/>
    </row>
    <row r="7534" spans="68:73">
      <c r="BP7534" s="8"/>
      <c r="BQ7534" s="8"/>
      <c r="BR7534" s="8"/>
      <c r="BS7534" s="8"/>
      <c r="BT7534" s="8"/>
      <c r="BU7534" s="8"/>
    </row>
    <row r="7535" spans="68:73">
      <c r="BP7535" s="10"/>
      <c r="BQ7535" s="10"/>
      <c r="BR7535" s="10"/>
      <c r="BS7535" s="10"/>
      <c r="BT7535" s="10"/>
      <c r="BU7535" s="10"/>
    </row>
    <row r="7536" spans="68:73">
      <c r="BP7536" s="8"/>
      <c r="BQ7536" s="8"/>
      <c r="BR7536" s="8"/>
      <c r="BS7536" s="8"/>
      <c r="BT7536" s="8"/>
      <c r="BU7536" s="8"/>
    </row>
    <row r="7537" spans="68:73">
      <c r="BP7537" s="10"/>
      <c r="BQ7537" s="10"/>
      <c r="BR7537" s="10"/>
      <c r="BS7537" s="10"/>
      <c r="BT7537" s="10"/>
      <c r="BU7537" s="10"/>
    </row>
    <row r="7538" spans="68:73">
      <c r="BP7538" s="8"/>
      <c r="BQ7538" s="8"/>
      <c r="BR7538" s="8"/>
      <c r="BS7538" s="8"/>
      <c r="BT7538" s="8"/>
      <c r="BU7538" s="8"/>
    </row>
    <row r="7539" spans="68:73">
      <c r="BP7539" s="10"/>
      <c r="BQ7539" s="10"/>
      <c r="BR7539" s="10"/>
      <c r="BS7539" s="10"/>
      <c r="BT7539" s="10"/>
      <c r="BU7539" s="10"/>
    </row>
    <row r="7540" spans="68:73">
      <c r="BP7540" s="8"/>
      <c r="BQ7540" s="8"/>
      <c r="BR7540" s="8"/>
      <c r="BS7540" s="8"/>
      <c r="BT7540" s="8"/>
      <c r="BU7540" s="8"/>
    </row>
    <row r="7541" spans="68:73">
      <c r="BP7541" s="10"/>
      <c r="BQ7541" s="10"/>
      <c r="BR7541" s="10"/>
      <c r="BS7541" s="10"/>
      <c r="BT7541" s="10"/>
      <c r="BU7541" s="10"/>
    </row>
    <row r="7542" spans="68:73">
      <c r="BP7542" s="8"/>
      <c r="BQ7542" s="8"/>
      <c r="BR7542" s="8"/>
      <c r="BS7542" s="8"/>
      <c r="BT7542" s="8"/>
      <c r="BU7542" s="8"/>
    </row>
    <row r="7543" spans="68:73">
      <c r="BP7543" s="10"/>
      <c r="BQ7543" s="10"/>
      <c r="BR7543" s="10"/>
      <c r="BS7543" s="10"/>
      <c r="BT7543" s="10"/>
      <c r="BU7543" s="10"/>
    </row>
    <row r="7544" spans="68:73">
      <c r="BP7544" s="8"/>
      <c r="BQ7544" s="8"/>
      <c r="BR7544" s="8"/>
      <c r="BS7544" s="8"/>
      <c r="BT7544" s="8"/>
      <c r="BU7544" s="8"/>
    </row>
    <row r="7545" spans="68:73">
      <c r="BP7545" s="10"/>
      <c r="BQ7545" s="10"/>
      <c r="BR7545" s="10"/>
      <c r="BS7545" s="10"/>
      <c r="BT7545" s="10"/>
      <c r="BU7545" s="10"/>
    </row>
    <row r="7546" spans="68:73">
      <c r="BP7546" s="8"/>
      <c r="BQ7546" s="8"/>
      <c r="BR7546" s="8"/>
      <c r="BS7546" s="8"/>
      <c r="BT7546" s="8"/>
      <c r="BU7546" s="8"/>
    </row>
    <row r="7547" spans="68:73">
      <c r="BP7547" s="10"/>
      <c r="BQ7547" s="10"/>
      <c r="BR7547" s="10"/>
      <c r="BS7547" s="10"/>
      <c r="BT7547" s="10"/>
      <c r="BU7547" s="10"/>
    </row>
    <row r="7548" spans="68:73">
      <c r="BP7548" s="8"/>
      <c r="BQ7548" s="8"/>
      <c r="BR7548" s="8"/>
      <c r="BS7548" s="8"/>
      <c r="BT7548" s="8"/>
      <c r="BU7548" s="8"/>
    </row>
    <row r="7549" spans="68:73">
      <c r="BP7549" s="10"/>
      <c r="BQ7549" s="10"/>
      <c r="BR7549" s="10"/>
      <c r="BS7549" s="10"/>
      <c r="BT7549" s="10"/>
      <c r="BU7549" s="10"/>
    </row>
    <row r="7550" spans="68:73">
      <c r="BP7550" s="8"/>
      <c r="BQ7550" s="8"/>
      <c r="BR7550" s="8"/>
      <c r="BS7550" s="8"/>
      <c r="BT7550" s="8"/>
      <c r="BU7550" s="8"/>
    </row>
    <row r="7551" spans="68:73">
      <c r="BP7551" s="10"/>
      <c r="BQ7551" s="10"/>
      <c r="BR7551" s="10"/>
      <c r="BS7551" s="10"/>
      <c r="BT7551" s="10"/>
      <c r="BU7551" s="10"/>
    </row>
    <row r="7552" spans="68:73">
      <c r="BP7552" s="8"/>
      <c r="BQ7552" s="8"/>
      <c r="BR7552" s="8"/>
      <c r="BS7552" s="8"/>
      <c r="BT7552" s="8"/>
      <c r="BU7552" s="8"/>
    </row>
    <row r="7553" spans="68:73">
      <c r="BP7553" s="10"/>
      <c r="BQ7553" s="10"/>
      <c r="BR7553" s="10"/>
      <c r="BS7553" s="10"/>
      <c r="BT7553" s="10"/>
      <c r="BU7553" s="10"/>
    </row>
    <row r="7554" spans="68:73">
      <c r="BP7554" s="8"/>
      <c r="BQ7554" s="8"/>
      <c r="BR7554" s="8"/>
      <c r="BS7554" s="8"/>
      <c r="BT7554" s="8"/>
      <c r="BU7554" s="8"/>
    </row>
    <row r="7555" spans="68:73">
      <c r="BP7555" s="10"/>
      <c r="BQ7555" s="10"/>
      <c r="BR7555" s="10"/>
      <c r="BS7555" s="10"/>
      <c r="BT7555" s="10"/>
      <c r="BU7555" s="10"/>
    </row>
    <row r="7556" spans="68:73">
      <c r="BP7556" s="8"/>
      <c r="BQ7556" s="8"/>
      <c r="BR7556" s="8"/>
      <c r="BS7556" s="8"/>
      <c r="BT7556" s="8"/>
      <c r="BU7556" s="8"/>
    </row>
    <row r="7557" spans="68:73">
      <c r="BP7557" s="10"/>
      <c r="BQ7557" s="10"/>
      <c r="BR7557" s="10"/>
      <c r="BS7557" s="10"/>
      <c r="BT7557" s="10"/>
      <c r="BU7557" s="10"/>
    </row>
    <row r="7558" spans="68:73">
      <c r="BP7558" s="8"/>
      <c r="BQ7558" s="8"/>
      <c r="BR7558" s="8"/>
      <c r="BS7558" s="8"/>
      <c r="BT7558" s="8"/>
      <c r="BU7558" s="8"/>
    </row>
    <row r="7559" spans="68:73">
      <c r="BP7559" s="10"/>
      <c r="BQ7559" s="10"/>
      <c r="BR7559" s="10"/>
      <c r="BS7559" s="10"/>
      <c r="BT7559" s="10"/>
      <c r="BU7559" s="10"/>
    </row>
    <row r="7560" spans="68:73">
      <c r="BP7560" s="8"/>
      <c r="BQ7560" s="8"/>
      <c r="BR7560" s="8"/>
      <c r="BS7560" s="8"/>
      <c r="BT7560" s="8"/>
      <c r="BU7560" s="8"/>
    </row>
    <row r="7561" spans="68:73">
      <c r="BP7561" s="10"/>
      <c r="BQ7561" s="10"/>
      <c r="BR7561" s="10"/>
      <c r="BS7561" s="10"/>
      <c r="BT7561" s="10"/>
      <c r="BU7561" s="10"/>
    </row>
    <row r="7562" spans="68:73">
      <c r="BP7562" s="8"/>
      <c r="BQ7562" s="8"/>
      <c r="BR7562" s="8"/>
      <c r="BS7562" s="8"/>
      <c r="BT7562" s="8"/>
      <c r="BU7562" s="8"/>
    </row>
    <row r="7563" spans="68:73">
      <c r="BP7563" s="10"/>
      <c r="BQ7563" s="10"/>
      <c r="BR7563" s="10"/>
      <c r="BS7563" s="10"/>
      <c r="BT7563" s="10"/>
      <c r="BU7563" s="10"/>
    </row>
    <row r="7564" spans="68:73">
      <c r="BP7564" s="8"/>
      <c r="BQ7564" s="8"/>
      <c r="BR7564" s="8"/>
      <c r="BS7564" s="8"/>
      <c r="BT7564" s="8"/>
      <c r="BU7564" s="8"/>
    </row>
    <row r="7565" spans="68:73">
      <c r="BP7565" s="10"/>
      <c r="BQ7565" s="10"/>
      <c r="BR7565" s="10"/>
      <c r="BS7565" s="10"/>
      <c r="BT7565" s="10"/>
      <c r="BU7565" s="10"/>
    </row>
    <row r="7566" spans="68:73">
      <c r="BP7566" s="8"/>
      <c r="BQ7566" s="8"/>
      <c r="BR7566" s="8"/>
      <c r="BS7566" s="8"/>
      <c r="BT7566" s="8"/>
      <c r="BU7566" s="8"/>
    </row>
    <row r="7567" spans="68:73">
      <c r="BP7567" s="10"/>
      <c r="BQ7567" s="10"/>
      <c r="BR7567" s="10"/>
      <c r="BS7567" s="10"/>
      <c r="BT7567" s="10"/>
      <c r="BU7567" s="10"/>
    </row>
    <row r="7568" spans="68:73">
      <c r="BP7568" s="8"/>
      <c r="BQ7568" s="8"/>
      <c r="BR7568" s="8"/>
      <c r="BS7568" s="8"/>
      <c r="BT7568" s="8"/>
      <c r="BU7568" s="8"/>
    </row>
    <row r="7569" spans="68:73">
      <c r="BP7569" s="10"/>
      <c r="BQ7569" s="10"/>
      <c r="BR7569" s="10"/>
      <c r="BS7569" s="10"/>
      <c r="BT7569" s="10"/>
      <c r="BU7569" s="10"/>
    </row>
    <row r="7570" spans="68:73">
      <c r="BP7570" s="8"/>
      <c r="BQ7570" s="8"/>
      <c r="BR7570" s="8"/>
      <c r="BS7570" s="8"/>
      <c r="BT7570" s="8"/>
      <c r="BU7570" s="8"/>
    </row>
    <row r="7571" spans="68:73">
      <c r="BP7571" s="10"/>
      <c r="BQ7571" s="10"/>
      <c r="BR7571" s="10"/>
      <c r="BS7571" s="10"/>
      <c r="BT7571" s="10"/>
      <c r="BU7571" s="10"/>
    </row>
    <row r="7572" spans="68:73">
      <c r="BP7572" s="8"/>
      <c r="BQ7572" s="8"/>
      <c r="BR7572" s="8"/>
      <c r="BS7572" s="8"/>
      <c r="BT7572" s="8"/>
      <c r="BU7572" s="8"/>
    </row>
    <row r="7573" spans="68:73">
      <c r="BP7573" s="10"/>
      <c r="BQ7573" s="10"/>
      <c r="BR7573" s="10"/>
      <c r="BS7573" s="10"/>
      <c r="BT7573" s="10"/>
      <c r="BU7573" s="10"/>
    </row>
    <row r="7574" spans="68:73">
      <c r="BP7574" s="8"/>
      <c r="BQ7574" s="8"/>
      <c r="BR7574" s="8"/>
      <c r="BS7574" s="8"/>
      <c r="BT7574" s="8"/>
      <c r="BU7574" s="8"/>
    </row>
    <row r="7575" spans="68:73">
      <c r="BP7575" s="10"/>
      <c r="BQ7575" s="10"/>
      <c r="BR7575" s="10"/>
      <c r="BS7575" s="10"/>
      <c r="BT7575" s="10"/>
      <c r="BU7575" s="10"/>
    </row>
    <row r="7576" spans="68:73">
      <c r="BP7576" s="8"/>
      <c r="BQ7576" s="8"/>
      <c r="BR7576" s="8"/>
      <c r="BS7576" s="8"/>
      <c r="BT7576" s="8"/>
      <c r="BU7576" s="8"/>
    </row>
    <row r="7577" spans="68:73">
      <c r="BP7577" s="10"/>
      <c r="BQ7577" s="10"/>
      <c r="BR7577" s="10"/>
      <c r="BS7577" s="10"/>
      <c r="BT7577" s="10"/>
      <c r="BU7577" s="10"/>
    </row>
    <row r="7578" spans="68:73">
      <c r="BP7578" s="8"/>
      <c r="BQ7578" s="8"/>
      <c r="BR7578" s="8"/>
      <c r="BS7578" s="8"/>
      <c r="BT7578" s="8"/>
      <c r="BU7578" s="8"/>
    </row>
    <row r="7579" spans="68:73">
      <c r="BP7579" s="10"/>
      <c r="BQ7579" s="10"/>
      <c r="BR7579" s="10"/>
      <c r="BS7579" s="10"/>
      <c r="BT7579" s="10"/>
      <c r="BU7579" s="10"/>
    </row>
    <row r="7580" spans="68:73">
      <c r="BP7580" s="8"/>
      <c r="BQ7580" s="8"/>
      <c r="BR7580" s="8"/>
      <c r="BS7580" s="8"/>
      <c r="BT7580" s="8"/>
      <c r="BU7580" s="8"/>
    </row>
    <row r="7581" spans="68:73">
      <c r="BP7581" s="10"/>
      <c r="BQ7581" s="10"/>
      <c r="BR7581" s="10"/>
      <c r="BS7581" s="10"/>
      <c r="BT7581" s="10"/>
      <c r="BU7581" s="10"/>
    </row>
    <row r="7582" spans="68:73">
      <c r="BP7582" s="8"/>
      <c r="BQ7582" s="8"/>
      <c r="BR7582" s="8"/>
      <c r="BS7582" s="8"/>
      <c r="BT7582" s="8"/>
      <c r="BU7582" s="8"/>
    </row>
    <row r="7583" spans="68:73">
      <c r="BP7583" s="10"/>
      <c r="BQ7583" s="10"/>
      <c r="BR7583" s="10"/>
      <c r="BS7583" s="10"/>
      <c r="BT7583" s="10"/>
      <c r="BU7583" s="10"/>
    </row>
    <row r="7584" spans="68:73">
      <c r="BP7584" s="8"/>
      <c r="BQ7584" s="8"/>
      <c r="BR7584" s="8"/>
      <c r="BS7584" s="8"/>
      <c r="BT7584" s="8"/>
      <c r="BU7584" s="8"/>
    </row>
    <row r="7585" spans="68:73">
      <c r="BP7585" s="10"/>
      <c r="BQ7585" s="10"/>
      <c r="BR7585" s="10"/>
      <c r="BS7585" s="10"/>
      <c r="BT7585" s="10"/>
      <c r="BU7585" s="10"/>
    </row>
    <row r="7586" spans="68:73">
      <c r="BP7586" s="8"/>
      <c r="BQ7586" s="8"/>
      <c r="BR7586" s="8"/>
      <c r="BS7586" s="8"/>
      <c r="BT7586" s="8"/>
      <c r="BU7586" s="8"/>
    </row>
    <row r="7587" spans="68:73">
      <c r="BP7587" s="10"/>
      <c r="BQ7587" s="10"/>
      <c r="BR7587" s="10"/>
      <c r="BS7587" s="10"/>
      <c r="BT7587" s="10"/>
      <c r="BU7587" s="10"/>
    </row>
    <row r="7588" spans="68:73">
      <c r="BP7588" s="8"/>
      <c r="BQ7588" s="8"/>
      <c r="BR7588" s="8"/>
      <c r="BS7588" s="8"/>
      <c r="BT7588" s="8"/>
      <c r="BU7588" s="8"/>
    </row>
    <row r="7589" spans="68:73">
      <c r="BP7589" s="10"/>
      <c r="BQ7589" s="10"/>
      <c r="BR7589" s="10"/>
      <c r="BS7589" s="10"/>
      <c r="BT7589" s="10"/>
      <c r="BU7589" s="10"/>
    </row>
    <row r="7590" spans="68:73">
      <c r="BP7590" s="8"/>
      <c r="BQ7590" s="8"/>
      <c r="BR7590" s="8"/>
      <c r="BS7590" s="8"/>
      <c r="BT7590" s="8"/>
      <c r="BU7590" s="8"/>
    </row>
    <row r="7591" spans="68:73">
      <c r="BP7591" s="10"/>
      <c r="BQ7591" s="10"/>
      <c r="BR7591" s="10"/>
      <c r="BS7591" s="10"/>
      <c r="BT7591" s="10"/>
      <c r="BU7591" s="10"/>
    </row>
    <row r="7592" spans="68:73">
      <c r="BP7592" s="8"/>
      <c r="BQ7592" s="8"/>
      <c r="BR7592" s="8"/>
      <c r="BS7592" s="8"/>
      <c r="BT7592" s="8"/>
      <c r="BU7592" s="8"/>
    </row>
    <row r="7593" spans="68:73">
      <c r="BP7593" s="10"/>
      <c r="BQ7593" s="10"/>
      <c r="BR7593" s="10"/>
      <c r="BS7593" s="10"/>
      <c r="BT7593" s="10"/>
      <c r="BU7593" s="10"/>
    </row>
    <row r="7594" spans="68:73">
      <c r="BP7594" s="8"/>
      <c r="BQ7594" s="8"/>
      <c r="BR7594" s="8"/>
      <c r="BS7594" s="8"/>
      <c r="BT7594" s="8"/>
      <c r="BU7594" s="8"/>
    </row>
    <row r="7595" spans="68:73">
      <c r="BP7595" s="10"/>
      <c r="BQ7595" s="10"/>
      <c r="BR7595" s="10"/>
      <c r="BS7595" s="10"/>
      <c r="BT7595" s="10"/>
      <c r="BU7595" s="10"/>
    </row>
    <row r="7596" spans="68:73">
      <c r="BP7596" s="8"/>
      <c r="BQ7596" s="8"/>
      <c r="BR7596" s="8"/>
      <c r="BS7596" s="8"/>
      <c r="BT7596" s="8"/>
      <c r="BU7596" s="8"/>
    </row>
    <row r="7597" spans="68:73">
      <c r="BP7597" s="10"/>
      <c r="BQ7597" s="10"/>
      <c r="BR7597" s="10"/>
      <c r="BS7597" s="10"/>
      <c r="BT7597" s="10"/>
      <c r="BU7597" s="10"/>
    </row>
    <row r="7598" spans="68:73">
      <c r="BP7598" s="8"/>
      <c r="BQ7598" s="8"/>
      <c r="BR7598" s="8"/>
      <c r="BS7598" s="8"/>
      <c r="BT7598" s="8"/>
      <c r="BU7598" s="8"/>
    </row>
    <row r="7599" spans="68:73">
      <c r="BP7599" s="10"/>
      <c r="BQ7599" s="10"/>
      <c r="BR7599" s="10"/>
      <c r="BS7599" s="10"/>
      <c r="BT7599" s="10"/>
      <c r="BU7599" s="10"/>
    </row>
    <row r="7600" spans="68:73">
      <c r="BP7600" s="8"/>
      <c r="BQ7600" s="8"/>
      <c r="BR7600" s="8"/>
      <c r="BS7600" s="8"/>
      <c r="BT7600" s="8"/>
      <c r="BU7600" s="8"/>
    </row>
    <row r="7601" spans="68:73">
      <c r="BP7601" s="10"/>
      <c r="BQ7601" s="10"/>
      <c r="BR7601" s="10"/>
      <c r="BS7601" s="10"/>
      <c r="BT7601" s="10"/>
      <c r="BU7601" s="10"/>
    </row>
    <row r="7602" spans="68:73">
      <c r="BP7602" s="8"/>
      <c r="BQ7602" s="8"/>
      <c r="BR7602" s="8"/>
      <c r="BS7602" s="8"/>
      <c r="BT7602" s="8"/>
      <c r="BU7602" s="8"/>
    </row>
    <row r="7603" spans="68:73">
      <c r="BP7603" s="10"/>
      <c r="BQ7603" s="10"/>
      <c r="BR7603" s="10"/>
      <c r="BS7603" s="10"/>
      <c r="BT7603" s="10"/>
      <c r="BU7603" s="10"/>
    </row>
    <row r="7604" spans="68:73">
      <c r="BP7604" s="8"/>
      <c r="BQ7604" s="8"/>
      <c r="BR7604" s="8"/>
      <c r="BS7604" s="8"/>
      <c r="BT7604" s="8"/>
      <c r="BU7604" s="8"/>
    </row>
    <row r="7605" spans="68:73">
      <c r="BP7605" s="10"/>
      <c r="BQ7605" s="10"/>
      <c r="BR7605" s="10"/>
      <c r="BS7605" s="10"/>
      <c r="BT7605" s="10"/>
      <c r="BU7605" s="10"/>
    </row>
    <row r="7606" spans="68:73">
      <c r="BP7606" s="8"/>
      <c r="BQ7606" s="8"/>
      <c r="BR7606" s="8"/>
      <c r="BS7606" s="8"/>
      <c r="BT7606" s="8"/>
      <c r="BU7606" s="8"/>
    </row>
    <row r="7607" spans="68:73">
      <c r="BP7607" s="10"/>
      <c r="BQ7607" s="10"/>
      <c r="BR7607" s="10"/>
      <c r="BS7607" s="10"/>
      <c r="BT7607" s="10"/>
      <c r="BU7607" s="10"/>
    </row>
    <row r="7608" spans="68:73">
      <c r="BP7608" s="8"/>
      <c r="BQ7608" s="8"/>
      <c r="BR7608" s="8"/>
      <c r="BS7608" s="8"/>
      <c r="BT7608" s="8"/>
      <c r="BU7608" s="8"/>
    </row>
    <row r="7609" spans="68:73">
      <c r="BP7609" s="10"/>
      <c r="BQ7609" s="10"/>
      <c r="BR7609" s="10"/>
      <c r="BS7609" s="10"/>
      <c r="BT7609" s="10"/>
      <c r="BU7609" s="10"/>
    </row>
    <row r="7610" spans="68:73">
      <c r="BP7610" s="8"/>
      <c r="BQ7610" s="8"/>
      <c r="BR7610" s="8"/>
      <c r="BS7610" s="8"/>
      <c r="BT7610" s="8"/>
      <c r="BU7610" s="8"/>
    </row>
    <row r="7611" spans="68:73">
      <c r="BP7611" s="10"/>
      <c r="BQ7611" s="10"/>
      <c r="BR7611" s="10"/>
      <c r="BS7611" s="10"/>
      <c r="BT7611" s="10"/>
      <c r="BU7611" s="10"/>
    </row>
    <row r="7612" spans="68:73">
      <c r="BP7612" s="8"/>
      <c r="BQ7612" s="8"/>
      <c r="BR7612" s="8"/>
      <c r="BS7612" s="8"/>
      <c r="BT7612" s="8"/>
      <c r="BU7612" s="8"/>
    </row>
    <row r="7613" spans="68:73">
      <c r="BP7613" s="10"/>
      <c r="BQ7613" s="10"/>
      <c r="BR7613" s="10"/>
      <c r="BS7613" s="10"/>
      <c r="BT7613" s="10"/>
      <c r="BU7613" s="10"/>
    </row>
    <row r="7614" spans="68:73">
      <c r="BP7614" s="8"/>
      <c r="BQ7614" s="8"/>
      <c r="BR7614" s="8"/>
      <c r="BS7614" s="8"/>
      <c r="BT7614" s="8"/>
      <c r="BU7614" s="8"/>
    </row>
    <row r="7615" spans="68:73">
      <c r="BP7615" s="10"/>
      <c r="BQ7615" s="10"/>
      <c r="BR7615" s="10"/>
      <c r="BS7615" s="10"/>
      <c r="BT7615" s="10"/>
      <c r="BU7615" s="10"/>
    </row>
    <row r="7616" spans="68:73">
      <c r="BP7616" s="8"/>
      <c r="BQ7616" s="8"/>
      <c r="BR7616" s="8"/>
      <c r="BS7616" s="8"/>
      <c r="BT7616" s="8"/>
      <c r="BU7616" s="8"/>
    </row>
    <row r="7617" spans="68:73">
      <c r="BP7617" s="10"/>
      <c r="BQ7617" s="10"/>
      <c r="BR7617" s="10"/>
      <c r="BS7617" s="10"/>
      <c r="BT7617" s="10"/>
      <c r="BU7617" s="10"/>
    </row>
    <row r="7618" spans="68:73">
      <c r="BP7618" s="8"/>
      <c r="BQ7618" s="8"/>
      <c r="BR7618" s="8"/>
      <c r="BS7618" s="8"/>
      <c r="BT7618" s="8"/>
      <c r="BU7618" s="8"/>
    </row>
    <row r="7619" spans="68:73">
      <c r="BP7619" s="10"/>
      <c r="BQ7619" s="10"/>
      <c r="BR7619" s="10"/>
      <c r="BS7619" s="10"/>
      <c r="BT7619" s="10"/>
      <c r="BU7619" s="10"/>
    </row>
    <row r="7620" spans="68:73">
      <c r="BP7620" s="8"/>
      <c r="BQ7620" s="8"/>
      <c r="BR7620" s="8"/>
      <c r="BS7620" s="8"/>
      <c r="BT7620" s="8"/>
      <c r="BU7620" s="8"/>
    </row>
    <row r="7621" spans="68:73">
      <c r="BP7621" s="10"/>
      <c r="BQ7621" s="10"/>
      <c r="BR7621" s="10"/>
      <c r="BS7621" s="10"/>
      <c r="BT7621" s="10"/>
      <c r="BU7621" s="10"/>
    </row>
    <row r="7622" spans="68:73">
      <c r="BP7622" s="8"/>
      <c r="BQ7622" s="8"/>
      <c r="BR7622" s="8"/>
      <c r="BS7622" s="8"/>
      <c r="BT7622" s="8"/>
      <c r="BU7622" s="8"/>
    </row>
    <row r="7623" spans="68:73">
      <c r="BP7623" s="10"/>
      <c r="BQ7623" s="10"/>
      <c r="BR7623" s="10"/>
      <c r="BS7623" s="10"/>
      <c r="BT7623" s="10"/>
      <c r="BU7623" s="10"/>
    </row>
    <row r="7624" spans="68:73">
      <c r="BP7624" s="8"/>
      <c r="BQ7624" s="8"/>
      <c r="BR7624" s="8"/>
      <c r="BS7624" s="8"/>
      <c r="BT7624" s="8"/>
      <c r="BU7624" s="8"/>
    </row>
    <row r="7625" spans="68:73">
      <c r="BP7625" s="10"/>
      <c r="BQ7625" s="10"/>
      <c r="BR7625" s="10"/>
      <c r="BS7625" s="10"/>
      <c r="BT7625" s="10"/>
      <c r="BU7625" s="10"/>
    </row>
    <row r="7626" spans="68:73">
      <c r="BP7626" s="8"/>
      <c r="BQ7626" s="8"/>
      <c r="BR7626" s="8"/>
      <c r="BS7626" s="8"/>
      <c r="BT7626" s="8"/>
      <c r="BU7626" s="8"/>
    </row>
    <row r="7627" spans="68:73">
      <c r="BP7627" s="10"/>
      <c r="BQ7627" s="10"/>
      <c r="BR7627" s="10"/>
      <c r="BS7627" s="10"/>
      <c r="BT7627" s="10"/>
      <c r="BU7627" s="10"/>
    </row>
    <row r="7628" spans="68:73">
      <c r="BP7628" s="8"/>
      <c r="BQ7628" s="8"/>
      <c r="BR7628" s="8"/>
      <c r="BS7628" s="8"/>
      <c r="BT7628" s="8"/>
      <c r="BU7628" s="8"/>
    </row>
    <row r="7629" spans="68:73">
      <c r="BP7629" s="10"/>
      <c r="BQ7629" s="10"/>
      <c r="BR7629" s="10"/>
      <c r="BS7629" s="10"/>
      <c r="BT7629" s="10"/>
      <c r="BU7629" s="10"/>
    </row>
    <row r="7630" spans="68:73">
      <c r="BP7630" s="8"/>
      <c r="BQ7630" s="8"/>
      <c r="BR7630" s="8"/>
      <c r="BS7630" s="8"/>
      <c r="BT7630" s="8"/>
      <c r="BU7630" s="8"/>
    </row>
    <row r="7631" spans="68:73">
      <c r="BP7631" s="10"/>
      <c r="BQ7631" s="10"/>
      <c r="BR7631" s="10"/>
      <c r="BS7631" s="10"/>
      <c r="BT7631" s="10"/>
      <c r="BU7631" s="10"/>
    </row>
    <row r="7632" spans="68:73">
      <c r="BP7632" s="8"/>
      <c r="BQ7632" s="8"/>
      <c r="BR7632" s="8"/>
      <c r="BS7632" s="8"/>
      <c r="BT7632" s="8"/>
      <c r="BU7632" s="8"/>
    </row>
    <row r="7633" spans="68:73">
      <c r="BP7633" s="10"/>
      <c r="BQ7633" s="10"/>
      <c r="BR7633" s="10"/>
      <c r="BS7633" s="10"/>
      <c r="BT7633" s="10"/>
      <c r="BU7633" s="10"/>
    </row>
    <row r="7634" spans="68:73">
      <c r="BP7634" s="8"/>
      <c r="BQ7634" s="8"/>
      <c r="BR7634" s="8"/>
      <c r="BS7634" s="8"/>
      <c r="BT7634" s="8"/>
      <c r="BU7634" s="8"/>
    </row>
    <row r="7635" spans="68:73">
      <c r="BP7635" s="10"/>
      <c r="BQ7635" s="10"/>
      <c r="BR7635" s="10"/>
      <c r="BS7635" s="10"/>
      <c r="BT7635" s="10"/>
      <c r="BU7635" s="10"/>
    </row>
    <row r="7636" spans="68:73">
      <c r="BP7636" s="8"/>
      <c r="BQ7636" s="8"/>
      <c r="BR7636" s="8"/>
      <c r="BS7636" s="8"/>
      <c r="BT7636" s="8"/>
      <c r="BU7636" s="8"/>
    </row>
    <row r="7637" spans="68:73">
      <c r="BP7637" s="10"/>
      <c r="BQ7637" s="10"/>
      <c r="BR7637" s="10"/>
      <c r="BS7637" s="10"/>
      <c r="BT7637" s="10"/>
      <c r="BU7637" s="10"/>
    </row>
    <row r="7638" spans="68:73">
      <c r="BP7638" s="8"/>
      <c r="BQ7638" s="8"/>
      <c r="BR7638" s="8"/>
      <c r="BS7638" s="8"/>
      <c r="BT7638" s="8"/>
      <c r="BU7638" s="8"/>
    </row>
    <row r="7639" spans="68:73">
      <c r="BP7639" s="10"/>
      <c r="BQ7639" s="10"/>
      <c r="BR7639" s="10"/>
      <c r="BS7639" s="10"/>
      <c r="BT7639" s="10"/>
      <c r="BU7639" s="10"/>
    </row>
    <row r="7640" spans="68:73">
      <c r="BP7640" s="8"/>
      <c r="BQ7640" s="8"/>
      <c r="BR7640" s="8"/>
      <c r="BS7640" s="8"/>
      <c r="BT7640" s="8"/>
      <c r="BU7640" s="8"/>
    </row>
    <row r="7641" spans="68:73">
      <c r="BP7641" s="10"/>
      <c r="BQ7641" s="10"/>
      <c r="BR7641" s="10"/>
      <c r="BS7641" s="10"/>
      <c r="BT7641" s="10"/>
      <c r="BU7641" s="10"/>
    </row>
    <row r="7642" spans="68:73">
      <c r="BP7642" s="8"/>
      <c r="BQ7642" s="8"/>
      <c r="BR7642" s="8"/>
      <c r="BS7642" s="8"/>
      <c r="BT7642" s="8"/>
      <c r="BU7642" s="8"/>
    </row>
    <row r="7643" spans="68:73">
      <c r="BP7643" s="10"/>
      <c r="BQ7643" s="10"/>
      <c r="BR7643" s="10"/>
      <c r="BS7643" s="10"/>
      <c r="BT7643" s="10"/>
      <c r="BU7643" s="10"/>
    </row>
    <row r="7644" spans="68:73">
      <c r="BP7644" s="8"/>
      <c r="BQ7644" s="8"/>
      <c r="BR7644" s="8"/>
      <c r="BS7644" s="8"/>
      <c r="BT7644" s="8"/>
      <c r="BU7644" s="8"/>
    </row>
    <row r="7645" spans="68:73">
      <c r="BP7645" s="10"/>
      <c r="BQ7645" s="10"/>
      <c r="BR7645" s="10"/>
      <c r="BS7645" s="10"/>
      <c r="BT7645" s="10"/>
      <c r="BU7645" s="10"/>
    </row>
    <row r="7646" spans="68:73">
      <c r="BP7646" s="8"/>
      <c r="BQ7646" s="8"/>
      <c r="BR7646" s="8"/>
      <c r="BS7646" s="8"/>
      <c r="BT7646" s="8"/>
      <c r="BU7646" s="8"/>
    </row>
    <row r="7647" spans="68:73">
      <c r="BP7647" s="10"/>
      <c r="BQ7647" s="10"/>
      <c r="BR7647" s="10"/>
      <c r="BS7647" s="10"/>
      <c r="BT7647" s="10"/>
      <c r="BU7647" s="10"/>
    </row>
    <row r="7648" spans="68:73">
      <c r="BP7648" s="8"/>
      <c r="BQ7648" s="8"/>
      <c r="BR7648" s="8"/>
      <c r="BS7648" s="8"/>
      <c r="BT7648" s="8"/>
      <c r="BU7648" s="8"/>
    </row>
    <row r="7649" spans="68:73">
      <c r="BP7649" s="10"/>
      <c r="BQ7649" s="10"/>
      <c r="BR7649" s="10"/>
      <c r="BS7649" s="10"/>
      <c r="BT7649" s="10"/>
      <c r="BU7649" s="10"/>
    </row>
    <row r="7650" spans="68:73">
      <c r="BP7650" s="8"/>
      <c r="BQ7650" s="8"/>
      <c r="BR7650" s="8"/>
      <c r="BS7650" s="8"/>
      <c r="BT7650" s="8"/>
      <c r="BU7650" s="8"/>
    </row>
    <row r="7651" spans="68:73">
      <c r="BP7651" s="10"/>
      <c r="BQ7651" s="10"/>
      <c r="BR7651" s="10"/>
      <c r="BS7651" s="10"/>
      <c r="BT7651" s="10"/>
      <c r="BU7651" s="10"/>
    </row>
    <row r="7652" spans="68:73">
      <c r="BP7652" s="8"/>
      <c r="BQ7652" s="8"/>
      <c r="BR7652" s="8"/>
      <c r="BS7652" s="8"/>
      <c r="BT7652" s="8"/>
      <c r="BU7652" s="8"/>
    </row>
    <row r="7653" spans="68:73">
      <c r="BP7653" s="10"/>
      <c r="BQ7653" s="10"/>
      <c r="BR7653" s="10"/>
      <c r="BS7653" s="10"/>
      <c r="BT7653" s="10"/>
      <c r="BU7653" s="10"/>
    </row>
    <row r="7654" spans="68:73">
      <c r="BP7654" s="8"/>
      <c r="BQ7654" s="8"/>
      <c r="BR7654" s="8"/>
      <c r="BS7654" s="8"/>
      <c r="BT7654" s="8"/>
      <c r="BU7654" s="8"/>
    </row>
    <row r="7655" spans="68:73">
      <c r="BP7655" s="10"/>
      <c r="BQ7655" s="10"/>
      <c r="BR7655" s="10"/>
      <c r="BS7655" s="10"/>
      <c r="BT7655" s="10"/>
      <c r="BU7655" s="10"/>
    </row>
    <row r="7656" spans="68:73">
      <c r="BP7656" s="8"/>
      <c r="BQ7656" s="8"/>
      <c r="BR7656" s="8"/>
      <c r="BS7656" s="8"/>
      <c r="BT7656" s="8"/>
      <c r="BU7656" s="8"/>
    </row>
    <row r="7657" spans="68:73">
      <c r="BP7657" s="10"/>
      <c r="BQ7657" s="10"/>
      <c r="BR7657" s="10"/>
      <c r="BS7657" s="10"/>
      <c r="BT7657" s="10"/>
      <c r="BU7657" s="10"/>
    </row>
    <row r="7658" spans="68:73">
      <c r="BP7658" s="8"/>
      <c r="BQ7658" s="8"/>
      <c r="BR7658" s="8"/>
      <c r="BS7658" s="8"/>
      <c r="BT7658" s="8"/>
      <c r="BU7658" s="8"/>
    </row>
    <row r="7659" spans="68:73">
      <c r="BP7659" s="10"/>
      <c r="BQ7659" s="10"/>
      <c r="BR7659" s="10"/>
      <c r="BS7659" s="10"/>
      <c r="BT7659" s="10"/>
      <c r="BU7659" s="10"/>
    </row>
    <row r="7660" spans="68:73">
      <c r="BP7660" s="8"/>
      <c r="BQ7660" s="8"/>
      <c r="BR7660" s="8"/>
      <c r="BS7660" s="8"/>
      <c r="BT7660" s="8"/>
      <c r="BU7660" s="8"/>
    </row>
    <row r="7661" spans="68:73">
      <c r="BP7661" s="10"/>
      <c r="BQ7661" s="10"/>
      <c r="BR7661" s="10"/>
      <c r="BS7661" s="10"/>
      <c r="BT7661" s="10"/>
      <c r="BU7661" s="10"/>
    </row>
    <row r="7662" spans="68:73">
      <c r="BP7662" s="8"/>
      <c r="BQ7662" s="8"/>
      <c r="BR7662" s="8"/>
      <c r="BS7662" s="8"/>
      <c r="BT7662" s="8"/>
      <c r="BU7662" s="8"/>
    </row>
    <row r="7663" spans="68:73">
      <c r="BP7663" s="10"/>
      <c r="BQ7663" s="10"/>
      <c r="BR7663" s="10"/>
      <c r="BS7663" s="10"/>
      <c r="BT7663" s="10"/>
      <c r="BU7663" s="10"/>
    </row>
    <row r="7664" spans="68:73">
      <c r="BP7664" s="8"/>
      <c r="BQ7664" s="8"/>
      <c r="BR7664" s="8"/>
      <c r="BS7664" s="8"/>
      <c r="BT7664" s="8"/>
      <c r="BU7664" s="8"/>
    </row>
    <row r="7665" spans="68:73">
      <c r="BP7665" s="10"/>
      <c r="BQ7665" s="10"/>
      <c r="BR7665" s="10"/>
      <c r="BS7665" s="10"/>
      <c r="BT7665" s="10"/>
      <c r="BU7665" s="10"/>
    </row>
    <row r="7666" spans="68:73">
      <c r="BP7666" s="8"/>
      <c r="BQ7666" s="8"/>
      <c r="BR7666" s="8"/>
      <c r="BS7666" s="8"/>
      <c r="BT7666" s="8"/>
      <c r="BU7666" s="8"/>
    </row>
    <row r="7667" spans="68:73">
      <c r="BP7667" s="10"/>
      <c r="BQ7667" s="10"/>
      <c r="BR7667" s="10"/>
      <c r="BS7667" s="10"/>
      <c r="BT7667" s="10"/>
      <c r="BU7667" s="10"/>
    </row>
    <row r="7668" spans="68:73">
      <c r="BP7668" s="8"/>
      <c r="BQ7668" s="8"/>
      <c r="BR7668" s="8"/>
      <c r="BS7668" s="8"/>
      <c r="BT7668" s="8"/>
      <c r="BU7668" s="8"/>
    </row>
    <row r="7669" spans="68:73">
      <c r="BP7669" s="10"/>
      <c r="BQ7669" s="10"/>
      <c r="BR7669" s="10"/>
      <c r="BS7669" s="10"/>
      <c r="BT7669" s="10"/>
      <c r="BU7669" s="10"/>
    </row>
    <row r="7670" spans="68:73">
      <c r="BP7670" s="8"/>
      <c r="BQ7670" s="8"/>
      <c r="BR7670" s="8"/>
      <c r="BS7670" s="8"/>
      <c r="BT7670" s="8"/>
      <c r="BU7670" s="8"/>
    </row>
    <row r="7671" spans="68:73">
      <c r="BP7671" s="10"/>
      <c r="BQ7671" s="10"/>
      <c r="BR7671" s="10"/>
      <c r="BS7671" s="10"/>
      <c r="BT7671" s="10"/>
      <c r="BU7671" s="10"/>
    </row>
    <row r="7672" spans="68:73">
      <c r="BP7672" s="8"/>
      <c r="BQ7672" s="8"/>
      <c r="BR7672" s="8"/>
      <c r="BS7672" s="8"/>
      <c r="BT7672" s="8"/>
      <c r="BU7672" s="8"/>
    </row>
    <row r="7673" spans="68:73">
      <c r="BP7673" s="10"/>
      <c r="BQ7673" s="10"/>
      <c r="BR7673" s="10"/>
      <c r="BS7673" s="10"/>
      <c r="BT7673" s="10"/>
      <c r="BU7673" s="10"/>
    </row>
    <row r="7674" spans="68:73">
      <c r="BP7674" s="8"/>
      <c r="BQ7674" s="8"/>
      <c r="BR7674" s="8"/>
      <c r="BS7674" s="8"/>
      <c r="BT7674" s="8"/>
      <c r="BU7674" s="8"/>
    </row>
    <row r="7675" spans="68:73">
      <c r="BP7675" s="10"/>
      <c r="BQ7675" s="10"/>
      <c r="BR7675" s="10"/>
      <c r="BS7675" s="10"/>
      <c r="BT7675" s="10"/>
      <c r="BU7675" s="10"/>
    </row>
    <row r="7676" spans="68:73">
      <c r="BP7676" s="8"/>
      <c r="BQ7676" s="8"/>
      <c r="BR7676" s="8"/>
      <c r="BS7676" s="8"/>
      <c r="BT7676" s="8"/>
      <c r="BU7676" s="8"/>
    </row>
    <row r="7677" spans="68:73">
      <c r="BP7677" s="10"/>
      <c r="BQ7677" s="10"/>
      <c r="BR7677" s="10"/>
      <c r="BS7677" s="10"/>
      <c r="BT7677" s="10"/>
      <c r="BU7677" s="10"/>
    </row>
    <row r="7678" spans="68:73">
      <c r="BP7678" s="8"/>
      <c r="BQ7678" s="8"/>
      <c r="BR7678" s="8"/>
      <c r="BS7678" s="8"/>
      <c r="BT7678" s="8"/>
      <c r="BU7678" s="8"/>
    </row>
    <row r="7679" spans="68:73">
      <c r="BP7679" s="10"/>
      <c r="BQ7679" s="10"/>
      <c r="BR7679" s="10"/>
      <c r="BS7679" s="10"/>
      <c r="BT7679" s="10"/>
      <c r="BU7679" s="10"/>
    </row>
    <row r="7680" spans="68:73">
      <c r="BP7680" s="8"/>
      <c r="BQ7680" s="8"/>
      <c r="BR7680" s="8"/>
      <c r="BS7680" s="8"/>
      <c r="BT7680" s="8"/>
      <c r="BU7680" s="8"/>
    </row>
    <row r="7681" spans="68:73">
      <c r="BP7681" s="10"/>
      <c r="BQ7681" s="10"/>
      <c r="BR7681" s="10"/>
      <c r="BS7681" s="10"/>
      <c r="BT7681" s="10"/>
      <c r="BU7681" s="10"/>
    </row>
    <row r="7682" spans="68:73">
      <c r="BP7682" s="8"/>
      <c r="BQ7682" s="8"/>
      <c r="BR7682" s="8"/>
      <c r="BS7682" s="8"/>
      <c r="BT7682" s="8"/>
      <c r="BU7682" s="8"/>
    </row>
    <row r="7683" spans="68:73">
      <c r="BP7683" s="10"/>
      <c r="BQ7683" s="10"/>
      <c r="BR7683" s="10"/>
      <c r="BS7683" s="10"/>
      <c r="BT7683" s="10"/>
      <c r="BU7683" s="10"/>
    </row>
    <row r="7684" spans="68:73">
      <c r="BP7684" s="8"/>
      <c r="BQ7684" s="8"/>
      <c r="BR7684" s="8"/>
      <c r="BS7684" s="8"/>
      <c r="BT7684" s="8"/>
      <c r="BU7684" s="8"/>
    </row>
    <row r="7685" spans="68:73">
      <c r="BP7685" s="10"/>
      <c r="BQ7685" s="10"/>
      <c r="BR7685" s="10"/>
      <c r="BS7685" s="10"/>
      <c r="BT7685" s="10"/>
      <c r="BU7685" s="10"/>
    </row>
    <row r="7686" spans="68:73">
      <c r="BP7686" s="8"/>
      <c r="BQ7686" s="8"/>
      <c r="BR7686" s="8"/>
      <c r="BS7686" s="8"/>
      <c r="BT7686" s="8"/>
      <c r="BU7686" s="8"/>
    </row>
    <row r="7687" spans="68:73">
      <c r="BP7687" s="10"/>
      <c r="BQ7687" s="10"/>
      <c r="BR7687" s="10"/>
      <c r="BS7687" s="10"/>
      <c r="BT7687" s="10"/>
      <c r="BU7687" s="10"/>
    </row>
    <row r="7688" spans="68:73">
      <c r="BP7688" s="8"/>
      <c r="BQ7688" s="8"/>
      <c r="BR7688" s="8"/>
      <c r="BS7688" s="8"/>
      <c r="BT7688" s="8"/>
      <c r="BU7688" s="8"/>
    </row>
    <row r="7689" spans="68:73">
      <c r="BP7689" s="10"/>
      <c r="BQ7689" s="10"/>
      <c r="BR7689" s="10"/>
      <c r="BS7689" s="10"/>
      <c r="BT7689" s="10"/>
      <c r="BU7689" s="10"/>
    </row>
    <row r="7690" spans="68:73">
      <c r="BP7690" s="8"/>
      <c r="BQ7690" s="8"/>
      <c r="BR7690" s="8"/>
      <c r="BS7690" s="8"/>
      <c r="BT7690" s="8"/>
      <c r="BU7690" s="8"/>
    </row>
    <row r="7691" spans="68:73">
      <c r="BP7691" s="10"/>
      <c r="BQ7691" s="10"/>
      <c r="BR7691" s="10"/>
      <c r="BS7691" s="10"/>
      <c r="BT7691" s="10"/>
      <c r="BU7691" s="10"/>
    </row>
    <row r="7692" spans="68:73">
      <c r="BP7692" s="8"/>
      <c r="BQ7692" s="8"/>
      <c r="BR7692" s="8"/>
      <c r="BS7692" s="8"/>
      <c r="BT7692" s="8"/>
      <c r="BU7692" s="8"/>
    </row>
    <row r="7693" spans="68:73">
      <c r="BP7693" s="10"/>
      <c r="BQ7693" s="10"/>
      <c r="BR7693" s="10"/>
      <c r="BS7693" s="10"/>
      <c r="BT7693" s="10"/>
      <c r="BU7693" s="10"/>
    </row>
    <row r="7694" spans="68:73">
      <c r="BP7694" s="8"/>
      <c r="BQ7694" s="8"/>
      <c r="BR7694" s="8"/>
      <c r="BS7694" s="8"/>
      <c r="BT7694" s="8"/>
      <c r="BU7694" s="8"/>
    </row>
    <row r="7695" spans="68:73">
      <c r="BP7695" s="10"/>
      <c r="BQ7695" s="10"/>
      <c r="BR7695" s="10"/>
      <c r="BS7695" s="10"/>
      <c r="BT7695" s="10"/>
      <c r="BU7695" s="10"/>
    </row>
    <row r="7696" spans="68:73">
      <c r="BP7696" s="8"/>
      <c r="BQ7696" s="8"/>
      <c r="BR7696" s="8"/>
      <c r="BS7696" s="8"/>
      <c r="BT7696" s="8"/>
      <c r="BU7696" s="8"/>
    </row>
    <row r="7697" spans="68:73">
      <c r="BP7697" s="10"/>
      <c r="BQ7697" s="10"/>
      <c r="BR7697" s="10"/>
      <c r="BS7697" s="10"/>
      <c r="BT7697" s="10"/>
      <c r="BU7697" s="10"/>
    </row>
    <row r="7698" spans="68:73">
      <c r="BP7698" s="8"/>
      <c r="BQ7698" s="8"/>
      <c r="BR7698" s="8"/>
      <c r="BS7698" s="8"/>
      <c r="BT7698" s="8"/>
      <c r="BU7698" s="8"/>
    </row>
    <row r="7699" spans="68:73">
      <c r="BP7699" s="10"/>
      <c r="BQ7699" s="10"/>
      <c r="BR7699" s="10"/>
      <c r="BS7699" s="10"/>
      <c r="BT7699" s="10"/>
      <c r="BU7699" s="10"/>
    </row>
    <row r="7700" spans="68:73">
      <c r="BP7700" s="8"/>
      <c r="BQ7700" s="8"/>
      <c r="BR7700" s="8"/>
      <c r="BS7700" s="8"/>
      <c r="BT7700" s="8"/>
      <c r="BU7700" s="8"/>
    </row>
    <row r="7701" spans="68:73">
      <c r="BP7701" s="10"/>
      <c r="BQ7701" s="10"/>
      <c r="BR7701" s="10"/>
      <c r="BS7701" s="10"/>
      <c r="BT7701" s="10"/>
      <c r="BU7701" s="10"/>
    </row>
    <row r="7702" spans="68:73">
      <c r="BP7702" s="8"/>
      <c r="BQ7702" s="8"/>
      <c r="BR7702" s="8"/>
      <c r="BS7702" s="8"/>
      <c r="BT7702" s="8"/>
      <c r="BU7702" s="8"/>
    </row>
    <row r="7703" spans="68:73">
      <c r="BP7703" s="10"/>
      <c r="BQ7703" s="10"/>
      <c r="BR7703" s="10"/>
      <c r="BS7703" s="10"/>
      <c r="BT7703" s="10"/>
      <c r="BU7703" s="10"/>
    </row>
    <row r="7704" spans="68:73">
      <c r="BP7704" s="8"/>
      <c r="BQ7704" s="8"/>
      <c r="BR7704" s="8"/>
      <c r="BS7704" s="8"/>
      <c r="BT7704" s="8"/>
      <c r="BU7704" s="8"/>
    </row>
    <row r="7705" spans="68:73">
      <c r="BP7705" s="10"/>
      <c r="BQ7705" s="10"/>
      <c r="BR7705" s="10"/>
      <c r="BS7705" s="10"/>
      <c r="BT7705" s="10"/>
      <c r="BU7705" s="10"/>
    </row>
    <row r="7706" spans="68:73">
      <c r="BP7706" s="8"/>
      <c r="BQ7706" s="8"/>
      <c r="BR7706" s="8"/>
      <c r="BS7706" s="8"/>
      <c r="BT7706" s="8"/>
      <c r="BU7706" s="8"/>
    </row>
    <row r="7707" spans="68:73">
      <c r="BP7707" s="10"/>
      <c r="BQ7707" s="10"/>
      <c r="BR7707" s="10"/>
      <c r="BS7707" s="10"/>
      <c r="BT7707" s="10"/>
      <c r="BU7707" s="10"/>
    </row>
    <row r="7708" spans="68:73">
      <c r="BP7708" s="8"/>
      <c r="BQ7708" s="8"/>
      <c r="BR7708" s="8"/>
      <c r="BS7708" s="8"/>
      <c r="BT7708" s="8"/>
      <c r="BU7708" s="8"/>
    </row>
    <row r="7709" spans="68:73">
      <c r="BP7709" s="10"/>
      <c r="BQ7709" s="10"/>
      <c r="BR7709" s="10"/>
      <c r="BS7709" s="10"/>
      <c r="BT7709" s="10"/>
      <c r="BU7709" s="10"/>
    </row>
    <row r="7710" spans="68:73">
      <c r="BP7710" s="8"/>
      <c r="BQ7710" s="8"/>
      <c r="BR7710" s="8"/>
      <c r="BS7710" s="8"/>
      <c r="BT7710" s="8"/>
      <c r="BU7710" s="8"/>
    </row>
    <row r="7711" spans="68:73">
      <c r="BP7711" s="10"/>
      <c r="BQ7711" s="10"/>
      <c r="BR7711" s="10"/>
      <c r="BS7711" s="10"/>
      <c r="BT7711" s="10"/>
      <c r="BU7711" s="10"/>
    </row>
    <row r="7712" spans="68:73">
      <c r="BP7712" s="8"/>
      <c r="BQ7712" s="8"/>
      <c r="BR7712" s="8"/>
      <c r="BS7712" s="8"/>
      <c r="BT7712" s="8"/>
      <c r="BU7712" s="8"/>
    </row>
    <row r="7713" spans="68:73">
      <c r="BP7713" s="10"/>
      <c r="BQ7713" s="10"/>
      <c r="BR7713" s="10"/>
      <c r="BS7713" s="10"/>
      <c r="BT7713" s="10"/>
      <c r="BU7713" s="10"/>
    </row>
    <row r="7714" spans="68:73">
      <c r="BP7714" s="8"/>
      <c r="BQ7714" s="8"/>
      <c r="BR7714" s="8"/>
      <c r="BS7714" s="8"/>
      <c r="BT7714" s="8"/>
      <c r="BU7714" s="8"/>
    </row>
    <row r="7715" spans="68:73">
      <c r="BP7715" s="10"/>
      <c r="BQ7715" s="10"/>
      <c r="BR7715" s="10"/>
      <c r="BS7715" s="10"/>
      <c r="BT7715" s="10"/>
      <c r="BU7715" s="10"/>
    </row>
    <row r="7716" spans="68:73">
      <c r="BP7716" s="8"/>
      <c r="BQ7716" s="8"/>
      <c r="BR7716" s="8"/>
      <c r="BS7716" s="8"/>
      <c r="BT7716" s="8"/>
      <c r="BU7716" s="8"/>
    </row>
    <row r="7717" spans="68:73">
      <c r="BP7717" s="10"/>
      <c r="BQ7717" s="10"/>
      <c r="BR7717" s="10"/>
      <c r="BS7717" s="10"/>
      <c r="BT7717" s="10"/>
      <c r="BU7717" s="10"/>
    </row>
    <row r="7718" spans="68:73">
      <c r="BP7718" s="8"/>
      <c r="BQ7718" s="8"/>
      <c r="BR7718" s="8"/>
      <c r="BS7718" s="8"/>
      <c r="BT7718" s="8"/>
      <c r="BU7718" s="8"/>
    </row>
    <row r="7719" spans="68:73">
      <c r="BP7719" s="10"/>
      <c r="BQ7719" s="10"/>
      <c r="BR7719" s="10"/>
      <c r="BS7719" s="10"/>
      <c r="BT7719" s="10"/>
      <c r="BU7719" s="10"/>
    </row>
    <row r="7720" spans="68:73">
      <c r="BP7720" s="8"/>
      <c r="BQ7720" s="8"/>
      <c r="BR7720" s="8"/>
      <c r="BS7720" s="8"/>
      <c r="BT7720" s="8"/>
      <c r="BU7720" s="8"/>
    </row>
    <row r="7721" spans="68:73">
      <c r="BP7721" s="10"/>
      <c r="BQ7721" s="10"/>
      <c r="BR7721" s="10"/>
      <c r="BS7721" s="10"/>
      <c r="BT7721" s="10"/>
      <c r="BU7721" s="10"/>
    </row>
    <row r="7722" spans="68:73">
      <c r="BP7722" s="8"/>
      <c r="BQ7722" s="8"/>
      <c r="BR7722" s="8"/>
      <c r="BS7722" s="8"/>
      <c r="BT7722" s="8"/>
      <c r="BU7722" s="8"/>
    </row>
    <row r="7723" spans="68:73">
      <c r="BP7723" s="10"/>
      <c r="BQ7723" s="10"/>
      <c r="BR7723" s="10"/>
      <c r="BS7723" s="10"/>
      <c r="BT7723" s="10"/>
      <c r="BU7723" s="10"/>
    </row>
    <row r="7724" spans="68:73">
      <c r="BP7724" s="8"/>
      <c r="BQ7724" s="8"/>
      <c r="BR7724" s="8"/>
      <c r="BS7724" s="8"/>
      <c r="BT7724" s="8"/>
      <c r="BU7724" s="8"/>
    </row>
    <row r="7725" spans="68:73">
      <c r="BP7725" s="10"/>
      <c r="BQ7725" s="10"/>
      <c r="BR7725" s="10"/>
      <c r="BS7725" s="10"/>
      <c r="BT7725" s="10"/>
      <c r="BU7725" s="10"/>
    </row>
    <row r="7726" spans="68:73">
      <c r="BP7726" s="8"/>
      <c r="BQ7726" s="8"/>
      <c r="BR7726" s="8"/>
      <c r="BS7726" s="8"/>
      <c r="BT7726" s="8"/>
      <c r="BU7726" s="8"/>
    </row>
    <row r="7727" spans="68:73">
      <c r="BP7727" s="10"/>
      <c r="BQ7727" s="10"/>
      <c r="BR7727" s="10"/>
      <c r="BS7727" s="10"/>
      <c r="BT7727" s="10"/>
      <c r="BU7727" s="10"/>
    </row>
    <row r="7728" spans="68:73">
      <c r="BP7728" s="8"/>
      <c r="BQ7728" s="8"/>
      <c r="BR7728" s="8"/>
      <c r="BS7728" s="8"/>
      <c r="BT7728" s="8"/>
      <c r="BU7728" s="8"/>
    </row>
    <row r="7729" spans="68:73">
      <c r="BP7729" s="10"/>
      <c r="BQ7729" s="10"/>
      <c r="BR7729" s="10"/>
      <c r="BS7729" s="10"/>
      <c r="BT7729" s="10"/>
      <c r="BU7729" s="10"/>
    </row>
    <row r="7730" spans="68:73">
      <c r="BP7730" s="8"/>
      <c r="BQ7730" s="8"/>
      <c r="BR7730" s="8"/>
      <c r="BS7730" s="8"/>
      <c r="BT7730" s="8"/>
      <c r="BU7730" s="8"/>
    </row>
    <row r="7731" spans="68:73">
      <c r="BP7731" s="10"/>
      <c r="BQ7731" s="10"/>
      <c r="BR7731" s="10"/>
      <c r="BS7731" s="10"/>
      <c r="BT7731" s="10"/>
      <c r="BU7731" s="10"/>
    </row>
    <row r="7732" spans="68:73">
      <c r="BP7732" s="8"/>
      <c r="BQ7732" s="8"/>
      <c r="BR7732" s="8"/>
      <c r="BS7732" s="8"/>
      <c r="BT7732" s="8"/>
      <c r="BU7732" s="8"/>
    </row>
    <row r="7733" spans="68:73">
      <c r="BP7733" s="10"/>
      <c r="BQ7733" s="10"/>
      <c r="BR7733" s="10"/>
      <c r="BS7733" s="10"/>
      <c r="BT7733" s="10"/>
      <c r="BU7733" s="10"/>
    </row>
    <row r="7734" spans="68:73">
      <c r="BP7734" s="8"/>
      <c r="BQ7734" s="8"/>
      <c r="BR7734" s="8"/>
      <c r="BS7734" s="8"/>
      <c r="BT7734" s="8"/>
      <c r="BU7734" s="8"/>
    </row>
    <row r="7735" spans="68:73">
      <c r="BP7735" s="10"/>
      <c r="BQ7735" s="10"/>
      <c r="BR7735" s="10"/>
      <c r="BS7735" s="10"/>
      <c r="BT7735" s="10"/>
      <c r="BU7735" s="10"/>
    </row>
    <row r="7736" spans="68:73">
      <c r="BP7736" s="8"/>
      <c r="BQ7736" s="8"/>
      <c r="BR7736" s="8"/>
      <c r="BS7736" s="8"/>
      <c r="BT7736" s="8"/>
      <c r="BU7736" s="8"/>
    </row>
    <row r="7737" spans="68:73">
      <c r="BP7737" s="10"/>
      <c r="BQ7737" s="10"/>
      <c r="BR7737" s="10"/>
      <c r="BS7737" s="10"/>
      <c r="BT7737" s="10"/>
      <c r="BU7737" s="10"/>
    </row>
    <row r="7738" spans="68:73">
      <c r="BP7738" s="8"/>
      <c r="BQ7738" s="8"/>
      <c r="BR7738" s="8"/>
      <c r="BS7738" s="8"/>
      <c r="BT7738" s="8"/>
      <c r="BU7738" s="8"/>
    </row>
    <row r="7739" spans="68:73">
      <c r="BP7739" s="10"/>
      <c r="BQ7739" s="10"/>
      <c r="BR7739" s="10"/>
      <c r="BS7739" s="10"/>
      <c r="BT7739" s="10"/>
      <c r="BU7739" s="10"/>
    </row>
    <row r="7740" spans="68:73">
      <c r="BP7740" s="8"/>
      <c r="BQ7740" s="8"/>
      <c r="BR7740" s="8"/>
      <c r="BS7740" s="8"/>
      <c r="BT7740" s="8"/>
      <c r="BU7740" s="8"/>
    </row>
    <row r="7741" spans="68:73">
      <c r="BP7741" s="10"/>
      <c r="BQ7741" s="10"/>
      <c r="BR7741" s="10"/>
      <c r="BS7741" s="10"/>
      <c r="BT7741" s="10"/>
      <c r="BU7741" s="10"/>
    </row>
    <row r="7742" spans="68:73">
      <c r="BP7742" s="8"/>
      <c r="BQ7742" s="8"/>
      <c r="BR7742" s="8"/>
      <c r="BS7742" s="8"/>
      <c r="BT7742" s="8"/>
      <c r="BU7742" s="8"/>
    </row>
    <row r="7743" spans="68:73">
      <c r="BP7743" s="10"/>
      <c r="BQ7743" s="10"/>
      <c r="BR7743" s="10"/>
      <c r="BS7743" s="10"/>
      <c r="BT7743" s="10"/>
      <c r="BU7743" s="10"/>
    </row>
    <row r="7744" spans="68:73">
      <c r="BP7744" s="8"/>
      <c r="BQ7744" s="8"/>
      <c r="BR7744" s="8"/>
      <c r="BS7744" s="8"/>
      <c r="BT7744" s="8"/>
      <c r="BU7744" s="8"/>
    </row>
    <row r="7745" spans="68:73">
      <c r="BP7745" s="10"/>
      <c r="BQ7745" s="10"/>
      <c r="BR7745" s="10"/>
      <c r="BS7745" s="10"/>
      <c r="BT7745" s="10"/>
      <c r="BU7745" s="10"/>
    </row>
    <row r="7746" spans="68:73">
      <c r="BP7746" s="8"/>
      <c r="BQ7746" s="8"/>
      <c r="BR7746" s="8"/>
      <c r="BS7746" s="8"/>
      <c r="BT7746" s="8"/>
      <c r="BU7746" s="8"/>
    </row>
    <row r="7747" spans="68:73">
      <c r="BP7747" s="10"/>
      <c r="BQ7747" s="10"/>
      <c r="BR7747" s="10"/>
      <c r="BS7747" s="10"/>
      <c r="BT7747" s="10"/>
      <c r="BU7747" s="10"/>
    </row>
    <row r="7748" spans="68:73">
      <c r="BP7748" s="8"/>
      <c r="BQ7748" s="8"/>
      <c r="BR7748" s="8"/>
      <c r="BS7748" s="8"/>
      <c r="BT7748" s="8"/>
      <c r="BU7748" s="8"/>
    </row>
    <row r="7749" spans="68:73">
      <c r="BP7749" s="10"/>
      <c r="BQ7749" s="10"/>
      <c r="BR7749" s="10"/>
      <c r="BS7749" s="10"/>
      <c r="BT7749" s="10"/>
      <c r="BU7749" s="10"/>
    </row>
    <row r="7750" spans="68:73">
      <c r="BP7750" s="8"/>
      <c r="BQ7750" s="8"/>
      <c r="BR7750" s="8"/>
      <c r="BS7750" s="8"/>
      <c r="BT7750" s="8"/>
      <c r="BU7750" s="8"/>
    </row>
    <row r="7751" spans="68:73">
      <c r="BP7751" s="10"/>
      <c r="BQ7751" s="10"/>
      <c r="BR7751" s="10"/>
      <c r="BS7751" s="10"/>
      <c r="BT7751" s="10"/>
      <c r="BU7751" s="10"/>
    </row>
    <row r="7752" spans="68:73">
      <c r="BP7752" s="8"/>
      <c r="BQ7752" s="8"/>
      <c r="BR7752" s="8"/>
      <c r="BS7752" s="8"/>
      <c r="BT7752" s="8"/>
      <c r="BU7752" s="8"/>
    </row>
    <row r="7753" spans="68:73">
      <c r="BP7753" s="10"/>
      <c r="BQ7753" s="10"/>
      <c r="BR7753" s="10"/>
      <c r="BS7753" s="10"/>
      <c r="BT7753" s="10"/>
      <c r="BU7753" s="10"/>
    </row>
    <row r="7754" spans="68:73">
      <c r="BP7754" s="8"/>
      <c r="BQ7754" s="8"/>
      <c r="BR7754" s="8"/>
      <c r="BS7754" s="8"/>
      <c r="BT7754" s="8"/>
      <c r="BU7754" s="8"/>
    </row>
    <row r="7755" spans="68:73">
      <c r="BP7755" s="10"/>
      <c r="BQ7755" s="10"/>
      <c r="BR7755" s="10"/>
      <c r="BS7755" s="10"/>
      <c r="BT7755" s="10"/>
      <c r="BU7755" s="10"/>
    </row>
    <row r="7756" spans="68:73">
      <c r="BP7756" s="8"/>
      <c r="BQ7756" s="8"/>
      <c r="BR7756" s="8"/>
      <c r="BS7756" s="8"/>
      <c r="BT7756" s="8"/>
      <c r="BU7756" s="8"/>
    </row>
    <row r="7757" spans="68:73">
      <c r="BP7757" s="10"/>
      <c r="BQ7757" s="10"/>
      <c r="BR7757" s="10"/>
      <c r="BS7757" s="10"/>
      <c r="BT7757" s="10"/>
      <c r="BU7757" s="10"/>
    </row>
    <row r="7758" spans="68:73">
      <c r="BP7758" s="8"/>
      <c r="BQ7758" s="8"/>
      <c r="BR7758" s="8"/>
      <c r="BS7758" s="8"/>
      <c r="BT7758" s="8"/>
      <c r="BU7758" s="8"/>
    </row>
    <row r="7759" spans="68:73">
      <c r="BP7759" s="10"/>
      <c r="BQ7759" s="10"/>
      <c r="BR7759" s="10"/>
      <c r="BS7759" s="10"/>
      <c r="BT7759" s="10"/>
      <c r="BU7759" s="10"/>
    </row>
    <row r="7760" spans="68:73">
      <c r="BP7760" s="8"/>
      <c r="BQ7760" s="8"/>
      <c r="BR7760" s="8"/>
      <c r="BS7760" s="8"/>
      <c r="BT7760" s="8"/>
      <c r="BU7760" s="8"/>
    </row>
    <row r="7761" spans="68:73">
      <c r="BP7761" s="10"/>
      <c r="BQ7761" s="10"/>
      <c r="BR7761" s="10"/>
      <c r="BS7761" s="10"/>
      <c r="BT7761" s="10"/>
      <c r="BU7761" s="10"/>
    </row>
    <row r="7762" spans="68:73">
      <c r="BP7762" s="8"/>
      <c r="BQ7762" s="8"/>
      <c r="BR7762" s="8"/>
      <c r="BS7762" s="8"/>
      <c r="BT7762" s="8"/>
      <c r="BU7762" s="8"/>
    </row>
    <row r="7763" spans="68:73">
      <c r="BP7763" s="10"/>
      <c r="BQ7763" s="10"/>
      <c r="BR7763" s="10"/>
      <c r="BS7763" s="10"/>
      <c r="BT7763" s="10"/>
      <c r="BU7763" s="10"/>
    </row>
    <row r="7764" spans="68:73">
      <c r="BP7764" s="8"/>
      <c r="BQ7764" s="8"/>
      <c r="BR7764" s="8"/>
      <c r="BS7764" s="8"/>
      <c r="BT7764" s="8"/>
      <c r="BU7764" s="8"/>
    </row>
    <row r="7765" spans="68:73">
      <c r="BP7765" s="10"/>
      <c r="BQ7765" s="10"/>
      <c r="BR7765" s="10"/>
      <c r="BS7765" s="10"/>
      <c r="BT7765" s="10"/>
      <c r="BU7765" s="10"/>
    </row>
    <row r="7766" spans="68:73">
      <c r="BP7766" s="8"/>
      <c r="BQ7766" s="8"/>
      <c r="BR7766" s="8"/>
      <c r="BS7766" s="8"/>
      <c r="BT7766" s="8"/>
      <c r="BU7766" s="8"/>
    </row>
    <row r="7767" spans="68:73">
      <c r="BP7767" s="10"/>
      <c r="BQ7767" s="10"/>
      <c r="BR7767" s="10"/>
      <c r="BS7767" s="10"/>
      <c r="BT7767" s="10"/>
      <c r="BU7767" s="10"/>
    </row>
    <row r="7768" spans="68:73">
      <c r="BP7768" s="8"/>
      <c r="BQ7768" s="8"/>
      <c r="BR7768" s="8"/>
      <c r="BS7768" s="8"/>
      <c r="BT7768" s="8"/>
      <c r="BU7768" s="8"/>
    </row>
    <row r="7769" spans="68:73">
      <c r="BP7769" s="10"/>
      <c r="BQ7769" s="10"/>
      <c r="BR7769" s="10"/>
      <c r="BS7769" s="10"/>
      <c r="BT7769" s="10"/>
      <c r="BU7769" s="10"/>
    </row>
    <row r="7770" spans="68:73">
      <c r="BP7770" s="8"/>
      <c r="BQ7770" s="8"/>
      <c r="BR7770" s="8"/>
      <c r="BS7770" s="8"/>
      <c r="BT7770" s="8"/>
      <c r="BU7770" s="8"/>
    </row>
    <row r="7771" spans="68:73">
      <c r="BP7771" s="10"/>
      <c r="BQ7771" s="10"/>
      <c r="BR7771" s="10"/>
      <c r="BS7771" s="10"/>
      <c r="BT7771" s="10"/>
      <c r="BU7771" s="10"/>
    </row>
    <row r="7772" spans="68:73">
      <c r="BP7772" s="8"/>
      <c r="BQ7772" s="8"/>
      <c r="BR7772" s="8"/>
      <c r="BS7772" s="8"/>
      <c r="BT7772" s="8"/>
      <c r="BU7772" s="8"/>
    </row>
    <row r="7773" spans="68:73">
      <c r="BP7773" s="10"/>
      <c r="BQ7773" s="10"/>
      <c r="BR7773" s="10"/>
      <c r="BS7773" s="10"/>
      <c r="BT7773" s="10"/>
      <c r="BU7773" s="10"/>
    </row>
    <row r="7774" spans="68:73">
      <c r="BP7774" s="8"/>
      <c r="BQ7774" s="8"/>
      <c r="BR7774" s="8"/>
      <c r="BS7774" s="8"/>
      <c r="BT7774" s="8"/>
      <c r="BU7774" s="8"/>
    </row>
    <row r="7775" spans="68:73">
      <c r="BP7775" s="10"/>
      <c r="BQ7775" s="10"/>
      <c r="BR7775" s="10"/>
      <c r="BS7775" s="10"/>
      <c r="BT7775" s="10"/>
      <c r="BU7775" s="10"/>
    </row>
    <row r="7776" spans="68:73">
      <c r="BP7776" s="8"/>
      <c r="BQ7776" s="8"/>
      <c r="BR7776" s="8"/>
      <c r="BS7776" s="8"/>
      <c r="BT7776" s="8"/>
      <c r="BU7776" s="8"/>
    </row>
    <row r="7777" spans="68:73">
      <c r="BP7777" s="10"/>
      <c r="BQ7777" s="10"/>
      <c r="BR7777" s="10"/>
      <c r="BS7777" s="10"/>
      <c r="BT7777" s="10"/>
      <c r="BU7777" s="10"/>
    </row>
    <row r="7778" spans="68:73">
      <c r="BP7778" s="8"/>
      <c r="BQ7778" s="8"/>
      <c r="BR7778" s="8"/>
      <c r="BS7778" s="8"/>
      <c r="BT7778" s="8"/>
      <c r="BU7778" s="8"/>
    </row>
    <row r="7779" spans="68:73">
      <c r="BP7779" s="10"/>
      <c r="BQ7779" s="10"/>
      <c r="BR7779" s="10"/>
      <c r="BS7779" s="10"/>
      <c r="BT7779" s="10"/>
      <c r="BU7779" s="10"/>
    </row>
    <row r="7780" spans="68:73">
      <c r="BP7780" s="8"/>
      <c r="BQ7780" s="8"/>
      <c r="BR7780" s="8"/>
      <c r="BS7780" s="8"/>
      <c r="BT7780" s="8"/>
      <c r="BU7780" s="8"/>
    </row>
    <row r="7781" spans="68:73">
      <c r="BP7781" s="10"/>
      <c r="BQ7781" s="10"/>
      <c r="BR7781" s="10"/>
      <c r="BS7781" s="10"/>
      <c r="BT7781" s="10"/>
      <c r="BU7781" s="10"/>
    </row>
    <row r="7782" spans="68:73">
      <c r="BP7782" s="8"/>
      <c r="BQ7782" s="8"/>
      <c r="BR7782" s="8"/>
      <c r="BS7782" s="8"/>
      <c r="BT7782" s="8"/>
      <c r="BU7782" s="8"/>
    </row>
    <row r="7783" spans="68:73">
      <c r="BP7783" s="10"/>
      <c r="BQ7783" s="10"/>
      <c r="BR7783" s="10"/>
      <c r="BS7783" s="10"/>
      <c r="BT7783" s="10"/>
      <c r="BU7783" s="10"/>
    </row>
    <row r="7784" spans="68:73">
      <c r="BP7784" s="8"/>
      <c r="BQ7784" s="8"/>
      <c r="BR7784" s="8"/>
      <c r="BS7784" s="8"/>
      <c r="BT7784" s="8"/>
      <c r="BU7784" s="8"/>
    </row>
    <row r="7785" spans="68:73">
      <c r="BP7785" s="10"/>
      <c r="BQ7785" s="10"/>
      <c r="BR7785" s="10"/>
      <c r="BS7785" s="10"/>
      <c r="BT7785" s="10"/>
      <c r="BU7785" s="10"/>
    </row>
    <row r="7786" spans="68:73">
      <c r="BP7786" s="8"/>
      <c r="BQ7786" s="8"/>
      <c r="BR7786" s="8"/>
      <c r="BS7786" s="8"/>
      <c r="BT7786" s="8"/>
      <c r="BU7786" s="8"/>
    </row>
    <row r="7787" spans="68:73">
      <c r="BP7787" s="10"/>
      <c r="BQ7787" s="10"/>
      <c r="BR7787" s="10"/>
      <c r="BS7787" s="10"/>
      <c r="BT7787" s="10"/>
      <c r="BU7787" s="10"/>
    </row>
    <row r="7788" spans="68:73">
      <c r="BP7788" s="8"/>
      <c r="BQ7788" s="8"/>
      <c r="BR7788" s="8"/>
      <c r="BS7788" s="8"/>
      <c r="BT7788" s="8"/>
      <c r="BU7788" s="8"/>
    </row>
    <row r="7789" spans="68:73">
      <c r="BP7789" s="10"/>
      <c r="BQ7789" s="10"/>
      <c r="BR7789" s="10"/>
      <c r="BS7789" s="10"/>
      <c r="BT7789" s="10"/>
      <c r="BU7789" s="10"/>
    </row>
    <row r="7790" spans="68:73">
      <c r="BP7790" s="8"/>
      <c r="BQ7790" s="8"/>
      <c r="BR7790" s="8"/>
      <c r="BS7790" s="8"/>
      <c r="BT7790" s="8"/>
      <c r="BU7790" s="8"/>
    </row>
    <row r="7791" spans="68:73">
      <c r="BP7791" s="10"/>
      <c r="BQ7791" s="10"/>
      <c r="BR7791" s="10"/>
      <c r="BS7791" s="10"/>
      <c r="BT7791" s="10"/>
      <c r="BU7791" s="10"/>
    </row>
    <row r="7792" spans="68:73">
      <c r="BP7792" s="8"/>
      <c r="BQ7792" s="8"/>
      <c r="BR7792" s="8"/>
      <c r="BS7792" s="8"/>
      <c r="BT7792" s="8"/>
      <c r="BU7792" s="8"/>
    </row>
    <row r="7793" spans="68:73">
      <c r="BP7793" s="10"/>
      <c r="BQ7793" s="10"/>
      <c r="BR7793" s="10"/>
      <c r="BS7793" s="10"/>
      <c r="BT7793" s="10"/>
      <c r="BU7793" s="10"/>
    </row>
    <row r="7794" spans="68:73">
      <c r="BP7794" s="8"/>
      <c r="BQ7794" s="8"/>
      <c r="BR7794" s="8"/>
      <c r="BS7794" s="8"/>
      <c r="BT7794" s="8"/>
      <c r="BU7794" s="8"/>
    </row>
    <row r="7795" spans="68:73">
      <c r="BP7795" s="10"/>
      <c r="BQ7795" s="10"/>
      <c r="BR7795" s="10"/>
      <c r="BS7795" s="10"/>
      <c r="BT7795" s="10"/>
      <c r="BU7795" s="10"/>
    </row>
    <row r="7796" spans="68:73">
      <c r="BP7796" s="8"/>
      <c r="BQ7796" s="8"/>
      <c r="BR7796" s="8"/>
      <c r="BS7796" s="8"/>
      <c r="BT7796" s="8"/>
      <c r="BU7796" s="8"/>
    </row>
    <row r="7797" spans="68:73">
      <c r="BP7797" s="10"/>
      <c r="BQ7797" s="10"/>
      <c r="BR7797" s="10"/>
      <c r="BS7797" s="10"/>
      <c r="BT7797" s="10"/>
      <c r="BU7797" s="10"/>
    </row>
    <row r="7798" spans="68:73">
      <c r="BP7798" s="8"/>
      <c r="BQ7798" s="8"/>
      <c r="BR7798" s="8"/>
      <c r="BS7798" s="8"/>
      <c r="BT7798" s="8"/>
      <c r="BU7798" s="8"/>
    </row>
    <row r="7799" spans="68:73">
      <c r="BP7799" s="10"/>
      <c r="BQ7799" s="10"/>
      <c r="BR7799" s="10"/>
      <c r="BS7799" s="10"/>
      <c r="BT7799" s="10"/>
      <c r="BU7799" s="10"/>
    </row>
    <row r="7800" spans="68:73">
      <c r="BP7800" s="8"/>
      <c r="BQ7800" s="8"/>
      <c r="BR7800" s="8"/>
      <c r="BS7800" s="8"/>
      <c r="BT7800" s="8"/>
      <c r="BU7800" s="8"/>
    </row>
    <row r="7801" spans="68:73">
      <c r="BP7801" s="10"/>
      <c r="BQ7801" s="10"/>
      <c r="BR7801" s="10"/>
      <c r="BS7801" s="10"/>
      <c r="BT7801" s="10"/>
      <c r="BU7801" s="10"/>
    </row>
    <row r="7802" spans="68:73">
      <c r="BP7802" s="8"/>
      <c r="BQ7802" s="8"/>
      <c r="BR7802" s="8"/>
      <c r="BS7802" s="8"/>
      <c r="BT7802" s="8"/>
      <c r="BU7802" s="8"/>
    </row>
    <row r="7803" spans="68:73">
      <c r="BP7803" s="10"/>
      <c r="BQ7803" s="10"/>
      <c r="BR7803" s="10"/>
      <c r="BS7803" s="10"/>
      <c r="BT7803" s="10"/>
      <c r="BU7803" s="10"/>
    </row>
    <row r="7804" spans="68:73">
      <c r="BP7804" s="8"/>
      <c r="BQ7804" s="8"/>
      <c r="BR7804" s="8"/>
      <c r="BS7804" s="8"/>
      <c r="BT7804" s="8"/>
      <c r="BU7804" s="8"/>
    </row>
    <row r="7805" spans="68:73">
      <c r="BP7805" s="10"/>
      <c r="BQ7805" s="10"/>
      <c r="BR7805" s="10"/>
      <c r="BS7805" s="10"/>
      <c r="BT7805" s="10"/>
      <c r="BU7805" s="10"/>
    </row>
    <row r="7806" spans="68:73">
      <c r="BP7806" s="8"/>
      <c r="BQ7806" s="8"/>
      <c r="BR7806" s="8"/>
      <c r="BS7806" s="8"/>
      <c r="BT7806" s="8"/>
      <c r="BU7806" s="8"/>
    </row>
    <row r="7807" spans="68:73">
      <c r="BP7807" s="10"/>
      <c r="BQ7807" s="10"/>
      <c r="BR7807" s="10"/>
      <c r="BS7807" s="10"/>
      <c r="BT7807" s="10"/>
      <c r="BU7807" s="10"/>
    </row>
    <row r="7808" spans="68:73">
      <c r="BP7808" s="8"/>
      <c r="BQ7808" s="8"/>
      <c r="BR7808" s="8"/>
      <c r="BS7808" s="8"/>
      <c r="BT7808" s="8"/>
      <c r="BU7808" s="8"/>
    </row>
    <row r="7809" spans="68:73">
      <c r="BP7809" s="10"/>
      <c r="BQ7809" s="10"/>
      <c r="BR7809" s="10"/>
      <c r="BS7809" s="10"/>
      <c r="BT7809" s="10"/>
      <c r="BU7809" s="10"/>
    </row>
    <row r="7810" spans="68:73">
      <c r="BP7810" s="8"/>
      <c r="BQ7810" s="8"/>
      <c r="BR7810" s="8"/>
      <c r="BS7810" s="8"/>
      <c r="BT7810" s="8"/>
      <c r="BU7810" s="8"/>
    </row>
    <row r="7811" spans="68:73">
      <c r="BP7811" s="10"/>
      <c r="BQ7811" s="10"/>
      <c r="BR7811" s="10"/>
      <c r="BS7811" s="10"/>
      <c r="BT7811" s="10"/>
      <c r="BU7811" s="10"/>
    </row>
    <row r="7812" spans="68:73">
      <c r="BP7812" s="8"/>
      <c r="BQ7812" s="8"/>
      <c r="BR7812" s="8"/>
      <c r="BS7812" s="8"/>
      <c r="BT7812" s="8"/>
      <c r="BU7812" s="8"/>
    </row>
    <row r="7813" spans="68:73">
      <c r="BP7813" s="10"/>
      <c r="BQ7813" s="10"/>
      <c r="BR7813" s="10"/>
      <c r="BS7813" s="10"/>
      <c r="BT7813" s="10"/>
      <c r="BU7813" s="10"/>
    </row>
    <row r="7814" spans="68:73">
      <c r="BP7814" s="8"/>
      <c r="BQ7814" s="8"/>
      <c r="BR7814" s="8"/>
      <c r="BS7814" s="8"/>
      <c r="BT7814" s="8"/>
      <c r="BU7814" s="8"/>
    </row>
    <row r="7815" spans="68:73">
      <c r="BP7815" s="10"/>
      <c r="BQ7815" s="10"/>
      <c r="BR7815" s="10"/>
      <c r="BS7815" s="10"/>
      <c r="BT7815" s="10"/>
      <c r="BU7815" s="10"/>
    </row>
    <row r="7816" spans="68:73">
      <c r="BP7816" s="8"/>
      <c r="BQ7816" s="8"/>
      <c r="BR7816" s="8"/>
      <c r="BS7816" s="8"/>
      <c r="BT7816" s="8"/>
      <c r="BU7816" s="8"/>
    </row>
    <row r="7817" spans="68:73">
      <c r="BP7817" s="10"/>
      <c r="BQ7817" s="10"/>
      <c r="BR7817" s="10"/>
      <c r="BS7817" s="10"/>
      <c r="BT7817" s="10"/>
      <c r="BU7817" s="10"/>
    </row>
    <row r="7818" spans="68:73">
      <c r="BP7818" s="8"/>
      <c r="BQ7818" s="8"/>
      <c r="BR7818" s="8"/>
      <c r="BS7818" s="8"/>
      <c r="BT7818" s="8"/>
      <c r="BU7818" s="8"/>
    </row>
    <row r="7819" spans="68:73">
      <c r="BP7819" s="10"/>
      <c r="BQ7819" s="10"/>
      <c r="BR7819" s="10"/>
      <c r="BS7819" s="10"/>
      <c r="BT7819" s="10"/>
      <c r="BU7819" s="10"/>
    </row>
    <row r="7820" spans="68:73">
      <c r="BP7820" s="8"/>
      <c r="BQ7820" s="8"/>
      <c r="BR7820" s="8"/>
      <c r="BS7820" s="8"/>
      <c r="BT7820" s="8"/>
      <c r="BU7820" s="8"/>
    </row>
    <row r="7821" spans="68:73">
      <c r="BP7821" s="10"/>
      <c r="BQ7821" s="10"/>
      <c r="BR7821" s="10"/>
      <c r="BS7821" s="10"/>
      <c r="BT7821" s="10"/>
      <c r="BU7821" s="10"/>
    </row>
    <row r="7822" spans="68:73">
      <c r="BP7822" s="8"/>
      <c r="BQ7822" s="8"/>
      <c r="BR7822" s="8"/>
      <c r="BS7822" s="8"/>
      <c r="BT7822" s="8"/>
      <c r="BU7822" s="8"/>
    </row>
    <row r="7823" spans="68:73">
      <c r="BP7823" s="10"/>
      <c r="BQ7823" s="10"/>
      <c r="BR7823" s="10"/>
      <c r="BS7823" s="10"/>
      <c r="BT7823" s="10"/>
      <c r="BU7823" s="10"/>
    </row>
    <row r="7824" spans="68:73">
      <c r="BP7824" s="8"/>
      <c r="BQ7824" s="8"/>
      <c r="BR7824" s="8"/>
      <c r="BS7824" s="8"/>
      <c r="BT7824" s="8"/>
      <c r="BU7824" s="8"/>
    </row>
    <row r="7825" spans="68:73">
      <c r="BP7825" s="10"/>
      <c r="BQ7825" s="10"/>
      <c r="BR7825" s="10"/>
      <c r="BS7825" s="10"/>
      <c r="BT7825" s="10"/>
      <c r="BU7825" s="10"/>
    </row>
    <row r="7826" spans="68:73">
      <c r="BP7826" s="8"/>
      <c r="BQ7826" s="8"/>
      <c r="BR7826" s="8"/>
      <c r="BS7826" s="8"/>
      <c r="BT7826" s="8"/>
      <c r="BU7826" s="8"/>
    </row>
    <row r="7827" spans="68:73">
      <c r="BP7827" s="10"/>
      <c r="BQ7827" s="10"/>
      <c r="BR7827" s="10"/>
      <c r="BS7827" s="10"/>
      <c r="BT7827" s="10"/>
      <c r="BU7827" s="10"/>
    </row>
    <row r="7828" spans="68:73">
      <c r="BP7828" s="8"/>
      <c r="BQ7828" s="8"/>
      <c r="BR7828" s="8"/>
      <c r="BS7828" s="8"/>
      <c r="BT7828" s="8"/>
      <c r="BU7828" s="8"/>
    </row>
    <row r="7829" spans="68:73">
      <c r="BP7829" s="10"/>
      <c r="BQ7829" s="10"/>
      <c r="BR7829" s="10"/>
      <c r="BS7829" s="10"/>
      <c r="BT7829" s="10"/>
      <c r="BU7829" s="10"/>
    </row>
    <row r="7830" spans="68:73">
      <c r="BP7830" s="8"/>
      <c r="BQ7830" s="8"/>
      <c r="BR7830" s="8"/>
      <c r="BS7830" s="8"/>
      <c r="BT7830" s="8"/>
      <c r="BU7830" s="8"/>
    </row>
    <row r="7831" spans="68:73">
      <c r="BP7831" s="10"/>
      <c r="BQ7831" s="10"/>
      <c r="BR7831" s="10"/>
      <c r="BS7831" s="10"/>
      <c r="BT7831" s="10"/>
      <c r="BU7831" s="10"/>
    </row>
    <row r="7832" spans="68:73">
      <c r="BP7832" s="8"/>
      <c r="BQ7832" s="8"/>
      <c r="BR7832" s="8"/>
      <c r="BS7832" s="8"/>
      <c r="BT7832" s="8"/>
      <c r="BU7832" s="8"/>
    </row>
    <row r="7833" spans="68:73">
      <c r="BP7833" s="10"/>
      <c r="BQ7833" s="10"/>
      <c r="BR7833" s="10"/>
      <c r="BS7833" s="10"/>
      <c r="BT7833" s="10"/>
      <c r="BU7833" s="10"/>
    </row>
    <row r="7834" spans="68:73">
      <c r="BP7834" s="8"/>
      <c r="BQ7834" s="8"/>
      <c r="BR7834" s="8"/>
      <c r="BS7834" s="8"/>
      <c r="BT7834" s="8"/>
      <c r="BU7834" s="8"/>
    </row>
    <row r="7835" spans="68:73">
      <c r="BP7835" s="10"/>
      <c r="BQ7835" s="10"/>
      <c r="BR7835" s="10"/>
      <c r="BS7835" s="10"/>
      <c r="BT7835" s="10"/>
      <c r="BU7835" s="10"/>
    </row>
    <row r="7836" spans="68:73">
      <c r="BP7836" s="8"/>
      <c r="BQ7836" s="8"/>
      <c r="BR7836" s="8"/>
      <c r="BS7836" s="8"/>
      <c r="BT7836" s="8"/>
      <c r="BU7836" s="8"/>
    </row>
    <row r="7837" spans="68:73">
      <c r="BP7837" s="10"/>
      <c r="BQ7837" s="10"/>
      <c r="BR7837" s="10"/>
      <c r="BS7837" s="10"/>
      <c r="BT7837" s="10"/>
      <c r="BU7837" s="10"/>
    </row>
    <row r="7838" spans="68:73">
      <c r="BP7838" s="8"/>
      <c r="BQ7838" s="8"/>
      <c r="BR7838" s="8"/>
      <c r="BS7838" s="8"/>
      <c r="BT7838" s="8"/>
      <c r="BU7838" s="8"/>
    </row>
    <row r="7839" spans="68:73">
      <c r="BP7839" s="10"/>
      <c r="BQ7839" s="10"/>
      <c r="BR7839" s="10"/>
      <c r="BS7839" s="10"/>
      <c r="BT7839" s="10"/>
      <c r="BU7839" s="10"/>
    </row>
    <row r="7840" spans="68:73">
      <c r="BP7840" s="8"/>
      <c r="BQ7840" s="8"/>
      <c r="BR7840" s="8"/>
      <c r="BS7840" s="8"/>
      <c r="BT7840" s="8"/>
      <c r="BU7840" s="8"/>
    </row>
    <row r="7841" spans="68:73">
      <c r="BP7841" s="10"/>
      <c r="BQ7841" s="10"/>
      <c r="BR7841" s="10"/>
      <c r="BS7841" s="10"/>
      <c r="BT7841" s="10"/>
      <c r="BU7841" s="10"/>
    </row>
    <row r="7842" spans="68:73">
      <c r="BP7842" s="8"/>
      <c r="BQ7842" s="8"/>
      <c r="BR7842" s="8"/>
      <c r="BS7842" s="8"/>
      <c r="BT7842" s="8"/>
      <c r="BU7842" s="8"/>
    </row>
    <row r="7843" spans="68:73">
      <c r="BP7843" s="10"/>
      <c r="BQ7843" s="10"/>
      <c r="BR7843" s="10"/>
      <c r="BS7843" s="10"/>
      <c r="BT7843" s="10"/>
      <c r="BU7843" s="10"/>
    </row>
    <row r="7844" spans="68:73">
      <c r="BP7844" s="8"/>
      <c r="BQ7844" s="8"/>
      <c r="BR7844" s="8"/>
      <c r="BS7844" s="8"/>
      <c r="BT7844" s="8"/>
      <c r="BU7844" s="8"/>
    </row>
    <row r="7845" spans="68:73">
      <c r="BP7845" s="10"/>
      <c r="BQ7845" s="10"/>
      <c r="BR7845" s="10"/>
      <c r="BS7845" s="10"/>
      <c r="BT7845" s="10"/>
      <c r="BU7845" s="10"/>
    </row>
    <row r="7846" spans="68:73">
      <c r="BP7846" s="8"/>
      <c r="BQ7846" s="8"/>
      <c r="BR7846" s="8"/>
      <c r="BS7846" s="8"/>
      <c r="BT7846" s="8"/>
      <c r="BU7846" s="8"/>
    </row>
    <row r="7847" spans="68:73">
      <c r="BP7847" s="10"/>
      <c r="BQ7847" s="10"/>
      <c r="BR7847" s="10"/>
      <c r="BS7847" s="10"/>
      <c r="BT7847" s="10"/>
      <c r="BU7847" s="10"/>
    </row>
    <row r="7848" spans="68:73">
      <c r="BP7848" s="8"/>
      <c r="BQ7848" s="8"/>
      <c r="BR7848" s="8"/>
      <c r="BS7848" s="8"/>
      <c r="BT7848" s="8"/>
      <c r="BU7848" s="8"/>
    </row>
    <row r="7849" spans="68:73">
      <c r="BP7849" s="10"/>
      <c r="BQ7849" s="10"/>
      <c r="BR7849" s="10"/>
      <c r="BS7849" s="10"/>
      <c r="BT7849" s="10"/>
      <c r="BU7849" s="10"/>
    </row>
    <row r="7850" spans="68:73">
      <c r="BP7850" s="8"/>
      <c r="BQ7850" s="8"/>
      <c r="BR7850" s="8"/>
      <c r="BS7850" s="8"/>
      <c r="BT7850" s="8"/>
      <c r="BU7850" s="8"/>
    </row>
    <row r="7851" spans="68:73">
      <c r="BP7851" s="10"/>
      <c r="BQ7851" s="10"/>
      <c r="BR7851" s="10"/>
      <c r="BS7851" s="10"/>
      <c r="BT7851" s="10"/>
      <c r="BU7851" s="10"/>
    </row>
    <row r="7852" spans="68:73">
      <c r="BP7852" s="8"/>
      <c r="BQ7852" s="8"/>
      <c r="BR7852" s="8"/>
      <c r="BS7852" s="8"/>
      <c r="BT7852" s="8"/>
      <c r="BU7852" s="8"/>
    </row>
    <row r="7853" spans="68:73">
      <c r="BP7853" s="10"/>
      <c r="BQ7853" s="10"/>
      <c r="BR7853" s="10"/>
      <c r="BS7853" s="10"/>
      <c r="BT7853" s="10"/>
      <c r="BU7853" s="10"/>
    </row>
    <row r="7854" spans="68:73">
      <c r="BP7854" s="8"/>
      <c r="BQ7854" s="8"/>
      <c r="BR7854" s="8"/>
      <c r="BS7854" s="8"/>
      <c r="BT7854" s="8"/>
      <c r="BU7854" s="8"/>
    </row>
    <row r="7855" spans="68:73">
      <c r="BP7855" s="10"/>
      <c r="BQ7855" s="10"/>
      <c r="BR7855" s="10"/>
      <c r="BS7855" s="10"/>
      <c r="BT7855" s="10"/>
      <c r="BU7855" s="10"/>
    </row>
    <row r="7856" spans="68:73">
      <c r="BP7856" s="8"/>
      <c r="BQ7856" s="8"/>
      <c r="BR7856" s="8"/>
      <c r="BS7856" s="8"/>
      <c r="BT7856" s="8"/>
      <c r="BU7856" s="8"/>
    </row>
    <row r="7857" spans="68:73">
      <c r="BP7857" s="10"/>
      <c r="BQ7857" s="10"/>
      <c r="BR7857" s="10"/>
      <c r="BS7857" s="10"/>
      <c r="BT7857" s="10"/>
      <c r="BU7857" s="10"/>
    </row>
    <row r="7858" spans="68:73">
      <c r="BP7858" s="8"/>
      <c r="BQ7858" s="8"/>
      <c r="BR7858" s="8"/>
      <c r="BS7858" s="8"/>
      <c r="BT7858" s="8"/>
      <c r="BU7858" s="8"/>
    </row>
    <row r="7859" spans="68:73">
      <c r="BP7859" s="10"/>
      <c r="BQ7859" s="10"/>
      <c r="BR7859" s="10"/>
      <c r="BS7859" s="10"/>
      <c r="BT7859" s="10"/>
      <c r="BU7859" s="10"/>
    </row>
    <row r="7860" spans="68:73">
      <c r="BP7860" s="8"/>
      <c r="BQ7860" s="8"/>
      <c r="BR7860" s="8"/>
      <c r="BS7860" s="8"/>
      <c r="BT7860" s="8"/>
      <c r="BU7860" s="8"/>
    </row>
    <row r="7861" spans="68:73">
      <c r="BP7861" s="10"/>
      <c r="BQ7861" s="10"/>
      <c r="BR7861" s="10"/>
      <c r="BS7861" s="10"/>
      <c r="BT7861" s="10"/>
      <c r="BU7861" s="10"/>
    </row>
    <row r="7862" spans="68:73">
      <c r="BP7862" s="8"/>
      <c r="BQ7862" s="8"/>
      <c r="BR7862" s="8"/>
      <c r="BS7862" s="8"/>
      <c r="BT7862" s="8"/>
      <c r="BU7862" s="8"/>
    </row>
    <row r="7863" spans="68:73">
      <c r="BP7863" s="10"/>
      <c r="BQ7863" s="10"/>
      <c r="BR7863" s="10"/>
      <c r="BS7863" s="10"/>
      <c r="BT7863" s="10"/>
      <c r="BU7863" s="10"/>
    </row>
    <row r="7864" spans="68:73">
      <c r="BP7864" s="8"/>
      <c r="BQ7864" s="8"/>
      <c r="BR7864" s="8"/>
      <c r="BS7864" s="8"/>
      <c r="BT7864" s="8"/>
      <c r="BU7864" s="8"/>
    </row>
    <row r="7865" spans="68:73">
      <c r="BP7865" s="10"/>
      <c r="BQ7865" s="10"/>
      <c r="BR7865" s="10"/>
      <c r="BS7865" s="10"/>
      <c r="BT7865" s="10"/>
      <c r="BU7865" s="10"/>
    </row>
    <row r="7866" spans="68:73">
      <c r="BP7866" s="8"/>
      <c r="BQ7866" s="8"/>
      <c r="BR7866" s="8"/>
      <c r="BS7866" s="8"/>
      <c r="BT7866" s="8"/>
      <c r="BU7866" s="8"/>
    </row>
    <row r="7867" spans="68:73">
      <c r="BP7867" s="10"/>
      <c r="BQ7867" s="10"/>
      <c r="BR7867" s="10"/>
      <c r="BS7867" s="10"/>
      <c r="BT7867" s="10"/>
      <c r="BU7867" s="10"/>
    </row>
    <row r="7868" spans="68:73">
      <c r="BP7868" s="8"/>
      <c r="BQ7868" s="8"/>
      <c r="BR7868" s="8"/>
      <c r="BS7868" s="8"/>
      <c r="BT7868" s="8"/>
      <c r="BU7868" s="8"/>
    </row>
    <row r="7869" spans="68:73">
      <c r="BP7869" s="10"/>
      <c r="BQ7869" s="10"/>
      <c r="BR7869" s="10"/>
      <c r="BS7869" s="10"/>
      <c r="BT7869" s="10"/>
      <c r="BU7869" s="10"/>
    </row>
    <row r="7870" spans="68:73">
      <c r="BP7870" s="8"/>
      <c r="BQ7870" s="8"/>
      <c r="BR7870" s="8"/>
      <c r="BS7870" s="8"/>
      <c r="BT7870" s="8"/>
      <c r="BU7870" s="8"/>
    </row>
    <row r="7871" spans="68:73">
      <c r="BP7871" s="10"/>
      <c r="BQ7871" s="10"/>
      <c r="BR7871" s="10"/>
      <c r="BS7871" s="10"/>
      <c r="BT7871" s="10"/>
      <c r="BU7871" s="10"/>
    </row>
    <row r="7872" spans="68:73">
      <c r="BP7872" s="8"/>
      <c r="BQ7872" s="8"/>
      <c r="BR7872" s="8"/>
      <c r="BS7872" s="8"/>
      <c r="BT7872" s="8"/>
      <c r="BU7872" s="8"/>
    </row>
    <row r="7873" spans="68:73">
      <c r="BP7873" s="10"/>
      <c r="BQ7873" s="10"/>
      <c r="BR7873" s="10"/>
      <c r="BS7873" s="10"/>
      <c r="BT7873" s="10"/>
      <c r="BU7873" s="10"/>
    </row>
    <row r="7874" spans="68:73">
      <c r="BP7874" s="8"/>
      <c r="BQ7874" s="8"/>
      <c r="BR7874" s="8"/>
      <c r="BS7874" s="8"/>
      <c r="BT7874" s="8"/>
      <c r="BU7874" s="8"/>
    </row>
    <row r="7875" spans="68:73">
      <c r="BP7875" s="10"/>
      <c r="BQ7875" s="10"/>
      <c r="BR7875" s="10"/>
      <c r="BS7875" s="10"/>
      <c r="BT7875" s="10"/>
      <c r="BU7875" s="10"/>
    </row>
    <row r="7876" spans="68:73">
      <c r="BP7876" s="8"/>
      <c r="BQ7876" s="8"/>
      <c r="BR7876" s="8"/>
      <c r="BS7876" s="8"/>
      <c r="BT7876" s="8"/>
      <c r="BU7876" s="8"/>
    </row>
    <row r="7877" spans="68:73">
      <c r="BP7877" s="10"/>
      <c r="BQ7877" s="10"/>
      <c r="BR7877" s="10"/>
      <c r="BS7877" s="10"/>
      <c r="BT7877" s="10"/>
      <c r="BU7877" s="10"/>
    </row>
    <row r="7878" spans="68:73">
      <c r="BP7878" s="8"/>
      <c r="BQ7878" s="8"/>
      <c r="BR7878" s="8"/>
      <c r="BS7878" s="8"/>
      <c r="BT7878" s="8"/>
      <c r="BU7878" s="8"/>
    </row>
    <row r="7879" spans="68:73">
      <c r="BP7879" s="10"/>
      <c r="BQ7879" s="10"/>
      <c r="BR7879" s="10"/>
      <c r="BS7879" s="10"/>
      <c r="BT7879" s="10"/>
      <c r="BU7879" s="10"/>
    </row>
    <row r="7880" spans="68:73">
      <c r="BP7880" s="8"/>
      <c r="BQ7880" s="8"/>
      <c r="BR7880" s="8"/>
      <c r="BS7880" s="8"/>
      <c r="BT7880" s="8"/>
      <c r="BU7880" s="8"/>
    </row>
    <row r="7881" spans="68:73">
      <c r="BP7881" s="10"/>
      <c r="BQ7881" s="10"/>
      <c r="BR7881" s="10"/>
      <c r="BS7881" s="10"/>
      <c r="BT7881" s="10"/>
      <c r="BU7881" s="10"/>
    </row>
    <row r="7882" spans="68:73">
      <c r="BP7882" s="8"/>
      <c r="BQ7882" s="8"/>
      <c r="BR7882" s="8"/>
      <c r="BS7882" s="8"/>
      <c r="BT7882" s="8"/>
      <c r="BU7882" s="8"/>
    </row>
    <row r="7883" spans="68:73">
      <c r="BP7883" s="10"/>
      <c r="BQ7883" s="10"/>
      <c r="BR7883" s="10"/>
      <c r="BS7883" s="10"/>
      <c r="BT7883" s="10"/>
      <c r="BU7883" s="10"/>
    </row>
    <row r="7884" spans="68:73">
      <c r="BP7884" s="8"/>
      <c r="BQ7884" s="8"/>
      <c r="BR7884" s="8"/>
      <c r="BS7884" s="8"/>
      <c r="BT7884" s="8"/>
      <c r="BU7884" s="8"/>
    </row>
    <row r="7885" spans="68:73">
      <c r="BP7885" s="10"/>
      <c r="BQ7885" s="10"/>
      <c r="BR7885" s="10"/>
      <c r="BS7885" s="10"/>
      <c r="BT7885" s="10"/>
      <c r="BU7885" s="10"/>
    </row>
    <row r="7886" spans="68:73">
      <c r="BP7886" s="8"/>
      <c r="BQ7886" s="8"/>
      <c r="BR7886" s="8"/>
      <c r="BS7886" s="8"/>
      <c r="BT7886" s="8"/>
      <c r="BU7886" s="8"/>
    </row>
    <row r="7887" spans="68:73">
      <c r="BP7887" s="10"/>
      <c r="BQ7887" s="10"/>
      <c r="BR7887" s="10"/>
      <c r="BS7887" s="10"/>
      <c r="BT7887" s="10"/>
      <c r="BU7887" s="10"/>
    </row>
    <row r="7888" spans="68:73">
      <c r="BP7888" s="8"/>
      <c r="BQ7888" s="8"/>
      <c r="BR7888" s="8"/>
      <c r="BS7888" s="8"/>
      <c r="BT7888" s="8"/>
      <c r="BU7888" s="8"/>
    </row>
    <row r="7889" spans="68:73">
      <c r="BP7889" s="10"/>
      <c r="BQ7889" s="10"/>
      <c r="BR7889" s="10"/>
      <c r="BS7889" s="10"/>
      <c r="BT7889" s="10"/>
      <c r="BU7889" s="10"/>
    </row>
    <row r="7890" spans="68:73">
      <c r="BP7890" s="8"/>
      <c r="BQ7890" s="8"/>
      <c r="BR7890" s="8"/>
      <c r="BS7890" s="8"/>
      <c r="BT7890" s="8"/>
      <c r="BU7890" s="8"/>
    </row>
    <row r="7891" spans="68:73">
      <c r="BP7891" s="10"/>
      <c r="BQ7891" s="10"/>
      <c r="BR7891" s="10"/>
      <c r="BS7891" s="10"/>
      <c r="BT7891" s="10"/>
      <c r="BU7891" s="10"/>
    </row>
    <row r="7892" spans="68:73">
      <c r="BP7892" s="8"/>
      <c r="BQ7892" s="8"/>
      <c r="BR7892" s="8"/>
      <c r="BS7892" s="8"/>
      <c r="BT7892" s="8"/>
      <c r="BU7892" s="8"/>
    </row>
    <row r="7893" spans="68:73">
      <c r="BP7893" s="10"/>
      <c r="BQ7893" s="10"/>
      <c r="BR7893" s="10"/>
      <c r="BS7893" s="10"/>
      <c r="BT7893" s="10"/>
      <c r="BU7893" s="10"/>
    </row>
    <row r="7894" spans="68:73">
      <c r="BP7894" s="8"/>
      <c r="BQ7894" s="8"/>
      <c r="BR7894" s="8"/>
      <c r="BS7894" s="8"/>
      <c r="BT7894" s="8"/>
      <c r="BU7894" s="8"/>
    </row>
    <row r="7895" spans="68:73">
      <c r="BP7895" s="10"/>
      <c r="BQ7895" s="10"/>
      <c r="BR7895" s="10"/>
      <c r="BS7895" s="10"/>
      <c r="BT7895" s="10"/>
      <c r="BU7895" s="10"/>
    </row>
    <row r="7896" spans="68:73">
      <c r="BP7896" s="8"/>
      <c r="BQ7896" s="8"/>
      <c r="BR7896" s="8"/>
      <c r="BS7896" s="8"/>
      <c r="BT7896" s="8"/>
      <c r="BU7896" s="8"/>
    </row>
    <row r="7897" spans="68:73">
      <c r="BP7897" s="10"/>
      <c r="BQ7897" s="10"/>
      <c r="BR7897" s="10"/>
      <c r="BS7897" s="10"/>
      <c r="BT7897" s="10"/>
      <c r="BU7897" s="10"/>
    </row>
    <row r="7898" spans="68:73">
      <c r="BP7898" s="8"/>
      <c r="BQ7898" s="8"/>
      <c r="BR7898" s="8"/>
      <c r="BS7898" s="8"/>
      <c r="BT7898" s="8"/>
      <c r="BU7898" s="8"/>
    </row>
    <row r="7899" spans="68:73">
      <c r="BP7899" s="10"/>
      <c r="BQ7899" s="10"/>
      <c r="BR7899" s="10"/>
      <c r="BS7899" s="10"/>
      <c r="BT7899" s="10"/>
      <c r="BU7899" s="10"/>
    </row>
    <row r="7900" spans="68:73">
      <c r="BP7900" s="8"/>
      <c r="BQ7900" s="8"/>
      <c r="BR7900" s="8"/>
      <c r="BS7900" s="8"/>
      <c r="BT7900" s="8"/>
      <c r="BU7900" s="8"/>
    </row>
    <row r="7901" spans="68:73">
      <c r="BP7901" s="10"/>
      <c r="BQ7901" s="10"/>
      <c r="BR7901" s="10"/>
      <c r="BS7901" s="10"/>
      <c r="BT7901" s="10"/>
      <c r="BU7901" s="10"/>
    </row>
    <row r="7902" spans="68:73">
      <c r="BP7902" s="8"/>
      <c r="BQ7902" s="8"/>
      <c r="BR7902" s="8"/>
      <c r="BS7902" s="8"/>
      <c r="BT7902" s="8"/>
      <c r="BU7902" s="8"/>
    </row>
    <row r="7903" spans="68:73">
      <c r="BP7903" s="10"/>
      <c r="BQ7903" s="10"/>
      <c r="BR7903" s="10"/>
      <c r="BS7903" s="10"/>
      <c r="BT7903" s="10"/>
      <c r="BU7903" s="10"/>
    </row>
    <row r="7904" spans="68:73">
      <c r="BP7904" s="8"/>
      <c r="BQ7904" s="8"/>
      <c r="BR7904" s="8"/>
      <c r="BS7904" s="8"/>
      <c r="BT7904" s="8"/>
      <c r="BU7904" s="8"/>
    </row>
    <row r="7905" spans="68:73">
      <c r="BP7905" s="10"/>
      <c r="BQ7905" s="10"/>
      <c r="BR7905" s="10"/>
      <c r="BS7905" s="10"/>
      <c r="BT7905" s="10"/>
      <c r="BU7905" s="10"/>
    </row>
    <row r="7906" spans="68:73">
      <c r="BP7906" s="8"/>
      <c r="BQ7906" s="8"/>
      <c r="BR7906" s="8"/>
      <c r="BS7906" s="8"/>
      <c r="BT7906" s="8"/>
      <c r="BU7906" s="8"/>
    </row>
    <row r="7907" spans="68:73">
      <c r="BP7907" s="10"/>
      <c r="BQ7907" s="10"/>
      <c r="BR7907" s="10"/>
      <c r="BS7907" s="10"/>
      <c r="BT7907" s="10"/>
      <c r="BU7907" s="10"/>
    </row>
    <row r="7908" spans="68:73">
      <c r="BP7908" s="8"/>
      <c r="BQ7908" s="8"/>
      <c r="BR7908" s="8"/>
      <c r="BS7908" s="8"/>
      <c r="BT7908" s="8"/>
      <c r="BU7908" s="8"/>
    </row>
    <row r="7909" spans="68:73">
      <c r="BP7909" s="10"/>
      <c r="BQ7909" s="10"/>
      <c r="BR7909" s="10"/>
      <c r="BS7909" s="10"/>
      <c r="BT7909" s="10"/>
      <c r="BU7909" s="10"/>
    </row>
    <row r="7910" spans="68:73">
      <c r="BP7910" s="8"/>
      <c r="BQ7910" s="8"/>
      <c r="BR7910" s="8"/>
      <c r="BS7910" s="8"/>
      <c r="BT7910" s="8"/>
      <c r="BU7910" s="8"/>
    </row>
    <row r="7911" spans="68:73">
      <c r="BP7911" s="10"/>
      <c r="BQ7911" s="10"/>
      <c r="BR7911" s="10"/>
      <c r="BS7911" s="10"/>
      <c r="BT7911" s="10"/>
      <c r="BU7911" s="10"/>
    </row>
    <row r="7912" spans="68:73">
      <c r="BP7912" s="8"/>
      <c r="BQ7912" s="8"/>
      <c r="BR7912" s="8"/>
      <c r="BS7912" s="8"/>
      <c r="BT7912" s="8"/>
      <c r="BU7912" s="8"/>
    </row>
    <row r="7913" spans="68:73">
      <c r="BP7913" s="10"/>
      <c r="BQ7913" s="10"/>
      <c r="BR7913" s="10"/>
      <c r="BS7913" s="10"/>
      <c r="BT7913" s="10"/>
      <c r="BU7913" s="10"/>
    </row>
    <row r="7914" spans="68:73">
      <c r="BP7914" s="8"/>
      <c r="BQ7914" s="8"/>
      <c r="BR7914" s="8"/>
      <c r="BS7914" s="8"/>
      <c r="BT7914" s="8"/>
      <c r="BU7914" s="8"/>
    </row>
    <row r="7915" spans="68:73">
      <c r="BP7915" s="10"/>
      <c r="BQ7915" s="10"/>
      <c r="BR7915" s="10"/>
      <c r="BS7915" s="10"/>
      <c r="BT7915" s="10"/>
      <c r="BU7915" s="10"/>
    </row>
    <row r="7916" spans="68:73">
      <c r="BP7916" s="8"/>
      <c r="BQ7916" s="8"/>
      <c r="BR7916" s="8"/>
      <c r="BS7916" s="8"/>
      <c r="BT7916" s="8"/>
      <c r="BU7916" s="8"/>
    </row>
    <row r="7917" spans="68:73">
      <c r="BP7917" s="10"/>
      <c r="BQ7917" s="10"/>
      <c r="BR7917" s="10"/>
      <c r="BS7917" s="10"/>
      <c r="BT7917" s="10"/>
      <c r="BU7917" s="10"/>
    </row>
    <row r="7918" spans="68:73">
      <c r="BP7918" s="8"/>
      <c r="BQ7918" s="8"/>
      <c r="BR7918" s="8"/>
      <c r="BS7918" s="8"/>
      <c r="BT7918" s="8"/>
      <c r="BU7918" s="8"/>
    </row>
    <row r="7919" spans="68:73">
      <c r="BP7919" s="10"/>
      <c r="BQ7919" s="10"/>
      <c r="BR7919" s="10"/>
      <c r="BS7919" s="10"/>
      <c r="BT7919" s="10"/>
      <c r="BU7919" s="10"/>
    </row>
    <row r="7920" spans="68:73">
      <c r="BP7920" s="8"/>
      <c r="BQ7920" s="8"/>
      <c r="BR7920" s="8"/>
      <c r="BS7920" s="8"/>
      <c r="BT7920" s="8"/>
      <c r="BU7920" s="8"/>
    </row>
    <row r="7921" spans="68:73">
      <c r="BP7921" s="10"/>
      <c r="BQ7921" s="10"/>
      <c r="BR7921" s="10"/>
      <c r="BS7921" s="10"/>
      <c r="BT7921" s="10"/>
      <c r="BU7921" s="10"/>
    </row>
    <row r="7922" spans="68:73">
      <c r="BP7922" s="8"/>
      <c r="BQ7922" s="8"/>
      <c r="BR7922" s="8"/>
      <c r="BS7922" s="8"/>
      <c r="BT7922" s="8"/>
      <c r="BU7922" s="8"/>
    </row>
    <row r="7923" spans="68:73">
      <c r="BP7923" s="10"/>
      <c r="BQ7923" s="10"/>
      <c r="BR7923" s="10"/>
      <c r="BS7923" s="10"/>
      <c r="BT7923" s="10"/>
      <c r="BU7923" s="10"/>
    </row>
    <row r="7924" spans="68:73">
      <c r="BP7924" s="8"/>
      <c r="BQ7924" s="8"/>
      <c r="BR7924" s="8"/>
      <c r="BS7924" s="8"/>
      <c r="BT7924" s="8"/>
      <c r="BU7924" s="8"/>
    </row>
    <row r="7925" spans="68:73">
      <c r="BP7925" s="10"/>
      <c r="BQ7925" s="10"/>
      <c r="BR7925" s="10"/>
      <c r="BS7925" s="10"/>
      <c r="BT7925" s="10"/>
      <c r="BU7925" s="10"/>
    </row>
    <row r="7926" spans="68:73">
      <c r="BP7926" s="8"/>
      <c r="BQ7926" s="8"/>
      <c r="BR7926" s="8"/>
      <c r="BS7926" s="8"/>
      <c r="BT7926" s="8"/>
      <c r="BU7926" s="8"/>
    </row>
    <row r="7927" spans="68:73">
      <c r="BP7927" s="10"/>
      <c r="BQ7927" s="10"/>
      <c r="BR7927" s="10"/>
      <c r="BS7927" s="10"/>
      <c r="BT7927" s="10"/>
      <c r="BU7927" s="10"/>
    </row>
    <row r="7928" spans="68:73">
      <c r="BP7928" s="8"/>
      <c r="BQ7928" s="8"/>
      <c r="BR7928" s="8"/>
      <c r="BS7928" s="8"/>
      <c r="BT7928" s="8"/>
      <c r="BU7928" s="8"/>
    </row>
    <row r="7929" spans="68:73">
      <c r="BP7929" s="10"/>
      <c r="BQ7929" s="10"/>
      <c r="BR7929" s="10"/>
      <c r="BS7929" s="10"/>
      <c r="BT7929" s="10"/>
      <c r="BU7929" s="10"/>
    </row>
    <row r="7930" spans="68:73">
      <c r="BP7930" s="8"/>
      <c r="BQ7930" s="8"/>
      <c r="BR7930" s="8"/>
      <c r="BS7930" s="8"/>
      <c r="BT7930" s="8"/>
      <c r="BU7930" s="8"/>
    </row>
    <row r="7931" spans="68:73">
      <c r="BP7931" s="10"/>
      <c r="BQ7931" s="10"/>
      <c r="BR7931" s="10"/>
      <c r="BS7931" s="10"/>
      <c r="BT7931" s="10"/>
      <c r="BU7931" s="10"/>
    </row>
    <row r="7932" spans="68:73">
      <c r="BP7932" s="8"/>
      <c r="BQ7932" s="8"/>
      <c r="BR7932" s="8"/>
      <c r="BS7932" s="8"/>
      <c r="BT7932" s="8"/>
      <c r="BU7932" s="8"/>
    </row>
    <row r="7933" spans="68:73">
      <c r="BP7933" s="10"/>
      <c r="BQ7933" s="10"/>
      <c r="BR7933" s="10"/>
      <c r="BS7933" s="10"/>
      <c r="BT7933" s="10"/>
      <c r="BU7933" s="10"/>
    </row>
    <row r="7934" spans="68:73">
      <c r="BP7934" s="8"/>
      <c r="BQ7934" s="8"/>
      <c r="BR7934" s="8"/>
      <c r="BS7934" s="8"/>
      <c r="BT7934" s="8"/>
      <c r="BU7934" s="8"/>
    </row>
    <row r="7935" spans="68:73">
      <c r="BP7935" s="10"/>
      <c r="BQ7935" s="10"/>
      <c r="BR7935" s="10"/>
      <c r="BS7935" s="10"/>
      <c r="BT7935" s="10"/>
      <c r="BU7935" s="10"/>
    </row>
    <row r="7936" spans="68:73">
      <c r="BP7936" s="8"/>
      <c r="BQ7936" s="8"/>
      <c r="BR7936" s="8"/>
      <c r="BS7936" s="8"/>
      <c r="BT7936" s="8"/>
      <c r="BU7936" s="8"/>
    </row>
    <row r="7937" spans="68:73">
      <c r="BP7937" s="10"/>
      <c r="BQ7937" s="10"/>
      <c r="BR7937" s="10"/>
      <c r="BS7937" s="10"/>
      <c r="BT7937" s="10"/>
      <c r="BU7937" s="10"/>
    </row>
    <row r="7938" spans="68:73">
      <c r="BP7938" s="8"/>
      <c r="BQ7938" s="8"/>
      <c r="BR7938" s="8"/>
      <c r="BS7938" s="8"/>
      <c r="BT7938" s="8"/>
      <c r="BU7938" s="8"/>
    </row>
    <row r="7939" spans="68:73">
      <c r="BP7939" s="10"/>
      <c r="BQ7939" s="10"/>
      <c r="BR7939" s="10"/>
      <c r="BS7939" s="10"/>
      <c r="BT7939" s="10"/>
      <c r="BU7939" s="10"/>
    </row>
    <row r="7940" spans="68:73">
      <c r="BP7940" s="8"/>
      <c r="BQ7940" s="8"/>
      <c r="BR7940" s="8"/>
      <c r="BS7940" s="8"/>
      <c r="BT7940" s="8"/>
      <c r="BU7940" s="8"/>
    </row>
    <row r="7941" spans="68:73">
      <c r="BP7941" s="10"/>
      <c r="BQ7941" s="10"/>
      <c r="BR7941" s="10"/>
      <c r="BS7941" s="10"/>
      <c r="BT7941" s="10"/>
      <c r="BU7941" s="10"/>
    </row>
    <row r="7942" spans="68:73">
      <c r="BP7942" s="8"/>
      <c r="BQ7942" s="8"/>
      <c r="BR7942" s="8"/>
      <c r="BS7942" s="8"/>
      <c r="BT7942" s="8"/>
      <c r="BU7942" s="8"/>
    </row>
    <row r="7943" spans="68:73">
      <c r="BP7943" s="10"/>
      <c r="BQ7943" s="10"/>
      <c r="BR7943" s="10"/>
      <c r="BS7943" s="10"/>
      <c r="BT7943" s="10"/>
      <c r="BU7943" s="10"/>
    </row>
    <row r="7944" spans="68:73">
      <c r="BP7944" s="8"/>
      <c r="BQ7944" s="8"/>
      <c r="BR7944" s="8"/>
      <c r="BS7944" s="8"/>
      <c r="BT7944" s="8"/>
      <c r="BU7944" s="8"/>
    </row>
    <row r="7945" spans="68:73">
      <c r="BP7945" s="10"/>
      <c r="BQ7945" s="10"/>
      <c r="BR7945" s="10"/>
      <c r="BS7945" s="10"/>
      <c r="BT7945" s="10"/>
      <c r="BU7945" s="10"/>
    </row>
    <row r="7946" spans="68:73">
      <c r="BP7946" s="8"/>
      <c r="BQ7946" s="8"/>
      <c r="BR7946" s="8"/>
      <c r="BS7946" s="8"/>
      <c r="BT7946" s="8"/>
      <c r="BU7946" s="8"/>
    </row>
    <row r="7947" spans="68:73">
      <c r="BP7947" s="10"/>
      <c r="BQ7947" s="10"/>
      <c r="BR7947" s="10"/>
      <c r="BS7947" s="10"/>
      <c r="BT7947" s="10"/>
      <c r="BU7947" s="10"/>
    </row>
    <row r="7948" spans="68:73">
      <c r="BP7948" s="8"/>
      <c r="BQ7948" s="8"/>
      <c r="BR7948" s="8"/>
      <c r="BS7948" s="8"/>
      <c r="BT7948" s="8"/>
      <c r="BU7948" s="8"/>
    </row>
    <row r="7949" spans="68:73">
      <c r="BP7949" s="10"/>
      <c r="BQ7949" s="10"/>
      <c r="BR7949" s="10"/>
      <c r="BS7949" s="10"/>
      <c r="BT7949" s="10"/>
      <c r="BU7949" s="10"/>
    </row>
    <row r="7950" spans="68:73">
      <c r="BP7950" s="8"/>
      <c r="BQ7950" s="8"/>
      <c r="BR7950" s="8"/>
      <c r="BS7950" s="8"/>
      <c r="BT7950" s="8"/>
      <c r="BU7950" s="8"/>
    </row>
    <row r="7951" spans="68:73">
      <c r="BP7951" s="10"/>
      <c r="BQ7951" s="10"/>
      <c r="BR7951" s="10"/>
      <c r="BS7951" s="10"/>
      <c r="BT7951" s="10"/>
      <c r="BU7951" s="10"/>
    </row>
    <row r="7952" spans="68:73">
      <c r="BP7952" s="8"/>
      <c r="BQ7952" s="8"/>
      <c r="BR7952" s="8"/>
      <c r="BS7952" s="8"/>
      <c r="BT7952" s="8"/>
      <c r="BU7952" s="8"/>
    </row>
    <row r="7953" spans="68:73">
      <c r="BP7953" s="10"/>
      <c r="BQ7953" s="10"/>
      <c r="BR7953" s="10"/>
      <c r="BS7953" s="10"/>
      <c r="BT7953" s="10"/>
      <c r="BU7953" s="10"/>
    </row>
    <row r="7954" spans="68:73">
      <c r="BP7954" s="8"/>
      <c r="BQ7954" s="8"/>
      <c r="BR7954" s="8"/>
      <c r="BS7954" s="8"/>
      <c r="BT7954" s="8"/>
      <c r="BU7954" s="8"/>
    </row>
    <row r="7955" spans="68:73">
      <c r="BP7955" s="10"/>
      <c r="BQ7955" s="10"/>
      <c r="BR7955" s="10"/>
      <c r="BS7955" s="10"/>
      <c r="BT7955" s="10"/>
      <c r="BU7955" s="10"/>
    </row>
    <row r="7956" spans="68:73">
      <c r="BP7956" s="8"/>
      <c r="BQ7956" s="8"/>
      <c r="BR7956" s="8"/>
      <c r="BS7956" s="8"/>
      <c r="BT7956" s="8"/>
      <c r="BU7956" s="8"/>
    </row>
    <row r="7957" spans="68:73">
      <c r="BP7957" s="10"/>
      <c r="BQ7957" s="10"/>
      <c r="BR7957" s="10"/>
      <c r="BS7957" s="10"/>
      <c r="BT7957" s="10"/>
      <c r="BU7957" s="10"/>
    </row>
    <row r="7958" spans="68:73">
      <c r="BP7958" s="8"/>
      <c r="BQ7958" s="8"/>
      <c r="BR7958" s="8"/>
      <c r="BS7958" s="8"/>
      <c r="BT7958" s="8"/>
      <c r="BU7958" s="8"/>
    </row>
    <row r="7959" spans="68:73">
      <c r="BP7959" s="10"/>
      <c r="BQ7959" s="10"/>
      <c r="BR7959" s="10"/>
      <c r="BS7959" s="10"/>
      <c r="BT7959" s="10"/>
      <c r="BU7959" s="10"/>
    </row>
    <row r="7960" spans="68:73">
      <c r="BP7960" s="8"/>
      <c r="BQ7960" s="8"/>
      <c r="BR7960" s="8"/>
      <c r="BS7960" s="8"/>
      <c r="BT7960" s="8"/>
      <c r="BU7960" s="8"/>
    </row>
    <row r="7961" spans="68:73">
      <c r="BP7961" s="10"/>
      <c r="BQ7961" s="10"/>
      <c r="BR7961" s="10"/>
      <c r="BS7961" s="10"/>
      <c r="BT7961" s="10"/>
      <c r="BU7961" s="10"/>
    </row>
    <row r="7962" spans="68:73">
      <c r="BP7962" s="8"/>
      <c r="BQ7962" s="8"/>
      <c r="BR7962" s="8"/>
      <c r="BS7962" s="8"/>
      <c r="BT7962" s="8"/>
      <c r="BU7962" s="8"/>
    </row>
    <row r="7963" spans="68:73">
      <c r="BP7963" s="10"/>
      <c r="BQ7963" s="10"/>
      <c r="BR7963" s="10"/>
      <c r="BS7963" s="10"/>
      <c r="BT7963" s="10"/>
      <c r="BU7963" s="10"/>
    </row>
    <row r="7964" spans="68:73">
      <c r="BP7964" s="8"/>
      <c r="BQ7964" s="8"/>
      <c r="BR7964" s="8"/>
      <c r="BS7964" s="8"/>
      <c r="BT7964" s="8"/>
      <c r="BU7964" s="8"/>
    </row>
    <row r="7965" spans="68:73">
      <c r="BP7965" s="10"/>
      <c r="BQ7965" s="10"/>
      <c r="BR7965" s="10"/>
      <c r="BS7965" s="10"/>
      <c r="BT7965" s="10"/>
      <c r="BU7965" s="10"/>
    </row>
    <row r="7966" spans="68:73">
      <c r="BP7966" s="8"/>
      <c r="BQ7966" s="8"/>
      <c r="BR7966" s="8"/>
      <c r="BS7966" s="8"/>
      <c r="BT7966" s="8"/>
      <c r="BU7966" s="8"/>
    </row>
    <row r="7967" spans="68:73">
      <c r="BP7967" s="10"/>
      <c r="BQ7967" s="10"/>
      <c r="BR7967" s="10"/>
      <c r="BS7967" s="10"/>
      <c r="BT7967" s="10"/>
      <c r="BU7967" s="10"/>
    </row>
    <row r="7968" spans="68:73">
      <c r="BP7968" s="8"/>
      <c r="BQ7968" s="8"/>
      <c r="BR7968" s="8"/>
      <c r="BS7968" s="8"/>
      <c r="BT7968" s="8"/>
      <c r="BU7968" s="8"/>
    </row>
    <row r="7969" spans="68:73">
      <c r="BP7969" s="10"/>
      <c r="BQ7969" s="10"/>
      <c r="BR7969" s="10"/>
      <c r="BS7969" s="10"/>
      <c r="BT7969" s="10"/>
      <c r="BU7969" s="10"/>
    </row>
    <row r="7970" spans="68:73">
      <c r="BP7970" s="8"/>
      <c r="BQ7970" s="8"/>
      <c r="BR7970" s="8"/>
      <c r="BS7970" s="8"/>
      <c r="BT7970" s="8"/>
      <c r="BU7970" s="8"/>
    </row>
    <row r="7971" spans="68:73">
      <c r="BP7971" s="10"/>
      <c r="BQ7971" s="10"/>
      <c r="BR7971" s="10"/>
      <c r="BS7971" s="10"/>
      <c r="BT7971" s="10"/>
      <c r="BU7971" s="10"/>
    </row>
    <row r="7972" spans="68:73">
      <c r="BP7972" s="8"/>
      <c r="BQ7972" s="8"/>
      <c r="BR7972" s="8"/>
      <c r="BS7972" s="8"/>
      <c r="BT7972" s="8"/>
      <c r="BU7972" s="8"/>
    </row>
    <row r="7973" spans="68:73">
      <c r="BP7973" s="10"/>
      <c r="BQ7973" s="10"/>
      <c r="BR7973" s="10"/>
      <c r="BS7973" s="10"/>
      <c r="BT7973" s="10"/>
      <c r="BU7973" s="10"/>
    </row>
    <row r="7974" spans="68:73">
      <c r="BP7974" s="8"/>
      <c r="BQ7974" s="8"/>
      <c r="BR7974" s="8"/>
      <c r="BS7974" s="8"/>
      <c r="BT7974" s="8"/>
      <c r="BU7974" s="8"/>
    </row>
    <row r="7975" spans="68:73">
      <c r="BP7975" s="10"/>
      <c r="BQ7975" s="10"/>
      <c r="BR7975" s="10"/>
      <c r="BS7975" s="10"/>
      <c r="BT7975" s="10"/>
      <c r="BU7975" s="10"/>
    </row>
    <row r="7976" spans="68:73">
      <c r="BP7976" s="8"/>
      <c r="BQ7976" s="8"/>
      <c r="BR7976" s="8"/>
      <c r="BS7976" s="8"/>
      <c r="BT7976" s="8"/>
      <c r="BU7976" s="8"/>
    </row>
    <row r="7977" spans="68:73">
      <c r="BP7977" s="10"/>
      <c r="BQ7977" s="10"/>
      <c r="BR7977" s="10"/>
      <c r="BS7977" s="10"/>
      <c r="BT7977" s="10"/>
      <c r="BU7977" s="10"/>
    </row>
    <row r="7978" spans="68:73">
      <c r="BP7978" s="8"/>
      <c r="BQ7978" s="8"/>
      <c r="BR7978" s="8"/>
      <c r="BS7978" s="8"/>
      <c r="BT7978" s="8"/>
      <c r="BU7978" s="8"/>
    </row>
    <row r="7979" spans="68:73">
      <c r="BP7979" s="10"/>
      <c r="BQ7979" s="10"/>
      <c r="BR7979" s="10"/>
      <c r="BS7979" s="10"/>
      <c r="BT7979" s="10"/>
      <c r="BU7979" s="10"/>
    </row>
    <row r="7980" spans="68:73">
      <c r="BP7980" s="8"/>
      <c r="BQ7980" s="8"/>
      <c r="BR7980" s="8"/>
      <c r="BS7980" s="8"/>
      <c r="BT7980" s="8"/>
      <c r="BU7980" s="8"/>
    </row>
    <row r="7981" spans="68:73">
      <c r="BP7981" s="10"/>
      <c r="BQ7981" s="10"/>
      <c r="BR7981" s="10"/>
      <c r="BS7981" s="10"/>
      <c r="BT7981" s="10"/>
      <c r="BU7981" s="10"/>
    </row>
    <row r="7982" spans="68:73">
      <c r="BP7982" s="8"/>
      <c r="BQ7982" s="8"/>
      <c r="BR7982" s="8"/>
      <c r="BS7982" s="8"/>
      <c r="BT7982" s="8"/>
      <c r="BU7982" s="8"/>
    </row>
    <row r="7983" spans="68:73">
      <c r="BP7983" s="10"/>
      <c r="BQ7983" s="10"/>
      <c r="BR7983" s="10"/>
      <c r="BS7983" s="10"/>
      <c r="BT7983" s="10"/>
      <c r="BU7983" s="10"/>
    </row>
    <row r="7984" spans="68:73">
      <c r="BP7984" s="8"/>
      <c r="BQ7984" s="8"/>
      <c r="BR7984" s="8"/>
      <c r="BS7984" s="8"/>
      <c r="BT7984" s="8"/>
      <c r="BU7984" s="8"/>
    </row>
    <row r="7985" spans="68:73">
      <c r="BP7985" s="10"/>
      <c r="BQ7985" s="10"/>
      <c r="BR7985" s="10"/>
      <c r="BS7985" s="10"/>
      <c r="BT7985" s="10"/>
      <c r="BU7985" s="10"/>
    </row>
    <row r="7986" spans="68:73">
      <c r="BP7986" s="8"/>
      <c r="BQ7986" s="8"/>
      <c r="BR7986" s="8"/>
      <c r="BS7986" s="8"/>
      <c r="BT7986" s="8"/>
      <c r="BU7986" s="8"/>
    </row>
    <row r="7987" spans="68:73">
      <c r="BP7987" s="10"/>
      <c r="BQ7987" s="10"/>
      <c r="BR7987" s="10"/>
      <c r="BS7987" s="10"/>
      <c r="BT7987" s="10"/>
      <c r="BU7987" s="10"/>
    </row>
    <row r="7988" spans="68:73">
      <c r="BP7988" s="8"/>
      <c r="BQ7988" s="8"/>
      <c r="BR7988" s="8"/>
      <c r="BS7988" s="8"/>
      <c r="BT7988" s="8"/>
      <c r="BU7988" s="8"/>
    </row>
    <row r="7989" spans="68:73">
      <c r="BP7989" s="10"/>
      <c r="BQ7989" s="10"/>
      <c r="BR7989" s="10"/>
      <c r="BS7989" s="10"/>
      <c r="BT7989" s="10"/>
      <c r="BU7989" s="10"/>
    </row>
    <row r="7990" spans="68:73">
      <c r="BP7990" s="8"/>
      <c r="BQ7990" s="8"/>
      <c r="BR7990" s="8"/>
      <c r="BS7990" s="8"/>
      <c r="BT7990" s="8"/>
      <c r="BU7990" s="8"/>
    </row>
    <row r="7991" spans="68:73">
      <c r="BP7991" s="10"/>
      <c r="BQ7991" s="10"/>
      <c r="BR7991" s="10"/>
      <c r="BS7991" s="10"/>
      <c r="BT7991" s="10"/>
      <c r="BU7991" s="10"/>
    </row>
    <row r="7992" spans="68:73">
      <c r="BP7992" s="8"/>
      <c r="BQ7992" s="8"/>
      <c r="BR7992" s="8"/>
      <c r="BS7992" s="8"/>
      <c r="BT7992" s="8"/>
      <c r="BU7992" s="8"/>
    </row>
    <row r="7993" spans="68:73">
      <c r="BP7993" s="10"/>
      <c r="BQ7993" s="10"/>
      <c r="BR7993" s="10"/>
      <c r="BS7993" s="10"/>
      <c r="BT7993" s="10"/>
      <c r="BU7993" s="10"/>
    </row>
    <row r="7994" spans="68:73">
      <c r="BP7994" s="8"/>
      <c r="BQ7994" s="8"/>
      <c r="BR7994" s="8"/>
      <c r="BS7994" s="8"/>
      <c r="BT7994" s="8"/>
      <c r="BU7994" s="8"/>
    </row>
    <row r="7995" spans="68:73">
      <c r="BP7995" s="10"/>
      <c r="BQ7995" s="10"/>
      <c r="BR7995" s="10"/>
      <c r="BS7995" s="10"/>
      <c r="BT7995" s="10"/>
      <c r="BU7995" s="10"/>
    </row>
    <row r="7996" spans="68:73">
      <c r="BP7996" s="8"/>
      <c r="BQ7996" s="8"/>
      <c r="BR7996" s="8"/>
      <c r="BS7996" s="8"/>
      <c r="BT7996" s="8"/>
      <c r="BU7996" s="8"/>
    </row>
    <row r="7997" spans="68:73">
      <c r="BP7997" s="10"/>
      <c r="BQ7997" s="10"/>
      <c r="BR7997" s="10"/>
      <c r="BS7997" s="10"/>
      <c r="BT7997" s="10"/>
      <c r="BU7997" s="10"/>
    </row>
    <row r="7998" spans="68:73">
      <c r="BP7998" s="8"/>
      <c r="BQ7998" s="8"/>
      <c r="BR7998" s="8"/>
      <c r="BS7998" s="8"/>
      <c r="BT7998" s="8"/>
      <c r="BU7998" s="8"/>
    </row>
    <row r="7999" spans="68:73">
      <c r="BP7999" s="10"/>
      <c r="BQ7999" s="10"/>
      <c r="BR7999" s="10"/>
      <c r="BS7999" s="10"/>
      <c r="BT7999" s="10"/>
      <c r="BU7999" s="10"/>
    </row>
    <row r="8000" spans="68:73">
      <c r="BP8000" s="8"/>
      <c r="BQ8000" s="8"/>
      <c r="BR8000" s="8"/>
      <c r="BS8000" s="8"/>
      <c r="BT8000" s="8"/>
      <c r="BU8000" s="8"/>
    </row>
    <row r="8001" spans="68:73">
      <c r="BP8001" s="10"/>
      <c r="BQ8001" s="10"/>
      <c r="BR8001" s="10"/>
      <c r="BS8001" s="10"/>
      <c r="BT8001" s="10"/>
      <c r="BU8001" s="10"/>
    </row>
    <row r="8002" spans="68:73">
      <c r="BP8002" s="8"/>
      <c r="BQ8002" s="8"/>
      <c r="BR8002" s="8"/>
      <c r="BS8002" s="8"/>
      <c r="BT8002" s="8"/>
      <c r="BU8002" s="8"/>
    </row>
    <row r="8003" spans="68:73">
      <c r="BP8003" s="10"/>
      <c r="BQ8003" s="10"/>
      <c r="BR8003" s="10"/>
      <c r="BS8003" s="10"/>
      <c r="BT8003" s="10"/>
      <c r="BU8003" s="10"/>
    </row>
    <row r="8004" spans="68:73">
      <c r="BP8004" s="8"/>
      <c r="BQ8004" s="8"/>
      <c r="BR8004" s="8"/>
      <c r="BS8004" s="8"/>
      <c r="BT8004" s="8"/>
      <c r="BU8004" s="8"/>
    </row>
    <row r="8005" spans="68:73">
      <c r="BP8005" s="10"/>
      <c r="BQ8005" s="10"/>
      <c r="BR8005" s="10"/>
      <c r="BS8005" s="10"/>
      <c r="BT8005" s="10"/>
      <c r="BU8005" s="10"/>
    </row>
    <row r="8006" spans="68:73">
      <c r="BP8006" s="8"/>
      <c r="BQ8006" s="8"/>
      <c r="BR8006" s="8"/>
      <c r="BS8006" s="8"/>
      <c r="BT8006" s="8"/>
      <c r="BU8006" s="8"/>
    </row>
    <row r="8007" spans="68:73">
      <c r="BP8007" s="10"/>
      <c r="BQ8007" s="10"/>
      <c r="BR8007" s="10"/>
      <c r="BS8007" s="10"/>
      <c r="BT8007" s="10"/>
      <c r="BU8007" s="10"/>
    </row>
    <row r="8008" spans="68:73">
      <c r="BP8008" s="8"/>
      <c r="BQ8008" s="8"/>
      <c r="BR8008" s="8"/>
      <c r="BS8008" s="8"/>
      <c r="BT8008" s="8"/>
      <c r="BU8008" s="8"/>
    </row>
    <row r="8009" spans="68:73">
      <c r="BP8009" s="10"/>
      <c r="BQ8009" s="10"/>
      <c r="BR8009" s="10"/>
      <c r="BS8009" s="10"/>
      <c r="BT8009" s="10"/>
      <c r="BU8009" s="10"/>
    </row>
    <row r="8010" spans="68:73">
      <c r="BP8010" s="8"/>
      <c r="BQ8010" s="8"/>
      <c r="BR8010" s="8"/>
      <c r="BS8010" s="8"/>
      <c r="BT8010" s="8"/>
      <c r="BU8010" s="8"/>
    </row>
    <row r="8011" spans="68:73">
      <c r="BP8011" s="10"/>
      <c r="BQ8011" s="10"/>
      <c r="BR8011" s="10"/>
      <c r="BS8011" s="10"/>
      <c r="BT8011" s="10"/>
      <c r="BU8011" s="10"/>
    </row>
    <row r="8012" spans="68:73">
      <c r="BP8012" s="8"/>
      <c r="BQ8012" s="8"/>
      <c r="BR8012" s="8"/>
      <c r="BS8012" s="8"/>
      <c r="BT8012" s="8"/>
      <c r="BU8012" s="8"/>
    </row>
    <row r="8013" spans="68:73">
      <c r="BP8013" s="10"/>
      <c r="BQ8013" s="10"/>
      <c r="BR8013" s="10"/>
      <c r="BS8013" s="10"/>
      <c r="BT8013" s="10"/>
      <c r="BU8013" s="10"/>
    </row>
    <row r="8014" spans="68:73">
      <c r="BP8014" s="8"/>
      <c r="BQ8014" s="8"/>
      <c r="BR8014" s="8"/>
      <c r="BS8014" s="8"/>
      <c r="BT8014" s="8"/>
      <c r="BU8014" s="8"/>
    </row>
    <row r="8015" spans="68:73">
      <c r="BP8015" s="10"/>
      <c r="BQ8015" s="10"/>
      <c r="BR8015" s="10"/>
      <c r="BS8015" s="10"/>
      <c r="BT8015" s="10"/>
      <c r="BU8015" s="10"/>
    </row>
    <row r="8016" spans="68:73">
      <c r="BP8016" s="8"/>
      <c r="BQ8016" s="8"/>
      <c r="BR8016" s="8"/>
      <c r="BS8016" s="8"/>
      <c r="BT8016" s="8"/>
      <c r="BU8016" s="8"/>
    </row>
    <row r="8017" spans="68:73">
      <c r="BP8017" s="10"/>
      <c r="BQ8017" s="10"/>
      <c r="BR8017" s="10"/>
      <c r="BS8017" s="10"/>
      <c r="BT8017" s="10"/>
      <c r="BU8017" s="10"/>
    </row>
    <row r="8018" spans="68:73">
      <c r="BP8018" s="8"/>
      <c r="BQ8018" s="8"/>
      <c r="BR8018" s="8"/>
      <c r="BS8018" s="8"/>
      <c r="BT8018" s="8"/>
      <c r="BU8018" s="8"/>
    </row>
    <row r="8019" spans="68:73">
      <c r="BP8019" s="10"/>
      <c r="BQ8019" s="10"/>
      <c r="BR8019" s="10"/>
      <c r="BS8019" s="10"/>
      <c r="BT8019" s="10"/>
      <c r="BU8019" s="10"/>
    </row>
    <row r="8020" spans="68:73">
      <c r="BP8020" s="8"/>
      <c r="BQ8020" s="8"/>
      <c r="BR8020" s="8"/>
      <c r="BS8020" s="8"/>
      <c r="BT8020" s="8"/>
      <c r="BU8020" s="8"/>
    </row>
    <row r="8021" spans="68:73">
      <c r="BP8021" s="10"/>
      <c r="BQ8021" s="10"/>
      <c r="BR8021" s="10"/>
      <c r="BS8021" s="10"/>
      <c r="BT8021" s="10"/>
      <c r="BU8021" s="10"/>
    </row>
    <row r="8022" spans="68:73">
      <c r="BP8022" s="8"/>
      <c r="BQ8022" s="8"/>
      <c r="BR8022" s="8"/>
      <c r="BS8022" s="8"/>
      <c r="BT8022" s="8"/>
      <c r="BU8022" s="8"/>
    </row>
    <row r="8023" spans="68:73">
      <c r="BP8023" s="10"/>
      <c r="BQ8023" s="10"/>
      <c r="BR8023" s="10"/>
      <c r="BS8023" s="10"/>
      <c r="BT8023" s="10"/>
      <c r="BU8023" s="10"/>
    </row>
    <row r="8024" spans="68:73">
      <c r="BP8024" s="8"/>
      <c r="BQ8024" s="8"/>
      <c r="BR8024" s="8"/>
      <c r="BS8024" s="8"/>
      <c r="BT8024" s="8"/>
      <c r="BU8024" s="8"/>
    </row>
    <row r="8025" spans="68:73">
      <c r="BP8025" s="10"/>
      <c r="BQ8025" s="10"/>
      <c r="BR8025" s="10"/>
      <c r="BS8025" s="10"/>
      <c r="BT8025" s="10"/>
      <c r="BU8025" s="10"/>
    </row>
    <row r="8026" spans="68:73">
      <c r="BP8026" s="8"/>
      <c r="BQ8026" s="8"/>
      <c r="BR8026" s="8"/>
      <c r="BS8026" s="8"/>
      <c r="BT8026" s="8"/>
      <c r="BU8026" s="8"/>
    </row>
    <row r="8027" spans="68:73">
      <c r="BP8027" s="10"/>
      <c r="BQ8027" s="10"/>
      <c r="BR8027" s="10"/>
      <c r="BS8027" s="10"/>
      <c r="BT8027" s="10"/>
      <c r="BU8027" s="10"/>
    </row>
    <row r="8028" spans="68:73">
      <c r="BP8028" s="8"/>
      <c r="BQ8028" s="8"/>
      <c r="BR8028" s="8"/>
      <c r="BS8028" s="8"/>
      <c r="BT8028" s="8"/>
      <c r="BU8028" s="8"/>
    </row>
    <row r="8029" spans="68:73">
      <c r="BP8029" s="10"/>
      <c r="BQ8029" s="10"/>
      <c r="BR8029" s="10"/>
      <c r="BS8029" s="10"/>
      <c r="BT8029" s="10"/>
      <c r="BU8029" s="10"/>
    </row>
    <row r="8030" spans="68:73">
      <c r="BP8030" s="8"/>
      <c r="BQ8030" s="8"/>
      <c r="BR8030" s="8"/>
      <c r="BS8030" s="8"/>
      <c r="BT8030" s="8"/>
      <c r="BU8030" s="8"/>
    </row>
    <row r="8031" spans="68:73">
      <c r="BP8031" s="10"/>
      <c r="BQ8031" s="10"/>
      <c r="BR8031" s="10"/>
      <c r="BS8031" s="10"/>
      <c r="BT8031" s="10"/>
      <c r="BU8031" s="10"/>
    </row>
    <row r="8032" spans="68:73">
      <c r="BP8032" s="8"/>
      <c r="BQ8032" s="8"/>
      <c r="BR8032" s="8"/>
      <c r="BS8032" s="8"/>
      <c r="BT8032" s="8"/>
      <c r="BU8032" s="8"/>
    </row>
    <row r="8033" spans="68:73">
      <c r="BP8033" s="10"/>
      <c r="BQ8033" s="10"/>
      <c r="BR8033" s="10"/>
      <c r="BS8033" s="10"/>
      <c r="BT8033" s="10"/>
      <c r="BU8033" s="10"/>
    </row>
    <row r="8034" spans="68:73">
      <c r="BP8034" s="8"/>
      <c r="BQ8034" s="8"/>
      <c r="BR8034" s="8"/>
      <c r="BS8034" s="8"/>
      <c r="BT8034" s="8"/>
      <c r="BU8034" s="8"/>
    </row>
    <row r="8035" spans="68:73">
      <c r="BP8035" s="10"/>
      <c r="BQ8035" s="10"/>
      <c r="BR8035" s="10"/>
      <c r="BS8035" s="10"/>
      <c r="BT8035" s="10"/>
      <c r="BU8035" s="10"/>
    </row>
    <row r="8036" spans="68:73">
      <c r="BP8036" s="8"/>
      <c r="BQ8036" s="8"/>
      <c r="BR8036" s="8"/>
      <c r="BS8036" s="8"/>
      <c r="BT8036" s="8"/>
      <c r="BU8036" s="8"/>
    </row>
    <row r="8037" spans="68:73">
      <c r="BP8037" s="10"/>
      <c r="BQ8037" s="10"/>
      <c r="BR8037" s="10"/>
      <c r="BS8037" s="10"/>
      <c r="BT8037" s="10"/>
      <c r="BU8037" s="10"/>
    </row>
    <row r="8038" spans="68:73">
      <c r="BP8038" s="8"/>
      <c r="BQ8038" s="8"/>
      <c r="BR8038" s="8"/>
      <c r="BS8038" s="8"/>
      <c r="BT8038" s="8"/>
      <c r="BU8038" s="8"/>
    </row>
    <row r="8039" spans="68:73">
      <c r="BP8039" s="10"/>
      <c r="BQ8039" s="10"/>
      <c r="BR8039" s="10"/>
      <c r="BS8039" s="10"/>
      <c r="BT8039" s="10"/>
      <c r="BU8039" s="10"/>
    </row>
    <row r="8040" spans="68:73">
      <c r="BP8040" s="8"/>
      <c r="BQ8040" s="8"/>
      <c r="BR8040" s="8"/>
      <c r="BS8040" s="8"/>
      <c r="BT8040" s="8"/>
      <c r="BU8040" s="8"/>
    </row>
    <row r="8041" spans="68:73">
      <c r="BP8041" s="10"/>
      <c r="BQ8041" s="10"/>
      <c r="BR8041" s="10"/>
      <c r="BS8041" s="10"/>
      <c r="BT8041" s="10"/>
      <c r="BU8041" s="10"/>
    </row>
    <row r="8042" spans="68:73">
      <c r="BP8042" s="8"/>
      <c r="BQ8042" s="8"/>
      <c r="BR8042" s="8"/>
      <c r="BS8042" s="8"/>
      <c r="BT8042" s="8"/>
      <c r="BU8042" s="8"/>
    </row>
    <row r="8043" spans="68:73">
      <c r="BP8043" s="10"/>
      <c r="BQ8043" s="10"/>
      <c r="BR8043" s="10"/>
      <c r="BS8043" s="10"/>
      <c r="BT8043" s="10"/>
      <c r="BU8043" s="10"/>
    </row>
    <row r="8044" spans="68:73">
      <c r="BP8044" s="8"/>
      <c r="BQ8044" s="8"/>
      <c r="BR8044" s="8"/>
      <c r="BS8044" s="8"/>
      <c r="BT8044" s="8"/>
      <c r="BU8044" s="8"/>
    </row>
    <row r="8045" spans="68:73">
      <c r="BP8045" s="10"/>
      <c r="BQ8045" s="10"/>
      <c r="BR8045" s="10"/>
      <c r="BS8045" s="10"/>
      <c r="BT8045" s="10"/>
      <c r="BU8045" s="10"/>
    </row>
    <row r="8046" spans="68:73">
      <c r="BP8046" s="8"/>
      <c r="BQ8046" s="8"/>
      <c r="BR8046" s="8"/>
      <c r="BS8046" s="8"/>
      <c r="BT8046" s="8"/>
      <c r="BU8046" s="8"/>
    </row>
    <row r="8047" spans="68:73">
      <c r="BP8047" s="10"/>
      <c r="BQ8047" s="10"/>
      <c r="BR8047" s="10"/>
      <c r="BS8047" s="10"/>
      <c r="BT8047" s="10"/>
      <c r="BU8047" s="10"/>
    </row>
    <row r="8048" spans="68:73">
      <c r="BP8048" s="8"/>
      <c r="BQ8048" s="8"/>
      <c r="BR8048" s="8"/>
      <c r="BS8048" s="8"/>
      <c r="BT8048" s="8"/>
      <c r="BU8048" s="8"/>
    </row>
    <row r="8049" spans="68:73">
      <c r="BP8049" s="10"/>
      <c r="BQ8049" s="10"/>
      <c r="BR8049" s="10"/>
      <c r="BS8049" s="10"/>
      <c r="BT8049" s="10"/>
      <c r="BU8049" s="10"/>
    </row>
    <row r="8050" spans="68:73">
      <c r="BP8050" s="8"/>
      <c r="BQ8050" s="8"/>
      <c r="BR8050" s="8"/>
      <c r="BS8050" s="8"/>
      <c r="BT8050" s="8"/>
      <c r="BU8050" s="8"/>
    </row>
    <row r="8051" spans="68:73">
      <c r="BP8051" s="10"/>
      <c r="BQ8051" s="10"/>
      <c r="BR8051" s="10"/>
      <c r="BS8051" s="10"/>
      <c r="BT8051" s="10"/>
      <c r="BU8051" s="10"/>
    </row>
    <row r="8052" spans="68:73">
      <c r="BP8052" s="8"/>
      <c r="BQ8052" s="8"/>
      <c r="BR8052" s="8"/>
      <c r="BS8052" s="8"/>
      <c r="BT8052" s="8"/>
      <c r="BU8052" s="8"/>
    </row>
    <row r="8053" spans="68:73">
      <c r="BP8053" s="10"/>
      <c r="BQ8053" s="10"/>
      <c r="BR8053" s="10"/>
      <c r="BS8053" s="10"/>
      <c r="BT8053" s="10"/>
      <c r="BU8053" s="10"/>
    </row>
    <row r="8054" spans="68:73">
      <c r="BP8054" s="8"/>
      <c r="BQ8054" s="8"/>
      <c r="BR8054" s="8"/>
      <c r="BS8054" s="8"/>
      <c r="BT8054" s="8"/>
      <c r="BU8054" s="8"/>
    </row>
    <row r="8055" spans="68:73">
      <c r="BP8055" s="10"/>
      <c r="BQ8055" s="10"/>
      <c r="BR8055" s="10"/>
      <c r="BS8055" s="10"/>
      <c r="BT8055" s="10"/>
      <c r="BU8055" s="10"/>
    </row>
    <row r="8056" spans="68:73">
      <c r="BP8056" s="8"/>
      <c r="BQ8056" s="8"/>
      <c r="BR8056" s="8"/>
      <c r="BS8056" s="8"/>
      <c r="BT8056" s="8"/>
      <c r="BU8056" s="8"/>
    </row>
    <row r="8057" spans="68:73">
      <c r="BP8057" s="10"/>
      <c r="BQ8057" s="10"/>
      <c r="BR8057" s="10"/>
      <c r="BS8057" s="10"/>
      <c r="BT8057" s="10"/>
      <c r="BU8057" s="10"/>
    </row>
    <row r="8058" spans="68:73">
      <c r="BP8058" s="8"/>
      <c r="BQ8058" s="8"/>
      <c r="BR8058" s="8"/>
      <c r="BS8058" s="8"/>
      <c r="BT8058" s="8"/>
      <c r="BU8058" s="8"/>
    </row>
    <row r="8059" spans="68:73">
      <c r="BP8059" s="10"/>
      <c r="BQ8059" s="10"/>
      <c r="BR8059" s="10"/>
      <c r="BS8059" s="10"/>
      <c r="BT8059" s="10"/>
      <c r="BU8059" s="10"/>
    </row>
    <row r="8060" spans="68:73">
      <c r="BP8060" s="8"/>
      <c r="BQ8060" s="8"/>
      <c r="BR8060" s="8"/>
      <c r="BS8060" s="8"/>
      <c r="BT8060" s="8"/>
      <c r="BU8060" s="8"/>
    </row>
    <row r="8061" spans="68:73">
      <c r="BP8061" s="10"/>
      <c r="BQ8061" s="10"/>
      <c r="BR8061" s="10"/>
      <c r="BS8061" s="10"/>
      <c r="BT8061" s="10"/>
      <c r="BU8061" s="10"/>
    </row>
    <row r="8062" spans="68:73">
      <c r="BP8062" s="8"/>
      <c r="BQ8062" s="8"/>
      <c r="BR8062" s="8"/>
      <c r="BS8062" s="8"/>
      <c r="BT8062" s="8"/>
      <c r="BU8062" s="8"/>
    </row>
    <row r="8063" spans="68:73">
      <c r="BP8063" s="10"/>
      <c r="BQ8063" s="10"/>
      <c r="BR8063" s="10"/>
      <c r="BS8063" s="10"/>
      <c r="BT8063" s="10"/>
      <c r="BU8063" s="10"/>
    </row>
    <row r="8064" spans="68:73">
      <c r="BP8064" s="8"/>
      <c r="BQ8064" s="8"/>
      <c r="BR8064" s="8"/>
      <c r="BS8064" s="8"/>
      <c r="BT8064" s="8"/>
      <c r="BU8064" s="8"/>
    </row>
    <row r="8065" spans="68:73">
      <c r="BP8065" s="10"/>
      <c r="BQ8065" s="10"/>
      <c r="BR8065" s="10"/>
      <c r="BS8065" s="10"/>
      <c r="BT8065" s="10"/>
      <c r="BU8065" s="10"/>
    </row>
    <row r="8066" spans="68:73">
      <c r="BP8066" s="8"/>
      <c r="BQ8066" s="8"/>
      <c r="BR8066" s="8"/>
      <c r="BS8066" s="8"/>
      <c r="BT8066" s="8"/>
      <c r="BU8066" s="8"/>
    </row>
    <row r="8067" spans="68:73">
      <c r="BP8067" s="10"/>
      <c r="BQ8067" s="10"/>
      <c r="BR8067" s="10"/>
      <c r="BS8067" s="10"/>
      <c r="BT8067" s="10"/>
      <c r="BU8067" s="10"/>
    </row>
    <row r="8068" spans="68:73">
      <c r="BP8068" s="8"/>
      <c r="BQ8068" s="8"/>
      <c r="BR8068" s="8"/>
      <c r="BS8068" s="8"/>
      <c r="BT8068" s="8"/>
      <c r="BU8068" s="8"/>
    </row>
    <row r="8069" spans="68:73">
      <c r="BP8069" s="10"/>
      <c r="BQ8069" s="10"/>
      <c r="BR8069" s="10"/>
      <c r="BS8069" s="10"/>
      <c r="BT8069" s="10"/>
      <c r="BU8069" s="10"/>
    </row>
    <row r="8070" spans="68:73">
      <c r="BP8070" s="8"/>
      <c r="BQ8070" s="8"/>
      <c r="BR8070" s="8"/>
      <c r="BS8070" s="8"/>
      <c r="BT8070" s="8"/>
      <c r="BU8070" s="8"/>
    </row>
    <row r="8071" spans="68:73">
      <c r="BP8071" s="10"/>
      <c r="BQ8071" s="10"/>
      <c r="BR8071" s="10"/>
      <c r="BS8071" s="10"/>
      <c r="BT8071" s="10"/>
      <c r="BU8071" s="10"/>
    </row>
    <row r="8072" spans="68:73">
      <c r="BP8072" s="8"/>
      <c r="BQ8072" s="8"/>
      <c r="BR8072" s="8"/>
      <c r="BS8072" s="8"/>
      <c r="BT8072" s="8"/>
      <c r="BU8072" s="8"/>
    </row>
    <row r="8073" spans="68:73">
      <c r="BP8073" s="10"/>
      <c r="BQ8073" s="10"/>
      <c r="BR8073" s="10"/>
      <c r="BS8073" s="10"/>
      <c r="BT8073" s="10"/>
      <c r="BU8073" s="10"/>
    </row>
    <row r="8074" spans="68:73">
      <c r="BP8074" s="8"/>
      <c r="BQ8074" s="8"/>
      <c r="BR8074" s="8"/>
      <c r="BS8074" s="8"/>
      <c r="BT8074" s="8"/>
      <c r="BU8074" s="8"/>
    </row>
    <row r="8075" spans="68:73">
      <c r="BP8075" s="10"/>
      <c r="BQ8075" s="10"/>
      <c r="BR8075" s="10"/>
      <c r="BS8075" s="10"/>
      <c r="BT8075" s="10"/>
      <c r="BU8075" s="10"/>
    </row>
    <row r="8076" spans="68:73">
      <c r="BP8076" s="8"/>
      <c r="BQ8076" s="8"/>
      <c r="BR8076" s="8"/>
      <c r="BS8076" s="8"/>
      <c r="BT8076" s="8"/>
      <c r="BU8076" s="8"/>
    </row>
    <row r="8077" spans="68:73">
      <c r="BP8077" s="10"/>
      <c r="BQ8077" s="10"/>
      <c r="BR8077" s="10"/>
      <c r="BS8077" s="10"/>
      <c r="BT8077" s="10"/>
      <c r="BU8077" s="10"/>
    </row>
    <row r="8078" spans="68:73">
      <c r="BP8078" s="8"/>
      <c r="BQ8078" s="8"/>
      <c r="BR8078" s="8"/>
      <c r="BS8078" s="8"/>
      <c r="BT8078" s="8"/>
      <c r="BU8078" s="8"/>
    </row>
    <row r="8079" spans="68:73">
      <c r="BP8079" s="10"/>
      <c r="BQ8079" s="10"/>
      <c r="BR8079" s="10"/>
      <c r="BS8079" s="10"/>
      <c r="BT8079" s="10"/>
      <c r="BU8079" s="10"/>
    </row>
    <row r="8080" spans="68:73">
      <c r="BP8080" s="8"/>
      <c r="BQ8080" s="8"/>
      <c r="BR8080" s="8"/>
      <c r="BS8080" s="8"/>
      <c r="BT8080" s="8"/>
      <c r="BU8080" s="8"/>
    </row>
    <row r="8081" spans="68:73">
      <c r="BP8081" s="10"/>
      <c r="BQ8081" s="10"/>
      <c r="BR8081" s="10"/>
      <c r="BS8081" s="10"/>
      <c r="BT8081" s="10"/>
      <c r="BU8081" s="10"/>
    </row>
    <row r="8082" spans="68:73">
      <c r="BP8082" s="8"/>
      <c r="BQ8082" s="8"/>
      <c r="BR8082" s="8"/>
      <c r="BS8082" s="8"/>
      <c r="BT8082" s="8"/>
      <c r="BU8082" s="8"/>
    </row>
    <row r="8083" spans="68:73">
      <c r="BP8083" s="10"/>
      <c r="BQ8083" s="10"/>
      <c r="BR8083" s="10"/>
      <c r="BS8083" s="10"/>
      <c r="BT8083" s="10"/>
      <c r="BU8083" s="10"/>
    </row>
    <row r="8084" spans="68:73">
      <c r="BP8084" s="8"/>
      <c r="BQ8084" s="8"/>
      <c r="BR8084" s="8"/>
      <c r="BS8084" s="8"/>
      <c r="BT8084" s="8"/>
      <c r="BU8084" s="8"/>
    </row>
    <row r="8085" spans="68:73">
      <c r="BP8085" s="10"/>
      <c r="BQ8085" s="10"/>
      <c r="BR8085" s="10"/>
      <c r="BS8085" s="10"/>
      <c r="BT8085" s="10"/>
      <c r="BU8085" s="10"/>
    </row>
    <row r="8086" spans="68:73">
      <c r="BP8086" s="8"/>
      <c r="BQ8086" s="8"/>
      <c r="BR8086" s="8"/>
      <c r="BS8086" s="8"/>
      <c r="BT8086" s="8"/>
      <c r="BU8086" s="8"/>
    </row>
    <row r="8087" spans="68:73">
      <c r="BP8087" s="10"/>
      <c r="BQ8087" s="10"/>
      <c r="BR8087" s="10"/>
      <c r="BS8087" s="10"/>
      <c r="BT8087" s="10"/>
      <c r="BU8087" s="10"/>
    </row>
    <row r="8088" spans="68:73">
      <c r="BP8088" s="8"/>
      <c r="BQ8088" s="8"/>
      <c r="BR8088" s="8"/>
      <c r="BS8088" s="8"/>
      <c r="BT8088" s="8"/>
      <c r="BU8088" s="8"/>
    </row>
    <row r="8089" spans="68:73">
      <c r="BP8089" s="10"/>
      <c r="BQ8089" s="10"/>
      <c r="BR8089" s="10"/>
      <c r="BS8089" s="10"/>
      <c r="BT8089" s="10"/>
      <c r="BU8089" s="10"/>
    </row>
    <row r="8090" spans="68:73">
      <c r="BP8090" s="8"/>
      <c r="BQ8090" s="8"/>
      <c r="BR8090" s="8"/>
      <c r="BS8090" s="8"/>
      <c r="BT8090" s="8"/>
      <c r="BU8090" s="8"/>
    </row>
    <row r="8091" spans="68:73">
      <c r="BP8091" s="10"/>
      <c r="BQ8091" s="10"/>
      <c r="BR8091" s="10"/>
      <c r="BS8091" s="10"/>
      <c r="BT8091" s="10"/>
      <c r="BU8091" s="10"/>
    </row>
    <row r="8092" spans="68:73">
      <c r="BP8092" s="8"/>
      <c r="BQ8092" s="8"/>
      <c r="BR8092" s="8"/>
      <c r="BS8092" s="8"/>
      <c r="BT8092" s="8"/>
      <c r="BU8092" s="8"/>
    </row>
    <row r="8093" spans="68:73">
      <c r="BP8093" s="10"/>
      <c r="BQ8093" s="10"/>
      <c r="BR8093" s="10"/>
      <c r="BS8093" s="10"/>
      <c r="BT8093" s="10"/>
      <c r="BU8093" s="10"/>
    </row>
    <row r="8094" spans="68:73">
      <c r="BP8094" s="8"/>
      <c r="BQ8094" s="8"/>
      <c r="BR8094" s="8"/>
      <c r="BS8094" s="8"/>
      <c r="BT8094" s="8"/>
      <c r="BU8094" s="8"/>
    </row>
    <row r="8095" spans="68:73">
      <c r="BP8095" s="10"/>
      <c r="BQ8095" s="10"/>
      <c r="BR8095" s="10"/>
      <c r="BS8095" s="10"/>
      <c r="BT8095" s="10"/>
      <c r="BU8095" s="10"/>
    </row>
    <row r="8096" spans="68:73">
      <c r="BP8096" s="8"/>
      <c r="BQ8096" s="8"/>
      <c r="BR8096" s="8"/>
      <c r="BS8096" s="8"/>
      <c r="BT8096" s="8"/>
      <c r="BU8096" s="8"/>
    </row>
    <row r="8097" spans="68:73">
      <c r="BP8097" s="10"/>
      <c r="BQ8097" s="10"/>
      <c r="BR8097" s="10"/>
      <c r="BS8097" s="10"/>
      <c r="BT8097" s="10"/>
      <c r="BU8097" s="10"/>
    </row>
    <row r="8098" spans="68:73">
      <c r="BP8098" s="8"/>
      <c r="BQ8098" s="8"/>
      <c r="BR8098" s="8"/>
      <c r="BS8098" s="8"/>
      <c r="BT8098" s="8"/>
      <c r="BU8098" s="8"/>
    </row>
    <row r="8099" spans="68:73">
      <c r="BP8099" s="10"/>
      <c r="BQ8099" s="10"/>
      <c r="BR8099" s="10"/>
      <c r="BS8099" s="10"/>
      <c r="BT8099" s="10"/>
      <c r="BU8099" s="10"/>
    </row>
    <row r="8100" spans="68:73">
      <c r="BP8100" s="8"/>
      <c r="BQ8100" s="8"/>
      <c r="BR8100" s="8"/>
      <c r="BS8100" s="8"/>
      <c r="BT8100" s="8"/>
      <c r="BU8100" s="8"/>
    </row>
    <row r="8101" spans="68:73">
      <c r="BP8101" s="10"/>
      <c r="BQ8101" s="10"/>
      <c r="BR8101" s="10"/>
      <c r="BS8101" s="10"/>
      <c r="BT8101" s="10"/>
      <c r="BU8101" s="10"/>
    </row>
    <row r="8102" spans="68:73">
      <c r="BP8102" s="8"/>
      <c r="BQ8102" s="8"/>
      <c r="BR8102" s="8"/>
      <c r="BS8102" s="8"/>
      <c r="BT8102" s="8"/>
      <c r="BU8102" s="8"/>
    </row>
    <row r="8103" spans="68:73">
      <c r="BP8103" s="10"/>
      <c r="BQ8103" s="10"/>
      <c r="BR8103" s="10"/>
      <c r="BS8103" s="10"/>
      <c r="BT8103" s="10"/>
      <c r="BU8103" s="10"/>
    </row>
    <row r="8104" spans="68:73">
      <c r="BP8104" s="8"/>
      <c r="BQ8104" s="8"/>
      <c r="BR8104" s="8"/>
      <c r="BS8104" s="8"/>
      <c r="BT8104" s="8"/>
      <c r="BU8104" s="8"/>
    </row>
    <row r="8105" spans="68:73">
      <c r="BP8105" s="10"/>
      <c r="BQ8105" s="10"/>
      <c r="BR8105" s="10"/>
      <c r="BS8105" s="10"/>
      <c r="BT8105" s="10"/>
      <c r="BU8105" s="10"/>
    </row>
    <row r="8106" spans="68:73">
      <c r="BP8106" s="8"/>
      <c r="BQ8106" s="8"/>
      <c r="BR8106" s="8"/>
      <c r="BS8106" s="8"/>
      <c r="BT8106" s="8"/>
      <c r="BU8106" s="8"/>
    </row>
    <row r="8107" spans="68:73">
      <c r="BP8107" s="10"/>
      <c r="BQ8107" s="10"/>
      <c r="BR8107" s="10"/>
      <c r="BS8107" s="10"/>
      <c r="BT8107" s="10"/>
      <c r="BU8107" s="10"/>
    </row>
    <row r="8108" spans="68:73">
      <c r="BP8108" s="8"/>
      <c r="BQ8108" s="8"/>
      <c r="BR8108" s="8"/>
      <c r="BS8108" s="8"/>
      <c r="BT8108" s="8"/>
      <c r="BU8108" s="8"/>
    </row>
    <row r="8109" spans="68:73">
      <c r="BP8109" s="10"/>
      <c r="BQ8109" s="10"/>
      <c r="BR8109" s="10"/>
      <c r="BS8109" s="10"/>
      <c r="BT8109" s="10"/>
      <c r="BU8109" s="10"/>
    </row>
    <row r="8110" spans="68:73">
      <c r="BP8110" s="8"/>
      <c r="BQ8110" s="8"/>
      <c r="BR8110" s="8"/>
      <c r="BS8110" s="8"/>
      <c r="BT8110" s="8"/>
      <c r="BU8110" s="8"/>
    </row>
    <row r="8111" spans="68:73">
      <c r="BP8111" s="10"/>
      <c r="BQ8111" s="10"/>
      <c r="BR8111" s="10"/>
      <c r="BS8111" s="10"/>
      <c r="BT8111" s="10"/>
      <c r="BU8111" s="10"/>
    </row>
    <row r="8112" spans="68:73">
      <c r="BP8112" s="8"/>
      <c r="BQ8112" s="8"/>
      <c r="BR8112" s="8"/>
      <c r="BS8112" s="8"/>
      <c r="BT8112" s="8"/>
      <c r="BU8112" s="8"/>
    </row>
    <row r="8113" spans="68:73">
      <c r="BP8113" s="10"/>
      <c r="BQ8113" s="10"/>
      <c r="BR8113" s="10"/>
      <c r="BS8113" s="10"/>
      <c r="BT8113" s="10"/>
      <c r="BU8113" s="10"/>
    </row>
    <row r="8114" spans="68:73">
      <c r="BP8114" s="8"/>
      <c r="BQ8114" s="8"/>
      <c r="BR8114" s="8"/>
      <c r="BS8114" s="8"/>
      <c r="BT8114" s="8"/>
      <c r="BU8114" s="8"/>
    </row>
    <row r="8115" spans="68:73">
      <c r="BP8115" s="10"/>
      <c r="BQ8115" s="10"/>
      <c r="BR8115" s="10"/>
      <c r="BS8115" s="10"/>
      <c r="BT8115" s="10"/>
      <c r="BU8115" s="10"/>
    </row>
    <row r="8116" spans="68:73">
      <c r="BP8116" s="8"/>
      <c r="BQ8116" s="8"/>
      <c r="BR8116" s="8"/>
      <c r="BS8116" s="8"/>
      <c r="BT8116" s="8"/>
      <c r="BU8116" s="8"/>
    </row>
    <row r="8117" spans="68:73">
      <c r="BP8117" s="10"/>
      <c r="BQ8117" s="10"/>
      <c r="BR8117" s="10"/>
      <c r="BS8117" s="10"/>
      <c r="BT8117" s="10"/>
      <c r="BU8117" s="10"/>
    </row>
    <row r="8118" spans="68:73">
      <c r="BP8118" s="8"/>
      <c r="BQ8118" s="8"/>
      <c r="BR8118" s="8"/>
      <c r="BS8118" s="8"/>
      <c r="BT8118" s="8"/>
      <c r="BU8118" s="8"/>
    </row>
    <row r="8119" spans="68:73">
      <c r="BP8119" s="10"/>
      <c r="BQ8119" s="10"/>
      <c r="BR8119" s="10"/>
      <c r="BS8119" s="10"/>
      <c r="BT8119" s="10"/>
      <c r="BU8119" s="10"/>
    </row>
    <row r="8120" spans="68:73">
      <c r="BP8120" s="8"/>
      <c r="BQ8120" s="8"/>
      <c r="BR8120" s="8"/>
      <c r="BS8120" s="8"/>
      <c r="BT8120" s="8"/>
      <c r="BU8120" s="8"/>
    </row>
    <row r="8121" spans="68:73">
      <c r="BP8121" s="10"/>
      <c r="BQ8121" s="10"/>
      <c r="BR8121" s="10"/>
      <c r="BS8121" s="10"/>
      <c r="BT8121" s="10"/>
      <c r="BU8121" s="10"/>
    </row>
    <row r="8122" spans="68:73">
      <c r="BP8122" s="8"/>
      <c r="BQ8122" s="8"/>
      <c r="BR8122" s="8"/>
      <c r="BS8122" s="8"/>
      <c r="BT8122" s="8"/>
      <c r="BU8122" s="8"/>
    </row>
    <row r="8123" spans="68:73">
      <c r="BP8123" s="10"/>
      <c r="BQ8123" s="10"/>
      <c r="BR8123" s="10"/>
      <c r="BS8123" s="10"/>
      <c r="BT8123" s="10"/>
      <c r="BU8123" s="10"/>
    </row>
    <row r="8124" spans="68:73">
      <c r="BP8124" s="8"/>
      <c r="BQ8124" s="8"/>
      <c r="BR8124" s="8"/>
      <c r="BS8124" s="8"/>
      <c r="BT8124" s="8"/>
      <c r="BU8124" s="8"/>
    </row>
    <row r="8125" spans="68:73">
      <c r="BP8125" s="10"/>
      <c r="BQ8125" s="10"/>
      <c r="BR8125" s="10"/>
      <c r="BS8125" s="10"/>
      <c r="BT8125" s="10"/>
      <c r="BU8125" s="10"/>
    </row>
    <row r="8126" spans="68:73">
      <c r="BP8126" s="8"/>
      <c r="BQ8126" s="8"/>
      <c r="BR8126" s="8"/>
      <c r="BS8126" s="8"/>
      <c r="BT8126" s="8"/>
      <c r="BU8126" s="8"/>
    </row>
    <row r="8127" spans="68:73">
      <c r="BP8127" s="10"/>
      <c r="BQ8127" s="10"/>
      <c r="BR8127" s="10"/>
      <c r="BS8127" s="10"/>
      <c r="BT8127" s="10"/>
      <c r="BU8127" s="10"/>
    </row>
    <row r="8128" spans="68:73">
      <c r="BP8128" s="8"/>
      <c r="BQ8128" s="8"/>
      <c r="BR8128" s="8"/>
      <c r="BS8128" s="8"/>
      <c r="BT8128" s="8"/>
      <c r="BU8128" s="8"/>
    </row>
    <row r="8129" spans="68:73">
      <c r="BP8129" s="10"/>
      <c r="BQ8129" s="10"/>
      <c r="BR8129" s="10"/>
      <c r="BS8129" s="10"/>
      <c r="BT8129" s="10"/>
      <c r="BU8129" s="10"/>
    </row>
    <row r="8130" spans="68:73">
      <c r="BP8130" s="8"/>
      <c r="BQ8130" s="8"/>
      <c r="BR8130" s="8"/>
      <c r="BS8130" s="8"/>
      <c r="BT8130" s="8"/>
      <c r="BU8130" s="8"/>
    </row>
    <row r="8131" spans="68:73">
      <c r="BP8131" s="10"/>
      <c r="BQ8131" s="10"/>
      <c r="BR8131" s="10"/>
      <c r="BS8131" s="10"/>
      <c r="BT8131" s="10"/>
      <c r="BU8131" s="10"/>
    </row>
    <row r="8132" spans="68:73">
      <c r="BP8132" s="8"/>
      <c r="BQ8132" s="8"/>
      <c r="BR8132" s="8"/>
      <c r="BS8132" s="8"/>
      <c r="BT8132" s="8"/>
      <c r="BU8132" s="8"/>
    </row>
    <row r="8133" spans="68:73">
      <c r="BP8133" s="10"/>
      <c r="BQ8133" s="10"/>
      <c r="BR8133" s="10"/>
      <c r="BS8133" s="10"/>
      <c r="BT8133" s="10"/>
      <c r="BU8133" s="10"/>
    </row>
    <row r="8134" spans="68:73">
      <c r="BP8134" s="8"/>
      <c r="BQ8134" s="8"/>
      <c r="BR8134" s="8"/>
      <c r="BS8134" s="8"/>
      <c r="BT8134" s="8"/>
      <c r="BU8134" s="8"/>
    </row>
    <row r="8135" spans="68:73">
      <c r="BP8135" s="10"/>
      <c r="BQ8135" s="10"/>
      <c r="BR8135" s="10"/>
      <c r="BS8135" s="10"/>
      <c r="BT8135" s="10"/>
      <c r="BU8135" s="10"/>
    </row>
    <row r="8136" spans="68:73">
      <c r="BP8136" s="8"/>
      <c r="BQ8136" s="8"/>
      <c r="BR8136" s="8"/>
      <c r="BS8136" s="8"/>
      <c r="BT8136" s="8"/>
      <c r="BU8136" s="8"/>
    </row>
    <row r="8137" spans="68:73">
      <c r="BP8137" s="10"/>
      <c r="BQ8137" s="10"/>
      <c r="BR8137" s="10"/>
      <c r="BS8137" s="10"/>
      <c r="BT8137" s="10"/>
      <c r="BU8137" s="10"/>
    </row>
    <row r="8138" spans="68:73">
      <c r="BP8138" s="8"/>
      <c r="BQ8138" s="8"/>
      <c r="BR8138" s="8"/>
      <c r="BS8138" s="8"/>
      <c r="BT8138" s="8"/>
      <c r="BU8138" s="8"/>
    </row>
    <row r="8139" spans="68:73">
      <c r="BP8139" s="10"/>
      <c r="BQ8139" s="10"/>
      <c r="BR8139" s="10"/>
      <c r="BS8139" s="10"/>
      <c r="BT8139" s="10"/>
      <c r="BU8139" s="10"/>
    </row>
    <row r="8140" spans="68:73">
      <c r="BP8140" s="8"/>
      <c r="BQ8140" s="8"/>
      <c r="BR8140" s="8"/>
      <c r="BS8140" s="8"/>
      <c r="BT8140" s="8"/>
      <c r="BU8140" s="8"/>
    </row>
    <row r="8141" spans="68:73">
      <c r="BP8141" s="10"/>
      <c r="BQ8141" s="10"/>
      <c r="BR8141" s="10"/>
      <c r="BS8141" s="10"/>
      <c r="BT8141" s="10"/>
      <c r="BU8141" s="10"/>
    </row>
    <row r="8142" spans="68:73">
      <c r="BP8142" s="8"/>
      <c r="BQ8142" s="8"/>
      <c r="BR8142" s="8"/>
      <c r="BS8142" s="8"/>
      <c r="BT8142" s="8"/>
      <c r="BU8142" s="8"/>
    </row>
    <row r="8143" spans="68:73">
      <c r="BP8143" s="10"/>
      <c r="BQ8143" s="10"/>
      <c r="BR8143" s="10"/>
      <c r="BS8143" s="10"/>
      <c r="BT8143" s="10"/>
      <c r="BU8143" s="10"/>
    </row>
    <row r="8144" spans="68:73">
      <c r="BP8144" s="8"/>
      <c r="BQ8144" s="8"/>
      <c r="BR8144" s="8"/>
      <c r="BS8144" s="8"/>
      <c r="BT8144" s="8"/>
      <c r="BU8144" s="8"/>
    </row>
    <row r="8145" spans="68:73">
      <c r="BP8145" s="10"/>
      <c r="BQ8145" s="10"/>
      <c r="BR8145" s="10"/>
      <c r="BS8145" s="10"/>
      <c r="BT8145" s="10"/>
      <c r="BU8145" s="10"/>
    </row>
    <row r="8146" spans="68:73">
      <c r="BP8146" s="8"/>
      <c r="BQ8146" s="8"/>
      <c r="BR8146" s="8"/>
      <c r="BS8146" s="8"/>
      <c r="BT8146" s="8"/>
      <c r="BU8146" s="8"/>
    </row>
    <row r="8147" spans="68:73">
      <c r="BP8147" s="10"/>
      <c r="BQ8147" s="10"/>
      <c r="BR8147" s="10"/>
      <c r="BS8147" s="10"/>
      <c r="BT8147" s="10"/>
      <c r="BU8147" s="10"/>
    </row>
    <row r="8148" spans="68:73">
      <c r="BP8148" s="8"/>
      <c r="BQ8148" s="8"/>
      <c r="BR8148" s="8"/>
      <c r="BS8148" s="8"/>
      <c r="BT8148" s="8"/>
      <c r="BU8148" s="8"/>
    </row>
    <row r="8149" spans="68:73">
      <c r="BP8149" s="10"/>
      <c r="BQ8149" s="10"/>
      <c r="BR8149" s="10"/>
      <c r="BS8149" s="10"/>
      <c r="BT8149" s="10"/>
      <c r="BU8149" s="10"/>
    </row>
    <row r="8150" spans="68:73">
      <c r="BP8150" s="8"/>
      <c r="BQ8150" s="8"/>
      <c r="BR8150" s="8"/>
      <c r="BS8150" s="8"/>
      <c r="BT8150" s="8"/>
      <c r="BU8150" s="8"/>
    </row>
    <row r="8151" spans="68:73">
      <c r="BP8151" s="10"/>
      <c r="BQ8151" s="10"/>
      <c r="BR8151" s="10"/>
      <c r="BS8151" s="10"/>
      <c r="BT8151" s="10"/>
      <c r="BU8151" s="10"/>
    </row>
    <row r="8152" spans="68:73">
      <c r="BP8152" s="8"/>
      <c r="BQ8152" s="8"/>
      <c r="BR8152" s="8"/>
      <c r="BS8152" s="8"/>
      <c r="BT8152" s="8"/>
      <c r="BU8152" s="8"/>
    </row>
    <row r="8153" spans="68:73">
      <c r="BP8153" s="10"/>
      <c r="BQ8153" s="10"/>
      <c r="BR8153" s="10"/>
      <c r="BS8153" s="10"/>
      <c r="BT8153" s="10"/>
      <c r="BU8153" s="10"/>
    </row>
    <row r="8154" spans="68:73">
      <c r="BP8154" s="8"/>
      <c r="BQ8154" s="8"/>
      <c r="BR8154" s="8"/>
      <c r="BS8154" s="8"/>
      <c r="BT8154" s="8"/>
      <c r="BU8154" s="8"/>
    </row>
    <row r="8155" spans="68:73">
      <c r="BP8155" s="10"/>
      <c r="BQ8155" s="10"/>
      <c r="BR8155" s="10"/>
      <c r="BS8155" s="10"/>
      <c r="BT8155" s="10"/>
      <c r="BU8155" s="10"/>
    </row>
    <row r="8156" spans="68:73">
      <c r="BP8156" s="8"/>
      <c r="BQ8156" s="8"/>
      <c r="BR8156" s="8"/>
      <c r="BS8156" s="8"/>
      <c r="BT8156" s="8"/>
      <c r="BU8156" s="8"/>
    </row>
    <row r="8157" spans="68:73">
      <c r="BP8157" s="10"/>
      <c r="BQ8157" s="10"/>
      <c r="BR8157" s="10"/>
      <c r="BS8157" s="10"/>
      <c r="BT8157" s="10"/>
      <c r="BU8157" s="10"/>
    </row>
    <row r="8158" spans="68:73">
      <c r="BP8158" s="8"/>
      <c r="BQ8158" s="8"/>
      <c r="BR8158" s="8"/>
      <c r="BS8158" s="8"/>
      <c r="BT8158" s="8"/>
      <c r="BU8158" s="8"/>
    </row>
    <row r="8159" spans="68:73">
      <c r="BP8159" s="10"/>
      <c r="BQ8159" s="10"/>
      <c r="BR8159" s="10"/>
      <c r="BS8159" s="10"/>
      <c r="BT8159" s="10"/>
      <c r="BU8159" s="10"/>
    </row>
    <row r="8160" spans="68:73">
      <c r="BP8160" s="8"/>
      <c r="BQ8160" s="8"/>
      <c r="BR8160" s="8"/>
      <c r="BS8160" s="8"/>
      <c r="BT8160" s="8"/>
      <c r="BU8160" s="8"/>
    </row>
    <row r="8161" spans="68:73">
      <c r="BP8161" s="10"/>
      <c r="BQ8161" s="10"/>
      <c r="BR8161" s="10"/>
      <c r="BS8161" s="10"/>
      <c r="BT8161" s="10"/>
      <c r="BU8161" s="10"/>
    </row>
    <row r="8162" spans="68:73">
      <c r="BP8162" s="8"/>
      <c r="BQ8162" s="8"/>
      <c r="BR8162" s="8"/>
      <c r="BS8162" s="8"/>
      <c r="BT8162" s="8"/>
      <c r="BU8162" s="8"/>
    </row>
    <row r="8163" spans="68:73">
      <c r="BP8163" s="10"/>
      <c r="BQ8163" s="10"/>
      <c r="BR8163" s="10"/>
      <c r="BS8163" s="10"/>
      <c r="BT8163" s="10"/>
      <c r="BU8163" s="10"/>
    </row>
    <row r="8164" spans="68:73">
      <c r="BP8164" s="8"/>
      <c r="BQ8164" s="8"/>
      <c r="BR8164" s="8"/>
      <c r="BS8164" s="8"/>
      <c r="BT8164" s="8"/>
      <c r="BU8164" s="8"/>
    </row>
    <row r="8165" spans="68:73">
      <c r="BP8165" s="10"/>
      <c r="BQ8165" s="10"/>
      <c r="BR8165" s="10"/>
      <c r="BS8165" s="10"/>
      <c r="BT8165" s="10"/>
      <c r="BU8165" s="10"/>
    </row>
    <row r="8166" spans="68:73">
      <c r="BP8166" s="8"/>
      <c r="BQ8166" s="8"/>
      <c r="BR8166" s="8"/>
      <c r="BS8166" s="8"/>
      <c r="BT8166" s="8"/>
      <c r="BU8166" s="8"/>
    </row>
    <row r="8167" spans="68:73">
      <c r="BP8167" s="10"/>
      <c r="BQ8167" s="10"/>
      <c r="BR8167" s="10"/>
      <c r="BS8167" s="10"/>
      <c r="BT8167" s="10"/>
      <c r="BU8167" s="10"/>
    </row>
    <row r="8168" spans="68:73">
      <c r="BP8168" s="8"/>
      <c r="BQ8168" s="8"/>
      <c r="BR8168" s="8"/>
      <c r="BS8168" s="8"/>
      <c r="BT8168" s="8"/>
      <c r="BU8168" s="8"/>
    </row>
    <row r="8169" spans="68:73">
      <c r="BP8169" s="10"/>
      <c r="BQ8169" s="10"/>
      <c r="BR8169" s="10"/>
      <c r="BS8169" s="10"/>
      <c r="BT8169" s="10"/>
      <c r="BU8169" s="10"/>
    </row>
    <row r="8170" spans="68:73">
      <c r="BP8170" s="8"/>
      <c r="BQ8170" s="8"/>
      <c r="BR8170" s="8"/>
      <c r="BS8170" s="8"/>
      <c r="BT8170" s="8"/>
      <c r="BU8170" s="8"/>
    </row>
    <row r="8171" spans="68:73">
      <c r="BP8171" s="10"/>
      <c r="BQ8171" s="10"/>
      <c r="BR8171" s="10"/>
      <c r="BS8171" s="10"/>
      <c r="BT8171" s="10"/>
      <c r="BU8171" s="10"/>
    </row>
    <row r="8172" spans="68:73">
      <c r="BP8172" s="8"/>
      <c r="BQ8172" s="8"/>
      <c r="BR8172" s="8"/>
      <c r="BS8172" s="8"/>
      <c r="BT8172" s="8"/>
      <c r="BU8172" s="8"/>
    </row>
    <row r="8173" spans="68:73">
      <c r="BP8173" s="10"/>
      <c r="BQ8173" s="10"/>
      <c r="BR8173" s="10"/>
      <c r="BS8173" s="10"/>
      <c r="BT8173" s="10"/>
      <c r="BU8173" s="10"/>
    </row>
    <row r="8174" spans="68:73">
      <c r="BP8174" s="8"/>
      <c r="BQ8174" s="8"/>
      <c r="BR8174" s="8"/>
      <c r="BS8174" s="8"/>
      <c r="BT8174" s="8"/>
      <c r="BU8174" s="8"/>
    </row>
    <row r="8175" spans="68:73">
      <c r="BP8175" s="10"/>
      <c r="BQ8175" s="10"/>
      <c r="BR8175" s="10"/>
      <c r="BS8175" s="10"/>
      <c r="BT8175" s="10"/>
      <c r="BU8175" s="10"/>
    </row>
    <row r="8176" spans="68:73">
      <c r="BP8176" s="8"/>
      <c r="BQ8176" s="8"/>
      <c r="BR8176" s="8"/>
      <c r="BS8176" s="8"/>
      <c r="BT8176" s="8"/>
      <c r="BU8176" s="8"/>
    </row>
    <row r="8177" spans="68:73">
      <c r="BP8177" s="10"/>
      <c r="BQ8177" s="10"/>
      <c r="BR8177" s="10"/>
      <c r="BS8177" s="10"/>
      <c r="BT8177" s="10"/>
      <c r="BU8177" s="10"/>
    </row>
    <row r="8178" spans="68:73">
      <c r="BP8178" s="8"/>
      <c r="BQ8178" s="8"/>
      <c r="BR8178" s="8"/>
      <c r="BS8178" s="8"/>
      <c r="BT8178" s="8"/>
      <c r="BU8178" s="8"/>
    </row>
    <row r="8179" spans="68:73">
      <c r="BP8179" s="10"/>
      <c r="BQ8179" s="10"/>
      <c r="BR8179" s="10"/>
      <c r="BS8179" s="10"/>
      <c r="BT8179" s="10"/>
      <c r="BU8179" s="10"/>
    </row>
    <row r="8180" spans="68:73">
      <c r="BP8180" s="8"/>
      <c r="BQ8180" s="8"/>
      <c r="BR8180" s="8"/>
      <c r="BS8180" s="8"/>
      <c r="BT8180" s="8"/>
      <c r="BU8180" s="8"/>
    </row>
    <row r="8181" spans="68:73">
      <c r="BP8181" s="10"/>
      <c r="BQ8181" s="10"/>
      <c r="BR8181" s="10"/>
      <c r="BS8181" s="10"/>
      <c r="BT8181" s="10"/>
      <c r="BU8181" s="10"/>
    </row>
    <row r="8182" spans="68:73">
      <c r="BP8182" s="8"/>
      <c r="BQ8182" s="8"/>
      <c r="BR8182" s="8"/>
      <c r="BS8182" s="8"/>
      <c r="BT8182" s="8"/>
      <c r="BU8182" s="8"/>
    </row>
    <row r="8183" spans="68:73">
      <c r="BP8183" s="10"/>
      <c r="BQ8183" s="10"/>
      <c r="BR8183" s="10"/>
      <c r="BS8183" s="10"/>
      <c r="BT8183" s="10"/>
      <c r="BU8183" s="10"/>
    </row>
    <row r="8184" spans="68:73">
      <c r="BP8184" s="8"/>
      <c r="BQ8184" s="8"/>
      <c r="BR8184" s="8"/>
      <c r="BS8184" s="8"/>
      <c r="BT8184" s="8"/>
      <c r="BU8184" s="8"/>
    </row>
    <row r="8185" spans="68:73">
      <c r="BP8185" s="10"/>
      <c r="BQ8185" s="10"/>
      <c r="BR8185" s="10"/>
      <c r="BS8185" s="10"/>
      <c r="BT8185" s="10"/>
      <c r="BU8185" s="10"/>
    </row>
    <row r="8186" spans="68:73">
      <c r="BP8186" s="8"/>
      <c r="BQ8186" s="8"/>
      <c r="BR8186" s="8"/>
      <c r="BS8186" s="8"/>
      <c r="BT8186" s="8"/>
      <c r="BU8186" s="8"/>
    </row>
    <row r="8187" spans="68:73">
      <c r="BP8187" s="10"/>
      <c r="BQ8187" s="10"/>
      <c r="BR8187" s="10"/>
      <c r="BS8187" s="10"/>
      <c r="BT8187" s="10"/>
      <c r="BU8187" s="10"/>
    </row>
    <row r="8188" spans="68:73">
      <c r="BP8188" s="8"/>
      <c r="BQ8188" s="8"/>
      <c r="BR8188" s="8"/>
      <c r="BS8188" s="8"/>
      <c r="BT8188" s="8"/>
      <c r="BU8188" s="8"/>
    </row>
    <row r="8189" spans="68:73">
      <c r="BP8189" s="10"/>
      <c r="BQ8189" s="10"/>
      <c r="BR8189" s="10"/>
      <c r="BS8189" s="10"/>
      <c r="BT8189" s="10"/>
      <c r="BU8189" s="10"/>
    </row>
    <row r="8190" spans="68:73">
      <c r="BP8190" s="8"/>
      <c r="BQ8190" s="8"/>
      <c r="BR8190" s="8"/>
      <c r="BS8190" s="8"/>
      <c r="BT8190" s="8"/>
      <c r="BU8190" s="8"/>
    </row>
    <row r="8191" spans="68:73">
      <c r="BP8191" s="10"/>
      <c r="BQ8191" s="10"/>
      <c r="BR8191" s="10"/>
      <c r="BS8191" s="10"/>
      <c r="BT8191" s="10"/>
      <c r="BU8191" s="10"/>
    </row>
    <row r="8192" spans="68:73">
      <c r="BP8192" s="8"/>
      <c r="BQ8192" s="8"/>
      <c r="BR8192" s="8"/>
      <c r="BS8192" s="8"/>
      <c r="BT8192" s="8"/>
      <c r="BU8192" s="8"/>
    </row>
    <row r="8193" spans="68:73">
      <c r="BP8193" s="10"/>
      <c r="BQ8193" s="10"/>
      <c r="BR8193" s="10"/>
      <c r="BS8193" s="10"/>
      <c r="BT8193" s="10"/>
      <c r="BU8193" s="10"/>
    </row>
    <row r="8194" spans="68:73">
      <c r="BP8194" s="8"/>
      <c r="BQ8194" s="8"/>
      <c r="BR8194" s="8"/>
      <c r="BS8194" s="8"/>
      <c r="BT8194" s="8"/>
      <c r="BU8194" s="8"/>
    </row>
    <row r="8195" spans="68:73">
      <c r="BP8195" s="10"/>
      <c r="BQ8195" s="10"/>
      <c r="BR8195" s="10"/>
      <c r="BS8195" s="10"/>
      <c r="BT8195" s="10"/>
      <c r="BU8195" s="10"/>
    </row>
    <row r="8196" spans="68:73">
      <c r="BP8196" s="8"/>
      <c r="BQ8196" s="8"/>
      <c r="BR8196" s="8"/>
      <c r="BS8196" s="8"/>
      <c r="BT8196" s="8"/>
      <c r="BU8196" s="8"/>
    </row>
    <row r="8197" spans="68:73">
      <c r="BP8197" s="10"/>
      <c r="BQ8197" s="10"/>
      <c r="BR8197" s="10"/>
      <c r="BS8197" s="10"/>
      <c r="BT8197" s="10"/>
      <c r="BU8197" s="10"/>
    </row>
    <row r="8198" spans="68:73">
      <c r="BP8198" s="8"/>
      <c r="BQ8198" s="8"/>
      <c r="BR8198" s="8"/>
      <c r="BS8198" s="8"/>
      <c r="BT8198" s="8"/>
      <c r="BU8198" s="8"/>
    </row>
    <row r="8199" spans="68:73">
      <c r="BP8199" s="10"/>
      <c r="BQ8199" s="10"/>
      <c r="BR8199" s="10"/>
      <c r="BS8199" s="10"/>
      <c r="BT8199" s="10"/>
      <c r="BU8199" s="10"/>
    </row>
    <row r="8200" spans="68:73">
      <c r="BP8200" s="8"/>
      <c r="BQ8200" s="8"/>
      <c r="BR8200" s="8"/>
      <c r="BS8200" s="8"/>
      <c r="BT8200" s="8"/>
      <c r="BU8200" s="8"/>
    </row>
    <row r="8201" spans="68:73">
      <c r="BP8201" s="10"/>
      <c r="BQ8201" s="10"/>
      <c r="BR8201" s="10"/>
      <c r="BS8201" s="10"/>
      <c r="BT8201" s="10"/>
      <c r="BU8201" s="10"/>
    </row>
    <row r="8202" spans="68:73">
      <c r="BP8202" s="8"/>
      <c r="BQ8202" s="8"/>
      <c r="BR8202" s="8"/>
      <c r="BS8202" s="8"/>
      <c r="BT8202" s="8"/>
      <c r="BU8202" s="8"/>
    </row>
    <row r="8203" spans="68:73">
      <c r="BP8203" s="10"/>
      <c r="BQ8203" s="10"/>
      <c r="BR8203" s="10"/>
      <c r="BS8203" s="10"/>
      <c r="BT8203" s="10"/>
      <c r="BU8203" s="10"/>
    </row>
    <row r="8204" spans="68:73">
      <c r="BP8204" s="8"/>
      <c r="BQ8204" s="8"/>
      <c r="BR8204" s="8"/>
      <c r="BS8204" s="8"/>
      <c r="BT8204" s="8"/>
      <c r="BU8204" s="8"/>
    </row>
    <row r="8205" spans="68:73">
      <c r="BP8205" s="10"/>
      <c r="BQ8205" s="10"/>
      <c r="BR8205" s="10"/>
      <c r="BS8205" s="10"/>
      <c r="BT8205" s="10"/>
      <c r="BU8205" s="10"/>
    </row>
    <row r="8206" spans="68:73">
      <c r="BP8206" s="8"/>
      <c r="BQ8206" s="8"/>
      <c r="BR8206" s="8"/>
      <c r="BS8206" s="8"/>
      <c r="BT8206" s="8"/>
      <c r="BU8206" s="8"/>
    </row>
    <row r="8207" spans="68:73">
      <c r="BP8207" s="10"/>
      <c r="BQ8207" s="10"/>
      <c r="BR8207" s="10"/>
      <c r="BS8207" s="10"/>
      <c r="BT8207" s="10"/>
      <c r="BU8207" s="10"/>
    </row>
    <row r="8208" spans="68:73">
      <c r="BP8208" s="8"/>
      <c r="BQ8208" s="8"/>
      <c r="BR8208" s="8"/>
      <c r="BS8208" s="8"/>
      <c r="BT8208" s="8"/>
      <c r="BU8208" s="8"/>
    </row>
    <row r="8209" spans="68:73">
      <c r="BP8209" s="10"/>
      <c r="BQ8209" s="10"/>
      <c r="BR8209" s="10"/>
      <c r="BS8209" s="10"/>
      <c r="BT8209" s="10"/>
      <c r="BU8209" s="10"/>
    </row>
    <row r="8210" spans="68:73">
      <c r="BP8210" s="8"/>
      <c r="BQ8210" s="8"/>
      <c r="BR8210" s="8"/>
      <c r="BS8210" s="8"/>
      <c r="BT8210" s="8"/>
      <c r="BU8210" s="8"/>
    </row>
    <row r="8211" spans="68:73">
      <c r="BP8211" s="10"/>
      <c r="BQ8211" s="10"/>
      <c r="BR8211" s="10"/>
      <c r="BS8211" s="10"/>
      <c r="BT8211" s="10"/>
      <c r="BU8211" s="10"/>
    </row>
    <row r="8212" spans="68:73">
      <c r="BP8212" s="8"/>
      <c r="BQ8212" s="8"/>
      <c r="BR8212" s="8"/>
      <c r="BS8212" s="8"/>
      <c r="BT8212" s="8"/>
      <c r="BU8212" s="8"/>
    </row>
    <row r="8213" spans="68:73">
      <c r="BP8213" s="10"/>
      <c r="BQ8213" s="10"/>
      <c r="BR8213" s="10"/>
      <c r="BS8213" s="10"/>
      <c r="BT8213" s="10"/>
      <c r="BU8213" s="10"/>
    </row>
    <row r="8214" spans="68:73">
      <c r="BP8214" s="8"/>
      <c r="BQ8214" s="8"/>
      <c r="BR8214" s="8"/>
      <c r="BS8214" s="8"/>
      <c r="BT8214" s="8"/>
      <c r="BU8214" s="8"/>
    </row>
    <row r="8215" spans="68:73">
      <c r="BP8215" s="10"/>
      <c r="BQ8215" s="10"/>
      <c r="BR8215" s="10"/>
      <c r="BS8215" s="10"/>
      <c r="BT8215" s="10"/>
      <c r="BU8215" s="10"/>
    </row>
    <row r="8216" spans="68:73">
      <c r="BP8216" s="8"/>
      <c r="BQ8216" s="8"/>
      <c r="BR8216" s="8"/>
      <c r="BS8216" s="8"/>
      <c r="BT8216" s="8"/>
      <c r="BU8216" s="8"/>
    </row>
    <row r="8217" spans="68:73">
      <c r="BP8217" s="10"/>
      <c r="BQ8217" s="10"/>
      <c r="BR8217" s="10"/>
      <c r="BS8217" s="10"/>
      <c r="BT8217" s="10"/>
      <c r="BU8217" s="10"/>
    </row>
    <row r="8218" spans="68:73">
      <c r="BP8218" s="8"/>
      <c r="BQ8218" s="8"/>
      <c r="BR8218" s="8"/>
      <c r="BS8218" s="8"/>
      <c r="BT8218" s="8"/>
      <c r="BU8218" s="8"/>
    </row>
    <row r="8219" spans="68:73">
      <c r="BP8219" s="10"/>
      <c r="BQ8219" s="10"/>
      <c r="BR8219" s="10"/>
      <c r="BS8219" s="10"/>
      <c r="BT8219" s="10"/>
      <c r="BU8219" s="10"/>
    </row>
    <row r="8220" spans="68:73">
      <c r="BP8220" s="8"/>
      <c r="BQ8220" s="8"/>
      <c r="BR8220" s="8"/>
      <c r="BS8220" s="8"/>
      <c r="BT8220" s="8"/>
      <c r="BU8220" s="8"/>
    </row>
    <row r="8221" spans="68:73">
      <c r="BP8221" s="10"/>
      <c r="BQ8221" s="10"/>
      <c r="BR8221" s="10"/>
      <c r="BS8221" s="10"/>
      <c r="BT8221" s="10"/>
      <c r="BU8221" s="10"/>
    </row>
    <row r="8222" spans="68:73">
      <c r="BP8222" s="8"/>
      <c r="BQ8222" s="8"/>
      <c r="BR8222" s="8"/>
      <c r="BS8222" s="8"/>
      <c r="BT8222" s="8"/>
      <c r="BU8222" s="8"/>
    </row>
    <row r="8223" spans="68:73">
      <c r="BP8223" s="10"/>
      <c r="BQ8223" s="10"/>
      <c r="BR8223" s="10"/>
      <c r="BS8223" s="10"/>
      <c r="BT8223" s="10"/>
      <c r="BU8223" s="10"/>
    </row>
    <row r="8224" spans="68:73">
      <c r="BP8224" s="8"/>
      <c r="BQ8224" s="8"/>
      <c r="BR8224" s="8"/>
      <c r="BS8224" s="8"/>
      <c r="BT8224" s="8"/>
      <c r="BU8224" s="8"/>
    </row>
    <row r="8225" spans="68:73">
      <c r="BP8225" s="10"/>
      <c r="BQ8225" s="10"/>
      <c r="BR8225" s="10"/>
      <c r="BS8225" s="10"/>
      <c r="BT8225" s="10"/>
      <c r="BU8225" s="10"/>
    </row>
    <row r="8226" spans="68:73">
      <c r="BP8226" s="8"/>
      <c r="BQ8226" s="8"/>
      <c r="BR8226" s="8"/>
      <c r="BS8226" s="8"/>
      <c r="BT8226" s="8"/>
      <c r="BU8226" s="8"/>
    </row>
    <row r="8227" spans="68:73">
      <c r="BP8227" s="10"/>
      <c r="BQ8227" s="10"/>
      <c r="BR8227" s="10"/>
      <c r="BS8227" s="10"/>
      <c r="BT8227" s="10"/>
      <c r="BU8227" s="10"/>
    </row>
    <row r="8228" spans="68:73">
      <c r="BP8228" s="8"/>
      <c r="BQ8228" s="8"/>
      <c r="BR8228" s="8"/>
      <c r="BS8228" s="8"/>
      <c r="BT8228" s="8"/>
      <c r="BU8228" s="8"/>
    </row>
    <row r="8229" spans="68:73">
      <c r="BP8229" s="10"/>
      <c r="BQ8229" s="10"/>
      <c r="BR8229" s="10"/>
      <c r="BS8229" s="10"/>
      <c r="BT8229" s="10"/>
      <c r="BU8229" s="10"/>
    </row>
    <row r="8230" spans="68:73">
      <c r="BP8230" s="8"/>
      <c r="BQ8230" s="8"/>
      <c r="BR8230" s="8"/>
      <c r="BS8230" s="8"/>
      <c r="BT8230" s="8"/>
      <c r="BU8230" s="8"/>
    </row>
    <row r="8231" spans="68:73">
      <c r="BP8231" s="10"/>
      <c r="BQ8231" s="10"/>
      <c r="BR8231" s="10"/>
      <c r="BS8231" s="10"/>
      <c r="BT8231" s="10"/>
      <c r="BU8231" s="10"/>
    </row>
    <row r="8232" spans="68:73">
      <c r="BP8232" s="8"/>
      <c r="BQ8232" s="8"/>
      <c r="BR8232" s="8"/>
      <c r="BS8232" s="8"/>
      <c r="BT8232" s="8"/>
      <c r="BU8232" s="8"/>
    </row>
    <row r="8233" spans="68:73">
      <c r="BP8233" s="10"/>
      <c r="BQ8233" s="10"/>
      <c r="BR8233" s="10"/>
      <c r="BS8233" s="10"/>
      <c r="BT8233" s="10"/>
      <c r="BU8233" s="10"/>
    </row>
    <row r="8234" spans="68:73">
      <c r="BP8234" s="8"/>
      <c r="BQ8234" s="8"/>
      <c r="BR8234" s="8"/>
      <c r="BS8234" s="8"/>
      <c r="BT8234" s="8"/>
      <c r="BU8234" s="8"/>
    </row>
    <row r="8235" spans="68:73">
      <c r="BP8235" s="10"/>
      <c r="BQ8235" s="10"/>
      <c r="BR8235" s="10"/>
      <c r="BS8235" s="10"/>
      <c r="BT8235" s="10"/>
      <c r="BU8235" s="10"/>
    </row>
    <row r="8236" spans="68:73">
      <c r="BP8236" s="8"/>
      <c r="BQ8236" s="8"/>
      <c r="BR8236" s="8"/>
      <c r="BS8236" s="8"/>
      <c r="BT8236" s="8"/>
      <c r="BU8236" s="8"/>
    </row>
    <row r="8237" spans="68:73">
      <c r="BP8237" s="10"/>
      <c r="BQ8237" s="10"/>
      <c r="BR8237" s="10"/>
      <c r="BS8237" s="10"/>
      <c r="BT8237" s="10"/>
      <c r="BU8237" s="10"/>
    </row>
    <row r="8238" spans="68:73">
      <c r="BP8238" s="8"/>
      <c r="BQ8238" s="8"/>
      <c r="BR8238" s="8"/>
      <c r="BS8238" s="8"/>
      <c r="BT8238" s="8"/>
      <c r="BU8238" s="8"/>
    </row>
    <row r="8239" spans="68:73">
      <c r="BP8239" s="10"/>
      <c r="BQ8239" s="10"/>
      <c r="BR8239" s="10"/>
      <c r="BS8239" s="10"/>
      <c r="BT8239" s="10"/>
      <c r="BU8239" s="10"/>
    </row>
    <row r="8240" spans="68:73">
      <c r="BP8240" s="8"/>
      <c r="BQ8240" s="8"/>
      <c r="BR8240" s="8"/>
      <c r="BS8240" s="8"/>
      <c r="BT8240" s="8"/>
      <c r="BU8240" s="8"/>
    </row>
    <row r="8241" spans="68:73">
      <c r="BP8241" s="10"/>
      <c r="BQ8241" s="10"/>
      <c r="BR8241" s="10"/>
      <c r="BS8241" s="10"/>
      <c r="BT8241" s="10"/>
      <c r="BU8241" s="10"/>
    </row>
    <row r="8242" spans="68:73">
      <c r="BP8242" s="8"/>
      <c r="BQ8242" s="8"/>
      <c r="BR8242" s="8"/>
      <c r="BS8242" s="8"/>
      <c r="BT8242" s="8"/>
      <c r="BU8242" s="8"/>
    </row>
    <row r="8243" spans="68:73">
      <c r="BP8243" s="10"/>
      <c r="BQ8243" s="10"/>
      <c r="BR8243" s="10"/>
      <c r="BS8243" s="10"/>
      <c r="BT8243" s="10"/>
      <c r="BU8243" s="10"/>
    </row>
    <row r="8244" spans="68:73">
      <c r="BP8244" s="8"/>
      <c r="BQ8244" s="8"/>
      <c r="BR8244" s="8"/>
      <c r="BS8244" s="8"/>
      <c r="BT8244" s="8"/>
      <c r="BU8244" s="8"/>
    </row>
    <row r="8245" spans="68:73">
      <c r="BP8245" s="10"/>
      <c r="BQ8245" s="10"/>
      <c r="BR8245" s="10"/>
      <c r="BS8245" s="10"/>
      <c r="BT8245" s="10"/>
      <c r="BU8245" s="10"/>
    </row>
    <row r="8246" spans="68:73">
      <c r="BP8246" s="8"/>
      <c r="BQ8246" s="8"/>
      <c r="BR8246" s="8"/>
      <c r="BS8246" s="8"/>
      <c r="BT8246" s="8"/>
      <c r="BU8246" s="8"/>
    </row>
    <row r="8247" spans="68:73">
      <c r="BP8247" s="10"/>
      <c r="BQ8247" s="10"/>
      <c r="BR8247" s="10"/>
      <c r="BS8247" s="10"/>
      <c r="BT8247" s="10"/>
      <c r="BU8247" s="10"/>
    </row>
    <row r="8248" spans="68:73">
      <c r="BP8248" s="8"/>
      <c r="BQ8248" s="8"/>
      <c r="BR8248" s="8"/>
      <c r="BS8248" s="8"/>
      <c r="BT8248" s="8"/>
      <c r="BU8248" s="8"/>
    </row>
    <row r="8249" spans="68:73">
      <c r="BP8249" s="10"/>
      <c r="BQ8249" s="10"/>
      <c r="BR8249" s="10"/>
      <c r="BS8249" s="10"/>
      <c r="BT8249" s="10"/>
      <c r="BU8249" s="10"/>
    </row>
    <row r="8250" spans="68:73">
      <c r="BP8250" s="8"/>
      <c r="BQ8250" s="8"/>
      <c r="BR8250" s="8"/>
      <c r="BS8250" s="8"/>
      <c r="BT8250" s="8"/>
      <c r="BU8250" s="8"/>
    </row>
    <row r="8251" spans="68:73">
      <c r="BP8251" s="10"/>
      <c r="BQ8251" s="10"/>
      <c r="BR8251" s="10"/>
      <c r="BS8251" s="10"/>
      <c r="BT8251" s="10"/>
      <c r="BU8251" s="10"/>
    </row>
    <row r="8252" spans="68:73">
      <c r="BP8252" s="8"/>
      <c r="BQ8252" s="8"/>
      <c r="BR8252" s="8"/>
      <c r="BS8252" s="8"/>
      <c r="BT8252" s="8"/>
      <c r="BU8252" s="8"/>
    </row>
    <row r="8253" spans="68:73">
      <c r="BP8253" s="10"/>
      <c r="BQ8253" s="10"/>
      <c r="BR8253" s="10"/>
      <c r="BS8253" s="10"/>
      <c r="BT8253" s="10"/>
      <c r="BU8253" s="10"/>
    </row>
    <row r="8254" spans="68:73">
      <c r="BP8254" s="8"/>
      <c r="BQ8254" s="8"/>
      <c r="BR8254" s="8"/>
      <c r="BS8254" s="8"/>
      <c r="BT8254" s="8"/>
      <c r="BU8254" s="8"/>
    </row>
    <row r="8255" spans="68:73">
      <c r="BP8255" s="10"/>
      <c r="BQ8255" s="10"/>
      <c r="BR8255" s="10"/>
      <c r="BS8255" s="10"/>
      <c r="BT8255" s="10"/>
      <c r="BU8255" s="10"/>
    </row>
    <row r="8256" spans="68:73">
      <c r="BP8256" s="8"/>
      <c r="BQ8256" s="8"/>
      <c r="BR8256" s="8"/>
      <c r="BS8256" s="8"/>
      <c r="BT8256" s="8"/>
      <c r="BU8256" s="8"/>
    </row>
    <row r="8257" spans="68:73">
      <c r="BP8257" s="10"/>
      <c r="BQ8257" s="10"/>
      <c r="BR8257" s="10"/>
      <c r="BS8257" s="10"/>
      <c r="BT8257" s="10"/>
      <c r="BU8257" s="10"/>
    </row>
    <row r="8258" spans="68:73">
      <c r="BP8258" s="8"/>
      <c r="BQ8258" s="8"/>
      <c r="BR8258" s="8"/>
      <c r="BS8258" s="8"/>
      <c r="BT8258" s="8"/>
      <c r="BU8258" s="8"/>
    </row>
    <row r="8259" spans="68:73">
      <c r="BP8259" s="10"/>
      <c r="BQ8259" s="10"/>
      <c r="BR8259" s="10"/>
      <c r="BS8259" s="10"/>
      <c r="BT8259" s="10"/>
      <c r="BU8259" s="10"/>
    </row>
    <row r="8260" spans="68:73">
      <c r="BP8260" s="8"/>
      <c r="BQ8260" s="8"/>
      <c r="BR8260" s="8"/>
      <c r="BS8260" s="8"/>
      <c r="BT8260" s="8"/>
      <c r="BU8260" s="8"/>
    </row>
    <row r="8261" spans="68:73">
      <c r="BP8261" s="10"/>
      <c r="BQ8261" s="10"/>
      <c r="BR8261" s="10"/>
      <c r="BS8261" s="10"/>
      <c r="BT8261" s="10"/>
      <c r="BU8261" s="10"/>
    </row>
    <row r="8262" spans="68:73">
      <c r="BP8262" s="8"/>
      <c r="BQ8262" s="8"/>
      <c r="BR8262" s="8"/>
      <c r="BS8262" s="8"/>
      <c r="BT8262" s="8"/>
      <c r="BU8262" s="8"/>
    </row>
    <row r="8263" spans="68:73">
      <c r="BP8263" s="10"/>
      <c r="BQ8263" s="10"/>
      <c r="BR8263" s="10"/>
      <c r="BS8263" s="10"/>
      <c r="BT8263" s="10"/>
      <c r="BU8263" s="10"/>
    </row>
    <row r="8264" spans="68:73">
      <c r="BP8264" s="8"/>
      <c r="BQ8264" s="8"/>
      <c r="BR8264" s="8"/>
      <c r="BS8264" s="8"/>
      <c r="BT8264" s="8"/>
      <c r="BU8264" s="8"/>
    </row>
    <row r="8265" spans="68:73">
      <c r="BP8265" s="10"/>
      <c r="BQ8265" s="10"/>
      <c r="BR8265" s="10"/>
      <c r="BS8265" s="10"/>
      <c r="BT8265" s="10"/>
      <c r="BU8265" s="10"/>
    </row>
    <row r="8266" spans="68:73">
      <c r="BP8266" s="8"/>
      <c r="BQ8266" s="8"/>
      <c r="BR8266" s="8"/>
      <c r="BS8266" s="8"/>
      <c r="BT8266" s="8"/>
      <c r="BU8266" s="8"/>
    </row>
    <row r="8267" spans="68:73">
      <c r="BP8267" s="10"/>
      <c r="BQ8267" s="10"/>
      <c r="BR8267" s="10"/>
      <c r="BS8267" s="10"/>
      <c r="BT8267" s="10"/>
      <c r="BU8267" s="10"/>
    </row>
    <row r="8268" spans="68:73">
      <c r="BP8268" s="8"/>
      <c r="BQ8268" s="8"/>
      <c r="BR8268" s="8"/>
      <c r="BS8268" s="8"/>
      <c r="BT8268" s="8"/>
      <c r="BU8268" s="8"/>
    </row>
    <row r="8269" spans="68:73">
      <c r="BP8269" s="10"/>
      <c r="BQ8269" s="10"/>
      <c r="BR8269" s="10"/>
      <c r="BS8269" s="10"/>
      <c r="BT8269" s="10"/>
      <c r="BU8269" s="10"/>
    </row>
    <row r="8270" spans="68:73">
      <c r="BP8270" s="8"/>
      <c r="BQ8270" s="8"/>
      <c r="BR8270" s="8"/>
      <c r="BS8270" s="8"/>
      <c r="BT8270" s="8"/>
      <c r="BU8270" s="8"/>
    </row>
    <row r="8271" spans="68:73">
      <c r="BP8271" s="10"/>
      <c r="BQ8271" s="10"/>
      <c r="BR8271" s="10"/>
      <c r="BS8271" s="10"/>
      <c r="BT8271" s="10"/>
      <c r="BU8271" s="10"/>
    </row>
    <row r="8272" spans="68:73">
      <c r="BP8272" s="8"/>
      <c r="BQ8272" s="8"/>
      <c r="BR8272" s="8"/>
      <c r="BS8272" s="8"/>
      <c r="BT8272" s="8"/>
      <c r="BU8272" s="8"/>
    </row>
    <row r="8273" spans="68:73">
      <c r="BP8273" s="10"/>
      <c r="BQ8273" s="10"/>
      <c r="BR8273" s="10"/>
      <c r="BS8273" s="10"/>
      <c r="BT8273" s="10"/>
      <c r="BU8273" s="10"/>
    </row>
    <row r="8274" spans="68:73">
      <c r="BP8274" s="8"/>
      <c r="BQ8274" s="8"/>
      <c r="BR8274" s="8"/>
      <c r="BS8274" s="8"/>
      <c r="BT8274" s="8"/>
      <c r="BU8274" s="8"/>
    </row>
    <row r="8275" spans="68:73">
      <c r="BP8275" s="10"/>
      <c r="BQ8275" s="10"/>
      <c r="BR8275" s="10"/>
      <c r="BS8275" s="10"/>
      <c r="BT8275" s="10"/>
      <c r="BU8275" s="10"/>
    </row>
    <row r="8276" spans="68:73">
      <c r="BP8276" s="8"/>
      <c r="BQ8276" s="8"/>
      <c r="BR8276" s="8"/>
      <c r="BS8276" s="8"/>
      <c r="BT8276" s="8"/>
      <c r="BU8276" s="8"/>
    </row>
    <row r="8277" spans="68:73">
      <c r="BP8277" s="10"/>
      <c r="BQ8277" s="10"/>
      <c r="BR8277" s="10"/>
      <c r="BS8277" s="10"/>
      <c r="BT8277" s="10"/>
      <c r="BU8277" s="10"/>
    </row>
    <row r="8278" spans="68:73">
      <c r="BP8278" s="8"/>
      <c r="BQ8278" s="8"/>
      <c r="BR8278" s="8"/>
      <c r="BS8278" s="8"/>
      <c r="BT8278" s="8"/>
      <c r="BU8278" s="8"/>
    </row>
    <row r="8279" spans="68:73">
      <c r="BP8279" s="10"/>
      <c r="BQ8279" s="10"/>
      <c r="BR8279" s="10"/>
      <c r="BS8279" s="10"/>
      <c r="BT8279" s="10"/>
      <c r="BU8279" s="10"/>
    </row>
    <row r="8280" spans="68:73">
      <c r="BP8280" s="8"/>
      <c r="BQ8280" s="8"/>
      <c r="BR8280" s="8"/>
      <c r="BS8280" s="8"/>
      <c r="BT8280" s="8"/>
      <c r="BU8280" s="8"/>
    </row>
    <row r="8281" spans="68:73">
      <c r="BP8281" s="10"/>
      <c r="BQ8281" s="10"/>
      <c r="BR8281" s="10"/>
      <c r="BS8281" s="10"/>
      <c r="BT8281" s="10"/>
      <c r="BU8281" s="10"/>
    </row>
    <row r="8282" spans="68:73">
      <c r="BP8282" s="8"/>
      <c r="BQ8282" s="8"/>
      <c r="BR8282" s="8"/>
      <c r="BS8282" s="8"/>
      <c r="BT8282" s="8"/>
      <c r="BU8282" s="8"/>
    </row>
    <row r="8283" spans="68:73">
      <c r="BP8283" s="10"/>
      <c r="BQ8283" s="10"/>
      <c r="BR8283" s="10"/>
      <c r="BS8283" s="10"/>
      <c r="BT8283" s="10"/>
      <c r="BU8283" s="10"/>
    </row>
    <row r="8284" spans="68:73">
      <c r="BP8284" s="8"/>
      <c r="BQ8284" s="8"/>
      <c r="BR8284" s="8"/>
      <c r="BS8284" s="8"/>
      <c r="BT8284" s="8"/>
      <c r="BU8284" s="8"/>
    </row>
    <row r="8285" spans="68:73">
      <c r="BP8285" s="10"/>
      <c r="BQ8285" s="10"/>
      <c r="BR8285" s="10"/>
      <c r="BS8285" s="10"/>
      <c r="BT8285" s="10"/>
      <c r="BU8285" s="10"/>
    </row>
    <row r="8286" spans="68:73">
      <c r="BP8286" s="8"/>
      <c r="BQ8286" s="8"/>
      <c r="BR8286" s="8"/>
      <c r="BS8286" s="8"/>
      <c r="BT8286" s="8"/>
      <c r="BU8286" s="8"/>
    </row>
    <row r="8287" spans="68:73">
      <c r="BP8287" s="10"/>
      <c r="BQ8287" s="10"/>
      <c r="BR8287" s="10"/>
      <c r="BS8287" s="10"/>
      <c r="BT8287" s="10"/>
      <c r="BU8287" s="10"/>
    </row>
    <row r="8288" spans="68:73">
      <c r="BP8288" s="8"/>
      <c r="BQ8288" s="8"/>
      <c r="BR8288" s="8"/>
      <c r="BS8288" s="8"/>
      <c r="BT8288" s="8"/>
      <c r="BU8288" s="8"/>
    </row>
    <row r="8289" spans="68:73">
      <c r="BP8289" s="10"/>
      <c r="BQ8289" s="10"/>
      <c r="BR8289" s="10"/>
      <c r="BS8289" s="10"/>
      <c r="BT8289" s="10"/>
      <c r="BU8289" s="10"/>
    </row>
    <row r="8290" spans="68:73">
      <c r="BP8290" s="8"/>
      <c r="BQ8290" s="8"/>
      <c r="BR8290" s="8"/>
      <c r="BS8290" s="8"/>
      <c r="BT8290" s="8"/>
      <c r="BU8290" s="8"/>
    </row>
    <row r="8291" spans="68:73">
      <c r="BP8291" s="10"/>
      <c r="BQ8291" s="10"/>
      <c r="BR8291" s="10"/>
      <c r="BS8291" s="10"/>
      <c r="BT8291" s="10"/>
      <c r="BU8291" s="10"/>
    </row>
    <row r="8292" spans="68:73">
      <c r="BP8292" s="8"/>
      <c r="BQ8292" s="8"/>
      <c r="BR8292" s="8"/>
      <c r="BS8292" s="8"/>
      <c r="BT8292" s="8"/>
      <c r="BU8292" s="8"/>
    </row>
    <row r="8293" spans="68:73">
      <c r="BP8293" s="10"/>
      <c r="BQ8293" s="10"/>
      <c r="BR8293" s="10"/>
      <c r="BS8293" s="10"/>
      <c r="BT8293" s="10"/>
      <c r="BU8293" s="10"/>
    </row>
    <row r="8294" spans="68:73">
      <c r="BP8294" s="8"/>
      <c r="BQ8294" s="8"/>
      <c r="BR8294" s="8"/>
      <c r="BS8294" s="8"/>
      <c r="BT8294" s="8"/>
      <c r="BU8294" s="8"/>
    </row>
    <row r="8295" spans="68:73">
      <c r="BP8295" s="10"/>
      <c r="BQ8295" s="10"/>
      <c r="BR8295" s="10"/>
      <c r="BS8295" s="10"/>
      <c r="BT8295" s="10"/>
      <c r="BU8295" s="10"/>
    </row>
    <row r="8296" spans="68:73">
      <c r="BP8296" s="8"/>
      <c r="BQ8296" s="8"/>
      <c r="BR8296" s="8"/>
      <c r="BS8296" s="8"/>
      <c r="BT8296" s="8"/>
      <c r="BU8296" s="8"/>
    </row>
    <row r="8297" spans="68:73">
      <c r="BP8297" s="10"/>
      <c r="BQ8297" s="10"/>
      <c r="BR8297" s="10"/>
      <c r="BS8297" s="10"/>
      <c r="BT8297" s="10"/>
      <c r="BU8297" s="10"/>
    </row>
    <row r="8298" spans="68:73">
      <c r="BP8298" s="8"/>
      <c r="BQ8298" s="8"/>
      <c r="BR8298" s="8"/>
      <c r="BS8298" s="8"/>
      <c r="BT8298" s="8"/>
      <c r="BU8298" s="8"/>
    </row>
    <row r="8299" spans="68:73">
      <c r="BP8299" s="10"/>
      <c r="BQ8299" s="10"/>
      <c r="BR8299" s="10"/>
      <c r="BS8299" s="10"/>
      <c r="BT8299" s="10"/>
      <c r="BU8299" s="10"/>
    </row>
    <row r="8300" spans="68:73">
      <c r="BP8300" s="8"/>
      <c r="BQ8300" s="8"/>
      <c r="BR8300" s="8"/>
      <c r="BS8300" s="8"/>
      <c r="BT8300" s="8"/>
      <c r="BU8300" s="8"/>
    </row>
    <row r="8301" spans="68:73">
      <c r="BP8301" s="10"/>
      <c r="BQ8301" s="10"/>
      <c r="BR8301" s="10"/>
      <c r="BS8301" s="10"/>
      <c r="BT8301" s="10"/>
      <c r="BU8301" s="10"/>
    </row>
    <row r="8302" spans="68:73">
      <c r="BP8302" s="8"/>
      <c r="BQ8302" s="8"/>
      <c r="BR8302" s="8"/>
      <c r="BS8302" s="8"/>
      <c r="BT8302" s="8"/>
      <c r="BU8302" s="8"/>
    </row>
    <row r="8303" spans="68:73">
      <c r="BP8303" s="10"/>
      <c r="BQ8303" s="10"/>
      <c r="BR8303" s="10"/>
      <c r="BS8303" s="10"/>
      <c r="BT8303" s="10"/>
      <c r="BU8303" s="10"/>
    </row>
    <row r="8304" spans="68:73">
      <c r="BP8304" s="8"/>
      <c r="BQ8304" s="8"/>
      <c r="BR8304" s="8"/>
      <c r="BS8304" s="8"/>
      <c r="BT8304" s="8"/>
      <c r="BU8304" s="8"/>
    </row>
    <row r="8305" spans="68:73">
      <c r="BP8305" s="10"/>
      <c r="BQ8305" s="10"/>
      <c r="BR8305" s="10"/>
      <c r="BS8305" s="10"/>
      <c r="BT8305" s="10"/>
      <c r="BU8305" s="10"/>
    </row>
    <row r="8306" spans="68:73">
      <c r="BP8306" s="8"/>
      <c r="BQ8306" s="8"/>
      <c r="BR8306" s="8"/>
      <c r="BS8306" s="8"/>
      <c r="BT8306" s="8"/>
      <c r="BU8306" s="8"/>
    </row>
    <row r="8307" spans="68:73">
      <c r="BP8307" s="10"/>
      <c r="BQ8307" s="10"/>
      <c r="BR8307" s="10"/>
      <c r="BS8307" s="10"/>
      <c r="BT8307" s="10"/>
      <c r="BU8307" s="10"/>
    </row>
    <row r="8308" spans="68:73">
      <c r="BP8308" s="8"/>
      <c r="BQ8308" s="8"/>
      <c r="BR8308" s="8"/>
      <c r="BS8308" s="8"/>
      <c r="BT8308" s="8"/>
      <c r="BU8308" s="8"/>
    </row>
    <row r="8309" spans="68:73">
      <c r="BP8309" s="10"/>
      <c r="BQ8309" s="10"/>
      <c r="BR8309" s="10"/>
      <c r="BS8309" s="10"/>
      <c r="BT8309" s="10"/>
      <c r="BU8309" s="10"/>
    </row>
    <row r="8310" spans="68:73">
      <c r="BP8310" s="8"/>
      <c r="BQ8310" s="8"/>
      <c r="BR8310" s="8"/>
      <c r="BS8310" s="8"/>
      <c r="BT8310" s="8"/>
      <c r="BU8310" s="8"/>
    </row>
    <row r="8311" spans="68:73">
      <c r="BP8311" s="10"/>
      <c r="BQ8311" s="10"/>
      <c r="BR8311" s="10"/>
      <c r="BS8311" s="10"/>
      <c r="BT8311" s="10"/>
      <c r="BU8311" s="10"/>
    </row>
    <row r="8312" spans="68:73">
      <c r="BP8312" s="8"/>
      <c r="BQ8312" s="8"/>
      <c r="BR8312" s="8"/>
      <c r="BS8312" s="8"/>
      <c r="BT8312" s="8"/>
      <c r="BU8312" s="8"/>
    </row>
    <row r="8313" spans="68:73">
      <c r="BP8313" s="10"/>
      <c r="BQ8313" s="10"/>
      <c r="BR8313" s="10"/>
      <c r="BS8313" s="10"/>
      <c r="BT8313" s="10"/>
      <c r="BU8313" s="10"/>
    </row>
    <row r="8314" spans="68:73">
      <c r="BP8314" s="8"/>
      <c r="BQ8314" s="8"/>
      <c r="BR8314" s="8"/>
      <c r="BS8314" s="8"/>
      <c r="BT8314" s="8"/>
      <c r="BU8314" s="8"/>
    </row>
    <row r="8315" spans="68:73">
      <c r="BP8315" s="10"/>
      <c r="BQ8315" s="10"/>
      <c r="BR8315" s="10"/>
      <c r="BS8315" s="10"/>
      <c r="BT8315" s="10"/>
      <c r="BU8315" s="10"/>
    </row>
    <row r="8316" spans="68:73">
      <c r="BP8316" s="8"/>
      <c r="BQ8316" s="8"/>
      <c r="BR8316" s="8"/>
      <c r="BS8316" s="8"/>
      <c r="BT8316" s="8"/>
      <c r="BU8316" s="8"/>
    </row>
    <row r="8317" spans="68:73">
      <c r="BP8317" s="10"/>
      <c r="BQ8317" s="10"/>
      <c r="BR8317" s="10"/>
      <c r="BS8317" s="10"/>
      <c r="BT8317" s="10"/>
      <c r="BU8317" s="10"/>
    </row>
    <row r="8318" spans="68:73">
      <c r="BP8318" s="8"/>
      <c r="BQ8318" s="8"/>
      <c r="BR8318" s="8"/>
      <c r="BS8318" s="8"/>
      <c r="BT8318" s="8"/>
      <c r="BU8318" s="8"/>
    </row>
    <row r="8319" spans="68:73">
      <c r="BP8319" s="10"/>
      <c r="BQ8319" s="10"/>
      <c r="BR8319" s="10"/>
      <c r="BS8319" s="10"/>
      <c r="BT8319" s="10"/>
      <c r="BU8319" s="10"/>
    </row>
    <row r="8320" spans="68:73">
      <c r="BP8320" s="8"/>
      <c r="BQ8320" s="8"/>
      <c r="BR8320" s="8"/>
      <c r="BS8320" s="8"/>
      <c r="BT8320" s="8"/>
      <c r="BU8320" s="8"/>
    </row>
    <row r="8321" spans="68:73">
      <c r="BP8321" s="10"/>
      <c r="BQ8321" s="10"/>
      <c r="BR8321" s="10"/>
      <c r="BS8321" s="10"/>
      <c r="BT8321" s="10"/>
      <c r="BU8321" s="10"/>
    </row>
    <row r="8322" spans="68:73">
      <c r="BP8322" s="8"/>
      <c r="BQ8322" s="8"/>
      <c r="BR8322" s="8"/>
      <c r="BS8322" s="8"/>
      <c r="BT8322" s="8"/>
      <c r="BU8322" s="8"/>
    </row>
    <row r="8323" spans="68:73">
      <c r="BP8323" s="10"/>
      <c r="BQ8323" s="10"/>
      <c r="BR8323" s="10"/>
      <c r="BS8323" s="10"/>
      <c r="BT8323" s="10"/>
      <c r="BU8323" s="10"/>
    </row>
    <row r="8324" spans="68:73">
      <c r="BP8324" s="8"/>
      <c r="BQ8324" s="8"/>
      <c r="BR8324" s="8"/>
      <c r="BS8324" s="8"/>
      <c r="BT8324" s="8"/>
      <c r="BU8324" s="8"/>
    </row>
    <row r="8325" spans="68:73">
      <c r="BP8325" s="10"/>
      <c r="BQ8325" s="10"/>
      <c r="BR8325" s="10"/>
      <c r="BS8325" s="10"/>
      <c r="BT8325" s="10"/>
      <c r="BU8325" s="10"/>
    </row>
    <row r="8326" spans="68:73">
      <c r="BP8326" s="8"/>
      <c r="BQ8326" s="8"/>
      <c r="BR8326" s="8"/>
      <c r="BS8326" s="8"/>
      <c r="BT8326" s="8"/>
      <c r="BU8326" s="8"/>
    </row>
    <row r="8327" spans="68:73">
      <c r="BP8327" s="10"/>
      <c r="BQ8327" s="10"/>
      <c r="BR8327" s="10"/>
      <c r="BS8327" s="10"/>
      <c r="BT8327" s="10"/>
      <c r="BU8327" s="10"/>
    </row>
    <row r="8328" spans="68:73">
      <c r="BP8328" s="8"/>
      <c r="BQ8328" s="8"/>
      <c r="BR8328" s="8"/>
      <c r="BS8328" s="8"/>
      <c r="BT8328" s="8"/>
      <c r="BU8328" s="8"/>
    </row>
    <row r="8329" spans="68:73">
      <c r="BP8329" s="10"/>
      <c r="BQ8329" s="10"/>
      <c r="BR8329" s="10"/>
      <c r="BS8329" s="10"/>
      <c r="BT8329" s="10"/>
      <c r="BU8329" s="10"/>
    </row>
    <row r="8330" spans="68:73">
      <c r="BP8330" s="8"/>
      <c r="BQ8330" s="8"/>
      <c r="BR8330" s="8"/>
      <c r="BS8330" s="8"/>
      <c r="BT8330" s="8"/>
      <c r="BU8330" s="8"/>
    </row>
    <row r="8331" spans="68:73">
      <c r="BP8331" s="10"/>
      <c r="BQ8331" s="10"/>
      <c r="BR8331" s="10"/>
      <c r="BS8331" s="10"/>
      <c r="BT8331" s="10"/>
      <c r="BU8331" s="10"/>
    </row>
    <row r="8332" spans="68:73">
      <c r="BP8332" s="8"/>
      <c r="BQ8332" s="8"/>
      <c r="BR8332" s="8"/>
      <c r="BS8332" s="8"/>
      <c r="BT8332" s="8"/>
      <c r="BU8332" s="8"/>
    </row>
    <row r="8333" spans="68:73">
      <c r="BP8333" s="10"/>
      <c r="BQ8333" s="10"/>
      <c r="BR8333" s="10"/>
      <c r="BS8333" s="10"/>
      <c r="BT8333" s="10"/>
      <c r="BU8333" s="10"/>
    </row>
    <row r="8334" spans="68:73">
      <c r="BP8334" s="8"/>
      <c r="BQ8334" s="8"/>
      <c r="BR8334" s="8"/>
      <c r="BS8334" s="8"/>
      <c r="BT8334" s="8"/>
      <c r="BU8334" s="8"/>
    </row>
    <row r="8335" spans="68:73">
      <c r="BP8335" s="10"/>
      <c r="BQ8335" s="10"/>
      <c r="BR8335" s="10"/>
      <c r="BS8335" s="10"/>
      <c r="BT8335" s="10"/>
      <c r="BU8335" s="10"/>
    </row>
    <row r="8336" spans="68:73">
      <c r="BP8336" s="8"/>
      <c r="BQ8336" s="8"/>
      <c r="BR8336" s="8"/>
      <c r="BS8336" s="8"/>
      <c r="BT8336" s="8"/>
      <c r="BU8336" s="8"/>
    </row>
    <row r="8337" spans="68:73">
      <c r="BP8337" s="10"/>
      <c r="BQ8337" s="10"/>
      <c r="BR8337" s="10"/>
      <c r="BS8337" s="10"/>
      <c r="BT8337" s="10"/>
      <c r="BU8337" s="10"/>
    </row>
    <row r="8338" spans="68:73">
      <c r="BP8338" s="8"/>
      <c r="BQ8338" s="8"/>
      <c r="BR8338" s="8"/>
      <c r="BS8338" s="8"/>
      <c r="BT8338" s="8"/>
      <c r="BU8338" s="8"/>
    </row>
    <row r="8339" spans="68:73">
      <c r="BP8339" s="10"/>
      <c r="BQ8339" s="10"/>
      <c r="BR8339" s="10"/>
      <c r="BS8339" s="10"/>
      <c r="BT8339" s="10"/>
      <c r="BU8339" s="10"/>
    </row>
    <row r="8340" spans="68:73">
      <c r="BP8340" s="8"/>
      <c r="BQ8340" s="8"/>
      <c r="BR8340" s="8"/>
      <c r="BS8340" s="8"/>
      <c r="BT8340" s="8"/>
      <c r="BU8340" s="8"/>
    </row>
    <row r="8341" spans="68:73">
      <c r="BP8341" s="10"/>
      <c r="BQ8341" s="10"/>
      <c r="BR8341" s="10"/>
      <c r="BS8341" s="10"/>
      <c r="BT8341" s="10"/>
      <c r="BU8341" s="10"/>
    </row>
    <row r="8342" spans="68:73">
      <c r="BP8342" s="8"/>
      <c r="BQ8342" s="8"/>
      <c r="BR8342" s="8"/>
      <c r="BS8342" s="8"/>
      <c r="BT8342" s="8"/>
      <c r="BU8342" s="8"/>
    </row>
    <row r="8343" spans="68:73">
      <c r="BP8343" s="10"/>
      <c r="BQ8343" s="10"/>
      <c r="BR8343" s="10"/>
      <c r="BS8343" s="10"/>
      <c r="BT8343" s="10"/>
      <c r="BU8343" s="10"/>
    </row>
    <row r="8344" spans="68:73">
      <c r="BP8344" s="8"/>
      <c r="BQ8344" s="8"/>
      <c r="BR8344" s="8"/>
      <c r="BS8344" s="8"/>
      <c r="BT8344" s="8"/>
      <c r="BU8344" s="8"/>
    </row>
    <row r="8345" spans="68:73">
      <c r="BP8345" s="10"/>
      <c r="BQ8345" s="10"/>
      <c r="BR8345" s="10"/>
      <c r="BS8345" s="10"/>
      <c r="BT8345" s="10"/>
      <c r="BU8345" s="10"/>
    </row>
    <row r="8346" spans="68:73">
      <c r="BP8346" s="8"/>
      <c r="BQ8346" s="8"/>
      <c r="BR8346" s="8"/>
      <c r="BS8346" s="8"/>
      <c r="BT8346" s="8"/>
      <c r="BU8346" s="8"/>
    </row>
    <row r="8347" spans="68:73">
      <c r="BP8347" s="10"/>
      <c r="BQ8347" s="10"/>
      <c r="BR8347" s="10"/>
      <c r="BS8347" s="10"/>
      <c r="BT8347" s="10"/>
      <c r="BU8347" s="10"/>
    </row>
    <row r="8348" spans="68:73">
      <c r="BP8348" s="8"/>
      <c r="BQ8348" s="8"/>
      <c r="BR8348" s="8"/>
      <c r="BS8348" s="8"/>
      <c r="BT8348" s="8"/>
      <c r="BU8348" s="8"/>
    </row>
    <row r="8349" spans="68:73">
      <c r="BP8349" s="10"/>
      <c r="BQ8349" s="10"/>
      <c r="BR8349" s="10"/>
      <c r="BS8349" s="10"/>
      <c r="BT8349" s="10"/>
      <c r="BU8349" s="10"/>
    </row>
    <row r="8350" spans="68:73">
      <c r="BP8350" s="8"/>
      <c r="BQ8350" s="8"/>
      <c r="BR8350" s="8"/>
      <c r="BS8350" s="8"/>
      <c r="BT8350" s="8"/>
      <c r="BU8350" s="8"/>
    </row>
    <row r="8351" spans="68:73">
      <c r="BP8351" s="10"/>
      <c r="BQ8351" s="10"/>
      <c r="BR8351" s="10"/>
      <c r="BS8351" s="10"/>
      <c r="BT8351" s="10"/>
      <c r="BU8351" s="10"/>
    </row>
    <row r="8352" spans="68:73">
      <c r="BP8352" s="8"/>
      <c r="BQ8352" s="8"/>
      <c r="BR8352" s="8"/>
      <c r="BS8352" s="8"/>
      <c r="BT8352" s="8"/>
      <c r="BU8352" s="8"/>
    </row>
    <row r="8353" spans="68:73">
      <c r="BP8353" s="10"/>
      <c r="BQ8353" s="10"/>
      <c r="BR8353" s="10"/>
      <c r="BS8353" s="10"/>
      <c r="BT8353" s="10"/>
      <c r="BU8353" s="10"/>
    </row>
    <row r="8354" spans="68:73">
      <c r="BP8354" s="8"/>
      <c r="BQ8354" s="8"/>
      <c r="BR8354" s="8"/>
      <c r="BS8354" s="8"/>
      <c r="BT8354" s="8"/>
      <c r="BU8354" s="8"/>
    </row>
    <row r="8355" spans="68:73">
      <c r="BP8355" s="10"/>
      <c r="BQ8355" s="10"/>
      <c r="BR8355" s="10"/>
      <c r="BS8355" s="10"/>
      <c r="BT8355" s="10"/>
      <c r="BU8355" s="10"/>
    </row>
    <row r="8356" spans="68:73">
      <c r="BP8356" s="8"/>
      <c r="BQ8356" s="8"/>
      <c r="BR8356" s="8"/>
      <c r="BS8356" s="8"/>
      <c r="BT8356" s="8"/>
      <c r="BU8356" s="8"/>
    </row>
    <row r="8357" spans="68:73">
      <c r="BP8357" s="10"/>
      <c r="BQ8357" s="10"/>
      <c r="BR8357" s="10"/>
      <c r="BS8357" s="10"/>
      <c r="BT8357" s="10"/>
      <c r="BU8357" s="10"/>
    </row>
    <row r="8358" spans="68:73">
      <c r="BP8358" s="8"/>
      <c r="BQ8358" s="8"/>
      <c r="BR8358" s="8"/>
      <c r="BS8358" s="8"/>
      <c r="BT8358" s="8"/>
      <c r="BU8358" s="8"/>
    </row>
    <row r="8359" spans="68:73">
      <c r="BP8359" s="10"/>
      <c r="BQ8359" s="10"/>
      <c r="BR8359" s="10"/>
      <c r="BS8359" s="10"/>
      <c r="BT8359" s="10"/>
      <c r="BU8359" s="10"/>
    </row>
    <row r="8360" spans="68:73">
      <c r="BP8360" s="8"/>
      <c r="BQ8360" s="8"/>
      <c r="BR8360" s="8"/>
      <c r="BS8360" s="8"/>
      <c r="BT8360" s="8"/>
      <c r="BU8360" s="8"/>
    </row>
    <row r="8361" spans="68:73">
      <c r="BP8361" s="10"/>
      <c r="BQ8361" s="10"/>
      <c r="BR8361" s="10"/>
      <c r="BS8361" s="10"/>
      <c r="BT8361" s="10"/>
      <c r="BU8361" s="10"/>
    </row>
    <row r="8362" spans="68:73">
      <c r="BP8362" s="8"/>
      <c r="BQ8362" s="8"/>
      <c r="BR8362" s="8"/>
      <c r="BS8362" s="8"/>
      <c r="BT8362" s="8"/>
      <c r="BU8362" s="8"/>
    </row>
    <row r="8363" spans="68:73">
      <c r="BP8363" s="10"/>
      <c r="BQ8363" s="10"/>
      <c r="BR8363" s="10"/>
      <c r="BS8363" s="10"/>
      <c r="BT8363" s="10"/>
      <c r="BU8363" s="10"/>
    </row>
    <row r="8364" spans="68:73">
      <c r="BP8364" s="8"/>
      <c r="BQ8364" s="8"/>
      <c r="BR8364" s="8"/>
      <c r="BS8364" s="8"/>
      <c r="BT8364" s="8"/>
      <c r="BU8364" s="8"/>
    </row>
    <row r="8365" spans="68:73">
      <c r="BP8365" s="10"/>
      <c r="BQ8365" s="10"/>
      <c r="BR8365" s="10"/>
      <c r="BS8365" s="10"/>
      <c r="BT8365" s="10"/>
      <c r="BU8365" s="10"/>
    </row>
    <row r="8366" spans="68:73">
      <c r="BP8366" s="8"/>
      <c r="BQ8366" s="8"/>
      <c r="BR8366" s="8"/>
      <c r="BS8366" s="8"/>
      <c r="BT8366" s="8"/>
      <c r="BU8366" s="8"/>
    </row>
    <row r="8367" spans="68:73">
      <c r="BP8367" s="10"/>
      <c r="BQ8367" s="10"/>
      <c r="BR8367" s="10"/>
      <c r="BS8367" s="10"/>
      <c r="BT8367" s="10"/>
      <c r="BU8367" s="10"/>
    </row>
    <row r="8368" spans="68:73">
      <c r="BP8368" s="8"/>
      <c r="BQ8368" s="8"/>
      <c r="BR8368" s="8"/>
      <c r="BS8368" s="8"/>
      <c r="BT8368" s="8"/>
      <c r="BU8368" s="8"/>
    </row>
    <row r="8369" spans="68:73">
      <c r="BP8369" s="10"/>
      <c r="BQ8369" s="10"/>
      <c r="BR8369" s="10"/>
      <c r="BS8369" s="10"/>
      <c r="BT8369" s="10"/>
      <c r="BU8369" s="10"/>
    </row>
    <row r="8370" spans="68:73">
      <c r="BP8370" s="8"/>
      <c r="BQ8370" s="8"/>
      <c r="BR8370" s="8"/>
      <c r="BS8370" s="8"/>
      <c r="BT8370" s="8"/>
      <c r="BU8370" s="8"/>
    </row>
    <row r="8371" spans="68:73">
      <c r="BP8371" s="10"/>
      <c r="BQ8371" s="10"/>
      <c r="BR8371" s="10"/>
      <c r="BS8371" s="10"/>
      <c r="BT8371" s="10"/>
      <c r="BU8371" s="10"/>
    </row>
    <row r="8372" spans="68:73">
      <c r="BP8372" s="8"/>
      <c r="BQ8372" s="8"/>
      <c r="BR8372" s="8"/>
      <c r="BS8372" s="8"/>
      <c r="BT8372" s="8"/>
      <c r="BU8372" s="8"/>
    </row>
    <row r="8373" spans="68:73">
      <c r="BP8373" s="10"/>
      <c r="BQ8373" s="10"/>
      <c r="BR8373" s="10"/>
      <c r="BS8373" s="10"/>
      <c r="BT8373" s="10"/>
      <c r="BU8373" s="10"/>
    </row>
    <row r="8374" spans="68:73">
      <c r="BP8374" s="8"/>
      <c r="BQ8374" s="8"/>
      <c r="BR8374" s="8"/>
      <c r="BS8374" s="8"/>
      <c r="BT8374" s="8"/>
      <c r="BU8374" s="8"/>
    </row>
    <row r="8375" spans="68:73">
      <c r="BP8375" s="10"/>
      <c r="BQ8375" s="10"/>
      <c r="BR8375" s="10"/>
      <c r="BS8375" s="10"/>
      <c r="BT8375" s="10"/>
      <c r="BU8375" s="10"/>
    </row>
    <row r="8376" spans="68:73">
      <c r="BP8376" s="8"/>
      <c r="BQ8376" s="8"/>
      <c r="BR8376" s="8"/>
      <c r="BS8376" s="8"/>
      <c r="BT8376" s="8"/>
      <c r="BU8376" s="8"/>
    </row>
    <row r="8377" spans="68:73">
      <c r="BP8377" s="10"/>
      <c r="BQ8377" s="10"/>
      <c r="BR8377" s="10"/>
      <c r="BS8377" s="10"/>
      <c r="BT8377" s="10"/>
      <c r="BU8377" s="10"/>
    </row>
    <row r="8378" spans="68:73">
      <c r="BP8378" s="8"/>
      <c r="BQ8378" s="8"/>
      <c r="BR8378" s="8"/>
      <c r="BS8378" s="8"/>
      <c r="BT8378" s="8"/>
      <c r="BU8378" s="8"/>
    </row>
    <row r="8379" spans="68:73">
      <c r="BP8379" s="10"/>
      <c r="BQ8379" s="10"/>
      <c r="BR8379" s="10"/>
      <c r="BS8379" s="10"/>
      <c r="BT8379" s="10"/>
      <c r="BU8379" s="10"/>
    </row>
    <row r="8380" spans="68:73">
      <c r="BP8380" s="8"/>
      <c r="BQ8380" s="8"/>
      <c r="BR8380" s="8"/>
      <c r="BS8380" s="8"/>
      <c r="BT8380" s="8"/>
      <c r="BU8380" s="8"/>
    </row>
    <row r="8381" spans="68:73">
      <c r="BP8381" s="10"/>
      <c r="BQ8381" s="10"/>
      <c r="BR8381" s="10"/>
      <c r="BS8381" s="10"/>
      <c r="BT8381" s="10"/>
      <c r="BU8381" s="10"/>
    </row>
    <row r="8382" spans="68:73">
      <c r="BP8382" s="8"/>
      <c r="BQ8382" s="8"/>
      <c r="BR8382" s="8"/>
      <c r="BS8382" s="8"/>
      <c r="BT8382" s="8"/>
      <c r="BU8382" s="8"/>
    </row>
    <row r="8383" spans="68:73">
      <c r="BP8383" s="10"/>
      <c r="BQ8383" s="10"/>
      <c r="BR8383" s="10"/>
      <c r="BS8383" s="10"/>
      <c r="BT8383" s="10"/>
      <c r="BU8383" s="10"/>
    </row>
    <row r="8384" spans="68:73">
      <c r="BP8384" s="8"/>
      <c r="BQ8384" s="8"/>
      <c r="BR8384" s="8"/>
      <c r="BS8384" s="8"/>
      <c r="BT8384" s="8"/>
      <c r="BU8384" s="8"/>
    </row>
    <row r="8385" spans="68:73">
      <c r="BP8385" s="10"/>
      <c r="BQ8385" s="10"/>
      <c r="BR8385" s="10"/>
      <c r="BS8385" s="10"/>
      <c r="BT8385" s="10"/>
      <c r="BU8385" s="10"/>
    </row>
    <row r="8386" spans="68:73">
      <c r="BP8386" s="8"/>
      <c r="BQ8386" s="8"/>
      <c r="BR8386" s="8"/>
      <c r="BS8386" s="8"/>
      <c r="BT8386" s="8"/>
      <c r="BU8386" s="8"/>
    </row>
    <row r="8387" spans="68:73">
      <c r="BP8387" s="10"/>
      <c r="BQ8387" s="10"/>
      <c r="BR8387" s="10"/>
      <c r="BS8387" s="10"/>
      <c r="BT8387" s="10"/>
      <c r="BU8387" s="10"/>
    </row>
    <row r="8388" spans="68:73">
      <c r="BP8388" s="8"/>
      <c r="BQ8388" s="8"/>
      <c r="BR8388" s="8"/>
      <c r="BS8388" s="8"/>
      <c r="BT8388" s="8"/>
      <c r="BU8388" s="8"/>
    </row>
    <row r="8389" spans="68:73">
      <c r="BP8389" s="10"/>
      <c r="BQ8389" s="10"/>
      <c r="BR8389" s="10"/>
      <c r="BS8389" s="10"/>
      <c r="BT8389" s="10"/>
      <c r="BU8389" s="10"/>
    </row>
    <row r="8390" spans="68:73">
      <c r="BP8390" s="8"/>
      <c r="BQ8390" s="8"/>
      <c r="BR8390" s="8"/>
      <c r="BS8390" s="8"/>
      <c r="BT8390" s="8"/>
      <c r="BU8390" s="8"/>
    </row>
    <row r="8391" spans="68:73">
      <c r="BP8391" s="10"/>
      <c r="BQ8391" s="10"/>
      <c r="BR8391" s="10"/>
      <c r="BS8391" s="10"/>
      <c r="BT8391" s="10"/>
      <c r="BU8391" s="10"/>
    </row>
    <row r="8392" spans="68:73">
      <c r="BP8392" s="8"/>
      <c r="BQ8392" s="8"/>
      <c r="BR8392" s="8"/>
      <c r="BS8392" s="8"/>
      <c r="BT8392" s="8"/>
      <c r="BU8392" s="8"/>
    </row>
    <row r="8393" spans="68:73">
      <c r="BP8393" s="10"/>
      <c r="BQ8393" s="10"/>
      <c r="BR8393" s="10"/>
      <c r="BS8393" s="10"/>
      <c r="BT8393" s="10"/>
      <c r="BU8393" s="10"/>
    </row>
    <row r="8394" spans="68:73">
      <c r="BP8394" s="8"/>
      <c r="BQ8394" s="8"/>
      <c r="BR8394" s="8"/>
      <c r="BS8394" s="8"/>
      <c r="BT8394" s="8"/>
      <c r="BU8394" s="8"/>
    </row>
    <row r="8395" spans="68:73">
      <c r="BP8395" s="10"/>
      <c r="BQ8395" s="10"/>
      <c r="BR8395" s="10"/>
      <c r="BS8395" s="10"/>
      <c r="BT8395" s="10"/>
      <c r="BU8395" s="10"/>
    </row>
    <row r="8396" spans="68:73">
      <c r="BP8396" s="8"/>
      <c r="BQ8396" s="8"/>
      <c r="BR8396" s="8"/>
      <c r="BS8396" s="8"/>
      <c r="BT8396" s="8"/>
      <c r="BU8396" s="8"/>
    </row>
    <row r="8397" spans="68:73">
      <c r="BP8397" s="10"/>
      <c r="BQ8397" s="10"/>
      <c r="BR8397" s="10"/>
      <c r="BS8397" s="10"/>
      <c r="BT8397" s="10"/>
      <c r="BU8397" s="10"/>
    </row>
    <row r="8398" spans="68:73">
      <c r="BP8398" s="8"/>
      <c r="BQ8398" s="8"/>
      <c r="BR8398" s="8"/>
      <c r="BS8398" s="8"/>
      <c r="BT8398" s="8"/>
      <c r="BU8398" s="8"/>
    </row>
    <row r="8399" spans="68:73">
      <c r="BP8399" s="10"/>
      <c r="BQ8399" s="10"/>
      <c r="BR8399" s="10"/>
      <c r="BS8399" s="10"/>
      <c r="BT8399" s="10"/>
      <c r="BU8399" s="10"/>
    </row>
    <row r="8400" spans="68:73">
      <c r="BP8400" s="8"/>
      <c r="BQ8400" s="8"/>
      <c r="BR8400" s="8"/>
      <c r="BS8400" s="8"/>
      <c r="BT8400" s="8"/>
      <c r="BU8400" s="8"/>
    </row>
    <row r="8401" spans="68:73">
      <c r="BP8401" s="10"/>
      <c r="BQ8401" s="10"/>
      <c r="BR8401" s="10"/>
      <c r="BS8401" s="10"/>
      <c r="BT8401" s="10"/>
      <c r="BU8401" s="10"/>
    </row>
    <row r="8402" spans="68:73">
      <c r="BP8402" s="8"/>
      <c r="BQ8402" s="8"/>
      <c r="BR8402" s="8"/>
      <c r="BS8402" s="8"/>
      <c r="BT8402" s="8"/>
      <c r="BU8402" s="8"/>
    </row>
    <row r="8403" spans="68:73">
      <c r="BP8403" s="10"/>
      <c r="BQ8403" s="10"/>
      <c r="BR8403" s="10"/>
      <c r="BS8403" s="10"/>
      <c r="BT8403" s="10"/>
      <c r="BU8403" s="10"/>
    </row>
    <row r="8404" spans="68:73">
      <c r="BP8404" s="8"/>
      <c r="BQ8404" s="8"/>
      <c r="BR8404" s="8"/>
      <c r="BS8404" s="8"/>
      <c r="BT8404" s="8"/>
      <c r="BU8404" s="8"/>
    </row>
    <row r="8405" spans="68:73">
      <c r="BP8405" s="10"/>
      <c r="BQ8405" s="10"/>
      <c r="BR8405" s="10"/>
      <c r="BS8405" s="10"/>
      <c r="BT8405" s="10"/>
      <c r="BU8405" s="10"/>
    </row>
    <row r="8406" spans="68:73">
      <c r="BP8406" s="8"/>
      <c r="BQ8406" s="8"/>
      <c r="BR8406" s="8"/>
      <c r="BS8406" s="8"/>
      <c r="BT8406" s="8"/>
      <c r="BU8406" s="8"/>
    </row>
    <row r="8407" spans="68:73">
      <c r="BP8407" s="10"/>
      <c r="BQ8407" s="10"/>
      <c r="BR8407" s="10"/>
      <c r="BS8407" s="10"/>
      <c r="BT8407" s="10"/>
      <c r="BU8407" s="10"/>
    </row>
    <row r="8408" spans="68:73">
      <c r="BP8408" s="8"/>
      <c r="BQ8408" s="8"/>
      <c r="BR8408" s="8"/>
      <c r="BS8408" s="8"/>
      <c r="BT8408" s="8"/>
      <c r="BU8408" s="8"/>
    </row>
    <row r="8409" spans="68:73">
      <c r="BP8409" s="10"/>
      <c r="BQ8409" s="10"/>
      <c r="BR8409" s="10"/>
      <c r="BS8409" s="10"/>
      <c r="BT8409" s="10"/>
      <c r="BU8409" s="10"/>
    </row>
    <row r="8410" spans="68:73">
      <c r="BP8410" s="8"/>
      <c r="BQ8410" s="8"/>
      <c r="BR8410" s="8"/>
      <c r="BS8410" s="8"/>
      <c r="BT8410" s="8"/>
      <c r="BU8410" s="8"/>
    </row>
    <row r="8411" spans="68:73">
      <c r="BP8411" s="10"/>
      <c r="BQ8411" s="10"/>
      <c r="BR8411" s="10"/>
      <c r="BS8411" s="10"/>
      <c r="BT8411" s="10"/>
      <c r="BU8411" s="10"/>
    </row>
    <row r="8412" spans="68:73">
      <c r="BP8412" s="8"/>
      <c r="BQ8412" s="8"/>
      <c r="BR8412" s="8"/>
      <c r="BS8412" s="8"/>
      <c r="BT8412" s="8"/>
      <c r="BU8412" s="8"/>
    </row>
    <row r="8413" spans="68:73">
      <c r="BP8413" s="10"/>
      <c r="BQ8413" s="10"/>
      <c r="BR8413" s="10"/>
      <c r="BS8413" s="10"/>
      <c r="BT8413" s="10"/>
      <c r="BU8413" s="10"/>
    </row>
    <row r="8414" spans="68:73">
      <c r="BP8414" s="8"/>
      <c r="BQ8414" s="8"/>
      <c r="BR8414" s="8"/>
      <c r="BS8414" s="8"/>
      <c r="BT8414" s="8"/>
      <c r="BU8414" s="8"/>
    </row>
    <row r="8415" spans="68:73">
      <c r="BP8415" s="10"/>
      <c r="BQ8415" s="10"/>
      <c r="BR8415" s="10"/>
      <c r="BS8415" s="10"/>
      <c r="BT8415" s="10"/>
      <c r="BU8415" s="10"/>
    </row>
    <row r="8416" spans="68:73">
      <c r="BP8416" s="8"/>
      <c r="BQ8416" s="8"/>
      <c r="BR8416" s="8"/>
      <c r="BS8416" s="8"/>
      <c r="BT8416" s="8"/>
      <c r="BU8416" s="8"/>
    </row>
    <row r="8417" spans="68:73">
      <c r="BP8417" s="10"/>
      <c r="BQ8417" s="10"/>
      <c r="BR8417" s="10"/>
      <c r="BS8417" s="10"/>
      <c r="BT8417" s="10"/>
      <c r="BU8417" s="10"/>
    </row>
    <row r="8418" spans="68:73">
      <c r="BP8418" s="8"/>
      <c r="BQ8418" s="8"/>
      <c r="BR8418" s="8"/>
      <c r="BS8418" s="8"/>
      <c r="BT8418" s="8"/>
      <c r="BU8418" s="8"/>
    </row>
    <row r="8419" spans="68:73">
      <c r="BP8419" s="10"/>
      <c r="BQ8419" s="10"/>
      <c r="BR8419" s="10"/>
      <c r="BS8419" s="10"/>
      <c r="BT8419" s="10"/>
      <c r="BU8419" s="10"/>
    </row>
    <row r="8420" spans="68:73">
      <c r="BP8420" s="8"/>
      <c r="BQ8420" s="8"/>
      <c r="BR8420" s="8"/>
      <c r="BS8420" s="8"/>
      <c r="BT8420" s="8"/>
      <c r="BU8420" s="8"/>
    </row>
    <row r="8421" spans="68:73">
      <c r="BP8421" s="10"/>
      <c r="BQ8421" s="10"/>
      <c r="BR8421" s="10"/>
      <c r="BS8421" s="10"/>
      <c r="BT8421" s="10"/>
      <c r="BU8421" s="10"/>
    </row>
    <row r="8422" spans="68:73">
      <c r="BP8422" s="8"/>
      <c r="BQ8422" s="8"/>
      <c r="BR8422" s="8"/>
      <c r="BS8422" s="8"/>
      <c r="BT8422" s="8"/>
      <c r="BU8422" s="8"/>
    </row>
    <row r="8423" spans="68:73">
      <c r="BP8423" s="10"/>
      <c r="BQ8423" s="10"/>
      <c r="BR8423" s="10"/>
      <c r="BS8423" s="10"/>
      <c r="BT8423" s="10"/>
      <c r="BU8423" s="10"/>
    </row>
    <row r="8424" spans="68:73">
      <c r="BP8424" s="8"/>
      <c r="BQ8424" s="8"/>
      <c r="BR8424" s="8"/>
      <c r="BS8424" s="8"/>
      <c r="BT8424" s="8"/>
      <c r="BU8424" s="8"/>
    </row>
    <row r="8425" spans="68:73">
      <c r="BP8425" s="10"/>
      <c r="BQ8425" s="10"/>
      <c r="BR8425" s="10"/>
      <c r="BS8425" s="10"/>
      <c r="BT8425" s="10"/>
      <c r="BU8425" s="10"/>
    </row>
    <row r="8426" spans="68:73">
      <c r="BP8426" s="8"/>
      <c r="BQ8426" s="8"/>
      <c r="BR8426" s="8"/>
      <c r="BS8426" s="8"/>
      <c r="BT8426" s="8"/>
      <c r="BU8426" s="8"/>
    </row>
    <row r="8427" spans="68:73">
      <c r="BP8427" s="10"/>
      <c r="BQ8427" s="10"/>
      <c r="BR8427" s="10"/>
      <c r="BS8427" s="10"/>
      <c r="BT8427" s="10"/>
      <c r="BU8427" s="10"/>
    </row>
    <row r="8428" spans="68:73">
      <c r="BP8428" s="8"/>
      <c r="BQ8428" s="8"/>
      <c r="BR8428" s="8"/>
      <c r="BS8428" s="8"/>
      <c r="BT8428" s="8"/>
      <c r="BU8428" s="8"/>
    </row>
    <row r="8429" spans="68:73">
      <c r="BP8429" s="10"/>
      <c r="BQ8429" s="10"/>
      <c r="BR8429" s="10"/>
      <c r="BS8429" s="10"/>
      <c r="BT8429" s="10"/>
      <c r="BU8429" s="10"/>
    </row>
    <row r="8430" spans="68:73">
      <c r="BP8430" s="8"/>
      <c r="BQ8430" s="8"/>
      <c r="BR8430" s="8"/>
      <c r="BS8430" s="8"/>
      <c r="BT8430" s="8"/>
      <c r="BU8430" s="8"/>
    </row>
    <row r="8431" spans="68:73">
      <c r="BP8431" s="10"/>
      <c r="BQ8431" s="10"/>
      <c r="BR8431" s="10"/>
      <c r="BS8431" s="10"/>
      <c r="BT8431" s="10"/>
      <c r="BU8431" s="10"/>
    </row>
    <row r="8432" spans="68:73">
      <c r="BP8432" s="8"/>
      <c r="BQ8432" s="8"/>
      <c r="BR8432" s="8"/>
      <c r="BS8432" s="8"/>
      <c r="BT8432" s="8"/>
      <c r="BU8432" s="8"/>
    </row>
    <row r="8433" spans="68:73">
      <c r="BP8433" s="10"/>
      <c r="BQ8433" s="10"/>
      <c r="BR8433" s="10"/>
      <c r="BS8433" s="10"/>
      <c r="BT8433" s="10"/>
      <c r="BU8433" s="10"/>
    </row>
    <row r="8434" spans="68:73">
      <c r="BP8434" s="8"/>
      <c r="BQ8434" s="8"/>
      <c r="BR8434" s="8"/>
      <c r="BS8434" s="8"/>
      <c r="BT8434" s="8"/>
      <c r="BU8434" s="8"/>
    </row>
    <row r="8435" spans="68:73">
      <c r="BP8435" s="10"/>
      <c r="BQ8435" s="10"/>
      <c r="BR8435" s="10"/>
      <c r="BS8435" s="10"/>
      <c r="BT8435" s="10"/>
      <c r="BU8435" s="10"/>
    </row>
    <row r="8436" spans="68:73">
      <c r="BP8436" s="8"/>
      <c r="BQ8436" s="8"/>
      <c r="BR8436" s="8"/>
      <c r="BS8436" s="8"/>
      <c r="BT8436" s="8"/>
      <c r="BU8436" s="8"/>
    </row>
    <row r="8437" spans="68:73">
      <c r="BP8437" s="10"/>
      <c r="BQ8437" s="10"/>
      <c r="BR8437" s="10"/>
      <c r="BS8437" s="10"/>
      <c r="BT8437" s="10"/>
      <c r="BU8437" s="10"/>
    </row>
    <row r="8438" spans="68:73">
      <c r="BP8438" s="8"/>
      <c r="BQ8438" s="8"/>
      <c r="BR8438" s="8"/>
      <c r="BS8438" s="8"/>
      <c r="BT8438" s="8"/>
      <c r="BU8438" s="8"/>
    </row>
    <row r="8439" spans="68:73">
      <c r="BP8439" s="10"/>
      <c r="BQ8439" s="10"/>
      <c r="BR8439" s="10"/>
      <c r="BS8439" s="10"/>
      <c r="BT8439" s="10"/>
      <c r="BU8439" s="10"/>
    </row>
    <row r="8440" spans="68:73">
      <c r="BP8440" s="8"/>
      <c r="BQ8440" s="8"/>
      <c r="BR8440" s="8"/>
      <c r="BS8440" s="8"/>
      <c r="BT8440" s="8"/>
      <c r="BU8440" s="8"/>
    </row>
    <row r="8441" spans="68:73">
      <c r="BP8441" s="10"/>
      <c r="BQ8441" s="10"/>
      <c r="BR8441" s="10"/>
      <c r="BS8441" s="10"/>
      <c r="BT8441" s="10"/>
      <c r="BU8441" s="10"/>
    </row>
    <row r="8442" spans="68:73">
      <c r="BP8442" s="8"/>
      <c r="BQ8442" s="8"/>
      <c r="BR8442" s="8"/>
      <c r="BS8442" s="8"/>
      <c r="BT8442" s="8"/>
      <c r="BU8442" s="8"/>
    </row>
    <row r="8443" spans="68:73">
      <c r="BP8443" s="10"/>
      <c r="BQ8443" s="10"/>
      <c r="BR8443" s="10"/>
      <c r="BS8443" s="10"/>
      <c r="BT8443" s="10"/>
      <c r="BU8443" s="10"/>
    </row>
    <row r="8444" spans="68:73">
      <c r="BP8444" s="8"/>
      <c r="BQ8444" s="8"/>
      <c r="BR8444" s="8"/>
      <c r="BS8444" s="8"/>
      <c r="BT8444" s="8"/>
      <c r="BU8444" s="8"/>
    </row>
    <row r="8445" spans="68:73">
      <c r="BP8445" s="10"/>
      <c r="BQ8445" s="10"/>
      <c r="BR8445" s="10"/>
      <c r="BS8445" s="10"/>
      <c r="BT8445" s="10"/>
      <c r="BU8445" s="10"/>
    </row>
    <row r="8446" spans="68:73">
      <c r="BP8446" s="8"/>
      <c r="BQ8446" s="8"/>
      <c r="BR8446" s="8"/>
      <c r="BS8446" s="8"/>
      <c r="BT8446" s="8"/>
      <c r="BU8446" s="8"/>
    </row>
    <row r="8447" spans="68:73">
      <c r="BP8447" s="10"/>
      <c r="BQ8447" s="10"/>
      <c r="BR8447" s="10"/>
      <c r="BS8447" s="10"/>
      <c r="BT8447" s="10"/>
      <c r="BU8447" s="10"/>
    </row>
    <row r="8448" spans="68:73">
      <c r="BP8448" s="8"/>
      <c r="BQ8448" s="8"/>
      <c r="BR8448" s="8"/>
      <c r="BS8448" s="8"/>
      <c r="BT8448" s="8"/>
      <c r="BU8448" s="8"/>
    </row>
    <row r="8449" spans="68:73">
      <c r="BP8449" s="10"/>
      <c r="BQ8449" s="10"/>
      <c r="BR8449" s="10"/>
      <c r="BS8449" s="10"/>
      <c r="BT8449" s="10"/>
      <c r="BU8449" s="10"/>
    </row>
    <row r="8450" spans="68:73">
      <c r="BP8450" s="8"/>
      <c r="BQ8450" s="8"/>
      <c r="BR8450" s="8"/>
      <c r="BS8450" s="8"/>
      <c r="BT8450" s="8"/>
      <c r="BU8450" s="8"/>
    </row>
    <row r="8451" spans="68:73">
      <c r="BP8451" s="10"/>
      <c r="BQ8451" s="10"/>
      <c r="BR8451" s="10"/>
      <c r="BS8451" s="10"/>
      <c r="BT8451" s="10"/>
      <c r="BU8451" s="10"/>
    </row>
    <row r="8452" spans="68:73">
      <c r="BP8452" s="8"/>
      <c r="BQ8452" s="8"/>
      <c r="BR8452" s="8"/>
      <c r="BS8452" s="8"/>
      <c r="BT8452" s="8"/>
      <c r="BU8452" s="8"/>
    </row>
    <row r="8453" spans="68:73">
      <c r="BP8453" s="10"/>
      <c r="BQ8453" s="10"/>
      <c r="BR8453" s="10"/>
      <c r="BS8453" s="10"/>
      <c r="BT8453" s="10"/>
      <c r="BU8453" s="10"/>
    </row>
    <row r="8454" spans="68:73">
      <c r="BP8454" s="8"/>
      <c r="BQ8454" s="8"/>
      <c r="BR8454" s="8"/>
      <c r="BS8454" s="8"/>
      <c r="BT8454" s="8"/>
      <c r="BU8454" s="8"/>
    </row>
    <row r="8455" spans="68:73">
      <c r="BP8455" s="10"/>
      <c r="BQ8455" s="10"/>
      <c r="BR8455" s="10"/>
      <c r="BS8455" s="10"/>
      <c r="BT8455" s="10"/>
      <c r="BU8455" s="10"/>
    </row>
    <row r="8456" spans="68:73">
      <c r="BP8456" s="8"/>
      <c r="BQ8456" s="8"/>
      <c r="BR8456" s="8"/>
      <c r="BS8456" s="8"/>
      <c r="BT8456" s="8"/>
      <c r="BU8456" s="8"/>
    </row>
    <row r="8457" spans="68:73">
      <c r="BP8457" s="10"/>
      <c r="BQ8457" s="10"/>
      <c r="BR8457" s="10"/>
      <c r="BS8457" s="10"/>
      <c r="BT8457" s="10"/>
      <c r="BU8457" s="10"/>
    </row>
    <row r="8458" spans="68:73">
      <c r="BP8458" s="8"/>
      <c r="BQ8458" s="8"/>
      <c r="BR8458" s="8"/>
      <c r="BS8458" s="8"/>
      <c r="BT8458" s="8"/>
      <c r="BU8458" s="8"/>
    </row>
    <row r="8459" spans="68:73">
      <c r="BP8459" s="10"/>
      <c r="BQ8459" s="10"/>
      <c r="BR8459" s="10"/>
      <c r="BS8459" s="10"/>
      <c r="BT8459" s="10"/>
      <c r="BU8459" s="10"/>
    </row>
    <row r="8460" spans="68:73">
      <c r="BP8460" s="8"/>
      <c r="BQ8460" s="8"/>
      <c r="BR8460" s="8"/>
      <c r="BS8460" s="8"/>
      <c r="BT8460" s="8"/>
      <c r="BU8460" s="8"/>
    </row>
    <row r="8461" spans="68:73">
      <c r="BP8461" s="10"/>
      <c r="BQ8461" s="10"/>
      <c r="BR8461" s="10"/>
      <c r="BS8461" s="10"/>
      <c r="BT8461" s="10"/>
      <c r="BU8461" s="10"/>
    </row>
    <row r="8462" spans="68:73">
      <c r="BP8462" s="8"/>
      <c r="BQ8462" s="8"/>
      <c r="BR8462" s="8"/>
      <c r="BS8462" s="8"/>
      <c r="BT8462" s="8"/>
      <c r="BU8462" s="8"/>
    </row>
    <row r="8463" spans="68:73">
      <c r="BP8463" s="10"/>
      <c r="BQ8463" s="10"/>
      <c r="BR8463" s="10"/>
      <c r="BS8463" s="10"/>
      <c r="BT8463" s="10"/>
      <c r="BU8463" s="10"/>
    </row>
    <row r="8464" spans="68:73">
      <c r="BP8464" s="8"/>
      <c r="BQ8464" s="8"/>
      <c r="BR8464" s="8"/>
      <c r="BS8464" s="8"/>
      <c r="BT8464" s="8"/>
      <c r="BU8464" s="8"/>
    </row>
    <row r="8465" spans="68:73">
      <c r="BP8465" s="10"/>
      <c r="BQ8465" s="10"/>
      <c r="BR8465" s="10"/>
      <c r="BS8465" s="10"/>
      <c r="BT8465" s="10"/>
      <c r="BU8465" s="10"/>
    </row>
    <row r="8466" spans="68:73">
      <c r="BP8466" s="8"/>
      <c r="BQ8466" s="8"/>
      <c r="BR8466" s="8"/>
      <c r="BS8466" s="8"/>
      <c r="BT8466" s="8"/>
      <c r="BU8466" s="8"/>
    </row>
    <row r="8467" spans="68:73">
      <c r="BP8467" s="10"/>
      <c r="BQ8467" s="10"/>
      <c r="BR8467" s="10"/>
      <c r="BS8467" s="10"/>
      <c r="BT8467" s="10"/>
      <c r="BU8467" s="10"/>
    </row>
    <row r="8468" spans="68:73">
      <c r="BP8468" s="8"/>
      <c r="BQ8468" s="8"/>
      <c r="BR8468" s="8"/>
      <c r="BS8468" s="8"/>
      <c r="BT8468" s="8"/>
      <c r="BU8468" s="8"/>
    </row>
    <row r="8469" spans="68:73">
      <c r="BP8469" s="10"/>
      <c r="BQ8469" s="10"/>
      <c r="BR8469" s="10"/>
      <c r="BS8469" s="10"/>
      <c r="BT8469" s="10"/>
      <c r="BU8469" s="10"/>
    </row>
    <row r="8470" spans="68:73">
      <c r="BP8470" s="8"/>
      <c r="BQ8470" s="8"/>
      <c r="BR8470" s="8"/>
      <c r="BS8470" s="8"/>
      <c r="BT8470" s="8"/>
      <c r="BU8470" s="8"/>
    </row>
    <row r="8471" spans="68:73">
      <c r="BP8471" s="10"/>
      <c r="BQ8471" s="10"/>
      <c r="BR8471" s="10"/>
      <c r="BS8471" s="10"/>
      <c r="BT8471" s="10"/>
      <c r="BU8471" s="10"/>
    </row>
    <row r="8472" spans="68:73">
      <c r="BP8472" s="8"/>
      <c r="BQ8472" s="8"/>
      <c r="BR8472" s="8"/>
      <c r="BS8472" s="8"/>
      <c r="BT8472" s="8"/>
      <c r="BU8472" s="8"/>
    </row>
    <row r="8473" spans="68:73">
      <c r="BP8473" s="10"/>
      <c r="BQ8473" s="10"/>
      <c r="BR8473" s="10"/>
      <c r="BS8473" s="10"/>
      <c r="BT8473" s="10"/>
      <c r="BU8473" s="10"/>
    </row>
    <row r="8474" spans="68:73">
      <c r="BP8474" s="8"/>
      <c r="BQ8474" s="8"/>
      <c r="BR8474" s="8"/>
      <c r="BS8474" s="8"/>
      <c r="BT8474" s="8"/>
      <c r="BU8474" s="8"/>
    </row>
    <row r="8475" spans="68:73">
      <c r="BP8475" s="10"/>
      <c r="BQ8475" s="10"/>
      <c r="BR8475" s="10"/>
      <c r="BS8475" s="10"/>
      <c r="BT8475" s="10"/>
      <c r="BU8475" s="10"/>
    </row>
    <row r="8476" spans="68:73">
      <c r="BP8476" s="8"/>
      <c r="BQ8476" s="8"/>
      <c r="BR8476" s="8"/>
      <c r="BS8476" s="8"/>
      <c r="BT8476" s="8"/>
      <c r="BU8476" s="8"/>
    </row>
    <row r="8477" spans="68:73">
      <c r="BP8477" s="10"/>
      <c r="BQ8477" s="10"/>
      <c r="BR8477" s="10"/>
      <c r="BS8477" s="10"/>
      <c r="BT8477" s="10"/>
      <c r="BU8477" s="10"/>
    </row>
    <row r="8478" spans="68:73">
      <c r="BP8478" s="8"/>
      <c r="BQ8478" s="8"/>
      <c r="BR8478" s="8"/>
      <c r="BS8478" s="8"/>
      <c r="BT8478" s="8"/>
      <c r="BU8478" s="8"/>
    </row>
    <row r="8479" spans="68:73">
      <c r="BP8479" s="10"/>
      <c r="BQ8479" s="10"/>
      <c r="BR8479" s="10"/>
      <c r="BS8479" s="10"/>
      <c r="BT8479" s="10"/>
      <c r="BU8479" s="10"/>
    </row>
    <row r="8480" spans="68:73">
      <c r="BP8480" s="8"/>
      <c r="BQ8480" s="8"/>
      <c r="BR8480" s="8"/>
      <c r="BS8480" s="8"/>
      <c r="BT8480" s="8"/>
      <c r="BU8480" s="8"/>
    </row>
    <row r="8481" spans="68:73">
      <c r="BP8481" s="10"/>
      <c r="BQ8481" s="10"/>
      <c r="BR8481" s="10"/>
      <c r="BS8481" s="10"/>
      <c r="BT8481" s="10"/>
      <c r="BU8481" s="10"/>
    </row>
    <row r="8482" spans="68:73">
      <c r="BP8482" s="8"/>
      <c r="BQ8482" s="8"/>
      <c r="BR8482" s="8"/>
      <c r="BS8482" s="8"/>
      <c r="BT8482" s="8"/>
      <c r="BU8482" s="8"/>
    </row>
    <row r="8483" spans="68:73">
      <c r="BP8483" s="10"/>
      <c r="BQ8483" s="10"/>
      <c r="BR8483" s="10"/>
      <c r="BS8483" s="10"/>
      <c r="BT8483" s="10"/>
      <c r="BU8483" s="10"/>
    </row>
    <row r="8484" spans="68:73">
      <c r="BP8484" s="8"/>
      <c r="BQ8484" s="8"/>
      <c r="BR8484" s="8"/>
      <c r="BS8484" s="8"/>
      <c r="BT8484" s="8"/>
      <c r="BU8484" s="8"/>
    </row>
    <row r="8485" spans="68:73">
      <c r="BP8485" s="10"/>
      <c r="BQ8485" s="10"/>
      <c r="BR8485" s="10"/>
      <c r="BS8485" s="10"/>
      <c r="BT8485" s="10"/>
      <c r="BU8485" s="10"/>
    </row>
    <row r="8486" spans="68:73">
      <c r="BP8486" s="8"/>
      <c r="BQ8486" s="8"/>
      <c r="BR8486" s="8"/>
      <c r="BS8486" s="8"/>
      <c r="BT8486" s="8"/>
      <c r="BU8486" s="8"/>
    </row>
    <row r="8487" spans="68:73">
      <c r="BP8487" s="10"/>
      <c r="BQ8487" s="10"/>
      <c r="BR8487" s="10"/>
      <c r="BS8487" s="10"/>
      <c r="BT8487" s="10"/>
      <c r="BU8487" s="10"/>
    </row>
    <row r="8488" spans="68:73">
      <c r="BP8488" s="8"/>
      <c r="BQ8488" s="8"/>
      <c r="BR8488" s="8"/>
      <c r="BS8488" s="8"/>
      <c r="BT8488" s="8"/>
      <c r="BU8488" s="8"/>
    </row>
    <row r="8489" spans="68:73">
      <c r="BP8489" s="10"/>
      <c r="BQ8489" s="10"/>
      <c r="BR8489" s="10"/>
      <c r="BS8489" s="10"/>
      <c r="BT8489" s="10"/>
      <c r="BU8489" s="10"/>
    </row>
    <row r="8490" spans="68:73">
      <c r="BP8490" s="8"/>
      <c r="BQ8490" s="8"/>
      <c r="BR8490" s="8"/>
      <c r="BS8490" s="8"/>
      <c r="BT8490" s="8"/>
      <c r="BU8490" s="8"/>
    </row>
    <row r="8491" spans="68:73">
      <c r="BP8491" s="10"/>
      <c r="BQ8491" s="10"/>
      <c r="BR8491" s="10"/>
      <c r="BS8491" s="10"/>
      <c r="BT8491" s="10"/>
      <c r="BU8491" s="10"/>
    </row>
    <row r="8492" spans="68:73">
      <c r="BP8492" s="8"/>
      <c r="BQ8492" s="8"/>
      <c r="BR8492" s="8"/>
      <c r="BS8492" s="8"/>
      <c r="BT8492" s="8"/>
      <c r="BU8492" s="8"/>
    </row>
    <row r="8493" spans="68:73">
      <c r="BP8493" s="10"/>
      <c r="BQ8493" s="10"/>
      <c r="BR8493" s="10"/>
      <c r="BS8493" s="10"/>
      <c r="BT8493" s="10"/>
      <c r="BU8493" s="10"/>
    </row>
    <row r="8494" spans="68:73">
      <c r="BP8494" s="8"/>
      <c r="BQ8494" s="8"/>
      <c r="BR8494" s="8"/>
      <c r="BS8494" s="8"/>
      <c r="BT8494" s="8"/>
      <c r="BU8494" s="8"/>
    </row>
    <row r="8495" spans="68:73">
      <c r="BP8495" s="10"/>
      <c r="BQ8495" s="10"/>
      <c r="BR8495" s="10"/>
      <c r="BS8495" s="10"/>
      <c r="BT8495" s="10"/>
      <c r="BU8495" s="10"/>
    </row>
    <row r="8496" spans="68:73">
      <c r="BP8496" s="8"/>
      <c r="BQ8496" s="8"/>
      <c r="BR8496" s="8"/>
      <c r="BS8496" s="8"/>
      <c r="BT8496" s="8"/>
      <c r="BU8496" s="8"/>
    </row>
    <row r="8497" spans="68:73">
      <c r="BP8497" s="10"/>
      <c r="BQ8497" s="10"/>
      <c r="BR8497" s="10"/>
      <c r="BS8497" s="10"/>
      <c r="BT8497" s="10"/>
      <c r="BU8497" s="10"/>
    </row>
    <row r="8498" spans="68:73">
      <c r="BP8498" s="8"/>
      <c r="BQ8498" s="8"/>
      <c r="BR8498" s="8"/>
      <c r="BS8498" s="8"/>
      <c r="BT8498" s="8"/>
      <c r="BU8498" s="8"/>
    </row>
    <row r="8499" spans="68:73">
      <c r="BP8499" s="10"/>
      <c r="BQ8499" s="10"/>
      <c r="BR8499" s="10"/>
      <c r="BS8499" s="10"/>
      <c r="BT8499" s="10"/>
      <c r="BU8499" s="10"/>
    </row>
    <row r="8500" spans="68:73">
      <c r="BP8500" s="8"/>
      <c r="BQ8500" s="8"/>
      <c r="BR8500" s="8"/>
      <c r="BS8500" s="8"/>
      <c r="BT8500" s="8"/>
      <c r="BU8500" s="8"/>
    </row>
    <row r="8501" spans="68:73">
      <c r="BP8501" s="10"/>
      <c r="BQ8501" s="10"/>
      <c r="BR8501" s="10"/>
      <c r="BS8501" s="10"/>
      <c r="BT8501" s="10"/>
      <c r="BU8501" s="10"/>
    </row>
    <row r="8502" spans="68:73">
      <c r="BP8502" s="8"/>
      <c r="BQ8502" s="8"/>
      <c r="BR8502" s="8"/>
      <c r="BS8502" s="8"/>
      <c r="BT8502" s="8"/>
      <c r="BU8502" s="8"/>
    </row>
    <row r="8503" spans="68:73">
      <c r="BP8503" s="10"/>
      <c r="BQ8503" s="10"/>
      <c r="BR8503" s="10"/>
      <c r="BS8503" s="10"/>
      <c r="BT8503" s="10"/>
      <c r="BU8503" s="10"/>
    </row>
    <row r="8504" spans="68:73">
      <c r="BP8504" s="8"/>
      <c r="BQ8504" s="8"/>
      <c r="BR8504" s="8"/>
      <c r="BS8504" s="8"/>
      <c r="BT8504" s="8"/>
      <c r="BU8504" s="8"/>
    </row>
    <row r="8505" spans="68:73">
      <c r="BP8505" s="10"/>
      <c r="BQ8505" s="10"/>
      <c r="BR8505" s="10"/>
      <c r="BS8505" s="10"/>
      <c r="BT8505" s="10"/>
      <c r="BU8505" s="10"/>
    </row>
    <row r="8506" spans="68:73">
      <c r="BP8506" s="8"/>
      <c r="BQ8506" s="8"/>
      <c r="BR8506" s="8"/>
      <c r="BS8506" s="8"/>
      <c r="BT8506" s="8"/>
      <c r="BU8506" s="8"/>
    </row>
    <row r="8507" spans="68:73">
      <c r="BP8507" s="10"/>
      <c r="BQ8507" s="10"/>
      <c r="BR8507" s="10"/>
      <c r="BS8507" s="10"/>
      <c r="BT8507" s="10"/>
      <c r="BU8507" s="10"/>
    </row>
    <row r="8508" spans="68:73">
      <c r="BP8508" s="8"/>
      <c r="BQ8508" s="8"/>
      <c r="BR8508" s="8"/>
      <c r="BS8508" s="8"/>
      <c r="BT8508" s="8"/>
      <c r="BU8508" s="8"/>
    </row>
    <row r="8509" spans="68:73">
      <c r="BP8509" s="10"/>
      <c r="BQ8509" s="10"/>
      <c r="BR8509" s="10"/>
      <c r="BS8509" s="10"/>
      <c r="BT8509" s="10"/>
      <c r="BU8509" s="10"/>
    </row>
    <row r="8510" spans="68:73">
      <c r="BP8510" s="8"/>
      <c r="BQ8510" s="8"/>
      <c r="BR8510" s="8"/>
      <c r="BS8510" s="8"/>
      <c r="BT8510" s="8"/>
      <c r="BU8510" s="8"/>
    </row>
    <row r="8511" spans="68:73">
      <c r="BP8511" s="10"/>
      <c r="BQ8511" s="10"/>
      <c r="BR8511" s="10"/>
      <c r="BS8511" s="10"/>
      <c r="BT8511" s="10"/>
      <c r="BU8511" s="10"/>
    </row>
    <row r="8512" spans="68:73">
      <c r="BP8512" s="8"/>
      <c r="BQ8512" s="8"/>
      <c r="BR8512" s="8"/>
      <c r="BS8512" s="8"/>
      <c r="BT8512" s="8"/>
      <c r="BU8512" s="8"/>
    </row>
    <row r="8513" spans="68:73">
      <c r="BP8513" s="10"/>
      <c r="BQ8513" s="10"/>
      <c r="BR8513" s="10"/>
      <c r="BS8513" s="10"/>
      <c r="BT8513" s="10"/>
      <c r="BU8513" s="10"/>
    </row>
    <row r="8514" spans="68:73">
      <c r="BP8514" s="8"/>
      <c r="BQ8514" s="8"/>
      <c r="BR8514" s="8"/>
      <c r="BS8514" s="8"/>
      <c r="BT8514" s="8"/>
      <c r="BU8514" s="8"/>
    </row>
    <row r="8515" spans="68:73">
      <c r="BP8515" s="10"/>
      <c r="BQ8515" s="10"/>
      <c r="BR8515" s="10"/>
      <c r="BS8515" s="10"/>
      <c r="BT8515" s="10"/>
      <c r="BU8515" s="10"/>
    </row>
    <row r="8516" spans="68:73">
      <c r="BP8516" s="8"/>
      <c r="BQ8516" s="8"/>
      <c r="BR8516" s="8"/>
      <c r="BS8516" s="8"/>
      <c r="BT8516" s="8"/>
      <c r="BU8516" s="8"/>
    </row>
    <row r="8517" spans="68:73">
      <c r="BP8517" s="10"/>
      <c r="BQ8517" s="10"/>
      <c r="BR8517" s="10"/>
      <c r="BS8517" s="10"/>
      <c r="BT8517" s="10"/>
      <c r="BU8517" s="10"/>
    </row>
    <row r="8518" spans="68:73">
      <c r="BP8518" s="8"/>
      <c r="BQ8518" s="8"/>
      <c r="BR8518" s="8"/>
      <c r="BS8518" s="8"/>
      <c r="BT8518" s="8"/>
      <c r="BU8518" s="8"/>
    </row>
    <row r="8519" spans="68:73">
      <c r="BP8519" s="10"/>
      <c r="BQ8519" s="10"/>
      <c r="BR8519" s="10"/>
      <c r="BS8519" s="10"/>
      <c r="BT8519" s="10"/>
      <c r="BU8519" s="10"/>
    </row>
    <row r="8520" spans="68:73">
      <c r="BP8520" s="8"/>
      <c r="BQ8520" s="8"/>
      <c r="BR8520" s="8"/>
      <c r="BS8520" s="8"/>
      <c r="BT8520" s="8"/>
      <c r="BU8520" s="8"/>
    </row>
    <row r="8521" spans="68:73">
      <c r="BP8521" s="10"/>
      <c r="BQ8521" s="10"/>
      <c r="BR8521" s="10"/>
      <c r="BS8521" s="10"/>
      <c r="BT8521" s="10"/>
      <c r="BU8521" s="10"/>
    </row>
    <row r="8522" spans="68:73">
      <c r="BP8522" s="8"/>
      <c r="BQ8522" s="8"/>
      <c r="BR8522" s="8"/>
      <c r="BS8522" s="8"/>
      <c r="BT8522" s="8"/>
      <c r="BU8522" s="8"/>
    </row>
    <row r="8523" spans="68:73">
      <c r="BP8523" s="10"/>
      <c r="BQ8523" s="10"/>
      <c r="BR8523" s="10"/>
      <c r="BS8523" s="10"/>
      <c r="BT8523" s="10"/>
      <c r="BU8523" s="10"/>
    </row>
    <row r="8524" spans="68:73">
      <c r="BP8524" s="8"/>
      <c r="BQ8524" s="8"/>
      <c r="BR8524" s="8"/>
      <c r="BS8524" s="8"/>
      <c r="BT8524" s="8"/>
      <c r="BU8524" s="8"/>
    </row>
    <row r="8525" spans="68:73">
      <c r="BP8525" s="10"/>
      <c r="BQ8525" s="10"/>
      <c r="BR8525" s="10"/>
      <c r="BS8525" s="10"/>
      <c r="BT8525" s="10"/>
      <c r="BU8525" s="10"/>
    </row>
    <row r="8526" spans="68:73">
      <c r="BP8526" s="8"/>
      <c r="BQ8526" s="8"/>
      <c r="BR8526" s="8"/>
      <c r="BS8526" s="8"/>
      <c r="BT8526" s="8"/>
      <c r="BU8526" s="8"/>
    </row>
    <row r="8527" spans="68:73">
      <c r="BP8527" s="10"/>
      <c r="BQ8527" s="10"/>
      <c r="BR8527" s="10"/>
      <c r="BS8527" s="10"/>
      <c r="BT8527" s="10"/>
      <c r="BU8527" s="10"/>
    </row>
    <row r="8528" spans="68:73">
      <c r="BP8528" s="8"/>
      <c r="BQ8528" s="8"/>
      <c r="BR8528" s="8"/>
      <c r="BS8528" s="8"/>
      <c r="BT8528" s="8"/>
      <c r="BU8528" s="8"/>
    </row>
    <row r="8529" spans="68:73">
      <c r="BP8529" s="10"/>
      <c r="BQ8529" s="10"/>
      <c r="BR8529" s="10"/>
      <c r="BS8529" s="10"/>
      <c r="BT8529" s="10"/>
      <c r="BU8529" s="10"/>
    </row>
    <row r="8530" spans="68:73">
      <c r="BP8530" s="8"/>
      <c r="BQ8530" s="8"/>
      <c r="BR8530" s="8"/>
      <c r="BS8530" s="8"/>
      <c r="BT8530" s="8"/>
      <c r="BU8530" s="8"/>
    </row>
    <row r="8531" spans="68:73">
      <c r="BP8531" s="10"/>
      <c r="BQ8531" s="10"/>
      <c r="BR8531" s="10"/>
      <c r="BS8531" s="10"/>
      <c r="BT8531" s="10"/>
      <c r="BU8531" s="10"/>
    </row>
    <row r="8532" spans="68:73">
      <c r="BP8532" s="8"/>
      <c r="BQ8532" s="8"/>
      <c r="BR8532" s="8"/>
      <c r="BS8532" s="8"/>
      <c r="BT8532" s="8"/>
      <c r="BU8532" s="8"/>
    </row>
    <row r="8533" spans="68:73">
      <c r="BP8533" s="10"/>
      <c r="BQ8533" s="10"/>
      <c r="BR8533" s="10"/>
      <c r="BS8533" s="10"/>
      <c r="BT8533" s="10"/>
      <c r="BU8533" s="10"/>
    </row>
    <row r="8534" spans="68:73">
      <c r="BP8534" s="8"/>
      <c r="BQ8534" s="8"/>
      <c r="BR8534" s="8"/>
      <c r="BS8534" s="8"/>
      <c r="BT8534" s="8"/>
      <c r="BU8534" s="8"/>
    </row>
    <row r="8535" spans="68:73">
      <c r="BP8535" s="10"/>
      <c r="BQ8535" s="10"/>
      <c r="BR8535" s="10"/>
      <c r="BS8535" s="10"/>
      <c r="BT8535" s="10"/>
      <c r="BU8535" s="10"/>
    </row>
    <row r="8536" spans="68:73">
      <c r="BP8536" s="8"/>
      <c r="BQ8536" s="8"/>
      <c r="BR8536" s="8"/>
      <c r="BS8536" s="8"/>
      <c r="BT8536" s="8"/>
      <c r="BU8536" s="8"/>
    </row>
    <row r="8537" spans="68:73">
      <c r="BP8537" s="10"/>
      <c r="BQ8537" s="10"/>
      <c r="BR8537" s="10"/>
      <c r="BS8537" s="10"/>
      <c r="BT8537" s="10"/>
      <c r="BU8537" s="10"/>
    </row>
    <row r="8538" spans="68:73">
      <c r="BP8538" s="8"/>
      <c r="BQ8538" s="8"/>
      <c r="BR8538" s="8"/>
      <c r="BS8538" s="8"/>
      <c r="BT8538" s="8"/>
      <c r="BU8538" s="8"/>
    </row>
    <row r="8539" spans="68:73">
      <c r="BP8539" s="10"/>
      <c r="BQ8539" s="10"/>
      <c r="BR8539" s="10"/>
      <c r="BS8539" s="10"/>
      <c r="BT8539" s="10"/>
      <c r="BU8539" s="10"/>
    </row>
    <row r="8540" spans="68:73">
      <c r="BP8540" s="8"/>
      <c r="BQ8540" s="8"/>
      <c r="BR8540" s="8"/>
      <c r="BS8540" s="8"/>
      <c r="BT8540" s="8"/>
      <c r="BU8540" s="8"/>
    </row>
    <row r="8541" spans="68:73">
      <c r="BP8541" s="10"/>
      <c r="BQ8541" s="10"/>
      <c r="BR8541" s="10"/>
      <c r="BS8541" s="10"/>
      <c r="BT8541" s="10"/>
      <c r="BU8541" s="10"/>
    </row>
    <row r="8542" spans="68:73">
      <c r="BP8542" s="8"/>
      <c r="BQ8542" s="8"/>
      <c r="BR8542" s="8"/>
      <c r="BS8542" s="8"/>
      <c r="BT8542" s="8"/>
      <c r="BU8542" s="8"/>
    </row>
    <row r="8543" spans="68:73">
      <c r="BP8543" s="10"/>
      <c r="BQ8543" s="10"/>
      <c r="BR8543" s="10"/>
      <c r="BS8543" s="10"/>
      <c r="BT8543" s="10"/>
      <c r="BU8543" s="10"/>
    </row>
    <row r="8544" spans="68:73">
      <c r="BP8544" s="8"/>
      <c r="BQ8544" s="8"/>
      <c r="BR8544" s="8"/>
      <c r="BS8544" s="8"/>
      <c r="BT8544" s="8"/>
      <c r="BU8544" s="8"/>
    </row>
    <row r="8545" spans="68:73">
      <c r="BP8545" s="10"/>
      <c r="BQ8545" s="10"/>
      <c r="BR8545" s="10"/>
      <c r="BS8545" s="10"/>
      <c r="BT8545" s="10"/>
      <c r="BU8545" s="10"/>
    </row>
    <row r="8546" spans="68:73">
      <c r="BP8546" s="8"/>
      <c r="BQ8546" s="8"/>
      <c r="BR8546" s="8"/>
      <c r="BS8546" s="8"/>
      <c r="BT8546" s="8"/>
      <c r="BU8546" s="8"/>
    </row>
    <row r="8547" spans="68:73">
      <c r="BP8547" s="10"/>
      <c r="BQ8547" s="10"/>
      <c r="BR8547" s="10"/>
      <c r="BS8547" s="10"/>
      <c r="BT8547" s="10"/>
      <c r="BU8547" s="10"/>
    </row>
    <row r="8548" spans="68:73">
      <c r="BP8548" s="8"/>
      <c r="BQ8548" s="8"/>
      <c r="BR8548" s="8"/>
      <c r="BS8548" s="8"/>
      <c r="BT8548" s="8"/>
      <c r="BU8548" s="8"/>
    </row>
    <row r="8549" spans="68:73">
      <c r="BP8549" s="10"/>
      <c r="BQ8549" s="10"/>
      <c r="BR8549" s="10"/>
      <c r="BS8549" s="10"/>
      <c r="BT8549" s="10"/>
      <c r="BU8549" s="10"/>
    </row>
    <row r="8550" spans="68:73">
      <c r="BP8550" s="8"/>
      <c r="BQ8550" s="8"/>
      <c r="BR8550" s="8"/>
      <c r="BS8550" s="8"/>
      <c r="BT8550" s="8"/>
      <c r="BU8550" s="8"/>
    </row>
    <row r="8551" spans="68:73">
      <c r="BP8551" s="10"/>
      <c r="BQ8551" s="10"/>
      <c r="BR8551" s="10"/>
      <c r="BS8551" s="10"/>
      <c r="BT8551" s="10"/>
      <c r="BU8551" s="10"/>
    </row>
    <row r="8552" spans="68:73">
      <c r="BP8552" s="8"/>
      <c r="BQ8552" s="8"/>
      <c r="BR8552" s="8"/>
      <c r="BS8552" s="8"/>
      <c r="BT8552" s="8"/>
      <c r="BU8552" s="8"/>
    </row>
    <row r="8553" spans="68:73">
      <c r="BP8553" s="10"/>
      <c r="BQ8553" s="10"/>
      <c r="BR8553" s="10"/>
      <c r="BS8553" s="10"/>
      <c r="BT8553" s="10"/>
      <c r="BU8553" s="10"/>
    </row>
    <row r="8554" spans="68:73">
      <c r="BP8554" s="8"/>
      <c r="BQ8554" s="8"/>
      <c r="BR8554" s="8"/>
      <c r="BS8554" s="8"/>
      <c r="BT8554" s="8"/>
      <c r="BU8554" s="8"/>
    </row>
    <row r="8555" spans="68:73">
      <c r="BP8555" s="10"/>
      <c r="BQ8555" s="10"/>
      <c r="BR8555" s="10"/>
      <c r="BS8555" s="10"/>
      <c r="BT8555" s="10"/>
      <c r="BU8555" s="10"/>
    </row>
    <row r="8556" spans="68:73">
      <c r="BP8556" s="8"/>
      <c r="BQ8556" s="8"/>
      <c r="BR8556" s="8"/>
      <c r="BS8556" s="8"/>
      <c r="BT8556" s="8"/>
      <c r="BU8556" s="8"/>
    </row>
    <row r="8557" spans="68:73">
      <c r="BP8557" s="10"/>
      <c r="BQ8557" s="10"/>
      <c r="BR8557" s="10"/>
      <c r="BS8557" s="10"/>
      <c r="BT8557" s="10"/>
      <c r="BU8557" s="10"/>
    </row>
    <row r="8558" spans="68:73">
      <c r="BP8558" s="8"/>
      <c r="BQ8558" s="8"/>
      <c r="BR8558" s="8"/>
      <c r="BS8558" s="8"/>
      <c r="BT8558" s="8"/>
      <c r="BU8558" s="8"/>
    </row>
    <row r="8559" spans="68:73">
      <c r="BP8559" s="10"/>
      <c r="BQ8559" s="10"/>
      <c r="BR8559" s="10"/>
      <c r="BS8559" s="10"/>
      <c r="BT8559" s="10"/>
      <c r="BU8559" s="10"/>
    </row>
    <row r="8560" spans="68:73">
      <c r="BP8560" s="8"/>
      <c r="BQ8560" s="8"/>
      <c r="BR8560" s="8"/>
      <c r="BS8560" s="8"/>
      <c r="BT8560" s="8"/>
      <c r="BU8560" s="8"/>
    </row>
    <row r="8561" spans="68:73">
      <c r="BP8561" s="10"/>
      <c r="BQ8561" s="10"/>
      <c r="BR8561" s="10"/>
      <c r="BS8561" s="10"/>
      <c r="BT8561" s="10"/>
      <c r="BU8561" s="10"/>
    </row>
    <row r="8562" spans="68:73">
      <c r="BP8562" s="8"/>
      <c r="BQ8562" s="8"/>
      <c r="BR8562" s="8"/>
      <c r="BS8562" s="8"/>
      <c r="BT8562" s="8"/>
      <c r="BU8562" s="8"/>
    </row>
    <row r="8563" spans="68:73">
      <c r="BP8563" s="10"/>
      <c r="BQ8563" s="10"/>
      <c r="BR8563" s="10"/>
      <c r="BS8563" s="10"/>
      <c r="BT8563" s="10"/>
      <c r="BU8563" s="10"/>
    </row>
    <row r="8564" spans="68:73">
      <c r="BP8564" s="8"/>
      <c r="BQ8564" s="8"/>
      <c r="BR8564" s="8"/>
      <c r="BS8564" s="8"/>
      <c r="BT8564" s="8"/>
      <c r="BU8564" s="8"/>
    </row>
    <row r="8565" spans="68:73">
      <c r="BP8565" s="10"/>
      <c r="BQ8565" s="10"/>
      <c r="BR8565" s="10"/>
      <c r="BS8565" s="10"/>
      <c r="BT8565" s="10"/>
      <c r="BU8565" s="10"/>
    </row>
    <row r="8566" spans="68:73">
      <c r="BP8566" s="8"/>
      <c r="BQ8566" s="8"/>
      <c r="BR8566" s="8"/>
      <c r="BS8566" s="8"/>
      <c r="BT8566" s="8"/>
      <c r="BU8566" s="8"/>
    </row>
    <row r="8567" spans="68:73">
      <c r="BP8567" s="10"/>
      <c r="BQ8567" s="10"/>
      <c r="BR8567" s="10"/>
      <c r="BS8567" s="10"/>
      <c r="BT8567" s="10"/>
      <c r="BU8567" s="10"/>
    </row>
    <row r="8568" spans="68:73">
      <c r="BP8568" s="8"/>
      <c r="BQ8568" s="8"/>
      <c r="BR8568" s="8"/>
      <c r="BS8568" s="8"/>
      <c r="BT8568" s="8"/>
      <c r="BU8568" s="8"/>
    </row>
    <row r="8569" spans="68:73">
      <c r="BP8569" s="10"/>
      <c r="BQ8569" s="10"/>
      <c r="BR8569" s="10"/>
      <c r="BS8569" s="10"/>
      <c r="BT8569" s="10"/>
      <c r="BU8569" s="10"/>
    </row>
    <row r="8570" spans="68:73">
      <c r="BP8570" s="8"/>
      <c r="BQ8570" s="8"/>
      <c r="BR8570" s="8"/>
      <c r="BS8570" s="8"/>
      <c r="BT8570" s="8"/>
      <c r="BU8570" s="8"/>
    </row>
    <row r="8571" spans="68:73">
      <c r="BP8571" s="10"/>
      <c r="BQ8571" s="10"/>
      <c r="BR8571" s="10"/>
      <c r="BS8571" s="10"/>
      <c r="BT8571" s="10"/>
      <c r="BU8571" s="10"/>
    </row>
    <row r="8572" spans="68:73">
      <c r="BP8572" s="8"/>
      <c r="BQ8572" s="8"/>
      <c r="BR8572" s="8"/>
      <c r="BS8572" s="8"/>
      <c r="BT8572" s="8"/>
      <c r="BU8572" s="8"/>
    </row>
    <row r="8573" spans="68:73">
      <c r="BP8573" s="10"/>
      <c r="BQ8573" s="10"/>
      <c r="BR8573" s="10"/>
      <c r="BS8573" s="10"/>
      <c r="BT8573" s="10"/>
      <c r="BU8573" s="10"/>
    </row>
    <row r="8574" spans="68:73">
      <c r="BP8574" s="8"/>
      <c r="BQ8574" s="8"/>
      <c r="BR8574" s="8"/>
      <c r="BS8574" s="8"/>
      <c r="BT8574" s="8"/>
      <c r="BU8574" s="8"/>
    </row>
    <row r="8575" spans="68:73">
      <c r="BP8575" s="10"/>
      <c r="BQ8575" s="10"/>
      <c r="BR8575" s="10"/>
      <c r="BS8575" s="10"/>
      <c r="BT8575" s="10"/>
      <c r="BU8575" s="10"/>
    </row>
    <row r="8576" spans="68:73">
      <c r="BP8576" s="8"/>
      <c r="BQ8576" s="8"/>
      <c r="BR8576" s="8"/>
      <c r="BS8576" s="8"/>
      <c r="BT8576" s="8"/>
      <c r="BU8576" s="8"/>
    </row>
    <row r="8577" spans="68:73">
      <c r="BP8577" s="10"/>
      <c r="BQ8577" s="10"/>
      <c r="BR8577" s="10"/>
      <c r="BS8577" s="10"/>
      <c r="BT8577" s="10"/>
      <c r="BU8577" s="10"/>
    </row>
    <row r="8578" spans="68:73">
      <c r="BP8578" s="8"/>
      <c r="BQ8578" s="8"/>
      <c r="BR8578" s="8"/>
      <c r="BS8578" s="8"/>
      <c r="BT8578" s="8"/>
      <c r="BU8578" s="8"/>
    </row>
    <row r="8579" spans="68:73">
      <c r="BP8579" s="10"/>
      <c r="BQ8579" s="10"/>
      <c r="BR8579" s="10"/>
      <c r="BS8579" s="10"/>
      <c r="BT8579" s="10"/>
      <c r="BU8579" s="10"/>
    </row>
    <row r="8580" spans="68:73">
      <c r="BP8580" s="8"/>
      <c r="BQ8580" s="8"/>
      <c r="BR8580" s="8"/>
      <c r="BS8580" s="8"/>
      <c r="BT8580" s="8"/>
      <c r="BU8580" s="8"/>
    </row>
    <row r="8581" spans="68:73">
      <c r="BP8581" s="10"/>
      <c r="BQ8581" s="10"/>
      <c r="BR8581" s="10"/>
      <c r="BS8581" s="10"/>
      <c r="BT8581" s="10"/>
      <c r="BU8581" s="10"/>
    </row>
    <row r="8582" spans="68:73">
      <c r="BP8582" s="8"/>
      <c r="BQ8582" s="8"/>
      <c r="BR8582" s="8"/>
      <c r="BS8582" s="8"/>
      <c r="BT8582" s="8"/>
      <c r="BU8582" s="8"/>
    </row>
    <row r="8583" spans="68:73">
      <c r="BP8583" s="10"/>
      <c r="BQ8583" s="10"/>
      <c r="BR8583" s="10"/>
      <c r="BS8583" s="10"/>
      <c r="BT8583" s="10"/>
      <c r="BU8583" s="10"/>
    </row>
    <row r="8584" spans="68:73">
      <c r="BP8584" s="8"/>
      <c r="BQ8584" s="8"/>
      <c r="BR8584" s="8"/>
      <c r="BS8584" s="8"/>
      <c r="BT8584" s="8"/>
      <c r="BU8584" s="8"/>
    </row>
    <row r="8585" spans="68:73">
      <c r="BP8585" s="10"/>
      <c r="BQ8585" s="10"/>
      <c r="BR8585" s="10"/>
      <c r="BS8585" s="10"/>
      <c r="BT8585" s="10"/>
      <c r="BU8585" s="10"/>
    </row>
    <row r="8586" spans="68:73">
      <c r="BP8586" s="8"/>
      <c r="BQ8586" s="8"/>
      <c r="BR8586" s="8"/>
      <c r="BS8586" s="8"/>
      <c r="BT8586" s="8"/>
      <c r="BU8586" s="8"/>
    </row>
    <row r="8587" spans="68:73">
      <c r="BP8587" s="10"/>
      <c r="BQ8587" s="10"/>
      <c r="BR8587" s="10"/>
      <c r="BS8587" s="10"/>
      <c r="BT8587" s="10"/>
      <c r="BU8587" s="10"/>
    </row>
    <row r="8588" spans="68:73">
      <c r="BP8588" s="8"/>
      <c r="BQ8588" s="8"/>
      <c r="BR8588" s="8"/>
      <c r="BS8588" s="8"/>
      <c r="BT8588" s="8"/>
      <c r="BU8588" s="8"/>
    </row>
    <row r="8589" spans="68:73">
      <c r="BP8589" s="10"/>
      <c r="BQ8589" s="10"/>
      <c r="BR8589" s="10"/>
      <c r="BS8589" s="10"/>
      <c r="BT8589" s="10"/>
      <c r="BU8589" s="10"/>
    </row>
    <row r="8590" spans="68:73">
      <c r="BP8590" s="8"/>
      <c r="BQ8590" s="8"/>
      <c r="BR8590" s="8"/>
      <c r="BS8590" s="8"/>
      <c r="BT8590" s="8"/>
      <c r="BU8590" s="8"/>
    </row>
    <row r="8591" spans="68:73">
      <c r="BP8591" s="10"/>
      <c r="BQ8591" s="10"/>
      <c r="BR8591" s="10"/>
      <c r="BS8591" s="10"/>
      <c r="BT8591" s="10"/>
      <c r="BU8591" s="10"/>
    </row>
    <row r="8592" spans="68:73">
      <c r="BP8592" s="8"/>
      <c r="BQ8592" s="8"/>
      <c r="BR8592" s="8"/>
      <c r="BS8592" s="8"/>
      <c r="BT8592" s="8"/>
      <c r="BU8592" s="8"/>
    </row>
    <row r="8593" spans="68:73">
      <c r="BP8593" s="10"/>
      <c r="BQ8593" s="10"/>
      <c r="BR8593" s="10"/>
      <c r="BS8593" s="10"/>
      <c r="BT8593" s="10"/>
      <c r="BU8593" s="10"/>
    </row>
    <row r="8594" spans="68:73">
      <c r="BP8594" s="8"/>
      <c r="BQ8594" s="8"/>
      <c r="BR8594" s="8"/>
      <c r="BS8594" s="8"/>
      <c r="BT8594" s="8"/>
      <c r="BU8594" s="8"/>
    </row>
    <row r="8595" spans="68:73">
      <c r="BP8595" s="10"/>
      <c r="BQ8595" s="10"/>
      <c r="BR8595" s="10"/>
      <c r="BS8595" s="10"/>
      <c r="BT8595" s="10"/>
      <c r="BU8595" s="10"/>
    </row>
    <row r="8596" spans="68:73">
      <c r="BP8596" s="8"/>
      <c r="BQ8596" s="8"/>
      <c r="BR8596" s="8"/>
      <c r="BS8596" s="8"/>
      <c r="BT8596" s="8"/>
      <c r="BU8596" s="8"/>
    </row>
    <row r="8597" spans="68:73">
      <c r="BP8597" s="10"/>
      <c r="BQ8597" s="10"/>
      <c r="BR8597" s="10"/>
      <c r="BS8597" s="10"/>
      <c r="BT8597" s="10"/>
      <c r="BU8597" s="10"/>
    </row>
    <row r="8598" spans="68:73">
      <c r="BP8598" s="8"/>
      <c r="BQ8598" s="8"/>
      <c r="BR8598" s="8"/>
      <c r="BS8598" s="8"/>
      <c r="BT8598" s="8"/>
      <c r="BU8598" s="8"/>
    </row>
    <row r="8599" spans="68:73">
      <c r="BP8599" s="10"/>
      <c r="BQ8599" s="10"/>
      <c r="BR8599" s="10"/>
      <c r="BS8599" s="10"/>
      <c r="BT8599" s="10"/>
      <c r="BU8599" s="10"/>
    </row>
    <row r="8600" spans="68:73">
      <c r="BP8600" s="8"/>
      <c r="BQ8600" s="8"/>
      <c r="BR8600" s="8"/>
      <c r="BS8600" s="8"/>
      <c r="BT8600" s="8"/>
      <c r="BU8600" s="8"/>
    </row>
    <row r="8601" spans="68:73">
      <c r="BP8601" s="10"/>
      <c r="BQ8601" s="10"/>
      <c r="BR8601" s="10"/>
      <c r="BS8601" s="10"/>
      <c r="BT8601" s="10"/>
      <c r="BU8601" s="10"/>
    </row>
    <row r="8602" spans="68:73">
      <c r="BP8602" s="8"/>
      <c r="BQ8602" s="8"/>
      <c r="BR8602" s="8"/>
      <c r="BS8602" s="8"/>
      <c r="BT8602" s="8"/>
      <c r="BU8602" s="8"/>
    </row>
    <row r="8603" spans="68:73">
      <c r="BP8603" s="10"/>
      <c r="BQ8603" s="10"/>
      <c r="BR8603" s="10"/>
      <c r="BS8603" s="10"/>
      <c r="BT8603" s="10"/>
      <c r="BU8603" s="10"/>
    </row>
    <row r="8604" spans="68:73">
      <c r="BP8604" s="8"/>
      <c r="BQ8604" s="8"/>
      <c r="BR8604" s="8"/>
      <c r="BS8604" s="8"/>
      <c r="BT8604" s="8"/>
      <c r="BU8604" s="8"/>
    </row>
    <row r="8605" spans="68:73">
      <c r="BP8605" s="10"/>
      <c r="BQ8605" s="10"/>
      <c r="BR8605" s="10"/>
      <c r="BS8605" s="10"/>
      <c r="BT8605" s="10"/>
      <c r="BU8605" s="10"/>
    </row>
    <row r="8606" spans="68:73">
      <c r="BP8606" s="8"/>
      <c r="BQ8606" s="8"/>
      <c r="BR8606" s="8"/>
      <c r="BS8606" s="8"/>
      <c r="BT8606" s="8"/>
      <c r="BU8606" s="8"/>
    </row>
    <row r="8607" spans="68:73">
      <c r="BP8607" s="10"/>
      <c r="BQ8607" s="10"/>
      <c r="BR8607" s="10"/>
      <c r="BS8607" s="10"/>
      <c r="BT8607" s="10"/>
      <c r="BU8607" s="10"/>
    </row>
    <row r="8608" spans="68:73">
      <c r="BP8608" s="8"/>
      <c r="BQ8608" s="8"/>
      <c r="BR8608" s="8"/>
      <c r="BS8608" s="8"/>
      <c r="BT8608" s="8"/>
      <c r="BU8608" s="8"/>
    </row>
    <row r="8609" spans="68:73">
      <c r="BP8609" s="10"/>
      <c r="BQ8609" s="10"/>
      <c r="BR8609" s="10"/>
      <c r="BS8609" s="10"/>
      <c r="BT8609" s="10"/>
      <c r="BU8609" s="10"/>
    </row>
    <row r="8610" spans="68:73">
      <c r="BP8610" s="8"/>
      <c r="BQ8610" s="8"/>
      <c r="BR8610" s="8"/>
      <c r="BS8610" s="8"/>
      <c r="BT8610" s="8"/>
      <c r="BU8610" s="8"/>
    </row>
    <row r="8611" spans="68:73">
      <c r="BP8611" s="10"/>
      <c r="BQ8611" s="10"/>
      <c r="BR8611" s="10"/>
      <c r="BS8611" s="10"/>
      <c r="BT8611" s="10"/>
      <c r="BU8611" s="10"/>
    </row>
    <row r="8612" spans="68:73">
      <c r="BP8612" s="8"/>
      <c r="BQ8612" s="8"/>
      <c r="BR8612" s="8"/>
      <c r="BS8612" s="8"/>
      <c r="BT8612" s="8"/>
      <c r="BU8612" s="8"/>
    </row>
    <row r="8613" spans="68:73">
      <c r="BP8613" s="10"/>
      <c r="BQ8613" s="10"/>
      <c r="BR8613" s="10"/>
      <c r="BS8613" s="10"/>
      <c r="BT8613" s="10"/>
      <c r="BU8613" s="10"/>
    </row>
    <row r="8614" spans="68:73">
      <c r="BP8614" s="8"/>
      <c r="BQ8614" s="8"/>
      <c r="BR8614" s="8"/>
      <c r="BS8614" s="8"/>
      <c r="BT8614" s="8"/>
      <c r="BU8614" s="8"/>
    </row>
    <row r="8615" spans="68:73">
      <c r="BP8615" s="10"/>
      <c r="BQ8615" s="10"/>
      <c r="BR8615" s="10"/>
      <c r="BS8615" s="10"/>
      <c r="BT8615" s="10"/>
      <c r="BU8615" s="10"/>
    </row>
    <row r="8616" spans="68:73">
      <c r="BP8616" s="8"/>
      <c r="BQ8616" s="8"/>
      <c r="BR8616" s="8"/>
      <c r="BS8616" s="8"/>
      <c r="BT8616" s="8"/>
      <c r="BU8616" s="8"/>
    </row>
    <row r="8617" spans="68:73">
      <c r="BP8617" s="10"/>
      <c r="BQ8617" s="10"/>
      <c r="BR8617" s="10"/>
      <c r="BS8617" s="10"/>
      <c r="BT8617" s="10"/>
      <c r="BU8617" s="10"/>
    </row>
    <row r="8618" spans="68:73">
      <c r="BP8618" s="8"/>
      <c r="BQ8618" s="8"/>
      <c r="BR8618" s="8"/>
      <c r="BS8618" s="8"/>
      <c r="BT8618" s="8"/>
      <c r="BU8618" s="8"/>
    </row>
    <row r="8619" spans="68:73">
      <c r="BP8619" s="10"/>
      <c r="BQ8619" s="10"/>
      <c r="BR8619" s="10"/>
      <c r="BS8619" s="10"/>
      <c r="BT8619" s="10"/>
      <c r="BU8619" s="10"/>
    </row>
    <row r="8620" spans="68:73">
      <c r="BP8620" s="8"/>
      <c r="BQ8620" s="8"/>
      <c r="BR8620" s="8"/>
      <c r="BS8620" s="8"/>
      <c r="BT8620" s="8"/>
      <c r="BU8620" s="8"/>
    </row>
    <row r="8621" spans="68:73">
      <c r="BP8621" s="10"/>
      <c r="BQ8621" s="10"/>
      <c r="BR8621" s="10"/>
      <c r="BS8621" s="10"/>
      <c r="BT8621" s="10"/>
      <c r="BU8621" s="10"/>
    </row>
    <row r="8622" spans="68:73">
      <c r="BP8622" s="8"/>
      <c r="BQ8622" s="8"/>
      <c r="BR8622" s="8"/>
      <c r="BS8622" s="8"/>
      <c r="BT8622" s="8"/>
      <c r="BU8622" s="8"/>
    </row>
    <row r="8623" spans="68:73">
      <c r="BP8623" s="10"/>
      <c r="BQ8623" s="10"/>
      <c r="BR8623" s="10"/>
      <c r="BS8623" s="10"/>
      <c r="BT8623" s="10"/>
      <c r="BU8623" s="10"/>
    </row>
    <row r="8624" spans="68:73">
      <c r="BP8624" s="8"/>
      <c r="BQ8624" s="8"/>
      <c r="BR8624" s="8"/>
      <c r="BS8624" s="8"/>
      <c r="BT8624" s="8"/>
      <c r="BU8624" s="8"/>
    </row>
    <row r="8625" spans="68:73">
      <c r="BP8625" s="10"/>
      <c r="BQ8625" s="10"/>
      <c r="BR8625" s="10"/>
      <c r="BS8625" s="10"/>
      <c r="BT8625" s="10"/>
      <c r="BU8625" s="10"/>
    </row>
    <row r="8626" spans="68:73">
      <c r="BP8626" s="8"/>
      <c r="BQ8626" s="8"/>
      <c r="BR8626" s="8"/>
      <c r="BS8626" s="8"/>
      <c r="BT8626" s="8"/>
      <c r="BU8626" s="8"/>
    </row>
    <row r="8627" spans="68:73">
      <c r="BP8627" s="10"/>
      <c r="BQ8627" s="10"/>
      <c r="BR8627" s="10"/>
      <c r="BS8627" s="10"/>
      <c r="BT8627" s="10"/>
      <c r="BU8627" s="10"/>
    </row>
    <row r="8628" spans="68:73">
      <c r="BP8628" s="8"/>
      <c r="BQ8628" s="8"/>
      <c r="BR8628" s="8"/>
      <c r="BS8628" s="8"/>
      <c r="BT8628" s="8"/>
      <c r="BU8628" s="8"/>
    </row>
    <row r="8629" spans="68:73">
      <c r="BP8629" s="10"/>
      <c r="BQ8629" s="10"/>
      <c r="BR8629" s="10"/>
      <c r="BS8629" s="10"/>
      <c r="BT8629" s="10"/>
      <c r="BU8629" s="10"/>
    </row>
    <row r="8630" spans="68:73">
      <c r="BP8630" s="8"/>
      <c r="BQ8630" s="8"/>
      <c r="BR8630" s="8"/>
      <c r="BS8630" s="8"/>
      <c r="BT8630" s="8"/>
      <c r="BU8630" s="8"/>
    </row>
    <row r="8631" spans="68:73">
      <c r="BP8631" s="10"/>
      <c r="BQ8631" s="10"/>
      <c r="BR8631" s="10"/>
      <c r="BS8631" s="10"/>
      <c r="BT8631" s="10"/>
      <c r="BU8631" s="10"/>
    </row>
    <row r="8632" spans="68:73">
      <c r="BP8632" s="8"/>
      <c r="BQ8632" s="8"/>
      <c r="BR8632" s="8"/>
      <c r="BS8632" s="8"/>
      <c r="BT8632" s="8"/>
      <c r="BU8632" s="8"/>
    </row>
    <row r="8633" spans="68:73">
      <c r="BP8633" s="10"/>
      <c r="BQ8633" s="10"/>
      <c r="BR8633" s="10"/>
      <c r="BS8633" s="10"/>
      <c r="BT8633" s="10"/>
      <c r="BU8633" s="10"/>
    </row>
    <row r="8634" spans="68:73">
      <c r="BP8634" s="8"/>
      <c r="BQ8634" s="8"/>
      <c r="BR8634" s="8"/>
      <c r="BS8634" s="8"/>
      <c r="BT8634" s="8"/>
      <c r="BU8634" s="8"/>
    </row>
    <row r="8635" spans="68:73">
      <c r="BP8635" s="10"/>
      <c r="BQ8635" s="10"/>
      <c r="BR8635" s="10"/>
      <c r="BS8635" s="10"/>
      <c r="BT8635" s="10"/>
      <c r="BU8635" s="10"/>
    </row>
    <row r="8636" spans="68:73">
      <c r="BP8636" s="8"/>
      <c r="BQ8636" s="8"/>
      <c r="BR8636" s="8"/>
      <c r="BS8636" s="8"/>
      <c r="BT8636" s="8"/>
      <c r="BU8636" s="8"/>
    </row>
    <row r="8637" spans="68:73">
      <c r="BP8637" s="10"/>
      <c r="BQ8637" s="10"/>
      <c r="BR8637" s="10"/>
      <c r="BS8637" s="10"/>
      <c r="BT8637" s="10"/>
      <c r="BU8637" s="10"/>
    </row>
    <row r="8638" spans="68:73">
      <c r="BP8638" s="8"/>
      <c r="BQ8638" s="8"/>
      <c r="BR8638" s="8"/>
      <c r="BS8638" s="8"/>
      <c r="BT8638" s="8"/>
      <c r="BU8638" s="8"/>
    </row>
    <row r="8639" spans="68:73">
      <c r="BP8639" s="10"/>
      <c r="BQ8639" s="10"/>
      <c r="BR8639" s="10"/>
      <c r="BS8639" s="10"/>
      <c r="BT8639" s="10"/>
      <c r="BU8639" s="10"/>
    </row>
    <row r="8640" spans="68:73">
      <c r="BP8640" s="8"/>
      <c r="BQ8640" s="8"/>
      <c r="BR8640" s="8"/>
      <c r="BS8640" s="8"/>
      <c r="BT8640" s="8"/>
      <c r="BU8640" s="8"/>
    </row>
    <row r="8641" spans="68:73">
      <c r="BP8641" s="10"/>
      <c r="BQ8641" s="10"/>
      <c r="BR8641" s="10"/>
      <c r="BS8641" s="10"/>
      <c r="BT8641" s="10"/>
      <c r="BU8641" s="10"/>
    </row>
    <row r="8642" spans="68:73">
      <c r="BP8642" s="8"/>
      <c r="BQ8642" s="8"/>
      <c r="BR8642" s="8"/>
      <c r="BS8642" s="8"/>
      <c r="BT8642" s="8"/>
      <c r="BU8642" s="8"/>
    </row>
    <row r="8643" spans="68:73">
      <c r="BP8643" s="10"/>
      <c r="BQ8643" s="10"/>
      <c r="BR8643" s="10"/>
      <c r="BS8643" s="10"/>
      <c r="BT8643" s="10"/>
      <c r="BU8643" s="10"/>
    </row>
    <row r="8644" spans="68:73">
      <c r="BP8644" s="8"/>
      <c r="BQ8644" s="8"/>
      <c r="BR8644" s="8"/>
      <c r="BS8644" s="8"/>
      <c r="BT8644" s="8"/>
      <c r="BU8644" s="8"/>
    </row>
    <row r="8645" spans="68:73">
      <c r="BP8645" s="10"/>
      <c r="BQ8645" s="10"/>
      <c r="BR8645" s="10"/>
      <c r="BS8645" s="10"/>
      <c r="BT8645" s="10"/>
      <c r="BU8645" s="10"/>
    </row>
    <row r="8646" spans="68:73">
      <c r="BP8646" s="8"/>
      <c r="BQ8646" s="8"/>
      <c r="BR8646" s="8"/>
      <c r="BS8646" s="8"/>
      <c r="BT8646" s="8"/>
      <c r="BU8646" s="8"/>
    </row>
    <row r="8647" spans="68:73">
      <c r="BP8647" s="10"/>
      <c r="BQ8647" s="10"/>
      <c r="BR8647" s="10"/>
      <c r="BS8647" s="10"/>
      <c r="BT8647" s="10"/>
      <c r="BU8647" s="10"/>
    </row>
    <row r="8648" spans="68:73">
      <c r="BP8648" s="8"/>
      <c r="BQ8648" s="8"/>
      <c r="BR8648" s="8"/>
      <c r="BS8648" s="8"/>
      <c r="BT8648" s="8"/>
      <c r="BU8648" s="8"/>
    </row>
    <row r="8649" spans="68:73">
      <c r="BP8649" s="10"/>
      <c r="BQ8649" s="10"/>
      <c r="BR8649" s="10"/>
      <c r="BS8649" s="10"/>
      <c r="BT8649" s="10"/>
      <c r="BU8649" s="10"/>
    </row>
    <row r="8650" spans="68:73">
      <c r="BP8650" s="8"/>
      <c r="BQ8650" s="8"/>
      <c r="BR8650" s="8"/>
      <c r="BS8650" s="8"/>
      <c r="BT8650" s="8"/>
      <c r="BU8650" s="8"/>
    </row>
    <row r="8651" spans="68:73">
      <c r="BP8651" s="10"/>
      <c r="BQ8651" s="10"/>
      <c r="BR8651" s="10"/>
      <c r="BS8651" s="10"/>
      <c r="BT8651" s="10"/>
      <c r="BU8651" s="10"/>
    </row>
    <row r="8652" spans="68:73">
      <c r="BP8652" s="8"/>
      <c r="BQ8652" s="8"/>
      <c r="BR8652" s="8"/>
      <c r="BS8652" s="8"/>
      <c r="BT8652" s="8"/>
      <c r="BU8652" s="8"/>
    </row>
    <row r="8653" spans="68:73">
      <c r="BP8653" s="10"/>
      <c r="BQ8653" s="10"/>
      <c r="BR8653" s="10"/>
      <c r="BS8653" s="10"/>
      <c r="BT8653" s="10"/>
      <c r="BU8653" s="10"/>
    </row>
    <row r="8654" spans="68:73">
      <c r="BP8654" s="8"/>
      <c r="BQ8654" s="8"/>
      <c r="BR8654" s="8"/>
      <c r="BS8654" s="8"/>
      <c r="BT8654" s="8"/>
      <c r="BU8654" s="8"/>
    </row>
    <row r="8655" spans="68:73">
      <c r="BP8655" s="10"/>
      <c r="BQ8655" s="10"/>
      <c r="BR8655" s="10"/>
      <c r="BS8655" s="10"/>
      <c r="BT8655" s="10"/>
      <c r="BU8655" s="10"/>
    </row>
    <row r="8656" spans="68:73">
      <c r="BP8656" s="8"/>
      <c r="BQ8656" s="8"/>
      <c r="BR8656" s="8"/>
      <c r="BS8656" s="8"/>
      <c r="BT8656" s="8"/>
      <c r="BU8656" s="8"/>
    </row>
    <row r="8657" spans="68:73">
      <c r="BP8657" s="10"/>
      <c r="BQ8657" s="10"/>
      <c r="BR8657" s="10"/>
      <c r="BS8657" s="10"/>
      <c r="BT8657" s="10"/>
      <c r="BU8657" s="10"/>
    </row>
    <row r="8658" spans="68:73">
      <c r="BP8658" s="8"/>
      <c r="BQ8658" s="8"/>
      <c r="BR8658" s="8"/>
      <c r="BS8658" s="8"/>
      <c r="BT8658" s="8"/>
      <c r="BU8658" s="8"/>
    </row>
    <row r="8659" spans="68:73">
      <c r="BP8659" s="10"/>
      <c r="BQ8659" s="10"/>
      <c r="BR8659" s="10"/>
      <c r="BS8659" s="10"/>
      <c r="BT8659" s="10"/>
      <c r="BU8659" s="10"/>
    </row>
    <row r="8660" spans="68:73">
      <c r="BP8660" s="8"/>
      <c r="BQ8660" s="8"/>
      <c r="BR8660" s="8"/>
      <c r="BS8660" s="8"/>
      <c r="BT8660" s="8"/>
      <c r="BU8660" s="8"/>
    </row>
    <row r="8661" spans="68:73">
      <c r="BP8661" s="10"/>
      <c r="BQ8661" s="10"/>
      <c r="BR8661" s="10"/>
      <c r="BS8661" s="10"/>
      <c r="BT8661" s="10"/>
      <c r="BU8661" s="10"/>
    </row>
    <row r="8662" spans="68:73">
      <c r="BP8662" s="8"/>
      <c r="BQ8662" s="8"/>
      <c r="BR8662" s="8"/>
      <c r="BS8662" s="8"/>
      <c r="BT8662" s="8"/>
      <c r="BU8662" s="8"/>
    </row>
    <row r="8663" spans="68:73">
      <c r="BP8663" s="10"/>
      <c r="BQ8663" s="10"/>
      <c r="BR8663" s="10"/>
      <c r="BS8663" s="10"/>
      <c r="BT8663" s="10"/>
      <c r="BU8663" s="10"/>
    </row>
    <row r="8664" spans="68:73">
      <c r="BP8664" s="8"/>
      <c r="BQ8664" s="8"/>
      <c r="BR8664" s="8"/>
      <c r="BS8664" s="8"/>
      <c r="BT8664" s="8"/>
      <c r="BU8664" s="8"/>
    </row>
    <row r="8665" spans="68:73">
      <c r="BP8665" s="10"/>
      <c r="BQ8665" s="10"/>
      <c r="BR8665" s="10"/>
      <c r="BS8665" s="10"/>
      <c r="BT8665" s="10"/>
      <c r="BU8665" s="10"/>
    </row>
    <row r="8666" spans="68:73">
      <c r="BP8666" s="8"/>
      <c r="BQ8666" s="8"/>
      <c r="BR8666" s="8"/>
      <c r="BS8666" s="8"/>
      <c r="BT8666" s="8"/>
      <c r="BU8666" s="8"/>
    </row>
    <row r="8667" spans="68:73">
      <c r="BP8667" s="10"/>
      <c r="BQ8667" s="10"/>
      <c r="BR8667" s="10"/>
      <c r="BS8667" s="10"/>
      <c r="BT8667" s="10"/>
      <c r="BU8667" s="10"/>
    </row>
    <row r="8668" spans="68:73">
      <c r="BP8668" s="8"/>
      <c r="BQ8668" s="8"/>
      <c r="BR8668" s="8"/>
      <c r="BS8668" s="8"/>
      <c r="BT8668" s="8"/>
      <c r="BU8668" s="8"/>
    </row>
    <row r="8669" spans="68:73">
      <c r="BP8669" s="10"/>
      <c r="BQ8669" s="10"/>
      <c r="BR8669" s="10"/>
      <c r="BS8669" s="10"/>
      <c r="BT8669" s="10"/>
      <c r="BU8669" s="10"/>
    </row>
    <row r="8670" spans="68:73">
      <c r="BP8670" s="8"/>
      <c r="BQ8670" s="8"/>
      <c r="BR8670" s="8"/>
      <c r="BS8670" s="8"/>
      <c r="BT8670" s="8"/>
      <c r="BU8670" s="8"/>
    </row>
    <row r="8671" spans="68:73">
      <c r="BP8671" s="10"/>
      <c r="BQ8671" s="10"/>
      <c r="BR8671" s="10"/>
      <c r="BS8671" s="10"/>
      <c r="BT8671" s="10"/>
      <c r="BU8671" s="10"/>
    </row>
    <row r="8672" spans="68:73">
      <c r="BP8672" s="8"/>
      <c r="BQ8672" s="8"/>
      <c r="BR8672" s="8"/>
      <c r="BS8672" s="8"/>
      <c r="BT8672" s="8"/>
      <c r="BU8672" s="8"/>
    </row>
    <row r="8673" spans="68:73">
      <c r="BP8673" s="10"/>
      <c r="BQ8673" s="10"/>
      <c r="BR8673" s="10"/>
      <c r="BS8673" s="10"/>
      <c r="BT8673" s="10"/>
      <c r="BU8673" s="10"/>
    </row>
    <row r="8674" spans="68:73">
      <c r="BP8674" s="8"/>
      <c r="BQ8674" s="8"/>
      <c r="BR8674" s="8"/>
      <c r="BS8674" s="8"/>
      <c r="BT8674" s="8"/>
      <c r="BU8674" s="8"/>
    </row>
    <row r="8675" spans="68:73">
      <c r="BP8675" s="10"/>
      <c r="BQ8675" s="10"/>
      <c r="BR8675" s="10"/>
      <c r="BS8675" s="10"/>
      <c r="BT8675" s="10"/>
      <c r="BU8675" s="10"/>
    </row>
    <row r="8676" spans="68:73">
      <c r="BP8676" s="8"/>
      <c r="BQ8676" s="8"/>
      <c r="BR8676" s="8"/>
      <c r="BS8676" s="8"/>
      <c r="BT8676" s="8"/>
      <c r="BU8676" s="8"/>
    </row>
    <row r="8677" spans="68:73">
      <c r="BP8677" s="10"/>
      <c r="BQ8677" s="10"/>
      <c r="BR8677" s="10"/>
      <c r="BS8677" s="10"/>
      <c r="BT8677" s="10"/>
      <c r="BU8677" s="10"/>
    </row>
    <row r="8678" spans="68:73">
      <c r="BP8678" s="8"/>
      <c r="BQ8678" s="8"/>
      <c r="BR8678" s="8"/>
      <c r="BS8678" s="8"/>
      <c r="BT8678" s="8"/>
      <c r="BU8678" s="8"/>
    </row>
    <row r="8679" spans="68:73">
      <c r="BP8679" s="10"/>
      <c r="BQ8679" s="10"/>
      <c r="BR8679" s="10"/>
      <c r="BS8679" s="10"/>
      <c r="BT8679" s="10"/>
      <c r="BU8679" s="10"/>
    </row>
    <row r="8680" spans="68:73">
      <c r="BP8680" s="8"/>
      <c r="BQ8680" s="8"/>
      <c r="BR8680" s="8"/>
      <c r="BS8680" s="8"/>
      <c r="BT8680" s="8"/>
      <c r="BU8680" s="8"/>
    </row>
    <row r="8681" spans="68:73">
      <c r="BP8681" s="10"/>
      <c r="BQ8681" s="10"/>
      <c r="BR8681" s="10"/>
      <c r="BS8681" s="10"/>
      <c r="BT8681" s="10"/>
      <c r="BU8681" s="10"/>
    </row>
    <row r="8682" spans="68:73">
      <c r="BP8682" s="8"/>
      <c r="BQ8682" s="8"/>
      <c r="BR8682" s="8"/>
      <c r="BS8682" s="8"/>
      <c r="BT8682" s="8"/>
      <c r="BU8682" s="8"/>
    </row>
    <row r="8683" spans="68:73">
      <c r="BP8683" s="10"/>
      <c r="BQ8683" s="10"/>
      <c r="BR8683" s="10"/>
      <c r="BS8683" s="10"/>
      <c r="BT8683" s="10"/>
      <c r="BU8683" s="10"/>
    </row>
    <row r="8684" spans="68:73">
      <c r="BP8684" s="8"/>
      <c r="BQ8684" s="8"/>
      <c r="BR8684" s="8"/>
      <c r="BS8684" s="8"/>
      <c r="BT8684" s="8"/>
      <c r="BU8684" s="8"/>
    </row>
    <row r="8685" spans="68:73">
      <c r="BP8685" s="10"/>
      <c r="BQ8685" s="10"/>
      <c r="BR8685" s="10"/>
      <c r="BS8685" s="10"/>
      <c r="BT8685" s="10"/>
      <c r="BU8685" s="10"/>
    </row>
    <row r="8686" spans="68:73">
      <c r="BP8686" s="8"/>
      <c r="BQ8686" s="8"/>
      <c r="BR8686" s="8"/>
      <c r="BS8686" s="8"/>
      <c r="BT8686" s="8"/>
      <c r="BU8686" s="8"/>
    </row>
    <row r="8687" spans="68:73">
      <c r="BP8687" s="10"/>
      <c r="BQ8687" s="10"/>
      <c r="BR8687" s="10"/>
      <c r="BS8687" s="10"/>
      <c r="BT8687" s="10"/>
      <c r="BU8687" s="10"/>
    </row>
    <row r="8688" spans="68:73">
      <c r="BP8688" s="8"/>
      <c r="BQ8688" s="8"/>
      <c r="BR8688" s="8"/>
      <c r="BS8688" s="8"/>
      <c r="BT8688" s="8"/>
      <c r="BU8688" s="8"/>
    </row>
    <row r="8689" spans="68:73">
      <c r="BP8689" s="10"/>
      <c r="BQ8689" s="10"/>
      <c r="BR8689" s="10"/>
      <c r="BS8689" s="10"/>
      <c r="BT8689" s="10"/>
      <c r="BU8689" s="10"/>
    </row>
    <row r="8690" spans="68:73">
      <c r="BP8690" s="8"/>
      <c r="BQ8690" s="8"/>
      <c r="BR8690" s="8"/>
      <c r="BS8690" s="8"/>
      <c r="BT8690" s="8"/>
      <c r="BU8690" s="8"/>
    </row>
    <row r="8691" spans="68:73">
      <c r="BP8691" s="10"/>
      <c r="BQ8691" s="10"/>
      <c r="BR8691" s="10"/>
      <c r="BS8691" s="10"/>
      <c r="BT8691" s="10"/>
      <c r="BU8691" s="10"/>
    </row>
    <row r="8692" spans="68:73">
      <c r="BP8692" s="8"/>
      <c r="BQ8692" s="8"/>
      <c r="BR8692" s="8"/>
      <c r="BS8692" s="8"/>
      <c r="BT8692" s="8"/>
      <c r="BU8692" s="8"/>
    </row>
    <row r="8693" spans="68:73">
      <c r="BP8693" s="10"/>
      <c r="BQ8693" s="10"/>
      <c r="BR8693" s="10"/>
      <c r="BS8693" s="10"/>
      <c r="BT8693" s="10"/>
      <c r="BU8693" s="10"/>
    </row>
    <row r="8694" spans="68:73">
      <c r="BP8694" s="8"/>
      <c r="BQ8694" s="8"/>
      <c r="BR8694" s="8"/>
      <c r="BS8694" s="8"/>
      <c r="BT8694" s="8"/>
      <c r="BU8694" s="8"/>
    </row>
    <row r="8695" spans="68:73">
      <c r="BP8695" s="10"/>
      <c r="BQ8695" s="10"/>
      <c r="BR8695" s="10"/>
      <c r="BS8695" s="10"/>
      <c r="BT8695" s="10"/>
      <c r="BU8695" s="10"/>
    </row>
    <row r="8696" spans="68:73">
      <c r="BP8696" s="8"/>
      <c r="BQ8696" s="8"/>
      <c r="BR8696" s="8"/>
      <c r="BS8696" s="8"/>
      <c r="BT8696" s="8"/>
      <c r="BU8696" s="8"/>
    </row>
    <row r="8697" spans="68:73">
      <c r="BP8697" s="10"/>
      <c r="BQ8697" s="10"/>
      <c r="BR8697" s="10"/>
      <c r="BS8697" s="10"/>
      <c r="BT8697" s="10"/>
      <c r="BU8697" s="10"/>
    </row>
    <row r="8698" spans="68:73">
      <c r="BP8698" s="8"/>
      <c r="BQ8698" s="8"/>
      <c r="BR8698" s="8"/>
      <c r="BS8698" s="8"/>
      <c r="BT8698" s="8"/>
      <c r="BU8698" s="8"/>
    </row>
    <row r="8699" spans="68:73">
      <c r="BP8699" s="10"/>
      <c r="BQ8699" s="10"/>
      <c r="BR8699" s="10"/>
      <c r="BS8699" s="10"/>
      <c r="BT8699" s="10"/>
      <c r="BU8699" s="10"/>
    </row>
    <row r="8700" spans="68:73">
      <c r="BP8700" s="8"/>
      <c r="BQ8700" s="8"/>
      <c r="BR8700" s="8"/>
      <c r="BS8700" s="8"/>
      <c r="BT8700" s="8"/>
      <c r="BU8700" s="8"/>
    </row>
    <row r="8701" spans="68:73">
      <c r="BP8701" s="10"/>
      <c r="BQ8701" s="10"/>
      <c r="BR8701" s="10"/>
      <c r="BS8701" s="10"/>
      <c r="BT8701" s="10"/>
      <c r="BU8701" s="10"/>
    </row>
    <row r="8702" spans="68:73">
      <c r="BP8702" s="8"/>
      <c r="BQ8702" s="8"/>
      <c r="BR8702" s="8"/>
      <c r="BS8702" s="8"/>
      <c r="BT8702" s="8"/>
      <c r="BU8702" s="8"/>
    </row>
    <row r="8703" spans="68:73">
      <c r="BP8703" s="10"/>
      <c r="BQ8703" s="10"/>
      <c r="BR8703" s="10"/>
      <c r="BS8703" s="10"/>
      <c r="BT8703" s="10"/>
      <c r="BU8703" s="10"/>
    </row>
    <row r="8704" spans="68:73">
      <c r="BP8704" s="8"/>
      <c r="BQ8704" s="8"/>
      <c r="BR8704" s="8"/>
      <c r="BS8704" s="8"/>
      <c r="BT8704" s="8"/>
      <c r="BU8704" s="8"/>
    </row>
    <row r="8705" spans="68:73">
      <c r="BP8705" s="10"/>
      <c r="BQ8705" s="10"/>
      <c r="BR8705" s="10"/>
      <c r="BS8705" s="10"/>
      <c r="BT8705" s="10"/>
      <c r="BU8705" s="10"/>
    </row>
    <row r="8706" spans="68:73">
      <c r="BP8706" s="8"/>
      <c r="BQ8706" s="8"/>
      <c r="BR8706" s="8"/>
      <c r="BS8706" s="8"/>
      <c r="BT8706" s="8"/>
      <c r="BU8706" s="8"/>
    </row>
    <row r="8707" spans="68:73">
      <c r="BP8707" s="10"/>
      <c r="BQ8707" s="10"/>
      <c r="BR8707" s="10"/>
      <c r="BS8707" s="10"/>
      <c r="BT8707" s="10"/>
      <c r="BU8707" s="10"/>
    </row>
    <row r="8708" spans="68:73">
      <c r="BP8708" s="8"/>
      <c r="BQ8708" s="8"/>
      <c r="BR8708" s="8"/>
      <c r="BS8708" s="8"/>
      <c r="BT8708" s="8"/>
      <c r="BU8708" s="8"/>
    </row>
    <row r="8709" spans="68:73">
      <c r="BP8709" s="10"/>
      <c r="BQ8709" s="10"/>
      <c r="BR8709" s="10"/>
      <c r="BS8709" s="10"/>
      <c r="BT8709" s="10"/>
      <c r="BU8709" s="10"/>
    </row>
    <row r="8710" spans="68:73">
      <c r="BP8710" s="8"/>
      <c r="BQ8710" s="8"/>
      <c r="BR8710" s="8"/>
      <c r="BS8710" s="8"/>
      <c r="BT8710" s="8"/>
      <c r="BU8710" s="8"/>
    </row>
    <row r="8711" spans="68:73">
      <c r="BP8711" s="10"/>
      <c r="BQ8711" s="10"/>
      <c r="BR8711" s="10"/>
      <c r="BS8711" s="10"/>
      <c r="BT8711" s="10"/>
      <c r="BU8711" s="10"/>
    </row>
    <row r="8712" spans="68:73">
      <c r="BP8712" s="8"/>
      <c r="BQ8712" s="8"/>
      <c r="BR8712" s="8"/>
      <c r="BS8712" s="8"/>
      <c r="BT8712" s="8"/>
      <c r="BU8712" s="8"/>
    </row>
    <row r="8713" spans="68:73">
      <c r="BP8713" s="10"/>
      <c r="BQ8713" s="10"/>
      <c r="BR8713" s="10"/>
      <c r="BS8713" s="10"/>
      <c r="BT8713" s="10"/>
      <c r="BU8713" s="10"/>
    </row>
    <row r="8714" spans="68:73">
      <c r="BP8714" s="8"/>
      <c r="BQ8714" s="8"/>
      <c r="BR8714" s="8"/>
      <c r="BS8714" s="8"/>
      <c r="BT8714" s="8"/>
      <c r="BU8714" s="8"/>
    </row>
    <row r="8715" spans="68:73">
      <c r="BP8715" s="10"/>
      <c r="BQ8715" s="10"/>
      <c r="BR8715" s="10"/>
      <c r="BS8715" s="10"/>
      <c r="BT8715" s="10"/>
      <c r="BU8715" s="10"/>
    </row>
    <row r="8716" spans="68:73">
      <c r="BP8716" s="8"/>
      <c r="BQ8716" s="8"/>
      <c r="BR8716" s="8"/>
      <c r="BS8716" s="8"/>
      <c r="BT8716" s="8"/>
      <c r="BU8716" s="8"/>
    </row>
    <row r="8717" spans="68:73">
      <c r="BP8717" s="10"/>
      <c r="BQ8717" s="10"/>
      <c r="BR8717" s="10"/>
      <c r="BS8717" s="10"/>
      <c r="BT8717" s="10"/>
      <c r="BU8717" s="10"/>
    </row>
    <row r="8718" spans="68:73">
      <c r="BP8718" s="8"/>
      <c r="BQ8718" s="8"/>
      <c r="BR8718" s="8"/>
      <c r="BS8718" s="8"/>
      <c r="BT8718" s="8"/>
      <c r="BU8718" s="8"/>
    </row>
    <row r="8719" spans="68:73">
      <c r="BP8719" s="10"/>
      <c r="BQ8719" s="10"/>
      <c r="BR8719" s="10"/>
      <c r="BS8719" s="10"/>
      <c r="BT8719" s="10"/>
      <c r="BU8719" s="10"/>
    </row>
    <row r="8720" spans="68:73">
      <c r="BP8720" s="8"/>
      <c r="BQ8720" s="8"/>
      <c r="BR8720" s="8"/>
      <c r="BS8720" s="8"/>
      <c r="BT8720" s="8"/>
      <c r="BU8720" s="8"/>
    </row>
    <row r="8721" spans="68:73">
      <c r="BP8721" s="10"/>
      <c r="BQ8721" s="10"/>
      <c r="BR8721" s="10"/>
      <c r="BS8721" s="10"/>
      <c r="BT8721" s="10"/>
      <c r="BU8721" s="10"/>
    </row>
    <row r="8722" spans="68:73">
      <c r="BP8722" s="8"/>
      <c r="BQ8722" s="8"/>
      <c r="BR8722" s="8"/>
      <c r="BS8722" s="8"/>
      <c r="BT8722" s="8"/>
      <c r="BU8722" s="8"/>
    </row>
    <row r="8723" spans="68:73">
      <c r="BP8723" s="10"/>
      <c r="BQ8723" s="10"/>
      <c r="BR8723" s="10"/>
      <c r="BS8723" s="10"/>
      <c r="BT8723" s="10"/>
      <c r="BU8723" s="10"/>
    </row>
    <row r="8724" spans="68:73">
      <c r="BP8724" s="8"/>
      <c r="BQ8724" s="8"/>
      <c r="BR8724" s="8"/>
      <c r="BS8724" s="8"/>
      <c r="BT8724" s="8"/>
      <c r="BU8724" s="8"/>
    </row>
    <row r="8725" spans="68:73">
      <c r="BP8725" s="10"/>
      <c r="BQ8725" s="10"/>
      <c r="BR8725" s="10"/>
      <c r="BS8725" s="10"/>
      <c r="BT8725" s="10"/>
      <c r="BU8725" s="10"/>
    </row>
    <row r="8726" spans="68:73">
      <c r="BP8726" s="8"/>
      <c r="BQ8726" s="8"/>
      <c r="BR8726" s="8"/>
      <c r="BS8726" s="8"/>
      <c r="BT8726" s="8"/>
      <c r="BU8726" s="8"/>
    </row>
    <row r="8727" spans="68:73">
      <c r="BP8727" s="10"/>
      <c r="BQ8727" s="10"/>
      <c r="BR8727" s="10"/>
      <c r="BS8727" s="10"/>
      <c r="BT8727" s="10"/>
      <c r="BU8727" s="10"/>
    </row>
    <row r="8728" spans="68:73">
      <c r="BP8728" s="8"/>
      <c r="BQ8728" s="8"/>
      <c r="BR8728" s="8"/>
      <c r="BS8728" s="8"/>
      <c r="BT8728" s="8"/>
      <c r="BU8728" s="8"/>
    </row>
    <row r="8729" spans="68:73">
      <c r="BP8729" s="10"/>
      <c r="BQ8729" s="10"/>
      <c r="BR8729" s="10"/>
      <c r="BS8729" s="10"/>
      <c r="BT8729" s="10"/>
      <c r="BU8729" s="10"/>
    </row>
    <row r="8730" spans="68:73">
      <c r="BP8730" s="8"/>
      <c r="BQ8730" s="8"/>
      <c r="BR8730" s="8"/>
      <c r="BS8730" s="8"/>
      <c r="BT8730" s="8"/>
      <c r="BU8730" s="8"/>
    </row>
    <row r="8731" spans="68:73">
      <c r="BP8731" s="10"/>
      <c r="BQ8731" s="10"/>
      <c r="BR8731" s="10"/>
      <c r="BS8731" s="10"/>
      <c r="BT8731" s="10"/>
      <c r="BU8731" s="10"/>
    </row>
    <row r="8732" spans="68:73">
      <c r="BP8732" s="8"/>
      <c r="BQ8732" s="8"/>
      <c r="BR8732" s="8"/>
      <c r="BS8732" s="8"/>
      <c r="BT8732" s="8"/>
      <c r="BU8732" s="8"/>
    </row>
    <row r="8733" spans="68:73">
      <c r="BP8733" s="10"/>
      <c r="BQ8733" s="10"/>
      <c r="BR8733" s="10"/>
      <c r="BS8733" s="10"/>
      <c r="BT8733" s="10"/>
      <c r="BU8733" s="10"/>
    </row>
    <row r="8734" spans="68:73">
      <c r="BP8734" s="8"/>
      <c r="BQ8734" s="8"/>
      <c r="BR8734" s="8"/>
      <c r="BS8734" s="8"/>
      <c r="BT8734" s="8"/>
      <c r="BU8734" s="8"/>
    </row>
    <row r="8735" spans="68:73">
      <c r="BP8735" s="10"/>
      <c r="BQ8735" s="10"/>
      <c r="BR8735" s="10"/>
      <c r="BS8735" s="10"/>
      <c r="BT8735" s="10"/>
      <c r="BU8735" s="10"/>
    </row>
    <row r="8736" spans="68:73">
      <c r="BP8736" s="8"/>
      <c r="BQ8736" s="8"/>
      <c r="BR8736" s="8"/>
      <c r="BS8736" s="8"/>
      <c r="BT8736" s="8"/>
      <c r="BU8736" s="8"/>
    </row>
    <row r="8737" spans="68:73">
      <c r="BP8737" s="10"/>
      <c r="BQ8737" s="10"/>
      <c r="BR8737" s="10"/>
      <c r="BS8737" s="10"/>
      <c r="BT8737" s="10"/>
      <c r="BU8737" s="10"/>
    </row>
    <row r="8738" spans="68:73">
      <c r="BP8738" s="8"/>
      <c r="BQ8738" s="8"/>
      <c r="BR8738" s="8"/>
      <c r="BS8738" s="8"/>
      <c r="BT8738" s="8"/>
      <c r="BU8738" s="8"/>
    </row>
    <row r="8739" spans="68:73">
      <c r="BP8739" s="10"/>
      <c r="BQ8739" s="10"/>
      <c r="BR8739" s="10"/>
      <c r="BS8739" s="10"/>
      <c r="BT8739" s="10"/>
      <c r="BU8739" s="10"/>
    </row>
    <row r="8740" spans="68:73">
      <c r="BP8740" s="8"/>
      <c r="BQ8740" s="8"/>
      <c r="BR8740" s="8"/>
      <c r="BS8740" s="8"/>
      <c r="BT8740" s="8"/>
      <c r="BU8740" s="8"/>
    </row>
    <row r="8741" spans="68:73">
      <c r="BP8741" s="10"/>
      <c r="BQ8741" s="10"/>
      <c r="BR8741" s="10"/>
      <c r="BS8741" s="10"/>
      <c r="BT8741" s="10"/>
      <c r="BU8741" s="10"/>
    </row>
    <row r="8742" spans="68:73">
      <c r="BP8742" s="8"/>
      <c r="BQ8742" s="8"/>
      <c r="BR8742" s="8"/>
      <c r="BS8742" s="8"/>
      <c r="BT8742" s="8"/>
      <c r="BU8742" s="8"/>
    </row>
    <row r="8743" spans="68:73">
      <c r="BP8743" s="10"/>
      <c r="BQ8743" s="10"/>
      <c r="BR8743" s="10"/>
      <c r="BS8743" s="10"/>
      <c r="BT8743" s="10"/>
      <c r="BU8743" s="10"/>
    </row>
    <row r="8744" spans="68:73">
      <c r="BP8744" s="8"/>
      <c r="BQ8744" s="8"/>
      <c r="BR8744" s="8"/>
      <c r="BS8744" s="8"/>
      <c r="BT8744" s="8"/>
      <c r="BU8744" s="8"/>
    </row>
    <row r="8745" spans="68:73">
      <c r="BP8745" s="10"/>
      <c r="BQ8745" s="10"/>
      <c r="BR8745" s="10"/>
      <c r="BS8745" s="10"/>
      <c r="BT8745" s="10"/>
      <c r="BU8745" s="10"/>
    </row>
    <row r="8746" spans="68:73">
      <c r="BP8746" s="8"/>
      <c r="BQ8746" s="8"/>
      <c r="BR8746" s="8"/>
      <c r="BS8746" s="8"/>
      <c r="BT8746" s="8"/>
      <c r="BU8746" s="8"/>
    </row>
    <row r="8747" spans="68:73">
      <c r="BP8747" s="10"/>
      <c r="BQ8747" s="10"/>
      <c r="BR8747" s="10"/>
      <c r="BS8747" s="10"/>
      <c r="BT8747" s="10"/>
      <c r="BU8747" s="10"/>
    </row>
    <row r="8748" spans="68:73">
      <c r="BP8748" s="8"/>
      <c r="BQ8748" s="8"/>
      <c r="BR8748" s="8"/>
      <c r="BS8748" s="8"/>
      <c r="BT8748" s="8"/>
      <c r="BU8748" s="8"/>
    </row>
    <row r="8749" spans="68:73">
      <c r="BP8749" s="10"/>
      <c r="BQ8749" s="10"/>
      <c r="BR8749" s="10"/>
      <c r="BS8749" s="10"/>
      <c r="BT8749" s="10"/>
      <c r="BU8749" s="10"/>
    </row>
    <row r="8750" spans="68:73">
      <c r="BP8750" s="8"/>
      <c r="BQ8750" s="8"/>
      <c r="BR8750" s="8"/>
      <c r="BS8750" s="8"/>
      <c r="BT8750" s="8"/>
      <c r="BU8750" s="8"/>
    </row>
    <row r="8751" spans="68:73">
      <c r="BP8751" s="10"/>
      <c r="BQ8751" s="10"/>
      <c r="BR8751" s="10"/>
      <c r="BS8751" s="10"/>
      <c r="BT8751" s="10"/>
      <c r="BU8751" s="10"/>
    </row>
    <row r="8752" spans="68:73">
      <c r="BP8752" s="8"/>
      <c r="BQ8752" s="8"/>
      <c r="BR8752" s="8"/>
      <c r="BS8752" s="8"/>
      <c r="BT8752" s="8"/>
      <c r="BU8752" s="8"/>
    </row>
    <row r="8753" spans="68:73">
      <c r="BP8753" s="10"/>
      <c r="BQ8753" s="10"/>
      <c r="BR8753" s="10"/>
      <c r="BS8753" s="10"/>
      <c r="BT8753" s="10"/>
      <c r="BU8753" s="10"/>
    </row>
    <row r="8754" spans="68:73">
      <c r="BP8754" s="8"/>
      <c r="BQ8754" s="8"/>
      <c r="BR8754" s="8"/>
      <c r="BS8754" s="8"/>
      <c r="BT8754" s="8"/>
      <c r="BU8754" s="8"/>
    </row>
    <row r="8755" spans="68:73">
      <c r="BP8755" s="10"/>
      <c r="BQ8755" s="10"/>
      <c r="BR8755" s="10"/>
      <c r="BS8755" s="10"/>
      <c r="BT8755" s="10"/>
      <c r="BU8755" s="10"/>
    </row>
    <row r="8756" spans="68:73">
      <c r="BP8756" s="8"/>
      <c r="BQ8756" s="8"/>
      <c r="BR8756" s="8"/>
      <c r="BS8756" s="8"/>
      <c r="BT8756" s="8"/>
      <c r="BU8756" s="8"/>
    </row>
    <row r="8757" spans="68:73">
      <c r="BP8757" s="10"/>
      <c r="BQ8757" s="10"/>
      <c r="BR8757" s="10"/>
      <c r="BS8757" s="10"/>
      <c r="BT8757" s="10"/>
      <c r="BU8757" s="10"/>
    </row>
    <row r="8758" spans="68:73">
      <c r="BP8758" s="8"/>
      <c r="BQ8758" s="8"/>
      <c r="BR8758" s="8"/>
      <c r="BS8758" s="8"/>
      <c r="BT8758" s="8"/>
      <c r="BU8758" s="8"/>
    </row>
    <row r="8759" spans="68:73">
      <c r="BP8759" s="10"/>
      <c r="BQ8759" s="10"/>
      <c r="BR8759" s="10"/>
      <c r="BS8759" s="10"/>
      <c r="BT8759" s="10"/>
      <c r="BU8759" s="10"/>
    </row>
    <row r="8760" spans="68:73">
      <c r="BP8760" s="8"/>
      <c r="BQ8760" s="8"/>
      <c r="BR8760" s="8"/>
      <c r="BS8760" s="8"/>
      <c r="BT8760" s="8"/>
      <c r="BU8760" s="8"/>
    </row>
    <row r="8761" spans="68:73">
      <c r="BP8761" s="10"/>
      <c r="BQ8761" s="10"/>
      <c r="BR8761" s="10"/>
      <c r="BS8761" s="10"/>
      <c r="BT8761" s="10"/>
      <c r="BU8761" s="10"/>
    </row>
    <row r="8762" spans="68:73">
      <c r="BP8762" s="8"/>
      <c r="BQ8762" s="8"/>
      <c r="BR8762" s="8"/>
      <c r="BS8762" s="8"/>
      <c r="BT8762" s="8"/>
      <c r="BU8762" s="8"/>
    </row>
    <row r="8763" spans="68:73">
      <c r="BP8763" s="10"/>
      <c r="BQ8763" s="10"/>
      <c r="BR8763" s="10"/>
      <c r="BS8763" s="10"/>
      <c r="BT8763" s="10"/>
      <c r="BU8763" s="10"/>
    </row>
    <row r="8764" spans="68:73">
      <c r="BP8764" s="8"/>
      <c r="BQ8764" s="8"/>
      <c r="BR8764" s="8"/>
      <c r="BS8764" s="8"/>
      <c r="BT8764" s="8"/>
      <c r="BU8764" s="8"/>
    </row>
    <row r="8765" spans="68:73">
      <c r="BP8765" s="10"/>
      <c r="BQ8765" s="10"/>
      <c r="BR8765" s="10"/>
      <c r="BS8765" s="10"/>
      <c r="BT8765" s="10"/>
      <c r="BU8765" s="10"/>
    </row>
    <row r="8766" spans="68:73">
      <c r="BP8766" s="8"/>
      <c r="BQ8766" s="8"/>
      <c r="BR8766" s="8"/>
      <c r="BS8766" s="8"/>
      <c r="BT8766" s="8"/>
      <c r="BU8766" s="8"/>
    </row>
    <row r="8767" spans="68:73">
      <c r="BP8767" s="10"/>
      <c r="BQ8767" s="10"/>
      <c r="BR8767" s="10"/>
      <c r="BS8767" s="10"/>
      <c r="BT8767" s="10"/>
      <c r="BU8767" s="10"/>
    </row>
    <row r="8768" spans="68:73">
      <c r="BP8768" s="8"/>
      <c r="BQ8768" s="8"/>
      <c r="BR8768" s="8"/>
      <c r="BS8768" s="8"/>
      <c r="BT8768" s="8"/>
      <c r="BU8768" s="8"/>
    </row>
    <row r="8769" spans="68:73">
      <c r="BP8769" s="10"/>
      <c r="BQ8769" s="10"/>
      <c r="BR8769" s="10"/>
      <c r="BS8769" s="10"/>
      <c r="BT8769" s="10"/>
      <c r="BU8769" s="10"/>
    </row>
    <row r="8770" spans="68:73">
      <c r="BP8770" s="8"/>
      <c r="BQ8770" s="8"/>
      <c r="BR8770" s="8"/>
      <c r="BS8770" s="8"/>
      <c r="BT8770" s="8"/>
      <c r="BU8770" s="8"/>
    </row>
    <row r="8771" spans="68:73">
      <c r="BP8771" s="10"/>
      <c r="BQ8771" s="10"/>
      <c r="BR8771" s="10"/>
      <c r="BS8771" s="10"/>
      <c r="BT8771" s="10"/>
      <c r="BU8771" s="10"/>
    </row>
    <row r="8772" spans="68:73">
      <c r="BP8772" s="8"/>
      <c r="BQ8772" s="8"/>
      <c r="BR8772" s="8"/>
      <c r="BS8772" s="8"/>
      <c r="BT8772" s="8"/>
      <c r="BU8772" s="8"/>
    </row>
    <row r="8773" spans="68:73">
      <c r="BP8773" s="10"/>
      <c r="BQ8773" s="10"/>
      <c r="BR8773" s="10"/>
      <c r="BS8773" s="10"/>
      <c r="BT8773" s="10"/>
      <c r="BU8773" s="10"/>
    </row>
    <row r="8774" spans="68:73">
      <c r="BP8774" s="8"/>
      <c r="BQ8774" s="8"/>
      <c r="BR8774" s="8"/>
      <c r="BS8774" s="8"/>
      <c r="BT8774" s="8"/>
      <c r="BU8774" s="8"/>
    </row>
    <row r="8775" spans="68:73">
      <c r="BP8775" s="10"/>
      <c r="BQ8775" s="10"/>
      <c r="BR8775" s="10"/>
      <c r="BS8775" s="10"/>
      <c r="BT8775" s="10"/>
      <c r="BU8775" s="10"/>
    </row>
    <row r="8776" spans="68:73">
      <c r="BP8776" s="8"/>
      <c r="BQ8776" s="8"/>
      <c r="BR8776" s="8"/>
      <c r="BS8776" s="8"/>
      <c r="BT8776" s="8"/>
      <c r="BU8776" s="8"/>
    </row>
    <row r="8777" spans="68:73">
      <c r="BP8777" s="10"/>
      <c r="BQ8777" s="10"/>
      <c r="BR8777" s="10"/>
      <c r="BS8777" s="10"/>
      <c r="BT8777" s="10"/>
      <c r="BU8777" s="10"/>
    </row>
    <row r="8778" spans="68:73">
      <c r="BP8778" s="8"/>
      <c r="BQ8778" s="8"/>
      <c r="BR8778" s="8"/>
      <c r="BS8778" s="8"/>
      <c r="BT8778" s="8"/>
      <c r="BU8778" s="8"/>
    </row>
    <row r="8779" spans="68:73">
      <c r="BP8779" s="10"/>
      <c r="BQ8779" s="10"/>
      <c r="BR8779" s="10"/>
      <c r="BS8779" s="10"/>
      <c r="BT8779" s="10"/>
      <c r="BU8779" s="10"/>
    </row>
    <row r="8780" spans="68:73">
      <c r="BP8780" s="8"/>
      <c r="BQ8780" s="8"/>
      <c r="BR8780" s="8"/>
      <c r="BS8780" s="8"/>
      <c r="BT8780" s="8"/>
      <c r="BU8780" s="8"/>
    </row>
    <row r="8781" spans="68:73">
      <c r="BP8781" s="10"/>
      <c r="BQ8781" s="10"/>
      <c r="BR8781" s="10"/>
      <c r="BS8781" s="10"/>
      <c r="BT8781" s="10"/>
      <c r="BU8781" s="10"/>
    </row>
    <row r="8782" spans="68:73">
      <c r="BP8782" s="8"/>
      <c r="BQ8782" s="8"/>
      <c r="BR8782" s="8"/>
      <c r="BS8782" s="8"/>
      <c r="BT8782" s="8"/>
      <c r="BU8782" s="8"/>
    </row>
    <row r="8783" spans="68:73">
      <c r="BP8783" s="10"/>
      <c r="BQ8783" s="10"/>
      <c r="BR8783" s="10"/>
      <c r="BS8783" s="10"/>
      <c r="BT8783" s="10"/>
      <c r="BU8783" s="10"/>
    </row>
    <row r="8784" spans="68:73">
      <c r="BP8784" s="8"/>
      <c r="BQ8784" s="8"/>
      <c r="BR8784" s="8"/>
      <c r="BS8784" s="8"/>
      <c r="BT8784" s="8"/>
      <c r="BU8784" s="8"/>
    </row>
    <row r="8785" spans="68:73">
      <c r="BP8785" s="10"/>
      <c r="BQ8785" s="10"/>
      <c r="BR8785" s="10"/>
      <c r="BS8785" s="10"/>
      <c r="BT8785" s="10"/>
      <c r="BU8785" s="10"/>
    </row>
    <row r="8786" spans="68:73">
      <c r="BP8786" s="8"/>
      <c r="BQ8786" s="8"/>
      <c r="BR8786" s="8"/>
      <c r="BS8786" s="8"/>
      <c r="BT8786" s="8"/>
      <c r="BU8786" s="8"/>
    </row>
    <row r="8787" spans="68:73">
      <c r="BP8787" s="10"/>
      <c r="BQ8787" s="10"/>
      <c r="BR8787" s="10"/>
      <c r="BS8787" s="10"/>
      <c r="BT8787" s="10"/>
      <c r="BU8787" s="10"/>
    </row>
    <row r="8788" spans="68:73">
      <c r="BP8788" s="8"/>
      <c r="BQ8788" s="8"/>
      <c r="BR8788" s="8"/>
      <c r="BS8788" s="8"/>
      <c r="BT8788" s="8"/>
      <c r="BU8788" s="8"/>
    </row>
    <row r="8789" spans="68:73">
      <c r="BP8789" s="10"/>
      <c r="BQ8789" s="10"/>
      <c r="BR8789" s="10"/>
      <c r="BS8789" s="10"/>
      <c r="BT8789" s="10"/>
      <c r="BU8789" s="10"/>
    </row>
    <row r="8790" spans="68:73">
      <c r="BP8790" s="8"/>
      <c r="BQ8790" s="8"/>
      <c r="BR8790" s="8"/>
      <c r="BS8790" s="8"/>
      <c r="BT8790" s="8"/>
      <c r="BU8790" s="8"/>
    </row>
    <row r="8791" spans="68:73">
      <c r="BP8791" s="10"/>
      <c r="BQ8791" s="10"/>
      <c r="BR8791" s="10"/>
      <c r="BS8791" s="10"/>
      <c r="BT8791" s="10"/>
      <c r="BU8791" s="10"/>
    </row>
    <row r="8792" spans="68:73">
      <c r="BP8792" s="8"/>
      <c r="BQ8792" s="8"/>
      <c r="BR8792" s="8"/>
      <c r="BS8792" s="8"/>
      <c r="BT8792" s="8"/>
      <c r="BU8792" s="8"/>
    </row>
    <row r="8793" spans="68:73">
      <c r="BP8793" s="10"/>
      <c r="BQ8793" s="10"/>
      <c r="BR8793" s="10"/>
      <c r="BS8793" s="10"/>
      <c r="BT8793" s="10"/>
      <c r="BU8793" s="10"/>
    </row>
    <row r="8794" spans="68:73">
      <c r="BP8794" s="8"/>
      <c r="BQ8794" s="8"/>
      <c r="BR8794" s="8"/>
      <c r="BS8794" s="8"/>
      <c r="BT8794" s="8"/>
      <c r="BU8794" s="8"/>
    </row>
    <row r="8795" spans="68:73">
      <c r="BP8795" s="10"/>
      <c r="BQ8795" s="10"/>
      <c r="BR8795" s="10"/>
      <c r="BS8795" s="10"/>
      <c r="BT8795" s="10"/>
      <c r="BU8795" s="10"/>
    </row>
    <row r="8796" spans="68:73">
      <c r="BP8796" s="8"/>
      <c r="BQ8796" s="8"/>
      <c r="BR8796" s="8"/>
      <c r="BS8796" s="8"/>
      <c r="BT8796" s="8"/>
      <c r="BU8796" s="8"/>
    </row>
    <row r="8797" spans="68:73">
      <c r="BP8797" s="10"/>
      <c r="BQ8797" s="10"/>
      <c r="BR8797" s="10"/>
      <c r="BS8797" s="10"/>
      <c r="BT8797" s="10"/>
      <c r="BU8797" s="10"/>
    </row>
    <row r="8798" spans="68:73">
      <c r="BP8798" s="8"/>
      <c r="BQ8798" s="8"/>
      <c r="BR8798" s="8"/>
      <c r="BS8798" s="8"/>
      <c r="BT8798" s="8"/>
      <c r="BU8798" s="8"/>
    </row>
    <row r="8799" spans="68:73">
      <c r="BP8799" s="10"/>
      <c r="BQ8799" s="10"/>
      <c r="BR8799" s="10"/>
      <c r="BS8799" s="10"/>
      <c r="BT8799" s="10"/>
      <c r="BU8799" s="10"/>
    </row>
    <row r="8800" spans="68:73">
      <c r="BP8800" s="8"/>
      <c r="BQ8800" s="8"/>
      <c r="BR8800" s="8"/>
      <c r="BS8800" s="8"/>
      <c r="BT8800" s="8"/>
      <c r="BU8800" s="8"/>
    </row>
    <row r="8801" spans="68:73">
      <c r="BP8801" s="10"/>
      <c r="BQ8801" s="10"/>
      <c r="BR8801" s="10"/>
      <c r="BS8801" s="10"/>
      <c r="BT8801" s="10"/>
      <c r="BU8801" s="10"/>
    </row>
    <row r="8802" spans="68:73">
      <c r="BP8802" s="8"/>
      <c r="BQ8802" s="8"/>
      <c r="BR8802" s="8"/>
      <c r="BS8802" s="8"/>
      <c r="BT8802" s="8"/>
      <c r="BU8802" s="8"/>
    </row>
    <row r="8803" spans="68:73">
      <c r="BP8803" s="10"/>
      <c r="BQ8803" s="10"/>
      <c r="BR8803" s="10"/>
      <c r="BS8803" s="10"/>
      <c r="BT8803" s="10"/>
      <c r="BU8803" s="10"/>
    </row>
    <row r="8804" spans="68:73">
      <c r="BP8804" s="8"/>
      <c r="BQ8804" s="8"/>
      <c r="BR8804" s="8"/>
      <c r="BS8804" s="8"/>
      <c r="BT8804" s="8"/>
      <c r="BU8804" s="8"/>
    </row>
    <row r="8805" spans="68:73">
      <c r="BP8805" s="10"/>
      <c r="BQ8805" s="10"/>
      <c r="BR8805" s="10"/>
      <c r="BS8805" s="10"/>
      <c r="BT8805" s="10"/>
      <c r="BU8805" s="10"/>
    </row>
    <row r="8806" spans="68:73">
      <c r="BP8806" s="8"/>
      <c r="BQ8806" s="8"/>
      <c r="BR8806" s="8"/>
      <c r="BS8806" s="8"/>
      <c r="BT8806" s="8"/>
      <c r="BU8806" s="8"/>
    </row>
    <row r="8807" spans="68:73">
      <c r="BP8807" s="10"/>
      <c r="BQ8807" s="10"/>
      <c r="BR8807" s="10"/>
      <c r="BS8807" s="10"/>
      <c r="BT8807" s="10"/>
      <c r="BU8807" s="10"/>
    </row>
    <row r="8808" spans="68:73">
      <c r="BP8808" s="8"/>
      <c r="BQ8808" s="8"/>
      <c r="BR8808" s="8"/>
      <c r="BS8808" s="8"/>
      <c r="BT8808" s="8"/>
      <c r="BU8808" s="8"/>
    </row>
    <row r="8809" spans="68:73">
      <c r="BP8809" s="10"/>
      <c r="BQ8809" s="10"/>
      <c r="BR8809" s="10"/>
      <c r="BS8809" s="10"/>
      <c r="BT8809" s="10"/>
      <c r="BU8809" s="10"/>
    </row>
    <row r="8810" spans="68:73">
      <c r="BP8810" s="8"/>
      <c r="BQ8810" s="8"/>
      <c r="BR8810" s="8"/>
      <c r="BS8810" s="8"/>
      <c r="BT8810" s="8"/>
      <c r="BU8810" s="8"/>
    </row>
    <row r="8811" spans="68:73">
      <c r="BP8811" s="10"/>
      <c r="BQ8811" s="10"/>
      <c r="BR8811" s="10"/>
      <c r="BS8811" s="10"/>
      <c r="BT8811" s="10"/>
      <c r="BU8811" s="10"/>
    </row>
    <row r="8812" spans="68:73">
      <c r="BP8812" s="8"/>
      <c r="BQ8812" s="8"/>
      <c r="BR8812" s="8"/>
      <c r="BS8812" s="8"/>
      <c r="BT8812" s="8"/>
      <c r="BU8812" s="8"/>
    </row>
    <row r="8813" spans="68:73">
      <c r="BP8813" s="10"/>
      <c r="BQ8813" s="10"/>
      <c r="BR8813" s="10"/>
      <c r="BS8813" s="10"/>
      <c r="BT8813" s="10"/>
      <c r="BU8813" s="10"/>
    </row>
    <row r="8814" spans="68:73">
      <c r="BP8814" s="8"/>
      <c r="BQ8814" s="8"/>
      <c r="BR8814" s="8"/>
      <c r="BS8814" s="8"/>
      <c r="BT8814" s="8"/>
      <c r="BU8814" s="8"/>
    </row>
    <row r="8815" spans="68:73">
      <c r="BP8815" s="10"/>
      <c r="BQ8815" s="10"/>
      <c r="BR8815" s="10"/>
      <c r="BS8815" s="10"/>
      <c r="BT8815" s="10"/>
      <c r="BU8815" s="10"/>
    </row>
    <row r="8816" spans="68:73">
      <c r="BP8816" s="8"/>
      <c r="BQ8816" s="8"/>
      <c r="BR8816" s="8"/>
      <c r="BS8816" s="8"/>
      <c r="BT8816" s="8"/>
      <c r="BU8816" s="8"/>
    </row>
    <row r="8817" spans="68:73">
      <c r="BP8817" s="10"/>
      <c r="BQ8817" s="10"/>
      <c r="BR8817" s="10"/>
      <c r="BS8817" s="10"/>
      <c r="BT8817" s="10"/>
      <c r="BU8817" s="10"/>
    </row>
    <row r="8818" spans="68:73">
      <c r="BP8818" s="8"/>
      <c r="BQ8818" s="8"/>
      <c r="BR8818" s="8"/>
      <c r="BS8818" s="8"/>
      <c r="BT8818" s="8"/>
      <c r="BU8818" s="8"/>
    </row>
    <row r="8819" spans="68:73">
      <c r="BP8819" s="10"/>
      <c r="BQ8819" s="10"/>
      <c r="BR8819" s="10"/>
      <c r="BS8819" s="10"/>
      <c r="BT8819" s="10"/>
      <c r="BU8819" s="10"/>
    </row>
    <row r="8820" spans="68:73">
      <c r="BP8820" s="8"/>
      <c r="BQ8820" s="8"/>
      <c r="BR8820" s="8"/>
      <c r="BS8820" s="8"/>
      <c r="BT8820" s="8"/>
      <c r="BU8820" s="8"/>
    </row>
    <row r="8821" spans="68:73">
      <c r="BP8821" s="10"/>
      <c r="BQ8821" s="10"/>
      <c r="BR8821" s="10"/>
      <c r="BS8821" s="10"/>
      <c r="BT8821" s="10"/>
      <c r="BU8821" s="10"/>
    </row>
    <row r="8822" spans="68:73">
      <c r="BP8822" s="8"/>
      <c r="BQ8822" s="8"/>
      <c r="BR8822" s="8"/>
      <c r="BS8822" s="8"/>
      <c r="BT8822" s="8"/>
      <c r="BU8822" s="8"/>
    </row>
    <row r="8823" spans="68:73">
      <c r="BP8823" s="10"/>
      <c r="BQ8823" s="10"/>
      <c r="BR8823" s="10"/>
      <c r="BS8823" s="10"/>
      <c r="BT8823" s="10"/>
      <c r="BU8823" s="10"/>
    </row>
    <row r="8824" spans="68:73">
      <c r="BP8824" s="8"/>
      <c r="BQ8824" s="8"/>
      <c r="BR8824" s="8"/>
      <c r="BS8824" s="8"/>
      <c r="BT8824" s="8"/>
      <c r="BU8824" s="8"/>
    </row>
    <row r="8825" spans="68:73">
      <c r="BP8825" s="10"/>
      <c r="BQ8825" s="10"/>
      <c r="BR8825" s="10"/>
      <c r="BS8825" s="10"/>
      <c r="BT8825" s="10"/>
      <c r="BU8825" s="10"/>
    </row>
    <row r="8826" spans="68:73">
      <c r="BP8826" s="8"/>
      <c r="BQ8826" s="8"/>
      <c r="BR8826" s="8"/>
      <c r="BS8826" s="8"/>
      <c r="BT8826" s="8"/>
      <c r="BU8826" s="8"/>
    </row>
    <row r="8827" spans="68:73">
      <c r="BP8827" s="10"/>
      <c r="BQ8827" s="10"/>
      <c r="BR8827" s="10"/>
      <c r="BS8827" s="10"/>
      <c r="BT8827" s="10"/>
      <c r="BU8827" s="10"/>
    </row>
    <row r="8828" spans="68:73">
      <c r="BP8828" s="8"/>
      <c r="BQ8828" s="8"/>
      <c r="BR8828" s="8"/>
      <c r="BS8828" s="8"/>
      <c r="BT8828" s="8"/>
      <c r="BU8828" s="8"/>
    </row>
    <row r="8829" spans="68:73">
      <c r="BP8829" s="10"/>
      <c r="BQ8829" s="10"/>
      <c r="BR8829" s="10"/>
      <c r="BS8829" s="10"/>
      <c r="BT8829" s="10"/>
      <c r="BU8829" s="10"/>
    </row>
    <row r="8830" spans="68:73">
      <c r="BP8830" s="8"/>
      <c r="BQ8830" s="8"/>
      <c r="BR8830" s="8"/>
      <c r="BS8830" s="8"/>
      <c r="BT8830" s="8"/>
      <c r="BU8830" s="8"/>
    </row>
    <row r="8831" spans="68:73">
      <c r="BP8831" s="10"/>
      <c r="BQ8831" s="10"/>
      <c r="BR8831" s="10"/>
      <c r="BS8831" s="10"/>
      <c r="BT8831" s="10"/>
      <c r="BU8831" s="10"/>
    </row>
    <row r="8832" spans="68:73">
      <c r="BP8832" s="8"/>
      <c r="BQ8832" s="8"/>
      <c r="BR8832" s="8"/>
      <c r="BS8832" s="8"/>
      <c r="BT8832" s="8"/>
      <c r="BU8832" s="8"/>
    </row>
    <row r="8833" spans="68:73">
      <c r="BP8833" s="10"/>
      <c r="BQ8833" s="10"/>
      <c r="BR8833" s="10"/>
      <c r="BS8833" s="10"/>
      <c r="BT8833" s="10"/>
      <c r="BU8833" s="10"/>
    </row>
    <row r="8834" spans="68:73">
      <c r="BP8834" s="8"/>
      <c r="BQ8834" s="8"/>
      <c r="BR8834" s="8"/>
      <c r="BS8834" s="8"/>
      <c r="BT8834" s="8"/>
      <c r="BU8834" s="8"/>
    </row>
    <row r="8835" spans="68:73">
      <c r="BP8835" s="10"/>
      <c r="BQ8835" s="10"/>
      <c r="BR8835" s="10"/>
      <c r="BS8835" s="10"/>
      <c r="BT8835" s="10"/>
      <c r="BU8835" s="10"/>
    </row>
    <row r="8836" spans="68:73">
      <c r="BP8836" s="8"/>
      <c r="BQ8836" s="8"/>
      <c r="BR8836" s="8"/>
      <c r="BS8836" s="8"/>
      <c r="BT8836" s="8"/>
      <c r="BU8836" s="8"/>
    </row>
    <row r="8837" spans="68:73">
      <c r="BP8837" s="10"/>
      <c r="BQ8837" s="10"/>
      <c r="BR8837" s="10"/>
      <c r="BS8837" s="10"/>
      <c r="BT8837" s="10"/>
      <c r="BU8837" s="10"/>
    </row>
    <row r="8838" spans="68:73">
      <c r="BP8838" s="8"/>
      <c r="BQ8838" s="8"/>
      <c r="BR8838" s="8"/>
      <c r="BS8838" s="8"/>
      <c r="BT8838" s="8"/>
      <c r="BU8838" s="8"/>
    </row>
    <row r="8839" spans="68:73">
      <c r="BP8839" s="10"/>
      <c r="BQ8839" s="10"/>
      <c r="BR8839" s="10"/>
      <c r="BS8839" s="10"/>
      <c r="BT8839" s="10"/>
      <c r="BU8839" s="10"/>
    </row>
    <row r="8840" spans="68:73">
      <c r="BP8840" s="8"/>
      <c r="BQ8840" s="8"/>
      <c r="BR8840" s="8"/>
      <c r="BS8840" s="8"/>
      <c r="BT8840" s="8"/>
      <c r="BU8840" s="8"/>
    </row>
    <row r="8841" spans="68:73">
      <c r="BP8841" s="10"/>
      <c r="BQ8841" s="10"/>
      <c r="BR8841" s="10"/>
      <c r="BS8841" s="10"/>
      <c r="BT8841" s="10"/>
      <c r="BU8841" s="10"/>
    </row>
    <row r="8842" spans="68:73">
      <c r="BP8842" s="8"/>
      <c r="BQ8842" s="8"/>
      <c r="BR8842" s="8"/>
      <c r="BS8842" s="8"/>
      <c r="BT8842" s="8"/>
      <c r="BU8842" s="8"/>
    </row>
    <row r="8843" spans="68:73">
      <c r="BP8843" s="10"/>
      <c r="BQ8843" s="10"/>
      <c r="BR8843" s="10"/>
      <c r="BS8843" s="10"/>
      <c r="BT8843" s="10"/>
      <c r="BU8843" s="10"/>
    </row>
    <row r="8844" spans="68:73">
      <c r="BP8844" s="8"/>
      <c r="BQ8844" s="8"/>
      <c r="BR8844" s="8"/>
      <c r="BS8844" s="8"/>
      <c r="BT8844" s="8"/>
      <c r="BU8844" s="8"/>
    </row>
    <row r="8845" spans="68:73">
      <c r="BP8845" s="10"/>
      <c r="BQ8845" s="10"/>
      <c r="BR8845" s="10"/>
      <c r="BS8845" s="10"/>
      <c r="BT8845" s="10"/>
      <c r="BU8845" s="10"/>
    </row>
    <row r="8846" spans="68:73">
      <c r="BP8846" s="8"/>
      <c r="BQ8846" s="8"/>
      <c r="BR8846" s="8"/>
      <c r="BS8846" s="8"/>
      <c r="BT8846" s="8"/>
      <c r="BU8846" s="8"/>
    </row>
    <row r="8847" spans="68:73">
      <c r="BP8847" s="10"/>
      <c r="BQ8847" s="10"/>
      <c r="BR8847" s="10"/>
      <c r="BS8847" s="10"/>
      <c r="BT8847" s="10"/>
      <c r="BU8847" s="10"/>
    </row>
    <row r="8848" spans="68:73">
      <c r="BP8848" s="8"/>
      <c r="BQ8848" s="8"/>
      <c r="BR8848" s="8"/>
      <c r="BS8848" s="8"/>
      <c r="BT8848" s="8"/>
      <c r="BU8848" s="8"/>
    </row>
    <row r="8849" spans="68:73">
      <c r="BP8849" s="10"/>
      <c r="BQ8849" s="10"/>
      <c r="BR8849" s="10"/>
      <c r="BS8849" s="10"/>
      <c r="BT8849" s="10"/>
      <c r="BU8849" s="10"/>
    </row>
    <row r="8850" spans="68:73">
      <c r="BP8850" s="8"/>
      <c r="BQ8850" s="8"/>
      <c r="BR8850" s="8"/>
      <c r="BS8850" s="8"/>
      <c r="BT8850" s="8"/>
      <c r="BU8850" s="8"/>
    </row>
    <row r="8851" spans="68:73">
      <c r="BP8851" s="10"/>
      <c r="BQ8851" s="10"/>
      <c r="BR8851" s="10"/>
      <c r="BS8851" s="10"/>
      <c r="BT8851" s="10"/>
      <c r="BU8851" s="10"/>
    </row>
    <row r="8852" spans="68:73">
      <c r="BP8852" s="8"/>
      <c r="BQ8852" s="8"/>
      <c r="BR8852" s="8"/>
      <c r="BS8852" s="8"/>
      <c r="BT8852" s="8"/>
      <c r="BU8852" s="8"/>
    </row>
    <row r="8853" spans="68:73">
      <c r="BP8853" s="10"/>
      <c r="BQ8853" s="10"/>
      <c r="BR8853" s="10"/>
      <c r="BS8853" s="10"/>
      <c r="BT8853" s="10"/>
      <c r="BU8853" s="10"/>
    </row>
    <row r="8854" spans="68:73">
      <c r="BP8854" s="8"/>
      <c r="BQ8854" s="8"/>
      <c r="BR8854" s="8"/>
      <c r="BS8854" s="8"/>
      <c r="BT8854" s="8"/>
      <c r="BU8854" s="8"/>
    </row>
    <row r="8855" spans="68:73">
      <c r="BP8855" s="10"/>
      <c r="BQ8855" s="10"/>
      <c r="BR8855" s="10"/>
      <c r="BS8855" s="10"/>
      <c r="BT8855" s="10"/>
      <c r="BU8855" s="10"/>
    </row>
    <row r="8856" spans="68:73">
      <c r="BP8856" s="8"/>
      <c r="BQ8856" s="8"/>
      <c r="BR8856" s="8"/>
      <c r="BS8856" s="8"/>
      <c r="BT8856" s="8"/>
      <c r="BU8856" s="8"/>
    </row>
    <row r="8857" spans="68:73">
      <c r="BP8857" s="10"/>
      <c r="BQ8857" s="10"/>
      <c r="BR8857" s="10"/>
      <c r="BS8857" s="10"/>
      <c r="BT8857" s="10"/>
      <c r="BU8857" s="10"/>
    </row>
    <row r="8858" spans="68:73">
      <c r="BP8858" s="8"/>
      <c r="BQ8858" s="8"/>
      <c r="BR8858" s="8"/>
      <c r="BS8858" s="8"/>
      <c r="BT8858" s="8"/>
      <c r="BU8858" s="8"/>
    </row>
    <row r="8859" spans="68:73">
      <c r="BP8859" s="10"/>
      <c r="BQ8859" s="10"/>
      <c r="BR8859" s="10"/>
      <c r="BS8859" s="10"/>
      <c r="BT8859" s="10"/>
      <c r="BU8859" s="10"/>
    </row>
    <row r="8860" spans="68:73">
      <c r="BP8860" s="8"/>
      <c r="BQ8860" s="8"/>
      <c r="BR8860" s="8"/>
      <c r="BS8860" s="8"/>
      <c r="BT8860" s="8"/>
      <c r="BU8860" s="8"/>
    </row>
    <row r="8861" spans="68:73">
      <c r="BP8861" s="10"/>
      <c r="BQ8861" s="10"/>
      <c r="BR8861" s="10"/>
      <c r="BS8861" s="10"/>
      <c r="BT8861" s="10"/>
      <c r="BU8861" s="10"/>
    </row>
    <row r="8862" spans="68:73">
      <c r="BP8862" s="8"/>
      <c r="BQ8862" s="8"/>
      <c r="BR8862" s="8"/>
      <c r="BS8862" s="8"/>
      <c r="BT8862" s="8"/>
      <c r="BU8862" s="8"/>
    </row>
    <row r="8863" spans="68:73">
      <c r="BP8863" s="10"/>
      <c r="BQ8863" s="10"/>
      <c r="BR8863" s="10"/>
      <c r="BS8863" s="10"/>
      <c r="BT8863" s="10"/>
      <c r="BU8863" s="10"/>
    </row>
    <row r="8864" spans="68:73">
      <c r="BP8864" s="8"/>
      <c r="BQ8864" s="8"/>
      <c r="BR8864" s="8"/>
      <c r="BS8864" s="8"/>
      <c r="BT8864" s="8"/>
      <c r="BU8864" s="8"/>
    </row>
    <row r="8865" spans="68:73">
      <c r="BP8865" s="10"/>
      <c r="BQ8865" s="10"/>
      <c r="BR8865" s="10"/>
      <c r="BS8865" s="10"/>
      <c r="BT8865" s="10"/>
      <c r="BU8865" s="10"/>
    </row>
    <row r="8866" spans="68:73">
      <c r="BP8866" s="8"/>
      <c r="BQ8866" s="8"/>
      <c r="BR8866" s="8"/>
      <c r="BS8866" s="8"/>
      <c r="BT8866" s="8"/>
      <c r="BU8866" s="8"/>
    </row>
    <row r="8867" spans="68:73">
      <c r="BP8867" s="10"/>
      <c r="BQ8867" s="10"/>
      <c r="BR8867" s="10"/>
      <c r="BS8867" s="10"/>
      <c r="BT8867" s="10"/>
      <c r="BU8867" s="10"/>
    </row>
    <row r="8868" spans="68:73">
      <c r="BP8868" s="8"/>
      <c r="BQ8868" s="8"/>
      <c r="BR8868" s="8"/>
      <c r="BS8868" s="8"/>
      <c r="BT8868" s="8"/>
      <c r="BU8868" s="8"/>
    </row>
    <row r="8869" spans="68:73">
      <c r="BP8869" s="10"/>
      <c r="BQ8869" s="10"/>
      <c r="BR8869" s="10"/>
      <c r="BS8869" s="10"/>
      <c r="BT8869" s="10"/>
      <c r="BU8869" s="10"/>
    </row>
    <row r="8870" spans="68:73">
      <c r="BP8870" s="8"/>
      <c r="BQ8870" s="8"/>
      <c r="BR8870" s="8"/>
      <c r="BS8870" s="8"/>
      <c r="BT8870" s="8"/>
      <c r="BU8870" s="8"/>
    </row>
    <row r="8871" spans="68:73">
      <c r="BP8871" s="10"/>
      <c r="BQ8871" s="10"/>
      <c r="BR8871" s="10"/>
      <c r="BS8871" s="10"/>
      <c r="BT8871" s="10"/>
      <c r="BU8871" s="10"/>
    </row>
    <row r="8872" spans="68:73">
      <c r="BP8872" s="8"/>
      <c r="BQ8872" s="8"/>
      <c r="BR8872" s="8"/>
      <c r="BS8872" s="8"/>
      <c r="BT8872" s="8"/>
      <c r="BU8872" s="8"/>
    </row>
    <row r="8873" spans="68:73">
      <c r="BP8873" s="10"/>
      <c r="BQ8873" s="10"/>
      <c r="BR8873" s="10"/>
      <c r="BS8873" s="10"/>
      <c r="BT8873" s="10"/>
      <c r="BU8873" s="10"/>
    </row>
    <row r="8874" spans="68:73">
      <c r="BP8874" s="8"/>
      <c r="BQ8874" s="8"/>
      <c r="BR8874" s="8"/>
      <c r="BS8874" s="8"/>
      <c r="BT8874" s="8"/>
      <c r="BU8874" s="8"/>
    </row>
    <row r="8875" spans="68:73">
      <c r="BP8875" s="10"/>
      <c r="BQ8875" s="10"/>
      <c r="BR8875" s="10"/>
      <c r="BS8875" s="10"/>
      <c r="BT8875" s="10"/>
      <c r="BU8875" s="10"/>
    </row>
    <row r="8876" spans="68:73">
      <c r="BP8876" s="8"/>
      <c r="BQ8876" s="8"/>
      <c r="BR8876" s="8"/>
      <c r="BS8876" s="8"/>
      <c r="BT8876" s="8"/>
      <c r="BU8876" s="8"/>
    </row>
    <row r="8877" spans="68:73">
      <c r="BP8877" s="10"/>
      <c r="BQ8877" s="10"/>
      <c r="BR8877" s="10"/>
      <c r="BS8877" s="10"/>
      <c r="BT8877" s="10"/>
      <c r="BU8877" s="10"/>
    </row>
    <row r="8878" spans="68:73">
      <c r="BP8878" s="8"/>
      <c r="BQ8878" s="8"/>
      <c r="BR8878" s="8"/>
      <c r="BS8878" s="8"/>
      <c r="BT8878" s="8"/>
      <c r="BU8878" s="8"/>
    </row>
    <row r="8879" spans="68:73">
      <c r="BP8879" s="10"/>
      <c r="BQ8879" s="10"/>
      <c r="BR8879" s="10"/>
      <c r="BS8879" s="10"/>
      <c r="BT8879" s="10"/>
      <c r="BU8879" s="10"/>
    </row>
    <row r="8880" spans="68:73">
      <c r="BP8880" s="8"/>
      <c r="BQ8880" s="8"/>
      <c r="BR8880" s="8"/>
      <c r="BS8880" s="8"/>
      <c r="BT8880" s="8"/>
      <c r="BU8880" s="8"/>
    </row>
    <row r="8881" spans="68:73">
      <c r="BP8881" s="10"/>
      <c r="BQ8881" s="10"/>
      <c r="BR8881" s="10"/>
      <c r="BS8881" s="10"/>
      <c r="BT8881" s="10"/>
      <c r="BU8881" s="10"/>
    </row>
    <row r="8882" spans="68:73">
      <c r="BP8882" s="8"/>
      <c r="BQ8882" s="8"/>
      <c r="BR8882" s="8"/>
      <c r="BS8882" s="8"/>
      <c r="BT8882" s="8"/>
      <c r="BU8882" s="8"/>
    </row>
    <row r="8883" spans="68:73">
      <c r="BP8883" s="10"/>
      <c r="BQ8883" s="10"/>
      <c r="BR8883" s="10"/>
      <c r="BS8883" s="10"/>
      <c r="BT8883" s="10"/>
      <c r="BU8883" s="10"/>
    </row>
    <row r="8884" spans="68:73">
      <c r="BP8884" s="8"/>
      <c r="BQ8884" s="8"/>
      <c r="BR8884" s="8"/>
      <c r="BS8884" s="8"/>
      <c r="BT8884" s="8"/>
      <c r="BU8884" s="8"/>
    </row>
    <row r="8885" spans="68:73">
      <c r="BP8885" s="10"/>
      <c r="BQ8885" s="10"/>
      <c r="BR8885" s="10"/>
      <c r="BS8885" s="10"/>
      <c r="BT8885" s="10"/>
      <c r="BU8885" s="10"/>
    </row>
    <row r="8886" spans="68:73">
      <c r="BP8886" s="8"/>
      <c r="BQ8886" s="8"/>
      <c r="BR8886" s="8"/>
      <c r="BS8886" s="8"/>
      <c r="BT8886" s="8"/>
      <c r="BU8886" s="8"/>
    </row>
    <row r="8887" spans="68:73">
      <c r="BP8887" s="10"/>
      <c r="BQ8887" s="10"/>
      <c r="BR8887" s="10"/>
      <c r="BS8887" s="10"/>
      <c r="BT8887" s="10"/>
      <c r="BU8887" s="10"/>
    </row>
    <row r="8888" spans="68:73">
      <c r="BP8888" s="8"/>
      <c r="BQ8888" s="8"/>
      <c r="BR8888" s="8"/>
      <c r="BS8888" s="8"/>
      <c r="BT8888" s="8"/>
      <c r="BU8888" s="8"/>
    </row>
    <row r="8889" spans="68:73">
      <c r="BP8889" s="10"/>
      <c r="BQ8889" s="10"/>
      <c r="BR8889" s="10"/>
      <c r="BS8889" s="10"/>
      <c r="BT8889" s="10"/>
      <c r="BU8889" s="10"/>
    </row>
    <row r="8890" spans="68:73">
      <c r="BP8890" s="8"/>
      <c r="BQ8890" s="8"/>
      <c r="BR8890" s="8"/>
      <c r="BS8890" s="8"/>
      <c r="BT8890" s="8"/>
      <c r="BU8890" s="8"/>
    </row>
    <row r="8891" spans="68:73">
      <c r="BP8891" s="10"/>
      <c r="BQ8891" s="10"/>
      <c r="BR8891" s="10"/>
      <c r="BS8891" s="10"/>
      <c r="BT8891" s="10"/>
      <c r="BU8891" s="10"/>
    </row>
    <row r="8892" spans="68:73">
      <c r="BP8892" s="8"/>
      <c r="BQ8892" s="8"/>
      <c r="BR8892" s="8"/>
      <c r="BS8892" s="8"/>
      <c r="BT8892" s="8"/>
      <c r="BU8892" s="8"/>
    </row>
    <row r="8893" spans="68:73">
      <c r="BP8893" s="10"/>
      <c r="BQ8893" s="10"/>
      <c r="BR8893" s="10"/>
      <c r="BS8893" s="10"/>
      <c r="BT8893" s="10"/>
      <c r="BU8893" s="10"/>
    </row>
    <row r="8894" spans="68:73">
      <c r="BP8894" s="8"/>
      <c r="BQ8894" s="8"/>
      <c r="BR8894" s="8"/>
      <c r="BS8894" s="8"/>
      <c r="BT8894" s="8"/>
      <c r="BU8894" s="8"/>
    </row>
    <row r="8895" spans="68:73">
      <c r="BP8895" s="10"/>
      <c r="BQ8895" s="10"/>
      <c r="BR8895" s="10"/>
      <c r="BS8895" s="10"/>
      <c r="BT8895" s="10"/>
      <c r="BU8895" s="10"/>
    </row>
    <row r="8896" spans="68:73">
      <c r="BP8896" s="8"/>
      <c r="BQ8896" s="8"/>
      <c r="BR8896" s="8"/>
      <c r="BS8896" s="8"/>
      <c r="BT8896" s="8"/>
      <c r="BU8896" s="8"/>
    </row>
    <row r="8897" spans="68:73">
      <c r="BP8897" s="10"/>
      <c r="BQ8897" s="10"/>
      <c r="BR8897" s="10"/>
      <c r="BS8897" s="10"/>
      <c r="BT8897" s="10"/>
      <c r="BU8897" s="10"/>
    </row>
    <row r="8898" spans="68:73">
      <c r="BP8898" s="8"/>
      <c r="BQ8898" s="8"/>
      <c r="BR8898" s="8"/>
      <c r="BS8898" s="8"/>
      <c r="BT8898" s="8"/>
      <c r="BU8898" s="8"/>
    </row>
    <row r="8899" spans="68:73">
      <c r="BP8899" s="10"/>
      <c r="BQ8899" s="10"/>
      <c r="BR8899" s="10"/>
      <c r="BS8899" s="10"/>
      <c r="BT8899" s="10"/>
      <c r="BU8899" s="10"/>
    </row>
    <row r="8900" spans="68:73">
      <c r="BP8900" s="8"/>
      <c r="BQ8900" s="8"/>
      <c r="BR8900" s="8"/>
      <c r="BS8900" s="8"/>
      <c r="BT8900" s="8"/>
      <c r="BU8900" s="8"/>
    </row>
    <row r="8901" spans="68:73">
      <c r="BP8901" s="10"/>
      <c r="BQ8901" s="10"/>
      <c r="BR8901" s="10"/>
      <c r="BS8901" s="10"/>
      <c r="BT8901" s="10"/>
      <c r="BU8901" s="10"/>
    </row>
    <row r="8902" spans="68:73">
      <c r="BP8902" s="8"/>
      <c r="BQ8902" s="8"/>
      <c r="BR8902" s="8"/>
      <c r="BS8902" s="8"/>
      <c r="BT8902" s="8"/>
      <c r="BU8902" s="8"/>
    </row>
    <row r="8903" spans="68:73">
      <c r="BP8903" s="10"/>
      <c r="BQ8903" s="10"/>
      <c r="BR8903" s="10"/>
      <c r="BS8903" s="10"/>
      <c r="BT8903" s="10"/>
      <c r="BU8903" s="10"/>
    </row>
    <row r="8904" spans="68:73">
      <c r="BP8904" s="8"/>
      <c r="BQ8904" s="8"/>
      <c r="BR8904" s="8"/>
      <c r="BS8904" s="8"/>
      <c r="BT8904" s="8"/>
      <c r="BU8904" s="8"/>
    </row>
    <row r="8905" spans="68:73">
      <c r="BP8905" s="10"/>
      <c r="BQ8905" s="10"/>
      <c r="BR8905" s="10"/>
      <c r="BS8905" s="10"/>
      <c r="BT8905" s="10"/>
      <c r="BU8905" s="10"/>
    </row>
    <row r="8906" spans="68:73">
      <c r="BP8906" s="8"/>
      <c r="BQ8906" s="8"/>
      <c r="BR8906" s="8"/>
      <c r="BS8906" s="8"/>
      <c r="BT8906" s="8"/>
      <c r="BU8906" s="8"/>
    </row>
    <row r="8907" spans="68:73">
      <c r="BP8907" s="10"/>
      <c r="BQ8907" s="10"/>
      <c r="BR8907" s="10"/>
      <c r="BS8907" s="10"/>
      <c r="BT8907" s="10"/>
      <c r="BU8907" s="10"/>
    </row>
    <row r="8908" spans="68:73">
      <c r="BP8908" s="8"/>
      <c r="BQ8908" s="8"/>
      <c r="BR8908" s="8"/>
      <c r="BS8908" s="8"/>
      <c r="BT8908" s="8"/>
      <c r="BU8908" s="8"/>
    </row>
    <row r="8909" spans="68:73">
      <c r="BP8909" s="10"/>
      <c r="BQ8909" s="10"/>
      <c r="BR8909" s="10"/>
      <c r="BS8909" s="10"/>
      <c r="BT8909" s="10"/>
      <c r="BU8909" s="10"/>
    </row>
    <row r="8910" spans="68:73">
      <c r="BP8910" s="8"/>
      <c r="BQ8910" s="8"/>
      <c r="BR8910" s="8"/>
      <c r="BS8910" s="8"/>
      <c r="BT8910" s="8"/>
      <c r="BU8910" s="8"/>
    </row>
    <row r="8911" spans="68:73">
      <c r="BP8911" s="10"/>
      <c r="BQ8911" s="10"/>
      <c r="BR8911" s="10"/>
      <c r="BS8911" s="10"/>
      <c r="BT8911" s="10"/>
      <c r="BU8911" s="10"/>
    </row>
    <row r="8912" spans="68:73">
      <c r="BP8912" s="8"/>
      <c r="BQ8912" s="8"/>
      <c r="BR8912" s="8"/>
      <c r="BS8912" s="8"/>
      <c r="BT8912" s="8"/>
      <c r="BU8912" s="8"/>
    </row>
    <row r="8913" spans="68:73">
      <c r="BP8913" s="10"/>
      <c r="BQ8913" s="10"/>
      <c r="BR8913" s="10"/>
      <c r="BS8913" s="10"/>
      <c r="BT8913" s="10"/>
      <c r="BU8913" s="10"/>
    </row>
    <row r="8914" spans="68:73">
      <c r="BP8914" s="8"/>
      <c r="BQ8914" s="8"/>
      <c r="BR8914" s="8"/>
      <c r="BS8914" s="8"/>
      <c r="BT8914" s="8"/>
      <c r="BU8914" s="8"/>
    </row>
    <row r="8915" spans="68:73">
      <c r="BP8915" s="10"/>
      <c r="BQ8915" s="10"/>
      <c r="BR8915" s="10"/>
      <c r="BS8915" s="10"/>
      <c r="BT8915" s="10"/>
      <c r="BU8915" s="10"/>
    </row>
    <row r="8916" spans="68:73">
      <c r="BP8916" s="8"/>
      <c r="BQ8916" s="8"/>
      <c r="BR8916" s="8"/>
      <c r="BS8916" s="8"/>
      <c r="BT8916" s="8"/>
      <c r="BU8916" s="8"/>
    </row>
    <row r="8917" spans="68:73">
      <c r="BP8917" s="10"/>
      <c r="BQ8917" s="10"/>
      <c r="BR8917" s="10"/>
      <c r="BS8917" s="10"/>
      <c r="BT8917" s="10"/>
      <c r="BU8917" s="10"/>
    </row>
    <row r="8918" spans="68:73">
      <c r="BP8918" s="8"/>
      <c r="BQ8918" s="8"/>
      <c r="BR8918" s="8"/>
      <c r="BS8918" s="8"/>
      <c r="BT8918" s="8"/>
      <c r="BU8918" s="8"/>
    </row>
    <row r="8919" spans="68:73">
      <c r="BP8919" s="10"/>
      <c r="BQ8919" s="10"/>
      <c r="BR8919" s="10"/>
      <c r="BS8919" s="10"/>
      <c r="BT8919" s="10"/>
      <c r="BU8919" s="10"/>
    </row>
    <row r="8920" spans="68:73">
      <c r="BP8920" s="8"/>
      <c r="BQ8920" s="8"/>
      <c r="BR8920" s="8"/>
      <c r="BS8920" s="8"/>
      <c r="BT8920" s="8"/>
      <c r="BU8920" s="8"/>
    </row>
    <row r="8921" spans="68:73">
      <c r="BP8921" s="10"/>
      <c r="BQ8921" s="10"/>
      <c r="BR8921" s="10"/>
      <c r="BS8921" s="10"/>
      <c r="BT8921" s="10"/>
      <c r="BU8921" s="10"/>
    </row>
    <row r="8922" spans="68:73">
      <c r="BP8922" s="8"/>
      <c r="BQ8922" s="8"/>
      <c r="BR8922" s="8"/>
      <c r="BS8922" s="8"/>
      <c r="BT8922" s="8"/>
      <c r="BU8922" s="8"/>
    </row>
    <row r="8923" spans="68:73">
      <c r="BP8923" s="10"/>
      <c r="BQ8923" s="10"/>
      <c r="BR8923" s="10"/>
      <c r="BS8923" s="10"/>
      <c r="BT8923" s="10"/>
      <c r="BU8923" s="10"/>
    </row>
    <row r="8924" spans="68:73">
      <c r="BP8924" s="8"/>
      <c r="BQ8924" s="8"/>
      <c r="BR8924" s="8"/>
      <c r="BS8924" s="8"/>
      <c r="BT8924" s="8"/>
      <c r="BU8924" s="8"/>
    </row>
    <row r="8925" spans="68:73">
      <c r="BP8925" s="10"/>
      <c r="BQ8925" s="10"/>
      <c r="BR8925" s="10"/>
      <c r="BS8925" s="10"/>
      <c r="BT8925" s="10"/>
      <c r="BU8925" s="10"/>
    </row>
    <row r="8926" spans="68:73">
      <c r="BP8926" s="8"/>
      <c r="BQ8926" s="8"/>
      <c r="BR8926" s="8"/>
      <c r="BS8926" s="8"/>
      <c r="BT8926" s="8"/>
      <c r="BU8926" s="8"/>
    </row>
    <row r="8927" spans="68:73">
      <c r="BP8927" s="10"/>
      <c r="BQ8927" s="10"/>
      <c r="BR8927" s="10"/>
      <c r="BS8927" s="10"/>
      <c r="BT8927" s="10"/>
      <c r="BU8927" s="10"/>
    </row>
    <row r="8928" spans="68:73">
      <c r="BP8928" s="8"/>
      <c r="BQ8928" s="8"/>
      <c r="BR8928" s="8"/>
      <c r="BS8928" s="8"/>
      <c r="BT8928" s="8"/>
      <c r="BU8928" s="8"/>
    </row>
    <row r="8929" spans="68:73">
      <c r="BP8929" s="10"/>
      <c r="BQ8929" s="10"/>
      <c r="BR8929" s="10"/>
      <c r="BS8929" s="10"/>
      <c r="BT8929" s="10"/>
      <c r="BU8929" s="10"/>
    </row>
    <row r="8930" spans="68:73">
      <c r="BP8930" s="8"/>
      <c r="BQ8930" s="8"/>
      <c r="BR8930" s="8"/>
      <c r="BS8930" s="8"/>
      <c r="BT8930" s="8"/>
      <c r="BU8930" s="8"/>
    </row>
    <row r="8931" spans="68:73">
      <c r="BP8931" s="10"/>
      <c r="BQ8931" s="10"/>
      <c r="BR8931" s="10"/>
      <c r="BS8931" s="10"/>
      <c r="BT8931" s="10"/>
      <c r="BU8931" s="10"/>
    </row>
    <row r="8932" spans="68:73">
      <c r="BP8932" s="8"/>
      <c r="BQ8932" s="8"/>
      <c r="BR8932" s="8"/>
      <c r="BS8932" s="8"/>
      <c r="BT8932" s="8"/>
      <c r="BU8932" s="8"/>
    </row>
    <row r="8933" spans="68:73">
      <c r="BP8933" s="10"/>
      <c r="BQ8933" s="10"/>
      <c r="BR8933" s="10"/>
      <c r="BS8933" s="10"/>
      <c r="BT8933" s="10"/>
      <c r="BU8933" s="10"/>
    </row>
    <row r="8934" spans="68:73">
      <c r="BP8934" s="8"/>
      <c r="BQ8934" s="8"/>
      <c r="BR8934" s="8"/>
      <c r="BS8934" s="8"/>
      <c r="BT8934" s="8"/>
      <c r="BU8934" s="8"/>
    </row>
    <row r="8935" spans="68:73">
      <c r="BP8935" s="10"/>
      <c r="BQ8935" s="10"/>
      <c r="BR8935" s="10"/>
      <c r="BS8935" s="10"/>
      <c r="BT8935" s="10"/>
      <c r="BU8935" s="10"/>
    </row>
    <row r="8936" spans="68:73">
      <c r="BP8936" s="8"/>
      <c r="BQ8936" s="8"/>
      <c r="BR8936" s="8"/>
      <c r="BS8936" s="8"/>
      <c r="BT8936" s="8"/>
      <c r="BU8936" s="8"/>
    </row>
    <row r="8937" spans="68:73">
      <c r="BP8937" s="10"/>
      <c r="BQ8937" s="10"/>
      <c r="BR8937" s="10"/>
      <c r="BS8937" s="10"/>
      <c r="BT8937" s="10"/>
      <c r="BU8937" s="10"/>
    </row>
    <row r="8938" spans="68:73">
      <c r="BP8938" s="8"/>
      <c r="BQ8938" s="8"/>
      <c r="BR8938" s="8"/>
      <c r="BS8938" s="8"/>
      <c r="BT8938" s="8"/>
      <c r="BU8938" s="8"/>
    </row>
    <row r="8939" spans="68:73">
      <c r="BP8939" s="10"/>
      <c r="BQ8939" s="10"/>
      <c r="BR8939" s="10"/>
      <c r="BS8939" s="10"/>
      <c r="BT8939" s="10"/>
      <c r="BU8939" s="10"/>
    </row>
    <row r="8940" spans="68:73">
      <c r="BP8940" s="8"/>
      <c r="BQ8940" s="8"/>
      <c r="BR8940" s="8"/>
      <c r="BS8940" s="8"/>
      <c r="BT8940" s="8"/>
      <c r="BU8940" s="8"/>
    </row>
    <row r="8941" spans="68:73">
      <c r="BP8941" s="10"/>
      <c r="BQ8941" s="10"/>
      <c r="BR8941" s="10"/>
      <c r="BS8941" s="10"/>
      <c r="BT8941" s="10"/>
      <c r="BU8941" s="10"/>
    </row>
    <row r="8942" spans="68:73">
      <c r="BP8942" s="8"/>
      <c r="BQ8942" s="8"/>
      <c r="BR8942" s="8"/>
      <c r="BS8942" s="8"/>
      <c r="BT8942" s="8"/>
      <c r="BU8942" s="8"/>
    </row>
    <row r="8943" spans="68:73">
      <c r="BP8943" s="10"/>
      <c r="BQ8943" s="10"/>
      <c r="BR8943" s="10"/>
      <c r="BS8943" s="10"/>
      <c r="BT8943" s="10"/>
      <c r="BU8943" s="10"/>
    </row>
    <row r="8944" spans="68:73">
      <c r="BP8944" s="8"/>
      <c r="BQ8944" s="8"/>
      <c r="BR8944" s="8"/>
      <c r="BS8944" s="8"/>
      <c r="BT8944" s="8"/>
      <c r="BU8944" s="8"/>
    </row>
    <row r="8945" spans="68:73">
      <c r="BP8945" s="10"/>
      <c r="BQ8945" s="10"/>
      <c r="BR8945" s="10"/>
      <c r="BS8945" s="10"/>
      <c r="BT8945" s="10"/>
      <c r="BU8945" s="10"/>
    </row>
    <row r="8946" spans="68:73">
      <c r="BP8946" s="8"/>
      <c r="BQ8946" s="8"/>
      <c r="BR8946" s="8"/>
      <c r="BS8946" s="8"/>
      <c r="BT8946" s="8"/>
      <c r="BU8946" s="8"/>
    </row>
    <row r="8947" spans="68:73">
      <c r="BP8947" s="10"/>
      <c r="BQ8947" s="10"/>
      <c r="BR8947" s="10"/>
      <c r="BS8947" s="10"/>
      <c r="BT8947" s="10"/>
      <c r="BU8947" s="10"/>
    </row>
    <row r="8948" spans="68:73">
      <c r="BP8948" s="8"/>
      <c r="BQ8948" s="8"/>
      <c r="BR8948" s="8"/>
      <c r="BS8948" s="8"/>
      <c r="BT8948" s="8"/>
      <c r="BU8948" s="8"/>
    </row>
    <row r="8949" spans="68:73">
      <c r="BP8949" s="10"/>
      <c r="BQ8949" s="10"/>
      <c r="BR8949" s="10"/>
      <c r="BS8949" s="10"/>
      <c r="BT8949" s="10"/>
      <c r="BU8949" s="10"/>
    </row>
    <row r="8950" spans="68:73">
      <c r="BP8950" s="8"/>
      <c r="BQ8950" s="8"/>
      <c r="BR8950" s="8"/>
      <c r="BS8950" s="8"/>
      <c r="BT8950" s="8"/>
      <c r="BU8950" s="8"/>
    </row>
    <row r="8951" spans="68:73">
      <c r="BP8951" s="10"/>
      <c r="BQ8951" s="10"/>
      <c r="BR8951" s="10"/>
      <c r="BS8951" s="10"/>
      <c r="BT8951" s="10"/>
      <c r="BU8951" s="10"/>
    </row>
    <row r="8952" spans="68:73">
      <c r="BP8952" s="8"/>
      <c r="BQ8952" s="8"/>
      <c r="BR8952" s="8"/>
      <c r="BS8952" s="8"/>
      <c r="BT8952" s="8"/>
      <c r="BU8952" s="8"/>
    </row>
    <row r="8953" spans="68:73">
      <c r="BP8953" s="10"/>
      <c r="BQ8953" s="10"/>
      <c r="BR8953" s="10"/>
      <c r="BS8953" s="10"/>
      <c r="BT8953" s="10"/>
      <c r="BU8953" s="10"/>
    </row>
    <row r="8954" spans="68:73">
      <c r="BP8954" s="8"/>
      <c r="BQ8954" s="8"/>
      <c r="BR8954" s="8"/>
      <c r="BS8954" s="8"/>
      <c r="BT8954" s="8"/>
      <c r="BU8954" s="8"/>
    </row>
    <row r="8955" spans="68:73">
      <c r="BP8955" s="10"/>
      <c r="BQ8955" s="10"/>
      <c r="BR8955" s="10"/>
      <c r="BS8955" s="10"/>
      <c r="BT8955" s="10"/>
      <c r="BU8955" s="10"/>
    </row>
    <row r="8956" spans="68:73">
      <c r="BP8956" s="8"/>
      <c r="BQ8956" s="8"/>
      <c r="BR8956" s="8"/>
      <c r="BS8956" s="8"/>
      <c r="BT8956" s="8"/>
      <c r="BU8956" s="8"/>
    </row>
    <row r="8957" spans="68:73">
      <c r="BP8957" s="10"/>
      <c r="BQ8957" s="10"/>
      <c r="BR8957" s="10"/>
      <c r="BS8957" s="10"/>
      <c r="BT8957" s="10"/>
      <c r="BU8957" s="10"/>
    </row>
    <row r="8958" spans="68:73">
      <c r="BP8958" s="8"/>
      <c r="BQ8958" s="8"/>
      <c r="BR8958" s="8"/>
      <c r="BS8958" s="8"/>
      <c r="BT8958" s="8"/>
      <c r="BU8958" s="8"/>
    </row>
    <row r="8959" spans="68:73">
      <c r="BP8959" s="10"/>
      <c r="BQ8959" s="10"/>
      <c r="BR8959" s="10"/>
      <c r="BS8959" s="10"/>
      <c r="BT8959" s="10"/>
      <c r="BU8959" s="10"/>
    </row>
    <row r="8960" spans="68:73">
      <c r="BP8960" s="8"/>
      <c r="BQ8960" s="8"/>
      <c r="BR8960" s="8"/>
      <c r="BS8960" s="8"/>
      <c r="BT8960" s="8"/>
      <c r="BU8960" s="8"/>
    </row>
    <row r="8961" spans="68:73">
      <c r="BP8961" s="10"/>
      <c r="BQ8961" s="10"/>
      <c r="BR8961" s="10"/>
      <c r="BS8961" s="10"/>
      <c r="BT8961" s="10"/>
      <c r="BU8961" s="10"/>
    </row>
    <row r="8962" spans="68:73">
      <c r="BP8962" s="8"/>
      <c r="BQ8962" s="8"/>
      <c r="BR8962" s="8"/>
      <c r="BS8962" s="8"/>
      <c r="BT8962" s="8"/>
      <c r="BU8962" s="8"/>
    </row>
    <row r="8963" spans="68:73">
      <c r="BP8963" s="10"/>
      <c r="BQ8963" s="10"/>
      <c r="BR8963" s="10"/>
      <c r="BS8963" s="10"/>
      <c r="BT8963" s="10"/>
      <c r="BU8963" s="10"/>
    </row>
    <row r="8964" spans="68:73">
      <c r="BP8964" s="8"/>
      <c r="BQ8964" s="8"/>
      <c r="BR8964" s="8"/>
      <c r="BS8964" s="8"/>
      <c r="BT8964" s="8"/>
      <c r="BU8964" s="8"/>
    </row>
    <row r="8965" spans="68:73">
      <c r="BP8965" s="10"/>
      <c r="BQ8965" s="10"/>
      <c r="BR8965" s="10"/>
      <c r="BS8965" s="10"/>
      <c r="BT8965" s="10"/>
      <c r="BU8965" s="10"/>
    </row>
    <row r="8966" spans="68:73">
      <c r="BP8966" s="8"/>
      <c r="BQ8966" s="8"/>
      <c r="BR8966" s="8"/>
      <c r="BS8966" s="8"/>
      <c r="BT8966" s="8"/>
      <c r="BU8966" s="8"/>
    </row>
    <row r="8967" spans="68:73">
      <c r="BP8967" s="10"/>
      <c r="BQ8967" s="10"/>
      <c r="BR8967" s="10"/>
      <c r="BS8967" s="10"/>
      <c r="BT8967" s="10"/>
      <c r="BU8967" s="10"/>
    </row>
    <row r="8968" spans="68:73">
      <c r="BP8968" s="8"/>
      <c r="BQ8968" s="8"/>
      <c r="BR8968" s="8"/>
      <c r="BS8968" s="8"/>
      <c r="BT8968" s="8"/>
      <c r="BU8968" s="8"/>
    </row>
    <row r="8969" spans="68:73">
      <c r="BP8969" s="10"/>
      <c r="BQ8969" s="10"/>
      <c r="BR8969" s="10"/>
      <c r="BS8969" s="10"/>
      <c r="BT8969" s="10"/>
      <c r="BU8969" s="10"/>
    </row>
    <row r="8970" spans="68:73">
      <c r="BP8970" s="8"/>
      <c r="BQ8970" s="8"/>
      <c r="BR8970" s="8"/>
      <c r="BS8970" s="8"/>
      <c r="BT8970" s="8"/>
      <c r="BU8970" s="8"/>
    </row>
    <row r="8971" spans="68:73">
      <c r="BP8971" s="10"/>
      <c r="BQ8971" s="10"/>
      <c r="BR8971" s="10"/>
      <c r="BS8971" s="10"/>
      <c r="BT8971" s="10"/>
      <c r="BU8971" s="10"/>
    </row>
    <row r="8972" spans="68:73">
      <c r="BP8972" s="8"/>
      <c r="BQ8972" s="8"/>
      <c r="BR8972" s="8"/>
      <c r="BS8972" s="8"/>
      <c r="BT8972" s="8"/>
      <c r="BU8972" s="8"/>
    </row>
    <row r="8973" spans="68:73">
      <c r="BP8973" s="10"/>
      <c r="BQ8973" s="10"/>
      <c r="BR8973" s="10"/>
      <c r="BS8973" s="10"/>
      <c r="BT8973" s="10"/>
      <c r="BU8973" s="10"/>
    </row>
    <row r="8974" spans="68:73">
      <c r="BP8974" s="8"/>
      <c r="BQ8974" s="8"/>
      <c r="BR8974" s="8"/>
      <c r="BS8974" s="8"/>
      <c r="BT8974" s="8"/>
      <c r="BU8974" s="8"/>
    </row>
    <row r="8975" spans="68:73">
      <c r="BP8975" s="10"/>
      <c r="BQ8975" s="10"/>
      <c r="BR8975" s="10"/>
      <c r="BS8975" s="10"/>
      <c r="BT8975" s="10"/>
      <c r="BU8975" s="10"/>
    </row>
    <row r="8976" spans="68:73">
      <c r="BP8976" s="8"/>
      <c r="BQ8976" s="8"/>
      <c r="BR8976" s="8"/>
      <c r="BS8976" s="8"/>
      <c r="BT8976" s="8"/>
      <c r="BU8976" s="8"/>
    </row>
    <row r="8977" spans="68:73">
      <c r="BP8977" s="10"/>
      <c r="BQ8977" s="10"/>
      <c r="BR8977" s="10"/>
      <c r="BS8977" s="10"/>
      <c r="BT8977" s="10"/>
      <c r="BU8977" s="10"/>
    </row>
    <row r="8978" spans="68:73">
      <c r="BP8978" s="8"/>
      <c r="BQ8978" s="8"/>
      <c r="BR8978" s="8"/>
      <c r="BS8978" s="8"/>
      <c r="BT8978" s="8"/>
      <c r="BU8978" s="8"/>
    </row>
    <row r="8979" spans="68:73">
      <c r="BP8979" s="10"/>
      <c r="BQ8979" s="10"/>
      <c r="BR8979" s="10"/>
      <c r="BS8979" s="10"/>
      <c r="BT8979" s="10"/>
      <c r="BU8979" s="10"/>
    </row>
    <row r="8980" spans="68:73">
      <c r="BP8980" s="8"/>
      <c r="BQ8980" s="8"/>
      <c r="BR8980" s="8"/>
      <c r="BS8980" s="8"/>
      <c r="BT8980" s="8"/>
      <c r="BU8980" s="8"/>
    </row>
    <row r="8981" spans="68:73">
      <c r="BP8981" s="10"/>
      <c r="BQ8981" s="10"/>
      <c r="BR8981" s="10"/>
      <c r="BS8981" s="10"/>
      <c r="BT8981" s="10"/>
      <c r="BU8981" s="10"/>
    </row>
    <row r="8982" spans="68:73">
      <c r="BP8982" s="8"/>
      <c r="BQ8982" s="8"/>
      <c r="BR8982" s="8"/>
      <c r="BS8982" s="8"/>
      <c r="BT8982" s="8"/>
      <c r="BU8982" s="8"/>
    </row>
    <row r="8983" spans="68:73">
      <c r="BP8983" s="10"/>
      <c r="BQ8983" s="10"/>
      <c r="BR8983" s="10"/>
      <c r="BS8983" s="10"/>
      <c r="BT8983" s="10"/>
      <c r="BU8983" s="10"/>
    </row>
    <row r="8984" spans="68:73">
      <c r="BP8984" s="8"/>
      <c r="BQ8984" s="8"/>
      <c r="BR8984" s="8"/>
      <c r="BS8984" s="8"/>
      <c r="BT8984" s="8"/>
      <c r="BU8984" s="8"/>
    </row>
    <row r="8985" spans="68:73">
      <c r="BP8985" s="10"/>
      <c r="BQ8985" s="10"/>
      <c r="BR8985" s="10"/>
      <c r="BS8985" s="10"/>
      <c r="BT8985" s="10"/>
      <c r="BU8985" s="10"/>
    </row>
    <row r="8986" spans="68:73">
      <c r="BP8986" s="8"/>
      <c r="BQ8986" s="8"/>
      <c r="BR8986" s="8"/>
      <c r="BS8986" s="8"/>
      <c r="BT8986" s="8"/>
      <c r="BU8986" s="8"/>
    </row>
    <row r="8987" spans="68:73">
      <c r="BP8987" s="10"/>
      <c r="BQ8987" s="10"/>
      <c r="BR8987" s="10"/>
      <c r="BS8987" s="10"/>
      <c r="BT8987" s="10"/>
      <c r="BU8987" s="10"/>
    </row>
    <row r="8988" spans="68:73">
      <c r="BP8988" s="8"/>
      <c r="BQ8988" s="8"/>
      <c r="BR8988" s="8"/>
      <c r="BS8988" s="8"/>
      <c r="BT8988" s="8"/>
      <c r="BU8988" s="8"/>
    </row>
    <row r="8989" spans="68:73">
      <c r="BP8989" s="10"/>
      <c r="BQ8989" s="10"/>
      <c r="BR8989" s="10"/>
      <c r="BS8989" s="10"/>
      <c r="BT8989" s="10"/>
      <c r="BU8989" s="10"/>
    </row>
    <row r="8990" spans="68:73">
      <c r="BP8990" s="8"/>
      <c r="BQ8990" s="8"/>
      <c r="BR8990" s="8"/>
      <c r="BS8990" s="8"/>
      <c r="BT8990" s="8"/>
      <c r="BU8990" s="8"/>
    </row>
    <row r="8991" spans="68:73">
      <c r="BP8991" s="10"/>
      <c r="BQ8991" s="10"/>
      <c r="BR8991" s="10"/>
      <c r="BS8991" s="10"/>
      <c r="BT8991" s="10"/>
      <c r="BU8991" s="10"/>
    </row>
    <row r="8992" spans="68:73">
      <c r="BP8992" s="8"/>
      <c r="BQ8992" s="8"/>
      <c r="BR8992" s="8"/>
      <c r="BS8992" s="8"/>
      <c r="BT8992" s="8"/>
      <c r="BU8992" s="8"/>
    </row>
    <row r="8993" spans="68:73">
      <c r="BP8993" s="10"/>
      <c r="BQ8993" s="10"/>
      <c r="BR8993" s="10"/>
      <c r="BS8993" s="10"/>
      <c r="BT8993" s="10"/>
      <c r="BU8993" s="10"/>
    </row>
    <row r="8994" spans="68:73">
      <c r="BP8994" s="8"/>
      <c r="BQ8994" s="8"/>
      <c r="BR8994" s="8"/>
      <c r="BS8994" s="8"/>
      <c r="BT8994" s="8"/>
      <c r="BU8994" s="8"/>
    </row>
    <row r="8995" spans="68:73">
      <c r="BP8995" s="10"/>
      <c r="BQ8995" s="10"/>
      <c r="BR8995" s="10"/>
      <c r="BS8995" s="10"/>
      <c r="BT8995" s="10"/>
      <c r="BU8995" s="10"/>
    </row>
    <row r="8996" spans="68:73">
      <c r="BP8996" s="8"/>
      <c r="BQ8996" s="8"/>
      <c r="BR8996" s="8"/>
      <c r="BS8996" s="8"/>
      <c r="BT8996" s="8"/>
      <c r="BU8996" s="8"/>
    </row>
    <row r="8997" spans="68:73">
      <c r="BP8997" s="10"/>
      <c r="BQ8997" s="10"/>
      <c r="BR8997" s="10"/>
      <c r="BS8997" s="10"/>
      <c r="BT8997" s="10"/>
      <c r="BU8997" s="10"/>
    </row>
    <row r="8998" spans="68:73">
      <c r="BP8998" s="8"/>
      <c r="BQ8998" s="8"/>
      <c r="BR8998" s="8"/>
      <c r="BS8998" s="8"/>
      <c r="BT8998" s="8"/>
      <c r="BU8998" s="8"/>
    </row>
    <row r="8999" spans="68:73">
      <c r="BP8999" s="10"/>
      <c r="BQ8999" s="10"/>
      <c r="BR8999" s="10"/>
      <c r="BS8999" s="10"/>
      <c r="BT8999" s="10"/>
      <c r="BU8999" s="10"/>
    </row>
    <row r="9000" spans="68:73">
      <c r="BP9000" s="8"/>
      <c r="BQ9000" s="8"/>
      <c r="BR9000" s="8"/>
      <c r="BS9000" s="8"/>
      <c r="BT9000" s="8"/>
      <c r="BU9000" s="8"/>
    </row>
    <row r="9001" spans="68:73">
      <c r="BP9001" s="10"/>
      <c r="BQ9001" s="10"/>
      <c r="BR9001" s="10"/>
      <c r="BS9001" s="10"/>
      <c r="BT9001" s="10"/>
      <c r="BU9001" s="10"/>
    </row>
    <row r="9002" spans="68:73">
      <c r="BP9002" s="8"/>
      <c r="BQ9002" s="8"/>
      <c r="BR9002" s="8"/>
      <c r="BS9002" s="8"/>
      <c r="BT9002" s="8"/>
      <c r="BU9002" s="8"/>
    </row>
    <row r="9003" spans="68:73">
      <c r="BP9003" s="10"/>
      <c r="BQ9003" s="10"/>
      <c r="BR9003" s="10"/>
      <c r="BS9003" s="10"/>
      <c r="BT9003" s="10"/>
      <c r="BU9003" s="10"/>
    </row>
    <row r="9004" spans="68:73">
      <c r="BP9004" s="8"/>
      <c r="BQ9004" s="8"/>
      <c r="BR9004" s="8"/>
      <c r="BS9004" s="8"/>
      <c r="BT9004" s="8"/>
      <c r="BU9004" s="8"/>
    </row>
    <row r="9005" spans="68:73">
      <c r="BP9005" s="10"/>
      <c r="BQ9005" s="10"/>
      <c r="BR9005" s="10"/>
      <c r="BS9005" s="10"/>
      <c r="BT9005" s="10"/>
      <c r="BU9005" s="10"/>
    </row>
    <row r="9006" spans="68:73">
      <c r="BP9006" s="8"/>
      <c r="BQ9006" s="8"/>
      <c r="BR9006" s="8"/>
      <c r="BS9006" s="8"/>
      <c r="BT9006" s="8"/>
      <c r="BU9006" s="8"/>
    </row>
    <row r="9007" spans="68:73">
      <c r="BP9007" s="10"/>
      <c r="BQ9007" s="10"/>
      <c r="BR9007" s="10"/>
      <c r="BS9007" s="10"/>
      <c r="BT9007" s="10"/>
      <c r="BU9007" s="10"/>
    </row>
    <row r="9008" spans="68:73">
      <c r="BP9008" s="8"/>
      <c r="BQ9008" s="8"/>
      <c r="BR9008" s="8"/>
      <c r="BS9008" s="8"/>
      <c r="BT9008" s="8"/>
      <c r="BU9008" s="8"/>
    </row>
    <row r="9009" spans="68:73">
      <c r="BP9009" s="10"/>
      <c r="BQ9009" s="10"/>
      <c r="BR9009" s="10"/>
      <c r="BS9009" s="10"/>
      <c r="BT9009" s="10"/>
      <c r="BU9009" s="10"/>
    </row>
    <row r="9010" spans="68:73">
      <c r="BP9010" s="8"/>
      <c r="BQ9010" s="8"/>
      <c r="BR9010" s="8"/>
      <c r="BS9010" s="8"/>
      <c r="BT9010" s="8"/>
      <c r="BU9010" s="8"/>
    </row>
    <row r="9011" spans="68:73">
      <c r="BP9011" s="10"/>
      <c r="BQ9011" s="10"/>
      <c r="BR9011" s="10"/>
      <c r="BS9011" s="10"/>
      <c r="BT9011" s="10"/>
      <c r="BU9011" s="10"/>
    </row>
    <row r="9012" spans="68:73">
      <c r="BP9012" s="8"/>
      <c r="BQ9012" s="8"/>
      <c r="BR9012" s="8"/>
      <c r="BS9012" s="8"/>
      <c r="BT9012" s="8"/>
      <c r="BU9012" s="8"/>
    </row>
    <row r="9013" spans="68:73">
      <c r="BP9013" s="10"/>
      <c r="BQ9013" s="10"/>
      <c r="BR9013" s="10"/>
      <c r="BS9013" s="10"/>
      <c r="BT9013" s="10"/>
      <c r="BU9013" s="10"/>
    </row>
    <row r="9014" spans="68:73">
      <c r="BP9014" s="8"/>
      <c r="BQ9014" s="8"/>
      <c r="BR9014" s="8"/>
      <c r="BS9014" s="8"/>
      <c r="BT9014" s="8"/>
      <c r="BU9014" s="8"/>
    </row>
    <row r="9015" spans="68:73">
      <c r="BP9015" s="10"/>
      <c r="BQ9015" s="10"/>
      <c r="BR9015" s="10"/>
      <c r="BS9015" s="10"/>
      <c r="BT9015" s="10"/>
      <c r="BU9015" s="10"/>
    </row>
    <row r="9016" spans="68:73">
      <c r="BP9016" s="8"/>
      <c r="BQ9016" s="8"/>
      <c r="BR9016" s="8"/>
      <c r="BS9016" s="8"/>
      <c r="BT9016" s="8"/>
      <c r="BU9016" s="8"/>
    </row>
    <row r="9017" spans="68:73">
      <c r="BP9017" s="10"/>
      <c r="BQ9017" s="10"/>
      <c r="BR9017" s="10"/>
      <c r="BS9017" s="10"/>
      <c r="BT9017" s="10"/>
      <c r="BU9017" s="10"/>
    </row>
    <row r="9018" spans="68:73">
      <c r="BP9018" s="8"/>
      <c r="BQ9018" s="8"/>
      <c r="BR9018" s="8"/>
      <c r="BS9018" s="8"/>
      <c r="BT9018" s="8"/>
      <c r="BU9018" s="8"/>
    </row>
    <row r="9019" spans="68:73">
      <c r="BP9019" s="10"/>
      <c r="BQ9019" s="10"/>
      <c r="BR9019" s="10"/>
      <c r="BS9019" s="10"/>
      <c r="BT9019" s="10"/>
      <c r="BU9019" s="10"/>
    </row>
    <row r="9020" spans="68:73">
      <c r="BP9020" s="8"/>
      <c r="BQ9020" s="8"/>
      <c r="BR9020" s="8"/>
      <c r="BS9020" s="8"/>
      <c r="BT9020" s="8"/>
      <c r="BU9020" s="8"/>
    </row>
    <row r="9021" spans="68:73">
      <c r="BP9021" s="10"/>
      <c r="BQ9021" s="10"/>
      <c r="BR9021" s="10"/>
      <c r="BS9021" s="10"/>
      <c r="BT9021" s="10"/>
      <c r="BU9021" s="10"/>
    </row>
    <row r="9022" spans="68:73">
      <c r="BP9022" s="8"/>
      <c r="BQ9022" s="8"/>
      <c r="BR9022" s="8"/>
      <c r="BS9022" s="8"/>
      <c r="BT9022" s="8"/>
      <c r="BU9022" s="8"/>
    </row>
    <row r="9023" spans="68:73">
      <c r="BP9023" s="10"/>
      <c r="BQ9023" s="10"/>
      <c r="BR9023" s="10"/>
      <c r="BS9023" s="10"/>
      <c r="BT9023" s="10"/>
      <c r="BU9023" s="10"/>
    </row>
    <row r="9024" spans="68:73">
      <c r="BP9024" s="8"/>
      <c r="BQ9024" s="8"/>
      <c r="BR9024" s="8"/>
      <c r="BS9024" s="8"/>
      <c r="BT9024" s="8"/>
      <c r="BU9024" s="8"/>
    </row>
    <row r="9025" spans="68:73">
      <c r="BP9025" s="10"/>
      <c r="BQ9025" s="10"/>
      <c r="BR9025" s="10"/>
      <c r="BS9025" s="10"/>
      <c r="BT9025" s="10"/>
      <c r="BU9025" s="10"/>
    </row>
    <row r="9026" spans="68:73">
      <c r="BP9026" s="8"/>
      <c r="BQ9026" s="8"/>
      <c r="BR9026" s="8"/>
      <c r="BS9026" s="8"/>
      <c r="BT9026" s="8"/>
      <c r="BU9026" s="8"/>
    </row>
    <row r="9027" spans="68:73">
      <c r="BP9027" s="10"/>
      <c r="BQ9027" s="10"/>
      <c r="BR9027" s="10"/>
      <c r="BS9027" s="10"/>
      <c r="BT9027" s="10"/>
      <c r="BU9027" s="10"/>
    </row>
    <row r="9028" spans="68:73">
      <c r="BP9028" s="8"/>
      <c r="BQ9028" s="8"/>
      <c r="BR9028" s="8"/>
      <c r="BS9028" s="8"/>
      <c r="BT9028" s="8"/>
      <c r="BU9028" s="8"/>
    </row>
    <row r="9029" spans="68:73">
      <c r="BP9029" s="10"/>
      <c r="BQ9029" s="10"/>
      <c r="BR9029" s="10"/>
      <c r="BS9029" s="10"/>
      <c r="BT9029" s="10"/>
      <c r="BU9029" s="10"/>
    </row>
    <row r="9030" spans="68:73">
      <c r="BP9030" s="8"/>
      <c r="BQ9030" s="8"/>
      <c r="BR9030" s="8"/>
      <c r="BS9030" s="8"/>
      <c r="BT9030" s="8"/>
      <c r="BU9030" s="8"/>
    </row>
    <row r="9031" spans="68:73">
      <c r="BP9031" s="10"/>
      <c r="BQ9031" s="10"/>
      <c r="BR9031" s="10"/>
      <c r="BS9031" s="10"/>
      <c r="BT9031" s="10"/>
      <c r="BU9031" s="10"/>
    </row>
    <row r="9032" spans="68:73">
      <c r="BP9032" s="8"/>
      <c r="BQ9032" s="8"/>
      <c r="BR9032" s="8"/>
      <c r="BS9032" s="8"/>
      <c r="BT9032" s="8"/>
      <c r="BU9032" s="8"/>
    </row>
    <row r="9033" spans="68:73">
      <c r="BP9033" s="10"/>
      <c r="BQ9033" s="10"/>
      <c r="BR9033" s="10"/>
      <c r="BS9033" s="10"/>
      <c r="BT9033" s="10"/>
      <c r="BU9033" s="10"/>
    </row>
    <row r="9034" spans="68:73">
      <c r="BP9034" s="8"/>
      <c r="BQ9034" s="8"/>
      <c r="BR9034" s="8"/>
      <c r="BS9034" s="8"/>
      <c r="BT9034" s="8"/>
      <c r="BU9034" s="8"/>
    </row>
    <row r="9035" spans="68:73">
      <c r="BP9035" s="10"/>
      <c r="BQ9035" s="10"/>
      <c r="BR9035" s="10"/>
      <c r="BS9035" s="10"/>
      <c r="BT9035" s="10"/>
      <c r="BU9035" s="10"/>
    </row>
    <row r="9036" spans="68:73">
      <c r="BP9036" s="8"/>
      <c r="BQ9036" s="8"/>
      <c r="BR9036" s="8"/>
      <c r="BS9036" s="8"/>
      <c r="BT9036" s="8"/>
      <c r="BU9036" s="8"/>
    </row>
    <row r="9037" spans="68:73">
      <c r="BP9037" s="10"/>
      <c r="BQ9037" s="10"/>
      <c r="BR9037" s="10"/>
      <c r="BS9037" s="10"/>
      <c r="BT9037" s="10"/>
      <c r="BU9037" s="10"/>
    </row>
    <row r="9038" spans="68:73">
      <c r="BP9038" s="8"/>
      <c r="BQ9038" s="8"/>
      <c r="BR9038" s="8"/>
      <c r="BS9038" s="8"/>
      <c r="BT9038" s="8"/>
      <c r="BU9038" s="8"/>
    </row>
    <row r="9039" spans="68:73">
      <c r="BP9039" s="10"/>
      <c r="BQ9039" s="10"/>
      <c r="BR9039" s="10"/>
      <c r="BS9039" s="10"/>
      <c r="BT9039" s="10"/>
      <c r="BU9039" s="10"/>
    </row>
    <row r="9040" spans="68:73">
      <c r="BP9040" s="8"/>
      <c r="BQ9040" s="8"/>
      <c r="BR9040" s="8"/>
      <c r="BS9040" s="8"/>
      <c r="BT9040" s="8"/>
      <c r="BU9040" s="8"/>
    </row>
    <row r="9041" spans="68:73">
      <c r="BP9041" s="10"/>
      <c r="BQ9041" s="10"/>
      <c r="BR9041" s="10"/>
      <c r="BS9041" s="10"/>
      <c r="BT9041" s="10"/>
      <c r="BU9041" s="10"/>
    </row>
    <row r="9042" spans="68:73">
      <c r="BP9042" s="8"/>
      <c r="BQ9042" s="8"/>
      <c r="BR9042" s="8"/>
      <c r="BS9042" s="8"/>
      <c r="BT9042" s="8"/>
      <c r="BU9042" s="8"/>
    </row>
    <row r="9043" spans="68:73">
      <c r="BP9043" s="10"/>
      <c r="BQ9043" s="10"/>
      <c r="BR9043" s="10"/>
      <c r="BS9043" s="10"/>
      <c r="BT9043" s="10"/>
      <c r="BU9043" s="10"/>
    </row>
    <row r="9044" spans="68:73">
      <c r="BP9044" s="8"/>
      <c r="BQ9044" s="8"/>
      <c r="BR9044" s="8"/>
      <c r="BS9044" s="8"/>
      <c r="BT9044" s="8"/>
      <c r="BU9044" s="8"/>
    </row>
    <row r="9045" spans="68:73">
      <c r="BP9045" s="10"/>
      <c r="BQ9045" s="10"/>
      <c r="BR9045" s="10"/>
      <c r="BS9045" s="10"/>
      <c r="BT9045" s="10"/>
      <c r="BU9045" s="10"/>
    </row>
    <row r="9046" spans="68:73">
      <c r="BP9046" s="8"/>
      <c r="BQ9046" s="8"/>
      <c r="BR9046" s="8"/>
      <c r="BS9046" s="8"/>
      <c r="BT9046" s="8"/>
      <c r="BU9046" s="8"/>
    </row>
    <row r="9047" spans="68:73">
      <c r="BP9047" s="10"/>
      <c r="BQ9047" s="10"/>
      <c r="BR9047" s="10"/>
      <c r="BS9047" s="10"/>
      <c r="BT9047" s="10"/>
      <c r="BU9047" s="10"/>
    </row>
    <row r="9048" spans="68:73">
      <c r="BP9048" s="8"/>
      <c r="BQ9048" s="8"/>
      <c r="BR9048" s="8"/>
      <c r="BS9048" s="8"/>
      <c r="BT9048" s="8"/>
      <c r="BU9048" s="8"/>
    </row>
    <row r="9049" spans="68:73">
      <c r="BP9049" s="10"/>
      <c r="BQ9049" s="10"/>
      <c r="BR9049" s="10"/>
      <c r="BS9049" s="10"/>
      <c r="BT9049" s="10"/>
      <c r="BU9049" s="10"/>
    </row>
    <row r="9050" spans="68:73">
      <c r="BP9050" s="8"/>
      <c r="BQ9050" s="8"/>
      <c r="BR9050" s="8"/>
      <c r="BS9050" s="8"/>
      <c r="BT9050" s="8"/>
      <c r="BU9050" s="8"/>
    </row>
    <row r="9051" spans="68:73">
      <c r="BP9051" s="10"/>
      <c r="BQ9051" s="10"/>
      <c r="BR9051" s="10"/>
      <c r="BS9051" s="10"/>
      <c r="BT9051" s="10"/>
      <c r="BU9051" s="10"/>
    </row>
    <row r="9052" spans="68:73">
      <c r="BP9052" s="8"/>
      <c r="BQ9052" s="8"/>
      <c r="BR9052" s="8"/>
      <c r="BS9052" s="8"/>
      <c r="BT9052" s="8"/>
      <c r="BU9052" s="8"/>
    </row>
    <row r="9053" spans="68:73">
      <c r="BP9053" s="10"/>
      <c r="BQ9053" s="10"/>
      <c r="BR9053" s="10"/>
      <c r="BS9053" s="10"/>
      <c r="BT9053" s="10"/>
      <c r="BU9053" s="10"/>
    </row>
    <row r="9054" spans="68:73">
      <c r="BP9054" s="8"/>
      <c r="BQ9054" s="8"/>
      <c r="BR9054" s="8"/>
      <c r="BS9054" s="8"/>
      <c r="BT9054" s="8"/>
      <c r="BU9054" s="8"/>
    </row>
    <row r="9055" spans="68:73">
      <c r="BP9055" s="10"/>
      <c r="BQ9055" s="10"/>
      <c r="BR9055" s="10"/>
      <c r="BS9055" s="10"/>
      <c r="BT9055" s="10"/>
      <c r="BU9055" s="10"/>
    </row>
    <row r="9056" spans="68:73">
      <c r="BP9056" s="8"/>
      <c r="BQ9056" s="8"/>
      <c r="BR9056" s="8"/>
      <c r="BS9056" s="8"/>
      <c r="BT9056" s="8"/>
      <c r="BU9056" s="8"/>
    </row>
    <row r="9057" spans="68:73">
      <c r="BP9057" s="10"/>
      <c r="BQ9057" s="10"/>
      <c r="BR9057" s="10"/>
      <c r="BS9057" s="10"/>
      <c r="BT9057" s="10"/>
      <c r="BU9057" s="10"/>
    </row>
    <row r="9058" spans="68:73">
      <c r="BP9058" s="8"/>
      <c r="BQ9058" s="8"/>
      <c r="BR9058" s="8"/>
      <c r="BS9058" s="8"/>
      <c r="BT9058" s="8"/>
      <c r="BU9058" s="8"/>
    </row>
    <row r="9059" spans="68:73">
      <c r="BP9059" s="10"/>
      <c r="BQ9059" s="10"/>
      <c r="BR9059" s="10"/>
      <c r="BS9059" s="10"/>
      <c r="BT9059" s="10"/>
      <c r="BU9059" s="10"/>
    </row>
    <row r="9060" spans="68:73">
      <c r="BP9060" s="8"/>
      <c r="BQ9060" s="8"/>
      <c r="BR9060" s="8"/>
      <c r="BS9060" s="8"/>
      <c r="BT9060" s="8"/>
      <c r="BU9060" s="8"/>
    </row>
    <row r="9061" spans="68:73">
      <c r="BP9061" s="10"/>
      <c r="BQ9061" s="10"/>
      <c r="BR9061" s="10"/>
      <c r="BS9061" s="10"/>
      <c r="BT9061" s="10"/>
      <c r="BU9061" s="10"/>
    </row>
    <row r="9062" spans="68:73">
      <c r="BP9062" s="8"/>
      <c r="BQ9062" s="8"/>
      <c r="BR9062" s="8"/>
      <c r="BS9062" s="8"/>
      <c r="BT9062" s="8"/>
      <c r="BU9062" s="8"/>
    </row>
    <row r="9063" spans="68:73">
      <c r="BP9063" s="10"/>
      <c r="BQ9063" s="10"/>
      <c r="BR9063" s="10"/>
      <c r="BS9063" s="10"/>
      <c r="BT9063" s="10"/>
      <c r="BU9063" s="10"/>
    </row>
    <row r="9064" spans="68:73">
      <c r="BP9064" s="8"/>
      <c r="BQ9064" s="8"/>
      <c r="BR9064" s="8"/>
      <c r="BS9064" s="8"/>
      <c r="BT9064" s="8"/>
      <c r="BU9064" s="8"/>
    </row>
    <row r="9065" spans="68:73">
      <c r="BP9065" s="10"/>
      <c r="BQ9065" s="10"/>
      <c r="BR9065" s="10"/>
      <c r="BS9065" s="10"/>
      <c r="BT9065" s="10"/>
      <c r="BU9065" s="10"/>
    </row>
    <row r="9066" spans="68:73">
      <c r="BP9066" s="8"/>
      <c r="BQ9066" s="8"/>
      <c r="BR9066" s="8"/>
      <c r="BS9066" s="8"/>
      <c r="BT9066" s="8"/>
      <c r="BU9066" s="8"/>
    </row>
    <row r="9067" spans="68:73">
      <c r="BP9067" s="10"/>
      <c r="BQ9067" s="10"/>
      <c r="BR9067" s="10"/>
      <c r="BS9067" s="10"/>
      <c r="BT9067" s="10"/>
      <c r="BU9067" s="10"/>
    </row>
    <row r="9068" spans="68:73">
      <c r="BP9068" s="8"/>
      <c r="BQ9068" s="8"/>
      <c r="BR9068" s="8"/>
      <c r="BS9068" s="8"/>
      <c r="BT9068" s="8"/>
      <c r="BU9068" s="8"/>
    </row>
    <row r="9069" spans="68:73">
      <c r="BP9069" s="10"/>
      <c r="BQ9069" s="10"/>
      <c r="BR9069" s="10"/>
      <c r="BS9069" s="10"/>
      <c r="BT9069" s="10"/>
      <c r="BU9069" s="10"/>
    </row>
    <row r="9070" spans="68:73">
      <c r="BP9070" s="8"/>
      <c r="BQ9070" s="8"/>
      <c r="BR9070" s="8"/>
      <c r="BS9070" s="8"/>
      <c r="BT9070" s="8"/>
      <c r="BU9070" s="8"/>
    </row>
    <row r="9071" spans="68:73">
      <c r="BP9071" s="10"/>
      <c r="BQ9071" s="10"/>
      <c r="BR9071" s="10"/>
      <c r="BS9071" s="10"/>
      <c r="BT9071" s="10"/>
      <c r="BU9071" s="10"/>
    </row>
    <row r="9072" spans="68:73">
      <c r="BP9072" s="8"/>
      <c r="BQ9072" s="8"/>
      <c r="BR9072" s="8"/>
      <c r="BS9072" s="8"/>
      <c r="BT9072" s="8"/>
      <c r="BU9072" s="8"/>
    </row>
    <row r="9073" spans="68:73">
      <c r="BP9073" s="10"/>
      <c r="BQ9073" s="10"/>
      <c r="BR9073" s="10"/>
      <c r="BS9073" s="10"/>
      <c r="BT9073" s="10"/>
      <c r="BU9073" s="10"/>
    </row>
    <row r="9074" spans="68:73">
      <c r="BP9074" s="8"/>
      <c r="BQ9074" s="8"/>
      <c r="BR9074" s="8"/>
      <c r="BS9074" s="8"/>
      <c r="BT9074" s="8"/>
      <c r="BU9074" s="8"/>
    </row>
    <row r="9075" spans="68:73">
      <c r="BP9075" s="10"/>
      <c r="BQ9075" s="10"/>
      <c r="BR9075" s="10"/>
      <c r="BS9075" s="10"/>
      <c r="BT9075" s="10"/>
      <c r="BU9075" s="10"/>
    </row>
    <row r="9076" spans="68:73">
      <c r="BP9076" s="8"/>
      <c r="BQ9076" s="8"/>
      <c r="BR9076" s="8"/>
      <c r="BS9076" s="8"/>
      <c r="BT9076" s="8"/>
      <c r="BU9076" s="8"/>
    </row>
    <row r="9077" spans="68:73">
      <c r="BP9077" s="10"/>
      <c r="BQ9077" s="10"/>
      <c r="BR9077" s="10"/>
      <c r="BS9077" s="10"/>
      <c r="BT9077" s="10"/>
      <c r="BU9077" s="10"/>
    </row>
    <row r="9078" spans="68:73">
      <c r="BP9078" s="8"/>
      <c r="BQ9078" s="8"/>
      <c r="BR9078" s="8"/>
      <c r="BS9078" s="8"/>
      <c r="BT9078" s="8"/>
      <c r="BU9078" s="8"/>
    </row>
    <row r="9079" spans="68:73">
      <c r="BP9079" s="10"/>
      <c r="BQ9079" s="10"/>
      <c r="BR9079" s="10"/>
      <c r="BS9079" s="10"/>
      <c r="BT9079" s="10"/>
      <c r="BU9079" s="10"/>
    </row>
    <row r="9080" spans="68:73">
      <c r="BP9080" s="8"/>
      <c r="BQ9080" s="8"/>
      <c r="BR9080" s="8"/>
      <c r="BS9080" s="8"/>
      <c r="BT9080" s="8"/>
      <c r="BU9080" s="8"/>
    </row>
    <row r="9081" spans="68:73">
      <c r="BP9081" s="10"/>
      <c r="BQ9081" s="10"/>
      <c r="BR9081" s="10"/>
      <c r="BS9081" s="10"/>
      <c r="BT9081" s="10"/>
      <c r="BU9081" s="10"/>
    </row>
    <row r="9082" spans="68:73">
      <c r="BP9082" s="8"/>
      <c r="BQ9082" s="8"/>
      <c r="BR9082" s="8"/>
      <c r="BS9082" s="8"/>
      <c r="BT9082" s="8"/>
      <c r="BU9082" s="8"/>
    </row>
    <row r="9083" spans="68:73">
      <c r="BP9083" s="10"/>
      <c r="BQ9083" s="10"/>
      <c r="BR9083" s="10"/>
      <c r="BS9083" s="10"/>
      <c r="BT9083" s="10"/>
      <c r="BU9083" s="10"/>
    </row>
    <row r="9084" spans="68:73">
      <c r="BP9084" s="8"/>
      <c r="BQ9084" s="8"/>
      <c r="BR9084" s="8"/>
      <c r="BS9084" s="8"/>
      <c r="BT9084" s="8"/>
      <c r="BU9084" s="8"/>
    </row>
    <row r="9085" spans="68:73">
      <c r="BP9085" s="10"/>
      <c r="BQ9085" s="10"/>
      <c r="BR9085" s="10"/>
      <c r="BS9085" s="10"/>
      <c r="BT9085" s="10"/>
      <c r="BU9085" s="10"/>
    </row>
    <row r="9086" spans="68:73">
      <c r="BP9086" s="8"/>
      <c r="BQ9086" s="8"/>
      <c r="BR9086" s="8"/>
      <c r="BS9086" s="8"/>
      <c r="BT9086" s="8"/>
      <c r="BU9086" s="8"/>
    </row>
    <row r="9087" spans="68:73">
      <c r="BP9087" s="10"/>
      <c r="BQ9087" s="10"/>
      <c r="BR9087" s="10"/>
      <c r="BS9087" s="10"/>
      <c r="BT9087" s="10"/>
      <c r="BU9087" s="10"/>
    </row>
    <row r="9088" spans="68:73">
      <c r="BP9088" s="8"/>
      <c r="BQ9088" s="8"/>
      <c r="BR9088" s="8"/>
      <c r="BS9088" s="8"/>
      <c r="BT9088" s="8"/>
      <c r="BU9088" s="8"/>
    </row>
    <row r="9089" spans="68:73">
      <c r="BP9089" s="10"/>
      <c r="BQ9089" s="10"/>
      <c r="BR9089" s="10"/>
      <c r="BS9089" s="10"/>
      <c r="BT9089" s="10"/>
      <c r="BU9089" s="10"/>
    </row>
    <row r="9090" spans="68:73">
      <c r="BP9090" s="8"/>
      <c r="BQ9090" s="8"/>
      <c r="BR9090" s="8"/>
      <c r="BS9090" s="8"/>
      <c r="BT9090" s="8"/>
      <c r="BU9090" s="8"/>
    </row>
    <row r="9091" spans="68:73">
      <c r="BP9091" s="10"/>
      <c r="BQ9091" s="10"/>
      <c r="BR9091" s="10"/>
      <c r="BS9091" s="10"/>
      <c r="BT9091" s="10"/>
      <c r="BU9091" s="10"/>
    </row>
    <row r="9092" spans="68:73">
      <c r="BP9092" s="8"/>
      <c r="BQ9092" s="8"/>
      <c r="BR9092" s="8"/>
      <c r="BS9092" s="8"/>
      <c r="BT9092" s="8"/>
      <c r="BU9092" s="8"/>
    </row>
    <row r="9093" spans="68:73">
      <c r="BP9093" s="10"/>
      <c r="BQ9093" s="10"/>
      <c r="BR9093" s="10"/>
      <c r="BS9093" s="10"/>
      <c r="BT9093" s="10"/>
      <c r="BU9093" s="10"/>
    </row>
    <row r="9094" spans="68:73">
      <c r="BP9094" s="8"/>
      <c r="BQ9094" s="8"/>
      <c r="BR9094" s="8"/>
      <c r="BS9094" s="8"/>
      <c r="BT9094" s="8"/>
      <c r="BU9094" s="8"/>
    </row>
    <row r="9095" spans="68:73">
      <c r="BP9095" s="10"/>
      <c r="BQ9095" s="10"/>
      <c r="BR9095" s="10"/>
      <c r="BS9095" s="10"/>
      <c r="BT9095" s="10"/>
      <c r="BU9095" s="10"/>
    </row>
    <row r="9096" spans="68:73">
      <c r="BP9096" s="8"/>
      <c r="BQ9096" s="8"/>
      <c r="BR9096" s="8"/>
      <c r="BS9096" s="8"/>
      <c r="BT9096" s="8"/>
      <c r="BU9096" s="8"/>
    </row>
    <row r="9097" spans="68:73">
      <c r="BP9097" s="10"/>
      <c r="BQ9097" s="10"/>
      <c r="BR9097" s="10"/>
      <c r="BS9097" s="10"/>
      <c r="BT9097" s="10"/>
      <c r="BU9097" s="10"/>
    </row>
    <row r="9098" spans="68:73">
      <c r="BP9098" s="8"/>
      <c r="BQ9098" s="8"/>
      <c r="BR9098" s="8"/>
      <c r="BS9098" s="8"/>
      <c r="BT9098" s="8"/>
      <c r="BU9098" s="8"/>
    </row>
    <row r="9099" spans="68:73">
      <c r="BP9099" s="10"/>
      <c r="BQ9099" s="10"/>
      <c r="BR9099" s="10"/>
      <c r="BS9099" s="10"/>
      <c r="BT9099" s="10"/>
      <c r="BU9099" s="10"/>
    </row>
    <row r="9100" spans="68:73">
      <c r="BP9100" s="8"/>
      <c r="BQ9100" s="8"/>
      <c r="BR9100" s="8"/>
      <c r="BS9100" s="8"/>
      <c r="BT9100" s="8"/>
      <c r="BU9100" s="8"/>
    </row>
    <row r="9101" spans="68:73">
      <c r="BP9101" s="10"/>
      <c r="BQ9101" s="10"/>
      <c r="BR9101" s="10"/>
      <c r="BS9101" s="10"/>
      <c r="BT9101" s="10"/>
      <c r="BU9101" s="10"/>
    </row>
    <row r="9102" spans="68:73">
      <c r="BP9102" s="8"/>
      <c r="BQ9102" s="8"/>
      <c r="BR9102" s="8"/>
      <c r="BS9102" s="8"/>
      <c r="BT9102" s="8"/>
      <c r="BU9102" s="8"/>
    </row>
    <row r="9103" spans="68:73">
      <c r="BP9103" s="10"/>
      <c r="BQ9103" s="10"/>
      <c r="BR9103" s="10"/>
      <c r="BS9103" s="10"/>
      <c r="BT9103" s="10"/>
      <c r="BU9103" s="10"/>
    </row>
    <row r="9104" spans="68:73">
      <c r="BP9104" s="8"/>
      <c r="BQ9104" s="8"/>
      <c r="BR9104" s="8"/>
      <c r="BS9104" s="8"/>
      <c r="BT9104" s="8"/>
      <c r="BU9104" s="8"/>
    </row>
    <row r="9105" spans="68:73">
      <c r="BP9105" s="10"/>
      <c r="BQ9105" s="10"/>
      <c r="BR9105" s="10"/>
      <c r="BS9105" s="10"/>
      <c r="BT9105" s="10"/>
      <c r="BU9105" s="10"/>
    </row>
    <row r="9106" spans="68:73">
      <c r="BP9106" s="8"/>
      <c r="BQ9106" s="8"/>
      <c r="BR9106" s="8"/>
      <c r="BS9106" s="8"/>
      <c r="BT9106" s="8"/>
      <c r="BU9106" s="8"/>
    </row>
    <row r="9107" spans="68:73">
      <c r="BP9107" s="10"/>
      <c r="BQ9107" s="10"/>
      <c r="BR9107" s="10"/>
      <c r="BS9107" s="10"/>
      <c r="BT9107" s="10"/>
      <c r="BU9107" s="10"/>
    </row>
    <row r="9108" spans="68:73">
      <c r="BP9108" s="8"/>
      <c r="BQ9108" s="8"/>
      <c r="BR9108" s="8"/>
      <c r="BS9108" s="8"/>
      <c r="BT9108" s="8"/>
      <c r="BU9108" s="8"/>
    </row>
    <row r="9109" spans="68:73">
      <c r="BP9109" s="10"/>
      <c r="BQ9109" s="10"/>
      <c r="BR9109" s="10"/>
      <c r="BS9109" s="10"/>
      <c r="BT9109" s="10"/>
      <c r="BU9109" s="10"/>
    </row>
    <row r="9110" spans="68:73">
      <c r="BP9110" s="8"/>
      <c r="BQ9110" s="8"/>
      <c r="BR9110" s="8"/>
      <c r="BS9110" s="8"/>
      <c r="BT9110" s="8"/>
      <c r="BU9110" s="8"/>
    </row>
    <row r="9111" spans="68:73">
      <c r="BP9111" s="10"/>
      <c r="BQ9111" s="10"/>
      <c r="BR9111" s="10"/>
      <c r="BS9111" s="10"/>
      <c r="BT9111" s="10"/>
      <c r="BU9111" s="10"/>
    </row>
    <row r="9112" spans="68:73">
      <c r="BP9112" s="8"/>
      <c r="BQ9112" s="8"/>
      <c r="BR9112" s="8"/>
      <c r="BS9112" s="8"/>
      <c r="BT9112" s="8"/>
      <c r="BU9112" s="8"/>
    </row>
    <row r="9113" spans="68:73">
      <c r="BP9113" s="10"/>
      <c r="BQ9113" s="10"/>
      <c r="BR9113" s="10"/>
      <c r="BS9113" s="10"/>
      <c r="BT9113" s="10"/>
      <c r="BU9113" s="10"/>
    </row>
    <row r="9114" spans="68:73">
      <c r="BP9114" s="8"/>
      <c r="BQ9114" s="8"/>
      <c r="BR9114" s="8"/>
      <c r="BS9114" s="8"/>
      <c r="BT9114" s="8"/>
      <c r="BU9114" s="8"/>
    </row>
    <row r="9115" spans="68:73">
      <c r="BP9115" s="10"/>
      <c r="BQ9115" s="10"/>
      <c r="BR9115" s="10"/>
      <c r="BS9115" s="10"/>
      <c r="BT9115" s="10"/>
      <c r="BU9115" s="10"/>
    </row>
    <row r="9116" spans="68:73">
      <c r="BP9116" s="8"/>
      <c r="BQ9116" s="8"/>
      <c r="BR9116" s="8"/>
      <c r="BS9116" s="8"/>
      <c r="BT9116" s="8"/>
      <c r="BU9116" s="8"/>
    </row>
    <row r="9117" spans="68:73">
      <c r="BP9117" s="10"/>
      <c r="BQ9117" s="10"/>
      <c r="BR9117" s="10"/>
      <c r="BS9117" s="10"/>
      <c r="BT9117" s="10"/>
      <c r="BU9117" s="10"/>
    </row>
    <row r="9118" spans="68:73">
      <c r="BP9118" s="8"/>
      <c r="BQ9118" s="8"/>
      <c r="BR9118" s="8"/>
      <c r="BS9118" s="8"/>
      <c r="BT9118" s="8"/>
      <c r="BU9118" s="8"/>
    </row>
    <row r="9119" spans="68:73">
      <c r="BP9119" s="10"/>
      <c r="BQ9119" s="10"/>
      <c r="BR9119" s="10"/>
      <c r="BS9119" s="10"/>
      <c r="BT9119" s="10"/>
      <c r="BU9119" s="10"/>
    </row>
    <row r="9120" spans="68:73">
      <c r="BP9120" s="8"/>
      <c r="BQ9120" s="8"/>
      <c r="BR9120" s="8"/>
      <c r="BS9120" s="8"/>
      <c r="BT9120" s="8"/>
      <c r="BU9120" s="8"/>
    </row>
    <row r="9121" spans="68:73">
      <c r="BP9121" s="10"/>
      <c r="BQ9121" s="10"/>
      <c r="BR9121" s="10"/>
      <c r="BS9121" s="10"/>
      <c r="BT9121" s="10"/>
      <c r="BU9121" s="10"/>
    </row>
    <row r="9122" spans="68:73">
      <c r="BP9122" s="8"/>
      <c r="BQ9122" s="8"/>
      <c r="BR9122" s="8"/>
      <c r="BS9122" s="8"/>
      <c r="BT9122" s="8"/>
      <c r="BU9122" s="8"/>
    </row>
    <row r="9123" spans="68:73">
      <c r="BP9123" s="10"/>
      <c r="BQ9123" s="10"/>
      <c r="BR9123" s="10"/>
      <c r="BS9123" s="10"/>
      <c r="BT9123" s="10"/>
      <c r="BU9123" s="10"/>
    </row>
    <row r="9124" spans="68:73">
      <c r="BP9124" s="8"/>
      <c r="BQ9124" s="8"/>
      <c r="BR9124" s="8"/>
      <c r="BS9124" s="8"/>
      <c r="BT9124" s="8"/>
      <c r="BU9124" s="8"/>
    </row>
    <row r="9125" spans="68:73">
      <c r="BP9125" s="10"/>
      <c r="BQ9125" s="10"/>
      <c r="BR9125" s="10"/>
      <c r="BS9125" s="10"/>
      <c r="BT9125" s="10"/>
      <c r="BU9125" s="10"/>
    </row>
    <row r="9126" spans="68:73">
      <c r="BP9126" s="8"/>
      <c r="BQ9126" s="8"/>
      <c r="BR9126" s="8"/>
      <c r="BS9126" s="8"/>
      <c r="BT9126" s="8"/>
      <c r="BU9126" s="8"/>
    </row>
    <row r="9127" spans="68:73">
      <c r="BP9127" s="10"/>
      <c r="BQ9127" s="10"/>
      <c r="BR9127" s="10"/>
      <c r="BS9127" s="10"/>
      <c r="BT9127" s="10"/>
      <c r="BU9127" s="10"/>
    </row>
    <row r="9128" spans="68:73">
      <c r="BP9128" s="8"/>
      <c r="BQ9128" s="8"/>
      <c r="BR9128" s="8"/>
      <c r="BS9128" s="8"/>
      <c r="BT9128" s="8"/>
      <c r="BU9128" s="8"/>
    </row>
    <row r="9129" spans="68:73">
      <c r="BP9129" s="10"/>
      <c r="BQ9129" s="10"/>
      <c r="BR9129" s="10"/>
      <c r="BS9129" s="10"/>
      <c r="BT9129" s="10"/>
      <c r="BU9129" s="10"/>
    </row>
    <row r="9130" spans="68:73">
      <c r="BP9130" s="8"/>
      <c r="BQ9130" s="8"/>
      <c r="BR9130" s="8"/>
      <c r="BS9130" s="8"/>
      <c r="BT9130" s="8"/>
      <c r="BU9130" s="8"/>
    </row>
    <row r="9131" spans="68:73">
      <c r="BP9131" s="10"/>
      <c r="BQ9131" s="10"/>
      <c r="BR9131" s="10"/>
      <c r="BS9131" s="10"/>
      <c r="BT9131" s="10"/>
      <c r="BU9131" s="10"/>
    </row>
    <row r="9132" spans="68:73">
      <c r="BP9132" s="8"/>
      <c r="BQ9132" s="8"/>
      <c r="BR9132" s="8"/>
      <c r="BS9132" s="8"/>
      <c r="BT9132" s="8"/>
      <c r="BU9132" s="8"/>
    </row>
    <row r="9133" spans="68:73">
      <c r="BP9133" s="10"/>
      <c r="BQ9133" s="10"/>
      <c r="BR9133" s="10"/>
      <c r="BS9133" s="10"/>
      <c r="BT9133" s="10"/>
      <c r="BU9133" s="10"/>
    </row>
    <row r="9134" spans="68:73">
      <c r="BP9134" s="8"/>
      <c r="BQ9134" s="8"/>
      <c r="BR9134" s="8"/>
      <c r="BS9134" s="8"/>
      <c r="BT9134" s="8"/>
      <c r="BU9134" s="8"/>
    </row>
    <row r="9135" spans="68:73">
      <c r="BP9135" s="10"/>
      <c r="BQ9135" s="10"/>
      <c r="BR9135" s="10"/>
      <c r="BS9135" s="10"/>
      <c r="BT9135" s="10"/>
      <c r="BU9135" s="10"/>
    </row>
    <row r="9136" spans="68:73">
      <c r="BP9136" s="8"/>
      <c r="BQ9136" s="8"/>
      <c r="BR9136" s="8"/>
      <c r="BS9136" s="8"/>
      <c r="BT9136" s="8"/>
      <c r="BU9136" s="8"/>
    </row>
    <row r="9137" spans="68:73">
      <c r="BP9137" s="10"/>
      <c r="BQ9137" s="10"/>
      <c r="BR9137" s="10"/>
      <c r="BS9137" s="10"/>
      <c r="BT9137" s="10"/>
      <c r="BU9137" s="10"/>
    </row>
    <row r="9138" spans="68:73">
      <c r="BP9138" s="8"/>
      <c r="BQ9138" s="8"/>
      <c r="BR9138" s="8"/>
      <c r="BS9138" s="8"/>
      <c r="BT9138" s="8"/>
      <c r="BU9138" s="8"/>
    </row>
    <row r="9139" spans="68:73">
      <c r="BP9139" s="10"/>
      <c r="BQ9139" s="10"/>
      <c r="BR9139" s="10"/>
      <c r="BS9139" s="10"/>
      <c r="BT9139" s="10"/>
      <c r="BU9139" s="10"/>
    </row>
    <row r="9140" spans="68:73">
      <c r="BP9140" s="8"/>
      <c r="BQ9140" s="8"/>
      <c r="BR9140" s="8"/>
      <c r="BS9140" s="8"/>
      <c r="BT9140" s="8"/>
      <c r="BU9140" s="8"/>
    </row>
    <row r="9141" spans="68:73">
      <c r="BP9141" s="10"/>
      <c r="BQ9141" s="10"/>
      <c r="BR9141" s="10"/>
      <c r="BS9141" s="10"/>
      <c r="BT9141" s="10"/>
      <c r="BU9141" s="10"/>
    </row>
    <row r="9142" spans="68:73">
      <c r="BP9142" s="8"/>
      <c r="BQ9142" s="8"/>
      <c r="BR9142" s="8"/>
      <c r="BS9142" s="8"/>
      <c r="BT9142" s="8"/>
      <c r="BU9142" s="8"/>
    </row>
    <row r="9143" spans="68:73">
      <c r="BP9143" s="10"/>
      <c r="BQ9143" s="10"/>
      <c r="BR9143" s="10"/>
      <c r="BS9143" s="10"/>
      <c r="BT9143" s="10"/>
      <c r="BU9143" s="10"/>
    </row>
    <row r="9144" spans="68:73">
      <c r="BP9144" s="8"/>
      <c r="BQ9144" s="8"/>
      <c r="BR9144" s="8"/>
      <c r="BS9144" s="8"/>
      <c r="BT9144" s="8"/>
      <c r="BU9144" s="8"/>
    </row>
    <row r="9145" spans="68:73">
      <c r="BP9145" s="10"/>
      <c r="BQ9145" s="10"/>
      <c r="BR9145" s="10"/>
      <c r="BS9145" s="10"/>
      <c r="BT9145" s="10"/>
      <c r="BU9145" s="10"/>
    </row>
    <row r="9146" spans="68:73">
      <c r="BP9146" s="8"/>
      <c r="BQ9146" s="8"/>
      <c r="BR9146" s="8"/>
      <c r="BS9146" s="8"/>
      <c r="BT9146" s="8"/>
      <c r="BU9146" s="8"/>
    </row>
    <row r="9147" spans="68:73">
      <c r="BP9147" s="10"/>
      <c r="BQ9147" s="10"/>
      <c r="BR9147" s="10"/>
      <c r="BS9147" s="10"/>
      <c r="BT9147" s="10"/>
      <c r="BU9147" s="10"/>
    </row>
    <row r="9148" spans="68:73">
      <c r="BP9148" s="8"/>
      <c r="BQ9148" s="8"/>
      <c r="BR9148" s="8"/>
      <c r="BS9148" s="8"/>
      <c r="BT9148" s="8"/>
      <c r="BU9148" s="8"/>
    </row>
    <row r="9149" spans="68:73">
      <c r="BP9149" s="10"/>
      <c r="BQ9149" s="10"/>
      <c r="BR9149" s="10"/>
      <c r="BS9149" s="10"/>
      <c r="BT9149" s="10"/>
      <c r="BU9149" s="10"/>
    </row>
    <row r="9150" spans="68:73">
      <c r="BP9150" s="8"/>
      <c r="BQ9150" s="8"/>
      <c r="BR9150" s="8"/>
      <c r="BS9150" s="8"/>
      <c r="BT9150" s="8"/>
      <c r="BU9150" s="8"/>
    </row>
    <row r="9151" spans="68:73">
      <c r="BP9151" s="10"/>
      <c r="BQ9151" s="10"/>
      <c r="BR9151" s="10"/>
      <c r="BS9151" s="10"/>
      <c r="BT9151" s="10"/>
      <c r="BU9151" s="10"/>
    </row>
    <row r="9152" spans="68:73">
      <c r="BP9152" s="8"/>
      <c r="BQ9152" s="8"/>
      <c r="BR9152" s="8"/>
      <c r="BS9152" s="8"/>
      <c r="BT9152" s="8"/>
      <c r="BU9152" s="8"/>
    </row>
    <row r="9153" spans="68:73">
      <c r="BP9153" s="10"/>
      <c r="BQ9153" s="10"/>
      <c r="BR9153" s="10"/>
      <c r="BS9153" s="10"/>
      <c r="BT9153" s="10"/>
      <c r="BU9153" s="10"/>
    </row>
    <row r="9154" spans="68:73">
      <c r="BP9154" s="8"/>
      <c r="BQ9154" s="8"/>
      <c r="BR9154" s="8"/>
      <c r="BS9154" s="8"/>
      <c r="BT9154" s="8"/>
      <c r="BU9154" s="8"/>
    </row>
    <row r="9155" spans="68:73">
      <c r="BP9155" s="10"/>
      <c r="BQ9155" s="10"/>
      <c r="BR9155" s="10"/>
      <c r="BS9155" s="10"/>
      <c r="BT9155" s="10"/>
      <c r="BU9155" s="10"/>
    </row>
    <row r="9156" spans="68:73">
      <c r="BP9156" s="8"/>
      <c r="BQ9156" s="8"/>
      <c r="BR9156" s="8"/>
      <c r="BS9156" s="8"/>
      <c r="BT9156" s="8"/>
      <c r="BU9156" s="8"/>
    </row>
    <row r="9157" spans="68:73">
      <c r="BP9157" s="10"/>
      <c r="BQ9157" s="10"/>
      <c r="BR9157" s="10"/>
      <c r="BS9157" s="10"/>
      <c r="BT9157" s="10"/>
      <c r="BU9157" s="10"/>
    </row>
    <row r="9158" spans="68:73">
      <c r="BP9158" s="8"/>
      <c r="BQ9158" s="8"/>
      <c r="BR9158" s="8"/>
      <c r="BS9158" s="8"/>
      <c r="BT9158" s="8"/>
      <c r="BU9158" s="8"/>
    </row>
    <row r="9159" spans="68:73">
      <c r="BP9159" s="10"/>
      <c r="BQ9159" s="10"/>
      <c r="BR9159" s="10"/>
      <c r="BS9159" s="10"/>
      <c r="BT9159" s="10"/>
      <c r="BU9159" s="10"/>
    </row>
    <row r="9160" spans="68:73">
      <c r="BP9160" s="8"/>
      <c r="BQ9160" s="8"/>
      <c r="BR9160" s="8"/>
      <c r="BS9160" s="8"/>
      <c r="BT9160" s="8"/>
      <c r="BU9160" s="8"/>
    </row>
    <row r="9161" spans="68:73">
      <c r="BP9161" s="10"/>
      <c r="BQ9161" s="10"/>
      <c r="BR9161" s="10"/>
      <c r="BS9161" s="10"/>
      <c r="BT9161" s="10"/>
      <c r="BU9161" s="10"/>
    </row>
    <row r="9162" spans="68:73">
      <c r="BP9162" s="8"/>
      <c r="BQ9162" s="8"/>
      <c r="BR9162" s="8"/>
      <c r="BS9162" s="8"/>
      <c r="BT9162" s="8"/>
      <c r="BU9162" s="8"/>
    </row>
    <row r="9163" spans="68:73">
      <c r="BP9163" s="10"/>
      <c r="BQ9163" s="10"/>
      <c r="BR9163" s="10"/>
      <c r="BS9163" s="10"/>
      <c r="BT9163" s="10"/>
      <c r="BU9163" s="10"/>
    </row>
    <row r="9164" spans="68:73">
      <c r="BP9164" s="8"/>
      <c r="BQ9164" s="8"/>
      <c r="BR9164" s="8"/>
      <c r="BS9164" s="8"/>
      <c r="BT9164" s="8"/>
      <c r="BU9164" s="8"/>
    </row>
    <row r="9165" spans="68:73">
      <c r="BP9165" s="10"/>
      <c r="BQ9165" s="10"/>
      <c r="BR9165" s="10"/>
      <c r="BS9165" s="10"/>
      <c r="BT9165" s="10"/>
      <c r="BU9165" s="10"/>
    </row>
    <row r="9166" spans="68:73">
      <c r="BP9166" s="8"/>
      <c r="BQ9166" s="8"/>
      <c r="BR9166" s="8"/>
      <c r="BS9166" s="8"/>
      <c r="BT9166" s="8"/>
      <c r="BU9166" s="8"/>
    </row>
    <row r="9167" spans="68:73">
      <c r="BP9167" s="10"/>
      <c r="BQ9167" s="10"/>
      <c r="BR9167" s="10"/>
      <c r="BS9167" s="10"/>
      <c r="BT9167" s="10"/>
      <c r="BU9167" s="10"/>
    </row>
    <row r="9168" spans="68:73">
      <c r="BP9168" s="8"/>
      <c r="BQ9168" s="8"/>
      <c r="BR9168" s="8"/>
      <c r="BS9168" s="8"/>
      <c r="BT9168" s="8"/>
      <c r="BU9168" s="8"/>
    </row>
    <row r="9169" spans="68:73">
      <c r="BP9169" s="10"/>
      <c r="BQ9169" s="10"/>
      <c r="BR9169" s="10"/>
      <c r="BS9169" s="10"/>
      <c r="BT9169" s="10"/>
      <c r="BU9169" s="10"/>
    </row>
    <row r="9170" spans="68:73">
      <c r="BP9170" s="8"/>
      <c r="BQ9170" s="8"/>
      <c r="BR9170" s="8"/>
      <c r="BS9170" s="8"/>
      <c r="BT9170" s="8"/>
      <c r="BU9170" s="8"/>
    </row>
    <row r="9171" spans="68:73">
      <c r="BP9171" s="10"/>
      <c r="BQ9171" s="10"/>
      <c r="BR9171" s="10"/>
      <c r="BS9171" s="10"/>
      <c r="BT9171" s="10"/>
      <c r="BU9171" s="10"/>
    </row>
    <row r="9172" spans="68:73">
      <c r="BP9172" s="8"/>
      <c r="BQ9172" s="8"/>
      <c r="BR9172" s="8"/>
      <c r="BS9172" s="8"/>
      <c r="BT9172" s="8"/>
      <c r="BU9172" s="8"/>
    </row>
    <row r="9173" spans="68:73">
      <c r="BP9173" s="10"/>
      <c r="BQ9173" s="10"/>
      <c r="BR9173" s="10"/>
      <c r="BS9173" s="10"/>
      <c r="BT9173" s="10"/>
      <c r="BU9173" s="10"/>
    </row>
    <row r="9174" spans="68:73">
      <c r="BP9174" s="8"/>
      <c r="BQ9174" s="8"/>
      <c r="BR9174" s="8"/>
      <c r="BS9174" s="8"/>
      <c r="BT9174" s="8"/>
      <c r="BU9174" s="8"/>
    </row>
    <row r="9175" spans="68:73">
      <c r="BP9175" s="10"/>
      <c r="BQ9175" s="10"/>
      <c r="BR9175" s="10"/>
      <c r="BS9175" s="10"/>
      <c r="BT9175" s="10"/>
      <c r="BU9175" s="10"/>
    </row>
    <row r="9176" spans="68:73">
      <c r="BP9176" s="8"/>
      <c r="BQ9176" s="8"/>
      <c r="BR9176" s="8"/>
      <c r="BS9176" s="8"/>
      <c r="BT9176" s="8"/>
      <c r="BU9176" s="8"/>
    </row>
    <row r="9177" spans="68:73">
      <c r="BP9177" s="10"/>
      <c r="BQ9177" s="10"/>
      <c r="BR9177" s="10"/>
      <c r="BS9177" s="10"/>
      <c r="BT9177" s="10"/>
      <c r="BU9177" s="10"/>
    </row>
    <row r="9178" spans="68:73">
      <c r="BP9178" s="8"/>
      <c r="BQ9178" s="8"/>
      <c r="BR9178" s="8"/>
      <c r="BS9178" s="8"/>
      <c r="BT9178" s="8"/>
      <c r="BU9178" s="8"/>
    </row>
    <row r="9179" spans="68:73">
      <c r="BP9179" s="10"/>
      <c r="BQ9179" s="10"/>
      <c r="BR9179" s="10"/>
      <c r="BS9179" s="10"/>
      <c r="BT9179" s="10"/>
      <c r="BU9179" s="10"/>
    </row>
    <row r="9180" spans="68:73">
      <c r="BP9180" s="8"/>
      <c r="BQ9180" s="8"/>
      <c r="BR9180" s="8"/>
      <c r="BS9180" s="8"/>
      <c r="BT9180" s="8"/>
      <c r="BU9180" s="8"/>
    </row>
    <row r="9181" spans="68:73">
      <c r="BP9181" s="10"/>
      <c r="BQ9181" s="10"/>
      <c r="BR9181" s="10"/>
      <c r="BS9181" s="10"/>
      <c r="BT9181" s="10"/>
      <c r="BU9181" s="10"/>
    </row>
    <row r="9182" spans="68:73">
      <c r="BP9182" s="8"/>
      <c r="BQ9182" s="8"/>
      <c r="BR9182" s="8"/>
      <c r="BS9182" s="8"/>
      <c r="BT9182" s="8"/>
      <c r="BU9182" s="8"/>
    </row>
    <row r="9183" spans="68:73">
      <c r="BP9183" s="10"/>
      <c r="BQ9183" s="10"/>
      <c r="BR9183" s="10"/>
      <c r="BS9183" s="10"/>
      <c r="BT9183" s="10"/>
      <c r="BU9183" s="10"/>
    </row>
    <row r="9184" spans="68:73">
      <c r="BP9184" s="8"/>
      <c r="BQ9184" s="8"/>
      <c r="BR9184" s="8"/>
      <c r="BS9184" s="8"/>
      <c r="BT9184" s="8"/>
      <c r="BU9184" s="8"/>
    </row>
    <row r="9185" spans="68:73">
      <c r="BP9185" s="10"/>
      <c r="BQ9185" s="10"/>
      <c r="BR9185" s="10"/>
      <c r="BS9185" s="10"/>
      <c r="BT9185" s="10"/>
      <c r="BU9185" s="10"/>
    </row>
    <row r="9186" spans="68:73">
      <c r="BP9186" s="8"/>
      <c r="BQ9186" s="8"/>
      <c r="BR9186" s="8"/>
      <c r="BS9186" s="8"/>
      <c r="BT9186" s="8"/>
      <c r="BU9186" s="8"/>
    </row>
    <row r="9187" spans="68:73">
      <c r="BP9187" s="10"/>
      <c r="BQ9187" s="10"/>
      <c r="BR9187" s="10"/>
      <c r="BS9187" s="10"/>
      <c r="BT9187" s="10"/>
      <c r="BU9187" s="10"/>
    </row>
    <row r="9188" spans="68:73">
      <c r="BP9188" s="8"/>
      <c r="BQ9188" s="8"/>
      <c r="BR9188" s="8"/>
      <c r="BS9188" s="8"/>
      <c r="BT9188" s="8"/>
      <c r="BU9188" s="8"/>
    </row>
    <row r="9189" spans="68:73">
      <c r="BP9189" s="10"/>
      <c r="BQ9189" s="10"/>
      <c r="BR9189" s="10"/>
      <c r="BS9189" s="10"/>
      <c r="BT9189" s="10"/>
      <c r="BU9189" s="10"/>
    </row>
    <row r="9190" spans="68:73">
      <c r="BP9190" s="8"/>
      <c r="BQ9190" s="8"/>
      <c r="BR9190" s="8"/>
      <c r="BS9190" s="8"/>
      <c r="BT9190" s="8"/>
      <c r="BU9190" s="8"/>
    </row>
    <row r="9191" spans="68:73">
      <c r="BP9191" s="10"/>
      <c r="BQ9191" s="10"/>
      <c r="BR9191" s="10"/>
      <c r="BS9191" s="10"/>
      <c r="BT9191" s="10"/>
      <c r="BU9191" s="10"/>
    </row>
    <row r="9192" spans="68:73">
      <c r="BP9192" s="8"/>
      <c r="BQ9192" s="8"/>
      <c r="BR9192" s="8"/>
      <c r="BS9192" s="8"/>
      <c r="BT9192" s="8"/>
      <c r="BU9192" s="8"/>
    </row>
    <row r="9193" spans="68:73">
      <c r="BP9193" s="10"/>
      <c r="BQ9193" s="10"/>
      <c r="BR9193" s="10"/>
      <c r="BS9193" s="10"/>
      <c r="BT9193" s="10"/>
      <c r="BU9193" s="10"/>
    </row>
    <row r="9194" spans="68:73">
      <c r="BP9194" s="8"/>
      <c r="BQ9194" s="8"/>
      <c r="BR9194" s="8"/>
      <c r="BS9194" s="8"/>
      <c r="BT9194" s="8"/>
      <c r="BU9194" s="8"/>
    </row>
    <row r="9195" spans="68:73">
      <c r="BP9195" s="10"/>
      <c r="BQ9195" s="10"/>
      <c r="BR9195" s="10"/>
      <c r="BS9195" s="10"/>
      <c r="BT9195" s="10"/>
      <c r="BU9195" s="10"/>
    </row>
    <row r="9196" spans="68:73">
      <c r="BP9196" s="8"/>
      <c r="BQ9196" s="8"/>
      <c r="BR9196" s="8"/>
      <c r="BS9196" s="8"/>
      <c r="BT9196" s="8"/>
      <c r="BU9196" s="8"/>
    </row>
    <row r="9197" spans="68:73">
      <c r="BP9197" s="10"/>
      <c r="BQ9197" s="10"/>
      <c r="BR9197" s="10"/>
      <c r="BS9197" s="10"/>
      <c r="BT9197" s="10"/>
      <c r="BU9197" s="10"/>
    </row>
    <row r="9198" spans="68:73">
      <c r="BP9198" s="8"/>
      <c r="BQ9198" s="8"/>
      <c r="BR9198" s="8"/>
      <c r="BS9198" s="8"/>
      <c r="BT9198" s="8"/>
      <c r="BU9198" s="8"/>
    </row>
    <row r="9199" spans="68:73">
      <c r="BP9199" s="10"/>
      <c r="BQ9199" s="10"/>
      <c r="BR9199" s="10"/>
      <c r="BS9199" s="10"/>
      <c r="BT9199" s="10"/>
      <c r="BU9199" s="10"/>
    </row>
    <row r="9200" spans="68:73">
      <c r="BP9200" s="8"/>
      <c r="BQ9200" s="8"/>
      <c r="BR9200" s="8"/>
      <c r="BS9200" s="8"/>
      <c r="BT9200" s="8"/>
      <c r="BU9200" s="8"/>
    </row>
    <row r="9201" spans="68:73">
      <c r="BP9201" s="10"/>
      <c r="BQ9201" s="10"/>
      <c r="BR9201" s="10"/>
      <c r="BS9201" s="10"/>
      <c r="BT9201" s="10"/>
      <c r="BU9201" s="10"/>
    </row>
    <row r="9202" spans="68:73">
      <c r="BP9202" s="8"/>
      <c r="BQ9202" s="8"/>
      <c r="BR9202" s="8"/>
      <c r="BS9202" s="8"/>
      <c r="BT9202" s="8"/>
      <c r="BU9202" s="8"/>
    </row>
    <row r="9203" spans="68:73">
      <c r="BP9203" s="10"/>
      <c r="BQ9203" s="10"/>
      <c r="BR9203" s="10"/>
      <c r="BS9203" s="10"/>
      <c r="BT9203" s="10"/>
      <c r="BU9203" s="10"/>
    </row>
    <row r="9204" spans="68:73">
      <c r="BP9204" s="8"/>
      <c r="BQ9204" s="8"/>
      <c r="BR9204" s="8"/>
      <c r="BS9204" s="8"/>
      <c r="BT9204" s="8"/>
      <c r="BU9204" s="8"/>
    </row>
    <row r="9205" spans="68:73">
      <c r="BP9205" s="10"/>
      <c r="BQ9205" s="10"/>
      <c r="BR9205" s="10"/>
      <c r="BS9205" s="10"/>
      <c r="BT9205" s="10"/>
      <c r="BU9205" s="10"/>
    </row>
    <row r="9206" spans="68:73">
      <c r="BP9206" s="8"/>
      <c r="BQ9206" s="8"/>
      <c r="BR9206" s="8"/>
      <c r="BS9206" s="8"/>
      <c r="BT9206" s="8"/>
      <c r="BU9206" s="8"/>
    </row>
    <row r="9207" spans="68:73">
      <c r="BP9207" s="10"/>
      <c r="BQ9207" s="10"/>
      <c r="BR9207" s="10"/>
      <c r="BS9207" s="10"/>
      <c r="BT9207" s="10"/>
      <c r="BU9207" s="10"/>
    </row>
    <row r="9208" spans="68:73">
      <c r="BP9208" s="8"/>
      <c r="BQ9208" s="8"/>
      <c r="BR9208" s="8"/>
      <c r="BS9208" s="8"/>
      <c r="BT9208" s="8"/>
      <c r="BU9208" s="8"/>
    </row>
    <row r="9209" spans="68:73">
      <c r="BP9209" s="10"/>
      <c r="BQ9209" s="10"/>
      <c r="BR9209" s="10"/>
      <c r="BS9209" s="10"/>
      <c r="BT9209" s="10"/>
      <c r="BU9209" s="10"/>
    </row>
    <row r="9210" spans="68:73">
      <c r="BP9210" s="8"/>
      <c r="BQ9210" s="8"/>
      <c r="BR9210" s="8"/>
      <c r="BS9210" s="8"/>
      <c r="BT9210" s="8"/>
      <c r="BU9210" s="8"/>
    </row>
    <row r="9211" spans="68:73">
      <c r="BP9211" s="10"/>
      <c r="BQ9211" s="10"/>
      <c r="BR9211" s="10"/>
      <c r="BS9211" s="10"/>
      <c r="BT9211" s="10"/>
      <c r="BU9211" s="10"/>
    </row>
    <row r="9212" spans="68:73">
      <c r="BP9212" s="8"/>
      <c r="BQ9212" s="8"/>
      <c r="BR9212" s="8"/>
      <c r="BS9212" s="8"/>
      <c r="BT9212" s="8"/>
      <c r="BU9212" s="8"/>
    </row>
    <row r="9213" spans="68:73">
      <c r="BP9213" s="10"/>
      <c r="BQ9213" s="10"/>
      <c r="BR9213" s="10"/>
      <c r="BS9213" s="10"/>
      <c r="BT9213" s="10"/>
      <c r="BU9213" s="10"/>
    </row>
    <row r="9214" spans="68:73">
      <c r="BP9214" s="8"/>
      <c r="BQ9214" s="8"/>
      <c r="BR9214" s="8"/>
      <c r="BS9214" s="8"/>
      <c r="BT9214" s="8"/>
      <c r="BU9214" s="8"/>
    </row>
    <row r="9215" spans="68:73">
      <c r="BP9215" s="10"/>
      <c r="BQ9215" s="10"/>
      <c r="BR9215" s="10"/>
      <c r="BS9215" s="10"/>
      <c r="BT9215" s="10"/>
      <c r="BU9215" s="10"/>
    </row>
    <row r="9216" spans="68:73">
      <c r="BP9216" s="8"/>
      <c r="BQ9216" s="8"/>
      <c r="BR9216" s="8"/>
      <c r="BS9216" s="8"/>
      <c r="BT9216" s="8"/>
      <c r="BU9216" s="8"/>
    </row>
    <row r="9217" spans="68:73">
      <c r="BP9217" s="10"/>
      <c r="BQ9217" s="10"/>
      <c r="BR9217" s="10"/>
      <c r="BS9217" s="10"/>
      <c r="BT9217" s="10"/>
      <c r="BU9217" s="10"/>
    </row>
    <row r="9218" spans="68:73">
      <c r="BP9218" s="8"/>
      <c r="BQ9218" s="8"/>
      <c r="BR9218" s="8"/>
      <c r="BS9218" s="8"/>
      <c r="BT9218" s="8"/>
      <c r="BU9218" s="8"/>
    </row>
    <row r="9219" spans="68:73">
      <c r="BP9219" s="10"/>
      <c r="BQ9219" s="10"/>
      <c r="BR9219" s="10"/>
      <c r="BS9219" s="10"/>
      <c r="BT9219" s="10"/>
      <c r="BU9219" s="10"/>
    </row>
    <row r="9220" spans="68:73">
      <c r="BP9220" s="8"/>
      <c r="BQ9220" s="8"/>
      <c r="BR9220" s="8"/>
      <c r="BS9220" s="8"/>
      <c r="BT9220" s="8"/>
      <c r="BU9220" s="8"/>
    </row>
    <row r="9221" spans="68:73">
      <c r="BP9221" s="10"/>
      <c r="BQ9221" s="10"/>
      <c r="BR9221" s="10"/>
      <c r="BS9221" s="10"/>
      <c r="BT9221" s="10"/>
      <c r="BU9221" s="10"/>
    </row>
    <row r="9222" spans="68:73">
      <c r="BP9222" s="8"/>
      <c r="BQ9222" s="8"/>
      <c r="BR9222" s="8"/>
      <c r="BS9222" s="8"/>
      <c r="BT9222" s="8"/>
      <c r="BU9222" s="8"/>
    </row>
    <row r="9223" spans="68:73">
      <c r="BP9223" s="10"/>
      <c r="BQ9223" s="10"/>
      <c r="BR9223" s="10"/>
      <c r="BS9223" s="10"/>
      <c r="BT9223" s="10"/>
      <c r="BU9223" s="10"/>
    </row>
    <row r="9224" spans="68:73">
      <c r="BP9224" s="8"/>
      <c r="BQ9224" s="8"/>
      <c r="BR9224" s="8"/>
      <c r="BS9224" s="8"/>
      <c r="BT9224" s="8"/>
      <c r="BU9224" s="8"/>
    </row>
    <row r="9225" spans="68:73">
      <c r="BP9225" s="10"/>
      <c r="BQ9225" s="10"/>
      <c r="BR9225" s="10"/>
      <c r="BS9225" s="10"/>
      <c r="BT9225" s="10"/>
      <c r="BU9225" s="10"/>
    </row>
    <row r="9226" spans="68:73">
      <c r="BP9226" s="8"/>
      <c r="BQ9226" s="8"/>
      <c r="BR9226" s="8"/>
      <c r="BS9226" s="8"/>
      <c r="BT9226" s="8"/>
      <c r="BU9226" s="8"/>
    </row>
    <row r="9227" spans="68:73">
      <c r="BP9227" s="10"/>
      <c r="BQ9227" s="10"/>
      <c r="BR9227" s="10"/>
      <c r="BS9227" s="10"/>
      <c r="BT9227" s="10"/>
      <c r="BU9227" s="10"/>
    </row>
    <row r="9228" spans="68:73">
      <c r="BP9228" s="8"/>
      <c r="BQ9228" s="8"/>
      <c r="BR9228" s="8"/>
      <c r="BS9228" s="8"/>
      <c r="BT9228" s="8"/>
      <c r="BU9228" s="8"/>
    </row>
    <row r="9229" spans="68:73">
      <c r="BP9229" s="10"/>
      <c r="BQ9229" s="10"/>
      <c r="BR9229" s="10"/>
      <c r="BS9229" s="10"/>
      <c r="BT9229" s="10"/>
      <c r="BU9229" s="10"/>
    </row>
    <row r="9230" spans="68:73">
      <c r="BP9230" s="8"/>
      <c r="BQ9230" s="8"/>
      <c r="BR9230" s="8"/>
      <c r="BS9230" s="8"/>
      <c r="BT9230" s="8"/>
      <c r="BU9230" s="8"/>
    </row>
    <row r="9231" spans="68:73">
      <c r="BP9231" s="10"/>
      <c r="BQ9231" s="10"/>
      <c r="BR9231" s="10"/>
      <c r="BS9231" s="10"/>
      <c r="BT9231" s="10"/>
      <c r="BU9231" s="10"/>
    </row>
    <row r="9232" spans="68:73">
      <c r="BP9232" s="8"/>
      <c r="BQ9232" s="8"/>
      <c r="BR9232" s="8"/>
      <c r="BS9232" s="8"/>
      <c r="BT9232" s="8"/>
      <c r="BU9232" s="8"/>
    </row>
    <row r="9233" spans="68:73">
      <c r="BP9233" s="10"/>
      <c r="BQ9233" s="10"/>
      <c r="BR9233" s="10"/>
      <c r="BS9233" s="10"/>
      <c r="BT9233" s="10"/>
      <c r="BU9233" s="10"/>
    </row>
    <row r="9234" spans="68:73">
      <c r="BP9234" s="8"/>
      <c r="BQ9234" s="8"/>
      <c r="BR9234" s="8"/>
      <c r="BS9234" s="8"/>
      <c r="BT9234" s="8"/>
      <c r="BU9234" s="8"/>
    </row>
    <row r="9235" spans="68:73">
      <c r="BP9235" s="10"/>
      <c r="BQ9235" s="10"/>
      <c r="BR9235" s="10"/>
      <c r="BS9235" s="10"/>
      <c r="BT9235" s="10"/>
      <c r="BU9235" s="10"/>
    </row>
    <row r="9236" spans="68:73">
      <c r="BP9236" s="8"/>
      <c r="BQ9236" s="8"/>
      <c r="BR9236" s="8"/>
      <c r="BS9236" s="8"/>
      <c r="BT9236" s="8"/>
      <c r="BU9236" s="8"/>
    </row>
    <row r="9237" spans="68:73">
      <c r="BP9237" s="10"/>
      <c r="BQ9237" s="10"/>
      <c r="BR9237" s="10"/>
      <c r="BS9237" s="10"/>
      <c r="BT9237" s="10"/>
      <c r="BU9237" s="10"/>
    </row>
    <row r="9238" spans="68:73">
      <c r="BP9238" s="8"/>
      <c r="BQ9238" s="8"/>
      <c r="BR9238" s="8"/>
      <c r="BS9238" s="8"/>
      <c r="BT9238" s="8"/>
      <c r="BU9238" s="8"/>
    </row>
    <row r="9239" spans="68:73">
      <c r="BP9239" s="10"/>
      <c r="BQ9239" s="10"/>
      <c r="BR9239" s="10"/>
      <c r="BS9239" s="10"/>
      <c r="BT9239" s="10"/>
      <c r="BU9239" s="10"/>
    </row>
    <row r="9240" spans="68:73">
      <c r="BP9240" s="8"/>
      <c r="BQ9240" s="8"/>
      <c r="BR9240" s="8"/>
      <c r="BS9240" s="8"/>
      <c r="BT9240" s="8"/>
      <c r="BU9240" s="8"/>
    </row>
    <row r="9241" spans="68:73">
      <c r="BP9241" s="10"/>
      <c r="BQ9241" s="10"/>
      <c r="BR9241" s="10"/>
      <c r="BS9241" s="10"/>
      <c r="BT9241" s="10"/>
      <c r="BU9241" s="10"/>
    </row>
    <row r="9242" spans="68:73">
      <c r="BP9242" s="8"/>
      <c r="BQ9242" s="8"/>
      <c r="BR9242" s="8"/>
      <c r="BS9242" s="8"/>
      <c r="BT9242" s="8"/>
      <c r="BU9242" s="8"/>
    </row>
    <row r="9243" spans="68:73">
      <c r="BP9243" s="10"/>
      <c r="BQ9243" s="10"/>
      <c r="BR9243" s="10"/>
      <c r="BS9243" s="10"/>
      <c r="BT9243" s="10"/>
      <c r="BU9243" s="10"/>
    </row>
    <row r="9244" spans="68:73">
      <c r="BP9244" s="8"/>
      <c r="BQ9244" s="8"/>
      <c r="BR9244" s="8"/>
      <c r="BS9244" s="8"/>
      <c r="BT9244" s="8"/>
      <c r="BU9244" s="8"/>
    </row>
    <row r="9245" spans="68:73">
      <c r="BP9245" s="10"/>
      <c r="BQ9245" s="10"/>
      <c r="BR9245" s="10"/>
      <c r="BS9245" s="10"/>
      <c r="BT9245" s="10"/>
      <c r="BU9245" s="10"/>
    </row>
    <row r="9246" spans="68:73">
      <c r="BP9246" s="8"/>
      <c r="BQ9246" s="8"/>
      <c r="BR9246" s="8"/>
      <c r="BS9246" s="8"/>
      <c r="BT9246" s="8"/>
      <c r="BU9246" s="8"/>
    </row>
    <row r="9247" spans="68:73">
      <c r="BP9247" s="10"/>
      <c r="BQ9247" s="10"/>
      <c r="BR9247" s="10"/>
      <c r="BS9247" s="10"/>
      <c r="BT9247" s="10"/>
      <c r="BU9247" s="10"/>
    </row>
    <row r="9248" spans="68:73">
      <c r="BP9248" s="8"/>
      <c r="BQ9248" s="8"/>
      <c r="BR9248" s="8"/>
      <c r="BS9248" s="8"/>
      <c r="BT9248" s="8"/>
      <c r="BU9248" s="8"/>
    </row>
    <row r="9249" spans="68:73">
      <c r="BP9249" s="10"/>
      <c r="BQ9249" s="10"/>
      <c r="BR9249" s="10"/>
      <c r="BS9249" s="10"/>
      <c r="BT9249" s="10"/>
      <c r="BU9249" s="10"/>
    </row>
    <row r="9250" spans="68:73">
      <c r="BP9250" s="8"/>
      <c r="BQ9250" s="8"/>
      <c r="BR9250" s="8"/>
      <c r="BS9250" s="8"/>
      <c r="BT9250" s="8"/>
      <c r="BU9250" s="8"/>
    </row>
    <row r="9251" spans="68:73">
      <c r="BP9251" s="10"/>
      <c r="BQ9251" s="10"/>
      <c r="BR9251" s="10"/>
      <c r="BS9251" s="10"/>
      <c r="BT9251" s="10"/>
      <c r="BU9251" s="10"/>
    </row>
    <row r="9252" spans="68:73">
      <c r="BP9252" s="8"/>
      <c r="BQ9252" s="8"/>
      <c r="BR9252" s="8"/>
      <c r="BS9252" s="8"/>
      <c r="BT9252" s="8"/>
      <c r="BU9252" s="8"/>
    </row>
    <row r="9253" spans="68:73">
      <c r="BP9253" s="10"/>
      <c r="BQ9253" s="10"/>
      <c r="BR9253" s="10"/>
      <c r="BS9253" s="10"/>
      <c r="BT9253" s="10"/>
      <c r="BU9253" s="10"/>
    </row>
    <row r="9254" spans="68:73">
      <c r="BP9254" s="8"/>
      <c r="BQ9254" s="8"/>
      <c r="BR9254" s="8"/>
      <c r="BS9254" s="8"/>
      <c r="BT9254" s="8"/>
      <c r="BU9254" s="8"/>
    </row>
    <row r="9255" spans="68:73">
      <c r="BP9255" s="10"/>
      <c r="BQ9255" s="10"/>
      <c r="BR9255" s="10"/>
      <c r="BS9255" s="10"/>
      <c r="BT9255" s="10"/>
      <c r="BU9255" s="10"/>
    </row>
    <row r="9256" spans="68:73">
      <c r="BP9256" s="8"/>
      <c r="BQ9256" s="8"/>
      <c r="BR9256" s="8"/>
      <c r="BS9256" s="8"/>
      <c r="BT9256" s="8"/>
      <c r="BU9256" s="8"/>
    </row>
    <row r="9257" spans="68:73">
      <c r="BP9257" s="10"/>
      <c r="BQ9257" s="10"/>
      <c r="BR9257" s="10"/>
      <c r="BS9257" s="10"/>
      <c r="BT9257" s="10"/>
      <c r="BU9257" s="10"/>
    </row>
    <row r="9258" spans="68:73">
      <c r="BP9258" s="8"/>
      <c r="BQ9258" s="8"/>
      <c r="BR9258" s="8"/>
      <c r="BS9258" s="8"/>
      <c r="BT9258" s="8"/>
      <c r="BU9258" s="8"/>
    </row>
    <row r="9259" spans="68:73">
      <c r="BP9259" s="10"/>
      <c r="BQ9259" s="10"/>
      <c r="BR9259" s="10"/>
      <c r="BS9259" s="10"/>
      <c r="BT9259" s="10"/>
      <c r="BU9259" s="10"/>
    </row>
    <row r="9260" spans="68:73">
      <c r="BP9260" s="8"/>
      <c r="BQ9260" s="8"/>
      <c r="BR9260" s="8"/>
      <c r="BS9260" s="8"/>
      <c r="BT9260" s="8"/>
      <c r="BU9260" s="8"/>
    </row>
    <row r="9261" spans="68:73">
      <c r="BP9261" s="10"/>
      <c r="BQ9261" s="10"/>
      <c r="BR9261" s="10"/>
      <c r="BS9261" s="10"/>
      <c r="BT9261" s="10"/>
      <c r="BU9261" s="10"/>
    </row>
    <row r="9262" spans="68:73">
      <c r="BP9262" s="8"/>
      <c r="BQ9262" s="8"/>
      <c r="BR9262" s="8"/>
      <c r="BS9262" s="8"/>
      <c r="BT9262" s="8"/>
      <c r="BU9262" s="8"/>
    </row>
    <row r="9263" spans="68:73">
      <c r="BP9263" s="10"/>
      <c r="BQ9263" s="10"/>
      <c r="BR9263" s="10"/>
      <c r="BS9263" s="10"/>
      <c r="BT9263" s="10"/>
      <c r="BU9263" s="10"/>
    </row>
    <row r="9264" spans="68:73">
      <c r="BP9264" s="8"/>
      <c r="BQ9264" s="8"/>
      <c r="BR9264" s="8"/>
      <c r="BS9264" s="8"/>
      <c r="BT9264" s="8"/>
      <c r="BU9264" s="8"/>
    </row>
    <row r="9265" spans="68:73">
      <c r="BP9265" s="10"/>
      <c r="BQ9265" s="10"/>
      <c r="BR9265" s="10"/>
      <c r="BS9265" s="10"/>
      <c r="BT9265" s="10"/>
      <c r="BU9265" s="10"/>
    </row>
    <row r="9266" spans="68:73">
      <c r="BP9266" s="8"/>
      <c r="BQ9266" s="8"/>
      <c r="BR9266" s="8"/>
      <c r="BS9266" s="8"/>
      <c r="BT9266" s="8"/>
      <c r="BU9266" s="8"/>
    </row>
    <row r="9267" spans="68:73">
      <c r="BP9267" s="10"/>
      <c r="BQ9267" s="10"/>
      <c r="BR9267" s="10"/>
      <c r="BS9267" s="10"/>
      <c r="BT9267" s="10"/>
      <c r="BU9267" s="10"/>
    </row>
    <row r="9268" spans="68:73">
      <c r="BP9268" s="8"/>
      <c r="BQ9268" s="8"/>
      <c r="BR9268" s="8"/>
      <c r="BS9268" s="8"/>
      <c r="BT9268" s="8"/>
      <c r="BU9268" s="8"/>
    </row>
    <row r="9269" spans="68:73">
      <c r="BP9269" s="10"/>
      <c r="BQ9269" s="10"/>
      <c r="BR9269" s="10"/>
      <c r="BS9269" s="10"/>
      <c r="BT9269" s="10"/>
      <c r="BU9269" s="10"/>
    </row>
    <row r="9270" spans="68:73">
      <c r="BP9270" s="8"/>
      <c r="BQ9270" s="8"/>
      <c r="BR9270" s="8"/>
      <c r="BS9270" s="8"/>
      <c r="BT9270" s="8"/>
      <c r="BU9270" s="8"/>
    </row>
    <row r="9271" spans="68:73">
      <c r="BP9271" s="10"/>
      <c r="BQ9271" s="10"/>
      <c r="BR9271" s="10"/>
      <c r="BS9271" s="10"/>
      <c r="BT9271" s="10"/>
      <c r="BU9271" s="10"/>
    </row>
    <row r="9272" spans="68:73">
      <c r="BP9272" s="8"/>
      <c r="BQ9272" s="8"/>
      <c r="BR9272" s="8"/>
      <c r="BS9272" s="8"/>
      <c r="BT9272" s="8"/>
      <c r="BU9272" s="8"/>
    </row>
    <row r="9273" spans="68:73">
      <c r="BP9273" s="10"/>
      <c r="BQ9273" s="10"/>
      <c r="BR9273" s="10"/>
      <c r="BS9273" s="10"/>
      <c r="BT9273" s="10"/>
      <c r="BU9273" s="10"/>
    </row>
    <row r="9274" spans="68:73">
      <c r="BP9274" s="8"/>
      <c r="BQ9274" s="8"/>
      <c r="BR9274" s="8"/>
      <c r="BS9274" s="8"/>
      <c r="BT9274" s="8"/>
      <c r="BU9274" s="8"/>
    </row>
    <row r="9275" spans="68:73">
      <c r="BP9275" s="10"/>
      <c r="BQ9275" s="10"/>
      <c r="BR9275" s="10"/>
      <c r="BS9275" s="10"/>
      <c r="BT9275" s="10"/>
      <c r="BU9275" s="10"/>
    </row>
    <row r="9276" spans="68:73">
      <c r="BP9276" s="8"/>
      <c r="BQ9276" s="8"/>
      <c r="BR9276" s="8"/>
      <c r="BS9276" s="8"/>
      <c r="BT9276" s="8"/>
      <c r="BU9276" s="8"/>
    </row>
    <row r="9277" spans="68:73">
      <c r="BP9277" s="10"/>
      <c r="BQ9277" s="10"/>
      <c r="BR9277" s="10"/>
      <c r="BS9277" s="10"/>
      <c r="BT9277" s="10"/>
      <c r="BU9277" s="10"/>
    </row>
    <row r="9278" spans="68:73">
      <c r="BP9278" s="8"/>
      <c r="BQ9278" s="8"/>
      <c r="BR9278" s="8"/>
      <c r="BS9278" s="8"/>
      <c r="BT9278" s="8"/>
      <c r="BU9278" s="8"/>
    </row>
    <row r="9279" spans="68:73">
      <c r="BP9279" s="10"/>
      <c r="BQ9279" s="10"/>
      <c r="BR9279" s="10"/>
      <c r="BS9279" s="10"/>
      <c r="BT9279" s="10"/>
      <c r="BU9279" s="10"/>
    </row>
    <row r="9280" spans="68:73">
      <c r="BP9280" s="8"/>
      <c r="BQ9280" s="8"/>
      <c r="BR9280" s="8"/>
      <c r="BS9280" s="8"/>
      <c r="BT9280" s="8"/>
      <c r="BU9280" s="8"/>
    </row>
    <row r="9281" spans="68:73">
      <c r="BP9281" s="10"/>
      <c r="BQ9281" s="10"/>
      <c r="BR9281" s="10"/>
      <c r="BS9281" s="10"/>
      <c r="BT9281" s="10"/>
      <c r="BU9281" s="10"/>
    </row>
    <row r="9282" spans="68:73">
      <c r="BP9282" s="8"/>
      <c r="BQ9282" s="8"/>
      <c r="BR9282" s="8"/>
      <c r="BS9282" s="8"/>
      <c r="BT9282" s="8"/>
      <c r="BU9282" s="8"/>
    </row>
    <row r="9283" spans="68:73">
      <c r="BP9283" s="10"/>
      <c r="BQ9283" s="10"/>
      <c r="BR9283" s="10"/>
      <c r="BS9283" s="10"/>
      <c r="BT9283" s="10"/>
      <c r="BU9283" s="10"/>
    </row>
    <row r="9284" spans="68:73">
      <c r="BP9284" s="8"/>
      <c r="BQ9284" s="8"/>
      <c r="BR9284" s="8"/>
      <c r="BS9284" s="8"/>
      <c r="BT9284" s="8"/>
      <c r="BU9284" s="8"/>
    </row>
    <row r="9285" spans="68:73">
      <c r="BP9285" s="10"/>
      <c r="BQ9285" s="10"/>
      <c r="BR9285" s="10"/>
      <c r="BS9285" s="10"/>
      <c r="BT9285" s="10"/>
      <c r="BU9285" s="10"/>
    </row>
    <row r="9286" spans="68:73">
      <c r="BP9286" s="8"/>
      <c r="BQ9286" s="8"/>
      <c r="BR9286" s="8"/>
      <c r="BS9286" s="8"/>
      <c r="BT9286" s="8"/>
      <c r="BU9286" s="8"/>
    </row>
    <row r="9287" spans="68:73">
      <c r="BP9287" s="10"/>
      <c r="BQ9287" s="10"/>
      <c r="BR9287" s="10"/>
      <c r="BS9287" s="10"/>
      <c r="BT9287" s="10"/>
      <c r="BU9287" s="10"/>
    </row>
    <row r="9288" spans="68:73">
      <c r="BP9288" s="8"/>
      <c r="BQ9288" s="8"/>
      <c r="BR9288" s="8"/>
      <c r="BS9288" s="8"/>
      <c r="BT9288" s="8"/>
      <c r="BU9288" s="8"/>
    </row>
    <row r="9289" spans="68:73">
      <c r="BP9289" s="10"/>
      <c r="BQ9289" s="10"/>
      <c r="BR9289" s="10"/>
      <c r="BS9289" s="10"/>
      <c r="BT9289" s="10"/>
      <c r="BU9289" s="10"/>
    </row>
    <row r="9290" spans="68:73">
      <c r="BP9290" s="8"/>
      <c r="BQ9290" s="8"/>
      <c r="BR9290" s="8"/>
      <c r="BS9290" s="8"/>
      <c r="BT9290" s="8"/>
      <c r="BU9290" s="8"/>
    </row>
    <row r="9291" spans="68:73">
      <c r="BP9291" s="10"/>
      <c r="BQ9291" s="10"/>
      <c r="BR9291" s="10"/>
      <c r="BS9291" s="10"/>
      <c r="BT9291" s="10"/>
      <c r="BU9291" s="10"/>
    </row>
    <row r="9292" spans="68:73">
      <c r="BP9292" s="8"/>
      <c r="BQ9292" s="8"/>
      <c r="BR9292" s="8"/>
      <c r="BS9292" s="8"/>
      <c r="BT9292" s="8"/>
      <c r="BU9292" s="8"/>
    </row>
    <row r="9293" spans="68:73">
      <c r="BP9293" s="10"/>
      <c r="BQ9293" s="10"/>
      <c r="BR9293" s="10"/>
      <c r="BS9293" s="10"/>
      <c r="BT9293" s="10"/>
      <c r="BU9293" s="10"/>
    </row>
    <row r="9294" spans="68:73">
      <c r="BP9294" s="8"/>
      <c r="BQ9294" s="8"/>
      <c r="BR9294" s="8"/>
      <c r="BS9294" s="8"/>
      <c r="BT9294" s="8"/>
      <c r="BU9294" s="8"/>
    </row>
    <row r="9295" spans="68:73">
      <c r="BP9295" s="10"/>
      <c r="BQ9295" s="10"/>
      <c r="BR9295" s="10"/>
      <c r="BS9295" s="10"/>
      <c r="BT9295" s="10"/>
      <c r="BU9295" s="10"/>
    </row>
    <row r="9296" spans="68:73">
      <c r="BP9296" s="8"/>
      <c r="BQ9296" s="8"/>
      <c r="BR9296" s="8"/>
      <c r="BS9296" s="8"/>
      <c r="BT9296" s="8"/>
      <c r="BU9296" s="8"/>
    </row>
    <row r="9297" spans="68:73">
      <c r="BP9297" s="10"/>
      <c r="BQ9297" s="10"/>
      <c r="BR9297" s="10"/>
      <c r="BS9297" s="10"/>
      <c r="BT9297" s="10"/>
      <c r="BU9297" s="10"/>
    </row>
    <row r="9298" spans="68:73">
      <c r="BP9298" s="8"/>
      <c r="BQ9298" s="8"/>
      <c r="BR9298" s="8"/>
      <c r="BS9298" s="8"/>
      <c r="BT9298" s="8"/>
      <c r="BU9298" s="8"/>
    </row>
    <row r="9299" spans="68:73">
      <c r="BP9299" s="10"/>
      <c r="BQ9299" s="10"/>
      <c r="BR9299" s="10"/>
      <c r="BS9299" s="10"/>
      <c r="BT9299" s="10"/>
      <c r="BU9299" s="10"/>
    </row>
    <row r="9300" spans="68:73">
      <c r="BP9300" s="8"/>
      <c r="BQ9300" s="8"/>
      <c r="BR9300" s="8"/>
      <c r="BS9300" s="8"/>
      <c r="BT9300" s="8"/>
      <c r="BU9300" s="8"/>
    </row>
    <row r="9301" spans="68:73">
      <c r="BP9301" s="10"/>
      <c r="BQ9301" s="10"/>
      <c r="BR9301" s="10"/>
      <c r="BS9301" s="10"/>
      <c r="BT9301" s="10"/>
      <c r="BU9301" s="10"/>
    </row>
    <row r="9302" spans="68:73">
      <c r="BP9302" s="8"/>
      <c r="BQ9302" s="8"/>
      <c r="BR9302" s="8"/>
      <c r="BS9302" s="8"/>
      <c r="BT9302" s="8"/>
      <c r="BU9302" s="8"/>
    </row>
    <row r="9303" spans="68:73">
      <c r="BP9303" s="10"/>
      <c r="BQ9303" s="10"/>
      <c r="BR9303" s="10"/>
      <c r="BS9303" s="10"/>
      <c r="BT9303" s="10"/>
      <c r="BU9303" s="10"/>
    </row>
    <row r="9304" spans="68:73">
      <c r="BP9304" s="8"/>
      <c r="BQ9304" s="8"/>
      <c r="BR9304" s="8"/>
      <c r="BS9304" s="8"/>
      <c r="BT9304" s="8"/>
      <c r="BU9304" s="8"/>
    </row>
    <row r="9305" spans="68:73">
      <c r="BP9305" s="10"/>
      <c r="BQ9305" s="10"/>
      <c r="BR9305" s="10"/>
      <c r="BS9305" s="10"/>
      <c r="BT9305" s="10"/>
      <c r="BU9305" s="10"/>
    </row>
    <row r="9306" spans="68:73">
      <c r="BP9306" s="8"/>
      <c r="BQ9306" s="8"/>
      <c r="BR9306" s="8"/>
      <c r="BS9306" s="8"/>
      <c r="BT9306" s="8"/>
      <c r="BU9306" s="8"/>
    </row>
    <row r="9307" spans="68:73">
      <c r="BP9307" s="10"/>
      <c r="BQ9307" s="10"/>
      <c r="BR9307" s="10"/>
      <c r="BS9307" s="10"/>
      <c r="BT9307" s="10"/>
      <c r="BU9307" s="10"/>
    </row>
    <row r="9308" spans="68:73">
      <c r="BP9308" s="8"/>
      <c r="BQ9308" s="8"/>
      <c r="BR9308" s="8"/>
      <c r="BS9308" s="8"/>
      <c r="BT9308" s="8"/>
      <c r="BU9308" s="8"/>
    </row>
    <row r="9309" spans="68:73">
      <c r="BP9309" s="10"/>
      <c r="BQ9309" s="10"/>
      <c r="BR9309" s="10"/>
      <c r="BS9309" s="10"/>
      <c r="BT9309" s="10"/>
      <c r="BU9309" s="10"/>
    </row>
    <row r="9310" spans="68:73">
      <c r="BP9310" s="8"/>
      <c r="BQ9310" s="8"/>
      <c r="BR9310" s="8"/>
      <c r="BS9310" s="8"/>
      <c r="BT9310" s="8"/>
      <c r="BU9310" s="8"/>
    </row>
    <row r="9311" spans="68:73">
      <c r="BP9311" s="10"/>
      <c r="BQ9311" s="10"/>
      <c r="BR9311" s="10"/>
      <c r="BS9311" s="10"/>
      <c r="BT9311" s="10"/>
      <c r="BU9311" s="10"/>
    </row>
    <row r="9312" spans="68:73">
      <c r="BP9312" s="8"/>
      <c r="BQ9312" s="8"/>
      <c r="BR9312" s="8"/>
      <c r="BS9312" s="8"/>
      <c r="BT9312" s="8"/>
      <c r="BU9312" s="8"/>
    </row>
    <row r="9313" spans="68:73">
      <c r="BP9313" s="10"/>
      <c r="BQ9313" s="10"/>
      <c r="BR9313" s="10"/>
      <c r="BS9313" s="10"/>
      <c r="BT9313" s="10"/>
      <c r="BU9313" s="10"/>
    </row>
    <row r="9314" spans="68:73">
      <c r="BP9314" s="8"/>
      <c r="BQ9314" s="8"/>
      <c r="BR9314" s="8"/>
      <c r="BS9314" s="8"/>
      <c r="BT9314" s="8"/>
      <c r="BU9314" s="8"/>
    </row>
    <row r="9315" spans="68:73">
      <c r="BP9315" s="10"/>
      <c r="BQ9315" s="10"/>
      <c r="BR9315" s="10"/>
      <c r="BS9315" s="10"/>
      <c r="BT9315" s="10"/>
      <c r="BU9315" s="10"/>
    </row>
    <row r="9316" spans="68:73">
      <c r="BP9316" s="8"/>
      <c r="BQ9316" s="8"/>
      <c r="BR9316" s="8"/>
      <c r="BS9316" s="8"/>
      <c r="BT9316" s="8"/>
      <c r="BU9316" s="8"/>
    </row>
    <row r="9317" spans="68:73">
      <c r="BP9317" s="10"/>
      <c r="BQ9317" s="10"/>
      <c r="BR9317" s="10"/>
      <c r="BS9317" s="10"/>
      <c r="BT9317" s="10"/>
      <c r="BU9317" s="10"/>
    </row>
    <row r="9318" spans="68:73">
      <c r="BP9318" s="8"/>
      <c r="BQ9318" s="8"/>
      <c r="BR9318" s="8"/>
      <c r="BS9318" s="8"/>
      <c r="BT9318" s="8"/>
      <c r="BU9318" s="8"/>
    </row>
    <row r="9319" spans="68:73">
      <c r="BP9319" s="10"/>
      <c r="BQ9319" s="10"/>
      <c r="BR9319" s="10"/>
      <c r="BS9319" s="10"/>
      <c r="BT9319" s="10"/>
      <c r="BU9319" s="10"/>
    </row>
    <row r="9320" spans="68:73">
      <c r="BP9320" s="8"/>
      <c r="BQ9320" s="8"/>
      <c r="BR9320" s="8"/>
      <c r="BS9320" s="8"/>
      <c r="BT9320" s="8"/>
      <c r="BU9320" s="8"/>
    </row>
    <row r="9321" spans="68:73">
      <c r="BP9321" s="10"/>
      <c r="BQ9321" s="10"/>
      <c r="BR9321" s="10"/>
      <c r="BS9321" s="10"/>
      <c r="BT9321" s="10"/>
      <c r="BU9321" s="10"/>
    </row>
    <row r="9322" spans="68:73">
      <c r="BP9322" s="8"/>
      <c r="BQ9322" s="8"/>
      <c r="BR9322" s="8"/>
      <c r="BS9322" s="8"/>
      <c r="BT9322" s="8"/>
      <c r="BU9322" s="8"/>
    </row>
    <row r="9323" spans="68:73">
      <c r="BP9323" s="10"/>
      <c r="BQ9323" s="10"/>
      <c r="BR9323" s="10"/>
      <c r="BS9323" s="10"/>
      <c r="BT9323" s="10"/>
      <c r="BU9323" s="10"/>
    </row>
    <row r="9324" spans="68:73">
      <c r="BP9324" s="8"/>
      <c r="BQ9324" s="8"/>
      <c r="BR9324" s="8"/>
      <c r="BS9324" s="8"/>
      <c r="BT9324" s="8"/>
      <c r="BU9324" s="8"/>
    </row>
    <row r="9325" spans="68:73">
      <c r="BP9325" s="10"/>
      <c r="BQ9325" s="10"/>
      <c r="BR9325" s="10"/>
      <c r="BS9325" s="10"/>
      <c r="BT9325" s="10"/>
      <c r="BU9325" s="10"/>
    </row>
    <row r="9326" spans="68:73">
      <c r="BP9326" s="8"/>
      <c r="BQ9326" s="8"/>
      <c r="BR9326" s="8"/>
      <c r="BS9326" s="8"/>
      <c r="BT9326" s="8"/>
      <c r="BU9326" s="8"/>
    </row>
    <row r="9327" spans="68:73">
      <c r="BP9327" s="10"/>
      <c r="BQ9327" s="10"/>
      <c r="BR9327" s="10"/>
      <c r="BS9327" s="10"/>
      <c r="BT9327" s="10"/>
      <c r="BU9327" s="10"/>
    </row>
    <row r="9328" spans="68:73">
      <c r="BP9328" s="8"/>
      <c r="BQ9328" s="8"/>
      <c r="BR9328" s="8"/>
      <c r="BS9328" s="8"/>
      <c r="BT9328" s="8"/>
      <c r="BU9328" s="8"/>
    </row>
    <row r="9329" spans="68:73">
      <c r="BP9329" s="10"/>
      <c r="BQ9329" s="10"/>
      <c r="BR9329" s="10"/>
      <c r="BS9329" s="10"/>
      <c r="BT9329" s="10"/>
      <c r="BU9329" s="10"/>
    </row>
    <row r="9330" spans="68:73">
      <c r="BP9330" s="8"/>
      <c r="BQ9330" s="8"/>
      <c r="BR9330" s="8"/>
      <c r="BS9330" s="8"/>
      <c r="BT9330" s="8"/>
      <c r="BU9330" s="8"/>
    </row>
    <row r="9331" spans="68:73">
      <c r="BP9331" s="10"/>
      <c r="BQ9331" s="10"/>
      <c r="BR9331" s="10"/>
      <c r="BS9331" s="10"/>
      <c r="BT9331" s="10"/>
      <c r="BU9331" s="10"/>
    </row>
    <row r="9332" spans="68:73">
      <c r="BP9332" s="8"/>
      <c r="BQ9332" s="8"/>
      <c r="BR9332" s="8"/>
      <c r="BS9332" s="8"/>
      <c r="BT9332" s="8"/>
      <c r="BU9332" s="8"/>
    </row>
    <row r="9333" spans="68:73">
      <c r="BP9333" s="10"/>
      <c r="BQ9333" s="10"/>
      <c r="BR9333" s="10"/>
      <c r="BS9333" s="10"/>
      <c r="BT9333" s="10"/>
      <c r="BU9333" s="10"/>
    </row>
    <row r="9334" spans="68:73">
      <c r="BP9334" s="8"/>
      <c r="BQ9334" s="8"/>
      <c r="BR9334" s="8"/>
      <c r="BS9334" s="8"/>
      <c r="BT9334" s="8"/>
      <c r="BU9334" s="8"/>
    </row>
    <row r="9335" spans="68:73">
      <c r="BP9335" s="10"/>
      <c r="BQ9335" s="10"/>
      <c r="BR9335" s="10"/>
      <c r="BS9335" s="10"/>
      <c r="BT9335" s="10"/>
      <c r="BU9335" s="10"/>
    </row>
    <row r="9336" spans="68:73">
      <c r="BP9336" s="8"/>
      <c r="BQ9336" s="8"/>
      <c r="BR9336" s="8"/>
      <c r="BS9336" s="8"/>
      <c r="BT9336" s="8"/>
      <c r="BU9336" s="8"/>
    </row>
    <row r="9337" spans="68:73">
      <c r="BP9337" s="10"/>
      <c r="BQ9337" s="10"/>
      <c r="BR9337" s="10"/>
      <c r="BS9337" s="10"/>
      <c r="BT9337" s="10"/>
      <c r="BU9337" s="10"/>
    </row>
    <row r="9338" spans="68:73">
      <c r="BP9338" s="8"/>
      <c r="BQ9338" s="8"/>
      <c r="BR9338" s="8"/>
      <c r="BS9338" s="8"/>
      <c r="BT9338" s="8"/>
      <c r="BU9338" s="8"/>
    </row>
    <row r="9339" spans="68:73">
      <c r="BP9339" s="10"/>
      <c r="BQ9339" s="10"/>
      <c r="BR9339" s="10"/>
      <c r="BS9339" s="10"/>
      <c r="BT9339" s="10"/>
      <c r="BU9339" s="10"/>
    </row>
    <row r="9340" spans="68:73">
      <c r="BP9340" s="8"/>
      <c r="BQ9340" s="8"/>
      <c r="BR9340" s="8"/>
      <c r="BS9340" s="8"/>
      <c r="BT9340" s="8"/>
      <c r="BU9340" s="8"/>
    </row>
    <row r="9341" spans="68:73">
      <c r="BP9341" s="10"/>
      <c r="BQ9341" s="10"/>
      <c r="BR9341" s="10"/>
      <c r="BS9341" s="10"/>
      <c r="BT9341" s="10"/>
      <c r="BU9341" s="10"/>
    </row>
    <row r="9342" spans="68:73">
      <c r="BP9342" s="8"/>
      <c r="BQ9342" s="8"/>
      <c r="BR9342" s="8"/>
      <c r="BS9342" s="8"/>
      <c r="BT9342" s="8"/>
      <c r="BU9342" s="8"/>
    </row>
    <row r="9343" spans="68:73">
      <c r="BP9343" s="10"/>
      <c r="BQ9343" s="10"/>
      <c r="BR9343" s="10"/>
      <c r="BS9343" s="10"/>
      <c r="BT9343" s="10"/>
      <c r="BU9343" s="10"/>
    </row>
    <row r="9344" spans="68:73">
      <c r="BP9344" s="8"/>
      <c r="BQ9344" s="8"/>
      <c r="BR9344" s="8"/>
      <c r="BS9344" s="8"/>
      <c r="BT9344" s="8"/>
      <c r="BU9344" s="8"/>
    </row>
    <row r="9345" spans="68:73">
      <c r="BP9345" s="10"/>
      <c r="BQ9345" s="10"/>
      <c r="BR9345" s="10"/>
      <c r="BS9345" s="10"/>
      <c r="BT9345" s="10"/>
      <c r="BU9345" s="10"/>
    </row>
    <row r="9346" spans="68:73">
      <c r="BP9346" s="8"/>
      <c r="BQ9346" s="8"/>
      <c r="BR9346" s="8"/>
      <c r="BS9346" s="8"/>
      <c r="BT9346" s="8"/>
      <c r="BU9346" s="8"/>
    </row>
    <row r="9347" spans="68:73">
      <c r="BP9347" s="10"/>
      <c r="BQ9347" s="10"/>
      <c r="BR9347" s="10"/>
      <c r="BS9347" s="10"/>
      <c r="BT9347" s="10"/>
      <c r="BU9347" s="10"/>
    </row>
    <row r="9348" spans="68:73">
      <c r="BP9348" s="8"/>
      <c r="BQ9348" s="8"/>
      <c r="BR9348" s="8"/>
      <c r="BS9348" s="8"/>
      <c r="BT9348" s="8"/>
      <c r="BU9348" s="8"/>
    </row>
    <row r="9349" spans="68:73">
      <c r="BP9349" s="10"/>
      <c r="BQ9349" s="10"/>
      <c r="BR9349" s="10"/>
      <c r="BS9349" s="10"/>
      <c r="BT9349" s="10"/>
      <c r="BU9349" s="10"/>
    </row>
    <row r="9350" spans="68:73">
      <c r="BP9350" s="8"/>
      <c r="BQ9350" s="8"/>
      <c r="BR9350" s="8"/>
      <c r="BS9350" s="8"/>
      <c r="BT9350" s="8"/>
      <c r="BU9350" s="8"/>
    </row>
    <row r="9351" spans="68:73">
      <c r="BP9351" s="10"/>
      <c r="BQ9351" s="10"/>
      <c r="BR9351" s="10"/>
      <c r="BS9351" s="10"/>
      <c r="BT9351" s="10"/>
      <c r="BU9351" s="10"/>
    </row>
    <row r="9352" spans="68:73">
      <c r="BP9352" s="8"/>
      <c r="BQ9352" s="8"/>
      <c r="BR9352" s="8"/>
      <c r="BS9352" s="8"/>
      <c r="BT9352" s="8"/>
      <c r="BU9352" s="8"/>
    </row>
    <row r="9353" spans="68:73">
      <c r="BP9353" s="10"/>
      <c r="BQ9353" s="10"/>
      <c r="BR9353" s="10"/>
      <c r="BS9353" s="10"/>
      <c r="BT9353" s="10"/>
      <c r="BU9353" s="10"/>
    </row>
    <row r="9354" spans="68:73">
      <c r="BP9354" s="8"/>
      <c r="BQ9354" s="8"/>
      <c r="BR9354" s="8"/>
      <c r="BS9354" s="8"/>
      <c r="BT9354" s="8"/>
      <c r="BU9354" s="8"/>
    </row>
    <row r="9355" spans="68:73">
      <c r="BP9355" s="10"/>
      <c r="BQ9355" s="10"/>
      <c r="BR9355" s="10"/>
      <c r="BS9355" s="10"/>
      <c r="BT9355" s="10"/>
      <c r="BU9355" s="10"/>
    </row>
    <row r="9356" spans="68:73">
      <c r="BP9356" s="8"/>
      <c r="BQ9356" s="8"/>
      <c r="BR9356" s="8"/>
      <c r="BS9356" s="8"/>
      <c r="BT9356" s="8"/>
      <c r="BU9356" s="8"/>
    </row>
    <row r="9357" spans="68:73">
      <c r="BP9357" s="10"/>
      <c r="BQ9357" s="10"/>
      <c r="BR9357" s="10"/>
      <c r="BS9357" s="10"/>
      <c r="BT9357" s="10"/>
      <c r="BU9357" s="10"/>
    </row>
    <row r="9358" spans="68:73">
      <c r="BP9358" s="8"/>
      <c r="BQ9358" s="8"/>
      <c r="BR9358" s="8"/>
      <c r="BS9358" s="8"/>
      <c r="BT9358" s="8"/>
      <c r="BU9358" s="8"/>
    </row>
    <row r="9359" spans="68:73">
      <c r="BP9359" s="10"/>
      <c r="BQ9359" s="10"/>
      <c r="BR9359" s="10"/>
      <c r="BS9359" s="10"/>
      <c r="BT9359" s="10"/>
      <c r="BU9359" s="10"/>
    </row>
    <row r="9360" spans="68:73">
      <c r="BP9360" s="8"/>
      <c r="BQ9360" s="8"/>
      <c r="BR9360" s="8"/>
      <c r="BS9360" s="8"/>
      <c r="BT9360" s="8"/>
      <c r="BU9360" s="8"/>
    </row>
    <row r="9361" spans="68:73">
      <c r="BP9361" s="10"/>
      <c r="BQ9361" s="10"/>
      <c r="BR9361" s="10"/>
      <c r="BS9361" s="10"/>
      <c r="BT9361" s="10"/>
      <c r="BU9361" s="10"/>
    </row>
    <row r="9362" spans="68:73">
      <c r="BP9362" s="8"/>
      <c r="BQ9362" s="8"/>
      <c r="BR9362" s="8"/>
      <c r="BS9362" s="8"/>
      <c r="BT9362" s="8"/>
      <c r="BU9362" s="8"/>
    </row>
    <row r="9363" spans="68:73">
      <c r="BP9363" s="10"/>
      <c r="BQ9363" s="10"/>
      <c r="BR9363" s="10"/>
      <c r="BS9363" s="10"/>
      <c r="BT9363" s="10"/>
      <c r="BU9363" s="10"/>
    </row>
    <row r="9364" spans="68:73">
      <c r="BP9364" s="8"/>
      <c r="BQ9364" s="8"/>
      <c r="BR9364" s="8"/>
      <c r="BS9364" s="8"/>
      <c r="BT9364" s="8"/>
      <c r="BU9364" s="8"/>
    </row>
    <row r="9365" spans="68:73">
      <c r="BP9365" s="10"/>
      <c r="BQ9365" s="10"/>
      <c r="BR9365" s="10"/>
      <c r="BS9365" s="10"/>
      <c r="BT9365" s="10"/>
      <c r="BU9365" s="10"/>
    </row>
    <row r="9366" spans="68:73">
      <c r="BP9366" s="8"/>
      <c r="BQ9366" s="8"/>
      <c r="BR9366" s="8"/>
      <c r="BS9366" s="8"/>
      <c r="BT9366" s="8"/>
      <c r="BU9366" s="8"/>
    </row>
    <row r="9367" spans="68:73">
      <c r="BP9367" s="10"/>
      <c r="BQ9367" s="10"/>
      <c r="BR9367" s="10"/>
      <c r="BS9367" s="10"/>
      <c r="BT9367" s="10"/>
      <c r="BU9367" s="10"/>
    </row>
    <row r="9368" spans="68:73">
      <c r="BP9368" s="8"/>
      <c r="BQ9368" s="8"/>
      <c r="BR9368" s="8"/>
      <c r="BS9368" s="8"/>
      <c r="BT9368" s="8"/>
      <c r="BU9368" s="8"/>
    </row>
    <row r="9369" spans="68:73">
      <c r="BP9369" s="10"/>
      <c r="BQ9369" s="10"/>
      <c r="BR9369" s="10"/>
      <c r="BS9369" s="10"/>
      <c r="BT9369" s="10"/>
      <c r="BU9369" s="10"/>
    </row>
    <row r="9370" spans="68:73">
      <c r="BP9370" s="8"/>
      <c r="BQ9370" s="8"/>
      <c r="BR9370" s="8"/>
      <c r="BS9370" s="8"/>
      <c r="BT9370" s="8"/>
      <c r="BU9370" s="8"/>
    </row>
    <row r="9371" spans="68:73">
      <c r="BP9371" s="10"/>
      <c r="BQ9371" s="10"/>
      <c r="BR9371" s="10"/>
      <c r="BS9371" s="10"/>
      <c r="BT9371" s="10"/>
      <c r="BU9371" s="10"/>
    </row>
    <row r="9372" spans="68:73">
      <c r="BP9372" s="8"/>
      <c r="BQ9372" s="8"/>
      <c r="BR9372" s="8"/>
      <c r="BS9372" s="8"/>
      <c r="BT9372" s="8"/>
      <c r="BU9372" s="8"/>
    </row>
    <row r="9373" spans="68:73">
      <c r="BP9373" s="10"/>
      <c r="BQ9373" s="10"/>
      <c r="BR9373" s="10"/>
      <c r="BS9373" s="10"/>
      <c r="BT9373" s="10"/>
      <c r="BU9373" s="10"/>
    </row>
    <row r="9374" spans="68:73">
      <c r="BP9374" s="8"/>
      <c r="BQ9374" s="8"/>
      <c r="BR9374" s="8"/>
      <c r="BS9374" s="8"/>
      <c r="BT9374" s="8"/>
      <c r="BU9374" s="8"/>
    </row>
    <row r="9375" spans="68:73">
      <c r="BP9375" s="10"/>
      <c r="BQ9375" s="10"/>
      <c r="BR9375" s="10"/>
      <c r="BS9375" s="10"/>
      <c r="BT9375" s="10"/>
      <c r="BU9375" s="10"/>
    </row>
    <row r="9376" spans="68:73">
      <c r="BP9376" s="8"/>
      <c r="BQ9376" s="8"/>
      <c r="BR9376" s="8"/>
      <c r="BS9376" s="8"/>
      <c r="BT9376" s="8"/>
      <c r="BU9376" s="8"/>
    </row>
    <row r="9377" spans="68:73">
      <c r="BP9377" s="10"/>
      <c r="BQ9377" s="10"/>
      <c r="BR9377" s="10"/>
      <c r="BS9377" s="10"/>
      <c r="BT9377" s="10"/>
      <c r="BU9377" s="10"/>
    </row>
    <row r="9378" spans="68:73">
      <c r="BP9378" s="8"/>
      <c r="BQ9378" s="8"/>
      <c r="BR9378" s="8"/>
      <c r="BS9378" s="8"/>
      <c r="BT9378" s="8"/>
      <c r="BU9378" s="8"/>
    </row>
    <row r="9379" spans="68:73">
      <c r="BP9379" s="10"/>
      <c r="BQ9379" s="10"/>
      <c r="BR9379" s="10"/>
      <c r="BS9379" s="10"/>
      <c r="BT9379" s="10"/>
      <c r="BU9379" s="10"/>
    </row>
    <row r="9380" spans="68:73">
      <c r="BP9380" s="8"/>
      <c r="BQ9380" s="8"/>
      <c r="BR9380" s="8"/>
      <c r="BS9380" s="8"/>
      <c r="BT9380" s="8"/>
      <c r="BU9380" s="8"/>
    </row>
    <row r="9381" spans="68:73">
      <c r="BP9381" s="10"/>
      <c r="BQ9381" s="10"/>
      <c r="BR9381" s="10"/>
      <c r="BS9381" s="10"/>
      <c r="BT9381" s="10"/>
      <c r="BU9381" s="10"/>
    </row>
    <row r="9382" spans="68:73">
      <c r="BP9382" s="8"/>
      <c r="BQ9382" s="8"/>
      <c r="BR9382" s="8"/>
      <c r="BS9382" s="8"/>
      <c r="BT9382" s="8"/>
      <c r="BU9382" s="8"/>
    </row>
    <row r="9383" spans="68:73">
      <c r="BP9383" s="10"/>
      <c r="BQ9383" s="10"/>
      <c r="BR9383" s="10"/>
      <c r="BS9383" s="10"/>
      <c r="BT9383" s="10"/>
      <c r="BU9383" s="10"/>
    </row>
    <row r="9384" spans="68:73">
      <c r="BP9384" s="8"/>
      <c r="BQ9384" s="8"/>
      <c r="BR9384" s="8"/>
      <c r="BS9384" s="8"/>
      <c r="BT9384" s="8"/>
      <c r="BU9384" s="8"/>
    </row>
    <row r="9385" spans="68:73">
      <c r="BP9385" s="10"/>
      <c r="BQ9385" s="10"/>
      <c r="BR9385" s="10"/>
      <c r="BS9385" s="10"/>
      <c r="BT9385" s="10"/>
      <c r="BU9385" s="10"/>
    </row>
    <row r="9386" spans="68:73">
      <c r="BP9386" s="8"/>
      <c r="BQ9386" s="8"/>
      <c r="BR9386" s="8"/>
      <c r="BS9386" s="8"/>
      <c r="BT9386" s="8"/>
      <c r="BU9386" s="8"/>
    </row>
    <row r="9387" spans="68:73">
      <c r="BP9387" s="10"/>
      <c r="BQ9387" s="10"/>
      <c r="BR9387" s="10"/>
      <c r="BS9387" s="10"/>
      <c r="BT9387" s="10"/>
      <c r="BU9387" s="10"/>
    </row>
    <row r="9388" spans="68:73">
      <c r="BP9388" s="8"/>
      <c r="BQ9388" s="8"/>
      <c r="BR9388" s="8"/>
      <c r="BS9388" s="8"/>
      <c r="BT9388" s="8"/>
      <c r="BU9388" s="8"/>
    </row>
    <row r="9389" spans="68:73">
      <c r="BP9389" s="10"/>
      <c r="BQ9389" s="10"/>
      <c r="BR9389" s="10"/>
      <c r="BS9389" s="10"/>
      <c r="BT9389" s="10"/>
      <c r="BU9389" s="10"/>
    </row>
    <row r="9390" spans="68:73">
      <c r="BP9390" s="8"/>
      <c r="BQ9390" s="8"/>
      <c r="BR9390" s="8"/>
      <c r="BS9390" s="8"/>
      <c r="BT9390" s="8"/>
      <c r="BU9390" s="8"/>
    </row>
    <row r="9391" spans="68:73">
      <c r="BP9391" s="10"/>
      <c r="BQ9391" s="10"/>
      <c r="BR9391" s="10"/>
      <c r="BS9391" s="10"/>
      <c r="BT9391" s="10"/>
      <c r="BU9391" s="10"/>
    </row>
    <row r="9392" spans="68:73">
      <c r="BP9392" s="8"/>
      <c r="BQ9392" s="8"/>
      <c r="BR9392" s="8"/>
      <c r="BS9392" s="8"/>
      <c r="BT9392" s="8"/>
      <c r="BU9392" s="8"/>
    </row>
    <row r="9393" spans="68:73">
      <c r="BP9393" s="10"/>
      <c r="BQ9393" s="10"/>
      <c r="BR9393" s="10"/>
      <c r="BS9393" s="10"/>
      <c r="BT9393" s="10"/>
      <c r="BU9393" s="10"/>
    </row>
    <row r="9394" spans="68:73">
      <c r="BP9394" s="8"/>
      <c r="BQ9394" s="8"/>
      <c r="BR9394" s="8"/>
      <c r="BS9394" s="8"/>
      <c r="BT9394" s="8"/>
      <c r="BU9394" s="8"/>
    </row>
    <row r="9395" spans="68:73">
      <c r="BP9395" s="10"/>
      <c r="BQ9395" s="10"/>
      <c r="BR9395" s="10"/>
      <c r="BS9395" s="10"/>
      <c r="BT9395" s="10"/>
      <c r="BU9395" s="10"/>
    </row>
    <row r="9396" spans="68:73">
      <c r="BP9396" s="8"/>
      <c r="BQ9396" s="8"/>
      <c r="BR9396" s="8"/>
      <c r="BS9396" s="8"/>
      <c r="BT9396" s="8"/>
      <c r="BU9396" s="8"/>
    </row>
    <row r="9397" spans="68:73">
      <c r="BP9397" s="10"/>
      <c r="BQ9397" s="10"/>
      <c r="BR9397" s="10"/>
      <c r="BS9397" s="10"/>
      <c r="BT9397" s="10"/>
      <c r="BU9397" s="10"/>
    </row>
    <row r="9398" spans="68:73">
      <c r="BP9398" s="8"/>
      <c r="BQ9398" s="8"/>
      <c r="BR9398" s="8"/>
      <c r="BS9398" s="8"/>
      <c r="BT9398" s="8"/>
      <c r="BU9398" s="8"/>
    </row>
    <row r="9399" spans="68:73">
      <c r="BP9399" s="10"/>
      <c r="BQ9399" s="10"/>
      <c r="BR9399" s="10"/>
      <c r="BS9399" s="10"/>
      <c r="BT9399" s="10"/>
      <c r="BU9399" s="10"/>
    </row>
    <row r="9400" spans="68:73">
      <c r="BP9400" s="8"/>
      <c r="BQ9400" s="8"/>
      <c r="BR9400" s="8"/>
      <c r="BS9400" s="8"/>
      <c r="BT9400" s="8"/>
      <c r="BU9400" s="8"/>
    </row>
    <row r="9401" spans="68:73">
      <c r="BP9401" s="10"/>
      <c r="BQ9401" s="10"/>
      <c r="BR9401" s="10"/>
      <c r="BS9401" s="10"/>
      <c r="BT9401" s="10"/>
      <c r="BU9401" s="10"/>
    </row>
    <row r="9402" spans="68:73">
      <c r="BP9402" s="8"/>
      <c r="BQ9402" s="8"/>
      <c r="BR9402" s="8"/>
      <c r="BS9402" s="8"/>
      <c r="BT9402" s="8"/>
      <c r="BU9402" s="8"/>
    </row>
    <row r="9403" spans="68:73">
      <c r="BP9403" s="10"/>
      <c r="BQ9403" s="10"/>
      <c r="BR9403" s="10"/>
      <c r="BS9403" s="10"/>
      <c r="BT9403" s="10"/>
      <c r="BU9403" s="10"/>
    </row>
    <row r="9404" spans="68:73">
      <c r="BP9404" s="8"/>
      <c r="BQ9404" s="8"/>
      <c r="BR9404" s="8"/>
      <c r="BS9404" s="8"/>
      <c r="BT9404" s="8"/>
      <c r="BU9404" s="8"/>
    </row>
    <row r="9405" spans="68:73">
      <c r="BP9405" s="10"/>
      <c r="BQ9405" s="10"/>
      <c r="BR9405" s="10"/>
      <c r="BS9405" s="10"/>
      <c r="BT9405" s="10"/>
      <c r="BU9405" s="10"/>
    </row>
    <row r="9406" spans="68:73">
      <c r="BP9406" s="8"/>
      <c r="BQ9406" s="8"/>
      <c r="BR9406" s="8"/>
      <c r="BS9406" s="8"/>
      <c r="BT9406" s="8"/>
      <c r="BU9406" s="8"/>
    </row>
    <row r="9407" spans="68:73">
      <c r="BP9407" s="10"/>
      <c r="BQ9407" s="10"/>
      <c r="BR9407" s="10"/>
      <c r="BS9407" s="10"/>
      <c r="BT9407" s="10"/>
      <c r="BU9407" s="10"/>
    </row>
    <row r="9408" spans="68:73">
      <c r="BP9408" s="8"/>
      <c r="BQ9408" s="8"/>
      <c r="BR9408" s="8"/>
      <c r="BS9408" s="8"/>
      <c r="BT9408" s="8"/>
      <c r="BU9408" s="8"/>
    </row>
    <row r="9409" spans="68:73">
      <c r="BP9409" s="10"/>
      <c r="BQ9409" s="10"/>
      <c r="BR9409" s="10"/>
      <c r="BS9409" s="10"/>
      <c r="BT9409" s="10"/>
      <c r="BU9409" s="10"/>
    </row>
    <row r="9410" spans="68:73">
      <c r="BP9410" s="8"/>
      <c r="BQ9410" s="8"/>
      <c r="BR9410" s="8"/>
      <c r="BS9410" s="8"/>
      <c r="BT9410" s="8"/>
      <c r="BU9410" s="8"/>
    </row>
    <row r="9411" spans="68:73">
      <c r="BP9411" s="10"/>
      <c r="BQ9411" s="10"/>
      <c r="BR9411" s="10"/>
      <c r="BS9411" s="10"/>
      <c r="BT9411" s="10"/>
      <c r="BU9411" s="10"/>
    </row>
    <row r="9412" spans="68:73">
      <c r="BP9412" s="8"/>
      <c r="BQ9412" s="8"/>
      <c r="BR9412" s="8"/>
      <c r="BS9412" s="8"/>
      <c r="BT9412" s="8"/>
      <c r="BU9412" s="8"/>
    </row>
    <row r="9413" spans="68:73">
      <c r="BP9413" s="10"/>
      <c r="BQ9413" s="10"/>
      <c r="BR9413" s="10"/>
      <c r="BS9413" s="10"/>
      <c r="BT9413" s="10"/>
      <c r="BU9413" s="10"/>
    </row>
    <row r="9414" spans="68:73">
      <c r="BP9414" s="8"/>
      <c r="BQ9414" s="8"/>
      <c r="BR9414" s="8"/>
      <c r="BS9414" s="8"/>
      <c r="BT9414" s="8"/>
      <c r="BU9414" s="8"/>
    </row>
    <row r="9415" spans="68:73">
      <c r="BP9415" s="10"/>
      <c r="BQ9415" s="10"/>
      <c r="BR9415" s="10"/>
      <c r="BS9415" s="10"/>
      <c r="BT9415" s="10"/>
      <c r="BU9415" s="10"/>
    </row>
    <row r="9416" spans="68:73">
      <c r="BP9416" s="8"/>
      <c r="BQ9416" s="8"/>
      <c r="BR9416" s="8"/>
      <c r="BS9416" s="8"/>
      <c r="BT9416" s="8"/>
      <c r="BU9416" s="8"/>
    </row>
    <row r="9417" spans="68:73">
      <c r="BP9417" s="10"/>
      <c r="BQ9417" s="10"/>
      <c r="BR9417" s="10"/>
      <c r="BS9417" s="10"/>
      <c r="BT9417" s="10"/>
      <c r="BU9417" s="10"/>
    </row>
    <row r="9418" spans="68:73">
      <c r="BP9418" s="8"/>
      <c r="BQ9418" s="8"/>
      <c r="BR9418" s="8"/>
      <c r="BS9418" s="8"/>
      <c r="BT9418" s="8"/>
      <c r="BU9418" s="8"/>
    </row>
    <row r="9419" spans="68:73">
      <c r="BP9419" s="10"/>
      <c r="BQ9419" s="10"/>
      <c r="BR9419" s="10"/>
      <c r="BS9419" s="10"/>
      <c r="BT9419" s="10"/>
      <c r="BU9419" s="10"/>
    </row>
    <row r="9420" spans="68:73">
      <c r="BP9420" s="8"/>
      <c r="BQ9420" s="8"/>
      <c r="BR9420" s="8"/>
      <c r="BS9420" s="8"/>
      <c r="BT9420" s="8"/>
      <c r="BU9420" s="8"/>
    </row>
    <row r="9421" spans="68:73">
      <c r="BP9421" s="10"/>
      <c r="BQ9421" s="10"/>
      <c r="BR9421" s="10"/>
      <c r="BS9421" s="10"/>
      <c r="BT9421" s="10"/>
      <c r="BU9421" s="10"/>
    </row>
    <row r="9422" spans="68:73">
      <c r="BP9422" s="8"/>
      <c r="BQ9422" s="8"/>
      <c r="BR9422" s="8"/>
      <c r="BS9422" s="8"/>
      <c r="BT9422" s="8"/>
      <c r="BU9422" s="8"/>
    </row>
    <row r="9423" spans="68:73">
      <c r="BP9423" s="10"/>
      <c r="BQ9423" s="10"/>
      <c r="BR9423" s="10"/>
      <c r="BS9423" s="10"/>
      <c r="BT9423" s="10"/>
      <c r="BU9423" s="10"/>
    </row>
    <row r="9424" spans="68:73">
      <c r="BP9424" s="8"/>
      <c r="BQ9424" s="8"/>
      <c r="BR9424" s="8"/>
      <c r="BS9424" s="8"/>
      <c r="BT9424" s="8"/>
      <c r="BU9424" s="8"/>
    </row>
    <row r="9425" spans="68:73">
      <c r="BP9425" s="10"/>
      <c r="BQ9425" s="10"/>
      <c r="BR9425" s="10"/>
      <c r="BS9425" s="10"/>
      <c r="BT9425" s="10"/>
      <c r="BU9425" s="10"/>
    </row>
    <row r="9426" spans="68:73">
      <c r="BP9426" s="8"/>
      <c r="BQ9426" s="8"/>
      <c r="BR9426" s="8"/>
      <c r="BS9426" s="8"/>
      <c r="BT9426" s="8"/>
      <c r="BU9426" s="8"/>
    </row>
    <row r="9427" spans="68:73">
      <c r="BP9427" s="10"/>
      <c r="BQ9427" s="10"/>
      <c r="BR9427" s="10"/>
      <c r="BS9427" s="10"/>
      <c r="BT9427" s="10"/>
      <c r="BU9427" s="10"/>
    </row>
    <row r="9428" spans="68:73">
      <c r="BP9428" s="8"/>
      <c r="BQ9428" s="8"/>
      <c r="BR9428" s="8"/>
      <c r="BS9428" s="8"/>
      <c r="BT9428" s="8"/>
      <c r="BU9428" s="8"/>
    </row>
    <row r="9429" spans="68:73">
      <c r="BP9429" s="10"/>
      <c r="BQ9429" s="10"/>
      <c r="BR9429" s="10"/>
      <c r="BS9429" s="10"/>
      <c r="BT9429" s="10"/>
      <c r="BU9429" s="10"/>
    </row>
    <row r="9430" spans="68:73">
      <c r="BP9430" s="8"/>
      <c r="BQ9430" s="8"/>
      <c r="BR9430" s="8"/>
      <c r="BS9430" s="8"/>
      <c r="BT9430" s="8"/>
      <c r="BU9430" s="8"/>
    </row>
    <row r="9431" spans="68:73">
      <c r="BP9431" s="10"/>
      <c r="BQ9431" s="10"/>
      <c r="BR9431" s="10"/>
      <c r="BS9431" s="10"/>
      <c r="BT9431" s="10"/>
      <c r="BU9431" s="10"/>
    </row>
    <row r="9432" spans="68:73">
      <c r="BP9432" s="8"/>
      <c r="BQ9432" s="8"/>
      <c r="BR9432" s="8"/>
      <c r="BS9432" s="8"/>
      <c r="BT9432" s="8"/>
      <c r="BU9432" s="8"/>
    </row>
    <row r="9433" spans="68:73">
      <c r="BP9433" s="10"/>
      <c r="BQ9433" s="10"/>
      <c r="BR9433" s="10"/>
      <c r="BS9433" s="10"/>
      <c r="BT9433" s="10"/>
      <c r="BU9433" s="10"/>
    </row>
    <row r="9434" spans="68:73">
      <c r="BP9434" s="8"/>
      <c r="BQ9434" s="8"/>
      <c r="BR9434" s="8"/>
      <c r="BS9434" s="8"/>
      <c r="BT9434" s="8"/>
      <c r="BU9434" s="8"/>
    </row>
    <row r="9435" spans="68:73">
      <c r="BP9435" s="10"/>
      <c r="BQ9435" s="10"/>
      <c r="BR9435" s="10"/>
      <c r="BS9435" s="10"/>
      <c r="BT9435" s="10"/>
      <c r="BU9435" s="10"/>
    </row>
    <row r="9436" spans="68:73">
      <c r="BP9436" s="8"/>
      <c r="BQ9436" s="8"/>
      <c r="BR9436" s="8"/>
      <c r="BS9436" s="8"/>
      <c r="BT9436" s="8"/>
      <c r="BU9436" s="8"/>
    </row>
    <row r="9437" spans="68:73">
      <c r="BP9437" s="10"/>
      <c r="BQ9437" s="10"/>
      <c r="BR9437" s="10"/>
      <c r="BS9437" s="10"/>
      <c r="BT9437" s="10"/>
      <c r="BU9437" s="10"/>
    </row>
    <row r="9438" spans="68:73">
      <c r="BP9438" s="8"/>
      <c r="BQ9438" s="8"/>
      <c r="BR9438" s="8"/>
      <c r="BS9438" s="8"/>
      <c r="BT9438" s="8"/>
      <c r="BU9438" s="8"/>
    </row>
    <row r="9439" spans="68:73">
      <c r="BP9439" s="10"/>
      <c r="BQ9439" s="10"/>
      <c r="BR9439" s="10"/>
      <c r="BS9439" s="10"/>
      <c r="BT9439" s="10"/>
      <c r="BU9439" s="10"/>
    </row>
    <row r="9440" spans="68:73">
      <c r="BP9440" s="8"/>
      <c r="BQ9440" s="8"/>
      <c r="BR9440" s="8"/>
      <c r="BS9440" s="8"/>
      <c r="BT9440" s="8"/>
      <c r="BU9440" s="8"/>
    </row>
    <row r="9441" spans="68:73">
      <c r="BP9441" s="10"/>
      <c r="BQ9441" s="10"/>
      <c r="BR9441" s="10"/>
      <c r="BS9441" s="10"/>
      <c r="BT9441" s="10"/>
      <c r="BU9441" s="10"/>
    </row>
    <row r="9442" spans="68:73">
      <c r="BP9442" s="8"/>
      <c r="BQ9442" s="8"/>
      <c r="BR9442" s="8"/>
      <c r="BS9442" s="8"/>
      <c r="BT9442" s="8"/>
      <c r="BU9442" s="8"/>
    </row>
    <row r="9443" spans="68:73">
      <c r="BP9443" s="10"/>
      <c r="BQ9443" s="10"/>
      <c r="BR9443" s="10"/>
      <c r="BS9443" s="10"/>
      <c r="BT9443" s="10"/>
      <c r="BU9443" s="10"/>
    </row>
    <row r="9444" spans="68:73">
      <c r="BP9444" s="8"/>
      <c r="BQ9444" s="8"/>
      <c r="BR9444" s="8"/>
      <c r="BS9444" s="8"/>
      <c r="BT9444" s="8"/>
      <c r="BU9444" s="8"/>
    </row>
    <row r="9445" spans="68:73">
      <c r="BP9445" s="10"/>
      <c r="BQ9445" s="10"/>
      <c r="BR9445" s="10"/>
      <c r="BS9445" s="10"/>
      <c r="BT9445" s="10"/>
      <c r="BU9445" s="10"/>
    </row>
    <row r="9446" spans="68:73">
      <c r="BP9446" s="8"/>
      <c r="BQ9446" s="8"/>
      <c r="BR9446" s="8"/>
      <c r="BS9446" s="8"/>
      <c r="BT9446" s="8"/>
      <c r="BU9446" s="8"/>
    </row>
    <row r="9447" spans="68:73">
      <c r="BP9447" s="10"/>
      <c r="BQ9447" s="10"/>
      <c r="BR9447" s="10"/>
      <c r="BS9447" s="10"/>
      <c r="BT9447" s="10"/>
      <c r="BU9447" s="10"/>
    </row>
    <row r="9448" spans="68:73">
      <c r="BP9448" s="8"/>
      <c r="BQ9448" s="8"/>
      <c r="BR9448" s="8"/>
      <c r="BS9448" s="8"/>
      <c r="BT9448" s="8"/>
      <c r="BU9448" s="8"/>
    </row>
    <row r="9449" spans="68:73">
      <c r="BP9449" s="10"/>
      <c r="BQ9449" s="10"/>
      <c r="BR9449" s="10"/>
      <c r="BS9449" s="10"/>
      <c r="BT9449" s="10"/>
      <c r="BU9449" s="10"/>
    </row>
    <row r="9450" spans="68:73">
      <c r="BP9450" s="8"/>
      <c r="BQ9450" s="8"/>
      <c r="BR9450" s="8"/>
      <c r="BS9450" s="8"/>
      <c r="BT9450" s="8"/>
      <c r="BU9450" s="8"/>
    </row>
    <row r="9451" spans="68:73">
      <c r="BP9451" s="10"/>
      <c r="BQ9451" s="10"/>
      <c r="BR9451" s="10"/>
      <c r="BS9451" s="10"/>
      <c r="BT9451" s="10"/>
      <c r="BU9451" s="10"/>
    </row>
    <row r="9452" spans="68:73">
      <c r="BP9452" s="8"/>
      <c r="BQ9452" s="8"/>
      <c r="BR9452" s="8"/>
      <c r="BS9452" s="8"/>
      <c r="BT9452" s="8"/>
      <c r="BU9452" s="8"/>
    </row>
    <row r="9453" spans="68:73">
      <c r="BP9453" s="10"/>
      <c r="BQ9453" s="10"/>
      <c r="BR9453" s="10"/>
      <c r="BS9453" s="10"/>
      <c r="BT9453" s="10"/>
      <c r="BU9453" s="10"/>
    </row>
    <row r="9454" spans="68:73">
      <c r="BP9454" s="8"/>
      <c r="BQ9454" s="8"/>
      <c r="BR9454" s="8"/>
      <c r="BS9454" s="8"/>
      <c r="BT9454" s="8"/>
      <c r="BU9454" s="8"/>
    </row>
    <row r="9455" spans="68:73">
      <c r="BP9455" s="10"/>
      <c r="BQ9455" s="10"/>
      <c r="BR9455" s="10"/>
      <c r="BS9455" s="10"/>
      <c r="BT9455" s="10"/>
      <c r="BU9455" s="10"/>
    </row>
    <row r="9456" spans="68:73">
      <c r="BP9456" s="8"/>
      <c r="BQ9456" s="8"/>
      <c r="BR9456" s="8"/>
      <c r="BS9456" s="8"/>
      <c r="BT9456" s="8"/>
      <c r="BU9456" s="8"/>
    </row>
    <row r="9457" spans="68:73">
      <c r="BP9457" s="10"/>
      <c r="BQ9457" s="10"/>
      <c r="BR9457" s="10"/>
      <c r="BS9457" s="10"/>
      <c r="BT9457" s="10"/>
      <c r="BU9457" s="10"/>
    </row>
    <row r="9458" spans="68:73">
      <c r="BP9458" s="8"/>
      <c r="BQ9458" s="8"/>
      <c r="BR9458" s="8"/>
      <c r="BS9458" s="8"/>
      <c r="BT9458" s="8"/>
      <c r="BU9458" s="8"/>
    </row>
    <row r="9459" spans="68:73">
      <c r="BP9459" s="10"/>
      <c r="BQ9459" s="10"/>
      <c r="BR9459" s="10"/>
      <c r="BS9459" s="10"/>
      <c r="BT9459" s="10"/>
      <c r="BU9459" s="10"/>
    </row>
    <row r="9460" spans="68:73">
      <c r="BP9460" s="8"/>
      <c r="BQ9460" s="8"/>
      <c r="BR9460" s="8"/>
      <c r="BS9460" s="8"/>
      <c r="BT9460" s="8"/>
      <c r="BU9460" s="8"/>
    </row>
    <row r="9461" spans="68:73">
      <c r="BP9461" s="10"/>
      <c r="BQ9461" s="10"/>
      <c r="BR9461" s="10"/>
      <c r="BS9461" s="10"/>
      <c r="BT9461" s="10"/>
      <c r="BU9461" s="10"/>
    </row>
    <row r="9462" spans="68:73">
      <c r="BP9462" s="8"/>
      <c r="BQ9462" s="8"/>
      <c r="BR9462" s="8"/>
      <c r="BS9462" s="8"/>
      <c r="BT9462" s="8"/>
      <c r="BU9462" s="8"/>
    </row>
    <row r="9463" spans="68:73">
      <c r="BP9463" s="10"/>
      <c r="BQ9463" s="10"/>
      <c r="BR9463" s="10"/>
      <c r="BS9463" s="10"/>
      <c r="BT9463" s="10"/>
      <c r="BU9463" s="10"/>
    </row>
    <row r="9464" spans="68:73">
      <c r="BP9464" s="8"/>
      <c r="BQ9464" s="8"/>
      <c r="BR9464" s="8"/>
      <c r="BS9464" s="8"/>
      <c r="BT9464" s="8"/>
      <c r="BU9464" s="8"/>
    </row>
    <row r="9465" spans="68:73">
      <c r="BP9465" s="10"/>
      <c r="BQ9465" s="10"/>
      <c r="BR9465" s="10"/>
      <c r="BS9465" s="10"/>
      <c r="BT9465" s="10"/>
      <c r="BU9465" s="10"/>
    </row>
    <row r="9466" spans="68:73">
      <c r="BP9466" s="8"/>
      <c r="BQ9466" s="8"/>
      <c r="BR9466" s="8"/>
      <c r="BS9466" s="8"/>
      <c r="BT9466" s="8"/>
      <c r="BU9466" s="8"/>
    </row>
    <row r="9467" spans="68:73">
      <c r="BP9467" s="10"/>
      <c r="BQ9467" s="10"/>
      <c r="BR9467" s="10"/>
      <c r="BS9467" s="10"/>
      <c r="BT9467" s="10"/>
      <c r="BU9467" s="10"/>
    </row>
    <row r="9468" spans="68:73">
      <c r="BP9468" s="8"/>
      <c r="BQ9468" s="8"/>
      <c r="BR9468" s="8"/>
      <c r="BS9468" s="8"/>
      <c r="BT9468" s="8"/>
      <c r="BU9468" s="8"/>
    </row>
    <row r="9469" spans="68:73">
      <c r="BP9469" s="10"/>
      <c r="BQ9469" s="10"/>
      <c r="BR9469" s="10"/>
      <c r="BS9469" s="10"/>
      <c r="BT9469" s="10"/>
      <c r="BU9469" s="10"/>
    </row>
    <row r="9470" spans="68:73">
      <c r="BP9470" s="8"/>
      <c r="BQ9470" s="8"/>
      <c r="BR9470" s="8"/>
      <c r="BS9470" s="8"/>
      <c r="BT9470" s="8"/>
      <c r="BU9470" s="8"/>
    </row>
    <row r="9471" spans="68:73">
      <c r="BP9471" s="10"/>
      <c r="BQ9471" s="10"/>
      <c r="BR9471" s="10"/>
      <c r="BS9471" s="10"/>
      <c r="BT9471" s="10"/>
      <c r="BU9471" s="10"/>
    </row>
    <row r="9472" spans="68:73">
      <c r="BP9472" s="8"/>
      <c r="BQ9472" s="8"/>
      <c r="BR9472" s="8"/>
      <c r="BS9472" s="8"/>
      <c r="BT9472" s="8"/>
      <c r="BU9472" s="8"/>
    </row>
    <row r="9473" spans="68:73">
      <c r="BP9473" s="10"/>
      <c r="BQ9473" s="10"/>
      <c r="BR9473" s="10"/>
      <c r="BS9473" s="10"/>
      <c r="BT9473" s="10"/>
      <c r="BU9473" s="10"/>
    </row>
    <row r="9474" spans="68:73">
      <c r="BP9474" s="8"/>
      <c r="BQ9474" s="8"/>
      <c r="BR9474" s="8"/>
      <c r="BS9474" s="8"/>
      <c r="BT9474" s="8"/>
      <c r="BU9474" s="8"/>
    </row>
    <row r="9475" spans="68:73">
      <c r="BP9475" s="10"/>
      <c r="BQ9475" s="10"/>
      <c r="BR9475" s="10"/>
      <c r="BS9475" s="10"/>
      <c r="BT9475" s="10"/>
      <c r="BU9475" s="10"/>
    </row>
    <row r="9476" spans="68:73">
      <c r="BP9476" s="8"/>
      <c r="BQ9476" s="8"/>
      <c r="BR9476" s="8"/>
      <c r="BS9476" s="8"/>
      <c r="BT9476" s="8"/>
      <c r="BU9476" s="8"/>
    </row>
    <row r="9477" spans="68:73">
      <c r="BP9477" s="10"/>
      <c r="BQ9477" s="10"/>
      <c r="BR9477" s="10"/>
      <c r="BS9477" s="10"/>
      <c r="BT9477" s="10"/>
      <c r="BU9477" s="10"/>
    </row>
    <row r="9478" spans="68:73">
      <c r="BP9478" s="8"/>
      <c r="BQ9478" s="8"/>
      <c r="BR9478" s="8"/>
      <c r="BS9478" s="8"/>
      <c r="BT9478" s="8"/>
      <c r="BU9478" s="8"/>
    </row>
    <row r="9479" spans="68:73">
      <c r="BP9479" s="10"/>
      <c r="BQ9479" s="10"/>
      <c r="BR9479" s="10"/>
      <c r="BS9479" s="10"/>
      <c r="BT9479" s="10"/>
      <c r="BU9479" s="10"/>
    </row>
    <row r="9480" spans="68:73">
      <c r="BP9480" s="8"/>
      <c r="BQ9480" s="8"/>
      <c r="BR9480" s="8"/>
      <c r="BS9480" s="8"/>
      <c r="BT9480" s="8"/>
      <c r="BU9480" s="8"/>
    </row>
    <row r="9481" spans="68:73">
      <c r="BP9481" s="10"/>
      <c r="BQ9481" s="10"/>
      <c r="BR9481" s="10"/>
      <c r="BS9481" s="10"/>
      <c r="BT9481" s="10"/>
      <c r="BU9481" s="10"/>
    </row>
    <row r="9482" spans="68:73">
      <c r="BP9482" s="8"/>
      <c r="BQ9482" s="8"/>
      <c r="BR9482" s="8"/>
      <c r="BS9482" s="8"/>
      <c r="BT9482" s="8"/>
      <c r="BU9482" s="8"/>
    </row>
    <row r="9483" spans="68:73">
      <c r="BP9483" s="10"/>
      <c r="BQ9483" s="10"/>
      <c r="BR9483" s="10"/>
      <c r="BS9483" s="10"/>
      <c r="BT9483" s="10"/>
      <c r="BU9483" s="10"/>
    </row>
    <row r="9484" spans="68:73">
      <c r="BP9484" s="8"/>
      <c r="BQ9484" s="8"/>
      <c r="BR9484" s="8"/>
      <c r="BS9484" s="8"/>
      <c r="BT9484" s="8"/>
      <c r="BU9484" s="8"/>
    </row>
    <row r="9485" spans="68:73">
      <c r="BP9485" s="10"/>
      <c r="BQ9485" s="10"/>
      <c r="BR9485" s="10"/>
      <c r="BS9485" s="10"/>
      <c r="BT9485" s="10"/>
      <c r="BU9485" s="10"/>
    </row>
    <row r="9486" spans="68:73">
      <c r="BP9486" s="8"/>
      <c r="BQ9486" s="8"/>
      <c r="BR9486" s="8"/>
      <c r="BS9486" s="8"/>
      <c r="BT9486" s="8"/>
      <c r="BU9486" s="8"/>
    </row>
    <row r="9487" spans="68:73">
      <c r="BP9487" s="10"/>
      <c r="BQ9487" s="10"/>
      <c r="BR9487" s="10"/>
      <c r="BS9487" s="10"/>
      <c r="BT9487" s="10"/>
      <c r="BU9487" s="10"/>
    </row>
    <row r="9488" spans="68:73">
      <c r="BP9488" s="8"/>
      <c r="BQ9488" s="8"/>
      <c r="BR9488" s="8"/>
      <c r="BS9488" s="8"/>
      <c r="BT9488" s="8"/>
      <c r="BU9488" s="8"/>
    </row>
    <row r="9489" spans="68:73">
      <c r="BP9489" s="10"/>
      <c r="BQ9489" s="10"/>
      <c r="BR9489" s="10"/>
      <c r="BS9489" s="10"/>
      <c r="BT9489" s="10"/>
      <c r="BU9489" s="10"/>
    </row>
    <row r="9490" spans="68:73">
      <c r="BP9490" s="8"/>
      <c r="BQ9490" s="8"/>
      <c r="BR9490" s="8"/>
      <c r="BS9490" s="8"/>
      <c r="BT9490" s="8"/>
      <c r="BU9490" s="8"/>
    </row>
    <row r="9491" spans="68:73">
      <c r="BP9491" s="10"/>
      <c r="BQ9491" s="10"/>
      <c r="BR9491" s="10"/>
      <c r="BS9491" s="10"/>
      <c r="BT9491" s="10"/>
      <c r="BU9491" s="10"/>
    </row>
    <row r="9492" spans="68:73">
      <c r="BP9492" s="8"/>
      <c r="BQ9492" s="8"/>
      <c r="BR9492" s="8"/>
      <c r="BS9492" s="8"/>
      <c r="BT9492" s="8"/>
      <c r="BU9492" s="8"/>
    </row>
    <row r="9493" spans="68:73">
      <c r="BP9493" s="10"/>
      <c r="BQ9493" s="10"/>
      <c r="BR9493" s="10"/>
      <c r="BS9493" s="10"/>
      <c r="BT9493" s="10"/>
      <c r="BU9493" s="10"/>
    </row>
    <row r="9494" spans="68:73">
      <c r="BP9494" s="8"/>
      <c r="BQ9494" s="8"/>
      <c r="BR9494" s="8"/>
      <c r="BS9494" s="8"/>
      <c r="BT9494" s="8"/>
      <c r="BU9494" s="8"/>
    </row>
    <row r="9495" spans="68:73">
      <c r="BP9495" s="10"/>
      <c r="BQ9495" s="10"/>
      <c r="BR9495" s="10"/>
      <c r="BS9495" s="10"/>
      <c r="BT9495" s="10"/>
      <c r="BU9495" s="10"/>
    </row>
    <row r="9496" spans="68:73">
      <c r="BP9496" s="8"/>
      <c r="BQ9496" s="8"/>
      <c r="BR9496" s="8"/>
      <c r="BS9496" s="8"/>
      <c r="BT9496" s="8"/>
      <c r="BU9496" s="8"/>
    </row>
    <row r="9497" spans="68:73">
      <c r="BP9497" s="10"/>
      <c r="BQ9497" s="10"/>
      <c r="BR9497" s="10"/>
      <c r="BS9497" s="10"/>
      <c r="BT9497" s="10"/>
      <c r="BU9497" s="10"/>
    </row>
    <row r="9498" spans="68:73">
      <c r="BP9498" s="8"/>
      <c r="BQ9498" s="8"/>
      <c r="BR9498" s="8"/>
      <c r="BS9498" s="8"/>
      <c r="BT9498" s="8"/>
      <c r="BU9498" s="8"/>
    </row>
    <row r="9499" spans="68:73">
      <c r="BP9499" s="10"/>
      <c r="BQ9499" s="10"/>
      <c r="BR9499" s="10"/>
      <c r="BS9499" s="10"/>
      <c r="BT9499" s="10"/>
      <c r="BU9499" s="10"/>
    </row>
    <row r="9500" spans="68:73">
      <c r="BP9500" s="8"/>
      <c r="BQ9500" s="8"/>
      <c r="BR9500" s="8"/>
      <c r="BS9500" s="8"/>
      <c r="BT9500" s="8"/>
      <c r="BU9500" s="8"/>
    </row>
    <row r="9501" spans="68:73">
      <c r="BP9501" s="10"/>
      <c r="BQ9501" s="10"/>
      <c r="BR9501" s="10"/>
      <c r="BS9501" s="10"/>
      <c r="BT9501" s="10"/>
      <c r="BU9501" s="10"/>
    </row>
    <row r="9502" spans="68:73">
      <c r="BP9502" s="8"/>
      <c r="BQ9502" s="8"/>
      <c r="BR9502" s="8"/>
      <c r="BS9502" s="8"/>
      <c r="BT9502" s="8"/>
      <c r="BU9502" s="8"/>
    </row>
    <row r="9503" spans="68:73">
      <c r="BP9503" s="10"/>
      <c r="BQ9503" s="10"/>
      <c r="BR9503" s="10"/>
      <c r="BS9503" s="10"/>
      <c r="BT9503" s="10"/>
      <c r="BU9503" s="10"/>
    </row>
    <row r="9504" spans="68:73">
      <c r="BP9504" s="8"/>
      <c r="BQ9504" s="8"/>
      <c r="BR9504" s="8"/>
      <c r="BS9504" s="8"/>
      <c r="BT9504" s="8"/>
      <c r="BU9504" s="8"/>
    </row>
    <row r="9505" spans="68:73">
      <c r="BP9505" s="10"/>
      <c r="BQ9505" s="10"/>
      <c r="BR9505" s="10"/>
      <c r="BS9505" s="10"/>
      <c r="BT9505" s="10"/>
      <c r="BU9505" s="10"/>
    </row>
    <row r="9506" spans="68:73">
      <c r="BP9506" s="8"/>
      <c r="BQ9506" s="8"/>
      <c r="BR9506" s="8"/>
      <c r="BS9506" s="8"/>
      <c r="BT9506" s="8"/>
      <c r="BU9506" s="8"/>
    </row>
    <row r="9507" spans="68:73">
      <c r="BP9507" s="10"/>
      <c r="BQ9507" s="10"/>
      <c r="BR9507" s="10"/>
      <c r="BS9507" s="10"/>
      <c r="BT9507" s="10"/>
      <c r="BU9507" s="10"/>
    </row>
    <row r="9508" spans="68:73">
      <c r="BP9508" s="8"/>
      <c r="BQ9508" s="8"/>
      <c r="BR9508" s="8"/>
      <c r="BS9508" s="8"/>
      <c r="BT9508" s="8"/>
      <c r="BU9508" s="8"/>
    </row>
    <row r="9509" spans="68:73">
      <c r="BP9509" s="10"/>
      <c r="BQ9509" s="10"/>
      <c r="BR9509" s="10"/>
      <c r="BS9509" s="10"/>
      <c r="BT9509" s="10"/>
      <c r="BU9509" s="10"/>
    </row>
    <row r="9510" spans="68:73">
      <c r="BP9510" s="8"/>
      <c r="BQ9510" s="8"/>
      <c r="BR9510" s="8"/>
      <c r="BS9510" s="8"/>
      <c r="BT9510" s="8"/>
      <c r="BU9510" s="8"/>
    </row>
    <row r="9511" spans="68:73">
      <c r="BP9511" s="10"/>
      <c r="BQ9511" s="10"/>
      <c r="BR9511" s="10"/>
      <c r="BS9511" s="10"/>
      <c r="BT9511" s="10"/>
      <c r="BU9511" s="10"/>
    </row>
    <row r="9512" spans="68:73">
      <c r="BP9512" s="8"/>
      <c r="BQ9512" s="8"/>
      <c r="BR9512" s="8"/>
      <c r="BS9512" s="8"/>
      <c r="BT9512" s="8"/>
      <c r="BU9512" s="8"/>
    </row>
    <row r="9513" spans="68:73">
      <c r="BP9513" s="10"/>
      <c r="BQ9513" s="10"/>
      <c r="BR9513" s="10"/>
      <c r="BS9513" s="10"/>
      <c r="BT9513" s="10"/>
      <c r="BU9513" s="10"/>
    </row>
    <row r="9514" spans="68:73">
      <c r="BP9514" s="8"/>
      <c r="BQ9514" s="8"/>
      <c r="BR9514" s="8"/>
      <c r="BS9514" s="8"/>
      <c r="BT9514" s="8"/>
      <c r="BU9514" s="8"/>
    </row>
    <row r="9515" spans="68:73">
      <c r="BP9515" s="10"/>
      <c r="BQ9515" s="10"/>
      <c r="BR9515" s="10"/>
      <c r="BS9515" s="10"/>
      <c r="BT9515" s="10"/>
      <c r="BU9515" s="10"/>
    </row>
    <row r="9516" spans="68:73">
      <c r="BP9516" s="8"/>
      <c r="BQ9516" s="8"/>
      <c r="BR9516" s="8"/>
      <c r="BS9516" s="8"/>
      <c r="BT9516" s="8"/>
      <c r="BU9516" s="8"/>
    </row>
    <row r="9517" spans="68:73">
      <c r="BP9517" s="10"/>
      <c r="BQ9517" s="10"/>
      <c r="BR9517" s="10"/>
      <c r="BS9517" s="10"/>
      <c r="BT9517" s="10"/>
      <c r="BU9517" s="10"/>
    </row>
    <row r="9518" spans="68:73">
      <c r="BP9518" s="8"/>
      <c r="BQ9518" s="8"/>
      <c r="BR9518" s="8"/>
      <c r="BS9518" s="8"/>
      <c r="BT9518" s="8"/>
      <c r="BU9518" s="8"/>
    </row>
    <row r="9519" spans="68:73">
      <c r="BP9519" s="10"/>
      <c r="BQ9519" s="10"/>
      <c r="BR9519" s="10"/>
      <c r="BS9519" s="10"/>
      <c r="BT9519" s="10"/>
      <c r="BU9519" s="10"/>
    </row>
    <row r="9520" spans="68:73">
      <c r="BP9520" s="8"/>
      <c r="BQ9520" s="8"/>
      <c r="BR9520" s="8"/>
      <c r="BS9520" s="8"/>
      <c r="BT9520" s="8"/>
      <c r="BU9520" s="8"/>
    </row>
    <row r="9521" spans="68:73">
      <c r="BP9521" s="10"/>
      <c r="BQ9521" s="10"/>
      <c r="BR9521" s="10"/>
      <c r="BS9521" s="10"/>
      <c r="BT9521" s="10"/>
      <c r="BU9521" s="10"/>
    </row>
    <row r="9522" spans="68:73">
      <c r="BP9522" s="8"/>
      <c r="BQ9522" s="8"/>
      <c r="BR9522" s="8"/>
      <c r="BS9522" s="8"/>
      <c r="BT9522" s="8"/>
      <c r="BU9522" s="8"/>
    </row>
    <row r="9523" spans="68:73">
      <c r="BP9523" s="10"/>
      <c r="BQ9523" s="10"/>
      <c r="BR9523" s="10"/>
      <c r="BS9523" s="10"/>
      <c r="BT9523" s="10"/>
      <c r="BU9523" s="10"/>
    </row>
    <row r="9524" spans="68:73">
      <c r="BP9524" s="8"/>
      <c r="BQ9524" s="8"/>
      <c r="BR9524" s="8"/>
      <c r="BS9524" s="8"/>
      <c r="BT9524" s="8"/>
      <c r="BU9524" s="8"/>
    </row>
    <row r="9525" spans="68:73">
      <c r="BP9525" s="10"/>
      <c r="BQ9525" s="10"/>
      <c r="BR9525" s="10"/>
      <c r="BS9525" s="10"/>
      <c r="BT9525" s="10"/>
      <c r="BU9525" s="10"/>
    </row>
    <row r="9526" spans="68:73">
      <c r="BP9526" s="8"/>
      <c r="BQ9526" s="8"/>
      <c r="BR9526" s="8"/>
      <c r="BS9526" s="8"/>
      <c r="BT9526" s="8"/>
      <c r="BU9526" s="8"/>
    </row>
    <row r="9527" spans="68:73">
      <c r="BP9527" s="10"/>
      <c r="BQ9527" s="10"/>
      <c r="BR9527" s="10"/>
      <c r="BS9527" s="10"/>
      <c r="BT9527" s="10"/>
      <c r="BU9527" s="10"/>
    </row>
    <row r="9528" spans="68:73">
      <c r="BP9528" s="8"/>
      <c r="BQ9528" s="8"/>
      <c r="BR9528" s="8"/>
      <c r="BS9528" s="8"/>
      <c r="BT9528" s="8"/>
      <c r="BU9528" s="8"/>
    </row>
    <row r="9529" spans="68:73">
      <c r="BP9529" s="10"/>
      <c r="BQ9529" s="10"/>
      <c r="BR9529" s="10"/>
      <c r="BS9529" s="10"/>
      <c r="BT9529" s="10"/>
      <c r="BU9529" s="10"/>
    </row>
    <row r="9530" spans="68:73">
      <c r="BP9530" s="8"/>
      <c r="BQ9530" s="8"/>
      <c r="BR9530" s="8"/>
      <c r="BS9530" s="8"/>
      <c r="BT9530" s="8"/>
      <c r="BU9530" s="8"/>
    </row>
    <row r="9531" spans="68:73">
      <c r="BP9531" s="10"/>
      <c r="BQ9531" s="10"/>
      <c r="BR9531" s="10"/>
      <c r="BS9531" s="10"/>
      <c r="BT9531" s="10"/>
      <c r="BU9531" s="10"/>
    </row>
    <row r="9532" spans="68:73">
      <c r="BP9532" s="8"/>
      <c r="BQ9532" s="8"/>
      <c r="BR9532" s="8"/>
      <c r="BS9532" s="8"/>
      <c r="BT9532" s="8"/>
      <c r="BU9532" s="8"/>
    </row>
    <row r="9533" spans="68:73">
      <c r="BP9533" s="10"/>
      <c r="BQ9533" s="10"/>
      <c r="BR9533" s="10"/>
      <c r="BS9533" s="10"/>
      <c r="BT9533" s="10"/>
      <c r="BU9533" s="10"/>
    </row>
    <row r="9534" spans="68:73">
      <c r="BP9534" s="8"/>
      <c r="BQ9534" s="8"/>
      <c r="BR9534" s="8"/>
      <c r="BS9534" s="8"/>
      <c r="BT9534" s="8"/>
      <c r="BU9534" s="8"/>
    </row>
    <row r="9535" spans="68:73">
      <c r="BP9535" s="10"/>
      <c r="BQ9535" s="10"/>
      <c r="BR9535" s="10"/>
      <c r="BS9535" s="10"/>
      <c r="BT9535" s="10"/>
      <c r="BU9535" s="10"/>
    </row>
    <row r="9536" spans="68:73">
      <c r="BP9536" s="8"/>
      <c r="BQ9536" s="8"/>
      <c r="BR9536" s="8"/>
      <c r="BS9536" s="8"/>
      <c r="BT9536" s="8"/>
      <c r="BU9536" s="8"/>
    </row>
    <row r="9537" spans="68:73">
      <c r="BP9537" s="10"/>
      <c r="BQ9537" s="10"/>
      <c r="BR9537" s="10"/>
      <c r="BS9537" s="10"/>
      <c r="BT9537" s="10"/>
      <c r="BU9537" s="10"/>
    </row>
    <row r="9538" spans="68:73">
      <c r="BP9538" s="8"/>
      <c r="BQ9538" s="8"/>
      <c r="BR9538" s="8"/>
      <c r="BS9538" s="8"/>
      <c r="BT9538" s="8"/>
      <c r="BU9538" s="8"/>
    </row>
    <row r="9539" spans="68:73">
      <c r="BP9539" s="10"/>
      <c r="BQ9539" s="10"/>
      <c r="BR9539" s="10"/>
      <c r="BS9539" s="10"/>
      <c r="BT9539" s="10"/>
      <c r="BU9539" s="10"/>
    </row>
    <row r="9540" spans="68:73">
      <c r="BP9540" s="8"/>
      <c r="BQ9540" s="8"/>
      <c r="BR9540" s="8"/>
      <c r="BS9540" s="8"/>
      <c r="BT9540" s="8"/>
      <c r="BU9540" s="8"/>
    </row>
    <row r="9541" spans="68:73">
      <c r="BP9541" s="10"/>
      <c r="BQ9541" s="10"/>
      <c r="BR9541" s="10"/>
      <c r="BS9541" s="10"/>
      <c r="BT9541" s="10"/>
      <c r="BU9541" s="10"/>
    </row>
    <row r="9542" spans="68:73">
      <c r="BP9542" s="8"/>
      <c r="BQ9542" s="8"/>
      <c r="BR9542" s="8"/>
      <c r="BS9542" s="8"/>
      <c r="BT9542" s="8"/>
      <c r="BU9542" s="8"/>
    </row>
    <row r="9543" spans="68:73">
      <c r="BP9543" s="10"/>
      <c r="BQ9543" s="10"/>
      <c r="BR9543" s="10"/>
      <c r="BS9543" s="10"/>
      <c r="BT9543" s="10"/>
      <c r="BU9543" s="10"/>
    </row>
    <row r="9544" spans="68:73">
      <c r="BP9544" s="8"/>
      <c r="BQ9544" s="8"/>
      <c r="BR9544" s="8"/>
      <c r="BS9544" s="8"/>
      <c r="BT9544" s="8"/>
      <c r="BU9544" s="8"/>
    </row>
    <row r="9545" spans="68:73">
      <c r="BP9545" s="10"/>
      <c r="BQ9545" s="10"/>
      <c r="BR9545" s="10"/>
      <c r="BS9545" s="10"/>
      <c r="BT9545" s="10"/>
      <c r="BU9545" s="10"/>
    </row>
    <row r="9546" spans="68:73">
      <c r="BP9546" s="8"/>
      <c r="BQ9546" s="8"/>
      <c r="BR9546" s="8"/>
      <c r="BS9546" s="8"/>
      <c r="BT9546" s="8"/>
      <c r="BU9546" s="8"/>
    </row>
    <row r="9547" spans="68:73">
      <c r="BP9547" s="10"/>
      <c r="BQ9547" s="10"/>
      <c r="BR9547" s="10"/>
      <c r="BS9547" s="10"/>
      <c r="BT9547" s="10"/>
      <c r="BU9547" s="10"/>
    </row>
    <row r="9548" spans="68:73">
      <c r="BP9548" s="8"/>
      <c r="BQ9548" s="8"/>
      <c r="BR9548" s="8"/>
      <c r="BS9548" s="8"/>
      <c r="BT9548" s="8"/>
      <c r="BU9548" s="8"/>
    </row>
    <row r="9549" spans="68:73">
      <c r="BP9549" s="10"/>
      <c r="BQ9549" s="10"/>
      <c r="BR9549" s="10"/>
      <c r="BS9549" s="10"/>
      <c r="BT9549" s="10"/>
      <c r="BU9549" s="10"/>
    </row>
    <row r="9550" spans="68:73">
      <c r="BP9550" s="8"/>
      <c r="BQ9550" s="8"/>
      <c r="BR9550" s="8"/>
      <c r="BS9550" s="8"/>
      <c r="BT9550" s="8"/>
      <c r="BU9550" s="8"/>
    </row>
    <row r="9551" spans="68:73">
      <c r="BP9551" s="10"/>
      <c r="BQ9551" s="10"/>
      <c r="BR9551" s="10"/>
      <c r="BS9551" s="10"/>
      <c r="BT9551" s="10"/>
      <c r="BU9551" s="10"/>
    </row>
    <row r="9552" spans="68:73">
      <c r="BP9552" s="8"/>
      <c r="BQ9552" s="8"/>
      <c r="BR9552" s="8"/>
      <c r="BS9552" s="8"/>
      <c r="BT9552" s="8"/>
      <c r="BU9552" s="8"/>
    </row>
    <row r="9553" spans="68:73">
      <c r="BP9553" s="10"/>
      <c r="BQ9553" s="10"/>
      <c r="BR9553" s="10"/>
      <c r="BS9553" s="10"/>
      <c r="BT9553" s="10"/>
      <c r="BU9553" s="10"/>
    </row>
    <row r="9554" spans="68:73">
      <c r="BP9554" s="8"/>
      <c r="BQ9554" s="8"/>
      <c r="BR9554" s="8"/>
      <c r="BS9554" s="8"/>
      <c r="BT9554" s="8"/>
      <c r="BU9554" s="8"/>
    </row>
    <row r="9555" spans="68:73">
      <c r="BP9555" s="10"/>
      <c r="BQ9555" s="10"/>
      <c r="BR9555" s="10"/>
      <c r="BS9555" s="10"/>
      <c r="BT9555" s="10"/>
      <c r="BU9555" s="10"/>
    </row>
    <row r="9556" spans="68:73">
      <c r="BP9556" s="8"/>
      <c r="BQ9556" s="8"/>
      <c r="BR9556" s="8"/>
      <c r="BS9556" s="8"/>
      <c r="BT9556" s="8"/>
      <c r="BU9556" s="8"/>
    </row>
    <row r="9557" spans="68:73">
      <c r="BP9557" s="10"/>
      <c r="BQ9557" s="10"/>
      <c r="BR9557" s="10"/>
      <c r="BS9557" s="10"/>
      <c r="BT9557" s="10"/>
      <c r="BU9557" s="10"/>
    </row>
    <row r="9558" spans="68:73">
      <c r="BP9558" s="8"/>
      <c r="BQ9558" s="8"/>
      <c r="BR9558" s="8"/>
      <c r="BS9558" s="8"/>
      <c r="BT9558" s="8"/>
      <c r="BU9558" s="8"/>
    </row>
    <row r="9559" spans="68:73">
      <c r="BP9559" s="10"/>
      <c r="BQ9559" s="10"/>
      <c r="BR9559" s="10"/>
      <c r="BS9559" s="10"/>
      <c r="BT9559" s="10"/>
      <c r="BU9559" s="10"/>
    </row>
    <row r="9560" spans="68:73">
      <c r="BP9560" s="8"/>
      <c r="BQ9560" s="8"/>
      <c r="BR9560" s="8"/>
      <c r="BS9560" s="8"/>
      <c r="BT9560" s="8"/>
      <c r="BU9560" s="8"/>
    </row>
    <row r="9561" spans="68:73">
      <c r="BP9561" s="10"/>
      <c r="BQ9561" s="10"/>
      <c r="BR9561" s="10"/>
      <c r="BS9561" s="10"/>
      <c r="BT9561" s="10"/>
      <c r="BU9561" s="10"/>
    </row>
    <row r="9562" spans="68:73">
      <c r="BP9562" s="8"/>
      <c r="BQ9562" s="8"/>
      <c r="BR9562" s="8"/>
      <c r="BS9562" s="8"/>
      <c r="BT9562" s="8"/>
      <c r="BU9562" s="8"/>
    </row>
    <row r="9563" spans="68:73">
      <c r="BP9563" s="10"/>
      <c r="BQ9563" s="10"/>
      <c r="BR9563" s="10"/>
      <c r="BS9563" s="10"/>
      <c r="BT9563" s="10"/>
      <c r="BU9563" s="10"/>
    </row>
    <row r="9564" spans="68:73">
      <c r="BP9564" s="8"/>
      <c r="BQ9564" s="8"/>
      <c r="BR9564" s="8"/>
      <c r="BS9564" s="8"/>
      <c r="BT9564" s="8"/>
      <c r="BU9564" s="8"/>
    </row>
    <row r="9565" spans="68:73">
      <c r="BP9565" s="10"/>
      <c r="BQ9565" s="10"/>
      <c r="BR9565" s="10"/>
      <c r="BS9565" s="10"/>
      <c r="BT9565" s="10"/>
      <c r="BU9565" s="10"/>
    </row>
    <row r="9566" spans="68:73">
      <c r="BP9566" s="8"/>
      <c r="BQ9566" s="8"/>
      <c r="BR9566" s="8"/>
      <c r="BS9566" s="8"/>
      <c r="BT9566" s="8"/>
      <c r="BU9566" s="8"/>
    </row>
    <row r="9567" spans="68:73">
      <c r="BP9567" s="10"/>
      <c r="BQ9567" s="10"/>
      <c r="BR9567" s="10"/>
      <c r="BS9567" s="10"/>
      <c r="BT9567" s="10"/>
      <c r="BU9567" s="10"/>
    </row>
    <row r="9568" spans="68:73">
      <c r="BP9568" s="8"/>
      <c r="BQ9568" s="8"/>
      <c r="BR9568" s="8"/>
      <c r="BS9568" s="8"/>
      <c r="BT9568" s="8"/>
      <c r="BU9568" s="8"/>
    </row>
    <row r="9569" spans="68:73">
      <c r="BP9569" s="10"/>
      <c r="BQ9569" s="10"/>
      <c r="BR9569" s="10"/>
      <c r="BS9569" s="10"/>
      <c r="BT9569" s="10"/>
      <c r="BU9569" s="10"/>
    </row>
    <row r="9570" spans="68:73">
      <c r="BP9570" s="8"/>
      <c r="BQ9570" s="8"/>
      <c r="BR9570" s="8"/>
      <c r="BS9570" s="8"/>
      <c r="BT9570" s="8"/>
      <c r="BU9570" s="8"/>
    </row>
    <row r="9571" spans="68:73">
      <c r="BP9571" s="10"/>
      <c r="BQ9571" s="10"/>
      <c r="BR9571" s="10"/>
      <c r="BS9571" s="10"/>
      <c r="BT9571" s="10"/>
      <c r="BU9571" s="10"/>
    </row>
    <row r="9572" spans="68:73">
      <c r="BP9572" s="8"/>
      <c r="BQ9572" s="8"/>
      <c r="BR9572" s="8"/>
      <c r="BS9572" s="8"/>
      <c r="BT9572" s="8"/>
      <c r="BU9572" s="8"/>
    </row>
    <row r="9573" spans="68:73">
      <c r="BP9573" s="10"/>
      <c r="BQ9573" s="10"/>
      <c r="BR9573" s="10"/>
      <c r="BS9573" s="10"/>
      <c r="BT9573" s="10"/>
      <c r="BU9573" s="10"/>
    </row>
    <row r="9574" spans="68:73">
      <c r="BP9574" s="8"/>
      <c r="BQ9574" s="8"/>
      <c r="BR9574" s="8"/>
      <c r="BS9574" s="8"/>
      <c r="BT9574" s="8"/>
      <c r="BU9574" s="8"/>
    </row>
    <row r="9575" spans="68:73">
      <c r="BP9575" s="10"/>
      <c r="BQ9575" s="10"/>
      <c r="BR9575" s="10"/>
      <c r="BS9575" s="10"/>
      <c r="BT9575" s="10"/>
      <c r="BU9575" s="10"/>
    </row>
    <row r="9576" spans="68:73">
      <c r="BP9576" s="8"/>
      <c r="BQ9576" s="8"/>
      <c r="BR9576" s="8"/>
      <c r="BS9576" s="8"/>
      <c r="BT9576" s="8"/>
      <c r="BU9576" s="8"/>
    </row>
    <row r="9577" spans="68:73">
      <c r="BP9577" s="10"/>
      <c r="BQ9577" s="10"/>
      <c r="BR9577" s="10"/>
      <c r="BS9577" s="10"/>
      <c r="BT9577" s="10"/>
      <c r="BU9577" s="10"/>
    </row>
    <row r="9578" spans="68:73">
      <c r="BP9578" s="8"/>
      <c r="BQ9578" s="8"/>
      <c r="BR9578" s="8"/>
      <c r="BS9578" s="8"/>
      <c r="BT9578" s="8"/>
      <c r="BU9578" s="8"/>
    </row>
    <row r="9579" spans="68:73">
      <c r="BP9579" s="10"/>
      <c r="BQ9579" s="10"/>
      <c r="BR9579" s="10"/>
      <c r="BS9579" s="10"/>
      <c r="BT9579" s="10"/>
      <c r="BU9579" s="10"/>
    </row>
    <row r="9580" spans="68:73">
      <c r="BP9580" s="8"/>
      <c r="BQ9580" s="8"/>
      <c r="BR9580" s="8"/>
      <c r="BS9580" s="8"/>
      <c r="BT9580" s="8"/>
      <c r="BU9580" s="8"/>
    </row>
    <row r="9581" spans="68:73">
      <c r="BP9581" s="10"/>
      <c r="BQ9581" s="10"/>
      <c r="BR9581" s="10"/>
      <c r="BS9581" s="10"/>
      <c r="BT9581" s="10"/>
      <c r="BU9581" s="10"/>
    </row>
    <row r="9582" spans="68:73">
      <c r="BP9582" s="8"/>
      <c r="BQ9582" s="8"/>
      <c r="BR9582" s="8"/>
      <c r="BS9582" s="8"/>
      <c r="BT9582" s="8"/>
      <c r="BU9582" s="8"/>
    </row>
    <row r="9583" spans="68:73">
      <c r="BP9583" s="10"/>
      <c r="BQ9583" s="10"/>
      <c r="BR9583" s="10"/>
      <c r="BS9583" s="10"/>
      <c r="BT9583" s="10"/>
      <c r="BU9583" s="10"/>
    </row>
    <row r="9584" spans="68:73">
      <c r="BP9584" s="8"/>
      <c r="BQ9584" s="8"/>
      <c r="BR9584" s="8"/>
      <c r="BS9584" s="8"/>
      <c r="BT9584" s="8"/>
      <c r="BU9584" s="8"/>
    </row>
    <row r="9585" spans="68:73">
      <c r="BP9585" s="10"/>
      <c r="BQ9585" s="10"/>
      <c r="BR9585" s="10"/>
      <c r="BS9585" s="10"/>
      <c r="BT9585" s="10"/>
      <c r="BU9585" s="10"/>
    </row>
    <row r="9586" spans="68:73">
      <c r="BP9586" s="8"/>
      <c r="BQ9586" s="8"/>
      <c r="BR9586" s="8"/>
      <c r="BS9586" s="8"/>
      <c r="BT9586" s="8"/>
      <c r="BU9586" s="8"/>
    </row>
    <row r="9587" spans="68:73">
      <c r="BP9587" s="10"/>
      <c r="BQ9587" s="10"/>
      <c r="BR9587" s="10"/>
      <c r="BS9587" s="10"/>
      <c r="BT9587" s="10"/>
      <c r="BU9587" s="10"/>
    </row>
    <row r="9588" spans="68:73">
      <c r="BP9588" s="8"/>
      <c r="BQ9588" s="8"/>
      <c r="BR9588" s="8"/>
      <c r="BS9588" s="8"/>
      <c r="BT9588" s="8"/>
      <c r="BU9588" s="8"/>
    </row>
    <row r="9589" spans="68:73">
      <c r="BP9589" s="10"/>
      <c r="BQ9589" s="10"/>
      <c r="BR9589" s="10"/>
      <c r="BS9589" s="10"/>
      <c r="BT9589" s="10"/>
      <c r="BU9589" s="10"/>
    </row>
    <row r="9590" spans="68:73">
      <c r="BP9590" s="8"/>
      <c r="BQ9590" s="8"/>
      <c r="BR9590" s="8"/>
      <c r="BS9590" s="8"/>
      <c r="BT9590" s="8"/>
      <c r="BU9590" s="8"/>
    </row>
    <row r="9591" spans="68:73">
      <c r="BP9591" s="10"/>
      <c r="BQ9591" s="10"/>
      <c r="BR9591" s="10"/>
      <c r="BS9591" s="10"/>
      <c r="BT9591" s="10"/>
      <c r="BU9591" s="10"/>
    </row>
    <row r="9592" spans="68:73">
      <c r="BP9592" s="8"/>
      <c r="BQ9592" s="8"/>
      <c r="BR9592" s="8"/>
      <c r="BS9592" s="8"/>
      <c r="BT9592" s="8"/>
      <c r="BU9592" s="8"/>
    </row>
    <row r="9593" spans="68:73">
      <c r="BP9593" s="10"/>
      <c r="BQ9593" s="10"/>
      <c r="BR9593" s="10"/>
      <c r="BS9593" s="10"/>
      <c r="BT9593" s="10"/>
      <c r="BU9593" s="10"/>
    </row>
    <row r="9594" spans="68:73">
      <c r="BP9594" s="8"/>
      <c r="BQ9594" s="8"/>
      <c r="BR9594" s="8"/>
      <c r="BS9594" s="8"/>
      <c r="BT9594" s="8"/>
      <c r="BU9594" s="8"/>
    </row>
    <row r="9595" spans="68:73">
      <c r="BP9595" s="10"/>
      <c r="BQ9595" s="10"/>
      <c r="BR9595" s="10"/>
      <c r="BS9595" s="10"/>
      <c r="BT9595" s="10"/>
      <c r="BU9595" s="10"/>
    </row>
    <row r="9596" spans="68:73">
      <c r="BP9596" s="8"/>
      <c r="BQ9596" s="8"/>
      <c r="BR9596" s="8"/>
      <c r="BS9596" s="8"/>
      <c r="BT9596" s="8"/>
      <c r="BU9596" s="8"/>
    </row>
    <row r="9597" spans="68:73">
      <c r="BP9597" s="10"/>
      <c r="BQ9597" s="10"/>
      <c r="BR9597" s="10"/>
      <c r="BS9597" s="10"/>
      <c r="BT9597" s="10"/>
      <c r="BU9597" s="10"/>
    </row>
    <row r="9598" spans="68:73">
      <c r="BP9598" s="8"/>
      <c r="BQ9598" s="8"/>
      <c r="BR9598" s="8"/>
      <c r="BS9598" s="8"/>
      <c r="BT9598" s="8"/>
      <c r="BU9598" s="8"/>
    </row>
    <row r="9599" spans="68:73">
      <c r="BP9599" s="10"/>
      <c r="BQ9599" s="10"/>
      <c r="BR9599" s="10"/>
      <c r="BS9599" s="10"/>
      <c r="BT9599" s="10"/>
      <c r="BU9599" s="10"/>
    </row>
    <row r="9600" spans="68:73">
      <c r="BP9600" s="8"/>
      <c r="BQ9600" s="8"/>
      <c r="BR9600" s="8"/>
      <c r="BS9600" s="8"/>
      <c r="BT9600" s="8"/>
      <c r="BU9600" s="8"/>
    </row>
    <row r="9601" spans="68:73">
      <c r="BP9601" s="10"/>
      <c r="BQ9601" s="10"/>
      <c r="BR9601" s="10"/>
      <c r="BS9601" s="10"/>
      <c r="BT9601" s="10"/>
      <c r="BU9601" s="10"/>
    </row>
    <row r="9602" spans="68:73">
      <c r="BP9602" s="8"/>
      <c r="BQ9602" s="8"/>
      <c r="BR9602" s="8"/>
      <c r="BS9602" s="8"/>
      <c r="BT9602" s="8"/>
      <c r="BU9602" s="8"/>
    </row>
    <row r="9603" spans="68:73">
      <c r="BP9603" s="10"/>
      <c r="BQ9603" s="10"/>
      <c r="BR9603" s="10"/>
      <c r="BS9603" s="10"/>
      <c r="BT9603" s="10"/>
      <c r="BU9603" s="10"/>
    </row>
    <row r="9604" spans="68:73">
      <c r="BP9604" s="8"/>
      <c r="BQ9604" s="8"/>
      <c r="BR9604" s="8"/>
      <c r="BS9604" s="8"/>
      <c r="BT9604" s="8"/>
      <c r="BU9604" s="8"/>
    </row>
    <row r="9605" spans="68:73">
      <c r="BP9605" s="10"/>
      <c r="BQ9605" s="10"/>
      <c r="BR9605" s="10"/>
      <c r="BS9605" s="10"/>
      <c r="BT9605" s="10"/>
      <c r="BU9605" s="10"/>
    </row>
    <row r="9606" spans="68:73">
      <c r="BP9606" s="8"/>
      <c r="BQ9606" s="8"/>
      <c r="BR9606" s="8"/>
      <c r="BS9606" s="8"/>
      <c r="BT9606" s="8"/>
      <c r="BU9606" s="8"/>
    </row>
    <row r="9607" spans="68:73">
      <c r="BP9607" s="10"/>
      <c r="BQ9607" s="10"/>
      <c r="BR9607" s="10"/>
      <c r="BS9607" s="10"/>
      <c r="BT9607" s="10"/>
      <c r="BU9607" s="10"/>
    </row>
    <row r="9608" spans="68:73">
      <c r="BP9608" s="8"/>
      <c r="BQ9608" s="8"/>
      <c r="BR9608" s="8"/>
      <c r="BS9608" s="8"/>
      <c r="BT9608" s="8"/>
      <c r="BU9608" s="8"/>
    </row>
    <row r="9609" spans="68:73">
      <c r="BP9609" s="10"/>
      <c r="BQ9609" s="10"/>
      <c r="BR9609" s="10"/>
      <c r="BS9609" s="10"/>
      <c r="BT9609" s="10"/>
      <c r="BU9609" s="10"/>
    </row>
    <row r="9610" spans="68:73">
      <c r="BP9610" s="8"/>
      <c r="BQ9610" s="8"/>
      <c r="BR9610" s="8"/>
      <c r="BS9610" s="8"/>
      <c r="BT9610" s="8"/>
      <c r="BU9610" s="8"/>
    </row>
    <row r="9611" spans="68:73">
      <c r="BP9611" s="10"/>
      <c r="BQ9611" s="10"/>
      <c r="BR9611" s="10"/>
      <c r="BS9611" s="10"/>
      <c r="BT9611" s="10"/>
      <c r="BU9611" s="10"/>
    </row>
    <row r="9612" spans="68:73">
      <c r="BP9612" s="8"/>
      <c r="BQ9612" s="8"/>
      <c r="BR9612" s="8"/>
      <c r="BS9612" s="8"/>
      <c r="BT9612" s="8"/>
      <c r="BU9612" s="8"/>
    </row>
    <row r="9613" spans="68:73">
      <c r="BP9613" s="10"/>
      <c r="BQ9613" s="10"/>
      <c r="BR9613" s="10"/>
      <c r="BS9613" s="10"/>
      <c r="BT9613" s="10"/>
      <c r="BU9613" s="10"/>
    </row>
    <row r="9614" spans="68:73">
      <c r="BP9614" s="8"/>
      <c r="BQ9614" s="8"/>
      <c r="BR9614" s="8"/>
      <c r="BS9614" s="8"/>
      <c r="BT9614" s="8"/>
      <c r="BU9614" s="8"/>
    </row>
    <row r="9615" spans="68:73">
      <c r="BP9615" s="10"/>
      <c r="BQ9615" s="10"/>
      <c r="BR9615" s="10"/>
      <c r="BS9615" s="10"/>
      <c r="BT9615" s="10"/>
      <c r="BU9615" s="10"/>
    </row>
    <row r="9616" spans="68:73">
      <c r="BP9616" s="8"/>
      <c r="BQ9616" s="8"/>
      <c r="BR9616" s="8"/>
      <c r="BS9616" s="8"/>
      <c r="BT9616" s="8"/>
      <c r="BU9616" s="8"/>
    </row>
    <row r="9617" spans="68:73">
      <c r="BP9617" s="10"/>
      <c r="BQ9617" s="10"/>
      <c r="BR9617" s="10"/>
      <c r="BS9617" s="10"/>
      <c r="BT9617" s="10"/>
      <c r="BU9617" s="10"/>
    </row>
    <row r="9618" spans="68:73">
      <c r="BP9618" s="8"/>
      <c r="BQ9618" s="8"/>
      <c r="BR9618" s="8"/>
      <c r="BS9618" s="8"/>
      <c r="BT9618" s="8"/>
      <c r="BU9618" s="8"/>
    </row>
    <row r="9619" spans="68:73">
      <c r="BP9619" s="10"/>
      <c r="BQ9619" s="10"/>
      <c r="BR9619" s="10"/>
      <c r="BS9619" s="10"/>
      <c r="BT9619" s="10"/>
      <c r="BU9619" s="10"/>
    </row>
    <row r="9620" spans="68:73">
      <c r="BP9620" s="8"/>
      <c r="BQ9620" s="8"/>
      <c r="BR9620" s="8"/>
      <c r="BS9620" s="8"/>
      <c r="BT9620" s="8"/>
      <c r="BU9620" s="8"/>
    </row>
    <row r="9621" spans="68:73">
      <c r="BP9621" s="10"/>
      <c r="BQ9621" s="10"/>
      <c r="BR9621" s="10"/>
      <c r="BS9621" s="10"/>
      <c r="BT9621" s="10"/>
      <c r="BU9621" s="10"/>
    </row>
    <row r="9622" spans="68:73">
      <c r="BP9622" s="8"/>
      <c r="BQ9622" s="8"/>
      <c r="BR9622" s="8"/>
      <c r="BS9622" s="8"/>
      <c r="BT9622" s="8"/>
      <c r="BU9622" s="8"/>
    </row>
    <row r="9623" spans="68:73">
      <c r="BP9623" s="10"/>
      <c r="BQ9623" s="10"/>
      <c r="BR9623" s="10"/>
      <c r="BS9623" s="10"/>
      <c r="BT9623" s="10"/>
      <c r="BU9623" s="10"/>
    </row>
    <row r="9624" spans="68:73">
      <c r="BP9624" s="8"/>
      <c r="BQ9624" s="8"/>
      <c r="BR9624" s="8"/>
      <c r="BS9624" s="8"/>
      <c r="BT9624" s="8"/>
      <c r="BU9624" s="8"/>
    </row>
    <row r="9625" spans="68:73">
      <c r="BP9625" s="10"/>
      <c r="BQ9625" s="10"/>
      <c r="BR9625" s="10"/>
      <c r="BS9625" s="10"/>
      <c r="BT9625" s="10"/>
      <c r="BU9625" s="10"/>
    </row>
    <row r="9626" spans="68:73">
      <c r="BP9626" s="8"/>
      <c r="BQ9626" s="8"/>
      <c r="BR9626" s="8"/>
      <c r="BS9626" s="8"/>
      <c r="BT9626" s="8"/>
      <c r="BU9626" s="8"/>
    </row>
    <row r="9627" spans="68:73">
      <c r="BP9627" s="10"/>
      <c r="BQ9627" s="10"/>
      <c r="BR9627" s="10"/>
      <c r="BS9627" s="10"/>
      <c r="BT9627" s="10"/>
      <c r="BU9627" s="10"/>
    </row>
    <row r="9628" spans="68:73">
      <c r="BP9628" s="8"/>
      <c r="BQ9628" s="8"/>
      <c r="BR9628" s="8"/>
      <c r="BS9628" s="8"/>
      <c r="BT9628" s="8"/>
      <c r="BU9628" s="8"/>
    </row>
    <row r="9629" spans="68:73">
      <c r="BP9629" s="10"/>
      <c r="BQ9629" s="10"/>
      <c r="BR9629" s="10"/>
      <c r="BS9629" s="10"/>
      <c r="BT9629" s="10"/>
      <c r="BU9629" s="10"/>
    </row>
    <row r="9630" spans="68:73">
      <c r="BP9630" s="8"/>
      <c r="BQ9630" s="8"/>
      <c r="BR9630" s="8"/>
      <c r="BS9630" s="8"/>
      <c r="BT9630" s="8"/>
      <c r="BU9630" s="8"/>
    </row>
    <row r="9631" spans="68:73">
      <c r="BP9631" s="10"/>
      <c r="BQ9631" s="10"/>
      <c r="BR9631" s="10"/>
      <c r="BS9631" s="10"/>
      <c r="BT9631" s="10"/>
      <c r="BU9631" s="10"/>
    </row>
    <row r="9632" spans="68:73">
      <c r="BP9632" s="8"/>
      <c r="BQ9632" s="8"/>
      <c r="BR9632" s="8"/>
      <c r="BS9632" s="8"/>
      <c r="BT9632" s="8"/>
      <c r="BU9632" s="8"/>
    </row>
    <row r="9633" spans="68:73">
      <c r="BP9633" s="10"/>
      <c r="BQ9633" s="10"/>
      <c r="BR9633" s="10"/>
      <c r="BS9633" s="10"/>
      <c r="BT9633" s="10"/>
      <c r="BU9633" s="10"/>
    </row>
    <row r="9634" spans="68:73">
      <c r="BP9634" s="8"/>
      <c r="BQ9634" s="8"/>
      <c r="BR9634" s="8"/>
      <c r="BS9634" s="8"/>
      <c r="BT9634" s="8"/>
      <c r="BU9634" s="8"/>
    </row>
    <row r="9635" spans="68:73">
      <c r="BP9635" s="10"/>
      <c r="BQ9635" s="10"/>
      <c r="BR9635" s="10"/>
      <c r="BS9635" s="10"/>
      <c r="BT9635" s="10"/>
      <c r="BU9635" s="10"/>
    </row>
    <row r="9636" spans="68:73">
      <c r="BP9636" s="8"/>
      <c r="BQ9636" s="8"/>
      <c r="BR9636" s="8"/>
      <c r="BS9636" s="8"/>
      <c r="BT9636" s="8"/>
      <c r="BU9636" s="8"/>
    </row>
    <row r="9637" spans="68:73">
      <c r="BP9637" s="10"/>
      <c r="BQ9637" s="10"/>
      <c r="BR9637" s="10"/>
      <c r="BS9637" s="10"/>
      <c r="BT9637" s="10"/>
      <c r="BU9637" s="10"/>
    </row>
    <row r="9638" spans="68:73">
      <c r="BP9638" s="8"/>
      <c r="BQ9638" s="8"/>
      <c r="BR9638" s="8"/>
      <c r="BS9638" s="8"/>
      <c r="BT9638" s="8"/>
      <c r="BU9638" s="8"/>
    </row>
    <row r="9639" spans="68:73">
      <c r="BP9639" s="10"/>
      <c r="BQ9639" s="10"/>
      <c r="BR9639" s="10"/>
      <c r="BS9639" s="10"/>
      <c r="BT9639" s="10"/>
      <c r="BU9639" s="10"/>
    </row>
    <row r="9640" spans="68:73">
      <c r="BP9640" s="8"/>
      <c r="BQ9640" s="8"/>
      <c r="BR9640" s="8"/>
      <c r="BS9640" s="8"/>
      <c r="BT9640" s="8"/>
      <c r="BU9640" s="8"/>
    </row>
    <row r="9641" spans="68:73">
      <c r="BP9641" s="10"/>
      <c r="BQ9641" s="10"/>
      <c r="BR9641" s="10"/>
      <c r="BS9641" s="10"/>
      <c r="BT9641" s="10"/>
      <c r="BU9641" s="10"/>
    </row>
    <row r="9642" spans="68:73">
      <c r="BP9642" s="8"/>
      <c r="BQ9642" s="8"/>
      <c r="BR9642" s="8"/>
      <c r="BS9642" s="8"/>
      <c r="BT9642" s="8"/>
      <c r="BU9642" s="8"/>
    </row>
    <row r="9643" spans="68:73">
      <c r="BP9643" s="10"/>
      <c r="BQ9643" s="10"/>
      <c r="BR9643" s="10"/>
      <c r="BS9643" s="10"/>
      <c r="BT9643" s="10"/>
      <c r="BU9643" s="10"/>
    </row>
    <row r="9644" spans="68:73">
      <c r="BP9644" s="8"/>
      <c r="BQ9644" s="8"/>
      <c r="BR9644" s="8"/>
      <c r="BS9644" s="8"/>
      <c r="BT9644" s="8"/>
      <c r="BU9644" s="8"/>
    </row>
    <row r="9645" spans="68:73">
      <c r="BP9645" s="10"/>
      <c r="BQ9645" s="10"/>
      <c r="BR9645" s="10"/>
      <c r="BS9645" s="10"/>
      <c r="BT9645" s="10"/>
      <c r="BU9645" s="10"/>
    </row>
    <row r="9646" spans="68:73">
      <c r="BP9646" s="8"/>
      <c r="BQ9646" s="8"/>
      <c r="BR9646" s="8"/>
      <c r="BS9646" s="8"/>
      <c r="BT9646" s="8"/>
      <c r="BU9646" s="8"/>
    </row>
    <row r="9647" spans="68:73">
      <c r="BP9647" s="10"/>
      <c r="BQ9647" s="10"/>
      <c r="BR9647" s="10"/>
      <c r="BS9647" s="10"/>
      <c r="BT9647" s="10"/>
      <c r="BU9647" s="10"/>
    </row>
    <row r="9648" spans="68:73">
      <c r="BP9648" s="8"/>
      <c r="BQ9648" s="8"/>
      <c r="BR9648" s="8"/>
      <c r="BS9648" s="8"/>
      <c r="BT9648" s="8"/>
      <c r="BU9648" s="8"/>
    </row>
    <row r="9649" spans="68:73">
      <c r="BP9649" s="10"/>
      <c r="BQ9649" s="10"/>
      <c r="BR9649" s="10"/>
      <c r="BS9649" s="10"/>
      <c r="BT9649" s="10"/>
      <c r="BU9649" s="10"/>
    </row>
    <row r="9650" spans="68:73">
      <c r="BP9650" s="8"/>
      <c r="BQ9650" s="8"/>
      <c r="BR9650" s="8"/>
      <c r="BS9650" s="8"/>
      <c r="BT9650" s="8"/>
      <c r="BU9650" s="8"/>
    </row>
    <row r="9651" spans="68:73">
      <c r="BP9651" s="10"/>
      <c r="BQ9651" s="10"/>
      <c r="BR9651" s="10"/>
      <c r="BS9651" s="10"/>
      <c r="BT9651" s="10"/>
      <c r="BU9651" s="10"/>
    </row>
    <row r="9652" spans="68:73">
      <c r="BP9652" s="8"/>
      <c r="BQ9652" s="8"/>
      <c r="BR9652" s="8"/>
      <c r="BS9652" s="8"/>
      <c r="BT9652" s="8"/>
      <c r="BU9652" s="8"/>
    </row>
    <row r="9653" spans="68:73">
      <c r="BP9653" s="10"/>
      <c r="BQ9653" s="10"/>
      <c r="BR9653" s="10"/>
      <c r="BS9653" s="10"/>
      <c r="BT9653" s="10"/>
      <c r="BU9653" s="10"/>
    </row>
    <row r="9654" spans="68:73">
      <c r="BP9654" s="8"/>
      <c r="BQ9654" s="8"/>
      <c r="BR9654" s="8"/>
      <c r="BS9654" s="8"/>
      <c r="BT9654" s="8"/>
      <c r="BU9654" s="8"/>
    </row>
    <row r="9655" spans="68:73">
      <c r="BP9655" s="10"/>
      <c r="BQ9655" s="10"/>
      <c r="BR9655" s="10"/>
      <c r="BS9655" s="10"/>
      <c r="BT9655" s="10"/>
      <c r="BU9655" s="10"/>
    </row>
    <row r="9656" spans="68:73">
      <c r="BP9656" s="8"/>
      <c r="BQ9656" s="8"/>
      <c r="BR9656" s="8"/>
      <c r="BS9656" s="8"/>
      <c r="BT9656" s="8"/>
      <c r="BU9656" s="8"/>
    </row>
    <row r="9657" spans="68:73">
      <c r="BP9657" s="10"/>
      <c r="BQ9657" s="10"/>
      <c r="BR9657" s="10"/>
      <c r="BS9657" s="10"/>
      <c r="BT9657" s="10"/>
      <c r="BU9657" s="10"/>
    </row>
    <row r="9658" spans="68:73">
      <c r="BP9658" s="8"/>
      <c r="BQ9658" s="8"/>
      <c r="BR9658" s="8"/>
      <c r="BS9658" s="8"/>
      <c r="BT9658" s="8"/>
      <c r="BU9658" s="8"/>
    </row>
    <row r="9659" spans="68:73">
      <c r="BP9659" s="10"/>
      <c r="BQ9659" s="10"/>
      <c r="BR9659" s="10"/>
      <c r="BS9659" s="10"/>
      <c r="BT9659" s="10"/>
      <c r="BU9659" s="10"/>
    </row>
    <row r="9660" spans="68:73">
      <c r="BP9660" s="8"/>
      <c r="BQ9660" s="8"/>
      <c r="BR9660" s="8"/>
      <c r="BS9660" s="8"/>
      <c r="BT9660" s="8"/>
      <c r="BU9660" s="8"/>
    </row>
    <row r="9661" spans="68:73">
      <c r="BP9661" s="10"/>
      <c r="BQ9661" s="10"/>
      <c r="BR9661" s="10"/>
      <c r="BS9661" s="10"/>
      <c r="BT9661" s="10"/>
      <c r="BU9661" s="10"/>
    </row>
    <row r="9662" spans="68:73">
      <c r="BP9662" s="8"/>
      <c r="BQ9662" s="8"/>
      <c r="BR9662" s="8"/>
      <c r="BS9662" s="8"/>
      <c r="BT9662" s="8"/>
      <c r="BU9662" s="8"/>
    </row>
    <row r="9663" spans="68:73">
      <c r="BP9663" s="10"/>
      <c r="BQ9663" s="10"/>
      <c r="BR9663" s="10"/>
      <c r="BS9663" s="10"/>
      <c r="BT9663" s="10"/>
      <c r="BU9663" s="10"/>
    </row>
    <row r="9664" spans="68:73">
      <c r="BP9664" s="8"/>
      <c r="BQ9664" s="8"/>
      <c r="BR9664" s="8"/>
      <c r="BS9664" s="8"/>
      <c r="BT9664" s="8"/>
      <c r="BU9664" s="8"/>
    </row>
    <row r="9665" spans="68:73">
      <c r="BP9665" s="10"/>
      <c r="BQ9665" s="10"/>
      <c r="BR9665" s="10"/>
      <c r="BS9665" s="10"/>
      <c r="BT9665" s="10"/>
      <c r="BU9665" s="10"/>
    </row>
    <row r="9666" spans="68:73">
      <c r="BP9666" s="8"/>
      <c r="BQ9666" s="8"/>
      <c r="BR9666" s="8"/>
      <c r="BS9666" s="8"/>
      <c r="BT9666" s="8"/>
      <c r="BU9666" s="8"/>
    </row>
    <row r="9667" spans="68:73">
      <c r="BP9667" s="10"/>
      <c r="BQ9667" s="10"/>
      <c r="BR9667" s="10"/>
      <c r="BS9667" s="10"/>
      <c r="BT9667" s="10"/>
      <c r="BU9667" s="10"/>
    </row>
    <row r="9668" spans="68:73">
      <c r="BP9668" s="8"/>
      <c r="BQ9668" s="8"/>
      <c r="BR9668" s="8"/>
      <c r="BS9668" s="8"/>
      <c r="BT9668" s="8"/>
      <c r="BU9668" s="8"/>
    </row>
    <row r="9669" spans="68:73">
      <c r="BP9669" s="10"/>
      <c r="BQ9669" s="10"/>
      <c r="BR9669" s="10"/>
      <c r="BS9669" s="10"/>
      <c r="BT9669" s="10"/>
      <c r="BU9669" s="10"/>
    </row>
    <row r="9670" spans="68:73">
      <c r="BP9670" s="8"/>
      <c r="BQ9670" s="8"/>
      <c r="BR9670" s="8"/>
      <c r="BS9670" s="8"/>
      <c r="BT9670" s="8"/>
      <c r="BU9670" s="8"/>
    </row>
    <row r="9671" spans="68:73">
      <c r="BP9671" s="10"/>
      <c r="BQ9671" s="10"/>
      <c r="BR9671" s="10"/>
      <c r="BS9671" s="10"/>
      <c r="BT9671" s="10"/>
      <c r="BU9671" s="10"/>
    </row>
    <row r="9672" spans="68:73">
      <c r="BP9672" s="8"/>
      <c r="BQ9672" s="8"/>
      <c r="BR9672" s="8"/>
      <c r="BS9672" s="8"/>
      <c r="BT9672" s="8"/>
      <c r="BU9672" s="8"/>
    </row>
    <row r="9673" spans="68:73">
      <c r="BP9673" s="10"/>
      <c r="BQ9673" s="10"/>
      <c r="BR9673" s="10"/>
      <c r="BS9673" s="10"/>
      <c r="BT9673" s="10"/>
      <c r="BU9673" s="10"/>
    </row>
    <row r="9674" spans="68:73">
      <c r="BP9674" s="8"/>
      <c r="BQ9674" s="8"/>
      <c r="BR9674" s="8"/>
      <c r="BS9674" s="8"/>
      <c r="BT9674" s="8"/>
      <c r="BU9674" s="8"/>
    </row>
    <row r="9675" spans="68:73">
      <c r="BP9675" s="10"/>
      <c r="BQ9675" s="10"/>
      <c r="BR9675" s="10"/>
      <c r="BS9675" s="10"/>
      <c r="BT9675" s="10"/>
      <c r="BU9675" s="10"/>
    </row>
    <row r="9676" spans="68:73">
      <c r="BP9676" s="8"/>
      <c r="BQ9676" s="8"/>
      <c r="BR9676" s="8"/>
      <c r="BS9676" s="8"/>
      <c r="BT9676" s="8"/>
      <c r="BU9676" s="8"/>
    </row>
    <row r="9677" spans="68:73">
      <c r="BP9677" s="10"/>
      <c r="BQ9677" s="10"/>
      <c r="BR9677" s="10"/>
      <c r="BS9677" s="10"/>
      <c r="BT9677" s="10"/>
      <c r="BU9677" s="10"/>
    </row>
    <row r="9678" spans="68:73">
      <c r="BP9678" s="8"/>
      <c r="BQ9678" s="8"/>
      <c r="BR9678" s="8"/>
      <c r="BS9678" s="8"/>
      <c r="BT9678" s="8"/>
      <c r="BU9678" s="8"/>
    </row>
    <row r="9679" spans="68:73">
      <c r="BP9679" s="10"/>
      <c r="BQ9679" s="10"/>
      <c r="BR9679" s="10"/>
      <c r="BS9679" s="10"/>
      <c r="BT9679" s="10"/>
      <c r="BU9679" s="10"/>
    </row>
    <row r="9680" spans="68:73">
      <c r="BP9680" s="8"/>
      <c r="BQ9680" s="8"/>
      <c r="BR9680" s="8"/>
      <c r="BS9680" s="8"/>
      <c r="BT9680" s="8"/>
      <c r="BU9680" s="8"/>
    </row>
    <row r="9681" spans="68:73">
      <c r="BP9681" s="10"/>
      <c r="BQ9681" s="10"/>
      <c r="BR9681" s="10"/>
      <c r="BS9681" s="10"/>
      <c r="BT9681" s="10"/>
      <c r="BU9681" s="10"/>
    </row>
    <row r="9682" spans="68:73">
      <c r="BP9682" s="8"/>
      <c r="BQ9682" s="8"/>
      <c r="BR9682" s="8"/>
      <c r="BS9682" s="8"/>
      <c r="BT9682" s="8"/>
      <c r="BU9682" s="8"/>
    </row>
    <row r="9683" spans="68:73">
      <c r="BP9683" s="10"/>
      <c r="BQ9683" s="10"/>
      <c r="BR9683" s="10"/>
      <c r="BS9683" s="10"/>
      <c r="BT9683" s="10"/>
      <c r="BU9683" s="10"/>
    </row>
    <row r="9684" spans="68:73">
      <c r="BP9684" s="8"/>
      <c r="BQ9684" s="8"/>
      <c r="BR9684" s="8"/>
      <c r="BS9684" s="8"/>
      <c r="BT9684" s="8"/>
      <c r="BU9684" s="8"/>
    </row>
    <row r="9685" spans="68:73">
      <c r="BP9685" s="10"/>
      <c r="BQ9685" s="10"/>
      <c r="BR9685" s="10"/>
      <c r="BS9685" s="10"/>
      <c r="BT9685" s="10"/>
      <c r="BU9685" s="10"/>
    </row>
    <row r="9686" spans="68:73">
      <c r="BP9686" s="8"/>
      <c r="BQ9686" s="8"/>
      <c r="BR9686" s="8"/>
      <c r="BS9686" s="8"/>
      <c r="BT9686" s="8"/>
      <c r="BU9686" s="8"/>
    </row>
    <row r="9687" spans="68:73">
      <c r="BP9687" s="10"/>
      <c r="BQ9687" s="10"/>
      <c r="BR9687" s="10"/>
      <c r="BS9687" s="10"/>
      <c r="BT9687" s="10"/>
      <c r="BU9687" s="10"/>
    </row>
    <row r="9688" spans="68:73">
      <c r="BP9688" s="8"/>
      <c r="BQ9688" s="8"/>
      <c r="BR9688" s="8"/>
      <c r="BS9688" s="8"/>
      <c r="BT9688" s="8"/>
      <c r="BU9688" s="8"/>
    </row>
    <row r="9689" spans="68:73">
      <c r="BP9689" s="10"/>
      <c r="BQ9689" s="10"/>
      <c r="BR9689" s="10"/>
      <c r="BS9689" s="10"/>
      <c r="BT9689" s="10"/>
      <c r="BU9689" s="10"/>
    </row>
    <row r="9690" spans="68:73">
      <c r="BP9690" s="8"/>
      <c r="BQ9690" s="8"/>
      <c r="BR9690" s="8"/>
      <c r="BS9690" s="8"/>
      <c r="BT9690" s="8"/>
      <c r="BU9690" s="8"/>
    </row>
    <row r="9691" spans="68:73">
      <c r="BP9691" s="10"/>
      <c r="BQ9691" s="10"/>
      <c r="BR9691" s="10"/>
      <c r="BS9691" s="10"/>
      <c r="BT9691" s="10"/>
      <c r="BU9691" s="10"/>
    </row>
    <row r="9692" spans="68:73">
      <c r="BP9692" s="8"/>
      <c r="BQ9692" s="8"/>
      <c r="BR9692" s="8"/>
      <c r="BS9692" s="8"/>
      <c r="BT9692" s="8"/>
      <c r="BU9692" s="8"/>
    </row>
    <row r="9693" spans="68:73">
      <c r="BP9693" s="10"/>
      <c r="BQ9693" s="10"/>
      <c r="BR9693" s="10"/>
      <c r="BS9693" s="10"/>
      <c r="BT9693" s="10"/>
      <c r="BU9693" s="10"/>
    </row>
    <row r="9694" spans="68:73">
      <c r="BP9694" s="8"/>
      <c r="BQ9694" s="8"/>
      <c r="BR9694" s="8"/>
      <c r="BS9694" s="8"/>
      <c r="BT9694" s="8"/>
      <c r="BU9694" s="8"/>
    </row>
    <row r="9695" spans="68:73">
      <c r="BP9695" s="10"/>
      <c r="BQ9695" s="10"/>
      <c r="BR9695" s="10"/>
      <c r="BS9695" s="10"/>
      <c r="BT9695" s="10"/>
      <c r="BU9695" s="10"/>
    </row>
    <row r="9696" spans="68:73">
      <c r="BP9696" s="8"/>
      <c r="BQ9696" s="8"/>
      <c r="BR9696" s="8"/>
      <c r="BS9696" s="8"/>
      <c r="BT9696" s="8"/>
      <c r="BU9696" s="8"/>
    </row>
    <row r="9697" spans="68:73">
      <c r="BP9697" s="10"/>
      <c r="BQ9697" s="10"/>
      <c r="BR9697" s="10"/>
      <c r="BS9697" s="10"/>
      <c r="BT9697" s="10"/>
      <c r="BU9697" s="10"/>
    </row>
    <row r="9698" spans="68:73">
      <c r="BP9698" s="8"/>
      <c r="BQ9698" s="8"/>
      <c r="BR9698" s="8"/>
      <c r="BS9698" s="8"/>
      <c r="BT9698" s="8"/>
      <c r="BU9698" s="8"/>
    </row>
    <row r="9699" spans="68:73">
      <c r="BP9699" s="10"/>
      <c r="BQ9699" s="10"/>
      <c r="BR9699" s="10"/>
      <c r="BS9699" s="10"/>
      <c r="BT9699" s="10"/>
      <c r="BU9699" s="10"/>
    </row>
    <row r="9700" spans="68:73">
      <c r="BP9700" s="8"/>
      <c r="BQ9700" s="8"/>
      <c r="BR9700" s="8"/>
      <c r="BS9700" s="8"/>
      <c r="BT9700" s="8"/>
      <c r="BU9700" s="8"/>
    </row>
    <row r="9701" spans="68:73">
      <c r="BP9701" s="10"/>
      <c r="BQ9701" s="10"/>
      <c r="BR9701" s="10"/>
      <c r="BS9701" s="10"/>
      <c r="BT9701" s="10"/>
      <c r="BU9701" s="10"/>
    </row>
    <row r="9702" spans="68:73">
      <c r="BP9702" s="8"/>
      <c r="BQ9702" s="8"/>
      <c r="BR9702" s="8"/>
      <c r="BS9702" s="8"/>
      <c r="BT9702" s="8"/>
      <c r="BU9702" s="8"/>
    </row>
    <row r="9703" spans="68:73">
      <c r="BP9703" s="10"/>
      <c r="BQ9703" s="10"/>
      <c r="BR9703" s="10"/>
      <c r="BS9703" s="10"/>
      <c r="BT9703" s="10"/>
      <c r="BU9703" s="10"/>
    </row>
    <row r="9704" spans="68:73">
      <c r="BP9704" s="8"/>
      <c r="BQ9704" s="8"/>
      <c r="BR9704" s="8"/>
      <c r="BS9704" s="8"/>
      <c r="BT9704" s="8"/>
      <c r="BU9704" s="8"/>
    </row>
    <row r="9705" spans="68:73">
      <c r="BP9705" s="10"/>
      <c r="BQ9705" s="10"/>
      <c r="BR9705" s="10"/>
      <c r="BS9705" s="10"/>
      <c r="BT9705" s="10"/>
      <c r="BU9705" s="10"/>
    </row>
    <row r="9706" spans="68:73">
      <c r="BP9706" s="8"/>
      <c r="BQ9706" s="8"/>
      <c r="BR9706" s="8"/>
      <c r="BS9706" s="8"/>
      <c r="BT9706" s="8"/>
      <c r="BU9706" s="8"/>
    </row>
    <row r="9707" spans="68:73">
      <c r="BP9707" s="10"/>
      <c r="BQ9707" s="10"/>
      <c r="BR9707" s="10"/>
      <c r="BS9707" s="10"/>
      <c r="BT9707" s="10"/>
      <c r="BU9707" s="10"/>
    </row>
    <row r="9708" spans="68:73">
      <c r="BP9708" s="8"/>
      <c r="BQ9708" s="8"/>
      <c r="BR9708" s="8"/>
      <c r="BS9708" s="8"/>
      <c r="BT9708" s="8"/>
      <c r="BU9708" s="8"/>
    </row>
    <row r="9709" spans="68:73">
      <c r="BP9709" s="10"/>
      <c r="BQ9709" s="10"/>
      <c r="BR9709" s="10"/>
      <c r="BS9709" s="10"/>
      <c r="BT9709" s="10"/>
      <c r="BU9709" s="10"/>
    </row>
    <row r="9710" spans="68:73">
      <c r="BP9710" s="8"/>
      <c r="BQ9710" s="8"/>
      <c r="BR9710" s="8"/>
      <c r="BS9710" s="8"/>
      <c r="BT9710" s="8"/>
      <c r="BU9710" s="8"/>
    </row>
    <row r="9711" spans="68:73">
      <c r="BP9711" s="10"/>
      <c r="BQ9711" s="10"/>
      <c r="BR9711" s="10"/>
      <c r="BS9711" s="10"/>
      <c r="BT9711" s="10"/>
      <c r="BU9711" s="10"/>
    </row>
    <row r="9712" spans="68:73">
      <c r="BP9712" s="8"/>
      <c r="BQ9712" s="8"/>
      <c r="BR9712" s="8"/>
      <c r="BS9712" s="8"/>
      <c r="BT9712" s="8"/>
      <c r="BU9712" s="8"/>
    </row>
    <row r="9713" spans="68:73">
      <c r="BP9713" s="10"/>
      <c r="BQ9713" s="10"/>
      <c r="BR9713" s="10"/>
      <c r="BS9713" s="10"/>
      <c r="BT9713" s="10"/>
      <c r="BU9713" s="10"/>
    </row>
    <row r="9714" spans="68:73">
      <c r="BP9714" s="8"/>
      <c r="BQ9714" s="8"/>
      <c r="BR9714" s="8"/>
      <c r="BS9714" s="8"/>
      <c r="BT9714" s="8"/>
      <c r="BU9714" s="8"/>
    </row>
    <row r="9715" spans="68:73">
      <c r="BP9715" s="10"/>
      <c r="BQ9715" s="10"/>
      <c r="BR9715" s="10"/>
      <c r="BS9715" s="10"/>
      <c r="BT9715" s="10"/>
      <c r="BU9715" s="10"/>
    </row>
    <row r="9716" spans="68:73">
      <c r="BP9716" s="8"/>
      <c r="BQ9716" s="8"/>
      <c r="BR9716" s="8"/>
      <c r="BS9716" s="8"/>
      <c r="BT9716" s="8"/>
      <c r="BU9716" s="8"/>
    </row>
    <row r="9717" spans="68:73">
      <c r="BP9717" s="10"/>
      <c r="BQ9717" s="10"/>
      <c r="BR9717" s="10"/>
      <c r="BS9717" s="10"/>
      <c r="BT9717" s="10"/>
      <c r="BU9717" s="10"/>
    </row>
    <row r="9718" spans="68:73">
      <c r="BP9718" s="8"/>
      <c r="BQ9718" s="8"/>
      <c r="BR9718" s="8"/>
      <c r="BS9718" s="8"/>
      <c r="BT9718" s="8"/>
      <c r="BU9718" s="8"/>
    </row>
    <row r="9719" spans="68:73">
      <c r="BP9719" s="10"/>
      <c r="BQ9719" s="10"/>
      <c r="BR9719" s="10"/>
      <c r="BS9719" s="10"/>
      <c r="BT9719" s="10"/>
      <c r="BU9719" s="10"/>
    </row>
    <row r="9720" spans="68:73">
      <c r="BP9720" s="8"/>
      <c r="BQ9720" s="8"/>
      <c r="BR9720" s="8"/>
      <c r="BS9720" s="8"/>
      <c r="BT9720" s="8"/>
      <c r="BU9720" s="8"/>
    </row>
    <row r="9721" spans="68:73">
      <c r="BP9721" s="10"/>
      <c r="BQ9721" s="10"/>
      <c r="BR9721" s="10"/>
      <c r="BS9721" s="10"/>
      <c r="BT9721" s="10"/>
      <c r="BU9721" s="10"/>
    </row>
    <row r="9722" spans="68:73">
      <c r="BP9722" s="8"/>
      <c r="BQ9722" s="8"/>
      <c r="BR9722" s="8"/>
      <c r="BS9722" s="8"/>
      <c r="BT9722" s="8"/>
      <c r="BU9722" s="8"/>
    </row>
    <row r="9723" spans="68:73">
      <c r="BP9723" s="10"/>
      <c r="BQ9723" s="10"/>
      <c r="BR9723" s="10"/>
      <c r="BS9723" s="10"/>
      <c r="BT9723" s="10"/>
      <c r="BU9723" s="10"/>
    </row>
    <row r="9724" spans="68:73">
      <c r="BP9724" s="8"/>
      <c r="BQ9724" s="8"/>
      <c r="BR9724" s="8"/>
      <c r="BS9724" s="8"/>
      <c r="BT9724" s="8"/>
      <c r="BU9724" s="8"/>
    </row>
    <row r="9725" spans="68:73">
      <c r="BP9725" s="10"/>
      <c r="BQ9725" s="10"/>
      <c r="BR9725" s="10"/>
      <c r="BS9725" s="10"/>
      <c r="BT9725" s="10"/>
      <c r="BU9725" s="10"/>
    </row>
    <row r="9726" spans="68:73">
      <c r="BP9726" s="8"/>
      <c r="BQ9726" s="8"/>
      <c r="BR9726" s="8"/>
      <c r="BS9726" s="8"/>
      <c r="BT9726" s="8"/>
      <c r="BU9726" s="8"/>
    </row>
    <row r="9727" spans="68:73">
      <c r="BP9727" s="10"/>
      <c r="BQ9727" s="10"/>
      <c r="BR9727" s="10"/>
      <c r="BS9727" s="10"/>
      <c r="BT9727" s="10"/>
      <c r="BU9727" s="10"/>
    </row>
    <row r="9728" spans="68:73">
      <c r="BP9728" s="8"/>
      <c r="BQ9728" s="8"/>
      <c r="BR9728" s="8"/>
      <c r="BS9728" s="8"/>
      <c r="BT9728" s="8"/>
      <c r="BU9728" s="8"/>
    </row>
    <row r="9729" spans="68:73">
      <c r="BP9729" s="10"/>
      <c r="BQ9729" s="10"/>
      <c r="BR9729" s="10"/>
      <c r="BS9729" s="10"/>
      <c r="BT9729" s="10"/>
      <c r="BU9729" s="10"/>
    </row>
    <row r="9730" spans="68:73">
      <c r="BP9730" s="8"/>
      <c r="BQ9730" s="8"/>
      <c r="BR9730" s="8"/>
      <c r="BS9730" s="8"/>
      <c r="BT9730" s="8"/>
      <c r="BU9730" s="8"/>
    </row>
    <row r="9731" spans="68:73">
      <c r="BP9731" s="10"/>
      <c r="BQ9731" s="10"/>
      <c r="BR9731" s="10"/>
      <c r="BS9731" s="10"/>
      <c r="BT9731" s="10"/>
      <c r="BU9731" s="10"/>
    </row>
    <row r="9732" spans="68:73">
      <c r="BP9732" s="8"/>
      <c r="BQ9732" s="8"/>
      <c r="BR9732" s="8"/>
      <c r="BS9732" s="8"/>
      <c r="BT9732" s="8"/>
      <c r="BU9732" s="8"/>
    </row>
    <row r="9733" spans="68:73">
      <c r="BP9733" s="10"/>
      <c r="BQ9733" s="10"/>
      <c r="BR9733" s="10"/>
      <c r="BS9733" s="10"/>
      <c r="BT9733" s="10"/>
      <c r="BU9733" s="10"/>
    </row>
    <row r="9734" spans="68:73">
      <c r="BP9734" s="8"/>
      <c r="BQ9734" s="8"/>
      <c r="BR9734" s="8"/>
      <c r="BS9734" s="8"/>
      <c r="BT9734" s="8"/>
      <c r="BU9734" s="8"/>
    </row>
    <row r="9735" spans="68:73">
      <c r="BP9735" s="10"/>
      <c r="BQ9735" s="10"/>
      <c r="BR9735" s="10"/>
      <c r="BS9735" s="10"/>
      <c r="BT9735" s="10"/>
      <c r="BU9735" s="10"/>
    </row>
    <row r="9736" spans="68:73">
      <c r="BP9736" s="8"/>
      <c r="BQ9736" s="8"/>
      <c r="BR9736" s="8"/>
      <c r="BS9736" s="8"/>
      <c r="BT9736" s="8"/>
      <c r="BU9736" s="8"/>
    </row>
    <row r="9737" spans="68:73">
      <c r="BP9737" s="10"/>
      <c r="BQ9737" s="10"/>
      <c r="BR9737" s="10"/>
      <c r="BS9737" s="10"/>
      <c r="BT9737" s="10"/>
      <c r="BU9737" s="10"/>
    </row>
    <row r="9738" spans="68:73">
      <c r="BP9738" s="8"/>
      <c r="BQ9738" s="8"/>
      <c r="BR9738" s="8"/>
      <c r="BS9738" s="8"/>
      <c r="BT9738" s="8"/>
      <c r="BU9738" s="8"/>
    </row>
    <row r="9739" spans="68:73">
      <c r="BP9739" s="10"/>
      <c r="BQ9739" s="10"/>
      <c r="BR9739" s="10"/>
      <c r="BS9739" s="10"/>
      <c r="BT9739" s="10"/>
      <c r="BU9739" s="10"/>
    </row>
    <row r="9740" spans="68:73">
      <c r="BP9740" s="8"/>
      <c r="BQ9740" s="8"/>
      <c r="BR9740" s="8"/>
      <c r="BS9740" s="8"/>
      <c r="BT9740" s="8"/>
      <c r="BU9740" s="8"/>
    </row>
    <row r="9741" spans="68:73">
      <c r="BP9741" s="10"/>
      <c r="BQ9741" s="10"/>
      <c r="BR9741" s="10"/>
      <c r="BS9741" s="10"/>
      <c r="BT9741" s="10"/>
      <c r="BU9741" s="10"/>
    </row>
    <row r="9742" spans="68:73">
      <c r="BP9742" s="8"/>
      <c r="BQ9742" s="8"/>
      <c r="BR9742" s="8"/>
      <c r="BS9742" s="8"/>
      <c r="BT9742" s="8"/>
      <c r="BU9742" s="8"/>
    </row>
    <row r="9743" spans="68:73">
      <c r="BP9743" s="10"/>
      <c r="BQ9743" s="10"/>
      <c r="BR9743" s="10"/>
      <c r="BS9743" s="10"/>
      <c r="BT9743" s="10"/>
      <c r="BU9743" s="10"/>
    </row>
    <row r="9744" spans="68:73">
      <c r="BP9744" s="8"/>
      <c r="BQ9744" s="8"/>
      <c r="BR9744" s="8"/>
      <c r="BS9744" s="8"/>
      <c r="BT9744" s="8"/>
      <c r="BU9744" s="8"/>
    </row>
    <row r="9745" spans="68:73">
      <c r="BP9745" s="10"/>
      <c r="BQ9745" s="10"/>
      <c r="BR9745" s="10"/>
      <c r="BS9745" s="10"/>
      <c r="BT9745" s="10"/>
      <c r="BU9745" s="10"/>
    </row>
    <row r="9746" spans="68:73">
      <c r="BP9746" s="8"/>
      <c r="BQ9746" s="8"/>
      <c r="BR9746" s="8"/>
      <c r="BS9746" s="8"/>
      <c r="BT9746" s="8"/>
      <c r="BU9746" s="8"/>
    </row>
    <row r="9747" spans="68:73">
      <c r="BP9747" s="10"/>
      <c r="BQ9747" s="10"/>
      <c r="BR9747" s="10"/>
      <c r="BS9747" s="10"/>
      <c r="BT9747" s="10"/>
      <c r="BU9747" s="10"/>
    </row>
    <row r="9748" spans="68:73">
      <c r="BP9748" s="8"/>
      <c r="BQ9748" s="8"/>
      <c r="BR9748" s="8"/>
      <c r="BS9748" s="8"/>
      <c r="BT9748" s="8"/>
      <c r="BU9748" s="8"/>
    </row>
    <row r="9749" spans="68:73">
      <c r="BP9749" s="10"/>
      <c r="BQ9749" s="10"/>
      <c r="BR9749" s="10"/>
      <c r="BS9749" s="10"/>
      <c r="BT9749" s="10"/>
      <c r="BU9749" s="10"/>
    </row>
    <row r="9750" spans="68:73">
      <c r="BP9750" s="8"/>
      <c r="BQ9750" s="8"/>
      <c r="BR9750" s="8"/>
      <c r="BS9750" s="8"/>
      <c r="BT9750" s="8"/>
      <c r="BU9750" s="8"/>
    </row>
    <row r="9751" spans="68:73">
      <c r="BP9751" s="10"/>
      <c r="BQ9751" s="10"/>
      <c r="BR9751" s="10"/>
      <c r="BS9751" s="10"/>
      <c r="BT9751" s="10"/>
      <c r="BU9751" s="10"/>
    </row>
    <row r="9752" spans="68:73">
      <c r="BP9752" s="8"/>
      <c r="BQ9752" s="8"/>
      <c r="BR9752" s="8"/>
      <c r="BS9752" s="8"/>
      <c r="BT9752" s="8"/>
      <c r="BU9752" s="8"/>
    </row>
    <row r="9753" spans="68:73">
      <c r="BP9753" s="10"/>
      <c r="BQ9753" s="10"/>
      <c r="BR9753" s="10"/>
      <c r="BS9753" s="10"/>
      <c r="BT9753" s="10"/>
      <c r="BU9753" s="10"/>
    </row>
    <row r="9754" spans="68:73">
      <c r="BP9754" s="8"/>
      <c r="BQ9754" s="8"/>
      <c r="BR9754" s="8"/>
      <c r="BS9754" s="8"/>
      <c r="BT9754" s="8"/>
      <c r="BU9754" s="8"/>
    </row>
    <row r="9755" spans="68:73">
      <c r="BP9755" s="10"/>
      <c r="BQ9755" s="10"/>
      <c r="BR9755" s="10"/>
      <c r="BS9755" s="10"/>
      <c r="BT9755" s="10"/>
      <c r="BU9755" s="10"/>
    </row>
    <row r="9756" spans="68:73">
      <c r="BP9756" s="8"/>
      <c r="BQ9756" s="8"/>
      <c r="BR9756" s="8"/>
      <c r="BS9756" s="8"/>
      <c r="BT9756" s="8"/>
      <c r="BU9756" s="8"/>
    </row>
    <row r="9757" spans="68:73">
      <c r="BP9757" s="10"/>
      <c r="BQ9757" s="10"/>
      <c r="BR9757" s="10"/>
      <c r="BS9757" s="10"/>
      <c r="BT9757" s="10"/>
      <c r="BU9757" s="10"/>
    </row>
    <row r="9758" spans="68:73">
      <c r="BP9758" s="8"/>
      <c r="BQ9758" s="8"/>
      <c r="BR9758" s="8"/>
      <c r="BS9758" s="8"/>
      <c r="BT9758" s="8"/>
      <c r="BU9758" s="8"/>
    </row>
    <row r="9759" spans="68:73">
      <c r="BP9759" s="10"/>
      <c r="BQ9759" s="10"/>
      <c r="BR9759" s="10"/>
      <c r="BS9759" s="10"/>
      <c r="BT9759" s="10"/>
      <c r="BU9759" s="10"/>
    </row>
    <row r="9760" spans="68:73">
      <c r="BP9760" s="8"/>
      <c r="BQ9760" s="8"/>
      <c r="BR9760" s="8"/>
      <c r="BS9760" s="8"/>
      <c r="BT9760" s="8"/>
      <c r="BU9760" s="8"/>
    </row>
    <row r="9761" spans="68:73">
      <c r="BP9761" s="10"/>
      <c r="BQ9761" s="10"/>
      <c r="BR9761" s="10"/>
      <c r="BS9761" s="10"/>
      <c r="BT9761" s="10"/>
      <c r="BU9761" s="10"/>
    </row>
    <row r="9762" spans="68:73">
      <c r="BP9762" s="8"/>
      <c r="BQ9762" s="8"/>
      <c r="BR9762" s="8"/>
      <c r="BS9762" s="8"/>
      <c r="BT9762" s="8"/>
      <c r="BU9762" s="8"/>
    </row>
    <row r="9763" spans="68:73">
      <c r="BP9763" s="10"/>
      <c r="BQ9763" s="10"/>
      <c r="BR9763" s="10"/>
      <c r="BS9763" s="10"/>
      <c r="BT9763" s="10"/>
      <c r="BU9763" s="10"/>
    </row>
    <row r="9764" spans="68:73">
      <c r="BP9764" s="8"/>
      <c r="BQ9764" s="8"/>
      <c r="BR9764" s="8"/>
      <c r="BS9764" s="8"/>
      <c r="BT9764" s="8"/>
      <c r="BU9764" s="8"/>
    </row>
    <row r="9765" spans="68:73">
      <c r="BP9765" s="10"/>
      <c r="BQ9765" s="10"/>
      <c r="BR9765" s="10"/>
      <c r="BS9765" s="10"/>
      <c r="BT9765" s="10"/>
      <c r="BU9765" s="10"/>
    </row>
    <row r="9766" spans="68:73">
      <c r="BP9766" s="8"/>
      <c r="BQ9766" s="8"/>
      <c r="BR9766" s="8"/>
      <c r="BS9766" s="8"/>
      <c r="BT9766" s="8"/>
      <c r="BU9766" s="8"/>
    </row>
    <row r="9767" spans="68:73">
      <c r="BP9767" s="10"/>
      <c r="BQ9767" s="10"/>
      <c r="BR9767" s="10"/>
      <c r="BS9767" s="10"/>
      <c r="BT9767" s="10"/>
      <c r="BU9767" s="10"/>
    </row>
    <row r="9768" spans="68:73">
      <c r="BP9768" s="8"/>
      <c r="BQ9768" s="8"/>
      <c r="BR9768" s="8"/>
      <c r="BS9768" s="8"/>
      <c r="BT9768" s="8"/>
      <c r="BU9768" s="8"/>
    </row>
    <row r="9769" spans="68:73">
      <c r="BP9769" s="10"/>
      <c r="BQ9769" s="10"/>
      <c r="BR9769" s="10"/>
      <c r="BS9769" s="10"/>
      <c r="BT9769" s="10"/>
      <c r="BU9769" s="10"/>
    </row>
    <row r="9770" spans="68:73">
      <c r="BP9770" s="8"/>
      <c r="BQ9770" s="8"/>
      <c r="BR9770" s="8"/>
      <c r="BS9770" s="8"/>
      <c r="BT9770" s="8"/>
      <c r="BU9770" s="8"/>
    </row>
    <row r="9771" spans="68:73">
      <c r="BP9771" s="10"/>
      <c r="BQ9771" s="10"/>
      <c r="BR9771" s="10"/>
      <c r="BS9771" s="10"/>
      <c r="BT9771" s="10"/>
      <c r="BU9771" s="10"/>
    </row>
    <row r="9772" spans="68:73">
      <c r="BP9772" s="8"/>
      <c r="BQ9772" s="8"/>
      <c r="BR9772" s="8"/>
      <c r="BS9772" s="8"/>
      <c r="BT9772" s="8"/>
      <c r="BU9772" s="8"/>
    </row>
    <row r="9773" spans="68:73">
      <c r="BP9773" s="10"/>
      <c r="BQ9773" s="10"/>
      <c r="BR9773" s="10"/>
      <c r="BS9773" s="10"/>
      <c r="BT9773" s="10"/>
      <c r="BU9773" s="10"/>
    </row>
    <row r="9774" spans="68:73">
      <c r="BP9774" s="8"/>
      <c r="BQ9774" s="8"/>
      <c r="BR9774" s="8"/>
      <c r="BS9774" s="8"/>
      <c r="BT9774" s="8"/>
      <c r="BU9774" s="8"/>
    </row>
    <row r="9775" spans="68:73">
      <c r="BP9775" s="10"/>
      <c r="BQ9775" s="10"/>
      <c r="BR9775" s="10"/>
      <c r="BS9775" s="10"/>
      <c r="BT9775" s="10"/>
      <c r="BU9775" s="10"/>
    </row>
    <row r="9776" spans="68:73">
      <c r="BP9776" s="8"/>
      <c r="BQ9776" s="8"/>
      <c r="BR9776" s="8"/>
      <c r="BS9776" s="8"/>
      <c r="BT9776" s="8"/>
      <c r="BU9776" s="8"/>
    </row>
    <row r="9777" spans="68:73">
      <c r="BP9777" s="10"/>
      <c r="BQ9777" s="10"/>
      <c r="BR9777" s="10"/>
      <c r="BS9777" s="10"/>
      <c r="BT9777" s="10"/>
      <c r="BU9777" s="10"/>
    </row>
    <row r="9778" spans="68:73">
      <c r="BP9778" s="8"/>
      <c r="BQ9778" s="8"/>
      <c r="BR9778" s="8"/>
      <c r="BS9778" s="8"/>
      <c r="BT9778" s="8"/>
      <c r="BU9778" s="8"/>
    </row>
    <row r="9779" spans="68:73">
      <c r="BP9779" s="10"/>
      <c r="BQ9779" s="10"/>
      <c r="BR9779" s="10"/>
      <c r="BS9779" s="10"/>
      <c r="BT9779" s="10"/>
      <c r="BU9779" s="10"/>
    </row>
    <row r="9780" spans="68:73">
      <c r="BP9780" s="8"/>
      <c r="BQ9780" s="8"/>
      <c r="BR9780" s="8"/>
      <c r="BS9780" s="8"/>
      <c r="BT9780" s="8"/>
      <c r="BU9780" s="8"/>
    </row>
    <row r="9781" spans="68:73">
      <c r="BP9781" s="10"/>
      <c r="BQ9781" s="10"/>
      <c r="BR9781" s="10"/>
      <c r="BS9781" s="10"/>
      <c r="BT9781" s="10"/>
      <c r="BU9781" s="10"/>
    </row>
    <row r="9782" spans="68:73">
      <c r="BP9782" s="8"/>
      <c r="BQ9782" s="8"/>
      <c r="BR9782" s="8"/>
      <c r="BS9782" s="8"/>
      <c r="BT9782" s="8"/>
      <c r="BU9782" s="8"/>
    </row>
    <row r="9783" spans="68:73">
      <c r="BP9783" s="10"/>
      <c r="BQ9783" s="10"/>
      <c r="BR9783" s="10"/>
      <c r="BS9783" s="10"/>
      <c r="BT9783" s="10"/>
      <c r="BU9783" s="10"/>
    </row>
    <row r="9784" spans="68:73">
      <c r="BP9784" s="8"/>
      <c r="BQ9784" s="8"/>
      <c r="BR9784" s="8"/>
      <c r="BS9784" s="8"/>
      <c r="BT9784" s="8"/>
      <c r="BU9784" s="8"/>
    </row>
    <row r="9785" spans="68:73">
      <c r="BP9785" s="10"/>
      <c r="BQ9785" s="10"/>
      <c r="BR9785" s="10"/>
      <c r="BS9785" s="10"/>
      <c r="BT9785" s="10"/>
      <c r="BU9785" s="10"/>
    </row>
    <row r="9786" spans="68:73">
      <c r="BP9786" s="8"/>
      <c r="BQ9786" s="8"/>
      <c r="BR9786" s="8"/>
      <c r="BS9786" s="8"/>
      <c r="BT9786" s="8"/>
      <c r="BU9786" s="8"/>
    </row>
    <row r="9787" spans="68:73">
      <c r="BP9787" s="10"/>
      <c r="BQ9787" s="10"/>
      <c r="BR9787" s="10"/>
      <c r="BS9787" s="10"/>
      <c r="BT9787" s="10"/>
      <c r="BU9787" s="10"/>
    </row>
    <row r="9788" spans="68:73">
      <c r="BP9788" s="8"/>
      <c r="BQ9788" s="8"/>
      <c r="BR9788" s="8"/>
      <c r="BS9788" s="8"/>
      <c r="BT9788" s="8"/>
      <c r="BU9788" s="8"/>
    </row>
    <row r="9789" spans="68:73">
      <c r="BP9789" s="10"/>
      <c r="BQ9789" s="10"/>
      <c r="BR9789" s="10"/>
      <c r="BS9789" s="10"/>
      <c r="BT9789" s="10"/>
      <c r="BU9789" s="10"/>
    </row>
    <row r="9790" spans="68:73">
      <c r="BP9790" s="8"/>
      <c r="BQ9790" s="8"/>
      <c r="BR9790" s="8"/>
      <c r="BS9790" s="8"/>
      <c r="BT9790" s="8"/>
      <c r="BU9790" s="8"/>
    </row>
    <row r="9791" spans="68:73">
      <c r="BP9791" s="10"/>
      <c r="BQ9791" s="10"/>
      <c r="BR9791" s="10"/>
      <c r="BS9791" s="10"/>
      <c r="BT9791" s="10"/>
      <c r="BU9791" s="10"/>
    </row>
    <row r="9792" spans="68:73">
      <c r="BP9792" s="8"/>
      <c r="BQ9792" s="8"/>
      <c r="BR9792" s="8"/>
      <c r="BS9792" s="8"/>
      <c r="BT9792" s="8"/>
      <c r="BU9792" s="8"/>
    </row>
    <row r="9793" spans="68:73">
      <c r="BP9793" s="10"/>
      <c r="BQ9793" s="10"/>
      <c r="BR9793" s="10"/>
      <c r="BS9793" s="10"/>
      <c r="BT9793" s="10"/>
      <c r="BU9793" s="10"/>
    </row>
    <row r="9794" spans="68:73">
      <c r="BP9794" s="8"/>
      <c r="BQ9794" s="8"/>
      <c r="BR9794" s="8"/>
      <c r="BS9794" s="8"/>
      <c r="BT9794" s="8"/>
      <c r="BU9794" s="8"/>
    </row>
    <row r="9795" spans="68:73">
      <c r="BP9795" s="10"/>
      <c r="BQ9795" s="10"/>
      <c r="BR9795" s="10"/>
      <c r="BS9795" s="10"/>
      <c r="BT9795" s="10"/>
      <c r="BU9795" s="10"/>
    </row>
    <row r="9796" spans="68:73">
      <c r="BP9796" s="8"/>
      <c r="BQ9796" s="8"/>
      <c r="BR9796" s="8"/>
      <c r="BS9796" s="8"/>
      <c r="BT9796" s="8"/>
      <c r="BU9796" s="8"/>
    </row>
    <row r="9797" spans="68:73">
      <c r="BP9797" s="10"/>
      <c r="BQ9797" s="10"/>
      <c r="BR9797" s="10"/>
      <c r="BS9797" s="10"/>
      <c r="BT9797" s="10"/>
      <c r="BU9797" s="10"/>
    </row>
    <row r="9798" spans="68:73">
      <c r="BP9798" s="8"/>
      <c r="BQ9798" s="8"/>
      <c r="BR9798" s="8"/>
      <c r="BS9798" s="8"/>
      <c r="BT9798" s="8"/>
      <c r="BU9798" s="8"/>
    </row>
    <row r="9799" spans="68:73">
      <c r="BP9799" s="10"/>
      <c r="BQ9799" s="10"/>
      <c r="BR9799" s="10"/>
      <c r="BS9799" s="10"/>
      <c r="BT9799" s="10"/>
      <c r="BU9799" s="10"/>
    </row>
    <row r="9800" spans="68:73">
      <c r="BP9800" s="8"/>
      <c r="BQ9800" s="8"/>
      <c r="BR9800" s="8"/>
      <c r="BS9800" s="8"/>
      <c r="BT9800" s="8"/>
      <c r="BU9800" s="8"/>
    </row>
    <row r="9801" spans="68:73">
      <c r="BP9801" s="10"/>
      <c r="BQ9801" s="10"/>
      <c r="BR9801" s="10"/>
      <c r="BS9801" s="10"/>
      <c r="BT9801" s="10"/>
      <c r="BU9801" s="10"/>
    </row>
    <row r="9802" spans="68:73">
      <c r="BP9802" s="8"/>
      <c r="BQ9802" s="8"/>
      <c r="BR9802" s="8"/>
      <c r="BS9802" s="8"/>
      <c r="BT9802" s="8"/>
      <c r="BU9802" s="8"/>
    </row>
    <row r="9803" spans="68:73">
      <c r="BP9803" s="10"/>
      <c r="BQ9803" s="10"/>
      <c r="BR9803" s="10"/>
      <c r="BS9803" s="10"/>
      <c r="BT9803" s="10"/>
      <c r="BU9803" s="10"/>
    </row>
    <row r="9804" spans="68:73">
      <c r="BP9804" s="8"/>
      <c r="BQ9804" s="8"/>
      <c r="BR9804" s="8"/>
      <c r="BS9804" s="8"/>
      <c r="BT9804" s="8"/>
      <c r="BU9804" s="8"/>
    </row>
    <row r="9805" spans="68:73">
      <c r="BP9805" s="10"/>
      <c r="BQ9805" s="10"/>
      <c r="BR9805" s="10"/>
      <c r="BS9805" s="10"/>
      <c r="BT9805" s="10"/>
      <c r="BU9805" s="10"/>
    </row>
    <row r="9806" spans="68:73">
      <c r="BP9806" s="8"/>
      <c r="BQ9806" s="8"/>
      <c r="BR9806" s="8"/>
      <c r="BS9806" s="8"/>
      <c r="BT9806" s="8"/>
      <c r="BU9806" s="8"/>
    </row>
    <row r="9807" spans="68:73">
      <c r="BP9807" s="10"/>
      <c r="BQ9807" s="10"/>
      <c r="BR9807" s="10"/>
      <c r="BS9807" s="10"/>
      <c r="BT9807" s="10"/>
      <c r="BU9807" s="10"/>
    </row>
    <row r="9808" spans="68:73">
      <c r="BP9808" s="8"/>
      <c r="BQ9808" s="8"/>
      <c r="BR9808" s="8"/>
      <c r="BS9808" s="8"/>
      <c r="BT9808" s="8"/>
      <c r="BU9808" s="8"/>
    </row>
    <row r="9809" spans="68:73">
      <c r="BP9809" s="10"/>
      <c r="BQ9809" s="10"/>
      <c r="BR9809" s="10"/>
      <c r="BS9809" s="10"/>
      <c r="BT9809" s="10"/>
      <c r="BU9809" s="10"/>
    </row>
    <row r="9810" spans="68:73">
      <c r="BP9810" s="8"/>
      <c r="BQ9810" s="8"/>
      <c r="BR9810" s="8"/>
      <c r="BS9810" s="8"/>
      <c r="BT9810" s="8"/>
      <c r="BU9810" s="8"/>
    </row>
    <row r="9811" spans="68:73">
      <c r="BP9811" s="10"/>
      <c r="BQ9811" s="10"/>
      <c r="BR9811" s="10"/>
      <c r="BS9811" s="10"/>
      <c r="BT9811" s="10"/>
      <c r="BU9811" s="10"/>
    </row>
    <row r="9812" spans="68:73">
      <c r="BP9812" s="8"/>
      <c r="BQ9812" s="8"/>
      <c r="BR9812" s="8"/>
      <c r="BS9812" s="8"/>
      <c r="BT9812" s="8"/>
      <c r="BU9812" s="8"/>
    </row>
    <row r="9813" spans="68:73">
      <c r="BP9813" s="10"/>
      <c r="BQ9813" s="10"/>
      <c r="BR9813" s="10"/>
      <c r="BS9813" s="10"/>
      <c r="BT9813" s="10"/>
      <c r="BU9813" s="10"/>
    </row>
    <row r="9814" spans="68:73">
      <c r="BP9814" s="8"/>
      <c r="BQ9814" s="8"/>
      <c r="BR9814" s="8"/>
      <c r="BS9814" s="8"/>
      <c r="BT9814" s="8"/>
      <c r="BU9814" s="8"/>
    </row>
    <row r="9815" spans="68:73">
      <c r="BP9815" s="10"/>
      <c r="BQ9815" s="10"/>
      <c r="BR9815" s="10"/>
      <c r="BS9815" s="10"/>
      <c r="BT9815" s="10"/>
      <c r="BU9815" s="10"/>
    </row>
    <row r="9816" spans="68:73">
      <c r="BP9816" s="8"/>
      <c r="BQ9816" s="8"/>
      <c r="BR9816" s="8"/>
      <c r="BS9816" s="8"/>
      <c r="BT9816" s="8"/>
      <c r="BU9816" s="8"/>
    </row>
    <row r="9817" spans="68:73">
      <c r="BP9817" s="10"/>
      <c r="BQ9817" s="10"/>
      <c r="BR9817" s="10"/>
      <c r="BS9817" s="10"/>
      <c r="BT9817" s="10"/>
      <c r="BU9817" s="10"/>
    </row>
    <row r="9818" spans="68:73">
      <c r="BP9818" s="8"/>
      <c r="BQ9818" s="8"/>
      <c r="BR9818" s="8"/>
      <c r="BS9818" s="8"/>
      <c r="BT9818" s="8"/>
      <c r="BU9818" s="8"/>
    </row>
    <row r="9819" spans="68:73">
      <c r="BP9819" s="10"/>
      <c r="BQ9819" s="10"/>
      <c r="BR9819" s="10"/>
      <c r="BS9819" s="10"/>
      <c r="BT9819" s="10"/>
      <c r="BU9819" s="10"/>
    </row>
    <row r="9820" spans="68:73">
      <c r="BP9820" s="8"/>
      <c r="BQ9820" s="8"/>
      <c r="BR9820" s="8"/>
      <c r="BS9820" s="8"/>
      <c r="BT9820" s="8"/>
      <c r="BU9820" s="8"/>
    </row>
    <row r="9821" spans="68:73">
      <c r="BP9821" s="10"/>
      <c r="BQ9821" s="10"/>
      <c r="BR9821" s="10"/>
      <c r="BS9821" s="10"/>
      <c r="BT9821" s="10"/>
      <c r="BU9821" s="10"/>
    </row>
    <row r="9822" spans="68:73">
      <c r="BP9822" s="8"/>
      <c r="BQ9822" s="8"/>
      <c r="BR9822" s="8"/>
      <c r="BS9822" s="8"/>
      <c r="BT9822" s="8"/>
      <c r="BU9822" s="8"/>
    </row>
    <row r="9823" spans="68:73">
      <c r="BP9823" s="10"/>
      <c r="BQ9823" s="10"/>
      <c r="BR9823" s="10"/>
      <c r="BS9823" s="10"/>
      <c r="BT9823" s="10"/>
      <c r="BU9823" s="10"/>
    </row>
    <row r="9824" spans="68:73">
      <c r="BP9824" s="8"/>
      <c r="BQ9824" s="8"/>
      <c r="BR9824" s="8"/>
      <c r="BS9824" s="8"/>
      <c r="BT9824" s="8"/>
      <c r="BU9824" s="8"/>
    </row>
    <row r="9825" spans="68:73">
      <c r="BP9825" s="10"/>
      <c r="BQ9825" s="10"/>
      <c r="BR9825" s="10"/>
      <c r="BS9825" s="10"/>
      <c r="BT9825" s="10"/>
      <c r="BU9825" s="10"/>
    </row>
    <row r="9826" spans="68:73">
      <c r="BP9826" s="8"/>
      <c r="BQ9826" s="8"/>
      <c r="BR9826" s="8"/>
      <c r="BS9826" s="8"/>
      <c r="BT9826" s="8"/>
      <c r="BU9826" s="8"/>
    </row>
    <row r="9827" spans="68:73">
      <c r="BP9827" s="10"/>
      <c r="BQ9827" s="10"/>
      <c r="BR9827" s="10"/>
      <c r="BS9827" s="10"/>
      <c r="BT9827" s="10"/>
      <c r="BU9827" s="10"/>
    </row>
    <row r="9828" spans="68:73">
      <c r="BP9828" s="8"/>
      <c r="BQ9828" s="8"/>
      <c r="BR9828" s="8"/>
      <c r="BS9828" s="8"/>
      <c r="BT9828" s="8"/>
      <c r="BU9828" s="8"/>
    </row>
    <row r="9829" spans="68:73">
      <c r="BP9829" s="10"/>
      <c r="BQ9829" s="10"/>
      <c r="BR9829" s="10"/>
      <c r="BS9829" s="10"/>
      <c r="BT9829" s="10"/>
      <c r="BU9829" s="10"/>
    </row>
    <row r="9830" spans="68:73">
      <c r="BP9830" s="8"/>
      <c r="BQ9830" s="8"/>
      <c r="BR9830" s="8"/>
      <c r="BS9830" s="8"/>
      <c r="BT9830" s="8"/>
      <c r="BU9830" s="8"/>
    </row>
    <row r="9831" spans="68:73">
      <c r="BP9831" s="10"/>
      <c r="BQ9831" s="10"/>
      <c r="BR9831" s="10"/>
      <c r="BS9831" s="10"/>
      <c r="BT9831" s="10"/>
      <c r="BU9831" s="10"/>
    </row>
    <row r="9832" spans="68:73">
      <c r="BP9832" s="8"/>
      <c r="BQ9832" s="8"/>
      <c r="BR9832" s="8"/>
      <c r="BS9832" s="8"/>
      <c r="BT9832" s="8"/>
      <c r="BU9832" s="8"/>
    </row>
    <row r="9833" spans="68:73">
      <c r="BP9833" s="10"/>
      <c r="BQ9833" s="10"/>
      <c r="BR9833" s="10"/>
      <c r="BS9833" s="10"/>
      <c r="BT9833" s="10"/>
      <c r="BU9833" s="10"/>
    </row>
    <row r="9834" spans="68:73">
      <c r="BP9834" s="8"/>
      <c r="BQ9834" s="8"/>
      <c r="BR9834" s="8"/>
      <c r="BS9834" s="8"/>
      <c r="BT9834" s="8"/>
      <c r="BU9834" s="8"/>
    </row>
    <row r="9835" spans="68:73">
      <c r="BP9835" s="10"/>
      <c r="BQ9835" s="10"/>
      <c r="BR9835" s="10"/>
      <c r="BS9835" s="10"/>
      <c r="BT9835" s="10"/>
      <c r="BU9835" s="10"/>
    </row>
    <row r="9836" spans="68:73">
      <c r="BP9836" s="8"/>
      <c r="BQ9836" s="8"/>
      <c r="BR9836" s="8"/>
      <c r="BS9836" s="8"/>
      <c r="BT9836" s="8"/>
      <c r="BU9836" s="8"/>
    </row>
    <row r="9837" spans="68:73">
      <c r="BP9837" s="10"/>
      <c r="BQ9837" s="10"/>
      <c r="BR9837" s="10"/>
      <c r="BS9837" s="10"/>
      <c r="BT9837" s="10"/>
      <c r="BU9837" s="10"/>
    </row>
    <row r="9838" spans="68:73">
      <c r="BP9838" s="8"/>
      <c r="BQ9838" s="8"/>
      <c r="BR9838" s="8"/>
      <c r="BS9838" s="8"/>
      <c r="BT9838" s="8"/>
      <c r="BU9838" s="8"/>
    </row>
    <row r="9839" spans="68:73">
      <c r="BP9839" s="10"/>
      <c r="BQ9839" s="10"/>
      <c r="BR9839" s="10"/>
      <c r="BS9839" s="10"/>
      <c r="BT9839" s="10"/>
      <c r="BU9839" s="10"/>
    </row>
    <row r="9840" spans="68:73">
      <c r="BP9840" s="8"/>
      <c r="BQ9840" s="8"/>
      <c r="BR9840" s="8"/>
      <c r="BS9840" s="8"/>
      <c r="BT9840" s="8"/>
      <c r="BU9840" s="8"/>
    </row>
    <row r="9841" spans="68:73">
      <c r="BP9841" s="10"/>
      <c r="BQ9841" s="10"/>
      <c r="BR9841" s="10"/>
      <c r="BS9841" s="10"/>
      <c r="BT9841" s="10"/>
      <c r="BU9841" s="10"/>
    </row>
    <row r="9842" spans="68:73">
      <c r="BP9842" s="8"/>
      <c r="BQ9842" s="8"/>
      <c r="BR9842" s="8"/>
      <c r="BS9842" s="8"/>
      <c r="BT9842" s="8"/>
      <c r="BU9842" s="8"/>
    </row>
    <row r="9843" spans="68:73">
      <c r="BP9843" s="10"/>
      <c r="BQ9843" s="10"/>
      <c r="BR9843" s="10"/>
      <c r="BS9843" s="10"/>
      <c r="BT9843" s="10"/>
      <c r="BU9843" s="10"/>
    </row>
    <row r="9844" spans="68:73">
      <c r="BP9844" s="8"/>
      <c r="BQ9844" s="8"/>
      <c r="BR9844" s="8"/>
      <c r="BS9844" s="8"/>
      <c r="BT9844" s="8"/>
      <c r="BU9844" s="8"/>
    </row>
    <row r="9845" spans="68:73">
      <c r="BP9845" s="10"/>
      <c r="BQ9845" s="10"/>
      <c r="BR9845" s="10"/>
      <c r="BS9845" s="10"/>
      <c r="BT9845" s="10"/>
      <c r="BU9845" s="10"/>
    </row>
    <row r="9846" spans="68:73">
      <c r="BP9846" s="8"/>
      <c r="BQ9846" s="8"/>
      <c r="BR9846" s="8"/>
      <c r="BS9846" s="8"/>
      <c r="BT9846" s="8"/>
      <c r="BU9846" s="8"/>
    </row>
    <row r="9847" spans="68:73">
      <c r="BP9847" s="10"/>
      <c r="BQ9847" s="10"/>
      <c r="BR9847" s="10"/>
      <c r="BS9847" s="10"/>
      <c r="BT9847" s="10"/>
      <c r="BU9847" s="10"/>
    </row>
    <row r="9848" spans="68:73">
      <c r="BP9848" s="8"/>
      <c r="BQ9848" s="8"/>
      <c r="BR9848" s="8"/>
      <c r="BS9848" s="8"/>
      <c r="BT9848" s="8"/>
      <c r="BU9848" s="8"/>
    </row>
    <row r="9849" spans="68:73">
      <c r="BP9849" s="10"/>
      <c r="BQ9849" s="10"/>
      <c r="BR9849" s="10"/>
      <c r="BS9849" s="10"/>
      <c r="BT9849" s="10"/>
      <c r="BU9849" s="10"/>
    </row>
    <row r="9850" spans="68:73">
      <c r="BP9850" s="8"/>
      <c r="BQ9850" s="8"/>
      <c r="BR9850" s="8"/>
      <c r="BS9850" s="8"/>
      <c r="BT9850" s="8"/>
      <c r="BU9850" s="8"/>
    </row>
    <row r="9851" spans="68:73">
      <c r="BP9851" s="10"/>
      <c r="BQ9851" s="10"/>
      <c r="BR9851" s="10"/>
      <c r="BS9851" s="10"/>
      <c r="BT9851" s="10"/>
      <c r="BU9851" s="10"/>
    </row>
    <row r="9852" spans="68:73">
      <c r="BP9852" s="8"/>
      <c r="BQ9852" s="8"/>
      <c r="BR9852" s="8"/>
      <c r="BS9852" s="8"/>
      <c r="BT9852" s="8"/>
      <c r="BU9852" s="8"/>
    </row>
    <row r="9853" spans="68:73">
      <c r="BP9853" s="10"/>
      <c r="BQ9853" s="10"/>
      <c r="BR9853" s="10"/>
      <c r="BS9853" s="10"/>
      <c r="BT9853" s="10"/>
      <c r="BU9853" s="10"/>
    </row>
    <row r="9854" spans="68:73">
      <c r="BP9854" s="8"/>
      <c r="BQ9854" s="8"/>
      <c r="BR9854" s="8"/>
      <c r="BS9854" s="8"/>
      <c r="BT9854" s="8"/>
      <c r="BU9854" s="8"/>
    </row>
    <row r="9855" spans="68:73">
      <c r="BP9855" s="10"/>
      <c r="BQ9855" s="10"/>
      <c r="BR9855" s="10"/>
      <c r="BS9855" s="10"/>
      <c r="BT9855" s="10"/>
      <c r="BU9855" s="10"/>
    </row>
    <row r="9856" spans="68:73">
      <c r="BP9856" s="8"/>
      <c r="BQ9856" s="8"/>
      <c r="BR9856" s="8"/>
      <c r="BS9856" s="8"/>
      <c r="BT9856" s="8"/>
      <c r="BU9856" s="8"/>
    </row>
    <row r="9857" spans="68:73">
      <c r="BP9857" s="10"/>
      <c r="BQ9857" s="10"/>
      <c r="BR9857" s="10"/>
      <c r="BS9857" s="10"/>
      <c r="BT9857" s="10"/>
      <c r="BU9857" s="10"/>
    </row>
    <row r="9858" spans="68:73">
      <c r="BP9858" s="8"/>
      <c r="BQ9858" s="8"/>
      <c r="BR9858" s="8"/>
      <c r="BS9858" s="8"/>
      <c r="BT9858" s="8"/>
      <c r="BU9858" s="8"/>
    </row>
    <row r="9859" spans="68:73">
      <c r="BP9859" s="10"/>
      <c r="BQ9859" s="10"/>
      <c r="BR9859" s="10"/>
      <c r="BS9859" s="10"/>
      <c r="BT9859" s="10"/>
      <c r="BU9859" s="10"/>
    </row>
    <row r="9860" spans="68:73">
      <c r="BP9860" s="8"/>
      <c r="BQ9860" s="8"/>
      <c r="BR9860" s="8"/>
      <c r="BS9860" s="8"/>
      <c r="BT9860" s="8"/>
      <c r="BU9860" s="8"/>
    </row>
    <row r="9861" spans="68:73">
      <c r="BP9861" s="10"/>
      <c r="BQ9861" s="10"/>
      <c r="BR9861" s="10"/>
      <c r="BS9861" s="10"/>
      <c r="BT9861" s="10"/>
      <c r="BU9861" s="10"/>
    </row>
    <row r="9862" spans="68:73">
      <c r="BP9862" s="8"/>
      <c r="BQ9862" s="8"/>
      <c r="BR9862" s="8"/>
      <c r="BS9862" s="8"/>
      <c r="BT9862" s="8"/>
      <c r="BU9862" s="8"/>
    </row>
    <row r="9863" spans="68:73">
      <c r="BP9863" s="10"/>
      <c r="BQ9863" s="10"/>
      <c r="BR9863" s="10"/>
      <c r="BS9863" s="10"/>
      <c r="BT9863" s="10"/>
      <c r="BU9863" s="10"/>
    </row>
    <row r="9864" spans="68:73">
      <c r="BP9864" s="8"/>
      <c r="BQ9864" s="8"/>
      <c r="BR9864" s="8"/>
      <c r="BS9864" s="8"/>
      <c r="BT9864" s="8"/>
      <c r="BU9864" s="8"/>
    </row>
    <row r="9865" spans="68:73">
      <c r="BP9865" s="10"/>
      <c r="BQ9865" s="10"/>
      <c r="BR9865" s="10"/>
      <c r="BS9865" s="10"/>
      <c r="BT9865" s="10"/>
      <c r="BU9865" s="10"/>
    </row>
    <row r="9866" spans="68:73">
      <c r="BP9866" s="8"/>
      <c r="BQ9866" s="8"/>
      <c r="BR9866" s="8"/>
      <c r="BS9866" s="8"/>
      <c r="BT9866" s="8"/>
      <c r="BU9866" s="8"/>
    </row>
    <row r="9867" spans="68:73">
      <c r="BP9867" s="10"/>
      <c r="BQ9867" s="10"/>
      <c r="BR9867" s="10"/>
      <c r="BS9867" s="10"/>
      <c r="BT9867" s="10"/>
      <c r="BU9867" s="10"/>
    </row>
    <row r="9868" spans="68:73">
      <c r="BP9868" s="8"/>
      <c r="BQ9868" s="8"/>
      <c r="BR9868" s="8"/>
      <c r="BS9868" s="8"/>
      <c r="BT9868" s="8"/>
      <c r="BU9868" s="8"/>
    </row>
    <row r="9869" spans="68:73">
      <c r="BP9869" s="10"/>
      <c r="BQ9869" s="10"/>
      <c r="BR9869" s="10"/>
      <c r="BS9869" s="10"/>
      <c r="BT9869" s="10"/>
      <c r="BU9869" s="10"/>
    </row>
    <row r="9870" spans="68:73">
      <c r="BP9870" s="8"/>
      <c r="BQ9870" s="8"/>
      <c r="BR9870" s="8"/>
      <c r="BS9870" s="8"/>
      <c r="BT9870" s="8"/>
      <c r="BU9870" s="8"/>
    </row>
    <row r="9871" spans="68:73">
      <c r="BP9871" s="10"/>
      <c r="BQ9871" s="10"/>
      <c r="BR9871" s="10"/>
      <c r="BS9871" s="10"/>
      <c r="BT9871" s="10"/>
      <c r="BU9871" s="10"/>
    </row>
    <row r="9872" spans="68:73">
      <c r="BP9872" s="8"/>
      <c r="BQ9872" s="8"/>
      <c r="BR9872" s="8"/>
      <c r="BS9872" s="8"/>
      <c r="BT9872" s="8"/>
      <c r="BU9872" s="8"/>
    </row>
    <row r="9873" spans="68:73">
      <c r="BP9873" s="10"/>
      <c r="BQ9873" s="10"/>
      <c r="BR9873" s="10"/>
      <c r="BS9873" s="10"/>
      <c r="BT9873" s="10"/>
      <c r="BU9873" s="10"/>
    </row>
    <row r="9874" spans="68:73">
      <c r="BP9874" s="8"/>
      <c r="BQ9874" s="8"/>
      <c r="BR9874" s="8"/>
      <c r="BS9874" s="8"/>
      <c r="BT9874" s="8"/>
      <c r="BU9874" s="8"/>
    </row>
    <row r="9875" spans="68:73">
      <c r="BP9875" s="10"/>
      <c r="BQ9875" s="10"/>
      <c r="BR9875" s="10"/>
      <c r="BS9875" s="10"/>
      <c r="BT9875" s="10"/>
      <c r="BU9875" s="10"/>
    </row>
    <row r="9876" spans="68:73">
      <c r="BP9876" s="8"/>
      <c r="BQ9876" s="8"/>
      <c r="BR9876" s="8"/>
      <c r="BS9876" s="8"/>
      <c r="BT9876" s="8"/>
      <c r="BU9876" s="8"/>
    </row>
    <row r="9877" spans="68:73">
      <c r="BP9877" s="10"/>
      <c r="BQ9877" s="10"/>
      <c r="BR9877" s="10"/>
      <c r="BS9877" s="10"/>
      <c r="BT9877" s="10"/>
      <c r="BU9877" s="10"/>
    </row>
    <row r="9878" spans="68:73">
      <c r="BP9878" s="8"/>
      <c r="BQ9878" s="8"/>
      <c r="BR9878" s="8"/>
      <c r="BS9878" s="8"/>
      <c r="BT9878" s="8"/>
      <c r="BU9878" s="8"/>
    </row>
    <row r="9879" spans="68:73">
      <c r="BP9879" s="10"/>
      <c r="BQ9879" s="10"/>
      <c r="BR9879" s="10"/>
      <c r="BS9879" s="10"/>
      <c r="BT9879" s="10"/>
      <c r="BU9879" s="10"/>
    </row>
    <row r="9880" spans="68:73">
      <c r="BP9880" s="8"/>
      <c r="BQ9880" s="8"/>
      <c r="BR9880" s="8"/>
      <c r="BS9880" s="8"/>
      <c r="BT9880" s="8"/>
      <c r="BU9880" s="8"/>
    </row>
    <row r="9881" spans="68:73">
      <c r="BP9881" s="10"/>
      <c r="BQ9881" s="10"/>
      <c r="BR9881" s="10"/>
      <c r="BS9881" s="10"/>
      <c r="BT9881" s="10"/>
      <c r="BU9881" s="10"/>
    </row>
    <row r="9882" spans="68:73">
      <c r="BP9882" s="8"/>
      <c r="BQ9882" s="8"/>
      <c r="BR9882" s="8"/>
      <c r="BS9882" s="8"/>
      <c r="BT9882" s="8"/>
      <c r="BU9882" s="8"/>
    </row>
    <row r="9883" spans="68:73">
      <c r="BP9883" s="10"/>
      <c r="BQ9883" s="10"/>
      <c r="BR9883" s="10"/>
      <c r="BS9883" s="10"/>
      <c r="BT9883" s="10"/>
      <c r="BU9883" s="10"/>
    </row>
    <row r="9884" spans="68:73">
      <c r="BP9884" s="8"/>
      <c r="BQ9884" s="8"/>
      <c r="BR9884" s="8"/>
      <c r="BS9884" s="8"/>
      <c r="BT9884" s="8"/>
      <c r="BU9884" s="8"/>
    </row>
    <row r="9885" spans="68:73">
      <c r="BP9885" s="10"/>
      <c r="BQ9885" s="10"/>
      <c r="BR9885" s="10"/>
      <c r="BS9885" s="10"/>
      <c r="BT9885" s="10"/>
      <c r="BU9885" s="10"/>
    </row>
    <row r="9886" spans="68:73">
      <c r="BP9886" s="8"/>
      <c r="BQ9886" s="8"/>
      <c r="BR9886" s="8"/>
      <c r="BS9886" s="8"/>
      <c r="BT9886" s="8"/>
      <c r="BU9886" s="8"/>
    </row>
    <row r="9887" spans="68:73">
      <c r="BP9887" s="10"/>
      <c r="BQ9887" s="10"/>
      <c r="BR9887" s="10"/>
      <c r="BS9887" s="10"/>
      <c r="BT9887" s="10"/>
      <c r="BU9887" s="10"/>
    </row>
    <row r="9888" spans="68:73">
      <c r="BP9888" s="8"/>
      <c r="BQ9888" s="8"/>
      <c r="BR9888" s="8"/>
      <c r="BS9888" s="8"/>
      <c r="BT9888" s="8"/>
      <c r="BU9888" s="8"/>
    </row>
    <row r="9889" spans="68:73">
      <c r="BP9889" s="10"/>
      <c r="BQ9889" s="10"/>
      <c r="BR9889" s="10"/>
      <c r="BS9889" s="10"/>
      <c r="BT9889" s="10"/>
      <c r="BU9889" s="10"/>
    </row>
    <row r="9890" spans="68:73">
      <c r="BP9890" s="8"/>
      <c r="BQ9890" s="8"/>
      <c r="BR9890" s="8"/>
      <c r="BS9890" s="8"/>
      <c r="BT9890" s="8"/>
      <c r="BU9890" s="8"/>
    </row>
    <row r="9891" spans="68:73">
      <c r="BP9891" s="10"/>
      <c r="BQ9891" s="10"/>
      <c r="BR9891" s="10"/>
      <c r="BS9891" s="10"/>
      <c r="BT9891" s="10"/>
      <c r="BU9891" s="10"/>
    </row>
    <row r="9892" spans="68:73">
      <c r="BP9892" s="8"/>
      <c r="BQ9892" s="8"/>
      <c r="BR9892" s="8"/>
      <c r="BS9892" s="8"/>
      <c r="BT9892" s="8"/>
      <c r="BU9892" s="8"/>
    </row>
    <row r="9893" spans="68:73">
      <c r="BP9893" s="10"/>
      <c r="BQ9893" s="10"/>
      <c r="BR9893" s="10"/>
      <c r="BS9893" s="10"/>
      <c r="BT9893" s="10"/>
      <c r="BU9893" s="10"/>
    </row>
    <row r="9894" spans="68:73">
      <c r="BP9894" s="8"/>
      <c r="BQ9894" s="8"/>
      <c r="BR9894" s="8"/>
      <c r="BS9894" s="8"/>
      <c r="BT9894" s="8"/>
      <c r="BU9894" s="8"/>
    </row>
    <row r="9895" spans="68:73">
      <c r="BP9895" s="10"/>
      <c r="BQ9895" s="10"/>
      <c r="BR9895" s="10"/>
      <c r="BS9895" s="10"/>
      <c r="BT9895" s="10"/>
      <c r="BU9895" s="10"/>
    </row>
    <row r="9896" spans="68:73">
      <c r="BP9896" s="8"/>
      <c r="BQ9896" s="8"/>
      <c r="BR9896" s="8"/>
      <c r="BS9896" s="8"/>
      <c r="BT9896" s="8"/>
      <c r="BU9896" s="8"/>
    </row>
    <row r="9897" spans="68:73">
      <c r="BP9897" s="10"/>
      <c r="BQ9897" s="10"/>
      <c r="BR9897" s="10"/>
      <c r="BS9897" s="10"/>
      <c r="BT9897" s="10"/>
      <c r="BU9897" s="10"/>
    </row>
    <row r="9898" spans="68:73">
      <c r="BP9898" s="8"/>
      <c r="BQ9898" s="8"/>
      <c r="BR9898" s="8"/>
      <c r="BS9898" s="8"/>
      <c r="BT9898" s="8"/>
      <c r="BU9898" s="8"/>
    </row>
    <row r="9899" spans="68:73">
      <c r="BP9899" s="10"/>
      <c r="BQ9899" s="10"/>
      <c r="BR9899" s="10"/>
      <c r="BS9899" s="10"/>
      <c r="BT9899" s="10"/>
      <c r="BU9899" s="10"/>
    </row>
    <row r="9900" spans="68:73">
      <c r="BP9900" s="8"/>
      <c r="BQ9900" s="8"/>
      <c r="BR9900" s="8"/>
      <c r="BS9900" s="8"/>
      <c r="BT9900" s="8"/>
      <c r="BU9900" s="8"/>
    </row>
    <row r="9901" spans="68:73">
      <c r="BP9901" s="10"/>
      <c r="BQ9901" s="10"/>
      <c r="BR9901" s="10"/>
      <c r="BS9901" s="10"/>
      <c r="BT9901" s="10"/>
      <c r="BU9901" s="10"/>
    </row>
    <row r="9902" spans="68:73">
      <c r="BP9902" s="8"/>
      <c r="BQ9902" s="8"/>
      <c r="BR9902" s="8"/>
      <c r="BS9902" s="8"/>
      <c r="BT9902" s="8"/>
      <c r="BU9902" s="8"/>
    </row>
    <row r="9903" spans="68:73">
      <c r="BP9903" s="10"/>
      <c r="BQ9903" s="10"/>
      <c r="BR9903" s="10"/>
      <c r="BS9903" s="10"/>
      <c r="BT9903" s="10"/>
      <c r="BU9903" s="10"/>
    </row>
    <row r="9904" spans="68:73">
      <c r="BP9904" s="8"/>
      <c r="BQ9904" s="8"/>
      <c r="BR9904" s="8"/>
      <c r="BS9904" s="8"/>
      <c r="BT9904" s="8"/>
      <c r="BU9904" s="8"/>
    </row>
    <row r="9905" spans="68:73">
      <c r="BP9905" s="10"/>
      <c r="BQ9905" s="10"/>
      <c r="BR9905" s="10"/>
      <c r="BS9905" s="10"/>
      <c r="BT9905" s="10"/>
      <c r="BU9905" s="10"/>
    </row>
    <row r="9906" spans="68:73">
      <c r="BP9906" s="8"/>
      <c r="BQ9906" s="8"/>
      <c r="BR9906" s="8"/>
      <c r="BS9906" s="8"/>
      <c r="BT9906" s="8"/>
      <c r="BU9906" s="8"/>
    </row>
    <row r="9907" spans="68:73">
      <c r="BP9907" s="10"/>
      <c r="BQ9907" s="10"/>
      <c r="BR9907" s="10"/>
      <c r="BS9907" s="10"/>
      <c r="BT9907" s="10"/>
      <c r="BU9907" s="10"/>
    </row>
    <row r="9908" spans="68:73">
      <c r="BP9908" s="8"/>
      <c r="BQ9908" s="8"/>
      <c r="BR9908" s="8"/>
      <c r="BS9908" s="8"/>
      <c r="BT9908" s="8"/>
      <c r="BU9908" s="8"/>
    </row>
    <row r="9909" spans="68:73">
      <c r="BP9909" s="10"/>
      <c r="BQ9909" s="10"/>
      <c r="BR9909" s="10"/>
      <c r="BS9909" s="10"/>
      <c r="BT9909" s="10"/>
      <c r="BU9909" s="10"/>
    </row>
    <row r="9910" spans="68:73">
      <c r="BP9910" s="8"/>
      <c r="BQ9910" s="8"/>
      <c r="BR9910" s="8"/>
      <c r="BS9910" s="8"/>
      <c r="BT9910" s="8"/>
      <c r="BU9910" s="8"/>
    </row>
    <row r="9911" spans="68:73">
      <c r="BP9911" s="10"/>
      <c r="BQ9911" s="10"/>
      <c r="BR9911" s="10"/>
      <c r="BS9911" s="10"/>
      <c r="BT9911" s="10"/>
      <c r="BU9911" s="10"/>
    </row>
    <row r="9912" spans="68:73">
      <c r="BP9912" s="8"/>
      <c r="BQ9912" s="8"/>
      <c r="BR9912" s="8"/>
      <c r="BS9912" s="8"/>
      <c r="BT9912" s="8"/>
      <c r="BU9912" s="8"/>
    </row>
    <row r="9913" spans="68:73">
      <c r="BP9913" s="10"/>
      <c r="BQ9913" s="10"/>
      <c r="BR9913" s="10"/>
      <c r="BS9913" s="10"/>
      <c r="BT9913" s="10"/>
      <c r="BU9913" s="10"/>
    </row>
    <row r="9914" spans="68:73">
      <c r="BP9914" s="8"/>
      <c r="BQ9914" s="8"/>
      <c r="BR9914" s="8"/>
      <c r="BS9914" s="8"/>
      <c r="BT9914" s="8"/>
      <c r="BU9914" s="8"/>
    </row>
    <row r="9915" spans="68:73">
      <c r="BP9915" s="10"/>
      <c r="BQ9915" s="10"/>
      <c r="BR9915" s="10"/>
      <c r="BS9915" s="10"/>
      <c r="BT9915" s="10"/>
      <c r="BU9915" s="10"/>
    </row>
    <row r="9916" spans="68:73">
      <c r="BP9916" s="8"/>
      <c r="BQ9916" s="8"/>
      <c r="BR9916" s="8"/>
      <c r="BS9916" s="8"/>
      <c r="BT9916" s="8"/>
      <c r="BU9916" s="8"/>
    </row>
    <row r="9917" spans="68:73">
      <c r="BP9917" s="10"/>
      <c r="BQ9917" s="10"/>
      <c r="BR9917" s="10"/>
      <c r="BS9917" s="10"/>
      <c r="BT9917" s="10"/>
      <c r="BU9917" s="10"/>
    </row>
    <row r="9918" spans="68:73">
      <c r="BP9918" s="8"/>
      <c r="BQ9918" s="8"/>
      <c r="BR9918" s="8"/>
      <c r="BS9918" s="8"/>
      <c r="BT9918" s="8"/>
      <c r="BU9918" s="8"/>
    </row>
    <row r="9919" spans="68:73">
      <c r="BP9919" s="10"/>
      <c r="BQ9919" s="10"/>
      <c r="BR9919" s="10"/>
      <c r="BS9919" s="10"/>
      <c r="BT9919" s="10"/>
      <c r="BU9919" s="10"/>
    </row>
    <row r="9920" spans="68:73">
      <c r="BP9920" s="8"/>
      <c r="BQ9920" s="8"/>
      <c r="BR9920" s="8"/>
      <c r="BS9920" s="8"/>
      <c r="BT9920" s="8"/>
      <c r="BU9920" s="8"/>
    </row>
    <row r="9921" spans="68:73">
      <c r="BP9921" s="10"/>
      <c r="BQ9921" s="10"/>
      <c r="BR9921" s="10"/>
      <c r="BS9921" s="10"/>
      <c r="BT9921" s="10"/>
      <c r="BU9921" s="10"/>
    </row>
    <row r="9922" spans="68:73">
      <c r="BP9922" s="8"/>
      <c r="BQ9922" s="8"/>
      <c r="BR9922" s="8"/>
      <c r="BS9922" s="8"/>
      <c r="BT9922" s="8"/>
      <c r="BU9922" s="8"/>
    </row>
    <row r="9923" spans="68:73">
      <c r="BP9923" s="10"/>
      <c r="BQ9923" s="10"/>
      <c r="BR9923" s="10"/>
      <c r="BS9923" s="10"/>
      <c r="BT9923" s="10"/>
      <c r="BU9923" s="10"/>
    </row>
    <row r="9924" spans="68:73">
      <c r="BP9924" s="8"/>
      <c r="BQ9924" s="8"/>
      <c r="BR9924" s="8"/>
      <c r="BS9924" s="8"/>
      <c r="BT9924" s="8"/>
      <c r="BU9924" s="8"/>
    </row>
    <row r="9925" spans="68:73">
      <c r="BP9925" s="10"/>
      <c r="BQ9925" s="10"/>
      <c r="BR9925" s="10"/>
      <c r="BS9925" s="10"/>
      <c r="BT9925" s="10"/>
      <c r="BU9925" s="10"/>
    </row>
    <row r="9926" spans="68:73">
      <c r="BP9926" s="8"/>
      <c r="BQ9926" s="8"/>
      <c r="BR9926" s="8"/>
      <c r="BS9926" s="8"/>
      <c r="BT9926" s="8"/>
      <c r="BU9926" s="8"/>
    </row>
    <row r="9927" spans="68:73">
      <c r="BP9927" s="10"/>
      <c r="BQ9927" s="10"/>
      <c r="BR9927" s="10"/>
      <c r="BS9927" s="10"/>
      <c r="BT9927" s="10"/>
      <c r="BU9927" s="10"/>
    </row>
    <row r="9928" spans="68:73">
      <c r="BP9928" s="8"/>
      <c r="BQ9928" s="8"/>
      <c r="BR9928" s="8"/>
      <c r="BS9928" s="8"/>
      <c r="BT9928" s="8"/>
      <c r="BU9928" s="8"/>
    </row>
    <row r="9929" spans="68:73">
      <c r="BP9929" s="10"/>
      <c r="BQ9929" s="10"/>
      <c r="BR9929" s="10"/>
      <c r="BS9929" s="10"/>
      <c r="BT9929" s="10"/>
      <c r="BU9929" s="10"/>
    </row>
    <row r="9930" spans="68:73">
      <c r="BP9930" s="8"/>
      <c r="BQ9930" s="8"/>
      <c r="BR9930" s="8"/>
      <c r="BS9930" s="8"/>
      <c r="BT9930" s="8"/>
      <c r="BU9930" s="8"/>
    </row>
    <row r="9931" spans="68:73">
      <c r="BP9931" s="10"/>
      <c r="BQ9931" s="10"/>
      <c r="BR9931" s="10"/>
      <c r="BS9931" s="10"/>
      <c r="BT9931" s="10"/>
      <c r="BU9931" s="10"/>
    </row>
    <row r="9932" spans="68:73">
      <c r="BP9932" s="8"/>
      <c r="BQ9932" s="8"/>
      <c r="BR9932" s="8"/>
      <c r="BS9932" s="8"/>
      <c r="BT9932" s="8"/>
      <c r="BU9932" s="8"/>
    </row>
    <row r="9933" spans="68:73">
      <c r="BP9933" s="10"/>
      <c r="BQ9933" s="10"/>
      <c r="BR9933" s="10"/>
      <c r="BS9933" s="10"/>
      <c r="BT9933" s="10"/>
      <c r="BU9933" s="10"/>
    </row>
    <row r="9934" spans="68:73">
      <c r="BP9934" s="8"/>
      <c r="BQ9934" s="8"/>
      <c r="BR9934" s="8"/>
      <c r="BS9934" s="8"/>
      <c r="BT9934" s="8"/>
      <c r="BU9934" s="8"/>
    </row>
    <row r="9935" spans="68:73">
      <c r="BP9935" s="10"/>
      <c r="BQ9935" s="10"/>
      <c r="BR9935" s="10"/>
      <c r="BS9935" s="10"/>
      <c r="BT9935" s="10"/>
      <c r="BU9935" s="10"/>
    </row>
    <row r="9936" spans="68:73">
      <c r="BP9936" s="8"/>
      <c r="BQ9936" s="8"/>
      <c r="BR9936" s="8"/>
      <c r="BS9936" s="8"/>
      <c r="BT9936" s="8"/>
      <c r="BU9936" s="8"/>
    </row>
    <row r="9937" spans="68:73">
      <c r="BP9937" s="10"/>
      <c r="BQ9937" s="10"/>
      <c r="BR9937" s="10"/>
      <c r="BS9937" s="10"/>
      <c r="BT9937" s="10"/>
      <c r="BU9937" s="10"/>
    </row>
    <row r="9938" spans="68:73">
      <c r="BP9938" s="8"/>
      <c r="BQ9938" s="8"/>
      <c r="BR9938" s="8"/>
      <c r="BS9938" s="8"/>
      <c r="BT9938" s="8"/>
      <c r="BU9938" s="8"/>
    </row>
    <row r="9939" spans="68:73">
      <c r="BP9939" s="10"/>
      <c r="BQ9939" s="10"/>
      <c r="BR9939" s="10"/>
      <c r="BS9939" s="10"/>
      <c r="BT9939" s="10"/>
      <c r="BU9939" s="10"/>
    </row>
    <row r="9940" spans="68:73">
      <c r="BP9940" s="8"/>
      <c r="BQ9940" s="8"/>
      <c r="BR9940" s="8"/>
      <c r="BS9940" s="8"/>
      <c r="BT9940" s="8"/>
      <c r="BU9940" s="8"/>
    </row>
    <row r="9941" spans="68:73">
      <c r="BP9941" s="10"/>
      <c r="BQ9941" s="10"/>
      <c r="BR9941" s="10"/>
      <c r="BS9941" s="10"/>
      <c r="BT9941" s="10"/>
      <c r="BU9941" s="10"/>
    </row>
    <row r="9942" spans="68:73">
      <c r="BP9942" s="8"/>
      <c r="BQ9942" s="8"/>
      <c r="BR9942" s="8"/>
      <c r="BS9942" s="8"/>
      <c r="BT9942" s="8"/>
      <c r="BU9942" s="8"/>
    </row>
    <row r="9943" spans="68:73">
      <c r="BP9943" s="10"/>
      <c r="BQ9943" s="10"/>
      <c r="BR9943" s="10"/>
      <c r="BS9943" s="10"/>
      <c r="BT9943" s="10"/>
      <c r="BU9943" s="10"/>
    </row>
    <row r="9944" spans="68:73">
      <c r="BP9944" s="8"/>
      <c r="BQ9944" s="8"/>
      <c r="BR9944" s="8"/>
      <c r="BS9944" s="8"/>
      <c r="BT9944" s="8"/>
      <c r="BU9944" s="8"/>
    </row>
    <row r="9945" spans="68:73">
      <c r="BP9945" s="10"/>
      <c r="BQ9945" s="10"/>
      <c r="BR9945" s="10"/>
      <c r="BS9945" s="10"/>
      <c r="BT9945" s="10"/>
      <c r="BU9945" s="10"/>
    </row>
    <row r="9946" spans="68:73">
      <c r="BP9946" s="8"/>
      <c r="BQ9946" s="8"/>
      <c r="BR9946" s="8"/>
      <c r="BS9946" s="8"/>
      <c r="BT9946" s="8"/>
      <c r="BU9946" s="8"/>
    </row>
    <row r="9947" spans="68:73">
      <c r="BP9947" s="10"/>
      <c r="BQ9947" s="10"/>
      <c r="BR9947" s="10"/>
      <c r="BS9947" s="10"/>
      <c r="BT9947" s="10"/>
      <c r="BU9947" s="10"/>
    </row>
    <row r="9948" spans="68:73">
      <c r="BP9948" s="8"/>
      <c r="BQ9948" s="8"/>
      <c r="BR9948" s="8"/>
      <c r="BS9948" s="8"/>
      <c r="BT9948" s="8"/>
      <c r="BU9948" s="8"/>
    </row>
    <row r="9949" spans="68:73">
      <c r="BP9949" s="10"/>
      <c r="BQ9949" s="10"/>
      <c r="BR9949" s="10"/>
      <c r="BS9949" s="10"/>
      <c r="BT9949" s="10"/>
      <c r="BU9949" s="10"/>
    </row>
    <row r="9950" spans="68:73">
      <c r="BP9950" s="8"/>
      <c r="BQ9950" s="8"/>
      <c r="BR9950" s="8"/>
      <c r="BS9950" s="8"/>
      <c r="BT9950" s="8"/>
      <c r="BU9950" s="8"/>
    </row>
    <row r="9951" spans="68:73">
      <c r="BP9951" s="10"/>
      <c r="BQ9951" s="10"/>
      <c r="BR9951" s="10"/>
      <c r="BS9951" s="10"/>
      <c r="BT9951" s="10"/>
      <c r="BU9951" s="10"/>
    </row>
    <row r="9952" spans="68:73">
      <c r="BP9952" s="8"/>
      <c r="BQ9952" s="8"/>
      <c r="BR9952" s="8"/>
      <c r="BS9952" s="8"/>
      <c r="BT9952" s="8"/>
      <c r="BU9952" s="8"/>
    </row>
    <row r="9953" spans="68:73">
      <c r="BP9953" s="10"/>
      <c r="BQ9953" s="10"/>
      <c r="BR9953" s="10"/>
      <c r="BS9953" s="10"/>
      <c r="BT9953" s="10"/>
      <c r="BU9953" s="10"/>
    </row>
    <row r="9954" spans="68:73">
      <c r="BP9954" s="8"/>
      <c r="BQ9954" s="8"/>
      <c r="BR9954" s="8"/>
      <c r="BS9954" s="8"/>
      <c r="BT9954" s="8"/>
      <c r="BU9954" s="8"/>
    </row>
    <row r="9955" spans="68:73">
      <c r="BP9955" s="10"/>
      <c r="BQ9955" s="10"/>
      <c r="BR9955" s="10"/>
      <c r="BS9955" s="10"/>
      <c r="BT9955" s="10"/>
      <c r="BU9955" s="10"/>
    </row>
    <row r="9956" spans="68:73">
      <c r="BP9956" s="8"/>
      <c r="BQ9956" s="8"/>
      <c r="BR9956" s="8"/>
      <c r="BS9956" s="8"/>
      <c r="BT9956" s="8"/>
      <c r="BU9956" s="8"/>
    </row>
    <row r="9957" spans="68:73">
      <c r="BP9957" s="10"/>
      <c r="BQ9957" s="10"/>
      <c r="BR9957" s="10"/>
      <c r="BS9957" s="10"/>
      <c r="BT9957" s="10"/>
      <c r="BU9957" s="10"/>
    </row>
    <row r="9958" spans="68:73">
      <c r="BP9958" s="8"/>
      <c r="BQ9958" s="8"/>
      <c r="BR9958" s="8"/>
      <c r="BS9958" s="8"/>
      <c r="BT9958" s="8"/>
      <c r="BU9958" s="8"/>
    </row>
    <row r="9959" spans="68:73">
      <c r="BP9959" s="10"/>
      <c r="BQ9959" s="10"/>
      <c r="BR9959" s="10"/>
      <c r="BS9959" s="10"/>
      <c r="BT9959" s="10"/>
      <c r="BU9959" s="10"/>
    </row>
    <row r="9960" spans="68:73">
      <c r="BP9960" s="8"/>
      <c r="BQ9960" s="8"/>
      <c r="BR9960" s="8"/>
      <c r="BS9960" s="8"/>
      <c r="BT9960" s="8"/>
      <c r="BU9960" s="8"/>
    </row>
    <row r="9961" spans="68:73">
      <c r="BP9961" s="10"/>
      <c r="BQ9961" s="10"/>
      <c r="BR9961" s="10"/>
      <c r="BS9961" s="10"/>
      <c r="BT9961" s="10"/>
      <c r="BU9961" s="10"/>
    </row>
    <row r="9962" spans="68:73">
      <c r="BP9962" s="8"/>
      <c r="BQ9962" s="8"/>
      <c r="BR9962" s="8"/>
      <c r="BS9962" s="8"/>
      <c r="BT9962" s="8"/>
      <c r="BU9962" s="8"/>
    </row>
    <row r="9963" spans="68:73">
      <c r="BP9963" s="10"/>
      <c r="BQ9963" s="10"/>
      <c r="BR9963" s="10"/>
      <c r="BS9963" s="10"/>
      <c r="BT9963" s="10"/>
      <c r="BU9963" s="10"/>
    </row>
    <row r="9964" spans="68:73">
      <c r="BP9964" s="8"/>
      <c r="BQ9964" s="8"/>
      <c r="BR9964" s="8"/>
      <c r="BS9964" s="8"/>
      <c r="BT9964" s="8"/>
      <c r="BU9964" s="8"/>
    </row>
    <row r="9965" spans="68:73">
      <c r="BP9965" s="10"/>
      <c r="BQ9965" s="10"/>
      <c r="BR9965" s="10"/>
      <c r="BS9965" s="10"/>
      <c r="BT9965" s="10"/>
      <c r="BU9965" s="10"/>
    </row>
    <row r="9966" spans="68:73">
      <c r="BP9966" s="8"/>
      <c r="BQ9966" s="8"/>
      <c r="BR9966" s="8"/>
      <c r="BS9966" s="8"/>
      <c r="BT9966" s="8"/>
      <c r="BU9966" s="8"/>
    </row>
    <row r="9967" spans="68:73">
      <c r="BP9967" s="10"/>
      <c r="BQ9967" s="10"/>
      <c r="BR9967" s="10"/>
      <c r="BS9967" s="10"/>
      <c r="BT9967" s="10"/>
      <c r="BU9967" s="10"/>
    </row>
    <row r="9968" spans="68:73">
      <c r="BP9968" s="8"/>
      <c r="BQ9968" s="8"/>
      <c r="BR9968" s="8"/>
      <c r="BS9968" s="8"/>
      <c r="BT9968" s="8"/>
      <c r="BU9968" s="8"/>
    </row>
    <row r="9969" spans="68:73">
      <c r="BP9969" s="10"/>
      <c r="BQ9969" s="10"/>
      <c r="BR9969" s="10"/>
      <c r="BS9969" s="10"/>
      <c r="BT9969" s="10"/>
      <c r="BU9969" s="10"/>
    </row>
    <row r="9970" spans="68:73">
      <c r="BP9970" s="8"/>
      <c r="BQ9970" s="8"/>
      <c r="BR9970" s="8"/>
      <c r="BS9970" s="8"/>
      <c r="BT9970" s="8"/>
      <c r="BU9970" s="8"/>
    </row>
    <row r="9971" spans="68:73">
      <c r="BP9971" s="10"/>
      <c r="BQ9971" s="10"/>
      <c r="BR9971" s="10"/>
      <c r="BS9971" s="10"/>
      <c r="BT9971" s="10"/>
      <c r="BU9971" s="10"/>
    </row>
    <row r="9972" spans="68:73">
      <c r="BP9972" s="8"/>
      <c r="BQ9972" s="8"/>
      <c r="BR9972" s="8"/>
      <c r="BS9972" s="8"/>
      <c r="BT9972" s="8"/>
      <c r="BU9972" s="8"/>
    </row>
    <row r="9973" spans="68:73">
      <c r="BP9973" s="10"/>
      <c r="BQ9973" s="10"/>
      <c r="BR9973" s="10"/>
      <c r="BS9973" s="10"/>
      <c r="BT9973" s="10"/>
      <c r="BU9973" s="10"/>
    </row>
    <row r="9974" spans="68:73">
      <c r="BP9974" s="8"/>
      <c r="BQ9974" s="8"/>
      <c r="BR9974" s="8"/>
      <c r="BS9974" s="8"/>
      <c r="BT9974" s="8"/>
      <c r="BU9974" s="8"/>
    </row>
    <row r="9975" spans="68:73">
      <c r="BP9975" s="10"/>
      <c r="BQ9975" s="10"/>
      <c r="BR9975" s="10"/>
      <c r="BS9975" s="10"/>
      <c r="BT9975" s="10"/>
      <c r="BU9975" s="10"/>
    </row>
    <row r="9976" spans="68:73">
      <c r="BP9976" s="8"/>
      <c r="BQ9976" s="8"/>
      <c r="BR9976" s="8"/>
      <c r="BS9976" s="8"/>
      <c r="BT9976" s="8"/>
      <c r="BU9976" s="8"/>
    </row>
    <row r="9977" spans="68:73">
      <c r="BP9977" s="10"/>
      <c r="BQ9977" s="10"/>
      <c r="BR9977" s="10"/>
      <c r="BS9977" s="10"/>
      <c r="BT9977" s="10"/>
      <c r="BU9977" s="10"/>
    </row>
    <row r="9978" spans="68:73">
      <c r="BP9978" s="8"/>
      <c r="BQ9978" s="8"/>
      <c r="BR9978" s="8"/>
      <c r="BS9978" s="8"/>
      <c r="BT9978" s="8"/>
      <c r="BU9978" s="8"/>
    </row>
    <row r="9979" spans="68:73">
      <c r="BP9979" s="10"/>
      <c r="BQ9979" s="10"/>
      <c r="BR9979" s="10"/>
      <c r="BS9979" s="10"/>
      <c r="BT9979" s="10"/>
      <c r="BU9979" s="10"/>
    </row>
    <row r="9980" spans="68:73">
      <c r="BP9980" s="8"/>
      <c r="BQ9980" s="8"/>
      <c r="BR9980" s="8"/>
      <c r="BS9980" s="8"/>
      <c r="BT9980" s="8"/>
      <c r="BU9980" s="8"/>
    </row>
    <row r="9981" spans="68:73">
      <c r="BP9981" s="10"/>
      <c r="BQ9981" s="10"/>
      <c r="BR9981" s="10"/>
      <c r="BS9981" s="10"/>
      <c r="BT9981" s="10"/>
      <c r="BU9981" s="10"/>
    </row>
    <row r="9982" spans="68:73">
      <c r="BP9982" s="8"/>
      <c r="BQ9982" s="8"/>
      <c r="BR9982" s="8"/>
      <c r="BS9982" s="8"/>
      <c r="BT9982" s="8"/>
      <c r="BU9982" s="8"/>
    </row>
    <row r="9983" spans="68:73">
      <c r="BP9983" s="10"/>
      <c r="BQ9983" s="10"/>
      <c r="BR9983" s="10"/>
      <c r="BS9983" s="10"/>
      <c r="BT9983" s="10"/>
      <c r="BU9983" s="10"/>
    </row>
    <row r="9984" spans="68:73">
      <c r="BP9984" s="8"/>
      <c r="BQ9984" s="8"/>
      <c r="BR9984" s="8"/>
      <c r="BS9984" s="8"/>
      <c r="BT9984" s="8"/>
      <c r="BU9984" s="8"/>
    </row>
    <row r="9985" spans="68:73">
      <c r="BP9985" s="10"/>
      <c r="BQ9985" s="10"/>
      <c r="BR9985" s="10"/>
      <c r="BS9985" s="10"/>
      <c r="BT9985" s="10"/>
      <c r="BU9985" s="10"/>
    </row>
    <row r="9986" spans="68:73">
      <c r="BP9986" s="8"/>
      <c r="BQ9986" s="8"/>
      <c r="BR9986" s="8"/>
      <c r="BS9986" s="8"/>
      <c r="BT9986" s="8"/>
      <c r="BU9986" s="8"/>
    </row>
    <row r="9987" spans="68:73">
      <c r="BP9987" s="10"/>
      <c r="BQ9987" s="10"/>
      <c r="BR9987" s="10"/>
      <c r="BS9987" s="10"/>
      <c r="BT9987" s="10"/>
      <c r="BU9987" s="10"/>
    </row>
    <row r="9988" spans="68:73">
      <c r="BP9988" s="8"/>
      <c r="BQ9988" s="8"/>
      <c r="BR9988" s="8"/>
      <c r="BS9988" s="8"/>
      <c r="BT9988" s="8"/>
      <c r="BU9988" s="8"/>
    </row>
    <row r="9989" spans="68:73">
      <c r="BP9989" s="10"/>
      <c r="BQ9989" s="10"/>
      <c r="BR9989" s="10"/>
      <c r="BS9989" s="10"/>
      <c r="BT9989" s="10"/>
      <c r="BU9989" s="10"/>
    </row>
    <row r="9990" spans="68:73">
      <c r="BP9990" s="8"/>
      <c r="BQ9990" s="8"/>
      <c r="BR9990" s="8"/>
      <c r="BS9990" s="8"/>
      <c r="BT9990" s="8"/>
      <c r="BU9990" s="8"/>
    </row>
    <row r="9991" spans="68:73">
      <c r="BP9991" s="10"/>
      <c r="BQ9991" s="10"/>
      <c r="BR9991" s="10"/>
      <c r="BS9991" s="10"/>
      <c r="BT9991" s="10"/>
      <c r="BU9991" s="10"/>
    </row>
    <row r="9992" spans="68:73">
      <c r="BP9992" s="8"/>
      <c r="BQ9992" s="8"/>
      <c r="BR9992" s="8"/>
      <c r="BS9992" s="8"/>
      <c r="BT9992" s="8"/>
      <c r="BU9992" s="8"/>
    </row>
    <row r="9993" spans="68:73">
      <c r="BP9993" s="10"/>
      <c r="BQ9993" s="10"/>
      <c r="BR9993" s="10"/>
      <c r="BS9993" s="10"/>
      <c r="BT9993" s="10"/>
      <c r="BU9993" s="10"/>
    </row>
    <row r="9994" spans="68:73">
      <c r="BP9994" s="8"/>
      <c r="BQ9994" s="8"/>
      <c r="BR9994" s="8"/>
      <c r="BS9994" s="8"/>
      <c r="BT9994" s="8"/>
      <c r="BU9994" s="8"/>
    </row>
    <row r="9995" spans="68:73">
      <c r="BP9995" s="10"/>
      <c r="BQ9995" s="10"/>
      <c r="BR9995" s="10"/>
      <c r="BS9995" s="10"/>
      <c r="BT9995" s="10"/>
      <c r="BU9995" s="10"/>
    </row>
    <row r="9996" spans="68:73">
      <c r="BP9996" s="8"/>
      <c r="BQ9996" s="8"/>
      <c r="BR9996" s="8"/>
      <c r="BS9996" s="8"/>
      <c r="BT9996" s="8"/>
      <c r="BU9996" s="8"/>
    </row>
    <row r="9997" spans="68:73">
      <c r="BP9997" s="10"/>
      <c r="BQ9997" s="10"/>
      <c r="BR9997" s="10"/>
      <c r="BS9997" s="10"/>
      <c r="BT9997" s="10"/>
      <c r="BU9997" s="10"/>
    </row>
    <row r="9998" spans="68:73">
      <c r="BP9998" s="8"/>
      <c r="BQ9998" s="8"/>
      <c r="BR9998" s="8"/>
      <c r="BS9998" s="8"/>
      <c r="BT9998" s="8"/>
      <c r="BU9998" s="8"/>
    </row>
    <row r="9999" spans="68:73">
      <c r="BP9999" s="10"/>
      <c r="BQ9999" s="10"/>
      <c r="BR9999" s="10"/>
      <c r="BS9999" s="10"/>
      <c r="BT9999" s="10"/>
      <c r="BU9999" s="10"/>
    </row>
    <row r="10000" spans="68:73">
      <c r="BP10000" s="8"/>
      <c r="BQ10000" s="8"/>
      <c r="BR10000" s="8"/>
      <c r="BS10000" s="8"/>
      <c r="BT10000" s="8"/>
      <c r="BU10000" s="8"/>
    </row>
    <row r="10001" spans="68:73">
      <c r="BP10001" s="10"/>
      <c r="BQ10001" s="10"/>
      <c r="BR10001" s="10"/>
      <c r="BS10001" s="10"/>
      <c r="BT10001" s="10"/>
      <c r="BU10001" s="10"/>
    </row>
    <row r="10002" spans="68:73">
      <c r="BP10002" s="8"/>
      <c r="BQ10002" s="8"/>
      <c r="BR10002" s="8"/>
      <c r="BS10002" s="8"/>
      <c r="BT10002" s="8"/>
      <c r="BU10002" s="8"/>
    </row>
    <row r="10003" spans="68:73">
      <c r="BP10003" s="10"/>
      <c r="BQ10003" s="10"/>
      <c r="BR10003" s="10"/>
      <c r="BS10003" s="10"/>
      <c r="BT10003" s="10"/>
      <c r="BU10003" s="10"/>
    </row>
    <row r="10004" spans="68:73">
      <c r="BP10004" s="8"/>
      <c r="BQ10004" s="8"/>
      <c r="BR10004" s="8"/>
      <c r="BS10004" s="8"/>
      <c r="BT10004" s="8"/>
      <c r="BU10004" s="8"/>
    </row>
    <row r="10005" spans="68:73">
      <c r="BP10005" s="10"/>
      <c r="BQ10005" s="10"/>
      <c r="BR10005" s="10"/>
      <c r="BS10005" s="10"/>
      <c r="BT10005" s="10"/>
      <c r="BU10005" s="10"/>
    </row>
    <row r="10006" spans="68:73">
      <c r="BP10006" s="8"/>
      <c r="BQ10006" s="8"/>
      <c r="BR10006" s="8"/>
      <c r="BS10006" s="8"/>
      <c r="BT10006" s="8"/>
      <c r="BU10006" s="8"/>
    </row>
    <row r="10007" spans="68:73">
      <c r="BP10007" s="10"/>
      <c r="BQ10007" s="10"/>
      <c r="BR10007" s="10"/>
      <c r="BS10007" s="10"/>
      <c r="BT10007" s="10"/>
      <c r="BU10007" s="10"/>
    </row>
    <row r="10008" spans="68:73">
      <c r="BP10008" s="8"/>
      <c r="BQ10008" s="8"/>
      <c r="BR10008" s="8"/>
      <c r="BS10008" s="8"/>
      <c r="BT10008" s="8"/>
      <c r="BU10008" s="8"/>
    </row>
    <row r="10009" spans="68:73">
      <c r="BP10009" s="10"/>
      <c r="BQ10009" s="10"/>
      <c r="BR10009" s="10"/>
      <c r="BS10009" s="10"/>
      <c r="BT10009" s="10"/>
      <c r="BU10009" s="10"/>
    </row>
    <row r="10010" spans="68:73">
      <c r="BP10010" s="8"/>
      <c r="BQ10010" s="8"/>
      <c r="BR10010" s="8"/>
      <c r="BS10010" s="8"/>
      <c r="BT10010" s="8"/>
      <c r="BU10010" s="8"/>
    </row>
    <row r="10011" spans="68:73">
      <c r="BP10011" s="10"/>
      <c r="BQ10011" s="10"/>
      <c r="BR10011" s="10"/>
      <c r="BS10011" s="10"/>
      <c r="BT10011" s="10"/>
      <c r="BU10011" s="10"/>
    </row>
    <row r="10012" spans="68:73">
      <c r="BP10012" s="8"/>
      <c r="BQ10012" s="8"/>
      <c r="BR10012" s="8"/>
      <c r="BS10012" s="8"/>
      <c r="BT10012" s="8"/>
      <c r="BU10012" s="8"/>
    </row>
    <row r="10013" spans="68:73">
      <c r="BP10013" s="10"/>
      <c r="BQ10013" s="10"/>
      <c r="BR10013" s="10"/>
      <c r="BS10013" s="10"/>
      <c r="BT10013" s="10"/>
      <c r="BU10013" s="10"/>
    </row>
    <row r="10014" spans="68:73">
      <c r="BP10014" s="8"/>
      <c r="BQ10014" s="8"/>
      <c r="BR10014" s="8"/>
      <c r="BS10014" s="8"/>
      <c r="BT10014" s="8"/>
      <c r="BU10014" s="8"/>
    </row>
    <row r="10015" spans="68:73">
      <c r="BP10015" s="10"/>
      <c r="BQ10015" s="10"/>
      <c r="BR10015" s="10"/>
      <c r="BS10015" s="10"/>
      <c r="BT10015" s="10"/>
      <c r="BU10015" s="10"/>
    </row>
    <row r="10016" spans="68:73">
      <c r="BP10016" s="8"/>
      <c r="BQ10016" s="8"/>
      <c r="BR10016" s="8"/>
      <c r="BS10016" s="8"/>
      <c r="BT10016" s="8"/>
      <c r="BU10016" s="8"/>
    </row>
    <row r="10017" spans="68:73">
      <c r="BP10017" s="10"/>
      <c r="BQ10017" s="10"/>
      <c r="BR10017" s="10"/>
      <c r="BS10017" s="10"/>
      <c r="BT10017" s="10"/>
      <c r="BU10017" s="10"/>
    </row>
    <row r="10018" spans="68:73">
      <c r="BP10018" s="8"/>
      <c r="BQ10018" s="8"/>
      <c r="BR10018" s="8"/>
      <c r="BS10018" s="8"/>
      <c r="BT10018" s="8"/>
      <c r="BU10018" s="8"/>
    </row>
    <row r="10019" spans="68:73">
      <c r="BP10019" s="10"/>
      <c r="BQ10019" s="10"/>
      <c r="BR10019" s="10"/>
      <c r="BS10019" s="10"/>
      <c r="BT10019" s="10"/>
      <c r="BU10019" s="10"/>
    </row>
    <row r="10020" spans="68:73">
      <c r="BP10020" s="8"/>
      <c r="BQ10020" s="8"/>
      <c r="BR10020" s="8"/>
      <c r="BS10020" s="8"/>
      <c r="BT10020" s="8"/>
      <c r="BU10020" s="8"/>
    </row>
    <row r="10021" spans="68:73">
      <c r="BP10021" s="10"/>
      <c r="BQ10021" s="10"/>
      <c r="BR10021" s="10"/>
      <c r="BS10021" s="10"/>
      <c r="BT10021" s="10"/>
      <c r="BU10021" s="10"/>
    </row>
    <row r="10022" spans="68:73">
      <c r="BP10022" s="8"/>
      <c r="BQ10022" s="8"/>
      <c r="BR10022" s="8"/>
      <c r="BS10022" s="8"/>
      <c r="BT10022" s="8"/>
      <c r="BU10022" s="8"/>
    </row>
    <row r="10023" spans="68:73">
      <c r="BP10023" s="10"/>
      <c r="BQ10023" s="10"/>
      <c r="BR10023" s="10"/>
      <c r="BS10023" s="10"/>
      <c r="BT10023" s="10"/>
      <c r="BU10023" s="10"/>
    </row>
    <row r="10024" spans="68:73">
      <c r="BP10024" s="8"/>
      <c r="BQ10024" s="8"/>
      <c r="BR10024" s="8"/>
      <c r="BS10024" s="8"/>
      <c r="BT10024" s="8"/>
      <c r="BU10024" s="8"/>
    </row>
    <row r="10025" spans="68:73">
      <c r="BP10025" s="10"/>
      <c r="BQ10025" s="10"/>
      <c r="BR10025" s="10"/>
      <c r="BS10025" s="10"/>
      <c r="BT10025" s="10"/>
      <c r="BU10025" s="10"/>
    </row>
    <row r="10026" spans="68:73">
      <c r="BP10026" s="8"/>
      <c r="BQ10026" s="8"/>
      <c r="BR10026" s="8"/>
      <c r="BS10026" s="8"/>
      <c r="BT10026" s="8"/>
      <c r="BU10026" s="8"/>
    </row>
    <row r="10027" spans="68:73">
      <c r="BP10027" s="10"/>
      <c r="BQ10027" s="10"/>
      <c r="BR10027" s="10"/>
      <c r="BS10027" s="10"/>
      <c r="BT10027" s="10"/>
      <c r="BU10027" s="10"/>
    </row>
    <row r="10028" spans="68:73">
      <c r="BP10028" s="8"/>
      <c r="BQ10028" s="8"/>
      <c r="BR10028" s="8"/>
      <c r="BS10028" s="8"/>
      <c r="BT10028" s="8"/>
      <c r="BU10028" s="8"/>
    </row>
    <row r="10029" spans="68:73">
      <c r="BP10029" s="10"/>
      <c r="BQ10029" s="10"/>
      <c r="BR10029" s="10"/>
      <c r="BS10029" s="10"/>
      <c r="BT10029" s="10"/>
      <c r="BU10029" s="10"/>
    </row>
    <row r="10030" spans="68:73">
      <c r="BP10030" s="8"/>
      <c r="BQ10030" s="8"/>
      <c r="BR10030" s="8"/>
      <c r="BS10030" s="8"/>
      <c r="BT10030" s="8"/>
      <c r="BU10030" s="8"/>
    </row>
    <row r="10031" spans="68:73">
      <c r="BP10031" s="10"/>
      <c r="BQ10031" s="10"/>
      <c r="BR10031" s="10"/>
      <c r="BS10031" s="10"/>
      <c r="BT10031" s="10"/>
      <c r="BU10031" s="10"/>
    </row>
    <row r="10032" spans="68:73">
      <c r="BP10032" s="8"/>
      <c r="BQ10032" s="8"/>
      <c r="BR10032" s="8"/>
      <c r="BS10032" s="8"/>
      <c r="BT10032" s="8"/>
      <c r="BU10032" s="8"/>
    </row>
    <row r="10033" spans="68:73">
      <c r="BP10033" s="10"/>
      <c r="BQ10033" s="10"/>
      <c r="BR10033" s="10"/>
      <c r="BS10033" s="10"/>
      <c r="BT10033" s="10"/>
      <c r="BU10033" s="10"/>
    </row>
    <row r="10034" spans="68:73">
      <c r="BP10034" s="8"/>
      <c r="BQ10034" s="8"/>
      <c r="BR10034" s="8"/>
      <c r="BS10034" s="8"/>
      <c r="BT10034" s="8"/>
      <c r="BU10034" s="8"/>
    </row>
    <row r="10035" spans="68:73">
      <c r="BP10035" s="10"/>
      <c r="BQ10035" s="10"/>
      <c r="BR10035" s="10"/>
      <c r="BS10035" s="10"/>
      <c r="BT10035" s="10"/>
      <c r="BU10035" s="10"/>
    </row>
    <row r="10036" spans="68:73">
      <c r="BP10036" s="8"/>
      <c r="BQ10036" s="8"/>
      <c r="BR10036" s="8"/>
      <c r="BS10036" s="8"/>
      <c r="BT10036" s="8"/>
      <c r="BU10036" s="8"/>
    </row>
    <row r="10037" spans="68:73">
      <c r="BP10037" s="10"/>
      <c r="BQ10037" s="10"/>
      <c r="BR10037" s="10"/>
      <c r="BS10037" s="10"/>
      <c r="BT10037" s="10"/>
      <c r="BU10037" s="10"/>
    </row>
    <row r="10038" spans="68:73">
      <c r="BP10038" s="8"/>
      <c r="BQ10038" s="8"/>
      <c r="BR10038" s="8"/>
      <c r="BS10038" s="8"/>
      <c r="BT10038" s="8"/>
      <c r="BU10038" s="8"/>
    </row>
    <row r="10039" spans="68:73">
      <c r="BP10039" s="10"/>
      <c r="BQ10039" s="10"/>
      <c r="BR10039" s="10"/>
      <c r="BS10039" s="10"/>
      <c r="BT10039" s="10"/>
      <c r="BU10039" s="10"/>
    </row>
    <row r="10040" spans="68:73">
      <c r="BP10040" s="8"/>
      <c r="BQ10040" s="8"/>
      <c r="BR10040" s="8"/>
      <c r="BS10040" s="8"/>
      <c r="BT10040" s="8"/>
      <c r="BU10040" s="8"/>
    </row>
    <row r="10041" spans="68:73">
      <c r="BP10041" s="10"/>
      <c r="BQ10041" s="10"/>
      <c r="BR10041" s="10"/>
      <c r="BS10041" s="10"/>
      <c r="BT10041" s="10"/>
      <c r="BU10041" s="10"/>
    </row>
    <row r="10042" spans="68:73">
      <c r="BP10042" s="8"/>
      <c r="BQ10042" s="8"/>
      <c r="BR10042" s="8"/>
      <c r="BS10042" s="8"/>
      <c r="BT10042" s="8"/>
      <c r="BU10042" s="8"/>
    </row>
    <row r="10043" spans="68:73">
      <c r="BP10043" s="10"/>
      <c r="BQ10043" s="10"/>
      <c r="BR10043" s="10"/>
      <c r="BS10043" s="10"/>
      <c r="BT10043" s="10"/>
      <c r="BU10043" s="10"/>
    </row>
    <row r="10044" spans="68:73">
      <c r="BP10044" s="8"/>
      <c r="BQ10044" s="8"/>
      <c r="BR10044" s="8"/>
      <c r="BS10044" s="8"/>
      <c r="BT10044" s="8"/>
      <c r="BU10044" s="8"/>
    </row>
    <row r="10045" spans="68:73">
      <c r="BP10045" s="10"/>
      <c r="BQ10045" s="10"/>
      <c r="BR10045" s="10"/>
      <c r="BS10045" s="10"/>
      <c r="BT10045" s="10"/>
      <c r="BU10045" s="10"/>
    </row>
    <row r="10046" spans="68:73">
      <c r="BP10046" s="8"/>
      <c r="BQ10046" s="8"/>
      <c r="BR10046" s="8"/>
      <c r="BS10046" s="8"/>
      <c r="BT10046" s="8"/>
      <c r="BU10046" s="8"/>
    </row>
    <row r="10047" spans="68:73">
      <c r="BP10047" s="10"/>
      <c r="BQ10047" s="10"/>
      <c r="BR10047" s="10"/>
      <c r="BS10047" s="10"/>
      <c r="BT10047" s="10"/>
      <c r="BU10047" s="10"/>
    </row>
    <row r="10048" spans="68:73">
      <c r="BP10048" s="8"/>
      <c r="BQ10048" s="8"/>
      <c r="BR10048" s="8"/>
      <c r="BS10048" s="8"/>
      <c r="BT10048" s="8"/>
      <c r="BU10048" s="8"/>
    </row>
    <row r="10049" spans="68:73">
      <c r="BP10049" s="10"/>
      <c r="BQ10049" s="10"/>
      <c r="BR10049" s="10"/>
      <c r="BS10049" s="10"/>
      <c r="BT10049" s="10"/>
      <c r="BU10049" s="10"/>
    </row>
    <row r="10050" spans="68:73">
      <c r="BP10050" s="8"/>
      <c r="BQ10050" s="8"/>
      <c r="BR10050" s="8"/>
      <c r="BS10050" s="8"/>
      <c r="BT10050" s="8"/>
      <c r="BU10050" s="8"/>
    </row>
    <row r="10051" spans="68:73">
      <c r="BP10051" s="10"/>
      <c r="BQ10051" s="10"/>
      <c r="BR10051" s="10"/>
      <c r="BS10051" s="10"/>
      <c r="BT10051" s="10"/>
      <c r="BU10051" s="10"/>
    </row>
    <row r="10052" spans="68:73">
      <c r="BP10052" s="8"/>
      <c r="BQ10052" s="8"/>
      <c r="BR10052" s="8"/>
      <c r="BS10052" s="8"/>
      <c r="BT10052" s="8"/>
      <c r="BU10052" s="8"/>
    </row>
    <row r="10053" spans="68:73">
      <c r="BP10053" s="10"/>
      <c r="BQ10053" s="10"/>
      <c r="BR10053" s="10"/>
      <c r="BS10053" s="10"/>
      <c r="BT10053" s="10"/>
      <c r="BU10053" s="10"/>
    </row>
    <row r="10054" spans="68:73">
      <c r="BP10054" s="8"/>
      <c r="BQ10054" s="8"/>
      <c r="BR10054" s="8"/>
      <c r="BS10054" s="8"/>
      <c r="BT10054" s="8"/>
      <c r="BU10054" s="8"/>
    </row>
    <row r="10055" spans="68:73">
      <c r="BP10055" s="10"/>
      <c r="BQ10055" s="10"/>
      <c r="BR10055" s="10"/>
      <c r="BS10055" s="10"/>
      <c r="BT10055" s="10"/>
      <c r="BU10055" s="10"/>
    </row>
    <row r="10056" spans="68:73">
      <c r="BP10056" s="8"/>
      <c r="BQ10056" s="8"/>
      <c r="BR10056" s="8"/>
      <c r="BS10056" s="8"/>
      <c r="BT10056" s="8"/>
      <c r="BU10056" s="8"/>
    </row>
    <row r="10057" spans="68:73">
      <c r="BP10057" s="10"/>
      <c r="BQ10057" s="10"/>
      <c r="BR10057" s="10"/>
      <c r="BS10057" s="10"/>
      <c r="BT10057" s="10"/>
      <c r="BU10057" s="10"/>
    </row>
    <row r="10058" spans="68:73">
      <c r="BP10058" s="8"/>
      <c r="BQ10058" s="8"/>
      <c r="BR10058" s="8"/>
      <c r="BS10058" s="8"/>
      <c r="BT10058" s="8"/>
      <c r="BU10058" s="8"/>
    </row>
    <row r="10059" spans="68:73">
      <c r="BP10059" s="10"/>
      <c r="BQ10059" s="10"/>
      <c r="BR10059" s="10"/>
      <c r="BS10059" s="10"/>
      <c r="BT10059" s="10"/>
      <c r="BU10059" s="10"/>
    </row>
    <row r="10060" spans="68:73">
      <c r="BP10060" s="8"/>
      <c r="BQ10060" s="8"/>
      <c r="BR10060" s="8"/>
      <c r="BS10060" s="8"/>
      <c r="BT10060" s="8"/>
      <c r="BU10060" s="8"/>
    </row>
    <row r="10061" spans="68:73">
      <c r="BP10061" s="10"/>
      <c r="BQ10061" s="10"/>
      <c r="BR10061" s="10"/>
      <c r="BS10061" s="10"/>
      <c r="BT10061" s="10"/>
      <c r="BU10061" s="10"/>
    </row>
    <row r="10062" spans="68:73">
      <c r="BP10062" s="8"/>
      <c r="BQ10062" s="8"/>
      <c r="BR10062" s="8"/>
      <c r="BS10062" s="8"/>
      <c r="BT10062" s="8"/>
      <c r="BU10062" s="8"/>
    </row>
    <row r="10063" spans="68:73">
      <c r="BP10063" s="10"/>
      <c r="BQ10063" s="10"/>
      <c r="BR10063" s="10"/>
      <c r="BS10063" s="10"/>
      <c r="BT10063" s="10"/>
      <c r="BU10063" s="10"/>
    </row>
    <row r="10064" spans="68:73">
      <c r="BP10064" s="8"/>
      <c r="BQ10064" s="8"/>
      <c r="BR10064" s="8"/>
      <c r="BS10064" s="8"/>
      <c r="BT10064" s="8"/>
      <c r="BU10064" s="8"/>
    </row>
    <row r="10065" spans="68:73">
      <c r="BP10065" s="10"/>
      <c r="BQ10065" s="10"/>
      <c r="BR10065" s="10"/>
      <c r="BS10065" s="10"/>
      <c r="BT10065" s="10"/>
      <c r="BU10065" s="10"/>
    </row>
    <row r="10066" spans="68:73">
      <c r="BP10066" s="8"/>
      <c r="BQ10066" s="8"/>
      <c r="BR10066" s="8"/>
      <c r="BS10066" s="8"/>
      <c r="BT10066" s="8"/>
      <c r="BU10066" s="8"/>
    </row>
    <row r="10067" spans="68:73">
      <c r="BP10067" s="10"/>
      <c r="BQ10067" s="10"/>
      <c r="BR10067" s="10"/>
      <c r="BS10067" s="10"/>
      <c r="BT10067" s="10"/>
      <c r="BU10067" s="10"/>
    </row>
    <row r="10068" spans="68:73">
      <c r="BP10068" s="8"/>
      <c r="BQ10068" s="8"/>
      <c r="BR10068" s="8"/>
      <c r="BS10068" s="8"/>
      <c r="BT10068" s="8"/>
      <c r="BU10068" s="8"/>
    </row>
    <row r="10069" spans="68:73">
      <c r="BP10069" s="10"/>
      <c r="BQ10069" s="10"/>
      <c r="BR10069" s="10"/>
      <c r="BS10069" s="10"/>
      <c r="BT10069" s="10"/>
      <c r="BU10069" s="10"/>
    </row>
    <row r="10070" spans="68:73">
      <c r="BP10070" s="8"/>
      <c r="BQ10070" s="8"/>
      <c r="BR10070" s="8"/>
      <c r="BS10070" s="8"/>
      <c r="BT10070" s="8"/>
      <c r="BU10070" s="8"/>
    </row>
    <row r="10071" spans="68:73">
      <c r="BP10071" s="10"/>
      <c r="BQ10071" s="10"/>
      <c r="BR10071" s="10"/>
      <c r="BS10071" s="10"/>
      <c r="BT10071" s="10"/>
      <c r="BU10071" s="10"/>
    </row>
    <row r="10072" spans="68:73">
      <c r="BP10072" s="8"/>
      <c r="BQ10072" s="8"/>
      <c r="BR10072" s="8"/>
      <c r="BS10072" s="8"/>
      <c r="BT10072" s="8"/>
      <c r="BU10072" s="8"/>
    </row>
    <row r="10073" spans="68:73">
      <c r="BP10073" s="10"/>
      <c r="BQ10073" s="10"/>
      <c r="BR10073" s="10"/>
      <c r="BS10073" s="10"/>
      <c r="BT10073" s="10"/>
      <c r="BU10073" s="10"/>
    </row>
    <row r="10074" spans="68:73">
      <c r="BP10074" s="8"/>
      <c r="BQ10074" s="8"/>
      <c r="BR10074" s="8"/>
      <c r="BS10074" s="8"/>
      <c r="BT10074" s="8"/>
      <c r="BU10074" s="8"/>
    </row>
    <row r="10075" spans="68:73">
      <c r="BP10075" s="10"/>
      <c r="BQ10075" s="10"/>
      <c r="BR10075" s="10"/>
      <c r="BS10075" s="10"/>
      <c r="BT10075" s="10"/>
      <c r="BU10075" s="10"/>
    </row>
    <row r="10076" spans="68:73">
      <c r="BP10076" s="8"/>
      <c r="BQ10076" s="8"/>
      <c r="BR10076" s="8"/>
      <c r="BS10076" s="8"/>
      <c r="BT10076" s="8"/>
      <c r="BU10076" s="8"/>
    </row>
    <row r="10077" spans="68:73">
      <c r="BP10077" s="10"/>
      <c r="BQ10077" s="10"/>
      <c r="BR10077" s="10"/>
      <c r="BS10077" s="10"/>
      <c r="BT10077" s="10"/>
      <c r="BU10077" s="10"/>
    </row>
    <row r="10078" spans="68:73">
      <c r="BP10078" s="8"/>
      <c r="BQ10078" s="8"/>
      <c r="BR10078" s="8"/>
      <c r="BS10078" s="8"/>
      <c r="BT10078" s="8"/>
      <c r="BU10078" s="8"/>
    </row>
    <row r="10079" spans="68:73">
      <c r="BP10079" s="10"/>
      <c r="BQ10079" s="10"/>
      <c r="BR10079" s="10"/>
      <c r="BS10079" s="10"/>
      <c r="BT10079" s="10"/>
      <c r="BU10079" s="10"/>
    </row>
    <row r="10080" spans="68:73">
      <c r="BP10080" s="8"/>
      <c r="BQ10080" s="8"/>
      <c r="BR10080" s="8"/>
      <c r="BS10080" s="8"/>
      <c r="BT10080" s="8"/>
      <c r="BU10080" s="8"/>
    </row>
    <row r="10081" spans="68:73">
      <c r="BP10081" s="10"/>
      <c r="BQ10081" s="10"/>
      <c r="BR10081" s="10"/>
      <c r="BS10081" s="10"/>
      <c r="BT10081" s="10"/>
      <c r="BU10081" s="10"/>
    </row>
    <row r="10082" spans="68:73">
      <c r="BP10082" s="8"/>
      <c r="BQ10082" s="8"/>
      <c r="BR10082" s="8"/>
      <c r="BS10082" s="8"/>
      <c r="BT10082" s="8"/>
      <c r="BU10082" s="8"/>
    </row>
    <row r="10083" spans="68:73">
      <c r="BP10083" s="10"/>
      <c r="BQ10083" s="10"/>
      <c r="BR10083" s="10"/>
      <c r="BS10083" s="10"/>
      <c r="BT10083" s="10"/>
      <c r="BU10083" s="10"/>
    </row>
    <row r="10084" spans="68:73">
      <c r="BP10084" s="8"/>
      <c r="BQ10084" s="8"/>
      <c r="BR10084" s="8"/>
      <c r="BS10084" s="8"/>
      <c r="BT10084" s="8"/>
      <c r="BU10084" s="8"/>
    </row>
    <row r="10085" spans="68:73">
      <c r="BP10085" s="10"/>
      <c r="BQ10085" s="10"/>
      <c r="BR10085" s="10"/>
      <c r="BS10085" s="10"/>
      <c r="BT10085" s="10"/>
      <c r="BU10085" s="10"/>
    </row>
    <row r="10086" spans="68:73">
      <c r="BP10086" s="8"/>
      <c r="BQ10086" s="8"/>
      <c r="BR10086" s="8"/>
      <c r="BS10086" s="8"/>
      <c r="BT10086" s="8"/>
      <c r="BU10086" s="8"/>
    </row>
    <row r="10087" spans="68:73">
      <c r="BP10087" s="10"/>
      <c r="BQ10087" s="10"/>
      <c r="BR10087" s="10"/>
      <c r="BS10087" s="10"/>
      <c r="BT10087" s="10"/>
      <c r="BU10087" s="10"/>
    </row>
    <row r="10088" spans="68:73">
      <c r="BP10088" s="8"/>
      <c r="BQ10088" s="8"/>
      <c r="BR10088" s="8"/>
      <c r="BS10088" s="8"/>
      <c r="BT10088" s="8"/>
      <c r="BU10088" s="8"/>
    </row>
    <row r="10089" spans="68:73">
      <c r="BP10089" s="10"/>
      <c r="BQ10089" s="10"/>
      <c r="BR10089" s="10"/>
      <c r="BS10089" s="10"/>
      <c r="BT10089" s="10"/>
      <c r="BU10089" s="10"/>
    </row>
    <row r="10090" spans="68:73">
      <c r="BP10090" s="8"/>
      <c r="BQ10090" s="8"/>
      <c r="BR10090" s="8"/>
      <c r="BS10090" s="8"/>
      <c r="BT10090" s="8"/>
      <c r="BU10090" s="8"/>
    </row>
    <row r="10091" spans="68:73">
      <c r="BP10091" s="10"/>
      <c r="BQ10091" s="10"/>
      <c r="BR10091" s="10"/>
      <c r="BS10091" s="10"/>
      <c r="BT10091" s="10"/>
      <c r="BU10091" s="10"/>
    </row>
    <row r="10092" spans="68:73">
      <c r="BP10092" s="8"/>
      <c r="BQ10092" s="8"/>
      <c r="BR10092" s="8"/>
      <c r="BS10092" s="8"/>
      <c r="BT10092" s="8"/>
      <c r="BU10092" s="8"/>
    </row>
    <row r="10093" spans="68:73">
      <c r="BP10093" s="10"/>
      <c r="BQ10093" s="10"/>
      <c r="BR10093" s="10"/>
      <c r="BS10093" s="10"/>
      <c r="BT10093" s="10"/>
      <c r="BU10093" s="10"/>
    </row>
    <row r="10094" spans="68:73">
      <c r="BP10094" s="8"/>
      <c r="BQ10094" s="8"/>
      <c r="BR10094" s="8"/>
      <c r="BS10094" s="8"/>
      <c r="BT10094" s="8"/>
      <c r="BU10094" s="8"/>
    </row>
    <row r="10095" spans="68:73">
      <c r="BP10095" s="10"/>
      <c r="BQ10095" s="10"/>
      <c r="BR10095" s="10"/>
      <c r="BS10095" s="10"/>
      <c r="BT10095" s="10"/>
      <c r="BU10095" s="10"/>
    </row>
    <row r="10096" spans="68:73">
      <c r="BP10096" s="8"/>
      <c r="BQ10096" s="8"/>
      <c r="BR10096" s="8"/>
      <c r="BS10096" s="8"/>
      <c r="BT10096" s="8"/>
      <c r="BU10096" s="8"/>
    </row>
    <row r="10097" spans="68:73">
      <c r="BP10097" s="10"/>
      <c r="BQ10097" s="10"/>
      <c r="BR10097" s="10"/>
      <c r="BS10097" s="10"/>
      <c r="BT10097" s="10"/>
      <c r="BU10097" s="10"/>
    </row>
    <row r="10098" spans="68:73">
      <c r="BP10098" s="8"/>
      <c r="BQ10098" s="8"/>
      <c r="BR10098" s="8"/>
      <c r="BS10098" s="8"/>
      <c r="BT10098" s="8"/>
      <c r="BU10098" s="8"/>
    </row>
    <row r="10099" spans="68:73">
      <c r="BP10099" s="10"/>
      <c r="BQ10099" s="10"/>
      <c r="BR10099" s="10"/>
      <c r="BS10099" s="10"/>
      <c r="BT10099" s="10"/>
      <c r="BU10099" s="10"/>
    </row>
    <row r="10100" spans="68:73">
      <c r="BP10100" s="8"/>
      <c r="BQ10100" s="8"/>
      <c r="BR10100" s="8"/>
      <c r="BS10100" s="8"/>
      <c r="BT10100" s="8"/>
      <c r="BU10100" s="8"/>
    </row>
    <row r="10101" spans="68:73">
      <c r="BP10101" s="10"/>
      <c r="BQ10101" s="10"/>
      <c r="BR10101" s="10"/>
      <c r="BS10101" s="10"/>
      <c r="BT10101" s="10"/>
      <c r="BU10101" s="10"/>
    </row>
    <row r="10102" spans="68:73">
      <c r="BP10102" s="8"/>
      <c r="BQ10102" s="8"/>
      <c r="BR10102" s="8"/>
      <c r="BS10102" s="8"/>
      <c r="BT10102" s="8"/>
      <c r="BU10102" s="8"/>
    </row>
    <row r="10103" spans="68:73">
      <c r="BP10103" s="10"/>
      <c r="BQ10103" s="10"/>
      <c r="BR10103" s="10"/>
      <c r="BS10103" s="10"/>
      <c r="BT10103" s="10"/>
      <c r="BU10103" s="10"/>
    </row>
    <row r="10104" spans="68:73">
      <c r="BP10104" s="8"/>
      <c r="BQ10104" s="8"/>
      <c r="BR10104" s="8"/>
      <c r="BS10104" s="8"/>
      <c r="BT10104" s="8"/>
      <c r="BU10104" s="8"/>
    </row>
    <row r="10105" spans="68:73">
      <c r="BP10105" s="10"/>
      <c r="BQ10105" s="10"/>
      <c r="BR10105" s="10"/>
      <c r="BS10105" s="10"/>
      <c r="BT10105" s="10"/>
      <c r="BU10105" s="10"/>
    </row>
    <row r="10106" spans="68:73">
      <c r="BP10106" s="8"/>
      <c r="BQ10106" s="8"/>
      <c r="BR10106" s="8"/>
      <c r="BS10106" s="8"/>
      <c r="BT10106" s="8"/>
      <c r="BU10106" s="8"/>
    </row>
    <row r="10107" spans="68:73">
      <c r="BP10107" s="10"/>
      <c r="BQ10107" s="10"/>
      <c r="BR10107" s="10"/>
      <c r="BS10107" s="10"/>
      <c r="BT10107" s="10"/>
      <c r="BU10107" s="10"/>
    </row>
    <row r="10108" spans="68:73">
      <c r="BP10108" s="8"/>
      <c r="BQ10108" s="8"/>
      <c r="BR10108" s="8"/>
      <c r="BS10108" s="8"/>
      <c r="BT10108" s="8"/>
      <c r="BU10108" s="8"/>
    </row>
    <row r="10109" spans="68:73">
      <c r="BP10109" s="10"/>
      <c r="BQ10109" s="10"/>
      <c r="BR10109" s="10"/>
      <c r="BS10109" s="10"/>
      <c r="BT10109" s="10"/>
      <c r="BU10109" s="10"/>
    </row>
    <row r="10110" spans="68:73">
      <c r="BP10110" s="8"/>
      <c r="BQ10110" s="8"/>
      <c r="BR10110" s="8"/>
      <c r="BS10110" s="8"/>
      <c r="BT10110" s="8"/>
      <c r="BU10110" s="8"/>
    </row>
    <row r="10111" spans="68:73">
      <c r="BP10111" s="10"/>
      <c r="BQ10111" s="10"/>
      <c r="BR10111" s="10"/>
      <c r="BS10111" s="10"/>
      <c r="BT10111" s="10"/>
      <c r="BU10111" s="10"/>
    </row>
    <row r="10112" spans="68:73">
      <c r="BP10112" s="8"/>
      <c r="BQ10112" s="8"/>
      <c r="BR10112" s="8"/>
      <c r="BS10112" s="8"/>
      <c r="BT10112" s="8"/>
      <c r="BU10112" s="8"/>
    </row>
    <row r="10113" spans="68:73">
      <c r="BP10113" s="10"/>
      <c r="BQ10113" s="10"/>
      <c r="BR10113" s="10"/>
      <c r="BS10113" s="10"/>
      <c r="BT10113" s="10"/>
      <c r="BU10113" s="10"/>
    </row>
    <row r="10114" spans="68:73">
      <c r="BP10114" s="8"/>
      <c r="BQ10114" s="8"/>
      <c r="BR10114" s="8"/>
      <c r="BS10114" s="8"/>
      <c r="BT10114" s="8"/>
      <c r="BU10114" s="8"/>
    </row>
    <row r="10115" spans="68:73">
      <c r="BP10115" s="10"/>
      <c r="BQ10115" s="10"/>
      <c r="BR10115" s="10"/>
      <c r="BS10115" s="10"/>
      <c r="BT10115" s="10"/>
      <c r="BU10115" s="10"/>
    </row>
    <row r="10116" spans="68:73">
      <c r="BP10116" s="8"/>
      <c r="BQ10116" s="8"/>
      <c r="BR10116" s="8"/>
      <c r="BS10116" s="8"/>
      <c r="BT10116" s="8"/>
      <c r="BU10116" s="8"/>
    </row>
    <row r="10117" spans="68:73">
      <c r="BP10117" s="10"/>
      <c r="BQ10117" s="10"/>
      <c r="BR10117" s="10"/>
      <c r="BS10117" s="10"/>
      <c r="BT10117" s="10"/>
      <c r="BU10117" s="10"/>
    </row>
    <row r="10118" spans="68:73">
      <c r="BP10118" s="8"/>
      <c r="BQ10118" s="8"/>
      <c r="BR10118" s="8"/>
      <c r="BS10118" s="8"/>
      <c r="BT10118" s="8"/>
      <c r="BU10118" s="8"/>
    </row>
    <row r="10119" spans="68:73">
      <c r="BP10119" s="10"/>
      <c r="BQ10119" s="10"/>
      <c r="BR10119" s="10"/>
      <c r="BS10119" s="10"/>
      <c r="BT10119" s="10"/>
      <c r="BU10119" s="10"/>
    </row>
    <row r="10120" spans="68:73">
      <c r="BP10120" s="8"/>
      <c r="BQ10120" s="8"/>
      <c r="BR10120" s="8"/>
      <c r="BS10120" s="8"/>
      <c r="BT10120" s="8"/>
      <c r="BU10120" s="8"/>
    </row>
    <row r="10121" spans="68:73">
      <c r="BP10121" s="10"/>
      <c r="BQ10121" s="10"/>
      <c r="BR10121" s="10"/>
      <c r="BS10121" s="10"/>
      <c r="BT10121" s="10"/>
      <c r="BU10121" s="10"/>
    </row>
    <row r="10122" spans="68:73">
      <c r="BP10122" s="8"/>
      <c r="BQ10122" s="8"/>
      <c r="BR10122" s="8"/>
      <c r="BS10122" s="8"/>
      <c r="BT10122" s="8"/>
      <c r="BU10122" s="8"/>
    </row>
    <row r="10123" spans="68:73">
      <c r="BP10123" s="10"/>
      <c r="BQ10123" s="10"/>
      <c r="BR10123" s="10"/>
      <c r="BS10123" s="10"/>
      <c r="BT10123" s="10"/>
      <c r="BU10123" s="10"/>
    </row>
    <row r="10124" spans="68:73">
      <c r="BP10124" s="8"/>
      <c r="BQ10124" s="8"/>
      <c r="BR10124" s="8"/>
      <c r="BS10124" s="8"/>
      <c r="BT10124" s="8"/>
      <c r="BU10124" s="8"/>
    </row>
    <row r="10125" spans="68:73">
      <c r="BP10125" s="10"/>
      <c r="BQ10125" s="10"/>
      <c r="BR10125" s="10"/>
      <c r="BS10125" s="10"/>
      <c r="BT10125" s="10"/>
      <c r="BU10125" s="10"/>
    </row>
    <row r="10126" spans="68:73">
      <c r="BP10126" s="8"/>
      <c r="BQ10126" s="8"/>
      <c r="BR10126" s="8"/>
      <c r="BS10126" s="8"/>
      <c r="BT10126" s="8"/>
      <c r="BU10126" s="8"/>
    </row>
    <row r="10127" spans="68:73">
      <c r="BP10127" s="10"/>
      <c r="BQ10127" s="10"/>
      <c r="BR10127" s="10"/>
      <c r="BS10127" s="10"/>
      <c r="BT10127" s="10"/>
      <c r="BU10127" s="10"/>
    </row>
    <row r="10128" spans="68:73">
      <c r="BP10128" s="8"/>
      <c r="BQ10128" s="8"/>
      <c r="BR10128" s="8"/>
      <c r="BS10128" s="8"/>
      <c r="BT10128" s="8"/>
      <c r="BU10128" s="8"/>
    </row>
    <row r="10129" spans="68:73">
      <c r="BP10129" s="10"/>
      <c r="BQ10129" s="10"/>
      <c r="BR10129" s="10"/>
      <c r="BS10129" s="10"/>
      <c r="BT10129" s="10"/>
      <c r="BU10129" s="10"/>
    </row>
    <row r="10130" spans="68:73">
      <c r="BP10130" s="8"/>
      <c r="BQ10130" s="8"/>
      <c r="BR10130" s="8"/>
      <c r="BS10130" s="8"/>
      <c r="BT10130" s="8"/>
      <c r="BU10130" s="8"/>
    </row>
    <row r="10131" spans="68:73">
      <c r="BP10131" s="10"/>
      <c r="BQ10131" s="10"/>
      <c r="BR10131" s="10"/>
      <c r="BS10131" s="10"/>
      <c r="BT10131" s="10"/>
      <c r="BU10131" s="10"/>
    </row>
    <row r="10132" spans="68:73">
      <c r="BP10132" s="8"/>
      <c r="BQ10132" s="8"/>
      <c r="BR10132" s="8"/>
      <c r="BS10132" s="8"/>
      <c r="BT10132" s="8"/>
      <c r="BU10132" s="8"/>
    </row>
    <row r="10133" spans="68:73">
      <c r="BP10133" s="10"/>
      <c r="BQ10133" s="10"/>
      <c r="BR10133" s="10"/>
      <c r="BS10133" s="10"/>
      <c r="BT10133" s="10"/>
      <c r="BU10133" s="10"/>
    </row>
    <row r="10134" spans="68:73">
      <c r="BP10134" s="8"/>
      <c r="BQ10134" s="8"/>
      <c r="BR10134" s="8"/>
      <c r="BS10134" s="8"/>
      <c r="BT10134" s="8"/>
      <c r="BU10134" s="8"/>
    </row>
    <row r="10135" spans="68:73">
      <c r="BP10135" s="10"/>
      <c r="BQ10135" s="10"/>
      <c r="BR10135" s="10"/>
      <c r="BS10135" s="10"/>
      <c r="BT10135" s="10"/>
      <c r="BU10135" s="10"/>
    </row>
    <row r="10136" spans="68:73">
      <c r="BP10136" s="8"/>
      <c r="BQ10136" s="8"/>
      <c r="BR10136" s="8"/>
      <c r="BS10136" s="8"/>
      <c r="BT10136" s="8"/>
      <c r="BU10136" s="8"/>
    </row>
    <row r="10137" spans="68:73">
      <c r="BP10137" s="10"/>
      <c r="BQ10137" s="10"/>
      <c r="BR10137" s="10"/>
      <c r="BS10137" s="10"/>
      <c r="BT10137" s="10"/>
      <c r="BU10137" s="10"/>
    </row>
    <row r="10138" spans="68:73">
      <c r="BP10138" s="8"/>
      <c r="BQ10138" s="8"/>
      <c r="BR10138" s="8"/>
      <c r="BS10138" s="8"/>
      <c r="BT10138" s="8"/>
      <c r="BU10138" s="8"/>
    </row>
    <row r="10139" spans="68:73">
      <c r="BP10139" s="10"/>
      <c r="BQ10139" s="10"/>
      <c r="BR10139" s="10"/>
      <c r="BS10139" s="10"/>
      <c r="BT10139" s="10"/>
      <c r="BU10139" s="10"/>
    </row>
    <row r="10140" spans="68:73">
      <c r="BP10140" s="8"/>
      <c r="BQ10140" s="8"/>
      <c r="BR10140" s="8"/>
      <c r="BS10140" s="8"/>
      <c r="BT10140" s="8"/>
      <c r="BU10140" s="8"/>
    </row>
    <row r="10141" spans="68:73">
      <c r="BP10141" s="10"/>
      <c r="BQ10141" s="10"/>
      <c r="BR10141" s="10"/>
      <c r="BS10141" s="10"/>
      <c r="BT10141" s="10"/>
      <c r="BU10141" s="10"/>
    </row>
    <row r="10142" spans="68:73">
      <c r="BP10142" s="8"/>
      <c r="BQ10142" s="8"/>
      <c r="BR10142" s="8"/>
      <c r="BS10142" s="8"/>
      <c r="BT10142" s="8"/>
      <c r="BU10142" s="8"/>
    </row>
    <row r="10143" spans="68:73">
      <c r="BP10143" s="10"/>
      <c r="BQ10143" s="10"/>
      <c r="BR10143" s="10"/>
      <c r="BS10143" s="10"/>
      <c r="BT10143" s="10"/>
      <c r="BU10143" s="10"/>
    </row>
    <row r="10144" spans="68:73">
      <c r="BP10144" s="8"/>
      <c r="BQ10144" s="8"/>
      <c r="BR10144" s="8"/>
      <c r="BS10144" s="8"/>
      <c r="BT10144" s="8"/>
      <c r="BU10144" s="8"/>
    </row>
    <row r="10145" spans="68:73">
      <c r="BP10145" s="10"/>
      <c r="BQ10145" s="10"/>
      <c r="BR10145" s="10"/>
      <c r="BS10145" s="10"/>
      <c r="BT10145" s="10"/>
      <c r="BU10145" s="10"/>
    </row>
    <row r="10146" spans="68:73">
      <c r="BP10146" s="8"/>
      <c r="BQ10146" s="8"/>
      <c r="BR10146" s="8"/>
      <c r="BS10146" s="8"/>
      <c r="BT10146" s="8"/>
      <c r="BU10146" s="8"/>
    </row>
    <row r="10147" spans="68:73">
      <c r="BP10147" s="10"/>
      <c r="BQ10147" s="10"/>
      <c r="BR10147" s="10"/>
      <c r="BS10147" s="10"/>
      <c r="BT10147" s="10"/>
      <c r="BU10147" s="10"/>
    </row>
    <row r="10148" spans="68:73">
      <c r="BP10148" s="8"/>
      <c r="BQ10148" s="8"/>
      <c r="BR10148" s="8"/>
      <c r="BS10148" s="8"/>
      <c r="BT10148" s="8"/>
      <c r="BU10148" s="8"/>
    </row>
    <row r="10149" spans="68:73">
      <c r="BP10149" s="10"/>
      <c r="BQ10149" s="10"/>
      <c r="BR10149" s="10"/>
      <c r="BS10149" s="10"/>
      <c r="BT10149" s="10"/>
      <c r="BU10149" s="10"/>
    </row>
    <row r="10150" spans="68:73">
      <c r="BP10150" s="8"/>
      <c r="BQ10150" s="8"/>
      <c r="BR10150" s="8"/>
      <c r="BS10150" s="8"/>
      <c r="BT10150" s="8"/>
      <c r="BU10150" s="8"/>
    </row>
    <row r="10151" spans="68:73">
      <c r="BP10151" s="10"/>
      <c r="BQ10151" s="10"/>
      <c r="BR10151" s="10"/>
      <c r="BS10151" s="10"/>
      <c r="BT10151" s="10"/>
      <c r="BU10151" s="10"/>
    </row>
    <row r="10152" spans="68:73">
      <c r="BP10152" s="8"/>
      <c r="BQ10152" s="8"/>
      <c r="BR10152" s="8"/>
      <c r="BS10152" s="8"/>
      <c r="BT10152" s="8"/>
      <c r="BU10152" s="8"/>
    </row>
    <row r="10153" spans="68:73">
      <c r="BP10153" s="10"/>
      <c r="BQ10153" s="10"/>
      <c r="BR10153" s="10"/>
      <c r="BS10153" s="10"/>
      <c r="BT10153" s="10"/>
      <c r="BU10153" s="10"/>
    </row>
    <row r="10154" spans="68:73">
      <c r="BP10154" s="8"/>
      <c r="BQ10154" s="8"/>
      <c r="BR10154" s="8"/>
      <c r="BS10154" s="8"/>
      <c r="BT10154" s="8"/>
      <c r="BU10154" s="8"/>
    </row>
    <row r="10155" spans="68:73">
      <c r="BP10155" s="10"/>
      <c r="BQ10155" s="10"/>
      <c r="BR10155" s="10"/>
      <c r="BS10155" s="10"/>
      <c r="BT10155" s="10"/>
      <c r="BU10155" s="10"/>
    </row>
    <row r="10156" spans="68:73">
      <c r="BP10156" s="8"/>
      <c r="BQ10156" s="8"/>
      <c r="BR10156" s="8"/>
      <c r="BS10156" s="8"/>
      <c r="BT10156" s="8"/>
      <c r="BU10156" s="8"/>
    </row>
    <row r="10157" spans="68:73">
      <c r="BP10157" s="10"/>
      <c r="BQ10157" s="10"/>
      <c r="BR10157" s="10"/>
      <c r="BS10157" s="10"/>
      <c r="BT10157" s="10"/>
      <c r="BU10157" s="10"/>
    </row>
    <row r="10158" spans="68:73">
      <c r="BP10158" s="8"/>
      <c r="BQ10158" s="8"/>
      <c r="BR10158" s="8"/>
      <c r="BS10158" s="8"/>
      <c r="BT10158" s="8"/>
      <c r="BU10158" s="8"/>
    </row>
    <row r="10159" spans="68:73">
      <c r="BP10159" s="10"/>
      <c r="BQ10159" s="10"/>
      <c r="BR10159" s="10"/>
      <c r="BS10159" s="10"/>
      <c r="BT10159" s="10"/>
      <c r="BU10159" s="10"/>
    </row>
    <row r="10160" spans="68:73">
      <c r="BP10160" s="8"/>
      <c r="BQ10160" s="8"/>
      <c r="BR10160" s="8"/>
      <c r="BS10160" s="8"/>
      <c r="BT10160" s="8"/>
      <c r="BU10160" s="8"/>
    </row>
    <row r="10161" spans="68:73">
      <c r="BP10161" s="10"/>
      <c r="BQ10161" s="10"/>
      <c r="BR10161" s="10"/>
      <c r="BS10161" s="10"/>
      <c r="BT10161" s="10"/>
      <c r="BU10161" s="10"/>
    </row>
    <row r="10162" spans="68:73">
      <c r="BP10162" s="8"/>
      <c r="BQ10162" s="8"/>
      <c r="BR10162" s="8"/>
      <c r="BS10162" s="8"/>
      <c r="BT10162" s="8"/>
      <c r="BU10162" s="8"/>
    </row>
    <row r="10163" spans="68:73">
      <c r="BP10163" s="10"/>
      <c r="BQ10163" s="10"/>
      <c r="BR10163" s="10"/>
      <c r="BS10163" s="10"/>
      <c r="BT10163" s="10"/>
      <c r="BU10163" s="10"/>
    </row>
    <row r="10164" spans="68:73">
      <c r="BP10164" s="8"/>
      <c r="BQ10164" s="8"/>
      <c r="BR10164" s="8"/>
      <c r="BS10164" s="8"/>
      <c r="BT10164" s="8"/>
      <c r="BU10164" s="8"/>
    </row>
    <row r="10165" spans="68:73">
      <c r="BP10165" s="10"/>
      <c r="BQ10165" s="10"/>
      <c r="BR10165" s="10"/>
      <c r="BS10165" s="10"/>
      <c r="BT10165" s="10"/>
      <c r="BU10165" s="10"/>
    </row>
    <row r="10166" spans="68:73">
      <c r="BP10166" s="8"/>
      <c r="BQ10166" s="8"/>
      <c r="BR10166" s="8"/>
      <c r="BS10166" s="8"/>
      <c r="BT10166" s="8"/>
      <c r="BU10166" s="8"/>
    </row>
    <row r="10167" spans="68:73">
      <c r="BP10167" s="10"/>
      <c r="BQ10167" s="10"/>
      <c r="BR10167" s="10"/>
      <c r="BS10167" s="10"/>
      <c r="BT10167" s="10"/>
      <c r="BU10167" s="10"/>
    </row>
    <row r="10168" spans="68:73">
      <c r="BP10168" s="8"/>
      <c r="BQ10168" s="8"/>
      <c r="BR10168" s="8"/>
      <c r="BS10168" s="8"/>
      <c r="BT10168" s="8"/>
      <c r="BU10168" s="8"/>
    </row>
    <row r="10169" spans="68:73">
      <c r="BP10169" s="10"/>
      <c r="BQ10169" s="10"/>
      <c r="BR10169" s="10"/>
      <c r="BS10169" s="10"/>
      <c r="BT10169" s="10"/>
      <c r="BU10169" s="10"/>
    </row>
    <row r="10170" spans="68:73">
      <c r="BP10170" s="8"/>
      <c r="BQ10170" s="8"/>
      <c r="BR10170" s="8"/>
      <c r="BS10170" s="8"/>
      <c r="BT10170" s="8"/>
      <c r="BU10170" s="8"/>
    </row>
    <row r="10171" spans="68:73">
      <c r="BP10171" s="10"/>
      <c r="BQ10171" s="10"/>
      <c r="BR10171" s="10"/>
      <c r="BS10171" s="10"/>
      <c r="BT10171" s="10"/>
      <c r="BU10171" s="10"/>
    </row>
    <row r="10172" spans="68:73">
      <c r="BP10172" s="8"/>
      <c r="BQ10172" s="8"/>
      <c r="BR10172" s="8"/>
      <c r="BS10172" s="8"/>
      <c r="BT10172" s="8"/>
      <c r="BU10172" s="8"/>
    </row>
    <row r="10173" spans="68:73">
      <c r="BP10173" s="10"/>
      <c r="BQ10173" s="10"/>
      <c r="BR10173" s="10"/>
      <c r="BS10173" s="10"/>
      <c r="BT10173" s="10"/>
      <c r="BU10173" s="10"/>
    </row>
    <row r="10174" spans="68:73">
      <c r="BP10174" s="8"/>
      <c r="BQ10174" s="8"/>
      <c r="BR10174" s="8"/>
      <c r="BS10174" s="8"/>
      <c r="BT10174" s="8"/>
      <c r="BU10174" s="8"/>
    </row>
    <row r="10175" spans="68:73">
      <c r="BP10175" s="10"/>
      <c r="BQ10175" s="10"/>
      <c r="BR10175" s="10"/>
      <c r="BS10175" s="10"/>
      <c r="BT10175" s="10"/>
      <c r="BU10175" s="10"/>
    </row>
    <row r="10176" spans="68:73">
      <c r="BP10176" s="8"/>
      <c r="BQ10176" s="8"/>
      <c r="BR10176" s="8"/>
      <c r="BS10176" s="8"/>
      <c r="BT10176" s="8"/>
      <c r="BU10176" s="8"/>
    </row>
    <row r="10177" spans="68:73">
      <c r="BP10177" s="10"/>
      <c r="BQ10177" s="10"/>
      <c r="BR10177" s="10"/>
      <c r="BS10177" s="10"/>
      <c r="BT10177" s="10"/>
      <c r="BU10177" s="10"/>
    </row>
    <row r="10178" spans="68:73">
      <c r="BP10178" s="8"/>
      <c r="BQ10178" s="8"/>
      <c r="BR10178" s="8"/>
      <c r="BS10178" s="8"/>
      <c r="BT10178" s="8"/>
      <c r="BU10178" s="8"/>
    </row>
    <row r="10179" spans="68:73">
      <c r="BP10179" s="10"/>
      <c r="BQ10179" s="10"/>
      <c r="BR10179" s="10"/>
      <c r="BS10179" s="10"/>
      <c r="BT10179" s="10"/>
      <c r="BU10179" s="10"/>
    </row>
    <row r="10180" spans="68:73">
      <c r="BP10180" s="8"/>
      <c r="BQ10180" s="8"/>
      <c r="BR10180" s="8"/>
      <c r="BS10180" s="8"/>
      <c r="BT10180" s="8"/>
      <c r="BU10180" s="8"/>
    </row>
    <row r="10181" spans="68:73">
      <c r="BP10181" s="10"/>
      <c r="BQ10181" s="10"/>
      <c r="BR10181" s="10"/>
      <c r="BS10181" s="10"/>
      <c r="BT10181" s="10"/>
      <c r="BU10181" s="10"/>
    </row>
    <row r="10182" spans="68:73">
      <c r="BP10182" s="8"/>
      <c r="BQ10182" s="8"/>
      <c r="BR10182" s="8"/>
      <c r="BS10182" s="8"/>
      <c r="BT10182" s="8"/>
      <c r="BU10182" s="8"/>
    </row>
    <row r="10183" spans="68:73">
      <c r="BP10183" s="10"/>
      <c r="BQ10183" s="10"/>
      <c r="BR10183" s="10"/>
      <c r="BS10183" s="10"/>
      <c r="BT10183" s="10"/>
      <c r="BU10183" s="10"/>
    </row>
    <row r="10184" spans="68:73">
      <c r="BP10184" s="8"/>
      <c r="BQ10184" s="8"/>
      <c r="BR10184" s="8"/>
      <c r="BS10184" s="8"/>
      <c r="BT10184" s="8"/>
      <c r="BU10184" s="8"/>
    </row>
    <row r="10185" spans="68:73">
      <c r="BP10185" s="10"/>
      <c r="BQ10185" s="10"/>
      <c r="BR10185" s="10"/>
      <c r="BS10185" s="10"/>
      <c r="BT10185" s="10"/>
      <c r="BU10185" s="10"/>
    </row>
    <row r="10186" spans="68:73">
      <c r="BP10186" s="8"/>
      <c r="BQ10186" s="8"/>
      <c r="BR10186" s="8"/>
      <c r="BS10186" s="8"/>
      <c r="BT10186" s="8"/>
      <c r="BU10186" s="8"/>
    </row>
    <row r="10187" spans="68:73">
      <c r="BP10187" s="10"/>
      <c r="BQ10187" s="10"/>
      <c r="BR10187" s="10"/>
      <c r="BS10187" s="10"/>
      <c r="BT10187" s="10"/>
      <c r="BU10187" s="10"/>
    </row>
    <row r="10188" spans="68:73">
      <c r="BP10188" s="8"/>
      <c r="BQ10188" s="8"/>
      <c r="BR10188" s="8"/>
      <c r="BS10188" s="8"/>
      <c r="BT10188" s="8"/>
      <c r="BU10188" s="8"/>
    </row>
    <row r="10189" spans="68:73">
      <c r="BP10189" s="10"/>
      <c r="BQ10189" s="10"/>
      <c r="BR10189" s="10"/>
      <c r="BS10189" s="10"/>
      <c r="BT10189" s="10"/>
      <c r="BU10189" s="10"/>
    </row>
    <row r="10190" spans="68:73">
      <c r="BP10190" s="8"/>
      <c r="BQ10190" s="8"/>
      <c r="BR10190" s="8"/>
      <c r="BS10190" s="8"/>
      <c r="BT10190" s="8"/>
      <c r="BU10190" s="8"/>
    </row>
    <row r="10191" spans="68:73">
      <c r="BP10191" s="10"/>
      <c r="BQ10191" s="10"/>
      <c r="BR10191" s="10"/>
      <c r="BS10191" s="10"/>
      <c r="BT10191" s="10"/>
      <c r="BU10191" s="10"/>
    </row>
    <row r="10192" spans="68:73">
      <c r="BP10192" s="8"/>
      <c r="BQ10192" s="8"/>
      <c r="BR10192" s="8"/>
      <c r="BS10192" s="8"/>
      <c r="BT10192" s="8"/>
      <c r="BU10192" s="8"/>
    </row>
    <row r="10193" spans="68:73">
      <c r="BP10193" s="10"/>
      <c r="BQ10193" s="10"/>
      <c r="BR10193" s="10"/>
      <c r="BS10193" s="10"/>
      <c r="BT10193" s="10"/>
      <c r="BU10193" s="10"/>
    </row>
    <row r="10194" spans="68:73">
      <c r="BP10194" s="8"/>
      <c r="BQ10194" s="8"/>
      <c r="BR10194" s="8"/>
      <c r="BS10194" s="8"/>
      <c r="BT10194" s="8"/>
      <c r="BU10194" s="8"/>
    </row>
    <row r="10195" spans="68:73">
      <c r="BP10195" s="10"/>
      <c r="BQ10195" s="10"/>
      <c r="BR10195" s="10"/>
      <c r="BS10195" s="10"/>
      <c r="BT10195" s="10"/>
      <c r="BU10195" s="10"/>
    </row>
    <row r="10196" spans="68:73">
      <c r="BP10196" s="8"/>
      <c r="BQ10196" s="8"/>
      <c r="BR10196" s="8"/>
      <c r="BS10196" s="8"/>
      <c r="BT10196" s="8"/>
      <c r="BU10196" s="8"/>
    </row>
    <row r="10197" spans="68:73">
      <c r="BP10197" s="10"/>
      <c r="BQ10197" s="10"/>
      <c r="BR10197" s="10"/>
      <c r="BS10197" s="10"/>
      <c r="BT10197" s="10"/>
      <c r="BU10197" s="10"/>
    </row>
    <row r="10198" spans="68:73">
      <c r="BP10198" s="8"/>
      <c r="BQ10198" s="8"/>
      <c r="BR10198" s="8"/>
      <c r="BS10198" s="8"/>
      <c r="BT10198" s="8"/>
      <c r="BU10198" s="8"/>
    </row>
    <row r="10199" spans="68:73">
      <c r="BP10199" s="10"/>
      <c r="BQ10199" s="10"/>
      <c r="BR10199" s="10"/>
      <c r="BS10199" s="10"/>
      <c r="BT10199" s="10"/>
      <c r="BU10199" s="10"/>
    </row>
    <row r="10200" spans="68:73">
      <c r="BP10200" s="8"/>
      <c r="BQ10200" s="8"/>
      <c r="BR10200" s="8"/>
      <c r="BS10200" s="8"/>
      <c r="BT10200" s="8"/>
      <c r="BU10200" s="8"/>
    </row>
    <row r="10201" spans="68:73">
      <c r="BP10201" s="10"/>
      <c r="BQ10201" s="10"/>
      <c r="BR10201" s="10"/>
      <c r="BS10201" s="10"/>
      <c r="BT10201" s="10"/>
      <c r="BU10201" s="10"/>
    </row>
    <row r="10202" spans="68:73">
      <c r="BP10202" s="8"/>
      <c r="BQ10202" s="8"/>
      <c r="BR10202" s="8"/>
      <c r="BS10202" s="8"/>
      <c r="BT10202" s="8"/>
      <c r="BU10202" s="8"/>
    </row>
    <row r="10203" spans="68:73">
      <c r="BP10203" s="10"/>
      <c r="BQ10203" s="10"/>
      <c r="BR10203" s="10"/>
      <c r="BS10203" s="10"/>
      <c r="BT10203" s="10"/>
      <c r="BU10203" s="10"/>
    </row>
    <row r="10204" spans="68:73">
      <c r="BP10204" s="8"/>
      <c r="BQ10204" s="8"/>
      <c r="BR10204" s="8"/>
      <c r="BS10204" s="8"/>
      <c r="BT10204" s="8"/>
      <c r="BU10204" s="8"/>
    </row>
    <row r="10205" spans="68:73">
      <c r="BP10205" s="10"/>
      <c r="BQ10205" s="10"/>
      <c r="BR10205" s="10"/>
      <c r="BS10205" s="10"/>
      <c r="BT10205" s="10"/>
      <c r="BU10205" s="10"/>
    </row>
    <row r="10206" spans="68:73">
      <c r="BP10206" s="8"/>
      <c r="BQ10206" s="8"/>
      <c r="BR10206" s="8"/>
      <c r="BS10206" s="8"/>
      <c r="BT10206" s="8"/>
      <c r="BU10206" s="8"/>
    </row>
    <row r="10207" spans="68:73">
      <c r="BP10207" s="10"/>
      <c r="BQ10207" s="10"/>
      <c r="BR10207" s="10"/>
      <c r="BS10207" s="10"/>
      <c r="BT10207" s="10"/>
      <c r="BU10207" s="10"/>
    </row>
    <row r="10208" spans="68:73">
      <c r="BP10208" s="8"/>
      <c r="BQ10208" s="8"/>
      <c r="BR10208" s="8"/>
      <c r="BS10208" s="8"/>
      <c r="BT10208" s="8"/>
      <c r="BU10208" s="8"/>
    </row>
    <row r="10209" spans="68:73">
      <c r="BP10209" s="10"/>
      <c r="BQ10209" s="10"/>
      <c r="BR10209" s="10"/>
      <c r="BS10209" s="10"/>
      <c r="BT10209" s="10"/>
      <c r="BU10209" s="10"/>
    </row>
    <row r="10210" spans="68:73">
      <c r="BP10210" s="8"/>
      <c r="BQ10210" s="8"/>
      <c r="BR10210" s="8"/>
      <c r="BS10210" s="8"/>
      <c r="BT10210" s="8"/>
      <c r="BU10210" s="8"/>
    </row>
    <row r="10211" spans="68:73">
      <c r="BP10211" s="10"/>
      <c r="BQ10211" s="10"/>
      <c r="BR10211" s="10"/>
      <c r="BS10211" s="10"/>
      <c r="BT10211" s="10"/>
      <c r="BU10211" s="10"/>
    </row>
    <row r="10212" spans="68:73">
      <c r="BP10212" s="8"/>
      <c r="BQ10212" s="8"/>
      <c r="BR10212" s="8"/>
      <c r="BS10212" s="8"/>
      <c r="BT10212" s="8"/>
      <c r="BU10212" s="8"/>
    </row>
    <row r="10213" spans="68:73">
      <c r="BP10213" s="10"/>
      <c r="BQ10213" s="10"/>
      <c r="BR10213" s="10"/>
      <c r="BS10213" s="10"/>
      <c r="BT10213" s="10"/>
      <c r="BU10213" s="10"/>
    </row>
    <row r="10214" spans="68:73">
      <c r="BP10214" s="8"/>
      <c r="BQ10214" s="8"/>
      <c r="BR10214" s="8"/>
      <c r="BS10214" s="8"/>
      <c r="BT10214" s="8"/>
      <c r="BU10214" s="8"/>
    </row>
    <row r="10215" spans="68:73">
      <c r="BP10215" s="10"/>
      <c r="BQ10215" s="10"/>
      <c r="BR10215" s="10"/>
      <c r="BS10215" s="10"/>
      <c r="BT10215" s="10"/>
      <c r="BU10215" s="10"/>
    </row>
    <row r="10216" spans="68:73">
      <c r="BP10216" s="8"/>
      <c r="BQ10216" s="8"/>
      <c r="BR10216" s="8"/>
      <c r="BS10216" s="8"/>
      <c r="BT10216" s="8"/>
      <c r="BU10216" s="8"/>
    </row>
    <row r="10217" spans="68:73">
      <c r="BP10217" s="10"/>
      <c r="BQ10217" s="10"/>
      <c r="BR10217" s="10"/>
      <c r="BS10217" s="10"/>
      <c r="BT10217" s="10"/>
      <c r="BU10217" s="10"/>
    </row>
    <row r="10218" spans="68:73">
      <c r="BP10218" s="8"/>
      <c r="BQ10218" s="8"/>
      <c r="BR10218" s="8"/>
      <c r="BS10218" s="8"/>
      <c r="BT10218" s="8"/>
      <c r="BU10218" s="8"/>
    </row>
    <row r="10219" spans="68:73">
      <c r="BP10219" s="10"/>
      <c r="BQ10219" s="10"/>
      <c r="BR10219" s="10"/>
      <c r="BS10219" s="10"/>
      <c r="BT10219" s="10"/>
      <c r="BU10219" s="10"/>
    </row>
    <row r="10220" spans="68:73">
      <c r="BP10220" s="8"/>
      <c r="BQ10220" s="8"/>
      <c r="BR10220" s="8"/>
      <c r="BS10220" s="8"/>
      <c r="BT10220" s="8"/>
      <c r="BU10220" s="8"/>
    </row>
    <row r="10221" spans="68:73">
      <c r="BP10221" s="10"/>
      <c r="BQ10221" s="10"/>
      <c r="BR10221" s="10"/>
      <c r="BS10221" s="10"/>
      <c r="BT10221" s="10"/>
      <c r="BU10221" s="10"/>
    </row>
    <row r="10222" spans="68:73">
      <c r="BP10222" s="8"/>
      <c r="BQ10222" s="8"/>
      <c r="BR10222" s="8"/>
      <c r="BS10222" s="8"/>
      <c r="BT10222" s="8"/>
      <c r="BU10222" s="8"/>
    </row>
    <row r="10223" spans="68:73">
      <c r="BP10223" s="10"/>
      <c r="BQ10223" s="10"/>
      <c r="BR10223" s="10"/>
      <c r="BS10223" s="10"/>
      <c r="BT10223" s="10"/>
      <c r="BU10223" s="10"/>
    </row>
    <row r="10224" spans="68:73">
      <c r="BP10224" s="8"/>
      <c r="BQ10224" s="8"/>
      <c r="BR10224" s="8"/>
      <c r="BS10224" s="8"/>
      <c r="BT10224" s="8"/>
      <c r="BU10224" s="8"/>
    </row>
    <row r="10225" spans="68:73">
      <c r="BP10225" s="10"/>
      <c r="BQ10225" s="10"/>
      <c r="BR10225" s="10"/>
      <c r="BS10225" s="10"/>
      <c r="BT10225" s="10"/>
      <c r="BU10225" s="10"/>
    </row>
    <row r="10226" spans="68:73">
      <c r="BP10226" s="8"/>
      <c r="BQ10226" s="8"/>
      <c r="BR10226" s="8"/>
      <c r="BS10226" s="8"/>
      <c r="BT10226" s="8"/>
      <c r="BU10226" s="8"/>
    </row>
    <row r="10227" spans="68:73">
      <c r="BP10227" s="10"/>
      <c r="BQ10227" s="10"/>
      <c r="BR10227" s="10"/>
      <c r="BS10227" s="10"/>
      <c r="BT10227" s="10"/>
      <c r="BU10227" s="10"/>
    </row>
    <row r="10228" spans="68:73">
      <c r="BP10228" s="8"/>
      <c r="BQ10228" s="8"/>
      <c r="BR10228" s="8"/>
      <c r="BS10228" s="8"/>
      <c r="BT10228" s="8"/>
      <c r="BU10228" s="8"/>
    </row>
    <row r="10229" spans="68:73">
      <c r="BP10229" s="10"/>
      <c r="BQ10229" s="10"/>
      <c r="BR10229" s="10"/>
      <c r="BS10229" s="10"/>
      <c r="BT10229" s="10"/>
      <c r="BU10229" s="10"/>
    </row>
    <row r="10230" spans="68:73">
      <c r="BP10230" s="8"/>
      <c r="BQ10230" s="8"/>
      <c r="BR10230" s="8"/>
      <c r="BS10230" s="8"/>
      <c r="BT10230" s="8"/>
      <c r="BU10230" s="8"/>
    </row>
    <row r="10231" spans="68:73">
      <c r="BP10231" s="10"/>
      <c r="BQ10231" s="10"/>
      <c r="BR10231" s="10"/>
      <c r="BS10231" s="10"/>
      <c r="BT10231" s="10"/>
      <c r="BU10231" s="10"/>
    </row>
    <row r="10232" spans="68:73">
      <c r="BP10232" s="8"/>
      <c r="BQ10232" s="8"/>
      <c r="BR10232" s="8"/>
      <c r="BS10232" s="8"/>
      <c r="BT10232" s="8"/>
      <c r="BU10232" s="8"/>
    </row>
    <row r="10233" spans="68:73">
      <c r="BP10233" s="10"/>
      <c r="BQ10233" s="10"/>
      <c r="BR10233" s="10"/>
      <c r="BS10233" s="10"/>
      <c r="BT10233" s="10"/>
      <c r="BU10233" s="10"/>
    </row>
    <row r="10234" spans="68:73">
      <c r="BP10234" s="8"/>
      <c r="BQ10234" s="8"/>
      <c r="BR10234" s="8"/>
      <c r="BS10234" s="8"/>
      <c r="BT10234" s="8"/>
      <c r="BU10234" s="8"/>
    </row>
    <row r="10235" spans="68:73">
      <c r="BP10235" s="10"/>
      <c r="BQ10235" s="10"/>
      <c r="BR10235" s="10"/>
      <c r="BS10235" s="10"/>
      <c r="BT10235" s="10"/>
      <c r="BU10235" s="10"/>
    </row>
    <row r="10236" spans="68:73">
      <c r="BP10236" s="8"/>
      <c r="BQ10236" s="8"/>
      <c r="BR10236" s="8"/>
      <c r="BS10236" s="8"/>
      <c r="BT10236" s="8"/>
      <c r="BU10236" s="8"/>
    </row>
    <row r="10237" spans="68:73">
      <c r="BP10237" s="10"/>
      <c r="BQ10237" s="10"/>
      <c r="BR10237" s="10"/>
      <c r="BS10237" s="10"/>
      <c r="BT10237" s="10"/>
      <c r="BU10237" s="10"/>
    </row>
    <row r="10238" spans="68:73">
      <c r="BP10238" s="8"/>
      <c r="BQ10238" s="8"/>
      <c r="BR10238" s="8"/>
      <c r="BS10238" s="8"/>
      <c r="BT10238" s="8"/>
      <c r="BU10238" s="8"/>
    </row>
    <row r="10239" spans="68:73">
      <c r="BP10239" s="10"/>
      <c r="BQ10239" s="10"/>
      <c r="BR10239" s="10"/>
      <c r="BS10239" s="10"/>
      <c r="BT10239" s="10"/>
      <c r="BU10239" s="10"/>
    </row>
    <row r="10240" spans="68:73">
      <c r="BP10240" s="8"/>
      <c r="BQ10240" s="8"/>
      <c r="BR10240" s="8"/>
      <c r="BS10240" s="8"/>
      <c r="BT10240" s="8"/>
      <c r="BU10240" s="8"/>
    </row>
    <row r="10241" spans="68:73">
      <c r="BP10241" s="10"/>
      <c r="BQ10241" s="10"/>
      <c r="BR10241" s="10"/>
      <c r="BS10241" s="10"/>
      <c r="BT10241" s="10"/>
      <c r="BU10241" s="10"/>
    </row>
    <row r="10242" spans="68:73">
      <c r="BP10242" s="8"/>
      <c r="BQ10242" s="8"/>
      <c r="BR10242" s="8"/>
      <c r="BS10242" s="8"/>
      <c r="BT10242" s="8"/>
      <c r="BU10242" s="8"/>
    </row>
    <row r="10243" spans="68:73">
      <c r="BP10243" s="10"/>
      <c r="BQ10243" s="10"/>
      <c r="BR10243" s="10"/>
      <c r="BS10243" s="10"/>
      <c r="BT10243" s="10"/>
      <c r="BU10243" s="10"/>
    </row>
    <row r="10244" spans="68:73">
      <c r="BP10244" s="8"/>
      <c r="BQ10244" s="8"/>
      <c r="BR10244" s="8"/>
      <c r="BS10244" s="8"/>
      <c r="BT10244" s="8"/>
      <c r="BU10244" s="8"/>
    </row>
    <row r="10245" spans="68:73">
      <c r="BP10245" s="10"/>
      <c r="BQ10245" s="10"/>
      <c r="BR10245" s="10"/>
      <c r="BS10245" s="10"/>
      <c r="BT10245" s="10"/>
      <c r="BU10245" s="10"/>
    </row>
    <row r="10246" spans="68:73">
      <c r="BP10246" s="8"/>
      <c r="BQ10246" s="8"/>
      <c r="BR10246" s="8"/>
      <c r="BS10246" s="8"/>
      <c r="BT10246" s="8"/>
      <c r="BU10246" s="8"/>
    </row>
    <row r="10247" spans="68:73">
      <c r="BP10247" s="10"/>
      <c r="BQ10247" s="10"/>
      <c r="BR10247" s="10"/>
      <c r="BS10247" s="10"/>
      <c r="BT10247" s="10"/>
      <c r="BU10247" s="10"/>
    </row>
    <row r="10248" spans="68:73">
      <c r="BP10248" s="8"/>
      <c r="BQ10248" s="8"/>
      <c r="BR10248" s="8"/>
      <c r="BS10248" s="8"/>
      <c r="BT10248" s="8"/>
      <c r="BU10248" s="8"/>
    </row>
    <row r="10249" spans="68:73">
      <c r="BP10249" s="10"/>
      <c r="BQ10249" s="10"/>
      <c r="BR10249" s="10"/>
      <c r="BS10249" s="10"/>
      <c r="BT10249" s="10"/>
      <c r="BU10249" s="10"/>
    </row>
    <row r="10250" spans="68:73">
      <c r="BP10250" s="8"/>
      <c r="BQ10250" s="8"/>
      <c r="BR10250" s="8"/>
      <c r="BS10250" s="8"/>
      <c r="BT10250" s="8"/>
      <c r="BU10250" s="8"/>
    </row>
    <row r="10251" spans="68:73">
      <c r="BP10251" s="10"/>
      <c r="BQ10251" s="10"/>
      <c r="BR10251" s="10"/>
      <c r="BS10251" s="10"/>
      <c r="BT10251" s="10"/>
      <c r="BU10251" s="10"/>
    </row>
    <row r="10252" spans="68:73">
      <c r="BP10252" s="8"/>
      <c r="BQ10252" s="8"/>
      <c r="BR10252" s="8"/>
      <c r="BS10252" s="8"/>
      <c r="BT10252" s="8"/>
      <c r="BU10252" s="8"/>
    </row>
    <row r="10253" spans="68:73">
      <c r="BP10253" s="10"/>
      <c r="BQ10253" s="10"/>
      <c r="BR10253" s="10"/>
      <c r="BS10253" s="10"/>
      <c r="BT10253" s="10"/>
      <c r="BU10253" s="10"/>
    </row>
    <row r="10254" spans="68:73">
      <c r="BP10254" s="8"/>
      <c r="BQ10254" s="8"/>
      <c r="BR10254" s="8"/>
      <c r="BS10254" s="8"/>
      <c r="BT10254" s="8"/>
      <c r="BU10254" s="8"/>
    </row>
    <row r="10255" spans="68:73">
      <c r="BP10255" s="10"/>
      <c r="BQ10255" s="10"/>
      <c r="BR10255" s="10"/>
      <c r="BS10255" s="10"/>
      <c r="BT10255" s="10"/>
      <c r="BU10255" s="10"/>
    </row>
    <row r="10256" spans="68:73">
      <c r="BP10256" s="8"/>
      <c r="BQ10256" s="8"/>
      <c r="BR10256" s="8"/>
      <c r="BS10256" s="8"/>
      <c r="BT10256" s="8"/>
      <c r="BU10256" s="8"/>
    </row>
    <row r="10257" spans="68:73">
      <c r="BP10257" s="10"/>
      <c r="BQ10257" s="10"/>
      <c r="BR10257" s="10"/>
      <c r="BS10257" s="10"/>
      <c r="BT10257" s="10"/>
      <c r="BU10257" s="10"/>
    </row>
    <row r="10258" spans="68:73">
      <c r="BP10258" s="8"/>
      <c r="BQ10258" s="8"/>
      <c r="BR10258" s="8"/>
      <c r="BS10258" s="8"/>
      <c r="BT10258" s="8"/>
      <c r="BU10258" s="8"/>
    </row>
    <row r="10259" spans="68:73">
      <c r="BP10259" s="10"/>
      <c r="BQ10259" s="10"/>
      <c r="BR10259" s="10"/>
      <c r="BS10259" s="10"/>
      <c r="BT10259" s="10"/>
      <c r="BU10259" s="10"/>
    </row>
    <row r="10260" spans="68:73">
      <c r="BP10260" s="8"/>
      <c r="BQ10260" s="8"/>
      <c r="BR10260" s="8"/>
      <c r="BS10260" s="8"/>
      <c r="BT10260" s="8"/>
      <c r="BU10260" s="8"/>
    </row>
    <row r="10261" spans="68:73">
      <c r="BP10261" s="10"/>
      <c r="BQ10261" s="10"/>
      <c r="BR10261" s="10"/>
      <c r="BS10261" s="10"/>
      <c r="BT10261" s="10"/>
      <c r="BU10261" s="10"/>
    </row>
    <row r="10262" spans="68:73">
      <c r="BP10262" s="8"/>
      <c r="BQ10262" s="8"/>
      <c r="BR10262" s="8"/>
      <c r="BS10262" s="8"/>
      <c r="BT10262" s="8"/>
      <c r="BU10262" s="8"/>
    </row>
    <row r="10263" spans="68:73">
      <c r="BP10263" s="10"/>
      <c r="BQ10263" s="10"/>
      <c r="BR10263" s="10"/>
      <c r="BS10263" s="10"/>
      <c r="BT10263" s="10"/>
      <c r="BU10263" s="10"/>
    </row>
    <row r="10264" spans="68:73">
      <c r="BP10264" s="8"/>
      <c r="BQ10264" s="8"/>
      <c r="BR10264" s="8"/>
      <c r="BS10264" s="8"/>
      <c r="BT10264" s="8"/>
      <c r="BU10264" s="8"/>
    </row>
    <row r="10265" spans="68:73">
      <c r="BP10265" s="10"/>
      <c r="BQ10265" s="10"/>
      <c r="BR10265" s="10"/>
      <c r="BS10265" s="10"/>
      <c r="BT10265" s="10"/>
      <c r="BU10265" s="10"/>
    </row>
    <row r="10266" spans="68:73">
      <c r="BP10266" s="8"/>
      <c r="BQ10266" s="8"/>
      <c r="BR10266" s="8"/>
      <c r="BS10266" s="8"/>
      <c r="BT10266" s="8"/>
      <c r="BU10266" s="8"/>
    </row>
    <row r="10267" spans="68:73">
      <c r="BP10267" s="10"/>
      <c r="BQ10267" s="10"/>
      <c r="BR10267" s="10"/>
      <c r="BS10267" s="10"/>
      <c r="BT10267" s="10"/>
      <c r="BU10267" s="10"/>
    </row>
    <row r="10268" spans="68:73">
      <c r="BP10268" s="8"/>
      <c r="BQ10268" s="8"/>
      <c r="BR10268" s="8"/>
      <c r="BS10268" s="8"/>
      <c r="BT10268" s="8"/>
      <c r="BU10268" s="8"/>
    </row>
    <row r="10269" spans="68:73">
      <c r="BP10269" s="10"/>
      <c r="BQ10269" s="10"/>
      <c r="BR10269" s="10"/>
      <c r="BS10269" s="10"/>
      <c r="BT10269" s="10"/>
      <c r="BU10269" s="10"/>
    </row>
    <row r="10270" spans="68:73">
      <c r="BP10270" s="8"/>
      <c r="BQ10270" s="8"/>
      <c r="BR10270" s="8"/>
      <c r="BS10270" s="8"/>
      <c r="BT10270" s="8"/>
      <c r="BU10270" s="8"/>
    </row>
    <row r="10271" spans="68:73">
      <c r="BP10271" s="10"/>
      <c r="BQ10271" s="10"/>
      <c r="BR10271" s="10"/>
      <c r="BS10271" s="10"/>
      <c r="BT10271" s="10"/>
      <c r="BU10271" s="10"/>
    </row>
    <row r="10272" spans="68:73">
      <c r="BP10272" s="8"/>
      <c r="BQ10272" s="8"/>
      <c r="BR10272" s="8"/>
      <c r="BS10272" s="8"/>
      <c r="BT10272" s="8"/>
      <c r="BU10272" s="8"/>
    </row>
    <row r="10273" spans="68:73">
      <c r="BP10273" s="10"/>
      <c r="BQ10273" s="10"/>
      <c r="BR10273" s="10"/>
      <c r="BS10273" s="10"/>
      <c r="BT10273" s="10"/>
      <c r="BU10273" s="10"/>
    </row>
    <row r="10274" spans="68:73">
      <c r="BP10274" s="8"/>
      <c r="BQ10274" s="8"/>
      <c r="BR10274" s="8"/>
      <c r="BS10274" s="8"/>
      <c r="BT10274" s="8"/>
      <c r="BU10274" s="8"/>
    </row>
    <row r="10275" spans="68:73">
      <c r="BP10275" s="10"/>
      <c r="BQ10275" s="10"/>
      <c r="BR10275" s="10"/>
      <c r="BS10275" s="10"/>
      <c r="BT10275" s="10"/>
      <c r="BU10275" s="10"/>
    </row>
    <row r="10276" spans="68:73">
      <c r="BP10276" s="8"/>
      <c r="BQ10276" s="8"/>
      <c r="BR10276" s="8"/>
      <c r="BS10276" s="8"/>
      <c r="BT10276" s="8"/>
      <c r="BU10276" s="8"/>
    </row>
    <row r="10277" spans="68:73">
      <c r="BP10277" s="10"/>
      <c r="BQ10277" s="10"/>
      <c r="BR10277" s="10"/>
      <c r="BS10277" s="10"/>
      <c r="BT10277" s="10"/>
      <c r="BU10277" s="10"/>
    </row>
    <row r="10278" spans="68:73">
      <c r="BP10278" s="8"/>
      <c r="BQ10278" s="8"/>
      <c r="BR10278" s="8"/>
      <c r="BS10278" s="8"/>
      <c r="BT10278" s="8"/>
      <c r="BU10278" s="8"/>
    </row>
    <row r="10279" spans="68:73">
      <c r="BP10279" s="10"/>
      <c r="BQ10279" s="10"/>
      <c r="BR10279" s="10"/>
      <c r="BS10279" s="10"/>
      <c r="BT10279" s="10"/>
      <c r="BU10279" s="10"/>
    </row>
    <row r="10280" spans="68:73">
      <c r="BP10280" s="8"/>
      <c r="BQ10280" s="8"/>
      <c r="BR10280" s="8"/>
      <c r="BS10280" s="8"/>
      <c r="BT10280" s="8"/>
      <c r="BU10280" s="8"/>
    </row>
    <row r="10281" spans="68:73">
      <c r="BP10281" s="10"/>
      <c r="BQ10281" s="10"/>
      <c r="BR10281" s="10"/>
      <c r="BS10281" s="10"/>
      <c r="BT10281" s="10"/>
      <c r="BU10281" s="10"/>
    </row>
    <row r="10282" spans="68:73">
      <c r="BP10282" s="8"/>
      <c r="BQ10282" s="8"/>
      <c r="BR10282" s="8"/>
      <c r="BS10282" s="8"/>
      <c r="BT10282" s="8"/>
      <c r="BU10282" s="8"/>
    </row>
    <row r="10283" spans="68:73">
      <c r="BP10283" s="10"/>
      <c r="BQ10283" s="10"/>
      <c r="BR10283" s="10"/>
      <c r="BS10283" s="10"/>
      <c r="BT10283" s="10"/>
      <c r="BU10283" s="10"/>
    </row>
    <row r="10284" spans="68:73">
      <c r="BP10284" s="8"/>
      <c r="BQ10284" s="8"/>
      <c r="BR10284" s="8"/>
      <c r="BS10284" s="8"/>
      <c r="BT10284" s="8"/>
      <c r="BU10284" s="8"/>
    </row>
    <row r="10285" spans="68:73">
      <c r="BP10285" s="10"/>
      <c r="BQ10285" s="10"/>
      <c r="BR10285" s="10"/>
      <c r="BS10285" s="10"/>
      <c r="BT10285" s="10"/>
      <c r="BU10285" s="10"/>
    </row>
    <row r="10286" spans="68:73">
      <c r="BP10286" s="8"/>
      <c r="BQ10286" s="8"/>
      <c r="BR10286" s="8"/>
      <c r="BS10286" s="8"/>
      <c r="BT10286" s="8"/>
      <c r="BU10286" s="8"/>
    </row>
    <row r="10287" spans="68:73">
      <c r="BP10287" s="10"/>
      <c r="BQ10287" s="10"/>
      <c r="BR10287" s="10"/>
      <c r="BS10287" s="10"/>
      <c r="BT10287" s="10"/>
      <c r="BU10287" s="10"/>
    </row>
    <row r="10288" spans="68:73">
      <c r="BP10288" s="8"/>
      <c r="BQ10288" s="8"/>
      <c r="BR10288" s="8"/>
      <c r="BS10288" s="8"/>
      <c r="BT10288" s="8"/>
      <c r="BU10288" s="8"/>
    </row>
    <row r="10289" spans="68:73">
      <c r="BP10289" s="10"/>
      <c r="BQ10289" s="10"/>
      <c r="BR10289" s="10"/>
      <c r="BS10289" s="10"/>
      <c r="BT10289" s="10"/>
      <c r="BU10289" s="10"/>
    </row>
    <row r="10290" spans="68:73">
      <c r="BP10290" s="8"/>
      <c r="BQ10290" s="8"/>
      <c r="BR10290" s="8"/>
      <c r="BS10290" s="8"/>
      <c r="BT10290" s="8"/>
      <c r="BU10290" s="8"/>
    </row>
    <row r="10291" spans="68:73">
      <c r="BP10291" s="10"/>
      <c r="BQ10291" s="10"/>
      <c r="BR10291" s="10"/>
      <c r="BS10291" s="10"/>
      <c r="BT10291" s="10"/>
      <c r="BU10291" s="10"/>
    </row>
    <row r="10292" spans="68:73">
      <c r="BP10292" s="8"/>
      <c r="BQ10292" s="8"/>
      <c r="BR10292" s="8"/>
      <c r="BS10292" s="8"/>
      <c r="BT10292" s="8"/>
      <c r="BU10292" s="8"/>
    </row>
    <row r="10293" spans="68:73">
      <c r="BP10293" s="10"/>
      <c r="BQ10293" s="10"/>
      <c r="BR10293" s="10"/>
      <c r="BS10293" s="10"/>
      <c r="BT10293" s="10"/>
      <c r="BU10293" s="10"/>
    </row>
    <row r="10294" spans="68:73">
      <c r="BP10294" s="8"/>
      <c r="BQ10294" s="8"/>
      <c r="BR10294" s="8"/>
      <c r="BS10294" s="8"/>
      <c r="BT10294" s="8"/>
      <c r="BU10294" s="8"/>
    </row>
    <row r="10295" spans="68:73">
      <c r="BP10295" s="10"/>
      <c r="BQ10295" s="10"/>
      <c r="BR10295" s="10"/>
      <c r="BS10295" s="10"/>
      <c r="BT10295" s="10"/>
      <c r="BU10295" s="10"/>
    </row>
    <row r="10296" spans="68:73">
      <c r="BP10296" s="8"/>
      <c r="BQ10296" s="8"/>
      <c r="BR10296" s="8"/>
      <c r="BS10296" s="8"/>
      <c r="BT10296" s="8"/>
      <c r="BU10296" s="8"/>
    </row>
    <row r="10297" spans="68:73">
      <c r="BP10297" s="10"/>
      <c r="BQ10297" s="10"/>
      <c r="BR10297" s="10"/>
      <c r="BS10297" s="10"/>
      <c r="BT10297" s="10"/>
      <c r="BU10297" s="10"/>
    </row>
    <row r="10298" spans="68:73">
      <c r="BP10298" s="8"/>
      <c r="BQ10298" s="8"/>
      <c r="BR10298" s="8"/>
      <c r="BS10298" s="8"/>
      <c r="BT10298" s="8"/>
      <c r="BU10298" s="8"/>
    </row>
    <row r="10299" spans="68:73">
      <c r="BP10299" s="10"/>
      <c r="BQ10299" s="10"/>
      <c r="BR10299" s="10"/>
      <c r="BS10299" s="10"/>
      <c r="BT10299" s="10"/>
      <c r="BU10299" s="10"/>
    </row>
    <row r="10300" spans="68:73">
      <c r="BP10300" s="8"/>
      <c r="BQ10300" s="8"/>
      <c r="BR10300" s="8"/>
      <c r="BS10300" s="8"/>
      <c r="BT10300" s="8"/>
      <c r="BU10300" s="8"/>
    </row>
    <row r="10301" spans="68:73">
      <c r="BP10301" s="10"/>
      <c r="BQ10301" s="10"/>
      <c r="BR10301" s="10"/>
      <c r="BS10301" s="10"/>
      <c r="BT10301" s="10"/>
      <c r="BU10301" s="10"/>
    </row>
    <row r="10302" spans="68:73">
      <c r="BP10302" s="8"/>
      <c r="BQ10302" s="8"/>
      <c r="BR10302" s="8"/>
      <c r="BS10302" s="8"/>
      <c r="BT10302" s="8"/>
      <c r="BU10302" s="8"/>
    </row>
    <row r="10303" spans="68:73">
      <c r="BP10303" s="10"/>
      <c r="BQ10303" s="10"/>
      <c r="BR10303" s="10"/>
      <c r="BS10303" s="10"/>
      <c r="BT10303" s="10"/>
      <c r="BU10303" s="10"/>
    </row>
    <row r="10304" spans="68:73">
      <c r="BP10304" s="8"/>
      <c r="BQ10304" s="8"/>
      <c r="BR10304" s="8"/>
      <c r="BS10304" s="8"/>
      <c r="BT10304" s="8"/>
      <c r="BU10304" s="8"/>
    </row>
    <row r="10305" spans="68:73">
      <c r="BP10305" s="10"/>
      <c r="BQ10305" s="10"/>
      <c r="BR10305" s="10"/>
      <c r="BS10305" s="10"/>
      <c r="BT10305" s="10"/>
      <c r="BU10305" s="10"/>
    </row>
    <row r="10306" spans="68:73">
      <c r="BP10306" s="8"/>
      <c r="BQ10306" s="8"/>
      <c r="BR10306" s="8"/>
      <c r="BS10306" s="8"/>
      <c r="BT10306" s="8"/>
      <c r="BU10306" s="8"/>
    </row>
    <row r="10307" spans="68:73">
      <c r="BP10307" s="10"/>
      <c r="BQ10307" s="10"/>
      <c r="BR10307" s="10"/>
      <c r="BS10307" s="10"/>
      <c r="BT10307" s="10"/>
      <c r="BU10307" s="10"/>
    </row>
    <row r="10308" spans="68:73">
      <c r="BP10308" s="8"/>
      <c r="BQ10308" s="8"/>
      <c r="BR10308" s="8"/>
      <c r="BS10308" s="8"/>
      <c r="BT10308" s="8"/>
      <c r="BU10308" s="8"/>
    </row>
    <row r="10309" spans="68:73">
      <c r="BP10309" s="10"/>
      <c r="BQ10309" s="10"/>
      <c r="BR10309" s="10"/>
      <c r="BS10309" s="10"/>
      <c r="BT10309" s="10"/>
      <c r="BU10309" s="10"/>
    </row>
    <row r="10310" spans="68:73">
      <c r="BP10310" s="8"/>
      <c r="BQ10310" s="8"/>
      <c r="BR10310" s="8"/>
      <c r="BS10310" s="8"/>
      <c r="BT10310" s="8"/>
      <c r="BU10310" s="8"/>
    </row>
    <row r="10311" spans="68:73">
      <c r="BP10311" s="10"/>
      <c r="BQ10311" s="10"/>
      <c r="BR10311" s="10"/>
      <c r="BS10311" s="10"/>
      <c r="BT10311" s="10"/>
      <c r="BU10311" s="10"/>
    </row>
    <row r="10312" spans="68:73">
      <c r="BP10312" s="8"/>
      <c r="BQ10312" s="8"/>
      <c r="BR10312" s="8"/>
      <c r="BS10312" s="8"/>
      <c r="BT10312" s="8"/>
      <c r="BU10312" s="8"/>
    </row>
    <row r="10313" spans="68:73">
      <c r="BP10313" s="10"/>
      <c r="BQ10313" s="10"/>
      <c r="BR10313" s="10"/>
      <c r="BS10313" s="10"/>
      <c r="BT10313" s="10"/>
      <c r="BU10313" s="10"/>
    </row>
    <row r="10314" spans="68:73">
      <c r="BP10314" s="8"/>
      <c r="BQ10314" s="8"/>
      <c r="BR10314" s="8"/>
      <c r="BS10314" s="8"/>
      <c r="BT10314" s="8"/>
      <c r="BU10314" s="8"/>
    </row>
    <row r="10315" spans="68:73">
      <c r="BP10315" s="10"/>
      <c r="BQ10315" s="10"/>
      <c r="BR10315" s="10"/>
      <c r="BS10315" s="10"/>
      <c r="BT10315" s="10"/>
      <c r="BU10315" s="10"/>
    </row>
    <row r="10316" spans="68:73">
      <c r="BP10316" s="8"/>
      <c r="BQ10316" s="8"/>
      <c r="BR10316" s="8"/>
      <c r="BS10316" s="8"/>
      <c r="BT10316" s="8"/>
      <c r="BU10316" s="8"/>
    </row>
    <row r="10317" spans="68:73">
      <c r="BP10317" s="10"/>
      <c r="BQ10317" s="10"/>
      <c r="BR10317" s="10"/>
      <c r="BS10317" s="10"/>
      <c r="BT10317" s="10"/>
      <c r="BU10317" s="10"/>
    </row>
    <row r="10318" spans="68:73">
      <c r="BP10318" s="8"/>
      <c r="BQ10318" s="8"/>
      <c r="BR10318" s="8"/>
      <c r="BS10318" s="8"/>
      <c r="BT10318" s="8"/>
      <c r="BU10318" s="8"/>
    </row>
    <row r="10319" spans="68:73">
      <c r="BP10319" s="10"/>
      <c r="BQ10319" s="10"/>
      <c r="BR10319" s="10"/>
      <c r="BS10319" s="10"/>
      <c r="BT10319" s="10"/>
      <c r="BU10319" s="10"/>
    </row>
    <row r="10320" spans="68:73">
      <c r="BP10320" s="8"/>
      <c r="BQ10320" s="8"/>
      <c r="BR10320" s="8"/>
      <c r="BS10320" s="8"/>
      <c r="BT10320" s="8"/>
      <c r="BU10320" s="8"/>
    </row>
    <row r="10321" spans="68:73">
      <c r="BP10321" s="10"/>
      <c r="BQ10321" s="10"/>
      <c r="BR10321" s="10"/>
      <c r="BS10321" s="10"/>
      <c r="BT10321" s="10"/>
      <c r="BU10321" s="10"/>
    </row>
    <row r="10322" spans="68:73">
      <c r="BP10322" s="8"/>
      <c r="BQ10322" s="8"/>
      <c r="BR10322" s="8"/>
      <c r="BS10322" s="8"/>
      <c r="BT10322" s="8"/>
      <c r="BU10322" s="8"/>
    </row>
    <row r="10323" spans="68:73">
      <c r="BP10323" s="10"/>
      <c r="BQ10323" s="10"/>
      <c r="BR10323" s="10"/>
      <c r="BS10323" s="10"/>
      <c r="BT10323" s="10"/>
      <c r="BU10323" s="10"/>
    </row>
    <row r="10324" spans="68:73">
      <c r="BP10324" s="8"/>
      <c r="BQ10324" s="8"/>
      <c r="BR10324" s="8"/>
      <c r="BS10324" s="8"/>
      <c r="BT10324" s="8"/>
      <c r="BU10324" s="8"/>
    </row>
    <row r="10325" spans="68:73">
      <c r="BP10325" s="10"/>
      <c r="BQ10325" s="10"/>
      <c r="BR10325" s="10"/>
      <c r="BS10325" s="10"/>
      <c r="BT10325" s="10"/>
      <c r="BU10325" s="10"/>
    </row>
    <row r="10326" spans="68:73">
      <c r="BP10326" s="8"/>
      <c r="BQ10326" s="8"/>
      <c r="BR10326" s="8"/>
      <c r="BS10326" s="8"/>
      <c r="BT10326" s="8"/>
      <c r="BU10326" s="8"/>
    </row>
    <row r="10327" spans="68:73">
      <c r="BP10327" s="10"/>
      <c r="BQ10327" s="10"/>
      <c r="BR10327" s="10"/>
      <c r="BS10327" s="10"/>
      <c r="BT10327" s="10"/>
      <c r="BU10327" s="10"/>
    </row>
    <row r="10328" spans="68:73">
      <c r="BP10328" s="8"/>
      <c r="BQ10328" s="8"/>
      <c r="BR10328" s="8"/>
      <c r="BS10328" s="8"/>
      <c r="BT10328" s="8"/>
      <c r="BU10328" s="8"/>
    </row>
    <row r="10329" spans="68:73">
      <c r="BP10329" s="10"/>
      <c r="BQ10329" s="10"/>
      <c r="BR10329" s="10"/>
      <c r="BS10329" s="10"/>
      <c r="BT10329" s="10"/>
      <c r="BU10329" s="10"/>
    </row>
    <row r="10330" spans="68:73">
      <c r="BP10330" s="8"/>
      <c r="BQ10330" s="8"/>
      <c r="BR10330" s="8"/>
      <c r="BS10330" s="8"/>
      <c r="BT10330" s="8"/>
      <c r="BU10330" s="8"/>
    </row>
    <row r="10331" spans="68:73">
      <c r="BP10331" s="10"/>
      <c r="BQ10331" s="10"/>
      <c r="BR10331" s="10"/>
      <c r="BS10331" s="10"/>
      <c r="BT10331" s="10"/>
      <c r="BU10331" s="10"/>
    </row>
    <row r="10332" spans="68:73">
      <c r="BP10332" s="8"/>
      <c r="BQ10332" s="8"/>
      <c r="BR10332" s="8"/>
      <c r="BS10332" s="8"/>
      <c r="BT10332" s="8"/>
      <c r="BU10332" s="8"/>
    </row>
    <row r="10333" spans="68:73">
      <c r="BP10333" s="10"/>
      <c r="BQ10333" s="10"/>
      <c r="BR10333" s="10"/>
      <c r="BS10333" s="10"/>
      <c r="BT10333" s="10"/>
      <c r="BU10333" s="10"/>
    </row>
    <row r="10334" spans="68:73">
      <c r="BP10334" s="8"/>
      <c r="BQ10334" s="8"/>
      <c r="BR10334" s="8"/>
      <c r="BS10334" s="8"/>
      <c r="BT10334" s="8"/>
      <c r="BU10334" s="8"/>
    </row>
    <row r="10335" spans="68:73">
      <c r="BP10335" s="10"/>
      <c r="BQ10335" s="10"/>
      <c r="BR10335" s="10"/>
      <c r="BS10335" s="10"/>
      <c r="BT10335" s="10"/>
      <c r="BU10335" s="10"/>
    </row>
    <row r="10336" spans="68:73">
      <c r="BP10336" s="8"/>
      <c r="BQ10336" s="8"/>
      <c r="BR10336" s="8"/>
      <c r="BS10336" s="8"/>
      <c r="BT10336" s="8"/>
      <c r="BU10336" s="8"/>
    </row>
    <row r="10337" spans="68:73">
      <c r="BP10337" s="10"/>
      <c r="BQ10337" s="10"/>
      <c r="BR10337" s="10"/>
      <c r="BS10337" s="10"/>
      <c r="BT10337" s="10"/>
      <c r="BU10337" s="10"/>
    </row>
    <row r="10338" spans="68:73">
      <c r="BP10338" s="8"/>
      <c r="BQ10338" s="8"/>
      <c r="BR10338" s="8"/>
      <c r="BS10338" s="8"/>
      <c r="BT10338" s="8"/>
      <c r="BU10338" s="8"/>
    </row>
    <row r="10339" spans="68:73">
      <c r="BP10339" s="10"/>
      <c r="BQ10339" s="10"/>
      <c r="BR10339" s="10"/>
      <c r="BS10339" s="10"/>
      <c r="BT10339" s="10"/>
      <c r="BU10339" s="10"/>
    </row>
    <row r="10340" spans="68:73">
      <c r="BP10340" s="8"/>
      <c r="BQ10340" s="8"/>
      <c r="BR10340" s="8"/>
      <c r="BS10340" s="8"/>
      <c r="BT10340" s="8"/>
      <c r="BU10340" s="8"/>
    </row>
    <row r="10341" spans="68:73">
      <c r="BP10341" s="10"/>
      <c r="BQ10341" s="10"/>
      <c r="BR10341" s="10"/>
      <c r="BS10341" s="10"/>
      <c r="BT10341" s="10"/>
      <c r="BU10341" s="10"/>
    </row>
    <row r="10342" spans="68:73">
      <c r="BP10342" s="8"/>
      <c r="BQ10342" s="8"/>
      <c r="BR10342" s="8"/>
      <c r="BS10342" s="8"/>
      <c r="BT10342" s="8"/>
      <c r="BU10342" s="8"/>
    </row>
    <row r="10343" spans="68:73">
      <c r="BP10343" s="10"/>
      <c r="BQ10343" s="10"/>
      <c r="BR10343" s="10"/>
      <c r="BS10343" s="10"/>
      <c r="BT10343" s="10"/>
      <c r="BU10343" s="10"/>
    </row>
    <row r="10344" spans="68:73">
      <c r="BP10344" s="8"/>
      <c r="BQ10344" s="8"/>
      <c r="BR10344" s="8"/>
      <c r="BS10344" s="8"/>
      <c r="BT10344" s="8"/>
      <c r="BU10344" s="8"/>
    </row>
    <row r="10345" spans="68:73">
      <c r="BP10345" s="10"/>
      <c r="BQ10345" s="10"/>
      <c r="BR10345" s="10"/>
      <c r="BS10345" s="10"/>
      <c r="BT10345" s="10"/>
      <c r="BU10345" s="10"/>
    </row>
    <row r="10346" spans="68:73">
      <c r="BP10346" s="8"/>
      <c r="BQ10346" s="8"/>
      <c r="BR10346" s="8"/>
      <c r="BS10346" s="8"/>
      <c r="BT10346" s="8"/>
      <c r="BU10346" s="8"/>
    </row>
    <row r="10347" spans="68:73">
      <c r="BP10347" s="10"/>
      <c r="BQ10347" s="10"/>
      <c r="BR10347" s="10"/>
      <c r="BS10347" s="10"/>
      <c r="BT10347" s="10"/>
      <c r="BU10347" s="10"/>
    </row>
    <row r="10348" spans="68:73">
      <c r="BP10348" s="8"/>
      <c r="BQ10348" s="8"/>
      <c r="BR10348" s="8"/>
      <c r="BS10348" s="8"/>
      <c r="BT10348" s="8"/>
      <c r="BU10348" s="8"/>
    </row>
    <row r="10349" spans="68:73">
      <c r="BP10349" s="10"/>
      <c r="BQ10349" s="10"/>
      <c r="BR10349" s="10"/>
      <c r="BS10349" s="10"/>
      <c r="BT10349" s="10"/>
      <c r="BU10349" s="10"/>
    </row>
    <row r="10350" spans="68:73">
      <c r="BP10350" s="8"/>
      <c r="BQ10350" s="8"/>
      <c r="BR10350" s="8"/>
      <c r="BS10350" s="8"/>
      <c r="BT10350" s="8"/>
      <c r="BU10350" s="8"/>
    </row>
    <row r="10351" spans="68:73">
      <c r="BP10351" s="10"/>
      <c r="BQ10351" s="10"/>
      <c r="BR10351" s="10"/>
      <c r="BS10351" s="10"/>
      <c r="BT10351" s="10"/>
      <c r="BU10351" s="10"/>
    </row>
    <row r="10352" spans="68:73">
      <c r="BP10352" s="8"/>
      <c r="BQ10352" s="8"/>
      <c r="BR10352" s="8"/>
      <c r="BS10352" s="8"/>
      <c r="BT10352" s="8"/>
      <c r="BU10352" s="8"/>
    </row>
    <row r="10353" spans="68:73">
      <c r="BP10353" s="10"/>
      <c r="BQ10353" s="10"/>
      <c r="BR10353" s="10"/>
      <c r="BS10353" s="10"/>
      <c r="BT10353" s="10"/>
      <c r="BU10353" s="10"/>
    </row>
    <row r="10354" spans="68:73">
      <c r="BP10354" s="8"/>
      <c r="BQ10354" s="8"/>
      <c r="BR10354" s="8"/>
      <c r="BS10354" s="8"/>
      <c r="BT10354" s="8"/>
      <c r="BU10354" s="8"/>
    </row>
    <row r="10355" spans="68:73">
      <c r="BP10355" s="10"/>
      <c r="BQ10355" s="10"/>
      <c r="BR10355" s="10"/>
      <c r="BS10355" s="10"/>
      <c r="BT10355" s="10"/>
      <c r="BU10355" s="10"/>
    </row>
    <row r="10356" spans="68:73">
      <c r="BP10356" s="8"/>
      <c r="BQ10356" s="8"/>
      <c r="BR10356" s="8"/>
      <c r="BS10356" s="8"/>
      <c r="BT10356" s="8"/>
      <c r="BU10356" s="8"/>
    </row>
    <row r="10357" spans="68:73">
      <c r="BP10357" s="10"/>
      <c r="BQ10357" s="10"/>
      <c r="BR10357" s="10"/>
      <c r="BS10357" s="10"/>
      <c r="BT10357" s="10"/>
      <c r="BU10357" s="10"/>
    </row>
    <row r="10358" spans="68:73">
      <c r="BP10358" s="8"/>
      <c r="BQ10358" s="8"/>
      <c r="BR10358" s="8"/>
      <c r="BS10358" s="8"/>
      <c r="BT10358" s="8"/>
      <c r="BU10358" s="8"/>
    </row>
    <row r="10359" spans="68:73">
      <c r="BP10359" s="10"/>
      <c r="BQ10359" s="10"/>
      <c r="BR10359" s="10"/>
      <c r="BS10359" s="10"/>
      <c r="BT10359" s="10"/>
      <c r="BU10359" s="10"/>
    </row>
    <row r="10360" spans="68:73">
      <c r="BP10360" s="8"/>
      <c r="BQ10360" s="8"/>
      <c r="BR10360" s="8"/>
      <c r="BS10360" s="8"/>
      <c r="BT10360" s="8"/>
      <c r="BU10360" s="8"/>
    </row>
    <row r="10361" spans="68:73">
      <c r="BP10361" s="10"/>
      <c r="BQ10361" s="10"/>
      <c r="BR10361" s="10"/>
      <c r="BS10361" s="10"/>
      <c r="BT10361" s="10"/>
      <c r="BU10361" s="10"/>
    </row>
    <row r="10362" spans="68:73">
      <c r="BP10362" s="8"/>
      <c r="BQ10362" s="8"/>
      <c r="BR10362" s="8"/>
      <c r="BS10362" s="8"/>
      <c r="BT10362" s="8"/>
      <c r="BU10362" s="8"/>
    </row>
    <row r="10363" spans="68:73">
      <c r="BP10363" s="10"/>
      <c r="BQ10363" s="10"/>
      <c r="BR10363" s="10"/>
      <c r="BS10363" s="10"/>
      <c r="BT10363" s="10"/>
      <c r="BU10363" s="10"/>
    </row>
    <row r="10364" spans="68:73">
      <c r="BP10364" s="8"/>
      <c r="BQ10364" s="8"/>
      <c r="BR10364" s="8"/>
      <c r="BS10364" s="8"/>
      <c r="BT10364" s="8"/>
      <c r="BU10364" s="8"/>
    </row>
    <row r="10365" spans="68:73">
      <c r="BP10365" s="10"/>
      <c r="BQ10365" s="10"/>
      <c r="BR10365" s="10"/>
      <c r="BS10365" s="10"/>
      <c r="BT10365" s="10"/>
      <c r="BU10365" s="10"/>
    </row>
    <row r="10366" spans="68:73">
      <c r="BP10366" s="8"/>
      <c r="BQ10366" s="8"/>
      <c r="BR10366" s="8"/>
      <c r="BS10366" s="8"/>
      <c r="BT10366" s="8"/>
      <c r="BU10366" s="8"/>
    </row>
    <row r="10367" spans="68:73">
      <c r="BP10367" s="10"/>
      <c r="BQ10367" s="10"/>
      <c r="BR10367" s="10"/>
      <c r="BS10367" s="10"/>
      <c r="BT10367" s="10"/>
      <c r="BU10367" s="10"/>
    </row>
    <row r="10368" spans="68:73">
      <c r="BP10368" s="8"/>
      <c r="BQ10368" s="8"/>
      <c r="BR10368" s="8"/>
      <c r="BS10368" s="8"/>
      <c r="BT10368" s="8"/>
      <c r="BU10368" s="8"/>
    </row>
    <row r="10369" spans="68:73">
      <c r="BP10369" s="10"/>
      <c r="BQ10369" s="10"/>
      <c r="BR10369" s="10"/>
      <c r="BS10369" s="10"/>
      <c r="BT10369" s="10"/>
      <c r="BU10369" s="10"/>
    </row>
    <row r="10370" spans="68:73">
      <c r="BP10370" s="8"/>
      <c r="BQ10370" s="8"/>
      <c r="BR10370" s="8"/>
      <c r="BS10370" s="8"/>
      <c r="BT10370" s="8"/>
      <c r="BU10370" s="8"/>
    </row>
    <row r="10371" spans="68:73">
      <c r="BP10371" s="10"/>
      <c r="BQ10371" s="10"/>
      <c r="BR10371" s="10"/>
      <c r="BS10371" s="10"/>
      <c r="BT10371" s="10"/>
      <c r="BU10371" s="10"/>
    </row>
    <row r="10372" spans="68:73">
      <c r="BP10372" s="8"/>
      <c r="BQ10372" s="8"/>
      <c r="BR10372" s="8"/>
      <c r="BS10372" s="8"/>
      <c r="BT10372" s="8"/>
      <c r="BU10372" s="8"/>
    </row>
    <row r="10373" spans="68:73">
      <c r="BP10373" s="10"/>
      <c r="BQ10373" s="10"/>
      <c r="BR10373" s="10"/>
      <c r="BS10373" s="10"/>
      <c r="BT10373" s="10"/>
      <c r="BU10373" s="10"/>
    </row>
    <row r="10374" spans="68:73">
      <c r="BP10374" s="8"/>
      <c r="BQ10374" s="8"/>
      <c r="BR10374" s="8"/>
      <c r="BS10374" s="8"/>
      <c r="BT10374" s="8"/>
      <c r="BU10374" s="8"/>
    </row>
    <row r="10375" spans="68:73">
      <c r="BP10375" s="10"/>
      <c r="BQ10375" s="10"/>
      <c r="BR10375" s="10"/>
      <c r="BS10375" s="10"/>
      <c r="BT10375" s="10"/>
      <c r="BU10375" s="10"/>
    </row>
    <row r="10376" spans="68:73">
      <c r="BP10376" s="8"/>
      <c r="BQ10376" s="8"/>
      <c r="BR10376" s="8"/>
      <c r="BS10376" s="8"/>
      <c r="BT10376" s="8"/>
      <c r="BU10376" s="8"/>
    </row>
    <row r="10377" spans="68:73">
      <c r="BP10377" s="10"/>
      <c r="BQ10377" s="10"/>
      <c r="BR10377" s="10"/>
      <c r="BS10377" s="10"/>
      <c r="BT10377" s="10"/>
      <c r="BU10377" s="10"/>
    </row>
    <row r="10378" spans="68:73">
      <c r="BP10378" s="8"/>
      <c r="BQ10378" s="8"/>
      <c r="BR10378" s="8"/>
      <c r="BS10378" s="8"/>
      <c r="BT10378" s="8"/>
      <c r="BU10378" s="8"/>
    </row>
    <row r="10379" spans="68:73">
      <c r="BP10379" s="10"/>
      <c r="BQ10379" s="10"/>
      <c r="BR10379" s="10"/>
      <c r="BS10379" s="10"/>
      <c r="BT10379" s="10"/>
      <c r="BU10379" s="10"/>
    </row>
    <row r="10380" spans="68:73">
      <c r="BP10380" s="8"/>
      <c r="BQ10380" s="8"/>
      <c r="BR10380" s="8"/>
      <c r="BS10380" s="8"/>
      <c r="BT10380" s="8"/>
      <c r="BU10380" s="8"/>
    </row>
    <row r="10381" spans="68:73">
      <c r="BP10381" s="10"/>
      <c r="BQ10381" s="10"/>
      <c r="BR10381" s="10"/>
      <c r="BS10381" s="10"/>
      <c r="BT10381" s="10"/>
      <c r="BU10381" s="10"/>
    </row>
    <row r="10382" spans="68:73">
      <c r="BP10382" s="8"/>
      <c r="BQ10382" s="8"/>
      <c r="BR10382" s="8"/>
      <c r="BS10382" s="8"/>
      <c r="BT10382" s="8"/>
      <c r="BU10382" s="8"/>
    </row>
    <row r="10383" spans="68:73">
      <c r="BP10383" s="10"/>
      <c r="BQ10383" s="10"/>
      <c r="BR10383" s="10"/>
      <c r="BS10383" s="10"/>
      <c r="BT10383" s="10"/>
      <c r="BU10383" s="10"/>
    </row>
    <row r="10384" spans="68:73">
      <c r="BP10384" s="8"/>
      <c r="BQ10384" s="8"/>
      <c r="BR10384" s="8"/>
      <c r="BS10384" s="8"/>
      <c r="BT10384" s="8"/>
      <c r="BU10384" s="8"/>
    </row>
    <row r="10385" spans="68:73">
      <c r="BP10385" s="10"/>
      <c r="BQ10385" s="10"/>
      <c r="BR10385" s="10"/>
      <c r="BS10385" s="10"/>
      <c r="BT10385" s="10"/>
      <c r="BU10385" s="10"/>
    </row>
    <row r="10386" spans="68:73">
      <c r="BP10386" s="8"/>
      <c r="BQ10386" s="8"/>
      <c r="BR10386" s="8"/>
      <c r="BS10386" s="8"/>
      <c r="BT10386" s="8"/>
      <c r="BU10386" s="8"/>
    </row>
    <row r="10387" spans="68:73">
      <c r="BP10387" s="10"/>
      <c r="BQ10387" s="10"/>
      <c r="BR10387" s="10"/>
      <c r="BS10387" s="10"/>
      <c r="BT10387" s="10"/>
      <c r="BU10387" s="10"/>
    </row>
    <row r="10388" spans="68:73">
      <c r="BP10388" s="8"/>
      <c r="BQ10388" s="8"/>
      <c r="BR10388" s="8"/>
      <c r="BS10388" s="8"/>
      <c r="BT10388" s="8"/>
      <c r="BU10388" s="8"/>
    </row>
    <row r="10389" spans="68:73">
      <c r="BP10389" s="10"/>
      <c r="BQ10389" s="10"/>
      <c r="BR10389" s="10"/>
      <c r="BS10389" s="10"/>
      <c r="BT10389" s="10"/>
      <c r="BU10389" s="10"/>
    </row>
    <row r="10390" spans="68:73">
      <c r="BP10390" s="8"/>
      <c r="BQ10390" s="8"/>
      <c r="BR10390" s="8"/>
      <c r="BS10390" s="8"/>
      <c r="BT10390" s="8"/>
      <c r="BU10390" s="8"/>
    </row>
    <row r="10391" spans="68:73">
      <c r="BP10391" s="10"/>
      <c r="BQ10391" s="10"/>
      <c r="BR10391" s="10"/>
      <c r="BS10391" s="10"/>
      <c r="BT10391" s="10"/>
      <c r="BU10391" s="10"/>
    </row>
    <row r="10392" spans="68:73">
      <c r="BP10392" s="8"/>
      <c r="BQ10392" s="8"/>
      <c r="BR10392" s="8"/>
      <c r="BS10392" s="8"/>
      <c r="BT10392" s="8"/>
      <c r="BU10392" s="8"/>
    </row>
    <row r="10393" spans="68:73">
      <c r="BP10393" s="10"/>
      <c r="BQ10393" s="10"/>
      <c r="BR10393" s="10"/>
      <c r="BS10393" s="10"/>
      <c r="BT10393" s="10"/>
      <c r="BU10393" s="10"/>
    </row>
    <row r="10394" spans="68:73">
      <c r="BP10394" s="8"/>
      <c r="BQ10394" s="8"/>
      <c r="BR10394" s="8"/>
      <c r="BS10394" s="8"/>
      <c r="BT10394" s="8"/>
      <c r="BU10394" s="8"/>
    </row>
    <row r="10395" spans="68:73">
      <c r="BP10395" s="10"/>
      <c r="BQ10395" s="10"/>
      <c r="BR10395" s="10"/>
      <c r="BS10395" s="10"/>
      <c r="BT10395" s="10"/>
      <c r="BU10395" s="10"/>
    </row>
    <row r="10396" spans="68:73">
      <c r="BP10396" s="8"/>
      <c r="BQ10396" s="8"/>
      <c r="BR10396" s="8"/>
      <c r="BS10396" s="8"/>
      <c r="BT10396" s="8"/>
      <c r="BU10396" s="8"/>
    </row>
    <row r="10397" spans="68:73">
      <c r="BP10397" s="10"/>
      <c r="BQ10397" s="10"/>
      <c r="BR10397" s="10"/>
      <c r="BS10397" s="10"/>
      <c r="BT10397" s="10"/>
      <c r="BU10397" s="10"/>
    </row>
    <row r="10398" spans="68:73">
      <c r="BP10398" s="8"/>
      <c r="BQ10398" s="8"/>
      <c r="BR10398" s="8"/>
      <c r="BS10398" s="8"/>
      <c r="BT10398" s="8"/>
      <c r="BU10398" s="8"/>
    </row>
    <row r="10399" spans="68:73">
      <c r="BP10399" s="10"/>
      <c r="BQ10399" s="10"/>
      <c r="BR10399" s="10"/>
      <c r="BS10399" s="10"/>
      <c r="BT10399" s="10"/>
      <c r="BU10399" s="10"/>
    </row>
    <row r="10400" spans="68:73">
      <c r="BP10400" s="8"/>
      <c r="BQ10400" s="8"/>
      <c r="BR10400" s="8"/>
      <c r="BS10400" s="8"/>
      <c r="BT10400" s="8"/>
      <c r="BU10400" s="8"/>
    </row>
    <row r="10401" spans="68:73">
      <c r="BP10401" s="10"/>
      <c r="BQ10401" s="10"/>
      <c r="BR10401" s="10"/>
      <c r="BS10401" s="10"/>
      <c r="BT10401" s="10"/>
      <c r="BU10401" s="10"/>
    </row>
    <row r="10402" spans="68:73">
      <c r="BP10402" s="8"/>
      <c r="BQ10402" s="8"/>
      <c r="BR10402" s="8"/>
      <c r="BS10402" s="8"/>
      <c r="BT10402" s="8"/>
      <c r="BU10402" s="8"/>
    </row>
    <row r="10403" spans="68:73">
      <c r="BP10403" s="10"/>
      <c r="BQ10403" s="10"/>
      <c r="BR10403" s="10"/>
      <c r="BS10403" s="10"/>
      <c r="BT10403" s="10"/>
      <c r="BU10403" s="10"/>
    </row>
    <row r="10404" spans="68:73">
      <c r="BP10404" s="8"/>
      <c r="BQ10404" s="8"/>
      <c r="BR10404" s="8"/>
      <c r="BS10404" s="8"/>
      <c r="BT10404" s="8"/>
      <c r="BU10404" s="8"/>
    </row>
    <row r="10405" spans="68:73">
      <c r="BP10405" s="10"/>
      <c r="BQ10405" s="10"/>
      <c r="BR10405" s="10"/>
      <c r="BS10405" s="10"/>
      <c r="BT10405" s="10"/>
      <c r="BU10405" s="10"/>
    </row>
    <row r="10406" spans="68:73">
      <c r="BP10406" s="8"/>
      <c r="BQ10406" s="8"/>
      <c r="BR10406" s="8"/>
      <c r="BS10406" s="8"/>
      <c r="BT10406" s="8"/>
      <c r="BU10406" s="8"/>
    </row>
    <row r="10407" spans="68:73">
      <c r="BP10407" s="10"/>
      <c r="BQ10407" s="10"/>
      <c r="BR10407" s="10"/>
      <c r="BS10407" s="10"/>
      <c r="BT10407" s="10"/>
      <c r="BU10407" s="10"/>
    </row>
    <row r="10408" spans="68:73">
      <c r="BP10408" s="8"/>
      <c r="BQ10408" s="8"/>
      <c r="BR10408" s="8"/>
      <c r="BS10408" s="8"/>
      <c r="BT10408" s="8"/>
      <c r="BU10408" s="8"/>
    </row>
    <row r="10409" spans="68:73">
      <c r="BP10409" s="10"/>
      <c r="BQ10409" s="10"/>
      <c r="BR10409" s="10"/>
      <c r="BS10409" s="10"/>
      <c r="BT10409" s="10"/>
      <c r="BU10409" s="10"/>
    </row>
    <row r="10410" spans="68:73">
      <c r="BP10410" s="8"/>
      <c r="BQ10410" s="8"/>
      <c r="BR10410" s="8"/>
      <c r="BS10410" s="8"/>
      <c r="BT10410" s="8"/>
      <c r="BU10410" s="8"/>
    </row>
    <row r="10411" spans="68:73">
      <c r="BP10411" s="10"/>
      <c r="BQ10411" s="10"/>
      <c r="BR10411" s="10"/>
      <c r="BS10411" s="10"/>
      <c r="BT10411" s="10"/>
      <c r="BU10411" s="10"/>
    </row>
    <row r="10412" spans="68:73">
      <c r="BP10412" s="8"/>
      <c r="BQ10412" s="8"/>
      <c r="BR10412" s="8"/>
      <c r="BS10412" s="8"/>
      <c r="BT10412" s="8"/>
      <c r="BU10412" s="8"/>
    </row>
    <row r="10413" spans="68:73">
      <c r="BP10413" s="10"/>
      <c r="BQ10413" s="10"/>
      <c r="BR10413" s="10"/>
      <c r="BS10413" s="10"/>
      <c r="BT10413" s="10"/>
      <c r="BU10413" s="10"/>
    </row>
    <row r="10414" spans="68:73">
      <c r="BP10414" s="8"/>
      <c r="BQ10414" s="8"/>
      <c r="BR10414" s="8"/>
      <c r="BS10414" s="8"/>
      <c r="BT10414" s="8"/>
      <c r="BU10414" s="8"/>
    </row>
    <row r="10415" spans="68:73">
      <c r="BP10415" s="10"/>
      <c r="BQ10415" s="10"/>
      <c r="BR10415" s="10"/>
      <c r="BS10415" s="10"/>
      <c r="BT10415" s="10"/>
      <c r="BU10415" s="10"/>
    </row>
    <row r="10416" spans="68:73">
      <c r="BP10416" s="8"/>
      <c r="BQ10416" s="8"/>
      <c r="BR10416" s="8"/>
      <c r="BS10416" s="8"/>
      <c r="BT10416" s="8"/>
      <c r="BU10416" s="8"/>
    </row>
    <row r="10417" spans="68:73">
      <c r="BP10417" s="10"/>
      <c r="BQ10417" s="10"/>
      <c r="BR10417" s="10"/>
      <c r="BS10417" s="10"/>
      <c r="BT10417" s="10"/>
      <c r="BU10417" s="10"/>
    </row>
    <row r="10418" spans="68:73">
      <c r="BP10418" s="8"/>
      <c r="BQ10418" s="8"/>
      <c r="BR10418" s="8"/>
      <c r="BS10418" s="8"/>
      <c r="BT10418" s="8"/>
      <c r="BU10418" s="8"/>
    </row>
    <row r="10419" spans="68:73">
      <c r="BP10419" s="10"/>
      <c r="BQ10419" s="10"/>
      <c r="BR10419" s="10"/>
      <c r="BS10419" s="10"/>
      <c r="BT10419" s="10"/>
      <c r="BU10419" s="10"/>
    </row>
    <row r="10420" spans="68:73">
      <c r="BP10420" s="8"/>
      <c r="BQ10420" s="8"/>
      <c r="BR10420" s="8"/>
      <c r="BS10420" s="8"/>
      <c r="BT10420" s="8"/>
      <c r="BU10420" s="8"/>
    </row>
    <row r="10421" spans="68:73">
      <c r="BP10421" s="10"/>
      <c r="BQ10421" s="10"/>
      <c r="BR10421" s="10"/>
      <c r="BS10421" s="10"/>
      <c r="BT10421" s="10"/>
      <c r="BU10421" s="10"/>
    </row>
    <row r="10422" spans="68:73">
      <c r="BP10422" s="8"/>
      <c r="BQ10422" s="8"/>
      <c r="BR10422" s="8"/>
      <c r="BS10422" s="8"/>
      <c r="BT10422" s="8"/>
      <c r="BU10422" s="8"/>
    </row>
    <row r="10423" spans="68:73">
      <c r="BP10423" s="10"/>
      <c r="BQ10423" s="10"/>
      <c r="BR10423" s="10"/>
      <c r="BS10423" s="10"/>
      <c r="BT10423" s="10"/>
      <c r="BU10423" s="10"/>
    </row>
    <row r="10424" spans="68:73">
      <c r="BP10424" s="8"/>
      <c r="BQ10424" s="8"/>
      <c r="BR10424" s="8"/>
      <c r="BS10424" s="8"/>
      <c r="BT10424" s="8"/>
      <c r="BU10424" s="8"/>
    </row>
    <row r="10425" spans="68:73">
      <c r="BP10425" s="10"/>
      <c r="BQ10425" s="10"/>
      <c r="BR10425" s="10"/>
      <c r="BS10425" s="10"/>
      <c r="BT10425" s="10"/>
      <c r="BU10425" s="10"/>
    </row>
    <row r="10426" spans="68:73">
      <c r="BP10426" s="8"/>
      <c r="BQ10426" s="8"/>
      <c r="BR10426" s="8"/>
      <c r="BS10426" s="8"/>
      <c r="BT10426" s="8"/>
      <c r="BU10426" s="8"/>
    </row>
    <row r="10427" spans="68:73">
      <c r="BP10427" s="10"/>
      <c r="BQ10427" s="10"/>
      <c r="BR10427" s="10"/>
      <c r="BS10427" s="10"/>
      <c r="BT10427" s="10"/>
      <c r="BU10427" s="10"/>
    </row>
    <row r="10428" spans="68:73">
      <c r="BP10428" s="8"/>
      <c r="BQ10428" s="8"/>
      <c r="BR10428" s="8"/>
      <c r="BS10428" s="8"/>
      <c r="BT10428" s="8"/>
      <c r="BU10428" s="8"/>
    </row>
    <row r="10429" spans="68:73">
      <c r="BP10429" s="10"/>
      <c r="BQ10429" s="10"/>
      <c r="BR10429" s="10"/>
      <c r="BS10429" s="10"/>
      <c r="BT10429" s="10"/>
      <c r="BU10429" s="10"/>
    </row>
    <row r="10430" spans="68:73">
      <c r="BP10430" s="8"/>
      <c r="BQ10430" s="8"/>
      <c r="BR10430" s="8"/>
      <c r="BS10430" s="8"/>
      <c r="BT10430" s="8"/>
      <c r="BU10430" s="8"/>
    </row>
    <row r="10431" spans="68:73">
      <c r="BP10431" s="10"/>
      <c r="BQ10431" s="10"/>
      <c r="BR10431" s="10"/>
      <c r="BS10431" s="10"/>
      <c r="BT10431" s="10"/>
      <c r="BU10431" s="10"/>
    </row>
    <row r="10432" spans="68:73">
      <c r="BP10432" s="8"/>
      <c r="BQ10432" s="8"/>
      <c r="BR10432" s="8"/>
      <c r="BS10432" s="8"/>
      <c r="BT10432" s="8"/>
      <c r="BU10432" s="8"/>
    </row>
    <row r="10433" spans="68:73">
      <c r="BP10433" s="10"/>
      <c r="BQ10433" s="10"/>
      <c r="BR10433" s="10"/>
      <c r="BS10433" s="10"/>
      <c r="BT10433" s="10"/>
      <c r="BU10433" s="10"/>
    </row>
    <row r="10434" spans="68:73">
      <c r="BP10434" s="8"/>
      <c r="BQ10434" s="8"/>
      <c r="BR10434" s="8"/>
      <c r="BS10434" s="8"/>
      <c r="BT10434" s="8"/>
      <c r="BU10434" s="8"/>
    </row>
    <row r="10435" spans="68:73">
      <c r="BP10435" s="10"/>
      <c r="BQ10435" s="10"/>
      <c r="BR10435" s="10"/>
      <c r="BS10435" s="10"/>
      <c r="BT10435" s="10"/>
      <c r="BU10435" s="10"/>
    </row>
    <row r="10436" spans="68:73">
      <c r="BP10436" s="8"/>
      <c r="BQ10436" s="8"/>
      <c r="BR10436" s="8"/>
      <c r="BS10436" s="8"/>
      <c r="BT10436" s="8"/>
      <c r="BU10436" s="8"/>
    </row>
    <row r="10437" spans="68:73">
      <c r="BP10437" s="10"/>
      <c r="BQ10437" s="10"/>
      <c r="BR10437" s="10"/>
      <c r="BS10437" s="10"/>
      <c r="BT10437" s="10"/>
      <c r="BU10437" s="10"/>
    </row>
    <row r="10438" spans="68:73">
      <c r="BP10438" s="8"/>
      <c r="BQ10438" s="8"/>
      <c r="BR10438" s="8"/>
      <c r="BS10438" s="8"/>
      <c r="BT10438" s="8"/>
      <c r="BU10438" s="8"/>
    </row>
    <row r="10439" spans="68:73">
      <c r="BP10439" s="10"/>
      <c r="BQ10439" s="10"/>
      <c r="BR10439" s="10"/>
      <c r="BS10439" s="10"/>
      <c r="BT10439" s="10"/>
      <c r="BU10439" s="10"/>
    </row>
    <row r="10440" spans="68:73">
      <c r="BP10440" s="8"/>
      <c r="BQ10440" s="8"/>
      <c r="BR10440" s="8"/>
      <c r="BS10440" s="8"/>
      <c r="BT10440" s="8"/>
      <c r="BU10440" s="8"/>
    </row>
    <row r="10441" spans="68:73">
      <c r="BP10441" s="10"/>
      <c r="BQ10441" s="10"/>
      <c r="BR10441" s="10"/>
      <c r="BS10441" s="10"/>
      <c r="BT10441" s="10"/>
      <c r="BU10441" s="10"/>
    </row>
    <row r="10442" spans="68:73">
      <c r="BP10442" s="8"/>
      <c r="BQ10442" s="8"/>
      <c r="BR10442" s="8"/>
      <c r="BS10442" s="8"/>
      <c r="BT10442" s="8"/>
      <c r="BU10442" s="8"/>
    </row>
    <row r="10443" spans="68:73">
      <c r="BP10443" s="10"/>
      <c r="BQ10443" s="10"/>
      <c r="BR10443" s="10"/>
      <c r="BS10443" s="10"/>
      <c r="BT10443" s="10"/>
      <c r="BU10443" s="10"/>
    </row>
    <row r="10444" spans="68:73">
      <c r="BP10444" s="8"/>
      <c r="BQ10444" s="8"/>
      <c r="BR10444" s="8"/>
      <c r="BS10444" s="8"/>
      <c r="BT10444" s="8"/>
      <c r="BU10444" s="8"/>
    </row>
    <row r="10445" spans="68:73">
      <c r="BP10445" s="10"/>
      <c r="BQ10445" s="10"/>
      <c r="BR10445" s="10"/>
      <c r="BS10445" s="10"/>
      <c r="BT10445" s="10"/>
      <c r="BU10445" s="10"/>
    </row>
    <row r="10446" spans="68:73">
      <c r="BP10446" s="8"/>
      <c r="BQ10446" s="8"/>
      <c r="BR10446" s="8"/>
      <c r="BS10446" s="8"/>
      <c r="BT10446" s="8"/>
      <c r="BU10446" s="8"/>
    </row>
    <row r="10447" spans="68:73">
      <c r="BP10447" s="10"/>
      <c r="BQ10447" s="10"/>
      <c r="BR10447" s="10"/>
      <c r="BS10447" s="10"/>
      <c r="BT10447" s="10"/>
      <c r="BU10447" s="10"/>
    </row>
    <row r="10448" spans="68:73">
      <c r="BP10448" s="8"/>
      <c r="BQ10448" s="8"/>
      <c r="BR10448" s="8"/>
      <c r="BS10448" s="8"/>
      <c r="BT10448" s="8"/>
      <c r="BU10448" s="8"/>
    </row>
    <row r="10449" spans="68:73">
      <c r="BP10449" s="10"/>
      <c r="BQ10449" s="10"/>
      <c r="BR10449" s="10"/>
      <c r="BS10449" s="10"/>
      <c r="BT10449" s="10"/>
      <c r="BU10449" s="10"/>
    </row>
    <row r="10450" spans="68:73">
      <c r="BP10450" s="8"/>
      <c r="BQ10450" s="8"/>
      <c r="BR10450" s="8"/>
      <c r="BS10450" s="8"/>
      <c r="BT10450" s="8"/>
      <c r="BU10450" s="8"/>
    </row>
    <row r="10451" spans="68:73">
      <c r="BP10451" s="10"/>
      <c r="BQ10451" s="10"/>
      <c r="BR10451" s="10"/>
      <c r="BS10451" s="10"/>
      <c r="BT10451" s="10"/>
      <c r="BU10451" s="10"/>
    </row>
    <row r="10452" spans="68:73">
      <c r="BP10452" s="8"/>
      <c r="BQ10452" s="8"/>
      <c r="BR10452" s="8"/>
      <c r="BS10452" s="8"/>
      <c r="BT10452" s="8"/>
      <c r="BU10452" s="8"/>
    </row>
    <row r="10453" spans="68:73">
      <c r="BP10453" s="10"/>
      <c r="BQ10453" s="10"/>
      <c r="BR10453" s="10"/>
      <c r="BS10453" s="10"/>
      <c r="BT10453" s="10"/>
      <c r="BU10453" s="10"/>
    </row>
    <row r="10454" spans="68:73">
      <c r="BP10454" s="8"/>
      <c r="BQ10454" s="8"/>
      <c r="BR10454" s="8"/>
      <c r="BS10454" s="8"/>
      <c r="BT10454" s="8"/>
      <c r="BU10454" s="8"/>
    </row>
    <row r="10455" spans="68:73">
      <c r="BP10455" s="10"/>
      <c r="BQ10455" s="10"/>
      <c r="BR10455" s="10"/>
      <c r="BS10455" s="10"/>
      <c r="BT10455" s="10"/>
      <c r="BU10455" s="10"/>
    </row>
    <row r="10456" spans="68:73">
      <c r="BP10456" s="8"/>
      <c r="BQ10456" s="8"/>
      <c r="BR10456" s="8"/>
      <c r="BS10456" s="8"/>
      <c r="BT10456" s="8"/>
      <c r="BU10456" s="8"/>
    </row>
    <row r="10457" spans="68:73">
      <c r="BP10457" s="10"/>
      <c r="BQ10457" s="10"/>
      <c r="BR10457" s="10"/>
      <c r="BS10457" s="10"/>
      <c r="BT10457" s="10"/>
      <c r="BU10457" s="10"/>
    </row>
    <row r="10458" spans="68:73">
      <c r="BP10458" s="8"/>
      <c r="BQ10458" s="8"/>
      <c r="BR10458" s="8"/>
      <c r="BS10458" s="8"/>
      <c r="BT10458" s="8"/>
      <c r="BU10458" s="8"/>
    </row>
    <row r="10459" spans="68:73">
      <c r="BP10459" s="10"/>
      <c r="BQ10459" s="10"/>
      <c r="BR10459" s="10"/>
      <c r="BS10459" s="10"/>
      <c r="BT10459" s="10"/>
      <c r="BU10459" s="10"/>
    </row>
    <row r="10460" spans="68:73">
      <c r="BP10460" s="8"/>
      <c r="BQ10460" s="8"/>
      <c r="BR10460" s="8"/>
      <c r="BS10460" s="8"/>
      <c r="BT10460" s="8"/>
      <c r="BU10460" s="8"/>
    </row>
    <row r="10461" spans="68:73">
      <c r="BP10461" s="10"/>
      <c r="BQ10461" s="10"/>
      <c r="BR10461" s="10"/>
      <c r="BS10461" s="10"/>
      <c r="BT10461" s="10"/>
      <c r="BU10461" s="10"/>
    </row>
    <row r="10462" spans="68:73">
      <c r="BP10462" s="8"/>
      <c r="BQ10462" s="8"/>
      <c r="BR10462" s="8"/>
      <c r="BS10462" s="8"/>
      <c r="BT10462" s="8"/>
      <c r="BU10462" s="8"/>
    </row>
    <row r="10463" spans="68:73">
      <c r="BP10463" s="10"/>
      <c r="BQ10463" s="10"/>
      <c r="BR10463" s="10"/>
      <c r="BS10463" s="10"/>
      <c r="BT10463" s="10"/>
      <c r="BU10463" s="10"/>
    </row>
    <row r="10464" spans="68:73">
      <c r="BP10464" s="8"/>
      <c r="BQ10464" s="8"/>
      <c r="BR10464" s="8"/>
      <c r="BS10464" s="8"/>
      <c r="BT10464" s="8"/>
      <c r="BU10464" s="8"/>
    </row>
    <row r="10465" spans="68:73">
      <c r="BP10465" s="10"/>
      <c r="BQ10465" s="10"/>
      <c r="BR10465" s="10"/>
      <c r="BS10465" s="10"/>
      <c r="BT10465" s="10"/>
      <c r="BU10465" s="10"/>
    </row>
    <row r="10466" spans="68:73">
      <c r="BP10466" s="8"/>
      <c r="BQ10466" s="8"/>
      <c r="BR10466" s="8"/>
      <c r="BS10466" s="8"/>
      <c r="BT10466" s="8"/>
      <c r="BU10466" s="8"/>
    </row>
    <row r="10467" spans="68:73">
      <c r="BP10467" s="10"/>
      <c r="BQ10467" s="10"/>
      <c r="BR10467" s="10"/>
      <c r="BS10467" s="10"/>
      <c r="BT10467" s="10"/>
      <c r="BU10467" s="10"/>
    </row>
    <row r="10468" spans="68:73">
      <c r="BP10468" s="8"/>
      <c r="BQ10468" s="8"/>
      <c r="BR10468" s="8"/>
      <c r="BS10468" s="8"/>
      <c r="BT10468" s="8"/>
      <c r="BU10468" s="8"/>
    </row>
    <row r="10469" spans="68:73">
      <c r="BP10469" s="10"/>
      <c r="BQ10469" s="10"/>
      <c r="BR10469" s="10"/>
      <c r="BS10469" s="10"/>
      <c r="BT10469" s="10"/>
      <c r="BU10469" s="10"/>
    </row>
    <row r="10470" spans="68:73">
      <c r="BP10470" s="8"/>
      <c r="BQ10470" s="8"/>
      <c r="BR10470" s="8"/>
      <c r="BS10470" s="8"/>
      <c r="BT10470" s="8"/>
      <c r="BU10470" s="8"/>
    </row>
    <row r="10471" spans="68:73">
      <c r="BP10471" s="10"/>
      <c r="BQ10471" s="10"/>
      <c r="BR10471" s="10"/>
      <c r="BS10471" s="10"/>
      <c r="BT10471" s="10"/>
      <c r="BU10471" s="10"/>
    </row>
    <row r="10472" spans="68:73">
      <c r="BP10472" s="8"/>
      <c r="BQ10472" s="8"/>
      <c r="BR10472" s="8"/>
      <c r="BS10472" s="8"/>
      <c r="BT10472" s="8"/>
      <c r="BU10472" s="8"/>
    </row>
    <row r="10473" spans="68:73">
      <c r="BP10473" s="10"/>
      <c r="BQ10473" s="10"/>
      <c r="BR10473" s="10"/>
      <c r="BS10473" s="10"/>
      <c r="BT10473" s="10"/>
      <c r="BU10473" s="10"/>
    </row>
    <row r="10474" spans="68:73">
      <c r="BP10474" s="8"/>
      <c r="BQ10474" s="8"/>
      <c r="BR10474" s="8"/>
      <c r="BS10474" s="8"/>
      <c r="BT10474" s="8"/>
      <c r="BU10474" s="8"/>
    </row>
    <row r="10475" spans="68:73">
      <c r="BP10475" s="10"/>
      <c r="BQ10475" s="10"/>
      <c r="BR10475" s="10"/>
      <c r="BS10475" s="10"/>
      <c r="BT10475" s="10"/>
      <c r="BU10475" s="10"/>
    </row>
    <row r="10476" spans="68:73">
      <c r="BP10476" s="8"/>
      <c r="BQ10476" s="8"/>
      <c r="BR10476" s="8"/>
      <c r="BS10476" s="8"/>
      <c r="BT10476" s="8"/>
      <c r="BU10476" s="8"/>
    </row>
    <row r="10477" spans="68:73">
      <c r="BP10477" s="10"/>
      <c r="BQ10477" s="10"/>
      <c r="BR10477" s="10"/>
      <c r="BS10477" s="10"/>
      <c r="BT10477" s="10"/>
      <c r="BU10477" s="10"/>
    </row>
    <row r="10478" spans="68:73">
      <c r="BP10478" s="8"/>
      <c r="BQ10478" s="8"/>
      <c r="BR10478" s="8"/>
      <c r="BS10478" s="8"/>
      <c r="BT10478" s="8"/>
      <c r="BU10478" s="8"/>
    </row>
    <row r="10479" spans="68:73">
      <c r="BP10479" s="10"/>
      <c r="BQ10479" s="10"/>
      <c r="BR10479" s="10"/>
      <c r="BS10479" s="10"/>
      <c r="BT10479" s="10"/>
      <c r="BU10479" s="10"/>
    </row>
    <row r="10480" spans="68:73">
      <c r="BP10480" s="8"/>
      <c r="BQ10480" s="8"/>
      <c r="BR10480" s="8"/>
      <c r="BS10480" s="8"/>
      <c r="BT10480" s="8"/>
      <c r="BU10480" s="8"/>
    </row>
    <row r="10481" spans="68:73">
      <c r="BP10481" s="10"/>
      <c r="BQ10481" s="10"/>
      <c r="BR10481" s="10"/>
      <c r="BS10481" s="10"/>
      <c r="BT10481" s="10"/>
      <c r="BU10481" s="10"/>
    </row>
    <row r="10482" spans="68:73">
      <c r="BP10482" s="8"/>
      <c r="BQ10482" s="8"/>
      <c r="BR10482" s="8"/>
      <c r="BS10482" s="8"/>
      <c r="BT10482" s="8"/>
      <c r="BU10482" s="8"/>
    </row>
    <row r="10483" spans="68:73">
      <c r="BP10483" s="10"/>
      <c r="BQ10483" s="10"/>
      <c r="BR10483" s="10"/>
      <c r="BS10483" s="10"/>
      <c r="BT10483" s="10"/>
      <c r="BU10483" s="10"/>
    </row>
    <row r="10484" spans="68:73">
      <c r="BP10484" s="8"/>
      <c r="BQ10484" s="8"/>
      <c r="BR10484" s="8"/>
      <c r="BS10484" s="8"/>
      <c r="BT10484" s="8"/>
      <c r="BU10484" s="8"/>
    </row>
    <row r="10485" spans="68:73">
      <c r="BP10485" s="10"/>
      <c r="BQ10485" s="10"/>
      <c r="BR10485" s="10"/>
      <c r="BS10485" s="10"/>
      <c r="BT10485" s="10"/>
      <c r="BU10485" s="10"/>
    </row>
    <row r="10486" spans="68:73">
      <c r="BP10486" s="8"/>
      <c r="BQ10486" s="8"/>
      <c r="BR10486" s="8"/>
      <c r="BS10486" s="8"/>
      <c r="BT10486" s="8"/>
      <c r="BU10486" s="8"/>
    </row>
    <row r="10487" spans="68:73">
      <c r="BP10487" s="10"/>
      <c r="BQ10487" s="10"/>
      <c r="BR10487" s="10"/>
      <c r="BS10487" s="10"/>
      <c r="BT10487" s="10"/>
      <c r="BU10487" s="10"/>
    </row>
    <row r="10488" spans="68:73">
      <c r="BP10488" s="8"/>
      <c r="BQ10488" s="8"/>
      <c r="BR10488" s="8"/>
      <c r="BS10488" s="8"/>
      <c r="BT10488" s="8"/>
      <c r="BU10488" s="8"/>
    </row>
    <row r="10489" spans="68:73">
      <c r="BP10489" s="10"/>
      <c r="BQ10489" s="10"/>
      <c r="BR10489" s="10"/>
      <c r="BS10489" s="10"/>
      <c r="BT10489" s="10"/>
      <c r="BU10489" s="10"/>
    </row>
    <row r="10490" spans="68:73">
      <c r="BP10490" s="8"/>
      <c r="BQ10490" s="8"/>
      <c r="BR10490" s="8"/>
      <c r="BS10490" s="8"/>
      <c r="BT10490" s="8"/>
      <c r="BU10490" s="8"/>
    </row>
    <row r="10491" spans="68:73">
      <c r="BP10491" s="10"/>
      <c r="BQ10491" s="10"/>
      <c r="BR10491" s="10"/>
      <c r="BS10491" s="10"/>
      <c r="BT10491" s="10"/>
      <c r="BU10491" s="10"/>
    </row>
    <row r="10492" spans="68:73">
      <c r="BP10492" s="8"/>
      <c r="BQ10492" s="8"/>
      <c r="BR10492" s="8"/>
      <c r="BS10492" s="8"/>
      <c r="BT10492" s="8"/>
      <c r="BU10492" s="8"/>
    </row>
    <row r="10493" spans="68:73">
      <c r="BP10493" s="10"/>
      <c r="BQ10493" s="10"/>
      <c r="BR10493" s="10"/>
      <c r="BS10493" s="10"/>
      <c r="BT10493" s="10"/>
      <c r="BU10493" s="10"/>
    </row>
    <row r="10494" spans="68:73">
      <c r="BP10494" s="8"/>
      <c r="BQ10494" s="8"/>
      <c r="BR10494" s="8"/>
      <c r="BS10494" s="8"/>
      <c r="BT10494" s="8"/>
      <c r="BU10494" s="8"/>
    </row>
    <row r="10495" spans="68:73">
      <c r="BP10495" s="10"/>
      <c r="BQ10495" s="10"/>
      <c r="BR10495" s="10"/>
      <c r="BS10495" s="10"/>
      <c r="BT10495" s="10"/>
      <c r="BU10495" s="10"/>
    </row>
    <row r="10496" spans="68:73">
      <c r="BP10496" s="8"/>
      <c r="BQ10496" s="8"/>
      <c r="BR10496" s="8"/>
      <c r="BS10496" s="8"/>
      <c r="BT10496" s="8"/>
      <c r="BU10496" s="8"/>
    </row>
    <row r="10497" spans="68:73">
      <c r="BP10497" s="10"/>
      <c r="BQ10497" s="10"/>
      <c r="BR10497" s="10"/>
      <c r="BS10497" s="10"/>
      <c r="BT10497" s="10"/>
      <c r="BU10497" s="10"/>
    </row>
    <row r="10498" spans="68:73">
      <c r="BP10498" s="8"/>
      <c r="BQ10498" s="8"/>
      <c r="BR10498" s="8"/>
      <c r="BS10498" s="8"/>
      <c r="BT10498" s="8"/>
      <c r="BU10498" s="8"/>
    </row>
    <row r="10499" spans="68:73">
      <c r="BP10499" s="10"/>
      <c r="BQ10499" s="10"/>
      <c r="BR10499" s="10"/>
      <c r="BS10499" s="10"/>
      <c r="BT10499" s="10"/>
      <c r="BU10499" s="10"/>
    </row>
    <row r="10500" spans="68:73">
      <c r="BP10500" s="8"/>
      <c r="BQ10500" s="8"/>
      <c r="BR10500" s="8"/>
      <c r="BS10500" s="8"/>
      <c r="BT10500" s="8"/>
      <c r="BU10500" s="8"/>
    </row>
    <row r="10501" spans="68:73">
      <c r="BP10501" s="10"/>
      <c r="BQ10501" s="10"/>
      <c r="BR10501" s="10"/>
      <c r="BS10501" s="10"/>
      <c r="BT10501" s="10"/>
      <c r="BU10501" s="10"/>
    </row>
    <row r="10502" spans="68:73">
      <c r="BP10502" s="8"/>
      <c r="BQ10502" s="8"/>
      <c r="BR10502" s="8"/>
      <c r="BS10502" s="8"/>
      <c r="BT10502" s="8"/>
      <c r="BU10502" s="8"/>
    </row>
    <row r="10503" spans="68:73">
      <c r="BP10503" s="10"/>
      <c r="BQ10503" s="10"/>
      <c r="BR10503" s="10"/>
      <c r="BS10503" s="10"/>
      <c r="BT10503" s="10"/>
      <c r="BU10503" s="10"/>
    </row>
    <row r="10504" spans="68:73">
      <c r="BP10504" s="8"/>
      <c r="BQ10504" s="8"/>
      <c r="BR10504" s="8"/>
      <c r="BS10504" s="8"/>
      <c r="BT10504" s="8"/>
      <c r="BU10504" s="8"/>
    </row>
    <row r="10505" spans="68:73">
      <c r="BP10505" s="10"/>
      <c r="BQ10505" s="10"/>
      <c r="BR10505" s="10"/>
      <c r="BS10505" s="10"/>
      <c r="BT10505" s="10"/>
      <c r="BU10505" s="10"/>
    </row>
    <row r="10506" spans="68:73">
      <c r="BP10506" s="8"/>
      <c r="BQ10506" s="8"/>
      <c r="BR10506" s="8"/>
      <c r="BS10506" s="8"/>
      <c r="BT10506" s="8"/>
      <c r="BU10506" s="8"/>
    </row>
    <row r="10507" spans="68:73">
      <c r="BP10507" s="10"/>
      <c r="BQ10507" s="10"/>
      <c r="BR10507" s="10"/>
      <c r="BS10507" s="10"/>
      <c r="BT10507" s="10"/>
      <c r="BU10507" s="10"/>
    </row>
    <row r="10508" spans="68:73">
      <c r="BP10508" s="8"/>
      <c r="BQ10508" s="8"/>
      <c r="BR10508" s="8"/>
      <c r="BS10508" s="8"/>
      <c r="BT10508" s="8"/>
      <c r="BU10508" s="8"/>
    </row>
    <row r="10509" spans="68:73">
      <c r="BP10509" s="10"/>
      <c r="BQ10509" s="10"/>
      <c r="BR10509" s="10"/>
      <c r="BS10509" s="10"/>
      <c r="BT10509" s="10"/>
      <c r="BU10509" s="10"/>
    </row>
    <row r="10510" spans="68:73">
      <c r="BP10510" s="8"/>
      <c r="BQ10510" s="8"/>
      <c r="BR10510" s="8"/>
      <c r="BS10510" s="8"/>
      <c r="BT10510" s="8"/>
      <c r="BU10510" s="8"/>
    </row>
    <row r="10511" spans="68:73">
      <c r="BP10511" s="10"/>
      <c r="BQ10511" s="10"/>
      <c r="BR10511" s="10"/>
      <c r="BS10511" s="10"/>
      <c r="BT10511" s="10"/>
      <c r="BU10511" s="10"/>
    </row>
    <row r="10512" spans="68:73">
      <c r="BP10512" s="8"/>
      <c r="BQ10512" s="8"/>
      <c r="BR10512" s="8"/>
      <c r="BS10512" s="8"/>
      <c r="BT10512" s="8"/>
      <c r="BU10512" s="8"/>
    </row>
    <row r="10513" spans="68:73">
      <c r="BP10513" s="10"/>
      <c r="BQ10513" s="10"/>
      <c r="BR10513" s="10"/>
      <c r="BS10513" s="10"/>
      <c r="BT10513" s="10"/>
      <c r="BU10513" s="10"/>
    </row>
    <row r="10514" spans="68:73">
      <c r="BP10514" s="8"/>
      <c r="BQ10514" s="8"/>
      <c r="BR10514" s="8"/>
      <c r="BS10514" s="8"/>
      <c r="BT10514" s="8"/>
      <c r="BU10514" s="8"/>
    </row>
    <row r="10515" spans="68:73">
      <c r="BP10515" s="10"/>
      <c r="BQ10515" s="10"/>
      <c r="BR10515" s="10"/>
      <c r="BS10515" s="10"/>
      <c r="BT10515" s="10"/>
      <c r="BU10515" s="10"/>
    </row>
    <row r="10516" spans="68:73">
      <c r="BP10516" s="8"/>
      <c r="BQ10516" s="8"/>
      <c r="BR10516" s="8"/>
      <c r="BS10516" s="8"/>
      <c r="BT10516" s="8"/>
      <c r="BU10516" s="8"/>
    </row>
    <row r="10517" spans="68:73">
      <c r="BP10517" s="10"/>
      <c r="BQ10517" s="10"/>
      <c r="BR10517" s="10"/>
      <c r="BS10517" s="10"/>
      <c r="BT10517" s="10"/>
      <c r="BU10517" s="10"/>
    </row>
    <row r="10518" spans="68:73">
      <c r="BP10518" s="8"/>
      <c r="BQ10518" s="8"/>
      <c r="BR10518" s="8"/>
      <c r="BS10518" s="8"/>
      <c r="BT10518" s="8"/>
      <c r="BU10518" s="8"/>
    </row>
    <row r="10519" spans="68:73">
      <c r="BP10519" s="10"/>
      <c r="BQ10519" s="10"/>
      <c r="BR10519" s="10"/>
      <c r="BS10519" s="10"/>
      <c r="BT10519" s="10"/>
      <c r="BU10519" s="10"/>
    </row>
    <row r="10520" spans="68:73">
      <c r="BP10520" s="8"/>
      <c r="BQ10520" s="8"/>
      <c r="BR10520" s="8"/>
      <c r="BS10520" s="8"/>
      <c r="BT10520" s="8"/>
      <c r="BU10520" s="8"/>
    </row>
    <row r="10521" spans="68:73">
      <c r="BP10521" s="10"/>
      <c r="BQ10521" s="10"/>
      <c r="BR10521" s="10"/>
      <c r="BS10521" s="10"/>
      <c r="BT10521" s="10"/>
      <c r="BU10521" s="10"/>
    </row>
    <row r="10522" spans="68:73">
      <c r="BP10522" s="8"/>
      <c r="BQ10522" s="8"/>
      <c r="BR10522" s="8"/>
      <c r="BS10522" s="8"/>
      <c r="BT10522" s="8"/>
      <c r="BU10522" s="8"/>
    </row>
    <row r="10523" spans="68:73">
      <c r="BP10523" s="10"/>
      <c r="BQ10523" s="10"/>
      <c r="BR10523" s="10"/>
      <c r="BS10523" s="10"/>
      <c r="BT10523" s="10"/>
      <c r="BU10523" s="10"/>
    </row>
    <row r="10524" spans="68:73">
      <c r="BP10524" s="8"/>
      <c r="BQ10524" s="8"/>
      <c r="BR10524" s="8"/>
      <c r="BS10524" s="8"/>
      <c r="BT10524" s="8"/>
      <c r="BU10524" s="8"/>
    </row>
    <row r="10525" spans="68:73">
      <c r="BP10525" s="10"/>
      <c r="BQ10525" s="10"/>
      <c r="BR10525" s="10"/>
      <c r="BS10525" s="10"/>
      <c r="BT10525" s="10"/>
      <c r="BU10525" s="10"/>
    </row>
    <row r="10526" spans="68:73">
      <c r="BP10526" s="8"/>
      <c r="BQ10526" s="8"/>
      <c r="BR10526" s="8"/>
      <c r="BS10526" s="8"/>
      <c r="BT10526" s="8"/>
      <c r="BU10526" s="8"/>
    </row>
    <row r="10527" spans="68:73">
      <c r="BP10527" s="10"/>
      <c r="BQ10527" s="10"/>
      <c r="BR10527" s="10"/>
      <c r="BS10527" s="10"/>
      <c r="BT10527" s="10"/>
      <c r="BU10527" s="10"/>
    </row>
    <row r="10528" spans="68:73">
      <c r="BP10528" s="8"/>
      <c r="BQ10528" s="8"/>
      <c r="BR10528" s="8"/>
      <c r="BS10528" s="8"/>
      <c r="BT10528" s="8"/>
      <c r="BU10528" s="8"/>
    </row>
    <row r="10529" spans="68:73">
      <c r="BP10529" s="10"/>
      <c r="BQ10529" s="10"/>
      <c r="BR10529" s="10"/>
      <c r="BS10529" s="10"/>
      <c r="BT10529" s="10"/>
      <c r="BU10529" s="10"/>
    </row>
    <row r="10530" spans="68:73">
      <c r="BP10530" s="8"/>
      <c r="BQ10530" s="8"/>
      <c r="BR10530" s="8"/>
      <c r="BS10530" s="8"/>
      <c r="BT10530" s="8"/>
      <c r="BU10530" s="8"/>
    </row>
    <row r="10531" spans="68:73">
      <c r="BP10531" s="10"/>
      <c r="BQ10531" s="10"/>
      <c r="BR10531" s="10"/>
      <c r="BS10531" s="10"/>
      <c r="BT10531" s="10"/>
      <c r="BU10531" s="10"/>
    </row>
    <row r="10532" spans="68:73">
      <c r="BP10532" s="8"/>
      <c r="BQ10532" s="8"/>
      <c r="BR10532" s="8"/>
      <c r="BS10532" s="8"/>
      <c r="BT10532" s="8"/>
      <c r="BU10532" s="8"/>
    </row>
    <row r="10533" spans="68:73">
      <c r="BP10533" s="10"/>
      <c r="BQ10533" s="10"/>
      <c r="BR10533" s="10"/>
      <c r="BS10533" s="10"/>
      <c r="BT10533" s="10"/>
      <c r="BU10533" s="10"/>
    </row>
    <row r="10534" spans="68:73">
      <c r="BP10534" s="8"/>
      <c r="BQ10534" s="8"/>
      <c r="BR10534" s="8"/>
      <c r="BS10534" s="8"/>
      <c r="BT10534" s="8"/>
      <c r="BU10534" s="8"/>
    </row>
    <row r="10535" spans="68:73">
      <c r="BP10535" s="10"/>
      <c r="BQ10535" s="10"/>
      <c r="BR10535" s="10"/>
      <c r="BS10535" s="10"/>
      <c r="BT10535" s="10"/>
      <c r="BU10535" s="10"/>
    </row>
    <row r="10536" spans="68:73">
      <c r="BP10536" s="8"/>
      <c r="BQ10536" s="8"/>
      <c r="BR10536" s="8"/>
      <c r="BS10536" s="8"/>
      <c r="BT10536" s="8"/>
      <c r="BU10536" s="8"/>
    </row>
    <row r="10537" spans="68:73">
      <c r="BP10537" s="10"/>
      <c r="BQ10537" s="10"/>
      <c r="BR10537" s="10"/>
      <c r="BS10537" s="10"/>
      <c r="BT10537" s="10"/>
      <c r="BU10537" s="10"/>
    </row>
    <row r="10538" spans="68:73">
      <c r="BP10538" s="8"/>
      <c r="BQ10538" s="8"/>
      <c r="BR10538" s="8"/>
      <c r="BS10538" s="8"/>
      <c r="BT10538" s="8"/>
      <c r="BU10538" s="8"/>
    </row>
    <row r="10539" spans="68:73">
      <c r="BP10539" s="10"/>
      <c r="BQ10539" s="10"/>
      <c r="BR10539" s="10"/>
      <c r="BS10539" s="10"/>
      <c r="BT10539" s="10"/>
      <c r="BU10539" s="10"/>
    </row>
    <row r="10540" spans="68:73">
      <c r="BP10540" s="8"/>
      <c r="BQ10540" s="8"/>
      <c r="BR10540" s="8"/>
      <c r="BS10540" s="8"/>
      <c r="BT10540" s="8"/>
      <c r="BU10540" s="8"/>
    </row>
    <row r="10541" spans="68:73">
      <c r="BP10541" s="10"/>
      <c r="BQ10541" s="10"/>
      <c r="BR10541" s="10"/>
      <c r="BS10541" s="10"/>
      <c r="BT10541" s="10"/>
      <c r="BU10541" s="10"/>
    </row>
    <row r="10542" spans="68:73">
      <c r="BP10542" s="8"/>
      <c r="BQ10542" s="8"/>
      <c r="BR10542" s="8"/>
      <c r="BS10542" s="8"/>
      <c r="BT10542" s="8"/>
      <c r="BU10542" s="8"/>
    </row>
    <row r="10543" spans="68:73">
      <c r="BP10543" s="10"/>
      <c r="BQ10543" s="10"/>
      <c r="BR10543" s="10"/>
      <c r="BS10543" s="10"/>
      <c r="BT10543" s="10"/>
      <c r="BU10543" s="10"/>
    </row>
    <row r="10544" spans="68:73">
      <c r="BP10544" s="8"/>
      <c r="BQ10544" s="8"/>
      <c r="BR10544" s="8"/>
      <c r="BS10544" s="8"/>
      <c r="BT10544" s="8"/>
      <c r="BU10544" s="8"/>
    </row>
    <row r="10545" spans="68:73">
      <c r="BP10545" s="10"/>
      <c r="BQ10545" s="10"/>
      <c r="BR10545" s="10"/>
      <c r="BS10545" s="10"/>
      <c r="BT10545" s="10"/>
      <c r="BU10545" s="10"/>
    </row>
    <row r="10546" spans="68:73">
      <c r="BP10546" s="8"/>
      <c r="BQ10546" s="8"/>
      <c r="BR10546" s="8"/>
      <c r="BS10546" s="8"/>
      <c r="BT10546" s="8"/>
      <c r="BU10546" s="8"/>
    </row>
    <row r="10547" spans="68:73">
      <c r="BP10547" s="10"/>
      <c r="BQ10547" s="10"/>
      <c r="BR10547" s="10"/>
      <c r="BS10547" s="10"/>
      <c r="BT10547" s="10"/>
      <c r="BU10547" s="10"/>
    </row>
    <row r="10548" spans="68:73">
      <c r="BP10548" s="8"/>
      <c r="BQ10548" s="8"/>
      <c r="BR10548" s="8"/>
      <c r="BS10548" s="8"/>
      <c r="BT10548" s="8"/>
      <c r="BU10548" s="8"/>
    </row>
    <row r="10549" spans="68:73">
      <c r="BP10549" s="10"/>
      <c r="BQ10549" s="10"/>
      <c r="BR10549" s="10"/>
      <c r="BS10549" s="10"/>
      <c r="BT10549" s="10"/>
      <c r="BU10549" s="10"/>
    </row>
    <row r="10550" spans="68:73">
      <c r="BP10550" s="8"/>
      <c r="BQ10550" s="8"/>
      <c r="BR10550" s="8"/>
      <c r="BS10550" s="8"/>
      <c r="BT10550" s="8"/>
      <c r="BU10550" s="8"/>
    </row>
    <row r="10551" spans="68:73">
      <c r="BP10551" s="10"/>
      <c r="BQ10551" s="10"/>
      <c r="BR10551" s="10"/>
      <c r="BS10551" s="10"/>
      <c r="BT10551" s="10"/>
      <c r="BU10551" s="10"/>
    </row>
    <row r="10552" spans="68:73">
      <c r="BP10552" s="8"/>
      <c r="BQ10552" s="8"/>
      <c r="BR10552" s="8"/>
      <c r="BS10552" s="8"/>
      <c r="BT10552" s="8"/>
      <c r="BU10552" s="8"/>
    </row>
    <row r="10553" spans="68:73">
      <c r="BP10553" s="10"/>
      <c r="BQ10553" s="10"/>
      <c r="BR10553" s="10"/>
      <c r="BS10553" s="10"/>
      <c r="BT10553" s="10"/>
      <c r="BU10553" s="10"/>
    </row>
    <row r="10554" spans="68:73">
      <c r="BP10554" s="8"/>
      <c r="BQ10554" s="8"/>
      <c r="BR10554" s="8"/>
      <c r="BS10554" s="8"/>
      <c r="BT10554" s="8"/>
      <c r="BU10554" s="8"/>
    </row>
    <row r="10555" spans="68:73">
      <c r="BP10555" s="10"/>
      <c r="BQ10555" s="10"/>
      <c r="BR10555" s="10"/>
      <c r="BS10555" s="10"/>
      <c r="BT10555" s="10"/>
      <c r="BU10555" s="10"/>
    </row>
    <row r="10556" spans="68:73">
      <c r="BP10556" s="8"/>
      <c r="BQ10556" s="8"/>
      <c r="BR10556" s="8"/>
      <c r="BS10556" s="8"/>
      <c r="BT10556" s="8"/>
      <c r="BU10556" s="8"/>
    </row>
    <row r="10557" spans="68:73">
      <c r="BP10557" s="10"/>
      <c r="BQ10557" s="10"/>
      <c r="BR10557" s="10"/>
      <c r="BS10557" s="10"/>
      <c r="BT10557" s="10"/>
      <c r="BU10557" s="10"/>
    </row>
    <row r="10558" spans="68:73">
      <c r="BP10558" s="8"/>
      <c r="BQ10558" s="8"/>
      <c r="BR10558" s="8"/>
      <c r="BS10558" s="8"/>
      <c r="BT10558" s="8"/>
      <c r="BU10558" s="8"/>
    </row>
    <row r="10559" spans="68:73">
      <c r="BP10559" s="10"/>
      <c r="BQ10559" s="10"/>
      <c r="BR10559" s="10"/>
      <c r="BS10559" s="10"/>
      <c r="BT10559" s="10"/>
      <c r="BU10559" s="10"/>
    </row>
    <row r="10560" spans="68:73">
      <c r="BP10560" s="8"/>
      <c r="BQ10560" s="8"/>
      <c r="BR10560" s="8"/>
      <c r="BS10560" s="8"/>
      <c r="BT10560" s="8"/>
      <c r="BU10560" s="8"/>
    </row>
    <row r="10561" spans="68:73">
      <c r="BP10561" s="10"/>
      <c r="BQ10561" s="10"/>
      <c r="BR10561" s="10"/>
      <c r="BS10561" s="10"/>
      <c r="BT10561" s="10"/>
      <c r="BU10561" s="10"/>
    </row>
    <row r="10562" spans="68:73">
      <c r="BP10562" s="8"/>
      <c r="BQ10562" s="8"/>
      <c r="BR10562" s="8"/>
      <c r="BS10562" s="8"/>
      <c r="BT10562" s="8"/>
      <c r="BU10562" s="8"/>
    </row>
    <row r="10563" spans="68:73">
      <c r="BP10563" s="10"/>
      <c r="BQ10563" s="10"/>
      <c r="BR10563" s="10"/>
      <c r="BS10563" s="10"/>
      <c r="BT10563" s="10"/>
      <c r="BU10563" s="10"/>
    </row>
    <row r="10564" spans="68:73">
      <c r="BP10564" s="8"/>
      <c r="BQ10564" s="8"/>
      <c r="BR10564" s="8"/>
      <c r="BS10564" s="8"/>
      <c r="BT10564" s="8"/>
      <c r="BU10564" s="8"/>
    </row>
    <row r="10565" spans="68:73">
      <c r="BP10565" s="10"/>
      <c r="BQ10565" s="10"/>
      <c r="BR10565" s="10"/>
      <c r="BS10565" s="10"/>
      <c r="BT10565" s="10"/>
      <c r="BU10565" s="10"/>
    </row>
    <row r="10566" spans="68:73">
      <c r="BP10566" s="8"/>
      <c r="BQ10566" s="8"/>
      <c r="BR10566" s="8"/>
      <c r="BS10566" s="8"/>
      <c r="BT10566" s="8"/>
      <c r="BU10566" s="8"/>
    </row>
    <row r="10567" spans="68:73">
      <c r="BP10567" s="10"/>
      <c r="BQ10567" s="10"/>
      <c r="BR10567" s="10"/>
      <c r="BS10567" s="10"/>
      <c r="BT10567" s="10"/>
      <c r="BU10567" s="10"/>
    </row>
    <row r="10568" spans="68:73">
      <c r="BP10568" s="8"/>
      <c r="BQ10568" s="8"/>
      <c r="BR10568" s="8"/>
      <c r="BS10568" s="8"/>
      <c r="BT10568" s="8"/>
      <c r="BU10568" s="8"/>
    </row>
    <row r="10569" spans="68:73">
      <c r="BP10569" s="10"/>
      <c r="BQ10569" s="10"/>
      <c r="BR10569" s="10"/>
      <c r="BS10569" s="10"/>
      <c r="BT10569" s="10"/>
      <c r="BU10569" s="10"/>
    </row>
    <row r="10570" spans="68:73">
      <c r="BP10570" s="8"/>
      <c r="BQ10570" s="8"/>
      <c r="BR10570" s="8"/>
      <c r="BS10570" s="8"/>
      <c r="BT10570" s="8"/>
      <c r="BU10570" s="8"/>
    </row>
    <row r="10571" spans="68:73">
      <c r="BP10571" s="10"/>
      <c r="BQ10571" s="10"/>
      <c r="BR10571" s="10"/>
      <c r="BS10571" s="10"/>
      <c r="BT10571" s="10"/>
      <c r="BU10571" s="10"/>
    </row>
    <row r="10572" spans="68:73">
      <c r="BP10572" s="8"/>
      <c r="BQ10572" s="8"/>
      <c r="BR10572" s="8"/>
      <c r="BS10572" s="8"/>
      <c r="BT10572" s="8"/>
      <c r="BU10572" s="8"/>
    </row>
    <row r="10573" spans="68:73">
      <c r="BP10573" s="10"/>
      <c r="BQ10573" s="10"/>
      <c r="BR10573" s="10"/>
      <c r="BS10573" s="10"/>
      <c r="BT10573" s="10"/>
      <c r="BU10573" s="10"/>
    </row>
    <row r="10574" spans="68:73">
      <c r="BP10574" s="8"/>
      <c r="BQ10574" s="8"/>
      <c r="BR10574" s="8"/>
      <c r="BS10574" s="8"/>
      <c r="BT10574" s="8"/>
      <c r="BU10574" s="8"/>
    </row>
    <row r="10575" spans="68:73">
      <c r="BP10575" s="10"/>
      <c r="BQ10575" s="10"/>
      <c r="BR10575" s="10"/>
      <c r="BS10575" s="10"/>
      <c r="BT10575" s="10"/>
      <c r="BU10575" s="10"/>
    </row>
    <row r="10576" spans="68:73">
      <c r="BP10576" s="8"/>
      <c r="BQ10576" s="8"/>
      <c r="BR10576" s="8"/>
      <c r="BS10576" s="8"/>
      <c r="BT10576" s="8"/>
      <c r="BU10576" s="8"/>
    </row>
    <row r="10577" spans="68:73">
      <c r="BP10577" s="10"/>
      <c r="BQ10577" s="10"/>
      <c r="BR10577" s="10"/>
      <c r="BS10577" s="10"/>
      <c r="BT10577" s="10"/>
      <c r="BU10577" s="10"/>
    </row>
    <row r="10578" spans="68:73">
      <c r="BP10578" s="8"/>
      <c r="BQ10578" s="8"/>
      <c r="BR10578" s="8"/>
      <c r="BS10578" s="8"/>
      <c r="BT10578" s="8"/>
      <c r="BU10578" s="8"/>
    </row>
    <row r="10579" spans="68:73">
      <c r="BP10579" s="10"/>
      <c r="BQ10579" s="10"/>
      <c r="BR10579" s="10"/>
      <c r="BS10579" s="10"/>
      <c r="BT10579" s="10"/>
      <c r="BU10579" s="10"/>
    </row>
    <row r="10580" spans="68:73">
      <c r="BP10580" s="8"/>
      <c r="BQ10580" s="8"/>
      <c r="BR10580" s="8"/>
      <c r="BS10580" s="8"/>
      <c r="BT10580" s="8"/>
      <c r="BU10580" s="8"/>
    </row>
    <row r="10581" spans="68:73">
      <c r="BP10581" s="10"/>
      <c r="BQ10581" s="10"/>
      <c r="BR10581" s="10"/>
      <c r="BS10581" s="10"/>
      <c r="BT10581" s="10"/>
      <c r="BU10581" s="10"/>
    </row>
    <row r="10582" spans="68:73">
      <c r="BP10582" s="8"/>
      <c r="BQ10582" s="8"/>
      <c r="BR10582" s="8"/>
      <c r="BS10582" s="8"/>
      <c r="BT10582" s="8"/>
      <c r="BU10582" s="8"/>
    </row>
    <row r="10583" spans="68:73">
      <c r="BP10583" s="10"/>
      <c r="BQ10583" s="10"/>
      <c r="BR10583" s="10"/>
      <c r="BS10583" s="10"/>
      <c r="BT10583" s="10"/>
      <c r="BU10583" s="10"/>
    </row>
    <row r="10584" spans="68:73">
      <c r="BP10584" s="8"/>
      <c r="BQ10584" s="8"/>
      <c r="BR10584" s="8"/>
      <c r="BS10584" s="8"/>
      <c r="BT10584" s="8"/>
      <c r="BU10584" s="8"/>
    </row>
    <row r="10585" spans="68:73">
      <c r="BP10585" s="10"/>
      <c r="BQ10585" s="10"/>
      <c r="BR10585" s="10"/>
      <c r="BS10585" s="10"/>
      <c r="BT10585" s="10"/>
      <c r="BU10585" s="10"/>
    </row>
    <row r="10586" spans="68:73">
      <c r="BP10586" s="8"/>
      <c r="BQ10586" s="8"/>
      <c r="BR10586" s="8"/>
      <c r="BS10586" s="8"/>
      <c r="BT10586" s="8"/>
      <c r="BU10586" s="8"/>
    </row>
    <row r="10587" spans="68:73">
      <c r="BP10587" s="10"/>
      <c r="BQ10587" s="10"/>
      <c r="BR10587" s="10"/>
      <c r="BS10587" s="10"/>
      <c r="BT10587" s="10"/>
      <c r="BU10587" s="10"/>
    </row>
    <row r="10588" spans="68:73">
      <c r="BP10588" s="8"/>
      <c r="BQ10588" s="8"/>
      <c r="BR10588" s="8"/>
      <c r="BS10588" s="8"/>
      <c r="BT10588" s="8"/>
      <c r="BU10588" s="8"/>
    </row>
    <row r="10589" spans="68:73">
      <c r="BP10589" s="10"/>
      <c r="BQ10589" s="10"/>
      <c r="BR10589" s="10"/>
      <c r="BS10589" s="10"/>
      <c r="BT10589" s="10"/>
      <c r="BU10589" s="10"/>
    </row>
    <row r="10590" spans="68:73">
      <c r="BP10590" s="8"/>
      <c r="BQ10590" s="8"/>
      <c r="BR10590" s="8"/>
      <c r="BS10590" s="8"/>
      <c r="BT10590" s="8"/>
      <c r="BU10590" s="8"/>
    </row>
    <row r="10591" spans="68:73">
      <c r="BP10591" s="10"/>
      <c r="BQ10591" s="10"/>
      <c r="BR10591" s="10"/>
      <c r="BS10591" s="10"/>
      <c r="BT10591" s="10"/>
      <c r="BU10591" s="10"/>
    </row>
    <row r="10592" spans="68:73">
      <c r="BP10592" s="8"/>
      <c r="BQ10592" s="8"/>
      <c r="BR10592" s="8"/>
      <c r="BS10592" s="8"/>
      <c r="BT10592" s="8"/>
      <c r="BU10592" s="8"/>
    </row>
    <row r="10593" spans="68:73">
      <c r="BP10593" s="10"/>
      <c r="BQ10593" s="10"/>
      <c r="BR10593" s="10"/>
      <c r="BS10593" s="10"/>
      <c r="BT10593" s="10"/>
      <c r="BU10593" s="10"/>
    </row>
    <row r="10594" spans="68:73">
      <c r="BP10594" s="8"/>
      <c r="BQ10594" s="8"/>
      <c r="BR10594" s="8"/>
      <c r="BS10594" s="8"/>
      <c r="BT10594" s="8"/>
      <c r="BU10594" s="8"/>
    </row>
    <row r="10595" spans="68:73">
      <c r="BP10595" s="10"/>
      <c r="BQ10595" s="10"/>
      <c r="BR10595" s="10"/>
      <c r="BS10595" s="10"/>
      <c r="BT10595" s="10"/>
      <c r="BU10595" s="10"/>
    </row>
    <row r="10596" spans="68:73">
      <c r="BP10596" s="8"/>
      <c r="BQ10596" s="8"/>
      <c r="BR10596" s="8"/>
      <c r="BS10596" s="8"/>
      <c r="BT10596" s="8"/>
      <c r="BU10596" s="8"/>
    </row>
    <row r="10597" spans="68:73">
      <c r="BP10597" s="10"/>
      <c r="BQ10597" s="10"/>
      <c r="BR10597" s="10"/>
      <c r="BS10597" s="10"/>
      <c r="BT10597" s="10"/>
      <c r="BU10597" s="10"/>
    </row>
    <row r="10598" spans="68:73">
      <c r="BP10598" s="8"/>
      <c r="BQ10598" s="8"/>
      <c r="BR10598" s="8"/>
      <c r="BS10598" s="8"/>
      <c r="BT10598" s="8"/>
      <c r="BU10598" s="8"/>
    </row>
    <row r="10599" spans="68:73">
      <c r="BP10599" s="10"/>
      <c r="BQ10599" s="10"/>
      <c r="BR10599" s="10"/>
      <c r="BS10599" s="10"/>
      <c r="BT10599" s="10"/>
      <c r="BU10599" s="10"/>
    </row>
    <row r="10600" spans="68:73">
      <c r="BP10600" s="8"/>
      <c r="BQ10600" s="8"/>
      <c r="BR10600" s="8"/>
      <c r="BS10600" s="8"/>
      <c r="BT10600" s="8"/>
      <c r="BU10600" s="8"/>
    </row>
    <row r="10601" spans="68:73">
      <c r="BP10601" s="10"/>
      <c r="BQ10601" s="10"/>
      <c r="BR10601" s="10"/>
      <c r="BS10601" s="10"/>
      <c r="BT10601" s="10"/>
      <c r="BU10601" s="10"/>
    </row>
    <row r="10602" spans="68:73">
      <c r="BP10602" s="8"/>
      <c r="BQ10602" s="8"/>
      <c r="BR10602" s="8"/>
      <c r="BS10602" s="8"/>
      <c r="BT10602" s="8"/>
      <c r="BU10602" s="8"/>
    </row>
    <row r="10603" spans="68:73">
      <c r="BP10603" s="10"/>
      <c r="BQ10603" s="10"/>
      <c r="BR10603" s="10"/>
      <c r="BS10603" s="10"/>
      <c r="BT10603" s="10"/>
      <c r="BU10603" s="10"/>
    </row>
    <row r="10604" spans="68:73">
      <c r="BP10604" s="8"/>
      <c r="BQ10604" s="8"/>
      <c r="BR10604" s="8"/>
      <c r="BS10604" s="8"/>
      <c r="BT10604" s="8"/>
      <c r="BU10604" s="8"/>
    </row>
    <row r="10605" spans="68:73">
      <c r="BP10605" s="10"/>
      <c r="BQ10605" s="10"/>
      <c r="BR10605" s="10"/>
      <c r="BS10605" s="10"/>
      <c r="BT10605" s="10"/>
      <c r="BU10605" s="10"/>
    </row>
    <row r="10606" spans="68:73">
      <c r="BP10606" s="8"/>
      <c r="BQ10606" s="8"/>
      <c r="BR10606" s="8"/>
      <c r="BS10606" s="8"/>
      <c r="BT10606" s="8"/>
      <c r="BU10606" s="8"/>
    </row>
    <row r="10607" spans="68:73">
      <c r="BP10607" s="10"/>
      <c r="BQ10607" s="10"/>
      <c r="BR10607" s="10"/>
      <c r="BS10607" s="10"/>
      <c r="BT10607" s="10"/>
      <c r="BU10607" s="10"/>
    </row>
    <row r="10608" spans="68:73">
      <c r="BP10608" s="8"/>
      <c r="BQ10608" s="8"/>
      <c r="BR10608" s="8"/>
      <c r="BS10608" s="8"/>
      <c r="BT10608" s="8"/>
      <c r="BU10608" s="8"/>
    </row>
    <row r="10609" spans="68:73">
      <c r="BP10609" s="10"/>
      <c r="BQ10609" s="10"/>
      <c r="BR10609" s="10"/>
      <c r="BS10609" s="10"/>
      <c r="BT10609" s="10"/>
      <c r="BU10609" s="10"/>
    </row>
    <row r="10610" spans="68:73">
      <c r="BP10610" s="8"/>
      <c r="BQ10610" s="8"/>
      <c r="BR10610" s="8"/>
      <c r="BS10610" s="8"/>
      <c r="BT10610" s="8"/>
      <c r="BU10610" s="8"/>
    </row>
    <row r="10611" spans="68:73">
      <c r="BP10611" s="10"/>
      <c r="BQ10611" s="10"/>
      <c r="BR10611" s="10"/>
      <c r="BS10611" s="10"/>
      <c r="BT10611" s="10"/>
      <c r="BU10611" s="10"/>
    </row>
    <row r="10612" spans="68:73">
      <c r="BP10612" s="8"/>
      <c r="BQ10612" s="8"/>
      <c r="BR10612" s="8"/>
      <c r="BS10612" s="8"/>
      <c r="BT10612" s="8"/>
      <c r="BU10612" s="8"/>
    </row>
    <row r="10613" spans="68:73">
      <c r="BP10613" s="10"/>
      <c r="BQ10613" s="10"/>
      <c r="BR10613" s="10"/>
      <c r="BS10613" s="10"/>
      <c r="BT10613" s="10"/>
      <c r="BU10613" s="10"/>
    </row>
    <row r="10614" spans="68:73">
      <c r="BP10614" s="8"/>
      <c r="BQ10614" s="8"/>
      <c r="BR10614" s="8"/>
      <c r="BS10614" s="8"/>
      <c r="BT10614" s="8"/>
      <c r="BU10614" s="8"/>
    </row>
    <row r="10615" spans="68:73">
      <c r="BP10615" s="10"/>
      <c r="BQ10615" s="10"/>
      <c r="BR10615" s="10"/>
      <c r="BS10615" s="10"/>
      <c r="BT10615" s="10"/>
      <c r="BU10615" s="10"/>
    </row>
    <row r="10616" spans="68:73">
      <c r="BP10616" s="8"/>
      <c r="BQ10616" s="8"/>
      <c r="BR10616" s="8"/>
      <c r="BS10616" s="8"/>
      <c r="BT10616" s="8"/>
      <c r="BU10616" s="8"/>
    </row>
    <row r="10617" spans="68:73">
      <c r="BP10617" s="10"/>
      <c r="BQ10617" s="10"/>
      <c r="BR10617" s="10"/>
      <c r="BS10617" s="10"/>
      <c r="BT10617" s="10"/>
      <c r="BU10617" s="10"/>
    </row>
    <row r="10618" spans="68:73">
      <c r="BP10618" s="8"/>
      <c r="BQ10618" s="8"/>
      <c r="BR10618" s="8"/>
      <c r="BS10618" s="8"/>
      <c r="BT10618" s="8"/>
      <c r="BU10618" s="8"/>
    </row>
    <row r="10619" spans="68:73">
      <c r="BP10619" s="10"/>
      <c r="BQ10619" s="10"/>
      <c r="BR10619" s="10"/>
      <c r="BS10619" s="10"/>
      <c r="BT10619" s="10"/>
      <c r="BU10619" s="10"/>
    </row>
    <row r="10620" spans="68:73">
      <c r="BP10620" s="8"/>
      <c r="BQ10620" s="8"/>
      <c r="BR10620" s="8"/>
      <c r="BS10620" s="8"/>
      <c r="BT10620" s="8"/>
      <c r="BU10620" s="8"/>
    </row>
    <row r="10621" spans="68:73">
      <c r="BP10621" s="10"/>
      <c r="BQ10621" s="10"/>
      <c r="BR10621" s="10"/>
      <c r="BS10621" s="10"/>
      <c r="BT10621" s="10"/>
      <c r="BU10621" s="10"/>
    </row>
    <row r="10622" spans="68:73">
      <c r="BP10622" s="8"/>
      <c r="BQ10622" s="8"/>
      <c r="BR10622" s="8"/>
      <c r="BS10622" s="8"/>
      <c r="BT10622" s="8"/>
      <c r="BU10622" s="8"/>
    </row>
    <row r="10623" spans="68:73">
      <c r="BP10623" s="10"/>
      <c r="BQ10623" s="10"/>
      <c r="BR10623" s="10"/>
      <c r="BS10623" s="10"/>
      <c r="BT10623" s="10"/>
      <c r="BU10623" s="10"/>
    </row>
    <row r="10624" spans="68:73">
      <c r="BP10624" s="8"/>
      <c r="BQ10624" s="8"/>
      <c r="BR10624" s="8"/>
      <c r="BS10624" s="8"/>
      <c r="BT10624" s="8"/>
      <c r="BU10624" s="8"/>
    </row>
    <row r="10625" spans="68:73">
      <c r="BP10625" s="10"/>
      <c r="BQ10625" s="10"/>
      <c r="BR10625" s="10"/>
      <c r="BS10625" s="10"/>
      <c r="BT10625" s="10"/>
      <c r="BU10625" s="10"/>
    </row>
    <row r="10626" spans="68:73">
      <c r="BP10626" s="8"/>
      <c r="BQ10626" s="8"/>
      <c r="BR10626" s="8"/>
      <c r="BS10626" s="8"/>
      <c r="BT10626" s="8"/>
      <c r="BU10626" s="8"/>
    </row>
    <row r="10627" spans="68:73">
      <c r="BP10627" s="10"/>
      <c r="BQ10627" s="10"/>
      <c r="BR10627" s="10"/>
      <c r="BS10627" s="10"/>
      <c r="BT10627" s="10"/>
      <c r="BU10627" s="10"/>
    </row>
    <row r="10628" spans="68:73">
      <c r="BP10628" s="8"/>
      <c r="BQ10628" s="8"/>
      <c r="BR10628" s="8"/>
      <c r="BS10628" s="8"/>
      <c r="BT10628" s="8"/>
      <c r="BU10628" s="8"/>
    </row>
    <row r="10629" spans="68:73">
      <c r="BP10629" s="10"/>
      <c r="BQ10629" s="10"/>
      <c r="BR10629" s="10"/>
      <c r="BS10629" s="10"/>
      <c r="BT10629" s="10"/>
      <c r="BU10629" s="10"/>
    </row>
    <row r="10630" spans="68:73">
      <c r="BP10630" s="8"/>
      <c r="BQ10630" s="8"/>
      <c r="BR10630" s="8"/>
      <c r="BS10630" s="8"/>
      <c r="BT10630" s="8"/>
      <c r="BU10630" s="8"/>
    </row>
    <row r="10631" spans="68:73">
      <c r="BP10631" s="10"/>
      <c r="BQ10631" s="10"/>
      <c r="BR10631" s="10"/>
      <c r="BS10631" s="10"/>
      <c r="BT10631" s="10"/>
      <c r="BU10631" s="10"/>
    </row>
    <row r="10632" spans="68:73">
      <c r="BP10632" s="8"/>
      <c r="BQ10632" s="8"/>
      <c r="BR10632" s="8"/>
      <c r="BS10632" s="8"/>
      <c r="BT10632" s="8"/>
      <c r="BU10632" s="8"/>
    </row>
    <row r="10633" spans="68:73">
      <c r="BP10633" s="10"/>
      <c r="BQ10633" s="10"/>
      <c r="BR10633" s="10"/>
      <c r="BS10633" s="10"/>
      <c r="BT10633" s="10"/>
      <c r="BU10633" s="10"/>
    </row>
    <row r="10634" spans="68:73">
      <c r="BP10634" s="8"/>
      <c r="BQ10634" s="8"/>
      <c r="BR10634" s="8"/>
      <c r="BS10634" s="8"/>
      <c r="BT10634" s="8"/>
      <c r="BU10634" s="8"/>
    </row>
    <row r="10635" spans="68:73">
      <c r="BP10635" s="10"/>
      <c r="BQ10635" s="10"/>
      <c r="BR10635" s="10"/>
      <c r="BS10635" s="10"/>
      <c r="BT10635" s="10"/>
      <c r="BU10635" s="10"/>
    </row>
    <row r="10636" spans="68:73">
      <c r="BP10636" s="8"/>
      <c r="BQ10636" s="8"/>
      <c r="BR10636" s="8"/>
      <c r="BS10636" s="8"/>
      <c r="BT10636" s="8"/>
      <c r="BU10636" s="8"/>
    </row>
    <row r="10637" spans="68:73">
      <c r="BP10637" s="10"/>
      <c r="BQ10637" s="10"/>
      <c r="BR10637" s="10"/>
      <c r="BS10637" s="10"/>
      <c r="BT10637" s="10"/>
      <c r="BU10637" s="10"/>
    </row>
    <row r="10638" spans="68:73">
      <c r="BP10638" s="8"/>
      <c r="BQ10638" s="8"/>
      <c r="BR10638" s="8"/>
      <c r="BS10638" s="8"/>
      <c r="BT10638" s="8"/>
      <c r="BU10638" s="8"/>
    </row>
    <row r="10639" spans="68:73">
      <c r="BP10639" s="10"/>
      <c r="BQ10639" s="10"/>
      <c r="BR10639" s="10"/>
      <c r="BS10639" s="10"/>
      <c r="BT10639" s="10"/>
      <c r="BU10639" s="10"/>
    </row>
    <row r="10640" spans="68:73">
      <c r="BP10640" s="8"/>
      <c r="BQ10640" s="8"/>
      <c r="BR10640" s="8"/>
      <c r="BS10640" s="8"/>
      <c r="BT10640" s="8"/>
      <c r="BU10640" s="8"/>
    </row>
    <row r="10641" spans="68:73">
      <c r="BP10641" s="10"/>
      <c r="BQ10641" s="10"/>
      <c r="BR10641" s="10"/>
      <c r="BS10641" s="10"/>
      <c r="BT10641" s="10"/>
      <c r="BU10641" s="10"/>
    </row>
    <row r="10642" spans="68:73">
      <c r="BP10642" s="8"/>
      <c r="BQ10642" s="8"/>
      <c r="BR10642" s="8"/>
      <c r="BS10642" s="8"/>
      <c r="BT10642" s="8"/>
      <c r="BU10642" s="8"/>
    </row>
    <row r="10643" spans="68:73">
      <c r="BP10643" s="10"/>
      <c r="BQ10643" s="10"/>
      <c r="BR10643" s="10"/>
      <c r="BS10643" s="10"/>
      <c r="BT10643" s="10"/>
      <c r="BU10643" s="10"/>
    </row>
    <row r="10644" spans="68:73">
      <c r="BP10644" s="8"/>
      <c r="BQ10644" s="8"/>
      <c r="BR10644" s="8"/>
      <c r="BS10644" s="8"/>
      <c r="BT10644" s="8"/>
      <c r="BU10644" s="8"/>
    </row>
    <row r="10645" spans="68:73">
      <c r="BP10645" s="10"/>
      <c r="BQ10645" s="10"/>
      <c r="BR10645" s="10"/>
      <c r="BS10645" s="10"/>
      <c r="BT10645" s="10"/>
      <c r="BU10645" s="10"/>
    </row>
    <row r="10646" spans="68:73">
      <c r="BP10646" s="8"/>
      <c r="BQ10646" s="8"/>
      <c r="BR10646" s="8"/>
      <c r="BS10646" s="8"/>
      <c r="BT10646" s="8"/>
      <c r="BU10646" s="8"/>
    </row>
    <row r="10647" spans="68:73">
      <c r="BP10647" s="10"/>
      <c r="BQ10647" s="10"/>
      <c r="BR10647" s="10"/>
      <c r="BS10647" s="10"/>
      <c r="BT10647" s="10"/>
      <c r="BU10647" s="10"/>
    </row>
    <row r="10648" spans="68:73">
      <c r="BP10648" s="8"/>
      <c r="BQ10648" s="8"/>
      <c r="BR10648" s="8"/>
      <c r="BS10648" s="8"/>
      <c r="BT10648" s="8"/>
      <c r="BU10648" s="8"/>
    </row>
    <row r="10649" spans="68:73">
      <c r="BP10649" s="10"/>
      <c r="BQ10649" s="10"/>
      <c r="BR10649" s="10"/>
      <c r="BS10649" s="10"/>
      <c r="BT10649" s="10"/>
      <c r="BU10649" s="10"/>
    </row>
    <row r="10650" spans="68:73">
      <c r="BP10650" s="8"/>
      <c r="BQ10650" s="8"/>
      <c r="BR10650" s="8"/>
      <c r="BS10650" s="8"/>
      <c r="BT10650" s="8"/>
      <c r="BU10650" s="8"/>
    </row>
    <row r="10651" spans="68:73">
      <c r="BP10651" s="10"/>
      <c r="BQ10651" s="10"/>
      <c r="BR10651" s="10"/>
      <c r="BS10651" s="10"/>
      <c r="BT10651" s="10"/>
      <c r="BU10651" s="10"/>
    </row>
    <row r="10652" spans="68:73">
      <c r="BP10652" s="8"/>
      <c r="BQ10652" s="8"/>
      <c r="BR10652" s="8"/>
      <c r="BS10652" s="8"/>
      <c r="BT10652" s="8"/>
      <c r="BU10652" s="8"/>
    </row>
    <row r="10653" spans="68:73">
      <c r="BP10653" s="10"/>
      <c r="BQ10653" s="10"/>
      <c r="BR10653" s="10"/>
      <c r="BS10653" s="10"/>
      <c r="BT10653" s="10"/>
      <c r="BU10653" s="10"/>
    </row>
    <row r="10654" spans="68:73">
      <c r="BP10654" s="8"/>
      <c r="BQ10654" s="8"/>
      <c r="BR10654" s="8"/>
      <c r="BS10654" s="8"/>
      <c r="BT10654" s="8"/>
      <c r="BU10654" s="8"/>
    </row>
    <row r="10655" spans="68:73">
      <c r="BP10655" s="10"/>
      <c r="BQ10655" s="10"/>
      <c r="BR10655" s="10"/>
      <c r="BS10655" s="10"/>
      <c r="BT10655" s="10"/>
      <c r="BU10655" s="10"/>
    </row>
    <row r="10656" spans="68:73">
      <c r="BP10656" s="8"/>
      <c r="BQ10656" s="8"/>
      <c r="BR10656" s="8"/>
      <c r="BS10656" s="8"/>
      <c r="BT10656" s="8"/>
      <c r="BU10656" s="8"/>
    </row>
    <row r="10657" spans="68:73">
      <c r="BP10657" s="10"/>
      <c r="BQ10657" s="10"/>
      <c r="BR10657" s="10"/>
      <c r="BS10657" s="10"/>
      <c r="BT10657" s="10"/>
      <c r="BU10657" s="10"/>
    </row>
    <row r="10658" spans="68:73">
      <c r="BP10658" s="8"/>
      <c r="BQ10658" s="8"/>
      <c r="BR10658" s="8"/>
      <c r="BS10658" s="8"/>
      <c r="BT10658" s="8"/>
      <c r="BU10658" s="8"/>
    </row>
    <row r="10659" spans="68:73">
      <c r="BP10659" s="10"/>
      <c r="BQ10659" s="10"/>
      <c r="BR10659" s="10"/>
      <c r="BS10659" s="10"/>
      <c r="BT10659" s="10"/>
      <c r="BU10659" s="10"/>
    </row>
    <row r="10660" spans="68:73">
      <c r="BP10660" s="8"/>
      <c r="BQ10660" s="8"/>
      <c r="BR10660" s="8"/>
      <c r="BS10660" s="8"/>
      <c r="BT10660" s="8"/>
      <c r="BU10660" s="8"/>
    </row>
    <row r="10661" spans="68:73">
      <c r="BP10661" s="10"/>
      <c r="BQ10661" s="10"/>
      <c r="BR10661" s="10"/>
      <c r="BS10661" s="10"/>
      <c r="BT10661" s="10"/>
      <c r="BU10661" s="10"/>
    </row>
    <row r="10662" spans="68:73">
      <c r="BP10662" s="8"/>
      <c r="BQ10662" s="8"/>
      <c r="BR10662" s="8"/>
      <c r="BS10662" s="8"/>
      <c r="BT10662" s="8"/>
      <c r="BU10662" s="8"/>
    </row>
    <row r="10663" spans="68:73">
      <c r="BP10663" s="10"/>
      <c r="BQ10663" s="10"/>
      <c r="BR10663" s="10"/>
      <c r="BS10663" s="10"/>
      <c r="BT10663" s="10"/>
      <c r="BU10663" s="10"/>
    </row>
    <row r="10664" spans="68:73">
      <c r="BP10664" s="8"/>
      <c r="BQ10664" s="8"/>
      <c r="BR10664" s="8"/>
      <c r="BS10664" s="8"/>
      <c r="BT10664" s="8"/>
      <c r="BU10664" s="8"/>
    </row>
    <row r="10665" spans="68:73">
      <c r="BP10665" s="10"/>
      <c r="BQ10665" s="10"/>
      <c r="BR10665" s="10"/>
      <c r="BS10665" s="10"/>
      <c r="BT10665" s="10"/>
      <c r="BU10665" s="10"/>
    </row>
    <row r="10666" spans="68:73">
      <c r="BP10666" s="8"/>
      <c r="BQ10666" s="8"/>
      <c r="BR10666" s="8"/>
      <c r="BS10666" s="8"/>
      <c r="BT10666" s="8"/>
      <c r="BU10666" s="8"/>
    </row>
    <row r="10667" spans="68:73">
      <c r="BP10667" s="10"/>
      <c r="BQ10667" s="10"/>
      <c r="BR10667" s="10"/>
      <c r="BS10667" s="10"/>
      <c r="BT10667" s="10"/>
      <c r="BU10667" s="10"/>
    </row>
    <row r="10668" spans="68:73">
      <c r="BP10668" s="8"/>
      <c r="BQ10668" s="8"/>
      <c r="BR10668" s="8"/>
      <c r="BS10668" s="8"/>
      <c r="BT10668" s="8"/>
      <c r="BU10668" s="8"/>
    </row>
    <row r="10669" spans="68:73">
      <c r="BP10669" s="10"/>
      <c r="BQ10669" s="10"/>
      <c r="BR10669" s="10"/>
      <c r="BS10669" s="10"/>
      <c r="BT10669" s="10"/>
      <c r="BU10669" s="10"/>
    </row>
    <row r="10670" spans="68:73">
      <c r="BP10670" s="8"/>
      <c r="BQ10670" s="8"/>
      <c r="BR10670" s="8"/>
      <c r="BS10670" s="8"/>
      <c r="BT10670" s="8"/>
      <c r="BU10670" s="8"/>
    </row>
    <row r="10671" spans="68:73">
      <c r="BP10671" s="10"/>
      <c r="BQ10671" s="10"/>
      <c r="BR10671" s="10"/>
      <c r="BS10671" s="10"/>
      <c r="BT10671" s="10"/>
      <c r="BU10671" s="10"/>
    </row>
    <row r="10672" spans="68:73">
      <c r="BP10672" s="8"/>
      <c r="BQ10672" s="8"/>
      <c r="BR10672" s="8"/>
      <c r="BS10672" s="8"/>
      <c r="BT10672" s="8"/>
      <c r="BU10672" s="8"/>
    </row>
    <row r="10673" spans="68:73">
      <c r="BP10673" s="10"/>
      <c r="BQ10673" s="10"/>
      <c r="BR10673" s="10"/>
      <c r="BS10673" s="10"/>
      <c r="BT10673" s="10"/>
      <c r="BU10673" s="10"/>
    </row>
    <row r="10674" spans="68:73">
      <c r="BP10674" s="8"/>
      <c r="BQ10674" s="8"/>
      <c r="BR10674" s="8"/>
      <c r="BS10674" s="8"/>
      <c r="BT10674" s="8"/>
      <c r="BU10674" s="8"/>
    </row>
    <row r="10675" spans="68:73">
      <c r="BP10675" s="10"/>
      <c r="BQ10675" s="10"/>
      <c r="BR10675" s="10"/>
      <c r="BS10675" s="10"/>
      <c r="BT10675" s="10"/>
      <c r="BU10675" s="10"/>
    </row>
    <row r="10676" spans="68:73">
      <c r="BP10676" s="8"/>
      <c r="BQ10676" s="8"/>
      <c r="BR10676" s="8"/>
      <c r="BS10676" s="8"/>
      <c r="BT10676" s="8"/>
      <c r="BU10676" s="8"/>
    </row>
    <row r="10677" spans="68:73">
      <c r="BP10677" s="10"/>
      <c r="BQ10677" s="10"/>
      <c r="BR10677" s="10"/>
      <c r="BS10677" s="10"/>
      <c r="BT10677" s="10"/>
      <c r="BU10677" s="10"/>
    </row>
    <row r="10678" spans="68:73">
      <c r="BP10678" s="8"/>
      <c r="BQ10678" s="8"/>
      <c r="BR10678" s="8"/>
      <c r="BS10678" s="8"/>
      <c r="BT10678" s="8"/>
      <c r="BU10678" s="8"/>
    </row>
    <row r="10679" spans="68:73">
      <c r="BP10679" s="10"/>
      <c r="BQ10679" s="10"/>
      <c r="BR10679" s="10"/>
      <c r="BS10679" s="10"/>
      <c r="BT10679" s="10"/>
      <c r="BU10679" s="10"/>
    </row>
    <row r="10680" spans="68:73">
      <c r="BP10680" s="8"/>
      <c r="BQ10680" s="8"/>
      <c r="BR10680" s="8"/>
      <c r="BS10680" s="8"/>
      <c r="BT10680" s="8"/>
      <c r="BU10680" s="8"/>
    </row>
    <row r="10681" spans="68:73">
      <c r="BP10681" s="10"/>
      <c r="BQ10681" s="10"/>
      <c r="BR10681" s="10"/>
      <c r="BS10681" s="10"/>
      <c r="BT10681" s="10"/>
      <c r="BU10681" s="10"/>
    </row>
    <row r="10682" spans="68:73">
      <c r="BP10682" s="8"/>
      <c r="BQ10682" s="8"/>
      <c r="BR10682" s="8"/>
      <c r="BS10682" s="8"/>
      <c r="BT10682" s="8"/>
      <c r="BU10682" s="8"/>
    </row>
    <row r="10683" spans="68:73">
      <c r="BP10683" s="10"/>
      <c r="BQ10683" s="10"/>
      <c r="BR10683" s="10"/>
      <c r="BS10683" s="10"/>
      <c r="BT10683" s="10"/>
      <c r="BU10683" s="10"/>
    </row>
    <row r="10684" spans="68:73">
      <c r="BP10684" s="8"/>
      <c r="BQ10684" s="8"/>
      <c r="BR10684" s="8"/>
      <c r="BS10684" s="8"/>
      <c r="BT10684" s="8"/>
      <c r="BU10684" s="8"/>
    </row>
    <row r="10685" spans="68:73">
      <c r="BP10685" s="10"/>
      <c r="BQ10685" s="10"/>
      <c r="BR10685" s="10"/>
      <c r="BS10685" s="10"/>
      <c r="BT10685" s="10"/>
      <c r="BU10685" s="10"/>
    </row>
    <row r="10686" spans="68:73">
      <c r="BP10686" s="8"/>
      <c r="BQ10686" s="8"/>
      <c r="BR10686" s="8"/>
      <c r="BS10686" s="8"/>
      <c r="BT10686" s="8"/>
      <c r="BU10686" s="8"/>
    </row>
    <row r="10687" spans="68:73">
      <c r="BP10687" s="10"/>
      <c r="BQ10687" s="10"/>
      <c r="BR10687" s="10"/>
      <c r="BS10687" s="10"/>
      <c r="BT10687" s="10"/>
      <c r="BU10687" s="10"/>
    </row>
    <row r="10688" spans="68:73">
      <c r="BP10688" s="8"/>
      <c r="BQ10688" s="8"/>
      <c r="BR10688" s="8"/>
      <c r="BS10688" s="8"/>
      <c r="BT10688" s="8"/>
      <c r="BU10688" s="8"/>
    </row>
    <row r="10689" spans="68:73">
      <c r="BP10689" s="10"/>
      <c r="BQ10689" s="10"/>
      <c r="BR10689" s="10"/>
      <c r="BS10689" s="10"/>
      <c r="BT10689" s="10"/>
      <c r="BU10689" s="10"/>
    </row>
    <row r="10690" spans="68:73">
      <c r="BP10690" s="8"/>
      <c r="BQ10690" s="8"/>
      <c r="BR10690" s="8"/>
      <c r="BS10690" s="8"/>
      <c r="BT10690" s="8"/>
      <c r="BU10690" s="8"/>
    </row>
    <row r="10691" spans="68:73">
      <c r="BP10691" s="10"/>
      <c r="BQ10691" s="10"/>
      <c r="BR10691" s="10"/>
      <c r="BS10691" s="10"/>
      <c r="BT10691" s="10"/>
      <c r="BU10691" s="10"/>
    </row>
    <row r="10692" spans="68:73">
      <c r="BP10692" s="8"/>
      <c r="BQ10692" s="8"/>
      <c r="BR10692" s="8"/>
      <c r="BS10692" s="8"/>
      <c r="BT10692" s="8"/>
      <c r="BU10692" s="8"/>
    </row>
    <row r="10693" spans="68:73">
      <c r="BP10693" s="10"/>
      <c r="BQ10693" s="10"/>
      <c r="BR10693" s="10"/>
      <c r="BS10693" s="10"/>
      <c r="BT10693" s="10"/>
      <c r="BU10693" s="10"/>
    </row>
    <row r="10694" spans="68:73">
      <c r="BP10694" s="8"/>
      <c r="BQ10694" s="8"/>
      <c r="BR10694" s="8"/>
      <c r="BS10694" s="8"/>
      <c r="BT10694" s="8"/>
      <c r="BU10694" s="8"/>
    </row>
    <row r="10695" spans="68:73">
      <c r="BP10695" s="10"/>
      <c r="BQ10695" s="10"/>
      <c r="BR10695" s="10"/>
      <c r="BS10695" s="10"/>
      <c r="BT10695" s="10"/>
      <c r="BU10695" s="10"/>
    </row>
    <row r="10696" spans="68:73">
      <c r="BP10696" s="8"/>
      <c r="BQ10696" s="8"/>
      <c r="BR10696" s="8"/>
      <c r="BS10696" s="8"/>
      <c r="BT10696" s="8"/>
      <c r="BU10696" s="8"/>
    </row>
    <row r="10697" spans="68:73">
      <c r="BP10697" s="10"/>
      <c r="BQ10697" s="10"/>
      <c r="BR10697" s="10"/>
      <c r="BS10697" s="10"/>
      <c r="BT10697" s="10"/>
      <c r="BU10697" s="10"/>
    </row>
    <row r="10698" spans="68:73">
      <c r="BP10698" s="8"/>
      <c r="BQ10698" s="8"/>
      <c r="BR10698" s="8"/>
      <c r="BS10698" s="8"/>
      <c r="BT10698" s="8"/>
      <c r="BU10698" s="8"/>
    </row>
    <row r="10699" spans="68:73">
      <c r="BP10699" s="10"/>
      <c r="BQ10699" s="10"/>
      <c r="BR10699" s="10"/>
      <c r="BS10699" s="10"/>
      <c r="BT10699" s="10"/>
      <c r="BU10699" s="10"/>
    </row>
    <row r="10700" spans="68:73">
      <c r="BP10700" s="8"/>
      <c r="BQ10700" s="8"/>
      <c r="BR10700" s="8"/>
      <c r="BS10700" s="8"/>
      <c r="BT10700" s="8"/>
      <c r="BU10700" s="8"/>
    </row>
    <row r="10701" spans="68:73">
      <c r="BP10701" s="10"/>
      <c r="BQ10701" s="10"/>
      <c r="BR10701" s="10"/>
      <c r="BS10701" s="10"/>
      <c r="BT10701" s="10"/>
      <c r="BU10701" s="10"/>
    </row>
    <row r="10702" spans="68:73">
      <c r="BP10702" s="8"/>
      <c r="BQ10702" s="8"/>
      <c r="BR10702" s="8"/>
      <c r="BS10702" s="8"/>
      <c r="BT10702" s="8"/>
      <c r="BU10702" s="8"/>
    </row>
    <row r="10703" spans="68:73">
      <c r="BP10703" s="10"/>
      <c r="BQ10703" s="10"/>
      <c r="BR10703" s="10"/>
      <c r="BS10703" s="10"/>
      <c r="BT10703" s="10"/>
      <c r="BU10703" s="10"/>
    </row>
    <row r="10704" spans="68:73">
      <c r="BP10704" s="8"/>
      <c r="BQ10704" s="8"/>
      <c r="BR10704" s="8"/>
      <c r="BS10704" s="8"/>
      <c r="BT10704" s="8"/>
      <c r="BU10704" s="8"/>
    </row>
    <row r="10705" spans="68:73">
      <c r="BP10705" s="10"/>
      <c r="BQ10705" s="10"/>
      <c r="BR10705" s="10"/>
      <c r="BS10705" s="10"/>
      <c r="BT10705" s="10"/>
      <c r="BU10705" s="10"/>
    </row>
    <row r="10706" spans="68:73">
      <c r="BP10706" s="8"/>
      <c r="BQ10706" s="8"/>
      <c r="BR10706" s="8"/>
      <c r="BS10706" s="8"/>
      <c r="BT10706" s="8"/>
      <c r="BU10706" s="8"/>
    </row>
    <row r="10707" spans="68:73">
      <c r="BP10707" s="10"/>
      <c r="BQ10707" s="10"/>
      <c r="BR10707" s="10"/>
      <c r="BS10707" s="10"/>
      <c r="BT10707" s="10"/>
      <c r="BU10707" s="10"/>
    </row>
    <row r="10708" spans="68:73">
      <c r="BP10708" s="8"/>
      <c r="BQ10708" s="8"/>
      <c r="BR10708" s="8"/>
      <c r="BS10708" s="8"/>
      <c r="BT10708" s="8"/>
      <c r="BU10708" s="8"/>
    </row>
    <row r="10709" spans="68:73">
      <c r="BP10709" s="10"/>
      <c r="BQ10709" s="10"/>
      <c r="BR10709" s="10"/>
      <c r="BS10709" s="10"/>
      <c r="BT10709" s="10"/>
      <c r="BU10709" s="10"/>
    </row>
    <row r="10710" spans="68:73">
      <c r="BP10710" s="8"/>
      <c r="BQ10710" s="8"/>
      <c r="BR10710" s="8"/>
      <c r="BS10710" s="8"/>
      <c r="BT10710" s="8"/>
      <c r="BU10710" s="8"/>
    </row>
    <row r="10711" spans="68:73">
      <c r="BP10711" s="10"/>
      <c r="BQ10711" s="10"/>
      <c r="BR10711" s="10"/>
      <c r="BS10711" s="10"/>
      <c r="BT10711" s="10"/>
      <c r="BU10711" s="10"/>
    </row>
    <row r="10712" spans="68:73">
      <c r="BP10712" s="8"/>
      <c r="BQ10712" s="8"/>
      <c r="BR10712" s="8"/>
      <c r="BS10712" s="8"/>
      <c r="BT10712" s="8"/>
      <c r="BU10712" s="8"/>
    </row>
    <row r="10713" spans="68:73">
      <c r="BP10713" s="10"/>
      <c r="BQ10713" s="10"/>
      <c r="BR10713" s="10"/>
      <c r="BS10713" s="10"/>
      <c r="BT10713" s="10"/>
      <c r="BU10713" s="10"/>
    </row>
    <row r="10714" spans="68:73">
      <c r="BP10714" s="8"/>
      <c r="BQ10714" s="8"/>
      <c r="BR10714" s="8"/>
      <c r="BS10714" s="8"/>
      <c r="BT10714" s="8"/>
      <c r="BU10714" s="8"/>
    </row>
    <row r="10715" spans="68:73">
      <c r="BP10715" s="10"/>
      <c r="BQ10715" s="10"/>
      <c r="BR10715" s="10"/>
      <c r="BS10715" s="10"/>
      <c r="BT10715" s="10"/>
      <c r="BU10715" s="10"/>
    </row>
    <row r="10716" spans="68:73">
      <c r="BP10716" s="8"/>
      <c r="BQ10716" s="8"/>
      <c r="BR10716" s="8"/>
      <c r="BS10716" s="8"/>
      <c r="BT10716" s="8"/>
      <c r="BU10716" s="8"/>
    </row>
    <row r="10717" spans="68:73">
      <c r="BP10717" s="10"/>
      <c r="BQ10717" s="10"/>
      <c r="BR10717" s="10"/>
      <c r="BS10717" s="10"/>
      <c r="BT10717" s="10"/>
      <c r="BU10717" s="10"/>
    </row>
    <row r="10718" spans="68:73">
      <c r="BP10718" s="8"/>
      <c r="BQ10718" s="8"/>
      <c r="BR10718" s="8"/>
      <c r="BS10718" s="8"/>
      <c r="BT10718" s="8"/>
      <c r="BU10718" s="8"/>
    </row>
    <row r="10719" spans="68:73">
      <c r="BP10719" s="10"/>
      <c r="BQ10719" s="10"/>
      <c r="BR10719" s="10"/>
      <c r="BS10719" s="10"/>
      <c r="BT10719" s="10"/>
      <c r="BU10719" s="10"/>
    </row>
    <row r="10720" spans="68:73">
      <c r="BP10720" s="8"/>
      <c r="BQ10720" s="8"/>
      <c r="BR10720" s="8"/>
      <c r="BS10720" s="8"/>
      <c r="BT10720" s="8"/>
      <c r="BU10720" s="8"/>
    </row>
    <row r="10721" spans="68:73">
      <c r="BP10721" s="10"/>
      <c r="BQ10721" s="10"/>
      <c r="BR10721" s="10"/>
      <c r="BS10721" s="10"/>
      <c r="BT10721" s="10"/>
      <c r="BU10721" s="10"/>
    </row>
    <row r="10722" spans="68:73">
      <c r="BP10722" s="8"/>
      <c r="BQ10722" s="8"/>
      <c r="BR10722" s="8"/>
      <c r="BS10722" s="8"/>
      <c r="BT10722" s="8"/>
      <c r="BU10722" s="8"/>
    </row>
    <row r="10723" spans="68:73">
      <c r="BP10723" s="10"/>
      <c r="BQ10723" s="10"/>
      <c r="BR10723" s="10"/>
      <c r="BS10723" s="10"/>
      <c r="BT10723" s="10"/>
      <c r="BU10723" s="10"/>
    </row>
    <row r="10724" spans="68:73">
      <c r="BP10724" s="8"/>
      <c r="BQ10724" s="8"/>
      <c r="BR10724" s="8"/>
      <c r="BS10724" s="8"/>
      <c r="BT10724" s="8"/>
      <c r="BU10724" s="8"/>
    </row>
    <row r="10725" spans="68:73">
      <c r="BP10725" s="10"/>
      <c r="BQ10725" s="10"/>
      <c r="BR10725" s="10"/>
      <c r="BS10725" s="10"/>
      <c r="BT10725" s="10"/>
      <c r="BU10725" s="10"/>
    </row>
    <row r="10726" spans="68:73">
      <c r="BP10726" s="8"/>
      <c r="BQ10726" s="8"/>
      <c r="BR10726" s="8"/>
      <c r="BS10726" s="8"/>
      <c r="BT10726" s="8"/>
      <c r="BU10726" s="8"/>
    </row>
    <row r="10727" spans="68:73">
      <c r="BP10727" s="10"/>
      <c r="BQ10727" s="10"/>
      <c r="BR10727" s="10"/>
      <c r="BS10727" s="10"/>
      <c r="BT10727" s="10"/>
      <c r="BU10727" s="10"/>
    </row>
    <row r="10728" spans="68:73">
      <c r="BP10728" s="8"/>
      <c r="BQ10728" s="8"/>
      <c r="BR10728" s="8"/>
      <c r="BS10728" s="8"/>
      <c r="BT10728" s="8"/>
      <c r="BU10728" s="8"/>
    </row>
    <row r="10729" spans="68:73">
      <c r="BP10729" s="10"/>
      <c r="BQ10729" s="10"/>
      <c r="BR10729" s="10"/>
      <c r="BS10729" s="10"/>
      <c r="BT10729" s="10"/>
      <c r="BU10729" s="10"/>
    </row>
    <row r="10730" spans="68:73">
      <c r="BP10730" s="8"/>
      <c r="BQ10730" s="8"/>
      <c r="BR10730" s="8"/>
      <c r="BS10730" s="8"/>
      <c r="BT10730" s="8"/>
      <c r="BU10730" s="8"/>
    </row>
    <row r="10731" spans="68:73">
      <c r="BP10731" s="10"/>
      <c r="BQ10731" s="10"/>
      <c r="BR10731" s="10"/>
      <c r="BS10731" s="10"/>
      <c r="BT10731" s="10"/>
      <c r="BU10731" s="10"/>
    </row>
    <row r="10732" spans="68:73">
      <c r="BP10732" s="8"/>
      <c r="BQ10732" s="8"/>
      <c r="BR10732" s="8"/>
      <c r="BS10732" s="8"/>
      <c r="BT10732" s="8"/>
      <c r="BU10732" s="8"/>
    </row>
    <row r="10733" spans="68:73">
      <c r="BP10733" s="10"/>
      <c r="BQ10733" s="10"/>
      <c r="BR10733" s="10"/>
      <c r="BS10733" s="10"/>
      <c r="BT10733" s="10"/>
      <c r="BU10733" s="10"/>
    </row>
    <row r="10734" spans="68:73">
      <c r="BP10734" s="8"/>
      <c r="BQ10734" s="8"/>
      <c r="BR10734" s="8"/>
      <c r="BS10734" s="8"/>
      <c r="BT10734" s="8"/>
      <c r="BU10734" s="8"/>
    </row>
    <row r="10735" spans="68:73">
      <c r="BP10735" s="10"/>
      <c r="BQ10735" s="10"/>
      <c r="BR10735" s="10"/>
      <c r="BS10735" s="10"/>
      <c r="BT10735" s="10"/>
      <c r="BU10735" s="10"/>
    </row>
    <row r="10736" spans="68:73">
      <c r="BP10736" s="8"/>
      <c r="BQ10736" s="8"/>
      <c r="BR10736" s="8"/>
      <c r="BS10736" s="8"/>
      <c r="BT10736" s="8"/>
      <c r="BU10736" s="8"/>
    </row>
    <row r="10737" spans="68:73">
      <c r="BP10737" s="10"/>
      <c r="BQ10737" s="10"/>
      <c r="BR10737" s="10"/>
      <c r="BS10737" s="10"/>
      <c r="BT10737" s="10"/>
      <c r="BU10737" s="10"/>
    </row>
    <row r="10738" spans="68:73">
      <c r="BP10738" s="8"/>
      <c r="BQ10738" s="8"/>
      <c r="BR10738" s="8"/>
      <c r="BS10738" s="8"/>
      <c r="BT10738" s="8"/>
      <c r="BU10738" s="8"/>
    </row>
    <row r="10739" spans="68:73">
      <c r="BP10739" s="10"/>
      <c r="BQ10739" s="10"/>
      <c r="BR10739" s="10"/>
      <c r="BS10739" s="10"/>
      <c r="BT10739" s="10"/>
      <c r="BU10739" s="10"/>
    </row>
    <row r="10740" spans="68:73">
      <c r="BP10740" s="8"/>
      <c r="BQ10740" s="8"/>
      <c r="BR10740" s="8"/>
      <c r="BS10740" s="8"/>
      <c r="BT10740" s="8"/>
      <c r="BU10740" s="8"/>
    </row>
    <row r="10741" spans="68:73">
      <c r="BP10741" s="10"/>
      <c r="BQ10741" s="10"/>
      <c r="BR10741" s="10"/>
      <c r="BS10741" s="10"/>
      <c r="BT10741" s="10"/>
      <c r="BU10741" s="10"/>
    </row>
    <row r="10742" spans="68:73">
      <c r="BP10742" s="8"/>
      <c r="BQ10742" s="8"/>
      <c r="BR10742" s="8"/>
      <c r="BS10742" s="8"/>
      <c r="BT10742" s="8"/>
      <c r="BU10742" s="8"/>
    </row>
    <row r="10743" spans="68:73">
      <c r="BP10743" s="10"/>
      <c r="BQ10743" s="10"/>
      <c r="BR10743" s="10"/>
      <c r="BS10743" s="10"/>
      <c r="BT10743" s="10"/>
      <c r="BU10743" s="10"/>
    </row>
    <row r="10744" spans="68:73">
      <c r="BP10744" s="8"/>
      <c r="BQ10744" s="8"/>
      <c r="BR10744" s="8"/>
      <c r="BS10744" s="8"/>
      <c r="BT10744" s="8"/>
      <c r="BU10744" s="8"/>
    </row>
    <row r="10745" spans="68:73">
      <c r="BP10745" s="10"/>
      <c r="BQ10745" s="10"/>
      <c r="BR10745" s="10"/>
      <c r="BS10745" s="10"/>
      <c r="BT10745" s="10"/>
      <c r="BU10745" s="10"/>
    </row>
    <row r="10746" spans="68:73">
      <c r="BP10746" s="8"/>
      <c r="BQ10746" s="8"/>
      <c r="BR10746" s="8"/>
      <c r="BS10746" s="8"/>
      <c r="BT10746" s="8"/>
      <c r="BU10746" s="8"/>
    </row>
    <row r="10747" spans="68:73">
      <c r="BP10747" s="10"/>
      <c r="BQ10747" s="10"/>
      <c r="BR10747" s="10"/>
      <c r="BS10747" s="10"/>
      <c r="BT10747" s="10"/>
      <c r="BU10747" s="10"/>
    </row>
    <row r="10748" spans="68:73">
      <c r="BP10748" s="8"/>
      <c r="BQ10748" s="8"/>
      <c r="BR10748" s="8"/>
      <c r="BS10748" s="8"/>
      <c r="BT10748" s="8"/>
      <c r="BU10748" s="8"/>
    </row>
    <row r="10749" spans="68:73">
      <c r="BP10749" s="10"/>
      <c r="BQ10749" s="10"/>
      <c r="BR10749" s="10"/>
      <c r="BS10749" s="10"/>
      <c r="BT10749" s="10"/>
      <c r="BU10749" s="10"/>
    </row>
    <row r="10750" spans="68:73">
      <c r="BP10750" s="8"/>
      <c r="BQ10750" s="8"/>
      <c r="BR10750" s="8"/>
      <c r="BS10750" s="8"/>
      <c r="BT10750" s="8"/>
      <c r="BU10750" s="8"/>
    </row>
    <row r="10751" spans="68:73">
      <c r="BP10751" s="10"/>
      <c r="BQ10751" s="10"/>
      <c r="BR10751" s="10"/>
      <c r="BS10751" s="10"/>
      <c r="BT10751" s="10"/>
      <c r="BU10751" s="10"/>
    </row>
    <row r="10752" spans="68:73">
      <c r="BP10752" s="8"/>
      <c r="BQ10752" s="8"/>
      <c r="BR10752" s="8"/>
      <c r="BS10752" s="8"/>
      <c r="BT10752" s="8"/>
      <c r="BU10752" s="8"/>
    </row>
    <row r="10753" spans="68:73">
      <c r="BP10753" s="10"/>
      <c r="BQ10753" s="10"/>
      <c r="BR10753" s="10"/>
      <c r="BS10753" s="10"/>
      <c r="BT10753" s="10"/>
      <c r="BU10753" s="10"/>
    </row>
    <row r="10754" spans="68:73">
      <c r="BP10754" s="8"/>
      <c r="BQ10754" s="8"/>
      <c r="BR10754" s="8"/>
      <c r="BS10754" s="8"/>
      <c r="BT10754" s="8"/>
      <c r="BU10754" s="8"/>
    </row>
    <row r="10755" spans="68:73">
      <c r="BP10755" s="10"/>
      <c r="BQ10755" s="10"/>
      <c r="BR10755" s="10"/>
      <c r="BS10755" s="10"/>
      <c r="BT10755" s="10"/>
      <c r="BU10755" s="10"/>
    </row>
    <row r="10756" spans="68:73">
      <c r="BP10756" s="8"/>
      <c r="BQ10756" s="8"/>
      <c r="BR10756" s="8"/>
      <c r="BS10756" s="8"/>
      <c r="BT10756" s="8"/>
      <c r="BU10756" s="8"/>
    </row>
    <row r="10757" spans="68:73">
      <c r="BP10757" s="10"/>
      <c r="BQ10757" s="10"/>
      <c r="BR10757" s="10"/>
      <c r="BS10757" s="10"/>
      <c r="BT10757" s="10"/>
      <c r="BU10757" s="10"/>
    </row>
    <row r="10758" spans="68:73">
      <c r="BP10758" s="8"/>
      <c r="BQ10758" s="8"/>
      <c r="BR10758" s="8"/>
      <c r="BS10758" s="8"/>
      <c r="BT10758" s="8"/>
      <c r="BU10758" s="8"/>
    </row>
    <row r="10759" spans="68:73">
      <c r="BP10759" s="10"/>
      <c r="BQ10759" s="10"/>
      <c r="BR10759" s="10"/>
      <c r="BS10759" s="10"/>
      <c r="BT10759" s="10"/>
      <c r="BU10759" s="10"/>
    </row>
    <row r="10760" spans="68:73">
      <c r="BP10760" s="8"/>
      <c r="BQ10760" s="8"/>
      <c r="BR10760" s="8"/>
      <c r="BS10760" s="8"/>
      <c r="BT10760" s="8"/>
      <c r="BU10760" s="8"/>
    </row>
    <row r="10761" spans="68:73">
      <c r="BP10761" s="10"/>
      <c r="BQ10761" s="10"/>
      <c r="BR10761" s="10"/>
      <c r="BS10761" s="10"/>
      <c r="BT10761" s="10"/>
      <c r="BU10761" s="10"/>
    </row>
    <row r="10762" spans="68:73">
      <c r="BP10762" s="8"/>
      <c r="BQ10762" s="8"/>
      <c r="BR10762" s="8"/>
      <c r="BS10762" s="8"/>
      <c r="BT10762" s="8"/>
      <c r="BU10762" s="8"/>
    </row>
    <row r="10763" spans="68:73">
      <c r="BP10763" s="10"/>
      <c r="BQ10763" s="10"/>
      <c r="BR10763" s="10"/>
      <c r="BS10763" s="10"/>
      <c r="BT10763" s="10"/>
      <c r="BU10763" s="10"/>
    </row>
    <row r="10764" spans="68:73">
      <c r="BP10764" s="8"/>
      <c r="BQ10764" s="8"/>
      <c r="BR10764" s="8"/>
      <c r="BS10764" s="8"/>
      <c r="BT10764" s="8"/>
      <c r="BU10764" s="8"/>
    </row>
    <row r="10765" spans="68:73">
      <c r="BP10765" s="10"/>
      <c r="BQ10765" s="10"/>
      <c r="BR10765" s="10"/>
      <c r="BS10765" s="10"/>
      <c r="BT10765" s="10"/>
      <c r="BU10765" s="10"/>
    </row>
    <row r="10766" spans="68:73">
      <c r="BP10766" s="8"/>
      <c r="BQ10766" s="8"/>
      <c r="BR10766" s="8"/>
      <c r="BS10766" s="8"/>
      <c r="BT10766" s="8"/>
      <c r="BU10766" s="8"/>
    </row>
    <row r="10767" spans="68:73">
      <c r="BP10767" s="10"/>
      <c r="BQ10767" s="10"/>
      <c r="BR10767" s="10"/>
      <c r="BS10767" s="10"/>
      <c r="BT10767" s="10"/>
      <c r="BU10767" s="10"/>
    </row>
    <row r="10768" spans="68:73">
      <c r="BP10768" s="8"/>
      <c r="BQ10768" s="8"/>
      <c r="BR10768" s="8"/>
      <c r="BS10768" s="8"/>
      <c r="BT10768" s="8"/>
      <c r="BU10768" s="8"/>
    </row>
    <row r="10769" spans="68:73">
      <c r="BP10769" s="10"/>
      <c r="BQ10769" s="10"/>
      <c r="BR10769" s="10"/>
      <c r="BS10769" s="10"/>
      <c r="BT10769" s="10"/>
      <c r="BU10769" s="10"/>
    </row>
    <row r="10770" spans="68:73">
      <c r="BP10770" s="8"/>
      <c r="BQ10770" s="8"/>
      <c r="BR10770" s="8"/>
      <c r="BS10770" s="8"/>
      <c r="BT10770" s="8"/>
      <c r="BU10770" s="8"/>
    </row>
    <row r="10771" spans="68:73">
      <c r="BP10771" s="10"/>
      <c r="BQ10771" s="10"/>
      <c r="BR10771" s="10"/>
      <c r="BS10771" s="10"/>
      <c r="BT10771" s="10"/>
      <c r="BU10771" s="10"/>
    </row>
    <row r="10772" spans="68:73">
      <c r="BP10772" s="8"/>
      <c r="BQ10772" s="8"/>
      <c r="BR10772" s="8"/>
      <c r="BS10772" s="8"/>
      <c r="BT10772" s="8"/>
      <c r="BU10772" s="8"/>
    </row>
    <row r="10773" spans="68:73">
      <c r="BP10773" s="10"/>
      <c r="BQ10773" s="10"/>
      <c r="BR10773" s="10"/>
      <c r="BS10773" s="10"/>
      <c r="BT10773" s="10"/>
      <c r="BU10773" s="10"/>
    </row>
    <row r="10774" spans="68:73">
      <c r="BP10774" s="8"/>
      <c r="BQ10774" s="8"/>
      <c r="BR10774" s="8"/>
      <c r="BS10774" s="8"/>
      <c r="BT10774" s="8"/>
      <c r="BU10774" s="8"/>
    </row>
    <row r="10775" spans="68:73">
      <c r="BP10775" s="10"/>
      <c r="BQ10775" s="10"/>
      <c r="BR10775" s="10"/>
      <c r="BS10775" s="10"/>
      <c r="BT10775" s="10"/>
      <c r="BU10775" s="10"/>
    </row>
    <row r="10776" spans="68:73">
      <c r="BP10776" s="8"/>
      <c r="BQ10776" s="8"/>
      <c r="BR10776" s="8"/>
      <c r="BS10776" s="8"/>
      <c r="BT10776" s="8"/>
      <c r="BU10776" s="8"/>
    </row>
    <row r="10777" spans="68:73">
      <c r="BP10777" s="10"/>
      <c r="BQ10777" s="10"/>
      <c r="BR10777" s="10"/>
      <c r="BS10777" s="10"/>
      <c r="BT10777" s="10"/>
      <c r="BU10777" s="10"/>
    </row>
    <row r="10778" spans="68:73">
      <c r="BP10778" s="8"/>
      <c r="BQ10778" s="8"/>
      <c r="BR10778" s="8"/>
      <c r="BS10778" s="8"/>
      <c r="BT10778" s="8"/>
      <c r="BU10778" s="8"/>
    </row>
    <row r="10779" spans="68:73">
      <c r="BP10779" s="10"/>
      <c r="BQ10779" s="10"/>
      <c r="BR10779" s="10"/>
      <c r="BS10779" s="10"/>
      <c r="BT10779" s="10"/>
      <c r="BU10779" s="10"/>
    </row>
    <row r="10780" spans="68:73">
      <c r="BP10780" s="8"/>
      <c r="BQ10780" s="8"/>
      <c r="BR10780" s="8"/>
      <c r="BS10780" s="8"/>
      <c r="BT10780" s="8"/>
      <c r="BU10780" s="8"/>
    </row>
    <row r="10781" spans="68:73">
      <c r="BP10781" s="10"/>
      <c r="BQ10781" s="10"/>
      <c r="BR10781" s="10"/>
      <c r="BS10781" s="10"/>
      <c r="BT10781" s="10"/>
      <c r="BU10781" s="10"/>
    </row>
    <row r="10782" spans="68:73">
      <c r="BP10782" s="8"/>
      <c r="BQ10782" s="8"/>
      <c r="BR10782" s="8"/>
      <c r="BS10782" s="8"/>
      <c r="BT10782" s="8"/>
      <c r="BU10782" s="8"/>
    </row>
    <row r="10783" spans="68:73">
      <c r="BP10783" s="10"/>
      <c r="BQ10783" s="10"/>
      <c r="BR10783" s="10"/>
      <c r="BS10783" s="10"/>
      <c r="BT10783" s="10"/>
      <c r="BU10783" s="10"/>
    </row>
    <row r="10784" spans="68:73">
      <c r="BP10784" s="8"/>
      <c r="BQ10784" s="8"/>
      <c r="BR10784" s="8"/>
      <c r="BS10784" s="8"/>
      <c r="BT10784" s="8"/>
      <c r="BU10784" s="8"/>
    </row>
    <row r="10785" spans="68:73">
      <c r="BP10785" s="10"/>
      <c r="BQ10785" s="10"/>
      <c r="BR10785" s="10"/>
      <c r="BS10785" s="10"/>
      <c r="BT10785" s="10"/>
      <c r="BU10785" s="10"/>
    </row>
    <row r="10786" spans="68:73">
      <c r="BP10786" s="8"/>
      <c r="BQ10786" s="8"/>
      <c r="BR10786" s="8"/>
      <c r="BS10786" s="8"/>
      <c r="BT10786" s="8"/>
      <c r="BU10786" s="8"/>
    </row>
    <row r="10787" spans="68:73">
      <c r="BP10787" s="10"/>
      <c r="BQ10787" s="10"/>
      <c r="BR10787" s="10"/>
      <c r="BS10787" s="10"/>
      <c r="BT10787" s="10"/>
      <c r="BU10787" s="10"/>
    </row>
    <row r="10788" spans="68:73">
      <c r="BP10788" s="8"/>
      <c r="BQ10788" s="8"/>
      <c r="BR10788" s="8"/>
      <c r="BS10788" s="8"/>
      <c r="BT10788" s="8"/>
      <c r="BU10788" s="8"/>
    </row>
    <row r="10789" spans="68:73">
      <c r="BP10789" s="10"/>
      <c r="BQ10789" s="10"/>
      <c r="BR10789" s="10"/>
      <c r="BS10789" s="10"/>
      <c r="BT10789" s="10"/>
      <c r="BU10789" s="10"/>
    </row>
    <row r="10790" spans="68:73">
      <c r="BP10790" s="8"/>
      <c r="BQ10790" s="8"/>
      <c r="BR10790" s="8"/>
      <c r="BS10790" s="8"/>
      <c r="BT10790" s="8"/>
      <c r="BU10790" s="8"/>
    </row>
    <row r="10791" spans="68:73">
      <c r="BP10791" s="10"/>
      <c r="BQ10791" s="10"/>
      <c r="BR10791" s="10"/>
      <c r="BS10791" s="10"/>
      <c r="BT10791" s="10"/>
      <c r="BU10791" s="10"/>
    </row>
    <row r="10792" spans="68:73">
      <c r="BP10792" s="8"/>
      <c r="BQ10792" s="8"/>
      <c r="BR10792" s="8"/>
      <c r="BS10792" s="8"/>
      <c r="BT10792" s="8"/>
      <c r="BU10792" s="8"/>
    </row>
    <row r="10793" spans="68:73">
      <c r="BP10793" s="10"/>
      <c r="BQ10793" s="10"/>
      <c r="BR10793" s="10"/>
      <c r="BS10793" s="10"/>
      <c r="BT10793" s="10"/>
      <c r="BU10793" s="10"/>
    </row>
    <row r="10794" spans="68:73">
      <c r="BP10794" s="8"/>
      <c r="BQ10794" s="8"/>
      <c r="BR10794" s="8"/>
      <c r="BS10794" s="8"/>
      <c r="BT10794" s="8"/>
      <c r="BU10794" s="8"/>
    </row>
    <row r="10795" spans="68:73">
      <c r="BP10795" s="10"/>
      <c r="BQ10795" s="10"/>
      <c r="BR10795" s="10"/>
      <c r="BS10795" s="10"/>
      <c r="BT10795" s="10"/>
      <c r="BU10795" s="10"/>
    </row>
    <row r="10796" spans="68:73">
      <c r="BP10796" s="8"/>
      <c r="BQ10796" s="8"/>
      <c r="BR10796" s="8"/>
      <c r="BS10796" s="8"/>
      <c r="BT10796" s="8"/>
      <c r="BU10796" s="8"/>
    </row>
    <row r="10797" spans="68:73">
      <c r="BP10797" s="10"/>
      <c r="BQ10797" s="10"/>
      <c r="BR10797" s="10"/>
      <c r="BS10797" s="10"/>
      <c r="BT10797" s="10"/>
      <c r="BU10797" s="10"/>
    </row>
    <row r="10798" spans="68:73">
      <c r="BP10798" s="8"/>
      <c r="BQ10798" s="8"/>
      <c r="BR10798" s="8"/>
      <c r="BS10798" s="8"/>
      <c r="BT10798" s="8"/>
      <c r="BU10798" s="8"/>
    </row>
    <row r="10799" spans="68:73">
      <c r="BP10799" s="10"/>
      <c r="BQ10799" s="10"/>
      <c r="BR10799" s="10"/>
      <c r="BS10799" s="10"/>
      <c r="BT10799" s="10"/>
      <c r="BU10799" s="10"/>
    </row>
    <row r="10800" spans="68:73">
      <c r="BP10800" s="8"/>
      <c r="BQ10800" s="8"/>
      <c r="BR10800" s="8"/>
      <c r="BS10800" s="8"/>
      <c r="BT10800" s="8"/>
      <c r="BU10800" s="8"/>
    </row>
    <row r="10801" spans="68:73">
      <c r="BP10801" s="10"/>
      <c r="BQ10801" s="10"/>
      <c r="BR10801" s="10"/>
      <c r="BS10801" s="10"/>
      <c r="BT10801" s="10"/>
      <c r="BU10801" s="10"/>
    </row>
    <row r="10802" spans="68:73">
      <c r="BP10802" s="8"/>
      <c r="BQ10802" s="8"/>
      <c r="BR10802" s="8"/>
      <c r="BS10802" s="8"/>
      <c r="BT10802" s="8"/>
      <c r="BU10802" s="8"/>
    </row>
    <row r="10803" spans="68:73">
      <c r="BP10803" s="10"/>
      <c r="BQ10803" s="10"/>
      <c r="BR10803" s="10"/>
      <c r="BS10803" s="10"/>
      <c r="BT10803" s="10"/>
      <c r="BU10803" s="10"/>
    </row>
    <row r="10804" spans="68:73">
      <c r="BP10804" s="8"/>
      <c r="BQ10804" s="8"/>
      <c r="BR10804" s="8"/>
      <c r="BS10804" s="8"/>
      <c r="BT10804" s="8"/>
      <c r="BU10804" s="8"/>
    </row>
    <row r="10805" spans="68:73">
      <c r="BP10805" s="10"/>
      <c r="BQ10805" s="10"/>
      <c r="BR10805" s="10"/>
      <c r="BS10805" s="10"/>
      <c r="BT10805" s="10"/>
      <c r="BU10805" s="10"/>
    </row>
    <row r="10806" spans="68:73">
      <c r="BP10806" s="8"/>
      <c r="BQ10806" s="8"/>
      <c r="BR10806" s="8"/>
      <c r="BS10806" s="8"/>
      <c r="BT10806" s="8"/>
      <c r="BU10806" s="8"/>
    </row>
    <row r="10807" spans="68:73">
      <c r="BP10807" s="10"/>
      <c r="BQ10807" s="10"/>
      <c r="BR10807" s="10"/>
      <c r="BS10807" s="10"/>
      <c r="BT10807" s="10"/>
      <c r="BU10807" s="10"/>
    </row>
    <row r="10808" spans="68:73">
      <c r="BP10808" s="8"/>
      <c r="BQ10808" s="8"/>
      <c r="BR10808" s="8"/>
      <c r="BS10808" s="8"/>
      <c r="BT10808" s="8"/>
      <c r="BU10808" s="8"/>
    </row>
    <row r="10809" spans="68:73">
      <c r="BP10809" s="10"/>
      <c r="BQ10809" s="10"/>
      <c r="BR10809" s="10"/>
      <c r="BS10809" s="10"/>
      <c r="BT10809" s="10"/>
      <c r="BU10809" s="10"/>
    </row>
    <row r="10810" spans="68:73">
      <c r="BP10810" s="8"/>
      <c r="BQ10810" s="8"/>
      <c r="BR10810" s="8"/>
      <c r="BS10810" s="8"/>
      <c r="BT10810" s="8"/>
      <c r="BU10810" s="8"/>
    </row>
    <row r="10811" spans="68:73">
      <c r="BP10811" s="10"/>
      <c r="BQ10811" s="10"/>
      <c r="BR10811" s="10"/>
      <c r="BS10811" s="10"/>
      <c r="BT10811" s="10"/>
      <c r="BU10811" s="10"/>
    </row>
    <row r="10812" spans="68:73">
      <c r="BP10812" s="8"/>
      <c r="BQ10812" s="8"/>
      <c r="BR10812" s="8"/>
      <c r="BS10812" s="8"/>
      <c r="BT10812" s="8"/>
      <c r="BU10812" s="8"/>
    </row>
    <row r="10813" spans="68:73">
      <c r="BP10813" s="10"/>
      <c r="BQ10813" s="10"/>
      <c r="BR10813" s="10"/>
      <c r="BS10813" s="10"/>
      <c r="BT10813" s="10"/>
      <c r="BU10813" s="10"/>
    </row>
    <row r="10814" spans="68:73">
      <c r="BP10814" s="8"/>
      <c r="BQ10814" s="8"/>
      <c r="BR10814" s="8"/>
      <c r="BS10814" s="8"/>
      <c r="BT10814" s="8"/>
      <c r="BU10814" s="8"/>
    </row>
    <row r="10815" spans="68:73">
      <c r="BP10815" s="10"/>
      <c r="BQ10815" s="10"/>
      <c r="BR10815" s="10"/>
      <c r="BS10815" s="10"/>
      <c r="BT10815" s="10"/>
      <c r="BU10815" s="10"/>
    </row>
    <row r="10816" spans="68:73">
      <c r="BP10816" s="8"/>
      <c r="BQ10816" s="8"/>
      <c r="BR10816" s="8"/>
      <c r="BS10816" s="8"/>
      <c r="BT10816" s="8"/>
      <c r="BU10816" s="8"/>
    </row>
    <row r="10817" spans="68:73">
      <c r="BP10817" s="10"/>
      <c r="BQ10817" s="10"/>
      <c r="BR10817" s="10"/>
      <c r="BS10817" s="10"/>
      <c r="BT10817" s="10"/>
      <c r="BU10817" s="10"/>
    </row>
    <row r="10818" spans="68:73">
      <c r="BP10818" s="8"/>
      <c r="BQ10818" s="8"/>
      <c r="BR10818" s="8"/>
      <c r="BS10818" s="8"/>
      <c r="BT10818" s="8"/>
      <c r="BU10818" s="8"/>
    </row>
    <row r="10819" spans="68:73">
      <c r="BP10819" s="10"/>
      <c r="BQ10819" s="10"/>
      <c r="BR10819" s="10"/>
      <c r="BS10819" s="10"/>
      <c r="BT10819" s="10"/>
      <c r="BU10819" s="10"/>
    </row>
    <row r="10820" spans="68:73">
      <c r="BP10820" s="8"/>
      <c r="BQ10820" s="8"/>
      <c r="BR10820" s="8"/>
      <c r="BS10820" s="8"/>
      <c r="BT10820" s="8"/>
      <c r="BU10820" s="8"/>
    </row>
    <row r="10821" spans="68:73">
      <c r="BP10821" s="10"/>
      <c r="BQ10821" s="10"/>
      <c r="BR10821" s="10"/>
      <c r="BS10821" s="10"/>
      <c r="BT10821" s="10"/>
      <c r="BU10821" s="10"/>
    </row>
    <row r="10822" spans="68:73">
      <c r="BP10822" s="8"/>
      <c r="BQ10822" s="8"/>
      <c r="BR10822" s="8"/>
      <c r="BS10822" s="8"/>
      <c r="BT10822" s="8"/>
      <c r="BU10822" s="8"/>
    </row>
    <row r="10823" spans="68:73">
      <c r="BP10823" s="10"/>
      <c r="BQ10823" s="10"/>
      <c r="BR10823" s="10"/>
      <c r="BS10823" s="10"/>
      <c r="BT10823" s="10"/>
      <c r="BU10823" s="10"/>
    </row>
    <row r="10824" spans="68:73">
      <c r="BP10824" s="8"/>
      <c r="BQ10824" s="8"/>
      <c r="BR10824" s="8"/>
      <c r="BS10824" s="8"/>
      <c r="BT10824" s="8"/>
      <c r="BU10824" s="8"/>
    </row>
    <row r="10825" spans="68:73">
      <c r="BP10825" s="10"/>
      <c r="BQ10825" s="10"/>
      <c r="BR10825" s="10"/>
      <c r="BS10825" s="10"/>
      <c r="BT10825" s="10"/>
      <c r="BU10825" s="10"/>
    </row>
    <row r="10826" spans="68:73">
      <c r="BP10826" s="8"/>
      <c r="BQ10826" s="8"/>
      <c r="BR10826" s="8"/>
      <c r="BS10826" s="8"/>
      <c r="BT10826" s="8"/>
      <c r="BU10826" s="8"/>
    </row>
    <row r="10827" spans="68:73">
      <c r="BP10827" s="10"/>
      <c r="BQ10827" s="10"/>
      <c r="BR10827" s="10"/>
      <c r="BS10827" s="10"/>
      <c r="BT10827" s="10"/>
      <c r="BU10827" s="10"/>
    </row>
    <row r="10828" spans="68:73">
      <c r="BP10828" s="8"/>
      <c r="BQ10828" s="8"/>
      <c r="BR10828" s="8"/>
      <c r="BS10828" s="8"/>
      <c r="BT10828" s="8"/>
      <c r="BU10828" s="8"/>
    </row>
    <row r="10829" spans="68:73">
      <c r="BP10829" s="10"/>
      <c r="BQ10829" s="10"/>
      <c r="BR10829" s="10"/>
      <c r="BS10829" s="10"/>
      <c r="BT10829" s="10"/>
      <c r="BU10829" s="10"/>
    </row>
    <row r="10830" spans="68:73">
      <c r="BP10830" s="8"/>
      <c r="BQ10830" s="8"/>
      <c r="BR10830" s="8"/>
      <c r="BS10830" s="8"/>
      <c r="BT10830" s="8"/>
      <c r="BU10830" s="8"/>
    </row>
    <row r="10831" spans="68:73">
      <c r="BP10831" s="10"/>
      <c r="BQ10831" s="10"/>
      <c r="BR10831" s="10"/>
      <c r="BS10831" s="10"/>
      <c r="BT10831" s="10"/>
      <c r="BU10831" s="10"/>
    </row>
    <row r="10832" spans="68:73">
      <c r="BP10832" s="8"/>
      <c r="BQ10832" s="8"/>
      <c r="BR10832" s="8"/>
      <c r="BS10832" s="8"/>
      <c r="BT10832" s="8"/>
      <c r="BU10832" s="8"/>
    </row>
    <row r="10833" spans="68:73">
      <c r="BP10833" s="10"/>
      <c r="BQ10833" s="10"/>
      <c r="BR10833" s="10"/>
      <c r="BS10833" s="10"/>
      <c r="BT10833" s="10"/>
      <c r="BU10833" s="10"/>
    </row>
    <row r="10834" spans="68:73">
      <c r="BP10834" s="8"/>
      <c r="BQ10834" s="8"/>
      <c r="BR10834" s="8"/>
      <c r="BS10834" s="8"/>
      <c r="BT10834" s="8"/>
      <c r="BU10834" s="8"/>
    </row>
    <row r="10835" spans="68:73">
      <c r="BP10835" s="10"/>
      <c r="BQ10835" s="10"/>
      <c r="BR10835" s="10"/>
      <c r="BS10835" s="10"/>
      <c r="BT10835" s="10"/>
      <c r="BU10835" s="10"/>
    </row>
    <row r="10836" spans="68:73">
      <c r="BP10836" s="8"/>
      <c r="BQ10836" s="8"/>
      <c r="BR10836" s="8"/>
      <c r="BS10836" s="8"/>
      <c r="BT10836" s="8"/>
      <c r="BU10836" s="8"/>
    </row>
    <row r="10837" spans="68:73">
      <c r="BP10837" s="10"/>
      <c r="BQ10837" s="10"/>
      <c r="BR10837" s="10"/>
      <c r="BS10837" s="10"/>
      <c r="BT10837" s="10"/>
      <c r="BU10837" s="10"/>
    </row>
    <row r="10838" spans="68:73">
      <c r="BP10838" s="8"/>
      <c r="BQ10838" s="8"/>
      <c r="BR10838" s="8"/>
      <c r="BS10838" s="8"/>
      <c r="BT10838" s="8"/>
      <c r="BU10838" s="8"/>
    </row>
    <row r="10839" spans="68:73">
      <c r="BP10839" s="10"/>
      <c r="BQ10839" s="10"/>
      <c r="BR10839" s="10"/>
      <c r="BS10839" s="10"/>
      <c r="BT10839" s="10"/>
      <c r="BU10839" s="10"/>
    </row>
    <row r="10840" spans="68:73">
      <c r="BP10840" s="8"/>
      <c r="BQ10840" s="8"/>
      <c r="BR10840" s="8"/>
      <c r="BS10840" s="8"/>
      <c r="BT10840" s="8"/>
      <c r="BU10840" s="8"/>
    </row>
    <row r="10841" spans="68:73">
      <c r="BP10841" s="10"/>
      <c r="BQ10841" s="10"/>
      <c r="BR10841" s="10"/>
      <c r="BS10841" s="10"/>
      <c r="BT10841" s="10"/>
      <c r="BU10841" s="10"/>
    </row>
    <row r="10842" spans="68:73">
      <c r="BP10842" s="8"/>
      <c r="BQ10842" s="8"/>
      <c r="BR10842" s="8"/>
      <c r="BS10842" s="8"/>
      <c r="BT10842" s="8"/>
      <c r="BU10842" s="8"/>
    </row>
    <row r="10843" spans="68:73">
      <c r="BP10843" s="10"/>
      <c r="BQ10843" s="10"/>
      <c r="BR10843" s="10"/>
      <c r="BS10843" s="10"/>
      <c r="BT10843" s="10"/>
      <c r="BU10843" s="10"/>
    </row>
    <row r="10844" spans="68:73">
      <c r="BP10844" s="8"/>
      <c r="BQ10844" s="8"/>
      <c r="BR10844" s="8"/>
      <c r="BS10844" s="8"/>
      <c r="BT10844" s="8"/>
      <c r="BU10844" s="8"/>
    </row>
    <row r="10845" spans="68:73">
      <c r="BP10845" s="10"/>
      <c r="BQ10845" s="10"/>
      <c r="BR10845" s="10"/>
      <c r="BS10845" s="10"/>
      <c r="BT10845" s="10"/>
      <c r="BU10845" s="10"/>
    </row>
    <row r="10846" spans="68:73">
      <c r="BP10846" s="8"/>
      <c r="BQ10846" s="8"/>
      <c r="BR10846" s="8"/>
      <c r="BS10846" s="8"/>
      <c r="BT10846" s="8"/>
      <c r="BU10846" s="8"/>
    </row>
    <row r="10847" spans="68:73">
      <c r="BP10847" s="10"/>
      <c r="BQ10847" s="10"/>
      <c r="BR10847" s="10"/>
      <c r="BS10847" s="10"/>
      <c r="BT10847" s="10"/>
      <c r="BU10847" s="10"/>
    </row>
    <row r="10848" spans="68:73">
      <c r="BP10848" s="8"/>
      <c r="BQ10848" s="8"/>
      <c r="BR10848" s="8"/>
      <c r="BS10848" s="8"/>
      <c r="BT10848" s="8"/>
      <c r="BU10848" s="8"/>
    </row>
    <row r="10849" spans="68:73">
      <c r="BP10849" s="10"/>
      <c r="BQ10849" s="10"/>
      <c r="BR10849" s="10"/>
      <c r="BS10849" s="10"/>
      <c r="BT10849" s="10"/>
      <c r="BU10849" s="10"/>
    </row>
    <row r="10850" spans="68:73">
      <c r="BP10850" s="8"/>
      <c r="BQ10850" s="8"/>
      <c r="BR10850" s="8"/>
      <c r="BS10850" s="8"/>
      <c r="BT10850" s="8"/>
      <c r="BU10850" s="8"/>
    </row>
    <row r="10851" spans="68:73">
      <c r="BP10851" s="10"/>
      <c r="BQ10851" s="10"/>
      <c r="BR10851" s="10"/>
      <c r="BS10851" s="10"/>
      <c r="BT10851" s="10"/>
      <c r="BU10851" s="10"/>
    </row>
    <row r="10852" spans="68:73">
      <c r="BP10852" s="8"/>
      <c r="BQ10852" s="8"/>
      <c r="BR10852" s="8"/>
      <c r="BS10852" s="8"/>
      <c r="BT10852" s="8"/>
      <c r="BU10852" s="8"/>
    </row>
    <row r="10853" spans="68:73">
      <c r="BP10853" s="10"/>
      <c r="BQ10853" s="10"/>
      <c r="BR10853" s="10"/>
      <c r="BS10853" s="10"/>
      <c r="BT10853" s="10"/>
      <c r="BU10853" s="10"/>
    </row>
    <row r="10854" spans="68:73">
      <c r="BP10854" s="8"/>
      <c r="BQ10854" s="8"/>
      <c r="BR10854" s="8"/>
      <c r="BS10854" s="8"/>
      <c r="BT10854" s="8"/>
      <c r="BU10854" s="8"/>
    </row>
    <row r="10855" spans="68:73">
      <c r="BP10855" s="10"/>
      <c r="BQ10855" s="10"/>
      <c r="BR10855" s="10"/>
      <c r="BS10855" s="10"/>
      <c r="BT10855" s="10"/>
      <c r="BU10855" s="10"/>
    </row>
    <row r="10856" spans="68:73">
      <c r="BP10856" s="8"/>
      <c r="BQ10856" s="8"/>
      <c r="BR10856" s="8"/>
      <c r="BS10856" s="8"/>
      <c r="BT10856" s="8"/>
      <c r="BU10856" s="8"/>
    </row>
    <row r="10857" spans="68:73">
      <c r="BP10857" s="10"/>
      <c r="BQ10857" s="10"/>
      <c r="BR10857" s="10"/>
      <c r="BS10857" s="10"/>
      <c r="BT10857" s="10"/>
      <c r="BU10857" s="10"/>
    </row>
    <row r="10858" spans="68:73">
      <c r="BP10858" s="8"/>
      <c r="BQ10858" s="8"/>
      <c r="BR10858" s="8"/>
      <c r="BS10858" s="8"/>
      <c r="BT10858" s="8"/>
      <c r="BU10858" s="8"/>
    </row>
    <row r="10859" spans="68:73">
      <c r="BP10859" s="10"/>
      <c r="BQ10859" s="10"/>
      <c r="BR10859" s="10"/>
      <c r="BS10859" s="10"/>
      <c r="BT10859" s="10"/>
      <c r="BU10859" s="10"/>
    </row>
    <row r="10860" spans="68:73">
      <c r="BP10860" s="8"/>
      <c r="BQ10860" s="8"/>
      <c r="BR10860" s="8"/>
      <c r="BS10860" s="8"/>
      <c r="BT10860" s="8"/>
      <c r="BU10860" s="8"/>
    </row>
    <row r="10861" spans="68:73">
      <c r="BP10861" s="10"/>
      <c r="BQ10861" s="10"/>
      <c r="BR10861" s="10"/>
      <c r="BS10861" s="10"/>
      <c r="BT10861" s="10"/>
      <c r="BU10861" s="10"/>
    </row>
    <row r="10862" spans="68:73">
      <c r="BP10862" s="8"/>
      <c r="BQ10862" s="8"/>
      <c r="BR10862" s="8"/>
      <c r="BS10862" s="8"/>
      <c r="BT10862" s="8"/>
      <c r="BU10862" s="8"/>
    </row>
    <row r="10863" spans="68:73">
      <c r="BP10863" s="10"/>
      <c r="BQ10863" s="10"/>
      <c r="BR10863" s="10"/>
      <c r="BS10863" s="10"/>
      <c r="BT10863" s="10"/>
      <c r="BU10863" s="10"/>
    </row>
    <row r="10864" spans="68:73">
      <c r="BP10864" s="8"/>
      <c r="BQ10864" s="8"/>
      <c r="BR10864" s="8"/>
      <c r="BS10864" s="8"/>
      <c r="BT10864" s="8"/>
      <c r="BU10864" s="8"/>
    </row>
    <row r="10865" spans="68:73">
      <c r="BP10865" s="10"/>
      <c r="BQ10865" s="10"/>
      <c r="BR10865" s="10"/>
      <c r="BS10865" s="10"/>
      <c r="BT10865" s="10"/>
      <c r="BU10865" s="10"/>
    </row>
    <row r="10866" spans="68:73">
      <c r="BP10866" s="8"/>
      <c r="BQ10866" s="8"/>
      <c r="BR10866" s="8"/>
      <c r="BS10866" s="8"/>
      <c r="BT10866" s="8"/>
      <c r="BU10866" s="8"/>
    </row>
    <row r="10867" spans="68:73">
      <c r="BP10867" s="10"/>
      <c r="BQ10867" s="10"/>
      <c r="BR10867" s="10"/>
      <c r="BS10867" s="10"/>
      <c r="BT10867" s="10"/>
      <c r="BU10867" s="10"/>
    </row>
    <row r="10868" spans="68:73">
      <c r="BP10868" s="8"/>
      <c r="BQ10868" s="8"/>
      <c r="BR10868" s="8"/>
      <c r="BS10868" s="8"/>
      <c r="BT10868" s="8"/>
      <c r="BU10868" s="8"/>
    </row>
    <row r="10869" spans="68:73">
      <c r="BP10869" s="10"/>
      <c r="BQ10869" s="10"/>
      <c r="BR10869" s="10"/>
      <c r="BS10869" s="10"/>
      <c r="BT10869" s="10"/>
      <c r="BU10869" s="10"/>
    </row>
    <row r="10870" spans="68:73">
      <c r="BP10870" s="8"/>
      <c r="BQ10870" s="8"/>
      <c r="BR10870" s="8"/>
      <c r="BS10870" s="8"/>
      <c r="BT10870" s="8"/>
      <c r="BU10870" s="8"/>
    </row>
    <row r="10871" spans="68:73">
      <c r="BP10871" s="10"/>
      <c r="BQ10871" s="10"/>
      <c r="BR10871" s="10"/>
      <c r="BS10871" s="10"/>
      <c r="BT10871" s="10"/>
      <c r="BU10871" s="10"/>
    </row>
    <row r="10872" spans="68:73">
      <c r="BP10872" s="8"/>
      <c r="BQ10872" s="8"/>
      <c r="BR10872" s="8"/>
      <c r="BS10872" s="8"/>
      <c r="BT10872" s="8"/>
      <c r="BU10872" s="8"/>
    </row>
    <row r="10873" spans="68:73">
      <c r="BP10873" s="10"/>
      <c r="BQ10873" s="10"/>
      <c r="BR10873" s="10"/>
      <c r="BS10873" s="10"/>
      <c r="BT10873" s="10"/>
      <c r="BU10873" s="10"/>
    </row>
    <row r="10874" spans="68:73">
      <c r="BP10874" s="8"/>
      <c r="BQ10874" s="8"/>
      <c r="BR10874" s="8"/>
      <c r="BS10874" s="8"/>
      <c r="BT10874" s="8"/>
      <c r="BU10874" s="8"/>
    </row>
    <row r="10875" spans="68:73">
      <c r="BP10875" s="10"/>
      <c r="BQ10875" s="10"/>
      <c r="BR10875" s="10"/>
      <c r="BS10875" s="10"/>
      <c r="BT10875" s="10"/>
      <c r="BU10875" s="10"/>
    </row>
    <row r="10876" spans="68:73">
      <c r="BP10876" s="8"/>
      <c r="BQ10876" s="8"/>
      <c r="BR10876" s="8"/>
      <c r="BS10876" s="8"/>
      <c r="BT10876" s="8"/>
      <c r="BU10876" s="8"/>
    </row>
    <row r="10877" spans="68:73">
      <c r="BP10877" s="10"/>
      <c r="BQ10877" s="10"/>
      <c r="BR10877" s="10"/>
      <c r="BS10877" s="10"/>
      <c r="BT10877" s="10"/>
      <c r="BU10877" s="10"/>
    </row>
    <row r="10878" spans="68:73">
      <c r="BP10878" s="8"/>
      <c r="BQ10878" s="8"/>
      <c r="BR10878" s="8"/>
      <c r="BS10878" s="8"/>
      <c r="BT10878" s="8"/>
      <c r="BU10878" s="8"/>
    </row>
    <row r="10879" spans="68:73">
      <c r="BP10879" s="10"/>
      <c r="BQ10879" s="10"/>
      <c r="BR10879" s="10"/>
      <c r="BS10879" s="10"/>
      <c r="BT10879" s="10"/>
      <c r="BU10879" s="10"/>
    </row>
    <row r="10880" spans="68:73">
      <c r="BP10880" s="8"/>
      <c r="BQ10880" s="8"/>
      <c r="BR10880" s="8"/>
      <c r="BS10880" s="8"/>
      <c r="BT10880" s="8"/>
      <c r="BU10880" s="8"/>
    </row>
    <row r="10881" spans="68:73">
      <c r="BP10881" s="10"/>
      <c r="BQ10881" s="10"/>
      <c r="BR10881" s="10"/>
      <c r="BS10881" s="10"/>
      <c r="BT10881" s="10"/>
      <c r="BU10881" s="10"/>
    </row>
    <row r="10882" spans="68:73">
      <c r="BP10882" s="8"/>
      <c r="BQ10882" s="8"/>
      <c r="BR10882" s="8"/>
      <c r="BS10882" s="8"/>
      <c r="BT10882" s="8"/>
      <c r="BU10882" s="8"/>
    </row>
    <row r="10883" spans="68:73">
      <c r="BP10883" s="10"/>
      <c r="BQ10883" s="10"/>
      <c r="BR10883" s="10"/>
      <c r="BS10883" s="10"/>
      <c r="BT10883" s="10"/>
      <c r="BU10883" s="10"/>
    </row>
    <row r="10884" spans="68:73">
      <c r="BP10884" s="8"/>
      <c r="BQ10884" s="8"/>
      <c r="BR10884" s="8"/>
      <c r="BS10884" s="8"/>
      <c r="BT10884" s="8"/>
      <c r="BU10884" s="8"/>
    </row>
    <row r="10885" spans="68:73">
      <c r="BP10885" s="10"/>
      <c r="BQ10885" s="10"/>
      <c r="BR10885" s="10"/>
      <c r="BS10885" s="10"/>
      <c r="BT10885" s="10"/>
      <c r="BU10885" s="10"/>
    </row>
    <row r="10886" spans="68:73">
      <c r="BP10886" s="8"/>
      <c r="BQ10886" s="8"/>
      <c r="BR10886" s="8"/>
      <c r="BS10886" s="8"/>
      <c r="BT10886" s="8"/>
      <c r="BU10886" s="8"/>
    </row>
    <row r="10887" spans="68:73">
      <c r="BP10887" s="10"/>
      <c r="BQ10887" s="10"/>
      <c r="BR10887" s="10"/>
      <c r="BS10887" s="10"/>
      <c r="BT10887" s="10"/>
      <c r="BU10887" s="10"/>
    </row>
    <row r="10888" spans="68:73">
      <c r="BP10888" s="8"/>
      <c r="BQ10888" s="8"/>
      <c r="BR10888" s="8"/>
      <c r="BS10888" s="8"/>
      <c r="BT10888" s="8"/>
      <c r="BU10888" s="8"/>
    </row>
    <row r="10889" spans="68:73">
      <c r="BP10889" s="10"/>
      <c r="BQ10889" s="10"/>
      <c r="BR10889" s="10"/>
      <c r="BS10889" s="10"/>
      <c r="BT10889" s="10"/>
      <c r="BU10889" s="10"/>
    </row>
    <row r="10890" spans="68:73">
      <c r="BP10890" s="8"/>
      <c r="BQ10890" s="8"/>
      <c r="BR10890" s="8"/>
      <c r="BS10890" s="8"/>
      <c r="BT10890" s="8"/>
      <c r="BU10890" s="8"/>
    </row>
    <row r="10891" spans="68:73">
      <c r="BP10891" s="10"/>
      <c r="BQ10891" s="10"/>
      <c r="BR10891" s="10"/>
      <c r="BS10891" s="10"/>
      <c r="BT10891" s="10"/>
      <c r="BU10891" s="10"/>
    </row>
    <row r="10892" spans="68:73">
      <c r="BP10892" s="8"/>
      <c r="BQ10892" s="8"/>
      <c r="BR10892" s="8"/>
      <c r="BS10892" s="8"/>
      <c r="BT10892" s="8"/>
      <c r="BU10892" s="8"/>
    </row>
    <row r="10893" spans="68:73">
      <c r="BP10893" s="10"/>
      <c r="BQ10893" s="10"/>
      <c r="BR10893" s="10"/>
      <c r="BS10893" s="10"/>
      <c r="BT10893" s="10"/>
      <c r="BU10893" s="10"/>
    </row>
    <row r="10894" spans="68:73">
      <c r="BP10894" s="8"/>
      <c r="BQ10894" s="8"/>
      <c r="BR10894" s="8"/>
      <c r="BS10894" s="8"/>
      <c r="BT10894" s="8"/>
      <c r="BU10894" s="8"/>
    </row>
    <row r="10895" spans="68:73">
      <c r="BP10895" s="10"/>
      <c r="BQ10895" s="10"/>
      <c r="BR10895" s="10"/>
      <c r="BS10895" s="10"/>
      <c r="BT10895" s="10"/>
      <c r="BU10895" s="10"/>
    </row>
    <row r="10896" spans="68:73">
      <c r="BP10896" s="8"/>
      <c r="BQ10896" s="8"/>
      <c r="BR10896" s="8"/>
      <c r="BS10896" s="8"/>
      <c r="BT10896" s="8"/>
      <c r="BU10896" s="8"/>
    </row>
    <row r="10897" spans="68:73">
      <c r="BP10897" s="10"/>
      <c r="BQ10897" s="10"/>
      <c r="BR10897" s="10"/>
      <c r="BS10897" s="10"/>
      <c r="BT10897" s="10"/>
      <c r="BU10897" s="10"/>
    </row>
    <row r="10898" spans="68:73">
      <c r="BP10898" s="8"/>
      <c r="BQ10898" s="8"/>
      <c r="BR10898" s="8"/>
      <c r="BS10898" s="8"/>
      <c r="BT10898" s="8"/>
      <c r="BU10898" s="8"/>
    </row>
    <row r="10899" spans="68:73">
      <c r="BP10899" s="10"/>
      <c r="BQ10899" s="10"/>
      <c r="BR10899" s="10"/>
      <c r="BS10899" s="10"/>
      <c r="BT10899" s="10"/>
      <c r="BU10899" s="10"/>
    </row>
    <row r="10900" spans="68:73">
      <c r="BP10900" s="8"/>
      <c r="BQ10900" s="8"/>
      <c r="BR10900" s="8"/>
      <c r="BS10900" s="8"/>
      <c r="BT10900" s="8"/>
      <c r="BU10900" s="8"/>
    </row>
    <row r="10901" spans="68:73">
      <c r="BP10901" s="10"/>
      <c r="BQ10901" s="10"/>
      <c r="BR10901" s="10"/>
      <c r="BS10901" s="10"/>
      <c r="BT10901" s="10"/>
      <c r="BU10901" s="10"/>
    </row>
    <row r="10902" spans="68:73">
      <c r="BP10902" s="8"/>
      <c r="BQ10902" s="8"/>
      <c r="BR10902" s="8"/>
      <c r="BS10902" s="8"/>
      <c r="BT10902" s="8"/>
      <c r="BU10902" s="8"/>
    </row>
    <row r="10903" spans="68:73">
      <c r="BP10903" s="10"/>
      <c r="BQ10903" s="10"/>
      <c r="BR10903" s="10"/>
      <c r="BS10903" s="10"/>
      <c r="BT10903" s="10"/>
      <c r="BU10903" s="10"/>
    </row>
    <row r="10904" spans="68:73">
      <c r="BP10904" s="8"/>
      <c r="BQ10904" s="8"/>
      <c r="BR10904" s="8"/>
      <c r="BS10904" s="8"/>
      <c r="BT10904" s="8"/>
      <c r="BU10904" s="8"/>
    </row>
    <row r="10905" spans="68:73">
      <c r="BP10905" s="10"/>
      <c r="BQ10905" s="10"/>
      <c r="BR10905" s="10"/>
      <c r="BS10905" s="10"/>
      <c r="BT10905" s="10"/>
      <c r="BU10905" s="10"/>
    </row>
    <row r="10906" spans="68:73">
      <c r="BP10906" s="8"/>
      <c r="BQ10906" s="8"/>
      <c r="BR10906" s="8"/>
      <c r="BS10906" s="8"/>
      <c r="BT10906" s="8"/>
      <c r="BU10906" s="8"/>
    </row>
    <row r="10907" spans="68:73">
      <c r="BP10907" s="10"/>
      <c r="BQ10907" s="10"/>
      <c r="BR10907" s="10"/>
      <c r="BS10907" s="10"/>
      <c r="BT10907" s="10"/>
      <c r="BU10907" s="10"/>
    </row>
    <row r="10908" spans="68:73">
      <c r="BP10908" s="8"/>
      <c r="BQ10908" s="8"/>
      <c r="BR10908" s="8"/>
      <c r="BS10908" s="8"/>
      <c r="BT10908" s="8"/>
      <c r="BU10908" s="8"/>
    </row>
    <row r="10909" spans="68:73">
      <c r="BP10909" s="10"/>
      <c r="BQ10909" s="10"/>
      <c r="BR10909" s="10"/>
      <c r="BS10909" s="10"/>
      <c r="BT10909" s="10"/>
      <c r="BU10909" s="10"/>
    </row>
    <row r="10910" spans="68:73">
      <c r="BP10910" s="8"/>
      <c r="BQ10910" s="8"/>
      <c r="BR10910" s="8"/>
      <c r="BS10910" s="8"/>
      <c r="BT10910" s="8"/>
      <c r="BU10910" s="8"/>
    </row>
    <row r="10911" spans="68:73">
      <c r="BP10911" s="10"/>
      <c r="BQ10911" s="10"/>
      <c r="BR10911" s="10"/>
      <c r="BS10911" s="10"/>
      <c r="BT10911" s="10"/>
      <c r="BU10911" s="10"/>
    </row>
    <row r="10912" spans="68:73">
      <c r="BP10912" s="8"/>
      <c r="BQ10912" s="8"/>
      <c r="BR10912" s="8"/>
      <c r="BS10912" s="8"/>
      <c r="BT10912" s="8"/>
      <c r="BU10912" s="8"/>
    </row>
    <row r="10913" spans="68:73">
      <c r="BP10913" s="10"/>
      <c r="BQ10913" s="10"/>
      <c r="BR10913" s="10"/>
      <c r="BS10913" s="10"/>
      <c r="BT10913" s="10"/>
      <c r="BU10913" s="10"/>
    </row>
    <row r="10914" spans="68:73">
      <c r="BP10914" s="8"/>
      <c r="BQ10914" s="8"/>
      <c r="BR10914" s="8"/>
      <c r="BS10914" s="8"/>
      <c r="BT10914" s="8"/>
      <c r="BU10914" s="8"/>
    </row>
    <row r="10915" spans="68:73">
      <c r="BP10915" s="10"/>
      <c r="BQ10915" s="10"/>
      <c r="BR10915" s="10"/>
      <c r="BS10915" s="10"/>
      <c r="BT10915" s="10"/>
      <c r="BU10915" s="10"/>
    </row>
    <row r="10916" spans="68:73">
      <c r="BP10916" s="8"/>
      <c r="BQ10916" s="8"/>
      <c r="BR10916" s="8"/>
      <c r="BS10916" s="8"/>
      <c r="BT10916" s="8"/>
      <c r="BU10916" s="8"/>
    </row>
    <row r="10917" spans="68:73">
      <c r="BP10917" s="10"/>
      <c r="BQ10917" s="10"/>
      <c r="BR10917" s="10"/>
      <c r="BS10917" s="10"/>
      <c r="BT10917" s="10"/>
      <c r="BU10917" s="10"/>
    </row>
    <row r="10918" spans="68:73">
      <c r="BP10918" s="8"/>
      <c r="BQ10918" s="8"/>
      <c r="BR10918" s="8"/>
      <c r="BS10918" s="8"/>
      <c r="BT10918" s="8"/>
      <c r="BU10918" s="8"/>
    </row>
    <row r="10919" spans="68:73">
      <c r="BP10919" s="10"/>
      <c r="BQ10919" s="10"/>
      <c r="BR10919" s="10"/>
      <c r="BS10919" s="10"/>
      <c r="BT10919" s="10"/>
      <c r="BU10919" s="10"/>
    </row>
    <row r="10920" spans="68:73">
      <c r="BP10920" s="8"/>
      <c r="BQ10920" s="8"/>
      <c r="BR10920" s="8"/>
      <c r="BS10920" s="8"/>
      <c r="BT10920" s="8"/>
      <c r="BU10920" s="8"/>
    </row>
    <row r="10921" spans="68:73">
      <c r="BP10921" s="10"/>
      <c r="BQ10921" s="10"/>
      <c r="BR10921" s="10"/>
      <c r="BS10921" s="10"/>
      <c r="BT10921" s="10"/>
      <c r="BU10921" s="10"/>
    </row>
    <row r="10922" spans="68:73">
      <c r="BP10922" s="8"/>
      <c r="BQ10922" s="8"/>
      <c r="BR10922" s="8"/>
      <c r="BS10922" s="8"/>
      <c r="BT10922" s="8"/>
      <c r="BU10922" s="8"/>
    </row>
    <row r="10923" spans="68:73">
      <c r="BP10923" s="10"/>
      <c r="BQ10923" s="10"/>
      <c r="BR10923" s="10"/>
      <c r="BS10923" s="10"/>
      <c r="BT10923" s="10"/>
      <c r="BU10923" s="10"/>
    </row>
    <row r="10924" spans="68:73">
      <c r="BP10924" s="8"/>
      <c r="BQ10924" s="8"/>
      <c r="BR10924" s="8"/>
      <c r="BS10924" s="8"/>
      <c r="BT10924" s="8"/>
      <c r="BU10924" s="8"/>
    </row>
    <row r="10925" spans="68:73">
      <c r="BP10925" s="10"/>
      <c r="BQ10925" s="10"/>
      <c r="BR10925" s="10"/>
      <c r="BS10925" s="10"/>
      <c r="BT10925" s="10"/>
      <c r="BU10925" s="10"/>
    </row>
    <row r="10926" spans="68:73">
      <c r="BP10926" s="8"/>
      <c r="BQ10926" s="8"/>
      <c r="BR10926" s="8"/>
      <c r="BS10926" s="8"/>
      <c r="BT10926" s="8"/>
      <c r="BU10926" s="8"/>
    </row>
    <row r="10927" spans="68:73">
      <c r="BP10927" s="10"/>
      <c r="BQ10927" s="10"/>
      <c r="BR10927" s="10"/>
      <c r="BS10927" s="10"/>
      <c r="BT10927" s="10"/>
      <c r="BU10927" s="10"/>
    </row>
    <row r="10928" spans="68:73">
      <c r="BP10928" s="8"/>
      <c r="BQ10928" s="8"/>
      <c r="BR10928" s="8"/>
      <c r="BS10928" s="8"/>
      <c r="BT10928" s="8"/>
      <c r="BU10928" s="8"/>
    </row>
    <row r="10929" spans="68:73">
      <c r="BP10929" s="10"/>
      <c r="BQ10929" s="10"/>
      <c r="BR10929" s="10"/>
      <c r="BS10929" s="10"/>
      <c r="BT10929" s="10"/>
      <c r="BU10929" s="10"/>
    </row>
    <row r="10930" spans="68:73">
      <c r="BP10930" s="8"/>
      <c r="BQ10930" s="8"/>
      <c r="BR10930" s="8"/>
      <c r="BS10930" s="8"/>
      <c r="BT10930" s="8"/>
      <c r="BU10930" s="8"/>
    </row>
    <row r="10931" spans="68:73">
      <c r="BP10931" s="10"/>
      <c r="BQ10931" s="10"/>
      <c r="BR10931" s="10"/>
      <c r="BS10931" s="10"/>
      <c r="BT10931" s="10"/>
      <c r="BU10931" s="10"/>
    </row>
    <row r="10932" spans="68:73">
      <c r="BP10932" s="8"/>
      <c r="BQ10932" s="8"/>
      <c r="BR10932" s="8"/>
      <c r="BS10932" s="8"/>
      <c r="BT10932" s="8"/>
      <c r="BU10932" s="8"/>
    </row>
    <row r="10933" spans="68:73">
      <c r="BP10933" s="10"/>
      <c r="BQ10933" s="10"/>
      <c r="BR10933" s="10"/>
      <c r="BS10933" s="10"/>
      <c r="BT10933" s="10"/>
      <c r="BU10933" s="10"/>
    </row>
    <row r="10934" spans="68:73">
      <c r="BP10934" s="8"/>
      <c r="BQ10934" s="8"/>
      <c r="BR10934" s="8"/>
      <c r="BS10934" s="8"/>
      <c r="BT10934" s="8"/>
      <c r="BU10934" s="8"/>
    </row>
    <row r="10935" spans="68:73">
      <c r="BP10935" s="10"/>
      <c r="BQ10935" s="10"/>
      <c r="BR10935" s="10"/>
      <c r="BS10935" s="10"/>
      <c r="BT10935" s="10"/>
      <c r="BU10935" s="10"/>
    </row>
    <row r="10936" spans="68:73">
      <c r="BP10936" s="8"/>
      <c r="BQ10936" s="8"/>
      <c r="BR10936" s="8"/>
      <c r="BS10936" s="8"/>
      <c r="BT10936" s="8"/>
      <c r="BU10936" s="8"/>
    </row>
    <row r="10937" spans="68:73">
      <c r="BP10937" s="10"/>
      <c r="BQ10937" s="10"/>
      <c r="BR10937" s="10"/>
      <c r="BS10937" s="10"/>
      <c r="BT10937" s="10"/>
      <c r="BU10937" s="10"/>
    </row>
    <row r="10938" spans="68:73">
      <c r="BP10938" s="8"/>
      <c r="BQ10938" s="8"/>
      <c r="BR10938" s="8"/>
      <c r="BS10938" s="8"/>
      <c r="BT10938" s="8"/>
      <c r="BU10938" s="8"/>
    </row>
    <row r="10939" spans="68:73">
      <c r="BP10939" s="10"/>
      <c r="BQ10939" s="10"/>
      <c r="BR10939" s="10"/>
      <c r="BS10939" s="10"/>
      <c r="BT10939" s="10"/>
      <c r="BU10939" s="10"/>
    </row>
    <row r="10940" spans="68:73">
      <c r="BP10940" s="8"/>
      <c r="BQ10940" s="8"/>
      <c r="BR10940" s="8"/>
      <c r="BS10940" s="8"/>
      <c r="BT10940" s="8"/>
      <c r="BU10940" s="8"/>
    </row>
    <row r="10941" spans="68:73">
      <c r="BP10941" s="10"/>
      <c r="BQ10941" s="10"/>
      <c r="BR10941" s="10"/>
      <c r="BS10941" s="10"/>
      <c r="BT10941" s="10"/>
      <c r="BU10941" s="10"/>
    </row>
    <row r="10942" spans="68:73">
      <c r="BP10942" s="8"/>
      <c r="BQ10942" s="8"/>
      <c r="BR10942" s="8"/>
      <c r="BS10942" s="8"/>
      <c r="BT10942" s="8"/>
      <c r="BU10942" s="8"/>
    </row>
    <row r="10943" spans="68:73">
      <c r="BP10943" s="10"/>
      <c r="BQ10943" s="10"/>
      <c r="BR10943" s="10"/>
      <c r="BS10943" s="10"/>
      <c r="BT10943" s="10"/>
      <c r="BU10943" s="10"/>
    </row>
    <row r="10944" spans="68:73">
      <c r="BP10944" s="8"/>
      <c r="BQ10944" s="8"/>
      <c r="BR10944" s="8"/>
      <c r="BS10944" s="8"/>
      <c r="BT10944" s="8"/>
      <c r="BU10944" s="8"/>
    </row>
    <row r="10945" spans="68:73">
      <c r="BP10945" s="10"/>
      <c r="BQ10945" s="10"/>
      <c r="BR10945" s="10"/>
      <c r="BS10945" s="10"/>
      <c r="BT10945" s="10"/>
      <c r="BU10945" s="10"/>
    </row>
    <row r="10946" spans="68:73">
      <c r="BP10946" s="8"/>
      <c r="BQ10946" s="8"/>
      <c r="BR10946" s="8"/>
      <c r="BS10946" s="8"/>
      <c r="BT10946" s="8"/>
      <c r="BU10946" s="8"/>
    </row>
    <row r="10947" spans="68:73">
      <c r="BP10947" s="10"/>
      <c r="BQ10947" s="10"/>
      <c r="BR10947" s="10"/>
      <c r="BS10947" s="10"/>
      <c r="BT10947" s="10"/>
      <c r="BU10947" s="10"/>
    </row>
    <row r="10948" spans="68:73">
      <c r="BP10948" s="8"/>
      <c r="BQ10948" s="8"/>
      <c r="BR10948" s="8"/>
      <c r="BS10948" s="8"/>
      <c r="BT10948" s="8"/>
      <c r="BU10948" s="8"/>
    </row>
    <row r="10949" spans="68:73">
      <c r="BP10949" s="10"/>
      <c r="BQ10949" s="10"/>
      <c r="BR10949" s="10"/>
      <c r="BS10949" s="10"/>
      <c r="BT10949" s="10"/>
      <c r="BU10949" s="10"/>
    </row>
    <row r="10950" spans="68:73">
      <c r="BP10950" s="8"/>
      <c r="BQ10950" s="8"/>
      <c r="BR10950" s="8"/>
      <c r="BS10950" s="8"/>
      <c r="BT10950" s="8"/>
      <c r="BU10950" s="8"/>
    </row>
    <row r="10951" spans="68:73">
      <c r="BP10951" s="10"/>
      <c r="BQ10951" s="10"/>
      <c r="BR10951" s="10"/>
      <c r="BS10951" s="10"/>
      <c r="BT10951" s="10"/>
      <c r="BU10951" s="10"/>
    </row>
    <row r="10952" spans="68:73">
      <c r="BP10952" s="8"/>
      <c r="BQ10952" s="8"/>
      <c r="BR10952" s="8"/>
      <c r="BS10952" s="8"/>
      <c r="BT10952" s="8"/>
      <c r="BU10952" s="8"/>
    </row>
    <row r="10953" spans="68:73">
      <c r="BP10953" s="10"/>
      <c r="BQ10953" s="10"/>
      <c r="BR10953" s="10"/>
      <c r="BS10953" s="10"/>
      <c r="BT10953" s="10"/>
      <c r="BU10953" s="10"/>
    </row>
    <row r="10954" spans="68:73">
      <c r="BP10954" s="8"/>
      <c r="BQ10954" s="8"/>
      <c r="BR10954" s="8"/>
      <c r="BS10954" s="8"/>
      <c r="BT10954" s="8"/>
      <c r="BU10954" s="8"/>
    </row>
    <row r="10955" spans="68:73">
      <c r="BP10955" s="10"/>
      <c r="BQ10955" s="10"/>
      <c r="BR10955" s="10"/>
      <c r="BS10955" s="10"/>
      <c r="BT10955" s="10"/>
      <c r="BU10955" s="10"/>
    </row>
    <row r="10956" spans="68:73">
      <c r="BP10956" s="8"/>
      <c r="BQ10956" s="8"/>
      <c r="BR10956" s="8"/>
      <c r="BS10956" s="8"/>
      <c r="BT10956" s="8"/>
      <c r="BU10956" s="8"/>
    </row>
    <row r="10957" spans="68:73">
      <c r="BP10957" s="10"/>
      <c r="BQ10957" s="10"/>
      <c r="BR10957" s="10"/>
      <c r="BS10957" s="10"/>
      <c r="BT10957" s="10"/>
      <c r="BU10957" s="10"/>
    </row>
    <row r="10958" spans="68:73">
      <c r="BP10958" s="8"/>
      <c r="BQ10958" s="8"/>
      <c r="BR10958" s="8"/>
      <c r="BS10958" s="8"/>
      <c r="BT10958" s="8"/>
      <c r="BU10958" s="8"/>
    </row>
    <row r="10959" spans="68:73">
      <c r="BP10959" s="10"/>
      <c r="BQ10959" s="10"/>
      <c r="BR10959" s="10"/>
      <c r="BS10959" s="10"/>
      <c r="BT10959" s="10"/>
      <c r="BU10959" s="10"/>
    </row>
    <row r="10960" spans="68:73">
      <c r="BP10960" s="8"/>
      <c r="BQ10960" s="8"/>
      <c r="BR10960" s="8"/>
      <c r="BS10960" s="8"/>
      <c r="BT10960" s="8"/>
      <c r="BU10960" s="8"/>
    </row>
    <row r="10961" spans="68:73">
      <c r="BP10961" s="10"/>
      <c r="BQ10961" s="10"/>
      <c r="BR10961" s="10"/>
      <c r="BS10961" s="10"/>
      <c r="BT10961" s="10"/>
      <c r="BU10961" s="10"/>
    </row>
    <row r="10962" spans="68:73">
      <c r="BP10962" s="8"/>
      <c r="BQ10962" s="8"/>
      <c r="BR10962" s="8"/>
      <c r="BS10962" s="8"/>
      <c r="BT10962" s="8"/>
      <c r="BU10962" s="8"/>
    </row>
    <row r="10963" spans="68:73">
      <c r="BP10963" s="10"/>
      <c r="BQ10963" s="10"/>
      <c r="BR10963" s="10"/>
      <c r="BS10963" s="10"/>
      <c r="BT10963" s="10"/>
      <c r="BU10963" s="10"/>
    </row>
    <row r="10964" spans="68:73">
      <c r="BP10964" s="8"/>
      <c r="BQ10964" s="8"/>
      <c r="BR10964" s="8"/>
      <c r="BS10964" s="8"/>
      <c r="BT10964" s="8"/>
      <c r="BU10964" s="8"/>
    </row>
    <row r="10965" spans="68:73">
      <c r="BP10965" s="10"/>
      <c r="BQ10965" s="10"/>
      <c r="BR10965" s="10"/>
      <c r="BS10965" s="10"/>
      <c r="BT10965" s="10"/>
      <c r="BU10965" s="10"/>
    </row>
    <row r="10966" spans="68:73">
      <c r="BP10966" s="8"/>
      <c r="BQ10966" s="8"/>
      <c r="BR10966" s="8"/>
      <c r="BS10966" s="8"/>
      <c r="BT10966" s="8"/>
      <c r="BU10966" s="8"/>
    </row>
    <row r="10967" spans="68:73">
      <c r="BP10967" s="10"/>
      <c r="BQ10967" s="10"/>
      <c r="BR10967" s="10"/>
      <c r="BS10967" s="10"/>
      <c r="BT10967" s="10"/>
      <c r="BU10967" s="10"/>
    </row>
    <row r="10968" spans="68:73">
      <c r="BP10968" s="8"/>
      <c r="BQ10968" s="8"/>
      <c r="BR10968" s="8"/>
      <c r="BS10968" s="8"/>
      <c r="BT10968" s="8"/>
      <c r="BU10968" s="8"/>
    </row>
    <row r="10969" spans="68:73">
      <c r="BP10969" s="10"/>
      <c r="BQ10969" s="10"/>
      <c r="BR10969" s="10"/>
      <c r="BS10969" s="10"/>
      <c r="BT10969" s="10"/>
      <c r="BU10969" s="10"/>
    </row>
    <row r="10970" spans="68:73">
      <c r="BP10970" s="8"/>
      <c r="BQ10970" s="8"/>
      <c r="BR10970" s="8"/>
      <c r="BS10970" s="8"/>
      <c r="BT10970" s="8"/>
      <c r="BU10970" s="8"/>
    </row>
    <row r="10971" spans="68:73">
      <c r="BP10971" s="10"/>
      <c r="BQ10971" s="10"/>
      <c r="BR10971" s="10"/>
      <c r="BS10971" s="10"/>
      <c r="BT10971" s="10"/>
      <c r="BU10971" s="10"/>
    </row>
    <row r="10972" spans="68:73">
      <c r="BP10972" s="8"/>
      <c r="BQ10972" s="8"/>
      <c r="BR10972" s="8"/>
      <c r="BS10972" s="8"/>
      <c r="BT10972" s="8"/>
      <c r="BU10972" s="8"/>
    </row>
    <row r="10973" spans="68:73">
      <c r="BP10973" s="10"/>
      <c r="BQ10973" s="10"/>
      <c r="BR10973" s="10"/>
      <c r="BS10973" s="10"/>
      <c r="BT10973" s="10"/>
      <c r="BU10973" s="10"/>
    </row>
    <row r="10974" spans="68:73">
      <c r="BP10974" s="8"/>
      <c r="BQ10974" s="8"/>
      <c r="BR10974" s="8"/>
      <c r="BS10974" s="8"/>
      <c r="BT10974" s="8"/>
      <c r="BU10974" s="8"/>
    </row>
    <row r="10975" spans="68:73">
      <c r="BP10975" s="10"/>
      <c r="BQ10975" s="10"/>
      <c r="BR10975" s="10"/>
      <c r="BS10975" s="10"/>
      <c r="BT10975" s="10"/>
      <c r="BU10975" s="10"/>
    </row>
    <row r="10976" spans="68:73">
      <c r="BP10976" s="8"/>
      <c r="BQ10976" s="8"/>
      <c r="BR10976" s="8"/>
      <c r="BS10976" s="8"/>
      <c r="BT10976" s="8"/>
      <c r="BU10976" s="8"/>
    </row>
    <row r="10977" spans="68:73">
      <c r="BP10977" s="10"/>
      <c r="BQ10977" s="10"/>
      <c r="BR10977" s="10"/>
      <c r="BS10977" s="10"/>
      <c r="BT10977" s="10"/>
      <c r="BU10977" s="10"/>
    </row>
    <row r="10978" spans="68:73">
      <c r="BP10978" s="8"/>
      <c r="BQ10978" s="8"/>
      <c r="BR10978" s="8"/>
      <c r="BS10978" s="8"/>
      <c r="BT10978" s="8"/>
      <c r="BU10978" s="8"/>
    </row>
    <row r="10979" spans="68:73">
      <c r="BP10979" s="10"/>
      <c r="BQ10979" s="10"/>
      <c r="BR10979" s="10"/>
      <c r="BS10979" s="10"/>
      <c r="BT10979" s="10"/>
      <c r="BU10979" s="10"/>
    </row>
    <row r="10980" spans="68:73">
      <c r="BP10980" s="8"/>
      <c r="BQ10980" s="8"/>
      <c r="BR10980" s="8"/>
      <c r="BS10980" s="8"/>
      <c r="BT10980" s="8"/>
      <c r="BU10980" s="8"/>
    </row>
    <row r="10981" spans="68:73">
      <c r="BP10981" s="10"/>
      <c r="BQ10981" s="10"/>
      <c r="BR10981" s="10"/>
      <c r="BS10981" s="10"/>
      <c r="BT10981" s="10"/>
      <c r="BU10981" s="10"/>
    </row>
    <row r="10982" spans="68:73">
      <c r="BP10982" s="8"/>
      <c r="BQ10982" s="8"/>
      <c r="BR10982" s="8"/>
      <c r="BS10982" s="8"/>
      <c r="BT10982" s="8"/>
      <c r="BU10982" s="8"/>
    </row>
    <row r="10983" spans="68:73">
      <c r="BP10983" s="10"/>
      <c r="BQ10983" s="10"/>
      <c r="BR10983" s="10"/>
      <c r="BS10983" s="10"/>
      <c r="BT10983" s="10"/>
      <c r="BU10983" s="10"/>
    </row>
    <row r="10984" spans="68:73">
      <c r="BP10984" s="8"/>
      <c r="BQ10984" s="8"/>
      <c r="BR10984" s="8"/>
      <c r="BS10984" s="8"/>
      <c r="BT10984" s="8"/>
      <c r="BU10984" s="8"/>
    </row>
    <row r="10985" spans="68:73">
      <c r="BP10985" s="10"/>
      <c r="BQ10985" s="10"/>
      <c r="BR10985" s="10"/>
      <c r="BS10985" s="10"/>
      <c r="BT10985" s="10"/>
      <c r="BU10985" s="10"/>
    </row>
    <row r="10986" spans="68:73">
      <c r="BP10986" s="8"/>
      <c r="BQ10986" s="8"/>
      <c r="BR10986" s="8"/>
      <c r="BS10986" s="8"/>
      <c r="BT10986" s="8"/>
      <c r="BU10986" s="8"/>
    </row>
    <row r="10987" spans="68:73">
      <c r="BP10987" s="10"/>
      <c r="BQ10987" s="10"/>
      <c r="BR10987" s="10"/>
      <c r="BS10987" s="10"/>
      <c r="BT10987" s="10"/>
      <c r="BU10987" s="10"/>
    </row>
    <row r="10988" spans="68:73">
      <c r="BP10988" s="8"/>
      <c r="BQ10988" s="8"/>
      <c r="BR10988" s="8"/>
      <c r="BS10988" s="8"/>
      <c r="BT10988" s="8"/>
      <c r="BU10988" s="8"/>
    </row>
    <row r="10989" spans="68:73">
      <c r="BP10989" s="10"/>
      <c r="BQ10989" s="10"/>
      <c r="BR10989" s="10"/>
      <c r="BS10989" s="10"/>
      <c r="BT10989" s="10"/>
      <c r="BU10989" s="10"/>
    </row>
    <row r="10990" spans="68:73">
      <c r="BP10990" s="8"/>
      <c r="BQ10990" s="8"/>
      <c r="BR10990" s="8"/>
      <c r="BS10990" s="8"/>
      <c r="BT10990" s="8"/>
      <c r="BU10990" s="8"/>
    </row>
    <row r="10991" spans="68:73">
      <c r="BP10991" s="10"/>
      <c r="BQ10991" s="10"/>
      <c r="BR10991" s="10"/>
      <c r="BS10991" s="10"/>
      <c r="BT10991" s="10"/>
      <c r="BU10991" s="10"/>
    </row>
    <row r="10992" spans="68:73">
      <c r="BP10992" s="8"/>
      <c r="BQ10992" s="8"/>
      <c r="BR10992" s="8"/>
      <c r="BS10992" s="8"/>
      <c r="BT10992" s="8"/>
      <c r="BU10992" s="8"/>
    </row>
    <row r="10993" spans="68:73">
      <c r="BP10993" s="10"/>
      <c r="BQ10993" s="10"/>
      <c r="BR10993" s="10"/>
      <c r="BS10993" s="10"/>
      <c r="BT10993" s="10"/>
      <c r="BU10993" s="10"/>
    </row>
    <row r="10994" spans="68:73">
      <c r="BP10994" s="8"/>
      <c r="BQ10994" s="8"/>
      <c r="BR10994" s="8"/>
      <c r="BS10994" s="8"/>
      <c r="BT10994" s="8"/>
      <c r="BU10994" s="8"/>
    </row>
    <row r="10995" spans="68:73">
      <c r="BP10995" s="10"/>
      <c r="BQ10995" s="10"/>
      <c r="BR10995" s="10"/>
      <c r="BS10995" s="10"/>
      <c r="BT10995" s="10"/>
      <c r="BU10995" s="10"/>
    </row>
    <row r="10996" spans="68:73">
      <c r="BP10996" s="8"/>
      <c r="BQ10996" s="8"/>
      <c r="BR10996" s="8"/>
      <c r="BS10996" s="8"/>
      <c r="BT10996" s="8"/>
      <c r="BU10996" s="8"/>
    </row>
    <row r="10997" spans="68:73">
      <c r="BP10997" s="10"/>
      <c r="BQ10997" s="10"/>
      <c r="BR10997" s="10"/>
      <c r="BS10997" s="10"/>
      <c r="BT10997" s="10"/>
      <c r="BU10997" s="10"/>
    </row>
    <row r="10998" spans="68:73">
      <c r="BP10998" s="8"/>
      <c r="BQ10998" s="8"/>
      <c r="BR10998" s="8"/>
      <c r="BS10998" s="8"/>
      <c r="BT10998" s="8"/>
      <c r="BU10998" s="8"/>
    </row>
    <row r="10999" spans="68:73">
      <c r="BP10999" s="10"/>
      <c r="BQ10999" s="10"/>
      <c r="BR10999" s="10"/>
      <c r="BS10999" s="10"/>
      <c r="BT10999" s="10"/>
      <c r="BU10999" s="10"/>
    </row>
    <row r="11000" spans="68:73">
      <c r="BP11000" s="8"/>
      <c r="BQ11000" s="8"/>
      <c r="BR11000" s="8"/>
      <c r="BS11000" s="8"/>
      <c r="BT11000" s="8"/>
      <c r="BU11000" s="8"/>
    </row>
    <row r="11001" spans="68:73">
      <c r="BP11001" s="10"/>
      <c r="BQ11001" s="10"/>
      <c r="BR11001" s="10"/>
      <c r="BS11001" s="10"/>
      <c r="BT11001" s="10"/>
      <c r="BU11001" s="10"/>
    </row>
    <row r="11002" spans="68:73">
      <c r="BP11002" s="8"/>
      <c r="BQ11002" s="8"/>
      <c r="BR11002" s="8"/>
      <c r="BS11002" s="8"/>
      <c r="BT11002" s="8"/>
      <c r="BU11002" s="8"/>
    </row>
    <row r="11003" spans="68:73">
      <c r="BP11003" s="10"/>
      <c r="BQ11003" s="10"/>
      <c r="BR11003" s="10"/>
      <c r="BS11003" s="10"/>
      <c r="BT11003" s="10"/>
      <c r="BU11003" s="10"/>
    </row>
    <row r="11004" spans="68:73">
      <c r="BP11004" s="8"/>
      <c r="BQ11004" s="8"/>
      <c r="BR11004" s="8"/>
      <c r="BS11004" s="8"/>
      <c r="BT11004" s="8"/>
      <c r="BU11004" s="8"/>
    </row>
    <row r="11005" spans="68:73">
      <c r="BP11005" s="10"/>
      <c r="BQ11005" s="10"/>
      <c r="BR11005" s="10"/>
      <c r="BS11005" s="10"/>
      <c r="BT11005" s="10"/>
      <c r="BU11005" s="10"/>
    </row>
    <row r="11006" spans="68:73">
      <c r="BP11006" s="8"/>
      <c r="BQ11006" s="8"/>
      <c r="BR11006" s="8"/>
      <c r="BS11006" s="8"/>
      <c r="BT11006" s="8"/>
      <c r="BU11006" s="8"/>
    </row>
    <row r="11007" spans="68:73">
      <c r="BP11007" s="10"/>
      <c r="BQ11007" s="10"/>
      <c r="BR11007" s="10"/>
      <c r="BS11007" s="10"/>
      <c r="BT11007" s="10"/>
      <c r="BU11007" s="10"/>
    </row>
    <row r="11008" spans="68:73">
      <c r="BP11008" s="8"/>
      <c r="BQ11008" s="8"/>
      <c r="BR11008" s="8"/>
      <c r="BS11008" s="8"/>
      <c r="BT11008" s="8"/>
      <c r="BU11008" s="8"/>
    </row>
    <row r="11009" spans="68:73">
      <c r="BP11009" s="10"/>
      <c r="BQ11009" s="10"/>
      <c r="BR11009" s="10"/>
      <c r="BS11009" s="10"/>
      <c r="BT11009" s="10"/>
      <c r="BU11009" s="10"/>
    </row>
    <row r="11010" spans="68:73">
      <c r="BP11010" s="8"/>
      <c r="BQ11010" s="8"/>
      <c r="BR11010" s="8"/>
      <c r="BS11010" s="8"/>
      <c r="BT11010" s="8"/>
      <c r="BU11010" s="8"/>
    </row>
    <row r="11011" spans="68:73">
      <c r="BP11011" s="10"/>
      <c r="BQ11011" s="10"/>
      <c r="BR11011" s="10"/>
      <c r="BS11011" s="10"/>
      <c r="BT11011" s="10"/>
      <c r="BU11011" s="10"/>
    </row>
    <row r="11012" spans="68:73">
      <c r="BP11012" s="8"/>
      <c r="BQ11012" s="8"/>
      <c r="BR11012" s="8"/>
      <c r="BS11012" s="8"/>
      <c r="BT11012" s="8"/>
      <c r="BU11012" s="8"/>
    </row>
    <row r="11013" spans="68:73">
      <c r="BP11013" s="10"/>
      <c r="BQ11013" s="10"/>
      <c r="BR11013" s="10"/>
      <c r="BS11013" s="10"/>
      <c r="BT11013" s="10"/>
      <c r="BU11013" s="10"/>
    </row>
    <row r="11014" spans="68:73">
      <c r="BP11014" s="8"/>
      <c r="BQ11014" s="8"/>
      <c r="BR11014" s="8"/>
      <c r="BS11014" s="8"/>
      <c r="BT11014" s="8"/>
      <c r="BU11014" s="8"/>
    </row>
    <row r="11015" spans="68:73">
      <c r="BP11015" s="10"/>
      <c r="BQ11015" s="10"/>
      <c r="BR11015" s="10"/>
      <c r="BS11015" s="10"/>
      <c r="BT11015" s="10"/>
      <c r="BU11015" s="10"/>
    </row>
    <row r="11016" spans="68:73">
      <c r="BP11016" s="8"/>
      <c r="BQ11016" s="8"/>
      <c r="BR11016" s="8"/>
      <c r="BS11016" s="8"/>
      <c r="BT11016" s="8"/>
      <c r="BU11016" s="8"/>
    </row>
    <row r="11017" spans="68:73">
      <c r="BP11017" s="10"/>
      <c r="BQ11017" s="10"/>
      <c r="BR11017" s="10"/>
      <c r="BS11017" s="10"/>
      <c r="BT11017" s="10"/>
      <c r="BU11017" s="10"/>
    </row>
    <row r="11018" spans="68:73">
      <c r="BP11018" s="8"/>
      <c r="BQ11018" s="8"/>
      <c r="BR11018" s="8"/>
      <c r="BS11018" s="8"/>
      <c r="BT11018" s="8"/>
      <c r="BU11018" s="8"/>
    </row>
    <row r="11019" spans="68:73">
      <c r="BP11019" s="10"/>
      <c r="BQ11019" s="10"/>
      <c r="BR11019" s="10"/>
      <c r="BS11019" s="10"/>
      <c r="BT11019" s="10"/>
      <c r="BU11019" s="10"/>
    </row>
    <row r="11020" spans="68:73">
      <c r="BP11020" s="8"/>
      <c r="BQ11020" s="8"/>
      <c r="BR11020" s="8"/>
      <c r="BS11020" s="8"/>
      <c r="BT11020" s="8"/>
      <c r="BU11020" s="8"/>
    </row>
    <row r="11021" spans="68:73">
      <c r="BP11021" s="10"/>
      <c r="BQ11021" s="10"/>
      <c r="BR11021" s="10"/>
      <c r="BS11021" s="10"/>
      <c r="BT11021" s="10"/>
      <c r="BU11021" s="10"/>
    </row>
    <row r="11022" spans="68:73">
      <c r="BP11022" s="8"/>
      <c r="BQ11022" s="8"/>
      <c r="BR11022" s="8"/>
      <c r="BS11022" s="8"/>
      <c r="BT11022" s="8"/>
      <c r="BU11022" s="8"/>
    </row>
    <row r="11023" spans="68:73">
      <c r="BP11023" s="10"/>
      <c r="BQ11023" s="10"/>
      <c r="BR11023" s="10"/>
      <c r="BS11023" s="10"/>
      <c r="BT11023" s="10"/>
      <c r="BU11023" s="10"/>
    </row>
    <row r="11024" spans="68:73">
      <c r="BP11024" s="8"/>
      <c r="BQ11024" s="8"/>
      <c r="BR11024" s="8"/>
      <c r="BS11024" s="8"/>
      <c r="BT11024" s="8"/>
      <c r="BU11024" s="8"/>
    </row>
    <row r="11025" spans="68:73">
      <c r="BP11025" s="10"/>
      <c r="BQ11025" s="10"/>
      <c r="BR11025" s="10"/>
      <c r="BS11025" s="10"/>
      <c r="BT11025" s="10"/>
      <c r="BU11025" s="10"/>
    </row>
    <row r="11026" spans="68:73">
      <c r="BP11026" s="8"/>
      <c r="BQ11026" s="8"/>
      <c r="BR11026" s="8"/>
      <c r="BS11026" s="8"/>
      <c r="BT11026" s="8"/>
      <c r="BU11026" s="8"/>
    </row>
    <row r="11027" spans="68:73">
      <c r="BP11027" s="10"/>
      <c r="BQ11027" s="10"/>
      <c r="BR11027" s="10"/>
      <c r="BS11027" s="10"/>
      <c r="BT11027" s="10"/>
      <c r="BU11027" s="10"/>
    </row>
    <row r="11028" spans="68:73">
      <c r="BP11028" s="8"/>
      <c r="BQ11028" s="8"/>
      <c r="BR11028" s="8"/>
      <c r="BS11028" s="8"/>
      <c r="BT11028" s="8"/>
      <c r="BU11028" s="8"/>
    </row>
    <row r="11029" spans="68:73">
      <c r="BP11029" s="10"/>
      <c r="BQ11029" s="10"/>
      <c r="BR11029" s="10"/>
      <c r="BS11029" s="10"/>
      <c r="BT11029" s="10"/>
      <c r="BU11029" s="10"/>
    </row>
    <row r="11030" spans="68:73">
      <c r="BP11030" s="8"/>
      <c r="BQ11030" s="8"/>
      <c r="BR11030" s="8"/>
      <c r="BS11030" s="8"/>
      <c r="BT11030" s="8"/>
      <c r="BU11030" s="8"/>
    </row>
    <row r="11031" spans="68:73">
      <c r="BP11031" s="10"/>
      <c r="BQ11031" s="10"/>
      <c r="BR11031" s="10"/>
      <c r="BS11031" s="10"/>
      <c r="BT11031" s="10"/>
      <c r="BU11031" s="10"/>
    </row>
    <row r="11032" spans="68:73">
      <c r="BP11032" s="8"/>
      <c r="BQ11032" s="8"/>
      <c r="BR11032" s="8"/>
      <c r="BS11032" s="8"/>
      <c r="BT11032" s="8"/>
      <c r="BU11032" s="8"/>
    </row>
    <row r="11033" spans="68:73">
      <c r="BP11033" s="10"/>
      <c r="BQ11033" s="10"/>
      <c r="BR11033" s="10"/>
      <c r="BS11033" s="10"/>
      <c r="BT11033" s="10"/>
      <c r="BU11033" s="10"/>
    </row>
    <row r="11034" spans="68:73">
      <c r="BP11034" s="8"/>
      <c r="BQ11034" s="8"/>
      <c r="BR11034" s="8"/>
      <c r="BS11034" s="8"/>
      <c r="BT11034" s="8"/>
      <c r="BU11034" s="8"/>
    </row>
    <row r="11035" spans="68:73">
      <c r="BP11035" s="10"/>
      <c r="BQ11035" s="10"/>
      <c r="BR11035" s="10"/>
      <c r="BS11035" s="10"/>
      <c r="BT11035" s="10"/>
      <c r="BU11035" s="10"/>
    </row>
    <row r="11036" spans="68:73">
      <c r="BP11036" s="8"/>
      <c r="BQ11036" s="8"/>
      <c r="BR11036" s="8"/>
      <c r="BS11036" s="8"/>
      <c r="BT11036" s="8"/>
      <c r="BU11036" s="8"/>
    </row>
    <row r="11037" spans="68:73">
      <c r="BP11037" s="10"/>
      <c r="BQ11037" s="10"/>
      <c r="BR11037" s="10"/>
      <c r="BS11037" s="10"/>
      <c r="BT11037" s="10"/>
      <c r="BU11037" s="10"/>
    </row>
    <row r="11038" spans="68:73">
      <c r="BP11038" s="8"/>
      <c r="BQ11038" s="8"/>
      <c r="BR11038" s="8"/>
      <c r="BS11038" s="8"/>
      <c r="BT11038" s="8"/>
      <c r="BU11038" s="8"/>
    </row>
    <row r="11039" spans="68:73">
      <c r="BP11039" s="10"/>
      <c r="BQ11039" s="10"/>
      <c r="BR11039" s="10"/>
      <c r="BS11039" s="10"/>
      <c r="BT11039" s="10"/>
      <c r="BU11039" s="10"/>
    </row>
    <row r="11040" spans="68:73">
      <c r="BP11040" s="8"/>
      <c r="BQ11040" s="8"/>
      <c r="BR11040" s="8"/>
      <c r="BS11040" s="8"/>
      <c r="BT11040" s="8"/>
      <c r="BU11040" s="8"/>
    </row>
    <row r="11041" spans="68:73">
      <c r="BP11041" s="10"/>
      <c r="BQ11041" s="10"/>
      <c r="BR11041" s="10"/>
      <c r="BS11041" s="10"/>
      <c r="BT11041" s="10"/>
      <c r="BU11041" s="10"/>
    </row>
    <row r="11042" spans="68:73">
      <c r="BP11042" s="8"/>
      <c r="BQ11042" s="8"/>
      <c r="BR11042" s="8"/>
      <c r="BS11042" s="8"/>
      <c r="BT11042" s="8"/>
      <c r="BU11042" s="8"/>
    </row>
    <row r="11043" spans="68:73">
      <c r="BP11043" s="10"/>
      <c r="BQ11043" s="10"/>
      <c r="BR11043" s="10"/>
      <c r="BS11043" s="10"/>
      <c r="BT11043" s="10"/>
      <c r="BU11043" s="10"/>
    </row>
    <row r="11044" spans="68:73">
      <c r="BP11044" s="8"/>
      <c r="BQ11044" s="8"/>
      <c r="BR11044" s="8"/>
      <c r="BS11044" s="8"/>
      <c r="BT11044" s="8"/>
      <c r="BU11044" s="8"/>
    </row>
    <row r="11045" spans="68:73">
      <c r="BP11045" s="10"/>
      <c r="BQ11045" s="10"/>
      <c r="BR11045" s="10"/>
      <c r="BS11045" s="10"/>
      <c r="BT11045" s="10"/>
      <c r="BU11045" s="10"/>
    </row>
    <row r="11046" spans="68:73">
      <c r="BP11046" s="8"/>
      <c r="BQ11046" s="8"/>
      <c r="BR11046" s="8"/>
      <c r="BS11046" s="8"/>
      <c r="BT11046" s="8"/>
      <c r="BU11046" s="8"/>
    </row>
    <row r="11047" spans="68:73">
      <c r="BP11047" s="10"/>
      <c r="BQ11047" s="10"/>
      <c r="BR11047" s="10"/>
      <c r="BS11047" s="10"/>
      <c r="BT11047" s="10"/>
      <c r="BU11047" s="10"/>
    </row>
    <row r="11048" spans="68:73">
      <c r="BP11048" s="8"/>
      <c r="BQ11048" s="8"/>
      <c r="BR11048" s="8"/>
      <c r="BS11048" s="8"/>
      <c r="BT11048" s="8"/>
      <c r="BU11048" s="8"/>
    </row>
    <row r="11049" spans="68:73">
      <c r="BP11049" s="10"/>
      <c r="BQ11049" s="10"/>
      <c r="BR11049" s="10"/>
      <c r="BS11049" s="10"/>
      <c r="BT11049" s="10"/>
      <c r="BU11049" s="10"/>
    </row>
    <row r="11050" spans="68:73">
      <c r="BP11050" s="8"/>
      <c r="BQ11050" s="8"/>
      <c r="BR11050" s="8"/>
      <c r="BS11050" s="8"/>
      <c r="BT11050" s="8"/>
      <c r="BU11050" s="8"/>
    </row>
    <row r="11051" spans="68:73">
      <c r="BP11051" s="10"/>
      <c r="BQ11051" s="10"/>
      <c r="BR11051" s="10"/>
      <c r="BS11051" s="10"/>
      <c r="BT11051" s="10"/>
      <c r="BU11051" s="10"/>
    </row>
    <row r="11052" spans="68:73">
      <c r="BP11052" s="8"/>
      <c r="BQ11052" s="8"/>
      <c r="BR11052" s="8"/>
      <c r="BS11052" s="8"/>
      <c r="BT11052" s="8"/>
      <c r="BU11052" s="8"/>
    </row>
    <row r="11053" spans="68:73">
      <c r="BP11053" s="10"/>
      <c r="BQ11053" s="10"/>
      <c r="BR11053" s="10"/>
      <c r="BS11053" s="10"/>
      <c r="BT11053" s="10"/>
      <c r="BU11053" s="10"/>
    </row>
    <row r="11054" spans="68:73">
      <c r="BP11054" s="8"/>
      <c r="BQ11054" s="8"/>
      <c r="BR11054" s="8"/>
      <c r="BS11054" s="8"/>
      <c r="BT11054" s="8"/>
      <c r="BU11054" s="8"/>
    </row>
    <row r="11055" spans="68:73">
      <c r="BP11055" s="10"/>
      <c r="BQ11055" s="10"/>
      <c r="BR11055" s="10"/>
      <c r="BS11055" s="10"/>
      <c r="BT11055" s="10"/>
      <c r="BU11055" s="10"/>
    </row>
    <row r="11056" spans="68:73">
      <c r="BP11056" s="8"/>
      <c r="BQ11056" s="8"/>
      <c r="BR11056" s="8"/>
      <c r="BS11056" s="8"/>
      <c r="BT11056" s="8"/>
      <c r="BU11056" s="8"/>
    </row>
    <row r="11057" spans="68:73">
      <c r="BP11057" s="10"/>
      <c r="BQ11057" s="10"/>
      <c r="BR11057" s="10"/>
      <c r="BS11057" s="10"/>
      <c r="BT11057" s="10"/>
      <c r="BU11057" s="10"/>
    </row>
    <row r="11058" spans="68:73">
      <c r="BP11058" s="8"/>
      <c r="BQ11058" s="8"/>
      <c r="BR11058" s="8"/>
      <c r="BS11058" s="8"/>
      <c r="BT11058" s="8"/>
      <c r="BU11058" s="8"/>
    </row>
    <row r="11059" spans="68:73">
      <c r="BP11059" s="10"/>
      <c r="BQ11059" s="10"/>
      <c r="BR11059" s="10"/>
      <c r="BS11059" s="10"/>
      <c r="BT11059" s="10"/>
      <c r="BU11059" s="10"/>
    </row>
    <row r="11060" spans="68:73">
      <c r="BP11060" s="8"/>
      <c r="BQ11060" s="8"/>
      <c r="BR11060" s="8"/>
      <c r="BS11060" s="8"/>
      <c r="BT11060" s="8"/>
      <c r="BU11060" s="8"/>
    </row>
    <row r="11061" spans="68:73">
      <c r="BP11061" s="10"/>
      <c r="BQ11061" s="10"/>
      <c r="BR11061" s="10"/>
      <c r="BS11061" s="10"/>
      <c r="BT11061" s="10"/>
      <c r="BU11061" s="10"/>
    </row>
    <row r="11062" spans="68:73">
      <c r="BP11062" s="8"/>
      <c r="BQ11062" s="8"/>
      <c r="BR11062" s="8"/>
      <c r="BS11062" s="8"/>
      <c r="BT11062" s="8"/>
      <c r="BU11062" s="8"/>
    </row>
    <row r="11063" spans="68:73">
      <c r="BP11063" s="10"/>
      <c r="BQ11063" s="10"/>
      <c r="BR11063" s="10"/>
      <c r="BS11063" s="10"/>
      <c r="BT11063" s="10"/>
      <c r="BU11063" s="10"/>
    </row>
    <row r="11064" spans="68:73">
      <c r="BP11064" s="8"/>
      <c r="BQ11064" s="8"/>
      <c r="BR11064" s="8"/>
      <c r="BS11064" s="8"/>
      <c r="BT11064" s="8"/>
      <c r="BU11064" s="8"/>
    </row>
    <row r="11065" spans="68:73">
      <c r="BP11065" s="10"/>
      <c r="BQ11065" s="10"/>
      <c r="BR11065" s="10"/>
      <c r="BS11065" s="10"/>
      <c r="BT11065" s="10"/>
      <c r="BU11065" s="10"/>
    </row>
    <row r="11066" spans="68:73">
      <c r="BP11066" s="8"/>
      <c r="BQ11066" s="8"/>
      <c r="BR11066" s="8"/>
      <c r="BS11066" s="8"/>
      <c r="BT11066" s="8"/>
      <c r="BU11066" s="8"/>
    </row>
    <row r="11067" spans="68:73">
      <c r="BP11067" s="10"/>
      <c r="BQ11067" s="10"/>
      <c r="BR11067" s="10"/>
      <c r="BS11067" s="10"/>
      <c r="BT11067" s="10"/>
      <c r="BU11067" s="10"/>
    </row>
    <row r="11068" spans="68:73">
      <c r="BP11068" s="8"/>
      <c r="BQ11068" s="8"/>
      <c r="BR11068" s="8"/>
      <c r="BS11068" s="8"/>
      <c r="BT11068" s="8"/>
      <c r="BU11068" s="8"/>
    </row>
    <row r="11069" spans="68:73">
      <c r="BP11069" s="10"/>
      <c r="BQ11069" s="10"/>
      <c r="BR11069" s="10"/>
      <c r="BS11069" s="10"/>
      <c r="BT11069" s="10"/>
      <c r="BU11069" s="10"/>
    </row>
    <row r="11070" spans="68:73">
      <c r="BP11070" s="8"/>
      <c r="BQ11070" s="8"/>
      <c r="BR11070" s="8"/>
      <c r="BS11070" s="8"/>
      <c r="BT11070" s="8"/>
      <c r="BU11070" s="8"/>
    </row>
    <row r="11071" spans="68:73">
      <c r="BP11071" s="10"/>
      <c r="BQ11071" s="10"/>
      <c r="BR11071" s="10"/>
      <c r="BS11071" s="10"/>
      <c r="BT11071" s="10"/>
      <c r="BU11071" s="10"/>
    </row>
    <row r="11072" spans="68:73">
      <c r="BP11072" s="8"/>
      <c r="BQ11072" s="8"/>
      <c r="BR11072" s="8"/>
      <c r="BS11072" s="8"/>
      <c r="BT11072" s="8"/>
      <c r="BU11072" s="8"/>
    </row>
    <row r="11073" spans="68:73">
      <c r="BP11073" s="10"/>
      <c r="BQ11073" s="10"/>
      <c r="BR11073" s="10"/>
      <c r="BS11073" s="10"/>
      <c r="BT11073" s="10"/>
      <c r="BU11073" s="10"/>
    </row>
    <row r="11074" spans="68:73">
      <c r="BP11074" s="8"/>
      <c r="BQ11074" s="8"/>
      <c r="BR11074" s="8"/>
      <c r="BS11074" s="8"/>
      <c r="BT11074" s="8"/>
      <c r="BU11074" s="8"/>
    </row>
    <row r="11075" spans="68:73">
      <c r="BP11075" s="10"/>
      <c r="BQ11075" s="10"/>
      <c r="BR11075" s="10"/>
      <c r="BS11075" s="10"/>
      <c r="BT11075" s="10"/>
      <c r="BU11075" s="10"/>
    </row>
    <row r="11076" spans="68:73">
      <c r="BP11076" s="8"/>
      <c r="BQ11076" s="8"/>
      <c r="BR11076" s="8"/>
      <c r="BS11076" s="8"/>
      <c r="BT11076" s="8"/>
      <c r="BU11076" s="8"/>
    </row>
    <row r="11077" spans="68:73">
      <c r="BP11077" s="10"/>
      <c r="BQ11077" s="10"/>
      <c r="BR11077" s="10"/>
      <c r="BS11077" s="10"/>
      <c r="BT11077" s="10"/>
      <c r="BU11077" s="10"/>
    </row>
    <row r="11078" spans="68:73">
      <c r="BP11078" s="8"/>
      <c r="BQ11078" s="8"/>
      <c r="BR11078" s="8"/>
      <c r="BS11078" s="8"/>
      <c r="BT11078" s="8"/>
      <c r="BU11078" s="8"/>
    </row>
    <row r="11079" spans="68:73">
      <c r="BP11079" s="10"/>
      <c r="BQ11079" s="10"/>
      <c r="BR11079" s="10"/>
      <c r="BS11079" s="10"/>
      <c r="BT11079" s="10"/>
      <c r="BU11079" s="10"/>
    </row>
    <row r="11080" spans="68:73">
      <c r="BP11080" s="8"/>
      <c r="BQ11080" s="8"/>
      <c r="BR11080" s="8"/>
      <c r="BS11080" s="8"/>
      <c r="BT11080" s="8"/>
      <c r="BU11080" s="8"/>
    </row>
    <row r="11081" spans="68:73">
      <c r="BP11081" s="10"/>
      <c r="BQ11081" s="10"/>
      <c r="BR11081" s="10"/>
      <c r="BS11081" s="10"/>
      <c r="BT11081" s="10"/>
      <c r="BU11081" s="10"/>
    </row>
    <row r="11082" spans="68:73">
      <c r="BP11082" s="8"/>
      <c r="BQ11082" s="8"/>
      <c r="BR11082" s="8"/>
      <c r="BS11082" s="8"/>
      <c r="BT11082" s="8"/>
      <c r="BU11082" s="8"/>
    </row>
    <row r="11083" spans="68:73">
      <c r="BP11083" s="10"/>
      <c r="BQ11083" s="10"/>
      <c r="BR11083" s="10"/>
      <c r="BS11083" s="10"/>
      <c r="BT11083" s="10"/>
      <c r="BU11083" s="10"/>
    </row>
    <row r="11084" spans="68:73">
      <c r="BP11084" s="8"/>
      <c r="BQ11084" s="8"/>
      <c r="BR11084" s="8"/>
      <c r="BS11084" s="8"/>
      <c r="BT11084" s="8"/>
      <c r="BU11084" s="8"/>
    </row>
    <row r="11085" spans="68:73">
      <c r="BP11085" s="10"/>
      <c r="BQ11085" s="10"/>
      <c r="BR11085" s="10"/>
      <c r="BS11085" s="10"/>
      <c r="BT11085" s="10"/>
      <c r="BU11085" s="10"/>
    </row>
    <row r="11086" spans="68:73">
      <c r="BP11086" s="8"/>
      <c r="BQ11086" s="8"/>
      <c r="BR11086" s="8"/>
      <c r="BS11086" s="8"/>
      <c r="BT11086" s="8"/>
      <c r="BU11086" s="8"/>
    </row>
    <row r="11087" spans="68:73">
      <c r="BP11087" s="10"/>
      <c r="BQ11087" s="10"/>
      <c r="BR11087" s="10"/>
      <c r="BS11087" s="10"/>
      <c r="BT11087" s="10"/>
      <c r="BU11087" s="10"/>
    </row>
    <row r="11088" spans="68:73">
      <c r="BP11088" s="8"/>
      <c r="BQ11088" s="8"/>
      <c r="BR11088" s="8"/>
      <c r="BS11088" s="8"/>
      <c r="BT11088" s="8"/>
      <c r="BU11088" s="8"/>
    </row>
    <row r="11089" spans="68:73">
      <c r="BP11089" s="10"/>
      <c r="BQ11089" s="10"/>
      <c r="BR11089" s="10"/>
      <c r="BS11089" s="10"/>
      <c r="BT11089" s="10"/>
      <c r="BU11089" s="10"/>
    </row>
    <row r="11090" spans="68:73">
      <c r="BP11090" s="8"/>
      <c r="BQ11090" s="8"/>
      <c r="BR11090" s="8"/>
      <c r="BS11090" s="8"/>
      <c r="BT11090" s="8"/>
      <c r="BU11090" s="8"/>
    </row>
    <row r="11091" spans="68:73">
      <c r="BP11091" s="10"/>
      <c r="BQ11091" s="10"/>
      <c r="BR11091" s="10"/>
      <c r="BS11091" s="10"/>
      <c r="BT11091" s="10"/>
      <c r="BU11091" s="10"/>
    </row>
    <row r="11092" spans="68:73">
      <c r="BP11092" s="8"/>
      <c r="BQ11092" s="8"/>
      <c r="BR11092" s="8"/>
      <c r="BS11092" s="8"/>
      <c r="BT11092" s="8"/>
      <c r="BU11092" s="8"/>
    </row>
    <row r="11093" spans="68:73">
      <c r="BP11093" s="10"/>
      <c r="BQ11093" s="10"/>
      <c r="BR11093" s="10"/>
      <c r="BS11093" s="10"/>
      <c r="BT11093" s="10"/>
      <c r="BU11093" s="10"/>
    </row>
    <row r="11094" spans="68:73">
      <c r="BP11094" s="8"/>
      <c r="BQ11094" s="8"/>
      <c r="BR11094" s="8"/>
      <c r="BS11094" s="8"/>
      <c r="BT11094" s="8"/>
      <c r="BU11094" s="8"/>
    </row>
    <row r="11095" spans="68:73">
      <c r="BP11095" s="10"/>
      <c r="BQ11095" s="10"/>
      <c r="BR11095" s="10"/>
      <c r="BS11095" s="10"/>
      <c r="BT11095" s="10"/>
      <c r="BU11095" s="10"/>
    </row>
    <row r="11096" spans="68:73">
      <c r="BP11096" s="8"/>
      <c r="BQ11096" s="8"/>
      <c r="BR11096" s="8"/>
      <c r="BS11096" s="8"/>
      <c r="BT11096" s="8"/>
      <c r="BU11096" s="8"/>
    </row>
    <row r="11097" spans="68:73">
      <c r="BP11097" s="10"/>
      <c r="BQ11097" s="10"/>
      <c r="BR11097" s="10"/>
      <c r="BS11097" s="10"/>
      <c r="BT11097" s="10"/>
      <c r="BU11097" s="10"/>
    </row>
    <row r="11098" spans="68:73">
      <c r="BP11098" s="8"/>
      <c r="BQ11098" s="8"/>
      <c r="BR11098" s="8"/>
      <c r="BS11098" s="8"/>
      <c r="BT11098" s="8"/>
      <c r="BU11098" s="8"/>
    </row>
    <row r="11099" spans="68:73">
      <c r="BP11099" s="10"/>
      <c r="BQ11099" s="10"/>
      <c r="BR11099" s="10"/>
      <c r="BS11099" s="10"/>
      <c r="BT11099" s="10"/>
      <c r="BU11099" s="10"/>
    </row>
    <row r="11100" spans="68:73">
      <c r="BP11100" s="8"/>
      <c r="BQ11100" s="8"/>
      <c r="BR11100" s="8"/>
      <c r="BS11100" s="8"/>
      <c r="BT11100" s="8"/>
      <c r="BU11100" s="8"/>
    </row>
    <row r="11101" spans="68:73">
      <c r="BP11101" s="10"/>
      <c r="BQ11101" s="10"/>
      <c r="BR11101" s="10"/>
      <c r="BS11101" s="10"/>
      <c r="BT11101" s="10"/>
      <c r="BU11101" s="10"/>
    </row>
    <row r="11102" spans="68:73">
      <c r="BP11102" s="8"/>
      <c r="BQ11102" s="8"/>
      <c r="BR11102" s="8"/>
      <c r="BS11102" s="8"/>
      <c r="BT11102" s="8"/>
      <c r="BU11102" s="8"/>
    </row>
    <row r="11103" spans="68:73">
      <c r="BP11103" s="10"/>
      <c r="BQ11103" s="10"/>
      <c r="BR11103" s="10"/>
      <c r="BS11103" s="10"/>
      <c r="BT11103" s="10"/>
      <c r="BU11103" s="10"/>
    </row>
    <row r="11104" spans="68:73">
      <c r="BP11104" s="8"/>
      <c r="BQ11104" s="8"/>
      <c r="BR11104" s="8"/>
      <c r="BS11104" s="8"/>
      <c r="BT11104" s="8"/>
      <c r="BU11104" s="8"/>
    </row>
    <row r="11105" spans="68:73">
      <c r="BP11105" s="10"/>
      <c r="BQ11105" s="10"/>
      <c r="BR11105" s="10"/>
      <c r="BS11105" s="10"/>
      <c r="BT11105" s="10"/>
      <c r="BU11105" s="10"/>
    </row>
    <row r="11106" spans="68:73">
      <c r="BP11106" s="8"/>
      <c r="BQ11106" s="8"/>
      <c r="BR11106" s="8"/>
      <c r="BS11106" s="8"/>
      <c r="BT11106" s="8"/>
      <c r="BU11106" s="8"/>
    </row>
    <row r="11107" spans="68:73">
      <c r="BP11107" s="10"/>
      <c r="BQ11107" s="10"/>
      <c r="BR11107" s="10"/>
      <c r="BS11107" s="10"/>
      <c r="BT11107" s="10"/>
      <c r="BU11107" s="10"/>
    </row>
    <row r="11108" spans="68:73">
      <c r="BP11108" s="8"/>
      <c r="BQ11108" s="8"/>
      <c r="BR11108" s="8"/>
      <c r="BS11108" s="8"/>
      <c r="BT11108" s="8"/>
      <c r="BU11108" s="8"/>
    </row>
    <row r="11109" spans="68:73">
      <c r="BP11109" s="10"/>
      <c r="BQ11109" s="10"/>
      <c r="BR11109" s="10"/>
      <c r="BS11109" s="10"/>
      <c r="BT11109" s="10"/>
      <c r="BU11109" s="10"/>
    </row>
    <row r="11110" spans="68:73">
      <c r="BP11110" s="8"/>
      <c r="BQ11110" s="8"/>
      <c r="BR11110" s="8"/>
      <c r="BS11110" s="8"/>
      <c r="BT11110" s="8"/>
      <c r="BU11110" s="8"/>
    </row>
    <row r="11111" spans="68:73">
      <c r="BP11111" s="10"/>
      <c r="BQ11111" s="10"/>
      <c r="BR11111" s="10"/>
      <c r="BS11111" s="10"/>
      <c r="BT11111" s="10"/>
      <c r="BU11111" s="10"/>
    </row>
    <row r="11112" spans="68:73">
      <c r="BP11112" s="8"/>
      <c r="BQ11112" s="8"/>
      <c r="BR11112" s="8"/>
      <c r="BS11112" s="8"/>
      <c r="BT11112" s="8"/>
      <c r="BU11112" s="8"/>
    </row>
    <row r="11113" spans="68:73">
      <c r="BP11113" s="10"/>
      <c r="BQ11113" s="10"/>
      <c r="BR11113" s="10"/>
      <c r="BS11113" s="10"/>
      <c r="BT11113" s="10"/>
      <c r="BU11113" s="10"/>
    </row>
    <row r="11114" spans="68:73">
      <c r="BP11114" s="8"/>
      <c r="BQ11114" s="8"/>
      <c r="BR11114" s="8"/>
      <c r="BS11114" s="8"/>
      <c r="BT11114" s="8"/>
      <c r="BU11114" s="8"/>
    </row>
    <row r="11115" spans="68:73">
      <c r="BP11115" s="10"/>
      <c r="BQ11115" s="10"/>
      <c r="BR11115" s="10"/>
      <c r="BS11115" s="10"/>
      <c r="BT11115" s="10"/>
      <c r="BU11115" s="10"/>
    </row>
    <row r="11116" spans="68:73">
      <c r="BP11116" s="8"/>
      <c r="BQ11116" s="8"/>
      <c r="BR11116" s="8"/>
      <c r="BS11116" s="8"/>
      <c r="BT11116" s="8"/>
      <c r="BU11116" s="8"/>
    </row>
    <row r="11117" spans="68:73">
      <c r="BP11117" s="10"/>
      <c r="BQ11117" s="10"/>
      <c r="BR11117" s="10"/>
      <c r="BS11117" s="10"/>
      <c r="BT11117" s="10"/>
      <c r="BU11117" s="10"/>
    </row>
    <row r="11118" spans="68:73">
      <c r="BP11118" s="8"/>
      <c r="BQ11118" s="8"/>
      <c r="BR11118" s="8"/>
      <c r="BS11118" s="8"/>
      <c r="BT11118" s="8"/>
      <c r="BU11118" s="8"/>
    </row>
    <row r="11119" spans="68:73">
      <c r="BP11119" s="10"/>
      <c r="BQ11119" s="10"/>
      <c r="BR11119" s="10"/>
      <c r="BS11119" s="10"/>
      <c r="BT11119" s="10"/>
      <c r="BU11119" s="10"/>
    </row>
    <row r="11120" spans="68:73">
      <c r="BP11120" s="8"/>
      <c r="BQ11120" s="8"/>
      <c r="BR11120" s="8"/>
      <c r="BS11120" s="8"/>
      <c r="BT11120" s="8"/>
      <c r="BU11120" s="8"/>
    </row>
    <row r="11121" spans="68:73">
      <c r="BP11121" s="10"/>
      <c r="BQ11121" s="10"/>
      <c r="BR11121" s="10"/>
      <c r="BS11121" s="10"/>
      <c r="BT11121" s="10"/>
      <c r="BU11121" s="10"/>
    </row>
    <row r="11122" spans="68:73">
      <c r="BP11122" s="8"/>
      <c r="BQ11122" s="8"/>
      <c r="BR11122" s="8"/>
      <c r="BS11122" s="8"/>
      <c r="BT11122" s="8"/>
      <c r="BU11122" s="8"/>
    </row>
    <row r="11123" spans="68:73">
      <c r="BP11123" s="10"/>
      <c r="BQ11123" s="10"/>
      <c r="BR11123" s="10"/>
      <c r="BS11123" s="10"/>
      <c r="BT11123" s="10"/>
      <c r="BU11123" s="10"/>
    </row>
    <row r="11124" spans="68:73">
      <c r="BP11124" s="8"/>
      <c r="BQ11124" s="8"/>
      <c r="BR11124" s="8"/>
      <c r="BS11124" s="8"/>
      <c r="BT11124" s="8"/>
      <c r="BU11124" s="8"/>
    </row>
    <row r="11125" spans="68:73">
      <c r="BP11125" s="10"/>
      <c r="BQ11125" s="10"/>
      <c r="BR11125" s="10"/>
      <c r="BS11125" s="10"/>
      <c r="BT11125" s="10"/>
      <c r="BU11125" s="10"/>
    </row>
    <row r="11126" spans="68:73">
      <c r="BP11126" s="8"/>
      <c r="BQ11126" s="8"/>
      <c r="BR11126" s="8"/>
      <c r="BS11126" s="8"/>
      <c r="BT11126" s="8"/>
      <c r="BU11126" s="8"/>
    </row>
    <row r="11127" spans="68:73">
      <c r="BP11127" s="10"/>
      <c r="BQ11127" s="10"/>
      <c r="BR11127" s="10"/>
      <c r="BS11127" s="10"/>
      <c r="BT11127" s="10"/>
      <c r="BU11127" s="10"/>
    </row>
    <row r="11128" spans="68:73">
      <c r="BP11128" s="8"/>
      <c r="BQ11128" s="8"/>
      <c r="BR11128" s="8"/>
      <c r="BS11128" s="8"/>
      <c r="BT11128" s="8"/>
      <c r="BU11128" s="8"/>
    </row>
    <row r="11129" spans="68:73">
      <c r="BP11129" s="10"/>
      <c r="BQ11129" s="10"/>
      <c r="BR11129" s="10"/>
      <c r="BS11129" s="10"/>
      <c r="BT11129" s="10"/>
      <c r="BU11129" s="10"/>
    </row>
    <row r="11130" spans="68:73">
      <c r="BP11130" s="8"/>
      <c r="BQ11130" s="8"/>
      <c r="BR11130" s="8"/>
      <c r="BS11130" s="8"/>
      <c r="BT11130" s="8"/>
      <c r="BU11130" s="8"/>
    </row>
    <row r="11131" spans="68:73">
      <c r="BP11131" s="10"/>
      <c r="BQ11131" s="10"/>
      <c r="BR11131" s="10"/>
      <c r="BS11131" s="10"/>
      <c r="BT11131" s="10"/>
      <c r="BU11131" s="10"/>
    </row>
    <row r="11132" spans="68:73">
      <c r="BP11132" s="8"/>
      <c r="BQ11132" s="8"/>
      <c r="BR11132" s="8"/>
      <c r="BS11132" s="8"/>
      <c r="BT11132" s="8"/>
      <c r="BU11132" s="8"/>
    </row>
    <row r="11133" spans="68:73">
      <c r="BP11133" s="10"/>
      <c r="BQ11133" s="10"/>
      <c r="BR11133" s="10"/>
      <c r="BS11133" s="10"/>
      <c r="BT11133" s="10"/>
      <c r="BU11133" s="10"/>
    </row>
    <row r="11134" spans="68:73">
      <c r="BP11134" s="8"/>
      <c r="BQ11134" s="8"/>
      <c r="BR11134" s="8"/>
      <c r="BS11134" s="8"/>
      <c r="BT11134" s="8"/>
      <c r="BU11134" s="8"/>
    </row>
    <row r="11135" spans="68:73">
      <c r="BP11135" s="10"/>
      <c r="BQ11135" s="10"/>
      <c r="BR11135" s="10"/>
      <c r="BS11135" s="10"/>
      <c r="BT11135" s="10"/>
      <c r="BU11135" s="10"/>
    </row>
    <row r="11136" spans="68:73">
      <c r="BP11136" s="8"/>
      <c r="BQ11136" s="8"/>
      <c r="BR11136" s="8"/>
      <c r="BS11136" s="8"/>
      <c r="BT11136" s="8"/>
      <c r="BU11136" s="8"/>
    </row>
    <row r="11137" spans="68:73">
      <c r="BP11137" s="10"/>
      <c r="BQ11137" s="10"/>
      <c r="BR11137" s="10"/>
      <c r="BS11137" s="10"/>
      <c r="BT11137" s="10"/>
      <c r="BU11137" s="10"/>
    </row>
    <row r="11138" spans="68:73">
      <c r="BP11138" s="8"/>
      <c r="BQ11138" s="8"/>
      <c r="BR11138" s="8"/>
      <c r="BS11138" s="8"/>
      <c r="BT11138" s="8"/>
      <c r="BU11138" s="8"/>
    </row>
    <row r="11139" spans="68:73">
      <c r="BP11139" s="10"/>
      <c r="BQ11139" s="10"/>
      <c r="BR11139" s="10"/>
      <c r="BS11139" s="10"/>
      <c r="BT11139" s="10"/>
      <c r="BU11139" s="10"/>
    </row>
    <row r="11140" spans="68:73">
      <c r="BP11140" s="8"/>
      <c r="BQ11140" s="8"/>
      <c r="BR11140" s="8"/>
      <c r="BS11140" s="8"/>
      <c r="BT11140" s="8"/>
      <c r="BU11140" s="8"/>
    </row>
    <row r="11141" spans="68:73">
      <c r="BP11141" s="10"/>
      <c r="BQ11141" s="10"/>
      <c r="BR11141" s="10"/>
      <c r="BS11141" s="10"/>
      <c r="BT11141" s="10"/>
      <c r="BU11141" s="10"/>
    </row>
    <row r="11142" spans="68:73">
      <c r="BP11142" s="8"/>
      <c r="BQ11142" s="8"/>
      <c r="BR11142" s="8"/>
      <c r="BS11142" s="8"/>
      <c r="BT11142" s="8"/>
      <c r="BU11142" s="8"/>
    </row>
    <row r="11143" spans="68:73">
      <c r="BP11143" s="10"/>
      <c r="BQ11143" s="10"/>
      <c r="BR11143" s="10"/>
      <c r="BS11143" s="10"/>
      <c r="BT11143" s="10"/>
      <c r="BU11143" s="10"/>
    </row>
    <row r="11144" spans="68:73">
      <c r="BP11144" s="8"/>
      <c r="BQ11144" s="8"/>
      <c r="BR11144" s="8"/>
      <c r="BS11144" s="8"/>
      <c r="BT11144" s="8"/>
      <c r="BU11144" s="8"/>
    </row>
    <row r="11145" spans="68:73">
      <c r="BP11145" s="10"/>
      <c r="BQ11145" s="10"/>
      <c r="BR11145" s="10"/>
      <c r="BS11145" s="10"/>
      <c r="BT11145" s="10"/>
      <c r="BU11145" s="10"/>
    </row>
    <row r="11146" spans="68:73">
      <c r="BP11146" s="8"/>
      <c r="BQ11146" s="8"/>
      <c r="BR11146" s="8"/>
      <c r="BS11146" s="8"/>
      <c r="BT11146" s="8"/>
      <c r="BU11146" s="8"/>
    </row>
    <row r="11147" spans="68:73">
      <c r="BP11147" s="10"/>
      <c r="BQ11147" s="10"/>
      <c r="BR11147" s="10"/>
      <c r="BS11147" s="10"/>
      <c r="BT11147" s="10"/>
      <c r="BU11147" s="10"/>
    </row>
    <row r="11148" spans="68:73">
      <c r="BP11148" s="8"/>
      <c r="BQ11148" s="8"/>
      <c r="BR11148" s="8"/>
      <c r="BS11148" s="8"/>
      <c r="BT11148" s="8"/>
      <c r="BU11148" s="8"/>
    </row>
    <row r="11149" spans="68:73">
      <c r="BP11149" s="10"/>
      <c r="BQ11149" s="10"/>
      <c r="BR11149" s="10"/>
      <c r="BS11149" s="10"/>
      <c r="BT11149" s="10"/>
      <c r="BU11149" s="10"/>
    </row>
    <row r="11150" spans="68:73">
      <c r="BP11150" s="8"/>
      <c r="BQ11150" s="8"/>
      <c r="BR11150" s="8"/>
      <c r="BS11150" s="8"/>
      <c r="BT11150" s="8"/>
      <c r="BU11150" s="8"/>
    </row>
    <row r="11151" spans="68:73">
      <c r="BP11151" s="10"/>
      <c r="BQ11151" s="10"/>
      <c r="BR11151" s="10"/>
      <c r="BS11151" s="10"/>
      <c r="BT11151" s="10"/>
      <c r="BU11151" s="10"/>
    </row>
    <row r="11152" spans="68:73">
      <c r="BP11152" s="8"/>
      <c r="BQ11152" s="8"/>
      <c r="BR11152" s="8"/>
      <c r="BS11152" s="8"/>
      <c r="BT11152" s="8"/>
      <c r="BU11152" s="8"/>
    </row>
    <row r="11153" spans="68:73">
      <c r="BP11153" s="10"/>
      <c r="BQ11153" s="10"/>
      <c r="BR11153" s="10"/>
      <c r="BS11153" s="10"/>
      <c r="BT11153" s="10"/>
      <c r="BU11153" s="10"/>
    </row>
    <row r="11154" spans="68:73">
      <c r="BP11154" s="8"/>
      <c r="BQ11154" s="8"/>
      <c r="BR11154" s="8"/>
      <c r="BS11154" s="8"/>
      <c r="BT11154" s="8"/>
      <c r="BU11154" s="8"/>
    </row>
    <row r="11155" spans="68:73">
      <c r="BP11155" s="10"/>
      <c r="BQ11155" s="10"/>
      <c r="BR11155" s="10"/>
      <c r="BS11155" s="10"/>
      <c r="BT11155" s="10"/>
      <c r="BU11155" s="10"/>
    </row>
    <row r="11156" spans="68:73">
      <c r="BP11156" s="8"/>
      <c r="BQ11156" s="8"/>
      <c r="BR11156" s="8"/>
      <c r="BS11156" s="8"/>
      <c r="BT11156" s="8"/>
      <c r="BU11156" s="8"/>
    </row>
    <row r="11157" spans="68:73">
      <c r="BP11157" s="10"/>
      <c r="BQ11157" s="10"/>
      <c r="BR11157" s="10"/>
      <c r="BS11157" s="10"/>
      <c r="BT11157" s="10"/>
      <c r="BU11157" s="10"/>
    </row>
    <row r="11158" spans="68:73">
      <c r="BP11158" s="8"/>
      <c r="BQ11158" s="8"/>
      <c r="BR11158" s="8"/>
      <c r="BS11158" s="8"/>
      <c r="BT11158" s="8"/>
      <c r="BU11158" s="8"/>
    </row>
    <row r="11159" spans="68:73">
      <c r="BP11159" s="10"/>
      <c r="BQ11159" s="10"/>
      <c r="BR11159" s="10"/>
      <c r="BS11159" s="10"/>
      <c r="BT11159" s="10"/>
      <c r="BU11159" s="10"/>
    </row>
    <row r="11160" spans="68:73">
      <c r="BP11160" s="8"/>
      <c r="BQ11160" s="8"/>
      <c r="BR11160" s="8"/>
      <c r="BS11160" s="8"/>
      <c r="BT11160" s="8"/>
      <c r="BU11160" s="8"/>
    </row>
    <row r="11161" spans="68:73">
      <c r="BP11161" s="10"/>
      <c r="BQ11161" s="10"/>
      <c r="BR11161" s="10"/>
      <c r="BS11161" s="10"/>
      <c r="BT11161" s="10"/>
      <c r="BU11161" s="10"/>
    </row>
    <row r="11162" spans="68:73">
      <c r="BP11162" s="8"/>
      <c r="BQ11162" s="8"/>
      <c r="BR11162" s="8"/>
      <c r="BS11162" s="8"/>
      <c r="BT11162" s="8"/>
      <c r="BU11162" s="8"/>
    </row>
    <row r="11163" spans="68:73">
      <c r="BP11163" s="10"/>
      <c r="BQ11163" s="10"/>
      <c r="BR11163" s="10"/>
      <c r="BS11163" s="10"/>
      <c r="BT11163" s="10"/>
      <c r="BU11163" s="10"/>
    </row>
    <row r="11164" spans="68:73">
      <c r="BP11164" s="8"/>
      <c r="BQ11164" s="8"/>
      <c r="BR11164" s="8"/>
      <c r="BS11164" s="8"/>
      <c r="BT11164" s="8"/>
      <c r="BU11164" s="8"/>
    </row>
    <row r="11165" spans="68:73">
      <c r="BP11165" s="10"/>
      <c r="BQ11165" s="10"/>
      <c r="BR11165" s="10"/>
      <c r="BS11165" s="10"/>
      <c r="BT11165" s="10"/>
      <c r="BU11165" s="10"/>
    </row>
    <row r="11166" spans="68:73">
      <c r="BP11166" s="8"/>
      <c r="BQ11166" s="8"/>
      <c r="BR11166" s="8"/>
      <c r="BS11166" s="8"/>
      <c r="BT11166" s="8"/>
      <c r="BU11166" s="8"/>
    </row>
    <row r="11167" spans="68:73">
      <c r="BP11167" s="10"/>
      <c r="BQ11167" s="10"/>
      <c r="BR11167" s="10"/>
      <c r="BS11167" s="10"/>
      <c r="BT11167" s="10"/>
      <c r="BU11167" s="10"/>
    </row>
    <row r="11168" spans="68:73">
      <c r="BP11168" s="8"/>
      <c r="BQ11168" s="8"/>
      <c r="BR11168" s="8"/>
      <c r="BS11168" s="8"/>
      <c r="BT11168" s="8"/>
      <c r="BU11168" s="8"/>
    </row>
    <row r="11169" spans="68:73">
      <c r="BP11169" s="10"/>
      <c r="BQ11169" s="10"/>
      <c r="BR11169" s="10"/>
      <c r="BS11169" s="10"/>
      <c r="BT11169" s="10"/>
      <c r="BU11169" s="10"/>
    </row>
    <row r="11170" spans="68:73">
      <c r="BP11170" s="8"/>
      <c r="BQ11170" s="8"/>
      <c r="BR11170" s="8"/>
      <c r="BS11170" s="8"/>
      <c r="BT11170" s="8"/>
      <c r="BU11170" s="8"/>
    </row>
    <row r="11171" spans="68:73">
      <c r="BP11171" s="10"/>
      <c r="BQ11171" s="10"/>
      <c r="BR11171" s="10"/>
      <c r="BS11171" s="10"/>
      <c r="BT11171" s="10"/>
      <c r="BU11171" s="10"/>
    </row>
    <row r="11172" spans="68:73">
      <c r="BP11172" s="8"/>
      <c r="BQ11172" s="8"/>
      <c r="BR11172" s="8"/>
      <c r="BS11172" s="8"/>
      <c r="BT11172" s="8"/>
      <c r="BU11172" s="8"/>
    </row>
    <row r="11173" spans="68:73">
      <c r="BP11173" s="10"/>
      <c r="BQ11173" s="10"/>
      <c r="BR11173" s="10"/>
      <c r="BS11173" s="10"/>
      <c r="BT11173" s="10"/>
      <c r="BU11173" s="10"/>
    </row>
    <row r="11174" spans="68:73">
      <c r="BP11174" s="8"/>
      <c r="BQ11174" s="8"/>
      <c r="BR11174" s="8"/>
      <c r="BS11174" s="8"/>
      <c r="BT11174" s="8"/>
      <c r="BU11174" s="8"/>
    </row>
    <row r="11175" spans="68:73">
      <c r="BP11175" s="10"/>
      <c r="BQ11175" s="10"/>
      <c r="BR11175" s="10"/>
      <c r="BS11175" s="10"/>
      <c r="BT11175" s="10"/>
      <c r="BU11175" s="10"/>
    </row>
    <row r="11176" spans="68:73">
      <c r="BP11176" s="8"/>
      <c r="BQ11176" s="8"/>
      <c r="BR11176" s="8"/>
      <c r="BS11176" s="8"/>
      <c r="BT11176" s="8"/>
      <c r="BU11176" s="8"/>
    </row>
    <row r="11177" spans="68:73">
      <c r="BP11177" s="10"/>
      <c r="BQ11177" s="10"/>
      <c r="BR11177" s="10"/>
      <c r="BS11177" s="10"/>
      <c r="BT11177" s="10"/>
      <c r="BU11177" s="10"/>
    </row>
    <row r="11178" spans="68:73">
      <c r="BP11178" s="8"/>
      <c r="BQ11178" s="8"/>
      <c r="BR11178" s="8"/>
      <c r="BS11178" s="8"/>
      <c r="BT11178" s="8"/>
      <c r="BU11178" s="8"/>
    </row>
    <row r="11179" spans="68:73">
      <c r="BP11179" s="10"/>
      <c r="BQ11179" s="10"/>
      <c r="BR11179" s="10"/>
      <c r="BS11179" s="10"/>
      <c r="BT11179" s="10"/>
      <c r="BU11179" s="10"/>
    </row>
    <row r="11180" spans="68:73">
      <c r="BP11180" s="8"/>
      <c r="BQ11180" s="8"/>
      <c r="BR11180" s="8"/>
      <c r="BS11180" s="8"/>
      <c r="BT11180" s="8"/>
      <c r="BU11180" s="8"/>
    </row>
    <row r="11181" spans="68:73">
      <c r="BP11181" s="10"/>
      <c r="BQ11181" s="10"/>
      <c r="BR11181" s="10"/>
      <c r="BS11181" s="10"/>
      <c r="BT11181" s="10"/>
      <c r="BU11181" s="10"/>
    </row>
    <row r="11182" spans="68:73">
      <c r="BP11182" s="8"/>
      <c r="BQ11182" s="8"/>
      <c r="BR11182" s="8"/>
      <c r="BS11182" s="8"/>
      <c r="BT11182" s="8"/>
      <c r="BU11182" s="8"/>
    </row>
    <row r="11183" spans="68:73">
      <c r="BP11183" s="10"/>
      <c r="BQ11183" s="10"/>
      <c r="BR11183" s="10"/>
      <c r="BS11183" s="10"/>
      <c r="BT11183" s="10"/>
      <c r="BU11183" s="10"/>
    </row>
    <row r="11184" spans="68:73">
      <c r="BP11184" s="8"/>
      <c r="BQ11184" s="8"/>
      <c r="BR11184" s="8"/>
      <c r="BS11184" s="8"/>
      <c r="BT11184" s="8"/>
      <c r="BU11184" s="8"/>
    </row>
    <row r="11185" spans="68:73">
      <c r="BP11185" s="10"/>
      <c r="BQ11185" s="10"/>
      <c r="BR11185" s="10"/>
      <c r="BS11185" s="10"/>
      <c r="BT11185" s="10"/>
      <c r="BU11185" s="10"/>
    </row>
    <row r="11186" spans="68:73">
      <c r="BP11186" s="8"/>
      <c r="BQ11186" s="8"/>
      <c r="BR11186" s="8"/>
      <c r="BS11186" s="8"/>
      <c r="BT11186" s="8"/>
      <c r="BU11186" s="8"/>
    </row>
    <row r="11187" spans="68:73">
      <c r="BP11187" s="10"/>
      <c r="BQ11187" s="10"/>
      <c r="BR11187" s="10"/>
      <c r="BS11187" s="10"/>
      <c r="BT11187" s="10"/>
      <c r="BU11187" s="10"/>
    </row>
    <row r="11188" spans="68:73">
      <c r="BP11188" s="8"/>
      <c r="BQ11188" s="8"/>
      <c r="BR11188" s="8"/>
      <c r="BS11188" s="8"/>
      <c r="BT11188" s="8"/>
      <c r="BU11188" s="8"/>
    </row>
    <row r="11189" spans="68:73">
      <c r="BP11189" s="10"/>
      <c r="BQ11189" s="10"/>
      <c r="BR11189" s="10"/>
      <c r="BS11189" s="10"/>
      <c r="BT11189" s="10"/>
      <c r="BU11189" s="10"/>
    </row>
    <row r="11190" spans="68:73">
      <c r="BP11190" s="8"/>
      <c r="BQ11190" s="8"/>
      <c r="BR11190" s="8"/>
      <c r="BS11190" s="8"/>
      <c r="BT11190" s="8"/>
      <c r="BU11190" s="8"/>
    </row>
    <row r="11191" spans="68:73">
      <c r="BP11191" s="10"/>
      <c r="BQ11191" s="10"/>
      <c r="BR11191" s="10"/>
      <c r="BS11191" s="10"/>
      <c r="BT11191" s="10"/>
      <c r="BU11191" s="10"/>
    </row>
    <row r="11192" spans="68:73">
      <c r="BP11192" s="8"/>
      <c r="BQ11192" s="8"/>
      <c r="BR11192" s="8"/>
      <c r="BS11192" s="8"/>
      <c r="BT11192" s="8"/>
      <c r="BU11192" s="8"/>
    </row>
    <row r="11193" spans="68:73">
      <c r="BP11193" s="10"/>
      <c r="BQ11193" s="10"/>
      <c r="BR11193" s="10"/>
      <c r="BS11193" s="10"/>
      <c r="BT11193" s="10"/>
      <c r="BU11193" s="10"/>
    </row>
    <row r="11194" spans="68:73">
      <c r="BP11194" s="8"/>
      <c r="BQ11194" s="8"/>
      <c r="BR11194" s="8"/>
      <c r="BS11194" s="8"/>
      <c r="BT11194" s="8"/>
      <c r="BU11194" s="8"/>
    </row>
    <row r="11195" spans="68:73">
      <c r="BP11195" s="10"/>
      <c r="BQ11195" s="10"/>
      <c r="BR11195" s="10"/>
      <c r="BS11195" s="10"/>
      <c r="BT11195" s="10"/>
      <c r="BU11195" s="10"/>
    </row>
    <row r="11196" spans="68:73">
      <c r="BP11196" s="8"/>
      <c r="BQ11196" s="8"/>
      <c r="BR11196" s="8"/>
      <c r="BS11196" s="8"/>
      <c r="BT11196" s="8"/>
      <c r="BU11196" s="8"/>
    </row>
    <row r="11197" spans="68:73">
      <c r="BP11197" s="10"/>
      <c r="BQ11197" s="10"/>
      <c r="BR11197" s="10"/>
      <c r="BS11197" s="10"/>
      <c r="BT11197" s="10"/>
      <c r="BU11197" s="10"/>
    </row>
    <row r="11198" spans="68:73">
      <c r="BP11198" s="8"/>
      <c r="BQ11198" s="8"/>
      <c r="BR11198" s="8"/>
      <c r="BS11198" s="8"/>
      <c r="BT11198" s="8"/>
      <c r="BU11198" s="8"/>
    </row>
    <row r="11199" spans="68:73">
      <c r="BP11199" s="10"/>
      <c r="BQ11199" s="10"/>
      <c r="BR11199" s="10"/>
      <c r="BS11199" s="10"/>
      <c r="BT11199" s="10"/>
      <c r="BU11199" s="10"/>
    </row>
    <row r="11200" spans="68:73">
      <c r="BP11200" s="8"/>
      <c r="BQ11200" s="8"/>
      <c r="BR11200" s="8"/>
      <c r="BS11200" s="8"/>
      <c r="BT11200" s="8"/>
      <c r="BU11200" s="8"/>
    </row>
    <row r="11201" spans="68:73">
      <c r="BP11201" s="10"/>
      <c r="BQ11201" s="10"/>
      <c r="BR11201" s="10"/>
      <c r="BS11201" s="10"/>
      <c r="BT11201" s="10"/>
      <c r="BU11201" s="10"/>
    </row>
    <row r="11202" spans="68:73">
      <c r="BP11202" s="8"/>
      <c r="BQ11202" s="8"/>
      <c r="BR11202" s="8"/>
      <c r="BS11202" s="8"/>
      <c r="BT11202" s="8"/>
      <c r="BU11202" s="8"/>
    </row>
    <row r="11203" spans="68:73">
      <c r="BP11203" s="10"/>
      <c r="BQ11203" s="10"/>
      <c r="BR11203" s="10"/>
      <c r="BS11203" s="10"/>
      <c r="BT11203" s="10"/>
      <c r="BU11203" s="10"/>
    </row>
    <row r="11204" spans="68:73">
      <c r="BP11204" s="8"/>
      <c r="BQ11204" s="8"/>
      <c r="BR11204" s="8"/>
      <c r="BS11204" s="8"/>
      <c r="BT11204" s="8"/>
      <c r="BU11204" s="8"/>
    </row>
    <row r="11205" spans="68:73">
      <c r="BP11205" s="10"/>
      <c r="BQ11205" s="10"/>
      <c r="BR11205" s="10"/>
      <c r="BS11205" s="10"/>
      <c r="BT11205" s="10"/>
      <c r="BU11205" s="10"/>
    </row>
    <row r="11206" spans="68:73">
      <c r="BP11206" s="8"/>
      <c r="BQ11206" s="8"/>
      <c r="BR11206" s="8"/>
      <c r="BS11206" s="8"/>
      <c r="BT11206" s="8"/>
      <c r="BU11206" s="8"/>
    </row>
    <row r="11207" spans="68:73">
      <c r="BP11207" s="10"/>
      <c r="BQ11207" s="10"/>
      <c r="BR11207" s="10"/>
      <c r="BS11207" s="10"/>
      <c r="BT11207" s="10"/>
      <c r="BU11207" s="10"/>
    </row>
    <row r="11208" spans="68:73">
      <c r="BP11208" s="8"/>
      <c r="BQ11208" s="8"/>
      <c r="BR11208" s="8"/>
      <c r="BS11208" s="8"/>
      <c r="BT11208" s="8"/>
      <c r="BU11208" s="8"/>
    </row>
    <row r="11209" spans="68:73">
      <c r="BP11209" s="10"/>
      <c r="BQ11209" s="10"/>
      <c r="BR11209" s="10"/>
      <c r="BS11209" s="10"/>
      <c r="BT11209" s="10"/>
      <c r="BU11209" s="10"/>
    </row>
    <row r="11210" spans="68:73">
      <c r="BP11210" s="8"/>
      <c r="BQ11210" s="8"/>
      <c r="BR11210" s="8"/>
      <c r="BS11210" s="8"/>
      <c r="BT11210" s="8"/>
      <c r="BU11210" s="8"/>
    </row>
    <row r="11211" spans="68:73">
      <c r="BP11211" s="10"/>
      <c r="BQ11211" s="10"/>
      <c r="BR11211" s="10"/>
      <c r="BS11211" s="10"/>
      <c r="BT11211" s="10"/>
      <c r="BU11211" s="10"/>
    </row>
    <row r="11212" spans="68:73">
      <c r="BP11212" s="8"/>
      <c r="BQ11212" s="8"/>
      <c r="BR11212" s="8"/>
      <c r="BS11212" s="8"/>
      <c r="BT11212" s="8"/>
      <c r="BU11212" s="8"/>
    </row>
    <row r="11213" spans="68:73">
      <c r="BP11213" s="10"/>
      <c r="BQ11213" s="10"/>
      <c r="BR11213" s="10"/>
      <c r="BS11213" s="10"/>
      <c r="BT11213" s="10"/>
      <c r="BU11213" s="10"/>
    </row>
    <row r="11214" spans="68:73">
      <c r="BP11214" s="8"/>
      <c r="BQ11214" s="8"/>
      <c r="BR11214" s="8"/>
      <c r="BS11214" s="8"/>
      <c r="BT11214" s="8"/>
      <c r="BU11214" s="8"/>
    </row>
    <row r="11215" spans="68:73">
      <c r="BP11215" s="10"/>
      <c r="BQ11215" s="10"/>
      <c r="BR11215" s="10"/>
      <c r="BS11215" s="10"/>
      <c r="BT11215" s="10"/>
      <c r="BU11215" s="10"/>
    </row>
    <row r="11216" spans="68:73">
      <c r="BP11216" s="8"/>
      <c r="BQ11216" s="8"/>
      <c r="BR11216" s="8"/>
      <c r="BS11216" s="8"/>
      <c r="BT11216" s="8"/>
      <c r="BU11216" s="8"/>
    </row>
    <row r="11217" spans="68:73">
      <c r="BP11217" s="10"/>
      <c r="BQ11217" s="10"/>
      <c r="BR11217" s="10"/>
      <c r="BS11217" s="10"/>
      <c r="BT11217" s="10"/>
      <c r="BU11217" s="10"/>
    </row>
    <row r="11218" spans="68:73">
      <c r="BP11218" s="8"/>
      <c r="BQ11218" s="8"/>
      <c r="BR11218" s="8"/>
      <c r="BS11218" s="8"/>
      <c r="BT11218" s="8"/>
      <c r="BU11218" s="8"/>
    </row>
    <row r="11219" spans="68:73">
      <c r="BP11219" s="10"/>
      <c r="BQ11219" s="10"/>
      <c r="BR11219" s="10"/>
      <c r="BS11219" s="10"/>
      <c r="BT11219" s="10"/>
      <c r="BU11219" s="10"/>
    </row>
    <row r="11220" spans="68:73">
      <c r="BP11220" s="8"/>
      <c r="BQ11220" s="8"/>
      <c r="BR11220" s="8"/>
      <c r="BS11220" s="8"/>
      <c r="BT11220" s="8"/>
      <c r="BU11220" s="8"/>
    </row>
    <row r="11221" spans="68:73">
      <c r="BP11221" s="10"/>
      <c r="BQ11221" s="10"/>
      <c r="BR11221" s="10"/>
      <c r="BS11221" s="10"/>
      <c r="BT11221" s="10"/>
      <c r="BU11221" s="10"/>
    </row>
    <row r="11222" spans="68:73">
      <c r="BP11222" s="8"/>
      <c r="BQ11222" s="8"/>
      <c r="BR11222" s="8"/>
      <c r="BS11222" s="8"/>
      <c r="BT11222" s="8"/>
      <c r="BU11222" s="8"/>
    </row>
    <row r="11223" spans="68:73">
      <c r="BP11223" s="10"/>
      <c r="BQ11223" s="10"/>
      <c r="BR11223" s="10"/>
      <c r="BS11223" s="10"/>
      <c r="BT11223" s="10"/>
      <c r="BU11223" s="10"/>
    </row>
    <row r="11224" spans="68:73">
      <c r="BP11224" s="8"/>
      <c r="BQ11224" s="8"/>
      <c r="BR11224" s="8"/>
      <c r="BS11224" s="8"/>
      <c r="BT11224" s="8"/>
      <c r="BU11224" s="8"/>
    </row>
    <row r="11225" spans="68:73">
      <c r="BP11225" s="10"/>
      <c r="BQ11225" s="10"/>
      <c r="BR11225" s="10"/>
      <c r="BS11225" s="10"/>
      <c r="BT11225" s="10"/>
      <c r="BU11225" s="10"/>
    </row>
    <row r="11226" spans="68:73">
      <c r="BP11226" s="8"/>
      <c r="BQ11226" s="8"/>
      <c r="BR11226" s="8"/>
      <c r="BS11226" s="8"/>
      <c r="BT11226" s="8"/>
      <c r="BU11226" s="8"/>
    </row>
    <row r="11227" spans="68:73">
      <c r="BP11227" s="10"/>
      <c r="BQ11227" s="10"/>
      <c r="BR11227" s="10"/>
      <c r="BS11227" s="10"/>
      <c r="BT11227" s="10"/>
      <c r="BU11227" s="10"/>
    </row>
    <row r="11228" spans="68:73">
      <c r="BP11228" s="8"/>
      <c r="BQ11228" s="8"/>
      <c r="BR11228" s="8"/>
      <c r="BS11228" s="8"/>
      <c r="BT11228" s="8"/>
      <c r="BU11228" s="8"/>
    </row>
    <row r="11229" spans="68:73">
      <c r="BP11229" s="10"/>
      <c r="BQ11229" s="10"/>
      <c r="BR11229" s="10"/>
      <c r="BS11229" s="10"/>
      <c r="BT11229" s="10"/>
      <c r="BU11229" s="10"/>
    </row>
    <row r="11230" spans="68:73">
      <c r="BP11230" s="8"/>
      <c r="BQ11230" s="8"/>
      <c r="BR11230" s="8"/>
      <c r="BS11230" s="8"/>
      <c r="BT11230" s="8"/>
      <c r="BU11230" s="8"/>
    </row>
    <row r="11231" spans="68:73">
      <c r="BP11231" s="10"/>
      <c r="BQ11231" s="10"/>
      <c r="BR11231" s="10"/>
      <c r="BS11231" s="10"/>
      <c r="BT11231" s="10"/>
      <c r="BU11231" s="10"/>
    </row>
    <row r="11232" spans="68:73">
      <c r="BP11232" s="8"/>
      <c r="BQ11232" s="8"/>
      <c r="BR11232" s="8"/>
      <c r="BS11232" s="8"/>
      <c r="BT11232" s="8"/>
      <c r="BU11232" s="8"/>
    </row>
    <row r="11233" spans="68:73">
      <c r="BP11233" s="10"/>
      <c r="BQ11233" s="10"/>
      <c r="BR11233" s="10"/>
      <c r="BS11233" s="10"/>
      <c r="BT11233" s="10"/>
      <c r="BU11233" s="10"/>
    </row>
    <row r="11234" spans="68:73">
      <c r="BP11234" s="8"/>
      <c r="BQ11234" s="8"/>
      <c r="BR11234" s="8"/>
      <c r="BS11234" s="8"/>
      <c r="BT11234" s="8"/>
      <c r="BU11234" s="8"/>
    </row>
    <row r="11235" spans="68:73">
      <c r="BP11235" s="10"/>
      <c r="BQ11235" s="10"/>
      <c r="BR11235" s="10"/>
      <c r="BS11235" s="10"/>
      <c r="BT11235" s="10"/>
      <c r="BU11235" s="10"/>
    </row>
    <row r="11236" spans="68:73">
      <c r="BP11236" s="8"/>
      <c r="BQ11236" s="8"/>
      <c r="BR11236" s="8"/>
      <c r="BS11236" s="8"/>
      <c r="BT11236" s="8"/>
      <c r="BU11236" s="8"/>
    </row>
    <row r="11237" spans="68:73">
      <c r="BP11237" s="10"/>
      <c r="BQ11237" s="10"/>
      <c r="BR11237" s="10"/>
      <c r="BS11237" s="10"/>
      <c r="BT11237" s="10"/>
      <c r="BU11237" s="10"/>
    </row>
    <row r="11238" spans="68:73">
      <c r="BP11238" s="8"/>
      <c r="BQ11238" s="8"/>
      <c r="BR11238" s="8"/>
      <c r="BS11238" s="8"/>
      <c r="BT11238" s="8"/>
      <c r="BU11238" s="8"/>
    </row>
    <row r="11239" spans="68:73">
      <c r="BP11239" s="10"/>
      <c r="BQ11239" s="10"/>
      <c r="BR11239" s="10"/>
      <c r="BS11239" s="10"/>
      <c r="BT11239" s="10"/>
      <c r="BU11239" s="10"/>
    </row>
    <row r="11240" spans="68:73">
      <c r="BP11240" s="8"/>
      <c r="BQ11240" s="8"/>
      <c r="BR11240" s="8"/>
      <c r="BS11240" s="8"/>
      <c r="BT11240" s="8"/>
      <c r="BU11240" s="8"/>
    </row>
    <row r="11241" spans="68:73">
      <c r="BP11241" s="10"/>
      <c r="BQ11241" s="10"/>
      <c r="BR11241" s="10"/>
      <c r="BS11241" s="10"/>
      <c r="BT11241" s="10"/>
      <c r="BU11241" s="10"/>
    </row>
    <row r="11242" spans="68:73">
      <c r="BP11242" s="8"/>
      <c r="BQ11242" s="8"/>
      <c r="BR11242" s="8"/>
      <c r="BS11242" s="8"/>
      <c r="BT11242" s="8"/>
      <c r="BU11242" s="8"/>
    </row>
    <row r="11243" spans="68:73">
      <c r="BP11243" s="10"/>
      <c r="BQ11243" s="10"/>
      <c r="BR11243" s="10"/>
      <c r="BS11243" s="10"/>
      <c r="BT11243" s="10"/>
      <c r="BU11243" s="10"/>
    </row>
    <row r="11244" spans="68:73">
      <c r="BP11244" s="8"/>
      <c r="BQ11244" s="8"/>
      <c r="BR11244" s="8"/>
      <c r="BS11244" s="8"/>
      <c r="BT11244" s="8"/>
      <c r="BU11244" s="8"/>
    </row>
    <row r="11245" spans="68:73">
      <c r="BP11245" s="10"/>
      <c r="BQ11245" s="10"/>
      <c r="BR11245" s="10"/>
      <c r="BS11245" s="10"/>
      <c r="BT11245" s="10"/>
      <c r="BU11245" s="10"/>
    </row>
    <row r="11246" spans="68:73">
      <c r="BP11246" s="8"/>
      <c r="BQ11246" s="8"/>
      <c r="BR11246" s="8"/>
      <c r="BS11246" s="8"/>
      <c r="BT11246" s="8"/>
      <c r="BU11246" s="8"/>
    </row>
    <row r="11247" spans="68:73">
      <c r="BP11247" s="10"/>
      <c r="BQ11247" s="10"/>
      <c r="BR11247" s="10"/>
      <c r="BS11247" s="10"/>
      <c r="BT11247" s="10"/>
      <c r="BU11247" s="10"/>
    </row>
    <row r="11248" spans="68:73">
      <c r="BP11248" s="8"/>
      <c r="BQ11248" s="8"/>
      <c r="BR11248" s="8"/>
      <c r="BS11248" s="8"/>
      <c r="BT11248" s="8"/>
      <c r="BU11248" s="8"/>
    </row>
    <row r="11249" spans="68:73">
      <c r="BP11249" s="10"/>
      <c r="BQ11249" s="10"/>
      <c r="BR11249" s="10"/>
      <c r="BS11249" s="10"/>
      <c r="BT11249" s="10"/>
      <c r="BU11249" s="10"/>
    </row>
    <row r="11250" spans="68:73">
      <c r="BP11250" s="8"/>
      <c r="BQ11250" s="8"/>
      <c r="BR11250" s="8"/>
      <c r="BS11250" s="8"/>
      <c r="BT11250" s="8"/>
      <c r="BU11250" s="8"/>
    </row>
    <row r="11251" spans="68:73">
      <c r="BP11251" s="10"/>
      <c r="BQ11251" s="10"/>
      <c r="BR11251" s="10"/>
      <c r="BS11251" s="10"/>
      <c r="BT11251" s="10"/>
      <c r="BU11251" s="10"/>
    </row>
    <row r="11252" spans="68:73">
      <c r="BP11252" s="8"/>
      <c r="BQ11252" s="8"/>
      <c r="BR11252" s="8"/>
      <c r="BS11252" s="8"/>
      <c r="BT11252" s="8"/>
      <c r="BU11252" s="8"/>
    </row>
    <row r="11253" spans="68:73">
      <c r="BP11253" s="10"/>
      <c r="BQ11253" s="10"/>
      <c r="BR11253" s="10"/>
      <c r="BS11253" s="10"/>
      <c r="BT11253" s="10"/>
      <c r="BU11253" s="10"/>
    </row>
    <row r="11254" spans="68:73">
      <c r="BP11254" s="8"/>
      <c r="BQ11254" s="8"/>
      <c r="BR11254" s="8"/>
      <c r="BS11254" s="8"/>
      <c r="BT11254" s="8"/>
      <c r="BU11254" s="8"/>
    </row>
    <row r="11255" spans="68:73">
      <c r="BP11255" s="10"/>
      <c r="BQ11255" s="10"/>
      <c r="BR11255" s="10"/>
      <c r="BS11255" s="10"/>
      <c r="BT11255" s="10"/>
      <c r="BU11255" s="10"/>
    </row>
    <row r="11256" spans="68:73">
      <c r="BP11256" s="8"/>
      <c r="BQ11256" s="8"/>
      <c r="BR11256" s="8"/>
      <c r="BS11256" s="8"/>
      <c r="BT11256" s="8"/>
      <c r="BU11256" s="8"/>
    </row>
    <row r="11257" spans="68:73">
      <c r="BP11257" s="10"/>
      <c r="BQ11257" s="10"/>
      <c r="BR11257" s="10"/>
      <c r="BS11257" s="10"/>
      <c r="BT11257" s="10"/>
      <c r="BU11257" s="10"/>
    </row>
    <row r="11258" spans="68:73">
      <c r="BP11258" s="8"/>
      <c r="BQ11258" s="8"/>
      <c r="BR11258" s="8"/>
      <c r="BS11258" s="8"/>
      <c r="BT11258" s="8"/>
      <c r="BU11258" s="8"/>
    </row>
    <row r="11259" spans="68:73">
      <c r="BP11259" s="10"/>
      <c r="BQ11259" s="10"/>
      <c r="BR11259" s="10"/>
      <c r="BS11259" s="10"/>
      <c r="BT11259" s="10"/>
      <c r="BU11259" s="10"/>
    </row>
    <row r="11260" spans="68:73">
      <c r="BP11260" s="8"/>
      <c r="BQ11260" s="8"/>
      <c r="BR11260" s="8"/>
      <c r="BS11260" s="8"/>
      <c r="BT11260" s="8"/>
      <c r="BU11260" s="8"/>
    </row>
    <row r="11261" spans="68:73">
      <c r="BP11261" s="10"/>
      <c r="BQ11261" s="10"/>
      <c r="BR11261" s="10"/>
      <c r="BS11261" s="10"/>
      <c r="BT11261" s="10"/>
      <c r="BU11261" s="10"/>
    </row>
    <row r="11262" spans="68:73">
      <c r="BP11262" s="8"/>
      <c r="BQ11262" s="8"/>
      <c r="BR11262" s="8"/>
      <c r="BS11262" s="8"/>
      <c r="BT11262" s="8"/>
      <c r="BU11262" s="8"/>
    </row>
    <row r="11263" spans="68:73">
      <c r="BP11263" s="10"/>
      <c r="BQ11263" s="10"/>
      <c r="BR11263" s="10"/>
      <c r="BS11263" s="10"/>
      <c r="BT11263" s="10"/>
      <c r="BU11263" s="10"/>
    </row>
    <row r="11264" spans="68:73">
      <c r="BP11264" s="8"/>
      <c r="BQ11264" s="8"/>
      <c r="BR11264" s="8"/>
      <c r="BS11264" s="8"/>
      <c r="BT11264" s="8"/>
      <c r="BU11264" s="8"/>
    </row>
    <row r="11265" spans="68:73">
      <c r="BP11265" s="10"/>
      <c r="BQ11265" s="10"/>
      <c r="BR11265" s="10"/>
      <c r="BS11265" s="10"/>
      <c r="BT11265" s="10"/>
      <c r="BU11265" s="10"/>
    </row>
    <row r="11266" spans="68:73">
      <c r="BP11266" s="8"/>
      <c r="BQ11266" s="8"/>
      <c r="BR11266" s="8"/>
      <c r="BS11266" s="8"/>
      <c r="BT11266" s="8"/>
      <c r="BU11266" s="8"/>
    </row>
    <row r="11267" spans="68:73">
      <c r="BP11267" s="10"/>
      <c r="BQ11267" s="10"/>
      <c r="BR11267" s="10"/>
      <c r="BS11267" s="10"/>
      <c r="BT11267" s="10"/>
      <c r="BU11267" s="10"/>
    </row>
    <row r="11268" spans="68:73">
      <c r="BP11268" s="8"/>
      <c r="BQ11268" s="8"/>
      <c r="BR11268" s="8"/>
      <c r="BS11268" s="8"/>
      <c r="BT11268" s="8"/>
      <c r="BU11268" s="8"/>
    </row>
    <row r="11269" spans="68:73">
      <c r="BP11269" s="10"/>
      <c r="BQ11269" s="10"/>
      <c r="BR11269" s="10"/>
      <c r="BS11269" s="10"/>
      <c r="BT11269" s="10"/>
      <c r="BU11269" s="10"/>
    </row>
    <row r="11270" spans="68:73">
      <c r="BP11270" s="8"/>
      <c r="BQ11270" s="8"/>
      <c r="BR11270" s="8"/>
      <c r="BS11270" s="8"/>
      <c r="BT11270" s="8"/>
      <c r="BU11270" s="8"/>
    </row>
    <row r="11271" spans="68:73">
      <c r="BP11271" s="10"/>
      <c r="BQ11271" s="10"/>
      <c r="BR11271" s="10"/>
      <c r="BS11271" s="10"/>
      <c r="BT11271" s="10"/>
      <c r="BU11271" s="10"/>
    </row>
    <row r="11272" spans="68:73">
      <c r="BP11272" s="8"/>
      <c r="BQ11272" s="8"/>
      <c r="BR11272" s="8"/>
      <c r="BS11272" s="8"/>
      <c r="BT11272" s="8"/>
      <c r="BU11272" s="8"/>
    </row>
    <row r="11273" spans="68:73">
      <c r="BP11273" s="10"/>
      <c r="BQ11273" s="10"/>
      <c r="BR11273" s="10"/>
      <c r="BS11273" s="10"/>
      <c r="BT11273" s="10"/>
      <c r="BU11273" s="10"/>
    </row>
    <row r="11274" spans="68:73">
      <c r="BP11274" s="8"/>
      <c r="BQ11274" s="8"/>
      <c r="BR11274" s="8"/>
      <c r="BS11274" s="8"/>
      <c r="BT11274" s="8"/>
      <c r="BU11274" s="8"/>
    </row>
    <row r="11275" spans="68:73">
      <c r="BP11275" s="10"/>
      <c r="BQ11275" s="10"/>
      <c r="BR11275" s="10"/>
      <c r="BS11275" s="10"/>
      <c r="BT11275" s="10"/>
      <c r="BU11275" s="10"/>
    </row>
    <row r="11276" spans="68:73">
      <c r="BP11276" s="8"/>
      <c r="BQ11276" s="8"/>
      <c r="BR11276" s="8"/>
      <c r="BS11276" s="8"/>
      <c r="BT11276" s="8"/>
      <c r="BU11276" s="8"/>
    </row>
    <row r="11277" spans="68:73">
      <c r="BP11277" s="10"/>
      <c r="BQ11277" s="10"/>
      <c r="BR11277" s="10"/>
      <c r="BS11277" s="10"/>
      <c r="BT11277" s="10"/>
      <c r="BU11277" s="10"/>
    </row>
    <row r="11278" spans="68:73">
      <c r="BP11278" s="8"/>
      <c r="BQ11278" s="8"/>
      <c r="BR11278" s="8"/>
      <c r="BS11278" s="8"/>
      <c r="BT11278" s="8"/>
      <c r="BU11278" s="8"/>
    </row>
    <row r="11279" spans="68:73">
      <c r="BP11279" s="10"/>
      <c r="BQ11279" s="10"/>
      <c r="BR11279" s="10"/>
      <c r="BS11279" s="10"/>
      <c r="BT11279" s="10"/>
      <c r="BU11279" s="10"/>
    </row>
    <row r="11280" spans="68:73">
      <c r="BP11280" s="8"/>
      <c r="BQ11280" s="8"/>
      <c r="BR11280" s="8"/>
      <c r="BS11280" s="8"/>
      <c r="BT11280" s="8"/>
      <c r="BU11280" s="8"/>
    </row>
    <row r="11281" spans="68:73">
      <c r="BP11281" s="10"/>
      <c r="BQ11281" s="10"/>
      <c r="BR11281" s="10"/>
      <c r="BS11281" s="10"/>
      <c r="BT11281" s="10"/>
      <c r="BU11281" s="10"/>
    </row>
    <row r="11282" spans="68:73">
      <c r="BP11282" s="8"/>
      <c r="BQ11282" s="8"/>
      <c r="BR11282" s="8"/>
      <c r="BS11282" s="8"/>
      <c r="BT11282" s="8"/>
      <c r="BU11282" s="8"/>
    </row>
    <row r="11283" spans="68:73">
      <c r="BP11283" s="10"/>
      <c r="BQ11283" s="10"/>
      <c r="BR11283" s="10"/>
      <c r="BS11283" s="10"/>
      <c r="BT11283" s="10"/>
      <c r="BU11283" s="10"/>
    </row>
    <row r="11284" spans="68:73">
      <c r="BP11284" s="8"/>
      <c r="BQ11284" s="8"/>
      <c r="BR11284" s="8"/>
      <c r="BS11284" s="8"/>
      <c r="BT11284" s="8"/>
      <c r="BU11284" s="8"/>
    </row>
    <row r="11285" spans="68:73">
      <c r="BP11285" s="10"/>
      <c r="BQ11285" s="10"/>
      <c r="BR11285" s="10"/>
      <c r="BS11285" s="10"/>
      <c r="BT11285" s="10"/>
      <c r="BU11285" s="10"/>
    </row>
    <row r="11286" spans="68:73">
      <c r="BP11286" s="8"/>
      <c r="BQ11286" s="8"/>
      <c r="BR11286" s="8"/>
      <c r="BS11286" s="8"/>
      <c r="BT11286" s="8"/>
      <c r="BU11286" s="8"/>
    </row>
    <row r="11287" spans="68:73">
      <c r="BP11287" s="10"/>
      <c r="BQ11287" s="10"/>
      <c r="BR11287" s="10"/>
      <c r="BS11287" s="10"/>
      <c r="BT11287" s="10"/>
      <c r="BU11287" s="10"/>
    </row>
    <row r="11288" spans="68:73">
      <c r="BP11288" s="8"/>
      <c r="BQ11288" s="8"/>
      <c r="BR11288" s="8"/>
      <c r="BS11288" s="8"/>
      <c r="BT11288" s="8"/>
      <c r="BU11288" s="8"/>
    </row>
    <row r="11289" spans="68:73">
      <c r="BP11289" s="10"/>
      <c r="BQ11289" s="10"/>
      <c r="BR11289" s="10"/>
      <c r="BS11289" s="10"/>
      <c r="BT11289" s="10"/>
      <c r="BU11289" s="10"/>
    </row>
    <row r="11290" spans="68:73">
      <c r="BP11290" s="8"/>
      <c r="BQ11290" s="8"/>
      <c r="BR11290" s="8"/>
      <c r="BS11290" s="8"/>
      <c r="BT11290" s="8"/>
      <c r="BU11290" s="8"/>
    </row>
    <row r="11291" spans="68:73">
      <c r="BP11291" s="10"/>
      <c r="BQ11291" s="10"/>
      <c r="BR11291" s="10"/>
      <c r="BS11291" s="10"/>
      <c r="BT11291" s="10"/>
      <c r="BU11291" s="10"/>
    </row>
    <row r="11292" spans="68:73">
      <c r="BP11292" s="8"/>
      <c r="BQ11292" s="8"/>
      <c r="BR11292" s="8"/>
      <c r="BS11292" s="8"/>
      <c r="BT11292" s="8"/>
      <c r="BU11292" s="8"/>
    </row>
    <row r="11293" spans="68:73">
      <c r="BP11293" s="10"/>
      <c r="BQ11293" s="10"/>
      <c r="BR11293" s="10"/>
      <c r="BS11293" s="10"/>
      <c r="BT11293" s="10"/>
      <c r="BU11293" s="10"/>
    </row>
    <row r="11294" spans="68:73">
      <c r="BP11294" s="8"/>
      <c r="BQ11294" s="8"/>
      <c r="BR11294" s="8"/>
      <c r="BS11294" s="8"/>
      <c r="BT11294" s="8"/>
      <c r="BU11294" s="8"/>
    </row>
    <row r="11295" spans="68:73">
      <c r="BP11295" s="10"/>
      <c r="BQ11295" s="10"/>
      <c r="BR11295" s="10"/>
      <c r="BS11295" s="10"/>
      <c r="BT11295" s="10"/>
      <c r="BU11295" s="10"/>
    </row>
    <row r="11296" spans="68:73">
      <c r="BP11296" s="8"/>
      <c r="BQ11296" s="8"/>
      <c r="BR11296" s="8"/>
      <c r="BS11296" s="8"/>
      <c r="BT11296" s="8"/>
      <c r="BU11296" s="8"/>
    </row>
    <row r="11297" spans="68:73">
      <c r="BP11297" s="10"/>
      <c r="BQ11297" s="10"/>
      <c r="BR11297" s="10"/>
      <c r="BS11297" s="10"/>
      <c r="BT11297" s="10"/>
      <c r="BU11297" s="10"/>
    </row>
    <row r="11298" spans="68:73">
      <c r="BP11298" s="8"/>
      <c r="BQ11298" s="8"/>
      <c r="BR11298" s="8"/>
      <c r="BS11298" s="8"/>
      <c r="BT11298" s="8"/>
      <c r="BU11298" s="8"/>
    </row>
    <row r="11299" spans="68:73">
      <c r="BP11299" s="10"/>
      <c r="BQ11299" s="10"/>
      <c r="BR11299" s="10"/>
      <c r="BS11299" s="10"/>
      <c r="BT11299" s="10"/>
      <c r="BU11299" s="10"/>
    </row>
    <row r="11300" spans="68:73">
      <c r="BP11300" s="8"/>
      <c r="BQ11300" s="8"/>
      <c r="BR11300" s="8"/>
      <c r="BS11300" s="8"/>
      <c r="BT11300" s="8"/>
      <c r="BU11300" s="8"/>
    </row>
    <row r="11301" spans="68:73">
      <c r="BP11301" s="10"/>
      <c r="BQ11301" s="10"/>
      <c r="BR11301" s="10"/>
      <c r="BS11301" s="10"/>
      <c r="BT11301" s="10"/>
      <c r="BU11301" s="10"/>
    </row>
    <row r="11302" spans="68:73">
      <c r="BP11302" s="8"/>
      <c r="BQ11302" s="8"/>
      <c r="BR11302" s="8"/>
      <c r="BS11302" s="8"/>
      <c r="BT11302" s="8"/>
      <c r="BU11302" s="8"/>
    </row>
    <row r="11303" spans="68:73">
      <c r="BP11303" s="10"/>
      <c r="BQ11303" s="10"/>
      <c r="BR11303" s="10"/>
      <c r="BS11303" s="10"/>
      <c r="BT11303" s="10"/>
      <c r="BU11303" s="10"/>
    </row>
    <row r="11304" spans="68:73">
      <c r="BP11304" s="8"/>
      <c r="BQ11304" s="8"/>
      <c r="BR11304" s="8"/>
      <c r="BS11304" s="8"/>
      <c r="BT11304" s="8"/>
      <c r="BU11304" s="8"/>
    </row>
    <row r="11305" spans="68:73">
      <c r="BP11305" s="10"/>
      <c r="BQ11305" s="10"/>
      <c r="BR11305" s="10"/>
      <c r="BS11305" s="10"/>
      <c r="BT11305" s="10"/>
      <c r="BU11305" s="10"/>
    </row>
    <row r="11306" spans="68:73">
      <c r="BP11306" s="8"/>
      <c r="BQ11306" s="8"/>
      <c r="BR11306" s="8"/>
      <c r="BS11306" s="8"/>
      <c r="BT11306" s="8"/>
      <c r="BU11306" s="8"/>
    </row>
    <row r="11307" spans="68:73">
      <c r="BP11307" s="10"/>
      <c r="BQ11307" s="10"/>
      <c r="BR11307" s="10"/>
      <c r="BS11307" s="10"/>
      <c r="BT11307" s="10"/>
      <c r="BU11307" s="10"/>
    </row>
    <row r="11308" spans="68:73">
      <c r="BP11308" s="8"/>
      <c r="BQ11308" s="8"/>
      <c r="BR11308" s="8"/>
      <c r="BS11308" s="8"/>
      <c r="BT11308" s="8"/>
      <c r="BU11308" s="8"/>
    </row>
    <row r="11309" spans="68:73">
      <c r="BP11309" s="10"/>
      <c r="BQ11309" s="10"/>
      <c r="BR11309" s="10"/>
      <c r="BS11309" s="10"/>
      <c r="BT11309" s="10"/>
      <c r="BU11309" s="10"/>
    </row>
    <row r="11310" spans="68:73">
      <c r="BP11310" s="8"/>
      <c r="BQ11310" s="8"/>
      <c r="BR11310" s="8"/>
      <c r="BS11310" s="8"/>
      <c r="BT11310" s="8"/>
      <c r="BU11310" s="8"/>
    </row>
    <row r="11311" spans="68:73">
      <c r="BP11311" s="10"/>
      <c r="BQ11311" s="10"/>
      <c r="BR11311" s="10"/>
      <c r="BS11311" s="10"/>
      <c r="BT11311" s="10"/>
      <c r="BU11311" s="10"/>
    </row>
    <row r="11312" spans="68:73">
      <c r="BP11312" s="8"/>
      <c r="BQ11312" s="8"/>
      <c r="BR11312" s="8"/>
      <c r="BS11312" s="8"/>
      <c r="BT11312" s="8"/>
      <c r="BU11312" s="8"/>
    </row>
    <row r="11313" spans="68:73">
      <c r="BP11313" s="10"/>
      <c r="BQ11313" s="10"/>
      <c r="BR11313" s="10"/>
      <c r="BS11313" s="10"/>
      <c r="BT11313" s="10"/>
      <c r="BU11313" s="10"/>
    </row>
    <row r="11314" spans="68:73">
      <c r="BP11314" s="8"/>
      <c r="BQ11314" s="8"/>
      <c r="BR11314" s="8"/>
      <c r="BS11314" s="8"/>
      <c r="BT11314" s="8"/>
      <c r="BU11314" s="8"/>
    </row>
    <row r="11315" spans="68:73">
      <c r="BP11315" s="10"/>
      <c r="BQ11315" s="10"/>
      <c r="BR11315" s="10"/>
      <c r="BS11315" s="10"/>
      <c r="BT11315" s="10"/>
      <c r="BU11315" s="10"/>
    </row>
    <row r="11316" spans="68:73">
      <c r="BP11316" s="8"/>
      <c r="BQ11316" s="8"/>
      <c r="BR11316" s="8"/>
      <c r="BS11316" s="8"/>
      <c r="BT11316" s="8"/>
      <c r="BU11316" s="8"/>
    </row>
    <row r="11317" spans="68:73">
      <c r="BP11317" s="10"/>
      <c r="BQ11317" s="10"/>
      <c r="BR11317" s="10"/>
      <c r="BS11317" s="10"/>
      <c r="BT11317" s="10"/>
      <c r="BU11317" s="10"/>
    </row>
    <row r="11318" spans="68:73">
      <c r="BP11318" s="8"/>
      <c r="BQ11318" s="8"/>
      <c r="BR11318" s="8"/>
      <c r="BS11318" s="8"/>
      <c r="BT11318" s="8"/>
      <c r="BU11318" s="8"/>
    </row>
    <row r="11319" spans="68:73">
      <c r="BP11319" s="10"/>
      <c r="BQ11319" s="10"/>
      <c r="BR11319" s="10"/>
      <c r="BS11319" s="10"/>
      <c r="BT11319" s="10"/>
      <c r="BU11319" s="10"/>
    </row>
    <row r="11320" spans="68:73">
      <c r="BP11320" s="8"/>
      <c r="BQ11320" s="8"/>
      <c r="BR11320" s="8"/>
      <c r="BS11320" s="8"/>
      <c r="BT11320" s="8"/>
      <c r="BU11320" s="8"/>
    </row>
    <row r="11321" spans="68:73">
      <c r="BP11321" s="10"/>
      <c r="BQ11321" s="10"/>
      <c r="BR11321" s="10"/>
      <c r="BS11321" s="10"/>
      <c r="BT11321" s="10"/>
      <c r="BU11321" s="10"/>
    </row>
    <row r="11322" spans="68:73">
      <c r="BP11322" s="8"/>
      <c r="BQ11322" s="8"/>
      <c r="BR11322" s="8"/>
      <c r="BS11322" s="8"/>
      <c r="BT11322" s="8"/>
      <c r="BU11322" s="8"/>
    </row>
    <row r="11323" spans="68:73">
      <c r="BP11323" s="10"/>
      <c r="BQ11323" s="10"/>
      <c r="BR11323" s="10"/>
      <c r="BS11323" s="10"/>
      <c r="BT11323" s="10"/>
      <c r="BU11323" s="10"/>
    </row>
    <row r="11324" spans="68:73">
      <c r="BP11324" s="8"/>
      <c r="BQ11324" s="8"/>
      <c r="BR11324" s="8"/>
      <c r="BS11324" s="8"/>
      <c r="BT11324" s="8"/>
      <c r="BU11324" s="8"/>
    </row>
    <row r="11325" spans="68:73">
      <c r="BP11325" s="10"/>
      <c r="BQ11325" s="10"/>
      <c r="BR11325" s="10"/>
      <c r="BS11325" s="10"/>
      <c r="BT11325" s="10"/>
      <c r="BU11325" s="10"/>
    </row>
    <row r="11326" spans="68:73">
      <c r="BP11326" s="8"/>
      <c r="BQ11326" s="8"/>
      <c r="BR11326" s="8"/>
      <c r="BS11326" s="8"/>
      <c r="BT11326" s="8"/>
      <c r="BU11326" s="8"/>
    </row>
    <row r="11327" spans="68:73">
      <c r="BP11327" s="10"/>
      <c r="BQ11327" s="10"/>
      <c r="BR11327" s="10"/>
      <c r="BS11327" s="10"/>
      <c r="BT11327" s="10"/>
      <c r="BU11327" s="10"/>
    </row>
    <row r="11328" spans="68:73">
      <c r="BP11328" s="8"/>
      <c r="BQ11328" s="8"/>
      <c r="BR11328" s="8"/>
      <c r="BS11328" s="8"/>
      <c r="BT11328" s="8"/>
      <c r="BU11328" s="8"/>
    </row>
    <row r="11329" spans="68:73">
      <c r="BP11329" s="10"/>
      <c r="BQ11329" s="10"/>
      <c r="BR11329" s="10"/>
      <c r="BS11329" s="10"/>
      <c r="BT11329" s="10"/>
      <c r="BU11329" s="10"/>
    </row>
    <row r="11330" spans="68:73">
      <c r="BP11330" s="8"/>
      <c r="BQ11330" s="8"/>
      <c r="BR11330" s="8"/>
      <c r="BS11330" s="8"/>
      <c r="BT11330" s="8"/>
      <c r="BU11330" s="8"/>
    </row>
    <row r="11331" spans="68:73">
      <c r="BP11331" s="10"/>
      <c r="BQ11331" s="10"/>
      <c r="BR11331" s="10"/>
      <c r="BS11331" s="10"/>
      <c r="BT11331" s="10"/>
      <c r="BU11331" s="10"/>
    </row>
    <row r="11332" spans="68:73">
      <c r="BP11332" s="8"/>
      <c r="BQ11332" s="8"/>
      <c r="BR11332" s="8"/>
      <c r="BS11332" s="8"/>
      <c r="BT11332" s="8"/>
      <c r="BU11332" s="8"/>
    </row>
    <row r="11333" spans="68:73">
      <c r="BP11333" s="10"/>
      <c r="BQ11333" s="10"/>
      <c r="BR11333" s="10"/>
      <c r="BS11333" s="10"/>
      <c r="BT11333" s="10"/>
      <c r="BU11333" s="10"/>
    </row>
    <row r="11334" spans="68:73">
      <c r="BP11334" s="8"/>
      <c r="BQ11334" s="8"/>
      <c r="BR11334" s="8"/>
      <c r="BS11334" s="8"/>
      <c r="BT11334" s="8"/>
      <c r="BU11334" s="8"/>
    </row>
    <row r="11335" spans="68:73">
      <c r="BP11335" s="10"/>
      <c r="BQ11335" s="10"/>
      <c r="BR11335" s="10"/>
      <c r="BS11335" s="10"/>
      <c r="BT11335" s="10"/>
      <c r="BU11335" s="10"/>
    </row>
    <row r="11336" spans="68:73">
      <c r="BP11336" s="8"/>
      <c r="BQ11336" s="8"/>
      <c r="BR11336" s="8"/>
      <c r="BS11336" s="8"/>
      <c r="BT11336" s="8"/>
      <c r="BU11336" s="8"/>
    </row>
    <row r="11337" spans="68:73">
      <c r="BP11337" s="10"/>
      <c r="BQ11337" s="10"/>
      <c r="BR11337" s="10"/>
      <c r="BS11337" s="10"/>
      <c r="BT11337" s="10"/>
      <c r="BU11337" s="10"/>
    </row>
    <row r="11338" spans="68:73">
      <c r="BP11338" s="8"/>
      <c r="BQ11338" s="8"/>
      <c r="BR11338" s="8"/>
      <c r="BS11338" s="8"/>
      <c r="BT11338" s="8"/>
      <c r="BU11338" s="8"/>
    </row>
    <row r="11339" spans="68:73">
      <c r="BP11339" s="10"/>
      <c r="BQ11339" s="10"/>
      <c r="BR11339" s="10"/>
      <c r="BS11339" s="10"/>
      <c r="BT11339" s="10"/>
      <c r="BU11339" s="10"/>
    </row>
    <row r="11340" spans="68:73">
      <c r="BP11340" s="8"/>
      <c r="BQ11340" s="8"/>
      <c r="BR11340" s="8"/>
      <c r="BS11340" s="8"/>
      <c r="BT11340" s="8"/>
      <c r="BU11340" s="8"/>
    </row>
    <row r="11341" spans="68:73">
      <c r="BP11341" s="10"/>
      <c r="BQ11341" s="10"/>
      <c r="BR11341" s="10"/>
      <c r="BS11341" s="10"/>
      <c r="BT11341" s="10"/>
      <c r="BU11341" s="10"/>
    </row>
    <row r="11342" spans="68:73">
      <c r="BP11342" s="8"/>
      <c r="BQ11342" s="8"/>
      <c r="BR11342" s="8"/>
      <c r="BS11342" s="8"/>
      <c r="BT11342" s="8"/>
      <c r="BU11342" s="8"/>
    </row>
    <row r="11343" spans="68:73">
      <c r="BP11343" s="10"/>
      <c r="BQ11343" s="10"/>
      <c r="BR11343" s="10"/>
      <c r="BS11343" s="10"/>
      <c r="BT11343" s="10"/>
      <c r="BU11343" s="10"/>
    </row>
    <row r="11344" spans="68:73">
      <c r="BP11344" s="8"/>
      <c r="BQ11344" s="8"/>
      <c r="BR11344" s="8"/>
      <c r="BS11344" s="8"/>
      <c r="BT11344" s="8"/>
      <c r="BU11344" s="8"/>
    </row>
    <row r="11345" spans="68:73">
      <c r="BP11345" s="10"/>
      <c r="BQ11345" s="10"/>
      <c r="BR11345" s="10"/>
      <c r="BS11345" s="10"/>
      <c r="BT11345" s="10"/>
      <c r="BU11345" s="10"/>
    </row>
    <row r="11346" spans="68:73">
      <c r="BP11346" s="8"/>
      <c r="BQ11346" s="8"/>
      <c r="BR11346" s="8"/>
      <c r="BS11346" s="8"/>
      <c r="BT11346" s="8"/>
      <c r="BU11346" s="8"/>
    </row>
    <row r="11347" spans="68:73">
      <c r="BP11347" s="10"/>
      <c r="BQ11347" s="10"/>
      <c r="BR11347" s="10"/>
      <c r="BS11347" s="10"/>
      <c r="BT11347" s="10"/>
      <c r="BU11347" s="10"/>
    </row>
    <row r="11348" spans="68:73">
      <c r="BP11348" s="8"/>
      <c r="BQ11348" s="8"/>
      <c r="BR11348" s="8"/>
      <c r="BS11348" s="8"/>
      <c r="BT11348" s="8"/>
      <c r="BU11348" s="8"/>
    </row>
    <row r="11349" spans="68:73">
      <c r="BP11349" s="10"/>
      <c r="BQ11349" s="10"/>
      <c r="BR11349" s="10"/>
      <c r="BS11349" s="10"/>
      <c r="BT11349" s="10"/>
      <c r="BU11349" s="10"/>
    </row>
    <row r="11350" spans="68:73">
      <c r="BP11350" s="8"/>
      <c r="BQ11350" s="8"/>
      <c r="BR11350" s="8"/>
      <c r="BS11350" s="8"/>
      <c r="BT11350" s="8"/>
      <c r="BU11350" s="8"/>
    </row>
    <row r="11351" spans="68:73">
      <c r="BP11351" s="10"/>
      <c r="BQ11351" s="10"/>
      <c r="BR11351" s="10"/>
      <c r="BS11351" s="10"/>
      <c r="BT11351" s="10"/>
      <c r="BU11351" s="10"/>
    </row>
    <row r="11352" spans="68:73">
      <c r="BP11352" s="8"/>
      <c r="BQ11352" s="8"/>
      <c r="BR11352" s="8"/>
      <c r="BS11352" s="8"/>
      <c r="BT11352" s="8"/>
      <c r="BU11352" s="8"/>
    </row>
    <row r="11353" spans="68:73">
      <c r="BP11353" s="10"/>
      <c r="BQ11353" s="10"/>
      <c r="BR11353" s="10"/>
      <c r="BS11353" s="10"/>
      <c r="BT11353" s="10"/>
      <c r="BU11353" s="10"/>
    </row>
    <row r="11354" spans="68:73">
      <c r="BP11354" s="8"/>
      <c r="BQ11354" s="8"/>
      <c r="BR11354" s="8"/>
      <c r="BS11354" s="8"/>
      <c r="BT11354" s="8"/>
      <c r="BU11354" s="8"/>
    </row>
    <row r="11355" spans="68:73">
      <c r="BP11355" s="10"/>
      <c r="BQ11355" s="10"/>
      <c r="BR11355" s="10"/>
      <c r="BS11355" s="10"/>
      <c r="BT11355" s="10"/>
      <c r="BU11355" s="10"/>
    </row>
    <row r="11356" spans="68:73">
      <c r="BP11356" s="8"/>
      <c r="BQ11356" s="8"/>
      <c r="BR11356" s="8"/>
      <c r="BS11356" s="8"/>
      <c r="BT11356" s="8"/>
      <c r="BU11356" s="8"/>
    </row>
    <row r="11357" spans="68:73">
      <c r="BP11357" s="10"/>
      <c r="BQ11357" s="10"/>
      <c r="BR11357" s="10"/>
      <c r="BS11357" s="10"/>
      <c r="BT11357" s="10"/>
      <c r="BU11357" s="10"/>
    </row>
    <row r="11358" spans="68:73">
      <c r="BP11358" s="8"/>
      <c r="BQ11358" s="8"/>
      <c r="BR11358" s="8"/>
      <c r="BS11358" s="8"/>
      <c r="BT11358" s="8"/>
      <c r="BU11358" s="8"/>
    </row>
    <row r="11359" spans="68:73">
      <c r="BP11359" s="10"/>
      <c r="BQ11359" s="10"/>
      <c r="BR11359" s="10"/>
      <c r="BS11359" s="10"/>
      <c r="BT11359" s="10"/>
      <c r="BU11359" s="10"/>
    </row>
    <row r="11360" spans="68:73">
      <c r="BP11360" s="8"/>
      <c r="BQ11360" s="8"/>
      <c r="BR11360" s="8"/>
      <c r="BS11360" s="8"/>
      <c r="BT11360" s="8"/>
      <c r="BU11360" s="8"/>
    </row>
    <row r="11361" spans="68:73">
      <c r="BP11361" s="10"/>
      <c r="BQ11361" s="10"/>
      <c r="BR11361" s="10"/>
      <c r="BS11361" s="10"/>
      <c r="BT11361" s="10"/>
      <c r="BU11361" s="10"/>
    </row>
    <row r="11362" spans="68:73">
      <c r="BP11362" s="8"/>
      <c r="BQ11362" s="8"/>
      <c r="BR11362" s="8"/>
      <c r="BS11362" s="8"/>
      <c r="BT11362" s="8"/>
      <c r="BU11362" s="8"/>
    </row>
    <row r="11363" spans="68:73">
      <c r="BP11363" s="10"/>
      <c r="BQ11363" s="10"/>
      <c r="BR11363" s="10"/>
      <c r="BS11363" s="10"/>
      <c r="BT11363" s="10"/>
      <c r="BU11363" s="10"/>
    </row>
    <row r="11364" spans="68:73">
      <c r="BP11364" s="8"/>
      <c r="BQ11364" s="8"/>
      <c r="BR11364" s="8"/>
      <c r="BS11364" s="8"/>
      <c r="BT11364" s="8"/>
      <c r="BU11364" s="8"/>
    </row>
    <row r="11365" spans="68:73">
      <c r="BP11365" s="10"/>
      <c r="BQ11365" s="10"/>
      <c r="BR11365" s="10"/>
      <c r="BS11365" s="10"/>
      <c r="BT11365" s="10"/>
      <c r="BU11365" s="10"/>
    </row>
    <row r="11366" spans="68:73">
      <c r="BP11366" s="8"/>
      <c r="BQ11366" s="8"/>
      <c r="BR11366" s="8"/>
      <c r="BS11366" s="8"/>
      <c r="BT11366" s="8"/>
      <c r="BU11366" s="8"/>
    </row>
    <row r="11367" spans="68:73">
      <c r="BP11367" s="10"/>
      <c r="BQ11367" s="10"/>
      <c r="BR11367" s="10"/>
      <c r="BS11367" s="10"/>
      <c r="BT11367" s="10"/>
      <c r="BU11367" s="10"/>
    </row>
    <row r="11368" spans="68:73">
      <c r="BP11368" s="8"/>
      <c r="BQ11368" s="8"/>
      <c r="BR11368" s="8"/>
      <c r="BS11368" s="8"/>
      <c r="BT11368" s="8"/>
      <c r="BU11368" s="8"/>
    </row>
    <row r="11369" spans="68:73">
      <c r="BP11369" s="10"/>
      <c r="BQ11369" s="10"/>
      <c r="BR11369" s="10"/>
      <c r="BS11369" s="10"/>
      <c r="BT11369" s="10"/>
      <c r="BU11369" s="10"/>
    </row>
    <row r="11370" spans="68:73">
      <c r="BP11370" s="8"/>
      <c r="BQ11370" s="8"/>
      <c r="BR11370" s="8"/>
      <c r="BS11370" s="8"/>
      <c r="BT11370" s="8"/>
      <c r="BU11370" s="8"/>
    </row>
    <row r="11371" spans="68:73">
      <c r="BP11371" s="10"/>
      <c r="BQ11371" s="10"/>
      <c r="BR11371" s="10"/>
      <c r="BS11371" s="10"/>
      <c r="BT11371" s="10"/>
      <c r="BU11371" s="10"/>
    </row>
    <row r="11372" spans="68:73">
      <c r="BP11372" s="8"/>
      <c r="BQ11372" s="8"/>
      <c r="BR11372" s="8"/>
      <c r="BS11372" s="8"/>
      <c r="BT11372" s="8"/>
      <c r="BU11372" s="8"/>
    </row>
    <row r="11373" spans="68:73">
      <c r="BP11373" s="10"/>
      <c r="BQ11373" s="10"/>
      <c r="BR11373" s="10"/>
      <c r="BS11373" s="10"/>
      <c r="BT11373" s="10"/>
      <c r="BU11373" s="10"/>
    </row>
    <row r="11374" spans="68:73">
      <c r="BP11374" s="8"/>
      <c r="BQ11374" s="8"/>
      <c r="BR11374" s="8"/>
      <c r="BS11374" s="8"/>
      <c r="BT11374" s="8"/>
      <c r="BU11374" s="8"/>
    </row>
    <row r="11375" spans="68:73">
      <c r="BP11375" s="10"/>
      <c r="BQ11375" s="10"/>
      <c r="BR11375" s="10"/>
      <c r="BS11375" s="10"/>
      <c r="BT11375" s="10"/>
      <c r="BU11375" s="10"/>
    </row>
    <row r="11376" spans="68:73">
      <c r="BP11376" s="8"/>
      <c r="BQ11376" s="8"/>
      <c r="BR11376" s="8"/>
      <c r="BS11376" s="8"/>
      <c r="BT11376" s="8"/>
      <c r="BU11376" s="8"/>
    </row>
    <row r="11377" spans="68:73">
      <c r="BP11377" s="10"/>
      <c r="BQ11377" s="10"/>
      <c r="BR11377" s="10"/>
      <c r="BS11377" s="10"/>
      <c r="BT11377" s="10"/>
      <c r="BU11377" s="10"/>
    </row>
    <row r="11378" spans="68:73">
      <c r="BP11378" s="8"/>
      <c r="BQ11378" s="8"/>
      <c r="BR11378" s="8"/>
      <c r="BS11378" s="8"/>
      <c r="BT11378" s="8"/>
      <c r="BU11378" s="8"/>
    </row>
    <row r="11379" spans="68:73">
      <c r="BP11379" s="10"/>
      <c r="BQ11379" s="10"/>
      <c r="BR11379" s="10"/>
      <c r="BS11379" s="10"/>
      <c r="BT11379" s="10"/>
      <c r="BU11379" s="10"/>
    </row>
    <row r="11380" spans="68:73">
      <c r="BP11380" s="8"/>
      <c r="BQ11380" s="8"/>
      <c r="BR11380" s="8"/>
      <c r="BS11380" s="8"/>
      <c r="BT11380" s="8"/>
      <c r="BU11380" s="8"/>
    </row>
    <row r="11381" spans="68:73">
      <c r="BP11381" s="10"/>
      <c r="BQ11381" s="10"/>
      <c r="BR11381" s="10"/>
      <c r="BS11381" s="10"/>
      <c r="BT11381" s="10"/>
      <c r="BU11381" s="10"/>
    </row>
    <row r="11382" spans="68:73">
      <c r="BP11382" s="8"/>
      <c r="BQ11382" s="8"/>
      <c r="BR11382" s="8"/>
      <c r="BS11382" s="8"/>
      <c r="BT11382" s="8"/>
      <c r="BU11382" s="8"/>
    </row>
    <row r="11383" spans="68:73">
      <c r="BP11383" s="10"/>
      <c r="BQ11383" s="10"/>
      <c r="BR11383" s="10"/>
      <c r="BS11383" s="10"/>
      <c r="BT11383" s="10"/>
      <c r="BU11383" s="10"/>
    </row>
    <row r="11384" spans="68:73">
      <c r="BP11384" s="8"/>
      <c r="BQ11384" s="8"/>
      <c r="BR11384" s="8"/>
      <c r="BS11384" s="8"/>
      <c r="BT11384" s="8"/>
      <c r="BU11384" s="8"/>
    </row>
    <row r="11385" spans="68:73">
      <c r="BP11385" s="10"/>
      <c r="BQ11385" s="10"/>
      <c r="BR11385" s="10"/>
      <c r="BS11385" s="10"/>
      <c r="BT11385" s="10"/>
      <c r="BU11385" s="10"/>
    </row>
    <row r="11386" spans="68:73">
      <c r="BP11386" s="8"/>
      <c r="BQ11386" s="8"/>
      <c r="BR11386" s="8"/>
      <c r="BS11386" s="8"/>
      <c r="BT11386" s="8"/>
      <c r="BU11386" s="8"/>
    </row>
    <row r="11387" spans="68:73">
      <c r="BP11387" s="10"/>
      <c r="BQ11387" s="10"/>
      <c r="BR11387" s="10"/>
      <c r="BS11387" s="10"/>
      <c r="BT11387" s="10"/>
      <c r="BU11387" s="10"/>
    </row>
    <row r="11388" spans="68:73">
      <c r="BP11388" s="8"/>
      <c r="BQ11388" s="8"/>
      <c r="BR11388" s="8"/>
      <c r="BS11388" s="8"/>
      <c r="BT11388" s="8"/>
      <c r="BU11388" s="8"/>
    </row>
    <row r="11389" spans="68:73">
      <c r="BP11389" s="10"/>
      <c r="BQ11389" s="10"/>
      <c r="BR11389" s="10"/>
      <c r="BS11389" s="10"/>
      <c r="BT11389" s="10"/>
      <c r="BU11389" s="10"/>
    </row>
    <row r="11390" spans="68:73">
      <c r="BP11390" s="8"/>
      <c r="BQ11390" s="8"/>
      <c r="BR11390" s="8"/>
      <c r="BS11390" s="8"/>
      <c r="BT11390" s="8"/>
      <c r="BU11390" s="8"/>
    </row>
    <row r="11391" spans="68:73">
      <c r="BP11391" s="10"/>
      <c r="BQ11391" s="10"/>
      <c r="BR11391" s="10"/>
      <c r="BS11391" s="10"/>
      <c r="BT11391" s="10"/>
      <c r="BU11391" s="10"/>
    </row>
    <row r="11392" spans="68:73">
      <c r="BP11392" s="8"/>
      <c r="BQ11392" s="8"/>
      <c r="BR11392" s="8"/>
      <c r="BS11392" s="8"/>
      <c r="BT11392" s="8"/>
      <c r="BU11392" s="8"/>
    </row>
    <row r="11393" spans="68:73">
      <c r="BP11393" s="10"/>
      <c r="BQ11393" s="10"/>
      <c r="BR11393" s="10"/>
      <c r="BS11393" s="10"/>
      <c r="BT11393" s="10"/>
      <c r="BU11393" s="10"/>
    </row>
    <row r="11394" spans="68:73">
      <c r="BP11394" s="8"/>
      <c r="BQ11394" s="8"/>
      <c r="BR11394" s="8"/>
      <c r="BS11394" s="8"/>
      <c r="BT11394" s="8"/>
      <c r="BU11394" s="8"/>
    </row>
    <row r="11395" spans="68:73">
      <c r="BP11395" s="10"/>
      <c r="BQ11395" s="10"/>
      <c r="BR11395" s="10"/>
      <c r="BS11395" s="10"/>
      <c r="BT11395" s="10"/>
      <c r="BU11395" s="10"/>
    </row>
    <row r="11396" spans="68:73">
      <c r="BP11396" s="8"/>
      <c r="BQ11396" s="8"/>
      <c r="BR11396" s="8"/>
      <c r="BS11396" s="8"/>
      <c r="BT11396" s="8"/>
      <c r="BU11396" s="8"/>
    </row>
    <row r="11397" spans="68:73">
      <c r="BP11397" s="10"/>
      <c r="BQ11397" s="10"/>
      <c r="BR11397" s="10"/>
      <c r="BS11397" s="10"/>
      <c r="BT11397" s="10"/>
      <c r="BU11397" s="10"/>
    </row>
    <row r="11398" spans="68:73">
      <c r="BP11398" s="8"/>
      <c r="BQ11398" s="8"/>
      <c r="BR11398" s="8"/>
      <c r="BS11398" s="8"/>
      <c r="BT11398" s="8"/>
      <c r="BU11398" s="8"/>
    </row>
    <row r="11399" spans="68:73">
      <c r="BP11399" s="10"/>
      <c r="BQ11399" s="10"/>
      <c r="BR11399" s="10"/>
      <c r="BS11399" s="10"/>
      <c r="BT11399" s="10"/>
      <c r="BU11399" s="10"/>
    </row>
    <row r="11400" spans="68:73">
      <c r="BP11400" s="8"/>
      <c r="BQ11400" s="8"/>
      <c r="BR11400" s="8"/>
      <c r="BS11400" s="8"/>
      <c r="BT11400" s="8"/>
      <c r="BU11400" s="8"/>
    </row>
    <row r="11401" spans="68:73">
      <c r="BP11401" s="10"/>
      <c r="BQ11401" s="10"/>
      <c r="BR11401" s="10"/>
      <c r="BS11401" s="10"/>
      <c r="BT11401" s="10"/>
      <c r="BU11401" s="10"/>
    </row>
    <row r="11402" spans="68:73">
      <c r="BP11402" s="8"/>
      <c r="BQ11402" s="8"/>
      <c r="BR11402" s="8"/>
      <c r="BS11402" s="8"/>
      <c r="BT11402" s="8"/>
      <c r="BU11402" s="8"/>
    </row>
    <row r="11403" spans="68:73">
      <c r="BP11403" s="10"/>
      <c r="BQ11403" s="10"/>
      <c r="BR11403" s="10"/>
      <c r="BS11403" s="10"/>
      <c r="BT11403" s="10"/>
      <c r="BU11403" s="10"/>
    </row>
    <row r="11404" spans="68:73">
      <c r="BP11404" s="8"/>
      <c r="BQ11404" s="8"/>
      <c r="BR11404" s="8"/>
      <c r="BS11404" s="8"/>
      <c r="BT11404" s="8"/>
      <c r="BU11404" s="8"/>
    </row>
    <row r="11405" spans="68:73">
      <c r="BP11405" s="10"/>
      <c r="BQ11405" s="10"/>
      <c r="BR11405" s="10"/>
      <c r="BS11405" s="10"/>
      <c r="BT11405" s="10"/>
      <c r="BU11405" s="10"/>
    </row>
    <row r="11406" spans="68:73">
      <c r="BP11406" s="8"/>
      <c r="BQ11406" s="8"/>
      <c r="BR11406" s="8"/>
      <c r="BS11406" s="8"/>
      <c r="BT11406" s="8"/>
      <c r="BU11406" s="8"/>
    </row>
    <row r="11407" spans="68:73">
      <c r="BP11407" s="10"/>
      <c r="BQ11407" s="10"/>
      <c r="BR11407" s="10"/>
      <c r="BS11407" s="10"/>
      <c r="BT11407" s="10"/>
      <c r="BU11407" s="10"/>
    </row>
    <row r="11408" spans="68:73">
      <c r="BP11408" s="8"/>
      <c r="BQ11408" s="8"/>
      <c r="BR11408" s="8"/>
      <c r="BS11408" s="8"/>
      <c r="BT11408" s="8"/>
      <c r="BU11408" s="8"/>
    </row>
    <row r="11409" spans="68:73">
      <c r="BP11409" s="10"/>
      <c r="BQ11409" s="10"/>
      <c r="BR11409" s="10"/>
      <c r="BS11409" s="10"/>
      <c r="BT11409" s="10"/>
      <c r="BU11409" s="10"/>
    </row>
    <row r="11410" spans="68:73">
      <c r="BP11410" s="8"/>
      <c r="BQ11410" s="8"/>
      <c r="BR11410" s="8"/>
      <c r="BS11410" s="8"/>
      <c r="BT11410" s="8"/>
      <c r="BU11410" s="8"/>
    </row>
    <row r="11411" spans="68:73">
      <c r="BP11411" s="10"/>
      <c r="BQ11411" s="10"/>
      <c r="BR11411" s="10"/>
      <c r="BS11411" s="10"/>
      <c r="BT11411" s="10"/>
      <c r="BU11411" s="10"/>
    </row>
    <row r="11412" spans="68:73">
      <c r="BP11412" s="8"/>
      <c r="BQ11412" s="8"/>
      <c r="BR11412" s="8"/>
      <c r="BS11412" s="8"/>
      <c r="BT11412" s="8"/>
      <c r="BU11412" s="8"/>
    </row>
    <row r="11413" spans="68:73">
      <c r="BP11413" s="10"/>
      <c r="BQ11413" s="10"/>
      <c r="BR11413" s="10"/>
      <c r="BS11413" s="10"/>
      <c r="BT11413" s="10"/>
      <c r="BU11413" s="10"/>
    </row>
    <row r="11414" spans="68:73">
      <c r="BP11414" s="8"/>
      <c r="BQ11414" s="8"/>
      <c r="BR11414" s="8"/>
      <c r="BS11414" s="8"/>
      <c r="BT11414" s="8"/>
      <c r="BU11414" s="8"/>
    </row>
    <row r="11415" spans="68:73">
      <c r="BP11415" s="10"/>
      <c r="BQ11415" s="10"/>
      <c r="BR11415" s="10"/>
      <c r="BS11415" s="10"/>
      <c r="BT11415" s="10"/>
      <c r="BU11415" s="10"/>
    </row>
    <row r="11416" spans="68:73">
      <c r="BP11416" s="8"/>
      <c r="BQ11416" s="8"/>
      <c r="BR11416" s="8"/>
      <c r="BS11416" s="8"/>
      <c r="BT11416" s="8"/>
      <c r="BU11416" s="8"/>
    </row>
    <row r="11417" spans="68:73">
      <c r="BP11417" s="10"/>
      <c r="BQ11417" s="10"/>
      <c r="BR11417" s="10"/>
      <c r="BS11417" s="10"/>
      <c r="BT11417" s="10"/>
      <c r="BU11417" s="10"/>
    </row>
    <row r="11418" spans="68:73">
      <c r="BP11418" s="8"/>
      <c r="BQ11418" s="8"/>
      <c r="BR11418" s="8"/>
      <c r="BS11418" s="8"/>
      <c r="BT11418" s="8"/>
      <c r="BU11418" s="8"/>
    </row>
    <row r="11419" spans="68:73">
      <c r="BP11419" s="10"/>
      <c r="BQ11419" s="10"/>
      <c r="BR11419" s="10"/>
      <c r="BS11419" s="10"/>
      <c r="BT11419" s="10"/>
      <c r="BU11419" s="10"/>
    </row>
    <row r="11420" spans="68:73">
      <c r="BP11420" s="8"/>
      <c r="BQ11420" s="8"/>
      <c r="BR11420" s="8"/>
      <c r="BS11420" s="8"/>
      <c r="BT11420" s="8"/>
      <c r="BU11420" s="8"/>
    </row>
    <row r="11421" spans="68:73">
      <c r="BP11421" s="10"/>
      <c r="BQ11421" s="10"/>
      <c r="BR11421" s="10"/>
      <c r="BS11421" s="10"/>
      <c r="BT11421" s="10"/>
      <c r="BU11421" s="10"/>
    </row>
    <row r="11422" spans="68:73">
      <c r="BP11422" s="8"/>
      <c r="BQ11422" s="8"/>
      <c r="BR11422" s="8"/>
      <c r="BS11422" s="8"/>
      <c r="BT11422" s="8"/>
      <c r="BU11422" s="8"/>
    </row>
    <row r="11423" spans="68:73">
      <c r="BP11423" s="10"/>
      <c r="BQ11423" s="10"/>
      <c r="BR11423" s="10"/>
      <c r="BS11423" s="10"/>
      <c r="BT11423" s="10"/>
      <c r="BU11423" s="10"/>
    </row>
    <row r="11424" spans="68:73">
      <c r="BP11424" s="8"/>
      <c r="BQ11424" s="8"/>
      <c r="BR11424" s="8"/>
      <c r="BS11424" s="8"/>
      <c r="BT11424" s="8"/>
      <c r="BU11424" s="8"/>
    </row>
    <row r="11425" spans="68:73">
      <c r="BP11425" s="10"/>
      <c r="BQ11425" s="10"/>
      <c r="BR11425" s="10"/>
      <c r="BS11425" s="10"/>
      <c r="BT11425" s="10"/>
      <c r="BU11425" s="10"/>
    </row>
    <row r="11426" spans="68:73">
      <c r="BP11426" s="8"/>
      <c r="BQ11426" s="8"/>
      <c r="BR11426" s="8"/>
      <c r="BS11426" s="8"/>
      <c r="BT11426" s="8"/>
      <c r="BU11426" s="8"/>
    </row>
    <row r="11427" spans="68:73">
      <c r="BP11427" s="10"/>
      <c r="BQ11427" s="10"/>
      <c r="BR11427" s="10"/>
      <c r="BS11427" s="10"/>
      <c r="BT11427" s="10"/>
      <c r="BU11427" s="10"/>
    </row>
    <row r="11428" spans="68:73">
      <c r="BP11428" s="8"/>
      <c r="BQ11428" s="8"/>
      <c r="BR11428" s="8"/>
      <c r="BS11428" s="8"/>
      <c r="BT11428" s="8"/>
      <c r="BU11428" s="8"/>
    </row>
    <row r="11429" spans="68:73">
      <c r="BP11429" s="10"/>
      <c r="BQ11429" s="10"/>
      <c r="BR11429" s="10"/>
      <c r="BS11429" s="10"/>
      <c r="BT11429" s="10"/>
      <c r="BU11429" s="10"/>
    </row>
    <row r="11430" spans="68:73">
      <c r="BP11430" s="8"/>
      <c r="BQ11430" s="8"/>
      <c r="BR11430" s="8"/>
      <c r="BS11430" s="8"/>
      <c r="BT11430" s="8"/>
      <c r="BU11430" s="8"/>
    </row>
    <row r="11431" spans="68:73">
      <c r="BP11431" s="10"/>
      <c r="BQ11431" s="10"/>
      <c r="BR11431" s="10"/>
      <c r="BS11431" s="10"/>
      <c r="BT11431" s="10"/>
      <c r="BU11431" s="10"/>
    </row>
    <row r="11432" spans="68:73">
      <c r="BP11432" s="8"/>
      <c r="BQ11432" s="8"/>
      <c r="BR11432" s="8"/>
      <c r="BS11432" s="8"/>
      <c r="BT11432" s="8"/>
      <c r="BU11432" s="8"/>
    </row>
    <row r="11433" spans="68:73">
      <c r="BP11433" s="10"/>
      <c r="BQ11433" s="10"/>
      <c r="BR11433" s="10"/>
      <c r="BS11433" s="10"/>
      <c r="BT11433" s="10"/>
      <c r="BU11433" s="10"/>
    </row>
    <row r="11434" spans="68:73">
      <c r="BP11434" s="8"/>
      <c r="BQ11434" s="8"/>
      <c r="BR11434" s="8"/>
      <c r="BS11434" s="8"/>
      <c r="BT11434" s="8"/>
      <c r="BU11434" s="8"/>
    </row>
    <row r="11435" spans="68:73">
      <c r="BP11435" s="10"/>
      <c r="BQ11435" s="10"/>
      <c r="BR11435" s="10"/>
      <c r="BS11435" s="10"/>
      <c r="BT11435" s="10"/>
      <c r="BU11435" s="10"/>
    </row>
    <row r="11436" spans="68:73">
      <c r="BP11436" s="8"/>
      <c r="BQ11436" s="8"/>
      <c r="BR11436" s="8"/>
      <c r="BS11436" s="8"/>
      <c r="BT11436" s="8"/>
      <c r="BU11436" s="8"/>
    </row>
    <row r="11437" spans="68:73">
      <c r="BP11437" s="10"/>
      <c r="BQ11437" s="10"/>
      <c r="BR11437" s="10"/>
      <c r="BS11437" s="10"/>
      <c r="BT11437" s="10"/>
      <c r="BU11437" s="10"/>
    </row>
    <row r="11438" spans="68:73">
      <c r="BP11438" s="8"/>
      <c r="BQ11438" s="8"/>
      <c r="BR11438" s="8"/>
      <c r="BS11438" s="8"/>
      <c r="BT11438" s="8"/>
      <c r="BU11438" s="8"/>
    </row>
    <row r="11439" spans="68:73">
      <c r="BP11439" s="10"/>
      <c r="BQ11439" s="10"/>
      <c r="BR11439" s="10"/>
      <c r="BS11439" s="10"/>
      <c r="BT11439" s="10"/>
      <c r="BU11439" s="10"/>
    </row>
    <row r="11440" spans="68:73">
      <c r="BP11440" s="8"/>
      <c r="BQ11440" s="8"/>
      <c r="BR11440" s="8"/>
      <c r="BS11440" s="8"/>
      <c r="BT11440" s="8"/>
      <c r="BU11440" s="8"/>
    </row>
    <row r="11441" spans="68:73">
      <c r="BP11441" s="10"/>
      <c r="BQ11441" s="10"/>
      <c r="BR11441" s="10"/>
      <c r="BS11441" s="10"/>
      <c r="BT11441" s="10"/>
      <c r="BU11441" s="10"/>
    </row>
    <row r="11442" spans="68:73">
      <c r="BP11442" s="8"/>
      <c r="BQ11442" s="8"/>
      <c r="BR11442" s="8"/>
      <c r="BS11442" s="8"/>
      <c r="BT11442" s="8"/>
      <c r="BU11442" s="8"/>
    </row>
    <row r="11443" spans="68:73">
      <c r="BP11443" s="10"/>
      <c r="BQ11443" s="10"/>
      <c r="BR11443" s="10"/>
      <c r="BS11443" s="10"/>
      <c r="BT11443" s="10"/>
      <c r="BU11443" s="10"/>
    </row>
    <row r="11444" spans="68:73">
      <c r="BP11444" s="8"/>
      <c r="BQ11444" s="8"/>
      <c r="BR11444" s="8"/>
      <c r="BS11444" s="8"/>
      <c r="BT11444" s="8"/>
      <c r="BU11444" s="8"/>
    </row>
    <row r="11445" spans="68:73">
      <c r="BP11445" s="10"/>
      <c r="BQ11445" s="10"/>
      <c r="BR11445" s="10"/>
      <c r="BS11445" s="10"/>
      <c r="BT11445" s="10"/>
      <c r="BU11445" s="10"/>
    </row>
    <row r="11446" spans="68:73">
      <c r="BP11446" s="8"/>
      <c r="BQ11446" s="8"/>
      <c r="BR11446" s="8"/>
      <c r="BS11446" s="8"/>
      <c r="BT11446" s="8"/>
      <c r="BU11446" s="8"/>
    </row>
    <row r="11447" spans="68:73">
      <c r="BP11447" s="10"/>
      <c r="BQ11447" s="10"/>
      <c r="BR11447" s="10"/>
      <c r="BS11447" s="10"/>
      <c r="BT11447" s="10"/>
      <c r="BU11447" s="10"/>
    </row>
    <row r="11448" spans="68:73">
      <c r="BP11448" s="8"/>
      <c r="BQ11448" s="8"/>
      <c r="BR11448" s="8"/>
      <c r="BS11448" s="8"/>
      <c r="BT11448" s="8"/>
      <c r="BU11448" s="8"/>
    </row>
    <row r="11449" spans="68:73">
      <c r="BP11449" s="10"/>
      <c r="BQ11449" s="10"/>
      <c r="BR11449" s="10"/>
      <c r="BS11449" s="10"/>
      <c r="BT11449" s="10"/>
      <c r="BU11449" s="10"/>
    </row>
    <row r="11450" spans="68:73">
      <c r="BP11450" s="8"/>
      <c r="BQ11450" s="8"/>
      <c r="BR11450" s="8"/>
      <c r="BS11450" s="8"/>
      <c r="BT11450" s="8"/>
      <c r="BU11450" s="8"/>
    </row>
    <row r="11451" spans="68:73">
      <c r="BP11451" s="10"/>
      <c r="BQ11451" s="10"/>
      <c r="BR11451" s="10"/>
      <c r="BS11451" s="10"/>
      <c r="BT11451" s="10"/>
      <c r="BU11451" s="10"/>
    </row>
    <row r="11452" spans="68:73">
      <c r="BP11452" s="8"/>
      <c r="BQ11452" s="8"/>
      <c r="BR11452" s="8"/>
      <c r="BS11452" s="8"/>
      <c r="BT11452" s="8"/>
      <c r="BU11452" s="8"/>
    </row>
    <row r="11453" spans="68:73">
      <c r="BP11453" s="10"/>
      <c r="BQ11453" s="10"/>
      <c r="BR11453" s="10"/>
      <c r="BS11453" s="10"/>
      <c r="BT11453" s="10"/>
      <c r="BU11453" s="10"/>
    </row>
    <row r="11454" spans="68:73">
      <c r="BP11454" s="8"/>
      <c r="BQ11454" s="8"/>
      <c r="BR11454" s="8"/>
      <c r="BS11454" s="8"/>
      <c r="BT11454" s="8"/>
      <c r="BU11454" s="8"/>
    </row>
    <row r="11455" spans="68:73">
      <c r="BP11455" s="10"/>
      <c r="BQ11455" s="10"/>
      <c r="BR11455" s="10"/>
      <c r="BS11455" s="10"/>
      <c r="BT11455" s="10"/>
      <c r="BU11455" s="10"/>
    </row>
    <row r="11456" spans="68:73">
      <c r="BP11456" s="8"/>
      <c r="BQ11456" s="8"/>
      <c r="BR11456" s="8"/>
      <c r="BS11456" s="8"/>
      <c r="BT11456" s="8"/>
      <c r="BU11456" s="8"/>
    </row>
    <row r="11457" spans="68:73">
      <c r="BP11457" s="10"/>
      <c r="BQ11457" s="10"/>
      <c r="BR11457" s="10"/>
      <c r="BS11457" s="10"/>
      <c r="BT11457" s="10"/>
      <c r="BU11457" s="10"/>
    </row>
    <row r="11458" spans="68:73">
      <c r="BP11458" s="8"/>
      <c r="BQ11458" s="8"/>
      <c r="BR11458" s="8"/>
      <c r="BS11458" s="8"/>
      <c r="BT11458" s="8"/>
      <c r="BU11458" s="8"/>
    </row>
    <row r="11459" spans="68:73">
      <c r="BP11459" s="10"/>
      <c r="BQ11459" s="10"/>
      <c r="BR11459" s="10"/>
      <c r="BS11459" s="10"/>
      <c r="BT11459" s="10"/>
      <c r="BU11459" s="10"/>
    </row>
    <row r="11460" spans="68:73">
      <c r="BP11460" s="8"/>
      <c r="BQ11460" s="8"/>
      <c r="BR11460" s="8"/>
      <c r="BS11460" s="8"/>
      <c r="BT11460" s="8"/>
      <c r="BU11460" s="8"/>
    </row>
    <row r="11461" spans="68:73">
      <c r="BP11461" s="10"/>
      <c r="BQ11461" s="10"/>
      <c r="BR11461" s="10"/>
      <c r="BS11461" s="10"/>
      <c r="BT11461" s="10"/>
      <c r="BU11461" s="10"/>
    </row>
    <row r="11462" spans="68:73">
      <c r="BP11462" s="8"/>
      <c r="BQ11462" s="8"/>
      <c r="BR11462" s="8"/>
      <c r="BS11462" s="8"/>
      <c r="BT11462" s="8"/>
      <c r="BU11462" s="8"/>
    </row>
    <row r="11463" spans="68:73">
      <c r="BP11463" s="10"/>
      <c r="BQ11463" s="10"/>
      <c r="BR11463" s="10"/>
      <c r="BS11463" s="10"/>
      <c r="BT11463" s="10"/>
      <c r="BU11463" s="10"/>
    </row>
    <row r="11464" spans="68:73">
      <c r="BP11464" s="8"/>
      <c r="BQ11464" s="8"/>
      <c r="BR11464" s="8"/>
      <c r="BS11464" s="8"/>
      <c r="BT11464" s="8"/>
      <c r="BU11464" s="8"/>
    </row>
    <row r="11465" spans="68:73">
      <c r="BP11465" s="10"/>
      <c r="BQ11465" s="10"/>
      <c r="BR11465" s="10"/>
      <c r="BS11465" s="10"/>
      <c r="BT11465" s="10"/>
      <c r="BU11465" s="10"/>
    </row>
    <row r="11466" spans="68:73">
      <c r="BP11466" s="8"/>
      <c r="BQ11466" s="8"/>
      <c r="BR11466" s="8"/>
      <c r="BS11466" s="8"/>
      <c r="BT11466" s="8"/>
      <c r="BU11466" s="8"/>
    </row>
    <row r="11467" spans="68:73">
      <c r="BP11467" s="10"/>
      <c r="BQ11467" s="10"/>
      <c r="BR11467" s="10"/>
      <c r="BS11467" s="10"/>
      <c r="BT11467" s="10"/>
      <c r="BU11467" s="10"/>
    </row>
    <row r="11468" spans="68:73">
      <c r="BP11468" s="8"/>
      <c r="BQ11468" s="8"/>
      <c r="BR11468" s="8"/>
      <c r="BS11468" s="8"/>
      <c r="BT11468" s="8"/>
      <c r="BU11468" s="8"/>
    </row>
    <row r="11469" spans="68:73">
      <c r="BP11469" s="10"/>
      <c r="BQ11469" s="10"/>
      <c r="BR11469" s="10"/>
      <c r="BS11469" s="10"/>
      <c r="BT11469" s="10"/>
      <c r="BU11469" s="10"/>
    </row>
    <row r="11470" spans="68:73">
      <c r="BP11470" s="8"/>
      <c r="BQ11470" s="8"/>
      <c r="BR11470" s="8"/>
      <c r="BS11470" s="8"/>
      <c r="BT11470" s="8"/>
      <c r="BU11470" s="8"/>
    </row>
    <row r="11471" spans="68:73">
      <c r="BP11471" s="10"/>
      <c r="BQ11471" s="10"/>
      <c r="BR11471" s="10"/>
      <c r="BS11471" s="10"/>
      <c r="BT11471" s="10"/>
      <c r="BU11471" s="10"/>
    </row>
    <row r="11472" spans="68:73">
      <c r="BP11472" s="8"/>
      <c r="BQ11472" s="8"/>
      <c r="BR11472" s="8"/>
      <c r="BS11472" s="8"/>
      <c r="BT11472" s="8"/>
      <c r="BU11472" s="8"/>
    </row>
    <row r="11473" spans="68:73">
      <c r="BP11473" s="10"/>
      <c r="BQ11473" s="10"/>
      <c r="BR11473" s="10"/>
      <c r="BS11473" s="10"/>
      <c r="BT11473" s="10"/>
      <c r="BU11473" s="10"/>
    </row>
    <row r="11474" spans="68:73">
      <c r="BP11474" s="8"/>
      <c r="BQ11474" s="8"/>
      <c r="BR11474" s="8"/>
      <c r="BS11474" s="8"/>
      <c r="BT11474" s="8"/>
      <c r="BU11474" s="8"/>
    </row>
    <row r="11475" spans="68:73">
      <c r="BP11475" s="10"/>
      <c r="BQ11475" s="10"/>
      <c r="BR11475" s="10"/>
      <c r="BS11475" s="10"/>
      <c r="BT11475" s="10"/>
      <c r="BU11475" s="10"/>
    </row>
    <row r="11476" spans="68:73">
      <c r="BP11476" s="8"/>
      <c r="BQ11476" s="8"/>
      <c r="BR11476" s="8"/>
      <c r="BS11476" s="8"/>
      <c r="BT11476" s="8"/>
      <c r="BU11476" s="8"/>
    </row>
    <row r="11477" spans="68:73">
      <c r="BP11477" s="10"/>
      <c r="BQ11477" s="10"/>
      <c r="BR11477" s="10"/>
      <c r="BS11477" s="10"/>
      <c r="BT11477" s="10"/>
      <c r="BU11477" s="10"/>
    </row>
    <row r="11478" spans="68:73">
      <c r="BP11478" s="8"/>
      <c r="BQ11478" s="8"/>
      <c r="BR11478" s="8"/>
      <c r="BS11478" s="8"/>
      <c r="BT11478" s="8"/>
      <c r="BU11478" s="8"/>
    </row>
    <row r="11479" spans="68:73">
      <c r="BP11479" s="10"/>
      <c r="BQ11479" s="10"/>
      <c r="BR11479" s="10"/>
      <c r="BS11479" s="10"/>
      <c r="BT11479" s="10"/>
      <c r="BU11479" s="10"/>
    </row>
    <row r="11480" spans="68:73">
      <c r="BP11480" s="8"/>
      <c r="BQ11480" s="8"/>
      <c r="BR11480" s="8"/>
      <c r="BS11480" s="8"/>
      <c r="BT11480" s="8"/>
      <c r="BU11480" s="8"/>
    </row>
    <row r="11481" spans="68:73">
      <c r="BP11481" s="10"/>
      <c r="BQ11481" s="10"/>
      <c r="BR11481" s="10"/>
      <c r="BS11481" s="10"/>
      <c r="BT11481" s="10"/>
      <c r="BU11481" s="10"/>
    </row>
    <row r="11482" spans="68:73">
      <c r="BP11482" s="8"/>
      <c r="BQ11482" s="8"/>
      <c r="BR11482" s="8"/>
      <c r="BS11482" s="8"/>
      <c r="BT11482" s="8"/>
      <c r="BU11482" s="8"/>
    </row>
    <row r="11483" spans="68:73">
      <c r="BP11483" s="10"/>
      <c r="BQ11483" s="10"/>
      <c r="BR11483" s="10"/>
      <c r="BS11483" s="10"/>
      <c r="BT11483" s="10"/>
      <c r="BU11483" s="10"/>
    </row>
    <row r="11484" spans="68:73">
      <c r="BP11484" s="8"/>
      <c r="BQ11484" s="8"/>
      <c r="BR11484" s="8"/>
      <c r="BS11484" s="8"/>
      <c r="BT11484" s="8"/>
      <c r="BU11484" s="8"/>
    </row>
    <row r="11485" spans="68:73">
      <c r="BP11485" s="10"/>
      <c r="BQ11485" s="10"/>
      <c r="BR11485" s="10"/>
      <c r="BS11485" s="10"/>
      <c r="BT11485" s="10"/>
      <c r="BU11485" s="10"/>
    </row>
    <row r="11486" spans="68:73">
      <c r="BP11486" s="8"/>
      <c r="BQ11486" s="8"/>
      <c r="BR11486" s="8"/>
      <c r="BS11486" s="8"/>
      <c r="BT11486" s="8"/>
      <c r="BU11486" s="8"/>
    </row>
    <row r="11487" spans="68:73">
      <c r="BP11487" s="10"/>
      <c r="BQ11487" s="10"/>
      <c r="BR11487" s="10"/>
      <c r="BS11487" s="10"/>
      <c r="BT11487" s="10"/>
      <c r="BU11487" s="10"/>
    </row>
    <row r="11488" spans="68:73">
      <c r="BP11488" s="8"/>
      <c r="BQ11488" s="8"/>
      <c r="BR11488" s="8"/>
      <c r="BS11488" s="8"/>
      <c r="BT11488" s="8"/>
      <c r="BU11488" s="8"/>
    </row>
    <row r="11489" spans="68:73">
      <c r="BP11489" s="10"/>
      <c r="BQ11489" s="10"/>
      <c r="BR11489" s="10"/>
      <c r="BS11489" s="10"/>
      <c r="BT11489" s="10"/>
      <c r="BU11489" s="10"/>
    </row>
    <row r="11490" spans="68:73">
      <c r="BP11490" s="8"/>
      <c r="BQ11490" s="8"/>
      <c r="BR11490" s="8"/>
      <c r="BS11490" s="8"/>
      <c r="BT11490" s="8"/>
      <c r="BU11490" s="8"/>
    </row>
    <row r="11491" spans="68:73">
      <c r="BP11491" s="10"/>
      <c r="BQ11491" s="10"/>
      <c r="BR11491" s="10"/>
      <c r="BS11491" s="10"/>
      <c r="BT11491" s="10"/>
      <c r="BU11491" s="10"/>
    </row>
    <row r="11492" spans="68:73">
      <c r="BP11492" s="8"/>
      <c r="BQ11492" s="8"/>
      <c r="BR11492" s="8"/>
      <c r="BS11492" s="8"/>
      <c r="BT11492" s="8"/>
      <c r="BU11492" s="8"/>
    </row>
    <row r="11493" spans="68:73">
      <c r="BP11493" s="10"/>
      <c r="BQ11493" s="10"/>
      <c r="BR11493" s="10"/>
      <c r="BS11493" s="10"/>
      <c r="BT11493" s="10"/>
      <c r="BU11493" s="10"/>
    </row>
    <row r="11494" spans="68:73">
      <c r="BP11494" s="8"/>
      <c r="BQ11494" s="8"/>
      <c r="BR11494" s="8"/>
      <c r="BS11494" s="8"/>
      <c r="BT11494" s="8"/>
      <c r="BU11494" s="8"/>
    </row>
    <row r="11495" spans="68:73">
      <c r="BP11495" s="10"/>
      <c r="BQ11495" s="10"/>
      <c r="BR11495" s="10"/>
      <c r="BS11495" s="10"/>
      <c r="BT11495" s="10"/>
      <c r="BU11495" s="10"/>
    </row>
    <row r="11496" spans="68:73">
      <c r="BP11496" s="8"/>
      <c r="BQ11496" s="8"/>
      <c r="BR11496" s="8"/>
      <c r="BS11496" s="8"/>
      <c r="BT11496" s="8"/>
      <c r="BU11496" s="8"/>
    </row>
    <row r="11497" spans="68:73">
      <c r="BP11497" s="10"/>
      <c r="BQ11497" s="10"/>
      <c r="BR11497" s="10"/>
      <c r="BS11497" s="10"/>
      <c r="BT11497" s="10"/>
      <c r="BU11497" s="10"/>
    </row>
    <row r="11498" spans="68:73">
      <c r="BP11498" s="8"/>
      <c r="BQ11498" s="8"/>
      <c r="BR11498" s="8"/>
      <c r="BS11498" s="8"/>
      <c r="BT11498" s="8"/>
      <c r="BU11498" s="8"/>
    </row>
    <row r="11499" spans="68:73">
      <c r="BP11499" s="10"/>
      <c r="BQ11499" s="10"/>
      <c r="BR11499" s="10"/>
      <c r="BS11499" s="10"/>
      <c r="BT11499" s="10"/>
      <c r="BU11499" s="10"/>
    </row>
    <row r="11500" spans="68:73">
      <c r="BP11500" s="8"/>
      <c r="BQ11500" s="8"/>
      <c r="BR11500" s="8"/>
      <c r="BS11500" s="8"/>
      <c r="BT11500" s="8"/>
      <c r="BU11500" s="8"/>
    </row>
    <row r="11501" spans="68:73">
      <c r="BP11501" s="10"/>
      <c r="BQ11501" s="10"/>
      <c r="BR11501" s="10"/>
      <c r="BS11501" s="10"/>
      <c r="BT11501" s="10"/>
      <c r="BU11501" s="10"/>
    </row>
    <row r="11502" spans="68:73">
      <c r="BP11502" s="8"/>
      <c r="BQ11502" s="8"/>
      <c r="BR11502" s="8"/>
      <c r="BS11502" s="8"/>
      <c r="BT11502" s="8"/>
      <c r="BU11502" s="8"/>
    </row>
    <row r="11503" spans="68:73">
      <c r="BP11503" s="10"/>
      <c r="BQ11503" s="10"/>
      <c r="BR11503" s="10"/>
      <c r="BS11503" s="10"/>
      <c r="BT11503" s="10"/>
      <c r="BU11503" s="10"/>
    </row>
    <row r="11504" spans="68:73">
      <c r="BP11504" s="8"/>
      <c r="BQ11504" s="8"/>
      <c r="BR11504" s="8"/>
      <c r="BS11504" s="8"/>
      <c r="BT11504" s="8"/>
      <c r="BU11504" s="8"/>
    </row>
    <row r="11505" spans="68:73">
      <c r="BP11505" s="10"/>
      <c r="BQ11505" s="10"/>
      <c r="BR11505" s="10"/>
      <c r="BS11505" s="10"/>
      <c r="BT11505" s="10"/>
      <c r="BU11505" s="10"/>
    </row>
    <row r="11506" spans="68:73">
      <c r="BP11506" s="8"/>
      <c r="BQ11506" s="8"/>
      <c r="BR11506" s="8"/>
      <c r="BS11506" s="8"/>
      <c r="BT11506" s="8"/>
      <c r="BU11506" s="8"/>
    </row>
    <row r="11507" spans="68:73">
      <c r="BP11507" s="10"/>
      <c r="BQ11507" s="10"/>
      <c r="BR11507" s="10"/>
      <c r="BS11507" s="10"/>
      <c r="BT11507" s="10"/>
      <c r="BU11507" s="10"/>
    </row>
    <row r="11508" spans="68:73">
      <c r="BP11508" s="8"/>
      <c r="BQ11508" s="8"/>
      <c r="BR11508" s="8"/>
      <c r="BS11508" s="8"/>
      <c r="BT11508" s="8"/>
      <c r="BU11508" s="8"/>
    </row>
    <row r="11509" spans="68:73">
      <c r="BP11509" s="10"/>
      <c r="BQ11509" s="10"/>
      <c r="BR11509" s="10"/>
      <c r="BS11509" s="10"/>
      <c r="BT11509" s="10"/>
      <c r="BU11509" s="10"/>
    </row>
    <row r="11510" spans="68:73">
      <c r="BP11510" s="8"/>
      <c r="BQ11510" s="8"/>
      <c r="BR11510" s="8"/>
      <c r="BS11510" s="8"/>
      <c r="BT11510" s="8"/>
      <c r="BU11510" s="8"/>
    </row>
    <row r="11511" spans="68:73">
      <c r="BP11511" s="10"/>
      <c r="BQ11511" s="10"/>
      <c r="BR11511" s="10"/>
      <c r="BS11511" s="10"/>
      <c r="BT11511" s="10"/>
      <c r="BU11511" s="10"/>
    </row>
    <row r="11512" spans="68:73">
      <c r="BP11512" s="8"/>
      <c r="BQ11512" s="8"/>
      <c r="BR11512" s="8"/>
      <c r="BS11512" s="8"/>
      <c r="BT11512" s="8"/>
      <c r="BU11512" s="8"/>
    </row>
    <row r="11513" spans="68:73">
      <c r="BP11513" s="10"/>
      <c r="BQ11513" s="10"/>
      <c r="BR11513" s="10"/>
      <c r="BS11513" s="10"/>
      <c r="BT11513" s="10"/>
      <c r="BU11513" s="10"/>
    </row>
    <row r="11514" spans="68:73">
      <c r="BP11514" s="8"/>
      <c r="BQ11514" s="8"/>
      <c r="BR11514" s="8"/>
      <c r="BS11514" s="8"/>
      <c r="BT11514" s="8"/>
      <c r="BU11514" s="8"/>
    </row>
    <row r="11515" spans="68:73">
      <c r="BP11515" s="10"/>
      <c r="BQ11515" s="10"/>
      <c r="BR11515" s="10"/>
      <c r="BS11515" s="10"/>
      <c r="BT11515" s="10"/>
      <c r="BU11515" s="10"/>
    </row>
    <row r="11516" spans="68:73">
      <c r="BP11516" s="8"/>
      <c r="BQ11516" s="8"/>
      <c r="BR11516" s="8"/>
      <c r="BS11516" s="8"/>
      <c r="BT11516" s="8"/>
      <c r="BU11516" s="8"/>
    </row>
    <row r="11517" spans="68:73">
      <c r="BP11517" s="10"/>
      <c r="BQ11517" s="10"/>
      <c r="BR11517" s="10"/>
      <c r="BS11517" s="10"/>
      <c r="BT11517" s="10"/>
      <c r="BU11517" s="10"/>
    </row>
    <row r="11518" spans="68:73">
      <c r="BP11518" s="8"/>
      <c r="BQ11518" s="8"/>
      <c r="BR11518" s="8"/>
      <c r="BS11518" s="8"/>
      <c r="BT11518" s="8"/>
      <c r="BU11518" s="8"/>
    </row>
    <row r="11519" spans="68:73">
      <c r="BP11519" s="10"/>
      <c r="BQ11519" s="10"/>
      <c r="BR11519" s="10"/>
      <c r="BS11519" s="10"/>
      <c r="BT11519" s="10"/>
      <c r="BU11519" s="10"/>
    </row>
    <row r="11520" spans="68:73">
      <c r="BP11520" s="8"/>
      <c r="BQ11520" s="8"/>
      <c r="BR11520" s="8"/>
      <c r="BS11520" s="8"/>
      <c r="BT11520" s="8"/>
      <c r="BU11520" s="8"/>
    </row>
    <row r="11521" spans="68:73">
      <c r="BP11521" s="10"/>
      <c r="BQ11521" s="10"/>
      <c r="BR11521" s="10"/>
      <c r="BS11521" s="10"/>
      <c r="BT11521" s="10"/>
      <c r="BU11521" s="10"/>
    </row>
    <row r="11522" spans="68:73">
      <c r="BP11522" s="8"/>
      <c r="BQ11522" s="8"/>
      <c r="BR11522" s="8"/>
      <c r="BS11522" s="8"/>
      <c r="BT11522" s="8"/>
      <c r="BU11522" s="8"/>
    </row>
    <row r="11523" spans="68:73">
      <c r="BP11523" s="10"/>
      <c r="BQ11523" s="10"/>
      <c r="BR11523" s="10"/>
      <c r="BS11523" s="10"/>
      <c r="BT11523" s="10"/>
      <c r="BU11523" s="10"/>
    </row>
    <row r="11524" spans="68:73">
      <c r="BP11524" s="8"/>
      <c r="BQ11524" s="8"/>
      <c r="BR11524" s="8"/>
      <c r="BS11524" s="8"/>
      <c r="BT11524" s="8"/>
      <c r="BU11524" s="8"/>
    </row>
    <row r="11525" spans="68:73">
      <c r="BP11525" s="10"/>
      <c r="BQ11525" s="10"/>
      <c r="BR11525" s="10"/>
      <c r="BS11525" s="10"/>
      <c r="BT11525" s="10"/>
      <c r="BU11525" s="10"/>
    </row>
    <row r="11526" spans="68:73">
      <c r="BP11526" s="8"/>
      <c r="BQ11526" s="8"/>
      <c r="BR11526" s="8"/>
      <c r="BS11526" s="8"/>
      <c r="BT11526" s="8"/>
      <c r="BU11526" s="8"/>
    </row>
    <row r="11527" spans="68:73">
      <c r="BP11527" s="10"/>
      <c r="BQ11527" s="10"/>
      <c r="BR11527" s="10"/>
      <c r="BS11527" s="10"/>
      <c r="BT11527" s="10"/>
      <c r="BU11527" s="10"/>
    </row>
    <row r="11528" spans="68:73">
      <c r="BP11528" s="8"/>
      <c r="BQ11528" s="8"/>
      <c r="BR11528" s="8"/>
      <c r="BS11528" s="8"/>
      <c r="BT11528" s="8"/>
      <c r="BU11528" s="8"/>
    </row>
    <row r="11529" spans="68:73">
      <c r="BP11529" s="10"/>
      <c r="BQ11529" s="10"/>
      <c r="BR11529" s="10"/>
      <c r="BS11529" s="10"/>
      <c r="BT11529" s="10"/>
      <c r="BU11529" s="10"/>
    </row>
    <row r="11530" spans="68:73">
      <c r="BP11530" s="8"/>
      <c r="BQ11530" s="8"/>
      <c r="BR11530" s="8"/>
      <c r="BS11530" s="8"/>
      <c r="BT11530" s="8"/>
      <c r="BU11530" s="8"/>
    </row>
    <row r="11531" spans="68:73">
      <c r="BP11531" s="10"/>
      <c r="BQ11531" s="10"/>
      <c r="BR11531" s="10"/>
      <c r="BS11531" s="10"/>
      <c r="BT11531" s="10"/>
      <c r="BU11531" s="10"/>
    </row>
    <row r="11532" spans="68:73">
      <c r="BP11532" s="8"/>
      <c r="BQ11532" s="8"/>
      <c r="BR11532" s="8"/>
      <c r="BS11532" s="8"/>
      <c r="BT11532" s="8"/>
      <c r="BU11532" s="8"/>
    </row>
    <row r="11533" spans="68:73">
      <c r="BP11533" s="10"/>
      <c r="BQ11533" s="10"/>
      <c r="BR11533" s="10"/>
      <c r="BS11533" s="10"/>
      <c r="BT11533" s="10"/>
      <c r="BU11533" s="10"/>
    </row>
    <row r="11534" spans="68:73">
      <c r="BP11534" s="8"/>
      <c r="BQ11534" s="8"/>
      <c r="BR11534" s="8"/>
      <c r="BS11534" s="8"/>
      <c r="BT11534" s="8"/>
      <c r="BU11534" s="8"/>
    </row>
    <row r="11535" spans="68:73">
      <c r="BP11535" s="10"/>
      <c r="BQ11535" s="10"/>
      <c r="BR11535" s="10"/>
      <c r="BS11535" s="10"/>
      <c r="BT11535" s="10"/>
      <c r="BU11535" s="10"/>
    </row>
    <row r="11536" spans="68:73">
      <c r="BP11536" s="8"/>
      <c r="BQ11536" s="8"/>
      <c r="BR11536" s="8"/>
      <c r="BS11536" s="8"/>
      <c r="BT11536" s="8"/>
      <c r="BU11536" s="8"/>
    </row>
    <row r="11537" spans="68:73">
      <c r="BP11537" s="10"/>
      <c r="BQ11537" s="10"/>
      <c r="BR11537" s="10"/>
      <c r="BS11537" s="10"/>
      <c r="BT11537" s="10"/>
      <c r="BU11537" s="10"/>
    </row>
    <row r="11538" spans="68:73">
      <c r="BP11538" s="8"/>
      <c r="BQ11538" s="8"/>
      <c r="BR11538" s="8"/>
      <c r="BS11538" s="8"/>
      <c r="BT11538" s="8"/>
      <c r="BU11538" s="8"/>
    </row>
    <row r="11539" spans="68:73">
      <c r="BP11539" s="10"/>
      <c r="BQ11539" s="10"/>
      <c r="BR11539" s="10"/>
      <c r="BS11539" s="10"/>
      <c r="BT11539" s="10"/>
      <c r="BU11539" s="10"/>
    </row>
    <row r="11540" spans="68:73">
      <c r="BP11540" s="8"/>
      <c r="BQ11540" s="8"/>
      <c r="BR11540" s="8"/>
      <c r="BS11540" s="8"/>
      <c r="BT11540" s="8"/>
      <c r="BU11540" s="8"/>
    </row>
    <row r="11541" spans="68:73">
      <c r="BP11541" s="10"/>
      <c r="BQ11541" s="10"/>
      <c r="BR11541" s="10"/>
      <c r="BS11541" s="10"/>
      <c r="BT11541" s="10"/>
      <c r="BU11541" s="10"/>
    </row>
    <row r="11542" spans="68:73">
      <c r="BP11542" s="8"/>
      <c r="BQ11542" s="8"/>
      <c r="BR11542" s="8"/>
      <c r="BS11542" s="8"/>
      <c r="BT11542" s="8"/>
      <c r="BU11542" s="8"/>
    </row>
    <row r="11543" spans="68:73">
      <c r="BP11543" s="10"/>
      <c r="BQ11543" s="10"/>
      <c r="BR11543" s="10"/>
      <c r="BS11543" s="10"/>
      <c r="BT11543" s="10"/>
      <c r="BU11543" s="10"/>
    </row>
    <row r="11544" spans="68:73">
      <c r="BP11544" s="8"/>
      <c r="BQ11544" s="8"/>
      <c r="BR11544" s="8"/>
      <c r="BS11544" s="8"/>
      <c r="BT11544" s="8"/>
      <c r="BU11544" s="8"/>
    </row>
    <row r="11545" spans="68:73">
      <c r="BP11545" s="10"/>
      <c r="BQ11545" s="10"/>
      <c r="BR11545" s="10"/>
      <c r="BS11545" s="10"/>
      <c r="BT11545" s="10"/>
      <c r="BU11545" s="10"/>
    </row>
    <row r="11546" spans="68:73">
      <c r="BP11546" s="8"/>
      <c r="BQ11546" s="8"/>
      <c r="BR11546" s="8"/>
      <c r="BS11546" s="8"/>
      <c r="BT11546" s="8"/>
      <c r="BU11546" s="8"/>
    </row>
    <row r="11547" spans="68:73">
      <c r="BP11547" s="10"/>
      <c r="BQ11547" s="10"/>
      <c r="BR11547" s="10"/>
      <c r="BS11547" s="10"/>
      <c r="BT11547" s="10"/>
      <c r="BU11547" s="10"/>
    </row>
    <row r="11548" spans="68:73">
      <c r="BP11548" s="8"/>
      <c r="BQ11548" s="8"/>
      <c r="BR11548" s="8"/>
      <c r="BS11548" s="8"/>
      <c r="BT11548" s="8"/>
      <c r="BU11548" s="8"/>
    </row>
    <row r="11549" spans="68:73">
      <c r="BP11549" s="10"/>
      <c r="BQ11549" s="10"/>
      <c r="BR11549" s="10"/>
      <c r="BS11549" s="10"/>
      <c r="BT11549" s="10"/>
      <c r="BU11549" s="10"/>
    </row>
    <row r="11550" spans="68:73">
      <c r="BP11550" s="8"/>
      <c r="BQ11550" s="8"/>
      <c r="BR11550" s="8"/>
      <c r="BS11550" s="8"/>
      <c r="BT11550" s="8"/>
      <c r="BU11550" s="8"/>
    </row>
    <row r="11551" spans="68:73">
      <c r="BP11551" s="10"/>
      <c r="BQ11551" s="10"/>
      <c r="BR11551" s="10"/>
      <c r="BS11551" s="10"/>
      <c r="BT11551" s="10"/>
      <c r="BU11551" s="10"/>
    </row>
    <row r="11552" spans="68:73">
      <c r="BP11552" s="8"/>
      <c r="BQ11552" s="8"/>
      <c r="BR11552" s="8"/>
      <c r="BS11552" s="8"/>
      <c r="BT11552" s="8"/>
      <c r="BU11552" s="8"/>
    </row>
    <row r="11553" spans="68:73">
      <c r="BP11553" s="10"/>
      <c r="BQ11553" s="10"/>
      <c r="BR11553" s="10"/>
      <c r="BS11553" s="10"/>
      <c r="BT11553" s="10"/>
      <c r="BU11553" s="10"/>
    </row>
    <row r="11554" spans="68:73">
      <c r="BP11554" s="8"/>
      <c r="BQ11554" s="8"/>
      <c r="BR11554" s="8"/>
      <c r="BS11554" s="8"/>
      <c r="BT11554" s="8"/>
      <c r="BU11554" s="8"/>
    </row>
    <row r="11555" spans="68:73">
      <c r="BP11555" s="10"/>
      <c r="BQ11555" s="10"/>
      <c r="BR11555" s="10"/>
      <c r="BS11555" s="10"/>
      <c r="BT11555" s="10"/>
      <c r="BU11555" s="10"/>
    </row>
    <row r="11556" spans="68:73">
      <c r="BP11556" s="8"/>
      <c r="BQ11556" s="8"/>
      <c r="BR11556" s="8"/>
      <c r="BS11556" s="8"/>
      <c r="BT11556" s="8"/>
      <c r="BU11556" s="8"/>
    </row>
    <row r="11557" spans="68:73">
      <c r="BP11557" s="10"/>
      <c r="BQ11557" s="10"/>
      <c r="BR11557" s="10"/>
      <c r="BS11557" s="10"/>
      <c r="BT11557" s="10"/>
      <c r="BU11557" s="10"/>
    </row>
    <row r="11558" spans="68:73">
      <c r="BP11558" s="8"/>
      <c r="BQ11558" s="8"/>
      <c r="BR11558" s="8"/>
      <c r="BS11558" s="8"/>
      <c r="BT11558" s="8"/>
      <c r="BU11558" s="8"/>
    </row>
    <row r="11559" spans="68:73">
      <c r="BP11559" s="10"/>
      <c r="BQ11559" s="10"/>
      <c r="BR11559" s="10"/>
      <c r="BS11559" s="10"/>
      <c r="BT11559" s="10"/>
      <c r="BU11559" s="10"/>
    </row>
    <row r="11560" spans="68:73">
      <c r="BP11560" s="8"/>
      <c r="BQ11560" s="8"/>
      <c r="BR11560" s="8"/>
      <c r="BS11560" s="8"/>
      <c r="BT11560" s="8"/>
      <c r="BU11560" s="8"/>
    </row>
    <row r="11561" spans="68:73">
      <c r="BP11561" s="10"/>
      <c r="BQ11561" s="10"/>
      <c r="BR11561" s="10"/>
      <c r="BS11561" s="10"/>
      <c r="BT11561" s="10"/>
      <c r="BU11561" s="10"/>
    </row>
    <row r="11562" spans="68:73">
      <c r="BP11562" s="8"/>
      <c r="BQ11562" s="8"/>
      <c r="BR11562" s="8"/>
      <c r="BS11562" s="8"/>
      <c r="BT11562" s="8"/>
      <c r="BU11562" s="8"/>
    </row>
    <row r="11563" spans="68:73">
      <c r="BP11563" s="10"/>
      <c r="BQ11563" s="10"/>
      <c r="BR11563" s="10"/>
      <c r="BS11563" s="10"/>
      <c r="BT11563" s="10"/>
      <c r="BU11563" s="10"/>
    </row>
    <row r="11564" spans="68:73">
      <c r="BP11564" s="8"/>
      <c r="BQ11564" s="8"/>
      <c r="BR11564" s="8"/>
      <c r="BS11564" s="8"/>
      <c r="BT11564" s="8"/>
      <c r="BU11564" s="8"/>
    </row>
    <row r="11565" spans="68:73">
      <c r="BP11565" s="10"/>
      <c r="BQ11565" s="10"/>
      <c r="BR11565" s="10"/>
      <c r="BS11565" s="10"/>
      <c r="BT11565" s="10"/>
      <c r="BU11565" s="10"/>
    </row>
    <row r="11566" spans="68:73">
      <c r="BP11566" s="8"/>
      <c r="BQ11566" s="8"/>
      <c r="BR11566" s="8"/>
      <c r="BS11566" s="8"/>
      <c r="BT11566" s="8"/>
      <c r="BU11566" s="8"/>
    </row>
    <row r="11567" spans="68:73">
      <c r="BP11567" s="10"/>
      <c r="BQ11567" s="10"/>
      <c r="BR11567" s="10"/>
      <c r="BS11567" s="10"/>
      <c r="BT11567" s="10"/>
      <c r="BU11567" s="10"/>
    </row>
    <row r="11568" spans="68:73">
      <c r="BP11568" s="8"/>
      <c r="BQ11568" s="8"/>
      <c r="BR11568" s="8"/>
      <c r="BS11568" s="8"/>
      <c r="BT11568" s="8"/>
      <c r="BU11568" s="8"/>
    </row>
    <row r="11569" spans="68:73">
      <c r="BP11569" s="10"/>
      <c r="BQ11569" s="10"/>
      <c r="BR11569" s="10"/>
      <c r="BS11569" s="10"/>
      <c r="BT11569" s="10"/>
      <c r="BU11569" s="10"/>
    </row>
    <row r="11570" spans="68:73">
      <c r="BP11570" s="8"/>
      <c r="BQ11570" s="8"/>
      <c r="BR11570" s="8"/>
      <c r="BS11570" s="8"/>
      <c r="BT11570" s="8"/>
      <c r="BU11570" s="8"/>
    </row>
    <row r="11571" spans="68:73">
      <c r="BP11571" s="10"/>
      <c r="BQ11571" s="10"/>
      <c r="BR11571" s="10"/>
      <c r="BS11571" s="10"/>
      <c r="BT11571" s="10"/>
      <c r="BU11571" s="10"/>
    </row>
    <row r="11572" spans="68:73">
      <c r="BP11572" s="8"/>
      <c r="BQ11572" s="8"/>
      <c r="BR11572" s="8"/>
      <c r="BS11572" s="8"/>
      <c r="BT11572" s="8"/>
      <c r="BU11572" s="8"/>
    </row>
    <row r="11573" spans="68:73">
      <c r="BP11573" s="10"/>
      <c r="BQ11573" s="10"/>
      <c r="BR11573" s="10"/>
      <c r="BS11573" s="10"/>
      <c r="BT11573" s="10"/>
      <c r="BU11573" s="10"/>
    </row>
    <row r="11574" spans="68:73">
      <c r="BP11574" s="8"/>
      <c r="BQ11574" s="8"/>
      <c r="BR11574" s="8"/>
      <c r="BS11574" s="8"/>
      <c r="BT11574" s="8"/>
      <c r="BU11574" s="8"/>
    </row>
    <row r="11575" spans="68:73">
      <c r="BP11575" s="10"/>
      <c r="BQ11575" s="10"/>
      <c r="BR11575" s="10"/>
      <c r="BS11575" s="10"/>
      <c r="BT11575" s="10"/>
      <c r="BU11575" s="10"/>
    </row>
    <row r="11576" spans="68:73">
      <c r="BP11576" s="8"/>
      <c r="BQ11576" s="8"/>
      <c r="BR11576" s="8"/>
      <c r="BS11576" s="8"/>
      <c r="BT11576" s="8"/>
      <c r="BU11576" s="8"/>
    </row>
    <row r="11577" spans="68:73">
      <c r="BP11577" s="10"/>
      <c r="BQ11577" s="10"/>
      <c r="BR11577" s="10"/>
      <c r="BS11577" s="10"/>
      <c r="BT11577" s="10"/>
      <c r="BU11577" s="10"/>
    </row>
    <row r="11578" spans="68:73">
      <c r="BP11578" s="8"/>
      <c r="BQ11578" s="8"/>
      <c r="BR11578" s="8"/>
      <c r="BS11578" s="8"/>
      <c r="BT11578" s="8"/>
      <c r="BU11578" s="8"/>
    </row>
    <row r="11579" spans="68:73">
      <c r="BP11579" s="10"/>
      <c r="BQ11579" s="10"/>
      <c r="BR11579" s="10"/>
      <c r="BS11579" s="10"/>
      <c r="BT11579" s="10"/>
      <c r="BU11579" s="10"/>
    </row>
    <row r="11580" spans="68:73">
      <c r="BP11580" s="8"/>
      <c r="BQ11580" s="8"/>
      <c r="BR11580" s="8"/>
      <c r="BS11580" s="8"/>
      <c r="BT11580" s="8"/>
      <c r="BU11580" s="8"/>
    </row>
    <row r="11581" spans="68:73">
      <c r="BP11581" s="10"/>
      <c r="BQ11581" s="10"/>
      <c r="BR11581" s="10"/>
      <c r="BS11581" s="10"/>
      <c r="BT11581" s="10"/>
      <c r="BU11581" s="10"/>
    </row>
    <row r="11582" spans="68:73">
      <c r="BP11582" s="8"/>
      <c r="BQ11582" s="8"/>
      <c r="BR11582" s="8"/>
      <c r="BS11582" s="8"/>
      <c r="BT11582" s="8"/>
      <c r="BU11582" s="8"/>
    </row>
    <row r="11583" spans="68:73">
      <c r="BP11583" s="10"/>
      <c r="BQ11583" s="10"/>
      <c r="BR11583" s="10"/>
      <c r="BS11583" s="10"/>
      <c r="BT11583" s="10"/>
      <c r="BU11583" s="10"/>
    </row>
    <row r="11584" spans="68:73">
      <c r="BP11584" s="8"/>
      <c r="BQ11584" s="8"/>
      <c r="BR11584" s="8"/>
      <c r="BS11584" s="8"/>
      <c r="BT11584" s="8"/>
      <c r="BU11584" s="8"/>
    </row>
    <row r="11585" spans="68:73">
      <c r="BP11585" s="10"/>
      <c r="BQ11585" s="10"/>
      <c r="BR11585" s="10"/>
      <c r="BS11585" s="10"/>
      <c r="BT11585" s="10"/>
      <c r="BU11585" s="10"/>
    </row>
    <row r="11586" spans="68:73">
      <c r="BP11586" s="8"/>
      <c r="BQ11586" s="8"/>
      <c r="BR11586" s="8"/>
      <c r="BS11586" s="8"/>
      <c r="BT11586" s="8"/>
      <c r="BU11586" s="8"/>
    </row>
    <row r="11587" spans="68:73">
      <c r="BP11587" s="10"/>
      <c r="BQ11587" s="10"/>
      <c r="BR11587" s="10"/>
      <c r="BS11587" s="10"/>
      <c r="BT11587" s="10"/>
      <c r="BU11587" s="10"/>
    </row>
    <row r="11588" spans="68:73">
      <c r="BP11588" s="8"/>
      <c r="BQ11588" s="8"/>
      <c r="BR11588" s="8"/>
      <c r="BS11588" s="8"/>
      <c r="BT11588" s="8"/>
      <c r="BU11588" s="8"/>
    </row>
    <row r="11589" spans="68:73">
      <c r="BP11589" s="10"/>
      <c r="BQ11589" s="10"/>
      <c r="BR11589" s="10"/>
      <c r="BS11589" s="10"/>
      <c r="BT11589" s="10"/>
      <c r="BU11589" s="10"/>
    </row>
    <row r="11590" spans="68:73">
      <c r="BP11590" s="8"/>
      <c r="BQ11590" s="8"/>
      <c r="BR11590" s="8"/>
      <c r="BS11590" s="8"/>
      <c r="BT11590" s="8"/>
      <c r="BU11590" s="8"/>
    </row>
    <row r="11591" spans="68:73">
      <c r="BP11591" s="10"/>
      <c r="BQ11591" s="10"/>
      <c r="BR11591" s="10"/>
      <c r="BS11591" s="10"/>
      <c r="BT11591" s="10"/>
      <c r="BU11591" s="10"/>
    </row>
    <row r="11592" spans="68:73">
      <c r="BP11592" s="8"/>
      <c r="BQ11592" s="8"/>
      <c r="BR11592" s="8"/>
      <c r="BS11592" s="8"/>
      <c r="BT11592" s="8"/>
      <c r="BU11592" s="8"/>
    </row>
    <row r="11593" spans="68:73">
      <c r="BP11593" s="10"/>
      <c r="BQ11593" s="10"/>
      <c r="BR11593" s="10"/>
      <c r="BS11593" s="10"/>
      <c r="BT11593" s="10"/>
      <c r="BU11593" s="10"/>
    </row>
    <row r="11594" spans="68:73">
      <c r="BP11594" s="8"/>
      <c r="BQ11594" s="8"/>
      <c r="BR11594" s="8"/>
      <c r="BS11594" s="8"/>
      <c r="BT11594" s="8"/>
      <c r="BU11594" s="8"/>
    </row>
    <row r="11595" spans="68:73">
      <c r="BP11595" s="10"/>
      <c r="BQ11595" s="10"/>
      <c r="BR11595" s="10"/>
      <c r="BS11595" s="10"/>
      <c r="BT11595" s="10"/>
      <c r="BU11595" s="10"/>
    </row>
    <row r="11596" spans="68:73">
      <c r="BP11596" s="8"/>
      <c r="BQ11596" s="8"/>
      <c r="BR11596" s="8"/>
      <c r="BS11596" s="8"/>
      <c r="BT11596" s="8"/>
      <c r="BU11596" s="8"/>
    </row>
    <row r="11597" spans="68:73">
      <c r="BP11597" s="10"/>
      <c r="BQ11597" s="10"/>
      <c r="BR11597" s="10"/>
      <c r="BS11597" s="10"/>
      <c r="BT11597" s="10"/>
      <c r="BU11597" s="10"/>
    </row>
    <row r="11598" spans="68:73">
      <c r="BP11598" s="8"/>
      <c r="BQ11598" s="8"/>
      <c r="BR11598" s="8"/>
      <c r="BS11598" s="8"/>
      <c r="BT11598" s="8"/>
      <c r="BU11598" s="8"/>
    </row>
    <row r="11599" spans="68:73">
      <c r="BP11599" s="10"/>
      <c r="BQ11599" s="10"/>
      <c r="BR11599" s="10"/>
      <c r="BS11599" s="10"/>
      <c r="BT11599" s="10"/>
      <c r="BU11599" s="10"/>
    </row>
    <row r="11600" spans="68:73">
      <c r="BP11600" s="8"/>
      <c r="BQ11600" s="8"/>
      <c r="BR11600" s="8"/>
      <c r="BS11600" s="8"/>
      <c r="BT11600" s="8"/>
      <c r="BU11600" s="8"/>
    </row>
    <row r="11601" spans="68:73">
      <c r="BP11601" s="10"/>
      <c r="BQ11601" s="10"/>
      <c r="BR11601" s="10"/>
      <c r="BS11601" s="10"/>
      <c r="BT11601" s="10"/>
      <c r="BU11601" s="10"/>
    </row>
    <row r="11602" spans="68:73">
      <c r="BP11602" s="8"/>
      <c r="BQ11602" s="8"/>
      <c r="BR11602" s="8"/>
      <c r="BS11602" s="8"/>
      <c r="BT11602" s="8"/>
      <c r="BU11602" s="8"/>
    </row>
    <row r="11603" spans="68:73">
      <c r="BP11603" s="10"/>
      <c r="BQ11603" s="10"/>
      <c r="BR11603" s="10"/>
      <c r="BS11603" s="10"/>
      <c r="BT11603" s="10"/>
      <c r="BU11603" s="10"/>
    </row>
    <row r="11604" spans="68:73">
      <c r="BP11604" s="8"/>
      <c r="BQ11604" s="8"/>
      <c r="BR11604" s="8"/>
      <c r="BS11604" s="8"/>
      <c r="BT11604" s="8"/>
      <c r="BU11604" s="8"/>
    </row>
    <row r="11605" spans="68:73">
      <c r="BP11605" s="10"/>
      <c r="BQ11605" s="10"/>
      <c r="BR11605" s="10"/>
      <c r="BS11605" s="10"/>
      <c r="BT11605" s="10"/>
      <c r="BU11605" s="10"/>
    </row>
    <row r="11606" spans="68:73">
      <c r="BP11606" s="8"/>
      <c r="BQ11606" s="8"/>
      <c r="BR11606" s="8"/>
      <c r="BS11606" s="8"/>
      <c r="BT11606" s="8"/>
      <c r="BU11606" s="8"/>
    </row>
    <row r="11607" spans="68:73">
      <c r="BP11607" s="10"/>
      <c r="BQ11607" s="10"/>
      <c r="BR11607" s="10"/>
      <c r="BS11607" s="10"/>
      <c r="BT11607" s="10"/>
      <c r="BU11607" s="10"/>
    </row>
    <row r="11608" spans="68:73">
      <c r="BP11608" s="8"/>
      <c r="BQ11608" s="8"/>
      <c r="BR11608" s="8"/>
      <c r="BS11608" s="8"/>
      <c r="BT11608" s="8"/>
      <c r="BU11608" s="8"/>
    </row>
    <row r="11609" spans="68:73">
      <c r="BP11609" s="10"/>
      <c r="BQ11609" s="10"/>
      <c r="BR11609" s="10"/>
      <c r="BS11609" s="10"/>
      <c r="BT11609" s="10"/>
      <c r="BU11609" s="10"/>
    </row>
    <row r="11610" spans="68:73">
      <c r="BP11610" s="8"/>
      <c r="BQ11610" s="8"/>
      <c r="BR11610" s="8"/>
      <c r="BS11610" s="8"/>
      <c r="BT11610" s="8"/>
      <c r="BU11610" s="8"/>
    </row>
    <row r="11611" spans="68:73">
      <c r="BP11611" s="10"/>
      <c r="BQ11611" s="10"/>
      <c r="BR11611" s="10"/>
      <c r="BS11611" s="10"/>
      <c r="BT11611" s="10"/>
      <c r="BU11611" s="10"/>
    </row>
    <row r="11612" spans="68:73">
      <c r="BP11612" s="8"/>
      <c r="BQ11612" s="8"/>
      <c r="BR11612" s="8"/>
      <c r="BS11612" s="8"/>
      <c r="BT11612" s="8"/>
      <c r="BU11612" s="8"/>
    </row>
    <row r="11613" spans="68:73">
      <c r="BP11613" s="10"/>
      <c r="BQ11613" s="10"/>
      <c r="BR11613" s="10"/>
      <c r="BS11613" s="10"/>
      <c r="BT11613" s="10"/>
      <c r="BU11613" s="10"/>
    </row>
    <row r="11614" spans="68:73">
      <c r="BP11614" s="8"/>
      <c r="BQ11614" s="8"/>
      <c r="BR11614" s="8"/>
      <c r="BS11614" s="8"/>
      <c r="BT11614" s="8"/>
      <c r="BU11614" s="8"/>
    </row>
    <row r="11615" spans="68:73">
      <c r="BP11615" s="10"/>
      <c r="BQ11615" s="10"/>
      <c r="BR11615" s="10"/>
      <c r="BS11615" s="10"/>
      <c r="BT11615" s="10"/>
      <c r="BU11615" s="10"/>
    </row>
    <row r="11616" spans="68:73">
      <c r="BP11616" s="8"/>
      <c r="BQ11616" s="8"/>
      <c r="BR11616" s="8"/>
      <c r="BS11616" s="8"/>
      <c r="BT11616" s="8"/>
      <c r="BU11616" s="8"/>
    </row>
    <row r="11617" spans="68:73">
      <c r="BP11617" s="10"/>
      <c r="BQ11617" s="10"/>
      <c r="BR11617" s="10"/>
      <c r="BS11617" s="10"/>
      <c r="BT11617" s="10"/>
      <c r="BU11617" s="10"/>
    </row>
    <row r="11618" spans="68:73">
      <c r="BP11618" s="8"/>
      <c r="BQ11618" s="8"/>
      <c r="BR11618" s="8"/>
      <c r="BS11618" s="8"/>
      <c r="BT11618" s="8"/>
      <c r="BU11618" s="8"/>
    </row>
    <row r="11619" spans="68:73">
      <c r="BP11619" s="10"/>
      <c r="BQ11619" s="10"/>
      <c r="BR11619" s="10"/>
      <c r="BS11619" s="10"/>
      <c r="BT11619" s="10"/>
      <c r="BU11619" s="10"/>
    </row>
    <row r="11620" spans="68:73">
      <c r="BP11620" s="8"/>
      <c r="BQ11620" s="8"/>
      <c r="BR11620" s="8"/>
      <c r="BS11620" s="8"/>
      <c r="BT11620" s="8"/>
      <c r="BU11620" s="8"/>
    </row>
    <row r="11621" spans="68:73">
      <c r="BP11621" s="10"/>
      <c r="BQ11621" s="10"/>
      <c r="BR11621" s="10"/>
      <c r="BS11621" s="10"/>
      <c r="BT11621" s="10"/>
      <c r="BU11621" s="10"/>
    </row>
    <row r="11622" spans="68:73">
      <c r="BP11622" s="8"/>
      <c r="BQ11622" s="8"/>
      <c r="BR11622" s="8"/>
      <c r="BS11622" s="8"/>
      <c r="BT11622" s="8"/>
      <c r="BU11622" s="8"/>
    </row>
    <row r="11623" spans="68:73">
      <c r="BP11623" s="10"/>
      <c r="BQ11623" s="10"/>
      <c r="BR11623" s="10"/>
      <c r="BS11623" s="10"/>
      <c r="BT11623" s="10"/>
      <c r="BU11623" s="10"/>
    </row>
    <row r="11624" spans="68:73">
      <c r="BP11624" s="8"/>
      <c r="BQ11624" s="8"/>
      <c r="BR11624" s="8"/>
      <c r="BS11624" s="8"/>
      <c r="BT11624" s="8"/>
      <c r="BU11624" s="8"/>
    </row>
    <row r="11625" spans="68:73">
      <c r="BP11625" s="10"/>
      <c r="BQ11625" s="10"/>
      <c r="BR11625" s="10"/>
      <c r="BS11625" s="10"/>
      <c r="BT11625" s="10"/>
      <c r="BU11625" s="10"/>
    </row>
    <row r="11626" spans="68:73">
      <c r="BP11626" s="8"/>
      <c r="BQ11626" s="8"/>
      <c r="BR11626" s="8"/>
      <c r="BS11626" s="8"/>
      <c r="BT11626" s="8"/>
      <c r="BU11626" s="8"/>
    </row>
    <row r="11627" spans="68:73">
      <c r="BP11627" s="10"/>
      <c r="BQ11627" s="10"/>
      <c r="BR11627" s="10"/>
      <c r="BS11627" s="10"/>
      <c r="BT11627" s="10"/>
      <c r="BU11627" s="10"/>
    </row>
    <row r="11628" spans="68:73">
      <c r="BP11628" s="8"/>
      <c r="BQ11628" s="8"/>
      <c r="BR11628" s="8"/>
      <c r="BS11628" s="8"/>
      <c r="BT11628" s="8"/>
      <c r="BU11628" s="8"/>
    </row>
    <row r="11629" spans="68:73">
      <c r="BP11629" s="10"/>
      <c r="BQ11629" s="10"/>
      <c r="BR11629" s="10"/>
      <c r="BS11629" s="10"/>
      <c r="BT11629" s="10"/>
      <c r="BU11629" s="10"/>
    </row>
    <row r="11630" spans="68:73">
      <c r="BP11630" s="8"/>
      <c r="BQ11630" s="8"/>
      <c r="BR11630" s="8"/>
      <c r="BS11630" s="8"/>
      <c r="BT11630" s="8"/>
      <c r="BU11630" s="8"/>
    </row>
    <row r="11631" spans="68:73">
      <c r="BP11631" s="10"/>
      <c r="BQ11631" s="10"/>
      <c r="BR11631" s="10"/>
      <c r="BS11631" s="10"/>
      <c r="BT11631" s="10"/>
      <c r="BU11631" s="10"/>
    </row>
    <row r="11632" spans="68:73">
      <c r="BP11632" s="8"/>
      <c r="BQ11632" s="8"/>
      <c r="BR11632" s="8"/>
      <c r="BS11632" s="8"/>
      <c r="BT11632" s="8"/>
      <c r="BU11632" s="8"/>
    </row>
    <row r="11633" spans="68:73">
      <c r="BP11633" s="10"/>
      <c r="BQ11633" s="10"/>
      <c r="BR11633" s="10"/>
      <c r="BS11633" s="10"/>
      <c r="BT11633" s="10"/>
      <c r="BU11633" s="10"/>
    </row>
    <row r="11634" spans="68:73">
      <c r="BP11634" s="8"/>
      <c r="BQ11634" s="8"/>
      <c r="BR11634" s="8"/>
      <c r="BS11634" s="8"/>
      <c r="BT11634" s="8"/>
      <c r="BU11634" s="8"/>
    </row>
    <row r="11635" spans="68:73">
      <c r="BP11635" s="10"/>
      <c r="BQ11635" s="10"/>
      <c r="BR11635" s="10"/>
      <c r="BS11635" s="10"/>
      <c r="BT11635" s="10"/>
      <c r="BU11635" s="10"/>
    </row>
    <row r="11636" spans="68:73">
      <c r="BP11636" s="8"/>
      <c r="BQ11636" s="8"/>
      <c r="BR11636" s="8"/>
      <c r="BS11636" s="8"/>
      <c r="BT11636" s="8"/>
      <c r="BU11636" s="8"/>
    </row>
    <row r="11637" spans="68:73">
      <c r="BP11637" s="10"/>
      <c r="BQ11637" s="10"/>
      <c r="BR11637" s="10"/>
      <c r="BS11637" s="10"/>
      <c r="BT11637" s="10"/>
      <c r="BU11637" s="10"/>
    </row>
    <row r="11638" spans="68:73">
      <c r="BP11638" s="8"/>
      <c r="BQ11638" s="8"/>
      <c r="BR11638" s="8"/>
      <c r="BS11638" s="8"/>
      <c r="BT11638" s="8"/>
      <c r="BU11638" s="8"/>
    </row>
    <row r="11639" spans="68:73">
      <c r="BP11639" s="10"/>
      <c r="BQ11639" s="10"/>
      <c r="BR11639" s="10"/>
      <c r="BS11639" s="10"/>
      <c r="BT11639" s="10"/>
      <c r="BU11639" s="10"/>
    </row>
    <row r="11640" spans="68:73">
      <c r="BP11640" s="8"/>
      <c r="BQ11640" s="8"/>
      <c r="BR11640" s="8"/>
      <c r="BS11640" s="8"/>
      <c r="BT11640" s="8"/>
      <c r="BU11640" s="8"/>
    </row>
    <row r="11641" spans="68:73">
      <c r="BP11641" s="10"/>
      <c r="BQ11641" s="10"/>
      <c r="BR11641" s="10"/>
      <c r="BS11641" s="10"/>
      <c r="BT11641" s="10"/>
      <c r="BU11641" s="10"/>
    </row>
    <row r="11642" spans="68:73">
      <c r="BP11642" s="8"/>
      <c r="BQ11642" s="8"/>
      <c r="BR11642" s="8"/>
      <c r="BS11642" s="8"/>
      <c r="BT11642" s="8"/>
      <c r="BU11642" s="8"/>
    </row>
    <row r="11643" spans="68:73">
      <c r="BP11643" s="10"/>
      <c r="BQ11643" s="10"/>
      <c r="BR11643" s="10"/>
      <c r="BS11643" s="10"/>
      <c r="BT11643" s="10"/>
      <c r="BU11643" s="10"/>
    </row>
    <row r="11644" spans="68:73">
      <c r="BP11644" s="8"/>
      <c r="BQ11644" s="8"/>
      <c r="BR11644" s="8"/>
      <c r="BS11644" s="8"/>
      <c r="BT11644" s="8"/>
      <c r="BU11644" s="8"/>
    </row>
    <row r="11645" spans="68:73">
      <c r="BP11645" s="10"/>
      <c r="BQ11645" s="10"/>
      <c r="BR11645" s="10"/>
      <c r="BS11645" s="10"/>
      <c r="BT11645" s="10"/>
      <c r="BU11645" s="10"/>
    </row>
    <row r="11646" spans="68:73">
      <c r="BP11646" s="8"/>
      <c r="BQ11646" s="8"/>
      <c r="BR11646" s="8"/>
      <c r="BS11646" s="8"/>
      <c r="BT11646" s="8"/>
      <c r="BU11646" s="8"/>
    </row>
    <row r="11647" spans="68:73">
      <c r="BP11647" s="10"/>
      <c r="BQ11647" s="10"/>
      <c r="BR11647" s="10"/>
      <c r="BS11647" s="10"/>
      <c r="BT11647" s="10"/>
      <c r="BU11647" s="10"/>
    </row>
    <row r="11648" spans="68:73">
      <c r="BP11648" s="8"/>
      <c r="BQ11648" s="8"/>
      <c r="BR11648" s="8"/>
      <c r="BS11648" s="8"/>
      <c r="BT11648" s="8"/>
      <c r="BU11648" s="8"/>
    </row>
    <row r="11649" spans="68:73">
      <c r="BP11649" s="10"/>
      <c r="BQ11649" s="10"/>
      <c r="BR11649" s="10"/>
      <c r="BS11649" s="10"/>
      <c r="BT11649" s="10"/>
      <c r="BU11649" s="10"/>
    </row>
    <row r="11650" spans="68:73">
      <c r="BP11650" s="8"/>
      <c r="BQ11650" s="8"/>
      <c r="BR11650" s="8"/>
      <c r="BS11650" s="8"/>
      <c r="BT11650" s="8"/>
      <c r="BU11650" s="8"/>
    </row>
    <row r="11651" spans="68:73">
      <c r="BP11651" s="10"/>
      <c r="BQ11651" s="10"/>
      <c r="BR11651" s="10"/>
      <c r="BS11651" s="10"/>
      <c r="BT11651" s="10"/>
      <c r="BU11651" s="10"/>
    </row>
    <row r="11652" spans="68:73">
      <c r="BP11652" s="8"/>
      <c r="BQ11652" s="8"/>
      <c r="BR11652" s="8"/>
      <c r="BS11652" s="8"/>
      <c r="BT11652" s="8"/>
      <c r="BU11652" s="8"/>
    </row>
    <row r="11653" spans="68:73">
      <c r="BP11653" s="10"/>
      <c r="BQ11653" s="10"/>
      <c r="BR11653" s="10"/>
      <c r="BS11653" s="10"/>
      <c r="BT11653" s="10"/>
      <c r="BU11653" s="10"/>
    </row>
    <row r="11654" spans="68:73">
      <c r="BP11654" s="8"/>
      <c r="BQ11654" s="8"/>
      <c r="BR11654" s="8"/>
      <c r="BS11654" s="8"/>
      <c r="BT11654" s="8"/>
      <c r="BU11654" s="8"/>
    </row>
    <row r="11655" spans="68:73">
      <c r="BP11655" s="10"/>
      <c r="BQ11655" s="10"/>
      <c r="BR11655" s="10"/>
      <c r="BS11655" s="10"/>
      <c r="BT11655" s="10"/>
      <c r="BU11655" s="10"/>
    </row>
    <row r="11656" spans="68:73">
      <c r="BP11656" s="8"/>
      <c r="BQ11656" s="8"/>
      <c r="BR11656" s="8"/>
      <c r="BS11656" s="8"/>
      <c r="BT11656" s="8"/>
      <c r="BU11656" s="8"/>
    </row>
    <row r="11657" spans="68:73">
      <c r="BP11657" s="10"/>
      <c r="BQ11657" s="10"/>
      <c r="BR11657" s="10"/>
      <c r="BS11657" s="10"/>
      <c r="BT11657" s="10"/>
      <c r="BU11657" s="10"/>
    </row>
    <row r="11658" spans="68:73">
      <c r="BP11658" s="8"/>
      <c r="BQ11658" s="8"/>
      <c r="BR11658" s="8"/>
      <c r="BS11658" s="8"/>
      <c r="BT11658" s="8"/>
      <c r="BU11658" s="8"/>
    </row>
    <row r="11659" spans="68:73">
      <c r="BP11659" s="10"/>
      <c r="BQ11659" s="10"/>
      <c r="BR11659" s="10"/>
      <c r="BS11659" s="10"/>
      <c r="BT11659" s="10"/>
      <c r="BU11659" s="10"/>
    </row>
    <row r="11660" spans="68:73">
      <c r="BP11660" s="8"/>
      <c r="BQ11660" s="8"/>
      <c r="BR11660" s="8"/>
      <c r="BS11660" s="8"/>
      <c r="BT11660" s="8"/>
      <c r="BU11660" s="8"/>
    </row>
    <row r="11661" spans="68:73">
      <c r="BP11661" s="10"/>
      <c r="BQ11661" s="10"/>
      <c r="BR11661" s="10"/>
      <c r="BS11661" s="10"/>
      <c r="BT11661" s="10"/>
      <c r="BU11661" s="10"/>
    </row>
    <row r="11662" spans="68:73">
      <c r="BP11662" s="8"/>
      <c r="BQ11662" s="8"/>
      <c r="BR11662" s="8"/>
      <c r="BS11662" s="8"/>
      <c r="BT11662" s="8"/>
      <c r="BU11662" s="8"/>
    </row>
    <row r="11663" spans="68:73">
      <c r="BP11663" s="10"/>
      <c r="BQ11663" s="10"/>
      <c r="BR11663" s="10"/>
      <c r="BS11663" s="10"/>
      <c r="BT11663" s="10"/>
      <c r="BU11663" s="10"/>
    </row>
    <row r="11664" spans="68:73">
      <c r="BP11664" s="8"/>
      <c r="BQ11664" s="8"/>
      <c r="BR11664" s="8"/>
      <c r="BS11664" s="8"/>
      <c r="BT11664" s="8"/>
      <c r="BU11664" s="8"/>
    </row>
    <row r="11665" spans="68:73">
      <c r="BP11665" s="10"/>
      <c r="BQ11665" s="10"/>
      <c r="BR11665" s="10"/>
      <c r="BS11665" s="10"/>
      <c r="BT11665" s="10"/>
      <c r="BU11665" s="10"/>
    </row>
    <row r="11666" spans="68:73">
      <c r="BP11666" s="8"/>
      <c r="BQ11666" s="8"/>
      <c r="BR11666" s="8"/>
      <c r="BS11666" s="8"/>
      <c r="BT11666" s="8"/>
      <c r="BU11666" s="8"/>
    </row>
    <row r="11667" spans="68:73">
      <c r="BP11667" s="10"/>
      <c r="BQ11667" s="10"/>
      <c r="BR11667" s="10"/>
      <c r="BS11667" s="10"/>
      <c r="BT11667" s="10"/>
      <c r="BU11667" s="10"/>
    </row>
    <row r="11668" spans="68:73">
      <c r="BP11668" s="8"/>
      <c r="BQ11668" s="8"/>
      <c r="BR11668" s="8"/>
      <c r="BS11668" s="8"/>
      <c r="BT11668" s="8"/>
      <c r="BU11668" s="8"/>
    </row>
    <row r="11669" spans="68:73">
      <c r="BP11669" s="10"/>
      <c r="BQ11669" s="10"/>
      <c r="BR11669" s="10"/>
      <c r="BS11669" s="10"/>
      <c r="BT11669" s="10"/>
      <c r="BU11669" s="10"/>
    </row>
    <row r="11670" spans="68:73">
      <c r="BP11670" s="8"/>
      <c r="BQ11670" s="8"/>
      <c r="BR11670" s="8"/>
      <c r="BS11670" s="8"/>
      <c r="BT11670" s="8"/>
      <c r="BU11670" s="8"/>
    </row>
    <row r="11671" spans="68:73">
      <c r="BP11671" s="10"/>
      <c r="BQ11671" s="10"/>
      <c r="BR11671" s="10"/>
      <c r="BS11671" s="10"/>
      <c r="BT11671" s="10"/>
      <c r="BU11671" s="10"/>
    </row>
    <row r="11672" spans="68:73">
      <c r="BP11672" s="8"/>
      <c r="BQ11672" s="8"/>
      <c r="BR11672" s="8"/>
      <c r="BS11672" s="8"/>
      <c r="BT11672" s="8"/>
      <c r="BU11672" s="8"/>
    </row>
    <row r="11673" spans="68:73">
      <c r="BP11673" s="10"/>
      <c r="BQ11673" s="10"/>
      <c r="BR11673" s="10"/>
      <c r="BS11673" s="10"/>
      <c r="BT11673" s="10"/>
      <c r="BU11673" s="10"/>
    </row>
    <row r="11674" spans="68:73">
      <c r="BP11674" s="8"/>
      <c r="BQ11674" s="8"/>
      <c r="BR11674" s="8"/>
      <c r="BS11674" s="8"/>
      <c r="BT11674" s="8"/>
      <c r="BU11674" s="8"/>
    </row>
    <row r="11675" spans="68:73">
      <c r="BP11675" s="10"/>
      <c r="BQ11675" s="10"/>
      <c r="BR11675" s="10"/>
      <c r="BS11675" s="10"/>
      <c r="BT11675" s="10"/>
      <c r="BU11675" s="10"/>
    </row>
    <row r="11676" spans="68:73">
      <c r="BP11676" s="8"/>
      <c r="BQ11676" s="8"/>
      <c r="BR11676" s="8"/>
      <c r="BS11676" s="8"/>
      <c r="BT11676" s="8"/>
      <c r="BU11676" s="8"/>
    </row>
    <row r="11677" spans="68:73">
      <c r="BP11677" s="10"/>
      <c r="BQ11677" s="10"/>
      <c r="BR11677" s="10"/>
      <c r="BS11677" s="10"/>
      <c r="BT11677" s="10"/>
      <c r="BU11677" s="10"/>
    </row>
    <row r="11678" spans="68:73">
      <c r="BP11678" s="8"/>
      <c r="BQ11678" s="8"/>
      <c r="BR11678" s="8"/>
      <c r="BS11678" s="8"/>
      <c r="BT11678" s="8"/>
      <c r="BU11678" s="8"/>
    </row>
    <row r="11679" spans="68:73">
      <c r="BP11679" s="10"/>
      <c r="BQ11679" s="10"/>
      <c r="BR11679" s="10"/>
      <c r="BS11679" s="10"/>
      <c r="BT11679" s="10"/>
      <c r="BU11679" s="10"/>
    </row>
    <row r="11680" spans="68:73">
      <c r="BP11680" s="8"/>
      <c r="BQ11680" s="8"/>
      <c r="BR11680" s="8"/>
      <c r="BS11680" s="8"/>
      <c r="BT11680" s="8"/>
      <c r="BU11680" s="8"/>
    </row>
    <row r="11681" spans="68:73">
      <c r="BP11681" s="10"/>
      <c r="BQ11681" s="10"/>
      <c r="BR11681" s="10"/>
      <c r="BS11681" s="10"/>
      <c r="BT11681" s="10"/>
      <c r="BU11681" s="10"/>
    </row>
    <row r="11682" spans="68:73">
      <c r="BP11682" s="8"/>
      <c r="BQ11682" s="8"/>
      <c r="BR11682" s="8"/>
      <c r="BS11682" s="8"/>
      <c r="BT11682" s="8"/>
      <c r="BU11682" s="8"/>
    </row>
    <row r="11683" spans="68:73">
      <c r="BP11683" s="10"/>
      <c r="BQ11683" s="10"/>
      <c r="BR11683" s="10"/>
      <c r="BS11683" s="10"/>
      <c r="BT11683" s="10"/>
      <c r="BU11683" s="10"/>
    </row>
    <row r="11684" spans="68:73">
      <c r="BP11684" s="8"/>
      <c r="BQ11684" s="8"/>
      <c r="BR11684" s="8"/>
      <c r="BS11684" s="8"/>
      <c r="BT11684" s="8"/>
      <c r="BU11684" s="8"/>
    </row>
    <row r="11685" spans="68:73">
      <c r="BP11685" s="10"/>
      <c r="BQ11685" s="10"/>
      <c r="BR11685" s="10"/>
      <c r="BS11685" s="10"/>
      <c r="BT11685" s="10"/>
      <c r="BU11685" s="10"/>
    </row>
    <row r="11686" spans="68:73">
      <c r="BP11686" s="8"/>
      <c r="BQ11686" s="8"/>
      <c r="BR11686" s="8"/>
      <c r="BS11686" s="8"/>
      <c r="BT11686" s="8"/>
      <c r="BU11686" s="8"/>
    </row>
    <row r="11687" spans="68:73">
      <c r="BP11687" s="10"/>
      <c r="BQ11687" s="10"/>
      <c r="BR11687" s="10"/>
      <c r="BS11687" s="10"/>
      <c r="BT11687" s="10"/>
      <c r="BU11687" s="10"/>
    </row>
    <row r="11688" spans="68:73">
      <c r="BP11688" s="8"/>
      <c r="BQ11688" s="8"/>
      <c r="BR11688" s="8"/>
      <c r="BS11688" s="8"/>
      <c r="BT11688" s="8"/>
      <c r="BU11688" s="8"/>
    </row>
    <row r="11689" spans="68:73">
      <c r="BP11689" s="10"/>
      <c r="BQ11689" s="10"/>
      <c r="BR11689" s="10"/>
      <c r="BS11689" s="10"/>
      <c r="BT11689" s="10"/>
      <c r="BU11689" s="10"/>
    </row>
    <row r="11690" spans="68:73">
      <c r="BP11690" s="8"/>
      <c r="BQ11690" s="8"/>
      <c r="BR11690" s="8"/>
      <c r="BS11690" s="8"/>
      <c r="BT11690" s="8"/>
      <c r="BU11690" s="8"/>
    </row>
    <row r="11691" spans="68:73">
      <c r="BP11691" s="10"/>
      <c r="BQ11691" s="10"/>
      <c r="BR11691" s="10"/>
      <c r="BS11691" s="10"/>
      <c r="BT11691" s="10"/>
      <c r="BU11691" s="10"/>
    </row>
    <row r="11692" spans="68:73">
      <c r="BP11692" s="8"/>
      <c r="BQ11692" s="8"/>
      <c r="BR11692" s="8"/>
      <c r="BS11692" s="8"/>
      <c r="BT11692" s="8"/>
      <c r="BU11692" s="8"/>
    </row>
    <row r="11693" spans="68:73">
      <c r="BP11693" s="10"/>
      <c r="BQ11693" s="10"/>
      <c r="BR11693" s="10"/>
      <c r="BS11693" s="10"/>
      <c r="BT11693" s="10"/>
      <c r="BU11693" s="10"/>
    </row>
    <row r="11694" spans="68:73">
      <c r="BP11694" s="8"/>
      <c r="BQ11694" s="8"/>
      <c r="BR11694" s="8"/>
      <c r="BS11694" s="8"/>
      <c r="BT11694" s="8"/>
      <c r="BU11694" s="8"/>
    </row>
    <row r="11695" spans="68:73">
      <c r="BP11695" s="10"/>
      <c r="BQ11695" s="10"/>
      <c r="BR11695" s="10"/>
      <c r="BS11695" s="10"/>
      <c r="BT11695" s="10"/>
      <c r="BU11695" s="10"/>
    </row>
    <row r="11696" spans="68:73">
      <c r="BP11696" s="8"/>
      <c r="BQ11696" s="8"/>
      <c r="BR11696" s="8"/>
      <c r="BS11696" s="8"/>
      <c r="BT11696" s="8"/>
      <c r="BU11696" s="8"/>
    </row>
    <row r="11697" spans="68:73">
      <c r="BP11697" s="10"/>
      <c r="BQ11697" s="10"/>
      <c r="BR11697" s="10"/>
      <c r="BS11697" s="10"/>
      <c r="BT11697" s="10"/>
      <c r="BU11697" s="10"/>
    </row>
    <row r="11698" spans="68:73">
      <c r="BP11698" s="8"/>
      <c r="BQ11698" s="8"/>
      <c r="BR11698" s="8"/>
      <c r="BS11698" s="8"/>
      <c r="BT11698" s="8"/>
      <c r="BU11698" s="8"/>
    </row>
    <row r="11699" spans="68:73">
      <c r="BP11699" s="10"/>
      <c r="BQ11699" s="10"/>
      <c r="BR11699" s="10"/>
      <c r="BS11699" s="10"/>
      <c r="BT11699" s="10"/>
      <c r="BU11699" s="10"/>
    </row>
    <row r="11700" spans="68:73">
      <c r="BP11700" s="8"/>
      <c r="BQ11700" s="8"/>
      <c r="BR11700" s="8"/>
      <c r="BS11700" s="8"/>
      <c r="BT11700" s="8"/>
      <c r="BU11700" s="8"/>
    </row>
    <row r="11701" spans="68:73">
      <c r="BP11701" s="10"/>
      <c r="BQ11701" s="10"/>
      <c r="BR11701" s="10"/>
      <c r="BS11701" s="10"/>
      <c r="BT11701" s="10"/>
      <c r="BU11701" s="10"/>
    </row>
    <row r="11702" spans="68:73">
      <c r="BP11702" s="8"/>
      <c r="BQ11702" s="8"/>
      <c r="BR11702" s="8"/>
      <c r="BS11702" s="8"/>
      <c r="BT11702" s="8"/>
      <c r="BU11702" s="8"/>
    </row>
    <row r="11703" spans="68:73">
      <c r="BP11703" s="10"/>
      <c r="BQ11703" s="10"/>
      <c r="BR11703" s="10"/>
      <c r="BS11703" s="10"/>
      <c r="BT11703" s="10"/>
      <c r="BU11703" s="10"/>
    </row>
    <row r="11704" spans="68:73">
      <c r="BP11704" s="8"/>
      <c r="BQ11704" s="8"/>
      <c r="BR11704" s="8"/>
      <c r="BS11704" s="8"/>
      <c r="BT11704" s="8"/>
      <c r="BU11704" s="8"/>
    </row>
    <row r="11705" spans="68:73">
      <c r="BP11705" s="10"/>
      <c r="BQ11705" s="10"/>
      <c r="BR11705" s="10"/>
      <c r="BS11705" s="10"/>
      <c r="BT11705" s="10"/>
      <c r="BU11705" s="10"/>
    </row>
    <row r="11706" spans="68:73">
      <c r="BP11706" s="8"/>
      <c r="BQ11706" s="8"/>
      <c r="BR11706" s="8"/>
      <c r="BS11706" s="8"/>
      <c r="BT11706" s="8"/>
      <c r="BU11706" s="8"/>
    </row>
    <row r="11707" spans="68:73">
      <c r="BP11707" s="10"/>
      <c r="BQ11707" s="10"/>
      <c r="BR11707" s="10"/>
      <c r="BS11707" s="10"/>
      <c r="BT11707" s="10"/>
      <c r="BU11707" s="10"/>
    </row>
    <row r="11708" spans="68:73">
      <c r="BP11708" s="8"/>
      <c r="BQ11708" s="8"/>
      <c r="BR11708" s="8"/>
      <c r="BS11708" s="8"/>
      <c r="BT11708" s="8"/>
      <c r="BU11708" s="8"/>
    </row>
    <row r="11709" spans="68:73">
      <c r="BP11709" s="10"/>
      <c r="BQ11709" s="10"/>
      <c r="BR11709" s="10"/>
      <c r="BS11709" s="10"/>
      <c r="BT11709" s="10"/>
      <c r="BU11709" s="10"/>
    </row>
    <row r="11710" spans="68:73">
      <c r="BP11710" s="8"/>
      <c r="BQ11710" s="8"/>
      <c r="BR11710" s="8"/>
      <c r="BS11710" s="8"/>
      <c r="BT11710" s="8"/>
      <c r="BU11710" s="8"/>
    </row>
    <row r="11711" spans="68:73">
      <c r="BP11711" s="10"/>
      <c r="BQ11711" s="10"/>
      <c r="BR11711" s="10"/>
      <c r="BS11711" s="10"/>
      <c r="BT11711" s="10"/>
      <c r="BU11711" s="10"/>
    </row>
    <row r="11712" spans="68:73">
      <c r="BP11712" s="8"/>
      <c r="BQ11712" s="8"/>
      <c r="BR11712" s="8"/>
      <c r="BS11712" s="8"/>
      <c r="BT11712" s="8"/>
      <c r="BU11712" s="8"/>
    </row>
    <row r="11713" spans="68:73">
      <c r="BP11713" s="10"/>
      <c r="BQ11713" s="10"/>
      <c r="BR11713" s="10"/>
      <c r="BS11713" s="10"/>
      <c r="BT11713" s="10"/>
      <c r="BU11713" s="10"/>
    </row>
    <row r="11714" spans="68:73">
      <c r="BP11714" s="8"/>
      <c r="BQ11714" s="8"/>
      <c r="BR11714" s="8"/>
      <c r="BS11714" s="8"/>
      <c r="BT11714" s="8"/>
      <c r="BU11714" s="8"/>
    </row>
    <row r="11715" spans="68:73">
      <c r="BP11715" s="10"/>
      <c r="BQ11715" s="10"/>
      <c r="BR11715" s="10"/>
      <c r="BS11715" s="10"/>
      <c r="BT11715" s="10"/>
      <c r="BU11715" s="10"/>
    </row>
    <row r="11716" spans="68:73">
      <c r="BP11716" s="8"/>
      <c r="BQ11716" s="8"/>
      <c r="BR11716" s="8"/>
      <c r="BS11716" s="8"/>
      <c r="BT11716" s="8"/>
      <c r="BU11716" s="8"/>
    </row>
    <row r="11717" spans="68:73">
      <c r="BP11717" s="10"/>
      <c r="BQ11717" s="10"/>
      <c r="BR11717" s="10"/>
      <c r="BS11717" s="10"/>
      <c r="BT11717" s="10"/>
      <c r="BU11717" s="10"/>
    </row>
    <row r="11718" spans="68:73">
      <c r="BP11718" s="8"/>
      <c r="BQ11718" s="8"/>
      <c r="BR11718" s="8"/>
      <c r="BS11718" s="8"/>
      <c r="BT11718" s="8"/>
      <c r="BU11718" s="8"/>
    </row>
    <row r="11719" spans="68:73">
      <c r="BP11719" s="10"/>
      <c r="BQ11719" s="10"/>
      <c r="BR11719" s="10"/>
      <c r="BS11719" s="10"/>
      <c r="BT11719" s="10"/>
      <c r="BU11719" s="10"/>
    </row>
    <row r="11720" spans="68:73">
      <c r="BP11720" s="8"/>
      <c r="BQ11720" s="8"/>
      <c r="BR11720" s="8"/>
      <c r="BS11720" s="8"/>
      <c r="BT11720" s="8"/>
      <c r="BU11720" s="8"/>
    </row>
    <row r="11721" spans="68:73">
      <c r="BP11721" s="10"/>
      <c r="BQ11721" s="10"/>
      <c r="BR11721" s="10"/>
      <c r="BS11721" s="10"/>
      <c r="BT11721" s="10"/>
      <c r="BU11721" s="10"/>
    </row>
    <row r="11722" spans="68:73">
      <c r="BP11722" s="8"/>
      <c r="BQ11722" s="8"/>
      <c r="BR11722" s="8"/>
      <c r="BS11722" s="8"/>
      <c r="BT11722" s="8"/>
      <c r="BU11722" s="8"/>
    </row>
    <row r="11723" spans="68:73">
      <c r="BP11723" s="10"/>
      <c r="BQ11723" s="10"/>
      <c r="BR11723" s="10"/>
      <c r="BS11723" s="10"/>
      <c r="BT11723" s="10"/>
      <c r="BU11723" s="10"/>
    </row>
    <row r="11724" spans="68:73">
      <c r="BP11724" s="8"/>
      <c r="BQ11724" s="8"/>
      <c r="BR11724" s="8"/>
      <c r="BS11724" s="8"/>
      <c r="BT11724" s="8"/>
      <c r="BU11724" s="8"/>
    </row>
    <row r="11725" spans="68:73">
      <c r="BP11725" s="10"/>
      <c r="BQ11725" s="10"/>
      <c r="BR11725" s="10"/>
      <c r="BS11725" s="10"/>
      <c r="BT11725" s="10"/>
      <c r="BU11725" s="10"/>
    </row>
    <row r="11726" spans="68:73">
      <c r="BP11726" s="8"/>
      <c r="BQ11726" s="8"/>
      <c r="BR11726" s="8"/>
      <c r="BS11726" s="8"/>
      <c r="BT11726" s="8"/>
      <c r="BU11726" s="8"/>
    </row>
    <row r="11727" spans="68:73">
      <c r="BP11727" s="10"/>
      <c r="BQ11727" s="10"/>
      <c r="BR11727" s="10"/>
      <c r="BS11727" s="10"/>
      <c r="BT11727" s="10"/>
      <c r="BU11727" s="10"/>
    </row>
    <row r="11728" spans="68:73">
      <c r="BP11728" s="8"/>
      <c r="BQ11728" s="8"/>
      <c r="BR11728" s="8"/>
      <c r="BS11728" s="8"/>
      <c r="BT11728" s="8"/>
      <c r="BU11728" s="8"/>
    </row>
    <row r="11729" spans="68:73">
      <c r="BP11729" s="10"/>
      <c r="BQ11729" s="10"/>
      <c r="BR11729" s="10"/>
      <c r="BS11729" s="10"/>
      <c r="BT11729" s="10"/>
      <c r="BU11729" s="10"/>
    </row>
    <row r="11730" spans="68:73">
      <c r="BP11730" s="8"/>
      <c r="BQ11730" s="8"/>
      <c r="BR11730" s="8"/>
      <c r="BS11730" s="8"/>
      <c r="BT11730" s="8"/>
      <c r="BU11730" s="8"/>
    </row>
    <row r="11731" spans="68:73">
      <c r="BP11731" s="10"/>
      <c r="BQ11731" s="10"/>
      <c r="BR11731" s="10"/>
      <c r="BS11731" s="10"/>
      <c r="BT11731" s="10"/>
      <c r="BU11731" s="10"/>
    </row>
    <row r="11732" spans="68:73">
      <c r="BP11732" s="8"/>
      <c r="BQ11732" s="8"/>
      <c r="BR11732" s="8"/>
      <c r="BS11732" s="8"/>
      <c r="BT11732" s="8"/>
      <c r="BU11732" s="8"/>
    </row>
    <row r="11733" spans="68:73">
      <c r="BP11733" s="10"/>
      <c r="BQ11733" s="10"/>
      <c r="BR11733" s="10"/>
      <c r="BS11733" s="10"/>
      <c r="BT11733" s="10"/>
      <c r="BU11733" s="10"/>
    </row>
    <row r="11734" spans="68:73">
      <c r="BP11734" s="8"/>
      <c r="BQ11734" s="8"/>
      <c r="BR11734" s="8"/>
      <c r="BS11734" s="8"/>
      <c r="BT11734" s="8"/>
      <c r="BU11734" s="8"/>
    </row>
    <row r="11735" spans="68:73">
      <c r="BP11735" s="10"/>
      <c r="BQ11735" s="10"/>
      <c r="BR11735" s="10"/>
      <c r="BS11735" s="10"/>
      <c r="BT11735" s="10"/>
      <c r="BU11735" s="10"/>
    </row>
    <row r="11736" spans="68:73">
      <c r="BP11736" s="8"/>
      <c r="BQ11736" s="8"/>
      <c r="BR11736" s="8"/>
      <c r="BS11736" s="8"/>
      <c r="BT11736" s="8"/>
      <c r="BU11736" s="8"/>
    </row>
    <row r="11737" spans="68:73">
      <c r="BP11737" s="10"/>
      <c r="BQ11737" s="10"/>
      <c r="BR11737" s="10"/>
      <c r="BS11737" s="10"/>
      <c r="BT11737" s="10"/>
      <c r="BU11737" s="10"/>
    </row>
    <row r="11738" spans="68:73">
      <c r="BP11738" s="8"/>
      <c r="BQ11738" s="8"/>
      <c r="BR11738" s="8"/>
      <c r="BS11738" s="8"/>
      <c r="BT11738" s="8"/>
      <c r="BU11738" s="8"/>
    </row>
    <row r="11739" spans="68:73">
      <c r="BP11739" s="10"/>
      <c r="BQ11739" s="10"/>
      <c r="BR11739" s="10"/>
      <c r="BS11739" s="10"/>
      <c r="BT11739" s="10"/>
      <c r="BU11739" s="10"/>
    </row>
    <row r="11740" spans="68:73">
      <c r="BP11740" s="8"/>
      <c r="BQ11740" s="8"/>
      <c r="BR11740" s="8"/>
      <c r="BS11740" s="8"/>
      <c r="BT11740" s="8"/>
      <c r="BU11740" s="8"/>
    </row>
    <row r="11741" spans="68:73">
      <c r="BP11741" s="10"/>
      <c r="BQ11741" s="10"/>
      <c r="BR11741" s="10"/>
      <c r="BS11741" s="10"/>
      <c r="BT11741" s="10"/>
      <c r="BU11741" s="10"/>
    </row>
    <row r="11742" spans="68:73">
      <c r="BP11742" s="8"/>
      <c r="BQ11742" s="8"/>
      <c r="BR11742" s="8"/>
      <c r="BS11742" s="8"/>
      <c r="BT11742" s="8"/>
      <c r="BU11742" s="8"/>
    </row>
    <row r="11743" spans="68:73">
      <c r="BP11743" s="10"/>
      <c r="BQ11743" s="10"/>
      <c r="BR11743" s="10"/>
      <c r="BS11743" s="10"/>
      <c r="BT11743" s="10"/>
      <c r="BU11743" s="10"/>
    </row>
    <row r="11744" spans="68:73">
      <c r="BP11744" s="8"/>
      <c r="BQ11744" s="8"/>
      <c r="BR11744" s="8"/>
      <c r="BS11744" s="8"/>
      <c r="BT11744" s="8"/>
      <c r="BU11744" s="8"/>
    </row>
    <row r="11745" spans="68:73">
      <c r="BP11745" s="10"/>
      <c r="BQ11745" s="10"/>
      <c r="BR11745" s="10"/>
      <c r="BS11745" s="10"/>
      <c r="BT11745" s="10"/>
      <c r="BU11745" s="10"/>
    </row>
    <row r="11746" spans="68:73">
      <c r="BP11746" s="8"/>
      <c r="BQ11746" s="8"/>
      <c r="BR11746" s="8"/>
      <c r="BS11746" s="8"/>
      <c r="BT11746" s="8"/>
      <c r="BU11746" s="8"/>
    </row>
    <row r="11747" spans="68:73">
      <c r="BP11747" s="10"/>
      <c r="BQ11747" s="10"/>
      <c r="BR11747" s="10"/>
      <c r="BS11747" s="10"/>
      <c r="BT11747" s="10"/>
      <c r="BU11747" s="10"/>
    </row>
    <row r="11748" spans="68:73">
      <c r="BP11748" s="8"/>
      <c r="BQ11748" s="8"/>
      <c r="BR11748" s="8"/>
      <c r="BS11748" s="8"/>
      <c r="BT11748" s="8"/>
      <c r="BU11748" s="8"/>
    </row>
    <row r="11749" spans="68:73">
      <c r="BP11749" s="10"/>
      <c r="BQ11749" s="10"/>
      <c r="BR11749" s="10"/>
      <c r="BS11749" s="10"/>
      <c r="BT11749" s="10"/>
      <c r="BU11749" s="10"/>
    </row>
    <row r="11750" spans="68:73">
      <c r="BP11750" s="8"/>
      <c r="BQ11750" s="8"/>
      <c r="BR11750" s="8"/>
      <c r="BS11750" s="8"/>
      <c r="BT11750" s="8"/>
      <c r="BU11750" s="8"/>
    </row>
    <row r="11751" spans="68:73">
      <c r="BP11751" s="10"/>
      <c r="BQ11751" s="10"/>
      <c r="BR11751" s="10"/>
      <c r="BS11751" s="10"/>
      <c r="BT11751" s="10"/>
      <c r="BU11751" s="10"/>
    </row>
    <row r="11752" spans="68:73">
      <c r="BP11752" s="8"/>
      <c r="BQ11752" s="8"/>
      <c r="BR11752" s="8"/>
      <c r="BS11752" s="8"/>
      <c r="BT11752" s="8"/>
      <c r="BU11752" s="8"/>
    </row>
    <row r="11753" spans="68:73">
      <c r="BP11753" s="10"/>
      <c r="BQ11753" s="10"/>
      <c r="BR11753" s="10"/>
      <c r="BS11753" s="10"/>
      <c r="BT11753" s="10"/>
      <c r="BU11753" s="10"/>
    </row>
    <row r="11754" spans="68:73">
      <c r="BP11754" s="8"/>
      <c r="BQ11754" s="8"/>
      <c r="BR11754" s="8"/>
      <c r="BS11754" s="8"/>
      <c r="BT11754" s="8"/>
      <c r="BU11754" s="8"/>
    </row>
    <row r="11755" spans="68:73">
      <c r="BP11755" s="10"/>
      <c r="BQ11755" s="10"/>
      <c r="BR11755" s="10"/>
      <c r="BS11755" s="10"/>
      <c r="BT11755" s="10"/>
      <c r="BU11755" s="10"/>
    </row>
    <row r="11756" spans="68:73">
      <c r="BP11756" s="8"/>
      <c r="BQ11756" s="8"/>
      <c r="BR11756" s="8"/>
      <c r="BS11756" s="8"/>
      <c r="BT11756" s="8"/>
      <c r="BU11756" s="8"/>
    </row>
    <row r="11757" spans="68:73">
      <c r="BP11757" s="10"/>
      <c r="BQ11757" s="10"/>
      <c r="BR11757" s="10"/>
      <c r="BS11757" s="10"/>
      <c r="BT11757" s="10"/>
      <c r="BU11757" s="10"/>
    </row>
    <row r="11758" spans="68:73">
      <c r="BP11758" s="8"/>
      <c r="BQ11758" s="8"/>
      <c r="BR11758" s="8"/>
      <c r="BS11758" s="8"/>
      <c r="BT11758" s="8"/>
      <c r="BU11758" s="8"/>
    </row>
    <row r="11759" spans="68:73">
      <c r="BP11759" s="10"/>
      <c r="BQ11759" s="10"/>
      <c r="BR11759" s="10"/>
      <c r="BS11759" s="10"/>
      <c r="BT11759" s="10"/>
      <c r="BU11759" s="10"/>
    </row>
    <row r="11760" spans="68:73">
      <c r="BP11760" s="8"/>
      <c r="BQ11760" s="8"/>
      <c r="BR11760" s="8"/>
      <c r="BS11760" s="8"/>
      <c r="BT11760" s="8"/>
      <c r="BU11760" s="8"/>
    </row>
    <row r="11761" spans="68:73">
      <c r="BP11761" s="10"/>
      <c r="BQ11761" s="10"/>
      <c r="BR11761" s="10"/>
      <c r="BS11761" s="10"/>
      <c r="BT11761" s="10"/>
      <c r="BU11761" s="10"/>
    </row>
    <row r="11762" spans="68:73">
      <c r="BP11762" s="8"/>
      <c r="BQ11762" s="8"/>
      <c r="BR11762" s="8"/>
      <c r="BS11762" s="8"/>
      <c r="BT11762" s="8"/>
      <c r="BU11762" s="8"/>
    </row>
    <row r="11763" spans="68:73">
      <c r="BP11763" s="10"/>
      <c r="BQ11763" s="10"/>
      <c r="BR11763" s="10"/>
      <c r="BS11763" s="10"/>
      <c r="BT11763" s="10"/>
      <c r="BU11763" s="10"/>
    </row>
    <row r="11764" spans="68:73">
      <c r="BP11764" s="8"/>
      <c r="BQ11764" s="8"/>
      <c r="BR11764" s="8"/>
      <c r="BS11764" s="8"/>
      <c r="BT11764" s="8"/>
      <c r="BU11764" s="8"/>
    </row>
    <row r="11765" spans="68:73">
      <c r="BP11765" s="10"/>
      <c r="BQ11765" s="10"/>
      <c r="BR11765" s="10"/>
      <c r="BS11765" s="10"/>
      <c r="BT11765" s="10"/>
      <c r="BU11765" s="10"/>
    </row>
    <row r="11766" spans="68:73">
      <c r="BP11766" s="8"/>
      <c r="BQ11766" s="8"/>
      <c r="BR11766" s="8"/>
      <c r="BS11766" s="8"/>
      <c r="BT11766" s="8"/>
      <c r="BU11766" s="8"/>
    </row>
    <row r="11767" spans="68:73">
      <c r="BP11767" s="10"/>
      <c r="BQ11767" s="10"/>
      <c r="BR11767" s="10"/>
      <c r="BS11767" s="10"/>
      <c r="BT11767" s="10"/>
      <c r="BU11767" s="10"/>
    </row>
    <row r="11768" spans="68:73">
      <c r="BP11768" s="8"/>
      <c r="BQ11768" s="8"/>
      <c r="BR11768" s="8"/>
      <c r="BS11768" s="8"/>
      <c r="BT11768" s="8"/>
      <c r="BU11768" s="8"/>
    </row>
    <row r="11769" spans="68:73">
      <c r="BP11769" s="10"/>
      <c r="BQ11769" s="10"/>
      <c r="BR11769" s="10"/>
      <c r="BS11769" s="10"/>
      <c r="BT11769" s="10"/>
      <c r="BU11769" s="10"/>
    </row>
    <row r="11770" spans="68:73">
      <c r="BP11770" s="8"/>
      <c r="BQ11770" s="8"/>
      <c r="BR11770" s="8"/>
      <c r="BS11770" s="8"/>
      <c r="BT11770" s="8"/>
      <c r="BU11770" s="8"/>
    </row>
    <row r="11771" spans="68:73">
      <c r="BP11771" s="10"/>
      <c r="BQ11771" s="10"/>
      <c r="BR11771" s="10"/>
      <c r="BS11771" s="10"/>
      <c r="BT11771" s="10"/>
      <c r="BU11771" s="10"/>
    </row>
    <row r="11772" spans="68:73">
      <c r="BP11772" s="8"/>
      <c r="BQ11772" s="8"/>
      <c r="BR11772" s="8"/>
      <c r="BS11772" s="8"/>
      <c r="BT11772" s="8"/>
      <c r="BU11772" s="8"/>
    </row>
    <row r="11773" spans="68:73">
      <c r="BP11773" s="10"/>
      <c r="BQ11773" s="10"/>
      <c r="BR11773" s="10"/>
      <c r="BS11773" s="10"/>
      <c r="BT11773" s="10"/>
      <c r="BU11773" s="10"/>
    </row>
    <row r="11774" spans="68:73">
      <c r="BP11774" s="8"/>
      <c r="BQ11774" s="8"/>
      <c r="BR11774" s="8"/>
      <c r="BS11774" s="8"/>
      <c r="BT11774" s="8"/>
      <c r="BU11774" s="8"/>
    </row>
    <row r="11775" spans="68:73">
      <c r="BP11775" s="10"/>
      <c r="BQ11775" s="10"/>
      <c r="BR11775" s="10"/>
      <c r="BS11775" s="10"/>
      <c r="BT11775" s="10"/>
      <c r="BU11775" s="10"/>
    </row>
    <row r="11776" spans="68:73">
      <c r="BP11776" s="8"/>
      <c r="BQ11776" s="8"/>
      <c r="BR11776" s="8"/>
      <c r="BS11776" s="8"/>
      <c r="BT11776" s="8"/>
      <c r="BU11776" s="8"/>
    </row>
    <row r="11777" spans="68:73">
      <c r="BP11777" s="10"/>
      <c r="BQ11777" s="10"/>
      <c r="BR11777" s="10"/>
      <c r="BS11777" s="10"/>
      <c r="BT11777" s="10"/>
      <c r="BU11777" s="10"/>
    </row>
    <row r="11778" spans="68:73">
      <c r="BP11778" s="8"/>
      <c r="BQ11778" s="8"/>
      <c r="BR11778" s="8"/>
      <c r="BS11778" s="8"/>
      <c r="BT11778" s="8"/>
      <c r="BU11778" s="8"/>
    </row>
    <row r="11779" spans="68:73">
      <c r="BP11779" s="10"/>
      <c r="BQ11779" s="10"/>
      <c r="BR11779" s="10"/>
      <c r="BS11779" s="10"/>
      <c r="BT11779" s="10"/>
      <c r="BU11779" s="10"/>
    </row>
    <row r="11780" spans="68:73">
      <c r="BP11780" s="8"/>
      <c r="BQ11780" s="8"/>
      <c r="BR11780" s="8"/>
      <c r="BS11780" s="8"/>
      <c r="BT11780" s="8"/>
      <c r="BU11780" s="8"/>
    </row>
    <row r="11781" spans="68:73">
      <c r="BP11781" s="10"/>
      <c r="BQ11781" s="10"/>
      <c r="BR11781" s="10"/>
      <c r="BS11781" s="10"/>
      <c r="BT11781" s="10"/>
      <c r="BU11781" s="10"/>
    </row>
    <row r="11782" spans="68:73">
      <c r="BP11782" s="8"/>
      <c r="BQ11782" s="8"/>
      <c r="BR11782" s="8"/>
      <c r="BS11782" s="8"/>
      <c r="BT11782" s="8"/>
      <c r="BU11782" s="8"/>
    </row>
    <row r="11783" spans="68:73">
      <c r="BP11783" s="10"/>
      <c r="BQ11783" s="10"/>
      <c r="BR11783" s="10"/>
      <c r="BS11783" s="10"/>
      <c r="BT11783" s="10"/>
      <c r="BU11783" s="10"/>
    </row>
    <row r="11784" spans="68:73">
      <c r="BP11784" s="8"/>
      <c r="BQ11784" s="8"/>
      <c r="BR11784" s="8"/>
      <c r="BS11784" s="8"/>
      <c r="BT11784" s="8"/>
      <c r="BU11784" s="8"/>
    </row>
    <row r="11785" spans="68:73">
      <c r="BP11785" s="10"/>
      <c r="BQ11785" s="10"/>
      <c r="BR11785" s="10"/>
      <c r="BS11785" s="10"/>
      <c r="BT11785" s="10"/>
      <c r="BU11785" s="10"/>
    </row>
    <row r="11786" spans="68:73">
      <c r="BP11786" s="8"/>
      <c r="BQ11786" s="8"/>
      <c r="BR11786" s="8"/>
      <c r="BS11786" s="8"/>
      <c r="BT11786" s="8"/>
      <c r="BU11786" s="8"/>
    </row>
    <row r="11787" spans="68:73">
      <c r="BP11787" s="10"/>
      <c r="BQ11787" s="10"/>
      <c r="BR11787" s="10"/>
      <c r="BS11787" s="10"/>
      <c r="BT11787" s="10"/>
      <c r="BU11787" s="10"/>
    </row>
    <row r="11788" spans="68:73">
      <c r="BP11788" s="8"/>
      <c r="BQ11788" s="8"/>
      <c r="BR11788" s="8"/>
      <c r="BS11788" s="8"/>
      <c r="BT11788" s="8"/>
      <c r="BU11788" s="8"/>
    </row>
    <row r="11789" spans="68:73">
      <c r="BP11789" s="10"/>
      <c r="BQ11789" s="10"/>
      <c r="BR11789" s="10"/>
      <c r="BS11789" s="10"/>
      <c r="BT11789" s="10"/>
      <c r="BU11789" s="10"/>
    </row>
    <row r="11790" spans="68:73">
      <c r="BP11790" s="8"/>
      <c r="BQ11790" s="8"/>
      <c r="BR11790" s="8"/>
      <c r="BS11790" s="8"/>
      <c r="BT11790" s="8"/>
      <c r="BU11790" s="8"/>
    </row>
    <row r="11791" spans="68:73">
      <c r="BP11791" s="10"/>
      <c r="BQ11791" s="10"/>
      <c r="BR11791" s="10"/>
      <c r="BS11791" s="10"/>
      <c r="BT11791" s="10"/>
      <c r="BU11791" s="10"/>
    </row>
    <row r="11792" spans="68:73">
      <c r="BP11792" s="8"/>
      <c r="BQ11792" s="8"/>
      <c r="BR11792" s="8"/>
      <c r="BS11792" s="8"/>
      <c r="BT11792" s="8"/>
      <c r="BU11792" s="8"/>
    </row>
    <row r="11793" spans="68:73">
      <c r="BP11793" s="10"/>
      <c r="BQ11793" s="10"/>
      <c r="BR11793" s="10"/>
      <c r="BS11793" s="10"/>
      <c r="BT11793" s="10"/>
      <c r="BU11793" s="10"/>
    </row>
    <row r="11794" spans="68:73">
      <c r="BP11794" s="8"/>
      <c r="BQ11794" s="8"/>
      <c r="BR11794" s="8"/>
      <c r="BS11794" s="8"/>
      <c r="BT11794" s="8"/>
      <c r="BU11794" s="8"/>
    </row>
    <row r="11795" spans="68:73">
      <c r="BP11795" s="10"/>
      <c r="BQ11795" s="10"/>
      <c r="BR11795" s="10"/>
      <c r="BS11795" s="10"/>
      <c r="BT11795" s="10"/>
      <c r="BU11795" s="10"/>
    </row>
    <row r="11796" spans="68:73">
      <c r="BP11796" s="8"/>
      <c r="BQ11796" s="8"/>
      <c r="BR11796" s="8"/>
      <c r="BS11796" s="8"/>
      <c r="BT11796" s="8"/>
      <c r="BU11796" s="8"/>
    </row>
    <row r="11797" spans="68:73">
      <c r="BP11797" s="10"/>
      <c r="BQ11797" s="10"/>
      <c r="BR11797" s="10"/>
      <c r="BS11797" s="10"/>
      <c r="BT11797" s="10"/>
      <c r="BU11797" s="10"/>
    </row>
    <row r="11798" spans="68:73">
      <c r="BP11798" s="8"/>
      <c r="BQ11798" s="8"/>
      <c r="BR11798" s="8"/>
      <c r="BS11798" s="8"/>
      <c r="BT11798" s="8"/>
      <c r="BU11798" s="8"/>
    </row>
    <row r="11799" spans="68:73">
      <c r="BP11799" s="10"/>
      <c r="BQ11799" s="10"/>
      <c r="BR11799" s="10"/>
      <c r="BS11799" s="10"/>
      <c r="BT11799" s="10"/>
      <c r="BU11799" s="10"/>
    </row>
    <row r="11800" spans="68:73">
      <c r="BP11800" s="8"/>
      <c r="BQ11800" s="8"/>
      <c r="BR11800" s="8"/>
      <c r="BS11800" s="8"/>
      <c r="BT11800" s="8"/>
      <c r="BU11800" s="8"/>
    </row>
    <row r="11801" spans="68:73">
      <c r="BP11801" s="10"/>
      <c r="BQ11801" s="10"/>
      <c r="BR11801" s="10"/>
      <c r="BS11801" s="10"/>
      <c r="BT11801" s="10"/>
      <c r="BU11801" s="10"/>
    </row>
    <row r="11802" spans="68:73">
      <c r="BP11802" s="8"/>
      <c r="BQ11802" s="8"/>
      <c r="BR11802" s="8"/>
      <c r="BS11802" s="8"/>
      <c r="BT11802" s="8"/>
      <c r="BU11802" s="8"/>
    </row>
    <row r="11803" spans="68:73">
      <c r="BP11803" s="10"/>
      <c r="BQ11803" s="10"/>
      <c r="BR11803" s="10"/>
      <c r="BS11803" s="10"/>
      <c r="BT11803" s="10"/>
      <c r="BU11803" s="10"/>
    </row>
    <row r="11804" spans="68:73">
      <c r="BP11804" s="8"/>
      <c r="BQ11804" s="8"/>
      <c r="BR11804" s="8"/>
      <c r="BS11804" s="8"/>
      <c r="BT11804" s="8"/>
      <c r="BU11804" s="8"/>
    </row>
    <row r="11805" spans="68:73">
      <c r="BP11805" s="10"/>
      <c r="BQ11805" s="10"/>
      <c r="BR11805" s="10"/>
      <c r="BS11805" s="10"/>
      <c r="BT11805" s="10"/>
      <c r="BU11805" s="10"/>
    </row>
    <row r="11806" spans="68:73">
      <c r="BP11806" s="8"/>
      <c r="BQ11806" s="8"/>
      <c r="BR11806" s="8"/>
      <c r="BS11806" s="8"/>
      <c r="BT11806" s="8"/>
      <c r="BU11806" s="8"/>
    </row>
    <row r="11807" spans="68:73">
      <c r="BP11807" s="10"/>
      <c r="BQ11807" s="10"/>
      <c r="BR11807" s="10"/>
      <c r="BS11807" s="10"/>
      <c r="BT11807" s="10"/>
      <c r="BU11807" s="10"/>
    </row>
    <row r="11808" spans="68:73">
      <c r="BP11808" s="8"/>
      <c r="BQ11808" s="8"/>
      <c r="BR11808" s="8"/>
      <c r="BS11808" s="8"/>
      <c r="BT11808" s="8"/>
      <c r="BU11808" s="8"/>
    </row>
    <row r="11809" spans="68:73">
      <c r="BP11809" s="10"/>
      <c r="BQ11809" s="10"/>
      <c r="BR11809" s="10"/>
      <c r="BS11809" s="10"/>
      <c r="BT11809" s="10"/>
      <c r="BU11809" s="10"/>
    </row>
    <row r="11810" spans="68:73">
      <c r="BP11810" s="8"/>
      <c r="BQ11810" s="8"/>
      <c r="BR11810" s="8"/>
      <c r="BS11810" s="8"/>
      <c r="BT11810" s="8"/>
      <c r="BU11810" s="8"/>
    </row>
    <row r="11811" spans="68:73">
      <c r="BP11811" s="10"/>
      <c r="BQ11811" s="10"/>
      <c r="BR11811" s="10"/>
      <c r="BS11811" s="10"/>
      <c r="BT11811" s="10"/>
      <c r="BU11811" s="10"/>
    </row>
    <row r="11812" spans="68:73">
      <c r="BP11812" s="8"/>
      <c r="BQ11812" s="8"/>
      <c r="BR11812" s="8"/>
      <c r="BS11812" s="8"/>
      <c r="BT11812" s="8"/>
      <c r="BU11812" s="8"/>
    </row>
    <row r="11813" spans="68:73">
      <c r="BP11813" s="10"/>
      <c r="BQ11813" s="10"/>
      <c r="BR11813" s="10"/>
      <c r="BS11813" s="10"/>
      <c r="BT11813" s="10"/>
      <c r="BU11813" s="10"/>
    </row>
    <row r="11814" spans="68:73">
      <c r="BP11814" s="8"/>
      <c r="BQ11814" s="8"/>
      <c r="BR11814" s="8"/>
      <c r="BS11814" s="8"/>
      <c r="BT11814" s="8"/>
      <c r="BU11814" s="8"/>
    </row>
    <row r="11815" spans="68:73">
      <c r="BP11815" s="10"/>
      <c r="BQ11815" s="10"/>
      <c r="BR11815" s="10"/>
      <c r="BS11815" s="10"/>
      <c r="BT11815" s="10"/>
      <c r="BU11815" s="10"/>
    </row>
    <row r="11816" spans="68:73">
      <c r="BP11816" s="8"/>
      <c r="BQ11816" s="8"/>
      <c r="BR11816" s="8"/>
      <c r="BS11816" s="8"/>
      <c r="BT11816" s="8"/>
      <c r="BU11816" s="8"/>
    </row>
    <row r="11817" spans="68:73">
      <c r="BP11817" s="10"/>
      <c r="BQ11817" s="10"/>
      <c r="BR11817" s="10"/>
      <c r="BS11817" s="10"/>
      <c r="BT11817" s="10"/>
      <c r="BU11817" s="10"/>
    </row>
    <row r="11818" spans="68:73">
      <c r="BP11818" s="8"/>
      <c r="BQ11818" s="8"/>
      <c r="BR11818" s="8"/>
      <c r="BS11818" s="8"/>
      <c r="BT11818" s="8"/>
      <c r="BU11818" s="8"/>
    </row>
    <row r="11819" spans="68:73">
      <c r="BP11819" s="10"/>
      <c r="BQ11819" s="10"/>
      <c r="BR11819" s="10"/>
      <c r="BS11819" s="10"/>
      <c r="BT11819" s="10"/>
      <c r="BU11819" s="10"/>
    </row>
    <row r="11820" spans="68:73">
      <c r="BP11820" s="8"/>
      <c r="BQ11820" s="8"/>
      <c r="BR11820" s="8"/>
      <c r="BS11820" s="8"/>
      <c r="BT11820" s="8"/>
      <c r="BU11820" s="8"/>
    </row>
    <row r="11821" spans="68:73">
      <c r="BP11821" s="10"/>
      <c r="BQ11821" s="10"/>
      <c r="BR11821" s="10"/>
      <c r="BS11821" s="10"/>
      <c r="BT11821" s="10"/>
      <c r="BU11821" s="10"/>
    </row>
    <row r="11822" spans="68:73">
      <c r="BP11822" s="8"/>
      <c r="BQ11822" s="8"/>
      <c r="BR11822" s="8"/>
      <c r="BS11822" s="8"/>
      <c r="BT11822" s="8"/>
      <c r="BU11822" s="8"/>
    </row>
    <row r="11823" spans="68:73">
      <c r="BP11823" s="10"/>
      <c r="BQ11823" s="10"/>
      <c r="BR11823" s="10"/>
      <c r="BS11823" s="10"/>
      <c r="BT11823" s="10"/>
      <c r="BU11823" s="10"/>
    </row>
    <row r="11824" spans="68:73">
      <c r="BP11824" s="8"/>
      <c r="BQ11824" s="8"/>
      <c r="BR11824" s="8"/>
      <c r="BS11824" s="8"/>
      <c r="BT11824" s="8"/>
      <c r="BU11824" s="8"/>
    </row>
    <row r="11825" spans="68:73">
      <c r="BP11825" s="10"/>
      <c r="BQ11825" s="10"/>
      <c r="BR11825" s="10"/>
      <c r="BS11825" s="10"/>
      <c r="BT11825" s="10"/>
      <c r="BU11825" s="10"/>
    </row>
    <row r="11826" spans="68:73">
      <c r="BP11826" s="8"/>
      <c r="BQ11826" s="8"/>
      <c r="BR11826" s="8"/>
      <c r="BS11826" s="8"/>
      <c r="BT11826" s="8"/>
      <c r="BU11826" s="8"/>
    </row>
    <row r="11827" spans="68:73">
      <c r="BP11827" s="10"/>
      <c r="BQ11827" s="10"/>
      <c r="BR11827" s="10"/>
      <c r="BS11827" s="10"/>
      <c r="BT11827" s="10"/>
      <c r="BU11827" s="10"/>
    </row>
    <row r="11828" spans="68:73">
      <c r="BP11828" s="8"/>
      <c r="BQ11828" s="8"/>
      <c r="BR11828" s="8"/>
      <c r="BS11828" s="8"/>
      <c r="BT11828" s="8"/>
      <c r="BU11828" s="8"/>
    </row>
    <row r="11829" spans="68:73">
      <c r="BP11829" s="10"/>
      <c r="BQ11829" s="10"/>
      <c r="BR11829" s="10"/>
      <c r="BS11829" s="10"/>
      <c r="BT11829" s="10"/>
      <c r="BU11829" s="10"/>
    </row>
    <row r="11830" spans="68:73">
      <c r="BP11830" s="8"/>
      <c r="BQ11830" s="8"/>
      <c r="BR11830" s="8"/>
      <c r="BS11830" s="8"/>
      <c r="BT11830" s="8"/>
      <c r="BU11830" s="8"/>
    </row>
    <row r="11831" spans="68:73">
      <c r="BP11831" s="10"/>
      <c r="BQ11831" s="10"/>
      <c r="BR11831" s="10"/>
      <c r="BS11831" s="10"/>
      <c r="BT11831" s="10"/>
      <c r="BU11831" s="10"/>
    </row>
    <row r="11832" spans="68:73">
      <c r="BP11832" s="8"/>
      <c r="BQ11832" s="8"/>
      <c r="BR11832" s="8"/>
      <c r="BS11832" s="8"/>
      <c r="BT11832" s="8"/>
      <c r="BU11832" s="8"/>
    </row>
    <row r="11833" spans="68:73">
      <c r="BP11833" s="10"/>
      <c r="BQ11833" s="10"/>
      <c r="BR11833" s="10"/>
      <c r="BS11833" s="10"/>
      <c r="BT11833" s="10"/>
      <c r="BU11833" s="10"/>
    </row>
    <row r="11834" spans="68:73">
      <c r="BP11834" s="8"/>
      <c r="BQ11834" s="8"/>
      <c r="BR11834" s="8"/>
      <c r="BS11834" s="8"/>
      <c r="BT11834" s="8"/>
      <c r="BU11834" s="8"/>
    </row>
    <row r="11835" spans="68:73">
      <c r="BP11835" s="10"/>
      <c r="BQ11835" s="10"/>
      <c r="BR11835" s="10"/>
      <c r="BS11835" s="10"/>
      <c r="BT11835" s="10"/>
      <c r="BU11835" s="10"/>
    </row>
    <row r="11836" spans="68:73">
      <c r="BP11836" s="8"/>
      <c r="BQ11836" s="8"/>
      <c r="BR11836" s="8"/>
      <c r="BS11836" s="8"/>
      <c r="BT11836" s="8"/>
      <c r="BU11836" s="8"/>
    </row>
    <row r="11837" spans="68:73">
      <c r="BP11837" s="10"/>
      <c r="BQ11837" s="10"/>
      <c r="BR11837" s="10"/>
      <c r="BS11837" s="10"/>
      <c r="BT11837" s="10"/>
      <c r="BU11837" s="10"/>
    </row>
    <row r="11838" spans="68:73">
      <c r="BP11838" s="8"/>
      <c r="BQ11838" s="8"/>
      <c r="BR11838" s="8"/>
      <c r="BS11838" s="8"/>
      <c r="BT11838" s="8"/>
      <c r="BU11838" s="8"/>
    </row>
    <row r="11839" spans="68:73">
      <c r="BP11839" s="10"/>
      <c r="BQ11839" s="10"/>
      <c r="BR11839" s="10"/>
      <c r="BS11839" s="10"/>
      <c r="BT11839" s="10"/>
      <c r="BU11839" s="10"/>
    </row>
    <row r="11840" spans="68:73">
      <c r="BP11840" s="8"/>
      <c r="BQ11840" s="8"/>
      <c r="BR11840" s="8"/>
      <c r="BS11840" s="8"/>
      <c r="BT11840" s="8"/>
      <c r="BU11840" s="8"/>
    </row>
    <row r="11841" spans="68:73">
      <c r="BP11841" s="10"/>
      <c r="BQ11841" s="10"/>
      <c r="BR11841" s="10"/>
      <c r="BS11841" s="10"/>
      <c r="BT11841" s="10"/>
      <c r="BU11841" s="10"/>
    </row>
    <row r="11842" spans="68:73">
      <c r="BP11842" s="8"/>
      <c r="BQ11842" s="8"/>
      <c r="BR11842" s="8"/>
      <c r="BS11842" s="8"/>
      <c r="BT11842" s="8"/>
      <c r="BU11842" s="8"/>
    </row>
    <row r="11843" spans="68:73">
      <c r="BP11843" s="10"/>
      <c r="BQ11843" s="10"/>
      <c r="BR11843" s="10"/>
      <c r="BS11843" s="10"/>
      <c r="BT11843" s="10"/>
      <c r="BU11843" s="10"/>
    </row>
    <row r="11844" spans="68:73">
      <c r="BP11844" s="8"/>
      <c r="BQ11844" s="8"/>
      <c r="BR11844" s="8"/>
      <c r="BS11844" s="8"/>
      <c r="BT11844" s="8"/>
      <c r="BU11844" s="8"/>
    </row>
    <row r="11845" spans="68:73">
      <c r="BP11845" s="10"/>
      <c r="BQ11845" s="10"/>
      <c r="BR11845" s="10"/>
      <c r="BS11845" s="10"/>
      <c r="BT11845" s="10"/>
      <c r="BU11845" s="10"/>
    </row>
    <row r="11846" spans="68:73">
      <c r="BP11846" s="8"/>
      <c r="BQ11846" s="8"/>
      <c r="BR11846" s="8"/>
      <c r="BS11846" s="8"/>
      <c r="BT11846" s="8"/>
      <c r="BU11846" s="8"/>
    </row>
    <row r="11847" spans="68:73">
      <c r="BP11847" s="10"/>
      <c r="BQ11847" s="10"/>
      <c r="BR11847" s="10"/>
      <c r="BS11847" s="10"/>
      <c r="BT11847" s="10"/>
      <c r="BU11847" s="10"/>
    </row>
    <row r="11848" spans="68:73">
      <c r="BP11848" s="8"/>
      <c r="BQ11848" s="8"/>
      <c r="BR11848" s="8"/>
      <c r="BS11848" s="8"/>
      <c r="BT11848" s="8"/>
      <c r="BU11848" s="8"/>
    </row>
    <row r="11849" spans="68:73">
      <c r="BP11849" s="10"/>
      <c r="BQ11849" s="10"/>
      <c r="BR11849" s="10"/>
      <c r="BS11849" s="10"/>
      <c r="BT11849" s="10"/>
      <c r="BU11849" s="10"/>
    </row>
    <row r="11850" spans="68:73">
      <c r="BP11850" s="8"/>
      <c r="BQ11850" s="8"/>
      <c r="BR11850" s="8"/>
      <c r="BS11850" s="8"/>
      <c r="BT11850" s="8"/>
      <c r="BU11850" s="8"/>
    </row>
    <row r="11851" spans="68:73">
      <c r="BP11851" s="10"/>
      <c r="BQ11851" s="10"/>
      <c r="BR11851" s="10"/>
      <c r="BS11851" s="10"/>
      <c r="BT11851" s="10"/>
      <c r="BU11851" s="10"/>
    </row>
    <row r="11852" spans="68:73">
      <c r="BP11852" s="8"/>
      <c r="BQ11852" s="8"/>
      <c r="BR11852" s="8"/>
      <c r="BS11852" s="8"/>
      <c r="BT11852" s="8"/>
      <c r="BU11852" s="8"/>
    </row>
    <row r="11853" spans="68:73">
      <c r="BP11853" s="10"/>
      <c r="BQ11853" s="10"/>
      <c r="BR11853" s="10"/>
      <c r="BS11853" s="10"/>
      <c r="BT11853" s="10"/>
      <c r="BU11853" s="10"/>
    </row>
    <row r="11854" spans="68:73">
      <c r="BP11854" s="8"/>
      <c r="BQ11854" s="8"/>
      <c r="BR11854" s="8"/>
      <c r="BS11854" s="8"/>
      <c r="BT11854" s="8"/>
      <c r="BU11854" s="8"/>
    </row>
    <row r="11855" spans="68:73">
      <c r="BP11855" s="10"/>
      <c r="BQ11855" s="10"/>
      <c r="BR11855" s="10"/>
      <c r="BS11855" s="10"/>
      <c r="BT11855" s="10"/>
      <c r="BU11855" s="10"/>
    </row>
    <row r="11856" spans="68:73">
      <c r="BP11856" s="8"/>
      <c r="BQ11856" s="8"/>
      <c r="BR11856" s="8"/>
      <c r="BS11856" s="8"/>
      <c r="BT11856" s="8"/>
      <c r="BU11856" s="8"/>
    </row>
    <row r="11857" spans="68:73">
      <c r="BP11857" s="10"/>
      <c r="BQ11857" s="10"/>
      <c r="BR11857" s="10"/>
      <c r="BS11857" s="10"/>
      <c r="BT11857" s="10"/>
      <c r="BU11857" s="10"/>
    </row>
    <row r="11858" spans="68:73">
      <c r="BP11858" s="8"/>
      <c r="BQ11858" s="8"/>
      <c r="BR11858" s="8"/>
      <c r="BS11858" s="8"/>
      <c r="BT11858" s="8"/>
      <c r="BU11858" s="8"/>
    </row>
    <row r="11859" spans="68:73">
      <c r="BP11859" s="10"/>
      <c r="BQ11859" s="10"/>
      <c r="BR11859" s="10"/>
      <c r="BS11859" s="10"/>
      <c r="BT11859" s="10"/>
      <c r="BU11859" s="10"/>
    </row>
    <row r="11860" spans="68:73">
      <c r="BP11860" s="8"/>
      <c r="BQ11860" s="8"/>
      <c r="BR11860" s="8"/>
      <c r="BS11860" s="8"/>
      <c r="BT11860" s="8"/>
      <c r="BU11860" s="8"/>
    </row>
    <row r="11861" spans="68:73">
      <c r="BP11861" s="10"/>
      <c r="BQ11861" s="10"/>
      <c r="BR11861" s="10"/>
      <c r="BS11861" s="10"/>
      <c r="BT11861" s="10"/>
      <c r="BU11861" s="10"/>
    </row>
    <row r="11862" spans="68:73">
      <c r="BP11862" s="8"/>
      <c r="BQ11862" s="8"/>
      <c r="BR11862" s="8"/>
      <c r="BS11862" s="8"/>
      <c r="BT11862" s="8"/>
      <c r="BU11862" s="8"/>
    </row>
    <row r="11863" spans="68:73">
      <c r="BP11863" s="10"/>
      <c r="BQ11863" s="10"/>
      <c r="BR11863" s="10"/>
      <c r="BS11863" s="10"/>
      <c r="BT11863" s="10"/>
      <c r="BU11863" s="10"/>
    </row>
    <row r="11864" spans="68:73">
      <c r="BP11864" s="8"/>
      <c r="BQ11864" s="8"/>
      <c r="BR11864" s="8"/>
      <c r="BS11864" s="8"/>
      <c r="BT11864" s="8"/>
      <c r="BU11864" s="8"/>
    </row>
    <row r="11865" spans="68:73">
      <c r="BP11865" s="10"/>
      <c r="BQ11865" s="10"/>
      <c r="BR11865" s="10"/>
      <c r="BS11865" s="10"/>
      <c r="BT11865" s="10"/>
      <c r="BU11865" s="10"/>
    </row>
    <row r="11866" spans="68:73">
      <c r="BP11866" s="8"/>
      <c r="BQ11866" s="8"/>
      <c r="BR11866" s="8"/>
      <c r="BS11866" s="8"/>
      <c r="BT11866" s="8"/>
      <c r="BU11866" s="8"/>
    </row>
    <row r="11867" spans="68:73">
      <c r="BP11867" s="10"/>
      <c r="BQ11867" s="10"/>
      <c r="BR11867" s="10"/>
      <c r="BS11867" s="10"/>
      <c r="BT11867" s="10"/>
      <c r="BU11867" s="10"/>
    </row>
    <row r="11868" spans="68:73">
      <c r="BP11868" s="8"/>
      <c r="BQ11868" s="8"/>
      <c r="BR11868" s="8"/>
      <c r="BS11868" s="8"/>
      <c r="BT11868" s="8"/>
      <c r="BU11868" s="8"/>
    </row>
    <row r="11869" spans="68:73">
      <c r="BP11869" s="10"/>
      <c r="BQ11869" s="10"/>
      <c r="BR11869" s="10"/>
      <c r="BS11869" s="10"/>
      <c r="BT11869" s="10"/>
      <c r="BU11869" s="10"/>
    </row>
    <row r="11870" spans="68:73">
      <c r="BP11870" s="8"/>
      <c r="BQ11870" s="8"/>
      <c r="BR11870" s="8"/>
      <c r="BS11870" s="8"/>
      <c r="BT11870" s="8"/>
      <c r="BU11870" s="8"/>
    </row>
    <row r="11871" spans="68:73">
      <c r="BP11871" s="10"/>
      <c r="BQ11871" s="10"/>
      <c r="BR11871" s="10"/>
      <c r="BS11871" s="10"/>
      <c r="BT11871" s="10"/>
      <c r="BU11871" s="10"/>
    </row>
    <row r="11872" spans="68:73">
      <c r="BP11872" s="8"/>
      <c r="BQ11872" s="8"/>
      <c r="BR11872" s="8"/>
      <c r="BS11872" s="8"/>
      <c r="BT11872" s="8"/>
      <c r="BU11872" s="8"/>
    </row>
    <row r="11873" spans="68:73">
      <c r="BP11873" s="10"/>
      <c r="BQ11873" s="10"/>
      <c r="BR11873" s="10"/>
      <c r="BS11873" s="10"/>
      <c r="BT11873" s="10"/>
      <c r="BU11873" s="10"/>
    </row>
    <row r="11874" spans="68:73">
      <c r="BP11874" s="8"/>
      <c r="BQ11874" s="8"/>
      <c r="BR11874" s="8"/>
      <c r="BS11874" s="8"/>
      <c r="BT11874" s="8"/>
      <c r="BU11874" s="8"/>
    </row>
    <row r="11875" spans="68:73">
      <c r="BP11875" s="10"/>
      <c r="BQ11875" s="10"/>
      <c r="BR11875" s="10"/>
      <c r="BS11875" s="10"/>
      <c r="BT11875" s="10"/>
      <c r="BU11875" s="10"/>
    </row>
    <row r="11876" spans="68:73">
      <c r="BP11876" s="8"/>
      <c r="BQ11876" s="8"/>
      <c r="BR11876" s="8"/>
      <c r="BS11876" s="8"/>
      <c r="BT11876" s="8"/>
      <c r="BU11876" s="8"/>
    </row>
    <row r="11877" spans="68:73">
      <c r="BP11877" s="10"/>
      <c r="BQ11877" s="10"/>
      <c r="BR11877" s="10"/>
      <c r="BS11877" s="10"/>
      <c r="BT11877" s="10"/>
      <c r="BU11877" s="10"/>
    </row>
    <row r="11878" spans="68:73">
      <c r="BP11878" s="8"/>
      <c r="BQ11878" s="8"/>
      <c r="BR11878" s="8"/>
      <c r="BS11878" s="8"/>
      <c r="BT11878" s="8"/>
      <c r="BU11878" s="8"/>
    </row>
    <row r="11879" spans="68:73">
      <c r="BP11879" s="10"/>
      <c r="BQ11879" s="10"/>
      <c r="BR11879" s="10"/>
      <c r="BS11879" s="10"/>
      <c r="BT11879" s="10"/>
      <c r="BU11879" s="10"/>
    </row>
    <row r="11880" spans="68:73">
      <c r="BP11880" s="8"/>
      <c r="BQ11880" s="8"/>
      <c r="BR11880" s="8"/>
      <c r="BS11880" s="8"/>
      <c r="BT11880" s="8"/>
      <c r="BU11880" s="8"/>
    </row>
    <row r="11881" spans="68:73">
      <c r="BP11881" s="10"/>
      <c r="BQ11881" s="10"/>
      <c r="BR11881" s="10"/>
      <c r="BS11881" s="10"/>
      <c r="BT11881" s="10"/>
      <c r="BU11881" s="10"/>
    </row>
    <row r="11882" spans="68:73">
      <c r="BP11882" s="8"/>
      <c r="BQ11882" s="8"/>
      <c r="BR11882" s="8"/>
      <c r="BS11882" s="8"/>
      <c r="BT11882" s="8"/>
      <c r="BU11882" s="8"/>
    </row>
    <row r="11883" spans="68:73">
      <c r="BP11883" s="10"/>
      <c r="BQ11883" s="10"/>
      <c r="BR11883" s="10"/>
      <c r="BS11883" s="10"/>
      <c r="BT11883" s="10"/>
      <c r="BU11883" s="10"/>
    </row>
    <row r="11884" spans="68:73">
      <c r="BP11884" s="8"/>
      <c r="BQ11884" s="8"/>
      <c r="BR11884" s="8"/>
      <c r="BS11884" s="8"/>
      <c r="BT11884" s="8"/>
      <c r="BU11884" s="8"/>
    </row>
    <row r="11885" spans="68:73">
      <c r="BP11885" s="10"/>
      <c r="BQ11885" s="10"/>
      <c r="BR11885" s="10"/>
      <c r="BS11885" s="10"/>
      <c r="BT11885" s="10"/>
      <c r="BU11885" s="10"/>
    </row>
    <row r="11886" spans="68:73">
      <c r="BP11886" s="8"/>
      <c r="BQ11886" s="8"/>
      <c r="BR11886" s="8"/>
      <c r="BS11886" s="8"/>
      <c r="BT11886" s="8"/>
      <c r="BU11886" s="8"/>
    </row>
    <row r="11887" spans="68:73">
      <c r="BP11887" s="10"/>
      <c r="BQ11887" s="10"/>
      <c r="BR11887" s="10"/>
      <c r="BS11887" s="10"/>
      <c r="BT11887" s="10"/>
      <c r="BU11887" s="10"/>
    </row>
    <row r="11888" spans="68:73">
      <c r="BP11888" s="8"/>
      <c r="BQ11888" s="8"/>
      <c r="BR11888" s="8"/>
      <c r="BS11888" s="8"/>
      <c r="BT11888" s="8"/>
      <c r="BU11888" s="8"/>
    </row>
    <row r="11889" spans="68:73">
      <c r="BP11889" s="10"/>
      <c r="BQ11889" s="10"/>
      <c r="BR11889" s="10"/>
      <c r="BS11889" s="10"/>
      <c r="BT11889" s="10"/>
      <c r="BU11889" s="10"/>
    </row>
    <row r="11890" spans="68:73">
      <c r="BP11890" s="8"/>
      <c r="BQ11890" s="8"/>
      <c r="BR11890" s="8"/>
      <c r="BS11890" s="8"/>
      <c r="BT11890" s="8"/>
      <c r="BU11890" s="8"/>
    </row>
    <row r="11891" spans="68:73">
      <c r="BP11891" s="10"/>
      <c r="BQ11891" s="10"/>
      <c r="BR11891" s="10"/>
      <c r="BS11891" s="10"/>
      <c r="BT11891" s="10"/>
      <c r="BU11891" s="10"/>
    </row>
    <row r="11892" spans="68:73">
      <c r="BP11892" s="8"/>
      <c r="BQ11892" s="8"/>
      <c r="BR11892" s="8"/>
      <c r="BS11892" s="8"/>
      <c r="BT11892" s="8"/>
      <c r="BU11892" s="8"/>
    </row>
    <row r="11893" spans="68:73">
      <c r="BP11893" s="10"/>
      <c r="BQ11893" s="10"/>
      <c r="BR11893" s="10"/>
      <c r="BS11893" s="10"/>
      <c r="BT11893" s="10"/>
      <c r="BU11893" s="10"/>
    </row>
    <row r="11894" spans="68:73">
      <c r="BP11894" s="8"/>
      <c r="BQ11894" s="8"/>
      <c r="BR11894" s="8"/>
      <c r="BS11894" s="8"/>
      <c r="BT11894" s="8"/>
      <c r="BU11894" s="8"/>
    </row>
    <row r="11895" spans="68:73">
      <c r="BP11895" s="10"/>
      <c r="BQ11895" s="10"/>
      <c r="BR11895" s="10"/>
      <c r="BS11895" s="10"/>
      <c r="BT11895" s="10"/>
      <c r="BU11895" s="10"/>
    </row>
    <row r="11896" spans="68:73">
      <c r="BP11896" s="8"/>
      <c r="BQ11896" s="8"/>
      <c r="BR11896" s="8"/>
      <c r="BS11896" s="8"/>
      <c r="BT11896" s="8"/>
      <c r="BU11896" s="8"/>
    </row>
    <row r="11897" spans="68:73">
      <c r="BP11897" s="10"/>
      <c r="BQ11897" s="10"/>
      <c r="BR11897" s="10"/>
      <c r="BS11897" s="10"/>
      <c r="BT11897" s="10"/>
      <c r="BU11897" s="10"/>
    </row>
    <row r="11898" spans="68:73">
      <c r="BP11898" s="8"/>
      <c r="BQ11898" s="8"/>
      <c r="BR11898" s="8"/>
      <c r="BS11898" s="8"/>
      <c r="BT11898" s="8"/>
      <c r="BU11898" s="8"/>
    </row>
    <row r="11899" spans="68:73">
      <c r="BP11899" s="10"/>
      <c r="BQ11899" s="10"/>
      <c r="BR11899" s="10"/>
      <c r="BS11899" s="10"/>
      <c r="BT11899" s="10"/>
      <c r="BU11899" s="10"/>
    </row>
    <row r="11900" spans="68:73">
      <c r="BP11900" s="8"/>
      <c r="BQ11900" s="8"/>
      <c r="BR11900" s="8"/>
      <c r="BS11900" s="8"/>
      <c r="BT11900" s="8"/>
      <c r="BU11900" s="8"/>
    </row>
    <row r="11901" spans="68:73">
      <c r="BP11901" s="10"/>
      <c r="BQ11901" s="10"/>
      <c r="BR11901" s="10"/>
      <c r="BS11901" s="10"/>
      <c r="BT11901" s="10"/>
      <c r="BU11901" s="10"/>
    </row>
    <row r="11902" spans="68:73">
      <c r="BP11902" s="8"/>
      <c r="BQ11902" s="8"/>
      <c r="BR11902" s="8"/>
      <c r="BS11902" s="8"/>
      <c r="BT11902" s="8"/>
      <c r="BU11902" s="8"/>
    </row>
    <row r="11903" spans="68:73">
      <c r="BP11903" s="10"/>
      <c r="BQ11903" s="10"/>
      <c r="BR11903" s="10"/>
      <c r="BS11903" s="10"/>
      <c r="BT11903" s="10"/>
      <c r="BU11903" s="10"/>
    </row>
    <row r="11904" spans="68:73">
      <c r="BP11904" s="8"/>
      <c r="BQ11904" s="8"/>
      <c r="BR11904" s="8"/>
      <c r="BS11904" s="8"/>
      <c r="BT11904" s="8"/>
      <c r="BU11904" s="8"/>
    </row>
    <row r="11905" spans="68:73">
      <c r="BP11905" s="10"/>
      <c r="BQ11905" s="10"/>
      <c r="BR11905" s="10"/>
      <c r="BS11905" s="10"/>
      <c r="BT11905" s="10"/>
      <c r="BU11905" s="10"/>
    </row>
    <row r="11906" spans="68:73">
      <c r="BP11906" s="8"/>
      <c r="BQ11906" s="8"/>
      <c r="BR11906" s="8"/>
      <c r="BS11906" s="8"/>
      <c r="BT11906" s="8"/>
      <c r="BU11906" s="8"/>
    </row>
    <row r="11907" spans="68:73">
      <c r="BP11907" s="10"/>
      <c r="BQ11907" s="10"/>
      <c r="BR11907" s="10"/>
      <c r="BS11907" s="10"/>
      <c r="BT11907" s="10"/>
      <c r="BU11907" s="10"/>
    </row>
    <row r="11908" spans="68:73">
      <c r="BP11908" s="8"/>
      <c r="BQ11908" s="8"/>
      <c r="BR11908" s="8"/>
      <c r="BS11908" s="8"/>
      <c r="BT11908" s="8"/>
      <c r="BU11908" s="8"/>
    </row>
    <row r="11909" spans="68:73">
      <c r="BP11909" s="10"/>
      <c r="BQ11909" s="10"/>
      <c r="BR11909" s="10"/>
      <c r="BS11909" s="10"/>
      <c r="BT11909" s="10"/>
      <c r="BU11909" s="10"/>
    </row>
    <row r="11910" spans="68:73">
      <c r="BP11910" s="8"/>
      <c r="BQ11910" s="8"/>
      <c r="BR11910" s="8"/>
      <c r="BS11910" s="8"/>
      <c r="BT11910" s="8"/>
      <c r="BU11910" s="8"/>
    </row>
    <row r="11911" spans="68:73">
      <c r="BP11911" s="10"/>
      <c r="BQ11911" s="10"/>
      <c r="BR11911" s="10"/>
      <c r="BS11911" s="10"/>
      <c r="BT11911" s="10"/>
      <c r="BU11911" s="10"/>
    </row>
    <row r="11912" spans="68:73">
      <c r="BP11912" s="8"/>
      <c r="BQ11912" s="8"/>
      <c r="BR11912" s="8"/>
      <c r="BS11912" s="8"/>
      <c r="BT11912" s="8"/>
      <c r="BU11912" s="8"/>
    </row>
    <row r="11913" spans="68:73">
      <c r="BP11913" s="10"/>
      <c r="BQ11913" s="10"/>
      <c r="BR11913" s="10"/>
      <c r="BS11913" s="10"/>
      <c r="BT11913" s="10"/>
      <c r="BU11913" s="10"/>
    </row>
    <row r="11914" spans="68:73">
      <c r="BP11914" s="8"/>
      <c r="BQ11914" s="8"/>
      <c r="BR11914" s="8"/>
      <c r="BS11914" s="8"/>
      <c r="BT11914" s="8"/>
      <c r="BU11914" s="8"/>
    </row>
    <row r="11915" spans="68:73">
      <c r="BP11915" s="10"/>
      <c r="BQ11915" s="10"/>
      <c r="BR11915" s="10"/>
      <c r="BS11915" s="10"/>
      <c r="BT11915" s="10"/>
      <c r="BU11915" s="10"/>
    </row>
    <row r="11916" spans="68:73">
      <c r="BP11916" s="8"/>
      <c r="BQ11916" s="8"/>
      <c r="BR11916" s="8"/>
      <c r="BS11916" s="8"/>
      <c r="BT11916" s="8"/>
      <c r="BU11916" s="8"/>
    </row>
    <row r="11917" spans="68:73">
      <c r="BP11917" s="10"/>
      <c r="BQ11917" s="10"/>
      <c r="BR11917" s="10"/>
      <c r="BS11917" s="10"/>
      <c r="BT11917" s="10"/>
      <c r="BU11917" s="10"/>
    </row>
    <row r="11918" spans="68:73">
      <c r="BP11918" s="8"/>
      <c r="BQ11918" s="8"/>
      <c r="BR11918" s="8"/>
      <c r="BS11918" s="8"/>
      <c r="BT11918" s="8"/>
      <c r="BU11918" s="8"/>
    </row>
    <row r="11919" spans="68:73">
      <c r="BP11919" s="10"/>
      <c r="BQ11919" s="10"/>
      <c r="BR11919" s="10"/>
      <c r="BS11919" s="10"/>
      <c r="BT11919" s="10"/>
      <c r="BU11919" s="10"/>
    </row>
    <row r="11920" spans="68:73">
      <c r="BP11920" s="8"/>
      <c r="BQ11920" s="8"/>
      <c r="BR11920" s="8"/>
      <c r="BS11920" s="8"/>
      <c r="BT11920" s="8"/>
      <c r="BU11920" s="8"/>
    </row>
    <row r="11921" spans="68:73">
      <c r="BP11921" s="10"/>
      <c r="BQ11921" s="10"/>
      <c r="BR11921" s="10"/>
      <c r="BS11921" s="10"/>
      <c r="BT11921" s="10"/>
      <c r="BU11921" s="10"/>
    </row>
    <row r="11922" spans="68:73">
      <c r="BP11922" s="8"/>
      <c r="BQ11922" s="8"/>
      <c r="BR11922" s="8"/>
      <c r="BS11922" s="8"/>
      <c r="BT11922" s="8"/>
      <c r="BU11922" s="8"/>
    </row>
    <row r="11923" spans="68:73">
      <c r="BP11923" s="10"/>
      <c r="BQ11923" s="10"/>
      <c r="BR11923" s="10"/>
      <c r="BS11923" s="10"/>
      <c r="BT11923" s="10"/>
      <c r="BU11923" s="10"/>
    </row>
    <row r="11924" spans="68:73">
      <c r="BP11924" s="8"/>
      <c r="BQ11924" s="8"/>
      <c r="BR11924" s="8"/>
      <c r="BS11924" s="8"/>
      <c r="BT11924" s="8"/>
      <c r="BU11924" s="8"/>
    </row>
    <row r="11925" spans="68:73">
      <c r="BP11925" s="10"/>
      <c r="BQ11925" s="10"/>
      <c r="BR11925" s="10"/>
      <c r="BS11925" s="10"/>
      <c r="BT11925" s="10"/>
      <c r="BU11925" s="10"/>
    </row>
    <row r="11926" spans="68:73">
      <c r="BP11926" s="8"/>
      <c r="BQ11926" s="8"/>
      <c r="BR11926" s="8"/>
      <c r="BS11926" s="8"/>
      <c r="BT11926" s="8"/>
      <c r="BU11926" s="8"/>
    </row>
    <row r="11927" spans="68:73">
      <c r="BP11927" s="10"/>
      <c r="BQ11927" s="10"/>
      <c r="BR11927" s="10"/>
      <c r="BS11927" s="10"/>
      <c r="BT11927" s="10"/>
      <c r="BU11927" s="10"/>
    </row>
    <row r="11928" spans="68:73">
      <c r="BP11928" s="8"/>
      <c r="BQ11928" s="8"/>
      <c r="BR11928" s="8"/>
      <c r="BS11928" s="8"/>
      <c r="BT11928" s="8"/>
      <c r="BU11928" s="8"/>
    </row>
    <row r="11929" spans="68:73">
      <c r="BP11929" s="10"/>
      <c r="BQ11929" s="10"/>
      <c r="BR11929" s="10"/>
      <c r="BS11929" s="10"/>
      <c r="BT11929" s="10"/>
      <c r="BU11929" s="10"/>
    </row>
    <row r="11930" spans="68:73">
      <c r="BP11930" s="8"/>
      <c r="BQ11930" s="8"/>
      <c r="BR11930" s="8"/>
      <c r="BS11930" s="8"/>
      <c r="BT11930" s="8"/>
      <c r="BU11930" s="8"/>
    </row>
    <row r="11931" spans="68:73">
      <c r="BP11931" s="10"/>
      <c r="BQ11931" s="10"/>
      <c r="BR11931" s="10"/>
      <c r="BS11931" s="10"/>
      <c r="BT11931" s="10"/>
      <c r="BU11931" s="10"/>
    </row>
    <row r="11932" spans="68:73">
      <c r="BP11932" s="8"/>
      <c r="BQ11932" s="8"/>
      <c r="BR11932" s="8"/>
      <c r="BS11932" s="8"/>
      <c r="BT11932" s="8"/>
      <c r="BU11932" s="8"/>
    </row>
    <row r="11933" spans="68:73">
      <c r="BP11933" s="10"/>
      <c r="BQ11933" s="10"/>
      <c r="BR11933" s="10"/>
      <c r="BS11933" s="10"/>
      <c r="BT11933" s="10"/>
      <c r="BU11933" s="10"/>
    </row>
    <row r="11934" spans="68:73">
      <c r="BP11934" s="8"/>
      <c r="BQ11934" s="8"/>
      <c r="BR11934" s="8"/>
      <c r="BS11934" s="8"/>
      <c r="BT11934" s="8"/>
      <c r="BU11934" s="8"/>
    </row>
    <row r="11935" spans="68:73">
      <c r="BP11935" s="10"/>
      <c r="BQ11935" s="10"/>
      <c r="BR11935" s="10"/>
      <c r="BS11935" s="10"/>
      <c r="BT11935" s="10"/>
      <c r="BU11935" s="10"/>
    </row>
    <row r="11936" spans="68:73">
      <c r="BP11936" s="8"/>
      <c r="BQ11936" s="8"/>
      <c r="BR11936" s="8"/>
      <c r="BS11936" s="8"/>
      <c r="BT11936" s="8"/>
      <c r="BU11936" s="8"/>
    </row>
    <row r="11937" spans="68:73">
      <c r="BP11937" s="10"/>
      <c r="BQ11937" s="10"/>
      <c r="BR11937" s="10"/>
      <c r="BS11937" s="10"/>
      <c r="BT11937" s="10"/>
      <c r="BU11937" s="10"/>
    </row>
    <row r="11938" spans="68:73">
      <c r="BP11938" s="8"/>
      <c r="BQ11938" s="8"/>
      <c r="BR11938" s="8"/>
      <c r="BS11938" s="8"/>
      <c r="BT11938" s="8"/>
      <c r="BU11938" s="8"/>
    </row>
    <row r="11939" spans="68:73">
      <c r="BP11939" s="10"/>
      <c r="BQ11939" s="10"/>
      <c r="BR11939" s="10"/>
      <c r="BS11939" s="10"/>
      <c r="BT11939" s="10"/>
      <c r="BU11939" s="10"/>
    </row>
    <row r="11940" spans="68:73">
      <c r="BP11940" s="8"/>
      <c r="BQ11940" s="8"/>
      <c r="BR11940" s="8"/>
      <c r="BS11940" s="8"/>
      <c r="BT11940" s="8"/>
      <c r="BU11940" s="8"/>
    </row>
    <row r="11941" spans="68:73">
      <c r="BP11941" s="10"/>
      <c r="BQ11941" s="10"/>
      <c r="BR11941" s="10"/>
      <c r="BS11941" s="10"/>
      <c r="BT11941" s="10"/>
      <c r="BU11941" s="10"/>
    </row>
    <row r="11942" spans="68:73">
      <c r="BP11942" s="8"/>
      <c r="BQ11942" s="8"/>
      <c r="BR11942" s="8"/>
      <c r="BS11942" s="8"/>
      <c r="BT11942" s="8"/>
      <c r="BU11942" s="8"/>
    </row>
    <row r="11943" spans="68:73">
      <c r="BP11943" s="10"/>
      <c r="BQ11943" s="10"/>
      <c r="BR11943" s="10"/>
      <c r="BS11943" s="10"/>
      <c r="BT11943" s="10"/>
      <c r="BU11943" s="10"/>
    </row>
    <row r="11944" spans="68:73">
      <c r="BP11944" s="8"/>
      <c r="BQ11944" s="8"/>
      <c r="BR11944" s="8"/>
      <c r="BS11944" s="8"/>
      <c r="BT11944" s="8"/>
      <c r="BU11944" s="8"/>
    </row>
    <row r="11945" spans="68:73">
      <c r="BP11945" s="10"/>
      <c r="BQ11945" s="10"/>
      <c r="BR11945" s="10"/>
      <c r="BS11945" s="10"/>
      <c r="BT11945" s="10"/>
      <c r="BU11945" s="10"/>
    </row>
    <row r="11946" spans="68:73">
      <c r="BP11946" s="8"/>
      <c r="BQ11946" s="8"/>
      <c r="BR11946" s="8"/>
      <c r="BS11946" s="8"/>
      <c r="BT11946" s="8"/>
      <c r="BU11946" s="8"/>
    </row>
    <row r="11947" spans="68:73">
      <c r="BP11947" s="10"/>
      <c r="BQ11947" s="10"/>
      <c r="BR11947" s="10"/>
      <c r="BS11947" s="10"/>
      <c r="BT11947" s="10"/>
      <c r="BU11947" s="10"/>
    </row>
    <row r="11948" spans="68:73">
      <c r="BP11948" s="8"/>
      <c r="BQ11948" s="8"/>
      <c r="BR11948" s="8"/>
      <c r="BS11948" s="8"/>
      <c r="BT11948" s="8"/>
      <c r="BU11948" s="8"/>
    </row>
    <row r="11949" spans="68:73">
      <c r="BP11949" s="10"/>
      <c r="BQ11949" s="10"/>
      <c r="BR11949" s="10"/>
      <c r="BS11949" s="10"/>
      <c r="BT11949" s="10"/>
      <c r="BU11949" s="10"/>
    </row>
    <row r="11950" spans="68:73">
      <c r="BP11950" s="8"/>
      <c r="BQ11950" s="8"/>
      <c r="BR11950" s="8"/>
      <c r="BS11950" s="8"/>
      <c r="BT11950" s="8"/>
      <c r="BU11950" s="8"/>
    </row>
    <row r="11951" spans="68:73">
      <c r="BP11951" s="10"/>
      <c r="BQ11951" s="10"/>
      <c r="BR11951" s="10"/>
      <c r="BS11951" s="10"/>
      <c r="BT11951" s="10"/>
      <c r="BU11951" s="10"/>
    </row>
    <row r="11952" spans="68:73">
      <c r="BP11952" s="8"/>
      <c r="BQ11952" s="8"/>
      <c r="BR11952" s="8"/>
      <c r="BS11952" s="8"/>
      <c r="BT11952" s="8"/>
      <c r="BU11952" s="8"/>
    </row>
    <row r="11953" spans="68:73">
      <c r="BP11953" s="10"/>
      <c r="BQ11953" s="10"/>
      <c r="BR11953" s="10"/>
      <c r="BS11953" s="10"/>
      <c r="BT11953" s="10"/>
      <c r="BU11953" s="10"/>
    </row>
    <row r="11954" spans="68:73">
      <c r="BP11954" s="8"/>
      <c r="BQ11954" s="8"/>
      <c r="BR11954" s="8"/>
      <c r="BS11954" s="8"/>
      <c r="BT11954" s="8"/>
      <c r="BU11954" s="8"/>
    </row>
    <row r="11955" spans="68:73">
      <c r="BP11955" s="10"/>
      <c r="BQ11955" s="10"/>
      <c r="BR11955" s="10"/>
      <c r="BS11955" s="10"/>
      <c r="BT11955" s="10"/>
      <c r="BU11955" s="10"/>
    </row>
    <row r="11956" spans="68:73">
      <c r="BP11956" s="8"/>
      <c r="BQ11956" s="8"/>
      <c r="BR11956" s="8"/>
      <c r="BS11956" s="8"/>
      <c r="BT11956" s="8"/>
      <c r="BU11956" s="8"/>
    </row>
    <row r="11957" spans="68:73">
      <c r="BP11957" s="10"/>
      <c r="BQ11957" s="10"/>
      <c r="BR11957" s="10"/>
      <c r="BS11957" s="10"/>
      <c r="BT11957" s="10"/>
      <c r="BU11957" s="10"/>
    </row>
    <row r="11958" spans="68:73">
      <c r="BP11958" s="8"/>
      <c r="BQ11958" s="8"/>
      <c r="BR11958" s="8"/>
      <c r="BS11958" s="8"/>
      <c r="BT11958" s="8"/>
      <c r="BU11958" s="8"/>
    </row>
    <row r="11959" spans="68:73">
      <c r="BP11959" s="10"/>
      <c r="BQ11959" s="10"/>
      <c r="BR11959" s="10"/>
      <c r="BS11959" s="10"/>
      <c r="BT11959" s="10"/>
      <c r="BU11959" s="10"/>
    </row>
    <row r="11960" spans="68:73">
      <c r="BP11960" s="8"/>
      <c r="BQ11960" s="8"/>
      <c r="BR11960" s="8"/>
      <c r="BS11960" s="8"/>
      <c r="BT11960" s="8"/>
      <c r="BU11960" s="8"/>
    </row>
    <row r="11961" spans="68:73">
      <c r="BP11961" s="10"/>
      <c r="BQ11961" s="10"/>
      <c r="BR11961" s="10"/>
      <c r="BS11961" s="10"/>
      <c r="BT11961" s="10"/>
      <c r="BU11961" s="10"/>
    </row>
    <row r="11962" spans="68:73">
      <c r="BP11962" s="8"/>
      <c r="BQ11962" s="8"/>
      <c r="BR11962" s="8"/>
      <c r="BS11962" s="8"/>
      <c r="BT11962" s="8"/>
      <c r="BU11962" s="8"/>
    </row>
    <row r="11963" spans="68:73">
      <c r="BP11963" s="10"/>
      <c r="BQ11963" s="10"/>
      <c r="BR11963" s="10"/>
      <c r="BS11963" s="10"/>
      <c r="BT11963" s="10"/>
      <c r="BU11963" s="10"/>
    </row>
    <row r="11964" spans="68:73">
      <c r="BP11964" s="8"/>
      <c r="BQ11964" s="8"/>
      <c r="BR11964" s="8"/>
      <c r="BS11964" s="8"/>
      <c r="BT11964" s="8"/>
      <c r="BU11964" s="8"/>
    </row>
    <row r="11965" spans="68:73">
      <c r="BP11965" s="10"/>
      <c r="BQ11965" s="10"/>
      <c r="BR11965" s="10"/>
      <c r="BS11965" s="10"/>
      <c r="BT11965" s="10"/>
      <c r="BU11965" s="10"/>
    </row>
    <row r="11966" spans="68:73">
      <c r="BP11966" s="8"/>
      <c r="BQ11966" s="8"/>
      <c r="BR11966" s="8"/>
      <c r="BS11966" s="8"/>
      <c r="BT11966" s="8"/>
      <c r="BU11966" s="8"/>
    </row>
    <row r="11967" spans="68:73">
      <c r="BP11967" s="10"/>
      <c r="BQ11967" s="10"/>
      <c r="BR11967" s="10"/>
      <c r="BS11967" s="10"/>
      <c r="BT11967" s="10"/>
      <c r="BU11967" s="10"/>
    </row>
    <row r="11968" spans="68:73">
      <c r="BP11968" s="8"/>
      <c r="BQ11968" s="8"/>
      <c r="BR11968" s="8"/>
      <c r="BS11968" s="8"/>
      <c r="BT11968" s="8"/>
      <c r="BU11968" s="8"/>
    </row>
    <row r="11969" spans="68:73">
      <c r="BP11969" s="10"/>
      <c r="BQ11969" s="10"/>
      <c r="BR11969" s="10"/>
      <c r="BS11969" s="10"/>
      <c r="BT11969" s="10"/>
      <c r="BU11969" s="10"/>
    </row>
    <row r="11970" spans="68:73">
      <c r="BP11970" s="8"/>
      <c r="BQ11970" s="8"/>
      <c r="BR11970" s="8"/>
      <c r="BS11970" s="8"/>
      <c r="BT11970" s="8"/>
      <c r="BU11970" s="8"/>
    </row>
    <row r="11971" spans="68:73">
      <c r="BP11971" s="10"/>
      <c r="BQ11971" s="10"/>
      <c r="BR11971" s="10"/>
      <c r="BS11971" s="10"/>
      <c r="BT11971" s="10"/>
      <c r="BU11971" s="10"/>
    </row>
    <row r="11972" spans="68:73">
      <c r="BP11972" s="8"/>
      <c r="BQ11972" s="8"/>
      <c r="BR11972" s="8"/>
      <c r="BS11972" s="8"/>
      <c r="BT11972" s="8"/>
      <c r="BU11972" s="8"/>
    </row>
    <row r="11973" spans="68:73">
      <c r="BP11973" s="10"/>
      <c r="BQ11973" s="10"/>
      <c r="BR11973" s="10"/>
      <c r="BS11973" s="10"/>
      <c r="BT11973" s="10"/>
      <c r="BU11973" s="10"/>
    </row>
    <row r="11974" spans="68:73">
      <c r="BP11974" s="8"/>
      <c r="BQ11974" s="8"/>
      <c r="BR11974" s="8"/>
      <c r="BS11974" s="8"/>
      <c r="BT11974" s="8"/>
      <c r="BU11974" s="8"/>
    </row>
    <row r="11975" spans="68:73">
      <c r="BP11975" s="10"/>
      <c r="BQ11975" s="10"/>
      <c r="BR11975" s="10"/>
      <c r="BS11975" s="10"/>
      <c r="BT11975" s="10"/>
      <c r="BU11975" s="10"/>
    </row>
    <row r="11976" spans="68:73">
      <c r="BP11976" s="8"/>
      <c r="BQ11976" s="8"/>
      <c r="BR11976" s="8"/>
      <c r="BS11976" s="8"/>
      <c r="BT11976" s="8"/>
      <c r="BU11976" s="8"/>
    </row>
    <row r="11977" spans="68:73">
      <c r="BP11977" s="10"/>
      <c r="BQ11977" s="10"/>
      <c r="BR11977" s="10"/>
      <c r="BS11977" s="10"/>
      <c r="BT11977" s="10"/>
      <c r="BU11977" s="10"/>
    </row>
    <row r="11978" spans="68:73">
      <c r="BP11978" s="8"/>
      <c r="BQ11978" s="8"/>
      <c r="BR11978" s="8"/>
      <c r="BS11978" s="8"/>
      <c r="BT11978" s="8"/>
      <c r="BU11978" s="8"/>
    </row>
    <row r="11979" spans="68:73">
      <c r="BP11979" s="10"/>
      <c r="BQ11979" s="10"/>
      <c r="BR11979" s="10"/>
      <c r="BS11979" s="10"/>
      <c r="BT11979" s="10"/>
      <c r="BU11979" s="10"/>
    </row>
    <row r="11980" spans="68:73">
      <c r="BP11980" s="8"/>
      <c r="BQ11980" s="8"/>
      <c r="BR11980" s="8"/>
      <c r="BS11980" s="8"/>
      <c r="BT11980" s="8"/>
      <c r="BU11980" s="8"/>
    </row>
    <row r="11981" spans="68:73">
      <c r="BP11981" s="10"/>
      <c r="BQ11981" s="10"/>
      <c r="BR11981" s="10"/>
      <c r="BS11981" s="10"/>
      <c r="BT11981" s="10"/>
      <c r="BU11981" s="10"/>
    </row>
    <row r="11982" spans="68:73">
      <c r="BP11982" s="8"/>
      <c r="BQ11982" s="8"/>
      <c r="BR11982" s="8"/>
      <c r="BS11982" s="8"/>
      <c r="BT11982" s="8"/>
      <c r="BU11982" s="8"/>
    </row>
    <row r="11983" spans="68:73">
      <c r="BP11983" s="10"/>
      <c r="BQ11983" s="10"/>
      <c r="BR11983" s="10"/>
      <c r="BS11983" s="10"/>
      <c r="BT11983" s="10"/>
      <c r="BU11983" s="10"/>
    </row>
    <row r="11984" spans="68:73">
      <c r="BP11984" s="8"/>
      <c r="BQ11984" s="8"/>
      <c r="BR11984" s="8"/>
      <c r="BS11984" s="8"/>
      <c r="BT11984" s="8"/>
      <c r="BU11984" s="8"/>
    </row>
    <row r="11985" spans="68:73">
      <c r="BP11985" s="10"/>
      <c r="BQ11985" s="10"/>
      <c r="BR11985" s="10"/>
      <c r="BS11985" s="10"/>
      <c r="BT11985" s="10"/>
      <c r="BU11985" s="10"/>
    </row>
    <row r="11986" spans="68:73">
      <c r="BP11986" s="8"/>
      <c r="BQ11986" s="8"/>
      <c r="BR11986" s="8"/>
      <c r="BS11986" s="8"/>
      <c r="BT11986" s="8"/>
      <c r="BU11986" s="8"/>
    </row>
    <row r="11987" spans="68:73">
      <c r="BP11987" s="10"/>
      <c r="BQ11987" s="10"/>
      <c r="BR11987" s="10"/>
      <c r="BS11987" s="10"/>
      <c r="BT11987" s="10"/>
      <c r="BU11987" s="10"/>
    </row>
    <row r="11988" spans="68:73">
      <c r="BP11988" s="8"/>
      <c r="BQ11988" s="8"/>
      <c r="BR11988" s="8"/>
      <c r="BS11988" s="8"/>
      <c r="BT11988" s="8"/>
      <c r="BU11988" s="8"/>
    </row>
    <row r="11989" spans="68:73">
      <c r="BP11989" s="10"/>
      <c r="BQ11989" s="10"/>
      <c r="BR11989" s="10"/>
      <c r="BS11989" s="10"/>
      <c r="BT11989" s="10"/>
      <c r="BU11989" s="10"/>
    </row>
    <row r="11990" spans="68:73">
      <c r="BP11990" s="8"/>
      <c r="BQ11990" s="8"/>
      <c r="BR11990" s="8"/>
      <c r="BS11990" s="8"/>
      <c r="BT11990" s="8"/>
      <c r="BU11990" s="8"/>
    </row>
    <row r="11991" spans="68:73">
      <c r="BP11991" s="10"/>
      <c r="BQ11991" s="10"/>
      <c r="BR11991" s="10"/>
      <c r="BS11991" s="10"/>
      <c r="BT11991" s="10"/>
      <c r="BU11991" s="10"/>
    </row>
    <row r="11992" spans="68:73">
      <c r="BP11992" s="8"/>
      <c r="BQ11992" s="8"/>
      <c r="BR11992" s="8"/>
      <c r="BS11992" s="8"/>
      <c r="BT11992" s="8"/>
      <c r="BU11992" s="8"/>
    </row>
    <row r="11993" spans="68:73">
      <c r="BP11993" s="10"/>
      <c r="BQ11993" s="10"/>
      <c r="BR11993" s="10"/>
      <c r="BS11993" s="10"/>
      <c r="BT11993" s="10"/>
      <c r="BU11993" s="10"/>
    </row>
    <row r="11994" spans="68:73">
      <c r="BP11994" s="8"/>
      <c r="BQ11994" s="8"/>
      <c r="BR11994" s="8"/>
      <c r="BS11994" s="8"/>
      <c r="BT11994" s="8"/>
      <c r="BU11994" s="8"/>
    </row>
    <row r="11995" spans="68:73">
      <c r="BP11995" s="10"/>
      <c r="BQ11995" s="10"/>
      <c r="BR11995" s="10"/>
      <c r="BS11995" s="10"/>
      <c r="BT11995" s="10"/>
      <c r="BU11995" s="10"/>
    </row>
    <row r="11996" spans="68:73">
      <c r="BP11996" s="8"/>
      <c r="BQ11996" s="8"/>
      <c r="BR11996" s="8"/>
      <c r="BS11996" s="8"/>
      <c r="BT11996" s="8"/>
      <c r="BU11996" s="8"/>
    </row>
    <row r="11997" spans="68:73">
      <c r="BP11997" s="10"/>
      <c r="BQ11997" s="10"/>
      <c r="BR11997" s="10"/>
      <c r="BS11997" s="10"/>
      <c r="BT11997" s="10"/>
      <c r="BU11997" s="10"/>
    </row>
    <row r="11998" spans="68:73">
      <c r="BP11998" s="8"/>
      <c r="BQ11998" s="8"/>
      <c r="BR11998" s="8"/>
      <c r="BS11998" s="8"/>
      <c r="BT11998" s="8"/>
      <c r="BU11998" s="8"/>
    </row>
    <row r="11999" spans="68:73">
      <c r="BP11999" s="10"/>
      <c r="BQ11999" s="10"/>
      <c r="BR11999" s="10"/>
      <c r="BS11999" s="10"/>
      <c r="BT11999" s="10"/>
      <c r="BU11999" s="10"/>
    </row>
    <row r="12000" spans="68:73">
      <c r="BP12000" s="8"/>
      <c r="BQ12000" s="8"/>
      <c r="BR12000" s="8"/>
      <c r="BS12000" s="8"/>
      <c r="BT12000" s="8"/>
      <c r="BU12000" s="8"/>
    </row>
    <row r="12001" spans="68:73">
      <c r="BP12001" s="10"/>
      <c r="BQ12001" s="10"/>
      <c r="BR12001" s="10"/>
      <c r="BS12001" s="10"/>
      <c r="BT12001" s="10"/>
      <c r="BU12001" s="10"/>
    </row>
    <row r="12002" spans="68:73">
      <c r="BP12002" s="8"/>
      <c r="BQ12002" s="8"/>
      <c r="BR12002" s="8"/>
      <c r="BS12002" s="8"/>
      <c r="BT12002" s="8"/>
      <c r="BU12002" s="8"/>
    </row>
    <row r="12003" spans="68:73">
      <c r="BP12003" s="10"/>
      <c r="BQ12003" s="10"/>
      <c r="BR12003" s="10"/>
      <c r="BS12003" s="10"/>
      <c r="BT12003" s="10"/>
      <c r="BU12003" s="10"/>
    </row>
    <row r="12004" spans="68:73">
      <c r="BP12004" s="8"/>
      <c r="BQ12004" s="8"/>
      <c r="BR12004" s="8"/>
      <c r="BS12004" s="8"/>
      <c r="BT12004" s="8"/>
      <c r="BU12004" s="8"/>
    </row>
    <row r="12005" spans="68:73">
      <c r="BP12005" s="10"/>
      <c r="BQ12005" s="10"/>
      <c r="BR12005" s="10"/>
      <c r="BS12005" s="10"/>
      <c r="BT12005" s="10"/>
      <c r="BU12005" s="10"/>
    </row>
    <row r="12006" spans="68:73">
      <c r="BP12006" s="8"/>
      <c r="BQ12006" s="8"/>
      <c r="BR12006" s="8"/>
      <c r="BS12006" s="8"/>
      <c r="BT12006" s="8"/>
      <c r="BU12006" s="8"/>
    </row>
    <row r="12007" spans="68:73">
      <c r="BP12007" s="10"/>
      <c r="BQ12007" s="10"/>
      <c r="BR12007" s="10"/>
      <c r="BS12007" s="10"/>
      <c r="BT12007" s="10"/>
      <c r="BU12007" s="10"/>
    </row>
    <row r="12008" spans="68:73">
      <c r="BP12008" s="8"/>
      <c r="BQ12008" s="8"/>
      <c r="BR12008" s="8"/>
      <c r="BS12008" s="8"/>
      <c r="BT12008" s="8"/>
      <c r="BU12008" s="8"/>
    </row>
    <row r="12009" spans="68:73">
      <c r="BP12009" s="10"/>
      <c r="BQ12009" s="10"/>
      <c r="BR12009" s="10"/>
      <c r="BS12009" s="10"/>
      <c r="BT12009" s="10"/>
      <c r="BU12009" s="10"/>
    </row>
    <row r="12010" spans="68:73">
      <c r="BP12010" s="8"/>
      <c r="BQ12010" s="8"/>
      <c r="BR12010" s="8"/>
      <c r="BS12010" s="8"/>
      <c r="BT12010" s="8"/>
      <c r="BU12010" s="8"/>
    </row>
    <row r="12011" spans="68:73">
      <c r="BP12011" s="10"/>
      <c r="BQ12011" s="10"/>
      <c r="BR12011" s="10"/>
      <c r="BS12011" s="10"/>
      <c r="BT12011" s="10"/>
      <c r="BU12011" s="10"/>
    </row>
    <row r="12012" spans="68:73">
      <c r="BP12012" s="8"/>
      <c r="BQ12012" s="8"/>
      <c r="BR12012" s="8"/>
      <c r="BS12012" s="8"/>
      <c r="BT12012" s="8"/>
      <c r="BU12012" s="8"/>
    </row>
    <row r="12013" spans="68:73">
      <c r="BP12013" s="10"/>
      <c r="BQ12013" s="10"/>
      <c r="BR12013" s="10"/>
      <c r="BS12013" s="10"/>
      <c r="BT12013" s="10"/>
      <c r="BU12013" s="10"/>
    </row>
    <row r="12014" spans="68:73">
      <c r="BP12014" s="8"/>
      <c r="BQ12014" s="8"/>
      <c r="BR12014" s="8"/>
      <c r="BS12014" s="8"/>
      <c r="BT12014" s="8"/>
      <c r="BU12014" s="8"/>
    </row>
    <row r="12015" spans="68:73">
      <c r="BP12015" s="10"/>
      <c r="BQ12015" s="10"/>
      <c r="BR12015" s="10"/>
      <c r="BS12015" s="10"/>
      <c r="BT12015" s="10"/>
      <c r="BU12015" s="10"/>
    </row>
    <row r="12016" spans="68:73">
      <c r="BP12016" s="8"/>
      <c r="BQ12016" s="8"/>
      <c r="BR12016" s="8"/>
      <c r="BS12016" s="8"/>
      <c r="BT12016" s="8"/>
      <c r="BU12016" s="8"/>
    </row>
    <row r="12017" spans="68:73">
      <c r="BP12017" s="10"/>
      <c r="BQ12017" s="10"/>
      <c r="BR12017" s="10"/>
      <c r="BS12017" s="10"/>
      <c r="BT12017" s="10"/>
      <c r="BU12017" s="10"/>
    </row>
    <row r="12018" spans="68:73">
      <c r="BP12018" s="8"/>
      <c r="BQ12018" s="8"/>
      <c r="BR12018" s="8"/>
      <c r="BS12018" s="8"/>
      <c r="BT12018" s="8"/>
      <c r="BU12018" s="8"/>
    </row>
    <row r="12019" spans="68:73">
      <c r="BP12019" s="10"/>
      <c r="BQ12019" s="10"/>
      <c r="BR12019" s="10"/>
      <c r="BS12019" s="10"/>
      <c r="BT12019" s="10"/>
      <c r="BU12019" s="10"/>
    </row>
    <row r="12020" spans="68:73">
      <c r="BP12020" s="8"/>
      <c r="BQ12020" s="8"/>
      <c r="BR12020" s="8"/>
      <c r="BS12020" s="8"/>
      <c r="BT12020" s="8"/>
      <c r="BU12020" s="8"/>
    </row>
    <row r="12021" spans="68:73">
      <c r="BP12021" s="10"/>
      <c r="BQ12021" s="10"/>
      <c r="BR12021" s="10"/>
      <c r="BS12021" s="10"/>
      <c r="BT12021" s="10"/>
      <c r="BU12021" s="10"/>
    </row>
    <row r="12022" spans="68:73">
      <c r="BP12022" s="8"/>
      <c r="BQ12022" s="8"/>
      <c r="BR12022" s="8"/>
      <c r="BS12022" s="8"/>
      <c r="BT12022" s="8"/>
      <c r="BU12022" s="8"/>
    </row>
    <row r="12023" spans="68:73">
      <c r="BP12023" s="10"/>
      <c r="BQ12023" s="10"/>
      <c r="BR12023" s="10"/>
      <c r="BS12023" s="10"/>
      <c r="BT12023" s="10"/>
      <c r="BU12023" s="10"/>
    </row>
    <row r="12024" spans="68:73">
      <c r="BP12024" s="8"/>
      <c r="BQ12024" s="8"/>
      <c r="BR12024" s="8"/>
      <c r="BS12024" s="8"/>
      <c r="BT12024" s="8"/>
      <c r="BU12024" s="8"/>
    </row>
    <row r="12025" spans="68:73">
      <c r="BP12025" s="10"/>
      <c r="BQ12025" s="10"/>
      <c r="BR12025" s="10"/>
      <c r="BS12025" s="10"/>
      <c r="BT12025" s="10"/>
      <c r="BU12025" s="10"/>
    </row>
    <row r="12026" spans="68:73">
      <c r="BP12026" s="8"/>
      <c r="BQ12026" s="8"/>
      <c r="BR12026" s="8"/>
      <c r="BS12026" s="8"/>
      <c r="BT12026" s="8"/>
      <c r="BU12026" s="8"/>
    </row>
    <row r="12027" spans="68:73">
      <c r="BP12027" s="10"/>
      <c r="BQ12027" s="10"/>
      <c r="BR12027" s="10"/>
      <c r="BS12027" s="10"/>
      <c r="BT12027" s="10"/>
      <c r="BU12027" s="10"/>
    </row>
    <row r="12028" spans="68:73">
      <c r="BP12028" s="8"/>
      <c r="BQ12028" s="8"/>
      <c r="BR12028" s="8"/>
      <c r="BS12028" s="8"/>
      <c r="BT12028" s="8"/>
      <c r="BU12028" s="8"/>
    </row>
    <row r="12029" spans="68:73">
      <c r="BP12029" s="10"/>
      <c r="BQ12029" s="10"/>
      <c r="BR12029" s="10"/>
      <c r="BS12029" s="10"/>
      <c r="BT12029" s="10"/>
      <c r="BU12029" s="10"/>
    </row>
    <row r="12030" spans="68:73">
      <c r="BP12030" s="8"/>
      <c r="BQ12030" s="8"/>
      <c r="BR12030" s="8"/>
      <c r="BS12030" s="8"/>
      <c r="BT12030" s="8"/>
      <c r="BU12030" s="8"/>
    </row>
    <row r="12031" spans="68:73">
      <c r="BP12031" s="10"/>
      <c r="BQ12031" s="10"/>
      <c r="BR12031" s="10"/>
      <c r="BS12031" s="10"/>
      <c r="BT12031" s="10"/>
      <c r="BU12031" s="10"/>
    </row>
    <row r="12032" spans="68:73">
      <c r="BP12032" s="8"/>
      <c r="BQ12032" s="8"/>
      <c r="BR12032" s="8"/>
      <c r="BS12032" s="8"/>
      <c r="BT12032" s="8"/>
      <c r="BU12032" s="8"/>
    </row>
    <row r="12033" spans="68:73">
      <c r="BP12033" s="10"/>
      <c r="BQ12033" s="10"/>
      <c r="BR12033" s="10"/>
      <c r="BS12033" s="10"/>
      <c r="BT12033" s="10"/>
      <c r="BU12033" s="10"/>
    </row>
    <row r="12034" spans="68:73">
      <c r="BP12034" s="8"/>
      <c r="BQ12034" s="8"/>
      <c r="BR12034" s="8"/>
      <c r="BS12034" s="8"/>
      <c r="BT12034" s="8"/>
      <c r="BU12034" s="8"/>
    </row>
    <row r="12035" spans="68:73">
      <c r="BP12035" s="10"/>
      <c r="BQ12035" s="10"/>
      <c r="BR12035" s="10"/>
      <c r="BS12035" s="10"/>
      <c r="BT12035" s="10"/>
      <c r="BU12035" s="10"/>
    </row>
    <row r="12036" spans="68:73">
      <c r="BP12036" s="8"/>
      <c r="BQ12036" s="8"/>
      <c r="BR12036" s="8"/>
      <c r="BS12036" s="8"/>
      <c r="BT12036" s="8"/>
      <c r="BU12036" s="8"/>
    </row>
    <row r="12037" spans="68:73">
      <c r="BP12037" s="10"/>
      <c r="BQ12037" s="10"/>
      <c r="BR12037" s="10"/>
      <c r="BS12037" s="10"/>
      <c r="BT12037" s="10"/>
      <c r="BU12037" s="10"/>
    </row>
    <row r="12038" spans="68:73">
      <c r="BP12038" s="8"/>
      <c r="BQ12038" s="8"/>
      <c r="BR12038" s="8"/>
      <c r="BS12038" s="8"/>
      <c r="BT12038" s="8"/>
      <c r="BU12038" s="8"/>
    </row>
    <row r="12039" spans="68:73">
      <c r="BP12039" s="10"/>
      <c r="BQ12039" s="10"/>
      <c r="BR12039" s="10"/>
      <c r="BS12039" s="10"/>
      <c r="BT12039" s="10"/>
      <c r="BU12039" s="10"/>
    </row>
    <row r="12040" spans="68:73">
      <c r="BP12040" s="8"/>
      <c r="BQ12040" s="8"/>
      <c r="BR12040" s="8"/>
      <c r="BS12040" s="8"/>
      <c r="BT12040" s="8"/>
      <c r="BU12040" s="8"/>
    </row>
    <row r="12041" spans="68:73">
      <c r="BP12041" s="10"/>
      <c r="BQ12041" s="10"/>
      <c r="BR12041" s="10"/>
      <c r="BS12041" s="10"/>
      <c r="BT12041" s="10"/>
      <c r="BU12041" s="10"/>
    </row>
    <row r="12042" spans="68:73">
      <c r="BP12042" s="8"/>
      <c r="BQ12042" s="8"/>
      <c r="BR12042" s="8"/>
      <c r="BS12042" s="8"/>
      <c r="BT12042" s="8"/>
      <c r="BU12042" s="8"/>
    </row>
    <row r="12043" spans="68:73">
      <c r="BP12043" s="10"/>
      <c r="BQ12043" s="10"/>
      <c r="BR12043" s="10"/>
      <c r="BS12043" s="10"/>
      <c r="BT12043" s="10"/>
      <c r="BU12043" s="10"/>
    </row>
    <row r="12044" spans="68:73">
      <c r="BP12044" s="8"/>
      <c r="BQ12044" s="8"/>
      <c r="BR12044" s="8"/>
      <c r="BS12044" s="8"/>
      <c r="BT12044" s="8"/>
      <c r="BU12044" s="8"/>
    </row>
    <row r="12045" spans="68:73">
      <c r="BP12045" s="10"/>
      <c r="BQ12045" s="10"/>
      <c r="BR12045" s="10"/>
      <c r="BS12045" s="10"/>
      <c r="BT12045" s="10"/>
      <c r="BU12045" s="10"/>
    </row>
    <row r="12046" spans="68:73">
      <c r="BP12046" s="8"/>
      <c r="BQ12046" s="8"/>
      <c r="BR12046" s="8"/>
      <c r="BS12046" s="8"/>
      <c r="BT12046" s="8"/>
      <c r="BU12046" s="8"/>
    </row>
    <row r="12047" spans="68:73">
      <c r="BP12047" s="10"/>
      <c r="BQ12047" s="10"/>
      <c r="BR12047" s="10"/>
      <c r="BS12047" s="10"/>
      <c r="BT12047" s="10"/>
      <c r="BU12047" s="10"/>
    </row>
    <row r="12048" spans="68:73">
      <c r="BP12048" s="8"/>
      <c r="BQ12048" s="8"/>
      <c r="BR12048" s="8"/>
      <c r="BS12048" s="8"/>
      <c r="BT12048" s="8"/>
      <c r="BU12048" s="8"/>
    </row>
    <row r="12049" spans="68:73">
      <c r="BP12049" s="10"/>
      <c r="BQ12049" s="10"/>
      <c r="BR12049" s="10"/>
      <c r="BS12049" s="10"/>
      <c r="BT12049" s="10"/>
      <c r="BU12049" s="10"/>
    </row>
    <row r="12050" spans="68:73">
      <c r="BP12050" s="8"/>
      <c r="BQ12050" s="8"/>
      <c r="BR12050" s="8"/>
      <c r="BS12050" s="8"/>
      <c r="BT12050" s="8"/>
      <c r="BU12050" s="8"/>
    </row>
    <row r="12051" spans="68:73">
      <c r="BP12051" s="10"/>
      <c r="BQ12051" s="10"/>
      <c r="BR12051" s="10"/>
      <c r="BS12051" s="10"/>
      <c r="BT12051" s="10"/>
      <c r="BU12051" s="10"/>
    </row>
    <row r="12052" spans="68:73">
      <c r="BP12052" s="8"/>
      <c r="BQ12052" s="8"/>
      <c r="BR12052" s="8"/>
      <c r="BS12052" s="8"/>
      <c r="BT12052" s="8"/>
      <c r="BU12052" s="8"/>
    </row>
    <row r="12053" spans="68:73">
      <c r="BP12053" s="10"/>
      <c r="BQ12053" s="10"/>
      <c r="BR12053" s="10"/>
      <c r="BS12053" s="10"/>
      <c r="BT12053" s="10"/>
      <c r="BU12053" s="10"/>
    </row>
    <row r="12054" spans="68:73">
      <c r="BP12054" s="8"/>
      <c r="BQ12054" s="8"/>
      <c r="BR12054" s="8"/>
      <c r="BS12054" s="8"/>
      <c r="BT12054" s="8"/>
      <c r="BU12054" s="8"/>
    </row>
    <row r="12055" spans="68:73">
      <c r="BP12055" s="10"/>
      <c r="BQ12055" s="10"/>
      <c r="BR12055" s="10"/>
      <c r="BS12055" s="10"/>
      <c r="BT12055" s="10"/>
      <c r="BU12055" s="10"/>
    </row>
    <row r="12056" spans="68:73">
      <c r="BP12056" s="8"/>
      <c r="BQ12056" s="8"/>
      <c r="BR12056" s="8"/>
      <c r="BS12056" s="8"/>
      <c r="BT12056" s="8"/>
      <c r="BU12056" s="8"/>
    </row>
    <row r="12057" spans="68:73">
      <c r="BP12057" s="10"/>
      <c r="BQ12057" s="10"/>
      <c r="BR12057" s="10"/>
      <c r="BS12057" s="10"/>
      <c r="BT12057" s="10"/>
      <c r="BU12057" s="10"/>
    </row>
    <row r="12058" spans="68:73">
      <c r="BP12058" s="8"/>
      <c r="BQ12058" s="8"/>
      <c r="BR12058" s="8"/>
      <c r="BS12058" s="8"/>
      <c r="BT12058" s="8"/>
      <c r="BU12058" s="8"/>
    </row>
    <row r="12059" spans="68:73">
      <c r="BP12059" s="10"/>
      <c r="BQ12059" s="10"/>
      <c r="BR12059" s="10"/>
      <c r="BS12059" s="10"/>
      <c r="BT12059" s="10"/>
      <c r="BU12059" s="10"/>
    </row>
    <row r="12060" spans="68:73">
      <c r="BP12060" s="8"/>
      <c r="BQ12060" s="8"/>
      <c r="BR12060" s="8"/>
      <c r="BS12060" s="8"/>
      <c r="BT12060" s="8"/>
      <c r="BU12060" s="8"/>
    </row>
    <row r="12061" spans="68:73">
      <c r="BP12061" s="10"/>
      <c r="BQ12061" s="10"/>
      <c r="BR12061" s="10"/>
      <c r="BS12061" s="10"/>
      <c r="BT12061" s="10"/>
      <c r="BU12061" s="10"/>
    </row>
    <row r="12062" spans="68:73">
      <c r="BP12062" s="8"/>
      <c r="BQ12062" s="8"/>
      <c r="BR12062" s="8"/>
      <c r="BS12062" s="8"/>
      <c r="BT12062" s="8"/>
      <c r="BU12062" s="8"/>
    </row>
    <row r="12063" spans="68:73">
      <c r="BP12063" s="10"/>
      <c r="BQ12063" s="10"/>
      <c r="BR12063" s="10"/>
      <c r="BS12063" s="10"/>
      <c r="BT12063" s="10"/>
      <c r="BU12063" s="10"/>
    </row>
    <row r="12064" spans="68:73">
      <c r="BP12064" s="8"/>
      <c r="BQ12064" s="8"/>
      <c r="BR12064" s="8"/>
      <c r="BS12064" s="8"/>
      <c r="BT12064" s="8"/>
      <c r="BU12064" s="8"/>
    </row>
    <row r="12065" spans="68:73">
      <c r="BP12065" s="10"/>
      <c r="BQ12065" s="10"/>
      <c r="BR12065" s="10"/>
      <c r="BS12065" s="10"/>
      <c r="BT12065" s="10"/>
      <c r="BU12065" s="10"/>
    </row>
    <row r="12066" spans="68:73">
      <c r="BP12066" s="8"/>
      <c r="BQ12066" s="8"/>
      <c r="BR12066" s="8"/>
      <c r="BS12066" s="8"/>
      <c r="BT12066" s="8"/>
      <c r="BU12066" s="8"/>
    </row>
    <row r="12067" spans="68:73">
      <c r="BP12067" s="10"/>
      <c r="BQ12067" s="10"/>
      <c r="BR12067" s="10"/>
      <c r="BS12067" s="10"/>
      <c r="BT12067" s="10"/>
      <c r="BU12067" s="10"/>
    </row>
    <row r="12068" spans="68:73">
      <c r="BP12068" s="8"/>
      <c r="BQ12068" s="8"/>
      <c r="BR12068" s="8"/>
      <c r="BS12068" s="8"/>
      <c r="BT12068" s="8"/>
      <c r="BU12068" s="8"/>
    </row>
    <row r="12069" spans="68:73">
      <c r="BP12069" s="10"/>
      <c r="BQ12069" s="10"/>
      <c r="BR12069" s="10"/>
      <c r="BS12069" s="10"/>
      <c r="BT12069" s="10"/>
      <c r="BU12069" s="10"/>
    </row>
    <row r="12070" spans="68:73">
      <c r="BP12070" s="8"/>
      <c r="BQ12070" s="8"/>
      <c r="BR12070" s="8"/>
      <c r="BS12070" s="8"/>
      <c r="BT12070" s="8"/>
      <c r="BU12070" s="8"/>
    </row>
    <row r="12071" spans="68:73">
      <c r="BP12071" s="10"/>
      <c r="BQ12071" s="10"/>
      <c r="BR12071" s="10"/>
      <c r="BS12071" s="10"/>
      <c r="BT12071" s="10"/>
      <c r="BU12071" s="10"/>
    </row>
    <row r="12072" spans="68:73">
      <c r="BP12072" s="8"/>
      <c r="BQ12072" s="8"/>
      <c r="BR12072" s="8"/>
      <c r="BS12072" s="8"/>
      <c r="BT12072" s="8"/>
      <c r="BU12072" s="8"/>
    </row>
    <row r="12073" spans="68:73">
      <c r="BP12073" s="10"/>
      <c r="BQ12073" s="10"/>
      <c r="BR12073" s="10"/>
      <c r="BS12073" s="10"/>
      <c r="BT12073" s="10"/>
      <c r="BU12073" s="10"/>
    </row>
    <row r="12074" spans="68:73">
      <c r="BP12074" s="8"/>
      <c r="BQ12074" s="8"/>
      <c r="BR12074" s="8"/>
      <c r="BS12074" s="8"/>
      <c r="BT12074" s="8"/>
      <c r="BU12074" s="8"/>
    </row>
    <row r="12075" spans="68:73">
      <c r="BP12075" s="10"/>
      <c r="BQ12075" s="10"/>
      <c r="BR12075" s="10"/>
      <c r="BS12075" s="10"/>
      <c r="BT12075" s="10"/>
      <c r="BU12075" s="10"/>
    </row>
    <row r="12076" spans="68:73">
      <c r="BP12076" s="8"/>
      <c r="BQ12076" s="8"/>
      <c r="BR12076" s="8"/>
      <c r="BS12076" s="8"/>
      <c r="BT12076" s="8"/>
      <c r="BU12076" s="8"/>
    </row>
    <row r="12077" spans="68:73">
      <c r="BP12077" s="10"/>
      <c r="BQ12077" s="10"/>
      <c r="BR12077" s="10"/>
      <c r="BS12077" s="10"/>
      <c r="BT12077" s="10"/>
      <c r="BU12077" s="10"/>
    </row>
    <row r="12078" spans="68:73">
      <c r="BP12078" s="8"/>
      <c r="BQ12078" s="8"/>
      <c r="BR12078" s="8"/>
      <c r="BS12078" s="8"/>
      <c r="BT12078" s="8"/>
      <c r="BU12078" s="8"/>
    </row>
    <row r="12079" spans="68:73">
      <c r="BP12079" s="10"/>
      <c r="BQ12079" s="10"/>
      <c r="BR12079" s="10"/>
      <c r="BS12079" s="10"/>
      <c r="BT12079" s="10"/>
      <c r="BU12079" s="10"/>
    </row>
    <row r="12080" spans="68:73">
      <c r="BP12080" s="8"/>
      <c r="BQ12080" s="8"/>
      <c r="BR12080" s="8"/>
      <c r="BS12080" s="8"/>
      <c r="BT12080" s="8"/>
      <c r="BU12080" s="8"/>
    </row>
    <row r="12081" spans="68:73">
      <c r="BP12081" s="10"/>
      <c r="BQ12081" s="10"/>
      <c r="BR12081" s="10"/>
      <c r="BS12081" s="10"/>
      <c r="BT12081" s="10"/>
      <c r="BU12081" s="10"/>
    </row>
    <row r="12082" spans="68:73">
      <c r="BP12082" s="8"/>
      <c r="BQ12082" s="8"/>
      <c r="BR12082" s="8"/>
      <c r="BS12082" s="8"/>
      <c r="BT12082" s="8"/>
      <c r="BU12082" s="8"/>
    </row>
    <row r="12083" spans="68:73">
      <c r="BP12083" s="10"/>
      <c r="BQ12083" s="10"/>
      <c r="BR12083" s="10"/>
      <c r="BS12083" s="10"/>
      <c r="BT12083" s="10"/>
      <c r="BU12083" s="10"/>
    </row>
    <row r="12084" spans="68:73">
      <c r="BP12084" s="8"/>
      <c r="BQ12084" s="8"/>
      <c r="BR12084" s="8"/>
      <c r="BS12084" s="8"/>
      <c r="BT12084" s="8"/>
      <c r="BU12084" s="8"/>
    </row>
    <row r="12085" spans="68:73">
      <c r="BP12085" s="10"/>
      <c r="BQ12085" s="10"/>
      <c r="BR12085" s="10"/>
      <c r="BS12085" s="10"/>
      <c r="BT12085" s="10"/>
      <c r="BU12085" s="10"/>
    </row>
    <row r="12086" spans="68:73">
      <c r="BP12086" s="8"/>
      <c r="BQ12086" s="8"/>
      <c r="BR12086" s="8"/>
      <c r="BS12086" s="8"/>
      <c r="BT12086" s="8"/>
      <c r="BU12086" s="8"/>
    </row>
    <row r="12087" spans="68:73">
      <c r="BP12087" s="10"/>
      <c r="BQ12087" s="10"/>
      <c r="BR12087" s="10"/>
      <c r="BS12087" s="10"/>
      <c r="BT12087" s="10"/>
      <c r="BU12087" s="10"/>
    </row>
    <row r="12088" spans="68:73">
      <c r="BP12088" s="8"/>
      <c r="BQ12088" s="8"/>
      <c r="BR12088" s="8"/>
      <c r="BS12088" s="8"/>
      <c r="BT12088" s="8"/>
      <c r="BU12088" s="8"/>
    </row>
    <row r="12089" spans="68:73">
      <c r="BP12089" s="10"/>
      <c r="BQ12089" s="10"/>
      <c r="BR12089" s="10"/>
      <c r="BS12089" s="10"/>
      <c r="BT12089" s="10"/>
      <c r="BU12089" s="10"/>
    </row>
    <row r="12090" spans="68:73">
      <c r="BP12090" s="8"/>
      <c r="BQ12090" s="8"/>
      <c r="BR12090" s="8"/>
      <c r="BS12090" s="8"/>
      <c r="BT12090" s="8"/>
      <c r="BU12090" s="8"/>
    </row>
    <row r="12091" spans="68:73">
      <c r="BP12091" s="10"/>
      <c r="BQ12091" s="10"/>
      <c r="BR12091" s="10"/>
      <c r="BS12091" s="10"/>
      <c r="BT12091" s="10"/>
      <c r="BU12091" s="10"/>
    </row>
    <row r="12092" spans="68:73">
      <c r="BP12092" s="8"/>
      <c r="BQ12092" s="8"/>
      <c r="BR12092" s="8"/>
      <c r="BS12092" s="8"/>
      <c r="BT12092" s="8"/>
      <c r="BU12092" s="8"/>
    </row>
    <row r="12093" spans="68:73">
      <c r="BP12093" s="10"/>
      <c r="BQ12093" s="10"/>
      <c r="BR12093" s="10"/>
      <c r="BS12093" s="10"/>
      <c r="BT12093" s="10"/>
      <c r="BU12093" s="10"/>
    </row>
    <row r="12094" spans="68:73">
      <c r="BP12094" s="8"/>
      <c r="BQ12094" s="8"/>
      <c r="BR12094" s="8"/>
      <c r="BS12094" s="8"/>
      <c r="BT12094" s="8"/>
      <c r="BU12094" s="8"/>
    </row>
    <row r="12095" spans="68:73">
      <c r="BP12095" s="10"/>
      <c r="BQ12095" s="10"/>
      <c r="BR12095" s="10"/>
      <c r="BS12095" s="10"/>
      <c r="BT12095" s="10"/>
      <c r="BU12095" s="10"/>
    </row>
    <row r="12096" spans="68:73">
      <c r="BP12096" s="8"/>
      <c r="BQ12096" s="8"/>
      <c r="BR12096" s="8"/>
      <c r="BS12096" s="8"/>
      <c r="BT12096" s="8"/>
      <c r="BU12096" s="8"/>
    </row>
    <row r="12097" spans="68:73">
      <c r="BP12097" s="10"/>
      <c r="BQ12097" s="10"/>
      <c r="BR12097" s="10"/>
      <c r="BS12097" s="10"/>
      <c r="BT12097" s="10"/>
      <c r="BU12097" s="10"/>
    </row>
    <row r="12098" spans="68:73">
      <c r="BP12098" s="8"/>
      <c r="BQ12098" s="8"/>
      <c r="BR12098" s="8"/>
      <c r="BS12098" s="8"/>
      <c r="BT12098" s="8"/>
      <c r="BU12098" s="8"/>
    </row>
    <row r="12099" spans="68:73">
      <c r="BP12099" s="10"/>
      <c r="BQ12099" s="10"/>
      <c r="BR12099" s="10"/>
      <c r="BS12099" s="10"/>
      <c r="BT12099" s="10"/>
      <c r="BU12099" s="10"/>
    </row>
    <row r="12100" spans="68:73">
      <c r="BP12100" s="8"/>
      <c r="BQ12100" s="8"/>
      <c r="BR12100" s="8"/>
      <c r="BS12100" s="8"/>
      <c r="BT12100" s="8"/>
      <c r="BU12100" s="8"/>
    </row>
    <row r="12101" spans="68:73">
      <c r="BP12101" s="10"/>
      <c r="BQ12101" s="10"/>
      <c r="BR12101" s="10"/>
      <c r="BS12101" s="10"/>
      <c r="BT12101" s="10"/>
      <c r="BU12101" s="10"/>
    </row>
    <row r="12102" spans="68:73">
      <c r="BP12102" s="8"/>
      <c r="BQ12102" s="8"/>
      <c r="BR12102" s="8"/>
      <c r="BS12102" s="8"/>
      <c r="BT12102" s="8"/>
      <c r="BU12102" s="8"/>
    </row>
    <row r="12103" spans="68:73">
      <c r="BP12103" s="10"/>
      <c r="BQ12103" s="10"/>
      <c r="BR12103" s="10"/>
      <c r="BS12103" s="10"/>
      <c r="BT12103" s="10"/>
      <c r="BU12103" s="10"/>
    </row>
    <row r="12104" spans="68:73">
      <c r="BP12104" s="8"/>
      <c r="BQ12104" s="8"/>
      <c r="BR12104" s="8"/>
      <c r="BS12104" s="8"/>
      <c r="BT12104" s="8"/>
      <c r="BU12104" s="8"/>
    </row>
    <row r="12105" spans="68:73">
      <c r="BP12105" s="10"/>
      <c r="BQ12105" s="10"/>
      <c r="BR12105" s="10"/>
      <c r="BS12105" s="10"/>
      <c r="BT12105" s="10"/>
      <c r="BU12105" s="10"/>
    </row>
    <row r="12106" spans="68:73">
      <c r="BP12106" s="8"/>
      <c r="BQ12106" s="8"/>
      <c r="BR12106" s="8"/>
      <c r="BS12106" s="8"/>
      <c r="BT12106" s="8"/>
      <c r="BU12106" s="8"/>
    </row>
    <row r="12107" spans="68:73">
      <c r="BP12107" s="10"/>
      <c r="BQ12107" s="10"/>
      <c r="BR12107" s="10"/>
      <c r="BS12107" s="10"/>
      <c r="BT12107" s="10"/>
      <c r="BU12107" s="10"/>
    </row>
    <row r="12108" spans="68:73">
      <c r="BP12108" s="8"/>
      <c r="BQ12108" s="8"/>
      <c r="BR12108" s="8"/>
      <c r="BS12108" s="8"/>
      <c r="BT12108" s="8"/>
      <c r="BU12108" s="8"/>
    </row>
    <row r="12109" spans="68:73">
      <c r="BP12109" s="10"/>
      <c r="BQ12109" s="10"/>
      <c r="BR12109" s="10"/>
      <c r="BS12109" s="10"/>
      <c r="BT12109" s="10"/>
      <c r="BU12109" s="10"/>
    </row>
    <row r="12110" spans="68:73">
      <c r="BP12110" s="8"/>
      <c r="BQ12110" s="8"/>
      <c r="BR12110" s="8"/>
      <c r="BS12110" s="8"/>
      <c r="BT12110" s="8"/>
      <c r="BU12110" s="8"/>
    </row>
    <row r="12111" spans="68:73">
      <c r="BP12111" s="10"/>
      <c r="BQ12111" s="10"/>
      <c r="BR12111" s="10"/>
      <c r="BS12111" s="10"/>
      <c r="BT12111" s="10"/>
      <c r="BU12111" s="10"/>
    </row>
    <row r="12112" spans="68:73">
      <c r="BP12112" s="8"/>
      <c r="BQ12112" s="8"/>
      <c r="BR12112" s="8"/>
      <c r="BS12112" s="8"/>
      <c r="BT12112" s="8"/>
      <c r="BU12112" s="8"/>
    </row>
    <row r="12113" spans="68:73">
      <c r="BP12113" s="10"/>
      <c r="BQ12113" s="10"/>
      <c r="BR12113" s="10"/>
      <c r="BS12113" s="10"/>
      <c r="BT12113" s="10"/>
      <c r="BU12113" s="10"/>
    </row>
    <row r="12114" spans="68:73">
      <c r="BP12114" s="8"/>
      <c r="BQ12114" s="8"/>
      <c r="BR12114" s="8"/>
      <c r="BS12114" s="8"/>
      <c r="BT12114" s="8"/>
      <c r="BU12114" s="8"/>
    </row>
    <row r="12115" spans="68:73">
      <c r="BP12115" s="10"/>
      <c r="BQ12115" s="10"/>
      <c r="BR12115" s="10"/>
      <c r="BS12115" s="10"/>
      <c r="BT12115" s="10"/>
      <c r="BU12115" s="10"/>
    </row>
    <row r="12116" spans="68:73">
      <c r="BP12116" s="8"/>
      <c r="BQ12116" s="8"/>
      <c r="BR12116" s="8"/>
      <c r="BS12116" s="8"/>
      <c r="BT12116" s="8"/>
      <c r="BU12116" s="8"/>
    </row>
    <row r="12117" spans="68:73">
      <c r="BP12117" s="10"/>
      <c r="BQ12117" s="10"/>
      <c r="BR12117" s="10"/>
      <c r="BS12117" s="10"/>
      <c r="BT12117" s="10"/>
      <c r="BU12117" s="10"/>
    </row>
    <row r="12118" spans="68:73">
      <c r="BP12118" s="8"/>
      <c r="BQ12118" s="8"/>
      <c r="BR12118" s="8"/>
      <c r="BS12118" s="8"/>
      <c r="BT12118" s="8"/>
      <c r="BU12118" s="8"/>
    </row>
    <row r="12119" spans="68:73">
      <c r="BP12119" s="10"/>
      <c r="BQ12119" s="10"/>
      <c r="BR12119" s="10"/>
      <c r="BS12119" s="10"/>
      <c r="BT12119" s="10"/>
      <c r="BU12119" s="10"/>
    </row>
    <row r="12120" spans="68:73">
      <c r="BP12120" s="8"/>
      <c r="BQ12120" s="8"/>
      <c r="BR12120" s="8"/>
      <c r="BS12120" s="8"/>
      <c r="BT12120" s="8"/>
      <c r="BU12120" s="8"/>
    </row>
    <row r="12121" spans="68:73">
      <c r="BP12121" s="10"/>
      <c r="BQ12121" s="10"/>
      <c r="BR12121" s="10"/>
      <c r="BS12121" s="10"/>
      <c r="BT12121" s="10"/>
      <c r="BU12121" s="10"/>
    </row>
    <row r="12122" spans="68:73">
      <c r="BP12122" s="8"/>
      <c r="BQ12122" s="8"/>
      <c r="BR12122" s="8"/>
      <c r="BS12122" s="8"/>
      <c r="BT12122" s="8"/>
      <c r="BU12122" s="8"/>
    </row>
    <row r="12123" spans="68:73">
      <c r="BP12123" s="10"/>
      <c r="BQ12123" s="10"/>
      <c r="BR12123" s="10"/>
      <c r="BS12123" s="10"/>
      <c r="BT12123" s="10"/>
      <c r="BU12123" s="10"/>
    </row>
    <row r="12124" spans="68:73">
      <c r="BP12124" s="8"/>
      <c r="BQ12124" s="8"/>
      <c r="BR12124" s="8"/>
      <c r="BS12124" s="8"/>
      <c r="BT12124" s="8"/>
      <c r="BU12124" s="8"/>
    </row>
    <row r="12125" spans="68:73">
      <c r="BP12125" s="10"/>
      <c r="BQ12125" s="10"/>
      <c r="BR12125" s="10"/>
      <c r="BS12125" s="10"/>
      <c r="BT12125" s="10"/>
      <c r="BU12125" s="10"/>
    </row>
    <row r="12126" spans="68:73">
      <c r="BP12126" s="8"/>
      <c r="BQ12126" s="8"/>
      <c r="BR12126" s="8"/>
      <c r="BS12126" s="8"/>
      <c r="BT12126" s="8"/>
      <c r="BU12126" s="8"/>
    </row>
    <row r="12127" spans="68:73">
      <c r="BP12127" s="10"/>
      <c r="BQ12127" s="10"/>
      <c r="BR12127" s="10"/>
      <c r="BS12127" s="10"/>
      <c r="BT12127" s="10"/>
      <c r="BU12127" s="10"/>
    </row>
    <row r="12128" spans="68:73">
      <c r="BP12128" s="8"/>
      <c r="BQ12128" s="8"/>
      <c r="BR12128" s="8"/>
      <c r="BS12128" s="8"/>
      <c r="BT12128" s="8"/>
      <c r="BU12128" s="8"/>
    </row>
    <row r="12129" spans="68:73">
      <c r="BP12129" s="10"/>
      <c r="BQ12129" s="10"/>
      <c r="BR12129" s="10"/>
      <c r="BS12129" s="10"/>
      <c r="BT12129" s="10"/>
      <c r="BU12129" s="10"/>
    </row>
    <row r="12130" spans="68:73">
      <c r="BP12130" s="8"/>
      <c r="BQ12130" s="8"/>
      <c r="BR12130" s="8"/>
      <c r="BS12130" s="8"/>
      <c r="BT12130" s="8"/>
      <c r="BU12130" s="8"/>
    </row>
    <row r="12131" spans="68:73">
      <c r="BP12131" s="10"/>
      <c r="BQ12131" s="10"/>
      <c r="BR12131" s="10"/>
      <c r="BS12131" s="10"/>
      <c r="BT12131" s="10"/>
      <c r="BU12131" s="10"/>
    </row>
    <row r="12132" spans="68:73">
      <c r="BP12132" s="8"/>
      <c r="BQ12132" s="8"/>
      <c r="BR12132" s="8"/>
      <c r="BS12132" s="8"/>
      <c r="BT12132" s="8"/>
      <c r="BU12132" s="8"/>
    </row>
    <row r="12133" spans="68:73">
      <c r="BP12133" s="10"/>
      <c r="BQ12133" s="10"/>
      <c r="BR12133" s="10"/>
      <c r="BS12133" s="10"/>
      <c r="BT12133" s="10"/>
      <c r="BU12133" s="10"/>
    </row>
    <row r="12134" spans="68:73">
      <c r="BP12134" s="8"/>
      <c r="BQ12134" s="8"/>
      <c r="BR12134" s="8"/>
      <c r="BS12134" s="8"/>
      <c r="BT12134" s="8"/>
      <c r="BU12134" s="8"/>
    </row>
    <row r="12135" spans="68:73">
      <c r="BP12135" s="10"/>
      <c r="BQ12135" s="10"/>
      <c r="BR12135" s="10"/>
      <c r="BS12135" s="10"/>
      <c r="BT12135" s="10"/>
      <c r="BU12135" s="10"/>
    </row>
    <row r="12136" spans="68:73">
      <c r="BP12136" s="8"/>
      <c r="BQ12136" s="8"/>
      <c r="BR12136" s="8"/>
      <c r="BS12136" s="8"/>
      <c r="BT12136" s="8"/>
      <c r="BU12136" s="8"/>
    </row>
    <row r="12137" spans="68:73">
      <c r="BP12137" s="10"/>
      <c r="BQ12137" s="10"/>
      <c r="BR12137" s="10"/>
      <c r="BS12137" s="10"/>
      <c r="BT12137" s="10"/>
      <c r="BU12137" s="10"/>
    </row>
    <row r="12138" spans="68:73">
      <c r="BP12138" s="8"/>
      <c r="BQ12138" s="8"/>
      <c r="BR12138" s="8"/>
      <c r="BS12138" s="8"/>
      <c r="BT12138" s="8"/>
      <c r="BU12138" s="8"/>
    </row>
    <row r="12139" spans="68:73">
      <c r="BP12139" s="10"/>
      <c r="BQ12139" s="10"/>
      <c r="BR12139" s="10"/>
      <c r="BS12139" s="10"/>
      <c r="BT12139" s="10"/>
      <c r="BU12139" s="10"/>
    </row>
    <row r="12140" spans="68:73">
      <c r="BP12140" s="8"/>
      <c r="BQ12140" s="8"/>
      <c r="BR12140" s="8"/>
      <c r="BS12140" s="8"/>
      <c r="BT12140" s="8"/>
      <c r="BU12140" s="8"/>
    </row>
    <row r="12141" spans="68:73">
      <c r="BP12141" s="10"/>
      <c r="BQ12141" s="10"/>
      <c r="BR12141" s="10"/>
      <c r="BS12141" s="10"/>
      <c r="BT12141" s="10"/>
      <c r="BU12141" s="10"/>
    </row>
    <row r="12142" spans="68:73">
      <c r="BP12142" s="8"/>
      <c r="BQ12142" s="8"/>
      <c r="BR12142" s="8"/>
      <c r="BS12142" s="8"/>
      <c r="BT12142" s="8"/>
      <c r="BU12142" s="8"/>
    </row>
    <row r="12143" spans="68:73">
      <c r="BP12143" s="10"/>
      <c r="BQ12143" s="10"/>
      <c r="BR12143" s="10"/>
      <c r="BS12143" s="10"/>
      <c r="BT12143" s="10"/>
      <c r="BU12143" s="10"/>
    </row>
    <row r="12144" spans="68:73">
      <c r="BP12144" s="8"/>
      <c r="BQ12144" s="8"/>
      <c r="BR12144" s="8"/>
      <c r="BS12144" s="8"/>
      <c r="BT12144" s="8"/>
      <c r="BU12144" s="8"/>
    </row>
    <row r="12145" spans="68:73">
      <c r="BP12145" s="10"/>
      <c r="BQ12145" s="10"/>
      <c r="BR12145" s="10"/>
      <c r="BS12145" s="10"/>
      <c r="BT12145" s="10"/>
      <c r="BU12145" s="10"/>
    </row>
    <row r="12146" spans="68:73">
      <c r="BP12146" s="8"/>
      <c r="BQ12146" s="8"/>
      <c r="BR12146" s="8"/>
      <c r="BS12146" s="8"/>
      <c r="BT12146" s="8"/>
      <c r="BU12146" s="8"/>
    </row>
    <row r="12147" spans="68:73">
      <c r="BP12147" s="10"/>
      <c r="BQ12147" s="10"/>
      <c r="BR12147" s="10"/>
      <c r="BS12147" s="10"/>
      <c r="BT12147" s="10"/>
      <c r="BU12147" s="10"/>
    </row>
    <row r="12148" spans="68:73">
      <c r="BP12148" s="8"/>
      <c r="BQ12148" s="8"/>
      <c r="BR12148" s="8"/>
      <c r="BS12148" s="8"/>
      <c r="BT12148" s="8"/>
      <c r="BU12148" s="8"/>
    </row>
    <row r="12149" spans="68:73">
      <c r="BP12149" s="10"/>
      <c r="BQ12149" s="10"/>
      <c r="BR12149" s="10"/>
      <c r="BS12149" s="10"/>
      <c r="BT12149" s="10"/>
      <c r="BU12149" s="10"/>
    </row>
    <row r="12150" spans="68:73">
      <c r="BP12150" s="8"/>
      <c r="BQ12150" s="8"/>
      <c r="BR12150" s="8"/>
      <c r="BS12150" s="8"/>
      <c r="BT12150" s="8"/>
      <c r="BU12150" s="8"/>
    </row>
    <row r="12151" spans="68:73">
      <c r="BP12151" s="10"/>
      <c r="BQ12151" s="10"/>
      <c r="BR12151" s="10"/>
      <c r="BS12151" s="10"/>
      <c r="BT12151" s="10"/>
      <c r="BU12151" s="10"/>
    </row>
    <row r="12152" spans="68:73">
      <c r="BP12152" s="8"/>
      <c r="BQ12152" s="8"/>
      <c r="BR12152" s="8"/>
      <c r="BS12152" s="8"/>
      <c r="BT12152" s="8"/>
      <c r="BU12152" s="8"/>
    </row>
    <row r="12153" spans="68:73">
      <c r="BP12153" s="10"/>
      <c r="BQ12153" s="10"/>
      <c r="BR12153" s="10"/>
      <c r="BS12153" s="10"/>
      <c r="BT12153" s="10"/>
      <c r="BU12153" s="10"/>
    </row>
    <row r="12154" spans="68:73">
      <c r="BP12154" s="8"/>
      <c r="BQ12154" s="8"/>
      <c r="BR12154" s="8"/>
      <c r="BS12154" s="8"/>
      <c r="BT12154" s="8"/>
      <c r="BU12154" s="8"/>
    </row>
    <row r="12155" spans="68:73">
      <c r="BP12155" s="10"/>
      <c r="BQ12155" s="10"/>
      <c r="BR12155" s="10"/>
      <c r="BS12155" s="10"/>
      <c r="BT12155" s="10"/>
      <c r="BU12155" s="10"/>
    </row>
    <row r="12156" spans="68:73">
      <c r="BP12156" s="8"/>
      <c r="BQ12156" s="8"/>
      <c r="BR12156" s="8"/>
      <c r="BS12156" s="8"/>
      <c r="BT12156" s="8"/>
      <c r="BU12156" s="8"/>
    </row>
    <row r="12157" spans="68:73">
      <c r="BP12157" s="10"/>
      <c r="BQ12157" s="10"/>
      <c r="BR12157" s="10"/>
      <c r="BS12157" s="10"/>
      <c r="BT12157" s="10"/>
      <c r="BU12157" s="10"/>
    </row>
    <row r="12158" spans="68:73">
      <c r="BP12158" s="8"/>
      <c r="BQ12158" s="8"/>
      <c r="BR12158" s="8"/>
      <c r="BS12158" s="8"/>
      <c r="BT12158" s="8"/>
      <c r="BU12158" s="8"/>
    </row>
    <row r="12159" spans="68:73">
      <c r="BP12159" s="10"/>
      <c r="BQ12159" s="10"/>
      <c r="BR12159" s="10"/>
      <c r="BS12159" s="10"/>
      <c r="BT12159" s="10"/>
      <c r="BU12159" s="10"/>
    </row>
    <row r="12160" spans="68:73">
      <c r="BP12160" s="8"/>
      <c r="BQ12160" s="8"/>
      <c r="BR12160" s="8"/>
      <c r="BS12160" s="8"/>
      <c r="BT12160" s="8"/>
      <c r="BU12160" s="8"/>
    </row>
    <row r="12161" spans="68:73">
      <c r="BP12161" s="10"/>
      <c r="BQ12161" s="10"/>
      <c r="BR12161" s="10"/>
      <c r="BS12161" s="10"/>
      <c r="BT12161" s="10"/>
      <c r="BU12161" s="10"/>
    </row>
    <row r="12162" spans="68:73">
      <c r="BP12162" s="8"/>
      <c r="BQ12162" s="8"/>
      <c r="BR12162" s="8"/>
      <c r="BS12162" s="8"/>
      <c r="BT12162" s="8"/>
      <c r="BU12162" s="8"/>
    </row>
    <row r="12163" spans="68:73">
      <c r="BP12163" s="10"/>
      <c r="BQ12163" s="10"/>
      <c r="BR12163" s="10"/>
      <c r="BS12163" s="10"/>
      <c r="BT12163" s="10"/>
      <c r="BU12163" s="10"/>
    </row>
    <row r="12164" spans="68:73">
      <c r="BP12164" s="8"/>
      <c r="BQ12164" s="8"/>
      <c r="BR12164" s="8"/>
      <c r="BS12164" s="8"/>
      <c r="BT12164" s="8"/>
      <c r="BU12164" s="8"/>
    </row>
    <row r="12165" spans="68:73">
      <c r="BP12165" s="10"/>
      <c r="BQ12165" s="10"/>
      <c r="BR12165" s="10"/>
      <c r="BS12165" s="10"/>
      <c r="BT12165" s="10"/>
      <c r="BU12165" s="10"/>
    </row>
    <row r="12166" spans="68:73">
      <c r="BP12166" s="8"/>
      <c r="BQ12166" s="8"/>
      <c r="BR12166" s="8"/>
      <c r="BS12166" s="8"/>
      <c r="BT12166" s="8"/>
      <c r="BU12166" s="8"/>
    </row>
    <row r="12167" spans="68:73">
      <c r="BP12167" s="10"/>
      <c r="BQ12167" s="10"/>
      <c r="BR12167" s="10"/>
      <c r="BS12167" s="10"/>
      <c r="BT12167" s="10"/>
      <c r="BU12167" s="10"/>
    </row>
    <row r="12168" spans="68:73">
      <c r="BP12168" s="8"/>
      <c r="BQ12168" s="8"/>
      <c r="BR12168" s="8"/>
      <c r="BS12168" s="8"/>
      <c r="BT12168" s="8"/>
      <c r="BU12168" s="8"/>
    </row>
    <row r="12169" spans="68:73">
      <c r="BP12169" s="10"/>
      <c r="BQ12169" s="10"/>
      <c r="BR12169" s="10"/>
      <c r="BS12169" s="10"/>
      <c r="BT12169" s="10"/>
      <c r="BU12169" s="10"/>
    </row>
    <row r="12170" spans="68:73">
      <c r="BP12170" s="8"/>
      <c r="BQ12170" s="8"/>
      <c r="BR12170" s="8"/>
      <c r="BS12170" s="8"/>
      <c r="BT12170" s="8"/>
      <c r="BU12170" s="8"/>
    </row>
    <row r="12171" spans="68:73">
      <c r="BP12171" s="10"/>
      <c r="BQ12171" s="10"/>
      <c r="BR12171" s="10"/>
      <c r="BS12171" s="10"/>
      <c r="BT12171" s="10"/>
      <c r="BU12171" s="10"/>
    </row>
    <row r="12172" spans="68:73">
      <c r="BP12172" s="8"/>
      <c r="BQ12172" s="8"/>
      <c r="BR12172" s="8"/>
      <c r="BS12172" s="8"/>
      <c r="BT12172" s="8"/>
      <c r="BU12172" s="8"/>
    </row>
    <row r="12173" spans="68:73">
      <c r="BP12173" s="10"/>
      <c r="BQ12173" s="10"/>
      <c r="BR12173" s="10"/>
      <c r="BS12173" s="10"/>
      <c r="BT12173" s="10"/>
      <c r="BU12173" s="10"/>
    </row>
    <row r="12174" spans="68:73">
      <c r="BP12174" s="8"/>
      <c r="BQ12174" s="8"/>
      <c r="BR12174" s="8"/>
      <c r="BS12174" s="8"/>
      <c r="BT12174" s="8"/>
      <c r="BU12174" s="8"/>
    </row>
    <row r="12175" spans="68:73">
      <c r="BP12175" s="10"/>
      <c r="BQ12175" s="10"/>
      <c r="BR12175" s="10"/>
      <c r="BS12175" s="10"/>
      <c r="BT12175" s="10"/>
      <c r="BU12175" s="10"/>
    </row>
    <row r="12176" spans="68:73">
      <c r="BP12176" s="8"/>
      <c r="BQ12176" s="8"/>
      <c r="BR12176" s="8"/>
      <c r="BS12176" s="8"/>
      <c r="BT12176" s="8"/>
      <c r="BU12176" s="8"/>
    </row>
    <row r="12177" spans="68:73">
      <c r="BP12177" s="10"/>
      <c r="BQ12177" s="10"/>
      <c r="BR12177" s="10"/>
      <c r="BS12177" s="10"/>
      <c r="BT12177" s="10"/>
      <c r="BU12177" s="10"/>
    </row>
    <row r="12178" spans="68:73">
      <c r="BP12178" s="8"/>
      <c r="BQ12178" s="8"/>
      <c r="BR12178" s="8"/>
      <c r="BS12178" s="8"/>
      <c r="BT12178" s="8"/>
      <c r="BU12178" s="8"/>
    </row>
    <row r="12179" spans="68:73">
      <c r="BP12179" s="10"/>
      <c r="BQ12179" s="10"/>
      <c r="BR12179" s="10"/>
      <c r="BS12179" s="10"/>
      <c r="BT12179" s="10"/>
      <c r="BU12179" s="10"/>
    </row>
    <row r="12180" spans="68:73">
      <c r="BP12180" s="8"/>
      <c r="BQ12180" s="8"/>
      <c r="BR12180" s="8"/>
      <c r="BS12180" s="8"/>
      <c r="BT12180" s="8"/>
      <c r="BU12180" s="8"/>
    </row>
    <row r="12181" spans="68:73">
      <c r="BP12181" s="10"/>
      <c r="BQ12181" s="10"/>
      <c r="BR12181" s="10"/>
      <c r="BS12181" s="10"/>
      <c r="BT12181" s="10"/>
      <c r="BU12181" s="10"/>
    </row>
    <row r="12182" spans="68:73">
      <c r="BP12182" s="8"/>
      <c r="BQ12182" s="8"/>
      <c r="BR12182" s="8"/>
      <c r="BS12182" s="8"/>
      <c r="BT12182" s="8"/>
      <c r="BU12182" s="8"/>
    </row>
    <row r="12183" spans="68:73">
      <c r="BP12183" s="10"/>
      <c r="BQ12183" s="10"/>
      <c r="BR12183" s="10"/>
      <c r="BS12183" s="10"/>
      <c r="BT12183" s="10"/>
      <c r="BU12183" s="10"/>
    </row>
    <row r="12184" spans="68:73">
      <c r="BP12184" s="8"/>
      <c r="BQ12184" s="8"/>
      <c r="BR12184" s="8"/>
      <c r="BS12184" s="8"/>
      <c r="BT12184" s="8"/>
      <c r="BU12184" s="8"/>
    </row>
    <row r="12185" spans="68:73">
      <c r="BP12185" s="10"/>
      <c r="BQ12185" s="10"/>
      <c r="BR12185" s="10"/>
      <c r="BS12185" s="10"/>
      <c r="BT12185" s="10"/>
      <c r="BU12185" s="10"/>
    </row>
    <row r="12186" spans="68:73">
      <c r="BP12186" s="8"/>
      <c r="BQ12186" s="8"/>
      <c r="BR12186" s="8"/>
      <c r="BS12186" s="8"/>
      <c r="BT12186" s="8"/>
      <c r="BU12186" s="8"/>
    </row>
    <row r="12187" spans="68:73">
      <c r="BP12187" s="10"/>
      <c r="BQ12187" s="10"/>
      <c r="BR12187" s="10"/>
      <c r="BS12187" s="10"/>
      <c r="BT12187" s="10"/>
      <c r="BU12187" s="10"/>
    </row>
    <row r="12188" spans="68:73">
      <c r="BP12188" s="8"/>
      <c r="BQ12188" s="8"/>
      <c r="BR12188" s="8"/>
      <c r="BS12188" s="8"/>
      <c r="BT12188" s="8"/>
      <c r="BU12188" s="8"/>
    </row>
    <row r="12189" spans="68:73">
      <c r="BP12189" s="10"/>
      <c r="BQ12189" s="10"/>
      <c r="BR12189" s="10"/>
      <c r="BS12189" s="10"/>
      <c r="BT12189" s="10"/>
      <c r="BU12189" s="10"/>
    </row>
    <row r="12190" spans="68:73">
      <c r="BP12190" s="8"/>
      <c r="BQ12190" s="8"/>
      <c r="BR12190" s="8"/>
      <c r="BS12190" s="8"/>
      <c r="BT12190" s="8"/>
      <c r="BU12190" s="8"/>
    </row>
    <row r="12191" spans="68:73">
      <c r="BP12191" s="10"/>
      <c r="BQ12191" s="10"/>
      <c r="BR12191" s="10"/>
      <c r="BS12191" s="10"/>
      <c r="BT12191" s="10"/>
      <c r="BU12191" s="10"/>
    </row>
    <row r="12192" spans="68:73">
      <c r="BP12192" s="8"/>
      <c r="BQ12192" s="8"/>
      <c r="BR12192" s="8"/>
      <c r="BS12192" s="8"/>
      <c r="BT12192" s="8"/>
      <c r="BU12192" s="8"/>
    </row>
    <row r="12193" spans="68:73">
      <c r="BP12193" s="10"/>
      <c r="BQ12193" s="10"/>
      <c r="BR12193" s="10"/>
      <c r="BS12193" s="10"/>
      <c r="BT12193" s="10"/>
      <c r="BU12193" s="10"/>
    </row>
    <row r="12194" spans="68:73">
      <c r="BP12194" s="8"/>
      <c r="BQ12194" s="8"/>
      <c r="BR12194" s="8"/>
      <c r="BS12194" s="8"/>
      <c r="BT12194" s="8"/>
      <c r="BU12194" s="8"/>
    </row>
    <row r="12195" spans="68:73">
      <c r="BP12195" s="10"/>
      <c r="BQ12195" s="10"/>
      <c r="BR12195" s="10"/>
      <c r="BS12195" s="10"/>
      <c r="BT12195" s="10"/>
      <c r="BU12195" s="10"/>
    </row>
    <row r="12196" spans="68:73">
      <c r="BP12196" s="8"/>
      <c r="BQ12196" s="8"/>
      <c r="BR12196" s="8"/>
      <c r="BS12196" s="8"/>
      <c r="BT12196" s="8"/>
      <c r="BU12196" s="8"/>
    </row>
    <row r="12197" spans="68:73">
      <c r="BP12197" s="10"/>
      <c r="BQ12197" s="10"/>
      <c r="BR12197" s="10"/>
      <c r="BS12197" s="10"/>
      <c r="BT12197" s="10"/>
      <c r="BU12197" s="10"/>
    </row>
    <row r="12198" spans="68:73">
      <c r="BP12198" s="8"/>
      <c r="BQ12198" s="8"/>
      <c r="BR12198" s="8"/>
      <c r="BS12198" s="8"/>
      <c r="BT12198" s="8"/>
      <c r="BU12198" s="8"/>
    </row>
    <row r="12199" spans="68:73">
      <c r="BP12199" s="10"/>
      <c r="BQ12199" s="10"/>
      <c r="BR12199" s="10"/>
      <c r="BS12199" s="10"/>
      <c r="BT12199" s="10"/>
      <c r="BU12199" s="10"/>
    </row>
    <row r="12200" spans="68:73">
      <c r="BP12200" s="8"/>
      <c r="BQ12200" s="8"/>
      <c r="BR12200" s="8"/>
      <c r="BS12200" s="8"/>
      <c r="BT12200" s="8"/>
      <c r="BU12200" s="8"/>
    </row>
    <row r="12201" spans="68:73">
      <c r="BP12201" s="10"/>
      <c r="BQ12201" s="10"/>
      <c r="BR12201" s="10"/>
      <c r="BS12201" s="10"/>
      <c r="BT12201" s="10"/>
      <c r="BU12201" s="10"/>
    </row>
    <row r="12202" spans="68:73">
      <c r="BP12202" s="8"/>
      <c r="BQ12202" s="8"/>
      <c r="BR12202" s="8"/>
      <c r="BS12202" s="8"/>
      <c r="BT12202" s="8"/>
      <c r="BU12202" s="8"/>
    </row>
    <row r="12203" spans="68:73">
      <c r="BP12203" s="10"/>
      <c r="BQ12203" s="10"/>
      <c r="BR12203" s="10"/>
      <c r="BS12203" s="10"/>
      <c r="BT12203" s="10"/>
      <c r="BU12203" s="10"/>
    </row>
    <row r="12204" spans="68:73">
      <c r="BP12204" s="8"/>
      <c r="BQ12204" s="8"/>
      <c r="BR12204" s="8"/>
      <c r="BS12204" s="8"/>
      <c r="BT12204" s="8"/>
      <c r="BU12204" s="8"/>
    </row>
    <row r="12205" spans="68:73">
      <c r="BP12205" s="10"/>
      <c r="BQ12205" s="10"/>
      <c r="BR12205" s="10"/>
      <c r="BS12205" s="10"/>
      <c r="BT12205" s="10"/>
      <c r="BU12205" s="10"/>
    </row>
    <row r="12206" spans="68:73">
      <c r="BP12206" s="8"/>
      <c r="BQ12206" s="8"/>
      <c r="BR12206" s="8"/>
      <c r="BS12206" s="8"/>
      <c r="BT12206" s="8"/>
      <c r="BU12206" s="8"/>
    </row>
    <row r="12207" spans="68:73">
      <c r="BP12207" s="10"/>
      <c r="BQ12207" s="10"/>
      <c r="BR12207" s="10"/>
      <c r="BS12207" s="10"/>
      <c r="BT12207" s="10"/>
      <c r="BU12207" s="10"/>
    </row>
    <row r="12208" spans="68:73">
      <c r="BP12208" s="8"/>
      <c r="BQ12208" s="8"/>
      <c r="BR12208" s="8"/>
      <c r="BS12208" s="8"/>
      <c r="BT12208" s="8"/>
      <c r="BU12208" s="8"/>
    </row>
    <row r="12209" spans="68:73">
      <c r="BP12209" s="10"/>
      <c r="BQ12209" s="10"/>
      <c r="BR12209" s="10"/>
      <c r="BS12209" s="10"/>
      <c r="BT12209" s="10"/>
      <c r="BU12209" s="10"/>
    </row>
    <row r="12210" spans="68:73">
      <c r="BP12210" s="8"/>
      <c r="BQ12210" s="8"/>
      <c r="BR12210" s="8"/>
      <c r="BS12210" s="8"/>
      <c r="BT12210" s="8"/>
      <c r="BU12210" s="8"/>
    </row>
    <row r="12211" spans="68:73">
      <c r="BP12211" s="10"/>
      <c r="BQ12211" s="10"/>
      <c r="BR12211" s="10"/>
      <c r="BS12211" s="10"/>
      <c r="BT12211" s="10"/>
      <c r="BU12211" s="10"/>
    </row>
    <row r="12212" spans="68:73">
      <c r="BP12212" s="8"/>
      <c r="BQ12212" s="8"/>
      <c r="BR12212" s="8"/>
      <c r="BS12212" s="8"/>
      <c r="BT12212" s="8"/>
      <c r="BU12212" s="8"/>
    </row>
    <row r="12213" spans="68:73">
      <c r="BP12213" s="10"/>
      <c r="BQ12213" s="10"/>
      <c r="BR12213" s="10"/>
      <c r="BS12213" s="10"/>
      <c r="BT12213" s="10"/>
      <c r="BU12213" s="10"/>
    </row>
    <row r="12214" spans="68:73">
      <c r="BP12214" s="8"/>
      <c r="BQ12214" s="8"/>
      <c r="BR12214" s="8"/>
      <c r="BS12214" s="8"/>
      <c r="BT12214" s="8"/>
      <c r="BU12214" s="8"/>
    </row>
    <row r="12215" spans="68:73">
      <c r="BP12215" s="10"/>
      <c r="BQ12215" s="10"/>
      <c r="BR12215" s="10"/>
      <c r="BS12215" s="10"/>
      <c r="BT12215" s="10"/>
      <c r="BU12215" s="10"/>
    </row>
    <row r="12216" spans="68:73">
      <c r="BP12216" s="8"/>
      <c r="BQ12216" s="8"/>
      <c r="BR12216" s="8"/>
      <c r="BS12216" s="8"/>
      <c r="BT12216" s="8"/>
      <c r="BU12216" s="8"/>
    </row>
    <row r="12217" spans="68:73">
      <c r="BP12217" s="10"/>
      <c r="BQ12217" s="10"/>
      <c r="BR12217" s="10"/>
      <c r="BS12217" s="10"/>
      <c r="BT12217" s="10"/>
      <c r="BU12217" s="10"/>
    </row>
    <row r="12218" spans="68:73">
      <c r="BP12218" s="8"/>
      <c r="BQ12218" s="8"/>
      <c r="BR12218" s="8"/>
      <c r="BS12218" s="8"/>
      <c r="BT12218" s="8"/>
      <c r="BU12218" s="8"/>
    </row>
    <row r="12219" spans="68:73">
      <c r="BP12219" s="10"/>
      <c r="BQ12219" s="10"/>
      <c r="BR12219" s="10"/>
      <c r="BS12219" s="10"/>
      <c r="BT12219" s="10"/>
      <c r="BU12219" s="10"/>
    </row>
    <row r="12220" spans="68:73">
      <c r="BP12220" s="8"/>
      <c r="BQ12220" s="8"/>
      <c r="BR12220" s="8"/>
      <c r="BS12220" s="8"/>
      <c r="BT12220" s="8"/>
      <c r="BU12220" s="8"/>
    </row>
    <row r="12221" spans="68:73">
      <c r="BP12221" s="10"/>
      <c r="BQ12221" s="10"/>
      <c r="BR12221" s="10"/>
      <c r="BS12221" s="10"/>
      <c r="BT12221" s="10"/>
      <c r="BU12221" s="10"/>
    </row>
    <row r="12222" spans="68:73">
      <c r="BP12222" s="8"/>
      <c r="BQ12222" s="8"/>
      <c r="BR12222" s="8"/>
      <c r="BS12222" s="8"/>
      <c r="BT12222" s="8"/>
      <c r="BU12222" s="8"/>
    </row>
    <row r="12223" spans="68:73">
      <c r="BP12223" s="10"/>
      <c r="BQ12223" s="10"/>
      <c r="BR12223" s="10"/>
      <c r="BS12223" s="10"/>
      <c r="BT12223" s="10"/>
      <c r="BU12223" s="10"/>
    </row>
    <row r="12224" spans="68:73">
      <c r="BP12224" s="8"/>
      <c r="BQ12224" s="8"/>
      <c r="BR12224" s="8"/>
      <c r="BS12224" s="8"/>
      <c r="BT12224" s="8"/>
      <c r="BU12224" s="8"/>
    </row>
    <row r="12225" spans="68:73">
      <c r="BP12225" s="10"/>
      <c r="BQ12225" s="10"/>
      <c r="BR12225" s="10"/>
      <c r="BS12225" s="10"/>
      <c r="BT12225" s="10"/>
      <c r="BU12225" s="10"/>
    </row>
    <row r="12226" spans="68:73">
      <c r="BP12226" s="8"/>
      <c r="BQ12226" s="8"/>
      <c r="BR12226" s="8"/>
      <c r="BS12226" s="8"/>
      <c r="BT12226" s="8"/>
      <c r="BU12226" s="8"/>
    </row>
    <row r="12227" spans="68:73">
      <c r="BP12227" s="10"/>
      <c r="BQ12227" s="10"/>
      <c r="BR12227" s="10"/>
      <c r="BS12227" s="10"/>
      <c r="BT12227" s="10"/>
      <c r="BU12227" s="10"/>
    </row>
    <row r="12228" spans="68:73">
      <c r="BP12228" s="8"/>
      <c r="BQ12228" s="8"/>
      <c r="BR12228" s="8"/>
      <c r="BS12228" s="8"/>
      <c r="BT12228" s="8"/>
      <c r="BU12228" s="8"/>
    </row>
    <row r="12229" spans="68:73">
      <c r="BP12229" s="10"/>
      <c r="BQ12229" s="10"/>
      <c r="BR12229" s="10"/>
      <c r="BS12229" s="10"/>
      <c r="BT12229" s="10"/>
      <c r="BU12229" s="10"/>
    </row>
    <row r="12230" spans="68:73">
      <c r="BP12230" s="8"/>
      <c r="BQ12230" s="8"/>
      <c r="BR12230" s="8"/>
      <c r="BS12230" s="8"/>
      <c r="BT12230" s="8"/>
      <c r="BU12230" s="8"/>
    </row>
    <row r="12231" spans="68:73">
      <c r="BP12231" s="10"/>
      <c r="BQ12231" s="10"/>
      <c r="BR12231" s="10"/>
      <c r="BS12231" s="10"/>
      <c r="BT12231" s="10"/>
      <c r="BU12231" s="10"/>
    </row>
    <row r="12232" spans="68:73">
      <c r="BP12232" s="8"/>
      <c r="BQ12232" s="8"/>
      <c r="BR12232" s="8"/>
      <c r="BS12232" s="8"/>
      <c r="BT12232" s="8"/>
      <c r="BU12232" s="8"/>
    </row>
    <row r="12233" spans="68:73">
      <c r="BP12233" s="10"/>
      <c r="BQ12233" s="10"/>
      <c r="BR12233" s="10"/>
      <c r="BS12233" s="10"/>
      <c r="BT12233" s="10"/>
      <c r="BU12233" s="10"/>
    </row>
    <row r="12234" spans="68:73">
      <c r="BP12234" s="8"/>
      <c r="BQ12234" s="8"/>
      <c r="BR12234" s="8"/>
      <c r="BS12234" s="8"/>
      <c r="BT12234" s="8"/>
      <c r="BU12234" s="8"/>
    </row>
    <row r="12235" spans="68:73">
      <c r="BP12235" s="10"/>
      <c r="BQ12235" s="10"/>
      <c r="BR12235" s="10"/>
      <c r="BS12235" s="10"/>
      <c r="BT12235" s="10"/>
      <c r="BU12235" s="10"/>
    </row>
    <row r="12236" spans="68:73">
      <c r="BP12236" s="8"/>
      <c r="BQ12236" s="8"/>
      <c r="BR12236" s="8"/>
      <c r="BS12236" s="8"/>
      <c r="BT12236" s="8"/>
      <c r="BU12236" s="8"/>
    </row>
    <row r="12237" spans="68:73">
      <c r="BP12237" s="10"/>
      <c r="BQ12237" s="10"/>
      <c r="BR12237" s="10"/>
      <c r="BS12237" s="10"/>
      <c r="BT12237" s="10"/>
      <c r="BU12237" s="10"/>
    </row>
    <row r="12238" spans="68:73">
      <c r="BP12238" s="8"/>
      <c r="BQ12238" s="8"/>
      <c r="BR12238" s="8"/>
      <c r="BS12238" s="8"/>
      <c r="BT12238" s="8"/>
      <c r="BU12238" s="8"/>
    </row>
    <row r="12239" spans="68:73">
      <c r="BP12239" s="10"/>
      <c r="BQ12239" s="10"/>
      <c r="BR12239" s="10"/>
      <c r="BS12239" s="10"/>
      <c r="BT12239" s="10"/>
      <c r="BU12239" s="10"/>
    </row>
    <row r="12240" spans="68:73">
      <c r="BP12240" s="8"/>
      <c r="BQ12240" s="8"/>
      <c r="BR12240" s="8"/>
      <c r="BS12240" s="8"/>
      <c r="BT12240" s="8"/>
      <c r="BU12240" s="8"/>
    </row>
    <row r="12241" spans="68:73">
      <c r="BP12241" s="10"/>
      <c r="BQ12241" s="10"/>
      <c r="BR12241" s="10"/>
      <c r="BS12241" s="10"/>
      <c r="BT12241" s="10"/>
      <c r="BU12241" s="10"/>
    </row>
    <row r="12242" spans="68:73">
      <c r="BP12242" s="8"/>
      <c r="BQ12242" s="8"/>
      <c r="BR12242" s="8"/>
      <c r="BS12242" s="8"/>
      <c r="BT12242" s="8"/>
      <c r="BU12242" s="8"/>
    </row>
    <row r="12243" spans="68:73">
      <c r="BP12243" s="10"/>
      <c r="BQ12243" s="10"/>
      <c r="BR12243" s="10"/>
      <c r="BS12243" s="10"/>
      <c r="BT12243" s="10"/>
      <c r="BU12243" s="10"/>
    </row>
    <row r="12244" spans="68:73">
      <c r="BP12244" s="8"/>
      <c r="BQ12244" s="8"/>
      <c r="BR12244" s="8"/>
      <c r="BS12244" s="8"/>
      <c r="BT12244" s="8"/>
      <c r="BU12244" s="8"/>
    </row>
    <row r="12245" spans="68:73">
      <c r="BP12245" s="10"/>
      <c r="BQ12245" s="10"/>
      <c r="BR12245" s="10"/>
      <c r="BS12245" s="10"/>
      <c r="BT12245" s="10"/>
      <c r="BU12245" s="10"/>
    </row>
    <row r="12246" spans="68:73">
      <c r="BP12246" s="8"/>
      <c r="BQ12246" s="8"/>
      <c r="BR12246" s="8"/>
      <c r="BS12246" s="8"/>
      <c r="BT12246" s="8"/>
      <c r="BU12246" s="8"/>
    </row>
    <row r="12247" spans="68:73">
      <c r="BP12247" s="10"/>
      <c r="BQ12247" s="10"/>
      <c r="BR12247" s="10"/>
      <c r="BS12247" s="10"/>
      <c r="BT12247" s="10"/>
      <c r="BU12247" s="10"/>
    </row>
    <row r="12248" spans="68:73">
      <c r="BP12248" s="8"/>
      <c r="BQ12248" s="8"/>
      <c r="BR12248" s="8"/>
      <c r="BS12248" s="8"/>
      <c r="BT12248" s="8"/>
      <c r="BU12248" s="8"/>
    </row>
    <row r="12249" spans="68:73">
      <c r="BP12249" s="10"/>
      <c r="BQ12249" s="10"/>
      <c r="BR12249" s="10"/>
      <c r="BS12249" s="10"/>
      <c r="BT12249" s="10"/>
      <c r="BU12249" s="10"/>
    </row>
    <row r="12250" spans="68:73">
      <c r="BP12250" s="8"/>
      <c r="BQ12250" s="8"/>
      <c r="BR12250" s="8"/>
      <c r="BS12250" s="8"/>
      <c r="BT12250" s="8"/>
      <c r="BU12250" s="8"/>
    </row>
    <row r="12251" spans="68:73">
      <c r="BP12251" s="10"/>
      <c r="BQ12251" s="10"/>
      <c r="BR12251" s="10"/>
      <c r="BS12251" s="10"/>
      <c r="BT12251" s="10"/>
      <c r="BU12251" s="10"/>
    </row>
    <row r="12252" spans="68:73">
      <c r="BP12252" s="8"/>
      <c r="BQ12252" s="8"/>
      <c r="BR12252" s="8"/>
      <c r="BS12252" s="8"/>
      <c r="BT12252" s="8"/>
      <c r="BU12252" s="8"/>
    </row>
    <row r="12253" spans="68:73">
      <c r="BP12253" s="10"/>
      <c r="BQ12253" s="10"/>
      <c r="BR12253" s="10"/>
      <c r="BS12253" s="10"/>
      <c r="BT12253" s="10"/>
      <c r="BU12253" s="10"/>
    </row>
    <row r="12254" spans="68:73">
      <c r="BP12254" s="8"/>
      <c r="BQ12254" s="8"/>
      <c r="BR12254" s="8"/>
      <c r="BS12254" s="8"/>
      <c r="BT12254" s="8"/>
      <c r="BU12254" s="8"/>
    </row>
    <row r="12255" spans="68:73">
      <c r="BP12255" s="10"/>
      <c r="BQ12255" s="10"/>
      <c r="BR12255" s="10"/>
      <c r="BS12255" s="10"/>
      <c r="BT12255" s="10"/>
      <c r="BU12255" s="10"/>
    </row>
    <row r="12256" spans="68:73">
      <c r="BP12256" s="8"/>
      <c r="BQ12256" s="8"/>
      <c r="BR12256" s="8"/>
      <c r="BS12256" s="8"/>
      <c r="BT12256" s="8"/>
      <c r="BU12256" s="8"/>
    </row>
    <row r="12257" spans="68:73">
      <c r="BP12257" s="10"/>
      <c r="BQ12257" s="10"/>
      <c r="BR12257" s="10"/>
      <c r="BS12257" s="10"/>
      <c r="BT12257" s="10"/>
      <c r="BU12257" s="10"/>
    </row>
    <row r="12258" spans="68:73">
      <c r="BP12258" s="8"/>
      <c r="BQ12258" s="8"/>
      <c r="BR12258" s="8"/>
      <c r="BS12258" s="8"/>
      <c r="BT12258" s="8"/>
      <c r="BU12258" s="8"/>
    </row>
    <row r="12259" spans="68:73">
      <c r="BP12259" s="10"/>
      <c r="BQ12259" s="10"/>
      <c r="BR12259" s="10"/>
      <c r="BS12259" s="10"/>
      <c r="BT12259" s="10"/>
      <c r="BU12259" s="10"/>
    </row>
    <row r="12260" spans="68:73">
      <c r="BP12260" s="8"/>
      <c r="BQ12260" s="8"/>
      <c r="BR12260" s="8"/>
      <c r="BS12260" s="8"/>
      <c r="BT12260" s="8"/>
      <c r="BU12260" s="8"/>
    </row>
    <row r="12261" spans="68:73">
      <c r="BP12261" s="10"/>
      <c r="BQ12261" s="10"/>
      <c r="BR12261" s="10"/>
      <c r="BS12261" s="10"/>
      <c r="BT12261" s="10"/>
      <c r="BU12261" s="10"/>
    </row>
    <row r="12262" spans="68:73">
      <c r="BP12262" s="8"/>
      <c r="BQ12262" s="8"/>
      <c r="BR12262" s="8"/>
      <c r="BS12262" s="8"/>
      <c r="BT12262" s="8"/>
      <c r="BU12262" s="8"/>
    </row>
    <row r="12263" spans="68:73">
      <c r="BP12263" s="10"/>
      <c r="BQ12263" s="10"/>
      <c r="BR12263" s="10"/>
      <c r="BS12263" s="10"/>
      <c r="BT12263" s="10"/>
      <c r="BU12263" s="10"/>
    </row>
    <row r="12264" spans="68:73">
      <c r="BP12264" s="8"/>
      <c r="BQ12264" s="8"/>
      <c r="BR12264" s="8"/>
      <c r="BS12264" s="8"/>
      <c r="BT12264" s="8"/>
      <c r="BU12264" s="8"/>
    </row>
    <row r="12265" spans="68:73">
      <c r="BP12265" s="10"/>
      <c r="BQ12265" s="10"/>
      <c r="BR12265" s="10"/>
      <c r="BS12265" s="10"/>
      <c r="BT12265" s="10"/>
      <c r="BU12265" s="10"/>
    </row>
    <row r="12266" spans="68:73">
      <c r="BP12266" s="8"/>
      <c r="BQ12266" s="8"/>
      <c r="BR12266" s="8"/>
      <c r="BS12266" s="8"/>
      <c r="BT12266" s="8"/>
      <c r="BU12266" s="8"/>
    </row>
    <row r="12267" spans="68:73">
      <c r="BP12267" s="10"/>
      <c r="BQ12267" s="10"/>
      <c r="BR12267" s="10"/>
      <c r="BS12267" s="10"/>
      <c r="BT12267" s="10"/>
      <c r="BU12267" s="10"/>
    </row>
    <row r="12268" spans="68:73">
      <c r="BP12268" s="8"/>
      <c r="BQ12268" s="8"/>
      <c r="BR12268" s="8"/>
      <c r="BS12268" s="8"/>
      <c r="BT12268" s="8"/>
      <c r="BU12268" s="8"/>
    </row>
    <row r="12269" spans="68:73">
      <c r="BP12269" s="10"/>
      <c r="BQ12269" s="10"/>
      <c r="BR12269" s="10"/>
      <c r="BS12269" s="10"/>
      <c r="BT12269" s="10"/>
      <c r="BU12269" s="10"/>
    </row>
    <row r="12270" spans="68:73">
      <c r="BP12270" s="8"/>
      <c r="BQ12270" s="8"/>
      <c r="BR12270" s="8"/>
      <c r="BS12270" s="8"/>
      <c r="BT12270" s="8"/>
      <c r="BU12270" s="8"/>
    </row>
    <row r="12271" spans="68:73">
      <c r="BP12271" s="10"/>
      <c r="BQ12271" s="10"/>
      <c r="BR12271" s="10"/>
      <c r="BS12271" s="10"/>
      <c r="BT12271" s="10"/>
      <c r="BU12271" s="10"/>
    </row>
    <row r="12272" spans="68:73">
      <c r="BP12272" s="8"/>
      <c r="BQ12272" s="8"/>
      <c r="BR12272" s="8"/>
      <c r="BS12272" s="8"/>
      <c r="BT12272" s="8"/>
      <c r="BU12272" s="8"/>
    </row>
    <row r="12273" spans="68:73">
      <c r="BP12273" s="10"/>
      <c r="BQ12273" s="10"/>
      <c r="BR12273" s="10"/>
      <c r="BS12273" s="10"/>
      <c r="BT12273" s="10"/>
      <c r="BU12273" s="10"/>
    </row>
    <row r="12274" spans="68:73">
      <c r="BP12274" s="8"/>
      <c r="BQ12274" s="8"/>
      <c r="BR12274" s="8"/>
      <c r="BS12274" s="8"/>
      <c r="BT12274" s="8"/>
      <c r="BU12274" s="8"/>
    </row>
    <row r="12275" spans="68:73">
      <c r="BP12275" s="10"/>
      <c r="BQ12275" s="10"/>
      <c r="BR12275" s="10"/>
      <c r="BS12275" s="10"/>
      <c r="BT12275" s="10"/>
      <c r="BU12275" s="10"/>
    </row>
    <row r="12276" spans="68:73">
      <c r="BP12276" s="8"/>
      <c r="BQ12276" s="8"/>
      <c r="BR12276" s="8"/>
      <c r="BS12276" s="8"/>
      <c r="BT12276" s="8"/>
      <c r="BU12276" s="8"/>
    </row>
    <row r="12277" spans="68:73">
      <c r="BP12277" s="10"/>
      <c r="BQ12277" s="10"/>
      <c r="BR12277" s="10"/>
      <c r="BS12277" s="10"/>
      <c r="BT12277" s="10"/>
      <c r="BU12277" s="10"/>
    </row>
    <row r="12278" spans="68:73">
      <c r="BP12278" s="8"/>
      <c r="BQ12278" s="8"/>
      <c r="BR12278" s="8"/>
      <c r="BS12278" s="8"/>
      <c r="BT12278" s="8"/>
      <c r="BU12278" s="8"/>
    </row>
    <row r="12279" spans="68:73">
      <c r="BP12279" s="10"/>
      <c r="BQ12279" s="10"/>
      <c r="BR12279" s="10"/>
      <c r="BS12279" s="10"/>
      <c r="BT12279" s="10"/>
      <c r="BU12279" s="10"/>
    </row>
    <row r="12280" spans="68:73">
      <c r="BP12280" s="8"/>
      <c r="BQ12280" s="8"/>
      <c r="BR12280" s="8"/>
      <c r="BS12280" s="8"/>
      <c r="BT12280" s="8"/>
      <c r="BU12280" s="8"/>
    </row>
    <row r="12281" spans="68:73">
      <c r="BP12281" s="10"/>
      <c r="BQ12281" s="10"/>
      <c r="BR12281" s="10"/>
      <c r="BS12281" s="10"/>
      <c r="BT12281" s="10"/>
      <c r="BU12281" s="10"/>
    </row>
    <row r="12282" spans="68:73">
      <c r="BP12282" s="8"/>
      <c r="BQ12282" s="8"/>
      <c r="BR12282" s="8"/>
      <c r="BS12282" s="8"/>
      <c r="BT12282" s="8"/>
      <c r="BU12282" s="8"/>
    </row>
    <row r="12283" spans="68:73">
      <c r="BP12283" s="10"/>
      <c r="BQ12283" s="10"/>
      <c r="BR12283" s="10"/>
      <c r="BS12283" s="10"/>
      <c r="BT12283" s="10"/>
      <c r="BU12283" s="10"/>
    </row>
    <row r="12284" spans="68:73">
      <c r="BP12284" s="8"/>
      <c r="BQ12284" s="8"/>
      <c r="BR12284" s="8"/>
      <c r="BS12284" s="8"/>
      <c r="BT12284" s="8"/>
      <c r="BU12284" s="8"/>
    </row>
    <row r="12285" spans="68:73">
      <c r="BP12285" s="10"/>
      <c r="BQ12285" s="10"/>
      <c r="BR12285" s="10"/>
      <c r="BS12285" s="10"/>
      <c r="BT12285" s="10"/>
      <c r="BU12285" s="10"/>
    </row>
    <row r="12286" spans="68:73">
      <c r="BP12286" s="8"/>
      <c r="BQ12286" s="8"/>
      <c r="BR12286" s="8"/>
      <c r="BS12286" s="8"/>
      <c r="BT12286" s="8"/>
      <c r="BU12286" s="8"/>
    </row>
    <row r="12287" spans="68:73">
      <c r="BP12287" s="10"/>
      <c r="BQ12287" s="10"/>
      <c r="BR12287" s="10"/>
      <c r="BS12287" s="10"/>
      <c r="BT12287" s="10"/>
      <c r="BU12287" s="10"/>
    </row>
    <row r="12288" spans="68:73">
      <c r="BP12288" s="8"/>
      <c r="BQ12288" s="8"/>
      <c r="BR12288" s="8"/>
      <c r="BS12288" s="8"/>
      <c r="BT12288" s="8"/>
      <c r="BU12288" s="8"/>
    </row>
    <row r="12289" spans="68:73">
      <c r="BP12289" s="10"/>
      <c r="BQ12289" s="10"/>
      <c r="BR12289" s="10"/>
      <c r="BS12289" s="10"/>
      <c r="BT12289" s="10"/>
      <c r="BU12289" s="10"/>
    </row>
    <row r="12290" spans="68:73">
      <c r="BP12290" s="8"/>
      <c r="BQ12290" s="8"/>
      <c r="BR12290" s="8"/>
      <c r="BS12290" s="8"/>
      <c r="BT12290" s="8"/>
      <c r="BU12290" s="8"/>
    </row>
    <row r="12291" spans="68:73">
      <c r="BP12291" s="10"/>
      <c r="BQ12291" s="10"/>
      <c r="BR12291" s="10"/>
      <c r="BS12291" s="10"/>
      <c r="BT12291" s="10"/>
      <c r="BU12291" s="10"/>
    </row>
    <row r="12292" spans="68:73">
      <c r="BP12292" s="8"/>
      <c r="BQ12292" s="8"/>
      <c r="BR12292" s="8"/>
      <c r="BS12292" s="8"/>
      <c r="BT12292" s="8"/>
      <c r="BU12292" s="8"/>
    </row>
    <row r="12293" spans="68:73">
      <c r="BP12293" s="10"/>
      <c r="BQ12293" s="10"/>
      <c r="BR12293" s="10"/>
      <c r="BS12293" s="10"/>
      <c r="BT12293" s="10"/>
      <c r="BU12293" s="10"/>
    </row>
    <row r="12294" spans="68:73">
      <c r="BP12294" s="8"/>
      <c r="BQ12294" s="8"/>
      <c r="BR12294" s="8"/>
      <c r="BS12294" s="8"/>
      <c r="BT12294" s="8"/>
      <c r="BU12294" s="8"/>
    </row>
    <row r="12295" spans="68:73">
      <c r="BP12295" s="10"/>
      <c r="BQ12295" s="10"/>
      <c r="BR12295" s="10"/>
      <c r="BS12295" s="10"/>
      <c r="BT12295" s="10"/>
      <c r="BU12295" s="10"/>
    </row>
    <row r="12296" spans="68:73">
      <c r="BP12296" s="8"/>
      <c r="BQ12296" s="8"/>
      <c r="BR12296" s="8"/>
      <c r="BS12296" s="8"/>
      <c r="BT12296" s="8"/>
      <c r="BU12296" s="8"/>
    </row>
    <row r="12297" spans="68:73">
      <c r="BP12297" s="10"/>
      <c r="BQ12297" s="10"/>
      <c r="BR12297" s="10"/>
      <c r="BS12297" s="10"/>
      <c r="BT12297" s="10"/>
      <c r="BU12297" s="10"/>
    </row>
    <row r="12298" spans="68:73">
      <c r="BP12298" s="8"/>
      <c r="BQ12298" s="8"/>
      <c r="BR12298" s="8"/>
      <c r="BS12298" s="8"/>
      <c r="BT12298" s="8"/>
      <c r="BU12298" s="8"/>
    </row>
    <row r="12299" spans="68:73">
      <c r="BP12299" s="10"/>
      <c r="BQ12299" s="10"/>
      <c r="BR12299" s="10"/>
      <c r="BS12299" s="10"/>
      <c r="BT12299" s="10"/>
      <c r="BU12299" s="10"/>
    </row>
    <row r="12300" spans="68:73">
      <c r="BP12300" s="8"/>
      <c r="BQ12300" s="8"/>
      <c r="BR12300" s="8"/>
      <c r="BS12300" s="8"/>
      <c r="BT12300" s="8"/>
      <c r="BU12300" s="8"/>
    </row>
    <row r="12301" spans="68:73">
      <c r="BP12301" s="10"/>
      <c r="BQ12301" s="10"/>
      <c r="BR12301" s="10"/>
      <c r="BS12301" s="10"/>
      <c r="BT12301" s="10"/>
      <c r="BU12301" s="10"/>
    </row>
    <row r="12302" spans="68:73">
      <c r="BP12302" s="8"/>
      <c r="BQ12302" s="8"/>
      <c r="BR12302" s="8"/>
      <c r="BS12302" s="8"/>
      <c r="BT12302" s="8"/>
      <c r="BU12302" s="8"/>
    </row>
    <row r="12303" spans="68:73">
      <c r="BP12303" s="10"/>
      <c r="BQ12303" s="10"/>
      <c r="BR12303" s="10"/>
      <c r="BS12303" s="10"/>
      <c r="BT12303" s="10"/>
      <c r="BU12303" s="10"/>
    </row>
    <row r="12304" spans="68:73">
      <c r="BP12304" s="8"/>
      <c r="BQ12304" s="8"/>
      <c r="BR12304" s="8"/>
      <c r="BS12304" s="8"/>
      <c r="BT12304" s="8"/>
      <c r="BU12304" s="8"/>
    </row>
    <row r="12305" spans="68:73">
      <c r="BP12305" s="10"/>
      <c r="BQ12305" s="10"/>
      <c r="BR12305" s="10"/>
      <c r="BS12305" s="10"/>
      <c r="BT12305" s="10"/>
      <c r="BU12305" s="10"/>
    </row>
    <row r="12306" spans="68:73">
      <c r="BP12306" s="8"/>
      <c r="BQ12306" s="8"/>
      <c r="BR12306" s="8"/>
      <c r="BS12306" s="8"/>
      <c r="BT12306" s="8"/>
      <c r="BU12306" s="8"/>
    </row>
    <row r="12307" spans="68:73">
      <c r="BP12307" s="10"/>
      <c r="BQ12307" s="10"/>
      <c r="BR12307" s="10"/>
      <c r="BS12307" s="10"/>
      <c r="BT12307" s="10"/>
      <c r="BU12307" s="10"/>
    </row>
    <row r="12308" spans="68:73">
      <c r="BP12308" s="8"/>
      <c r="BQ12308" s="8"/>
      <c r="BR12308" s="8"/>
      <c r="BS12308" s="8"/>
      <c r="BT12308" s="8"/>
      <c r="BU12308" s="8"/>
    </row>
    <row r="12309" spans="68:73">
      <c r="BP12309" s="10"/>
      <c r="BQ12309" s="10"/>
      <c r="BR12309" s="10"/>
      <c r="BS12309" s="10"/>
      <c r="BT12309" s="10"/>
      <c r="BU12309" s="10"/>
    </row>
    <row r="12310" spans="68:73">
      <c r="BP12310" s="8"/>
      <c r="BQ12310" s="8"/>
      <c r="BR12310" s="8"/>
      <c r="BS12310" s="8"/>
      <c r="BT12310" s="8"/>
      <c r="BU12310" s="8"/>
    </row>
    <row r="12311" spans="68:73">
      <c r="BP12311" s="10"/>
      <c r="BQ12311" s="10"/>
      <c r="BR12311" s="10"/>
      <c r="BS12311" s="10"/>
      <c r="BT12311" s="10"/>
      <c r="BU12311" s="10"/>
    </row>
    <row r="12312" spans="68:73">
      <c r="BP12312" s="8"/>
      <c r="BQ12312" s="8"/>
      <c r="BR12312" s="8"/>
      <c r="BS12312" s="8"/>
      <c r="BT12312" s="8"/>
      <c r="BU12312" s="8"/>
    </row>
    <row r="12313" spans="68:73">
      <c r="BP12313" s="10"/>
      <c r="BQ12313" s="10"/>
      <c r="BR12313" s="10"/>
      <c r="BS12313" s="10"/>
      <c r="BT12313" s="10"/>
      <c r="BU12313" s="10"/>
    </row>
    <row r="12314" spans="68:73">
      <c r="BP12314" s="8"/>
      <c r="BQ12314" s="8"/>
      <c r="BR12314" s="8"/>
      <c r="BS12314" s="8"/>
      <c r="BT12314" s="8"/>
      <c r="BU12314" s="8"/>
    </row>
    <row r="12315" spans="68:73">
      <c r="BP12315" s="10"/>
      <c r="BQ12315" s="10"/>
      <c r="BR12315" s="10"/>
      <c r="BS12315" s="10"/>
      <c r="BT12315" s="10"/>
      <c r="BU12315" s="10"/>
    </row>
    <row r="12316" spans="68:73">
      <c r="BP12316" s="8"/>
      <c r="BQ12316" s="8"/>
      <c r="BR12316" s="8"/>
      <c r="BS12316" s="8"/>
      <c r="BT12316" s="8"/>
      <c r="BU12316" s="8"/>
    </row>
    <row r="12317" spans="68:73">
      <c r="BP12317" s="10"/>
      <c r="BQ12317" s="10"/>
      <c r="BR12317" s="10"/>
      <c r="BS12317" s="10"/>
      <c r="BT12317" s="10"/>
      <c r="BU12317" s="10"/>
    </row>
    <row r="12318" spans="68:73">
      <c r="BP12318" s="8"/>
      <c r="BQ12318" s="8"/>
      <c r="BR12318" s="8"/>
      <c r="BS12318" s="8"/>
      <c r="BT12318" s="8"/>
      <c r="BU12318" s="8"/>
    </row>
    <row r="12319" spans="68:73">
      <c r="BP12319" s="10"/>
      <c r="BQ12319" s="10"/>
      <c r="BR12319" s="10"/>
      <c r="BS12319" s="10"/>
      <c r="BT12319" s="10"/>
      <c r="BU12319" s="10"/>
    </row>
    <row r="12320" spans="68:73">
      <c r="BP12320" s="8"/>
      <c r="BQ12320" s="8"/>
      <c r="BR12320" s="8"/>
      <c r="BS12320" s="8"/>
      <c r="BT12320" s="8"/>
      <c r="BU12320" s="8"/>
    </row>
    <row r="12321" spans="68:73">
      <c r="BP12321" s="10"/>
      <c r="BQ12321" s="10"/>
      <c r="BR12321" s="10"/>
      <c r="BS12321" s="10"/>
      <c r="BT12321" s="10"/>
      <c r="BU12321" s="10"/>
    </row>
    <row r="12322" spans="68:73">
      <c r="BP12322" s="8"/>
      <c r="BQ12322" s="8"/>
      <c r="BR12322" s="8"/>
      <c r="BS12322" s="8"/>
      <c r="BT12322" s="8"/>
      <c r="BU12322" s="8"/>
    </row>
    <row r="12323" spans="68:73">
      <c r="BP12323" s="10"/>
      <c r="BQ12323" s="10"/>
      <c r="BR12323" s="10"/>
      <c r="BS12323" s="10"/>
      <c r="BT12323" s="10"/>
      <c r="BU12323" s="10"/>
    </row>
    <row r="12324" spans="68:73">
      <c r="BP12324" s="8"/>
      <c r="BQ12324" s="8"/>
      <c r="BR12324" s="8"/>
      <c r="BS12324" s="8"/>
      <c r="BT12324" s="8"/>
      <c r="BU12324" s="8"/>
    </row>
    <row r="12325" spans="68:73">
      <c r="BP12325" s="10"/>
      <c r="BQ12325" s="10"/>
      <c r="BR12325" s="10"/>
      <c r="BS12325" s="10"/>
      <c r="BT12325" s="10"/>
      <c r="BU12325" s="10"/>
    </row>
    <row r="12326" spans="68:73">
      <c r="BP12326" s="8"/>
      <c r="BQ12326" s="8"/>
      <c r="BR12326" s="8"/>
      <c r="BS12326" s="8"/>
      <c r="BT12326" s="8"/>
      <c r="BU12326" s="8"/>
    </row>
    <row r="12327" spans="68:73">
      <c r="BP12327" s="10"/>
      <c r="BQ12327" s="10"/>
      <c r="BR12327" s="10"/>
      <c r="BS12327" s="10"/>
      <c r="BT12327" s="10"/>
      <c r="BU12327" s="10"/>
    </row>
    <row r="12328" spans="68:73">
      <c r="BP12328" s="8"/>
      <c r="BQ12328" s="8"/>
      <c r="BR12328" s="8"/>
      <c r="BS12328" s="8"/>
      <c r="BT12328" s="8"/>
      <c r="BU12328" s="8"/>
    </row>
    <row r="12329" spans="68:73">
      <c r="BP12329" s="10"/>
      <c r="BQ12329" s="10"/>
      <c r="BR12329" s="10"/>
      <c r="BS12329" s="10"/>
      <c r="BT12329" s="10"/>
      <c r="BU12329" s="10"/>
    </row>
    <row r="12330" spans="68:73">
      <c r="BP12330" s="8"/>
      <c r="BQ12330" s="8"/>
      <c r="BR12330" s="8"/>
      <c r="BS12330" s="8"/>
      <c r="BT12330" s="8"/>
      <c r="BU12330" s="8"/>
    </row>
    <row r="12331" spans="68:73">
      <c r="BP12331" s="10"/>
      <c r="BQ12331" s="10"/>
      <c r="BR12331" s="10"/>
      <c r="BS12331" s="10"/>
      <c r="BT12331" s="10"/>
      <c r="BU12331" s="10"/>
    </row>
    <row r="12332" spans="68:73">
      <c r="BP12332" s="8"/>
      <c r="BQ12332" s="8"/>
      <c r="BR12332" s="8"/>
      <c r="BS12332" s="8"/>
      <c r="BT12332" s="8"/>
      <c r="BU12332" s="8"/>
    </row>
    <row r="12333" spans="68:73">
      <c r="BP12333" s="10"/>
      <c r="BQ12333" s="10"/>
      <c r="BR12333" s="10"/>
      <c r="BS12333" s="10"/>
      <c r="BT12333" s="10"/>
      <c r="BU12333" s="10"/>
    </row>
    <row r="12334" spans="68:73">
      <c r="BP12334" s="8"/>
      <c r="BQ12334" s="8"/>
      <c r="BR12334" s="8"/>
      <c r="BS12334" s="8"/>
      <c r="BT12334" s="8"/>
      <c r="BU12334" s="8"/>
    </row>
    <row r="12335" spans="68:73">
      <c r="BP12335" s="10"/>
      <c r="BQ12335" s="10"/>
      <c r="BR12335" s="10"/>
      <c r="BS12335" s="10"/>
      <c r="BT12335" s="10"/>
      <c r="BU12335" s="10"/>
    </row>
    <row r="12336" spans="68:73">
      <c r="BP12336" s="8"/>
      <c r="BQ12336" s="8"/>
      <c r="BR12336" s="8"/>
      <c r="BS12336" s="8"/>
      <c r="BT12336" s="8"/>
      <c r="BU12336" s="8"/>
    </row>
    <row r="12337" spans="68:73">
      <c r="BP12337" s="10"/>
      <c r="BQ12337" s="10"/>
      <c r="BR12337" s="10"/>
      <c r="BS12337" s="10"/>
      <c r="BT12337" s="10"/>
      <c r="BU12337" s="10"/>
    </row>
    <row r="12338" spans="68:73">
      <c r="BP12338" s="8"/>
      <c r="BQ12338" s="8"/>
      <c r="BR12338" s="8"/>
      <c r="BS12338" s="8"/>
      <c r="BT12338" s="8"/>
      <c r="BU12338" s="8"/>
    </row>
    <row r="12339" spans="68:73">
      <c r="BP12339" s="10"/>
      <c r="BQ12339" s="10"/>
      <c r="BR12339" s="10"/>
      <c r="BS12339" s="10"/>
      <c r="BT12339" s="10"/>
      <c r="BU12339" s="10"/>
    </row>
    <row r="12340" spans="68:73">
      <c r="BP12340" s="8"/>
      <c r="BQ12340" s="8"/>
      <c r="BR12340" s="8"/>
      <c r="BS12340" s="8"/>
      <c r="BT12340" s="8"/>
      <c r="BU12340" s="8"/>
    </row>
    <row r="12341" spans="68:73">
      <c r="BP12341" s="10"/>
      <c r="BQ12341" s="10"/>
      <c r="BR12341" s="10"/>
      <c r="BS12341" s="10"/>
      <c r="BT12341" s="10"/>
      <c r="BU12341" s="10"/>
    </row>
    <row r="12342" spans="68:73">
      <c r="BP12342" s="8"/>
      <c r="BQ12342" s="8"/>
      <c r="BR12342" s="8"/>
      <c r="BS12342" s="8"/>
      <c r="BT12342" s="8"/>
      <c r="BU12342" s="8"/>
    </row>
    <row r="12343" spans="68:73">
      <c r="BP12343" s="10"/>
      <c r="BQ12343" s="10"/>
      <c r="BR12343" s="10"/>
      <c r="BS12343" s="10"/>
      <c r="BT12343" s="10"/>
      <c r="BU12343" s="10"/>
    </row>
    <row r="12344" spans="68:73">
      <c r="BP12344" s="8"/>
      <c r="BQ12344" s="8"/>
      <c r="BR12344" s="8"/>
      <c r="BS12344" s="8"/>
      <c r="BT12344" s="8"/>
      <c r="BU12344" s="8"/>
    </row>
    <row r="12345" spans="68:73">
      <c r="BP12345" s="10"/>
      <c r="BQ12345" s="10"/>
      <c r="BR12345" s="10"/>
      <c r="BS12345" s="10"/>
      <c r="BT12345" s="10"/>
      <c r="BU12345" s="10"/>
    </row>
    <row r="12346" spans="68:73">
      <c r="BP12346" s="8"/>
      <c r="BQ12346" s="8"/>
      <c r="BR12346" s="8"/>
      <c r="BS12346" s="8"/>
      <c r="BT12346" s="8"/>
      <c r="BU12346" s="8"/>
    </row>
    <row r="12347" spans="68:73">
      <c r="BP12347" s="10"/>
      <c r="BQ12347" s="10"/>
      <c r="BR12347" s="10"/>
      <c r="BS12347" s="10"/>
      <c r="BT12347" s="10"/>
      <c r="BU12347" s="10"/>
    </row>
    <row r="12348" spans="68:73">
      <c r="BP12348" s="8"/>
      <c r="BQ12348" s="8"/>
      <c r="BR12348" s="8"/>
      <c r="BS12348" s="8"/>
      <c r="BT12348" s="8"/>
      <c r="BU12348" s="8"/>
    </row>
    <row r="12349" spans="68:73">
      <c r="BP12349" s="10"/>
      <c r="BQ12349" s="10"/>
      <c r="BR12349" s="10"/>
      <c r="BS12349" s="10"/>
      <c r="BT12349" s="10"/>
      <c r="BU12349" s="10"/>
    </row>
    <row r="12350" spans="68:73">
      <c r="BP12350" s="8"/>
      <c r="BQ12350" s="8"/>
      <c r="BR12350" s="8"/>
      <c r="BS12350" s="8"/>
      <c r="BT12350" s="8"/>
      <c r="BU12350" s="8"/>
    </row>
    <row r="12351" spans="68:73">
      <c r="BP12351" s="10"/>
      <c r="BQ12351" s="10"/>
      <c r="BR12351" s="10"/>
      <c r="BS12351" s="10"/>
      <c r="BT12351" s="10"/>
      <c r="BU12351" s="10"/>
    </row>
    <row r="12352" spans="68:73">
      <c r="BP12352" s="8"/>
      <c r="BQ12352" s="8"/>
      <c r="BR12352" s="8"/>
      <c r="BS12352" s="8"/>
      <c r="BT12352" s="8"/>
      <c r="BU12352" s="8"/>
    </row>
    <row r="12353" spans="68:73">
      <c r="BP12353" s="10"/>
      <c r="BQ12353" s="10"/>
      <c r="BR12353" s="10"/>
      <c r="BS12353" s="10"/>
      <c r="BT12353" s="10"/>
      <c r="BU12353" s="10"/>
    </row>
    <row r="12354" spans="68:73">
      <c r="BP12354" s="8"/>
      <c r="BQ12354" s="8"/>
      <c r="BR12354" s="8"/>
      <c r="BS12354" s="8"/>
      <c r="BT12354" s="8"/>
      <c r="BU12354" s="8"/>
    </row>
    <row r="12355" spans="68:73">
      <c r="BP12355" s="10"/>
      <c r="BQ12355" s="10"/>
      <c r="BR12355" s="10"/>
      <c r="BS12355" s="10"/>
      <c r="BT12355" s="10"/>
      <c r="BU12355" s="10"/>
    </row>
    <row r="12356" spans="68:73">
      <c r="BP12356" s="8"/>
      <c r="BQ12356" s="8"/>
      <c r="BR12356" s="8"/>
      <c r="BS12356" s="8"/>
      <c r="BT12356" s="8"/>
      <c r="BU12356" s="8"/>
    </row>
    <row r="12357" spans="68:73">
      <c r="BP12357" s="10"/>
      <c r="BQ12357" s="10"/>
      <c r="BR12357" s="10"/>
      <c r="BS12357" s="10"/>
      <c r="BT12357" s="10"/>
      <c r="BU12357" s="10"/>
    </row>
    <row r="12358" spans="68:73">
      <c r="BP12358" s="8"/>
      <c r="BQ12358" s="8"/>
      <c r="BR12358" s="8"/>
      <c r="BS12358" s="8"/>
      <c r="BT12358" s="8"/>
      <c r="BU12358" s="8"/>
    </row>
    <row r="12359" spans="68:73">
      <c r="BP12359" s="10"/>
      <c r="BQ12359" s="10"/>
      <c r="BR12359" s="10"/>
      <c r="BS12359" s="10"/>
      <c r="BT12359" s="10"/>
      <c r="BU12359" s="10"/>
    </row>
    <row r="12360" spans="68:73">
      <c r="BP12360" s="8"/>
      <c r="BQ12360" s="8"/>
      <c r="BR12360" s="8"/>
      <c r="BS12360" s="8"/>
      <c r="BT12360" s="8"/>
      <c r="BU12360" s="8"/>
    </row>
    <row r="12361" spans="68:73">
      <c r="BP12361" s="10"/>
      <c r="BQ12361" s="10"/>
      <c r="BR12361" s="10"/>
      <c r="BS12361" s="10"/>
      <c r="BT12361" s="10"/>
      <c r="BU12361" s="10"/>
    </row>
    <row r="12362" spans="68:73">
      <c r="BP12362" s="8"/>
      <c r="BQ12362" s="8"/>
      <c r="BR12362" s="8"/>
      <c r="BS12362" s="8"/>
      <c r="BT12362" s="8"/>
      <c r="BU12362" s="8"/>
    </row>
    <row r="12363" spans="68:73">
      <c r="BP12363" s="10"/>
      <c r="BQ12363" s="10"/>
      <c r="BR12363" s="10"/>
      <c r="BS12363" s="10"/>
      <c r="BT12363" s="10"/>
      <c r="BU12363" s="10"/>
    </row>
    <row r="12364" spans="68:73">
      <c r="BP12364" s="8"/>
      <c r="BQ12364" s="8"/>
      <c r="BR12364" s="8"/>
      <c r="BS12364" s="8"/>
      <c r="BT12364" s="8"/>
      <c r="BU12364" s="8"/>
    </row>
    <row r="12365" spans="68:73">
      <c r="BP12365" s="10"/>
      <c r="BQ12365" s="10"/>
      <c r="BR12365" s="10"/>
      <c r="BS12365" s="10"/>
      <c r="BT12365" s="10"/>
      <c r="BU12365" s="10"/>
    </row>
    <row r="12366" spans="68:73">
      <c r="BP12366" s="8"/>
      <c r="BQ12366" s="8"/>
      <c r="BR12366" s="8"/>
      <c r="BS12366" s="8"/>
      <c r="BT12366" s="8"/>
      <c r="BU12366" s="8"/>
    </row>
    <row r="12367" spans="68:73">
      <c r="BP12367" s="10"/>
      <c r="BQ12367" s="10"/>
      <c r="BR12367" s="10"/>
      <c r="BS12367" s="10"/>
      <c r="BT12367" s="10"/>
      <c r="BU12367" s="10"/>
    </row>
    <row r="12368" spans="68:73">
      <c r="BP12368" s="8"/>
      <c r="BQ12368" s="8"/>
      <c r="BR12368" s="8"/>
      <c r="BS12368" s="8"/>
      <c r="BT12368" s="8"/>
      <c r="BU12368" s="8"/>
    </row>
    <row r="12369" spans="68:73">
      <c r="BP12369" s="10"/>
      <c r="BQ12369" s="10"/>
      <c r="BR12369" s="10"/>
      <c r="BS12369" s="10"/>
      <c r="BT12369" s="10"/>
      <c r="BU12369" s="10"/>
    </row>
    <row r="12370" spans="68:73">
      <c r="BP12370" s="8"/>
      <c r="BQ12370" s="8"/>
      <c r="BR12370" s="8"/>
      <c r="BS12370" s="8"/>
      <c r="BT12370" s="8"/>
      <c r="BU12370" s="8"/>
    </row>
    <row r="12371" spans="68:73">
      <c r="BP12371" s="10"/>
      <c r="BQ12371" s="10"/>
      <c r="BR12371" s="10"/>
      <c r="BS12371" s="10"/>
      <c r="BT12371" s="10"/>
      <c r="BU12371" s="10"/>
    </row>
    <row r="12372" spans="68:73">
      <c r="BP12372" s="8"/>
      <c r="BQ12372" s="8"/>
      <c r="BR12372" s="8"/>
      <c r="BS12372" s="8"/>
      <c r="BT12372" s="8"/>
      <c r="BU12372" s="8"/>
    </row>
    <row r="12373" spans="68:73">
      <c r="BP12373" s="10"/>
      <c r="BQ12373" s="10"/>
      <c r="BR12373" s="10"/>
      <c r="BS12373" s="10"/>
      <c r="BT12373" s="10"/>
      <c r="BU12373" s="10"/>
    </row>
    <row r="12374" spans="68:73">
      <c r="BP12374" s="8"/>
      <c r="BQ12374" s="8"/>
      <c r="BR12374" s="8"/>
      <c r="BS12374" s="8"/>
      <c r="BT12374" s="8"/>
      <c r="BU12374" s="8"/>
    </row>
    <row r="12375" spans="68:73">
      <c r="BP12375" s="10"/>
      <c r="BQ12375" s="10"/>
      <c r="BR12375" s="10"/>
      <c r="BS12375" s="10"/>
      <c r="BT12375" s="10"/>
      <c r="BU12375" s="10"/>
    </row>
    <row r="12376" spans="68:73">
      <c r="BP12376" s="8"/>
      <c r="BQ12376" s="8"/>
      <c r="BR12376" s="8"/>
      <c r="BS12376" s="8"/>
      <c r="BT12376" s="8"/>
      <c r="BU12376" s="8"/>
    </row>
    <row r="12377" spans="68:73">
      <c r="BP12377" s="10"/>
      <c r="BQ12377" s="10"/>
      <c r="BR12377" s="10"/>
      <c r="BS12377" s="10"/>
      <c r="BT12377" s="10"/>
      <c r="BU12377" s="10"/>
    </row>
    <row r="12378" spans="68:73">
      <c r="BP12378" s="8"/>
      <c r="BQ12378" s="8"/>
      <c r="BR12378" s="8"/>
      <c r="BS12378" s="8"/>
      <c r="BT12378" s="8"/>
      <c r="BU12378" s="8"/>
    </row>
    <row r="12379" spans="68:73">
      <c r="BP12379" s="10"/>
      <c r="BQ12379" s="10"/>
      <c r="BR12379" s="10"/>
      <c r="BS12379" s="10"/>
      <c r="BT12379" s="10"/>
      <c r="BU12379" s="10"/>
    </row>
    <row r="12380" spans="68:73">
      <c r="BP12380" s="8"/>
      <c r="BQ12380" s="8"/>
      <c r="BR12380" s="8"/>
      <c r="BS12380" s="8"/>
      <c r="BT12380" s="8"/>
      <c r="BU12380" s="8"/>
    </row>
    <row r="12381" spans="68:73">
      <c r="BP12381" s="10"/>
      <c r="BQ12381" s="10"/>
      <c r="BR12381" s="10"/>
      <c r="BS12381" s="10"/>
      <c r="BT12381" s="10"/>
      <c r="BU12381" s="10"/>
    </row>
    <row r="12382" spans="68:73">
      <c r="BP12382" s="8"/>
      <c r="BQ12382" s="8"/>
      <c r="BR12382" s="8"/>
      <c r="BS12382" s="8"/>
      <c r="BT12382" s="8"/>
      <c r="BU12382" s="8"/>
    </row>
    <row r="12383" spans="68:73">
      <c r="BP12383" s="10"/>
      <c r="BQ12383" s="10"/>
      <c r="BR12383" s="10"/>
      <c r="BS12383" s="10"/>
      <c r="BT12383" s="10"/>
      <c r="BU12383" s="10"/>
    </row>
    <row r="12384" spans="68:73">
      <c r="BP12384" s="8"/>
      <c r="BQ12384" s="8"/>
      <c r="BR12384" s="8"/>
      <c r="BS12384" s="8"/>
      <c r="BT12384" s="8"/>
      <c r="BU12384" s="8"/>
    </row>
    <row r="12385" spans="68:73">
      <c r="BP12385" s="10"/>
      <c r="BQ12385" s="10"/>
      <c r="BR12385" s="10"/>
      <c r="BS12385" s="10"/>
      <c r="BT12385" s="10"/>
      <c r="BU12385" s="10"/>
    </row>
    <row r="12386" spans="68:73">
      <c r="BP12386" s="8"/>
      <c r="BQ12386" s="8"/>
      <c r="BR12386" s="8"/>
      <c r="BS12386" s="8"/>
      <c r="BT12386" s="8"/>
      <c r="BU12386" s="8"/>
    </row>
    <row r="12387" spans="68:73">
      <c r="BP12387" s="10"/>
      <c r="BQ12387" s="10"/>
      <c r="BR12387" s="10"/>
      <c r="BS12387" s="10"/>
      <c r="BT12387" s="10"/>
      <c r="BU12387" s="10"/>
    </row>
    <row r="12388" spans="68:73">
      <c r="BP12388" s="8"/>
      <c r="BQ12388" s="8"/>
      <c r="BR12388" s="8"/>
      <c r="BS12388" s="8"/>
      <c r="BT12388" s="8"/>
      <c r="BU12388" s="8"/>
    </row>
    <row r="12389" spans="68:73">
      <c r="BP12389" s="10"/>
      <c r="BQ12389" s="10"/>
      <c r="BR12389" s="10"/>
      <c r="BS12389" s="10"/>
      <c r="BT12389" s="10"/>
      <c r="BU12389" s="10"/>
    </row>
    <row r="12390" spans="68:73">
      <c r="BP12390" s="8"/>
      <c r="BQ12390" s="8"/>
      <c r="BR12390" s="8"/>
      <c r="BS12390" s="8"/>
      <c r="BT12390" s="8"/>
      <c r="BU12390" s="8"/>
    </row>
    <row r="12391" spans="68:73">
      <c r="BP12391" s="10"/>
      <c r="BQ12391" s="10"/>
      <c r="BR12391" s="10"/>
      <c r="BS12391" s="10"/>
      <c r="BT12391" s="10"/>
      <c r="BU12391" s="10"/>
    </row>
    <row r="12392" spans="68:73">
      <c r="BP12392" s="8"/>
      <c r="BQ12392" s="8"/>
      <c r="BR12392" s="8"/>
      <c r="BS12392" s="8"/>
      <c r="BT12392" s="8"/>
      <c r="BU12392" s="8"/>
    </row>
    <row r="12393" spans="68:73">
      <c r="BP12393" s="10"/>
      <c r="BQ12393" s="10"/>
      <c r="BR12393" s="10"/>
      <c r="BS12393" s="10"/>
      <c r="BT12393" s="10"/>
      <c r="BU12393" s="10"/>
    </row>
    <row r="12394" spans="68:73">
      <c r="BP12394" s="8"/>
      <c r="BQ12394" s="8"/>
      <c r="BR12394" s="8"/>
      <c r="BS12394" s="8"/>
      <c r="BT12394" s="8"/>
      <c r="BU12394" s="8"/>
    </row>
    <row r="12395" spans="68:73">
      <c r="BP12395" s="10"/>
      <c r="BQ12395" s="10"/>
      <c r="BR12395" s="10"/>
      <c r="BS12395" s="10"/>
      <c r="BT12395" s="10"/>
      <c r="BU12395" s="10"/>
    </row>
    <row r="12396" spans="68:73">
      <c r="BP12396" s="8"/>
      <c r="BQ12396" s="8"/>
      <c r="BR12396" s="8"/>
      <c r="BS12396" s="8"/>
      <c r="BT12396" s="8"/>
      <c r="BU12396" s="8"/>
    </row>
    <row r="12397" spans="68:73">
      <c r="BP12397" s="10"/>
      <c r="BQ12397" s="10"/>
      <c r="BR12397" s="10"/>
      <c r="BS12397" s="10"/>
      <c r="BT12397" s="10"/>
      <c r="BU12397" s="10"/>
    </row>
    <row r="12398" spans="68:73">
      <c r="BP12398" s="8"/>
      <c r="BQ12398" s="8"/>
      <c r="BR12398" s="8"/>
      <c r="BS12398" s="8"/>
      <c r="BT12398" s="8"/>
      <c r="BU12398" s="8"/>
    </row>
    <row r="12399" spans="68:73">
      <c r="BP12399" s="10"/>
      <c r="BQ12399" s="10"/>
      <c r="BR12399" s="10"/>
      <c r="BS12399" s="10"/>
      <c r="BT12399" s="10"/>
      <c r="BU12399" s="10"/>
    </row>
    <row r="12400" spans="68:73">
      <c r="BP12400" s="8"/>
      <c r="BQ12400" s="8"/>
      <c r="BR12400" s="8"/>
      <c r="BS12400" s="8"/>
      <c r="BT12400" s="8"/>
      <c r="BU12400" s="8"/>
    </row>
    <row r="12401" spans="68:73">
      <c r="BP12401" s="10"/>
      <c r="BQ12401" s="10"/>
      <c r="BR12401" s="10"/>
      <c r="BS12401" s="10"/>
      <c r="BT12401" s="10"/>
      <c r="BU12401" s="10"/>
    </row>
    <row r="12402" spans="68:73">
      <c r="BP12402" s="8"/>
      <c r="BQ12402" s="8"/>
      <c r="BR12402" s="8"/>
      <c r="BS12402" s="8"/>
      <c r="BT12402" s="8"/>
      <c r="BU12402" s="8"/>
    </row>
    <row r="12403" spans="68:73">
      <c r="BP12403" s="10"/>
      <c r="BQ12403" s="10"/>
      <c r="BR12403" s="10"/>
      <c r="BS12403" s="10"/>
      <c r="BT12403" s="10"/>
      <c r="BU12403" s="10"/>
    </row>
    <row r="12404" spans="68:73">
      <c r="BP12404" s="8"/>
      <c r="BQ12404" s="8"/>
      <c r="BR12404" s="8"/>
      <c r="BS12404" s="8"/>
      <c r="BT12404" s="8"/>
      <c r="BU12404" s="8"/>
    </row>
    <row r="12405" spans="68:73">
      <c r="BP12405" s="10"/>
      <c r="BQ12405" s="10"/>
      <c r="BR12405" s="10"/>
      <c r="BS12405" s="10"/>
      <c r="BT12405" s="10"/>
      <c r="BU12405" s="10"/>
    </row>
    <row r="12406" spans="68:73">
      <c r="BP12406" s="8"/>
      <c r="BQ12406" s="8"/>
      <c r="BR12406" s="8"/>
      <c r="BS12406" s="8"/>
      <c r="BT12406" s="8"/>
      <c r="BU12406" s="8"/>
    </row>
    <row r="12407" spans="68:73">
      <c r="BP12407" s="10"/>
      <c r="BQ12407" s="10"/>
      <c r="BR12407" s="10"/>
      <c r="BS12407" s="10"/>
      <c r="BT12407" s="10"/>
      <c r="BU12407" s="10"/>
    </row>
    <row r="12408" spans="68:73">
      <c r="BP12408" s="8"/>
      <c r="BQ12408" s="8"/>
      <c r="BR12408" s="8"/>
      <c r="BS12408" s="8"/>
      <c r="BT12408" s="8"/>
      <c r="BU12408" s="8"/>
    </row>
    <row r="12409" spans="68:73">
      <c r="BP12409" s="10"/>
      <c r="BQ12409" s="10"/>
      <c r="BR12409" s="10"/>
      <c r="BS12409" s="10"/>
      <c r="BT12409" s="10"/>
      <c r="BU12409" s="10"/>
    </row>
    <row r="12410" spans="68:73">
      <c r="BP12410" s="8"/>
      <c r="BQ12410" s="8"/>
      <c r="BR12410" s="8"/>
      <c r="BS12410" s="8"/>
      <c r="BT12410" s="8"/>
      <c r="BU12410" s="8"/>
    </row>
    <row r="12411" spans="68:73">
      <c r="BP12411" s="10"/>
      <c r="BQ12411" s="10"/>
      <c r="BR12411" s="10"/>
      <c r="BS12411" s="10"/>
      <c r="BT12411" s="10"/>
      <c r="BU12411" s="10"/>
    </row>
    <row r="12412" spans="68:73">
      <c r="BP12412" s="8"/>
      <c r="BQ12412" s="8"/>
      <c r="BR12412" s="8"/>
      <c r="BS12412" s="8"/>
      <c r="BT12412" s="8"/>
      <c r="BU12412" s="8"/>
    </row>
    <row r="12413" spans="68:73">
      <c r="BP12413" s="10"/>
      <c r="BQ12413" s="10"/>
      <c r="BR12413" s="10"/>
      <c r="BS12413" s="10"/>
      <c r="BT12413" s="10"/>
      <c r="BU12413" s="10"/>
    </row>
    <row r="12414" spans="68:73">
      <c r="BP12414" s="8"/>
      <c r="BQ12414" s="8"/>
      <c r="BR12414" s="8"/>
      <c r="BS12414" s="8"/>
      <c r="BT12414" s="8"/>
      <c r="BU12414" s="8"/>
    </row>
    <row r="12415" spans="68:73">
      <c r="BP12415" s="10"/>
      <c r="BQ12415" s="10"/>
      <c r="BR12415" s="10"/>
      <c r="BS12415" s="10"/>
      <c r="BT12415" s="10"/>
      <c r="BU12415" s="10"/>
    </row>
    <row r="12416" spans="68:73">
      <c r="BP12416" s="8"/>
      <c r="BQ12416" s="8"/>
      <c r="BR12416" s="8"/>
      <c r="BS12416" s="8"/>
      <c r="BT12416" s="8"/>
      <c r="BU12416" s="8"/>
    </row>
    <row r="12417" spans="68:73">
      <c r="BP12417" s="10"/>
      <c r="BQ12417" s="10"/>
      <c r="BR12417" s="10"/>
      <c r="BS12417" s="10"/>
      <c r="BT12417" s="10"/>
      <c r="BU12417" s="10"/>
    </row>
    <row r="12418" spans="68:73">
      <c r="BP12418" s="8"/>
      <c r="BQ12418" s="8"/>
      <c r="BR12418" s="8"/>
      <c r="BS12418" s="8"/>
      <c r="BT12418" s="8"/>
      <c r="BU12418" s="8"/>
    </row>
    <row r="12419" spans="68:73">
      <c r="BP12419" s="10"/>
      <c r="BQ12419" s="10"/>
      <c r="BR12419" s="10"/>
      <c r="BS12419" s="10"/>
      <c r="BT12419" s="10"/>
      <c r="BU12419" s="10"/>
    </row>
    <row r="12420" spans="68:73">
      <c r="BP12420" s="8"/>
      <c r="BQ12420" s="8"/>
      <c r="BR12420" s="8"/>
      <c r="BS12420" s="8"/>
      <c r="BT12420" s="8"/>
      <c r="BU12420" s="8"/>
    </row>
    <row r="12421" spans="68:73">
      <c r="BP12421" s="10"/>
      <c r="BQ12421" s="10"/>
      <c r="BR12421" s="10"/>
      <c r="BS12421" s="10"/>
      <c r="BT12421" s="10"/>
      <c r="BU12421" s="10"/>
    </row>
    <row r="12422" spans="68:73">
      <c r="BP12422" s="8"/>
      <c r="BQ12422" s="8"/>
      <c r="BR12422" s="8"/>
      <c r="BS12422" s="8"/>
      <c r="BT12422" s="8"/>
      <c r="BU12422" s="8"/>
    </row>
    <row r="12423" spans="68:73">
      <c r="BP12423" s="10"/>
      <c r="BQ12423" s="10"/>
      <c r="BR12423" s="10"/>
      <c r="BS12423" s="10"/>
      <c r="BT12423" s="10"/>
      <c r="BU12423" s="10"/>
    </row>
    <row r="12424" spans="68:73">
      <c r="BP12424" s="8"/>
      <c r="BQ12424" s="8"/>
      <c r="BR12424" s="8"/>
      <c r="BS12424" s="8"/>
      <c r="BT12424" s="8"/>
      <c r="BU12424" s="8"/>
    </row>
    <row r="12425" spans="68:73">
      <c r="BP12425" s="10"/>
      <c r="BQ12425" s="10"/>
      <c r="BR12425" s="10"/>
      <c r="BS12425" s="10"/>
      <c r="BT12425" s="10"/>
      <c r="BU12425" s="10"/>
    </row>
    <row r="12426" spans="68:73">
      <c r="BP12426" s="8"/>
      <c r="BQ12426" s="8"/>
      <c r="BR12426" s="8"/>
      <c r="BS12426" s="8"/>
      <c r="BT12426" s="8"/>
      <c r="BU12426" s="8"/>
    </row>
    <row r="12427" spans="68:73">
      <c r="BP12427" s="10"/>
      <c r="BQ12427" s="10"/>
      <c r="BR12427" s="10"/>
      <c r="BS12427" s="10"/>
      <c r="BT12427" s="10"/>
      <c r="BU12427" s="10"/>
    </row>
    <row r="12428" spans="68:73">
      <c r="BP12428" s="8"/>
      <c r="BQ12428" s="8"/>
      <c r="BR12428" s="8"/>
      <c r="BS12428" s="8"/>
      <c r="BT12428" s="8"/>
      <c r="BU12428" s="8"/>
    </row>
    <row r="12429" spans="68:73">
      <c r="BP12429" s="10"/>
      <c r="BQ12429" s="10"/>
      <c r="BR12429" s="10"/>
      <c r="BS12429" s="10"/>
      <c r="BT12429" s="10"/>
      <c r="BU12429" s="10"/>
    </row>
    <row r="12430" spans="68:73">
      <c r="BP12430" s="8"/>
      <c r="BQ12430" s="8"/>
      <c r="BR12430" s="8"/>
      <c r="BS12430" s="8"/>
      <c r="BT12430" s="8"/>
      <c r="BU12430" s="8"/>
    </row>
    <row r="12431" spans="68:73">
      <c r="BP12431" s="10"/>
      <c r="BQ12431" s="10"/>
      <c r="BR12431" s="10"/>
      <c r="BS12431" s="10"/>
      <c r="BT12431" s="10"/>
      <c r="BU12431" s="10"/>
    </row>
    <row r="12432" spans="68:73">
      <c r="BP12432" s="8"/>
      <c r="BQ12432" s="8"/>
      <c r="BR12432" s="8"/>
      <c r="BS12432" s="8"/>
      <c r="BT12432" s="8"/>
      <c r="BU12432" s="8"/>
    </row>
    <row r="12433" spans="68:73">
      <c r="BP12433" s="10"/>
      <c r="BQ12433" s="10"/>
      <c r="BR12433" s="10"/>
      <c r="BS12433" s="10"/>
      <c r="BT12433" s="10"/>
      <c r="BU12433" s="10"/>
    </row>
    <row r="12434" spans="68:73">
      <c r="BP12434" s="8"/>
      <c r="BQ12434" s="8"/>
      <c r="BR12434" s="8"/>
      <c r="BS12434" s="8"/>
      <c r="BT12434" s="8"/>
      <c r="BU12434" s="8"/>
    </row>
    <row r="12435" spans="68:73">
      <c r="BP12435" s="10"/>
      <c r="BQ12435" s="10"/>
      <c r="BR12435" s="10"/>
      <c r="BS12435" s="10"/>
      <c r="BT12435" s="10"/>
      <c r="BU12435" s="10"/>
    </row>
    <row r="12436" spans="68:73">
      <c r="BP12436" s="8"/>
      <c r="BQ12436" s="8"/>
      <c r="BR12436" s="8"/>
      <c r="BS12436" s="8"/>
      <c r="BT12436" s="8"/>
      <c r="BU12436" s="8"/>
    </row>
    <row r="12437" spans="68:73">
      <c r="BP12437" s="10"/>
      <c r="BQ12437" s="10"/>
      <c r="BR12437" s="10"/>
      <c r="BS12437" s="10"/>
      <c r="BT12437" s="10"/>
      <c r="BU12437" s="10"/>
    </row>
    <row r="12438" spans="68:73">
      <c r="BP12438" s="8"/>
      <c r="BQ12438" s="8"/>
      <c r="BR12438" s="8"/>
      <c r="BS12438" s="8"/>
      <c r="BT12438" s="8"/>
      <c r="BU12438" s="8"/>
    </row>
    <row r="12439" spans="68:73">
      <c r="BP12439" s="10"/>
      <c r="BQ12439" s="10"/>
      <c r="BR12439" s="10"/>
      <c r="BS12439" s="10"/>
      <c r="BT12439" s="10"/>
      <c r="BU12439" s="10"/>
    </row>
    <row r="12440" spans="68:73">
      <c r="BP12440" s="8"/>
      <c r="BQ12440" s="8"/>
      <c r="BR12440" s="8"/>
      <c r="BS12440" s="8"/>
      <c r="BT12440" s="8"/>
      <c r="BU12440" s="8"/>
    </row>
    <row r="12441" spans="68:73">
      <c r="BP12441" s="10"/>
      <c r="BQ12441" s="10"/>
      <c r="BR12441" s="10"/>
      <c r="BS12441" s="10"/>
      <c r="BT12441" s="10"/>
      <c r="BU12441" s="10"/>
    </row>
    <row r="12442" spans="68:73">
      <c r="BP12442" s="8"/>
      <c r="BQ12442" s="8"/>
      <c r="BR12442" s="8"/>
      <c r="BS12442" s="8"/>
      <c r="BT12442" s="8"/>
      <c r="BU12442" s="8"/>
    </row>
    <row r="12443" spans="68:73">
      <c r="BP12443" s="10"/>
      <c r="BQ12443" s="10"/>
      <c r="BR12443" s="10"/>
      <c r="BS12443" s="10"/>
      <c r="BT12443" s="10"/>
      <c r="BU12443" s="10"/>
    </row>
    <row r="12444" spans="68:73">
      <c r="BP12444" s="8"/>
      <c r="BQ12444" s="8"/>
      <c r="BR12444" s="8"/>
      <c r="BS12444" s="8"/>
      <c r="BT12444" s="8"/>
      <c r="BU12444" s="8"/>
    </row>
    <row r="12445" spans="68:73">
      <c r="BP12445" s="10"/>
      <c r="BQ12445" s="10"/>
      <c r="BR12445" s="10"/>
      <c r="BS12445" s="10"/>
      <c r="BT12445" s="10"/>
      <c r="BU12445" s="10"/>
    </row>
    <row r="12446" spans="68:73">
      <c r="BP12446" s="8"/>
      <c r="BQ12446" s="8"/>
      <c r="BR12446" s="8"/>
      <c r="BS12446" s="8"/>
      <c r="BT12446" s="8"/>
      <c r="BU12446" s="8"/>
    </row>
    <row r="12447" spans="68:73">
      <c r="BP12447" s="10"/>
      <c r="BQ12447" s="10"/>
      <c r="BR12447" s="10"/>
      <c r="BS12447" s="10"/>
      <c r="BT12447" s="10"/>
      <c r="BU12447" s="10"/>
    </row>
    <row r="12448" spans="68:73">
      <c r="BP12448" s="8"/>
      <c r="BQ12448" s="8"/>
      <c r="BR12448" s="8"/>
      <c r="BS12448" s="8"/>
      <c r="BT12448" s="8"/>
      <c r="BU12448" s="8"/>
    </row>
    <row r="12449" spans="68:73">
      <c r="BP12449" s="10"/>
      <c r="BQ12449" s="10"/>
      <c r="BR12449" s="10"/>
      <c r="BS12449" s="10"/>
      <c r="BT12449" s="10"/>
      <c r="BU12449" s="10"/>
    </row>
    <row r="12450" spans="68:73">
      <c r="BP12450" s="8"/>
      <c r="BQ12450" s="8"/>
      <c r="BR12450" s="8"/>
      <c r="BS12450" s="8"/>
      <c r="BT12450" s="8"/>
      <c r="BU12450" s="8"/>
    </row>
    <row r="12451" spans="68:73">
      <c r="BP12451" s="10"/>
      <c r="BQ12451" s="10"/>
      <c r="BR12451" s="10"/>
      <c r="BS12451" s="10"/>
      <c r="BT12451" s="10"/>
      <c r="BU12451" s="10"/>
    </row>
    <row r="12452" spans="68:73">
      <c r="BP12452" s="8"/>
      <c r="BQ12452" s="8"/>
      <c r="BR12452" s="8"/>
      <c r="BS12452" s="8"/>
      <c r="BT12452" s="8"/>
      <c r="BU12452" s="8"/>
    </row>
    <row r="12453" spans="68:73">
      <c r="BP12453" s="10"/>
      <c r="BQ12453" s="10"/>
      <c r="BR12453" s="10"/>
      <c r="BS12453" s="10"/>
      <c r="BT12453" s="10"/>
      <c r="BU12453" s="10"/>
    </row>
    <row r="12454" spans="68:73">
      <c r="BP12454" s="8"/>
      <c r="BQ12454" s="8"/>
      <c r="BR12454" s="8"/>
      <c r="BS12454" s="8"/>
      <c r="BT12454" s="8"/>
      <c r="BU12454" s="8"/>
    </row>
    <row r="12455" spans="68:73">
      <c r="BP12455" s="10"/>
      <c r="BQ12455" s="10"/>
      <c r="BR12455" s="10"/>
      <c r="BS12455" s="10"/>
      <c r="BT12455" s="10"/>
      <c r="BU12455" s="10"/>
    </row>
    <row r="12456" spans="68:73">
      <c r="BP12456" s="8"/>
      <c r="BQ12456" s="8"/>
      <c r="BR12456" s="8"/>
      <c r="BS12456" s="8"/>
      <c r="BT12456" s="8"/>
      <c r="BU12456" s="8"/>
    </row>
    <row r="12457" spans="68:73">
      <c r="BP12457" s="10"/>
      <c r="BQ12457" s="10"/>
      <c r="BR12457" s="10"/>
      <c r="BS12457" s="10"/>
      <c r="BT12457" s="10"/>
      <c r="BU12457" s="10"/>
    </row>
    <row r="12458" spans="68:73">
      <c r="BP12458" s="8"/>
      <c r="BQ12458" s="8"/>
      <c r="BR12458" s="8"/>
      <c r="BS12458" s="8"/>
      <c r="BT12458" s="8"/>
      <c r="BU12458" s="8"/>
    </row>
    <row r="12459" spans="68:73">
      <c r="BP12459" s="10"/>
      <c r="BQ12459" s="10"/>
      <c r="BR12459" s="10"/>
      <c r="BS12459" s="10"/>
      <c r="BT12459" s="10"/>
      <c r="BU12459" s="10"/>
    </row>
    <row r="12460" spans="68:73">
      <c r="BP12460" s="8"/>
      <c r="BQ12460" s="8"/>
      <c r="BR12460" s="8"/>
      <c r="BS12460" s="8"/>
      <c r="BT12460" s="8"/>
      <c r="BU12460" s="8"/>
    </row>
    <row r="12461" spans="68:73">
      <c r="BP12461" s="10"/>
      <c r="BQ12461" s="10"/>
      <c r="BR12461" s="10"/>
      <c r="BS12461" s="10"/>
      <c r="BT12461" s="10"/>
      <c r="BU12461" s="10"/>
    </row>
    <row r="12462" spans="68:73">
      <c r="BP12462" s="8"/>
      <c r="BQ12462" s="8"/>
      <c r="BR12462" s="8"/>
      <c r="BS12462" s="8"/>
      <c r="BT12462" s="8"/>
      <c r="BU12462" s="8"/>
    </row>
    <row r="12463" spans="68:73">
      <c r="BP12463" s="10"/>
      <c r="BQ12463" s="10"/>
      <c r="BR12463" s="10"/>
      <c r="BS12463" s="10"/>
      <c r="BT12463" s="10"/>
      <c r="BU12463" s="10"/>
    </row>
    <row r="12464" spans="68:73">
      <c r="BP12464" s="8"/>
      <c r="BQ12464" s="8"/>
      <c r="BR12464" s="8"/>
      <c r="BS12464" s="8"/>
      <c r="BT12464" s="8"/>
      <c r="BU12464" s="8"/>
    </row>
    <row r="12465" spans="68:73">
      <c r="BP12465" s="10"/>
      <c r="BQ12465" s="10"/>
      <c r="BR12465" s="10"/>
      <c r="BS12465" s="10"/>
      <c r="BT12465" s="10"/>
      <c r="BU12465" s="10"/>
    </row>
    <row r="12466" spans="68:73">
      <c r="BP12466" s="8"/>
      <c r="BQ12466" s="8"/>
      <c r="BR12466" s="8"/>
      <c r="BS12466" s="8"/>
      <c r="BT12466" s="8"/>
      <c r="BU12466" s="8"/>
    </row>
    <row r="12467" spans="68:73">
      <c r="BP12467" s="10"/>
      <c r="BQ12467" s="10"/>
      <c r="BR12467" s="10"/>
      <c r="BS12467" s="10"/>
      <c r="BT12467" s="10"/>
      <c r="BU12467" s="10"/>
    </row>
    <row r="12468" spans="68:73">
      <c r="BP12468" s="8"/>
      <c r="BQ12468" s="8"/>
      <c r="BR12468" s="8"/>
      <c r="BS12468" s="8"/>
      <c r="BT12468" s="8"/>
      <c r="BU12468" s="8"/>
    </row>
    <row r="12469" spans="68:73">
      <c r="BP12469" s="10"/>
      <c r="BQ12469" s="10"/>
      <c r="BR12469" s="10"/>
      <c r="BS12469" s="10"/>
      <c r="BT12469" s="10"/>
      <c r="BU12469" s="10"/>
    </row>
    <row r="12470" spans="68:73">
      <c r="BP12470" s="8"/>
      <c r="BQ12470" s="8"/>
      <c r="BR12470" s="8"/>
      <c r="BS12470" s="8"/>
      <c r="BT12470" s="8"/>
      <c r="BU12470" s="8"/>
    </row>
    <row r="12471" spans="68:73">
      <c r="BP12471" s="10"/>
      <c r="BQ12471" s="10"/>
      <c r="BR12471" s="10"/>
      <c r="BS12471" s="10"/>
      <c r="BT12471" s="10"/>
      <c r="BU12471" s="10"/>
    </row>
    <row r="12472" spans="68:73">
      <c r="BP12472" s="8"/>
      <c r="BQ12472" s="8"/>
      <c r="BR12472" s="8"/>
      <c r="BS12472" s="8"/>
      <c r="BT12472" s="8"/>
      <c r="BU12472" s="8"/>
    </row>
    <row r="12473" spans="68:73">
      <c r="BP12473" s="10"/>
      <c r="BQ12473" s="10"/>
      <c r="BR12473" s="10"/>
      <c r="BS12473" s="10"/>
      <c r="BT12473" s="10"/>
      <c r="BU12473" s="10"/>
    </row>
    <row r="12474" spans="68:73">
      <c r="BP12474" s="8"/>
      <c r="BQ12474" s="8"/>
      <c r="BR12474" s="8"/>
      <c r="BS12474" s="8"/>
      <c r="BT12474" s="8"/>
      <c r="BU12474" s="8"/>
    </row>
    <row r="12475" spans="68:73">
      <c r="BP12475" s="10"/>
      <c r="BQ12475" s="10"/>
      <c r="BR12475" s="10"/>
      <c r="BS12475" s="10"/>
      <c r="BT12475" s="10"/>
      <c r="BU12475" s="10"/>
    </row>
    <row r="12476" spans="68:73">
      <c r="BP12476" s="8"/>
      <c r="BQ12476" s="8"/>
      <c r="BR12476" s="8"/>
      <c r="BS12476" s="8"/>
      <c r="BT12476" s="8"/>
      <c r="BU12476" s="8"/>
    </row>
    <row r="12477" spans="68:73">
      <c r="BP12477" s="10"/>
      <c r="BQ12477" s="10"/>
      <c r="BR12477" s="10"/>
      <c r="BS12477" s="10"/>
      <c r="BT12477" s="10"/>
      <c r="BU12477" s="10"/>
    </row>
    <row r="12478" spans="68:73">
      <c r="BP12478" s="8"/>
      <c r="BQ12478" s="8"/>
      <c r="BR12478" s="8"/>
      <c r="BS12478" s="8"/>
      <c r="BT12478" s="8"/>
      <c r="BU12478" s="8"/>
    </row>
    <row r="12479" spans="68:73">
      <c r="BP12479" s="10"/>
      <c r="BQ12479" s="10"/>
      <c r="BR12479" s="10"/>
      <c r="BS12479" s="10"/>
      <c r="BT12479" s="10"/>
      <c r="BU12479" s="10"/>
    </row>
    <row r="12480" spans="68:73">
      <c r="BP12480" s="8"/>
      <c r="BQ12480" s="8"/>
      <c r="BR12480" s="8"/>
      <c r="BS12480" s="8"/>
      <c r="BT12480" s="8"/>
      <c r="BU12480" s="8"/>
    </row>
    <row r="12481" spans="68:73">
      <c r="BP12481" s="10"/>
      <c r="BQ12481" s="10"/>
      <c r="BR12481" s="10"/>
      <c r="BS12481" s="10"/>
      <c r="BT12481" s="10"/>
      <c r="BU12481" s="10"/>
    </row>
    <row r="12482" spans="68:73">
      <c r="BP12482" s="8"/>
      <c r="BQ12482" s="8"/>
      <c r="BR12482" s="8"/>
      <c r="BS12482" s="8"/>
      <c r="BT12482" s="8"/>
      <c r="BU12482" s="8"/>
    </row>
    <row r="12483" spans="68:73">
      <c r="BP12483" s="10"/>
      <c r="BQ12483" s="10"/>
      <c r="BR12483" s="10"/>
      <c r="BS12483" s="10"/>
      <c r="BT12483" s="10"/>
      <c r="BU12483" s="10"/>
    </row>
    <row r="12484" spans="68:73">
      <c r="BP12484" s="8"/>
      <c r="BQ12484" s="8"/>
      <c r="BR12484" s="8"/>
      <c r="BS12484" s="8"/>
      <c r="BT12484" s="8"/>
      <c r="BU12484" s="8"/>
    </row>
    <row r="12485" spans="68:73">
      <c r="BP12485" s="10"/>
      <c r="BQ12485" s="10"/>
      <c r="BR12485" s="10"/>
      <c r="BS12485" s="10"/>
      <c r="BT12485" s="10"/>
      <c r="BU12485" s="10"/>
    </row>
    <row r="12486" spans="68:73">
      <c r="BP12486" s="8"/>
      <c r="BQ12486" s="8"/>
      <c r="BR12486" s="8"/>
      <c r="BS12486" s="8"/>
      <c r="BT12486" s="8"/>
      <c r="BU12486" s="8"/>
    </row>
    <row r="12487" spans="68:73">
      <c r="BP12487" s="10"/>
      <c r="BQ12487" s="10"/>
      <c r="BR12487" s="10"/>
      <c r="BS12487" s="10"/>
      <c r="BT12487" s="10"/>
      <c r="BU12487" s="10"/>
    </row>
    <row r="12488" spans="68:73">
      <c r="BP12488" s="8"/>
      <c r="BQ12488" s="8"/>
      <c r="BR12488" s="8"/>
      <c r="BS12488" s="8"/>
      <c r="BT12488" s="8"/>
      <c r="BU12488" s="8"/>
    </row>
    <row r="12489" spans="68:73">
      <c r="BP12489" s="10"/>
      <c r="BQ12489" s="10"/>
      <c r="BR12489" s="10"/>
      <c r="BS12489" s="10"/>
      <c r="BT12489" s="10"/>
      <c r="BU12489" s="10"/>
    </row>
    <row r="12490" spans="68:73">
      <c r="BP12490" s="8"/>
      <c r="BQ12490" s="8"/>
      <c r="BR12490" s="8"/>
      <c r="BS12490" s="8"/>
      <c r="BT12490" s="8"/>
      <c r="BU12490" s="8"/>
    </row>
    <row r="12491" spans="68:73">
      <c r="BP12491" s="10"/>
      <c r="BQ12491" s="10"/>
      <c r="BR12491" s="10"/>
      <c r="BS12491" s="10"/>
      <c r="BT12491" s="10"/>
      <c r="BU12491" s="10"/>
    </row>
    <row r="12492" spans="68:73">
      <c r="BP12492" s="8"/>
      <c r="BQ12492" s="8"/>
      <c r="BR12492" s="8"/>
      <c r="BS12492" s="8"/>
      <c r="BT12492" s="8"/>
      <c r="BU12492" s="8"/>
    </row>
    <row r="12493" spans="68:73">
      <c r="BP12493" s="10"/>
      <c r="BQ12493" s="10"/>
      <c r="BR12493" s="10"/>
      <c r="BS12493" s="10"/>
      <c r="BT12493" s="10"/>
      <c r="BU12493" s="10"/>
    </row>
    <row r="12494" spans="68:73">
      <c r="BP12494" s="8"/>
      <c r="BQ12494" s="8"/>
      <c r="BR12494" s="8"/>
      <c r="BS12494" s="8"/>
      <c r="BT12494" s="8"/>
      <c r="BU12494" s="8"/>
    </row>
    <row r="12495" spans="68:73">
      <c r="BP12495" s="10"/>
      <c r="BQ12495" s="10"/>
      <c r="BR12495" s="10"/>
      <c r="BS12495" s="10"/>
      <c r="BT12495" s="10"/>
      <c r="BU12495" s="10"/>
    </row>
    <row r="12496" spans="68:73">
      <c r="BP12496" s="8"/>
      <c r="BQ12496" s="8"/>
      <c r="BR12496" s="8"/>
      <c r="BS12496" s="8"/>
      <c r="BT12496" s="8"/>
      <c r="BU12496" s="8"/>
    </row>
    <row r="12497" spans="68:73">
      <c r="BP12497" s="10"/>
      <c r="BQ12497" s="10"/>
      <c r="BR12497" s="10"/>
      <c r="BS12497" s="10"/>
      <c r="BT12497" s="10"/>
      <c r="BU12497" s="10"/>
    </row>
    <row r="12498" spans="68:73">
      <c r="BP12498" s="8"/>
      <c r="BQ12498" s="8"/>
      <c r="BR12498" s="8"/>
      <c r="BS12498" s="8"/>
      <c r="BT12498" s="8"/>
      <c r="BU12498" s="8"/>
    </row>
    <row r="12499" spans="68:73">
      <c r="BP12499" s="10"/>
      <c r="BQ12499" s="10"/>
      <c r="BR12499" s="10"/>
      <c r="BS12499" s="10"/>
      <c r="BT12499" s="10"/>
      <c r="BU12499" s="10"/>
    </row>
    <row r="12500" spans="68:73">
      <c r="BP12500" s="8"/>
      <c r="BQ12500" s="8"/>
      <c r="BR12500" s="8"/>
      <c r="BS12500" s="8"/>
      <c r="BT12500" s="8"/>
      <c r="BU12500" s="8"/>
    </row>
    <row r="12501" spans="68:73">
      <c r="BP12501" s="10"/>
      <c r="BQ12501" s="10"/>
      <c r="BR12501" s="10"/>
      <c r="BS12501" s="10"/>
      <c r="BT12501" s="10"/>
      <c r="BU12501" s="10"/>
    </row>
    <row r="12502" spans="68:73">
      <c r="BP12502" s="8"/>
      <c r="BQ12502" s="8"/>
      <c r="BR12502" s="8"/>
      <c r="BS12502" s="8"/>
      <c r="BT12502" s="8"/>
      <c r="BU12502" s="8"/>
    </row>
    <row r="12503" spans="68:73">
      <c r="BP12503" s="10"/>
      <c r="BQ12503" s="10"/>
      <c r="BR12503" s="10"/>
      <c r="BS12503" s="10"/>
      <c r="BT12503" s="10"/>
      <c r="BU12503" s="10"/>
    </row>
    <row r="12504" spans="68:73">
      <c r="BP12504" s="8"/>
      <c r="BQ12504" s="8"/>
      <c r="BR12504" s="8"/>
      <c r="BS12504" s="8"/>
      <c r="BT12504" s="8"/>
      <c r="BU12504" s="8"/>
    </row>
    <row r="12505" spans="68:73">
      <c r="BP12505" s="10"/>
      <c r="BQ12505" s="10"/>
      <c r="BR12505" s="10"/>
      <c r="BS12505" s="10"/>
      <c r="BT12505" s="10"/>
      <c r="BU12505" s="10"/>
    </row>
    <row r="12506" spans="68:73">
      <c r="BP12506" s="8"/>
      <c r="BQ12506" s="8"/>
      <c r="BR12506" s="8"/>
      <c r="BS12506" s="8"/>
      <c r="BT12506" s="8"/>
      <c r="BU12506" s="8"/>
    </row>
    <row r="12507" spans="68:73">
      <c r="BP12507" s="10"/>
      <c r="BQ12507" s="10"/>
      <c r="BR12507" s="10"/>
      <c r="BS12507" s="10"/>
      <c r="BT12507" s="10"/>
      <c r="BU12507" s="10"/>
    </row>
    <row r="12508" spans="68:73">
      <c r="BP12508" s="8"/>
      <c r="BQ12508" s="8"/>
      <c r="BR12508" s="8"/>
      <c r="BS12508" s="8"/>
      <c r="BT12508" s="8"/>
      <c r="BU12508" s="8"/>
    </row>
    <row r="12509" spans="68:73">
      <c r="BP12509" s="10"/>
      <c r="BQ12509" s="10"/>
      <c r="BR12509" s="10"/>
      <c r="BS12509" s="10"/>
      <c r="BT12509" s="10"/>
      <c r="BU12509" s="10"/>
    </row>
    <row r="12510" spans="68:73">
      <c r="BP12510" s="8"/>
      <c r="BQ12510" s="8"/>
      <c r="BR12510" s="8"/>
      <c r="BS12510" s="8"/>
      <c r="BT12510" s="8"/>
      <c r="BU12510" s="8"/>
    </row>
    <row r="12511" spans="68:73">
      <c r="BP12511" s="10"/>
      <c r="BQ12511" s="10"/>
      <c r="BR12511" s="10"/>
      <c r="BS12511" s="10"/>
      <c r="BT12511" s="10"/>
      <c r="BU12511" s="10"/>
    </row>
    <row r="12512" spans="68:73">
      <c r="BP12512" s="8"/>
      <c r="BQ12512" s="8"/>
      <c r="BR12512" s="8"/>
      <c r="BS12512" s="8"/>
      <c r="BT12512" s="8"/>
      <c r="BU12512" s="8"/>
    </row>
    <row r="12513" spans="68:73">
      <c r="BP12513" s="10"/>
      <c r="BQ12513" s="10"/>
      <c r="BR12513" s="10"/>
      <c r="BS12513" s="10"/>
      <c r="BT12513" s="10"/>
      <c r="BU12513" s="10"/>
    </row>
    <row r="12514" spans="68:73">
      <c r="BP12514" s="8"/>
      <c r="BQ12514" s="8"/>
      <c r="BR12514" s="8"/>
      <c r="BS12514" s="8"/>
      <c r="BT12514" s="8"/>
      <c r="BU12514" s="8"/>
    </row>
    <row r="12515" spans="68:73">
      <c r="BP12515" s="10"/>
      <c r="BQ12515" s="10"/>
      <c r="BR12515" s="10"/>
      <c r="BS12515" s="10"/>
      <c r="BT12515" s="10"/>
      <c r="BU12515" s="10"/>
    </row>
    <row r="12516" spans="68:73">
      <c r="BP12516" s="8"/>
      <c r="BQ12516" s="8"/>
      <c r="BR12516" s="8"/>
      <c r="BS12516" s="8"/>
      <c r="BT12516" s="8"/>
      <c r="BU12516" s="8"/>
    </row>
    <row r="12517" spans="68:73">
      <c r="BP12517" s="10"/>
      <c r="BQ12517" s="10"/>
      <c r="BR12517" s="10"/>
      <c r="BS12517" s="10"/>
      <c r="BT12517" s="10"/>
      <c r="BU12517" s="10"/>
    </row>
    <row r="12518" spans="68:73">
      <c r="BP12518" s="8"/>
      <c r="BQ12518" s="8"/>
      <c r="BR12518" s="8"/>
      <c r="BS12518" s="8"/>
      <c r="BT12518" s="8"/>
      <c r="BU12518" s="8"/>
    </row>
    <row r="12519" spans="68:73">
      <c r="BP12519" s="10"/>
      <c r="BQ12519" s="10"/>
      <c r="BR12519" s="10"/>
      <c r="BS12519" s="10"/>
      <c r="BT12519" s="10"/>
      <c r="BU12519" s="10"/>
    </row>
    <row r="12520" spans="68:73">
      <c r="BP12520" s="8"/>
      <c r="BQ12520" s="8"/>
      <c r="BR12520" s="8"/>
      <c r="BS12520" s="8"/>
      <c r="BT12520" s="8"/>
      <c r="BU12520" s="8"/>
    </row>
    <row r="12521" spans="68:73">
      <c r="BP12521" s="10"/>
      <c r="BQ12521" s="10"/>
      <c r="BR12521" s="10"/>
      <c r="BS12521" s="10"/>
      <c r="BT12521" s="10"/>
      <c r="BU12521" s="10"/>
    </row>
    <row r="12522" spans="68:73">
      <c r="BP12522" s="8"/>
      <c r="BQ12522" s="8"/>
      <c r="BR12522" s="8"/>
      <c r="BS12522" s="8"/>
      <c r="BT12522" s="8"/>
      <c r="BU12522" s="8"/>
    </row>
    <row r="12523" spans="68:73">
      <c r="BP12523" s="10"/>
      <c r="BQ12523" s="10"/>
      <c r="BR12523" s="10"/>
      <c r="BS12523" s="10"/>
      <c r="BT12523" s="10"/>
      <c r="BU12523" s="10"/>
    </row>
    <row r="12524" spans="68:73">
      <c r="BP12524" s="8"/>
      <c r="BQ12524" s="8"/>
      <c r="BR12524" s="8"/>
      <c r="BS12524" s="8"/>
      <c r="BT12524" s="8"/>
      <c r="BU12524" s="8"/>
    </row>
    <row r="12525" spans="68:73">
      <c r="BP12525" s="10"/>
      <c r="BQ12525" s="10"/>
      <c r="BR12525" s="10"/>
      <c r="BS12525" s="10"/>
      <c r="BT12525" s="10"/>
      <c r="BU12525" s="10"/>
    </row>
    <row r="12526" spans="68:73">
      <c r="BP12526" s="8"/>
      <c r="BQ12526" s="8"/>
      <c r="BR12526" s="8"/>
      <c r="BS12526" s="8"/>
      <c r="BT12526" s="8"/>
      <c r="BU12526" s="8"/>
    </row>
    <row r="12527" spans="68:73">
      <c r="BP12527" s="10"/>
      <c r="BQ12527" s="10"/>
      <c r="BR12527" s="10"/>
      <c r="BS12527" s="10"/>
      <c r="BT12527" s="10"/>
      <c r="BU12527" s="10"/>
    </row>
    <row r="12528" spans="68:73">
      <c r="BP12528" s="8"/>
      <c r="BQ12528" s="8"/>
      <c r="BR12528" s="8"/>
      <c r="BS12528" s="8"/>
      <c r="BT12528" s="8"/>
      <c r="BU12528" s="8"/>
    </row>
    <row r="12529" spans="68:73">
      <c r="BP12529" s="10"/>
      <c r="BQ12529" s="10"/>
      <c r="BR12529" s="10"/>
      <c r="BS12529" s="10"/>
      <c r="BT12529" s="10"/>
      <c r="BU12529" s="10"/>
    </row>
    <row r="12530" spans="68:73">
      <c r="BP12530" s="8"/>
      <c r="BQ12530" s="8"/>
      <c r="BR12530" s="8"/>
      <c r="BS12530" s="8"/>
      <c r="BT12530" s="8"/>
      <c r="BU12530" s="8"/>
    </row>
    <row r="12531" spans="68:73">
      <c r="BP12531" s="10"/>
      <c r="BQ12531" s="10"/>
      <c r="BR12531" s="10"/>
      <c r="BS12531" s="10"/>
      <c r="BT12531" s="10"/>
      <c r="BU12531" s="10"/>
    </row>
    <row r="12532" spans="68:73">
      <c r="BP12532" s="8"/>
      <c r="BQ12532" s="8"/>
      <c r="BR12532" s="8"/>
      <c r="BS12532" s="8"/>
      <c r="BT12532" s="8"/>
      <c r="BU12532" s="8"/>
    </row>
    <row r="12533" spans="68:73">
      <c r="BP12533" s="10"/>
      <c r="BQ12533" s="10"/>
      <c r="BR12533" s="10"/>
      <c r="BS12533" s="10"/>
      <c r="BT12533" s="10"/>
      <c r="BU12533" s="10"/>
    </row>
    <row r="12534" spans="68:73">
      <c r="BP12534" s="8"/>
      <c r="BQ12534" s="8"/>
      <c r="BR12534" s="8"/>
      <c r="BS12534" s="8"/>
      <c r="BT12534" s="8"/>
      <c r="BU12534" s="8"/>
    </row>
    <row r="12535" spans="68:73">
      <c r="BP12535" s="10"/>
      <c r="BQ12535" s="10"/>
      <c r="BR12535" s="10"/>
      <c r="BS12535" s="10"/>
      <c r="BT12535" s="10"/>
      <c r="BU12535" s="10"/>
    </row>
    <row r="12536" spans="68:73">
      <c r="BP12536" s="8"/>
      <c r="BQ12536" s="8"/>
      <c r="BR12536" s="8"/>
      <c r="BS12536" s="8"/>
      <c r="BT12536" s="8"/>
      <c r="BU12536" s="8"/>
    </row>
    <row r="12537" spans="68:73">
      <c r="BP12537" s="10"/>
      <c r="BQ12537" s="10"/>
      <c r="BR12537" s="10"/>
      <c r="BS12537" s="10"/>
      <c r="BT12537" s="10"/>
      <c r="BU12537" s="10"/>
    </row>
    <row r="12538" spans="68:73">
      <c r="BP12538" s="8"/>
      <c r="BQ12538" s="8"/>
      <c r="BR12538" s="8"/>
      <c r="BS12538" s="8"/>
      <c r="BT12538" s="8"/>
      <c r="BU12538" s="8"/>
    </row>
    <row r="12539" spans="68:73">
      <c r="BP12539" s="10"/>
      <c r="BQ12539" s="10"/>
      <c r="BR12539" s="10"/>
      <c r="BS12539" s="10"/>
      <c r="BT12539" s="10"/>
      <c r="BU12539" s="10"/>
    </row>
    <row r="12540" spans="68:73">
      <c r="BP12540" s="8"/>
      <c r="BQ12540" s="8"/>
      <c r="BR12540" s="8"/>
      <c r="BS12540" s="8"/>
      <c r="BT12540" s="8"/>
      <c r="BU12540" s="8"/>
    </row>
    <row r="12541" spans="68:73">
      <c r="BP12541" s="10"/>
      <c r="BQ12541" s="10"/>
      <c r="BR12541" s="10"/>
      <c r="BS12541" s="10"/>
      <c r="BT12541" s="10"/>
      <c r="BU12541" s="10"/>
    </row>
    <row r="12542" spans="68:73">
      <c r="BP12542" s="8"/>
      <c r="BQ12542" s="8"/>
      <c r="BR12542" s="8"/>
      <c r="BS12542" s="8"/>
      <c r="BT12542" s="8"/>
      <c r="BU12542" s="8"/>
    </row>
    <row r="12543" spans="68:73">
      <c r="BP12543" s="10"/>
      <c r="BQ12543" s="10"/>
      <c r="BR12543" s="10"/>
      <c r="BS12543" s="10"/>
      <c r="BT12543" s="10"/>
      <c r="BU12543" s="10"/>
    </row>
    <row r="12544" spans="68:73">
      <c r="BP12544" s="8"/>
      <c r="BQ12544" s="8"/>
      <c r="BR12544" s="8"/>
      <c r="BS12544" s="8"/>
      <c r="BT12544" s="8"/>
      <c r="BU12544" s="8"/>
    </row>
    <row r="12545" spans="68:73">
      <c r="BP12545" s="10"/>
      <c r="BQ12545" s="10"/>
      <c r="BR12545" s="10"/>
      <c r="BS12545" s="10"/>
      <c r="BT12545" s="10"/>
      <c r="BU12545" s="10"/>
    </row>
    <row r="12546" spans="68:73">
      <c r="BP12546" s="8"/>
      <c r="BQ12546" s="8"/>
      <c r="BR12546" s="8"/>
      <c r="BS12546" s="8"/>
      <c r="BT12546" s="8"/>
      <c r="BU12546" s="8"/>
    </row>
    <row r="12547" spans="68:73">
      <c r="BP12547" s="10"/>
      <c r="BQ12547" s="10"/>
      <c r="BR12547" s="10"/>
      <c r="BS12547" s="10"/>
      <c r="BT12547" s="10"/>
      <c r="BU12547" s="10"/>
    </row>
    <row r="12548" spans="68:73">
      <c r="BP12548" s="8"/>
      <c r="BQ12548" s="8"/>
      <c r="BR12548" s="8"/>
      <c r="BS12548" s="8"/>
      <c r="BT12548" s="8"/>
      <c r="BU12548" s="8"/>
    </row>
    <row r="12549" spans="68:73">
      <c r="BP12549" s="10"/>
      <c r="BQ12549" s="10"/>
      <c r="BR12549" s="10"/>
      <c r="BS12549" s="10"/>
      <c r="BT12549" s="10"/>
      <c r="BU12549" s="10"/>
    </row>
    <row r="12550" spans="68:73">
      <c r="BP12550" s="8"/>
      <c r="BQ12550" s="8"/>
      <c r="BR12550" s="8"/>
      <c r="BS12550" s="8"/>
      <c r="BT12550" s="8"/>
      <c r="BU12550" s="8"/>
    </row>
    <row r="12551" spans="68:73">
      <c r="BP12551" s="10"/>
      <c r="BQ12551" s="10"/>
      <c r="BR12551" s="10"/>
      <c r="BS12551" s="10"/>
      <c r="BT12551" s="10"/>
      <c r="BU12551" s="10"/>
    </row>
    <row r="12552" spans="68:73">
      <c r="BP12552" s="8"/>
      <c r="BQ12552" s="8"/>
      <c r="BR12552" s="8"/>
      <c r="BS12552" s="8"/>
      <c r="BT12552" s="8"/>
      <c r="BU12552" s="8"/>
    </row>
    <row r="12553" spans="68:73">
      <c r="BP12553" s="10"/>
      <c r="BQ12553" s="10"/>
      <c r="BR12553" s="10"/>
      <c r="BS12553" s="10"/>
      <c r="BT12553" s="10"/>
      <c r="BU12553" s="10"/>
    </row>
    <row r="12554" spans="68:73">
      <c r="BP12554" s="8"/>
      <c r="BQ12554" s="8"/>
      <c r="BR12554" s="8"/>
      <c r="BS12554" s="8"/>
      <c r="BT12554" s="8"/>
      <c r="BU12554" s="8"/>
    </row>
    <row r="12555" spans="68:73">
      <c r="BP12555" s="10"/>
      <c r="BQ12555" s="10"/>
      <c r="BR12555" s="10"/>
      <c r="BS12555" s="10"/>
      <c r="BT12555" s="10"/>
      <c r="BU12555" s="10"/>
    </row>
    <row r="12556" spans="68:73">
      <c r="BP12556" s="8"/>
      <c r="BQ12556" s="8"/>
      <c r="BR12556" s="8"/>
      <c r="BS12556" s="8"/>
      <c r="BT12556" s="8"/>
      <c r="BU12556" s="8"/>
    </row>
    <row r="12557" spans="68:73">
      <c r="BP12557" s="10"/>
      <c r="BQ12557" s="10"/>
      <c r="BR12557" s="10"/>
      <c r="BS12557" s="10"/>
      <c r="BT12557" s="10"/>
      <c r="BU12557" s="10"/>
    </row>
    <row r="12558" spans="68:73">
      <c r="BP12558" s="8"/>
      <c r="BQ12558" s="8"/>
      <c r="BR12558" s="8"/>
      <c r="BS12558" s="8"/>
      <c r="BT12558" s="8"/>
      <c r="BU12558" s="8"/>
    </row>
    <row r="12559" spans="68:73">
      <c r="BP12559" s="10"/>
      <c r="BQ12559" s="10"/>
      <c r="BR12559" s="10"/>
      <c r="BS12559" s="10"/>
      <c r="BT12559" s="10"/>
      <c r="BU12559" s="10"/>
    </row>
    <row r="12560" spans="68:73">
      <c r="BP12560" s="8"/>
      <c r="BQ12560" s="8"/>
      <c r="BR12560" s="8"/>
      <c r="BS12560" s="8"/>
      <c r="BT12560" s="8"/>
      <c r="BU12560" s="8"/>
    </row>
    <row r="12561" spans="68:73">
      <c r="BP12561" s="10"/>
      <c r="BQ12561" s="10"/>
      <c r="BR12561" s="10"/>
      <c r="BS12561" s="10"/>
      <c r="BT12561" s="10"/>
      <c r="BU12561" s="10"/>
    </row>
    <row r="12562" spans="68:73">
      <c r="BP12562" s="8"/>
      <c r="BQ12562" s="8"/>
      <c r="BR12562" s="8"/>
      <c r="BS12562" s="8"/>
      <c r="BT12562" s="8"/>
      <c r="BU12562" s="8"/>
    </row>
    <row r="12563" spans="68:73">
      <c r="BP12563" s="10"/>
      <c r="BQ12563" s="10"/>
      <c r="BR12563" s="10"/>
      <c r="BS12563" s="10"/>
      <c r="BT12563" s="10"/>
      <c r="BU12563" s="10"/>
    </row>
    <row r="12564" spans="68:73">
      <c r="BP12564" s="8"/>
      <c r="BQ12564" s="8"/>
      <c r="BR12564" s="8"/>
      <c r="BS12564" s="8"/>
      <c r="BT12564" s="8"/>
      <c r="BU12564" s="8"/>
    </row>
    <row r="12565" spans="68:73">
      <c r="BP12565" s="10"/>
      <c r="BQ12565" s="10"/>
      <c r="BR12565" s="10"/>
      <c r="BS12565" s="10"/>
      <c r="BT12565" s="10"/>
      <c r="BU12565" s="10"/>
    </row>
    <row r="12566" spans="68:73">
      <c r="BP12566" s="8"/>
      <c r="BQ12566" s="8"/>
      <c r="BR12566" s="8"/>
      <c r="BS12566" s="8"/>
      <c r="BT12566" s="8"/>
      <c r="BU12566" s="8"/>
    </row>
    <row r="12567" spans="68:73">
      <c r="BP12567" s="10"/>
      <c r="BQ12567" s="10"/>
      <c r="BR12567" s="10"/>
      <c r="BS12567" s="10"/>
      <c r="BT12567" s="10"/>
      <c r="BU12567" s="10"/>
    </row>
    <row r="12568" spans="68:73">
      <c r="BP12568" s="8"/>
      <c r="BQ12568" s="8"/>
      <c r="BR12568" s="8"/>
      <c r="BS12568" s="8"/>
      <c r="BT12568" s="8"/>
      <c r="BU12568" s="8"/>
    </row>
    <row r="12569" spans="68:73">
      <c r="BP12569" s="10"/>
      <c r="BQ12569" s="10"/>
      <c r="BR12569" s="10"/>
      <c r="BS12569" s="10"/>
      <c r="BT12569" s="10"/>
      <c r="BU12569" s="10"/>
    </row>
    <row r="12570" spans="68:73">
      <c r="BP12570" s="8"/>
      <c r="BQ12570" s="8"/>
      <c r="BR12570" s="8"/>
      <c r="BS12570" s="8"/>
      <c r="BT12570" s="8"/>
      <c r="BU12570" s="8"/>
    </row>
    <row r="12571" spans="68:73">
      <c r="BP12571" s="10"/>
      <c r="BQ12571" s="10"/>
      <c r="BR12571" s="10"/>
      <c r="BS12571" s="10"/>
      <c r="BT12571" s="10"/>
      <c r="BU12571" s="10"/>
    </row>
    <row r="12572" spans="68:73">
      <c r="BP12572" s="8"/>
      <c r="BQ12572" s="8"/>
      <c r="BR12572" s="8"/>
      <c r="BS12572" s="8"/>
      <c r="BT12572" s="8"/>
      <c r="BU12572" s="8"/>
    </row>
    <row r="12573" spans="68:73">
      <c r="BP12573" s="10"/>
      <c r="BQ12573" s="10"/>
      <c r="BR12573" s="10"/>
      <c r="BS12573" s="10"/>
      <c r="BT12573" s="10"/>
      <c r="BU12573" s="10"/>
    </row>
    <row r="12574" spans="68:73">
      <c r="BP12574" s="8"/>
      <c r="BQ12574" s="8"/>
      <c r="BR12574" s="8"/>
      <c r="BS12574" s="8"/>
      <c r="BT12574" s="8"/>
      <c r="BU12574" s="8"/>
    </row>
    <row r="12575" spans="68:73">
      <c r="BP12575" s="10"/>
      <c r="BQ12575" s="10"/>
      <c r="BR12575" s="10"/>
      <c r="BS12575" s="10"/>
      <c r="BT12575" s="10"/>
      <c r="BU12575" s="10"/>
    </row>
    <row r="12576" spans="68:73">
      <c r="BP12576" s="8"/>
      <c r="BQ12576" s="8"/>
      <c r="BR12576" s="8"/>
      <c r="BS12576" s="8"/>
      <c r="BT12576" s="8"/>
      <c r="BU12576" s="8"/>
    </row>
    <row r="12577" spans="68:73">
      <c r="BP12577" s="10"/>
      <c r="BQ12577" s="10"/>
      <c r="BR12577" s="10"/>
      <c r="BS12577" s="10"/>
      <c r="BT12577" s="10"/>
      <c r="BU12577" s="10"/>
    </row>
    <row r="12578" spans="68:73">
      <c r="BP12578" s="8"/>
      <c r="BQ12578" s="8"/>
      <c r="BR12578" s="8"/>
      <c r="BS12578" s="8"/>
      <c r="BT12578" s="8"/>
      <c r="BU12578" s="8"/>
    </row>
    <row r="12579" spans="68:73">
      <c r="BP12579" s="10"/>
      <c r="BQ12579" s="10"/>
      <c r="BR12579" s="10"/>
      <c r="BS12579" s="10"/>
      <c r="BT12579" s="10"/>
      <c r="BU12579" s="10"/>
    </row>
    <row r="12580" spans="68:73">
      <c r="BP12580" s="8"/>
      <c r="BQ12580" s="8"/>
      <c r="BR12580" s="8"/>
      <c r="BS12580" s="8"/>
      <c r="BT12580" s="8"/>
      <c r="BU12580" s="8"/>
    </row>
    <row r="12581" spans="68:73">
      <c r="BP12581" s="10"/>
      <c r="BQ12581" s="10"/>
      <c r="BR12581" s="10"/>
      <c r="BS12581" s="10"/>
      <c r="BT12581" s="10"/>
      <c r="BU12581" s="10"/>
    </row>
    <row r="12582" spans="68:73">
      <c r="BP12582" s="8"/>
      <c r="BQ12582" s="8"/>
      <c r="BR12582" s="8"/>
      <c r="BS12582" s="8"/>
      <c r="BT12582" s="8"/>
      <c r="BU12582" s="8"/>
    </row>
    <row r="12583" spans="68:73">
      <c r="BP12583" s="10"/>
      <c r="BQ12583" s="10"/>
      <c r="BR12583" s="10"/>
      <c r="BS12583" s="10"/>
      <c r="BT12583" s="10"/>
      <c r="BU12583" s="10"/>
    </row>
    <row r="12584" spans="68:73">
      <c r="BP12584" s="8"/>
      <c r="BQ12584" s="8"/>
      <c r="BR12584" s="8"/>
      <c r="BS12584" s="8"/>
      <c r="BT12584" s="8"/>
      <c r="BU12584" s="8"/>
    </row>
    <row r="12585" spans="68:73">
      <c r="BP12585" s="10"/>
      <c r="BQ12585" s="10"/>
      <c r="BR12585" s="10"/>
      <c r="BS12585" s="10"/>
      <c r="BT12585" s="10"/>
      <c r="BU12585" s="10"/>
    </row>
    <row r="12586" spans="68:73">
      <c r="BP12586" s="8"/>
      <c r="BQ12586" s="8"/>
      <c r="BR12586" s="8"/>
      <c r="BS12586" s="8"/>
      <c r="BT12586" s="8"/>
      <c r="BU12586" s="8"/>
    </row>
    <row r="12587" spans="68:73">
      <c r="BP12587" s="10"/>
      <c r="BQ12587" s="10"/>
      <c r="BR12587" s="10"/>
      <c r="BS12587" s="10"/>
      <c r="BT12587" s="10"/>
      <c r="BU12587" s="10"/>
    </row>
    <row r="12588" spans="68:73">
      <c r="BP12588" s="8"/>
      <c r="BQ12588" s="8"/>
      <c r="BR12588" s="8"/>
      <c r="BS12588" s="8"/>
      <c r="BT12588" s="8"/>
      <c r="BU12588" s="8"/>
    </row>
    <row r="12589" spans="68:73">
      <c r="BP12589" s="10"/>
      <c r="BQ12589" s="10"/>
      <c r="BR12589" s="10"/>
      <c r="BS12589" s="10"/>
      <c r="BT12589" s="10"/>
      <c r="BU12589" s="10"/>
    </row>
    <row r="12590" spans="68:73">
      <c r="BP12590" s="8"/>
      <c r="BQ12590" s="8"/>
      <c r="BR12590" s="8"/>
      <c r="BS12590" s="8"/>
      <c r="BT12590" s="8"/>
      <c r="BU12590" s="8"/>
    </row>
    <row r="12591" spans="68:73">
      <c r="BP12591" s="10"/>
      <c r="BQ12591" s="10"/>
      <c r="BR12591" s="10"/>
      <c r="BS12591" s="10"/>
      <c r="BT12591" s="10"/>
      <c r="BU12591" s="10"/>
    </row>
    <row r="12592" spans="68:73">
      <c r="BP12592" s="8"/>
      <c r="BQ12592" s="8"/>
      <c r="BR12592" s="8"/>
      <c r="BS12592" s="8"/>
      <c r="BT12592" s="8"/>
      <c r="BU12592" s="8"/>
    </row>
    <row r="12593" spans="68:73">
      <c r="BP12593" s="10"/>
      <c r="BQ12593" s="10"/>
      <c r="BR12593" s="10"/>
      <c r="BS12593" s="10"/>
      <c r="BT12593" s="10"/>
      <c r="BU12593" s="10"/>
    </row>
    <row r="12594" spans="68:73">
      <c r="BP12594" s="8"/>
      <c r="BQ12594" s="8"/>
      <c r="BR12594" s="8"/>
      <c r="BS12594" s="8"/>
      <c r="BT12594" s="8"/>
      <c r="BU12594" s="8"/>
    </row>
    <row r="12595" spans="68:73">
      <c r="BP12595" s="10"/>
      <c r="BQ12595" s="10"/>
      <c r="BR12595" s="10"/>
      <c r="BS12595" s="10"/>
      <c r="BT12595" s="10"/>
      <c r="BU12595" s="10"/>
    </row>
    <row r="12596" spans="68:73">
      <c r="BP12596" s="8"/>
      <c r="BQ12596" s="8"/>
      <c r="BR12596" s="8"/>
      <c r="BS12596" s="8"/>
      <c r="BT12596" s="8"/>
      <c r="BU12596" s="8"/>
    </row>
    <row r="12597" spans="68:73">
      <c r="BP12597" s="10"/>
      <c r="BQ12597" s="10"/>
      <c r="BR12597" s="10"/>
      <c r="BS12597" s="10"/>
      <c r="BT12597" s="10"/>
      <c r="BU12597" s="10"/>
    </row>
    <row r="12598" spans="68:73">
      <c r="BP12598" s="8"/>
      <c r="BQ12598" s="8"/>
      <c r="BR12598" s="8"/>
      <c r="BS12598" s="8"/>
      <c r="BT12598" s="8"/>
      <c r="BU12598" s="8"/>
    </row>
    <row r="12599" spans="68:73">
      <c r="BP12599" s="10"/>
      <c r="BQ12599" s="10"/>
      <c r="BR12599" s="10"/>
      <c r="BS12599" s="10"/>
      <c r="BT12599" s="10"/>
      <c r="BU12599" s="10"/>
    </row>
    <row r="12600" spans="68:73">
      <c r="BP12600" s="8"/>
      <c r="BQ12600" s="8"/>
      <c r="BR12600" s="8"/>
      <c r="BS12600" s="8"/>
      <c r="BT12600" s="8"/>
      <c r="BU12600" s="8"/>
    </row>
    <row r="12601" spans="68:73">
      <c r="BP12601" s="10"/>
      <c r="BQ12601" s="10"/>
      <c r="BR12601" s="10"/>
      <c r="BS12601" s="10"/>
      <c r="BT12601" s="10"/>
      <c r="BU12601" s="10"/>
    </row>
    <row r="12602" spans="68:73">
      <c r="BP12602" s="8"/>
      <c r="BQ12602" s="8"/>
      <c r="BR12602" s="8"/>
      <c r="BS12602" s="8"/>
      <c r="BT12602" s="8"/>
      <c r="BU12602" s="8"/>
    </row>
    <row r="12603" spans="68:73">
      <c r="BP12603" s="10"/>
      <c r="BQ12603" s="10"/>
      <c r="BR12603" s="10"/>
      <c r="BS12603" s="10"/>
      <c r="BT12603" s="10"/>
      <c r="BU12603" s="10"/>
    </row>
    <row r="12604" spans="68:73">
      <c r="BP12604" s="8"/>
      <c r="BQ12604" s="8"/>
      <c r="BR12604" s="8"/>
      <c r="BS12604" s="8"/>
      <c r="BT12604" s="8"/>
      <c r="BU12604" s="8"/>
    </row>
    <row r="12605" spans="68:73">
      <c r="BP12605" s="10"/>
      <c r="BQ12605" s="10"/>
      <c r="BR12605" s="10"/>
      <c r="BS12605" s="10"/>
      <c r="BT12605" s="10"/>
      <c r="BU12605" s="10"/>
    </row>
    <row r="12606" spans="68:73">
      <c r="BP12606" s="8"/>
      <c r="BQ12606" s="8"/>
      <c r="BR12606" s="8"/>
      <c r="BS12606" s="8"/>
      <c r="BT12606" s="8"/>
      <c r="BU12606" s="8"/>
    </row>
    <row r="12607" spans="68:73">
      <c r="BP12607" s="10"/>
      <c r="BQ12607" s="10"/>
      <c r="BR12607" s="10"/>
      <c r="BS12607" s="10"/>
      <c r="BT12607" s="10"/>
      <c r="BU12607" s="10"/>
    </row>
    <row r="12608" spans="68:73">
      <c r="BP12608" s="8"/>
      <c r="BQ12608" s="8"/>
      <c r="BR12608" s="8"/>
      <c r="BS12608" s="8"/>
      <c r="BT12608" s="8"/>
      <c r="BU12608" s="8"/>
    </row>
    <row r="12609" spans="68:73">
      <c r="BP12609" s="10"/>
      <c r="BQ12609" s="10"/>
      <c r="BR12609" s="10"/>
      <c r="BS12609" s="10"/>
      <c r="BT12609" s="10"/>
      <c r="BU12609" s="10"/>
    </row>
    <row r="12610" spans="68:73">
      <c r="BP12610" s="8"/>
      <c r="BQ12610" s="8"/>
      <c r="BR12610" s="8"/>
      <c r="BS12610" s="8"/>
      <c r="BT12610" s="8"/>
      <c r="BU12610" s="8"/>
    </row>
    <row r="12611" spans="68:73">
      <c r="BP12611" s="10"/>
      <c r="BQ12611" s="10"/>
      <c r="BR12611" s="10"/>
      <c r="BS12611" s="10"/>
      <c r="BT12611" s="10"/>
      <c r="BU12611" s="10"/>
    </row>
    <row r="12612" spans="68:73">
      <c r="BP12612" s="8"/>
      <c r="BQ12612" s="8"/>
      <c r="BR12612" s="8"/>
      <c r="BS12612" s="8"/>
      <c r="BT12612" s="8"/>
      <c r="BU12612" s="8"/>
    </row>
    <row r="12613" spans="68:73">
      <c r="BP12613" s="10"/>
      <c r="BQ12613" s="10"/>
      <c r="BR12613" s="10"/>
      <c r="BS12613" s="10"/>
      <c r="BT12613" s="10"/>
      <c r="BU12613" s="10"/>
    </row>
    <row r="12614" spans="68:73">
      <c r="BP12614" s="8"/>
      <c r="BQ12614" s="8"/>
      <c r="BR12614" s="8"/>
      <c r="BS12614" s="8"/>
      <c r="BT12614" s="8"/>
      <c r="BU12614" s="8"/>
    </row>
    <row r="12615" spans="68:73">
      <c r="BP12615" s="10"/>
      <c r="BQ12615" s="10"/>
      <c r="BR12615" s="10"/>
      <c r="BS12615" s="10"/>
      <c r="BT12615" s="10"/>
      <c r="BU12615" s="10"/>
    </row>
    <row r="12616" spans="68:73">
      <c r="BP12616" s="8"/>
      <c r="BQ12616" s="8"/>
      <c r="BR12616" s="8"/>
      <c r="BS12616" s="8"/>
      <c r="BT12616" s="8"/>
      <c r="BU12616" s="8"/>
    </row>
    <row r="12617" spans="68:73">
      <c r="BP12617" s="10"/>
      <c r="BQ12617" s="10"/>
      <c r="BR12617" s="10"/>
      <c r="BS12617" s="10"/>
      <c r="BT12617" s="10"/>
      <c r="BU12617" s="10"/>
    </row>
    <row r="12618" spans="68:73">
      <c r="BP12618" s="8"/>
      <c r="BQ12618" s="8"/>
      <c r="BR12618" s="8"/>
      <c r="BS12618" s="8"/>
      <c r="BT12618" s="8"/>
      <c r="BU12618" s="8"/>
    </row>
    <row r="12619" spans="68:73">
      <c r="BP12619" s="10"/>
      <c r="BQ12619" s="10"/>
      <c r="BR12619" s="10"/>
      <c r="BS12619" s="10"/>
      <c r="BT12619" s="10"/>
      <c r="BU12619" s="10"/>
    </row>
    <row r="12620" spans="68:73">
      <c r="BP12620" s="8"/>
      <c r="BQ12620" s="8"/>
      <c r="BR12620" s="8"/>
      <c r="BS12620" s="8"/>
      <c r="BT12620" s="8"/>
      <c r="BU12620" s="8"/>
    </row>
    <row r="12621" spans="68:73">
      <c r="BP12621" s="10"/>
      <c r="BQ12621" s="10"/>
      <c r="BR12621" s="10"/>
      <c r="BS12621" s="10"/>
      <c r="BT12621" s="10"/>
      <c r="BU12621" s="10"/>
    </row>
    <row r="12622" spans="68:73">
      <c r="BP12622" s="8"/>
      <c r="BQ12622" s="8"/>
      <c r="BR12622" s="8"/>
      <c r="BS12622" s="8"/>
      <c r="BT12622" s="8"/>
      <c r="BU12622" s="8"/>
    </row>
    <row r="12623" spans="68:73">
      <c r="BP12623" s="10"/>
      <c r="BQ12623" s="10"/>
      <c r="BR12623" s="10"/>
      <c r="BS12623" s="10"/>
      <c r="BT12623" s="10"/>
      <c r="BU12623" s="10"/>
    </row>
    <row r="12624" spans="68:73">
      <c r="BP12624" s="8"/>
      <c r="BQ12624" s="8"/>
      <c r="BR12624" s="8"/>
      <c r="BS12624" s="8"/>
      <c r="BT12624" s="8"/>
      <c r="BU12624" s="8"/>
    </row>
    <row r="12625" spans="68:73">
      <c r="BP12625" s="10"/>
      <c r="BQ12625" s="10"/>
      <c r="BR12625" s="10"/>
      <c r="BS12625" s="10"/>
      <c r="BT12625" s="10"/>
      <c r="BU12625" s="10"/>
    </row>
    <row r="12626" spans="68:73">
      <c r="BP12626" s="8"/>
      <c r="BQ12626" s="8"/>
      <c r="BR12626" s="8"/>
      <c r="BS12626" s="8"/>
      <c r="BT12626" s="8"/>
      <c r="BU12626" s="8"/>
    </row>
    <row r="12627" spans="68:73">
      <c r="BP12627" s="10"/>
      <c r="BQ12627" s="10"/>
      <c r="BR12627" s="10"/>
      <c r="BS12627" s="10"/>
      <c r="BT12627" s="10"/>
      <c r="BU12627" s="10"/>
    </row>
    <row r="12628" spans="68:73">
      <c r="BP12628" s="8"/>
      <c r="BQ12628" s="8"/>
      <c r="BR12628" s="8"/>
      <c r="BS12628" s="8"/>
      <c r="BT12628" s="8"/>
      <c r="BU12628" s="8"/>
    </row>
    <row r="12629" spans="68:73">
      <c r="BP12629" s="10"/>
      <c r="BQ12629" s="10"/>
      <c r="BR12629" s="10"/>
      <c r="BS12629" s="10"/>
      <c r="BT12629" s="10"/>
      <c r="BU12629" s="10"/>
    </row>
    <row r="12630" spans="68:73">
      <c r="BP12630" s="8"/>
      <c r="BQ12630" s="8"/>
      <c r="BR12630" s="8"/>
      <c r="BS12630" s="8"/>
      <c r="BT12630" s="8"/>
      <c r="BU12630" s="8"/>
    </row>
    <row r="12631" spans="68:73">
      <c r="BP12631" s="10"/>
      <c r="BQ12631" s="10"/>
      <c r="BR12631" s="10"/>
      <c r="BS12631" s="10"/>
      <c r="BT12631" s="10"/>
      <c r="BU12631" s="10"/>
    </row>
    <row r="12632" spans="68:73">
      <c r="BP12632" s="8"/>
      <c r="BQ12632" s="8"/>
      <c r="BR12632" s="8"/>
      <c r="BS12632" s="8"/>
      <c r="BT12632" s="8"/>
      <c r="BU12632" s="8"/>
    </row>
    <row r="12633" spans="68:73">
      <c r="BP12633" s="10"/>
      <c r="BQ12633" s="10"/>
      <c r="BR12633" s="10"/>
      <c r="BS12633" s="10"/>
      <c r="BT12633" s="10"/>
      <c r="BU12633" s="10"/>
    </row>
    <row r="12634" spans="68:73">
      <c r="BP12634" s="8"/>
      <c r="BQ12634" s="8"/>
      <c r="BR12634" s="8"/>
      <c r="BS12634" s="8"/>
      <c r="BT12634" s="8"/>
      <c r="BU12634" s="8"/>
    </row>
    <row r="12635" spans="68:73">
      <c r="BP12635" s="10"/>
      <c r="BQ12635" s="10"/>
      <c r="BR12635" s="10"/>
      <c r="BS12635" s="10"/>
      <c r="BT12635" s="10"/>
      <c r="BU12635" s="10"/>
    </row>
    <row r="12636" spans="68:73">
      <c r="BP12636" s="8"/>
      <c r="BQ12636" s="8"/>
      <c r="BR12636" s="8"/>
      <c r="BS12636" s="8"/>
      <c r="BT12636" s="8"/>
      <c r="BU12636" s="8"/>
    </row>
    <row r="12637" spans="68:73">
      <c r="BP12637" s="10"/>
      <c r="BQ12637" s="10"/>
      <c r="BR12637" s="10"/>
      <c r="BS12637" s="10"/>
      <c r="BT12637" s="10"/>
      <c r="BU12637" s="10"/>
    </row>
    <row r="12638" spans="68:73">
      <c r="BP12638" s="8"/>
      <c r="BQ12638" s="8"/>
      <c r="BR12638" s="8"/>
      <c r="BS12638" s="8"/>
      <c r="BT12638" s="8"/>
      <c r="BU12638" s="8"/>
    </row>
    <row r="12639" spans="68:73">
      <c r="BP12639" s="10"/>
      <c r="BQ12639" s="10"/>
      <c r="BR12639" s="10"/>
      <c r="BS12639" s="10"/>
      <c r="BT12639" s="10"/>
      <c r="BU12639" s="10"/>
    </row>
    <row r="12640" spans="68:73">
      <c r="BP12640" s="8"/>
      <c r="BQ12640" s="8"/>
      <c r="BR12640" s="8"/>
      <c r="BS12640" s="8"/>
      <c r="BT12640" s="8"/>
      <c r="BU12640" s="8"/>
    </row>
    <row r="12641" spans="68:73">
      <c r="BP12641" s="10"/>
      <c r="BQ12641" s="10"/>
      <c r="BR12641" s="10"/>
      <c r="BS12641" s="10"/>
      <c r="BT12641" s="10"/>
      <c r="BU12641" s="10"/>
    </row>
    <row r="12642" spans="68:73">
      <c r="BP12642" s="8"/>
      <c r="BQ12642" s="8"/>
      <c r="BR12642" s="8"/>
      <c r="BS12642" s="8"/>
      <c r="BT12642" s="8"/>
      <c r="BU12642" s="8"/>
    </row>
    <row r="12643" spans="68:73">
      <c r="BP12643" s="10"/>
      <c r="BQ12643" s="10"/>
      <c r="BR12643" s="10"/>
      <c r="BS12643" s="10"/>
      <c r="BT12643" s="10"/>
      <c r="BU12643" s="10"/>
    </row>
    <row r="12644" spans="68:73">
      <c r="BP12644" s="8"/>
      <c r="BQ12644" s="8"/>
      <c r="BR12644" s="8"/>
      <c r="BS12644" s="8"/>
      <c r="BT12644" s="8"/>
      <c r="BU12644" s="8"/>
    </row>
    <row r="12645" spans="68:73">
      <c r="BP12645" s="10"/>
      <c r="BQ12645" s="10"/>
      <c r="BR12645" s="10"/>
      <c r="BS12645" s="10"/>
      <c r="BT12645" s="10"/>
      <c r="BU12645" s="10"/>
    </row>
    <row r="12646" spans="68:73">
      <c r="BP12646" s="8"/>
      <c r="BQ12646" s="8"/>
      <c r="BR12646" s="8"/>
      <c r="BS12646" s="8"/>
      <c r="BT12646" s="8"/>
      <c r="BU12646" s="8"/>
    </row>
    <row r="12647" spans="68:73">
      <c r="BP12647" s="10"/>
      <c r="BQ12647" s="10"/>
      <c r="BR12647" s="10"/>
      <c r="BS12647" s="10"/>
      <c r="BT12647" s="10"/>
      <c r="BU12647" s="10"/>
    </row>
    <row r="12648" spans="68:73">
      <c r="BP12648" s="8"/>
      <c r="BQ12648" s="8"/>
      <c r="BR12648" s="8"/>
      <c r="BS12648" s="8"/>
      <c r="BT12648" s="8"/>
      <c r="BU12648" s="8"/>
    </row>
    <row r="12649" spans="68:73">
      <c r="BP12649" s="10"/>
      <c r="BQ12649" s="10"/>
      <c r="BR12649" s="10"/>
      <c r="BS12649" s="10"/>
      <c r="BT12649" s="10"/>
      <c r="BU12649" s="10"/>
    </row>
    <row r="12650" spans="68:73">
      <c r="BP12650" s="8"/>
      <c r="BQ12650" s="8"/>
      <c r="BR12650" s="8"/>
      <c r="BS12650" s="8"/>
      <c r="BT12650" s="8"/>
      <c r="BU12650" s="8"/>
    </row>
    <row r="12651" spans="68:73">
      <c r="BP12651" s="10"/>
      <c r="BQ12651" s="10"/>
      <c r="BR12651" s="10"/>
      <c r="BS12651" s="10"/>
      <c r="BT12651" s="10"/>
      <c r="BU12651" s="10"/>
    </row>
    <row r="12652" spans="68:73">
      <c r="BP12652" s="8"/>
      <c r="BQ12652" s="8"/>
      <c r="BR12652" s="8"/>
      <c r="BS12652" s="8"/>
      <c r="BT12652" s="8"/>
      <c r="BU12652" s="8"/>
    </row>
    <row r="12653" spans="68:73">
      <c r="BP12653" s="10"/>
      <c r="BQ12653" s="10"/>
      <c r="BR12653" s="10"/>
      <c r="BS12653" s="10"/>
      <c r="BT12653" s="10"/>
      <c r="BU12653" s="10"/>
    </row>
    <row r="12654" spans="68:73">
      <c r="BP12654" s="8"/>
      <c r="BQ12654" s="8"/>
      <c r="BR12654" s="8"/>
      <c r="BS12654" s="8"/>
      <c r="BT12654" s="8"/>
      <c r="BU12654" s="8"/>
    </row>
    <row r="12655" spans="68:73">
      <c r="BP12655" s="10"/>
      <c r="BQ12655" s="10"/>
      <c r="BR12655" s="10"/>
      <c r="BS12655" s="10"/>
      <c r="BT12655" s="10"/>
      <c r="BU12655" s="10"/>
    </row>
    <row r="12656" spans="68:73">
      <c r="BP12656" s="8"/>
      <c r="BQ12656" s="8"/>
      <c r="BR12656" s="8"/>
      <c r="BS12656" s="8"/>
      <c r="BT12656" s="8"/>
      <c r="BU12656" s="8"/>
    </row>
    <row r="12657" spans="68:73">
      <c r="BP12657" s="10"/>
      <c r="BQ12657" s="10"/>
      <c r="BR12657" s="10"/>
      <c r="BS12657" s="10"/>
      <c r="BT12657" s="10"/>
      <c r="BU12657" s="10"/>
    </row>
    <row r="12658" spans="68:73">
      <c r="BP12658" s="8"/>
      <c r="BQ12658" s="8"/>
      <c r="BR12658" s="8"/>
      <c r="BS12658" s="8"/>
      <c r="BT12658" s="8"/>
      <c r="BU12658" s="8"/>
    </row>
    <row r="12659" spans="68:73">
      <c r="BP12659" s="10"/>
      <c r="BQ12659" s="10"/>
      <c r="BR12659" s="10"/>
      <c r="BS12659" s="10"/>
      <c r="BT12659" s="10"/>
      <c r="BU12659" s="10"/>
    </row>
    <row r="12660" spans="68:73">
      <c r="BP12660" s="8"/>
      <c r="BQ12660" s="8"/>
      <c r="BR12660" s="8"/>
      <c r="BS12660" s="8"/>
      <c r="BT12660" s="8"/>
      <c r="BU12660" s="8"/>
    </row>
    <row r="12661" spans="68:73">
      <c r="BP12661" s="10"/>
      <c r="BQ12661" s="10"/>
      <c r="BR12661" s="10"/>
      <c r="BS12661" s="10"/>
      <c r="BT12661" s="10"/>
      <c r="BU12661" s="10"/>
    </row>
    <row r="12662" spans="68:73">
      <c r="BP12662" s="8"/>
      <c r="BQ12662" s="8"/>
      <c r="BR12662" s="8"/>
      <c r="BS12662" s="8"/>
      <c r="BT12662" s="8"/>
      <c r="BU12662" s="8"/>
    </row>
    <row r="12663" spans="68:73">
      <c r="BP12663" s="10"/>
      <c r="BQ12663" s="10"/>
      <c r="BR12663" s="10"/>
      <c r="BS12663" s="10"/>
      <c r="BT12663" s="10"/>
      <c r="BU12663" s="10"/>
    </row>
    <row r="12664" spans="68:73">
      <c r="BP12664" s="8"/>
      <c r="BQ12664" s="8"/>
      <c r="BR12664" s="8"/>
      <c r="BS12664" s="8"/>
      <c r="BT12664" s="8"/>
      <c r="BU12664" s="8"/>
    </row>
    <row r="12665" spans="68:73">
      <c r="BP12665" s="10"/>
      <c r="BQ12665" s="10"/>
      <c r="BR12665" s="10"/>
      <c r="BS12665" s="10"/>
      <c r="BT12665" s="10"/>
      <c r="BU12665" s="10"/>
    </row>
    <row r="12666" spans="68:73">
      <c r="BP12666" s="8"/>
      <c r="BQ12666" s="8"/>
      <c r="BR12666" s="8"/>
      <c r="BS12666" s="8"/>
      <c r="BT12666" s="8"/>
      <c r="BU12666" s="8"/>
    </row>
    <row r="12667" spans="68:73">
      <c r="BP12667" s="10"/>
      <c r="BQ12667" s="10"/>
      <c r="BR12667" s="10"/>
      <c r="BS12667" s="10"/>
      <c r="BT12667" s="10"/>
      <c r="BU12667" s="10"/>
    </row>
    <row r="12668" spans="68:73">
      <c r="BP12668" s="8"/>
      <c r="BQ12668" s="8"/>
      <c r="BR12668" s="8"/>
      <c r="BS12668" s="8"/>
      <c r="BT12668" s="8"/>
      <c r="BU12668" s="8"/>
    </row>
    <row r="12669" spans="68:73">
      <c r="BP12669" s="10"/>
      <c r="BQ12669" s="10"/>
      <c r="BR12669" s="10"/>
      <c r="BS12669" s="10"/>
      <c r="BT12669" s="10"/>
      <c r="BU12669" s="10"/>
    </row>
    <row r="12670" spans="68:73">
      <c r="BP12670" s="8"/>
      <c r="BQ12670" s="8"/>
      <c r="BR12670" s="8"/>
      <c r="BS12670" s="8"/>
      <c r="BT12670" s="8"/>
      <c r="BU12670" s="8"/>
    </row>
    <row r="12671" spans="68:73">
      <c r="BP12671" s="10"/>
      <c r="BQ12671" s="10"/>
      <c r="BR12671" s="10"/>
      <c r="BS12671" s="10"/>
      <c r="BT12671" s="10"/>
      <c r="BU12671" s="10"/>
    </row>
    <row r="12672" spans="68:73">
      <c r="BP12672" s="8"/>
      <c r="BQ12672" s="8"/>
      <c r="BR12672" s="8"/>
      <c r="BS12672" s="8"/>
      <c r="BT12672" s="8"/>
      <c r="BU12672" s="8"/>
    </row>
    <row r="12673" spans="68:73">
      <c r="BP12673" s="10"/>
      <c r="BQ12673" s="10"/>
      <c r="BR12673" s="10"/>
      <c r="BS12673" s="10"/>
      <c r="BT12673" s="10"/>
      <c r="BU12673" s="10"/>
    </row>
    <row r="12674" spans="68:73">
      <c r="BP12674" s="8"/>
      <c r="BQ12674" s="8"/>
      <c r="BR12674" s="8"/>
      <c r="BS12674" s="8"/>
      <c r="BT12674" s="8"/>
      <c r="BU12674" s="8"/>
    </row>
    <row r="12675" spans="68:73">
      <c r="BP12675" s="10"/>
      <c r="BQ12675" s="10"/>
      <c r="BR12675" s="10"/>
      <c r="BS12675" s="10"/>
      <c r="BT12675" s="10"/>
      <c r="BU12675" s="10"/>
    </row>
    <row r="12676" spans="68:73">
      <c r="BP12676" s="8"/>
      <c r="BQ12676" s="8"/>
      <c r="BR12676" s="8"/>
      <c r="BS12676" s="8"/>
      <c r="BT12676" s="8"/>
      <c r="BU12676" s="8"/>
    </row>
    <row r="12677" spans="68:73">
      <c r="BP12677" s="10"/>
      <c r="BQ12677" s="10"/>
      <c r="BR12677" s="10"/>
      <c r="BS12677" s="10"/>
      <c r="BT12677" s="10"/>
      <c r="BU12677" s="10"/>
    </row>
    <row r="12678" spans="68:73">
      <c r="BP12678" s="8"/>
      <c r="BQ12678" s="8"/>
      <c r="BR12678" s="8"/>
      <c r="BS12678" s="8"/>
      <c r="BT12678" s="8"/>
      <c r="BU12678" s="8"/>
    </row>
    <row r="12679" spans="68:73">
      <c r="BP12679" s="10"/>
      <c r="BQ12679" s="10"/>
      <c r="BR12679" s="10"/>
      <c r="BS12679" s="10"/>
      <c r="BT12679" s="10"/>
      <c r="BU12679" s="10"/>
    </row>
    <row r="12680" spans="68:73">
      <c r="BP12680" s="8"/>
      <c r="BQ12680" s="8"/>
      <c r="BR12680" s="8"/>
      <c r="BS12680" s="8"/>
      <c r="BT12680" s="8"/>
      <c r="BU12680" s="8"/>
    </row>
    <row r="12681" spans="68:73">
      <c r="BP12681" s="10"/>
      <c r="BQ12681" s="10"/>
      <c r="BR12681" s="10"/>
      <c r="BS12681" s="10"/>
      <c r="BT12681" s="10"/>
      <c r="BU12681" s="10"/>
    </row>
    <row r="12682" spans="68:73">
      <c r="BP12682" s="8"/>
      <c r="BQ12682" s="8"/>
      <c r="BR12682" s="8"/>
      <c r="BS12682" s="8"/>
      <c r="BT12682" s="8"/>
      <c r="BU12682" s="8"/>
    </row>
    <row r="12683" spans="68:73">
      <c r="BP12683" s="10"/>
      <c r="BQ12683" s="10"/>
      <c r="BR12683" s="10"/>
      <c r="BS12683" s="10"/>
      <c r="BT12683" s="10"/>
      <c r="BU12683" s="10"/>
    </row>
    <row r="12684" spans="68:73">
      <c r="BP12684" s="8"/>
      <c r="BQ12684" s="8"/>
      <c r="BR12684" s="8"/>
      <c r="BS12684" s="8"/>
      <c r="BT12684" s="8"/>
      <c r="BU12684" s="8"/>
    </row>
    <row r="12685" spans="68:73">
      <c r="BP12685" s="10"/>
      <c r="BQ12685" s="10"/>
      <c r="BR12685" s="10"/>
      <c r="BS12685" s="10"/>
      <c r="BT12685" s="10"/>
      <c r="BU12685" s="10"/>
    </row>
    <row r="12686" spans="68:73">
      <c r="BP12686" s="8"/>
      <c r="BQ12686" s="8"/>
      <c r="BR12686" s="8"/>
      <c r="BS12686" s="8"/>
      <c r="BT12686" s="8"/>
      <c r="BU12686" s="8"/>
    </row>
    <row r="12687" spans="68:73">
      <c r="BP12687" s="10"/>
      <c r="BQ12687" s="10"/>
      <c r="BR12687" s="10"/>
      <c r="BS12687" s="10"/>
      <c r="BT12687" s="10"/>
      <c r="BU12687" s="10"/>
    </row>
    <row r="12688" spans="68:73">
      <c r="BP12688" s="8"/>
      <c r="BQ12688" s="8"/>
      <c r="BR12688" s="8"/>
      <c r="BS12688" s="8"/>
      <c r="BT12688" s="8"/>
      <c r="BU12688" s="8"/>
    </row>
    <row r="12689" spans="68:73">
      <c r="BP12689" s="10"/>
      <c r="BQ12689" s="10"/>
      <c r="BR12689" s="10"/>
      <c r="BS12689" s="10"/>
      <c r="BT12689" s="10"/>
      <c r="BU12689" s="10"/>
    </row>
    <row r="12690" spans="68:73">
      <c r="BP12690" s="8"/>
      <c r="BQ12690" s="8"/>
      <c r="BR12690" s="8"/>
      <c r="BS12690" s="8"/>
      <c r="BT12690" s="8"/>
      <c r="BU12690" s="8"/>
    </row>
    <row r="12691" spans="68:73">
      <c r="BP12691" s="10"/>
      <c r="BQ12691" s="10"/>
      <c r="BR12691" s="10"/>
      <c r="BS12691" s="10"/>
      <c r="BT12691" s="10"/>
      <c r="BU12691" s="10"/>
    </row>
    <row r="12692" spans="68:73">
      <c r="BP12692" s="8"/>
      <c r="BQ12692" s="8"/>
      <c r="BR12692" s="8"/>
      <c r="BS12692" s="8"/>
      <c r="BT12692" s="8"/>
      <c r="BU12692" s="8"/>
    </row>
    <row r="12693" spans="68:73">
      <c r="BP12693" s="10"/>
      <c r="BQ12693" s="10"/>
      <c r="BR12693" s="10"/>
      <c r="BS12693" s="10"/>
      <c r="BT12693" s="10"/>
      <c r="BU12693" s="10"/>
    </row>
    <row r="12694" spans="68:73">
      <c r="BP12694" s="8"/>
      <c r="BQ12694" s="8"/>
      <c r="BR12694" s="8"/>
      <c r="BS12694" s="8"/>
      <c r="BT12694" s="8"/>
      <c r="BU12694" s="8"/>
    </row>
    <row r="12695" spans="68:73">
      <c r="BP12695" s="10"/>
      <c r="BQ12695" s="10"/>
      <c r="BR12695" s="10"/>
      <c r="BS12695" s="10"/>
      <c r="BT12695" s="10"/>
      <c r="BU12695" s="10"/>
    </row>
    <row r="12696" spans="68:73">
      <c r="BP12696" s="8"/>
      <c r="BQ12696" s="8"/>
      <c r="BR12696" s="8"/>
      <c r="BS12696" s="8"/>
      <c r="BT12696" s="8"/>
      <c r="BU12696" s="8"/>
    </row>
    <row r="12697" spans="68:73">
      <c r="BP12697" s="10"/>
      <c r="BQ12697" s="10"/>
      <c r="BR12697" s="10"/>
      <c r="BS12697" s="10"/>
      <c r="BT12697" s="10"/>
      <c r="BU12697" s="10"/>
    </row>
    <row r="12698" spans="68:73">
      <c r="BP12698" s="8"/>
      <c r="BQ12698" s="8"/>
      <c r="BR12698" s="8"/>
      <c r="BS12698" s="8"/>
      <c r="BT12698" s="8"/>
      <c r="BU12698" s="8"/>
    </row>
    <row r="12699" spans="68:73">
      <c r="BP12699" s="10"/>
      <c r="BQ12699" s="10"/>
      <c r="BR12699" s="10"/>
      <c r="BS12699" s="10"/>
      <c r="BT12699" s="10"/>
      <c r="BU12699" s="10"/>
    </row>
    <row r="12700" spans="68:73">
      <c r="BP12700" s="8"/>
      <c r="BQ12700" s="8"/>
      <c r="BR12700" s="8"/>
      <c r="BS12700" s="8"/>
      <c r="BT12700" s="8"/>
      <c r="BU12700" s="8"/>
    </row>
    <row r="12701" spans="68:73">
      <c r="BP12701" s="10"/>
      <c r="BQ12701" s="10"/>
      <c r="BR12701" s="10"/>
      <c r="BS12701" s="10"/>
      <c r="BT12701" s="10"/>
      <c r="BU12701" s="10"/>
    </row>
    <row r="12702" spans="68:73">
      <c r="BP12702" s="8"/>
      <c r="BQ12702" s="8"/>
      <c r="BR12702" s="8"/>
      <c r="BS12702" s="8"/>
      <c r="BT12702" s="8"/>
      <c r="BU12702" s="8"/>
    </row>
    <row r="12703" spans="68:73">
      <c r="BP12703" s="10"/>
      <c r="BQ12703" s="10"/>
      <c r="BR12703" s="10"/>
      <c r="BS12703" s="10"/>
      <c r="BT12703" s="10"/>
      <c r="BU12703" s="10"/>
    </row>
    <row r="12704" spans="68:73">
      <c r="BP12704" s="8"/>
      <c r="BQ12704" s="8"/>
      <c r="BR12704" s="8"/>
      <c r="BS12704" s="8"/>
      <c r="BT12704" s="8"/>
      <c r="BU12704" s="8"/>
    </row>
    <row r="12705" spans="68:73">
      <c r="BP12705" s="10"/>
      <c r="BQ12705" s="10"/>
      <c r="BR12705" s="10"/>
      <c r="BS12705" s="10"/>
      <c r="BT12705" s="10"/>
      <c r="BU12705" s="10"/>
    </row>
    <row r="12706" spans="68:73">
      <c r="BP12706" s="8"/>
      <c r="BQ12706" s="8"/>
      <c r="BR12706" s="8"/>
      <c r="BS12706" s="8"/>
      <c r="BT12706" s="8"/>
      <c r="BU12706" s="8"/>
    </row>
    <row r="12707" spans="68:73">
      <c r="BP12707" s="10"/>
      <c r="BQ12707" s="10"/>
      <c r="BR12707" s="10"/>
      <c r="BS12707" s="10"/>
      <c r="BT12707" s="10"/>
      <c r="BU12707" s="10"/>
    </row>
    <row r="12708" spans="68:73">
      <c r="BP12708" s="8"/>
      <c r="BQ12708" s="8"/>
      <c r="BR12708" s="8"/>
      <c r="BS12708" s="8"/>
      <c r="BT12708" s="8"/>
      <c r="BU12708" s="8"/>
    </row>
    <row r="12709" spans="68:73">
      <c r="BP12709" s="10"/>
      <c r="BQ12709" s="10"/>
      <c r="BR12709" s="10"/>
      <c r="BS12709" s="10"/>
      <c r="BT12709" s="10"/>
      <c r="BU12709" s="10"/>
    </row>
    <row r="12710" spans="68:73">
      <c r="BP12710" s="8"/>
      <c r="BQ12710" s="8"/>
      <c r="BR12710" s="8"/>
      <c r="BS12710" s="8"/>
      <c r="BT12710" s="8"/>
      <c r="BU12710" s="8"/>
    </row>
    <row r="12711" spans="68:73">
      <c r="BP12711" s="10"/>
      <c r="BQ12711" s="10"/>
      <c r="BR12711" s="10"/>
      <c r="BS12711" s="10"/>
      <c r="BT12711" s="10"/>
      <c r="BU12711" s="10"/>
    </row>
    <row r="12712" spans="68:73">
      <c r="BP12712" s="8"/>
      <c r="BQ12712" s="8"/>
      <c r="BR12712" s="8"/>
      <c r="BS12712" s="8"/>
      <c r="BT12712" s="8"/>
      <c r="BU12712" s="8"/>
    </row>
    <row r="12713" spans="68:73">
      <c r="BP12713" s="10"/>
      <c r="BQ12713" s="10"/>
      <c r="BR12713" s="10"/>
      <c r="BS12713" s="10"/>
      <c r="BT12713" s="10"/>
      <c r="BU12713" s="10"/>
    </row>
    <row r="12714" spans="68:73">
      <c r="BP12714" s="8"/>
      <c r="BQ12714" s="8"/>
      <c r="BR12714" s="8"/>
      <c r="BS12714" s="8"/>
      <c r="BT12714" s="8"/>
      <c r="BU12714" s="8"/>
    </row>
    <row r="12715" spans="68:73">
      <c r="BP12715" s="10"/>
      <c r="BQ12715" s="10"/>
      <c r="BR12715" s="10"/>
      <c r="BS12715" s="10"/>
      <c r="BT12715" s="10"/>
      <c r="BU12715" s="10"/>
    </row>
    <row r="12716" spans="68:73">
      <c r="BP12716" s="8"/>
      <c r="BQ12716" s="8"/>
      <c r="BR12716" s="8"/>
      <c r="BS12716" s="8"/>
      <c r="BT12716" s="8"/>
      <c r="BU12716" s="8"/>
    </row>
    <row r="12717" spans="68:73">
      <c r="BP12717" s="10"/>
      <c r="BQ12717" s="10"/>
      <c r="BR12717" s="10"/>
      <c r="BS12717" s="10"/>
      <c r="BT12717" s="10"/>
      <c r="BU12717" s="10"/>
    </row>
    <row r="12718" spans="68:73">
      <c r="BP12718" s="8"/>
      <c r="BQ12718" s="8"/>
      <c r="BR12718" s="8"/>
      <c r="BS12718" s="8"/>
      <c r="BT12718" s="8"/>
      <c r="BU12718" s="8"/>
    </row>
    <row r="12719" spans="68:73">
      <c r="BP12719" s="10"/>
      <c r="BQ12719" s="10"/>
      <c r="BR12719" s="10"/>
      <c r="BS12719" s="10"/>
      <c r="BT12719" s="10"/>
      <c r="BU12719" s="10"/>
    </row>
    <row r="12720" spans="68:73">
      <c r="BP12720" s="8"/>
      <c r="BQ12720" s="8"/>
      <c r="BR12720" s="8"/>
      <c r="BS12720" s="8"/>
      <c r="BT12720" s="8"/>
      <c r="BU12720" s="8"/>
    </row>
    <row r="12721" spans="68:73">
      <c r="BP12721" s="10"/>
      <c r="BQ12721" s="10"/>
      <c r="BR12721" s="10"/>
      <c r="BS12721" s="10"/>
      <c r="BT12721" s="10"/>
      <c r="BU12721" s="10"/>
    </row>
    <row r="12722" spans="68:73">
      <c r="BP12722" s="8"/>
      <c r="BQ12722" s="8"/>
      <c r="BR12722" s="8"/>
      <c r="BS12722" s="8"/>
      <c r="BT12722" s="8"/>
      <c r="BU12722" s="8"/>
    </row>
    <row r="12723" spans="68:73">
      <c r="BP12723" s="10"/>
      <c r="BQ12723" s="10"/>
      <c r="BR12723" s="10"/>
      <c r="BS12723" s="10"/>
      <c r="BT12723" s="10"/>
      <c r="BU12723" s="10"/>
    </row>
    <row r="12724" spans="68:73">
      <c r="BP12724" s="8"/>
      <c r="BQ12724" s="8"/>
      <c r="BR12724" s="8"/>
      <c r="BS12724" s="8"/>
      <c r="BT12724" s="8"/>
      <c r="BU12724" s="8"/>
    </row>
    <row r="12725" spans="68:73">
      <c r="BP12725" s="10"/>
      <c r="BQ12725" s="10"/>
      <c r="BR12725" s="10"/>
      <c r="BS12725" s="10"/>
      <c r="BT12725" s="10"/>
      <c r="BU12725" s="10"/>
    </row>
    <row r="12726" spans="68:73">
      <c r="BP12726" s="8"/>
      <c r="BQ12726" s="8"/>
      <c r="BR12726" s="8"/>
      <c r="BS12726" s="8"/>
      <c r="BT12726" s="8"/>
      <c r="BU12726" s="8"/>
    </row>
    <row r="12727" spans="68:73">
      <c r="BP12727" s="10"/>
      <c r="BQ12727" s="10"/>
      <c r="BR12727" s="10"/>
      <c r="BS12727" s="10"/>
      <c r="BT12727" s="10"/>
      <c r="BU12727" s="10"/>
    </row>
    <row r="12728" spans="68:73">
      <c r="BP12728" s="8"/>
      <c r="BQ12728" s="8"/>
      <c r="BR12728" s="8"/>
      <c r="BS12728" s="8"/>
      <c r="BT12728" s="8"/>
      <c r="BU12728" s="8"/>
    </row>
    <row r="12729" spans="68:73">
      <c r="BP12729" s="10"/>
      <c r="BQ12729" s="10"/>
      <c r="BR12729" s="10"/>
      <c r="BS12729" s="10"/>
      <c r="BT12729" s="10"/>
      <c r="BU12729" s="10"/>
    </row>
    <row r="12730" spans="68:73">
      <c r="BP12730" s="8"/>
      <c r="BQ12730" s="8"/>
      <c r="BR12730" s="8"/>
      <c r="BS12730" s="8"/>
      <c r="BT12730" s="8"/>
      <c r="BU12730" s="8"/>
    </row>
    <row r="12731" spans="68:73">
      <c r="BP12731" s="10"/>
      <c r="BQ12731" s="10"/>
      <c r="BR12731" s="10"/>
      <c r="BS12731" s="10"/>
      <c r="BT12731" s="10"/>
      <c r="BU12731" s="10"/>
    </row>
    <row r="12732" spans="68:73">
      <c r="BP12732" s="8"/>
      <c r="BQ12732" s="8"/>
      <c r="BR12732" s="8"/>
      <c r="BS12732" s="8"/>
      <c r="BT12732" s="8"/>
      <c r="BU12732" s="8"/>
    </row>
    <row r="12733" spans="68:73">
      <c r="BP12733" s="10"/>
      <c r="BQ12733" s="10"/>
      <c r="BR12733" s="10"/>
      <c r="BS12733" s="10"/>
      <c r="BT12733" s="10"/>
      <c r="BU12733" s="10"/>
    </row>
    <row r="12734" spans="68:73">
      <c r="BP12734" s="8"/>
      <c r="BQ12734" s="8"/>
      <c r="BR12734" s="8"/>
      <c r="BS12734" s="8"/>
      <c r="BT12734" s="8"/>
      <c r="BU12734" s="8"/>
    </row>
    <row r="12735" spans="68:73">
      <c r="BP12735" s="10"/>
      <c r="BQ12735" s="10"/>
      <c r="BR12735" s="10"/>
      <c r="BS12735" s="10"/>
      <c r="BT12735" s="10"/>
      <c r="BU12735" s="10"/>
    </row>
    <row r="12736" spans="68:73">
      <c r="BP12736" s="8"/>
      <c r="BQ12736" s="8"/>
      <c r="BR12736" s="8"/>
      <c r="BS12736" s="8"/>
      <c r="BT12736" s="8"/>
      <c r="BU12736" s="8"/>
    </row>
    <row r="12737" spans="68:73">
      <c r="BP12737" s="10"/>
      <c r="BQ12737" s="10"/>
      <c r="BR12737" s="10"/>
      <c r="BS12737" s="10"/>
      <c r="BT12737" s="10"/>
      <c r="BU12737" s="10"/>
    </row>
    <row r="12738" spans="68:73">
      <c r="BP12738" s="8"/>
      <c r="BQ12738" s="8"/>
      <c r="BR12738" s="8"/>
      <c r="BS12738" s="8"/>
      <c r="BT12738" s="8"/>
      <c r="BU12738" s="8"/>
    </row>
    <row r="12739" spans="68:73">
      <c r="BP12739" s="10"/>
      <c r="BQ12739" s="10"/>
      <c r="BR12739" s="10"/>
      <c r="BS12739" s="10"/>
      <c r="BT12739" s="10"/>
      <c r="BU12739" s="10"/>
    </row>
    <row r="12740" spans="68:73">
      <c r="BP12740" s="8"/>
      <c r="BQ12740" s="8"/>
      <c r="BR12740" s="8"/>
      <c r="BS12740" s="8"/>
      <c r="BT12740" s="8"/>
      <c r="BU12740" s="8"/>
    </row>
    <row r="12741" spans="68:73">
      <c r="BP12741" s="10"/>
      <c r="BQ12741" s="10"/>
      <c r="BR12741" s="10"/>
      <c r="BS12741" s="10"/>
      <c r="BT12741" s="10"/>
      <c r="BU12741" s="10"/>
    </row>
    <row r="12742" spans="68:73">
      <c r="BP12742" s="8"/>
      <c r="BQ12742" s="8"/>
      <c r="BR12742" s="8"/>
      <c r="BS12742" s="8"/>
      <c r="BT12742" s="8"/>
      <c r="BU12742" s="8"/>
    </row>
    <row r="12743" spans="68:73">
      <c r="BP12743" s="10"/>
      <c r="BQ12743" s="10"/>
      <c r="BR12743" s="10"/>
      <c r="BS12743" s="10"/>
      <c r="BT12743" s="10"/>
      <c r="BU12743" s="10"/>
    </row>
    <row r="12744" spans="68:73">
      <c r="BP12744" s="8"/>
      <c r="BQ12744" s="8"/>
      <c r="BR12744" s="8"/>
      <c r="BS12744" s="8"/>
      <c r="BT12744" s="8"/>
      <c r="BU12744" s="8"/>
    </row>
    <row r="12745" spans="68:73">
      <c r="BP12745" s="10"/>
      <c r="BQ12745" s="10"/>
      <c r="BR12745" s="10"/>
      <c r="BS12745" s="10"/>
      <c r="BT12745" s="10"/>
      <c r="BU12745" s="10"/>
    </row>
    <row r="12746" spans="68:73">
      <c r="BP12746" s="8"/>
      <c r="BQ12746" s="8"/>
      <c r="BR12746" s="8"/>
      <c r="BS12746" s="8"/>
      <c r="BT12746" s="8"/>
      <c r="BU12746" s="8"/>
    </row>
    <row r="12747" spans="68:73">
      <c r="BP12747" s="10"/>
      <c r="BQ12747" s="10"/>
      <c r="BR12747" s="10"/>
      <c r="BS12747" s="10"/>
      <c r="BT12747" s="10"/>
      <c r="BU12747" s="10"/>
    </row>
    <row r="12748" spans="68:73">
      <c r="BP12748" s="8"/>
      <c r="BQ12748" s="8"/>
      <c r="BR12748" s="8"/>
      <c r="BS12748" s="8"/>
      <c r="BT12748" s="8"/>
      <c r="BU12748" s="8"/>
    </row>
    <row r="12749" spans="68:73">
      <c r="BP12749" s="10"/>
      <c r="BQ12749" s="10"/>
      <c r="BR12749" s="10"/>
      <c r="BS12749" s="10"/>
      <c r="BT12749" s="10"/>
      <c r="BU12749" s="10"/>
    </row>
    <row r="12750" spans="68:73">
      <c r="BP12750" s="8"/>
      <c r="BQ12750" s="8"/>
      <c r="BR12750" s="8"/>
      <c r="BS12750" s="8"/>
      <c r="BT12750" s="8"/>
      <c r="BU12750" s="8"/>
    </row>
    <row r="12751" spans="68:73">
      <c r="BP12751" s="10"/>
      <c r="BQ12751" s="10"/>
      <c r="BR12751" s="10"/>
      <c r="BS12751" s="10"/>
      <c r="BT12751" s="10"/>
      <c r="BU12751" s="10"/>
    </row>
    <row r="12752" spans="68:73">
      <c r="BP12752" s="8"/>
      <c r="BQ12752" s="8"/>
      <c r="BR12752" s="8"/>
      <c r="BS12752" s="8"/>
      <c r="BT12752" s="8"/>
      <c r="BU12752" s="8"/>
    </row>
    <row r="12753" spans="68:73">
      <c r="BP12753" s="10"/>
      <c r="BQ12753" s="10"/>
      <c r="BR12753" s="10"/>
      <c r="BS12753" s="10"/>
      <c r="BT12753" s="10"/>
      <c r="BU12753" s="10"/>
    </row>
    <row r="12754" spans="68:73">
      <c r="BP12754" s="8"/>
      <c r="BQ12754" s="8"/>
      <c r="BR12754" s="8"/>
      <c r="BS12754" s="8"/>
      <c r="BT12754" s="8"/>
      <c r="BU12754" s="8"/>
    </row>
    <row r="12755" spans="68:73">
      <c r="BP12755" s="10"/>
      <c r="BQ12755" s="10"/>
      <c r="BR12755" s="10"/>
      <c r="BS12755" s="10"/>
      <c r="BT12755" s="10"/>
      <c r="BU12755" s="10"/>
    </row>
    <row r="12756" spans="68:73">
      <c r="BP12756" s="8"/>
      <c r="BQ12756" s="8"/>
      <c r="BR12756" s="8"/>
      <c r="BS12756" s="8"/>
      <c r="BT12756" s="8"/>
      <c r="BU12756" s="8"/>
    </row>
    <row r="12757" spans="68:73">
      <c r="BP12757" s="10"/>
      <c r="BQ12757" s="10"/>
      <c r="BR12757" s="10"/>
      <c r="BS12757" s="10"/>
      <c r="BT12757" s="10"/>
      <c r="BU12757" s="10"/>
    </row>
    <row r="12758" spans="68:73">
      <c r="BP12758" s="8"/>
      <c r="BQ12758" s="8"/>
      <c r="BR12758" s="8"/>
      <c r="BS12758" s="8"/>
      <c r="BT12758" s="8"/>
      <c r="BU12758" s="8"/>
    </row>
    <row r="12759" spans="68:73">
      <c r="BP12759" s="10"/>
      <c r="BQ12759" s="10"/>
      <c r="BR12759" s="10"/>
      <c r="BS12759" s="10"/>
      <c r="BT12759" s="10"/>
      <c r="BU12759" s="10"/>
    </row>
    <row r="12760" spans="68:73">
      <c r="BP12760" s="8"/>
      <c r="BQ12760" s="8"/>
      <c r="BR12760" s="8"/>
      <c r="BS12760" s="8"/>
      <c r="BT12760" s="8"/>
      <c r="BU12760" s="8"/>
    </row>
    <row r="12761" spans="68:73">
      <c r="BP12761" s="10"/>
      <c r="BQ12761" s="10"/>
      <c r="BR12761" s="10"/>
      <c r="BS12761" s="10"/>
      <c r="BT12761" s="10"/>
      <c r="BU12761" s="10"/>
    </row>
    <row r="12762" spans="68:73">
      <c r="BP12762" s="8"/>
      <c r="BQ12762" s="8"/>
      <c r="BR12762" s="8"/>
      <c r="BS12762" s="8"/>
      <c r="BT12762" s="8"/>
      <c r="BU12762" s="8"/>
    </row>
    <row r="12763" spans="68:73">
      <c r="BP12763" s="10"/>
      <c r="BQ12763" s="10"/>
      <c r="BR12763" s="10"/>
      <c r="BS12763" s="10"/>
      <c r="BT12763" s="10"/>
      <c r="BU12763" s="10"/>
    </row>
    <row r="12764" spans="68:73">
      <c r="BP12764" s="8"/>
      <c r="BQ12764" s="8"/>
      <c r="BR12764" s="8"/>
      <c r="BS12764" s="8"/>
      <c r="BT12764" s="8"/>
      <c r="BU12764" s="8"/>
    </row>
    <row r="12765" spans="68:73">
      <c r="BP12765" s="10"/>
      <c r="BQ12765" s="10"/>
      <c r="BR12765" s="10"/>
      <c r="BS12765" s="10"/>
      <c r="BT12765" s="10"/>
      <c r="BU12765" s="10"/>
    </row>
    <row r="12766" spans="68:73">
      <c r="BP12766" s="8"/>
      <c r="BQ12766" s="8"/>
      <c r="BR12766" s="8"/>
      <c r="BS12766" s="8"/>
      <c r="BT12766" s="8"/>
      <c r="BU12766" s="8"/>
    </row>
    <row r="12767" spans="68:73">
      <c r="BP12767" s="10"/>
      <c r="BQ12767" s="10"/>
      <c r="BR12767" s="10"/>
      <c r="BS12767" s="10"/>
      <c r="BT12767" s="10"/>
      <c r="BU12767" s="10"/>
    </row>
    <row r="12768" spans="68:73">
      <c r="BP12768" s="8"/>
      <c r="BQ12768" s="8"/>
      <c r="BR12768" s="8"/>
      <c r="BS12768" s="8"/>
      <c r="BT12768" s="8"/>
      <c r="BU12768" s="8"/>
    </row>
    <row r="12769" spans="68:73">
      <c r="BP12769" s="10"/>
      <c r="BQ12769" s="10"/>
      <c r="BR12769" s="10"/>
      <c r="BS12769" s="10"/>
      <c r="BT12769" s="10"/>
      <c r="BU12769" s="10"/>
    </row>
    <row r="12770" spans="68:73">
      <c r="BP12770" s="8"/>
      <c r="BQ12770" s="8"/>
      <c r="BR12770" s="8"/>
      <c r="BS12770" s="8"/>
      <c r="BT12770" s="8"/>
      <c r="BU12770" s="8"/>
    </row>
    <row r="12771" spans="68:73">
      <c r="BP12771" s="10"/>
      <c r="BQ12771" s="10"/>
      <c r="BR12771" s="10"/>
      <c r="BS12771" s="10"/>
      <c r="BT12771" s="10"/>
      <c r="BU12771" s="10"/>
    </row>
    <row r="12772" spans="68:73">
      <c r="BP12772" s="8"/>
      <c r="BQ12772" s="8"/>
      <c r="BR12772" s="8"/>
      <c r="BS12772" s="8"/>
      <c r="BT12772" s="8"/>
      <c r="BU12772" s="8"/>
    </row>
    <row r="12773" spans="68:73">
      <c r="BP12773" s="10"/>
      <c r="BQ12773" s="10"/>
      <c r="BR12773" s="10"/>
      <c r="BS12773" s="10"/>
      <c r="BT12773" s="10"/>
      <c r="BU12773" s="10"/>
    </row>
    <row r="12774" spans="68:73">
      <c r="BP12774" s="8"/>
      <c r="BQ12774" s="8"/>
      <c r="BR12774" s="8"/>
      <c r="BS12774" s="8"/>
      <c r="BT12774" s="8"/>
      <c r="BU12774" s="8"/>
    </row>
    <row r="12775" spans="68:73">
      <c r="BP12775" s="10"/>
      <c r="BQ12775" s="10"/>
      <c r="BR12775" s="10"/>
      <c r="BS12775" s="10"/>
      <c r="BT12775" s="10"/>
      <c r="BU12775" s="10"/>
    </row>
    <row r="12776" spans="68:73">
      <c r="BP12776" s="8"/>
      <c r="BQ12776" s="8"/>
      <c r="BR12776" s="8"/>
      <c r="BS12776" s="8"/>
      <c r="BT12776" s="8"/>
      <c r="BU12776" s="8"/>
    </row>
    <row r="12777" spans="68:73">
      <c r="BP12777" s="10"/>
      <c r="BQ12777" s="10"/>
      <c r="BR12777" s="10"/>
      <c r="BS12777" s="10"/>
      <c r="BT12777" s="10"/>
      <c r="BU12777" s="10"/>
    </row>
    <row r="12778" spans="68:73">
      <c r="BP12778" s="8"/>
      <c r="BQ12778" s="8"/>
      <c r="BR12778" s="8"/>
      <c r="BS12778" s="8"/>
      <c r="BT12778" s="8"/>
      <c r="BU12778" s="8"/>
    </row>
    <row r="12779" spans="68:73">
      <c r="BP12779" s="10"/>
      <c r="BQ12779" s="10"/>
      <c r="BR12779" s="10"/>
      <c r="BS12779" s="10"/>
      <c r="BT12779" s="10"/>
      <c r="BU12779" s="10"/>
    </row>
    <row r="12780" spans="68:73">
      <c r="BP12780" s="8"/>
      <c r="BQ12780" s="8"/>
      <c r="BR12780" s="8"/>
      <c r="BS12780" s="8"/>
      <c r="BT12780" s="8"/>
      <c r="BU12780" s="8"/>
    </row>
    <row r="12781" spans="68:73">
      <c r="BP12781" s="10"/>
      <c r="BQ12781" s="10"/>
      <c r="BR12781" s="10"/>
      <c r="BS12781" s="10"/>
      <c r="BT12781" s="10"/>
      <c r="BU12781" s="10"/>
    </row>
    <row r="12782" spans="68:73">
      <c r="BP12782" s="8"/>
      <c r="BQ12782" s="8"/>
      <c r="BR12782" s="8"/>
      <c r="BS12782" s="8"/>
      <c r="BT12782" s="8"/>
      <c r="BU12782" s="8"/>
    </row>
    <row r="12783" spans="68:73">
      <c r="BP12783" s="10"/>
      <c r="BQ12783" s="10"/>
      <c r="BR12783" s="10"/>
      <c r="BS12783" s="10"/>
      <c r="BT12783" s="10"/>
      <c r="BU12783" s="10"/>
    </row>
    <row r="12784" spans="68:73">
      <c r="BP12784" s="8"/>
      <c r="BQ12784" s="8"/>
      <c r="BR12784" s="8"/>
      <c r="BS12784" s="8"/>
      <c r="BT12784" s="8"/>
      <c r="BU12784" s="8"/>
    </row>
    <row r="12785" spans="68:73">
      <c r="BP12785" s="10"/>
      <c r="BQ12785" s="10"/>
      <c r="BR12785" s="10"/>
      <c r="BS12785" s="10"/>
      <c r="BT12785" s="10"/>
      <c r="BU12785" s="10"/>
    </row>
    <row r="12786" spans="68:73">
      <c r="BP12786" s="8"/>
      <c r="BQ12786" s="8"/>
      <c r="BR12786" s="8"/>
      <c r="BS12786" s="8"/>
      <c r="BT12786" s="8"/>
      <c r="BU12786" s="8"/>
    </row>
    <row r="12787" spans="68:73">
      <c r="BP12787" s="10"/>
      <c r="BQ12787" s="10"/>
      <c r="BR12787" s="10"/>
      <c r="BS12787" s="10"/>
      <c r="BT12787" s="10"/>
      <c r="BU12787" s="10"/>
    </row>
    <row r="12788" spans="68:73">
      <c r="BP12788" s="8"/>
      <c r="BQ12788" s="8"/>
      <c r="BR12788" s="8"/>
      <c r="BS12788" s="8"/>
      <c r="BT12788" s="8"/>
      <c r="BU12788" s="8"/>
    </row>
    <row r="12789" spans="68:73">
      <c r="BP12789" s="10"/>
      <c r="BQ12789" s="10"/>
      <c r="BR12789" s="10"/>
      <c r="BS12789" s="10"/>
      <c r="BT12789" s="10"/>
      <c r="BU12789" s="10"/>
    </row>
    <row r="12790" spans="68:73">
      <c r="BP12790" s="8"/>
      <c r="BQ12790" s="8"/>
      <c r="BR12790" s="8"/>
      <c r="BS12790" s="8"/>
      <c r="BT12790" s="8"/>
      <c r="BU12790" s="8"/>
    </row>
    <row r="12791" spans="68:73">
      <c r="BP12791" s="10"/>
      <c r="BQ12791" s="10"/>
      <c r="BR12791" s="10"/>
      <c r="BS12791" s="10"/>
      <c r="BT12791" s="10"/>
      <c r="BU12791" s="10"/>
    </row>
    <row r="12792" spans="68:73">
      <c r="BP12792" s="8"/>
      <c r="BQ12792" s="8"/>
      <c r="BR12792" s="8"/>
      <c r="BS12792" s="8"/>
      <c r="BT12792" s="8"/>
      <c r="BU12792" s="8"/>
    </row>
    <row r="12793" spans="68:73">
      <c r="BP12793" s="10"/>
      <c r="BQ12793" s="10"/>
      <c r="BR12793" s="10"/>
      <c r="BS12793" s="10"/>
      <c r="BT12793" s="10"/>
      <c r="BU12793" s="10"/>
    </row>
    <row r="12794" spans="68:73">
      <c r="BP12794" s="8"/>
      <c r="BQ12794" s="8"/>
      <c r="BR12794" s="8"/>
      <c r="BS12794" s="8"/>
      <c r="BT12794" s="8"/>
      <c r="BU12794" s="8"/>
    </row>
    <row r="12795" spans="68:73">
      <c r="BP12795" s="10"/>
      <c r="BQ12795" s="10"/>
      <c r="BR12795" s="10"/>
      <c r="BS12795" s="10"/>
      <c r="BT12795" s="10"/>
      <c r="BU12795" s="10"/>
    </row>
    <row r="12796" spans="68:73">
      <c r="BP12796" s="8"/>
      <c r="BQ12796" s="8"/>
      <c r="BR12796" s="8"/>
      <c r="BS12796" s="8"/>
      <c r="BT12796" s="8"/>
      <c r="BU12796" s="8"/>
    </row>
    <row r="12797" spans="68:73">
      <c r="BP12797" s="10"/>
      <c r="BQ12797" s="10"/>
      <c r="BR12797" s="10"/>
      <c r="BS12797" s="10"/>
      <c r="BT12797" s="10"/>
      <c r="BU12797" s="10"/>
    </row>
    <row r="12798" spans="68:73">
      <c r="BP12798" s="8"/>
      <c r="BQ12798" s="8"/>
      <c r="BR12798" s="8"/>
      <c r="BS12798" s="8"/>
      <c r="BT12798" s="8"/>
      <c r="BU12798" s="8"/>
    </row>
    <row r="12799" spans="68:73">
      <c r="BP12799" s="10"/>
      <c r="BQ12799" s="10"/>
      <c r="BR12799" s="10"/>
      <c r="BS12799" s="10"/>
      <c r="BT12799" s="10"/>
      <c r="BU12799" s="10"/>
    </row>
    <row r="12800" spans="68:73">
      <c r="BP12800" s="8"/>
      <c r="BQ12800" s="8"/>
      <c r="BR12800" s="8"/>
      <c r="BS12800" s="8"/>
      <c r="BT12800" s="8"/>
      <c r="BU12800" s="8"/>
    </row>
    <row r="12801" spans="68:73">
      <c r="BP12801" s="10"/>
      <c r="BQ12801" s="10"/>
      <c r="BR12801" s="10"/>
      <c r="BS12801" s="10"/>
      <c r="BT12801" s="10"/>
      <c r="BU12801" s="10"/>
    </row>
    <row r="12802" spans="68:73">
      <c r="BP12802" s="8"/>
      <c r="BQ12802" s="8"/>
      <c r="BR12802" s="8"/>
      <c r="BS12802" s="8"/>
      <c r="BT12802" s="8"/>
      <c r="BU12802" s="8"/>
    </row>
    <row r="12803" spans="68:73">
      <c r="BP12803" s="10"/>
      <c r="BQ12803" s="10"/>
      <c r="BR12803" s="10"/>
      <c r="BS12803" s="10"/>
      <c r="BT12803" s="10"/>
      <c r="BU12803" s="10"/>
    </row>
    <row r="12804" spans="68:73">
      <c r="BP12804" s="8"/>
      <c r="BQ12804" s="8"/>
      <c r="BR12804" s="8"/>
      <c r="BS12804" s="8"/>
      <c r="BT12804" s="8"/>
      <c r="BU12804" s="8"/>
    </row>
    <row r="12805" spans="68:73">
      <c r="BP12805" s="10"/>
      <c r="BQ12805" s="10"/>
      <c r="BR12805" s="10"/>
      <c r="BS12805" s="10"/>
      <c r="BT12805" s="10"/>
      <c r="BU12805" s="10"/>
    </row>
    <row r="12806" spans="68:73">
      <c r="BP12806" s="8"/>
      <c r="BQ12806" s="8"/>
      <c r="BR12806" s="8"/>
      <c r="BS12806" s="8"/>
      <c r="BT12806" s="8"/>
      <c r="BU12806" s="8"/>
    </row>
    <row r="12807" spans="68:73">
      <c r="BP12807" s="10"/>
      <c r="BQ12807" s="10"/>
      <c r="BR12807" s="10"/>
      <c r="BS12807" s="10"/>
      <c r="BT12807" s="10"/>
      <c r="BU12807" s="10"/>
    </row>
    <row r="12808" spans="68:73">
      <c r="BP12808" s="8"/>
      <c r="BQ12808" s="8"/>
      <c r="BR12808" s="8"/>
      <c r="BS12808" s="8"/>
      <c r="BT12808" s="8"/>
      <c r="BU12808" s="8"/>
    </row>
    <row r="12809" spans="68:73">
      <c r="BP12809" s="10"/>
      <c r="BQ12809" s="10"/>
      <c r="BR12809" s="10"/>
      <c r="BS12809" s="10"/>
      <c r="BT12809" s="10"/>
      <c r="BU12809" s="10"/>
    </row>
    <row r="12810" spans="68:73">
      <c r="BP12810" s="8"/>
      <c r="BQ12810" s="8"/>
      <c r="BR12810" s="8"/>
      <c r="BS12810" s="8"/>
      <c r="BT12810" s="8"/>
      <c r="BU12810" s="8"/>
    </row>
    <row r="12811" spans="68:73">
      <c r="BP12811" s="10"/>
      <c r="BQ12811" s="10"/>
      <c r="BR12811" s="10"/>
      <c r="BS12811" s="10"/>
      <c r="BT12811" s="10"/>
      <c r="BU12811" s="10"/>
    </row>
    <row r="12812" spans="68:73">
      <c r="BP12812" s="8"/>
      <c r="BQ12812" s="8"/>
      <c r="BR12812" s="8"/>
      <c r="BS12812" s="8"/>
      <c r="BT12812" s="8"/>
      <c r="BU12812" s="8"/>
    </row>
    <row r="12813" spans="68:73">
      <c r="BP12813" s="10"/>
      <c r="BQ12813" s="10"/>
      <c r="BR12813" s="10"/>
      <c r="BS12813" s="10"/>
      <c r="BT12813" s="10"/>
      <c r="BU12813" s="10"/>
    </row>
    <row r="12814" spans="68:73">
      <c r="BP12814" s="8"/>
      <c r="BQ12814" s="8"/>
      <c r="BR12814" s="8"/>
      <c r="BS12814" s="8"/>
      <c r="BT12814" s="8"/>
      <c r="BU12814" s="8"/>
    </row>
    <row r="12815" spans="68:73">
      <c r="BP12815" s="10"/>
      <c r="BQ12815" s="10"/>
      <c r="BR12815" s="10"/>
      <c r="BS12815" s="10"/>
      <c r="BT12815" s="10"/>
      <c r="BU12815" s="10"/>
    </row>
    <row r="12816" spans="68:73">
      <c r="BP12816" s="8"/>
      <c r="BQ12816" s="8"/>
      <c r="BR12816" s="8"/>
      <c r="BS12816" s="8"/>
      <c r="BT12816" s="8"/>
      <c r="BU12816" s="8"/>
    </row>
    <row r="12817" spans="68:73">
      <c r="BP12817" s="10"/>
      <c r="BQ12817" s="10"/>
      <c r="BR12817" s="10"/>
      <c r="BS12817" s="10"/>
      <c r="BT12817" s="10"/>
      <c r="BU12817" s="10"/>
    </row>
    <row r="12818" spans="68:73">
      <c r="BP12818" s="8"/>
      <c r="BQ12818" s="8"/>
      <c r="BR12818" s="8"/>
      <c r="BS12818" s="8"/>
      <c r="BT12818" s="8"/>
      <c r="BU12818" s="8"/>
    </row>
    <row r="12819" spans="68:73">
      <c r="BP12819" s="10"/>
      <c r="BQ12819" s="10"/>
      <c r="BR12819" s="10"/>
      <c r="BS12819" s="10"/>
      <c r="BT12819" s="10"/>
      <c r="BU12819" s="10"/>
    </row>
    <row r="12820" spans="68:73">
      <c r="BP12820" s="8"/>
      <c r="BQ12820" s="8"/>
      <c r="BR12820" s="8"/>
      <c r="BS12820" s="8"/>
      <c r="BT12820" s="8"/>
      <c r="BU12820" s="8"/>
    </row>
    <row r="12821" spans="68:73">
      <c r="BP12821" s="10"/>
      <c r="BQ12821" s="10"/>
      <c r="BR12821" s="10"/>
      <c r="BS12821" s="10"/>
      <c r="BT12821" s="10"/>
      <c r="BU12821" s="10"/>
    </row>
    <row r="12822" spans="68:73">
      <c r="BP12822" s="8"/>
      <c r="BQ12822" s="8"/>
      <c r="BR12822" s="8"/>
      <c r="BS12822" s="8"/>
      <c r="BT12822" s="8"/>
      <c r="BU12822" s="8"/>
    </row>
    <row r="12823" spans="68:73">
      <c r="BP12823" s="10"/>
      <c r="BQ12823" s="10"/>
      <c r="BR12823" s="10"/>
      <c r="BS12823" s="10"/>
      <c r="BT12823" s="10"/>
      <c r="BU12823" s="10"/>
    </row>
    <row r="12824" spans="68:73">
      <c r="BP12824" s="8"/>
      <c r="BQ12824" s="8"/>
      <c r="BR12824" s="8"/>
      <c r="BS12824" s="8"/>
      <c r="BT12824" s="8"/>
      <c r="BU12824" s="8"/>
    </row>
    <row r="12825" spans="68:73">
      <c r="BP12825" s="10"/>
      <c r="BQ12825" s="10"/>
      <c r="BR12825" s="10"/>
      <c r="BS12825" s="10"/>
      <c r="BT12825" s="10"/>
      <c r="BU12825" s="10"/>
    </row>
    <row r="12826" spans="68:73">
      <c r="BP12826" s="8"/>
      <c r="BQ12826" s="8"/>
      <c r="BR12826" s="8"/>
      <c r="BS12826" s="8"/>
      <c r="BT12826" s="8"/>
      <c r="BU12826" s="8"/>
    </row>
    <row r="12827" spans="68:73">
      <c r="BP12827" s="10"/>
      <c r="BQ12827" s="10"/>
      <c r="BR12827" s="10"/>
      <c r="BS12827" s="10"/>
      <c r="BT12827" s="10"/>
      <c r="BU12827" s="10"/>
    </row>
    <row r="12828" spans="68:73">
      <c r="BP12828" s="8"/>
      <c r="BQ12828" s="8"/>
      <c r="BR12828" s="8"/>
      <c r="BS12828" s="8"/>
      <c r="BT12828" s="8"/>
      <c r="BU12828" s="8"/>
    </row>
    <row r="12829" spans="68:73">
      <c r="BP12829" s="10"/>
      <c r="BQ12829" s="10"/>
      <c r="BR12829" s="10"/>
      <c r="BS12829" s="10"/>
      <c r="BT12829" s="10"/>
      <c r="BU12829" s="10"/>
    </row>
    <row r="12830" spans="68:73">
      <c r="BP12830" s="8"/>
      <c r="BQ12830" s="8"/>
      <c r="BR12830" s="8"/>
      <c r="BS12830" s="8"/>
      <c r="BT12830" s="8"/>
      <c r="BU12830" s="8"/>
    </row>
    <row r="12831" spans="68:73">
      <c r="BP12831" s="10"/>
      <c r="BQ12831" s="10"/>
      <c r="BR12831" s="10"/>
      <c r="BS12831" s="10"/>
      <c r="BT12831" s="10"/>
      <c r="BU12831" s="10"/>
    </row>
    <row r="12832" spans="68:73">
      <c r="BP12832" s="8"/>
      <c r="BQ12832" s="8"/>
      <c r="BR12832" s="8"/>
      <c r="BS12832" s="8"/>
      <c r="BT12832" s="8"/>
      <c r="BU12832" s="8"/>
    </row>
    <row r="12833" spans="68:73">
      <c r="BP12833" s="10"/>
      <c r="BQ12833" s="10"/>
      <c r="BR12833" s="10"/>
      <c r="BS12833" s="10"/>
      <c r="BT12833" s="10"/>
      <c r="BU12833" s="10"/>
    </row>
    <row r="12834" spans="68:73">
      <c r="BP12834" s="8"/>
      <c r="BQ12834" s="8"/>
      <c r="BR12834" s="8"/>
      <c r="BS12834" s="8"/>
      <c r="BT12834" s="8"/>
      <c r="BU12834" s="8"/>
    </row>
    <row r="12835" spans="68:73">
      <c r="BP12835" s="10"/>
      <c r="BQ12835" s="10"/>
      <c r="BR12835" s="10"/>
      <c r="BS12835" s="10"/>
      <c r="BT12835" s="10"/>
      <c r="BU12835" s="10"/>
    </row>
    <row r="12836" spans="68:73">
      <c r="BP12836" s="8"/>
      <c r="BQ12836" s="8"/>
      <c r="BR12836" s="8"/>
      <c r="BS12836" s="8"/>
      <c r="BT12836" s="8"/>
      <c r="BU12836" s="8"/>
    </row>
    <row r="12837" spans="68:73">
      <c r="BP12837" s="10"/>
      <c r="BQ12837" s="10"/>
      <c r="BR12837" s="10"/>
      <c r="BS12837" s="10"/>
      <c r="BT12837" s="10"/>
      <c r="BU12837" s="10"/>
    </row>
    <row r="12838" spans="68:73">
      <c r="BP12838" s="8"/>
      <c r="BQ12838" s="8"/>
      <c r="BR12838" s="8"/>
      <c r="BS12838" s="8"/>
      <c r="BT12838" s="8"/>
      <c r="BU12838" s="8"/>
    </row>
    <row r="12839" spans="68:73">
      <c r="BP12839" s="10"/>
      <c r="BQ12839" s="10"/>
      <c r="BR12839" s="10"/>
      <c r="BS12839" s="10"/>
      <c r="BT12839" s="10"/>
      <c r="BU12839" s="10"/>
    </row>
    <row r="12840" spans="68:73">
      <c r="BP12840" s="8"/>
      <c r="BQ12840" s="8"/>
      <c r="BR12840" s="8"/>
      <c r="BS12840" s="8"/>
      <c r="BT12840" s="8"/>
      <c r="BU12840" s="8"/>
    </row>
    <row r="12841" spans="68:73">
      <c r="BP12841" s="10"/>
      <c r="BQ12841" s="10"/>
      <c r="BR12841" s="10"/>
      <c r="BS12841" s="10"/>
      <c r="BT12841" s="10"/>
      <c r="BU12841" s="10"/>
    </row>
    <row r="12842" spans="68:73">
      <c r="BP12842" s="8"/>
      <c r="BQ12842" s="8"/>
      <c r="BR12842" s="8"/>
      <c r="BS12842" s="8"/>
      <c r="BT12842" s="8"/>
      <c r="BU12842" s="8"/>
    </row>
    <row r="12843" spans="68:73">
      <c r="BP12843" s="10"/>
      <c r="BQ12843" s="10"/>
      <c r="BR12843" s="10"/>
      <c r="BS12843" s="10"/>
      <c r="BT12843" s="10"/>
      <c r="BU12843" s="10"/>
    </row>
    <row r="12844" spans="68:73">
      <c r="BP12844" s="8"/>
      <c r="BQ12844" s="8"/>
      <c r="BR12844" s="8"/>
      <c r="BS12844" s="8"/>
      <c r="BT12844" s="8"/>
      <c r="BU12844" s="8"/>
    </row>
    <row r="12845" spans="68:73">
      <c r="BP12845" s="10"/>
      <c r="BQ12845" s="10"/>
      <c r="BR12845" s="10"/>
      <c r="BS12845" s="10"/>
      <c r="BT12845" s="10"/>
      <c r="BU12845" s="10"/>
    </row>
    <row r="12846" spans="68:73">
      <c r="BP12846" s="8"/>
      <c r="BQ12846" s="8"/>
      <c r="BR12846" s="8"/>
      <c r="BS12846" s="8"/>
      <c r="BT12846" s="8"/>
      <c r="BU12846" s="8"/>
    </row>
    <row r="12847" spans="68:73">
      <c r="BP12847" s="10"/>
      <c r="BQ12847" s="10"/>
      <c r="BR12847" s="10"/>
      <c r="BS12847" s="10"/>
      <c r="BT12847" s="10"/>
      <c r="BU12847" s="10"/>
    </row>
    <row r="12848" spans="68:73">
      <c r="BP12848" s="8"/>
      <c r="BQ12848" s="8"/>
      <c r="BR12848" s="8"/>
      <c r="BS12848" s="8"/>
      <c r="BT12848" s="8"/>
      <c r="BU12848" s="8"/>
    </row>
    <row r="12849" spans="68:73">
      <c r="BP12849" s="10"/>
      <c r="BQ12849" s="10"/>
      <c r="BR12849" s="10"/>
      <c r="BS12849" s="10"/>
      <c r="BT12849" s="10"/>
      <c r="BU12849" s="10"/>
    </row>
    <row r="12850" spans="68:73">
      <c r="BP12850" s="8"/>
      <c r="BQ12850" s="8"/>
      <c r="BR12850" s="8"/>
      <c r="BS12850" s="8"/>
      <c r="BT12850" s="8"/>
      <c r="BU12850" s="8"/>
    </row>
    <row r="12851" spans="68:73">
      <c r="BP12851" s="10"/>
      <c r="BQ12851" s="10"/>
      <c r="BR12851" s="10"/>
      <c r="BS12851" s="10"/>
      <c r="BT12851" s="10"/>
      <c r="BU12851" s="10"/>
    </row>
    <row r="12852" spans="68:73">
      <c r="BP12852" s="8"/>
      <c r="BQ12852" s="8"/>
      <c r="BR12852" s="8"/>
      <c r="BS12852" s="8"/>
      <c r="BT12852" s="8"/>
      <c r="BU12852" s="8"/>
    </row>
    <row r="12853" spans="68:73">
      <c r="BP12853" s="10"/>
      <c r="BQ12853" s="10"/>
      <c r="BR12853" s="10"/>
      <c r="BS12853" s="10"/>
      <c r="BT12853" s="10"/>
      <c r="BU12853" s="10"/>
    </row>
    <row r="12854" spans="68:73">
      <c r="BP12854" s="8"/>
      <c r="BQ12854" s="8"/>
      <c r="BR12854" s="8"/>
      <c r="BS12854" s="8"/>
      <c r="BT12854" s="8"/>
      <c r="BU12854" s="8"/>
    </row>
    <row r="12855" spans="68:73">
      <c r="BP12855" s="10"/>
      <c r="BQ12855" s="10"/>
      <c r="BR12855" s="10"/>
      <c r="BS12855" s="10"/>
      <c r="BT12855" s="10"/>
      <c r="BU12855" s="10"/>
    </row>
    <row r="12856" spans="68:73">
      <c r="BP12856" s="8"/>
      <c r="BQ12856" s="8"/>
      <c r="BR12856" s="8"/>
      <c r="BS12856" s="8"/>
      <c r="BT12856" s="8"/>
      <c r="BU12856" s="8"/>
    </row>
    <row r="12857" spans="68:73">
      <c r="BP12857" s="10"/>
      <c r="BQ12857" s="10"/>
      <c r="BR12857" s="10"/>
      <c r="BS12857" s="10"/>
      <c r="BT12857" s="10"/>
      <c r="BU12857" s="10"/>
    </row>
    <row r="12858" spans="68:73">
      <c r="BP12858" s="8"/>
      <c r="BQ12858" s="8"/>
      <c r="BR12858" s="8"/>
      <c r="BS12858" s="8"/>
      <c r="BT12858" s="8"/>
      <c r="BU12858" s="8"/>
    </row>
    <row r="12859" spans="68:73">
      <c r="BP12859" s="10"/>
      <c r="BQ12859" s="10"/>
      <c r="BR12859" s="10"/>
      <c r="BS12859" s="10"/>
      <c r="BT12859" s="10"/>
      <c r="BU12859" s="10"/>
    </row>
    <row r="12860" spans="68:73">
      <c r="BP12860" s="8"/>
      <c r="BQ12860" s="8"/>
      <c r="BR12860" s="8"/>
      <c r="BS12860" s="8"/>
      <c r="BT12860" s="8"/>
      <c r="BU12860" s="8"/>
    </row>
    <row r="12861" spans="68:73">
      <c r="BP12861" s="10"/>
      <c r="BQ12861" s="10"/>
      <c r="BR12861" s="10"/>
      <c r="BS12861" s="10"/>
      <c r="BT12861" s="10"/>
      <c r="BU12861" s="10"/>
    </row>
    <row r="12862" spans="68:73">
      <c r="BP12862" s="8"/>
      <c r="BQ12862" s="8"/>
      <c r="BR12862" s="8"/>
      <c r="BS12862" s="8"/>
      <c r="BT12862" s="8"/>
      <c r="BU12862" s="8"/>
    </row>
    <row r="12863" spans="68:73">
      <c r="BP12863" s="10"/>
      <c r="BQ12863" s="10"/>
      <c r="BR12863" s="10"/>
      <c r="BS12863" s="10"/>
      <c r="BT12863" s="10"/>
      <c r="BU12863" s="10"/>
    </row>
    <row r="12864" spans="68:73">
      <c r="BP12864" s="8"/>
      <c r="BQ12864" s="8"/>
      <c r="BR12864" s="8"/>
      <c r="BS12864" s="8"/>
      <c r="BT12864" s="8"/>
      <c r="BU12864" s="8"/>
    </row>
    <row r="12865" spans="68:73">
      <c r="BP12865" s="10"/>
      <c r="BQ12865" s="10"/>
      <c r="BR12865" s="10"/>
      <c r="BS12865" s="10"/>
      <c r="BT12865" s="10"/>
      <c r="BU12865" s="10"/>
    </row>
    <row r="12866" spans="68:73">
      <c r="BP12866" s="8"/>
      <c r="BQ12866" s="8"/>
      <c r="BR12866" s="8"/>
      <c r="BS12866" s="8"/>
      <c r="BT12866" s="8"/>
      <c r="BU12866" s="8"/>
    </row>
    <row r="12867" spans="68:73">
      <c r="BP12867" s="10"/>
      <c r="BQ12867" s="10"/>
      <c r="BR12867" s="10"/>
      <c r="BS12867" s="10"/>
      <c r="BT12867" s="10"/>
      <c r="BU12867" s="10"/>
    </row>
    <row r="12868" spans="68:73">
      <c r="BP12868" s="8"/>
      <c r="BQ12868" s="8"/>
      <c r="BR12868" s="8"/>
      <c r="BS12868" s="8"/>
      <c r="BT12868" s="8"/>
      <c r="BU12868" s="8"/>
    </row>
    <row r="12869" spans="68:73">
      <c r="BP12869" s="10"/>
      <c r="BQ12869" s="10"/>
      <c r="BR12869" s="10"/>
      <c r="BS12869" s="10"/>
      <c r="BT12869" s="10"/>
      <c r="BU12869" s="10"/>
    </row>
    <row r="12870" spans="68:73">
      <c r="BP12870" s="8"/>
      <c r="BQ12870" s="8"/>
      <c r="BR12870" s="8"/>
      <c r="BS12870" s="8"/>
      <c r="BT12870" s="8"/>
      <c r="BU12870" s="8"/>
    </row>
    <row r="12871" spans="68:73">
      <c r="BP12871" s="10"/>
      <c r="BQ12871" s="10"/>
      <c r="BR12871" s="10"/>
      <c r="BS12871" s="10"/>
      <c r="BT12871" s="10"/>
      <c r="BU12871" s="10"/>
    </row>
    <row r="12872" spans="68:73">
      <c r="BP12872" s="8"/>
      <c r="BQ12872" s="8"/>
      <c r="BR12872" s="8"/>
      <c r="BS12872" s="8"/>
      <c r="BT12872" s="8"/>
      <c r="BU12872" s="8"/>
    </row>
    <row r="12873" spans="68:73">
      <c r="BP12873" s="10"/>
      <c r="BQ12873" s="10"/>
      <c r="BR12873" s="10"/>
      <c r="BS12873" s="10"/>
      <c r="BT12873" s="10"/>
      <c r="BU12873" s="10"/>
    </row>
    <row r="12874" spans="68:73">
      <c r="BP12874" s="8"/>
      <c r="BQ12874" s="8"/>
      <c r="BR12874" s="8"/>
      <c r="BS12874" s="8"/>
      <c r="BT12874" s="8"/>
      <c r="BU12874" s="8"/>
    </row>
    <row r="12875" spans="68:73">
      <c r="BP12875" s="10"/>
      <c r="BQ12875" s="10"/>
      <c r="BR12875" s="10"/>
      <c r="BS12875" s="10"/>
      <c r="BT12875" s="10"/>
      <c r="BU12875" s="10"/>
    </row>
    <row r="12876" spans="68:73">
      <c r="BP12876" s="8"/>
      <c r="BQ12876" s="8"/>
      <c r="BR12876" s="8"/>
      <c r="BS12876" s="8"/>
      <c r="BT12876" s="8"/>
      <c r="BU12876" s="8"/>
    </row>
    <row r="12877" spans="68:73">
      <c r="BP12877" s="10"/>
      <c r="BQ12877" s="10"/>
      <c r="BR12877" s="10"/>
      <c r="BS12877" s="10"/>
      <c r="BT12877" s="10"/>
      <c r="BU12877" s="10"/>
    </row>
    <row r="12878" spans="68:73">
      <c r="BP12878" s="8"/>
      <c r="BQ12878" s="8"/>
      <c r="BR12878" s="8"/>
      <c r="BS12878" s="8"/>
      <c r="BT12878" s="8"/>
      <c r="BU12878" s="8"/>
    </row>
    <row r="12879" spans="68:73">
      <c r="BP12879" s="10"/>
      <c r="BQ12879" s="10"/>
      <c r="BR12879" s="10"/>
      <c r="BS12879" s="10"/>
      <c r="BT12879" s="10"/>
      <c r="BU12879" s="10"/>
    </row>
    <row r="12880" spans="68:73">
      <c r="BP12880" s="8"/>
      <c r="BQ12880" s="8"/>
      <c r="BR12880" s="8"/>
      <c r="BS12880" s="8"/>
      <c r="BT12880" s="8"/>
      <c r="BU12880" s="8"/>
    </row>
    <row r="12881" spans="68:73">
      <c r="BP12881" s="10"/>
      <c r="BQ12881" s="10"/>
      <c r="BR12881" s="10"/>
      <c r="BS12881" s="10"/>
      <c r="BT12881" s="10"/>
      <c r="BU12881" s="10"/>
    </row>
    <row r="12882" spans="68:73">
      <c r="BP12882" s="8"/>
      <c r="BQ12882" s="8"/>
      <c r="BR12882" s="8"/>
      <c r="BS12882" s="8"/>
      <c r="BT12882" s="8"/>
      <c r="BU12882" s="8"/>
    </row>
    <row r="12883" spans="68:73">
      <c r="BP12883" s="10"/>
      <c r="BQ12883" s="10"/>
      <c r="BR12883" s="10"/>
      <c r="BS12883" s="10"/>
      <c r="BT12883" s="10"/>
      <c r="BU12883" s="10"/>
    </row>
    <row r="12884" spans="68:73">
      <c r="BP12884" s="8"/>
      <c r="BQ12884" s="8"/>
      <c r="BR12884" s="8"/>
      <c r="BS12884" s="8"/>
      <c r="BT12884" s="8"/>
      <c r="BU12884" s="8"/>
    </row>
    <row r="12885" spans="68:73">
      <c r="BP12885" s="10"/>
      <c r="BQ12885" s="10"/>
      <c r="BR12885" s="10"/>
      <c r="BS12885" s="10"/>
      <c r="BT12885" s="10"/>
      <c r="BU12885" s="10"/>
    </row>
    <row r="12886" spans="68:73">
      <c r="BP12886" s="8"/>
      <c r="BQ12886" s="8"/>
      <c r="BR12886" s="8"/>
      <c r="BS12886" s="8"/>
      <c r="BT12886" s="8"/>
      <c r="BU12886" s="8"/>
    </row>
    <row r="12887" spans="68:73">
      <c r="BP12887" s="10"/>
      <c r="BQ12887" s="10"/>
      <c r="BR12887" s="10"/>
      <c r="BS12887" s="10"/>
      <c r="BT12887" s="10"/>
      <c r="BU12887" s="10"/>
    </row>
    <row r="12888" spans="68:73">
      <c r="BP12888" s="8"/>
      <c r="BQ12888" s="8"/>
      <c r="BR12888" s="8"/>
      <c r="BS12888" s="8"/>
      <c r="BT12888" s="8"/>
      <c r="BU12888" s="8"/>
    </row>
    <row r="12889" spans="68:73">
      <c r="BP12889" s="10"/>
      <c r="BQ12889" s="10"/>
      <c r="BR12889" s="10"/>
      <c r="BS12889" s="10"/>
      <c r="BT12889" s="10"/>
      <c r="BU12889" s="10"/>
    </row>
    <row r="12890" spans="68:73">
      <c r="BP12890" s="8"/>
      <c r="BQ12890" s="8"/>
      <c r="BR12890" s="8"/>
      <c r="BS12890" s="8"/>
      <c r="BT12890" s="8"/>
      <c r="BU12890" s="8"/>
    </row>
    <row r="12891" spans="68:73">
      <c r="BP12891" s="10"/>
      <c r="BQ12891" s="10"/>
      <c r="BR12891" s="10"/>
      <c r="BS12891" s="10"/>
      <c r="BT12891" s="10"/>
      <c r="BU12891" s="10"/>
    </row>
    <row r="12892" spans="68:73">
      <c r="BP12892" s="8"/>
      <c r="BQ12892" s="8"/>
      <c r="BR12892" s="8"/>
      <c r="BS12892" s="8"/>
      <c r="BT12892" s="8"/>
      <c r="BU12892" s="8"/>
    </row>
    <row r="12893" spans="68:73">
      <c r="BP12893" s="10"/>
      <c r="BQ12893" s="10"/>
      <c r="BR12893" s="10"/>
      <c r="BS12893" s="10"/>
      <c r="BT12893" s="10"/>
      <c r="BU12893" s="10"/>
    </row>
    <row r="12894" spans="68:73">
      <c r="BP12894" s="8"/>
      <c r="BQ12894" s="8"/>
      <c r="BR12894" s="8"/>
      <c r="BS12894" s="8"/>
      <c r="BT12894" s="8"/>
      <c r="BU12894" s="8"/>
    </row>
    <row r="12895" spans="68:73">
      <c r="BP12895" s="10"/>
      <c r="BQ12895" s="10"/>
      <c r="BR12895" s="10"/>
      <c r="BS12895" s="10"/>
      <c r="BT12895" s="10"/>
      <c r="BU12895" s="10"/>
    </row>
    <row r="12896" spans="68:73">
      <c r="BP12896" s="8"/>
      <c r="BQ12896" s="8"/>
      <c r="BR12896" s="8"/>
      <c r="BS12896" s="8"/>
      <c r="BT12896" s="8"/>
      <c r="BU12896" s="8"/>
    </row>
    <row r="12897" spans="68:73">
      <c r="BP12897" s="10"/>
      <c r="BQ12897" s="10"/>
      <c r="BR12897" s="10"/>
      <c r="BS12897" s="10"/>
      <c r="BT12897" s="10"/>
      <c r="BU12897" s="10"/>
    </row>
    <row r="12898" spans="68:73">
      <c r="BP12898" s="8"/>
      <c r="BQ12898" s="8"/>
      <c r="BR12898" s="8"/>
      <c r="BS12898" s="8"/>
      <c r="BT12898" s="8"/>
      <c r="BU12898" s="8"/>
    </row>
    <row r="12899" spans="68:73">
      <c r="BP12899" s="10"/>
      <c r="BQ12899" s="10"/>
      <c r="BR12899" s="10"/>
      <c r="BS12899" s="10"/>
      <c r="BT12899" s="10"/>
      <c r="BU12899" s="10"/>
    </row>
    <row r="12900" spans="68:73">
      <c r="BP12900" s="8"/>
      <c r="BQ12900" s="8"/>
      <c r="BR12900" s="8"/>
      <c r="BS12900" s="8"/>
      <c r="BT12900" s="8"/>
      <c r="BU12900" s="8"/>
    </row>
    <row r="12901" spans="68:73">
      <c r="BP12901" s="10"/>
      <c r="BQ12901" s="10"/>
      <c r="BR12901" s="10"/>
      <c r="BS12901" s="10"/>
      <c r="BT12901" s="10"/>
      <c r="BU12901" s="10"/>
    </row>
    <row r="12902" spans="68:73">
      <c r="BP12902" s="8"/>
      <c r="BQ12902" s="8"/>
      <c r="BR12902" s="8"/>
      <c r="BS12902" s="8"/>
      <c r="BT12902" s="8"/>
      <c r="BU12902" s="8"/>
    </row>
    <row r="12903" spans="68:73">
      <c r="BP12903" s="10"/>
      <c r="BQ12903" s="10"/>
      <c r="BR12903" s="10"/>
      <c r="BS12903" s="10"/>
      <c r="BT12903" s="10"/>
      <c r="BU12903" s="10"/>
    </row>
    <row r="12904" spans="68:73">
      <c r="BP12904" s="8"/>
      <c r="BQ12904" s="8"/>
      <c r="BR12904" s="8"/>
      <c r="BS12904" s="8"/>
      <c r="BT12904" s="8"/>
      <c r="BU12904" s="8"/>
    </row>
    <row r="12905" spans="68:73">
      <c r="BP12905" s="10"/>
      <c r="BQ12905" s="10"/>
      <c r="BR12905" s="10"/>
      <c r="BS12905" s="10"/>
      <c r="BT12905" s="10"/>
      <c r="BU12905" s="10"/>
    </row>
    <row r="12906" spans="68:73">
      <c r="BP12906" s="8"/>
      <c r="BQ12906" s="8"/>
      <c r="BR12906" s="8"/>
      <c r="BS12906" s="8"/>
      <c r="BT12906" s="8"/>
      <c r="BU12906" s="8"/>
    </row>
    <row r="12907" spans="68:73">
      <c r="BP12907" s="10"/>
      <c r="BQ12907" s="10"/>
      <c r="BR12907" s="10"/>
      <c r="BS12907" s="10"/>
      <c r="BT12907" s="10"/>
      <c r="BU12907" s="10"/>
    </row>
    <row r="12908" spans="68:73">
      <c r="BP12908" s="8"/>
      <c r="BQ12908" s="8"/>
      <c r="BR12908" s="8"/>
      <c r="BS12908" s="8"/>
      <c r="BT12908" s="8"/>
      <c r="BU12908" s="8"/>
    </row>
    <row r="12909" spans="68:73">
      <c r="BP12909" s="10"/>
      <c r="BQ12909" s="10"/>
      <c r="BR12909" s="10"/>
      <c r="BS12909" s="10"/>
      <c r="BT12909" s="10"/>
      <c r="BU12909" s="10"/>
    </row>
    <row r="12910" spans="68:73">
      <c r="BP12910" s="8"/>
      <c r="BQ12910" s="8"/>
      <c r="BR12910" s="8"/>
      <c r="BS12910" s="8"/>
      <c r="BT12910" s="8"/>
      <c r="BU12910" s="8"/>
    </row>
    <row r="12911" spans="68:73">
      <c r="BP12911" s="10"/>
      <c r="BQ12911" s="10"/>
      <c r="BR12911" s="10"/>
      <c r="BS12911" s="10"/>
      <c r="BT12911" s="10"/>
      <c r="BU12911" s="10"/>
    </row>
    <row r="12912" spans="68:73">
      <c r="BP12912" s="8"/>
      <c r="BQ12912" s="8"/>
      <c r="BR12912" s="8"/>
      <c r="BS12912" s="8"/>
      <c r="BT12912" s="8"/>
      <c r="BU12912" s="8"/>
    </row>
    <row r="12913" spans="68:73">
      <c r="BP12913" s="10"/>
      <c r="BQ12913" s="10"/>
      <c r="BR12913" s="10"/>
      <c r="BS12913" s="10"/>
      <c r="BT12913" s="10"/>
      <c r="BU12913" s="10"/>
    </row>
    <row r="12914" spans="68:73">
      <c r="BP12914" s="8"/>
      <c r="BQ12914" s="8"/>
      <c r="BR12914" s="8"/>
      <c r="BS12914" s="8"/>
      <c r="BT12914" s="8"/>
      <c r="BU12914" s="8"/>
    </row>
    <row r="12915" spans="68:73">
      <c r="BP12915" s="10"/>
      <c r="BQ12915" s="10"/>
      <c r="BR12915" s="10"/>
      <c r="BS12915" s="10"/>
      <c r="BT12915" s="10"/>
      <c r="BU12915" s="10"/>
    </row>
    <row r="12916" spans="68:73">
      <c r="BP12916" s="8"/>
      <c r="BQ12916" s="8"/>
      <c r="BR12916" s="8"/>
      <c r="BS12916" s="8"/>
      <c r="BT12916" s="8"/>
      <c r="BU12916" s="8"/>
    </row>
    <row r="12917" spans="68:73">
      <c r="BP12917" s="10"/>
      <c r="BQ12917" s="10"/>
      <c r="BR12917" s="10"/>
      <c r="BS12917" s="10"/>
      <c r="BT12917" s="10"/>
      <c r="BU12917" s="10"/>
    </row>
    <row r="12918" spans="68:73">
      <c r="BP12918" s="8"/>
      <c r="BQ12918" s="8"/>
      <c r="BR12918" s="8"/>
      <c r="BS12918" s="8"/>
      <c r="BT12918" s="8"/>
      <c r="BU12918" s="8"/>
    </row>
    <row r="12919" spans="68:73">
      <c r="BP12919" s="10"/>
      <c r="BQ12919" s="10"/>
      <c r="BR12919" s="10"/>
      <c r="BS12919" s="10"/>
      <c r="BT12919" s="10"/>
      <c r="BU12919" s="10"/>
    </row>
    <row r="12920" spans="68:73">
      <c r="BP12920" s="8"/>
      <c r="BQ12920" s="8"/>
      <c r="BR12920" s="8"/>
      <c r="BS12920" s="8"/>
      <c r="BT12920" s="8"/>
      <c r="BU12920" s="8"/>
    </row>
    <row r="12921" spans="68:73">
      <c r="BP12921" s="10"/>
      <c r="BQ12921" s="10"/>
      <c r="BR12921" s="10"/>
      <c r="BS12921" s="10"/>
      <c r="BT12921" s="10"/>
      <c r="BU12921" s="10"/>
    </row>
    <row r="12922" spans="68:73">
      <c r="BP12922" s="8"/>
      <c r="BQ12922" s="8"/>
      <c r="BR12922" s="8"/>
      <c r="BS12922" s="8"/>
      <c r="BT12922" s="8"/>
      <c r="BU12922" s="8"/>
    </row>
    <row r="12923" spans="68:73">
      <c r="BP12923" s="10"/>
      <c r="BQ12923" s="10"/>
      <c r="BR12923" s="10"/>
      <c r="BS12923" s="10"/>
      <c r="BT12923" s="10"/>
      <c r="BU12923" s="10"/>
    </row>
    <row r="12924" spans="68:73">
      <c r="BP12924" s="8"/>
      <c r="BQ12924" s="8"/>
      <c r="BR12924" s="8"/>
      <c r="BS12924" s="8"/>
      <c r="BT12924" s="8"/>
      <c r="BU12924" s="8"/>
    </row>
    <row r="12925" spans="68:73">
      <c r="BP12925" s="10"/>
      <c r="BQ12925" s="10"/>
      <c r="BR12925" s="10"/>
      <c r="BS12925" s="10"/>
      <c r="BT12925" s="10"/>
      <c r="BU12925" s="10"/>
    </row>
    <row r="12926" spans="68:73">
      <c r="BP12926" s="8"/>
      <c r="BQ12926" s="8"/>
      <c r="BR12926" s="8"/>
      <c r="BS12926" s="8"/>
      <c r="BT12926" s="8"/>
      <c r="BU12926" s="8"/>
    </row>
    <row r="12927" spans="68:73">
      <c r="BP12927" s="10"/>
      <c r="BQ12927" s="10"/>
      <c r="BR12927" s="10"/>
      <c r="BS12927" s="10"/>
      <c r="BT12927" s="10"/>
      <c r="BU12927" s="10"/>
    </row>
    <row r="12928" spans="68:73">
      <c r="BP12928" s="8"/>
      <c r="BQ12928" s="8"/>
      <c r="BR12928" s="8"/>
      <c r="BS12928" s="8"/>
      <c r="BT12928" s="8"/>
      <c r="BU12928" s="8"/>
    </row>
    <row r="12929" spans="68:73">
      <c r="BP12929" s="10"/>
      <c r="BQ12929" s="10"/>
      <c r="BR12929" s="10"/>
      <c r="BS12929" s="10"/>
      <c r="BT12929" s="10"/>
      <c r="BU12929" s="10"/>
    </row>
    <row r="12930" spans="68:73">
      <c r="BP12930" s="8"/>
      <c r="BQ12930" s="8"/>
      <c r="BR12930" s="8"/>
      <c r="BS12930" s="8"/>
      <c r="BT12930" s="8"/>
      <c r="BU12930" s="8"/>
    </row>
    <row r="12931" spans="68:73">
      <c r="BP12931" s="10"/>
      <c r="BQ12931" s="10"/>
      <c r="BR12931" s="10"/>
      <c r="BS12931" s="10"/>
      <c r="BT12931" s="10"/>
      <c r="BU12931" s="10"/>
    </row>
    <row r="12932" spans="68:73">
      <c r="BP12932" s="8"/>
      <c r="BQ12932" s="8"/>
      <c r="BR12932" s="8"/>
      <c r="BS12932" s="8"/>
      <c r="BT12932" s="8"/>
      <c r="BU12932" s="8"/>
    </row>
    <row r="12933" spans="68:73">
      <c r="BP12933" s="10"/>
      <c r="BQ12933" s="10"/>
      <c r="BR12933" s="10"/>
      <c r="BS12933" s="10"/>
      <c r="BT12933" s="10"/>
      <c r="BU12933" s="10"/>
    </row>
    <row r="12934" spans="68:73">
      <c r="BP12934" s="8"/>
      <c r="BQ12934" s="8"/>
      <c r="BR12934" s="8"/>
      <c r="BS12934" s="8"/>
      <c r="BT12934" s="8"/>
      <c r="BU12934" s="8"/>
    </row>
    <row r="12935" spans="68:73">
      <c r="BP12935" s="10"/>
      <c r="BQ12935" s="10"/>
      <c r="BR12935" s="10"/>
      <c r="BS12935" s="10"/>
      <c r="BT12935" s="10"/>
      <c r="BU12935" s="10"/>
    </row>
    <row r="12936" spans="68:73">
      <c r="BP12936" s="8"/>
      <c r="BQ12936" s="8"/>
      <c r="BR12936" s="8"/>
      <c r="BS12936" s="8"/>
      <c r="BT12936" s="8"/>
      <c r="BU12936" s="8"/>
    </row>
    <row r="12937" spans="68:73">
      <c r="BP12937" s="10"/>
      <c r="BQ12937" s="10"/>
      <c r="BR12937" s="10"/>
      <c r="BS12937" s="10"/>
      <c r="BT12937" s="10"/>
      <c r="BU12937" s="10"/>
    </row>
    <row r="12938" spans="68:73">
      <c r="BP12938" s="8"/>
      <c r="BQ12938" s="8"/>
      <c r="BR12938" s="8"/>
      <c r="BS12938" s="8"/>
      <c r="BT12938" s="8"/>
      <c r="BU12938" s="8"/>
    </row>
    <row r="12939" spans="68:73">
      <c r="BP12939" s="10"/>
      <c r="BQ12939" s="10"/>
      <c r="BR12939" s="10"/>
      <c r="BS12939" s="10"/>
      <c r="BT12939" s="10"/>
      <c r="BU12939" s="10"/>
    </row>
    <row r="12940" spans="68:73">
      <c r="BP12940" s="8"/>
      <c r="BQ12940" s="8"/>
      <c r="BR12940" s="8"/>
      <c r="BS12940" s="8"/>
      <c r="BT12940" s="8"/>
      <c r="BU12940" s="8"/>
    </row>
    <row r="12941" spans="68:73">
      <c r="BP12941" s="10"/>
      <c r="BQ12941" s="10"/>
      <c r="BR12941" s="10"/>
      <c r="BS12941" s="10"/>
      <c r="BT12941" s="10"/>
      <c r="BU12941" s="10"/>
    </row>
    <row r="12942" spans="68:73">
      <c r="BP12942" s="8"/>
      <c r="BQ12942" s="8"/>
      <c r="BR12942" s="8"/>
      <c r="BS12942" s="8"/>
      <c r="BT12942" s="8"/>
      <c r="BU12942" s="8"/>
    </row>
    <row r="12943" spans="68:73">
      <c r="BP12943" s="10"/>
      <c r="BQ12943" s="10"/>
      <c r="BR12943" s="10"/>
      <c r="BS12943" s="10"/>
      <c r="BT12943" s="10"/>
      <c r="BU12943" s="10"/>
    </row>
    <row r="12944" spans="68:73">
      <c r="BP12944" s="8"/>
      <c r="BQ12944" s="8"/>
      <c r="BR12944" s="8"/>
      <c r="BS12944" s="8"/>
      <c r="BT12944" s="8"/>
      <c r="BU12944" s="8"/>
    </row>
    <row r="12945" spans="68:73">
      <c r="BP12945" s="10"/>
      <c r="BQ12945" s="10"/>
      <c r="BR12945" s="10"/>
      <c r="BS12945" s="10"/>
      <c r="BT12945" s="10"/>
      <c r="BU12945" s="10"/>
    </row>
    <row r="12946" spans="68:73">
      <c r="BP12946" s="8"/>
      <c r="BQ12946" s="8"/>
      <c r="BR12946" s="8"/>
      <c r="BS12946" s="8"/>
      <c r="BT12946" s="8"/>
      <c r="BU12946" s="8"/>
    </row>
    <row r="12947" spans="68:73">
      <c r="BP12947" s="10"/>
      <c r="BQ12947" s="10"/>
      <c r="BR12947" s="10"/>
      <c r="BS12947" s="10"/>
      <c r="BT12947" s="10"/>
      <c r="BU12947" s="10"/>
    </row>
    <row r="12948" spans="68:73">
      <c r="BP12948" s="8"/>
      <c r="BQ12948" s="8"/>
      <c r="BR12948" s="8"/>
      <c r="BS12948" s="8"/>
      <c r="BT12948" s="8"/>
      <c r="BU12948" s="8"/>
    </row>
    <row r="12949" spans="68:73">
      <c r="BP12949" s="10"/>
      <c r="BQ12949" s="10"/>
      <c r="BR12949" s="10"/>
      <c r="BS12949" s="10"/>
      <c r="BT12949" s="10"/>
      <c r="BU12949" s="10"/>
    </row>
    <row r="12950" spans="68:73">
      <c r="BP12950" s="8"/>
      <c r="BQ12950" s="8"/>
      <c r="BR12950" s="8"/>
      <c r="BS12950" s="8"/>
      <c r="BT12950" s="8"/>
      <c r="BU12950" s="8"/>
    </row>
    <row r="12951" spans="68:73">
      <c r="BP12951" s="10"/>
      <c r="BQ12951" s="10"/>
      <c r="BR12951" s="10"/>
      <c r="BS12951" s="10"/>
      <c r="BT12951" s="10"/>
      <c r="BU12951" s="10"/>
    </row>
    <row r="12952" spans="68:73">
      <c r="BP12952" s="8"/>
      <c r="BQ12952" s="8"/>
      <c r="BR12952" s="8"/>
      <c r="BS12952" s="8"/>
      <c r="BT12952" s="8"/>
      <c r="BU12952" s="8"/>
    </row>
    <row r="12953" spans="68:73">
      <c r="BP12953" s="10"/>
      <c r="BQ12953" s="10"/>
      <c r="BR12953" s="10"/>
      <c r="BS12953" s="10"/>
      <c r="BT12953" s="10"/>
      <c r="BU12953" s="10"/>
    </row>
    <row r="12954" spans="68:73">
      <c r="BP12954" s="8"/>
      <c r="BQ12954" s="8"/>
      <c r="BR12954" s="8"/>
      <c r="BS12954" s="8"/>
      <c r="BT12954" s="8"/>
      <c r="BU12954" s="8"/>
    </row>
    <row r="12955" spans="68:73">
      <c r="BP12955" s="10"/>
      <c r="BQ12955" s="10"/>
      <c r="BR12955" s="10"/>
      <c r="BS12955" s="10"/>
      <c r="BT12955" s="10"/>
      <c r="BU12955" s="10"/>
    </row>
    <row r="12956" spans="68:73">
      <c r="BP12956" s="8"/>
      <c r="BQ12956" s="8"/>
      <c r="BR12956" s="8"/>
      <c r="BS12956" s="8"/>
      <c r="BT12956" s="8"/>
      <c r="BU12956" s="8"/>
    </row>
    <row r="12957" spans="68:73">
      <c r="BP12957" s="10"/>
      <c r="BQ12957" s="10"/>
      <c r="BR12957" s="10"/>
      <c r="BS12957" s="10"/>
      <c r="BT12957" s="10"/>
      <c r="BU12957" s="10"/>
    </row>
    <row r="12958" spans="68:73">
      <c r="BP12958" s="8"/>
      <c r="BQ12958" s="8"/>
      <c r="BR12958" s="8"/>
      <c r="BS12958" s="8"/>
      <c r="BT12958" s="8"/>
      <c r="BU12958" s="8"/>
    </row>
    <row r="12959" spans="68:73">
      <c r="BP12959" s="10"/>
      <c r="BQ12959" s="10"/>
      <c r="BR12959" s="10"/>
      <c r="BS12959" s="10"/>
      <c r="BT12959" s="10"/>
      <c r="BU12959" s="10"/>
    </row>
    <row r="12960" spans="68:73">
      <c r="BP12960" s="8"/>
      <c r="BQ12960" s="8"/>
      <c r="BR12960" s="8"/>
      <c r="BS12960" s="8"/>
      <c r="BT12960" s="8"/>
      <c r="BU12960" s="8"/>
    </row>
    <row r="12961" spans="68:73">
      <c r="BP12961" s="10"/>
      <c r="BQ12961" s="10"/>
      <c r="BR12961" s="10"/>
      <c r="BS12961" s="10"/>
      <c r="BT12961" s="10"/>
      <c r="BU12961" s="10"/>
    </row>
    <row r="12962" spans="68:73">
      <c r="BP12962" s="8"/>
      <c r="BQ12962" s="8"/>
      <c r="BR12962" s="8"/>
      <c r="BS12962" s="8"/>
      <c r="BT12962" s="8"/>
      <c r="BU12962" s="8"/>
    </row>
    <row r="12963" spans="68:73">
      <c r="BP12963" s="10"/>
      <c r="BQ12963" s="10"/>
      <c r="BR12963" s="10"/>
      <c r="BS12963" s="10"/>
      <c r="BT12963" s="10"/>
      <c r="BU12963" s="10"/>
    </row>
    <row r="12964" spans="68:73">
      <c r="BP12964" s="8"/>
      <c r="BQ12964" s="8"/>
      <c r="BR12964" s="8"/>
      <c r="BS12964" s="8"/>
      <c r="BT12964" s="8"/>
      <c r="BU12964" s="8"/>
    </row>
    <row r="12965" spans="68:73">
      <c r="BP12965" s="10"/>
      <c r="BQ12965" s="10"/>
      <c r="BR12965" s="10"/>
      <c r="BS12965" s="10"/>
      <c r="BT12965" s="10"/>
      <c r="BU12965" s="10"/>
    </row>
    <row r="12966" spans="68:73">
      <c r="BP12966" s="8"/>
      <c r="BQ12966" s="8"/>
      <c r="BR12966" s="8"/>
      <c r="BS12966" s="8"/>
      <c r="BT12966" s="8"/>
      <c r="BU12966" s="8"/>
    </row>
    <row r="12967" spans="68:73">
      <c r="BP12967" s="10"/>
      <c r="BQ12967" s="10"/>
      <c r="BR12967" s="10"/>
      <c r="BS12967" s="10"/>
      <c r="BT12967" s="10"/>
      <c r="BU12967" s="10"/>
    </row>
    <row r="12968" spans="68:73">
      <c r="BP12968" s="8"/>
      <c r="BQ12968" s="8"/>
      <c r="BR12968" s="8"/>
      <c r="BS12968" s="8"/>
      <c r="BT12968" s="8"/>
      <c r="BU12968" s="8"/>
    </row>
    <row r="12969" spans="68:73">
      <c r="BP12969" s="10"/>
      <c r="BQ12969" s="10"/>
      <c r="BR12969" s="10"/>
      <c r="BS12969" s="10"/>
      <c r="BT12969" s="10"/>
      <c r="BU12969" s="10"/>
    </row>
    <row r="12970" spans="68:73">
      <c r="BP12970" s="8"/>
      <c r="BQ12970" s="8"/>
      <c r="BR12970" s="8"/>
      <c r="BS12970" s="8"/>
      <c r="BT12970" s="8"/>
      <c r="BU12970" s="8"/>
    </row>
    <row r="12971" spans="68:73">
      <c r="BP12971" s="10"/>
      <c r="BQ12971" s="10"/>
      <c r="BR12971" s="10"/>
      <c r="BS12971" s="10"/>
      <c r="BT12971" s="10"/>
      <c r="BU12971" s="10"/>
    </row>
    <row r="12972" spans="68:73">
      <c r="BP12972" s="8"/>
      <c r="BQ12972" s="8"/>
      <c r="BR12972" s="8"/>
      <c r="BS12972" s="8"/>
      <c r="BT12972" s="8"/>
      <c r="BU12972" s="8"/>
    </row>
    <row r="12973" spans="68:73">
      <c r="BP12973" s="10"/>
      <c r="BQ12973" s="10"/>
      <c r="BR12973" s="10"/>
      <c r="BS12973" s="10"/>
      <c r="BT12973" s="10"/>
      <c r="BU12973" s="10"/>
    </row>
    <row r="12974" spans="68:73">
      <c r="BP12974" s="8"/>
      <c r="BQ12974" s="8"/>
      <c r="BR12974" s="8"/>
      <c r="BS12974" s="8"/>
      <c r="BT12974" s="8"/>
      <c r="BU12974" s="8"/>
    </row>
    <row r="12975" spans="68:73">
      <c r="BP12975" s="10"/>
      <c r="BQ12975" s="10"/>
      <c r="BR12975" s="10"/>
      <c r="BS12975" s="10"/>
      <c r="BT12975" s="10"/>
      <c r="BU12975" s="10"/>
    </row>
    <row r="12976" spans="68:73">
      <c r="BP12976" s="8"/>
      <c r="BQ12976" s="8"/>
      <c r="BR12976" s="8"/>
      <c r="BS12976" s="8"/>
      <c r="BT12976" s="8"/>
      <c r="BU12976" s="8"/>
    </row>
    <row r="12977" spans="68:73">
      <c r="BP12977" s="10"/>
      <c r="BQ12977" s="10"/>
      <c r="BR12977" s="10"/>
      <c r="BS12977" s="10"/>
      <c r="BT12977" s="10"/>
      <c r="BU12977" s="10"/>
    </row>
    <row r="12978" spans="68:73">
      <c r="BP12978" s="8"/>
      <c r="BQ12978" s="8"/>
      <c r="BR12978" s="8"/>
      <c r="BS12978" s="8"/>
      <c r="BT12978" s="8"/>
      <c r="BU12978" s="8"/>
    </row>
    <row r="12979" spans="68:73">
      <c r="BP12979" s="10"/>
      <c r="BQ12979" s="10"/>
      <c r="BR12979" s="10"/>
      <c r="BS12979" s="10"/>
      <c r="BT12979" s="10"/>
      <c r="BU12979" s="10"/>
    </row>
    <row r="12980" spans="68:73">
      <c r="BP12980" s="8"/>
      <c r="BQ12980" s="8"/>
      <c r="BR12980" s="8"/>
      <c r="BS12980" s="8"/>
      <c r="BT12980" s="8"/>
      <c r="BU12980" s="8"/>
    </row>
    <row r="12981" spans="68:73">
      <c r="BP12981" s="10"/>
      <c r="BQ12981" s="10"/>
      <c r="BR12981" s="10"/>
      <c r="BS12981" s="10"/>
      <c r="BT12981" s="10"/>
      <c r="BU12981" s="10"/>
    </row>
    <row r="12982" spans="68:73">
      <c r="BP12982" s="8"/>
      <c r="BQ12982" s="8"/>
      <c r="BR12982" s="8"/>
      <c r="BS12982" s="8"/>
      <c r="BT12982" s="8"/>
      <c r="BU12982" s="8"/>
    </row>
    <row r="12983" spans="68:73">
      <c r="BP12983" s="10"/>
      <c r="BQ12983" s="10"/>
      <c r="BR12983" s="10"/>
      <c r="BS12983" s="10"/>
      <c r="BT12983" s="10"/>
      <c r="BU12983" s="10"/>
    </row>
    <row r="12984" spans="68:73">
      <c r="BP12984" s="8"/>
      <c r="BQ12984" s="8"/>
      <c r="BR12984" s="8"/>
      <c r="BS12984" s="8"/>
      <c r="BT12984" s="8"/>
      <c r="BU12984" s="8"/>
    </row>
    <row r="12985" spans="68:73">
      <c r="BP12985" s="10"/>
      <c r="BQ12985" s="10"/>
      <c r="BR12985" s="10"/>
      <c r="BS12985" s="10"/>
      <c r="BT12985" s="10"/>
      <c r="BU12985" s="10"/>
    </row>
    <row r="12986" spans="68:73">
      <c r="BP12986" s="8"/>
      <c r="BQ12986" s="8"/>
      <c r="BR12986" s="8"/>
      <c r="BS12986" s="8"/>
      <c r="BT12986" s="8"/>
      <c r="BU12986" s="8"/>
    </row>
    <row r="12987" spans="68:73">
      <c r="BP12987" s="10"/>
      <c r="BQ12987" s="10"/>
      <c r="BR12987" s="10"/>
      <c r="BS12987" s="10"/>
      <c r="BT12987" s="10"/>
      <c r="BU12987" s="10"/>
    </row>
    <row r="12988" spans="68:73">
      <c r="BP12988" s="8"/>
      <c r="BQ12988" s="8"/>
      <c r="BR12988" s="8"/>
      <c r="BS12988" s="8"/>
      <c r="BT12988" s="8"/>
      <c r="BU12988" s="8"/>
    </row>
    <row r="12989" spans="68:73">
      <c r="BP12989" s="10"/>
      <c r="BQ12989" s="10"/>
      <c r="BR12989" s="10"/>
      <c r="BS12989" s="10"/>
      <c r="BT12989" s="10"/>
      <c r="BU12989" s="10"/>
    </row>
    <row r="12990" spans="68:73">
      <c r="BP12990" s="8"/>
      <c r="BQ12990" s="8"/>
      <c r="BR12990" s="8"/>
      <c r="BS12990" s="8"/>
      <c r="BT12990" s="8"/>
      <c r="BU12990" s="8"/>
    </row>
    <row r="12991" spans="68:73">
      <c r="BP12991" s="10"/>
      <c r="BQ12991" s="10"/>
      <c r="BR12991" s="10"/>
      <c r="BS12991" s="10"/>
      <c r="BT12991" s="10"/>
      <c r="BU12991" s="10"/>
    </row>
    <row r="12992" spans="68:73">
      <c r="BP12992" s="8"/>
      <c r="BQ12992" s="8"/>
      <c r="BR12992" s="8"/>
      <c r="BS12992" s="8"/>
      <c r="BT12992" s="8"/>
      <c r="BU12992" s="8"/>
    </row>
    <row r="12993" spans="68:73">
      <c r="BP12993" s="10"/>
      <c r="BQ12993" s="10"/>
      <c r="BR12993" s="10"/>
      <c r="BS12993" s="10"/>
      <c r="BT12993" s="10"/>
      <c r="BU12993" s="10"/>
    </row>
    <row r="12994" spans="68:73">
      <c r="BP12994" s="8"/>
      <c r="BQ12994" s="8"/>
      <c r="BR12994" s="8"/>
      <c r="BS12994" s="8"/>
      <c r="BT12994" s="8"/>
      <c r="BU12994" s="8"/>
    </row>
    <row r="12995" spans="68:73">
      <c r="BP12995" s="10"/>
      <c r="BQ12995" s="10"/>
      <c r="BR12995" s="10"/>
      <c r="BS12995" s="10"/>
      <c r="BT12995" s="10"/>
      <c r="BU12995" s="10"/>
    </row>
    <row r="12996" spans="68:73">
      <c r="BP12996" s="8"/>
      <c r="BQ12996" s="8"/>
      <c r="BR12996" s="8"/>
      <c r="BS12996" s="8"/>
      <c r="BT12996" s="8"/>
      <c r="BU12996" s="8"/>
    </row>
    <row r="12997" spans="68:73">
      <c r="BP12997" s="10"/>
      <c r="BQ12997" s="10"/>
      <c r="BR12997" s="10"/>
      <c r="BS12997" s="10"/>
      <c r="BT12997" s="10"/>
      <c r="BU12997" s="10"/>
    </row>
    <row r="12998" spans="68:73">
      <c r="BP12998" s="8"/>
      <c r="BQ12998" s="8"/>
      <c r="BR12998" s="8"/>
      <c r="BS12998" s="8"/>
      <c r="BT12998" s="8"/>
      <c r="BU12998" s="8"/>
    </row>
    <row r="12999" spans="68:73">
      <c r="BP12999" s="10"/>
      <c r="BQ12999" s="10"/>
      <c r="BR12999" s="10"/>
      <c r="BS12999" s="10"/>
      <c r="BT12999" s="10"/>
      <c r="BU12999" s="10"/>
    </row>
    <row r="13000" spans="68:73">
      <c r="BP13000" s="8"/>
      <c r="BQ13000" s="8"/>
      <c r="BR13000" s="8"/>
      <c r="BS13000" s="8"/>
      <c r="BT13000" s="8"/>
      <c r="BU13000" s="8"/>
    </row>
    <row r="13001" spans="68:73">
      <c r="BP13001" s="10"/>
      <c r="BQ13001" s="10"/>
      <c r="BR13001" s="10"/>
      <c r="BS13001" s="10"/>
      <c r="BT13001" s="10"/>
      <c r="BU13001" s="10"/>
    </row>
    <row r="13002" spans="68:73">
      <c r="BP13002" s="8"/>
      <c r="BQ13002" s="8"/>
      <c r="BR13002" s="8"/>
      <c r="BS13002" s="8"/>
      <c r="BT13002" s="8"/>
      <c r="BU13002" s="8"/>
    </row>
    <row r="13003" spans="68:73">
      <c r="BP13003" s="10"/>
      <c r="BQ13003" s="10"/>
      <c r="BR13003" s="10"/>
      <c r="BS13003" s="10"/>
      <c r="BT13003" s="10"/>
      <c r="BU13003" s="10"/>
    </row>
    <row r="13004" spans="68:73">
      <c r="BP13004" s="8"/>
      <c r="BQ13004" s="8"/>
      <c r="BR13004" s="8"/>
      <c r="BS13004" s="8"/>
      <c r="BT13004" s="8"/>
      <c r="BU13004" s="8"/>
    </row>
    <row r="13005" spans="68:73">
      <c r="BP13005" s="10"/>
      <c r="BQ13005" s="10"/>
      <c r="BR13005" s="10"/>
      <c r="BS13005" s="10"/>
      <c r="BT13005" s="10"/>
      <c r="BU13005" s="10"/>
    </row>
    <row r="13006" spans="68:73">
      <c r="BP13006" s="8"/>
      <c r="BQ13006" s="8"/>
      <c r="BR13006" s="8"/>
      <c r="BS13006" s="8"/>
      <c r="BT13006" s="8"/>
      <c r="BU13006" s="8"/>
    </row>
    <row r="13007" spans="68:73">
      <c r="BP13007" s="10"/>
      <c r="BQ13007" s="10"/>
      <c r="BR13007" s="10"/>
      <c r="BS13007" s="10"/>
      <c r="BT13007" s="10"/>
      <c r="BU13007" s="10"/>
    </row>
    <row r="13008" spans="68:73">
      <c r="BP13008" s="8"/>
      <c r="BQ13008" s="8"/>
      <c r="BR13008" s="8"/>
      <c r="BS13008" s="8"/>
      <c r="BT13008" s="8"/>
      <c r="BU13008" s="8"/>
    </row>
    <row r="13009" spans="68:73">
      <c r="BP13009" s="10"/>
      <c r="BQ13009" s="10"/>
      <c r="BR13009" s="10"/>
      <c r="BS13009" s="10"/>
      <c r="BT13009" s="10"/>
      <c r="BU13009" s="10"/>
    </row>
    <row r="13010" spans="68:73">
      <c r="BP13010" s="8"/>
      <c r="BQ13010" s="8"/>
      <c r="BR13010" s="8"/>
      <c r="BS13010" s="8"/>
      <c r="BT13010" s="8"/>
      <c r="BU13010" s="8"/>
    </row>
    <row r="13011" spans="68:73">
      <c r="BP13011" s="10"/>
      <c r="BQ13011" s="10"/>
      <c r="BR13011" s="10"/>
      <c r="BS13011" s="10"/>
      <c r="BT13011" s="10"/>
      <c r="BU13011" s="10"/>
    </row>
    <row r="13012" spans="68:73">
      <c r="BP13012" s="8"/>
      <c r="BQ13012" s="8"/>
      <c r="BR13012" s="8"/>
      <c r="BS13012" s="8"/>
      <c r="BT13012" s="8"/>
      <c r="BU13012" s="8"/>
    </row>
    <row r="13013" spans="68:73">
      <c r="BP13013" s="10"/>
      <c r="BQ13013" s="10"/>
      <c r="BR13013" s="10"/>
      <c r="BS13013" s="10"/>
      <c r="BT13013" s="10"/>
      <c r="BU13013" s="10"/>
    </row>
    <row r="13014" spans="68:73">
      <c r="BP13014" s="8"/>
      <c r="BQ13014" s="8"/>
      <c r="BR13014" s="8"/>
      <c r="BS13014" s="8"/>
      <c r="BT13014" s="8"/>
      <c r="BU13014" s="8"/>
    </row>
    <row r="13015" spans="68:73">
      <c r="BP13015" s="10"/>
      <c r="BQ13015" s="10"/>
      <c r="BR13015" s="10"/>
      <c r="BS13015" s="10"/>
      <c r="BT13015" s="10"/>
      <c r="BU13015" s="10"/>
    </row>
    <row r="13016" spans="68:73">
      <c r="BP13016" s="8"/>
      <c r="BQ13016" s="8"/>
      <c r="BR13016" s="8"/>
      <c r="BS13016" s="8"/>
      <c r="BT13016" s="8"/>
      <c r="BU13016" s="8"/>
    </row>
    <row r="13017" spans="68:73">
      <c r="BP13017" s="10"/>
      <c r="BQ13017" s="10"/>
      <c r="BR13017" s="10"/>
      <c r="BS13017" s="10"/>
      <c r="BT13017" s="10"/>
      <c r="BU13017" s="10"/>
    </row>
    <row r="13018" spans="68:73">
      <c r="BP13018" s="8"/>
      <c r="BQ13018" s="8"/>
      <c r="BR13018" s="8"/>
      <c r="BS13018" s="8"/>
      <c r="BT13018" s="8"/>
      <c r="BU13018" s="8"/>
    </row>
    <row r="13019" spans="68:73">
      <c r="BP13019" s="10"/>
      <c r="BQ13019" s="10"/>
      <c r="BR13019" s="10"/>
      <c r="BS13019" s="10"/>
      <c r="BT13019" s="10"/>
      <c r="BU13019" s="10"/>
    </row>
    <row r="13020" spans="68:73">
      <c r="BP13020" s="8"/>
      <c r="BQ13020" s="8"/>
      <c r="BR13020" s="8"/>
      <c r="BS13020" s="8"/>
      <c r="BT13020" s="8"/>
      <c r="BU13020" s="8"/>
    </row>
    <row r="13021" spans="68:73">
      <c r="BP13021" s="10"/>
      <c r="BQ13021" s="10"/>
      <c r="BR13021" s="10"/>
      <c r="BS13021" s="10"/>
      <c r="BT13021" s="10"/>
      <c r="BU13021" s="10"/>
    </row>
    <row r="13022" spans="68:73">
      <c r="BP13022" s="8"/>
      <c r="BQ13022" s="8"/>
      <c r="BR13022" s="8"/>
      <c r="BS13022" s="8"/>
      <c r="BT13022" s="8"/>
      <c r="BU13022" s="8"/>
    </row>
    <row r="13023" spans="68:73">
      <c r="BP13023" s="10"/>
      <c r="BQ13023" s="10"/>
      <c r="BR13023" s="10"/>
      <c r="BS13023" s="10"/>
      <c r="BT13023" s="10"/>
      <c r="BU13023" s="10"/>
    </row>
    <row r="13024" spans="68:73">
      <c r="BP13024" s="8"/>
      <c r="BQ13024" s="8"/>
      <c r="BR13024" s="8"/>
      <c r="BS13024" s="8"/>
      <c r="BT13024" s="8"/>
      <c r="BU13024" s="8"/>
    </row>
    <row r="13025" spans="68:73">
      <c r="BP13025" s="10"/>
      <c r="BQ13025" s="10"/>
      <c r="BR13025" s="10"/>
      <c r="BS13025" s="10"/>
      <c r="BT13025" s="10"/>
      <c r="BU13025" s="10"/>
    </row>
    <row r="13026" spans="68:73">
      <c r="BP13026" s="8"/>
      <c r="BQ13026" s="8"/>
      <c r="BR13026" s="8"/>
      <c r="BS13026" s="8"/>
      <c r="BT13026" s="8"/>
      <c r="BU13026" s="8"/>
    </row>
    <row r="13027" spans="68:73">
      <c r="BP13027" s="10"/>
      <c r="BQ13027" s="10"/>
      <c r="BR13027" s="10"/>
      <c r="BS13027" s="10"/>
      <c r="BT13027" s="10"/>
      <c r="BU13027" s="10"/>
    </row>
    <row r="13028" spans="68:73">
      <c r="BP13028" s="8"/>
      <c r="BQ13028" s="8"/>
      <c r="BR13028" s="8"/>
      <c r="BS13028" s="8"/>
      <c r="BT13028" s="8"/>
      <c r="BU13028" s="8"/>
    </row>
    <row r="13029" spans="68:73">
      <c r="BP13029" s="10"/>
      <c r="BQ13029" s="10"/>
      <c r="BR13029" s="10"/>
      <c r="BS13029" s="10"/>
      <c r="BT13029" s="10"/>
      <c r="BU13029" s="10"/>
    </row>
    <row r="13030" spans="68:73">
      <c r="BP13030" s="8"/>
      <c r="BQ13030" s="8"/>
      <c r="BR13030" s="8"/>
      <c r="BS13030" s="8"/>
      <c r="BT13030" s="8"/>
      <c r="BU13030" s="8"/>
    </row>
    <row r="13031" spans="68:73">
      <c r="BP13031" s="10"/>
      <c r="BQ13031" s="10"/>
      <c r="BR13031" s="10"/>
      <c r="BS13031" s="10"/>
      <c r="BT13031" s="10"/>
      <c r="BU13031" s="10"/>
    </row>
    <row r="13032" spans="68:73">
      <c r="BP13032" s="8"/>
      <c r="BQ13032" s="8"/>
      <c r="BR13032" s="8"/>
      <c r="BS13032" s="8"/>
      <c r="BT13032" s="8"/>
      <c r="BU13032" s="8"/>
    </row>
    <row r="13033" spans="68:73">
      <c r="BP13033" s="10"/>
      <c r="BQ13033" s="10"/>
      <c r="BR13033" s="10"/>
      <c r="BS13033" s="10"/>
      <c r="BT13033" s="10"/>
      <c r="BU13033" s="10"/>
    </row>
    <row r="13034" spans="68:73">
      <c r="BP13034" s="8"/>
      <c r="BQ13034" s="8"/>
      <c r="BR13034" s="8"/>
      <c r="BS13034" s="8"/>
      <c r="BT13034" s="8"/>
      <c r="BU13034" s="8"/>
    </row>
    <row r="13035" spans="68:73">
      <c r="BP13035" s="10"/>
      <c r="BQ13035" s="10"/>
      <c r="BR13035" s="10"/>
      <c r="BS13035" s="10"/>
      <c r="BT13035" s="10"/>
      <c r="BU13035" s="10"/>
    </row>
    <row r="13036" spans="68:73">
      <c r="BP13036" s="8"/>
      <c r="BQ13036" s="8"/>
      <c r="BR13036" s="8"/>
      <c r="BS13036" s="8"/>
      <c r="BT13036" s="8"/>
      <c r="BU13036" s="8"/>
    </row>
    <row r="13037" spans="68:73">
      <c r="BP13037" s="10"/>
      <c r="BQ13037" s="10"/>
      <c r="BR13037" s="10"/>
      <c r="BS13037" s="10"/>
      <c r="BT13037" s="10"/>
      <c r="BU13037" s="10"/>
    </row>
    <row r="13038" spans="68:73">
      <c r="BP13038" s="8"/>
      <c r="BQ13038" s="8"/>
      <c r="BR13038" s="8"/>
      <c r="BS13038" s="8"/>
      <c r="BT13038" s="8"/>
      <c r="BU13038" s="8"/>
    </row>
    <row r="13039" spans="68:73">
      <c r="BP13039" s="10"/>
      <c r="BQ13039" s="10"/>
      <c r="BR13039" s="10"/>
      <c r="BS13039" s="10"/>
      <c r="BT13039" s="10"/>
      <c r="BU13039" s="10"/>
    </row>
    <row r="13040" spans="68:73">
      <c r="BP13040" s="8"/>
      <c r="BQ13040" s="8"/>
      <c r="BR13040" s="8"/>
      <c r="BS13040" s="8"/>
      <c r="BT13040" s="8"/>
      <c r="BU13040" s="8"/>
    </row>
    <row r="13041" spans="68:73">
      <c r="BP13041" s="10"/>
      <c r="BQ13041" s="10"/>
      <c r="BR13041" s="10"/>
      <c r="BS13041" s="10"/>
      <c r="BT13041" s="10"/>
      <c r="BU13041" s="10"/>
    </row>
    <row r="13042" spans="68:73">
      <c r="BP13042" s="8"/>
      <c r="BQ13042" s="8"/>
      <c r="BR13042" s="8"/>
      <c r="BS13042" s="8"/>
      <c r="BT13042" s="8"/>
      <c r="BU13042" s="8"/>
    </row>
    <row r="13043" spans="68:73">
      <c r="BP13043" s="10"/>
      <c r="BQ13043" s="10"/>
      <c r="BR13043" s="10"/>
      <c r="BS13043" s="10"/>
      <c r="BT13043" s="10"/>
      <c r="BU13043" s="10"/>
    </row>
    <row r="13044" spans="68:73">
      <c r="BP13044" s="8"/>
      <c r="BQ13044" s="8"/>
      <c r="BR13044" s="8"/>
      <c r="BS13044" s="8"/>
      <c r="BT13044" s="8"/>
      <c r="BU13044" s="8"/>
    </row>
    <row r="13045" spans="68:73">
      <c r="BP13045" s="10"/>
      <c r="BQ13045" s="10"/>
      <c r="BR13045" s="10"/>
      <c r="BS13045" s="10"/>
      <c r="BT13045" s="10"/>
      <c r="BU13045" s="10"/>
    </row>
    <row r="13046" spans="68:73">
      <c r="BP13046" s="8"/>
      <c r="BQ13046" s="8"/>
      <c r="BR13046" s="8"/>
      <c r="BS13046" s="8"/>
      <c r="BT13046" s="8"/>
      <c r="BU13046" s="8"/>
    </row>
    <row r="13047" spans="68:73">
      <c r="BP13047" s="10"/>
      <c r="BQ13047" s="10"/>
      <c r="BR13047" s="10"/>
      <c r="BS13047" s="10"/>
      <c r="BT13047" s="10"/>
      <c r="BU13047" s="10"/>
    </row>
    <row r="13048" spans="68:73">
      <c r="BP13048" s="8"/>
      <c r="BQ13048" s="8"/>
      <c r="BR13048" s="8"/>
      <c r="BS13048" s="8"/>
      <c r="BT13048" s="8"/>
      <c r="BU13048" s="8"/>
    </row>
    <row r="13049" spans="68:73">
      <c r="BP13049" s="10"/>
      <c r="BQ13049" s="10"/>
      <c r="BR13049" s="10"/>
      <c r="BS13049" s="10"/>
      <c r="BT13049" s="10"/>
      <c r="BU13049" s="10"/>
    </row>
    <row r="13050" spans="68:73">
      <c r="BP13050" s="8"/>
      <c r="BQ13050" s="8"/>
      <c r="BR13050" s="8"/>
      <c r="BS13050" s="8"/>
      <c r="BT13050" s="8"/>
      <c r="BU13050" s="8"/>
    </row>
    <row r="13051" spans="68:73">
      <c r="BP13051" s="10"/>
      <c r="BQ13051" s="10"/>
      <c r="BR13051" s="10"/>
      <c r="BS13051" s="10"/>
      <c r="BT13051" s="10"/>
      <c r="BU13051" s="10"/>
    </row>
    <row r="13052" spans="68:73">
      <c r="BP13052" s="8"/>
      <c r="BQ13052" s="8"/>
      <c r="BR13052" s="8"/>
      <c r="BS13052" s="8"/>
      <c r="BT13052" s="8"/>
      <c r="BU13052" s="8"/>
    </row>
    <row r="13053" spans="68:73">
      <c r="BP13053" s="10"/>
      <c r="BQ13053" s="10"/>
      <c r="BR13053" s="10"/>
      <c r="BS13053" s="10"/>
      <c r="BT13053" s="10"/>
      <c r="BU13053" s="10"/>
    </row>
    <row r="13054" spans="68:73">
      <c r="BP13054" s="8"/>
      <c r="BQ13054" s="8"/>
      <c r="BR13054" s="8"/>
      <c r="BS13054" s="8"/>
      <c r="BT13054" s="8"/>
      <c r="BU13054" s="8"/>
    </row>
    <row r="13055" spans="68:73">
      <c r="BP13055" s="10"/>
      <c r="BQ13055" s="10"/>
      <c r="BR13055" s="10"/>
      <c r="BS13055" s="10"/>
      <c r="BT13055" s="10"/>
      <c r="BU13055" s="10"/>
    </row>
    <row r="13056" spans="68:73">
      <c r="BP13056" s="8"/>
      <c r="BQ13056" s="8"/>
      <c r="BR13056" s="8"/>
      <c r="BS13056" s="8"/>
      <c r="BT13056" s="8"/>
      <c r="BU13056" s="8"/>
    </row>
    <row r="13057" spans="68:73">
      <c r="BP13057" s="10"/>
      <c r="BQ13057" s="10"/>
      <c r="BR13057" s="10"/>
      <c r="BS13057" s="10"/>
      <c r="BT13057" s="10"/>
      <c r="BU13057" s="10"/>
    </row>
    <row r="13058" spans="68:73">
      <c r="BP13058" s="8"/>
      <c r="BQ13058" s="8"/>
      <c r="BR13058" s="8"/>
      <c r="BS13058" s="8"/>
      <c r="BT13058" s="8"/>
      <c r="BU13058" s="8"/>
    </row>
    <row r="13059" spans="68:73">
      <c r="BP13059" s="10"/>
      <c r="BQ13059" s="10"/>
      <c r="BR13059" s="10"/>
      <c r="BS13059" s="10"/>
      <c r="BT13059" s="10"/>
      <c r="BU13059" s="10"/>
    </row>
    <row r="13060" spans="68:73">
      <c r="BP13060" s="8"/>
      <c r="BQ13060" s="8"/>
      <c r="BR13060" s="8"/>
      <c r="BS13060" s="8"/>
      <c r="BT13060" s="8"/>
      <c r="BU13060" s="8"/>
    </row>
    <row r="13061" spans="68:73">
      <c r="BP13061" s="10"/>
      <c r="BQ13061" s="10"/>
      <c r="BR13061" s="10"/>
      <c r="BS13061" s="10"/>
      <c r="BT13061" s="10"/>
      <c r="BU13061" s="10"/>
    </row>
    <row r="13062" spans="68:73">
      <c r="BP13062" s="8"/>
      <c r="BQ13062" s="8"/>
      <c r="BR13062" s="8"/>
      <c r="BS13062" s="8"/>
      <c r="BT13062" s="8"/>
      <c r="BU13062" s="8"/>
    </row>
    <row r="13063" spans="68:73">
      <c r="BP13063" s="10"/>
      <c r="BQ13063" s="10"/>
      <c r="BR13063" s="10"/>
      <c r="BS13063" s="10"/>
      <c r="BT13063" s="10"/>
      <c r="BU13063" s="10"/>
    </row>
    <row r="13064" spans="68:73">
      <c r="BP13064" s="8"/>
      <c r="BQ13064" s="8"/>
      <c r="BR13064" s="8"/>
      <c r="BS13064" s="8"/>
      <c r="BT13064" s="8"/>
      <c r="BU13064" s="8"/>
    </row>
    <row r="13065" spans="68:73">
      <c r="BP13065" s="10"/>
      <c r="BQ13065" s="10"/>
      <c r="BR13065" s="10"/>
      <c r="BS13065" s="10"/>
      <c r="BT13065" s="10"/>
      <c r="BU13065" s="10"/>
    </row>
    <row r="13066" spans="68:73">
      <c r="BP13066" s="8"/>
      <c r="BQ13066" s="8"/>
      <c r="BR13066" s="8"/>
      <c r="BS13066" s="8"/>
      <c r="BT13066" s="8"/>
      <c r="BU13066" s="8"/>
    </row>
    <row r="13067" spans="68:73">
      <c r="BP13067" s="10"/>
      <c r="BQ13067" s="10"/>
      <c r="BR13067" s="10"/>
      <c r="BS13067" s="10"/>
      <c r="BT13067" s="10"/>
      <c r="BU13067" s="10"/>
    </row>
    <row r="13068" spans="68:73">
      <c r="BP13068" s="8"/>
      <c r="BQ13068" s="8"/>
      <c r="BR13068" s="8"/>
      <c r="BS13068" s="8"/>
      <c r="BT13068" s="8"/>
      <c r="BU13068" s="8"/>
    </row>
    <row r="13069" spans="68:73">
      <c r="BP13069" s="10"/>
      <c r="BQ13069" s="10"/>
      <c r="BR13069" s="10"/>
      <c r="BS13069" s="10"/>
      <c r="BT13069" s="10"/>
      <c r="BU13069" s="10"/>
    </row>
    <row r="13070" spans="68:73">
      <c r="BP13070" s="8"/>
      <c r="BQ13070" s="8"/>
      <c r="BR13070" s="8"/>
      <c r="BS13070" s="8"/>
      <c r="BT13070" s="8"/>
      <c r="BU13070" s="8"/>
    </row>
    <row r="13071" spans="68:73">
      <c r="BP13071" s="10"/>
      <c r="BQ13071" s="10"/>
      <c r="BR13071" s="10"/>
      <c r="BS13071" s="10"/>
      <c r="BT13071" s="10"/>
      <c r="BU13071" s="10"/>
    </row>
    <row r="13072" spans="68:73">
      <c r="BP13072" s="8"/>
      <c r="BQ13072" s="8"/>
      <c r="BR13072" s="8"/>
      <c r="BS13072" s="8"/>
      <c r="BT13072" s="8"/>
      <c r="BU13072" s="8"/>
    </row>
    <row r="13073" spans="68:73">
      <c r="BP13073" s="10"/>
      <c r="BQ13073" s="10"/>
      <c r="BR13073" s="10"/>
      <c r="BS13073" s="10"/>
      <c r="BT13073" s="10"/>
      <c r="BU13073" s="10"/>
    </row>
    <row r="13074" spans="68:73">
      <c r="BP13074" s="8"/>
      <c r="BQ13074" s="8"/>
      <c r="BR13074" s="8"/>
      <c r="BS13074" s="8"/>
      <c r="BT13074" s="8"/>
      <c r="BU13074" s="8"/>
    </row>
    <row r="13075" spans="68:73">
      <c r="BP13075" s="10"/>
      <c r="BQ13075" s="10"/>
      <c r="BR13075" s="10"/>
      <c r="BS13075" s="10"/>
      <c r="BT13075" s="10"/>
      <c r="BU13075" s="10"/>
    </row>
    <row r="13076" spans="68:73">
      <c r="BP13076" s="8"/>
      <c r="BQ13076" s="8"/>
      <c r="BR13076" s="8"/>
      <c r="BS13076" s="8"/>
      <c r="BT13076" s="8"/>
      <c r="BU13076" s="8"/>
    </row>
    <row r="13077" spans="68:73">
      <c r="BP13077" s="10"/>
      <c r="BQ13077" s="10"/>
      <c r="BR13077" s="10"/>
      <c r="BS13077" s="10"/>
      <c r="BT13077" s="10"/>
      <c r="BU13077" s="10"/>
    </row>
    <row r="13078" spans="68:73">
      <c r="BP13078" s="8"/>
      <c r="BQ13078" s="8"/>
      <c r="BR13078" s="8"/>
      <c r="BS13078" s="8"/>
      <c r="BT13078" s="8"/>
      <c r="BU13078" s="8"/>
    </row>
    <row r="13079" spans="68:73">
      <c r="BP13079" s="10"/>
      <c r="BQ13079" s="10"/>
      <c r="BR13079" s="10"/>
      <c r="BS13079" s="10"/>
      <c r="BT13079" s="10"/>
      <c r="BU13079" s="10"/>
    </row>
    <row r="13080" spans="68:73">
      <c r="BP13080" s="8"/>
      <c r="BQ13080" s="8"/>
      <c r="BR13080" s="8"/>
      <c r="BS13080" s="8"/>
      <c r="BT13080" s="8"/>
      <c r="BU13080" s="8"/>
    </row>
    <row r="13081" spans="68:73">
      <c r="BP13081" s="10"/>
      <c r="BQ13081" s="10"/>
      <c r="BR13081" s="10"/>
      <c r="BS13081" s="10"/>
      <c r="BT13081" s="10"/>
      <c r="BU13081" s="10"/>
    </row>
    <row r="13082" spans="68:73">
      <c r="BP13082" s="8"/>
      <c r="BQ13082" s="8"/>
      <c r="BR13082" s="8"/>
      <c r="BS13082" s="8"/>
      <c r="BT13082" s="8"/>
      <c r="BU13082" s="8"/>
    </row>
    <row r="13083" spans="68:73">
      <c r="BP13083" s="10"/>
      <c r="BQ13083" s="10"/>
      <c r="BR13083" s="10"/>
      <c r="BS13083" s="10"/>
      <c r="BT13083" s="10"/>
      <c r="BU13083" s="10"/>
    </row>
    <row r="13084" spans="68:73">
      <c r="BP13084" s="8"/>
      <c r="BQ13084" s="8"/>
      <c r="BR13084" s="8"/>
      <c r="BS13084" s="8"/>
      <c r="BT13084" s="8"/>
      <c r="BU13084" s="8"/>
    </row>
    <row r="13085" spans="68:73">
      <c r="BP13085" s="10"/>
      <c r="BQ13085" s="10"/>
      <c r="BR13085" s="10"/>
      <c r="BS13085" s="10"/>
      <c r="BT13085" s="10"/>
      <c r="BU13085" s="10"/>
    </row>
    <row r="13086" spans="68:73">
      <c r="BP13086" s="8"/>
      <c r="BQ13086" s="8"/>
      <c r="BR13086" s="8"/>
      <c r="BS13086" s="8"/>
      <c r="BT13086" s="8"/>
      <c r="BU13086" s="8"/>
    </row>
    <row r="13087" spans="68:73">
      <c r="BP13087" s="10"/>
      <c r="BQ13087" s="10"/>
      <c r="BR13087" s="10"/>
      <c r="BS13087" s="10"/>
      <c r="BT13087" s="10"/>
      <c r="BU13087" s="10"/>
    </row>
    <row r="13088" spans="68:73">
      <c r="BP13088" s="8"/>
      <c r="BQ13088" s="8"/>
      <c r="BR13088" s="8"/>
      <c r="BS13088" s="8"/>
      <c r="BT13088" s="8"/>
      <c r="BU13088" s="8"/>
    </row>
    <row r="13089" spans="68:73">
      <c r="BP13089" s="10"/>
      <c r="BQ13089" s="10"/>
      <c r="BR13089" s="10"/>
      <c r="BS13089" s="10"/>
      <c r="BT13089" s="10"/>
      <c r="BU13089" s="10"/>
    </row>
    <row r="13090" spans="68:73">
      <c r="BP13090" s="8"/>
      <c r="BQ13090" s="8"/>
      <c r="BR13090" s="8"/>
      <c r="BS13090" s="8"/>
      <c r="BT13090" s="8"/>
      <c r="BU13090" s="8"/>
    </row>
    <row r="13091" spans="68:73">
      <c r="BP13091" s="10"/>
      <c r="BQ13091" s="10"/>
      <c r="BR13091" s="10"/>
      <c r="BS13091" s="10"/>
      <c r="BT13091" s="10"/>
      <c r="BU13091" s="10"/>
    </row>
    <row r="13092" spans="68:73">
      <c r="BP13092" s="8"/>
      <c r="BQ13092" s="8"/>
      <c r="BR13092" s="8"/>
      <c r="BS13092" s="8"/>
      <c r="BT13092" s="8"/>
      <c r="BU13092" s="8"/>
    </row>
    <row r="13093" spans="68:73">
      <c r="BP13093" s="10"/>
      <c r="BQ13093" s="10"/>
      <c r="BR13093" s="10"/>
      <c r="BS13093" s="10"/>
      <c r="BT13093" s="10"/>
      <c r="BU13093" s="10"/>
    </row>
    <row r="13094" spans="68:73">
      <c r="BP13094" s="8"/>
      <c r="BQ13094" s="8"/>
      <c r="BR13094" s="8"/>
      <c r="BS13094" s="8"/>
      <c r="BT13094" s="8"/>
      <c r="BU13094" s="8"/>
    </row>
    <row r="13095" spans="68:73">
      <c r="BP13095" s="10"/>
      <c r="BQ13095" s="10"/>
      <c r="BR13095" s="10"/>
      <c r="BS13095" s="10"/>
      <c r="BT13095" s="10"/>
      <c r="BU13095" s="10"/>
    </row>
    <row r="13096" spans="68:73">
      <c r="BP13096" s="8"/>
      <c r="BQ13096" s="8"/>
      <c r="BR13096" s="8"/>
      <c r="BS13096" s="8"/>
      <c r="BT13096" s="8"/>
      <c r="BU13096" s="8"/>
    </row>
    <row r="13097" spans="68:73">
      <c r="BP13097" s="10"/>
      <c r="BQ13097" s="10"/>
      <c r="BR13097" s="10"/>
      <c r="BS13097" s="10"/>
      <c r="BT13097" s="10"/>
      <c r="BU13097" s="10"/>
    </row>
    <row r="13098" spans="68:73">
      <c r="BP13098" s="8"/>
      <c r="BQ13098" s="8"/>
      <c r="BR13098" s="8"/>
      <c r="BS13098" s="8"/>
      <c r="BT13098" s="8"/>
      <c r="BU13098" s="8"/>
    </row>
    <row r="13099" spans="68:73">
      <c r="BP13099" s="10"/>
      <c r="BQ13099" s="10"/>
      <c r="BR13099" s="10"/>
      <c r="BS13099" s="10"/>
      <c r="BT13099" s="10"/>
      <c r="BU13099" s="10"/>
    </row>
    <row r="13100" spans="68:73">
      <c r="BP13100" s="8"/>
      <c r="BQ13100" s="8"/>
      <c r="BR13100" s="8"/>
      <c r="BS13100" s="8"/>
      <c r="BT13100" s="8"/>
      <c r="BU13100" s="8"/>
    </row>
    <row r="13101" spans="68:73">
      <c r="BP13101" s="10"/>
      <c r="BQ13101" s="10"/>
      <c r="BR13101" s="10"/>
      <c r="BS13101" s="10"/>
      <c r="BT13101" s="10"/>
      <c r="BU13101" s="10"/>
    </row>
    <row r="13102" spans="68:73">
      <c r="BP13102" s="8"/>
      <c r="BQ13102" s="8"/>
      <c r="BR13102" s="8"/>
      <c r="BS13102" s="8"/>
      <c r="BT13102" s="8"/>
      <c r="BU13102" s="8"/>
    </row>
    <row r="13103" spans="68:73">
      <c r="BP13103" s="10"/>
      <c r="BQ13103" s="10"/>
      <c r="BR13103" s="10"/>
      <c r="BS13103" s="10"/>
      <c r="BT13103" s="10"/>
      <c r="BU13103" s="10"/>
    </row>
    <row r="13104" spans="68:73">
      <c r="BP13104" s="8"/>
      <c r="BQ13104" s="8"/>
      <c r="BR13104" s="8"/>
      <c r="BS13104" s="8"/>
      <c r="BT13104" s="8"/>
      <c r="BU13104" s="8"/>
    </row>
    <row r="13105" spans="68:73">
      <c r="BP13105" s="10"/>
      <c r="BQ13105" s="10"/>
      <c r="BR13105" s="10"/>
      <c r="BS13105" s="10"/>
      <c r="BT13105" s="10"/>
      <c r="BU13105" s="10"/>
    </row>
    <row r="13106" spans="68:73">
      <c r="BP13106" s="8"/>
      <c r="BQ13106" s="8"/>
      <c r="BR13106" s="8"/>
      <c r="BS13106" s="8"/>
      <c r="BT13106" s="8"/>
      <c r="BU13106" s="8"/>
    </row>
    <row r="13107" spans="68:73">
      <c r="BP13107" s="10"/>
      <c r="BQ13107" s="10"/>
      <c r="BR13107" s="10"/>
      <c r="BS13107" s="10"/>
      <c r="BT13107" s="10"/>
      <c r="BU13107" s="10"/>
    </row>
    <row r="13108" spans="68:73">
      <c r="BP13108" s="8"/>
      <c r="BQ13108" s="8"/>
      <c r="BR13108" s="8"/>
      <c r="BS13108" s="8"/>
      <c r="BT13108" s="8"/>
      <c r="BU13108" s="8"/>
    </row>
    <row r="13109" spans="68:73">
      <c r="BP13109" s="10"/>
      <c r="BQ13109" s="10"/>
      <c r="BR13109" s="10"/>
      <c r="BS13109" s="10"/>
      <c r="BT13109" s="10"/>
      <c r="BU13109" s="10"/>
    </row>
    <row r="13110" spans="68:73">
      <c r="BP13110" s="8"/>
      <c r="BQ13110" s="8"/>
      <c r="BR13110" s="8"/>
      <c r="BS13110" s="8"/>
      <c r="BT13110" s="8"/>
      <c r="BU13110" s="8"/>
    </row>
    <row r="13111" spans="68:73">
      <c r="BP13111" s="10"/>
      <c r="BQ13111" s="10"/>
      <c r="BR13111" s="10"/>
      <c r="BS13111" s="10"/>
      <c r="BT13111" s="10"/>
      <c r="BU13111" s="10"/>
    </row>
    <row r="13112" spans="68:73">
      <c r="BP13112" s="8"/>
      <c r="BQ13112" s="8"/>
      <c r="BR13112" s="8"/>
      <c r="BS13112" s="8"/>
      <c r="BT13112" s="8"/>
      <c r="BU13112" s="8"/>
    </row>
    <row r="13113" spans="68:73">
      <c r="BP13113" s="10"/>
      <c r="BQ13113" s="10"/>
      <c r="BR13113" s="10"/>
      <c r="BS13113" s="10"/>
      <c r="BT13113" s="10"/>
      <c r="BU13113" s="10"/>
    </row>
    <row r="13114" spans="68:73">
      <c r="BP13114" s="8"/>
      <c r="BQ13114" s="8"/>
      <c r="BR13114" s="8"/>
      <c r="BS13114" s="8"/>
      <c r="BT13114" s="8"/>
      <c r="BU13114" s="8"/>
    </row>
    <row r="13115" spans="68:73">
      <c r="BP13115" s="10"/>
      <c r="BQ13115" s="10"/>
      <c r="BR13115" s="10"/>
      <c r="BS13115" s="10"/>
      <c r="BT13115" s="10"/>
      <c r="BU13115" s="10"/>
    </row>
    <row r="13116" spans="68:73">
      <c r="BP13116" s="8"/>
      <c r="BQ13116" s="8"/>
      <c r="BR13116" s="8"/>
      <c r="BS13116" s="8"/>
      <c r="BT13116" s="8"/>
      <c r="BU13116" s="8"/>
    </row>
    <row r="13117" spans="68:73">
      <c r="BP13117" s="10"/>
      <c r="BQ13117" s="10"/>
      <c r="BR13117" s="10"/>
      <c r="BS13117" s="10"/>
      <c r="BT13117" s="10"/>
      <c r="BU13117" s="10"/>
    </row>
    <row r="13118" spans="68:73">
      <c r="BP13118" s="8"/>
      <c r="BQ13118" s="8"/>
      <c r="BR13118" s="8"/>
      <c r="BS13118" s="8"/>
      <c r="BT13118" s="8"/>
      <c r="BU13118" s="8"/>
    </row>
    <row r="13119" spans="68:73">
      <c r="BP13119" s="10"/>
      <c r="BQ13119" s="10"/>
      <c r="BR13119" s="10"/>
      <c r="BS13119" s="10"/>
      <c r="BT13119" s="10"/>
      <c r="BU13119" s="10"/>
    </row>
    <row r="13120" spans="68:73">
      <c r="BP13120" s="8"/>
      <c r="BQ13120" s="8"/>
      <c r="BR13120" s="8"/>
      <c r="BS13120" s="8"/>
      <c r="BT13120" s="8"/>
      <c r="BU13120" s="8"/>
    </row>
    <row r="13121" spans="68:73">
      <c r="BP13121" s="10"/>
      <c r="BQ13121" s="10"/>
      <c r="BR13121" s="10"/>
      <c r="BS13121" s="10"/>
      <c r="BT13121" s="10"/>
      <c r="BU13121" s="10"/>
    </row>
    <row r="13122" spans="68:73">
      <c r="BP13122" s="8"/>
      <c r="BQ13122" s="8"/>
      <c r="BR13122" s="8"/>
      <c r="BS13122" s="8"/>
      <c r="BT13122" s="8"/>
      <c r="BU13122" s="8"/>
    </row>
    <row r="13123" spans="68:73">
      <c r="BP13123" s="10"/>
      <c r="BQ13123" s="10"/>
      <c r="BR13123" s="10"/>
      <c r="BS13123" s="10"/>
      <c r="BT13123" s="10"/>
      <c r="BU13123" s="10"/>
    </row>
    <row r="13124" spans="68:73">
      <c r="BP13124" s="8"/>
      <c r="BQ13124" s="8"/>
      <c r="BR13124" s="8"/>
      <c r="BS13124" s="8"/>
      <c r="BT13124" s="8"/>
      <c r="BU13124" s="8"/>
    </row>
    <row r="13125" spans="68:73">
      <c r="BP13125" s="10"/>
      <c r="BQ13125" s="10"/>
      <c r="BR13125" s="10"/>
      <c r="BS13125" s="10"/>
      <c r="BT13125" s="10"/>
      <c r="BU13125" s="10"/>
    </row>
    <row r="13126" spans="68:73">
      <c r="BP13126" s="8"/>
      <c r="BQ13126" s="8"/>
      <c r="BR13126" s="8"/>
      <c r="BS13126" s="8"/>
      <c r="BT13126" s="8"/>
      <c r="BU13126" s="8"/>
    </row>
    <row r="13127" spans="68:73">
      <c r="BP13127" s="10"/>
      <c r="BQ13127" s="10"/>
      <c r="BR13127" s="10"/>
      <c r="BS13127" s="10"/>
      <c r="BT13127" s="10"/>
      <c r="BU13127" s="10"/>
    </row>
    <row r="13128" spans="68:73">
      <c r="BP13128" s="8"/>
      <c r="BQ13128" s="8"/>
      <c r="BR13128" s="8"/>
      <c r="BS13128" s="8"/>
      <c r="BT13128" s="8"/>
      <c r="BU13128" s="8"/>
    </row>
    <row r="13129" spans="68:73">
      <c r="BP13129" s="10"/>
      <c r="BQ13129" s="10"/>
      <c r="BR13129" s="10"/>
      <c r="BS13129" s="10"/>
      <c r="BT13129" s="10"/>
      <c r="BU13129" s="10"/>
    </row>
    <row r="13130" spans="68:73">
      <c r="BP13130" s="8"/>
      <c r="BQ13130" s="8"/>
      <c r="BR13130" s="8"/>
      <c r="BS13130" s="8"/>
      <c r="BT13130" s="8"/>
      <c r="BU13130" s="8"/>
    </row>
    <row r="13131" spans="68:73">
      <c r="BP13131" s="10"/>
      <c r="BQ13131" s="10"/>
      <c r="BR13131" s="10"/>
      <c r="BS13131" s="10"/>
      <c r="BT13131" s="10"/>
      <c r="BU13131" s="10"/>
    </row>
    <row r="13132" spans="68:73">
      <c r="BP13132" s="8"/>
      <c r="BQ13132" s="8"/>
      <c r="BR13132" s="8"/>
      <c r="BS13132" s="8"/>
      <c r="BT13132" s="8"/>
      <c r="BU13132" s="8"/>
    </row>
    <row r="13133" spans="68:73">
      <c r="BP13133" s="10"/>
      <c r="BQ13133" s="10"/>
      <c r="BR13133" s="10"/>
      <c r="BS13133" s="10"/>
      <c r="BT13133" s="10"/>
      <c r="BU13133" s="10"/>
    </row>
    <row r="13134" spans="68:73">
      <c r="BP13134" s="8"/>
      <c r="BQ13134" s="8"/>
      <c r="BR13134" s="8"/>
      <c r="BS13134" s="8"/>
      <c r="BT13134" s="8"/>
      <c r="BU13134" s="8"/>
    </row>
    <row r="13135" spans="68:73">
      <c r="BP13135" s="10"/>
      <c r="BQ13135" s="10"/>
      <c r="BR13135" s="10"/>
      <c r="BS13135" s="10"/>
      <c r="BT13135" s="10"/>
      <c r="BU13135" s="10"/>
    </row>
    <row r="13136" spans="68:73">
      <c r="BP13136" s="8"/>
      <c r="BQ13136" s="8"/>
      <c r="BR13136" s="8"/>
      <c r="BS13136" s="8"/>
      <c r="BT13136" s="8"/>
      <c r="BU13136" s="8"/>
    </row>
    <row r="13137" spans="68:73">
      <c r="BP13137" s="10"/>
      <c r="BQ13137" s="10"/>
      <c r="BR13137" s="10"/>
      <c r="BS13137" s="10"/>
      <c r="BT13137" s="10"/>
      <c r="BU13137" s="10"/>
    </row>
    <row r="13138" spans="68:73">
      <c r="BP13138" s="8"/>
      <c r="BQ13138" s="8"/>
      <c r="BR13138" s="8"/>
      <c r="BS13138" s="8"/>
      <c r="BT13138" s="8"/>
      <c r="BU13138" s="8"/>
    </row>
    <row r="13139" spans="68:73">
      <c r="BP13139" s="10"/>
      <c r="BQ13139" s="10"/>
      <c r="BR13139" s="10"/>
      <c r="BS13139" s="10"/>
      <c r="BT13139" s="10"/>
      <c r="BU13139" s="10"/>
    </row>
    <row r="13140" spans="68:73">
      <c r="BP13140" s="8"/>
      <c r="BQ13140" s="8"/>
      <c r="BR13140" s="8"/>
      <c r="BS13140" s="8"/>
      <c r="BT13140" s="8"/>
      <c r="BU13140" s="8"/>
    </row>
    <row r="13141" spans="68:73">
      <c r="BP13141" s="10"/>
      <c r="BQ13141" s="10"/>
      <c r="BR13141" s="10"/>
      <c r="BS13141" s="10"/>
      <c r="BT13141" s="10"/>
      <c r="BU13141" s="10"/>
    </row>
    <row r="13142" spans="68:73">
      <c r="BP13142" s="8"/>
      <c r="BQ13142" s="8"/>
      <c r="BR13142" s="8"/>
      <c r="BS13142" s="8"/>
      <c r="BT13142" s="8"/>
      <c r="BU13142" s="8"/>
    </row>
    <row r="13143" spans="68:73">
      <c r="BP13143" s="10"/>
      <c r="BQ13143" s="10"/>
      <c r="BR13143" s="10"/>
      <c r="BS13143" s="10"/>
      <c r="BT13143" s="10"/>
      <c r="BU13143" s="10"/>
    </row>
    <row r="13144" spans="68:73">
      <c r="BP13144" s="8"/>
      <c r="BQ13144" s="8"/>
      <c r="BR13144" s="8"/>
      <c r="BS13144" s="8"/>
      <c r="BT13144" s="8"/>
      <c r="BU13144" s="8"/>
    </row>
    <row r="13145" spans="68:73">
      <c r="BP13145" s="10"/>
      <c r="BQ13145" s="10"/>
      <c r="BR13145" s="10"/>
      <c r="BS13145" s="10"/>
      <c r="BT13145" s="10"/>
      <c r="BU13145" s="10"/>
    </row>
    <row r="13146" spans="68:73">
      <c r="BP13146" s="8"/>
      <c r="BQ13146" s="8"/>
      <c r="BR13146" s="8"/>
      <c r="BS13146" s="8"/>
      <c r="BT13146" s="8"/>
      <c r="BU13146" s="8"/>
    </row>
    <row r="13147" spans="68:73">
      <c r="BP13147" s="10"/>
      <c r="BQ13147" s="10"/>
      <c r="BR13147" s="10"/>
      <c r="BS13147" s="10"/>
      <c r="BT13147" s="10"/>
      <c r="BU13147" s="10"/>
    </row>
    <row r="13148" spans="68:73">
      <c r="BP13148" s="8"/>
      <c r="BQ13148" s="8"/>
      <c r="BR13148" s="8"/>
      <c r="BS13148" s="8"/>
      <c r="BT13148" s="8"/>
      <c r="BU13148" s="8"/>
    </row>
    <row r="13149" spans="68:73">
      <c r="BP13149" s="10"/>
      <c r="BQ13149" s="10"/>
      <c r="BR13149" s="10"/>
      <c r="BS13149" s="10"/>
      <c r="BT13149" s="10"/>
      <c r="BU13149" s="10"/>
    </row>
    <row r="13150" spans="68:73">
      <c r="BP13150" s="8"/>
      <c r="BQ13150" s="8"/>
      <c r="BR13150" s="8"/>
      <c r="BS13150" s="8"/>
      <c r="BT13150" s="8"/>
      <c r="BU13150" s="8"/>
    </row>
    <row r="13151" spans="68:73">
      <c r="BP13151" s="10"/>
      <c r="BQ13151" s="10"/>
      <c r="BR13151" s="10"/>
      <c r="BS13151" s="10"/>
      <c r="BT13151" s="10"/>
      <c r="BU13151" s="10"/>
    </row>
    <row r="13152" spans="68:73">
      <c r="BP13152" s="8"/>
      <c r="BQ13152" s="8"/>
      <c r="BR13152" s="8"/>
      <c r="BS13152" s="8"/>
      <c r="BT13152" s="8"/>
      <c r="BU13152" s="8"/>
    </row>
    <row r="13153" spans="68:73">
      <c r="BP13153" s="10"/>
      <c r="BQ13153" s="10"/>
      <c r="BR13153" s="10"/>
      <c r="BS13153" s="10"/>
      <c r="BT13153" s="10"/>
      <c r="BU13153" s="10"/>
    </row>
    <row r="13154" spans="68:73">
      <c r="BP13154" s="8"/>
      <c r="BQ13154" s="8"/>
      <c r="BR13154" s="8"/>
      <c r="BS13154" s="8"/>
      <c r="BT13154" s="8"/>
      <c r="BU13154" s="8"/>
    </row>
    <row r="13155" spans="68:73">
      <c r="BP13155" s="10"/>
      <c r="BQ13155" s="10"/>
      <c r="BR13155" s="10"/>
      <c r="BS13155" s="10"/>
      <c r="BT13155" s="10"/>
      <c r="BU13155" s="10"/>
    </row>
    <row r="13156" spans="68:73">
      <c r="BP13156" s="8"/>
      <c r="BQ13156" s="8"/>
      <c r="BR13156" s="8"/>
      <c r="BS13156" s="8"/>
      <c r="BT13156" s="8"/>
      <c r="BU13156" s="8"/>
    </row>
    <row r="13157" spans="68:73">
      <c r="BP13157" s="10"/>
      <c r="BQ13157" s="10"/>
      <c r="BR13157" s="10"/>
      <c r="BS13157" s="10"/>
      <c r="BT13157" s="10"/>
      <c r="BU13157" s="10"/>
    </row>
    <row r="13158" spans="68:73">
      <c r="BP13158" s="8"/>
      <c r="BQ13158" s="8"/>
      <c r="BR13158" s="8"/>
      <c r="BS13158" s="8"/>
      <c r="BT13158" s="8"/>
      <c r="BU13158" s="8"/>
    </row>
    <row r="13159" spans="68:73">
      <c r="BP13159" s="10"/>
      <c r="BQ13159" s="10"/>
      <c r="BR13159" s="10"/>
      <c r="BS13159" s="10"/>
      <c r="BT13159" s="10"/>
      <c r="BU13159" s="10"/>
    </row>
    <row r="13160" spans="68:73">
      <c r="BP13160" s="8"/>
      <c r="BQ13160" s="8"/>
      <c r="BR13160" s="8"/>
      <c r="BS13160" s="8"/>
      <c r="BT13160" s="8"/>
      <c r="BU13160" s="8"/>
    </row>
    <row r="13161" spans="68:73">
      <c r="BP13161" s="10"/>
      <c r="BQ13161" s="10"/>
      <c r="BR13161" s="10"/>
      <c r="BS13161" s="10"/>
      <c r="BT13161" s="10"/>
      <c r="BU13161" s="10"/>
    </row>
    <row r="13162" spans="68:73">
      <c r="BP13162" s="8"/>
      <c r="BQ13162" s="8"/>
      <c r="BR13162" s="8"/>
      <c r="BS13162" s="8"/>
      <c r="BT13162" s="8"/>
      <c r="BU13162" s="8"/>
    </row>
    <row r="13163" spans="68:73">
      <c r="BP13163" s="10"/>
      <c r="BQ13163" s="10"/>
      <c r="BR13163" s="10"/>
      <c r="BS13163" s="10"/>
      <c r="BT13163" s="10"/>
      <c r="BU13163" s="10"/>
    </row>
    <row r="13164" spans="68:73">
      <c r="BP13164" s="8"/>
      <c r="BQ13164" s="8"/>
      <c r="BR13164" s="8"/>
      <c r="BS13164" s="8"/>
      <c r="BT13164" s="8"/>
      <c r="BU13164" s="8"/>
    </row>
    <row r="13165" spans="68:73">
      <c r="BP13165" s="10"/>
      <c r="BQ13165" s="10"/>
      <c r="BR13165" s="10"/>
      <c r="BS13165" s="10"/>
      <c r="BT13165" s="10"/>
      <c r="BU13165" s="10"/>
    </row>
    <row r="13166" spans="68:73">
      <c r="BP13166" s="8"/>
      <c r="BQ13166" s="8"/>
      <c r="BR13166" s="8"/>
      <c r="BS13166" s="8"/>
      <c r="BT13166" s="8"/>
      <c r="BU13166" s="8"/>
    </row>
    <row r="13167" spans="68:73">
      <c r="BP13167" s="10"/>
      <c r="BQ13167" s="10"/>
      <c r="BR13167" s="10"/>
      <c r="BS13167" s="10"/>
      <c r="BT13167" s="10"/>
      <c r="BU13167" s="10"/>
    </row>
    <row r="13168" spans="68:73">
      <c r="BP13168" s="8"/>
      <c r="BQ13168" s="8"/>
      <c r="BR13168" s="8"/>
      <c r="BS13168" s="8"/>
      <c r="BT13168" s="8"/>
      <c r="BU13168" s="8"/>
    </row>
    <row r="13169" spans="68:73">
      <c r="BP13169" s="10"/>
      <c r="BQ13169" s="10"/>
      <c r="BR13169" s="10"/>
      <c r="BS13169" s="10"/>
      <c r="BT13169" s="10"/>
      <c r="BU13169" s="10"/>
    </row>
    <row r="13170" spans="68:73">
      <c r="BP13170" s="8"/>
      <c r="BQ13170" s="8"/>
      <c r="BR13170" s="8"/>
      <c r="BS13170" s="8"/>
      <c r="BT13170" s="8"/>
      <c r="BU13170" s="8"/>
    </row>
    <row r="13171" spans="68:73">
      <c r="BP13171" s="10"/>
      <c r="BQ13171" s="10"/>
      <c r="BR13171" s="10"/>
      <c r="BS13171" s="10"/>
      <c r="BT13171" s="10"/>
      <c r="BU13171" s="10"/>
    </row>
    <row r="13172" spans="68:73">
      <c r="BP13172" s="8"/>
      <c r="BQ13172" s="8"/>
      <c r="BR13172" s="8"/>
      <c r="BS13172" s="8"/>
      <c r="BT13172" s="8"/>
      <c r="BU13172" s="8"/>
    </row>
    <row r="13173" spans="68:73">
      <c r="BP13173" s="10"/>
      <c r="BQ13173" s="10"/>
      <c r="BR13173" s="10"/>
      <c r="BS13173" s="10"/>
      <c r="BT13173" s="10"/>
      <c r="BU13173" s="10"/>
    </row>
    <row r="13174" spans="68:73">
      <c r="BP13174" s="8"/>
      <c r="BQ13174" s="8"/>
      <c r="BR13174" s="8"/>
      <c r="BS13174" s="8"/>
      <c r="BT13174" s="8"/>
      <c r="BU13174" s="8"/>
    </row>
    <row r="13175" spans="68:73">
      <c r="BP13175" s="10"/>
      <c r="BQ13175" s="10"/>
      <c r="BR13175" s="10"/>
      <c r="BS13175" s="10"/>
      <c r="BT13175" s="10"/>
      <c r="BU13175" s="10"/>
    </row>
    <row r="13176" spans="68:73">
      <c r="BP13176" s="8"/>
      <c r="BQ13176" s="8"/>
      <c r="BR13176" s="8"/>
      <c r="BS13176" s="8"/>
      <c r="BT13176" s="8"/>
      <c r="BU13176" s="8"/>
    </row>
    <row r="13177" spans="68:73">
      <c r="BP13177" s="10"/>
      <c r="BQ13177" s="10"/>
      <c r="BR13177" s="10"/>
      <c r="BS13177" s="10"/>
      <c r="BT13177" s="10"/>
      <c r="BU13177" s="10"/>
    </row>
    <row r="13178" spans="68:73">
      <c r="BP13178" s="8"/>
      <c r="BQ13178" s="8"/>
      <c r="BR13178" s="8"/>
      <c r="BS13178" s="8"/>
      <c r="BT13178" s="8"/>
      <c r="BU13178" s="8"/>
    </row>
    <row r="13179" spans="68:73">
      <c r="BP13179" s="10"/>
      <c r="BQ13179" s="10"/>
      <c r="BR13179" s="10"/>
      <c r="BS13179" s="10"/>
      <c r="BT13179" s="10"/>
      <c r="BU13179" s="10"/>
    </row>
    <row r="13180" spans="68:73">
      <c r="BP13180" s="8"/>
      <c r="BQ13180" s="8"/>
      <c r="BR13180" s="8"/>
      <c r="BS13180" s="8"/>
      <c r="BT13180" s="8"/>
      <c r="BU13180" s="8"/>
    </row>
    <row r="13181" spans="68:73">
      <c r="BP13181" s="10"/>
      <c r="BQ13181" s="10"/>
      <c r="BR13181" s="10"/>
      <c r="BS13181" s="10"/>
      <c r="BT13181" s="10"/>
      <c r="BU13181" s="10"/>
    </row>
    <row r="13182" spans="68:73">
      <c r="BP13182" s="8"/>
      <c r="BQ13182" s="8"/>
      <c r="BR13182" s="8"/>
      <c r="BS13182" s="8"/>
      <c r="BT13182" s="8"/>
      <c r="BU13182" s="8"/>
    </row>
    <row r="13183" spans="68:73">
      <c r="BP13183" s="10"/>
      <c r="BQ13183" s="10"/>
      <c r="BR13183" s="10"/>
      <c r="BS13183" s="10"/>
      <c r="BT13183" s="10"/>
      <c r="BU13183" s="10"/>
    </row>
    <row r="13184" spans="68:73">
      <c r="BP13184" s="8"/>
      <c r="BQ13184" s="8"/>
      <c r="BR13184" s="8"/>
      <c r="BS13184" s="8"/>
      <c r="BT13184" s="8"/>
      <c r="BU13184" s="8"/>
    </row>
    <row r="13185" spans="68:73">
      <c r="BP13185" s="10"/>
      <c r="BQ13185" s="10"/>
      <c r="BR13185" s="10"/>
      <c r="BS13185" s="10"/>
      <c r="BT13185" s="10"/>
      <c r="BU13185" s="10"/>
    </row>
    <row r="13186" spans="68:73">
      <c r="BP13186" s="8"/>
      <c r="BQ13186" s="8"/>
      <c r="BR13186" s="8"/>
      <c r="BS13186" s="8"/>
      <c r="BT13186" s="8"/>
      <c r="BU13186" s="8"/>
    </row>
    <row r="13187" spans="68:73">
      <c r="BP13187" s="10"/>
      <c r="BQ13187" s="10"/>
      <c r="BR13187" s="10"/>
      <c r="BS13187" s="10"/>
      <c r="BT13187" s="10"/>
      <c r="BU13187" s="10"/>
    </row>
    <row r="13188" spans="68:73">
      <c r="BP13188" s="8"/>
      <c r="BQ13188" s="8"/>
      <c r="BR13188" s="8"/>
      <c r="BS13188" s="8"/>
      <c r="BT13188" s="8"/>
      <c r="BU13188" s="8"/>
    </row>
    <row r="13189" spans="68:73">
      <c r="BP13189" s="10"/>
      <c r="BQ13189" s="10"/>
      <c r="BR13189" s="10"/>
      <c r="BS13189" s="10"/>
      <c r="BT13189" s="10"/>
      <c r="BU13189" s="10"/>
    </row>
    <row r="13190" spans="68:73">
      <c r="BP13190" s="8"/>
      <c r="BQ13190" s="8"/>
      <c r="BR13190" s="8"/>
      <c r="BS13190" s="8"/>
      <c r="BT13190" s="8"/>
      <c r="BU13190" s="8"/>
    </row>
    <row r="13191" spans="68:73">
      <c r="BP13191" s="10"/>
      <c r="BQ13191" s="10"/>
      <c r="BR13191" s="10"/>
      <c r="BS13191" s="10"/>
      <c r="BT13191" s="10"/>
      <c r="BU13191" s="10"/>
    </row>
    <row r="13192" spans="68:73">
      <c r="BP13192" s="8"/>
      <c r="BQ13192" s="8"/>
      <c r="BR13192" s="8"/>
      <c r="BS13192" s="8"/>
      <c r="BT13192" s="8"/>
      <c r="BU13192" s="8"/>
    </row>
    <row r="13193" spans="68:73">
      <c r="BP13193" s="10"/>
      <c r="BQ13193" s="10"/>
      <c r="BR13193" s="10"/>
      <c r="BS13193" s="10"/>
      <c r="BT13193" s="10"/>
      <c r="BU13193" s="10"/>
    </row>
    <row r="13194" spans="68:73">
      <c r="BP13194" s="8"/>
      <c r="BQ13194" s="8"/>
      <c r="BR13194" s="8"/>
      <c r="BS13194" s="8"/>
      <c r="BT13194" s="8"/>
      <c r="BU13194" s="8"/>
    </row>
    <row r="13195" spans="68:73">
      <c r="BP13195" s="10"/>
      <c r="BQ13195" s="10"/>
      <c r="BR13195" s="10"/>
      <c r="BS13195" s="10"/>
      <c r="BT13195" s="10"/>
      <c r="BU13195" s="10"/>
    </row>
    <row r="13196" spans="68:73">
      <c r="BP13196" s="8"/>
      <c r="BQ13196" s="8"/>
      <c r="BR13196" s="8"/>
      <c r="BS13196" s="8"/>
      <c r="BT13196" s="8"/>
      <c r="BU13196" s="8"/>
    </row>
    <row r="13197" spans="68:73">
      <c r="BP13197" s="10"/>
      <c r="BQ13197" s="10"/>
      <c r="BR13197" s="10"/>
      <c r="BS13197" s="10"/>
      <c r="BT13197" s="10"/>
      <c r="BU13197" s="10"/>
    </row>
    <row r="13198" spans="68:73">
      <c r="BP13198" s="8"/>
      <c r="BQ13198" s="8"/>
      <c r="BR13198" s="8"/>
      <c r="BS13198" s="8"/>
      <c r="BT13198" s="8"/>
      <c r="BU13198" s="8"/>
    </row>
    <row r="13199" spans="68:73">
      <c r="BP13199" s="10"/>
      <c r="BQ13199" s="10"/>
      <c r="BR13199" s="10"/>
      <c r="BS13199" s="10"/>
      <c r="BT13199" s="10"/>
      <c r="BU13199" s="10"/>
    </row>
    <row r="13200" spans="68:73">
      <c r="BP13200" s="8"/>
      <c r="BQ13200" s="8"/>
      <c r="BR13200" s="8"/>
      <c r="BS13200" s="8"/>
      <c r="BT13200" s="8"/>
      <c r="BU13200" s="8"/>
    </row>
    <row r="13201" spans="68:73">
      <c r="BP13201" s="10"/>
      <c r="BQ13201" s="10"/>
      <c r="BR13201" s="10"/>
      <c r="BS13201" s="10"/>
      <c r="BT13201" s="10"/>
      <c r="BU13201" s="10"/>
    </row>
    <row r="13202" spans="68:73">
      <c r="BP13202" s="8"/>
      <c r="BQ13202" s="8"/>
      <c r="BR13202" s="8"/>
      <c r="BS13202" s="8"/>
      <c r="BT13202" s="8"/>
      <c r="BU13202" s="8"/>
    </row>
    <row r="13203" spans="68:73">
      <c r="BP13203" s="10"/>
      <c r="BQ13203" s="10"/>
      <c r="BR13203" s="10"/>
      <c r="BS13203" s="10"/>
      <c r="BT13203" s="10"/>
      <c r="BU13203" s="10"/>
    </row>
    <row r="13204" spans="68:73">
      <c r="BP13204" s="8"/>
      <c r="BQ13204" s="8"/>
      <c r="BR13204" s="8"/>
      <c r="BS13204" s="8"/>
      <c r="BT13204" s="8"/>
      <c r="BU13204" s="8"/>
    </row>
    <row r="13205" spans="68:73">
      <c r="BP13205" s="10"/>
      <c r="BQ13205" s="10"/>
      <c r="BR13205" s="10"/>
      <c r="BS13205" s="10"/>
      <c r="BT13205" s="10"/>
      <c r="BU13205" s="10"/>
    </row>
    <row r="13206" spans="68:73">
      <c r="BP13206" s="8"/>
      <c r="BQ13206" s="8"/>
      <c r="BR13206" s="8"/>
      <c r="BS13206" s="8"/>
      <c r="BT13206" s="8"/>
      <c r="BU13206" s="8"/>
    </row>
    <row r="13207" spans="68:73">
      <c r="BP13207" s="10"/>
      <c r="BQ13207" s="10"/>
      <c r="BR13207" s="10"/>
      <c r="BS13207" s="10"/>
      <c r="BT13207" s="10"/>
      <c r="BU13207" s="10"/>
    </row>
    <row r="13208" spans="68:73">
      <c r="BP13208" s="8"/>
      <c r="BQ13208" s="8"/>
      <c r="BR13208" s="8"/>
      <c r="BS13208" s="8"/>
      <c r="BT13208" s="8"/>
      <c r="BU13208" s="8"/>
    </row>
    <row r="13209" spans="68:73">
      <c r="BP13209" s="10"/>
      <c r="BQ13209" s="10"/>
      <c r="BR13209" s="10"/>
      <c r="BS13209" s="10"/>
      <c r="BT13209" s="10"/>
      <c r="BU13209" s="10"/>
    </row>
    <row r="13210" spans="68:73">
      <c r="BP13210" s="8"/>
      <c r="BQ13210" s="8"/>
      <c r="BR13210" s="8"/>
      <c r="BS13210" s="8"/>
      <c r="BT13210" s="8"/>
      <c r="BU13210" s="8"/>
    </row>
    <row r="13211" spans="68:73">
      <c r="BP13211" s="10"/>
      <c r="BQ13211" s="10"/>
      <c r="BR13211" s="10"/>
      <c r="BS13211" s="10"/>
      <c r="BT13211" s="10"/>
      <c r="BU13211" s="10"/>
    </row>
    <row r="13212" spans="68:73">
      <c r="BP13212" s="8"/>
      <c r="BQ13212" s="8"/>
      <c r="BR13212" s="8"/>
      <c r="BS13212" s="8"/>
      <c r="BT13212" s="8"/>
      <c r="BU13212" s="8"/>
    </row>
    <row r="13213" spans="68:73">
      <c r="BP13213" s="10"/>
      <c r="BQ13213" s="10"/>
      <c r="BR13213" s="10"/>
      <c r="BS13213" s="10"/>
      <c r="BT13213" s="10"/>
      <c r="BU13213" s="10"/>
    </row>
    <row r="13214" spans="68:73">
      <c r="BP13214" s="8"/>
      <c r="BQ13214" s="8"/>
      <c r="BR13214" s="8"/>
      <c r="BS13214" s="8"/>
      <c r="BT13214" s="8"/>
      <c r="BU13214" s="8"/>
    </row>
    <row r="13215" spans="68:73">
      <c r="BP13215" s="10"/>
      <c r="BQ13215" s="10"/>
      <c r="BR13215" s="10"/>
      <c r="BS13215" s="10"/>
      <c r="BT13215" s="10"/>
      <c r="BU13215" s="10"/>
    </row>
    <row r="13216" spans="68:73">
      <c r="BP13216" s="8"/>
      <c r="BQ13216" s="8"/>
      <c r="BR13216" s="8"/>
      <c r="BS13216" s="8"/>
      <c r="BT13216" s="8"/>
      <c r="BU13216" s="8"/>
    </row>
    <row r="13217" spans="68:73">
      <c r="BP13217" s="10"/>
      <c r="BQ13217" s="10"/>
      <c r="BR13217" s="10"/>
      <c r="BS13217" s="10"/>
      <c r="BT13217" s="10"/>
      <c r="BU13217" s="10"/>
    </row>
    <row r="13218" spans="68:73">
      <c r="BP13218" s="8"/>
      <c r="BQ13218" s="8"/>
      <c r="BR13218" s="8"/>
      <c r="BS13218" s="8"/>
      <c r="BT13218" s="8"/>
      <c r="BU13218" s="8"/>
    </row>
    <row r="13219" spans="68:73">
      <c r="BP13219" s="10"/>
      <c r="BQ13219" s="10"/>
      <c r="BR13219" s="10"/>
      <c r="BS13219" s="10"/>
      <c r="BT13219" s="10"/>
      <c r="BU13219" s="10"/>
    </row>
    <row r="13220" spans="68:73">
      <c r="BP13220" s="8"/>
      <c r="BQ13220" s="8"/>
      <c r="BR13220" s="8"/>
      <c r="BS13220" s="8"/>
      <c r="BT13220" s="8"/>
      <c r="BU13220" s="8"/>
    </row>
    <row r="13221" spans="68:73">
      <c r="BP13221" s="10"/>
      <c r="BQ13221" s="10"/>
      <c r="BR13221" s="10"/>
      <c r="BS13221" s="10"/>
      <c r="BT13221" s="10"/>
      <c r="BU13221" s="10"/>
    </row>
    <row r="13222" spans="68:73">
      <c r="BP13222" s="8"/>
      <c r="BQ13222" s="8"/>
      <c r="BR13222" s="8"/>
      <c r="BS13222" s="8"/>
      <c r="BT13222" s="8"/>
      <c r="BU13222" s="8"/>
    </row>
    <row r="13223" spans="68:73">
      <c r="BP13223" s="10"/>
      <c r="BQ13223" s="10"/>
      <c r="BR13223" s="10"/>
      <c r="BS13223" s="10"/>
      <c r="BT13223" s="10"/>
      <c r="BU13223" s="10"/>
    </row>
    <row r="13224" spans="68:73">
      <c r="BP13224" s="8"/>
      <c r="BQ13224" s="8"/>
      <c r="BR13224" s="8"/>
      <c r="BS13224" s="8"/>
      <c r="BT13224" s="8"/>
      <c r="BU13224" s="8"/>
    </row>
    <row r="13225" spans="68:73">
      <c r="BP13225" s="10"/>
      <c r="BQ13225" s="10"/>
      <c r="BR13225" s="10"/>
      <c r="BS13225" s="10"/>
      <c r="BT13225" s="10"/>
      <c r="BU13225" s="10"/>
    </row>
    <row r="13226" spans="68:73">
      <c r="BP13226" s="8"/>
      <c r="BQ13226" s="8"/>
      <c r="BR13226" s="8"/>
      <c r="BS13226" s="8"/>
      <c r="BT13226" s="8"/>
      <c r="BU13226" s="8"/>
    </row>
    <row r="13227" spans="68:73">
      <c r="BP13227" s="10"/>
      <c r="BQ13227" s="10"/>
      <c r="BR13227" s="10"/>
      <c r="BS13227" s="10"/>
      <c r="BT13227" s="10"/>
      <c r="BU13227" s="10"/>
    </row>
    <row r="13228" spans="68:73">
      <c r="BP13228" s="8"/>
      <c r="BQ13228" s="8"/>
      <c r="BR13228" s="8"/>
      <c r="BS13228" s="8"/>
      <c r="BT13228" s="8"/>
      <c r="BU13228" s="8"/>
    </row>
    <row r="13229" spans="68:73">
      <c r="BP13229" s="10"/>
      <c r="BQ13229" s="10"/>
      <c r="BR13229" s="10"/>
      <c r="BS13229" s="10"/>
      <c r="BT13229" s="10"/>
      <c r="BU13229" s="10"/>
    </row>
    <row r="13230" spans="68:73">
      <c r="BP13230" s="8"/>
      <c r="BQ13230" s="8"/>
      <c r="BR13230" s="8"/>
      <c r="BS13230" s="8"/>
      <c r="BT13230" s="8"/>
      <c r="BU13230" s="8"/>
    </row>
    <row r="13231" spans="68:73">
      <c r="BP13231" s="10"/>
      <c r="BQ13231" s="10"/>
      <c r="BR13231" s="10"/>
      <c r="BS13231" s="10"/>
      <c r="BT13231" s="10"/>
      <c r="BU13231" s="10"/>
    </row>
    <row r="13232" spans="68:73">
      <c r="BP13232" s="8"/>
      <c r="BQ13232" s="8"/>
      <c r="BR13232" s="8"/>
      <c r="BS13232" s="8"/>
      <c r="BT13232" s="8"/>
      <c r="BU13232" s="8"/>
    </row>
    <row r="13233" spans="68:73">
      <c r="BP13233" s="10"/>
      <c r="BQ13233" s="10"/>
      <c r="BR13233" s="10"/>
      <c r="BS13233" s="10"/>
      <c r="BT13233" s="10"/>
      <c r="BU13233" s="10"/>
    </row>
    <row r="13234" spans="68:73">
      <c r="BP13234" s="8"/>
      <c r="BQ13234" s="8"/>
      <c r="BR13234" s="8"/>
      <c r="BS13234" s="8"/>
      <c r="BT13234" s="8"/>
      <c r="BU13234" s="8"/>
    </row>
    <row r="13235" spans="68:73">
      <c r="BP13235" s="10"/>
      <c r="BQ13235" s="10"/>
      <c r="BR13235" s="10"/>
      <c r="BS13235" s="10"/>
      <c r="BT13235" s="10"/>
      <c r="BU13235" s="10"/>
    </row>
    <row r="13236" spans="68:73">
      <c r="BP13236" s="8"/>
      <c r="BQ13236" s="8"/>
      <c r="BR13236" s="8"/>
      <c r="BS13236" s="8"/>
      <c r="BT13236" s="8"/>
      <c r="BU13236" s="8"/>
    </row>
    <row r="13237" spans="68:73">
      <c r="BP13237" s="10"/>
      <c r="BQ13237" s="10"/>
      <c r="BR13237" s="10"/>
      <c r="BS13237" s="10"/>
      <c r="BT13237" s="10"/>
      <c r="BU13237" s="10"/>
    </row>
    <row r="13238" spans="68:73">
      <c r="BP13238" s="8"/>
      <c r="BQ13238" s="8"/>
      <c r="BR13238" s="8"/>
      <c r="BS13238" s="8"/>
      <c r="BT13238" s="8"/>
      <c r="BU13238" s="8"/>
    </row>
    <row r="13239" spans="68:73">
      <c r="BP13239" s="10"/>
      <c r="BQ13239" s="10"/>
      <c r="BR13239" s="10"/>
      <c r="BS13239" s="10"/>
      <c r="BT13239" s="10"/>
      <c r="BU13239" s="10"/>
    </row>
    <row r="13240" spans="68:73">
      <c r="BP13240" s="8"/>
      <c r="BQ13240" s="8"/>
      <c r="BR13240" s="8"/>
      <c r="BS13240" s="8"/>
      <c r="BT13240" s="8"/>
      <c r="BU13240" s="8"/>
    </row>
    <row r="13241" spans="68:73">
      <c r="BP13241" s="10"/>
      <c r="BQ13241" s="10"/>
      <c r="BR13241" s="10"/>
      <c r="BS13241" s="10"/>
      <c r="BT13241" s="10"/>
      <c r="BU13241" s="10"/>
    </row>
    <row r="13242" spans="68:73">
      <c r="BP13242" s="8"/>
      <c r="BQ13242" s="8"/>
      <c r="BR13242" s="8"/>
      <c r="BS13242" s="8"/>
      <c r="BT13242" s="8"/>
      <c r="BU13242" s="8"/>
    </row>
    <row r="13243" spans="68:73">
      <c r="BP13243" s="10"/>
      <c r="BQ13243" s="10"/>
      <c r="BR13243" s="10"/>
      <c r="BS13243" s="10"/>
      <c r="BT13243" s="10"/>
      <c r="BU13243" s="10"/>
    </row>
    <row r="13244" spans="68:73">
      <c r="BP13244" s="8"/>
      <c r="BQ13244" s="8"/>
      <c r="BR13244" s="8"/>
      <c r="BS13244" s="8"/>
      <c r="BT13244" s="8"/>
      <c r="BU13244" s="8"/>
    </row>
    <row r="13245" spans="68:73">
      <c r="BP13245" s="10"/>
      <c r="BQ13245" s="10"/>
      <c r="BR13245" s="10"/>
      <c r="BS13245" s="10"/>
      <c r="BT13245" s="10"/>
      <c r="BU13245" s="10"/>
    </row>
    <row r="13246" spans="68:73">
      <c r="BP13246" s="8"/>
      <c r="BQ13246" s="8"/>
      <c r="BR13246" s="8"/>
      <c r="BS13246" s="8"/>
      <c r="BT13246" s="8"/>
      <c r="BU13246" s="8"/>
    </row>
    <row r="13247" spans="68:73">
      <c r="BP13247" s="10"/>
      <c r="BQ13247" s="10"/>
      <c r="BR13247" s="10"/>
      <c r="BS13247" s="10"/>
      <c r="BT13247" s="10"/>
      <c r="BU13247" s="10"/>
    </row>
    <row r="13248" spans="68:73">
      <c r="BP13248" s="8"/>
      <c r="BQ13248" s="8"/>
      <c r="BR13248" s="8"/>
      <c r="BS13248" s="8"/>
      <c r="BT13248" s="8"/>
      <c r="BU13248" s="8"/>
    </row>
    <row r="13249" spans="68:73">
      <c r="BP13249" s="10"/>
      <c r="BQ13249" s="10"/>
      <c r="BR13249" s="10"/>
      <c r="BS13249" s="10"/>
      <c r="BT13249" s="10"/>
      <c r="BU13249" s="10"/>
    </row>
    <row r="13250" spans="68:73">
      <c r="BP13250" s="8"/>
      <c r="BQ13250" s="8"/>
      <c r="BR13250" s="8"/>
      <c r="BS13250" s="8"/>
      <c r="BT13250" s="8"/>
      <c r="BU13250" s="8"/>
    </row>
    <row r="13251" spans="68:73">
      <c r="BP13251" s="10"/>
      <c r="BQ13251" s="10"/>
      <c r="BR13251" s="10"/>
      <c r="BS13251" s="10"/>
      <c r="BT13251" s="10"/>
      <c r="BU13251" s="10"/>
    </row>
    <row r="13252" spans="68:73">
      <c r="BP13252" s="8"/>
      <c r="BQ13252" s="8"/>
      <c r="BR13252" s="8"/>
      <c r="BS13252" s="8"/>
      <c r="BT13252" s="8"/>
      <c r="BU13252" s="8"/>
    </row>
    <row r="13253" spans="68:73">
      <c r="BP13253" s="10"/>
      <c r="BQ13253" s="10"/>
      <c r="BR13253" s="10"/>
      <c r="BS13253" s="10"/>
      <c r="BT13253" s="10"/>
      <c r="BU13253" s="10"/>
    </row>
    <row r="13254" spans="68:73">
      <c r="BP13254" s="8"/>
      <c r="BQ13254" s="8"/>
      <c r="BR13254" s="8"/>
      <c r="BS13254" s="8"/>
      <c r="BT13254" s="8"/>
      <c r="BU13254" s="8"/>
    </row>
    <row r="13255" spans="68:73">
      <c r="BP13255" s="10"/>
      <c r="BQ13255" s="10"/>
      <c r="BR13255" s="10"/>
      <c r="BS13255" s="10"/>
      <c r="BT13255" s="10"/>
      <c r="BU13255" s="10"/>
    </row>
    <row r="13256" spans="68:73">
      <c r="BP13256" s="8"/>
      <c r="BQ13256" s="8"/>
      <c r="BR13256" s="8"/>
      <c r="BS13256" s="8"/>
      <c r="BT13256" s="8"/>
      <c r="BU13256" s="8"/>
    </row>
    <row r="13257" spans="68:73">
      <c r="BP13257" s="10"/>
      <c r="BQ13257" s="10"/>
      <c r="BR13257" s="10"/>
      <c r="BS13257" s="10"/>
      <c r="BT13257" s="10"/>
      <c r="BU13257" s="10"/>
    </row>
    <row r="13258" spans="68:73">
      <c r="BP13258" s="8"/>
      <c r="BQ13258" s="8"/>
      <c r="BR13258" s="8"/>
      <c r="BS13258" s="8"/>
      <c r="BT13258" s="8"/>
      <c r="BU13258" s="8"/>
    </row>
    <row r="13259" spans="68:73">
      <c r="BP13259" s="10"/>
      <c r="BQ13259" s="10"/>
      <c r="BR13259" s="10"/>
      <c r="BS13259" s="10"/>
      <c r="BT13259" s="10"/>
      <c r="BU13259" s="10"/>
    </row>
    <row r="13260" spans="68:73">
      <c r="BP13260" s="8"/>
      <c r="BQ13260" s="8"/>
      <c r="BR13260" s="8"/>
      <c r="BS13260" s="8"/>
      <c r="BT13260" s="8"/>
      <c r="BU13260" s="8"/>
    </row>
    <row r="13261" spans="68:73">
      <c r="BP13261" s="10"/>
      <c r="BQ13261" s="10"/>
      <c r="BR13261" s="10"/>
      <c r="BS13261" s="10"/>
      <c r="BT13261" s="10"/>
      <c r="BU13261" s="10"/>
    </row>
    <row r="13262" spans="68:73">
      <c r="BP13262" s="8"/>
      <c r="BQ13262" s="8"/>
      <c r="BR13262" s="8"/>
      <c r="BS13262" s="8"/>
      <c r="BT13262" s="8"/>
      <c r="BU13262" s="8"/>
    </row>
    <row r="13263" spans="68:73">
      <c r="BP13263" s="10"/>
      <c r="BQ13263" s="10"/>
      <c r="BR13263" s="10"/>
      <c r="BS13263" s="10"/>
      <c r="BT13263" s="10"/>
      <c r="BU13263" s="10"/>
    </row>
    <row r="13264" spans="68:73">
      <c r="BP13264" s="8"/>
      <c r="BQ13264" s="8"/>
      <c r="BR13264" s="8"/>
      <c r="BS13264" s="8"/>
      <c r="BT13264" s="8"/>
      <c r="BU13264" s="8"/>
    </row>
    <row r="13265" spans="68:73">
      <c r="BP13265" s="10"/>
      <c r="BQ13265" s="10"/>
      <c r="BR13265" s="10"/>
      <c r="BS13265" s="10"/>
      <c r="BT13265" s="10"/>
      <c r="BU13265" s="10"/>
    </row>
    <row r="13266" spans="68:73">
      <c r="BP13266" s="8"/>
      <c r="BQ13266" s="8"/>
      <c r="BR13266" s="8"/>
      <c r="BS13266" s="8"/>
      <c r="BT13266" s="8"/>
      <c r="BU13266" s="8"/>
    </row>
    <row r="13267" spans="68:73">
      <c r="BP13267" s="10"/>
      <c r="BQ13267" s="10"/>
      <c r="BR13267" s="10"/>
      <c r="BS13267" s="10"/>
      <c r="BT13267" s="10"/>
      <c r="BU13267" s="10"/>
    </row>
    <row r="13268" spans="68:73">
      <c r="BP13268" s="8"/>
      <c r="BQ13268" s="8"/>
      <c r="BR13268" s="8"/>
      <c r="BS13268" s="8"/>
      <c r="BT13268" s="8"/>
      <c r="BU13268" s="8"/>
    </row>
    <row r="13269" spans="68:73">
      <c r="BP13269" s="10"/>
      <c r="BQ13269" s="10"/>
      <c r="BR13269" s="10"/>
      <c r="BS13269" s="10"/>
      <c r="BT13269" s="10"/>
      <c r="BU13269" s="10"/>
    </row>
    <row r="13270" spans="68:73">
      <c r="BP13270" s="8"/>
      <c r="BQ13270" s="8"/>
      <c r="BR13270" s="8"/>
      <c r="BS13270" s="8"/>
      <c r="BT13270" s="8"/>
      <c r="BU13270" s="8"/>
    </row>
    <row r="13271" spans="68:73">
      <c r="BP13271" s="10"/>
      <c r="BQ13271" s="10"/>
      <c r="BR13271" s="10"/>
      <c r="BS13271" s="10"/>
      <c r="BT13271" s="10"/>
      <c r="BU13271" s="10"/>
    </row>
    <row r="13272" spans="68:73">
      <c r="BP13272" s="8"/>
      <c r="BQ13272" s="8"/>
      <c r="BR13272" s="8"/>
      <c r="BS13272" s="8"/>
      <c r="BT13272" s="8"/>
      <c r="BU13272" s="8"/>
    </row>
    <row r="13273" spans="68:73">
      <c r="BP13273" s="10"/>
      <c r="BQ13273" s="10"/>
      <c r="BR13273" s="10"/>
      <c r="BS13273" s="10"/>
      <c r="BT13273" s="10"/>
      <c r="BU13273" s="10"/>
    </row>
    <row r="13274" spans="68:73">
      <c r="BP13274" s="8"/>
      <c r="BQ13274" s="8"/>
      <c r="BR13274" s="8"/>
      <c r="BS13274" s="8"/>
      <c r="BT13274" s="8"/>
      <c r="BU13274" s="8"/>
    </row>
    <row r="13275" spans="68:73">
      <c r="BP13275" s="10"/>
      <c r="BQ13275" s="10"/>
      <c r="BR13275" s="10"/>
      <c r="BS13275" s="10"/>
      <c r="BT13275" s="10"/>
      <c r="BU13275" s="10"/>
    </row>
    <row r="13276" spans="68:73">
      <c r="BP13276" s="8"/>
      <c r="BQ13276" s="8"/>
      <c r="BR13276" s="8"/>
      <c r="BS13276" s="8"/>
      <c r="BT13276" s="8"/>
      <c r="BU13276" s="8"/>
    </row>
    <row r="13277" spans="68:73">
      <c r="BP13277" s="10"/>
      <c r="BQ13277" s="10"/>
      <c r="BR13277" s="10"/>
      <c r="BS13277" s="10"/>
      <c r="BT13277" s="10"/>
      <c r="BU13277" s="10"/>
    </row>
    <row r="13278" spans="68:73">
      <c r="BP13278" s="8"/>
      <c r="BQ13278" s="8"/>
      <c r="BR13278" s="8"/>
      <c r="BS13278" s="8"/>
      <c r="BT13278" s="8"/>
      <c r="BU13278" s="8"/>
    </row>
    <row r="13279" spans="68:73">
      <c r="BP13279" s="10"/>
      <c r="BQ13279" s="10"/>
      <c r="BR13279" s="10"/>
      <c r="BS13279" s="10"/>
      <c r="BT13279" s="10"/>
      <c r="BU13279" s="10"/>
    </row>
    <row r="13280" spans="68:73">
      <c r="BP13280" s="8"/>
      <c r="BQ13280" s="8"/>
      <c r="BR13280" s="8"/>
      <c r="BS13280" s="8"/>
      <c r="BT13280" s="8"/>
      <c r="BU13280" s="8"/>
    </row>
    <row r="13281" spans="68:73">
      <c r="BP13281" s="10"/>
      <c r="BQ13281" s="10"/>
      <c r="BR13281" s="10"/>
      <c r="BS13281" s="10"/>
      <c r="BT13281" s="10"/>
      <c r="BU13281" s="10"/>
    </row>
    <row r="13282" spans="68:73">
      <c r="BP13282" s="8"/>
      <c r="BQ13282" s="8"/>
      <c r="BR13282" s="8"/>
      <c r="BS13282" s="8"/>
      <c r="BT13282" s="8"/>
      <c r="BU13282" s="8"/>
    </row>
    <row r="13283" spans="68:73">
      <c r="BP13283" s="10"/>
      <c r="BQ13283" s="10"/>
      <c r="BR13283" s="10"/>
      <c r="BS13283" s="10"/>
      <c r="BT13283" s="10"/>
      <c r="BU13283" s="10"/>
    </row>
    <row r="13284" spans="68:73">
      <c r="BP13284" s="8"/>
      <c r="BQ13284" s="8"/>
      <c r="BR13284" s="8"/>
      <c r="BS13284" s="8"/>
      <c r="BT13284" s="8"/>
      <c r="BU13284" s="8"/>
    </row>
    <row r="13285" spans="68:73">
      <c r="BP13285" s="10"/>
      <c r="BQ13285" s="10"/>
      <c r="BR13285" s="10"/>
      <c r="BS13285" s="10"/>
      <c r="BT13285" s="10"/>
      <c r="BU13285" s="10"/>
    </row>
    <row r="13286" spans="68:73">
      <c r="BP13286" s="8"/>
      <c r="BQ13286" s="8"/>
      <c r="BR13286" s="8"/>
      <c r="BS13286" s="8"/>
      <c r="BT13286" s="8"/>
      <c r="BU13286" s="8"/>
    </row>
    <row r="13287" spans="68:73">
      <c r="BP13287" s="10"/>
      <c r="BQ13287" s="10"/>
      <c r="BR13287" s="10"/>
      <c r="BS13287" s="10"/>
      <c r="BT13287" s="10"/>
      <c r="BU13287" s="10"/>
    </row>
    <row r="13288" spans="68:73">
      <c r="BP13288" s="8"/>
      <c r="BQ13288" s="8"/>
      <c r="BR13288" s="8"/>
      <c r="BS13288" s="8"/>
      <c r="BT13288" s="8"/>
      <c r="BU13288" s="8"/>
    </row>
    <row r="13289" spans="68:73">
      <c r="BP13289" s="10"/>
      <c r="BQ13289" s="10"/>
      <c r="BR13289" s="10"/>
      <c r="BS13289" s="10"/>
      <c r="BT13289" s="10"/>
      <c r="BU13289" s="10"/>
    </row>
    <row r="13290" spans="68:73">
      <c r="BP13290" s="8"/>
      <c r="BQ13290" s="8"/>
      <c r="BR13290" s="8"/>
      <c r="BS13290" s="8"/>
      <c r="BT13290" s="8"/>
      <c r="BU13290" s="8"/>
    </row>
    <row r="13291" spans="68:73">
      <c r="BP13291" s="10"/>
      <c r="BQ13291" s="10"/>
      <c r="BR13291" s="10"/>
      <c r="BS13291" s="10"/>
      <c r="BT13291" s="10"/>
      <c r="BU13291" s="10"/>
    </row>
    <row r="13292" spans="68:73">
      <c r="BP13292" s="8"/>
      <c r="BQ13292" s="8"/>
      <c r="BR13292" s="8"/>
      <c r="BS13292" s="8"/>
      <c r="BT13292" s="8"/>
      <c r="BU13292" s="8"/>
    </row>
    <row r="13293" spans="68:73">
      <c r="BP13293" s="10"/>
      <c r="BQ13293" s="10"/>
      <c r="BR13293" s="10"/>
      <c r="BS13293" s="10"/>
      <c r="BT13293" s="10"/>
      <c r="BU13293" s="10"/>
    </row>
    <row r="13294" spans="68:73">
      <c r="BP13294" s="8"/>
      <c r="BQ13294" s="8"/>
      <c r="BR13294" s="8"/>
      <c r="BS13294" s="8"/>
      <c r="BT13294" s="8"/>
      <c r="BU13294" s="8"/>
    </row>
    <row r="13295" spans="68:73">
      <c r="BP13295" s="10"/>
      <c r="BQ13295" s="10"/>
      <c r="BR13295" s="10"/>
      <c r="BS13295" s="10"/>
      <c r="BT13295" s="10"/>
      <c r="BU13295" s="10"/>
    </row>
    <row r="13296" spans="68:73">
      <c r="BP13296" s="8"/>
      <c r="BQ13296" s="8"/>
      <c r="BR13296" s="8"/>
      <c r="BS13296" s="8"/>
      <c r="BT13296" s="8"/>
      <c r="BU13296" s="8"/>
    </row>
    <row r="13297" spans="68:73">
      <c r="BP13297" s="10"/>
      <c r="BQ13297" s="10"/>
      <c r="BR13297" s="10"/>
      <c r="BS13297" s="10"/>
      <c r="BT13297" s="10"/>
      <c r="BU13297" s="10"/>
    </row>
    <row r="13298" spans="68:73">
      <c r="BP13298" s="8"/>
      <c r="BQ13298" s="8"/>
      <c r="BR13298" s="8"/>
      <c r="BS13298" s="8"/>
      <c r="BT13298" s="8"/>
      <c r="BU13298" s="8"/>
    </row>
    <row r="13299" spans="68:73">
      <c r="BP13299" s="10"/>
      <c r="BQ13299" s="10"/>
      <c r="BR13299" s="10"/>
      <c r="BS13299" s="10"/>
      <c r="BT13299" s="10"/>
      <c r="BU13299" s="10"/>
    </row>
    <row r="13300" spans="68:73">
      <c r="BP13300" s="8"/>
      <c r="BQ13300" s="8"/>
      <c r="BR13300" s="8"/>
      <c r="BS13300" s="8"/>
      <c r="BT13300" s="8"/>
      <c r="BU13300" s="8"/>
    </row>
    <row r="13301" spans="68:73">
      <c r="BP13301" s="10"/>
      <c r="BQ13301" s="10"/>
      <c r="BR13301" s="10"/>
      <c r="BS13301" s="10"/>
      <c r="BT13301" s="10"/>
      <c r="BU13301" s="10"/>
    </row>
    <row r="13302" spans="68:73">
      <c r="BP13302" s="8"/>
      <c r="BQ13302" s="8"/>
      <c r="BR13302" s="8"/>
      <c r="BS13302" s="8"/>
      <c r="BT13302" s="8"/>
      <c r="BU13302" s="8"/>
    </row>
    <row r="13303" spans="68:73">
      <c r="BP13303" s="10"/>
      <c r="BQ13303" s="10"/>
      <c r="BR13303" s="10"/>
      <c r="BS13303" s="10"/>
      <c r="BT13303" s="10"/>
      <c r="BU13303" s="10"/>
    </row>
    <row r="13304" spans="68:73">
      <c r="BP13304" s="8"/>
      <c r="BQ13304" s="8"/>
      <c r="BR13304" s="8"/>
      <c r="BS13304" s="8"/>
      <c r="BT13304" s="8"/>
      <c r="BU13304" s="8"/>
    </row>
    <row r="13305" spans="68:73">
      <c r="BP13305" s="10"/>
      <c r="BQ13305" s="10"/>
      <c r="BR13305" s="10"/>
      <c r="BS13305" s="10"/>
      <c r="BT13305" s="10"/>
      <c r="BU13305" s="10"/>
    </row>
    <row r="13306" spans="68:73">
      <c r="BP13306" s="8"/>
      <c r="BQ13306" s="8"/>
      <c r="BR13306" s="8"/>
      <c r="BS13306" s="8"/>
      <c r="BT13306" s="8"/>
      <c r="BU13306" s="8"/>
    </row>
    <row r="13307" spans="68:73">
      <c r="BP13307" s="10"/>
      <c r="BQ13307" s="10"/>
      <c r="BR13307" s="10"/>
      <c r="BS13307" s="10"/>
      <c r="BT13307" s="10"/>
      <c r="BU13307" s="10"/>
    </row>
    <row r="13308" spans="68:73">
      <c r="BP13308" s="8"/>
      <c r="BQ13308" s="8"/>
      <c r="BR13308" s="8"/>
      <c r="BS13308" s="8"/>
      <c r="BT13308" s="8"/>
      <c r="BU13308" s="8"/>
    </row>
    <row r="13309" spans="68:73">
      <c r="BP13309" s="10"/>
      <c r="BQ13309" s="10"/>
      <c r="BR13309" s="10"/>
      <c r="BS13309" s="10"/>
      <c r="BT13309" s="10"/>
      <c r="BU13309" s="10"/>
    </row>
    <row r="13310" spans="68:73">
      <c r="BP13310" s="8"/>
      <c r="BQ13310" s="8"/>
      <c r="BR13310" s="8"/>
      <c r="BS13310" s="8"/>
      <c r="BT13310" s="8"/>
      <c r="BU13310" s="8"/>
    </row>
    <row r="13311" spans="68:73">
      <c r="BP13311" s="10"/>
      <c r="BQ13311" s="10"/>
      <c r="BR13311" s="10"/>
      <c r="BS13311" s="10"/>
      <c r="BT13311" s="10"/>
      <c r="BU13311" s="10"/>
    </row>
    <row r="13312" spans="68:73">
      <c r="BP13312" s="8"/>
      <c r="BQ13312" s="8"/>
      <c r="BR13312" s="8"/>
      <c r="BS13312" s="8"/>
      <c r="BT13312" s="8"/>
      <c r="BU13312" s="8"/>
    </row>
    <row r="13313" spans="68:73">
      <c r="BP13313" s="10"/>
      <c r="BQ13313" s="10"/>
      <c r="BR13313" s="10"/>
      <c r="BS13313" s="10"/>
      <c r="BT13313" s="10"/>
      <c r="BU13313" s="10"/>
    </row>
    <row r="13314" spans="68:73">
      <c r="BP13314" s="8"/>
      <c r="BQ13314" s="8"/>
      <c r="BR13314" s="8"/>
      <c r="BS13314" s="8"/>
      <c r="BT13314" s="8"/>
      <c r="BU13314" s="8"/>
    </row>
    <row r="13315" spans="68:73">
      <c r="BP13315" s="10"/>
      <c r="BQ13315" s="10"/>
      <c r="BR13315" s="10"/>
      <c r="BS13315" s="10"/>
      <c r="BT13315" s="10"/>
      <c r="BU13315" s="10"/>
    </row>
    <row r="13316" spans="68:73">
      <c r="BP13316" s="8"/>
      <c r="BQ13316" s="8"/>
      <c r="BR13316" s="8"/>
      <c r="BS13316" s="8"/>
      <c r="BT13316" s="8"/>
      <c r="BU13316" s="8"/>
    </row>
    <row r="13317" spans="68:73">
      <c r="BP13317" s="10"/>
      <c r="BQ13317" s="10"/>
      <c r="BR13317" s="10"/>
      <c r="BS13317" s="10"/>
      <c r="BT13317" s="10"/>
      <c r="BU13317" s="10"/>
    </row>
    <row r="13318" spans="68:73">
      <c r="BP13318" s="8"/>
      <c r="BQ13318" s="8"/>
      <c r="BR13318" s="8"/>
      <c r="BS13318" s="8"/>
      <c r="BT13318" s="8"/>
      <c r="BU13318" s="8"/>
    </row>
    <row r="13319" spans="68:73">
      <c r="BP13319" s="10"/>
      <c r="BQ13319" s="10"/>
      <c r="BR13319" s="10"/>
      <c r="BS13319" s="10"/>
      <c r="BT13319" s="10"/>
      <c r="BU13319" s="10"/>
    </row>
    <row r="13320" spans="68:73">
      <c r="BP13320" s="8"/>
      <c r="BQ13320" s="8"/>
      <c r="BR13320" s="8"/>
      <c r="BS13320" s="8"/>
      <c r="BT13320" s="8"/>
      <c r="BU13320" s="8"/>
    </row>
    <row r="13321" spans="68:73">
      <c r="BP13321" s="10"/>
      <c r="BQ13321" s="10"/>
      <c r="BR13321" s="10"/>
      <c r="BS13321" s="10"/>
      <c r="BT13321" s="10"/>
      <c r="BU13321" s="10"/>
    </row>
    <row r="13322" spans="68:73">
      <c r="BP13322" s="8"/>
      <c r="BQ13322" s="8"/>
      <c r="BR13322" s="8"/>
      <c r="BS13322" s="8"/>
      <c r="BT13322" s="8"/>
      <c r="BU13322" s="8"/>
    </row>
    <row r="13323" spans="68:73">
      <c r="BP13323" s="10"/>
      <c r="BQ13323" s="10"/>
      <c r="BR13323" s="10"/>
      <c r="BS13323" s="10"/>
      <c r="BT13323" s="10"/>
      <c r="BU13323" s="10"/>
    </row>
    <row r="13324" spans="68:73">
      <c r="BP13324" s="8"/>
      <c r="BQ13324" s="8"/>
      <c r="BR13324" s="8"/>
      <c r="BS13324" s="8"/>
      <c r="BT13324" s="8"/>
      <c r="BU13324" s="8"/>
    </row>
    <row r="13325" spans="68:73">
      <c r="BP13325" s="10"/>
      <c r="BQ13325" s="10"/>
      <c r="BR13325" s="10"/>
      <c r="BS13325" s="10"/>
      <c r="BT13325" s="10"/>
      <c r="BU13325" s="10"/>
    </row>
    <row r="13326" spans="68:73">
      <c r="BP13326" s="8"/>
      <c r="BQ13326" s="8"/>
      <c r="BR13326" s="8"/>
      <c r="BS13326" s="8"/>
      <c r="BT13326" s="8"/>
      <c r="BU13326" s="8"/>
    </row>
    <row r="13327" spans="68:73">
      <c r="BP13327" s="10"/>
      <c r="BQ13327" s="10"/>
      <c r="BR13327" s="10"/>
      <c r="BS13327" s="10"/>
      <c r="BT13327" s="10"/>
      <c r="BU13327" s="10"/>
    </row>
    <row r="13328" spans="68:73">
      <c r="BP13328" s="8"/>
      <c r="BQ13328" s="8"/>
      <c r="BR13328" s="8"/>
      <c r="BS13328" s="8"/>
      <c r="BT13328" s="8"/>
      <c r="BU13328" s="8"/>
    </row>
    <row r="13329" spans="68:73">
      <c r="BP13329" s="10"/>
      <c r="BQ13329" s="10"/>
      <c r="BR13329" s="10"/>
      <c r="BS13329" s="10"/>
      <c r="BT13329" s="10"/>
      <c r="BU13329" s="10"/>
    </row>
    <row r="13330" spans="68:73">
      <c r="BP13330" s="8"/>
      <c r="BQ13330" s="8"/>
      <c r="BR13330" s="8"/>
      <c r="BS13330" s="8"/>
      <c r="BT13330" s="8"/>
      <c r="BU13330" s="8"/>
    </row>
    <row r="13331" spans="68:73">
      <c r="BP13331" s="10"/>
      <c r="BQ13331" s="10"/>
      <c r="BR13331" s="10"/>
      <c r="BS13331" s="10"/>
      <c r="BT13331" s="10"/>
      <c r="BU13331" s="10"/>
    </row>
    <row r="13332" spans="68:73">
      <c r="BP13332" s="8"/>
      <c r="BQ13332" s="8"/>
      <c r="BR13332" s="8"/>
      <c r="BS13332" s="8"/>
      <c r="BT13332" s="8"/>
      <c r="BU13332" s="8"/>
    </row>
    <row r="13333" spans="68:73">
      <c r="BP13333" s="10"/>
      <c r="BQ13333" s="10"/>
      <c r="BR13333" s="10"/>
      <c r="BS13333" s="10"/>
      <c r="BT13333" s="10"/>
      <c r="BU13333" s="10"/>
    </row>
    <row r="13334" spans="68:73">
      <c r="BP13334" s="8"/>
      <c r="BQ13334" s="8"/>
      <c r="BR13334" s="8"/>
      <c r="BS13334" s="8"/>
      <c r="BT13334" s="8"/>
      <c r="BU13334" s="8"/>
    </row>
    <row r="13335" spans="68:73">
      <c r="BP13335" s="10"/>
      <c r="BQ13335" s="10"/>
      <c r="BR13335" s="10"/>
      <c r="BS13335" s="10"/>
      <c r="BT13335" s="10"/>
      <c r="BU13335" s="10"/>
    </row>
    <row r="13336" spans="68:73">
      <c r="BP13336" s="8"/>
      <c r="BQ13336" s="8"/>
      <c r="BR13336" s="8"/>
      <c r="BS13336" s="8"/>
      <c r="BT13336" s="8"/>
      <c r="BU13336" s="8"/>
    </row>
    <row r="13337" spans="68:73">
      <c r="BP13337" s="10"/>
      <c r="BQ13337" s="10"/>
      <c r="BR13337" s="10"/>
      <c r="BS13337" s="10"/>
      <c r="BT13337" s="10"/>
      <c r="BU13337" s="10"/>
    </row>
    <row r="13338" spans="68:73">
      <c r="BP13338" s="8"/>
      <c r="BQ13338" s="8"/>
      <c r="BR13338" s="8"/>
      <c r="BS13338" s="8"/>
      <c r="BT13338" s="8"/>
      <c r="BU13338" s="8"/>
    </row>
    <row r="13339" spans="68:73">
      <c r="BP13339" s="10"/>
      <c r="BQ13339" s="10"/>
      <c r="BR13339" s="10"/>
      <c r="BS13339" s="10"/>
      <c r="BT13339" s="10"/>
      <c r="BU13339" s="10"/>
    </row>
    <row r="13340" spans="68:73">
      <c r="BP13340" s="8"/>
      <c r="BQ13340" s="8"/>
      <c r="BR13340" s="8"/>
      <c r="BS13340" s="8"/>
      <c r="BT13340" s="8"/>
      <c r="BU13340" s="8"/>
    </row>
    <row r="13341" spans="68:73">
      <c r="BP13341" s="10"/>
      <c r="BQ13341" s="10"/>
      <c r="BR13341" s="10"/>
      <c r="BS13341" s="10"/>
      <c r="BT13341" s="10"/>
      <c r="BU13341" s="10"/>
    </row>
    <row r="13342" spans="68:73">
      <c r="BP13342" s="8"/>
      <c r="BQ13342" s="8"/>
      <c r="BR13342" s="8"/>
      <c r="BS13342" s="8"/>
      <c r="BT13342" s="8"/>
      <c r="BU13342" s="8"/>
    </row>
    <row r="13343" spans="68:73">
      <c r="BP13343" s="10"/>
      <c r="BQ13343" s="10"/>
      <c r="BR13343" s="10"/>
      <c r="BS13343" s="10"/>
      <c r="BT13343" s="10"/>
      <c r="BU13343" s="10"/>
    </row>
    <row r="13344" spans="68:73">
      <c r="BP13344" s="8"/>
      <c r="BQ13344" s="8"/>
      <c r="BR13344" s="8"/>
      <c r="BS13344" s="8"/>
      <c r="BT13344" s="8"/>
      <c r="BU13344" s="8"/>
    </row>
    <row r="13345" spans="68:73">
      <c r="BP13345" s="10"/>
      <c r="BQ13345" s="10"/>
      <c r="BR13345" s="10"/>
      <c r="BS13345" s="10"/>
      <c r="BT13345" s="10"/>
      <c r="BU13345" s="10"/>
    </row>
    <row r="13346" spans="68:73">
      <c r="BP13346" s="8"/>
      <c r="BQ13346" s="8"/>
      <c r="BR13346" s="8"/>
      <c r="BS13346" s="8"/>
      <c r="BT13346" s="8"/>
      <c r="BU13346" s="8"/>
    </row>
    <row r="13347" spans="68:73">
      <c r="BP13347" s="10"/>
      <c r="BQ13347" s="10"/>
      <c r="BR13347" s="10"/>
      <c r="BS13347" s="10"/>
      <c r="BT13347" s="10"/>
      <c r="BU13347" s="10"/>
    </row>
    <row r="13348" spans="68:73">
      <c r="BP13348" s="8"/>
      <c r="BQ13348" s="8"/>
      <c r="BR13348" s="8"/>
      <c r="BS13348" s="8"/>
      <c r="BT13348" s="8"/>
      <c r="BU13348" s="8"/>
    </row>
    <row r="13349" spans="68:73">
      <c r="BP13349" s="10"/>
      <c r="BQ13349" s="10"/>
      <c r="BR13349" s="10"/>
      <c r="BS13349" s="10"/>
      <c r="BT13349" s="10"/>
      <c r="BU13349" s="10"/>
    </row>
    <row r="13350" spans="68:73">
      <c r="BP13350" s="8"/>
      <c r="BQ13350" s="8"/>
      <c r="BR13350" s="8"/>
      <c r="BS13350" s="8"/>
      <c r="BT13350" s="8"/>
      <c r="BU13350" s="8"/>
    </row>
    <row r="13351" spans="68:73">
      <c r="BP13351" s="10"/>
      <c r="BQ13351" s="10"/>
      <c r="BR13351" s="10"/>
      <c r="BS13351" s="10"/>
      <c r="BT13351" s="10"/>
      <c r="BU13351" s="10"/>
    </row>
    <row r="13352" spans="68:73">
      <c r="BP13352" s="8"/>
      <c r="BQ13352" s="8"/>
      <c r="BR13352" s="8"/>
      <c r="BS13352" s="8"/>
      <c r="BT13352" s="8"/>
      <c r="BU13352" s="8"/>
    </row>
    <row r="13353" spans="68:73">
      <c r="BP13353" s="10"/>
      <c r="BQ13353" s="10"/>
      <c r="BR13353" s="10"/>
      <c r="BS13353" s="10"/>
      <c r="BT13353" s="10"/>
      <c r="BU13353" s="10"/>
    </row>
    <row r="13354" spans="68:73">
      <c r="BP13354" s="8"/>
      <c r="BQ13354" s="8"/>
      <c r="BR13354" s="8"/>
      <c r="BS13354" s="8"/>
      <c r="BT13354" s="8"/>
      <c r="BU13354" s="8"/>
    </row>
    <row r="13355" spans="68:73">
      <c r="BP13355" s="10"/>
      <c r="BQ13355" s="10"/>
      <c r="BR13355" s="10"/>
      <c r="BS13355" s="10"/>
      <c r="BT13355" s="10"/>
      <c r="BU13355" s="10"/>
    </row>
    <row r="13356" spans="68:73">
      <c r="BP13356" s="8"/>
      <c r="BQ13356" s="8"/>
      <c r="BR13356" s="8"/>
      <c r="BS13356" s="8"/>
      <c r="BT13356" s="8"/>
      <c r="BU13356" s="8"/>
    </row>
    <row r="13357" spans="68:73">
      <c r="BP13357" s="10"/>
      <c r="BQ13357" s="10"/>
      <c r="BR13357" s="10"/>
      <c r="BS13357" s="10"/>
      <c r="BT13357" s="10"/>
      <c r="BU13357" s="10"/>
    </row>
    <row r="13358" spans="68:73">
      <c r="BP13358" s="8"/>
      <c r="BQ13358" s="8"/>
      <c r="BR13358" s="8"/>
      <c r="BS13358" s="8"/>
      <c r="BT13358" s="8"/>
      <c r="BU13358" s="8"/>
    </row>
    <row r="13359" spans="68:73">
      <c r="BP13359" s="10"/>
      <c r="BQ13359" s="10"/>
      <c r="BR13359" s="10"/>
      <c r="BS13359" s="10"/>
      <c r="BT13359" s="10"/>
      <c r="BU13359" s="10"/>
    </row>
    <row r="13360" spans="68:73">
      <c r="BP13360" s="8"/>
      <c r="BQ13360" s="8"/>
      <c r="BR13360" s="8"/>
      <c r="BS13360" s="8"/>
      <c r="BT13360" s="8"/>
      <c r="BU13360" s="8"/>
    </row>
    <row r="13361" spans="68:73">
      <c r="BP13361" s="10"/>
      <c r="BQ13361" s="10"/>
      <c r="BR13361" s="10"/>
      <c r="BS13361" s="10"/>
      <c r="BT13361" s="10"/>
      <c r="BU13361" s="10"/>
    </row>
    <row r="13362" spans="68:73">
      <c r="BP13362" s="8"/>
      <c r="BQ13362" s="8"/>
      <c r="BR13362" s="8"/>
      <c r="BS13362" s="8"/>
      <c r="BT13362" s="8"/>
      <c r="BU13362" s="8"/>
    </row>
    <row r="13363" spans="68:73">
      <c r="BP13363" s="10"/>
      <c r="BQ13363" s="10"/>
      <c r="BR13363" s="10"/>
      <c r="BS13363" s="10"/>
      <c r="BT13363" s="10"/>
      <c r="BU13363" s="10"/>
    </row>
    <row r="13364" spans="68:73">
      <c r="BP13364" s="8"/>
      <c r="BQ13364" s="8"/>
      <c r="BR13364" s="8"/>
      <c r="BS13364" s="8"/>
      <c r="BT13364" s="8"/>
      <c r="BU13364" s="8"/>
    </row>
    <row r="13365" spans="68:73">
      <c r="BP13365" s="10"/>
      <c r="BQ13365" s="10"/>
      <c r="BR13365" s="10"/>
      <c r="BS13365" s="10"/>
      <c r="BT13365" s="10"/>
      <c r="BU13365" s="10"/>
    </row>
    <row r="13366" spans="68:73">
      <c r="BP13366" s="8"/>
      <c r="BQ13366" s="8"/>
      <c r="BR13366" s="8"/>
      <c r="BS13366" s="8"/>
      <c r="BT13366" s="8"/>
      <c r="BU13366" s="8"/>
    </row>
    <row r="13367" spans="68:73">
      <c r="BP13367" s="10"/>
      <c r="BQ13367" s="10"/>
      <c r="BR13367" s="10"/>
      <c r="BS13367" s="10"/>
      <c r="BT13367" s="10"/>
      <c r="BU13367" s="10"/>
    </row>
    <row r="13368" spans="68:73">
      <c r="BP13368" s="8"/>
      <c r="BQ13368" s="8"/>
      <c r="BR13368" s="8"/>
      <c r="BS13368" s="8"/>
      <c r="BT13368" s="8"/>
      <c r="BU13368" s="8"/>
    </row>
    <row r="13369" spans="68:73">
      <c r="BP13369" s="10"/>
      <c r="BQ13369" s="10"/>
      <c r="BR13369" s="10"/>
      <c r="BS13369" s="10"/>
      <c r="BT13369" s="10"/>
      <c r="BU13369" s="10"/>
    </row>
    <row r="13370" spans="68:73">
      <c r="BP13370" s="8"/>
      <c r="BQ13370" s="8"/>
      <c r="BR13370" s="8"/>
      <c r="BS13370" s="8"/>
      <c r="BT13370" s="8"/>
      <c r="BU13370" s="8"/>
    </row>
    <row r="13371" spans="68:73">
      <c r="BP13371" s="10"/>
      <c r="BQ13371" s="10"/>
      <c r="BR13371" s="10"/>
      <c r="BS13371" s="10"/>
      <c r="BT13371" s="10"/>
      <c r="BU13371" s="10"/>
    </row>
    <row r="13372" spans="68:73">
      <c r="BP13372" s="8"/>
      <c r="BQ13372" s="8"/>
      <c r="BR13372" s="8"/>
      <c r="BS13372" s="8"/>
      <c r="BT13372" s="8"/>
      <c r="BU13372" s="8"/>
    </row>
    <row r="13373" spans="68:73">
      <c r="BP13373" s="10"/>
      <c r="BQ13373" s="10"/>
      <c r="BR13373" s="10"/>
      <c r="BS13373" s="10"/>
      <c r="BT13373" s="10"/>
      <c r="BU13373" s="10"/>
    </row>
    <row r="13374" spans="68:73">
      <c r="BP13374" s="8"/>
      <c r="BQ13374" s="8"/>
      <c r="BR13374" s="8"/>
      <c r="BS13374" s="8"/>
      <c r="BT13374" s="8"/>
      <c r="BU13374" s="8"/>
    </row>
    <row r="13375" spans="68:73">
      <c r="BP13375" s="10"/>
      <c r="BQ13375" s="10"/>
      <c r="BR13375" s="10"/>
      <c r="BS13375" s="10"/>
      <c r="BT13375" s="10"/>
      <c r="BU13375" s="10"/>
    </row>
    <row r="13376" spans="68:73">
      <c r="BP13376" s="8"/>
      <c r="BQ13376" s="8"/>
      <c r="BR13376" s="8"/>
      <c r="BS13376" s="8"/>
      <c r="BT13376" s="8"/>
      <c r="BU13376" s="8"/>
    </row>
    <row r="13377" spans="68:73">
      <c r="BP13377" s="10"/>
      <c r="BQ13377" s="10"/>
      <c r="BR13377" s="10"/>
      <c r="BS13377" s="10"/>
      <c r="BT13377" s="10"/>
      <c r="BU13377" s="10"/>
    </row>
    <row r="13378" spans="68:73">
      <c r="BP13378" s="8"/>
      <c r="BQ13378" s="8"/>
      <c r="BR13378" s="8"/>
      <c r="BS13378" s="8"/>
      <c r="BT13378" s="8"/>
      <c r="BU13378" s="8"/>
    </row>
    <row r="13379" spans="68:73">
      <c r="BP13379" s="10"/>
      <c r="BQ13379" s="10"/>
      <c r="BR13379" s="10"/>
      <c r="BS13379" s="10"/>
      <c r="BT13379" s="10"/>
      <c r="BU13379" s="10"/>
    </row>
    <row r="13380" spans="68:73">
      <c r="BP13380" s="8"/>
      <c r="BQ13380" s="8"/>
      <c r="BR13380" s="8"/>
      <c r="BS13380" s="8"/>
      <c r="BT13380" s="8"/>
      <c r="BU13380" s="8"/>
    </row>
    <row r="13381" spans="68:73">
      <c r="BP13381" s="10"/>
      <c r="BQ13381" s="10"/>
      <c r="BR13381" s="10"/>
      <c r="BS13381" s="10"/>
      <c r="BT13381" s="10"/>
      <c r="BU13381" s="10"/>
    </row>
    <row r="13382" spans="68:73">
      <c r="BP13382" s="8"/>
      <c r="BQ13382" s="8"/>
      <c r="BR13382" s="8"/>
      <c r="BS13382" s="8"/>
      <c r="BT13382" s="8"/>
      <c r="BU13382" s="8"/>
    </row>
    <row r="13383" spans="68:73">
      <c r="BP13383" s="10"/>
      <c r="BQ13383" s="10"/>
      <c r="BR13383" s="10"/>
      <c r="BS13383" s="10"/>
      <c r="BT13383" s="10"/>
      <c r="BU13383" s="10"/>
    </row>
    <row r="13384" spans="68:73">
      <c r="BP13384" s="8"/>
      <c r="BQ13384" s="8"/>
      <c r="BR13384" s="8"/>
      <c r="BS13384" s="8"/>
      <c r="BT13384" s="8"/>
      <c r="BU13384" s="8"/>
    </row>
    <row r="13385" spans="68:73">
      <c r="BP13385" s="10"/>
      <c r="BQ13385" s="10"/>
      <c r="BR13385" s="10"/>
      <c r="BS13385" s="10"/>
      <c r="BT13385" s="10"/>
      <c r="BU13385" s="10"/>
    </row>
    <row r="13386" spans="68:73">
      <c r="BP13386" s="8"/>
      <c r="BQ13386" s="8"/>
      <c r="BR13386" s="8"/>
      <c r="BS13386" s="8"/>
      <c r="BT13386" s="8"/>
      <c r="BU13386" s="8"/>
    </row>
    <row r="13387" spans="68:73">
      <c r="BP13387" s="10"/>
      <c r="BQ13387" s="10"/>
      <c r="BR13387" s="10"/>
      <c r="BS13387" s="10"/>
      <c r="BT13387" s="10"/>
      <c r="BU13387" s="10"/>
    </row>
    <row r="13388" spans="68:73">
      <c r="BP13388" s="8"/>
      <c r="BQ13388" s="8"/>
      <c r="BR13388" s="8"/>
      <c r="BS13388" s="8"/>
      <c r="BT13388" s="8"/>
      <c r="BU13388" s="8"/>
    </row>
    <row r="13389" spans="68:73">
      <c r="BP13389" s="10"/>
      <c r="BQ13389" s="10"/>
      <c r="BR13389" s="10"/>
      <c r="BS13389" s="10"/>
      <c r="BT13389" s="10"/>
      <c r="BU13389" s="10"/>
    </row>
    <row r="13390" spans="68:73">
      <c r="BP13390" s="8"/>
      <c r="BQ13390" s="8"/>
      <c r="BR13390" s="8"/>
      <c r="BS13390" s="8"/>
      <c r="BT13390" s="8"/>
      <c r="BU13390" s="8"/>
    </row>
    <row r="13391" spans="68:73">
      <c r="BP13391" s="10"/>
      <c r="BQ13391" s="10"/>
      <c r="BR13391" s="10"/>
      <c r="BS13391" s="10"/>
      <c r="BT13391" s="10"/>
      <c r="BU13391" s="10"/>
    </row>
    <row r="13392" spans="68:73">
      <c r="BP13392" s="8"/>
      <c r="BQ13392" s="8"/>
      <c r="BR13392" s="8"/>
      <c r="BS13392" s="8"/>
      <c r="BT13392" s="8"/>
      <c r="BU13392" s="8"/>
    </row>
    <row r="13393" spans="68:73">
      <c r="BP13393" s="10"/>
      <c r="BQ13393" s="10"/>
      <c r="BR13393" s="10"/>
      <c r="BS13393" s="10"/>
      <c r="BT13393" s="10"/>
      <c r="BU13393" s="10"/>
    </row>
    <row r="13394" spans="68:73">
      <c r="BP13394" s="8"/>
      <c r="BQ13394" s="8"/>
      <c r="BR13394" s="8"/>
      <c r="BS13394" s="8"/>
      <c r="BT13394" s="8"/>
      <c r="BU13394" s="8"/>
    </row>
    <row r="13395" spans="68:73">
      <c r="BP13395" s="10"/>
      <c r="BQ13395" s="10"/>
      <c r="BR13395" s="10"/>
      <c r="BS13395" s="10"/>
      <c r="BT13395" s="10"/>
      <c r="BU13395" s="10"/>
    </row>
    <row r="13396" spans="68:73">
      <c r="BP13396" s="8"/>
      <c r="BQ13396" s="8"/>
      <c r="BR13396" s="8"/>
      <c r="BS13396" s="8"/>
      <c r="BT13396" s="8"/>
      <c r="BU13396" s="8"/>
    </row>
    <row r="13397" spans="68:73">
      <c r="BP13397" s="10"/>
      <c r="BQ13397" s="10"/>
      <c r="BR13397" s="10"/>
      <c r="BS13397" s="10"/>
      <c r="BT13397" s="10"/>
      <c r="BU13397" s="10"/>
    </row>
    <row r="13398" spans="68:73">
      <c r="BP13398" s="8"/>
      <c r="BQ13398" s="8"/>
      <c r="BR13398" s="8"/>
      <c r="BS13398" s="8"/>
      <c r="BT13398" s="8"/>
      <c r="BU13398" s="8"/>
    </row>
    <row r="13399" spans="68:73">
      <c r="BP13399" s="10"/>
      <c r="BQ13399" s="10"/>
      <c r="BR13399" s="10"/>
      <c r="BS13399" s="10"/>
      <c r="BT13399" s="10"/>
      <c r="BU13399" s="10"/>
    </row>
    <row r="13400" spans="68:73">
      <c r="BP13400" s="8"/>
      <c r="BQ13400" s="8"/>
      <c r="BR13400" s="8"/>
      <c r="BS13400" s="8"/>
      <c r="BT13400" s="8"/>
      <c r="BU13400" s="8"/>
    </row>
    <row r="13401" spans="68:73">
      <c r="BP13401" s="10"/>
      <c r="BQ13401" s="10"/>
      <c r="BR13401" s="10"/>
      <c r="BS13401" s="10"/>
      <c r="BT13401" s="10"/>
      <c r="BU13401" s="10"/>
    </row>
    <row r="13402" spans="68:73">
      <c r="BP13402" s="8"/>
      <c r="BQ13402" s="8"/>
      <c r="BR13402" s="8"/>
      <c r="BS13402" s="8"/>
      <c r="BT13402" s="8"/>
      <c r="BU13402" s="8"/>
    </row>
    <row r="13403" spans="68:73">
      <c r="BP13403" s="10"/>
      <c r="BQ13403" s="10"/>
      <c r="BR13403" s="10"/>
      <c r="BS13403" s="10"/>
      <c r="BT13403" s="10"/>
      <c r="BU13403" s="10"/>
    </row>
    <row r="13404" spans="68:73">
      <c r="BP13404" s="8"/>
      <c r="BQ13404" s="8"/>
      <c r="BR13404" s="8"/>
      <c r="BS13404" s="8"/>
      <c r="BT13404" s="8"/>
      <c r="BU13404" s="8"/>
    </row>
    <row r="13405" spans="68:73">
      <c r="BP13405" s="10"/>
      <c r="BQ13405" s="10"/>
      <c r="BR13405" s="10"/>
      <c r="BS13405" s="10"/>
      <c r="BT13405" s="10"/>
      <c r="BU13405" s="10"/>
    </row>
    <row r="13406" spans="68:73">
      <c r="BP13406" s="8"/>
      <c r="BQ13406" s="8"/>
      <c r="BR13406" s="8"/>
      <c r="BS13406" s="8"/>
      <c r="BT13406" s="8"/>
      <c r="BU13406" s="8"/>
    </row>
    <row r="13407" spans="68:73">
      <c r="BP13407" s="10"/>
      <c r="BQ13407" s="10"/>
      <c r="BR13407" s="10"/>
      <c r="BS13407" s="10"/>
      <c r="BT13407" s="10"/>
      <c r="BU13407" s="10"/>
    </row>
    <row r="13408" spans="68:73">
      <c r="BP13408" s="8"/>
      <c r="BQ13408" s="8"/>
      <c r="BR13408" s="8"/>
      <c r="BS13408" s="8"/>
      <c r="BT13408" s="8"/>
      <c r="BU13408" s="8"/>
    </row>
    <row r="13409" spans="68:73">
      <c r="BP13409" s="10"/>
      <c r="BQ13409" s="10"/>
      <c r="BR13409" s="10"/>
      <c r="BS13409" s="10"/>
      <c r="BT13409" s="10"/>
      <c r="BU13409" s="10"/>
    </row>
    <row r="13410" spans="68:73">
      <c r="BP13410" s="8"/>
      <c r="BQ13410" s="8"/>
      <c r="BR13410" s="8"/>
      <c r="BS13410" s="8"/>
      <c r="BT13410" s="8"/>
      <c r="BU13410" s="8"/>
    </row>
    <row r="13411" spans="68:73">
      <c r="BP13411" s="10"/>
      <c r="BQ13411" s="10"/>
      <c r="BR13411" s="10"/>
      <c r="BS13411" s="10"/>
      <c r="BT13411" s="10"/>
      <c r="BU13411" s="10"/>
    </row>
    <row r="13412" spans="68:73">
      <c r="BP13412" s="8"/>
      <c r="BQ13412" s="8"/>
      <c r="BR13412" s="8"/>
      <c r="BS13412" s="8"/>
      <c r="BT13412" s="8"/>
      <c r="BU13412" s="8"/>
    </row>
    <row r="13413" spans="68:73">
      <c r="BP13413" s="10"/>
      <c r="BQ13413" s="10"/>
      <c r="BR13413" s="10"/>
      <c r="BS13413" s="10"/>
      <c r="BT13413" s="10"/>
      <c r="BU13413" s="10"/>
    </row>
    <row r="13414" spans="68:73">
      <c r="BP13414" s="8"/>
      <c r="BQ13414" s="8"/>
      <c r="BR13414" s="8"/>
      <c r="BS13414" s="8"/>
      <c r="BT13414" s="8"/>
      <c r="BU13414" s="8"/>
    </row>
    <row r="13415" spans="68:73">
      <c r="BP13415" s="10"/>
      <c r="BQ13415" s="10"/>
      <c r="BR13415" s="10"/>
      <c r="BS13415" s="10"/>
      <c r="BT13415" s="10"/>
      <c r="BU13415" s="10"/>
    </row>
    <row r="13416" spans="68:73">
      <c r="BP13416" s="8"/>
      <c r="BQ13416" s="8"/>
      <c r="BR13416" s="8"/>
      <c r="BS13416" s="8"/>
      <c r="BT13416" s="8"/>
      <c r="BU13416" s="8"/>
    </row>
    <row r="13417" spans="68:73">
      <c r="BP13417" s="10"/>
      <c r="BQ13417" s="10"/>
      <c r="BR13417" s="10"/>
      <c r="BS13417" s="10"/>
      <c r="BT13417" s="10"/>
      <c r="BU13417" s="10"/>
    </row>
    <row r="13418" spans="68:73">
      <c r="BP13418" s="8"/>
      <c r="BQ13418" s="8"/>
      <c r="BR13418" s="8"/>
      <c r="BS13418" s="8"/>
      <c r="BT13418" s="8"/>
      <c r="BU13418" s="8"/>
    </row>
    <row r="13419" spans="68:73">
      <c r="BP13419" s="10"/>
      <c r="BQ13419" s="10"/>
      <c r="BR13419" s="10"/>
      <c r="BS13419" s="10"/>
      <c r="BT13419" s="10"/>
      <c r="BU13419" s="10"/>
    </row>
    <row r="13420" spans="68:73">
      <c r="BP13420" s="8"/>
      <c r="BQ13420" s="8"/>
      <c r="BR13420" s="8"/>
      <c r="BS13420" s="8"/>
      <c r="BT13420" s="8"/>
      <c r="BU13420" s="8"/>
    </row>
    <row r="13421" spans="68:73">
      <c r="BP13421" s="10"/>
      <c r="BQ13421" s="10"/>
      <c r="BR13421" s="10"/>
      <c r="BS13421" s="10"/>
      <c r="BT13421" s="10"/>
      <c r="BU13421" s="10"/>
    </row>
    <row r="13422" spans="68:73">
      <c r="BP13422" s="8"/>
      <c r="BQ13422" s="8"/>
      <c r="BR13422" s="8"/>
      <c r="BS13422" s="8"/>
      <c r="BT13422" s="8"/>
      <c r="BU13422" s="8"/>
    </row>
    <row r="13423" spans="68:73">
      <c r="BP13423" s="10"/>
      <c r="BQ13423" s="10"/>
      <c r="BR13423" s="10"/>
      <c r="BS13423" s="10"/>
      <c r="BT13423" s="10"/>
      <c r="BU13423" s="10"/>
    </row>
    <row r="13424" spans="68:73">
      <c r="BP13424" s="8"/>
      <c r="BQ13424" s="8"/>
      <c r="BR13424" s="8"/>
      <c r="BS13424" s="8"/>
      <c r="BT13424" s="8"/>
      <c r="BU13424" s="8"/>
    </row>
    <row r="13425" spans="68:73">
      <c r="BP13425" s="10"/>
      <c r="BQ13425" s="10"/>
      <c r="BR13425" s="10"/>
      <c r="BS13425" s="10"/>
      <c r="BT13425" s="10"/>
      <c r="BU13425" s="10"/>
    </row>
    <row r="13426" spans="68:73">
      <c r="BP13426" s="8"/>
      <c r="BQ13426" s="8"/>
      <c r="BR13426" s="8"/>
      <c r="BS13426" s="8"/>
      <c r="BT13426" s="8"/>
      <c r="BU13426" s="8"/>
    </row>
    <row r="13427" spans="68:73">
      <c r="BP13427" s="10"/>
      <c r="BQ13427" s="10"/>
      <c r="BR13427" s="10"/>
      <c r="BS13427" s="10"/>
      <c r="BT13427" s="10"/>
      <c r="BU13427" s="10"/>
    </row>
    <row r="13428" spans="68:73">
      <c r="BP13428" s="8"/>
      <c r="BQ13428" s="8"/>
      <c r="BR13428" s="8"/>
      <c r="BS13428" s="8"/>
      <c r="BT13428" s="8"/>
      <c r="BU13428" s="8"/>
    </row>
    <row r="13429" spans="68:73">
      <c r="BP13429" s="10"/>
      <c r="BQ13429" s="10"/>
      <c r="BR13429" s="10"/>
      <c r="BS13429" s="10"/>
      <c r="BT13429" s="10"/>
      <c r="BU13429" s="10"/>
    </row>
    <row r="13430" spans="68:73">
      <c r="BP13430" s="8"/>
      <c r="BQ13430" s="8"/>
      <c r="BR13430" s="8"/>
      <c r="BS13430" s="8"/>
      <c r="BT13430" s="8"/>
      <c r="BU13430" s="8"/>
    </row>
    <row r="13431" spans="68:73">
      <c r="BP13431" s="10"/>
      <c r="BQ13431" s="10"/>
      <c r="BR13431" s="10"/>
      <c r="BS13431" s="10"/>
      <c r="BT13431" s="10"/>
      <c r="BU13431" s="10"/>
    </row>
    <row r="13432" spans="68:73">
      <c r="BP13432" s="8"/>
      <c r="BQ13432" s="8"/>
      <c r="BR13432" s="8"/>
      <c r="BS13432" s="8"/>
      <c r="BT13432" s="8"/>
      <c r="BU13432" s="8"/>
    </row>
    <row r="13433" spans="68:73">
      <c r="BP13433" s="10"/>
      <c r="BQ13433" s="10"/>
      <c r="BR13433" s="10"/>
      <c r="BS13433" s="10"/>
      <c r="BT13433" s="10"/>
      <c r="BU13433" s="10"/>
    </row>
    <row r="13434" spans="68:73">
      <c r="BP13434" s="8"/>
      <c r="BQ13434" s="8"/>
      <c r="BR13434" s="8"/>
      <c r="BS13434" s="8"/>
      <c r="BT13434" s="8"/>
      <c r="BU13434" s="8"/>
    </row>
    <row r="13435" spans="68:73">
      <c r="BP13435" s="10"/>
      <c r="BQ13435" s="10"/>
      <c r="BR13435" s="10"/>
      <c r="BS13435" s="10"/>
      <c r="BT13435" s="10"/>
      <c r="BU13435" s="10"/>
    </row>
    <row r="13436" spans="68:73">
      <c r="BP13436" s="8"/>
      <c r="BQ13436" s="8"/>
      <c r="BR13436" s="8"/>
      <c r="BS13436" s="8"/>
      <c r="BT13436" s="8"/>
      <c r="BU13436" s="8"/>
    </row>
    <row r="13437" spans="68:73">
      <c r="BP13437" s="10"/>
      <c r="BQ13437" s="10"/>
      <c r="BR13437" s="10"/>
      <c r="BS13437" s="10"/>
      <c r="BT13437" s="10"/>
      <c r="BU13437" s="10"/>
    </row>
    <row r="13438" spans="68:73">
      <c r="BP13438" s="8"/>
      <c r="BQ13438" s="8"/>
      <c r="BR13438" s="8"/>
      <c r="BS13438" s="8"/>
      <c r="BT13438" s="8"/>
      <c r="BU13438" s="8"/>
    </row>
    <row r="13439" spans="68:73">
      <c r="BP13439" s="10"/>
      <c r="BQ13439" s="10"/>
      <c r="BR13439" s="10"/>
      <c r="BS13439" s="10"/>
      <c r="BT13439" s="10"/>
      <c r="BU13439" s="10"/>
    </row>
    <row r="13440" spans="68:73">
      <c r="BP13440" s="8"/>
      <c r="BQ13440" s="8"/>
      <c r="BR13440" s="8"/>
      <c r="BS13440" s="8"/>
      <c r="BT13440" s="8"/>
      <c r="BU13440" s="8"/>
    </row>
    <row r="13441" spans="68:73">
      <c r="BP13441" s="10"/>
      <c r="BQ13441" s="10"/>
      <c r="BR13441" s="10"/>
      <c r="BS13441" s="10"/>
      <c r="BT13441" s="10"/>
      <c r="BU13441" s="10"/>
    </row>
    <row r="13442" spans="68:73">
      <c r="BP13442" s="8"/>
      <c r="BQ13442" s="8"/>
      <c r="BR13442" s="8"/>
      <c r="BS13442" s="8"/>
      <c r="BT13442" s="8"/>
      <c r="BU13442" s="8"/>
    </row>
    <row r="13443" spans="68:73">
      <c r="BP13443" s="10"/>
      <c r="BQ13443" s="10"/>
      <c r="BR13443" s="10"/>
      <c r="BS13443" s="10"/>
      <c r="BT13443" s="10"/>
      <c r="BU13443" s="10"/>
    </row>
    <row r="13444" spans="68:73">
      <c r="BP13444" s="8"/>
      <c r="BQ13444" s="8"/>
      <c r="BR13444" s="8"/>
      <c r="BS13444" s="8"/>
      <c r="BT13444" s="8"/>
      <c r="BU13444" s="8"/>
    </row>
    <row r="13445" spans="68:73">
      <c r="BP13445" s="10"/>
      <c r="BQ13445" s="10"/>
      <c r="BR13445" s="10"/>
      <c r="BS13445" s="10"/>
      <c r="BT13445" s="10"/>
      <c r="BU13445" s="10"/>
    </row>
    <row r="13446" spans="68:73">
      <c r="BP13446" s="8"/>
      <c r="BQ13446" s="8"/>
      <c r="BR13446" s="8"/>
      <c r="BS13446" s="8"/>
      <c r="BT13446" s="8"/>
      <c r="BU13446" s="8"/>
    </row>
    <row r="13447" spans="68:73">
      <c r="BP13447" s="10"/>
      <c r="BQ13447" s="10"/>
      <c r="BR13447" s="10"/>
      <c r="BS13447" s="10"/>
      <c r="BT13447" s="10"/>
      <c r="BU13447" s="10"/>
    </row>
    <row r="13448" spans="68:73">
      <c r="BP13448" s="8"/>
      <c r="BQ13448" s="8"/>
      <c r="BR13448" s="8"/>
      <c r="BS13448" s="8"/>
      <c r="BT13448" s="8"/>
      <c r="BU13448" s="8"/>
    </row>
    <row r="13449" spans="68:73">
      <c r="BP13449" s="10"/>
      <c r="BQ13449" s="10"/>
      <c r="BR13449" s="10"/>
      <c r="BS13449" s="10"/>
      <c r="BT13449" s="10"/>
      <c r="BU13449" s="10"/>
    </row>
    <row r="13450" spans="68:73">
      <c r="BP13450" s="8"/>
      <c r="BQ13450" s="8"/>
      <c r="BR13450" s="8"/>
      <c r="BS13450" s="8"/>
      <c r="BT13450" s="8"/>
      <c r="BU13450" s="8"/>
    </row>
    <row r="13451" spans="68:73">
      <c r="BP13451" s="10"/>
      <c r="BQ13451" s="10"/>
      <c r="BR13451" s="10"/>
      <c r="BS13451" s="10"/>
      <c r="BT13451" s="10"/>
      <c r="BU13451" s="10"/>
    </row>
    <row r="13452" spans="68:73">
      <c r="BP13452" s="8"/>
      <c r="BQ13452" s="8"/>
      <c r="BR13452" s="8"/>
      <c r="BS13452" s="8"/>
      <c r="BT13452" s="8"/>
      <c r="BU13452" s="8"/>
    </row>
    <row r="13453" spans="68:73">
      <c r="BP13453" s="10"/>
      <c r="BQ13453" s="10"/>
      <c r="BR13453" s="10"/>
      <c r="BS13453" s="10"/>
      <c r="BT13453" s="10"/>
      <c r="BU13453" s="10"/>
    </row>
    <row r="13454" spans="68:73">
      <c r="BP13454" s="8"/>
      <c r="BQ13454" s="8"/>
      <c r="BR13454" s="8"/>
      <c r="BS13454" s="8"/>
      <c r="BT13454" s="8"/>
      <c r="BU13454" s="8"/>
    </row>
    <row r="13455" spans="68:73">
      <c r="BP13455" s="10"/>
      <c r="BQ13455" s="10"/>
      <c r="BR13455" s="10"/>
      <c r="BS13455" s="10"/>
      <c r="BT13455" s="10"/>
      <c r="BU13455" s="10"/>
    </row>
    <row r="13456" spans="68:73">
      <c r="BP13456" s="8"/>
      <c r="BQ13456" s="8"/>
      <c r="BR13456" s="8"/>
      <c r="BS13456" s="8"/>
      <c r="BT13456" s="8"/>
      <c r="BU13456" s="8"/>
    </row>
    <row r="13457" spans="68:73">
      <c r="BP13457" s="10"/>
      <c r="BQ13457" s="10"/>
      <c r="BR13457" s="10"/>
      <c r="BS13457" s="10"/>
      <c r="BT13457" s="10"/>
      <c r="BU13457" s="10"/>
    </row>
    <row r="13458" spans="68:73">
      <c r="BP13458" s="8"/>
      <c r="BQ13458" s="8"/>
      <c r="BR13458" s="8"/>
      <c r="BS13458" s="8"/>
      <c r="BT13458" s="8"/>
      <c r="BU13458" s="8"/>
    </row>
    <row r="13459" spans="68:73">
      <c r="BP13459" s="10"/>
      <c r="BQ13459" s="10"/>
      <c r="BR13459" s="10"/>
      <c r="BS13459" s="10"/>
      <c r="BT13459" s="10"/>
      <c r="BU13459" s="10"/>
    </row>
    <row r="13460" spans="68:73">
      <c r="BP13460" s="8"/>
      <c r="BQ13460" s="8"/>
      <c r="BR13460" s="8"/>
      <c r="BS13460" s="8"/>
      <c r="BT13460" s="8"/>
      <c r="BU13460" s="8"/>
    </row>
    <row r="13461" spans="68:73">
      <c r="BP13461" s="10"/>
      <c r="BQ13461" s="10"/>
      <c r="BR13461" s="10"/>
      <c r="BS13461" s="10"/>
      <c r="BT13461" s="10"/>
      <c r="BU13461" s="10"/>
    </row>
    <row r="13462" spans="68:73">
      <c r="BP13462" s="8"/>
      <c r="BQ13462" s="8"/>
      <c r="BR13462" s="8"/>
      <c r="BS13462" s="8"/>
      <c r="BT13462" s="8"/>
      <c r="BU13462" s="8"/>
    </row>
    <row r="13463" spans="68:73">
      <c r="BP13463" s="10"/>
      <c r="BQ13463" s="10"/>
      <c r="BR13463" s="10"/>
      <c r="BS13463" s="10"/>
      <c r="BT13463" s="10"/>
      <c r="BU13463" s="10"/>
    </row>
    <row r="13464" spans="68:73">
      <c r="BP13464" s="8"/>
      <c r="BQ13464" s="8"/>
      <c r="BR13464" s="8"/>
      <c r="BS13464" s="8"/>
      <c r="BT13464" s="8"/>
      <c r="BU13464" s="8"/>
    </row>
    <row r="13465" spans="68:73">
      <c r="BP13465" s="10"/>
      <c r="BQ13465" s="10"/>
      <c r="BR13465" s="10"/>
      <c r="BS13465" s="10"/>
      <c r="BT13465" s="10"/>
      <c r="BU13465" s="10"/>
    </row>
    <row r="13466" spans="68:73">
      <c r="BP13466" s="8"/>
      <c r="BQ13466" s="8"/>
      <c r="BR13466" s="8"/>
      <c r="BS13466" s="8"/>
      <c r="BT13466" s="8"/>
      <c r="BU13466" s="8"/>
    </row>
    <row r="13467" spans="68:73">
      <c r="BP13467" s="10"/>
      <c r="BQ13467" s="10"/>
      <c r="BR13467" s="10"/>
      <c r="BS13467" s="10"/>
      <c r="BT13467" s="10"/>
      <c r="BU13467" s="10"/>
    </row>
    <row r="13468" spans="68:73">
      <c r="BP13468" s="8"/>
      <c r="BQ13468" s="8"/>
      <c r="BR13468" s="8"/>
      <c r="BS13468" s="8"/>
      <c r="BT13468" s="8"/>
      <c r="BU13468" s="8"/>
    </row>
    <row r="13469" spans="68:73">
      <c r="BP13469" s="10"/>
      <c r="BQ13469" s="10"/>
      <c r="BR13469" s="10"/>
      <c r="BS13469" s="10"/>
      <c r="BT13469" s="10"/>
      <c r="BU13469" s="10"/>
    </row>
    <row r="13470" spans="68:73">
      <c r="BP13470" s="8"/>
      <c r="BQ13470" s="8"/>
      <c r="BR13470" s="8"/>
      <c r="BS13470" s="8"/>
      <c r="BT13470" s="8"/>
      <c r="BU13470" s="8"/>
    </row>
    <row r="13471" spans="68:73">
      <c r="BP13471" s="10"/>
      <c r="BQ13471" s="10"/>
      <c r="BR13471" s="10"/>
      <c r="BS13471" s="10"/>
      <c r="BT13471" s="10"/>
      <c r="BU13471" s="10"/>
    </row>
    <row r="13472" spans="68:73">
      <c r="BP13472" s="8"/>
      <c r="BQ13472" s="8"/>
      <c r="BR13472" s="8"/>
      <c r="BS13472" s="8"/>
      <c r="BT13472" s="8"/>
      <c r="BU13472" s="8"/>
    </row>
    <row r="13473" spans="68:73">
      <c r="BP13473" s="10"/>
      <c r="BQ13473" s="10"/>
      <c r="BR13473" s="10"/>
      <c r="BS13473" s="10"/>
      <c r="BT13473" s="10"/>
      <c r="BU13473" s="10"/>
    </row>
    <row r="13474" spans="68:73">
      <c r="BP13474" s="8"/>
      <c r="BQ13474" s="8"/>
      <c r="BR13474" s="8"/>
      <c r="BS13474" s="8"/>
      <c r="BT13474" s="8"/>
      <c r="BU13474" s="8"/>
    </row>
    <row r="13475" spans="68:73">
      <c r="BP13475" s="10"/>
      <c r="BQ13475" s="10"/>
      <c r="BR13475" s="10"/>
      <c r="BS13475" s="10"/>
      <c r="BT13475" s="10"/>
      <c r="BU13475" s="10"/>
    </row>
    <row r="13476" spans="68:73">
      <c r="BP13476" s="8"/>
      <c r="BQ13476" s="8"/>
      <c r="BR13476" s="8"/>
      <c r="BS13476" s="8"/>
      <c r="BT13476" s="8"/>
      <c r="BU13476" s="8"/>
    </row>
    <row r="13477" spans="68:73">
      <c r="BP13477" s="10"/>
      <c r="BQ13477" s="10"/>
      <c r="BR13477" s="10"/>
      <c r="BS13477" s="10"/>
      <c r="BT13477" s="10"/>
      <c r="BU13477" s="10"/>
    </row>
    <row r="13478" spans="68:73">
      <c r="BP13478" s="8"/>
      <c r="BQ13478" s="8"/>
      <c r="BR13478" s="8"/>
      <c r="BS13478" s="8"/>
      <c r="BT13478" s="8"/>
      <c r="BU13478" s="8"/>
    </row>
    <row r="13479" spans="68:73">
      <c r="BP13479" s="10"/>
      <c r="BQ13479" s="10"/>
      <c r="BR13479" s="10"/>
      <c r="BS13479" s="10"/>
      <c r="BT13479" s="10"/>
      <c r="BU13479" s="10"/>
    </row>
    <row r="13480" spans="68:73">
      <c r="BP13480" s="8"/>
      <c r="BQ13480" s="8"/>
      <c r="BR13480" s="8"/>
      <c r="BS13480" s="8"/>
      <c r="BT13480" s="8"/>
      <c r="BU13480" s="8"/>
    </row>
    <row r="13481" spans="68:73">
      <c r="BP13481" s="10"/>
      <c r="BQ13481" s="10"/>
      <c r="BR13481" s="10"/>
      <c r="BS13481" s="10"/>
      <c r="BT13481" s="10"/>
      <c r="BU13481" s="10"/>
    </row>
    <row r="13482" spans="68:73">
      <c r="BP13482" s="8"/>
      <c r="BQ13482" s="8"/>
      <c r="BR13482" s="8"/>
      <c r="BS13482" s="8"/>
      <c r="BT13482" s="8"/>
      <c r="BU13482" s="8"/>
    </row>
    <row r="13483" spans="68:73">
      <c r="BP13483" s="10"/>
      <c r="BQ13483" s="10"/>
      <c r="BR13483" s="10"/>
      <c r="BS13483" s="10"/>
      <c r="BT13483" s="10"/>
      <c r="BU13483" s="10"/>
    </row>
    <row r="13484" spans="68:73">
      <c r="BP13484" s="8"/>
      <c r="BQ13484" s="8"/>
      <c r="BR13484" s="8"/>
      <c r="BS13484" s="8"/>
      <c r="BT13484" s="8"/>
      <c r="BU13484" s="8"/>
    </row>
    <row r="13485" spans="68:73">
      <c r="BP13485" s="10"/>
      <c r="BQ13485" s="10"/>
      <c r="BR13485" s="10"/>
      <c r="BS13485" s="10"/>
      <c r="BT13485" s="10"/>
      <c r="BU13485" s="10"/>
    </row>
    <row r="13486" spans="68:73">
      <c r="BP13486" s="8"/>
      <c r="BQ13486" s="8"/>
      <c r="BR13486" s="8"/>
      <c r="BS13486" s="8"/>
      <c r="BT13486" s="8"/>
      <c r="BU13486" s="8"/>
    </row>
    <row r="13487" spans="68:73">
      <c r="BP13487" s="10"/>
      <c r="BQ13487" s="10"/>
      <c r="BR13487" s="10"/>
      <c r="BS13487" s="10"/>
      <c r="BT13487" s="10"/>
      <c r="BU13487" s="10"/>
    </row>
    <row r="13488" spans="68:73">
      <c r="BP13488" s="8"/>
      <c r="BQ13488" s="8"/>
      <c r="BR13488" s="8"/>
      <c r="BS13488" s="8"/>
      <c r="BT13488" s="8"/>
      <c r="BU13488" s="8"/>
    </row>
    <row r="13489" spans="68:73">
      <c r="BP13489" s="10"/>
      <c r="BQ13489" s="10"/>
      <c r="BR13489" s="10"/>
      <c r="BS13489" s="10"/>
      <c r="BT13489" s="10"/>
      <c r="BU13489" s="10"/>
    </row>
    <row r="13490" spans="68:73">
      <c r="BP13490" s="8"/>
      <c r="BQ13490" s="8"/>
      <c r="BR13490" s="8"/>
      <c r="BS13490" s="8"/>
      <c r="BT13490" s="8"/>
      <c r="BU13490" s="8"/>
    </row>
    <row r="13491" spans="68:73">
      <c r="BP13491" s="10"/>
      <c r="BQ13491" s="10"/>
      <c r="BR13491" s="10"/>
      <c r="BS13491" s="10"/>
      <c r="BT13491" s="10"/>
      <c r="BU13491" s="10"/>
    </row>
    <row r="13492" spans="68:73">
      <c r="BP13492" s="8"/>
      <c r="BQ13492" s="8"/>
      <c r="BR13492" s="8"/>
      <c r="BS13492" s="8"/>
      <c r="BT13492" s="8"/>
      <c r="BU13492" s="8"/>
    </row>
    <row r="13493" spans="68:73">
      <c r="BP13493" s="10"/>
      <c r="BQ13493" s="10"/>
      <c r="BR13493" s="10"/>
      <c r="BS13493" s="10"/>
      <c r="BT13493" s="10"/>
      <c r="BU13493" s="10"/>
    </row>
    <row r="13494" spans="68:73">
      <c r="BP13494" s="8"/>
      <c r="BQ13494" s="8"/>
      <c r="BR13494" s="8"/>
      <c r="BS13494" s="8"/>
      <c r="BT13494" s="8"/>
      <c r="BU13494" s="8"/>
    </row>
    <row r="13495" spans="68:73">
      <c r="BP13495" s="10"/>
      <c r="BQ13495" s="10"/>
      <c r="BR13495" s="10"/>
      <c r="BS13495" s="10"/>
      <c r="BT13495" s="10"/>
      <c r="BU13495" s="10"/>
    </row>
    <row r="13496" spans="68:73">
      <c r="BP13496" s="8"/>
      <c r="BQ13496" s="8"/>
      <c r="BR13496" s="8"/>
      <c r="BS13496" s="8"/>
      <c r="BT13496" s="8"/>
      <c r="BU13496" s="8"/>
    </row>
    <row r="13497" spans="68:73">
      <c r="BP13497" s="10"/>
      <c r="BQ13497" s="10"/>
      <c r="BR13497" s="10"/>
      <c r="BS13497" s="10"/>
      <c r="BT13497" s="10"/>
      <c r="BU13497" s="10"/>
    </row>
    <row r="13498" spans="68:73">
      <c r="BP13498" s="8"/>
      <c r="BQ13498" s="8"/>
      <c r="BR13498" s="8"/>
      <c r="BS13498" s="8"/>
      <c r="BT13498" s="8"/>
      <c r="BU13498" s="8"/>
    </row>
    <row r="13499" spans="68:73">
      <c r="BP13499" s="10"/>
      <c r="BQ13499" s="10"/>
      <c r="BR13499" s="10"/>
      <c r="BS13499" s="10"/>
      <c r="BT13499" s="10"/>
      <c r="BU13499" s="10"/>
    </row>
    <row r="13500" spans="68:73">
      <c r="BP13500" s="8"/>
      <c r="BQ13500" s="8"/>
      <c r="BR13500" s="8"/>
      <c r="BS13500" s="8"/>
      <c r="BT13500" s="8"/>
      <c r="BU13500" s="8"/>
    </row>
    <row r="13501" spans="68:73">
      <c r="BP13501" s="10"/>
      <c r="BQ13501" s="10"/>
      <c r="BR13501" s="10"/>
      <c r="BS13501" s="10"/>
      <c r="BT13501" s="10"/>
      <c r="BU13501" s="10"/>
    </row>
    <row r="13502" spans="68:73">
      <c r="BP13502" s="8"/>
      <c r="BQ13502" s="8"/>
      <c r="BR13502" s="8"/>
      <c r="BS13502" s="8"/>
      <c r="BT13502" s="8"/>
      <c r="BU13502" s="8"/>
    </row>
    <row r="13503" spans="68:73">
      <c r="BP13503" s="10"/>
      <c r="BQ13503" s="10"/>
      <c r="BR13503" s="10"/>
      <c r="BS13503" s="10"/>
      <c r="BT13503" s="10"/>
      <c r="BU13503" s="10"/>
    </row>
    <row r="13504" spans="68:73">
      <c r="BP13504" s="8"/>
      <c r="BQ13504" s="8"/>
      <c r="BR13504" s="8"/>
      <c r="BS13504" s="8"/>
      <c r="BT13504" s="8"/>
      <c r="BU13504" s="8"/>
    </row>
    <row r="13505" spans="68:73">
      <c r="BP13505" s="10"/>
      <c r="BQ13505" s="10"/>
      <c r="BR13505" s="10"/>
      <c r="BS13505" s="10"/>
      <c r="BT13505" s="10"/>
      <c r="BU13505" s="10"/>
    </row>
    <row r="13506" spans="68:73">
      <c r="BP13506" s="8"/>
      <c r="BQ13506" s="8"/>
      <c r="BR13506" s="8"/>
      <c r="BS13506" s="8"/>
      <c r="BT13506" s="8"/>
      <c r="BU13506" s="8"/>
    </row>
    <row r="13507" spans="68:73">
      <c r="BP13507" s="10"/>
      <c r="BQ13507" s="10"/>
      <c r="BR13507" s="10"/>
      <c r="BS13507" s="10"/>
      <c r="BT13507" s="10"/>
      <c r="BU13507" s="10"/>
    </row>
    <row r="13508" spans="68:73">
      <c r="BP13508" s="8"/>
      <c r="BQ13508" s="8"/>
      <c r="BR13508" s="8"/>
      <c r="BS13508" s="8"/>
      <c r="BT13508" s="8"/>
      <c r="BU13508" s="8"/>
    </row>
    <row r="13509" spans="68:73">
      <c r="BP13509" s="10"/>
      <c r="BQ13509" s="10"/>
      <c r="BR13509" s="10"/>
      <c r="BS13509" s="10"/>
      <c r="BT13509" s="10"/>
      <c r="BU13509" s="10"/>
    </row>
    <row r="13510" spans="68:73">
      <c r="BP13510" s="8"/>
      <c r="BQ13510" s="8"/>
      <c r="BR13510" s="8"/>
      <c r="BS13510" s="8"/>
      <c r="BT13510" s="8"/>
      <c r="BU13510" s="8"/>
    </row>
    <row r="13511" spans="68:73">
      <c r="BP13511" s="10"/>
      <c r="BQ13511" s="10"/>
      <c r="BR13511" s="10"/>
      <c r="BS13511" s="10"/>
      <c r="BT13511" s="10"/>
      <c r="BU13511" s="10"/>
    </row>
    <row r="13512" spans="68:73">
      <c r="BP13512" s="8"/>
      <c r="BQ13512" s="8"/>
      <c r="BR13512" s="8"/>
      <c r="BS13512" s="8"/>
      <c r="BT13512" s="8"/>
      <c r="BU13512" s="8"/>
    </row>
    <row r="13513" spans="68:73">
      <c r="BP13513" s="10"/>
      <c r="BQ13513" s="10"/>
      <c r="BR13513" s="10"/>
      <c r="BS13513" s="10"/>
      <c r="BT13513" s="10"/>
      <c r="BU13513" s="10"/>
    </row>
    <row r="13514" spans="68:73">
      <c r="BP13514" s="8"/>
      <c r="BQ13514" s="8"/>
      <c r="BR13514" s="8"/>
      <c r="BS13514" s="8"/>
      <c r="BT13514" s="8"/>
      <c r="BU13514" s="8"/>
    </row>
    <row r="13515" spans="68:73">
      <c r="BP13515" s="10"/>
      <c r="BQ13515" s="10"/>
      <c r="BR13515" s="10"/>
      <c r="BS13515" s="10"/>
      <c r="BT13515" s="10"/>
      <c r="BU13515" s="10"/>
    </row>
    <row r="13516" spans="68:73">
      <c r="BP13516" s="8"/>
      <c r="BQ13516" s="8"/>
      <c r="BR13516" s="8"/>
      <c r="BS13516" s="8"/>
      <c r="BT13516" s="8"/>
      <c r="BU13516" s="8"/>
    </row>
    <row r="13517" spans="68:73">
      <c r="BP13517" s="10"/>
      <c r="BQ13517" s="10"/>
      <c r="BR13517" s="10"/>
      <c r="BS13517" s="10"/>
      <c r="BT13517" s="10"/>
      <c r="BU13517" s="10"/>
    </row>
    <row r="13518" spans="68:73">
      <c r="BP13518" s="8"/>
      <c r="BQ13518" s="8"/>
      <c r="BR13518" s="8"/>
      <c r="BS13518" s="8"/>
      <c r="BT13518" s="8"/>
      <c r="BU13518" s="8"/>
    </row>
    <row r="13519" spans="68:73">
      <c r="BP13519" s="10"/>
      <c r="BQ13519" s="10"/>
      <c r="BR13519" s="10"/>
      <c r="BS13519" s="10"/>
      <c r="BT13519" s="10"/>
      <c r="BU13519" s="10"/>
    </row>
    <row r="13520" spans="68:73">
      <c r="BP13520" s="8"/>
      <c r="BQ13520" s="8"/>
      <c r="BR13520" s="8"/>
      <c r="BS13520" s="8"/>
      <c r="BT13520" s="8"/>
      <c r="BU13520" s="8"/>
    </row>
    <row r="13521" spans="68:73">
      <c r="BP13521" s="10"/>
      <c r="BQ13521" s="10"/>
      <c r="BR13521" s="10"/>
      <c r="BS13521" s="10"/>
      <c r="BT13521" s="10"/>
      <c r="BU13521" s="10"/>
    </row>
    <row r="13522" spans="68:73">
      <c r="BP13522" s="8"/>
      <c r="BQ13522" s="8"/>
      <c r="BR13522" s="8"/>
      <c r="BS13522" s="8"/>
      <c r="BT13522" s="8"/>
      <c r="BU13522" s="8"/>
    </row>
    <row r="13523" spans="68:73">
      <c r="BP13523" s="10"/>
      <c r="BQ13523" s="10"/>
      <c r="BR13523" s="10"/>
      <c r="BS13523" s="10"/>
      <c r="BT13523" s="10"/>
      <c r="BU13523" s="10"/>
    </row>
    <row r="13524" spans="68:73">
      <c r="BP13524" s="8"/>
      <c r="BQ13524" s="8"/>
      <c r="BR13524" s="8"/>
      <c r="BS13524" s="8"/>
      <c r="BT13524" s="8"/>
      <c r="BU13524" s="8"/>
    </row>
    <row r="13525" spans="68:73">
      <c r="BP13525" s="10"/>
      <c r="BQ13525" s="10"/>
      <c r="BR13525" s="10"/>
      <c r="BS13525" s="10"/>
      <c r="BT13525" s="10"/>
      <c r="BU13525" s="10"/>
    </row>
    <row r="13526" spans="68:73">
      <c r="BP13526" s="8"/>
      <c r="BQ13526" s="8"/>
      <c r="BR13526" s="8"/>
      <c r="BS13526" s="8"/>
      <c r="BT13526" s="8"/>
      <c r="BU13526" s="8"/>
    </row>
    <row r="13527" spans="68:73">
      <c r="BP13527" s="10"/>
      <c r="BQ13527" s="10"/>
      <c r="BR13527" s="10"/>
      <c r="BS13527" s="10"/>
      <c r="BT13527" s="10"/>
      <c r="BU13527" s="10"/>
    </row>
    <row r="13528" spans="68:73">
      <c r="BP13528" s="8"/>
      <c r="BQ13528" s="8"/>
      <c r="BR13528" s="8"/>
      <c r="BS13528" s="8"/>
      <c r="BT13528" s="8"/>
      <c r="BU13528" s="8"/>
    </row>
    <row r="13529" spans="68:73">
      <c r="BP13529" s="10"/>
      <c r="BQ13529" s="10"/>
      <c r="BR13529" s="10"/>
      <c r="BS13529" s="10"/>
      <c r="BT13529" s="10"/>
      <c r="BU13529" s="10"/>
    </row>
    <row r="13530" spans="68:73">
      <c r="BP13530" s="8"/>
      <c r="BQ13530" s="8"/>
      <c r="BR13530" s="8"/>
      <c r="BS13530" s="8"/>
      <c r="BT13530" s="8"/>
      <c r="BU13530" s="8"/>
    </row>
    <row r="13531" spans="68:73">
      <c r="BP13531" s="10"/>
      <c r="BQ13531" s="10"/>
      <c r="BR13531" s="10"/>
      <c r="BS13531" s="10"/>
      <c r="BT13531" s="10"/>
      <c r="BU13531" s="10"/>
    </row>
    <row r="13532" spans="68:73">
      <c r="BP13532" s="8"/>
      <c r="BQ13532" s="8"/>
      <c r="BR13532" s="8"/>
      <c r="BS13532" s="8"/>
      <c r="BT13532" s="8"/>
      <c r="BU13532" s="8"/>
    </row>
    <row r="13533" spans="68:73">
      <c r="BP13533" s="10"/>
      <c r="BQ13533" s="10"/>
      <c r="BR13533" s="10"/>
      <c r="BS13533" s="10"/>
      <c r="BT13533" s="10"/>
      <c r="BU13533" s="10"/>
    </row>
    <row r="13534" spans="68:73">
      <c r="BP13534" s="8"/>
      <c r="BQ13534" s="8"/>
      <c r="BR13534" s="8"/>
      <c r="BS13534" s="8"/>
      <c r="BT13534" s="8"/>
      <c r="BU13534" s="8"/>
    </row>
    <row r="13535" spans="68:73">
      <c r="BP13535" s="10"/>
      <c r="BQ13535" s="10"/>
      <c r="BR13535" s="10"/>
      <c r="BS13535" s="10"/>
      <c r="BT13535" s="10"/>
      <c r="BU13535" s="10"/>
    </row>
    <row r="13536" spans="68:73">
      <c r="BP13536" s="8"/>
      <c r="BQ13536" s="8"/>
      <c r="BR13536" s="8"/>
      <c r="BS13536" s="8"/>
      <c r="BT13536" s="8"/>
      <c r="BU13536" s="8"/>
    </row>
    <row r="13537" spans="68:73">
      <c r="BP13537" s="10"/>
      <c r="BQ13537" s="10"/>
      <c r="BR13537" s="10"/>
      <c r="BS13537" s="10"/>
      <c r="BT13537" s="10"/>
      <c r="BU13537" s="10"/>
    </row>
    <row r="13538" spans="68:73">
      <c r="BP13538" s="8"/>
      <c r="BQ13538" s="8"/>
      <c r="BR13538" s="8"/>
      <c r="BS13538" s="8"/>
      <c r="BT13538" s="8"/>
      <c r="BU13538" s="8"/>
    </row>
    <row r="13539" spans="68:73">
      <c r="BP13539" s="10"/>
      <c r="BQ13539" s="10"/>
      <c r="BR13539" s="10"/>
      <c r="BS13539" s="10"/>
      <c r="BT13539" s="10"/>
      <c r="BU13539" s="10"/>
    </row>
    <row r="13540" spans="68:73">
      <c r="BP13540" s="8"/>
      <c r="BQ13540" s="8"/>
      <c r="BR13540" s="8"/>
      <c r="BS13540" s="8"/>
      <c r="BT13540" s="8"/>
      <c r="BU13540" s="8"/>
    </row>
    <row r="13541" spans="68:73">
      <c r="BP13541" s="10"/>
      <c r="BQ13541" s="10"/>
      <c r="BR13541" s="10"/>
      <c r="BS13541" s="10"/>
      <c r="BT13541" s="10"/>
      <c r="BU13541" s="10"/>
    </row>
    <row r="13542" spans="68:73">
      <c r="BP13542" s="8"/>
      <c r="BQ13542" s="8"/>
      <c r="BR13542" s="8"/>
      <c r="BS13542" s="8"/>
      <c r="BT13542" s="8"/>
      <c r="BU13542" s="8"/>
    </row>
    <row r="13543" spans="68:73">
      <c r="BP13543" s="10"/>
      <c r="BQ13543" s="10"/>
      <c r="BR13543" s="10"/>
      <c r="BS13543" s="10"/>
      <c r="BT13543" s="10"/>
      <c r="BU13543" s="10"/>
    </row>
    <row r="13544" spans="68:73">
      <c r="BP13544" s="8"/>
      <c r="BQ13544" s="8"/>
      <c r="BR13544" s="8"/>
      <c r="BS13544" s="8"/>
      <c r="BT13544" s="8"/>
      <c r="BU13544" s="8"/>
    </row>
    <row r="13545" spans="68:73">
      <c r="BP13545" s="10"/>
      <c r="BQ13545" s="10"/>
      <c r="BR13545" s="10"/>
      <c r="BS13545" s="10"/>
      <c r="BT13545" s="10"/>
      <c r="BU13545" s="10"/>
    </row>
    <row r="13546" spans="68:73">
      <c r="BP13546" s="8"/>
      <c r="BQ13546" s="8"/>
      <c r="BR13546" s="8"/>
      <c r="BS13546" s="8"/>
      <c r="BT13546" s="8"/>
      <c r="BU13546" s="8"/>
    </row>
    <row r="13547" spans="68:73">
      <c r="BP13547" s="10"/>
      <c r="BQ13547" s="10"/>
      <c r="BR13547" s="10"/>
      <c r="BS13547" s="10"/>
      <c r="BT13547" s="10"/>
      <c r="BU13547" s="10"/>
    </row>
    <row r="13548" spans="68:73">
      <c r="BP13548" s="8"/>
      <c r="BQ13548" s="8"/>
      <c r="BR13548" s="8"/>
      <c r="BS13548" s="8"/>
      <c r="BT13548" s="8"/>
      <c r="BU13548" s="8"/>
    </row>
    <row r="13549" spans="68:73">
      <c r="BP13549" s="10"/>
      <c r="BQ13549" s="10"/>
      <c r="BR13549" s="10"/>
      <c r="BS13549" s="10"/>
      <c r="BT13549" s="10"/>
      <c r="BU13549" s="10"/>
    </row>
    <row r="13550" spans="68:73">
      <c r="BP13550" s="8"/>
      <c r="BQ13550" s="8"/>
      <c r="BR13550" s="8"/>
      <c r="BS13550" s="8"/>
      <c r="BT13550" s="8"/>
      <c r="BU13550" s="8"/>
    </row>
    <row r="13551" spans="68:73">
      <c r="BP13551" s="10"/>
      <c r="BQ13551" s="10"/>
      <c r="BR13551" s="10"/>
      <c r="BS13551" s="10"/>
      <c r="BT13551" s="10"/>
      <c r="BU13551" s="10"/>
    </row>
    <row r="13552" spans="68:73">
      <c r="BP13552" s="8"/>
      <c r="BQ13552" s="8"/>
      <c r="BR13552" s="8"/>
      <c r="BS13552" s="8"/>
      <c r="BT13552" s="8"/>
      <c r="BU13552" s="8"/>
    </row>
    <row r="13553" spans="68:73">
      <c r="BP13553" s="10"/>
      <c r="BQ13553" s="10"/>
      <c r="BR13553" s="10"/>
      <c r="BS13553" s="10"/>
      <c r="BT13553" s="10"/>
      <c r="BU13553" s="10"/>
    </row>
    <row r="13554" spans="68:73">
      <c r="BP13554" s="8"/>
      <c r="BQ13554" s="8"/>
      <c r="BR13554" s="8"/>
      <c r="BS13554" s="8"/>
      <c r="BT13554" s="8"/>
      <c r="BU13554" s="8"/>
    </row>
    <row r="13555" spans="68:73">
      <c r="BP13555" s="10"/>
      <c r="BQ13555" s="10"/>
      <c r="BR13555" s="10"/>
      <c r="BS13555" s="10"/>
      <c r="BT13555" s="10"/>
      <c r="BU13555" s="10"/>
    </row>
    <row r="13556" spans="68:73">
      <c r="BP13556" s="8"/>
      <c r="BQ13556" s="8"/>
      <c r="BR13556" s="8"/>
      <c r="BS13556" s="8"/>
      <c r="BT13556" s="8"/>
      <c r="BU13556" s="8"/>
    </row>
    <row r="13557" spans="68:73">
      <c r="BP13557" s="10"/>
      <c r="BQ13557" s="10"/>
      <c r="BR13557" s="10"/>
      <c r="BS13557" s="10"/>
      <c r="BT13557" s="10"/>
      <c r="BU13557" s="10"/>
    </row>
    <row r="13558" spans="68:73">
      <c r="BP13558" s="8"/>
      <c r="BQ13558" s="8"/>
      <c r="BR13558" s="8"/>
      <c r="BS13558" s="8"/>
      <c r="BT13558" s="8"/>
      <c r="BU13558" s="8"/>
    </row>
    <row r="13559" spans="68:73">
      <c r="BP13559" s="10"/>
      <c r="BQ13559" s="10"/>
      <c r="BR13559" s="10"/>
      <c r="BS13559" s="10"/>
      <c r="BT13559" s="10"/>
      <c r="BU13559" s="10"/>
    </row>
    <row r="13560" spans="68:73">
      <c r="BP13560" s="8"/>
      <c r="BQ13560" s="8"/>
      <c r="BR13560" s="8"/>
      <c r="BS13560" s="8"/>
      <c r="BT13560" s="8"/>
      <c r="BU13560" s="8"/>
    </row>
    <row r="13561" spans="68:73">
      <c r="BP13561" s="10"/>
      <c r="BQ13561" s="10"/>
      <c r="BR13561" s="10"/>
      <c r="BS13561" s="10"/>
      <c r="BT13561" s="10"/>
      <c r="BU13561" s="10"/>
    </row>
    <row r="13562" spans="68:73">
      <c r="BP13562" s="8"/>
      <c r="BQ13562" s="8"/>
      <c r="BR13562" s="8"/>
      <c r="BS13562" s="8"/>
      <c r="BT13562" s="8"/>
      <c r="BU13562" s="8"/>
    </row>
    <row r="13563" spans="68:73">
      <c r="BP13563" s="10"/>
      <c r="BQ13563" s="10"/>
      <c r="BR13563" s="10"/>
      <c r="BS13563" s="10"/>
      <c r="BT13563" s="10"/>
      <c r="BU13563" s="10"/>
    </row>
    <row r="13564" spans="68:73">
      <c r="BP13564" s="8"/>
      <c r="BQ13564" s="8"/>
      <c r="BR13564" s="8"/>
      <c r="BS13564" s="8"/>
      <c r="BT13564" s="8"/>
      <c r="BU13564" s="8"/>
    </row>
    <row r="13565" spans="68:73">
      <c r="BP13565" s="10"/>
      <c r="BQ13565" s="10"/>
      <c r="BR13565" s="10"/>
      <c r="BS13565" s="10"/>
      <c r="BT13565" s="10"/>
      <c r="BU13565" s="10"/>
    </row>
    <row r="13566" spans="68:73">
      <c r="BP13566" s="8"/>
      <c r="BQ13566" s="8"/>
      <c r="BR13566" s="8"/>
      <c r="BS13566" s="8"/>
      <c r="BT13566" s="8"/>
      <c r="BU13566" s="8"/>
    </row>
    <row r="13567" spans="68:73">
      <c r="BP13567" s="10"/>
      <c r="BQ13567" s="10"/>
      <c r="BR13567" s="10"/>
      <c r="BS13567" s="10"/>
      <c r="BT13567" s="10"/>
      <c r="BU13567" s="10"/>
    </row>
    <row r="13568" spans="68:73">
      <c r="BP13568" s="8"/>
      <c r="BQ13568" s="8"/>
      <c r="BR13568" s="8"/>
      <c r="BS13568" s="8"/>
      <c r="BT13568" s="8"/>
      <c r="BU13568" s="8"/>
    </row>
    <row r="13569" spans="68:73">
      <c r="BP13569" s="10"/>
      <c r="BQ13569" s="10"/>
      <c r="BR13569" s="10"/>
      <c r="BS13569" s="10"/>
      <c r="BT13569" s="10"/>
      <c r="BU13569" s="10"/>
    </row>
    <row r="13570" spans="68:73">
      <c r="BP13570" s="8"/>
      <c r="BQ13570" s="8"/>
      <c r="BR13570" s="8"/>
      <c r="BS13570" s="8"/>
      <c r="BT13570" s="8"/>
      <c r="BU13570" s="8"/>
    </row>
    <row r="13571" spans="68:73">
      <c r="BP13571" s="10"/>
      <c r="BQ13571" s="10"/>
      <c r="BR13571" s="10"/>
      <c r="BS13571" s="10"/>
      <c r="BT13571" s="10"/>
      <c r="BU13571" s="10"/>
    </row>
    <row r="13572" spans="68:73">
      <c r="BP13572" s="8"/>
      <c r="BQ13572" s="8"/>
      <c r="BR13572" s="8"/>
      <c r="BS13572" s="8"/>
      <c r="BT13572" s="8"/>
      <c r="BU13572" s="8"/>
    </row>
    <row r="13573" spans="68:73">
      <c r="BP13573" s="10"/>
      <c r="BQ13573" s="10"/>
      <c r="BR13573" s="10"/>
      <c r="BS13573" s="10"/>
      <c r="BT13573" s="10"/>
      <c r="BU13573" s="10"/>
    </row>
    <row r="13574" spans="68:73">
      <c r="BP13574" s="8"/>
      <c r="BQ13574" s="8"/>
      <c r="BR13574" s="8"/>
      <c r="BS13574" s="8"/>
      <c r="BT13574" s="8"/>
      <c r="BU13574" s="8"/>
    </row>
    <row r="13575" spans="68:73">
      <c r="BP13575" s="10"/>
      <c r="BQ13575" s="10"/>
      <c r="BR13575" s="10"/>
      <c r="BS13575" s="10"/>
      <c r="BT13575" s="10"/>
      <c r="BU13575" s="10"/>
    </row>
    <row r="13576" spans="68:73">
      <c r="BP13576" s="8"/>
      <c r="BQ13576" s="8"/>
      <c r="BR13576" s="8"/>
      <c r="BS13576" s="8"/>
      <c r="BT13576" s="8"/>
      <c r="BU13576" s="8"/>
    </row>
    <row r="13577" spans="68:73">
      <c r="BP13577" s="10"/>
      <c r="BQ13577" s="10"/>
      <c r="BR13577" s="10"/>
      <c r="BS13577" s="10"/>
      <c r="BT13577" s="10"/>
      <c r="BU13577" s="10"/>
    </row>
    <row r="13578" spans="68:73">
      <c r="BP13578" s="8"/>
      <c r="BQ13578" s="8"/>
      <c r="BR13578" s="8"/>
      <c r="BS13578" s="8"/>
      <c r="BT13578" s="8"/>
      <c r="BU13578" s="8"/>
    </row>
    <row r="13579" spans="68:73">
      <c r="BP13579" s="10"/>
      <c r="BQ13579" s="10"/>
      <c r="BR13579" s="10"/>
      <c r="BS13579" s="10"/>
      <c r="BT13579" s="10"/>
      <c r="BU13579" s="10"/>
    </row>
    <row r="13580" spans="68:73">
      <c r="BP13580" s="8"/>
      <c r="BQ13580" s="8"/>
      <c r="BR13580" s="8"/>
      <c r="BS13580" s="8"/>
      <c r="BT13580" s="8"/>
      <c r="BU13580" s="8"/>
    </row>
    <row r="13581" spans="68:73">
      <c r="BP13581" s="10"/>
      <c r="BQ13581" s="10"/>
      <c r="BR13581" s="10"/>
      <c r="BS13581" s="10"/>
      <c r="BT13581" s="10"/>
      <c r="BU13581" s="10"/>
    </row>
    <row r="13582" spans="68:73">
      <c r="BP13582" s="8"/>
      <c r="BQ13582" s="8"/>
      <c r="BR13582" s="8"/>
      <c r="BS13582" s="8"/>
      <c r="BT13582" s="8"/>
      <c r="BU13582" s="8"/>
    </row>
    <row r="13583" spans="68:73">
      <c r="BP13583" s="10"/>
      <c r="BQ13583" s="10"/>
      <c r="BR13583" s="10"/>
      <c r="BS13583" s="10"/>
      <c r="BT13583" s="10"/>
      <c r="BU13583" s="10"/>
    </row>
    <row r="13584" spans="68:73">
      <c r="BP13584" s="8"/>
      <c r="BQ13584" s="8"/>
      <c r="BR13584" s="8"/>
      <c r="BS13584" s="8"/>
      <c r="BT13584" s="8"/>
      <c r="BU13584" s="8"/>
    </row>
    <row r="13585" spans="68:73">
      <c r="BP13585" s="10"/>
      <c r="BQ13585" s="10"/>
      <c r="BR13585" s="10"/>
      <c r="BS13585" s="10"/>
      <c r="BT13585" s="10"/>
      <c r="BU13585" s="10"/>
    </row>
    <row r="13586" spans="68:73">
      <c r="BP13586" s="8"/>
      <c r="BQ13586" s="8"/>
      <c r="BR13586" s="8"/>
      <c r="BS13586" s="8"/>
      <c r="BT13586" s="8"/>
      <c r="BU13586" s="8"/>
    </row>
    <row r="13587" spans="68:73">
      <c r="BP13587" s="10"/>
      <c r="BQ13587" s="10"/>
      <c r="BR13587" s="10"/>
      <c r="BS13587" s="10"/>
      <c r="BT13587" s="10"/>
      <c r="BU13587" s="10"/>
    </row>
    <row r="13588" spans="68:73">
      <c r="BP13588" s="8"/>
      <c r="BQ13588" s="8"/>
      <c r="BR13588" s="8"/>
      <c r="BS13588" s="8"/>
      <c r="BT13588" s="8"/>
      <c r="BU13588" s="8"/>
    </row>
    <row r="13589" spans="68:73">
      <c r="BP13589" s="10"/>
      <c r="BQ13589" s="10"/>
      <c r="BR13589" s="10"/>
      <c r="BS13589" s="10"/>
      <c r="BT13589" s="10"/>
      <c r="BU13589" s="10"/>
    </row>
    <row r="13590" spans="68:73">
      <c r="BP13590" s="8"/>
      <c r="BQ13590" s="8"/>
      <c r="BR13590" s="8"/>
      <c r="BS13590" s="8"/>
      <c r="BT13590" s="8"/>
      <c r="BU13590" s="8"/>
    </row>
    <row r="13591" spans="68:73">
      <c r="BP13591" s="10"/>
      <c r="BQ13591" s="10"/>
      <c r="BR13591" s="10"/>
      <c r="BS13591" s="10"/>
      <c r="BT13591" s="10"/>
      <c r="BU13591" s="10"/>
    </row>
    <row r="13592" spans="68:73">
      <c r="BP13592" s="8"/>
      <c r="BQ13592" s="8"/>
      <c r="BR13592" s="8"/>
      <c r="BS13592" s="8"/>
      <c r="BT13592" s="8"/>
      <c r="BU13592" s="8"/>
    </row>
    <row r="13593" spans="68:73">
      <c r="BP13593" s="10"/>
      <c r="BQ13593" s="10"/>
      <c r="BR13593" s="10"/>
      <c r="BS13593" s="10"/>
      <c r="BT13593" s="10"/>
      <c r="BU13593" s="10"/>
    </row>
    <row r="13594" spans="68:73">
      <c r="BP13594" s="8"/>
      <c r="BQ13594" s="8"/>
      <c r="BR13594" s="8"/>
      <c r="BS13594" s="8"/>
      <c r="BT13594" s="8"/>
      <c r="BU13594" s="8"/>
    </row>
    <row r="13595" spans="68:73">
      <c r="BP13595" s="10"/>
      <c r="BQ13595" s="10"/>
      <c r="BR13595" s="10"/>
      <c r="BS13595" s="10"/>
      <c r="BT13595" s="10"/>
      <c r="BU13595" s="10"/>
    </row>
    <row r="13596" spans="68:73">
      <c r="BP13596" s="8"/>
      <c r="BQ13596" s="8"/>
      <c r="BR13596" s="8"/>
      <c r="BS13596" s="8"/>
      <c r="BT13596" s="8"/>
      <c r="BU13596" s="8"/>
    </row>
    <row r="13597" spans="68:73">
      <c r="BP13597" s="10"/>
      <c r="BQ13597" s="10"/>
      <c r="BR13597" s="10"/>
      <c r="BS13597" s="10"/>
      <c r="BT13597" s="10"/>
      <c r="BU13597" s="10"/>
    </row>
    <row r="13598" spans="68:73">
      <c r="BP13598" s="8"/>
      <c r="BQ13598" s="8"/>
      <c r="BR13598" s="8"/>
      <c r="BS13598" s="8"/>
      <c r="BT13598" s="8"/>
      <c r="BU13598" s="8"/>
    </row>
    <row r="13599" spans="68:73">
      <c r="BP13599" s="10"/>
      <c r="BQ13599" s="10"/>
      <c r="BR13599" s="10"/>
      <c r="BS13599" s="10"/>
      <c r="BT13599" s="10"/>
      <c r="BU13599" s="10"/>
    </row>
    <row r="13600" spans="68:73">
      <c r="BP13600" s="8"/>
      <c r="BQ13600" s="8"/>
      <c r="BR13600" s="8"/>
      <c r="BS13600" s="8"/>
      <c r="BT13600" s="8"/>
      <c r="BU13600" s="8"/>
    </row>
    <row r="13601" spans="68:73">
      <c r="BP13601" s="10"/>
      <c r="BQ13601" s="10"/>
      <c r="BR13601" s="10"/>
      <c r="BS13601" s="10"/>
      <c r="BT13601" s="10"/>
      <c r="BU13601" s="10"/>
    </row>
    <row r="13602" spans="68:73">
      <c r="BP13602" s="8"/>
      <c r="BQ13602" s="8"/>
      <c r="BR13602" s="8"/>
      <c r="BS13602" s="8"/>
      <c r="BT13602" s="8"/>
      <c r="BU13602" s="8"/>
    </row>
    <row r="13603" spans="68:73">
      <c r="BP13603" s="10"/>
      <c r="BQ13603" s="10"/>
      <c r="BR13603" s="10"/>
      <c r="BS13603" s="10"/>
      <c r="BT13603" s="10"/>
      <c r="BU13603" s="10"/>
    </row>
    <row r="13604" spans="68:73">
      <c r="BP13604" s="8"/>
      <c r="BQ13604" s="8"/>
      <c r="BR13604" s="8"/>
      <c r="BS13604" s="8"/>
      <c r="BT13604" s="8"/>
      <c r="BU13604" s="8"/>
    </row>
    <row r="13605" spans="68:73">
      <c r="BP13605" s="10"/>
      <c r="BQ13605" s="10"/>
      <c r="BR13605" s="10"/>
      <c r="BS13605" s="10"/>
      <c r="BT13605" s="10"/>
      <c r="BU13605" s="10"/>
    </row>
    <row r="13606" spans="68:73">
      <c r="BP13606" s="8"/>
      <c r="BQ13606" s="8"/>
      <c r="BR13606" s="8"/>
      <c r="BS13606" s="8"/>
      <c r="BT13606" s="8"/>
      <c r="BU13606" s="8"/>
    </row>
    <row r="13607" spans="68:73">
      <c r="BP13607" s="10"/>
      <c r="BQ13607" s="10"/>
      <c r="BR13607" s="10"/>
      <c r="BS13607" s="10"/>
      <c r="BT13607" s="10"/>
      <c r="BU13607" s="10"/>
    </row>
    <row r="13608" spans="68:73">
      <c r="BP13608" s="8"/>
      <c r="BQ13608" s="8"/>
      <c r="BR13608" s="8"/>
      <c r="BS13608" s="8"/>
      <c r="BT13608" s="8"/>
      <c r="BU13608" s="8"/>
    </row>
    <row r="13609" spans="68:73">
      <c r="BP13609" s="10"/>
      <c r="BQ13609" s="10"/>
      <c r="BR13609" s="10"/>
      <c r="BS13609" s="10"/>
      <c r="BT13609" s="10"/>
      <c r="BU13609" s="10"/>
    </row>
    <row r="13610" spans="68:73">
      <c r="BP13610" s="8"/>
      <c r="BQ13610" s="8"/>
      <c r="BR13610" s="8"/>
      <c r="BS13610" s="8"/>
      <c r="BT13610" s="8"/>
      <c r="BU13610" s="8"/>
    </row>
    <row r="13611" spans="68:73">
      <c r="BP13611" s="10"/>
      <c r="BQ13611" s="10"/>
      <c r="BR13611" s="10"/>
      <c r="BS13611" s="10"/>
      <c r="BT13611" s="10"/>
      <c r="BU13611" s="10"/>
    </row>
    <row r="13612" spans="68:73">
      <c r="BP13612" s="8"/>
      <c r="BQ13612" s="8"/>
      <c r="BR13612" s="8"/>
      <c r="BS13612" s="8"/>
      <c r="BT13612" s="8"/>
      <c r="BU13612" s="8"/>
    </row>
    <row r="13613" spans="68:73">
      <c r="BP13613" s="10"/>
      <c r="BQ13613" s="10"/>
      <c r="BR13613" s="10"/>
      <c r="BS13613" s="10"/>
      <c r="BT13613" s="10"/>
      <c r="BU13613" s="10"/>
    </row>
    <row r="13614" spans="68:73">
      <c r="BP13614" s="8"/>
      <c r="BQ13614" s="8"/>
      <c r="BR13614" s="8"/>
      <c r="BS13614" s="8"/>
      <c r="BT13614" s="8"/>
      <c r="BU13614" s="8"/>
    </row>
    <row r="13615" spans="68:73">
      <c r="BP13615" s="10"/>
      <c r="BQ13615" s="10"/>
      <c r="BR13615" s="10"/>
      <c r="BS13615" s="10"/>
      <c r="BT13615" s="10"/>
      <c r="BU13615" s="10"/>
    </row>
    <row r="13616" spans="68:73">
      <c r="BP13616" s="8"/>
      <c r="BQ13616" s="8"/>
      <c r="BR13616" s="8"/>
      <c r="BS13616" s="8"/>
      <c r="BT13616" s="8"/>
      <c r="BU13616" s="8"/>
    </row>
    <row r="13617" spans="68:73">
      <c r="BP13617" s="10"/>
      <c r="BQ13617" s="10"/>
      <c r="BR13617" s="10"/>
      <c r="BS13617" s="10"/>
      <c r="BT13617" s="10"/>
      <c r="BU13617" s="10"/>
    </row>
    <row r="13618" spans="68:73">
      <c r="BP13618" s="8"/>
      <c r="BQ13618" s="8"/>
      <c r="BR13618" s="8"/>
      <c r="BS13618" s="8"/>
      <c r="BT13618" s="8"/>
      <c r="BU13618" s="8"/>
    </row>
    <row r="13619" spans="68:73">
      <c r="BP13619" s="10"/>
      <c r="BQ13619" s="10"/>
      <c r="BR13619" s="10"/>
      <c r="BS13619" s="10"/>
      <c r="BT13619" s="10"/>
      <c r="BU13619" s="10"/>
    </row>
    <row r="13620" spans="68:73">
      <c r="BP13620" s="8"/>
      <c r="BQ13620" s="8"/>
      <c r="BR13620" s="8"/>
      <c r="BS13620" s="8"/>
      <c r="BT13620" s="8"/>
      <c r="BU13620" s="8"/>
    </row>
    <row r="13621" spans="68:73">
      <c r="BP13621" s="10"/>
      <c r="BQ13621" s="10"/>
      <c r="BR13621" s="10"/>
      <c r="BS13621" s="10"/>
      <c r="BT13621" s="10"/>
      <c r="BU13621" s="10"/>
    </row>
    <row r="13622" spans="68:73">
      <c r="BP13622" s="8"/>
      <c r="BQ13622" s="8"/>
      <c r="BR13622" s="8"/>
      <c r="BS13622" s="8"/>
      <c r="BT13622" s="8"/>
      <c r="BU13622" s="8"/>
    </row>
    <row r="13623" spans="68:73">
      <c r="BP13623" s="10"/>
      <c r="BQ13623" s="10"/>
      <c r="BR13623" s="10"/>
      <c r="BS13623" s="10"/>
      <c r="BT13623" s="10"/>
      <c r="BU13623" s="10"/>
    </row>
    <row r="13624" spans="68:73">
      <c r="BP13624" s="8"/>
      <c r="BQ13624" s="8"/>
      <c r="BR13624" s="8"/>
      <c r="BS13624" s="8"/>
      <c r="BT13624" s="8"/>
      <c r="BU13624" s="8"/>
    </row>
    <row r="13625" spans="68:73">
      <c r="BP13625" s="10"/>
      <c r="BQ13625" s="10"/>
      <c r="BR13625" s="10"/>
      <c r="BS13625" s="10"/>
      <c r="BT13625" s="10"/>
      <c r="BU13625" s="10"/>
    </row>
    <row r="13626" spans="68:73">
      <c r="BP13626" s="8"/>
      <c r="BQ13626" s="8"/>
      <c r="BR13626" s="8"/>
      <c r="BS13626" s="8"/>
      <c r="BT13626" s="8"/>
      <c r="BU13626" s="8"/>
    </row>
    <row r="13627" spans="68:73">
      <c r="BP13627" s="10"/>
      <c r="BQ13627" s="10"/>
      <c r="BR13627" s="10"/>
      <c r="BS13627" s="10"/>
      <c r="BT13627" s="10"/>
      <c r="BU13627" s="10"/>
    </row>
    <row r="13628" spans="68:73">
      <c r="BP13628" s="8"/>
      <c r="BQ13628" s="8"/>
      <c r="BR13628" s="8"/>
      <c r="BS13628" s="8"/>
      <c r="BT13628" s="8"/>
      <c r="BU13628" s="8"/>
    </row>
    <row r="13629" spans="68:73">
      <c r="BP13629" s="10"/>
      <c r="BQ13629" s="10"/>
      <c r="BR13629" s="10"/>
      <c r="BS13629" s="10"/>
      <c r="BT13629" s="10"/>
      <c r="BU13629" s="10"/>
    </row>
    <row r="13630" spans="68:73">
      <c r="BP13630" s="8"/>
      <c r="BQ13630" s="8"/>
      <c r="BR13630" s="8"/>
      <c r="BS13630" s="8"/>
      <c r="BT13630" s="8"/>
      <c r="BU13630" s="8"/>
    </row>
    <row r="13631" spans="68:73">
      <c r="BP13631" s="10"/>
      <c r="BQ13631" s="10"/>
      <c r="BR13631" s="10"/>
      <c r="BS13631" s="10"/>
      <c r="BT13631" s="10"/>
      <c r="BU13631" s="10"/>
    </row>
    <row r="13632" spans="68:73">
      <c r="BP13632" s="8"/>
      <c r="BQ13632" s="8"/>
      <c r="BR13632" s="8"/>
      <c r="BS13632" s="8"/>
      <c r="BT13632" s="8"/>
      <c r="BU13632" s="8"/>
    </row>
    <row r="13633" spans="68:73">
      <c r="BP13633" s="10"/>
      <c r="BQ13633" s="10"/>
      <c r="BR13633" s="10"/>
      <c r="BS13633" s="10"/>
      <c r="BT13633" s="10"/>
      <c r="BU13633" s="10"/>
    </row>
    <row r="13634" spans="68:73">
      <c r="BP13634" s="8"/>
      <c r="BQ13634" s="8"/>
      <c r="BR13634" s="8"/>
      <c r="BS13634" s="8"/>
      <c r="BT13634" s="8"/>
      <c r="BU13634" s="8"/>
    </row>
    <row r="13635" spans="68:73">
      <c r="BP13635" s="10"/>
      <c r="BQ13635" s="10"/>
      <c r="BR13635" s="10"/>
      <c r="BS13635" s="10"/>
      <c r="BT13635" s="10"/>
      <c r="BU13635" s="10"/>
    </row>
    <row r="13636" spans="68:73">
      <c r="BP13636" s="8"/>
      <c r="BQ13636" s="8"/>
      <c r="BR13636" s="8"/>
      <c r="BS13636" s="8"/>
      <c r="BT13636" s="8"/>
      <c r="BU13636" s="8"/>
    </row>
    <row r="13637" spans="68:73">
      <c r="BP13637" s="10"/>
      <c r="BQ13637" s="10"/>
      <c r="BR13637" s="10"/>
      <c r="BS13637" s="10"/>
      <c r="BT13637" s="10"/>
      <c r="BU13637" s="10"/>
    </row>
    <row r="13638" spans="68:73">
      <c r="BP13638" s="8"/>
      <c r="BQ13638" s="8"/>
      <c r="BR13638" s="8"/>
      <c r="BS13638" s="8"/>
      <c r="BT13638" s="8"/>
      <c r="BU13638" s="8"/>
    </row>
    <row r="13639" spans="68:73">
      <c r="BP13639" s="10"/>
      <c r="BQ13639" s="10"/>
      <c r="BR13639" s="10"/>
      <c r="BS13639" s="10"/>
      <c r="BT13639" s="10"/>
      <c r="BU13639" s="10"/>
    </row>
    <row r="13640" spans="68:73">
      <c r="BP13640" s="8"/>
      <c r="BQ13640" s="8"/>
      <c r="BR13640" s="8"/>
      <c r="BS13640" s="8"/>
      <c r="BT13640" s="8"/>
      <c r="BU13640" s="8"/>
    </row>
    <row r="13641" spans="68:73">
      <c r="BP13641" s="10"/>
      <c r="BQ13641" s="10"/>
      <c r="BR13641" s="10"/>
      <c r="BS13641" s="10"/>
      <c r="BT13641" s="10"/>
      <c r="BU13641" s="10"/>
    </row>
    <row r="13642" spans="68:73">
      <c r="BP13642" s="8"/>
      <c r="BQ13642" s="8"/>
      <c r="BR13642" s="8"/>
      <c r="BS13642" s="8"/>
      <c r="BT13642" s="8"/>
      <c r="BU13642" s="8"/>
    </row>
    <row r="13643" spans="68:73">
      <c r="BP13643" s="10"/>
      <c r="BQ13643" s="10"/>
      <c r="BR13643" s="10"/>
      <c r="BS13643" s="10"/>
      <c r="BT13643" s="10"/>
      <c r="BU13643" s="10"/>
    </row>
    <row r="13644" spans="68:73">
      <c r="BP13644" s="8"/>
      <c r="BQ13644" s="8"/>
      <c r="BR13644" s="8"/>
      <c r="BS13644" s="8"/>
      <c r="BT13644" s="8"/>
      <c r="BU13644" s="8"/>
    </row>
    <row r="13645" spans="68:73">
      <c r="BP13645" s="10"/>
      <c r="BQ13645" s="10"/>
      <c r="BR13645" s="10"/>
      <c r="BS13645" s="10"/>
      <c r="BT13645" s="10"/>
      <c r="BU13645" s="10"/>
    </row>
    <row r="13646" spans="68:73">
      <c r="BP13646" s="8"/>
      <c r="BQ13646" s="8"/>
      <c r="BR13646" s="8"/>
      <c r="BS13646" s="8"/>
      <c r="BT13646" s="8"/>
      <c r="BU13646" s="8"/>
    </row>
    <row r="13647" spans="68:73">
      <c r="BP13647" s="10"/>
      <c r="BQ13647" s="10"/>
      <c r="BR13647" s="10"/>
      <c r="BS13647" s="10"/>
      <c r="BT13647" s="10"/>
      <c r="BU13647" s="10"/>
    </row>
    <row r="13648" spans="68:73">
      <c r="BP13648" s="8"/>
      <c r="BQ13648" s="8"/>
      <c r="BR13648" s="8"/>
      <c r="BS13648" s="8"/>
      <c r="BT13648" s="8"/>
      <c r="BU13648" s="8"/>
    </row>
    <row r="13649" spans="68:73">
      <c r="BP13649" s="10"/>
      <c r="BQ13649" s="10"/>
      <c r="BR13649" s="10"/>
      <c r="BS13649" s="10"/>
      <c r="BT13649" s="10"/>
      <c r="BU13649" s="10"/>
    </row>
    <row r="13650" spans="68:73">
      <c r="BP13650" s="8"/>
      <c r="BQ13650" s="8"/>
      <c r="BR13650" s="8"/>
      <c r="BS13650" s="8"/>
      <c r="BT13650" s="8"/>
      <c r="BU13650" s="8"/>
    </row>
    <row r="13651" spans="68:73">
      <c r="BP13651" s="10"/>
      <c r="BQ13651" s="10"/>
      <c r="BR13651" s="10"/>
      <c r="BS13651" s="10"/>
      <c r="BT13651" s="10"/>
      <c r="BU13651" s="10"/>
    </row>
    <row r="13652" spans="68:73">
      <c r="BP13652" s="8"/>
      <c r="BQ13652" s="8"/>
      <c r="BR13652" s="8"/>
      <c r="BS13652" s="8"/>
      <c r="BT13652" s="8"/>
      <c r="BU13652" s="8"/>
    </row>
    <row r="13653" spans="68:73">
      <c r="BP13653" s="10"/>
      <c r="BQ13653" s="10"/>
      <c r="BR13653" s="10"/>
      <c r="BS13653" s="10"/>
      <c r="BT13653" s="10"/>
      <c r="BU13653" s="10"/>
    </row>
    <row r="13654" spans="68:73">
      <c r="BP13654" s="8"/>
      <c r="BQ13654" s="8"/>
      <c r="BR13654" s="8"/>
      <c r="BS13654" s="8"/>
      <c r="BT13654" s="8"/>
      <c r="BU13654" s="8"/>
    </row>
    <row r="13655" spans="68:73">
      <c r="BP13655" s="10"/>
      <c r="BQ13655" s="10"/>
      <c r="BR13655" s="10"/>
      <c r="BS13655" s="10"/>
      <c r="BT13655" s="10"/>
      <c r="BU13655" s="10"/>
    </row>
    <row r="13656" spans="68:73">
      <c r="BP13656" s="8"/>
      <c r="BQ13656" s="8"/>
      <c r="BR13656" s="8"/>
      <c r="BS13656" s="8"/>
      <c r="BT13656" s="8"/>
      <c r="BU13656" s="8"/>
    </row>
    <row r="13657" spans="68:73">
      <c r="BP13657" s="10"/>
      <c r="BQ13657" s="10"/>
      <c r="BR13657" s="10"/>
      <c r="BS13657" s="10"/>
      <c r="BT13657" s="10"/>
      <c r="BU13657" s="10"/>
    </row>
    <row r="13658" spans="68:73">
      <c r="BP13658" s="8"/>
      <c r="BQ13658" s="8"/>
      <c r="BR13658" s="8"/>
      <c r="BS13658" s="8"/>
      <c r="BT13658" s="8"/>
      <c r="BU13658" s="8"/>
    </row>
    <row r="13659" spans="68:73">
      <c r="BP13659" s="10"/>
      <c r="BQ13659" s="10"/>
      <c r="BR13659" s="10"/>
      <c r="BS13659" s="10"/>
      <c r="BT13659" s="10"/>
      <c r="BU13659" s="10"/>
    </row>
    <row r="13660" spans="68:73">
      <c r="BP13660" s="8"/>
      <c r="BQ13660" s="8"/>
      <c r="BR13660" s="8"/>
      <c r="BS13660" s="8"/>
      <c r="BT13660" s="8"/>
      <c r="BU13660" s="8"/>
    </row>
    <row r="13661" spans="68:73">
      <c r="BP13661" s="10"/>
      <c r="BQ13661" s="10"/>
      <c r="BR13661" s="10"/>
      <c r="BS13661" s="10"/>
      <c r="BT13661" s="10"/>
      <c r="BU13661" s="10"/>
    </row>
    <row r="13662" spans="68:73">
      <c r="BP13662" s="8"/>
      <c r="BQ13662" s="8"/>
      <c r="BR13662" s="8"/>
      <c r="BS13662" s="8"/>
      <c r="BT13662" s="8"/>
      <c r="BU13662" s="8"/>
    </row>
    <row r="13663" spans="68:73">
      <c r="BP13663" s="10"/>
      <c r="BQ13663" s="10"/>
      <c r="BR13663" s="10"/>
      <c r="BS13663" s="10"/>
      <c r="BT13663" s="10"/>
      <c r="BU13663" s="10"/>
    </row>
    <row r="13664" spans="68:73">
      <c r="BP13664" s="8"/>
      <c r="BQ13664" s="8"/>
      <c r="BR13664" s="8"/>
      <c r="BS13664" s="8"/>
      <c r="BT13664" s="8"/>
      <c r="BU13664" s="8"/>
    </row>
    <row r="13665" spans="68:73">
      <c r="BP13665" s="10"/>
      <c r="BQ13665" s="10"/>
      <c r="BR13665" s="10"/>
      <c r="BS13665" s="10"/>
      <c r="BT13665" s="10"/>
      <c r="BU13665" s="10"/>
    </row>
    <row r="13666" spans="68:73">
      <c r="BP13666" s="8"/>
      <c r="BQ13666" s="8"/>
      <c r="BR13666" s="8"/>
      <c r="BS13666" s="8"/>
      <c r="BT13666" s="8"/>
      <c r="BU13666" s="8"/>
    </row>
    <row r="13667" spans="68:73">
      <c r="BP13667" s="10"/>
      <c r="BQ13667" s="10"/>
      <c r="BR13667" s="10"/>
      <c r="BS13667" s="10"/>
      <c r="BT13667" s="10"/>
      <c r="BU13667" s="10"/>
    </row>
    <row r="13668" spans="68:73">
      <c r="BP13668" s="8"/>
      <c r="BQ13668" s="8"/>
      <c r="BR13668" s="8"/>
      <c r="BS13668" s="8"/>
      <c r="BT13668" s="8"/>
      <c r="BU13668" s="8"/>
    </row>
    <row r="13669" spans="68:73">
      <c r="BP13669" s="10"/>
      <c r="BQ13669" s="10"/>
      <c r="BR13669" s="10"/>
      <c r="BS13669" s="10"/>
      <c r="BT13669" s="10"/>
      <c r="BU13669" s="10"/>
    </row>
    <row r="13670" spans="68:73">
      <c r="BP13670" s="8"/>
      <c r="BQ13670" s="8"/>
      <c r="BR13670" s="8"/>
      <c r="BS13670" s="8"/>
      <c r="BT13670" s="8"/>
      <c r="BU13670" s="8"/>
    </row>
    <row r="13671" spans="68:73">
      <c r="BP13671" s="10"/>
      <c r="BQ13671" s="10"/>
      <c r="BR13671" s="10"/>
      <c r="BS13671" s="10"/>
      <c r="BT13671" s="10"/>
      <c r="BU13671" s="10"/>
    </row>
    <row r="13672" spans="68:73">
      <c r="BP13672" s="8"/>
      <c r="BQ13672" s="8"/>
      <c r="BR13672" s="8"/>
      <c r="BS13672" s="8"/>
      <c r="BT13672" s="8"/>
      <c r="BU13672" s="8"/>
    </row>
    <row r="13673" spans="68:73">
      <c r="BP13673" s="10"/>
      <c r="BQ13673" s="10"/>
      <c r="BR13673" s="10"/>
      <c r="BS13673" s="10"/>
      <c r="BT13673" s="10"/>
      <c r="BU13673" s="10"/>
    </row>
    <row r="13674" spans="68:73">
      <c r="BP13674" s="8"/>
      <c r="BQ13674" s="8"/>
      <c r="BR13674" s="8"/>
      <c r="BS13674" s="8"/>
      <c r="BT13674" s="8"/>
      <c r="BU13674" s="8"/>
    </row>
    <row r="13675" spans="68:73">
      <c r="BP13675" s="10"/>
      <c r="BQ13675" s="10"/>
      <c r="BR13675" s="10"/>
      <c r="BS13675" s="10"/>
      <c r="BT13675" s="10"/>
      <c r="BU13675" s="10"/>
    </row>
    <row r="13676" spans="68:73">
      <c r="BP13676" s="8"/>
      <c r="BQ13676" s="8"/>
      <c r="BR13676" s="8"/>
      <c r="BS13676" s="8"/>
      <c r="BT13676" s="8"/>
      <c r="BU13676" s="8"/>
    </row>
    <row r="13677" spans="68:73">
      <c r="BP13677" s="10"/>
      <c r="BQ13677" s="10"/>
      <c r="BR13677" s="10"/>
      <c r="BS13677" s="10"/>
      <c r="BT13677" s="10"/>
      <c r="BU13677" s="10"/>
    </row>
    <row r="13678" spans="68:73">
      <c r="BP13678" s="8"/>
      <c r="BQ13678" s="8"/>
      <c r="BR13678" s="8"/>
      <c r="BS13678" s="8"/>
      <c r="BT13678" s="8"/>
      <c r="BU13678" s="8"/>
    </row>
    <row r="13679" spans="68:73">
      <c r="BP13679" s="10"/>
      <c r="BQ13679" s="10"/>
      <c r="BR13679" s="10"/>
      <c r="BS13679" s="10"/>
      <c r="BT13679" s="10"/>
      <c r="BU13679" s="10"/>
    </row>
    <row r="13680" spans="68:73">
      <c r="BP13680" s="8"/>
      <c r="BQ13680" s="8"/>
      <c r="BR13680" s="8"/>
      <c r="BS13680" s="8"/>
      <c r="BT13680" s="8"/>
      <c r="BU13680" s="8"/>
    </row>
    <row r="13681" spans="68:73">
      <c r="BP13681" s="10"/>
      <c r="BQ13681" s="10"/>
      <c r="BR13681" s="10"/>
      <c r="BS13681" s="10"/>
      <c r="BT13681" s="10"/>
      <c r="BU13681" s="10"/>
    </row>
    <row r="13682" spans="68:73">
      <c r="BP13682" s="8"/>
      <c r="BQ13682" s="8"/>
      <c r="BR13682" s="8"/>
      <c r="BS13682" s="8"/>
      <c r="BT13682" s="8"/>
      <c r="BU13682" s="8"/>
    </row>
    <row r="13683" spans="68:73">
      <c r="BP13683" s="10"/>
      <c r="BQ13683" s="10"/>
      <c r="BR13683" s="10"/>
      <c r="BS13683" s="10"/>
      <c r="BT13683" s="10"/>
      <c r="BU13683" s="10"/>
    </row>
    <row r="13684" spans="68:73">
      <c r="BP13684" s="8"/>
      <c r="BQ13684" s="8"/>
      <c r="BR13684" s="8"/>
      <c r="BS13684" s="8"/>
      <c r="BT13684" s="8"/>
      <c r="BU13684" s="8"/>
    </row>
    <row r="13685" spans="68:73">
      <c r="BP13685" s="10"/>
      <c r="BQ13685" s="10"/>
      <c r="BR13685" s="10"/>
      <c r="BS13685" s="10"/>
      <c r="BT13685" s="10"/>
      <c r="BU13685" s="10"/>
    </row>
    <row r="13686" spans="68:73">
      <c r="BP13686" s="8"/>
      <c r="BQ13686" s="8"/>
      <c r="BR13686" s="8"/>
      <c r="BS13686" s="8"/>
      <c r="BT13686" s="8"/>
      <c r="BU13686" s="8"/>
    </row>
    <row r="13687" spans="68:73">
      <c r="BP13687" s="10"/>
      <c r="BQ13687" s="10"/>
      <c r="BR13687" s="10"/>
      <c r="BS13687" s="10"/>
      <c r="BT13687" s="10"/>
      <c r="BU13687" s="10"/>
    </row>
    <row r="13688" spans="68:73">
      <c r="BP13688" s="8"/>
      <c r="BQ13688" s="8"/>
      <c r="BR13688" s="8"/>
      <c r="BS13688" s="8"/>
      <c r="BT13688" s="8"/>
      <c r="BU13688" s="8"/>
    </row>
    <row r="13689" spans="68:73">
      <c r="BP13689" s="10"/>
      <c r="BQ13689" s="10"/>
      <c r="BR13689" s="10"/>
      <c r="BS13689" s="10"/>
      <c r="BT13689" s="10"/>
      <c r="BU13689" s="10"/>
    </row>
    <row r="13690" spans="68:73">
      <c r="BP13690" s="8"/>
      <c r="BQ13690" s="8"/>
      <c r="BR13690" s="8"/>
      <c r="BS13690" s="8"/>
      <c r="BT13690" s="8"/>
      <c r="BU13690" s="8"/>
    </row>
    <row r="13691" spans="68:73">
      <c r="BP13691" s="10"/>
      <c r="BQ13691" s="10"/>
      <c r="BR13691" s="10"/>
      <c r="BS13691" s="10"/>
      <c r="BT13691" s="10"/>
      <c r="BU13691" s="10"/>
    </row>
    <row r="13692" spans="68:73">
      <c r="BP13692" s="8"/>
      <c r="BQ13692" s="8"/>
      <c r="BR13692" s="8"/>
      <c r="BS13692" s="8"/>
      <c r="BT13692" s="8"/>
      <c r="BU13692" s="8"/>
    </row>
    <row r="13693" spans="68:73">
      <c r="BP13693" s="10"/>
      <c r="BQ13693" s="10"/>
      <c r="BR13693" s="10"/>
      <c r="BS13693" s="10"/>
      <c r="BT13693" s="10"/>
      <c r="BU13693" s="10"/>
    </row>
    <row r="13694" spans="68:73">
      <c r="BP13694" s="8"/>
      <c r="BQ13694" s="8"/>
      <c r="BR13694" s="8"/>
      <c r="BS13694" s="8"/>
      <c r="BT13694" s="8"/>
      <c r="BU13694" s="8"/>
    </row>
    <row r="13695" spans="68:73">
      <c r="BP13695" s="10"/>
      <c r="BQ13695" s="10"/>
      <c r="BR13695" s="10"/>
      <c r="BS13695" s="10"/>
      <c r="BT13695" s="10"/>
      <c r="BU13695" s="10"/>
    </row>
    <row r="13696" spans="68:73">
      <c r="BP13696" s="8"/>
      <c r="BQ13696" s="8"/>
      <c r="BR13696" s="8"/>
      <c r="BS13696" s="8"/>
      <c r="BT13696" s="8"/>
      <c r="BU13696" s="8"/>
    </row>
    <row r="13697" spans="68:73">
      <c r="BP13697" s="10"/>
      <c r="BQ13697" s="10"/>
      <c r="BR13697" s="10"/>
      <c r="BS13697" s="10"/>
      <c r="BT13697" s="10"/>
      <c r="BU13697" s="10"/>
    </row>
    <row r="13698" spans="68:73">
      <c r="BP13698" s="8"/>
      <c r="BQ13698" s="8"/>
      <c r="BR13698" s="8"/>
      <c r="BS13698" s="8"/>
      <c r="BT13698" s="8"/>
      <c r="BU13698" s="8"/>
    </row>
    <row r="13699" spans="68:73">
      <c r="BP13699" s="10"/>
      <c r="BQ13699" s="10"/>
      <c r="BR13699" s="10"/>
      <c r="BS13699" s="10"/>
      <c r="BT13699" s="10"/>
      <c r="BU13699" s="10"/>
    </row>
    <row r="13700" spans="68:73">
      <c r="BP13700" s="8"/>
      <c r="BQ13700" s="8"/>
      <c r="BR13700" s="8"/>
      <c r="BS13700" s="8"/>
      <c r="BT13700" s="8"/>
      <c r="BU13700" s="8"/>
    </row>
    <row r="13701" spans="68:73">
      <c r="BP13701" s="10"/>
      <c r="BQ13701" s="10"/>
      <c r="BR13701" s="10"/>
      <c r="BS13701" s="10"/>
      <c r="BT13701" s="10"/>
      <c r="BU13701" s="10"/>
    </row>
    <row r="13702" spans="68:73">
      <c r="BP13702" s="8"/>
      <c r="BQ13702" s="8"/>
      <c r="BR13702" s="8"/>
      <c r="BS13702" s="8"/>
      <c r="BT13702" s="8"/>
      <c r="BU13702" s="8"/>
    </row>
    <row r="13703" spans="68:73">
      <c r="BP13703" s="10"/>
      <c r="BQ13703" s="10"/>
      <c r="BR13703" s="10"/>
      <c r="BS13703" s="10"/>
      <c r="BT13703" s="10"/>
      <c r="BU13703" s="10"/>
    </row>
    <row r="13704" spans="68:73">
      <c r="BP13704" s="8"/>
      <c r="BQ13704" s="8"/>
      <c r="BR13704" s="8"/>
      <c r="BS13704" s="8"/>
      <c r="BT13704" s="8"/>
      <c r="BU13704" s="8"/>
    </row>
    <row r="13705" spans="68:73">
      <c r="BP13705" s="10"/>
      <c r="BQ13705" s="10"/>
      <c r="BR13705" s="10"/>
      <c r="BS13705" s="10"/>
      <c r="BT13705" s="10"/>
      <c r="BU13705" s="10"/>
    </row>
    <row r="13706" spans="68:73">
      <c r="BP13706" s="8"/>
      <c r="BQ13706" s="8"/>
      <c r="BR13706" s="8"/>
      <c r="BS13706" s="8"/>
      <c r="BT13706" s="8"/>
      <c r="BU13706" s="8"/>
    </row>
    <row r="13707" spans="68:73">
      <c r="BP13707" s="10"/>
      <c r="BQ13707" s="10"/>
      <c r="BR13707" s="10"/>
      <c r="BS13707" s="10"/>
      <c r="BT13707" s="10"/>
      <c r="BU13707" s="10"/>
    </row>
    <row r="13708" spans="68:73">
      <c r="BP13708" s="8"/>
      <c r="BQ13708" s="8"/>
      <c r="BR13708" s="8"/>
      <c r="BS13708" s="8"/>
      <c r="BT13708" s="8"/>
      <c r="BU13708" s="8"/>
    </row>
    <row r="13709" spans="68:73">
      <c r="BP13709" s="10"/>
      <c r="BQ13709" s="10"/>
      <c r="BR13709" s="10"/>
      <c r="BS13709" s="10"/>
      <c r="BT13709" s="10"/>
      <c r="BU13709" s="10"/>
    </row>
    <row r="13710" spans="68:73">
      <c r="BP13710" s="8"/>
      <c r="BQ13710" s="8"/>
      <c r="BR13710" s="8"/>
      <c r="BS13710" s="8"/>
      <c r="BT13710" s="8"/>
      <c r="BU13710" s="8"/>
    </row>
    <row r="13711" spans="68:73">
      <c r="BP13711" s="10"/>
      <c r="BQ13711" s="10"/>
      <c r="BR13711" s="10"/>
      <c r="BS13711" s="10"/>
      <c r="BT13711" s="10"/>
      <c r="BU13711" s="10"/>
    </row>
    <row r="13712" spans="68:73">
      <c r="BP13712" s="8"/>
      <c r="BQ13712" s="8"/>
      <c r="BR13712" s="8"/>
      <c r="BS13712" s="8"/>
      <c r="BT13712" s="8"/>
      <c r="BU13712" s="8"/>
    </row>
    <row r="13713" spans="68:73">
      <c r="BP13713" s="10"/>
      <c r="BQ13713" s="10"/>
      <c r="BR13713" s="10"/>
      <c r="BS13713" s="10"/>
      <c r="BT13713" s="10"/>
      <c r="BU13713" s="10"/>
    </row>
    <row r="13714" spans="68:73">
      <c r="BP13714" s="8"/>
      <c r="BQ13714" s="8"/>
      <c r="BR13714" s="8"/>
      <c r="BS13714" s="8"/>
      <c r="BT13714" s="8"/>
      <c r="BU13714" s="8"/>
    </row>
    <row r="13715" spans="68:73">
      <c r="BP13715" s="10"/>
      <c r="BQ13715" s="10"/>
      <c r="BR13715" s="10"/>
      <c r="BS13715" s="10"/>
      <c r="BT13715" s="10"/>
      <c r="BU13715" s="10"/>
    </row>
    <row r="13716" spans="68:73">
      <c r="BP13716" s="8"/>
      <c r="BQ13716" s="8"/>
      <c r="BR13716" s="8"/>
      <c r="BS13716" s="8"/>
      <c r="BT13716" s="8"/>
      <c r="BU13716" s="8"/>
    </row>
    <row r="13717" spans="68:73">
      <c r="BP13717" s="10"/>
      <c r="BQ13717" s="10"/>
      <c r="BR13717" s="10"/>
      <c r="BS13717" s="10"/>
      <c r="BT13717" s="10"/>
      <c r="BU13717" s="10"/>
    </row>
    <row r="13718" spans="68:73">
      <c r="BP13718" s="8"/>
      <c r="BQ13718" s="8"/>
      <c r="BR13718" s="8"/>
      <c r="BS13718" s="8"/>
      <c r="BT13718" s="8"/>
      <c r="BU13718" s="8"/>
    </row>
    <row r="13719" spans="68:73">
      <c r="BP13719" s="10"/>
      <c r="BQ13719" s="10"/>
      <c r="BR13719" s="10"/>
      <c r="BS13719" s="10"/>
      <c r="BT13719" s="10"/>
      <c r="BU13719" s="10"/>
    </row>
    <row r="13720" spans="68:73">
      <c r="BP13720" s="8"/>
      <c r="BQ13720" s="8"/>
      <c r="BR13720" s="8"/>
      <c r="BS13720" s="8"/>
      <c r="BT13720" s="8"/>
      <c r="BU13720" s="8"/>
    </row>
    <row r="13721" spans="68:73">
      <c r="BP13721" s="10"/>
      <c r="BQ13721" s="10"/>
      <c r="BR13721" s="10"/>
      <c r="BS13721" s="10"/>
      <c r="BT13721" s="10"/>
      <c r="BU13721" s="10"/>
    </row>
    <row r="13722" spans="68:73">
      <c r="BP13722" s="8"/>
      <c r="BQ13722" s="8"/>
      <c r="BR13722" s="8"/>
      <c r="BS13722" s="8"/>
      <c r="BT13722" s="8"/>
      <c r="BU13722" s="8"/>
    </row>
    <row r="13723" spans="68:73">
      <c r="BP13723" s="10"/>
      <c r="BQ13723" s="10"/>
      <c r="BR13723" s="10"/>
      <c r="BS13723" s="10"/>
      <c r="BT13723" s="10"/>
      <c r="BU13723" s="10"/>
    </row>
    <row r="13724" spans="68:73">
      <c r="BP13724" s="8"/>
      <c r="BQ13724" s="8"/>
      <c r="BR13724" s="8"/>
      <c r="BS13724" s="8"/>
      <c r="BT13724" s="8"/>
      <c r="BU13724" s="8"/>
    </row>
    <row r="13725" spans="68:73">
      <c r="BP13725" s="10"/>
      <c r="BQ13725" s="10"/>
      <c r="BR13725" s="10"/>
      <c r="BS13725" s="10"/>
      <c r="BT13725" s="10"/>
      <c r="BU13725" s="10"/>
    </row>
    <row r="13726" spans="68:73">
      <c r="BP13726" s="8"/>
      <c r="BQ13726" s="8"/>
      <c r="BR13726" s="8"/>
      <c r="BS13726" s="8"/>
      <c r="BT13726" s="8"/>
      <c r="BU13726" s="8"/>
    </row>
    <row r="13727" spans="68:73">
      <c r="BP13727" s="10"/>
      <c r="BQ13727" s="10"/>
      <c r="BR13727" s="10"/>
      <c r="BS13727" s="10"/>
      <c r="BT13727" s="10"/>
      <c r="BU13727" s="10"/>
    </row>
    <row r="13728" spans="68:73">
      <c r="BP13728" s="8"/>
      <c r="BQ13728" s="8"/>
      <c r="BR13728" s="8"/>
      <c r="BS13728" s="8"/>
      <c r="BT13728" s="8"/>
      <c r="BU13728" s="8"/>
    </row>
    <row r="13729" spans="68:73">
      <c r="BP13729" s="10"/>
      <c r="BQ13729" s="10"/>
      <c r="BR13729" s="10"/>
      <c r="BS13729" s="10"/>
      <c r="BT13729" s="10"/>
      <c r="BU13729" s="10"/>
    </row>
    <row r="13730" spans="68:73">
      <c r="BP13730" s="8"/>
      <c r="BQ13730" s="8"/>
      <c r="BR13730" s="8"/>
      <c r="BS13730" s="8"/>
      <c r="BT13730" s="8"/>
      <c r="BU13730" s="8"/>
    </row>
    <row r="13731" spans="68:73">
      <c r="BP13731" s="10"/>
      <c r="BQ13731" s="10"/>
      <c r="BR13731" s="10"/>
      <c r="BS13731" s="10"/>
      <c r="BT13731" s="10"/>
      <c r="BU13731" s="10"/>
    </row>
    <row r="13732" spans="68:73">
      <c r="BP13732" s="8"/>
      <c r="BQ13732" s="8"/>
      <c r="BR13732" s="8"/>
      <c r="BS13732" s="8"/>
      <c r="BT13732" s="8"/>
      <c r="BU13732" s="8"/>
    </row>
    <row r="13733" spans="68:73">
      <c r="BP13733" s="10"/>
      <c r="BQ13733" s="10"/>
      <c r="BR13733" s="10"/>
      <c r="BS13733" s="10"/>
      <c r="BT13733" s="10"/>
      <c r="BU13733" s="10"/>
    </row>
    <row r="13734" spans="68:73">
      <c r="BP13734" s="8"/>
      <c r="BQ13734" s="8"/>
      <c r="BR13734" s="8"/>
      <c r="BS13734" s="8"/>
      <c r="BT13734" s="8"/>
      <c r="BU13734" s="8"/>
    </row>
    <row r="13735" spans="68:73">
      <c r="BP13735" s="10"/>
      <c r="BQ13735" s="10"/>
      <c r="BR13735" s="10"/>
      <c r="BS13735" s="10"/>
      <c r="BT13735" s="10"/>
      <c r="BU13735" s="10"/>
    </row>
    <row r="13736" spans="68:73">
      <c r="BP13736" s="8"/>
      <c r="BQ13736" s="8"/>
      <c r="BR13736" s="8"/>
      <c r="BS13736" s="8"/>
      <c r="BT13736" s="8"/>
      <c r="BU13736" s="8"/>
    </row>
    <row r="13737" spans="68:73">
      <c r="BP13737" s="10"/>
      <c r="BQ13737" s="10"/>
      <c r="BR13737" s="10"/>
      <c r="BS13737" s="10"/>
      <c r="BT13737" s="10"/>
      <c r="BU13737" s="10"/>
    </row>
    <row r="13738" spans="68:73">
      <c r="BP13738" s="8"/>
      <c r="BQ13738" s="8"/>
      <c r="BR13738" s="8"/>
      <c r="BS13738" s="8"/>
      <c r="BT13738" s="8"/>
      <c r="BU13738" s="8"/>
    </row>
    <row r="13739" spans="68:73">
      <c r="BP13739" s="10"/>
      <c r="BQ13739" s="10"/>
      <c r="BR13739" s="10"/>
      <c r="BS13739" s="10"/>
      <c r="BT13739" s="10"/>
      <c r="BU13739" s="10"/>
    </row>
    <row r="13740" spans="68:73">
      <c r="BP13740" s="8"/>
      <c r="BQ13740" s="8"/>
      <c r="BR13740" s="8"/>
      <c r="BS13740" s="8"/>
      <c r="BT13740" s="8"/>
      <c r="BU13740" s="8"/>
    </row>
    <row r="13741" spans="68:73">
      <c r="BP13741" s="10"/>
      <c r="BQ13741" s="10"/>
      <c r="BR13741" s="10"/>
      <c r="BS13741" s="10"/>
      <c r="BT13741" s="10"/>
      <c r="BU13741" s="10"/>
    </row>
    <row r="13742" spans="68:73">
      <c r="BP13742" s="8"/>
      <c r="BQ13742" s="8"/>
      <c r="BR13742" s="8"/>
      <c r="BS13742" s="8"/>
      <c r="BT13742" s="8"/>
      <c r="BU13742" s="8"/>
    </row>
    <row r="13743" spans="68:73">
      <c r="BP13743" s="10"/>
      <c r="BQ13743" s="10"/>
      <c r="BR13743" s="10"/>
      <c r="BS13743" s="10"/>
      <c r="BT13743" s="10"/>
      <c r="BU13743" s="10"/>
    </row>
    <row r="13744" spans="68:73">
      <c r="BP13744" s="8"/>
      <c r="BQ13744" s="8"/>
      <c r="BR13744" s="8"/>
      <c r="BS13744" s="8"/>
      <c r="BT13744" s="8"/>
      <c r="BU13744" s="8"/>
    </row>
    <row r="13745" spans="68:73">
      <c r="BP13745" s="10"/>
      <c r="BQ13745" s="10"/>
      <c r="BR13745" s="10"/>
      <c r="BS13745" s="10"/>
      <c r="BT13745" s="10"/>
      <c r="BU13745" s="10"/>
    </row>
    <row r="13746" spans="68:73">
      <c r="BP13746" s="8"/>
      <c r="BQ13746" s="8"/>
      <c r="BR13746" s="8"/>
      <c r="BS13746" s="8"/>
      <c r="BT13746" s="8"/>
      <c r="BU13746" s="8"/>
    </row>
    <row r="13747" spans="68:73">
      <c r="BP13747" s="10"/>
      <c r="BQ13747" s="10"/>
      <c r="BR13747" s="10"/>
      <c r="BS13747" s="10"/>
      <c r="BT13747" s="10"/>
      <c r="BU13747" s="10"/>
    </row>
    <row r="13748" spans="68:73">
      <c r="BP13748" s="8"/>
      <c r="BQ13748" s="8"/>
      <c r="BR13748" s="8"/>
      <c r="BS13748" s="8"/>
      <c r="BT13748" s="8"/>
      <c r="BU13748" s="8"/>
    </row>
    <row r="13749" spans="68:73">
      <c r="BP13749" s="10"/>
      <c r="BQ13749" s="10"/>
      <c r="BR13749" s="10"/>
      <c r="BS13749" s="10"/>
      <c r="BT13749" s="10"/>
      <c r="BU13749" s="10"/>
    </row>
    <row r="13750" spans="68:73">
      <c r="BP13750" s="8"/>
      <c r="BQ13750" s="8"/>
      <c r="BR13750" s="8"/>
      <c r="BS13750" s="8"/>
      <c r="BT13750" s="8"/>
      <c r="BU13750" s="8"/>
    </row>
    <row r="13751" spans="68:73">
      <c r="BP13751" s="10"/>
      <c r="BQ13751" s="10"/>
      <c r="BR13751" s="10"/>
      <c r="BS13751" s="10"/>
      <c r="BT13751" s="10"/>
      <c r="BU13751" s="10"/>
    </row>
    <row r="13752" spans="68:73">
      <c r="BP13752" s="8"/>
      <c r="BQ13752" s="8"/>
      <c r="BR13752" s="8"/>
      <c r="BS13752" s="8"/>
      <c r="BT13752" s="8"/>
      <c r="BU13752" s="8"/>
    </row>
    <row r="13753" spans="68:73">
      <c r="BP13753" s="10"/>
      <c r="BQ13753" s="10"/>
      <c r="BR13753" s="10"/>
      <c r="BS13753" s="10"/>
      <c r="BT13753" s="10"/>
      <c r="BU13753" s="10"/>
    </row>
    <row r="13754" spans="68:73">
      <c r="BP13754" s="8"/>
      <c r="BQ13754" s="8"/>
      <c r="BR13754" s="8"/>
      <c r="BS13754" s="8"/>
      <c r="BT13754" s="8"/>
      <c r="BU13754" s="8"/>
    </row>
    <row r="13755" spans="68:73">
      <c r="BP13755" s="10"/>
      <c r="BQ13755" s="10"/>
      <c r="BR13755" s="10"/>
      <c r="BS13755" s="10"/>
      <c r="BT13755" s="10"/>
      <c r="BU13755" s="10"/>
    </row>
    <row r="13756" spans="68:73">
      <c r="BP13756" s="8"/>
      <c r="BQ13756" s="8"/>
      <c r="BR13756" s="8"/>
      <c r="BS13756" s="8"/>
      <c r="BT13756" s="8"/>
      <c r="BU13756" s="8"/>
    </row>
    <row r="13757" spans="68:73">
      <c r="BP13757" s="10"/>
      <c r="BQ13757" s="10"/>
      <c r="BR13757" s="10"/>
      <c r="BS13757" s="10"/>
      <c r="BT13757" s="10"/>
      <c r="BU13757" s="10"/>
    </row>
    <row r="13758" spans="68:73">
      <c r="BP13758" s="8"/>
      <c r="BQ13758" s="8"/>
      <c r="BR13758" s="8"/>
      <c r="BS13758" s="8"/>
      <c r="BT13758" s="8"/>
      <c r="BU13758" s="8"/>
    </row>
    <row r="13759" spans="68:73">
      <c r="BP13759" s="10"/>
      <c r="BQ13759" s="10"/>
      <c r="BR13759" s="10"/>
      <c r="BS13759" s="10"/>
      <c r="BT13759" s="10"/>
      <c r="BU13759" s="10"/>
    </row>
    <row r="13760" spans="68:73">
      <c r="BP13760" s="8"/>
      <c r="BQ13760" s="8"/>
      <c r="BR13760" s="8"/>
      <c r="BS13760" s="8"/>
      <c r="BT13760" s="8"/>
      <c r="BU13760" s="8"/>
    </row>
    <row r="13761" spans="68:73">
      <c r="BP13761" s="10"/>
      <c r="BQ13761" s="10"/>
      <c r="BR13761" s="10"/>
      <c r="BS13761" s="10"/>
      <c r="BT13761" s="10"/>
      <c r="BU13761" s="10"/>
    </row>
    <row r="13762" spans="68:73">
      <c r="BP13762" s="8"/>
      <c r="BQ13762" s="8"/>
      <c r="BR13762" s="8"/>
      <c r="BS13762" s="8"/>
      <c r="BT13762" s="8"/>
      <c r="BU13762" s="8"/>
    </row>
    <row r="13763" spans="68:73">
      <c r="BP13763" s="10"/>
      <c r="BQ13763" s="10"/>
      <c r="BR13763" s="10"/>
      <c r="BS13763" s="10"/>
      <c r="BT13763" s="10"/>
      <c r="BU13763" s="10"/>
    </row>
    <row r="13764" spans="68:73">
      <c r="BP13764" s="8"/>
      <c r="BQ13764" s="8"/>
      <c r="BR13764" s="8"/>
      <c r="BS13764" s="8"/>
      <c r="BT13764" s="8"/>
      <c r="BU13764" s="8"/>
    </row>
    <row r="13765" spans="68:73">
      <c r="BP13765" s="10"/>
      <c r="BQ13765" s="10"/>
      <c r="BR13765" s="10"/>
      <c r="BS13765" s="10"/>
      <c r="BT13765" s="10"/>
      <c r="BU13765" s="10"/>
    </row>
    <row r="13766" spans="68:73">
      <c r="BP13766" s="8"/>
      <c r="BQ13766" s="8"/>
      <c r="BR13766" s="8"/>
      <c r="BS13766" s="8"/>
      <c r="BT13766" s="8"/>
      <c r="BU13766" s="8"/>
    </row>
    <row r="13767" spans="68:73">
      <c r="BP13767" s="10"/>
      <c r="BQ13767" s="10"/>
      <c r="BR13767" s="10"/>
      <c r="BS13767" s="10"/>
      <c r="BT13767" s="10"/>
      <c r="BU13767" s="10"/>
    </row>
    <row r="13768" spans="68:73">
      <c r="BP13768" s="8"/>
      <c r="BQ13768" s="8"/>
      <c r="BR13768" s="8"/>
      <c r="BS13768" s="8"/>
      <c r="BT13768" s="8"/>
      <c r="BU13768" s="8"/>
    </row>
    <row r="13769" spans="68:73">
      <c r="BP13769" s="10"/>
      <c r="BQ13769" s="10"/>
      <c r="BR13769" s="10"/>
      <c r="BS13769" s="10"/>
      <c r="BT13769" s="10"/>
      <c r="BU13769" s="10"/>
    </row>
    <row r="13770" spans="68:73">
      <c r="BP13770" s="8"/>
      <c r="BQ13770" s="8"/>
      <c r="BR13770" s="8"/>
      <c r="BS13770" s="8"/>
      <c r="BT13770" s="8"/>
      <c r="BU13770" s="8"/>
    </row>
    <row r="13771" spans="68:73">
      <c r="BP13771" s="10"/>
      <c r="BQ13771" s="10"/>
      <c r="BR13771" s="10"/>
      <c r="BS13771" s="10"/>
      <c r="BT13771" s="10"/>
      <c r="BU13771" s="10"/>
    </row>
    <row r="13772" spans="68:73">
      <c r="BP13772" s="8"/>
      <c r="BQ13772" s="8"/>
      <c r="BR13772" s="8"/>
      <c r="BS13772" s="8"/>
      <c r="BT13772" s="8"/>
      <c r="BU13772" s="8"/>
    </row>
    <row r="13773" spans="68:73">
      <c r="BP13773" s="10"/>
      <c r="BQ13773" s="10"/>
      <c r="BR13773" s="10"/>
      <c r="BS13773" s="10"/>
      <c r="BT13773" s="10"/>
      <c r="BU13773" s="10"/>
    </row>
    <row r="13774" spans="68:73">
      <c r="BP13774" s="8"/>
      <c r="BQ13774" s="8"/>
      <c r="BR13774" s="8"/>
      <c r="BS13774" s="8"/>
      <c r="BT13774" s="8"/>
      <c r="BU13774" s="8"/>
    </row>
    <row r="13775" spans="68:73">
      <c r="BP13775" s="10"/>
      <c r="BQ13775" s="10"/>
      <c r="BR13775" s="10"/>
      <c r="BS13775" s="10"/>
      <c r="BT13775" s="10"/>
      <c r="BU13775" s="10"/>
    </row>
    <row r="13776" spans="68:73">
      <c r="BP13776" s="8"/>
      <c r="BQ13776" s="8"/>
      <c r="BR13776" s="8"/>
      <c r="BS13776" s="8"/>
      <c r="BT13776" s="8"/>
      <c r="BU13776" s="8"/>
    </row>
    <row r="13777" spans="68:73">
      <c r="BP13777" s="10"/>
      <c r="BQ13777" s="10"/>
      <c r="BR13777" s="10"/>
      <c r="BS13777" s="10"/>
      <c r="BT13777" s="10"/>
      <c r="BU13777" s="10"/>
    </row>
    <row r="13778" spans="68:73">
      <c r="BP13778" s="8"/>
      <c r="BQ13778" s="8"/>
      <c r="BR13778" s="8"/>
      <c r="BS13778" s="8"/>
      <c r="BT13778" s="8"/>
      <c r="BU13778" s="8"/>
    </row>
    <row r="13779" spans="68:73">
      <c r="BP13779" s="10"/>
      <c r="BQ13779" s="10"/>
      <c r="BR13779" s="10"/>
      <c r="BS13779" s="10"/>
      <c r="BT13779" s="10"/>
      <c r="BU13779" s="10"/>
    </row>
    <row r="13780" spans="68:73">
      <c r="BP13780" s="8"/>
      <c r="BQ13780" s="8"/>
      <c r="BR13780" s="8"/>
      <c r="BS13780" s="8"/>
      <c r="BT13780" s="8"/>
      <c r="BU13780" s="8"/>
    </row>
    <row r="13781" spans="68:73">
      <c r="BP13781" s="10"/>
      <c r="BQ13781" s="10"/>
      <c r="BR13781" s="10"/>
      <c r="BS13781" s="10"/>
      <c r="BT13781" s="10"/>
      <c r="BU13781" s="10"/>
    </row>
    <row r="13782" spans="68:73">
      <c r="BP13782" s="8"/>
      <c r="BQ13782" s="8"/>
      <c r="BR13782" s="8"/>
      <c r="BS13782" s="8"/>
      <c r="BT13782" s="8"/>
      <c r="BU13782" s="8"/>
    </row>
    <row r="13783" spans="68:73">
      <c r="BP13783" s="10"/>
      <c r="BQ13783" s="10"/>
      <c r="BR13783" s="10"/>
      <c r="BS13783" s="10"/>
      <c r="BT13783" s="10"/>
      <c r="BU13783" s="10"/>
    </row>
    <row r="13784" spans="68:73">
      <c r="BP13784" s="8"/>
      <c r="BQ13784" s="8"/>
      <c r="BR13784" s="8"/>
      <c r="BS13784" s="8"/>
      <c r="BT13784" s="8"/>
      <c r="BU13784" s="8"/>
    </row>
    <row r="13785" spans="68:73">
      <c r="BP13785" s="10"/>
      <c r="BQ13785" s="10"/>
      <c r="BR13785" s="10"/>
      <c r="BS13785" s="10"/>
      <c r="BT13785" s="10"/>
      <c r="BU13785" s="10"/>
    </row>
    <row r="13786" spans="68:73">
      <c r="BP13786" s="8"/>
      <c r="BQ13786" s="8"/>
      <c r="BR13786" s="8"/>
      <c r="BS13786" s="8"/>
      <c r="BT13786" s="8"/>
      <c r="BU13786" s="8"/>
    </row>
    <row r="13787" spans="68:73">
      <c r="BP13787" s="10"/>
      <c r="BQ13787" s="10"/>
      <c r="BR13787" s="10"/>
      <c r="BS13787" s="10"/>
      <c r="BT13787" s="10"/>
      <c r="BU13787" s="10"/>
    </row>
    <row r="13788" spans="68:73">
      <c r="BP13788" s="8"/>
      <c r="BQ13788" s="8"/>
      <c r="BR13788" s="8"/>
      <c r="BS13788" s="8"/>
      <c r="BT13788" s="8"/>
      <c r="BU13788" s="8"/>
    </row>
    <row r="13789" spans="68:73">
      <c r="BP13789" s="10"/>
      <c r="BQ13789" s="10"/>
      <c r="BR13789" s="10"/>
      <c r="BS13789" s="10"/>
      <c r="BT13789" s="10"/>
      <c r="BU13789" s="10"/>
    </row>
    <row r="13790" spans="68:73">
      <c r="BP13790" s="8"/>
      <c r="BQ13790" s="8"/>
      <c r="BR13790" s="8"/>
      <c r="BS13790" s="8"/>
      <c r="BT13790" s="8"/>
      <c r="BU13790" s="8"/>
    </row>
    <row r="13791" spans="68:73">
      <c r="BP13791" s="10"/>
      <c r="BQ13791" s="10"/>
      <c r="BR13791" s="10"/>
      <c r="BS13791" s="10"/>
      <c r="BT13791" s="10"/>
      <c r="BU13791" s="10"/>
    </row>
    <row r="13792" spans="68:73">
      <c r="BP13792" s="8"/>
      <c r="BQ13792" s="8"/>
      <c r="BR13792" s="8"/>
      <c r="BS13792" s="8"/>
      <c r="BT13792" s="8"/>
      <c r="BU13792" s="8"/>
    </row>
    <row r="13793" spans="68:73">
      <c r="BP13793" s="10"/>
      <c r="BQ13793" s="10"/>
      <c r="BR13793" s="10"/>
      <c r="BS13793" s="10"/>
      <c r="BT13793" s="10"/>
      <c r="BU13793" s="10"/>
    </row>
    <row r="13794" spans="68:73">
      <c r="BP13794" s="8"/>
      <c r="BQ13794" s="8"/>
      <c r="BR13794" s="8"/>
      <c r="BS13794" s="8"/>
      <c r="BT13794" s="8"/>
      <c r="BU13794" s="8"/>
    </row>
    <row r="13795" spans="68:73">
      <c r="BP13795" s="10"/>
      <c r="BQ13795" s="10"/>
      <c r="BR13795" s="10"/>
      <c r="BS13795" s="10"/>
      <c r="BT13795" s="10"/>
      <c r="BU13795" s="10"/>
    </row>
    <row r="13796" spans="68:73">
      <c r="BP13796" s="8"/>
      <c r="BQ13796" s="8"/>
      <c r="BR13796" s="8"/>
      <c r="BS13796" s="8"/>
      <c r="BT13796" s="8"/>
      <c r="BU13796" s="8"/>
    </row>
    <row r="13797" spans="68:73">
      <c r="BP13797" s="10"/>
      <c r="BQ13797" s="10"/>
      <c r="BR13797" s="10"/>
      <c r="BS13797" s="10"/>
      <c r="BT13797" s="10"/>
      <c r="BU13797" s="10"/>
    </row>
    <row r="13798" spans="68:73">
      <c r="BP13798" s="8"/>
      <c r="BQ13798" s="8"/>
      <c r="BR13798" s="8"/>
      <c r="BS13798" s="8"/>
      <c r="BT13798" s="8"/>
      <c r="BU13798" s="8"/>
    </row>
    <row r="13799" spans="68:73">
      <c r="BP13799" s="10"/>
      <c r="BQ13799" s="10"/>
      <c r="BR13799" s="10"/>
      <c r="BS13799" s="10"/>
      <c r="BT13799" s="10"/>
      <c r="BU13799" s="10"/>
    </row>
    <row r="13800" spans="68:73">
      <c r="BP13800" s="8"/>
      <c r="BQ13800" s="8"/>
      <c r="BR13800" s="8"/>
      <c r="BS13800" s="8"/>
      <c r="BT13800" s="8"/>
      <c r="BU13800" s="8"/>
    </row>
    <row r="13801" spans="68:73">
      <c r="BP13801" s="10"/>
      <c r="BQ13801" s="10"/>
      <c r="BR13801" s="10"/>
      <c r="BS13801" s="10"/>
      <c r="BT13801" s="10"/>
      <c r="BU13801" s="10"/>
    </row>
    <row r="13802" spans="68:73">
      <c r="BP13802" s="8"/>
      <c r="BQ13802" s="8"/>
      <c r="BR13802" s="8"/>
      <c r="BS13802" s="8"/>
      <c r="BT13802" s="8"/>
      <c r="BU13802" s="8"/>
    </row>
    <row r="13803" spans="68:73">
      <c r="BP13803" s="10"/>
      <c r="BQ13803" s="10"/>
      <c r="BR13803" s="10"/>
      <c r="BS13803" s="10"/>
      <c r="BT13803" s="10"/>
      <c r="BU13803" s="10"/>
    </row>
    <row r="13804" spans="68:73">
      <c r="BP13804" s="8"/>
      <c r="BQ13804" s="8"/>
      <c r="BR13804" s="8"/>
      <c r="BS13804" s="8"/>
      <c r="BT13804" s="8"/>
      <c r="BU13804" s="8"/>
    </row>
    <row r="13805" spans="68:73">
      <c r="BP13805" s="10"/>
      <c r="BQ13805" s="10"/>
      <c r="BR13805" s="10"/>
      <c r="BS13805" s="10"/>
      <c r="BT13805" s="10"/>
      <c r="BU13805" s="10"/>
    </row>
    <row r="13806" spans="68:73">
      <c r="BP13806" s="8"/>
      <c r="BQ13806" s="8"/>
      <c r="BR13806" s="8"/>
      <c r="BS13806" s="8"/>
      <c r="BT13806" s="8"/>
      <c r="BU13806" s="8"/>
    </row>
    <row r="13807" spans="68:73">
      <c r="BP13807" s="10"/>
      <c r="BQ13807" s="10"/>
      <c r="BR13807" s="10"/>
      <c r="BS13807" s="10"/>
      <c r="BT13807" s="10"/>
      <c r="BU13807" s="10"/>
    </row>
    <row r="13808" spans="68:73">
      <c r="BP13808" s="8"/>
      <c r="BQ13808" s="8"/>
      <c r="BR13808" s="8"/>
      <c r="BS13808" s="8"/>
      <c r="BT13808" s="8"/>
      <c r="BU13808" s="8"/>
    </row>
    <row r="13809" spans="68:73">
      <c r="BP13809" s="10"/>
      <c r="BQ13809" s="10"/>
      <c r="BR13809" s="10"/>
      <c r="BS13809" s="10"/>
      <c r="BT13809" s="10"/>
      <c r="BU13809" s="10"/>
    </row>
    <row r="13810" spans="68:73">
      <c r="BP13810" s="8"/>
      <c r="BQ13810" s="8"/>
      <c r="BR13810" s="8"/>
      <c r="BS13810" s="8"/>
      <c r="BT13810" s="8"/>
      <c r="BU13810" s="8"/>
    </row>
    <row r="13811" spans="68:73">
      <c r="BP13811" s="10"/>
      <c r="BQ13811" s="10"/>
      <c r="BR13811" s="10"/>
      <c r="BS13811" s="10"/>
      <c r="BT13811" s="10"/>
      <c r="BU13811" s="10"/>
    </row>
    <row r="13812" spans="68:73">
      <c r="BP13812" s="8"/>
      <c r="BQ13812" s="8"/>
      <c r="BR13812" s="8"/>
      <c r="BS13812" s="8"/>
      <c r="BT13812" s="8"/>
      <c r="BU13812" s="8"/>
    </row>
    <row r="13813" spans="68:73">
      <c r="BP13813" s="10"/>
      <c r="BQ13813" s="10"/>
      <c r="BR13813" s="10"/>
      <c r="BS13813" s="10"/>
      <c r="BT13813" s="10"/>
      <c r="BU13813" s="10"/>
    </row>
    <row r="13814" spans="68:73">
      <c r="BP13814" s="8"/>
      <c r="BQ13814" s="8"/>
      <c r="BR13814" s="8"/>
      <c r="BS13814" s="8"/>
      <c r="BT13814" s="8"/>
      <c r="BU13814" s="8"/>
    </row>
    <row r="13815" spans="68:73">
      <c r="BP13815" s="10"/>
      <c r="BQ13815" s="10"/>
      <c r="BR13815" s="10"/>
      <c r="BS13815" s="10"/>
      <c r="BT13815" s="10"/>
      <c r="BU13815" s="10"/>
    </row>
    <row r="13816" spans="68:73">
      <c r="BP13816" s="8"/>
      <c r="BQ13816" s="8"/>
      <c r="BR13816" s="8"/>
      <c r="BS13816" s="8"/>
      <c r="BT13816" s="8"/>
      <c r="BU13816" s="8"/>
    </row>
    <row r="13817" spans="68:73">
      <c r="BP13817" s="10"/>
      <c r="BQ13817" s="10"/>
      <c r="BR13817" s="10"/>
      <c r="BS13817" s="10"/>
      <c r="BT13817" s="10"/>
      <c r="BU13817" s="10"/>
    </row>
    <row r="13818" spans="68:73">
      <c r="BP13818" s="8"/>
      <c r="BQ13818" s="8"/>
      <c r="BR13818" s="8"/>
      <c r="BS13818" s="8"/>
      <c r="BT13818" s="8"/>
      <c r="BU13818" s="8"/>
    </row>
    <row r="13819" spans="68:73">
      <c r="BP13819" s="10"/>
      <c r="BQ13819" s="10"/>
      <c r="BR13819" s="10"/>
      <c r="BS13819" s="10"/>
      <c r="BT13819" s="10"/>
      <c r="BU13819" s="10"/>
    </row>
    <row r="13820" spans="68:73">
      <c r="BP13820" s="8"/>
      <c r="BQ13820" s="8"/>
      <c r="BR13820" s="8"/>
      <c r="BS13820" s="8"/>
      <c r="BT13820" s="8"/>
      <c r="BU13820" s="8"/>
    </row>
    <row r="13821" spans="68:73">
      <c r="BP13821" s="10"/>
      <c r="BQ13821" s="10"/>
      <c r="BR13821" s="10"/>
      <c r="BS13821" s="10"/>
      <c r="BT13821" s="10"/>
      <c r="BU13821" s="10"/>
    </row>
    <row r="13822" spans="68:73">
      <c r="BP13822" s="8"/>
      <c r="BQ13822" s="8"/>
      <c r="BR13822" s="8"/>
      <c r="BS13822" s="8"/>
      <c r="BT13822" s="8"/>
      <c r="BU13822" s="8"/>
    </row>
    <row r="13823" spans="68:73">
      <c r="BP13823" s="10"/>
      <c r="BQ13823" s="10"/>
      <c r="BR13823" s="10"/>
      <c r="BS13823" s="10"/>
      <c r="BT13823" s="10"/>
      <c r="BU13823" s="10"/>
    </row>
    <row r="13824" spans="68:73">
      <c r="BP13824" s="8"/>
      <c r="BQ13824" s="8"/>
      <c r="BR13824" s="8"/>
      <c r="BS13824" s="8"/>
      <c r="BT13824" s="8"/>
      <c r="BU13824" s="8"/>
    </row>
    <row r="13825" spans="68:73">
      <c r="BP13825" s="10"/>
      <c r="BQ13825" s="10"/>
      <c r="BR13825" s="10"/>
      <c r="BS13825" s="10"/>
      <c r="BT13825" s="10"/>
      <c r="BU13825" s="10"/>
    </row>
    <row r="13826" spans="68:73">
      <c r="BP13826" s="8"/>
      <c r="BQ13826" s="8"/>
      <c r="BR13826" s="8"/>
      <c r="BS13826" s="8"/>
      <c r="BT13826" s="8"/>
      <c r="BU13826" s="8"/>
    </row>
    <row r="13827" spans="68:73">
      <c r="BP13827" s="10"/>
      <c r="BQ13827" s="10"/>
      <c r="BR13827" s="10"/>
      <c r="BS13827" s="10"/>
      <c r="BT13827" s="10"/>
      <c r="BU13827" s="10"/>
    </row>
    <row r="13828" spans="68:73">
      <c r="BP13828" s="8"/>
      <c r="BQ13828" s="8"/>
      <c r="BR13828" s="8"/>
      <c r="BS13828" s="8"/>
      <c r="BT13828" s="8"/>
      <c r="BU13828" s="8"/>
    </row>
    <row r="13829" spans="68:73">
      <c r="BP13829" s="10"/>
      <c r="BQ13829" s="10"/>
      <c r="BR13829" s="10"/>
      <c r="BS13829" s="10"/>
      <c r="BT13829" s="10"/>
      <c r="BU13829" s="10"/>
    </row>
    <row r="13830" spans="68:73">
      <c r="BP13830" s="8"/>
      <c r="BQ13830" s="8"/>
      <c r="BR13830" s="8"/>
      <c r="BS13830" s="8"/>
      <c r="BT13830" s="8"/>
      <c r="BU13830" s="8"/>
    </row>
    <row r="13831" spans="68:73">
      <c r="BP13831" s="10"/>
      <c r="BQ13831" s="10"/>
      <c r="BR13831" s="10"/>
      <c r="BS13831" s="10"/>
      <c r="BT13831" s="10"/>
      <c r="BU13831" s="10"/>
    </row>
    <row r="13832" spans="68:73">
      <c r="BP13832" s="8"/>
      <c r="BQ13832" s="8"/>
      <c r="BR13832" s="8"/>
      <c r="BS13832" s="8"/>
      <c r="BT13832" s="8"/>
      <c r="BU13832" s="8"/>
    </row>
    <row r="13833" spans="68:73">
      <c r="BP13833" s="10"/>
      <c r="BQ13833" s="10"/>
      <c r="BR13833" s="10"/>
      <c r="BS13833" s="10"/>
      <c r="BT13833" s="10"/>
      <c r="BU13833" s="10"/>
    </row>
    <row r="13834" spans="68:73">
      <c r="BP13834" s="8"/>
      <c r="BQ13834" s="8"/>
      <c r="BR13834" s="8"/>
      <c r="BS13834" s="8"/>
      <c r="BT13834" s="8"/>
      <c r="BU13834" s="8"/>
    </row>
    <row r="13835" spans="68:73">
      <c r="BP13835" s="10"/>
      <c r="BQ13835" s="10"/>
      <c r="BR13835" s="10"/>
      <c r="BS13835" s="10"/>
      <c r="BT13835" s="10"/>
      <c r="BU13835" s="10"/>
    </row>
    <row r="13836" spans="68:73">
      <c r="BP13836" s="8"/>
      <c r="BQ13836" s="8"/>
      <c r="BR13836" s="8"/>
      <c r="BS13836" s="8"/>
      <c r="BT13836" s="8"/>
      <c r="BU13836" s="8"/>
    </row>
    <row r="13837" spans="68:73">
      <c r="BP13837" s="10"/>
      <c r="BQ13837" s="10"/>
      <c r="BR13837" s="10"/>
      <c r="BS13837" s="10"/>
      <c r="BT13837" s="10"/>
      <c r="BU13837" s="10"/>
    </row>
    <row r="13838" spans="68:73">
      <c r="BP13838" s="8"/>
      <c r="BQ13838" s="8"/>
      <c r="BR13838" s="8"/>
      <c r="BS13838" s="8"/>
      <c r="BT13838" s="8"/>
      <c r="BU13838" s="8"/>
    </row>
    <row r="13839" spans="68:73">
      <c r="BP13839" s="10"/>
      <c r="BQ13839" s="10"/>
      <c r="BR13839" s="10"/>
      <c r="BS13839" s="10"/>
      <c r="BT13839" s="10"/>
      <c r="BU13839" s="10"/>
    </row>
    <row r="13840" spans="68:73">
      <c r="BP13840" s="8"/>
      <c r="BQ13840" s="8"/>
      <c r="BR13840" s="8"/>
      <c r="BS13840" s="8"/>
      <c r="BT13840" s="8"/>
      <c r="BU13840" s="8"/>
    </row>
    <row r="13841" spans="68:73">
      <c r="BP13841" s="10"/>
      <c r="BQ13841" s="10"/>
      <c r="BR13841" s="10"/>
      <c r="BS13841" s="10"/>
      <c r="BT13841" s="10"/>
      <c r="BU13841" s="10"/>
    </row>
    <row r="13842" spans="68:73">
      <c r="BP13842" s="8"/>
      <c r="BQ13842" s="8"/>
      <c r="BR13842" s="8"/>
      <c r="BS13842" s="8"/>
      <c r="BT13842" s="8"/>
      <c r="BU13842" s="8"/>
    </row>
    <row r="13843" spans="68:73">
      <c r="BP13843" s="10"/>
      <c r="BQ13843" s="10"/>
      <c r="BR13843" s="10"/>
      <c r="BS13843" s="10"/>
      <c r="BT13843" s="10"/>
      <c r="BU13843" s="10"/>
    </row>
    <row r="13844" spans="68:73">
      <c r="BP13844" s="8"/>
      <c r="BQ13844" s="8"/>
      <c r="BR13844" s="8"/>
      <c r="BS13844" s="8"/>
      <c r="BT13844" s="8"/>
      <c r="BU13844" s="8"/>
    </row>
    <row r="13845" spans="68:73">
      <c r="BP13845" s="10"/>
      <c r="BQ13845" s="10"/>
      <c r="BR13845" s="10"/>
      <c r="BS13845" s="10"/>
      <c r="BT13845" s="10"/>
      <c r="BU13845" s="10"/>
    </row>
    <row r="13846" spans="68:73">
      <c r="BP13846" s="8"/>
      <c r="BQ13846" s="8"/>
      <c r="BR13846" s="8"/>
      <c r="BS13846" s="8"/>
      <c r="BT13846" s="8"/>
      <c r="BU13846" s="8"/>
    </row>
    <row r="13847" spans="68:73">
      <c r="BP13847" s="10"/>
      <c r="BQ13847" s="10"/>
      <c r="BR13847" s="10"/>
      <c r="BS13847" s="10"/>
      <c r="BT13847" s="10"/>
      <c r="BU13847" s="10"/>
    </row>
    <row r="13848" spans="68:73">
      <c r="BP13848" s="8"/>
      <c r="BQ13848" s="8"/>
      <c r="BR13848" s="8"/>
      <c r="BS13848" s="8"/>
      <c r="BT13848" s="8"/>
      <c r="BU13848" s="8"/>
    </row>
    <row r="13849" spans="68:73">
      <c r="BP13849" s="10"/>
      <c r="BQ13849" s="10"/>
      <c r="BR13849" s="10"/>
      <c r="BS13849" s="10"/>
      <c r="BT13849" s="10"/>
      <c r="BU13849" s="10"/>
    </row>
    <row r="13850" spans="68:73">
      <c r="BP13850" s="8"/>
      <c r="BQ13850" s="8"/>
      <c r="BR13850" s="8"/>
      <c r="BS13850" s="8"/>
      <c r="BT13850" s="8"/>
      <c r="BU13850" s="8"/>
    </row>
    <row r="13851" spans="68:73">
      <c r="BP13851" s="10"/>
      <c r="BQ13851" s="10"/>
      <c r="BR13851" s="10"/>
      <c r="BS13851" s="10"/>
      <c r="BT13851" s="10"/>
      <c r="BU13851" s="10"/>
    </row>
    <row r="13852" spans="68:73">
      <c r="BP13852" s="8"/>
      <c r="BQ13852" s="8"/>
      <c r="BR13852" s="8"/>
      <c r="BS13852" s="8"/>
      <c r="BT13852" s="8"/>
      <c r="BU13852" s="8"/>
    </row>
    <row r="13853" spans="68:73">
      <c r="BP13853" s="10"/>
      <c r="BQ13853" s="10"/>
      <c r="BR13853" s="10"/>
      <c r="BS13853" s="10"/>
      <c r="BT13853" s="10"/>
      <c r="BU13853" s="10"/>
    </row>
    <row r="13854" spans="68:73">
      <c r="BP13854" s="8"/>
      <c r="BQ13854" s="8"/>
      <c r="BR13854" s="8"/>
      <c r="BS13854" s="8"/>
      <c r="BT13854" s="8"/>
      <c r="BU13854" s="8"/>
    </row>
    <row r="13855" spans="68:73">
      <c r="BP13855" s="10"/>
      <c r="BQ13855" s="10"/>
      <c r="BR13855" s="10"/>
      <c r="BS13855" s="10"/>
      <c r="BT13855" s="10"/>
      <c r="BU13855" s="10"/>
    </row>
    <row r="13856" spans="68:73">
      <c r="BP13856" s="8"/>
      <c r="BQ13856" s="8"/>
      <c r="BR13856" s="8"/>
      <c r="BS13856" s="8"/>
      <c r="BT13856" s="8"/>
      <c r="BU13856" s="8"/>
    </row>
    <row r="13857" spans="68:73">
      <c r="BP13857" s="10"/>
      <c r="BQ13857" s="10"/>
      <c r="BR13857" s="10"/>
      <c r="BS13857" s="10"/>
      <c r="BT13857" s="10"/>
      <c r="BU13857" s="10"/>
    </row>
    <row r="13858" spans="68:73">
      <c r="BP13858" s="8"/>
      <c r="BQ13858" s="8"/>
      <c r="BR13858" s="8"/>
      <c r="BS13858" s="8"/>
      <c r="BT13858" s="8"/>
      <c r="BU13858" s="8"/>
    </row>
    <row r="13859" spans="68:73">
      <c r="BP13859" s="10"/>
      <c r="BQ13859" s="10"/>
      <c r="BR13859" s="10"/>
      <c r="BS13859" s="10"/>
      <c r="BT13859" s="10"/>
      <c r="BU13859" s="10"/>
    </row>
    <row r="13860" spans="68:73">
      <c r="BP13860" s="8"/>
      <c r="BQ13860" s="8"/>
      <c r="BR13860" s="8"/>
      <c r="BS13860" s="8"/>
      <c r="BT13860" s="8"/>
      <c r="BU13860" s="8"/>
    </row>
    <row r="13861" spans="68:73">
      <c r="BP13861" s="10"/>
      <c r="BQ13861" s="10"/>
      <c r="BR13861" s="10"/>
      <c r="BS13861" s="10"/>
      <c r="BT13861" s="10"/>
      <c r="BU13861" s="10"/>
    </row>
    <row r="13862" spans="68:73">
      <c r="BP13862" s="8"/>
      <c r="BQ13862" s="8"/>
      <c r="BR13862" s="8"/>
      <c r="BS13862" s="8"/>
      <c r="BT13862" s="8"/>
      <c r="BU13862" s="8"/>
    </row>
    <row r="13863" spans="68:73">
      <c r="BP13863" s="10"/>
      <c r="BQ13863" s="10"/>
      <c r="BR13863" s="10"/>
      <c r="BS13863" s="10"/>
      <c r="BT13863" s="10"/>
      <c r="BU13863" s="10"/>
    </row>
    <row r="13864" spans="68:73">
      <c r="BP13864" s="8"/>
      <c r="BQ13864" s="8"/>
      <c r="BR13864" s="8"/>
      <c r="BS13864" s="8"/>
      <c r="BT13864" s="8"/>
      <c r="BU13864" s="8"/>
    </row>
    <row r="13865" spans="68:73">
      <c r="BP13865" s="10"/>
      <c r="BQ13865" s="10"/>
      <c r="BR13865" s="10"/>
      <c r="BS13865" s="10"/>
      <c r="BT13865" s="10"/>
      <c r="BU13865" s="10"/>
    </row>
    <row r="13866" spans="68:73">
      <c r="BP13866" s="8"/>
      <c r="BQ13866" s="8"/>
      <c r="BR13866" s="8"/>
      <c r="BS13866" s="8"/>
      <c r="BT13866" s="8"/>
      <c r="BU13866" s="8"/>
    </row>
    <row r="13867" spans="68:73">
      <c r="BP13867" s="10"/>
      <c r="BQ13867" s="10"/>
      <c r="BR13867" s="10"/>
      <c r="BS13867" s="10"/>
      <c r="BT13867" s="10"/>
      <c r="BU13867" s="10"/>
    </row>
    <row r="13868" spans="68:73">
      <c r="BP13868" s="8"/>
      <c r="BQ13868" s="8"/>
      <c r="BR13868" s="8"/>
      <c r="BS13868" s="8"/>
      <c r="BT13868" s="8"/>
      <c r="BU13868" s="8"/>
    </row>
    <row r="13869" spans="68:73">
      <c r="BP13869" s="10"/>
      <c r="BQ13869" s="10"/>
      <c r="BR13869" s="10"/>
      <c r="BS13869" s="10"/>
      <c r="BT13869" s="10"/>
      <c r="BU13869" s="10"/>
    </row>
    <row r="13870" spans="68:73">
      <c r="BP13870" s="8"/>
      <c r="BQ13870" s="8"/>
      <c r="BR13870" s="8"/>
      <c r="BS13870" s="8"/>
      <c r="BT13870" s="8"/>
      <c r="BU13870" s="8"/>
    </row>
    <row r="13871" spans="68:73">
      <c r="BP13871" s="10"/>
      <c r="BQ13871" s="10"/>
      <c r="BR13871" s="10"/>
      <c r="BS13871" s="10"/>
      <c r="BT13871" s="10"/>
      <c r="BU13871" s="10"/>
    </row>
    <row r="13872" spans="68:73">
      <c r="BP13872" s="8"/>
      <c r="BQ13872" s="8"/>
      <c r="BR13872" s="8"/>
      <c r="BS13872" s="8"/>
      <c r="BT13872" s="8"/>
      <c r="BU13872" s="8"/>
    </row>
    <row r="13873" spans="68:73">
      <c r="BP13873" s="10"/>
      <c r="BQ13873" s="10"/>
      <c r="BR13873" s="10"/>
      <c r="BS13873" s="10"/>
      <c r="BT13873" s="10"/>
      <c r="BU13873" s="10"/>
    </row>
    <row r="13874" spans="68:73">
      <c r="BP13874" s="8"/>
      <c r="BQ13874" s="8"/>
      <c r="BR13874" s="8"/>
      <c r="BS13874" s="8"/>
      <c r="BT13874" s="8"/>
      <c r="BU13874" s="8"/>
    </row>
    <row r="13875" spans="68:73">
      <c r="BP13875" s="10"/>
      <c r="BQ13875" s="10"/>
      <c r="BR13875" s="10"/>
      <c r="BS13875" s="10"/>
      <c r="BT13875" s="10"/>
      <c r="BU13875" s="10"/>
    </row>
    <row r="13876" spans="68:73">
      <c r="BP13876" s="8"/>
      <c r="BQ13876" s="8"/>
      <c r="BR13876" s="8"/>
      <c r="BS13876" s="8"/>
      <c r="BT13876" s="8"/>
      <c r="BU13876" s="8"/>
    </row>
    <row r="13877" spans="68:73">
      <c r="BP13877" s="10"/>
      <c r="BQ13877" s="10"/>
      <c r="BR13877" s="10"/>
      <c r="BS13877" s="10"/>
      <c r="BT13877" s="10"/>
      <c r="BU13877" s="10"/>
    </row>
    <row r="13878" spans="68:73">
      <c r="BP13878" s="8"/>
      <c r="BQ13878" s="8"/>
      <c r="BR13878" s="8"/>
      <c r="BS13878" s="8"/>
      <c r="BT13878" s="8"/>
      <c r="BU13878" s="8"/>
    </row>
    <row r="13879" spans="68:73">
      <c r="BP13879" s="10"/>
      <c r="BQ13879" s="10"/>
      <c r="BR13879" s="10"/>
      <c r="BS13879" s="10"/>
      <c r="BT13879" s="10"/>
      <c r="BU13879" s="10"/>
    </row>
    <row r="13880" spans="68:73">
      <c r="BP13880" s="8"/>
      <c r="BQ13880" s="8"/>
      <c r="BR13880" s="8"/>
      <c r="BS13880" s="8"/>
      <c r="BT13880" s="8"/>
      <c r="BU13880" s="8"/>
    </row>
    <row r="13881" spans="68:73">
      <c r="BP13881" s="10"/>
      <c r="BQ13881" s="10"/>
      <c r="BR13881" s="10"/>
      <c r="BS13881" s="10"/>
      <c r="BT13881" s="10"/>
      <c r="BU13881" s="10"/>
    </row>
    <row r="13882" spans="68:73">
      <c r="BP13882" s="8"/>
      <c r="BQ13882" s="8"/>
      <c r="BR13882" s="8"/>
      <c r="BS13882" s="8"/>
      <c r="BT13882" s="8"/>
      <c r="BU13882" s="8"/>
    </row>
    <row r="13883" spans="68:73">
      <c r="BP13883" s="10"/>
      <c r="BQ13883" s="10"/>
      <c r="BR13883" s="10"/>
      <c r="BS13883" s="10"/>
      <c r="BT13883" s="10"/>
      <c r="BU13883" s="10"/>
    </row>
    <row r="13884" spans="68:73">
      <c r="BP13884" s="8"/>
      <c r="BQ13884" s="8"/>
      <c r="BR13884" s="8"/>
      <c r="BS13884" s="8"/>
      <c r="BT13884" s="8"/>
      <c r="BU13884" s="8"/>
    </row>
    <row r="13885" spans="68:73">
      <c r="BP13885" s="10"/>
      <c r="BQ13885" s="10"/>
      <c r="BR13885" s="10"/>
      <c r="BS13885" s="10"/>
      <c r="BT13885" s="10"/>
      <c r="BU13885" s="10"/>
    </row>
    <row r="13886" spans="68:73">
      <c r="BP13886" s="8"/>
      <c r="BQ13886" s="8"/>
      <c r="BR13886" s="8"/>
      <c r="BS13886" s="8"/>
      <c r="BT13886" s="8"/>
      <c r="BU13886" s="8"/>
    </row>
    <row r="13887" spans="68:73">
      <c r="BP13887" s="10"/>
      <c r="BQ13887" s="10"/>
      <c r="BR13887" s="10"/>
      <c r="BS13887" s="10"/>
      <c r="BT13887" s="10"/>
      <c r="BU13887" s="10"/>
    </row>
    <row r="13888" spans="68:73">
      <c r="BP13888" s="8"/>
      <c r="BQ13888" s="8"/>
      <c r="BR13888" s="8"/>
      <c r="BS13888" s="8"/>
      <c r="BT13888" s="8"/>
      <c r="BU13888" s="8"/>
    </row>
    <row r="13889" spans="68:73">
      <c r="BP13889" s="10"/>
      <c r="BQ13889" s="10"/>
      <c r="BR13889" s="10"/>
      <c r="BS13889" s="10"/>
      <c r="BT13889" s="10"/>
      <c r="BU13889" s="10"/>
    </row>
    <row r="13890" spans="68:73">
      <c r="BP13890" s="8"/>
      <c r="BQ13890" s="8"/>
      <c r="BR13890" s="8"/>
      <c r="BS13890" s="8"/>
      <c r="BT13890" s="8"/>
      <c r="BU13890" s="8"/>
    </row>
    <row r="13891" spans="68:73">
      <c r="BP13891" s="10"/>
      <c r="BQ13891" s="10"/>
      <c r="BR13891" s="10"/>
      <c r="BS13891" s="10"/>
      <c r="BT13891" s="10"/>
      <c r="BU13891" s="10"/>
    </row>
    <row r="13892" spans="68:73">
      <c r="BP13892" s="8"/>
      <c r="BQ13892" s="8"/>
      <c r="BR13892" s="8"/>
      <c r="BS13892" s="8"/>
      <c r="BT13892" s="8"/>
      <c r="BU13892" s="8"/>
    </row>
    <row r="13893" spans="68:73">
      <c r="BP13893" s="10"/>
      <c r="BQ13893" s="10"/>
      <c r="BR13893" s="10"/>
      <c r="BS13893" s="10"/>
      <c r="BT13893" s="10"/>
      <c r="BU13893" s="10"/>
    </row>
    <row r="13894" spans="68:73">
      <c r="BP13894" s="8"/>
      <c r="BQ13894" s="8"/>
      <c r="BR13894" s="8"/>
      <c r="BS13894" s="8"/>
      <c r="BT13894" s="8"/>
      <c r="BU13894" s="8"/>
    </row>
    <row r="13895" spans="68:73">
      <c r="BP13895" s="10"/>
      <c r="BQ13895" s="10"/>
      <c r="BR13895" s="10"/>
      <c r="BS13895" s="10"/>
      <c r="BT13895" s="10"/>
      <c r="BU13895" s="10"/>
    </row>
    <row r="13896" spans="68:73">
      <c r="BP13896" s="8"/>
      <c r="BQ13896" s="8"/>
      <c r="BR13896" s="8"/>
      <c r="BS13896" s="8"/>
      <c r="BT13896" s="8"/>
      <c r="BU13896" s="8"/>
    </row>
    <row r="13897" spans="68:73">
      <c r="BP13897" s="10"/>
      <c r="BQ13897" s="10"/>
      <c r="BR13897" s="10"/>
      <c r="BS13897" s="10"/>
      <c r="BT13897" s="10"/>
      <c r="BU13897" s="10"/>
    </row>
    <row r="13898" spans="68:73">
      <c r="BP13898" s="8"/>
      <c r="BQ13898" s="8"/>
      <c r="BR13898" s="8"/>
      <c r="BS13898" s="8"/>
      <c r="BT13898" s="8"/>
      <c r="BU13898" s="8"/>
    </row>
    <row r="13899" spans="68:73">
      <c r="BP13899" s="10"/>
      <c r="BQ13899" s="10"/>
      <c r="BR13899" s="10"/>
      <c r="BS13899" s="10"/>
      <c r="BT13899" s="10"/>
      <c r="BU13899" s="10"/>
    </row>
    <row r="13900" spans="68:73">
      <c r="BP13900" s="8"/>
      <c r="BQ13900" s="8"/>
      <c r="BR13900" s="8"/>
      <c r="BS13900" s="8"/>
      <c r="BT13900" s="8"/>
      <c r="BU13900" s="8"/>
    </row>
    <row r="13901" spans="68:73">
      <c r="BP13901" s="10"/>
      <c r="BQ13901" s="10"/>
      <c r="BR13901" s="10"/>
      <c r="BS13901" s="10"/>
      <c r="BT13901" s="10"/>
      <c r="BU13901" s="10"/>
    </row>
    <row r="13902" spans="68:73">
      <c r="BP13902" s="8"/>
      <c r="BQ13902" s="8"/>
      <c r="BR13902" s="8"/>
      <c r="BS13902" s="8"/>
      <c r="BT13902" s="8"/>
      <c r="BU13902" s="8"/>
    </row>
    <row r="13903" spans="68:73">
      <c r="BP13903" s="10"/>
      <c r="BQ13903" s="10"/>
      <c r="BR13903" s="10"/>
      <c r="BS13903" s="10"/>
      <c r="BT13903" s="10"/>
      <c r="BU13903" s="10"/>
    </row>
    <row r="13904" spans="68:73">
      <c r="BP13904" s="8"/>
      <c r="BQ13904" s="8"/>
      <c r="BR13904" s="8"/>
      <c r="BS13904" s="8"/>
      <c r="BT13904" s="8"/>
      <c r="BU13904" s="8"/>
    </row>
    <row r="13905" spans="68:73">
      <c r="BP13905" s="10"/>
      <c r="BQ13905" s="10"/>
      <c r="BR13905" s="10"/>
      <c r="BS13905" s="10"/>
      <c r="BT13905" s="10"/>
      <c r="BU13905" s="10"/>
    </row>
    <row r="13906" spans="68:73">
      <c r="BP13906" s="8"/>
      <c r="BQ13906" s="8"/>
      <c r="BR13906" s="8"/>
      <c r="BS13906" s="8"/>
      <c r="BT13906" s="8"/>
      <c r="BU13906" s="8"/>
    </row>
    <row r="13907" spans="68:73">
      <c r="BP13907" s="10"/>
      <c r="BQ13907" s="10"/>
      <c r="BR13907" s="10"/>
      <c r="BS13907" s="10"/>
      <c r="BT13907" s="10"/>
      <c r="BU13907" s="10"/>
    </row>
    <row r="13908" spans="68:73">
      <c r="BP13908" s="8"/>
      <c r="BQ13908" s="8"/>
      <c r="BR13908" s="8"/>
      <c r="BS13908" s="8"/>
      <c r="BT13908" s="8"/>
      <c r="BU13908" s="8"/>
    </row>
    <row r="13909" spans="68:73">
      <c r="BP13909" s="10"/>
      <c r="BQ13909" s="10"/>
      <c r="BR13909" s="10"/>
      <c r="BS13909" s="10"/>
      <c r="BT13909" s="10"/>
      <c r="BU13909" s="10"/>
    </row>
    <row r="13910" spans="68:73">
      <c r="BP13910" s="8"/>
      <c r="BQ13910" s="8"/>
      <c r="BR13910" s="8"/>
      <c r="BS13910" s="8"/>
      <c r="BT13910" s="8"/>
      <c r="BU13910" s="8"/>
    </row>
    <row r="13911" spans="68:73">
      <c r="BP13911" s="10"/>
      <c r="BQ13911" s="10"/>
      <c r="BR13911" s="10"/>
      <c r="BS13911" s="10"/>
      <c r="BT13911" s="10"/>
      <c r="BU13911" s="10"/>
    </row>
    <row r="13912" spans="68:73">
      <c r="BP13912" s="8"/>
      <c r="BQ13912" s="8"/>
      <c r="BR13912" s="8"/>
      <c r="BS13912" s="8"/>
      <c r="BT13912" s="8"/>
      <c r="BU13912" s="8"/>
    </row>
    <row r="13913" spans="68:73">
      <c r="BP13913" s="10"/>
      <c r="BQ13913" s="10"/>
      <c r="BR13913" s="10"/>
      <c r="BS13913" s="10"/>
      <c r="BT13913" s="10"/>
      <c r="BU13913" s="10"/>
    </row>
    <row r="13914" spans="68:73">
      <c r="BP13914" s="8"/>
      <c r="BQ13914" s="8"/>
      <c r="BR13914" s="8"/>
      <c r="BS13914" s="8"/>
      <c r="BT13914" s="8"/>
      <c r="BU13914" s="8"/>
    </row>
    <row r="13915" spans="68:73">
      <c r="BP13915" s="10"/>
      <c r="BQ13915" s="10"/>
      <c r="BR13915" s="10"/>
      <c r="BS13915" s="10"/>
      <c r="BT13915" s="10"/>
      <c r="BU13915" s="10"/>
    </row>
    <row r="13916" spans="68:73">
      <c r="BP13916" s="8"/>
      <c r="BQ13916" s="8"/>
      <c r="BR13916" s="8"/>
      <c r="BS13916" s="8"/>
      <c r="BT13916" s="8"/>
      <c r="BU13916" s="8"/>
    </row>
    <row r="13917" spans="68:73">
      <c r="BP13917" s="10"/>
      <c r="BQ13917" s="10"/>
      <c r="BR13917" s="10"/>
      <c r="BS13917" s="10"/>
      <c r="BT13917" s="10"/>
      <c r="BU13917" s="10"/>
    </row>
    <row r="13918" spans="68:73">
      <c r="BP13918" s="8"/>
      <c r="BQ13918" s="8"/>
      <c r="BR13918" s="8"/>
      <c r="BS13918" s="8"/>
      <c r="BT13918" s="8"/>
      <c r="BU13918" s="8"/>
    </row>
    <row r="13919" spans="68:73">
      <c r="BP13919" s="10"/>
      <c r="BQ13919" s="10"/>
      <c r="BR13919" s="10"/>
      <c r="BS13919" s="10"/>
      <c r="BT13919" s="10"/>
      <c r="BU13919" s="10"/>
    </row>
    <row r="13920" spans="68:73">
      <c r="BP13920" s="8"/>
      <c r="BQ13920" s="8"/>
      <c r="BR13920" s="8"/>
      <c r="BS13920" s="8"/>
      <c r="BT13920" s="8"/>
      <c r="BU13920" s="8"/>
    </row>
    <row r="13921" spans="68:73">
      <c r="BP13921" s="10"/>
      <c r="BQ13921" s="10"/>
      <c r="BR13921" s="10"/>
      <c r="BS13921" s="10"/>
      <c r="BT13921" s="10"/>
      <c r="BU13921" s="10"/>
    </row>
    <row r="13922" spans="68:73">
      <c r="BP13922" s="8"/>
      <c r="BQ13922" s="8"/>
      <c r="BR13922" s="8"/>
      <c r="BS13922" s="8"/>
      <c r="BT13922" s="8"/>
      <c r="BU13922" s="8"/>
    </row>
    <row r="13923" spans="68:73">
      <c r="BP13923" s="10"/>
      <c r="BQ13923" s="10"/>
      <c r="BR13923" s="10"/>
      <c r="BS13923" s="10"/>
      <c r="BT13923" s="10"/>
      <c r="BU13923" s="10"/>
    </row>
    <row r="13924" spans="68:73">
      <c r="BP13924" s="8"/>
      <c r="BQ13924" s="8"/>
      <c r="BR13924" s="8"/>
      <c r="BS13924" s="8"/>
      <c r="BT13924" s="8"/>
      <c r="BU13924" s="8"/>
    </row>
    <row r="13925" spans="68:73">
      <c r="BP13925" s="10"/>
      <c r="BQ13925" s="10"/>
      <c r="BR13925" s="10"/>
      <c r="BS13925" s="10"/>
      <c r="BT13925" s="10"/>
      <c r="BU13925" s="10"/>
    </row>
    <row r="13926" spans="68:73">
      <c r="BP13926" s="8"/>
      <c r="BQ13926" s="8"/>
      <c r="BR13926" s="8"/>
      <c r="BS13926" s="8"/>
      <c r="BT13926" s="8"/>
      <c r="BU13926" s="8"/>
    </row>
    <row r="13927" spans="68:73">
      <c r="BP13927" s="10"/>
      <c r="BQ13927" s="10"/>
      <c r="BR13927" s="10"/>
      <c r="BS13927" s="10"/>
      <c r="BT13927" s="10"/>
      <c r="BU13927" s="10"/>
    </row>
    <row r="13928" spans="68:73">
      <c r="BP13928" s="8"/>
      <c r="BQ13928" s="8"/>
      <c r="BR13928" s="8"/>
      <c r="BS13928" s="8"/>
      <c r="BT13928" s="8"/>
      <c r="BU13928" s="8"/>
    </row>
    <row r="13929" spans="68:73">
      <c r="BP13929" s="10"/>
      <c r="BQ13929" s="10"/>
      <c r="BR13929" s="10"/>
      <c r="BS13929" s="10"/>
      <c r="BT13929" s="10"/>
      <c r="BU13929" s="10"/>
    </row>
    <row r="13930" spans="68:73">
      <c r="BP13930" s="8"/>
      <c r="BQ13930" s="8"/>
      <c r="BR13930" s="8"/>
      <c r="BS13930" s="8"/>
      <c r="BT13930" s="8"/>
      <c r="BU13930" s="8"/>
    </row>
    <row r="13931" spans="68:73">
      <c r="BP13931" s="10"/>
      <c r="BQ13931" s="10"/>
      <c r="BR13931" s="10"/>
      <c r="BS13931" s="10"/>
      <c r="BT13931" s="10"/>
      <c r="BU13931" s="10"/>
    </row>
    <row r="13932" spans="68:73">
      <c r="BP13932" s="8"/>
      <c r="BQ13932" s="8"/>
      <c r="BR13932" s="8"/>
      <c r="BS13932" s="8"/>
      <c r="BT13932" s="8"/>
      <c r="BU13932" s="8"/>
    </row>
    <row r="13933" spans="68:73">
      <c r="BP13933" s="10"/>
      <c r="BQ13933" s="10"/>
      <c r="BR13933" s="10"/>
      <c r="BS13933" s="10"/>
      <c r="BT13933" s="10"/>
      <c r="BU13933" s="10"/>
    </row>
    <row r="13934" spans="68:73">
      <c r="BP13934" s="8"/>
      <c r="BQ13934" s="8"/>
      <c r="BR13934" s="8"/>
      <c r="BS13934" s="8"/>
      <c r="BT13934" s="8"/>
      <c r="BU13934" s="8"/>
    </row>
    <row r="13935" spans="68:73">
      <c r="BP13935" s="10"/>
      <c r="BQ13935" s="10"/>
      <c r="BR13935" s="10"/>
      <c r="BS13935" s="10"/>
      <c r="BT13935" s="10"/>
      <c r="BU13935" s="10"/>
    </row>
    <row r="13936" spans="68:73">
      <c r="BP13936" s="8"/>
      <c r="BQ13936" s="8"/>
      <c r="BR13936" s="8"/>
      <c r="BS13936" s="8"/>
      <c r="BT13936" s="8"/>
      <c r="BU13936" s="8"/>
    </row>
    <row r="13937" spans="68:73">
      <c r="BP13937" s="10"/>
      <c r="BQ13937" s="10"/>
      <c r="BR13937" s="10"/>
      <c r="BS13937" s="10"/>
      <c r="BT13937" s="10"/>
      <c r="BU13937" s="10"/>
    </row>
    <row r="13938" spans="68:73">
      <c r="BP13938" s="8"/>
      <c r="BQ13938" s="8"/>
      <c r="BR13938" s="8"/>
      <c r="BS13938" s="8"/>
      <c r="BT13938" s="8"/>
      <c r="BU13938" s="8"/>
    </row>
    <row r="13939" spans="68:73">
      <c r="BP13939" s="10"/>
      <c r="BQ13939" s="10"/>
      <c r="BR13939" s="10"/>
      <c r="BS13939" s="10"/>
      <c r="BT13939" s="10"/>
      <c r="BU13939" s="10"/>
    </row>
    <row r="13940" spans="68:73">
      <c r="BP13940" s="8"/>
      <c r="BQ13940" s="8"/>
      <c r="BR13940" s="8"/>
      <c r="BS13940" s="8"/>
      <c r="BT13940" s="8"/>
      <c r="BU13940" s="8"/>
    </row>
    <row r="13941" spans="68:73">
      <c r="BP13941" s="10"/>
      <c r="BQ13941" s="10"/>
      <c r="BR13941" s="10"/>
      <c r="BS13941" s="10"/>
      <c r="BT13941" s="10"/>
      <c r="BU13941" s="10"/>
    </row>
    <row r="13942" spans="68:73">
      <c r="BP13942" s="8"/>
      <c r="BQ13942" s="8"/>
      <c r="BR13942" s="8"/>
      <c r="BS13942" s="8"/>
      <c r="BT13942" s="8"/>
      <c r="BU13942" s="8"/>
    </row>
    <row r="13943" spans="68:73">
      <c r="BP13943" s="10"/>
      <c r="BQ13943" s="10"/>
      <c r="BR13943" s="10"/>
      <c r="BS13943" s="10"/>
      <c r="BT13943" s="10"/>
      <c r="BU13943" s="10"/>
    </row>
    <row r="13944" spans="68:73">
      <c r="BP13944" s="8"/>
      <c r="BQ13944" s="8"/>
      <c r="BR13944" s="8"/>
      <c r="BS13944" s="8"/>
      <c r="BT13944" s="8"/>
      <c r="BU13944" s="8"/>
    </row>
    <row r="13945" spans="68:73">
      <c r="BP13945" s="10"/>
      <c r="BQ13945" s="10"/>
      <c r="BR13945" s="10"/>
      <c r="BS13945" s="10"/>
      <c r="BT13945" s="10"/>
      <c r="BU13945" s="10"/>
    </row>
    <row r="13946" spans="68:73">
      <c r="BP13946" s="8"/>
      <c r="BQ13946" s="8"/>
      <c r="BR13946" s="8"/>
      <c r="BS13946" s="8"/>
      <c r="BT13946" s="8"/>
      <c r="BU13946" s="8"/>
    </row>
    <row r="13947" spans="68:73">
      <c r="BP13947" s="10"/>
      <c r="BQ13947" s="10"/>
      <c r="BR13947" s="10"/>
      <c r="BS13947" s="10"/>
      <c r="BT13947" s="10"/>
      <c r="BU13947" s="10"/>
    </row>
    <row r="13948" spans="68:73">
      <c r="BP13948" s="8"/>
      <c r="BQ13948" s="8"/>
      <c r="BR13948" s="8"/>
      <c r="BS13948" s="8"/>
      <c r="BT13948" s="8"/>
      <c r="BU13948" s="8"/>
    </row>
    <row r="13949" spans="68:73">
      <c r="BP13949" s="10"/>
      <c r="BQ13949" s="10"/>
      <c r="BR13949" s="10"/>
      <c r="BS13949" s="10"/>
      <c r="BT13949" s="10"/>
      <c r="BU13949" s="10"/>
    </row>
    <row r="13950" spans="68:73">
      <c r="BP13950" s="8"/>
      <c r="BQ13950" s="8"/>
      <c r="BR13950" s="8"/>
      <c r="BS13950" s="8"/>
      <c r="BT13950" s="8"/>
      <c r="BU13950" s="8"/>
    </row>
    <row r="13951" spans="68:73">
      <c r="BP13951" s="10"/>
      <c r="BQ13951" s="10"/>
      <c r="BR13951" s="10"/>
      <c r="BS13951" s="10"/>
      <c r="BT13951" s="10"/>
      <c r="BU13951" s="10"/>
    </row>
    <row r="13952" spans="68:73">
      <c r="BP13952" s="8"/>
      <c r="BQ13952" s="8"/>
      <c r="BR13952" s="8"/>
      <c r="BS13952" s="8"/>
      <c r="BT13952" s="8"/>
      <c r="BU13952" s="8"/>
    </row>
    <row r="13953" spans="68:73">
      <c r="BP13953" s="10"/>
      <c r="BQ13953" s="10"/>
      <c r="BR13953" s="10"/>
      <c r="BS13953" s="10"/>
      <c r="BT13953" s="10"/>
      <c r="BU13953" s="10"/>
    </row>
    <row r="13954" spans="68:73">
      <c r="BP13954" s="8"/>
      <c r="BQ13954" s="8"/>
      <c r="BR13954" s="8"/>
      <c r="BS13954" s="8"/>
      <c r="BT13954" s="8"/>
      <c r="BU13954" s="8"/>
    </row>
    <row r="13955" spans="68:73">
      <c r="BP13955" s="10"/>
      <c r="BQ13955" s="10"/>
      <c r="BR13955" s="10"/>
      <c r="BS13955" s="10"/>
      <c r="BT13955" s="10"/>
      <c r="BU13955" s="10"/>
    </row>
    <row r="13956" spans="68:73">
      <c r="BP13956" s="8"/>
      <c r="BQ13956" s="8"/>
      <c r="BR13956" s="8"/>
      <c r="BS13956" s="8"/>
      <c r="BT13956" s="8"/>
      <c r="BU13956" s="8"/>
    </row>
    <row r="13957" spans="68:73">
      <c r="BP13957" s="10"/>
      <c r="BQ13957" s="10"/>
      <c r="BR13957" s="10"/>
      <c r="BS13957" s="10"/>
      <c r="BT13957" s="10"/>
      <c r="BU13957" s="10"/>
    </row>
    <row r="13958" spans="68:73">
      <c r="BP13958" s="8"/>
      <c r="BQ13958" s="8"/>
      <c r="BR13958" s="8"/>
      <c r="BS13958" s="8"/>
      <c r="BT13958" s="8"/>
      <c r="BU13958" s="8"/>
    </row>
    <row r="13959" spans="68:73">
      <c r="BP13959" s="10"/>
      <c r="BQ13959" s="10"/>
      <c r="BR13959" s="10"/>
      <c r="BS13959" s="10"/>
      <c r="BT13959" s="10"/>
      <c r="BU13959" s="10"/>
    </row>
    <row r="13960" spans="68:73">
      <c r="BP13960" s="8"/>
      <c r="BQ13960" s="8"/>
      <c r="BR13960" s="8"/>
      <c r="BS13960" s="8"/>
      <c r="BT13960" s="8"/>
      <c r="BU13960" s="8"/>
    </row>
    <row r="13961" spans="68:73">
      <c r="BP13961" s="10"/>
      <c r="BQ13961" s="10"/>
      <c r="BR13961" s="10"/>
      <c r="BS13961" s="10"/>
      <c r="BT13961" s="10"/>
      <c r="BU13961" s="10"/>
    </row>
    <row r="13962" spans="68:73">
      <c r="BP13962" s="8"/>
      <c r="BQ13962" s="8"/>
      <c r="BR13962" s="8"/>
      <c r="BS13962" s="8"/>
      <c r="BT13962" s="8"/>
      <c r="BU13962" s="8"/>
    </row>
    <row r="13963" spans="68:73">
      <c r="BP13963" s="10"/>
      <c r="BQ13963" s="10"/>
      <c r="BR13963" s="10"/>
      <c r="BS13963" s="10"/>
      <c r="BT13963" s="10"/>
      <c r="BU13963" s="10"/>
    </row>
    <row r="13964" spans="68:73">
      <c r="BP13964" s="8"/>
      <c r="BQ13964" s="8"/>
      <c r="BR13964" s="8"/>
      <c r="BS13964" s="8"/>
      <c r="BT13964" s="8"/>
      <c r="BU13964" s="8"/>
    </row>
    <row r="13965" spans="68:73">
      <c r="BP13965" s="10"/>
      <c r="BQ13965" s="10"/>
      <c r="BR13965" s="10"/>
      <c r="BS13965" s="10"/>
      <c r="BT13965" s="10"/>
      <c r="BU13965" s="10"/>
    </row>
    <row r="13966" spans="68:73">
      <c r="BP13966" s="8"/>
      <c r="BQ13966" s="8"/>
      <c r="BR13966" s="8"/>
      <c r="BS13966" s="8"/>
      <c r="BT13966" s="8"/>
      <c r="BU13966" s="8"/>
    </row>
    <row r="13967" spans="68:73">
      <c r="BP13967" s="10"/>
      <c r="BQ13967" s="10"/>
      <c r="BR13967" s="10"/>
      <c r="BS13967" s="10"/>
      <c r="BT13967" s="10"/>
      <c r="BU13967" s="10"/>
    </row>
    <row r="13968" spans="68:73">
      <c r="BP13968" s="8"/>
      <c r="BQ13968" s="8"/>
      <c r="BR13968" s="8"/>
      <c r="BS13968" s="8"/>
      <c r="BT13968" s="8"/>
      <c r="BU13968" s="8"/>
    </row>
    <row r="13969" spans="68:73">
      <c r="BP13969" s="10"/>
      <c r="BQ13969" s="10"/>
      <c r="BR13969" s="10"/>
      <c r="BS13969" s="10"/>
      <c r="BT13969" s="10"/>
      <c r="BU13969" s="10"/>
    </row>
    <row r="13970" spans="68:73">
      <c r="BP13970" s="8"/>
      <c r="BQ13970" s="8"/>
      <c r="BR13970" s="8"/>
      <c r="BS13970" s="8"/>
      <c r="BT13970" s="8"/>
      <c r="BU13970" s="8"/>
    </row>
    <row r="13971" spans="68:73">
      <c r="BP13971" s="10"/>
      <c r="BQ13971" s="10"/>
      <c r="BR13971" s="10"/>
      <c r="BS13971" s="10"/>
      <c r="BT13971" s="10"/>
      <c r="BU13971" s="10"/>
    </row>
    <row r="13972" spans="68:73">
      <c r="BP13972" s="8"/>
      <c r="BQ13972" s="8"/>
      <c r="BR13972" s="8"/>
      <c r="BS13972" s="8"/>
      <c r="BT13972" s="8"/>
      <c r="BU13972" s="8"/>
    </row>
    <row r="13973" spans="68:73">
      <c r="BP13973" s="10"/>
      <c r="BQ13973" s="10"/>
      <c r="BR13973" s="10"/>
      <c r="BS13973" s="10"/>
      <c r="BT13973" s="10"/>
      <c r="BU13973" s="10"/>
    </row>
    <row r="13974" spans="68:73">
      <c r="BP13974" s="8"/>
      <c r="BQ13974" s="8"/>
      <c r="BR13974" s="8"/>
      <c r="BS13974" s="8"/>
      <c r="BT13974" s="8"/>
      <c r="BU13974" s="8"/>
    </row>
    <row r="13975" spans="68:73">
      <c r="BP13975" s="10"/>
      <c r="BQ13975" s="10"/>
      <c r="BR13975" s="10"/>
      <c r="BS13975" s="10"/>
      <c r="BT13975" s="10"/>
      <c r="BU13975" s="10"/>
    </row>
    <row r="13976" spans="68:73">
      <c r="BP13976" s="8"/>
      <c r="BQ13976" s="8"/>
      <c r="BR13976" s="8"/>
      <c r="BS13976" s="8"/>
      <c r="BT13976" s="8"/>
      <c r="BU13976" s="8"/>
    </row>
    <row r="13977" spans="68:73">
      <c r="BP13977" s="10"/>
      <c r="BQ13977" s="10"/>
      <c r="BR13977" s="10"/>
      <c r="BS13977" s="10"/>
      <c r="BT13977" s="10"/>
      <c r="BU13977" s="10"/>
    </row>
    <row r="13978" spans="68:73">
      <c r="BP13978" s="8"/>
      <c r="BQ13978" s="8"/>
      <c r="BR13978" s="8"/>
      <c r="BS13978" s="8"/>
      <c r="BT13978" s="8"/>
      <c r="BU13978" s="8"/>
    </row>
    <row r="13979" spans="68:73">
      <c r="BP13979" s="10"/>
      <c r="BQ13979" s="10"/>
      <c r="BR13979" s="10"/>
      <c r="BS13979" s="10"/>
      <c r="BT13979" s="10"/>
      <c r="BU13979" s="10"/>
    </row>
    <row r="13980" spans="68:73">
      <c r="BP13980" s="8"/>
      <c r="BQ13980" s="8"/>
      <c r="BR13980" s="8"/>
      <c r="BS13980" s="8"/>
      <c r="BT13980" s="8"/>
      <c r="BU13980" s="8"/>
    </row>
    <row r="13981" spans="68:73">
      <c r="BP13981" s="10"/>
      <c r="BQ13981" s="10"/>
      <c r="BR13981" s="10"/>
      <c r="BS13981" s="10"/>
      <c r="BT13981" s="10"/>
      <c r="BU13981" s="10"/>
    </row>
    <row r="13982" spans="68:73">
      <c r="BP13982" s="8"/>
      <c r="BQ13982" s="8"/>
      <c r="BR13982" s="8"/>
      <c r="BS13982" s="8"/>
      <c r="BT13982" s="8"/>
      <c r="BU13982" s="8"/>
    </row>
    <row r="13983" spans="68:73">
      <c r="BP13983" s="10"/>
      <c r="BQ13983" s="10"/>
      <c r="BR13983" s="10"/>
      <c r="BS13983" s="10"/>
      <c r="BT13983" s="10"/>
      <c r="BU13983" s="10"/>
    </row>
    <row r="13984" spans="68:73">
      <c r="BP13984" s="8"/>
      <c r="BQ13984" s="8"/>
      <c r="BR13984" s="8"/>
      <c r="BS13984" s="8"/>
      <c r="BT13984" s="8"/>
      <c r="BU13984" s="8"/>
    </row>
    <row r="13985" spans="68:73">
      <c r="BP13985" s="10"/>
      <c r="BQ13985" s="10"/>
      <c r="BR13985" s="10"/>
      <c r="BS13985" s="10"/>
      <c r="BT13985" s="10"/>
      <c r="BU13985" s="10"/>
    </row>
    <row r="13986" spans="68:73">
      <c r="BP13986" s="8"/>
      <c r="BQ13986" s="8"/>
      <c r="BR13986" s="8"/>
      <c r="BS13986" s="8"/>
      <c r="BT13986" s="8"/>
      <c r="BU13986" s="8"/>
    </row>
    <row r="13987" spans="68:73">
      <c r="BP13987" s="10"/>
      <c r="BQ13987" s="10"/>
      <c r="BR13987" s="10"/>
      <c r="BS13987" s="10"/>
      <c r="BT13987" s="10"/>
      <c r="BU13987" s="10"/>
    </row>
    <row r="13988" spans="68:73">
      <c r="BP13988" s="8"/>
      <c r="BQ13988" s="8"/>
      <c r="BR13988" s="8"/>
      <c r="BS13988" s="8"/>
      <c r="BT13988" s="8"/>
      <c r="BU13988" s="8"/>
    </row>
    <row r="13989" spans="68:73">
      <c r="BP13989" s="10"/>
      <c r="BQ13989" s="10"/>
      <c r="BR13989" s="10"/>
      <c r="BS13989" s="10"/>
      <c r="BT13989" s="10"/>
      <c r="BU13989" s="10"/>
    </row>
    <row r="13990" spans="68:73">
      <c r="BP13990" s="8"/>
      <c r="BQ13990" s="8"/>
      <c r="BR13990" s="8"/>
      <c r="BS13990" s="8"/>
      <c r="BT13990" s="8"/>
      <c r="BU13990" s="8"/>
    </row>
    <row r="13991" spans="68:73">
      <c r="BP13991" s="10"/>
      <c r="BQ13991" s="10"/>
      <c r="BR13991" s="10"/>
      <c r="BS13991" s="10"/>
      <c r="BT13991" s="10"/>
      <c r="BU13991" s="10"/>
    </row>
    <row r="13992" spans="68:73">
      <c r="BP13992" s="8"/>
      <c r="BQ13992" s="8"/>
      <c r="BR13992" s="8"/>
      <c r="BS13992" s="8"/>
      <c r="BT13992" s="8"/>
      <c r="BU13992" s="8"/>
    </row>
    <row r="13993" spans="68:73">
      <c r="BP13993" s="10"/>
      <c r="BQ13993" s="10"/>
      <c r="BR13993" s="10"/>
      <c r="BS13993" s="10"/>
      <c r="BT13993" s="10"/>
      <c r="BU13993" s="10"/>
    </row>
    <row r="13994" spans="68:73">
      <c r="BP13994" s="8"/>
      <c r="BQ13994" s="8"/>
      <c r="BR13994" s="8"/>
      <c r="BS13994" s="8"/>
      <c r="BT13994" s="8"/>
      <c r="BU13994" s="8"/>
    </row>
    <row r="13995" spans="68:73">
      <c r="BP13995" s="10"/>
      <c r="BQ13995" s="10"/>
      <c r="BR13995" s="10"/>
      <c r="BS13995" s="10"/>
      <c r="BT13995" s="10"/>
      <c r="BU13995" s="10"/>
    </row>
    <row r="13996" spans="68:73">
      <c r="BP13996" s="8"/>
      <c r="BQ13996" s="8"/>
      <c r="BR13996" s="8"/>
      <c r="BS13996" s="8"/>
      <c r="BT13996" s="8"/>
      <c r="BU13996" s="8"/>
    </row>
    <row r="13997" spans="68:73">
      <c r="BP13997" s="10"/>
      <c r="BQ13997" s="10"/>
      <c r="BR13997" s="10"/>
      <c r="BS13997" s="10"/>
      <c r="BT13997" s="10"/>
      <c r="BU13997" s="10"/>
    </row>
    <row r="13998" spans="68:73">
      <c r="BP13998" s="8"/>
      <c r="BQ13998" s="8"/>
      <c r="BR13998" s="8"/>
      <c r="BS13998" s="8"/>
      <c r="BT13998" s="8"/>
      <c r="BU13998" s="8"/>
    </row>
    <row r="13999" spans="68:73">
      <c r="BP13999" s="10"/>
      <c r="BQ13999" s="10"/>
      <c r="BR13999" s="10"/>
      <c r="BS13999" s="10"/>
      <c r="BT13999" s="10"/>
      <c r="BU13999" s="10"/>
    </row>
    <row r="14000" spans="68:73">
      <c r="BP14000" s="8"/>
      <c r="BQ14000" s="8"/>
      <c r="BR14000" s="8"/>
      <c r="BS14000" s="8"/>
      <c r="BT14000" s="8"/>
      <c r="BU14000" s="8"/>
    </row>
    <row r="14001" spans="68:73">
      <c r="BP14001" s="10"/>
      <c r="BQ14001" s="10"/>
      <c r="BR14001" s="10"/>
      <c r="BS14001" s="10"/>
      <c r="BT14001" s="10"/>
      <c r="BU14001" s="10"/>
    </row>
    <row r="14002" spans="68:73">
      <c r="BP14002" s="8"/>
      <c r="BQ14002" s="8"/>
      <c r="BR14002" s="8"/>
      <c r="BS14002" s="8"/>
      <c r="BT14002" s="8"/>
      <c r="BU14002" s="8"/>
    </row>
    <row r="14003" spans="68:73">
      <c r="BP14003" s="10"/>
      <c r="BQ14003" s="10"/>
      <c r="BR14003" s="10"/>
      <c r="BS14003" s="10"/>
      <c r="BT14003" s="10"/>
      <c r="BU14003" s="10"/>
    </row>
    <row r="14004" spans="68:73">
      <c r="BP14004" s="8"/>
      <c r="BQ14004" s="8"/>
      <c r="BR14004" s="8"/>
      <c r="BS14004" s="8"/>
      <c r="BT14004" s="8"/>
      <c r="BU14004" s="8"/>
    </row>
    <row r="14005" spans="68:73">
      <c r="BP14005" s="10"/>
      <c r="BQ14005" s="10"/>
      <c r="BR14005" s="10"/>
      <c r="BS14005" s="10"/>
      <c r="BT14005" s="10"/>
      <c r="BU14005" s="10"/>
    </row>
    <row r="14006" spans="68:73">
      <c r="BP14006" s="8"/>
      <c r="BQ14006" s="8"/>
      <c r="BR14006" s="8"/>
      <c r="BS14006" s="8"/>
      <c r="BT14006" s="8"/>
      <c r="BU14006" s="8"/>
    </row>
    <row r="14007" spans="68:73">
      <c r="BP14007" s="10"/>
      <c r="BQ14007" s="10"/>
      <c r="BR14007" s="10"/>
      <c r="BS14007" s="10"/>
      <c r="BT14007" s="10"/>
      <c r="BU14007" s="10"/>
    </row>
    <row r="14008" spans="68:73">
      <c r="BP14008" s="8"/>
      <c r="BQ14008" s="8"/>
      <c r="BR14008" s="8"/>
      <c r="BS14008" s="8"/>
      <c r="BT14008" s="8"/>
      <c r="BU14008" s="8"/>
    </row>
    <row r="14009" spans="68:73">
      <c r="BP14009" s="10"/>
      <c r="BQ14009" s="10"/>
      <c r="BR14009" s="10"/>
      <c r="BS14009" s="10"/>
      <c r="BT14009" s="10"/>
      <c r="BU14009" s="10"/>
    </row>
    <row r="14010" spans="68:73">
      <c r="BP14010" s="8"/>
      <c r="BQ14010" s="8"/>
      <c r="BR14010" s="8"/>
      <c r="BS14010" s="8"/>
      <c r="BT14010" s="8"/>
      <c r="BU14010" s="8"/>
    </row>
    <row r="14011" spans="68:73">
      <c r="BP14011" s="10"/>
      <c r="BQ14011" s="10"/>
      <c r="BR14011" s="10"/>
      <c r="BS14011" s="10"/>
      <c r="BT14011" s="10"/>
      <c r="BU14011" s="10"/>
    </row>
    <row r="14012" spans="68:73">
      <c r="BP14012" s="8"/>
      <c r="BQ14012" s="8"/>
      <c r="BR14012" s="8"/>
      <c r="BS14012" s="8"/>
      <c r="BT14012" s="8"/>
      <c r="BU14012" s="8"/>
    </row>
    <row r="14013" spans="68:73">
      <c r="BP14013" s="10"/>
      <c r="BQ14013" s="10"/>
      <c r="BR14013" s="10"/>
      <c r="BS14013" s="10"/>
      <c r="BT14013" s="10"/>
      <c r="BU14013" s="10"/>
    </row>
    <row r="14014" spans="68:73">
      <c r="BP14014" s="8"/>
      <c r="BQ14014" s="8"/>
      <c r="BR14014" s="8"/>
      <c r="BS14014" s="8"/>
      <c r="BT14014" s="8"/>
      <c r="BU14014" s="8"/>
    </row>
    <row r="14015" spans="68:73">
      <c r="BP14015" s="10"/>
      <c r="BQ14015" s="10"/>
      <c r="BR14015" s="10"/>
      <c r="BS14015" s="10"/>
      <c r="BT14015" s="10"/>
      <c r="BU14015" s="10"/>
    </row>
    <row r="14016" spans="68:73">
      <c r="BP14016" s="8"/>
      <c r="BQ14016" s="8"/>
      <c r="BR14016" s="8"/>
      <c r="BS14016" s="8"/>
      <c r="BT14016" s="8"/>
      <c r="BU14016" s="8"/>
    </row>
    <row r="14017" spans="68:73">
      <c r="BP14017" s="10"/>
      <c r="BQ14017" s="10"/>
      <c r="BR14017" s="10"/>
      <c r="BS14017" s="10"/>
      <c r="BT14017" s="10"/>
      <c r="BU14017" s="10"/>
    </row>
    <row r="14018" spans="68:73">
      <c r="BP14018" s="8"/>
      <c r="BQ14018" s="8"/>
      <c r="BR14018" s="8"/>
      <c r="BS14018" s="8"/>
      <c r="BT14018" s="8"/>
      <c r="BU14018" s="8"/>
    </row>
    <row r="14019" spans="68:73">
      <c r="BP14019" s="10"/>
      <c r="BQ14019" s="10"/>
      <c r="BR14019" s="10"/>
      <c r="BS14019" s="10"/>
      <c r="BT14019" s="10"/>
      <c r="BU14019" s="10"/>
    </row>
    <row r="14020" spans="68:73">
      <c r="BP14020" s="8"/>
      <c r="BQ14020" s="8"/>
      <c r="BR14020" s="8"/>
      <c r="BS14020" s="8"/>
      <c r="BT14020" s="8"/>
      <c r="BU14020" s="8"/>
    </row>
    <row r="14021" spans="68:73">
      <c r="BP14021" s="10"/>
      <c r="BQ14021" s="10"/>
      <c r="BR14021" s="10"/>
      <c r="BS14021" s="10"/>
      <c r="BT14021" s="10"/>
      <c r="BU14021" s="10"/>
    </row>
    <row r="14022" spans="68:73">
      <c r="BP14022" s="8"/>
      <c r="BQ14022" s="8"/>
      <c r="BR14022" s="8"/>
      <c r="BS14022" s="8"/>
      <c r="BT14022" s="8"/>
      <c r="BU14022" s="8"/>
    </row>
    <row r="14023" spans="68:73">
      <c r="BP14023" s="10"/>
      <c r="BQ14023" s="10"/>
      <c r="BR14023" s="10"/>
      <c r="BS14023" s="10"/>
      <c r="BT14023" s="10"/>
      <c r="BU14023" s="10"/>
    </row>
    <row r="14024" spans="68:73">
      <c r="BP14024" s="8"/>
      <c r="BQ14024" s="8"/>
      <c r="BR14024" s="8"/>
      <c r="BS14024" s="8"/>
      <c r="BT14024" s="8"/>
      <c r="BU14024" s="8"/>
    </row>
    <row r="14025" spans="68:73">
      <c r="BP14025" s="10"/>
      <c r="BQ14025" s="10"/>
      <c r="BR14025" s="10"/>
      <c r="BS14025" s="10"/>
      <c r="BT14025" s="10"/>
      <c r="BU14025" s="10"/>
    </row>
    <row r="14026" spans="68:73">
      <c r="BP14026" s="8"/>
      <c r="BQ14026" s="8"/>
      <c r="BR14026" s="8"/>
      <c r="BS14026" s="8"/>
      <c r="BT14026" s="8"/>
      <c r="BU14026" s="8"/>
    </row>
    <row r="14027" spans="68:73">
      <c r="BP14027" s="10"/>
      <c r="BQ14027" s="10"/>
      <c r="BR14027" s="10"/>
      <c r="BS14027" s="10"/>
      <c r="BT14027" s="10"/>
      <c r="BU14027" s="10"/>
    </row>
    <row r="14028" spans="68:73">
      <c r="BP14028" s="8"/>
      <c r="BQ14028" s="8"/>
      <c r="BR14028" s="8"/>
      <c r="BS14028" s="8"/>
      <c r="BT14028" s="8"/>
      <c r="BU14028" s="8"/>
    </row>
    <row r="14029" spans="68:73">
      <c r="BP14029" s="10"/>
      <c r="BQ14029" s="10"/>
      <c r="BR14029" s="10"/>
      <c r="BS14029" s="10"/>
      <c r="BT14029" s="10"/>
      <c r="BU14029" s="10"/>
    </row>
    <row r="14030" spans="68:73">
      <c r="BP14030" s="8"/>
      <c r="BQ14030" s="8"/>
      <c r="BR14030" s="8"/>
      <c r="BS14030" s="8"/>
      <c r="BT14030" s="8"/>
      <c r="BU14030" s="8"/>
    </row>
    <row r="14031" spans="68:73">
      <c r="BP14031" s="10"/>
      <c r="BQ14031" s="10"/>
      <c r="BR14031" s="10"/>
      <c r="BS14031" s="10"/>
      <c r="BT14031" s="10"/>
      <c r="BU14031" s="10"/>
    </row>
    <row r="14032" spans="68:73">
      <c r="BP14032" s="8"/>
      <c r="BQ14032" s="8"/>
      <c r="BR14032" s="8"/>
      <c r="BS14032" s="8"/>
      <c r="BT14032" s="8"/>
      <c r="BU14032" s="8"/>
    </row>
    <row r="14033" spans="68:73">
      <c r="BP14033" s="10"/>
      <c r="BQ14033" s="10"/>
      <c r="BR14033" s="10"/>
      <c r="BS14033" s="10"/>
      <c r="BT14033" s="10"/>
      <c r="BU14033" s="10"/>
    </row>
    <row r="14034" spans="68:73">
      <c r="BP14034" s="8"/>
      <c r="BQ14034" s="8"/>
      <c r="BR14034" s="8"/>
      <c r="BS14034" s="8"/>
      <c r="BT14034" s="8"/>
      <c r="BU14034" s="8"/>
    </row>
    <row r="14035" spans="68:73">
      <c r="BP14035" s="10"/>
      <c r="BQ14035" s="10"/>
      <c r="BR14035" s="10"/>
      <c r="BS14035" s="10"/>
      <c r="BT14035" s="10"/>
      <c r="BU14035" s="10"/>
    </row>
    <row r="14036" spans="68:73">
      <c r="BP14036" s="8"/>
      <c r="BQ14036" s="8"/>
      <c r="BR14036" s="8"/>
      <c r="BS14036" s="8"/>
      <c r="BT14036" s="8"/>
      <c r="BU14036" s="8"/>
    </row>
    <row r="14037" spans="68:73">
      <c r="BP14037" s="10"/>
      <c r="BQ14037" s="10"/>
      <c r="BR14037" s="10"/>
      <c r="BS14037" s="10"/>
      <c r="BT14037" s="10"/>
      <c r="BU14037" s="10"/>
    </row>
    <row r="14038" spans="68:73">
      <c r="BP14038" s="8"/>
      <c r="BQ14038" s="8"/>
      <c r="BR14038" s="8"/>
      <c r="BS14038" s="8"/>
      <c r="BT14038" s="8"/>
      <c r="BU14038" s="8"/>
    </row>
    <row r="14039" spans="68:73">
      <c r="BP14039" s="10"/>
      <c r="BQ14039" s="10"/>
      <c r="BR14039" s="10"/>
      <c r="BS14039" s="10"/>
      <c r="BT14039" s="10"/>
      <c r="BU14039" s="10"/>
    </row>
    <row r="14040" spans="68:73">
      <c r="BP14040" s="8"/>
      <c r="BQ14040" s="8"/>
      <c r="BR14040" s="8"/>
      <c r="BS14040" s="8"/>
      <c r="BT14040" s="8"/>
      <c r="BU14040" s="8"/>
    </row>
    <row r="14041" spans="68:73">
      <c r="BP14041" s="10"/>
      <c r="BQ14041" s="10"/>
      <c r="BR14041" s="10"/>
      <c r="BS14041" s="10"/>
      <c r="BT14041" s="10"/>
      <c r="BU14041" s="10"/>
    </row>
    <row r="14042" spans="68:73">
      <c r="BP14042" s="8"/>
      <c r="BQ14042" s="8"/>
      <c r="BR14042" s="8"/>
      <c r="BS14042" s="8"/>
      <c r="BT14042" s="8"/>
      <c r="BU14042" s="8"/>
    </row>
    <row r="14043" spans="68:73">
      <c r="BP14043" s="10"/>
      <c r="BQ14043" s="10"/>
      <c r="BR14043" s="10"/>
      <c r="BS14043" s="10"/>
      <c r="BT14043" s="10"/>
      <c r="BU14043" s="10"/>
    </row>
    <row r="14044" spans="68:73">
      <c r="BP14044" s="8"/>
      <c r="BQ14044" s="8"/>
      <c r="BR14044" s="8"/>
      <c r="BS14044" s="8"/>
      <c r="BT14044" s="8"/>
      <c r="BU14044" s="8"/>
    </row>
    <row r="14045" spans="68:73">
      <c r="BP14045" s="10"/>
      <c r="BQ14045" s="10"/>
      <c r="BR14045" s="10"/>
      <c r="BS14045" s="10"/>
      <c r="BT14045" s="10"/>
      <c r="BU14045" s="10"/>
    </row>
    <row r="14046" spans="68:73">
      <c r="BP14046" s="8"/>
      <c r="BQ14046" s="8"/>
      <c r="BR14046" s="8"/>
      <c r="BS14046" s="8"/>
      <c r="BT14046" s="8"/>
      <c r="BU14046" s="8"/>
    </row>
    <row r="14047" spans="68:73">
      <c r="BP14047" s="10"/>
      <c r="BQ14047" s="10"/>
      <c r="BR14047" s="10"/>
      <c r="BS14047" s="10"/>
      <c r="BT14047" s="10"/>
      <c r="BU14047" s="10"/>
    </row>
    <row r="14048" spans="68:73">
      <c r="BP14048" s="8"/>
      <c r="BQ14048" s="8"/>
      <c r="BR14048" s="8"/>
      <c r="BS14048" s="8"/>
      <c r="BT14048" s="8"/>
      <c r="BU14048" s="8"/>
    </row>
    <row r="14049" spans="68:73">
      <c r="BP14049" s="10"/>
      <c r="BQ14049" s="10"/>
      <c r="BR14049" s="10"/>
      <c r="BS14049" s="10"/>
      <c r="BT14049" s="10"/>
      <c r="BU14049" s="10"/>
    </row>
    <row r="14050" spans="68:73">
      <c r="BP14050" s="8"/>
      <c r="BQ14050" s="8"/>
      <c r="BR14050" s="8"/>
      <c r="BS14050" s="8"/>
      <c r="BT14050" s="8"/>
      <c r="BU14050" s="8"/>
    </row>
    <row r="14051" spans="68:73">
      <c r="BP14051" s="10"/>
      <c r="BQ14051" s="10"/>
      <c r="BR14051" s="10"/>
      <c r="BS14051" s="10"/>
      <c r="BT14051" s="10"/>
      <c r="BU14051" s="10"/>
    </row>
    <row r="14052" spans="68:73">
      <c r="BP14052" s="8"/>
      <c r="BQ14052" s="8"/>
      <c r="BR14052" s="8"/>
      <c r="BS14052" s="8"/>
      <c r="BT14052" s="8"/>
      <c r="BU14052" s="8"/>
    </row>
    <row r="14053" spans="68:73">
      <c r="BP14053" s="10"/>
      <c r="BQ14053" s="10"/>
      <c r="BR14053" s="10"/>
      <c r="BS14053" s="10"/>
      <c r="BT14053" s="10"/>
      <c r="BU14053" s="10"/>
    </row>
    <row r="14054" spans="68:73">
      <c r="BP14054" s="8"/>
      <c r="BQ14054" s="8"/>
      <c r="BR14054" s="8"/>
      <c r="BS14054" s="8"/>
      <c r="BT14054" s="8"/>
      <c r="BU14054" s="8"/>
    </row>
    <row r="14055" spans="68:73">
      <c r="BP14055" s="10"/>
      <c r="BQ14055" s="10"/>
      <c r="BR14055" s="10"/>
      <c r="BS14055" s="10"/>
      <c r="BT14055" s="10"/>
      <c r="BU14055" s="10"/>
    </row>
    <row r="14056" spans="68:73">
      <c r="BP14056" s="8"/>
      <c r="BQ14056" s="8"/>
      <c r="BR14056" s="8"/>
      <c r="BS14056" s="8"/>
      <c r="BT14056" s="8"/>
      <c r="BU14056" s="8"/>
    </row>
    <row r="14057" spans="68:73">
      <c r="BP14057" s="10"/>
      <c r="BQ14057" s="10"/>
      <c r="BR14057" s="10"/>
      <c r="BS14057" s="10"/>
      <c r="BT14057" s="10"/>
      <c r="BU14057" s="10"/>
    </row>
    <row r="14058" spans="68:73">
      <c r="BP14058" s="8"/>
      <c r="BQ14058" s="8"/>
      <c r="BR14058" s="8"/>
      <c r="BS14058" s="8"/>
      <c r="BT14058" s="8"/>
      <c r="BU14058" s="8"/>
    </row>
    <row r="14059" spans="68:73">
      <c r="BP14059" s="10"/>
      <c r="BQ14059" s="10"/>
      <c r="BR14059" s="10"/>
      <c r="BS14059" s="10"/>
      <c r="BT14059" s="10"/>
      <c r="BU14059" s="10"/>
    </row>
    <row r="14060" spans="68:73">
      <c r="BP14060" s="8"/>
      <c r="BQ14060" s="8"/>
      <c r="BR14060" s="8"/>
      <c r="BS14060" s="8"/>
      <c r="BT14060" s="8"/>
      <c r="BU14060" s="8"/>
    </row>
    <row r="14061" spans="68:73">
      <c r="BP14061" s="10"/>
      <c r="BQ14061" s="10"/>
      <c r="BR14061" s="10"/>
      <c r="BS14061" s="10"/>
      <c r="BT14061" s="10"/>
      <c r="BU14061" s="10"/>
    </row>
    <row r="14062" spans="68:73">
      <c r="BP14062" s="8"/>
      <c r="BQ14062" s="8"/>
      <c r="BR14062" s="8"/>
      <c r="BS14062" s="8"/>
      <c r="BT14062" s="8"/>
      <c r="BU14062" s="8"/>
    </row>
    <row r="14063" spans="68:73">
      <c r="BP14063" s="10"/>
      <c r="BQ14063" s="10"/>
      <c r="BR14063" s="10"/>
      <c r="BS14063" s="10"/>
      <c r="BT14063" s="10"/>
      <c r="BU14063" s="10"/>
    </row>
    <row r="14064" spans="68:73">
      <c r="BP14064" s="8"/>
      <c r="BQ14064" s="8"/>
      <c r="BR14064" s="8"/>
      <c r="BS14064" s="8"/>
      <c r="BT14064" s="8"/>
      <c r="BU14064" s="8"/>
    </row>
    <row r="14065" spans="68:73">
      <c r="BP14065" s="10"/>
      <c r="BQ14065" s="10"/>
      <c r="BR14065" s="10"/>
      <c r="BS14065" s="10"/>
      <c r="BT14065" s="10"/>
      <c r="BU14065" s="10"/>
    </row>
    <row r="14066" spans="68:73">
      <c r="BP14066" s="8"/>
      <c r="BQ14066" s="8"/>
      <c r="BR14066" s="8"/>
      <c r="BS14066" s="8"/>
      <c r="BT14066" s="8"/>
      <c r="BU14066" s="8"/>
    </row>
    <row r="14067" spans="68:73">
      <c r="BP14067" s="10"/>
      <c r="BQ14067" s="10"/>
      <c r="BR14067" s="10"/>
      <c r="BS14067" s="10"/>
      <c r="BT14067" s="10"/>
      <c r="BU14067" s="10"/>
    </row>
    <row r="14068" spans="68:73">
      <c r="BP14068" s="8"/>
      <c r="BQ14068" s="8"/>
      <c r="BR14068" s="8"/>
      <c r="BS14068" s="8"/>
      <c r="BT14068" s="8"/>
      <c r="BU14068" s="8"/>
    </row>
    <row r="14069" spans="68:73">
      <c r="BP14069" s="10"/>
      <c r="BQ14069" s="10"/>
      <c r="BR14069" s="10"/>
      <c r="BS14069" s="10"/>
      <c r="BT14069" s="10"/>
      <c r="BU14069" s="10"/>
    </row>
    <row r="14070" spans="68:73">
      <c r="BP14070" s="8"/>
      <c r="BQ14070" s="8"/>
      <c r="BR14070" s="8"/>
      <c r="BS14070" s="8"/>
      <c r="BT14070" s="8"/>
      <c r="BU14070" s="8"/>
    </row>
    <row r="14071" spans="68:73">
      <c r="BP14071" s="10"/>
      <c r="BQ14071" s="10"/>
      <c r="BR14071" s="10"/>
      <c r="BS14071" s="10"/>
      <c r="BT14071" s="10"/>
      <c r="BU14071" s="10"/>
    </row>
    <row r="14072" spans="68:73">
      <c r="BP14072" s="8"/>
      <c r="BQ14072" s="8"/>
      <c r="BR14072" s="8"/>
      <c r="BS14072" s="8"/>
      <c r="BT14072" s="8"/>
      <c r="BU14072" s="8"/>
    </row>
    <row r="14073" spans="68:73">
      <c r="BP14073" s="10"/>
      <c r="BQ14073" s="10"/>
      <c r="BR14073" s="10"/>
      <c r="BS14073" s="10"/>
      <c r="BT14073" s="10"/>
      <c r="BU14073" s="10"/>
    </row>
    <row r="14074" spans="68:73">
      <c r="BP14074" s="8"/>
      <c r="BQ14074" s="8"/>
      <c r="BR14074" s="8"/>
      <c r="BS14074" s="8"/>
      <c r="BT14074" s="8"/>
      <c r="BU14074" s="8"/>
    </row>
    <row r="14075" spans="68:73">
      <c r="BP14075" s="10"/>
      <c r="BQ14075" s="10"/>
      <c r="BR14075" s="10"/>
      <c r="BS14075" s="10"/>
      <c r="BT14075" s="10"/>
      <c r="BU14075" s="10"/>
    </row>
    <row r="14076" spans="68:73">
      <c r="BP14076" s="8"/>
      <c r="BQ14076" s="8"/>
      <c r="BR14076" s="8"/>
      <c r="BS14076" s="8"/>
      <c r="BT14076" s="8"/>
      <c r="BU14076" s="8"/>
    </row>
    <row r="14077" spans="68:73">
      <c r="BP14077" s="10"/>
      <c r="BQ14077" s="10"/>
      <c r="BR14077" s="10"/>
      <c r="BS14077" s="10"/>
      <c r="BT14077" s="10"/>
      <c r="BU14077" s="10"/>
    </row>
    <row r="14078" spans="68:73">
      <c r="BP14078" s="8"/>
      <c r="BQ14078" s="8"/>
      <c r="BR14078" s="8"/>
      <c r="BS14078" s="8"/>
      <c r="BT14078" s="8"/>
      <c r="BU14078" s="8"/>
    </row>
    <row r="14079" spans="68:73">
      <c r="BP14079" s="10"/>
      <c r="BQ14079" s="10"/>
      <c r="BR14079" s="10"/>
      <c r="BS14079" s="10"/>
      <c r="BT14079" s="10"/>
      <c r="BU14079" s="10"/>
    </row>
    <row r="14080" spans="68:73">
      <c r="BP14080" s="8"/>
      <c r="BQ14080" s="8"/>
      <c r="BR14080" s="8"/>
      <c r="BS14080" s="8"/>
      <c r="BT14080" s="8"/>
      <c r="BU14080" s="8"/>
    </row>
    <row r="14081" spans="68:73">
      <c r="BP14081" s="10"/>
      <c r="BQ14081" s="10"/>
      <c r="BR14081" s="10"/>
      <c r="BS14081" s="10"/>
      <c r="BT14081" s="10"/>
      <c r="BU14081" s="10"/>
    </row>
    <row r="14082" spans="68:73">
      <c r="BP14082" s="8"/>
      <c r="BQ14082" s="8"/>
      <c r="BR14082" s="8"/>
      <c r="BS14082" s="8"/>
      <c r="BT14082" s="8"/>
      <c r="BU14082" s="8"/>
    </row>
    <row r="14083" spans="68:73">
      <c r="BP14083" s="10"/>
      <c r="BQ14083" s="10"/>
      <c r="BR14083" s="10"/>
      <c r="BS14083" s="10"/>
      <c r="BT14083" s="10"/>
      <c r="BU14083" s="10"/>
    </row>
    <row r="14084" spans="68:73">
      <c r="BP14084" s="8"/>
      <c r="BQ14084" s="8"/>
      <c r="BR14084" s="8"/>
      <c r="BS14084" s="8"/>
      <c r="BT14084" s="8"/>
      <c r="BU14084" s="8"/>
    </row>
    <row r="14085" spans="68:73">
      <c r="BP14085" s="10"/>
      <c r="BQ14085" s="10"/>
      <c r="BR14085" s="10"/>
      <c r="BS14085" s="10"/>
      <c r="BT14085" s="10"/>
      <c r="BU14085" s="10"/>
    </row>
    <row r="14086" spans="68:73">
      <c r="BP14086" s="8"/>
      <c r="BQ14086" s="8"/>
      <c r="BR14086" s="8"/>
      <c r="BS14086" s="8"/>
      <c r="BT14086" s="8"/>
      <c r="BU14086" s="8"/>
    </row>
    <row r="14087" spans="68:73">
      <c r="BP14087" s="10"/>
      <c r="BQ14087" s="10"/>
      <c r="BR14087" s="10"/>
      <c r="BS14087" s="10"/>
      <c r="BT14087" s="10"/>
      <c r="BU14087" s="10"/>
    </row>
    <row r="14088" spans="68:73">
      <c r="BP14088" s="8"/>
      <c r="BQ14088" s="8"/>
      <c r="BR14088" s="8"/>
      <c r="BS14088" s="8"/>
      <c r="BT14088" s="8"/>
      <c r="BU14088" s="8"/>
    </row>
    <row r="14089" spans="68:73">
      <c r="BP14089" s="10"/>
      <c r="BQ14089" s="10"/>
      <c r="BR14089" s="10"/>
      <c r="BS14089" s="10"/>
      <c r="BT14089" s="10"/>
      <c r="BU14089" s="10"/>
    </row>
    <row r="14090" spans="68:73">
      <c r="BP14090" s="8"/>
      <c r="BQ14090" s="8"/>
      <c r="BR14090" s="8"/>
      <c r="BS14090" s="8"/>
      <c r="BT14090" s="8"/>
      <c r="BU14090" s="8"/>
    </row>
    <row r="14091" spans="68:73">
      <c r="BP14091" s="10"/>
      <c r="BQ14091" s="10"/>
      <c r="BR14091" s="10"/>
      <c r="BS14091" s="10"/>
      <c r="BT14091" s="10"/>
      <c r="BU14091" s="10"/>
    </row>
    <row r="14092" spans="68:73">
      <c r="BP14092" s="8"/>
      <c r="BQ14092" s="8"/>
      <c r="BR14092" s="8"/>
      <c r="BS14092" s="8"/>
      <c r="BT14092" s="8"/>
      <c r="BU14092" s="8"/>
    </row>
    <row r="14093" spans="68:73">
      <c r="BP14093" s="10"/>
      <c r="BQ14093" s="10"/>
      <c r="BR14093" s="10"/>
      <c r="BS14093" s="10"/>
      <c r="BT14093" s="10"/>
      <c r="BU14093" s="10"/>
    </row>
    <row r="14094" spans="68:73">
      <c r="BP14094" s="8"/>
      <c r="BQ14094" s="8"/>
      <c r="BR14094" s="8"/>
      <c r="BS14094" s="8"/>
      <c r="BT14094" s="8"/>
      <c r="BU14094" s="8"/>
    </row>
    <row r="14095" spans="68:73">
      <c r="BP14095" s="10"/>
      <c r="BQ14095" s="10"/>
      <c r="BR14095" s="10"/>
      <c r="BS14095" s="10"/>
      <c r="BT14095" s="10"/>
      <c r="BU14095" s="10"/>
    </row>
    <row r="14096" spans="68:73">
      <c r="BP14096" s="8"/>
      <c r="BQ14096" s="8"/>
      <c r="BR14096" s="8"/>
      <c r="BS14096" s="8"/>
      <c r="BT14096" s="8"/>
      <c r="BU14096" s="8"/>
    </row>
    <row r="14097" spans="68:73">
      <c r="BP14097" s="10"/>
      <c r="BQ14097" s="10"/>
      <c r="BR14097" s="10"/>
      <c r="BS14097" s="10"/>
      <c r="BT14097" s="10"/>
      <c r="BU14097" s="10"/>
    </row>
    <row r="14098" spans="68:73">
      <c r="BP14098" s="8"/>
      <c r="BQ14098" s="8"/>
      <c r="BR14098" s="8"/>
      <c r="BS14098" s="8"/>
      <c r="BT14098" s="8"/>
      <c r="BU14098" s="8"/>
    </row>
    <row r="14099" spans="68:73">
      <c r="BP14099" s="10"/>
      <c r="BQ14099" s="10"/>
      <c r="BR14099" s="10"/>
      <c r="BS14099" s="10"/>
      <c r="BT14099" s="10"/>
      <c r="BU14099" s="10"/>
    </row>
    <row r="14100" spans="68:73">
      <c r="BP14100" s="8"/>
      <c r="BQ14100" s="8"/>
      <c r="BR14100" s="8"/>
      <c r="BS14100" s="8"/>
      <c r="BT14100" s="8"/>
      <c r="BU14100" s="8"/>
    </row>
    <row r="14101" spans="68:73">
      <c r="BP14101" s="10"/>
      <c r="BQ14101" s="10"/>
      <c r="BR14101" s="10"/>
      <c r="BS14101" s="10"/>
      <c r="BT14101" s="10"/>
      <c r="BU14101" s="10"/>
    </row>
    <row r="14102" spans="68:73">
      <c r="BP14102" s="8"/>
      <c r="BQ14102" s="8"/>
      <c r="BR14102" s="8"/>
      <c r="BS14102" s="8"/>
      <c r="BT14102" s="8"/>
      <c r="BU14102" s="8"/>
    </row>
    <row r="14103" spans="68:73">
      <c r="BP14103" s="10"/>
      <c r="BQ14103" s="10"/>
      <c r="BR14103" s="10"/>
      <c r="BS14103" s="10"/>
      <c r="BT14103" s="10"/>
      <c r="BU14103" s="10"/>
    </row>
    <row r="14104" spans="68:73">
      <c r="BP14104" s="8"/>
      <c r="BQ14104" s="8"/>
      <c r="BR14104" s="8"/>
      <c r="BS14104" s="8"/>
      <c r="BT14104" s="8"/>
      <c r="BU14104" s="8"/>
    </row>
    <row r="14105" spans="68:73">
      <c r="BP14105" s="10"/>
      <c r="BQ14105" s="10"/>
      <c r="BR14105" s="10"/>
      <c r="BS14105" s="10"/>
      <c r="BT14105" s="10"/>
      <c r="BU14105" s="10"/>
    </row>
    <row r="14106" spans="68:73">
      <c r="BP14106" s="8"/>
      <c r="BQ14106" s="8"/>
      <c r="BR14106" s="8"/>
      <c r="BS14106" s="8"/>
      <c r="BT14106" s="8"/>
      <c r="BU14106" s="8"/>
    </row>
    <row r="14107" spans="68:73">
      <c r="BP14107" s="10"/>
      <c r="BQ14107" s="10"/>
      <c r="BR14107" s="10"/>
      <c r="BS14107" s="10"/>
      <c r="BT14107" s="10"/>
      <c r="BU14107" s="10"/>
    </row>
    <row r="14108" spans="68:73">
      <c r="BP14108" s="8"/>
      <c r="BQ14108" s="8"/>
      <c r="BR14108" s="8"/>
      <c r="BS14108" s="8"/>
      <c r="BT14108" s="8"/>
      <c r="BU14108" s="8"/>
    </row>
    <row r="14109" spans="68:73">
      <c r="BP14109" s="10"/>
      <c r="BQ14109" s="10"/>
      <c r="BR14109" s="10"/>
      <c r="BS14109" s="10"/>
      <c r="BT14109" s="10"/>
      <c r="BU14109" s="10"/>
    </row>
    <row r="14110" spans="68:73">
      <c r="BP14110" s="8"/>
      <c r="BQ14110" s="8"/>
      <c r="BR14110" s="8"/>
      <c r="BS14110" s="8"/>
      <c r="BT14110" s="8"/>
      <c r="BU14110" s="8"/>
    </row>
    <row r="14111" spans="68:73">
      <c r="BP14111" s="10"/>
      <c r="BQ14111" s="10"/>
      <c r="BR14111" s="10"/>
      <c r="BS14111" s="10"/>
      <c r="BT14111" s="10"/>
      <c r="BU14111" s="10"/>
    </row>
    <row r="14112" spans="68:73">
      <c r="BP14112" s="8"/>
      <c r="BQ14112" s="8"/>
      <c r="BR14112" s="8"/>
      <c r="BS14112" s="8"/>
      <c r="BT14112" s="8"/>
      <c r="BU14112" s="8"/>
    </row>
    <row r="14113" spans="68:73">
      <c r="BP14113" s="10"/>
      <c r="BQ14113" s="10"/>
      <c r="BR14113" s="10"/>
      <c r="BS14113" s="10"/>
      <c r="BT14113" s="10"/>
      <c r="BU14113" s="10"/>
    </row>
    <row r="14114" spans="68:73">
      <c r="BP14114" s="8"/>
      <c r="BQ14114" s="8"/>
      <c r="BR14114" s="8"/>
      <c r="BS14114" s="8"/>
      <c r="BT14114" s="8"/>
      <c r="BU14114" s="8"/>
    </row>
    <row r="14115" spans="68:73">
      <c r="BP14115" s="10"/>
      <c r="BQ14115" s="10"/>
      <c r="BR14115" s="10"/>
      <c r="BS14115" s="10"/>
      <c r="BT14115" s="10"/>
      <c r="BU14115" s="10"/>
    </row>
    <row r="14116" spans="68:73">
      <c r="BP14116" s="8"/>
      <c r="BQ14116" s="8"/>
      <c r="BR14116" s="8"/>
      <c r="BS14116" s="8"/>
      <c r="BT14116" s="8"/>
      <c r="BU14116" s="8"/>
    </row>
    <row r="14117" spans="68:73">
      <c r="BP14117" s="10"/>
      <c r="BQ14117" s="10"/>
      <c r="BR14117" s="10"/>
      <c r="BS14117" s="10"/>
      <c r="BT14117" s="10"/>
      <c r="BU14117" s="10"/>
    </row>
    <row r="14118" spans="68:73">
      <c r="BP14118" s="8"/>
      <c r="BQ14118" s="8"/>
      <c r="BR14118" s="8"/>
      <c r="BS14118" s="8"/>
      <c r="BT14118" s="8"/>
      <c r="BU14118" s="8"/>
    </row>
    <row r="14119" spans="68:73">
      <c r="BP14119" s="10"/>
      <c r="BQ14119" s="10"/>
      <c r="BR14119" s="10"/>
      <c r="BS14119" s="10"/>
      <c r="BT14119" s="10"/>
      <c r="BU14119" s="10"/>
    </row>
    <row r="14120" spans="68:73">
      <c r="BP14120" s="8"/>
      <c r="BQ14120" s="8"/>
      <c r="BR14120" s="8"/>
      <c r="BS14120" s="8"/>
      <c r="BT14120" s="8"/>
      <c r="BU14120" s="8"/>
    </row>
    <row r="14121" spans="68:73">
      <c r="BP14121" s="10"/>
      <c r="BQ14121" s="10"/>
      <c r="BR14121" s="10"/>
      <c r="BS14121" s="10"/>
      <c r="BT14121" s="10"/>
      <c r="BU14121" s="10"/>
    </row>
    <row r="14122" spans="68:73">
      <c r="BP14122" s="8"/>
      <c r="BQ14122" s="8"/>
      <c r="BR14122" s="8"/>
      <c r="BS14122" s="8"/>
      <c r="BT14122" s="8"/>
      <c r="BU14122" s="8"/>
    </row>
    <row r="14123" spans="68:73">
      <c r="BP14123" s="10"/>
      <c r="BQ14123" s="10"/>
      <c r="BR14123" s="10"/>
      <c r="BS14123" s="10"/>
      <c r="BT14123" s="10"/>
      <c r="BU14123" s="10"/>
    </row>
    <row r="14124" spans="68:73">
      <c r="BP14124" s="8"/>
      <c r="BQ14124" s="8"/>
      <c r="BR14124" s="8"/>
      <c r="BS14124" s="8"/>
      <c r="BT14124" s="8"/>
      <c r="BU14124" s="8"/>
    </row>
    <row r="14125" spans="68:73">
      <c r="BP14125" s="10"/>
      <c r="BQ14125" s="10"/>
      <c r="BR14125" s="10"/>
      <c r="BS14125" s="10"/>
      <c r="BT14125" s="10"/>
      <c r="BU14125" s="10"/>
    </row>
    <row r="14126" spans="68:73">
      <c r="BP14126" s="8"/>
      <c r="BQ14126" s="8"/>
      <c r="BR14126" s="8"/>
      <c r="BS14126" s="8"/>
      <c r="BT14126" s="8"/>
      <c r="BU14126" s="8"/>
    </row>
    <row r="14127" spans="68:73">
      <c r="BP14127" s="10"/>
      <c r="BQ14127" s="10"/>
      <c r="BR14127" s="10"/>
      <c r="BS14127" s="10"/>
      <c r="BT14127" s="10"/>
      <c r="BU14127" s="10"/>
    </row>
    <row r="14128" spans="68:73">
      <c r="BP14128" s="8"/>
      <c r="BQ14128" s="8"/>
      <c r="BR14128" s="8"/>
      <c r="BS14128" s="8"/>
      <c r="BT14128" s="8"/>
      <c r="BU14128" s="8"/>
    </row>
    <row r="14129" spans="68:73">
      <c r="BP14129" s="10"/>
      <c r="BQ14129" s="10"/>
      <c r="BR14129" s="10"/>
      <c r="BS14129" s="10"/>
      <c r="BT14129" s="10"/>
      <c r="BU14129" s="10"/>
    </row>
    <row r="14130" spans="68:73">
      <c r="BP14130" s="8"/>
      <c r="BQ14130" s="8"/>
      <c r="BR14130" s="8"/>
      <c r="BS14130" s="8"/>
      <c r="BT14130" s="8"/>
      <c r="BU14130" s="8"/>
    </row>
    <row r="14131" spans="68:73">
      <c r="BP14131" s="10"/>
      <c r="BQ14131" s="10"/>
      <c r="BR14131" s="10"/>
      <c r="BS14131" s="10"/>
      <c r="BT14131" s="10"/>
      <c r="BU14131" s="10"/>
    </row>
    <row r="14132" spans="68:73">
      <c r="BP14132" s="8"/>
      <c r="BQ14132" s="8"/>
      <c r="BR14132" s="8"/>
      <c r="BS14132" s="8"/>
      <c r="BT14132" s="8"/>
      <c r="BU14132" s="8"/>
    </row>
    <row r="14133" spans="68:73">
      <c r="BP14133" s="10"/>
      <c r="BQ14133" s="10"/>
      <c r="BR14133" s="10"/>
      <c r="BS14133" s="10"/>
      <c r="BT14133" s="10"/>
      <c r="BU14133" s="10"/>
    </row>
    <row r="14134" spans="68:73">
      <c r="BP14134" s="8"/>
      <c r="BQ14134" s="8"/>
      <c r="BR14134" s="8"/>
      <c r="BS14134" s="8"/>
      <c r="BT14134" s="8"/>
      <c r="BU14134" s="8"/>
    </row>
    <row r="14135" spans="68:73">
      <c r="BP14135" s="10"/>
      <c r="BQ14135" s="10"/>
      <c r="BR14135" s="10"/>
      <c r="BS14135" s="10"/>
      <c r="BT14135" s="10"/>
      <c r="BU14135" s="10"/>
    </row>
    <row r="14136" spans="68:73">
      <c r="BP14136" s="8"/>
      <c r="BQ14136" s="8"/>
      <c r="BR14136" s="8"/>
      <c r="BS14136" s="8"/>
      <c r="BT14136" s="8"/>
      <c r="BU14136" s="8"/>
    </row>
    <row r="14137" spans="68:73">
      <c r="BP14137" s="10"/>
      <c r="BQ14137" s="10"/>
      <c r="BR14137" s="10"/>
      <c r="BS14137" s="10"/>
      <c r="BT14137" s="10"/>
      <c r="BU14137" s="10"/>
    </row>
    <row r="14138" spans="68:73">
      <c r="BP14138" s="8"/>
      <c r="BQ14138" s="8"/>
      <c r="BR14138" s="8"/>
      <c r="BS14138" s="8"/>
      <c r="BT14138" s="8"/>
      <c r="BU14138" s="8"/>
    </row>
    <row r="14139" spans="68:73">
      <c r="BP14139" s="10"/>
      <c r="BQ14139" s="10"/>
      <c r="BR14139" s="10"/>
      <c r="BS14139" s="10"/>
      <c r="BT14139" s="10"/>
      <c r="BU14139" s="10"/>
    </row>
    <row r="14140" spans="68:73">
      <c r="BP14140" s="8"/>
      <c r="BQ14140" s="8"/>
      <c r="BR14140" s="8"/>
      <c r="BS14140" s="8"/>
      <c r="BT14140" s="8"/>
      <c r="BU14140" s="8"/>
    </row>
    <row r="14141" spans="68:73">
      <c r="BP14141" s="10"/>
      <c r="BQ14141" s="10"/>
      <c r="BR14141" s="10"/>
      <c r="BS14141" s="10"/>
      <c r="BT14141" s="10"/>
      <c r="BU14141" s="10"/>
    </row>
    <row r="14142" spans="68:73">
      <c r="BP14142" s="8"/>
      <c r="BQ14142" s="8"/>
      <c r="BR14142" s="8"/>
      <c r="BS14142" s="8"/>
      <c r="BT14142" s="8"/>
      <c r="BU14142" s="8"/>
    </row>
    <row r="14143" spans="68:73">
      <c r="BP14143" s="10"/>
      <c r="BQ14143" s="10"/>
      <c r="BR14143" s="10"/>
      <c r="BS14143" s="10"/>
      <c r="BT14143" s="10"/>
      <c r="BU14143" s="10"/>
    </row>
    <row r="14144" spans="68:73">
      <c r="BP14144" s="8"/>
      <c r="BQ14144" s="8"/>
      <c r="BR14144" s="8"/>
      <c r="BS14144" s="8"/>
      <c r="BT14144" s="8"/>
      <c r="BU14144" s="8"/>
    </row>
    <row r="14145" spans="68:73">
      <c r="BP14145" s="10"/>
      <c r="BQ14145" s="10"/>
      <c r="BR14145" s="10"/>
      <c r="BS14145" s="10"/>
      <c r="BT14145" s="10"/>
      <c r="BU14145" s="10"/>
    </row>
    <row r="14146" spans="68:73">
      <c r="BP14146" s="8"/>
      <c r="BQ14146" s="8"/>
      <c r="BR14146" s="8"/>
      <c r="BS14146" s="8"/>
      <c r="BT14146" s="8"/>
      <c r="BU14146" s="8"/>
    </row>
    <row r="14147" spans="68:73">
      <c r="BP14147" s="10"/>
      <c r="BQ14147" s="10"/>
      <c r="BR14147" s="10"/>
      <c r="BS14147" s="10"/>
      <c r="BT14147" s="10"/>
      <c r="BU14147" s="10"/>
    </row>
    <row r="14148" spans="68:73">
      <c r="BP14148" s="8"/>
      <c r="BQ14148" s="8"/>
      <c r="BR14148" s="8"/>
      <c r="BS14148" s="8"/>
      <c r="BT14148" s="8"/>
      <c r="BU14148" s="8"/>
    </row>
    <row r="14149" spans="68:73">
      <c r="BP14149" s="10"/>
      <c r="BQ14149" s="10"/>
      <c r="BR14149" s="10"/>
      <c r="BS14149" s="10"/>
      <c r="BT14149" s="10"/>
      <c r="BU14149" s="10"/>
    </row>
    <row r="14150" spans="68:73">
      <c r="BP14150" s="8"/>
      <c r="BQ14150" s="8"/>
      <c r="BR14150" s="8"/>
      <c r="BS14150" s="8"/>
      <c r="BT14150" s="8"/>
      <c r="BU14150" s="8"/>
    </row>
    <row r="14151" spans="68:73">
      <c r="BP14151" s="10"/>
      <c r="BQ14151" s="10"/>
      <c r="BR14151" s="10"/>
      <c r="BS14151" s="10"/>
      <c r="BT14151" s="10"/>
      <c r="BU14151" s="10"/>
    </row>
    <row r="14152" spans="68:73">
      <c r="BP14152" s="8"/>
      <c r="BQ14152" s="8"/>
      <c r="BR14152" s="8"/>
      <c r="BS14152" s="8"/>
      <c r="BT14152" s="8"/>
      <c r="BU14152" s="8"/>
    </row>
    <row r="14153" spans="68:73">
      <c r="BP14153" s="10"/>
      <c r="BQ14153" s="10"/>
      <c r="BR14153" s="10"/>
      <c r="BS14153" s="10"/>
      <c r="BT14153" s="10"/>
      <c r="BU14153" s="10"/>
    </row>
    <row r="14154" spans="68:73">
      <c r="BP14154" s="8"/>
      <c r="BQ14154" s="8"/>
      <c r="BR14154" s="8"/>
      <c r="BS14154" s="8"/>
      <c r="BT14154" s="8"/>
      <c r="BU14154" s="8"/>
    </row>
    <row r="14155" spans="68:73">
      <c r="BP14155" s="10"/>
      <c r="BQ14155" s="10"/>
      <c r="BR14155" s="10"/>
      <c r="BS14155" s="10"/>
      <c r="BT14155" s="10"/>
      <c r="BU14155" s="10"/>
    </row>
    <row r="14156" spans="68:73">
      <c r="BP14156" s="8"/>
      <c r="BQ14156" s="8"/>
      <c r="BR14156" s="8"/>
      <c r="BS14156" s="8"/>
      <c r="BT14156" s="8"/>
      <c r="BU14156" s="8"/>
    </row>
    <row r="14157" spans="68:73">
      <c r="BP14157" s="10"/>
      <c r="BQ14157" s="10"/>
      <c r="BR14157" s="10"/>
      <c r="BS14157" s="10"/>
      <c r="BT14157" s="10"/>
      <c r="BU14157" s="10"/>
    </row>
    <row r="14158" spans="68:73">
      <c r="BP14158" s="8"/>
      <c r="BQ14158" s="8"/>
      <c r="BR14158" s="8"/>
      <c r="BS14158" s="8"/>
      <c r="BT14158" s="8"/>
      <c r="BU14158" s="8"/>
    </row>
    <row r="14159" spans="68:73">
      <c r="BP14159" s="10"/>
      <c r="BQ14159" s="10"/>
      <c r="BR14159" s="10"/>
      <c r="BS14159" s="10"/>
      <c r="BT14159" s="10"/>
      <c r="BU14159" s="10"/>
    </row>
    <row r="14160" spans="68:73">
      <c r="BP14160" s="8"/>
      <c r="BQ14160" s="8"/>
      <c r="BR14160" s="8"/>
      <c r="BS14160" s="8"/>
      <c r="BT14160" s="8"/>
      <c r="BU14160" s="8"/>
    </row>
    <row r="14161" spans="68:73">
      <c r="BP14161" s="10"/>
      <c r="BQ14161" s="10"/>
      <c r="BR14161" s="10"/>
      <c r="BS14161" s="10"/>
      <c r="BT14161" s="10"/>
      <c r="BU14161" s="10"/>
    </row>
    <row r="14162" spans="68:73">
      <c r="BP14162" s="8"/>
      <c r="BQ14162" s="8"/>
      <c r="BR14162" s="8"/>
      <c r="BS14162" s="8"/>
      <c r="BT14162" s="8"/>
      <c r="BU14162" s="8"/>
    </row>
    <row r="14163" spans="68:73">
      <c r="BP14163" s="10"/>
      <c r="BQ14163" s="10"/>
      <c r="BR14163" s="10"/>
      <c r="BS14163" s="10"/>
      <c r="BT14163" s="10"/>
      <c r="BU14163" s="10"/>
    </row>
    <row r="14164" spans="68:73">
      <c r="BP14164" s="8"/>
      <c r="BQ14164" s="8"/>
      <c r="BR14164" s="8"/>
      <c r="BS14164" s="8"/>
      <c r="BT14164" s="8"/>
      <c r="BU14164" s="8"/>
    </row>
    <row r="14165" spans="68:73">
      <c r="BP14165" s="10"/>
      <c r="BQ14165" s="10"/>
      <c r="BR14165" s="10"/>
      <c r="BS14165" s="10"/>
      <c r="BT14165" s="10"/>
      <c r="BU14165" s="10"/>
    </row>
    <row r="14166" spans="68:73">
      <c r="BP14166" s="8"/>
      <c r="BQ14166" s="8"/>
      <c r="BR14166" s="8"/>
      <c r="BS14166" s="8"/>
      <c r="BT14166" s="8"/>
      <c r="BU14166" s="8"/>
    </row>
    <row r="14167" spans="68:73">
      <c r="BP14167" s="10"/>
      <c r="BQ14167" s="10"/>
      <c r="BR14167" s="10"/>
      <c r="BS14167" s="10"/>
      <c r="BT14167" s="10"/>
      <c r="BU14167" s="10"/>
    </row>
    <row r="14168" spans="68:73">
      <c r="BP14168" s="8"/>
      <c r="BQ14168" s="8"/>
      <c r="BR14168" s="8"/>
      <c r="BS14168" s="8"/>
      <c r="BT14168" s="8"/>
      <c r="BU14168" s="8"/>
    </row>
    <row r="14169" spans="68:73">
      <c r="BP14169" s="10"/>
      <c r="BQ14169" s="10"/>
      <c r="BR14169" s="10"/>
      <c r="BS14169" s="10"/>
      <c r="BT14169" s="10"/>
      <c r="BU14169" s="10"/>
    </row>
    <row r="14170" spans="68:73">
      <c r="BP14170" s="8"/>
      <c r="BQ14170" s="8"/>
      <c r="BR14170" s="8"/>
      <c r="BS14170" s="8"/>
      <c r="BT14170" s="8"/>
      <c r="BU14170" s="8"/>
    </row>
    <row r="14171" spans="68:73">
      <c r="BP14171" s="10"/>
      <c r="BQ14171" s="10"/>
      <c r="BR14171" s="10"/>
      <c r="BS14171" s="10"/>
      <c r="BT14171" s="10"/>
      <c r="BU14171" s="10"/>
    </row>
    <row r="14172" spans="68:73">
      <c r="BP14172" s="8"/>
      <c r="BQ14172" s="8"/>
      <c r="BR14172" s="8"/>
      <c r="BS14172" s="8"/>
      <c r="BT14172" s="8"/>
      <c r="BU14172" s="8"/>
    </row>
    <row r="14173" spans="68:73">
      <c r="BP14173" s="10"/>
      <c r="BQ14173" s="10"/>
      <c r="BR14173" s="10"/>
      <c r="BS14173" s="10"/>
      <c r="BT14173" s="10"/>
      <c r="BU14173" s="10"/>
    </row>
    <row r="14174" spans="68:73">
      <c r="BP14174" s="8"/>
      <c r="BQ14174" s="8"/>
      <c r="BR14174" s="8"/>
      <c r="BS14174" s="8"/>
      <c r="BT14174" s="8"/>
      <c r="BU14174" s="8"/>
    </row>
    <row r="14175" spans="68:73">
      <c r="BP14175" s="10"/>
      <c r="BQ14175" s="10"/>
      <c r="BR14175" s="10"/>
      <c r="BS14175" s="10"/>
      <c r="BT14175" s="10"/>
      <c r="BU14175" s="10"/>
    </row>
    <row r="14176" spans="68:73">
      <c r="BP14176" s="8"/>
      <c r="BQ14176" s="8"/>
      <c r="BR14176" s="8"/>
      <c r="BS14176" s="8"/>
      <c r="BT14176" s="8"/>
      <c r="BU14176" s="8"/>
    </row>
    <row r="14177" spans="68:73">
      <c r="BP14177" s="10"/>
      <c r="BQ14177" s="10"/>
      <c r="BR14177" s="10"/>
      <c r="BS14177" s="10"/>
      <c r="BT14177" s="10"/>
      <c r="BU14177" s="10"/>
    </row>
    <row r="14178" spans="68:73">
      <c r="BP14178" s="8"/>
      <c r="BQ14178" s="8"/>
      <c r="BR14178" s="8"/>
      <c r="BS14178" s="8"/>
      <c r="BT14178" s="8"/>
      <c r="BU14178" s="8"/>
    </row>
    <row r="14179" spans="68:73">
      <c r="BP14179" s="10"/>
      <c r="BQ14179" s="10"/>
      <c r="BR14179" s="10"/>
      <c r="BS14179" s="10"/>
      <c r="BT14179" s="10"/>
      <c r="BU14179" s="10"/>
    </row>
    <row r="14180" spans="68:73">
      <c r="BP14180" s="8"/>
      <c r="BQ14180" s="8"/>
      <c r="BR14180" s="8"/>
      <c r="BS14180" s="8"/>
      <c r="BT14180" s="8"/>
      <c r="BU14180" s="8"/>
    </row>
    <row r="14181" spans="68:73">
      <c r="BP14181" s="10"/>
      <c r="BQ14181" s="10"/>
      <c r="BR14181" s="10"/>
      <c r="BS14181" s="10"/>
      <c r="BT14181" s="10"/>
      <c r="BU14181" s="10"/>
    </row>
    <row r="14182" spans="68:73">
      <c r="BP14182" s="8"/>
      <c r="BQ14182" s="8"/>
      <c r="BR14182" s="8"/>
      <c r="BS14182" s="8"/>
      <c r="BT14182" s="8"/>
      <c r="BU14182" s="8"/>
    </row>
    <row r="14183" spans="68:73">
      <c r="BP14183" s="10"/>
      <c r="BQ14183" s="10"/>
      <c r="BR14183" s="10"/>
      <c r="BS14183" s="10"/>
      <c r="BT14183" s="10"/>
      <c r="BU14183" s="10"/>
    </row>
    <row r="14184" spans="68:73">
      <c r="BP14184" s="8"/>
      <c r="BQ14184" s="8"/>
      <c r="BR14184" s="8"/>
      <c r="BS14184" s="8"/>
      <c r="BT14184" s="8"/>
      <c r="BU14184" s="8"/>
    </row>
    <row r="14185" spans="68:73">
      <c r="BP14185" s="10"/>
      <c r="BQ14185" s="10"/>
      <c r="BR14185" s="10"/>
      <c r="BS14185" s="10"/>
      <c r="BT14185" s="10"/>
      <c r="BU14185" s="10"/>
    </row>
    <row r="14186" spans="68:73">
      <c r="BP14186" s="8"/>
      <c r="BQ14186" s="8"/>
      <c r="BR14186" s="8"/>
      <c r="BS14186" s="8"/>
      <c r="BT14186" s="8"/>
      <c r="BU14186" s="8"/>
    </row>
    <row r="14187" spans="68:73">
      <c r="BP14187" s="10"/>
      <c r="BQ14187" s="10"/>
      <c r="BR14187" s="10"/>
      <c r="BS14187" s="10"/>
      <c r="BT14187" s="10"/>
      <c r="BU14187" s="10"/>
    </row>
    <row r="14188" spans="68:73">
      <c r="BP14188" s="8"/>
      <c r="BQ14188" s="8"/>
      <c r="BR14188" s="8"/>
      <c r="BS14188" s="8"/>
      <c r="BT14188" s="8"/>
      <c r="BU14188" s="8"/>
    </row>
    <row r="14189" spans="68:73">
      <c r="BP14189" s="10"/>
      <c r="BQ14189" s="10"/>
      <c r="BR14189" s="10"/>
      <c r="BS14189" s="10"/>
      <c r="BT14189" s="10"/>
      <c r="BU14189" s="10"/>
    </row>
    <row r="14190" spans="68:73">
      <c r="BP14190" s="8"/>
      <c r="BQ14190" s="8"/>
      <c r="BR14190" s="8"/>
      <c r="BS14190" s="8"/>
      <c r="BT14190" s="8"/>
      <c r="BU14190" s="8"/>
    </row>
    <row r="14191" spans="68:73">
      <c r="BP14191" s="10"/>
      <c r="BQ14191" s="10"/>
      <c r="BR14191" s="10"/>
      <c r="BS14191" s="10"/>
      <c r="BT14191" s="10"/>
      <c r="BU14191" s="10"/>
    </row>
    <row r="14192" spans="68:73">
      <c r="BP14192" s="8"/>
      <c r="BQ14192" s="8"/>
      <c r="BR14192" s="8"/>
      <c r="BS14192" s="8"/>
      <c r="BT14192" s="8"/>
      <c r="BU14192" s="8"/>
    </row>
    <row r="14193" spans="68:73">
      <c r="BP14193" s="10"/>
      <c r="BQ14193" s="10"/>
      <c r="BR14193" s="10"/>
      <c r="BS14193" s="10"/>
      <c r="BT14193" s="10"/>
      <c r="BU14193" s="10"/>
    </row>
    <row r="14194" spans="68:73">
      <c r="BP14194" s="8"/>
      <c r="BQ14194" s="8"/>
      <c r="BR14194" s="8"/>
      <c r="BS14194" s="8"/>
      <c r="BT14194" s="8"/>
      <c r="BU14194" s="8"/>
    </row>
    <row r="14195" spans="68:73">
      <c r="BP14195" s="10"/>
      <c r="BQ14195" s="10"/>
      <c r="BR14195" s="10"/>
      <c r="BS14195" s="10"/>
      <c r="BT14195" s="10"/>
      <c r="BU14195" s="10"/>
    </row>
    <row r="14196" spans="68:73">
      <c r="BP14196" s="8"/>
      <c r="BQ14196" s="8"/>
      <c r="BR14196" s="8"/>
      <c r="BS14196" s="8"/>
      <c r="BT14196" s="8"/>
      <c r="BU14196" s="8"/>
    </row>
    <row r="14197" spans="68:73">
      <c r="BP14197" s="10"/>
      <c r="BQ14197" s="10"/>
      <c r="BR14197" s="10"/>
      <c r="BS14197" s="10"/>
      <c r="BT14197" s="10"/>
      <c r="BU14197" s="10"/>
    </row>
    <row r="14198" spans="68:73">
      <c r="BP14198" s="8"/>
      <c r="BQ14198" s="8"/>
      <c r="BR14198" s="8"/>
      <c r="BS14198" s="8"/>
      <c r="BT14198" s="8"/>
      <c r="BU14198" s="8"/>
    </row>
    <row r="14199" spans="68:73">
      <c r="BP14199" s="10"/>
      <c r="BQ14199" s="10"/>
      <c r="BR14199" s="10"/>
      <c r="BS14199" s="10"/>
      <c r="BT14199" s="10"/>
      <c r="BU14199" s="10"/>
    </row>
    <row r="14200" spans="68:73">
      <c r="BP14200" s="8"/>
      <c r="BQ14200" s="8"/>
      <c r="BR14200" s="8"/>
      <c r="BS14200" s="8"/>
      <c r="BT14200" s="8"/>
      <c r="BU14200" s="8"/>
    </row>
    <row r="14201" spans="68:73">
      <c r="BP14201" s="10"/>
      <c r="BQ14201" s="10"/>
      <c r="BR14201" s="10"/>
      <c r="BS14201" s="10"/>
      <c r="BT14201" s="10"/>
      <c r="BU14201" s="10"/>
    </row>
    <row r="14202" spans="68:73">
      <c r="BP14202" s="8"/>
      <c r="BQ14202" s="8"/>
      <c r="BR14202" s="8"/>
      <c r="BS14202" s="8"/>
      <c r="BT14202" s="8"/>
      <c r="BU14202" s="8"/>
    </row>
    <row r="14203" spans="68:73">
      <c r="BP14203" s="10"/>
      <c r="BQ14203" s="10"/>
      <c r="BR14203" s="10"/>
      <c r="BS14203" s="10"/>
      <c r="BT14203" s="10"/>
      <c r="BU14203" s="10"/>
    </row>
    <row r="14204" spans="68:73">
      <c r="BP14204" s="8"/>
      <c r="BQ14204" s="8"/>
      <c r="BR14204" s="8"/>
      <c r="BS14204" s="8"/>
      <c r="BT14204" s="8"/>
      <c r="BU14204" s="8"/>
    </row>
    <row r="14205" spans="68:73">
      <c r="BP14205" s="10"/>
      <c r="BQ14205" s="10"/>
      <c r="BR14205" s="10"/>
      <c r="BS14205" s="10"/>
      <c r="BT14205" s="10"/>
      <c r="BU14205" s="10"/>
    </row>
    <row r="14206" spans="68:73">
      <c r="BP14206" s="8"/>
      <c r="BQ14206" s="8"/>
      <c r="BR14206" s="8"/>
      <c r="BS14206" s="8"/>
      <c r="BT14206" s="8"/>
      <c r="BU14206" s="8"/>
    </row>
    <row r="14207" spans="68:73">
      <c r="BP14207" s="10"/>
      <c r="BQ14207" s="10"/>
      <c r="BR14207" s="10"/>
      <c r="BS14207" s="10"/>
      <c r="BT14207" s="10"/>
      <c r="BU14207" s="10"/>
    </row>
    <row r="14208" spans="68:73">
      <c r="BP14208" s="8"/>
      <c r="BQ14208" s="8"/>
      <c r="BR14208" s="8"/>
      <c r="BS14208" s="8"/>
      <c r="BT14208" s="8"/>
      <c r="BU14208" s="8"/>
    </row>
    <row r="14209" spans="68:73">
      <c r="BP14209" s="10"/>
      <c r="BQ14209" s="10"/>
      <c r="BR14209" s="10"/>
      <c r="BS14209" s="10"/>
      <c r="BT14209" s="10"/>
      <c r="BU14209" s="10"/>
    </row>
    <row r="14210" spans="68:73">
      <c r="BP14210" s="8"/>
      <c r="BQ14210" s="8"/>
      <c r="BR14210" s="8"/>
      <c r="BS14210" s="8"/>
      <c r="BT14210" s="8"/>
      <c r="BU14210" s="8"/>
    </row>
    <row r="14211" spans="68:73">
      <c r="BP14211" s="10"/>
      <c r="BQ14211" s="10"/>
      <c r="BR14211" s="10"/>
      <c r="BS14211" s="10"/>
      <c r="BT14211" s="10"/>
      <c r="BU14211" s="10"/>
    </row>
    <row r="14212" spans="68:73">
      <c r="BP14212" s="8"/>
      <c r="BQ14212" s="8"/>
      <c r="BR14212" s="8"/>
      <c r="BS14212" s="8"/>
      <c r="BT14212" s="8"/>
      <c r="BU14212" s="8"/>
    </row>
    <row r="14213" spans="68:73">
      <c r="BP14213" s="10"/>
      <c r="BQ14213" s="10"/>
      <c r="BR14213" s="10"/>
      <c r="BS14213" s="10"/>
      <c r="BT14213" s="10"/>
      <c r="BU14213" s="10"/>
    </row>
    <row r="14214" spans="68:73">
      <c r="BP14214" s="8"/>
      <c r="BQ14214" s="8"/>
      <c r="BR14214" s="8"/>
      <c r="BS14214" s="8"/>
      <c r="BT14214" s="8"/>
      <c r="BU14214" s="8"/>
    </row>
    <row r="14215" spans="68:73">
      <c r="BP14215" s="10"/>
      <c r="BQ14215" s="10"/>
      <c r="BR14215" s="10"/>
      <c r="BS14215" s="10"/>
      <c r="BT14215" s="10"/>
      <c r="BU14215" s="10"/>
    </row>
    <row r="14216" spans="68:73">
      <c r="BP14216" s="8"/>
      <c r="BQ14216" s="8"/>
      <c r="BR14216" s="8"/>
      <c r="BS14216" s="8"/>
      <c r="BT14216" s="8"/>
      <c r="BU14216" s="8"/>
    </row>
    <row r="14217" spans="68:73">
      <c r="BP14217" s="10"/>
      <c r="BQ14217" s="10"/>
      <c r="BR14217" s="10"/>
      <c r="BS14217" s="10"/>
      <c r="BT14217" s="10"/>
      <c r="BU14217" s="10"/>
    </row>
    <row r="14218" spans="68:73">
      <c r="BP14218" s="8"/>
      <c r="BQ14218" s="8"/>
      <c r="BR14218" s="8"/>
      <c r="BS14218" s="8"/>
      <c r="BT14218" s="8"/>
      <c r="BU14218" s="8"/>
    </row>
    <row r="14219" spans="68:73">
      <c r="BP14219" s="10"/>
      <c r="BQ14219" s="10"/>
      <c r="BR14219" s="10"/>
      <c r="BS14219" s="10"/>
      <c r="BT14219" s="10"/>
      <c r="BU14219" s="10"/>
    </row>
    <row r="14220" spans="68:73">
      <c r="BP14220" s="8"/>
      <c r="BQ14220" s="8"/>
      <c r="BR14220" s="8"/>
      <c r="BS14220" s="8"/>
      <c r="BT14220" s="8"/>
      <c r="BU14220" s="8"/>
    </row>
    <row r="14221" spans="68:73">
      <c r="BP14221" s="10"/>
      <c r="BQ14221" s="10"/>
      <c r="BR14221" s="10"/>
      <c r="BS14221" s="10"/>
      <c r="BT14221" s="10"/>
      <c r="BU14221" s="10"/>
    </row>
    <row r="14222" spans="68:73">
      <c r="BP14222" s="8"/>
      <c r="BQ14222" s="8"/>
      <c r="BR14222" s="8"/>
      <c r="BS14222" s="8"/>
      <c r="BT14222" s="8"/>
      <c r="BU14222" s="8"/>
    </row>
    <row r="14223" spans="68:73">
      <c r="BP14223" s="10"/>
      <c r="BQ14223" s="10"/>
      <c r="BR14223" s="10"/>
      <c r="BS14223" s="10"/>
      <c r="BT14223" s="10"/>
      <c r="BU14223" s="10"/>
    </row>
    <row r="14224" spans="68:73">
      <c r="BP14224" s="8"/>
      <c r="BQ14224" s="8"/>
      <c r="BR14224" s="8"/>
      <c r="BS14224" s="8"/>
      <c r="BT14224" s="8"/>
      <c r="BU14224" s="8"/>
    </row>
    <row r="14225" spans="68:73">
      <c r="BP14225" s="10"/>
      <c r="BQ14225" s="10"/>
      <c r="BR14225" s="10"/>
      <c r="BS14225" s="10"/>
      <c r="BT14225" s="10"/>
      <c r="BU14225" s="10"/>
    </row>
    <row r="14226" spans="68:73">
      <c r="BP14226" s="8"/>
      <c r="BQ14226" s="8"/>
      <c r="BR14226" s="8"/>
      <c r="BS14226" s="8"/>
      <c r="BT14226" s="8"/>
      <c r="BU14226" s="8"/>
    </row>
    <row r="14227" spans="68:73">
      <c r="BP14227" s="10"/>
      <c r="BQ14227" s="10"/>
      <c r="BR14227" s="10"/>
      <c r="BS14227" s="10"/>
      <c r="BT14227" s="10"/>
      <c r="BU14227" s="10"/>
    </row>
    <row r="14228" spans="68:73">
      <c r="BP14228" s="8"/>
      <c r="BQ14228" s="8"/>
      <c r="BR14228" s="8"/>
      <c r="BS14228" s="8"/>
      <c r="BT14228" s="8"/>
      <c r="BU14228" s="8"/>
    </row>
    <row r="14229" spans="68:73">
      <c r="BP14229" s="10"/>
      <c r="BQ14229" s="10"/>
      <c r="BR14229" s="10"/>
      <c r="BS14229" s="10"/>
      <c r="BT14229" s="10"/>
      <c r="BU14229" s="10"/>
    </row>
    <row r="14230" spans="68:73">
      <c r="BP14230" s="8"/>
      <c r="BQ14230" s="8"/>
      <c r="BR14230" s="8"/>
      <c r="BS14230" s="8"/>
      <c r="BT14230" s="8"/>
      <c r="BU14230" s="8"/>
    </row>
    <row r="14231" spans="68:73">
      <c r="BP14231" s="10"/>
      <c r="BQ14231" s="10"/>
      <c r="BR14231" s="10"/>
      <c r="BS14231" s="10"/>
      <c r="BT14231" s="10"/>
      <c r="BU14231" s="10"/>
    </row>
    <row r="14232" spans="68:73">
      <c r="BP14232" s="8"/>
      <c r="BQ14232" s="8"/>
      <c r="BR14232" s="8"/>
      <c r="BS14232" s="8"/>
      <c r="BT14232" s="8"/>
      <c r="BU14232" s="8"/>
    </row>
    <row r="14233" spans="68:73">
      <c r="BP14233" s="10"/>
      <c r="BQ14233" s="10"/>
      <c r="BR14233" s="10"/>
      <c r="BS14233" s="10"/>
      <c r="BT14233" s="10"/>
      <c r="BU14233" s="10"/>
    </row>
    <row r="14234" spans="68:73">
      <c r="BP14234" s="8"/>
      <c r="BQ14234" s="8"/>
      <c r="BR14234" s="8"/>
      <c r="BS14234" s="8"/>
      <c r="BT14234" s="8"/>
      <c r="BU14234" s="8"/>
    </row>
    <row r="14235" spans="68:73">
      <c r="BP14235" s="10"/>
      <c r="BQ14235" s="10"/>
      <c r="BR14235" s="10"/>
      <c r="BS14235" s="10"/>
      <c r="BT14235" s="10"/>
      <c r="BU14235" s="10"/>
    </row>
    <row r="14236" spans="68:73">
      <c r="BP14236" s="8"/>
      <c r="BQ14236" s="8"/>
      <c r="BR14236" s="8"/>
      <c r="BS14236" s="8"/>
      <c r="BT14236" s="8"/>
      <c r="BU14236" s="8"/>
    </row>
    <row r="14237" spans="68:73">
      <c r="BP14237" s="10"/>
      <c r="BQ14237" s="10"/>
      <c r="BR14237" s="10"/>
      <c r="BS14237" s="10"/>
      <c r="BT14237" s="10"/>
      <c r="BU14237" s="10"/>
    </row>
    <row r="14238" spans="68:73">
      <c r="BP14238" s="8"/>
      <c r="BQ14238" s="8"/>
      <c r="BR14238" s="8"/>
      <c r="BS14238" s="8"/>
      <c r="BT14238" s="8"/>
      <c r="BU14238" s="8"/>
    </row>
    <row r="14239" spans="68:73">
      <c r="BP14239" s="10"/>
      <c r="BQ14239" s="10"/>
      <c r="BR14239" s="10"/>
      <c r="BS14239" s="10"/>
      <c r="BT14239" s="10"/>
      <c r="BU14239" s="10"/>
    </row>
    <row r="14240" spans="68:73">
      <c r="BP14240" s="8"/>
      <c r="BQ14240" s="8"/>
      <c r="BR14240" s="8"/>
      <c r="BS14240" s="8"/>
      <c r="BT14240" s="8"/>
      <c r="BU14240" s="8"/>
    </row>
    <row r="14241" spans="68:73">
      <c r="BP14241" s="10"/>
      <c r="BQ14241" s="10"/>
      <c r="BR14241" s="10"/>
      <c r="BS14241" s="10"/>
      <c r="BT14241" s="10"/>
      <c r="BU14241" s="10"/>
    </row>
    <row r="14242" spans="68:73">
      <c r="BP14242" s="8"/>
      <c r="BQ14242" s="8"/>
      <c r="BR14242" s="8"/>
      <c r="BS14242" s="8"/>
      <c r="BT14242" s="8"/>
      <c r="BU14242" s="8"/>
    </row>
    <row r="14243" spans="68:73">
      <c r="BP14243" s="10"/>
      <c r="BQ14243" s="10"/>
      <c r="BR14243" s="10"/>
      <c r="BS14243" s="10"/>
      <c r="BT14243" s="10"/>
      <c r="BU14243" s="10"/>
    </row>
    <row r="14244" spans="68:73">
      <c r="BP14244" s="8"/>
      <c r="BQ14244" s="8"/>
      <c r="BR14244" s="8"/>
      <c r="BS14244" s="8"/>
      <c r="BT14244" s="8"/>
      <c r="BU14244" s="8"/>
    </row>
    <row r="14245" spans="68:73">
      <c r="BP14245" s="10"/>
      <c r="BQ14245" s="10"/>
      <c r="BR14245" s="10"/>
      <c r="BS14245" s="10"/>
      <c r="BT14245" s="10"/>
      <c r="BU14245" s="10"/>
    </row>
    <row r="14246" spans="68:73">
      <c r="BP14246" s="8"/>
      <c r="BQ14246" s="8"/>
      <c r="BR14246" s="8"/>
      <c r="BS14246" s="8"/>
      <c r="BT14246" s="8"/>
      <c r="BU14246" s="8"/>
    </row>
    <row r="14247" spans="68:73">
      <c r="BP14247" s="10"/>
      <c r="BQ14247" s="10"/>
      <c r="BR14247" s="10"/>
      <c r="BS14247" s="10"/>
      <c r="BT14247" s="10"/>
      <c r="BU14247" s="10"/>
    </row>
    <row r="14248" spans="68:73">
      <c r="BP14248" s="8"/>
      <c r="BQ14248" s="8"/>
      <c r="BR14248" s="8"/>
      <c r="BS14248" s="8"/>
      <c r="BT14248" s="8"/>
      <c r="BU14248" s="8"/>
    </row>
    <row r="14249" spans="68:73">
      <c r="BP14249" s="10"/>
      <c r="BQ14249" s="10"/>
      <c r="BR14249" s="10"/>
      <c r="BS14249" s="10"/>
      <c r="BT14249" s="10"/>
      <c r="BU14249" s="10"/>
    </row>
    <row r="14250" spans="68:73">
      <c r="BP14250" s="8"/>
      <c r="BQ14250" s="8"/>
      <c r="BR14250" s="8"/>
      <c r="BS14250" s="8"/>
      <c r="BT14250" s="8"/>
      <c r="BU14250" s="8"/>
    </row>
    <row r="14251" spans="68:73">
      <c r="BP14251" s="10"/>
      <c r="BQ14251" s="10"/>
      <c r="BR14251" s="10"/>
      <c r="BS14251" s="10"/>
      <c r="BT14251" s="10"/>
      <c r="BU14251" s="10"/>
    </row>
    <row r="14252" spans="68:73">
      <c r="BP14252" s="8"/>
      <c r="BQ14252" s="8"/>
      <c r="BR14252" s="8"/>
      <c r="BS14252" s="8"/>
      <c r="BT14252" s="8"/>
      <c r="BU14252" s="8"/>
    </row>
    <row r="14253" spans="68:73">
      <c r="BP14253" s="10"/>
      <c r="BQ14253" s="10"/>
      <c r="BR14253" s="10"/>
      <c r="BS14253" s="10"/>
      <c r="BT14253" s="10"/>
      <c r="BU14253" s="10"/>
    </row>
    <row r="14254" spans="68:73">
      <c r="BP14254" s="8"/>
      <c r="BQ14254" s="8"/>
      <c r="BR14254" s="8"/>
      <c r="BS14254" s="8"/>
      <c r="BT14254" s="8"/>
      <c r="BU14254" s="8"/>
    </row>
    <row r="14255" spans="68:73">
      <c r="BP14255" s="10"/>
      <c r="BQ14255" s="10"/>
      <c r="BR14255" s="10"/>
      <c r="BS14255" s="10"/>
      <c r="BT14255" s="10"/>
      <c r="BU14255" s="10"/>
    </row>
    <row r="14256" spans="68:73">
      <c r="BP14256" s="8"/>
      <c r="BQ14256" s="8"/>
      <c r="BR14256" s="8"/>
      <c r="BS14256" s="8"/>
      <c r="BT14256" s="8"/>
      <c r="BU14256" s="8"/>
    </row>
    <row r="14257" spans="68:73">
      <c r="BP14257" s="10"/>
      <c r="BQ14257" s="10"/>
      <c r="BR14257" s="10"/>
      <c r="BS14257" s="10"/>
      <c r="BT14257" s="10"/>
      <c r="BU14257" s="10"/>
    </row>
    <row r="14258" spans="68:73">
      <c r="BP14258" s="8"/>
      <c r="BQ14258" s="8"/>
      <c r="BR14258" s="8"/>
      <c r="BS14258" s="8"/>
      <c r="BT14258" s="8"/>
      <c r="BU14258" s="8"/>
    </row>
    <row r="14259" spans="68:73">
      <c r="BP14259" s="10"/>
      <c r="BQ14259" s="10"/>
      <c r="BR14259" s="10"/>
      <c r="BS14259" s="10"/>
      <c r="BT14259" s="10"/>
      <c r="BU14259" s="10"/>
    </row>
    <row r="14260" spans="68:73">
      <c r="BP14260" s="8"/>
      <c r="BQ14260" s="8"/>
      <c r="BR14260" s="8"/>
      <c r="BS14260" s="8"/>
      <c r="BT14260" s="8"/>
      <c r="BU14260" s="8"/>
    </row>
    <row r="14261" spans="68:73">
      <c r="BP14261" s="10"/>
      <c r="BQ14261" s="10"/>
      <c r="BR14261" s="10"/>
      <c r="BS14261" s="10"/>
      <c r="BT14261" s="10"/>
      <c r="BU14261" s="10"/>
    </row>
    <row r="14262" spans="68:73">
      <c r="BP14262" s="8"/>
      <c r="BQ14262" s="8"/>
      <c r="BR14262" s="8"/>
      <c r="BS14262" s="8"/>
      <c r="BT14262" s="8"/>
      <c r="BU14262" s="8"/>
    </row>
    <row r="14263" spans="68:73">
      <c r="BP14263" s="10"/>
      <c r="BQ14263" s="10"/>
      <c r="BR14263" s="10"/>
      <c r="BS14263" s="10"/>
      <c r="BT14263" s="10"/>
      <c r="BU14263" s="10"/>
    </row>
    <row r="14264" spans="68:73">
      <c r="BP14264" s="8"/>
      <c r="BQ14264" s="8"/>
      <c r="BR14264" s="8"/>
      <c r="BS14264" s="8"/>
      <c r="BT14264" s="8"/>
      <c r="BU14264" s="8"/>
    </row>
    <row r="14265" spans="68:73">
      <c r="BP14265" s="10"/>
      <c r="BQ14265" s="10"/>
      <c r="BR14265" s="10"/>
      <c r="BS14265" s="10"/>
      <c r="BT14265" s="10"/>
      <c r="BU14265" s="10"/>
    </row>
    <row r="14266" spans="68:73">
      <c r="BP14266" s="8"/>
      <c r="BQ14266" s="8"/>
      <c r="BR14266" s="8"/>
      <c r="BS14266" s="8"/>
      <c r="BT14266" s="8"/>
      <c r="BU14266" s="8"/>
    </row>
    <row r="14267" spans="68:73">
      <c r="BP14267" s="10"/>
      <c r="BQ14267" s="10"/>
      <c r="BR14267" s="10"/>
      <c r="BS14267" s="10"/>
      <c r="BT14267" s="10"/>
      <c r="BU14267" s="10"/>
    </row>
    <row r="14268" spans="68:73">
      <c r="BP14268" s="8"/>
      <c r="BQ14268" s="8"/>
      <c r="BR14268" s="8"/>
      <c r="BS14268" s="8"/>
      <c r="BT14268" s="8"/>
      <c r="BU14268" s="8"/>
    </row>
    <row r="14269" spans="68:73">
      <c r="BP14269" s="10"/>
      <c r="BQ14269" s="10"/>
      <c r="BR14269" s="10"/>
      <c r="BS14269" s="10"/>
      <c r="BT14269" s="10"/>
      <c r="BU14269" s="10"/>
    </row>
    <row r="14270" spans="68:73">
      <c r="BP14270" s="8"/>
      <c r="BQ14270" s="8"/>
      <c r="BR14270" s="8"/>
      <c r="BS14270" s="8"/>
      <c r="BT14270" s="8"/>
      <c r="BU14270" s="8"/>
    </row>
    <row r="14271" spans="68:73">
      <c r="BP14271" s="10"/>
      <c r="BQ14271" s="10"/>
      <c r="BR14271" s="10"/>
      <c r="BS14271" s="10"/>
      <c r="BT14271" s="10"/>
      <c r="BU14271" s="10"/>
    </row>
    <row r="14272" spans="68:73">
      <c r="BP14272" s="8"/>
      <c r="BQ14272" s="8"/>
      <c r="BR14272" s="8"/>
      <c r="BS14272" s="8"/>
      <c r="BT14272" s="8"/>
      <c r="BU14272" s="8"/>
    </row>
    <row r="14273" spans="68:73">
      <c r="BP14273" s="10"/>
      <c r="BQ14273" s="10"/>
      <c r="BR14273" s="10"/>
      <c r="BS14273" s="10"/>
      <c r="BT14273" s="10"/>
      <c r="BU14273" s="10"/>
    </row>
    <row r="14274" spans="68:73">
      <c r="BP14274" s="8"/>
      <c r="BQ14274" s="8"/>
      <c r="BR14274" s="8"/>
      <c r="BS14274" s="8"/>
      <c r="BT14274" s="8"/>
      <c r="BU14274" s="8"/>
    </row>
    <row r="14275" spans="68:73">
      <c r="BP14275" s="10"/>
      <c r="BQ14275" s="10"/>
      <c r="BR14275" s="10"/>
      <c r="BS14275" s="10"/>
      <c r="BT14275" s="10"/>
      <c r="BU14275" s="10"/>
    </row>
    <row r="14276" spans="68:73">
      <c r="BP14276" s="8"/>
      <c r="BQ14276" s="8"/>
      <c r="BR14276" s="8"/>
      <c r="BS14276" s="8"/>
      <c r="BT14276" s="8"/>
      <c r="BU14276" s="8"/>
    </row>
    <row r="14277" spans="68:73">
      <c r="BP14277" s="10"/>
      <c r="BQ14277" s="10"/>
      <c r="BR14277" s="10"/>
      <c r="BS14277" s="10"/>
      <c r="BT14277" s="10"/>
      <c r="BU14277" s="10"/>
    </row>
    <row r="14278" spans="68:73">
      <c r="BP14278" s="8"/>
      <c r="BQ14278" s="8"/>
      <c r="BR14278" s="8"/>
      <c r="BS14278" s="8"/>
      <c r="BT14278" s="8"/>
      <c r="BU14278" s="8"/>
    </row>
    <row r="14279" spans="68:73">
      <c r="BP14279" s="10"/>
      <c r="BQ14279" s="10"/>
      <c r="BR14279" s="10"/>
      <c r="BS14279" s="10"/>
      <c r="BT14279" s="10"/>
      <c r="BU14279" s="10"/>
    </row>
    <row r="14280" spans="68:73">
      <c r="BP14280" s="8"/>
      <c r="BQ14280" s="8"/>
      <c r="BR14280" s="8"/>
      <c r="BS14280" s="8"/>
      <c r="BT14280" s="8"/>
      <c r="BU14280" s="8"/>
    </row>
    <row r="14281" spans="68:73">
      <c r="BP14281" s="10"/>
      <c r="BQ14281" s="10"/>
      <c r="BR14281" s="10"/>
      <c r="BS14281" s="10"/>
      <c r="BT14281" s="10"/>
      <c r="BU14281" s="10"/>
    </row>
    <row r="14282" spans="68:73">
      <c r="BP14282" s="8"/>
      <c r="BQ14282" s="8"/>
      <c r="BR14282" s="8"/>
      <c r="BS14282" s="8"/>
      <c r="BT14282" s="8"/>
      <c r="BU14282" s="8"/>
    </row>
    <row r="14283" spans="68:73">
      <c r="BP14283" s="10"/>
      <c r="BQ14283" s="10"/>
      <c r="BR14283" s="10"/>
      <c r="BS14283" s="10"/>
      <c r="BT14283" s="10"/>
      <c r="BU14283" s="10"/>
    </row>
    <row r="14284" spans="68:73">
      <c r="BP14284" s="8"/>
      <c r="BQ14284" s="8"/>
      <c r="BR14284" s="8"/>
      <c r="BS14284" s="8"/>
      <c r="BT14284" s="8"/>
      <c r="BU14284" s="8"/>
    </row>
    <row r="14285" spans="68:73">
      <c r="BP14285" s="10"/>
      <c r="BQ14285" s="10"/>
      <c r="BR14285" s="10"/>
      <c r="BS14285" s="10"/>
      <c r="BT14285" s="10"/>
      <c r="BU14285" s="10"/>
    </row>
    <row r="14286" spans="68:73">
      <c r="BP14286" s="8"/>
      <c r="BQ14286" s="8"/>
      <c r="BR14286" s="8"/>
      <c r="BS14286" s="8"/>
      <c r="BT14286" s="8"/>
      <c r="BU14286" s="8"/>
    </row>
    <row r="14287" spans="68:73">
      <c r="BP14287" s="10"/>
      <c r="BQ14287" s="10"/>
      <c r="BR14287" s="10"/>
      <c r="BS14287" s="10"/>
      <c r="BT14287" s="10"/>
      <c r="BU14287" s="10"/>
    </row>
    <row r="14288" spans="68:73">
      <c r="BP14288" s="8"/>
      <c r="BQ14288" s="8"/>
      <c r="BR14288" s="8"/>
      <c r="BS14288" s="8"/>
      <c r="BT14288" s="8"/>
      <c r="BU14288" s="8"/>
    </row>
    <row r="14289" spans="68:73">
      <c r="BP14289" s="10"/>
      <c r="BQ14289" s="10"/>
      <c r="BR14289" s="10"/>
      <c r="BS14289" s="10"/>
      <c r="BT14289" s="10"/>
      <c r="BU14289" s="10"/>
    </row>
    <row r="14290" spans="68:73">
      <c r="BP14290" s="8"/>
      <c r="BQ14290" s="8"/>
      <c r="BR14290" s="8"/>
      <c r="BS14290" s="8"/>
      <c r="BT14290" s="8"/>
      <c r="BU14290" s="8"/>
    </row>
    <row r="14291" spans="68:73">
      <c r="BP14291" s="10"/>
      <c r="BQ14291" s="10"/>
      <c r="BR14291" s="10"/>
      <c r="BS14291" s="10"/>
      <c r="BT14291" s="10"/>
      <c r="BU14291" s="10"/>
    </row>
    <row r="14292" spans="68:73">
      <c r="BP14292" s="8"/>
      <c r="BQ14292" s="8"/>
      <c r="BR14292" s="8"/>
      <c r="BS14292" s="8"/>
      <c r="BT14292" s="8"/>
      <c r="BU14292" s="8"/>
    </row>
    <row r="14293" spans="68:73">
      <c r="BP14293" s="10"/>
      <c r="BQ14293" s="10"/>
      <c r="BR14293" s="10"/>
      <c r="BS14293" s="10"/>
      <c r="BT14293" s="10"/>
      <c r="BU14293" s="10"/>
    </row>
    <row r="14294" spans="68:73">
      <c r="BP14294" s="8"/>
      <c r="BQ14294" s="8"/>
      <c r="BR14294" s="8"/>
      <c r="BS14294" s="8"/>
      <c r="BT14294" s="8"/>
      <c r="BU14294" s="8"/>
    </row>
    <row r="14295" spans="68:73">
      <c r="BP14295" s="10"/>
      <c r="BQ14295" s="10"/>
      <c r="BR14295" s="10"/>
      <c r="BS14295" s="10"/>
      <c r="BT14295" s="10"/>
      <c r="BU14295" s="10"/>
    </row>
    <row r="14296" spans="68:73">
      <c r="BP14296" s="8"/>
      <c r="BQ14296" s="8"/>
      <c r="BR14296" s="8"/>
      <c r="BS14296" s="8"/>
      <c r="BT14296" s="8"/>
      <c r="BU14296" s="8"/>
    </row>
    <row r="14297" spans="68:73">
      <c r="BP14297" s="10"/>
      <c r="BQ14297" s="10"/>
      <c r="BR14297" s="10"/>
      <c r="BS14297" s="10"/>
      <c r="BT14297" s="10"/>
      <c r="BU14297" s="10"/>
    </row>
    <row r="14298" spans="68:73">
      <c r="BP14298" s="8"/>
      <c r="BQ14298" s="8"/>
      <c r="BR14298" s="8"/>
      <c r="BS14298" s="8"/>
      <c r="BT14298" s="8"/>
      <c r="BU14298" s="8"/>
    </row>
    <row r="14299" spans="68:73">
      <c r="BP14299" s="10"/>
      <c r="BQ14299" s="10"/>
      <c r="BR14299" s="10"/>
      <c r="BS14299" s="10"/>
      <c r="BT14299" s="10"/>
      <c r="BU14299" s="10"/>
    </row>
    <row r="14300" spans="68:73">
      <c r="BP14300" s="8"/>
      <c r="BQ14300" s="8"/>
      <c r="BR14300" s="8"/>
      <c r="BS14300" s="8"/>
      <c r="BT14300" s="8"/>
      <c r="BU14300" s="8"/>
    </row>
    <row r="14301" spans="68:73">
      <c r="BP14301" s="10"/>
      <c r="BQ14301" s="10"/>
      <c r="BR14301" s="10"/>
      <c r="BS14301" s="10"/>
      <c r="BT14301" s="10"/>
      <c r="BU14301" s="10"/>
    </row>
    <row r="14302" spans="68:73">
      <c r="BP14302" s="8"/>
      <c r="BQ14302" s="8"/>
      <c r="BR14302" s="8"/>
      <c r="BS14302" s="8"/>
      <c r="BT14302" s="8"/>
      <c r="BU14302" s="8"/>
    </row>
    <row r="14303" spans="68:73">
      <c r="BP14303" s="10"/>
      <c r="BQ14303" s="10"/>
      <c r="BR14303" s="10"/>
      <c r="BS14303" s="10"/>
      <c r="BT14303" s="10"/>
      <c r="BU14303" s="10"/>
    </row>
    <row r="14304" spans="68:73">
      <c r="BP14304" s="8"/>
      <c r="BQ14304" s="8"/>
      <c r="BR14304" s="8"/>
      <c r="BS14304" s="8"/>
      <c r="BT14304" s="8"/>
      <c r="BU14304" s="8"/>
    </row>
    <row r="14305" spans="68:73">
      <c r="BP14305" s="10"/>
      <c r="BQ14305" s="10"/>
      <c r="BR14305" s="10"/>
      <c r="BS14305" s="10"/>
      <c r="BT14305" s="10"/>
      <c r="BU14305" s="10"/>
    </row>
    <row r="14306" spans="68:73">
      <c r="BP14306" s="8"/>
      <c r="BQ14306" s="8"/>
      <c r="BR14306" s="8"/>
      <c r="BS14306" s="8"/>
      <c r="BT14306" s="8"/>
      <c r="BU14306" s="8"/>
    </row>
    <row r="14307" spans="68:73">
      <c r="BP14307" s="10"/>
      <c r="BQ14307" s="10"/>
      <c r="BR14307" s="10"/>
      <c r="BS14307" s="10"/>
      <c r="BT14307" s="10"/>
      <c r="BU14307" s="10"/>
    </row>
    <row r="14308" spans="68:73">
      <c r="BP14308" s="8"/>
      <c r="BQ14308" s="8"/>
      <c r="BR14308" s="8"/>
      <c r="BS14308" s="8"/>
      <c r="BT14308" s="8"/>
      <c r="BU14308" s="8"/>
    </row>
    <row r="14309" spans="68:73">
      <c r="BP14309" s="10"/>
      <c r="BQ14309" s="10"/>
      <c r="BR14309" s="10"/>
      <c r="BS14309" s="10"/>
      <c r="BT14309" s="10"/>
      <c r="BU14309" s="10"/>
    </row>
    <row r="14310" spans="68:73">
      <c r="BP14310" s="8"/>
      <c r="BQ14310" s="8"/>
      <c r="BR14310" s="8"/>
      <c r="BS14310" s="8"/>
      <c r="BT14310" s="8"/>
      <c r="BU14310" s="8"/>
    </row>
    <row r="14311" spans="68:73">
      <c r="BP14311" s="10"/>
      <c r="BQ14311" s="10"/>
      <c r="BR14311" s="10"/>
      <c r="BS14311" s="10"/>
      <c r="BT14311" s="10"/>
      <c r="BU14311" s="10"/>
    </row>
    <row r="14312" spans="68:73">
      <c r="BP14312" s="8"/>
      <c r="BQ14312" s="8"/>
      <c r="BR14312" s="8"/>
      <c r="BS14312" s="8"/>
      <c r="BT14312" s="8"/>
      <c r="BU14312" s="8"/>
    </row>
    <row r="14313" spans="68:73">
      <c r="BP14313" s="10"/>
      <c r="BQ14313" s="10"/>
      <c r="BR14313" s="10"/>
      <c r="BS14313" s="10"/>
      <c r="BT14313" s="10"/>
      <c r="BU14313" s="10"/>
    </row>
    <row r="14314" spans="68:73">
      <c r="BP14314" s="8"/>
      <c r="BQ14314" s="8"/>
      <c r="BR14314" s="8"/>
      <c r="BS14314" s="8"/>
      <c r="BT14314" s="8"/>
      <c r="BU14314" s="8"/>
    </row>
    <row r="14315" spans="68:73">
      <c r="BP14315" s="10"/>
      <c r="BQ14315" s="10"/>
      <c r="BR14315" s="10"/>
      <c r="BS14315" s="10"/>
      <c r="BT14315" s="10"/>
      <c r="BU14315" s="10"/>
    </row>
    <row r="14316" spans="68:73">
      <c r="BP14316" s="8"/>
      <c r="BQ14316" s="8"/>
      <c r="BR14316" s="8"/>
      <c r="BS14316" s="8"/>
      <c r="BT14316" s="8"/>
      <c r="BU14316" s="8"/>
    </row>
    <row r="14317" spans="68:73">
      <c r="BP14317" s="10"/>
      <c r="BQ14317" s="10"/>
      <c r="BR14317" s="10"/>
      <c r="BS14317" s="10"/>
      <c r="BT14317" s="10"/>
      <c r="BU14317" s="10"/>
    </row>
    <row r="14318" spans="68:73">
      <c r="BP14318" s="8"/>
      <c r="BQ14318" s="8"/>
      <c r="BR14318" s="8"/>
      <c r="BS14318" s="8"/>
      <c r="BT14318" s="8"/>
      <c r="BU14318" s="8"/>
    </row>
    <row r="14319" spans="68:73">
      <c r="BP14319" s="10"/>
      <c r="BQ14319" s="10"/>
      <c r="BR14319" s="10"/>
      <c r="BS14319" s="10"/>
      <c r="BT14319" s="10"/>
      <c r="BU14319" s="10"/>
    </row>
    <row r="14320" spans="68:73">
      <c r="BP14320" s="8"/>
      <c r="BQ14320" s="8"/>
      <c r="BR14320" s="8"/>
      <c r="BS14320" s="8"/>
      <c r="BT14320" s="8"/>
      <c r="BU14320" s="8"/>
    </row>
    <row r="14321" spans="68:73">
      <c r="BP14321" s="10"/>
      <c r="BQ14321" s="10"/>
      <c r="BR14321" s="10"/>
      <c r="BS14321" s="10"/>
      <c r="BT14321" s="10"/>
      <c r="BU14321" s="10"/>
    </row>
    <row r="14322" spans="68:73">
      <c r="BP14322" s="8"/>
      <c r="BQ14322" s="8"/>
      <c r="BR14322" s="8"/>
      <c r="BS14322" s="8"/>
      <c r="BT14322" s="8"/>
      <c r="BU14322" s="8"/>
    </row>
    <row r="14323" spans="68:73">
      <c r="BP14323" s="10"/>
      <c r="BQ14323" s="10"/>
      <c r="BR14323" s="10"/>
      <c r="BS14323" s="10"/>
      <c r="BT14323" s="10"/>
      <c r="BU14323" s="10"/>
    </row>
    <row r="14324" spans="68:73">
      <c r="BP14324" s="8"/>
      <c r="BQ14324" s="8"/>
      <c r="BR14324" s="8"/>
      <c r="BS14324" s="8"/>
      <c r="BT14324" s="8"/>
      <c r="BU14324" s="8"/>
    </row>
    <row r="14325" spans="68:73">
      <c r="BP14325" s="10"/>
      <c r="BQ14325" s="10"/>
      <c r="BR14325" s="10"/>
      <c r="BS14325" s="10"/>
      <c r="BT14325" s="10"/>
      <c r="BU14325" s="10"/>
    </row>
    <row r="14326" spans="68:73">
      <c r="BP14326" s="8"/>
      <c r="BQ14326" s="8"/>
      <c r="BR14326" s="8"/>
      <c r="BS14326" s="8"/>
      <c r="BT14326" s="8"/>
      <c r="BU14326" s="8"/>
    </row>
    <row r="14327" spans="68:73">
      <c r="BP14327" s="10"/>
      <c r="BQ14327" s="10"/>
      <c r="BR14327" s="10"/>
      <c r="BS14327" s="10"/>
      <c r="BT14327" s="10"/>
      <c r="BU14327" s="10"/>
    </row>
    <row r="14328" spans="68:73">
      <c r="BP14328" s="8"/>
      <c r="BQ14328" s="8"/>
      <c r="BR14328" s="8"/>
      <c r="BS14328" s="8"/>
      <c r="BT14328" s="8"/>
      <c r="BU14328" s="8"/>
    </row>
    <row r="14329" spans="68:73">
      <c r="BP14329" s="10"/>
      <c r="BQ14329" s="10"/>
      <c r="BR14329" s="10"/>
      <c r="BS14329" s="10"/>
      <c r="BT14329" s="10"/>
      <c r="BU14329" s="10"/>
    </row>
    <row r="14330" spans="68:73">
      <c r="BP14330" s="8"/>
      <c r="BQ14330" s="8"/>
      <c r="BR14330" s="8"/>
      <c r="BS14330" s="8"/>
      <c r="BT14330" s="8"/>
      <c r="BU14330" s="8"/>
    </row>
    <row r="14331" spans="68:73">
      <c r="BP14331" s="10"/>
      <c r="BQ14331" s="10"/>
      <c r="BR14331" s="10"/>
      <c r="BS14331" s="10"/>
      <c r="BT14331" s="10"/>
      <c r="BU14331" s="10"/>
    </row>
    <row r="14332" spans="68:73">
      <c r="BP14332" s="8"/>
      <c r="BQ14332" s="8"/>
      <c r="BR14332" s="8"/>
      <c r="BS14332" s="8"/>
      <c r="BT14332" s="8"/>
      <c r="BU14332" s="8"/>
    </row>
    <row r="14333" spans="68:73">
      <c r="BP14333" s="10"/>
      <c r="BQ14333" s="10"/>
      <c r="BR14333" s="10"/>
      <c r="BS14333" s="10"/>
      <c r="BT14333" s="10"/>
      <c r="BU14333" s="10"/>
    </row>
    <row r="14334" spans="68:73">
      <c r="BP14334" s="8"/>
      <c r="BQ14334" s="8"/>
      <c r="BR14334" s="8"/>
      <c r="BS14334" s="8"/>
      <c r="BT14334" s="8"/>
      <c r="BU14334" s="8"/>
    </row>
    <row r="14335" spans="68:73">
      <c r="BP14335" s="10"/>
      <c r="BQ14335" s="10"/>
      <c r="BR14335" s="10"/>
      <c r="BS14335" s="10"/>
      <c r="BT14335" s="10"/>
      <c r="BU14335" s="10"/>
    </row>
    <row r="14336" spans="68:73">
      <c r="BP14336" s="8"/>
      <c r="BQ14336" s="8"/>
      <c r="BR14336" s="8"/>
      <c r="BS14336" s="8"/>
      <c r="BT14336" s="8"/>
      <c r="BU14336" s="8"/>
    </row>
    <row r="14337" spans="68:73">
      <c r="BP14337" s="10"/>
      <c r="BQ14337" s="10"/>
      <c r="BR14337" s="10"/>
      <c r="BS14337" s="10"/>
      <c r="BT14337" s="10"/>
      <c r="BU14337" s="10"/>
    </row>
    <row r="14338" spans="68:73">
      <c r="BP14338" s="8"/>
      <c r="BQ14338" s="8"/>
      <c r="BR14338" s="8"/>
      <c r="BS14338" s="8"/>
      <c r="BT14338" s="8"/>
      <c r="BU14338" s="8"/>
    </row>
    <row r="14339" spans="68:73">
      <c r="BP14339" s="10"/>
      <c r="BQ14339" s="10"/>
      <c r="BR14339" s="10"/>
      <c r="BS14339" s="10"/>
      <c r="BT14339" s="10"/>
      <c r="BU14339" s="10"/>
    </row>
    <row r="14340" spans="68:73">
      <c r="BP14340" s="8"/>
      <c r="BQ14340" s="8"/>
      <c r="BR14340" s="8"/>
      <c r="BS14340" s="8"/>
      <c r="BT14340" s="8"/>
      <c r="BU14340" s="8"/>
    </row>
    <row r="14341" spans="68:73">
      <c r="BP14341" s="10"/>
      <c r="BQ14341" s="10"/>
      <c r="BR14341" s="10"/>
      <c r="BS14341" s="10"/>
      <c r="BT14341" s="10"/>
      <c r="BU14341" s="10"/>
    </row>
    <row r="14342" spans="68:73">
      <c r="BP14342" s="8"/>
      <c r="BQ14342" s="8"/>
      <c r="BR14342" s="8"/>
      <c r="BS14342" s="8"/>
      <c r="BT14342" s="8"/>
      <c r="BU14342" s="8"/>
    </row>
    <row r="14343" spans="68:73">
      <c r="BP14343" s="10"/>
      <c r="BQ14343" s="10"/>
      <c r="BR14343" s="10"/>
      <c r="BS14343" s="10"/>
      <c r="BT14343" s="10"/>
      <c r="BU14343" s="10"/>
    </row>
    <row r="14344" spans="68:73">
      <c r="BP14344" s="8"/>
      <c r="BQ14344" s="8"/>
      <c r="BR14344" s="8"/>
      <c r="BS14344" s="8"/>
      <c r="BT14344" s="8"/>
      <c r="BU14344" s="8"/>
    </row>
    <row r="14345" spans="68:73">
      <c r="BP14345" s="10"/>
      <c r="BQ14345" s="10"/>
      <c r="BR14345" s="10"/>
      <c r="BS14345" s="10"/>
      <c r="BT14345" s="10"/>
      <c r="BU14345" s="10"/>
    </row>
    <row r="14346" spans="68:73">
      <c r="BP14346" s="8"/>
      <c r="BQ14346" s="8"/>
      <c r="BR14346" s="8"/>
      <c r="BS14346" s="8"/>
      <c r="BT14346" s="8"/>
      <c r="BU14346" s="8"/>
    </row>
    <row r="14347" spans="68:73">
      <c r="BP14347" s="10"/>
      <c r="BQ14347" s="10"/>
      <c r="BR14347" s="10"/>
      <c r="BS14347" s="10"/>
      <c r="BT14347" s="10"/>
      <c r="BU14347" s="10"/>
    </row>
    <row r="14348" spans="68:73">
      <c r="BP14348" s="8"/>
      <c r="BQ14348" s="8"/>
      <c r="BR14348" s="8"/>
      <c r="BS14348" s="8"/>
      <c r="BT14348" s="8"/>
      <c r="BU14348" s="8"/>
    </row>
    <row r="14349" spans="68:73">
      <c r="BP14349" s="10"/>
      <c r="BQ14349" s="10"/>
      <c r="BR14349" s="10"/>
      <c r="BS14349" s="10"/>
      <c r="BT14349" s="10"/>
      <c r="BU14349" s="10"/>
    </row>
    <row r="14350" spans="68:73">
      <c r="BP14350" s="8"/>
      <c r="BQ14350" s="8"/>
      <c r="BR14350" s="8"/>
      <c r="BS14350" s="8"/>
      <c r="BT14350" s="8"/>
      <c r="BU14350" s="8"/>
    </row>
    <row r="14351" spans="68:73">
      <c r="BP14351" s="10"/>
      <c r="BQ14351" s="10"/>
      <c r="BR14351" s="10"/>
      <c r="BS14351" s="10"/>
      <c r="BT14351" s="10"/>
      <c r="BU14351" s="10"/>
    </row>
    <row r="14352" spans="68:73">
      <c r="BP14352" s="8"/>
      <c r="BQ14352" s="8"/>
      <c r="BR14352" s="8"/>
      <c r="BS14352" s="8"/>
      <c r="BT14352" s="8"/>
      <c r="BU14352" s="8"/>
    </row>
    <row r="14353" spans="68:73">
      <c r="BP14353" s="10"/>
      <c r="BQ14353" s="10"/>
      <c r="BR14353" s="10"/>
      <c r="BS14353" s="10"/>
      <c r="BT14353" s="10"/>
      <c r="BU14353" s="10"/>
    </row>
    <row r="14354" spans="68:73">
      <c r="BP14354" s="8"/>
      <c r="BQ14354" s="8"/>
      <c r="BR14354" s="8"/>
      <c r="BS14354" s="8"/>
      <c r="BT14354" s="8"/>
      <c r="BU14354" s="8"/>
    </row>
    <row r="14355" spans="68:73">
      <c r="BP14355" s="10"/>
      <c r="BQ14355" s="10"/>
      <c r="BR14355" s="10"/>
      <c r="BS14355" s="10"/>
      <c r="BT14355" s="10"/>
      <c r="BU14355" s="10"/>
    </row>
    <row r="14356" spans="68:73">
      <c r="BP14356" s="8"/>
      <c r="BQ14356" s="8"/>
      <c r="BR14356" s="8"/>
      <c r="BS14356" s="8"/>
      <c r="BT14356" s="8"/>
      <c r="BU14356" s="8"/>
    </row>
    <row r="14357" spans="68:73">
      <c r="BP14357" s="10"/>
      <c r="BQ14357" s="10"/>
      <c r="BR14357" s="10"/>
      <c r="BS14357" s="10"/>
      <c r="BT14357" s="10"/>
      <c r="BU14357" s="10"/>
    </row>
    <row r="14358" spans="68:73">
      <c r="BP14358" s="8"/>
      <c r="BQ14358" s="8"/>
      <c r="BR14358" s="8"/>
      <c r="BS14358" s="8"/>
      <c r="BT14358" s="8"/>
      <c r="BU14358" s="8"/>
    </row>
    <row r="14359" spans="68:73">
      <c r="BP14359" s="10"/>
      <c r="BQ14359" s="10"/>
      <c r="BR14359" s="10"/>
      <c r="BS14359" s="10"/>
      <c r="BT14359" s="10"/>
      <c r="BU14359" s="10"/>
    </row>
    <row r="14360" spans="68:73">
      <c r="BP14360" s="8"/>
      <c r="BQ14360" s="8"/>
      <c r="BR14360" s="8"/>
      <c r="BS14360" s="8"/>
      <c r="BT14360" s="8"/>
      <c r="BU14360" s="8"/>
    </row>
    <row r="14361" spans="68:73">
      <c r="BP14361" s="10"/>
      <c r="BQ14361" s="10"/>
      <c r="BR14361" s="10"/>
      <c r="BS14361" s="10"/>
      <c r="BT14361" s="10"/>
      <c r="BU14361" s="10"/>
    </row>
    <row r="14362" spans="68:73">
      <c r="BP14362" s="8"/>
      <c r="BQ14362" s="8"/>
      <c r="BR14362" s="8"/>
      <c r="BS14362" s="8"/>
      <c r="BT14362" s="8"/>
      <c r="BU14362" s="8"/>
    </row>
    <row r="14363" spans="68:73">
      <c r="BP14363" s="10"/>
      <c r="BQ14363" s="10"/>
      <c r="BR14363" s="10"/>
      <c r="BS14363" s="10"/>
      <c r="BT14363" s="10"/>
      <c r="BU14363" s="10"/>
    </row>
    <row r="14364" spans="68:73">
      <c r="BP14364" s="8"/>
      <c r="BQ14364" s="8"/>
      <c r="BR14364" s="8"/>
      <c r="BS14364" s="8"/>
      <c r="BT14364" s="8"/>
      <c r="BU14364" s="8"/>
    </row>
    <row r="14365" spans="68:73">
      <c r="BP14365" s="10"/>
      <c r="BQ14365" s="10"/>
      <c r="BR14365" s="10"/>
      <c r="BS14365" s="10"/>
      <c r="BT14365" s="10"/>
      <c r="BU14365" s="10"/>
    </row>
    <row r="14366" spans="68:73">
      <c r="BP14366" s="8"/>
      <c r="BQ14366" s="8"/>
      <c r="BR14366" s="8"/>
      <c r="BS14366" s="8"/>
      <c r="BT14366" s="8"/>
      <c r="BU14366" s="8"/>
    </row>
    <row r="14367" spans="68:73">
      <c r="BP14367" s="10"/>
      <c r="BQ14367" s="10"/>
      <c r="BR14367" s="10"/>
      <c r="BS14367" s="10"/>
      <c r="BT14367" s="10"/>
      <c r="BU14367" s="10"/>
    </row>
    <row r="14368" spans="68:73">
      <c r="BP14368" s="8"/>
      <c r="BQ14368" s="8"/>
      <c r="BR14368" s="8"/>
      <c r="BS14368" s="8"/>
      <c r="BT14368" s="8"/>
      <c r="BU14368" s="8"/>
    </row>
    <row r="14369" spans="68:73">
      <c r="BP14369" s="10"/>
      <c r="BQ14369" s="10"/>
      <c r="BR14369" s="10"/>
      <c r="BS14369" s="10"/>
      <c r="BT14369" s="10"/>
      <c r="BU14369" s="10"/>
    </row>
    <row r="14370" spans="68:73">
      <c r="BP14370" s="8"/>
      <c r="BQ14370" s="8"/>
      <c r="BR14370" s="8"/>
      <c r="BS14370" s="8"/>
      <c r="BT14370" s="8"/>
      <c r="BU14370" s="8"/>
    </row>
    <row r="14371" spans="68:73">
      <c r="BP14371" s="10"/>
      <c r="BQ14371" s="10"/>
      <c r="BR14371" s="10"/>
      <c r="BS14371" s="10"/>
      <c r="BT14371" s="10"/>
      <c r="BU14371" s="10"/>
    </row>
    <row r="14372" spans="68:73">
      <c r="BP14372" s="8"/>
      <c r="BQ14372" s="8"/>
      <c r="BR14372" s="8"/>
      <c r="BS14372" s="8"/>
      <c r="BT14372" s="8"/>
      <c r="BU14372" s="8"/>
    </row>
    <row r="14373" spans="68:73">
      <c r="BP14373" s="10"/>
      <c r="BQ14373" s="10"/>
      <c r="BR14373" s="10"/>
      <c r="BS14373" s="10"/>
      <c r="BT14373" s="10"/>
      <c r="BU14373" s="10"/>
    </row>
    <row r="14374" spans="68:73">
      <c r="BP14374" s="8"/>
      <c r="BQ14374" s="8"/>
      <c r="BR14374" s="8"/>
      <c r="BS14374" s="8"/>
      <c r="BT14374" s="8"/>
      <c r="BU14374" s="8"/>
    </row>
    <row r="14375" spans="68:73">
      <c r="BP14375" s="10"/>
      <c r="BQ14375" s="10"/>
      <c r="BR14375" s="10"/>
      <c r="BS14375" s="10"/>
      <c r="BT14375" s="10"/>
      <c r="BU14375" s="10"/>
    </row>
    <row r="14376" spans="68:73">
      <c r="BP14376" s="8"/>
      <c r="BQ14376" s="8"/>
      <c r="BR14376" s="8"/>
      <c r="BS14376" s="8"/>
      <c r="BT14376" s="8"/>
      <c r="BU14376" s="8"/>
    </row>
    <row r="14377" spans="68:73">
      <c r="BP14377" s="10"/>
      <c r="BQ14377" s="10"/>
      <c r="BR14377" s="10"/>
      <c r="BS14377" s="10"/>
      <c r="BT14377" s="10"/>
      <c r="BU14377" s="10"/>
    </row>
    <row r="14378" spans="68:73">
      <c r="BP14378" s="8"/>
      <c r="BQ14378" s="8"/>
      <c r="BR14378" s="8"/>
      <c r="BS14378" s="8"/>
      <c r="BT14378" s="8"/>
      <c r="BU14378" s="8"/>
    </row>
    <row r="14379" spans="68:73">
      <c r="BP14379" s="10"/>
      <c r="BQ14379" s="10"/>
      <c r="BR14379" s="10"/>
      <c r="BS14379" s="10"/>
      <c r="BT14379" s="10"/>
      <c r="BU14379" s="10"/>
    </row>
    <row r="14380" spans="68:73">
      <c r="BP14380" s="8"/>
      <c r="BQ14380" s="8"/>
      <c r="BR14380" s="8"/>
      <c r="BS14380" s="8"/>
      <c r="BT14380" s="8"/>
      <c r="BU14380" s="8"/>
    </row>
    <row r="14381" spans="68:73">
      <c r="BP14381" s="10"/>
      <c r="BQ14381" s="10"/>
      <c r="BR14381" s="10"/>
      <c r="BS14381" s="10"/>
      <c r="BT14381" s="10"/>
      <c r="BU14381" s="10"/>
    </row>
    <row r="14382" spans="68:73">
      <c r="BP14382" s="8"/>
      <c r="BQ14382" s="8"/>
      <c r="BR14382" s="8"/>
      <c r="BS14382" s="8"/>
      <c r="BT14382" s="8"/>
      <c r="BU14382" s="8"/>
    </row>
    <row r="14383" spans="68:73">
      <c r="BP14383" s="10"/>
      <c r="BQ14383" s="10"/>
      <c r="BR14383" s="10"/>
      <c r="BS14383" s="10"/>
      <c r="BT14383" s="10"/>
      <c r="BU14383" s="10"/>
    </row>
    <row r="14384" spans="68:73">
      <c r="BP14384" s="8"/>
      <c r="BQ14384" s="8"/>
      <c r="BR14384" s="8"/>
      <c r="BS14384" s="8"/>
      <c r="BT14384" s="8"/>
      <c r="BU14384" s="8"/>
    </row>
    <row r="14385" spans="68:73">
      <c r="BP14385" s="10"/>
      <c r="BQ14385" s="10"/>
      <c r="BR14385" s="10"/>
      <c r="BS14385" s="10"/>
      <c r="BT14385" s="10"/>
      <c r="BU14385" s="10"/>
    </row>
    <row r="14386" spans="68:73">
      <c r="BP14386" s="8"/>
      <c r="BQ14386" s="8"/>
      <c r="BR14386" s="8"/>
      <c r="BS14386" s="8"/>
      <c r="BT14386" s="8"/>
      <c r="BU14386" s="8"/>
    </row>
    <row r="14387" spans="68:73">
      <c r="BP14387" s="10"/>
      <c r="BQ14387" s="10"/>
      <c r="BR14387" s="10"/>
      <c r="BS14387" s="10"/>
      <c r="BT14387" s="10"/>
      <c r="BU14387" s="10"/>
    </row>
    <row r="14388" spans="68:73">
      <c r="BP14388" s="8"/>
      <c r="BQ14388" s="8"/>
      <c r="BR14388" s="8"/>
      <c r="BS14388" s="8"/>
      <c r="BT14388" s="8"/>
      <c r="BU14388" s="8"/>
    </row>
    <row r="14389" spans="68:73">
      <c r="BP14389" s="10"/>
      <c r="BQ14389" s="10"/>
      <c r="BR14389" s="10"/>
      <c r="BS14389" s="10"/>
      <c r="BT14389" s="10"/>
      <c r="BU14389" s="10"/>
    </row>
    <row r="14390" spans="68:73">
      <c r="BP14390" s="8"/>
      <c r="BQ14390" s="8"/>
      <c r="BR14390" s="8"/>
      <c r="BS14390" s="8"/>
      <c r="BT14390" s="8"/>
      <c r="BU14390" s="8"/>
    </row>
    <row r="14391" spans="68:73">
      <c r="BP14391" s="10"/>
      <c r="BQ14391" s="10"/>
      <c r="BR14391" s="10"/>
      <c r="BS14391" s="10"/>
      <c r="BT14391" s="10"/>
      <c r="BU14391" s="10"/>
    </row>
    <row r="14392" spans="68:73">
      <c r="BP14392" s="8"/>
      <c r="BQ14392" s="8"/>
      <c r="BR14392" s="8"/>
      <c r="BS14392" s="8"/>
      <c r="BT14392" s="8"/>
      <c r="BU14392" s="8"/>
    </row>
    <row r="14393" spans="68:73">
      <c r="BP14393" s="10"/>
      <c r="BQ14393" s="10"/>
      <c r="BR14393" s="10"/>
      <c r="BS14393" s="10"/>
      <c r="BT14393" s="10"/>
      <c r="BU14393" s="10"/>
    </row>
    <row r="14394" spans="68:73">
      <c r="BP14394" s="8"/>
      <c r="BQ14394" s="8"/>
      <c r="BR14394" s="8"/>
      <c r="BS14394" s="8"/>
      <c r="BT14394" s="8"/>
      <c r="BU14394" s="8"/>
    </row>
    <row r="14395" spans="68:73">
      <c r="BP14395" s="10"/>
      <c r="BQ14395" s="10"/>
      <c r="BR14395" s="10"/>
      <c r="BS14395" s="10"/>
      <c r="BT14395" s="10"/>
      <c r="BU14395" s="10"/>
    </row>
    <row r="14396" spans="68:73">
      <c r="BP14396" s="8"/>
      <c r="BQ14396" s="8"/>
      <c r="BR14396" s="8"/>
      <c r="BS14396" s="8"/>
      <c r="BT14396" s="8"/>
      <c r="BU14396" s="8"/>
    </row>
    <row r="14397" spans="68:73">
      <c r="BP14397" s="10"/>
      <c r="BQ14397" s="10"/>
      <c r="BR14397" s="10"/>
      <c r="BS14397" s="10"/>
      <c r="BT14397" s="10"/>
      <c r="BU14397" s="10"/>
    </row>
    <row r="14398" spans="68:73">
      <c r="BP14398" s="8"/>
      <c r="BQ14398" s="8"/>
      <c r="BR14398" s="8"/>
      <c r="BS14398" s="8"/>
      <c r="BT14398" s="8"/>
      <c r="BU14398" s="8"/>
    </row>
    <row r="14399" spans="68:73">
      <c r="BP14399" s="10"/>
      <c r="BQ14399" s="10"/>
      <c r="BR14399" s="10"/>
      <c r="BS14399" s="10"/>
      <c r="BT14399" s="10"/>
      <c r="BU14399" s="10"/>
    </row>
    <row r="14400" spans="68:73">
      <c r="BP14400" s="8"/>
      <c r="BQ14400" s="8"/>
      <c r="BR14400" s="8"/>
      <c r="BS14400" s="8"/>
      <c r="BT14400" s="8"/>
      <c r="BU14400" s="8"/>
    </row>
    <row r="14401" spans="68:73">
      <c r="BP14401" s="10"/>
      <c r="BQ14401" s="10"/>
      <c r="BR14401" s="10"/>
      <c r="BS14401" s="10"/>
      <c r="BT14401" s="10"/>
      <c r="BU14401" s="10"/>
    </row>
    <row r="14402" spans="68:73">
      <c r="BP14402" s="8"/>
      <c r="BQ14402" s="8"/>
      <c r="BR14402" s="8"/>
      <c r="BS14402" s="8"/>
      <c r="BT14402" s="8"/>
      <c r="BU14402" s="8"/>
    </row>
    <row r="14403" spans="68:73">
      <c r="BP14403" s="10"/>
      <c r="BQ14403" s="10"/>
      <c r="BR14403" s="10"/>
      <c r="BS14403" s="10"/>
      <c r="BT14403" s="10"/>
      <c r="BU14403" s="10"/>
    </row>
    <row r="14404" spans="68:73">
      <c r="BP14404" s="8"/>
      <c r="BQ14404" s="8"/>
      <c r="BR14404" s="8"/>
      <c r="BS14404" s="8"/>
      <c r="BT14404" s="8"/>
      <c r="BU14404" s="8"/>
    </row>
    <row r="14405" spans="68:73">
      <c r="BP14405" s="10"/>
      <c r="BQ14405" s="10"/>
      <c r="BR14405" s="10"/>
      <c r="BS14405" s="10"/>
      <c r="BT14405" s="10"/>
      <c r="BU14405" s="10"/>
    </row>
    <row r="14406" spans="68:73">
      <c r="BP14406" s="8"/>
      <c r="BQ14406" s="8"/>
      <c r="BR14406" s="8"/>
      <c r="BS14406" s="8"/>
      <c r="BT14406" s="8"/>
      <c r="BU14406" s="8"/>
    </row>
    <row r="14407" spans="68:73">
      <c r="BP14407" s="10"/>
      <c r="BQ14407" s="10"/>
      <c r="BR14407" s="10"/>
      <c r="BS14407" s="10"/>
      <c r="BT14407" s="10"/>
      <c r="BU14407" s="10"/>
    </row>
    <row r="14408" spans="68:73">
      <c r="BP14408" s="8"/>
      <c r="BQ14408" s="8"/>
      <c r="BR14408" s="8"/>
      <c r="BS14408" s="8"/>
      <c r="BT14408" s="8"/>
      <c r="BU14408" s="8"/>
    </row>
    <row r="14409" spans="68:73">
      <c r="BP14409" s="10"/>
      <c r="BQ14409" s="10"/>
      <c r="BR14409" s="10"/>
      <c r="BS14409" s="10"/>
      <c r="BT14409" s="10"/>
      <c r="BU14409" s="10"/>
    </row>
    <row r="14410" spans="68:73">
      <c r="BP14410" s="8"/>
      <c r="BQ14410" s="8"/>
      <c r="BR14410" s="8"/>
      <c r="BS14410" s="8"/>
      <c r="BT14410" s="8"/>
      <c r="BU14410" s="8"/>
    </row>
    <row r="14411" spans="68:73">
      <c r="BP14411" s="10"/>
      <c r="BQ14411" s="10"/>
      <c r="BR14411" s="10"/>
      <c r="BS14411" s="10"/>
      <c r="BT14411" s="10"/>
      <c r="BU14411" s="10"/>
    </row>
    <row r="14412" spans="68:73">
      <c r="BP14412" s="8"/>
      <c r="BQ14412" s="8"/>
      <c r="BR14412" s="8"/>
      <c r="BS14412" s="8"/>
      <c r="BT14412" s="8"/>
      <c r="BU14412" s="8"/>
    </row>
    <row r="14413" spans="68:73">
      <c r="BP14413" s="10"/>
      <c r="BQ14413" s="10"/>
      <c r="BR14413" s="10"/>
      <c r="BS14413" s="10"/>
      <c r="BT14413" s="10"/>
      <c r="BU14413" s="10"/>
    </row>
    <row r="14414" spans="68:73">
      <c r="BP14414" s="8"/>
      <c r="BQ14414" s="8"/>
      <c r="BR14414" s="8"/>
      <c r="BS14414" s="8"/>
      <c r="BT14414" s="8"/>
      <c r="BU14414" s="8"/>
    </row>
    <row r="14415" spans="68:73">
      <c r="BP14415" s="10"/>
      <c r="BQ14415" s="10"/>
      <c r="BR14415" s="10"/>
      <c r="BS14415" s="10"/>
      <c r="BT14415" s="10"/>
      <c r="BU14415" s="10"/>
    </row>
    <row r="14416" spans="68:73">
      <c r="BP14416" s="8"/>
      <c r="BQ14416" s="8"/>
      <c r="BR14416" s="8"/>
      <c r="BS14416" s="8"/>
      <c r="BT14416" s="8"/>
      <c r="BU14416" s="8"/>
    </row>
    <row r="14417" spans="68:73">
      <c r="BP14417" s="10"/>
      <c r="BQ14417" s="10"/>
      <c r="BR14417" s="10"/>
      <c r="BS14417" s="10"/>
      <c r="BT14417" s="10"/>
      <c r="BU14417" s="10"/>
    </row>
    <row r="14418" spans="68:73">
      <c r="BP14418" s="8"/>
      <c r="BQ14418" s="8"/>
      <c r="BR14418" s="8"/>
      <c r="BS14418" s="8"/>
      <c r="BT14418" s="8"/>
      <c r="BU14418" s="8"/>
    </row>
    <row r="14419" spans="68:73">
      <c r="BP14419" s="10"/>
      <c r="BQ14419" s="10"/>
      <c r="BR14419" s="10"/>
      <c r="BS14419" s="10"/>
      <c r="BT14419" s="10"/>
      <c r="BU14419" s="10"/>
    </row>
    <row r="14420" spans="68:73">
      <c r="BP14420" s="8"/>
      <c r="BQ14420" s="8"/>
      <c r="BR14420" s="8"/>
      <c r="BS14420" s="8"/>
      <c r="BT14420" s="8"/>
      <c r="BU14420" s="8"/>
    </row>
    <row r="14421" spans="68:73">
      <c r="BP14421" s="10"/>
      <c r="BQ14421" s="10"/>
      <c r="BR14421" s="10"/>
      <c r="BS14421" s="10"/>
      <c r="BT14421" s="10"/>
      <c r="BU14421" s="10"/>
    </row>
    <row r="14422" spans="68:73">
      <c r="BP14422" s="8"/>
      <c r="BQ14422" s="8"/>
      <c r="BR14422" s="8"/>
      <c r="BS14422" s="8"/>
      <c r="BT14422" s="8"/>
      <c r="BU14422" s="8"/>
    </row>
    <row r="14423" spans="68:73">
      <c r="BP14423" s="10"/>
      <c r="BQ14423" s="10"/>
      <c r="BR14423" s="10"/>
      <c r="BS14423" s="10"/>
      <c r="BT14423" s="10"/>
      <c r="BU14423" s="10"/>
    </row>
    <row r="14424" spans="68:73">
      <c r="BP14424" s="8"/>
      <c r="BQ14424" s="8"/>
      <c r="BR14424" s="8"/>
      <c r="BS14424" s="8"/>
      <c r="BT14424" s="8"/>
      <c r="BU14424" s="8"/>
    </row>
    <row r="14425" spans="68:73">
      <c r="BP14425" s="10"/>
      <c r="BQ14425" s="10"/>
      <c r="BR14425" s="10"/>
      <c r="BS14425" s="10"/>
      <c r="BT14425" s="10"/>
      <c r="BU14425" s="10"/>
    </row>
    <row r="14426" spans="68:73">
      <c r="BP14426" s="8"/>
      <c r="BQ14426" s="8"/>
      <c r="BR14426" s="8"/>
      <c r="BS14426" s="8"/>
      <c r="BT14426" s="8"/>
      <c r="BU14426" s="8"/>
    </row>
    <row r="14427" spans="68:73">
      <c r="BP14427" s="10"/>
      <c r="BQ14427" s="10"/>
      <c r="BR14427" s="10"/>
      <c r="BS14427" s="10"/>
      <c r="BT14427" s="10"/>
      <c r="BU14427" s="10"/>
    </row>
    <row r="14428" spans="68:73">
      <c r="BP14428" s="8"/>
      <c r="BQ14428" s="8"/>
      <c r="BR14428" s="8"/>
      <c r="BS14428" s="8"/>
      <c r="BT14428" s="8"/>
      <c r="BU14428" s="8"/>
    </row>
    <row r="14429" spans="68:73">
      <c r="BP14429" s="10"/>
      <c r="BQ14429" s="10"/>
      <c r="BR14429" s="10"/>
      <c r="BS14429" s="10"/>
      <c r="BT14429" s="10"/>
      <c r="BU14429" s="10"/>
    </row>
    <row r="14430" spans="68:73">
      <c r="BP14430" s="8"/>
      <c r="BQ14430" s="8"/>
      <c r="BR14430" s="8"/>
      <c r="BS14430" s="8"/>
      <c r="BT14430" s="8"/>
      <c r="BU14430" s="8"/>
    </row>
    <row r="14431" spans="68:73">
      <c r="BP14431" s="10"/>
      <c r="BQ14431" s="10"/>
      <c r="BR14431" s="10"/>
      <c r="BS14431" s="10"/>
      <c r="BT14431" s="10"/>
      <c r="BU14431" s="10"/>
    </row>
    <row r="14432" spans="68:73">
      <c r="BP14432" s="8"/>
      <c r="BQ14432" s="8"/>
      <c r="BR14432" s="8"/>
      <c r="BS14432" s="8"/>
      <c r="BT14432" s="8"/>
      <c r="BU14432" s="8"/>
    </row>
    <row r="14433" spans="68:73">
      <c r="BP14433" s="10"/>
      <c r="BQ14433" s="10"/>
      <c r="BR14433" s="10"/>
      <c r="BS14433" s="10"/>
      <c r="BT14433" s="10"/>
      <c r="BU14433" s="10"/>
    </row>
    <row r="14434" spans="68:73">
      <c r="BP14434" s="8"/>
      <c r="BQ14434" s="8"/>
      <c r="BR14434" s="8"/>
      <c r="BS14434" s="8"/>
      <c r="BT14434" s="8"/>
      <c r="BU14434" s="8"/>
    </row>
    <row r="14435" spans="68:73">
      <c r="BP14435" s="10"/>
      <c r="BQ14435" s="10"/>
      <c r="BR14435" s="10"/>
      <c r="BS14435" s="10"/>
      <c r="BT14435" s="10"/>
      <c r="BU14435" s="10"/>
    </row>
    <row r="14436" spans="68:73">
      <c r="BP14436" s="8"/>
      <c r="BQ14436" s="8"/>
      <c r="BR14436" s="8"/>
      <c r="BS14436" s="8"/>
      <c r="BT14436" s="8"/>
      <c r="BU14436" s="8"/>
    </row>
    <row r="14437" spans="68:73">
      <c r="BP14437" s="10"/>
      <c r="BQ14437" s="10"/>
      <c r="BR14437" s="10"/>
      <c r="BS14437" s="10"/>
      <c r="BT14437" s="10"/>
      <c r="BU14437" s="10"/>
    </row>
    <row r="14438" spans="68:73">
      <c r="BP14438" s="8"/>
      <c r="BQ14438" s="8"/>
      <c r="BR14438" s="8"/>
      <c r="BS14438" s="8"/>
      <c r="BT14438" s="8"/>
      <c r="BU14438" s="8"/>
    </row>
    <row r="14439" spans="68:73">
      <c r="BP14439" s="10"/>
      <c r="BQ14439" s="10"/>
      <c r="BR14439" s="10"/>
      <c r="BS14439" s="10"/>
      <c r="BT14439" s="10"/>
      <c r="BU14439" s="10"/>
    </row>
    <row r="14440" spans="68:73">
      <c r="BP14440" s="8"/>
      <c r="BQ14440" s="8"/>
      <c r="BR14440" s="8"/>
      <c r="BS14440" s="8"/>
      <c r="BT14440" s="8"/>
      <c r="BU14440" s="8"/>
    </row>
    <row r="14441" spans="68:73">
      <c r="BP14441" s="10"/>
      <c r="BQ14441" s="10"/>
      <c r="BR14441" s="10"/>
      <c r="BS14441" s="10"/>
      <c r="BT14441" s="10"/>
      <c r="BU14441" s="10"/>
    </row>
    <row r="14442" spans="68:73">
      <c r="BP14442" s="8"/>
      <c r="BQ14442" s="8"/>
      <c r="BR14442" s="8"/>
      <c r="BS14442" s="8"/>
      <c r="BT14442" s="8"/>
      <c r="BU14442" s="8"/>
    </row>
    <row r="14443" spans="68:73">
      <c r="BP14443" s="10"/>
      <c r="BQ14443" s="10"/>
      <c r="BR14443" s="10"/>
      <c r="BS14443" s="10"/>
      <c r="BT14443" s="10"/>
      <c r="BU14443" s="10"/>
    </row>
    <row r="14444" spans="68:73">
      <c r="BP14444" s="8"/>
      <c r="BQ14444" s="8"/>
      <c r="BR14444" s="8"/>
      <c r="BS14444" s="8"/>
      <c r="BT14444" s="8"/>
      <c r="BU14444" s="8"/>
    </row>
    <row r="14445" spans="68:73">
      <c r="BP14445" s="10"/>
      <c r="BQ14445" s="10"/>
      <c r="BR14445" s="10"/>
      <c r="BS14445" s="10"/>
      <c r="BT14445" s="10"/>
      <c r="BU14445" s="10"/>
    </row>
    <row r="14446" spans="68:73">
      <c r="BP14446" s="8"/>
      <c r="BQ14446" s="8"/>
      <c r="BR14446" s="8"/>
      <c r="BS14446" s="8"/>
      <c r="BT14446" s="8"/>
      <c r="BU14446" s="8"/>
    </row>
    <row r="14447" spans="68:73">
      <c r="BP14447" s="10"/>
      <c r="BQ14447" s="10"/>
      <c r="BR14447" s="10"/>
      <c r="BS14447" s="10"/>
      <c r="BT14447" s="10"/>
      <c r="BU14447" s="10"/>
    </row>
    <row r="14448" spans="68:73">
      <c r="BP14448" s="8"/>
      <c r="BQ14448" s="8"/>
      <c r="BR14448" s="8"/>
      <c r="BS14448" s="8"/>
      <c r="BT14448" s="8"/>
      <c r="BU14448" s="8"/>
    </row>
    <row r="14449" spans="68:73">
      <c r="BP14449" s="10"/>
      <c r="BQ14449" s="10"/>
      <c r="BR14449" s="10"/>
      <c r="BS14449" s="10"/>
      <c r="BT14449" s="10"/>
      <c r="BU14449" s="10"/>
    </row>
    <row r="14450" spans="68:73">
      <c r="BP14450" s="8"/>
      <c r="BQ14450" s="8"/>
      <c r="BR14450" s="8"/>
      <c r="BS14450" s="8"/>
      <c r="BT14450" s="8"/>
      <c r="BU14450" s="8"/>
    </row>
    <row r="14451" spans="68:73">
      <c r="BP14451" s="10"/>
      <c r="BQ14451" s="10"/>
      <c r="BR14451" s="10"/>
      <c r="BS14451" s="10"/>
      <c r="BT14451" s="10"/>
      <c r="BU14451" s="10"/>
    </row>
    <row r="14452" spans="68:73">
      <c r="BP14452" s="8"/>
      <c r="BQ14452" s="8"/>
      <c r="BR14452" s="8"/>
      <c r="BS14452" s="8"/>
      <c r="BT14452" s="8"/>
      <c r="BU14452" s="8"/>
    </row>
    <row r="14453" spans="68:73">
      <c r="BP14453" s="10"/>
      <c r="BQ14453" s="10"/>
      <c r="BR14453" s="10"/>
      <c r="BS14453" s="10"/>
      <c r="BT14453" s="10"/>
      <c r="BU14453" s="10"/>
    </row>
    <row r="14454" spans="68:73">
      <c r="BP14454" s="8"/>
      <c r="BQ14454" s="8"/>
      <c r="BR14454" s="8"/>
      <c r="BS14454" s="8"/>
      <c r="BT14454" s="8"/>
      <c r="BU14454" s="8"/>
    </row>
    <row r="14455" spans="68:73">
      <c r="BP14455" s="10"/>
      <c r="BQ14455" s="10"/>
      <c r="BR14455" s="10"/>
      <c r="BS14455" s="10"/>
      <c r="BT14455" s="10"/>
      <c r="BU14455" s="10"/>
    </row>
    <row r="14456" spans="68:73">
      <c r="BP14456" s="8"/>
      <c r="BQ14456" s="8"/>
      <c r="BR14456" s="8"/>
      <c r="BS14456" s="8"/>
      <c r="BT14456" s="8"/>
      <c r="BU14456" s="8"/>
    </row>
    <row r="14457" spans="68:73">
      <c r="BP14457" s="10"/>
      <c r="BQ14457" s="10"/>
      <c r="BR14457" s="10"/>
      <c r="BS14457" s="10"/>
      <c r="BT14457" s="10"/>
      <c r="BU14457" s="10"/>
    </row>
    <row r="14458" spans="68:73">
      <c r="BP14458" s="8"/>
      <c r="BQ14458" s="8"/>
      <c r="BR14458" s="8"/>
      <c r="BS14458" s="8"/>
      <c r="BT14458" s="8"/>
      <c r="BU14458" s="8"/>
    </row>
    <row r="14459" spans="68:73">
      <c r="BP14459" s="10"/>
      <c r="BQ14459" s="10"/>
      <c r="BR14459" s="10"/>
      <c r="BS14459" s="10"/>
      <c r="BT14459" s="10"/>
      <c r="BU14459" s="10"/>
    </row>
    <row r="14460" spans="68:73">
      <c r="BP14460" s="8"/>
      <c r="BQ14460" s="8"/>
      <c r="BR14460" s="8"/>
      <c r="BS14460" s="8"/>
      <c r="BT14460" s="8"/>
      <c r="BU14460" s="8"/>
    </row>
    <row r="14461" spans="68:73">
      <c r="BP14461" s="10"/>
      <c r="BQ14461" s="10"/>
      <c r="BR14461" s="10"/>
      <c r="BS14461" s="10"/>
      <c r="BT14461" s="10"/>
      <c r="BU14461" s="10"/>
    </row>
    <row r="14462" spans="68:73">
      <c r="BP14462" s="8"/>
      <c r="BQ14462" s="8"/>
      <c r="BR14462" s="8"/>
      <c r="BS14462" s="8"/>
      <c r="BT14462" s="8"/>
      <c r="BU14462" s="8"/>
    </row>
    <row r="14463" spans="68:73">
      <c r="BP14463" s="10"/>
      <c r="BQ14463" s="10"/>
      <c r="BR14463" s="10"/>
      <c r="BS14463" s="10"/>
      <c r="BT14463" s="10"/>
      <c r="BU14463" s="10"/>
    </row>
    <row r="14464" spans="68:73">
      <c r="BP14464" s="8"/>
      <c r="BQ14464" s="8"/>
      <c r="BR14464" s="8"/>
      <c r="BS14464" s="8"/>
      <c r="BT14464" s="8"/>
      <c r="BU14464" s="8"/>
    </row>
    <row r="14465" spans="68:73">
      <c r="BP14465" s="10"/>
      <c r="BQ14465" s="10"/>
      <c r="BR14465" s="10"/>
      <c r="BS14465" s="10"/>
      <c r="BT14465" s="10"/>
      <c r="BU14465" s="10"/>
    </row>
    <row r="14466" spans="68:73">
      <c r="BP14466" s="8"/>
      <c r="BQ14466" s="8"/>
      <c r="BR14466" s="8"/>
      <c r="BS14466" s="8"/>
      <c r="BT14466" s="8"/>
      <c r="BU14466" s="8"/>
    </row>
    <row r="14467" spans="68:73">
      <c r="BP14467" s="10"/>
      <c r="BQ14467" s="10"/>
      <c r="BR14467" s="10"/>
      <c r="BS14467" s="10"/>
      <c r="BT14467" s="10"/>
      <c r="BU14467" s="10"/>
    </row>
    <row r="14468" spans="68:73">
      <c r="BP14468" s="8"/>
      <c r="BQ14468" s="8"/>
      <c r="BR14468" s="8"/>
      <c r="BS14468" s="8"/>
      <c r="BT14468" s="8"/>
      <c r="BU14468" s="8"/>
    </row>
    <row r="14469" spans="68:73">
      <c r="BP14469" s="10"/>
      <c r="BQ14469" s="10"/>
      <c r="BR14469" s="10"/>
      <c r="BS14469" s="10"/>
      <c r="BT14469" s="10"/>
      <c r="BU14469" s="10"/>
    </row>
    <row r="14470" spans="68:73">
      <c r="BP14470" s="8"/>
      <c r="BQ14470" s="8"/>
      <c r="BR14470" s="8"/>
      <c r="BS14470" s="8"/>
      <c r="BT14470" s="8"/>
      <c r="BU14470" s="8"/>
    </row>
    <row r="14471" spans="68:73">
      <c r="BP14471" s="10"/>
      <c r="BQ14471" s="10"/>
      <c r="BR14471" s="10"/>
      <c r="BS14471" s="10"/>
      <c r="BT14471" s="10"/>
      <c r="BU14471" s="10"/>
    </row>
    <row r="14472" spans="68:73">
      <c r="BP14472" s="8"/>
      <c r="BQ14472" s="8"/>
      <c r="BR14472" s="8"/>
      <c r="BS14472" s="8"/>
      <c r="BT14472" s="8"/>
      <c r="BU14472" s="8"/>
    </row>
    <row r="14473" spans="68:73">
      <c r="BP14473" s="10"/>
      <c r="BQ14473" s="10"/>
      <c r="BR14473" s="10"/>
      <c r="BS14473" s="10"/>
      <c r="BT14473" s="10"/>
      <c r="BU14473" s="10"/>
    </row>
    <row r="14474" spans="68:73">
      <c r="BP14474" s="8"/>
      <c r="BQ14474" s="8"/>
      <c r="BR14474" s="8"/>
      <c r="BS14474" s="8"/>
      <c r="BT14474" s="8"/>
      <c r="BU14474" s="8"/>
    </row>
    <row r="14475" spans="68:73">
      <c r="BP14475" s="10"/>
      <c r="BQ14475" s="10"/>
      <c r="BR14475" s="10"/>
      <c r="BS14475" s="10"/>
      <c r="BT14475" s="10"/>
      <c r="BU14475" s="10"/>
    </row>
    <row r="14476" spans="68:73">
      <c r="BP14476" s="8"/>
      <c r="BQ14476" s="8"/>
      <c r="BR14476" s="8"/>
      <c r="BS14476" s="8"/>
      <c r="BT14476" s="8"/>
      <c r="BU14476" s="8"/>
    </row>
    <row r="14477" spans="68:73">
      <c r="BP14477" s="10"/>
      <c r="BQ14477" s="10"/>
      <c r="BR14477" s="10"/>
      <c r="BS14477" s="10"/>
      <c r="BT14477" s="10"/>
      <c r="BU14477" s="10"/>
    </row>
    <row r="14478" spans="68:73">
      <c r="BP14478" s="8"/>
      <c r="BQ14478" s="8"/>
      <c r="BR14478" s="8"/>
      <c r="BS14478" s="8"/>
      <c r="BT14478" s="8"/>
      <c r="BU14478" s="8"/>
    </row>
    <row r="14479" spans="68:73">
      <c r="BP14479" s="10"/>
      <c r="BQ14479" s="10"/>
      <c r="BR14479" s="10"/>
      <c r="BS14479" s="10"/>
      <c r="BT14479" s="10"/>
      <c r="BU14479" s="10"/>
    </row>
    <row r="14480" spans="68:73">
      <c r="BP14480" s="8"/>
      <c r="BQ14480" s="8"/>
      <c r="BR14480" s="8"/>
      <c r="BS14480" s="8"/>
      <c r="BT14480" s="8"/>
      <c r="BU14480" s="8"/>
    </row>
    <row r="14481" spans="68:73">
      <c r="BP14481" s="10"/>
      <c r="BQ14481" s="10"/>
      <c r="BR14481" s="10"/>
      <c r="BS14481" s="10"/>
      <c r="BT14481" s="10"/>
      <c r="BU14481" s="10"/>
    </row>
    <row r="14482" spans="68:73">
      <c r="BP14482" s="8"/>
      <c r="BQ14482" s="8"/>
      <c r="BR14482" s="8"/>
      <c r="BS14482" s="8"/>
      <c r="BT14482" s="8"/>
      <c r="BU14482" s="8"/>
    </row>
    <row r="14483" spans="68:73">
      <c r="BP14483" s="10"/>
      <c r="BQ14483" s="10"/>
      <c r="BR14483" s="10"/>
      <c r="BS14483" s="10"/>
      <c r="BT14483" s="10"/>
      <c r="BU14483" s="10"/>
    </row>
    <row r="14484" spans="68:73">
      <c r="BP14484" s="8"/>
      <c r="BQ14484" s="8"/>
      <c r="BR14484" s="8"/>
      <c r="BS14484" s="8"/>
      <c r="BT14484" s="8"/>
      <c r="BU14484" s="8"/>
    </row>
    <row r="14485" spans="68:73">
      <c r="BP14485" s="10"/>
      <c r="BQ14485" s="10"/>
      <c r="BR14485" s="10"/>
      <c r="BS14485" s="10"/>
      <c r="BT14485" s="10"/>
      <c r="BU14485" s="10"/>
    </row>
    <row r="14486" spans="68:73">
      <c r="BP14486" s="8"/>
      <c r="BQ14486" s="8"/>
      <c r="BR14486" s="8"/>
      <c r="BS14486" s="8"/>
      <c r="BT14486" s="8"/>
      <c r="BU14486" s="8"/>
    </row>
    <row r="14487" spans="68:73">
      <c r="BP14487" s="10"/>
      <c r="BQ14487" s="10"/>
      <c r="BR14487" s="10"/>
      <c r="BS14487" s="10"/>
      <c r="BT14487" s="10"/>
      <c r="BU14487" s="10"/>
    </row>
    <row r="14488" spans="68:73">
      <c r="BP14488" s="8"/>
      <c r="BQ14488" s="8"/>
      <c r="BR14488" s="8"/>
      <c r="BS14488" s="8"/>
      <c r="BT14488" s="8"/>
      <c r="BU14488" s="8"/>
    </row>
    <row r="14489" spans="68:73">
      <c r="BP14489" s="10"/>
      <c r="BQ14489" s="10"/>
      <c r="BR14489" s="10"/>
      <c r="BS14489" s="10"/>
      <c r="BT14489" s="10"/>
      <c r="BU14489" s="10"/>
    </row>
    <row r="14490" spans="68:73">
      <c r="BP14490" s="8"/>
      <c r="BQ14490" s="8"/>
      <c r="BR14490" s="8"/>
      <c r="BS14490" s="8"/>
      <c r="BT14490" s="8"/>
      <c r="BU14490" s="8"/>
    </row>
    <row r="14491" spans="68:73">
      <c r="BP14491" s="10"/>
      <c r="BQ14491" s="10"/>
      <c r="BR14491" s="10"/>
      <c r="BS14491" s="10"/>
      <c r="BT14491" s="10"/>
      <c r="BU14491" s="10"/>
    </row>
    <row r="14492" spans="68:73">
      <c r="BP14492" s="8"/>
      <c r="BQ14492" s="8"/>
      <c r="BR14492" s="8"/>
      <c r="BS14492" s="8"/>
      <c r="BT14492" s="8"/>
      <c r="BU14492" s="8"/>
    </row>
    <row r="14493" spans="68:73">
      <c r="BP14493" s="10"/>
      <c r="BQ14493" s="10"/>
      <c r="BR14493" s="10"/>
      <c r="BS14493" s="10"/>
      <c r="BT14493" s="10"/>
      <c r="BU14493" s="10"/>
    </row>
    <row r="14494" spans="68:73">
      <c r="BP14494" s="8"/>
      <c r="BQ14494" s="8"/>
      <c r="BR14494" s="8"/>
      <c r="BS14494" s="8"/>
      <c r="BT14494" s="8"/>
      <c r="BU14494" s="8"/>
    </row>
    <row r="14495" spans="68:73">
      <c r="BP14495" s="10"/>
      <c r="BQ14495" s="10"/>
      <c r="BR14495" s="10"/>
      <c r="BS14495" s="10"/>
      <c r="BT14495" s="10"/>
      <c r="BU14495" s="10"/>
    </row>
    <row r="14496" spans="68:73">
      <c r="BP14496" s="8"/>
      <c r="BQ14496" s="8"/>
      <c r="BR14496" s="8"/>
      <c r="BS14496" s="8"/>
      <c r="BT14496" s="8"/>
      <c r="BU14496" s="8"/>
    </row>
    <row r="14497" spans="68:73">
      <c r="BP14497" s="10"/>
      <c r="BQ14497" s="10"/>
      <c r="BR14497" s="10"/>
      <c r="BS14497" s="10"/>
      <c r="BT14497" s="10"/>
      <c r="BU14497" s="10"/>
    </row>
    <row r="14498" spans="68:73">
      <c r="BP14498" s="8"/>
      <c r="BQ14498" s="8"/>
      <c r="BR14498" s="8"/>
      <c r="BS14498" s="8"/>
      <c r="BT14498" s="8"/>
      <c r="BU14498" s="8"/>
    </row>
    <row r="14499" spans="68:73">
      <c r="BP14499" s="10"/>
      <c r="BQ14499" s="10"/>
      <c r="BR14499" s="10"/>
      <c r="BS14499" s="10"/>
      <c r="BT14499" s="10"/>
      <c r="BU14499" s="10"/>
    </row>
    <row r="14500" spans="68:73">
      <c r="BP14500" s="8"/>
      <c r="BQ14500" s="8"/>
      <c r="BR14500" s="8"/>
      <c r="BS14500" s="8"/>
      <c r="BT14500" s="8"/>
      <c r="BU14500" s="8"/>
    </row>
    <row r="14501" spans="68:73">
      <c r="BP14501" s="10"/>
      <c r="BQ14501" s="10"/>
      <c r="BR14501" s="10"/>
      <c r="BS14501" s="10"/>
      <c r="BT14501" s="10"/>
      <c r="BU14501" s="10"/>
    </row>
    <row r="14502" spans="68:73">
      <c r="BP14502" s="8"/>
      <c r="BQ14502" s="8"/>
      <c r="BR14502" s="8"/>
      <c r="BS14502" s="8"/>
      <c r="BT14502" s="8"/>
      <c r="BU14502" s="8"/>
    </row>
    <row r="14503" spans="68:73">
      <c r="BP14503" s="10"/>
      <c r="BQ14503" s="10"/>
      <c r="BR14503" s="10"/>
      <c r="BS14503" s="10"/>
      <c r="BT14503" s="10"/>
      <c r="BU14503" s="10"/>
    </row>
    <row r="14504" spans="68:73">
      <c r="BP14504" s="8"/>
      <c r="BQ14504" s="8"/>
      <c r="BR14504" s="8"/>
      <c r="BS14504" s="8"/>
      <c r="BT14504" s="8"/>
      <c r="BU14504" s="8"/>
    </row>
    <row r="14505" spans="68:73">
      <c r="BP14505" s="10"/>
      <c r="BQ14505" s="10"/>
      <c r="BR14505" s="10"/>
      <c r="BS14505" s="10"/>
      <c r="BT14505" s="10"/>
      <c r="BU14505" s="10"/>
    </row>
    <row r="14506" spans="68:73">
      <c r="BP14506" s="8"/>
      <c r="BQ14506" s="8"/>
      <c r="BR14506" s="8"/>
      <c r="BS14506" s="8"/>
      <c r="BT14506" s="8"/>
      <c r="BU14506" s="8"/>
    </row>
    <row r="14507" spans="68:73">
      <c r="BP14507" s="10"/>
      <c r="BQ14507" s="10"/>
      <c r="BR14507" s="10"/>
      <c r="BS14507" s="10"/>
      <c r="BT14507" s="10"/>
      <c r="BU14507" s="10"/>
    </row>
    <row r="14508" spans="68:73">
      <c r="BP14508" s="8"/>
      <c r="BQ14508" s="8"/>
      <c r="BR14508" s="8"/>
      <c r="BS14508" s="8"/>
      <c r="BT14508" s="8"/>
      <c r="BU14508" s="8"/>
    </row>
    <row r="14509" spans="68:73">
      <c r="BP14509" s="10"/>
      <c r="BQ14509" s="10"/>
      <c r="BR14509" s="10"/>
      <c r="BS14509" s="10"/>
      <c r="BT14509" s="10"/>
      <c r="BU14509" s="10"/>
    </row>
    <row r="14510" spans="68:73">
      <c r="BP14510" s="8"/>
      <c r="BQ14510" s="8"/>
      <c r="BR14510" s="8"/>
      <c r="BS14510" s="8"/>
      <c r="BT14510" s="8"/>
      <c r="BU14510" s="8"/>
    </row>
    <row r="14511" spans="68:73">
      <c r="BP14511" s="10"/>
      <c r="BQ14511" s="10"/>
      <c r="BR14511" s="10"/>
      <c r="BS14511" s="10"/>
      <c r="BT14511" s="10"/>
      <c r="BU14511" s="10"/>
    </row>
    <row r="14512" spans="68:73">
      <c r="BP14512" s="8"/>
      <c r="BQ14512" s="8"/>
      <c r="BR14512" s="8"/>
      <c r="BS14512" s="8"/>
      <c r="BT14512" s="8"/>
      <c r="BU14512" s="8"/>
    </row>
    <row r="14513" spans="68:73">
      <c r="BP14513" s="10"/>
      <c r="BQ14513" s="10"/>
      <c r="BR14513" s="10"/>
      <c r="BS14513" s="10"/>
      <c r="BT14513" s="10"/>
      <c r="BU14513" s="10"/>
    </row>
    <row r="14514" spans="68:73">
      <c r="BP14514" s="8"/>
      <c r="BQ14514" s="8"/>
      <c r="BR14514" s="8"/>
      <c r="BS14514" s="8"/>
      <c r="BT14514" s="8"/>
      <c r="BU14514" s="8"/>
    </row>
    <row r="14515" spans="68:73">
      <c r="BP14515" s="10"/>
      <c r="BQ14515" s="10"/>
      <c r="BR14515" s="10"/>
      <c r="BS14515" s="10"/>
      <c r="BT14515" s="10"/>
      <c r="BU14515" s="10"/>
    </row>
    <row r="14516" spans="68:73">
      <c r="BP14516" s="8"/>
      <c r="BQ14516" s="8"/>
      <c r="BR14516" s="8"/>
      <c r="BS14516" s="8"/>
      <c r="BT14516" s="8"/>
      <c r="BU14516" s="8"/>
    </row>
    <row r="14517" spans="68:73">
      <c r="BP14517" s="10"/>
      <c r="BQ14517" s="10"/>
      <c r="BR14517" s="10"/>
      <c r="BS14517" s="10"/>
      <c r="BT14517" s="10"/>
      <c r="BU14517" s="10"/>
    </row>
    <row r="14518" spans="68:73">
      <c r="BP14518" s="8"/>
      <c r="BQ14518" s="8"/>
      <c r="BR14518" s="8"/>
      <c r="BS14518" s="8"/>
      <c r="BT14518" s="8"/>
      <c r="BU14518" s="8"/>
    </row>
    <row r="14519" spans="68:73">
      <c r="BP14519" s="10"/>
      <c r="BQ14519" s="10"/>
      <c r="BR14519" s="10"/>
      <c r="BS14519" s="10"/>
      <c r="BT14519" s="10"/>
      <c r="BU14519" s="10"/>
    </row>
    <row r="14520" spans="68:73">
      <c r="BP14520" s="8"/>
      <c r="BQ14520" s="8"/>
      <c r="BR14520" s="8"/>
      <c r="BS14520" s="8"/>
      <c r="BT14520" s="8"/>
      <c r="BU14520" s="8"/>
    </row>
    <row r="14521" spans="68:73">
      <c r="BP14521" s="10"/>
      <c r="BQ14521" s="10"/>
      <c r="BR14521" s="10"/>
      <c r="BS14521" s="10"/>
      <c r="BT14521" s="10"/>
      <c r="BU14521" s="10"/>
    </row>
    <row r="14522" spans="68:73">
      <c r="BP14522" s="8"/>
      <c r="BQ14522" s="8"/>
      <c r="BR14522" s="8"/>
      <c r="BS14522" s="8"/>
      <c r="BT14522" s="8"/>
      <c r="BU14522" s="8"/>
    </row>
    <row r="14523" spans="68:73">
      <c r="BP14523" s="10"/>
      <c r="BQ14523" s="10"/>
      <c r="BR14523" s="10"/>
      <c r="BS14523" s="10"/>
      <c r="BT14523" s="10"/>
      <c r="BU14523" s="10"/>
    </row>
    <row r="14524" spans="68:73">
      <c r="BP14524" s="8"/>
      <c r="BQ14524" s="8"/>
      <c r="BR14524" s="8"/>
      <c r="BS14524" s="8"/>
      <c r="BT14524" s="8"/>
      <c r="BU14524" s="8"/>
    </row>
    <row r="14525" spans="68:73">
      <c r="BP14525" s="10"/>
      <c r="BQ14525" s="10"/>
      <c r="BR14525" s="10"/>
      <c r="BS14525" s="10"/>
      <c r="BT14525" s="10"/>
      <c r="BU14525" s="10"/>
    </row>
    <row r="14526" spans="68:73">
      <c r="BP14526" s="8"/>
      <c r="BQ14526" s="8"/>
      <c r="BR14526" s="8"/>
      <c r="BS14526" s="8"/>
      <c r="BT14526" s="8"/>
      <c r="BU14526" s="8"/>
    </row>
    <row r="14527" spans="68:73">
      <c r="BP14527" s="10"/>
      <c r="BQ14527" s="10"/>
      <c r="BR14527" s="10"/>
      <c r="BS14527" s="10"/>
      <c r="BT14527" s="10"/>
      <c r="BU14527" s="10"/>
    </row>
    <row r="14528" spans="68:73">
      <c r="BP14528" s="8"/>
      <c r="BQ14528" s="8"/>
      <c r="BR14528" s="8"/>
      <c r="BS14528" s="8"/>
      <c r="BT14528" s="8"/>
      <c r="BU14528" s="8"/>
    </row>
    <row r="14529" spans="68:73">
      <c r="BP14529" s="10"/>
      <c r="BQ14529" s="10"/>
      <c r="BR14529" s="10"/>
      <c r="BS14529" s="10"/>
      <c r="BT14529" s="10"/>
      <c r="BU14529" s="10"/>
    </row>
    <row r="14530" spans="68:73">
      <c r="BP14530" s="8"/>
      <c r="BQ14530" s="8"/>
      <c r="BR14530" s="8"/>
      <c r="BS14530" s="8"/>
      <c r="BT14530" s="8"/>
      <c r="BU14530" s="8"/>
    </row>
    <row r="14531" spans="68:73">
      <c r="BP14531" s="10"/>
      <c r="BQ14531" s="10"/>
      <c r="BR14531" s="10"/>
      <c r="BS14531" s="10"/>
      <c r="BT14531" s="10"/>
      <c r="BU14531" s="10"/>
    </row>
    <row r="14532" spans="68:73">
      <c r="BP14532" s="8"/>
      <c r="BQ14532" s="8"/>
      <c r="BR14532" s="8"/>
      <c r="BS14532" s="8"/>
      <c r="BT14532" s="8"/>
      <c r="BU14532" s="8"/>
    </row>
    <row r="14533" spans="68:73">
      <c r="BP14533" s="10"/>
      <c r="BQ14533" s="10"/>
      <c r="BR14533" s="10"/>
      <c r="BS14533" s="10"/>
      <c r="BT14533" s="10"/>
      <c r="BU14533" s="10"/>
    </row>
    <row r="14534" spans="68:73">
      <c r="BP14534" s="8"/>
      <c r="BQ14534" s="8"/>
      <c r="BR14534" s="8"/>
      <c r="BS14534" s="8"/>
      <c r="BT14534" s="8"/>
      <c r="BU14534" s="8"/>
    </row>
    <row r="14535" spans="68:73">
      <c r="BP14535" s="10"/>
      <c r="BQ14535" s="10"/>
      <c r="BR14535" s="10"/>
      <c r="BS14535" s="10"/>
      <c r="BT14535" s="10"/>
      <c r="BU14535" s="10"/>
    </row>
    <row r="14536" spans="68:73">
      <c r="BP14536" s="8"/>
      <c r="BQ14536" s="8"/>
      <c r="BR14536" s="8"/>
      <c r="BS14536" s="8"/>
      <c r="BT14536" s="8"/>
      <c r="BU14536" s="8"/>
    </row>
    <row r="14537" spans="68:73">
      <c r="BP14537" s="10"/>
      <c r="BQ14537" s="10"/>
      <c r="BR14537" s="10"/>
      <c r="BS14537" s="10"/>
      <c r="BT14537" s="10"/>
      <c r="BU14537" s="10"/>
    </row>
    <row r="14538" spans="68:73">
      <c r="BP14538" s="8"/>
      <c r="BQ14538" s="8"/>
      <c r="BR14538" s="8"/>
      <c r="BS14538" s="8"/>
      <c r="BT14538" s="8"/>
      <c r="BU14538" s="8"/>
    </row>
    <row r="14539" spans="68:73">
      <c r="BP14539" s="10"/>
      <c r="BQ14539" s="10"/>
      <c r="BR14539" s="10"/>
      <c r="BS14539" s="10"/>
      <c r="BT14539" s="10"/>
      <c r="BU14539" s="10"/>
    </row>
    <row r="14540" spans="68:73">
      <c r="BP14540" s="8"/>
      <c r="BQ14540" s="8"/>
      <c r="BR14540" s="8"/>
      <c r="BS14540" s="8"/>
      <c r="BT14540" s="8"/>
      <c r="BU14540" s="8"/>
    </row>
    <row r="14541" spans="68:73">
      <c r="BP14541" s="10"/>
      <c r="BQ14541" s="10"/>
      <c r="BR14541" s="10"/>
      <c r="BS14541" s="10"/>
      <c r="BT14541" s="10"/>
      <c r="BU14541" s="10"/>
    </row>
    <row r="14542" spans="68:73">
      <c r="BP14542" s="8"/>
      <c r="BQ14542" s="8"/>
      <c r="BR14542" s="8"/>
      <c r="BS14542" s="8"/>
      <c r="BT14542" s="8"/>
      <c r="BU14542" s="8"/>
    </row>
    <row r="14543" spans="68:73">
      <c r="BP14543" s="10"/>
      <c r="BQ14543" s="10"/>
      <c r="BR14543" s="10"/>
      <c r="BS14543" s="10"/>
      <c r="BT14543" s="10"/>
      <c r="BU14543" s="10"/>
    </row>
    <row r="14544" spans="68:73">
      <c r="BP14544" s="8"/>
      <c r="BQ14544" s="8"/>
      <c r="BR14544" s="8"/>
      <c r="BS14544" s="8"/>
      <c r="BT14544" s="8"/>
      <c r="BU14544" s="8"/>
    </row>
    <row r="14545" spans="68:73">
      <c r="BP14545" s="10"/>
      <c r="BQ14545" s="10"/>
      <c r="BR14545" s="10"/>
      <c r="BS14545" s="10"/>
      <c r="BT14545" s="10"/>
      <c r="BU14545" s="10"/>
    </row>
    <row r="14546" spans="68:73">
      <c r="BP14546" s="8"/>
      <c r="BQ14546" s="8"/>
      <c r="BR14546" s="8"/>
      <c r="BS14546" s="8"/>
      <c r="BT14546" s="8"/>
      <c r="BU14546" s="8"/>
    </row>
    <row r="14547" spans="68:73">
      <c r="BP14547" s="10"/>
      <c r="BQ14547" s="10"/>
      <c r="BR14547" s="10"/>
      <c r="BS14547" s="10"/>
      <c r="BT14547" s="10"/>
      <c r="BU14547" s="10"/>
    </row>
    <row r="14548" spans="68:73">
      <c r="BP14548" s="8"/>
      <c r="BQ14548" s="8"/>
      <c r="BR14548" s="8"/>
      <c r="BS14548" s="8"/>
      <c r="BT14548" s="8"/>
      <c r="BU14548" s="8"/>
    </row>
    <row r="14549" spans="68:73">
      <c r="BP14549" s="10"/>
      <c r="BQ14549" s="10"/>
      <c r="BR14549" s="10"/>
      <c r="BS14549" s="10"/>
      <c r="BT14549" s="10"/>
      <c r="BU14549" s="10"/>
    </row>
    <row r="14550" spans="68:73">
      <c r="BP14550" s="8"/>
      <c r="BQ14550" s="8"/>
      <c r="BR14550" s="8"/>
      <c r="BS14550" s="8"/>
      <c r="BT14550" s="8"/>
      <c r="BU14550" s="8"/>
    </row>
    <row r="14551" spans="68:73">
      <c r="BP14551" s="10"/>
      <c r="BQ14551" s="10"/>
      <c r="BR14551" s="10"/>
      <c r="BS14551" s="10"/>
      <c r="BT14551" s="10"/>
      <c r="BU14551" s="10"/>
    </row>
    <row r="14552" spans="68:73">
      <c r="BP14552" s="8"/>
      <c r="BQ14552" s="8"/>
      <c r="BR14552" s="8"/>
      <c r="BS14552" s="8"/>
      <c r="BT14552" s="8"/>
      <c r="BU14552" s="8"/>
    </row>
    <row r="14553" spans="68:73">
      <c r="BP14553" s="10"/>
      <c r="BQ14553" s="10"/>
      <c r="BR14553" s="10"/>
      <c r="BS14553" s="10"/>
      <c r="BT14553" s="10"/>
      <c r="BU14553" s="10"/>
    </row>
    <row r="14554" spans="68:73">
      <c r="BP14554" s="8"/>
      <c r="BQ14554" s="8"/>
      <c r="BR14554" s="8"/>
      <c r="BS14554" s="8"/>
      <c r="BT14554" s="8"/>
      <c r="BU14554" s="8"/>
    </row>
    <row r="14555" spans="68:73">
      <c r="BP14555" s="10"/>
      <c r="BQ14555" s="10"/>
      <c r="BR14555" s="10"/>
      <c r="BS14555" s="10"/>
      <c r="BT14555" s="10"/>
      <c r="BU14555" s="10"/>
    </row>
    <row r="14556" spans="68:73">
      <c r="BP14556" s="8"/>
      <c r="BQ14556" s="8"/>
      <c r="BR14556" s="8"/>
      <c r="BS14556" s="8"/>
      <c r="BT14556" s="8"/>
      <c r="BU14556" s="8"/>
    </row>
    <row r="14557" spans="68:73">
      <c r="BP14557" s="10"/>
      <c r="BQ14557" s="10"/>
      <c r="BR14557" s="10"/>
      <c r="BS14557" s="10"/>
      <c r="BT14557" s="10"/>
      <c r="BU14557" s="10"/>
    </row>
    <row r="14558" spans="68:73">
      <c r="BP14558" s="8"/>
      <c r="BQ14558" s="8"/>
      <c r="BR14558" s="8"/>
      <c r="BS14558" s="8"/>
      <c r="BT14558" s="8"/>
      <c r="BU14558" s="8"/>
    </row>
    <row r="14559" spans="68:73">
      <c r="BP14559" s="10"/>
      <c r="BQ14559" s="10"/>
      <c r="BR14559" s="10"/>
      <c r="BS14559" s="10"/>
      <c r="BT14559" s="10"/>
      <c r="BU14559" s="10"/>
    </row>
    <row r="14560" spans="68:73">
      <c r="BP14560" s="8"/>
      <c r="BQ14560" s="8"/>
      <c r="BR14560" s="8"/>
      <c r="BS14560" s="8"/>
      <c r="BT14560" s="8"/>
      <c r="BU14560" s="8"/>
    </row>
    <row r="14561" spans="68:73">
      <c r="BP14561" s="10"/>
      <c r="BQ14561" s="10"/>
      <c r="BR14561" s="10"/>
      <c r="BS14561" s="10"/>
      <c r="BT14561" s="10"/>
      <c r="BU14561" s="10"/>
    </row>
    <row r="14562" spans="68:73">
      <c r="BP14562" s="8"/>
      <c r="BQ14562" s="8"/>
      <c r="BR14562" s="8"/>
      <c r="BS14562" s="8"/>
      <c r="BT14562" s="8"/>
      <c r="BU14562" s="8"/>
    </row>
    <row r="14563" spans="68:73">
      <c r="BP14563" s="10"/>
      <c r="BQ14563" s="10"/>
      <c r="BR14563" s="10"/>
      <c r="BS14563" s="10"/>
      <c r="BT14563" s="10"/>
      <c r="BU14563" s="10"/>
    </row>
    <row r="14564" spans="68:73">
      <c r="BP14564" s="8"/>
      <c r="BQ14564" s="8"/>
      <c r="BR14564" s="8"/>
      <c r="BS14564" s="8"/>
      <c r="BT14564" s="8"/>
      <c r="BU14564" s="8"/>
    </row>
    <row r="14565" spans="68:73">
      <c r="BP14565" s="10"/>
      <c r="BQ14565" s="10"/>
      <c r="BR14565" s="10"/>
      <c r="BS14565" s="10"/>
      <c r="BT14565" s="10"/>
      <c r="BU14565" s="10"/>
    </row>
    <row r="14566" spans="68:73">
      <c r="BP14566" s="8"/>
      <c r="BQ14566" s="8"/>
      <c r="BR14566" s="8"/>
      <c r="BS14566" s="8"/>
      <c r="BT14566" s="8"/>
      <c r="BU14566" s="8"/>
    </row>
    <row r="14567" spans="68:73">
      <c r="BP14567" s="10"/>
      <c r="BQ14567" s="10"/>
      <c r="BR14567" s="10"/>
      <c r="BS14567" s="10"/>
      <c r="BT14567" s="10"/>
      <c r="BU14567" s="10"/>
    </row>
    <row r="14568" spans="68:73">
      <c r="BP14568" s="8"/>
      <c r="BQ14568" s="8"/>
      <c r="BR14568" s="8"/>
      <c r="BS14568" s="8"/>
      <c r="BT14568" s="8"/>
      <c r="BU14568" s="8"/>
    </row>
    <row r="14569" spans="68:73">
      <c r="BP14569" s="10"/>
      <c r="BQ14569" s="10"/>
      <c r="BR14569" s="10"/>
      <c r="BS14569" s="10"/>
      <c r="BT14569" s="10"/>
      <c r="BU14569" s="10"/>
    </row>
    <row r="14570" spans="68:73">
      <c r="BP14570" s="8"/>
      <c r="BQ14570" s="8"/>
      <c r="BR14570" s="8"/>
      <c r="BS14570" s="8"/>
      <c r="BT14570" s="8"/>
      <c r="BU14570" s="8"/>
    </row>
    <row r="14571" spans="68:73">
      <c r="BP14571" s="10"/>
      <c r="BQ14571" s="10"/>
      <c r="BR14571" s="10"/>
      <c r="BS14571" s="10"/>
      <c r="BT14571" s="10"/>
      <c r="BU14571" s="10"/>
    </row>
    <row r="14572" spans="68:73">
      <c r="BP14572" s="8"/>
      <c r="BQ14572" s="8"/>
      <c r="BR14572" s="8"/>
      <c r="BS14572" s="8"/>
      <c r="BT14572" s="8"/>
      <c r="BU14572" s="8"/>
    </row>
    <row r="14573" spans="68:73">
      <c r="BP14573" s="10"/>
      <c r="BQ14573" s="10"/>
      <c r="BR14573" s="10"/>
      <c r="BS14573" s="10"/>
      <c r="BT14573" s="10"/>
      <c r="BU14573" s="10"/>
    </row>
    <row r="14574" spans="68:73">
      <c r="BP14574" s="8"/>
      <c r="BQ14574" s="8"/>
      <c r="BR14574" s="8"/>
      <c r="BS14574" s="8"/>
      <c r="BT14574" s="8"/>
      <c r="BU14574" s="8"/>
    </row>
    <row r="14575" spans="68:73">
      <c r="BP14575" s="10"/>
      <c r="BQ14575" s="10"/>
      <c r="BR14575" s="10"/>
      <c r="BS14575" s="10"/>
      <c r="BT14575" s="10"/>
      <c r="BU14575" s="10"/>
    </row>
    <row r="14576" spans="68:73">
      <c r="BP14576" s="8"/>
      <c r="BQ14576" s="8"/>
      <c r="BR14576" s="8"/>
      <c r="BS14576" s="8"/>
      <c r="BT14576" s="8"/>
      <c r="BU14576" s="8"/>
    </row>
    <row r="14577" spans="68:73">
      <c r="BP14577" s="10"/>
      <c r="BQ14577" s="10"/>
      <c r="BR14577" s="10"/>
      <c r="BS14577" s="10"/>
      <c r="BT14577" s="10"/>
      <c r="BU14577" s="10"/>
    </row>
    <row r="14578" spans="68:73">
      <c r="BP14578" s="8"/>
      <c r="BQ14578" s="8"/>
      <c r="BR14578" s="8"/>
      <c r="BS14578" s="8"/>
      <c r="BT14578" s="8"/>
      <c r="BU14578" s="8"/>
    </row>
    <row r="14579" spans="68:73">
      <c r="BP14579" s="10"/>
      <c r="BQ14579" s="10"/>
      <c r="BR14579" s="10"/>
      <c r="BS14579" s="10"/>
      <c r="BT14579" s="10"/>
      <c r="BU14579" s="10"/>
    </row>
    <row r="14580" spans="68:73">
      <c r="BP14580" s="8"/>
      <c r="BQ14580" s="8"/>
      <c r="BR14580" s="8"/>
      <c r="BS14580" s="8"/>
      <c r="BT14580" s="8"/>
      <c r="BU14580" s="8"/>
    </row>
    <row r="14581" spans="68:73">
      <c r="BP14581" s="10"/>
      <c r="BQ14581" s="10"/>
      <c r="BR14581" s="10"/>
      <c r="BS14581" s="10"/>
      <c r="BT14581" s="10"/>
      <c r="BU14581" s="10"/>
    </row>
    <row r="14582" spans="68:73">
      <c r="BP14582" s="8"/>
      <c r="BQ14582" s="8"/>
      <c r="BR14582" s="8"/>
      <c r="BS14582" s="8"/>
      <c r="BT14582" s="8"/>
      <c r="BU14582" s="8"/>
    </row>
    <row r="14583" spans="68:73">
      <c r="BP14583" s="10"/>
      <c r="BQ14583" s="10"/>
      <c r="BR14583" s="10"/>
      <c r="BS14583" s="10"/>
      <c r="BT14583" s="10"/>
      <c r="BU14583" s="10"/>
    </row>
    <row r="14584" spans="68:73">
      <c r="BP14584" s="8"/>
      <c r="BQ14584" s="8"/>
      <c r="BR14584" s="8"/>
      <c r="BS14584" s="8"/>
      <c r="BT14584" s="8"/>
      <c r="BU14584" s="8"/>
    </row>
    <row r="14585" spans="68:73">
      <c r="BP14585" s="10"/>
      <c r="BQ14585" s="10"/>
      <c r="BR14585" s="10"/>
      <c r="BS14585" s="10"/>
      <c r="BT14585" s="10"/>
      <c r="BU14585" s="10"/>
    </row>
    <row r="14586" spans="68:73">
      <c r="BP14586" s="8"/>
      <c r="BQ14586" s="8"/>
      <c r="BR14586" s="8"/>
      <c r="BS14586" s="8"/>
      <c r="BT14586" s="8"/>
      <c r="BU14586" s="8"/>
    </row>
    <row r="14587" spans="68:73">
      <c r="BP14587" s="10"/>
      <c r="BQ14587" s="10"/>
      <c r="BR14587" s="10"/>
      <c r="BS14587" s="10"/>
      <c r="BT14587" s="10"/>
      <c r="BU14587" s="10"/>
    </row>
    <row r="14588" spans="68:73">
      <c r="BP14588" s="8"/>
      <c r="BQ14588" s="8"/>
      <c r="BR14588" s="8"/>
      <c r="BS14588" s="8"/>
      <c r="BT14588" s="8"/>
      <c r="BU14588" s="8"/>
    </row>
    <row r="14589" spans="68:73">
      <c r="BP14589" s="10"/>
      <c r="BQ14589" s="10"/>
      <c r="BR14589" s="10"/>
      <c r="BS14589" s="10"/>
      <c r="BT14589" s="10"/>
      <c r="BU14589" s="10"/>
    </row>
    <row r="14590" spans="68:73">
      <c r="BP14590" s="8"/>
      <c r="BQ14590" s="8"/>
      <c r="BR14590" s="8"/>
      <c r="BS14590" s="8"/>
      <c r="BT14590" s="8"/>
      <c r="BU14590" s="8"/>
    </row>
    <row r="14591" spans="68:73">
      <c r="BP14591" s="10"/>
      <c r="BQ14591" s="10"/>
      <c r="BR14591" s="10"/>
      <c r="BS14591" s="10"/>
      <c r="BT14591" s="10"/>
      <c r="BU14591" s="10"/>
    </row>
    <row r="14592" spans="68:73">
      <c r="BP14592" s="8"/>
      <c r="BQ14592" s="8"/>
      <c r="BR14592" s="8"/>
      <c r="BS14592" s="8"/>
      <c r="BT14592" s="8"/>
      <c r="BU14592" s="8"/>
    </row>
    <row r="14593" spans="68:73">
      <c r="BP14593" s="10"/>
      <c r="BQ14593" s="10"/>
      <c r="BR14593" s="10"/>
      <c r="BS14593" s="10"/>
      <c r="BT14593" s="10"/>
      <c r="BU14593" s="10"/>
    </row>
    <row r="14594" spans="68:73">
      <c r="BP14594" s="8"/>
      <c r="BQ14594" s="8"/>
      <c r="BR14594" s="8"/>
      <c r="BS14594" s="8"/>
      <c r="BT14594" s="8"/>
      <c r="BU14594" s="8"/>
    </row>
    <row r="14595" spans="68:73">
      <c r="BP14595" s="10"/>
      <c r="BQ14595" s="10"/>
      <c r="BR14595" s="10"/>
      <c r="BS14595" s="10"/>
      <c r="BT14595" s="10"/>
      <c r="BU14595" s="10"/>
    </row>
    <row r="14596" spans="68:73">
      <c r="BP14596" s="8"/>
      <c r="BQ14596" s="8"/>
      <c r="BR14596" s="8"/>
      <c r="BS14596" s="8"/>
      <c r="BT14596" s="8"/>
      <c r="BU14596" s="8"/>
    </row>
    <row r="14597" spans="68:73">
      <c r="BP14597" s="10"/>
      <c r="BQ14597" s="10"/>
      <c r="BR14597" s="10"/>
      <c r="BS14597" s="10"/>
      <c r="BT14597" s="10"/>
      <c r="BU14597" s="10"/>
    </row>
    <row r="14598" spans="68:73">
      <c r="BP14598" s="8"/>
      <c r="BQ14598" s="8"/>
      <c r="BR14598" s="8"/>
      <c r="BS14598" s="8"/>
      <c r="BT14598" s="8"/>
      <c r="BU14598" s="8"/>
    </row>
    <row r="14599" spans="68:73">
      <c r="BP14599" s="10"/>
      <c r="BQ14599" s="10"/>
      <c r="BR14599" s="10"/>
      <c r="BS14599" s="10"/>
      <c r="BT14599" s="10"/>
      <c r="BU14599" s="10"/>
    </row>
    <row r="14600" spans="68:73">
      <c r="BP14600" s="8"/>
      <c r="BQ14600" s="8"/>
      <c r="BR14600" s="8"/>
      <c r="BS14600" s="8"/>
      <c r="BT14600" s="8"/>
      <c r="BU14600" s="8"/>
    </row>
    <row r="14601" spans="68:73">
      <c r="BP14601" s="10"/>
      <c r="BQ14601" s="10"/>
      <c r="BR14601" s="10"/>
      <c r="BS14601" s="10"/>
      <c r="BT14601" s="10"/>
      <c r="BU14601" s="10"/>
    </row>
    <row r="14602" spans="68:73">
      <c r="BP14602" s="8"/>
      <c r="BQ14602" s="8"/>
      <c r="BR14602" s="8"/>
      <c r="BS14602" s="8"/>
      <c r="BT14602" s="8"/>
      <c r="BU14602" s="8"/>
    </row>
    <row r="14603" spans="68:73">
      <c r="BP14603" s="10"/>
      <c r="BQ14603" s="10"/>
      <c r="BR14603" s="10"/>
      <c r="BS14603" s="10"/>
      <c r="BT14603" s="10"/>
      <c r="BU14603" s="10"/>
    </row>
    <row r="14604" spans="68:73">
      <c r="BP14604" s="8"/>
      <c r="BQ14604" s="8"/>
      <c r="BR14604" s="8"/>
      <c r="BS14604" s="8"/>
      <c r="BT14604" s="8"/>
      <c r="BU14604" s="8"/>
    </row>
    <row r="14605" spans="68:73">
      <c r="BP14605" s="10"/>
      <c r="BQ14605" s="10"/>
      <c r="BR14605" s="10"/>
      <c r="BS14605" s="10"/>
      <c r="BT14605" s="10"/>
      <c r="BU14605" s="10"/>
    </row>
    <row r="14606" spans="68:73">
      <c r="BP14606" s="8"/>
      <c r="BQ14606" s="8"/>
      <c r="BR14606" s="8"/>
      <c r="BS14606" s="8"/>
      <c r="BT14606" s="8"/>
      <c r="BU14606" s="8"/>
    </row>
    <row r="14607" spans="68:73">
      <c r="BP14607" s="10"/>
      <c r="BQ14607" s="10"/>
      <c r="BR14607" s="10"/>
      <c r="BS14607" s="10"/>
      <c r="BT14607" s="10"/>
      <c r="BU14607" s="10"/>
    </row>
    <row r="14608" spans="68:73">
      <c r="BP14608" s="8"/>
      <c r="BQ14608" s="8"/>
      <c r="BR14608" s="8"/>
      <c r="BS14608" s="8"/>
      <c r="BT14608" s="8"/>
      <c r="BU14608" s="8"/>
    </row>
    <row r="14609" spans="68:73">
      <c r="BP14609" s="10"/>
      <c r="BQ14609" s="10"/>
      <c r="BR14609" s="10"/>
      <c r="BS14609" s="10"/>
      <c r="BT14609" s="10"/>
      <c r="BU14609" s="10"/>
    </row>
    <row r="14610" spans="68:73">
      <c r="BP14610" s="8"/>
      <c r="BQ14610" s="8"/>
      <c r="BR14610" s="8"/>
      <c r="BS14610" s="8"/>
      <c r="BT14610" s="8"/>
      <c r="BU14610" s="8"/>
    </row>
    <row r="14611" spans="68:73">
      <c r="BP14611" s="10"/>
      <c r="BQ14611" s="10"/>
      <c r="BR14611" s="10"/>
      <c r="BS14611" s="10"/>
      <c r="BT14611" s="10"/>
      <c r="BU14611" s="10"/>
    </row>
    <row r="14612" spans="68:73">
      <c r="BP14612" s="8"/>
      <c r="BQ14612" s="8"/>
      <c r="BR14612" s="8"/>
      <c r="BS14612" s="8"/>
      <c r="BT14612" s="8"/>
      <c r="BU14612" s="8"/>
    </row>
    <row r="14613" spans="68:73">
      <c r="BP14613" s="10"/>
      <c r="BQ14613" s="10"/>
      <c r="BR14613" s="10"/>
      <c r="BS14613" s="10"/>
      <c r="BT14613" s="10"/>
      <c r="BU14613" s="10"/>
    </row>
    <row r="14614" spans="68:73">
      <c r="BP14614" s="8"/>
      <c r="BQ14614" s="8"/>
      <c r="BR14614" s="8"/>
      <c r="BS14614" s="8"/>
      <c r="BT14614" s="8"/>
      <c r="BU14614" s="8"/>
    </row>
    <row r="14615" spans="68:73">
      <c r="BP14615" s="10"/>
      <c r="BQ14615" s="10"/>
      <c r="BR14615" s="10"/>
      <c r="BS14615" s="10"/>
      <c r="BT14615" s="10"/>
      <c r="BU14615" s="10"/>
    </row>
    <row r="14616" spans="68:73">
      <c r="BP14616" s="8"/>
      <c r="BQ14616" s="8"/>
      <c r="BR14616" s="8"/>
      <c r="BS14616" s="8"/>
      <c r="BT14616" s="8"/>
      <c r="BU14616" s="8"/>
    </row>
    <row r="14617" spans="68:73">
      <c r="BP14617" s="10"/>
      <c r="BQ14617" s="10"/>
      <c r="BR14617" s="10"/>
      <c r="BS14617" s="10"/>
      <c r="BT14617" s="10"/>
      <c r="BU14617" s="10"/>
    </row>
    <row r="14618" spans="68:73">
      <c r="BP14618" s="8"/>
      <c r="BQ14618" s="8"/>
      <c r="BR14618" s="8"/>
      <c r="BS14618" s="8"/>
      <c r="BT14618" s="8"/>
      <c r="BU14618" s="8"/>
    </row>
    <row r="14619" spans="68:73">
      <c r="BP14619" s="10"/>
      <c r="BQ14619" s="10"/>
      <c r="BR14619" s="10"/>
      <c r="BS14619" s="10"/>
      <c r="BT14619" s="10"/>
      <c r="BU14619" s="10"/>
    </row>
    <row r="14620" spans="68:73">
      <c r="BP14620" s="8"/>
      <c r="BQ14620" s="8"/>
      <c r="BR14620" s="8"/>
      <c r="BS14620" s="8"/>
      <c r="BT14620" s="8"/>
      <c r="BU14620" s="8"/>
    </row>
    <row r="14621" spans="68:73">
      <c r="BP14621" s="10"/>
      <c r="BQ14621" s="10"/>
      <c r="BR14621" s="10"/>
      <c r="BS14621" s="10"/>
      <c r="BT14621" s="10"/>
      <c r="BU14621" s="10"/>
    </row>
    <row r="14622" spans="68:73">
      <c r="BP14622" s="8"/>
      <c r="BQ14622" s="8"/>
      <c r="BR14622" s="8"/>
      <c r="BS14622" s="8"/>
      <c r="BT14622" s="8"/>
      <c r="BU14622" s="8"/>
    </row>
    <row r="14623" spans="68:73">
      <c r="BP14623" s="10"/>
      <c r="BQ14623" s="10"/>
      <c r="BR14623" s="10"/>
      <c r="BS14623" s="10"/>
      <c r="BT14623" s="10"/>
      <c r="BU14623" s="10"/>
    </row>
    <row r="14624" spans="68:73">
      <c r="BP14624" s="8"/>
      <c r="BQ14624" s="8"/>
      <c r="BR14624" s="8"/>
      <c r="BS14624" s="8"/>
      <c r="BT14624" s="8"/>
      <c r="BU14624" s="8"/>
    </row>
    <row r="14625" spans="68:73">
      <c r="BP14625" s="10"/>
      <c r="BQ14625" s="10"/>
      <c r="BR14625" s="10"/>
      <c r="BS14625" s="10"/>
      <c r="BT14625" s="10"/>
      <c r="BU14625" s="10"/>
    </row>
    <row r="14626" spans="68:73">
      <c r="BP14626" s="8"/>
      <c r="BQ14626" s="8"/>
      <c r="BR14626" s="8"/>
      <c r="BS14626" s="8"/>
      <c r="BT14626" s="8"/>
      <c r="BU14626" s="8"/>
    </row>
    <row r="14627" spans="68:73">
      <c r="BP14627" s="10"/>
      <c r="BQ14627" s="10"/>
      <c r="BR14627" s="10"/>
      <c r="BS14627" s="10"/>
      <c r="BT14627" s="10"/>
      <c r="BU14627" s="10"/>
    </row>
    <row r="14628" spans="68:73">
      <c r="BP14628" s="8"/>
      <c r="BQ14628" s="8"/>
      <c r="BR14628" s="8"/>
      <c r="BS14628" s="8"/>
      <c r="BT14628" s="8"/>
      <c r="BU14628" s="8"/>
    </row>
    <row r="14629" spans="68:73">
      <c r="BP14629" s="10"/>
      <c r="BQ14629" s="10"/>
      <c r="BR14629" s="10"/>
      <c r="BS14629" s="10"/>
      <c r="BT14629" s="10"/>
      <c r="BU14629" s="10"/>
    </row>
    <row r="14630" spans="68:73">
      <c r="BP14630" s="8"/>
      <c r="BQ14630" s="8"/>
      <c r="BR14630" s="8"/>
      <c r="BS14630" s="8"/>
      <c r="BT14630" s="8"/>
      <c r="BU14630" s="8"/>
    </row>
    <row r="14631" spans="68:73">
      <c r="BP14631" s="10"/>
      <c r="BQ14631" s="10"/>
      <c r="BR14631" s="10"/>
      <c r="BS14631" s="10"/>
      <c r="BT14631" s="10"/>
      <c r="BU14631" s="10"/>
    </row>
    <row r="14632" spans="68:73">
      <c r="BP14632" s="8"/>
      <c r="BQ14632" s="8"/>
      <c r="BR14632" s="8"/>
      <c r="BS14632" s="8"/>
      <c r="BT14632" s="8"/>
      <c r="BU14632" s="8"/>
    </row>
    <row r="14633" spans="68:73">
      <c r="BP14633" s="10"/>
      <c r="BQ14633" s="10"/>
      <c r="BR14633" s="10"/>
      <c r="BS14633" s="10"/>
      <c r="BT14633" s="10"/>
      <c r="BU14633" s="10"/>
    </row>
    <row r="14634" spans="68:73">
      <c r="BP14634" s="8"/>
      <c r="BQ14634" s="8"/>
      <c r="BR14634" s="8"/>
      <c r="BS14634" s="8"/>
      <c r="BT14634" s="8"/>
      <c r="BU14634" s="8"/>
    </row>
    <row r="14635" spans="68:73">
      <c r="BP14635" s="10"/>
      <c r="BQ14635" s="10"/>
      <c r="BR14635" s="10"/>
      <c r="BS14635" s="10"/>
      <c r="BT14635" s="10"/>
      <c r="BU14635" s="10"/>
    </row>
    <row r="14636" spans="68:73">
      <c r="BP14636" s="8"/>
      <c r="BQ14636" s="8"/>
      <c r="BR14636" s="8"/>
      <c r="BS14636" s="8"/>
      <c r="BT14636" s="8"/>
      <c r="BU14636" s="8"/>
    </row>
    <row r="14637" spans="68:73">
      <c r="BP14637" s="10"/>
      <c r="BQ14637" s="10"/>
      <c r="BR14637" s="10"/>
      <c r="BS14637" s="10"/>
      <c r="BT14637" s="10"/>
      <c r="BU14637" s="10"/>
    </row>
    <row r="14638" spans="68:73">
      <c r="BP14638" s="8"/>
      <c r="BQ14638" s="8"/>
      <c r="BR14638" s="8"/>
      <c r="BS14638" s="8"/>
      <c r="BT14638" s="8"/>
      <c r="BU14638" s="8"/>
    </row>
    <row r="14639" spans="68:73">
      <c r="BP14639" s="10"/>
      <c r="BQ14639" s="10"/>
      <c r="BR14639" s="10"/>
      <c r="BS14639" s="10"/>
      <c r="BT14639" s="10"/>
      <c r="BU14639" s="10"/>
    </row>
    <row r="14640" spans="68:73">
      <c r="BP14640" s="8"/>
      <c r="BQ14640" s="8"/>
      <c r="BR14640" s="8"/>
      <c r="BS14640" s="8"/>
      <c r="BT14640" s="8"/>
      <c r="BU14640" s="8"/>
    </row>
    <row r="14641" spans="68:73">
      <c r="BP14641" s="10"/>
      <c r="BQ14641" s="10"/>
      <c r="BR14641" s="10"/>
      <c r="BS14641" s="10"/>
      <c r="BT14641" s="10"/>
      <c r="BU14641" s="10"/>
    </row>
    <row r="14642" spans="68:73">
      <c r="BP14642" s="8"/>
      <c r="BQ14642" s="8"/>
      <c r="BR14642" s="8"/>
      <c r="BS14642" s="8"/>
      <c r="BT14642" s="8"/>
      <c r="BU14642" s="8"/>
    </row>
    <row r="14643" spans="68:73">
      <c r="BP14643" s="10"/>
      <c r="BQ14643" s="10"/>
      <c r="BR14643" s="10"/>
      <c r="BS14643" s="10"/>
      <c r="BT14643" s="10"/>
      <c r="BU14643" s="10"/>
    </row>
    <row r="14644" spans="68:73">
      <c r="BP14644" s="8"/>
      <c r="BQ14644" s="8"/>
      <c r="BR14644" s="8"/>
      <c r="BS14644" s="8"/>
      <c r="BT14644" s="8"/>
      <c r="BU14644" s="8"/>
    </row>
    <row r="14645" spans="68:73">
      <c r="BP14645" s="10"/>
      <c r="BQ14645" s="10"/>
      <c r="BR14645" s="10"/>
      <c r="BS14645" s="10"/>
      <c r="BT14645" s="10"/>
      <c r="BU14645" s="10"/>
    </row>
    <row r="14646" spans="68:73">
      <c r="BP14646" s="8"/>
      <c r="BQ14646" s="8"/>
      <c r="BR14646" s="8"/>
      <c r="BS14646" s="8"/>
      <c r="BT14646" s="8"/>
      <c r="BU14646" s="8"/>
    </row>
    <row r="14647" spans="68:73">
      <c r="BP14647" s="10"/>
      <c r="BQ14647" s="10"/>
      <c r="BR14647" s="10"/>
      <c r="BS14647" s="10"/>
      <c r="BT14647" s="10"/>
      <c r="BU14647" s="10"/>
    </row>
    <row r="14648" spans="68:73">
      <c r="BP14648" s="8"/>
      <c r="BQ14648" s="8"/>
      <c r="BR14648" s="8"/>
      <c r="BS14648" s="8"/>
      <c r="BT14648" s="8"/>
      <c r="BU14648" s="8"/>
    </row>
    <row r="14649" spans="68:73">
      <c r="BP14649" s="10"/>
      <c r="BQ14649" s="10"/>
      <c r="BR14649" s="10"/>
      <c r="BS14649" s="10"/>
      <c r="BT14649" s="10"/>
      <c r="BU14649" s="10"/>
    </row>
    <row r="14650" spans="68:73">
      <c r="BP14650" s="8"/>
      <c r="BQ14650" s="8"/>
      <c r="BR14650" s="8"/>
      <c r="BS14650" s="8"/>
      <c r="BT14650" s="8"/>
      <c r="BU14650" s="8"/>
    </row>
    <row r="14651" spans="68:73">
      <c r="BP14651" s="10"/>
      <c r="BQ14651" s="10"/>
      <c r="BR14651" s="10"/>
      <c r="BS14651" s="10"/>
      <c r="BT14651" s="10"/>
      <c r="BU14651" s="10"/>
    </row>
    <row r="14652" spans="68:73">
      <c r="BP14652" s="8"/>
      <c r="BQ14652" s="8"/>
      <c r="BR14652" s="8"/>
      <c r="BS14652" s="8"/>
      <c r="BT14652" s="8"/>
      <c r="BU14652" s="8"/>
    </row>
    <row r="14653" spans="68:73">
      <c r="BP14653" s="10"/>
      <c r="BQ14653" s="10"/>
      <c r="BR14653" s="10"/>
      <c r="BS14653" s="10"/>
      <c r="BT14653" s="10"/>
      <c r="BU14653" s="10"/>
    </row>
    <row r="14654" spans="68:73">
      <c r="BP14654" s="8"/>
      <c r="BQ14654" s="8"/>
      <c r="BR14654" s="8"/>
      <c r="BS14654" s="8"/>
      <c r="BT14654" s="8"/>
      <c r="BU14654" s="8"/>
    </row>
    <row r="14655" spans="68:73">
      <c r="BP14655" s="10"/>
      <c r="BQ14655" s="10"/>
      <c r="BR14655" s="10"/>
      <c r="BS14655" s="10"/>
      <c r="BT14655" s="10"/>
      <c r="BU14655" s="10"/>
    </row>
    <row r="14656" spans="68:73">
      <c r="BP14656" s="8"/>
      <c r="BQ14656" s="8"/>
      <c r="BR14656" s="8"/>
      <c r="BS14656" s="8"/>
      <c r="BT14656" s="8"/>
      <c r="BU14656" s="8"/>
    </row>
    <row r="14657" spans="68:73">
      <c r="BP14657" s="10"/>
      <c r="BQ14657" s="10"/>
      <c r="BR14657" s="10"/>
      <c r="BS14657" s="10"/>
      <c r="BT14657" s="10"/>
      <c r="BU14657" s="10"/>
    </row>
    <row r="14658" spans="68:73">
      <c r="BP14658" s="8"/>
      <c r="BQ14658" s="8"/>
      <c r="BR14658" s="8"/>
      <c r="BS14658" s="8"/>
      <c r="BT14658" s="8"/>
      <c r="BU14658" s="8"/>
    </row>
    <row r="14659" spans="68:73">
      <c r="BP14659" s="10"/>
      <c r="BQ14659" s="10"/>
      <c r="BR14659" s="10"/>
      <c r="BS14659" s="10"/>
      <c r="BT14659" s="10"/>
      <c r="BU14659" s="10"/>
    </row>
    <row r="14660" spans="68:73">
      <c r="BP14660" s="8"/>
      <c r="BQ14660" s="8"/>
      <c r="BR14660" s="8"/>
      <c r="BS14660" s="8"/>
      <c r="BT14660" s="8"/>
      <c r="BU14660" s="8"/>
    </row>
    <row r="14661" spans="68:73">
      <c r="BP14661" s="10"/>
      <c r="BQ14661" s="10"/>
      <c r="BR14661" s="10"/>
      <c r="BS14661" s="10"/>
      <c r="BT14661" s="10"/>
      <c r="BU14661" s="10"/>
    </row>
    <row r="14662" spans="68:73">
      <c r="BP14662" s="8"/>
      <c r="BQ14662" s="8"/>
      <c r="BR14662" s="8"/>
      <c r="BS14662" s="8"/>
      <c r="BT14662" s="8"/>
      <c r="BU14662" s="8"/>
    </row>
    <row r="14663" spans="68:73">
      <c r="BP14663" s="10"/>
      <c r="BQ14663" s="10"/>
      <c r="BR14663" s="10"/>
      <c r="BS14663" s="10"/>
      <c r="BT14663" s="10"/>
      <c r="BU14663" s="10"/>
    </row>
    <row r="14664" spans="68:73">
      <c r="BP14664" s="8"/>
      <c r="BQ14664" s="8"/>
      <c r="BR14664" s="8"/>
      <c r="BS14664" s="8"/>
      <c r="BT14664" s="8"/>
      <c r="BU14664" s="8"/>
    </row>
    <row r="14665" spans="68:73">
      <c r="BP14665" s="10"/>
      <c r="BQ14665" s="10"/>
      <c r="BR14665" s="10"/>
      <c r="BS14665" s="10"/>
      <c r="BT14665" s="10"/>
      <c r="BU14665" s="10"/>
    </row>
    <row r="14666" spans="68:73">
      <c r="BP14666" s="8"/>
      <c r="BQ14666" s="8"/>
      <c r="BR14666" s="8"/>
      <c r="BS14666" s="8"/>
      <c r="BT14666" s="8"/>
      <c r="BU14666" s="8"/>
    </row>
    <row r="14667" spans="68:73">
      <c r="BP14667" s="10"/>
      <c r="BQ14667" s="10"/>
      <c r="BR14667" s="10"/>
      <c r="BS14667" s="10"/>
      <c r="BT14667" s="10"/>
      <c r="BU14667" s="10"/>
    </row>
    <row r="14668" spans="68:73">
      <c r="BP14668" s="8"/>
      <c r="BQ14668" s="8"/>
      <c r="BR14668" s="8"/>
      <c r="BS14668" s="8"/>
      <c r="BT14668" s="8"/>
      <c r="BU14668" s="8"/>
    </row>
    <row r="14669" spans="68:73">
      <c r="BP14669" s="10"/>
      <c r="BQ14669" s="10"/>
      <c r="BR14669" s="10"/>
      <c r="BS14669" s="10"/>
      <c r="BT14669" s="10"/>
      <c r="BU14669" s="10"/>
    </row>
    <row r="14670" spans="68:73">
      <c r="BP14670" s="8"/>
      <c r="BQ14670" s="8"/>
      <c r="BR14670" s="8"/>
      <c r="BS14670" s="8"/>
      <c r="BT14670" s="8"/>
      <c r="BU14670" s="8"/>
    </row>
    <row r="14671" spans="68:73">
      <c r="BP14671" s="10"/>
      <c r="BQ14671" s="10"/>
      <c r="BR14671" s="10"/>
      <c r="BS14671" s="10"/>
      <c r="BT14671" s="10"/>
      <c r="BU14671" s="10"/>
    </row>
    <row r="14672" spans="68:73">
      <c r="BP14672" s="8"/>
      <c r="BQ14672" s="8"/>
      <c r="BR14672" s="8"/>
      <c r="BS14672" s="8"/>
      <c r="BT14672" s="8"/>
      <c r="BU14672" s="8"/>
    </row>
    <row r="14673" spans="68:73">
      <c r="BP14673" s="10"/>
      <c r="BQ14673" s="10"/>
      <c r="BR14673" s="10"/>
      <c r="BS14673" s="10"/>
      <c r="BT14673" s="10"/>
      <c r="BU14673" s="10"/>
    </row>
    <row r="14674" spans="68:73">
      <c r="BP14674" s="8"/>
      <c r="BQ14674" s="8"/>
      <c r="BR14674" s="8"/>
      <c r="BS14674" s="8"/>
      <c r="BT14674" s="8"/>
      <c r="BU14674" s="8"/>
    </row>
    <row r="14675" spans="68:73">
      <c r="BP14675" s="10"/>
      <c r="BQ14675" s="10"/>
      <c r="BR14675" s="10"/>
      <c r="BS14675" s="10"/>
      <c r="BT14675" s="10"/>
      <c r="BU14675" s="10"/>
    </row>
    <row r="14676" spans="68:73">
      <c r="BP14676" s="8"/>
      <c r="BQ14676" s="8"/>
      <c r="BR14676" s="8"/>
      <c r="BS14676" s="8"/>
      <c r="BT14676" s="8"/>
      <c r="BU14676" s="8"/>
    </row>
    <row r="14677" spans="68:73">
      <c r="BP14677" s="10"/>
      <c r="BQ14677" s="10"/>
      <c r="BR14677" s="10"/>
      <c r="BS14677" s="10"/>
      <c r="BT14677" s="10"/>
      <c r="BU14677" s="10"/>
    </row>
    <row r="14678" spans="68:73">
      <c r="BP14678" s="8"/>
      <c r="BQ14678" s="8"/>
      <c r="BR14678" s="8"/>
      <c r="BS14678" s="8"/>
      <c r="BT14678" s="8"/>
      <c r="BU14678" s="8"/>
    </row>
    <row r="14679" spans="68:73">
      <c r="BP14679" s="10"/>
      <c r="BQ14679" s="10"/>
      <c r="BR14679" s="10"/>
      <c r="BS14679" s="10"/>
      <c r="BT14679" s="10"/>
      <c r="BU14679" s="10"/>
    </row>
    <row r="14680" spans="68:73">
      <c r="BP14680" s="8"/>
      <c r="BQ14680" s="8"/>
      <c r="BR14680" s="8"/>
      <c r="BS14680" s="8"/>
      <c r="BT14680" s="8"/>
      <c r="BU14680" s="8"/>
    </row>
    <row r="14681" spans="68:73">
      <c r="BP14681" s="10"/>
      <c r="BQ14681" s="10"/>
      <c r="BR14681" s="10"/>
      <c r="BS14681" s="10"/>
      <c r="BT14681" s="10"/>
      <c r="BU14681" s="10"/>
    </row>
    <row r="14682" spans="68:73">
      <c r="BP14682" s="8"/>
      <c r="BQ14682" s="8"/>
      <c r="BR14682" s="8"/>
      <c r="BS14682" s="8"/>
      <c r="BT14682" s="8"/>
      <c r="BU14682" s="8"/>
    </row>
    <row r="14683" spans="68:73">
      <c r="BP14683" s="10"/>
      <c r="BQ14683" s="10"/>
      <c r="BR14683" s="10"/>
      <c r="BS14683" s="10"/>
      <c r="BT14683" s="10"/>
      <c r="BU14683" s="10"/>
    </row>
    <row r="14684" spans="68:73">
      <c r="BP14684" s="8"/>
      <c r="BQ14684" s="8"/>
      <c r="BR14684" s="8"/>
      <c r="BS14684" s="8"/>
      <c r="BT14684" s="8"/>
      <c r="BU14684" s="8"/>
    </row>
    <row r="14685" spans="68:73">
      <c r="BP14685" s="10"/>
      <c r="BQ14685" s="10"/>
      <c r="BR14685" s="10"/>
      <c r="BS14685" s="10"/>
      <c r="BT14685" s="10"/>
      <c r="BU14685" s="10"/>
    </row>
    <row r="14686" spans="68:73">
      <c r="BP14686" s="8"/>
      <c r="BQ14686" s="8"/>
      <c r="BR14686" s="8"/>
      <c r="BS14686" s="8"/>
      <c r="BT14686" s="8"/>
      <c r="BU14686" s="8"/>
    </row>
    <row r="14687" spans="68:73">
      <c r="BP14687" s="10"/>
      <c r="BQ14687" s="10"/>
      <c r="BR14687" s="10"/>
      <c r="BS14687" s="10"/>
      <c r="BT14687" s="10"/>
      <c r="BU14687" s="10"/>
    </row>
    <row r="14688" spans="68:73">
      <c r="BP14688" s="8"/>
      <c r="BQ14688" s="8"/>
      <c r="BR14688" s="8"/>
      <c r="BS14688" s="8"/>
      <c r="BT14688" s="8"/>
      <c r="BU14688" s="8"/>
    </row>
    <row r="14689" spans="68:73">
      <c r="BP14689" s="10"/>
      <c r="BQ14689" s="10"/>
      <c r="BR14689" s="10"/>
      <c r="BS14689" s="10"/>
      <c r="BT14689" s="10"/>
      <c r="BU14689" s="10"/>
    </row>
    <row r="14690" spans="68:73">
      <c r="BP14690" s="8"/>
      <c r="BQ14690" s="8"/>
      <c r="BR14690" s="8"/>
      <c r="BS14690" s="8"/>
      <c r="BT14690" s="8"/>
      <c r="BU14690" s="8"/>
    </row>
    <row r="14691" spans="68:73">
      <c r="BP14691" s="10"/>
      <c r="BQ14691" s="10"/>
      <c r="BR14691" s="10"/>
      <c r="BS14691" s="10"/>
      <c r="BT14691" s="10"/>
      <c r="BU14691" s="10"/>
    </row>
    <row r="14692" spans="68:73">
      <c r="BP14692" s="8"/>
      <c r="BQ14692" s="8"/>
      <c r="BR14692" s="8"/>
      <c r="BS14692" s="8"/>
      <c r="BT14692" s="8"/>
      <c r="BU14692" s="8"/>
    </row>
    <row r="14693" spans="68:73">
      <c r="BP14693" s="10"/>
      <c r="BQ14693" s="10"/>
      <c r="BR14693" s="10"/>
      <c r="BS14693" s="10"/>
      <c r="BT14693" s="10"/>
      <c r="BU14693" s="10"/>
    </row>
    <row r="14694" spans="68:73">
      <c r="BP14694" s="8"/>
      <c r="BQ14694" s="8"/>
      <c r="BR14694" s="8"/>
      <c r="BS14694" s="8"/>
      <c r="BT14694" s="8"/>
      <c r="BU14694" s="8"/>
    </row>
    <row r="14695" spans="68:73">
      <c r="BP14695" s="10"/>
      <c r="BQ14695" s="10"/>
      <c r="BR14695" s="10"/>
      <c r="BS14695" s="10"/>
      <c r="BT14695" s="10"/>
      <c r="BU14695" s="10"/>
    </row>
    <row r="14696" spans="68:73">
      <c r="BP14696" s="8"/>
      <c r="BQ14696" s="8"/>
      <c r="BR14696" s="8"/>
      <c r="BS14696" s="8"/>
      <c r="BT14696" s="8"/>
      <c r="BU14696" s="8"/>
    </row>
    <row r="14697" spans="68:73">
      <c r="BP14697" s="10"/>
      <c r="BQ14697" s="10"/>
      <c r="BR14697" s="10"/>
      <c r="BS14697" s="10"/>
      <c r="BT14697" s="10"/>
      <c r="BU14697" s="10"/>
    </row>
    <row r="14698" spans="68:73">
      <c r="BP14698" s="8"/>
      <c r="BQ14698" s="8"/>
      <c r="BR14698" s="8"/>
      <c r="BS14698" s="8"/>
      <c r="BT14698" s="8"/>
      <c r="BU14698" s="8"/>
    </row>
    <row r="14699" spans="68:73">
      <c r="BP14699" s="10"/>
      <c r="BQ14699" s="10"/>
      <c r="BR14699" s="10"/>
      <c r="BS14699" s="10"/>
      <c r="BT14699" s="10"/>
      <c r="BU14699" s="10"/>
    </row>
    <row r="14700" spans="68:73">
      <c r="BP14700" s="8"/>
      <c r="BQ14700" s="8"/>
      <c r="BR14700" s="8"/>
      <c r="BS14700" s="8"/>
      <c r="BT14700" s="8"/>
      <c r="BU14700" s="8"/>
    </row>
    <row r="14701" spans="68:73">
      <c r="BP14701" s="10"/>
      <c r="BQ14701" s="10"/>
      <c r="BR14701" s="10"/>
      <c r="BS14701" s="10"/>
      <c r="BT14701" s="10"/>
      <c r="BU14701" s="10"/>
    </row>
    <row r="14702" spans="68:73">
      <c r="BP14702" s="8"/>
      <c r="BQ14702" s="8"/>
      <c r="BR14702" s="8"/>
      <c r="BS14702" s="8"/>
      <c r="BT14702" s="8"/>
      <c r="BU14702" s="8"/>
    </row>
    <row r="14703" spans="68:73">
      <c r="BP14703" s="10"/>
      <c r="BQ14703" s="10"/>
      <c r="BR14703" s="10"/>
      <c r="BS14703" s="10"/>
      <c r="BT14703" s="10"/>
      <c r="BU14703" s="10"/>
    </row>
    <row r="14704" spans="68:73">
      <c r="BP14704" s="8"/>
      <c r="BQ14704" s="8"/>
      <c r="BR14704" s="8"/>
      <c r="BS14704" s="8"/>
      <c r="BT14704" s="8"/>
      <c r="BU14704" s="8"/>
    </row>
    <row r="14705" spans="68:73">
      <c r="BP14705" s="10"/>
      <c r="BQ14705" s="10"/>
      <c r="BR14705" s="10"/>
      <c r="BS14705" s="10"/>
      <c r="BT14705" s="10"/>
      <c r="BU14705" s="10"/>
    </row>
    <row r="14706" spans="68:73">
      <c r="BP14706" s="8"/>
      <c r="BQ14706" s="8"/>
      <c r="BR14706" s="8"/>
      <c r="BS14706" s="8"/>
      <c r="BT14706" s="8"/>
      <c r="BU14706" s="8"/>
    </row>
    <row r="14707" spans="68:73">
      <c r="BP14707" s="10"/>
      <c r="BQ14707" s="10"/>
      <c r="BR14707" s="10"/>
      <c r="BS14707" s="10"/>
      <c r="BT14707" s="10"/>
      <c r="BU14707" s="10"/>
    </row>
    <row r="14708" spans="68:73">
      <c r="BP14708" s="8"/>
      <c r="BQ14708" s="8"/>
      <c r="BR14708" s="8"/>
      <c r="BS14708" s="8"/>
      <c r="BT14708" s="8"/>
      <c r="BU14708" s="8"/>
    </row>
    <row r="14709" spans="68:73">
      <c r="BP14709" s="10"/>
      <c r="BQ14709" s="10"/>
      <c r="BR14709" s="10"/>
      <c r="BS14709" s="10"/>
      <c r="BT14709" s="10"/>
      <c r="BU14709" s="10"/>
    </row>
    <row r="14710" spans="68:73">
      <c r="BP14710" s="8"/>
      <c r="BQ14710" s="8"/>
      <c r="BR14710" s="8"/>
      <c r="BS14710" s="8"/>
      <c r="BT14710" s="8"/>
      <c r="BU14710" s="8"/>
    </row>
    <row r="14711" spans="68:73">
      <c r="BP14711" s="10"/>
      <c r="BQ14711" s="10"/>
      <c r="BR14711" s="10"/>
      <c r="BS14711" s="10"/>
      <c r="BT14711" s="10"/>
      <c r="BU14711" s="10"/>
    </row>
    <row r="14712" spans="68:73">
      <c r="BP14712" s="8"/>
      <c r="BQ14712" s="8"/>
      <c r="BR14712" s="8"/>
      <c r="BS14712" s="8"/>
      <c r="BT14712" s="8"/>
      <c r="BU14712" s="8"/>
    </row>
    <row r="14713" spans="68:73">
      <c r="BP14713" s="10"/>
      <c r="BQ14713" s="10"/>
      <c r="BR14713" s="10"/>
      <c r="BS14713" s="10"/>
      <c r="BT14713" s="10"/>
      <c r="BU14713" s="10"/>
    </row>
    <row r="14714" spans="68:73">
      <c r="BP14714" s="8"/>
      <c r="BQ14714" s="8"/>
      <c r="BR14714" s="8"/>
      <c r="BS14714" s="8"/>
      <c r="BT14714" s="8"/>
      <c r="BU14714" s="8"/>
    </row>
    <row r="14715" spans="68:73">
      <c r="BP14715" s="10"/>
      <c r="BQ14715" s="10"/>
      <c r="BR14715" s="10"/>
      <c r="BS14715" s="10"/>
      <c r="BT14715" s="10"/>
      <c r="BU14715" s="10"/>
    </row>
    <row r="14716" spans="68:73">
      <c r="BP14716" s="8"/>
      <c r="BQ14716" s="8"/>
      <c r="BR14716" s="8"/>
      <c r="BS14716" s="8"/>
      <c r="BT14716" s="8"/>
      <c r="BU14716" s="8"/>
    </row>
    <row r="14717" spans="68:73">
      <c r="BP14717" s="10"/>
      <c r="BQ14717" s="10"/>
      <c r="BR14717" s="10"/>
      <c r="BS14717" s="10"/>
      <c r="BT14717" s="10"/>
      <c r="BU14717" s="10"/>
    </row>
    <row r="14718" spans="68:73">
      <c r="BP14718" s="8"/>
      <c r="BQ14718" s="8"/>
      <c r="BR14718" s="8"/>
      <c r="BS14718" s="8"/>
      <c r="BT14718" s="8"/>
      <c r="BU14718" s="8"/>
    </row>
    <row r="14719" spans="68:73">
      <c r="BP14719" s="10"/>
      <c r="BQ14719" s="10"/>
      <c r="BR14719" s="10"/>
      <c r="BS14719" s="10"/>
      <c r="BT14719" s="10"/>
      <c r="BU14719" s="10"/>
    </row>
    <row r="14720" spans="68:73">
      <c r="BP14720" s="8"/>
      <c r="BQ14720" s="8"/>
      <c r="BR14720" s="8"/>
      <c r="BS14720" s="8"/>
      <c r="BT14720" s="8"/>
      <c r="BU14720" s="8"/>
    </row>
    <row r="14721" spans="68:73">
      <c r="BP14721" s="10"/>
      <c r="BQ14721" s="10"/>
      <c r="BR14721" s="10"/>
      <c r="BS14721" s="10"/>
      <c r="BT14721" s="10"/>
      <c r="BU14721" s="10"/>
    </row>
    <row r="14722" spans="68:73">
      <c r="BP14722" s="8"/>
      <c r="BQ14722" s="8"/>
      <c r="BR14722" s="8"/>
      <c r="BS14722" s="8"/>
      <c r="BT14722" s="8"/>
      <c r="BU14722" s="8"/>
    </row>
    <row r="14723" spans="68:73">
      <c r="BP14723" s="10"/>
      <c r="BQ14723" s="10"/>
      <c r="BR14723" s="10"/>
      <c r="BS14723" s="10"/>
      <c r="BT14723" s="10"/>
      <c r="BU14723" s="10"/>
    </row>
    <row r="14724" spans="68:73">
      <c r="BP14724" s="8"/>
      <c r="BQ14724" s="8"/>
      <c r="BR14724" s="8"/>
      <c r="BS14724" s="8"/>
      <c r="BT14724" s="8"/>
      <c r="BU14724" s="8"/>
    </row>
    <row r="14725" spans="68:73">
      <c r="BP14725" s="10"/>
      <c r="BQ14725" s="10"/>
      <c r="BR14725" s="10"/>
      <c r="BS14725" s="10"/>
      <c r="BT14725" s="10"/>
      <c r="BU14725" s="10"/>
    </row>
    <row r="14726" spans="68:73">
      <c r="BP14726" s="8"/>
      <c r="BQ14726" s="8"/>
      <c r="BR14726" s="8"/>
      <c r="BS14726" s="8"/>
      <c r="BT14726" s="8"/>
      <c r="BU14726" s="8"/>
    </row>
    <row r="14727" spans="68:73">
      <c r="BP14727" s="10"/>
      <c r="BQ14727" s="10"/>
      <c r="BR14727" s="10"/>
      <c r="BS14727" s="10"/>
      <c r="BT14727" s="10"/>
      <c r="BU14727" s="10"/>
    </row>
    <row r="14728" spans="68:73">
      <c r="BP14728" s="8"/>
      <c r="BQ14728" s="8"/>
      <c r="BR14728" s="8"/>
      <c r="BS14728" s="8"/>
      <c r="BT14728" s="8"/>
      <c r="BU14728" s="8"/>
    </row>
    <row r="14729" spans="68:73">
      <c r="BP14729" s="10"/>
      <c r="BQ14729" s="10"/>
      <c r="BR14729" s="10"/>
      <c r="BS14729" s="10"/>
      <c r="BT14729" s="10"/>
      <c r="BU14729" s="10"/>
    </row>
    <row r="14730" spans="68:73">
      <c r="BP14730" s="8"/>
      <c r="BQ14730" s="8"/>
      <c r="BR14730" s="8"/>
      <c r="BS14730" s="8"/>
      <c r="BT14730" s="8"/>
      <c r="BU14730" s="8"/>
    </row>
    <row r="14731" spans="68:73">
      <c r="BP14731" s="10"/>
      <c r="BQ14731" s="10"/>
      <c r="BR14731" s="10"/>
      <c r="BS14731" s="10"/>
      <c r="BT14731" s="10"/>
      <c r="BU14731" s="10"/>
    </row>
    <row r="14732" spans="68:73">
      <c r="BP14732" s="8"/>
      <c r="BQ14732" s="8"/>
      <c r="BR14732" s="8"/>
      <c r="BS14732" s="8"/>
      <c r="BT14732" s="8"/>
      <c r="BU14732" s="8"/>
    </row>
    <row r="14733" spans="68:73">
      <c r="BP14733" s="10"/>
      <c r="BQ14733" s="10"/>
      <c r="BR14733" s="10"/>
      <c r="BS14733" s="10"/>
      <c r="BT14733" s="10"/>
      <c r="BU14733" s="10"/>
    </row>
    <row r="14734" spans="68:73">
      <c r="BP14734" s="8"/>
      <c r="BQ14734" s="8"/>
      <c r="BR14734" s="8"/>
      <c r="BS14734" s="8"/>
      <c r="BT14734" s="8"/>
      <c r="BU14734" s="8"/>
    </row>
    <row r="14735" spans="68:73">
      <c r="BP14735" s="10"/>
      <c r="BQ14735" s="10"/>
      <c r="BR14735" s="10"/>
      <c r="BS14735" s="10"/>
      <c r="BT14735" s="10"/>
      <c r="BU14735" s="10"/>
    </row>
    <row r="14736" spans="68:73">
      <c r="BP14736" s="8"/>
      <c r="BQ14736" s="8"/>
      <c r="BR14736" s="8"/>
      <c r="BS14736" s="8"/>
      <c r="BT14736" s="8"/>
      <c r="BU14736" s="8"/>
    </row>
    <row r="14737" spans="68:73">
      <c r="BP14737" s="10"/>
      <c r="BQ14737" s="10"/>
      <c r="BR14737" s="10"/>
      <c r="BS14737" s="10"/>
      <c r="BT14737" s="10"/>
      <c r="BU14737" s="10"/>
    </row>
    <row r="14738" spans="68:73">
      <c r="BP14738" s="8"/>
      <c r="BQ14738" s="8"/>
      <c r="BR14738" s="8"/>
      <c r="BS14738" s="8"/>
      <c r="BT14738" s="8"/>
      <c r="BU14738" s="8"/>
    </row>
    <row r="14739" spans="68:73">
      <c r="BP14739" s="10"/>
      <c r="BQ14739" s="10"/>
      <c r="BR14739" s="10"/>
      <c r="BS14739" s="10"/>
      <c r="BT14739" s="10"/>
      <c r="BU14739" s="10"/>
    </row>
    <row r="14740" spans="68:73">
      <c r="BP14740" s="8"/>
      <c r="BQ14740" s="8"/>
      <c r="BR14740" s="8"/>
      <c r="BS14740" s="8"/>
      <c r="BT14740" s="8"/>
      <c r="BU14740" s="8"/>
    </row>
    <row r="14741" spans="68:73">
      <c r="BP14741" s="10"/>
      <c r="BQ14741" s="10"/>
      <c r="BR14741" s="10"/>
      <c r="BS14741" s="10"/>
      <c r="BT14741" s="10"/>
      <c r="BU14741" s="10"/>
    </row>
    <row r="14742" spans="68:73">
      <c r="BP14742" s="8"/>
      <c r="BQ14742" s="8"/>
      <c r="BR14742" s="8"/>
      <c r="BS14742" s="8"/>
      <c r="BT14742" s="8"/>
      <c r="BU14742" s="8"/>
    </row>
    <row r="14743" spans="68:73">
      <c r="BP14743" s="10"/>
      <c r="BQ14743" s="10"/>
      <c r="BR14743" s="10"/>
      <c r="BS14743" s="10"/>
      <c r="BT14743" s="10"/>
      <c r="BU14743" s="10"/>
    </row>
    <row r="14744" spans="68:73">
      <c r="BP14744" s="8"/>
      <c r="BQ14744" s="8"/>
      <c r="BR14744" s="8"/>
      <c r="BS14744" s="8"/>
      <c r="BT14744" s="8"/>
      <c r="BU14744" s="8"/>
    </row>
    <row r="14745" spans="68:73">
      <c r="BP14745" s="10"/>
      <c r="BQ14745" s="10"/>
      <c r="BR14745" s="10"/>
      <c r="BS14745" s="10"/>
      <c r="BT14745" s="10"/>
      <c r="BU14745" s="10"/>
    </row>
    <row r="14746" spans="68:73">
      <c r="BP14746" s="8"/>
      <c r="BQ14746" s="8"/>
      <c r="BR14746" s="8"/>
      <c r="BS14746" s="8"/>
      <c r="BT14746" s="8"/>
      <c r="BU14746" s="8"/>
    </row>
    <row r="14747" spans="68:73">
      <c r="BP14747" s="10"/>
      <c r="BQ14747" s="10"/>
      <c r="BR14747" s="10"/>
      <c r="BS14747" s="10"/>
      <c r="BT14747" s="10"/>
      <c r="BU14747" s="10"/>
    </row>
    <row r="14748" spans="68:73">
      <c r="BP14748" s="8"/>
      <c r="BQ14748" s="8"/>
      <c r="BR14748" s="8"/>
      <c r="BS14748" s="8"/>
      <c r="BT14748" s="8"/>
      <c r="BU14748" s="8"/>
    </row>
    <row r="14749" spans="68:73">
      <c r="BP14749" s="10"/>
      <c r="BQ14749" s="10"/>
      <c r="BR14749" s="10"/>
      <c r="BS14749" s="10"/>
      <c r="BT14749" s="10"/>
      <c r="BU14749" s="10"/>
    </row>
    <row r="14750" spans="68:73">
      <c r="BP14750" s="8"/>
      <c r="BQ14750" s="8"/>
      <c r="BR14750" s="8"/>
      <c r="BS14750" s="8"/>
      <c r="BT14750" s="8"/>
      <c r="BU14750" s="8"/>
    </row>
    <row r="14751" spans="68:73">
      <c r="BP14751" s="10"/>
      <c r="BQ14751" s="10"/>
      <c r="BR14751" s="10"/>
      <c r="BS14751" s="10"/>
      <c r="BT14751" s="10"/>
      <c r="BU14751" s="10"/>
    </row>
    <row r="14752" spans="68:73">
      <c r="BP14752" s="8"/>
      <c r="BQ14752" s="8"/>
      <c r="BR14752" s="8"/>
      <c r="BS14752" s="8"/>
      <c r="BT14752" s="8"/>
      <c r="BU14752" s="8"/>
    </row>
    <row r="14753" spans="68:73">
      <c r="BP14753" s="10"/>
      <c r="BQ14753" s="10"/>
      <c r="BR14753" s="10"/>
      <c r="BS14753" s="10"/>
      <c r="BT14753" s="10"/>
      <c r="BU14753" s="10"/>
    </row>
    <row r="14754" spans="68:73">
      <c r="BP14754" s="8"/>
      <c r="BQ14754" s="8"/>
      <c r="BR14754" s="8"/>
      <c r="BS14754" s="8"/>
      <c r="BT14754" s="8"/>
      <c r="BU14754" s="8"/>
    </row>
    <row r="14755" spans="68:73">
      <c r="BP14755" s="10"/>
      <c r="BQ14755" s="10"/>
      <c r="BR14755" s="10"/>
      <c r="BS14755" s="10"/>
      <c r="BT14755" s="10"/>
      <c r="BU14755" s="10"/>
    </row>
    <row r="14756" spans="68:73">
      <c r="BP14756" s="8"/>
      <c r="BQ14756" s="8"/>
      <c r="BR14756" s="8"/>
      <c r="BS14756" s="8"/>
      <c r="BT14756" s="8"/>
      <c r="BU14756" s="8"/>
    </row>
    <row r="14757" spans="68:73">
      <c r="BP14757" s="10"/>
      <c r="BQ14757" s="10"/>
      <c r="BR14757" s="10"/>
      <c r="BS14757" s="10"/>
      <c r="BT14757" s="10"/>
      <c r="BU14757" s="10"/>
    </row>
    <row r="14758" spans="68:73">
      <c r="BP14758" s="8"/>
      <c r="BQ14758" s="8"/>
      <c r="BR14758" s="8"/>
      <c r="BS14758" s="8"/>
      <c r="BT14758" s="8"/>
      <c r="BU14758" s="8"/>
    </row>
    <row r="14759" spans="68:73">
      <c r="BP14759" s="10"/>
      <c r="BQ14759" s="10"/>
      <c r="BR14759" s="10"/>
      <c r="BS14759" s="10"/>
      <c r="BT14759" s="10"/>
      <c r="BU14759" s="10"/>
    </row>
    <row r="14760" spans="68:73">
      <c r="BP14760" s="8"/>
      <c r="BQ14760" s="8"/>
      <c r="BR14760" s="8"/>
      <c r="BS14760" s="8"/>
      <c r="BT14760" s="8"/>
      <c r="BU14760" s="8"/>
    </row>
    <row r="14761" spans="68:73">
      <c r="BP14761" s="10"/>
      <c r="BQ14761" s="10"/>
      <c r="BR14761" s="10"/>
      <c r="BS14761" s="10"/>
      <c r="BT14761" s="10"/>
      <c r="BU14761" s="10"/>
    </row>
    <row r="14762" spans="68:73">
      <c r="BP14762" s="8"/>
      <c r="BQ14762" s="8"/>
      <c r="BR14762" s="8"/>
      <c r="BS14762" s="8"/>
      <c r="BT14762" s="8"/>
      <c r="BU14762" s="8"/>
    </row>
    <row r="14763" spans="68:73">
      <c r="BP14763" s="10"/>
      <c r="BQ14763" s="10"/>
      <c r="BR14763" s="10"/>
      <c r="BS14763" s="10"/>
      <c r="BT14763" s="10"/>
      <c r="BU14763" s="10"/>
    </row>
    <row r="14764" spans="68:73">
      <c r="BP14764" s="8"/>
      <c r="BQ14764" s="8"/>
      <c r="BR14764" s="8"/>
      <c r="BS14764" s="8"/>
      <c r="BT14764" s="8"/>
      <c r="BU14764" s="8"/>
    </row>
    <row r="14765" spans="68:73">
      <c r="BP14765" s="10"/>
      <c r="BQ14765" s="10"/>
      <c r="BR14765" s="10"/>
      <c r="BS14765" s="10"/>
      <c r="BT14765" s="10"/>
      <c r="BU14765" s="10"/>
    </row>
    <row r="14766" spans="68:73">
      <c r="BP14766" s="8"/>
      <c r="BQ14766" s="8"/>
      <c r="BR14766" s="8"/>
      <c r="BS14766" s="8"/>
      <c r="BT14766" s="8"/>
      <c r="BU14766" s="8"/>
    </row>
    <row r="14767" spans="68:73">
      <c r="BP14767" s="10"/>
      <c r="BQ14767" s="10"/>
      <c r="BR14767" s="10"/>
      <c r="BS14767" s="10"/>
      <c r="BT14767" s="10"/>
      <c r="BU14767" s="10"/>
    </row>
    <row r="14768" spans="68:73">
      <c r="BP14768" s="8"/>
      <c r="BQ14768" s="8"/>
      <c r="BR14768" s="8"/>
      <c r="BS14768" s="8"/>
      <c r="BT14768" s="8"/>
      <c r="BU14768" s="8"/>
    </row>
    <row r="14769" spans="68:73">
      <c r="BP14769" s="10"/>
      <c r="BQ14769" s="10"/>
      <c r="BR14769" s="10"/>
      <c r="BS14769" s="10"/>
      <c r="BT14769" s="10"/>
      <c r="BU14769" s="10"/>
    </row>
    <row r="14770" spans="68:73">
      <c r="BP14770" s="8"/>
      <c r="BQ14770" s="8"/>
      <c r="BR14770" s="8"/>
      <c r="BS14770" s="8"/>
      <c r="BT14770" s="8"/>
      <c r="BU14770" s="8"/>
    </row>
    <row r="14771" spans="68:73">
      <c r="BP14771" s="10"/>
      <c r="BQ14771" s="10"/>
      <c r="BR14771" s="10"/>
      <c r="BS14771" s="10"/>
      <c r="BT14771" s="10"/>
      <c r="BU14771" s="10"/>
    </row>
    <row r="14772" spans="68:73">
      <c r="BP14772" s="8"/>
      <c r="BQ14772" s="8"/>
      <c r="BR14772" s="8"/>
      <c r="BS14772" s="8"/>
      <c r="BT14772" s="8"/>
      <c r="BU14772" s="8"/>
    </row>
    <row r="14773" spans="68:73">
      <c r="BP14773" s="10"/>
      <c r="BQ14773" s="10"/>
      <c r="BR14773" s="10"/>
      <c r="BS14773" s="10"/>
      <c r="BT14773" s="10"/>
      <c r="BU14773" s="10"/>
    </row>
    <row r="14774" spans="68:73">
      <c r="BP14774" s="8"/>
      <c r="BQ14774" s="8"/>
      <c r="BR14774" s="8"/>
      <c r="BS14774" s="8"/>
      <c r="BT14774" s="8"/>
      <c r="BU14774" s="8"/>
    </row>
    <row r="14775" spans="68:73">
      <c r="BP14775" s="10"/>
      <c r="BQ14775" s="10"/>
      <c r="BR14775" s="10"/>
      <c r="BS14775" s="10"/>
      <c r="BT14775" s="10"/>
      <c r="BU14775" s="10"/>
    </row>
    <row r="14776" spans="68:73">
      <c r="BP14776" s="8"/>
      <c r="BQ14776" s="8"/>
      <c r="BR14776" s="8"/>
      <c r="BS14776" s="8"/>
      <c r="BT14776" s="8"/>
      <c r="BU14776" s="8"/>
    </row>
    <row r="14777" spans="68:73">
      <c r="BP14777" s="10"/>
      <c r="BQ14777" s="10"/>
      <c r="BR14777" s="10"/>
      <c r="BS14777" s="10"/>
      <c r="BT14777" s="10"/>
      <c r="BU14777" s="10"/>
    </row>
    <row r="14778" spans="68:73">
      <c r="BP14778" s="8"/>
      <c r="BQ14778" s="8"/>
      <c r="BR14778" s="8"/>
      <c r="BS14778" s="8"/>
      <c r="BT14778" s="8"/>
      <c r="BU14778" s="8"/>
    </row>
    <row r="14779" spans="68:73">
      <c r="BP14779" s="10"/>
      <c r="BQ14779" s="10"/>
      <c r="BR14779" s="10"/>
      <c r="BS14779" s="10"/>
      <c r="BT14779" s="10"/>
      <c r="BU14779" s="10"/>
    </row>
    <row r="14780" spans="68:73">
      <c r="BP14780" s="8"/>
      <c r="BQ14780" s="8"/>
      <c r="BR14780" s="8"/>
      <c r="BS14780" s="8"/>
      <c r="BT14780" s="8"/>
      <c r="BU14780" s="8"/>
    </row>
    <row r="14781" spans="68:73">
      <c r="BP14781" s="10"/>
      <c r="BQ14781" s="10"/>
      <c r="BR14781" s="10"/>
      <c r="BS14781" s="10"/>
      <c r="BT14781" s="10"/>
      <c r="BU14781" s="10"/>
    </row>
    <row r="14782" spans="68:73">
      <c r="BP14782" s="8"/>
      <c r="BQ14782" s="8"/>
      <c r="BR14782" s="8"/>
      <c r="BS14782" s="8"/>
      <c r="BT14782" s="8"/>
      <c r="BU14782" s="8"/>
    </row>
    <row r="14783" spans="68:73">
      <c r="BP14783" s="10"/>
      <c r="BQ14783" s="10"/>
      <c r="BR14783" s="10"/>
      <c r="BS14783" s="10"/>
      <c r="BT14783" s="10"/>
      <c r="BU14783" s="10"/>
    </row>
    <row r="14784" spans="68:73">
      <c r="BP14784" s="8"/>
      <c r="BQ14784" s="8"/>
      <c r="BR14784" s="8"/>
      <c r="BS14784" s="8"/>
      <c r="BT14784" s="8"/>
      <c r="BU14784" s="8"/>
    </row>
    <row r="14785" spans="68:73">
      <c r="BP14785" s="10"/>
      <c r="BQ14785" s="10"/>
      <c r="BR14785" s="10"/>
      <c r="BS14785" s="10"/>
      <c r="BT14785" s="10"/>
      <c r="BU14785" s="10"/>
    </row>
    <row r="14786" spans="68:73">
      <c r="BP14786" s="8"/>
      <c r="BQ14786" s="8"/>
      <c r="BR14786" s="8"/>
      <c r="BS14786" s="8"/>
      <c r="BT14786" s="8"/>
      <c r="BU14786" s="8"/>
    </row>
    <row r="14787" spans="68:73">
      <c r="BP14787" s="10"/>
      <c r="BQ14787" s="10"/>
      <c r="BR14787" s="10"/>
      <c r="BS14787" s="10"/>
      <c r="BT14787" s="10"/>
      <c r="BU14787" s="10"/>
    </row>
    <row r="14788" spans="68:73">
      <c r="BP14788" s="8"/>
      <c r="BQ14788" s="8"/>
      <c r="BR14788" s="8"/>
      <c r="BS14788" s="8"/>
      <c r="BT14788" s="8"/>
      <c r="BU14788" s="8"/>
    </row>
    <row r="14789" spans="68:73">
      <c r="BP14789" s="10"/>
      <c r="BQ14789" s="10"/>
      <c r="BR14789" s="10"/>
      <c r="BS14789" s="10"/>
      <c r="BT14789" s="10"/>
      <c r="BU14789" s="10"/>
    </row>
    <row r="14790" spans="68:73">
      <c r="BP14790" s="8"/>
      <c r="BQ14790" s="8"/>
      <c r="BR14790" s="8"/>
      <c r="BS14790" s="8"/>
      <c r="BT14790" s="8"/>
      <c r="BU14790" s="8"/>
    </row>
    <row r="14791" spans="68:73">
      <c r="BP14791" s="10"/>
      <c r="BQ14791" s="10"/>
      <c r="BR14791" s="10"/>
      <c r="BS14791" s="10"/>
      <c r="BT14791" s="10"/>
      <c r="BU14791" s="10"/>
    </row>
    <row r="14792" spans="68:73">
      <c r="BP14792" s="8"/>
      <c r="BQ14792" s="8"/>
      <c r="BR14792" s="8"/>
      <c r="BS14792" s="8"/>
      <c r="BT14792" s="8"/>
      <c r="BU14792" s="8"/>
    </row>
    <row r="14793" spans="68:73">
      <c r="BP14793" s="10"/>
      <c r="BQ14793" s="10"/>
      <c r="BR14793" s="10"/>
      <c r="BS14793" s="10"/>
      <c r="BT14793" s="10"/>
      <c r="BU14793" s="10"/>
    </row>
    <row r="14794" spans="68:73">
      <c r="BP14794" s="8"/>
      <c r="BQ14794" s="8"/>
      <c r="BR14794" s="8"/>
      <c r="BS14794" s="8"/>
      <c r="BT14794" s="8"/>
      <c r="BU14794" s="8"/>
    </row>
    <row r="14795" spans="68:73">
      <c r="BP14795" s="10"/>
      <c r="BQ14795" s="10"/>
      <c r="BR14795" s="10"/>
      <c r="BS14795" s="10"/>
      <c r="BT14795" s="10"/>
      <c r="BU14795" s="10"/>
    </row>
    <row r="14796" spans="68:73">
      <c r="BP14796" s="8"/>
      <c r="BQ14796" s="8"/>
      <c r="BR14796" s="8"/>
      <c r="BS14796" s="8"/>
      <c r="BT14796" s="8"/>
      <c r="BU14796" s="8"/>
    </row>
    <row r="14797" spans="68:73">
      <c r="BP14797" s="10"/>
      <c r="BQ14797" s="10"/>
      <c r="BR14797" s="10"/>
      <c r="BS14797" s="10"/>
      <c r="BT14797" s="10"/>
      <c r="BU14797" s="10"/>
    </row>
    <row r="14798" spans="68:73">
      <c r="BP14798" s="8"/>
      <c r="BQ14798" s="8"/>
      <c r="BR14798" s="8"/>
      <c r="BS14798" s="8"/>
      <c r="BT14798" s="8"/>
      <c r="BU14798" s="8"/>
    </row>
    <row r="14799" spans="68:73">
      <c r="BP14799" s="10"/>
      <c r="BQ14799" s="10"/>
      <c r="BR14799" s="10"/>
      <c r="BS14799" s="10"/>
      <c r="BT14799" s="10"/>
      <c r="BU14799" s="10"/>
    </row>
    <row r="14800" spans="68:73">
      <c r="BP14800" s="8"/>
      <c r="BQ14800" s="8"/>
      <c r="BR14800" s="8"/>
      <c r="BS14800" s="8"/>
      <c r="BT14800" s="8"/>
      <c r="BU14800" s="8"/>
    </row>
    <row r="14801" spans="68:73">
      <c r="BP14801" s="10"/>
      <c r="BQ14801" s="10"/>
      <c r="BR14801" s="10"/>
      <c r="BS14801" s="10"/>
      <c r="BT14801" s="10"/>
      <c r="BU14801" s="10"/>
    </row>
    <row r="14802" spans="68:73">
      <c r="BP14802" s="8"/>
      <c r="BQ14802" s="8"/>
      <c r="BR14802" s="8"/>
      <c r="BS14802" s="8"/>
      <c r="BT14802" s="8"/>
      <c r="BU14802" s="8"/>
    </row>
    <row r="14803" spans="68:73">
      <c r="BP14803" s="10"/>
      <c r="BQ14803" s="10"/>
      <c r="BR14803" s="10"/>
      <c r="BS14803" s="10"/>
      <c r="BT14803" s="10"/>
      <c r="BU14803" s="10"/>
    </row>
    <row r="14804" spans="68:73">
      <c r="BP14804" s="8"/>
      <c r="BQ14804" s="8"/>
      <c r="BR14804" s="8"/>
      <c r="BS14804" s="8"/>
      <c r="BT14804" s="8"/>
      <c r="BU14804" s="8"/>
    </row>
    <row r="14805" spans="68:73">
      <c r="BP14805" s="10"/>
      <c r="BQ14805" s="10"/>
      <c r="BR14805" s="10"/>
      <c r="BS14805" s="10"/>
      <c r="BT14805" s="10"/>
      <c r="BU14805" s="10"/>
    </row>
    <row r="14806" spans="68:73">
      <c r="BP14806" s="8"/>
      <c r="BQ14806" s="8"/>
      <c r="BR14806" s="8"/>
      <c r="BS14806" s="8"/>
      <c r="BT14806" s="8"/>
      <c r="BU14806" s="8"/>
    </row>
    <row r="14807" spans="68:73">
      <c r="BP14807" s="10"/>
      <c r="BQ14807" s="10"/>
      <c r="BR14807" s="10"/>
      <c r="BS14807" s="10"/>
      <c r="BT14807" s="10"/>
      <c r="BU14807" s="10"/>
    </row>
    <row r="14808" spans="68:73">
      <c r="BP14808" s="8"/>
      <c r="BQ14808" s="8"/>
      <c r="BR14808" s="8"/>
      <c r="BS14808" s="8"/>
      <c r="BT14808" s="8"/>
      <c r="BU14808" s="8"/>
    </row>
    <row r="14809" spans="68:73">
      <c r="BP14809" s="10"/>
      <c r="BQ14809" s="10"/>
      <c r="BR14809" s="10"/>
      <c r="BS14809" s="10"/>
      <c r="BT14809" s="10"/>
      <c r="BU14809" s="10"/>
    </row>
    <row r="14810" spans="68:73">
      <c r="BP14810" s="8"/>
      <c r="BQ14810" s="8"/>
      <c r="BR14810" s="8"/>
      <c r="BS14810" s="8"/>
      <c r="BT14810" s="8"/>
      <c r="BU14810" s="8"/>
    </row>
    <row r="14811" spans="68:73">
      <c r="BP14811" s="10"/>
      <c r="BQ14811" s="10"/>
      <c r="BR14811" s="10"/>
      <c r="BS14811" s="10"/>
      <c r="BT14811" s="10"/>
      <c r="BU14811" s="10"/>
    </row>
    <row r="14812" spans="68:73">
      <c r="BP14812" s="8"/>
      <c r="BQ14812" s="8"/>
      <c r="BR14812" s="8"/>
      <c r="BS14812" s="8"/>
      <c r="BT14812" s="8"/>
      <c r="BU14812" s="8"/>
    </row>
    <row r="14813" spans="68:73">
      <c r="BP14813" s="10"/>
      <c r="BQ14813" s="10"/>
      <c r="BR14813" s="10"/>
      <c r="BS14813" s="10"/>
      <c r="BT14813" s="10"/>
      <c r="BU14813" s="10"/>
    </row>
    <row r="14814" spans="68:73">
      <c r="BP14814" s="8"/>
      <c r="BQ14814" s="8"/>
      <c r="BR14814" s="8"/>
      <c r="BS14814" s="8"/>
      <c r="BT14814" s="8"/>
      <c r="BU14814" s="8"/>
    </row>
    <row r="14815" spans="68:73">
      <c r="BP14815" s="10"/>
      <c r="BQ14815" s="10"/>
      <c r="BR14815" s="10"/>
      <c r="BS14815" s="10"/>
      <c r="BT14815" s="10"/>
      <c r="BU14815" s="10"/>
    </row>
    <row r="14816" spans="68:73">
      <c r="BP14816" s="8"/>
      <c r="BQ14816" s="8"/>
      <c r="BR14816" s="8"/>
      <c r="BS14816" s="8"/>
      <c r="BT14816" s="8"/>
      <c r="BU14816" s="8"/>
    </row>
    <row r="14817" spans="68:73">
      <c r="BP14817" s="10"/>
      <c r="BQ14817" s="10"/>
      <c r="BR14817" s="10"/>
      <c r="BS14817" s="10"/>
      <c r="BT14817" s="10"/>
      <c r="BU14817" s="10"/>
    </row>
    <row r="14818" spans="68:73">
      <c r="BP14818" s="8"/>
      <c r="BQ14818" s="8"/>
      <c r="BR14818" s="8"/>
      <c r="BS14818" s="8"/>
      <c r="BT14818" s="8"/>
      <c r="BU14818" s="8"/>
    </row>
    <row r="14819" spans="68:73">
      <c r="BP14819" s="10"/>
      <c r="BQ14819" s="10"/>
      <c r="BR14819" s="10"/>
      <c r="BS14819" s="10"/>
      <c r="BT14819" s="10"/>
      <c r="BU14819" s="10"/>
    </row>
    <row r="14820" spans="68:73">
      <c r="BP14820" s="8"/>
      <c r="BQ14820" s="8"/>
      <c r="BR14820" s="8"/>
      <c r="BS14820" s="8"/>
      <c r="BT14820" s="8"/>
      <c r="BU14820" s="8"/>
    </row>
    <row r="14821" spans="68:73">
      <c r="BP14821" s="10"/>
      <c r="BQ14821" s="10"/>
      <c r="BR14821" s="10"/>
      <c r="BS14821" s="10"/>
      <c r="BT14821" s="10"/>
      <c r="BU14821" s="10"/>
    </row>
    <row r="14822" spans="68:73">
      <c r="BP14822" s="8"/>
      <c r="BQ14822" s="8"/>
      <c r="BR14822" s="8"/>
      <c r="BS14822" s="8"/>
      <c r="BT14822" s="8"/>
      <c r="BU14822" s="8"/>
    </row>
    <row r="14823" spans="68:73">
      <c r="BP14823" s="10"/>
      <c r="BQ14823" s="10"/>
      <c r="BR14823" s="10"/>
      <c r="BS14823" s="10"/>
      <c r="BT14823" s="10"/>
      <c r="BU14823" s="10"/>
    </row>
    <row r="14824" spans="68:73">
      <c r="BP14824" s="8"/>
      <c r="BQ14824" s="8"/>
      <c r="BR14824" s="8"/>
      <c r="BS14824" s="8"/>
      <c r="BT14824" s="8"/>
      <c r="BU14824" s="8"/>
    </row>
    <row r="14825" spans="68:73">
      <c r="BP14825" s="10"/>
      <c r="BQ14825" s="10"/>
      <c r="BR14825" s="10"/>
      <c r="BS14825" s="10"/>
      <c r="BT14825" s="10"/>
      <c r="BU14825" s="10"/>
    </row>
    <row r="14826" spans="68:73">
      <c r="BP14826" s="8"/>
      <c r="BQ14826" s="8"/>
      <c r="BR14826" s="8"/>
      <c r="BS14826" s="8"/>
      <c r="BT14826" s="8"/>
      <c r="BU14826" s="8"/>
    </row>
    <row r="14827" spans="68:73">
      <c r="BP14827" s="10"/>
      <c r="BQ14827" s="10"/>
      <c r="BR14827" s="10"/>
      <c r="BS14827" s="10"/>
      <c r="BT14827" s="10"/>
      <c r="BU14827" s="10"/>
    </row>
    <row r="14828" spans="68:73">
      <c r="BP14828" s="8"/>
      <c r="BQ14828" s="8"/>
      <c r="BR14828" s="8"/>
      <c r="BS14828" s="8"/>
      <c r="BT14828" s="8"/>
      <c r="BU14828" s="8"/>
    </row>
    <row r="14829" spans="68:73">
      <c r="BP14829" s="10"/>
      <c r="BQ14829" s="10"/>
      <c r="BR14829" s="10"/>
      <c r="BS14829" s="10"/>
      <c r="BT14829" s="10"/>
      <c r="BU14829" s="10"/>
    </row>
    <row r="14830" spans="68:73">
      <c r="BP14830" s="8"/>
      <c r="BQ14830" s="8"/>
      <c r="BR14830" s="8"/>
      <c r="BS14830" s="8"/>
      <c r="BT14830" s="8"/>
      <c r="BU14830" s="8"/>
    </row>
    <row r="14831" spans="68:73">
      <c r="BP14831" s="10"/>
      <c r="BQ14831" s="10"/>
      <c r="BR14831" s="10"/>
      <c r="BS14831" s="10"/>
      <c r="BT14831" s="10"/>
      <c r="BU14831" s="10"/>
    </row>
    <row r="14832" spans="68:73">
      <c r="BP14832" s="8"/>
      <c r="BQ14832" s="8"/>
      <c r="BR14832" s="8"/>
      <c r="BS14832" s="8"/>
      <c r="BT14832" s="8"/>
      <c r="BU14832" s="8"/>
    </row>
    <row r="14833" spans="68:73">
      <c r="BP14833" s="10"/>
      <c r="BQ14833" s="10"/>
      <c r="BR14833" s="10"/>
      <c r="BS14833" s="10"/>
      <c r="BT14833" s="10"/>
      <c r="BU14833" s="10"/>
    </row>
    <row r="14834" spans="68:73">
      <c r="BP14834" s="8"/>
      <c r="BQ14834" s="8"/>
      <c r="BR14834" s="8"/>
      <c r="BS14834" s="8"/>
      <c r="BT14834" s="8"/>
      <c r="BU14834" s="8"/>
    </row>
    <row r="14835" spans="68:73">
      <c r="BP14835" s="10"/>
      <c r="BQ14835" s="10"/>
      <c r="BR14835" s="10"/>
      <c r="BS14835" s="10"/>
      <c r="BT14835" s="10"/>
      <c r="BU14835" s="10"/>
    </row>
    <row r="14836" spans="68:73">
      <c r="BP14836" s="8"/>
      <c r="BQ14836" s="8"/>
      <c r="BR14836" s="8"/>
      <c r="BS14836" s="8"/>
      <c r="BT14836" s="8"/>
      <c r="BU14836" s="8"/>
    </row>
    <row r="14837" spans="68:73">
      <c r="BP14837" s="10"/>
      <c r="BQ14837" s="10"/>
      <c r="BR14837" s="10"/>
      <c r="BS14837" s="10"/>
      <c r="BT14837" s="10"/>
      <c r="BU14837" s="10"/>
    </row>
    <row r="14838" spans="68:73">
      <c r="BP14838" s="8"/>
      <c r="BQ14838" s="8"/>
      <c r="BR14838" s="8"/>
      <c r="BS14838" s="8"/>
      <c r="BT14838" s="8"/>
      <c r="BU14838" s="8"/>
    </row>
    <row r="14839" spans="68:73">
      <c r="BP14839" s="10"/>
      <c r="BQ14839" s="10"/>
      <c r="BR14839" s="10"/>
      <c r="BS14839" s="10"/>
      <c r="BT14839" s="10"/>
      <c r="BU14839" s="10"/>
    </row>
    <row r="14840" spans="68:73">
      <c r="BP14840" s="8"/>
      <c r="BQ14840" s="8"/>
      <c r="BR14840" s="8"/>
      <c r="BS14840" s="8"/>
      <c r="BT14840" s="8"/>
      <c r="BU14840" s="8"/>
    </row>
    <row r="14841" spans="68:73">
      <c r="BP14841" s="10"/>
      <c r="BQ14841" s="10"/>
      <c r="BR14841" s="10"/>
      <c r="BS14841" s="10"/>
      <c r="BT14841" s="10"/>
      <c r="BU14841" s="10"/>
    </row>
    <row r="14842" spans="68:73">
      <c r="BP14842" s="8"/>
      <c r="BQ14842" s="8"/>
      <c r="BR14842" s="8"/>
      <c r="BS14842" s="8"/>
      <c r="BT14842" s="8"/>
      <c r="BU14842" s="8"/>
    </row>
    <row r="14843" spans="68:73">
      <c r="BP14843" s="10"/>
      <c r="BQ14843" s="10"/>
      <c r="BR14843" s="10"/>
      <c r="BS14843" s="10"/>
      <c r="BT14843" s="10"/>
      <c r="BU14843" s="10"/>
    </row>
    <row r="14844" spans="68:73">
      <c r="BP14844" s="8"/>
      <c r="BQ14844" s="8"/>
      <c r="BR14844" s="8"/>
      <c r="BS14844" s="8"/>
      <c r="BT14844" s="8"/>
      <c r="BU14844" s="8"/>
    </row>
    <row r="14845" spans="68:73">
      <c r="BP14845" s="10"/>
      <c r="BQ14845" s="10"/>
      <c r="BR14845" s="10"/>
      <c r="BS14845" s="10"/>
      <c r="BT14845" s="10"/>
      <c r="BU14845" s="10"/>
    </row>
    <row r="14846" spans="68:73">
      <c r="BP14846" s="8"/>
      <c r="BQ14846" s="8"/>
      <c r="BR14846" s="8"/>
      <c r="BS14846" s="8"/>
      <c r="BT14846" s="8"/>
      <c r="BU14846" s="8"/>
    </row>
    <row r="14847" spans="68:73">
      <c r="BP14847" s="10"/>
      <c r="BQ14847" s="10"/>
      <c r="BR14847" s="10"/>
      <c r="BS14847" s="10"/>
      <c r="BT14847" s="10"/>
      <c r="BU14847" s="10"/>
    </row>
    <row r="14848" spans="68:73">
      <c r="BP14848" s="8"/>
      <c r="BQ14848" s="8"/>
      <c r="BR14848" s="8"/>
      <c r="BS14848" s="8"/>
      <c r="BT14848" s="8"/>
      <c r="BU14848" s="8"/>
    </row>
    <row r="14849" spans="68:73">
      <c r="BP14849" s="10"/>
      <c r="BQ14849" s="10"/>
      <c r="BR14849" s="10"/>
      <c r="BS14849" s="10"/>
      <c r="BT14849" s="10"/>
      <c r="BU14849" s="10"/>
    </row>
    <row r="14850" spans="68:73">
      <c r="BP14850" s="8"/>
      <c r="BQ14850" s="8"/>
      <c r="BR14850" s="8"/>
      <c r="BS14850" s="8"/>
      <c r="BT14850" s="8"/>
      <c r="BU14850" s="8"/>
    </row>
    <row r="14851" spans="68:73">
      <c r="BP14851" s="10"/>
      <c r="BQ14851" s="10"/>
      <c r="BR14851" s="10"/>
      <c r="BS14851" s="10"/>
      <c r="BT14851" s="10"/>
      <c r="BU14851" s="10"/>
    </row>
    <row r="14852" spans="68:73">
      <c r="BP14852" s="8"/>
      <c r="BQ14852" s="8"/>
      <c r="BR14852" s="8"/>
      <c r="BS14852" s="8"/>
      <c r="BT14852" s="8"/>
      <c r="BU14852" s="8"/>
    </row>
    <row r="14853" spans="68:73">
      <c r="BP14853" s="10"/>
      <c r="BQ14853" s="10"/>
      <c r="BR14853" s="10"/>
      <c r="BS14853" s="10"/>
      <c r="BT14853" s="10"/>
      <c r="BU14853" s="10"/>
    </row>
    <row r="14854" spans="68:73">
      <c r="BP14854" s="8"/>
      <c r="BQ14854" s="8"/>
      <c r="BR14854" s="8"/>
      <c r="BS14854" s="8"/>
      <c r="BT14854" s="8"/>
      <c r="BU14854" s="8"/>
    </row>
    <row r="14855" spans="68:73">
      <c r="BP14855" s="10"/>
      <c r="BQ14855" s="10"/>
      <c r="BR14855" s="10"/>
      <c r="BS14855" s="10"/>
      <c r="BT14855" s="10"/>
      <c r="BU14855" s="10"/>
    </row>
    <row r="14856" spans="68:73">
      <c r="BP14856" s="8"/>
      <c r="BQ14856" s="8"/>
      <c r="BR14856" s="8"/>
      <c r="BS14856" s="8"/>
      <c r="BT14856" s="8"/>
      <c r="BU14856" s="8"/>
    </row>
    <row r="14857" spans="68:73">
      <c r="BP14857" s="10"/>
      <c r="BQ14857" s="10"/>
      <c r="BR14857" s="10"/>
      <c r="BS14857" s="10"/>
      <c r="BT14857" s="10"/>
      <c r="BU14857" s="10"/>
    </row>
    <row r="14858" spans="68:73">
      <c r="BP14858" s="8"/>
      <c r="BQ14858" s="8"/>
      <c r="BR14858" s="8"/>
      <c r="BS14858" s="8"/>
      <c r="BT14858" s="8"/>
      <c r="BU14858" s="8"/>
    </row>
    <row r="14859" spans="68:73">
      <c r="BP14859" s="10"/>
      <c r="BQ14859" s="10"/>
      <c r="BR14859" s="10"/>
      <c r="BS14859" s="10"/>
      <c r="BT14859" s="10"/>
      <c r="BU14859" s="10"/>
    </row>
    <row r="14860" spans="68:73">
      <c r="BP14860" s="8"/>
      <c r="BQ14860" s="8"/>
      <c r="BR14860" s="8"/>
      <c r="BS14860" s="8"/>
      <c r="BT14860" s="8"/>
      <c r="BU14860" s="8"/>
    </row>
    <row r="14861" spans="68:73">
      <c r="BP14861" s="10"/>
      <c r="BQ14861" s="10"/>
      <c r="BR14861" s="10"/>
      <c r="BS14861" s="10"/>
      <c r="BT14861" s="10"/>
      <c r="BU14861" s="10"/>
    </row>
    <row r="14862" spans="68:73">
      <c r="BP14862" s="8"/>
      <c r="BQ14862" s="8"/>
      <c r="BR14862" s="8"/>
      <c r="BS14862" s="8"/>
      <c r="BT14862" s="8"/>
      <c r="BU14862" s="8"/>
    </row>
    <row r="14863" spans="68:73">
      <c r="BP14863" s="10"/>
      <c r="BQ14863" s="10"/>
      <c r="BR14863" s="10"/>
      <c r="BS14863" s="10"/>
      <c r="BT14863" s="10"/>
      <c r="BU14863" s="10"/>
    </row>
    <row r="14864" spans="68:73">
      <c r="BP14864" s="8"/>
      <c r="BQ14864" s="8"/>
      <c r="BR14864" s="8"/>
      <c r="BS14864" s="8"/>
      <c r="BT14864" s="8"/>
      <c r="BU14864" s="8"/>
    </row>
    <row r="14865" spans="68:73">
      <c r="BP14865" s="10"/>
      <c r="BQ14865" s="10"/>
      <c r="BR14865" s="10"/>
      <c r="BS14865" s="10"/>
      <c r="BT14865" s="10"/>
      <c r="BU14865" s="10"/>
    </row>
    <row r="14866" spans="68:73">
      <c r="BP14866" s="8"/>
      <c r="BQ14866" s="8"/>
      <c r="BR14866" s="8"/>
      <c r="BS14866" s="8"/>
      <c r="BT14866" s="8"/>
      <c r="BU14866" s="8"/>
    </row>
    <row r="14867" spans="68:73">
      <c r="BP14867" s="10"/>
      <c r="BQ14867" s="10"/>
      <c r="BR14867" s="10"/>
      <c r="BS14867" s="10"/>
      <c r="BT14867" s="10"/>
      <c r="BU14867" s="10"/>
    </row>
    <row r="14868" spans="68:73">
      <c r="BP14868" s="8"/>
      <c r="BQ14868" s="8"/>
      <c r="BR14868" s="8"/>
      <c r="BS14868" s="8"/>
      <c r="BT14868" s="8"/>
      <c r="BU14868" s="8"/>
    </row>
    <row r="14869" spans="68:73">
      <c r="BP14869" s="10"/>
      <c r="BQ14869" s="10"/>
      <c r="BR14869" s="10"/>
      <c r="BS14869" s="10"/>
      <c r="BT14869" s="10"/>
      <c r="BU14869" s="10"/>
    </row>
    <row r="14870" spans="68:73">
      <c r="BP14870" s="8"/>
      <c r="BQ14870" s="8"/>
      <c r="BR14870" s="8"/>
      <c r="BS14870" s="8"/>
      <c r="BT14870" s="8"/>
      <c r="BU14870" s="8"/>
    </row>
    <row r="14871" spans="68:73">
      <c r="BP14871" s="10"/>
      <c r="BQ14871" s="10"/>
      <c r="BR14871" s="10"/>
      <c r="BS14871" s="10"/>
      <c r="BT14871" s="10"/>
      <c r="BU14871" s="10"/>
    </row>
    <row r="14872" spans="68:73">
      <c r="BP14872" s="8"/>
      <c r="BQ14872" s="8"/>
      <c r="BR14872" s="8"/>
      <c r="BS14872" s="8"/>
      <c r="BT14872" s="8"/>
      <c r="BU14872" s="8"/>
    </row>
    <row r="14873" spans="68:73">
      <c r="BP14873" s="10"/>
      <c r="BQ14873" s="10"/>
      <c r="BR14873" s="10"/>
      <c r="BS14873" s="10"/>
      <c r="BT14873" s="10"/>
      <c r="BU14873" s="10"/>
    </row>
    <row r="14874" spans="68:73">
      <c r="BP14874" s="8"/>
      <c r="BQ14874" s="8"/>
      <c r="BR14874" s="8"/>
      <c r="BS14874" s="8"/>
      <c r="BT14874" s="8"/>
      <c r="BU14874" s="8"/>
    </row>
    <row r="14875" spans="68:73">
      <c r="BP14875" s="10"/>
      <c r="BQ14875" s="10"/>
      <c r="BR14875" s="10"/>
      <c r="BS14875" s="10"/>
      <c r="BT14875" s="10"/>
      <c r="BU14875" s="10"/>
    </row>
    <row r="14876" spans="68:73">
      <c r="BP14876" s="8"/>
      <c r="BQ14876" s="8"/>
      <c r="BR14876" s="8"/>
      <c r="BS14876" s="8"/>
      <c r="BT14876" s="8"/>
      <c r="BU14876" s="8"/>
    </row>
    <row r="14877" spans="68:73">
      <c r="BP14877" s="10"/>
      <c r="BQ14877" s="10"/>
      <c r="BR14877" s="10"/>
      <c r="BS14877" s="10"/>
      <c r="BT14877" s="10"/>
      <c r="BU14877" s="10"/>
    </row>
    <row r="14878" spans="68:73">
      <c r="BP14878" s="8"/>
      <c r="BQ14878" s="8"/>
      <c r="BR14878" s="8"/>
      <c r="BS14878" s="8"/>
      <c r="BT14878" s="8"/>
      <c r="BU14878" s="8"/>
    </row>
    <row r="14879" spans="68:73">
      <c r="BP14879" s="10"/>
      <c r="BQ14879" s="10"/>
      <c r="BR14879" s="10"/>
      <c r="BS14879" s="10"/>
      <c r="BT14879" s="10"/>
      <c r="BU14879" s="10"/>
    </row>
    <row r="14880" spans="68:73">
      <c r="BP14880" s="8"/>
      <c r="BQ14880" s="8"/>
      <c r="BR14880" s="8"/>
      <c r="BS14880" s="8"/>
      <c r="BT14880" s="8"/>
      <c r="BU14880" s="8"/>
    </row>
    <row r="14881" spans="68:73">
      <c r="BP14881" s="10"/>
      <c r="BQ14881" s="10"/>
      <c r="BR14881" s="10"/>
      <c r="BS14881" s="10"/>
      <c r="BT14881" s="10"/>
      <c r="BU14881" s="10"/>
    </row>
    <row r="14882" spans="68:73">
      <c r="BP14882" s="8"/>
      <c r="BQ14882" s="8"/>
      <c r="BR14882" s="8"/>
      <c r="BS14882" s="8"/>
      <c r="BT14882" s="8"/>
      <c r="BU14882" s="8"/>
    </row>
    <row r="14883" spans="68:73">
      <c r="BP14883" s="10"/>
      <c r="BQ14883" s="10"/>
      <c r="BR14883" s="10"/>
      <c r="BS14883" s="10"/>
      <c r="BT14883" s="10"/>
      <c r="BU14883" s="10"/>
    </row>
    <row r="14884" spans="68:73">
      <c r="BP14884" s="8"/>
      <c r="BQ14884" s="8"/>
      <c r="BR14884" s="8"/>
      <c r="BS14884" s="8"/>
      <c r="BT14884" s="8"/>
      <c r="BU14884" s="8"/>
    </row>
    <row r="14885" spans="68:73">
      <c r="BP14885" s="10"/>
      <c r="BQ14885" s="10"/>
      <c r="BR14885" s="10"/>
      <c r="BS14885" s="10"/>
      <c r="BT14885" s="10"/>
      <c r="BU14885" s="10"/>
    </row>
    <row r="14886" spans="68:73">
      <c r="BP14886" s="8"/>
      <c r="BQ14886" s="8"/>
      <c r="BR14886" s="8"/>
      <c r="BS14886" s="8"/>
      <c r="BT14886" s="8"/>
      <c r="BU14886" s="8"/>
    </row>
    <row r="14887" spans="68:73">
      <c r="BP14887" s="10"/>
      <c r="BQ14887" s="10"/>
      <c r="BR14887" s="10"/>
      <c r="BS14887" s="10"/>
      <c r="BT14887" s="10"/>
      <c r="BU14887" s="10"/>
    </row>
    <row r="14888" spans="68:73">
      <c r="BP14888" s="8"/>
      <c r="BQ14888" s="8"/>
      <c r="BR14888" s="8"/>
      <c r="BS14888" s="8"/>
      <c r="BT14888" s="8"/>
      <c r="BU14888" s="8"/>
    </row>
    <row r="14889" spans="68:73">
      <c r="BP14889" s="10"/>
      <c r="BQ14889" s="10"/>
      <c r="BR14889" s="10"/>
      <c r="BS14889" s="10"/>
      <c r="BT14889" s="10"/>
      <c r="BU14889" s="10"/>
    </row>
    <row r="14890" spans="68:73">
      <c r="BP14890" s="8"/>
      <c r="BQ14890" s="8"/>
      <c r="BR14890" s="8"/>
      <c r="BS14890" s="8"/>
      <c r="BT14890" s="8"/>
      <c r="BU14890" s="8"/>
    </row>
    <row r="14891" spans="68:73">
      <c r="BP14891" s="10"/>
      <c r="BQ14891" s="10"/>
      <c r="BR14891" s="10"/>
      <c r="BS14891" s="10"/>
      <c r="BT14891" s="10"/>
      <c r="BU14891" s="10"/>
    </row>
    <row r="14892" spans="68:73">
      <c r="BP14892" s="8"/>
      <c r="BQ14892" s="8"/>
      <c r="BR14892" s="8"/>
      <c r="BS14892" s="8"/>
      <c r="BT14892" s="8"/>
      <c r="BU14892" s="8"/>
    </row>
    <row r="14893" spans="68:73">
      <c r="BP14893" s="10"/>
      <c r="BQ14893" s="10"/>
      <c r="BR14893" s="10"/>
      <c r="BS14893" s="10"/>
      <c r="BT14893" s="10"/>
      <c r="BU14893" s="10"/>
    </row>
    <row r="14894" spans="68:73">
      <c r="BP14894" s="8"/>
      <c r="BQ14894" s="8"/>
      <c r="BR14894" s="8"/>
      <c r="BS14894" s="8"/>
      <c r="BT14894" s="8"/>
      <c r="BU14894" s="8"/>
    </row>
    <row r="14895" spans="68:73">
      <c r="BP14895" s="10"/>
      <c r="BQ14895" s="10"/>
      <c r="BR14895" s="10"/>
      <c r="BS14895" s="10"/>
      <c r="BT14895" s="10"/>
      <c r="BU14895" s="10"/>
    </row>
    <row r="14896" spans="68:73">
      <c r="BP14896" s="8"/>
      <c r="BQ14896" s="8"/>
      <c r="BR14896" s="8"/>
      <c r="BS14896" s="8"/>
      <c r="BT14896" s="8"/>
      <c r="BU14896" s="8"/>
    </row>
    <row r="14897" spans="68:73">
      <c r="BP14897" s="10"/>
      <c r="BQ14897" s="10"/>
      <c r="BR14897" s="10"/>
      <c r="BS14897" s="10"/>
      <c r="BT14897" s="10"/>
      <c r="BU14897" s="10"/>
    </row>
    <row r="14898" spans="68:73">
      <c r="BP14898" s="8"/>
      <c r="BQ14898" s="8"/>
      <c r="BR14898" s="8"/>
      <c r="BS14898" s="8"/>
      <c r="BT14898" s="8"/>
      <c r="BU14898" s="8"/>
    </row>
    <row r="14899" spans="68:73">
      <c r="BP14899" s="10"/>
      <c r="BQ14899" s="10"/>
      <c r="BR14899" s="10"/>
      <c r="BS14899" s="10"/>
      <c r="BT14899" s="10"/>
      <c r="BU14899" s="10"/>
    </row>
    <row r="14900" spans="68:73">
      <c r="BP14900" s="8"/>
      <c r="BQ14900" s="8"/>
      <c r="BR14900" s="8"/>
      <c r="BS14900" s="8"/>
      <c r="BT14900" s="8"/>
      <c r="BU14900" s="8"/>
    </row>
    <row r="14901" spans="68:73">
      <c r="BP14901" s="10"/>
      <c r="BQ14901" s="10"/>
      <c r="BR14901" s="10"/>
      <c r="BS14901" s="10"/>
      <c r="BT14901" s="10"/>
      <c r="BU14901" s="10"/>
    </row>
    <row r="14902" spans="68:73">
      <c r="BP14902" s="8"/>
      <c r="BQ14902" s="8"/>
      <c r="BR14902" s="8"/>
      <c r="BS14902" s="8"/>
      <c r="BT14902" s="8"/>
      <c r="BU14902" s="8"/>
    </row>
    <row r="14903" spans="68:73">
      <c r="BP14903" s="10"/>
      <c r="BQ14903" s="10"/>
      <c r="BR14903" s="10"/>
      <c r="BS14903" s="10"/>
      <c r="BT14903" s="10"/>
      <c r="BU14903" s="10"/>
    </row>
    <row r="14904" spans="68:73">
      <c r="BP14904" s="8"/>
      <c r="BQ14904" s="8"/>
      <c r="BR14904" s="8"/>
      <c r="BS14904" s="8"/>
      <c r="BT14904" s="8"/>
      <c r="BU14904" s="8"/>
    </row>
    <row r="14905" spans="68:73">
      <c r="BP14905" s="10"/>
      <c r="BQ14905" s="10"/>
      <c r="BR14905" s="10"/>
      <c r="BS14905" s="10"/>
      <c r="BT14905" s="10"/>
      <c r="BU14905" s="10"/>
    </row>
    <row r="14906" spans="68:73">
      <c r="BP14906" s="8"/>
      <c r="BQ14906" s="8"/>
      <c r="BR14906" s="8"/>
      <c r="BS14906" s="8"/>
      <c r="BT14906" s="8"/>
      <c r="BU14906" s="8"/>
    </row>
    <row r="14907" spans="68:73">
      <c r="BP14907" s="10"/>
      <c r="BQ14907" s="10"/>
      <c r="BR14907" s="10"/>
      <c r="BS14907" s="10"/>
      <c r="BT14907" s="10"/>
      <c r="BU14907" s="10"/>
    </row>
    <row r="14908" spans="68:73">
      <c r="BP14908" s="8"/>
      <c r="BQ14908" s="8"/>
      <c r="BR14908" s="8"/>
      <c r="BS14908" s="8"/>
      <c r="BT14908" s="8"/>
      <c r="BU14908" s="8"/>
    </row>
    <row r="14909" spans="68:73">
      <c r="BP14909" s="10"/>
      <c r="BQ14909" s="10"/>
      <c r="BR14909" s="10"/>
      <c r="BS14909" s="10"/>
      <c r="BT14909" s="10"/>
      <c r="BU14909" s="10"/>
    </row>
    <row r="14910" spans="68:73">
      <c r="BP14910" s="8"/>
      <c r="BQ14910" s="8"/>
      <c r="BR14910" s="8"/>
      <c r="BS14910" s="8"/>
      <c r="BT14910" s="8"/>
      <c r="BU14910" s="8"/>
    </row>
    <row r="14911" spans="68:73">
      <c r="BP14911" s="10"/>
      <c r="BQ14911" s="10"/>
      <c r="BR14911" s="10"/>
      <c r="BS14911" s="10"/>
      <c r="BT14911" s="10"/>
      <c r="BU14911" s="10"/>
    </row>
    <row r="14912" spans="68:73">
      <c r="BP14912" s="8"/>
      <c r="BQ14912" s="8"/>
      <c r="BR14912" s="8"/>
      <c r="BS14912" s="8"/>
      <c r="BT14912" s="8"/>
      <c r="BU14912" s="8"/>
    </row>
    <row r="14913" spans="68:73">
      <c r="BP14913" s="10"/>
      <c r="BQ14913" s="10"/>
      <c r="BR14913" s="10"/>
      <c r="BS14913" s="10"/>
      <c r="BT14913" s="10"/>
      <c r="BU14913" s="10"/>
    </row>
    <row r="14914" spans="68:73">
      <c r="BP14914" s="8"/>
      <c r="BQ14914" s="8"/>
      <c r="BR14914" s="8"/>
      <c r="BS14914" s="8"/>
      <c r="BT14914" s="8"/>
      <c r="BU14914" s="8"/>
    </row>
    <row r="14915" spans="68:73">
      <c r="BP14915" s="10"/>
      <c r="BQ14915" s="10"/>
      <c r="BR14915" s="10"/>
      <c r="BS14915" s="10"/>
      <c r="BT14915" s="10"/>
      <c r="BU14915" s="10"/>
    </row>
    <row r="14916" spans="68:73">
      <c r="BP14916" s="8"/>
      <c r="BQ14916" s="8"/>
      <c r="BR14916" s="8"/>
      <c r="BS14916" s="8"/>
      <c r="BT14916" s="8"/>
      <c r="BU14916" s="8"/>
    </row>
    <row r="14917" spans="68:73">
      <c r="BP14917" s="10"/>
      <c r="BQ14917" s="10"/>
      <c r="BR14917" s="10"/>
      <c r="BS14917" s="10"/>
      <c r="BT14917" s="10"/>
      <c r="BU14917" s="10"/>
    </row>
    <row r="14918" spans="68:73">
      <c r="BP14918" s="8"/>
      <c r="BQ14918" s="8"/>
      <c r="BR14918" s="8"/>
      <c r="BS14918" s="8"/>
      <c r="BT14918" s="8"/>
      <c r="BU14918" s="8"/>
    </row>
    <row r="14919" spans="68:73">
      <c r="BP14919" s="10"/>
      <c r="BQ14919" s="10"/>
      <c r="BR14919" s="10"/>
      <c r="BS14919" s="10"/>
      <c r="BT14919" s="10"/>
      <c r="BU14919" s="10"/>
    </row>
    <row r="14920" spans="68:73">
      <c r="BP14920" s="8"/>
      <c r="BQ14920" s="8"/>
      <c r="BR14920" s="8"/>
      <c r="BS14920" s="8"/>
      <c r="BT14920" s="8"/>
      <c r="BU14920" s="8"/>
    </row>
    <row r="14921" spans="68:73">
      <c r="BP14921" s="10"/>
      <c r="BQ14921" s="10"/>
      <c r="BR14921" s="10"/>
      <c r="BS14921" s="10"/>
      <c r="BT14921" s="10"/>
      <c r="BU14921" s="10"/>
    </row>
    <row r="14922" spans="68:73">
      <c r="BP14922" s="8"/>
      <c r="BQ14922" s="8"/>
      <c r="BR14922" s="8"/>
      <c r="BS14922" s="8"/>
      <c r="BT14922" s="8"/>
      <c r="BU14922" s="8"/>
    </row>
    <row r="14923" spans="68:73">
      <c r="BP14923" s="10"/>
      <c r="BQ14923" s="10"/>
      <c r="BR14923" s="10"/>
      <c r="BS14923" s="10"/>
      <c r="BT14923" s="10"/>
      <c r="BU14923" s="10"/>
    </row>
    <row r="14924" spans="68:73">
      <c r="BP14924" s="8"/>
      <c r="BQ14924" s="8"/>
      <c r="BR14924" s="8"/>
      <c r="BS14924" s="8"/>
      <c r="BT14924" s="8"/>
      <c r="BU14924" s="8"/>
    </row>
    <row r="14925" spans="68:73">
      <c r="BP14925" s="10"/>
      <c r="BQ14925" s="10"/>
      <c r="BR14925" s="10"/>
      <c r="BS14925" s="10"/>
      <c r="BT14925" s="10"/>
      <c r="BU14925" s="10"/>
    </row>
    <row r="14926" spans="68:73">
      <c r="BP14926" s="8"/>
      <c r="BQ14926" s="8"/>
      <c r="BR14926" s="8"/>
      <c r="BS14926" s="8"/>
      <c r="BT14926" s="8"/>
      <c r="BU14926" s="8"/>
    </row>
    <row r="14927" spans="68:73">
      <c r="BP14927" s="10"/>
      <c r="BQ14927" s="10"/>
      <c r="BR14927" s="10"/>
      <c r="BS14927" s="10"/>
      <c r="BT14927" s="10"/>
      <c r="BU14927" s="10"/>
    </row>
    <row r="14928" spans="68:73">
      <c r="BP14928" s="8"/>
      <c r="BQ14928" s="8"/>
      <c r="BR14928" s="8"/>
      <c r="BS14928" s="8"/>
      <c r="BT14928" s="8"/>
      <c r="BU14928" s="8"/>
    </row>
    <row r="14929" spans="68:73">
      <c r="BP14929" s="10"/>
      <c r="BQ14929" s="10"/>
      <c r="BR14929" s="10"/>
      <c r="BS14929" s="10"/>
      <c r="BT14929" s="10"/>
      <c r="BU14929" s="10"/>
    </row>
    <row r="14930" spans="68:73">
      <c r="BP14930" s="8"/>
      <c r="BQ14930" s="8"/>
      <c r="BR14930" s="8"/>
      <c r="BS14930" s="8"/>
      <c r="BT14930" s="8"/>
      <c r="BU14930" s="8"/>
    </row>
    <row r="14931" spans="68:73">
      <c r="BP14931" s="10"/>
      <c r="BQ14931" s="10"/>
      <c r="BR14931" s="10"/>
      <c r="BS14931" s="10"/>
      <c r="BT14931" s="10"/>
      <c r="BU14931" s="10"/>
    </row>
    <row r="14932" spans="68:73">
      <c r="BP14932" s="8"/>
      <c r="BQ14932" s="8"/>
      <c r="BR14932" s="8"/>
      <c r="BS14932" s="8"/>
      <c r="BT14932" s="8"/>
      <c r="BU14932" s="8"/>
    </row>
    <row r="14933" spans="68:73">
      <c r="BP14933" s="10"/>
      <c r="BQ14933" s="10"/>
      <c r="BR14933" s="10"/>
      <c r="BS14933" s="10"/>
      <c r="BT14933" s="10"/>
      <c r="BU14933" s="10"/>
    </row>
    <row r="14934" spans="68:73">
      <c r="BP14934" s="8"/>
      <c r="BQ14934" s="8"/>
      <c r="BR14934" s="8"/>
      <c r="BS14934" s="8"/>
      <c r="BT14934" s="8"/>
      <c r="BU14934" s="8"/>
    </row>
    <row r="14935" spans="68:73">
      <c r="BP14935" s="10"/>
      <c r="BQ14935" s="10"/>
      <c r="BR14935" s="10"/>
      <c r="BS14935" s="10"/>
      <c r="BT14935" s="10"/>
      <c r="BU14935" s="10"/>
    </row>
    <row r="14936" spans="68:73">
      <c r="BP14936" s="8"/>
      <c r="BQ14936" s="8"/>
      <c r="BR14936" s="8"/>
      <c r="BS14936" s="8"/>
      <c r="BT14936" s="8"/>
      <c r="BU14936" s="8"/>
    </row>
    <row r="14937" spans="68:73">
      <c r="BP14937" s="10"/>
      <c r="BQ14937" s="10"/>
      <c r="BR14937" s="10"/>
      <c r="BS14937" s="10"/>
      <c r="BT14937" s="10"/>
      <c r="BU14937" s="10"/>
    </row>
    <row r="14938" spans="68:73">
      <c r="BP14938" s="8"/>
      <c r="BQ14938" s="8"/>
      <c r="BR14938" s="8"/>
      <c r="BS14938" s="8"/>
      <c r="BT14938" s="8"/>
      <c r="BU14938" s="8"/>
    </row>
    <row r="14939" spans="68:73">
      <c r="BP14939" s="10"/>
      <c r="BQ14939" s="10"/>
      <c r="BR14939" s="10"/>
      <c r="BS14939" s="10"/>
      <c r="BT14939" s="10"/>
      <c r="BU14939" s="10"/>
    </row>
    <row r="14940" spans="68:73">
      <c r="BP14940" s="8"/>
      <c r="BQ14940" s="8"/>
      <c r="BR14940" s="8"/>
      <c r="BS14940" s="8"/>
      <c r="BT14940" s="8"/>
      <c r="BU14940" s="8"/>
    </row>
    <row r="14941" spans="68:73">
      <c r="BP14941" s="10"/>
      <c r="BQ14941" s="10"/>
      <c r="BR14941" s="10"/>
      <c r="BS14941" s="10"/>
      <c r="BT14941" s="10"/>
      <c r="BU14941" s="10"/>
    </row>
    <row r="14942" spans="68:73">
      <c r="BP14942" s="8"/>
      <c r="BQ14942" s="8"/>
      <c r="BR14942" s="8"/>
      <c r="BS14942" s="8"/>
      <c r="BT14942" s="8"/>
      <c r="BU14942" s="8"/>
    </row>
    <row r="14943" spans="68:73">
      <c r="BP14943" s="10"/>
      <c r="BQ14943" s="10"/>
      <c r="BR14943" s="10"/>
      <c r="BS14943" s="10"/>
      <c r="BT14943" s="10"/>
      <c r="BU14943" s="10"/>
    </row>
    <row r="14944" spans="68:73">
      <c r="BP14944" s="8"/>
      <c r="BQ14944" s="8"/>
      <c r="BR14944" s="8"/>
      <c r="BS14944" s="8"/>
      <c r="BT14944" s="8"/>
      <c r="BU14944" s="8"/>
    </row>
    <row r="14945" spans="68:73">
      <c r="BP14945" s="10"/>
      <c r="BQ14945" s="10"/>
      <c r="BR14945" s="10"/>
      <c r="BS14945" s="10"/>
      <c r="BT14945" s="10"/>
      <c r="BU14945" s="10"/>
    </row>
    <row r="14946" spans="68:73">
      <c r="BP14946" s="8"/>
      <c r="BQ14946" s="8"/>
      <c r="BR14946" s="8"/>
      <c r="BS14946" s="8"/>
      <c r="BT14946" s="8"/>
      <c r="BU14946" s="8"/>
    </row>
    <row r="14947" spans="68:73">
      <c r="BP14947" s="10"/>
      <c r="BQ14947" s="10"/>
      <c r="BR14947" s="10"/>
      <c r="BS14947" s="10"/>
      <c r="BT14947" s="10"/>
      <c r="BU14947" s="10"/>
    </row>
    <row r="14948" spans="68:73">
      <c r="BP14948" s="8"/>
      <c r="BQ14948" s="8"/>
      <c r="BR14948" s="8"/>
      <c r="BS14948" s="8"/>
      <c r="BT14948" s="8"/>
      <c r="BU14948" s="8"/>
    </row>
    <row r="14949" spans="68:73">
      <c r="BP14949" s="10"/>
      <c r="BQ14949" s="10"/>
      <c r="BR14949" s="10"/>
      <c r="BS14949" s="10"/>
      <c r="BT14949" s="10"/>
      <c r="BU14949" s="10"/>
    </row>
    <row r="14950" spans="68:73">
      <c r="BP14950" s="8"/>
      <c r="BQ14950" s="8"/>
      <c r="BR14950" s="8"/>
      <c r="BS14950" s="8"/>
      <c r="BT14950" s="8"/>
      <c r="BU14950" s="8"/>
    </row>
    <row r="14951" spans="68:73">
      <c r="BP14951" s="10"/>
      <c r="BQ14951" s="10"/>
      <c r="BR14951" s="10"/>
      <c r="BS14951" s="10"/>
      <c r="BT14951" s="10"/>
      <c r="BU14951" s="10"/>
    </row>
    <row r="14952" spans="68:73">
      <c r="BP14952" s="8"/>
      <c r="BQ14952" s="8"/>
      <c r="BR14952" s="8"/>
      <c r="BS14952" s="8"/>
      <c r="BT14952" s="8"/>
      <c r="BU14952" s="8"/>
    </row>
    <row r="14953" spans="68:73">
      <c r="BP14953" s="10"/>
      <c r="BQ14953" s="10"/>
      <c r="BR14953" s="10"/>
      <c r="BS14953" s="10"/>
      <c r="BT14953" s="10"/>
      <c r="BU14953" s="10"/>
    </row>
    <row r="14954" spans="68:73">
      <c r="BP14954" s="8"/>
      <c r="BQ14954" s="8"/>
      <c r="BR14954" s="8"/>
      <c r="BS14954" s="8"/>
      <c r="BT14954" s="8"/>
      <c r="BU14954" s="8"/>
    </row>
    <row r="14955" spans="68:73">
      <c r="BP14955" s="10"/>
      <c r="BQ14955" s="10"/>
      <c r="BR14955" s="10"/>
      <c r="BS14955" s="10"/>
      <c r="BT14955" s="10"/>
      <c r="BU14955" s="10"/>
    </row>
    <row r="14956" spans="68:73">
      <c r="BP14956" s="8"/>
      <c r="BQ14956" s="8"/>
      <c r="BR14956" s="8"/>
      <c r="BS14956" s="8"/>
      <c r="BT14956" s="8"/>
      <c r="BU14956" s="8"/>
    </row>
    <row r="14957" spans="68:73">
      <c r="BP14957" s="10"/>
      <c r="BQ14957" s="10"/>
      <c r="BR14957" s="10"/>
      <c r="BS14957" s="10"/>
      <c r="BT14957" s="10"/>
      <c r="BU14957" s="10"/>
    </row>
    <row r="14958" spans="68:73">
      <c r="BP14958" s="8"/>
      <c r="BQ14958" s="8"/>
      <c r="BR14958" s="8"/>
      <c r="BS14958" s="8"/>
      <c r="BT14958" s="8"/>
      <c r="BU14958" s="8"/>
    </row>
    <row r="14959" spans="68:73">
      <c r="BP14959" s="10"/>
      <c r="BQ14959" s="10"/>
      <c r="BR14959" s="10"/>
      <c r="BS14959" s="10"/>
      <c r="BT14959" s="10"/>
      <c r="BU14959" s="10"/>
    </row>
    <row r="14960" spans="68:73">
      <c r="BP14960" s="8"/>
      <c r="BQ14960" s="8"/>
      <c r="BR14960" s="8"/>
      <c r="BS14960" s="8"/>
      <c r="BT14960" s="8"/>
      <c r="BU14960" s="8"/>
    </row>
    <row r="14961" spans="68:73">
      <c r="BP14961" s="10"/>
      <c r="BQ14961" s="10"/>
      <c r="BR14961" s="10"/>
      <c r="BS14961" s="10"/>
      <c r="BT14961" s="10"/>
      <c r="BU14961" s="10"/>
    </row>
    <row r="14962" spans="68:73">
      <c r="BP14962" s="8"/>
      <c r="BQ14962" s="8"/>
      <c r="BR14962" s="8"/>
      <c r="BS14962" s="8"/>
      <c r="BT14962" s="8"/>
      <c r="BU14962" s="8"/>
    </row>
    <row r="14963" spans="68:73">
      <c r="BP14963" s="10"/>
      <c r="BQ14963" s="10"/>
      <c r="BR14963" s="10"/>
      <c r="BS14963" s="10"/>
      <c r="BT14963" s="10"/>
      <c r="BU14963" s="10"/>
    </row>
    <row r="14964" spans="68:73">
      <c r="BP14964" s="8"/>
      <c r="BQ14964" s="8"/>
      <c r="BR14964" s="8"/>
      <c r="BS14964" s="8"/>
      <c r="BT14964" s="8"/>
      <c r="BU14964" s="8"/>
    </row>
    <row r="14965" spans="68:73">
      <c r="BP14965" s="10"/>
      <c r="BQ14965" s="10"/>
      <c r="BR14965" s="10"/>
      <c r="BS14965" s="10"/>
      <c r="BT14965" s="10"/>
      <c r="BU14965" s="10"/>
    </row>
    <row r="14966" spans="68:73">
      <c r="BP14966" s="8"/>
      <c r="BQ14966" s="8"/>
      <c r="BR14966" s="8"/>
      <c r="BS14966" s="8"/>
      <c r="BT14966" s="8"/>
      <c r="BU14966" s="8"/>
    </row>
    <row r="14967" spans="68:73">
      <c r="BP14967" s="10"/>
      <c r="BQ14967" s="10"/>
      <c r="BR14967" s="10"/>
      <c r="BS14967" s="10"/>
      <c r="BT14967" s="10"/>
      <c r="BU14967" s="10"/>
    </row>
    <row r="14968" spans="68:73">
      <c r="BP14968" s="8"/>
      <c r="BQ14968" s="8"/>
      <c r="BR14968" s="8"/>
      <c r="BS14968" s="8"/>
      <c r="BT14968" s="8"/>
      <c r="BU14968" s="8"/>
    </row>
    <row r="14969" spans="68:73">
      <c r="BP14969" s="10"/>
      <c r="BQ14969" s="10"/>
      <c r="BR14969" s="10"/>
      <c r="BS14969" s="10"/>
      <c r="BT14969" s="10"/>
      <c r="BU14969" s="10"/>
    </row>
    <row r="14970" spans="68:73">
      <c r="BP14970" s="8"/>
      <c r="BQ14970" s="8"/>
      <c r="BR14970" s="8"/>
      <c r="BS14970" s="8"/>
      <c r="BT14970" s="8"/>
      <c r="BU14970" s="8"/>
    </row>
    <row r="14971" spans="68:73">
      <c r="BP14971" s="10"/>
      <c r="BQ14971" s="10"/>
      <c r="BR14971" s="10"/>
      <c r="BS14971" s="10"/>
      <c r="BT14971" s="10"/>
      <c r="BU14971" s="10"/>
    </row>
    <row r="14972" spans="68:73">
      <c r="BP14972" s="8"/>
      <c r="BQ14972" s="8"/>
      <c r="BR14972" s="8"/>
      <c r="BS14972" s="8"/>
      <c r="BT14972" s="8"/>
      <c r="BU14972" s="8"/>
    </row>
    <row r="14973" spans="68:73">
      <c r="BP14973" s="10"/>
      <c r="BQ14973" s="10"/>
      <c r="BR14973" s="10"/>
      <c r="BS14973" s="10"/>
      <c r="BT14973" s="10"/>
      <c r="BU14973" s="10"/>
    </row>
    <row r="14974" spans="68:73">
      <c r="BP14974" s="8"/>
      <c r="BQ14974" s="8"/>
      <c r="BR14974" s="8"/>
      <c r="BS14974" s="8"/>
      <c r="BT14974" s="8"/>
      <c r="BU14974" s="8"/>
    </row>
    <row r="14975" spans="68:73">
      <c r="BP14975" s="10"/>
      <c r="BQ14975" s="10"/>
      <c r="BR14975" s="10"/>
      <c r="BS14975" s="10"/>
      <c r="BT14975" s="10"/>
      <c r="BU14975" s="10"/>
    </row>
    <row r="14976" spans="68:73">
      <c r="BP14976" s="8"/>
      <c r="BQ14976" s="8"/>
      <c r="BR14976" s="8"/>
      <c r="BS14976" s="8"/>
      <c r="BT14976" s="8"/>
      <c r="BU14976" s="8"/>
    </row>
    <row r="14977" spans="68:73">
      <c r="BP14977" s="10"/>
      <c r="BQ14977" s="10"/>
      <c r="BR14977" s="10"/>
      <c r="BS14977" s="10"/>
      <c r="BT14977" s="10"/>
      <c r="BU14977" s="10"/>
    </row>
    <row r="14978" spans="68:73">
      <c r="BP14978" s="8"/>
      <c r="BQ14978" s="8"/>
      <c r="BR14978" s="8"/>
      <c r="BS14978" s="8"/>
      <c r="BT14978" s="8"/>
      <c r="BU14978" s="8"/>
    </row>
    <row r="14979" spans="68:73">
      <c r="BP14979" s="10"/>
      <c r="BQ14979" s="10"/>
      <c r="BR14979" s="10"/>
      <c r="BS14979" s="10"/>
      <c r="BT14979" s="10"/>
      <c r="BU14979" s="10"/>
    </row>
    <row r="14980" spans="68:73">
      <c r="BP14980" s="8"/>
      <c r="BQ14980" s="8"/>
      <c r="BR14980" s="8"/>
      <c r="BS14980" s="8"/>
      <c r="BT14980" s="8"/>
      <c r="BU14980" s="8"/>
    </row>
    <row r="14981" spans="68:73">
      <c r="BP14981" s="10"/>
      <c r="BQ14981" s="10"/>
      <c r="BR14981" s="10"/>
      <c r="BS14981" s="10"/>
      <c r="BT14981" s="10"/>
      <c r="BU14981" s="10"/>
    </row>
    <row r="14982" spans="68:73">
      <c r="BP14982" s="8"/>
      <c r="BQ14982" s="8"/>
      <c r="BR14982" s="8"/>
      <c r="BS14982" s="8"/>
      <c r="BT14982" s="8"/>
      <c r="BU14982" s="8"/>
    </row>
    <row r="14983" spans="68:73">
      <c r="BP14983" s="10"/>
      <c r="BQ14983" s="10"/>
      <c r="BR14983" s="10"/>
      <c r="BS14983" s="10"/>
      <c r="BT14983" s="10"/>
      <c r="BU14983" s="10"/>
    </row>
    <row r="14984" spans="68:73">
      <c r="BP14984" s="8"/>
      <c r="BQ14984" s="8"/>
      <c r="BR14984" s="8"/>
      <c r="BS14984" s="8"/>
      <c r="BT14984" s="8"/>
      <c r="BU14984" s="8"/>
    </row>
    <row r="14985" spans="68:73">
      <c r="BP14985" s="10"/>
      <c r="BQ14985" s="10"/>
      <c r="BR14985" s="10"/>
      <c r="BS14985" s="10"/>
      <c r="BT14985" s="10"/>
      <c r="BU14985" s="10"/>
    </row>
    <row r="14986" spans="68:73">
      <c r="BP14986" s="8"/>
      <c r="BQ14986" s="8"/>
      <c r="BR14986" s="8"/>
      <c r="BS14986" s="8"/>
      <c r="BT14986" s="8"/>
      <c r="BU14986" s="8"/>
    </row>
    <row r="14987" spans="68:73">
      <c r="BP14987" s="10"/>
      <c r="BQ14987" s="10"/>
      <c r="BR14987" s="10"/>
      <c r="BS14987" s="10"/>
      <c r="BT14987" s="10"/>
      <c r="BU14987" s="10"/>
    </row>
    <row r="14988" spans="68:73">
      <c r="BP14988" s="8"/>
      <c r="BQ14988" s="8"/>
      <c r="BR14988" s="8"/>
      <c r="BS14988" s="8"/>
      <c r="BT14988" s="8"/>
      <c r="BU14988" s="8"/>
    </row>
    <row r="14989" spans="68:73">
      <c r="BP14989" s="10"/>
      <c r="BQ14989" s="10"/>
      <c r="BR14989" s="10"/>
      <c r="BS14989" s="10"/>
      <c r="BT14989" s="10"/>
      <c r="BU14989" s="10"/>
    </row>
    <row r="14990" spans="68:73">
      <c r="BP14990" s="8"/>
      <c r="BQ14990" s="8"/>
      <c r="BR14990" s="8"/>
      <c r="BS14990" s="8"/>
      <c r="BT14990" s="8"/>
      <c r="BU14990" s="8"/>
    </row>
    <row r="14991" spans="68:73">
      <c r="BP14991" s="10"/>
      <c r="BQ14991" s="10"/>
      <c r="BR14991" s="10"/>
      <c r="BS14991" s="10"/>
      <c r="BT14991" s="10"/>
      <c r="BU14991" s="10"/>
    </row>
    <row r="14992" spans="68:73">
      <c r="BP14992" s="8"/>
      <c r="BQ14992" s="8"/>
      <c r="BR14992" s="8"/>
      <c r="BS14992" s="8"/>
      <c r="BT14992" s="8"/>
      <c r="BU14992" s="8"/>
    </row>
    <row r="14993" spans="68:73">
      <c r="BP14993" s="10"/>
      <c r="BQ14993" s="10"/>
      <c r="BR14993" s="10"/>
      <c r="BS14993" s="10"/>
      <c r="BT14993" s="10"/>
      <c r="BU14993" s="10"/>
    </row>
    <row r="14994" spans="68:73">
      <c r="BP14994" s="8"/>
      <c r="BQ14994" s="8"/>
      <c r="BR14994" s="8"/>
      <c r="BS14994" s="8"/>
      <c r="BT14994" s="8"/>
      <c r="BU14994" s="8"/>
    </row>
    <row r="14995" spans="68:73">
      <c r="BP14995" s="10"/>
      <c r="BQ14995" s="10"/>
      <c r="BR14995" s="10"/>
      <c r="BS14995" s="10"/>
      <c r="BT14995" s="10"/>
      <c r="BU14995" s="10"/>
    </row>
    <row r="14996" spans="68:73">
      <c r="BP14996" s="8"/>
      <c r="BQ14996" s="8"/>
      <c r="BR14996" s="8"/>
      <c r="BS14996" s="8"/>
      <c r="BT14996" s="8"/>
      <c r="BU14996" s="8"/>
    </row>
    <row r="14997" spans="68:73">
      <c r="BP14997" s="10"/>
      <c r="BQ14997" s="10"/>
      <c r="BR14997" s="10"/>
      <c r="BS14997" s="10"/>
      <c r="BT14997" s="10"/>
      <c r="BU14997" s="10"/>
    </row>
    <row r="14998" spans="68:73">
      <c r="BP14998" s="8"/>
      <c r="BQ14998" s="8"/>
      <c r="BR14998" s="8"/>
      <c r="BS14998" s="8"/>
      <c r="BT14998" s="8"/>
      <c r="BU14998" s="8"/>
    </row>
    <row r="14999" spans="68:73">
      <c r="BP14999" s="10"/>
      <c r="BQ14999" s="10"/>
      <c r="BR14999" s="10"/>
      <c r="BS14999" s="10"/>
      <c r="BT14999" s="10"/>
      <c r="BU14999" s="10"/>
    </row>
    <row r="15000" spans="68:73">
      <c r="BP15000" s="8"/>
      <c r="BQ15000" s="8"/>
      <c r="BR15000" s="8"/>
      <c r="BS15000" s="8"/>
      <c r="BT15000" s="8"/>
      <c r="BU15000" s="8"/>
    </row>
    <row r="15001" spans="68:73">
      <c r="BP15001" s="10"/>
      <c r="BQ15001" s="10"/>
      <c r="BR15001" s="10"/>
      <c r="BS15001" s="10"/>
      <c r="BT15001" s="10"/>
      <c r="BU15001" s="10"/>
    </row>
    <row r="15002" spans="68:73">
      <c r="BP15002" s="8"/>
      <c r="BQ15002" s="8"/>
      <c r="BR15002" s="8"/>
      <c r="BS15002" s="8"/>
      <c r="BT15002" s="8"/>
      <c r="BU15002" s="8"/>
    </row>
    <row r="15003" spans="68:73">
      <c r="BP15003" s="10"/>
      <c r="BQ15003" s="10"/>
      <c r="BR15003" s="10"/>
      <c r="BS15003" s="10"/>
      <c r="BT15003" s="10"/>
      <c r="BU15003" s="10"/>
    </row>
    <row r="15004" spans="68:73">
      <c r="BP15004" s="8"/>
      <c r="BQ15004" s="8"/>
      <c r="BR15004" s="8"/>
      <c r="BS15004" s="8"/>
      <c r="BT15004" s="8"/>
      <c r="BU15004" s="8"/>
    </row>
    <row r="15005" spans="68:73">
      <c r="BP15005" s="10"/>
      <c r="BQ15005" s="10"/>
      <c r="BR15005" s="10"/>
      <c r="BS15005" s="10"/>
      <c r="BT15005" s="10"/>
      <c r="BU15005" s="10"/>
    </row>
    <row r="15006" spans="68:73">
      <c r="BP15006" s="8"/>
      <c r="BQ15006" s="8"/>
      <c r="BR15006" s="8"/>
      <c r="BS15006" s="8"/>
      <c r="BT15006" s="8"/>
      <c r="BU15006" s="8"/>
    </row>
    <row r="15007" spans="68:73">
      <c r="BP15007" s="10"/>
      <c r="BQ15007" s="10"/>
      <c r="BR15007" s="10"/>
      <c r="BS15007" s="10"/>
      <c r="BT15007" s="10"/>
      <c r="BU15007" s="10"/>
    </row>
    <row r="15008" spans="68:73">
      <c r="BP15008" s="8"/>
      <c r="BQ15008" s="8"/>
      <c r="BR15008" s="8"/>
      <c r="BS15008" s="8"/>
      <c r="BT15008" s="8"/>
      <c r="BU15008" s="8"/>
    </row>
    <row r="15009" spans="68:73">
      <c r="BP15009" s="10"/>
      <c r="BQ15009" s="10"/>
      <c r="BR15009" s="10"/>
      <c r="BS15009" s="10"/>
      <c r="BT15009" s="10"/>
      <c r="BU15009" s="10"/>
    </row>
    <row r="15010" spans="68:73">
      <c r="BP15010" s="8"/>
      <c r="BQ15010" s="8"/>
      <c r="BR15010" s="8"/>
      <c r="BS15010" s="8"/>
      <c r="BT15010" s="8"/>
      <c r="BU15010" s="8"/>
    </row>
    <row r="15011" spans="68:73">
      <c r="BP15011" s="10"/>
      <c r="BQ15011" s="10"/>
      <c r="BR15011" s="10"/>
      <c r="BS15011" s="10"/>
      <c r="BT15011" s="10"/>
      <c r="BU15011" s="10"/>
    </row>
    <row r="15012" spans="68:73">
      <c r="BP15012" s="8"/>
      <c r="BQ15012" s="8"/>
      <c r="BR15012" s="8"/>
      <c r="BS15012" s="8"/>
      <c r="BT15012" s="8"/>
      <c r="BU15012" s="8"/>
    </row>
    <row r="15013" spans="68:73">
      <c r="BP15013" s="10"/>
      <c r="BQ15013" s="10"/>
      <c r="BR15013" s="10"/>
      <c r="BS15013" s="10"/>
      <c r="BT15013" s="10"/>
      <c r="BU15013" s="10"/>
    </row>
    <row r="15014" spans="68:73">
      <c r="BP15014" s="8"/>
      <c r="BQ15014" s="8"/>
      <c r="BR15014" s="8"/>
      <c r="BS15014" s="8"/>
      <c r="BT15014" s="8"/>
      <c r="BU15014" s="8"/>
    </row>
    <row r="15015" spans="68:73">
      <c r="BP15015" s="10"/>
      <c r="BQ15015" s="10"/>
      <c r="BR15015" s="10"/>
      <c r="BS15015" s="10"/>
      <c r="BT15015" s="10"/>
      <c r="BU15015" s="10"/>
    </row>
    <row r="15016" spans="68:73">
      <c r="BP15016" s="8"/>
      <c r="BQ15016" s="8"/>
      <c r="BR15016" s="8"/>
      <c r="BS15016" s="8"/>
      <c r="BT15016" s="8"/>
      <c r="BU15016" s="8"/>
    </row>
    <row r="15017" spans="68:73">
      <c r="BP15017" s="10"/>
      <c r="BQ15017" s="10"/>
      <c r="BR15017" s="10"/>
      <c r="BS15017" s="10"/>
      <c r="BT15017" s="10"/>
      <c r="BU15017" s="10"/>
    </row>
    <row r="15018" spans="68:73">
      <c r="BP15018" s="8"/>
      <c r="BQ15018" s="8"/>
      <c r="BR15018" s="8"/>
      <c r="BS15018" s="8"/>
      <c r="BT15018" s="8"/>
      <c r="BU15018" s="8"/>
    </row>
    <row r="15019" spans="68:73">
      <c r="BP15019" s="10"/>
      <c r="BQ15019" s="10"/>
      <c r="BR15019" s="10"/>
      <c r="BS15019" s="10"/>
      <c r="BT15019" s="10"/>
      <c r="BU15019" s="10"/>
    </row>
    <row r="15020" spans="68:73">
      <c r="BP15020" s="8"/>
      <c r="BQ15020" s="8"/>
      <c r="BR15020" s="8"/>
      <c r="BS15020" s="8"/>
      <c r="BT15020" s="8"/>
      <c r="BU15020" s="8"/>
    </row>
    <row r="15021" spans="68:73">
      <c r="BP15021" s="10"/>
      <c r="BQ15021" s="10"/>
      <c r="BR15021" s="10"/>
      <c r="BS15021" s="10"/>
      <c r="BT15021" s="10"/>
      <c r="BU15021" s="10"/>
    </row>
    <row r="15022" spans="68:73">
      <c r="BP15022" s="8"/>
      <c r="BQ15022" s="8"/>
      <c r="BR15022" s="8"/>
      <c r="BS15022" s="8"/>
      <c r="BT15022" s="8"/>
      <c r="BU15022" s="8"/>
    </row>
    <row r="15023" spans="68:73">
      <c r="BP15023" s="10"/>
      <c r="BQ15023" s="10"/>
      <c r="BR15023" s="10"/>
      <c r="BS15023" s="10"/>
      <c r="BT15023" s="10"/>
      <c r="BU15023" s="10"/>
    </row>
    <row r="15024" spans="68:73">
      <c r="BP15024" s="8"/>
      <c r="BQ15024" s="8"/>
      <c r="BR15024" s="8"/>
      <c r="BS15024" s="8"/>
      <c r="BT15024" s="8"/>
      <c r="BU15024" s="8"/>
    </row>
    <row r="15025" spans="68:73">
      <c r="BP15025" s="10"/>
      <c r="BQ15025" s="10"/>
      <c r="BR15025" s="10"/>
      <c r="BS15025" s="10"/>
      <c r="BT15025" s="10"/>
      <c r="BU15025" s="10"/>
    </row>
    <row r="15026" spans="68:73">
      <c r="BP15026" s="8"/>
      <c r="BQ15026" s="8"/>
      <c r="BR15026" s="8"/>
      <c r="BS15026" s="8"/>
      <c r="BT15026" s="8"/>
      <c r="BU15026" s="8"/>
    </row>
    <row r="15027" spans="68:73">
      <c r="BP15027" s="10"/>
      <c r="BQ15027" s="10"/>
      <c r="BR15027" s="10"/>
      <c r="BS15027" s="10"/>
      <c r="BT15027" s="10"/>
      <c r="BU15027" s="10"/>
    </row>
    <row r="15028" spans="68:73">
      <c r="BP15028" s="8"/>
      <c r="BQ15028" s="8"/>
      <c r="BR15028" s="8"/>
      <c r="BS15028" s="8"/>
      <c r="BT15028" s="8"/>
      <c r="BU15028" s="8"/>
    </row>
    <row r="15029" spans="68:73">
      <c r="BP15029" s="10"/>
      <c r="BQ15029" s="10"/>
      <c r="BR15029" s="10"/>
      <c r="BS15029" s="10"/>
      <c r="BT15029" s="10"/>
      <c r="BU15029" s="10"/>
    </row>
    <row r="15030" spans="68:73">
      <c r="BP15030" s="8"/>
      <c r="BQ15030" s="8"/>
      <c r="BR15030" s="8"/>
      <c r="BS15030" s="8"/>
      <c r="BT15030" s="8"/>
      <c r="BU15030" s="8"/>
    </row>
    <row r="15031" spans="68:73">
      <c r="BP15031" s="10"/>
      <c r="BQ15031" s="10"/>
      <c r="BR15031" s="10"/>
      <c r="BS15031" s="10"/>
      <c r="BT15031" s="10"/>
      <c r="BU15031" s="10"/>
    </row>
    <row r="15032" spans="68:73">
      <c r="BP15032" s="8"/>
      <c r="BQ15032" s="8"/>
      <c r="BR15032" s="8"/>
      <c r="BS15032" s="8"/>
      <c r="BT15032" s="8"/>
      <c r="BU15032" s="8"/>
    </row>
    <row r="15033" spans="68:73">
      <c r="BP15033" s="10"/>
      <c r="BQ15033" s="10"/>
      <c r="BR15033" s="10"/>
      <c r="BS15033" s="10"/>
      <c r="BT15033" s="10"/>
      <c r="BU15033" s="10"/>
    </row>
    <row r="15034" spans="68:73">
      <c r="BP15034" s="8"/>
      <c r="BQ15034" s="8"/>
      <c r="BR15034" s="8"/>
      <c r="BS15034" s="8"/>
      <c r="BT15034" s="8"/>
      <c r="BU15034" s="8"/>
    </row>
    <row r="15035" spans="68:73">
      <c r="BP15035" s="10"/>
      <c r="BQ15035" s="10"/>
      <c r="BR15035" s="10"/>
      <c r="BS15035" s="10"/>
      <c r="BT15035" s="10"/>
      <c r="BU15035" s="10"/>
    </row>
    <row r="15036" spans="68:73">
      <c r="BP15036" s="8"/>
      <c r="BQ15036" s="8"/>
      <c r="BR15036" s="8"/>
      <c r="BS15036" s="8"/>
      <c r="BT15036" s="8"/>
      <c r="BU15036" s="8"/>
    </row>
    <row r="15037" spans="68:73">
      <c r="BP15037" s="10"/>
      <c r="BQ15037" s="10"/>
      <c r="BR15037" s="10"/>
      <c r="BS15037" s="10"/>
      <c r="BT15037" s="10"/>
      <c r="BU15037" s="10"/>
    </row>
    <row r="15038" spans="68:73">
      <c r="BP15038" s="8"/>
      <c r="BQ15038" s="8"/>
      <c r="BR15038" s="8"/>
      <c r="BS15038" s="8"/>
      <c r="BT15038" s="8"/>
      <c r="BU15038" s="8"/>
    </row>
    <row r="15039" spans="68:73">
      <c r="BP15039" s="10"/>
      <c r="BQ15039" s="10"/>
      <c r="BR15039" s="10"/>
      <c r="BS15039" s="10"/>
      <c r="BT15039" s="10"/>
      <c r="BU15039" s="10"/>
    </row>
    <row r="15040" spans="68:73">
      <c r="BP15040" s="8"/>
      <c r="BQ15040" s="8"/>
      <c r="BR15040" s="8"/>
      <c r="BS15040" s="8"/>
      <c r="BT15040" s="8"/>
      <c r="BU15040" s="8"/>
    </row>
    <row r="15041" spans="68:73">
      <c r="BP15041" s="10"/>
      <c r="BQ15041" s="10"/>
      <c r="BR15041" s="10"/>
      <c r="BS15041" s="10"/>
      <c r="BT15041" s="10"/>
      <c r="BU15041" s="10"/>
    </row>
    <row r="15042" spans="68:73">
      <c r="BP15042" s="8"/>
      <c r="BQ15042" s="8"/>
      <c r="BR15042" s="8"/>
      <c r="BS15042" s="8"/>
      <c r="BT15042" s="8"/>
      <c r="BU15042" s="8"/>
    </row>
    <row r="15043" spans="68:73">
      <c r="BP15043" s="10"/>
      <c r="BQ15043" s="10"/>
      <c r="BR15043" s="10"/>
      <c r="BS15043" s="10"/>
      <c r="BT15043" s="10"/>
      <c r="BU15043" s="10"/>
    </row>
    <row r="15044" spans="68:73">
      <c r="BP15044" s="8"/>
      <c r="BQ15044" s="8"/>
      <c r="BR15044" s="8"/>
      <c r="BS15044" s="8"/>
      <c r="BT15044" s="8"/>
      <c r="BU15044" s="8"/>
    </row>
    <row r="15045" spans="68:73">
      <c r="BP15045" s="10"/>
      <c r="BQ15045" s="10"/>
      <c r="BR15045" s="10"/>
      <c r="BS15045" s="10"/>
      <c r="BT15045" s="10"/>
      <c r="BU15045" s="10"/>
    </row>
    <row r="15046" spans="68:73">
      <c r="BP15046" s="8"/>
      <c r="BQ15046" s="8"/>
      <c r="BR15046" s="8"/>
      <c r="BS15046" s="8"/>
      <c r="BT15046" s="8"/>
      <c r="BU15046" s="8"/>
    </row>
    <row r="15047" spans="68:73">
      <c r="BP15047" s="10"/>
      <c r="BQ15047" s="10"/>
      <c r="BR15047" s="10"/>
      <c r="BS15047" s="10"/>
      <c r="BT15047" s="10"/>
      <c r="BU15047" s="10"/>
    </row>
    <row r="15048" spans="68:73">
      <c r="BP15048" s="8"/>
      <c r="BQ15048" s="8"/>
      <c r="BR15048" s="8"/>
      <c r="BS15048" s="8"/>
      <c r="BT15048" s="8"/>
      <c r="BU15048" s="8"/>
    </row>
    <row r="15049" spans="68:73">
      <c r="BP15049" s="10"/>
      <c r="BQ15049" s="10"/>
      <c r="BR15049" s="10"/>
      <c r="BS15049" s="10"/>
      <c r="BT15049" s="10"/>
      <c r="BU15049" s="10"/>
    </row>
    <row r="15050" spans="68:73">
      <c r="BP15050" s="8"/>
      <c r="BQ15050" s="8"/>
      <c r="BR15050" s="8"/>
      <c r="BS15050" s="8"/>
      <c r="BT15050" s="8"/>
      <c r="BU15050" s="8"/>
    </row>
    <row r="15051" spans="68:73">
      <c r="BP15051" s="10"/>
      <c r="BQ15051" s="10"/>
      <c r="BR15051" s="10"/>
      <c r="BS15051" s="10"/>
      <c r="BT15051" s="10"/>
      <c r="BU15051" s="10"/>
    </row>
    <row r="15052" spans="68:73">
      <c r="BP15052" s="8"/>
      <c r="BQ15052" s="8"/>
      <c r="BR15052" s="8"/>
      <c r="BS15052" s="8"/>
      <c r="BT15052" s="8"/>
      <c r="BU15052" s="8"/>
    </row>
    <row r="15053" spans="68:73">
      <c r="BP15053" s="10"/>
      <c r="BQ15053" s="10"/>
      <c r="BR15053" s="10"/>
      <c r="BS15053" s="10"/>
      <c r="BT15053" s="10"/>
      <c r="BU15053" s="10"/>
    </row>
    <row r="15054" spans="68:73">
      <c r="BP15054" s="8"/>
      <c r="BQ15054" s="8"/>
      <c r="BR15054" s="8"/>
      <c r="BS15054" s="8"/>
      <c r="BT15054" s="8"/>
      <c r="BU15054" s="8"/>
    </row>
    <row r="15055" spans="68:73">
      <c r="BP15055" s="10"/>
      <c r="BQ15055" s="10"/>
      <c r="BR15055" s="10"/>
      <c r="BS15055" s="10"/>
      <c r="BT15055" s="10"/>
      <c r="BU15055" s="10"/>
    </row>
    <row r="15056" spans="68:73">
      <c r="BP15056" s="8"/>
      <c r="BQ15056" s="8"/>
      <c r="BR15056" s="8"/>
      <c r="BS15056" s="8"/>
      <c r="BT15056" s="8"/>
      <c r="BU15056" s="8"/>
    </row>
    <row r="15057" spans="68:73">
      <c r="BP15057" s="10"/>
      <c r="BQ15057" s="10"/>
      <c r="BR15057" s="10"/>
      <c r="BS15057" s="10"/>
      <c r="BT15057" s="10"/>
      <c r="BU15057" s="10"/>
    </row>
    <row r="15058" spans="68:73">
      <c r="BP15058" s="8"/>
      <c r="BQ15058" s="8"/>
      <c r="BR15058" s="8"/>
      <c r="BS15058" s="8"/>
      <c r="BT15058" s="8"/>
      <c r="BU15058" s="8"/>
    </row>
    <row r="15059" spans="68:73">
      <c r="BP15059" s="10"/>
      <c r="BQ15059" s="10"/>
      <c r="BR15059" s="10"/>
      <c r="BS15059" s="10"/>
      <c r="BT15059" s="10"/>
      <c r="BU15059" s="10"/>
    </row>
    <row r="15060" spans="68:73">
      <c r="BP15060" s="8"/>
      <c r="BQ15060" s="8"/>
      <c r="BR15060" s="8"/>
      <c r="BS15060" s="8"/>
      <c r="BT15060" s="8"/>
      <c r="BU15060" s="8"/>
    </row>
    <row r="15061" spans="68:73">
      <c r="BP15061" s="10"/>
      <c r="BQ15061" s="10"/>
      <c r="BR15061" s="10"/>
      <c r="BS15061" s="10"/>
      <c r="BT15061" s="10"/>
      <c r="BU15061" s="10"/>
    </row>
    <row r="15062" spans="68:73">
      <c r="BP15062" s="8"/>
      <c r="BQ15062" s="8"/>
      <c r="BR15062" s="8"/>
      <c r="BS15062" s="8"/>
      <c r="BT15062" s="8"/>
      <c r="BU15062" s="8"/>
    </row>
    <row r="15063" spans="68:73">
      <c r="BP15063" s="10"/>
      <c r="BQ15063" s="10"/>
      <c r="BR15063" s="10"/>
      <c r="BS15063" s="10"/>
      <c r="BT15063" s="10"/>
      <c r="BU15063" s="10"/>
    </row>
    <row r="15064" spans="68:73">
      <c r="BP15064" s="8"/>
      <c r="BQ15064" s="8"/>
      <c r="BR15064" s="8"/>
      <c r="BS15064" s="8"/>
      <c r="BT15064" s="8"/>
      <c r="BU15064" s="8"/>
    </row>
    <row r="15065" spans="68:73">
      <c r="BP15065" s="10"/>
      <c r="BQ15065" s="10"/>
      <c r="BR15065" s="10"/>
      <c r="BS15065" s="10"/>
      <c r="BT15065" s="10"/>
      <c r="BU15065" s="10"/>
    </row>
    <row r="15066" spans="68:73">
      <c r="BP15066" s="8"/>
      <c r="BQ15066" s="8"/>
      <c r="BR15066" s="8"/>
      <c r="BS15066" s="8"/>
      <c r="BT15066" s="8"/>
      <c r="BU15066" s="8"/>
    </row>
    <row r="15067" spans="68:73">
      <c r="BP15067" s="10"/>
      <c r="BQ15067" s="10"/>
      <c r="BR15067" s="10"/>
      <c r="BS15067" s="10"/>
      <c r="BT15067" s="10"/>
      <c r="BU15067" s="10"/>
    </row>
    <row r="15068" spans="68:73">
      <c r="BP15068" s="8"/>
      <c r="BQ15068" s="8"/>
      <c r="BR15068" s="8"/>
      <c r="BS15068" s="8"/>
      <c r="BT15068" s="8"/>
      <c r="BU15068" s="8"/>
    </row>
    <row r="15069" spans="68:73">
      <c r="BP15069" s="10"/>
      <c r="BQ15069" s="10"/>
      <c r="BR15069" s="10"/>
      <c r="BS15069" s="10"/>
      <c r="BT15069" s="10"/>
      <c r="BU15069" s="10"/>
    </row>
    <row r="15070" spans="68:73">
      <c r="BP15070" s="8"/>
      <c r="BQ15070" s="8"/>
      <c r="BR15070" s="8"/>
      <c r="BS15070" s="8"/>
      <c r="BT15070" s="8"/>
      <c r="BU15070" s="8"/>
    </row>
    <row r="15071" spans="68:73">
      <c r="BP15071" s="10"/>
      <c r="BQ15071" s="10"/>
      <c r="BR15071" s="10"/>
      <c r="BS15071" s="10"/>
      <c r="BT15071" s="10"/>
      <c r="BU15071" s="10"/>
    </row>
    <row r="15072" spans="68:73">
      <c r="BP15072" s="8"/>
      <c r="BQ15072" s="8"/>
      <c r="BR15072" s="8"/>
      <c r="BS15072" s="8"/>
      <c r="BT15072" s="8"/>
      <c r="BU15072" s="8"/>
    </row>
    <row r="15073" spans="68:73">
      <c r="BP15073" s="10"/>
      <c r="BQ15073" s="10"/>
      <c r="BR15073" s="10"/>
      <c r="BS15073" s="10"/>
      <c r="BT15073" s="10"/>
      <c r="BU15073" s="10"/>
    </row>
    <row r="15074" spans="68:73">
      <c r="BP15074" s="8"/>
      <c r="BQ15074" s="8"/>
      <c r="BR15074" s="8"/>
      <c r="BS15074" s="8"/>
      <c r="BT15074" s="8"/>
      <c r="BU15074" s="8"/>
    </row>
    <row r="15075" spans="68:73">
      <c r="BP15075" s="10"/>
      <c r="BQ15075" s="10"/>
      <c r="BR15075" s="10"/>
      <c r="BS15075" s="10"/>
      <c r="BT15075" s="10"/>
      <c r="BU15075" s="10"/>
    </row>
    <row r="15076" spans="68:73">
      <c r="BP15076" s="8"/>
      <c r="BQ15076" s="8"/>
      <c r="BR15076" s="8"/>
      <c r="BS15076" s="8"/>
      <c r="BT15076" s="8"/>
      <c r="BU15076" s="8"/>
    </row>
    <row r="15077" spans="68:73">
      <c r="BP15077" s="10"/>
      <c r="BQ15077" s="10"/>
      <c r="BR15077" s="10"/>
      <c r="BS15077" s="10"/>
      <c r="BT15077" s="10"/>
      <c r="BU15077" s="10"/>
    </row>
    <row r="15078" spans="68:73">
      <c r="BP15078" s="8"/>
      <c r="BQ15078" s="8"/>
      <c r="BR15078" s="8"/>
      <c r="BS15078" s="8"/>
      <c r="BT15078" s="8"/>
      <c r="BU15078" s="8"/>
    </row>
    <row r="15079" spans="68:73">
      <c r="BP15079" s="10"/>
      <c r="BQ15079" s="10"/>
      <c r="BR15079" s="10"/>
      <c r="BS15079" s="10"/>
      <c r="BT15079" s="10"/>
      <c r="BU15079" s="10"/>
    </row>
    <row r="15080" spans="68:73">
      <c r="BP15080" s="8"/>
      <c r="BQ15080" s="8"/>
      <c r="BR15080" s="8"/>
      <c r="BS15080" s="8"/>
      <c r="BT15080" s="8"/>
      <c r="BU15080" s="8"/>
    </row>
    <row r="15081" spans="68:73">
      <c r="BP15081" s="10"/>
      <c r="BQ15081" s="10"/>
      <c r="BR15081" s="10"/>
      <c r="BS15081" s="10"/>
      <c r="BT15081" s="10"/>
      <c r="BU15081" s="10"/>
    </row>
    <row r="15082" spans="68:73">
      <c r="BP15082" s="8"/>
      <c r="BQ15082" s="8"/>
      <c r="BR15082" s="8"/>
      <c r="BS15082" s="8"/>
      <c r="BT15082" s="8"/>
      <c r="BU15082" s="8"/>
    </row>
    <row r="15083" spans="68:73">
      <c r="BP15083" s="10"/>
      <c r="BQ15083" s="10"/>
      <c r="BR15083" s="10"/>
      <c r="BS15083" s="10"/>
      <c r="BT15083" s="10"/>
      <c r="BU15083" s="10"/>
    </row>
    <row r="15084" spans="68:73">
      <c r="BP15084" s="8"/>
      <c r="BQ15084" s="8"/>
      <c r="BR15084" s="8"/>
      <c r="BS15084" s="8"/>
      <c r="BT15084" s="8"/>
      <c r="BU15084" s="8"/>
    </row>
    <row r="15085" spans="68:73">
      <c r="BP15085" s="10"/>
      <c r="BQ15085" s="10"/>
      <c r="BR15085" s="10"/>
      <c r="BS15085" s="10"/>
      <c r="BT15085" s="10"/>
      <c r="BU15085" s="10"/>
    </row>
    <row r="15086" spans="68:73">
      <c r="BP15086" s="8"/>
      <c r="BQ15086" s="8"/>
      <c r="BR15086" s="8"/>
      <c r="BS15086" s="8"/>
      <c r="BT15086" s="8"/>
      <c r="BU15086" s="8"/>
    </row>
    <row r="15087" spans="68:73">
      <c r="BP15087" s="10"/>
      <c r="BQ15087" s="10"/>
      <c r="BR15087" s="10"/>
      <c r="BS15087" s="10"/>
      <c r="BT15087" s="10"/>
      <c r="BU15087" s="10"/>
    </row>
    <row r="15088" spans="68:73">
      <c r="BP15088" s="8"/>
      <c r="BQ15088" s="8"/>
      <c r="BR15088" s="8"/>
      <c r="BS15088" s="8"/>
      <c r="BT15088" s="8"/>
      <c r="BU15088" s="8"/>
    </row>
    <row r="15089" spans="68:73">
      <c r="BP15089" s="10"/>
      <c r="BQ15089" s="10"/>
      <c r="BR15089" s="10"/>
      <c r="BS15089" s="10"/>
      <c r="BT15089" s="10"/>
      <c r="BU15089" s="10"/>
    </row>
    <row r="15090" spans="68:73">
      <c r="BP15090" s="8"/>
      <c r="BQ15090" s="8"/>
      <c r="BR15090" s="8"/>
      <c r="BS15090" s="8"/>
      <c r="BT15090" s="8"/>
      <c r="BU15090" s="8"/>
    </row>
    <row r="15091" spans="68:73">
      <c r="BP15091" s="10"/>
      <c r="BQ15091" s="10"/>
      <c r="BR15091" s="10"/>
      <c r="BS15091" s="10"/>
      <c r="BT15091" s="10"/>
      <c r="BU15091" s="10"/>
    </row>
    <row r="15092" spans="68:73">
      <c r="BP15092" s="8"/>
      <c r="BQ15092" s="8"/>
      <c r="BR15092" s="8"/>
      <c r="BS15092" s="8"/>
      <c r="BT15092" s="8"/>
      <c r="BU15092" s="8"/>
    </row>
    <row r="15093" spans="68:73">
      <c r="BP15093" s="10"/>
      <c r="BQ15093" s="10"/>
      <c r="BR15093" s="10"/>
      <c r="BS15093" s="10"/>
      <c r="BT15093" s="10"/>
      <c r="BU15093" s="10"/>
    </row>
    <row r="15094" spans="68:73">
      <c r="BP15094" s="8"/>
      <c r="BQ15094" s="8"/>
      <c r="BR15094" s="8"/>
      <c r="BS15094" s="8"/>
      <c r="BT15094" s="8"/>
      <c r="BU15094" s="8"/>
    </row>
    <row r="15095" spans="68:73">
      <c r="BP15095" s="10"/>
      <c r="BQ15095" s="10"/>
      <c r="BR15095" s="10"/>
      <c r="BS15095" s="10"/>
      <c r="BT15095" s="10"/>
      <c r="BU15095" s="10"/>
    </row>
    <row r="15096" spans="68:73">
      <c r="BP15096" s="8"/>
      <c r="BQ15096" s="8"/>
      <c r="BR15096" s="8"/>
      <c r="BS15096" s="8"/>
      <c r="BT15096" s="8"/>
      <c r="BU15096" s="8"/>
    </row>
    <row r="15097" spans="68:73">
      <c r="BP15097" s="10"/>
      <c r="BQ15097" s="10"/>
      <c r="BR15097" s="10"/>
      <c r="BS15097" s="10"/>
      <c r="BT15097" s="10"/>
      <c r="BU15097" s="10"/>
    </row>
    <row r="15098" spans="68:73">
      <c r="BP15098" s="8"/>
      <c r="BQ15098" s="8"/>
      <c r="BR15098" s="8"/>
      <c r="BS15098" s="8"/>
      <c r="BT15098" s="8"/>
      <c r="BU15098" s="8"/>
    </row>
    <row r="15099" spans="68:73">
      <c r="BP15099" s="10"/>
      <c r="BQ15099" s="10"/>
      <c r="BR15099" s="10"/>
      <c r="BS15099" s="10"/>
      <c r="BT15099" s="10"/>
      <c r="BU15099" s="10"/>
    </row>
    <row r="15100" spans="68:73">
      <c r="BP15100" s="8"/>
      <c r="BQ15100" s="8"/>
      <c r="BR15100" s="8"/>
      <c r="BS15100" s="8"/>
      <c r="BT15100" s="8"/>
      <c r="BU15100" s="8"/>
    </row>
    <row r="15101" spans="68:73">
      <c r="BP15101" s="10"/>
      <c r="BQ15101" s="10"/>
      <c r="BR15101" s="10"/>
      <c r="BS15101" s="10"/>
      <c r="BT15101" s="10"/>
      <c r="BU15101" s="10"/>
    </row>
    <row r="15102" spans="68:73">
      <c r="BP15102" s="8"/>
      <c r="BQ15102" s="8"/>
      <c r="BR15102" s="8"/>
      <c r="BS15102" s="8"/>
      <c r="BT15102" s="8"/>
      <c r="BU15102" s="8"/>
    </row>
    <row r="15103" spans="68:73">
      <c r="BP15103" s="10"/>
      <c r="BQ15103" s="10"/>
      <c r="BR15103" s="10"/>
      <c r="BS15103" s="10"/>
      <c r="BT15103" s="10"/>
      <c r="BU15103" s="10"/>
    </row>
    <row r="15104" spans="68:73">
      <c r="BP15104" s="8"/>
      <c r="BQ15104" s="8"/>
      <c r="BR15104" s="8"/>
      <c r="BS15104" s="8"/>
      <c r="BT15104" s="8"/>
      <c r="BU15104" s="8"/>
    </row>
    <row r="15105" spans="68:73">
      <c r="BP15105" s="10"/>
      <c r="BQ15105" s="10"/>
      <c r="BR15105" s="10"/>
      <c r="BS15105" s="10"/>
      <c r="BT15105" s="10"/>
      <c r="BU15105" s="10"/>
    </row>
    <row r="15106" spans="68:73">
      <c r="BP15106" s="8"/>
      <c r="BQ15106" s="8"/>
      <c r="BR15106" s="8"/>
      <c r="BS15106" s="8"/>
      <c r="BT15106" s="8"/>
      <c r="BU15106" s="8"/>
    </row>
    <row r="15107" spans="68:73">
      <c r="BP15107" s="10"/>
      <c r="BQ15107" s="10"/>
      <c r="BR15107" s="10"/>
      <c r="BS15107" s="10"/>
      <c r="BT15107" s="10"/>
      <c r="BU15107" s="10"/>
    </row>
    <row r="15108" spans="68:73">
      <c r="BP15108" s="8"/>
      <c r="BQ15108" s="8"/>
      <c r="BR15108" s="8"/>
      <c r="BS15108" s="8"/>
      <c r="BT15108" s="8"/>
      <c r="BU15108" s="8"/>
    </row>
    <row r="15109" spans="68:73">
      <c r="BP15109" s="10"/>
      <c r="BQ15109" s="10"/>
      <c r="BR15109" s="10"/>
      <c r="BS15109" s="10"/>
      <c r="BT15109" s="10"/>
      <c r="BU15109" s="10"/>
    </row>
    <row r="15110" spans="68:73">
      <c r="BP15110" s="8"/>
      <c r="BQ15110" s="8"/>
      <c r="BR15110" s="8"/>
      <c r="BS15110" s="8"/>
      <c r="BT15110" s="8"/>
      <c r="BU15110" s="8"/>
    </row>
    <row r="15111" spans="68:73">
      <c r="BP15111" s="10"/>
      <c r="BQ15111" s="10"/>
      <c r="BR15111" s="10"/>
      <c r="BS15111" s="10"/>
      <c r="BT15111" s="10"/>
      <c r="BU15111" s="10"/>
    </row>
    <row r="15112" spans="68:73">
      <c r="BP15112" s="8"/>
      <c r="BQ15112" s="8"/>
      <c r="BR15112" s="8"/>
      <c r="BS15112" s="8"/>
      <c r="BT15112" s="8"/>
      <c r="BU15112" s="8"/>
    </row>
    <row r="15113" spans="68:73">
      <c r="BP15113" s="10"/>
      <c r="BQ15113" s="10"/>
      <c r="BR15113" s="10"/>
      <c r="BS15113" s="10"/>
      <c r="BT15113" s="10"/>
      <c r="BU15113" s="10"/>
    </row>
    <row r="15114" spans="68:73">
      <c r="BP15114" s="8"/>
      <c r="BQ15114" s="8"/>
      <c r="BR15114" s="8"/>
      <c r="BS15114" s="8"/>
      <c r="BT15114" s="8"/>
      <c r="BU15114" s="8"/>
    </row>
    <row r="15115" spans="68:73">
      <c r="BP15115" s="10"/>
      <c r="BQ15115" s="10"/>
      <c r="BR15115" s="10"/>
      <c r="BS15115" s="10"/>
      <c r="BT15115" s="10"/>
      <c r="BU15115" s="10"/>
    </row>
    <row r="15116" spans="68:73">
      <c r="BP15116" s="8"/>
      <c r="BQ15116" s="8"/>
      <c r="BR15116" s="8"/>
      <c r="BS15116" s="8"/>
      <c r="BT15116" s="8"/>
      <c r="BU15116" s="8"/>
    </row>
    <row r="15117" spans="68:73">
      <c r="BP15117" s="10"/>
      <c r="BQ15117" s="10"/>
      <c r="BR15117" s="10"/>
      <c r="BS15117" s="10"/>
      <c r="BT15117" s="10"/>
      <c r="BU15117" s="10"/>
    </row>
    <row r="15118" spans="68:73">
      <c r="BP15118" s="8"/>
      <c r="BQ15118" s="8"/>
      <c r="BR15118" s="8"/>
      <c r="BS15118" s="8"/>
      <c r="BT15118" s="8"/>
      <c r="BU15118" s="8"/>
    </row>
    <row r="15119" spans="68:73">
      <c r="BP15119" s="10"/>
      <c r="BQ15119" s="10"/>
      <c r="BR15119" s="10"/>
      <c r="BS15119" s="10"/>
      <c r="BT15119" s="10"/>
      <c r="BU15119" s="10"/>
    </row>
    <row r="15120" spans="68:73">
      <c r="BP15120" s="8"/>
      <c r="BQ15120" s="8"/>
      <c r="BR15120" s="8"/>
      <c r="BS15120" s="8"/>
      <c r="BT15120" s="8"/>
      <c r="BU15120" s="8"/>
    </row>
    <row r="15121" spans="68:73">
      <c r="BP15121" s="10"/>
      <c r="BQ15121" s="10"/>
      <c r="BR15121" s="10"/>
      <c r="BS15121" s="10"/>
      <c r="BT15121" s="10"/>
      <c r="BU15121" s="10"/>
    </row>
    <row r="15122" spans="68:73">
      <c r="BP15122" s="8"/>
      <c r="BQ15122" s="8"/>
      <c r="BR15122" s="8"/>
      <c r="BS15122" s="8"/>
      <c r="BT15122" s="8"/>
      <c r="BU15122" s="8"/>
    </row>
    <row r="15123" spans="68:73">
      <c r="BP15123" s="10"/>
      <c r="BQ15123" s="10"/>
      <c r="BR15123" s="10"/>
      <c r="BS15123" s="10"/>
      <c r="BT15123" s="10"/>
      <c r="BU15123" s="10"/>
    </row>
    <row r="15124" spans="68:73">
      <c r="BP15124" s="8"/>
      <c r="BQ15124" s="8"/>
      <c r="BR15124" s="8"/>
      <c r="BS15124" s="8"/>
      <c r="BT15124" s="8"/>
      <c r="BU15124" s="8"/>
    </row>
    <row r="15125" spans="68:73">
      <c r="BP15125" s="10"/>
      <c r="BQ15125" s="10"/>
      <c r="BR15125" s="10"/>
      <c r="BS15125" s="10"/>
      <c r="BT15125" s="10"/>
      <c r="BU15125" s="10"/>
    </row>
    <row r="15126" spans="68:73">
      <c r="BP15126" s="8"/>
      <c r="BQ15126" s="8"/>
      <c r="BR15126" s="8"/>
      <c r="BS15126" s="8"/>
      <c r="BT15126" s="8"/>
      <c r="BU15126" s="8"/>
    </row>
    <row r="15127" spans="68:73">
      <c r="BP15127" s="10"/>
      <c r="BQ15127" s="10"/>
      <c r="BR15127" s="10"/>
      <c r="BS15127" s="10"/>
      <c r="BT15127" s="10"/>
      <c r="BU15127" s="10"/>
    </row>
    <row r="15128" spans="68:73">
      <c r="BP15128" s="8"/>
      <c r="BQ15128" s="8"/>
      <c r="BR15128" s="8"/>
      <c r="BS15128" s="8"/>
      <c r="BT15128" s="8"/>
      <c r="BU15128" s="8"/>
    </row>
    <row r="15129" spans="68:73">
      <c r="BP15129" s="10"/>
      <c r="BQ15129" s="10"/>
      <c r="BR15129" s="10"/>
      <c r="BS15129" s="10"/>
      <c r="BT15129" s="10"/>
      <c r="BU15129" s="10"/>
    </row>
    <row r="15130" spans="68:73">
      <c r="BP15130" s="8"/>
      <c r="BQ15130" s="8"/>
      <c r="BR15130" s="8"/>
      <c r="BS15130" s="8"/>
      <c r="BT15130" s="8"/>
      <c r="BU15130" s="8"/>
    </row>
    <row r="15131" spans="68:73">
      <c r="BP15131" s="10"/>
      <c r="BQ15131" s="10"/>
      <c r="BR15131" s="10"/>
      <c r="BS15131" s="10"/>
      <c r="BT15131" s="10"/>
      <c r="BU15131" s="10"/>
    </row>
    <row r="15132" spans="68:73">
      <c r="BP15132" s="8"/>
      <c r="BQ15132" s="8"/>
      <c r="BR15132" s="8"/>
      <c r="BS15132" s="8"/>
      <c r="BT15132" s="8"/>
      <c r="BU15132" s="8"/>
    </row>
    <row r="15133" spans="68:73">
      <c r="BP15133" s="10"/>
      <c r="BQ15133" s="10"/>
      <c r="BR15133" s="10"/>
      <c r="BS15133" s="10"/>
      <c r="BT15133" s="10"/>
      <c r="BU15133" s="10"/>
    </row>
    <row r="15134" spans="68:73">
      <c r="BP15134" s="8"/>
      <c r="BQ15134" s="8"/>
      <c r="BR15134" s="8"/>
      <c r="BS15134" s="8"/>
      <c r="BT15134" s="8"/>
      <c r="BU15134" s="8"/>
    </row>
    <row r="15135" spans="68:73">
      <c r="BP15135" s="10"/>
      <c r="BQ15135" s="10"/>
      <c r="BR15135" s="10"/>
      <c r="BS15135" s="10"/>
      <c r="BT15135" s="10"/>
      <c r="BU15135" s="10"/>
    </row>
    <row r="15136" spans="68:73">
      <c r="BP15136" s="8"/>
      <c r="BQ15136" s="8"/>
      <c r="BR15136" s="8"/>
      <c r="BS15136" s="8"/>
      <c r="BT15136" s="8"/>
      <c r="BU15136" s="8"/>
    </row>
    <row r="15137" spans="68:73">
      <c r="BP15137" s="10"/>
      <c r="BQ15137" s="10"/>
      <c r="BR15137" s="10"/>
      <c r="BS15137" s="10"/>
      <c r="BT15137" s="10"/>
      <c r="BU15137" s="10"/>
    </row>
    <row r="15138" spans="68:73">
      <c r="BP15138" s="8"/>
      <c r="BQ15138" s="8"/>
      <c r="BR15138" s="8"/>
      <c r="BS15138" s="8"/>
      <c r="BT15138" s="8"/>
      <c r="BU15138" s="8"/>
    </row>
    <row r="15139" spans="68:73">
      <c r="BP15139" s="10"/>
      <c r="BQ15139" s="10"/>
      <c r="BR15139" s="10"/>
      <c r="BS15139" s="10"/>
      <c r="BT15139" s="10"/>
      <c r="BU15139" s="10"/>
    </row>
    <row r="15140" spans="68:73">
      <c r="BP15140" s="8"/>
      <c r="BQ15140" s="8"/>
      <c r="BR15140" s="8"/>
      <c r="BS15140" s="8"/>
      <c r="BT15140" s="8"/>
      <c r="BU15140" s="8"/>
    </row>
    <row r="15141" spans="68:73">
      <c r="BP15141" s="10"/>
      <c r="BQ15141" s="10"/>
      <c r="BR15141" s="10"/>
      <c r="BS15141" s="10"/>
      <c r="BT15141" s="10"/>
      <c r="BU15141" s="10"/>
    </row>
    <row r="15142" spans="68:73">
      <c r="BP15142" s="8"/>
      <c r="BQ15142" s="8"/>
      <c r="BR15142" s="8"/>
      <c r="BS15142" s="8"/>
      <c r="BT15142" s="8"/>
      <c r="BU15142" s="8"/>
    </row>
    <row r="15143" spans="68:73">
      <c r="BP15143" s="10"/>
      <c r="BQ15143" s="10"/>
      <c r="BR15143" s="10"/>
      <c r="BS15143" s="10"/>
      <c r="BT15143" s="10"/>
      <c r="BU15143" s="10"/>
    </row>
    <row r="15144" spans="68:73">
      <c r="BP15144" s="8"/>
      <c r="BQ15144" s="8"/>
      <c r="BR15144" s="8"/>
      <c r="BS15144" s="8"/>
      <c r="BT15144" s="8"/>
      <c r="BU15144" s="8"/>
    </row>
    <row r="15145" spans="68:73">
      <c r="BP15145" s="10"/>
      <c r="BQ15145" s="10"/>
      <c r="BR15145" s="10"/>
      <c r="BS15145" s="10"/>
      <c r="BT15145" s="10"/>
      <c r="BU15145" s="10"/>
    </row>
    <row r="15146" spans="68:73">
      <c r="BP15146" s="8"/>
      <c r="BQ15146" s="8"/>
      <c r="BR15146" s="8"/>
      <c r="BS15146" s="8"/>
      <c r="BT15146" s="8"/>
      <c r="BU15146" s="8"/>
    </row>
    <row r="15147" spans="68:73">
      <c r="BP15147" s="10"/>
      <c r="BQ15147" s="10"/>
      <c r="BR15147" s="10"/>
      <c r="BS15147" s="10"/>
      <c r="BT15147" s="10"/>
      <c r="BU15147" s="10"/>
    </row>
    <row r="15148" spans="68:73">
      <c r="BP15148" s="8"/>
      <c r="BQ15148" s="8"/>
      <c r="BR15148" s="8"/>
      <c r="BS15148" s="8"/>
      <c r="BT15148" s="8"/>
      <c r="BU15148" s="8"/>
    </row>
    <row r="15149" spans="68:73">
      <c r="BP15149" s="10"/>
      <c r="BQ15149" s="10"/>
      <c r="BR15149" s="10"/>
      <c r="BS15149" s="10"/>
      <c r="BT15149" s="10"/>
      <c r="BU15149" s="10"/>
    </row>
    <row r="15150" spans="68:73">
      <c r="BP15150" s="8"/>
      <c r="BQ15150" s="8"/>
      <c r="BR15150" s="8"/>
      <c r="BS15150" s="8"/>
      <c r="BT15150" s="8"/>
      <c r="BU15150" s="8"/>
    </row>
    <row r="15151" spans="68:73">
      <c r="BP15151" s="10"/>
      <c r="BQ15151" s="10"/>
      <c r="BR15151" s="10"/>
      <c r="BS15151" s="10"/>
      <c r="BT15151" s="10"/>
      <c r="BU15151" s="10"/>
    </row>
    <row r="15152" spans="68:73">
      <c r="BP15152" s="8"/>
      <c r="BQ15152" s="8"/>
      <c r="BR15152" s="8"/>
      <c r="BS15152" s="8"/>
      <c r="BT15152" s="8"/>
      <c r="BU15152" s="8"/>
    </row>
    <row r="15153" spans="68:73">
      <c r="BP15153" s="10"/>
      <c r="BQ15153" s="10"/>
      <c r="BR15153" s="10"/>
      <c r="BS15153" s="10"/>
      <c r="BT15153" s="10"/>
      <c r="BU15153" s="10"/>
    </row>
    <row r="15154" spans="68:73">
      <c r="BP15154" s="8"/>
      <c r="BQ15154" s="8"/>
      <c r="BR15154" s="8"/>
      <c r="BS15154" s="8"/>
      <c r="BT15154" s="8"/>
      <c r="BU15154" s="8"/>
    </row>
    <row r="15155" spans="68:73">
      <c r="BP15155" s="10"/>
      <c r="BQ15155" s="10"/>
      <c r="BR15155" s="10"/>
      <c r="BS15155" s="10"/>
      <c r="BT15155" s="10"/>
      <c r="BU15155" s="10"/>
    </row>
    <row r="15156" spans="68:73">
      <c r="BP15156" s="8"/>
      <c r="BQ15156" s="8"/>
      <c r="BR15156" s="8"/>
      <c r="BS15156" s="8"/>
      <c r="BT15156" s="8"/>
      <c r="BU15156" s="8"/>
    </row>
    <row r="15157" spans="68:73">
      <c r="BP15157" s="10"/>
      <c r="BQ15157" s="10"/>
      <c r="BR15157" s="10"/>
      <c r="BS15157" s="10"/>
      <c r="BT15157" s="10"/>
      <c r="BU15157" s="10"/>
    </row>
    <row r="15158" spans="68:73">
      <c r="BP15158" s="8"/>
      <c r="BQ15158" s="8"/>
      <c r="BR15158" s="8"/>
      <c r="BS15158" s="8"/>
      <c r="BT15158" s="8"/>
      <c r="BU15158" s="8"/>
    </row>
    <row r="15159" spans="68:73">
      <c r="BP15159" s="10"/>
      <c r="BQ15159" s="10"/>
      <c r="BR15159" s="10"/>
      <c r="BS15159" s="10"/>
      <c r="BT15159" s="10"/>
      <c r="BU15159" s="10"/>
    </row>
    <row r="15160" spans="68:73">
      <c r="BP15160" s="8"/>
      <c r="BQ15160" s="8"/>
      <c r="BR15160" s="8"/>
      <c r="BS15160" s="8"/>
      <c r="BT15160" s="8"/>
      <c r="BU15160" s="8"/>
    </row>
    <row r="15161" spans="68:73">
      <c r="BP15161" s="10"/>
      <c r="BQ15161" s="10"/>
      <c r="BR15161" s="10"/>
      <c r="BS15161" s="10"/>
      <c r="BT15161" s="10"/>
      <c r="BU15161" s="10"/>
    </row>
    <row r="15162" spans="68:73">
      <c r="BP15162" s="8"/>
      <c r="BQ15162" s="8"/>
      <c r="BR15162" s="8"/>
      <c r="BS15162" s="8"/>
      <c r="BT15162" s="8"/>
      <c r="BU15162" s="8"/>
    </row>
    <row r="15163" spans="68:73">
      <c r="BP15163" s="10"/>
      <c r="BQ15163" s="10"/>
      <c r="BR15163" s="10"/>
      <c r="BS15163" s="10"/>
      <c r="BT15163" s="10"/>
      <c r="BU15163" s="10"/>
    </row>
    <row r="15164" spans="68:73">
      <c r="BP15164" s="8"/>
      <c r="BQ15164" s="8"/>
      <c r="BR15164" s="8"/>
      <c r="BS15164" s="8"/>
      <c r="BT15164" s="8"/>
      <c r="BU15164" s="8"/>
    </row>
    <row r="15165" spans="68:73">
      <c r="BP15165" s="10"/>
      <c r="BQ15165" s="10"/>
      <c r="BR15165" s="10"/>
      <c r="BS15165" s="10"/>
      <c r="BT15165" s="10"/>
      <c r="BU15165" s="10"/>
    </row>
    <row r="15166" spans="68:73">
      <c r="BP15166" s="8"/>
      <c r="BQ15166" s="8"/>
      <c r="BR15166" s="8"/>
      <c r="BS15166" s="8"/>
      <c r="BT15166" s="8"/>
      <c r="BU15166" s="8"/>
    </row>
    <row r="15167" spans="68:73">
      <c r="BP15167" s="10"/>
      <c r="BQ15167" s="10"/>
      <c r="BR15167" s="10"/>
      <c r="BS15167" s="10"/>
      <c r="BT15167" s="10"/>
      <c r="BU15167" s="10"/>
    </row>
    <row r="15168" spans="68:73">
      <c r="BP15168" s="8"/>
      <c r="BQ15168" s="8"/>
      <c r="BR15168" s="8"/>
      <c r="BS15168" s="8"/>
      <c r="BT15168" s="8"/>
      <c r="BU15168" s="8"/>
    </row>
    <row r="15169" spans="68:73">
      <c r="BP15169" s="10"/>
      <c r="BQ15169" s="10"/>
      <c r="BR15169" s="10"/>
      <c r="BS15169" s="10"/>
      <c r="BT15169" s="10"/>
      <c r="BU15169" s="10"/>
    </row>
    <row r="15170" spans="68:73">
      <c r="BP15170" s="8"/>
      <c r="BQ15170" s="8"/>
      <c r="BR15170" s="8"/>
      <c r="BS15170" s="8"/>
      <c r="BT15170" s="8"/>
      <c r="BU15170" s="8"/>
    </row>
    <row r="15171" spans="68:73">
      <c r="BP15171" s="10"/>
      <c r="BQ15171" s="10"/>
      <c r="BR15171" s="10"/>
      <c r="BS15171" s="10"/>
      <c r="BT15171" s="10"/>
      <c r="BU15171" s="10"/>
    </row>
    <row r="15172" spans="68:73">
      <c r="BP15172" s="8"/>
      <c r="BQ15172" s="8"/>
      <c r="BR15172" s="8"/>
      <c r="BS15172" s="8"/>
      <c r="BT15172" s="8"/>
      <c r="BU15172" s="8"/>
    </row>
    <row r="15173" spans="68:73">
      <c r="BP15173" s="10"/>
      <c r="BQ15173" s="10"/>
      <c r="BR15173" s="10"/>
      <c r="BS15173" s="10"/>
      <c r="BT15173" s="10"/>
      <c r="BU15173" s="10"/>
    </row>
    <row r="15174" spans="68:73">
      <c r="BP15174" s="8"/>
      <c r="BQ15174" s="8"/>
      <c r="BR15174" s="8"/>
      <c r="BS15174" s="8"/>
      <c r="BT15174" s="8"/>
      <c r="BU15174" s="8"/>
    </row>
    <row r="15175" spans="68:73">
      <c r="BP15175" s="10"/>
      <c r="BQ15175" s="10"/>
      <c r="BR15175" s="10"/>
      <c r="BS15175" s="10"/>
      <c r="BT15175" s="10"/>
      <c r="BU15175" s="10"/>
    </row>
    <row r="15176" spans="68:73">
      <c r="BP15176" s="8"/>
      <c r="BQ15176" s="8"/>
      <c r="BR15176" s="8"/>
      <c r="BS15176" s="8"/>
      <c r="BT15176" s="8"/>
      <c r="BU15176" s="8"/>
    </row>
    <row r="15177" spans="68:73">
      <c r="BP15177" s="10"/>
      <c r="BQ15177" s="10"/>
      <c r="BR15177" s="10"/>
      <c r="BS15177" s="10"/>
      <c r="BT15177" s="10"/>
      <c r="BU15177" s="10"/>
    </row>
    <row r="15178" spans="68:73">
      <c r="BP15178" s="8"/>
      <c r="BQ15178" s="8"/>
      <c r="BR15178" s="8"/>
      <c r="BS15178" s="8"/>
      <c r="BT15178" s="8"/>
      <c r="BU15178" s="8"/>
    </row>
    <row r="15179" spans="68:73">
      <c r="BP15179" s="10"/>
      <c r="BQ15179" s="10"/>
      <c r="BR15179" s="10"/>
      <c r="BS15179" s="10"/>
      <c r="BT15179" s="10"/>
      <c r="BU15179" s="10"/>
    </row>
    <row r="15180" spans="68:73">
      <c r="BP15180" s="8"/>
      <c r="BQ15180" s="8"/>
      <c r="BR15180" s="8"/>
      <c r="BS15180" s="8"/>
      <c r="BT15180" s="8"/>
      <c r="BU15180" s="8"/>
    </row>
    <row r="15181" spans="68:73">
      <c r="BP15181" s="10"/>
      <c r="BQ15181" s="10"/>
      <c r="BR15181" s="10"/>
      <c r="BS15181" s="10"/>
      <c r="BT15181" s="10"/>
      <c r="BU15181" s="10"/>
    </row>
    <row r="15182" spans="68:73">
      <c r="BP15182" s="8"/>
      <c r="BQ15182" s="8"/>
      <c r="BR15182" s="8"/>
      <c r="BS15182" s="8"/>
      <c r="BT15182" s="8"/>
      <c r="BU15182" s="8"/>
    </row>
    <row r="15183" spans="68:73">
      <c r="BP15183" s="10"/>
      <c r="BQ15183" s="10"/>
      <c r="BR15183" s="10"/>
      <c r="BS15183" s="10"/>
      <c r="BT15183" s="10"/>
      <c r="BU15183" s="10"/>
    </row>
    <row r="15184" spans="68:73">
      <c r="BP15184" s="8"/>
      <c r="BQ15184" s="8"/>
      <c r="BR15184" s="8"/>
      <c r="BS15184" s="8"/>
      <c r="BT15184" s="8"/>
      <c r="BU15184" s="8"/>
    </row>
    <row r="15185" spans="68:73">
      <c r="BP15185" s="10"/>
      <c r="BQ15185" s="10"/>
      <c r="BR15185" s="10"/>
      <c r="BS15185" s="10"/>
      <c r="BT15185" s="10"/>
      <c r="BU15185" s="10"/>
    </row>
    <row r="15186" spans="68:73">
      <c r="BP15186" s="8"/>
      <c r="BQ15186" s="8"/>
      <c r="BR15186" s="8"/>
      <c r="BS15186" s="8"/>
      <c r="BT15186" s="8"/>
      <c r="BU15186" s="8"/>
    </row>
    <row r="15187" spans="68:73">
      <c r="BP15187" s="10"/>
      <c r="BQ15187" s="10"/>
      <c r="BR15187" s="10"/>
      <c r="BS15187" s="10"/>
      <c r="BT15187" s="10"/>
      <c r="BU15187" s="10"/>
    </row>
    <row r="15188" spans="68:73">
      <c r="BP15188" s="8"/>
      <c r="BQ15188" s="8"/>
      <c r="BR15188" s="8"/>
      <c r="BS15188" s="8"/>
      <c r="BT15188" s="8"/>
      <c r="BU15188" s="8"/>
    </row>
    <row r="15189" spans="68:73">
      <c r="BP15189" s="10"/>
      <c r="BQ15189" s="10"/>
      <c r="BR15189" s="10"/>
      <c r="BS15189" s="10"/>
      <c r="BT15189" s="10"/>
      <c r="BU15189" s="10"/>
    </row>
    <row r="15190" spans="68:73">
      <c r="BP15190" s="8"/>
      <c r="BQ15190" s="8"/>
      <c r="BR15190" s="8"/>
      <c r="BS15190" s="8"/>
      <c r="BT15190" s="8"/>
      <c r="BU15190" s="8"/>
    </row>
    <row r="15191" spans="68:73">
      <c r="BP15191" s="10"/>
      <c r="BQ15191" s="10"/>
      <c r="BR15191" s="10"/>
      <c r="BS15191" s="10"/>
      <c r="BT15191" s="10"/>
      <c r="BU15191" s="10"/>
    </row>
    <row r="15192" spans="68:73">
      <c r="BP15192" s="8"/>
      <c r="BQ15192" s="8"/>
      <c r="BR15192" s="8"/>
      <c r="BS15192" s="8"/>
      <c r="BT15192" s="8"/>
      <c r="BU15192" s="8"/>
    </row>
    <row r="15193" spans="68:73">
      <c r="BP15193" s="10"/>
      <c r="BQ15193" s="10"/>
      <c r="BR15193" s="10"/>
      <c r="BS15193" s="10"/>
      <c r="BT15193" s="10"/>
      <c r="BU15193" s="10"/>
    </row>
    <row r="15194" spans="68:73">
      <c r="BP15194" s="8"/>
      <c r="BQ15194" s="8"/>
      <c r="BR15194" s="8"/>
      <c r="BS15194" s="8"/>
      <c r="BT15194" s="8"/>
      <c r="BU15194" s="8"/>
    </row>
    <row r="15195" spans="68:73">
      <c r="BP15195" s="10"/>
      <c r="BQ15195" s="10"/>
      <c r="BR15195" s="10"/>
      <c r="BS15195" s="10"/>
      <c r="BT15195" s="10"/>
      <c r="BU15195" s="10"/>
    </row>
    <row r="15196" spans="68:73">
      <c r="BP15196" s="8"/>
      <c r="BQ15196" s="8"/>
      <c r="BR15196" s="8"/>
      <c r="BS15196" s="8"/>
      <c r="BT15196" s="8"/>
      <c r="BU15196" s="8"/>
    </row>
    <row r="15197" spans="68:73">
      <c r="BP15197" s="10"/>
      <c r="BQ15197" s="10"/>
      <c r="BR15197" s="10"/>
      <c r="BS15197" s="10"/>
      <c r="BT15197" s="10"/>
      <c r="BU15197" s="10"/>
    </row>
    <row r="15198" spans="68:73">
      <c r="BP15198" s="8"/>
      <c r="BQ15198" s="8"/>
      <c r="BR15198" s="8"/>
      <c r="BS15198" s="8"/>
      <c r="BT15198" s="8"/>
      <c r="BU15198" s="8"/>
    </row>
    <row r="15199" spans="68:73">
      <c r="BP15199" s="10"/>
      <c r="BQ15199" s="10"/>
      <c r="BR15199" s="10"/>
      <c r="BS15199" s="10"/>
      <c r="BT15199" s="10"/>
      <c r="BU15199" s="10"/>
    </row>
    <row r="15200" spans="68:73">
      <c r="BP15200" s="8"/>
      <c r="BQ15200" s="8"/>
      <c r="BR15200" s="8"/>
      <c r="BS15200" s="8"/>
      <c r="BT15200" s="8"/>
      <c r="BU15200" s="8"/>
    </row>
    <row r="15201" spans="68:73">
      <c r="BP15201" s="10"/>
      <c r="BQ15201" s="10"/>
      <c r="BR15201" s="10"/>
      <c r="BS15201" s="10"/>
      <c r="BT15201" s="10"/>
      <c r="BU15201" s="10"/>
    </row>
    <row r="15202" spans="68:73">
      <c r="BP15202" s="8"/>
      <c r="BQ15202" s="8"/>
      <c r="BR15202" s="8"/>
      <c r="BS15202" s="8"/>
      <c r="BT15202" s="8"/>
      <c r="BU15202" s="8"/>
    </row>
    <row r="15203" spans="68:73">
      <c r="BP15203" s="10"/>
      <c r="BQ15203" s="10"/>
      <c r="BR15203" s="10"/>
      <c r="BS15203" s="10"/>
      <c r="BT15203" s="10"/>
      <c r="BU15203" s="10"/>
    </row>
    <row r="15204" spans="68:73">
      <c r="BP15204" s="8"/>
      <c r="BQ15204" s="8"/>
      <c r="BR15204" s="8"/>
      <c r="BS15204" s="8"/>
      <c r="BT15204" s="8"/>
      <c r="BU15204" s="8"/>
    </row>
    <row r="15205" spans="68:73">
      <c r="BP15205" s="10"/>
      <c r="BQ15205" s="10"/>
      <c r="BR15205" s="10"/>
      <c r="BS15205" s="10"/>
      <c r="BT15205" s="10"/>
      <c r="BU15205" s="10"/>
    </row>
    <row r="15206" spans="68:73">
      <c r="BP15206" s="8"/>
      <c r="BQ15206" s="8"/>
      <c r="BR15206" s="8"/>
      <c r="BS15206" s="8"/>
      <c r="BT15206" s="8"/>
      <c r="BU15206" s="8"/>
    </row>
    <row r="15207" spans="68:73">
      <c r="BP15207" s="10"/>
      <c r="BQ15207" s="10"/>
      <c r="BR15207" s="10"/>
      <c r="BS15207" s="10"/>
      <c r="BT15207" s="10"/>
      <c r="BU15207" s="10"/>
    </row>
    <row r="15208" spans="68:73">
      <c r="BP15208" s="8"/>
      <c r="BQ15208" s="8"/>
      <c r="BR15208" s="8"/>
      <c r="BS15208" s="8"/>
      <c r="BT15208" s="8"/>
      <c r="BU15208" s="8"/>
    </row>
    <row r="15209" spans="68:73">
      <c r="BP15209" s="10"/>
      <c r="BQ15209" s="10"/>
      <c r="BR15209" s="10"/>
      <c r="BS15209" s="10"/>
      <c r="BT15209" s="10"/>
      <c r="BU15209" s="10"/>
    </row>
    <row r="15210" spans="68:73">
      <c r="BP15210" s="8"/>
      <c r="BQ15210" s="8"/>
      <c r="BR15210" s="8"/>
      <c r="BS15210" s="8"/>
      <c r="BT15210" s="8"/>
      <c r="BU15210" s="8"/>
    </row>
    <row r="15211" spans="68:73">
      <c r="BP15211" s="10"/>
      <c r="BQ15211" s="10"/>
      <c r="BR15211" s="10"/>
      <c r="BS15211" s="10"/>
      <c r="BT15211" s="10"/>
      <c r="BU15211" s="10"/>
    </row>
    <row r="15212" spans="68:73">
      <c r="BP15212" s="8"/>
      <c r="BQ15212" s="8"/>
      <c r="BR15212" s="8"/>
      <c r="BS15212" s="8"/>
      <c r="BT15212" s="8"/>
      <c r="BU15212" s="8"/>
    </row>
    <row r="15213" spans="68:73">
      <c r="BP15213" s="10"/>
      <c r="BQ15213" s="10"/>
      <c r="BR15213" s="10"/>
      <c r="BS15213" s="10"/>
      <c r="BT15213" s="10"/>
      <c r="BU15213" s="10"/>
    </row>
    <row r="15214" spans="68:73">
      <c r="BP15214" s="8"/>
      <c r="BQ15214" s="8"/>
      <c r="BR15214" s="8"/>
      <c r="BS15214" s="8"/>
      <c r="BT15214" s="8"/>
      <c r="BU15214" s="8"/>
    </row>
    <row r="15215" spans="68:73">
      <c r="BP15215" s="10"/>
      <c r="BQ15215" s="10"/>
      <c r="BR15215" s="10"/>
      <c r="BS15215" s="10"/>
      <c r="BT15215" s="10"/>
      <c r="BU15215" s="10"/>
    </row>
    <row r="15216" spans="68:73">
      <c r="BP15216" s="8"/>
      <c r="BQ15216" s="8"/>
      <c r="BR15216" s="8"/>
      <c r="BS15216" s="8"/>
      <c r="BT15216" s="8"/>
      <c r="BU15216" s="8"/>
    </row>
    <row r="15217" spans="68:73">
      <c r="BP15217" s="10"/>
      <c r="BQ15217" s="10"/>
      <c r="BR15217" s="10"/>
      <c r="BS15217" s="10"/>
      <c r="BT15217" s="10"/>
      <c r="BU15217" s="10"/>
    </row>
    <row r="15218" spans="68:73">
      <c r="BP15218" s="8"/>
      <c r="BQ15218" s="8"/>
      <c r="BR15218" s="8"/>
      <c r="BS15218" s="8"/>
      <c r="BT15218" s="8"/>
      <c r="BU15218" s="8"/>
    </row>
    <row r="15219" spans="68:73">
      <c r="BP15219" s="10"/>
      <c r="BQ15219" s="10"/>
      <c r="BR15219" s="10"/>
      <c r="BS15219" s="10"/>
      <c r="BT15219" s="10"/>
      <c r="BU15219" s="10"/>
    </row>
    <row r="15220" spans="68:73">
      <c r="BP15220" s="8"/>
      <c r="BQ15220" s="8"/>
      <c r="BR15220" s="8"/>
      <c r="BS15220" s="8"/>
      <c r="BT15220" s="8"/>
      <c r="BU15220" s="8"/>
    </row>
    <row r="15221" spans="68:73">
      <c r="BP15221" s="10"/>
      <c r="BQ15221" s="10"/>
      <c r="BR15221" s="10"/>
      <c r="BS15221" s="10"/>
      <c r="BT15221" s="10"/>
      <c r="BU15221" s="10"/>
    </row>
    <row r="15222" spans="68:73">
      <c r="BP15222" s="8"/>
      <c r="BQ15222" s="8"/>
      <c r="BR15222" s="8"/>
      <c r="BS15222" s="8"/>
      <c r="BT15222" s="8"/>
      <c r="BU15222" s="8"/>
    </row>
    <row r="15223" spans="68:73">
      <c r="BP15223" s="10"/>
      <c r="BQ15223" s="10"/>
      <c r="BR15223" s="10"/>
      <c r="BS15223" s="10"/>
      <c r="BT15223" s="10"/>
      <c r="BU15223" s="10"/>
    </row>
    <row r="15224" spans="68:73">
      <c r="BP15224" s="8"/>
      <c r="BQ15224" s="8"/>
      <c r="BR15224" s="8"/>
      <c r="BS15224" s="8"/>
      <c r="BT15224" s="8"/>
      <c r="BU15224" s="8"/>
    </row>
    <row r="15225" spans="68:73">
      <c r="BP15225" s="10"/>
      <c r="BQ15225" s="10"/>
      <c r="BR15225" s="10"/>
      <c r="BS15225" s="10"/>
      <c r="BT15225" s="10"/>
      <c r="BU15225" s="10"/>
    </row>
    <row r="15226" spans="68:73">
      <c r="BP15226" s="8"/>
      <c r="BQ15226" s="8"/>
      <c r="BR15226" s="8"/>
      <c r="BS15226" s="8"/>
      <c r="BT15226" s="8"/>
      <c r="BU15226" s="8"/>
    </row>
    <row r="15227" spans="68:73">
      <c r="BP15227" s="10"/>
      <c r="BQ15227" s="10"/>
      <c r="BR15227" s="10"/>
      <c r="BS15227" s="10"/>
      <c r="BT15227" s="10"/>
      <c r="BU15227" s="10"/>
    </row>
    <row r="15228" spans="68:73">
      <c r="BP15228" s="8"/>
      <c r="BQ15228" s="8"/>
      <c r="BR15228" s="8"/>
      <c r="BS15228" s="8"/>
      <c r="BT15228" s="8"/>
      <c r="BU15228" s="8"/>
    </row>
    <row r="15229" spans="68:73">
      <c r="BP15229" s="10"/>
      <c r="BQ15229" s="10"/>
      <c r="BR15229" s="10"/>
      <c r="BS15229" s="10"/>
      <c r="BT15229" s="10"/>
      <c r="BU15229" s="10"/>
    </row>
    <row r="15230" spans="68:73">
      <c r="BP15230" s="8"/>
      <c r="BQ15230" s="8"/>
      <c r="BR15230" s="8"/>
      <c r="BS15230" s="8"/>
      <c r="BT15230" s="8"/>
      <c r="BU15230" s="8"/>
    </row>
    <row r="15231" spans="68:73">
      <c r="BP15231" s="10"/>
      <c r="BQ15231" s="10"/>
      <c r="BR15231" s="10"/>
      <c r="BS15231" s="10"/>
      <c r="BT15231" s="10"/>
      <c r="BU15231" s="10"/>
    </row>
    <row r="15232" spans="68:73">
      <c r="BP15232" s="8"/>
      <c r="BQ15232" s="8"/>
      <c r="BR15232" s="8"/>
      <c r="BS15232" s="8"/>
      <c r="BT15232" s="8"/>
      <c r="BU15232" s="8"/>
    </row>
    <row r="15233" spans="68:73">
      <c r="BP15233" s="10"/>
      <c r="BQ15233" s="10"/>
      <c r="BR15233" s="10"/>
      <c r="BS15233" s="10"/>
      <c r="BT15233" s="10"/>
      <c r="BU15233" s="10"/>
    </row>
    <row r="15234" spans="68:73">
      <c r="BP15234" s="8"/>
      <c r="BQ15234" s="8"/>
      <c r="BR15234" s="8"/>
      <c r="BS15234" s="8"/>
      <c r="BT15234" s="8"/>
      <c r="BU15234" s="8"/>
    </row>
    <row r="15235" spans="68:73">
      <c r="BP15235" s="10"/>
      <c r="BQ15235" s="10"/>
      <c r="BR15235" s="10"/>
      <c r="BS15235" s="10"/>
      <c r="BT15235" s="10"/>
      <c r="BU15235" s="10"/>
    </row>
    <row r="15236" spans="68:73">
      <c r="BP15236" s="8"/>
      <c r="BQ15236" s="8"/>
      <c r="BR15236" s="8"/>
      <c r="BS15236" s="8"/>
      <c r="BT15236" s="8"/>
      <c r="BU15236" s="8"/>
    </row>
    <row r="15237" spans="68:73">
      <c r="BP15237" s="10"/>
      <c r="BQ15237" s="10"/>
      <c r="BR15237" s="10"/>
      <c r="BS15237" s="10"/>
      <c r="BT15237" s="10"/>
      <c r="BU15237" s="10"/>
    </row>
    <row r="15238" spans="68:73">
      <c r="BP15238" s="8"/>
      <c r="BQ15238" s="8"/>
      <c r="BR15238" s="8"/>
      <c r="BS15238" s="8"/>
      <c r="BT15238" s="8"/>
      <c r="BU15238" s="8"/>
    </row>
    <row r="15239" spans="68:73">
      <c r="BP15239" s="10"/>
      <c r="BQ15239" s="10"/>
      <c r="BR15239" s="10"/>
      <c r="BS15239" s="10"/>
      <c r="BT15239" s="10"/>
      <c r="BU15239" s="10"/>
    </row>
    <row r="15240" spans="68:73">
      <c r="BP15240" s="8"/>
      <c r="BQ15240" s="8"/>
      <c r="BR15240" s="8"/>
      <c r="BS15240" s="8"/>
      <c r="BT15240" s="8"/>
      <c r="BU15240" s="8"/>
    </row>
    <row r="15241" spans="68:73">
      <c r="BP15241" s="10"/>
      <c r="BQ15241" s="10"/>
      <c r="BR15241" s="10"/>
      <c r="BS15241" s="10"/>
      <c r="BT15241" s="10"/>
      <c r="BU15241" s="10"/>
    </row>
    <row r="15242" spans="68:73">
      <c r="BP15242" s="8"/>
      <c r="BQ15242" s="8"/>
      <c r="BR15242" s="8"/>
      <c r="BS15242" s="8"/>
      <c r="BT15242" s="8"/>
      <c r="BU15242" s="8"/>
    </row>
    <row r="15243" spans="68:73">
      <c r="BP15243" s="10"/>
      <c r="BQ15243" s="10"/>
      <c r="BR15243" s="10"/>
      <c r="BS15243" s="10"/>
      <c r="BT15243" s="10"/>
      <c r="BU15243" s="10"/>
    </row>
    <row r="15244" spans="68:73">
      <c r="BP15244" s="8"/>
      <c r="BQ15244" s="8"/>
      <c r="BR15244" s="8"/>
      <c r="BS15244" s="8"/>
      <c r="BT15244" s="8"/>
      <c r="BU15244" s="8"/>
    </row>
    <row r="15245" spans="68:73">
      <c r="BP15245" s="10"/>
      <c r="BQ15245" s="10"/>
      <c r="BR15245" s="10"/>
      <c r="BS15245" s="10"/>
      <c r="BT15245" s="10"/>
      <c r="BU15245" s="10"/>
    </row>
    <row r="15246" spans="68:73">
      <c r="BP15246" s="8"/>
      <c r="BQ15246" s="8"/>
      <c r="BR15246" s="8"/>
      <c r="BS15246" s="8"/>
      <c r="BT15246" s="8"/>
      <c r="BU15246" s="8"/>
    </row>
    <row r="15247" spans="68:73">
      <c r="BP15247" s="10"/>
      <c r="BQ15247" s="10"/>
      <c r="BR15247" s="10"/>
      <c r="BS15247" s="10"/>
      <c r="BT15247" s="10"/>
      <c r="BU15247" s="10"/>
    </row>
    <row r="15248" spans="68:73">
      <c r="BP15248" s="8"/>
      <c r="BQ15248" s="8"/>
      <c r="BR15248" s="8"/>
      <c r="BS15248" s="8"/>
      <c r="BT15248" s="8"/>
      <c r="BU15248" s="8"/>
    </row>
    <row r="15249" spans="68:73">
      <c r="BP15249" s="10"/>
      <c r="BQ15249" s="10"/>
      <c r="BR15249" s="10"/>
      <c r="BS15249" s="10"/>
      <c r="BT15249" s="10"/>
      <c r="BU15249" s="10"/>
    </row>
    <row r="15250" spans="68:73">
      <c r="BP15250" s="8"/>
      <c r="BQ15250" s="8"/>
      <c r="BR15250" s="8"/>
      <c r="BS15250" s="8"/>
      <c r="BT15250" s="8"/>
      <c r="BU15250" s="8"/>
    </row>
    <row r="15251" spans="68:73">
      <c r="BP15251" s="10"/>
      <c r="BQ15251" s="10"/>
      <c r="BR15251" s="10"/>
      <c r="BS15251" s="10"/>
      <c r="BT15251" s="10"/>
      <c r="BU15251" s="10"/>
    </row>
    <row r="15252" spans="68:73">
      <c r="BP15252" s="8"/>
      <c r="BQ15252" s="8"/>
      <c r="BR15252" s="8"/>
      <c r="BS15252" s="8"/>
      <c r="BT15252" s="8"/>
      <c r="BU15252" s="8"/>
    </row>
    <row r="15253" spans="68:73">
      <c r="BP15253" s="10"/>
      <c r="BQ15253" s="10"/>
      <c r="BR15253" s="10"/>
      <c r="BS15253" s="10"/>
      <c r="BT15253" s="10"/>
      <c r="BU15253" s="10"/>
    </row>
    <row r="15254" spans="68:73">
      <c r="BP15254" s="8"/>
      <c r="BQ15254" s="8"/>
      <c r="BR15254" s="8"/>
      <c r="BS15254" s="8"/>
      <c r="BT15254" s="8"/>
      <c r="BU15254" s="8"/>
    </row>
    <row r="15255" spans="68:73">
      <c r="BP15255" s="10"/>
      <c r="BQ15255" s="10"/>
      <c r="BR15255" s="10"/>
      <c r="BS15255" s="10"/>
      <c r="BT15255" s="10"/>
      <c r="BU15255" s="10"/>
    </row>
    <row r="15256" spans="68:73">
      <c r="BP15256" s="8"/>
      <c r="BQ15256" s="8"/>
      <c r="BR15256" s="8"/>
      <c r="BS15256" s="8"/>
      <c r="BT15256" s="8"/>
      <c r="BU15256" s="8"/>
    </row>
    <row r="15257" spans="68:73">
      <c r="BP15257" s="10"/>
      <c r="BQ15257" s="10"/>
      <c r="BR15257" s="10"/>
      <c r="BS15257" s="10"/>
      <c r="BT15257" s="10"/>
      <c r="BU15257" s="10"/>
    </row>
    <row r="15258" spans="68:73">
      <c r="BP15258" s="8"/>
      <c r="BQ15258" s="8"/>
      <c r="BR15258" s="8"/>
      <c r="BS15258" s="8"/>
      <c r="BT15258" s="8"/>
      <c r="BU15258" s="8"/>
    </row>
    <row r="15259" spans="68:73">
      <c r="BP15259" s="10"/>
      <c r="BQ15259" s="10"/>
      <c r="BR15259" s="10"/>
      <c r="BS15259" s="10"/>
      <c r="BT15259" s="10"/>
      <c r="BU15259" s="10"/>
    </row>
    <row r="15260" spans="68:73">
      <c r="BP15260" s="8"/>
      <c r="BQ15260" s="8"/>
      <c r="BR15260" s="8"/>
      <c r="BS15260" s="8"/>
      <c r="BT15260" s="8"/>
      <c r="BU15260" s="8"/>
    </row>
    <row r="15261" spans="68:73">
      <c r="BP15261" s="10"/>
      <c r="BQ15261" s="10"/>
      <c r="BR15261" s="10"/>
      <c r="BS15261" s="10"/>
      <c r="BT15261" s="10"/>
      <c r="BU15261" s="10"/>
    </row>
    <row r="15262" spans="68:73">
      <c r="BP15262" s="8"/>
      <c r="BQ15262" s="8"/>
      <c r="BR15262" s="8"/>
      <c r="BS15262" s="8"/>
      <c r="BT15262" s="8"/>
      <c r="BU15262" s="8"/>
    </row>
    <row r="15263" spans="68:73">
      <c r="BP15263" s="10"/>
      <c r="BQ15263" s="10"/>
      <c r="BR15263" s="10"/>
      <c r="BS15263" s="10"/>
      <c r="BT15263" s="10"/>
      <c r="BU15263" s="10"/>
    </row>
    <row r="15264" spans="68:73">
      <c r="BP15264" s="8"/>
      <c r="BQ15264" s="8"/>
      <c r="BR15264" s="8"/>
      <c r="BS15264" s="8"/>
      <c r="BT15264" s="8"/>
      <c r="BU15264" s="8"/>
    </row>
    <row r="15265" spans="68:73">
      <c r="BP15265" s="10"/>
      <c r="BQ15265" s="10"/>
      <c r="BR15265" s="10"/>
      <c r="BS15265" s="10"/>
      <c r="BT15265" s="10"/>
      <c r="BU15265" s="10"/>
    </row>
    <row r="15266" spans="68:73">
      <c r="BP15266" s="8"/>
      <c r="BQ15266" s="8"/>
      <c r="BR15266" s="8"/>
      <c r="BS15266" s="8"/>
      <c r="BT15266" s="8"/>
      <c r="BU15266" s="8"/>
    </row>
    <row r="15267" spans="68:73">
      <c r="BP15267" s="10"/>
      <c r="BQ15267" s="10"/>
      <c r="BR15267" s="10"/>
      <c r="BS15267" s="10"/>
      <c r="BT15267" s="10"/>
      <c r="BU15267" s="10"/>
    </row>
    <row r="15268" spans="68:73">
      <c r="BP15268" s="8"/>
      <c r="BQ15268" s="8"/>
      <c r="BR15268" s="8"/>
      <c r="BS15268" s="8"/>
      <c r="BT15268" s="8"/>
      <c r="BU15268" s="8"/>
    </row>
    <row r="15269" spans="68:73">
      <c r="BP15269" s="10"/>
      <c r="BQ15269" s="10"/>
      <c r="BR15269" s="10"/>
      <c r="BS15269" s="10"/>
      <c r="BT15269" s="10"/>
      <c r="BU15269" s="10"/>
    </row>
    <row r="15270" spans="68:73">
      <c r="BP15270" s="8"/>
      <c r="BQ15270" s="8"/>
      <c r="BR15270" s="8"/>
      <c r="BS15270" s="8"/>
      <c r="BT15270" s="8"/>
      <c r="BU15270" s="8"/>
    </row>
    <row r="15271" spans="68:73">
      <c r="BP15271" s="10"/>
      <c r="BQ15271" s="10"/>
      <c r="BR15271" s="10"/>
      <c r="BS15271" s="10"/>
      <c r="BT15271" s="10"/>
      <c r="BU15271" s="10"/>
    </row>
    <row r="15272" spans="68:73">
      <c r="BP15272" s="8"/>
      <c r="BQ15272" s="8"/>
      <c r="BR15272" s="8"/>
      <c r="BS15272" s="8"/>
      <c r="BT15272" s="8"/>
      <c r="BU15272" s="8"/>
    </row>
    <row r="15273" spans="68:73">
      <c r="BP15273" s="10"/>
      <c r="BQ15273" s="10"/>
      <c r="BR15273" s="10"/>
      <c r="BS15273" s="10"/>
      <c r="BT15273" s="10"/>
      <c r="BU15273" s="10"/>
    </row>
    <row r="15274" spans="68:73">
      <c r="BP15274" s="8"/>
      <c r="BQ15274" s="8"/>
      <c r="BR15274" s="8"/>
      <c r="BS15274" s="8"/>
      <c r="BT15274" s="8"/>
      <c r="BU15274" s="8"/>
    </row>
    <row r="15275" spans="68:73">
      <c r="BP15275" s="10"/>
      <c r="BQ15275" s="10"/>
      <c r="BR15275" s="10"/>
      <c r="BS15275" s="10"/>
      <c r="BT15275" s="10"/>
      <c r="BU15275" s="10"/>
    </row>
    <row r="15276" spans="68:73">
      <c r="BP15276" s="8"/>
      <c r="BQ15276" s="8"/>
      <c r="BR15276" s="8"/>
      <c r="BS15276" s="8"/>
      <c r="BT15276" s="8"/>
      <c r="BU15276" s="8"/>
    </row>
    <row r="15277" spans="68:73">
      <c r="BP15277" s="10"/>
      <c r="BQ15277" s="10"/>
      <c r="BR15277" s="10"/>
      <c r="BS15277" s="10"/>
      <c r="BT15277" s="10"/>
      <c r="BU15277" s="10"/>
    </row>
    <row r="15278" spans="68:73">
      <c r="BP15278" s="8"/>
      <c r="BQ15278" s="8"/>
      <c r="BR15278" s="8"/>
      <c r="BS15278" s="8"/>
      <c r="BT15278" s="8"/>
      <c r="BU15278" s="8"/>
    </row>
    <row r="15279" spans="68:73">
      <c r="BP15279" s="10"/>
      <c r="BQ15279" s="10"/>
      <c r="BR15279" s="10"/>
      <c r="BS15279" s="10"/>
      <c r="BT15279" s="10"/>
      <c r="BU15279" s="10"/>
    </row>
    <row r="15280" spans="68:73">
      <c r="BP15280" s="8"/>
      <c r="BQ15280" s="8"/>
      <c r="BR15280" s="8"/>
      <c r="BS15280" s="8"/>
      <c r="BT15280" s="8"/>
      <c r="BU15280" s="8"/>
    </row>
    <row r="15281" spans="68:73">
      <c r="BP15281" s="10"/>
      <c r="BQ15281" s="10"/>
      <c r="BR15281" s="10"/>
      <c r="BS15281" s="10"/>
      <c r="BT15281" s="10"/>
      <c r="BU15281" s="10"/>
    </row>
    <row r="15282" spans="68:73">
      <c r="BP15282" s="8"/>
      <c r="BQ15282" s="8"/>
      <c r="BR15282" s="8"/>
      <c r="BS15282" s="8"/>
      <c r="BT15282" s="8"/>
      <c r="BU15282" s="8"/>
    </row>
    <row r="15283" spans="68:73">
      <c r="BP15283" s="10"/>
      <c r="BQ15283" s="10"/>
      <c r="BR15283" s="10"/>
      <c r="BS15283" s="10"/>
      <c r="BT15283" s="10"/>
      <c r="BU15283" s="10"/>
    </row>
    <row r="15284" spans="68:73">
      <c r="BP15284" s="8"/>
      <c r="BQ15284" s="8"/>
      <c r="BR15284" s="8"/>
      <c r="BS15284" s="8"/>
      <c r="BT15284" s="8"/>
      <c r="BU15284" s="8"/>
    </row>
    <row r="15285" spans="68:73">
      <c r="BP15285" s="10"/>
      <c r="BQ15285" s="10"/>
      <c r="BR15285" s="10"/>
      <c r="BS15285" s="10"/>
      <c r="BT15285" s="10"/>
      <c r="BU15285" s="10"/>
    </row>
    <row r="15286" spans="68:73">
      <c r="BP15286" s="8"/>
      <c r="BQ15286" s="8"/>
      <c r="BR15286" s="8"/>
      <c r="BS15286" s="8"/>
      <c r="BT15286" s="8"/>
      <c r="BU15286" s="8"/>
    </row>
    <row r="15287" spans="68:73">
      <c r="BP15287" s="10"/>
      <c r="BQ15287" s="10"/>
      <c r="BR15287" s="10"/>
      <c r="BS15287" s="10"/>
      <c r="BT15287" s="10"/>
      <c r="BU15287" s="10"/>
    </row>
    <row r="15288" spans="68:73">
      <c r="BP15288" s="8"/>
      <c r="BQ15288" s="8"/>
      <c r="BR15288" s="8"/>
      <c r="BS15288" s="8"/>
      <c r="BT15288" s="8"/>
      <c r="BU15288" s="8"/>
    </row>
    <row r="15289" spans="68:73">
      <c r="BP15289" s="10"/>
      <c r="BQ15289" s="10"/>
      <c r="BR15289" s="10"/>
      <c r="BS15289" s="10"/>
      <c r="BT15289" s="10"/>
      <c r="BU15289" s="10"/>
    </row>
    <row r="15290" spans="68:73">
      <c r="BP15290" s="8"/>
      <c r="BQ15290" s="8"/>
      <c r="BR15290" s="8"/>
      <c r="BS15290" s="8"/>
      <c r="BT15290" s="8"/>
      <c r="BU15290" s="8"/>
    </row>
    <row r="15291" spans="68:73">
      <c r="BP15291" s="10"/>
      <c r="BQ15291" s="10"/>
      <c r="BR15291" s="10"/>
      <c r="BS15291" s="10"/>
      <c r="BT15291" s="10"/>
      <c r="BU15291" s="10"/>
    </row>
    <row r="15292" spans="68:73">
      <c r="BP15292" s="8"/>
      <c r="BQ15292" s="8"/>
      <c r="BR15292" s="8"/>
      <c r="BS15292" s="8"/>
      <c r="BT15292" s="8"/>
      <c r="BU15292" s="8"/>
    </row>
    <row r="15293" spans="68:73">
      <c r="BP15293" s="10"/>
      <c r="BQ15293" s="10"/>
      <c r="BR15293" s="10"/>
      <c r="BS15293" s="10"/>
      <c r="BT15293" s="10"/>
      <c r="BU15293" s="10"/>
    </row>
    <row r="15294" spans="68:73">
      <c r="BP15294" s="8"/>
      <c r="BQ15294" s="8"/>
      <c r="BR15294" s="8"/>
      <c r="BS15294" s="8"/>
      <c r="BT15294" s="8"/>
      <c r="BU15294" s="8"/>
    </row>
    <row r="15295" spans="68:73">
      <c r="BP15295" s="10"/>
      <c r="BQ15295" s="10"/>
      <c r="BR15295" s="10"/>
      <c r="BS15295" s="10"/>
      <c r="BT15295" s="10"/>
      <c r="BU15295" s="10"/>
    </row>
    <row r="15296" spans="68:73">
      <c r="BP15296" s="8"/>
      <c r="BQ15296" s="8"/>
      <c r="BR15296" s="8"/>
      <c r="BS15296" s="8"/>
      <c r="BT15296" s="8"/>
      <c r="BU15296" s="8"/>
    </row>
    <row r="15297" spans="68:73">
      <c r="BP15297" s="10"/>
      <c r="BQ15297" s="10"/>
      <c r="BR15297" s="10"/>
      <c r="BS15297" s="10"/>
      <c r="BT15297" s="10"/>
      <c r="BU15297" s="10"/>
    </row>
    <row r="15298" spans="68:73">
      <c r="BP15298" s="8"/>
      <c r="BQ15298" s="8"/>
      <c r="BR15298" s="8"/>
      <c r="BS15298" s="8"/>
      <c r="BT15298" s="8"/>
      <c r="BU15298" s="8"/>
    </row>
    <row r="15299" spans="68:73">
      <c r="BP15299" s="10"/>
      <c r="BQ15299" s="10"/>
      <c r="BR15299" s="10"/>
      <c r="BS15299" s="10"/>
      <c r="BT15299" s="10"/>
      <c r="BU15299" s="10"/>
    </row>
    <row r="15300" spans="68:73">
      <c r="BP15300" s="8"/>
      <c r="BQ15300" s="8"/>
      <c r="BR15300" s="8"/>
      <c r="BS15300" s="8"/>
      <c r="BT15300" s="8"/>
      <c r="BU15300" s="8"/>
    </row>
    <row r="15301" spans="68:73">
      <c r="BP15301" s="10"/>
      <c r="BQ15301" s="10"/>
      <c r="BR15301" s="10"/>
      <c r="BS15301" s="10"/>
      <c r="BT15301" s="10"/>
      <c r="BU15301" s="10"/>
    </row>
    <row r="15302" spans="68:73">
      <c r="BP15302" s="8"/>
      <c r="BQ15302" s="8"/>
      <c r="BR15302" s="8"/>
      <c r="BS15302" s="8"/>
      <c r="BT15302" s="8"/>
      <c r="BU15302" s="8"/>
    </row>
    <row r="15303" spans="68:73">
      <c r="BP15303" s="10"/>
      <c r="BQ15303" s="10"/>
      <c r="BR15303" s="10"/>
      <c r="BS15303" s="10"/>
      <c r="BT15303" s="10"/>
      <c r="BU15303" s="10"/>
    </row>
    <row r="15304" spans="68:73">
      <c r="BP15304" s="8"/>
      <c r="BQ15304" s="8"/>
      <c r="BR15304" s="8"/>
      <c r="BS15304" s="8"/>
      <c r="BT15304" s="8"/>
      <c r="BU15304" s="8"/>
    </row>
    <row r="15305" spans="68:73">
      <c r="BP15305" s="10"/>
      <c r="BQ15305" s="10"/>
      <c r="BR15305" s="10"/>
      <c r="BS15305" s="10"/>
      <c r="BT15305" s="10"/>
      <c r="BU15305" s="10"/>
    </row>
    <row r="15306" spans="68:73">
      <c r="BP15306" s="8"/>
      <c r="BQ15306" s="8"/>
      <c r="BR15306" s="8"/>
      <c r="BS15306" s="8"/>
      <c r="BT15306" s="8"/>
      <c r="BU15306" s="8"/>
    </row>
    <row r="15307" spans="68:73">
      <c r="BP15307" s="10"/>
      <c r="BQ15307" s="10"/>
      <c r="BR15307" s="10"/>
      <c r="BS15307" s="10"/>
      <c r="BT15307" s="10"/>
      <c r="BU15307" s="10"/>
    </row>
    <row r="15308" spans="68:73">
      <c r="BP15308" s="8"/>
      <c r="BQ15308" s="8"/>
      <c r="BR15308" s="8"/>
      <c r="BS15308" s="8"/>
      <c r="BT15308" s="8"/>
      <c r="BU15308" s="8"/>
    </row>
    <row r="15309" spans="68:73">
      <c r="BP15309" s="10"/>
      <c r="BQ15309" s="10"/>
      <c r="BR15309" s="10"/>
      <c r="BS15309" s="10"/>
      <c r="BT15309" s="10"/>
      <c r="BU15309" s="10"/>
    </row>
    <row r="15310" spans="68:73">
      <c r="BP15310" s="8"/>
      <c r="BQ15310" s="8"/>
      <c r="BR15310" s="8"/>
      <c r="BS15310" s="8"/>
      <c r="BT15310" s="8"/>
      <c r="BU15310" s="8"/>
    </row>
    <row r="15311" spans="68:73">
      <c r="BP15311" s="10"/>
      <c r="BQ15311" s="10"/>
      <c r="BR15311" s="10"/>
      <c r="BS15311" s="10"/>
      <c r="BT15311" s="10"/>
      <c r="BU15311" s="10"/>
    </row>
    <row r="15312" spans="68:73">
      <c r="BP15312" s="8"/>
      <c r="BQ15312" s="8"/>
      <c r="BR15312" s="8"/>
      <c r="BS15312" s="8"/>
      <c r="BT15312" s="8"/>
      <c r="BU15312" s="8"/>
    </row>
    <row r="15313" spans="68:73">
      <c r="BP15313" s="10"/>
      <c r="BQ15313" s="10"/>
      <c r="BR15313" s="10"/>
      <c r="BS15313" s="10"/>
      <c r="BT15313" s="10"/>
      <c r="BU15313" s="10"/>
    </row>
    <row r="15314" spans="68:73">
      <c r="BP15314" s="8"/>
      <c r="BQ15314" s="8"/>
      <c r="BR15314" s="8"/>
      <c r="BS15314" s="8"/>
      <c r="BT15314" s="8"/>
      <c r="BU15314" s="8"/>
    </row>
    <row r="15315" spans="68:73">
      <c r="BP15315" s="10"/>
      <c r="BQ15315" s="10"/>
      <c r="BR15315" s="10"/>
      <c r="BS15315" s="10"/>
      <c r="BT15315" s="10"/>
      <c r="BU15315" s="10"/>
    </row>
    <row r="15316" spans="68:73">
      <c r="BP15316" s="8"/>
      <c r="BQ15316" s="8"/>
      <c r="BR15316" s="8"/>
      <c r="BS15316" s="8"/>
      <c r="BT15316" s="8"/>
      <c r="BU15316" s="8"/>
    </row>
    <row r="15317" spans="68:73">
      <c r="BP15317" s="10"/>
      <c r="BQ15317" s="10"/>
      <c r="BR15317" s="10"/>
      <c r="BS15317" s="10"/>
      <c r="BT15317" s="10"/>
      <c r="BU15317" s="10"/>
    </row>
    <row r="15318" spans="68:73">
      <c r="BP15318" s="8"/>
      <c r="BQ15318" s="8"/>
      <c r="BR15318" s="8"/>
      <c r="BS15318" s="8"/>
      <c r="BT15318" s="8"/>
      <c r="BU15318" s="8"/>
    </row>
    <row r="15319" spans="68:73">
      <c r="BP15319" s="10"/>
      <c r="BQ15319" s="10"/>
      <c r="BR15319" s="10"/>
      <c r="BS15319" s="10"/>
      <c r="BT15319" s="10"/>
      <c r="BU15319" s="10"/>
    </row>
    <row r="15320" spans="68:73">
      <c r="BP15320" s="8"/>
      <c r="BQ15320" s="8"/>
      <c r="BR15320" s="8"/>
      <c r="BS15320" s="8"/>
      <c r="BT15320" s="8"/>
      <c r="BU15320" s="8"/>
    </row>
    <row r="15321" spans="68:73">
      <c r="BP15321" s="10"/>
      <c r="BQ15321" s="10"/>
      <c r="BR15321" s="10"/>
      <c r="BS15321" s="10"/>
      <c r="BT15321" s="10"/>
      <c r="BU15321" s="10"/>
    </row>
    <row r="15322" spans="68:73">
      <c r="BP15322" s="8"/>
      <c r="BQ15322" s="8"/>
      <c r="BR15322" s="8"/>
      <c r="BS15322" s="8"/>
      <c r="BT15322" s="8"/>
      <c r="BU15322" s="8"/>
    </row>
    <row r="15323" spans="68:73">
      <c r="BP15323" s="10"/>
      <c r="BQ15323" s="10"/>
      <c r="BR15323" s="10"/>
      <c r="BS15323" s="10"/>
      <c r="BT15323" s="10"/>
      <c r="BU15323" s="10"/>
    </row>
    <row r="15324" spans="68:73">
      <c r="BP15324" s="8"/>
      <c r="BQ15324" s="8"/>
      <c r="BR15324" s="8"/>
      <c r="BS15324" s="8"/>
      <c r="BT15324" s="8"/>
      <c r="BU15324" s="8"/>
    </row>
    <row r="15325" spans="68:73">
      <c r="BP15325" s="10"/>
      <c r="BQ15325" s="10"/>
      <c r="BR15325" s="10"/>
      <c r="BS15325" s="10"/>
      <c r="BT15325" s="10"/>
      <c r="BU15325" s="10"/>
    </row>
    <row r="15326" spans="68:73">
      <c r="BP15326" s="8"/>
      <c r="BQ15326" s="8"/>
      <c r="BR15326" s="8"/>
      <c r="BS15326" s="8"/>
      <c r="BT15326" s="8"/>
      <c r="BU15326" s="8"/>
    </row>
    <row r="15327" spans="68:73">
      <c r="BP15327" s="10"/>
      <c r="BQ15327" s="10"/>
      <c r="BR15327" s="10"/>
      <c r="BS15327" s="10"/>
      <c r="BT15327" s="10"/>
      <c r="BU15327" s="10"/>
    </row>
    <row r="15328" spans="68:73">
      <c r="BP15328" s="8"/>
      <c r="BQ15328" s="8"/>
      <c r="BR15328" s="8"/>
      <c r="BS15328" s="8"/>
      <c r="BT15328" s="8"/>
      <c r="BU15328" s="8"/>
    </row>
    <row r="15329" spans="68:73">
      <c r="BP15329" s="10"/>
      <c r="BQ15329" s="10"/>
      <c r="BR15329" s="10"/>
      <c r="BS15329" s="10"/>
      <c r="BT15329" s="10"/>
      <c r="BU15329" s="10"/>
    </row>
    <row r="15330" spans="68:73">
      <c r="BP15330" s="8"/>
      <c r="BQ15330" s="8"/>
      <c r="BR15330" s="8"/>
      <c r="BS15330" s="8"/>
      <c r="BT15330" s="8"/>
      <c r="BU15330" s="8"/>
    </row>
    <row r="15331" spans="68:73">
      <c r="BP15331" s="10"/>
      <c r="BQ15331" s="10"/>
      <c r="BR15331" s="10"/>
      <c r="BS15331" s="10"/>
      <c r="BT15331" s="10"/>
      <c r="BU15331" s="10"/>
    </row>
    <row r="15332" spans="68:73">
      <c r="BP15332" s="8"/>
      <c r="BQ15332" s="8"/>
      <c r="BR15332" s="8"/>
      <c r="BS15332" s="8"/>
      <c r="BT15332" s="8"/>
      <c r="BU15332" s="8"/>
    </row>
    <row r="15333" spans="68:73">
      <c r="BP15333" s="10"/>
      <c r="BQ15333" s="10"/>
      <c r="BR15333" s="10"/>
      <c r="BS15333" s="10"/>
      <c r="BT15333" s="10"/>
      <c r="BU15333" s="10"/>
    </row>
    <row r="15334" spans="68:73">
      <c r="BP15334" s="8"/>
      <c r="BQ15334" s="8"/>
      <c r="BR15334" s="8"/>
      <c r="BS15334" s="8"/>
      <c r="BT15334" s="8"/>
      <c r="BU15334" s="8"/>
    </row>
    <row r="15335" spans="68:73">
      <c r="BP15335" s="10"/>
      <c r="BQ15335" s="10"/>
      <c r="BR15335" s="10"/>
      <c r="BS15335" s="10"/>
      <c r="BT15335" s="10"/>
      <c r="BU15335" s="10"/>
    </row>
    <row r="15336" spans="68:73">
      <c r="BP15336" s="8"/>
      <c r="BQ15336" s="8"/>
      <c r="BR15336" s="8"/>
      <c r="BS15336" s="8"/>
      <c r="BT15336" s="8"/>
      <c r="BU15336" s="8"/>
    </row>
    <row r="15337" spans="68:73">
      <c r="BP15337" s="10"/>
      <c r="BQ15337" s="10"/>
      <c r="BR15337" s="10"/>
      <c r="BS15337" s="10"/>
      <c r="BT15337" s="10"/>
      <c r="BU15337" s="10"/>
    </row>
    <row r="15338" spans="68:73">
      <c r="BP15338" s="8"/>
      <c r="BQ15338" s="8"/>
      <c r="BR15338" s="8"/>
      <c r="BS15338" s="8"/>
      <c r="BT15338" s="8"/>
      <c r="BU15338" s="8"/>
    </row>
    <row r="15339" spans="68:73">
      <c r="BP15339" s="10"/>
      <c r="BQ15339" s="10"/>
      <c r="BR15339" s="10"/>
      <c r="BS15339" s="10"/>
      <c r="BT15339" s="10"/>
      <c r="BU15339" s="10"/>
    </row>
    <row r="15340" spans="68:73">
      <c r="BP15340" s="8"/>
      <c r="BQ15340" s="8"/>
      <c r="BR15340" s="8"/>
      <c r="BS15340" s="8"/>
      <c r="BT15340" s="8"/>
      <c r="BU15340" s="8"/>
    </row>
    <row r="15341" spans="68:73">
      <c r="BP15341" s="10"/>
      <c r="BQ15341" s="10"/>
      <c r="BR15341" s="10"/>
      <c r="BS15341" s="10"/>
      <c r="BT15341" s="10"/>
      <c r="BU15341" s="10"/>
    </row>
    <row r="15342" spans="68:73">
      <c r="BP15342" s="8"/>
      <c r="BQ15342" s="8"/>
      <c r="BR15342" s="8"/>
      <c r="BS15342" s="8"/>
      <c r="BT15342" s="8"/>
      <c r="BU15342" s="8"/>
    </row>
    <row r="15343" spans="68:73">
      <c r="BP15343" s="10"/>
      <c r="BQ15343" s="10"/>
      <c r="BR15343" s="10"/>
      <c r="BS15343" s="10"/>
      <c r="BT15343" s="10"/>
      <c r="BU15343" s="10"/>
    </row>
    <row r="15344" spans="68:73">
      <c r="BP15344" s="8"/>
      <c r="BQ15344" s="8"/>
      <c r="BR15344" s="8"/>
      <c r="BS15344" s="8"/>
      <c r="BT15344" s="8"/>
      <c r="BU15344" s="8"/>
    </row>
    <row r="15345" spans="68:73">
      <c r="BP15345" s="10"/>
      <c r="BQ15345" s="10"/>
      <c r="BR15345" s="10"/>
      <c r="BS15345" s="10"/>
      <c r="BT15345" s="10"/>
      <c r="BU15345" s="10"/>
    </row>
    <row r="15346" spans="68:73">
      <c r="BP15346" s="8"/>
      <c r="BQ15346" s="8"/>
      <c r="BR15346" s="8"/>
      <c r="BS15346" s="8"/>
      <c r="BT15346" s="8"/>
      <c r="BU15346" s="8"/>
    </row>
    <row r="15347" spans="68:73">
      <c r="BP15347" s="10"/>
      <c r="BQ15347" s="10"/>
      <c r="BR15347" s="10"/>
      <c r="BS15347" s="10"/>
      <c r="BT15347" s="10"/>
      <c r="BU15347" s="10"/>
    </row>
    <row r="15348" spans="68:73">
      <c r="BP15348" s="8"/>
      <c r="BQ15348" s="8"/>
      <c r="BR15348" s="8"/>
      <c r="BS15348" s="8"/>
      <c r="BT15348" s="8"/>
      <c r="BU15348" s="8"/>
    </row>
    <row r="15349" spans="68:73">
      <c r="BP15349" s="10"/>
      <c r="BQ15349" s="10"/>
      <c r="BR15349" s="10"/>
      <c r="BS15349" s="10"/>
      <c r="BT15349" s="10"/>
      <c r="BU15349" s="10"/>
    </row>
    <row r="15350" spans="68:73">
      <c r="BP15350" s="8"/>
      <c r="BQ15350" s="8"/>
      <c r="BR15350" s="8"/>
      <c r="BS15350" s="8"/>
      <c r="BT15350" s="8"/>
      <c r="BU15350" s="8"/>
    </row>
    <row r="15351" spans="68:73">
      <c r="BP15351" s="10"/>
      <c r="BQ15351" s="10"/>
      <c r="BR15351" s="10"/>
      <c r="BS15351" s="10"/>
      <c r="BT15351" s="10"/>
      <c r="BU15351" s="10"/>
    </row>
    <row r="15352" spans="68:73">
      <c r="BP15352" s="8"/>
      <c r="BQ15352" s="8"/>
      <c r="BR15352" s="8"/>
      <c r="BS15352" s="8"/>
      <c r="BT15352" s="8"/>
      <c r="BU15352" s="8"/>
    </row>
    <row r="15353" spans="68:73">
      <c r="BP15353" s="10"/>
      <c r="BQ15353" s="10"/>
      <c r="BR15353" s="10"/>
      <c r="BS15353" s="10"/>
      <c r="BT15353" s="10"/>
      <c r="BU15353" s="10"/>
    </row>
    <row r="15354" spans="68:73">
      <c r="BP15354" s="8"/>
      <c r="BQ15354" s="8"/>
      <c r="BR15354" s="8"/>
      <c r="BS15354" s="8"/>
      <c r="BT15354" s="8"/>
      <c r="BU15354" s="8"/>
    </row>
    <row r="15355" spans="68:73">
      <c r="BP15355" s="10"/>
      <c r="BQ15355" s="10"/>
      <c r="BR15355" s="10"/>
      <c r="BS15355" s="10"/>
      <c r="BT15355" s="10"/>
      <c r="BU15355" s="10"/>
    </row>
    <row r="15356" spans="68:73">
      <c r="BP15356" s="8"/>
      <c r="BQ15356" s="8"/>
      <c r="BR15356" s="8"/>
      <c r="BS15356" s="8"/>
      <c r="BT15356" s="8"/>
      <c r="BU15356" s="8"/>
    </row>
    <row r="15357" spans="68:73">
      <c r="BP15357" s="10"/>
      <c r="BQ15357" s="10"/>
      <c r="BR15357" s="10"/>
      <c r="BS15357" s="10"/>
      <c r="BT15357" s="10"/>
      <c r="BU15357" s="10"/>
    </row>
    <row r="15358" spans="68:73">
      <c r="BP15358" s="8"/>
      <c r="BQ15358" s="8"/>
      <c r="BR15358" s="8"/>
      <c r="BS15358" s="8"/>
      <c r="BT15358" s="8"/>
      <c r="BU15358" s="8"/>
    </row>
    <row r="15359" spans="68:73">
      <c r="BP15359" s="10"/>
      <c r="BQ15359" s="10"/>
      <c r="BR15359" s="10"/>
      <c r="BS15359" s="10"/>
      <c r="BT15359" s="10"/>
      <c r="BU15359" s="10"/>
    </row>
    <row r="15360" spans="68:73">
      <c r="BP15360" s="8"/>
      <c r="BQ15360" s="8"/>
      <c r="BR15360" s="8"/>
      <c r="BS15360" s="8"/>
      <c r="BT15360" s="8"/>
      <c r="BU15360" s="8"/>
    </row>
    <row r="15361" spans="68:73">
      <c r="BP15361" s="10"/>
      <c r="BQ15361" s="10"/>
      <c r="BR15361" s="10"/>
      <c r="BS15361" s="10"/>
      <c r="BT15361" s="10"/>
      <c r="BU15361" s="10"/>
    </row>
    <row r="15362" spans="68:73">
      <c r="BP15362" s="8"/>
      <c r="BQ15362" s="8"/>
      <c r="BR15362" s="8"/>
      <c r="BS15362" s="8"/>
      <c r="BT15362" s="8"/>
      <c r="BU15362" s="8"/>
    </row>
    <row r="15363" spans="68:73">
      <c r="BP15363" s="10"/>
      <c r="BQ15363" s="10"/>
      <c r="BR15363" s="10"/>
      <c r="BS15363" s="10"/>
      <c r="BT15363" s="10"/>
      <c r="BU15363" s="10"/>
    </row>
    <row r="15364" spans="68:73">
      <c r="BP15364" s="8"/>
      <c r="BQ15364" s="8"/>
      <c r="BR15364" s="8"/>
      <c r="BS15364" s="8"/>
      <c r="BT15364" s="8"/>
      <c r="BU15364" s="8"/>
    </row>
    <row r="15365" spans="68:73">
      <c r="BP15365" s="10"/>
      <c r="BQ15365" s="10"/>
      <c r="BR15365" s="10"/>
      <c r="BS15365" s="10"/>
      <c r="BT15365" s="10"/>
      <c r="BU15365" s="10"/>
    </row>
    <row r="15366" spans="68:73">
      <c r="BP15366" s="8"/>
      <c r="BQ15366" s="8"/>
      <c r="BR15366" s="8"/>
      <c r="BS15366" s="8"/>
      <c r="BT15366" s="8"/>
      <c r="BU15366" s="8"/>
    </row>
    <row r="15367" spans="68:73">
      <c r="BP15367" s="10"/>
      <c r="BQ15367" s="10"/>
      <c r="BR15367" s="10"/>
      <c r="BS15367" s="10"/>
      <c r="BT15367" s="10"/>
      <c r="BU15367" s="10"/>
    </row>
    <row r="15368" spans="68:73">
      <c r="BP15368" s="8"/>
      <c r="BQ15368" s="8"/>
      <c r="BR15368" s="8"/>
      <c r="BS15368" s="8"/>
      <c r="BT15368" s="8"/>
      <c r="BU15368" s="8"/>
    </row>
    <row r="15369" spans="68:73">
      <c r="BP15369" s="10"/>
      <c r="BQ15369" s="10"/>
      <c r="BR15369" s="10"/>
      <c r="BS15369" s="10"/>
      <c r="BT15369" s="10"/>
      <c r="BU15369" s="10"/>
    </row>
    <row r="15370" spans="68:73">
      <c r="BP15370" s="8"/>
      <c r="BQ15370" s="8"/>
      <c r="BR15370" s="8"/>
      <c r="BS15370" s="8"/>
      <c r="BT15370" s="8"/>
      <c r="BU15370" s="8"/>
    </row>
    <row r="15371" spans="68:73">
      <c r="BP15371" s="10"/>
      <c r="BQ15371" s="10"/>
      <c r="BR15371" s="10"/>
      <c r="BS15371" s="10"/>
      <c r="BT15371" s="10"/>
      <c r="BU15371" s="10"/>
    </row>
    <row r="15372" spans="68:73">
      <c r="BP15372" s="8"/>
      <c r="BQ15372" s="8"/>
      <c r="BR15372" s="8"/>
      <c r="BS15372" s="8"/>
      <c r="BT15372" s="8"/>
      <c r="BU15372" s="8"/>
    </row>
    <row r="15373" spans="68:73">
      <c r="BP15373" s="10"/>
      <c r="BQ15373" s="10"/>
      <c r="BR15373" s="10"/>
      <c r="BS15373" s="10"/>
      <c r="BT15373" s="10"/>
      <c r="BU15373" s="10"/>
    </row>
    <row r="15374" spans="68:73">
      <c r="BP15374" s="8"/>
      <c r="BQ15374" s="8"/>
      <c r="BR15374" s="8"/>
      <c r="BS15374" s="8"/>
      <c r="BT15374" s="8"/>
      <c r="BU15374" s="8"/>
    </row>
    <row r="15375" spans="68:73">
      <c r="BP15375" s="10"/>
      <c r="BQ15375" s="10"/>
      <c r="BR15375" s="10"/>
      <c r="BS15375" s="10"/>
      <c r="BT15375" s="10"/>
      <c r="BU15375" s="10"/>
    </row>
    <row r="15376" spans="68:73">
      <c r="BP15376" s="8"/>
      <c r="BQ15376" s="8"/>
      <c r="BR15376" s="8"/>
      <c r="BS15376" s="8"/>
      <c r="BT15376" s="8"/>
      <c r="BU15376" s="8"/>
    </row>
    <row r="15377" spans="68:73">
      <c r="BP15377" s="10"/>
      <c r="BQ15377" s="10"/>
      <c r="BR15377" s="10"/>
      <c r="BS15377" s="10"/>
      <c r="BT15377" s="10"/>
      <c r="BU15377" s="10"/>
    </row>
    <row r="15378" spans="68:73">
      <c r="BP15378" s="8"/>
      <c r="BQ15378" s="8"/>
      <c r="BR15378" s="8"/>
      <c r="BS15378" s="8"/>
      <c r="BT15378" s="8"/>
      <c r="BU15378" s="8"/>
    </row>
    <row r="15379" spans="68:73">
      <c r="BP15379" s="10"/>
      <c r="BQ15379" s="10"/>
      <c r="BR15379" s="10"/>
      <c r="BS15379" s="10"/>
      <c r="BT15379" s="10"/>
      <c r="BU15379" s="10"/>
    </row>
    <row r="15380" spans="68:73">
      <c r="BP15380" s="8"/>
      <c r="BQ15380" s="8"/>
      <c r="BR15380" s="8"/>
      <c r="BS15380" s="8"/>
      <c r="BT15380" s="8"/>
      <c r="BU15380" s="8"/>
    </row>
    <row r="15381" spans="68:73">
      <c r="BP15381" s="10"/>
      <c r="BQ15381" s="10"/>
      <c r="BR15381" s="10"/>
      <c r="BS15381" s="10"/>
      <c r="BT15381" s="10"/>
      <c r="BU15381" s="10"/>
    </row>
    <row r="15382" spans="68:73">
      <c r="BP15382" s="8"/>
      <c r="BQ15382" s="8"/>
      <c r="BR15382" s="8"/>
      <c r="BS15382" s="8"/>
      <c r="BT15382" s="8"/>
      <c r="BU15382" s="8"/>
    </row>
    <row r="15383" spans="68:73">
      <c r="BP15383" s="10"/>
      <c r="BQ15383" s="10"/>
      <c r="BR15383" s="10"/>
      <c r="BS15383" s="10"/>
      <c r="BT15383" s="10"/>
      <c r="BU15383" s="10"/>
    </row>
    <row r="15384" spans="68:73">
      <c r="BP15384" s="8"/>
      <c r="BQ15384" s="8"/>
      <c r="BR15384" s="8"/>
      <c r="BS15384" s="8"/>
      <c r="BT15384" s="8"/>
      <c r="BU15384" s="8"/>
    </row>
    <row r="15385" spans="68:73">
      <c r="BP15385" s="10"/>
      <c r="BQ15385" s="10"/>
      <c r="BR15385" s="10"/>
      <c r="BS15385" s="10"/>
      <c r="BT15385" s="10"/>
      <c r="BU15385" s="10"/>
    </row>
    <row r="15386" spans="68:73">
      <c r="BP15386" s="8"/>
      <c r="BQ15386" s="8"/>
      <c r="BR15386" s="8"/>
      <c r="BS15386" s="8"/>
      <c r="BT15386" s="8"/>
      <c r="BU15386" s="8"/>
    </row>
    <row r="15387" spans="68:73">
      <c r="BP15387" s="10"/>
      <c r="BQ15387" s="10"/>
      <c r="BR15387" s="10"/>
      <c r="BS15387" s="10"/>
      <c r="BT15387" s="10"/>
      <c r="BU15387" s="10"/>
    </row>
    <row r="15388" spans="68:73">
      <c r="BP15388" s="8"/>
      <c r="BQ15388" s="8"/>
      <c r="BR15388" s="8"/>
      <c r="BS15388" s="8"/>
      <c r="BT15388" s="8"/>
      <c r="BU15388" s="8"/>
    </row>
    <row r="15389" spans="68:73">
      <c r="BP15389" s="10"/>
      <c r="BQ15389" s="10"/>
      <c r="BR15389" s="10"/>
      <c r="BS15389" s="10"/>
      <c r="BT15389" s="10"/>
      <c r="BU15389" s="10"/>
    </row>
    <row r="15390" spans="68:73">
      <c r="BP15390" s="8"/>
      <c r="BQ15390" s="8"/>
      <c r="BR15390" s="8"/>
      <c r="BS15390" s="8"/>
      <c r="BT15390" s="8"/>
      <c r="BU15390" s="8"/>
    </row>
    <row r="15391" spans="68:73">
      <c r="BP15391" s="10"/>
      <c r="BQ15391" s="10"/>
      <c r="BR15391" s="10"/>
      <c r="BS15391" s="10"/>
      <c r="BT15391" s="10"/>
      <c r="BU15391" s="10"/>
    </row>
    <row r="15392" spans="68:73">
      <c r="BP15392" s="8"/>
      <c r="BQ15392" s="8"/>
      <c r="BR15392" s="8"/>
      <c r="BS15392" s="8"/>
      <c r="BT15392" s="8"/>
      <c r="BU15392" s="8"/>
    </row>
    <row r="15393" spans="68:73">
      <c r="BP15393" s="10"/>
      <c r="BQ15393" s="10"/>
      <c r="BR15393" s="10"/>
      <c r="BS15393" s="10"/>
      <c r="BT15393" s="10"/>
      <c r="BU15393" s="10"/>
    </row>
    <row r="15394" spans="68:73">
      <c r="BP15394" s="8"/>
      <c r="BQ15394" s="8"/>
      <c r="BR15394" s="8"/>
      <c r="BS15394" s="8"/>
      <c r="BT15394" s="8"/>
      <c r="BU15394" s="8"/>
    </row>
    <row r="15395" spans="68:73">
      <c r="BP15395" s="10"/>
      <c r="BQ15395" s="10"/>
      <c r="BR15395" s="10"/>
      <c r="BS15395" s="10"/>
      <c r="BT15395" s="10"/>
      <c r="BU15395" s="10"/>
    </row>
    <row r="15396" spans="68:73">
      <c r="BP15396" s="8"/>
      <c r="BQ15396" s="8"/>
      <c r="BR15396" s="8"/>
      <c r="BS15396" s="8"/>
      <c r="BT15396" s="8"/>
      <c r="BU15396" s="8"/>
    </row>
    <row r="15397" spans="68:73">
      <c r="BP15397" s="10"/>
      <c r="BQ15397" s="10"/>
      <c r="BR15397" s="10"/>
      <c r="BS15397" s="10"/>
      <c r="BT15397" s="10"/>
      <c r="BU15397" s="10"/>
    </row>
    <row r="15398" spans="68:73">
      <c r="BP15398" s="8"/>
      <c r="BQ15398" s="8"/>
      <c r="BR15398" s="8"/>
      <c r="BS15398" s="8"/>
      <c r="BT15398" s="8"/>
      <c r="BU15398" s="8"/>
    </row>
    <row r="15399" spans="68:73">
      <c r="BP15399" s="10"/>
      <c r="BQ15399" s="10"/>
      <c r="BR15399" s="10"/>
      <c r="BS15399" s="10"/>
      <c r="BT15399" s="10"/>
      <c r="BU15399" s="10"/>
    </row>
    <row r="15400" spans="68:73">
      <c r="BP15400" s="8"/>
      <c r="BQ15400" s="8"/>
      <c r="BR15400" s="8"/>
      <c r="BS15400" s="8"/>
      <c r="BT15400" s="8"/>
      <c r="BU15400" s="8"/>
    </row>
    <row r="15401" spans="68:73">
      <c r="BP15401" s="10"/>
      <c r="BQ15401" s="10"/>
      <c r="BR15401" s="10"/>
      <c r="BS15401" s="10"/>
      <c r="BT15401" s="10"/>
      <c r="BU15401" s="10"/>
    </row>
    <row r="15402" spans="68:73">
      <c r="BP15402" s="8"/>
      <c r="BQ15402" s="8"/>
      <c r="BR15402" s="8"/>
      <c r="BS15402" s="8"/>
      <c r="BT15402" s="8"/>
      <c r="BU15402" s="8"/>
    </row>
    <row r="15403" spans="68:73">
      <c r="BP15403" s="10"/>
      <c r="BQ15403" s="10"/>
      <c r="BR15403" s="10"/>
      <c r="BS15403" s="10"/>
      <c r="BT15403" s="10"/>
      <c r="BU15403" s="10"/>
    </row>
    <row r="15404" spans="68:73">
      <c r="BP15404" s="8"/>
      <c r="BQ15404" s="8"/>
      <c r="BR15404" s="8"/>
      <c r="BS15404" s="8"/>
      <c r="BT15404" s="8"/>
      <c r="BU15404" s="8"/>
    </row>
    <row r="15405" spans="68:73">
      <c r="BP15405" s="10"/>
      <c r="BQ15405" s="10"/>
      <c r="BR15405" s="10"/>
      <c r="BS15405" s="10"/>
      <c r="BT15405" s="10"/>
      <c r="BU15405" s="10"/>
    </row>
    <row r="15406" spans="68:73">
      <c r="BP15406" s="8"/>
      <c r="BQ15406" s="8"/>
      <c r="BR15406" s="8"/>
      <c r="BS15406" s="8"/>
      <c r="BT15406" s="8"/>
      <c r="BU15406" s="8"/>
    </row>
    <row r="15407" spans="68:73">
      <c r="BP15407" s="10"/>
      <c r="BQ15407" s="10"/>
      <c r="BR15407" s="10"/>
      <c r="BS15407" s="10"/>
      <c r="BT15407" s="10"/>
      <c r="BU15407" s="10"/>
    </row>
    <row r="15408" spans="68:73">
      <c r="BP15408" s="8"/>
      <c r="BQ15408" s="8"/>
      <c r="BR15408" s="8"/>
      <c r="BS15408" s="8"/>
      <c r="BT15408" s="8"/>
      <c r="BU15408" s="8"/>
    </row>
    <row r="15409" spans="68:73">
      <c r="BP15409" s="10"/>
      <c r="BQ15409" s="10"/>
      <c r="BR15409" s="10"/>
      <c r="BS15409" s="10"/>
      <c r="BT15409" s="10"/>
      <c r="BU15409" s="10"/>
    </row>
    <row r="15410" spans="68:73">
      <c r="BP15410" s="8"/>
      <c r="BQ15410" s="8"/>
      <c r="BR15410" s="8"/>
      <c r="BS15410" s="8"/>
      <c r="BT15410" s="8"/>
      <c r="BU15410" s="8"/>
    </row>
    <row r="15411" spans="68:73">
      <c r="BP15411" s="10"/>
      <c r="BQ15411" s="10"/>
      <c r="BR15411" s="10"/>
      <c r="BS15411" s="10"/>
      <c r="BT15411" s="10"/>
      <c r="BU15411" s="10"/>
    </row>
    <row r="15412" spans="68:73">
      <c r="BP15412" s="8"/>
      <c r="BQ15412" s="8"/>
      <c r="BR15412" s="8"/>
      <c r="BS15412" s="8"/>
      <c r="BT15412" s="8"/>
      <c r="BU15412" s="8"/>
    </row>
    <row r="15413" spans="68:73">
      <c r="BP15413" s="10"/>
      <c r="BQ15413" s="10"/>
      <c r="BR15413" s="10"/>
      <c r="BS15413" s="10"/>
      <c r="BT15413" s="10"/>
      <c r="BU15413" s="10"/>
    </row>
    <row r="15414" spans="68:73">
      <c r="BP15414" s="8"/>
      <c r="BQ15414" s="8"/>
      <c r="BR15414" s="8"/>
      <c r="BS15414" s="8"/>
      <c r="BT15414" s="8"/>
      <c r="BU15414" s="8"/>
    </row>
    <row r="15415" spans="68:73">
      <c r="BP15415" s="10"/>
      <c r="BQ15415" s="10"/>
      <c r="BR15415" s="10"/>
      <c r="BS15415" s="10"/>
      <c r="BT15415" s="10"/>
      <c r="BU15415" s="10"/>
    </row>
    <row r="15416" spans="68:73">
      <c r="BP15416" s="8"/>
      <c r="BQ15416" s="8"/>
      <c r="BR15416" s="8"/>
      <c r="BS15416" s="8"/>
      <c r="BT15416" s="8"/>
      <c r="BU15416" s="8"/>
    </row>
    <row r="15417" spans="68:73">
      <c r="BP15417" s="10"/>
      <c r="BQ15417" s="10"/>
      <c r="BR15417" s="10"/>
      <c r="BS15417" s="10"/>
      <c r="BT15417" s="10"/>
      <c r="BU15417" s="10"/>
    </row>
    <row r="15418" spans="68:73">
      <c r="BP15418" s="8"/>
      <c r="BQ15418" s="8"/>
      <c r="BR15418" s="8"/>
      <c r="BS15418" s="8"/>
      <c r="BT15418" s="8"/>
      <c r="BU15418" s="8"/>
    </row>
    <row r="15419" spans="68:73">
      <c r="BP15419" s="10"/>
      <c r="BQ15419" s="10"/>
      <c r="BR15419" s="10"/>
      <c r="BS15419" s="10"/>
      <c r="BT15419" s="10"/>
      <c r="BU15419" s="10"/>
    </row>
    <row r="15420" spans="68:73">
      <c r="BP15420" s="8"/>
      <c r="BQ15420" s="8"/>
      <c r="BR15420" s="8"/>
      <c r="BS15420" s="8"/>
      <c r="BT15420" s="8"/>
      <c r="BU15420" s="8"/>
    </row>
    <row r="15421" spans="68:73">
      <c r="BP15421" s="10"/>
      <c r="BQ15421" s="10"/>
      <c r="BR15421" s="10"/>
      <c r="BS15421" s="10"/>
      <c r="BT15421" s="10"/>
      <c r="BU15421" s="10"/>
    </row>
    <row r="15422" spans="68:73">
      <c r="BP15422" s="8"/>
      <c r="BQ15422" s="8"/>
      <c r="BR15422" s="8"/>
      <c r="BS15422" s="8"/>
      <c r="BT15422" s="8"/>
      <c r="BU15422" s="8"/>
    </row>
    <row r="15423" spans="68:73">
      <c r="BP15423" s="10"/>
      <c r="BQ15423" s="10"/>
      <c r="BR15423" s="10"/>
      <c r="BS15423" s="10"/>
      <c r="BT15423" s="10"/>
      <c r="BU15423" s="10"/>
    </row>
    <row r="15424" spans="68:73">
      <c r="BP15424" s="8"/>
      <c r="BQ15424" s="8"/>
      <c r="BR15424" s="8"/>
      <c r="BS15424" s="8"/>
      <c r="BT15424" s="8"/>
      <c r="BU15424" s="8"/>
    </row>
    <row r="15425" spans="68:73">
      <c r="BP15425" s="10"/>
      <c r="BQ15425" s="10"/>
      <c r="BR15425" s="10"/>
      <c r="BS15425" s="10"/>
      <c r="BT15425" s="10"/>
      <c r="BU15425" s="10"/>
    </row>
    <row r="15426" spans="68:73">
      <c r="BP15426" s="8"/>
      <c r="BQ15426" s="8"/>
      <c r="BR15426" s="8"/>
      <c r="BS15426" s="8"/>
      <c r="BT15426" s="8"/>
      <c r="BU15426" s="8"/>
    </row>
    <row r="15427" spans="68:73">
      <c r="BP15427" s="10"/>
      <c r="BQ15427" s="10"/>
      <c r="BR15427" s="10"/>
      <c r="BS15427" s="10"/>
      <c r="BT15427" s="10"/>
      <c r="BU15427" s="10"/>
    </row>
    <row r="15428" spans="68:73">
      <c r="BP15428" s="8"/>
      <c r="BQ15428" s="8"/>
      <c r="BR15428" s="8"/>
      <c r="BS15428" s="8"/>
      <c r="BT15428" s="8"/>
      <c r="BU15428" s="8"/>
    </row>
    <row r="15429" spans="68:73">
      <c r="BP15429" s="10"/>
      <c r="BQ15429" s="10"/>
      <c r="BR15429" s="10"/>
      <c r="BS15429" s="10"/>
      <c r="BT15429" s="10"/>
      <c r="BU15429" s="10"/>
    </row>
    <row r="15430" spans="68:73">
      <c r="BP15430" s="8"/>
      <c r="BQ15430" s="8"/>
      <c r="BR15430" s="8"/>
      <c r="BS15430" s="8"/>
      <c r="BT15430" s="8"/>
      <c r="BU15430" s="8"/>
    </row>
    <row r="15431" spans="68:73">
      <c r="BP15431" s="10"/>
      <c r="BQ15431" s="10"/>
      <c r="BR15431" s="10"/>
      <c r="BS15431" s="10"/>
      <c r="BT15431" s="10"/>
      <c r="BU15431" s="10"/>
    </row>
    <row r="15432" spans="68:73">
      <c r="BP15432" s="8"/>
      <c r="BQ15432" s="8"/>
      <c r="BR15432" s="8"/>
      <c r="BS15432" s="8"/>
      <c r="BT15432" s="8"/>
      <c r="BU15432" s="8"/>
    </row>
    <row r="15433" spans="68:73">
      <c r="BP15433" s="10"/>
      <c r="BQ15433" s="10"/>
      <c r="BR15433" s="10"/>
      <c r="BS15433" s="10"/>
      <c r="BT15433" s="10"/>
      <c r="BU15433" s="10"/>
    </row>
    <row r="15434" spans="68:73">
      <c r="BP15434" s="8"/>
      <c r="BQ15434" s="8"/>
      <c r="BR15434" s="8"/>
      <c r="BS15434" s="8"/>
      <c r="BT15434" s="8"/>
      <c r="BU15434" s="8"/>
    </row>
    <row r="15435" spans="68:73">
      <c r="BP15435" s="10"/>
      <c r="BQ15435" s="10"/>
      <c r="BR15435" s="10"/>
      <c r="BS15435" s="10"/>
      <c r="BT15435" s="10"/>
      <c r="BU15435" s="10"/>
    </row>
    <row r="15436" spans="68:73">
      <c r="BP15436" s="8"/>
      <c r="BQ15436" s="8"/>
      <c r="BR15436" s="8"/>
      <c r="BS15436" s="8"/>
      <c r="BT15436" s="8"/>
      <c r="BU15436" s="8"/>
    </row>
    <row r="15437" spans="68:73">
      <c r="BP15437" s="10"/>
      <c r="BQ15437" s="10"/>
      <c r="BR15437" s="10"/>
      <c r="BS15437" s="10"/>
      <c r="BT15437" s="10"/>
      <c r="BU15437" s="10"/>
    </row>
    <row r="15438" spans="68:73">
      <c r="BP15438" s="8"/>
      <c r="BQ15438" s="8"/>
      <c r="BR15438" s="8"/>
      <c r="BS15438" s="8"/>
      <c r="BT15438" s="8"/>
      <c r="BU15438" s="8"/>
    </row>
    <row r="15439" spans="68:73">
      <c r="BP15439" s="10"/>
      <c r="BQ15439" s="10"/>
      <c r="BR15439" s="10"/>
      <c r="BS15439" s="10"/>
      <c r="BT15439" s="10"/>
      <c r="BU15439" s="10"/>
    </row>
    <row r="15440" spans="68:73">
      <c r="BP15440" s="8"/>
      <c r="BQ15440" s="8"/>
      <c r="BR15440" s="8"/>
      <c r="BS15440" s="8"/>
      <c r="BT15440" s="8"/>
      <c r="BU15440" s="8"/>
    </row>
    <row r="15441" spans="68:73">
      <c r="BP15441" s="10"/>
      <c r="BQ15441" s="10"/>
      <c r="BR15441" s="10"/>
      <c r="BS15441" s="10"/>
      <c r="BT15441" s="10"/>
      <c r="BU15441" s="10"/>
    </row>
    <row r="15442" spans="68:73">
      <c r="BP15442" s="8"/>
      <c r="BQ15442" s="8"/>
      <c r="BR15442" s="8"/>
      <c r="BS15442" s="8"/>
      <c r="BT15442" s="8"/>
      <c r="BU15442" s="8"/>
    </row>
    <row r="15443" spans="68:73">
      <c r="BP15443" s="10"/>
      <c r="BQ15443" s="10"/>
      <c r="BR15443" s="10"/>
      <c r="BS15443" s="10"/>
      <c r="BT15443" s="10"/>
      <c r="BU15443" s="10"/>
    </row>
    <row r="15444" spans="68:73">
      <c r="BP15444" s="8"/>
      <c r="BQ15444" s="8"/>
      <c r="BR15444" s="8"/>
      <c r="BS15444" s="8"/>
      <c r="BT15444" s="8"/>
      <c r="BU15444" s="8"/>
    </row>
    <row r="15445" spans="68:73">
      <c r="BP15445" s="10"/>
      <c r="BQ15445" s="10"/>
      <c r="BR15445" s="10"/>
      <c r="BS15445" s="10"/>
      <c r="BT15445" s="10"/>
      <c r="BU15445" s="10"/>
    </row>
    <row r="15446" spans="68:73">
      <c r="BP15446" s="8"/>
      <c r="BQ15446" s="8"/>
      <c r="BR15446" s="8"/>
      <c r="BS15446" s="8"/>
      <c r="BT15446" s="8"/>
      <c r="BU15446" s="8"/>
    </row>
    <row r="15447" spans="68:73">
      <c r="BP15447" s="10"/>
      <c r="BQ15447" s="10"/>
      <c r="BR15447" s="10"/>
      <c r="BS15447" s="10"/>
      <c r="BT15447" s="10"/>
      <c r="BU15447" s="10"/>
    </row>
    <row r="15448" spans="68:73">
      <c r="BP15448" s="8"/>
      <c r="BQ15448" s="8"/>
      <c r="BR15448" s="8"/>
      <c r="BS15448" s="8"/>
      <c r="BT15448" s="8"/>
      <c r="BU15448" s="8"/>
    </row>
    <row r="15449" spans="68:73">
      <c r="BP15449" s="10"/>
      <c r="BQ15449" s="10"/>
      <c r="BR15449" s="10"/>
      <c r="BS15449" s="10"/>
      <c r="BT15449" s="10"/>
      <c r="BU15449" s="10"/>
    </row>
    <row r="15450" spans="68:73">
      <c r="BP15450" s="8"/>
      <c r="BQ15450" s="8"/>
      <c r="BR15450" s="8"/>
      <c r="BS15450" s="8"/>
      <c r="BT15450" s="8"/>
      <c r="BU15450" s="8"/>
    </row>
    <row r="15451" spans="68:73">
      <c r="BP15451" s="10"/>
      <c r="BQ15451" s="10"/>
      <c r="BR15451" s="10"/>
      <c r="BS15451" s="10"/>
      <c r="BT15451" s="10"/>
      <c r="BU15451" s="10"/>
    </row>
    <row r="15452" spans="68:73">
      <c r="BP15452" s="8"/>
      <c r="BQ15452" s="8"/>
      <c r="BR15452" s="8"/>
      <c r="BS15452" s="8"/>
      <c r="BT15452" s="8"/>
      <c r="BU15452" s="8"/>
    </row>
    <row r="15453" spans="68:73">
      <c r="BP15453" s="10"/>
      <c r="BQ15453" s="10"/>
      <c r="BR15453" s="10"/>
      <c r="BS15453" s="10"/>
      <c r="BT15453" s="10"/>
      <c r="BU15453" s="10"/>
    </row>
    <row r="15454" spans="68:73">
      <c r="BP15454" s="8"/>
      <c r="BQ15454" s="8"/>
      <c r="BR15454" s="8"/>
      <c r="BS15454" s="8"/>
      <c r="BT15454" s="8"/>
      <c r="BU15454" s="8"/>
    </row>
    <row r="15455" spans="68:73">
      <c r="BP15455" s="10"/>
      <c r="BQ15455" s="10"/>
      <c r="BR15455" s="10"/>
      <c r="BS15455" s="10"/>
      <c r="BT15455" s="10"/>
      <c r="BU15455" s="10"/>
    </row>
    <row r="15456" spans="68:73">
      <c r="BP15456" s="8"/>
      <c r="BQ15456" s="8"/>
      <c r="BR15456" s="8"/>
      <c r="BS15456" s="8"/>
      <c r="BT15456" s="8"/>
      <c r="BU15456" s="8"/>
    </row>
    <row r="15457" spans="68:73">
      <c r="BP15457" s="10"/>
      <c r="BQ15457" s="10"/>
      <c r="BR15457" s="10"/>
      <c r="BS15457" s="10"/>
      <c r="BT15457" s="10"/>
      <c r="BU15457" s="10"/>
    </row>
    <row r="15458" spans="68:73">
      <c r="BP15458" s="8"/>
      <c r="BQ15458" s="8"/>
      <c r="BR15458" s="8"/>
      <c r="BS15458" s="8"/>
      <c r="BT15458" s="8"/>
      <c r="BU15458" s="8"/>
    </row>
    <row r="15459" spans="68:73">
      <c r="BP15459" s="10"/>
      <c r="BQ15459" s="10"/>
      <c r="BR15459" s="10"/>
      <c r="BS15459" s="10"/>
      <c r="BT15459" s="10"/>
      <c r="BU15459" s="10"/>
    </row>
    <row r="15460" spans="68:73">
      <c r="BP15460" s="8"/>
      <c r="BQ15460" s="8"/>
      <c r="BR15460" s="8"/>
      <c r="BS15460" s="8"/>
      <c r="BT15460" s="8"/>
      <c r="BU15460" s="8"/>
    </row>
    <row r="15461" spans="68:73">
      <c r="BP15461" s="10"/>
      <c r="BQ15461" s="10"/>
      <c r="BR15461" s="10"/>
      <c r="BS15461" s="10"/>
      <c r="BT15461" s="10"/>
      <c r="BU15461" s="10"/>
    </row>
    <row r="15462" spans="68:73">
      <c r="BP15462" s="8"/>
      <c r="BQ15462" s="8"/>
      <c r="BR15462" s="8"/>
      <c r="BS15462" s="8"/>
      <c r="BT15462" s="8"/>
      <c r="BU15462" s="8"/>
    </row>
    <row r="15463" spans="68:73">
      <c r="BP15463" s="10"/>
      <c r="BQ15463" s="10"/>
      <c r="BR15463" s="10"/>
      <c r="BS15463" s="10"/>
      <c r="BT15463" s="10"/>
      <c r="BU15463" s="10"/>
    </row>
    <row r="15464" spans="68:73">
      <c r="BP15464" s="8"/>
      <c r="BQ15464" s="8"/>
      <c r="BR15464" s="8"/>
      <c r="BS15464" s="8"/>
      <c r="BT15464" s="8"/>
      <c r="BU15464" s="8"/>
    </row>
    <row r="15465" spans="68:73">
      <c r="BP15465" s="10"/>
      <c r="BQ15465" s="10"/>
      <c r="BR15465" s="10"/>
      <c r="BS15465" s="10"/>
      <c r="BT15465" s="10"/>
      <c r="BU15465" s="10"/>
    </row>
    <row r="15466" spans="68:73">
      <c r="BP15466" s="8"/>
      <c r="BQ15466" s="8"/>
      <c r="BR15466" s="8"/>
      <c r="BS15466" s="8"/>
      <c r="BT15466" s="8"/>
      <c r="BU15466" s="8"/>
    </row>
    <row r="15467" spans="68:73">
      <c r="BP15467" s="10"/>
      <c r="BQ15467" s="10"/>
      <c r="BR15467" s="10"/>
      <c r="BS15467" s="10"/>
      <c r="BT15467" s="10"/>
      <c r="BU15467" s="10"/>
    </row>
    <row r="15468" spans="68:73">
      <c r="BP15468" s="8"/>
      <c r="BQ15468" s="8"/>
      <c r="BR15468" s="8"/>
      <c r="BS15468" s="8"/>
      <c r="BT15468" s="8"/>
      <c r="BU15468" s="8"/>
    </row>
    <row r="15469" spans="68:73">
      <c r="BP15469" s="10"/>
      <c r="BQ15469" s="10"/>
      <c r="BR15469" s="10"/>
      <c r="BS15469" s="10"/>
      <c r="BT15469" s="10"/>
      <c r="BU15469" s="10"/>
    </row>
    <row r="15470" spans="68:73">
      <c r="BP15470" s="8"/>
      <c r="BQ15470" s="8"/>
      <c r="BR15470" s="8"/>
      <c r="BS15470" s="8"/>
      <c r="BT15470" s="8"/>
      <c r="BU15470" s="8"/>
    </row>
    <row r="15471" spans="68:73">
      <c r="BP15471" s="10"/>
      <c r="BQ15471" s="10"/>
      <c r="BR15471" s="10"/>
      <c r="BS15471" s="10"/>
      <c r="BT15471" s="10"/>
      <c r="BU15471" s="10"/>
    </row>
    <row r="15472" spans="68:73">
      <c r="BP15472" s="8"/>
      <c r="BQ15472" s="8"/>
      <c r="BR15472" s="8"/>
      <c r="BS15472" s="8"/>
      <c r="BT15472" s="8"/>
      <c r="BU15472" s="8"/>
    </row>
    <row r="15473" spans="68:73">
      <c r="BP15473" s="10"/>
      <c r="BQ15473" s="10"/>
      <c r="BR15473" s="10"/>
      <c r="BS15473" s="10"/>
      <c r="BT15473" s="10"/>
      <c r="BU15473" s="10"/>
    </row>
    <row r="15474" spans="68:73">
      <c r="BP15474" s="8"/>
      <c r="BQ15474" s="8"/>
      <c r="BR15474" s="8"/>
      <c r="BS15474" s="8"/>
      <c r="BT15474" s="8"/>
      <c r="BU15474" s="8"/>
    </row>
    <row r="15475" spans="68:73">
      <c r="BP15475" s="10"/>
      <c r="BQ15475" s="10"/>
      <c r="BR15475" s="10"/>
      <c r="BS15475" s="10"/>
      <c r="BT15475" s="10"/>
      <c r="BU15475" s="10"/>
    </row>
    <row r="15476" spans="68:73">
      <c r="BP15476" s="8"/>
      <c r="BQ15476" s="8"/>
      <c r="BR15476" s="8"/>
      <c r="BS15476" s="8"/>
      <c r="BT15476" s="8"/>
      <c r="BU15476" s="8"/>
    </row>
    <row r="15477" spans="68:73">
      <c r="BP15477" s="10"/>
      <c r="BQ15477" s="10"/>
      <c r="BR15477" s="10"/>
      <c r="BS15477" s="10"/>
      <c r="BT15477" s="10"/>
      <c r="BU15477" s="10"/>
    </row>
    <row r="15478" spans="68:73">
      <c r="BP15478" s="8"/>
      <c r="BQ15478" s="8"/>
      <c r="BR15478" s="8"/>
      <c r="BS15478" s="8"/>
      <c r="BT15478" s="8"/>
      <c r="BU15478" s="8"/>
    </row>
    <row r="15479" spans="68:73">
      <c r="BP15479" s="10"/>
      <c r="BQ15479" s="10"/>
      <c r="BR15479" s="10"/>
      <c r="BS15479" s="10"/>
      <c r="BT15479" s="10"/>
      <c r="BU15479" s="10"/>
    </row>
    <row r="15480" spans="68:73">
      <c r="BP15480" s="8"/>
      <c r="BQ15480" s="8"/>
      <c r="BR15480" s="8"/>
      <c r="BS15480" s="8"/>
      <c r="BT15480" s="8"/>
      <c r="BU15480" s="8"/>
    </row>
    <row r="15481" spans="68:73">
      <c r="BP15481" s="10"/>
      <c r="BQ15481" s="10"/>
      <c r="BR15481" s="10"/>
      <c r="BS15481" s="10"/>
      <c r="BT15481" s="10"/>
      <c r="BU15481" s="10"/>
    </row>
    <row r="15482" spans="68:73">
      <c r="BP15482" s="8"/>
      <c r="BQ15482" s="8"/>
      <c r="BR15482" s="8"/>
      <c r="BS15482" s="8"/>
      <c r="BT15482" s="8"/>
      <c r="BU15482" s="8"/>
    </row>
    <row r="15483" spans="68:73">
      <c r="BP15483" s="10"/>
      <c r="BQ15483" s="10"/>
      <c r="BR15483" s="10"/>
      <c r="BS15483" s="10"/>
      <c r="BT15483" s="10"/>
      <c r="BU15483" s="10"/>
    </row>
    <row r="15484" spans="68:73">
      <c r="BP15484" s="8"/>
      <c r="BQ15484" s="8"/>
      <c r="BR15484" s="8"/>
      <c r="BS15484" s="8"/>
      <c r="BT15484" s="8"/>
      <c r="BU15484" s="8"/>
    </row>
    <row r="15485" spans="68:73">
      <c r="BP15485" s="10"/>
      <c r="BQ15485" s="10"/>
      <c r="BR15485" s="10"/>
      <c r="BS15485" s="10"/>
      <c r="BT15485" s="10"/>
      <c r="BU15485" s="10"/>
    </row>
    <row r="15486" spans="68:73">
      <c r="BP15486" s="8"/>
      <c r="BQ15486" s="8"/>
      <c r="BR15486" s="8"/>
      <c r="BS15486" s="8"/>
      <c r="BT15486" s="8"/>
      <c r="BU15486" s="8"/>
    </row>
    <row r="15487" spans="68:73">
      <c r="BP15487" s="10"/>
      <c r="BQ15487" s="10"/>
      <c r="BR15487" s="10"/>
      <c r="BS15487" s="10"/>
      <c r="BT15487" s="10"/>
      <c r="BU15487" s="10"/>
    </row>
    <row r="15488" spans="68:73">
      <c r="BP15488" s="8"/>
      <c r="BQ15488" s="8"/>
      <c r="BR15488" s="8"/>
      <c r="BS15488" s="8"/>
      <c r="BT15488" s="8"/>
      <c r="BU15488" s="8"/>
    </row>
    <row r="15489" spans="68:73">
      <c r="BP15489" s="10"/>
      <c r="BQ15489" s="10"/>
      <c r="BR15489" s="10"/>
      <c r="BS15489" s="10"/>
      <c r="BT15489" s="10"/>
      <c r="BU15489" s="10"/>
    </row>
    <row r="15490" spans="68:73">
      <c r="BP15490" s="8"/>
      <c r="BQ15490" s="8"/>
      <c r="BR15490" s="8"/>
      <c r="BS15490" s="8"/>
      <c r="BT15490" s="8"/>
      <c r="BU15490" s="8"/>
    </row>
    <row r="15491" spans="68:73">
      <c r="BP15491" s="10"/>
      <c r="BQ15491" s="10"/>
      <c r="BR15491" s="10"/>
      <c r="BS15491" s="10"/>
      <c r="BT15491" s="10"/>
      <c r="BU15491" s="10"/>
    </row>
    <row r="15492" spans="68:73">
      <c r="BP15492" s="8"/>
      <c r="BQ15492" s="8"/>
      <c r="BR15492" s="8"/>
      <c r="BS15492" s="8"/>
      <c r="BT15492" s="8"/>
      <c r="BU15492" s="8"/>
    </row>
    <row r="15493" spans="68:73">
      <c r="BP15493" s="10"/>
      <c r="BQ15493" s="10"/>
      <c r="BR15493" s="10"/>
      <c r="BS15493" s="10"/>
      <c r="BT15493" s="10"/>
      <c r="BU15493" s="10"/>
    </row>
    <row r="15494" spans="68:73">
      <c r="BP15494" s="8"/>
      <c r="BQ15494" s="8"/>
      <c r="BR15494" s="8"/>
      <c r="BS15494" s="8"/>
      <c r="BT15494" s="8"/>
      <c r="BU15494" s="8"/>
    </row>
    <row r="15495" spans="68:73">
      <c r="BP15495" s="10"/>
      <c r="BQ15495" s="10"/>
      <c r="BR15495" s="10"/>
      <c r="BS15495" s="10"/>
      <c r="BT15495" s="10"/>
      <c r="BU15495" s="10"/>
    </row>
    <row r="15496" spans="68:73">
      <c r="BP15496" s="8"/>
      <c r="BQ15496" s="8"/>
      <c r="BR15496" s="8"/>
      <c r="BS15496" s="8"/>
      <c r="BT15496" s="8"/>
      <c r="BU15496" s="8"/>
    </row>
    <row r="15497" spans="68:73">
      <c r="BP15497" s="10"/>
      <c r="BQ15497" s="10"/>
      <c r="BR15497" s="10"/>
      <c r="BS15497" s="10"/>
      <c r="BT15497" s="10"/>
      <c r="BU15497" s="10"/>
    </row>
    <row r="15498" spans="68:73">
      <c r="BP15498" s="8"/>
      <c r="BQ15498" s="8"/>
      <c r="BR15498" s="8"/>
      <c r="BS15498" s="8"/>
      <c r="BT15498" s="8"/>
      <c r="BU15498" s="8"/>
    </row>
    <row r="15499" spans="68:73">
      <c r="BP15499" s="10"/>
      <c r="BQ15499" s="10"/>
      <c r="BR15499" s="10"/>
      <c r="BS15499" s="10"/>
      <c r="BT15499" s="10"/>
      <c r="BU15499" s="10"/>
    </row>
    <row r="15500" spans="68:73">
      <c r="BP15500" s="8"/>
      <c r="BQ15500" s="8"/>
      <c r="BR15500" s="8"/>
      <c r="BS15500" s="8"/>
      <c r="BT15500" s="8"/>
      <c r="BU15500" s="8"/>
    </row>
    <row r="15501" spans="68:73">
      <c r="BP15501" s="10"/>
      <c r="BQ15501" s="10"/>
      <c r="BR15501" s="10"/>
      <c r="BS15501" s="10"/>
      <c r="BT15501" s="10"/>
      <c r="BU15501" s="10"/>
    </row>
    <row r="15502" spans="68:73">
      <c r="BP15502" s="8"/>
      <c r="BQ15502" s="8"/>
      <c r="BR15502" s="8"/>
      <c r="BS15502" s="8"/>
      <c r="BT15502" s="8"/>
      <c r="BU15502" s="8"/>
    </row>
    <row r="15503" spans="68:73">
      <c r="BP15503" s="10"/>
      <c r="BQ15503" s="10"/>
      <c r="BR15503" s="10"/>
      <c r="BS15503" s="10"/>
      <c r="BT15503" s="10"/>
      <c r="BU15503" s="10"/>
    </row>
    <row r="15504" spans="68:73">
      <c r="BP15504" s="8"/>
      <c r="BQ15504" s="8"/>
      <c r="BR15504" s="8"/>
      <c r="BS15504" s="8"/>
      <c r="BT15504" s="8"/>
      <c r="BU15504" s="8"/>
    </row>
    <row r="15505" spans="68:73">
      <c r="BP15505" s="10"/>
      <c r="BQ15505" s="10"/>
      <c r="BR15505" s="10"/>
      <c r="BS15505" s="10"/>
      <c r="BT15505" s="10"/>
      <c r="BU15505" s="10"/>
    </row>
    <row r="15506" spans="68:73">
      <c r="BP15506" s="8"/>
      <c r="BQ15506" s="8"/>
      <c r="BR15506" s="8"/>
      <c r="BS15506" s="8"/>
      <c r="BT15506" s="8"/>
      <c r="BU15506" s="8"/>
    </row>
    <row r="15507" spans="68:73">
      <c r="BP15507" s="10"/>
      <c r="BQ15507" s="10"/>
      <c r="BR15507" s="10"/>
      <c r="BS15507" s="10"/>
      <c r="BT15507" s="10"/>
      <c r="BU15507" s="10"/>
    </row>
    <row r="15508" spans="68:73">
      <c r="BP15508" s="8"/>
      <c r="BQ15508" s="8"/>
      <c r="BR15508" s="8"/>
      <c r="BS15508" s="8"/>
      <c r="BT15508" s="8"/>
      <c r="BU15508" s="8"/>
    </row>
    <row r="15509" spans="68:73">
      <c r="BP15509" s="10"/>
      <c r="BQ15509" s="10"/>
      <c r="BR15509" s="10"/>
      <c r="BS15509" s="10"/>
      <c r="BT15509" s="10"/>
      <c r="BU15509" s="10"/>
    </row>
    <row r="15510" spans="68:73">
      <c r="BP15510" s="8"/>
      <c r="BQ15510" s="8"/>
      <c r="BR15510" s="8"/>
      <c r="BS15510" s="8"/>
      <c r="BT15510" s="8"/>
      <c r="BU15510" s="8"/>
    </row>
    <row r="15511" spans="68:73">
      <c r="BP15511" s="10"/>
      <c r="BQ15511" s="10"/>
      <c r="BR15511" s="10"/>
      <c r="BS15511" s="10"/>
      <c r="BT15511" s="10"/>
      <c r="BU15511" s="10"/>
    </row>
    <row r="15512" spans="68:73">
      <c r="BP15512" s="8"/>
      <c r="BQ15512" s="8"/>
      <c r="BR15512" s="8"/>
      <c r="BS15512" s="8"/>
      <c r="BT15512" s="8"/>
      <c r="BU15512" s="8"/>
    </row>
    <row r="15513" spans="68:73">
      <c r="BP15513" s="10"/>
      <c r="BQ15513" s="10"/>
      <c r="BR15513" s="10"/>
      <c r="BS15513" s="10"/>
      <c r="BT15513" s="10"/>
      <c r="BU15513" s="10"/>
    </row>
    <row r="15514" spans="68:73">
      <c r="BP15514" s="8"/>
      <c r="BQ15514" s="8"/>
      <c r="BR15514" s="8"/>
      <c r="BS15514" s="8"/>
      <c r="BT15514" s="8"/>
      <c r="BU15514" s="8"/>
    </row>
    <row r="15515" spans="68:73">
      <c r="BP15515" s="10"/>
      <c r="BQ15515" s="10"/>
      <c r="BR15515" s="10"/>
      <c r="BS15515" s="10"/>
      <c r="BT15515" s="10"/>
      <c r="BU15515" s="10"/>
    </row>
    <row r="15516" spans="68:73">
      <c r="BP15516" s="8"/>
      <c r="BQ15516" s="8"/>
      <c r="BR15516" s="8"/>
      <c r="BS15516" s="8"/>
      <c r="BT15516" s="8"/>
      <c r="BU15516" s="8"/>
    </row>
    <row r="15517" spans="68:73">
      <c r="BP15517" s="10"/>
      <c r="BQ15517" s="10"/>
      <c r="BR15517" s="10"/>
      <c r="BS15517" s="10"/>
      <c r="BT15517" s="10"/>
      <c r="BU15517" s="10"/>
    </row>
    <row r="15518" spans="68:73">
      <c r="BP15518" s="8"/>
      <c r="BQ15518" s="8"/>
      <c r="BR15518" s="8"/>
      <c r="BS15518" s="8"/>
      <c r="BT15518" s="8"/>
      <c r="BU15518" s="8"/>
    </row>
    <row r="15519" spans="68:73">
      <c r="BP15519" s="10"/>
      <c r="BQ15519" s="10"/>
      <c r="BR15519" s="10"/>
      <c r="BS15519" s="10"/>
      <c r="BT15519" s="10"/>
      <c r="BU15519" s="10"/>
    </row>
    <row r="15520" spans="68:73">
      <c r="BP15520" s="8"/>
      <c r="BQ15520" s="8"/>
      <c r="BR15520" s="8"/>
      <c r="BS15520" s="8"/>
      <c r="BT15520" s="8"/>
      <c r="BU15520" s="8"/>
    </row>
    <row r="15521" spans="68:73">
      <c r="BP15521" s="10"/>
      <c r="BQ15521" s="10"/>
      <c r="BR15521" s="10"/>
      <c r="BS15521" s="10"/>
      <c r="BT15521" s="10"/>
      <c r="BU15521" s="10"/>
    </row>
    <row r="15522" spans="68:73">
      <c r="BP15522" s="8"/>
      <c r="BQ15522" s="8"/>
      <c r="BR15522" s="8"/>
      <c r="BS15522" s="8"/>
      <c r="BT15522" s="8"/>
      <c r="BU15522" s="8"/>
    </row>
    <row r="15523" spans="68:73">
      <c r="BP15523" s="10"/>
      <c r="BQ15523" s="10"/>
      <c r="BR15523" s="10"/>
      <c r="BS15523" s="10"/>
      <c r="BT15523" s="10"/>
      <c r="BU15523" s="10"/>
    </row>
    <row r="15524" spans="68:73">
      <c r="BP15524" s="8"/>
      <c r="BQ15524" s="8"/>
      <c r="BR15524" s="8"/>
      <c r="BS15524" s="8"/>
      <c r="BT15524" s="8"/>
      <c r="BU15524" s="8"/>
    </row>
    <row r="15525" spans="68:73">
      <c r="BP15525" s="10"/>
      <c r="BQ15525" s="10"/>
      <c r="BR15525" s="10"/>
      <c r="BS15525" s="10"/>
      <c r="BT15525" s="10"/>
      <c r="BU15525" s="10"/>
    </row>
    <row r="15526" spans="68:73">
      <c r="BP15526" s="8"/>
      <c r="BQ15526" s="8"/>
      <c r="BR15526" s="8"/>
      <c r="BS15526" s="8"/>
      <c r="BT15526" s="8"/>
      <c r="BU15526" s="8"/>
    </row>
    <row r="15527" spans="68:73">
      <c r="BP15527" s="10"/>
      <c r="BQ15527" s="10"/>
      <c r="BR15527" s="10"/>
      <c r="BS15527" s="10"/>
      <c r="BT15527" s="10"/>
      <c r="BU15527" s="10"/>
    </row>
    <row r="15528" spans="68:73">
      <c r="BP15528" s="8"/>
      <c r="BQ15528" s="8"/>
      <c r="BR15528" s="8"/>
      <c r="BS15528" s="8"/>
      <c r="BT15528" s="8"/>
      <c r="BU15528" s="8"/>
    </row>
    <row r="15529" spans="68:73">
      <c r="BP15529" s="10"/>
      <c r="BQ15529" s="10"/>
      <c r="BR15529" s="10"/>
      <c r="BS15529" s="10"/>
      <c r="BT15529" s="10"/>
      <c r="BU15529" s="10"/>
    </row>
    <row r="15530" spans="68:73">
      <c r="BP15530" s="8"/>
      <c r="BQ15530" s="8"/>
      <c r="BR15530" s="8"/>
      <c r="BS15530" s="8"/>
      <c r="BT15530" s="8"/>
      <c r="BU15530" s="8"/>
    </row>
    <row r="15531" spans="68:73">
      <c r="BP15531" s="10"/>
      <c r="BQ15531" s="10"/>
      <c r="BR15531" s="10"/>
      <c r="BS15531" s="10"/>
      <c r="BT15531" s="10"/>
      <c r="BU15531" s="10"/>
    </row>
    <row r="15532" spans="68:73">
      <c r="BP15532" s="8"/>
      <c r="BQ15532" s="8"/>
      <c r="BR15532" s="8"/>
      <c r="BS15532" s="8"/>
      <c r="BT15532" s="8"/>
      <c r="BU15532" s="8"/>
    </row>
    <row r="15533" spans="68:73">
      <c r="BP15533" s="10"/>
      <c r="BQ15533" s="10"/>
      <c r="BR15533" s="10"/>
      <c r="BS15533" s="10"/>
      <c r="BT15533" s="10"/>
      <c r="BU15533" s="10"/>
    </row>
    <row r="15534" spans="68:73">
      <c r="BP15534" s="8"/>
      <c r="BQ15534" s="8"/>
      <c r="BR15534" s="8"/>
      <c r="BS15534" s="8"/>
      <c r="BT15534" s="8"/>
      <c r="BU15534" s="8"/>
    </row>
    <row r="15535" spans="68:73">
      <c r="BP15535" s="10"/>
      <c r="BQ15535" s="10"/>
      <c r="BR15535" s="10"/>
      <c r="BS15535" s="10"/>
      <c r="BT15535" s="10"/>
      <c r="BU15535" s="10"/>
    </row>
    <row r="15536" spans="68:73">
      <c r="BP15536" s="8"/>
      <c r="BQ15536" s="8"/>
      <c r="BR15536" s="8"/>
      <c r="BS15536" s="8"/>
      <c r="BT15536" s="8"/>
      <c r="BU15536" s="8"/>
    </row>
    <row r="15537" spans="68:73">
      <c r="BP15537" s="10"/>
      <c r="BQ15537" s="10"/>
      <c r="BR15537" s="10"/>
      <c r="BS15537" s="10"/>
      <c r="BT15537" s="10"/>
      <c r="BU15537" s="10"/>
    </row>
    <row r="15538" spans="68:73">
      <c r="BP15538" s="8"/>
      <c r="BQ15538" s="8"/>
      <c r="BR15538" s="8"/>
      <c r="BS15538" s="8"/>
      <c r="BT15538" s="8"/>
      <c r="BU15538" s="8"/>
    </row>
    <row r="15539" spans="68:73">
      <c r="BP15539" s="10"/>
      <c r="BQ15539" s="10"/>
      <c r="BR15539" s="10"/>
      <c r="BS15539" s="10"/>
      <c r="BT15539" s="10"/>
      <c r="BU15539" s="10"/>
    </row>
    <row r="15540" spans="68:73">
      <c r="BP15540" s="8"/>
      <c r="BQ15540" s="8"/>
      <c r="BR15540" s="8"/>
      <c r="BS15540" s="8"/>
      <c r="BT15540" s="8"/>
      <c r="BU15540" s="8"/>
    </row>
    <row r="15541" spans="68:73">
      <c r="BP15541" s="10"/>
      <c r="BQ15541" s="10"/>
      <c r="BR15541" s="10"/>
      <c r="BS15541" s="10"/>
      <c r="BT15541" s="10"/>
      <c r="BU15541" s="10"/>
    </row>
    <row r="15542" spans="68:73">
      <c r="BP15542" s="8"/>
      <c r="BQ15542" s="8"/>
      <c r="BR15542" s="8"/>
      <c r="BS15542" s="8"/>
      <c r="BT15542" s="8"/>
      <c r="BU15542" s="8"/>
    </row>
    <row r="15543" spans="68:73">
      <c r="BP15543" s="10"/>
      <c r="BQ15543" s="10"/>
      <c r="BR15543" s="10"/>
      <c r="BS15543" s="10"/>
      <c r="BT15543" s="10"/>
      <c r="BU15543" s="10"/>
    </row>
    <row r="15544" spans="68:73">
      <c r="BP15544" s="8"/>
      <c r="BQ15544" s="8"/>
      <c r="BR15544" s="8"/>
      <c r="BS15544" s="8"/>
      <c r="BT15544" s="8"/>
      <c r="BU15544" s="8"/>
    </row>
    <row r="15545" spans="68:73">
      <c r="BP15545" s="10"/>
      <c r="BQ15545" s="10"/>
      <c r="BR15545" s="10"/>
      <c r="BS15545" s="10"/>
      <c r="BT15545" s="10"/>
      <c r="BU15545" s="10"/>
    </row>
    <row r="15546" spans="68:73">
      <c r="BP15546" s="8"/>
      <c r="BQ15546" s="8"/>
      <c r="BR15546" s="8"/>
      <c r="BS15546" s="8"/>
      <c r="BT15546" s="8"/>
      <c r="BU15546" s="8"/>
    </row>
    <row r="15547" spans="68:73">
      <c r="BP15547" s="10"/>
      <c r="BQ15547" s="10"/>
      <c r="BR15547" s="10"/>
      <c r="BS15547" s="10"/>
      <c r="BT15547" s="10"/>
      <c r="BU15547" s="10"/>
    </row>
    <row r="15548" spans="68:73">
      <c r="BP15548" s="8"/>
      <c r="BQ15548" s="8"/>
      <c r="BR15548" s="8"/>
      <c r="BS15548" s="8"/>
      <c r="BT15548" s="8"/>
      <c r="BU15548" s="8"/>
    </row>
    <row r="15549" spans="68:73">
      <c r="BP15549" s="10"/>
      <c r="BQ15549" s="10"/>
      <c r="BR15549" s="10"/>
      <c r="BS15549" s="10"/>
      <c r="BT15549" s="10"/>
      <c r="BU15549" s="10"/>
    </row>
    <row r="15550" spans="68:73">
      <c r="BP15550" s="8"/>
      <c r="BQ15550" s="8"/>
      <c r="BR15550" s="8"/>
      <c r="BS15550" s="8"/>
      <c r="BT15550" s="8"/>
      <c r="BU15550" s="8"/>
    </row>
    <row r="15551" spans="68:73">
      <c r="BP15551" s="10"/>
      <c r="BQ15551" s="10"/>
      <c r="BR15551" s="10"/>
      <c r="BS15551" s="10"/>
      <c r="BT15551" s="10"/>
      <c r="BU15551" s="10"/>
    </row>
    <row r="15552" spans="68:73">
      <c r="BP15552" s="8"/>
      <c r="BQ15552" s="8"/>
      <c r="BR15552" s="8"/>
      <c r="BS15552" s="8"/>
      <c r="BT15552" s="8"/>
      <c r="BU15552" s="8"/>
    </row>
    <row r="15553" spans="68:73">
      <c r="BP15553" s="10"/>
      <c r="BQ15553" s="10"/>
      <c r="BR15553" s="10"/>
      <c r="BS15553" s="10"/>
      <c r="BT15553" s="10"/>
      <c r="BU15553" s="10"/>
    </row>
    <row r="15554" spans="68:73">
      <c r="BP15554" s="8"/>
      <c r="BQ15554" s="8"/>
      <c r="BR15554" s="8"/>
      <c r="BS15554" s="8"/>
      <c r="BT15554" s="8"/>
      <c r="BU15554" s="8"/>
    </row>
    <row r="15555" spans="68:73">
      <c r="BP15555" s="10"/>
      <c r="BQ15555" s="10"/>
      <c r="BR15555" s="10"/>
      <c r="BS15555" s="10"/>
      <c r="BT15555" s="10"/>
      <c r="BU15555" s="10"/>
    </row>
    <row r="15556" spans="68:73">
      <c r="BP15556" s="8"/>
      <c r="BQ15556" s="8"/>
      <c r="BR15556" s="8"/>
      <c r="BS15556" s="8"/>
      <c r="BT15556" s="8"/>
      <c r="BU15556" s="8"/>
    </row>
    <row r="15557" spans="68:73">
      <c r="BP15557" s="10"/>
      <c r="BQ15557" s="10"/>
      <c r="BR15557" s="10"/>
      <c r="BS15557" s="10"/>
      <c r="BT15557" s="10"/>
      <c r="BU15557" s="10"/>
    </row>
    <row r="15558" spans="68:73">
      <c r="BP15558" s="8"/>
      <c r="BQ15558" s="8"/>
      <c r="BR15558" s="8"/>
      <c r="BS15558" s="8"/>
      <c r="BT15558" s="8"/>
      <c r="BU15558" s="8"/>
    </row>
    <row r="15559" spans="68:73">
      <c r="BP15559" s="10"/>
      <c r="BQ15559" s="10"/>
      <c r="BR15559" s="10"/>
      <c r="BS15559" s="10"/>
      <c r="BT15559" s="10"/>
      <c r="BU15559" s="10"/>
    </row>
    <row r="15560" spans="68:73">
      <c r="BP15560" s="8"/>
      <c r="BQ15560" s="8"/>
      <c r="BR15560" s="8"/>
      <c r="BS15560" s="8"/>
      <c r="BT15560" s="8"/>
      <c r="BU15560" s="8"/>
    </row>
    <row r="15561" spans="68:73">
      <c r="BP15561" s="10"/>
      <c r="BQ15561" s="10"/>
      <c r="BR15561" s="10"/>
      <c r="BS15561" s="10"/>
      <c r="BT15561" s="10"/>
      <c r="BU15561" s="10"/>
    </row>
    <row r="15562" spans="68:73">
      <c r="BP15562" s="8"/>
      <c r="BQ15562" s="8"/>
      <c r="BR15562" s="8"/>
      <c r="BS15562" s="8"/>
      <c r="BT15562" s="8"/>
      <c r="BU15562" s="8"/>
    </row>
    <row r="15563" spans="68:73">
      <c r="BP15563" s="10"/>
      <c r="BQ15563" s="10"/>
      <c r="BR15563" s="10"/>
      <c r="BS15563" s="10"/>
      <c r="BT15563" s="10"/>
      <c r="BU15563" s="10"/>
    </row>
    <row r="15564" spans="68:73">
      <c r="BP15564" s="8"/>
      <c r="BQ15564" s="8"/>
      <c r="BR15564" s="8"/>
      <c r="BS15564" s="8"/>
      <c r="BT15564" s="8"/>
      <c r="BU15564" s="8"/>
    </row>
    <row r="15565" spans="68:73">
      <c r="BP15565" s="10"/>
      <c r="BQ15565" s="10"/>
      <c r="BR15565" s="10"/>
      <c r="BS15565" s="10"/>
      <c r="BT15565" s="10"/>
      <c r="BU15565" s="10"/>
    </row>
    <row r="15566" spans="68:73">
      <c r="BP15566" s="8"/>
      <c r="BQ15566" s="8"/>
      <c r="BR15566" s="8"/>
      <c r="BS15566" s="8"/>
      <c r="BT15566" s="8"/>
      <c r="BU15566" s="8"/>
    </row>
    <row r="15567" spans="68:73">
      <c r="BP15567" s="10"/>
      <c r="BQ15567" s="10"/>
      <c r="BR15567" s="10"/>
      <c r="BS15567" s="10"/>
      <c r="BT15567" s="10"/>
      <c r="BU15567" s="10"/>
    </row>
    <row r="15568" spans="68:73">
      <c r="BP15568" s="8"/>
      <c r="BQ15568" s="8"/>
      <c r="BR15568" s="8"/>
      <c r="BS15568" s="8"/>
      <c r="BT15568" s="8"/>
      <c r="BU15568" s="8"/>
    </row>
    <row r="15569" spans="68:73">
      <c r="BP15569" s="10"/>
      <c r="BQ15569" s="10"/>
      <c r="BR15569" s="10"/>
      <c r="BS15569" s="10"/>
      <c r="BT15569" s="10"/>
      <c r="BU15569" s="10"/>
    </row>
    <row r="15570" spans="68:73">
      <c r="BP15570" s="8"/>
      <c r="BQ15570" s="8"/>
      <c r="BR15570" s="8"/>
      <c r="BS15570" s="8"/>
      <c r="BT15570" s="8"/>
      <c r="BU15570" s="8"/>
    </row>
    <row r="15571" spans="68:73">
      <c r="BP15571" s="10"/>
      <c r="BQ15571" s="10"/>
      <c r="BR15571" s="10"/>
      <c r="BS15571" s="10"/>
      <c r="BT15571" s="10"/>
      <c r="BU15571" s="10"/>
    </row>
    <row r="15572" spans="68:73">
      <c r="BP15572" s="8"/>
      <c r="BQ15572" s="8"/>
      <c r="BR15572" s="8"/>
      <c r="BS15572" s="8"/>
      <c r="BT15572" s="8"/>
      <c r="BU15572" s="8"/>
    </row>
    <row r="15573" spans="68:73">
      <c r="BP15573" s="10"/>
      <c r="BQ15573" s="10"/>
      <c r="BR15573" s="10"/>
      <c r="BS15573" s="10"/>
      <c r="BT15573" s="10"/>
      <c r="BU15573" s="10"/>
    </row>
    <row r="15574" spans="68:73">
      <c r="BP15574" s="8"/>
      <c r="BQ15574" s="8"/>
      <c r="BR15574" s="8"/>
      <c r="BS15574" s="8"/>
      <c r="BT15574" s="8"/>
      <c r="BU15574" s="8"/>
    </row>
    <row r="15575" spans="68:73">
      <c r="BP15575" s="10"/>
      <c r="BQ15575" s="10"/>
      <c r="BR15575" s="10"/>
      <c r="BS15575" s="10"/>
      <c r="BT15575" s="10"/>
      <c r="BU15575" s="10"/>
    </row>
    <row r="15576" spans="68:73">
      <c r="BP15576" s="8"/>
      <c r="BQ15576" s="8"/>
      <c r="BR15576" s="8"/>
      <c r="BS15576" s="8"/>
      <c r="BT15576" s="8"/>
      <c r="BU15576" s="8"/>
    </row>
    <row r="15577" spans="68:73">
      <c r="BP15577" s="10"/>
      <c r="BQ15577" s="10"/>
      <c r="BR15577" s="10"/>
      <c r="BS15577" s="10"/>
      <c r="BT15577" s="10"/>
      <c r="BU15577" s="10"/>
    </row>
    <row r="15578" spans="68:73">
      <c r="BP15578" s="8"/>
      <c r="BQ15578" s="8"/>
      <c r="BR15578" s="8"/>
      <c r="BS15578" s="8"/>
      <c r="BT15578" s="8"/>
      <c r="BU15578" s="8"/>
    </row>
    <row r="15579" spans="68:73">
      <c r="BP15579" s="10"/>
      <c r="BQ15579" s="10"/>
      <c r="BR15579" s="10"/>
      <c r="BS15579" s="10"/>
      <c r="BT15579" s="10"/>
      <c r="BU15579" s="10"/>
    </row>
    <row r="15580" spans="68:73">
      <c r="BP15580" s="8"/>
      <c r="BQ15580" s="8"/>
      <c r="BR15580" s="8"/>
      <c r="BS15580" s="8"/>
      <c r="BT15580" s="8"/>
      <c r="BU15580" s="8"/>
    </row>
    <row r="15581" spans="68:73">
      <c r="BP15581" s="10"/>
      <c r="BQ15581" s="10"/>
      <c r="BR15581" s="10"/>
      <c r="BS15581" s="10"/>
      <c r="BT15581" s="10"/>
      <c r="BU15581" s="10"/>
    </row>
    <row r="15582" spans="68:73">
      <c r="BP15582" s="8"/>
      <c r="BQ15582" s="8"/>
      <c r="BR15582" s="8"/>
      <c r="BS15582" s="8"/>
      <c r="BT15582" s="8"/>
      <c r="BU15582" s="8"/>
    </row>
    <row r="15583" spans="68:73">
      <c r="BP15583" s="10"/>
      <c r="BQ15583" s="10"/>
      <c r="BR15583" s="10"/>
      <c r="BS15583" s="10"/>
      <c r="BT15583" s="10"/>
      <c r="BU15583" s="10"/>
    </row>
    <row r="15584" spans="68:73">
      <c r="BP15584" s="8"/>
      <c r="BQ15584" s="8"/>
      <c r="BR15584" s="8"/>
      <c r="BS15584" s="8"/>
      <c r="BT15584" s="8"/>
      <c r="BU15584" s="8"/>
    </row>
    <row r="15585" spans="68:73">
      <c r="BP15585" s="10"/>
      <c r="BQ15585" s="10"/>
      <c r="BR15585" s="10"/>
      <c r="BS15585" s="10"/>
      <c r="BT15585" s="10"/>
      <c r="BU15585" s="10"/>
    </row>
    <row r="15586" spans="68:73">
      <c r="BP15586" s="8"/>
      <c r="BQ15586" s="8"/>
      <c r="BR15586" s="8"/>
      <c r="BS15586" s="8"/>
      <c r="BT15586" s="8"/>
      <c r="BU15586" s="8"/>
    </row>
    <row r="15587" spans="68:73">
      <c r="BP15587" s="10"/>
      <c r="BQ15587" s="10"/>
      <c r="BR15587" s="10"/>
      <c r="BS15587" s="10"/>
      <c r="BT15587" s="10"/>
      <c r="BU15587" s="10"/>
    </row>
    <row r="15588" spans="68:73">
      <c r="BP15588" s="8"/>
      <c r="BQ15588" s="8"/>
      <c r="BR15588" s="8"/>
      <c r="BS15588" s="8"/>
      <c r="BT15588" s="8"/>
      <c r="BU15588" s="8"/>
    </row>
    <row r="15589" spans="68:73">
      <c r="BP15589" s="10"/>
      <c r="BQ15589" s="10"/>
      <c r="BR15589" s="10"/>
      <c r="BS15589" s="10"/>
      <c r="BT15589" s="10"/>
      <c r="BU15589" s="10"/>
    </row>
    <row r="15590" spans="68:73">
      <c r="BP15590" s="8"/>
      <c r="BQ15590" s="8"/>
      <c r="BR15590" s="8"/>
      <c r="BS15590" s="8"/>
      <c r="BT15590" s="8"/>
      <c r="BU15590" s="8"/>
    </row>
    <row r="15591" spans="68:73">
      <c r="BP15591" s="10"/>
      <c r="BQ15591" s="10"/>
      <c r="BR15591" s="10"/>
      <c r="BS15591" s="10"/>
      <c r="BT15591" s="10"/>
      <c r="BU15591" s="10"/>
    </row>
    <row r="15592" spans="68:73">
      <c r="BP15592" s="8"/>
      <c r="BQ15592" s="8"/>
      <c r="BR15592" s="8"/>
      <c r="BS15592" s="8"/>
      <c r="BT15592" s="8"/>
      <c r="BU15592" s="8"/>
    </row>
    <row r="15593" spans="68:73">
      <c r="BP15593" s="10"/>
      <c r="BQ15593" s="10"/>
      <c r="BR15593" s="10"/>
      <c r="BS15593" s="10"/>
      <c r="BT15593" s="10"/>
      <c r="BU15593" s="10"/>
    </row>
    <row r="15594" spans="68:73">
      <c r="BP15594" s="8"/>
      <c r="BQ15594" s="8"/>
      <c r="BR15594" s="8"/>
      <c r="BS15594" s="8"/>
      <c r="BT15594" s="8"/>
      <c r="BU15594" s="8"/>
    </row>
    <row r="15595" spans="68:73">
      <c r="BP15595" s="10"/>
      <c r="BQ15595" s="10"/>
      <c r="BR15595" s="10"/>
      <c r="BS15595" s="10"/>
      <c r="BT15595" s="10"/>
      <c r="BU15595" s="10"/>
    </row>
    <row r="15596" spans="68:73">
      <c r="BP15596" s="8"/>
      <c r="BQ15596" s="8"/>
      <c r="BR15596" s="8"/>
      <c r="BS15596" s="8"/>
      <c r="BT15596" s="8"/>
      <c r="BU15596" s="8"/>
    </row>
    <row r="15597" spans="68:73">
      <c r="BP15597" s="10"/>
      <c r="BQ15597" s="10"/>
      <c r="BR15597" s="10"/>
      <c r="BS15597" s="10"/>
      <c r="BT15597" s="10"/>
      <c r="BU15597" s="10"/>
    </row>
    <row r="15598" spans="68:73">
      <c r="BP15598" s="8"/>
      <c r="BQ15598" s="8"/>
      <c r="BR15598" s="8"/>
      <c r="BS15598" s="8"/>
      <c r="BT15598" s="8"/>
      <c r="BU15598" s="8"/>
    </row>
    <row r="15599" spans="68:73">
      <c r="BP15599" s="10"/>
      <c r="BQ15599" s="10"/>
      <c r="BR15599" s="10"/>
      <c r="BS15599" s="10"/>
      <c r="BT15599" s="10"/>
      <c r="BU15599" s="10"/>
    </row>
    <row r="15600" spans="68:73">
      <c r="BP15600" s="8"/>
      <c r="BQ15600" s="8"/>
      <c r="BR15600" s="8"/>
      <c r="BS15600" s="8"/>
      <c r="BT15600" s="8"/>
      <c r="BU15600" s="8"/>
    </row>
    <row r="15601" spans="68:73">
      <c r="BP15601" s="10"/>
      <c r="BQ15601" s="10"/>
      <c r="BR15601" s="10"/>
      <c r="BS15601" s="10"/>
      <c r="BT15601" s="10"/>
      <c r="BU15601" s="10"/>
    </row>
    <row r="15602" spans="68:73">
      <c r="BP15602" s="8"/>
      <c r="BQ15602" s="8"/>
      <c r="BR15602" s="8"/>
      <c r="BS15602" s="8"/>
      <c r="BT15602" s="8"/>
      <c r="BU15602" s="8"/>
    </row>
    <row r="15603" spans="68:73">
      <c r="BP15603" s="10"/>
      <c r="BQ15603" s="10"/>
      <c r="BR15603" s="10"/>
      <c r="BS15603" s="10"/>
      <c r="BT15603" s="10"/>
      <c r="BU15603" s="10"/>
    </row>
    <row r="15604" spans="68:73">
      <c r="BP15604" s="8"/>
      <c r="BQ15604" s="8"/>
      <c r="BR15604" s="8"/>
      <c r="BS15604" s="8"/>
      <c r="BT15604" s="8"/>
      <c r="BU15604" s="8"/>
    </row>
    <row r="15605" spans="68:73">
      <c r="BP15605" s="10"/>
      <c r="BQ15605" s="10"/>
      <c r="BR15605" s="10"/>
      <c r="BS15605" s="10"/>
      <c r="BT15605" s="10"/>
      <c r="BU15605" s="10"/>
    </row>
    <row r="15606" spans="68:73">
      <c r="BP15606" s="8"/>
      <c r="BQ15606" s="8"/>
      <c r="BR15606" s="8"/>
      <c r="BS15606" s="8"/>
      <c r="BT15606" s="8"/>
      <c r="BU15606" s="8"/>
    </row>
    <row r="15607" spans="68:73">
      <c r="BP15607" s="10"/>
      <c r="BQ15607" s="10"/>
      <c r="BR15607" s="10"/>
      <c r="BS15607" s="10"/>
      <c r="BT15607" s="10"/>
      <c r="BU15607" s="10"/>
    </row>
    <row r="15608" spans="68:73">
      <c r="BP15608" s="8"/>
      <c r="BQ15608" s="8"/>
      <c r="BR15608" s="8"/>
      <c r="BS15608" s="8"/>
      <c r="BT15608" s="8"/>
      <c r="BU15608" s="8"/>
    </row>
    <row r="15609" spans="68:73">
      <c r="BP15609" s="10"/>
      <c r="BQ15609" s="10"/>
      <c r="BR15609" s="10"/>
      <c r="BS15609" s="10"/>
      <c r="BT15609" s="10"/>
      <c r="BU15609" s="10"/>
    </row>
    <row r="15610" spans="68:73">
      <c r="BP15610" s="8"/>
      <c r="BQ15610" s="8"/>
      <c r="BR15610" s="8"/>
      <c r="BS15610" s="8"/>
      <c r="BT15610" s="8"/>
      <c r="BU15610" s="8"/>
    </row>
    <row r="15611" spans="68:73">
      <c r="BP15611" s="10"/>
      <c r="BQ15611" s="10"/>
      <c r="BR15611" s="10"/>
      <c r="BS15611" s="10"/>
      <c r="BT15611" s="10"/>
      <c r="BU15611" s="10"/>
    </row>
    <row r="15612" spans="68:73">
      <c r="BP15612" s="8"/>
      <c r="BQ15612" s="8"/>
      <c r="BR15612" s="8"/>
      <c r="BS15612" s="8"/>
      <c r="BT15612" s="8"/>
      <c r="BU15612" s="8"/>
    </row>
    <row r="15613" spans="68:73">
      <c r="BP15613" s="10"/>
      <c r="BQ15613" s="10"/>
      <c r="BR15613" s="10"/>
      <c r="BS15613" s="10"/>
      <c r="BT15613" s="10"/>
      <c r="BU15613" s="10"/>
    </row>
    <row r="15614" spans="68:73">
      <c r="BP15614" s="8"/>
      <c r="BQ15614" s="8"/>
      <c r="BR15614" s="8"/>
      <c r="BS15614" s="8"/>
      <c r="BT15614" s="8"/>
      <c r="BU15614" s="8"/>
    </row>
    <row r="15615" spans="68:73">
      <c r="BP15615" s="10"/>
      <c r="BQ15615" s="10"/>
      <c r="BR15615" s="10"/>
      <c r="BS15615" s="10"/>
      <c r="BT15615" s="10"/>
      <c r="BU15615" s="10"/>
    </row>
    <row r="15616" spans="68:73">
      <c r="BP15616" s="8"/>
      <c r="BQ15616" s="8"/>
      <c r="BR15616" s="8"/>
      <c r="BS15616" s="8"/>
      <c r="BT15616" s="8"/>
      <c r="BU15616" s="8"/>
    </row>
    <row r="15617" spans="68:73">
      <c r="BP15617" s="10"/>
      <c r="BQ15617" s="10"/>
      <c r="BR15617" s="10"/>
      <c r="BS15617" s="10"/>
      <c r="BT15617" s="10"/>
      <c r="BU15617" s="10"/>
    </row>
    <row r="15618" spans="68:73">
      <c r="BP15618" s="8"/>
      <c r="BQ15618" s="8"/>
      <c r="BR15618" s="8"/>
      <c r="BS15618" s="8"/>
      <c r="BT15618" s="8"/>
      <c r="BU15618" s="8"/>
    </row>
    <row r="15619" spans="68:73">
      <c r="BP15619" s="10"/>
      <c r="BQ15619" s="10"/>
      <c r="BR15619" s="10"/>
      <c r="BS15619" s="10"/>
      <c r="BT15619" s="10"/>
      <c r="BU15619" s="10"/>
    </row>
    <row r="15620" spans="68:73">
      <c r="BP15620" s="8"/>
      <c r="BQ15620" s="8"/>
      <c r="BR15620" s="8"/>
      <c r="BS15620" s="8"/>
      <c r="BT15620" s="8"/>
      <c r="BU15620" s="8"/>
    </row>
    <row r="15621" spans="68:73">
      <c r="BP15621" s="10"/>
      <c r="BQ15621" s="10"/>
      <c r="BR15621" s="10"/>
      <c r="BS15621" s="10"/>
      <c r="BT15621" s="10"/>
      <c r="BU15621" s="10"/>
    </row>
    <row r="15622" spans="68:73">
      <c r="BP15622" s="8"/>
      <c r="BQ15622" s="8"/>
      <c r="BR15622" s="8"/>
      <c r="BS15622" s="8"/>
      <c r="BT15622" s="8"/>
      <c r="BU15622" s="8"/>
    </row>
    <row r="15623" spans="68:73">
      <c r="BP15623" s="10"/>
      <c r="BQ15623" s="10"/>
      <c r="BR15623" s="10"/>
      <c r="BS15623" s="10"/>
      <c r="BT15623" s="10"/>
      <c r="BU15623" s="10"/>
    </row>
    <row r="15624" spans="68:73">
      <c r="BP15624" s="8"/>
      <c r="BQ15624" s="8"/>
      <c r="BR15624" s="8"/>
      <c r="BS15624" s="8"/>
      <c r="BT15624" s="8"/>
      <c r="BU15624" s="8"/>
    </row>
    <row r="15625" spans="68:73">
      <c r="BP15625" s="10"/>
      <c r="BQ15625" s="10"/>
      <c r="BR15625" s="10"/>
      <c r="BS15625" s="10"/>
      <c r="BT15625" s="10"/>
      <c r="BU15625" s="10"/>
    </row>
    <row r="15626" spans="68:73">
      <c r="BP15626" s="8"/>
      <c r="BQ15626" s="8"/>
      <c r="BR15626" s="8"/>
      <c r="BS15626" s="8"/>
      <c r="BT15626" s="8"/>
      <c r="BU15626" s="8"/>
    </row>
    <row r="15627" spans="68:73">
      <c r="BP15627" s="10"/>
      <c r="BQ15627" s="10"/>
      <c r="BR15627" s="10"/>
      <c r="BS15627" s="10"/>
      <c r="BT15627" s="10"/>
      <c r="BU15627" s="10"/>
    </row>
    <row r="15628" spans="68:73">
      <c r="BP15628" s="8"/>
      <c r="BQ15628" s="8"/>
      <c r="BR15628" s="8"/>
      <c r="BS15628" s="8"/>
      <c r="BT15628" s="8"/>
      <c r="BU15628" s="8"/>
    </row>
    <row r="15629" spans="68:73">
      <c r="BP15629" s="10"/>
      <c r="BQ15629" s="10"/>
      <c r="BR15629" s="10"/>
      <c r="BS15629" s="10"/>
      <c r="BT15629" s="10"/>
      <c r="BU15629" s="10"/>
    </row>
    <row r="15630" spans="68:73">
      <c r="BP15630" s="8"/>
      <c r="BQ15630" s="8"/>
      <c r="BR15630" s="8"/>
      <c r="BS15630" s="8"/>
      <c r="BT15630" s="8"/>
      <c r="BU15630" s="8"/>
    </row>
    <row r="15631" spans="68:73">
      <c r="BP15631" s="10"/>
      <c r="BQ15631" s="10"/>
      <c r="BR15631" s="10"/>
      <c r="BS15631" s="10"/>
      <c r="BT15631" s="10"/>
      <c r="BU15631" s="10"/>
    </row>
    <row r="15632" spans="68:73">
      <c r="BP15632" s="8"/>
      <c r="BQ15632" s="8"/>
      <c r="BR15632" s="8"/>
      <c r="BS15632" s="8"/>
      <c r="BT15632" s="8"/>
      <c r="BU15632" s="8"/>
    </row>
    <row r="15633" spans="68:73">
      <c r="BP15633" s="10"/>
      <c r="BQ15633" s="10"/>
      <c r="BR15633" s="10"/>
      <c r="BS15633" s="10"/>
      <c r="BT15633" s="10"/>
      <c r="BU15633" s="10"/>
    </row>
    <row r="15634" spans="68:73">
      <c r="BP15634" s="8"/>
      <c r="BQ15634" s="8"/>
      <c r="BR15634" s="8"/>
      <c r="BS15634" s="8"/>
      <c r="BT15634" s="8"/>
      <c r="BU15634" s="8"/>
    </row>
    <row r="15635" spans="68:73">
      <c r="BP15635" s="10"/>
      <c r="BQ15635" s="10"/>
      <c r="BR15635" s="10"/>
      <c r="BS15635" s="10"/>
      <c r="BT15635" s="10"/>
      <c r="BU15635" s="10"/>
    </row>
    <row r="15636" spans="68:73">
      <c r="BP15636" s="8"/>
      <c r="BQ15636" s="8"/>
      <c r="BR15636" s="8"/>
      <c r="BS15636" s="8"/>
      <c r="BT15636" s="8"/>
      <c r="BU15636" s="8"/>
    </row>
    <row r="15637" spans="68:73">
      <c r="BP15637" s="10"/>
      <c r="BQ15637" s="10"/>
      <c r="BR15637" s="10"/>
      <c r="BS15637" s="10"/>
      <c r="BT15637" s="10"/>
      <c r="BU15637" s="10"/>
    </row>
    <row r="15638" spans="68:73">
      <c r="BP15638" s="8"/>
      <c r="BQ15638" s="8"/>
      <c r="BR15638" s="8"/>
      <c r="BS15638" s="8"/>
      <c r="BT15638" s="8"/>
      <c r="BU15638" s="8"/>
    </row>
    <row r="15639" spans="68:73">
      <c r="BP15639" s="10"/>
      <c r="BQ15639" s="10"/>
      <c r="BR15639" s="10"/>
      <c r="BS15639" s="10"/>
      <c r="BT15639" s="10"/>
      <c r="BU15639" s="10"/>
    </row>
    <row r="15640" spans="68:73">
      <c r="BP15640" s="8"/>
      <c r="BQ15640" s="8"/>
      <c r="BR15640" s="8"/>
      <c r="BS15640" s="8"/>
      <c r="BT15640" s="8"/>
      <c r="BU15640" s="8"/>
    </row>
    <row r="15641" spans="68:73">
      <c r="BP15641" s="10"/>
      <c r="BQ15641" s="10"/>
      <c r="BR15641" s="10"/>
      <c r="BS15641" s="10"/>
      <c r="BT15641" s="10"/>
      <c r="BU15641" s="10"/>
    </row>
    <row r="15642" spans="68:73">
      <c r="BP15642" s="8"/>
      <c r="BQ15642" s="8"/>
      <c r="BR15642" s="8"/>
      <c r="BS15642" s="8"/>
      <c r="BT15642" s="8"/>
      <c r="BU15642" s="8"/>
    </row>
    <row r="15643" spans="68:73">
      <c r="BP15643" s="10"/>
      <c r="BQ15643" s="10"/>
      <c r="BR15643" s="10"/>
      <c r="BS15643" s="10"/>
      <c r="BT15643" s="10"/>
      <c r="BU15643" s="10"/>
    </row>
    <row r="15644" spans="68:73">
      <c r="BP15644" s="8"/>
      <c r="BQ15644" s="8"/>
      <c r="BR15644" s="8"/>
      <c r="BS15644" s="8"/>
      <c r="BT15644" s="8"/>
      <c r="BU15644" s="8"/>
    </row>
    <row r="15645" spans="68:73">
      <c r="BP15645" s="10"/>
      <c r="BQ15645" s="10"/>
      <c r="BR15645" s="10"/>
      <c r="BS15645" s="10"/>
      <c r="BT15645" s="10"/>
      <c r="BU15645" s="10"/>
    </row>
    <row r="15646" spans="68:73">
      <c r="BP15646" s="8"/>
      <c r="BQ15646" s="8"/>
      <c r="BR15646" s="8"/>
      <c r="BS15646" s="8"/>
      <c r="BT15646" s="8"/>
      <c r="BU15646" s="8"/>
    </row>
    <row r="15647" spans="68:73">
      <c r="BP15647" s="10"/>
      <c r="BQ15647" s="10"/>
      <c r="BR15647" s="10"/>
      <c r="BS15647" s="10"/>
      <c r="BT15647" s="10"/>
      <c r="BU15647" s="10"/>
    </row>
    <row r="15648" spans="68:73">
      <c r="BP15648" s="8"/>
      <c r="BQ15648" s="8"/>
      <c r="BR15648" s="8"/>
      <c r="BS15648" s="8"/>
      <c r="BT15648" s="8"/>
      <c r="BU15648" s="8"/>
    </row>
    <row r="15649" spans="68:73">
      <c r="BP15649" s="10"/>
      <c r="BQ15649" s="10"/>
      <c r="BR15649" s="10"/>
      <c r="BS15649" s="10"/>
      <c r="BT15649" s="10"/>
      <c r="BU15649" s="10"/>
    </row>
    <row r="15650" spans="68:73">
      <c r="BP15650" s="8"/>
      <c r="BQ15650" s="8"/>
      <c r="BR15650" s="8"/>
      <c r="BS15650" s="8"/>
      <c r="BT15650" s="8"/>
      <c r="BU15650" s="8"/>
    </row>
    <row r="15651" spans="68:73">
      <c r="BP15651" s="10"/>
      <c r="BQ15651" s="10"/>
      <c r="BR15651" s="10"/>
      <c r="BS15651" s="10"/>
      <c r="BT15651" s="10"/>
      <c r="BU15651" s="10"/>
    </row>
    <row r="15652" spans="68:73">
      <c r="BP15652" s="8"/>
      <c r="BQ15652" s="8"/>
      <c r="BR15652" s="8"/>
      <c r="BS15652" s="8"/>
      <c r="BT15652" s="8"/>
      <c r="BU15652" s="8"/>
    </row>
    <row r="15653" spans="68:73">
      <c r="BP15653" s="10"/>
      <c r="BQ15653" s="10"/>
      <c r="BR15653" s="10"/>
      <c r="BS15653" s="10"/>
      <c r="BT15653" s="10"/>
      <c r="BU15653" s="10"/>
    </row>
    <row r="15654" spans="68:73">
      <c r="BP15654" s="8"/>
      <c r="BQ15654" s="8"/>
      <c r="BR15654" s="8"/>
      <c r="BS15654" s="8"/>
      <c r="BT15654" s="8"/>
      <c r="BU15654" s="8"/>
    </row>
    <row r="15655" spans="68:73">
      <c r="BP15655" s="10"/>
      <c r="BQ15655" s="10"/>
      <c r="BR15655" s="10"/>
      <c r="BS15655" s="10"/>
      <c r="BT15655" s="10"/>
      <c r="BU15655" s="10"/>
    </row>
    <row r="15656" spans="68:73">
      <c r="BP15656" s="8"/>
      <c r="BQ15656" s="8"/>
      <c r="BR15656" s="8"/>
      <c r="BS15656" s="8"/>
      <c r="BT15656" s="8"/>
      <c r="BU15656" s="8"/>
    </row>
    <row r="15657" spans="68:73">
      <c r="BP15657" s="10"/>
      <c r="BQ15657" s="10"/>
      <c r="BR15657" s="10"/>
      <c r="BS15657" s="10"/>
      <c r="BT15657" s="10"/>
      <c r="BU15657" s="10"/>
    </row>
    <row r="15658" spans="68:73">
      <c r="BP15658" s="8"/>
      <c r="BQ15658" s="8"/>
      <c r="BR15658" s="8"/>
      <c r="BS15658" s="8"/>
      <c r="BT15658" s="8"/>
      <c r="BU15658" s="8"/>
    </row>
    <row r="15659" spans="68:73">
      <c r="BP15659" s="10"/>
      <c r="BQ15659" s="10"/>
      <c r="BR15659" s="10"/>
      <c r="BS15659" s="10"/>
      <c r="BT15659" s="10"/>
      <c r="BU15659" s="10"/>
    </row>
    <row r="15660" spans="68:73">
      <c r="BP15660" s="8"/>
      <c r="BQ15660" s="8"/>
      <c r="BR15660" s="8"/>
      <c r="BS15660" s="8"/>
      <c r="BT15660" s="8"/>
      <c r="BU15660" s="8"/>
    </row>
    <row r="15661" spans="68:73">
      <c r="BP15661" s="10"/>
      <c r="BQ15661" s="10"/>
      <c r="BR15661" s="10"/>
      <c r="BS15661" s="10"/>
      <c r="BT15661" s="10"/>
      <c r="BU15661" s="10"/>
    </row>
    <row r="15662" spans="68:73">
      <c r="BP15662" s="8"/>
      <c r="BQ15662" s="8"/>
      <c r="BR15662" s="8"/>
      <c r="BS15662" s="8"/>
      <c r="BT15662" s="8"/>
      <c r="BU15662" s="8"/>
    </row>
    <row r="15663" spans="68:73">
      <c r="BP15663" s="10"/>
      <c r="BQ15663" s="10"/>
      <c r="BR15663" s="10"/>
      <c r="BS15663" s="10"/>
      <c r="BT15663" s="10"/>
      <c r="BU15663" s="10"/>
    </row>
    <row r="15664" spans="68:73">
      <c r="BP15664" s="8"/>
      <c r="BQ15664" s="8"/>
      <c r="BR15664" s="8"/>
      <c r="BS15664" s="8"/>
      <c r="BT15664" s="8"/>
      <c r="BU15664" s="8"/>
    </row>
    <row r="15665" spans="68:73">
      <c r="BP15665" s="10"/>
      <c r="BQ15665" s="10"/>
      <c r="BR15665" s="10"/>
      <c r="BS15665" s="10"/>
      <c r="BT15665" s="10"/>
      <c r="BU15665" s="10"/>
    </row>
    <row r="15666" spans="68:73">
      <c r="BP15666" s="8"/>
      <c r="BQ15666" s="8"/>
      <c r="BR15666" s="8"/>
      <c r="BS15666" s="8"/>
      <c r="BT15666" s="8"/>
      <c r="BU15666" s="8"/>
    </row>
    <row r="15667" spans="68:73">
      <c r="BP15667" s="10"/>
      <c r="BQ15667" s="10"/>
      <c r="BR15667" s="10"/>
      <c r="BS15667" s="10"/>
      <c r="BT15667" s="10"/>
      <c r="BU15667" s="10"/>
    </row>
    <row r="15668" spans="68:73">
      <c r="BP15668" s="8"/>
      <c r="BQ15668" s="8"/>
      <c r="BR15668" s="8"/>
      <c r="BS15668" s="8"/>
      <c r="BT15668" s="8"/>
      <c r="BU15668" s="8"/>
    </row>
    <row r="15669" spans="68:73">
      <c r="BP15669" s="10"/>
      <c r="BQ15669" s="10"/>
      <c r="BR15669" s="10"/>
      <c r="BS15669" s="10"/>
      <c r="BT15669" s="10"/>
      <c r="BU15669" s="10"/>
    </row>
    <row r="15670" spans="68:73">
      <c r="BP15670" s="8"/>
      <c r="BQ15670" s="8"/>
      <c r="BR15670" s="8"/>
      <c r="BS15670" s="8"/>
      <c r="BT15670" s="8"/>
      <c r="BU15670" s="8"/>
    </row>
    <row r="15671" spans="68:73">
      <c r="BP15671" s="10"/>
      <c r="BQ15671" s="10"/>
      <c r="BR15671" s="10"/>
      <c r="BS15671" s="10"/>
      <c r="BT15671" s="10"/>
      <c r="BU15671" s="10"/>
    </row>
    <row r="15672" spans="68:73">
      <c r="BP15672" s="8"/>
      <c r="BQ15672" s="8"/>
      <c r="BR15672" s="8"/>
      <c r="BS15672" s="8"/>
      <c r="BT15672" s="8"/>
      <c r="BU15672" s="8"/>
    </row>
    <row r="15673" spans="68:73">
      <c r="BP15673" s="10"/>
      <c r="BQ15673" s="10"/>
      <c r="BR15673" s="10"/>
      <c r="BS15673" s="10"/>
      <c r="BT15673" s="10"/>
      <c r="BU15673" s="10"/>
    </row>
    <row r="15674" spans="68:73">
      <c r="BP15674" s="8"/>
      <c r="BQ15674" s="8"/>
      <c r="BR15674" s="8"/>
      <c r="BS15674" s="8"/>
      <c r="BT15674" s="8"/>
      <c r="BU15674" s="8"/>
    </row>
    <row r="15675" spans="68:73">
      <c r="BP15675" s="10"/>
      <c r="BQ15675" s="10"/>
      <c r="BR15675" s="10"/>
      <c r="BS15675" s="10"/>
      <c r="BT15675" s="10"/>
      <c r="BU15675" s="10"/>
    </row>
    <row r="15676" spans="68:73">
      <c r="BP15676" s="8"/>
      <c r="BQ15676" s="8"/>
      <c r="BR15676" s="8"/>
      <c r="BS15676" s="8"/>
      <c r="BT15676" s="8"/>
      <c r="BU15676" s="8"/>
    </row>
    <row r="15677" spans="68:73">
      <c r="BP15677" s="10"/>
      <c r="BQ15677" s="10"/>
      <c r="BR15677" s="10"/>
      <c r="BS15677" s="10"/>
      <c r="BT15677" s="10"/>
      <c r="BU15677" s="10"/>
    </row>
    <row r="15678" spans="68:73">
      <c r="BP15678" s="8"/>
      <c r="BQ15678" s="8"/>
      <c r="BR15678" s="8"/>
      <c r="BS15678" s="8"/>
      <c r="BT15678" s="8"/>
      <c r="BU15678" s="8"/>
    </row>
    <row r="15679" spans="68:73">
      <c r="BP15679" s="10"/>
      <c r="BQ15679" s="10"/>
      <c r="BR15679" s="10"/>
      <c r="BS15679" s="10"/>
      <c r="BT15679" s="10"/>
      <c r="BU15679" s="10"/>
    </row>
    <row r="15680" spans="68:73">
      <c r="BP15680" s="8"/>
      <c r="BQ15680" s="8"/>
      <c r="BR15680" s="8"/>
      <c r="BS15680" s="8"/>
      <c r="BT15680" s="8"/>
      <c r="BU15680" s="8"/>
    </row>
    <row r="15681" spans="68:73">
      <c r="BP15681" s="10"/>
      <c r="BQ15681" s="10"/>
      <c r="BR15681" s="10"/>
      <c r="BS15681" s="10"/>
      <c r="BT15681" s="10"/>
      <c r="BU15681" s="10"/>
    </row>
    <row r="15682" spans="68:73">
      <c r="BP15682" s="8"/>
      <c r="BQ15682" s="8"/>
      <c r="BR15682" s="8"/>
      <c r="BS15682" s="8"/>
      <c r="BT15682" s="8"/>
      <c r="BU15682" s="8"/>
    </row>
    <row r="15683" spans="68:73">
      <c r="BP15683" s="10"/>
      <c r="BQ15683" s="10"/>
      <c r="BR15683" s="10"/>
      <c r="BS15683" s="10"/>
      <c r="BT15683" s="10"/>
      <c r="BU15683" s="10"/>
    </row>
    <row r="15684" spans="68:73">
      <c r="BP15684" s="8"/>
      <c r="BQ15684" s="8"/>
      <c r="BR15684" s="8"/>
      <c r="BS15684" s="8"/>
      <c r="BT15684" s="8"/>
      <c r="BU15684" s="8"/>
    </row>
    <row r="15685" spans="68:73">
      <c r="BP15685" s="10"/>
      <c r="BQ15685" s="10"/>
      <c r="BR15685" s="10"/>
      <c r="BS15685" s="10"/>
      <c r="BT15685" s="10"/>
      <c r="BU15685" s="10"/>
    </row>
    <row r="15686" spans="68:73">
      <c r="BP15686" s="8"/>
      <c r="BQ15686" s="8"/>
      <c r="BR15686" s="8"/>
      <c r="BS15686" s="8"/>
      <c r="BT15686" s="8"/>
      <c r="BU15686" s="8"/>
    </row>
    <row r="15687" spans="68:73">
      <c r="BP15687" s="10"/>
      <c r="BQ15687" s="10"/>
      <c r="BR15687" s="10"/>
      <c r="BS15687" s="10"/>
      <c r="BT15687" s="10"/>
      <c r="BU15687" s="10"/>
    </row>
    <row r="15688" spans="68:73">
      <c r="BP15688" s="8"/>
      <c r="BQ15688" s="8"/>
      <c r="BR15688" s="8"/>
      <c r="BS15688" s="8"/>
      <c r="BT15688" s="8"/>
      <c r="BU15688" s="8"/>
    </row>
    <row r="15689" spans="68:73">
      <c r="BP15689" s="10"/>
      <c r="BQ15689" s="10"/>
      <c r="BR15689" s="10"/>
      <c r="BS15689" s="10"/>
      <c r="BT15689" s="10"/>
      <c r="BU15689" s="10"/>
    </row>
    <row r="15690" spans="68:73">
      <c r="BP15690" s="8"/>
      <c r="BQ15690" s="8"/>
      <c r="BR15690" s="8"/>
      <c r="BS15690" s="8"/>
      <c r="BT15690" s="8"/>
      <c r="BU15690" s="8"/>
    </row>
    <row r="15691" spans="68:73">
      <c r="BP15691" s="10"/>
      <c r="BQ15691" s="10"/>
      <c r="BR15691" s="10"/>
      <c r="BS15691" s="10"/>
      <c r="BT15691" s="10"/>
      <c r="BU15691" s="10"/>
    </row>
    <row r="15692" spans="68:73">
      <c r="BP15692" s="8"/>
      <c r="BQ15692" s="8"/>
      <c r="BR15692" s="8"/>
      <c r="BS15692" s="8"/>
      <c r="BT15692" s="8"/>
      <c r="BU15692" s="8"/>
    </row>
    <row r="15693" spans="68:73">
      <c r="BP15693" s="10"/>
      <c r="BQ15693" s="10"/>
      <c r="BR15693" s="10"/>
      <c r="BS15693" s="10"/>
      <c r="BT15693" s="10"/>
      <c r="BU15693" s="10"/>
    </row>
    <row r="15694" spans="68:73">
      <c r="BP15694" s="8"/>
      <c r="BQ15694" s="8"/>
      <c r="BR15694" s="8"/>
      <c r="BS15694" s="8"/>
      <c r="BT15694" s="8"/>
      <c r="BU15694" s="8"/>
    </row>
    <row r="15695" spans="68:73">
      <c r="BP15695" s="10"/>
      <c r="BQ15695" s="10"/>
      <c r="BR15695" s="10"/>
      <c r="BS15695" s="10"/>
      <c r="BT15695" s="10"/>
      <c r="BU15695" s="10"/>
    </row>
    <row r="15696" spans="68:73">
      <c r="BP15696" s="8"/>
      <c r="BQ15696" s="8"/>
      <c r="BR15696" s="8"/>
      <c r="BS15696" s="8"/>
      <c r="BT15696" s="8"/>
      <c r="BU15696" s="8"/>
    </row>
    <row r="15697" spans="68:73">
      <c r="BP15697" s="10"/>
      <c r="BQ15697" s="10"/>
      <c r="BR15697" s="10"/>
      <c r="BS15697" s="10"/>
      <c r="BT15697" s="10"/>
      <c r="BU15697" s="10"/>
    </row>
    <row r="15698" spans="68:73">
      <c r="BP15698" s="8"/>
      <c r="BQ15698" s="8"/>
      <c r="BR15698" s="8"/>
      <c r="BS15698" s="8"/>
      <c r="BT15698" s="8"/>
      <c r="BU15698" s="8"/>
    </row>
    <row r="15699" spans="68:73">
      <c r="BP15699" s="10"/>
      <c r="BQ15699" s="10"/>
      <c r="BR15699" s="10"/>
      <c r="BS15699" s="10"/>
      <c r="BT15699" s="10"/>
      <c r="BU15699" s="10"/>
    </row>
    <row r="15700" spans="68:73">
      <c r="BP15700" s="8"/>
      <c r="BQ15700" s="8"/>
      <c r="BR15700" s="8"/>
      <c r="BS15700" s="8"/>
      <c r="BT15700" s="8"/>
      <c r="BU15700" s="8"/>
    </row>
    <row r="15701" spans="68:73">
      <c r="BP15701" s="10"/>
      <c r="BQ15701" s="10"/>
      <c r="BR15701" s="10"/>
      <c r="BS15701" s="10"/>
      <c r="BT15701" s="10"/>
      <c r="BU15701" s="10"/>
    </row>
    <row r="15702" spans="68:73">
      <c r="BP15702" s="8"/>
      <c r="BQ15702" s="8"/>
      <c r="BR15702" s="8"/>
      <c r="BS15702" s="8"/>
      <c r="BT15702" s="8"/>
      <c r="BU15702" s="8"/>
    </row>
    <row r="15703" spans="68:73">
      <c r="BP15703" s="10"/>
      <c r="BQ15703" s="10"/>
      <c r="BR15703" s="10"/>
      <c r="BS15703" s="10"/>
      <c r="BT15703" s="10"/>
      <c r="BU15703" s="10"/>
    </row>
    <row r="15704" spans="68:73">
      <c r="BP15704" s="8"/>
      <c r="BQ15704" s="8"/>
      <c r="BR15704" s="8"/>
      <c r="BS15704" s="8"/>
      <c r="BT15704" s="8"/>
      <c r="BU15704" s="8"/>
    </row>
    <row r="15705" spans="68:73">
      <c r="BP15705" s="10"/>
      <c r="BQ15705" s="10"/>
      <c r="BR15705" s="10"/>
      <c r="BS15705" s="10"/>
      <c r="BT15705" s="10"/>
      <c r="BU15705" s="10"/>
    </row>
    <row r="15706" spans="68:73">
      <c r="BP15706" s="8"/>
      <c r="BQ15706" s="8"/>
      <c r="BR15706" s="8"/>
      <c r="BS15706" s="8"/>
      <c r="BT15706" s="8"/>
      <c r="BU15706" s="8"/>
    </row>
    <row r="15707" spans="68:73">
      <c r="BP15707" s="10"/>
      <c r="BQ15707" s="10"/>
      <c r="BR15707" s="10"/>
      <c r="BS15707" s="10"/>
      <c r="BT15707" s="10"/>
      <c r="BU15707" s="10"/>
    </row>
    <row r="15708" spans="68:73">
      <c r="BP15708" s="8"/>
      <c r="BQ15708" s="8"/>
      <c r="BR15708" s="8"/>
      <c r="BS15708" s="8"/>
      <c r="BT15708" s="8"/>
      <c r="BU15708" s="8"/>
    </row>
    <row r="15709" spans="68:73">
      <c r="BP15709" s="10"/>
      <c r="BQ15709" s="10"/>
      <c r="BR15709" s="10"/>
      <c r="BS15709" s="10"/>
      <c r="BT15709" s="10"/>
      <c r="BU15709" s="10"/>
    </row>
    <row r="15710" spans="68:73">
      <c r="BP15710" s="8"/>
      <c r="BQ15710" s="8"/>
      <c r="BR15710" s="8"/>
      <c r="BS15710" s="8"/>
      <c r="BT15710" s="8"/>
      <c r="BU15710" s="8"/>
    </row>
    <row r="15711" spans="68:73">
      <c r="BP15711" s="10"/>
      <c r="BQ15711" s="10"/>
      <c r="BR15711" s="10"/>
      <c r="BS15711" s="10"/>
      <c r="BT15711" s="10"/>
      <c r="BU15711" s="10"/>
    </row>
    <row r="15712" spans="68:73">
      <c r="BP15712" s="8"/>
      <c r="BQ15712" s="8"/>
      <c r="BR15712" s="8"/>
      <c r="BS15712" s="8"/>
      <c r="BT15712" s="8"/>
      <c r="BU15712" s="8"/>
    </row>
    <row r="15713" spans="68:73">
      <c r="BP15713" s="10"/>
      <c r="BQ15713" s="10"/>
      <c r="BR15713" s="10"/>
      <c r="BS15713" s="10"/>
      <c r="BT15713" s="10"/>
      <c r="BU15713" s="10"/>
    </row>
    <row r="15714" spans="68:73">
      <c r="BP15714" s="8"/>
      <c r="BQ15714" s="8"/>
      <c r="BR15714" s="8"/>
      <c r="BS15714" s="8"/>
      <c r="BT15714" s="8"/>
      <c r="BU15714" s="8"/>
    </row>
    <row r="15715" spans="68:73">
      <c r="BP15715" s="10"/>
      <c r="BQ15715" s="10"/>
      <c r="BR15715" s="10"/>
      <c r="BS15715" s="10"/>
      <c r="BT15715" s="10"/>
      <c r="BU15715" s="10"/>
    </row>
    <row r="15716" spans="68:73">
      <c r="BP15716" s="8"/>
      <c r="BQ15716" s="8"/>
      <c r="BR15716" s="8"/>
      <c r="BS15716" s="8"/>
      <c r="BT15716" s="8"/>
      <c r="BU15716" s="8"/>
    </row>
    <row r="15717" spans="68:73">
      <c r="BP15717" s="10"/>
      <c r="BQ15717" s="10"/>
      <c r="BR15717" s="10"/>
      <c r="BS15717" s="10"/>
      <c r="BT15717" s="10"/>
      <c r="BU15717" s="10"/>
    </row>
    <row r="15718" spans="68:73">
      <c r="BP15718" s="8"/>
      <c r="BQ15718" s="8"/>
      <c r="BR15718" s="8"/>
      <c r="BS15718" s="8"/>
      <c r="BT15718" s="8"/>
      <c r="BU15718" s="8"/>
    </row>
    <row r="15719" spans="68:73">
      <c r="BP15719" s="10"/>
      <c r="BQ15719" s="10"/>
      <c r="BR15719" s="10"/>
      <c r="BS15719" s="10"/>
      <c r="BT15719" s="10"/>
      <c r="BU15719" s="10"/>
    </row>
    <row r="15720" spans="68:73">
      <c r="BP15720" s="8"/>
      <c r="BQ15720" s="8"/>
      <c r="BR15720" s="8"/>
      <c r="BS15720" s="8"/>
      <c r="BT15720" s="8"/>
      <c r="BU15720" s="8"/>
    </row>
    <row r="15721" spans="68:73">
      <c r="BP15721" s="10"/>
      <c r="BQ15721" s="10"/>
      <c r="BR15721" s="10"/>
      <c r="BS15721" s="10"/>
      <c r="BT15721" s="10"/>
      <c r="BU15721" s="10"/>
    </row>
    <row r="15722" spans="68:73">
      <c r="BP15722" s="8"/>
      <c r="BQ15722" s="8"/>
      <c r="BR15722" s="8"/>
      <c r="BS15722" s="8"/>
      <c r="BT15722" s="8"/>
      <c r="BU15722" s="8"/>
    </row>
    <row r="15723" spans="68:73">
      <c r="BP15723" s="10"/>
      <c r="BQ15723" s="10"/>
      <c r="BR15723" s="10"/>
      <c r="BS15723" s="10"/>
      <c r="BT15723" s="10"/>
      <c r="BU15723" s="10"/>
    </row>
    <row r="15724" spans="68:73">
      <c r="BP15724" s="8"/>
      <c r="BQ15724" s="8"/>
      <c r="BR15724" s="8"/>
      <c r="BS15724" s="8"/>
      <c r="BT15724" s="8"/>
      <c r="BU15724" s="8"/>
    </row>
    <row r="15725" spans="68:73">
      <c r="BP15725" s="10"/>
      <c r="BQ15725" s="10"/>
      <c r="BR15725" s="10"/>
      <c r="BS15725" s="10"/>
      <c r="BT15725" s="10"/>
      <c r="BU15725" s="10"/>
    </row>
    <row r="15726" spans="68:73">
      <c r="BP15726" s="8"/>
      <c r="BQ15726" s="8"/>
      <c r="BR15726" s="8"/>
      <c r="BS15726" s="8"/>
      <c r="BT15726" s="8"/>
      <c r="BU15726" s="8"/>
    </row>
    <row r="15727" spans="68:73">
      <c r="BP15727" s="10"/>
      <c r="BQ15727" s="10"/>
      <c r="BR15727" s="10"/>
      <c r="BS15727" s="10"/>
      <c r="BT15727" s="10"/>
      <c r="BU15727" s="10"/>
    </row>
    <row r="15728" spans="68:73">
      <c r="BP15728" s="8"/>
      <c r="BQ15728" s="8"/>
      <c r="BR15728" s="8"/>
      <c r="BS15728" s="8"/>
      <c r="BT15728" s="8"/>
      <c r="BU15728" s="8"/>
    </row>
    <row r="15729" spans="68:73">
      <c r="BP15729" s="10"/>
      <c r="BQ15729" s="10"/>
      <c r="BR15729" s="10"/>
      <c r="BS15729" s="10"/>
      <c r="BT15729" s="10"/>
      <c r="BU15729" s="10"/>
    </row>
    <row r="15730" spans="68:73">
      <c r="BP15730" s="8"/>
      <c r="BQ15730" s="8"/>
      <c r="BR15730" s="8"/>
      <c r="BS15730" s="8"/>
      <c r="BT15730" s="8"/>
      <c r="BU15730" s="8"/>
    </row>
    <row r="15731" spans="68:73">
      <c r="BP15731" s="10"/>
      <c r="BQ15731" s="10"/>
      <c r="BR15731" s="10"/>
      <c r="BS15731" s="10"/>
      <c r="BT15731" s="10"/>
      <c r="BU15731" s="10"/>
    </row>
    <row r="15732" spans="68:73">
      <c r="BP15732" s="8"/>
      <c r="BQ15732" s="8"/>
      <c r="BR15732" s="8"/>
      <c r="BS15732" s="8"/>
      <c r="BT15732" s="8"/>
      <c r="BU15732" s="8"/>
    </row>
    <row r="15733" spans="68:73">
      <c r="BP15733" s="10"/>
      <c r="BQ15733" s="10"/>
      <c r="BR15733" s="10"/>
      <c r="BS15733" s="10"/>
      <c r="BT15733" s="10"/>
      <c r="BU15733" s="10"/>
    </row>
    <row r="15734" spans="68:73">
      <c r="BP15734" s="8"/>
      <c r="BQ15734" s="8"/>
      <c r="BR15734" s="8"/>
      <c r="BS15734" s="8"/>
      <c r="BT15734" s="8"/>
      <c r="BU15734" s="8"/>
    </row>
    <row r="15735" spans="68:73">
      <c r="BP15735" s="10"/>
      <c r="BQ15735" s="10"/>
      <c r="BR15735" s="10"/>
      <c r="BS15735" s="10"/>
      <c r="BT15735" s="10"/>
      <c r="BU15735" s="10"/>
    </row>
    <row r="15736" spans="68:73">
      <c r="BP15736" s="8"/>
      <c r="BQ15736" s="8"/>
      <c r="BR15736" s="8"/>
      <c r="BS15736" s="8"/>
      <c r="BT15736" s="8"/>
      <c r="BU15736" s="8"/>
    </row>
    <row r="15737" spans="68:73">
      <c r="BP15737" s="10"/>
      <c r="BQ15737" s="10"/>
      <c r="BR15737" s="10"/>
      <c r="BS15737" s="10"/>
      <c r="BT15737" s="10"/>
      <c r="BU15737" s="10"/>
    </row>
    <row r="15738" spans="68:73">
      <c r="BP15738" s="8"/>
      <c r="BQ15738" s="8"/>
      <c r="BR15738" s="8"/>
      <c r="BS15738" s="8"/>
      <c r="BT15738" s="8"/>
      <c r="BU15738" s="8"/>
    </row>
    <row r="15739" spans="68:73">
      <c r="BP15739" s="10"/>
      <c r="BQ15739" s="10"/>
      <c r="BR15739" s="10"/>
      <c r="BS15739" s="10"/>
      <c r="BT15739" s="10"/>
      <c r="BU15739" s="10"/>
    </row>
    <row r="15740" spans="68:73">
      <c r="BP15740" s="8"/>
      <c r="BQ15740" s="8"/>
      <c r="BR15740" s="8"/>
      <c r="BS15740" s="8"/>
      <c r="BT15740" s="8"/>
      <c r="BU15740" s="8"/>
    </row>
    <row r="15741" spans="68:73">
      <c r="BP15741" s="10"/>
      <c r="BQ15741" s="10"/>
      <c r="BR15741" s="10"/>
      <c r="BS15741" s="10"/>
      <c r="BT15741" s="10"/>
      <c r="BU15741" s="10"/>
    </row>
    <row r="15742" spans="68:73">
      <c r="BP15742" s="8"/>
      <c r="BQ15742" s="8"/>
      <c r="BR15742" s="8"/>
      <c r="BS15742" s="8"/>
      <c r="BT15742" s="8"/>
      <c r="BU15742" s="8"/>
    </row>
    <row r="15743" spans="68:73">
      <c r="BP15743" s="10"/>
      <c r="BQ15743" s="10"/>
      <c r="BR15743" s="10"/>
      <c r="BS15743" s="10"/>
      <c r="BT15743" s="10"/>
      <c r="BU15743" s="10"/>
    </row>
    <row r="15744" spans="68:73">
      <c r="BP15744" s="8"/>
      <c r="BQ15744" s="8"/>
      <c r="BR15744" s="8"/>
      <c r="BS15744" s="8"/>
      <c r="BT15744" s="8"/>
      <c r="BU15744" s="8"/>
    </row>
    <row r="15745" spans="68:73">
      <c r="BP15745" s="10"/>
      <c r="BQ15745" s="10"/>
      <c r="BR15745" s="10"/>
      <c r="BS15745" s="10"/>
      <c r="BT15745" s="10"/>
      <c r="BU15745" s="10"/>
    </row>
    <row r="15746" spans="68:73">
      <c r="BP15746" s="8"/>
      <c r="BQ15746" s="8"/>
      <c r="BR15746" s="8"/>
      <c r="BS15746" s="8"/>
      <c r="BT15746" s="8"/>
      <c r="BU15746" s="8"/>
    </row>
    <row r="15747" spans="68:73">
      <c r="BP15747" s="10"/>
      <c r="BQ15747" s="10"/>
      <c r="BR15747" s="10"/>
      <c r="BS15747" s="10"/>
      <c r="BT15747" s="10"/>
      <c r="BU15747" s="10"/>
    </row>
    <row r="15748" spans="68:73">
      <c r="BP15748" s="8"/>
      <c r="BQ15748" s="8"/>
      <c r="BR15748" s="8"/>
      <c r="BS15748" s="8"/>
      <c r="BT15748" s="8"/>
      <c r="BU15748" s="8"/>
    </row>
    <row r="15749" spans="68:73">
      <c r="BP15749" s="10"/>
      <c r="BQ15749" s="10"/>
      <c r="BR15749" s="10"/>
      <c r="BS15749" s="10"/>
      <c r="BT15749" s="10"/>
      <c r="BU15749" s="10"/>
    </row>
    <row r="15750" spans="68:73">
      <c r="BP15750" s="8"/>
      <c r="BQ15750" s="8"/>
      <c r="BR15750" s="8"/>
      <c r="BS15750" s="8"/>
      <c r="BT15750" s="8"/>
      <c r="BU15750" s="8"/>
    </row>
    <row r="15751" spans="68:73">
      <c r="BP15751" s="10"/>
      <c r="BQ15751" s="10"/>
      <c r="BR15751" s="10"/>
      <c r="BS15751" s="10"/>
      <c r="BT15751" s="10"/>
      <c r="BU15751" s="10"/>
    </row>
    <row r="15752" spans="68:73">
      <c r="BP15752" s="8"/>
      <c r="BQ15752" s="8"/>
      <c r="BR15752" s="8"/>
      <c r="BS15752" s="8"/>
      <c r="BT15752" s="8"/>
      <c r="BU15752" s="8"/>
    </row>
    <row r="15753" spans="68:73">
      <c r="BP15753" s="10"/>
      <c r="BQ15753" s="10"/>
      <c r="BR15753" s="10"/>
      <c r="BS15753" s="10"/>
      <c r="BT15753" s="10"/>
      <c r="BU15753" s="10"/>
    </row>
    <row r="15754" spans="68:73">
      <c r="BP15754" s="8"/>
      <c r="BQ15754" s="8"/>
      <c r="BR15754" s="8"/>
      <c r="BS15754" s="8"/>
      <c r="BT15754" s="8"/>
      <c r="BU15754" s="8"/>
    </row>
    <row r="15755" spans="68:73">
      <c r="BP15755" s="10"/>
      <c r="BQ15755" s="10"/>
      <c r="BR15755" s="10"/>
      <c r="BS15755" s="10"/>
      <c r="BT15755" s="10"/>
      <c r="BU15755" s="10"/>
    </row>
    <row r="15756" spans="68:73">
      <c r="BP15756" s="8"/>
      <c r="BQ15756" s="8"/>
      <c r="BR15756" s="8"/>
      <c r="BS15756" s="8"/>
      <c r="BT15756" s="8"/>
      <c r="BU15756" s="8"/>
    </row>
    <row r="15757" spans="68:73">
      <c r="BP15757" s="10"/>
      <c r="BQ15757" s="10"/>
      <c r="BR15757" s="10"/>
      <c r="BS15757" s="10"/>
      <c r="BT15757" s="10"/>
      <c r="BU15757" s="10"/>
    </row>
    <row r="15758" spans="68:73">
      <c r="BP15758" s="8"/>
      <c r="BQ15758" s="8"/>
      <c r="BR15758" s="8"/>
      <c r="BS15758" s="8"/>
      <c r="BT15758" s="8"/>
      <c r="BU15758" s="8"/>
    </row>
    <row r="15759" spans="68:73">
      <c r="BP15759" s="10"/>
      <c r="BQ15759" s="10"/>
      <c r="BR15759" s="10"/>
      <c r="BS15759" s="10"/>
      <c r="BT15759" s="10"/>
      <c r="BU15759" s="10"/>
    </row>
    <row r="15760" spans="68:73">
      <c r="BP15760" s="8"/>
      <c r="BQ15760" s="8"/>
      <c r="BR15760" s="8"/>
      <c r="BS15760" s="8"/>
      <c r="BT15760" s="8"/>
      <c r="BU15760" s="8"/>
    </row>
    <row r="15761" spans="68:73">
      <c r="BP15761" s="10"/>
      <c r="BQ15761" s="10"/>
      <c r="BR15761" s="10"/>
      <c r="BS15761" s="10"/>
      <c r="BT15761" s="10"/>
      <c r="BU15761" s="10"/>
    </row>
    <row r="15762" spans="68:73">
      <c r="BP15762" s="8"/>
      <c r="BQ15762" s="8"/>
      <c r="BR15762" s="8"/>
      <c r="BS15762" s="8"/>
      <c r="BT15762" s="8"/>
      <c r="BU15762" s="8"/>
    </row>
    <row r="15763" spans="68:73">
      <c r="BP15763" s="10"/>
      <c r="BQ15763" s="10"/>
      <c r="BR15763" s="10"/>
      <c r="BS15763" s="10"/>
      <c r="BT15763" s="10"/>
      <c r="BU15763" s="10"/>
    </row>
    <row r="15764" spans="68:73">
      <c r="BP15764" s="8"/>
      <c r="BQ15764" s="8"/>
      <c r="BR15764" s="8"/>
      <c r="BS15764" s="8"/>
      <c r="BT15764" s="8"/>
      <c r="BU15764" s="8"/>
    </row>
    <row r="15765" spans="68:73">
      <c r="BP15765" s="10"/>
      <c r="BQ15765" s="10"/>
      <c r="BR15765" s="10"/>
      <c r="BS15765" s="10"/>
      <c r="BT15765" s="10"/>
      <c r="BU15765" s="10"/>
    </row>
    <row r="15766" spans="68:73">
      <c r="BP15766" s="8"/>
      <c r="BQ15766" s="8"/>
      <c r="BR15766" s="8"/>
      <c r="BS15766" s="8"/>
      <c r="BT15766" s="8"/>
      <c r="BU15766" s="8"/>
    </row>
    <row r="15767" spans="68:73">
      <c r="BP15767" s="10"/>
      <c r="BQ15767" s="10"/>
      <c r="BR15767" s="10"/>
      <c r="BS15767" s="10"/>
      <c r="BT15767" s="10"/>
      <c r="BU15767" s="10"/>
    </row>
    <row r="15768" spans="68:73">
      <c r="BP15768" s="8"/>
      <c r="BQ15768" s="8"/>
      <c r="BR15768" s="8"/>
      <c r="BS15768" s="8"/>
      <c r="BT15768" s="8"/>
      <c r="BU15768" s="8"/>
    </row>
    <row r="15769" spans="68:73">
      <c r="BP15769" s="10"/>
      <c r="BQ15769" s="10"/>
      <c r="BR15769" s="10"/>
      <c r="BS15769" s="10"/>
      <c r="BT15769" s="10"/>
      <c r="BU15769" s="10"/>
    </row>
    <row r="15770" spans="68:73">
      <c r="BP15770" s="8"/>
      <c r="BQ15770" s="8"/>
      <c r="BR15770" s="8"/>
      <c r="BS15770" s="8"/>
      <c r="BT15770" s="8"/>
      <c r="BU15770" s="8"/>
    </row>
    <row r="15771" spans="68:73">
      <c r="BP15771" s="10"/>
      <c r="BQ15771" s="10"/>
      <c r="BR15771" s="10"/>
      <c r="BS15771" s="10"/>
      <c r="BT15771" s="10"/>
      <c r="BU15771" s="10"/>
    </row>
    <row r="15772" spans="68:73">
      <c r="BP15772" s="8"/>
      <c r="BQ15772" s="8"/>
      <c r="BR15772" s="8"/>
      <c r="BS15772" s="8"/>
      <c r="BT15772" s="8"/>
      <c r="BU15772" s="8"/>
    </row>
    <row r="15773" spans="68:73">
      <c r="BP15773" s="10"/>
      <c r="BQ15773" s="10"/>
      <c r="BR15773" s="10"/>
      <c r="BS15773" s="10"/>
      <c r="BT15773" s="10"/>
      <c r="BU15773" s="10"/>
    </row>
    <row r="15774" spans="68:73">
      <c r="BP15774" s="8"/>
      <c r="BQ15774" s="8"/>
      <c r="BR15774" s="8"/>
      <c r="BS15774" s="8"/>
      <c r="BT15774" s="8"/>
      <c r="BU15774" s="8"/>
    </row>
    <row r="15775" spans="68:73">
      <c r="BP15775" s="10"/>
      <c r="BQ15775" s="10"/>
      <c r="BR15775" s="10"/>
      <c r="BS15775" s="10"/>
      <c r="BT15775" s="10"/>
      <c r="BU15775" s="10"/>
    </row>
    <row r="15776" spans="68:73">
      <c r="BP15776" s="8"/>
      <c r="BQ15776" s="8"/>
      <c r="BR15776" s="8"/>
      <c r="BS15776" s="8"/>
      <c r="BT15776" s="8"/>
      <c r="BU15776" s="8"/>
    </row>
    <row r="15777" spans="68:73">
      <c r="BP15777" s="10"/>
      <c r="BQ15777" s="10"/>
      <c r="BR15777" s="10"/>
      <c r="BS15777" s="10"/>
      <c r="BT15777" s="10"/>
      <c r="BU15777" s="10"/>
    </row>
    <row r="15778" spans="68:73">
      <c r="BP15778" s="8"/>
      <c r="BQ15778" s="8"/>
      <c r="BR15778" s="8"/>
      <c r="BS15778" s="8"/>
      <c r="BT15778" s="8"/>
      <c r="BU15778" s="8"/>
    </row>
    <row r="15779" spans="68:73">
      <c r="BP15779" s="10"/>
      <c r="BQ15779" s="10"/>
      <c r="BR15779" s="10"/>
      <c r="BS15779" s="10"/>
      <c r="BT15779" s="10"/>
      <c r="BU15779" s="10"/>
    </row>
    <row r="15780" spans="68:73">
      <c r="BP15780" s="8"/>
      <c r="BQ15780" s="8"/>
      <c r="BR15780" s="8"/>
      <c r="BS15780" s="8"/>
      <c r="BT15780" s="8"/>
      <c r="BU15780" s="8"/>
    </row>
    <row r="15781" spans="68:73">
      <c r="BP15781" s="10"/>
      <c r="BQ15781" s="10"/>
      <c r="BR15781" s="10"/>
      <c r="BS15781" s="10"/>
      <c r="BT15781" s="10"/>
      <c r="BU15781" s="10"/>
    </row>
    <row r="15782" spans="68:73">
      <c r="BP15782" s="8"/>
      <c r="BQ15782" s="8"/>
      <c r="BR15782" s="8"/>
      <c r="BS15782" s="8"/>
      <c r="BT15782" s="8"/>
      <c r="BU15782" s="8"/>
    </row>
    <row r="15783" spans="68:73">
      <c r="BP15783" s="10"/>
      <c r="BQ15783" s="10"/>
      <c r="BR15783" s="10"/>
      <c r="BS15783" s="10"/>
      <c r="BT15783" s="10"/>
      <c r="BU15783" s="10"/>
    </row>
    <row r="15784" spans="68:73">
      <c r="BP15784" s="8"/>
      <c r="BQ15784" s="8"/>
      <c r="BR15784" s="8"/>
      <c r="BS15784" s="8"/>
      <c r="BT15784" s="8"/>
      <c r="BU15784" s="8"/>
    </row>
    <row r="15785" spans="68:73">
      <c r="BP15785" s="10"/>
      <c r="BQ15785" s="10"/>
      <c r="BR15785" s="10"/>
      <c r="BS15785" s="10"/>
      <c r="BT15785" s="10"/>
      <c r="BU15785" s="10"/>
    </row>
    <row r="15786" spans="68:73">
      <c r="BP15786" s="8"/>
      <c r="BQ15786" s="8"/>
      <c r="BR15786" s="8"/>
      <c r="BS15786" s="8"/>
      <c r="BT15786" s="8"/>
      <c r="BU15786" s="8"/>
    </row>
    <row r="15787" spans="68:73">
      <c r="BP15787" s="10"/>
      <c r="BQ15787" s="10"/>
      <c r="BR15787" s="10"/>
      <c r="BS15787" s="10"/>
      <c r="BT15787" s="10"/>
      <c r="BU15787" s="10"/>
    </row>
    <row r="15788" spans="68:73">
      <c r="BP15788" s="8"/>
      <c r="BQ15788" s="8"/>
      <c r="BR15788" s="8"/>
      <c r="BS15788" s="8"/>
      <c r="BT15788" s="8"/>
      <c r="BU15788" s="8"/>
    </row>
    <row r="15789" spans="68:73">
      <c r="BP15789" s="10"/>
      <c r="BQ15789" s="10"/>
      <c r="BR15789" s="10"/>
      <c r="BS15789" s="10"/>
      <c r="BT15789" s="10"/>
      <c r="BU15789" s="10"/>
    </row>
    <row r="15790" spans="68:73">
      <c r="BP15790" s="8"/>
      <c r="BQ15790" s="8"/>
      <c r="BR15790" s="8"/>
      <c r="BS15790" s="8"/>
      <c r="BT15790" s="8"/>
      <c r="BU15790" s="8"/>
    </row>
    <row r="15791" spans="68:73">
      <c r="BP15791" s="10"/>
      <c r="BQ15791" s="10"/>
      <c r="BR15791" s="10"/>
      <c r="BS15791" s="10"/>
      <c r="BT15791" s="10"/>
      <c r="BU15791" s="10"/>
    </row>
    <row r="15792" spans="68:73">
      <c r="BP15792" s="8"/>
      <c r="BQ15792" s="8"/>
      <c r="BR15792" s="8"/>
      <c r="BS15792" s="8"/>
      <c r="BT15792" s="8"/>
      <c r="BU15792" s="8"/>
    </row>
    <row r="15793" spans="68:73">
      <c r="BP15793" s="10"/>
      <c r="BQ15793" s="10"/>
      <c r="BR15793" s="10"/>
      <c r="BS15793" s="10"/>
      <c r="BT15793" s="10"/>
      <c r="BU15793" s="10"/>
    </row>
    <row r="15794" spans="68:73">
      <c r="BP15794" s="8"/>
      <c r="BQ15794" s="8"/>
      <c r="BR15794" s="8"/>
      <c r="BS15794" s="8"/>
      <c r="BT15794" s="8"/>
      <c r="BU15794" s="8"/>
    </row>
    <row r="15795" spans="68:73">
      <c r="BP15795" s="10"/>
      <c r="BQ15795" s="10"/>
      <c r="BR15795" s="10"/>
      <c r="BS15795" s="10"/>
      <c r="BT15795" s="10"/>
      <c r="BU15795" s="10"/>
    </row>
    <row r="15796" spans="68:73">
      <c r="BP15796" s="8"/>
      <c r="BQ15796" s="8"/>
      <c r="BR15796" s="8"/>
      <c r="BS15796" s="8"/>
      <c r="BT15796" s="8"/>
      <c r="BU15796" s="8"/>
    </row>
    <row r="15797" spans="68:73">
      <c r="BP15797" s="10"/>
      <c r="BQ15797" s="10"/>
      <c r="BR15797" s="10"/>
      <c r="BS15797" s="10"/>
      <c r="BT15797" s="10"/>
      <c r="BU15797" s="10"/>
    </row>
    <row r="15798" spans="68:73">
      <c r="BP15798" s="8"/>
      <c r="BQ15798" s="8"/>
      <c r="BR15798" s="8"/>
      <c r="BS15798" s="8"/>
      <c r="BT15798" s="8"/>
      <c r="BU15798" s="8"/>
    </row>
    <row r="15799" spans="68:73">
      <c r="BP15799" s="10"/>
      <c r="BQ15799" s="10"/>
      <c r="BR15799" s="10"/>
      <c r="BS15799" s="10"/>
      <c r="BT15799" s="10"/>
      <c r="BU15799" s="10"/>
    </row>
    <row r="15800" spans="68:73">
      <c r="BP15800" s="8"/>
      <c r="BQ15800" s="8"/>
      <c r="BR15800" s="8"/>
      <c r="BS15800" s="8"/>
      <c r="BT15800" s="8"/>
      <c r="BU15800" s="8"/>
    </row>
    <row r="15801" spans="68:73">
      <c r="BP15801" s="10"/>
      <c r="BQ15801" s="10"/>
      <c r="BR15801" s="10"/>
      <c r="BS15801" s="10"/>
      <c r="BT15801" s="10"/>
      <c r="BU15801" s="10"/>
    </row>
    <row r="15802" spans="68:73">
      <c r="BP15802" s="8"/>
      <c r="BQ15802" s="8"/>
      <c r="BR15802" s="8"/>
      <c r="BS15802" s="8"/>
      <c r="BT15802" s="8"/>
      <c r="BU15802" s="8"/>
    </row>
    <row r="15803" spans="68:73">
      <c r="BP15803" s="10"/>
      <c r="BQ15803" s="10"/>
      <c r="BR15803" s="10"/>
      <c r="BS15803" s="10"/>
      <c r="BT15803" s="10"/>
      <c r="BU15803" s="10"/>
    </row>
    <row r="15804" spans="68:73">
      <c r="BP15804" s="8"/>
      <c r="BQ15804" s="8"/>
      <c r="BR15804" s="8"/>
      <c r="BS15804" s="8"/>
      <c r="BT15804" s="8"/>
      <c r="BU15804" s="8"/>
    </row>
    <row r="15805" spans="68:73">
      <c r="BP15805" s="10"/>
      <c r="BQ15805" s="10"/>
      <c r="BR15805" s="10"/>
      <c r="BS15805" s="10"/>
      <c r="BT15805" s="10"/>
      <c r="BU15805" s="10"/>
    </row>
    <row r="15806" spans="68:73">
      <c r="BP15806" s="8"/>
      <c r="BQ15806" s="8"/>
      <c r="BR15806" s="8"/>
      <c r="BS15806" s="8"/>
      <c r="BT15806" s="8"/>
      <c r="BU15806" s="8"/>
    </row>
    <row r="15807" spans="68:73">
      <c r="BP15807" s="10"/>
      <c r="BQ15807" s="10"/>
      <c r="BR15807" s="10"/>
      <c r="BS15807" s="10"/>
      <c r="BT15807" s="10"/>
      <c r="BU15807" s="10"/>
    </row>
    <row r="15808" spans="68:73">
      <c r="BP15808" s="8"/>
      <c r="BQ15808" s="8"/>
      <c r="BR15808" s="8"/>
      <c r="BS15808" s="8"/>
      <c r="BT15808" s="8"/>
      <c r="BU15808" s="8"/>
    </row>
    <row r="15809" spans="68:73">
      <c r="BP15809" s="10"/>
      <c r="BQ15809" s="10"/>
      <c r="BR15809" s="10"/>
      <c r="BS15809" s="10"/>
      <c r="BT15809" s="10"/>
      <c r="BU15809" s="10"/>
    </row>
    <row r="15810" spans="68:73">
      <c r="BP15810" s="8"/>
      <c r="BQ15810" s="8"/>
      <c r="BR15810" s="8"/>
      <c r="BS15810" s="8"/>
      <c r="BT15810" s="8"/>
      <c r="BU15810" s="8"/>
    </row>
    <row r="15811" spans="68:73">
      <c r="BP15811" s="10"/>
      <c r="BQ15811" s="10"/>
      <c r="BR15811" s="10"/>
      <c r="BS15811" s="10"/>
      <c r="BT15811" s="10"/>
      <c r="BU15811" s="10"/>
    </row>
    <row r="15812" spans="68:73">
      <c r="BP15812" s="8"/>
      <c r="BQ15812" s="8"/>
      <c r="BR15812" s="8"/>
      <c r="BS15812" s="8"/>
      <c r="BT15812" s="8"/>
      <c r="BU15812" s="8"/>
    </row>
    <row r="15813" spans="68:73">
      <c r="BP15813" s="10"/>
      <c r="BQ15813" s="10"/>
      <c r="BR15813" s="10"/>
      <c r="BS15813" s="10"/>
      <c r="BT15813" s="10"/>
      <c r="BU15813" s="10"/>
    </row>
    <row r="15814" spans="68:73">
      <c r="BP15814" s="8"/>
      <c r="BQ15814" s="8"/>
      <c r="BR15814" s="8"/>
      <c r="BS15814" s="8"/>
      <c r="BT15814" s="8"/>
      <c r="BU15814" s="8"/>
    </row>
    <row r="15815" spans="68:73">
      <c r="BP15815" s="10"/>
      <c r="BQ15815" s="10"/>
      <c r="BR15815" s="10"/>
      <c r="BS15815" s="10"/>
      <c r="BT15815" s="10"/>
      <c r="BU15815" s="10"/>
    </row>
    <row r="15816" spans="68:73">
      <c r="BP15816" s="8"/>
      <c r="BQ15816" s="8"/>
      <c r="BR15816" s="8"/>
      <c r="BS15816" s="8"/>
      <c r="BT15816" s="8"/>
      <c r="BU15816" s="8"/>
    </row>
    <row r="15817" spans="68:73">
      <c r="BP15817" s="10"/>
      <c r="BQ15817" s="10"/>
      <c r="BR15817" s="10"/>
      <c r="BS15817" s="10"/>
      <c r="BT15817" s="10"/>
      <c r="BU15817" s="10"/>
    </row>
    <row r="15818" spans="68:73">
      <c r="BP15818" s="8"/>
      <c r="BQ15818" s="8"/>
      <c r="BR15818" s="8"/>
      <c r="BS15818" s="8"/>
      <c r="BT15818" s="8"/>
      <c r="BU15818" s="8"/>
    </row>
    <row r="15819" spans="68:73">
      <c r="BP15819" s="10"/>
      <c r="BQ15819" s="10"/>
      <c r="BR15819" s="10"/>
      <c r="BS15819" s="10"/>
      <c r="BT15819" s="10"/>
      <c r="BU15819" s="10"/>
    </row>
    <row r="15820" spans="68:73">
      <c r="BP15820" s="8"/>
      <c r="BQ15820" s="8"/>
      <c r="BR15820" s="8"/>
      <c r="BS15820" s="8"/>
      <c r="BT15820" s="8"/>
      <c r="BU15820" s="8"/>
    </row>
    <row r="15821" spans="68:73">
      <c r="BP15821" s="10"/>
      <c r="BQ15821" s="10"/>
      <c r="BR15821" s="10"/>
      <c r="BS15821" s="10"/>
      <c r="BT15821" s="10"/>
      <c r="BU15821" s="10"/>
    </row>
    <row r="15822" spans="68:73">
      <c r="BP15822" s="8"/>
      <c r="BQ15822" s="8"/>
      <c r="BR15822" s="8"/>
      <c r="BS15822" s="8"/>
      <c r="BT15822" s="8"/>
      <c r="BU15822" s="8"/>
    </row>
    <row r="15823" spans="68:73">
      <c r="BP15823" s="10"/>
      <c r="BQ15823" s="10"/>
      <c r="BR15823" s="10"/>
      <c r="BS15823" s="10"/>
      <c r="BT15823" s="10"/>
      <c r="BU15823" s="10"/>
    </row>
    <row r="15824" spans="68:73">
      <c r="BP15824" s="8"/>
      <c r="BQ15824" s="8"/>
      <c r="BR15824" s="8"/>
      <c r="BS15824" s="8"/>
      <c r="BT15824" s="8"/>
      <c r="BU15824" s="8"/>
    </row>
    <row r="15825" spans="68:73">
      <c r="BP15825" s="10"/>
      <c r="BQ15825" s="10"/>
      <c r="BR15825" s="10"/>
      <c r="BS15825" s="10"/>
      <c r="BT15825" s="10"/>
      <c r="BU15825" s="10"/>
    </row>
    <row r="15826" spans="68:73">
      <c r="BP15826" s="8"/>
      <c r="BQ15826" s="8"/>
      <c r="BR15826" s="8"/>
      <c r="BS15826" s="8"/>
      <c r="BT15826" s="8"/>
      <c r="BU15826" s="8"/>
    </row>
    <row r="15827" spans="68:73">
      <c r="BP15827" s="10"/>
      <c r="BQ15827" s="10"/>
      <c r="BR15827" s="10"/>
      <c r="BS15827" s="10"/>
      <c r="BT15827" s="10"/>
      <c r="BU15827" s="10"/>
    </row>
    <row r="15828" spans="68:73">
      <c r="BP15828" s="8"/>
      <c r="BQ15828" s="8"/>
      <c r="BR15828" s="8"/>
      <c r="BS15828" s="8"/>
      <c r="BT15828" s="8"/>
      <c r="BU15828" s="8"/>
    </row>
    <row r="15829" spans="68:73">
      <c r="BP15829" s="10"/>
      <c r="BQ15829" s="10"/>
      <c r="BR15829" s="10"/>
      <c r="BS15829" s="10"/>
      <c r="BT15829" s="10"/>
      <c r="BU15829" s="10"/>
    </row>
    <row r="15830" spans="68:73">
      <c r="BP15830" s="8"/>
      <c r="BQ15830" s="8"/>
      <c r="BR15830" s="8"/>
      <c r="BS15830" s="8"/>
      <c r="BT15830" s="8"/>
      <c r="BU15830" s="8"/>
    </row>
    <row r="15831" spans="68:73">
      <c r="BP15831" s="10"/>
      <c r="BQ15831" s="10"/>
      <c r="BR15831" s="10"/>
      <c r="BS15831" s="10"/>
      <c r="BT15831" s="10"/>
      <c r="BU15831" s="10"/>
    </row>
    <row r="15832" spans="68:73">
      <c r="BP15832" s="8"/>
      <c r="BQ15832" s="8"/>
      <c r="BR15832" s="8"/>
      <c r="BS15832" s="8"/>
      <c r="BT15832" s="8"/>
      <c r="BU15832" s="8"/>
    </row>
    <row r="15833" spans="68:73">
      <c r="BP15833" s="10"/>
      <c r="BQ15833" s="10"/>
      <c r="BR15833" s="10"/>
      <c r="BS15833" s="10"/>
      <c r="BT15833" s="10"/>
      <c r="BU15833" s="10"/>
    </row>
    <row r="15834" spans="68:73">
      <c r="BP15834" s="8"/>
      <c r="BQ15834" s="8"/>
      <c r="BR15834" s="8"/>
      <c r="BS15834" s="8"/>
      <c r="BT15834" s="8"/>
      <c r="BU15834" s="8"/>
    </row>
    <row r="15835" spans="68:73">
      <c r="BP15835" s="10"/>
      <c r="BQ15835" s="10"/>
      <c r="BR15835" s="10"/>
      <c r="BS15835" s="10"/>
      <c r="BT15835" s="10"/>
      <c r="BU15835" s="10"/>
    </row>
    <row r="15836" spans="68:73">
      <c r="BP15836" s="8"/>
      <c r="BQ15836" s="8"/>
      <c r="BR15836" s="8"/>
      <c r="BS15836" s="8"/>
      <c r="BT15836" s="8"/>
      <c r="BU15836" s="8"/>
    </row>
    <row r="15837" spans="68:73">
      <c r="BP15837" s="10"/>
      <c r="BQ15837" s="10"/>
      <c r="BR15837" s="10"/>
      <c r="BS15837" s="10"/>
      <c r="BT15837" s="10"/>
      <c r="BU15837" s="10"/>
    </row>
    <row r="15838" spans="68:73">
      <c r="BP15838" s="8"/>
      <c r="BQ15838" s="8"/>
      <c r="BR15838" s="8"/>
      <c r="BS15838" s="8"/>
      <c r="BT15838" s="8"/>
      <c r="BU15838" s="8"/>
    </row>
    <row r="15839" spans="68:73">
      <c r="BP15839" s="10"/>
      <c r="BQ15839" s="10"/>
      <c r="BR15839" s="10"/>
      <c r="BS15839" s="10"/>
      <c r="BT15839" s="10"/>
      <c r="BU15839" s="10"/>
    </row>
    <row r="15840" spans="68:73">
      <c r="BP15840" s="8"/>
      <c r="BQ15840" s="8"/>
      <c r="BR15840" s="8"/>
      <c r="BS15840" s="8"/>
      <c r="BT15840" s="8"/>
      <c r="BU15840" s="8"/>
    </row>
    <row r="15841" spans="68:73">
      <c r="BP15841" s="10"/>
      <c r="BQ15841" s="10"/>
      <c r="BR15841" s="10"/>
      <c r="BS15841" s="10"/>
      <c r="BT15841" s="10"/>
      <c r="BU15841" s="10"/>
    </row>
    <row r="15842" spans="68:73">
      <c r="BP15842" s="8"/>
      <c r="BQ15842" s="8"/>
      <c r="BR15842" s="8"/>
      <c r="BS15842" s="8"/>
      <c r="BT15842" s="8"/>
      <c r="BU15842" s="8"/>
    </row>
    <row r="15843" spans="68:73">
      <c r="BP15843" s="10"/>
      <c r="BQ15843" s="10"/>
      <c r="BR15843" s="10"/>
      <c r="BS15843" s="10"/>
      <c r="BT15843" s="10"/>
      <c r="BU15843" s="10"/>
    </row>
    <row r="15844" spans="68:73">
      <c r="BP15844" s="8"/>
      <c r="BQ15844" s="8"/>
      <c r="BR15844" s="8"/>
      <c r="BS15844" s="8"/>
      <c r="BT15844" s="8"/>
      <c r="BU15844" s="8"/>
    </row>
    <row r="15845" spans="68:73">
      <c r="BP15845" s="10"/>
      <c r="BQ15845" s="10"/>
      <c r="BR15845" s="10"/>
      <c r="BS15845" s="10"/>
      <c r="BT15845" s="10"/>
      <c r="BU15845" s="10"/>
    </row>
    <row r="15846" spans="68:73">
      <c r="BP15846" s="8"/>
      <c r="BQ15846" s="8"/>
      <c r="BR15846" s="8"/>
      <c r="BS15846" s="8"/>
      <c r="BT15846" s="8"/>
      <c r="BU15846" s="8"/>
    </row>
    <row r="15847" spans="68:73">
      <c r="BP15847" s="10"/>
      <c r="BQ15847" s="10"/>
      <c r="BR15847" s="10"/>
      <c r="BS15847" s="10"/>
      <c r="BT15847" s="10"/>
      <c r="BU15847" s="10"/>
    </row>
    <row r="15848" spans="68:73">
      <c r="BP15848" s="8"/>
      <c r="BQ15848" s="8"/>
      <c r="BR15848" s="8"/>
      <c r="BS15848" s="8"/>
      <c r="BT15848" s="8"/>
      <c r="BU15848" s="8"/>
    </row>
    <row r="15849" spans="68:73">
      <c r="BP15849" s="10"/>
      <c r="BQ15849" s="10"/>
      <c r="BR15849" s="10"/>
      <c r="BS15849" s="10"/>
      <c r="BT15849" s="10"/>
      <c r="BU15849" s="10"/>
    </row>
    <row r="15850" spans="68:73">
      <c r="BP15850" s="8"/>
      <c r="BQ15850" s="8"/>
      <c r="BR15850" s="8"/>
      <c r="BS15850" s="8"/>
      <c r="BT15850" s="8"/>
      <c r="BU15850" s="8"/>
    </row>
    <row r="15851" spans="68:73">
      <c r="BP15851" s="10"/>
      <c r="BQ15851" s="10"/>
      <c r="BR15851" s="10"/>
      <c r="BS15851" s="10"/>
      <c r="BT15851" s="10"/>
      <c r="BU15851" s="10"/>
    </row>
    <row r="15852" spans="68:73">
      <c r="BP15852" s="8"/>
      <c r="BQ15852" s="8"/>
      <c r="BR15852" s="8"/>
      <c r="BS15852" s="8"/>
      <c r="BT15852" s="8"/>
      <c r="BU15852" s="8"/>
    </row>
    <row r="15853" spans="68:73">
      <c r="BP15853" s="10"/>
      <c r="BQ15853" s="10"/>
      <c r="BR15853" s="10"/>
      <c r="BS15853" s="10"/>
      <c r="BT15853" s="10"/>
      <c r="BU15853" s="10"/>
    </row>
    <row r="15854" spans="68:73">
      <c r="BP15854" s="8"/>
      <c r="BQ15854" s="8"/>
      <c r="BR15854" s="8"/>
      <c r="BS15854" s="8"/>
      <c r="BT15854" s="8"/>
      <c r="BU15854" s="8"/>
    </row>
    <row r="15855" spans="68:73">
      <c r="BP15855" s="10"/>
      <c r="BQ15855" s="10"/>
      <c r="BR15855" s="10"/>
      <c r="BS15855" s="10"/>
      <c r="BT15855" s="10"/>
      <c r="BU15855" s="10"/>
    </row>
    <row r="15856" spans="68:73">
      <c r="BP15856" s="8"/>
      <c r="BQ15856" s="8"/>
      <c r="BR15856" s="8"/>
      <c r="BS15856" s="8"/>
      <c r="BT15856" s="8"/>
      <c r="BU15856" s="8"/>
    </row>
    <row r="15857" spans="68:73">
      <c r="BP15857" s="10"/>
      <c r="BQ15857" s="10"/>
      <c r="BR15857" s="10"/>
      <c r="BS15857" s="10"/>
      <c r="BT15857" s="10"/>
      <c r="BU15857" s="10"/>
    </row>
    <row r="15858" spans="68:73">
      <c r="BP15858" s="8"/>
      <c r="BQ15858" s="8"/>
      <c r="BR15858" s="8"/>
      <c r="BS15858" s="8"/>
      <c r="BT15858" s="8"/>
      <c r="BU15858" s="8"/>
    </row>
    <row r="15859" spans="68:73">
      <c r="BP15859" s="10"/>
      <c r="BQ15859" s="10"/>
      <c r="BR15859" s="10"/>
      <c r="BS15859" s="10"/>
      <c r="BT15859" s="10"/>
      <c r="BU15859" s="10"/>
    </row>
    <row r="15860" spans="68:73">
      <c r="BP15860" s="8"/>
      <c r="BQ15860" s="8"/>
      <c r="BR15860" s="8"/>
      <c r="BS15860" s="8"/>
      <c r="BT15860" s="8"/>
      <c r="BU15860" s="8"/>
    </row>
    <row r="15861" spans="68:73">
      <c r="BP15861" s="10"/>
      <c r="BQ15861" s="10"/>
      <c r="BR15861" s="10"/>
      <c r="BS15861" s="10"/>
      <c r="BT15861" s="10"/>
      <c r="BU15861" s="10"/>
    </row>
    <row r="15862" spans="68:73">
      <c r="BP15862" s="8"/>
      <c r="BQ15862" s="8"/>
      <c r="BR15862" s="8"/>
      <c r="BS15862" s="8"/>
      <c r="BT15862" s="8"/>
      <c r="BU15862" s="8"/>
    </row>
    <row r="15863" spans="68:73">
      <c r="BP15863" s="10"/>
      <c r="BQ15863" s="10"/>
      <c r="BR15863" s="10"/>
      <c r="BS15863" s="10"/>
      <c r="BT15863" s="10"/>
      <c r="BU15863" s="10"/>
    </row>
    <row r="15864" spans="68:73">
      <c r="BP15864" s="8"/>
      <c r="BQ15864" s="8"/>
      <c r="BR15864" s="8"/>
      <c r="BS15864" s="8"/>
      <c r="BT15864" s="8"/>
      <c r="BU15864" s="8"/>
    </row>
    <row r="15865" spans="68:73">
      <c r="BP15865" s="10"/>
      <c r="BQ15865" s="10"/>
      <c r="BR15865" s="10"/>
      <c r="BS15865" s="10"/>
      <c r="BT15865" s="10"/>
      <c r="BU15865" s="10"/>
    </row>
    <row r="15866" spans="68:73">
      <c r="BP15866" s="8"/>
      <c r="BQ15866" s="8"/>
      <c r="BR15866" s="8"/>
      <c r="BS15866" s="8"/>
      <c r="BT15866" s="8"/>
      <c r="BU15866" s="8"/>
    </row>
    <row r="15867" spans="68:73">
      <c r="BP15867" s="10"/>
      <c r="BQ15867" s="10"/>
      <c r="BR15867" s="10"/>
      <c r="BS15867" s="10"/>
      <c r="BT15867" s="10"/>
      <c r="BU15867" s="10"/>
    </row>
    <row r="15868" spans="68:73">
      <c r="BP15868" s="8"/>
      <c r="BQ15868" s="8"/>
      <c r="BR15868" s="8"/>
      <c r="BS15868" s="8"/>
      <c r="BT15868" s="8"/>
      <c r="BU15868" s="8"/>
    </row>
    <row r="15869" spans="68:73">
      <c r="BP15869" s="10"/>
      <c r="BQ15869" s="10"/>
      <c r="BR15869" s="10"/>
      <c r="BS15869" s="10"/>
      <c r="BT15869" s="10"/>
      <c r="BU15869" s="10"/>
    </row>
    <row r="15870" spans="68:73">
      <c r="BP15870" s="8"/>
      <c r="BQ15870" s="8"/>
      <c r="BR15870" s="8"/>
      <c r="BS15870" s="8"/>
      <c r="BT15870" s="8"/>
      <c r="BU15870" s="8"/>
    </row>
    <row r="15871" spans="68:73">
      <c r="BP15871" s="10"/>
      <c r="BQ15871" s="10"/>
      <c r="BR15871" s="10"/>
      <c r="BS15871" s="10"/>
      <c r="BT15871" s="10"/>
      <c r="BU15871" s="10"/>
    </row>
    <row r="15872" spans="68:73">
      <c r="BP15872" s="8"/>
      <c r="BQ15872" s="8"/>
      <c r="BR15872" s="8"/>
      <c r="BS15872" s="8"/>
      <c r="BT15872" s="8"/>
      <c r="BU15872" s="8"/>
    </row>
    <row r="15873" spans="68:73">
      <c r="BP15873" s="10"/>
      <c r="BQ15873" s="10"/>
      <c r="BR15873" s="10"/>
      <c r="BS15873" s="10"/>
      <c r="BT15873" s="10"/>
      <c r="BU15873" s="10"/>
    </row>
    <row r="15874" spans="68:73">
      <c r="BP15874" s="8"/>
      <c r="BQ15874" s="8"/>
      <c r="BR15874" s="8"/>
      <c r="BS15874" s="8"/>
      <c r="BT15874" s="8"/>
      <c r="BU15874" s="8"/>
    </row>
    <row r="15875" spans="68:73">
      <c r="BP15875" s="10"/>
      <c r="BQ15875" s="10"/>
      <c r="BR15875" s="10"/>
      <c r="BS15875" s="10"/>
      <c r="BT15875" s="10"/>
      <c r="BU15875" s="10"/>
    </row>
    <row r="15876" spans="68:73">
      <c r="BP15876" s="8"/>
      <c r="BQ15876" s="8"/>
      <c r="BR15876" s="8"/>
      <c r="BS15876" s="8"/>
      <c r="BT15876" s="8"/>
      <c r="BU15876" s="8"/>
    </row>
    <row r="15877" spans="68:73">
      <c r="BP15877" s="10"/>
      <c r="BQ15877" s="10"/>
      <c r="BR15877" s="10"/>
      <c r="BS15877" s="10"/>
      <c r="BT15877" s="10"/>
      <c r="BU15877" s="10"/>
    </row>
    <row r="15878" spans="68:73">
      <c r="BP15878" s="8"/>
      <c r="BQ15878" s="8"/>
      <c r="BR15878" s="8"/>
      <c r="BS15878" s="8"/>
      <c r="BT15878" s="8"/>
      <c r="BU15878" s="8"/>
    </row>
    <row r="15879" spans="68:73">
      <c r="BP15879" s="10"/>
      <c r="BQ15879" s="10"/>
      <c r="BR15879" s="10"/>
      <c r="BS15879" s="10"/>
      <c r="BT15879" s="10"/>
      <c r="BU15879" s="10"/>
    </row>
    <row r="15880" spans="68:73">
      <c r="BP15880" s="8"/>
      <c r="BQ15880" s="8"/>
      <c r="BR15880" s="8"/>
      <c r="BS15880" s="8"/>
      <c r="BT15880" s="8"/>
      <c r="BU15880" s="8"/>
    </row>
    <row r="15881" spans="68:73">
      <c r="BP15881" s="10"/>
      <c r="BQ15881" s="10"/>
      <c r="BR15881" s="10"/>
      <c r="BS15881" s="10"/>
      <c r="BT15881" s="10"/>
      <c r="BU15881" s="10"/>
    </row>
    <row r="15882" spans="68:73">
      <c r="BP15882" s="8"/>
      <c r="BQ15882" s="8"/>
      <c r="BR15882" s="8"/>
      <c r="BS15882" s="8"/>
      <c r="BT15882" s="8"/>
      <c r="BU15882" s="8"/>
    </row>
    <row r="15883" spans="68:73">
      <c r="BP15883" s="10"/>
      <c r="BQ15883" s="10"/>
      <c r="BR15883" s="10"/>
      <c r="BS15883" s="10"/>
      <c r="BT15883" s="10"/>
      <c r="BU15883" s="10"/>
    </row>
    <row r="15884" spans="68:73">
      <c r="BP15884" s="8"/>
      <c r="BQ15884" s="8"/>
      <c r="BR15884" s="8"/>
      <c r="BS15884" s="8"/>
      <c r="BT15884" s="8"/>
      <c r="BU15884" s="8"/>
    </row>
    <row r="15885" spans="68:73">
      <c r="BP15885" s="10"/>
      <c r="BQ15885" s="10"/>
      <c r="BR15885" s="10"/>
      <c r="BS15885" s="10"/>
      <c r="BT15885" s="10"/>
      <c r="BU15885" s="10"/>
    </row>
    <row r="15886" spans="68:73">
      <c r="BP15886" s="8"/>
      <c r="BQ15886" s="8"/>
      <c r="BR15886" s="8"/>
      <c r="BS15886" s="8"/>
      <c r="BT15886" s="8"/>
      <c r="BU15886" s="8"/>
    </row>
    <row r="15887" spans="68:73">
      <c r="BP15887" s="10"/>
      <c r="BQ15887" s="10"/>
      <c r="BR15887" s="10"/>
      <c r="BS15887" s="10"/>
      <c r="BT15887" s="10"/>
      <c r="BU15887" s="10"/>
    </row>
    <row r="15888" spans="68:73">
      <c r="BP15888" s="8"/>
      <c r="BQ15888" s="8"/>
      <c r="BR15888" s="8"/>
      <c r="BS15888" s="8"/>
      <c r="BT15888" s="8"/>
      <c r="BU15888" s="8"/>
    </row>
    <row r="15889" spans="68:73">
      <c r="BP15889" s="10"/>
      <c r="BQ15889" s="10"/>
      <c r="BR15889" s="10"/>
      <c r="BS15889" s="10"/>
      <c r="BT15889" s="10"/>
      <c r="BU15889" s="10"/>
    </row>
    <row r="15890" spans="68:73">
      <c r="BP15890" s="8"/>
      <c r="BQ15890" s="8"/>
      <c r="BR15890" s="8"/>
      <c r="BS15890" s="8"/>
      <c r="BT15890" s="8"/>
      <c r="BU15890" s="8"/>
    </row>
    <row r="15891" spans="68:73">
      <c r="BP15891" s="10"/>
      <c r="BQ15891" s="10"/>
      <c r="BR15891" s="10"/>
      <c r="BS15891" s="10"/>
      <c r="BT15891" s="10"/>
      <c r="BU15891" s="10"/>
    </row>
    <row r="15892" spans="68:73">
      <c r="BP15892" s="8"/>
      <c r="BQ15892" s="8"/>
      <c r="BR15892" s="8"/>
      <c r="BS15892" s="8"/>
      <c r="BT15892" s="8"/>
      <c r="BU15892" s="8"/>
    </row>
    <row r="15893" spans="68:73">
      <c r="BP15893" s="10"/>
      <c r="BQ15893" s="10"/>
      <c r="BR15893" s="10"/>
      <c r="BS15893" s="10"/>
      <c r="BT15893" s="10"/>
      <c r="BU15893" s="10"/>
    </row>
    <row r="15894" spans="68:73">
      <c r="BP15894" s="8"/>
      <c r="BQ15894" s="8"/>
      <c r="BR15894" s="8"/>
      <c r="BS15894" s="8"/>
      <c r="BT15894" s="8"/>
      <c r="BU15894" s="8"/>
    </row>
    <row r="15895" spans="68:73">
      <c r="BP15895" s="10"/>
      <c r="BQ15895" s="10"/>
      <c r="BR15895" s="10"/>
      <c r="BS15895" s="10"/>
      <c r="BT15895" s="10"/>
      <c r="BU15895" s="10"/>
    </row>
    <row r="15896" spans="68:73">
      <c r="BP15896" s="8"/>
      <c r="BQ15896" s="8"/>
      <c r="BR15896" s="8"/>
      <c r="BS15896" s="8"/>
      <c r="BT15896" s="8"/>
      <c r="BU15896" s="8"/>
    </row>
    <row r="15897" spans="68:73">
      <c r="BP15897" s="10"/>
      <c r="BQ15897" s="10"/>
      <c r="BR15897" s="10"/>
      <c r="BS15897" s="10"/>
      <c r="BT15897" s="10"/>
      <c r="BU15897" s="10"/>
    </row>
    <row r="15898" spans="68:73">
      <c r="BP15898" s="8"/>
      <c r="BQ15898" s="8"/>
      <c r="BR15898" s="8"/>
      <c r="BS15898" s="8"/>
      <c r="BT15898" s="8"/>
      <c r="BU15898" s="8"/>
    </row>
    <row r="15899" spans="68:73">
      <c r="BP15899" s="10"/>
      <c r="BQ15899" s="10"/>
      <c r="BR15899" s="10"/>
      <c r="BS15899" s="10"/>
      <c r="BT15899" s="10"/>
      <c r="BU15899" s="10"/>
    </row>
    <row r="15900" spans="68:73">
      <c r="BP15900" s="8"/>
      <c r="BQ15900" s="8"/>
      <c r="BR15900" s="8"/>
      <c r="BS15900" s="8"/>
      <c r="BT15900" s="8"/>
      <c r="BU15900" s="8"/>
    </row>
    <row r="15901" spans="68:73">
      <c r="BP15901" s="10"/>
      <c r="BQ15901" s="10"/>
      <c r="BR15901" s="10"/>
      <c r="BS15901" s="10"/>
      <c r="BT15901" s="10"/>
      <c r="BU15901" s="10"/>
    </row>
    <row r="15902" spans="68:73">
      <c r="BP15902" s="8"/>
      <c r="BQ15902" s="8"/>
      <c r="BR15902" s="8"/>
      <c r="BS15902" s="8"/>
      <c r="BT15902" s="8"/>
      <c r="BU15902" s="8"/>
    </row>
    <row r="15903" spans="68:73">
      <c r="BP15903" s="10"/>
      <c r="BQ15903" s="10"/>
      <c r="BR15903" s="10"/>
      <c r="BS15903" s="10"/>
      <c r="BT15903" s="10"/>
      <c r="BU15903" s="10"/>
    </row>
    <row r="15904" spans="68:73">
      <c r="BP15904" s="8"/>
      <c r="BQ15904" s="8"/>
      <c r="BR15904" s="8"/>
      <c r="BS15904" s="8"/>
      <c r="BT15904" s="8"/>
      <c r="BU15904" s="8"/>
    </row>
    <row r="15905" spans="68:73">
      <c r="BP15905" s="10"/>
      <c r="BQ15905" s="10"/>
      <c r="BR15905" s="10"/>
      <c r="BS15905" s="10"/>
      <c r="BT15905" s="10"/>
      <c r="BU15905" s="10"/>
    </row>
    <row r="15906" spans="68:73">
      <c r="BP15906" s="8"/>
      <c r="BQ15906" s="8"/>
      <c r="BR15906" s="8"/>
      <c r="BS15906" s="8"/>
      <c r="BT15906" s="8"/>
      <c r="BU15906" s="8"/>
    </row>
    <row r="15907" spans="68:73">
      <c r="BP15907" s="10"/>
      <c r="BQ15907" s="10"/>
      <c r="BR15907" s="10"/>
      <c r="BS15907" s="10"/>
      <c r="BT15907" s="10"/>
      <c r="BU15907" s="10"/>
    </row>
    <row r="15908" spans="68:73">
      <c r="BP15908" s="8"/>
      <c r="BQ15908" s="8"/>
      <c r="BR15908" s="8"/>
      <c r="BS15908" s="8"/>
      <c r="BT15908" s="8"/>
      <c r="BU15908" s="8"/>
    </row>
    <row r="15909" spans="68:73">
      <c r="BP15909" s="10"/>
      <c r="BQ15909" s="10"/>
      <c r="BR15909" s="10"/>
      <c r="BS15909" s="10"/>
      <c r="BT15909" s="10"/>
      <c r="BU15909" s="10"/>
    </row>
    <row r="15910" spans="68:73">
      <c r="BP15910" s="8"/>
      <c r="BQ15910" s="8"/>
      <c r="BR15910" s="8"/>
      <c r="BS15910" s="8"/>
      <c r="BT15910" s="8"/>
      <c r="BU15910" s="8"/>
    </row>
    <row r="15911" spans="68:73">
      <c r="BP15911" s="10"/>
      <c r="BQ15911" s="10"/>
      <c r="BR15911" s="10"/>
      <c r="BS15911" s="10"/>
      <c r="BT15911" s="10"/>
      <c r="BU15911" s="10"/>
    </row>
    <row r="15912" spans="68:73">
      <c r="BP15912" s="8"/>
      <c r="BQ15912" s="8"/>
      <c r="BR15912" s="8"/>
      <c r="BS15912" s="8"/>
      <c r="BT15912" s="8"/>
      <c r="BU15912" s="8"/>
    </row>
    <row r="15913" spans="68:73">
      <c r="BP15913" s="10"/>
      <c r="BQ15913" s="10"/>
      <c r="BR15913" s="10"/>
      <c r="BS15913" s="10"/>
      <c r="BT15913" s="10"/>
      <c r="BU15913" s="10"/>
    </row>
    <row r="15914" spans="68:73">
      <c r="BP15914" s="8"/>
      <c r="BQ15914" s="8"/>
      <c r="BR15914" s="8"/>
      <c r="BS15914" s="8"/>
      <c r="BT15914" s="8"/>
      <c r="BU15914" s="8"/>
    </row>
    <row r="15915" spans="68:73">
      <c r="BP15915" s="10"/>
      <c r="BQ15915" s="10"/>
      <c r="BR15915" s="10"/>
      <c r="BS15915" s="10"/>
      <c r="BT15915" s="10"/>
      <c r="BU15915" s="10"/>
    </row>
    <row r="15916" spans="68:73">
      <c r="BP15916" s="8"/>
      <c r="BQ15916" s="8"/>
      <c r="BR15916" s="8"/>
      <c r="BS15916" s="8"/>
      <c r="BT15916" s="8"/>
      <c r="BU15916" s="8"/>
    </row>
    <row r="15917" spans="68:73">
      <c r="BP15917" s="10"/>
      <c r="BQ15917" s="10"/>
      <c r="BR15917" s="10"/>
      <c r="BS15917" s="10"/>
      <c r="BT15917" s="10"/>
      <c r="BU15917" s="10"/>
    </row>
    <row r="15918" spans="68:73">
      <c r="BP15918" s="8"/>
      <c r="BQ15918" s="8"/>
      <c r="BR15918" s="8"/>
      <c r="BS15918" s="8"/>
      <c r="BT15918" s="8"/>
      <c r="BU15918" s="8"/>
    </row>
    <row r="15919" spans="68:73">
      <c r="BP15919" s="10"/>
      <c r="BQ15919" s="10"/>
      <c r="BR15919" s="10"/>
      <c r="BS15919" s="10"/>
      <c r="BT15919" s="10"/>
      <c r="BU15919" s="10"/>
    </row>
    <row r="15920" spans="68:73">
      <c r="BP15920" s="8"/>
      <c r="BQ15920" s="8"/>
      <c r="BR15920" s="8"/>
      <c r="BS15920" s="8"/>
      <c r="BT15920" s="8"/>
      <c r="BU15920" s="8"/>
    </row>
    <row r="15921" spans="68:73">
      <c r="BP15921" s="10"/>
      <c r="BQ15921" s="10"/>
      <c r="BR15921" s="10"/>
      <c r="BS15921" s="10"/>
      <c r="BT15921" s="10"/>
      <c r="BU15921" s="10"/>
    </row>
    <row r="15922" spans="68:73">
      <c r="BP15922" s="8"/>
      <c r="BQ15922" s="8"/>
      <c r="BR15922" s="8"/>
      <c r="BS15922" s="8"/>
      <c r="BT15922" s="8"/>
      <c r="BU15922" s="8"/>
    </row>
    <row r="15923" spans="68:73">
      <c r="BP15923" s="10"/>
      <c r="BQ15923" s="10"/>
      <c r="BR15923" s="10"/>
      <c r="BS15923" s="10"/>
      <c r="BT15923" s="10"/>
      <c r="BU15923" s="10"/>
    </row>
    <row r="15924" spans="68:73">
      <c r="BP15924" s="8"/>
      <c r="BQ15924" s="8"/>
      <c r="BR15924" s="8"/>
      <c r="BS15924" s="8"/>
      <c r="BT15924" s="8"/>
      <c r="BU15924" s="8"/>
    </row>
    <row r="15925" spans="68:73">
      <c r="BP15925" s="10"/>
      <c r="BQ15925" s="10"/>
      <c r="BR15925" s="10"/>
      <c r="BS15925" s="10"/>
      <c r="BT15925" s="10"/>
      <c r="BU15925" s="10"/>
    </row>
    <row r="15926" spans="68:73">
      <c r="BP15926" s="8"/>
      <c r="BQ15926" s="8"/>
      <c r="BR15926" s="8"/>
      <c r="BS15926" s="8"/>
      <c r="BT15926" s="8"/>
      <c r="BU15926" s="8"/>
    </row>
    <row r="15927" spans="68:73">
      <c r="BP15927" s="10"/>
      <c r="BQ15927" s="10"/>
      <c r="BR15927" s="10"/>
      <c r="BS15927" s="10"/>
      <c r="BT15927" s="10"/>
      <c r="BU15927" s="10"/>
    </row>
    <row r="15928" spans="68:73">
      <c r="BP15928" s="8"/>
      <c r="BQ15928" s="8"/>
      <c r="BR15928" s="8"/>
      <c r="BS15928" s="8"/>
      <c r="BT15928" s="8"/>
      <c r="BU15928" s="8"/>
    </row>
    <row r="15929" spans="68:73">
      <c r="BP15929" s="10"/>
      <c r="BQ15929" s="10"/>
      <c r="BR15929" s="10"/>
      <c r="BS15929" s="10"/>
      <c r="BT15929" s="10"/>
      <c r="BU15929" s="10"/>
    </row>
    <row r="15930" spans="68:73">
      <c r="BP15930" s="8"/>
      <c r="BQ15930" s="8"/>
      <c r="BR15930" s="8"/>
      <c r="BS15930" s="8"/>
      <c r="BT15930" s="8"/>
      <c r="BU15930" s="8"/>
    </row>
    <row r="15931" spans="68:73">
      <c r="BP15931" s="10"/>
      <c r="BQ15931" s="10"/>
      <c r="BR15931" s="10"/>
      <c r="BS15931" s="10"/>
      <c r="BT15931" s="10"/>
      <c r="BU15931" s="10"/>
    </row>
    <row r="15932" spans="68:73">
      <c r="BP15932" s="8"/>
      <c r="BQ15932" s="8"/>
      <c r="BR15932" s="8"/>
      <c r="BS15932" s="8"/>
      <c r="BT15932" s="8"/>
      <c r="BU15932" s="8"/>
    </row>
    <row r="15933" spans="68:73">
      <c r="BP15933" s="10"/>
      <c r="BQ15933" s="10"/>
      <c r="BR15933" s="10"/>
      <c r="BS15933" s="10"/>
      <c r="BT15933" s="10"/>
      <c r="BU15933" s="10"/>
    </row>
    <row r="15934" spans="68:73">
      <c r="BP15934" s="8"/>
      <c r="BQ15934" s="8"/>
      <c r="BR15934" s="8"/>
      <c r="BS15934" s="8"/>
      <c r="BT15934" s="8"/>
      <c r="BU15934" s="8"/>
    </row>
    <row r="15935" spans="68:73">
      <c r="BP15935" s="10"/>
      <c r="BQ15935" s="10"/>
      <c r="BR15935" s="10"/>
      <c r="BS15935" s="10"/>
      <c r="BT15935" s="10"/>
      <c r="BU15935" s="10"/>
    </row>
    <row r="15936" spans="68:73">
      <c r="BP15936" s="8"/>
      <c r="BQ15936" s="8"/>
      <c r="BR15936" s="8"/>
      <c r="BS15936" s="8"/>
      <c r="BT15936" s="8"/>
      <c r="BU15936" s="8"/>
    </row>
    <row r="15937" spans="68:73">
      <c r="BP15937" s="10"/>
      <c r="BQ15937" s="10"/>
      <c r="BR15937" s="10"/>
      <c r="BS15937" s="10"/>
      <c r="BT15937" s="10"/>
      <c r="BU15937" s="10"/>
    </row>
    <row r="15938" spans="68:73">
      <c r="BP15938" s="8"/>
      <c r="BQ15938" s="8"/>
      <c r="BR15938" s="8"/>
      <c r="BS15938" s="8"/>
      <c r="BT15938" s="8"/>
      <c r="BU15938" s="8"/>
    </row>
    <row r="15939" spans="68:73">
      <c r="BP15939" s="10"/>
      <c r="BQ15939" s="10"/>
      <c r="BR15939" s="10"/>
      <c r="BS15939" s="10"/>
      <c r="BT15939" s="10"/>
      <c r="BU15939" s="10"/>
    </row>
    <row r="15940" spans="68:73">
      <c r="BP15940" s="8"/>
      <c r="BQ15940" s="8"/>
      <c r="BR15940" s="8"/>
      <c r="BS15940" s="8"/>
      <c r="BT15940" s="8"/>
      <c r="BU15940" s="8"/>
    </row>
    <row r="15941" spans="68:73">
      <c r="BP15941" s="10"/>
      <c r="BQ15941" s="10"/>
      <c r="BR15941" s="10"/>
      <c r="BS15941" s="10"/>
      <c r="BT15941" s="10"/>
      <c r="BU15941" s="10"/>
    </row>
    <row r="15942" spans="68:73">
      <c r="BP15942" s="8"/>
      <c r="BQ15942" s="8"/>
      <c r="BR15942" s="8"/>
      <c r="BS15942" s="8"/>
      <c r="BT15942" s="8"/>
      <c r="BU15942" s="8"/>
    </row>
    <row r="15943" spans="68:73">
      <c r="BP15943" s="10"/>
      <c r="BQ15943" s="10"/>
      <c r="BR15943" s="10"/>
      <c r="BS15943" s="10"/>
      <c r="BT15943" s="10"/>
      <c r="BU15943" s="10"/>
    </row>
    <row r="15944" spans="68:73">
      <c r="BP15944" s="8"/>
      <c r="BQ15944" s="8"/>
      <c r="BR15944" s="8"/>
      <c r="BS15944" s="8"/>
      <c r="BT15944" s="8"/>
      <c r="BU15944" s="8"/>
    </row>
    <row r="15945" spans="68:73">
      <c r="BP15945" s="10"/>
      <c r="BQ15945" s="10"/>
      <c r="BR15945" s="10"/>
      <c r="BS15945" s="10"/>
      <c r="BT15945" s="10"/>
      <c r="BU15945" s="10"/>
    </row>
    <row r="15946" spans="68:73">
      <c r="BP15946" s="8"/>
      <c r="BQ15946" s="8"/>
      <c r="BR15946" s="8"/>
      <c r="BS15946" s="8"/>
      <c r="BT15946" s="8"/>
      <c r="BU15946" s="8"/>
    </row>
    <row r="15947" spans="68:73">
      <c r="BP15947" s="10"/>
      <c r="BQ15947" s="10"/>
      <c r="BR15947" s="10"/>
      <c r="BS15947" s="10"/>
      <c r="BT15947" s="10"/>
      <c r="BU15947" s="10"/>
    </row>
    <row r="15948" spans="68:73">
      <c r="BP15948" s="8"/>
      <c r="BQ15948" s="8"/>
      <c r="BR15948" s="8"/>
      <c r="BS15948" s="8"/>
      <c r="BT15948" s="8"/>
      <c r="BU15948" s="8"/>
    </row>
    <row r="15949" spans="68:73">
      <c r="BP15949" s="10"/>
      <c r="BQ15949" s="10"/>
      <c r="BR15949" s="10"/>
      <c r="BS15949" s="10"/>
      <c r="BT15949" s="10"/>
      <c r="BU15949" s="10"/>
    </row>
    <row r="15950" spans="68:73">
      <c r="BP15950" s="8"/>
      <c r="BQ15950" s="8"/>
      <c r="BR15950" s="8"/>
      <c r="BS15950" s="8"/>
      <c r="BT15950" s="8"/>
      <c r="BU15950" s="8"/>
    </row>
    <row r="15951" spans="68:73">
      <c r="BP15951" s="10"/>
      <c r="BQ15951" s="10"/>
      <c r="BR15951" s="10"/>
      <c r="BS15951" s="10"/>
      <c r="BT15951" s="10"/>
      <c r="BU15951" s="10"/>
    </row>
    <row r="15952" spans="68:73">
      <c r="BP15952" s="8"/>
      <c r="BQ15952" s="8"/>
      <c r="BR15952" s="8"/>
      <c r="BS15952" s="8"/>
      <c r="BT15952" s="8"/>
      <c r="BU15952" s="8"/>
    </row>
    <row r="15953" spans="68:73">
      <c r="BP15953" s="10"/>
      <c r="BQ15953" s="10"/>
      <c r="BR15953" s="10"/>
      <c r="BS15953" s="10"/>
      <c r="BT15953" s="10"/>
      <c r="BU15953" s="10"/>
    </row>
    <row r="15954" spans="68:73">
      <c r="BP15954" s="8"/>
      <c r="BQ15954" s="8"/>
      <c r="BR15954" s="8"/>
      <c r="BS15954" s="8"/>
      <c r="BT15954" s="8"/>
      <c r="BU15954" s="8"/>
    </row>
    <row r="15955" spans="68:73">
      <c r="BP15955" s="10"/>
      <c r="BQ15955" s="10"/>
      <c r="BR15955" s="10"/>
      <c r="BS15955" s="10"/>
      <c r="BT15955" s="10"/>
      <c r="BU15955" s="10"/>
    </row>
    <row r="15956" spans="68:73">
      <c r="BP15956" s="8"/>
      <c r="BQ15956" s="8"/>
      <c r="BR15956" s="8"/>
      <c r="BS15956" s="8"/>
      <c r="BT15956" s="8"/>
      <c r="BU15956" s="8"/>
    </row>
    <row r="15957" spans="68:73">
      <c r="BP15957" s="10"/>
      <c r="BQ15957" s="10"/>
      <c r="BR15957" s="10"/>
      <c r="BS15957" s="10"/>
      <c r="BT15957" s="10"/>
      <c r="BU15957" s="10"/>
    </row>
    <row r="15958" spans="68:73">
      <c r="BP15958" s="8"/>
      <c r="BQ15958" s="8"/>
      <c r="BR15958" s="8"/>
      <c r="BS15958" s="8"/>
      <c r="BT15958" s="8"/>
      <c r="BU15958" s="8"/>
    </row>
    <row r="15959" spans="68:73">
      <c r="BP15959" s="10"/>
      <c r="BQ15959" s="10"/>
      <c r="BR15959" s="10"/>
      <c r="BS15959" s="10"/>
      <c r="BT15959" s="10"/>
      <c r="BU15959" s="10"/>
    </row>
    <row r="15960" spans="68:73">
      <c r="BP15960" s="8"/>
      <c r="BQ15960" s="8"/>
      <c r="BR15960" s="8"/>
      <c r="BS15960" s="8"/>
      <c r="BT15960" s="8"/>
      <c r="BU15960" s="8"/>
    </row>
    <row r="15961" spans="68:73">
      <c r="BP15961" s="10"/>
      <c r="BQ15961" s="10"/>
      <c r="BR15961" s="10"/>
      <c r="BS15961" s="10"/>
      <c r="BT15961" s="10"/>
      <c r="BU15961" s="10"/>
    </row>
    <row r="15962" spans="68:73">
      <c r="BP15962" s="8"/>
      <c r="BQ15962" s="8"/>
      <c r="BR15962" s="8"/>
      <c r="BS15962" s="8"/>
      <c r="BT15962" s="8"/>
      <c r="BU15962" s="8"/>
    </row>
    <row r="15963" spans="68:73">
      <c r="BP15963" s="10"/>
      <c r="BQ15963" s="10"/>
      <c r="BR15963" s="10"/>
      <c r="BS15963" s="10"/>
      <c r="BT15963" s="10"/>
      <c r="BU15963" s="10"/>
    </row>
    <row r="15964" spans="68:73">
      <c r="BP15964" s="8"/>
      <c r="BQ15964" s="8"/>
      <c r="BR15964" s="8"/>
      <c r="BS15964" s="8"/>
      <c r="BT15964" s="8"/>
      <c r="BU15964" s="8"/>
    </row>
    <row r="15965" spans="68:73">
      <c r="BP15965" s="10"/>
      <c r="BQ15965" s="10"/>
      <c r="BR15965" s="10"/>
      <c r="BS15965" s="10"/>
      <c r="BT15965" s="10"/>
      <c r="BU15965" s="10"/>
    </row>
    <row r="15966" spans="68:73">
      <c r="BP15966" s="8"/>
      <c r="BQ15966" s="8"/>
      <c r="BR15966" s="8"/>
      <c r="BS15966" s="8"/>
      <c r="BT15966" s="8"/>
      <c r="BU15966" s="8"/>
    </row>
    <row r="15967" spans="68:73">
      <c r="BP15967" s="10"/>
      <c r="BQ15967" s="10"/>
      <c r="BR15967" s="10"/>
      <c r="BS15967" s="10"/>
      <c r="BT15967" s="10"/>
      <c r="BU15967" s="10"/>
    </row>
    <row r="15968" spans="68:73">
      <c r="BP15968" s="8"/>
      <c r="BQ15968" s="8"/>
      <c r="BR15968" s="8"/>
      <c r="BS15968" s="8"/>
      <c r="BT15968" s="8"/>
      <c r="BU15968" s="8"/>
    </row>
    <row r="15969" spans="68:73">
      <c r="BP15969" s="10"/>
      <c r="BQ15969" s="10"/>
      <c r="BR15969" s="10"/>
      <c r="BS15969" s="10"/>
      <c r="BT15969" s="10"/>
      <c r="BU15969" s="10"/>
    </row>
    <row r="15970" spans="68:73">
      <c r="BP15970" s="8"/>
      <c r="BQ15970" s="8"/>
      <c r="BR15970" s="8"/>
      <c r="BS15970" s="8"/>
      <c r="BT15970" s="8"/>
      <c r="BU15970" s="8"/>
    </row>
    <row r="15971" spans="68:73">
      <c r="BP15971" s="10"/>
      <c r="BQ15971" s="10"/>
      <c r="BR15971" s="10"/>
      <c r="BS15971" s="10"/>
      <c r="BT15971" s="10"/>
      <c r="BU15971" s="10"/>
    </row>
    <row r="15972" spans="68:73">
      <c r="BP15972" s="8"/>
      <c r="BQ15972" s="8"/>
      <c r="BR15972" s="8"/>
      <c r="BS15972" s="8"/>
      <c r="BT15972" s="8"/>
      <c r="BU15972" s="8"/>
    </row>
    <row r="15973" spans="68:73">
      <c r="BP15973" s="10"/>
      <c r="BQ15973" s="10"/>
      <c r="BR15973" s="10"/>
      <c r="BS15973" s="10"/>
      <c r="BT15973" s="10"/>
      <c r="BU15973" s="10"/>
    </row>
    <row r="15974" spans="68:73">
      <c r="BP15974" s="8"/>
      <c r="BQ15974" s="8"/>
      <c r="BR15974" s="8"/>
      <c r="BS15974" s="8"/>
      <c r="BT15974" s="8"/>
      <c r="BU15974" s="8"/>
    </row>
    <row r="15975" spans="68:73">
      <c r="BP15975" s="10"/>
      <c r="BQ15975" s="10"/>
      <c r="BR15975" s="10"/>
      <c r="BS15975" s="10"/>
      <c r="BT15975" s="10"/>
      <c r="BU15975" s="10"/>
    </row>
    <row r="15976" spans="68:73">
      <c r="BP15976" s="8"/>
      <c r="BQ15976" s="8"/>
      <c r="BR15976" s="8"/>
      <c r="BS15976" s="8"/>
      <c r="BT15976" s="8"/>
      <c r="BU15976" s="8"/>
    </row>
    <row r="15977" spans="68:73">
      <c r="BP15977" s="10"/>
      <c r="BQ15977" s="10"/>
      <c r="BR15977" s="10"/>
      <c r="BS15977" s="10"/>
      <c r="BT15977" s="10"/>
      <c r="BU15977" s="10"/>
    </row>
    <row r="15978" spans="68:73">
      <c r="BP15978" s="8"/>
      <c r="BQ15978" s="8"/>
      <c r="BR15978" s="8"/>
      <c r="BS15978" s="8"/>
      <c r="BT15978" s="8"/>
      <c r="BU15978" s="8"/>
    </row>
    <row r="15979" spans="68:73">
      <c r="BP15979" s="10"/>
      <c r="BQ15979" s="10"/>
      <c r="BR15979" s="10"/>
      <c r="BS15979" s="10"/>
      <c r="BT15979" s="10"/>
      <c r="BU15979" s="10"/>
    </row>
    <row r="15980" spans="68:73">
      <c r="BP15980" s="8"/>
      <c r="BQ15980" s="8"/>
      <c r="BR15980" s="8"/>
      <c r="BS15980" s="8"/>
      <c r="BT15980" s="8"/>
      <c r="BU15980" s="8"/>
    </row>
    <row r="15981" spans="68:73">
      <c r="BP15981" s="10"/>
      <c r="BQ15981" s="10"/>
      <c r="BR15981" s="10"/>
      <c r="BS15981" s="10"/>
      <c r="BT15981" s="10"/>
      <c r="BU15981" s="10"/>
    </row>
    <row r="15982" spans="68:73">
      <c r="BP15982" s="8"/>
      <c r="BQ15982" s="8"/>
      <c r="BR15982" s="8"/>
      <c r="BS15982" s="8"/>
      <c r="BT15982" s="8"/>
      <c r="BU15982" s="8"/>
    </row>
    <row r="15983" spans="68:73">
      <c r="BP15983" s="10"/>
      <c r="BQ15983" s="10"/>
      <c r="BR15983" s="10"/>
      <c r="BS15983" s="10"/>
      <c r="BT15983" s="10"/>
      <c r="BU15983" s="10"/>
    </row>
    <row r="15984" spans="68:73">
      <c r="BP15984" s="8"/>
      <c r="BQ15984" s="8"/>
      <c r="BR15984" s="8"/>
      <c r="BS15984" s="8"/>
      <c r="BT15984" s="8"/>
      <c r="BU15984" s="8"/>
    </row>
    <row r="15985" spans="68:73">
      <c r="BP15985" s="10"/>
      <c r="BQ15985" s="10"/>
      <c r="BR15985" s="10"/>
      <c r="BS15985" s="10"/>
      <c r="BT15985" s="10"/>
      <c r="BU15985" s="10"/>
    </row>
    <row r="15986" spans="68:73">
      <c r="BP15986" s="8"/>
      <c r="BQ15986" s="8"/>
      <c r="BR15986" s="8"/>
      <c r="BS15986" s="8"/>
      <c r="BT15986" s="8"/>
      <c r="BU15986" s="8"/>
    </row>
    <row r="15987" spans="68:73">
      <c r="BP15987" s="10"/>
      <c r="BQ15987" s="10"/>
      <c r="BR15987" s="10"/>
      <c r="BS15987" s="10"/>
      <c r="BT15987" s="10"/>
      <c r="BU15987" s="10"/>
    </row>
    <row r="15988" spans="68:73">
      <c r="BP15988" s="8"/>
      <c r="BQ15988" s="8"/>
      <c r="BR15988" s="8"/>
      <c r="BS15988" s="8"/>
      <c r="BT15988" s="8"/>
      <c r="BU15988" s="8"/>
    </row>
    <row r="15989" spans="68:73">
      <c r="BP15989" s="10"/>
      <c r="BQ15989" s="10"/>
      <c r="BR15989" s="10"/>
      <c r="BS15989" s="10"/>
      <c r="BT15989" s="10"/>
      <c r="BU15989" s="10"/>
    </row>
    <row r="15990" spans="68:73">
      <c r="BP15990" s="8"/>
      <c r="BQ15990" s="8"/>
      <c r="BR15990" s="8"/>
      <c r="BS15990" s="8"/>
      <c r="BT15990" s="8"/>
      <c r="BU15990" s="8"/>
    </row>
    <row r="15991" spans="68:73">
      <c r="BP15991" s="10"/>
      <c r="BQ15991" s="10"/>
      <c r="BR15991" s="10"/>
      <c r="BS15991" s="10"/>
      <c r="BT15991" s="10"/>
      <c r="BU15991" s="10"/>
    </row>
    <row r="15992" spans="68:73">
      <c r="BP15992" s="8"/>
      <c r="BQ15992" s="8"/>
      <c r="BR15992" s="8"/>
      <c r="BS15992" s="8"/>
      <c r="BT15992" s="8"/>
      <c r="BU15992" s="8"/>
    </row>
    <row r="15993" spans="68:73">
      <c r="BP15993" s="10"/>
      <c r="BQ15993" s="10"/>
      <c r="BR15993" s="10"/>
      <c r="BS15993" s="10"/>
      <c r="BT15993" s="10"/>
      <c r="BU15993" s="10"/>
    </row>
    <row r="15994" spans="68:73">
      <c r="BP15994" s="8"/>
      <c r="BQ15994" s="8"/>
      <c r="BR15994" s="8"/>
      <c r="BS15994" s="8"/>
      <c r="BT15994" s="8"/>
      <c r="BU15994" s="8"/>
    </row>
    <row r="15995" spans="68:73">
      <c r="BP15995" s="10"/>
      <c r="BQ15995" s="10"/>
      <c r="BR15995" s="10"/>
      <c r="BS15995" s="10"/>
      <c r="BT15995" s="10"/>
      <c r="BU15995" s="10"/>
    </row>
    <row r="15996" spans="68:73">
      <c r="BP15996" s="8"/>
      <c r="BQ15996" s="8"/>
      <c r="BR15996" s="8"/>
      <c r="BS15996" s="8"/>
      <c r="BT15996" s="8"/>
      <c r="BU15996" s="8"/>
    </row>
    <row r="15997" spans="68:73">
      <c r="BP15997" s="10"/>
      <c r="BQ15997" s="10"/>
      <c r="BR15997" s="10"/>
      <c r="BS15997" s="10"/>
      <c r="BT15997" s="10"/>
      <c r="BU15997" s="10"/>
    </row>
    <row r="15998" spans="68:73">
      <c r="BP15998" s="8"/>
      <c r="BQ15998" s="8"/>
      <c r="BR15998" s="8"/>
      <c r="BS15998" s="8"/>
      <c r="BT15998" s="8"/>
      <c r="BU15998" s="8"/>
    </row>
    <row r="15999" spans="68:73">
      <c r="BP15999" s="10"/>
      <c r="BQ15999" s="10"/>
      <c r="BR15999" s="10"/>
      <c r="BS15999" s="10"/>
      <c r="BT15999" s="10"/>
      <c r="BU15999" s="10"/>
    </row>
    <row r="16000" spans="68:73">
      <c r="BP16000" s="8"/>
      <c r="BQ16000" s="8"/>
      <c r="BR16000" s="8"/>
      <c r="BS16000" s="8"/>
      <c r="BT16000" s="8"/>
      <c r="BU16000" s="8"/>
    </row>
    <row r="16001" spans="68:73">
      <c r="BP16001" s="10"/>
      <c r="BQ16001" s="10"/>
      <c r="BR16001" s="10"/>
      <c r="BS16001" s="10"/>
      <c r="BT16001" s="10"/>
      <c r="BU16001" s="10"/>
    </row>
    <row r="16002" spans="68:73">
      <c r="BP16002" s="8"/>
      <c r="BQ16002" s="8"/>
      <c r="BR16002" s="8"/>
      <c r="BS16002" s="8"/>
      <c r="BT16002" s="8"/>
      <c r="BU16002" s="8"/>
    </row>
    <row r="16003" spans="68:73">
      <c r="BP16003" s="10"/>
      <c r="BQ16003" s="10"/>
      <c r="BR16003" s="10"/>
      <c r="BS16003" s="10"/>
      <c r="BT16003" s="10"/>
      <c r="BU16003" s="10"/>
    </row>
    <row r="16004" spans="68:73">
      <c r="BP16004" s="8"/>
      <c r="BQ16004" s="8"/>
      <c r="BR16004" s="8"/>
      <c r="BS16004" s="8"/>
      <c r="BT16004" s="8"/>
      <c r="BU16004" s="8"/>
    </row>
    <row r="16005" spans="68:73">
      <c r="BP16005" s="10"/>
      <c r="BQ16005" s="10"/>
      <c r="BR16005" s="10"/>
      <c r="BS16005" s="10"/>
      <c r="BT16005" s="10"/>
      <c r="BU16005" s="10"/>
    </row>
    <row r="16006" spans="68:73">
      <c r="BP16006" s="8"/>
      <c r="BQ16006" s="8"/>
      <c r="BR16006" s="8"/>
      <c r="BS16006" s="8"/>
      <c r="BT16006" s="8"/>
      <c r="BU16006" s="8"/>
    </row>
    <row r="16007" spans="68:73">
      <c r="BP16007" s="10"/>
      <c r="BQ16007" s="10"/>
      <c r="BR16007" s="10"/>
      <c r="BS16007" s="10"/>
      <c r="BT16007" s="10"/>
      <c r="BU16007" s="10"/>
    </row>
    <row r="16008" spans="68:73">
      <c r="BP16008" s="8"/>
      <c r="BQ16008" s="8"/>
      <c r="BR16008" s="8"/>
      <c r="BS16008" s="8"/>
      <c r="BT16008" s="8"/>
      <c r="BU16008" s="8"/>
    </row>
    <row r="16009" spans="68:73">
      <c r="BP16009" s="10"/>
      <c r="BQ16009" s="10"/>
      <c r="BR16009" s="10"/>
      <c r="BS16009" s="10"/>
      <c r="BT16009" s="10"/>
      <c r="BU16009" s="10"/>
    </row>
    <row r="16010" spans="68:73">
      <c r="BP16010" s="8"/>
      <c r="BQ16010" s="8"/>
      <c r="BR16010" s="8"/>
      <c r="BS16010" s="8"/>
      <c r="BT16010" s="8"/>
      <c r="BU16010" s="8"/>
    </row>
    <row r="16011" spans="68:73">
      <c r="BP16011" s="10"/>
      <c r="BQ16011" s="10"/>
      <c r="BR16011" s="10"/>
      <c r="BS16011" s="10"/>
      <c r="BT16011" s="10"/>
      <c r="BU16011" s="10"/>
    </row>
    <row r="16012" spans="68:73">
      <c r="BP16012" s="8"/>
      <c r="BQ16012" s="8"/>
      <c r="BR16012" s="8"/>
      <c r="BS16012" s="8"/>
      <c r="BT16012" s="8"/>
      <c r="BU16012" s="8"/>
    </row>
    <row r="16013" spans="68:73">
      <c r="BP16013" s="10"/>
      <c r="BQ16013" s="10"/>
      <c r="BR16013" s="10"/>
      <c r="BS16013" s="10"/>
      <c r="BT16013" s="10"/>
      <c r="BU16013" s="10"/>
    </row>
    <row r="16014" spans="68:73">
      <c r="BP16014" s="8"/>
      <c r="BQ16014" s="8"/>
      <c r="BR16014" s="8"/>
      <c r="BS16014" s="8"/>
      <c r="BT16014" s="8"/>
      <c r="BU16014" s="8"/>
    </row>
    <row r="16015" spans="68:73">
      <c r="BP16015" s="10"/>
      <c r="BQ16015" s="10"/>
      <c r="BR16015" s="10"/>
      <c r="BS16015" s="10"/>
      <c r="BT16015" s="10"/>
      <c r="BU16015" s="10"/>
    </row>
    <row r="16016" spans="68:73">
      <c r="BP16016" s="8"/>
      <c r="BQ16016" s="8"/>
      <c r="BR16016" s="8"/>
      <c r="BS16016" s="8"/>
      <c r="BT16016" s="8"/>
      <c r="BU16016" s="8"/>
    </row>
    <row r="16017" spans="68:73">
      <c r="BP16017" s="10"/>
      <c r="BQ16017" s="10"/>
      <c r="BR16017" s="10"/>
      <c r="BS16017" s="10"/>
      <c r="BT16017" s="10"/>
      <c r="BU16017" s="10"/>
    </row>
    <row r="16018" spans="68:73">
      <c r="BP16018" s="8"/>
      <c r="BQ16018" s="8"/>
      <c r="BR16018" s="8"/>
      <c r="BS16018" s="8"/>
      <c r="BT16018" s="8"/>
      <c r="BU16018" s="8"/>
    </row>
    <row r="16019" spans="68:73">
      <c r="BP16019" s="10"/>
      <c r="BQ16019" s="10"/>
      <c r="BR16019" s="10"/>
      <c r="BS16019" s="10"/>
      <c r="BT16019" s="10"/>
      <c r="BU16019" s="10"/>
    </row>
    <row r="16020" spans="68:73">
      <c r="BP16020" s="8"/>
      <c r="BQ16020" s="8"/>
      <c r="BR16020" s="8"/>
      <c r="BS16020" s="8"/>
      <c r="BT16020" s="8"/>
      <c r="BU16020" s="8"/>
    </row>
    <row r="16021" spans="68:73">
      <c r="BP16021" s="10"/>
      <c r="BQ16021" s="10"/>
      <c r="BR16021" s="10"/>
      <c r="BS16021" s="10"/>
      <c r="BT16021" s="10"/>
      <c r="BU16021" s="10"/>
    </row>
    <row r="16022" spans="68:73">
      <c r="BP16022" s="8"/>
      <c r="BQ16022" s="8"/>
      <c r="BR16022" s="8"/>
      <c r="BS16022" s="8"/>
      <c r="BT16022" s="8"/>
      <c r="BU16022" s="8"/>
    </row>
    <row r="16023" spans="68:73">
      <c r="BP16023" s="10"/>
      <c r="BQ16023" s="10"/>
      <c r="BR16023" s="10"/>
      <c r="BS16023" s="10"/>
      <c r="BT16023" s="10"/>
      <c r="BU16023" s="10"/>
    </row>
    <row r="16024" spans="68:73">
      <c r="BP16024" s="8"/>
      <c r="BQ16024" s="8"/>
      <c r="BR16024" s="8"/>
      <c r="BS16024" s="8"/>
      <c r="BT16024" s="8"/>
      <c r="BU16024" s="8"/>
    </row>
    <row r="16025" spans="68:73">
      <c r="BP16025" s="10"/>
      <c r="BQ16025" s="10"/>
      <c r="BR16025" s="10"/>
      <c r="BS16025" s="10"/>
      <c r="BT16025" s="10"/>
      <c r="BU16025" s="10"/>
    </row>
    <row r="16026" spans="68:73">
      <c r="BP16026" s="8"/>
      <c r="BQ16026" s="8"/>
      <c r="BR16026" s="8"/>
      <c r="BS16026" s="8"/>
      <c r="BT16026" s="8"/>
      <c r="BU16026" s="8"/>
    </row>
    <row r="16027" spans="68:73">
      <c r="BP16027" s="10"/>
      <c r="BQ16027" s="10"/>
      <c r="BR16027" s="10"/>
      <c r="BS16027" s="10"/>
      <c r="BT16027" s="10"/>
      <c r="BU16027" s="10"/>
    </row>
    <row r="16028" spans="68:73">
      <c r="BP16028" s="8"/>
      <c r="BQ16028" s="8"/>
      <c r="BR16028" s="8"/>
      <c r="BS16028" s="8"/>
      <c r="BT16028" s="8"/>
      <c r="BU16028" s="8"/>
    </row>
    <row r="16029" spans="68:73">
      <c r="BP16029" s="10"/>
      <c r="BQ16029" s="10"/>
      <c r="BR16029" s="10"/>
      <c r="BS16029" s="10"/>
      <c r="BT16029" s="10"/>
      <c r="BU16029" s="10"/>
    </row>
    <row r="16030" spans="68:73">
      <c r="BP16030" s="8"/>
      <c r="BQ16030" s="8"/>
      <c r="BR16030" s="8"/>
      <c r="BS16030" s="8"/>
      <c r="BT16030" s="8"/>
      <c r="BU16030" s="8"/>
    </row>
    <row r="16031" spans="68:73">
      <c r="BP16031" s="10"/>
      <c r="BQ16031" s="10"/>
      <c r="BR16031" s="10"/>
      <c r="BS16031" s="10"/>
      <c r="BT16031" s="10"/>
      <c r="BU16031" s="10"/>
    </row>
    <row r="16032" spans="68:73">
      <c r="BP16032" s="8"/>
      <c r="BQ16032" s="8"/>
      <c r="BR16032" s="8"/>
      <c r="BS16032" s="8"/>
      <c r="BT16032" s="8"/>
      <c r="BU16032" s="8"/>
    </row>
    <row r="16033" spans="68:73">
      <c r="BP16033" s="10"/>
      <c r="BQ16033" s="10"/>
      <c r="BR16033" s="10"/>
      <c r="BS16033" s="10"/>
      <c r="BT16033" s="10"/>
      <c r="BU16033" s="10"/>
    </row>
    <row r="16034" spans="68:73">
      <c r="BP16034" s="8"/>
      <c r="BQ16034" s="8"/>
      <c r="BR16034" s="8"/>
      <c r="BS16034" s="8"/>
      <c r="BT16034" s="8"/>
      <c r="BU16034" s="8"/>
    </row>
    <row r="16035" spans="68:73">
      <c r="BP16035" s="10"/>
      <c r="BQ16035" s="10"/>
      <c r="BR16035" s="10"/>
      <c r="BS16035" s="10"/>
      <c r="BT16035" s="10"/>
      <c r="BU16035" s="10"/>
    </row>
    <row r="16036" spans="68:73">
      <c r="BP16036" s="8"/>
      <c r="BQ16036" s="8"/>
      <c r="BR16036" s="8"/>
      <c r="BS16036" s="8"/>
      <c r="BT16036" s="8"/>
      <c r="BU16036" s="8"/>
    </row>
    <row r="16037" spans="68:73">
      <c r="BP16037" s="10"/>
      <c r="BQ16037" s="10"/>
      <c r="BR16037" s="10"/>
      <c r="BS16037" s="10"/>
      <c r="BT16037" s="10"/>
      <c r="BU16037" s="10"/>
    </row>
    <row r="16038" spans="68:73">
      <c r="BP16038" s="8"/>
      <c r="BQ16038" s="8"/>
      <c r="BR16038" s="8"/>
      <c r="BS16038" s="8"/>
      <c r="BT16038" s="8"/>
      <c r="BU16038" s="8"/>
    </row>
    <row r="16039" spans="68:73">
      <c r="BP16039" s="10"/>
      <c r="BQ16039" s="10"/>
      <c r="BR16039" s="10"/>
      <c r="BS16039" s="10"/>
      <c r="BT16039" s="10"/>
      <c r="BU16039" s="10"/>
    </row>
    <row r="16040" spans="68:73">
      <c r="BP16040" s="8"/>
      <c r="BQ16040" s="8"/>
      <c r="BR16040" s="8"/>
      <c r="BS16040" s="8"/>
      <c r="BT16040" s="8"/>
      <c r="BU16040" s="8"/>
    </row>
    <row r="16041" spans="68:73">
      <c r="BP16041" s="10"/>
      <c r="BQ16041" s="10"/>
      <c r="BR16041" s="10"/>
      <c r="BS16041" s="10"/>
      <c r="BT16041" s="10"/>
      <c r="BU16041" s="10"/>
    </row>
    <row r="16042" spans="68:73">
      <c r="BP16042" s="8"/>
      <c r="BQ16042" s="8"/>
      <c r="BR16042" s="8"/>
      <c r="BS16042" s="8"/>
      <c r="BT16042" s="8"/>
      <c r="BU16042" s="8"/>
    </row>
    <row r="16043" spans="68:73">
      <c r="BP16043" s="10"/>
      <c r="BQ16043" s="10"/>
      <c r="BR16043" s="10"/>
      <c r="BS16043" s="10"/>
      <c r="BT16043" s="10"/>
      <c r="BU16043" s="10"/>
    </row>
    <row r="16044" spans="68:73">
      <c r="BP16044" s="8"/>
      <c r="BQ16044" s="8"/>
      <c r="BR16044" s="8"/>
      <c r="BS16044" s="8"/>
      <c r="BT16044" s="8"/>
      <c r="BU16044" s="8"/>
    </row>
    <row r="16045" spans="68:73">
      <c r="BP16045" s="10"/>
      <c r="BQ16045" s="10"/>
      <c r="BR16045" s="10"/>
      <c r="BS16045" s="10"/>
      <c r="BT16045" s="10"/>
      <c r="BU16045" s="10"/>
    </row>
    <row r="16046" spans="68:73">
      <c r="BP16046" s="8"/>
      <c r="BQ16046" s="8"/>
      <c r="BR16046" s="8"/>
      <c r="BS16046" s="8"/>
      <c r="BT16046" s="8"/>
      <c r="BU16046" s="8"/>
    </row>
    <row r="16047" spans="68:73">
      <c r="BP16047" s="10"/>
      <c r="BQ16047" s="10"/>
      <c r="BR16047" s="10"/>
      <c r="BS16047" s="10"/>
      <c r="BT16047" s="10"/>
      <c r="BU16047" s="10"/>
    </row>
    <row r="16048" spans="68:73">
      <c r="BP16048" s="8"/>
      <c r="BQ16048" s="8"/>
      <c r="BR16048" s="8"/>
      <c r="BS16048" s="8"/>
      <c r="BT16048" s="8"/>
      <c r="BU16048" s="8"/>
    </row>
    <row r="16049" spans="68:73">
      <c r="BP16049" s="10"/>
      <c r="BQ16049" s="10"/>
      <c r="BR16049" s="10"/>
      <c r="BS16049" s="10"/>
      <c r="BT16049" s="10"/>
      <c r="BU16049" s="10"/>
    </row>
    <row r="16050" spans="68:73">
      <c r="BP16050" s="8"/>
      <c r="BQ16050" s="8"/>
      <c r="BR16050" s="8"/>
      <c r="BS16050" s="8"/>
      <c r="BT16050" s="8"/>
      <c r="BU16050" s="8"/>
    </row>
    <row r="16051" spans="68:73">
      <c r="BP16051" s="10"/>
      <c r="BQ16051" s="10"/>
      <c r="BR16051" s="10"/>
      <c r="BS16051" s="10"/>
      <c r="BT16051" s="10"/>
      <c r="BU16051" s="10"/>
    </row>
    <row r="16052" spans="68:73">
      <c r="BP16052" s="8"/>
      <c r="BQ16052" s="8"/>
      <c r="BR16052" s="8"/>
      <c r="BS16052" s="8"/>
      <c r="BT16052" s="8"/>
      <c r="BU16052" s="8"/>
    </row>
    <row r="16053" spans="68:73">
      <c r="BP16053" s="10"/>
      <c r="BQ16053" s="10"/>
      <c r="BR16053" s="10"/>
      <c r="BS16053" s="10"/>
      <c r="BT16053" s="10"/>
      <c r="BU16053" s="10"/>
    </row>
    <row r="16054" spans="68:73">
      <c r="BP16054" s="8"/>
      <c r="BQ16054" s="8"/>
      <c r="BR16054" s="8"/>
      <c r="BS16054" s="8"/>
      <c r="BT16054" s="8"/>
      <c r="BU16054" s="8"/>
    </row>
    <row r="16055" spans="68:73">
      <c r="BP16055" s="10"/>
      <c r="BQ16055" s="10"/>
      <c r="BR16055" s="10"/>
      <c r="BS16055" s="10"/>
      <c r="BT16055" s="10"/>
      <c r="BU16055" s="10"/>
    </row>
    <row r="16056" spans="68:73">
      <c r="BP16056" s="8"/>
      <c r="BQ16056" s="8"/>
      <c r="BR16056" s="8"/>
      <c r="BS16056" s="8"/>
      <c r="BT16056" s="8"/>
      <c r="BU16056" s="8"/>
    </row>
    <row r="16057" spans="68:73">
      <c r="BP16057" s="10"/>
      <c r="BQ16057" s="10"/>
      <c r="BR16057" s="10"/>
      <c r="BS16057" s="10"/>
      <c r="BT16057" s="10"/>
      <c r="BU16057" s="10"/>
    </row>
    <row r="16058" spans="68:73">
      <c r="BP16058" s="8"/>
      <c r="BQ16058" s="8"/>
      <c r="BR16058" s="8"/>
      <c r="BS16058" s="8"/>
      <c r="BT16058" s="8"/>
      <c r="BU16058" s="8"/>
    </row>
    <row r="16059" spans="68:73">
      <c r="BP16059" s="10"/>
      <c r="BQ16059" s="10"/>
      <c r="BR16059" s="10"/>
      <c r="BS16059" s="10"/>
      <c r="BT16059" s="10"/>
      <c r="BU16059" s="10"/>
    </row>
    <row r="16060" spans="68:73">
      <c r="BP16060" s="8"/>
      <c r="BQ16060" s="8"/>
      <c r="BR16060" s="8"/>
      <c r="BS16060" s="8"/>
      <c r="BT16060" s="8"/>
      <c r="BU16060" s="8"/>
    </row>
    <row r="16061" spans="68:73">
      <c r="BP16061" s="10"/>
      <c r="BQ16061" s="10"/>
      <c r="BR16061" s="10"/>
      <c r="BS16061" s="10"/>
      <c r="BT16061" s="10"/>
      <c r="BU16061" s="10"/>
    </row>
    <row r="16062" spans="68:73">
      <c r="BP16062" s="8"/>
      <c r="BQ16062" s="8"/>
      <c r="BR16062" s="8"/>
      <c r="BS16062" s="8"/>
      <c r="BT16062" s="8"/>
      <c r="BU16062" s="8"/>
    </row>
    <row r="16063" spans="68:73">
      <c r="BP16063" s="10"/>
      <c r="BQ16063" s="10"/>
      <c r="BR16063" s="10"/>
      <c r="BS16063" s="10"/>
      <c r="BT16063" s="10"/>
      <c r="BU16063" s="10"/>
    </row>
    <row r="16064" spans="68:73">
      <c r="BP16064" s="8"/>
      <c r="BQ16064" s="8"/>
      <c r="BR16064" s="8"/>
      <c r="BS16064" s="8"/>
      <c r="BT16064" s="8"/>
      <c r="BU16064" s="8"/>
    </row>
    <row r="16065" spans="68:73">
      <c r="BP16065" s="10"/>
      <c r="BQ16065" s="10"/>
      <c r="BR16065" s="10"/>
      <c r="BS16065" s="10"/>
      <c r="BT16065" s="10"/>
      <c r="BU16065" s="10"/>
    </row>
    <row r="16066" spans="68:73">
      <c r="BP16066" s="8"/>
      <c r="BQ16066" s="8"/>
      <c r="BR16066" s="8"/>
      <c r="BS16066" s="8"/>
      <c r="BT16066" s="8"/>
      <c r="BU16066" s="8"/>
    </row>
    <row r="16067" spans="68:73">
      <c r="BP16067" s="10"/>
      <c r="BQ16067" s="10"/>
      <c r="BR16067" s="10"/>
      <c r="BS16067" s="10"/>
      <c r="BT16067" s="10"/>
      <c r="BU16067" s="10"/>
    </row>
    <row r="16068" spans="68:73">
      <c r="BP16068" s="8"/>
      <c r="BQ16068" s="8"/>
      <c r="BR16068" s="8"/>
      <c r="BS16068" s="8"/>
      <c r="BT16068" s="8"/>
      <c r="BU16068" s="8"/>
    </row>
    <row r="16069" spans="68:73">
      <c r="BP16069" s="10"/>
      <c r="BQ16069" s="10"/>
      <c r="BR16069" s="10"/>
      <c r="BS16069" s="10"/>
      <c r="BT16069" s="10"/>
      <c r="BU16069" s="10"/>
    </row>
    <row r="16070" spans="68:73">
      <c r="BP16070" s="8"/>
      <c r="BQ16070" s="8"/>
      <c r="BR16070" s="8"/>
      <c r="BS16070" s="8"/>
      <c r="BT16070" s="8"/>
      <c r="BU16070" s="8"/>
    </row>
    <row r="16071" spans="68:73">
      <c r="BP16071" s="10"/>
      <c r="BQ16071" s="10"/>
      <c r="BR16071" s="10"/>
      <c r="BS16071" s="10"/>
      <c r="BT16071" s="10"/>
      <c r="BU16071" s="10"/>
    </row>
    <row r="16072" spans="68:73">
      <c r="BP16072" s="8"/>
      <c r="BQ16072" s="8"/>
      <c r="BR16072" s="8"/>
      <c r="BS16072" s="8"/>
      <c r="BT16072" s="8"/>
      <c r="BU16072" s="8"/>
    </row>
    <row r="16073" spans="68:73">
      <c r="BP16073" s="10"/>
      <c r="BQ16073" s="10"/>
      <c r="BR16073" s="10"/>
      <c r="BS16073" s="10"/>
      <c r="BT16073" s="10"/>
      <c r="BU16073" s="10"/>
    </row>
    <row r="16074" spans="68:73">
      <c r="BP16074" s="8"/>
      <c r="BQ16074" s="8"/>
      <c r="BR16074" s="8"/>
      <c r="BS16074" s="8"/>
      <c r="BT16074" s="8"/>
      <c r="BU16074" s="8"/>
    </row>
    <row r="16075" spans="68:73">
      <c r="BP16075" s="10"/>
      <c r="BQ16075" s="10"/>
      <c r="BR16075" s="10"/>
      <c r="BS16075" s="10"/>
      <c r="BT16075" s="10"/>
      <c r="BU16075" s="10"/>
    </row>
    <row r="16076" spans="68:73">
      <c r="BP16076" s="8"/>
      <c r="BQ16076" s="8"/>
      <c r="BR16076" s="8"/>
      <c r="BS16076" s="8"/>
      <c r="BT16076" s="8"/>
      <c r="BU16076" s="8"/>
    </row>
    <row r="16077" spans="68:73">
      <c r="BP16077" s="10"/>
      <c r="BQ16077" s="10"/>
      <c r="BR16077" s="10"/>
      <c r="BS16077" s="10"/>
      <c r="BT16077" s="10"/>
      <c r="BU16077" s="10"/>
    </row>
    <row r="16078" spans="68:73">
      <c r="BP16078" s="8"/>
      <c r="BQ16078" s="8"/>
      <c r="BR16078" s="8"/>
      <c r="BS16078" s="8"/>
      <c r="BT16078" s="8"/>
      <c r="BU16078" s="8"/>
    </row>
    <row r="16079" spans="68:73">
      <c r="BP16079" s="10"/>
      <c r="BQ16079" s="10"/>
      <c r="BR16079" s="10"/>
      <c r="BS16079" s="10"/>
      <c r="BT16079" s="10"/>
      <c r="BU16079" s="10"/>
    </row>
    <row r="16080" spans="68:73">
      <c r="BP16080" s="8"/>
      <c r="BQ16080" s="8"/>
      <c r="BR16080" s="8"/>
      <c r="BS16080" s="8"/>
      <c r="BT16080" s="8"/>
      <c r="BU16080" s="8"/>
    </row>
    <row r="16081" spans="68:73">
      <c r="BP16081" s="10"/>
      <c r="BQ16081" s="10"/>
      <c r="BR16081" s="10"/>
      <c r="BS16081" s="10"/>
      <c r="BT16081" s="10"/>
      <c r="BU16081" s="10"/>
    </row>
    <row r="16082" spans="68:73">
      <c r="BP16082" s="8"/>
      <c r="BQ16082" s="8"/>
      <c r="BR16082" s="8"/>
      <c r="BS16082" s="8"/>
      <c r="BT16082" s="8"/>
      <c r="BU16082" s="8"/>
    </row>
    <row r="16083" spans="68:73">
      <c r="BP16083" s="10"/>
      <c r="BQ16083" s="10"/>
      <c r="BR16083" s="10"/>
      <c r="BS16083" s="10"/>
      <c r="BT16083" s="10"/>
      <c r="BU16083" s="10"/>
    </row>
    <row r="16084" spans="68:73">
      <c r="BP16084" s="8"/>
      <c r="BQ16084" s="8"/>
      <c r="BR16084" s="8"/>
      <c r="BS16084" s="8"/>
      <c r="BT16084" s="8"/>
      <c r="BU16084" s="8"/>
    </row>
    <row r="16085" spans="68:73">
      <c r="BP16085" s="10"/>
      <c r="BQ16085" s="10"/>
      <c r="BR16085" s="10"/>
      <c r="BS16085" s="10"/>
      <c r="BT16085" s="10"/>
      <c r="BU16085" s="10"/>
    </row>
    <row r="16086" spans="68:73">
      <c r="BP16086" s="8"/>
      <c r="BQ16086" s="8"/>
      <c r="BR16086" s="8"/>
      <c r="BS16086" s="8"/>
      <c r="BT16086" s="8"/>
      <c r="BU16086" s="8"/>
    </row>
    <row r="16087" spans="68:73">
      <c r="BP16087" s="10"/>
      <c r="BQ16087" s="10"/>
      <c r="BR16087" s="10"/>
      <c r="BS16087" s="10"/>
      <c r="BT16087" s="10"/>
      <c r="BU16087" s="10"/>
    </row>
    <row r="16088" spans="68:73">
      <c r="BP16088" s="8"/>
      <c r="BQ16088" s="8"/>
      <c r="BR16088" s="8"/>
      <c r="BS16088" s="8"/>
      <c r="BT16088" s="8"/>
      <c r="BU16088" s="8"/>
    </row>
    <row r="16089" spans="68:73">
      <c r="BP16089" s="10"/>
      <c r="BQ16089" s="10"/>
      <c r="BR16089" s="10"/>
      <c r="BS16089" s="10"/>
      <c r="BT16089" s="10"/>
      <c r="BU16089" s="10"/>
    </row>
    <row r="16090" spans="68:73">
      <c r="BP16090" s="8"/>
      <c r="BQ16090" s="8"/>
      <c r="BR16090" s="8"/>
      <c r="BS16090" s="8"/>
      <c r="BT16090" s="8"/>
      <c r="BU16090" s="8"/>
    </row>
    <row r="16091" spans="68:73">
      <c r="BP16091" s="10"/>
      <c r="BQ16091" s="10"/>
      <c r="BR16091" s="10"/>
      <c r="BS16091" s="10"/>
      <c r="BT16091" s="10"/>
      <c r="BU16091" s="10"/>
    </row>
    <row r="16092" spans="68:73">
      <c r="BP16092" s="8"/>
      <c r="BQ16092" s="8"/>
      <c r="BR16092" s="8"/>
      <c r="BS16092" s="8"/>
      <c r="BT16092" s="8"/>
      <c r="BU16092" s="8"/>
    </row>
    <row r="16093" spans="68:73">
      <c r="BP16093" s="10"/>
      <c r="BQ16093" s="10"/>
      <c r="BR16093" s="10"/>
      <c r="BS16093" s="10"/>
      <c r="BT16093" s="10"/>
      <c r="BU16093" s="10"/>
    </row>
    <row r="16094" spans="68:73">
      <c r="BP16094" s="8"/>
      <c r="BQ16094" s="8"/>
      <c r="BR16094" s="8"/>
      <c r="BS16094" s="8"/>
      <c r="BT16094" s="8"/>
      <c r="BU16094" s="8"/>
    </row>
    <row r="16095" spans="68:73">
      <c r="BP16095" s="10"/>
      <c r="BQ16095" s="10"/>
      <c r="BR16095" s="10"/>
      <c r="BS16095" s="10"/>
      <c r="BT16095" s="10"/>
      <c r="BU16095" s="10"/>
    </row>
    <row r="16096" spans="68:73">
      <c r="BP16096" s="8"/>
      <c r="BQ16096" s="8"/>
      <c r="BR16096" s="8"/>
      <c r="BS16096" s="8"/>
      <c r="BT16096" s="8"/>
      <c r="BU16096" s="8"/>
    </row>
    <row r="16097" spans="68:73">
      <c r="BP16097" s="10"/>
      <c r="BQ16097" s="10"/>
      <c r="BR16097" s="10"/>
      <c r="BS16097" s="10"/>
      <c r="BT16097" s="10"/>
      <c r="BU16097" s="10"/>
    </row>
    <row r="16098" spans="68:73">
      <c r="BP16098" s="8"/>
      <c r="BQ16098" s="8"/>
      <c r="BR16098" s="8"/>
      <c r="BS16098" s="8"/>
      <c r="BT16098" s="8"/>
      <c r="BU16098" s="8"/>
    </row>
    <row r="16099" spans="68:73">
      <c r="BP16099" s="10"/>
      <c r="BQ16099" s="10"/>
      <c r="BR16099" s="10"/>
      <c r="BS16099" s="10"/>
      <c r="BT16099" s="10"/>
      <c r="BU16099" s="10"/>
    </row>
    <row r="16100" spans="68:73">
      <c r="BP16100" s="8"/>
      <c r="BQ16100" s="8"/>
      <c r="BR16100" s="8"/>
      <c r="BS16100" s="8"/>
      <c r="BT16100" s="8"/>
      <c r="BU16100" s="8"/>
    </row>
    <row r="16101" spans="68:73">
      <c r="BP16101" s="10"/>
      <c r="BQ16101" s="10"/>
      <c r="BR16101" s="10"/>
      <c r="BS16101" s="10"/>
      <c r="BT16101" s="10"/>
      <c r="BU16101" s="10"/>
    </row>
    <row r="16102" spans="68:73">
      <c r="BP16102" s="8"/>
      <c r="BQ16102" s="8"/>
      <c r="BR16102" s="8"/>
      <c r="BS16102" s="8"/>
      <c r="BT16102" s="8"/>
      <c r="BU16102" s="8"/>
    </row>
    <row r="16103" spans="68:73">
      <c r="BP16103" s="10"/>
      <c r="BQ16103" s="10"/>
      <c r="BR16103" s="10"/>
      <c r="BS16103" s="10"/>
      <c r="BT16103" s="10"/>
      <c r="BU16103" s="10"/>
    </row>
    <row r="16104" spans="68:73">
      <c r="BP16104" s="8"/>
      <c r="BQ16104" s="8"/>
      <c r="BR16104" s="8"/>
      <c r="BS16104" s="8"/>
      <c r="BT16104" s="8"/>
      <c r="BU16104" s="8"/>
    </row>
    <row r="16105" spans="68:73">
      <c r="BP16105" s="10"/>
      <c r="BQ16105" s="10"/>
      <c r="BR16105" s="10"/>
      <c r="BS16105" s="10"/>
      <c r="BT16105" s="10"/>
      <c r="BU16105" s="10"/>
    </row>
    <row r="16106" spans="68:73">
      <c r="BP16106" s="8"/>
      <c r="BQ16106" s="8"/>
      <c r="BR16106" s="8"/>
      <c r="BS16106" s="8"/>
      <c r="BT16106" s="8"/>
      <c r="BU16106" s="8"/>
    </row>
    <row r="16107" spans="68:73">
      <c r="BP16107" s="10"/>
      <c r="BQ16107" s="10"/>
      <c r="BR16107" s="10"/>
      <c r="BS16107" s="10"/>
      <c r="BT16107" s="10"/>
      <c r="BU16107" s="10"/>
    </row>
    <row r="16108" spans="68:73">
      <c r="BP16108" s="8"/>
      <c r="BQ16108" s="8"/>
      <c r="BR16108" s="8"/>
      <c r="BS16108" s="8"/>
      <c r="BT16108" s="8"/>
      <c r="BU16108" s="8"/>
    </row>
    <row r="16109" spans="68:73">
      <c r="BP16109" s="10"/>
      <c r="BQ16109" s="10"/>
      <c r="BR16109" s="10"/>
      <c r="BS16109" s="10"/>
      <c r="BT16109" s="10"/>
      <c r="BU16109" s="10"/>
    </row>
    <row r="16110" spans="68:73">
      <c r="BP16110" s="8"/>
      <c r="BQ16110" s="8"/>
      <c r="BR16110" s="8"/>
      <c r="BS16110" s="8"/>
      <c r="BT16110" s="8"/>
      <c r="BU16110" s="8"/>
    </row>
    <row r="16111" spans="68:73">
      <c r="BP16111" s="10"/>
      <c r="BQ16111" s="10"/>
      <c r="BR16111" s="10"/>
      <c r="BS16111" s="10"/>
      <c r="BT16111" s="10"/>
      <c r="BU16111" s="10"/>
    </row>
    <row r="16112" spans="68:73">
      <c r="BP16112" s="8"/>
      <c r="BQ16112" s="8"/>
      <c r="BR16112" s="8"/>
      <c r="BS16112" s="8"/>
      <c r="BT16112" s="8"/>
      <c r="BU16112" s="8"/>
    </row>
    <row r="16113" spans="68:73">
      <c r="BP16113" s="10"/>
      <c r="BQ16113" s="10"/>
      <c r="BR16113" s="10"/>
      <c r="BS16113" s="10"/>
      <c r="BT16113" s="10"/>
      <c r="BU16113" s="10"/>
    </row>
    <row r="16114" spans="68:73">
      <c r="BP16114" s="8"/>
      <c r="BQ16114" s="8"/>
      <c r="BR16114" s="8"/>
      <c r="BS16114" s="8"/>
      <c r="BT16114" s="8"/>
      <c r="BU16114" s="8"/>
    </row>
    <row r="16115" spans="68:73">
      <c r="BP16115" s="10"/>
      <c r="BQ16115" s="10"/>
      <c r="BR16115" s="10"/>
      <c r="BS16115" s="10"/>
      <c r="BT16115" s="10"/>
      <c r="BU16115" s="10"/>
    </row>
    <row r="16116" spans="68:73">
      <c r="BP16116" s="8"/>
      <c r="BQ16116" s="8"/>
      <c r="BR16116" s="8"/>
      <c r="BS16116" s="8"/>
      <c r="BT16116" s="8"/>
      <c r="BU16116" s="8"/>
    </row>
    <row r="16117" spans="68:73">
      <c r="BP16117" s="10"/>
      <c r="BQ16117" s="10"/>
      <c r="BR16117" s="10"/>
      <c r="BS16117" s="10"/>
      <c r="BT16117" s="10"/>
      <c r="BU16117" s="10"/>
    </row>
    <row r="16118" spans="68:73">
      <c r="BP16118" s="8"/>
      <c r="BQ16118" s="8"/>
      <c r="BR16118" s="8"/>
      <c r="BS16118" s="8"/>
      <c r="BT16118" s="8"/>
      <c r="BU16118" s="8"/>
    </row>
    <row r="16119" spans="68:73">
      <c r="BP16119" s="10"/>
      <c r="BQ16119" s="10"/>
      <c r="BR16119" s="10"/>
      <c r="BS16119" s="10"/>
      <c r="BT16119" s="10"/>
      <c r="BU16119" s="10"/>
    </row>
    <row r="16120" spans="68:73">
      <c r="BP16120" s="8"/>
      <c r="BQ16120" s="8"/>
      <c r="BR16120" s="8"/>
      <c r="BS16120" s="8"/>
      <c r="BT16120" s="8"/>
      <c r="BU16120" s="8"/>
    </row>
    <row r="16121" spans="68:73">
      <c r="BP16121" s="10"/>
      <c r="BQ16121" s="10"/>
      <c r="BR16121" s="10"/>
      <c r="BS16121" s="10"/>
      <c r="BT16121" s="10"/>
      <c r="BU16121" s="10"/>
    </row>
    <row r="16122" spans="68:73">
      <c r="BP16122" s="8"/>
      <c r="BQ16122" s="8"/>
      <c r="BR16122" s="8"/>
      <c r="BS16122" s="8"/>
      <c r="BT16122" s="8"/>
      <c r="BU16122" s="8"/>
    </row>
    <row r="16123" spans="68:73">
      <c r="BP16123" s="10"/>
      <c r="BQ16123" s="10"/>
      <c r="BR16123" s="10"/>
      <c r="BS16123" s="10"/>
      <c r="BT16123" s="10"/>
      <c r="BU16123" s="10"/>
    </row>
    <row r="16124" spans="68:73">
      <c r="BP16124" s="8"/>
      <c r="BQ16124" s="8"/>
      <c r="BR16124" s="8"/>
      <c r="BS16124" s="8"/>
      <c r="BT16124" s="8"/>
      <c r="BU16124" s="8"/>
    </row>
    <row r="16125" spans="68:73">
      <c r="BP16125" s="10"/>
      <c r="BQ16125" s="10"/>
      <c r="BR16125" s="10"/>
      <c r="BS16125" s="10"/>
      <c r="BT16125" s="10"/>
      <c r="BU16125" s="10"/>
    </row>
    <row r="16126" spans="68:73">
      <c r="BP16126" s="8"/>
      <c r="BQ16126" s="8"/>
      <c r="BR16126" s="8"/>
      <c r="BS16126" s="8"/>
      <c r="BT16126" s="8"/>
      <c r="BU16126" s="8"/>
    </row>
    <row r="16127" spans="68:73">
      <c r="BP16127" s="10"/>
      <c r="BQ16127" s="10"/>
      <c r="BR16127" s="10"/>
      <c r="BS16127" s="10"/>
      <c r="BT16127" s="10"/>
      <c r="BU16127" s="10"/>
    </row>
    <row r="16128" spans="68:73">
      <c r="BP16128" s="8"/>
      <c r="BQ16128" s="8"/>
      <c r="BR16128" s="8"/>
      <c r="BS16128" s="8"/>
      <c r="BT16128" s="8"/>
      <c r="BU16128" s="8"/>
    </row>
    <row r="16129" spans="68:73">
      <c r="BP16129" s="10"/>
      <c r="BQ16129" s="10"/>
      <c r="BR16129" s="10"/>
      <c r="BS16129" s="10"/>
      <c r="BT16129" s="10"/>
      <c r="BU16129" s="10"/>
    </row>
    <row r="16130" spans="68:73">
      <c r="BP16130" s="8"/>
      <c r="BQ16130" s="8"/>
      <c r="BR16130" s="8"/>
      <c r="BS16130" s="8"/>
      <c r="BT16130" s="8"/>
      <c r="BU16130" s="8"/>
    </row>
    <row r="16131" spans="68:73">
      <c r="BP16131" s="10"/>
      <c r="BQ16131" s="10"/>
      <c r="BR16131" s="10"/>
      <c r="BS16131" s="10"/>
      <c r="BT16131" s="10"/>
      <c r="BU16131" s="10"/>
    </row>
    <row r="16132" spans="68:73">
      <c r="BP16132" s="8"/>
      <c r="BQ16132" s="8"/>
      <c r="BR16132" s="8"/>
      <c r="BS16132" s="8"/>
      <c r="BT16132" s="8"/>
      <c r="BU16132" s="8"/>
    </row>
    <row r="16133" spans="68:73">
      <c r="BP16133" s="10"/>
      <c r="BQ16133" s="10"/>
      <c r="BR16133" s="10"/>
      <c r="BS16133" s="10"/>
      <c r="BT16133" s="10"/>
      <c r="BU16133" s="10"/>
    </row>
    <row r="16134" spans="68:73">
      <c r="BP16134" s="8"/>
      <c r="BQ16134" s="8"/>
      <c r="BR16134" s="8"/>
      <c r="BS16134" s="8"/>
      <c r="BT16134" s="8"/>
      <c r="BU16134" s="8"/>
    </row>
    <row r="16135" spans="68:73">
      <c r="BP16135" s="10"/>
      <c r="BQ16135" s="10"/>
      <c r="BR16135" s="10"/>
      <c r="BS16135" s="10"/>
      <c r="BT16135" s="10"/>
      <c r="BU16135" s="10"/>
    </row>
    <row r="16136" spans="68:73">
      <c r="BP16136" s="8"/>
      <c r="BQ16136" s="8"/>
      <c r="BR16136" s="8"/>
      <c r="BS16136" s="8"/>
      <c r="BT16136" s="8"/>
      <c r="BU16136" s="8"/>
    </row>
    <row r="16137" spans="68:73">
      <c r="BP16137" s="10"/>
      <c r="BQ16137" s="10"/>
      <c r="BR16137" s="10"/>
      <c r="BS16137" s="10"/>
      <c r="BT16137" s="10"/>
      <c r="BU16137" s="10"/>
    </row>
    <row r="16138" spans="68:73">
      <c r="BP16138" s="8"/>
      <c r="BQ16138" s="8"/>
      <c r="BR16138" s="8"/>
      <c r="BS16138" s="8"/>
      <c r="BT16138" s="8"/>
      <c r="BU16138" s="8"/>
    </row>
    <row r="16139" spans="68:73">
      <c r="BP16139" s="10"/>
      <c r="BQ16139" s="10"/>
      <c r="BR16139" s="10"/>
      <c r="BS16139" s="10"/>
      <c r="BT16139" s="10"/>
      <c r="BU16139" s="10"/>
    </row>
    <row r="16140" spans="68:73">
      <c r="BP16140" s="8"/>
      <c r="BQ16140" s="8"/>
      <c r="BR16140" s="8"/>
      <c r="BS16140" s="8"/>
      <c r="BT16140" s="8"/>
      <c r="BU16140" s="8"/>
    </row>
    <row r="16141" spans="68:73">
      <c r="BP16141" s="10"/>
      <c r="BQ16141" s="10"/>
      <c r="BR16141" s="10"/>
      <c r="BS16141" s="10"/>
      <c r="BT16141" s="10"/>
      <c r="BU16141" s="10"/>
    </row>
    <row r="16142" spans="68:73">
      <c r="BP16142" s="8"/>
      <c r="BQ16142" s="8"/>
      <c r="BR16142" s="8"/>
      <c r="BS16142" s="8"/>
      <c r="BT16142" s="8"/>
      <c r="BU16142" s="8"/>
    </row>
    <row r="16143" spans="68:73">
      <c r="BP16143" s="10"/>
      <c r="BQ16143" s="10"/>
      <c r="BR16143" s="10"/>
      <c r="BS16143" s="10"/>
      <c r="BT16143" s="10"/>
      <c r="BU16143" s="10"/>
    </row>
    <row r="16144" spans="68:73">
      <c r="BP16144" s="8"/>
      <c r="BQ16144" s="8"/>
      <c r="BR16144" s="8"/>
      <c r="BS16144" s="8"/>
      <c r="BT16144" s="8"/>
      <c r="BU16144" s="8"/>
    </row>
    <row r="16145" spans="68:73">
      <c r="BP16145" s="10"/>
      <c r="BQ16145" s="10"/>
      <c r="BR16145" s="10"/>
      <c r="BS16145" s="10"/>
      <c r="BT16145" s="10"/>
      <c r="BU16145" s="10"/>
    </row>
    <row r="16146" spans="68:73">
      <c r="BP16146" s="8"/>
      <c r="BQ16146" s="8"/>
      <c r="BR16146" s="8"/>
      <c r="BS16146" s="8"/>
      <c r="BT16146" s="8"/>
      <c r="BU16146" s="8"/>
    </row>
    <row r="16147" spans="68:73">
      <c r="BP16147" s="10"/>
      <c r="BQ16147" s="10"/>
      <c r="BR16147" s="10"/>
      <c r="BS16147" s="10"/>
      <c r="BT16147" s="10"/>
      <c r="BU16147" s="10"/>
    </row>
    <row r="16148" spans="68:73">
      <c r="BP16148" s="8"/>
      <c r="BQ16148" s="8"/>
      <c r="BR16148" s="8"/>
      <c r="BS16148" s="8"/>
      <c r="BT16148" s="8"/>
      <c r="BU16148" s="8"/>
    </row>
    <row r="16149" spans="68:73">
      <c r="BP16149" s="10"/>
      <c r="BQ16149" s="10"/>
      <c r="BR16149" s="10"/>
      <c r="BS16149" s="10"/>
      <c r="BT16149" s="10"/>
      <c r="BU16149" s="10"/>
    </row>
    <row r="16150" spans="68:73">
      <c r="BP16150" s="8"/>
      <c r="BQ16150" s="8"/>
      <c r="BR16150" s="8"/>
      <c r="BS16150" s="8"/>
      <c r="BT16150" s="8"/>
      <c r="BU16150" s="8"/>
    </row>
    <row r="16151" spans="68:73">
      <c r="BP16151" s="10"/>
      <c r="BQ16151" s="10"/>
      <c r="BR16151" s="10"/>
      <c r="BS16151" s="10"/>
      <c r="BT16151" s="10"/>
      <c r="BU16151" s="10"/>
    </row>
    <row r="16152" spans="68:73">
      <c r="BP16152" s="8"/>
      <c r="BQ16152" s="8"/>
      <c r="BR16152" s="8"/>
      <c r="BS16152" s="8"/>
      <c r="BT16152" s="8"/>
      <c r="BU16152" s="8"/>
    </row>
    <row r="16153" spans="68:73">
      <c r="BP16153" s="10"/>
      <c r="BQ16153" s="10"/>
      <c r="BR16153" s="10"/>
      <c r="BS16153" s="10"/>
      <c r="BT16153" s="10"/>
      <c r="BU16153" s="10"/>
    </row>
    <row r="16154" spans="68:73">
      <c r="BP16154" s="8"/>
      <c r="BQ16154" s="8"/>
      <c r="BR16154" s="8"/>
      <c r="BS16154" s="8"/>
      <c r="BT16154" s="8"/>
      <c r="BU16154" s="8"/>
    </row>
    <row r="16155" spans="68:73">
      <c r="BP16155" s="10"/>
      <c r="BQ16155" s="10"/>
      <c r="BR16155" s="10"/>
      <c r="BS16155" s="10"/>
      <c r="BT16155" s="10"/>
      <c r="BU16155" s="10"/>
    </row>
    <row r="16156" spans="68:73">
      <c r="BP16156" s="8"/>
      <c r="BQ16156" s="8"/>
      <c r="BR16156" s="8"/>
      <c r="BS16156" s="8"/>
      <c r="BT16156" s="8"/>
      <c r="BU16156" s="8"/>
    </row>
    <row r="16157" spans="68:73">
      <c r="BP16157" s="10"/>
      <c r="BQ16157" s="10"/>
      <c r="BR16157" s="10"/>
      <c r="BS16157" s="10"/>
      <c r="BT16157" s="10"/>
      <c r="BU16157" s="10"/>
    </row>
    <row r="16158" spans="68:73">
      <c r="BP16158" s="8"/>
      <c r="BQ16158" s="8"/>
      <c r="BR16158" s="8"/>
      <c r="BS16158" s="8"/>
      <c r="BT16158" s="8"/>
      <c r="BU16158" s="8"/>
    </row>
    <row r="16159" spans="68:73">
      <c r="BP16159" s="10"/>
      <c r="BQ16159" s="10"/>
      <c r="BR16159" s="10"/>
      <c r="BS16159" s="10"/>
      <c r="BT16159" s="10"/>
      <c r="BU16159" s="10"/>
    </row>
    <row r="16160" spans="68:73">
      <c r="BP16160" s="8"/>
      <c r="BQ16160" s="8"/>
      <c r="BR16160" s="8"/>
      <c r="BS16160" s="8"/>
      <c r="BT16160" s="8"/>
      <c r="BU16160" s="8"/>
    </row>
    <row r="16161" spans="68:73">
      <c r="BP16161" s="10"/>
      <c r="BQ16161" s="10"/>
      <c r="BR16161" s="10"/>
      <c r="BS16161" s="10"/>
      <c r="BT16161" s="10"/>
      <c r="BU16161" s="10"/>
    </row>
    <row r="16162" spans="68:73">
      <c r="BP16162" s="8"/>
      <c r="BQ16162" s="8"/>
      <c r="BR16162" s="8"/>
      <c r="BS16162" s="8"/>
      <c r="BT16162" s="8"/>
      <c r="BU16162" s="8"/>
    </row>
    <row r="16163" spans="68:73">
      <c r="BP16163" s="10"/>
      <c r="BQ16163" s="10"/>
      <c r="BR16163" s="10"/>
      <c r="BS16163" s="10"/>
      <c r="BT16163" s="10"/>
      <c r="BU16163" s="10"/>
    </row>
    <row r="16164" spans="68:73">
      <c r="BP16164" s="8"/>
      <c r="BQ16164" s="8"/>
      <c r="BR16164" s="8"/>
      <c r="BS16164" s="8"/>
      <c r="BT16164" s="8"/>
      <c r="BU16164" s="8"/>
    </row>
    <row r="16165" spans="68:73">
      <c r="BP16165" s="10"/>
      <c r="BQ16165" s="10"/>
      <c r="BR16165" s="10"/>
      <c r="BS16165" s="10"/>
      <c r="BT16165" s="10"/>
      <c r="BU16165" s="10"/>
    </row>
    <row r="16166" spans="68:73">
      <c r="BP16166" s="8"/>
      <c r="BQ16166" s="8"/>
      <c r="BR16166" s="8"/>
      <c r="BS16166" s="8"/>
      <c r="BT16166" s="8"/>
      <c r="BU16166" s="8"/>
    </row>
    <row r="16167" spans="68:73">
      <c r="BP16167" s="10"/>
      <c r="BQ16167" s="10"/>
      <c r="BR16167" s="10"/>
      <c r="BS16167" s="10"/>
      <c r="BT16167" s="10"/>
      <c r="BU16167" s="10"/>
    </row>
    <row r="16168" spans="68:73">
      <c r="BP16168" s="8"/>
      <c r="BQ16168" s="8"/>
      <c r="BR16168" s="8"/>
      <c r="BS16168" s="8"/>
      <c r="BT16168" s="8"/>
      <c r="BU16168" s="8"/>
    </row>
    <row r="16169" spans="68:73">
      <c r="BP16169" s="10"/>
      <c r="BQ16169" s="10"/>
      <c r="BR16169" s="10"/>
      <c r="BS16169" s="10"/>
      <c r="BT16169" s="10"/>
      <c r="BU16169" s="10"/>
    </row>
    <row r="16170" spans="68:73">
      <c r="BP16170" s="8"/>
      <c r="BQ16170" s="8"/>
      <c r="BR16170" s="8"/>
      <c r="BS16170" s="8"/>
      <c r="BT16170" s="8"/>
      <c r="BU16170" s="8"/>
    </row>
    <row r="16171" spans="68:73">
      <c r="BP16171" s="10"/>
      <c r="BQ16171" s="10"/>
      <c r="BR16171" s="10"/>
      <c r="BS16171" s="10"/>
      <c r="BT16171" s="10"/>
      <c r="BU16171" s="10"/>
    </row>
    <row r="16172" spans="68:73">
      <c r="BP16172" s="8"/>
      <c r="BQ16172" s="8"/>
      <c r="BR16172" s="8"/>
      <c r="BS16172" s="8"/>
      <c r="BT16172" s="8"/>
      <c r="BU16172" s="8"/>
    </row>
    <row r="16173" spans="68:73">
      <c r="BP16173" s="10"/>
      <c r="BQ16173" s="10"/>
      <c r="BR16173" s="10"/>
      <c r="BS16173" s="10"/>
      <c r="BT16173" s="10"/>
      <c r="BU16173" s="10"/>
    </row>
    <row r="16174" spans="68:73">
      <c r="BP16174" s="8"/>
      <c r="BQ16174" s="8"/>
      <c r="BR16174" s="8"/>
      <c r="BS16174" s="8"/>
      <c r="BT16174" s="8"/>
      <c r="BU16174" s="8"/>
    </row>
    <row r="16175" spans="68:73">
      <c r="BP16175" s="10"/>
      <c r="BQ16175" s="10"/>
      <c r="BR16175" s="10"/>
      <c r="BS16175" s="10"/>
      <c r="BT16175" s="10"/>
      <c r="BU16175" s="10"/>
    </row>
    <row r="16176" spans="68:73">
      <c r="BP16176" s="8"/>
      <c r="BQ16176" s="8"/>
      <c r="BR16176" s="8"/>
      <c r="BS16176" s="8"/>
      <c r="BT16176" s="8"/>
      <c r="BU16176" s="8"/>
    </row>
    <row r="16177" spans="68:73">
      <c r="BP16177" s="10"/>
      <c r="BQ16177" s="10"/>
      <c r="BR16177" s="10"/>
      <c r="BS16177" s="10"/>
      <c r="BT16177" s="10"/>
      <c r="BU16177" s="10"/>
    </row>
    <row r="16178" spans="68:73">
      <c r="BP16178" s="8"/>
      <c r="BQ16178" s="8"/>
      <c r="BR16178" s="8"/>
      <c r="BS16178" s="8"/>
      <c r="BT16178" s="8"/>
      <c r="BU16178" s="8"/>
    </row>
    <row r="16179" spans="68:73">
      <c r="BP16179" s="10"/>
      <c r="BQ16179" s="10"/>
      <c r="BR16179" s="10"/>
      <c r="BS16179" s="10"/>
      <c r="BT16179" s="10"/>
      <c r="BU16179" s="10"/>
    </row>
    <row r="16180" spans="68:73">
      <c r="BP16180" s="8"/>
      <c r="BQ16180" s="8"/>
      <c r="BR16180" s="8"/>
      <c r="BS16180" s="8"/>
      <c r="BT16180" s="8"/>
      <c r="BU16180" s="8"/>
    </row>
    <row r="16181" spans="68:73">
      <c r="BP16181" s="10"/>
      <c r="BQ16181" s="10"/>
      <c r="BR16181" s="10"/>
      <c r="BS16181" s="10"/>
      <c r="BT16181" s="10"/>
      <c r="BU16181" s="10"/>
    </row>
    <row r="16182" spans="68:73">
      <c r="BP16182" s="8"/>
      <c r="BQ16182" s="8"/>
      <c r="BR16182" s="8"/>
      <c r="BS16182" s="8"/>
      <c r="BT16182" s="8"/>
      <c r="BU16182" s="8"/>
    </row>
    <row r="16183" spans="68:73">
      <c r="BP16183" s="10"/>
      <c r="BQ16183" s="10"/>
      <c r="BR16183" s="10"/>
      <c r="BS16183" s="10"/>
      <c r="BT16183" s="10"/>
      <c r="BU16183" s="10"/>
    </row>
    <row r="16184" spans="68:73">
      <c r="BP16184" s="8"/>
      <c r="BQ16184" s="8"/>
      <c r="BR16184" s="8"/>
      <c r="BS16184" s="8"/>
      <c r="BT16184" s="8"/>
      <c r="BU16184" s="8"/>
    </row>
    <row r="16185" spans="68:73">
      <c r="BP16185" s="10"/>
      <c r="BQ16185" s="10"/>
      <c r="BR16185" s="10"/>
      <c r="BS16185" s="10"/>
      <c r="BT16185" s="10"/>
      <c r="BU16185" s="10"/>
    </row>
    <row r="16186" spans="68:73">
      <c r="BP16186" s="8"/>
      <c r="BQ16186" s="8"/>
      <c r="BR16186" s="8"/>
      <c r="BS16186" s="8"/>
      <c r="BT16186" s="8"/>
      <c r="BU16186" s="8"/>
    </row>
    <row r="16187" spans="68:73">
      <c r="BP16187" s="10"/>
      <c r="BQ16187" s="10"/>
      <c r="BR16187" s="10"/>
      <c r="BS16187" s="10"/>
      <c r="BT16187" s="10"/>
      <c r="BU16187" s="10"/>
    </row>
    <row r="16188" spans="68:73">
      <c r="BP16188" s="8"/>
      <c r="BQ16188" s="8"/>
      <c r="BR16188" s="8"/>
      <c r="BS16188" s="8"/>
      <c r="BT16188" s="8"/>
      <c r="BU16188" s="8"/>
    </row>
    <row r="16189" spans="68:73">
      <c r="BP16189" s="10"/>
      <c r="BQ16189" s="10"/>
      <c r="BR16189" s="10"/>
      <c r="BS16189" s="10"/>
      <c r="BT16189" s="10"/>
      <c r="BU16189" s="10"/>
    </row>
    <row r="16190" spans="68:73">
      <c r="BP16190" s="8"/>
      <c r="BQ16190" s="8"/>
      <c r="BR16190" s="8"/>
      <c r="BS16190" s="8"/>
      <c r="BT16190" s="8"/>
      <c r="BU16190" s="8"/>
    </row>
    <row r="16191" spans="68:73">
      <c r="BP16191" s="10"/>
      <c r="BQ16191" s="10"/>
      <c r="BR16191" s="10"/>
      <c r="BS16191" s="10"/>
      <c r="BT16191" s="10"/>
      <c r="BU16191" s="10"/>
    </row>
    <row r="16192" spans="68:73">
      <c r="BP16192" s="8"/>
      <c r="BQ16192" s="8"/>
      <c r="BR16192" s="8"/>
      <c r="BS16192" s="8"/>
      <c r="BT16192" s="8"/>
      <c r="BU16192" s="8"/>
    </row>
    <row r="16193" spans="68:73">
      <c r="BP16193" s="10"/>
      <c r="BQ16193" s="10"/>
      <c r="BR16193" s="10"/>
      <c r="BS16193" s="10"/>
      <c r="BT16193" s="10"/>
      <c r="BU16193" s="10"/>
    </row>
    <row r="16194" spans="68:73">
      <c r="BP16194" s="8"/>
      <c r="BQ16194" s="8"/>
      <c r="BR16194" s="8"/>
      <c r="BS16194" s="8"/>
      <c r="BT16194" s="8"/>
      <c r="BU16194" s="8"/>
    </row>
    <row r="16195" spans="68:73">
      <c r="BP16195" s="10"/>
      <c r="BQ16195" s="10"/>
      <c r="BR16195" s="10"/>
      <c r="BS16195" s="10"/>
      <c r="BT16195" s="10"/>
      <c r="BU16195" s="10"/>
    </row>
    <row r="16196" spans="68:73">
      <c r="BP16196" s="8"/>
      <c r="BQ16196" s="8"/>
      <c r="BR16196" s="8"/>
      <c r="BS16196" s="8"/>
      <c r="BT16196" s="8"/>
      <c r="BU16196" s="8"/>
    </row>
    <row r="16197" spans="68:73">
      <c r="BP16197" s="10"/>
      <c r="BQ16197" s="10"/>
      <c r="BR16197" s="10"/>
      <c r="BS16197" s="10"/>
      <c r="BT16197" s="10"/>
      <c r="BU16197" s="10"/>
    </row>
    <row r="16198" spans="68:73">
      <c r="BP16198" s="8"/>
      <c r="BQ16198" s="8"/>
      <c r="BR16198" s="8"/>
      <c r="BS16198" s="8"/>
      <c r="BT16198" s="8"/>
      <c r="BU16198" s="8"/>
    </row>
    <row r="16199" spans="68:73">
      <c r="BP16199" s="10"/>
      <c r="BQ16199" s="10"/>
      <c r="BR16199" s="10"/>
      <c r="BS16199" s="10"/>
      <c r="BT16199" s="10"/>
      <c r="BU16199" s="10"/>
    </row>
    <row r="16200" spans="68:73">
      <c r="BP16200" s="8"/>
      <c r="BQ16200" s="8"/>
      <c r="BR16200" s="8"/>
      <c r="BS16200" s="8"/>
      <c r="BT16200" s="8"/>
      <c r="BU16200" s="8"/>
    </row>
    <row r="16201" spans="68:73">
      <c r="BP16201" s="10"/>
      <c r="BQ16201" s="10"/>
      <c r="BR16201" s="10"/>
      <c r="BS16201" s="10"/>
      <c r="BT16201" s="10"/>
      <c r="BU16201" s="10"/>
    </row>
    <row r="16202" spans="68:73">
      <c r="BP16202" s="8"/>
      <c r="BQ16202" s="8"/>
      <c r="BR16202" s="8"/>
      <c r="BS16202" s="8"/>
      <c r="BT16202" s="8"/>
      <c r="BU16202" s="8"/>
    </row>
    <row r="16203" spans="68:73">
      <c r="BP16203" s="10"/>
      <c r="BQ16203" s="10"/>
      <c r="BR16203" s="10"/>
      <c r="BS16203" s="10"/>
      <c r="BT16203" s="10"/>
      <c r="BU16203" s="10"/>
    </row>
    <row r="16204" spans="68:73">
      <c r="BP16204" s="8"/>
      <c r="BQ16204" s="8"/>
      <c r="BR16204" s="8"/>
      <c r="BS16204" s="8"/>
      <c r="BT16204" s="8"/>
      <c r="BU16204" s="8"/>
    </row>
    <row r="16205" spans="68:73">
      <c r="BP16205" s="10"/>
      <c r="BQ16205" s="10"/>
      <c r="BR16205" s="10"/>
      <c r="BS16205" s="10"/>
      <c r="BT16205" s="10"/>
      <c r="BU16205" s="10"/>
    </row>
    <row r="16206" spans="68:73">
      <c r="BP16206" s="8"/>
      <c r="BQ16206" s="8"/>
      <c r="BR16206" s="8"/>
      <c r="BS16206" s="8"/>
      <c r="BT16206" s="8"/>
      <c r="BU16206" s="8"/>
    </row>
    <row r="16207" spans="68:73">
      <c r="BP16207" s="10"/>
      <c r="BQ16207" s="10"/>
      <c r="BR16207" s="10"/>
      <c r="BS16207" s="10"/>
      <c r="BT16207" s="10"/>
      <c r="BU16207" s="10"/>
    </row>
    <row r="16208" spans="68:73">
      <c r="BP16208" s="8"/>
      <c r="BQ16208" s="8"/>
      <c r="BR16208" s="8"/>
      <c r="BS16208" s="8"/>
      <c r="BT16208" s="8"/>
      <c r="BU16208" s="8"/>
    </row>
    <row r="16209" spans="68:73">
      <c r="BP16209" s="10"/>
      <c r="BQ16209" s="10"/>
      <c r="BR16209" s="10"/>
      <c r="BS16209" s="10"/>
      <c r="BT16209" s="10"/>
      <c r="BU16209" s="10"/>
    </row>
    <row r="16210" spans="68:73">
      <c r="BP16210" s="8"/>
      <c r="BQ16210" s="8"/>
      <c r="BR16210" s="8"/>
      <c r="BS16210" s="8"/>
      <c r="BT16210" s="8"/>
      <c r="BU16210" s="8"/>
    </row>
    <row r="16211" spans="68:73">
      <c r="BP16211" s="10"/>
      <c r="BQ16211" s="10"/>
      <c r="BR16211" s="10"/>
      <c r="BS16211" s="10"/>
      <c r="BT16211" s="10"/>
      <c r="BU16211" s="10"/>
    </row>
    <row r="16212" spans="68:73">
      <c r="BP16212" s="8"/>
      <c r="BQ16212" s="8"/>
      <c r="BR16212" s="8"/>
      <c r="BS16212" s="8"/>
      <c r="BT16212" s="8"/>
      <c r="BU16212" s="8"/>
    </row>
    <row r="16213" spans="68:73">
      <c r="BP16213" s="10"/>
      <c r="BQ16213" s="10"/>
      <c r="BR16213" s="10"/>
      <c r="BS16213" s="10"/>
      <c r="BT16213" s="10"/>
      <c r="BU16213" s="10"/>
    </row>
    <row r="16214" spans="68:73">
      <c r="BP16214" s="8"/>
      <c r="BQ16214" s="8"/>
      <c r="BR16214" s="8"/>
      <c r="BS16214" s="8"/>
      <c r="BT16214" s="8"/>
      <c r="BU16214" s="8"/>
    </row>
    <row r="16215" spans="68:73">
      <c r="BP16215" s="10"/>
      <c r="BQ16215" s="10"/>
      <c r="BR16215" s="10"/>
      <c r="BS16215" s="10"/>
      <c r="BT16215" s="10"/>
      <c r="BU16215" s="10"/>
    </row>
    <row r="16216" spans="68:73">
      <c r="BP16216" s="8"/>
      <c r="BQ16216" s="8"/>
      <c r="BR16216" s="8"/>
      <c r="BS16216" s="8"/>
      <c r="BT16216" s="8"/>
      <c r="BU16216" s="8"/>
    </row>
    <row r="16217" spans="68:73">
      <c r="BP16217" s="10"/>
      <c r="BQ16217" s="10"/>
      <c r="BR16217" s="10"/>
      <c r="BS16217" s="10"/>
      <c r="BT16217" s="10"/>
      <c r="BU16217" s="10"/>
    </row>
    <row r="16218" spans="68:73">
      <c r="BP16218" s="8"/>
      <c r="BQ16218" s="8"/>
      <c r="BR16218" s="8"/>
      <c r="BS16218" s="8"/>
      <c r="BT16218" s="8"/>
      <c r="BU16218" s="8"/>
    </row>
    <row r="16219" spans="68:73">
      <c r="BP16219" s="10"/>
      <c r="BQ16219" s="10"/>
      <c r="BR16219" s="10"/>
      <c r="BS16219" s="10"/>
      <c r="BT16219" s="10"/>
      <c r="BU16219" s="10"/>
    </row>
    <row r="16220" spans="68:73">
      <c r="BP16220" s="8"/>
      <c r="BQ16220" s="8"/>
      <c r="BR16220" s="8"/>
      <c r="BS16220" s="8"/>
      <c r="BT16220" s="8"/>
      <c r="BU16220" s="8"/>
    </row>
    <row r="16221" spans="68:73">
      <c r="BP16221" s="10"/>
      <c r="BQ16221" s="10"/>
      <c r="BR16221" s="10"/>
      <c r="BS16221" s="10"/>
      <c r="BT16221" s="10"/>
      <c r="BU16221" s="10"/>
    </row>
    <row r="16222" spans="68:73">
      <c r="BP16222" s="8"/>
      <c r="BQ16222" s="8"/>
      <c r="BR16222" s="8"/>
      <c r="BS16222" s="8"/>
      <c r="BT16222" s="8"/>
      <c r="BU16222" s="8"/>
    </row>
    <row r="16223" spans="68:73">
      <c r="BP16223" s="10"/>
      <c r="BQ16223" s="10"/>
      <c r="BR16223" s="10"/>
      <c r="BS16223" s="10"/>
      <c r="BT16223" s="10"/>
      <c r="BU16223" s="10"/>
    </row>
    <row r="16224" spans="68:73">
      <c r="BP16224" s="8"/>
      <c r="BQ16224" s="8"/>
      <c r="BR16224" s="8"/>
      <c r="BS16224" s="8"/>
      <c r="BT16224" s="8"/>
      <c r="BU16224" s="8"/>
    </row>
    <row r="16225" spans="68:73">
      <c r="BP16225" s="10"/>
      <c r="BQ16225" s="10"/>
      <c r="BR16225" s="10"/>
      <c r="BS16225" s="10"/>
      <c r="BT16225" s="10"/>
      <c r="BU16225" s="10"/>
    </row>
    <row r="16226" spans="68:73">
      <c r="BP16226" s="8"/>
      <c r="BQ16226" s="8"/>
      <c r="BR16226" s="8"/>
      <c r="BS16226" s="8"/>
      <c r="BT16226" s="8"/>
      <c r="BU16226" s="8"/>
    </row>
    <row r="16227" spans="68:73">
      <c r="BP16227" s="10"/>
      <c r="BQ16227" s="10"/>
      <c r="BR16227" s="10"/>
      <c r="BS16227" s="10"/>
      <c r="BT16227" s="10"/>
      <c r="BU16227" s="10"/>
    </row>
    <row r="16228" spans="68:73">
      <c r="BP16228" s="8"/>
      <c r="BQ16228" s="8"/>
      <c r="BR16228" s="8"/>
      <c r="BS16228" s="8"/>
      <c r="BT16228" s="8"/>
      <c r="BU16228" s="8"/>
    </row>
    <row r="16229" spans="68:73">
      <c r="BP16229" s="10"/>
      <c r="BQ16229" s="10"/>
      <c r="BR16229" s="10"/>
      <c r="BS16229" s="10"/>
      <c r="BT16229" s="10"/>
      <c r="BU16229" s="10"/>
    </row>
    <row r="16230" spans="68:73">
      <c r="BP16230" s="8"/>
      <c r="BQ16230" s="8"/>
      <c r="BR16230" s="8"/>
      <c r="BS16230" s="8"/>
      <c r="BT16230" s="8"/>
      <c r="BU16230" s="8"/>
    </row>
    <row r="16231" spans="68:73">
      <c r="BP16231" s="10"/>
      <c r="BQ16231" s="10"/>
      <c r="BR16231" s="10"/>
      <c r="BS16231" s="10"/>
      <c r="BT16231" s="10"/>
      <c r="BU16231" s="10"/>
    </row>
    <row r="16232" spans="68:73">
      <c r="BP16232" s="8"/>
      <c r="BQ16232" s="8"/>
      <c r="BR16232" s="8"/>
      <c r="BS16232" s="8"/>
      <c r="BT16232" s="8"/>
      <c r="BU16232" s="8"/>
    </row>
    <row r="16233" spans="68:73">
      <c r="BP16233" s="10"/>
      <c r="BQ16233" s="10"/>
      <c r="BR16233" s="10"/>
      <c r="BS16233" s="10"/>
      <c r="BT16233" s="10"/>
      <c r="BU16233" s="10"/>
    </row>
    <row r="16234" spans="68:73">
      <c r="BP16234" s="8"/>
      <c r="BQ16234" s="8"/>
      <c r="BR16234" s="8"/>
      <c r="BS16234" s="8"/>
      <c r="BT16234" s="8"/>
      <c r="BU16234" s="8"/>
    </row>
    <row r="16235" spans="68:73">
      <c r="BP16235" s="10"/>
      <c r="BQ16235" s="10"/>
      <c r="BR16235" s="10"/>
      <c r="BS16235" s="10"/>
      <c r="BT16235" s="10"/>
      <c r="BU16235" s="10"/>
    </row>
    <row r="16236" spans="68:73">
      <c r="BP16236" s="8"/>
      <c r="BQ16236" s="8"/>
      <c r="BR16236" s="8"/>
      <c r="BS16236" s="8"/>
      <c r="BT16236" s="8"/>
      <c r="BU16236" s="8"/>
    </row>
    <row r="16237" spans="68:73">
      <c r="BP16237" s="10"/>
      <c r="BQ16237" s="10"/>
      <c r="BR16237" s="10"/>
      <c r="BS16237" s="10"/>
      <c r="BT16237" s="10"/>
      <c r="BU16237" s="10"/>
    </row>
    <row r="16238" spans="68:73">
      <c r="BP16238" s="8"/>
      <c r="BQ16238" s="8"/>
      <c r="BR16238" s="8"/>
      <c r="BS16238" s="8"/>
      <c r="BT16238" s="8"/>
      <c r="BU16238" s="8"/>
    </row>
    <row r="16239" spans="68:73">
      <c r="BP16239" s="10"/>
      <c r="BQ16239" s="10"/>
      <c r="BR16239" s="10"/>
      <c r="BS16239" s="10"/>
      <c r="BT16239" s="10"/>
      <c r="BU16239" s="10"/>
    </row>
    <row r="16240" spans="68:73">
      <c r="BP16240" s="8"/>
      <c r="BQ16240" s="8"/>
      <c r="BR16240" s="8"/>
      <c r="BS16240" s="8"/>
      <c r="BT16240" s="8"/>
      <c r="BU16240" s="8"/>
    </row>
    <row r="16241" spans="68:73">
      <c r="BP16241" s="10"/>
      <c r="BQ16241" s="10"/>
      <c r="BR16241" s="10"/>
      <c r="BS16241" s="10"/>
      <c r="BT16241" s="10"/>
      <c r="BU16241" s="10"/>
    </row>
    <row r="16242" spans="68:73">
      <c r="BP16242" s="8"/>
      <c r="BQ16242" s="8"/>
      <c r="BR16242" s="8"/>
      <c r="BS16242" s="8"/>
      <c r="BT16242" s="8"/>
      <c r="BU16242" s="8"/>
    </row>
    <row r="16243" spans="68:73">
      <c r="BP16243" s="10"/>
      <c r="BQ16243" s="10"/>
      <c r="BR16243" s="10"/>
      <c r="BS16243" s="10"/>
      <c r="BT16243" s="10"/>
      <c r="BU16243" s="10"/>
    </row>
    <row r="16244" spans="68:73">
      <c r="BP16244" s="8"/>
      <c r="BQ16244" s="8"/>
      <c r="BR16244" s="8"/>
      <c r="BS16244" s="8"/>
      <c r="BT16244" s="8"/>
      <c r="BU16244" s="8"/>
    </row>
    <row r="16245" spans="68:73">
      <c r="BP16245" s="10"/>
      <c r="BQ16245" s="10"/>
      <c r="BR16245" s="10"/>
      <c r="BS16245" s="10"/>
      <c r="BT16245" s="10"/>
      <c r="BU16245" s="10"/>
    </row>
    <row r="16246" spans="68:73">
      <c r="BP16246" s="8"/>
      <c r="BQ16246" s="8"/>
      <c r="BR16246" s="8"/>
      <c r="BS16246" s="8"/>
      <c r="BT16246" s="8"/>
      <c r="BU16246" s="8"/>
    </row>
    <row r="16247" spans="68:73">
      <c r="BP16247" s="10"/>
      <c r="BQ16247" s="10"/>
      <c r="BR16247" s="10"/>
      <c r="BS16247" s="10"/>
      <c r="BT16247" s="10"/>
      <c r="BU16247" s="10"/>
    </row>
    <row r="16248" spans="68:73">
      <c r="BP16248" s="8"/>
      <c r="BQ16248" s="8"/>
      <c r="BR16248" s="8"/>
      <c r="BS16248" s="8"/>
      <c r="BT16248" s="8"/>
      <c r="BU16248" s="8"/>
    </row>
    <row r="16249" spans="68:73">
      <c r="BP16249" s="10"/>
      <c r="BQ16249" s="10"/>
      <c r="BR16249" s="10"/>
      <c r="BS16249" s="10"/>
      <c r="BT16249" s="10"/>
      <c r="BU16249" s="10"/>
    </row>
    <row r="16250" spans="68:73">
      <c r="BP16250" s="8"/>
      <c r="BQ16250" s="8"/>
      <c r="BR16250" s="8"/>
      <c r="BS16250" s="8"/>
      <c r="BT16250" s="8"/>
      <c r="BU16250" s="8"/>
    </row>
    <row r="16251" spans="68:73">
      <c r="BP16251" s="10"/>
      <c r="BQ16251" s="10"/>
      <c r="BR16251" s="10"/>
      <c r="BS16251" s="10"/>
      <c r="BT16251" s="10"/>
      <c r="BU16251" s="10"/>
    </row>
    <row r="16252" spans="68:73">
      <c r="BP16252" s="8"/>
      <c r="BQ16252" s="8"/>
      <c r="BR16252" s="8"/>
      <c r="BS16252" s="8"/>
      <c r="BT16252" s="8"/>
      <c r="BU16252" s="8"/>
    </row>
    <row r="16253" spans="68:73">
      <c r="BP16253" s="10"/>
      <c r="BQ16253" s="10"/>
      <c r="BR16253" s="10"/>
      <c r="BS16253" s="10"/>
      <c r="BT16253" s="10"/>
      <c r="BU16253" s="10"/>
    </row>
    <row r="16254" spans="68:73">
      <c r="BP16254" s="8"/>
      <c r="BQ16254" s="8"/>
      <c r="BR16254" s="8"/>
      <c r="BS16254" s="8"/>
      <c r="BT16254" s="8"/>
      <c r="BU16254" s="8"/>
    </row>
    <row r="16255" spans="68:73">
      <c r="BP16255" s="10"/>
      <c r="BQ16255" s="10"/>
      <c r="BR16255" s="10"/>
      <c r="BS16255" s="10"/>
      <c r="BT16255" s="10"/>
      <c r="BU16255" s="10"/>
    </row>
    <row r="16256" spans="68:73">
      <c r="BP16256" s="8"/>
      <c r="BQ16256" s="8"/>
      <c r="BR16256" s="8"/>
      <c r="BS16256" s="8"/>
      <c r="BT16256" s="8"/>
      <c r="BU16256" s="8"/>
    </row>
    <row r="16257" spans="68:73">
      <c r="BP16257" s="10"/>
      <c r="BQ16257" s="10"/>
      <c r="BR16257" s="10"/>
      <c r="BS16257" s="10"/>
      <c r="BT16257" s="10"/>
      <c r="BU16257" s="10"/>
    </row>
    <row r="16258" spans="68:73">
      <c r="BP16258" s="8"/>
      <c r="BQ16258" s="8"/>
      <c r="BR16258" s="8"/>
      <c r="BS16258" s="8"/>
      <c r="BT16258" s="8"/>
      <c r="BU16258" s="8"/>
    </row>
    <row r="16259" spans="68:73">
      <c r="BP16259" s="10"/>
      <c r="BQ16259" s="10"/>
      <c r="BR16259" s="10"/>
      <c r="BS16259" s="10"/>
      <c r="BT16259" s="10"/>
      <c r="BU16259" s="10"/>
    </row>
    <row r="16260" spans="68:73">
      <c r="BP16260" s="8"/>
      <c r="BQ16260" s="8"/>
      <c r="BR16260" s="8"/>
      <c r="BS16260" s="8"/>
      <c r="BT16260" s="8"/>
      <c r="BU16260" s="8"/>
    </row>
    <row r="16261" spans="68:73">
      <c r="BP16261" s="10"/>
      <c r="BQ16261" s="10"/>
      <c r="BR16261" s="10"/>
      <c r="BS16261" s="10"/>
      <c r="BT16261" s="10"/>
      <c r="BU16261" s="10"/>
    </row>
    <row r="16262" spans="68:73">
      <c r="BP16262" s="8"/>
      <c r="BQ16262" s="8"/>
      <c r="BR16262" s="8"/>
      <c r="BS16262" s="8"/>
      <c r="BT16262" s="8"/>
      <c r="BU16262" s="8"/>
    </row>
    <row r="16263" spans="68:73">
      <c r="BP16263" s="10"/>
      <c r="BQ16263" s="10"/>
      <c r="BR16263" s="10"/>
      <c r="BS16263" s="10"/>
      <c r="BT16263" s="10"/>
      <c r="BU16263" s="10"/>
    </row>
    <row r="16264" spans="68:73">
      <c r="BP16264" s="8"/>
      <c r="BQ16264" s="8"/>
      <c r="BR16264" s="8"/>
      <c r="BS16264" s="8"/>
      <c r="BT16264" s="8"/>
      <c r="BU16264" s="8"/>
    </row>
    <row r="16265" spans="68:73">
      <c r="BP16265" s="10"/>
      <c r="BQ16265" s="10"/>
      <c r="BR16265" s="10"/>
      <c r="BS16265" s="10"/>
      <c r="BT16265" s="10"/>
      <c r="BU16265" s="10"/>
    </row>
    <row r="16266" spans="68:73">
      <c r="BP16266" s="8"/>
      <c r="BQ16266" s="8"/>
      <c r="BR16266" s="8"/>
      <c r="BS16266" s="8"/>
      <c r="BT16266" s="8"/>
      <c r="BU16266" s="8"/>
    </row>
    <row r="16267" spans="68:73">
      <c r="BP16267" s="10"/>
      <c r="BQ16267" s="10"/>
      <c r="BR16267" s="10"/>
      <c r="BS16267" s="10"/>
      <c r="BT16267" s="10"/>
      <c r="BU16267" s="10"/>
    </row>
    <row r="16268" spans="68:73">
      <c r="BP16268" s="8"/>
      <c r="BQ16268" s="8"/>
      <c r="BR16268" s="8"/>
      <c r="BS16268" s="8"/>
      <c r="BT16268" s="8"/>
      <c r="BU16268" s="8"/>
    </row>
    <row r="16269" spans="68:73">
      <c r="BP16269" s="10"/>
      <c r="BQ16269" s="10"/>
      <c r="BR16269" s="10"/>
      <c r="BS16269" s="10"/>
      <c r="BT16269" s="10"/>
      <c r="BU16269" s="10"/>
    </row>
    <row r="16270" spans="68:73">
      <c r="BP16270" s="8"/>
      <c r="BQ16270" s="8"/>
      <c r="BR16270" s="8"/>
      <c r="BS16270" s="8"/>
      <c r="BT16270" s="8"/>
      <c r="BU16270" s="8"/>
    </row>
    <row r="16271" spans="68:73">
      <c r="BP16271" s="10"/>
      <c r="BQ16271" s="10"/>
      <c r="BR16271" s="10"/>
      <c r="BS16271" s="10"/>
      <c r="BT16271" s="10"/>
      <c r="BU16271" s="10"/>
    </row>
    <row r="16272" spans="68:73">
      <c r="BP16272" s="8"/>
      <c r="BQ16272" s="8"/>
      <c r="BR16272" s="8"/>
      <c r="BS16272" s="8"/>
      <c r="BT16272" s="8"/>
      <c r="BU16272" s="8"/>
    </row>
    <row r="16273" spans="68:73">
      <c r="BP16273" s="10"/>
      <c r="BQ16273" s="10"/>
      <c r="BR16273" s="10"/>
      <c r="BS16273" s="10"/>
      <c r="BT16273" s="10"/>
      <c r="BU16273" s="10"/>
    </row>
    <row r="16274" spans="68:73">
      <c r="BP16274" s="8"/>
      <c r="BQ16274" s="8"/>
      <c r="BR16274" s="8"/>
      <c r="BS16274" s="8"/>
      <c r="BT16274" s="8"/>
      <c r="BU16274" s="8"/>
    </row>
    <row r="16275" spans="68:73">
      <c r="BP16275" s="10"/>
      <c r="BQ16275" s="10"/>
      <c r="BR16275" s="10"/>
      <c r="BS16275" s="10"/>
      <c r="BT16275" s="10"/>
      <c r="BU16275" s="10"/>
    </row>
    <row r="16276" spans="68:73">
      <c r="BP16276" s="8"/>
      <c r="BQ16276" s="8"/>
      <c r="BR16276" s="8"/>
      <c r="BS16276" s="8"/>
      <c r="BT16276" s="8"/>
      <c r="BU16276" s="8"/>
    </row>
    <row r="16277" spans="68:73">
      <c r="BP16277" s="10"/>
      <c r="BQ16277" s="10"/>
      <c r="BR16277" s="10"/>
      <c r="BS16277" s="10"/>
      <c r="BT16277" s="10"/>
      <c r="BU16277" s="10"/>
    </row>
    <row r="16278" spans="68:73">
      <c r="BP16278" s="8"/>
      <c r="BQ16278" s="8"/>
      <c r="BR16278" s="8"/>
      <c r="BS16278" s="8"/>
      <c r="BT16278" s="8"/>
      <c r="BU16278" s="8"/>
    </row>
    <row r="16279" spans="68:73">
      <c r="BP16279" s="10"/>
      <c r="BQ16279" s="10"/>
      <c r="BR16279" s="10"/>
      <c r="BS16279" s="10"/>
      <c r="BT16279" s="10"/>
      <c r="BU16279" s="10"/>
    </row>
    <row r="16280" spans="68:73">
      <c r="BP16280" s="8"/>
      <c r="BQ16280" s="8"/>
      <c r="BR16280" s="8"/>
      <c r="BS16280" s="8"/>
      <c r="BT16280" s="8"/>
      <c r="BU16280" s="8"/>
    </row>
    <row r="16281" spans="68:73">
      <c r="BP16281" s="10"/>
      <c r="BQ16281" s="10"/>
      <c r="BR16281" s="10"/>
      <c r="BS16281" s="10"/>
      <c r="BT16281" s="10"/>
      <c r="BU16281" s="10"/>
    </row>
    <row r="16282" spans="68:73">
      <c r="BP16282" s="8"/>
      <c r="BQ16282" s="8"/>
      <c r="BR16282" s="8"/>
      <c r="BS16282" s="8"/>
      <c r="BT16282" s="8"/>
      <c r="BU16282" s="8"/>
    </row>
    <row r="16283" spans="68:73">
      <c r="BP16283" s="10"/>
      <c r="BQ16283" s="10"/>
      <c r="BR16283" s="10"/>
      <c r="BS16283" s="10"/>
      <c r="BT16283" s="10"/>
      <c r="BU16283" s="10"/>
    </row>
    <row r="16284" spans="68:73">
      <c r="BP16284" s="8"/>
      <c r="BQ16284" s="8"/>
      <c r="BR16284" s="8"/>
      <c r="BS16284" s="8"/>
      <c r="BT16284" s="8"/>
      <c r="BU16284" s="8"/>
    </row>
    <row r="16285" spans="68:73">
      <c r="BP16285" s="10"/>
      <c r="BQ16285" s="10"/>
      <c r="BR16285" s="10"/>
      <c r="BS16285" s="10"/>
      <c r="BT16285" s="10"/>
      <c r="BU16285" s="10"/>
    </row>
    <row r="16286" spans="68:73">
      <c r="BP16286" s="8"/>
      <c r="BQ16286" s="8"/>
      <c r="BR16286" s="8"/>
      <c r="BS16286" s="8"/>
      <c r="BT16286" s="8"/>
      <c r="BU16286" s="8"/>
    </row>
    <row r="16287" spans="68:73">
      <c r="BP16287" s="10"/>
      <c r="BQ16287" s="10"/>
      <c r="BR16287" s="10"/>
      <c r="BS16287" s="10"/>
      <c r="BT16287" s="10"/>
      <c r="BU16287" s="10"/>
    </row>
    <row r="16288" spans="68:73">
      <c r="BP16288" s="8"/>
      <c r="BQ16288" s="8"/>
      <c r="BR16288" s="8"/>
      <c r="BS16288" s="8"/>
      <c r="BT16288" s="8"/>
      <c r="BU16288" s="8"/>
    </row>
    <row r="16289" spans="68:73">
      <c r="BP16289" s="10"/>
      <c r="BQ16289" s="10"/>
      <c r="BR16289" s="10"/>
      <c r="BS16289" s="10"/>
      <c r="BT16289" s="10"/>
      <c r="BU16289" s="10"/>
    </row>
    <row r="16290" spans="68:73">
      <c r="BP16290" s="8"/>
      <c r="BQ16290" s="8"/>
      <c r="BR16290" s="8"/>
      <c r="BS16290" s="8"/>
      <c r="BT16290" s="8"/>
      <c r="BU16290" s="8"/>
    </row>
    <row r="16291" spans="68:73">
      <c r="BP16291" s="10"/>
      <c r="BQ16291" s="10"/>
      <c r="BR16291" s="10"/>
      <c r="BS16291" s="10"/>
      <c r="BT16291" s="10"/>
      <c r="BU16291" s="10"/>
    </row>
    <row r="16292" spans="68:73">
      <c r="BP16292" s="8"/>
      <c r="BQ16292" s="8"/>
      <c r="BR16292" s="8"/>
      <c r="BS16292" s="8"/>
      <c r="BT16292" s="8"/>
      <c r="BU16292" s="8"/>
    </row>
    <row r="16293" spans="68:73">
      <c r="BP16293" s="10"/>
      <c r="BQ16293" s="10"/>
      <c r="BR16293" s="10"/>
      <c r="BS16293" s="10"/>
      <c r="BT16293" s="10"/>
      <c r="BU16293" s="10"/>
    </row>
    <row r="16294" spans="68:73">
      <c r="BP16294" s="8"/>
      <c r="BQ16294" s="8"/>
      <c r="BR16294" s="8"/>
      <c r="BS16294" s="8"/>
      <c r="BT16294" s="8"/>
      <c r="BU16294" s="8"/>
    </row>
    <row r="16295" spans="68:73">
      <c r="BP16295" s="10"/>
      <c r="BQ16295" s="10"/>
      <c r="BR16295" s="10"/>
      <c r="BS16295" s="10"/>
      <c r="BT16295" s="10"/>
      <c r="BU16295" s="10"/>
    </row>
    <row r="16296" spans="68:73">
      <c r="BP16296" s="8"/>
      <c r="BQ16296" s="8"/>
      <c r="BR16296" s="8"/>
      <c r="BS16296" s="8"/>
      <c r="BT16296" s="8"/>
      <c r="BU16296" s="8"/>
    </row>
    <row r="16297" spans="68:73">
      <c r="BP16297" s="10"/>
      <c r="BQ16297" s="10"/>
      <c r="BR16297" s="10"/>
      <c r="BS16297" s="10"/>
      <c r="BT16297" s="10"/>
      <c r="BU16297" s="10"/>
    </row>
    <row r="16298" spans="68:73">
      <c r="BP16298" s="8"/>
      <c r="BQ16298" s="8"/>
      <c r="BR16298" s="8"/>
      <c r="BS16298" s="8"/>
      <c r="BT16298" s="8"/>
      <c r="BU16298" s="8"/>
    </row>
    <row r="16299" spans="68:73">
      <c r="BP16299" s="10"/>
      <c r="BQ16299" s="10"/>
      <c r="BR16299" s="10"/>
      <c r="BS16299" s="10"/>
      <c r="BT16299" s="10"/>
      <c r="BU16299" s="10"/>
    </row>
    <row r="16300" spans="68:73">
      <c r="BP16300" s="8"/>
      <c r="BQ16300" s="8"/>
      <c r="BR16300" s="8"/>
      <c r="BS16300" s="8"/>
      <c r="BT16300" s="8"/>
      <c r="BU16300" s="8"/>
    </row>
    <row r="16301" spans="68:73">
      <c r="BP16301" s="10"/>
      <c r="BQ16301" s="10"/>
      <c r="BR16301" s="10"/>
      <c r="BS16301" s="10"/>
      <c r="BT16301" s="10"/>
      <c r="BU16301" s="10"/>
    </row>
    <row r="16302" spans="68:73">
      <c r="BP16302" s="8"/>
      <c r="BQ16302" s="8"/>
      <c r="BR16302" s="8"/>
      <c r="BS16302" s="8"/>
      <c r="BT16302" s="8"/>
      <c r="BU16302" s="8"/>
    </row>
    <row r="16303" spans="68:73">
      <c r="BP16303" s="10"/>
      <c r="BQ16303" s="10"/>
      <c r="BR16303" s="10"/>
      <c r="BS16303" s="10"/>
      <c r="BT16303" s="10"/>
      <c r="BU16303" s="10"/>
    </row>
    <row r="16304" spans="68:73">
      <c r="BP16304" s="8"/>
      <c r="BQ16304" s="8"/>
      <c r="BR16304" s="8"/>
      <c r="BS16304" s="8"/>
      <c r="BT16304" s="8"/>
      <c r="BU16304" s="8"/>
    </row>
    <row r="16305" spans="68:73">
      <c r="BP16305" s="10"/>
      <c r="BQ16305" s="10"/>
      <c r="BR16305" s="10"/>
      <c r="BS16305" s="10"/>
      <c r="BT16305" s="10"/>
      <c r="BU16305" s="10"/>
    </row>
    <row r="16306" spans="68:73">
      <c r="BP16306" s="8"/>
      <c r="BQ16306" s="8"/>
      <c r="BR16306" s="8"/>
      <c r="BS16306" s="8"/>
      <c r="BT16306" s="8"/>
      <c r="BU16306" s="8"/>
    </row>
    <row r="16307" spans="68:73">
      <c r="BP16307" s="10"/>
      <c r="BQ16307" s="10"/>
      <c r="BR16307" s="10"/>
      <c r="BS16307" s="10"/>
      <c r="BT16307" s="10"/>
      <c r="BU16307" s="10"/>
    </row>
    <row r="16308" spans="68:73">
      <c r="BP16308" s="8"/>
      <c r="BQ16308" s="8"/>
      <c r="BR16308" s="8"/>
      <c r="BS16308" s="8"/>
      <c r="BT16308" s="8"/>
      <c r="BU16308" s="8"/>
    </row>
    <row r="16309" spans="68:73">
      <c r="BP16309" s="10"/>
      <c r="BQ16309" s="10"/>
      <c r="BR16309" s="10"/>
      <c r="BS16309" s="10"/>
      <c r="BT16309" s="10"/>
      <c r="BU16309" s="10"/>
    </row>
    <row r="16310" spans="68:73">
      <c r="BP16310" s="8"/>
      <c r="BQ16310" s="8"/>
      <c r="BR16310" s="8"/>
      <c r="BS16310" s="8"/>
      <c r="BT16310" s="8"/>
      <c r="BU16310" s="8"/>
    </row>
    <row r="16311" spans="68:73">
      <c r="BP16311" s="10"/>
      <c r="BQ16311" s="10"/>
      <c r="BR16311" s="10"/>
      <c r="BS16311" s="10"/>
      <c r="BT16311" s="10"/>
      <c r="BU16311" s="10"/>
    </row>
    <row r="16312" spans="68:73">
      <c r="BP16312" s="8"/>
      <c r="BQ16312" s="8"/>
      <c r="BR16312" s="8"/>
      <c r="BS16312" s="8"/>
      <c r="BT16312" s="8"/>
      <c r="BU16312" s="8"/>
    </row>
    <row r="16313" spans="68:73">
      <c r="BP16313" s="10"/>
      <c r="BQ16313" s="10"/>
      <c r="BR16313" s="10"/>
      <c r="BS16313" s="10"/>
      <c r="BT16313" s="10"/>
      <c r="BU16313" s="10"/>
    </row>
    <row r="16314" spans="68:73">
      <c r="BP16314" s="8"/>
      <c r="BQ16314" s="8"/>
      <c r="BR16314" s="8"/>
      <c r="BS16314" s="8"/>
      <c r="BT16314" s="8"/>
      <c r="BU16314" s="8"/>
    </row>
    <row r="16315" spans="68:73">
      <c r="BP16315" s="10"/>
      <c r="BQ16315" s="10"/>
      <c r="BR16315" s="10"/>
      <c r="BS16315" s="10"/>
      <c r="BT16315" s="10"/>
      <c r="BU16315" s="10"/>
    </row>
    <row r="16316" spans="68:73">
      <c r="BP16316" s="8"/>
      <c r="BQ16316" s="8"/>
      <c r="BR16316" s="8"/>
      <c r="BS16316" s="8"/>
      <c r="BT16316" s="8"/>
      <c r="BU16316" s="8"/>
    </row>
    <row r="16317" spans="68:73">
      <c r="BP16317" s="10"/>
      <c r="BQ16317" s="10"/>
      <c r="BR16317" s="10"/>
      <c r="BS16317" s="10"/>
      <c r="BT16317" s="10"/>
      <c r="BU16317" s="10"/>
    </row>
    <row r="16318" spans="68:73">
      <c r="BP16318" s="8"/>
      <c r="BQ16318" s="8"/>
      <c r="BR16318" s="8"/>
      <c r="BS16318" s="8"/>
      <c r="BT16318" s="8"/>
      <c r="BU16318" s="8"/>
    </row>
    <row r="16319" spans="68:73">
      <c r="BP16319" s="10"/>
      <c r="BQ16319" s="10"/>
      <c r="BR16319" s="10"/>
      <c r="BS16319" s="10"/>
      <c r="BT16319" s="10"/>
      <c r="BU16319" s="10"/>
    </row>
    <row r="16320" spans="68:73">
      <c r="BP16320" s="8"/>
      <c r="BQ16320" s="8"/>
      <c r="BR16320" s="8"/>
      <c r="BS16320" s="8"/>
      <c r="BT16320" s="8"/>
      <c r="BU16320" s="8"/>
    </row>
    <row r="16321" spans="68:73">
      <c r="BP16321" s="10"/>
      <c r="BQ16321" s="10"/>
      <c r="BR16321" s="10"/>
      <c r="BS16321" s="10"/>
      <c r="BT16321" s="10"/>
      <c r="BU16321" s="10"/>
    </row>
    <row r="16322" spans="68:73">
      <c r="BP16322" s="8"/>
      <c r="BQ16322" s="8"/>
      <c r="BR16322" s="8"/>
      <c r="BS16322" s="8"/>
      <c r="BT16322" s="8"/>
      <c r="BU16322" s="8"/>
    </row>
    <row r="16323" spans="68:73">
      <c r="BP16323" s="10"/>
      <c r="BQ16323" s="10"/>
      <c r="BR16323" s="10"/>
      <c r="BS16323" s="10"/>
      <c r="BT16323" s="10"/>
      <c r="BU16323" s="10"/>
    </row>
    <row r="16324" spans="68:73">
      <c r="BP16324" s="8"/>
      <c r="BQ16324" s="8"/>
      <c r="BR16324" s="8"/>
      <c r="BS16324" s="8"/>
      <c r="BT16324" s="8"/>
      <c r="BU16324" s="8"/>
    </row>
    <row r="16325" spans="68:73">
      <c r="BP16325" s="10"/>
      <c r="BQ16325" s="10"/>
      <c r="BR16325" s="10"/>
      <c r="BS16325" s="10"/>
      <c r="BT16325" s="10"/>
      <c r="BU16325" s="10"/>
    </row>
    <row r="16326" spans="68:73">
      <c r="BP16326" s="8"/>
      <c r="BQ16326" s="8"/>
      <c r="BR16326" s="8"/>
      <c r="BS16326" s="8"/>
      <c r="BT16326" s="8"/>
      <c r="BU16326" s="8"/>
    </row>
    <row r="16327" spans="68:73">
      <c r="BP16327" s="10"/>
      <c r="BQ16327" s="10"/>
      <c r="BR16327" s="10"/>
      <c r="BS16327" s="10"/>
      <c r="BT16327" s="10"/>
      <c r="BU16327" s="10"/>
    </row>
    <row r="16328" spans="68:73">
      <c r="BP16328" s="8"/>
      <c r="BQ16328" s="8"/>
      <c r="BR16328" s="8"/>
      <c r="BS16328" s="8"/>
      <c r="BT16328" s="8"/>
      <c r="BU16328" s="8"/>
    </row>
    <row r="16329" spans="68:73">
      <c r="BP16329" s="10"/>
      <c r="BQ16329" s="10"/>
      <c r="BR16329" s="10"/>
      <c r="BS16329" s="10"/>
      <c r="BT16329" s="10"/>
      <c r="BU16329" s="10"/>
    </row>
    <row r="16330" spans="68:73">
      <c r="BP16330" s="8"/>
      <c r="BQ16330" s="8"/>
      <c r="BR16330" s="8"/>
      <c r="BS16330" s="8"/>
      <c r="BT16330" s="8"/>
      <c r="BU16330" s="8"/>
    </row>
    <row r="16331" spans="68:73">
      <c r="BP16331" s="10"/>
      <c r="BQ16331" s="10"/>
      <c r="BR16331" s="10"/>
      <c r="BS16331" s="10"/>
      <c r="BT16331" s="10"/>
      <c r="BU16331" s="10"/>
    </row>
    <row r="16332" spans="68:73">
      <c r="BP16332" s="8"/>
      <c r="BQ16332" s="8"/>
      <c r="BR16332" s="8"/>
      <c r="BS16332" s="8"/>
      <c r="BT16332" s="8"/>
      <c r="BU16332" s="8"/>
    </row>
    <row r="16333" spans="68:73">
      <c r="BP16333" s="10"/>
      <c r="BQ16333" s="10"/>
      <c r="BR16333" s="10"/>
      <c r="BS16333" s="10"/>
      <c r="BT16333" s="10"/>
      <c r="BU16333" s="10"/>
    </row>
    <row r="16334" spans="68:73">
      <c r="BP16334" s="8"/>
      <c r="BQ16334" s="8"/>
      <c r="BR16334" s="8"/>
      <c r="BS16334" s="8"/>
      <c r="BT16334" s="8"/>
      <c r="BU16334" s="8"/>
    </row>
    <row r="16335" spans="68:73">
      <c r="BP16335" s="10"/>
      <c r="BQ16335" s="10"/>
      <c r="BR16335" s="10"/>
      <c r="BS16335" s="10"/>
      <c r="BT16335" s="10"/>
      <c r="BU16335" s="10"/>
    </row>
    <row r="16336" spans="68:73">
      <c r="BP16336" s="8"/>
      <c r="BQ16336" s="8"/>
      <c r="BR16336" s="8"/>
      <c r="BS16336" s="8"/>
      <c r="BT16336" s="8"/>
      <c r="BU16336" s="8"/>
    </row>
    <row r="16337" spans="68:73">
      <c r="BP16337" s="10"/>
      <c r="BQ16337" s="10"/>
      <c r="BR16337" s="10"/>
      <c r="BS16337" s="10"/>
      <c r="BT16337" s="10"/>
      <c r="BU16337" s="10"/>
    </row>
    <row r="16338" spans="68:73">
      <c r="BP16338" s="8"/>
      <c r="BQ16338" s="8"/>
      <c r="BR16338" s="8"/>
      <c r="BS16338" s="8"/>
      <c r="BT16338" s="8"/>
      <c r="BU16338" s="8"/>
    </row>
    <row r="16339" spans="68:73">
      <c r="BP16339" s="10"/>
      <c r="BQ16339" s="10"/>
      <c r="BR16339" s="10"/>
      <c r="BS16339" s="10"/>
      <c r="BT16339" s="10"/>
      <c r="BU16339" s="10"/>
    </row>
    <row r="16340" spans="68:73">
      <c r="BP16340" s="8"/>
      <c r="BQ16340" s="8"/>
      <c r="BR16340" s="8"/>
      <c r="BS16340" s="8"/>
      <c r="BT16340" s="8"/>
      <c r="BU16340" s="8"/>
    </row>
    <row r="16341" spans="68:73">
      <c r="BP16341" s="10"/>
      <c r="BQ16341" s="10"/>
      <c r="BR16341" s="10"/>
      <c r="BS16341" s="10"/>
      <c r="BT16341" s="10"/>
      <c r="BU16341" s="10"/>
    </row>
    <row r="16342" spans="68:73">
      <c r="BP16342" s="8"/>
      <c r="BQ16342" s="8"/>
      <c r="BR16342" s="8"/>
      <c r="BS16342" s="8"/>
      <c r="BT16342" s="8"/>
      <c r="BU16342" s="8"/>
    </row>
    <row r="16343" spans="68:73">
      <c r="BP16343" s="10"/>
      <c r="BQ16343" s="10"/>
      <c r="BR16343" s="10"/>
      <c r="BS16343" s="10"/>
      <c r="BT16343" s="10"/>
      <c r="BU16343" s="10"/>
    </row>
    <row r="16344" spans="68:73">
      <c r="BP16344" s="8"/>
      <c r="BQ16344" s="8"/>
      <c r="BR16344" s="8"/>
      <c r="BS16344" s="8"/>
      <c r="BT16344" s="8"/>
      <c r="BU16344" s="8"/>
    </row>
    <row r="16345" spans="68:73">
      <c r="BP16345" s="10"/>
      <c r="BQ16345" s="10"/>
      <c r="BR16345" s="10"/>
      <c r="BS16345" s="10"/>
      <c r="BT16345" s="10"/>
      <c r="BU16345" s="10"/>
    </row>
    <row r="16346" spans="68:73">
      <c r="BP16346" s="8"/>
      <c r="BQ16346" s="8"/>
      <c r="BR16346" s="8"/>
      <c r="BS16346" s="8"/>
      <c r="BT16346" s="8"/>
      <c r="BU16346" s="8"/>
    </row>
    <row r="16347" spans="68:73">
      <c r="BP16347" s="10"/>
      <c r="BQ16347" s="10"/>
      <c r="BR16347" s="10"/>
      <c r="BS16347" s="10"/>
      <c r="BT16347" s="10"/>
      <c r="BU16347" s="10"/>
    </row>
    <row r="16348" spans="68:73">
      <c r="BP16348" s="8"/>
      <c r="BQ16348" s="8"/>
      <c r="BR16348" s="8"/>
      <c r="BS16348" s="8"/>
      <c r="BT16348" s="8"/>
      <c r="BU16348" s="8"/>
    </row>
    <row r="16349" spans="68:73">
      <c r="BP16349" s="10"/>
      <c r="BQ16349" s="10"/>
      <c r="BR16349" s="10"/>
      <c r="BS16349" s="10"/>
      <c r="BT16349" s="10"/>
      <c r="BU16349" s="10"/>
    </row>
    <row r="16350" spans="68:73">
      <c r="BP16350" s="8"/>
      <c r="BQ16350" s="8"/>
      <c r="BR16350" s="8"/>
      <c r="BS16350" s="8"/>
      <c r="BT16350" s="8"/>
      <c r="BU16350" s="8"/>
    </row>
    <row r="16351" spans="68:73">
      <c r="BP16351" s="10"/>
      <c r="BQ16351" s="10"/>
      <c r="BR16351" s="10"/>
      <c r="BS16351" s="10"/>
      <c r="BT16351" s="10"/>
      <c r="BU16351" s="10"/>
    </row>
    <row r="16352" spans="68:73">
      <c r="BP16352" s="8"/>
      <c r="BQ16352" s="8"/>
      <c r="BR16352" s="8"/>
      <c r="BS16352" s="8"/>
      <c r="BT16352" s="8"/>
      <c r="BU16352" s="8"/>
    </row>
    <row r="16353" spans="68:73">
      <c r="BP16353" s="10"/>
      <c r="BQ16353" s="10"/>
      <c r="BR16353" s="10"/>
      <c r="BS16353" s="10"/>
      <c r="BT16353" s="10"/>
      <c r="BU16353" s="10"/>
    </row>
    <row r="16354" spans="68:73">
      <c r="BP16354" s="8"/>
      <c r="BQ16354" s="8"/>
      <c r="BR16354" s="8"/>
      <c r="BS16354" s="8"/>
      <c r="BT16354" s="8"/>
      <c r="BU16354" s="8"/>
    </row>
    <row r="16355" spans="68:73">
      <c r="BP16355" s="10"/>
      <c r="BQ16355" s="10"/>
      <c r="BR16355" s="10"/>
      <c r="BS16355" s="10"/>
      <c r="BT16355" s="10"/>
      <c r="BU16355" s="10"/>
    </row>
    <row r="16356" spans="68:73">
      <c r="BP16356" s="8"/>
      <c r="BQ16356" s="8"/>
      <c r="BR16356" s="8"/>
      <c r="BS16356" s="8"/>
      <c r="BT16356" s="8"/>
      <c r="BU16356" s="8"/>
    </row>
    <row r="16357" spans="68:73">
      <c r="BP16357" s="10"/>
      <c r="BQ16357" s="10"/>
      <c r="BR16357" s="10"/>
      <c r="BS16357" s="10"/>
      <c r="BT16357" s="10"/>
      <c r="BU16357" s="10"/>
    </row>
    <row r="16358" spans="68:73">
      <c r="BP16358" s="8"/>
      <c r="BQ16358" s="8"/>
      <c r="BR16358" s="8"/>
      <c r="BS16358" s="8"/>
      <c r="BT16358" s="8"/>
      <c r="BU16358" s="8"/>
    </row>
    <row r="16359" spans="68:73">
      <c r="BP16359" s="10"/>
      <c r="BQ16359" s="10"/>
      <c r="BR16359" s="10"/>
      <c r="BS16359" s="10"/>
      <c r="BT16359" s="10"/>
      <c r="BU16359" s="10"/>
    </row>
    <row r="16360" spans="68:73">
      <c r="BP16360" s="8"/>
      <c r="BQ16360" s="8"/>
      <c r="BR16360" s="8"/>
      <c r="BS16360" s="8"/>
      <c r="BT16360" s="8"/>
      <c r="BU16360" s="8"/>
    </row>
    <row r="16361" spans="68:73">
      <c r="BP16361" s="10"/>
      <c r="BQ16361" s="10"/>
      <c r="BR16361" s="10"/>
      <c r="BS16361" s="10"/>
      <c r="BT16361" s="10"/>
      <c r="BU16361" s="10"/>
    </row>
    <row r="16362" spans="68:73">
      <c r="BP16362" s="8"/>
      <c r="BQ16362" s="8"/>
      <c r="BR16362" s="8"/>
      <c r="BS16362" s="8"/>
      <c r="BT16362" s="8"/>
      <c r="BU16362" s="8"/>
    </row>
    <row r="16363" spans="68:73">
      <c r="BP16363" s="10"/>
      <c r="BQ16363" s="10"/>
      <c r="BR16363" s="10"/>
      <c r="BS16363" s="10"/>
      <c r="BT16363" s="10"/>
      <c r="BU16363" s="10"/>
    </row>
    <row r="16364" spans="68:73">
      <c r="BP16364" s="8"/>
      <c r="BQ16364" s="8"/>
      <c r="BR16364" s="8"/>
      <c r="BS16364" s="8"/>
      <c r="BT16364" s="8"/>
      <c r="BU16364" s="8"/>
    </row>
    <row r="16365" spans="68:73">
      <c r="BP16365" s="10"/>
      <c r="BQ16365" s="10"/>
      <c r="BR16365" s="10"/>
      <c r="BS16365" s="10"/>
      <c r="BT16365" s="10"/>
      <c r="BU16365" s="10"/>
    </row>
    <row r="16366" spans="68:73">
      <c r="BP16366" s="8"/>
      <c r="BQ16366" s="8"/>
      <c r="BR16366" s="8"/>
      <c r="BS16366" s="8"/>
      <c r="BT16366" s="8"/>
      <c r="BU16366" s="8"/>
    </row>
    <row r="16367" spans="68:73">
      <c r="BP16367" s="10"/>
      <c r="BQ16367" s="10"/>
      <c r="BR16367" s="10"/>
      <c r="BS16367" s="10"/>
      <c r="BT16367" s="10"/>
      <c r="BU16367" s="10"/>
    </row>
    <row r="16368" spans="68:73">
      <c r="BP16368" s="8"/>
      <c r="BQ16368" s="8"/>
      <c r="BR16368" s="8"/>
      <c r="BS16368" s="8"/>
      <c r="BT16368" s="8"/>
      <c r="BU16368" s="8"/>
    </row>
    <row r="16369" spans="68:73">
      <c r="BP16369" s="10"/>
      <c r="BQ16369" s="10"/>
      <c r="BR16369" s="10"/>
      <c r="BS16369" s="10"/>
      <c r="BT16369" s="10"/>
      <c r="BU16369" s="10"/>
    </row>
    <row r="16370" spans="68:73">
      <c r="BP16370" s="8"/>
      <c r="BQ16370" s="8"/>
      <c r="BR16370" s="8"/>
      <c r="BS16370" s="8"/>
      <c r="BT16370" s="8"/>
      <c r="BU16370" s="8"/>
    </row>
    <row r="16371" spans="68:73">
      <c r="BP16371" s="10"/>
      <c r="BQ16371" s="10"/>
      <c r="BR16371" s="10"/>
      <c r="BS16371" s="10"/>
      <c r="BT16371" s="10"/>
      <c r="BU16371" s="10"/>
    </row>
    <row r="16372" spans="68:73">
      <c r="BP16372" s="8"/>
      <c r="BQ16372" s="8"/>
      <c r="BR16372" s="8"/>
      <c r="BS16372" s="8"/>
      <c r="BT16372" s="8"/>
      <c r="BU16372" s="8"/>
    </row>
    <row r="16373" spans="68:73">
      <c r="BP16373" s="10"/>
      <c r="BQ16373" s="10"/>
      <c r="BR16373" s="10"/>
      <c r="BS16373" s="10"/>
      <c r="BT16373" s="10"/>
      <c r="BU16373" s="10"/>
    </row>
    <row r="16374" spans="68:73">
      <c r="BP16374" s="8"/>
      <c r="BQ16374" s="8"/>
      <c r="BR16374" s="8"/>
      <c r="BS16374" s="8"/>
      <c r="BT16374" s="8"/>
      <c r="BU16374" s="8"/>
    </row>
    <row r="16375" spans="68:73">
      <c r="BP16375" s="10"/>
      <c r="BQ16375" s="10"/>
      <c r="BR16375" s="10"/>
      <c r="BS16375" s="10"/>
      <c r="BT16375" s="10"/>
      <c r="BU16375" s="10"/>
    </row>
    <row r="16376" spans="68:73">
      <c r="BP16376" s="8"/>
      <c r="BQ16376" s="8"/>
      <c r="BR16376" s="8"/>
      <c r="BS16376" s="8"/>
      <c r="BT16376" s="8"/>
      <c r="BU16376" s="8"/>
    </row>
    <row r="16377" spans="68:73">
      <c r="BP16377" s="10"/>
      <c r="BQ16377" s="10"/>
      <c r="BR16377" s="10"/>
      <c r="BS16377" s="10"/>
      <c r="BT16377" s="10"/>
      <c r="BU16377" s="10"/>
    </row>
    <row r="16378" spans="68:73">
      <c r="BP16378" s="8"/>
      <c r="BQ16378" s="8"/>
      <c r="BR16378" s="8"/>
      <c r="BS16378" s="8"/>
      <c r="BT16378" s="8"/>
      <c r="BU16378" s="8"/>
    </row>
    <row r="16379" spans="68:73">
      <c r="BP16379" s="10"/>
      <c r="BQ16379" s="10"/>
      <c r="BR16379" s="10"/>
      <c r="BS16379" s="10"/>
      <c r="BT16379" s="10"/>
      <c r="BU16379" s="10"/>
    </row>
    <row r="16380" spans="68:73">
      <c r="BP16380" s="8"/>
      <c r="BQ16380" s="8"/>
      <c r="BR16380" s="8"/>
      <c r="BS16380" s="8"/>
      <c r="BT16380" s="8"/>
      <c r="BU16380" s="8"/>
    </row>
    <row r="16381" spans="68:73">
      <c r="BP16381" s="10"/>
      <c r="BQ16381" s="10"/>
      <c r="BR16381" s="10"/>
      <c r="BS16381" s="10"/>
      <c r="BT16381" s="10"/>
      <c r="BU16381" s="10"/>
    </row>
    <row r="16382" spans="68:73">
      <c r="BP16382" s="8"/>
      <c r="BQ16382" s="8"/>
      <c r="BR16382" s="8"/>
      <c r="BS16382" s="8"/>
      <c r="BT16382" s="8"/>
      <c r="BU16382" s="8"/>
    </row>
    <row r="16383" spans="68:73">
      <c r="BP16383" s="10"/>
      <c r="BQ16383" s="10"/>
      <c r="BR16383" s="10"/>
      <c r="BS16383" s="10"/>
      <c r="BT16383" s="10"/>
      <c r="BU16383" s="10"/>
    </row>
    <row r="16384" spans="68:73">
      <c r="BP16384" s="8"/>
      <c r="BQ16384" s="8"/>
      <c r="BR16384" s="8"/>
      <c r="BS16384" s="8"/>
      <c r="BT16384" s="8"/>
      <c r="BU16384" s="8"/>
    </row>
    <row r="16385" spans="68:73">
      <c r="BP16385" s="10"/>
      <c r="BQ16385" s="10"/>
      <c r="BR16385" s="10"/>
      <c r="BS16385" s="10"/>
      <c r="BT16385" s="10"/>
      <c r="BU16385" s="10"/>
    </row>
    <row r="16386" spans="68:73">
      <c r="BP16386" s="8"/>
      <c r="BQ16386" s="8"/>
      <c r="BR16386" s="8"/>
      <c r="BS16386" s="8"/>
      <c r="BT16386" s="8"/>
      <c r="BU16386" s="8"/>
    </row>
    <row r="16387" spans="68:73">
      <c r="BP16387" s="10"/>
      <c r="BQ16387" s="10"/>
      <c r="BR16387" s="10"/>
      <c r="BS16387" s="10"/>
      <c r="BT16387" s="10"/>
      <c r="BU16387" s="10"/>
    </row>
    <row r="16388" spans="68:73">
      <c r="BP16388" s="8"/>
      <c r="BQ16388" s="8"/>
      <c r="BR16388" s="8"/>
      <c r="BS16388" s="8"/>
      <c r="BT16388" s="8"/>
      <c r="BU16388" s="8"/>
    </row>
    <row r="16389" spans="68:73">
      <c r="BP16389" s="10"/>
      <c r="BQ16389" s="10"/>
      <c r="BR16389" s="10"/>
      <c r="BS16389" s="10"/>
      <c r="BT16389" s="10"/>
      <c r="BU16389" s="10"/>
    </row>
    <row r="16390" spans="68:73">
      <c r="BP16390" s="8"/>
      <c r="BQ16390" s="8"/>
      <c r="BR16390" s="8"/>
      <c r="BS16390" s="8"/>
      <c r="BT16390" s="8"/>
      <c r="BU16390" s="8"/>
    </row>
    <row r="16391" spans="68:73">
      <c r="BP16391" s="10"/>
      <c r="BQ16391" s="10"/>
      <c r="BR16391" s="10"/>
      <c r="BS16391" s="10"/>
      <c r="BT16391" s="10"/>
      <c r="BU16391" s="10"/>
    </row>
    <row r="16392" spans="68:73">
      <c r="BP16392" s="8"/>
      <c r="BQ16392" s="8"/>
      <c r="BR16392" s="8"/>
      <c r="BS16392" s="8"/>
      <c r="BT16392" s="8"/>
      <c r="BU16392" s="8"/>
    </row>
    <row r="16393" spans="68:73">
      <c r="BP16393" s="10"/>
      <c r="BQ16393" s="10"/>
      <c r="BR16393" s="10"/>
      <c r="BS16393" s="10"/>
      <c r="BT16393" s="10"/>
      <c r="BU16393" s="10"/>
    </row>
    <row r="16394" spans="68:73">
      <c r="BP16394" s="8"/>
      <c r="BQ16394" s="8"/>
      <c r="BR16394" s="8"/>
      <c r="BS16394" s="8"/>
      <c r="BT16394" s="8"/>
      <c r="BU16394" s="8"/>
    </row>
    <row r="16395" spans="68:73">
      <c r="BP16395" s="10"/>
      <c r="BQ16395" s="10"/>
      <c r="BR16395" s="10"/>
      <c r="BS16395" s="10"/>
      <c r="BT16395" s="10"/>
      <c r="BU16395" s="10"/>
    </row>
    <row r="16396" spans="68:73">
      <c r="BP16396" s="8"/>
      <c r="BQ16396" s="8"/>
      <c r="BR16396" s="8"/>
      <c r="BS16396" s="8"/>
      <c r="BT16396" s="8"/>
      <c r="BU16396" s="8"/>
    </row>
    <row r="16397" spans="68:73">
      <c r="BP16397" s="10"/>
      <c r="BQ16397" s="10"/>
      <c r="BR16397" s="10"/>
      <c r="BS16397" s="10"/>
      <c r="BT16397" s="10"/>
      <c r="BU16397" s="10"/>
    </row>
    <row r="16398" spans="68:73">
      <c r="BP16398" s="8"/>
      <c r="BQ16398" s="8"/>
      <c r="BR16398" s="8"/>
      <c r="BS16398" s="8"/>
      <c r="BT16398" s="8"/>
      <c r="BU16398" s="8"/>
    </row>
    <row r="16399" spans="68:73">
      <c r="BP16399" s="10"/>
      <c r="BQ16399" s="10"/>
      <c r="BR16399" s="10"/>
      <c r="BS16399" s="10"/>
      <c r="BT16399" s="10"/>
      <c r="BU16399" s="10"/>
    </row>
    <row r="16400" spans="68:73">
      <c r="BP16400" s="8"/>
      <c r="BQ16400" s="8"/>
      <c r="BR16400" s="8"/>
      <c r="BS16400" s="8"/>
      <c r="BT16400" s="8"/>
      <c r="BU16400" s="8"/>
    </row>
    <row r="16401" spans="68:73">
      <c r="BP16401" s="10"/>
      <c r="BQ16401" s="10"/>
      <c r="BR16401" s="10"/>
      <c r="BS16401" s="10"/>
      <c r="BT16401" s="10"/>
      <c r="BU16401" s="10"/>
    </row>
    <row r="16402" spans="68:73">
      <c r="BP16402" s="8"/>
      <c r="BQ16402" s="8"/>
      <c r="BR16402" s="8"/>
      <c r="BS16402" s="8"/>
      <c r="BT16402" s="8"/>
      <c r="BU16402" s="8"/>
    </row>
    <row r="16403" spans="68:73">
      <c r="BP16403" s="10"/>
      <c r="BQ16403" s="10"/>
      <c r="BR16403" s="10"/>
      <c r="BS16403" s="10"/>
      <c r="BT16403" s="10"/>
      <c r="BU16403" s="10"/>
    </row>
    <row r="16404" spans="68:73">
      <c r="BP16404" s="8"/>
      <c r="BQ16404" s="8"/>
      <c r="BR16404" s="8"/>
      <c r="BS16404" s="8"/>
      <c r="BT16404" s="8"/>
      <c r="BU16404" s="8"/>
    </row>
    <row r="16405" spans="68:73">
      <c r="BP16405" s="10"/>
      <c r="BQ16405" s="10"/>
      <c r="BR16405" s="10"/>
      <c r="BS16405" s="10"/>
      <c r="BT16405" s="10"/>
      <c r="BU16405" s="10"/>
    </row>
    <row r="16406" spans="68:73">
      <c r="BP16406" s="8"/>
      <c r="BQ16406" s="8"/>
      <c r="BR16406" s="8"/>
      <c r="BS16406" s="8"/>
      <c r="BT16406" s="8"/>
      <c r="BU16406" s="8"/>
    </row>
    <row r="16407" spans="68:73">
      <c r="BP16407" s="10"/>
      <c r="BQ16407" s="10"/>
      <c r="BR16407" s="10"/>
      <c r="BS16407" s="10"/>
      <c r="BT16407" s="10"/>
      <c r="BU16407" s="10"/>
    </row>
    <row r="16408" spans="68:73">
      <c r="BP16408" s="8"/>
      <c r="BQ16408" s="8"/>
      <c r="BR16408" s="8"/>
      <c r="BS16408" s="8"/>
      <c r="BT16408" s="8"/>
      <c r="BU16408" s="8"/>
    </row>
    <row r="16409" spans="68:73">
      <c r="BP16409" s="10"/>
      <c r="BQ16409" s="10"/>
      <c r="BR16409" s="10"/>
      <c r="BS16409" s="10"/>
      <c r="BT16409" s="10"/>
      <c r="BU16409" s="10"/>
    </row>
    <row r="16410" spans="68:73">
      <c r="BP16410" s="8"/>
      <c r="BQ16410" s="8"/>
      <c r="BR16410" s="8"/>
      <c r="BS16410" s="8"/>
      <c r="BT16410" s="8"/>
      <c r="BU16410" s="8"/>
    </row>
    <row r="16411" spans="68:73">
      <c r="BP16411" s="10"/>
      <c r="BQ16411" s="10"/>
      <c r="BR16411" s="10"/>
      <c r="BS16411" s="10"/>
      <c r="BT16411" s="10"/>
      <c r="BU16411" s="10"/>
    </row>
    <row r="16412" spans="68:73">
      <c r="BP16412" s="8"/>
      <c r="BQ16412" s="8"/>
      <c r="BR16412" s="8"/>
      <c r="BS16412" s="8"/>
      <c r="BT16412" s="8"/>
      <c r="BU16412" s="8"/>
    </row>
    <row r="16413" spans="68:73">
      <c r="BP16413" s="10"/>
      <c r="BQ16413" s="10"/>
      <c r="BR16413" s="10"/>
      <c r="BS16413" s="10"/>
      <c r="BT16413" s="10"/>
      <c r="BU16413" s="10"/>
    </row>
    <row r="16414" spans="68:73">
      <c r="BP16414" s="8"/>
      <c r="BQ16414" s="8"/>
      <c r="BR16414" s="8"/>
      <c r="BS16414" s="8"/>
      <c r="BT16414" s="8"/>
      <c r="BU16414" s="8"/>
    </row>
    <row r="16415" spans="68:73">
      <c r="BP16415" s="10"/>
      <c r="BQ16415" s="10"/>
      <c r="BR16415" s="10"/>
      <c r="BS16415" s="10"/>
      <c r="BT16415" s="10"/>
      <c r="BU16415" s="10"/>
    </row>
    <row r="16416" spans="68:73">
      <c r="BP16416" s="8"/>
      <c r="BQ16416" s="8"/>
      <c r="BR16416" s="8"/>
      <c r="BS16416" s="8"/>
      <c r="BT16416" s="8"/>
      <c r="BU16416" s="8"/>
    </row>
    <row r="16417" spans="68:73">
      <c r="BP16417" s="10"/>
      <c r="BQ16417" s="10"/>
      <c r="BR16417" s="10"/>
      <c r="BS16417" s="10"/>
      <c r="BT16417" s="10"/>
      <c r="BU16417" s="10"/>
    </row>
    <row r="16418" spans="68:73">
      <c r="BP16418" s="8"/>
      <c r="BQ16418" s="8"/>
      <c r="BR16418" s="8"/>
      <c r="BS16418" s="8"/>
      <c r="BT16418" s="8"/>
      <c r="BU16418" s="8"/>
    </row>
    <row r="16419" spans="68:73">
      <c r="BP16419" s="10"/>
      <c r="BQ16419" s="10"/>
      <c r="BR16419" s="10"/>
      <c r="BS16419" s="10"/>
      <c r="BT16419" s="10"/>
      <c r="BU16419" s="10"/>
    </row>
    <row r="16420" spans="68:73">
      <c r="BP16420" s="8"/>
      <c r="BQ16420" s="8"/>
      <c r="BR16420" s="8"/>
      <c r="BS16420" s="8"/>
      <c r="BT16420" s="8"/>
      <c r="BU16420" s="8"/>
    </row>
    <row r="16421" spans="68:73">
      <c r="BP16421" s="10"/>
      <c r="BQ16421" s="10"/>
      <c r="BR16421" s="10"/>
      <c r="BS16421" s="10"/>
      <c r="BT16421" s="10"/>
      <c r="BU16421" s="10"/>
    </row>
    <row r="16422" spans="68:73">
      <c r="BP16422" s="8"/>
      <c r="BQ16422" s="8"/>
      <c r="BR16422" s="8"/>
      <c r="BS16422" s="8"/>
      <c r="BT16422" s="8"/>
      <c r="BU16422" s="8"/>
    </row>
    <row r="16423" spans="68:73">
      <c r="BP16423" s="10"/>
      <c r="BQ16423" s="10"/>
      <c r="BR16423" s="10"/>
      <c r="BS16423" s="10"/>
      <c r="BT16423" s="10"/>
      <c r="BU16423" s="10"/>
    </row>
    <row r="16424" spans="68:73">
      <c r="BP16424" s="8"/>
      <c r="BQ16424" s="8"/>
      <c r="BR16424" s="8"/>
      <c r="BS16424" s="8"/>
      <c r="BT16424" s="8"/>
      <c r="BU16424" s="8"/>
    </row>
    <row r="16425" spans="68:73">
      <c r="BP16425" s="10"/>
      <c r="BQ16425" s="10"/>
      <c r="BR16425" s="10"/>
      <c r="BS16425" s="10"/>
      <c r="BT16425" s="10"/>
      <c r="BU16425" s="10"/>
    </row>
    <row r="16426" spans="68:73">
      <c r="BP16426" s="8"/>
      <c r="BQ16426" s="8"/>
      <c r="BR16426" s="8"/>
      <c r="BS16426" s="8"/>
      <c r="BT16426" s="8"/>
      <c r="BU16426" s="8"/>
    </row>
    <row r="16427" spans="68:73">
      <c r="BP16427" s="10"/>
      <c r="BQ16427" s="10"/>
      <c r="BR16427" s="10"/>
      <c r="BS16427" s="10"/>
      <c r="BT16427" s="10"/>
      <c r="BU16427" s="10"/>
    </row>
    <row r="16428" spans="68:73">
      <c r="BP16428" s="8"/>
      <c r="BQ16428" s="8"/>
      <c r="BR16428" s="8"/>
      <c r="BS16428" s="8"/>
      <c r="BT16428" s="8"/>
      <c r="BU16428" s="8"/>
    </row>
    <row r="16429" spans="68:73">
      <c r="BP16429" s="10"/>
      <c r="BQ16429" s="10"/>
      <c r="BR16429" s="10"/>
      <c r="BS16429" s="10"/>
      <c r="BT16429" s="10"/>
      <c r="BU16429" s="10"/>
    </row>
    <row r="16430" spans="68:73">
      <c r="BP16430" s="8"/>
      <c r="BQ16430" s="8"/>
      <c r="BR16430" s="8"/>
      <c r="BS16430" s="8"/>
      <c r="BT16430" s="8"/>
      <c r="BU16430" s="8"/>
    </row>
    <row r="16431" spans="68:73">
      <c r="BP16431" s="10"/>
      <c r="BQ16431" s="10"/>
      <c r="BR16431" s="10"/>
      <c r="BS16431" s="10"/>
      <c r="BT16431" s="10"/>
      <c r="BU16431" s="10"/>
    </row>
    <row r="16432" spans="68:73">
      <c r="BP16432" s="8"/>
      <c r="BQ16432" s="8"/>
      <c r="BR16432" s="8"/>
      <c r="BS16432" s="8"/>
      <c r="BT16432" s="8"/>
      <c r="BU16432" s="8"/>
    </row>
    <row r="16433" spans="68:73">
      <c r="BP16433" s="10"/>
      <c r="BQ16433" s="10"/>
      <c r="BR16433" s="10"/>
      <c r="BS16433" s="10"/>
      <c r="BT16433" s="10"/>
      <c r="BU16433" s="10"/>
    </row>
    <row r="16434" spans="68:73">
      <c r="BP16434" s="8"/>
      <c r="BQ16434" s="8"/>
      <c r="BR16434" s="8"/>
      <c r="BS16434" s="8"/>
      <c r="BT16434" s="8"/>
      <c r="BU16434" s="8"/>
    </row>
    <row r="16435" spans="68:73">
      <c r="BP16435" s="10"/>
      <c r="BQ16435" s="10"/>
      <c r="BR16435" s="10"/>
      <c r="BS16435" s="10"/>
      <c r="BT16435" s="10"/>
      <c r="BU16435" s="10"/>
    </row>
    <row r="16436" spans="68:73">
      <c r="BP16436" s="8"/>
      <c r="BQ16436" s="8"/>
      <c r="BR16436" s="8"/>
      <c r="BS16436" s="8"/>
      <c r="BT16436" s="8"/>
      <c r="BU16436" s="8"/>
    </row>
    <row r="16437" spans="68:73">
      <c r="BP16437" s="10"/>
      <c r="BQ16437" s="10"/>
      <c r="BR16437" s="10"/>
      <c r="BS16437" s="10"/>
      <c r="BT16437" s="10"/>
      <c r="BU16437" s="10"/>
    </row>
    <row r="16438" spans="68:73">
      <c r="BP16438" s="8"/>
      <c r="BQ16438" s="8"/>
      <c r="BR16438" s="8"/>
      <c r="BS16438" s="8"/>
      <c r="BT16438" s="8"/>
      <c r="BU16438" s="8"/>
    </row>
    <row r="16439" spans="68:73">
      <c r="BP16439" s="10"/>
      <c r="BQ16439" s="10"/>
      <c r="BR16439" s="10"/>
      <c r="BS16439" s="10"/>
      <c r="BT16439" s="10"/>
      <c r="BU16439" s="10"/>
    </row>
    <row r="16440" spans="68:73">
      <c r="BP16440" s="8"/>
      <c r="BQ16440" s="8"/>
      <c r="BR16440" s="8"/>
      <c r="BS16440" s="8"/>
      <c r="BT16440" s="8"/>
      <c r="BU16440" s="8"/>
    </row>
    <row r="16441" spans="68:73">
      <c r="BP16441" s="10"/>
      <c r="BQ16441" s="10"/>
      <c r="BR16441" s="10"/>
      <c r="BS16441" s="10"/>
      <c r="BT16441" s="10"/>
      <c r="BU16441" s="10"/>
    </row>
    <row r="16442" spans="68:73">
      <c r="BP16442" s="8"/>
      <c r="BQ16442" s="8"/>
      <c r="BR16442" s="8"/>
      <c r="BS16442" s="8"/>
      <c r="BT16442" s="8"/>
      <c r="BU16442" s="8"/>
    </row>
    <row r="16443" spans="68:73">
      <c r="BP16443" s="10"/>
      <c r="BQ16443" s="10"/>
      <c r="BR16443" s="10"/>
      <c r="BS16443" s="10"/>
      <c r="BT16443" s="10"/>
      <c r="BU16443" s="10"/>
    </row>
    <row r="16444" spans="68:73">
      <c r="BP16444" s="8"/>
      <c r="BQ16444" s="8"/>
      <c r="BR16444" s="8"/>
      <c r="BS16444" s="8"/>
      <c r="BT16444" s="8"/>
      <c r="BU16444" s="8"/>
    </row>
    <row r="16445" spans="68:73">
      <c r="BP16445" s="10"/>
      <c r="BQ16445" s="10"/>
      <c r="BR16445" s="10"/>
      <c r="BS16445" s="10"/>
      <c r="BT16445" s="10"/>
      <c r="BU16445" s="10"/>
    </row>
    <row r="16446" spans="68:73">
      <c r="BP16446" s="8"/>
      <c r="BQ16446" s="8"/>
      <c r="BR16446" s="8"/>
      <c r="BS16446" s="8"/>
      <c r="BT16446" s="8"/>
      <c r="BU16446" s="8"/>
    </row>
    <row r="16447" spans="68:73">
      <c r="BP16447" s="10"/>
      <c r="BQ16447" s="10"/>
      <c r="BR16447" s="10"/>
      <c r="BS16447" s="10"/>
      <c r="BT16447" s="10"/>
      <c r="BU16447" s="10"/>
    </row>
    <row r="16448" spans="68:73">
      <c r="BP16448" s="8"/>
      <c r="BQ16448" s="8"/>
      <c r="BR16448" s="8"/>
      <c r="BS16448" s="8"/>
      <c r="BT16448" s="8"/>
      <c r="BU16448" s="8"/>
    </row>
    <row r="16449" spans="68:73">
      <c r="BP16449" s="10"/>
      <c r="BQ16449" s="10"/>
      <c r="BR16449" s="10"/>
      <c r="BS16449" s="10"/>
      <c r="BT16449" s="10"/>
      <c r="BU16449" s="10"/>
    </row>
    <row r="16450" spans="68:73">
      <c r="BP16450" s="8"/>
      <c r="BQ16450" s="8"/>
      <c r="BR16450" s="8"/>
      <c r="BS16450" s="8"/>
      <c r="BT16450" s="8"/>
      <c r="BU16450" s="8"/>
    </row>
    <row r="16451" spans="68:73">
      <c r="BP16451" s="10"/>
      <c r="BQ16451" s="10"/>
      <c r="BR16451" s="10"/>
      <c r="BS16451" s="10"/>
      <c r="BT16451" s="10"/>
      <c r="BU16451" s="10"/>
    </row>
    <row r="16452" spans="68:73">
      <c r="BP16452" s="8"/>
      <c r="BQ16452" s="8"/>
      <c r="BR16452" s="8"/>
      <c r="BS16452" s="8"/>
      <c r="BT16452" s="8"/>
      <c r="BU16452" s="8"/>
    </row>
    <row r="16453" spans="68:73">
      <c r="BP16453" s="10"/>
      <c r="BQ16453" s="10"/>
      <c r="BR16453" s="10"/>
      <c r="BS16453" s="10"/>
      <c r="BT16453" s="10"/>
      <c r="BU16453" s="10"/>
    </row>
    <row r="16454" spans="68:73">
      <c r="BP16454" s="8"/>
      <c r="BQ16454" s="8"/>
      <c r="BR16454" s="8"/>
      <c r="BS16454" s="8"/>
      <c r="BT16454" s="8"/>
      <c r="BU16454" s="8"/>
    </row>
    <row r="16455" spans="68:73">
      <c r="BP16455" s="10"/>
      <c r="BQ16455" s="10"/>
      <c r="BR16455" s="10"/>
      <c r="BS16455" s="10"/>
      <c r="BT16455" s="10"/>
      <c r="BU16455" s="10"/>
    </row>
    <row r="16456" spans="68:73">
      <c r="BP16456" s="8"/>
      <c r="BQ16456" s="8"/>
      <c r="BR16456" s="8"/>
      <c r="BS16456" s="8"/>
      <c r="BT16456" s="8"/>
      <c r="BU16456" s="8"/>
    </row>
    <row r="16457" spans="68:73">
      <c r="BP16457" s="10"/>
      <c r="BQ16457" s="10"/>
      <c r="BR16457" s="10"/>
      <c r="BS16457" s="10"/>
      <c r="BT16457" s="10"/>
      <c r="BU16457" s="10"/>
    </row>
    <row r="16458" spans="68:73">
      <c r="BP16458" s="8"/>
      <c r="BQ16458" s="8"/>
      <c r="BR16458" s="8"/>
      <c r="BS16458" s="8"/>
      <c r="BT16458" s="8"/>
      <c r="BU16458" s="8"/>
    </row>
    <row r="16459" spans="68:73">
      <c r="BP16459" s="10"/>
      <c r="BQ16459" s="10"/>
      <c r="BR16459" s="10"/>
      <c r="BS16459" s="10"/>
      <c r="BT16459" s="10"/>
      <c r="BU16459" s="10"/>
    </row>
    <row r="16460" spans="68:73">
      <c r="BP16460" s="8"/>
      <c r="BQ16460" s="8"/>
      <c r="BR16460" s="8"/>
      <c r="BS16460" s="8"/>
      <c r="BT16460" s="8"/>
      <c r="BU16460" s="8"/>
    </row>
    <row r="16461" spans="68:73">
      <c r="BP16461" s="10"/>
      <c r="BQ16461" s="10"/>
      <c r="BR16461" s="10"/>
      <c r="BS16461" s="10"/>
      <c r="BT16461" s="10"/>
      <c r="BU16461" s="10"/>
    </row>
    <row r="16462" spans="68:73">
      <c r="BP16462" s="8"/>
      <c r="BQ16462" s="8"/>
      <c r="BR16462" s="8"/>
      <c r="BS16462" s="8"/>
      <c r="BT16462" s="8"/>
      <c r="BU16462" s="8"/>
    </row>
    <row r="16463" spans="68:73">
      <c r="BP16463" s="10"/>
      <c r="BQ16463" s="10"/>
      <c r="BR16463" s="10"/>
      <c r="BS16463" s="10"/>
      <c r="BT16463" s="10"/>
      <c r="BU16463" s="10"/>
    </row>
    <row r="16464" spans="68:73">
      <c r="BP16464" s="8"/>
      <c r="BQ16464" s="8"/>
      <c r="BR16464" s="8"/>
      <c r="BS16464" s="8"/>
      <c r="BT16464" s="8"/>
      <c r="BU16464" s="8"/>
    </row>
    <row r="16465" spans="68:73">
      <c r="BP16465" s="10"/>
      <c r="BQ16465" s="10"/>
      <c r="BR16465" s="10"/>
      <c r="BS16465" s="10"/>
      <c r="BT16465" s="10"/>
      <c r="BU16465" s="10"/>
    </row>
    <row r="16466" spans="68:73">
      <c r="BP16466" s="8"/>
      <c r="BQ16466" s="8"/>
      <c r="BR16466" s="8"/>
      <c r="BS16466" s="8"/>
      <c r="BT16466" s="8"/>
      <c r="BU16466" s="8"/>
    </row>
    <row r="16467" spans="68:73">
      <c r="BP16467" s="10"/>
      <c r="BQ16467" s="10"/>
      <c r="BR16467" s="10"/>
      <c r="BS16467" s="10"/>
      <c r="BT16467" s="10"/>
      <c r="BU16467" s="10"/>
    </row>
    <row r="16468" spans="68:73">
      <c r="BP16468" s="8"/>
      <c r="BQ16468" s="8"/>
      <c r="BR16468" s="8"/>
      <c r="BS16468" s="8"/>
      <c r="BT16468" s="8"/>
      <c r="BU16468" s="8"/>
    </row>
    <row r="16469" spans="68:73">
      <c r="BP16469" s="10"/>
      <c r="BQ16469" s="10"/>
      <c r="BR16469" s="10"/>
      <c r="BS16469" s="10"/>
      <c r="BT16469" s="10"/>
      <c r="BU16469" s="10"/>
    </row>
    <row r="16470" spans="68:73">
      <c r="BP16470" s="8"/>
      <c r="BQ16470" s="8"/>
      <c r="BR16470" s="8"/>
      <c r="BS16470" s="8"/>
      <c r="BT16470" s="8"/>
      <c r="BU16470" s="8"/>
    </row>
    <row r="16471" spans="68:73">
      <c r="BP16471" s="10"/>
      <c r="BQ16471" s="10"/>
      <c r="BR16471" s="10"/>
      <c r="BS16471" s="10"/>
      <c r="BT16471" s="10"/>
      <c r="BU16471" s="10"/>
    </row>
    <row r="16472" spans="68:73">
      <c r="BP16472" s="8"/>
      <c r="BQ16472" s="8"/>
      <c r="BR16472" s="8"/>
      <c r="BS16472" s="8"/>
      <c r="BT16472" s="8"/>
      <c r="BU16472" s="8"/>
    </row>
    <row r="16473" spans="68:73">
      <c r="BP16473" s="10"/>
      <c r="BQ16473" s="10"/>
      <c r="BR16473" s="10"/>
      <c r="BS16473" s="10"/>
      <c r="BT16473" s="10"/>
      <c r="BU16473" s="10"/>
    </row>
    <row r="16474" spans="68:73">
      <c r="BP16474" s="8"/>
      <c r="BQ16474" s="8"/>
      <c r="BR16474" s="8"/>
      <c r="BS16474" s="8"/>
      <c r="BT16474" s="8"/>
      <c r="BU16474" s="8"/>
    </row>
    <row r="16475" spans="68:73">
      <c r="BP16475" s="10"/>
      <c r="BQ16475" s="10"/>
      <c r="BR16475" s="10"/>
      <c r="BS16475" s="10"/>
      <c r="BT16475" s="10"/>
      <c r="BU16475" s="10"/>
    </row>
    <row r="16476" spans="68:73">
      <c r="BP16476" s="8"/>
      <c r="BQ16476" s="8"/>
      <c r="BR16476" s="8"/>
      <c r="BS16476" s="8"/>
      <c r="BT16476" s="8"/>
      <c r="BU16476" s="8"/>
    </row>
    <row r="16477" spans="68:73">
      <c r="BP16477" s="10"/>
      <c r="BQ16477" s="10"/>
      <c r="BR16477" s="10"/>
      <c r="BS16477" s="10"/>
      <c r="BT16477" s="10"/>
      <c r="BU16477" s="10"/>
    </row>
    <row r="16478" spans="68:73">
      <c r="BP16478" s="8"/>
      <c r="BQ16478" s="8"/>
      <c r="BR16478" s="8"/>
      <c r="BS16478" s="8"/>
      <c r="BT16478" s="8"/>
      <c r="BU16478" s="8"/>
    </row>
    <row r="16479" spans="68:73">
      <c r="BP16479" s="10"/>
      <c r="BQ16479" s="10"/>
      <c r="BR16479" s="10"/>
      <c r="BS16479" s="10"/>
      <c r="BT16479" s="10"/>
      <c r="BU16479" s="10"/>
    </row>
    <row r="16480" spans="68:73">
      <c r="BP16480" s="8"/>
      <c r="BQ16480" s="8"/>
      <c r="BR16480" s="8"/>
      <c r="BS16480" s="8"/>
      <c r="BT16480" s="8"/>
      <c r="BU16480" s="8"/>
    </row>
    <row r="16481" spans="68:73">
      <c r="BP16481" s="10"/>
      <c r="BQ16481" s="10"/>
      <c r="BR16481" s="10"/>
      <c r="BS16481" s="10"/>
      <c r="BT16481" s="10"/>
      <c r="BU16481" s="10"/>
    </row>
    <row r="16482" spans="68:73">
      <c r="BP16482" s="8"/>
      <c r="BQ16482" s="8"/>
      <c r="BR16482" s="8"/>
      <c r="BS16482" s="8"/>
      <c r="BT16482" s="8"/>
      <c r="BU16482" s="8"/>
    </row>
    <row r="16483" spans="68:73">
      <c r="BP16483" s="10"/>
      <c r="BQ16483" s="10"/>
      <c r="BR16483" s="10"/>
      <c r="BS16483" s="10"/>
      <c r="BT16483" s="10"/>
      <c r="BU16483" s="10"/>
    </row>
    <row r="16484" spans="68:73">
      <c r="BP16484" s="8"/>
      <c r="BQ16484" s="8"/>
      <c r="BR16484" s="8"/>
      <c r="BS16484" s="8"/>
      <c r="BT16484" s="8"/>
      <c r="BU16484" s="8"/>
    </row>
    <row r="16485" spans="68:73">
      <c r="BP16485" s="10"/>
      <c r="BQ16485" s="10"/>
      <c r="BR16485" s="10"/>
      <c r="BS16485" s="10"/>
      <c r="BT16485" s="10"/>
      <c r="BU16485" s="10"/>
    </row>
    <row r="16486" spans="68:73">
      <c r="BP16486" s="8"/>
      <c r="BQ16486" s="8"/>
      <c r="BR16486" s="8"/>
      <c r="BS16486" s="8"/>
      <c r="BT16486" s="8"/>
      <c r="BU16486" s="8"/>
    </row>
    <row r="16487" spans="68:73">
      <c r="BP16487" s="10"/>
      <c r="BQ16487" s="10"/>
      <c r="BR16487" s="10"/>
      <c r="BS16487" s="10"/>
      <c r="BT16487" s="10"/>
      <c r="BU16487" s="10"/>
    </row>
    <row r="16488" spans="68:73">
      <c r="BP16488" s="8"/>
      <c r="BQ16488" s="8"/>
      <c r="BR16488" s="8"/>
      <c r="BS16488" s="8"/>
      <c r="BT16488" s="8"/>
      <c r="BU16488" s="8"/>
    </row>
    <row r="16489" spans="68:73">
      <c r="BP16489" s="10"/>
      <c r="BQ16489" s="10"/>
      <c r="BR16489" s="10"/>
      <c r="BS16489" s="10"/>
      <c r="BT16489" s="10"/>
      <c r="BU16489" s="10"/>
    </row>
    <row r="16490" spans="68:73">
      <c r="BP16490" s="8"/>
      <c r="BQ16490" s="8"/>
      <c r="BR16490" s="8"/>
      <c r="BS16490" s="8"/>
      <c r="BT16490" s="8"/>
      <c r="BU16490" s="8"/>
    </row>
    <row r="16491" spans="68:73">
      <c r="BP16491" s="10"/>
      <c r="BQ16491" s="10"/>
      <c r="BR16491" s="10"/>
      <c r="BS16491" s="10"/>
      <c r="BT16491" s="10"/>
      <c r="BU16491" s="10"/>
    </row>
    <row r="16492" spans="68:73">
      <c r="BP16492" s="8"/>
      <c r="BQ16492" s="8"/>
      <c r="BR16492" s="8"/>
      <c r="BS16492" s="8"/>
      <c r="BT16492" s="8"/>
      <c r="BU16492" s="8"/>
    </row>
    <row r="16493" spans="68:73">
      <c r="BP16493" s="10"/>
      <c r="BQ16493" s="10"/>
      <c r="BR16493" s="10"/>
      <c r="BS16493" s="10"/>
      <c r="BT16493" s="10"/>
      <c r="BU16493" s="10"/>
    </row>
    <row r="16494" spans="68:73">
      <c r="BP16494" s="8"/>
      <c r="BQ16494" s="8"/>
      <c r="BR16494" s="8"/>
      <c r="BS16494" s="8"/>
      <c r="BT16494" s="8"/>
      <c r="BU16494" s="8"/>
    </row>
    <row r="16495" spans="68:73">
      <c r="BP16495" s="10"/>
      <c r="BQ16495" s="10"/>
      <c r="BR16495" s="10"/>
      <c r="BS16495" s="10"/>
      <c r="BT16495" s="10"/>
      <c r="BU16495" s="10"/>
    </row>
    <row r="16496" spans="68:73">
      <c r="BP16496" s="8"/>
      <c r="BQ16496" s="8"/>
      <c r="BR16496" s="8"/>
      <c r="BS16496" s="8"/>
      <c r="BT16496" s="8"/>
      <c r="BU16496" s="8"/>
    </row>
    <row r="16497" spans="68:73">
      <c r="BP16497" s="10"/>
      <c r="BQ16497" s="10"/>
      <c r="BR16497" s="10"/>
      <c r="BS16497" s="10"/>
      <c r="BT16497" s="10"/>
      <c r="BU16497" s="10"/>
    </row>
    <row r="16498" spans="68:73">
      <c r="BP16498" s="8"/>
      <c r="BQ16498" s="8"/>
      <c r="BR16498" s="8"/>
      <c r="BS16498" s="8"/>
      <c r="BT16498" s="8"/>
      <c r="BU16498" s="8"/>
    </row>
    <row r="16499" spans="68:73">
      <c r="BP16499" s="10"/>
      <c r="BQ16499" s="10"/>
      <c r="BR16499" s="10"/>
      <c r="BS16499" s="10"/>
      <c r="BT16499" s="10"/>
      <c r="BU16499" s="10"/>
    </row>
    <row r="16500" spans="68:73">
      <c r="BP16500" s="8"/>
      <c r="BQ16500" s="8"/>
      <c r="BR16500" s="8"/>
      <c r="BS16500" s="8"/>
      <c r="BT16500" s="8"/>
      <c r="BU16500" s="8"/>
    </row>
    <row r="16501" spans="68:73">
      <c r="BP16501" s="10"/>
      <c r="BQ16501" s="10"/>
      <c r="BR16501" s="10"/>
      <c r="BS16501" s="10"/>
      <c r="BT16501" s="10"/>
      <c r="BU16501" s="10"/>
    </row>
    <row r="16502" spans="68:73">
      <c r="BP16502" s="8"/>
      <c r="BQ16502" s="8"/>
      <c r="BR16502" s="8"/>
      <c r="BS16502" s="8"/>
      <c r="BT16502" s="8"/>
      <c r="BU16502" s="8"/>
    </row>
    <row r="16503" spans="68:73">
      <c r="BP16503" s="10"/>
      <c r="BQ16503" s="10"/>
      <c r="BR16503" s="10"/>
      <c r="BS16503" s="10"/>
      <c r="BT16503" s="10"/>
      <c r="BU16503" s="10"/>
    </row>
    <row r="16504" spans="68:73">
      <c r="BP16504" s="8"/>
      <c r="BQ16504" s="8"/>
      <c r="BR16504" s="8"/>
      <c r="BS16504" s="8"/>
      <c r="BT16504" s="8"/>
      <c r="BU16504" s="8"/>
    </row>
    <row r="16505" spans="68:73">
      <c r="BP16505" s="10"/>
      <c r="BQ16505" s="10"/>
      <c r="BR16505" s="10"/>
      <c r="BS16505" s="10"/>
      <c r="BT16505" s="10"/>
      <c r="BU16505" s="10"/>
    </row>
    <row r="16506" spans="68:73">
      <c r="BP16506" s="8"/>
      <c r="BQ16506" s="8"/>
      <c r="BR16506" s="8"/>
      <c r="BS16506" s="8"/>
      <c r="BT16506" s="8"/>
      <c r="BU16506" s="8"/>
    </row>
    <row r="16507" spans="68:73">
      <c r="BP16507" s="10"/>
      <c r="BQ16507" s="10"/>
      <c r="BR16507" s="10"/>
      <c r="BS16507" s="10"/>
      <c r="BT16507" s="10"/>
      <c r="BU16507" s="10"/>
    </row>
    <row r="16508" spans="68:73">
      <c r="BP16508" s="8"/>
      <c r="BQ16508" s="8"/>
      <c r="BR16508" s="8"/>
      <c r="BS16508" s="8"/>
      <c r="BT16508" s="8"/>
      <c r="BU16508" s="8"/>
    </row>
    <row r="16509" spans="68:73">
      <c r="BP16509" s="10"/>
      <c r="BQ16509" s="10"/>
      <c r="BR16509" s="10"/>
      <c r="BS16509" s="10"/>
      <c r="BT16509" s="10"/>
      <c r="BU16509" s="10"/>
    </row>
    <row r="16510" spans="68:73">
      <c r="BP16510" s="8"/>
      <c r="BQ16510" s="8"/>
      <c r="BR16510" s="8"/>
      <c r="BS16510" s="8"/>
      <c r="BT16510" s="8"/>
      <c r="BU16510" s="8"/>
    </row>
    <row r="16511" spans="68:73">
      <c r="BP16511" s="10"/>
      <c r="BQ16511" s="10"/>
      <c r="BR16511" s="10"/>
      <c r="BS16511" s="10"/>
      <c r="BT16511" s="10"/>
      <c r="BU16511" s="10"/>
    </row>
    <row r="16512" spans="68:73">
      <c r="BP16512" s="8"/>
      <c r="BQ16512" s="8"/>
      <c r="BR16512" s="8"/>
      <c r="BS16512" s="8"/>
      <c r="BT16512" s="8"/>
      <c r="BU16512" s="8"/>
    </row>
    <row r="16513" spans="68:73">
      <c r="BP16513" s="10"/>
      <c r="BQ16513" s="10"/>
      <c r="BR16513" s="10"/>
      <c r="BS16513" s="10"/>
      <c r="BT16513" s="10"/>
      <c r="BU16513" s="10"/>
    </row>
    <row r="16514" spans="68:73">
      <c r="BP16514" s="8"/>
      <c r="BQ16514" s="8"/>
      <c r="BR16514" s="8"/>
      <c r="BS16514" s="8"/>
      <c r="BT16514" s="8"/>
      <c r="BU16514" s="8"/>
    </row>
    <row r="16515" spans="68:73">
      <c r="BP16515" s="10"/>
      <c r="BQ16515" s="10"/>
      <c r="BR16515" s="10"/>
      <c r="BS16515" s="10"/>
      <c r="BT16515" s="10"/>
      <c r="BU16515" s="10"/>
    </row>
    <row r="16516" spans="68:73">
      <c r="BP16516" s="8"/>
      <c r="BQ16516" s="8"/>
      <c r="BR16516" s="8"/>
      <c r="BS16516" s="8"/>
      <c r="BT16516" s="8"/>
      <c r="BU16516" s="8"/>
    </row>
    <row r="16517" spans="68:73">
      <c r="BP16517" s="10"/>
      <c r="BQ16517" s="10"/>
      <c r="BR16517" s="10"/>
      <c r="BS16517" s="10"/>
      <c r="BT16517" s="10"/>
      <c r="BU16517" s="10"/>
    </row>
    <row r="16518" spans="68:73">
      <c r="BP16518" s="8"/>
      <c r="BQ16518" s="8"/>
      <c r="BR16518" s="8"/>
      <c r="BS16518" s="8"/>
      <c r="BT16518" s="8"/>
      <c r="BU16518" s="8"/>
    </row>
    <row r="16519" spans="68:73">
      <c r="BP16519" s="10"/>
      <c r="BQ16519" s="10"/>
      <c r="BR16519" s="10"/>
      <c r="BS16519" s="10"/>
      <c r="BT16519" s="10"/>
      <c r="BU16519" s="10"/>
    </row>
    <row r="16520" spans="68:73">
      <c r="BP16520" s="8"/>
      <c r="BQ16520" s="8"/>
      <c r="BR16520" s="8"/>
      <c r="BS16520" s="8"/>
      <c r="BT16520" s="8"/>
      <c r="BU16520" s="8"/>
    </row>
    <row r="16521" spans="68:73">
      <c r="BP16521" s="10"/>
      <c r="BQ16521" s="10"/>
      <c r="BR16521" s="10"/>
      <c r="BS16521" s="10"/>
      <c r="BT16521" s="10"/>
      <c r="BU16521" s="10"/>
    </row>
    <row r="16522" spans="68:73">
      <c r="BP16522" s="8"/>
      <c r="BQ16522" s="8"/>
      <c r="BR16522" s="8"/>
      <c r="BS16522" s="8"/>
      <c r="BT16522" s="8"/>
      <c r="BU16522" s="8"/>
    </row>
    <row r="16523" spans="68:73">
      <c r="BP16523" s="10"/>
      <c r="BQ16523" s="10"/>
      <c r="BR16523" s="10"/>
      <c r="BS16523" s="10"/>
      <c r="BT16523" s="10"/>
      <c r="BU16523" s="10"/>
    </row>
    <row r="16524" spans="68:73">
      <c r="BP16524" s="8"/>
      <c r="BQ16524" s="8"/>
      <c r="BR16524" s="8"/>
      <c r="BS16524" s="8"/>
      <c r="BT16524" s="8"/>
      <c r="BU16524" s="8"/>
    </row>
    <row r="16525" spans="68:73">
      <c r="BP16525" s="10"/>
      <c r="BQ16525" s="10"/>
      <c r="BR16525" s="10"/>
      <c r="BS16525" s="10"/>
      <c r="BT16525" s="10"/>
      <c r="BU16525" s="10"/>
    </row>
    <row r="16526" spans="68:73">
      <c r="BP16526" s="8"/>
      <c r="BQ16526" s="8"/>
      <c r="BR16526" s="8"/>
      <c r="BS16526" s="8"/>
      <c r="BT16526" s="8"/>
      <c r="BU16526" s="8"/>
    </row>
    <row r="16527" spans="68:73">
      <c r="BP16527" s="10"/>
      <c r="BQ16527" s="10"/>
      <c r="BR16527" s="10"/>
      <c r="BS16527" s="10"/>
      <c r="BT16527" s="10"/>
      <c r="BU16527" s="10"/>
    </row>
    <row r="16528" spans="68:73">
      <c r="BP16528" s="8"/>
      <c r="BQ16528" s="8"/>
      <c r="BR16528" s="8"/>
      <c r="BS16528" s="8"/>
      <c r="BT16528" s="8"/>
      <c r="BU16528" s="8"/>
    </row>
    <row r="16529" spans="68:73">
      <c r="BP16529" s="10"/>
      <c r="BQ16529" s="10"/>
      <c r="BR16529" s="10"/>
      <c r="BS16529" s="10"/>
      <c r="BT16529" s="10"/>
      <c r="BU16529" s="10"/>
    </row>
    <row r="16530" spans="68:73">
      <c r="BP16530" s="8"/>
      <c r="BQ16530" s="8"/>
      <c r="BR16530" s="8"/>
      <c r="BS16530" s="8"/>
      <c r="BT16530" s="8"/>
      <c r="BU16530" s="8"/>
    </row>
    <row r="16531" spans="68:73">
      <c r="BP16531" s="10"/>
      <c r="BQ16531" s="10"/>
      <c r="BR16531" s="10"/>
      <c r="BS16531" s="10"/>
      <c r="BT16531" s="10"/>
      <c r="BU16531" s="10"/>
    </row>
    <row r="16532" spans="68:73">
      <c r="BP16532" s="8"/>
      <c r="BQ16532" s="8"/>
      <c r="BR16532" s="8"/>
      <c r="BS16532" s="8"/>
      <c r="BT16532" s="8"/>
      <c r="BU16532" s="8"/>
    </row>
    <row r="16533" spans="68:73">
      <c r="BP16533" s="10"/>
      <c r="BQ16533" s="10"/>
      <c r="BR16533" s="10"/>
      <c r="BS16533" s="10"/>
      <c r="BT16533" s="10"/>
      <c r="BU16533" s="10"/>
    </row>
    <row r="16534" spans="68:73">
      <c r="BP16534" s="8"/>
      <c r="BQ16534" s="8"/>
      <c r="BR16534" s="8"/>
      <c r="BS16534" s="8"/>
      <c r="BT16534" s="8"/>
      <c r="BU16534" s="8"/>
    </row>
    <row r="16535" spans="68:73">
      <c r="BP16535" s="10"/>
      <c r="BQ16535" s="10"/>
      <c r="BR16535" s="10"/>
      <c r="BS16535" s="10"/>
      <c r="BT16535" s="10"/>
      <c r="BU16535" s="10"/>
    </row>
    <row r="16536" spans="68:73">
      <c r="BP16536" s="8"/>
      <c r="BQ16536" s="8"/>
      <c r="BR16536" s="8"/>
      <c r="BS16536" s="8"/>
      <c r="BT16536" s="8"/>
      <c r="BU16536" s="8"/>
    </row>
    <row r="16537" spans="68:73">
      <c r="BP16537" s="10"/>
      <c r="BQ16537" s="10"/>
      <c r="BR16537" s="10"/>
      <c r="BS16537" s="10"/>
      <c r="BT16537" s="10"/>
      <c r="BU16537" s="10"/>
    </row>
    <row r="16538" spans="68:73">
      <c r="BP16538" s="8"/>
      <c r="BQ16538" s="8"/>
      <c r="BR16538" s="8"/>
      <c r="BS16538" s="8"/>
      <c r="BT16538" s="8"/>
      <c r="BU16538" s="8"/>
    </row>
    <row r="16539" spans="68:73">
      <c r="BP16539" s="10"/>
      <c r="BQ16539" s="10"/>
      <c r="BR16539" s="10"/>
      <c r="BS16539" s="10"/>
      <c r="BT16539" s="10"/>
      <c r="BU16539" s="10"/>
    </row>
    <row r="16540" spans="68:73">
      <c r="BP16540" s="8"/>
      <c r="BQ16540" s="8"/>
      <c r="BR16540" s="8"/>
      <c r="BS16540" s="8"/>
      <c r="BT16540" s="8"/>
      <c r="BU16540" s="8"/>
    </row>
    <row r="16541" spans="68:73">
      <c r="BP16541" s="10"/>
      <c r="BQ16541" s="10"/>
      <c r="BR16541" s="10"/>
      <c r="BS16541" s="10"/>
      <c r="BT16541" s="10"/>
      <c r="BU16541" s="10"/>
    </row>
    <row r="16542" spans="68:73">
      <c r="BP16542" s="8"/>
      <c r="BQ16542" s="8"/>
      <c r="BR16542" s="8"/>
      <c r="BS16542" s="8"/>
      <c r="BT16542" s="8"/>
      <c r="BU16542" s="8"/>
    </row>
    <row r="16543" spans="68:73">
      <c r="BP16543" s="10"/>
      <c r="BQ16543" s="10"/>
      <c r="BR16543" s="10"/>
      <c r="BS16543" s="10"/>
      <c r="BT16543" s="10"/>
      <c r="BU16543" s="10"/>
    </row>
    <row r="16544" spans="68:73">
      <c r="BP16544" s="8"/>
      <c r="BQ16544" s="8"/>
      <c r="BR16544" s="8"/>
      <c r="BS16544" s="8"/>
      <c r="BT16544" s="8"/>
      <c r="BU16544" s="8"/>
    </row>
    <row r="16545" spans="68:73">
      <c r="BP16545" s="10"/>
      <c r="BQ16545" s="10"/>
      <c r="BR16545" s="10"/>
      <c r="BS16545" s="10"/>
      <c r="BT16545" s="10"/>
      <c r="BU16545" s="10"/>
    </row>
    <row r="16546" spans="68:73">
      <c r="BP16546" s="8"/>
      <c r="BQ16546" s="8"/>
      <c r="BR16546" s="8"/>
      <c r="BS16546" s="8"/>
      <c r="BT16546" s="8"/>
      <c r="BU16546" s="8"/>
    </row>
    <row r="16547" spans="68:73">
      <c r="BP16547" s="10"/>
      <c r="BQ16547" s="10"/>
      <c r="BR16547" s="10"/>
      <c r="BS16547" s="10"/>
      <c r="BT16547" s="10"/>
      <c r="BU16547" s="10"/>
    </row>
    <row r="16548" spans="68:73">
      <c r="BP16548" s="8"/>
      <c r="BQ16548" s="8"/>
      <c r="BR16548" s="8"/>
      <c r="BS16548" s="8"/>
      <c r="BT16548" s="8"/>
      <c r="BU16548" s="8"/>
    </row>
    <row r="16549" spans="68:73">
      <c r="BP16549" s="10"/>
      <c r="BQ16549" s="10"/>
      <c r="BR16549" s="10"/>
      <c r="BS16549" s="10"/>
      <c r="BT16549" s="10"/>
      <c r="BU16549" s="10"/>
    </row>
    <row r="16550" spans="68:73">
      <c r="BP16550" s="8"/>
      <c r="BQ16550" s="8"/>
      <c r="BR16550" s="8"/>
      <c r="BS16550" s="8"/>
      <c r="BT16550" s="8"/>
      <c r="BU16550" s="8"/>
    </row>
    <row r="16551" spans="68:73">
      <c r="BP16551" s="10"/>
      <c r="BQ16551" s="10"/>
      <c r="BR16551" s="10"/>
      <c r="BS16551" s="10"/>
      <c r="BT16551" s="10"/>
      <c r="BU16551" s="10"/>
    </row>
    <row r="16552" spans="68:73">
      <c r="BP16552" s="8"/>
      <c r="BQ16552" s="8"/>
      <c r="BR16552" s="8"/>
      <c r="BS16552" s="8"/>
      <c r="BT16552" s="8"/>
      <c r="BU16552" s="8"/>
    </row>
    <row r="16553" spans="68:73">
      <c r="BP16553" s="10"/>
      <c r="BQ16553" s="10"/>
      <c r="BR16553" s="10"/>
      <c r="BS16553" s="10"/>
      <c r="BT16553" s="10"/>
      <c r="BU16553" s="10"/>
    </row>
    <row r="16554" spans="68:73">
      <c r="BP16554" s="8"/>
      <c r="BQ16554" s="8"/>
      <c r="BR16554" s="8"/>
      <c r="BS16554" s="8"/>
      <c r="BT16554" s="8"/>
      <c r="BU16554" s="8"/>
    </row>
    <row r="16555" spans="68:73">
      <c r="BP16555" s="10"/>
      <c r="BQ16555" s="10"/>
      <c r="BR16555" s="10"/>
      <c r="BS16555" s="10"/>
      <c r="BT16555" s="10"/>
      <c r="BU16555" s="10"/>
    </row>
    <row r="16556" spans="68:73">
      <c r="BP16556" s="8"/>
      <c r="BQ16556" s="8"/>
      <c r="BR16556" s="8"/>
      <c r="BS16556" s="8"/>
      <c r="BT16556" s="8"/>
      <c r="BU16556" s="8"/>
    </row>
    <row r="16557" spans="68:73">
      <c r="BP16557" s="10"/>
      <c r="BQ16557" s="10"/>
      <c r="BR16557" s="10"/>
      <c r="BS16557" s="10"/>
      <c r="BT16557" s="10"/>
      <c r="BU16557" s="10"/>
    </row>
    <row r="16558" spans="68:73">
      <c r="BP16558" s="8"/>
      <c r="BQ16558" s="8"/>
      <c r="BR16558" s="8"/>
      <c r="BS16558" s="8"/>
      <c r="BT16558" s="8"/>
      <c r="BU16558" s="8"/>
    </row>
    <row r="16559" spans="68:73">
      <c r="BP16559" s="10"/>
      <c r="BQ16559" s="10"/>
      <c r="BR16559" s="10"/>
      <c r="BS16559" s="10"/>
      <c r="BT16559" s="10"/>
      <c r="BU16559" s="10"/>
    </row>
    <row r="16560" spans="68:73">
      <c r="BP16560" s="8"/>
      <c r="BQ16560" s="8"/>
      <c r="BR16560" s="8"/>
      <c r="BS16560" s="8"/>
      <c r="BT16560" s="8"/>
      <c r="BU16560" s="8"/>
    </row>
    <row r="16561" spans="68:73">
      <c r="BP16561" s="10"/>
      <c r="BQ16561" s="10"/>
      <c r="BR16561" s="10"/>
      <c r="BS16561" s="10"/>
      <c r="BT16561" s="10"/>
      <c r="BU16561" s="10"/>
    </row>
    <row r="16562" spans="68:73">
      <c r="BP16562" s="8"/>
      <c r="BQ16562" s="8"/>
      <c r="BR16562" s="8"/>
      <c r="BS16562" s="8"/>
      <c r="BT16562" s="8"/>
      <c r="BU16562" s="8"/>
    </row>
    <row r="16563" spans="68:73">
      <c r="BP16563" s="10"/>
      <c r="BQ16563" s="10"/>
      <c r="BR16563" s="10"/>
      <c r="BS16563" s="10"/>
      <c r="BT16563" s="10"/>
      <c r="BU16563" s="10"/>
    </row>
    <row r="16564" spans="68:73">
      <c r="BP16564" s="8"/>
      <c r="BQ16564" s="8"/>
      <c r="BR16564" s="8"/>
      <c r="BS16564" s="8"/>
      <c r="BT16564" s="8"/>
      <c r="BU16564" s="8"/>
    </row>
    <row r="16565" spans="68:73">
      <c r="BP16565" s="10"/>
      <c r="BQ16565" s="10"/>
      <c r="BR16565" s="10"/>
      <c r="BS16565" s="10"/>
      <c r="BT16565" s="10"/>
      <c r="BU16565" s="10"/>
    </row>
    <row r="16566" spans="68:73">
      <c r="BP16566" s="8"/>
      <c r="BQ16566" s="8"/>
      <c r="BR16566" s="8"/>
      <c r="BS16566" s="8"/>
      <c r="BT16566" s="8"/>
      <c r="BU16566" s="8"/>
    </row>
    <row r="16567" spans="68:73">
      <c r="BP16567" s="10"/>
      <c r="BQ16567" s="10"/>
      <c r="BR16567" s="10"/>
      <c r="BS16567" s="10"/>
      <c r="BT16567" s="10"/>
      <c r="BU16567" s="10"/>
    </row>
    <row r="16568" spans="68:73">
      <c r="BP16568" s="8"/>
      <c r="BQ16568" s="8"/>
      <c r="BR16568" s="8"/>
      <c r="BS16568" s="8"/>
      <c r="BT16568" s="8"/>
      <c r="BU16568" s="8"/>
    </row>
    <row r="16569" spans="68:73">
      <c r="BP16569" s="10"/>
      <c r="BQ16569" s="10"/>
      <c r="BR16569" s="10"/>
      <c r="BS16569" s="10"/>
      <c r="BT16569" s="10"/>
      <c r="BU16569" s="10"/>
    </row>
    <row r="16570" spans="68:73">
      <c r="BP16570" s="8"/>
      <c r="BQ16570" s="8"/>
      <c r="BR16570" s="8"/>
      <c r="BS16570" s="8"/>
      <c r="BT16570" s="8"/>
      <c r="BU16570" s="8"/>
    </row>
    <row r="16571" spans="68:73">
      <c r="BP16571" s="10"/>
      <c r="BQ16571" s="10"/>
      <c r="BR16571" s="10"/>
      <c r="BS16571" s="10"/>
      <c r="BT16571" s="10"/>
      <c r="BU16571" s="10"/>
    </row>
    <row r="16572" spans="68:73">
      <c r="BP16572" s="8"/>
      <c r="BQ16572" s="8"/>
      <c r="BR16572" s="8"/>
      <c r="BS16572" s="8"/>
      <c r="BT16572" s="8"/>
      <c r="BU16572" s="8"/>
    </row>
    <row r="16573" spans="68:73">
      <c r="BP16573" s="10"/>
      <c r="BQ16573" s="10"/>
      <c r="BR16573" s="10"/>
      <c r="BS16573" s="10"/>
      <c r="BT16573" s="10"/>
      <c r="BU16573" s="10"/>
    </row>
    <row r="16574" spans="68:73">
      <c r="BP16574" s="8"/>
      <c r="BQ16574" s="8"/>
      <c r="BR16574" s="8"/>
      <c r="BS16574" s="8"/>
      <c r="BT16574" s="8"/>
      <c r="BU16574" s="8"/>
    </row>
    <row r="16575" spans="68:73">
      <c r="BP16575" s="10"/>
      <c r="BQ16575" s="10"/>
      <c r="BR16575" s="10"/>
      <c r="BS16575" s="10"/>
      <c r="BT16575" s="10"/>
      <c r="BU16575" s="10"/>
    </row>
    <row r="16576" spans="68:73">
      <c r="BP16576" s="8"/>
      <c r="BQ16576" s="8"/>
      <c r="BR16576" s="8"/>
      <c r="BS16576" s="8"/>
      <c r="BT16576" s="8"/>
      <c r="BU16576" s="8"/>
    </row>
    <row r="16577" spans="68:73">
      <c r="BP16577" s="10"/>
      <c r="BQ16577" s="10"/>
      <c r="BR16577" s="10"/>
      <c r="BS16577" s="10"/>
      <c r="BT16577" s="10"/>
      <c r="BU16577" s="10"/>
    </row>
    <row r="16578" spans="68:73">
      <c r="BP16578" s="8"/>
      <c r="BQ16578" s="8"/>
      <c r="BR16578" s="8"/>
      <c r="BS16578" s="8"/>
      <c r="BT16578" s="8"/>
      <c r="BU16578" s="8"/>
    </row>
    <row r="16579" spans="68:73">
      <c r="BP16579" s="10"/>
      <c r="BQ16579" s="10"/>
      <c r="BR16579" s="10"/>
      <c r="BS16579" s="10"/>
      <c r="BT16579" s="10"/>
      <c r="BU16579" s="10"/>
    </row>
    <row r="16580" spans="68:73">
      <c r="BP16580" s="8"/>
      <c r="BQ16580" s="8"/>
      <c r="BR16580" s="8"/>
      <c r="BS16580" s="8"/>
      <c r="BT16580" s="8"/>
      <c r="BU16580" s="8"/>
    </row>
    <row r="16581" spans="68:73">
      <c r="BP16581" s="10"/>
      <c r="BQ16581" s="10"/>
      <c r="BR16581" s="10"/>
      <c r="BS16581" s="10"/>
      <c r="BT16581" s="10"/>
      <c r="BU16581" s="10"/>
    </row>
    <row r="16582" spans="68:73">
      <c r="BP16582" s="8"/>
      <c r="BQ16582" s="8"/>
      <c r="BR16582" s="8"/>
      <c r="BS16582" s="8"/>
      <c r="BT16582" s="8"/>
      <c r="BU16582" s="8"/>
    </row>
    <row r="16583" spans="68:73">
      <c r="BP16583" s="10"/>
      <c r="BQ16583" s="10"/>
      <c r="BR16583" s="10"/>
      <c r="BS16583" s="10"/>
      <c r="BT16583" s="10"/>
      <c r="BU16583" s="10"/>
    </row>
    <row r="16584" spans="68:73">
      <c r="BP16584" s="8"/>
      <c r="BQ16584" s="8"/>
      <c r="BR16584" s="8"/>
      <c r="BS16584" s="8"/>
      <c r="BT16584" s="8"/>
      <c r="BU16584" s="8"/>
    </row>
    <row r="16585" spans="68:73">
      <c r="BP16585" s="10"/>
      <c r="BQ16585" s="10"/>
      <c r="BR16585" s="10"/>
      <c r="BS16585" s="10"/>
      <c r="BT16585" s="10"/>
      <c r="BU16585" s="10"/>
    </row>
    <row r="16586" spans="68:73">
      <c r="BP16586" s="8"/>
      <c r="BQ16586" s="8"/>
      <c r="BR16586" s="8"/>
      <c r="BS16586" s="8"/>
      <c r="BT16586" s="8"/>
      <c r="BU16586" s="8"/>
    </row>
    <row r="16587" spans="68:73">
      <c r="BP16587" s="10"/>
      <c r="BQ16587" s="10"/>
      <c r="BR16587" s="10"/>
      <c r="BS16587" s="10"/>
      <c r="BT16587" s="10"/>
      <c r="BU16587" s="10"/>
    </row>
    <row r="16588" spans="68:73">
      <c r="BP16588" s="8"/>
      <c r="BQ16588" s="8"/>
      <c r="BR16588" s="8"/>
      <c r="BS16588" s="8"/>
      <c r="BT16588" s="8"/>
      <c r="BU16588" s="8"/>
    </row>
    <row r="16589" spans="68:73">
      <c r="BP16589" s="10"/>
      <c r="BQ16589" s="10"/>
      <c r="BR16589" s="10"/>
      <c r="BS16589" s="10"/>
      <c r="BT16589" s="10"/>
      <c r="BU16589" s="10"/>
    </row>
    <row r="16590" spans="68:73">
      <c r="BP16590" s="8"/>
      <c r="BQ16590" s="8"/>
      <c r="BR16590" s="8"/>
      <c r="BS16590" s="8"/>
      <c r="BT16590" s="8"/>
      <c r="BU16590" s="8"/>
    </row>
    <row r="16591" spans="68:73">
      <c r="BP16591" s="10"/>
      <c r="BQ16591" s="10"/>
      <c r="BR16591" s="10"/>
      <c r="BS16591" s="10"/>
      <c r="BT16591" s="10"/>
      <c r="BU16591" s="10"/>
    </row>
    <row r="16592" spans="68:73">
      <c r="BP16592" s="8"/>
      <c r="BQ16592" s="8"/>
      <c r="BR16592" s="8"/>
      <c r="BS16592" s="8"/>
      <c r="BT16592" s="8"/>
      <c r="BU16592" s="8"/>
    </row>
    <row r="16593" spans="68:73">
      <c r="BP16593" s="10"/>
      <c r="BQ16593" s="10"/>
      <c r="BR16593" s="10"/>
      <c r="BS16593" s="10"/>
      <c r="BT16593" s="10"/>
      <c r="BU16593" s="10"/>
    </row>
    <row r="16594" spans="68:73">
      <c r="BP16594" s="8"/>
      <c r="BQ16594" s="8"/>
      <c r="BR16594" s="8"/>
      <c r="BS16594" s="8"/>
      <c r="BT16594" s="8"/>
      <c r="BU16594" s="8"/>
    </row>
    <row r="16595" spans="68:73">
      <c r="BP16595" s="10"/>
      <c r="BQ16595" s="10"/>
      <c r="BR16595" s="10"/>
      <c r="BS16595" s="10"/>
      <c r="BT16595" s="10"/>
      <c r="BU16595" s="10"/>
    </row>
    <row r="16596" spans="68:73">
      <c r="BP16596" s="8"/>
      <c r="BQ16596" s="8"/>
      <c r="BR16596" s="8"/>
      <c r="BS16596" s="8"/>
      <c r="BT16596" s="8"/>
      <c r="BU16596" s="8"/>
    </row>
    <row r="16597" spans="68:73">
      <c r="BP16597" s="10"/>
      <c r="BQ16597" s="10"/>
      <c r="BR16597" s="10"/>
      <c r="BS16597" s="10"/>
      <c r="BT16597" s="10"/>
      <c r="BU16597" s="10"/>
    </row>
    <row r="16598" spans="68:73">
      <c r="BP16598" s="8"/>
      <c r="BQ16598" s="8"/>
      <c r="BR16598" s="8"/>
      <c r="BS16598" s="8"/>
      <c r="BT16598" s="8"/>
      <c r="BU16598" s="8"/>
    </row>
    <row r="16599" spans="68:73">
      <c r="BP16599" s="10"/>
      <c r="BQ16599" s="10"/>
      <c r="BR16599" s="10"/>
      <c r="BS16599" s="10"/>
      <c r="BT16599" s="10"/>
      <c r="BU16599" s="10"/>
    </row>
    <row r="16600" spans="68:73">
      <c r="BP16600" s="8"/>
      <c r="BQ16600" s="8"/>
      <c r="BR16600" s="8"/>
      <c r="BS16600" s="8"/>
      <c r="BT16600" s="8"/>
      <c r="BU16600" s="8"/>
    </row>
    <row r="16601" spans="68:73">
      <c r="BP16601" s="10"/>
      <c r="BQ16601" s="10"/>
      <c r="BR16601" s="10"/>
      <c r="BS16601" s="10"/>
      <c r="BT16601" s="10"/>
      <c r="BU16601" s="10"/>
    </row>
    <row r="16602" spans="68:73">
      <c r="BP16602" s="8"/>
      <c r="BQ16602" s="8"/>
      <c r="BR16602" s="8"/>
      <c r="BS16602" s="8"/>
      <c r="BT16602" s="8"/>
      <c r="BU16602" s="8"/>
    </row>
    <row r="16603" spans="68:73">
      <c r="BP16603" s="10"/>
      <c r="BQ16603" s="10"/>
      <c r="BR16603" s="10"/>
      <c r="BS16603" s="10"/>
      <c r="BT16603" s="10"/>
      <c r="BU16603" s="10"/>
    </row>
    <row r="16604" spans="68:73">
      <c r="BP16604" s="8"/>
      <c r="BQ16604" s="8"/>
      <c r="BR16604" s="8"/>
      <c r="BS16604" s="8"/>
      <c r="BT16604" s="8"/>
      <c r="BU16604" s="8"/>
    </row>
    <row r="16605" spans="68:73">
      <c r="BP16605" s="10"/>
      <c r="BQ16605" s="10"/>
      <c r="BR16605" s="10"/>
      <c r="BS16605" s="10"/>
      <c r="BT16605" s="10"/>
      <c r="BU16605" s="10"/>
    </row>
    <row r="16606" spans="68:73">
      <c r="BP16606" s="8"/>
      <c r="BQ16606" s="8"/>
      <c r="BR16606" s="8"/>
      <c r="BS16606" s="8"/>
      <c r="BT16606" s="8"/>
      <c r="BU16606" s="8"/>
    </row>
    <row r="16607" spans="68:73">
      <c r="BP16607" s="10"/>
      <c r="BQ16607" s="10"/>
      <c r="BR16607" s="10"/>
      <c r="BS16607" s="10"/>
      <c r="BT16607" s="10"/>
      <c r="BU16607" s="10"/>
    </row>
    <row r="16608" spans="68:73">
      <c r="BP16608" s="8"/>
      <c r="BQ16608" s="8"/>
      <c r="BR16608" s="8"/>
      <c r="BS16608" s="8"/>
      <c r="BT16608" s="8"/>
      <c r="BU16608" s="8"/>
    </row>
    <row r="16609" spans="68:73">
      <c r="BP16609" s="10"/>
      <c r="BQ16609" s="10"/>
      <c r="BR16609" s="10"/>
      <c r="BS16609" s="10"/>
      <c r="BT16609" s="10"/>
      <c r="BU16609" s="10"/>
    </row>
    <row r="16610" spans="68:73">
      <c r="BP16610" s="8"/>
      <c r="BQ16610" s="8"/>
      <c r="BR16610" s="8"/>
      <c r="BS16610" s="8"/>
      <c r="BT16610" s="8"/>
      <c r="BU16610" s="8"/>
    </row>
    <row r="16611" spans="68:73">
      <c r="BP16611" s="10"/>
      <c r="BQ16611" s="10"/>
      <c r="BR16611" s="10"/>
      <c r="BS16611" s="10"/>
      <c r="BT16611" s="10"/>
      <c r="BU16611" s="10"/>
    </row>
    <row r="16612" spans="68:73">
      <c r="BP16612" s="8"/>
      <c r="BQ16612" s="8"/>
      <c r="BR16612" s="8"/>
      <c r="BS16612" s="8"/>
      <c r="BT16612" s="8"/>
      <c r="BU16612" s="8"/>
    </row>
    <row r="16613" spans="68:73">
      <c r="BP16613" s="10"/>
      <c r="BQ16613" s="10"/>
      <c r="BR16613" s="10"/>
      <c r="BS16613" s="10"/>
      <c r="BT16613" s="10"/>
      <c r="BU16613" s="10"/>
    </row>
    <row r="16614" spans="68:73">
      <c r="BP16614" s="8"/>
      <c r="BQ16614" s="8"/>
      <c r="BR16614" s="8"/>
      <c r="BS16614" s="8"/>
      <c r="BT16614" s="8"/>
      <c r="BU16614" s="8"/>
    </row>
    <row r="16615" spans="68:73">
      <c r="BP16615" s="10"/>
      <c r="BQ16615" s="10"/>
      <c r="BR16615" s="10"/>
      <c r="BS16615" s="10"/>
      <c r="BT16615" s="10"/>
      <c r="BU16615" s="10"/>
    </row>
    <row r="16616" spans="68:73">
      <c r="BP16616" s="8"/>
      <c r="BQ16616" s="8"/>
      <c r="BR16616" s="8"/>
      <c r="BS16616" s="8"/>
      <c r="BT16616" s="8"/>
      <c r="BU16616" s="8"/>
    </row>
    <row r="16617" spans="68:73">
      <c r="BP16617" s="10"/>
      <c r="BQ16617" s="10"/>
      <c r="BR16617" s="10"/>
      <c r="BS16617" s="10"/>
      <c r="BT16617" s="10"/>
      <c r="BU16617" s="10"/>
    </row>
    <row r="16618" spans="68:73">
      <c r="BP16618" s="8"/>
      <c r="BQ16618" s="8"/>
      <c r="BR16618" s="8"/>
      <c r="BS16618" s="8"/>
      <c r="BT16618" s="8"/>
      <c r="BU16618" s="8"/>
    </row>
    <row r="16619" spans="68:73">
      <c r="BP16619" s="10"/>
      <c r="BQ16619" s="10"/>
      <c r="BR16619" s="10"/>
      <c r="BS16619" s="10"/>
      <c r="BT16619" s="10"/>
      <c r="BU16619" s="10"/>
    </row>
    <row r="16620" spans="68:73">
      <c r="BP16620" s="8"/>
      <c r="BQ16620" s="8"/>
      <c r="BR16620" s="8"/>
      <c r="BS16620" s="8"/>
      <c r="BT16620" s="8"/>
      <c r="BU16620" s="8"/>
    </row>
    <row r="16621" spans="68:73">
      <c r="BP16621" s="10"/>
      <c r="BQ16621" s="10"/>
      <c r="BR16621" s="10"/>
      <c r="BS16621" s="10"/>
      <c r="BT16621" s="10"/>
      <c r="BU16621" s="10"/>
    </row>
    <row r="16622" spans="68:73">
      <c r="BP16622" s="8"/>
      <c r="BQ16622" s="8"/>
      <c r="BR16622" s="8"/>
      <c r="BS16622" s="8"/>
      <c r="BT16622" s="8"/>
      <c r="BU16622" s="8"/>
    </row>
    <row r="16623" spans="68:73">
      <c r="BP16623" s="10"/>
      <c r="BQ16623" s="10"/>
      <c r="BR16623" s="10"/>
      <c r="BS16623" s="10"/>
      <c r="BT16623" s="10"/>
      <c r="BU16623" s="10"/>
    </row>
    <row r="16624" spans="68:73">
      <c r="BP16624" s="8"/>
      <c r="BQ16624" s="8"/>
      <c r="BR16624" s="8"/>
      <c r="BS16624" s="8"/>
      <c r="BT16624" s="8"/>
      <c r="BU16624" s="8"/>
    </row>
    <row r="16625" spans="68:73">
      <c r="BP16625" s="10"/>
      <c r="BQ16625" s="10"/>
      <c r="BR16625" s="10"/>
      <c r="BS16625" s="10"/>
      <c r="BT16625" s="10"/>
      <c r="BU16625" s="10"/>
    </row>
    <row r="16626" spans="68:73">
      <c r="BP16626" s="8"/>
      <c r="BQ16626" s="8"/>
      <c r="BR16626" s="8"/>
      <c r="BS16626" s="8"/>
      <c r="BT16626" s="8"/>
      <c r="BU16626" s="8"/>
    </row>
    <row r="16627" spans="68:73">
      <c r="BP16627" s="10"/>
      <c r="BQ16627" s="10"/>
      <c r="BR16627" s="10"/>
      <c r="BS16627" s="10"/>
      <c r="BT16627" s="10"/>
      <c r="BU16627" s="10"/>
    </row>
    <row r="16628" spans="68:73">
      <c r="BP16628" s="8"/>
      <c r="BQ16628" s="8"/>
      <c r="BR16628" s="8"/>
      <c r="BS16628" s="8"/>
      <c r="BT16628" s="8"/>
      <c r="BU16628" s="8"/>
    </row>
    <row r="16629" spans="68:73">
      <c r="BP16629" s="10"/>
      <c r="BQ16629" s="10"/>
      <c r="BR16629" s="10"/>
      <c r="BS16629" s="10"/>
      <c r="BT16629" s="10"/>
      <c r="BU16629" s="10"/>
    </row>
    <row r="16630" spans="68:73">
      <c r="BP16630" s="8"/>
      <c r="BQ16630" s="8"/>
      <c r="BR16630" s="8"/>
      <c r="BS16630" s="8"/>
      <c r="BT16630" s="8"/>
      <c r="BU16630" s="8"/>
    </row>
    <row r="16631" spans="68:73">
      <c r="BP16631" s="10"/>
      <c r="BQ16631" s="10"/>
      <c r="BR16631" s="10"/>
      <c r="BS16631" s="10"/>
      <c r="BT16631" s="10"/>
      <c r="BU16631" s="10"/>
    </row>
    <row r="16632" spans="68:73">
      <c r="BP16632" s="8"/>
      <c r="BQ16632" s="8"/>
      <c r="BR16632" s="8"/>
      <c r="BS16632" s="8"/>
      <c r="BT16632" s="8"/>
      <c r="BU16632" s="8"/>
    </row>
    <row r="16633" spans="68:73">
      <c r="BP16633" s="10"/>
      <c r="BQ16633" s="10"/>
      <c r="BR16633" s="10"/>
      <c r="BS16633" s="10"/>
      <c r="BT16633" s="10"/>
      <c r="BU16633" s="10"/>
    </row>
    <row r="16634" spans="68:73">
      <c r="BP16634" s="8"/>
      <c r="BQ16634" s="8"/>
      <c r="BR16634" s="8"/>
      <c r="BS16634" s="8"/>
      <c r="BT16634" s="8"/>
      <c r="BU16634" s="8"/>
    </row>
    <row r="16635" spans="68:73">
      <c r="BP16635" s="10"/>
      <c r="BQ16635" s="10"/>
      <c r="BR16635" s="10"/>
      <c r="BS16635" s="10"/>
      <c r="BT16635" s="10"/>
      <c r="BU16635" s="10"/>
    </row>
    <row r="16636" spans="68:73">
      <c r="BP16636" s="8"/>
      <c r="BQ16636" s="8"/>
      <c r="BR16636" s="8"/>
      <c r="BS16636" s="8"/>
      <c r="BT16636" s="8"/>
      <c r="BU16636" s="8"/>
    </row>
    <row r="16637" spans="68:73">
      <c r="BP16637" s="10"/>
      <c r="BQ16637" s="10"/>
      <c r="BR16637" s="10"/>
      <c r="BS16637" s="10"/>
      <c r="BT16637" s="10"/>
      <c r="BU16637" s="10"/>
    </row>
    <row r="16638" spans="68:73">
      <c r="BP16638" s="8"/>
      <c r="BQ16638" s="8"/>
      <c r="BR16638" s="8"/>
      <c r="BS16638" s="8"/>
      <c r="BT16638" s="8"/>
      <c r="BU16638" s="8"/>
    </row>
    <row r="16639" spans="68:73">
      <c r="BP16639" s="10"/>
      <c r="BQ16639" s="10"/>
      <c r="BR16639" s="10"/>
      <c r="BS16639" s="10"/>
      <c r="BT16639" s="10"/>
      <c r="BU16639" s="10"/>
    </row>
    <row r="16640" spans="68:73">
      <c r="BP16640" s="8"/>
      <c r="BQ16640" s="8"/>
      <c r="BR16640" s="8"/>
      <c r="BS16640" s="8"/>
      <c r="BT16640" s="8"/>
      <c r="BU16640" s="8"/>
    </row>
    <row r="16641" spans="68:73">
      <c r="BP16641" s="10"/>
      <c r="BQ16641" s="10"/>
      <c r="BR16641" s="10"/>
      <c r="BS16641" s="10"/>
      <c r="BT16641" s="10"/>
      <c r="BU16641" s="10"/>
    </row>
    <row r="16642" spans="68:73">
      <c r="BP16642" s="8"/>
      <c r="BQ16642" s="8"/>
      <c r="BR16642" s="8"/>
      <c r="BS16642" s="8"/>
      <c r="BT16642" s="8"/>
      <c r="BU16642" s="8"/>
    </row>
    <row r="16643" spans="68:73">
      <c r="BP16643" s="10"/>
      <c r="BQ16643" s="10"/>
      <c r="BR16643" s="10"/>
      <c r="BS16643" s="10"/>
      <c r="BT16643" s="10"/>
      <c r="BU16643" s="10"/>
    </row>
    <row r="16644" spans="68:73">
      <c r="BP16644" s="8"/>
      <c r="BQ16644" s="8"/>
      <c r="BR16644" s="8"/>
      <c r="BS16644" s="8"/>
      <c r="BT16644" s="8"/>
      <c r="BU16644" s="8"/>
    </row>
    <row r="16645" spans="68:73">
      <c r="BP16645" s="10"/>
      <c r="BQ16645" s="10"/>
      <c r="BR16645" s="10"/>
      <c r="BS16645" s="10"/>
      <c r="BT16645" s="10"/>
      <c r="BU16645" s="10"/>
    </row>
    <row r="16646" spans="68:73">
      <c r="BP16646" s="8"/>
      <c r="BQ16646" s="8"/>
      <c r="BR16646" s="8"/>
      <c r="BS16646" s="8"/>
      <c r="BT16646" s="8"/>
      <c r="BU16646" s="8"/>
    </row>
    <row r="16647" spans="68:73">
      <c r="BP16647" s="10"/>
      <c r="BQ16647" s="10"/>
      <c r="BR16647" s="10"/>
      <c r="BS16647" s="10"/>
      <c r="BT16647" s="10"/>
      <c r="BU16647" s="10"/>
    </row>
    <row r="16648" spans="68:73">
      <c r="BP16648" s="8"/>
      <c r="BQ16648" s="8"/>
      <c r="BR16648" s="8"/>
      <c r="BS16648" s="8"/>
      <c r="BT16648" s="8"/>
      <c r="BU16648" s="8"/>
    </row>
    <row r="16649" spans="68:73">
      <c r="BP16649" s="10"/>
      <c r="BQ16649" s="10"/>
      <c r="BR16649" s="10"/>
      <c r="BS16649" s="10"/>
      <c r="BT16649" s="10"/>
      <c r="BU16649" s="10"/>
    </row>
    <row r="16650" spans="68:73">
      <c r="BP16650" s="8"/>
      <c r="BQ16650" s="8"/>
      <c r="BR16650" s="8"/>
      <c r="BS16650" s="8"/>
      <c r="BT16650" s="8"/>
      <c r="BU16650" s="8"/>
    </row>
    <row r="16651" spans="68:73">
      <c r="BP16651" s="10"/>
      <c r="BQ16651" s="10"/>
      <c r="BR16651" s="10"/>
      <c r="BS16651" s="10"/>
      <c r="BT16651" s="10"/>
      <c r="BU16651" s="10"/>
    </row>
    <row r="16652" spans="68:73">
      <c r="BP16652" s="8"/>
      <c r="BQ16652" s="8"/>
      <c r="BR16652" s="8"/>
      <c r="BS16652" s="8"/>
      <c r="BT16652" s="8"/>
      <c r="BU16652" s="8"/>
    </row>
    <row r="16653" spans="68:73">
      <c r="BP16653" s="10"/>
      <c r="BQ16653" s="10"/>
      <c r="BR16653" s="10"/>
      <c r="BS16653" s="10"/>
      <c r="BT16653" s="10"/>
      <c r="BU16653" s="10"/>
    </row>
    <row r="16654" spans="68:73">
      <c r="BP16654" s="8"/>
      <c r="BQ16654" s="8"/>
      <c r="BR16654" s="8"/>
      <c r="BS16654" s="8"/>
      <c r="BT16654" s="8"/>
      <c r="BU16654" s="8"/>
    </row>
    <row r="16655" spans="68:73">
      <c r="BP16655" s="10"/>
      <c r="BQ16655" s="10"/>
      <c r="BR16655" s="10"/>
      <c r="BS16655" s="10"/>
      <c r="BT16655" s="10"/>
      <c r="BU16655" s="10"/>
    </row>
    <row r="16656" spans="68:73">
      <c r="BP16656" s="8"/>
      <c r="BQ16656" s="8"/>
      <c r="BR16656" s="8"/>
      <c r="BS16656" s="8"/>
      <c r="BT16656" s="8"/>
      <c r="BU16656" s="8"/>
    </row>
    <row r="16657" spans="68:73">
      <c r="BP16657" s="10"/>
      <c r="BQ16657" s="10"/>
      <c r="BR16657" s="10"/>
      <c r="BS16657" s="10"/>
      <c r="BT16657" s="10"/>
      <c r="BU16657" s="10"/>
    </row>
    <row r="16658" spans="68:73">
      <c r="BP16658" s="8"/>
      <c r="BQ16658" s="8"/>
      <c r="BR16658" s="8"/>
      <c r="BS16658" s="8"/>
      <c r="BT16658" s="8"/>
      <c r="BU16658" s="8"/>
    </row>
    <row r="16659" spans="68:73">
      <c r="BP16659" s="10"/>
      <c r="BQ16659" s="10"/>
      <c r="BR16659" s="10"/>
      <c r="BS16659" s="10"/>
      <c r="BT16659" s="10"/>
      <c r="BU16659" s="10"/>
    </row>
    <row r="16660" spans="68:73">
      <c r="BP16660" s="8"/>
      <c r="BQ16660" s="8"/>
      <c r="BR16660" s="8"/>
      <c r="BS16660" s="8"/>
      <c r="BT16660" s="8"/>
      <c r="BU16660" s="8"/>
    </row>
    <row r="16661" spans="68:73">
      <c r="BP16661" s="10"/>
      <c r="BQ16661" s="10"/>
      <c r="BR16661" s="10"/>
      <c r="BS16661" s="10"/>
      <c r="BT16661" s="10"/>
      <c r="BU16661" s="10"/>
    </row>
    <row r="16662" spans="68:73">
      <c r="BP16662" s="8"/>
      <c r="BQ16662" s="8"/>
      <c r="BR16662" s="8"/>
      <c r="BS16662" s="8"/>
      <c r="BT16662" s="8"/>
      <c r="BU16662" s="8"/>
    </row>
    <row r="16663" spans="68:73">
      <c r="BP16663" s="10"/>
      <c r="BQ16663" s="10"/>
      <c r="BR16663" s="10"/>
      <c r="BS16663" s="10"/>
      <c r="BT16663" s="10"/>
      <c r="BU16663" s="10"/>
    </row>
    <row r="16664" spans="68:73">
      <c r="BP16664" s="8"/>
      <c r="BQ16664" s="8"/>
      <c r="BR16664" s="8"/>
      <c r="BS16664" s="8"/>
      <c r="BT16664" s="8"/>
      <c r="BU16664" s="8"/>
    </row>
    <row r="16665" spans="68:73">
      <c r="BP16665" s="10"/>
      <c r="BQ16665" s="10"/>
      <c r="BR16665" s="10"/>
      <c r="BS16665" s="10"/>
      <c r="BT16665" s="10"/>
      <c r="BU16665" s="10"/>
    </row>
    <row r="16666" spans="68:73">
      <c r="BP16666" s="8"/>
      <c r="BQ16666" s="8"/>
      <c r="BR16666" s="8"/>
      <c r="BS16666" s="8"/>
      <c r="BT16666" s="8"/>
      <c r="BU16666" s="8"/>
    </row>
    <row r="16667" spans="68:73">
      <c r="BP16667" s="10"/>
      <c r="BQ16667" s="10"/>
      <c r="BR16667" s="10"/>
      <c r="BS16667" s="10"/>
      <c r="BT16667" s="10"/>
      <c r="BU16667" s="10"/>
    </row>
    <row r="16668" spans="68:73">
      <c r="BP16668" s="8"/>
      <c r="BQ16668" s="8"/>
      <c r="BR16668" s="8"/>
      <c r="BS16668" s="8"/>
      <c r="BT16668" s="8"/>
      <c r="BU16668" s="8"/>
    </row>
    <row r="16669" spans="68:73">
      <c r="BP16669" s="10"/>
      <c r="BQ16669" s="10"/>
      <c r="BR16669" s="10"/>
      <c r="BS16669" s="10"/>
      <c r="BT16669" s="10"/>
      <c r="BU16669" s="10"/>
    </row>
    <row r="16670" spans="68:73">
      <c r="BP16670" s="8"/>
      <c r="BQ16670" s="8"/>
      <c r="BR16670" s="8"/>
      <c r="BS16670" s="8"/>
      <c r="BT16670" s="8"/>
      <c r="BU16670" s="8"/>
    </row>
    <row r="16671" spans="68:73">
      <c r="BP16671" s="10"/>
      <c r="BQ16671" s="10"/>
      <c r="BR16671" s="10"/>
      <c r="BS16671" s="10"/>
      <c r="BT16671" s="10"/>
      <c r="BU16671" s="10"/>
    </row>
    <row r="16672" spans="68:73">
      <c r="BP16672" s="8"/>
      <c r="BQ16672" s="8"/>
      <c r="BR16672" s="8"/>
      <c r="BS16672" s="8"/>
      <c r="BT16672" s="8"/>
      <c r="BU16672" s="8"/>
    </row>
    <row r="16673" spans="68:73">
      <c r="BP16673" s="10"/>
      <c r="BQ16673" s="10"/>
      <c r="BR16673" s="10"/>
      <c r="BS16673" s="10"/>
      <c r="BT16673" s="10"/>
      <c r="BU16673" s="10"/>
    </row>
    <row r="16674" spans="68:73">
      <c r="BP16674" s="8"/>
      <c r="BQ16674" s="8"/>
      <c r="BR16674" s="8"/>
      <c r="BS16674" s="8"/>
      <c r="BT16674" s="8"/>
      <c r="BU16674" s="8"/>
    </row>
    <row r="16675" spans="68:73">
      <c r="BP16675" s="10"/>
      <c r="BQ16675" s="10"/>
      <c r="BR16675" s="10"/>
      <c r="BS16675" s="10"/>
      <c r="BT16675" s="10"/>
      <c r="BU16675" s="10"/>
    </row>
    <row r="16676" spans="68:73">
      <c r="BP16676" s="8"/>
      <c r="BQ16676" s="8"/>
      <c r="BR16676" s="8"/>
      <c r="BS16676" s="8"/>
      <c r="BT16676" s="8"/>
      <c r="BU16676" s="8"/>
    </row>
    <row r="16677" spans="68:73">
      <c r="BP16677" s="10"/>
      <c r="BQ16677" s="10"/>
      <c r="BR16677" s="10"/>
      <c r="BS16677" s="10"/>
      <c r="BT16677" s="10"/>
      <c r="BU16677" s="10"/>
    </row>
    <row r="16678" spans="68:73">
      <c r="BP16678" s="8"/>
      <c r="BQ16678" s="8"/>
      <c r="BR16678" s="8"/>
      <c r="BS16678" s="8"/>
      <c r="BT16678" s="8"/>
      <c r="BU16678" s="8"/>
    </row>
    <row r="16679" spans="68:73">
      <c r="BP16679" s="10"/>
      <c r="BQ16679" s="10"/>
      <c r="BR16679" s="10"/>
      <c r="BS16679" s="10"/>
      <c r="BT16679" s="10"/>
      <c r="BU16679" s="10"/>
    </row>
    <row r="16680" spans="68:73">
      <c r="BP16680" s="8"/>
      <c r="BQ16680" s="8"/>
      <c r="BR16680" s="8"/>
      <c r="BS16680" s="8"/>
      <c r="BT16680" s="8"/>
      <c r="BU16680" s="8"/>
    </row>
    <row r="16681" spans="68:73">
      <c r="BP16681" s="10"/>
      <c r="BQ16681" s="10"/>
      <c r="BR16681" s="10"/>
      <c r="BS16681" s="10"/>
      <c r="BT16681" s="10"/>
      <c r="BU16681" s="10"/>
    </row>
    <row r="16682" spans="68:73">
      <c r="BP16682" s="8"/>
      <c r="BQ16682" s="8"/>
      <c r="BR16682" s="8"/>
      <c r="BS16682" s="8"/>
      <c r="BT16682" s="8"/>
      <c r="BU16682" s="8"/>
    </row>
    <row r="16683" spans="68:73">
      <c r="BP16683" s="10"/>
      <c r="BQ16683" s="10"/>
      <c r="BR16683" s="10"/>
      <c r="BS16683" s="10"/>
      <c r="BT16683" s="10"/>
      <c r="BU16683" s="10"/>
    </row>
    <row r="16684" spans="68:73">
      <c r="BP16684" s="8"/>
      <c r="BQ16684" s="8"/>
      <c r="BR16684" s="8"/>
      <c r="BS16684" s="8"/>
      <c r="BT16684" s="8"/>
      <c r="BU16684" s="8"/>
    </row>
    <row r="16685" spans="68:73">
      <c r="BP16685" s="10"/>
      <c r="BQ16685" s="10"/>
      <c r="BR16685" s="10"/>
      <c r="BS16685" s="10"/>
      <c r="BT16685" s="10"/>
      <c r="BU16685" s="10"/>
    </row>
    <row r="16686" spans="68:73">
      <c r="BP16686" s="8"/>
      <c r="BQ16686" s="8"/>
      <c r="BR16686" s="8"/>
      <c r="BS16686" s="8"/>
      <c r="BT16686" s="8"/>
      <c r="BU16686" s="8"/>
    </row>
    <row r="16687" spans="68:73">
      <c r="BP16687" s="10"/>
      <c r="BQ16687" s="10"/>
      <c r="BR16687" s="10"/>
      <c r="BS16687" s="10"/>
      <c r="BT16687" s="10"/>
      <c r="BU16687" s="10"/>
    </row>
    <row r="16688" spans="68:73">
      <c r="BP16688" s="8"/>
      <c r="BQ16688" s="8"/>
      <c r="BR16688" s="8"/>
      <c r="BS16688" s="8"/>
      <c r="BT16688" s="8"/>
      <c r="BU16688" s="8"/>
    </row>
    <row r="16689" spans="68:73">
      <c r="BP16689" s="10"/>
      <c r="BQ16689" s="10"/>
      <c r="BR16689" s="10"/>
      <c r="BS16689" s="10"/>
      <c r="BT16689" s="10"/>
      <c r="BU16689" s="10"/>
    </row>
    <row r="16690" spans="68:73">
      <c r="BP16690" s="8"/>
      <c r="BQ16690" s="8"/>
      <c r="BR16690" s="8"/>
      <c r="BS16690" s="8"/>
      <c r="BT16690" s="8"/>
      <c r="BU16690" s="8"/>
    </row>
    <row r="16691" spans="68:73">
      <c r="BP16691" s="10"/>
      <c r="BQ16691" s="10"/>
      <c r="BR16691" s="10"/>
      <c r="BS16691" s="10"/>
      <c r="BT16691" s="10"/>
      <c r="BU16691" s="10"/>
    </row>
    <row r="16692" spans="68:73">
      <c r="BP16692" s="8"/>
      <c r="BQ16692" s="8"/>
      <c r="BR16692" s="8"/>
      <c r="BS16692" s="8"/>
      <c r="BT16692" s="8"/>
      <c r="BU16692" s="8"/>
    </row>
    <row r="16693" spans="68:73">
      <c r="BP16693" s="10"/>
      <c r="BQ16693" s="10"/>
      <c r="BR16693" s="10"/>
      <c r="BS16693" s="10"/>
      <c r="BT16693" s="10"/>
      <c r="BU16693" s="10"/>
    </row>
    <row r="16694" spans="68:73">
      <c r="BP16694" s="8"/>
      <c r="BQ16694" s="8"/>
      <c r="BR16694" s="8"/>
      <c r="BS16694" s="8"/>
      <c r="BT16694" s="8"/>
      <c r="BU16694" s="8"/>
    </row>
    <row r="16695" spans="68:73">
      <c r="BP16695" s="10"/>
      <c r="BQ16695" s="10"/>
      <c r="BR16695" s="10"/>
      <c r="BS16695" s="10"/>
      <c r="BT16695" s="10"/>
      <c r="BU16695" s="10"/>
    </row>
    <row r="16696" spans="68:73">
      <c r="BP16696" s="8"/>
      <c r="BQ16696" s="8"/>
      <c r="BR16696" s="8"/>
      <c r="BS16696" s="8"/>
      <c r="BT16696" s="8"/>
      <c r="BU16696" s="8"/>
    </row>
    <row r="16697" spans="68:73">
      <c r="BP16697" s="10"/>
      <c r="BQ16697" s="10"/>
      <c r="BR16697" s="10"/>
      <c r="BS16697" s="10"/>
      <c r="BT16697" s="10"/>
      <c r="BU16697" s="10"/>
    </row>
    <row r="16698" spans="68:73">
      <c r="BP16698" s="8"/>
      <c r="BQ16698" s="8"/>
      <c r="BR16698" s="8"/>
      <c r="BS16698" s="8"/>
      <c r="BT16698" s="8"/>
      <c r="BU16698" s="8"/>
    </row>
    <row r="16699" spans="68:73">
      <c r="BP16699" s="10"/>
      <c r="BQ16699" s="10"/>
      <c r="BR16699" s="10"/>
      <c r="BS16699" s="10"/>
      <c r="BT16699" s="10"/>
      <c r="BU16699" s="10"/>
    </row>
    <row r="16700" spans="68:73">
      <c r="BP16700" s="8"/>
      <c r="BQ16700" s="8"/>
      <c r="BR16700" s="8"/>
      <c r="BS16700" s="8"/>
      <c r="BT16700" s="8"/>
      <c r="BU16700" s="8"/>
    </row>
    <row r="16701" spans="68:73">
      <c r="BP16701" s="10"/>
      <c r="BQ16701" s="10"/>
      <c r="BR16701" s="10"/>
      <c r="BS16701" s="10"/>
      <c r="BT16701" s="10"/>
      <c r="BU16701" s="10"/>
    </row>
    <row r="16702" spans="68:73">
      <c r="BP16702" s="8"/>
      <c r="BQ16702" s="8"/>
      <c r="BR16702" s="8"/>
      <c r="BS16702" s="8"/>
      <c r="BT16702" s="8"/>
      <c r="BU16702" s="8"/>
    </row>
    <row r="16703" spans="68:73">
      <c r="BP16703" s="10"/>
      <c r="BQ16703" s="10"/>
      <c r="BR16703" s="10"/>
      <c r="BS16703" s="10"/>
      <c r="BT16703" s="10"/>
      <c r="BU16703" s="10"/>
    </row>
    <row r="16704" spans="68:73">
      <c r="BP16704" s="8"/>
      <c r="BQ16704" s="8"/>
      <c r="BR16704" s="8"/>
      <c r="BS16704" s="8"/>
      <c r="BT16704" s="8"/>
      <c r="BU16704" s="8"/>
    </row>
    <row r="16705" spans="68:73">
      <c r="BP16705" s="10"/>
      <c r="BQ16705" s="10"/>
      <c r="BR16705" s="10"/>
      <c r="BS16705" s="10"/>
      <c r="BT16705" s="10"/>
      <c r="BU16705" s="10"/>
    </row>
    <row r="16706" spans="68:73">
      <c r="BP16706" s="8"/>
      <c r="BQ16706" s="8"/>
      <c r="BR16706" s="8"/>
      <c r="BS16706" s="8"/>
      <c r="BT16706" s="8"/>
      <c r="BU16706" s="8"/>
    </row>
    <row r="16707" spans="68:73">
      <c r="BP16707" s="10"/>
      <c r="BQ16707" s="10"/>
      <c r="BR16707" s="10"/>
      <c r="BS16707" s="10"/>
      <c r="BT16707" s="10"/>
      <c r="BU16707" s="10"/>
    </row>
    <row r="16708" spans="68:73">
      <c r="BP16708" s="8"/>
      <c r="BQ16708" s="8"/>
      <c r="BR16708" s="8"/>
      <c r="BS16708" s="8"/>
      <c r="BT16708" s="8"/>
      <c r="BU16708" s="8"/>
    </row>
    <row r="16709" spans="68:73">
      <c r="BP16709" s="10"/>
      <c r="BQ16709" s="10"/>
      <c r="BR16709" s="10"/>
      <c r="BS16709" s="10"/>
      <c r="BT16709" s="10"/>
      <c r="BU16709" s="10"/>
    </row>
    <row r="16710" spans="68:73">
      <c r="BP16710" s="8"/>
      <c r="BQ16710" s="8"/>
      <c r="BR16710" s="8"/>
      <c r="BS16710" s="8"/>
      <c r="BT16710" s="8"/>
      <c r="BU16710" s="8"/>
    </row>
    <row r="16711" spans="68:73">
      <c r="BP16711" s="10"/>
      <c r="BQ16711" s="10"/>
      <c r="BR16711" s="10"/>
      <c r="BS16711" s="10"/>
      <c r="BT16711" s="10"/>
      <c r="BU16711" s="10"/>
    </row>
    <row r="16712" spans="68:73">
      <c r="BP16712" s="8"/>
      <c r="BQ16712" s="8"/>
      <c r="BR16712" s="8"/>
      <c r="BS16712" s="8"/>
      <c r="BT16712" s="8"/>
      <c r="BU16712" s="8"/>
    </row>
    <row r="16713" spans="68:73">
      <c r="BP16713" s="10"/>
      <c r="BQ16713" s="10"/>
      <c r="BR16713" s="10"/>
      <c r="BS16713" s="10"/>
      <c r="BT16713" s="10"/>
      <c r="BU16713" s="10"/>
    </row>
    <row r="16714" spans="68:73">
      <c r="BP16714" s="8"/>
      <c r="BQ16714" s="8"/>
      <c r="BR16714" s="8"/>
      <c r="BS16714" s="8"/>
      <c r="BT16714" s="8"/>
      <c r="BU16714" s="8"/>
    </row>
    <row r="16715" spans="68:73">
      <c r="BP16715" s="10"/>
      <c r="BQ16715" s="10"/>
      <c r="BR16715" s="10"/>
      <c r="BS16715" s="10"/>
      <c r="BT16715" s="10"/>
      <c r="BU16715" s="10"/>
    </row>
    <row r="16716" spans="68:73">
      <c r="BP16716" s="8"/>
      <c r="BQ16716" s="8"/>
      <c r="BR16716" s="8"/>
      <c r="BS16716" s="8"/>
      <c r="BT16716" s="8"/>
      <c r="BU16716" s="8"/>
    </row>
    <row r="16717" spans="68:73">
      <c r="BP16717" s="10"/>
      <c r="BQ16717" s="10"/>
      <c r="BR16717" s="10"/>
      <c r="BS16717" s="10"/>
      <c r="BT16717" s="10"/>
      <c r="BU16717" s="10"/>
    </row>
    <row r="16718" spans="68:73">
      <c r="BP16718" s="8"/>
      <c r="BQ16718" s="8"/>
      <c r="BR16718" s="8"/>
      <c r="BS16718" s="8"/>
      <c r="BT16718" s="8"/>
      <c r="BU16718" s="8"/>
    </row>
    <row r="16719" spans="68:73">
      <c r="BP16719" s="10"/>
      <c r="BQ16719" s="10"/>
      <c r="BR16719" s="10"/>
      <c r="BS16719" s="10"/>
      <c r="BT16719" s="10"/>
      <c r="BU16719" s="10"/>
    </row>
    <row r="16720" spans="68:73">
      <c r="BP16720" s="8"/>
      <c r="BQ16720" s="8"/>
      <c r="BR16720" s="8"/>
      <c r="BS16720" s="8"/>
      <c r="BT16720" s="8"/>
      <c r="BU16720" s="8"/>
    </row>
    <row r="16721" spans="68:73">
      <c r="BP16721" s="10"/>
      <c r="BQ16721" s="10"/>
      <c r="BR16721" s="10"/>
      <c r="BS16721" s="10"/>
      <c r="BT16721" s="10"/>
      <c r="BU16721" s="10"/>
    </row>
    <row r="16722" spans="68:73">
      <c r="BP16722" s="8"/>
      <c r="BQ16722" s="8"/>
      <c r="BR16722" s="8"/>
      <c r="BS16722" s="8"/>
      <c r="BT16722" s="8"/>
      <c r="BU16722" s="8"/>
    </row>
    <row r="16723" spans="68:73">
      <c r="BP16723" s="10"/>
      <c r="BQ16723" s="10"/>
      <c r="BR16723" s="10"/>
      <c r="BS16723" s="10"/>
      <c r="BT16723" s="10"/>
      <c r="BU16723" s="10"/>
    </row>
    <row r="16724" spans="68:73">
      <c r="BP16724" s="8"/>
      <c r="BQ16724" s="8"/>
      <c r="BR16724" s="8"/>
      <c r="BS16724" s="8"/>
      <c r="BT16724" s="8"/>
      <c r="BU16724" s="8"/>
    </row>
    <row r="16725" spans="68:73">
      <c r="BP16725" s="10"/>
      <c r="BQ16725" s="10"/>
      <c r="BR16725" s="10"/>
      <c r="BS16725" s="10"/>
      <c r="BT16725" s="10"/>
      <c r="BU16725" s="10"/>
    </row>
    <row r="16726" spans="68:73">
      <c r="BP16726" s="8"/>
      <c r="BQ16726" s="8"/>
      <c r="BR16726" s="8"/>
      <c r="BS16726" s="8"/>
      <c r="BT16726" s="8"/>
      <c r="BU16726" s="8"/>
    </row>
    <row r="16727" spans="68:73">
      <c r="BP16727" s="10"/>
      <c r="BQ16727" s="10"/>
      <c r="BR16727" s="10"/>
      <c r="BS16727" s="10"/>
      <c r="BT16727" s="10"/>
      <c r="BU16727" s="10"/>
    </row>
    <row r="16728" spans="68:73">
      <c r="BP16728" s="8"/>
      <c r="BQ16728" s="8"/>
      <c r="BR16728" s="8"/>
      <c r="BS16728" s="8"/>
      <c r="BT16728" s="8"/>
      <c r="BU16728" s="8"/>
    </row>
    <row r="16729" spans="68:73">
      <c r="BP16729" s="10"/>
      <c r="BQ16729" s="10"/>
      <c r="BR16729" s="10"/>
      <c r="BS16729" s="10"/>
      <c r="BT16729" s="10"/>
      <c r="BU16729" s="10"/>
    </row>
    <row r="16730" spans="68:73">
      <c r="BP16730" s="8"/>
      <c r="BQ16730" s="8"/>
      <c r="BR16730" s="8"/>
      <c r="BS16730" s="8"/>
      <c r="BT16730" s="8"/>
      <c r="BU16730" s="8"/>
    </row>
    <row r="16731" spans="68:73">
      <c r="BP16731" s="10"/>
      <c r="BQ16731" s="10"/>
      <c r="BR16731" s="10"/>
      <c r="BS16731" s="10"/>
      <c r="BT16731" s="10"/>
      <c r="BU16731" s="10"/>
    </row>
    <row r="16732" spans="68:73">
      <c r="BP16732" s="8"/>
      <c r="BQ16732" s="8"/>
      <c r="BR16732" s="8"/>
      <c r="BS16732" s="8"/>
      <c r="BT16732" s="8"/>
      <c r="BU16732" s="8"/>
    </row>
    <row r="16733" spans="68:73">
      <c r="BP16733" s="10"/>
      <c r="BQ16733" s="10"/>
      <c r="BR16733" s="10"/>
      <c r="BS16733" s="10"/>
      <c r="BT16733" s="10"/>
      <c r="BU16733" s="10"/>
    </row>
    <row r="16734" spans="68:73">
      <c r="BP16734" s="8"/>
      <c r="BQ16734" s="8"/>
      <c r="BR16734" s="8"/>
      <c r="BS16734" s="8"/>
      <c r="BT16734" s="8"/>
      <c r="BU16734" s="8"/>
    </row>
    <row r="16735" spans="68:73">
      <c r="BP16735" s="10"/>
      <c r="BQ16735" s="10"/>
      <c r="BR16735" s="10"/>
      <c r="BS16735" s="10"/>
      <c r="BT16735" s="10"/>
      <c r="BU16735" s="10"/>
    </row>
    <row r="16736" spans="68:73">
      <c r="BP16736" s="8"/>
      <c r="BQ16736" s="8"/>
      <c r="BR16736" s="8"/>
      <c r="BS16736" s="8"/>
      <c r="BT16736" s="8"/>
      <c r="BU16736" s="8"/>
    </row>
    <row r="16737" spans="68:73">
      <c r="BP16737" s="10"/>
      <c r="BQ16737" s="10"/>
      <c r="BR16737" s="10"/>
      <c r="BS16737" s="10"/>
      <c r="BT16737" s="10"/>
      <c r="BU16737" s="10"/>
    </row>
    <row r="16738" spans="68:73">
      <c r="BP16738" s="8"/>
      <c r="BQ16738" s="8"/>
      <c r="BR16738" s="8"/>
      <c r="BS16738" s="8"/>
      <c r="BT16738" s="8"/>
      <c r="BU16738" s="8"/>
    </row>
    <row r="16739" spans="68:73">
      <c r="BP16739" s="10"/>
      <c r="BQ16739" s="10"/>
      <c r="BR16739" s="10"/>
      <c r="BS16739" s="10"/>
      <c r="BT16739" s="10"/>
      <c r="BU16739" s="10"/>
    </row>
    <row r="16740" spans="68:73">
      <c r="BP16740" s="8"/>
      <c r="BQ16740" s="8"/>
      <c r="BR16740" s="8"/>
      <c r="BS16740" s="8"/>
      <c r="BT16740" s="8"/>
      <c r="BU16740" s="8"/>
    </row>
    <row r="16741" spans="68:73">
      <c r="BP16741" s="10"/>
      <c r="BQ16741" s="10"/>
      <c r="BR16741" s="10"/>
      <c r="BS16741" s="10"/>
      <c r="BT16741" s="10"/>
      <c r="BU16741" s="10"/>
    </row>
    <row r="16742" spans="68:73">
      <c r="BP16742" s="8"/>
      <c r="BQ16742" s="8"/>
      <c r="BR16742" s="8"/>
      <c r="BS16742" s="8"/>
      <c r="BT16742" s="8"/>
      <c r="BU16742" s="8"/>
    </row>
    <row r="16743" spans="68:73">
      <c r="BP16743" s="10"/>
      <c r="BQ16743" s="10"/>
      <c r="BR16743" s="10"/>
      <c r="BS16743" s="10"/>
      <c r="BT16743" s="10"/>
      <c r="BU16743" s="10"/>
    </row>
    <row r="16744" spans="68:73">
      <c r="BP16744" s="8"/>
      <c r="BQ16744" s="8"/>
      <c r="BR16744" s="8"/>
      <c r="BS16744" s="8"/>
      <c r="BT16744" s="8"/>
      <c r="BU16744" s="8"/>
    </row>
    <row r="16745" spans="68:73">
      <c r="BP16745" s="10"/>
      <c r="BQ16745" s="10"/>
      <c r="BR16745" s="10"/>
      <c r="BS16745" s="10"/>
      <c r="BT16745" s="10"/>
      <c r="BU16745" s="10"/>
    </row>
    <row r="16746" spans="68:73">
      <c r="BP16746" s="8"/>
      <c r="BQ16746" s="8"/>
      <c r="BR16746" s="8"/>
      <c r="BS16746" s="8"/>
      <c r="BT16746" s="8"/>
      <c r="BU16746" s="8"/>
    </row>
    <row r="16747" spans="68:73">
      <c r="BP16747" s="10"/>
      <c r="BQ16747" s="10"/>
      <c r="BR16747" s="10"/>
      <c r="BS16747" s="10"/>
      <c r="BT16747" s="10"/>
      <c r="BU16747" s="10"/>
    </row>
    <row r="16748" spans="68:73">
      <c r="BP16748" s="8"/>
      <c r="BQ16748" s="8"/>
      <c r="BR16748" s="8"/>
      <c r="BS16748" s="8"/>
      <c r="BT16748" s="8"/>
      <c r="BU16748" s="8"/>
    </row>
    <row r="16749" spans="68:73">
      <c r="BP16749" s="10"/>
      <c r="BQ16749" s="10"/>
      <c r="BR16749" s="10"/>
      <c r="BS16749" s="10"/>
      <c r="BT16749" s="10"/>
      <c r="BU16749" s="10"/>
    </row>
    <row r="16750" spans="68:73">
      <c r="BP16750" s="8"/>
      <c r="BQ16750" s="8"/>
      <c r="BR16750" s="8"/>
      <c r="BS16750" s="8"/>
      <c r="BT16750" s="8"/>
      <c r="BU16750" s="8"/>
    </row>
    <row r="16751" spans="68:73">
      <c r="BP16751" s="10"/>
      <c r="BQ16751" s="10"/>
      <c r="BR16751" s="10"/>
      <c r="BS16751" s="10"/>
      <c r="BT16751" s="10"/>
      <c r="BU16751" s="10"/>
    </row>
    <row r="16752" spans="68:73">
      <c r="BP16752" s="8"/>
      <c r="BQ16752" s="8"/>
      <c r="BR16752" s="8"/>
      <c r="BS16752" s="8"/>
      <c r="BT16752" s="8"/>
      <c r="BU16752" s="8"/>
    </row>
    <row r="16753" spans="68:73">
      <c r="BP16753" s="10"/>
      <c r="BQ16753" s="10"/>
      <c r="BR16753" s="10"/>
      <c r="BS16753" s="10"/>
      <c r="BT16753" s="10"/>
      <c r="BU16753" s="10"/>
    </row>
    <row r="16754" spans="68:73">
      <c r="BP16754" s="8"/>
      <c r="BQ16754" s="8"/>
      <c r="BR16754" s="8"/>
      <c r="BS16754" s="8"/>
      <c r="BT16754" s="8"/>
      <c r="BU16754" s="8"/>
    </row>
    <row r="16755" spans="68:73">
      <c r="BP16755" s="10"/>
      <c r="BQ16755" s="10"/>
      <c r="BR16755" s="10"/>
      <c r="BS16755" s="10"/>
      <c r="BT16755" s="10"/>
      <c r="BU16755" s="10"/>
    </row>
    <row r="16756" spans="68:73">
      <c r="BP16756" s="8"/>
      <c r="BQ16756" s="8"/>
      <c r="BR16756" s="8"/>
      <c r="BS16756" s="8"/>
      <c r="BT16756" s="8"/>
      <c r="BU16756" s="8"/>
    </row>
    <row r="16757" spans="68:73">
      <c r="BP16757" s="10"/>
      <c r="BQ16757" s="10"/>
      <c r="BR16757" s="10"/>
      <c r="BS16757" s="10"/>
      <c r="BT16757" s="10"/>
      <c r="BU16757" s="10"/>
    </row>
    <row r="16758" spans="68:73">
      <c r="BP16758" s="8"/>
      <c r="BQ16758" s="8"/>
      <c r="BR16758" s="8"/>
      <c r="BS16758" s="8"/>
      <c r="BT16758" s="8"/>
      <c r="BU16758" s="8"/>
    </row>
    <row r="16759" spans="68:73">
      <c r="BP16759" s="10"/>
      <c r="BQ16759" s="10"/>
      <c r="BR16759" s="10"/>
      <c r="BS16759" s="10"/>
      <c r="BT16759" s="10"/>
      <c r="BU16759" s="10"/>
    </row>
    <row r="16760" spans="68:73">
      <c r="BP16760" s="8"/>
      <c r="BQ16760" s="8"/>
      <c r="BR16760" s="8"/>
      <c r="BS16760" s="8"/>
      <c r="BT16760" s="8"/>
      <c r="BU16760" s="8"/>
    </row>
    <row r="16761" spans="68:73">
      <c r="BP16761" s="10"/>
      <c r="BQ16761" s="10"/>
      <c r="BR16761" s="10"/>
      <c r="BS16761" s="10"/>
      <c r="BT16761" s="10"/>
      <c r="BU16761" s="10"/>
    </row>
    <row r="16762" spans="68:73">
      <c r="BP16762" s="8"/>
      <c r="BQ16762" s="8"/>
      <c r="BR16762" s="8"/>
      <c r="BS16762" s="8"/>
      <c r="BT16762" s="8"/>
      <c r="BU16762" s="8"/>
    </row>
    <row r="16763" spans="68:73">
      <c r="BP16763" s="10"/>
      <c r="BQ16763" s="10"/>
      <c r="BR16763" s="10"/>
      <c r="BS16763" s="10"/>
      <c r="BT16763" s="10"/>
      <c r="BU16763" s="10"/>
    </row>
    <row r="16764" spans="68:73">
      <c r="BP16764" s="8"/>
      <c r="BQ16764" s="8"/>
      <c r="BR16764" s="8"/>
      <c r="BS16764" s="8"/>
      <c r="BT16764" s="8"/>
      <c r="BU16764" s="8"/>
    </row>
    <row r="16765" spans="68:73">
      <c r="BP16765" s="10"/>
      <c r="BQ16765" s="10"/>
      <c r="BR16765" s="10"/>
      <c r="BS16765" s="10"/>
      <c r="BT16765" s="10"/>
      <c r="BU16765" s="10"/>
    </row>
    <row r="16766" spans="68:73">
      <c r="BP16766" s="8"/>
      <c r="BQ16766" s="8"/>
      <c r="BR16766" s="8"/>
      <c r="BS16766" s="8"/>
      <c r="BT16766" s="8"/>
      <c r="BU16766" s="8"/>
    </row>
    <row r="16767" spans="68:73">
      <c r="BP16767" s="10"/>
      <c r="BQ16767" s="10"/>
      <c r="BR16767" s="10"/>
      <c r="BS16767" s="10"/>
      <c r="BT16767" s="10"/>
      <c r="BU16767" s="10"/>
    </row>
    <row r="16768" spans="68:73">
      <c r="BP16768" s="8"/>
      <c r="BQ16768" s="8"/>
      <c r="BR16768" s="8"/>
      <c r="BS16768" s="8"/>
      <c r="BT16768" s="8"/>
      <c r="BU16768" s="8"/>
    </row>
    <row r="16769" spans="68:73">
      <c r="BP16769" s="10"/>
      <c r="BQ16769" s="10"/>
      <c r="BR16769" s="10"/>
      <c r="BS16769" s="10"/>
      <c r="BT16769" s="10"/>
      <c r="BU16769" s="10"/>
    </row>
    <row r="16770" spans="68:73">
      <c r="BP16770" s="8"/>
      <c r="BQ16770" s="8"/>
      <c r="BR16770" s="8"/>
      <c r="BS16770" s="8"/>
      <c r="BT16770" s="8"/>
      <c r="BU16770" s="8"/>
    </row>
    <row r="16771" spans="68:73">
      <c r="BP16771" s="10"/>
      <c r="BQ16771" s="10"/>
      <c r="BR16771" s="10"/>
      <c r="BS16771" s="10"/>
      <c r="BT16771" s="10"/>
      <c r="BU16771" s="10"/>
    </row>
    <row r="16772" spans="68:73">
      <c r="BP16772" s="8"/>
      <c r="BQ16772" s="8"/>
      <c r="BR16772" s="8"/>
      <c r="BS16772" s="8"/>
      <c r="BT16772" s="8"/>
      <c r="BU16772" s="8"/>
    </row>
    <row r="16773" spans="68:73">
      <c r="BP16773" s="10"/>
      <c r="BQ16773" s="10"/>
      <c r="BR16773" s="10"/>
      <c r="BS16773" s="10"/>
      <c r="BT16773" s="10"/>
      <c r="BU16773" s="10"/>
    </row>
    <row r="16774" spans="68:73">
      <c r="BP16774" s="8"/>
      <c r="BQ16774" s="8"/>
      <c r="BR16774" s="8"/>
      <c r="BS16774" s="8"/>
      <c r="BT16774" s="8"/>
      <c r="BU16774" s="8"/>
    </row>
    <row r="16775" spans="68:73">
      <c r="BP16775" s="10"/>
      <c r="BQ16775" s="10"/>
      <c r="BR16775" s="10"/>
      <c r="BS16775" s="10"/>
      <c r="BT16775" s="10"/>
      <c r="BU16775" s="10"/>
    </row>
    <row r="16776" spans="68:73">
      <c r="BP16776" s="8"/>
      <c r="BQ16776" s="8"/>
      <c r="BR16776" s="8"/>
      <c r="BS16776" s="8"/>
      <c r="BT16776" s="8"/>
      <c r="BU16776" s="8"/>
    </row>
    <row r="16777" spans="68:73">
      <c r="BP16777" s="10"/>
      <c r="BQ16777" s="10"/>
      <c r="BR16777" s="10"/>
      <c r="BS16777" s="10"/>
      <c r="BT16777" s="10"/>
      <c r="BU16777" s="10"/>
    </row>
    <row r="16778" spans="68:73">
      <c r="BP16778" s="8"/>
      <c r="BQ16778" s="8"/>
      <c r="BR16778" s="8"/>
      <c r="BS16778" s="8"/>
      <c r="BT16778" s="8"/>
      <c r="BU16778" s="8"/>
    </row>
    <row r="16779" spans="68:73">
      <c r="BP16779" s="10"/>
      <c r="BQ16779" s="10"/>
      <c r="BR16779" s="10"/>
      <c r="BS16779" s="10"/>
      <c r="BT16779" s="10"/>
      <c r="BU16779" s="10"/>
    </row>
    <row r="16780" spans="68:73">
      <c r="BP16780" s="8"/>
      <c r="BQ16780" s="8"/>
      <c r="BR16780" s="8"/>
      <c r="BS16780" s="8"/>
      <c r="BT16780" s="8"/>
      <c r="BU16780" s="8"/>
    </row>
    <row r="16781" spans="68:73">
      <c r="BP16781" s="10"/>
      <c r="BQ16781" s="10"/>
      <c r="BR16781" s="10"/>
      <c r="BS16781" s="10"/>
      <c r="BT16781" s="10"/>
      <c r="BU16781" s="10"/>
    </row>
    <row r="16782" spans="68:73">
      <c r="BP16782" s="8"/>
      <c r="BQ16782" s="8"/>
      <c r="BR16782" s="8"/>
      <c r="BS16782" s="8"/>
      <c r="BT16782" s="8"/>
      <c r="BU16782" s="8"/>
    </row>
    <row r="16783" spans="68:73">
      <c r="BP16783" s="10"/>
      <c r="BQ16783" s="10"/>
      <c r="BR16783" s="10"/>
      <c r="BS16783" s="10"/>
      <c r="BT16783" s="10"/>
      <c r="BU16783" s="10"/>
    </row>
    <row r="16784" spans="68:73">
      <c r="BP16784" s="8"/>
      <c r="BQ16784" s="8"/>
      <c r="BR16784" s="8"/>
      <c r="BS16784" s="8"/>
      <c r="BT16784" s="8"/>
      <c r="BU16784" s="8"/>
    </row>
    <row r="16785" spans="68:73">
      <c r="BP16785" s="10"/>
      <c r="BQ16785" s="10"/>
      <c r="BR16785" s="10"/>
      <c r="BS16785" s="10"/>
      <c r="BT16785" s="10"/>
      <c r="BU16785" s="10"/>
    </row>
    <row r="16786" spans="68:73">
      <c r="BP16786" s="8"/>
      <c r="BQ16786" s="8"/>
      <c r="BR16786" s="8"/>
      <c r="BS16786" s="8"/>
      <c r="BT16786" s="8"/>
      <c r="BU16786" s="8"/>
    </row>
    <row r="16787" spans="68:73">
      <c r="BP16787" s="10"/>
      <c r="BQ16787" s="10"/>
      <c r="BR16787" s="10"/>
      <c r="BS16787" s="10"/>
      <c r="BT16787" s="10"/>
      <c r="BU16787" s="10"/>
    </row>
    <row r="16788" spans="68:73">
      <c r="BP16788" s="8"/>
      <c r="BQ16788" s="8"/>
      <c r="BR16788" s="8"/>
      <c r="BS16788" s="8"/>
      <c r="BT16788" s="8"/>
      <c r="BU16788" s="8"/>
    </row>
    <row r="16789" spans="68:73">
      <c r="BP16789" s="10"/>
      <c r="BQ16789" s="10"/>
      <c r="BR16789" s="10"/>
      <c r="BS16789" s="10"/>
      <c r="BT16789" s="10"/>
      <c r="BU16789" s="10"/>
    </row>
    <row r="16790" spans="68:73">
      <c r="BP16790" s="8"/>
      <c r="BQ16790" s="8"/>
      <c r="BR16790" s="8"/>
      <c r="BS16790" s="8"/>
      <c r="BT16790" s="8"/>
      <c r="BU16790" s="8"/>
    </row>
    <row r="16791" spans="68:73">
      <c r="BP16791" s="10"/>
      <c r="BQ16791" s="10"/>
      <c r="BR16791" s="10"/>
      <c r="BS16791" s="10"/>
      <c r="BT16791" s="10"/>
      <c r="BU16791" s="10"/>
    </row>
    <row r="16792" spans="68:73">
      <c r="BP16792" s="8"/>
      <c r="BQ16792" s="8"/>
      <c r="BR16792" s="8"/>
      <c r="BS16792" s="8"/>
      <c r="BT16792" s="8"/>
      <c r="BU16792" s="8"/>
    </row>
    <row r="16793" spans="68:73">
      <c r="BP16793" s="10"/>
      <c r="BQ16793" s="10"/>
      <c r="BR16793" s="10"/>
      <c r="BS16793" s="10"/>
      <c r="BT16793" s="10"/>
      <c r="BU16793" s="10"/>
    </row>
    <row r="16794" spans="68:73">
      <c r="BP16794" s="8"/>
      <c r="BQ16794" s="8"/>
      <c r="BR16794" s="8"/>
      <c r="BS16794" s="8"/>
      <c r="BT16794" s="8"/>
      <c r="BU16794" s="8"/>
    </row>
    <row r="16795" spans="68:73">
      <c r="BP16795" s="10"/>
      <c r="BQ16795" s="10"/>
      <c r="BR16795" s="10"/>
      <c r="BS16795" s="10"/>
      <c r="BT16795" s="10"/>
      <c r="BU16795" s="10"/>
    </row>
    <row r="16796" spans="68:73">
      <c r="BP16796" s="8"/>
      <c r="BQ16796" s="8"/>
      <c r="BR16796" s="8"/>
      <c r="BS16796" s="8"/>
      <c r="BT16796" s="8"/>
      <c r="BU16796" s="8"/>
    </row>
    <row r="16797" spans="68:73">
      <c r="BP16797" s="10"/>
      <c r="BQ16797" s="10"/>
      <c r="BR16797" s="10"/>
      <c r="BS16797" s="10"/>
      <c r="BT16797" s="10"/>
      <c r="BU16797" s="10"/>
    </row>
    <row r="16798" spans="68:73">
      <c r="BP16798" s="8"/>
      <c r="BQ16798" s="8"/>
      <c r="BR16798" s="8"/>
      <c r="BS16798" s="8"/>
      <c r="BT16798" s="8"/>
      <c r="BU16798" s="8"/>
    </row>
    <row r="16799" spans="68:73">
      <c r="BP16799" s="10"/>
      <c r="BQ16799" s="10"/>
      <c r="BR16799" s="10"/>
      <c r="BS16799" s="10"/>
      <c r="BT16799" s="10"/>
      <c r="BU16799" s="10"/>
    </row>
    <row r="16800" spans="68:73">
      <c r="BP16800" s="8"/>
      <c r="BQ16800" s="8"/>
      <c r="BR16800" s="8"/>
      <c r="BS16800" s="8"/>
      <c r="BT16800" s="8"/>
      <c r="BU16800" s="8"/>
    </row>
    <row r="16801" spans="68:73">
      <c r="BP16801" s="10"/>
      <c r="BQ16801" s="10"/>
      <c r="BR16801" s="10"/>
      <c r="BS16801" s="10"/>
      <c r="BT16801" s="10"/>
      <c r="BU16801" s="10"/>
    </row>
    <row r="16802" spans="68:73">
      <c r="BP16802" s="8"/>
      <c r="BQ16802" s="8"/>
      <c r="BR16802" s="8"/>
      <c r="BS16802" s="8"/>
      <c r="BT16802" s="8"/>
      <c r="BU16802" s="8"/>
    </row>
    <row r="16803" spans="68:73">
      <c r="BP16803" s="10"/>
      <c r="BQ16803" s="10"/>
      <c r="BR16803" s="10"/>
      <c r="BS16803" s="10"/>
      <c r="BT16803" s="10"/>
      <c r="BU16803" s="10"/>
    </row>
    <row r="16804" spans="68:73">
      <c r="BP16804" s="8"/>
      <c r="BQ16804" s="8"/>
      <c r="BR16804" s="8"/>
      <c r="BS16804" s="8"/>
      <c r="BT16804" s="8"/>
      <c r="BU16804" s="8"/>
    </row>
    <row r="16805" spans="68:73">
      <c r="BP16805" s="10"/>
      <c r="BQ16805" s="10"/>
      <c r="BR16805" s="10"/>
      <c r="BS16805" s="10"/>
      <c r="BT16805" s="10"/>
      <c r="BU16805" s="10"/>
    </row>
    <row r="16806" spans="68:73">
      <c r="BP16806" s="8"/>
      <c r="BQ16806" s="8"/>
      <c r="BR16806" s="8"/>
      <c r="BS16806" s="8"/>
      <c r="BT16806" s="8"/>
      <c r="BU16806" s="8"/>
    </row>
    <row r="16807" spans="68:73">
      <c r="BP16807" s="10"/>
      <c r="BQ16807" s="10"/>
      <c r="BR16807" s="10"/>
      <c r="BS16807" s="10"/>
      <c r="BT16807" s="10"/>
      <c r="BU16807" s="10"/>
    </row>
    <row r="16808" spans="68:73">
      <c r="BP16808" s="8"/>
      <c r="BQ16808" s="8"/>
      <c r="BR16808" s="8"/>
      <c r="BS16808" s="8"/>
      <c r="BT16808" s="8"/>
      <c r="BU16808" s="8"/>
    </row>
    <row r="16809" spans="68:73">
      <c r="BP16809" s="10"/>
      <c r="BQ16809" s="10"/>
      <c r="BR16809" s="10"/>
      <c r="BS16809" s="10"/>
      <c r="BT16809" s="10"/>
      <c r="BU16809" s="10"/>
    </row>
    <row r="16810" spans="68:73">
      <c r="BP16810" s="8"/>
      <c r="BQ16810" s="8"/>
      <c r="BR16810" s="8"/>
      <c r="BS16810" s="8"/>
      <c r="BT16810" s="8"/>
      <c r="BU16810" s="8"/>
    </row>
    <row r="16811" spans="68:73">
      <c r="BP16811" s="10"/>
      <c r="BQ16811" s="10"/>
      <c r="BR16811" s="10"/>
      <c r="BS16811" s="10"/>
      <c r="BT16811" s="10"/>
      <c r="BU16811" s="10"/>
    </row>
    <row r="16812" spans="68:73">
      <c r="BP16812" s="8"/>
      <c r="BQ16812" s="8"/>
      <c r="BR16812" s="8"/>
      <c r="BS16812" s="8"/>
      <c r="BT16812" s="8"/>
      <c r="BU16812" s="8"/>
    </row>
    <row r="16813" spans="68:73">
      <c r="BP16813" s="10"/>
      <c r="BQ16813" s="10"/>
      <c r="BR16813" s="10"/>
      <c r="BS16813" s="10"/>
      <c r="BT16813" s="10"/>
      <c r="BU16813" s="10"/>
    </row>
    <row r="16814" spans="68:73">
      <c r="BP16814" s="8"/>
      <c r="BQ16814" s="8"/>
      <c r="BR16814" s="8"/>
      <c r="BS16814" s="8"/>
      <c r="BT16814" s="8"/>
      <c r="BU16814" s="8"/>
    </row>
    <row r="16815" spans="68:73">
      <c r="BP16815" s="10"/>
      <c r="BQ16815" s="10"/>
      <c r="BR16815" s="10"/>
      <c r="BS16815" s="10"/>
      <c r="BT16815" s="10"/>
      <c r="BU16815" s="10"/>
    </row>
    <row r="16816" spans="68:73">
      <c r="BP16816" s="8"/>
      <c r="BQ16816" s="8"/>
      <c r="BR16816" s="8"/>
      <c r="BS16816" s="8"/>
      <c r="BT16816" s="8"/>
      <c r="BU16816" s="8"/>
    </row>
    <row r="16817" spans="68:73">
      <c r="BP16817" s="10"/>
      <c r="BQ16817" s="10"/>
      <c r="BR16817" s="10"/>
      <c r="BS16817" s="10"/>
      <c r="BT16817" s="10"/>
      <c r="BU16817" s="10"/>
    </row>
    <row r="16818" spans="68:73">
      <c r="BP16818" s="8"/>
      <c r="BQ16818" s="8"/>
      <c r="BR16818" s="8"/>
      <c r="BS16818" s="8"/>
      <c r="BT16818" s="8"/>
      <c r="BU16818" s="8"/>
    </row>
    <row r="16819" spans="68:73">
      <c r="BP16819" s="10"/>
      <c r="BQ16819" s="10"/>
      <c r="BR16819" s="10"/>
      <c r="BS16819" s="10"/>
      <c r="BT16819" s="10"/>
      <c r="BU16819" s="10"/>
    </row>
    <row r="16820" spans="68:73">
      <c r="BP16820" s="8"/>
      <c r="BQ16820" s="8"/>
      <c r="BR16820" s="8"/>
      <c r="BS16820" s="8"/>
      <c r="BT16820" s="8"/>
      <c r="BU16820" s="8"/>
    </row>
    <row r="16821" spans="68:73">
      <c r="BP16821" s="10"/>
      <c r="BQ16821" s="10"/>
      <c r="BR16821" s="10"/>
      <c r="BS16821" s="10"/>
      <c r="BT16821" s="10"/>
      <c r="BU16821" s="10"/>
    </row>
    <row r="16822" spans="68:73">
      <c r="BP16822" s="8"/>
      <c r="BQ16822" s="8"/>
      <c r="BR16822" s="8"/>
      <c r="BS16822" s="8"/>
      <c r="BT16822" s="8"/>
      <c r="BU16822" s="8"/>
    </row>
    <row r="16823" spans="68:73">
      <c r="BP16823" s="10"/>
      <c r="BQ16823" s="10"/>
      <c r="BR16823" s="10"/>
      <c r="BS16823" s="10"/>
      <c r="BT16823" s="10"/>
      <c r="BU16823" s="10"/>
    </row>
    <row r="16824" spans="68:73">
      <c r="BP16824" s="8"/>
      <c r="BQ16824" s="8"/>
      <c r="BR16824" s="8"/>
      <c r="BS16824" s="8"/>
      <c r="BT16824" s="8"/>
      <c r="BU16824" s="8"/>
    </row>
    <row r="16825" spans="68:73">
      <c r="BP16825" s="10"/>
      <c r="BQ16825" s="10"/>
      <c r="BR16825" s="10"/>
      <c r="BS16825" s="10"/>
      <c r="BT16825" s="10"/>
      <c r="BU16825" s="10"/>
    </row>
    <row r="16826" spans="68:73">
      <c r="BP16826" s="8"/>
      <c r="BQ16826" s="8"/>
      <c r="BR16826" s="8"/>
      <c r="BS16826" s="8"/>
      <c r="BT16826" s="8"/>
      <c r="BU16826" s="8"/>
    </row>
    <row r="16827" spans="68:73">
      <c r="BP16827" s="10"/>
      <c r="BQ16827" s="10"/>
      <c r="BR16827" s="10"/>
      <c r="BS16827" s="10"/>
      <c r="BT16827" s="10"/>
      <c r="BU16827" s="10"/>
    </row>
    <row r="16828" spans="68:73">
      <c r="BP16828" s="8"/>
      <c r="BQ16828" s="8"/>
      <c r="BR16828" s="8"/>
      <c r="BS16828" s="8"/>
      <c r="BT16828" s="8"/>
      <c r="BU16828" s="8"/>
    </row>
    <row r="16829" spans="68:73">
      <c r="BP16829" s="10"/>
      <c r="BQ16829" s="10"/>
      <c r="BR16829" s="10"/>
      <c r="BS16829" s="10"/>
      <c r="BT16829" s="10"/>
      <c r="BU16829" s="10"/>
    </row>
    <row r="16830" spans="68:73">
      <c r="BP16830" s="8"/>
      <c r="BQ16830" s="8"/>
      <c r="BR16830" s="8"/>
      <c r="BS16830" s="8"/>
      <c r="BT16830" s="8"/>
      <c r="BU16830" s="8"/>
    </row>
    <row r="16831" spans="68:73">
      <c r="BP16831" s="10"/>
      <c r="BQ16831" s="10"/>
      <c r="BR16831" s="10"/>
      <c r="BS16831" s="10"/>
      <c r="BT16831" s="10"/>
      <c r="BU16831" s="10"/>
    </row>
    <row r="16832" spans="68:73">
      <c r="BP16832" s="8"/>
      <c r="BQ16832" s="8"/>
      <c r="BR16832" s="8"/>
      <c r="BS16832" s="8"/>
      <c r="BT16832" s="8"/>
      <c r="BU16832" s="8"/>
    </row>
    <row r="16833" spans="68:73">
      <c r="BP16833" s="10"/>
      <c r="BQ16833" s="10"/>
      <c r="BR16833" s="10"/>
      <c r="BS16833" s="10"/>
      <c r="BT16833" s="10"/>
      <c r="BU16833" s="10"/>
    </row>
    <row r="16834" spans="68:73">
      <c r="BP16834" s="8"/>
      <c r="BQ16834" s="8"/>
      <c r="BR16834" s="8"/>
      <c r="BS16834" s="8"/>
      <c r="BT16834" s="8"/>
      <c r="BU16834" s="8"/>
    </row>
    <row r="16835" spans="68:73">
      <c r="BP16835" s="10"/>
      <c r="BQ16835" s="10"/>
      <c r="BR16835" s="10"/>
      <c r="BS16835" s="10"/>
      <c r="BT16835" s="10"/>
      <c r="BU16835" s="10"/>
    </row>
    <row r="16836" spans="68:73">
      <c r="BP16836" s="8"/>
      <c r="BQ16836" s="8"/>
      <c r="BR16836" s="8"/>
      <c r="BS16836" s="8"/>
      <c r="BT16836" s="8"/>
      <c r="BU16836" s="8"/>
    </row>
    <row r="16837" spans="68:73">
      <c r="BP16837" s="10"/>
      <c r="BQ16837" s="10"/>
      <c r="BR16837" s="10"/>
      <c r="BS16837" s="10"/>
      <c r="BT16837" s="10"/>
      <c r="BU16837" s="10"/>
    </row>
    <row r="16838" spans="68:73">
      <c r="BP16838" s="8"/>
      <c r="BQ16838" s="8"/>
      <c r="BR16838" s="8"/>
      <c r="BS16838" s="8"/>
      <c r="BT16838" s="8"/>
      <c r="BU16838" s="8"/>
    </row>
    <row r="16839" spans="68:73">
      <c r="BP16839" s="10"/>
      <c r="BQ16839" s="10"/>
      <c r="BR16839" s="10"/>
      <c r="BS16839" s="10"/>
      <c r="BT16839" s="10"/>
      <c r="BU16839" s="10"/>
    </row>
    <row r="16840" spans="68:73">
      <c r="BP16840" s="8"/>
      <c r="BQ16840" s="8"/>
      <c r="BR16840" s="8"/>
      <c r="BS16840" s="8"/>
      <c r="BT16840" s="8"/>
      <c r="BU16840" s="8"/>
    </row>
    <row r="16841" spans="68:73">
      <c r="BP16841" s="10"/>
      <c r="BQ16841" s="10"/>
      <c r="BR16841" s="10"/>
      <c r="BS16841" s="10"/>
      <c r="BT16841" s="10"/>
      <c r="BU16841" s="10"/>
    </row>
    <row r="16842" spans="68:73">
      <c r="BP16842" s="8"/>
      <c r="BQ16842" s="8"/>
      <c r="BR16842" s="8"/>
      <c r="BS16842" s="8"/>
      <c r="BT16842" s="8"/>
      <c r="BU16842" s="8"/>
    </row>
    <row r="16843" spans="68:73">
      <c r="BP16843" s="10"/>
      <c r="BQ16843" s="10"/>
      <c r="BR16843" s="10"/>
      <c r="BS16843" s="10"/>
      <c r="BT16843" s="10"/>
      <c r="BU16843" s="10"/>
    </row>
    <row r="16844" spans="68:73">
      <c r="BP16844" s="8"/>
      <c r="BQ16844" s="8"/>
      <c r="BR16844" s="8"/>
      <c r="BS16844" s="8"/>
      <c r="BT16844" s="8"/>
      <c r="BU16844" s="8"/>
    </row>
    <row r="16845" spans="68:73">
      <c r="BP16845" s="10"/>
      <c r="BQ16845" s="10"/>
      <c r="BR16845" s="10"/>
      <c r="BS16845" s="10"/>
      <c r="BT16845" s="10"/>
      <c r="BU16845" s="10"/>
    </row>
    <row r="16846" spans="68:73">
      <c r="BP16846" s="8"/>
      <c r="BQ16846" s="8"/>
      <c r="BR16846" s="8"/>
      <c r="BS16846" s="8"/>
      <c r="BT16846" s="8"/>
      <c r="BU16846" s="8"/>
    </row>
    <row r="16847" spans="68:73">
      <c r="BP16847" s="10"/>
      <c r="BQ16847" s="10"/>
      <c r="BR16847" s="10"/>
      <c r="BS16847" s="10"/>
      <c r="BT16847" s="10"/>
      <c r="BU16847" s="10"/>
    </row>
    <row r="16848" spans="68:73">
      <c r="BP16848" s="8"/>
      <c r="BQ16848" s="8"/>
      <c r="BR16848" s="8"/>
      <c r="BS16848" s="8"/>
      <c r="BT16848" s="8"/>
      <c r="BU16848" s="8"/>
    </row>
    <row r="16849" spans="68:73">
      <c r="BP16849" s="10"/>
      <c r="BQ16849" s="10"/>
      <c r="BR16849" s="10"/>
      <c r="BS16849" s="10"/>
      <c r="BT16849" s="10"/>
      <c r="BU16849" s="10"/>
    </row>
    <row r="16850" spans="68:73">
      <c r="BP16850" s="8"/>
      <c r="BQ16850" s="8"/>
      <c r="BR16850" s="8"/>
      <c r="BS16850" s="8"/>
      <c r="BT16850" s="8"/>
      <c r="BU16850" s="8"/>
    </row>
    <row r="16851" spans="68:73">
      <c r="BP16851" s="10"/>
      <c r="BQ16851" s="10"/>
      <c r="BR16851" s="10"/>
      <c r="BS16851" s="10"/>
      <c r="BT16851" s="10"/>
      <c r="BU16851" s="10"/>
    </row>
    <row r="16852" spans="68:73">
      <c r="BP16852" s="8"/>
      <c r="BQ16852" s="8"/>
      <c r="BR16852" s="8"/>
      <c r="BS16852" s="8"/>
      <c r="BT16852" s="8"/>
      <c r="BU16852" s="8"/>
    </row>
    <row r="16853" spans="68:73">
      <c r="BP16853" s="10"/>
      <c r="BQ16853" s="10"/>
      <c r="BR16853" s="10"/>
      <c r="BS16853" s="10"/>
      <c r="BT16853" s="10"/>
      <c r="BU16853" s="10"/>
    </row>
    <row r="16854" spans="68:73">
      <c r="BP16854" s="8"/>
      <c r="BQ16854" s="8"/>
      <c r="BR16854" s="8"/>
      <c r="BS16854" s="8"/>
      <c r="BT16854" s="8"/>
      <c r="BU16854" s="8"/>
    </row>
    <row r="16855" spans="68:73">
      <c r="BP16855" s="10"/>
      <c r="BQ16855" s="10"/>
      <c r="BR16855" s="10"/>
      <c r="BS16855" s="10"/>
      <c r="BT16855" s="10"/>
      <c r="BU16855" s="10"/>
    </row>
    <row r="16856" spans="68:73">
      <c r="BP16856" s="8"/>
      <c r="BQ16856" s="8"/>
      <c r="BR16856" s="8"/>
      <c r="BS16856" s="8"/>
      <c r="BT16856" s="8"/>
      <c r="BU16856" s="8"/>
    </row>
    <row r="16857" spans="68:73">
      <c r="BP16857" s="10"/>
      <c r="BQ16857" s="10"/>
      <c r="BR16857" s="10"/>
      <c r="BS16857" s="10"/>
      <c r="BT16857" s="10"/>
      <c r="BU16857" s="10"/>
    </row>
    <row r="16858" spans="68:73">
      <c r="BP16858" s="8"/>
      <c r="BQ16858" s="8"/>
      <c r="BR16858" s="8"/>
      <c r="BS16858" s="8"/>
      <c r="BT16858" s="8"/>
      <c r="BU16858" s="8"/>
    </row>
    <row r="16859" spans="68:73">
      <c r="BP16859" s="10"/>
      <c r="BQ16859" s="10"/>
      <c r="BR16859" s="10"/>
      <c r="BS16859" s="10"/>
      <c r="BT16859" s="10"/>
      <c r="BU16859" s="10"/>
    </row>
    <row r="16860" spans="68:73">
      <c r="BP16860" s="8"/>
      <c r="BQ16860" s="8"/>
      <c r="BR16860" s="8"/>
      <c r="BS16860" s="8"/>
      <c r="BT16860" s="8"/>
      <c r="BU16860" s="8"/>
    </row>
    <row r="16861" spans="68:73">
      <c r="BP16861" s="10"/>
      <c r="BQ16861" s="10"/>
      <c r="BR16861" s="10"/>
      <c r="BS16861" s="10"/>
      <c r="BT16861" s="10"/>
      <c r="BU16861" s="10"/>
    </row>
    <row r="16862" spans="68:73">
      <c r="BP16862" s="8"/>
      <c r="BQ16862" s="8"/>
      <c r="BR16862" s="8"/>
      <c r="BS16862" s="8"/>
      <c r="BT16862" s="8"/>
      <c r="BU16862" s="8"/>
    </row>
    <row r="16863" spans="68:73">
      <c r="BP16863" s="10"/>
      <c r="BQ16863" s="10"/>
      <c r="BR16863" s="10"/>
      <c r="BS16863" s="10"/>
      <c r="BT16863" s="10"/>
      <c r="BU16863" s="10"/>
    </row>
    <row r="16864" spans="68:73">
      <c r="BP16864" s="8"/>
      <c r="BQ16864" s="8"/>
      <c r="BR16864" s="8"/>
      <c r="BS16864" s="8"/>
      <c r="BT16864" s="8"/>
      <c r="BU16864" s="8"/>
    </row>
    <row r="16865" spans="68:73">
      <c r="BP16865" s="10"/>
      <c r="BQ16865" s="10"/>
      <c r="BR16865" s="10"/>
      <c r="BS16865" s="10"/>
      <c r="BT16865" s="10"/>
      <c r="BU16865" s="10"/>
    </row>
    <row r="16866" spans="68:73">
      <c r="BP16866" s="8"/>
      <c r="BQ16866" s="8"/>
      <c r="BR16866" s="8"/>
      <c r="BS16866" s="8"/>
      <c r="BT16866" s="8"/>
      <c r="BU16866" s="8"/>
    </row>
    <row r="16867" spans="68:73">
      <c r="BP16867" s="10"/>
      <c r="BQ16867" s="10"/>
      <c r="BR16867" s="10"/>
      <c r="BS16867" s="10"/>
      <c r="BT16867" s="10"/>
      <c r="BU16867" s="10"/>
    </row>
    <row r="16868" spans="68:73">
      <c r="BP16868" s="8"/>
      <c r="BQ16868" s="8"/>
      <c r="BR16868" s="8"/>
      <c r="BS16868" s="8"/>
      <c r="BT16868" s="8"/>
      <c r="BU16868" s="8"/>
    </row>
    <row r="16869" spans="68:73">
      <c r="BP16869" s="10"/>
      <c r="BQ16869" s="10"/>
      <c r="BR16869" s="10"/>
      <c r="BS16869" s="10"/>
      <c r="BT16869" s="10"/>
      <c r="BU16869" s="10"/>
    </row>
    <row r="16870" spans="68:73">
      <c r="BP16870" s="8"/>
      <c r="BQ16870" s="8"/>
      <c r="BR16870" s="8"/>
      <c r="BS16870" s="8"/>
      <c r="BT16870" s="8"/>
      <c r="BU16870" s="8"/>
    </row>
    <row r="16871" spans="68:73">
      <c r="BP16871" s="10"/>
      <c r="BQ16871" s="10"/>
      <c r="BR16871" s="10"/>
      <c r="BS16871" s="10"/>
      <c r="BT16871" s="10"/>
      <c r="BU16871" s="10"/>
    </row>
    <row r="16872" spans="68:73">
      <c r="BP16872" s="8"/>
      <c r="BQ16872" s="8"/>
      <c r="BR16872" s="8"/>
      <c r="BS16872" s="8"/>
      <c r="BT16872" s="8"/>
      <c r="BU16872" s="8"/>
    </row>
    <row r="16873" spans="68:73">
      <c r="BP16873" s="10"/>
      <c r="BQ16873" s="10"/>
      <c r="BR16873" s="10"/>
      <c r="BS16873" s="10"/>
      <c r="BT16873" s="10"/>
      <c r="BU16873" s="10"/>
    </row>
    <row r="16874" spans="68:73">
      <c r="BP16874" s="8"/>
      <c r="BQ16874" s="8"/>
      <c r="BR16874" s="8"/>
      <c r="BS16874" s="8"/>
      <c r="BT16874" s="8"/>
      <c r="BU16874" s="8"/>
    </row>
    <row r="16875" spans="68:73">
      <c r="BP16875" s="10"/>
      <c r="BQ16875" s="10"/>
      <c r="BR16875" s="10"/>
      <c r="BS16875" s="10"/>
      <c r="BT16875" s="10"/>
      <c r="BU16875" s="10"/>
    </row>
    <row r="16876" spans="68:73">
      <c r="BP16876" s="8"/>
      <c r="BQ16876" s="8"/>
      <c r="BR16876" s="8"/>
      <c r="BS16876" s="8"/>
      <c r="BT16876" s="8"/>
      <c r="BU16876" s="8"/>
    </row>
    <row r="16877" spans="68:73">
      <c r="BP16877" s="10"/>
      <c r="BQ16877" s="10"/>
      <c r="BR16877" s="10"/>
      <c r="BS16877" s="10"/>
      <c r="BT16877" s="10"/>
      <c r="BU16877" s="10"/>
    </row>
    <row r="16878" spans="68:73">
      <c r="BP16878" s="8"/>
      <c r="BQ16878" s="8"/>
      <c r="BR16878" s="8"/>
      <c r="BS16878" s="8"/>
      <c r="BT16878" s="8"/>
      <c r="BU16878" s="8"/>
    </row>
    <row r="16879" spans="68:73">
      <c r="BP16879" s="10"/>
      <c r="BQ16879" s="10"/>
      <c r="BR16879" s="10"/>
      <c r="BS16879" s="10"/>
      <c r="BT16879" s="10"/>
      <c r="BU16879" s="10"/>
    </row>
    <row r="16880" spans="68:73">
      <c r="BP16880" s="8"/>
      <c r="BQ16880" s="8"/>
      <c r="BR16880" s="8"/>
      <c r="BS16880" s="8"/>
      <c r="BT16880" s="8"/>
      <c r="BU16880" s="8"/>
    </row>
    <row r="16881" spans="68:73">
      <c r="BP16881" s="10"/>
      <c r="BQ16881" s="10"/>
      <c r="BR16881" s="10"/>
      <c r="BS16881" s="10"/>
      <c r="BT16881" s="10"/>
      <c r="BU16881" s="10"/>
    </row>
    <row r="16882" spans="68:73">
      <c r="BP16882" s="8"/>
      <c r="BQ16882" s="8"/>
      <c r="BR16882" s="8"/>
      <c r="BS16882" s="8"/>
      <c r="BT16882" s="8"/>
      <c r="BU16882" s="8"/>
    </row>
    <row r="16883" spans="68:73">
      <c r="BP16883" s="10"/>
      <c r="BQ16883" s="10"/>
      <c r="BR16883" s="10"/>
      <c r="BS16883" s="10"/>
      <c r="BT16883" s="10"/>
      <c r="BU16883" s="10"/>
    </row>
    <row r="16884" spans="68:73">
      <c r="BP16884" s="8"/>
      <c r="BQ16884" s="8"/>
      <c r="BR16884" s="8"/>
      <c r="BS16884" s="8"/>
      <c r="BT16884" s="8"/>
      <c r="BU16884" s="8"/>
    </row>
    <row r="16885" spans="68:73">
      <c r="BP16885" s="10"/>
      <c r="BQ16885" s="10"/>
      <c r="BR16885" s="10"/>
      <c r="BS16885" s="10"/>
      <c r="BT16885" s="10"/>
      <c r="BU16885" s="10"/>
    </row>
    <row r="16886" spans="68:73">
      <c r="BP16886" s="8"/>
      <c r="BQ16886" s="8"/>
      <c r="BR16886" s="8"/>
      <c r="BS16886" s="8"/>
      <c r="BT16886" s="8"/>
      <c r="BU16886" s="8"/>
    </row>
    <row r="16887" spans="68:73">
      <c r="BP16887" s="10"/>
      <c r="BQ16887" s="10"/>
      <c r="BR16887" s="10"/>
      <c r="BS16887" s="10"/>
      <c r="BT16887" s="10"/>
      <c r="BU16887" s="10"/>
    </row>
    <row r="16888" spans="68:73">
      <c r="BP16888" s="8"/>
      <c r="BQ16888" s="8"/>
      <c r="BR16888" s="8"/>
      <c r="BS16888" s="8"/>
      <c r="BT16888" s="8"/>
      <c r="BU16888" s="8"/>
    </row>
    <row r="16889" spans="68:73">
      <c r="BP16889" s="10"/>
      <c r="BQ16889" s="10"/>
      <c r="BR16889" s="10"/>
      <c r="BS16889" s="10"/>
      <c r="BT16889" s="10"/>
      <c r="BU16889" s="10"/>
    </row>
    <row r="16890" spans="68:73">
      <c r="BP16890" s="8"/>
      <c r="BQ16890" s="8"/>
      <c r="BR16890" s="8"/>
      <c r="BS16890" s="8"/>
      <c r="BT16890" s="8"/>
      <c r="BU16890" s="8"/>
    </row>
    <row r="16891" spans="68:73">
      <c r="BP16891" s="10"/>
      <c r="BQ16891" s="10"/>
      <c r="BR16891" s="10"/>
      <c r="BS16891" s="10"/>
      <c r="BT16891" s="10"/>
      <c r="BU16891" s="10"/>
    </row>
    <row r="16892" spans="68:73">
      <c r="BP16892" s="8"/>
      <c r="BQ16892" s="8"/>
      <c r="BR16892" s="8"/>
      <c r="BS16892" s="8"/>
      <c r="BT16892" s="8"/>
      <c r="BU16892" s="8"/>
    </row>
    <row r="16893" spans="68:73">
      <c r="BP16893" s="10"/>
      <c r="BQ16893" s="10"/>
      <c r="BR16893" s="10"/>
      <c r="BS16893" s="10"/>
      <c r="BT16893" s="10"/>
      <c r="BU16893" s="10"/>
    </row>
    <row r="16894" spans="68:73">
      <c r="BP16894" s="8"/>
      <c r="BQ16894" s="8"/>
      <c r="BR16894" s="8"/>
      <c r="BS16894" s="8"/>
      <c r="BT16894" s="8"/>
      <c r="BU16894" s="8"/>
    </row>
    <row r="16895" spans="68:73">
      <c r="BP16895" s="10"/>
      <c r="BQ16895" s="10"/>
      <c r="BR16895" s="10"/>
      <c r="BS16895" s="10"/>
      <c r="BT16895" s="10"/>
      <c r="BU16895" s="10"/>
    </row>
    <row r="16896" spans="68:73">
      <c r="BP16896" s="8"/>
      <c r="BQ16896" s="8"/>
      <c r="BR16896" s="8"/>
      <c r="BS16896" s="8"/>
      <c r="BT16896" s="8"/>
      <c r="BU16896" s="8"/>
    </row>
    <row r="16897" spans="68:73">
      <c r="BP16897" s="10"/>
      <c r="BQ16897" s="10"/>
      <c r="BR16897" s="10"/>
      <c r="BS16897" s="10"/>
      <c r="BT16897" s="10"/>
      <c r="BU16897" s="10"/>
    </row>
    <row r="16898" spans="68:73">
      <c r="BP16898" s="8"/>
      <c r="BQ16898" s="8"/>
      <c r="BR16898" s="8"/>
      <c r="BS16898" s="8"/>
      <c r="BT16898" s="8"/>
      <c r="BU16898" s="8"/>
    </row>
    <row r="16899" spans="68:73">
      <c r="BP16899" s="10"/>
      <c r="BQ16899" s="10"/>
      <c r="BR16899" s="10"/>
      <c r="BS16899" s="10"/>
      <c r="BT16899" s="10"/>
      <c r="BU16899" s="10"/>
    </row>
    <row r="16900" spans="68:73">
      <c r="BP16900" s="8"/>
      <c r="BQ16900" s="8"/>
      <c r="BR16900" s="8"/>
      <c r="BS16900" s="8"/>
      <c r="BT16900" s="8"/>
      <c r="BU16900" s="8"/>
    </row>
    <row r="16901" spans="68:73">
      <c r="BP16901" s="10"/>
      <c r="BQ16901" s="10"/>
      <c r="BR16901" s="10"/>
      <c r="BS16901" s="10"/>
      <c r="BT16901" s="10"/>
      <c r="BU16901" s="10"/>
    </row>
    <row r="16902" spans="68:73">
      <c r="BP16902" s="8"/>
      <c r="BQ16902" s="8"/>
      <c r="BR16902" s="8"/>
      <c r="BS16902" s="8"/>
      <c r="BT16902" s="8"/>
      <c r="BU16902" s="8"/>
    </row>
    <row r="16903" spans="68:73">
      <c r="BP16903" s="10"/>
      <c r="BQ16903" s="10"/>
      <c r="BR16903" s="10"/>
      <c r="BS16903" s="10"/>
      <c r="BT16903" s="10"/>
      <c r="BU16903" s="10"/>
    </row>
    <row r="16904" spans="68:73">
      <c r="BP16904" s="8"/>
      <c r="BQ16904" s="8"/>
      <c r="BR16904" s="8"/>
      <c r="BS16904" s="8"/>
      <c r="BT16904" s="8"/>
      <c r="BU16904" s="8"/>
    </row>
    <row r="16905" spans="68:73">
      <c r="BP16905" s="10"/>
      <c r="BQ16905" s="10"/>
      <c r="BR16905" s="10"/>
      <c r="BS16905" s="10"/>
      <c r="BT16905" s="10"/>
      <c r="BU16905" s="10"/>
    </row>
    <row r="16906" spans="68:73">
      <c r="BP16906" s="8"/>
      <c r="BQ16906" s="8"/>
      <c r="BR16906" s="8"/>
      <c r="BS16906" s="8"/>
      <c r="BT16906" s="8"/>
      <c r="BU16906" s="8"/>
    </row>
    <row r="16907" spans="68:73">
      <c r="BP16907" s="10"/>
      <c r="BQ16907" s="10"/>
      <c r="BR16907" s="10"/>
      <c r="BS16907" s="10"/>
      <c r="BT16907" s="10"/>
      <c r="BU16907" s="10"/>
    </row>
    <row r="16908" spans="68:73">
      <c r="BP16908" s="8"/>
      <c r="BQ16908" s="8"/>
      <c r="BR16908" s="8"/>
      <c r="BS16908" s="8"/>
      <c r="BT16908" s="8"/>
      <c r="BU16908" s="8"/>
    </row>
    <row r="16909" spans="68:73">
      <c r="BP16909" s="10"/>
      <c r="BQ16909" s="10"/>
      <c r="BR16909" s="10"/>
      <c r="BS16909" s="10"/>
      <c r="BT16909" s="10"/>
      <c r="BU16909" s="10"/>
    </row>
    <row r="16910" spans="68:73">
      <c r="BP16910" s="8"/>
      <c r="BQ16910" s="8"/>
      <c r="BR16910" s="8"/>
      <c r="BS16910" s="8"/>
      <c r="BT16910" s="8"/>
      <c r="BU16910" s="8"/>
    </row>
    <row r="16911" spans="68:73">
      <c r="BP16911" s="10"/>
      <c r="BQ16911" s="10"/>
      <c r="BR16911" s="10"/>
      <c r="BS16911" s="10"/>
      <c r="BT16911" s="10"/>
      <c r="BU16911" s="10"/>
    </row>
    <row r="16912" spans="68:73">
      <c r="BP16912" s="8"/>
      <c r="BQ16912" s="8"/>
      <c r="BR16912" s="8"/>
      <c r="BS16912" s="8"/>
      <c r="BT16912" s="8"/>
      <c r="BU16912" s="8"/>
    </row>
    <row r="16913" spans="68:73">
      <c r="BP16913" s="10"/>
      <c r="BQ16913" s="10"/>
      <c r="BR16913" s="10"/>
      <c r="BS16913" s="10"/>
      <c r="BT16913" s="10"/>
      <c r="BU16913" s="10"/>
    </row>
    <row r="16914" spans="68:73">
      <c r="BP16914" s="8"/>
      <c r="BQ16914" s="8"/>
      <c r="BR16914" s="8"/>
      <c r="BS16914" s="8"/>
      <c r="BT16914" s="8"/>
      <c r="BU16914" s="8"/>
    </row>
    <row r="16915" spans="68:73">
      <c r="BP16915" s="10"/>
      <c r="BQ16915" s="10"/>
      <c r="BR16915" s="10"/>
      <c r="BS16915" s="10"/>
      <c r="BT16915" s="10"/>
      <c r="BU16915" s="10"/>
    </row>
    <row r="16916" spans="68:73">
      <c r="BP16916" s="8"/>
      <c r="BQ16916" s="8"/>
      <c r="BR16916" s="8"/>
      <c r="BS16916" s="8"/>
      <c r="BT16916" s="8"/>
      <c r="BU16916" s="8"/>
    </row>
    <row r="16917" spans="68:73">
      <c r="BP16917" s="10"/>
      <c r="BQ16917" s="10"/>
      <c r="BR16917" s="10"/>
      <c r="BS16917" s="10"/>
      <c r="BT16917" s="10"/>
      <c r="BU16917" s="10"/>
    </row>
    <row r="16918" spans="68:73">
      <c r="BP16918" s="8"/>
      <c r="BQ16918" s="8"/>
      <c r="BR16918" s="8"/>
      <c r="BS16918" s="8"/>
      <c r="BT16918" s="8"/>
      <c r="BU16918" s="8"/>
    </row>
    <row r="16919" spans="68:73">
      <c r="BP16919" s="10"/>
      <c r="BQ16919" s="10"/>
      <c r="BR16919" s="10"/>
      <c r="BS16919" s="10"/>
      <c r="BT16919" s="10"/>
      <c r="BU16919" s="10"/>
    </row>
    <row r="16920" spans="68:73">
      <c r="BP16920" s="8"/>
      <c r="BQ16920" s="8"/>
      <c r="BR16920" s="8"/>
      <c r="BS16920" s="8"/>
      <c r="BT16920" s="8"/>
      <c r="BU16920" s="8"/>
    </row>
    <row r="16921" spans="68:73">
      <c r="BP16921" s="10"/>
      <c r="BQ16921" s="10"/>
      <c r="BR16921" s="10"/>
      <c r="BS16921" s="10"/>
      <c r="BT16921" s="10"/>
      <c r="BU16921" s="10"/>
    </row>
    <row r="16922" spans="68:73">
      <c r="BP16922" s="8"/>
      <c r="BQ16922" s="8"/>
      <c r="BR16922" s="8"/>
      <c r="BS16922" s="8"/>
      <c r="BT16922" s="8"/>
      <c r="BU16922" s="8"/>
    </row>
    <row r="16923" spans="68:73">
      <c r="BP16923" s="10"/>
      <c r="BQ16923" s="10"/>
      <c r="BR16923" s="10"/>
      <c r="BS16923" s="10"/>
      <c r="BT16923" s="10"/>
      <c r="BU16923" s="10"/>
    </row>
    <row r="16924" spans="68:73">
      <c r="BP16924" s="8"/>
      <c r="BQ16924" s="8"/>
      <c r="BR16924" s="8"/>
      <c r="BS16924" s="8"/>
      <c r="BT16924" s="8"/>
      <c r="BU16924" s="8"/>
    </row>
    <row r="16925" spans="68:73">
      <c r="BP16925" s="10"/>
      <c r="BQ16925" s="10"/>
      <c r="BR16925" s="10"/>
      <c r="BS16925" s="10"/>
      <c r="BT16925" s="10"/>
      <c r="BU16925" s="10"/>
    </row>
    <row r="16926" spans="68:73">
      <c r="BP16926" s="8"/>
      <c r="BQ16926" s="8"/>
      <c r="BR16926" s="8"/>
      <c r="BS16926" s="8"/>
      <c r="BT16926" s="8"/>
      <c r="BU16926" s="8"/>
    </row>
    <row r="16927" spans="68:73">
      <c r="BP16927" s="10"/>
      <c r="BQ16927" s="10"/>
      <c r="BR16927" s="10"/>
      <c r="BS16927" s="10"/>
      <c r="BT16927" s="10"/>
      <c r="BU16927" s="10"/>
    </row>
    <row r="16928" spans="68:73">
      <c r="BP16928" s="8"/>
      <c r="BQ16928" s="8"/>
      <c r="BR16928" s="8"/>
      <c r="BS16928" s="8"/>
      <c r="BT16928" s="8"/>
      <c r="BU16928" s="8"/>
    </row>
    <row r="16929" spans="68:73">
      <c r="BP16929" s="10"/>
      <c r="BQ16929" s="10"/>
      <c r="BR16929" s="10"/>
      <c r="BS16929" s="10"/>
      <c r="BT16929" s="10"/>
      <c r="BU16929" s="10"/>
    </row>
    <row r="16930" spans="68:73">
      <c r="BP16930" s="8"/>
      <c r="BQ16930" s="8"/>
      <c r="BR16930" s="8"/>
      <c r="BS16930" s="8"/>
      <c r="BT16930" s="8"/>
      <c r="BU16930" s="8"/>
    </row>
    <row r="16931" spans="68:73">
      <c r="BP16931" s="10"/>
      <c r="BQ16931" s="10"/>
      <c r="BR16931" s="10"/>
      <c r="BS16931" s="10"/>
      <c r="BT16931" s="10"/>
      <c r="BU16931" s="10"/>
    </row>
    <row r="16932" spans="68:73">
      <c r="BP16932" s="8"/>
      <c r="BQ16932" s="8"/>
      <c r="BR16932" s="8"/>
      <c r="BS16932" s="8"/>
      <c r="BT16932" s="8"/>
      <c r="BU16932" s="8"/>
    </row>
    <row r="16933" spans="68:73">
      <c r="BP16933" s="10"/>
      <c r="BQ16933" s="10"/>
      <c r="BR16933" s="10"/>
      <c r="BS16933" s="10"/>
      <c r="BT16933" s="10"/>
      <c r="BU16933" s="10"/>
    </row>
    <row r="16934" spans="68:73">
      <c r="BP16934" s="8"/>
      <c r="BQ16934" s="8"/>
      <c r="BR16934" s="8"/>
      <c r="BS16934" s="8"/>
      <c r="BT16934" s="8"/>
      <c r="BU16934" s="8"/>
    </row>
    <row r="16935" spans="68:73">
      <c r="BP16935" s="10"/>
      <c r="BQ16935" s="10"/>
      <c r="BR16935" s="10"/>
      <c r="BS16935" s="10"/>
      <c r="BT16935" s="10"/>
      <c r="BU16935" s="10"/>
    </row>
    <row r="16936" spans="68:73">
      <c r="BP16936" s="8"/>
      <c r="BQ16936" s="8"/>
      <c r="BR16936" s="8"/>
      <c r="BS16936" s="8"/>
      <c r="BT16936" s="8"/>
      <c r="BU16936" s="8"/>
    </row>
    <row r="16937" spans="68:73">
      <c r="BP16937" s="10"/>
      <c r="BQ16937" s="10"/>
      <c r="BR16937" s="10"/>
      <c r="BS16937" s="10"/>
      <c r="BT16937" s="10"/>
      <c r="BU16937" s="10"/>
    </row>
    <row r="16938" spans="68:73">
      <c r="BP16938" s="8"/>
      <c r="BQ16938" s="8"/>
      <c r="BR16938" s="8"/>
      <c r="BS16938" s="8"/>
      <c r="BT16938" s="8"/>
      <c r="BU16938" s="8"/>
    </row>
    <row r="16939" spans="68:73">
      <c r="BP16939" s="10"/>
      <c r="BQ16939" s="10"/>
      <c r="BR16939" s="10"/>
      <c r="BS16939" s="10"/>
      <c r="BT16939" s="10"/>
      <c r="BU16939" s="10"/>
    </row>
    <row r="16940" spans="68:73">
      <c r="BP16940" s="8"/>
      <c r="BQ16940" s="8"/>
      <c r="BR16940" s="8"/>
      <c r="BS16940" s="8"/>
      <c r="BT16940" s="8"/>
      <c r="BU16940" s="8"/>
    </row>
    <row r="16941" spans="68:73">
      <c r="BP16941" s="10"/>
      <c r="BQ16941" s="10"/>
      <c r="BR16941" s="10"/>
      <c r="BS16941" s="10"/>
      <c r="BT16941" s="10"/>
      <c r="BU16941" s="10"/>
    </row>
    <row r="16942" spans="68:73">
      <c r="BP16942" s="8"/>
      <c r="BQ16942" s="8"/>
      <c r="BR16942" s="8"/>
      <c r="BS16942" s="8"/>
      <c r="BT16942" s="8"/>
      <c r="BU16942" s="8"/>
    </row>
    <row r="16943" spans="68:73">
      <c r="BP16943" s="10"/>
      <c r="BQ16943" s="10"/>
      <c r="BR16943" s="10"/>
      <c r="BS16943" s="10"/>
      <c r="BT16943" s="10"/>
      <c r="BU16943" s="10"/>
    </row>
    <row r="16944" spans="68:73">
      <c r="BP16944" s="8"/>
      <c r="BQ16944" s="8"/>
      <c r="BR16944" s="8"/>
      <c r="BS16944" s="8"/>
      <c r="BT16944" s="8"/>
      <c r="BU16944" s="8"/>
    </row>
    <row r="16945" spans="68:73">
      <c r="BP16945" s="10"/>
      <c r="BQ16945" s="10"/>
      <c r="BR16945" s="10"/>
      <c r="BS16945" s="10"/>
      <c r="BT16945" s="10"/>
      <c r="BU16945" s="10"/>
    </row>
    <row r="16946" spans="68:73">
      <c r="BP16946" s="8"/>
      <c r="BQ16946" s="8"/>
      <c r="BR16946" s="8"/>
      <c r="BS16946" s="8"/>
      <c r="BT16946" s="8"/>
      <c r="BU16946" s="8"/>
    </row>
    <row r="16947" spans="68:73">
      <c r="BP16947" s="10"/>
      <c r="BQ16947" s="10"/>
      <c r="BR16947" s="10"/>
      <c r="BS16947" s="10"/>
      <c r="BT16947" s="10"/>
      <c r="BU16947" s="10"/>
    </row>
    <row r="16948" spans="68:73">
      <c r="BP16948" s="8"/>
      <c r="BQ16948" s="8"/>
      <c r="BR16948" s="8"/>
      <c r="BS16948" s="8"/>
      <c r="BT16948" s="8"/>
      <c r="BU16948" s="8"/>
    </row>
    <row r="16949" spans="68:73">
      <c r="BP16949" s="10"/>
      <c r="BQ16949" s="10"/>
      <c r="BR16949" s="10"/>
      <c r="BS16949" s="10"/>
      <c r="BT16949" s="10"/>
      <c r="BU16949" s="10"/>
    </row>
    <row r="16950" spans="68:73">
      <c r="BP16950" s="8"/>
      <c r="BQ16950" s="8"/>
      <c r="BR16950" s="8"/>
      <c r="BS16950" s="8"/>
      <c r="BT16950" s="8"/>
      <c r="BU16950" s="8"/>
    </row>
    <row r="16951" spans="68:73">
      <c r="BP16951" s="10"/>
      <c r="BQ16951" s="10"/>
      <c r="BR16951" s="10"/>
      <c r="BS16951" s="10"/>
      <c r="BT16951" s="10"/>
      <c r="BU16951" s="10"/>
    </row>
    <row r="16952" spans="68:73">
      <c r="BP16952" s="8"/>
      <c r="BQ16952" s="8"/>
      <c r="BR16952" s="8"/>
      <c r="BS16952" s="8"/>
      <c r="BT16952" s="8"/>
      <c r="BU16952" s="8"/>
    </row>
    <row r="16953" spans="68:73">
      <c r="BP16953" s="10"/>
      <c r="BQ16953" s="10"/>
      <c r="BR16953" s="10"/>
      <c r="BS16953" s="10"/>
      <c r="BT16953" s="10"/>
      <c r="BU16953" s="10"/>
    </row>
    <row r="16954" spans="68:73">
      <c r="BP16954" s="8"/>
      <c r="BQ16954" s="8"/>
      <c r="BR16954" s="8"/>
      <c r="BS16954" s="8"/>
      <c r="BT16954" s="8"/>
      <c r="BU16954" s="8"/>
    </row>
    <row r="16955" spans="68:73">
      <c r="BP16955" s="10"/>
      <c r="BQ16955" s="10"/>
      <c r="BR16955" s="10"/>
      <c r="BS16955" s="10"/>
      <c r="BT16955" s="10"/>
      <c r="BU16955" s="10"/>
    </row>
    <row r="16956" spans="68:73">
      <c r="BP16956" s="8"/>
      <c r="BQ16956" s="8"/>
      <c r="BR16956" s="8"/>
      <c r="BS16956" s="8"/>
      <c r="BT16956" s="8"/>
      <c r="BU16956" s="8"/>
    </row>
    <row r="16957" spans="68:73">
      <c r="BP16957" s="10"/>
      <c r="BQ16957" s="10"/>
      <c r="BR16957" s="10"/>
      <c r="BS16957" s="10"/>
      <c r="BT16957" s="10"/>
      <c r="BU16957" s="10"/>
    </row>
    <row r="16958" spans="68:73">
      <c r="BP16958" s="8"/>
      <c r="BQ16958" s="8"/>
      <c r="BR16958" s="8"/>
      <c r="BS16958" s="8"/>
      <c r="BT16958" s="8"/>
      <c r="BU16958" s="8"/>
    </row>
    <row r="16959" spans="68:73">
      <c r="BP16959" s="10"/>
      <c r="BQ16959" s="10"/>
      <c r="BR16959" s="10"/>
      <c r="BS16959" s="10"/>
      <c r="BT16959" s="10"/>
      <c r="BU16959" s="10"/>
    </row>
    <row r="16960" spans="68:73">
      <c r="BP16960" s="8"/>
      <c r="BQ16960" s="8"/>
      <c r="BR16960" s="8"/>
      <c r="BS16960" s="8"/>
      <c r="BT16960" s="8"/>
      <c r="BU16960" s="8"/>
    </row>
    <row r="16961" spans="68:73">
      <c r="BP16961" s="10"/>
      <c r="BQ16961" s="10"/>
      <c r="BR16961" s="10"/>
      <c r="BS16961" s="10"/>
      <c r="BT16961" s="10"/>
      <c r="BU16961" s="10"/>
    </row>
    <row r="16962" spans="68:73">
      <c r="BP16962" s="8"/>
      <c r="BQ16962" s="8"/>
      <c r="BR16962" s="8"/>
      <c r="BS16962" s="8"/>
      <c r="BT16962" s="8"/>
      <c r="BU16962" s="8"/>
    </row>
    <row r="16963" spans="68:73">
      <c r="BP16963" s="10"/>
      <c r="BQ16963" s="10"/>
      <c r="BR16963" s="10"/>
      <c r="BS16963" s="10"/>
      <c r="BT16963" s="10"/>
      <c r="BU16963" s="10"/>
    </row>
    <row r="16964" spans="68:73">
      <c r="BP16964" s="8"/>
      <c r="BQ16964" s="8"/>
      <c r="BR16964" s="8"/>
      <c r="BS16964" s="8"/>
      <c r="BT16964" s="8"/>
      <c r="BU16964" s="8"/>
    </row>
    <row r="16965" spans="68:73">
      <c r="BP16965" s="10"/>
      <c r="BQ16965" s="10"/>
      <c r="BR16965" s="10"/>
      <c r="BS16965" s="10"/>
      <c r="BT16965" s="10"/>
      <c r="BU16965" s="10"/>
    </row>
    <row r="16966" spans="68:73">
      <c r="BP16966" s="8"/>
      <c r="BQ16966" s="8"/>
      <c r="BR16966" s="8"/>
      <c r="BS16966" s="8"/>
      <c r="BT16966" s="8"/>
      <c r="BU16966" s="8"/>
    </row>
    <row r="16967" spans="68:73">
      <c r="BP16967" s="10"/>
      <c r="BQ16967" s="10"/>
      <c r="BR16967" s="10"/>
      <c r="BS16967" s="10"/>
      <c r="BT16967" s="10"/>
      <c r="BU16967" s="10"/>
    </row>
    <row r="16968" spans="68:73">
      <c r="BP16968" s="8"/>
      <c r="BQ16968" s="8"/>
      <c r="BR16968" s="8"/>
      <c r="BS16968" s="8"/>
      <c r="BT16968" s="8"/>
      <c r="BU16968" s="8"/>
    </row>
    <row r="16969" spans="68:73">
      <c r="BP16969" s="10"/>
      <c r="BQ16969" s="10"/>
      <c r="BR16969" s="10"/>
      <c r="BS16969" s="10"/>
      <c r="BT16969" s="10"/>
      <c r="BU16969" s="10"/>
    </row>
    <row r="16970" spans="68:73">
      <c r="BP16970" s="8"/>
      <c r="BQ16970" s="8"/>
      <c r="BR16970" s="8"/>
      <c r="BS16970" s="8"/>
      <c r="BT16970" s="8"/>
      <c r="BU16970" s="8"/>
    </row>
    <row r="16971" spans="68:73">
      <c r="BP16971" s="10"/>
      <c r="BQ16971" s="10"/>
      <c r="BR16971" s="10"/>
      <c r="BS16971" s="10"/>
      <c r="BT16971" s="10"/>
      <c r="BU16971" s="10"/>
    </row>
    <row r="16972" spans="68:73">
      <c r="BP16972" s="8"/>
      <c r="BQ16972" s="8"/>
      <c r="BR16972" s="8"/>
      <c r="BS16972" s="8"/>
      <c r="BT16972" s="8"/>
      <c r="BU16972" s="8"/>
    </row>
    <row r="16973" spans="68:73">
      <c r="BP16973" s="10"/>
      <c r="BQ16973" s="10"/>
      <c r="BR16973" s="10"/>
      <c r="BS16973" s="10"/>
      <c r="BT16973" s="10"/>
      <c r="BU16973" s="10"/>
    </row>
    <row r="16974" spans="68:73">
      <c r="BP16974" s="8"/>
      <c r="BQ16974" s="8"/>
      <c r="BR16974" s="8"/>
      <c r="BS16974" s="8"/>
      <c r="BT16974" s="8"/>
      <c r="BU16974" s="8"/>
    </row>
    <row r="16975" spans="68:73">
      <c r="BP16975" s="10"/>
      <c r="BQ16975" s="10"/>
      <c r="BR16975" s="10"/>
      <c r="BS16975" s="10"/>
      <c r="BT16975" s="10"/>
      <c r="BU16975" s="10"/>
    </row>
    <row r="16976" spans="68:73">
      <c r="BP16976" s="8"/>
      <c r="BQ16976" s="8"/>
      <c r="BR16976" s="8"/>
      <c r="BS16976" s="8"/>
      <c r="BT16976" s="8"/>
      <c r="BU16976" s="8"/>
    </row>
    <row r="16977" spans="68:73">
      <c r="BP16977" s="10"/>
      <c r="BQ16977" s="10"/>
      <c r="BR16977" s="10"/>
      <c r="BS16977" s="10"/>
      <c r="BT16977" s="10"/>
      <c r="BU16977" s="10"/>
    </row>
    <row r="16978" spans="68:73">
      <c r="BP16978" s="8"/>
      <c r="BQ16978" s="8"/>
      <c r="BR16978" s="8"/>
      <c r="BS16978" s="8"/>
      <c r="BT16978" s="8"/>
      <c r="BU16978" s="8"/>
    </row>
    <row r="16979" spans="68:73">
      <c r="BP16979" s="10"/>
      <c r="BQ16979" s="10"/>
      <c r="BR16979" s="10"/>
      <c r="BS16979" s="10"/>
      <c r="BT16979" s="10"/>
      <c r="BU16979" s="10"/>
    </row>
    <row r="16980" spans="68:73">
      <c r="BP16980" s="8"/>
      <c r="BQ16980" s="8"/>
      <c r="BR16980" s="8"/>
      <c r="BS16980" s="8"/>
      <c r="BT16980" s="8"/>
      <c r="BU16980" s="8"/>
    </row>
    <row r="16981" spans="68:73">
      <c r="BP16981" s="10"/>
      <c r="BQ16981" s="10"/>
      <c r="BR16981" s="10"/>
      <c r="BS16981" s="10"/>
      <c r="BT16981" s="10"/>
      <c r="BU16981" s="10"/>
    </row>
    <row r="16982" spans="68:73">
      <c r="BP16982" s="8"/>
      <c r="BQ16982" s="8"/>
      <c r="BR16982" s="8"/>
      <c r="BS16982" s="8"/>
      <c r="BT16982" s="8"/>
      <c r="BU16982" s="8"/>
    </row>
    <row r="16983" spans="68:73">
      <c r="BP16983" s="10"/>
      <c r="BQ16983" s="10"/>
      <c r="BR16983" s="10"/>
      <c r="BS16983" s="10"/>
      <c r="BT16983" s="10"/>
      <c r="BU16983" s="10"/>
    </row>
    <row r="16984" spans="68:73">
      <c r="BP16984" s="8"/>
      <c r="BQ16984" s="8"/>
      <c r="BR16984" s="8"/>
      <c r="BS16984" s="8"/>
      <c r="BT16984" s="8"/>
      <c r="BU16984" s="8"/>
    </row>
    <row r="16985" spans="68:73">
      <c r="BP16985" s="10"/>
      <c r="BQ16985" s="10"/>
      <c r="BR16985" s="10"/>
      <c r="BS16985" s="10"/>
      <c r="BT16985" s="10"/>
      <c r="BU16985" s="10"/>
    </row>
    <row r="16986" spans="68:73">
      <c r="BP16986" s="8"/>
      <c r="BQ16986" s="8"/>
      <c r="BR16986" s="8"/>
      <c r="BS16986" s="8"/>
      <c r="BT16986" s="8"/>
      <c r="BU16986" s="8"/>
    </row>
    <row r="16987" spans="68:73">
      <c r="BP16987" s="10"/>
      <c r="BQ16987" s="10"/>
      <c r="BR16987" s="10"/>
      <c r="BS16987" s="10"/>
      <c r="BT16987" s="10"/>
      <c r="BU16987" s="10"/>
    </row>
    <row r="16988" spans="68:73">
      <c r="BP16988" s="8"/>
      <c r="BQ16988" s="8"/>
      <c r="BR16988" s="8"/>
      <c r="BS16988" s="8"/>
      <c r="BT16988" s="8"/>
      <c r="BU16988" s="8"/>
    </row>
    <row r="16989" spans="68:73">
      <c r="BP16989" s="10"/>
      <c r="BQ16989" s="10"/>
      <c r="BR16989" s="10"/>
      <c r="BS16989" s="10"/>
      <c r="BT16989" s="10"/>
      <c r="BU16989" s="10"/>
    </row>
    <row r="16990" spans="68:73">
      <c r="BP16990" s="8"/>
      <c r="BQ16990" s="8"/>
      <c r="BR16990" s="8"/>
      <c r="BS16990" s="8"/>
      <c r="BT16990" s="8"/>
      <c r="BU16990" s="8"/>
    </row>
    <row r="16991" spans="68:73">
      <c r="BP16991" s="10"/>
      <c r="BQ16991" s="10"/>
      <c r="BR16991" s="10"/>
      <c r="BS16991" s="10"/>
      <c r="BT16991" s="10"/>
      <c r="BU16991" s="10"/>
    </row>
    <row r="16992" spans="68:73">
      <c r="BP16992" s="8"/>
      <c r="BQ16992" s="8"/>
      <c r="BR16992" s="8"/>
      <c r="BS16992" s="8"/>
      <c r="BT16992" s="8"/>
      <c r="BU16992" s="8"/>
    </row>
    <row r="16993" spans="68:73">
      <c r="BP16993" s="10"/>
      <c r="BQ16993" s="10"/>
      <c r="BR16993" s="10"/>
      <c r="BS16993" s="10"/>
      <c r="BT16993" s="10"/>
      <c r="BU16993" s="10"/>
    </row>
    <row r="16994" spans="68:73">
      <c r="BP16994" s="8"/>
      <c r="BQ16994" s="8"/>
      <c r="BR16994" s="8"/>
      <c r="BS16994" s="8"/>
      <c r="BT16994" s="8"/>
      <c r="BU16994" s="8"/>
    </row>
    <row r="16995" spans="68:73">
      <c r="BP16995" s="10"/>
      <c r="BQ16995" s="10"/>
      <c r="BR16995" s="10"/>
      <c r="BS16995" s="10"/>
      <c r="BT16995" s="10"/>
      <c r="BU16995" s="10"/>
    </row>
    <row r="16996" spans="68:73">
      <c r="BP16996" s="8"/>
      <c r="BQ16996" s="8"/>
      <c r="BR16996" s="8"/>
      <c r="BS16996" s="8"/>
      <c r="BT16996" s="8"/>
      <c r="BU16996" s="8"/>
    </row>
    <row r="16997" spans="68:73">
      <c r="BP16997" s="10"/>
      <c r="BQ16997" s="10"/>
      <c r="BR16997" s="10"/>
      <c r="BS16997" s="10"/>
      <c r="BT16997" s="10"/>
      <c r="BU16997" s="10"/>
    </row>
    <row r="16998" spans="68:73">
      <c r="BP16998" s="8"/>
      <c r="BQ16998" s="8"/>
      <c r="BR16998" s="8"/>
      <c r="BS16998" s="8"/>
      <c r="BT16998" s="8"/>
      <c r="BU16998" s="8"/>
    </row>
    <row r="16999" spans="68:73">
      <c r="BP16999" s="10"/>
      <c r="BQ16999" s="10"/>
      <c r="BR16999" s="10"/>
      <c r="BS16999" s="10"/>
      <c r="BT16999" s="10"/>
      <c r="BU16999" s="10"/>
    </row>
    <row r="17000" spans="68:73">
      <c r="BP17000" s="8"/>
      <c r="BQ17000" s="8"/>
      <c r="BR17000" s="8"/>
      <c r="BS17000" s="8"/>
      <c r="BT17000" s="8"/>
      <c r="BU17000" s="8"/>
    </row>
    <row r="17001" spans="68:73">
      <c r="BP17001" s="10"/>
      <c r="BQ17001" s="10"/>
      <c r="BR17001" s="10"/>
      <c r="BS17001" s="10"/>
      <c r="BT17001" s="10"/>
      <c r="BU17001" s="10"/>
    </row>
    <row r="17002" spans="68:73">
      <c r="BP17002" s="8"/>
      <c r="BQ17002" s="8"/>
      <c r="BR17002" s="8"/>
      <c r="BS17002" s="8"/>
      <c r="BT17002" s="8"/>
      <c r="BU17002" s="8"/>
    </row>
    <row r="17003" spans="68:73">
      <c r="BP17003" s="10"/>
      <c r="BQ17003" s="10"/>
      <c r="BR17003" s="10"/>
      <c r="BS17003" s="10"/>
      <c r="BT17003" s="10"/>
      <c r="BU17003" s="10"/>
    </row>
    <row r="17004" spans="68:73">
      <c r="BP17004" s="8"/>
      <c r="BQ17004" s="8"/>
      <c r="BR17004" s="8"/>
      <c r="BS17004" s="8"/>
      <c r="BT17004" s="8"/>
      <c r="BU17004" s="8"/>
    </row>
    <row r="17005" spans="68:73">
      <c r="BP17005" s="10"/>
      <c r="BQ17005" s="10"/>
      <c r="BR17005" s="10"/>
      <c r="BS17005" s="10"/>
      <c r="BT17005" s="10"/>
      <c r="BU17005" s="10"/>
    </row>
    <row r="17006" spans="68:73">
      <c r="BP17006" s="8"/>
      <c r="BQ17006" s="8"/>
      <c r="BR17006" s="8"/>
      <c r="BS17006" s="8"/>
      <c r="BT17006" s="8"/>
      <c r="BU17006" s="8"/>
    </row>
    <row r="17007" spans="68:73">
      <c r="BP17007" s="10"/>
      <c r="BQ17007" s="10"/>
      <c r="BR17007" s="10"/>
      <c r="BS17007" s="10"/>
      <c r="BT17007" s="10"/>
      <c r="BU17007" s="10"/>
    </row>
    <row r="17008" spans="68:73">
      <c r="BP17008" s="8"/>
      <c r="BQ17008" s="8"/>
      <c r="BR17008" s="8"/>
      <c r="BS17008" s="8"/>
      <c r="BT17008" s="8"/>
      <c r="BU17008" s="8"/>
    </row>
    <row r="17009" spans="68:73">
      <c r="BP17009" s="10"/>
      <c r="BQ17009" s="10"/>
      <c r="BR17009" s="10"/>
      <c r="BS17009" s="10"/>
      <c r="BT17009" s="10"/>
      <c r="BU17009" s="10"/>
    </row>
    <row r="17010" spans="68:73">
      <c r="BP17010" s="8"/>
      <c r="BQ17010" s="8"/>
      <c r="BR17010" s="8"/>
      <c r="BS17010" s="8"/>
      <c r="BT17010" s="8"/>
      <c r="BU17010" s="8"/>
    </row>
    <row r="17011" spans="68:73">
      <c r="BP17011" s="10"/>
      <c r="BQ17011" s="10"/>
      <c r="BR17011" s="10"/>
      <c r="BS17011" s="10"/>
      <c r="BT17011" s="10"/>
      <c r="BU17011" s="10"/>
    </row>
    <row r="17012" spans="68:73">
      <c r="BP17012" s="8"/>
      <c r="BQ17012" s="8"/>
      <c r="BR17012" s="8"/>
      <c r="BS17012" s="8"/>
      <c r="BT17012" s="8"/>
      <c r="BU17012" s="8"/>
    </row>
    <row r="17013" spans="68:73">
      <c r="BP17013" s="10"/>
      <c r="BQ17013" s="10"/>
      <c r="BR17013" s="10"/>
      <c r="BS17013" s="10"/>
      <c r="BT17013" s="10"/>
      <c r="BU17013" s="10"/>
    </row>
    <row r="17014" spans="68:73">
      <c r="BP17014" s="8"/>
      <c r="BQ17014" s="8"/>
      <c r="BR17014" s="8"/>
      <c r="BS17014" s="8"/>
      <c r="BT17014" s="8"/>
      <c r="BU17014" s="8"/>
    </row>
    <row r="17015" spans="68:73">
      <c r="BP17015" s="10"/>
      <c r="BQ17015" s="10"/>
      <c r="BR17015" s="10"/>
      <c r="BS17015" s="10"/>
      <c r="BT17015" s="10"/>
      <c r="BU17015" s="10"/>
    </row>
    <row r="17016" spans="68:73">
      <c r="BP17016" s="8"/>
      <c r="BQ17016" s="8"/>
      <c r="BR17016" s="8"/>
      <c r="BS17016" s="8"/>
      <c r="BT17016" s="8"/>
      <c r="BU17016" s="8"/>
    </row>
    <row r="17017" spans="68:73">
      <c r="BP17017" s="10"/>
      <c r="BQ17017" s="10"/>
      <c r="BR17017" s="10"/>
      <c r="BS17017" s="10"/>
      <c r="BT17017" s="10"/>
      <c r="BU17017" s="10"/>
    </row>
    <row r="17018" spans="68:73">
      <c r="BP17018" s="8"/>
      <c r="BQ17018" s="8"/>
      <c r="BR17018" s="8"/>
      <c r="BS17018" s="8"/>
      <c r="BT17018" s="8"/>
      <c r="BU17018" s="8"/>
    </row>
    <row r="17019" spans="68:73">
      <c r="BP17019" s="10"/>
      <c r="BQ17019" s="10"/>
      <c r="BR17019" s="10"/>
      <c r="BS17019" s="10"/>
      <c r="BT17019" s="10"/>
      <c r="BU17019" s="10"/>
    </row>
    <row r="17020" spans="68:73">
      <c r="BP17020" s="8"/>
      <c r="BQ17020" s="8"/>
      <c r="BR17020" s="8"/>
      <c r="BS17020" s="8"/>
      <c r="BT17020" s="8"/>
      <c r="BU17020" s="8"/>
    </row>
    <row r="17021" spans="68:73">
      <c r="BP17021" s="10"/>
      <c r="BQ17021" s="10"/>
      <c r="BR17021" s="10"/>
      <c r="BS17021" s="10"/>
      <c r="BT17021" s="10"/>
      <c r="BU17021" s="10"/>
    </row>
    <row r="17022" spans="68:73">
      <c r="BP17022" s="8"/>
      <c r="BQ17022" s="8"/>
      <c r="BR17022" s="8"/>
      <c r="BS17022" s="8"/>
      <c r="BT17022" s="8"/>
      <c r="BU17022" s="8"/>
    </row>
    <row r="17023" spans="68:73">
      <c r="BP17023" s="10"/>
      <c r="BQ17023" s="10"/>
      <c r="BR17023" s="10"/>
      <c r="BS17023" s="10"/>
      <c r="BT17023" s="10"/>
      <c r="BU17023" s="10"/>
    </row>
    <row r="17024" spans="68:73">
      <c r="BP17024" s="8"/>
      <c r="BQ17024" s="8"/>
      <c r="BR17024" s="8"/>
      <c r="BS17024" s="8"/>
      <c r="BT17024" s="8"/>
      <c r="BU17024" s="8"/>
    </row>
    <row r="17025" spans="68:73">
      <c r="BP17025" s="10"/>
      <c r="BQ17025" s="10"/>
      <c r="BR17025" s="10"/>
      <c r="BS17025" s="10"/>
      <c r="BT17025" s="10"/>
      <c r="BU17025" s="10"/>
    </row>
    <row r="17026" spans="68:73">
      <c r="BP17026" s="8"/>
      <c r="BQ17026" s="8"/>
      <c r="BR17026" s="8"/>
      <c r="BS17026" s="8"/>
      <c r="BT17026" s="8"/>
      <c r="BU17026" s="8"/>
    </row>
    <row r="17027" spans="68:73">
      <c r="BP17027" s="10"/>
      <c r="BQ17027" s="10"/>
      <c r="BR17027" s="10"/>
      <c r="BS17027" s="10"/>
      <c r="BT17027" s="10"/>
      <c r="BU17027" s="10"/>
    </row>
    <row r="17028" spans="68:73">
      <c r="BP17028" s="8"/>
      <c r="BQ17028" s="8"/>
      <c r="BR17028" s="8"/>
      <c r="BS17028" s="8"/>
      <c r="BT17028" s="8"/>
      <c r="BU17028" s="8"/>
    </row>
    <row r="17029" spans="68:73">
      <c r="BP17029" s="10"/>
      <c r="BQ17029" s="10"/>
      <c r="BR17029" s="10"/>
      <c r="BS17029" s="10"/>
      <c r="BT17029" s="10"/>
      <c r="BU17029" s="10"/>
    </row>
    <row r="17030" spans="68:73">
      <c r="BP17030" s="8"/>
      <c r="BQ17030" s="8"/>
      <c r="BR17030" s="8"/>
      <c r="BS17030" s="8"/>
      <c r="BT17030" s="8"/>
      <c r="BU17030" s="8"/>
    </row>
    <row r="17031" spans="68:73">
      <c r="BP17031" s="10"/>
      <c r="BQ17031" s="10"/>
      <c r="BR17031" s="10"/>
      <c r="BS17031" s="10"/>
      <c r="BT17031" s="10"/>
      <c r="BU17031" s="10"/>
    </row>
    <row r="17032" spans="68:73">
      <c r="BP17032" s="8"/>
      <c r="BQ17032" s="8"/>
      <c r="BR17032" s="8"/>
      <c r="BS17032" s="8"/>
      <c r="BT17032" s="8"/>
      <c r="BU17032" s="8"/>
    </row>
    <row r="17033" spans="68:73">
      <c r="BP17033" s="10"/>
      <c r="BQ17033" s="10"/>
      <c r="BR17033" s="10"/>
      <c r="BS17033" s="10"/>
      <c r="BT17033" s="10"/>
      <c r="BU17033" s="10"/>
    </row>
    <row r="17034" spans="68:73">
      <c r="BP17034" s="8"/>
      <c r="BQ17034" s="8"/>
      <c r="BR17034" s="8"/>
      <c r="BS17034" s="8"/>
      <c r="BT17034" s="8"/>
      <c r="BU17034" s="8"/>
    </row>
    <row r="17035" spans="68:73">
      <c r="BP17035" s="10"/>
      <c r="BQ17035" s="10"/>
      <c r="BR17035" s="10"/>
      <c r="BS17035" s="10"/>
      <c r="BT17035" s="10"/>
      <c r="BU17035" s="10"/>
    </row>
    <row r="17036" spans="68:73">
      <c r="BP17036" s="8"/>
      <c r="BQ17036" s="8"/>
      <c r="BR17036" s="8"/>
      <c r="BS17036" s="8"/>
      <c r="BT17036" s="8"/>
      <c r="BU17036" s="8"/>
    </row>
    <row r="17037" spans="68:73">
      <c r="BP17037" s="10"/>
      <c r="BQ17037" s="10"/>
      <c r="BR17037" s="10"/>
      <c r="BS17037" s="10"/>
      <c r="BT17037" s="10"/>
      <c r="BU17037" s="10"/>
    </row>
    <row r="17038" spans="68:73">
      <c r="BP17038" s="8"/>
      <c r="BQ17038" s="8"/>
      <c r="BR17038" s="8"/>
      <c r="BS17038" s="8"/>
      <c r="BT17038" s="8"/>
      <c r="BU17038" s="8"/>
    </row>
    <row r="17039" spans="68:73">
      <c r="BP17039" s="10"/>
      <c r="BQ17039" s="10"/>
      <c r="BR17039" s="10"/>
      <c r="BS17039" s="10"/>
      <c r="BT17039" s="10"/>
      <c r="BU17039" s="10"/>
    </row>
    <row r="17040" spans="68:73">
      <c r="BP17040" s="8"/>
      <c r="BQ17040" s="8"/>
      <c r="BR17040" s="8"/>
      <c r="BS17040" s="8"/>
      <c r="BT17040" s="8"/>
      <c r="BU17040" s="8"/>
    </row>
    <row r="17041" spans="68:73">
      <c r="BP17041" s="10"/>
      <c r="BQ17041" s="10"/>
      <c r="BR17041" s="10"/>
      <c r="BS17041" s="10"/>
      <c r="BT17041" s="10"/>
      <c r="BU17041" s="10"/>
    </row>
    <row r="17042" spans="68:73">
      <c r="BP17042" s="8"/>
      <c r="BQ17042" s="8"/>
      <c r="BR17042" s="8"/>
      <c r="BS17042" s="8"/>
      <c r="BT17042" s="8"/>
      <c r="BU17042" s="8"/>
    </row>
    <row r="17043" spans="68:73">
      <c r="BP17043" s="10"/>
      <c r="BQ17043" s="10"/>
      <c r="BR17043" s="10"/>
      <c r="BS17043" s="10"/>
      <c r="BT17043" s="10"/>
      <c r="BU17043" s="10"/>
    </row>
    <row r="17044" spans="68:73">
      <c r="BP17044" s="8"/>
      <c r="BQ17044" s="8"/>
      <c r="BR17044" s="8"/>
      <c r="BS17044" s="8"/>
      <c r="BT17044" s="8"/>
      <c r="BU17044" s="8"/>
    </row>
    <row r="17045" spans="68:73">
      <c r="BP17045" s="10"/>
      <c r="BQ17045" s="10"/>
      <c r="BR17045" s="10"/>
      <c r="BS17045" s="10"/>
      <c r="BT17045" s="10"/>
      <c r="BU17045" s="10"/>
    </row>
    <row r="17046" spans="68:73">
      <c r="BP17046" s="8"/>
      <c r="BQ17046" s="8"/>
      <c r="BR17046" s="8"/>
      <c r="BS17046" s="8"/>
      <c r="BT17046" s="8"/>
      <c r="BU17046" s="8"/>
    </row>
    <row r="17047" spans="68:73">
      <c r="BP17047" s="10"/>
      <c r="BQ17047" s="10"/>
      <c r="BR17047" s="10"/>
      <c r="BS17047" s="10"/>
      <c r="BT17047" s="10"/>
      <c r="BU17047" s="10"/>
    </row>
    <row r="17048" spans="68:73">
      <c r="BP17048" s="8"/>
      <c r="BQ17048" s="8"/>
      <c r="BR17048" s="8"/>
      <c r="BS17048" s="8"/>
      <c r="BT17048" s="8"/>
      <c r="BU17048" s="8"/>
    </row>
    <row r="17049" spans="68:73">
      <c r="BP17049" s="10"/>
      <c r="BQ17049" s="10"/>
      <c r="BR17049" s="10"/>
      <c r="BS17049" s="10"/>
      <c r="BT17049" s="10"/>
      <c r="BU17049" s="10"/>
    </row>
    <row r="17050" spans="68:73">
      <c r="BP17050" s="8"/>
      <c r="BQ17050" s="8"/>
      <c r="BR17050" s="8"/>
      <c r="BS17050" s="8"/>
      <c r="BT17050" s="8"/>
      <c r="BU17050" s="8"/>
    </row>
    <row r="17051" spans="68:73">
      <c r="BP17051" s="10"/>
      <c r="BQ17051" s="10"/>
      <c r="BR17051" s="10"/>
      <c r="BS17051" s="10"/>
      <c r="BT17051" s="10"/>
      <c r="BU17051" s="10"/>
    </row>
    <row r="17052" spans="68:73">
      <c r="BP17052" s="8"/>
      <c r="BQ17052" s="8"/>
      <c r="BR17052" s="8"/>
      <c r="BS17052" s="8"/>
      <c r="BT17052" s="8"/>
      <c r="BU17052" s="8"/>
    </row>
    <row r="17053" spans="68:73">
      <c r="BP17053" s="10"/>
      <c r="BQ17053" s="10"/>
      <c r="BR17053" s="10"/>
      <c r="BS17053" s="10"/>
      <c r="BT17053" s="10"/>
      <c r="BU17053" s="10"/>
    </row>
    <row r="17054" spans="68:73">
      <c r="BP17054" s="8"/>
      <c r="BQ17054" s="8"/>
      <c r="BR17054" s="8"/>
      <c r="BS17054" s="8"/>
      <c r="BT17054" s="8"/>
      <c r="BU17054" s="8"/>
    </row>
    <row r="17055" spans="68:73">
      <c r="BP17055" s="10"/>
      <c r="BQ17055" s="10"/>
      <c r="BR17055" s="10"/>
      <c r="BS17055" s="10"/>
      <c r="BT17055" s="10"/>
      <c r="BU17055" s="10"/>
    </row>
    <row r="17056" spans="68:73">
      <c r="BP17056" s="8"/>
      <c r="BQ17056" s="8"/>
      <c r="BR17056" s="8"/>
      <c r="BS17056" s="8"/>
      <c r="BT17056" s="8"/>
      <c r="BU17056" s="8"/>
    </row>
    <row r="17057" spans="68:73">
      <c r="BP17057" s="10"/>
      <c r="BQ17057" s="10"/>
      <c r="BR17057" s="10"/>
      <c r="BS17057" s="10"/>
      <c r="BT17057" s="10"/>
      <c r="BU17057" s="10"/>
    </row>
    <row r="17058" spans="68:73">
      <c r="BP17058" s="8"/>
      <c r="BQ17058" s="8"/>
      <c r="BR17058" s="8"/>
      <c r="BS17058" s="8"/>
      <c r="BT17058" s="8"/>
      <c r="BU17058" s="8"/>
    </row>
    <row r="17059" spans="68:73">
      <c r="BP17059" s="10"/>
      <c r="BQ17059" s="10"/>
      <c r="BR17059" s="10"/>
      <c r="BS17059" s="10"/>
      <c r="BT17059" s="10"/>
      <c r="BU17059" s="10"/>
    </row>
    <row r="17060" spans="68:73">
      <c r="BP17060" s="8"/>
      <c r="BQ17060" s="8"/>
      <c r="BR17060" s="8"/>
      <c r="BS17060" s="8"/>
      <c r="BT17060" s="8"/>
      <c r="BU17060" s="8"/>
    </row>
    <row r="17061" spans="68:73">
      <c r="BP17061" s="10"/>
      <c r="BQ17061" s="10"/>
      <c r="BR17061" s="10"/>
      <c r="BS17061" s="10"/>
      <c r="BT17061" s="10"/>
      <c r="BU17061" s="10"/>
    </row>
    <row r="17062" spans="68:73">
      <c r="BP17062" s="8"/>
      <c r="BQ17062" s="8"/>
      <c r="BR17062" s="8"/>
      <c r="BS17062" s="8"/>
      <c r="BT17062" s="8"/>
      <c r="BU17062" s="8"/>
    </row>
    <row r="17063" spans="68:73">
      <c r="BP17063" s="10"/>
      <c r="BQ17063" s="10"/>
      <c r="BR17063" s="10"/>
      <c r="BS17063" s="10"/>
      <c r="BT17063" s="10"/>
      <c r="BU17063" s="10"/>
    </row>
    <row r="17064" spans="68:73">
      <c r="BP17064" s="8"/>
      <c r="BQ17064" s="8"/>
      <c r="BR17064" s="8"/>
      <c r="BS17064" s="8"/>
      <c r="BT17064" s="8"/>
      <c r="BU17064" s="8"/>
    </row>
    <row r="17065" spans="68:73">
      <c r="BP17065" s="10"/>
      <c r="BQ17065" s="10"/>
      <c r="BR17065" s="10"/>
      <c r="BS17065" s="10"/>
      <c r="BT17065" s="10"/>
      <c r="BU17065" s="10"/>
    </row>
    <row r="17066" spans="68:73">
      <c r="BP17066" s="8"/>
      <c r="BQ17066" s="8"/>
      <c r="BR17066" s="8"/>
      <c r="BS17066" s="8"/>
      <c r="BT17066" s="8"/>
      <c r="BU17066" s="8"/>
    </row>
    <row r="17067" spans="68:73">
      <c r="BP17067" s="10"/>
      <c r="BQ17067" s="10"/>
      <c r="BR17067" s="10"/>
      <c r="BS17067" s="10"/>
      <c r="BT17067" s="10"/>
      <c r="BU17067" s="10"/>
    </row>
    <row r="17068" spans="68:73">
      <c r="BP17068" s="8"/>
      <c r="BQ17068" s="8"/>
      <c r="BR17068" s="8"/>
      <c r="BS17068" s="8"/>
      <c r="BT17068" s="8"/>
      <c r="BU17068" s="8"/>
    </row>
    <row r="17069" spans="68:73">
      <c r="BP17069" s="10"/>
      <c r="BQ17069" s="10"/>
      <c r="BR17069" s="10"/>
      <c r="BS17069" s="10"/>
      <c r="BT17069" s="10"/>
      <c r="BU17069" s="10"/>
    </row>
    <row r="17070" spans="68:73">
      <c r="BP17070" s="8"/>
      <c r="BQ17070" s="8"/>
      <c r="BR17070" s="8"/>
      <c r="BS17070" s="8"/>
      <c r="BT17070" s="8"/>
      <c r="BU17070" s="8"/>
    </row>
    <row r="17071" spans="68:73">
      <c r="BP17071" s="10"/>
      <c r="BQ17071" s="10"/>
      <c r="BR17071" s="10"/>
      <c r="BS17071" s="10"/>
      <c r="BT17071" s="10"/>
      <c r="BU17071" s="10"/>
    </row>
    <row r="17072" spans="68:73">
      <c r="BP17072" s="8"/>
      <c r="BQ17072" s="8"/>
      <c r="BR17072" s="8"/>
      <c r="BS17072" s="8"/>
      <c r="BT17072" s="8"/>
      <c r="BU17072" s="8"/>
    </row>
    <row r="17073" spans="68:73">
      <c r="BP17073" s="10"/>
      <c r="BQ17073" s="10"/>
      <c r="BR17073" s="10"/>
      <c r="BS17073" s="10"/>
      <c r="BT17073" s="10"/>
      <c r="BU17073" s="10"/>
    </row>
    <row r="17074" spans="68:73">
      <c r="BP17074" s="8"/>
      <c r="BQ17074" s="8"/>
      <c r="BR17074" s="8"/>
      <c r="BS17074" s="8"/>
      <c r="BT17074" s="8"/>
      <c r="BU17074" s="8"/>
    </row>
    <row r="17075" spans="68:73">
      <c r="BP17075" s="10"/>
      <c r="BQ17075" s="10"/>
      <c r="BR17075" s="10"/>
      <c r="BS17075" s="10"/>
      <c r="BT17075" s="10"/>
      <c r="BU17075" s="10"/>
    </row>
    <row r="17076" spans="68:73">
      <c r="BP17076" s="8"/>
      <c r="BQ17076" s="8"/>
      <c r="BR17076" s="8"/>
      <c r="BS17076" s="8"/>
      <c r="BT17076" s="8"/>
      <c r="BU17076" s="8"/>
    </row>
    <row r="17077" spans="68:73">
      <c r="BP17077" s="10"/>
      <c r="BQ17077" s="10"/>
      <c r="BR17077" s="10"/>
      <c r="BS17077" s="10"/>
      <c r="BT17077" s="10"/>
      <c r="BU17077" s="10"/>
    </row>
    <row r="17078" spans="68:73">
      <c r="BP17078" s="8"/>
      <c r="BQ17078" s="8"/>
      <c r="BR17078" s="8"/>
      <c r="BS17078" s="8"/>
      <c r="BT17078" s="8"/>
      <c r="BU17078" s="8"/>
    </row>
    <row r="17079" spans="68:73">
      <c r="BP17079" s="10"/>
      <c r="BQ17079" s="10"/>
      <c r="BR17079" s="10"/>
      <c r="BS17079" s="10"/>
      <c r="BT17079" s="10"/>
      <c r="BU17079" s="10"/>
    </row>
    <row r="17080" spans="68:73">
      <c r="BP17080" s="8"/>
      <c r="BQ17080" s="8"/>
      <c r="BR17080" s="8"/>
      <c r="BS17080" s="8"/>
      <c r="BT17080" s="8"/>
      <c r="BU17080" s="8"/>
    </row>
    <row r="17081" spans="68:73">
      <c r="BP17081" s="10"/>
      <c r="BQ17081" s="10"/>
      <c r="BR17081" s="10"/>
      <c r="BS17081" s="10"/>
      <c r="BT17081" s="10"/>
      <c r="BU17081" s="10"/>
    </row>
    <row r="17082" spans="68:73">
      <c r="BP17082" s="8"/>
      <c r="BQ17082" s="8"/>
      <c r="BR17082" s="8"/>
      <c r="BS17082" s="8"/>
      <c r="BT17082" s="8"/>
      <c r="BU17082" s="8"/>
    </row>
    <row r="17083" spans="68:73">
      <c r="BP17083" s="10"/>
      <c r="BQ17083" s="10"/>
      <c r="BR17083" s="10"/>
      <c r="BS17083" s="10"/>
      <c r="BT17083" s="10"/>
      <c r="BU17083" s="10"/>
    </row>
    <row r="17084" spans="68:73">
      <c r="BP17084" s="8"/>
      <c r="BQ17084" s="8"/>
      <c r="BR17084" s="8"/>
      <c r="BS17084" s="8"/>
      <c r="BT17084" s="8"/>
      <c r="BU17084" s="8"/>
    </row>
    <row r="17085" spans="68:73">
      <c r="BP17085" s="10"/>
      <c r="BQ17085" s="10"/>
      <c r="BR17085" s="10"/>
      <c r="BS17085" s="10"/>
      <c r="BT17085" s="10"/>
      <c r="BU17085" s="10"/>
    </row>
    <row r="17086" spans="68:73">
      <c r="BP17086" s="8"/>
      <c r="BQ17086" s="8"/>
      <c r="BR17086" s="8"/>
      <c r="BS17086" s="8"/>
      <c r="BT17086" s="8"/>
      <c r="BU17086" s="8"/>
    </row>
    <row r="17087" spans="68:73">
      <c r="BP17087" s="10"/>
      <c r="BQ17087" s="10"/>
      <c r="BR17087" s="10"/>
      <c r="BS17087" s="10"/>
      <c r="BT17087" s="10"/>
      <c r="BU17087" s="10"/>
    </row>
    <row r="17088" spans="68:73">
      <c r="BP17088" s="8"/>
      <c r="BQ17088" s="8"/>
      <c r="BR17088" s="8"/>
      <c r="BS17088" s="8"/>
      <c r="BT17088" s="8"/>
      <c r="BU17088" s="8"/>
    </row>
    <row r="17089" spans="68:73">
      <c r="BP17089" s="10"/>
      <c r="BQ17089" s="10"/>
      <c r="BR17089" s="10"/>
      <c r="BS17089" s="10"/>
      <c r="BT17089" s="10"/>
      <c r="BU17089" s="10"/>
    </row>
    <row r="17090" spans="68:73">
      <c r="BP17090" s="8"/>
      <c r="BQ17090" s="8"/>
      <c r="BR17090" s="8"/>
      <c r="BS17090" s="8"/>
      <c r="BT17090" s="8"/>
      <c r="BU17090" s="8"/>
    </row>
    <row r="17091" spans="68:73">
      <c r="BP17091" s="10"/>
      <c r="BQ17091" s="10"/>
      <c r="BR17091" s="10"/>
      <c r="BS17091" s="10"/>
      <c r="BT17091" s="10"/>
      <c r="BU17091" s="10"/>
    </row>
    <row r="17092" spans="68:73">
      <c r="BP17092" s="8"/>
      <c r="BQ17092" s="8"/>
      <c r="BR17092" s="8"/>
      <c r="BS17092" s="8"/>
      <c r="BT17092" s="8"/>
      <c r="BU17092" s="8"/>
    </row>
    <row r="17093" spans="68:73">
      <c r="BP17093" s="10"/>
      <c r="BQ17093" s="10"/>
      <c r="BR17093" s="10"/>
      <c r="BS17093" s="10"/>
      <c r="BT17093" s="10"/>
      <c r="BU17093" s="10"/>
    </row>
    <row r="17094" spans="68:73">
      <c r="BP17094" s="8"/>
      <c r="BQ17094" s="8"/>
      <c r="BR17094" s="8"/>
      <c r="BS17094" s="8"/>
      <c r="BT17094" s="8"/>
      <c r="BU17094" s="8"/>
    </row>
    <row r="17095" spans="68:73">
      <c r="BP17095" s="10"/>
      <c r="BQ17095" s="10"/>
      <c r="BR17095" s="10"/>
      <c r="BS17095" s="10"/>
      <c r="BT17095" s="10"/>
      <c r="BU17095" s="10"/>
    </row>
    <row r="17096" spans="68:73">
      <c r="BP17096" s="8"/>
      <c r="BQ17096" s="8"/>
      <c r="BR17096" s="8"/>
      <c r="BS17096" s="8"/>
      <c r="BT17096" s="8"/>
      <c r="BU17096" s="8"/>
    </row>
    <row r="17097" spans="68:73">
      <c r="BP17097" s="10"/>
      <c r="BQ17097" s="10"/>
      <c r="BR17097" s="10"/>
      <c r="BS17097" s="10"/>
      <c r="BT17097" s="10"/>
      <c r="BU17097" s="10"/>
    </row>
    <row r="17098" spans="68:73">
      <c r="BP17098" s="8"/>
      <c r="BQ17098" s="8"/>
      <c r="BR17098" s="8"/>
      <c r="BS17098" s="8"/>
      <c r="BT17098" s="8"/>
      <c r="BU17098" s="8"/>
    </row>
    <row r="17099" spans="68:73">
      <c r="BP17099" s="10"/>
      <c r="BQ17099" s="10"/>
      <c r="BR17099" s="10"/>
      <c r="BS17099" s="10"/>
      <c r="BT17099" s="10"/>
      <c r="BU17099" s="10"/>
    </row>
    <row r="17100" spans="68:73">
      <c r="BP17100" s="8"/>
      <c r="BQ17100" s="8"/>
      <c r="BR17100" s="8"/>
      <c r="BS17100" s="8"/>
      <c r="BT17100" s="8"/>
      <c r="BU17100" s="8"/>
    </row>
    <row r="17101" spans="68:73">
      <c r="BP17101" s="10"/>
      <c r="BQ17101" s="10"/>
      <c r="BR17101" s="10"/>
      <c r="BS17101" s="10"/>
      <c r="BT17101" s="10"/>
      <c r="BU17101" s="10"/>
    </row>
    <row r="17102" spans="68:73">
      <c r="BP17102" s="8"/>
      <c r="BQ17102" s="8"/>
      <c r="BR17102" s="8"/>
      <c r="BS17102" s="8"/>
      <c r="BT17102" s="8"/>
      <c r="BU17102" s="8"/>
    </row>
    <row r="17103" spans="68:73">
      <c r="BP17103" s="10"/>
      <c r="BQ17103" s="10"/>
      <c r="BR17103" s="10"/>
      <c r="BS17103" s="10"/>
      <c r="BT17103" s="10"/>
      <c r="BU17103" s="10"/>
    </row>
    <row r="17104" spans="68:73">
      <c r="BP17104" s="8"/>
      <c r="BQ17104" s="8"/>
      <c r="BR17104" s="8"/>
      <c r="BS17104" s="8"/>
      <c r="BT17104" s="8"/>
      <c r="BU17104" s="8"/>
    </row>
    <row r="17105" spans="68:73">
      <c r="BP17105" s="10"/>
      <c r="BQ17105" s="10"/>
      <c r="BR17105" s="10"/>
      <c r="BS17105" s="10"/>
      <c r="BT17105" s="10"/>
      <c r="BU17105" s="10"/>
    </row>
    <row r="17106" spans="68:73">
      <c r="BP17106" s="8"/>
      <c r="BQ17106" s="8"/>
      <c r="BR17106" s="8"/>
      <c r="BS17106" s="8"/>
      <c r="BT17106" s="8"/>
      <c r="BU17106" s="8"/>
    </row>
    <row r="17107" spans="68:73">
      <c r="BP17107" s="10"/>
      <c r="BQ17107" s="10"/>
      <c r="BR17107" s="10"/>
      <c r="BS17107" s="10"/>
      <c r="BT17107" s="10"/>
      <c r="BU17107" s="10"/>
    </row>
    <row r="17108" spans="68:73">
      <c r="BP17108" s="8"/>
      <c r="BQ17108" s="8"/>
      <c r="BR17108" s="8"/>
      <c r="BS17108" s="8"/>
      <c r="BT17108" s="8"/>
      <c r="BU17108" s="8"/>
    </row>
    <row r="17109" spans="68:73">
      <c r="BP17109" s="10"/>
      <c r="BQ17109" s="10"/>
      <c r="BR17109" s="10"/>
      <c r="BS17109" s="10"/>
      <c r="BT17109" s="10"/>
      <c r="BU17109" s="10"/>
    </row>
    <row r="17110" spans="68:73">
      <c r="BP17110" s="8"/>
      <c r="BQ17110" s="8"/>
      <c r="BR17110" s="8"/>
      <c r="BS17110" s="8"/>
      <c r="BT17110" s="8"/>
      <c r="BU17110" s="8"/>
    </row>
    <row r="17111" spans="68:73">
      <c r="BP17111" s="10"/>
      <c r="BQ17111" s="10"/>
      <c r="BR17111" s="10"/>
      <c r="BS17111" s="10"/>
      <c r="BT17111" s="10"/>
      <c r="BU17111" s="10"/>
    </row>
    <row r="17112" spans="68:73">
      <c r="BP17112" s="8"/>
      <c r="BQ17112" s="8"/>
      <c r="BR17112" s="8"/>
      <c r="BS17112" s="8"/>
      <c r="BT17112" s="8"/>
      <c r="BU17112" s="8"/>
    </row>
    <row r="17113" spans="68:73">
      <c r="BP17113" s="10"/>
      <c r="BQ17113" s="10"/>
      <c r="BR17113" s="10"/>
      <c r="BS17113" s="10"/>
      <c r="BT17113" s="10"/>
      <c r="BU17113" s="10"/>
    </row>
    <row r="17114" spans="68:73">
      <c r="BP17114" s="8"/>
      <c r="BQ17114" s="8"/>
      <c r="BR17114" s="8"/>
      <c r="BS17114" s="8"/>
      <c r="BT17114" s="8"/>
      <c r="BU17114" s="8"/>
    </row>
    <row r="17115" spans="68:73">
      <c r="BP17115" s="10"/>
      <c r="BQ17115" s="10"/>
      <c r="BR17115" s="10"/>
      <c r="BS17115" s="10"/>
      <c r="BT17115" s="10"/>
      <c r="BU17115" s="10"/>
    </row>
    <row r="17116" spans="68:73">
      <c r="BP17116" s="8"/>
      <c r="BQ17116" s="8"/>
      <c r="BR17116" s="8"/>
      <c r="BS17116" s="8"/>
      <c r="BT17116" s="8"/>
      <c r="BU17116" s="8"/>
    </row>
    <row r="17117" spans="68:73">
      <c r="BP17117" s="10"/>
      <c r="BQ17117" s="10"/>
      <c r="BR17117" s="10"/>
      <c r="BS17117" s="10"/>
      <c r="BT17117" s="10"/>
      <c r="BU17117" s="10"/>
    </row>
    <row r="17118" spans="68:73">
      <c r="BP17118" s="8"/>
      <c r="BQ17118" s="8"/>
      <c r="BR17118" s="8"/>
      <c r="BS17118" s="8"/>
      <c r="BT17118" s="8"/>
      <c r="BU17118" s="8"/>
    </row>
    <row r="17119" spans="68:73">
      <c r="BP17119" s="10"/>
      <c r="BQ17119" s="10"/>
      <c r="BR17119" s="10"/>
      <c r="BS17119" s="10"/>
      <c r="BT17119" s="10"/>
      <c r="BU17119" s="10"/>
    </row>
    <row r="17120" spans="68:73">
      <c r="BP17120" s="8"/>
      <c r="BQ17120" s="8"/>
      <c r="BR17120" s="8"/>
      <c r="BS17120" s="8"/>
      <c r="BT17120" s="8"/>
      <c r="BU17120" s="8"/>
    </row>
    <row r="17121" spans="68:73">
      <c r="BP17121" s="10"/>
      <c r="BQ17121" s="10"/>
      <c r="BR17121" s="10"/>
      <c r="BS17121" s="10"/>
      <c r="BT17121" s="10"/>
      <c r="BU17121" s="10"/>
    </row>
    <row r="17122" spans="68:73">
      <c r="BP17122" s="8"/>
      <c r="BQ17122" s="8"/>
      <c r="BR17122" s="8"/>
      <c r="BS17122" s="8"/>
      <c r="BT17122" s="8"/>
      <c r="BU17122" s="8"/>
    </row>
    <row r="17123" spans="68:73">
      <c r="BP17123" s="10"/>
      <c r="BQ17123" s="10"/>
      <c r="BR17123" s="10"/>
      <c r="BS17123" s="10"/>
      <c r="BT17123" s="10"/>
      <c r="BU17123" s="10"/>
    </row>
    <row r="17124" spans="68:73">
      <c r="BP17124" s="8"/>
      <c r="BQ17124" s="8"/>
      <c r="BR17124" s="8"/>
      <c r="BS17124" s="8"/>
      <c r="BT17124" s="8"/>
      <c r="BU17124" s="8"/>
    </row>
    <row r="17125" spans="68:73">
      <c r="BP17125" s="10"/>
      <c r="BQ17125" s="10"/>
      <c r="BR17125" s="10"/>
      <c r="BS17125" s="10"/>
      <c r="BT17125" s="10"/>
      <c r="BU17125" s="10"/>
    </row>
    <row r="17126" spans="68:73">
      <c r="BP17126" s="8"/>
      <c r="BQ17126" s="8"/>
      <c r="BR17126" s="8"/>
      <c r="BS17126" s="8"/>
      <c r="BT17126" s="8"/>
      <c r="BU17126" s="8"/>
    </row>
    <row r="17127" spans="68:73">
      <c r="BP17127" s="10"/>
      <c r="BQ17127" s="10"/>
      <c r="BR17127" s="10"/>
      <c r="BS17127" s="10"/>
      <c r="BT17127" s="10"/>
      <c r="BU17127" s="10"/>
    </row>
    <row r="17128" spans="68:73">
      <c r="BP17128" s="8"/>
      <c r="BQ17128" s="8"/>
      <c r="BR17128" s="8"/>
      <c r="BS17128" s="8"/>
      <c r="BT17128" s="8"/>
      <c r="BU17128" s="8"/>
    </row>
    <row r="17129" spans="68:73">
      <c r="BP17129" s="10"/>
      <c r="BQ17129" s="10"/>
      <c r="BR17129" s="10"/>
      <c r="BS17129" s="10"/>
      <c r="BT17129" s="10"/>
      <c r="BU17129" s="10"/>
    </row>
    <row r="17130" spans="68:73">
      <c r="BP17130" s="8"/>
      <c r="BQ17130" s="8"/>
      <c r="BR17130" s="8"/>
      <c r="BS17130" s="8"/>
      <c r="BT17130" s="8"/>
      <c r="BU17130" s="8"/>
    </row>
    <row r="17131" spans="68:73">
      <c r="BP17131" s="10"/>
      <c r="BQ17131" s="10"/>
      <c r="BR17131" s="10"/>
      <c r="BS17131" s="10"/>
      <c r="BT17131" s="10"/>
      <c r="BU17131" s="10"/>
    </row>
    <row r="17132" spans="68:73">
      <c r="BP17132" s="8"/>
      <c r="BQ17132" s="8"/>
      <c r="BR17132" s="8"/>
      <c r="BS17132" s="8"/>
      <c r="BT17132" s="8"/>
      <c r="BU17132" s="8"/>
    </row>
    <row r="17133" spans="68:73">
      <c r="BP17133" s="10"/>
      <c r="BQ17133" s="10"/>
      <c r="BR17133" s="10"/>
      <c r="BS17133" s="10"/>
      <c r="BT17133" s="10"/>
      <c r="BU17133" s="10"/>
    </row>
    <row r="17134" spans="68:73">
      <c r="BP17134" s="8"/>
      <c r="BQ17134" s="8"/>
      <c r="BR17134" s="8"/>
      <c r="BS17134" s="8"/>
      <c r="BT17134" s="8"/>
      <c r="BU17134" s="8"/>
    </row>
    <row r="17135" spans="68:73">
      <c r="BP17135" s="10"/>
      <c r="BQ17135" s="10"/>
      <c r="BR17135" s="10"/>
      <c r="BS17135" s="10"/>
      <c r="BT17135" s="10"/>
      <c r="BU17135" s="10"/>
    </row>
    <row r="17136" spans="68:73">
      <c r="BP17136" s="8"/>
      <c r="BQ17136" s="8"/>
      <c r="BR17136" s="8"/>
      <c r="BS17136" s="8"/>
      <c r="BT17136" s="8"/>
      <c r="BU17136" s="8"/>
    </row>
    <row r="17137" spans="68:73">
      <c r="BP17137" s="10"/>
      <c r="BQ17137" s="10"/>
      <c r="BR17137" s="10"/>
      <c r="BS17137" s="10"/>
      <c r="BT17137" s="10"/>
      <c r="BU17137" s="10"/>
    </row>
    <row r="17138" spans="68:73">
      <c r="BP17138" s="8"/>
      <c r="BQ17138" s="8"/>
      <c r="BR17138" s="8"/>
      <c r="BS17138" s="8"/>
      <c r="BT17138" s="8"/>
      <c r="BU17138" s="8"/>
    </row>
    <row r="17139" spans="68:73">
      <c r="BP17139" s="10"/>
      <c r="BQ17139" s="10"/>
      <c r="BR17139" s="10"/>
      <c r="BS17139" s="10"/>
      <c r="BT17139" s="10"/>
      <c r="BU17139" s="10"/>
    </row>
    <row r="17140" spans="68:73">
      <c r="BP17140" s="8"/>
      <c r="BQ17140" s="8"/>
      <c r="BR17140" s="8"/>
      <c r="BS17140" s="8"/>
      <c r="BT17140" s="8"/>
      <c r="BU17140" s="8"/>
    </row>
    <row r="17141" spans="68:73">
      <c r="BP17141" s="10"/>
      <c r="BQ17141" s="10"/>
      <c r="BR17141" s="10"/>
      <c r="BS17141" s="10"/>
      <c r="BT17141" s="10"/>
      <c r="BU17141" s="10"/>
    </row>
    <row r="17142" spans="68:73">
      <c r="BP17142" s="8"/>
      <c r="BQ17142" s="8"/>
      <c r="BR17142" s="8"/>
      <c r="BS17142" s="8"/>
      <c r="BT17142" s="8"/>
      <c r="BU17142" s="8"/>
    </row>
    <row r="17143" spans="68:73">
      <c r="BP17143" s="10"/>
      <c r="BQ17143" s="10"/>
      <c r="BR17143" s="10"/>
      <c r="BS17143" s="10"/>
      <c r="BT17143" s="10"/>
      <c r="BU17143" s="10"/>
    </row>
    <row r="17144" spans="68:73">
      <c r="BP17144" s="8"/>
      <c r="BQ17144" s="8"/>
      <c r="BR17144" s="8"/>
      <c r="BS17144" s="8"/>
      <c r="BT17144" s="8"/>
      <c r="BU17144" s="8"/>
    </row>
    <row r="17145" spans="68:73">
      <c r="BP17145" s="10"/>
      <c r="BQ17145" s="10"/>
      <c r="BR17145" s="10"/>
      <c r="BS17145" s="10"/>
      <c r="BT17145" s="10"/>
      <c r="BU17145" s="10"/>
    </row>
    <row r="17146" spans="68:73">
      <c r="BP17146" s="8"/>
      <c r="BQ17146" s="8"/>
      <c r="BR17146" s="8"/>
      <c r="BS17146" s="8"/>
      <c r="BT17146" s="8"/>
      <c r="BU17146" s="8"/>
    </row>
    <row r="17147" spans="68:73">
      <c r="BP17147" s="10"/>
      <c r="BQ17147" s="10"/>
      <c r="BR17147" s="10"/>
      <c r="BS17147" s="10"/>
      <c r="BT17147" s="10"/>
      <c r="BU17147" s="10"/>
    </row>
    <row r="17148" spans="68:73">
      <c r="BP17148" s="8"/>
      <c r="BQ17148" s="8"/>
      <c r="BR17148" s="8"/>
      <c r="BS17148" s="8"/>
      <c r="BT17148" s="8"/>
      <c r="BU17148" s="8"/>
    </row>
    <row r="17149" spans="68:73">
      <c r="BP17149" s="10"/>
      <c r="BQ17149" s="10"/>
      <c r="BR17149" s="10"/>
      <c r="BS17149" s="10"/>
      <c r="BT17149" s="10"/>
      <c r="BU17149" s="10"/>
    </row>
    <row r="17150" spans="68:73">
      <c r="BP17150" s="8"/>
      <c r="BQ17150" s="8"/>
      <c r="BR17150" s="8"/>
      <c r="BS17150" s="8"/>
      <c r="BT17150" s="8"/>
      <c r="BU17150" s="8"/>
    </row>
    <row r="17151" spans="68:73">
      <c r="BP17151" s="10"/>
      <c r="BQ17151" s="10"/>
      <c r="BR17151" s="10"/>
      <c r="BS17151" s="10"/>
      <c r="BT17151" s="10"/>
      <c r="BU17151" s="10"/>
    </row>
    <row r="17152" spans="68:73">
      <c r="BP17152" s="8"/>
      <c r="BQ17152" s="8"/>
      <c r="BR17152" s="8"/>
      <c r="BS17152" s="8"/>
      <c r="BT17152" s="8"/>
      <c r="BU17152" s="8"/>
    </row>
    <row r="17153" spans="68:73">
      <c r="BP17153" s="10"/>
      <c r="BQ17153" s="10"/>
      <c r="BR17153" s="10"/>
      <c r="BS17153" s="10"/>
      <c r="BT17153" s="10"/>
      <c r="BU17153" s="10"/>
    </row>
    <row r="17154" spans="68:73">
      <c r="BP17154" s="8"/>
      <c r="BQ17154" s="8"/>
      <c r="BR17154" s="8"/>
      <c r="BS17154" s="8"/>
      <c r="BT17154" s="8"/>
      <c r="BU17154" s="8"/>
    </row>
    <row r="17155" spans="68:73">
      <c r="BP17155" s="10"/>
      <c r="BQ17155" s="10"/>
      <c r="BR17155" s="10"/>
      <c r="BS17155" s="10"/>
      <c r="BT17155" s="10"/>
      <c r="BU17155" s="10"/>
    </row>
    <row r="17156" spans="68:73">
      <c r="BP17156" s="8"/>
      <c r="BQ17156" s="8"/>
      <c r="BR17156" s="8"/>
      <c r="BS17156" s="8"/>
      <c r="BT17156" s="8"/>
      <c r="BU17156" s="8"/>
    </row>
    <row r="17157" spans="68:73">
      <c r="BP17157" s="10"/>
      <c r="BQ17157" s="10"/>
      <c r="BR17157" s="10"/>
      <c r="BS17157" s="10"/>
      <c r="BT17157" s="10"/>
      <c r="BU17157" s="10"/>
    </row>
    <row r="17158" spans="68:73">
      <c r="BP17158" s="8"/>
      <c r="BQ17158" s="8"/>
      <c r="BR17158" s="8"/>
      <c r="BS17158" s="8"/>
      <c r="BT17158" s="8"/>
      <c r="BU17158" s="8"/>
    </row>
    <row r="17159" spans="68:73">
      <c r="BP17159" s="10"/>
      <c r="BQ17159" s="10"/>
      <c r="BR17159" s="10"/>
      <c r="BS17159" s="10"/>
      <c r="BT17159" s="10"/>
      <c r="BU17159" s="10"/>
    </row>
    <row r="17160" spans="68:73">
      <c r="BP17160" s="8"/>
      <c r="BQ17160" s="8"/>
      <c r="BR17160" s="8"/>
      <c r="BS17160" s="8"/>
      <c r="BT17160" s="8"/>
      <c r="BU17160" s="8"/>
    </row>
    <row r="17161" spans="68:73">
      <c r="BP17161" s="10"/>
      <c r="BQ17161" s="10"/>
      <c r="BR17161" s="10"/>
      <c r="BS17161" s="10"/>
      <c r="BT17161" s="10"/>
      <c r="BU17161" s="10"/>
    </row>
    <row r="17162" spans="68:73">
      <c r="BP17162" s="8"/>
      <c r="BQ17162" s="8"/>
      <c r="BR17162" s="8"/>
      <c r="BS17162" s="8"/>
      <c r="BT17162" s="8"/>
      <c r="BU17162" s="8"/>
    </row>
    <row r="17163" spans="68:73">
      <c r="BP17163" s="10"/>
      <c r="BQ17163" s="10"/>
      <c r="BR17163" s="10"/>
      <c r="BS17163" s="10"/>
      <c r="BT17163" s="10"/>
      <c r="BU17163" s="10"/>
    </row>
    <row r="17164" spans="68:73">
      <c r="BP17164" s="8"/>
      <c r="BQ17164" s="8"/>
      <c r="BR17164" s="8"/>
      <c r="BS17164" s="8"/>
      <c r="BT17164" s="8"/>
      <c r="BU17164" s="8"/>
    </row>
    <row r="17165" spans="68:73">
      <c r="BP17165" s="10"/>
      <c r="BQ17165" s="10"/>
      <c r="BR17165" s="10"/>
      <c r="BS17165" s="10"/>
      <c r="BT17165" s="10"/>
      <c r="BU17165" s="10"/>
    </row>
    <row r="17166" spans="68:73">
      <c r="BP17166" s="8"/>
      <c r="BQ17166" s="8"/>
      <c r="BR17166" s="8"/>
      <c r="BS17166" s="8"/>
      <c r="BT17166" s="8"/>
      <c r="BU17166" s="8"/>
    </row>
    <row r="17167" spans="68:73">
      <c r="BP17167" s="10"/>
      <c r="BQ17167" s="10"/>
      <c r="BR17167" s="10"/>
      <c r="BS17167" s="10"/>
      <c r="BT17167" s="10"/>
      <c r="BU17167" s="10"/>
    </row>
    <row r="17168" spans="68:73">
      <c r="BP17168" s="8"/>
      <c r="BQ17168" s="8"/>
      <c r="BR17168" s="8"/>
      <c r="BS17168" s="8"/>
      <c r="BT17168" s="8"/>
      <c r="BU17168" s="8"/>
    </row>
    <row r="17169" spans="68:73">
      <c r="BP17169" s="10"/>
      <c r="BQ17169" s="10"/>
      <c r="BR17169" s="10"/>
      <c r="BS17169" s="10"/>
      <c r="BT17169" s="10"/>
      <c r="BU17169" s="10"/>
    </row>
    <row r="17170" spans="68:73">
      <c r="BP17170" s="8"/>
      <c r="BQ17170" s="8"/>
      <c r="BR17170" s="8"/>
      <c r="BS17170" s="8"/>
      <c r="BT17170" s="8"/>
      <c r="BU17170" s="8"/>
    </row>
    <row r="17171" spans="68:73">
      <c r="BP17171" s="10"/>
      <c r="BQ17171" s="10"/>
      <c r="BR17171" s="10"/>
      <c r="BS17171" s="10"/>
      <c r="BT17171" s="10"/>
      <c r="BU17171" s="10"/>
    </row>
    <row r="17172" spans="68:73">
      <c r="BP17172" s="8"/>
      <c r="BQ17172" s="8"/>
      <c r="BR17172" s="8"/>
      <c r="BS17172" s="8"/>
      <c r="BT17172" s="8"/>
      <c r="BU17172" s="8"/>
    </row>
    <row r="17173" spans="68:73">
      <c r="BP17173" s="10"/>
      <c r="BQ17173" s="10"/>
      <c r="BR17173" s="10"/>
      <c r="BS17173" s="10"/>
      <c r="BT17173" s="10"/>
      <c r="BU17173" s="10"/>
    </row>
    <row r="17174" spans="68:73">
      <c r="BP17174" s="8"/>
      <c r="BQ17174" s="8"/>
      <c r="BR17174" s="8"/>
      <c r="BS17174" s="8"/>
      <c r="BT17174" s="8"/>
      <c r="BU17174" s="8"/>
    </row>
    <row r="17175" spans="68:73">
      <c r="BP17175" s="10"/>
      <c r="BQ17175" s="10"/>
      <c r="BR17175" s="10"/>
      <c r="BS17175" s="10"/>
      <c r="BT17175" s="10"/>
      <c r="BU17175" s="10"/>
    </row>
    <row r="17176" spans="68:73">
      <c r="BP17176" s="8"/>
      <c r="BQ17176" s="8"/>
      <c r="BR17176" s="8"/>
      <c r="BS17176" s="8"/>
      <c r="BT17176" s="8"/>
      <c r="BU17176" s="8"/>
    </row>
    <row r="17177" spans="68:73">
      <c r="BP17177" s="10"/>
      <c r="BQ17177" s="10"/>
      <c r="BR17177" s="10"/>
      <c r="BS17177" s="10"/>
      <c r="BT17177" s="10"/>
      <c r="BU17177" s="10"/>
    </row>
    <row r="17178" spans="68:73">
      <c r="BP17178" s="8"/>
      <c r="BQ17178" s="8"/>
      <c r="BR17178" s="8"/>
      <c r="BS17178" s="8"/>
      <c r="BT17178" s="8"/>
      <c r="BU17178" s="8"/>
    </row>
    <row r="17179" spans="68:73">
      <c r="BP17179" s="10"/>
      <c r="BQ17179" s="10"/>
      <c r="BR17179" s="10"/>
      <c r="BS17179" s="10"/>
      <c r="BT17179" s="10"/>
      <c r="BU17179" s="10"/>
    </row>
    <row r="17180" spans="68:73">
      <c r="BP17180" s="8"/>
      <c r="BQ17180" s="8"/>
      <c r="BR17180" s="8"/>
      <c r="BS17180" s="8"/>
      <c r="BT17180" s="8"/>
      <c r="BU17180" s="8"/>
    </row>
    <row r="17181" spans="68:73">
      <c r="BP17181" s="10"/>
      <c r="BQ17181" s="10"/>
      <c r="BR17181" s="10"/>
      <c r="BS17181" s="10"/>
      <c r="BT17181" s="10"/>
      <c r="BU17181" s="10"/>
    </row>
    <row r="17182" spans="68:73">
      <c r="BP17182" s="8"/>
      <c r="BQ17182" s="8"/>
      <c r="BR17182" s="8"/>
      <c r="BS17182" s="8"/>
      <c r="BT17182" s="8"/>
      <c r="BU17182" s="8"/>
    </row>
    <row r="17183" spans="68:73">
      <c r="BP17183" s="10"/>
      <c r="BQ17183" s="10"/>
      <c r="BR17183" s="10"/>
      <c r="BS17183" s="10"/>
      <c r="BT17183" s="10"/>
      <c r="BU17183" s="10"/>
    </row>
    <row r="17184" spans="68:73">
      <c r="BP17184" s="8"/>
      <c r="BQ17184" s="8"/>
      <c r="BR17184" s="8"/>
      <c r="BS17184" s="8"/>
      <c r="BT17184" s="8"/>
      <c r="BU17184" s="8"/>
    </row>
    <row r="17185" spans="68:73">
      <c r="BP17185" s="10"/>
      <c r="BQ17185" s="10"/>
      <c r="BR17185" s="10"/>
      <c r="BS17185" s="10"/>
      <c r="BT17185" s="10"/>
      <c r="BU17185" s="10"/>
    </row>
    <row r="17186" spans="68:73">
      <c r="BP17186" s="8"/>
      <c r="BQ17186" s="8"/>
      <c r="BR17186" s="8"/>
      <c r="BS17186" s="8"/>
      <c r="BT17186" s="8"/>
      <c r="BU17186" s="8"/>
    </row>
    <row r="17187" spans="68:73">
      <c r="BP17187" s="10"/>
      <c r="BQ17187" s="10"/>
      <c r="BR17187" s="10"/>
      <c r="BS17187" s="10"/>
      <c r="BT17187" s="10"/>
      <c r="BU17187" s="10"/>
    </row>
    <row r="17188" spans="68:73">
      <c r="BP17188" s="8"/>
      <c r="BQ17188" s="8"/>
      <c r="BR17188" s="8"/>
      <c r="BS17188" s="8"/>
      <c r="BT17188" s="8"/>
      <c r="BU17188" s="8"/>
    </row>
    <row r="17189" spans="68:73">
      <c r="BP17189" s="10"/>
      <c r="BQ17189" s="10"/>
      <c r="BR17189" s="10"/>
      <c r="BS17189" s="10"/>
      <c r="BT17189" s="10"/>
      <c r="BU17189" s="10"/>
    </row>
    <row r="17190" spans="68:73">
      <c r="BP17190" s="8"/>
      <c r="BQ17190" s="8"/>
      <c r="BR17190" s="8"/>
      <c r="BS17190" s="8"/>
      <c r="BT17190" s="8"/>
      <c r="BU17190" s="8"/>
    </row>
    <row r="17191" spans="68:73">
      <c r="BP17191" s="10"/>
      <c r="BQ17191" s="10"/>
      <c r="BR17191" s="10"/>
      <c r="BS17191" s="10"/>
      <c r="BT17191" s="10"/>
      <c r="BU17191" s="10"/>
    </row>
    <row r="17192" spans="68:73">
      <c r="BP17192" s="8"/>
      <c r="BQ17192" s="8"/>
      <c r="BR17192" s="8"/>
      <c r="BS17192" s="8"/>
      <c r="BT17192" s="8"/>
      <c r="BU17192" s="8"/>
    </row>
    <row r="17193" spans="68:73">
      <c r="BP17193" s="10"/>
      <c r="BQ17193" s="10"/>
      <c r="BR17193" s="10"/>
      <c r="BS17193" s="10"/>
      <c r="BT17193" s="10"/>
      <c r="BU17193" s="10"/>
    </row>
    <row r="17194" spans="68:73">
      <c r="BP17194" s="8"/>
      <c r="BQ17194" s="8"/>
      <c r="BR17194" s="8"/>
      <c r="BS17194" s="8"/>
      <c r="BT17194" s="8"/>
      <c r="BU17194" s="8"/>
    </row>
    <row r="17195" spans="68:73">
      <c r="BP17195" s="10"/>
      <c r="BQ17195" s="10"/>
      <c r="BR17195" s="10"/>
      <c r="BS17195" s="10"/>
      <c r="BT17195" s="10"/>
      <c r="BU17195" s="10"/>
    </row>
    <row r="17196" spans="68:73">
      <c r="BP17196" s="8"/>
      <c r="BQ17196" s="8"/>
      <c r="BR17196" s="8"/>
      <c r="BS17196" s="8"/>
      <c r="BT17196" s="8"/>
      <c r="BU17196" s="8"/>
    </row>
    <row r="17197" spans="68:73">
      <c r="BP17197" s="10"/>
      <c r="BQ17197" s="10"/>
      <c r="BR17197" s="10"/>
      <c r="BS17197" s="10"/>
      <c r="BT17197" s="10"/>
      <c r="BU17197" s="10"/>
    </row>
    <row r="17198" spans="68:73">
      <c r="BP17198" s="8"/>
      <c r="BQ17198" s="8"/>
      <c r="BR17198" s="8"/>
      <c r="BS17198" s="8"/>
      <c r="BT17198" s="8"/>
      <c r="BU17198" s="8"/>
    </row>
    <row r="17199" spans="68:73">
      <c r="BP17199" s="10"/>
      <c r="BQ17199" s="10"/>
      <c r="BR17199" s="10"/>
      <c r="BS17199" s="10"/>
      <c r="BT17199" s="10"/>
      <c r="BU17199" s="10"/>
    </row>
    <row r="17200" spans="68:73">
      <c r="BP17200" s="8"/>
      <c r="BQ17200" s="8"/>
      <c r="BR17200" s="8"/>
      <c r="BS17200" s="8"/>
      <c r="BT17200" s="8"/>
      <c r="BU17200" s="8"/>
    </row>
    <row r="17201" spans="68:73">
      <c r="BP17201" s="10"/>
      <c r="BQ17201" s="10"/>
      <c r="BR17201" s="10"/>
      <c r="BS17201" s="10"/>
      <c r="BT17201" s="10"/>
      <c r="BU17201" s="10"/>
    </row>
    <row r="17202" spans="68:73">
      <c r="BP17202" s="8"/>
      <c r="BQ17202" s="8"/>
      <c r="BR17202" s="8"/>
      <c r="BS17202" s="8"/>
      <c r="BT17202" s="8"/>
      <c r="BU17202" s="8"/>
    </row>
    <row r="17203" spans="68:73">
      <c r="BP17203" s="10"/>
      <c r="BQ17203" s="10"/>
      <c r="BR17203" s="10"/>
      <c r="BS17203" s="10"/>
      <c r="BT17203" s="10"/>
      <c r="BU17203" s="10"/>
    </row>
    <row r="17204" spans="68:73">
      <c r="BP17204" s="8"/>
      <c r="BQ17204" s="8"/>
      <c r="BR17204" s="8"/>
      <c r="BS17204" s="8"/>
      <c r="BT17204" s="8"/>
      <c r="BU17204" s="8"/>
    </row>
    <row r="17205" spans="68:73">
      <c r="BP17205" s="10"/>
      <c r="BQ17205" s="10"/>
      <c r="BR17205" s="10"/>
      <c r="BS17205" s="10"/>
      <c r="BT17205" s="10"/>
      <c r="BU17205" s="10"/>
    </row>
    <row r="17206" spans="68:73">
      <c r="BP17206" s="8"/>
      <c r="BQ17206" s="8"/>
      <c r="BR17206" s="8"/>
      <c r="BS17206" s="8"/>
      <c r="BT17206" s="8"/>
      <c r="BU17206" s="8"/>
    </row>
    <row r="17207" spans="68:73">
      <c r="BP17207" s="10"/>
      <c r="BQ17207" s="10"/>
      <c r="BR17207" s="10"/>
      <c r="BS17207" s="10"/>
      <c r="BT17207" s="10"/>
      <c r="BU17207" s="10"/>
    </row>
    <row r="17208" spans="68:73">
      <c r="BP17208" s="8"/>
      <c r="BQ17208" s="8"/>
      <c r="BR17208" s="8"/>
      <c r="BS17208" s="8"/>
      <c r="BT17208" s="8"/>
      <c r="BU17208" s="8"/>
    </row>
    <row r="17209" spans="68:73">
      <c r="BP17209" s="10"/>
      <c r="BQ17209" s="10"/>
      <c r="BR17209" s="10"/>
      <c r="BS17209" s="10"/>
      <c r="BT17209" s="10"/>
      <c r="BU17209" s="10"/>
    </row>
    <row r="17210" spans="68:73">
      <c r="BP17210" s="8"/>
      <c r="BQ17210" s="8"/>
      <c r="BR17210" s="8"/>
      <c r="BS17210" s="8"/>
      <c r="BT17210" s="8"/>
      <c r="BU17210" s="8"/>
    </row>
    <row r="17211" spans="68:73">
      <c r="BP17211" s="10"/>
      <c r="BQ17211" s="10"/>
      <c r="BR17211" s="10"/>
      <c r="BS17211" s="10"/>
      <c r="BT17211" s="10"/>
      <c r="BU17211" s="10"/>
    </row>
    <row r="17212" spans="68:73">
      <c r="BP17212" s="8"/>
      <c r="BQ17212" s="8"/>
      <c r="BR17212" s="8"/>
      <c r="BS17212" s="8"/>
      <c r="BT17212" s="8"/>
      <c r="BU17212" s="8"/>
    </row>
    <row r="17213" spans="68:73">
      <c r="BP17213" s="10"/>
      <c r="BQ17213" s="10"/>
      <c r="BR17213" s="10"/>
      <c r="BS17213" s="10"/>
      <c r="BT17213" s="10"/>
      <c r="BU17213" s="10"/>
    </row>
    <row r="17214" spans="68:73">
      <c r="BP17214" s="8"/>
      <c r="BQ17214" s="8"/>
      <c r="BR17214" s="8"/>
      <c r="BS17214" s="8"/>
      <c r="BT17214" s="8"/>
      <c r="BU17214" s="8"/>
    </row>
    <row r="17215" spans="68:73">
      <c r="BP17215" s="10"/>
      <c r="BQ17215" s="10"/>
      <c r="BR17215" s="10"/>
      <c r="BS17215" s="10"/>
      <c r="BT17215" s="10"/>
      <c r="BU17215" s="10"/>
    </row>
    <row r="17216" spans="68:73">
      <c r="BP17216" s="8"/>
      <c r="BQ17216" s="8"/>
      <c r="BR17216" s="8"/>
      <c r="BS17216" s="8"/>
      <c r="BT17216" s="8"/>
      <c r="BU17216" s="8"/>
    </row>
    <row r="17217" spans="68:73">
      <c r="BP17217" s="10"/>
      <c r="BQ17217" s="10"/>
      <c r="BR17217" s="10"/>
      <c r="BS17217" s="10"/>
      <c r="BT17217" s="10"/>
      <c r="BU17217" s="10"/>
    </row>
    <row r="17218" spans="68:73">
      <c r="BP17218" s="8"/>
      <c r="BQ17218" s="8"/>
      <c r="BR17218" s="8"/>
      <c r="BS17218" s="8"/>
      <c r="BT17218" s="8"/>
      <c r="BU17218" s="8"/>
    </row>
    <row r="17219" spans="68:73">
      <c r="BP17219" s="10"/>
      <c r="BQ17219" s="10"/>
      <c r="BR17219" s="10"/>
      <c r="BS17219" s="10"/>
      <c r="BT17219" s="10"/>
      <c r="BU17219" s="10"/>
    </row>
    <row r="17220" spans="68:73">
      <c r="BP17220" s="8"/>
      <c r="BQ17220" s="8"/>
      <c r="BR17220" s="8"/>
      <c r="BS17220" s="8"/>
      <c r="BT17220" s="8"/>
      <c r="BU17220" s="8"/>
    </row>
    <row r="17221" spans="68:73">
      <c r="BP17221" s="10"/>
      <c r="BQ17221" s="10"/>
      <c r="BR17221" s="10"/>
      <c r="BS17221" s="10"/>
      <c r="BT17221" s="10"/>
      <c r="BU17221" s="10"/>
    </row>
    <row r="17222" spans="68:73">
      <c r="BP17222" s="8"/>
      <c r="BQ17222" s="8"/>
      <c r="BR17222" s="8"/>
      <c r="BS17222" s="8"/>
      <c r="BT17222" s="8"/>
      <c r="BU17222" s="8"/>
    </row>
    <row r="17223" spans="68:73">
      <c r="BP17223" s="10"/>
      <c r="BQ17223" s="10"/>
      <c r="BR17223" s="10"/>
      <c r="BS17223" s="10"/>
      <c r="BT17223" s="10"/>
      <c r="BU17223" s="10"/>
    </row>
    <row r="17224" spans="68:73">
      <c r="BP17224" s="8"/>
      <c r="BQ17224" s="8"/>
      <c r="BR17224" s="8"/>
      <c r="BS17224" s="8"/>
      <c r="BT17224" s="8"/>
      <c r="BU17224" s="8"/>
    </row>
    <row r="17225" spans="68:73">
      <c r="BP17225" s="10"/>
      <c r="BQ17225" s="10"/>
      <c r="BR17225" s="10"/>
      <c r="BS17225" s="10"/>
      <c r="BT17225" s="10"/>
      <c r="BU17225" s="10"/>
    </row>
    <row r="17226" spans="68:73">
      <c r="BP17226" s="8"/>
      <c r="BQ17226" s="8"/>
      <c r="BR17226" s="8"/>
      <c r="BS17226" s="8"/>
      <c r="BT17226" s="8"/>
      <c r="BU17226" s="8"/>
    </row>
    <row r="17227" spans="68:73">
      <c r="BP17227" s="10"/>
      <c r="BQ17227" s="10"/>
      <c r="BR17227" s="10"/>
      <c r="BS17227" s="10"/>
      <c r="BT17227" s="10"/>
      <c r="BU17227" s="10"/>
    </row>
    <row r="17228" spans="68:73">
      <c r="BP17228" s="8"/>
      <c r="BQ17228" s="8"/>
      <c r="BR17228" s="8"/>
      <c r="BS17228" s="8"/>
      <c r="BT17228" s="8"/>
      <c r="BU17228" s="8"/>
    </row>
    <row r="17229" spans="68:73">
      <c r="BP17229" s="10"/>
      <c r="BQ17229" s="10"/>
      <c r="BR17229" s="10"/>
      <c r="BS17229" s="10"/>
      <c r="BT17229" s="10"/>
      <c r="BU17229" s="10"/>
    </row>
    <row r="17230" spans="68:73">
      <c r="BP17230" s="8"/>
      <c r="BQ17230" s="8"/>
      <c r="BR17230" s="8"/>
      <c r="BS17230" s="8"/>
      <c r="BT17230" s="8"/>
      <c r="BU17230" s="8"/>
    </row>
    <row r="17231" spans="68:73">
      <c r="BP17231" s="10"/>
      <c r="BQ17231" s="10"/>
      <c r="BR17231" s="10"/>
      <c r="BS17231" s="10"/>
      <c r="BT17231" s="10"/>
      <c r="BU17231" s="10"/>
    </row>
    <row r="17232" spans="68:73">
      <c r="BP17232" s="8"/>
      <c r="BQ17232" s="8"/>
      <c r="BR17232" s="8"/>
      <c r="BS17232" s="8"/>
      <c r="BT17232" s="8"/>
      <c r="BU17232" s="8"/>
    </row>
    <row r="17233" spans="68:73">
      <c r="BP17233" s="10"/>
      <c r="BQ17233" s="10"/>
      <c r="BR17233" s="10"/>
      <c r="BS17233" s="10"/>
      <c r="BT17233" s="10"/>
      <c r="BU17233" s="10"/>
    </row>
    <row r="17234" spans="68:73">
      <c r="BP17234" s="8"/>
      <c r="BQ17234" s="8"/>
      <c r="BR17234" s="8"/>
      <c r="BS17234" s="8"/>
      <c r="BT17234" s="8"/>
      <c r="BU17234" s="8"/>
    </row>
    <row r="17235" spans="68:73">
      <c r="BP17235" s="10"/>
      <c r="BQ17235" s="10"/>
      <c r="BR17235" s="10"/>
      <c r="BS17235" s="10"/>
      <c r="BT17235" s="10"/>
      <c r="BU17235" s="10"/>
    </row>
    <row r="17236" spans="68:73">
      <c r="BP17236" s="8"/>
      <c r="BQ17236" s="8"/>
      <c r="BR17236" s="8"/>
      <c r="BS17236" s="8"/>
      <c r="BT17236" s="8"/>
      <c r="BU17236" s="8"/>
    </row>
    <row r="17237" spans="68:73">
      <c r="BP17237" s="10"/>
      <c r="BQ17237" s="10"/>
      <c r="BR17237" s="10"/>
      <c r="BS17237" s="10"/>
      <c r="BT17237" s="10"/>
      <c r="BU17237" s="10"/>
    </row>
    <row r="17238" spans="68:73">
      <c r="BP17238" s="8"/>
      <c r="BQ17238" s="8"/>
      <c r="BR17238" s="8"/>
      <c r="BS17238" s="8"/>
      <c r="BT17238" s="8"/>
      <c r="BU17238" s="8"/>
    </row>
    <row r="17239" spans="68:73">
      <c r="BP17239" s="10"/>
      <c r="BQ17239" s="10"/>
      <c r="BR17239" s="10"/>
      <c r="BS17239" s="10"/>
      <c r="BT17239" s="10"/>
      <c r="BU17239" s="10"/>
    </row>
    <row r="17240" spans="68:73">
      <c r="BP17240" s="8"/>
      <c r="BQ17240" s="8"/>
      <c r="BR17240" s="8"/>
      <c r="BS17240" s="8"/>
      <c r="BT17240" s="8"/>
      <c r="BU17240" s="8"/>
    </row>
    <row r="17241" spans="68:73">
      <c r="BP17241" s="10"/>
      <c r="BQ17241" s="10"/>
      <c r="BR17241" s="10"/>
      <c r="BS17241" s="10"/>
      <c r="BT17241" s="10"/>
      <c r="BU17241" s="10"/>
    </row>
    <row r="17242" spans="68:73">
      <c r="BP17242" s="8"/>
      <c r="BQ17242" s="8"/>
      <c r="BR17242" s="8"/>
      <c r="BS17242" s="8"/>
      <c r="BT17242" s="8"/>
      <c r="BU17242" s="8"/>
    </row>
    <row r="17243" spans="68:73">
      <c r="BP17243" s="10"/>
      <c r="BQ17243" s="10"/>
      <c r="BR17243" s="10"/>
      <c r="BS17243" s="10"/>
      <c r="BT17243" s="10"/>
      <c r="BU17243" s="10"/>
    </row>
    <row r="17244" spans="68:73">
      <c r="BP17244" s="8"/>
      <c r="BQ17244" s="8"/>
      <c r="BR17244" s="8"/>
      <c r="BS17244" s="8"/>
      <c r="BT17244" s="8"/>
      <c r="BU17244" s="8"/>
    </row>
    <row r="17245" spans="68:73">
      <c r="BP17245" s="10"/>
      <c r="BQ17245" s="10"/>
      <c r="BR17245" s="10"/>
      <c r="BS17245" s="10"/>
      <c r="BT17245" s="10"/>
      <c r="BU17245" s="10"/>
    </row>
    <row r="17246" spans="68:73">
      <c r="BP17246" s="8"/>
      <c r="BQ17246" s="8"/>
      <c r="BR17246" s="8"/>
      <c r="BS17246" s="8"/>
      <c r="BT17246" s="8"/>
      <c r="BU17246" s="8"/>
    </row>
    <row r="17247" spans="68:73">
      <c r="BP17247" s="10"/>
      <c r="BQ17247" s="10"/>
      <c r="BR17247" s="10"/>
      <c r="BS17247" s="10"/>
      <c r="BT17247" s="10"/>
      <c r="BU17247" s="10"/>
    </row>
    <row r="17248" spans="68:73">
      <c r="BP17248" s="8"/>
      <c r="BQ17248" s="8"/>
      <c r="BR17248" s="8"/>
      <c r="BS17248" s="8"/>
      <c r="BT17248" s="8"/>
      <c r="BU17248" s="8"/>
    </row>
    <row r="17249" spans="68:73">
      <c r="BP17249" s="10"/>
      <c r="BQ17249" s="10"/>
      <c r="BR17249" s="10"/>
      <c r="BS17249" s="10"/>
      <c r="BT17249" s="10"/>
      <c r="BU17249" s="10"/>
    </row>
    <row r="17250" spans="68:73">
      <c r="BP17250" s="8"/>
      <c r="BQ17250" s="8"/>
      <c r="BR17250" s="8"/>
      <c r="BS17250" s="8"/>
      <c r="BT17250" s="8"/>
      <c r="BU17250" s="8"/>
    </row>
    <row r="17251" spans="68:73">
      <c r="BP17251" s="10"/>
      <c r="BQ17251" s="10"/>
      <c r="BR17251" s="10"/>
      <c r="BS17251" s="10"/>
      <c r="BT17251" s="10"/>
      <c r="BU17251" s="10"/>
    </row>
    <row r="17252" spans="68:73">
      <c r="BP17252" s="8"/>
      <c r="BQ17252" s="8"/>
      <c r="BR17252" s="8"/>
      <c r="BS17252" s="8"/>
      <c r="BT17252" s="8"/>
      <c r="BU17252" s="8"/>
    </row>
    <row r="17253" spans="68:73">
      <c r="BP17253" s="10"/>
      <c r="BQ17253" s="10"/>
      <c r="BR17253" s="10"/>
      <c r="BS17253" s="10"/>
      <c r="BT17253" s="10"/>
      <c r="BU17253" s="10"/>
    </row>
    <row r="17254" spans="68:73">
      <c r="BP17254" s="8"/>
      <c r="BQ17254" s="8"/>
      <c r="BR17254" s="8"/>
      <c r="BS17254" s="8"/>
      <c r="BT17254" s="8"/>
      <c r="BU17254" s="8"/>
    </row>
    <row r="17255" spans="68:73">
      <c r="BP17255" s="10"/>
      <c r="BQ17255" s="10"/>
      <c r="BR17255" s="10"/>
      <c r="BS17255" s="10"/>
      <c r="BT17255" s="10"/>
      <c r="BU17255" s="10"/>
    </row>
    <row r="17256" spans="68:73">
      <c r="BP17256" s="8"/>
      <c r="BQ17256" s="8"/>
      <c r="BR17256" s="8"/>
      <c r="BS17256" s="8"/>
      <c r="BT17256" s="8"/>
      <c r="BU17256" s="8"/>
    </row>
    <row r="17257" spans="68:73">
      <c r="BP17257" s="10"/>
      <c r="BQ17257" s="10"/>
      <c r="BR17257" s="10"/>
      <c r="BS17257" s="10"/>
      <c r="BT17257" s="10"/>
      <c r="BU17257" s="10"/>
    </row>
    <row r="17258" spans="68:73">
      <c r="BP17258" s="8"/>
      <c r="BQ17258" s="8"/>
      <c r="BR17258" s="8"/>
      <c r="BS17258" s="8"/>
      <c r="BT17258" s="8"/>
      <c r="BU17258" s="8"/>
    </row>
    <row r="17259" spans="68:73">
      <c r="BP17259" s="10"/>
      <c r="BQ17259" s="10"/>
      <c r="BR17259" s="10"/>
      <c r="BS17259" s="10"/>
      <c r="BT17259" s="10"/>
      <c r="BU17259" s="10"/>
    </row>
    <row r="17260" spans="68:73">
      <c r="BP17260" s="8"/>
      <c r="BQ17260" s="8"/>
      <c r="BR17260" s="8"/>
      <c r="BS17260" s="8"/>
      <c r="BT17260" s="8"/>
      <c r="BU17260" s="8"/>
    </row>
    <row r="17261" spans="68:73">
      <c r="BP17261" s="10"/>
      <c r="BQ17261" s="10"/>
      <c r="BR17261" s="10"/>
      <c r="BS17261" s="10"/>
      <c r="BT17261" s="10"/>
      <c r="BU17261" s="10"/>
    </row>
    <row r="17262" spans="68:73">
      <c r="BP17262" s="8"/>
      <c r="BQ17262" s="8"/>
      <c r="BR17262" s="8"/>
      <c r="BS17262" s="8"/>
      <c r="BT17262" s="8"/>
      <c r="BU17262" s="8"/>
    </row>
    <row r="17263" spans="68:73">
      <c r="BP17263" s="10"/>
      <c r="BQ17263" s="10"/>
      <c r="BR17263" s="10"/>
      <c r="BS17263" s="10"/>
      <c r="BT17263" s="10"/>
      <c r="BU17263" s="10"/>
    </row>
    <row r="17264" spans="68:73">
      <c r="BP17264" s="8"/>
      <c r="BQ17264" s="8"/>
      <c r="BR17264" s="8"/>
      <c r="BS17264" s="8"/>
      <c r="BT17264" s="8"/>
      <c r="BU17264" s="8"/>
    </row>
    <row r="17265" spans="68:73">
      <c r="BP17265" s="10"/>
      <c r="BQ17265" s="10"/>
      <c r="BR17265" s="10"/>
      <c r="BS17265" s="10"/>
      <c r="BT17265" s="10"/>
      <c r="BU17265" s="10"/>
    </row>
    <row r="17266" spans="68:73">
      <c r="BP17266" s="8"/>
      <c r="BQ17266" s="8"/>
      <c r="BR17266" s="8"/>
      <c r="BS17266" s="8"/>
      <c r="BT17266" s="8"/>
      <c r="BU17266" s="8"/>
    </row>
    <row r="17267" spans="68:73">
      <c r="BP17267" s="10"/>
      <c r="BQ17267" s="10"/>
      <c r="BR17267" s="10"/>
      <c r="BS17267" s="10"/>
      <c r="BT17267" s="10"/>
      <c r="BU17267" s="10"/>
    </row>
    <row r="17268" spans="68:73">
      <c r="BP17268" s="8"/>
      <c r="BQ17268" s="8"/>
      <c r="BR17268" s="8"/>
      <c r="BS17268" s="8"/>
      <c r="BT17268" s="8"/>
      <c r="BU17268" s="8"/>
    </row>
    <row r="17269" spans="68:73">
      <c r="BP17269" s="10"/>
      <c r="BQ17269" s="10"/>
      <c r="BR17269" s="10"/>
      <c r="BS17269" s="10"/>
      <c r="BT17269" s="10"/>
      <c r="BU17269" s="10"/>
    </row>
    <row r="17270" spans="68:73">
      <c r="BP17270" s="8"/>
      <c r="BQ17270" s="8"/>
      <c r="BR17270" s="8"/>
      <c r="BS17270" s="8"/>
      <c r="BT17270" s="8"/>
      <c r="BU17270" s="8"/>
    </row>
    <row r="17271" spans="68:73">
      <c r="BP17271" s="10"/>
      <c r="BQ17271" s="10"/>
      <c r="BR17271" s="10"/>
      <c r="BS17271" s="10"/>
      <c r="BT17271" s="10"/>
      <c r="BU17271" s="10"/>
    </row>
    <row r="17272" spans="68:73">
      <c r="BP17272" s="8"/>
      <c r="BQ17272" s="8"/>
      <c r="BR17272" s="8"/>
      <c r="BS17272" s="8"/>
      <c r="BT17272" s="8"/>
      <c r="BU17272" s="8"/>
    </row>
    <row r="17273" spans="68:73">
      <c r="BP17273" s="10"/>
      <c r="BQ17273" s="10"/>
      <c r="BR17273" s="10"/>
      <c r="BS17273" s="10"/>
      <c r="BT17273" s="10"/>
      <c r="BU17273" s="10"/>
    </row>
    <row r="17274" spans="68:73">
      <c r="BP17274" s="8"/>
      <c r="BQ17274" s="8"/>
      <c r="BR17274" s="8"/>
      <c r="BS17274" s="8"/>
      <c r="BT17274" s="8"/>
      <c r="BU17274" s="8"/>
    </row>
    <row r="17275" spans="68:73">
      <c r="BP17275" s="10"/>
      <c r="BQ17275" s="10"/>
      <c r="BR17275" s="10"/>
      <c r="BS17275" s="10"/>
      <c r="BT17275" s="10"/>
      <c r="BU17275" s="10"/>
    </row>
    <row r="17276" spans="68:73">
      <c r="BP17276" s="8"/>
      <c r="BQ17276" s="8"/>
      <c r="BR17276" s="8"/>
      <c r="BS17276" s="8"/>
      <c r="BT17276" s="8"/>
      <c r="BU17276" s="8"/>
    </row>
    <row r="17277" spans="68:73">
      <c r="BP17277" s="10"/>
      <c r="BQ17277" s="10"/>
      <c r="BR17277" s="10"/>
      <c r="BS17277" s="10"/>
      <c r="BT17277" s="10"/>
      <c r="BU17277" s="10"/>
    </row>
    <row r="17278" spans="68:73">
      <c r="BP17278" s="8"/>
      <c r="BQ17278" s="8"/>
      <c r="BR17278" s="8"/>
      <c r="BS17278" s="8"/>
      <c r="BT17278" s="8"/>
      <c r="BU17278" s="8"/>
    </row>
    <row r="17279" spans="68:73">
      <c r="BP17279" s="10"/>
      <c r="BQ17279" s="10"/>
      <c r="BR17279" s="10"/>
      <c r="BS17279" s="10"/>
      <c r="BT17279" s="10"/>
      <c r="BU17279" s="10"/>
    </row>
    <row r="17280" spans="68:73">
      <c r="BP17280" s="8"/>
      <c r="BQ17280" s="8"/>
      <c r="BR17280" s="8"/>
      <c r="BS17280" s="8"/>
      <c r="BT17280" s="8"/>
      <c r="BU17280" s="8"/>
    </row>
    <row r="17281" spans="68:73">
      <c r="BP17281" s="10"/>
      <c r="BQ17281" s="10"/>
      <c r="BR17281" s="10"/>
      <c r="BS17281" s="10"/>
      <c r="BT17281" s="10"/>
      <c r="BU17281" s="10"/>
    </row>
    <row r="17282" spans="68:73">
      <c r="BP17282" s="8"/>
      <c r="BQ17282" s="8"/>
      <c r="BR17282" s="8"/>
      <c r="BS17282" s="8"/>
      <c r="BT17282" s="8"/>
      <c r="BU17282" s="8"/>
    </row>
    <row r="17283" spans="68:73">
      <c r="BP17283" s="10"/>
      <c r="BQ17283" s="10"/>
      <c r="BR17283" s="10"/>
      <c r="BS17283" s="10"/>
      <c r="BT17283" s="10"/>
      <c r="BU17283" s="10"/>
    </row>
    <row r="17284" spans="68:73">
      <c r="BP17284" s="8"/>
      <c r="BQ17284" s="8"/>
      <c r="BR17284" s="8"/>
      <c r="BS17284" s="8"/>
      <c r="BT17284" s="8"/>
      <c r="BU17284" s="8"/>
    </row>
    <row r="17285" spans="68:73">
      <c r="BP17285" s="10"/>
      <c r="BQ17285" s="10"/>
      <c r="BR17285" s="10"/>
      <c r="BS17285" s="10"/>
      <c r="BT17285" s="10"/>
      <c r="BU17285" s="10"/>
    </row>
    <row r="17286" spans="68:73">
      <c r="BP17286" s="8"/>
      <c r="BQ17286" s="8"/>
      <c r="BR17286" s="8"/>
      <c r="BS17286" s="8"/>
      <c r="BT17286" s="8"/>
      <c r="BU17286" s="8"/>
    </row>
    <row r="17287" spans="68:73">
      <c r="BP17287" s="10"/>
      <c r="BQ17287" s="10"/>
      <c r="BR17287" s="10"/>
      <c r="BS17287" s="10"/>
      <c r="BT17287" s="10"/>
      <c r="BU17287" s="10"/>
    </row>
    <row r="17288" spans="68:73">
      <c r="BP17288" s="8"/>
      <c r="BQ17288" s="8"/>
      <c r="BR17288" s="8"/>
      <c r="BS17288" s="8"/>
      <c r="BT17288" s="8"/>
      <c r="BU17288" s="8"/>
    </row>
    <row r="17289" spans="68:73">
      <c r="BP17289" s="10"/>
      <c r="BQ17289" s="10"/>
      <c r="BR17289" s="10"/>
      <c r="BS17289" s="10"/>
      <c r="BT17289" s="10"/>
      <c r="BU17289" s="10"/>
    </row>
    <row r="17290" spans="68:73">
      <c r="BP17290" s="8"/>
      <c r="BQ17290" s="8"/>
      <c r="BR17290" s="8"/>
      <c r="BS17290" s="8"/>
      <c r="BT17290" s="8"/>
      <c r="BU17290" s="8"/>
    </row>
    <row r="17291" spans="68:73">
      <c r="BP17291" s="10"/>
      <c r="BQ17291" s="10"/>
      <c r="BR17291" s="10"/>
      <c r="BS17291" s="10"/>
      <c r="BT17291" s="10"/>
      <c r="BU17291" s="10"/>
    </row>
    <row r="17292" spans="68:73">
      <c r="BP17292" s="8"/>
      <c r="BQ17292" s="8"/>
      <c r="BR17292" s="8"/>
      <c r="BS17292" s="8"/>
      <c r="BT17292" s="8"/>
      <c r="BU17292" s="8"/>
    </row>
    <row r="17293" spans="68:73">
      <c r="BP17293" s="10"/>
      <c r="BQ17293" s="10"/>
      <c r="BR17293" s="10"/>
      <c r="BS17293" s="10"/>
      <c r="BT17293" s="10"/>
      <c r="BU17293" s="10"/>
    </row>
    <row r="17294" spans="68:73">
      <c r="BP17294" s="8"/>
      <c r="BQ17294" s="8"/>
      <c r="BR17294" s="8"/>
      <c r="BS17294" s="8"/>
      <c r="BT17294" s="8"/>
      <c r="BU17294" s="8"/>
    </row>
    <row r="17295" spans="68:73">
      <c r="BP17295" s="10"/>
      <c r="BQ17295" s="10"/>
      <c r="BR17295" s="10"/>
      <c r="BS17295" s="10"/>
      <c r="BT17295" s="10"/>
      <c r="BU17295" s="10"/>
    </row>
    <row r="17296" spans="68:73">
      <c r="BP17296" s="8"/>
      <c r="BQ17296" s="8"/>
      <c r="BR17296" s="8"/>
      <c r="BS17296" s="8"/>
      <c r="BT17296" s="8"/>
      <c r="BU17296" s="8"/>
    </row>
    <row r="17297" spans="68:73">
      <c r="BP17297" s="10"/>
      <c r="BQ17297" s="10"/>
      <c r="BR17297" s="10"/>
      <c r="BS17297" s="10"/>
      <c r="BT17297" s="10"/>
      <c r="BU17297" s="10"/>
    </row>
    <row r="17298" spans="68:73">
      <c r="BP17298" s="8"/>
      <c r="BQ17298" s="8"/>
      <c r="BR17298" s="8"/>
      <c r="BS17298" s="8"/>
      <c r="BT17298" s="8"/>
      <c r="BU17298" s="8"/>
    </row>
    <row r="17299" spans="68:73">
      <c r="BP17299" s="10"/>
      <c r="BQ17299" s="10"/>
      <c r="BR17299" s="10"/>
      <c r="BS17299" s="10"/>
      <c r="BT17299" s="10"/>
      <c r="BU17299" s="10"/>
    </row>
    <row r="17300" spans="68:73">
      <c r="BP17300" s="8"/>
      <c r="BQ17300" s="8"/>
      <c r="BR17300" s="8"/>
      <c r="BS17300" s="8"/>
      <c r="BT17300" s="8"/>
      <c r="BU17300" s="8"/>
    </row>
    <row r="17301" spans="68:73">
      <c r="BP17301" s="10"/>
      <c r="BQ17301" s="10"/>
      <c r="BR17301" s="10"/>
      <c r="BS17301" s="10"/>
      <c r="BT17301" s="10"/>
      <c r="BU17301" s="10"/>
    </row>
    <row r="17302" spans="68:73">
      <c r="BP17302" s="8"/>
      <c r="BQ17302" s="8"/>
      <c r="BR17302" s="8"/>
      <c r="BS17302" s="8"/>
      <c r="BT17302" s="8"/>
      <c r="BU17302" s="8"/>
    </row>
    <row r="17303" spans="68:73">
      <c r="BP17303" s="10"/>
      <c r="BQ17303" s="10"/>
      <c r="BR17303" s="10"/>
      <c r="BS17303" s="10"/>
      <c r="BT17303" s="10"/>
      <c r="BU17303" s="10"/>
    </row>
    <row r="17304" spans="68:73">
      <c r="BP17304" s="8"/>
      <c r="BQ17304" s="8"/>
      <c r="BR17304" s="8"/>
      <c r="BS17304" s="8"/>
      <c r="BT17304" s="8"/>
      <c r="BU17304" s="8"/>
    </row>
    <row r="17305" spans="68:73">
      <c r="BP17305" s="10"/>
      <c r="BQ17305" s="10"/>
      <c r="BR17305" s="10"/>
      <c r="BS17305" s="10"/>
      <c r="BT17305" s="10"/>
      <c r="BU17305" s="10"/>
    </row>
    <row r="17306" spans="68:73">
      <c r="BP17306" s="8"/>
      <c r="BQ17306" s="8"/>
      <c r="BR17306" s="8"/>
      <c r="BS17306" s="8"/>
      <c r="BT17306" s="8"/>
      <c r="BU17306" s="8"/>
    </row>
    <row r="17307" spans="68:73">
      <c r="BP17307" s="10"/>
      <c r="BQ17307" s="10"/>
      <c r="BR17307" s="10"/>
      <c r="BS17307" s="10"/>
      <c r="BT17307" s="10"/>
      <c r="BU17307" s="10"/>
    </row>
    <row r="17308" spans="68:73">
      <c r="BP17308" s="8"/>
      <c r="BQ17308" s="8"/>
      <c r="BR17308" s="8"/>
      <c r="BS17308" s="8"/>
      <c r="BT17308" s="8"/>
      <c r="BU17308" s="8"/>
    </row>
    <row r="17309" spans="68:73">
      <c r="BP17309" s="10"/>
      <c r="BQ17309" s="10"/>
      <c r="BR17309" s="10"/>
      <c r="BS17309" s="10"/>
      <c r="BT17309" s="10"/>
      <c r="BU17309" s="10"/>
    </row>
    <row r="17310" spans="68:73">
      <c r="BP17310" s="8"/>
      <c r="BQ17310" s="8"/>
      <c r="BR17310" s="8"/>
      <c r="BS17310" s="8"/>
      <c r="BT17310" s="8"/>
      <c r="BU17310" s="8"/>
    </row>
    <row r="17311" spans="68:73">
      <c r="BP17311" s="10"/>
      <c r="BQ17311" s="10"/>
      <c r="BR17311" s="10"/>
      <c r="BS17311" s="10"/>
      <c r="BT17311" s="10"/>
      <c r="BU17311" s="10"/>
    </row>
    <row r="17312" spans="68:73">
      <c r="BP17312" s="8"/>
      <c r="BQ17312" s="8"/>
      <c r="BR17312" s="8"/>
      <c r="BS17312" s="8"/>
      <c r="BT17312" s="8"/>
      <c r="BU17312" s="8"/>
    </row>
    <row r="17313" spans="68:73">
      <c r="BP17313" s="10"/>
      <c r="BQ17313" s="10"/>
      <c r="BR17313" s="10"/>
      <c r="BS17313" s="10"/>
      <c r="BT17313" s="10"/>
      <c r="BU17313" s="10"/>
    </row>
    <row r="17314" spans="68:73">
      <c r="BP17314" s="8"/>
      <c r="BQ17314" s="8"/>
      <c r="BR17314" s="8"/>
      <c r="BS17314" s="8"/>
      <c r="BT17314" s="8"/>
      <c r="BU17314" s="8"/>
    </row>
    <row r="17315" spans="68:73">
      <c r="BP17315" s="10"/>
      <c r="BQ17315" s="10"/>
      <c r="BR17315" s="10"/>
      <c r="BS17315" s="10"/>
      <c r="BT17315" s="10"/>
      <c r="BU17315" s="10"/>
    </row>
    <row r="17316" spans="68:73">
      <c r="BP17316" s="8"/>
      <c r="BQ17316" s="8"/>
      <c r="BR17316" s="8"/>
      <c r="BS17316" s="8"/>
      <c r="BT17316" s="8"/>
      <c r="BU17316" s="8"/>
    </row>
    <row r="17317" spans="68:73">
      <c r="BP17317" s="10"/>
      <c r="BQ17317" s="10"/>
      <c r="BR17317" s="10"/>
      <c r="BS17317" s="10"/>
      <c r="BT17317" s="10"/>
      <c r="BU17317" s="10"/>
    </row>
    <row r="17318" spans="68:73">
      <c r="BP17318" s="8"/>
      <c r="BQ17318" s="8"/>
      <c r="BR17318" s="8"/>
      <c r="BS17318" s="8"/>
      <c r="BT17318" s="8"/>
      <c r="BU17318" s="8"/>
    </row>
    <row r="17319" spans="68:73">
      <c r="BP17319" s="10"/>
      <c r="BQ17319" s="10"/>
      <c r="BR17319" s="10"/>
      <c r="BS17319" s="10"/>
      <c r="BT17319" s="10"/>
      <c r="BU17319" s="10"/>
    </row>
    <row r="17320" spans="68:73">
      <c r="BP17320" s="8"/>
      <c r="BQ17320" s="8"/>
      <c r="BR17320" s="8"/>
      <c r="BS17320" s="8"/>
      <c r="BT17320" s="8"/>
      <c r="BU17320" s="8"/>
    </row>
    <row r="17321" spans="68:73">
      <c r="BP17321" s="10"/>
      <c r="BQ17321" s="10"/>
      <c r="BR17321" s="10"/>
      <c r="BS17321" s="10"/>
      <c r="BT17321" s="10"/>
      <c r="BU17321" s="10"/>
    </row>
    <row r="17322" spans="68:73">
      <c r="BP17322" s="8"/>
      <c r="BQ17322" s="8"/>
      <c r="BR17322" s="8"/>
      <c r="BS17322" s="8"/>
      <c r="BT17322" s="8"/>
      <c r="BU17322" s="8"/>
    </row>
    <row r="17323" spans="68:73">
      <c r="BP17323" s="10"/>
      <c r="BQ17323" s="10"/>
      <c r="BR17323" s="10"/>
      <c r="BS17323" s="10"/>
      <c r="BT17323" s="10"/>
      <c r="BU17323" s="10"/>
    </row>
    <row r="17324" spans="68:73">
      <c r="BP17324" s="8"/>
      <c r="BQ17324" s="8"/>
      <c r="BR17324" s="8"/>
      <c r="BS17324" s="8"/>
      <c r="BT17324" s="8"/>
      <c r="BU17324" s="8"/>
    </row>
    <row r="17325" spans="68:73">
      <c r="BP17325" s="10"/>
      <c r="BQ17325" s="10"/>
      <c r="BR17325" s="10"/>
      <c r="BS17325" s="10"/>
      <c r="BT17325" s="10"/>
      <c r="BU17325" s="10"/>
    </row>
    <row r="17326" spans="68:73">
      <c r="BP17326" s="8"/>
      <c r="BQ17326" s="8"/>
      <c r="BR17326" s="8"/>
      <c r="BS17326" s="8"/>
      <c r="BT17326" s="8"/>
      <c r="BU17326" s="8"/>
    </row>
    <row r="17327" spans="68:73">
      <c r="BP17327" s="10"/>
      <c r="BQ17327" s="10"/>
      <c r="BR17327" s="10"/>
      <c r="BS17327" s="10"/>
      <c r="BT17327" s="10"/>
      <c r="BU17327" s="10"/>
    </row>
    <row r="17328" spans="68:73">
      <c r="BP17328" s="8"/>
      <c r="BQ17328" s="8"/>
      <c r="BR17328" s="8"/>
      <c r="BS17328" s="8"/>
      <c r="BT17328" s="8"/>
      <c r="BU17328" s="8"/>
    </row>
    <row r="17329" spans="68:73">
      <c r="BP17329" s="10"/>
      <c r="BQ17329" s="10"/>
      <c r="BR17329" s="10"/>
      <c r="BS17329" s="10"/>
      <c r="BT17329" s="10"/>
      <c r="BU17329" s="10"/>
    </row>
    <row r="17330" spans="68:73">
      <c r="BP17330" s="8"/>
      <c r="BQ17330" s="8"/>
      <c r="BR17330" s="8"/>
      <c r="BS17330" s="8"/>
      <c r="BT17330" s="8"/>
      <c r="BU17330" s="8"/>
    </row>
    <row r="17331" spans="68:73">
      <c r="BP17331" s="10"/>
      <c r="BQ17331" s="10"/>
      <c r="BR17331" s="10"/>
      <c r="BS17331" s="10"/>
      <c r="BT17331" s="10"/>
      <c r="BU17331" s="10"/>
    </row>
    <row r="17332" spans="68:73">
      <c r="BP17332" s="8"/>
      <c r="BQ17332" s="8"/>
      <c r="BR17332" s="8"/>
      <c r="BS17332" s="8"/>
      <c r="BT17332" s="8"/>
      <c r="BU17332" s="8"/>
    </row>
    <row r="17333" spans="68:73">
      <c r="BP17333" s="10"/>
      <c r="BQ17333" s="10"/>
      <c r="BR17333" s="10"/>
      <c r="BS17333" s="10"/>
      <c r="BT17333" s="10"/>
      <c r="BU17333" s="10"/>
    </row>
    <row r="17334" spans="68:73">
      <c r="BP17334" s="8"/>
      <c r="BQ17334" s="8"/>
      <c r="BR17334" s="8"/>
      <c r="BS17334" s="8"/>
      <c r="BT17334" s="8"/>
      <c r="BU17334" s="8"/>
    </row>
    <row r="17335" spans="68:73">
      <c r="BP17335" s="10"/>
      <c r="BQ17335" s="10"/>
      <c r="BR17335" s="10"/>
      <c r="BS17335" s="10"/>
      <c r="BT17335" s="10"/>
      <c r="BU17335" s="10"/>
    </row>
    <row r="17336" spans="68:73">
      <c r="BP17336" s="8"/>
      <c r="BQ17336" s="8"/>
      <c r="BR17336" s="8"/>
      <c r="BS17336" s="8"/>
      <c r="BT17336" s="8"/>
      <c r="BU17336" s="8"/>
    </row>
    <row r="17337" spans="68:73">
      <c r="BP17337" s="10"/>
      <c r="BQ17337" s="10"/>
      <c r="BR17337" s="10"/>
      <c r="BS17337" s="10"/>
      <c r="BT17337" s="10"/>
      <c r="BU17337" s="10"/>
    </row>
    <row r="17338" spans="68:73">
      <c r="BP17338" s="8"/>
      <c r="BQ17338" s="8"/>
      <c r="BR17338" s="8"/>
      <c r="BS17338" s="8"/>
      <c r="BT17338" s="8"/>
      <c r="BU17338" s="8"/>
    </row>
    <row r="17339" spans="68:73">
      <c r="BP17339" s="10"/>
      <c r="BQ17339" s="10"/>
      <c r="BR17339" s="10"/>
      <c r="BS17339" s="10"/>
      <c r="BT17339" s="10"/>
      <c r="BU17339" s="10"/>
    </row>
    <row r="17340" spans="68:73">
      <c r="BP17340" s="8"/>
      <c r="BQ17340" s="8"/>
      <c r="BR17340" s="8"/>
      <c r="BS17340" s="8"/>
      <c r="BT17340" s="8"/>
      <c r="BU17340" s="8"/>
    </row>
    <row r="17341" spans="68:73">
      <c r="BP17341" s="10"/>
      <c r="BQ17341" s="10"/>
      <c r="BR17341" s="10"/>
      <c r="BS17341" s="10"/>
      <c r="BT17341" s="10"/>
      <c r="BU17341" s="10"/>
    </row>
    <row r="17342" spans="68:73">
      <c r="BP17342" s="8"/>
      <c r="BQ17342" s="8"/>
      <c r="BR17342" s="8"/>
      <c r="BS17342" s="8"/>
      <c r="BT17342" s="8"/>
      <c r="BU17342" s="8"/>
    </row>
    <row r="17343" spans="68:73">
      <c r="BP17343" s="10"/>
      <c r="BQ17343" s="10"/>
      <c r="BR17343" s="10"/>
      <c r="BS17343" s="10"/>
      <c r="BT17343" s="10"/>
      <c r="BU17343" s="10"/>
    </row>
    <row r="17344" spans="68:73">
      <c r="BP17344" s="8"/>
      <c r="BQ17344" s="8"/>
      <c r="BR17344" s="8"/>
      <c r="BS17344" s="8"/>
      <c r="BT17344" s="8"/>
      <c r="BU17344" s="8"/>
    </row>
    <row r="17345" spans="68:73">
      <c r="BP17345" s="10"/>
      <c r="BQ17345" s="10"/>
      <c r="BR17345" s="10"/>
      <c r="BS17345" s="10"/>
      <c r="BT17345" s="10"/>
      <c r="BU17345" s="10"/>
    </row>
    <row r="17346" spans="68:73">
      <c r="BP17346" s="8"/>
      <c r="BQ17346" s="8"/>
      <c r="BR17346" s="8"/>
      <c r="BS17346" s="8"/>
      <c r="BT17346" s="8"/>
      <c r="BU17346" s="8"/>
    </row>
    <row r="17347" spans="68:73">
      <c r="BP17347" s="10"/>
      <c r="BQ17347" s="10"/>
      <c r="BR17347" s="10"/>
      <c r="BS17347" s="10"/>
      <c r="BT17347" s="10"/>
      <c r="BU17347" s="10"/>
    </row>
    <row r="17348" spans="68:73">
      <c r="BP17348" s="8"/>
      <c r="BQ17348" s="8"/>
      <c r="BR17348" s="8"/>
      <c r="BS17348" s="8"/>
      <c r="BT17348" s="8"/>
      <c r="BU17348" s="8"/>
    </row>
    <row r="17349" spans="68:73">
      <c r="BP17349" s="10"/>
      <c r="BQ17349" s="10"/>
      <c r="BR17349" s="10"/>
      <c r="BS17349" s="10"/>
      <c r="BT17349" s="10"/>
      <c r="BU17349" s="10"/>
    </row>
    <row r="17350" spans="68:73">
      <c r="BP17350" s="8"/>
      <c r="BQ17350" s="8"/>
      <c r="BR17350" s="8"/>
      <c r="BS17350" s="8"/>
      <c r="BT17350" s="8"/>
      <c r="BU17350" s="8"/>
    </row>
    <row r="17351" spans="68:73">
      <c r="BP17351" s="10"/>
      <c r="BQ17351" s="10"/>
      <c r="BR17351" s="10"/>
      <c r="BS17351" s="10"/>
      <c r="BT17351" s="10"/>
      <c r="BU17351" s="10"/>
    </row>
    <row r="17352" spans="68:73">
      <c r="BP17352" s="8"/>
      <c r="BQ17352" s="8"/>
      <c r="BR17352" s="8"/>
      <c r="BS17352" s="8"/>
      <c r="BT17352" s="8"/>
      <c r="BU17352" s="8"/>
    </row>
    <row r="17353" spans="68:73">
      <c r="BP17353" s="10"/>
      <c r="BQ17353" s="10"/>
      <c r="BR17353" s="10"/>
      <c r="BS17353" s="10"/>
      <c r="BT17353" s="10"/>
      <c r="BU17353" s="10"/>
    </row>
    <row r="17354" spans="68:73">
      <c r="BP17354" s="8"/>
      <c r="BQ17354" s="8"/>
      <c r="BR17354" s="8"/>
      <c r="BS17354" s="8"/>
      <c r="BT17354" s="8"/>
      <c r="BU17354" s="8"/>
    </row>
    <row r="17355" spans="68:73">
      <c r="BP17355" s="10"/>
      <c r="BQ17355" s="10"/>
      <c r="BR17355" s="10"/>
      <c r="BS17355" s="10"/>
      <c r="BT17355" s="10"/>
      <c r="BU17355" s="10"/>
    </row>
    <row r="17356" spans="68:73">
      <c r="BP17356" s="8"/>
      <c r="BQ17356" s="8"/>
      <c r="BR17356" s="8"/>
      <c r="BS17356" s="8"/>
      <c r="BT17356" s="8"/>
      <c r="BU17356" s="8"/>
    </row>
    <row r="17357" spans="68:73">
      <c r="BP17357" s="10"/>
      <c r="BQ17357" s="10"/>
      <c r="BR17357" s="10"/>
      <c r="BS17357" s="10"/>
      <c r="BT17357" s="10"/>
      <c r="BU17357" s="10"/>
    </row>
    <row r="17358" spans="68:73">
      <c r="BP17358" s="8"/>
      <c r="BQ17358" s="8"/>
      <c r="BR17358" s="8"/>
      <c r="BS17358" s="8"/>
      <c r="BT17358" s="8"/>
      <c r="BU17358" s="8"/>
    </row>
    <row r="17359" spans="68:73">
      <c r="BP17359" s="10"/>
      <c r="BQ17359" s="10"/>
      <c r="BR17359" s="10"/>
      <c r="BS17359" s="10"/>
      <c r="BT17359" s="10"/>
      <c r="BU17359" s="10"/>
    </row>
    <row r="17360" spans="68:73">
      <c r="BP17360" s="8"/>
      <c r="BQ17360" s="8"/>
      <c r="BR17360" s="8"/>
      <c r="BS17360" s="8"/>
      <c r="BT17360" s="8"/>
      <c r="BU17360" s="8"/>
    </row>
    <row r="17361" spans="68:73">
      <c r="BP17361" s="10"/>
      <c r="BQ17361" s="10"/>
      <c r="BR17361" s="10"/>
      <c r="BS17361" s="10"/>
      <c r="BT17361" s="10"/>
      <c r="BU17361" s="10"/>
    </row>
    <row r="17362" spans="68:73">
      <c r="BP17362" s="8"/>
      <c r="BQ17362" s="8"/>
      <c r="BR17362" s="8"/>
      <c r="BS17362" s="8"/>
      <c r="BT17362" s="8"/>
      <c r="BU17362" s="8"/>
    </row>
    <row r="17363" spans="68:73">
      <c r="BP17363" s="10"/>
      <c r="BQ17363" s="10"/>
      <c r="BR17363" s="10"/>
      <c r="BS17363" s="10"/>
      <c r="BT17363" s="10"/>
      <c r="BU17363" s="10"/>
    </row>
    <row r="17364" spans="68:73">
      <c r="BP17364" s="8"/>
      <c r="BQ17364" s="8"/>
      <c r="BR17364" s="8"/>
      <c r="BS17364" s="8"/>
      <c r="BT17364" s="8"/>
      <c r="BU17364" s="8"/>
    </row>
    <row r="17365" spans="68:73">
      <c r="BP17365" s="10"/>
      <c r="BQ17365" s="10"/>
      <c r="BR17365" s="10"/>
      <c r="BS17365" s="10"/>
      <c r="BT17365" s="10"/>
      <c r="BU17365" s="10"/>
    </row>
    <row r="17366" spans="68:73">
      <c r="BP17366" s="8"/>
      <c r="BQ17366" s="8"/>
      <c r="BR17366" s="8"/>
      <c r="BS17366" s="8"/>
      <c r="BT17366" s="8"/>
      <c r="BU17366" s="8"/>
    </row>
    <row r="17367" spans="68:73">
      <c r="BP17367" s="10"/>
      <c r="BQ17367" s="10"/>
      <c r="BR17367" s="10"/>
      <c r="BS17367" s="10"/>
      <c r="BT17367" s="10"/>
      <c r="BU17367" s="10"/>
    </row>
    <row r="17368" spans="68:73">
      <c r="BP17368" s="8"/>
      <c r="BQ17368" s="8"/>
      <c r="BR17368" s="8"/>
      <c r="BS17368" s="8"/>
      <c r="BT17368" s="8"/>
      <c r="BU17368" s="8"/>
    </row>
    <row r="17369" spans="68:73">
      <c r="BP17369" s="10"/>
      <c r="BQ17369" s="10"/>
      <c r="BR17369" s="10"/>
      <c r="BS17369" s="10"/>
      <c r="BT17369" s="10"/>
      <c r="BU17369" s="10"/>
    </row>
    <row r="17370" spans="68:73">
      <c r="BP17370" s="8"/>
      <c r="BQ17370" s="8"/>
      <c r="BR17370" s="8"/>
      <c r="BS17370" s="8"/>
      <c r="BT17370" s="8"/>
      <c r="BU17370" s="8"/>
    </row>
    <row r="17371" spans="68:73">
      <c r="BP17371" s="10"/>
      <c r="BQ17371" s="10"/>
      <c r="BR17371" s="10"/>
      <c r="BS17371" s="10"/>
      <c r="BT17371" s="10"/>
      <c r="BU17371" s="10"/>
    </row>
    <row r="17372" spans="68:73">
      <c r="BP17372" s="8"/>
      <c r="BQ17372" s="8"/>
      <c r="BR17372" s="8"/>
      <c r="BS17372" s="8"/>
      <c r="BT17372" s="8"/>
      <c r="BU17372" s="8"/>
    </row>
    <row r="17373" spans="68:73">
      <c r="BP17373" s="10"/>
      <c r="BQ17373" s="10"/>
      <c r="BR17373" s="10"/>
      <c r="BS17373" s="10"/>
      <c r="BT17373" s="10"/>
      <c r="BU17373" s="10"/>
    </row>
    <row r="17374" spans="68:73">
      <c r="BP17374" s="8"/>
      <c r="BQ17374" s="8"/>
      <c r="BR17374" s="8"/>
      <c r="BS17374" s="8"/>
      <c r="BT17374" s="8"/>
      <c r="BU17374" s="8"/>
    </row>
    <row r="17375" spans="68:73">
      <c r="BP17375" s="10"/>
      <c r="BQ17375" s="10"/>
      <c r="BR17375" s="10"/>
      <c r="BS17375" s="10"/>
      <c r="BT17375" s="10"/>
      <c r="BU17375" s="10"/>
    </row>
    <row r="17376" spans="68:73">
      <c r="BP17376" s="8"/>
      <c r="BQ17376" s="8"/>
      <c r="BR17376" s="8"/>
      <c r="BS17376" s="8"/>
      <c r="BT17376" s="8"/>
      <c r="BU17376" s="8"/>
    </row>
    <row r="17377" spans="68:73">
      <c r="BP17377" s="10"/>
      <c r="BQ17377" s="10"/>
      <c r="BR17377" s="10"/>
      <c r="BS17377" s="10"/>
      <c r="BT17377" s="10"/>
      <c r="BU17377" s="10"/>
    </row>
    <row r="17378" spans="68:73">
      <c r="BP17378" s="8"/>
      <c r="BQ17378" s="8"/>
      <c r="BR17378" s="8"/>
      <c r="BS17378" s="8"/>
      <c r="BT17378" s="8"/>
      <c r="BU17378" s="8"/>
    </row>
    <row r="17379" spans="68:73">
      <c r="BP17379" s="10"/>
      <c r="BQ17379" s="10"/>
      <c r="BR17379" s="10"/>
      <c r="BS17379" s="10"/>
      <c r="BT17379" s="10"/>
      <c r="BU17379" s="10"/>
    </row>
    <row r="17380" spans="68:73">
      <c r="BP17380" s="8"/>
      <c r="BQ17380" s="8"/>
      <c r="BR17380" s="8"/>
      <c r="BS17380" s="8"/>
      <c r="BT17380" s="8"/>
      <c r="BU17380" s="8"/>
    </row>
    <row r="17381" spans="68:73">
      <c r="BP17381" s="10"/>
      <c r="BQ17381" s="10"/>
      <c r="BR17381" s="10"/>
      <c r="BS17381" s="10"/>
      <c r="BT17381" s="10"/>
      <c r="BU17381" s="10"/>
    </row>
    <row r="17382" spans="68:73">
      <c r="BP17382" s="8"/>
      <c r="BQ17382" s="8"/>
      <c r="BR17382" s="8"/>
      <c r="BS17382" s="8"/>
      <c r="BT17382" s="8"/>
      <c r="BU17382" s="8"/>
    </row>
    <row r="17383" spans="68:73">
      <c r="BP17383" s="10"/>
      <c r="BQ17383" s="10"/>
      <c r="BR17383" s="10"/>
      <c r="BS17383" s="10"/>
      <c r="BT17383" s="10"/>
      <c r="BU17383" s="10"/>
    </row>
    <row r="17384" spans="68:73">
      <c r="BP17384" s="8"/>
      <c r="BQ17384" s="8"/>
      <c r="BR17384" s="8"/>
      <c r="BS17384" s="8"/>
      <c r="BT17384" s="8"/>
      <c r="BU17384" s="8"/>
    </row>
    <row r="17385" spans="68:73">
      <c r="BP17385" s="10"/>
      <c r="BQ17385" s="10"/>
      <c r="BR17385" s="10"/>
      <c r="BS17385" s="10"/>
      <c r="BT17385" s="10"/>
      <c r="BU17385" s="10"/>
    </row>
    <row r="17386" spans="68:73">
      <c r="BP17386" s="8"/>
      <c r="BQ17386" s="8"/>
      <c r="BR17386" s="8"/>
      <c r="BS17386" s="8"/>
      <c r="BT17386" s="8"/>
      <c r="BU17386" s="8"/>
    </row>
    <row r="17387" spans="68:73">
      <c r="BP17387" s="10"/>
      <c r="BQ17387" s="10"/>
      <c r="BR17387" s="10"/>
      <c r="BS17387" s="10"/>
      <c r="BT17387" s="10"/>
      <c r="BU17387" s="10"/>
    </row>
    <row r="17388" spans="68:73">
      <c r="BP17388" s="8"/>
      <c r="BQ17388" s="8"/>
      <c r="BR17388" s="8"/>
      <c r="BS17388" s="8"/>
      <c r="BT17388" s="8"/>
      <c r="BU17388" s="8"/>
    </row>
    <row r="17389" spans="68:73">
      <c r="BP17389" s="10"/>
      <c r="BQ17389" s="10"/>
      <c r="BR17389" s="10"/>
      <c r="BS17389" s="10"/>
      <c r="BT17389" s="10"/>
      <c r="BU17389" s="10"/>
    </row>
    <row r="17390" spans="68:73">
      <c r="BP17390" s="8"/>
      <c r="BQ17390" s="8"/>
      <c r="BR17390" s="8"/>
      <c r="BS17390" s="8"/>
      <c r="BT17390" s="8"/>
      <c r="BU17390" s="8"/>
    </row>
    <row r="17391" spans="68:73">
      <c r="BP17391" s="10"/>
      <c r="BQ17391" s="10"/>
      <c r="BR17391" s="10"/>
      <c r="BS17391" s="10"/>
      <c r="BT17391" s="10"/>
      <c r="BU17391" s="10"/>
    </row>
    <row r="17392" spans="68:73">
      <c r="BP17392" s="8"/>
      <c r="BQ17392" s="8"/>
      <c r="BR17392" s="8"/>
      <c r="BS17392" s="8"/>
      <c r="BT17392" s="8"/>
      <c r="BU17392" s="8"/>
    </row>
    <row r="17393" spans="68:73">
      <c r="BP17393" s="10"/>
      <c r="BQ17393" s="10"/>
      <c r="BR17393" s="10"/>
      <c r="BS17393" s="10"/>
      <c r="BT17393" s="10"/>
      <c r="BU17393" s="10"/>
    </row>
    <row r="17394" spans="68:73">
      <c r="BP17394" s="8"/>
      <c r="BQ17394" s="8"/>
      <c r="BR17394" s="8"/>
      <c r="BS17394" s="8"/>
      <c r="BT17394" s="8"/>
      <c r="BU17394" s="8"/>
    </row>
    <row r="17395" spans="68:73">
      <c r="BP17395" s="10"/>
      <c r="BQ17395" s="10"/>
      <c r="BR17395" s="10"/>
      <c r="BS17395" s="10"/>
      <c r="BT17395" s="10"/>
      <c r="BU17395" s="10"/>
    </row>
    <row r="17396" spans="68:73">
      <c r="BP17396" s="8"/>
      <c r="BQ17396" s="8"/>
      <c r="BR17396" s="8"/>
      <c r="BS17396" s="8"/>
      <c r="BT17396" s="8"/>
      <c r="BU17396" s="8"/>
    </row>
    <row r="17397" spans="68:73">
      <c r="BP17397" s="10"/>
      <c r="BQ17397" s="10"/>
      <c r="BR17397" s="10"/>
      <c r="BS17397" s="10"/>
      <c r="BT17397" s="10"/>
      <c r="BU17397" s="10"/>
    </row>
    <row r="17398" spans="68:73">
      <c r="BP17398" s="8"/>
      <c r="BQ17398" s="8"/>
      <c r="BR17398" s="8"/>
      <c r="BS17398" s="8"/>
      <c r="BT17398" s="8"/>
      <c r="BU17398" s="8"/>
    </row>
    <row r="17399" spans="68:73">
      <c r="BP17399" s="10"/>
      <c r="BQ17399" s="10"/>
      <c r="BR17399" s="10"/>
      <c r="BS17399" s="10"/>
      <c r="BT17399" s="10"/>
      <c r="BU17399" s="10"/>
    </row>
    <row r="17400" spans="68:73">
      <c r="BP17400" s="8"/>
      <c r="BQ17400" s="8"/>
      <c r="BR17400" s="8"/>
      <c r="BS17400" s="8"/>
      <c r="BT17400" s="8"/>
      <c r="BU17400" s="8"/>
    </row>
    <row r="17401" spans="68:73">
      <c r="BP17401" s="10"/>
      <c r="BQ17401" s="10"/>
      <c r="BR17401" s="10"/>
      <c r="BS17401" s="10"/>
      <c r="BT17401" s="10"/>
      <c r="BU17401" s="10"/>
    </row>
    <row r="17402" spans="68:73">
      <c r="BP17402" s="8"/>
      <c r="BQ17402" s="8"/>
      <c r="BR17402" s="8"/>
      <c r="BS17402" s="8"/>
      <c r="BT17402" s="8"/>
      <c r="BU17402" s="8"/>
    </row>
    <row r="17403" spans="68:73">
      <c r="BP17403" s="10"/>
      <c r="BQ17403" s="10"/>
      <c r="BR17403" s="10"/>
      <c r="BS17403" s="10"/>
      <c r="BT17403" s="10"/>
      <c r="BU17403" s="10"/>
    </row>
    <row r="17404" spans="68:73">
      <c r="BP17404" s="8"/>
      <c r="BQ17404" s="8"/>
      <c r="BR17404" s="8"/>
      <c r="BS17404" s="8"/>
      <c r="BT17404" s="8"/>
      <c r="BU17404" s="8"/>
    </row>
    <row r="17405" spans="68:73">
      <c r="BP17405" s="10"/>
      <c r="BQ17405" s="10"/>
      <c r="BR17405" s="10"/>
      <c r="BS17405" s="10"/>
      <c r="BT17405" s="10"/>
      <c r="BU17405" s="10"/>
    </row>
    <row r="17406" spans="68:73">
      <c r="BP17406" s="8"/>
      <c r="BQ17406" s="8"/>
      <c r="BR17406" s="8"/>
      <c r="BS17406" s="8"/>
      <c r="BT17406" s="8"/>
      <c r="BU17406" s="8"/>
    </row>
    <row r="17407" spans="68:73">
      <c r="BP17407" s="10"/>
      <c r="BQ17407" s="10"/>
      <c r="BR17407" s="10"/>
      <c r="BS17407" s="10"/>
      <c r="BT17407" s="10"/>
      <c r="BU17407" s="10"/>
    </row>
    <row r="17408" spans="68:73">
      <c r="BP17408" s="8"/>
      <c r="BQ17408" s="8"/>
      <c r="BR17408" s="8"/>
      <c r="BS17408" s="8"/>
      <c r="BT17408" s="8"/>
      <c r="BU17408" s="8"/>
    </row>
    <row r="17409" spans="68:73">
      <c r="BP17409" s="10"/>
      <c r="BQ17409" s="10"/>
      <c r="BR17409" s="10"/>
      <c r="BS17409" s="10"/>
      <c r="BT17409" s="10"/>
      <c r="BU17409" s="10"/>
    </row>
    <row r="17410" spans="68:73">
      <c r="BP17410" s="8"/>
      <c r="BQ17410" s="8"/>
      <c r="BR17410" s="8"/>
      <c r="BS17410" s="8"/>
      <c r="BT17410" s="8"/>
      <c r="BU17410" s="8"/>
    </row>
    <row r="17411" spans="68:73">
      <c r="BP17411" s="10"/>
      <c r="BQ17411" s="10"/>
      <c r="BR17411" s="10"/>
      <c r="BS17411" s="10"/>
      <c r="BT17411" s="10"/>
      <c r="BU17411" s="10"/>
    </row>
    <row r="17412" spans="68:73">
      <c r="BP17412" s="8"/>
      <c r="BQ17412" s="8"/>
      <c r="BR17412" s="8"/>
      <c r="BS17412" s="8"/>
      <c r="BT17412" s="8"/>
      <c r="BU17412" s="8"/>
    </row>
    <row r="17413" spans="68:73">
      <c r="BP17413" s="10"/>
      <c r="BQ17413" s="10"/>
      <c r="BR17413" s="10"/>
      <c r="BS17413" s="10"/>
      <c r="BT17413" s="10"/>
      <c r="BU17413" s="10"/>
    </row>
    <row r="17414" spans="68:73">
      <c r="BP17414" s="8"/>
      <c r="BQ17414" s="8"/>
      <c r="BR17414" s="8"/>
      <c r="BS17414" s="8"/>
      <c r="BT17414" s="8"/>
      <c r="BU17414" s="8"/>
    </row>
    <row r="17415" spans="68:73">
      <c r="BP17415" s="10"/>
      <c r="BQ17415" s="10"/>
      <c r="BR17415" s="10"/>
      <c r="BS17415" s="10"/>
      <c r="BT17415" s="10"/>
      <c r="BU17415" s="10"/>
    </row>
    <row r="17416" spans="68:73">
      <c r="BP17416" s="8"/>
      <c r="BQ17416" s="8"/>
      <c r="BR17416" s="8"/>
      <c r="BS17416" s="8"/>
      <c r="BT17416" s="8"/>
      <c r="BU17416" s="8"/>
    </row>
    <row r="17417" spans="68:73">
      <c r="BP17417" s="10"/>
      <c r="BQ17417" s="10"/>
      <c r="BR17417" s="10"/>
      <c r="BS17417" s="10"/>
      <c r="BT17417" s="10"/>
      <c r="BU17417" s="10"/>
    </row>
    <row r="17418" spans="68:73">
      <c r="BP17418" s="8"/>
      <c r="BQ17418" s="8"/>
      <c r="BR17418" s="8"/>
      <c r="BS17418" s="8"/>
      <c r="BT17418" s="8"/>
      <c r="BU17418" s="8"/>
    </row>
    <row r="17419" spans="68:73">
      <c r="BP17419" s="10"/>
      <c r="BQ17419" s="10"/>
      <c r="BR17419" s="10"/>
      <c r="BS17419" s="10"/>
      <c r="BT17419" s="10"/>
      <c r="BU17419" s="10"/>
    </row>
    <row r="17420" spans="68:73">
      <c r="BP17420" s="8"/>
      <c r="BQ17420" s="8"/>
      <c r="BR17420" s="8"/>
      <c r="BS17420" s="8"/>
      <c r="BT17420" s="8"/>
      <c r="BU17420" s="8"/>
    </row>
    <row r="17421" spans="68:73">
      <c r="BP17421" s="10"/>
      <c r="BQ17421" s="10"/>
      <c r="BR17421" s="10"/>
      <c r="BS17421" s="10"/>
      <c r="BT17421" s="10"/>
      <c r="BU17421" s="10"/>
    </row>
    <row r="17422" spans="68:73">
      <c r="BP17422" s="8"/>
      <c r="BQ17422" s="8"/>
      <c r="BR17422" s="8"/>
      <c r="BS17422" s="8"/>
      <c r="BT17422" s="8"/>
      <c r="BU17422" s="8"/>
    </row>
    <row r="17423" spans="68:73">
      <c r="BP17423" s="10"/>
      <c r="BQ17423" s="10"/>
      <c r="BR17423" s="10"/>
      <c r="BS17423" s="10"/>
      <c r="BT17423" s="10"/>
      <c r="BU17423" s="10"/>
    </row>
    <row r="17424" spans="68:73">
      <c r="BP17424" s="8"/>
      <c r="BQ17424" s="8"/>
      <c r="BR17424" s="8"/>
      <c r="BS17424" s="8"/>
      <c r="BT17424" s="8"/>
      <c r="BU17424" s="8"/>
    </row>
    <row r="17425" spans="68:73">
      <c r="BP17425" s="10"/>
      <c r="BQ17425" s="10"/>
      <c r="BR17425" s="10"/>
      <c r="BS17425" s="10"/>
      <c r="BT17425" s="10"/>
      <c r="BU17425" s="10"/>
    </row>
    <row r="17426" spans="68:73">
      <c r="BP17426" s="8"/>
      <c r="BQ17426" s="8"/>
      <c r="BR17426" s="8"/>
      <c r="BS17426" s="8"/>
      <c r="BT17426" s="8"/>
      <c r="BU17426" s="8"/>
    </row>
    <row r="17427" spans="68:73">
      <c r="BP17427" s="10"/>
      <c r="BQ17427" s="10"/>
      <c r="BR17427" s="10"/>
      <c r="BS17427" s="10"/>
      <c r="BT17427" s="10"/>
      <c r="BU17427" s="10"/>
    </row>
    <row r="17428" spans="68:73">
      <c r="BP17428" s="8"/>
      <c r="BQ17428" s="8"/>
      <c r="BR17428" s="8"/>
      <c r="BS17428" s="8"/>
      <c r="BT17428" s="8"/>
      <c r="BU17428" s="8"/>
    </row>
    <row r="17429" spans="68:73">
      <c r="BP17429" s="10"/>
      <c r="BQ17429" s="10"/>
      <c r="BR17429" s="10"/>
      <c r="BS17429" s="10"/>
      <c r="BT17429" s="10"/>
      <c r="BU17429" s="10"/>
    </row>
    <row r="17430" spans="68:73">
      <c r="BP17430" s="8"/>
      <c r="BQ17430" s="8"/>
      <c r="BR17430" s="8"/>
      <c r="BS17430" s="8"/>
      <c r="BT17430" s="8"/>
      <c r="BU17430" s="8"/>
    </row>
    <row r="17431" spans="68:73">
      <c r="BP17431" s="10"/>
      <c r="BQ17431" s="10"/>
      <c r="BR17431" s="10"/>
      <c r="BS17431" s="10"/>
      <c r="BT17431" s="10"/>
      <c r="BU17431" s="10"/>
    </row>
    <row r="17432" spans="68:73">
      <c r="BP17432" s="8"/>
      <c r="BQ17432" s="8"/>
      <c r="BR17432" s="8"/>
      <c r="BS17432" s="8"/>
      <c r="BT17432" s="8"/>
      <c r="BU17432" s="8"/>
    </row>
    <row r="17433" spans="68:73">
      <c r="BP17433" s="10"/>
      <c r="BQ17433" s="10"/>
      <c r="BR17433" s="10"/>
      <c r="BS17433" s="10"/>
      <c r="BT17433" s="10"/>
      <c r="BU17433" s="10"/>
    </row>
    <row r="17434" spans="68:73">
      <c r="BP17434" s="8"/>
      <c r="BQ17434" s="8"/>
      <c r="BR17434" s="8"/>
      <c r="BS17434" s="8"/>
      <c r="BT17434" s="8"/>
      <c r="BU17434" s="8"/>
    </row>
    <row r="17435" spans="68:73">
      <c r="BP17435" s="10"/>
      <c r="BQ17435" s="10"/>
      <c r="BR17435" s="10"/>
      <c r="BS17435" s="10"/>
      <c r="BT17435" s="10"/>
      <c r="BU17435" s="10"/>
    </row>
    <row r="17436" spans="68:73">
      <c r="BP17436" s="8"/>
      <c r="BQ17436" s="8"/>
      <c r="BR17436" s="8"/>
      <c r="BS17436" s="8"/>
      <c r="BT17436" s="8"/>
      <c r="BU17436" s="8"/>
    </row>
    <row r="17437" spans="68:73">
      <c r="BP17437" s="10"/>
      <c r="BQ17437" s="10"/>
      <c r="BR17437" s="10"/>
      <c r="BS17437" s="10"/>
      <c r="BT17437" s="10"/>
      <c r="BU17437" s="10"/>
    </row>
    <row r="17438" spans="68:73">
      <c r="BP17438" s="8"/>
      <c r="BQ17438" s="8"/>
      <c r="BR17438" s="8"/>
      <c r="BS17438" s="8"/>
      <c r="BT17438" s="8"/>
      <c r="BU17438" s="8"/>
    </row>
    <row r="17439" spans="68:73">
      <c r="BP17439" s="10"/>
      <c r="BQ17439" s="10"/>
      <c r="BR17439" s="10"/>
      <c r="BS17439" s="10"/>
      <c r="BT17439" s="10"/>
      <c r="BU17439" s="10"/>
    </row>
    <row r="17440" spans="68:73">
      <c r="BP17440" s="8"/>
      <c r="BQ17440" s="8"/>
      <c r="BR17440" s="8"/>
      <c r="BS17440" s="8"/>
      <c r="BT17440" s="8"/>
      <c r="BU17440" s="8"/>
    </row>
    <row r="17441" spans="68:73">
      <c r="BP17441" s="10"/>
      <c r="BQ17441" s="10"/>
      <c r="BR17441" s="10"/>
      <c r="BS17441" s="10"/>
      <c r="BT17441" s="10"/>
      <c r="BU17441" s="10"/>
    </row>
    <row r="17442" spans="68:73">
      <c r="BP17442" s="8"/>
      <c r="BQ17442" s="8"/>
      <c r="BR17442" s="8"/>
      <c r="BS17442" s="8"/>
      <c r="BT17442" s="8"/>
      <c r="BU17442" s="8"/>
    </row>
    <row r="17443" spans="68:73">
      <c r="BP17443" s="10"/>
      <c r="BQ17443" s="10"/>
      <c r="BR17443" s="10"/>
      <c r="BS17443" s="10"/>
      <c r="BT17443" s="10"/>
      <c r="BU17443" s="10"/>
    </row>
    <row r="17444" spans="68:73">
      <c r="BP17444" s="8"/>
      <c r="BQ17444" s="8"/>
      <c r="BR17444" s="8"/>
      <c r="BS17444" s="8"/>
      <c r="BT17444" s="8"/>
      <c r="BU17444" s="8"/>
    </row>
    <row r="17445" spans="68:73">
      <c r="BP17445" s="10"/>
      <c r="BQ17445" s="10"/>
      <c r="BR17445" s="10"/>
      <c r="BS17445" s="10"/>
      <c r="BT17445" s="10"/>
      <c r="BU17445" s="10"/>
    </row>
    <row r="17446" spans="68:73">
      <c r="BP17446" s="8"/>
      <c r="BQ17446" s="8"/>
      <c r="BR17446" s="8"/>
      <c r="BS17446" s="8"/>
      <c r="BT17446" s="8"/>
      <c r="BU17446" s="8"/>
    </row>
    <row r="17447" spans="68:73">
      <c r="BP17447" s="10"/>
      <c r="BQ17447" s="10"/>
      <c r="BR17447" s="10"/>
      <c r="BS17447" s="10"/>
      <c r="BT17447" s="10"/>
      <c r="BU17447" s="10"/>
    </row>
    <row r="17448" spans="68:73">
      <c r="BP17448" s="8"/>
      <c r="BQ17448" s="8"/>
      <c r="BR17448" s="8"/>
      <c r="BS17448" s="8"/>
      <c r="BT17448" s="8"/>
      <c r="BU17448" s="8"/>
    </row>
    <row r="17449" spans="68:73">
      <c r="BP17449" s="10"/>
      <c r="BQ17449" s="10"/>
      <c r="BR17449" s="10"/>
      <c r="BS17449" s="10"/>
      <c r="BT17449" s="10"/>
      <c r="BU17449" s="10"/>
    </row>
    <row r="17450" spans="68:73">
      <c r="BP17450" s="8"/>
      <c r="BQ17450" s="8"/>
      <c r="BR17450" s="8"/>
      <c r="BS17450" s="8"/>
      <c r="BT17450" s="8"/>
      <c r="BU17450" s="8"/>
    </row>
    <row r="17451" spans="68:73">
      <c r="BP17451" s="10"/>
      <c r="BQ17451" s="10"/>
      <c r="BR17451" s="10"/>
      <c r="BS17451" s="10"/>
      <c r="BT17451" s="10"/>
      <c r="BU17451" s="10"/>
    </row>
    <row r="17452" spans="68:73">
      <c r="BP17452" s="8"/>
      <c r="BQ17452" s="8"/>
      <c r="BR17452" s="8"/>
      <c r="BS17452" s="8"/>
      <c r="BT17452" s="8"/>
      <c r="BU17452" s="8"/>
    </row>
    <row r="17453" spans="68:73">
      <c r="BP17453" s="10"/>
      <c r="BQ17453" s="10"/>
      <c r="BR17453" s="10"/>
      <c r="BS17453" s="10"/>
      <c r="BT17453" s="10"/>
      <c r="BU17453" s="10"/>
    </row>
    <row r="17454" spans="68:73">
      <c r="BP17454" s="8"/>
      <c r="BQ17454" s="8"/>
      <c r="BR17454" s="8"/>
      <c r="BS17454" s="8"/>
      <c r="BT17454" s="8"/>
      <c r="BU17454" s="8"/>
    </row>
    <row r="17455" spans="68:73">
      <c r="BP17455" s="10"/>
      <c r="BQ17455" s="10"/>
      <c r="BR17455" s="10"/>
      <c r="BS17455" s="10"/>
      <c r="BT17455" s="10"/>
      <c r="BU17455" s="10"/>
    </row>
    <row r="17456" spans="68:73">
      <c r="BP17456" s="8"/>
      <c r="BQ17456" s="8"/>
      <c r="BR17456" s="8"/>
      <c r="BS17456" s="8"/>
      <c r="BT17456" s="8"/>
      <c r="BU17456" s="8"/>
    </row>
    <row r="17457" spans="68:73">
      <c r="BP17457" s="10"/>
      <c r="BQ17457" s="10"/>
      <c r="BR17457" s="10"/>
      <c r="BS17457" s="10"/>
      <c r="BT17457" s="10"/>
      <c r="BU17457" s="10"/>
    </row>
    <row r="17458" spans="68:73">
      <c r="BP17458" s="8"/>
      <c r="BQ17458" s="8"/>
      <c r="BR17458" s="8"/>
      <c r="BS17458" s="8"/>
      <c r="BT17458" s="8"/>
      <c r="BU17458" s="8"/>
    </row>
    <row r="17459" spans="68:73">
      <c r="BP17459" s="10"/>
      <c r="BQ17459" s="10"/>
      <c r="BR17459" s="10"/>
      <c r="BS17459" s="10"/>
      <c r="BT17459" s="10"/>
      <c r="BU17459" s="10"/>
    </row>
    <row r="17460" spans="68:73">
      <c r="BP17460" s="8"/>
      <c r="BQ17460" s="8"/>
      <c r="BR17460" s="8"/>
      <c r="BS17460" s="8"/>
      <c r="BT17460" s="8"/>
      <c r="BU17460" s="8"/>
    </row>
    <row r="17461" spans="68:73">
      <c r="BP17461" s="10"/>
      <c r="BQ17461" s="10"/>
      <c r="BR17461" s="10"/>
      <c r="BS17461" s="10"/>
      <c r="BT17461" s="10"/>
      <c r="BU17461" s="10"/>
    </row>
    <row r="17462" spans="68:73">
      <c r="BP17462" s="8"/>
      <c r="BQ17462" s="8"/>
      <c r="BR17462" s="8"/>
      <c r="BS17462" s="8"/>
      <c r="BT17462" s="8"/>
      <c r="BU17462" s="8"/>
    </row>
    <row r="17463" spans="68:73">
      <c r="BP17463" s="10"/>
      <c r="BQ17463" s="10"/>
      <c r="BR17463" s="10"/>
      <c r="BS17463" s="10"/>
      <c r="BT17463" s="10"/>
      <c r="BU17463" s="10"/>
    </row>
    <row r="17464" spans="68:73">
      <c r="BP17464" s="8"/>
      <c r="BQ17464" s="8"/>
      <c r="BR17464" s="8"/>
      <c r="BS17464" s="8"/>
      <c r="BT17464" s="8"/>
      <c r="BU17464" s="8"/>
    </row>
    <row r="17465" spans="68:73">
      <c r="BP17465" s="10"/>
      <c r="BQ17465" s="10"/>
      <c r="BR17465" s="10"/>
      <c r="BS17465" s="10"/>
      <c r="BT17465" s="10"/>
      <c r="BU17465" s="10"/>
    </row>
    <row r="17466" spans="68:73">
      <c r="BP17466" s="8"/>
      <c r="BQ17466" s="8"/>
      <c r="BR17466" s="8"/>
      <c r="BS17466" s="8"/>
      <c r="BT17466" s="8"/>
      <c r="BU17466" s="8"/>
    </row>
    <row r="17467" spans="68:73">
      <c r="BP17467" s="10"/>
      <c r="BQ17467" s="10"/>
      <c r="BR17467" s="10"/>
      <c r="BS17467" s="10"/>
      <c r="BT17467" s="10"/>
      <c r="BU17467" s="10"/>
    </row>
    <row r="17468" spans="68:73">
      <c r="BP17468" s="8"/>
      <c r="BQ17468" s="8"/>
      <c r="BR17468" s="8"/>
      <c r="BS17468" s="8"/>
      <c r="BT17468" s="8"/>
      <c r="BU17468" s="8"/>
    </row>
    <row r="17469" spans="68:73">
      <c r="BP17469" s="10"/>
      <c r="BQ17469" s="10"/>
      <c r="BR17469" s="10"/>
      <c r="BS17469" s="10"/>
      <c r="BT17469" s="10"/>
      <c r="BU17469" s="10"/>
    </row>
    <row r="17470" spans="68:73">
      <c r="BP17470" s="8"/>
      <c r="BQ17470" s="8"/>
      <c r="BR17470" s="8"/>
      <c r="BS17470" s="8"/>
      <c r="BT17470" s="8"/>
      <c r="BU17470" s="8"/>
    </row>
    <row r="17471" spans="68:73">
      <c r="BP17471" s="10"/>
      <c r="BQ17471" s="10"/>
      <c r="BR17471" s="10"/>
      <c r="BS17471" s="10"/>
      <c r="BT17471" s="10"/>
      <c r="BU17471" s="10"/>
    </row>
    <row r="17472" spans="68:73">
      <c r="BP17472" s="8"/>
      <c r="BQ17472" s="8"/>
      <c r="BR17472" s="8"/>
      <c r="BS17472" s="8"/>
      <c r="BT17472" s="8"/>
      <c r="BU17472" s="8"/>
    </row>
    <row r="17473" spans="68:73">
      <c r="BP17473" s="10"/>
      <c r="BQ17473" s="10"/>
      <c r="BR17473" s="10"/>
      <c r="BS17473" s="10"/>
      <c r="BT17473" s="10"/>
      <c r="BU17473" s="10"/>
    </row>
    <row r="17474" spans="68:73">
      <c r="BP17474" s="8"/>
      <c r="BQ17474" s="8"/>
      <c r="BR17474" s="8"/>
      <c r="BS17474" s="8"/>
      <c r="BT17474" s="8"/>
      <c r="BU17474" s="8"/>
    </row>
    <row r="17475" spans="68:73">
      <c r="BP17475" s="10"/>
      <c r="BQ17475" s="10"/>
      <c r="BR17475" s="10"/>
      <c r="BS17475" s="10"/>
      <c r="BT17475" s="10"/>
      <c r="BU17475" s="10"/>
    </row>
    <row r="17476" spans="68:73">
      <c r="BP17476" s="8"/>
      <c r="BQ17476" s="8"/>
      <c r="BR17476" s="8"/>
      <c r="BS17476" s="8"/>
      <c r="BT17476" s="8"/>
      <c r="BU17476" s="8"/>
    </row>
    <row r="17477" spans="68:73">
      <c r="BP17477" s="10"/>
      <c r="BQ17477" s="10"/>
      <c r="BR17477" s="10"/>
      <c r="BS17477" s="10"/>
      <c r="BT17477" s="10"/>
      <c r="BU17477" s="10"/>
    </row>
    <row r="17478" spans="68:73">
      <c r="BP17478" s="8"/>
      <c r="BQ17478" s="8"/>
      <c r="BR17478" s="8"/>
      <c r="BS17478" s="8"/>
      <c r="BT17478" s="8"/>
      <c r="BU17478" s="8"/>
    </row>
    <row r="17479" spans="68:73">
      <c r="BP17479" s="10"/>
      <c r="BQ17479" s="10"/>
      <c r="BR17479" s="10"/>
      <c r="BS17479" s="10"/>
      <c r="BT17479" s="10"/>
      <c r="BU17479" s="10"/>
    </row>
    <row r="17480" spans="68:73">
      <c r="BP17480" s="8"/>
      <c r="BQ17480" s="8"/>
      <c r="BR17480" s="8"/>
      <c r="BS17480" s="8"/>
      <c r="BT17480" s="8"/>
      <c r="BU17480" s="8"/>
    </row>
    <row r="17481" spans="68:73">
      <c r="BP17481" s="10"/>
      <c r="BQ17481" s="10"/>
      <c r="BR17481" s="10"/>
      <c r="BS17481" s="10"/>
      <c r="BT17481" s="10"/>
      <c r="BU17481" s="10"/>
    </row>
    <row r="17482" spans="68:73">
      <c r="BP17482" s="8"/>
      <c r="BQ17482" s="8"/>
      <c r="BR17482" s="8"/>
      <c r="BS17482" s="8"/>
      <c r="BT17482" s="8"/>
      <c r="BU17482" s="8"/>
    </row>
    <row r="17483" spans="68:73">
      <c r="BP17483" s="10"/>
      <c r="BQ17483" s="10"/>
      <c r="BR17483" s="10"/>
      <c r="BS17483" s="10"/>
      <c r="BT17483" s="10"/>
      <c r="BU17483" s="10"/>
    </row>
    <row r="17484" spans="68:73">
      <c r="BP17484" s="8"/>
      <c r="BQ17484" s="8"/>
      <c r="BR17484" s="8"/>
      <c r="BS17484" s="8"/>
      <c r="BT17484" s="8"/>
      <c r="BU17484" s="8"/>
    </row>
    <row r="17485" spans="68:73">
      <c r="BP17485" s="10"/>
      <c r="BQ17485" s="10"/>
      <c r="BR17485" s="10"/>
      <c r="BS17485" s="10"/>
      <c r="BT17485" s="10"/>
      <c r="BU17485" s="10"/>
    </row>
    <row r="17486" spans="68:73">
      <c r="BP17486" s="8"/>
      <c r="BQ17486" s="8"/>
      <c r="BR17486" s="8"/>
      <c r="BS17486" s="8"/>
      <c r="BT17486" s="8"/>
      <c r="BU17486" s="8"/>
    </row>
    <row r="17487" spans="68:73">
      <c r="BP17487" s="10"/>
      <c r="BQ17487" s="10"/>
      <c r="BR17487" s="10"/>
      <c r="BS17487" s="10"/>
      <c r="BT17487" s="10"/>
      <c r="BU17487" s="10"/>
    </row>
    <row r="17488" spans="68:73">
      <c r="BP17488" s="8"/>
      <c r="BQ17488" s="8"/>
      <c r="BR17488" s="8"/>
      <c r="BS17488" s="8"/>
      <c r="BT17488" s="8"/>
      <c r="BU17488" s="8"/>
    </row>
    <row r="17489" spans="68:73">
      <c r="BP17489" s="10"/>
      <c r="BQ17489" s="10"/>
      <c r="BR17489" s="10"/>
      <c r="BS17489" s="10"/>
      <c r="BT17489" s="10"/>
      <c r="BU17489" s="10"/>
    </row>
    <row r="17490" spans="68:73">
      <c r="BP17490" s="8"/>
      <c r="BQ17490" s="8"/>
      <c r="BR17490" s="8"/>
      <c r="BS17490" s="8"/>
      <c r="BT17490" s="8"/>
      <c r="BU17490" s="8"/>
    </row>
    <row r="17491" spans="68:73">
      <c r="BP17491" s="10"/>
      <c r="BQ17491" s="10"/>
      <c r="BR17491" s="10"/>
      <c r="BS17491" s="10"/>
      <c r="BT17491" s="10"/>
      <c r="BU17491" s="10"/>
    </row>
    <row r="17492" spans="68:73">
      <c r="BP17492" s="8"/>
      <c r="BQ17492" s="8"/>
      <c r="BR17492" s="8"/>
      <c r="BS17492" s="8"/>
      <c r="BT17492" s="8"/>
      <c r="BU17492" s="8"/>
    </row>
    <row r="17493" spans="68:73">
      <c r="BP17493" s="10"/>
      <c r="BQ17493" s="10"/>
      <c r="BR17493" s="10"/>
      <c r="BS17493" s="10"/>
      <c r="BT17493" s="10"/>
      <c r="BU17493" s="10"/>
    </row>
    <row r="17494" spans="68:73">
      <c r="BP17494" s="8"/>
      <c r="BQ17494" s="8"/>
      <c r="BR17494" s="8"/>
      <c r="BS17494" s="8"/>
      <c r="BT17494" s="8"/>
      <c r="BU17494" s="8"/>
    </row>
    <row r="17495" spans="68:73">
      <c r="BP17495" s="10"/>
      <c r="BQ17495" s="10"/>
      <c r="BR17495" s="10"/>
      <c r="BS17495" s="10"/>
      <c r="BT17495" s="10"/>
      <c r="BU17495" s="10"/>
    </row>
    <row r="17496" spans="68:73">
      <c r="BP17496" s="8"/>
      <c r="BQ17496" s="8"/>
      <c r="BR17496" s="8"/>
      <c r="BS17496" s="8"/>
      <c r="BT17496" s="8"/>
      <c r="BU17496" s="8"/>
    </row>
    <row r="17497" spans="68:73">
      <c r="BP17497" s="10"/>
      <c r="BQ17497" s="10"/>
      <c r="BR17497" s="10"/>
      <c r="BS17497" s="10"/>
      <c r="BT17497" s="10"/>
      <c r="BU17497" s="10"/>
    </row>
    <row r="17498" spans="68:73">
      <c r="BP17498" s="8"/>
      <c r="BQ17498" s="8"/>
      <c r="BR17498" s="8"/>
      <c r="BS17498" s="8"/>
      <c r="BT17498" s="8"/>
      <c r="BU17498" s="8"/>
    </row>
    <row r="17499" spans="68:73">
      <c r="BP17499" s="10"/>
      <c r="BQ17499" s="10"/>
      <c r="BR17499" s="10"/>
      <c r="BS17499" s="10"/>
      <c r="BT17499" s="10"/>
      <c r="BU17499" s="10"/>
    </row>
    <row r="17500" spans="68:73">
      <c r="BP17500" s="8"/>
      <c r="BQ17500" s="8"/>
      <c r="BR17500" s="8"/>
      <c r="BS17500" s="8"/>
      <c r="BT17500" s="8"/>
      <c r="BU17500" s="8"/>
    </row>
    <row r="17501" spans="68:73">
      <c r="BP17501" s="10"/>
      <c r="BQ17501" s="10"/>
      <c r="BR17501" s="10"/>
      <c r="BS17501" s="10"/>
      <c r="BT17501" s="10"/>
      <c r="BU17501" s="10"/>
    </row>
    <row r="17502" spans="68:73">
      <c r="BP17502" s="8"/>
      <c r="BQ17502" s="8"/>
      <c r="BR17502" s="8"/>
      <c r="BS17502" s="8"/>
      <c r="BT17502" s="8"/>
      <c r="BU17502" s="8"/>
    </row>
    <row r="17503" spans="68:73">
      <c r="BP17503" s="10"/>
      <c r="BQ17503" s="10"/>
      <c r="BR17503" s="10"/>
      <c r="BS17503" s="10"/>
      <c r="BT17503" s="10"/>
      <c r="BU17503" s="10"/>
    </row>
    <row r="17504" spans="68:73">
      <c r="BP17504" s="8"/>
      <c r="BQ17504" s="8"/>
      <c r="BR17504" s="8"/>
      <c r="BS17504" s="8"/>
      <c r="BT17504" s="8"/>
      <c r="BU17504" s="8"/>
    </row>
    <row r="17505" spans="68:73">
      <c r="BP17505" s="10"/>
      <c r="BQ17505" s="10"/>
      <c r="BR17505" s="10"/>
      <c r="BS17505" s="10"/>
      <c r="BT17505" s="10"/>
      <c r="BU17505" s="10"/>
    </row>
    <row r="17506" spans="68:73">
      <c r="BP17506" s="8"/>
      <c r="BQ17506" s="8"/>
      <c r="BR17506" s="8"/>
      <c r="BS17506" s="8"/>
      <c r="BT17506" s="8"/>
      <c r="BU17506" s="8"/>
    </row>
    <row r="17507" spans="68:73">
      <c r="BP17507" s="10"/>
      <c r="BQ17507" s="10"/>
      <c r="BR17507" s="10"/>
      <c r="BS17507" s="10"/>
      <c r="BT17507" s="10"/>
      <c r="BU17507" s="10"/>
    </row>
    <row r="17508" spans="68:73">
      <c r="BP17508" s="8"/>
      <c r="BQ17508" s="8"/>
      <c r="BR17508" s="8"/>
      <c r="BS17508" s="8"/>
      <c r="BT17508" s="8"/>
      <c r="BU17508" s="8"/>
    </row>
    <row r="17509" spans="68:73">
      <c r="BP17509" s="10"/>
      <c r="BQ17509" s="10"/>
      <c r="BR17509" s="10"/>
      <c r="BS17509" s="10"/>
      <c r="BT17509" s="10"/>
      <c r="BU17509" s="10"/>
    </row>
    <row r="17510" spans="68:73">
      <c r="BP17510" s="8"/>
      <c r="BQ17510" s="8"/>
      <c r="BR17510" s="8"/>
      <c r="BS17510" s="8"/>
      <c r="BT17510" s="8"/>
      <c r="BU17510" s="8"/>
    </row>
    <row r="17511" spans="68:73">
      <c r="BP17511" s="10"/>
      <c r="BQ17511" s="10"/>
      <c r="BR17511" s="10"/>
      <c r="BS17511" s="10"/>
      <c r="BT17511" s="10"/>
      <c r="BU17511" s="10"/>
    </row>
    <row r="17512" spans="68:73">
      <c r="BP17512" s="8"/>
      <c r="BQ17512" s="8"/>
      <c r="BR17512" s="8"/>
      <c r="BS17512" s="8"/>
      <c r="BT17512" s="8"/>
      <c r="BU17512" s="8"/>
    </row>
    <row r="17513" spans="68:73">
      <c r="BP17513" s="10"/>
      <c r="BQ17513" s="10"/>
      <c r="BR17513" s="10"/>
      <c r="BS17513" s="10"/>
      <c r="BT17513" s="10"/>
      <c r="BU17513" s="10"/>
    </row>
    <row r="17514" spans="68:73">
      <c r="BP17514" s="8"/>
      <c r="BQ17514" s="8"/>
      <c r="BR17514" s="8"/>
      <c r="BS17514" s="8"/>
      <c r="BT17514" s="8"/>
      <c r="BU17514" s="8"/>
    </row>
    <row r="17515" spans="68:73">
      <c r="BP17515" s="10"/>
      <c r="BQ17515" s="10"/>
      <c r="BR17515" s="10"/>
      <c r="BS17515" s="10"/>
      <c r="BT17515" s="10"/>
      <c r="BU17515" s="10"/>
    </row>
    <row r="17516" spans="68:73">
      <c r="BP17516" s="8"/>
      <c r="BQ17516" s="8"/>
      <c r="BR17516" s="8"/>
      <c r="BS17516" s="8"/>
      <c r="BT17516" s="8"/>
      <c r="BU17516" s="8"/>
    </row>
    <row r="17517" spans="68:73">
      <c r="BP17517" s="10"/>
      <c r="BQ17517" s="10"/>
      <c r="BR17517" s="10"/>
      <c r="BS17517" s="10"/>
      <c r="BT17517" s="10"/>
      <c r="BU17517" s="10"/>
    </row>
    <row r="17518" spans="68:73">
      <c r="BP17518" s="8"/>
      <c r="BQ17518" s="8"/>
      <c r="BR17518" s="8"/>
      <c r="BS17518" s="8"/>
      <c r="BT17518" s="8"/>
      <c r="BU17518" s="8"/>
    </row>
    <row r="17519" spans="68:73">
      <c r="BP17519" s="10"/>
      <c r="BQ17519" s="10"/>
      <c r="BR17519" s="10"/>
      <c r="BS17519" s="10"/>
      <c r="BT17519" s="10"/>
      <c r="BU17519" s="10"/>
    </row>
    <row r="17520" spans="68:73">
      <c r="BP17520" s="8"/>
      <c r="BQ17520" s="8"/>
      <c r="BR17520" s="8"/>
      <c r="BS17520" s="8"/>
      <c r="BT17520" s="8"/>
      <c r="BU17520" s="8"/>
    </row>
    <row r="17521" spans="68:73">
      <c r="BP17521" s="10"/>
      <c r="BQ17521" s="10"/>
      <c r="BR17521" s="10"/>
      <c r="BS17521" s="10"/>
      <c r="BT17521" s="10"/>
      <c r="BU17521" s="10"/>
    </row>
    <row r="17522" spans="68:73">
      <c r="BP17522" s="8"/>
      <c r="BQ17522" s="8"/>
      <c r="BR17522" s="8"/>
      <c r="BS17522" s="8"/>
      <c r="BT17522" s="8"/>
      <c r="BU17522" s="8"/>
    </row>
    <row r="17523" spans="68:73">
      <c r="BP17523" s="10"/>
      <c r="BQ17523" s="10"/>
      <c r="BR17523" s="10"/>
      <c r="BS17523" s="10"/>
      <c r="BT17523" s="10"/>
      <c r="BU17523" s="10"/>
    </row>
    <row r="17524" spans="68:73">
      <c r="BP17524" s="8"/>
      <c r="BQ17524" s="8"/>
      <c r="BR17524" s="8"/>
      <c r="BS17524" s="8"/>
      <c r="BT17524" s="8"/>
      <c r="BU17524" s="8"/>
    </row>
    <row r="17525" spans="68:73">
      <c r="BP17525" s="10"/>
      <c r="BQ17525" s="10"/>
      <c r="BR17525" s="10"/>
      <c r="BS17525" s="10"/>
      <c r="BT17525" s="10"/>
      <c r="BU17525" s="10"/>
    </row>
    <row r="17526" spans="68:73">
      <c r="BP17526" s="8"/>
      <c r="BQ17526" s="8"/>
      <c r="BR17526" s="8"/>
      <c r="BS17526" s="8"/>
      <c r="BT17526" s="8"/>
      <c r="BU17526" s="8"/>
    </row>
    <row r="17527" spans="68:73">
      <c r="BP17527" s="10"/>
      <c r="BQ17527" s="10"/>
      <c r="BR17527" s="10"/>
      <c r="BS17527" s="10"/>
      <c r="BT17527" s="10"/>
      <c r="BU17527" s="10"/>
    </row>
    <row r="17528" spans="68:73">
      <c r="BP17528" s="8"/>
      <c r="BQ17528" s="8"/>
      <c r="BR17528" s="8"/>
      <c r="BS17528" s="8"/>
      <c r="BT17528" s="8"/>
      <c r="BU17528" s="8"/>
    </row>
    <row r="17529" spans="68:73">
      <c r="BP17529" s="10"/>
      <c r="BQ17529" s="10"/>
      <c r="BR17529" s="10"/>
      <c r="BS17529" s="10"/>
      <c r="BT17529" s="10"/>
      <c r="BU17529" s="10"/>
    </row>
    <row r="17530" spans="68:73">
      <c r="BP17530" s="8"/>
      <c r="BQ17530" s="8"/>
      <c r="BR17530" s="8"/>
      <c r="BS17530" s="8"/>
      <c r="BT17530" s="8"/>
      <c r="BU17530" s="8"/>
    </row>
    <row r="17531" spans="68:73">
      <c r="BP17531" s="10"/>
      <c r="BQ17531" s="10"/>
      <c r="BR17531" s="10"/>
      <c r="BS17531" s="10"/>
      <c r="BT17531" s="10"/>
      <c r="BU17531" s="10"/>
    </row>
    <row r="17532" spans="68:73">
      <c r="BP17532" s="8"/>
      <c r="BQ17532" s="8"/>
      <c r="BR17532" s="8"/>
      <c r="BS17532" s="8"/>
      <c r="BT17532" s="8"/>
      <c r="BU17532" s="8"/>
    </row>
    <row r="17533" spans="68:73">
      <c r="BP17533" s="10"/>
      <c r="BQ17533" s="10"/>
      <c r="BR17533" s="10"/>
      <c r="BS17533" s="10"/>
      <c r="BT17533" s="10"/>
      <c r="BU17533" s="10"/>
    </row>
    <row r="17534" spans="68:73">
      <c r="BP17534" s="8"/>
      <c r="BQ17534" s="8"/>
      <c r="BR17534" s="8"/>
      <c r="BS17534" s="8"/>
      <c r="BT17534" s="8"/>
      <c r="BU17534" s="8"/>
    </row>
    <row r="17535" spans="68:73">
      <c r="BP17535" s="10"/>
      <c r="BQ17535" s="10"/>
      <c r="BR17535" s="10"/>
      <c r="BS17535" s="10"/>
      <c r="BT17535" s="10"/>
      <c r="BU17535" s="10"/>
    </row>
    <row r="17536" spans="68:73">
      <c r="BP17536" s="8"/>
      <c r="BQ17536" s="8"/>
      <c r="BR17536" s="8"/>
      <c r="BS17536" s="8"/>
      <c r="BT17536" s="8"/>
      <c r="BU17536" s="8"/>
    </row>
    <row r="17537" spans="68:73">
      <c r="BP17537" s="10"/>
      <c r="BQ17537" s="10"/>
      <c r="BR17537" s="10"/>
      <c r="BS17537" s="10"/>
      <c r="BT17537" s="10"/>
      <c r="BU17537" s="10"/>
    </row>
    <row r="17538" spans="68:73">
      <c r="BP17538" s="8"/>
      <c r="BQ17538" s="8"/>
      <c r="BR17538" s="8"/>
      <c r="BS17538" s="8"/>
      <c r="BT17538" s="8"/>
      <c r="BU17538" s="8"/>
    </row>
    <row r="17539" spans="68:73">
      <c r="BP17539" s="10"/>
      <c r="BQ17539" s="10"/>
      <c r="BR17539" s="10"/>
      <c r="BS17539" s="10"/>
      <c r="BT17539" s="10"/>
      <c r="BU17539" s="10"/>
    </row>
    <row r="17540" spans="68:73">
      <c r="BP17540" s="8"/>
      <c r="BQ17540" s="8"/>
      <c r="BR17540" s="8"/>
      <c r="BS17540" s="8"/>
      <c r="BT17540" s="8"/>
      <c r="BU17540" s="8"/>
    </row>
    <row r="17541" spans="68:73">
      <c r="BP17541" s="10"/>
      <c r="BQ17541" s="10"/>
      <c r="BR17541" s="10"/>
      <c r="BS17541" s="10"/>
      <c r="BT17541" s="10"/>
      <c r="BU17541" s="10"/>
    </row>
    <row r="17542" spans="68:73">
      <c r="BP17542" s="8"/>
      <c r="BQ17542" s="8"/>
      <c r="BR17542" s="8"/>
      <c r="BS17542" s="8"/>
      <c r="BT17542" s="8"/>
      <c r="BU17542" s="8"/>
    </row>
    <row r="17543" spans="68:73">
      <c r="BP17543" s="10"/>
      <c r="BQ17543" s="10"/>
      <c r="BR17543" s="10"/>
      <c r="BS17543" s="10"/>
      <c r="BT17543" s="10"/>
      <c r="BU17543" s="10"/>
    </row>
    <row r="17544" spans="68:73">
      <c r="BP17544" s="8"/>
      <c r="BQ17544" s="8"/>
      <c r="BR17544" s="8"/>
      <c r="BS17544" s="8"/>
      <c r="BT17544" s="8"/>
      <c r="BU17544" s="8"/>
    </row>
    <row r="17545" spans="68:73">
      <c r="BP17545" s="10"/>
      <c r="BQ17545" s="10"/>
      <c r="BR17545" s="10"/>
      <c r="BS17545" s="10"/>
      <c r="BT17545" s="10"/>
      <c r="BU17545" s="10"/>
    </row>
    <row r="17546" spans="68:73">
      <c r="BP17546" s="8"/>
      <c r="BQ17546" s="8"/>
      <c r="BR17546" s="8"/>
      <c r="BS17546" s="8"/>
      <c r="BT17546" s="8"/>
      <c r="BU17546" s="8"/>
    </row>
    <row r="17547" spans="68:73">
      <c r="BP17547" s="10"/>
      <c r="BQ17547" s="10"/>
      <c r="BR17547" s="10"/>
      <c r="BS17547" s="10"/>
      <c r="BT17547" s="10"/>
      <c r="BU17547" s="10"/>
    </row>
    <row r="17548" spans="68:73">
      <c r="BP17548" s="8"/>
      <c r="BQ17548" s="8"/>
      <c r="BR17548" s="8"/>
      <c r="BS17548" s="8"/>
      <c r="BT17548" s="8"/>
      <c r="BU17548" s="8"/>
    </row>
    <row r="17549" spans="68:73">
      <c r="BP17549" s="10"/>
      <c r="BQ17549" s="10"/>
      <c r="BR17549" s="10"/>
      <c r="BS17549" s="10"/>
      <c r="BT17549" s="10"/>
      <c r="BU17549" s="10"/>
    </row>
    <row r="17550" spans="68:73">
      <c r="BP17550" s="8"/>
      <c r="BQ17550" s="8"/>
      <c r="BR17550" s="8"/>
      <c r="BS17550" s="8"/>
      <c r="BT17550" s="8"/>
      <c r="BU17550" s="8"/>
    </row>
    <row r="17551" spans="68:73">
      <c r="BP17551" s="10"/>
      <c r="BQ17551" s="10"/>
      <c r="BR17551" s="10"/>
      <c r="BS17551" s="10"/>
      <c r="BT17551" s="10"/>
      <c r="BU17551" s="10"/>
    </row>
    <row r="17552" spans="68:73">
      <c r="BP17552" s="8"/>
      <c r="BQ17552" s="8"/>
      <c r="BR17552" s="8"/>
      <c r="BS17552" s="8"/>
      <c r="BT17552" s="8"/>
      <c r="BU17552" s="8"/>
    </row>
    <row r="17553" spans="68:73">
      <c r="BP17553" s="10"/>
      <c r="BQ17553" s="10"/>
      <c r="BR17553" s="10"/>
      <c r="BS17553" s="10"/>
      <c r="BT17553" s="10"/>
      <c r="BU17553" s="10"/>
    </row>
    <row r="17554" spans="68:73">
      <c r="BP17554" s="8"/>
      <c r="BQ17554" s="8"/>
      <c r="BR17554" s="8"/>
      <c r="BS17554" s="8"/>
      <c r="BT17554" s="8"/>
      <c r="BU17554" s="8"/>
    </row>
    <row r="17555" spans="68:73">
      <c r="BP17555" s="10"/>
      <c r="BQ17555" s="10"/>
      <c r="BR17555" s="10"/>
      <c r="BS17555" s="10"/>
      <c r="BT17555" s="10"/>
      <c r="BU17555" s="10"/>
    </row>
    <row r="17556" spans="68:73">
      <c r="BP17556" s="8"/>
      <c r="BQ17556" s="8"/>
      <c r="BR17556" s="8"/>
      <c r="BS17556" s="8"/>
      <c r="BT17556" s="8"/>
      <c r="BU17556" s="8"/>
    </row>
    <row r="17557" spans="68:73">
      <c r="BP17557" s="10"/>
      <c r="BQ17557" s="10"/>
      <c r="BR17557" s="10"/>
      <c r="BS17557" s="10"/>
      <c r="BT17557" s="10"/>
      <c r="BU17557" s="10"/>
    </row>
    <row r="17558" spans="68:73">
      <c r="BP17558" s="8"/>
      <c r="BQ17558" s="8"/>
      <c r="BR17558" s="8"/>
      <c r="BS17558" s="8"/>
      <c r="BT17558" s="8"/>
      <c r="BU17558" s="8"/>
    </row>
    <row r="17559" spans="68:73">
      <c r="BP17559" s="10"/>
      <c r="BQ17559" s="10"/>
      <c r="BR17559" s="10"/>
      <c r="BS17559" s="10"/>
      <c r="BT17559" s="10"/>
      <c r="BU17559" s="10"/>
    </row>
    <row r="17560" spans="68:73">
      <c r="BP17560" s="8"/>
      <c r="BQ17560" s="8"/>
      <c r="BR17560" s="8"/>
      <c r="BS17560" s="8"/>
      <c r="BT17560" s="8"/>
      <c r="BU17560" s="8"/>
    </row>
    <row r="17561" spans="68:73">
      <c r="BP17561" s="10"/>
      <c r="BQ17561" s="10"/>
      <c r="BR17561" s="10"/>
      <c r="BS17561" s="10"/>
      <c r="BT17561" s="10"/>
      <c r="BU17561" s="10"/>
    </row>
    <row r="17562" spans="68:73">
      <c r="BP17562" s="8"/>
      <c r="BQ17562" s="8"/>
      <c r="BR17562" s="8"/>
      <c r="BS17562" s="8"/>
      <c r="BT17562" s="8"/>
      <c r="BU17562" s="8"/>
    </row>
    <row r="17563" spans="68:73">
      <c r="BP17563" s="10"/>
      <c r="BQ17563" s="10"/>
      <c r="BR17563" s="10"/>
      <c r="BS17563" s="10"/>
      <c r="BT17563" s="10"/>
      <c r="BU17563" s="10"/>
    </row>
    <row r="17564" spans="68:73">
      <c r="BP17564" s="8"/>
      <c r="BQ17564" s="8"/>
      <c r="BR17564" s="8"/>
      <c r="BS17564" s="8"/>
      <c r="BT17564" s="8"/>
      <c r="BU17564" s="8"/>
    </row>
    <row r="17565" spans="68:73">
      <c r="BP17565" s="10"/>
      <c r="BQ17565" s="10"/>
      <c r="BR17565" s="10"/>
      <c r="BS17565" s="10"/>
      <c r="BT17565" s="10"/>
      <c r="BU17565" s="10"/>
    </row>
    <row r="17566" spans="68:73">
      <c r="BP17566" s="8"/>
      <c r="BQ17566" s="8"/>
      <c r="BR17566" s="8"/>
      <c r="BS17566" s="8"/>
      <c r="BT17566" s="8"/>
      <c r="BU17566" s="8"/>
    </row>
    <row r="17567" spans="68:73">
      <c r="BP17567" s="10"/>
      <c r="BQ17567" s="10"/>
      <c r="BR17567" s="10"/>
      <c r="BS17567" s="10"/>
      <c r="BT17567" s="10"/>
      <c r="BU17567" s="10"/>
    </row>
    <row r="17568" spans="68:73">
      <c r="BP17568" s="8"/>
      <c r="BQ17568" s="8"/>
      <c r="BR17568" s="8"/>
      <c r="BS17568" s="8"/>
      <c r="BT17568" s="8"/>
      <c r="BU17568" s="8"/>
    </row>
    <row r="17569" spans="68:73">
      <c r="BP17569" s="10"/>
      <c r="BQ17569" s="10"/>
      <c r="BR17569" s="10"/>
      <c r="BS17569" s="10"/>
      <c r="BT17569" s="10"/>
      <c r="BU17569" s="10"/>
    </row>
    <row r="17570" spans="68:73">
      <c r="BP17570" s="8"/>
      <c r="BQ17570" s="8"/>
      <c r="BR17570" s="8"/>
      <c r="BS17570" s="8"/>
      <c r="BT17570" s="8"/>
      <c r="BU17570" s="8"/>
    </row>
    <row r="17571" spans="68:73">
      <c r="BP17571" s="10"/>
      <c r="BQ17571" s="10"/>
      <c r="BR17571" s="10"/>
      <c r="BS17571" s="10"/>
      <c r="BT17571" s="10"/>
      <c r="BU17571" s="10"/>
    </row>
    <row r="17572" spans="68:73">
      <c r="BP17572" s="8"/>
      <c r="BQ17572" s="8"/>
      <c r="BR17572" s="8"/>
      <c r="BS17572" s="8"/>
      <c r="BT17572" s="8"/>
      <c r="BU17572" s="8"/>
    </row>
    <row r="17573" spans="68:73">
      <c r="BP17573" s="10"/>
      <c r="BQ17573" s="10"/>
      <c r="BR17573" s="10"/>
      <c r="BS17573" s="10"/>
      <c r="BT17573" s="10"/>
      <c r="BU17573" s="10"/>
    </row>
    <row r="17574" spans="68:73">
      <c r="BP17574" s="8"/>
      <c r="BQ17574" s="8"/>
      <c r="BR17574" s="8"/>
      <c r="BS17574" s="8"/>
      <c r="BT17574" s="8"/>
      <c r="BU17574" s="8"/>
    </row>
    <row r="17575" spans="68:73">
      <c r="BP17575" s="10"/>
      <c r="BQ17575" s="10"/>
      <c r="BR17575" s="10"/>
      <c r="BS17575" s="10"/>
      <c r="BT17575" s="10"/>
      <c r="BU17575" s="10"/>
    </row>
    <row r="17576" spans="68:73">
      <c r="BP17576" s="8"/>
      <c r="BQ17576" s="8"/>
      <c r="BR17576" s="8"/>
      <c r="BS17576" s="8"/>
      <c r="BT17576" s="8"/>
      <c r="BU17576" s="8"/>
    </row>
    <row r="17577" spans="68:73">
      <c r="BP17577" s="10"/>
      <c r="BQ17577" s="10"/>
      <c r="BR17577" s="10"/>
      <c r="BS17577" s="10"/>
      <c r="BT17577" s="10"/>
      <c r="BU17577" s="10"/>
    </row>
    <row r="17578" spans="68:73">
      <c r="BP17578" s="8"/>
      <c r="BQ17578" s="8"/>
      <c r="BR17578" s="8"/>
      <c r="BS17578" s="8"/>
      <c r="BT17578" s="8"/>
      <c r="BU17578" s="8"/>
    </row>
    <row r="17579" spans="68:73">
      <c r="BP17579" s="10"/>
      <c r="BQ17579" s="10"/>
      <c r="BR17579" s="10"/>
      <c r="BS17579" s="10"/>
      <c r="BT17579" s="10"/>
      <c r="BU17579" s="10"/>
    </row>
    <row r="17580" spans="68:73">
      <c r="BP17580" s="8"/>
      <c r="BQ17580" s="8"/>
      <c r="BR17580" s="8"/>
      <c r="BS17580" s="8"/>
      <c r="BT17580" s="8"/>
      <c r="BU17580" s="8"/>
    </row>
    <row r="17581" spans="68:73">
      <c r="BP17581" s="10"/>
      <c r="BQ17581" s="10"/>
      <c r="BR17581" s="10"/>
      <c r="BS17581" s="10"/>
      <c r="BT17581" s="10"/>
      <c r="BU17581" s="10"/>
    </row>
    <row r="17582" spans="68:73">
      <c r="BP17582" s="8"/>
      <c r="BQ17582" s="8"/>
      <c r="BR17582" s="8"/>
      <c r="BS17582" s="8"/>
      <c r="BT17582" s="8"/>
      <c r="BU17582" s="8"/>
    </row>
    <row r="17583" spans="68:73">
      <c r="BP17583" s="10"/>
      <c r="BQ17583" s="10"/>
      <c r="BR17583" s="10"/>
      <c r="BS17583" s="10"/>
      <c r="BT17583" s="10"/>
      <c r="BU17583" s="10"/>
    </row>
    <row r="17584" spans="68:73">
      <c r="BP17584" s="8"/>
      <c r="BQ17584" s="8"/>
      <c r="BR17584" s="8"/>
      <c r="BS17584" s="8"/>
      <c r="BT17584" s="8"/>
      <c r="BU17584" s="8"/>
    </row>
    <row r="17585" spans="68:73">
      <c r="BP17585" s="10"/>
      <c r="BQ17585" s="10"/>
      <c r="BR17585" s="10"/>
      <c r="BS17585" s="10"/>
      <c r="BT17585" s="10"/>
      <c r="BU17585" s="10"/>
    </row>
    <row r="17586" spans="68:73">
      <c r="BP17586" s="8"/>
      <c r="BQ17586" s="8"/>
      <c r="BR17586" s="8"/>
      <c r="BS17586" s="8"/>
      <c r="BT17586" s="8"/>
      <c r="BU17586" s="8"/>
    </row>
    <row r="17587" spans="68:73">
      <c r="BP17587" s="10"/>
      <c r="BQ17587" s="10"/>
      <c r="BR17587" s="10"/>
      <c r="BS17587" s="10"/>
      <c r="BT17587" s="10"/>
      <c r="BU17587" s="10"/>
    </row>
    <row r="17588" spans="68:73">
      <c r="BP17588" s="8"/>
      <c r="BQ17588" s="8"/>
      <c r="BR17588" s="8"/>
      <c r="BS17588" s="8"/>
      <c r="BT17588" s="8"/>
      <c r="BU17588" s="8"/>
    </row>
    <row r="17589" spans="68:73">
      <c r="BP17589" s="10"/>
      <c r="BQ17589" s="10"/>
      <c r="BR17589" s="10"/>
      <c r="BS17589" s="10"/>
      <c r="BT17589" s="10"/>
      <c r="BU17589" s="10"/>
    </row>
    <row r="17590" spans="68:73">
      <c r="BP17590" s="8"/>
      <c r="BQ17590" s="8"/>
      <c r="BR17590" s="8"/>
      <c r="BS17590" s="8"/>
      <c r="BT17590" s="8"/>
      <c r="BU17590" s="8"/>
    </row>
    <row r="17591" spans="68:73">
      <c r="BP17591" s="10"/>
      <c r="BQ17591" s="10"/>
      <c r="BR17591" s="10"/>
      <c r="BS17591" s="10"/>
      <c r="BT17591" s="10"/>
      <c r="BU17591" s="10"/>
    </row>
    <row r="17592" spans="68:73">
      <c r="BP17592" s="8"/>
      <c r="BQ17592" s="8"/>
      <c r="BR17592" s="8"/>
      <c r="BS17592" s="8"/>
      <c r="BT17592" s="8"/>
      <c r="BU17592" s="8"/>
    </row>
    <row r="17593" spans="68:73">
      <c r="BP17593" s="10"/>
      <c r="BQ17593" s="10"/>
      <c r="BR17593" s="10"/>
      <c r="BS17593" s="10"/>
      <c r="BT17593" s="10"/>
      <c r="BU17593" s="10"/>
    </row>
    <row r="17594" spans="68:73">
      <c r="BP17594" s="8"/>
      <c r="BQ17594" s="8"/>
      <c r="BR17594" s="8"/>
      <c r="BS17594" s="8"/>
      <c r="BT17594" s="8"/>
      <c r="BU17594" s="8"/>
    </row>
    <row r="17595" spans="68:73">
      <c r="BP17595" s="10"/>
      <c r="BQ17595" s="10"/>
      <c r="BR17595" s="10"/>
      <c r="BS17595" s="10"/>
      <c r="BT17595" s="10"/>
      <c r="BU17595" s="10"/>
    </row>
    <row r="17596" spans="68:73">
      <c r="BP17596" s="8"/>
      <c r="BQ17596" s="8"/>
      <c r="BR17596" s="8"/>
      <c r="BS17596" s="8"/>
      <c r="BT17596" s="8"/>
      <c r="BU17596" s="8"/>
    </row>
    <row r="17597" spans="68:73">
      <c r="BP17597" s="10"/>
      <c r="BQ17597" s="10"/>
      <c r="BR17597" s="10"/>
      <c r="BS17597" s="10"/>
      <c r="BT17597" s="10"/>
      <c r="BU17597" s="10"/>
    </row>
    <row r="17598" spans="68:73">
      <c r="BP17598" s="8"/>
      <c r="BQ17598" s="8"/>
      <c r="BR17598" s="8"/>
      <c r="BS17598" s="8"/>
      <c r="BT17598" s="8"/>
      <c r="BU17598" s="8"/>
    </row>
    <row r="17599" spans="68:73">
      <c r="BP17599" s="10"/>
      <c r="BQ17599" s="10"/>
      <c r="BR17599" s="10"/>
      <c r="BS17599" s="10"/>
      <c r="BT17599" s="10"/>
      <c r="BU17599" s="10"/>
    </row>
    <row r="17600" spans="68:73">
      <c r="BP17600" s="8"/>
      <c r="BQ17600" s="8"/>
      <c r="BR17600" s="8"/>
      <c r="BS17600" s="8"/>
      <c r="BT17600" s="8"/>
      <c r="BU17600" s="8"/>
    </row>
    <row r="17601" spans="68:73">
      <c r="BP17601" s="10"/>
      <c r="BQ17601" s="10"/>
      <c r="BR17601" s="10"/>
      <c r="BS17601" s="10"/>
      <c r="BT17601" s="10"/>
      <c r="BU17601" s="10"/>
    </row>
    <row r="17602" spans="68:73">
      <c r="BP17602" s="8"/>
      <c r="BQ17602" s="8"/>
      <c r="BR17602" s="8"/>
      <c r="BS17602" s="8"/>
      <c r="BT17602" s="8"/>
      <c r="BU17602" s="8"/>
    </row>
    <row r="17603" spans="68:73">
      <c r="BP17603" s="10"/>
      <c r="BQ17603" s="10"/>
      <c r="BR17603" s="10"/>
      <c r="BS17603" s="10"/>
      <c r="BT17603" s="10"/>
      <c r="BU17603" s="10"/>
    </row>
    <row r="17604" spans="68:73">
      <c r="BP17604" s="8"/>
      <c r="BQ17604" s="8"/>
      <c r="BR17604" s="8"/>
      <c r="BS17604" s="8"/>
      <c r="BT17604" s="8"/>
      <c r="BU17604" s="8"/>
    </row>
    <row r="17605" spans="68:73">
      <c r="BP17605" s="10"/>
      <c r="BQ17605" s="10"/>
      <c r="BR17605" s="10"/>
      <c r="BS17605" s="10"/>
      <c r="BT17605" s="10"/>
      <c r="BU17605" s="10"/>
    </row>
    <row r="17606" spans="68:73">
      <c r="BP17606" s="8"/>
      <c r="BQ17606" s="8"/>
      <c r="BR17606" s="8"/>
      <c r="BS17606" s="8"/>
      <c r="BT17606" s="8"/>
      <c r="BU17606" s="8"/>
    </row>
    <row r="17607" spans="68:73">
      <c r="BP17607" s="10"/>
      <c r="BQ17607" s="10"/>
      <c r="BR17607" s="10"/>
      <c r="BS17607" s="10"/>
      <c r="BT17607" s="10"/>
      <c r="BU17607" s="10"/>
    </row>
    <row r="17608" spans="68:73">
      <c r="BP17608" s="8"/>
      <c r="BQ17608" s="8"/>
      <c r="BR17608" s="8"/>
      <c r="BS17608" s="8"/>
      <c r="BT17608" s="8"/>
      <c r="BU17608" s="8"/>
    </row>
    <row r="17609" spans="68:73">
      <c r="BP17609" s="10"/>
      <c r="BQ17609" s="10"/>
      <c r="BR17609" s="10"/>
      <c r="BS17609" s="10"/>
      <c r="BT17609" s="10"/>
      <c r="BU17609" s="10"/>
    </row>
    <row r="17610" spans="68:73">
      <c r="BP17610" s="8"/>
      <c r="BQ17610" s="8"/>
      <c r="BR17610" s="8"/>
      <c r="BS17610" s="8"/>
      <c r="BT17610" s="8"/>
      <c r="BU17610" s="8"/>
    </row>
    <row r="17611" spans="68:73">
      <c r="BP17611" s="10"/>
      <c r="BQ17611" s="10"/>
      <c r="BR17611" s="10"/>
      <c r="BS17611" s="10"/>
      <c r="BT17611" s="10"/>
      <c r="BU17611" s="10"/>
    </row>
    <row r="17612" spans="68:73">
      <c r="BP17612" s="8"/>
      <c r="BQ17612" s="8"/>
      <c r="BR17612" s="8"/>
      <c r="BS17612" s="8"/>
      <c r="BT17612" s="8"/>
      <c r="BU17612" s="8"/>
    </row>
    <row r="17613" spans="68:73">
      <c r="BP17613" s="10"/>
      <c r="BQ17613" s="10"/>
      <c r="BR17613" s="10"/>
      <c r="BS17613" s="10"/>
      <c r="BT17613" s="10"/>
      <c r="BU17613" s="10"/>
    </row>
    <row r="17614" spans="68:73">
      <c r="BP17614" s="8"/>
      <c r="BQ17614" s="8"/>
      <c r="BR17614" s="8"/>
      <c r="BS17614" s="8"/>
      <c r="BT17614" s="8"/>
      <c r="BU17614" s="8"/>
    </row>
    <row r="17615" spans="68:73">
      <c r="BP17615" s="10"/>
      <c r="BQ17615" s="10"/>
      <c r="BR17615" s="10"/>
      <c r="BS17615" s="10"/>
      <c r="BT17615" s="10"/>
      <c r="BU17615" s="10"/>
    </row>
    <row r="17616" spans="68:73">
      <c r="BP17616" s="8"/>
      <c r="BQ17616" s="8"/>
      <c r="BR17616" s="8"/>
      <c r="BS17616" s="8"/>
      <c r="BT17616" s="8"/>
      <c r="BU17616" s="8"/>
    </row>
    <row r="17617" spans="68:73">
      <c r="BP17617" s="10"/>
      <c r="BQ17617" s="10"/>
      <c r="BR17617" s="10"/>
      <c r="BS17617" s="10"/>
      <c r="BT17617" s="10"/>
      <c r="BU17617" s="10"/>
    </row>
    <row r="17618" spans="68:73">
      <c r="BP17618" s="8"/>
      <c r="BQ17618" s="8"/>
      <c r="BR17618" s="8"/>
      <c r="BS17618" s="8"/>
      <c r="BT17618" s="8"/>
      <c r="BU17618" s="8"/>
    </row>
    <row r="17619" spans="68:73">
      <c r="BP17619" s="10"/>
      <c r="BQ17619" s="10"/>
      <c r="BR17619" s="10"/>
      <c r="BS17619" s="10"/>
      <c r="BT17619" s="10"/>
      <c r="BU17619" s="10"/>
    </row>
    <row r="17620" spans="68:73">
      <c r="BP17620" s="8"/>
      <c r="BQ17620" s="8"/>
      <c r="BR17620" s="8"/>
      <c r="BS17620" s="8"/>
      <c r="BT17620" s="8"/>
      <c r="BU17620" s="8"/>
    </row>
    <row r="17621" spans="68:73">
      <c r="BP17621" s="10"/>
      <c r="BQ17621" s="10"/>
      <c r="BR17621" s="10"/>
      <c r="BS17621" s="10"/>
      <c r="BT17621" s="10"/>
      <c r="BU17621" s="10"/>
    </row>
    <row r="17622" spans="68:73">
      <c r="BP17622" s="8"/>
      <c r="BQ17622" s="8"/>
      <c r="BR17622" s="8"/>
      <c r="BS17622" s="8"/>
      <c r="BT17622" s="8"/>
      <c r="BU17622" s="8"/>
    </row>
    <row r="17623" spans="68:73">
      <c r="BP17623" s="10"/>
      <c r="BQ17623" s="10"/>
      <c r="BR17623" s="10"/>
      <c r="BS17623" s="10"/>
      <c r="BT17623" s="10"/>
      <c r="BU17623" s="10"/>
    </row>
    <row r="17624" spans="68:73">
      <c r="BP17624" s="8"/>
      <c r="BQ17624" s="8"/>
      <c r="BR17624" s="8"/>
      <c r="BS17624" s="8"/>
      <c r="BT17624" s="8"/>
      <c r="BU17624" s="8"/>
    </row>
    <row r="17625" spans="68:73">
      <c r="BP17625" s="10"/>
      <c r="BQ17625" s="10"/>
      <c r="BR17625" s="10"/>
      <c r="BS17625" s="10"/>
      <c r="BT17625" s="10"/>
      <c r="BU17625" s="10"/>
    </row>
    <row r="17626" spans="68:73">
      <c r="BP17626" s="8"/>
      <c r="BQ17626" s="8"/>
      <c r="BR17626" s="8"/>
      <c r="BS17626" s="8"/>
      <c r="BT17626" s="8"/>
      <c r="BU17626" s="8"/>
    </row>
    <row r="17627" spans="68:73">
      <c r="BP17627" s="10"/>
      <c r="BQ17627" s="10"/>
      <c r="BR17627" s="10"/>
      <c r="BS17627" s="10"/>
      <c r="BT17627" s="10"/>
      <c r="BU17627" s="10"/>
    </row>
    <row r="17628" spans="68:73">
      <c r="BP17628" s="8"/>
      <c r="BQ17628" s="8"/>
      <c r="BR17628" s="8"/>
      <c r="BS17628" s="8"/>
      <c r="BT17628" s="8"/>
      <c r="BU17628" s="8"/>
    </row>
    <row r="17629" spans="68:73">
      <c r="BP17629" s="10"/>
      <c r="BQ17629" s="10"/>
      <c r="BR17629" s="10"/>
      <c r="BS17629" s="10"/>
      <c r="BT17629" s="10"/>
      <c r="BU17629" s="10"/>
    </row>
    <row r="17630" spans="68:73">
      <c r="BP17630" s="8"/>
      <c r="BQ17630" s="8"/>
      <c r="BR17630" s="8"/>
      <c r="BS17630" s="8"/>
      <c r="BT17630" s="8"/>
      <c r="BU17630" s="8"/>
    </row>
    <row r="17631" spans="68:73">
      <c r="BP17631" s="10"/>
      <c r="BQ17631" s="10"/>
      <c r="BR17631" s="10"/>
      <c r="BS17631" s="10"/>
      <c r="BT17631" s="10"/>
      <c r="BU17631" s="10"/>
    </row>
    <row r="17632" spans="68:73">
      <c r="BP17632" s="8"/>
      <c r="BQ17632" s="8"/>
      <c r="BR17632" s="8"/>
      <c r="BS17632" s="8"/>
      <c r="BT17632" s="8"/>
      <c r="BU17632" s="8"/>
    </row>
    <row r="17633" spans="68:73">
      <c r="BP17633" s="10"/>
      <c r="BQ17633" s="10"/>
      <c r="BR17633" s="10"/>
      <c r="BS17633" s="10"/>
      <c r="BT17633" s="10"/>
      <c r="BU17633" s="10"/>
    </row>
    <row r="17634" spans="68:73">
      <c r="BP17634" s="8"/>
      <c r="BQ17634" s="8"/>
      <c r="BR17634" s="8"/>
      <c r="BS17634" s="8"/>
      <c r="BT17634" s="8"/>
      <c r="BU17634" s="8"/>
    </row>
    <row r="17635" spans="68:73">
      <c r="BP17635" s="10"/>
      <c r="BQ17635" s="10"/>
      <c r="BR17635" s="10"/>
      <c r="BS17635" s="10"/>
      <c r="BT17635" s="10"/>
      <c r="BU17635" s="10"/>
    </row>
    <row r="17636" spans="68:73">
      <c r="BP17636" s="8"/>
      <c r="BQ17636" s="8"/>
      <c r="BR17636" s="8"/>
      <c r="BS17636" s="8"/>
      <c r="BT17636" s="8"/>
      <c r="BU17636" s="8"/>
    </row>
    <row r="17637" spans="68:73">
      <c r="BP17637" s="10"/>
      <c r="BQ17637" s="10"/>
      <c r="BR17637" s="10"/>
      <c r="BS17637" s="10"/>
      <c r="BT17637" s="10"/>
      <c r="BU17637" s="10"/>
    </row>
    <row r="17638" spans="68:73">
      <c r="BP17638" s="8"/>
      <c r="BQ17638" s="8"/>
      <c r="BR17638" s="8"/>
      <c r="BS17638" s="8"/>
      <c r="BT17638" s="8"/>
      <c r="BU17638" s="8"/>
    </row>
    <row r="17639" spans="68:73">
      <c r="BP17639" s="10"/>
      <c r="BQ17639" s="10"/>
      <c r="BR17639" s="10"/>
      <c r="BS17639" s="10"/>
      <c r="BT17639" s="10"/>
      <c r="BU17639" s="10"/>
    </row>
    <row r="17640" spans="68:73">
      <c r="BP17640" s="8"/>
      <c r="BQ17640" s="8"/>
      <c r="BR17640" s="8"/>
      <c r="BS17640" s="8"/>
      <c r="BT17640" s="8"/>
      <c r="BU17640" s="8"/>
    </row>
    <row r="17641" spans="68:73">
      <c r="BP17641" s="10"/>
      <c r="BQ17641" s="10"/>
      <c r="BR17641" s="10"/>
      <c r="BS17641" s="10"/>
      <c r="BT17641" s="10"/>
      <c r="BU17641" s="10"/>
    </row>
    <row r="17642" spans="68:73">
      <c r="BP17642" s="8"/>
      <c r="BQ17642" s="8"/>
      <c r="BR17642" s="8"/>
      <c r="BS17642" s="8"/>
      <c r="BT17642" s="8"/>
      <c r="BU17642" s="8"/>
    </row>
    <row r="17643" spans="68:73">
      <c r="BP17643" s="10"/>
      <c r="BQ17643" s="10"/>
      <c r="BR17643" s="10"/>
      <c r="BS17643" s="10"/>
      <c r="BT17643" s="10"/>
      <c r="BU17643" s="10"/>
    </row>
    <row r="17644" spans="68:73">
      <c r="BP17644" s="8"/>
      <c r="BQ17644" s="8"/>
      <c r="BR17644" s="8"/>
      <c r="BS17644" s="8"/>
      <c r="BT17644" s="8"/>
      <c r="BU17644" s="8"/>
    </row>
    <row r="17645" spans="68:73">
      <c r="BP17645" s="10"/>
      <c r="BQ17645" s="10"/>
      <c r="BR17645" s="10"/>
      <c r="BS17645" s="10"/>
      <c r="BT17645" s="10"/>
      <c r="BU17645" s="10"/>
    </row>
    <row r="17646" spans="68:73">
      <c r="BP17646" s="8"/>
      <c r="BQ17646" s="8"/>
      <c r="BR17646" s="8"/>
      <c r="BS17646" s="8"/>
      <c r="BT17646" s="8"/>
      <c r="BU17646" s="8"/>
    </row>
    <row r="17647" spans="68:73">
      <c r="BP17647" s="10"/>
      <c r="BQ17647" s="10"/>
      <c r="BR17647" s="10"/>
      <c r="BS17647" s="10"/>
      <c r="BT17647" s="10"/>
      <c r="BU17647" s="10"/>
    </row>
    <row r="17648" spans="68:73">
      <c r="BP17648" s="8"/>
      <c r="BQ17648" s="8"/>
      <c r="BR17648" s="8"/>
      <c r="BS17648" s="8"/>
      <c r="BT17648" s="8"/>
      <c r="BU17648" s="8"/>
    </row>
    <row r="17649" spans="68:73">
      <c r="BP17649" s="10"/>
      <c r="BQ17649" s="10"/>
      <c r="BR17649" s="10"/>
      <c r="BS17649" s="10"/>
      <c r="BT17649" s="10"/>
      <c r="BU17649" s="10"/>
    </row>
    <row r="17650" spans="68:73">
      <c r="BP17650" s="8"/>
      <c r="BQ17650" s="8"/>
      <c r="BR17650" s="8"/>
      <c r="BS17650" s="8"/>
      <c r="BT17650" s="8"/>
      <c r="BU17650" s="8"/>
    </row>
    <row r="17651" spans="68:73">
      <c r="BP17651" s="10"/>
      <c r="BQ17651" s="10"/>
      <c r="BR17651" s="10"/>
      <c r="BS17651" s="10"/>
      <c r="BT17651" s="10"/>
      <c r="BU17651" s="10"/>
    </row>
    <row r="17652" spans="68:73">
      <c r="BP17652" s="8"/>
      <c r="BQ17652" s="8"/>
      <c r="BR17652" s="8"/>
      <c r="BS17652" s="8"/>
      <c r="BT17652" s="8"/>
      <c r="BU17652" s="8"/>
    </row>
    <row r="17653" spans="68:73">
      <c r="BP17653" s="10"/>
      <c r="BQ17653" s="10"/>
      <c r="BR17653" s="10"/>
      <c r="BS17653" s="10"/>
      <c r="BT17653" s="10"/>
      <c r="BU17653" s="10"/>
    </row>
    <row r="17654" spans="68:73">
      <c r="BP17654" s="8"/>
      <c r="BQ17654" s="8"/>
      <c r="BR17654" s="8"/>
      <c r="BS17654" s="8"/>
      <c r="BT17654" s="8"/>
      <c r="BU17654" s="8"/>
    </row>
    <row r="17655" spans="68:73">
      <c r="BP17655" s="10"/>
      <c r="BQ17655" s="10"/>
      <c r="BR17655" s="10"/>
      <c r="BS17655" s="10"/>
      <c r="BT17655" s="10"/>
      <c r="BU17655" s="10"/>
    </row>
    <row r="17656" spans="68:73">
      <c r="BP17656" s="8"/>
      <c r="BQ17656" s="8"/>
      <c r="BR17656" s="8"/>
      <c r="BS17656" s="8"/>
      <c r="BT17656" s="8"/>
      <c r="BU17656" s="8"/>
    </row>
    <row r="17657" spans="68:73">
      <c r="BP17657" s="10"/>
      <c r="BQ17657" s="10"/>
      <c r="BR17657" s="10"/>
      <c r="BS17657" s="10"/>
      <c r="BT17657" s="10"/>
      <c r="BU17657" s="10"/>
    </row>
    <row r="17658" spans="68:73">
      <c r="BP17658" s="8"/>
      <c r="BQ17658" s="8"/>
      <c r="BR17658" s="8"/>
      <c r="BS17658" s="8"/>
      <c r="BT17658" s="8"/>
      <c r="BU17658" s="8"/>
    </row>
    <row r="17659" spans="68:73">
      <c r="BP17659" s="10"/>
      <c r="BQ17659" s="10"/>
      <c r="BR17659" s="10"/>
      <c r="BS17659" s="10"/>
      <c r="BT17659" s="10"/>
      <c r="BU17659" s="10"/>
    </row>
    <row r="17660" spans="68:73">
      <c r="BP17660" s="8"/>
      <c r="BQ17660" s="8"/>
      <c r="BR17660" s="8"/>
      <c r="BS17660" s="8"/>
      <c r="BT17660" s="8"/>
      <c r="BU17660" s="8"/>
    </row>
    <row r="17661" spans="68:73">
      <c r="BP17661" s="10"/>
      <c r="BQ17661" s="10"/>
      <c r="BR17661" s="10"/>
      <c r="BS17661" s="10"/>
      <c r="BT17661" s="10"/>
      <c r="BU17661" s="10"/>
    </row>
    <row r="17662" spans="68:73">
      <c r="BP17662" s="8"/>
      <c r="BQ17662" s="8"/>
      <c r="BR17662" s="8"/>
      <c r="BS17662" s="8"/>
      <c r="BT17662" s="8"/>
      <c r="BU17662" s="8"/>
    </row>
    <row r="17663" spans="68:73">
      <c r="BP17663" s="10"/>
      <c r="BQ17663" s="10"/>
      <c r="BR17663" s="10"/>
      <c r="BS17663" s="10"/>
      <c r="BT17663" s="10"/>
      <c r="BU17663" s="10"/>
    </row>
    <row r="17664" spans="68:73">
      <c r="BP17664" s="8"/>
      <c r="BQ17664" s="8"/>
      <c r="BR17664" s="8"/>
      <c r="BS17664" s="8"/>
      <c r="BT17664" s="8"/>
      <c r="BU17664" s="8"/>
    </row>
    <row r="17665" spans="68:73">
      <c r="BP17665" s="10"/>
      <c r="BQ17665" s="10"/>
      <c r="BR17665" s="10"/>
      <c r="BS17665" s="10"/>
      <c r="BT17665" s="10"/>
      <c r="BU17665" s="10"/>
    </row>
    <row r="17666" spans="68:73">
      <c r="BP17666" s="8"/>
      <c r="BQ17666" s="8"/>
      <c r="BR17666" s="8"/>
      <c r="BS17666" s="8"/>
      <c r="BT17666" s="8"/>
      <c r="BU17666" s="8"/>
    </row>
    <row r="17667" spans="68:73">
      <c r="BP17667" s="10"/>
      <c r="BQ17667" s="10"/>
      <c r="BR17667" s="10"/>
      <c r="BS17667" s="10"/>
      <c r="BT17667" s="10"/>
      <c r="BU17667" s="10"/>
    </row>
    <row r="17668" spans="68:73">
      <c r="BP17668" s="8"/>
      <c r="BQ17668" s="8"/>
      <c r="BR17668" s="8"/>
      <c r="BS17668" s="8"/>
      <c r="BT17668" s="8"/>
      <c r="BU17668" s="8"/>
    </row>
    <row r="17669" spans="68:73">
      <c r="BP17669" s="10"/>
      <c r="BQ17669" s="10"/>
      <c r="BR17669" s="10"/>
      <c r="BS17669" s="10"/>
      <c r="BT17669" s="10"/>
      <c r="BU17669" s="10"/>
    </row>
    <row r="17670" spans="68:73">
      <c r="BP17670" s="8"/>
      <c r="BQ17670" s="8"/>
      <c r="BR17670" s="8"/>
      <c r="BS17670" s="8"/>
      <c r="BT17670" s="8"/>
      <c r="BU17670" s="8"/>
    </row>
    <row r="17671" spans="68:73">
      <c r="BP17671" s="10"/>
      <c r="BQ17671" s="10"/>
      <c r="BR17671" s="10"/>
      <c r="BS17671" s="10"/>
      <c r="BT17671" s="10"/>
      <c r="BU17671" s="10"/>
    </row>
    <row r="17672" spans="68:73">
      <c r="BP17672" s="8"/>
      <c r="BQ17672" s="8"/>
      <c r="BR17672" s="8"/>
      <c r="BS17672" s="8"/>
      <c r="BT17672" s="8"/>
      <c r="BU17672" s="8"/>
    </row>
    <row r="17673" spans="68:73">
      <c r="BP17673" s="10"/>
      <c r="BQ17673" s="10"/>
      <c r="BR17673" s="10"/>
      <c r="BS17673" s="10"/>
      <c r="BT17673" s="10"/>
      <c r="BU17673" s="10"/>
    </row>
    <row r="17674" spans="68:73">
      <c r="BP17674" s="8"/>
      <c r="BQ17674" s="8"/>
      <c r="BR17674" s="8"/>
      <c r="BS17674" s="8"/>
      <c r="BT17674" s="8"/>
      <c r="BU17674" s="8"/>
    </row>
    <row r="17675" spans="68:73">
      <c r="BP17675" s="10"/>
      <c r="BQ17675" s="10"/>
      <c r="BR17675" s="10"/>
      <c r="BS17675" s="10"/>
      <c r="BT17675" s="10"/>
      <c r="BU17675" s="10"/>
    </row>
    <row r="17676" spans="68:73">
      <c r="BP17676" s="8"/>
      <c r="BQ17676" s="8"/>
      <c r="BR17676" s="8"/>
      <c r="BS17676" s="8"/>
      <c r="BT17676" s="8"/>
      <c r="BU17676" s="8"/>
    </row>
    <row r="17677" spans="68:73">
      <c r="BP17677" s="10"/>
      <c r="BQ17677" s="10"/>
      <c r="BR17677" s="10"/>
      <c r="BS17677" s="10"/>
      <c r="BT17677" s="10"/>
      <c r="BU17677" s="10"/>
    </row>
    <row r="17678" spans="68:73">
      <c r="BP17678" s="8"/>
      <c r="BQ17678" s="8"/>
      <c r="BR17678" s="8"/>
      <c r="BS17678" s="8"/>
      <c r="BT17678" s="8"/>
      <c r="BU17678" s="8"/>
    </row>
    <row r="17679" spans="68:73">
      <c r="BP17679" s="10"/>
      <c r="BQ17679" s="10"/>
      <c r="BR17679" s="10"/>
      <c r="BS17679" s="10"/>
      <c r="BT17679" s="10"/>
      <c r="BU17679" s="10"/>
    </row>
    <row r="17680" spans="68:73">
      <c r="BP17680" s="8"/>
      <c r="BQ17680" s="8"/>
      <c r="BR17680" s="8"/>
      <c r="BS17680" s="8"/>
      <c r="BT17680" s="8"/>
      <c r="BU17680" s="8"/>
    </row>
    <row r="17681" spans="68:73">
      <c r="BP17681" s="10"/>
      <c r="BQ17681" s="10"/>
      <c r="BR17681" s="10"/>
      <c r="BS17681" s="10"/>
      <c r="BT17681" s="10"/>
      <c r="BU17681" s="10"/>
    </row>
    <row r="17682" spans="68:73">
      <c r="BP17682" s="8"/>
      <c r="BQ17682" s="8"/>
      <c r="BR17682" s="8"/>
      <c r="BS17682" s="8"/>
      <c r="BT17682" s="8"/>
      <c r="BU17682" s="8"/>
    </row>
    <row r="17683" spans="68:73">
      <c r="BP17683" s="10"/>
      <c r="BQ17683" s="10"/>
      <c r="BR17683" s="10"/>
      <c r="BS17683" s="10"/>
      <c r="BT17683" s="10"/>
      <c r="BU17683" s="10"/>
    </row>
    <row r="17684" spans="68:73">
      <c r="BP17684" s="8"/>
      <c r="BQ17684" s="8"/>
      <c r="BR17684" s="8"/>
      <c r="BS17684" s="8"/>
      <c r="BT17684" s="8"/>
      <c r="BU17684" s="8"/>
    </row>
    <row r="17685" spans="68:73">
      <c r="BP17685" s="10"/>
      <c r="BQ17685" s="10"/>
      <c r="BR17685" s="10"/>
      <c r="BS17685" s="10"/>
      <c r="BT17685" s="10"/>
      <c r="BU17685" s="10"/>
    </row>
    <row r="17686" spans="68:73">
      <c r="BP17686" s="8"/>
      <c r="BQ17686" s="8"/>
      <c r="BR17686" s="8"/>
      <c r="BS17686" s="8"/>
      <c r="BT17686" s="8"/>
      <c r="BU17686" s="8"/>
    </row>
    <row r="17687" spans="68:73">
      <c r="BP17687" s="10"/>
      <c r="BQ17687" s="10"/>
      <c r="BR17687" s="10"/>
      <c r="BS17687" s="10"/>
      <c r="BT17687" s="10"/>
      <c r="BU17687" s="10"/>
    </row>
    <row r="17688" spans="68:73">
      <c r="BP17688" s="8"/>
      <c r="BQ17688" s="8"/>
      <c r="BR17688" s="8"/>
      <c r="BS17688" s="8"/>
      <c r="BT17688" s="8"/>
      <c r="BU17688" s="8"/>
    </row>
    <row r="17689" spans="68:73">
      <c r="BP17689" s="10"/>
      <c r="BQ17689" s="10"/>
      <c r="BR17689" s="10"/>
      <c r="BS17689" s="10"/>
      <c r="BT17689" s="10"/>
      <c r="BU17689" s="10"/>
    </row>
    <row r="17690" spans="68:73">
      <c r="BP17690" s="8"/>
      <c r="BQ17690" s="8"/>
      <c r="BR17690" s="8"/>
      <c r="BS17690" s="8"/>
      <c r="BT17690" s="8"/>
      <c r="BU17690" s="8"/>
    </row>
    <row r="17691" spans="68:73">
      <c r="BP17691" s="10"/>
      <c r="BQ17691" s="10"/>
      <c r="BR17691" s="10"/>
      <c r="BS17691" s="10"/>
      <c r="BT17691" s="10"/>
      <c r="BU17691" s="10"/>
    </row>
    <row r="17692" spans="68:73">
      <c r="BP17692" s="8"/>
      <c r="BQ17692" s="8"/>
      <c r="BR17692" s="8"/>
      <c r="BS17692" s="8"/>
      <c r="BT17692" s="8"/>
      <c r="BU17692" s="8"/>
    </row>
    <row r="17693" spans="68:73">
      <c r="BP17693" s="10"/>
      <c r="BQ17693" s="10"/>
      <c r="BR17693" s="10"/>
      <c r="BS17693" s="10"/>
      <c r="BT17693" s="10"/>
      <c r="BU17693" s="10"/>
    </row>
    <row r="17694" spans="68:73">
      <c r="BP17694" s="8"/>
      <c r="BQ17694" s="8"/>
      <c r="BR17694" s="8"/>
      <c r="BS17694" s="8"/>
      <c r="BT17694" s="8"/>
      <c r="BU17694" s="8"/>
    </row>
    <row r="17695" spans="68:73">
      <c r="BP17695" s="10"/>
      <c r="BQ17695" s="10"/>
      <c r="BR17695" s="10"/>
      <c r="BS17695" s="10"/>
      <c r="BT17695" s="10"/>
      <c r="BU17695" s="10"/>
    </row>
    <row r="17696" spans="68:73">
      <c r="BP17696" s="8"/>
      <c r="BQ17696" s="8"/>
      <c r="BR17696" s="8"/>
      <c r="BS17696" s="8"/>
      <c r="BT17696" s="8"/>
      <c r="BU17696" s="8"/>
    </row>
    <row r="17697" spans="68:73">
      <c r="BP17697" s="10"/>
      <c r="BQ17697" s="10"/>
      <c r="BR17697" s="10"/>
      <c r="BS17697" s="10"/>
      <c r="BT17697" s="10"/>
      <c r="BU17697" s="10"/>
    </row>
    <row r="17698" spans="68:73">
      <c r="BP17698" s="8"/>
      <c r="BQ17698" s="8"/>
      <c r="BR17698" s="8"/>
      <c r="BS17698" s="8"/>
      <c r="BT17698" s="8"/>
      <c r="BU17698" s="8"/>
    </row>
    <row r="17699" spans="68:73">
      <c r="BP17699" s="10"/>
      <c r="BQ17699" s="10"/>
      <c r="BR17699" s="10"/>
      <c r="BS17699" s="10"/>
      <c r="BT17699" s="10"/>
      <c r="BU17699" s="10"/>
    </row>
    <row r="17700" spans="68:73">
      <c r="BP17700" s="8"/>
      <c r="BQ17700" s="8"/>
      <c r="BR17700" s="8"/>
      <c r="BS17700" s="8"/>
      <c r="BT17700" s="8"/>
      <c r="BU17700" s="8"/>
    </row>
    <row r="17701" spans="68:73">
      <c r="BP17701" s="10"/>
      <c r="BQ17701" s="10"/>
      <c r="BR17701" s="10"/>
      <c r="BS17701" s="10"/>
      <c r="BT17701" s="10"/>
      <c r="BU17701" s="10"/>
    </row>
    <row r="17702" spans="68:73">
      <c r="BP17702" s="8"/>
      <c r="BQ17702" s="8"/>
      <c r="BR17702" s="8"/>
      <c r="BS17702" s="8"/>
      <c r="BT17702" s="8"/>
      <c r="BU17702" s="8"/>
    </row>
    <row r="17703" spans="68:73">
      <c r="BP17703" s="10"/>
      <c r="BQ17703" s="10"/>
      <c r="BR17703" s="10"/>
      <c r="BS17703" s="10"/>
      <c r="BT17703" s="10"/>
      <c r="BU17703" s="10"/>
    </row>
    <row r="17704" spans="68:73">
      <c r="BP17704" s="8"/>
      <c r="BQ17704" s="8"/>
      <c r="BR17704" s="8"/>
      <c r="BS17704" s="8"/>
      <c r="BT17704" s="8"/>
      <c r="BU17704" s="8"/>
    </row>
    <row r="17705" spans="68:73">
      <c r="BP17705" s="10"/>
      <c r="BQ17705" s="10"/>
      <c r="BR17705" s="10"/>
      <c r="BS17705" s="10"/>
      <c r="BT17705" s="10"/>
      <c r="BU17705" s="10"/>
    </row>
    <row r="17706" spans="68:73">
      <c r="BP17706" s="8"/>
      <c r="BQ17706" s="8"/>
      <c r="BR17706" s="8"/>
      <c r="BS17706" s="8"/>
      <c r="BT17706" s="8"/>
      <c r="BU17706" s="8"/>
    </row>
    <row r="17707" spans="68:73">
      <c r="BP17707" s="10"/>
      <c r="BQ17707" s="10"/>
      <c r="BR17707" s="10"/>
      <c r="BS17707" s="10"/>
      <c r="BT17707" s="10"/>
      <c r="BU17707" s="10"/>
    </row>
    <row r="17708" spans="68:73">
      <c r="BP17708" s="8"/>
      <c r="BQ17708" s="8"/>
      <c r="BR17708" s="8"/>
      <c r="BS17708" s="8"/>
      <c r="BT17708" s="8"/>
      <c r="BU17708" s="8"/>
    </row>
    <row r="17709" spans="68:73">
      <c r="BP17709" s="10"/>
      <c r="BQ17709" s="10"/>
      <c r="BR17709" s="10"/>
      <c r="BS17709" s="10"/>
      <c r="BT17709" s="10"/>
      <c r="BU17709" s="10"/>
    </row>
    <row r="17710" spans="68:73">
      <c r="BP17710" s="8"/>
      <c r="BQ17710" s="8"/>
      <c r="BR17710" s="8"/>
      <c r="BS17710" s="8"/>
      <c r="BT17710" s="8"/>
      <c r="BU17710" s="8"/>
    </row>
    <row r="17711" spans="68:73">
      <c r="BP17711" s="10"/>
      <c r="BQ17711" s="10"/>
      <c r="BR17711" s="10"/>
      <c r="BS17711" s="10"/>
      <c r="BT17711" s="10"/>
      <c r="BU17711" s="10"/>
    </row>
    <row r="17712" spans="68:73">
      <c r="BP17712" s="8"/>
      <c r="BQ17712" s="8"/>
      <c r="BR17712" s="8"/>
      <c r="BS17712" s="8"/>
      <c r="BT17712" s="8"/>
      <c r="BU17712" s="8"/>
    </row>
    <row r="17713" spans="68:73">
      <c r="BP17713" s="10"/>
      <c r="BQ17713" s="10"/>
      <c r="BR17713" s="10"/>
      <c r="BS17713" s="10"/>
      <c r="BT17713" s="10"/>
      <c r="BU17713" s="10"/>
    </row>
    <row r="17714" spans="68:73">
      <c r="BP17714" s="8"/>
      <c r="BQ17714" s="8"/>
      <c r="BR17714" s="8"/>
      <c r="BS17714" s="8"/>
      <c r="BT17714" s="8"/>
      <c r="BU17714" s="8"/>
    </row>
    <row r="17715" spans="68:73">
      <c r="BP17715" s="10"/>
      <c r="BQ17715" s="10"/>
      <c r="BR17715" s="10"/>
      <c r="BS17715" s="10"/>
      <c r="BT17715" s="10"/>
      <c r="BU17715" s="10"/>
    </row>
    <row r="17716" spans="68:73">
      <c r="BP17716" s="8"/>
      <c r="BQ17716" s="8"/>
      <c r="BR17716" s="8"/>
      <c r="BS17716" s="8"/>
      <c r="BT17716" s="8"/>
      <c r="BU17716" s="8"/>
    </row>
    <row r="17717" spans="68:73">
      <c r="BP17717" s="10"/>
      <c r="BQ17717" s="10"/>
      <c r="BR17717" s="10"/>
      <c r="BS17717" s="10"/>
      <c r="BT17717" s="10"/>
      <c r="BU17717" s="10"/>
    </row>
    <row r="17718" spans="68:73">
      <c r="BP17718" s="8"/>
      <c r="BQ17718" s="8"/>
      <c r="BR17718" s="8"/>
      <c r="BS17718" s="8"/>
      <c r="BT17718" s="8"/>
      <c r="BU17718" s="8"/>
    </row>
    <row r="17719" spans="68:73">
      <c r="BP17719" s="10"/>
      <c r="BQ17719" s="10"/>
      <c r="BR17719" s="10"/>
      <c r="BS17719" s="10"/>
      <c r="BT17719" s="10"/>
      <c r="BU17719" s="10"/>
    </row>
    <row r="17720" spans="68:73">
      <c r="BP17720" s="8"/>
      <c r="BQ17720" s="8"/>
      <c r="BR17720" s="8"/>
      <c r="BS17720" s="8"/>
      <c r="BT17720" s="8"/>
      <c r="BU17720" s="8"/>
    </row>
    <row r="17721" spans="68:73">
      <c r="BP17721" s="10"/>
      <c r="BQ17721" s="10"/>
      <c r="BR17721" s="10"/>
      <c r="BS17721" s="10"/>
      <c r="BT17721" s="10"/>
      <c r="BU17721" s="10"/>
    </row>
    <row r="17722" spans="68:73">
      <c r="BP17722" s="8"/>
      <c r="BQ17722" s="8"/>
      <c r="BR17722" s="8"/>
      <c r="BS17722" s="8"/>
      <c r="BT17722" s="8"/>
      <c r="BU17722" s="8"/>
    </row>
    <row r="17723" spans="68:73">
      <c r="BP17723" s="10"/>
      <c r="BQ17723" s="10"/>
      <c r="BR17723" s="10"/>
      <c r="BS17723" s="10"/>
      <c r="BT17723" s="10"/>
      <c r="BU17723" s="10"/>
    </row>
    <row r="17724" spans="68:73">
      <c r="BP17724" s="8"/>
      <c r="BQ17724" s="8"/>
      <c r="BR17724" s="8"/>
      <c r="BS17724" s="8"/>
      <c r="BT17724" s="8"/>
      <c r="BU17724" s="8"/>
    </row>
    <row r="17725" spans="68:73">
      <c r="BP17725" s="10"/>
      <c r="BQ17725" s="10"/>
      <c r="BR17725" s="10"/>
      <c r="BS17725" s="10"/>
      <c r="BT17725" s="10"/>
      <c r="BU17725" s="10"/>
    </row>
    <row r="17726" spans="68:73">
      <c r="BP17726" s="8"/>
      <c r="BQ17726" s="8"/>
      <c r="BR17726" s="8"/>
      <c r="BS17726" s="8"/>
      <c r="BT17726" s="8"/>
      <c r="BU17726" s="8"/>
    </row>
    <row r="17727" spans="68:73">
      <c r="BP17727" s="10"/>
      <c r="BQ17727" s="10"/>
      <c r="BR17727" s="10"/>
      <c r="BS17727" s="10"/>
      <c r="BT17727" s="10"/>
      <c r="BU17727" s="10"/>
    </row>
    <row r="17728" spans="68:73">
      <c r="BP17728" s="8"/>
      <c r="BQ17728" s="8"/>
      <c r="BR17728" s="8"/>
      <c r="BS17728" s="8"/>
      <c r="BT17728" s="8"/>
      <c r="BU17728" s="8"/>
    </row>
    <row r="17729" spans="68:73">
      <c r="BP17729" s="10"/>
      <c r="BQ17729" s="10"/>
      <c r="BR17729" s="10"/>
      <c r="BS17729" s="10"/>
      <c r="BT17729" s="10"/>
      <c r="BU17729" s="10"/>
    </row>
    <row r="17730" spans="68:73">
      <c r="BP17730" s="8"/>
      <c r="BQ17730" s="8"/>
      <c r="BR17730" s="8"/>
      <c r="BS17730" s="8"/>
      <c r="BT17730" s="8"/>
      <c r="BU17730" s="8"/>
    </row>
    <row r="17731" spans="68:73">
      <c r="BP17731" s="10"/>
      <c r="BQ17731" s="10"/>
      <c r="BR17731" s="10"/>
      <c r="BS17731" s="10"/>
      <c r="BT17731" s="10"/>
      <c r="BU17731" s="10"/>
    </row>
    <row r="17732" spans="68:73">
      <c r="BP17732" s="8"/>
      <c r="BQ17732" s="8"/>
      <c r="BR17732" s="8"/>
      <c r="BS17732" s="8"/>
      <c r="BT17732" s="8"/>
      <c r="BU17732" s="8"/>
    </row>
    <row r="17733" spans="68:73">
      <c r="BP17733" s="10"/>
      <c r="BQ17733" s="10"/>
      <c r="BR17733" s="10"/>
      <c r="BS17733" s="10"/>
      <c r="BT17733" s="10"/>
      <c r="BU17733" s="10"/>
    </row>
    <row r="17734" spans="68:73">
      <c r="BP17734" s="8"/>
      <c r="BQ17734" s="8"/>
      <c r="BR17734" s="8"/>
      <c r="BS17734" s="8"/>
      <c r="BT17734" s="8"/>
      <c r="BU17734" s="8"/>
    </row>
    <row r="17735" spans="68:73">
      <c r="BP17735" s="10"/>
      <c r="BQ17735" s="10"/>
      <c r="BR17735" s="10"/>
      <c r="BS17735" s="10"/>
      <c r="BT17735" s="10"/>
      <c r="BU17735" s="10"/>
    </row>
    <row r="17736" spans="68:73">
      <c r="BP17736" s="8"/>
      <c r="BQ17736" s="8"/>
      <c r="BR17736" s="8"/>
      <c r="BS17736" s="8"/>
      <c r="BT17736" s="8"/>
      <c r="BU17736" s="8"/>
    </row>
    <row r="17737" spans="68:73">
      <c r="BP17737" s="10"/>
      <c r="BQ17737" s="10"/>
      <c r="BR17737" s="10"/>
      <c r="BS17737" s="10"/>
      <c r="BT17737" s="10"/>
      <c r="BU17737" s="10"/>
    </row>
    <row r="17738" spans="68:73">
      <c r="BP17738" s="8"/>
      <c r="BQ17738" s="8"/>
      <c r="BR17738" s="8"/>
      <c r="BS17738" s="8"/>
      <c r="BT17738" s="8"/>
      <c r="BU17738" s="8"/>
    </row>
    <row r="17739" spans="68:73">
      <c r="BP17739" s="10"/>
      <c r="BQ17739" s="10"/>
      <c r="BR17739" s="10"/>
      <c r="BS17739" s="10"/>
      <c r="BT17739" s="10"/>
      <c r="BU17739" s="10"/>
    </row>
    <row r="17740" spans="68:73">
      <c r="BP17740" s="8"/>
      <c r="BQ17740" s="8"/>
      <c r="BR17740" s="8"/>
      <c r="BS17740" s="8"/>
      <c r="BT17740" s="8"/>
      <c r="BU17740" s="8"/>
    </row>
    <row r="17741" spans="68:73">
      <c r="BP17741" s="10"/>
      <c r="BQ17741" s="10"/>
      <c r="BR17741" s="10"/>
      <c r="BS17741" s="10"/>
      <c r="BT17741" s="10"/>
      <c r="BU17741" s="10"/>
    </row>
    <row r="17742" spans="68:73">
      <c r="BP17742" s="8"/>
      <c r="BQ17742" s="8"/>
      <c r="BR17742" s="8"/>
      <c r="BS17742" s="8"/>
      <c r="BT17742" s="8"/>
      <c r="BU17742" s="8"/>
    </row>
    <row r="17743" spans="68:73">
      <c r="BP17743" s="10"/>
      <c r="BQ17743" s="10"/>
      <c r="BR17743" s="10"/>
      <c r="BS17743" s="10"/>
      <c r="BT17743" s="10"/>
      <c r="BU17743" s="10"/>
    </row>
    <row r="17744" spans="68:73">
      <c r="BP17744" s="8"/>
      <c r="BQ17744" s="8"/>
      <c r="BR17744" s="8"/>
      <c r="BS17744" s="8"/>
      <c r="BT17744" s="8"/>
      <c r="BU17744" s="8"/>
    </row>
    <row r="17745" spans="68:73">
      <c r="BP17745" s="10"/>
      <c r="BQ17745" s="10"/>
      <c r="BR17745" s="10"/>
      <c r="BS17745" s="10"/>
      <c r="BT17745" s="10"/>
      <c r="BU17745" s="10"/>
    </row>
    <row r="17746" spans="68:73">
      <c r="BP17746" s="8"/>
      <c r="BQ17746" s="8"/>
      <c r="BR17746" s="8"/>
      <c r="BS17746" s="8"/>
      <c r="BT17746" s="8"/>
      <c r="BU17746" s="8"/>
    </row>
    <row r="17747" spans="68:73">
      <c r="BP17747" s="10"/>
      <c r="BQ17747" s="10"/>
      <c r="BR17747" s="10"/>
      <c r="BS17747" s="10"/>
      <c r="BT17747" s="10"/>
      <c r="BU17747" s="10"/>
    </row>
    <row r="17748" spans="68:73">
      <c r="BP17748" s="8"/>
      <c r="BQ17748" s="8"/>
      <c r="BR17748" s="8"/>
      <c r="BS17748" s="8"/>
      <c r="BT17748" s="8"/>
      <c r="BU17748" s="8"/>
    </row>
    <row r="17749" spans="68:73">
      <c r="BP17749" s="10"/>
      <c r="BQ17749" s="10"/>
      <c r="BR17749" s="10"/>
      <c r="BS17749" s="10"/>
      <c r="BT17749" s="10"/>
      <c r="BU17749" s="10"/>
    </row>
    <row r="17750" spans="68:73">
      <c r="BP17750" s="8"/>
      <c r="BQ17750" s="8"/>
      <c r="BR17750" s="8"/>
      <c r="BS17750" s="8"/>
      <c r="BT17750" s="8"/>
      <c r="BU17750" s="8"/>
    </row>
    <row r="17751" spans="68:73">
      <c r="BP17751" s="10"/>
      <c r="BQ17751" s="10"/>
      <c r="BR17751" s="10"/>
      <c r="BS17751" s="10"/>
      <c r="BT17751" s="10"/>
      <c r="BU17751" s="10"/>
    </row>
    <row r="17752" spans="68:73">
      <c r="BP17752" s="8"/>
      <c r="BQ17752" s="8"/>
      <c r="BR17752" s="8"/>
      <c r="BS17752" s="8"/>
      <c r="BT17752" s="8"/>
      <c r="BU17752" s="8"/>
    </row>
    <row r="17753" spans="68:73">
      <c r="BP17753" s="10"/>
      <c r="BQ17753" s="10"/>
      <c r="BR17753" s="10"/>
      <c r="BS17753" s="10"/>
      <c r="BT17753" s="10"/>
      <c r="BU17753" s="10"/>
    </row>
    <row r="17754" spans="68:73">
      <c r="BP17754" s="8"/>
      <c r="BQ17754" s="8"/>
      <c r="BR17754" s="8"/>
      <c r="BS17754" s="8"/>
      <c r="BT17754" s="8"/>
      <c r="BU17754" s="8"/>
    </row>
    <row r="17755" spans="68:73">
      <c r="BP17755" s="10"/>
      <c r="BQ17755" s="10"/>
      <c r="BR17755" s="10"/>
      <c r="BS17755" s="10"/>
      <c r="BT17755" s="10"/>
      <c r="BU17755" s="10"/>
    </row>
    <row r="17756" spans="68:73">
      <c r="BP17756" s="8"/>
      <c r="BQ17756" s="8"/>
      <c r="BR17756" s="8"/>
      <c r="BS17756" s="8"/>
      <c r="BT17756" s="8"/>
      <c r="BU17756" s="8"/>
    </row>
    <row r="17757" spans="68:73">
      <c r="BP17757" s="10"/>
      <c r="BQ17757" s="10"/>
      <c r="BR17757" s="10"/>
      <c r="BS17757" s="10"/>
      <c r="BT17757" s="10"/>
      <c r="BU17757" s="10"/>
    </row>
    <row r="17758" spans="68:73">
      <c r="BP17758" s="8"/>
      <c r="BQ17758" s="8"/>
      <c r="BR17758" s="8"/>
      <c r="BS17758" s="8"/>
      <c r="BT17758" s="8"/>
      <c r="BU17758" s="8"/>
    </row>
    <row r="17759" spans="68:73">
      <c r="BP17759" s="10"/>
      <c r="BQ17759" s="10"/>
      <c r="BR17759" s="10"/>
      <c r="BS17759" s="10"/>
      <c r="BT17759" s="10"/>
      <c r="BU17759" s="10"/>
    </row>
    <row r="17760" spans="68:73">
      <c r="BP17760" s="8"/>
      <c r="BQ17760" s="8"/>
      <c r="BR17760" s="8"/>
      <c r="BS17760" s="8"/>
      <c r="BT17760" s="8"/>
      <c r="BU17760" s="8"/>
    </row>
    <row r="17761" spans="68:73">
      <c r="BP17761" s="10"/>
      <c r="BQ17761" s="10"/>
      <c r="BR17761" s="10"/>
      <c r="BS17761" s="10"/>
      <c r="BT17761" s="10"/>
      <c r="BU17761" s="10"/>
    </row>
    <row r="17762" spans="68:73">
      <c r="BP17762" s="8"/>
      <c r="BQ17762" s="8"/>
      <c r="BR17762" s="8"/>
      <c r="BS17762" s="8"/>
      <c r="BT17762" s="8"/>
      <c r="BU17762" s="8"/>
    </row>
    <row r="17763" spans="68:73">
      <c r="BP17763" s="10"/>
      <c r="BQ17763" s="10"/>
      <c r="BR17763" s="10"/>
      <c r="BS17763" s="10"/>
      <c r="BT17763" s="10"/>
      <c r="BU17763" s="10"/>
    </row>
    <row r="17764" spans="68:73">
      <c r="BP17764" s="8"/>
      <c r="BQ17764" s="8"/>
      <c r="BR17764" s="8"/>
      <c r="BS17764" s="8"/>
      <c r="BT17764" s="8"/>
      <c r="BU17764" s="8"/>
    </row>
    <row r="17765" spans="68:73">
      <c r="BP17765" s="10"/>
      <c r="BQ17765" s="10"/>
      <c r="BR17765" s="10"/>
      <c r="BS17765" s="10"/>
      <c r="BT17765" s="10"/>
      <c r="BU17765" s="10"/>
    </row>
    <row r="17766" spans="68:73">
      <c r="BP17766" s="8"/>
      <c r="BQ17766" s="8"/>
      <c r="BR17766" s="8"/>
      <c r="BS17766" s="8"/>
      <c r="BT17766" s="8"/>
      <c r="BU17766" s="8"/>
    </row>
    <row r="17767" spans="68:73">
      <c r="BP17767" s="10"/>
      <c r="BQ17767" s="10"/>
      <c r="BR17767" s="10"/>
      <c r="BS17767" s="10"/>
      <c r="BT17767" s="10"/>
      <c r="BU17767" s="10"/>
    </row>
    <row r="17768" spans="68:73">
      <c r="BP17768" s="8"/>
      <c r="BQ17768" s="8"/>
      <c r="BR17768" s="8"/>
      <c r="BS17768" s="8"/>
      <c r="BT17768" s="8"/>
      <c r="BU17768" s="8"/>
    </row>
    <row r="17769" spans="68:73">
      <c r="BP17769" s="10"/>
      <c r="BQ17769" s="10"/>
      <c r="BR17769" s="10"/>
      <c r="BS17769" s="10"/>
      <c r="BT17769" s="10"/>
      <c r="BU17769" s="10"/>
    </row>
    <row r="17770" spans="68:73">
      <c r="BP17770" s="8"/>
      <c r="BQ17770" s="8"/>
      <c r="BR17770" s="8"/>
      <c r="BS17770" s="8"/>
      <c r="BT17770" s="8"/>
      <c r="BU17770" s="8"/>
    </row>
    <row r="17771" spans="68:73">
      <c r="BP17771" s="10"/>
      <c r="BQ17771" s="10"/>
      <c r="BR17771" s="10"/>
      <c r="BS17771" s="10"/>
      <c r="BT17771" s="10"/>
      <c r="BU17771" s="10"/>
    </row>
    <row r="17772" spans="68:73">
      <c r="BP17772" s="8"/>
      <c r="BQ17772" s="8"/>
      <c r="BR17772" s="8"/>
      <c r="BS17772" s="8"/>
      <c r="BT17772" s="8"/>
      <c r="BU17772" s="8"/>
    </row>
    <row r="17773" spans="68:73">
      <c r="BP17773" s="10"/>
      <c r="BQ17773" s="10"/>
      <c r="BR17773" s="10"/>
      <c r="BS17773" s="10"/>
      <c r="BT17773" s="10"/>
      <c r="BU17773" s="10"/>
    </row>
    <row r="17774" spans="68:73">
      <c r="BP17774" s="8"/>
      <c r="BQ17774" s="8"/>
      <c r="BR17774" s="8"/>
      <c r="BS17774" s="8"/>
      <c r="BT17774" s="8"/>
      <c r="BU17774" s="8"/>
    </row>
    <row r="17775" spans="68:73">
      <c r="BP17775" s="10"/>
      <c r="BQ17775" s="10"/>
      <c r="BR17775" s="10"/>
      <c r="BS17775" s="10"/>
      <c r="BT17775" s="10"/>
      <c r="BU17775" s="10"/>
    </row>
    <row r="17776" spans="68:73">
      <c r="BP17776" s="8"/>
      <c r="BQ17776" s="8"/>
      <c r="BR17776" s="8"/>
      <c r="BS17776" s="8"/>
      <c r="BT17776" s="8"/>
      <c r="BU17776" s="8"/>
    </row>
    <row r="17777" spans="68:73">
      <c r="BP17777" s="10"/>
      <c r="BQ17777" s="10"/>
      <c r="BR17777" s="10"/>
      <c r="BS17777" s="10"/>
      <c r="BT17777" s="10"/>
      <c r="BU17777" s="10"/>
    </row>
    <row r="17778" spans="68:73">
      <c r="BP17778" s="8"/>
      <c r="BQ17778" s="8"/>
      <c r="BR17778" s="8"/>
      <c r="BS17778" s="8"/>
      <c r="BT17778" s="8"/>
      <c r="BU17778" s="8"/>
    </row>
    <row r="17779" spans="68:73">
      <c r="BP17779" s="10"/>
      <c r="BQ17779" s="10"/>
      <c r="BR17779" s="10"/>
      <c r="BS17779" s="10"/>
      <c r="BT17779" s="10"/>
      <c r="BU17779" s="10"/>
    </row>
    <row r="17780" spans="68:73">
      <c r="BP17780" s="8"/>
      <c r="BQ17780" s="8"/>
      <c r="BR17780" s="8"/>
      <c r="BS17780" s="8"/>
      <c r="BT17780" s="8"/>
      <c r="BU17780" s="8"/>
    </row>
    <row r="17781" spans="68:73">
      <c r="BP17781" s="10"/>
      <c r="BQ17781" s="10"/>
      <c r="BR17781" s="10"/>
      <c r="BS17781" s="10"/>
      <c r="BT17781" s="10"/>
      <c r="BU17781" s="10"/>
    </row>
    <row r="17782" spans="68:73">
      <c r="BP17782" s="8"/>
      <c r="BQ17782" s="8"/>
      <c r="BR17782" s="8"/>
      <c r="BS17782" s="8"/>
      <c r="BT17782" s="8"/>
      <c r="BU17782" s="8"/>
    </row>
    <row r="17783" spans="68:73">
      <c r="BP17783" s="10"/>
      <c r="BQ17783" s="10"/>
      <c r="BR17783" s="10"/>
      <c r="BS17783" s="10"/>
      <c r="BT17783" s="10"/>
      <c r="BU17783" s="10"/>
    </row>
    <row r="17784" spans="68:73">
      <c r="BP17784" s="8"/>
      <c r="BQ17784" s="8"/>
      <c r="BR17784" s="8"/>
      <c r="BS17784" s="8"/>
      <c r="BT17784" s="8"/>
      <c r="BU17784" s="8"/>
    </row>
    <row r="17785" spans="68:73">
      <c r="BP17785" s="10"/>
      <c r="BQ17785" s="10"/>
      <c r="BR17785" s="10"/>
      <c r="BS17785" s="10"/>
      <c r="BT17785" s="10"/>
      <c r="BU17785" s="10"/>
    </row>
    <row r="17786" spans="68:73">
      <c r="BP17786" s="8"/>
      <c r="BQ17786" s="8"/>
      <c r="BR17786" s="8"/>
      <c r="BS17786" s="8"/>
      <c r="BT17786" s="8"/>
      <c r="BU17786" s="8"/>
    </row>
    <row r="17787" spans="68:73">
      <c r="BP17787" s="10"/>
      <c r="BQ17787" s="10"/>
      <c r="BR17787" s="10"/>
      <c r="BS17787" s="10"/>
      <c r="BT17787" s="10"/>
      <c r="BU17787" s="10"/>
    </row>
    <row r="17788" spans="68:73">
      <c r="BP17788" s="8"/>
      <c r="BQ17788" s="8"/>
      <c r="BR17788" s="8"/>
      <c r="BS17788" s="8"/>
      <c r="BT17788" s="8"/>
      <c r="BU17788" s="8"/>
    </row>
    <row r="17789" spans="68:73">
      <c r="BP17789" s="10"/>
      <c r="BQ17789" s="10"/>
      <c r="BR17789" s="10"/>
      <c r="BS17789" s="10"/>
      <c r="BT17789" s="10"/>
      <c r="BU17789" s="10"/>
    </row>
    <row r="17790" spans="68:73">
      <c r="BP17790" s="8"/>
      <c r="BQ17790" s="8"/>
      <c r="BR17790" s="8"/>
      <c r="BS17790" s="8"/>
      <c r="BT17790" s="8"/>
      <c r="BU17790" s="8"/>
    </row>
    <row r="17791" spans="68:73">
      <c r="BP17791" s="10"/>
      <c r="BQ17791" s="10"/>
      <c r="BR17791" s="10"/>
      <c r="BS17791" s="10"/>
      <c r="BT17791" s="10"/>
      <c r="BU17791" s="10"/>
    </row>
    <row r="17792" spans="68:73">
      <c r="BP17792" s="8"/>
      <c r="BQ17792" s="8"/>
      <c r="BR17792" s="8"/>
      <c r="BS17792" s="8"/>
      <c r="BT17792" s="8"/>
      <c r="BU17792" s="8"/>
    </row>
    <row r="17793" spans="68:73">
      <c r="BP17793" s="10"/>
      <c r="BQ17793" s="10"/>
      <c r="BR17793" s="10"/>
      <c r="BS17793" s="10"/>
      <c r="BT17793" s="10"/>
      <c r="BU17793" s="10"/>
    </row>
    <row r="17794" spans="68:73">
      <c r="BP17794" s="8"/>
      <c r="BQ17794" s="8"/>
      <c r="BR17794" s="8"/>
      <c r="BS17794" s="8"/>
      <c r="BT17794" s="8"/>
      <c r="BU17794" s="8"/>
    </row>
    <row r="17795" spans="68:73">
      <c r="BP17795" s="10"/>
      <c r="BQ17795" s="10"/>
      <c r="BR17795" s="10"/>
      <c r="BS17795" s="10"/>
      <c r="BT17795" s="10"/>
      <c r="BU17795" s="10"/>
    </row>
    <row r="17796" spans="68:73">
      <c r="BP17796" s="8"/>
      <c r="BQ17796" s="8"/>
      <c r="BR17796" s="8"/>
      <c r="BS17796" s="8"/>
      <c r="BT17796" s="8"/>
      <c r="BU17796" s="8"/>
    </row>
    <row r="17797" spans="68:73">
      <c r="BP17797" s="10"/>
      <c r="BQ17797" s="10"/>
      <c r="BR17797" s="10"/>
      <c r="BS17797" s="10"/>
      <c r="BT17797" s="10"/>
      <c r="BU17797" s="10"/>
    </row>
    <row r="17798" spans="68:73">
      <c r="BP17798" s="8"/>
      <c r="BQ17798" s="8"/>
      <c r="BR17798" s="8"/>
      <c r="BS17798" s="8"/>
      <c r="BT17798" s="8"/>
      <c r="BU17798" s="8"/>
    </row>
    <row r="17799" spans="68:73">
      <c r="BP17799" s="10"/>
      <c r="BQ17799" s="10"/>
      <c r="BR17799" s="10"/>
      <c r="BS17799" s="10"/>
      <c r="BT17799" s="10"/>
      <c r="BU17799" s="10"/>
    </row>
    <row r="17800" spans="68:73">
      <c r="BP17800" s="8"/>
      <c r="BQ17800" s="8"/>
      <c r="BR17800" s="8"/>
      <c r="BS17800" s="8"/>
      <c r="BT17800" s="8"/>
      <c r="BU17800" s="8"/>
    </row>
    <row r="17801" spans="68:73">
      <c r="BP17801" s="10"/>
      <c r="BQ17801" s="10"/>
      <c r="BR17801" s="10"/>
      <c r="BS17801" s="10"/>
      <c r="BT17801" s="10"/>
      <c r="BU17801" s="10"/>
    </row>
    <row r="17802" spans="68:73">
      <c r="BP17802" s="8"/>
      <c r="BQ17802" s="8"/>
      <c r="BR17802" s="8"/>
      <c r="BS17802" s="8"/>
      <c r="BT17802" s="8"/>
      <c r="BU17802" s="8"/>
    </row>
    <row r="17803" spans="68:73">
      <c r="BP17803" s="10"/>
      <c r="BQ17803" s="10"/>
      <c r="BR17803" s="10"/>
      <c r="BS17803" s="10"/>
      <c r="BT17803" s="10"/>
      <c r="BU17803" s="10"/>
    </row>
    <row r="17804" spans="68:73">
      <c r="BP17804" s="8"/>
      <c r="BQ17804" s="8"/>
      <c r="BR17804" s="8"/>
      <c r="BS17804" s="8"/>
      <c r="BT17804" s="8"/>
      <c r="BU17804" s="8"/>
    </row>
    <row r="17805" spans="68:73">
      <c r="BP17805" s="10"/>
      <c r="BQ17805" s="10"/>
      <c r="BR17805" s="10"/>
      <c r="BS17805" s="10"/>
      <c r="BT17805" s="10"/>
      <c r="BU17805" s="10"/>
    </row>
    <row r="17806" spans="68:73">
      <c r="BP17806" s="8"/>
      <c r="BQ17806" s="8"/>
      <c r="BR17806" s="8"/>
      <c r="BS17806" s="8"/>
      <c r="BT17806" s="8"/>
      <c r="BU17806" s="8"/>
    </row>
    <row r="17807" spans="68:73">
      <c r="BP17807" s="10"/>
      <c r="BQ17807" s="10"/>
      <c r="BR17807" s="10"/>
      <c r="BS17807" s="10"/>
      <c r="BT17807" s="10"/>
      <c r="BU17807" s="10"/>
    </row>
    <row r="17808" spans="68:73">
      <c r="BP17808" s="8"/>
      <c r="BQ17808" s="8"/>
      <c r="BR17808" s="8"/>
      <c r="BS17808" s="8"/>
      <c r="BT17808" s="8"/>
      <c r="BU17808" s="8"/>
    </row>
    <row r="17809" spans="68:73">
      <c r="BP17809" s="10"/>
      <c r="BQ17809" s="10"/>
      <c r="BR17809" s="10"/>
      <c r="BS17809" s="10"/>
      <c r="BT17809" s="10"/>
      <c r="BU17809" s="10"/>
    </row>
    <row r="17810" spans="68:73">
      <c r="BP17810" s="8"/>
      <c r="BQ17810" s="8"/>
      <c r="BR17810" s="8"/>
      <c r="BS17810" s="8"/>
      <c r="BT17810" s="8"/>
      <c r="BU17810" s="8"/>
    </row>
    <row r="17811" spans="68:73">
      <c r="BP17811" s="10"/>
      <c r="BQ17811" s="10"/>
      <c r="BR17811" s="10"/>
      <c r="BS17811" s="10"/>
      <c r="BT17811" s="10"/>
      <c r="BU17811" s="10"/>
    </row>
    <row r="17812" spans="68:73">
      <c r="BP17812" s="8"/>
      <c r="BQ17812" s="8"/>
      <c r="BR17812" s="8"/>
      <c r="BS17812" s="8"/>
      <c r="BT17812" s="8"/>
      <c r="BU17812" s="8"/>
    </row>
    <row r="17813" spans="68:73">
      <c r="BP17813" s="10"/>
      <c r="BQ17813" s="10"/>
      <c r="BR17813" s="10"/>
      <c r="BS17813" s="10"/>
      <c r="BT17813" s="10"/>
      <c r="BU17813" s="10"/>
    </row>
    <row r="17814" spans="68:73">
      <c r="BP17814" s="8"/>
      <c r="BQ17814" s="8"/>
      <c r="BR17814" s="8"/>
      <c r="BS17814" s="8"/>
      <c r="BT17814" s="8"/>
      <c r="BU17814" s="8"/>
    </row>
    <row r="17815" spans="68:73">
      <c r="BP17815" s="10"/>
      <c r="BQ17815" s="10"/>
      <c r="BR17815" s="10"/>
      <c r="BS17815" s="10"/>
      <c r="BT17815" s="10"/>
      <c r="BU17815" s="10"/>
    </row>
    <row r="17816" spans="68:73">
      <c r="BP17816" s="8"/>
      <c r="BQ17816" s="8"/>
      <c r="BR17816" s="8"/>
      <c r="BS17816" s="8"/>
      <c r="BT17816" s="8"/>
      <c r="BU17816" s="8"/>
    </row>
    <row r="17817" spans="68:73">
      <c r="BP17817" s="10"/>
      <c r="BQ17817" s="10"/>
      <c r="BR17817" s="10"/>
      <c r="BS17817" s="10"/>
      <c r="BT17817" s="10"/>
      <c r="BU17817" s="10"/>
    </row>
    <row r="17818" spans="68:73">
      <c r="BP17818" s="8"/>
      <c r="BQ17818" s="8"/>
      <c r="BR17818" s="8"/>
      <c r="BS17818" s="8"/>
      <c r="BT17818" s="8"/>
      <c r="BU17818" s="8"/>
    </row>
    <row r="17819" spans="68:73">
      <c r="BP17819" s="10"/>
      <c r="BQ17819" s="10"/>
      <c r="BR17819" s="10"/>
      <c r="BS17819" s="10"/>
      <c r="BT17819" s="10"/>
      <c r="BU17819" s="10"/>
    </row>
    <row r="17820" spans="68:73">
      <c r="BP17820" s="8"/>
      <c r="BQ17820" s="8"/>
      <c r="BR17820" s="8"/>
      <c r="BS17820" s="8"/>
      <c r="BT17820" s="8"/>
      <c r="BU17820" s="8"/>
    </row>
    <row r="17821" spans="68:73">
      <c r="BP17821" s="10"/>
      <c r="BQ17821" s="10"/>
      <c r="BR17821" s="10"/>
      <c r="BS17821" s="10"/>
      <c r="BT17821" s="10"/>
      <c r="BU17821" s="10"/>
    </row>
    <row r="17822" spans="68:73">
      <c r="BP17822" s="8"/>
      <c r="BQ17822" s="8"/>
      <c r="BR17822" s="8"/>
      <c r="BS17822" s="8"/>
      <c r="BT17822" s="8"/>
      <c r="BU17822" s="8"/>
    </row>
    <row r="17823" spans="68:73">
      <c r="BP17823" s="10"/>
      <c r="BQ17823" s="10"/>
      <c r="BR17823" s="10"/>
      <c r="BS17823" s="10"/>
      <c r="BT17823" s="10"/>
      <c r="BU17823" s="10"/>
    </row>
    <row r="17824" spans="68:73">
      <c r="BP17824" s="8"/>
      <c r="BQ17824" s="8"/>
      <c r="BR17824" s="8"/>
      <c r="BS17824" s="8"/>
      <c r="BT17824" s="8"/>
      <c r="BU17824" s="8"/>
    </row>
    <row r="17825" spans="68:73">
      <c r="BP17825" s="10"/>
      <c r="BQ17825" s="10"/>
      <c r="BR17825" s="10"/>
      <c r="BS17825" s="10"/>
      <c r="BT17825" s="10"/>
      <c r="BU17825" s="10"/>
    </row>
    <row r="17826" spans="68:73">
      <c r="BP17826" s="8"/>
      <c r="BQ17826" s="8"/>
      <c r="BR17826" s="8"/>
      <c r="BS17826" s="8"/>
      <c r="BT17826" s="8"/>
      <c r="BU17826" s="8"/>
    </row>
    <row r="17827" spans="68:73">
      <c r="BP17827" s="10"/>
      <c r="BQ17827" s="10"/>
      <c r="BR17827" s="10"/>
      <c r="BS17827" s="10"/>
      <c r="BT17827" s="10"/>
      <c r="BU17827" s="10"/>
    </row>
    <row r="17828" spans="68:73">
      <c r="BP17828" s="8"/>
      <c r="BQ17828" s="8"/>
      <c r="BR17828" s="8"/>
      <c r="BS17828" s="8"/>
      <c r="BT17828" s="8"/>
      <c r="BU17828" s="8"/>
    </row>
    <row r="17829" spans="68:73">
      <c r="BP17829" s="10"/>
      <c r="BQ17829" s="10"/>
      <c r="BR17829" s="10"/>
      <c r="BS17829" s="10"/>
      <c r="BT17829" s="10"/>
      <c r="BU17829" s="10"/>
    </row>
    <row r="17830" spans="68:73">
      <c r="BP17830" s="8"/>
      <c r="BQ17830" s="8"/>
      <c r="BR17830" s="8"/>
      <c r="BS17830" s="8"/>
      <c r="BT17830" s="8"/>
      <c r="BU17830" s="8"/>
    </row>
    <row r="17831" spans="68:73">
      <c r="BP17831" s="10"/>
      <c r="BQ17831" s="10"/>
      <c r="BR17831" s="10"/>
      <c r="BS17831" s="10"/>
      <c r="BT17831" s="10"/>
      <c r="BU17831" s="10"/>
    </row>
    <row r="17832" spans="68:73">
      <c r="BP17832" s="8"/>
      <c r="BQ17832" s="8"/>
      <c r="BR17832" s="8"/>
      <c r="BS17832" s="8"/>
      <c r="BT17832" s="8"/>
      <c r="BU17832" s="8"/>
    </row>
    <row r="17833" spans="68:73">
      <c r="BP17833" s="10"/>
      <c r="BQ17833" s="10"/>
      <c r="BR17833" s="10"/>
      <c r="BS17833" s="10"/>
      <c r="BT17833" s="10"/>
      <c r="BU17833" s="10"/>
    </row>
    <row r="17834" spans="68:73">
      <c r="BP17834" s="8"/>
      <c r="BQ17834" s="8"/>
      <c r="BR17834" s="8"/>
      <c r="BS17834" s="8"/>
      <c r="BT17834" s="8"/>
      <c r="BU17834" s="8"/>
    </row>
    <row r="17835" spans="68:73">
      <c r="BP17835" s="10"/>
      <c r="BQ17835" s="10"/>
      <c r="BR17835" s="10"/>
      <c r="BS17835" s="10"/>
      <c r="BT17835" s="10"/>
      <c r="BU17835" s="10"/>
    </row>
    <row r="17836" spans="68:73">
      <c r="BP17836" s="8"/>
      <c r="BQ17836" s="8"/>
      <c r="BR17836" s="8"/>
      <c r="BS17836" s="8"/>
      <c r="BT17836" s="8"/>
      <c r="BU17836" s="8"/>
    </row>
    <row r="17837" spans="68:73">
      <c r="BP17837" s="10"/>
      <c r="BQ17837" s="10"/>
      <c r="BR17837" s="10"/>
      <c r="BS17837" s="10"/>
      <c r="BT17837" s="10"/>
      <c r="BU17837" s="10"/>
    </row>
    <row r="17838" spans="68:73">
      <c r="BP17838" s="8"/>
      <c r="BQ17838" s="8"/>
      <c r="BR17838" s="8"/>
      <c r="BS17838" s="8"/>
      <c r="BT17838" s="8"/>
      <c r="BU17838" s="8"/>
    </row>
    <row r="17839" spans="68:73">
      <c r="BP17839" s="10"/>
      <c r="BQ17839" s="10"/>
      <c r="BR17839" s="10"/>
      <c r="BS17839" s="10"/>
      <c r="BT17839" s="10"/>
      <c r="BU17839" s="10"/>
    </row>
    <row r="17840" spans="68:73">
      <c r="BP17840" s="8"/>
      <c r="BQ17840" s="8"/>
      <c r="BR17840" s="8"/>
      <c r="BS17840" s="8"/>
      <c r="BT17840" s="8"/>
      <c r="BU17840" s="8"/>
    </row>
    <row r="17841" spans="68:73">
      <c r="BP17841" s="10"/>
      <c r="BQ17841" s="10"/>
      <c r="BR17841" s="10"/>
      <c r="BS17841" s="10"/>
      <c r="BT17841" s="10"/>
      <c r="BU17841" s="10"/>
    </row>
    <row r="17842" spans="68:73">
      <c r="BP17842" s="8"/>
      <c r="BQ17842" s="8"/>
      <c r="BR17842" s="8"/>
      <c r="BS17842" s="8"/>
      <c r="BT17842" s="8"/>
      <c r="BU17842" s="8"/>
    </row>
    <row r="17843" spans="68:73">
      <c r="BP17843" s="10"/>
      <c r="BQ17843" s="10"/>
      <c r="BR17843" s="10"/>
      <c r="BS17843" s="10"/>
      <c r="BT17843" s="10"/>
      <c r="BU17843" s="10"/>
    </row>
    <row r="17844" spans="68:73">
      <c r="BP17844" s="8"/>
      <c r="BQ17844" s="8"/>
      <c r="BR17844" s="8"/>
      <c r="BS17844" s="8"/>
      <c r="BT17844" s="8"/>
      <c r="BU17844" s="8"/>
    </row>
    <row r="17845" spans="68:73">
      <c r="BP17845" s="10"/>
      <c r="BQ17845" s="10"/>
      <c r="BR17845" s="10"/>
      <c r="BS17845" s="10"/>
      <c r="BT17845" s="10"/>
      <c r="BU17845" s="10"/>
    </row>
    <row r="17846" spans="68:73">
      <c r="BP17846" s="8"/>
      <c r="BQ17846" s="8"/>
      <c r="BR17846" s="8"/>
      <c r="BS17846" s="8"/>
      <c r="BT17846" s="8"/>
      <c r="BU17846" s="8"/>
    </row>
    <row r="17847" spans="68:73">
      <c r="BP17847" s="10"/>
      <c r="BQ17847" s="10"/>
      <c r="BR17847" s="10"/>
      <c r="BS17847" s="10"/>
      <c r="BT17847" s="10"/>
      <c r="BU17847" s="10"/>
    </row>
    <row r="17848" spans="68:73">
      <c r="BP17848" s="8"/>
      <c r="BQ17848" s="8"/>
      <c r="BR17848" s="8"/>
      <c r="BS17848" s="8"/>
      <c r="BT17848" s="8"/>
      <c r="BU17848" s="8"/>
    </row>
    <row r="17849" spans="68:73">
      <c r="BP17849" s="10"/>
      <c r="BQ17849" s="10"/>
      <c r="BR17849" s="10"/>
      <c r="BS17849" s="10"/>
      <c r="BT17849" s="10"/>
      <c r="BU17849" s="10"/>
    </row>
    <row r="17850" spans="68:73">
      <c r="BP17850" s="8"/>
      <c r="BQ17850" s="8"/>
      <c r="BR17850" s="8"/>
      <c r="BS17850" s="8"/>
      <c r="BT17850" s="8"/>
      <c r="BU17850" s="8"/>
    </row>
    <row r="17851" spans="68:73">
      <c r="BP17851" s="10"/>
      <c r="BQ17851" s="10"/>
      <c r="BR17851" s="10"/>
      <c r="BS17851" s="10"/>
      <c r="BT17851" s="10"/>
      <c r="BU17851" s="10"/>
    </row>
    <row r="17852" spans="68:73">
      <c r="BP17852" s="8"/>
      <c r="BQ17852" s="8"/>
      <c r="BR17852" s="8"/>
      <c r="BS17852" s="8"/>
      <c r="BT17852" s="8"/>
      <c r="BU17852" s="8"/>
    </row>
    <row r="17853" spans="68:73">
      <c r="BP17853" s="10"/>
      <c r="BQ17853" s="10"/>
      <c r="BR17853" s="10"/>
      <c r="BS17853" s="10"/>
      <c r="BT17853" s="10"/>
      <c r="BU17853" s="10"/>
    </row>
    <row r="17854" spans="68:73">
      <c r="BP17854" s="8"/>
      <c r="BQ17854" s="8"/>
      <c r="BR17854" s="8"/>
      <c r="BS17854" s="8"/>
      <c r="BT17854" s="8"/>
      <c r="BU17854" s="8"/>
    </row>
    <row r="17855" spans="68:73">
      <c r="BP17855" s="10"/>
      <c r="BQ17855" s="10"/>
      <c r="BR17855" s="10"/>
      <c r="BS17855" s="10"/>
      <c r="BT17855" s="10"/>
      <c r="BU17855" s="10"/>
    </row>
    <row r="17856" spans="68:73">
      <c r="BP17856" s="8"/>
      <c r="BQ17856" s="8"/>
      <c r="BR17856" s="8"/>
      <c r="BS17856" s="8"/>
      <c r="BT17856" s="8"/>
      <c r="BU17856" s="8"/>
    </row>
    <row r="17857" spans="68:73">
      <c r="BP17857" s="10"/>
      <c r="BQ17857" s="10"/>
      <c r="BR17857" s="10"/>
      <c r="BS17857" s="10"/>
      <c r="BT17857" s="10"/>
      <c r="BU17857" s="10"/>
    </row>
    <row r="17858" spans="68:73">
      <c r="BP17858" s="8"/>
      <c r="BQ17858" s="8"/>
      <c r="BR17858" s="8"/>
      <c r="BS17858" s="8"/>
      <c r="BT17858" s="8"/>
      <c r="BU17858" s="8"/>
    </row>
    <row r="17859" spans="68:73">
      <c r="BP17859" s="10"/>
      <c r="BQ17859" s="10"/>
      <c r="BR17859" s="10"/>
      <c r="BS17859" s="10"/>
      <c r="BT17859" s="10"/>
      <c r="BU17859" s="10"/>
    </row>
    <row r="17860" spans="68:73">
      <c r="BP17860" s="8"/>
      <c r="BQ17860" s="8"/>
      <c r="BR17860" s="8"/>
      <c r="BS17860" s="8"/>
      <c r="BT17860" s="8"/>
      <c r="BU17860" s="8"/>
    </row>
    <row r="17861" spans="68:73">
      <c r="BP17861" s="10"/>
      <c r="BQ17861" s="10"/>
      <c r="BR17861" s="10"/>
      <c r="BS17861" s="10"/>
      <c r="BT17861" s="10"/>
      <c r="BU17861" s="10"/>
    </row>
    <row r="17862" spans="68:73">
      <c r="BP17862" s="8"/>
      <c r="BQ17862" s="8"/>
      <c r="BR17862" s="8"/>
      <c r="BS17862" s="8"/>
      <c r="BT17862" s="8"/>
      <c r="BU17862" s="8"/>
    </row>
    <row r="17863" spans="68:73">
      <c r="BP17863" s="10"/>
      <c r="BQ17863" s="10"/>
      <c r="BR17863" s="10"/>
      <c r="BS17863" s="10"/>
      <c r="BT17863" s="10"/>
      <c r="BU17863" s="10"/>
    </row>
    <row r="17864" spans="68:73">
      <c r="BP17864" s="8"/>
      <c r="BQ17864" s="8"/>
      <c r="BR17864" s="8"/>
      <c r="BS17864" s="8"/>
      <c r="BT17864" s="8"/>
      <c r="BU17864" s="8"/>
    </row>
    <row r="17865" spans="68:73">
      <c r="BP17865" s="10"/>
      <c r="BQ17865" s="10"/>
      <c r="BR17865" s="10"/>
      <c r="BS17865" s="10"/>
      <c r="BT17865" s="10"/>
      <c r="BU17865" s="10"/>
    </row>
    <row r="17866" spans="68:73">
      <c r="BP17866" s="8"/>
      <c r="BQ17866" s="8"/>
      <c r="BR17866" s="8"/>
      <c r="BS17866" s="8"/>
      <c r="BT17866" s="8"/>
      <c r="BU17866" s="8"/>
    </row>
    <row r="17867" spans="68:73">
      <c r="BP17867" s="10"/>
      <c r="BQ17867" s="10"/>
      <c r="BR17867" s="10"/>
      <c r="BS17867" s="10"/>
      <c r="BT17867" s="10"/>
      <c r="BU17867" s="10"/>
    </row>
    <row r="17868" spans="68:73">
      <c r="BP17868" s="8"/>
      <c r="BQ17868" s="8"/>
      <c r="BR17868" s="8"/>
      <c r="BS17868" s="8"/>
      <c r="BT17868" s="8"/>
      <c r="BU17868" s="8"/>
    </row>
    <row r="17869" spans="68:73">
      <c r="BP17869" s="10"/>
      <c r="BQ17869" s="10"/>
      <c r="BR17869" s="10"/>
      <c r="BS17869" s="10"/>
      <c r="BT17869" s="10"/>
      <c r="BU17869" s="10"/>
    </row>
    <row r="17870" spans="68:73">
      <c r="BP17870" s="8"/>
      <c r="BQ17870" s="8"/>
      <c r="BR17870" s="8"/>
      <c r="BS17870" s="8"/>
      <c r="BT17870" s="8"/>
      <c r="BU17870" s="8"/>
    </row>
    <row r="17871" spans="68:73">
      <c r="BP17871" s="10"/>
      <c r="BQ17871" s="10"/>
      <c r="BR17871" s="10"/>
      <c r="BS17871" s="10"/>
      <c r="BT17871" s="10"/>
      <c r="BU17871" s="10"/>
    </row>
    <row r="17872" spans="68:73">
      <c r="BP17872" s="8"/>
      <c r="BQ17872" s="8"/>
      <c r="BR17872" s="8"/>
      <c r="BS17872" s="8"/>
      <c r="BT17872" s="8"/>
      <c r="BU17872" s="8"/>
    </row>
    <row r="17873" spans="68:73">
      <c r="BP17873" s="10"/>
      <c r="BQ17873" s="10"/>
      <c r="BR17873" s="10"/>
      <c r="BS17873" s="10"/>
      <c r="BT17873" s="10"/>
      <c r="BU17873" s="10"/>
    </row>
    <row r="17874" spans="68:73">
      <c r="BP17874" s="8"/>
      <c r="BQ17874" s="8"/>
      <c r="BR17874" s="8"/>
      <c r="BS17874" s="8"/>
      <c r="BT17874" s="8"/>
      <c r="BU17874" s="8"/>
    </row>
    <row r="17875" spans="68:73">
      <c r="BP17875" s="10"/>
      <c r="BQ17875" s="10"/>
      <c r="BR17875" s="10"/>
      <c r="BS17875" s="10"/>
      <c r="BT17875" s="10"/>
      <c r="BU17875" s="10"/>
    </row>
    <row r="17876" spans="68:73">
      <c r="BP17876" s="8"/>
      <c r="BQ17876" s="8"/>
      <c r="BR17876" s="8"/>
      <c r="BS17876" s="8"/>
      <c r="BT17876" s="8"/>
      <c r="BU17876" s="8"/>
    </row>
    <row r="17877" spans="68:73">
      <c r="BP17877" s="10"/>
      <c r="BQ17877" s="10"/>
      <c r="BR17877" s="10"/>
      <c r="BS17877" s="10"/>
      <c r="BT17877" s="10"/>
      <c r="BU17877" s="10"/>
    </row>
    <row r="17878" spans="68:73">
      <c r="BP17878" s="8"/>
      <c r="BQ17878" s="8"/>
      <c r="BR17878" s="8"/>
      <c r="BS17878" s="8"/>
      <c r="BT17878" s="8"/>
      <c r="BU17878" s="8"/>
    </row>
    <row r="17879" spans="68:73">
      <c r="BP17879" s="10"/>
      <c r="BQ17879" s="10"/>
      <c r="BR17879" s="10"/>
      <c r="BS17879" s="10"/>
      <c r="BT17879" s="10"/>
      <c r="BU17879" s="10"/>
    </row>
    <row r="17880" spans="68:73">
      <c r="BP17880" s="8"/>
      <c r="BQ17880" s="8"/>
      <c r="BR17880" s="8"/>
      <c r="BS17880" s="8"/>
      <c r="BT17880" s="8"/>
      <c r="BU17880" s="8"/>
    </row>
    <row r="17881" spans="68:73">
      <c r="BP17881" s="10"/>
      <c r="BQ17881" s="10"/>
      <c r="BR17881" s="10"/>
      <c r="BS17881" s="10"/>
      <c r="BT17881" s="10"/>
      <c r="BU17881" s="10"/>
    </row>
    <row r="17882" spans="68:73">
      <c r="BP17882" s="8"/>
      <c r="BQ17882" s="8"/>
      <c r="BR17882" s="8"/>
      <c r="BS17882" s="8"/>
      <c r="BT17882" s="8"/>
      <c r="BU17882" s="8"/>
    </row>
    <row r="17883" spans="68:73">
      <c r="BP17883" s="10"/>
      <c r="BQ17883" s="10"/>
      <c r="BR17883" s="10"/>
      <c r="BS17883" s="10"/>
      <c r="BT17883" s="10"/>
      <c r="BU17883" s="10"/>
    </row>
    <row r="17884" spans="68:73">
      <c r="BP17884" s="8"/>
      <c r="BQ17884" s="8"/>
      <c r="BR17884" s="8"/>
      <c r="BS17884" s="8"/>
      <c r="BT17884" s="8"/>
      <c r="BU17884" s="8"/>
    </row>
    <row r="17885" spans="68:73">
      <c r="BP17885" s="10"/>
      <c r="BQ17885" s="10"/>
      <c r="BR17885" s="10"/>
      <c r="BS17885" s="10"/>
      <c r="BT17885" s="10"/>
      <c r="BU17885" s="10"/>
    </row>
    <row r="17886" spans="68:73">
      <c r="BP17886" s="8"/>
      <c r="BQ17886" s="8"/>
      <c r="BR17886" s="8"/>
      <c r="BS17886" s="8"/>
      <c r="BT17886" s="8"/>
      <c r="BU17886" s="8"/>
    </row>
    <row r="17887" spans="68:73">
      <c r="BP17887" s="10"/>
      <c r="BQ17887" s="10"/>
      <c r="BR17887" s="10"/>
      <c r="BS17887" s="10"/>
      <c r="BT17887" s="10"/>
      <c r="BU17887" s="10"/>
    </row>
    <row r="17888" spans="68:73">
      <c r="BP17888" s="8"/>
      <c r="BQ17888" s="8"/>
      <c r="BR17888" s="8"/>
      <c r="BS17888" s="8"/>
      <c r="BT17888" s="8"/>
      <c r="BU17888" s="8"/>
    </row>
    <row r="17889" spans="68:73">
      <c r="BP17889" s="10"/>
      <c r="BQ17889" s="10"/>
      <c r="BR17889" s="10"/>
      <c r="BS17889" s="10"/>
      <c r="BT17889" s="10"/>
      <c r="BU17889" s="10"/>
    </row>
    <row r="17890" spans="68:73">
      <c r="BP17890" s="8"/>
      <c r="BQ17890" s="8"/>
      <c r="BR17890" s="8"/>
      <c r="BS17890" s="8"/>
      <c r="BT17890" s="8"/>
      <c r="BU17890" s="8"/>
    </row>
    <row r="17891" spans="68:73">
      <c r="BP17891" s="10"/>
      <c r="BQ17891" s="10"/>
      <c r="BR17891" s="10"/>
      <c r="BS17891" s="10"/>
      <c r="BT17891" s="10"/>
      <c r="BU17891" s="10"/>
    </row>
    <row r="17892" spans="68:73">
      <c r="BP17892" s="8"/>
      <c r="BQ17892" s="8"/>
      <c r="BR17892" s="8"/>
      <c r="BS17892" s="8"/>
      <c r="BT17892" s="8"/>
      <c r="BU17892" s="8"/>
    </row>
    <row r="17893" spans="68:73">
      <c r="BP17893" s="10"/>
      <c r="BQ17893" s="10"/>
      <c r="BR17893" s="10"/>
      <c r="BS17893" s="10"/>
      <c r="BT17893" s="10"/>
      <c r="BU17893" s="10"/>
    </row>
    <row r="17894" spans="68:73">
      <c r="BP17894" s="8"/>
      <c r="BQ17894" s="8"/>
      <c r="BR17894" s="8"/>
      <c r="BS17894" s="8"/>
      <c r="BT17894" s="8"/>
      <c r="BU17894" s="8"/>
    </row>
    <row r="17895" spans="68:73">
      <c r="BP17895" s="10"/>
      <c r="BQ17895" s="10"/>
      <c r="BR17895" s="10"/>
      <c r="BS17895" s="10"/>
      <c r="BT17895" s="10"/>
      <c r="BU17895" s="10"/>
    </row>
    <row r="17896" spans="68:73">
      <c r="BP17896" s="8"/>
      <c r="BQ17896" s="8"/>
      <c r="BR17896" s="8"/>
      <c r="BS17896" s="8"/>
      <c r="BT17896" s="8"/>
      <c r="BU17896" s="8"/>
    </row>
    <row r="17897" spans="68:73">
      <c r="BP17897" s="10"/>
      <c r="BQ17897" s="10"/>
      <c r="BR17897" s="10"/>
      <c r="BS17897" s="10"/>
      <c r="BT17897" s="10"/>
      <c r="BU17897" s="10"/>
    </row>
    <row r="17898" spans="68:73">
      <c r="BP17898" s="8"/>
      <c r="BQ17898" s="8"/>
      <c r="BR17898" s="8"/>
      <c r="BS17898" s="8"/>
      <c r="BT17898" s="8"/>
      <c r="BU17898" s="8"/>
    </row>
    <row r="17899" spans="68:73">
      <c r="BP17899" s="10"/>
      <c r="BQ17899" s="10"/>
      <c r="BR17899" s="10"/>
      <c r="BS17899" s="10"/>
      <c r="BT17899" s="10"/>
      <c r="BU17899" s="10"/>
    </row>
    <row r="17900" spans="68:73">
      <c r="BP17900" s="8"/>
      <c r="BQ17900" s="8"/>
      <c r="BR17900" s="8"/>
      <c r="BS17900" s="8"/>
      <c r="BT17900" s="8"/>
      <c r="BU17900" s="8"/>
    </row>
    <row r="17901" spans="68:73">
      <c r="BP17901" s="10"/>
      <c r="BQ17901" s="10"/>
      <c r="BR17901" s="10"/>
      <c r="BS17901" s="10"/>
      <c r="BT17901" s="10"/>
      <c r="BU17901" s="10"/>
    </row>
    <row r="17902" spans="68:73">
      <c r="BP17902" s="8"/>
      <c r="BQ17902" s="8"/>
      <c r="BR17902" s="8"/>
      <c r="BS17902" s="8"/>
      <c r="BT17902" s="8"/>
      <c r="BU17902" s="8"/>
    </row>
    <row r="17903" spans="68:73">
      <c r="BP17903" s="10"/>
      <c r="BQ17903" s="10"/>
      <c r="BR17903" s="10"/>
      <c r="BS17903" s="10"/>
      <c r="BT17903" s="10"/>
      <c r="BU17903" s="10"/>
    </row>
    <row r="17904" spans="68:73">
      <c r="BP17904" s="8"/>
      <c r="BQ17904" s="8"/>
      <c r="BR17904" s="8"/>
      <c r="BS17904" s="8"/>
      <c r="BT17904" s="8"/>
      <c r="BU17904" s="8"/>
    </row>
    <row r="17905" spans="68:73">
      <c r="BP17905" s="10"/>
      <c r="BQ17905" s="10"/>
      <c r="BR17905" s="10"/>
      <c r="BS17905" s="10"/>
      <c r="BT17905" s="10"/>
      <c r="BU17905" s="10"/>
    </row>
    <row r="17906" spans="68:73">
      <c r="BP17906" s="8"/>
      <c r="BQ17906" s="8"/>
      <c r="BR17906" s="8"/>
      <c r="BS17906" s="8"/>
      <c r="BT17906" s="8"/>
      <c r="BU17906" s="8"/>
    </row>
    <row r="17907" spans="68:73">
      <c r="BP17907" s="10"/>
      <c r="BQ17907" s="10"/>
      <c r="BR17907" s="10"/>
      <c r="BS17907" s="10"/>
      <c r="BT17907" s="10"/>
      <c r="BU17907" s="10"/>
    </row>
    <row r="17908" spans="68:73">
      <c r="BP17908" s="8"/>
      <c r="BQ17908" s="8"/>
      <c r="BR17908" s="8"/>
      <c r="BS17908" s="8"/>
      <c r="BT17908" s="8"/>
      <c r="BU17908" s="8"/>
    </row>
    <row r="17909" spans="68:73">
      <c r="BP17909" s="10"/>
      <c r="BQ17909" s="10"/>
      <c r="BR17909" s="10"/>
      <c r="BS17909" s="10"/>
      <c r="BT17909" s="10"/>
      <c r="BU17909" s="10"/>
    </row>
    <row r="17910" spans="68:73">
      <c r="BP17910" s="8"/>
      <c r="BQ17910" s="8"/>
      <c r="BR17910" s="8"/>
      <c r="BS17910" s="8"/>
      <c r="BT17910" s="8"/>
      <c r="BU17910" s="8"/>
    </row>
    <row r="17911" spans="68:73">
      <c r="BP17911" s="10"/>
      <c r="BQ17911" s="10"/>
      <c r="BR17911" s="10"/>
      <c r="BS17911" s="10"/>
      <c r="BT17911" s="10"/>
      <c r="BU17911" s="10"/>
    </row>
    <row r="17912" spans="68:73">
      <c r="BP17912" s="8"/>
      <c r="BQ17912" s="8"/>
      <c r="BR17912" s="8"/>
      <c r="BS17912" s="8"/>
      <c r="BT17912" s="8"/>
      <c r="BU17912" s="8"/>
    </row>
    <row r="17913" spans="68:73">
      <c r="BP17913" s="10"/>
      <c r="BQ17913" s="10"/>
      <c r="BR17913" s="10"/>
      <c r="BS17913" s="10"/>
      <c r="BT17913" s="10"/>
      <c r="BU17913" s="10"/>
    </row>
    <row r="17914" spans="68:73">
      <c r="BP17914" s="8"/>
      <c r="BQ17914" s="8"/>
      <c r="BR17914" s="8"/>
      <c r="BS17914" s="8"/>
      <c r="BT17914" s="8"/>
      <c r="BU17914" s="8"/>
    </row>
    <row r="17915" spans="68:73">
      <c r="BP17915" s="10"/>
      <c r="BQ17915" s="10"/>
      <c r="BR17915" s="10"/>
      <c r="BS17915" s="10"/>
      <c r="BT17915" s="10"/>
      <c r="BU17915" s="10"/>
    </row>
    <row r="17916" spans="68:73">
      <c r="BP17916" s="8"/>
      <c r="BQ17916" s="8"/>
      <c r="BR17916" s="8"/>
      <c r="BS17916" s="8"/>
      <c r="BT17916" s="8"/>
      <c r="BU17916" s="8"/>
    </row>
    <row r="17917" spans="68:73">
      <c r="BP17917" s="10"/>
      <c r="BQ17917" s="10"/>
      <c r="BR17917" s="10"/>
      <c r="BS17917" s="10"/>
      <c r="BT17917" s="10"/>
      <c r="BU17917" s="10"/>
    </row>
    <row r="17918" spans="68:73">
      <c r="BP17918" s="8"/>
      <c r="BQ17918" s="8"/>
      <c r="BR17918" s="8"/>
      <c r="BS17918" s="8"/>
      <c r="BT17918" s="8"/>
      <c r="BU17918" s="8"/>
    </row>
    <row r="17919" spans="68:73">
      <c r="BP17919" s="10"/>
      <c r="BQ17919" s="10"/>
      <c r="BR17919" s="10"/>
      <c r="BS17919" s="10"/>
      <c r="BT17919" s="10"/>
      <c r="BU17919" s="10"/>
    </row>
    <row r="17920" spans="68:73">
      <c r="BP17920" s="8"/>
      <c r="BQ17920" s="8"/>
      <c r="BR17920" s="8"/>
      <c r="BS17920" s="8"/>
      <c r="BT17920" s="8"/>
      <c r="BU17920" s="8"/>
    </row>
    <row r="17921" spans="68:73">
      <c r="BP17921" s="10"/>
      <c r="BQ17921" s="10"/>
      <c r="BR17921" s="10"/>
      <c r="BS17921" s="10"/>
      <c r="BT17921" s="10"/>
      <c r="BU17921" s="10"/>
    </row>
    <row r="17922" spans="68:73">
      <c r="BP17922" s="8"/>
      <c r="BQ17922" s="8"/>
      <c r="BR17922" s="8"/>
      <c r="BS17922" s="8"/>
      <c r="BT17922" s="8"/>
      <c r="BU17922" s="8"/>
    </row>
    <row r="17923" spans="68:73">
      <c r="BP17923" s="10"/>
      <c r="BQ17923" s="10"/>
      <c r="BR17923" s="10"/>
      <c r="BS17923" s="10"/>
      <c r="BT17923" s="10"/>
      <c r="BU17923" s="10"/>
    </row>
    <row r="17924" spans="68:73">
      <c r="BP17924" s="8"/>
      <c r="BQ17924" s="8"/>
      <c r="BR17924" s="8"/>
      <c r="BS17924" s="8"/>
      <c r="BT17924" s="8"/>
      <c r="BU17924" s="8"/>
    </row>
    <row r="17925" spans="68:73">
      <c r="BP17925" s="10"/>
      <c r="BQ17925" s="10"/>
      <c r="BR17925" s="10"/>
      <c r="BS17925" s="10"/>
      <c r="BT17925" s="10"/>
      <c r="BU17925" s="10"/>
    </row>
    <row r="17926" spans="68:73">
      <c r="BP17926" s="8"/>
      <c r="BQ17926" s="8"/>
      <c r="BR17926" s="8"/>
      <c r="BS17926" s="8"/>
      <c r="BT17926" s="8"/>
      <c r="BU17926" s="8"/>
    </row>
    <row r="17927" spans="68:73">
      <c r="BP17927" s="10"/>
      <c r="BQ17927" s="10"/>
      <c r="BR17927" s="10"/>
      <c r="BS17927" s="10"/>
      <c r="BT17927" s="10"/>
      <c r="BU17927" s="10"/>
    </row>
    <row r="17928" spans="68:73">
      <c r="BP17928" s="8"/>
      <c r="BQ17928" s="8"/>
      <c r="BR17928" s="8"/>
      <c r="BS17928" s="8"/>
      <c r="BT17928" s="8"/>
      <c r="BU17928" s="8"/>
    </row>
    <row r="17929" spans="68:73">
      <c r="BP17929" s="10"/>
      <c r="BQ17929" s="10"/>
      <c r="BR17929" s="10"/>
      <c r="BS17929" s="10"/>
      <c r="BT17929" s="10"/>
      <c r="BU17929" s="10"/>
    </row>
    <row r="17930" spans="68:73">
      <c r="BP17930" s="8"/>
      <c r="BQ17930" s="8"/>
      <c r="BR17930" s="8"/>
      <c r="BS17930" s="8"/>
      <c r="BT17930" s="8"/>
      <c r="BU17930" s="8"/>
    </row>
    <row r="17931" spans="68:73">
      <c r="BP17931" s="10"/>
      <c r="BQ17931" s="10"/>
      <c r="BR17931" s="10"/>
      <c r="BS17931" s="10"/>
      <c r="BT17931" s="10"/>
      <c r="BU17931" s="10"/>
    </row>
    <row r="17932" spans="68:73">
      <c r="BP17932" s="8"/>
      <c r="BQ17932" s="8"/>
      <c r="BR17932" s="8"/>
      <c r="BS17932" s="8"/>
      <c r="BT17932" s="8"/>
      <c r="BU17932" s="8"/>
    </row>
    <row r="17933" spans="68:73">
      <c r="BP17933" s="10"/>
      <c r="BQ17933" s="10"/>
      <c r="BR17933" s="10"/>
      <c r="BS17933" s="10"/>
      <c r="BT17933" s="10"/>
      <c r="BU17933" s="10"/>
    </row>
    <row r="17934" spans="68:73">
      <c r="BP17934" s="8"/>
      <c r="BQ17934" s="8"/>
      <c r="BR17934" s="8"/>
      <c r="BS17934" s="8"/>
      <c r="BT17934" s="8"/>
      <c r="BU17934" s="8"/>
    </row>
    <row r="17935" spans="68:73">
      <c r="BP17935" s="10"/>
      <c r="BQ17935" s="10"/>
      <c r="BR17935" s="10"/>
      <c r="BS17935" s="10"/>
      <c r="BT17935" s="10"/>
      <c r="BU17935" s="10"/>
    </row>
    <row r="17936" spans="68:73">
      <c r="BP17936" s="8"/>
      <c r="BQ17936" s="8"/>
      <c r="BR17936" s="8"/>
      <c r="BS17936" s="8"/>
      <c r="BT17936" s="8"/>
      <c r="BU17936" s="8"/>
    </row>
    <row r="17937" spans="68:73">
      <c r="BP17937" s="10"/>
      <c r="BQ17937" s="10"/>
      <c r="BR17937" s="10"/>
      <c r="BS17937" s="10"/>
      <c r="BT17937" s="10"/>
      <c r="BU17937" s="10"/>
    </row>
    <row r="17938" spans="68:73">
      <c r="BP17938" s="8"/>
      <c r="BQ17938" s="8"/>
      <c r="BR17938" s="8"/>
      <c r="BS17938" s="8"/>
      <c r="BT17938" s="8"/>
      <c r="BU17938" s="8"/>
    </row>
    <row r="17939" spans="68:73">
      <c r="BP17939" s="10"/>
      <c r="BQ17939" s="10"/>
      <c r="BR17939" s="10"/>
      <c r="BS17939" s="10"/>
      <c r="BT17939" s="10"/>
      <c r="BU17939" s="10"/>
    </row>
    <row r="17940" spans="68:73">
      <c r="BP17940" s="8"/>
      <c r="BQ17940" s="8"/>
      <c r="BR17940" s="8"/>
      <c r="BS17940" s="8"/>
      <c r="BT17940" s="8"/>
      <c r="BU17940" s="8"/>
    </row>
    <row r="17941" spans="68:73">
      <c r="BP17941" s="10"/>
      <c r="BQ17941" s="10"/>
      <c r="BR17941" s="10"/>
      <c r="BS17941" s="10"/>
      <c r="BT17941" s="10"/>
      <c r="BU17941" s="10"/>
    </row>
    <row r="17942" spans="68:73">
      <c r="BP17942" s="8"/>
      <c r="BQ17942" s="8"/>
      <c r="BR17942" s="8"/>
      <c r="BS17942" s="8"/>
      <c r="BT17942" s="8"/>
      <c r="BU17942" s="8"/>
    </row>
    <row r="17943" spans="68:73">
      <c r="BP17943" s="10"/>
      <c r="BQ17943" s="10"/>
      <c r="BR17943" s="10"/>
      <c r="BS17943" s="10"/>
      <c r="BT17943" s="10"/>
      <c r="BU17943" s="10"/>
    </row>
    <row r="17944" spans="68:73">
      <c r="BP17944" s="8"/>
      <c r="BQ17944" s="8"/>
      <c r="BR17944" s="8"/>
      <c r="BS17944" s="8"/>
      <c r="BT17944" s="8"/>
      <c r="BU17944" s="8"/>
    </row>
    <row r="17945" spans="68:73">
      <c r="BP17945" s="10"/>
      <c r="BQ17945" s="10"/>
      <c r="BR17945" s="10"/>
      <c r="BS17945" s="10"/>
      <c r="BT17945" s="10"/>
      <c r="BU17945" s="10"/>
    </row>
    <row r="17946" spans="68:73">
      <c r="BP17946" s="8"/>
      <c r="BQ17946" s="8"/>
      <c r="BR17946" s="8"/>
      <c r="BS17946" s="8"/>
      <c r="BT17946" s="8"/>
      <c r="BU17946" s="8"/>
    </row>
    <row r="17947" spans="68:73">
      <c r="BP17947" s="10"/>
      <c r="BQ17947" s="10"/>
      <c r="BR17947" s="10"/>
      <c r="BS17947" s="10"/>
      <c r="BT17947" s="10"/>
      <c r="BU17947" s="10"/>
    </row>
    <row r="17948" spans="68:73">
      <c r="BP17948" s="8"/>
      <c r="BQ17948" s="8"/>
      <c r="BR17948" s="8"/>
      <c r="BS17948" s="8"/>
      <c r="BT17948" s="8"/>
      <c r="BU17948" s="8"/>
    </row>
    <row r="17949" spans="68:73">
      <c r="BP17949" s="10"/>
      <c r="BQ17949" s="10"/>
      <c r="BR17949" s="10"/>
      <c r="BS17949" s="10"/>
      <c r="BT17949" s="10"/>
      <c r="BU17949" s="10"/>
    </row>
    <row r="17950" spans="68:73">
      <c r="BP17950" s="8"/>
      <c r="BQ17950" s="8"/>
      <c r="BR17950" s="8"/>
      <c r="BS17950" s="8"/>
      <c r="BT17950" s="8"/>
      <c r="BU17950" s="8"/>
    </row>
    <row r="17951" spans="68:73">
      <c r="BP17951" s="10"/>
      <c r="BQ17951" s="10"/>
      <c r="BR17951" s="10"/>
      <c r="BS17951" s="10"/>
      <c r="BT17951" s="10"/>
      <c r="BU17951" s="10"/>
    </row>
    <row r="17952" spans="68:73">
      <c r="BP17952" s="8"/>
      <c r="BQ17952" s="8"/>
      <c r="BR17952" s="8"/>
      <c r="BS17952" s="8"/>
      <c r="BT17952" s="8"/>
      <c r="BU17952" s="8"/>
    </row>
    <row r="17953" spans="68:73">
      <c r="BP17953" s="10"/>
      <c r="BQ17953" s="10"/>
      <c r="BR17953" s="10"/>
      <c r="BS17953" s="10"/>
      <c r="BT17953" s="10"/>
      <c r="BU17953" s="10"/>
    </row>
    <row r="17954" spans="68:73">
      <c r="BP17954" s="8"/>
      <c r="BQ17954" s="8"/>
      <c r="BR17954" s="8"/>
      <c r="BS17954" s="8"/>
      <c r="BT17954" s="8"/>
      <c r="BU17954" s="8"/>
    </row>
    <row r="17955" spans="68:73">
      <c r="BP17955" s="10"/>
      <c r="BQ17955" s="10"/>
      <c r="BR17955" s="10"/>
      <c r="BS17955" s="10"/>
      <c r="BT17955" s="10"/>
      <c r="BU17955" s="10"/>
    </row>
    <row r="17956" spans="68:73">
      <c r="BP17956" s="8"/>
      <c r="BQ17956" s="8"/>
      <c r="BR17956" s="8"/>
      <c r="BS17956" s="8"/>
      <c r="BT17956" s="8"/>
      <c r="BU17956" s="8"/>
    </row>
    <row r="17957" spans="68:73">
      <c r="BP17957" s="10"/>
      <c r="BQ17957" s="10"/>
      <c r="BR17957" s="10"/>
      <c r="BS17957" s="10"/>
      <c r="BT17957" s="10"/>
      <c r="BU17957" s="10"/>
    </row>
    <row r="17958" spans="68:73">
      <c r="BP17958" s="8"/>
      <c r="BQ17958" s="8"/>
      <c r="BR17958" s="8"/>
      <c r="BS17958" s="8"/>
      <c r="BT17958" s="8"/>
      <c r="BU17958" s="8"/>
    </row>
    <row r="17959" spans="68:73">
      <c r="BP17959" s="10"/>
      <c r="BQ17959" s="10"/>
      <c r="BR17959" s="10"/>
      <c r="BS17959" s="10"/>
      <c r="BT17959" s="10"/>
      <c r="BU17959" s="10"/>
    </row>
    <row r="17960" spans="68:73">
      <c r="BP17960" s="8"/>
      <c r="BQ17960" s="8"/>
      <c r="BR17960" s="8"/>
      <c r="BS17960" s="8"/>
      <c r="BT17960" s="8"/>
      <c r="BU17960" s="8"/>
    </row>
    <row r="17961" spans="68:73">
      <c r="BP17961" s="10"/>
      <c r="BQ17961" s="10"/>
      <c r="BR17961" s="10"/>
      <c r="BS17961" s="10"/>
      <c r="BT17961" s="10"/>
      <c r="BU17961" s="10"/>
    </row>
    <row r="17962" spans="68:73">
      <c r="BP17962" s="8"/>
      <c r="BQ17962" s="8"/>
      <c r="BR17962" s="8"/>
      <c r="BS17962" s="8"/>
      <c r="BT17962" s="8"/>
      <c r="BU17962" s="8"/>
    </row>
    <row r="17963" spans="68:73">
      <c r="BP17963" s="10"/>
      <c r="BQ17963" s="10"/>
      <c r="BR17963" s="10"/>
      <c r="BS17963" s="10"/>
      <c r="BT17963" s="10"/>
      <c r="BU17963" s="10"/>
    </row>
    <row r="17964" spans="68:73">
      <c r="BP17964" s="8"/>
      <c r="BQ17964" s="8"/>
      <c r="BR17964" s="8"/>
      <c r="BS17964" s="8"/>
      <c r="BT17964" s="8"/>
      <c r="BU17964" s="8"/>
    </row>
    <row r="17965" spans="68:73">
      <c r="BP17965" s="10"/>
      <c r="BQ17965" s="10"/>
      <c r="BR17965" s="10"/>
      <c r="BS17965" s="10"/>
      <c r="BT17965" s="10"/>
      <c r="BU17965" s="10"/>
    </row>
    <row r="17966" spans="68:73">
      <c r="BP17966" s="8"/>
      <c r="BQ17966" s="8"/>
      <c r="BR17966" s="8"/>
      <c r="BS17966" s="8"/>
      <c r="BT17966" s="8"/>
      <c r="BU17966" s="8"/>
    </row>
    <row r="17967" spans="68:73">
      <c r="BP17967" s="10"/>
      <c r="BQ17967" s="10"/>
      <c r="BR17967" s="10"/>
      <c r="BS17967" s="10"/>
      <c r="BT17967" s="10"/>
      <c r="BU17967" s="10"/>
    </row>
    <row r="17968" spans="68:73">
      <c r="BP17968" s="8"/>
      <c r="BQ17968" s="8"/>
      <c r="BR17968" s="8"/>
      <c r="BS17968" s="8"/>
      <c r="BT17968" s="8"/>
      <c r="BU17968" s="8"/>
    </row>
    <row r="17969" spans="68:73">
      <c r="BP17969" s="10"/>
      <c r="BQ17969" s="10"/>
      <c r="BR17969" s="10"/>
      <c r="BS17969" s="10"/>
      <c r="BT17969" s="10"/>
      <c r="BU17969" s="10"/>
    </row>
    <row r="17970" spans="68:73">
      <c r="BP17970" s="8"/>
      <c r="BQ17970" s="8"/>
      <c r="BR17970" s="8"/>
      <c r="BS17970" s="8"/>
      <c r="BT17970" s="8"/>
      <c r="BU17970" s="8"/>
    </row>
    <row r="17971" spans="68:73">
      <c r="BP17971" s="10"/>
      <c r="BQ17971" s="10"/>
      <c r="BR17971" s="10"/>
      <c r="BS17971" s="10"/>
      <c r="BT17971" s="10"/>
      <c r="BU17971" s="10"/>
    </row>
    <row r="17972" spans="68:73">
      <c r="BP17972" s="8"/>
      <c r="BQ17972" s="8"/>
      <c r="BR17972" s="8"/>
      <c r="BS17972" s="8"/>
      <c r="BT17972" s="8"/>
      <c r="BU17972" s="8"/>
    </row>
    <row r="17973" spans="68:73">
      <c r="BP17973" s="10"/>
      <c r="BQ17973" s="10"/>
      <c r="BR17973" s="10"/>
      <c r="BS17973" s="10"/>
      <c r="BT17973" s="10"/>
      <c r="BU17973" s="10"/>
    </row>
    <row r="17974" spans="68:73">
      <c r="BP17974" s="8"/>
      <c r="BQ17974" s="8"/>
      <c r="BR17974" s="8"/>
      <c r="BS17974" s="8"/>
      <c r="BT17974" s="8"/>
      <c r="BU17974" s="8"/>
    </row>
    <row r="17975" spans="68:73">
      <c r="BP17975" s="10"/>
      <c r="BQ17975" s="10"/>
      <c r="BR17975" s="10"/>
      <c r="BS17975" s="10"/>
      <c r="BT17975" s="10"/>
      <c r="BU17975" s="10"/>
    </row>
    <row r="17976" spans="68:73">
      <c r="BP17976" s="8"/>
      <c r="BQ17976" s="8"/>
      <c r="BR17976" s="8"/>
      <c r="BS17976" s="8"/>
      <c r="BT17976" s="8"/>
      <c r="BU17976" s="8"/>
    </row>
    <row r="17977" spans="68:73">
      <c r="BP17977" s="10"/>
      <c r="BQ17977" s="10"/>
      <c r="BR17977" s="10"/>
      <c r="BS17977" s="10"/>
      <c r="BT17977" s="10"/>
      <c r="BU17977" s="10"/>
    </row>
    <row r="17978" spans="68:73">
      <c r="BP17978" s="8"/>
      <c r="BQ17978" s="8"/>
      <c r="BR17978" s="8"/>
      <c r="BS17978" s="8"/>
      <c r="BT17978" s="8"/>
      <c r="BU17978" s="8"/>
    </row>
    <row r="17979" spans="68:73">
      <c r="BP17979" s="10"/>
      <c r="BQ17979" s="10"/>
      <c r="BR17979" s="10"/>
      <c r="BS17979" s="10"/>
      <c r="BT17979" s="10"/>
      <c r="BU17979" s="10"/>
    </row>
    <row r="17980" spans="68:73">
      <c r="BP17980" s="8"/>
      <c r="BQ17980" s="8"/>
      <c r="BR17980" s="8"/>
      <c r="BS17980" s="8"/>
      <c r="BT17980" s="8"/>
      <c r="BU17980" s="8"/>
    </row>
    <row r="17981" spans="68:73">
      <c r="BP17981" s="10"/>
      <c r="BQ17981" s="10"/>
      <c r="BR17981" s="10"/>
      <c r="BS17981" s="10"/>
      <c r="BT17981" s="10"/>
      <c r="BU17981" s="10"/>
    </row>
    <row r="17982" spans="68:73">
      <c r="BP17982" s="8"/>
      <c r="BQ17982" s="8"/>
      <c r="BR17982" s="8"/>
      <c r="BS17982" s="8"/>
      <c r="BT17982" s="8"/>
      <c r="BU17982" s="8"/>
    </row>
    <row r="17983" spans="68:73">
      <c r="BP17983" s="10"/>
      <c r="BQ17983" s="10"/>
      <c r="BR17983" s="10"/>
      <c r="BS17983" s="10"/>
      <c r="BT17983" s="10"/>
      <c r="BU17983" s="10"/>
    </row>
    <row r="17984" spans="68:73">
      <c r="BP17984" s="8"/>
      <c r="BQ17984" s="8"/>
      <c r="BR17984" s="8"/>
      <c r="BS17984" s="8"/>
      <c r="BT17984" s="8"/>
      <c r="BU17984" s="8"/>
    </row>
    <row r="17985" spans="68:73">
      <c r="BP17985" s="10"/>
      <c r="BQ17985" s="10"/>
      <c r="BR17985" s="10"/>
      <c r="BS17985" s="10"/>
      <c r="BT17985" s="10"/>
      <c r="BU17985" s="10"/>
    </row>
    <row r="17986" spans="68:73">
      <c r="BP17986" s="8"/>
      <c r="BQ17986" s="8"/>
      <c r="BR17986" s="8"/>
      <c r="BS17986" s="8"/>
      <c r="BT17986" s="8"/>
      <c r="BU17986" s="8"/>
    </row>
    <row r="17987" spans="68:73">
      <c r="BP17987" s="10"/>
      <c r="BQ17987" s="10"/>
      <c r="BR17987" s="10"/>
      <c r="BS17987" s="10"/>
      <c r="BT17987" s="10"/>
      <c r="BU17987" s="10"/>
    </row>
    <row r="17988" spans="68:73">
      <c r="BP17988" s="8"/>
      <c r="BQ17988" s="8"/>
      <c r="BR17988" s="8"/>
      <c r="BS17988" s="8"/>
      <c r="BT17988" s="8"/>
      <c r="BU17988" s="8"/>
    </row>
    <row r="17989" spans="68:73">
      <c r="BP17989" s="10"/>
      <c r="BQ17989" s="10"/>
      <c r="BR17989" s="10"/>
      <c r="BS17989" s="10"/>
      <c r="BT17989" s="10"/>
      <c r="BU17989" s="10"/>
    </row>
    <row r="17990" spans="68:73">
      <c r="BP17990" s="8"/>
      <c r="BQ17990" s="8"/>
      <c r="BR17990" s="8"/>
      <c r="BS17990" s="8"/>
      <c r="BT17990" s="8"/>
      <c r="BU17990" s="8"/>
    </row>
    <row r="17991" spans="68:73">
      <c r="BP17991" s="10"/>
      <c r="BQ17991" s="10"/>
      <c r="BR17991" s="10"/>
      <c r="BS17991" s="10"/>
      <c r="BT17991" s="10"/>
      <c r="BU17991" s="10"/>
    </row>
    <row r="17992" spans="68:73">
      <c r="BP17992" s="8"/>
      <c r="BQ17992" s="8"/>
      <c r="BR17992" s="8"/>
      <c r="BS17992" s="8"/>
      <c r="BT17992" s="8"/>
      <c r="BU17992" s="8"/>
    </row>
    <row r="17993" spans="68:73">
      <c r="BP17993" s="10"/>
      <c r="BQ17993" s="10"/>
      <c r="BR17993" s="10"/>
      <c r="BS17993" s="10"/>
      <c r="BT17993" s="10"/>
      <c r="BU17993" s="10"/>
    </row>
    <row r="17994" spans="68:73">
      <c r="BP17994" s="8"/>
      <c r="BQ17994" s="8"/>
      <c r="BR17994" s="8"/>
      <c r="BS17994" s="8"/>
      <c r="BT17994" s="8"/>
      <c r="BU17994" s="8"/>
    </row>
    <row r="17995" spans="68:73">
      <c r="BP17995" s="10"/>
      <c r="BQ17995" s="10"/>
      <c r="BR17995" s="10"/>
      <c r="BS17995" s="10"/>
      <c r="BT17995" s="10"/>
      <c r="BU17995" s="10"/>
    </row>
    <row r="17996" spans="68:73">
      <c r="BP17996" s="8"/>
      <c r="BQ17996" s="8"/>
      <c r="BR17996" s="8"/>
      <c r="BS17996" s="8"/>
      <c r="BT17996" s="8"/>
      <c r="BU17996" s="8"/>
    </row>
    <row r="17997" spans="68:73">
      <c r="BP17997" s="10"/>
      <c r="BQ17997" s="10"/>
      <c r="BR17997" s="10"/>
      <c r="BS17997" s="10"/>
      <c r="BT17997" s="10"/>
      <c r="BU17997" s="10"/>
    </row>
    <row r="17998" spans="68:73">
      <c r="BP17998" s="8"/>
      <c r="BQ17998" s="8"/>
      <c r="BR17998" s="8"/>
      <c r="BS17998" s="8"/>
      <c r="BT17998" s="8"/>
      <c r="BU17998" s="8"/>
    </row>
    <row r="17999" spans="68:73">
      <c r="BP17999" s="10"/>
      <c r="BQ17999" s="10"/>
      <c r="BR17999" s="10"/>
      <c r="BS17999" s="10"/>
      <c r="BT17999" s="10"/>
      <c r="BU17999" s="10"/>
    </row>
    <row r="18000" spans="68:73">
      <c r="BP18000" s="8"/>
      <c r="BQ18000" s="8"/>
      <c r="BR18000" s="8"/>
      <c r="BS18000" s="8"/>
      <c r="BT18000" s="8"/>
      <c r="BU18000" s="8"/>
    </row>
    <row r="18001" spans="68:73">
      <c r="BP18001" s="10"/>
      <c r="BQ18001" s="10"/>
      <c r="BR18001" s="10"/>
      <c r="BS18001" s="10"/>
      <c r="BT18001" s="10"/>
      <c r="BU18001" s="10"/>
    </row>
    <row r="18002" spans="68:73">
      <c r="BP18002" s="8"/>
      <c r="BQ18002" s="8"/>
      <c r="BR18002" s="8"/>
      <c r="BS18002" s="8"/>
      <c r="BT18002" s="8"/>
      <c r="BU18002" s="8"/>
    </row>
    <row r="18003" spans="68:73">
      <c r="BP18003" s="10"/>
      <c r="BQ18003" s="10"/>
      <c r="BR18003" s="10"/>
      <c r="BS18003" s="10"/>
      <c r="BT18003" s="10"/>
      <c r="BU18003" s="10"/>
    </row>
    <row r="18004" spans="68:73">
      <c r="BP18004" s="8"/>
      <c r="BQ18004" s="8"/>
      <c r="BR18004" s="8"/>
      <c r="BS18004" s="8"/>
      <c r="BT18004" s="8"/>
      <c r="BU18004" s="8"/>
    </row>
    <row r="18005" spans="68:73">
      <c r="BP18005" s="10"/>
      <c r="BQ18005" s="10"/>
      <c r="BR18005" s="10"/>
      <c r="BS18005" s="10"/>
      <c r="BT18005" s="10"/>
      <c r="BU18005" s="10"/>
    </row>
    <row r="18006" spans="68:73">
      <c r="BP18006" s="8"/>
      <c r="BQ18006" s="8"/>
      <c r="BR18006" s="8"/>
      <c r="BS18006" s="8"/>
      <c r="BT18006" s="8"/>
      <c r="BU18006" s="8"/>
    </row>
    <row r="18007" spans="68:73">
      <c r="BP18007" s="10"/>
      <c r="BQ18007" s="10"/>
      <c r="BR18007" s="10"/>
      <c r="BS18007" s="10"/>
      <c r="BT18007" s="10"/>
      <c r="BU18007" s="10"/>
    </row>
    <row r="18008" spans="68:73">
      <c r="BP18008" s="8"/>
      <c r="BQ18008" s="8"/>
      <c r="BR18008" s="8"/>
      <c r="BS18008" s="8"/>
      <c r="BT18008" s="8"/>
      <c r="BU18008" s="8"/>
    </row>
    <row r="18009" spans="68:73">
      <c r="BP18009" s="10"/>
      <c r="BQ18009" s="10"/>
      <c r="BR18009" s="10"/>
      <c r="BS18009" s="10"/>
      <c r="BT18009" s="10"/>
      <c r="BU18009" s="10"/>
    </row>
    <row r="18010" spans="68:73">
      <c r="BP18010" s="8"/>
      <c r="BQ18010" s="8"/>
      <c r="BR18010" s="8"/>
      <c r="BS18010" s="8"/>
      <c r="BT18010" s="8"/>
      <c r="BU18010" s="8"/>
    </row>
    <row r="18011" spans="68:73">
      <c r="BP18011" s="10"/>
      <c r="BQ18011" s="10"/>
      <c r="BR18011" s="10"/>
      <c r="BS18011" s="10"/>
      <c r="BT18011" s="10"/>
      <c r="BU18011" s="10"/>
    </row>
    <row r="18012" spans="68:73">
      <c r="BP18012" s="8"/>
      <c r="BQ18012" s="8"/>
      <c r="BR18012" s="8"/>
      <c r="BS18012" s="8"/>
      <c r="BT18012" s="8"/>
      <c r="BU18012" s="8"/>
    </row>
    <row r="18013" spans="68:73">
      <c r="BP18013" s="10"/>
      <c r="BQ18013" s="10"/>
      <c r="BR18013" s="10"/>
      <c r="BS18013" s="10"/>
      <c r="BT18013" s="10"/>
      <c r="BU18013" s="10"/>
    </row>
    <row r="18014" spans="68:73">
      <c r="BP18014" s="8"/>
      <c r="BQ18014" s="8"/>
      <c r="BR18014" s="8"/>
      <c r="BS18014" s="8"/>
      <c r="BT18014" s="8"/>
      <c r="BU18014" s="8"/>
    </row>
    <row r="18015" spans="68:73">
      <c r="BP18015" s="10"/>
      <c r="BQ18015" s="10"/>
      <c r="BR18015" s="10"/>
      <c r="BS18015" s="10"/>
      <c r="BT18015" s="10"/>
      <c r="BU18015" s="10"/>
    </row>
    <row r="18016" spans="68:73">
      <c r="BP18016" s="8"/>
      <c r="BQ18016" s="8"/>
      <c r="BR18016" s="8"/>
      <c r="BS18016" s="8"/>
      <c r="BT18016" s="8"/>
      <c r="BU18016" s="8"/>
    </row>
    <row r="18017" spans="68:73">
      <c r="BP18017" s="10"/>
      <c r="BQ18017" s="10"/>
      <c r="BR18017" s="10"/>
      <c r="BS18017" s="10"/>
      <c r="BT18017" s="10"/>
      <c r="BU18017" s="10"/>
    </row>
    <row r="18018" spans="68:73">
      <c r="BP18018" s="8"/>
      <c r="BQ18018" s="8"/>
      <c r="BR18018" s="8"/>
      <c r="BS18018" s="8"/>
      <c r="BT18018" s="8"/>
      <c r="BU18018" s="8"/>
    </row>
    <row r="18019" spans="68:73">
      <c r="BP18019" s="10"/>
      <c r="BQ18019" s="10"/>
      <c r="BR18019" s="10"/>
      <c r="BS18019" s="10"/>
      <c r="BT18019" s="10"/>
      <c r="BU18019" s="10"/>
    </row>
    <row r="18020" spans="68:73">
      <c r="BP18020" s="8"/>
      <c r="BQ18020" s="8"/>
      <c r="BR18020" s="8"/>
      <c r="BS18020" s="8"/>
      <c r="BT18020" s="8"/>
      <c r="BU18020" s="8"/>
    </row>
    <row r="18021" spans="68:73">
      <c r="BP18021" s="10"/>
      <c r="BQ18021" s="10"/>
      <c r="BR18021" s="10"/>
      <c r="BS18021" s="10"/>
      <c r="BT18021" s="10"/>
      <c r="BU18021" s="10"/>
    </row>
    <row r="18022" spans="68:73">
      <c r="BP18022" s="8"/>
      <c r="BQ18022" s="8"/>
      <c r="BR18022" s="8"/>
      <c r="BS18022" s="8"/>
      <c r="BT18022" s="8"/>
      <c r="BU18022" s="8"/>
    </row>
    <row r="18023" spans="68:73">
      <c r="BP18023" s="10"/>
      <c r="BQ18023" s="10"/>
      <c r="BR18023" s="10"/>
      <c r="BS18023" s="10"/>
      <c r="BT18023" s="10"/>
      <c r="BU18023" s="10"/>
    </row>
    <row r="18024" spans="68:73">
      <c r="BP18024" s="8"/>
      <c r="BQ18024" s="8"/>
      <c r="BR18024" s="8"/>
      <c r="BS18024" s="8"/>
      <c r="BT18024" s="8"/>
      <c r="BU18024" s="8"/>
    </row>
    <row r="18025" spans="68:73">
      <c r="BP18025" s="10"/>
      <c r="BQ18025" s="10"/>
      <c r="BR18025" s="10"/>
      <c r="BS18025" s="10"/>
      <c r="BT18025" s="10"/>
      <c r="BU18025" s="10"/>
    </row>
    <row r="18026" spans="68:73">
      <c r="BP18026" s="8"/>
      <c r="BQ18026" s="8"/>
      <c r="BR18026" s="8"/>
      <c r="BS18026" s="8"/>
      <c r="BT18026" s="8"/>
      <c r="BU18026" s="8"/>
    </row>
    <row r="18027" spans="68:73">
      <c r="BP18027" s="10"/>
      <c r="BQ18027" s="10"/>
      <c r="BR18027" s="10"/>
      <c r="BS18027" s="10"/>
      <c r="BT18027" s="10"/>
      <c r="BU18027" s="10"/>
    </row>
    <row r="18028" spans="68:73">
      <c r="BP18028" s="8"/>
      <c r="BQ18028" s="8"/>
      <c r="BR18028" s="8"/>
      <c r="BS18028" s="8"/>
      <c r="BT18028" s="8"/>
      <c r="BU18028" s="8"/>
    </row>
    <row r="18029" spans="68:73">
      <c r="BP18029" s="10"/>
      <c r="BQ18029" s="10"/>
      <c r="BR18029" s="10"/>
      <c r="BS18029" s="10"/>
      <c r="BT18029" s="10"/>
      <c r="BU18029" s="10"/>
    </row>
    <row r="18030" spans="68:73">
      <c r="BP18030" s="8"/>
      <c r="BQ18030" s="8"/>
      <c r="BR18030" s="8"/>
      <c r="BS18030" s="8"/>
      <c r="BT18030" s="8"/>
      <c r="BU18030" s="8"/>
    </row>
    <row r="18031" spans="68:73">
      <c r="BP18031" s="10"/>
      <c r="BQ18031" s="10"/>
      <c r="BR18031" s="10"/>
      <c r="BS18031" s="10"/>
      <c r="BT18031" s="10"/>
      <c r="BU18031" s="10"/>
    </row>
    <row r="18032" spans="68:73">
      <c r="BP18032" s="8"/>
      <c r="BQ18032" s="8"/>
      <c r="BR18032" s="8"/>
      <c r="BS18032" s="8"/>
      <c r="BT18032" s="8"/>
      <c r="BU18032" s="8"/>
    </row>
    <row r="18033" spans="68:73">
      <c r="BP18033" s="10"/>
      <c r="BQ18033" s="10"/>
      <c r="BR18033" s="10"/>
      <c r="BS18033" s="10"/>
      <c r="BT18033" s="10"/>
      <c r="BU18033" s="10"/>
    </row>
    <row r="18034" spans="68:73">
      <c r="BP18034" s="8"/>
      <c r="BQ18034" s="8"/>
      <c r="BR18034" s="8"/>
      <c r="BS18034" s="8"/>
      <c r="BT18034" s="8"/>
      <c r="BU18034" s="8"/>
    </row>
    <row r="18035" spans="68:73">
      <c r="BP18035" s="10"/>
      <c r="BQ18035" s="10"/>
      <c r="BR18035" s="10"/>
      <c r="BS18035" s="10"/>
      <c r="BT18035" s="10"/>
      <c r="BU18035" s="10"/>
    </row>
    <row r="18036" spans="68:73">
      <c r="BP18036" s="8"/>
      <c r="BQ18036" s="8"/>
      <c r="BR18036" s="8"/>
      <c r="BS18036" s="8"/>
      <c r="BT18036" s="8"/>
      <c r="BU18036" s="8"/>
    </row>
    <row r="18037" spans="68:73">
      <c r="BP18037" s="10"/>
      <c r="BQ18037" s="10"/>
      <c r="BR18037" s="10"/>
      <c r="BS18037" s="10"/>
      <c r="BT18037" s="10"/>
      <c r="BU18037" s="10"/>
    </row>
    <row r="18038" spans="68:73">
      <c r="BP18038" s="8"/>
      <c r="BQ18038" s="8"/>
      <c r="BR18038" s="8"/>
      <c r="BS18038" s="8"/>
      <c r="BT18038" s="8"/>
      <c r="BU18038" s="8"/>
    </row>
    <row r="18039" spans="68:73">
      <c r="BP18039" s="10"/>
      <c r="BQ18039" s="10"/>
      <c r="BR18039" s="10"/>
      <c r="BS18039" s="10"/>
      <c r="BT18039" s="10"/>
      <c r="BU18039" s="10"/>
    </row>
    <row r="18040" spans="68:73">
      <c r="BP18040" s="8"/>
      <c r="BQ18040" s="8"/>
      <c r="BR18040" s="8"/>
      <c r="BS18040" s="8"/>
      <c r="BT18040" s="8"/>
      <c r="BU18040" s="8"/>
    </row>
    <row r="18041" spans="68:73">
      <c r="BP18041" s="10"/>
      <c r="BQ18041" s="10"/>
      <c r="BR18041" s="10"/>
      <c r="BS18041" s="10"/>
      <c r="BT18041" s="10"/>
      <c r="BU18041" s="10"/>
    </row>
    <row r="18042" spans="68:73">
      <c r="BP18042" s="8"/>
      <c r="BQ18042" s="8"/>
      <c r="BR18042" s="8"/>
      <c r="BS18042" s="8"/>
      <c r="BT18042" s="8"/>
      <c r="BU18042" s="8"/>
    </row>
    <row r="18043" spans="68:73">
      <c r="BP18043" s="10"/>
      <c r="BQ18043" s="10"/>
      <c r="BR18043" s="10"/>
      <c r="BS18043" s="10"/>
      <c r="BT18043" s="10"/>
      <c r="BU18043" s="10"/>
    </row>
    <row r="18044" spans="68:73">
      <c r="BP18044" s="8"/>
      <c r="BQ18044" s="8"/>
      <c r="BR18044" s="8"/>
      <c r="BS18044" s="8"/>
      <c r="BT18044" s="8"/>
      <c r="BU18044" s="8"/>
    </row>
    <row r="18045" spans="68:73">
      <c r="BP18045" s="10"/>
      <c r="BQ18045" s="10"/>
      <c r="BR18045" s="10"/>
      <c r="BS18045" s="10"/>
      <c r="BT18045" s="10"/>
      <c r="BU18045" s="10"/>
    </row>
    <row r="18046" spans="68:73">
      <c r="BP18046" s="8"/>
      <c r="BQ18046" s="8"/>
      <c r="BR18046" s="8"/>
      <c r="BS18046" s="8"/>
      <c r="BT18046" s="8"/>
      <c r="BU18046" s="8"/>
    </row>
    <row r="18047" spans="68:73">
      <c r="BP18047" s="10"/>
      <c r="BQ18047" s="10"/>
      <c r="BR18047" s="10"/>
      <c r="BS18047" s="10"/>
      <c r="BT18047" s="10"/>
      <c r="BU18047" s="10"/>
    </row>
    <row r="18048" spans="68:73">
      <c r="BP18048" s="8"/>
      <c r="BQ18048" s="8"/>
      <c r="BR18048" s="8"/>
      <c r="BS18048" s="8"/>
      <c r="BT18048" s="8"/>
      <c r="BU18048" s="8"/>
    </row>
    <row r="18049" spans="68:73">
      <c r="BP18049" s="10"/>
      <c r="BQ18049" s="10"/>
      <c r="BR18049" s="10"/>
      <c r="BS18049" s="10"/>
      <c r="BT18049" s="10"/>
      <c r="BU18049" s="10"/>
    </row>
    <row r="18050" spans="68:73">
      <c r="BP18050" s="8"/>
      <c r="BQ18050" s="8"/>
      <c r="BR18050" s="8"/>
      <c r="BS18050" s="8"/>
      <c r="BT18050" s="8"/>
      <c r="BU18050" s="8"/>
    </row>
    <row r="18051" spans="68:73">
      <c r="BP18051" s="10"/>
      <c r="BQ18051" s="10"/>
      <c r="BR18051" s="10"/>
      <c r="BS18051" s="10"/>
      <c r="BT18051" s="10"/>
      <c r="BU18051" s="10"/>
    </row>
    <row r="18052" spans="68:73">
      <c r="BP18052" s="8"/>
      <c r="BQ18052" s="8"/>
      <c r="BR18052" s="8"/>
      <c r="BS18052" s="8"/>
      <c r="BT18052" s="8"/>
      <c r="BU18052" s="8"/>
    </row>
    <row r="18053" spans="68:73">
      <c r="BP18053" s="10"/>
      <c r="BQ18053" s="10"/>
      <c r="BR18053" s="10"/>
      <c r="BS18053" s="10"/>
      <c r="BT18053" s="10"/>
      <c r="BU18053" s="10"/>
    </row>
    <row r="18054" spans="68:73">
      <c r="BP18054" s="8"/>
      <c r="BQ18054" s="8"/>
      <c r="BR18054" s="8"/>
      <c r="BS18054" s="8"/>
      <c r="BT18054" s="8"/>
      <c r="BU18054" s="8"/>
    </row>
    <row r="18055" spans="68:73">
      <c r="BP18055" s="10"/>
      <c r="BQ18055" s="10"/>
      <c r="BR18055" s="10"/>
      <c r="BS18055" s="10"/>
      <c r="BT18055" s="10"/>
      <c r="BU18055" s="10"/>
    </row>
    <row r="18056" spans="68:73">
      <c r="BP18056" s="8"/>
      <c r="BQ18056" s="8"/>
      <c r="BR18056" s="8"/>
      <c r="BS18056" s="8"/>
      <c r="BT18056" s="8"/>
      <c r="BU18056" s="8"/>
    </row>
    <row r="18057" spans="68:73">
      <c r="BP18057" s="10"/>
      <c r="BQ18057" s="10"/>
      <c r="BR18057" s="10"/>
      <c r="BS18057" s="10"/>
      <c r="BT18057" s="10"/>
      <c r="BU18057" s="10"/>
    </row>
    <row r="18058" spans="68:73">
      <c r="BP18058" s="8"/>
      <c r="BQ18058" s="8"/>
      <c r="BR18058" s="8"/>
      <c r="BS18058" s="8"/>
      <c r="BT18058" s="8"/>
      <c r="BU18058" s="8"/>
    </row>
    <row r="18059" spans="68:73">
      <c r="BP18059" s="10"/>
      <c r="BQ18059" s="10"/>
      <c r="BR18059" s="10"/>
      <c r="BS18059" s="10"/>
      <c r="BT18059" s="10"/>
      <c r="BU18059" s="10"/>
    </row>
    <row r="18060" spans="68:73">
      <c r="BP18060" s="8"/>
      <c r="BQ18060" s="8"/>
      <c r="BR18060" s="8"/>
      <c r="BS18060" s="8"/>
      <c r="BT18060" s="8"/>
      <c r="BU18060" s="8"/>
    </row>
    <row r="18061" spans="68:73">
      <c r="BP18061" s="10"/>
      <c r="BQ18061" s="10"/>
      <c r="BR18061" s="10"/>
      <c r="BS18061" s="10"/>
      <c r="BT18061" s="10"/>
      <c r="BU18061" s="10"/>
    </row>
    <row r="18062" spans="68:73">
      <c r="BP18062" s="8"/>
      <c r="BQ18062" s="8"/>
      <c r="BR18062" s="8"/>
      <c r="BS18062" s="8"/>
      <c r="BT18062" s="8"/>
      <c r="BU18062" s="8"/>
    </row>
    <row r="18063" spans="68:73">
      <c r="BP18063" s="10"/>
      <c r="BQ18063" s="10"/>
      <c r="BR18063" s="10"/>
      <c r="BS18063" s="10"/>
      <c r="BT18063" s="10"/>
      <c r="BU18063" s="10"/>
    </row>
    <row r="18064" spans="68:73">
      <c r="BP18064" s="8"/>
      <c r="BQ18064" s="8"/>
      <c r="BR18064" s="8"/>
      <c r="BS18064" s="8"/>
      <c r="BT18064" s="8"/>
      <c r="BU18064" s="8"/>
    </row>
    <row r="18065" spans="68:73">
      <c r="BP18065" s="10"/>
      <c r="BQ18065" s="10"/>
      <c r="BR18065" s="10"/>
      <c r="BS18065" s="10"/>
      <c r="BT18065" s="10"/>
      <c r="BU18065" s="10"/>
    </row>
    <row r="18066" spans="68:73">
      <c r="BP18066" s="8"/>
      <c r="BQ18066" s="8"/>
      <c r="BR18066" s="8"/>
      <c r="BS18066" s="8"/>
      <c r="BT18066" s="8"/>
      <c r="BU18066" s="8"/>
    </row>
    <row r="18067" spans="68:73">
      <c r="BP18067" s="10"/>
      <c r="BQ18067" s="10"/>
      <c r="BR18067" s="10"/>
      <c r="BS18067" s="10"/>
      <c r="BT18067" s="10"/>
      <c r="BU18067" s="10"/>
    </row>
    <row r="18068" spans="68:73">
      <c r="BP18068" s="8"/>
      <c r="BQ18068" s="8"/>
      <c r="BR18068" s="8"/>
      <c r="BS18068" s="8"/>
      <c r="BT18068" s="8"/>
      <c r="BU18068" s="8"/>
    </row>
    <row r="18069" spans="68:73">
      <c r="BP18069" s="10"/>
      <c r="BQ18069" s="10"/>
      <c r="BR18069" s="10"/>
      <c r="BS18069" s="10"/>
      <c r="BT18069" s="10"/>
      <c r="BU18069" s="10"/>
    </row>
    <row r="18070" spans="68:73">
      <c r="BP18070" s="8"/>
      <c r="BQ18070" s="8"/>
      <c r="BR18070" s="8"/>
      <c r="BS18070" s="8"/>
      <c r="BT18070" s="8"/>
      <c r="BU18070" s="8"/>
    </row>
    <row r="18071" spans="68:73">
      <c r="BP18071" s="10"/>
      <c r="BQ18071" s="10"/>
      <c r="BR18071" s="10"/>
      <c r="BS18071" s="10"/>
      <c r="BT18071" s="10"/>
      <c r="BU18071" s="10"/>
    </row>
    <row r="18072" spans="68:73">
      <c r="BP18072" s="8"/>
      <c r="BQ18072" s="8"/>
      <c r="BR18072" s="8"/>
      <c r="BS18072" s="8"/>
      <c r="BT18072" s="8"/>
      <c r="BU18072" s="8"/>
    </row>
    <row r="18073" spans="68:73">
      <c r="BP18073" s="10"/>
      <c r="BQ18073" s="10"/>
      <c r="BR18073" s="10"/>
      <c r="BS18073" s="10"/>
      <c r="BT18073" s="10"/>
      <c r="BU18073" s="10"/>
    </row>
    <row r="18074" spans="68:73">
      <c r="BP18074" s="8"/>
      <c r="BQ18074" s="8"/>
      <c r="BR18074" s="8"/>
      <c r="BS18074" s="8"/>
      <c r="BT18074" s="8"/>
      <c r="BU18074" s="8"/>
    </row>
    <row r="18075" spans="68:73">
      <c r="BP18075" s="10"/>
      <c r="BQ18075" s="10"/>
      <c r="BR18075" s="10"/>
      <c r="BS18075" s="10"/>
      <c r="BT18075" s="10"/>
      <c r="BU18075" s="10"/>
    </row>
    <row r="18076" spans="68:73">
      <c r="BP18076" s="8"/>
      <c r="BQ18076" s="8"/>
      <c r="BR18076" s="8"/>
      <c r="BS18076" s="8"/>
      <c r="BT18076" s="8"/>
      <c r="BU18076" s="8"/>
    </row>
    <row r="18077" spans="68:73">
      <c r="BP18077" s="10"/>
      <c r="BQ18077" s="10"/>
      <c r="BR18077" s="10"/>
      <c r="BS18077" s="10"/>
      <c r="BT18077" s="10"/>
      <c r="BU18077" s="10"/>
    </row>
    <row r="18078" spans="68:73">
      <c r="BP18078" s="8"/>
      <c r="BQ18078" s="8"/>
      <c r="BR18078" s="8"/>
      <c r="BS18078" s="8"/>
      <c r="BT18078" s="8"/>
      <c r="BU18078" s="8"/>
    </row>
    <row r="18079" spans="68:73">
      <c r="BP18079" s="10"/>
      <c r="BQ18079" s="10"/>
      <c r="BR18079" s="10"/>
      <c r="BS18079" s="10"/>
      <c r="BT18079" s="10"/>
      <c r="BU18079" s="10"/>
    </row>
    <row r="18080" spans="68:73">
      <c r="BP18080" s="8"/>
      <c r="BQ18080" s="8"/>
      <c r="BR18080" s="8"/>
      <c r="BS18080" s="8"/>
      <c r="BT18080" s="8"/>
      <c r="BU18080" s="8"/>
    </row>
    <row r="18081" spans="68:73">
      <c r="BP18081" s="10"/>
      <c r="BQ18081" s="10"/>
      <c r="BR18081" s="10"/>
      <c r="BS18081" s="10"/>
      <c r="BT18081" s="10"/>
      <c r="BU18081" s="10"/>
    </row>
    <row r="18082" spans="68:73">
      <c r="BP18082" s="8"/>
      <c r="BQ18082" s="8"/>
      <c r="BR18082" s="8"/>
      <c r="BS18082" s="8"/>
      <c r="BT18082" s="8"/>
      <c r="BU18082" s="8"/>
    </row>
    <row r="18083" spans="68:73">
      <c r="BP18083" s="10"/>
      <c r="BQ18083" s="10"/>
      <c r="BR18083" s="10"/>
      <c r="BS18083" s="10"/>
      <c r="BT18083" s="10"/>
      <c r="BU18083" s="10"/>
    </row>
    <row r="18084" spans="68:73">
      <c r="BP18084" s="8"/>
      <c r="BQ18084" s="8"/>
      <c r="BR18084" s="8"/>
      <c r="BS18084" s="8"/>
      <c r="BT18084" s="8"/>
      <c r="BU18084" s="8"/>
    </row>
    <row r="18085" spans="68:73">
      <c r="BP18085" s="10"/>
      <c r="BQ18085" s="10"/>
      <c r="BR18085" s="10"/>
      <c r="BS18085" s="10"/>
      <c r="BT18085" s="10"/>
      <c r="BU18085" s="10"/>
    </row>
    <row r="18086" spans="68:73">
      <c r="BP18086" s="8"/>
      <c r="BQ18086" s="8"/>
      <c r="BR18086" s="8"/>
      <c r="BS18086" s="8"/>
      <c r="BT18086" s="8"/>
      <c r="BU18086" s="8"/>
    </row>
    <row r="18087" spans="68:73">
      <c r="BP18087" s="10"/>
      <c r="BQ18087" s="10"/>
      <c r="BR18087" s="10"/>
      <c r="BS18087" s="10"/>
      <c r="BT18087" s="10"/>
      <c r="BU18087" s="10"/>
    </row>
    <row r="18088" spans="68:73">
      <c r="BP18088" s="8"/>
      <c r="BQ18088" s="8"/>
      <c r="BR18088" s="8"/>
      <c r="BS18088" s="8"/>
      <c r="BT18088" s="8"/>
      <c r="BU18088" s="8"/>
    </row>
    <row r="18089" spans="68:73">
      <c r="BP18089" s="10"/>
      <c r="BQ18089" s="10"/>
      <c r="BR18089" s="10"/>
      <c r="BS18089" s="10"/>
      <c r="BT18089" s="10"/>
      <c r="BU18089" s="10"/>
    </row>
    <row r="18090" spans="68:73">
      <c r="BP18090" s="8"/>
      <c r="BQ18090" s="8"/>
      <c r="BR18090" s="8"/>
      <c r="BS18090" s="8"/>
      <c r="BT18090" s="8"/>
      <c r="BU18090" s="8"/>
    </row>
    <row r="18091" spans="68:73">
      <c r="BP18091" s="10"/>
      <c r="BQ18091" s="10"/>
      <c r="BR18091" s="10"/>
      <c r="BS18091" s="10"/>
      <c r="BT18091" s="10"/>
      <c r="BU18091" s="10"/>
    </row>
    <row r="18092" spans="68:73">
      <c r="BP18092" s="8"/>
      <c r="BQ18092" s="8"/>
      <c r="BR18092" s="8"/>
      <c r="BS18092" s="8"/>
      <c r="BT18092" s="8"/>
      <c r="BU18092" s="8"/>
    </row>
    <row r="18093" spans="68:73">
      <c r="BP18093" s="10"/>
      <c r="BQ18093" s="10"/>
      <c r="BR18093" s="10"/>
      <c r="BS18093" s="10"/>
      <c r="BT18093" s="10"/>
      <c r="BU18093" s="10"/>
    </row>
    <row r="18094" spans="68:73">
      <c r="BP18094" s="8"/>
      <c r="BQ18094" s="8"/>
      <c r="BR18094" s="8"/>
      <c r="BS18094" s="8"/>
      <c r="BT18094" s="8"/>
      <c r="BU18094" s="8"/>
    </row>
    <row r="18095" spans="68:73">
      <c r="BP18095" s="10"/>
      <c r="BQ18095" s="10"/>
      <c r="BR18095" s="10"/>
      <c r="BS18095" s="10"/>
      <c r="BT18095" s="10"/>
      <c r="BU18095" s="10"/>
    </row>
    <row r="18096" spans="68:73">
      <c r="BP18096" s="8"/>
      <c r="BQ18096" s="8"/>
      <c r="BR18096" s="8"/>
      <c r="BS18096" s="8"/>
      <c r="BT18096" s="8"/>
      <c r="BU18096" s="8"/>
    </row>
    <row r="18097" spans="68:73">
      <c r="BP18097" s="10"/>
      <c r="BQ18097" s="10"/>
      <c r="BR18097" s="10"/>
      <c r="BS18097" s="10"/>
      <c r="BT18097" s="10"/>
      <c r="BU18097" s="10"/>
    </row>
    <row r="18098" spans="68:73">
      <c r="BP18098" s="8"/>
      <c r="BQ18098" s="8"/>
      <c r="BR18098" s="8"/>
      <c r="BS18098" s="8"/>
      <c r="BT18098" s="8"/>
      <c r="BU18098" s="8"/>
    </row>
    <row r="18099" spans="68:73">
      <c r="BP18099" s="10"/>
      <c r="BQ18099" s="10"/>
      <c r="BR18099" s="10"/>
      <c r="BS18099" s="10"/>
      <c r="BT18099" s="10"/>
      <c r="BU18099" s="10"/>
    </row>
    <row r="18100" spans="68:73">
      <c r="BP18100" s="8"/>
      <c r="BQ18100" s="8"/>
      <c r="BR18100" s="8"/>
      <c r="BS18100" s="8"/>
      <c r="BT18100" s="8"/>
      <c r="BU18100" s="8"/>
    </row>
    <row r="18101" spans="68:73">
      <c r="BP18101" s="10"/>
      <c r="BQ18101" s="10"/>
      <c r="BR18101" s="10"/>
      <c r="BS18101" s="10"/>
      <c r="BT18101" s="10"/>
      <c r="BU18101" s="10"/>
    </row>
    <row r="18102" spans="68:73">
      <c r="BP18102" s="8"/>
      <c r="BQ18102" s="8"/>
      <c r="BR18102" s="8"/>
      <c r="BS18102" s="8"/>
      <c r="BT18102" s="8"/>
      <c r="BU18102" s="8"/>
    </row>
    <row r="18103" spans="68:73">
      <c r="BP18103" s="10"/>
      <c r="BQ18103" s="10"/>
      <c r="BR18103" s="10"/>
      <c r="BS18103" s="10"/>
      <c r="BT18103" s="10"/>
      <c r="BU18103" s="10"/>
    </row>
    <row r="18104" spans="68:73">
      <c r="BP18104" s="8"/>
      <c r="BQ18104" s="8"/>
      <c r="BR18104" s="8"/>
      <c r="BS18104" s="8"/>
      <c r="BT18104" s="8"/>
      <c r="BU18104" s="8"/>
    </row>
    <row r="18105" spans="68:73">
      <c r="BP18105" s="10"/>
      <c r="BQ18105" s="10"/>
      <c r="BR18105" s="10"/>
      <c r="BS18105" s="10"/>
      <c r="BT18105" s="10"/>
      <c r="BU18105" s="10"/>
    </row>
    <row r="18106" spans="68:73">
      <c r="BP18106" s="8"/>
      <c r="BQ18106" s="8"/>
      <c r="BR18106" s="8"/>
      <c r="BS18106" s="8"/>
      <c r="BT18106" s="8"/>
      <c r="BU18106" s="8"/>
    </row>
    <row r="18107" spans="68:73">
      <c r="BP18107" s="10"/>
      <c r="BQ18107" s="10"/>
      <c r="BR18107" s="10"/>
      <c r="BS18107" s="10"/>
      <c r="BT18107" s="10"/>
      <c r="BU18107" s="10"/>
    </row>
    <row r="18108" spans="68:73">
      <c r="BP18108" s="8"/>
      <c r="BQ18108" s="8"/>
      <c r="BR18108" s="8"/>
      <c r="BS18108" s="8"/>
      <c r="BT18108" s="8"/>
      <c r="BU18108" s="8"/>
    </row>
    <row r="18109" spans="68:73">
      <c r="BP18109" s="10"/>
      <c r="BQ18109" s="10"/>
      <c r="BR18109" s="10"/>
      <c r="BS18109" s="10"/>
      <c r="BT18109" s="10"/>
      <c r="BU18109" s="10"/>
    </row>
    <row r="18110" spans="68:73">
      <c r="BP18110" s="8"/>
      <c r="BQ18110" s="8"/>
      <c r="BR18110" s="8"/>
      <c r="BS18110" s="8"/>
      <c r="BT18110" s="8"/>
      <c r="BU18110" s="8"/>
    </row>
    <row r="18111" spans="68:73">
      <c r="BP18111" s="10"/>
      <c r="BQ18111" s="10"/>
      <c r="BR18111" s="10"/>
      <c r="BS18111" s="10"/>
      <c r="BT18111" s="10"/>
      <c r="BU18111" s="10"/>
    </row>
    <row r="18112" spans="68:73">
      <c r="BP18112" s="8"/>
      <c r="BQ18112" s="8"/>
      <c r="BR18112" s="8"/>
      <c r="BS18112" s="8"/>
      <c r="BT18112" s="8"/>
      <c r="BU18112" s="8"/>
    </row>
    <row r="18113" spans="68:73">
      <c r="BP18113" s="10"/>
      <c r="BQ18113" s="10"/>
      <c r="BR18113" s="10"/>
      <c r="BS18113" s="10"/>
      <c r="BT18113" s="10"/>
      <c r="BU18113" s="10"/>
    </row>
    <row r="18114" spans="68:73">
      <c r="BP18114" s="8"/>
      <c r="BQ18114" s="8"/>
      <c r="BR18114" s="8"/>
      <c r="BS18114" s="8"/>
      <c r="BT18114" s="8"/>
      <c r="BU18114" s="8"/>
    </row>
    <row r="18115" spans="68:73">
      <c r="BP18115" s="10"/>
      <c r="BQ18115" s="10"/>
      <c r="BR18115" s="10"/>
      <c r="BS18115" s="10"/>
      <c r="BT18115" s="10"/>
      <c r="BU18115" s="10"/>
    </row>
    <row r="18116" spans="68:73">
      <c r="BP18116" s="8"/>
      <c r="BQ18116" s="8"/>
      <c r="BR18116" s="8"/>
      <c r="BS18116" s="8"/>
      <c r="BT18116" s="8"/>
      <c r="BU18116" s="8"/>
    </row>
    <row r="18117" spans="68:73">
      <c r="BP18117" s="10"/>
      <c r="BQ18117" s="10"/>
      <c r="BR18117" s="10"/>
      <c r="BS18117" s="10"/>
      <c r="BT18117" s="10"/>
      <c r="BU18117" s="10"/>
    </row>
    <row r="18118" spans="68:73">
      <c r="BP18118" s="8"/>
      <c r="BQ18118" s="8"/>
      <c r="BR18118" s="8"/>
      <c r="BS18118" s="8"/>
      <c r="BT18118" s="8"/>
      <c r="BU18118" s="8"/>
    </row>
    <row r="18119" spans="68:73">
      <c r="BP18119" s="10"/>
      <c r="BQ18119" s="10"/>
      <c r="BR18119" s="10"/>
      <c r="BS18119" s="10"/>
      <c r="BT18119" s="10"/>
      <c r="BU18119" s="10"/>
    </row>
    <row r="18120" spans="68:73">
      <c r="BP18120" s="8"/>
      <c r="BQ18120" s="8"/>
      <c r="BR18120" s="8"/>
      <c r="BS18120" s="8"/>
      <c r="BT18120" s="8"/>
      <c r="BU18120" s="8"/>
    </row>
    <row r="18121" spans="68:73">
      <c r="BP18121" s="10"/>
      <c r="BQ18121" s="10"/>
      <c r="BR18121" s="10"/>
      <c r="BS18121" s="10"/>
      <c r="BT18121" s="10"/>
      <c r="BU18121" s="10"/>
    </row>
    <row r="18122" spans="68:73">
      <c r="BP18122" s="8"/>
      <c r="BQ18122" s="8"/>
      <c r="BR18122" s="8"/>
      <c r="BS18122" s="8"/>
      <c r="BT18122" s="8"/>
      <c r="BU18122" s="8"/>
    </row>
    <row r="18123" spans="68:73">
      <c r="BP18123" s="10"/>
      <c r="BQ18123" s="10"/>
      <c r="BR18123" s="10"/>
      <c r="BS18123" s="10"/>
      <c r="BT18123" s="10"/>
      <c r="BU18123" s="10"/>
    </row>
    <row r="18124" spans="68:73">
      <c r="BP18124" s="8"/>
      <c r="BQ18124" s="8"/>
      <c r="BR18124" s="8"/>
      <c r="BS18124" s="8"/>
      <c r="BT18124" s="8"/>
      <c r="BU18124" s="8"/>
    </row>
    <row r="18125" spans="68:73">
      <c r="BP18125" s="10"/>
      <c r="BQ18125" s="10"/>
      <c r="BR18125" s="10"/>
      <c r="BS18125" s="10"/>
      <c r="BT18125" s="10"/>
      <c r="BU18125" s="10"/>
    </row>
    <row r="18126" spans="68:73">
      <c r="BP18126" s="8"/>
      <c r="BQ18126" s="8"/>
      <c r="BR18126" s="8"/>
      <c r="BS18126" s="8"/>
      <c r="BT18126" s="8"/>
      <c r="BU18126" s="8"/>
    </row>
    <row r="18127" spans="68:73">
      <c r="BP18127" s="10"/>
      <c r="BQ18127" s="10"/>
      <c r="BR18127" s="10"/>
      <c r="BS18127" s="10"/>
      <c r="BT18127" s="10"/>
      <c r="BU18127" s="10"/>
    </row>
    <row r="18128" spans="68:73">
      <c r="BP18128" s="8"/>
      <c r="BQ18128" s="8"/>
      <c r="BR18128" s="8"/>
      <c r="BS18128" s="8"/>
      <c r="BT18128" s="8"/>
      <c r="BU18128" s="8"/>
    </row>
    <row r="18129" spans="68:73">
      <c r="BP18129" s="10"/>
      <c r="BQ18129" s="10"/>
      <c r="BR18129" s="10"/>
      <c r="BS18129" s="10"/>
      <c r="BT18129" s="10"/>
      <c r="BU18129" s="10"/>
    </row>
    <row r="18130" spans="68:73">
      <c r="BP18130" s="8"/>
      <c r="BQ18130" s="8"/>
      <c r="BR18130" s="8"/>
      <c r="BS18130" s="8"/>
      <c r="BT18130" s="8"/>
      <c r="BU18130" s="8"/>
    </row>
    <row r="18131" spans="68:73">
      <c r="BP18131" s="10"/>
      <c r="BQ18131" s="10"/>
      <c r="BR18131" s="10"/>
      <c r="BS18131" s="10"/>
      <c r="BT18131" s="10"/>
      <c r="BU18131" s="10"/>
    </row>
    <row r="18132" spans="68:73">
      <c r="BP18132" s="8"/>
      <c r="BQ18132" s="8"/>
      <c r="BR18132" s="8"/>
      <c r="BS18132" s="8"/>
      <c r="BT18132" s="8"/>
      <c r="BU18132" s="8"/>
    </row>
    <row r="18133" spans="68:73">
      <c r="BP18133" s="10"/>
      <c r="BQ18133" s="10"/>
      <c r="BR18133" s="10"/>
      <c r="BS18133" s="10"/>
      <c r="BT18133" s="10"/>
      <c r="BU18133" s="10"/>
    </row>
    <row r="18134" spans="68:73">
      <c r="BP18134" s="8"/>
      <c r="BQ18134" s="8"/>
      <c r="BR18134" s="8"/>
      <c r="BS18134" s="8"/>
      <c r="BT18134" s="8"/>
      <c r="BU18134" s="8"/>
    </row>
    <row r="18135" spans="68:73">
      <c r="BP18135" s="10"/>
      <c r="BQ18135" s="10"/>
      <c r="BR18135" s="10"/>
      <c r="BS18135" s="10"/>
      <c r="BT18135" s="10"/>
      <c r="BU18135" s="10"/>
    </row>
    <row r="18136" spans="68:73">
      <c r="BP18136" s="8"/>
      <c r="BQ18136" s="8"/>
      <c r="BR18136" s="8"/>
      <c r="BS18136" s="8"/>
      <c r="BT18136" s="8"/>
      <c r="BU18136" s="8"/>
    </row>
    <row r="18137" spans="68:73">
      <c r="BP18137" s="10"/>
      <c r="BQ18137" s="10"/>
      <c r="BR18137" s="10"/>
      <c r="BS18137" s="10"/>
      <c r="BT18137" s="10"/>
      <c r="BU18137" s="10"/>
    </row>
    <row r="18138" spans="68:73">
      <c r="BP18138" s="8"/>
      <c r="BQ18138" s="8"/>
      <c r="BR18138" s="8"/>
      <c r="BS18138" s="8"/>
      <c r="BT18138" s="8"/>
      <c r="BU18138" s="8"/>
    </row>
    <row r="18139" spans="68:73">
      <c r="BP18139" s="10"/>
      <c r="BQ18139" s="10"/>
      <c r="BR18139" s="10"/>
      <c r="BS18139" s="10"/>
      <c r="BT18139" s="10"/>
      <c r="BU18139" s="10"/>
    </row>
    <row r="18140" spans="68:73">
      <c r="BP18140" s="8"/>
      <c r="BQ18140" s="8"/>
      <c r="BR18140" s="8"/>
      <c r="BS18140" s="8"/>
      <c r="BT18140" s="8"/>
      <c r="BU18140" s="8"/>
    </row>
    <row r="18141" spans="68:73">
      <c r="BP18141" s="10"/>
      <c r="BQ18141" s="10"/>
      <c r="BR18141" s="10"/>
      <c r="BS18141" s="10"/>
      <c r="BT18141" s="10"/>
      <c r="BU18141" s="10"/>
    </row>
    <row r="18142" spans="68:73">
      <c r="BP18142" s="8"/>
      <c r="BQ18142" s="8"/>
      <c r="BR18142" s="8"/>
      <c r="BS18142" s="8"/>
      <c r="BT18142" s="8"/>
      <c r="BU18142" s="8"/>
    </row>
    <row r="18143" spans="68:73">
      <c r="BP18143" s="10"/>
      <c r="BQ18143" s="10"/>
      <c r="BR18143" s="10"/>
      <c r="BS18143" s="10"/>
      <c r="BT18143" s="10"/>
      <c r="BU18143" s="10"/>
    </row>
    <row r="18144" spans="68:73">
      <c r="BP18144" s="8"/>
      <c r="BQ18144" s="8"/>
      <c r="BR18144" s="8"/>
      <c r="BS18144" s="8"/>
      <c r="BT18144" s="8"/>
      <c r="BU18144" s="8"/>
    </row>
    <row r="18145" spans="68:73">
      <c r="BP18145" s="10"/>
      <c r="BQ18145" s="10"/>
      <c r="BR18145" s="10"/>
      <c r="BS18145" s="10"/>
      <c r="BT18145" s="10"/>
      <c r="BU18145" s="10"/>
    </row>
    <row r="18146" spans="68:73">
      <c r="BP18146" s="8"/>
      <c r="BQ18146" s="8"/>
      <c r="BR18146" s="8"/>
      <c r="BS18146" s="8"/>
      <c r="BT18146" s="8"/>
      <c r="BU18146" s="8"/>
    </row>
    <row r="18147" spans="68:73">
      <c r="BP18147" s="10"/>
      <c r="BQ18147" s="10"/>
      <c r="BR18147" s="10"/>
      <c r="BS18147" s="10"/>
      <c r="BT18147" s="10"/>
      <c r="BU18147" s="10"/>
    </row>
    <row r="18148" spans="68:73">
      <c r="BP18148" s="8"/>
      <c r="BQ18148" s="8"/>
      <c r="BR18148" s="8"/>
      <c r="BS18148" s="8"/>
      <c r="BT18148" s="8"/>
      <c r="BU18148" s="8"/>
    </row>
    <row r="18149" spans="68:73">
      <c r="BP18149" s="10"/>
      <c r="BQ18149" s="10"/>
      <c r="BR18149" s="10"/>
      <c r="BS18149" s="10"/>
      <c r="BT18149" s="10"/>
      <c r="BU18149" s="10"/>
    </row>
    <row r="18150" spans="68:73">
      <c r="BP18150" s="8"/>
      <c r="BQ18150" s="8"/>
      <c r="BR18150" s="8"/>
      <c r="BS18150" s="8"/>
      <c r="BT18150" s="8"/>
      <c r="BU18150" s="8"/>
    </row>
    <row r="18151" spans="68:73">
      <c r="BP18151" s="10"/>
      <c r="BQ18151" s="10"/>
      <c r="BR18151" s="10"/>
      <c r="BS18151" s="10"/>
      <c r="BT18151" s="10"/>
      <c r="BU18151" s="10"/>
    </row>
    <row r="18152" spans="68:73">
      <c r="BP18152" s="8"/>
      <c r="BQ18152" s="8"/>
      <c r="BR18152" s="8"/>
      <c r="BS18152" s="8"/>
      <c r="BT18152" s="8"/>
      <c r="BU18152" s="8"/>
    </row>
    <row r="18153" spans="68:73">
      <c r="BP18153" s="10"/>
      <c r="BQ18153" s="10"/>
      <c r="BR18153" s="10"/>
      <c r="BS18153" s="10"/>
      <c r="BT18153" s="10"/>
      <c r="BU18153" s="10"/>
    </row>
    <row r="18154" spans="68:73">
      <c r="BP18154" s="8"/>
      <c r="BQ18154" s="8"/>
      <c r="BR18154" s="8"/>
      <c r="BS18154" s="8"/>
      <c r="BT18154" s="8"/>
      <c r="BU18154" s="8"/>
    </row>
    <row r="18155" spans="68:73">
      <c r="BP18155" s="10"/>
      <c r="BQ18155" s="10"/>
      <c r="BR18155" s="10"/>
      <c r="BS18155" s="10"/>
      <c r="BT18155" s="10"/>
      <c r="BU18155" s="10"/>
    </row>
    <row r="18156" spans="68:73">
      <c r="BP18156" s="8"/>
      <c r="BQ18156" s="8"/>
      <c r="BR18156" s="8"/>
      <c r="BS18156" s="8"/>
      <c r="BT18156" s="8"/>
      <c r="BU18156" s="8"/>
    </row>
    <row r="18157" spans="68:73">
      <c r="BP18157" s="10"/>
      <c r="BQ18157" s="10"/>
      <c r="BR18157" s="10"/>
      <c r="BS18157" s="10"/>
      <c r="BT18157" s="10"/>
      <c r="BU18157" s="10"/>
    </row>
    <row r="18158" spans="68:73">
      <c r="BP18158" s="8"/>
      <c r="BQ18158" s="8"/>
      <c r="BR18158" s="8"/>
      <c r="BS18158" s="8"/>
      <c r="BT18158" s="8"/>
      <c r="BU18158" s="8"/>
    </row>
    <row r="18159" spans="68:73">
      <c r="BP18159" s="10"/>
      <c r="BQ18159" s="10"/>
      <c r="BR18159" s="10"/>
      <c r="BS18159" s="10"/>
      <c r="BT18159" s="10"/>
      <c r="BU18159" s="10"/>
    </row>
    <row r="18160" spans="68:73">
      <c r="BP18160" s="8"/>
      <c r="BQ18160" s="8"/>
      <c r="BR18160" s="8"/>
      <c r="BS18160" s="8"/>
      <c r="BT18160" s="8"/>
      <c r="BU18160" s="8"/>
    </row>
    <row r="18161" spans="68:73">
      <c r="BP18161" s="10"/>
      <c r="BQ18161" s="10"/>
      <c r="BR18161" s="10"/>
      <c r="BS18161" s="10"/>
      <c r="BT18161" s="10"/>
      <c r="BU18161" s="10"/>
    </row>
    <row r="18162" spans="68:73">
      <c r="BP18162" s="8"/>
      <c r="BQ18162" s="8"/>
      <c r="BR18162" s="8"/>
      <c r="BS18162" s="8"/>
      <c r="BT18162" s="8"/>
      <c r="BU18162" s="8"/>
    </row>
    <row r="18163" spans="68:73">
      <c r="BP18163" s="10"/>
      <c r="BQ18163" s="10"/>
      <c r="BR18163" s="10"/>
      <c r="BS18163" s="10"/>
      <c r="BT18163" s="10"/>
      <c r="BU18163" s="10"/>
    </row>
    <row r="18164" spans="68:73">
      <c r="BP18164" s="8"/>
      <c r="BQ18164" s="8"/>
      <c r="BR18164" s="8"/>
      <c r="BS18164" s="8"/>
      <c r="BT18164" s="8"/>
      <c r="BU18164" s="8"/>
    </row>
    <row r="18165" spans="68:73">
      <c r="BP18165" s="10"/>
      <c r="BQ18165" s="10"/>
      <c r="BR18165" s="10"/>
      <c r="BS18165" s="10"/>
      <c r="BT18165" s="10"/>
      <c r="BU18165" s="10"/>
    </row>
    <row r="18166" spans="68:73">
      <c r="BP18166" s="8"/>
      <c r="BQ18166" s="8"/>
      <c r="BR18166" s="8"/>
      <c r="BS18166" s="8"/>
      <c r="BT18166" s="8"/>
      <c r="BU18166" s="8"/>
    </row>
    <row r="18167" spans="68:73">
      <c r="BP18167" s="10"/>
      <c r="BQ18167" s="10"/>
      <c r="BR18167" s="10"/>
      <c r="BS18167" s="10"/>
      <c r="BT18167" s="10"/>
      <c r="BU18167" s="10"/>
    </row>
    <row r="18168" spans="68:73">
      <c r="BP18168" s="8"/>
      <c r="BQ18168" s="8"/>
      <c r="BR18168" s="8"/>
      <c r="BS18168" s="8"/>
      <c r="BT18168" s="8"/>
      <c r="BU18168" s="8"/>
    </row>
    <row r="18169" spans="68:73">
      <c r="BP18169" s="10"/>
      <c r="BQ18169" s="10"/>
      <c r="BR18169" s="10"/>
      <c r="BS18169" s="10"/>
      <c r="BT18169" s="10"/>
      <c r="BU18169" s="10"/>
    </row>
    <row r="18170" spans="68:73">
      <c r="BP18170" s="8"/>
      <c r="BQ18170" s="8"/>
      <c r="BR18170" s="8"/>
      <c r="BS18170" s="8"/>
      <c r="BT18170" s="8"/>
      <c r="BU18170" s="8"/>
    </row>
    <row r="18171" spans="68:73">
      <c r="BP18171" s="10"/>
      <c r="BQ18171" s="10"/>
      <c r="BR18171" s="10"/>
      <c r="BS18171" s="10"/>
      <c r="BT18171" s="10"/>
      <c r="BU18171" s="10"/>
    </row>
    <row r="18172" spans="68:73">
      <c r="BP18172" s="8"/>
      <c r="BQ18172" s="8"/>
      <c r="BR18172" s="8"/>
      <c r="BS18172" s="8"/>
      <c r="BT18172" s="8"/>
      <c r="BU18172" s="8"/>
    </row>
    <row r="18173" spans="68:73">
      <c r="BP18173" s="10"/>
      <c r="BQ18173" s="10"/>
      <c r="BR18173" s="10"/>
      <c r="BS18173" s="10"/>
      <c r="BT18173" s="10"/>
      <c r="BU18173" s="10"/>
    </row>
    <row r="18174" spans="68:73">
      <c r="BP18174" s="8"/>
      <c r="BQ18174" s="8"/>
      <c r="BR18174" s="8"/>
      <c r="BS18174" s="8"/>
      <c r="BT18174" s="8"/>
      <c r="BU18174" s="8"/>
    </row>
    <row r="18175" spans="68:73">
      <c r="BP18175" s="10"/>
      <c r="BQ18175" s="10"/>
      <c r="BR18175" s="10"/>
      <c r="BS18175" s="10"/>
      <c r="BT18175" s="10"/>
      <c r="BU18175" s="10"/>
    </row>
    <row r="18176" spans="68:73">
      <c r="BP18176" s="8"/>
      <c r="BQ18176" s="8"/>
      <c r="BR18176" s="8"/>
      <c r="BS18176" s="8"/>
      <c r="BT18176" s="8"/>
      <c r="BU18176" s="8"/>
    </row>
    <row r="18177" spans="68:73">
      <c r="BP18177" s="10"/>
      <c r="BQ18177" s="10"/>
      <c r="BR18177" s="10"/>
      <c r="BS18177" s="10"/>
      <c r="BT18177" s="10"/>
      <c r="BU18177" s="10"/>
    </row>
    <row r="18178" spans="68:73">
      <c r="BP18178" s="8"/>
      <c r="BQ18178" s="8"/>
      <c r="BR18178" s="8"/>
      <c r="BS18178" s="8"/>
      <c r="BT18178" s="8"/>
      <c r="BU18178" s="8"/>
    </row>
    <row r="18179" spans="68:73">
      <c r="BP18179" s="10"/>
      <c r="BQ18179" s="10"/>
      <c r="BR18179" s="10"/>
      <c r="BS18179" s="10"/>
      <c r="BT18179" s="10"/>
      <c r="BU18179" s="10"/>
    </row>
    <row r="18180" spans="68:73">
      <c r="BP18180" s="8"/>
      <c r="BQ18180" s="8"/>
      <c r="BR18180" s="8"/>
      <c r="BS18180" s="8"/>
      <c r="BT18180" s="8"/>
      <c r="BU18180" s="8"/>
    </row>
    <row r="18181" spans="68:73">
      <c r="BP18181" s="10"/>
      <c r="BQ18181" s="10"/>
      <c r="BR18181" s="10"/>
      <c r="BS18181" s="10"/>
      <c r="BT18181" s="10"/>
      <c r="BU18181" s="10"/>
    </row>
    <row r="18182" spans="68:73">
      <c r="BP18182" s="8"/>
      <c r="BQ18182" s="8"/>
      <c r="BR18182" s="8"/>
      <c r="BS18182" s="8"/>
      <c r="BT18182" s="8"/>
      <c r="BU18182" s="8"/>
    </row>
    <row r="18183" spans="68:73">
      <c r="BP18183" s="10"/>
      <c r="BQ18183" s="10"/>
      <c r="BR18183" s="10"/>
      <c r="BS18183" s="10"/>
      <c r="BT18183" s="10"/>
      <c r="BU18183" s="10"/>
    </row>
    <row r="18184" spans="68:73">
      <c r="BP18184" s="8"/>
      <c r="BQ18184" s="8"/>
      <c r="BR18184" s="8"/>
      <c r="BS18184" s="8"/>
      <c r="BT18184" s="8"/>
      <c r="BU18184" s="8"/>
    </row>
    <row r="18185" spans="68:73">
      <c r="BP18185" s="10"/>
      <c r="BQ18185" s="10"/>
      <c r="BR18185" s="10"/>
      <c r="BS18185" s="10"/>
      <c r="BT18185" s="10"/>
      <c r="BU18185" s="10"/>
    </row>
    <row r="18186" spans="68:73">
      <c r="BP18186" s="8"/>
      <c r="BQ18186" s="8"/>
      <c r="BR18186" s="8"/>
      <c r="BS18186" s="8"/>
      <c r="BT18186" s="8"/>
      <c r="BU18186" s="8"/>
    </row>
    <row r="18187" spans="68:73">
      <c r="BP18187" s="10"/>
      <c r="BQ18187" s="10"/>
      <c r="BR18187" s="10"/>
      <c r="BS18187" s="10"/>
      <c r="BT18187" s="10"/>
      <c r="BU18187" s="10"/>
    </row>
    <row r="18188" spans="68:73">
      <c r="BP18188" s="8"/>
      <c r="BQ18188" s="8"/>
      <c r="BR18188" s="8"/>
      <c r="BS18188" s="8"/>
      <c r="BT18188" s="8"/>
      <c r="BU18188" s="8"/>
    </row>
    <row r="18189" spans="68:73">
      <c r="BP18189" s="10"/>
      <c r="BQ18189" s="10"/>
      <c r="BR18189" s="10"/>
      <c r="BS18189" s="10"/>
      <c r="BT18189" s="10"/>
      <c r="BU18189" s="10"/>
    </row>
    <row r="18190" spans="68:73">
      <c r="BP18190" s="8"/>
      <c r="BQ18190" s="8"/>
      <c r="BR18190" s="8"/>
      <c r="BS18190" s="8"/>
      <c r="BT18190" s="8"/>
      <c r="BU18190" s="8"/>
    </row>
    <row r="18191" spans="68:73">
      <c r="BP18191" s="10"/>
      <c r="BQ18191" s="10"/>
      <c r="BR18191" s="10"/>
      <c r="BS18191" s="10"/>
      <c r="BT18191" s="10"/>
      <c r="BU18191" s="10"/>
    </row>
    <row r="18192" spans="68:73">
      <c r="BP18192" s="8"/>
      <c r="BQ18192" s="8"/>
      <c r="BR18192" s="8"/>
      <c r="BS18192" s="8"/>
      <c r="BT18192" s="8"/>
      <c r="BU18192" s="8"/>
    </row>
    <row r="18193" spans="68:73">
      <c r="BP18193" s="10"/>
      <c r="BQ18193" s="10"/>
      <c r="BR18193" s="10"/>
      <c r="BS18193" s="10"/>
      <c r="BT18193" s="10"/>
      <c r="BU18193" s="10"/>
    </row>
    <row r="18194" spans="68:73">
      <c r="BP18194" s="8"/>
      <c r="BQ18194" s="8"/>
      <c r="BR18194" s="8"/>
      <c r="BS18194" s="8"/>
      <c r="BT18194" s="8"/>
      <c r="BU18194" s="8"/>
    </row>
    <row r="18195" spans="68:73">
      <c r="BP18195" s="10"/>
      <c r="BQ18195" s="10"/>
      <c r="BR18195" s="10"/>
      <c r="BS18195" s="10"/>
      <c r="BT18195" s="10"/>
      <c r="BU18195" s="10"/>
    </row>
    <row r="18196" spans="68:73">
      <c r="BP18196" s="8"/>
      <c r="BQ18196" s="8"/>
      <c r="BR18196" s="8"/>
      <c r="BS18196" s="8"/>
      <c r="BT18196" s="8"/>
      <c r="BU18196" s="8"/>
    </row>
    <row r="18197" spans="68:73">
      <c r="BP18197" s="10"/>
      <c r="BQ18197" s="10"/>
      <c r="BR18197" s="10"/>
      <c r="BS18197" s="10"/>
      <c r="BT18197" s="10"/>
      <c r="BU18197" s="10"/>
    </row>
    <row r="18198" spans="68:73">
      <c r="BP18198" s="8"/>
      <c r="BQ18198" s="8"/>
      <c r="BR18198" s="8"/>
      <c r="BS18198" s="8"/>
      <c r="BT18198" s="8"/>
      <c r="BU18198" s="8"/>
    </row>
    <row r="18199" spans="68:73">
      <c r="BP18199" s="10"/>
      <c r="BQ18199" s="10"/>
      <c r="BR18199" s="10"/>
      <c r="BS18199" s="10"/>
      <c r="BT18199" s="10"/>
      <c r="BU18199" s="10"/>
    </row>
    <row r="18200" spans="68:73">
      <c r="BP18200" s="8"/>
      <c r="BQ18200" s="8"/>
      <c r="BR18200" s="8"/>
      <c r="BS18200" s="8"/>
      <c r="BT18200" s="8"/>
      <c r="BU18200" s="8"/>
    </row>
    <row r="18201" spans="68:73">
      <c r="BP18201" s="10"/>
      <c r="BQ18201" s="10"/>
      <c r="BR18201" s="10"/>
      <c r="BS18201" s="10"/>
      <c r="BT18201" s="10"/>
      <c r="BU18201" s="10"/>
    </row>
    <row r="18202" spans="68:73">
      <c r="BP18202" s="8"/>
      <c r="BQ18202" s="8"/>
      <c r="BR18202" s="8"/>
      <c r="BS18202" s="8"/>
      <c r="BT18202" s="8"/>
      <c r="BU18202" s="8"/>
    </row>
    <row r="18203" spans="68:73">
      <c r="BP18203" s="10"/>
      <c r="BQ18203" s="10"/>
      <c r="BR18203" s="10"/>
      <c r="BS18203" s="10"/>
      <c r="BT18203" s="10"/>
      <c r="BU18203" s="10"/>
    </row>
    <row r="18204" spans="68:73">
      <c r="BP18204" s="8"/>
      <c r="BQ18204" s="8"/>
      <c r="BR18204" s="8"/>
      <c r="BS18204" s="8"/>
      <c r="BT18204" s="8"/>
      <c r="BU18204" s="8"/>
    </row>
    <row r="18205" spans="68:73">
      <c r="BP18205" s="10"/>
      <c r="BQ18205" s="10"/>
      <c r="BR18205" s="10"/>
      <c r="BS18205" s="10"/>
      <c r="BT18205" s="10"/>
      <c r="BU18205" s="10"/>
    </row>
    <row r="18206" spans="68:73">
      <c r="BP18206" s="8"/>
      <c r="BQ18206" s="8"/>
      <c r="BR18206" s="8"/>
      <c r="BS18206" s="8"/>
      <c r="BT18206" s="8"/>
      <c r="BU18206" s="8"/>
    </row>
    <row r="18207" spans="68:73">
      <c r="BP18207" s="10"/>
      <c r="BQ18207" s="10"/>
      <c r="BR18207" s="10"/>
      <c r="BS18207" s="10"/>
      <c r="BT18207" s="10"/>
      <c r="BU18207" s="10"/>
    </row>
    <row r="18208" spans="68:73">
      <c r="BP18208" s="8"/>
      <c r="BQ18208" s="8"/>
      <c r="BR18208" s="8"/>
      <c r="BS18208" s="8"/>
      <c r="BT18208" s="8"/>
      <c r="BU18208" s="8"/>
    </row>
    <row r="18209" spans="68:73">
      <c r="BP18209" s="10"/>
      <c r="BQ18209" s="10"/>
      <c r="BR18209" s="10"/>
      <c r="BS18209" s="10"/>
      <c r="BT18209" s="10"/>
      <c r="BU18209" s="10"/>
    </row>
    <row r="18210" spans="68:73">
      <c r="BP18210" s="8"/>
      <c r="BQ18210" s="8"/>
      <c r="BR18210" s="8"/>
      <c r="BS18210" s="8"/>
      <c r="BT18210" s="8"/>
      <c r="BU18210" s="8"/>
    </row>
    <row r="18211" spans="68:73">
      <c r="BP18211" s="10"/>
      <c r="BQ18211" s="10"/>
      <c r="BR18211" s="10"/>
      <c r="BS18211" s="10"/>
      <c r="BT18211" s="10"/>
      <c r="BU18211" s="10"/>
    </row>
    <row r="18212" spans="68:73">
      <c r="BP18212" s="8"/>
      <c r="BQ18212" s="8"/>
      <c r="BR18212" s="8"/>
      <c r="BS18212" s="8"/>
      <c r="BT18212" s="8"/>
      <c r="BU18212" s="8"/>
    </row>
    <row r="18213" spans="68:73">
      <c r="BP18213" s="10"/>
      <c r="BQ18213" s="10"/>
      <c r="BR18213" s="10"/>
      <c r="BS18213" s="10"/>
      <c r="BT18213" s="10"/>
      <c r="BU18213" s="10"/>
    </row>
    <row r="18214" spans="68:73">
      <c r="BP18214" s="8"/>
      <c r="BQ18214" s="8"/>
      <c r="BR18214" s="8"/>
      <c r="BS18214" s="8"/>
      <c r="BT18214" s="8"/>
      <c r="BU18214" s="8"/>
    </row>
    <row r="18215" spans="68:73">
      <c r="BP18215" s="10"/>
      <c r="BQ18215" s="10"/>
      <c r="BR18215" s="10"/>
      <c r="BS18215" s="10"/>
      <c r="BT18215" s="10"/>
      <c r="BU18215" s="10"/>
    </row>
    <row r="18216" spans="68:73">
      <c r="BP18216" s="8"/>
      <c r="BQ18216" s="8"/>
      <c r="BR18216" s="8"/>
      <c r="BS18216" s="8"/>
      <c r="BT18216" s="8"/>
      <c r="BU18216" s="8"/>
    </row>
    <row r="18217" spans="68:73">
      <c r="BP18217" s="10"/>
      <c r="BQ18217" s="10"/>
      <c r="BR18217" s="10"/>
      <c r="BS18217" s="10"/>
      <c r="BT18217" s="10"/>
      <c r="BU18217" s="10"/>
    </row>
    <row r="18218" spans="68:73">
      <c r="BP18218" s="8"/>
      <c r="BQ18218" s="8"/>
      <c r="BR18218" s="8"/>
      <c r="BS18218" s="8"/>
      <c r="BT18218" s="8"/>
      <c r="BU18218" s="8"/>
    </row>
    <row r="18219" spans="68:73">
      <c r="BP18219" s="10"/>
      <c r="BQ18219" s="10"/>
      <c r="BR18219" s="10"/>
      <c r="BS18219" s="10"/>
      <c r="BT18219" s="10"/>
      <c r="BU18219" s="10"/>
    </row>
    <row r="18220" spans="68:73">
      <c r="BP18220" s="8"/>
      <c r="BQ18220" s="8"/>
      <c r="BR18220" s="8"/>
      <c r="BS18220" s="8"/>
      <c r="BT18220" s="8"/>
      <c r="BU18220" s="8"/>
    </row>
    <row r="18221" spans="68:73">
      <c r="BP18221" s="10"/>
      <c r="BQ18221" s="10"/>
      <c r="BR18221" s="10"/>
      <c r="BS18221" s="10"/>
      <c r="BT18221" s="10"/>
      <c r="BU18221" s="10"/>
    </row>
    <row r="18222" spans="68:73">
      <c r="BP18222" s="8"/>
      <c r="BQ18222" s="8"/>
      <c r="BR18222" s="8"/>
      <c r="BS18222" s="8"/>
      <c r="BT18222" s="8"/>
      <c r="BU18222" s="8"/>
    </row>
    <row r="18223" spans="68:73">
      <c r="BP18223" s="10"/>
      <c r="BQ18223" s="10"/>
      <c r="BR18223" s="10"/>
      <c r="BS18223" s="10"/>
      <c r="BT18223" s="10"/>
      <c r="BU18223" s="10"/>
    </row>
    <row r="18224" spans="68:73">
      <c r="BP18224" s="8"/>
      <c r="BQ18224" s="8"/>
      <c r="BR18224" s="8"/>
      <c r="BS18224" s="8"/>
      <c r="BT18224" s="8"/>
      <c r="BU18224" s="8"/>
    </row>
    <row r="18225" spans="68:73">
      <c r="BP18225" s="10"/>
      <c r="BQ18225" s="10"/>
      <c r="BR18225" s="10"/>
      <c r="BS18225" s="10"/>
      <c r="BT18225" s="10"/>
      <c r="BU18225" s="10"/>
    </row>
    <row r="18226" spans="68:73">
      <c r="BP18226" s="8"/>
      <c r="BQ18226" s="8"/>
      <c r="BR18226" s="8"/>
      <c r="BS18226" s="8"/>
      <c r="BT18226" s="8"/>
      <c r="BU18226" s="8"/>
    </row>
    <row r="18227" spans="68:73">
      <c r="BP18227" s="10"/>
      <c r="BQ18227" s="10"/>
      <c r="BR18227" s="10"/>
      <c r="BS18227" s="10"/>
      <c r="BT18227" s="10"/>
      <c r="BU18227" s="10"/>
    </row>
    <row r="18228" spans="68:73">
      <c r="BP18228" s="8"/>
      <c r="BQ18228" s="8"/>
      <c r="BR18228" s="8"/>
      <c r="BS18228" s="8"/>
      <c r="BT18228" s="8"/>
      <c r="BU18228" s="8"/>
    </row>
    <row r="18229" spans="68:73">
      <c r="BP18229" s="10"/>
      <c r="BQ18229" s="10"/>
      <c r="BR18229" s="10"/>
      <c r="BS18229" s="10"/>
      <c r="BT18229" s="10"/>
      <c r="BU18229" s="10"/>
    </row>
    <row r="18230" spans="68:73">
      <c r="BP18230" s="8"/>
      <c r="BQ18230" s="8"/>
      <c r="BR18230" s="8"/>
      <c r="BS18230" s="8"/>
      <c r="BT18230" s="8"/>
      <c r="BU18230" s="8"/>
    </row>
    <row r="18231" spans="68:73">
      <c r="BP18231" s="10"/>
      <c r="BQ18231" s="10"/>
      <c r="BR18231" s="10"/>
      <c r="BS18231" s="10"/>
      <c r="BT18231" s="10"/>
      <c r="BU18231" s="10"/>
    </row>
    <row r="18232" spans="68:73">
      <c r="BP18232" s="8"/>
      <c r="BQ18232" s="8"/>
      <c r="BR18232" s="8"/>
      <c r="BS18232" s="8"/>
      <c r="BT18232" s="8"/>
      <c r="BU18232" s="8"/>
    </row>
    <row r="18233" spans="68:73">
      <c r="BP18233" s="10"/>
      <c r="BQ18233" s="10"/>
      <c r="BR18233" s="10"/>
      <c r="BS18233" s="10"/>
      <c r="BT18233" s="10"/>
      <c r="BU18233" s="10"/>
    </row>
    <row r="18234" spans="68:73">
      <c r="BP18234" s="8"/>
      <c r="BQ18234" s="8"/>
      <c r="BR18234" s="8"/>
      <c r="BS18234" s="8"/>
      <c r="BT18234" s="8"/>
      <c r="BU18234" s="8"/>
    </row>
    <row r="18235" spans="68:73">
      <c r="BP18235" s="10"/>
      <c r="BQ18235" s="10"/>
      <c r="BR18235" s="10"/>
      <c r="BS18235" s="10"/>
      <c r="BT18235" s="10"/>
      <c r="BU18235" s="10"/>
    </row>
    <row r="18236" spans="68:73">
      <c r="BP18236" s="8"/>
      <c r="BQ18236" s="8"/>
      <c r="BR18236" s="8"/>
      <c r="BS18236" s="8"/>
      <c r="BT18236" s="8"/>
      <c r="BU18236" s="8"/>
    </row>
    <row r="18237" spans="68:73">
      <c r="BP18237" s="10"/>
      <c r="BQ18237" s="10"/>
      <c r="BR18237" s="10"/>
      <c r="BS18237" s="10"/>
      <c r="BT18237" s="10"/>
      <c r="BU18237" s="10"/>
    </row>
    <row r="18238" spans="68:73">
      <c r="BP18238" s="8"/>
      <c r="BQ18238" s="8"/>
      <c r="BR18238" s="8"/>
      <c r="BS18238" s="8"/>
      <c r="BT18238" s="8"/>
      <c r="BU18238" s="8"/>
    </row>
    <row r="18239" spans="68:73">
      <c r="BP18239" s="10"/>
      <c r="BQ18239" s="10"/>
      <c r="BR18239" s="10"/>
      <c r="BS18239" s="10"/>
      <c r="BT18239" s="10"/>
      <c r="BU18239" s="10"/>
    </row>
    <row r="18240" spans="68:73">
      <c r="BP18240" s="8"/>
      <c r="BQ18240" s="8"/>
      <c r="BR18240" s="8"/>
      <c r="BS18240" s="8"/>
      <c r="BT18240" s="8"/>
      <c r="BU18240" s="8"/>
    </row>
    <row r="18241" spans="68:73">
      <c r="BP18241" s="10"/>
      <c r="BQ18241" s="10"/>
      <c r="BR18241" s="10"/>
      <c r="BS18241" s="10"/>
      <c r="BT18241" s="10"/>
      <c r="BU18241" s="10"/>
    </row>
    <row r="18242" spans="68:73">
      <c r="BP18242" s="8"/>
      <c r="BQ18242" s="8"/>
      <c r="BR18242" s="8"/>
      <c r="BS18242" s="8"/>
      <c r="BT18242" s="8"/>
      <c r="BU18242" s="8"/>
    </row>
    <row r="18243" spans="68:73">
      <c r="BP18243" s="10"/>
      <c r="BQ18243" s="10"/>
      <c r="BR18243" s="10"/>
      <c r="BS18243" s="10"/>
      <c r="BT18243" s="10"/>
      <c r="BU18243" s="10"/>
    </row>
    <row r="18244" spans="68:73">
      <c r="BP18244" s="8"/>
      <c r="BQ18244" s="8"/>
      <c r="BR18244" s="8"/>
      <c r="BS18244" s="8"/>
      <c r="BT18244" s="8"/>
      <c r="BU18244" s="8"/>
    </row>
    <row r="18245" spans="68:73">
      <c r="BP18245" s="10"/>
      <c r="BQ18245" s="10"/>
      <c r="BR18245" s="10"/>
      <c r="BS18245" s="10"/>
      <c r="BT18245" s="10"/>
      <c r="BU18245" s="10"/>
    </row>
    <row r="18246" spans="68:73">
      <c r="BP18246" s="8"/>
      <c r="BQ18246" s="8"/>
      <c r="BR18246" s="8"/>
      <c r="BS18246" s="8"/>
      <c r="BT18246" s="8"/>
      <c r="BU18246" s="8"/>
    </row>
    <row r="18247" spans="68:73">
      <c r="BP18247" s="10"/>
      <c r="BQ18247" s="10"/>
      <c r="BR18247" s="10"/>
      <c r="BS18247" s="10"/>
      <c r="BT18247" s="10"/>
      <c r="BU18247" s="10"/>
    </row>
    <row r="18248" spans="68:73">
      <c r="BP18248" s="8"/>
      <c r="BQ18248" s="8"/>
      <c r="BR18248" s="8"/>
      <c r="BS18248" s="8"/>
      <c r="BT18248" s="8"/>
      <c r="BU18248" s="8"/>
    </row>
    <row r="18249" spans="68:73">
      <c r="BP18249" s="10"/>
      <c r="BQ18249" s="10"/>
      <c r="BR18249" s="10"/>
      <c r="BS18249" s="10"/>
      <c r="BT18249" s="10"/>
      <c r="BU18249" s="10"/>
    </row>
    <row r="18250" spans="68:73">
      <c r="BP18250" s="8"/>
      <c r="BQ18250" s="8"/>
      <c r="BR18250" s="8"/>
      <c r="BS18250" s="8"/>
      <c r="BT18250" s="8"/>
      <c r="BU18250" s="8"/>
    </row>
    <row r="18251" spans="68:73">
      <c r="BP18251" s="10"/>
      <c r="BQ18251" s="10"/>
      <c r="BR18251" s="10"/>
      <c r="BS18251" s="10"/>
      <c r="BT18251" s="10"/>
      <c r="BU18251" s="10"/>
    </row>
    <row r="18252" spans="68:73">
      <c r="BP18252" s="8"/>
      <c r="BQ18252" s="8"/>
      <c r="BR18252" s="8"/>
      <c r="BS18252" s="8"/>
      <c r="BT18252" s="8"/>
      <c r="BU18252" s="8"/>
    </row>
    <row r="18253" spans="68:73">
      <c r="BP18253" s="10"/>
      <c r="BQ18253" s="10"/>
      <c r="BR18253" s="10"/>
      <c r="BS18253" s="10"/>
      <c r="BT18253" s="10"/>
      <c r="BU18253" s="10"/>
    </row>
    <row r="18254" spans="68:73">
      <c r="BP18254" s="8"/>
      <c r="BQ18254" s="8"/>
      <c r="BR18254" s="8"/>
      <c r="BS18254" s="8"/>
      <c r="BT18254" s="8"/>
      <c r="BU18254" s="8"/>
    </row>
    <row r="18255" spans="68:73">
      <c r="BP18255" s="10"/>
      <c r="BQ18255" s="10"/>
      <c r="BR18255" s="10"/>
      <c r="BS18255" s="10"/>
      <c r="BT18255" s="10"/>
      <c r="BU18255" s="10"/>
    </row>
    <row r="18256" spans="68:73">
      <c r="BP18256" s="8"/>
      <c r="BQ18256" s="8"/>
      <c r="BR18256" s="8"/>
      <c r="BS18256" s="8"/>
      <c r="BT18256" s="8"/>
      <c r="BU18256" s="8"/>
    </row>
    <row r="18257" spans="68:73">
      <c r="BP18257" s="10"/>
      <c r="BQ18257" s="10"/>
      <c r="BR18257" s="10"/>
      <c r="BS18257" s="10"/>
      <c r="BT18257" s="10"/>
      <c r="BU18257" s="10"/>
    </row>
    <row r="18258" spans="68:73">
      <c r="BP18258" s="8"/>
      <c r="BQ18258" s="8"/>
      <c r="BR18258" s="8"/>
      <c r="BS18258" s="8"/>
      <c r="BT18258" s="8"/>
      <c r="BU18258" s="8"/>
    </row>
    <row r="18259" spans="68:73">
      <c r="BP18259" s="10"/>
      <c r="BQ18259" s="10"/>
      <c r="BR18259" s="10"/>
      <c r="BS18259" s="10"/>
      <c r="BT18259" s="10"/>
      <c r="BU18259" s="10"/>
    </row>
    <row r="18260" spans="68:73">
      <c r="BP18260" s="8"/>
      <c r="BQ18260" s="8"/>
      <c r="BR18260" s="8"/>
      <c r="BS18260" s="8"/>
      <c r="BT18260" s="8"/>
      <c r="BU18260" s="8"/>
    </row>
    <row r="18261" spans="68:73">
      <c r="BP18261" s="10"/>
      <c r="BQ18261" s="10"/>
      <c r="BR18261" s="10"/>
      <c r="BS18261" s="10"/>
      <c r="BT18261" s="10"/>
      <c r="BU18261" s="10"/>
    </row>
    <row r="18262" spans="68:73">
      <c r="BP18262" s="8"/>
      <c r="BQ18262" s="8"/>
      <c r="BR18262" s="8"/>
      <c r="BS18262" s="8"/>
      <c r="BT18262" s="8"/>
      <c r="BU18262" s="8"/>
    </row>
    <row r="18263" spans="68:73">
      <c r="BP18263" s="10"/>
      <c r="BQ18263" s="10"/>
      <c r="BR18263" s="10"/>
      <c r="BS18263" s="10"/>
      <c r="BT18263" s="10"/>
      <c r="BU18263" s="10"/>
    </row>
    <row r="18264" spans="68:73">
      <c r="BP18264" s="8"/>
      <c r="BQ18264" s="8"/>
      <c r="BR18264" s="8"/>
      <c r="BS18264" s="8"/>
      <c r="BT18264" s="8"/>
      <c r="BU18264" s="8"/>
    </row>
    <row r="18265" spans="68:73">
      <c r="BP18265" s="10"/>
      <c r="BQ18265" s="10"/>
      <c r="BR18265" s="10"/>
      <c r="BS18265" s="10"/>
      <c r="BT18265" s="10"/>
      <c r="BU18265" s="10"/>
    </row>
    <row r="18266" spans="68:73">
      <c r="BP18266" s="8"/>
      <c r="BQ18266" s="8"/>
      <c r="BR18266" s="8"/>
      <c r="BS18266" s="8"/>
      <c r="BT18266" s="8"/>
      <c r="BU18266" s="8"/>
    </row>
    <row r="18267" spans="68:73">
      <c r="BP18267" s="10"/>
      <c r="BQ18267" s="10"/>
      <c r="BR18267" s="10"/>
      <c r="BS18267" s="10"/>
      <c r="BT18267" s="10"/>
      <c r="BU18267" s="10"/>
    </row>
    <row r="18268" spans="68:73">
      <c r="BP18268" s="8"/>
      <c r="BQ18268" s="8"/>
      <c r="BR18268" s="8"/>
      <c r="BS18268" s="8"/>
      <c r="BT18268" s="8"/>
      <c r="BU18268" s="8"/>
    </row>
    <row r="18269" spans="68:73">
      <c r="BP18269" s="10"/>
      <c r="BQ18269" s="10"/>
      <c r="BR18269" s="10"/>
      <c r="BS18269" s="10"/>
      <c r="BT18269" s="10"/>
      <c r="BU18269" s="10"/>
    </row>
    <row r="18270" spans="68:73">
      <c r="BP18270" s="8"/>
      <c r="BQ18270" s="8"/>
      <c r="BR18270" s="8"/>
      <c r="BS18270" s="8"/>
      <c r="BT18270" s="8"/>
      <c r="BU18270" s="8"/>
    </row>
    <row r="18271" spans="68:73">
      <c r="BP18271" s="10"/>
      <c r="BQ18271" s="10"/>
      <c r="BR18271" s="10"/>
      <c r="BS18271" s="10"/>
      <c r="BT18271" s="10"/>
      <c r="BU18271" s="10"/>
    </row>
    <row r="18272" spans="68:73">
      <c r="BP18272" s="8"/>
      <c r="BQ18272" s="8"/>
      <c r="BR18272" s="8"/>
      <c r="BS18272" s="8"/>
      <c r="BT18272" s="8"/>
      <c r="BU18272" s="8"/>
    </row>
    <row r="18273" spans="68:73">
      <c r="BP18273" s="10"/>
      <c r="BQ18273" s="10"/>
      <c r="BR18273" s="10"/>
      <c r="BS18273" s="10"/>
      <c r="BT18273" s="10"/>
      <c r="BU18273" s="10"/>
    </row>
    <row r="18274" spans="68:73">
      <c r="BP18274" s="8"/>
      <c r="BQ18274" s="8"/>
      <c r="BR18274" s="8"/>
      <c r="BS18274" s="8"/>
      <c r="BT18274" s="8"/>
      <c r="BU18274" s="8"/>
    </row>
    <row r="18275" spans="68:73">
      <c r="BP18275" s="10"/>
      <c r="BQ18275" s="10"/>
      <c r="BR18275" s="10"/>
      <c r="BS18275" s="10"/>
      <c r="BT18275" s="10"/>
      <c r="BU18275" s="10"/>
    </row>
    <row r="18276" spans="68:73">
      <c r="BP18276" s="8"/>
      <c r="BQ18276" s="8"/>
      <c r="BR18276" s="8"/>
      <c r="BS18276" s="8"/>
      <c r="BT18276" s="8"/>
      <c r="BU18276" s="8"/>
    </row>
    <row r="18277" spans="68:73">
      <c r="BP18277" s="10"/>
      <c r="BQ18277" s="10"/>
      <c r="BR18277" s="10"/>
      <c r="BS18277" s="10"/>
      <c r="BT18277" s="10"/>
      <c r="BU18277" s="10"/>
    </row>
    <row r="18278" spans="68:73">
      <c r="BP18278" s="8"/>
      <c r="BQ18278" s="8"/>
      <c r="BR18278" s="8"/>
      <c r="BS18278" s="8"/>
      <c r="BT18278" s="8"/>
      <c r="BU18278" s="8"/>
    </row>
    <row r="18279" spans="68:73">
      <c r="BP18279" s="10"/>
      <c r="BQ18279" s="10"/>
      <c r="BR18279" s="10"/>
      <c r="BS18279" s="10"/>
      <c r="BT18279" s="10"/>
      <c r="BU18279" s="10"/>
    </row>
    <row r="18280" spans="68:73">
      <c r="BP18280" s="8"/>
      <c r="BQ18280" s="8"/>
      <c r="BR18280" s="8"/>
      <c r="BS18280" s="8"/>
      <c r="BT18280" s="8"/>
      <c r="BU18280" s="8"/>
    </row>
    <row r="18281" spans="68:73">
      <c r="BP18281" s="10"/>
      <c r="BQ18281" s="10"/>
      <c r="BR18281" s="10"/>
      <c r="BS18281" s="10"/>
      <c r="BT18281" s="10"/>
      <c r="BU18281" s="10"/>
    </row>
    <row r="18282" spans="68:73">
      <c r="BP18282" s="8"/>
      <c r="BQ18282" s="8"/>
      <c r="BR18282" s="8"/>
      <c r="BS18282" s="8"/>
      <c r="BT18282" s="8"/>
      <c r="BU18282" s="8"/>
    </row>
    <row r="18283" spans="68:73">
      <c r="BP18283" s="10"/>
      <c r="BQ18283" s="10"/>
      <c r="BR18283" s="10"/>
      <c r="BS18283" s="10"/>
      <c r="BT18283" s="10"/>
      <c r="BU18283" s="10"/>
    </row>
    <row r="18284" spans="68:73">
      <c r="BP18284" s="8"/>
      <c r="BQ18284" s="8"/>
      <c r="BR18284" s="8"/>
      <c r="BS18284" s="8"/>
      <c r="BT18284" s="8"/>
      <c r="BU18284" s="8"/>
    </row>
    <row r="18285" spans="68:73">
      <c r="BP18285" s="10"/>
      <c r="BQ18285" s="10"/>
      <c r="BR18285" s="10"/>
      <c r="BS18285" s="10"/>
      <c r="BT18285" s="10"/>
      <c r="BU18285" s="10"/>
    </row>
    <row r="18286" spans="68:73">
      <c r="BP18286" s="8"/>
      <c r="BQ18286" s="8"/>
      <c r="BR18286" s="8"/>
      <c r="BS18286" s="8"/>
      <c r="BT18286" s="8"/>
      <c r="BU18286" s="8"/>
    </row>
    <row r="18287" spans="68:73">
      <c r="BP18287" s="10"/>
      <c r="BQ18287" s="10"/>
      <c r="BR18287" s="10"/>
      <c r="BS18287" s="10"/>
      <c r="BT18287" s="10"/>
      <c r="BU18287" s="10"/>
    </row>
    <row r="18288" spans="68:73">
      <c r="BP18288" s="8"/>
      <c r="BQ18288" s="8"/>
      <c r="BR18288" s="8"/>
      <c r="BS18288" s="8"/>
      <c r="BT18288" s="8"/>
      <c r="BU18288" s="8"/>
    </row>
    <row r="18289" spans="68:73">
      <c r="BP18289" s="10"/>
      <c r="BQ18289" s="10"/>
      <c r="BR18289" s="10"/>
      <c r="BS18289" s="10"/>
      <c r="BT18289" s="10"/>
      <c r="BU18289" s="10"/>
    </row>
    <row r="18290" spans="68:73">
      <c r="BP18290" s="8"/>
      <c r="BQ18290" s="8"/>
      <c r="BR18290" s="8"/>
      <c r="BS18290" s="8"/>
      <c r="BT18290" s="8"/>
      <c r="BU18290" s="8"/>
    </row>
    <row r="18291" spans="68:73">
      <c r="BP18291" s="10"/>
      <c r="BQ18291" s="10"/>
      <c r="BR18291" s="10"/>
      <c r="BS18291" s="10"/>
      <c r="BT18291" s="10"/>
      <c r="BU18291" s="10"/>
    </row>
    <row r="18292" spans="68:73">
      <c r="BP18292" s="8"/>
      <c r="BQ18292" s="8"/>
      <c r="BR18292" s="8"/>
      <c r="BS18292" s="8"/>
      <c r="BT18292" s="8"/>
      <c r="BU18292" s="8"/>
    </row>
    <row r="18293" spans="68:73">
      <c r="BP18293" s="10"/>
      <c r="BQ18293" s="10"/>
      <c r="BR18293" s="10"/>
      <c r="BS18293" s="10"/>
      <c r="BT18293" s="10"/>
      <c r="BU18293" s="10"/>
    </row>
    <row r="18294" spans="68:73">
      <c r="BP18294" s="8"/>
      <c r="BQ18294" s="8"/>
      <c r="BR18294" s="8"/>
      <c r="BS18294" s="8"/>
      <c r="BT18294" s="8"/>
      <c r="BU18294" s="8"/>
    </row>
    <row r="18295" spans="68:73">
      <c r="BP18295" s="10"/>
      <c r="BQ18295" s="10"/>
      <c r="BR18295" s="10"/>
      <c r="BS18295" s="10"/>
      <c r="BT18295" s="10"/>
      <c r="BU18295" s="10"/>
    </row>
    <row r="18296" spans="68:73">
      <c r="BP18296" s="8"/>
      <c r="BQ18296" s="8"/>
      <c r="BR18296" s="8"/>
      <c r="BS18296" s="8"/>
      <c r="BT18296" s="8"/>
      <c r="BU18296" s="8"/>
    </row>
    <row r="18297" spans="68:73">
      <c r="BP18297" s="10"/>
      <c r="BQ18297" s="10"/>
      <c r="BR18297" s="10"/>
      <c r="BS18297" s="10"/>
      <c r="BT18297" s="10"/>
      <c r="BU18297" s="10"/>
    </row>
    <row r="18298" spans="68:73">
      <c r="BP18298" s="8"/>
      <c r="BQ18298" s="8"/>
      <c r="BR18298" s="8"/>
      <c r="BS18298" s="8"/>
      <c r="BT18298" s="8"/>
      <c r="BU18298" s="8"/>
    </row>
    <row r="18299" spans="68:73">
      <c r="BP18299" s="10"/>
      <c r="BQ18299" s="10"/>
      <c r="BR18299" s="10"/>
      <c r="BS18299" s="10"/>
      <c r="BT18299" s="10"/>
      <c r="BU18299" s="10"/>
    </row>
    <row r="18300" spans="68:73">
      <c r="BP18300" s="8"/>
      <c r="BQ18300" s="8"/>
      <c r="BR18300" s="8"/>
      <c r="BS18300" s="8"/>
      <c r="BT18300" s="8"/>
      <c r="BU18300" s="8"/>
    </row>
    <row r="18301" spans="68:73">
      <c r="BP18301" s="10"/>
      <c r="BQ18301" s="10"/>
      <c r="BR18301" s="10"/>
      <c r="BS18301" s="10"/>
      <c r="BT18301" s="10"/>
      <c r="BU18301" s="10"/>
    </row>
    <row r="18302" spans="68:73">
      <c r="BP18302" s="8"/>
      <c r="BQ18302" s="8"/>
      <c r="BR18302" s="8"/>
      <c r="BS18302" s="8"/>
      <c r="BT18302" s="8"/>
      <c r="BU18302" s="8"/>
    </row>
    <row r="18303" spans="68:73">
      <c r="BP18303" s="10"/>
      <c r="BQ18303" s="10"/>
      <c r="BR18303" s="10"/>
      <c r="BS18303" s="10"/>
      <c r="BT18303" s="10"/>
      <c r="BU18303" s="10"/>
    </row>
    <row r="18304" spans="68:73">
      <c r="BP18304" s="8"/>
      <c r="BQ18304" s="8"/>
      <c r="BR18304" s="8"/>
      <c r="BS18304" s="8"/>
      <c r="BT18304" s="8"/>
      <c r="BU18304" s="8"/>
    </row>
    <row r="18305" spans="68:73">
      <c r="BP18305" s="10"/>
      <c r="BQ18305" s="10"/>
      <c r="BR18305" s="10"/>
      <c r="BS18305" s="10"/>
      <c r="BT18305" s="10"/>
      <c r="BU18305" s="10"/>
    </row>
    <row r="18306" spans="68:73">
      <c r="BP18306" s="8"/>
      <c r="BQ18306" s="8"/>
      <c r="BR18306" s="8"/>
      <c r="BS18306" s="8"/>
      <c r="BT18306" s="8"/>
      <c r="BU18306" s="8"/>
    </row>
    <row r="18307" spans="68:73">
      <c r="BP18307" s="10"/>
      <c r="BQ18307" s="10"/>
      <c r="BR18307" s="10"/>
      <c r="BS18307" s="10"/>
      <c r="BT18307" s="10"/>
      <c r="BU18307" s="10"/>
    </row>
    <row r="18308" spans="68:73">
      <c r="BP18308" s="8"/>
      <c r="BQ18308" s="8"/>
      <c r="BR18308" s="8"/>
      <c r="BS18308" s="8"/>
      <c r="BT18308" s="8"/>
      <c r="BU18308" s="8"/>
    </row>
    <row r="18309" spans="68:73">
      <c r="BP18309" s="10"/>
      <c r="BQ18309" s="10"/>
      <c r="BR18309" s="10"/>
      <c r="BS18309" s="10"/>
      <c r="BT18309" s="10"/>
      <c r="BU18309" s="10"/>
    </row>
    <row r="18310" spans="68:73">
      <c r="BP18310" s="8"/>
      <c r="BQ18310" s="8"/>
      <c r="BR18310" s="8"/>
      <c r="BS18310" s="8"/>
      <c r="BT18310" s="8"/>
      <c r="BU18310" s="8"/>
    </row>
    <row r="18311" spans="68:73">
      <c r="BP18311" s="10"/>
      <c r="BQ18311" s="10"/>
      <c r="BR18311" s="10"/>
      <c r="BS18311" s="10"/>
      <c r="BT18311" s="10"/>
      <c r="BU18311" s="10"/>
    </row>
    <row r="18312" spans="68:73">
      <c r="BP18312" s="8"/>
      <c r="BQ18312" s="8"/>
      <c r="BR18312" s="8"/>
      <c r="BS18312" s="8"/>
      <c r="BT18312" s="8"/>
      <c r="BU18312" s="8"/>
    </row>
    <row r="18313" spans="68:73">
      <c r="BP18313" s="10"/>
      <c r="BQ18313" s="10"/>
      <c r="BR18313" s="10"/>
      <c r="BS18313" s="10"/>
      <c r="BT18313" s="10"/>
      <c r="BU18313" s="10"/>
    </row>
    <row r="18314" spans="68:73">
      <c r="BP18314" s="8"/>
      <c r="BQ18314" s="8"/>
      <c r="BR18314" s="8"/>
      <c r="BS18314" s="8"/>
      <c r="BT18314" s="8"/>
      <c r="BU18314" s="8"/>
    </row>
    <row r="18315" spans="68:73">
      <c r="BP18315" s="10"/>
      <c r="BQ18315" s="10"/>
      <c r="BR18315" s="10"/>
      <c r="BS18315" s="10"/>
      <c r="BT18315" s="10"/>
      <c r="BU18315" s="10"/>
    </row>
    <row r="18316" spans="68:73">
      <c r="BP18316" s="8"/>
      <c r="BQ18316" s="8"/>
      <c r="BR18316" s="8"/>
      <c r="BS18316" s="8"/>
      <c r="BT18316" s="8"/>
      <c r="BU18316" s="8"/>
    </row>
    <row r="18317" spans="68:73">
      <c r="BP18317" s="10"/>
      <c r="BQ18317" s="10"/>
      <c r="BR18317" s="10"/>
      <c r="BS18317" s="10"/>
      <c r="BT18317" s="10"/>
      <c r="BU18317" s="10"/>
    </row>
    <row r="18318" spans="68:73">
      <c r="BP18318" s="8"/>
      <c r="BQ18318" s="8"/>
      <c r="BR18318" s="8"/>
      <c r="BS18318" s="8"/>
      <c r="BT18318" s="8"/>
      <c r="BU18318" s="8"/>
    </row>
    <row r="18319" spans="68:73">
      <c r="BP18319" s="10"/>
      <c r="BQ18319" s="10"/>
      <c r="BR18319" s="10"/>
      <c r="BS18319" s="10"/>
      <c r="BT18319" s="10"/>
      <c r="BU18319" s="10"/>
    </row>
    <row r="18320" spans="68:73">
      <c r="BP18320" s="8"/>
      <c r="BQ18320" s="8"/>
      <c r="BR18320" s="8"/>
      <c r="BS18320" s="8"/>
      <c r="BT18320" s="8"/>
      <c r="BU18320" s="8"/>
    </row>
    <row r="18321" spans="68:73">
      <c r="BP18321" s="10"/>
      <c r="BQ18321" s="10"/>
      <c r="BR18321" s="10"/>
      <c r="BS18321" s="10"/>
      <c r="BT18321" s="10"/>
      <c r="BU18321" s="10"/>
    </row>
    <row r="18322" spans="68:73">
      <c r="BP18322" s="8"/>
      <c r="BQ18322" s="8"/>
      <c r="BR18322" s="8"/>
      <c r="BS18322" s="8"/>
      <c r="BT18322" s="8"/>
      <c r="BU18322" s="8"/>
    </row>
    <row r="18323" spans="68:73">
      <c r="BP18323" s="10"/>
      <c r="BQ18323" s="10"/>
      <c r="BR18323" s="10"/>
      <c r="BS18323" s="10"/>
      <c r="BT18323" s="10"/>
      <c r="BU18323" s="10"/>
    </row>
    <row r="18324" spans="68:73">
      <c r="BP18324" s="8"/>
      <c r="BQ18324" s="8"/>
      <c r="BR18324" s="8"/>
      <c r="BS18324" s="8"/>
      <c r="BT18324" s="8"/>
      <c r="BU18324" s="8"/>
    </row>
    <row r="18325" spans="68:73">
      <c r="BP18325" s="10"/>
      <c r="BQ18325" s="10"/>
      <c r="BR18325" s="10"/>
      <c r="BS18325" s="10"/>
      <c r="BT18325" s="10"/>
      <c r="BU18325" s="10"/>
    </row>
    <row r="18326" spans="68:73">
      <c r="BP18326" s="8"/>
      <c r="BQ18326" s="8"/>
      <c r="BR18326" s="8"/>
      <c r="BS18326" s="8"/>
      <c r="BT18326" s="8"/>
      <c r="BU18326" s="8"/>
    </row>
    <row r="18327" spans="68:73">
      <c r="BP18327" s="10"/>
      <c r="BQ18327" s="10"/>
      <c r="BR18327" s="10"/>
      <c r="BS18327" s="10"/>
      <c r="BT18327" s="10"/>
      <c r="BU18327" s="10"/>
    </row>
    <row r="18328" spans="68:73">
      <c r="BP18328" s="8"/>
      <c r="BQ18328" s="8"/>
      <c r="BR18328" s="8"/>
      <c r="BS18328" s="8"/>
      <c r="BT18328" s="8"/>
      <c r="BU18328" s="8"/>
    </row>
    <row r="18329" spans="68:73">
      <c r="BP18329" s="10"/>
      <c r="BQ18329" s="10"/>
      <c r="BR18329" s="10"/>
      <c r="BS18329" s="10"/>
      <c r="BT18329" s="10"/>
      <c r="BU18329" s="10"/>
    </row>
    <row r="18330" spans="68:73">
      <c r="BP18330" s="8"/>
      <c r="BQ18330" s="8"/>
      <c r="BR18330" s="8"/>
      <c r="BS18330" s="8"/>
      <c r="BT18330" s="8"/>
      <c r="BU18330" s="8"/>
    </row>
    <row r="18331" spans="68:73">
      <c r="BP18331" s="10"/>
      <c r="BQ18331" s="10"/>
      <c r="BR18331" s="10"/>
      <c r="BS18331" s="10"/>
      <c r="BT18331" s="10"/>
      <c r="BU18331" s="10"/>
    </row>
    <row r="18332" spans="68:73">
      <c r="BP18332" s="8"/>
      <c r="BQ18332" s="8"/>
      <c r="BR18332" s="8"/>
      <c r="BS18332" s="8"/>
      <c r="BT18332" s="8"/>
      <c r="BU18332" s="8"/>
    </row>
    <row r="18333" spans="68:73">
      <c r="BP18333" s="10"/>
      <c r="BQ18333" s="10"/>
      <c r="BR18333" s="10"/>
      <c r="BS18333" s="10"/>
      <c r="BT18333" s="10"/>
      <c r="BU18333" s="10"/>
    </row>
    <row r="18334" spans="68:73">
      <c r="BP18334" s="8"/>
      <c r="BQ18334" s="8"/>
      <c r="BR18334" s="8"/>
      <c r="BS18334" s="8"/>
      <c r="BT18334" s="8"/>
      <c r="BU18334" s="8"/>
    </row>
    <row r="18335" spans="68:73">
      <c r="BP18335" s="10"/>
      <c r="BQ18335" s="10"/>
      <c r="BR18335" s="10"/>
      <c r="BS18335" s="10"/>
      <c r="BT18335" s="10"/>
      <c r="BU18335" s="10"/>
    </row>
    <row r="18336" spans="68:73">
      <c r="BP18336" s="8"/>
      <c r="BQ18336" s="8"/>
      <c r="BR18336" s="8"/>
      <c r="BS18336" s="8"/>
      <c r="BT18336" s="8"/>
      <c r="BU18336" s="8"/>
    </row>
    <row r="18337" spans="68:73">
      <c r="BP18337" s="10"/>
      <c r="BQ18337" s="10"/>
      <c r="BR18337" s="10"/>
      <c r="BS18337" s="10"/>
      <c r="BT18337" s="10"/>
      <c r="BU18337" s="10"/>
    </row>
    <row r="18338" spans="68:73">
      <c r="BP18338" s="8"/>
      <c r="BQ18338" s="8"/>
      <c r="BR18338" s="8"/>
      <c r="BS18338" s="8"/>
      <c r="BT18338" s="8"/>
      <c r="BU18338" s="8"/>
    </row>
    <row r="18339" spans="68:73">
      <c r="BP18339" s="10"/>
      <c r="BQ18339" s="10"/>
      <c r="BR18339" s="10"/>
      <c r="BS18339" s="10"/>
      <c r="BT18339" s="10"/>
      <c r="BU18339" s="10"/>
    </row>
    <row r="18340" spans="68:73">
      <c r="BP18340" s="8"/>
      <c r="BQ18340" s="8"/>
      <c r="BR18340" s="8"/>
      <c r="BS18340" s="8"/>
      <c r="BT18340" s="8"/>
      <c r="BU18340" s="8"/>
    </row>
    <row r="18341" spans="68:73">
      <c r="BP18341" s="10"/>
      <c r="BQ18341" s="10"/>
      <c r="BR18341" s="10"/>
      <c r="BS18341" s="10"/>
      <c r="BT18341" s="10"/>
      <c r="BU18341" s="10"/>
    </row>
    <row r="18342" spans="68:73">
      <c r="BP18342" s="8"/>
      <c r="BQ18342" s="8"/>
      <c r="BR18342" s="8"/>
      <c r="BS18342" s="8"/>
      <c r="BT18342" s="8"/>
      <c r="BU18342" s="8"/>
    </row>
    <row r="18343" spans="68:73">
      <c r="BP18343" s="10"/>
      <c r="BQ18343" s="10"/>
      <c r="BR18343" s="10"/>
      <c r="BS18343" s="10"/>
      <c r="BT18343" s="10"/>
      <c r="BU18343" s="10"/>
    </row>
    <row r="18344" spans="68:73">
      <c r="BP18344" s="8"/>
      <c r="BQ18344" s="8"/>
      <c r="BR18344" s="8"/>
      <c r="BS18344" s="8"/>
      <c r="BT18344" s="8"/>
      <c r="BU18344" s="8"/>
    </row>
    <row r="18345" spans="68:73">
      <c r="BP18345" s="10"/>
      <c r="BQ18345" s="10"/>
      <c r="BR18345" s="10"/>
      <c r="BS18345" s="10"/>
      <c r="BT18345" s="10"/>
      <c r="BU18345" s="10"/>
    </row>
    <row r="18346" spans="68:73">
      <c r="BP18346" s="8"/>
      <c r="BQ18346" s="8"/>
      <c r="BR18346" s="8"/>
      <c r="BS18346" s="8"/>
      <c r="BT18346" s="8"/>
      <c r="BU18346" s="8"/>
    </row>
    <row r="18347" spans="68:73">
      <c r="BP18347" s="10"/>
      <c r="BQ18347" s="10"/>
      <c r="BR18347" s="10"/>
      <c r="BS18347" s="10"/>
      <c r="BT18347" s="10"/>
      <c r="BU18347" s="10"/>
    </row>
    <row r="18348" spans="68:73">
      <c r="BP18348" s="8"/>
      <c r="BQ18348" s="8"/>
      <c r="BR18348" s="8"/>
      <c r="BS18348" s="8"/>
      <c r="BT18348" s="8"/>
      <c r="BU18348" s="8"/>
    </row>
    <row r="18349" spans="68:73">
      <c r="BP18349" s="10"/>
      <c r="BQ18349" s="10"/>
      <c r="BR18349" s="10"/>
      <c r="BS18349" s="10"/>
      <c r="BT18349" s="10"/>
      <c r="BU18349" s="10"/>
    </row>
    <row r="18350" spans="68:73">
      <c r="BP18350" s="8"/>
      <c r="BQ18350" s="8"/>
      <c r="BR18350" s="8"/>
      <c r="BS18350" s="8"/>
      <c r="BT18350" s="8"/>
      <c r="BU18350" s="8"/>
    </row>
    <row r="18351" spans="68:73">
      <c r="BP18351" s="10"/>
      <c r="BQ18351" s="10"/>
      <c r="BR18351" s="10"/>
      <c r="BS18351" s="10"/>
      <c r="BT18351" s="10"/>
      <c r="BU18351" s="10"/>
    </row>
    <row r="18352" spans="68:73">
      <c r="BP18352" s="8"/>
      <c r="BQ18352" s="8"/>
      <c r="BR18352" s="8"/>
      <c r="BS18352" s="8"/>
      <c r="BT18352" s="8"/>
      <c r="BU18352" s="8"/>
    </row>
    <row r="18353" spans="68:73">
      <c r="BP18353" s="10"/>
      <c r="BQ18353" s="10"/>
      <c r="BR18353" s="10"/>
      <c r="BS18353" s="10"/>
      <c r="BT18353" s="10"/>
      <c r="BU18353" s="10"/>
    </row>
    <row r="18354" spans="68:73">
      <c r="BP18354" s="8"/>
      <c r="BQ18354" s="8"/>
      <c r="BR18354" s="8"/>
      <c r="BS18354" s="8"/>
      <c r="BT18354" s="8"/>
      <c r="BU18354" s="8"/>
    </row>
    <row r="18355" spans="68:73">
      <c r="BP18355" s="10"/>
      <c r="BQ18355" s="10"/>
      <c r="BR18355" s="10"/>
      <c r="BS18355" s="10"/>
      <c r="BT18355" s="10"/>
      <c r="BU18355" s="10"/>
    </row>
    <row r="18356" spans="68:73">
      <c r="BP18356" s="8"/>
      <c r="BQ18356" s="8"/>
      <c r="BR18356" s="8"/>
      <c r="BS18356" s="8"/>
      <c r="BT18356" s="8"/>
      <c r="BU18356" s="8"/>
    </row>
    <row r="18357" spans="68:73">
      <c r="BP18357" s="10"/>
      <c r="BQ18357" s="10"/>
      <c r="BR18357" s="10"/>
      <c r="BS18357" s="10"/>
      <c r="BT18357" s="10"/>
      <c r="BU18357" s="10"/>
    </row>
    <row r="18358" spans="68:73">
      <c r="BP18358" s="8"/>
      <c r="BQ18358" s="8"/>
      <c r="BR18358" s="8"/>
      <c r="BS18358" s="8"/>
      <c r="BT18358" s="8"/>
      <c r="BU18358" s="8"/>
    </row>
    <row r="18359" spans="68:73">
      <c r="BP18359" s="10"/>
      <c r="BQ18359" s="10"/>
      <c r="BR18359" s="10"/>
      <c r="BS18359" s="10"/>
      <c r="BT18359" s="10"/>
      <c r="BU18359" s="10"/>
    </row>
    <row r="18360" spans="68:73">
      <c r="BP18360" s="8"/>
      <c r="BQ18360" s="8"/>
      <c r="BR18360" s="8"/>
      <c r="BS18360" s="8"/>
      <c r="BT18360" s="8"/>
      <c r="BU18360" s="8"/>
    </row>
    <row r="18361" spans="68:73">
      <c r="BP18361" s="10"/>
      <c r="BQ18361" s="10"/>
      <c r="BR18361" s="10"/>
      <c r="BS18361" s="10"/>
      <c r="BT18361" s="10"/>
      <c r="BU18361" s="10"/>
    </row>
    <row r="18362" spans="68:73">
      <c r="BP18362" s="8"/>
      <c r="BQ18362" s="8"/>
      <c r="BR18362" s="8"/>
      <c r="BS18362" s="8"/>
      <c r="BT18362" s="8"/>
      <c r="BU18362" s="8"/>
    </row>
    <row r="18363" spans="68:73">
      <c r="BP18363" s="10"/>
      <c r="BQ18363" s="10"/>
      <c r="BR18363" s="10"/>
      <c r="BS18363" s="10"/>
      <c r="BT18363" s="10"/>
      <c r="BU18363" s="10"/>
    </row>
    <row r="18364" spans="68:73">
      <c r="BP18364" s="8"/>
      <c r="BQ18364" s="8"/>
      <c r="BR18364" s="8"/>
      <c r="BS18364" s="8"/>
      <c r="BT18364" s="8"/>
      <c r="BU18364" s="8"/>
    </row>
    <row r="18365" spans="68:73">
      <c r="BP18365" s="10"/>
      <c r="BQ18365" s="10"/>
      <c r="BR18365" s="10"/>
      <c r="BS18365" s="10"/>
      <c r="BT18365" s="10"/>
      <c r="BU18365" s="10"/>
    </row>
    <row r="18366" spans="68:73">
      <c r="BP18366" s="8"/>
      <c r="BQ18366" s="8"/>
      <c r="BR18366" s="8"/>
      <c r="BS18366" s="8"/>
      <c r="BT18366" s="8"/>
      <c r="BU18366" s="8"/>
    </row>
    <row r="18367" spans="68:73">
      <c r="BP18367" s="10"/>
      <c r="BQ18367" s="10"/>
      <c r="BR18367" s="10"/>
      <c r="BS18367" s="10"/>
      <c r="BT18367" s="10"/>
      <c r="BU18367" s="10"/>
    </row>
    <row r="18368" spans="68:73">
      <c r="BP18368" s="8"/>
      <c r="BQ18368" s="8"/>
      <c r="BR18368" s="8"/>
      <c r="BS18368" s="8"/>
      <c r="BT18368" s="8"/>
      <c r="BU18368" s="8"/>
    </row>
    <row r="18369" spans="68:73">
      <c r="BP18369" s="10"/>
      <c r="BQ18369" s="10"/>
      <c r="BR18369" s="10"/>
      <c r="BS18369" s="10"/>
      <c r="BT18369" s="10"/>
      <c r="BU18369" s="10"/>
    </row>
    <row r="18370" spans="68:73">
      <c r="BP18370" s="8"/>
      <c r="BQ18370" s="8"/>
      <c r="BR18370" s="8"/>
      <c r="BS18370" s="8"/>
      <c r="BT18370" s="8"/>
      <c r="BU18370" s="8"/>
    </row>
    <row r="18371" spans="68:73">
      <c r="BP18371" s="10"/>
      <c r="BQ18371" s="10"/>
      <c r="BR18371" s="10"/>
      <c r="BS18371" s="10"/>
      <c r="BT18371" s="10"/>
      <c r="BU18371" s="10"/>
    </row>
    <row r="18372" spans="68:73">
      <c r="BP18372" s="8"/>
      <c r="BQ18372" s="8"/>
      <c r="BR18372" s="8"/>
      <c r="BS18372" s="8"/>
      <c r="BT18372" s="8"/>
      <c r="BU18372" s="8"/>
    </row>
    <row r="18373" spans="68:73">
      <c r="BP18373" s="10"/>
      <c r="BQ18373" s="10"/>
      <c r="BR18373" s="10"/>
      <c r="BS18373" s="10"/>
      <c r="BT18373" s="10"/>
      <c r="BU18373" s="10"/>
    </row>
    <row r="18374" spans="68:73">
      <c r="BP18374" s="8"/>
      <c r="BQ18374" s="8"/>
      <c r="BR18374" s="8"/>
      <c r="BS18374" s="8"/>
      <c r="BT18374" s="8"/>
      <c r="BU18374" s="8"/>
    </row>
    <row r="18375" spans="68:73">
      <c r="BP18375" s="10"/>
      <c r="BQ18375" s="10"/>
      <c r="BR18375" s="10"/>
      <c r="BS18375" s="10"/>
      <c r="BT18375" s="10"/>
      <c r="BU18375" s="10"/>
    </row>
    <row r="18376" spans="68:73">
      <c r="BP18376" s="8"/>
      <c r="BQ18376" s="8"/>
      <c r="BR18376" s="8"/>
      <c r="BS18376" s="8"/>
      <c r="BT18376" s="8"/>
      <c r="BU18376" s="8"/>
    </row>
    <row r="18377" spans="68:73">
      <c r="BP18377" s="10"/>
      <c r="BQ18377" s="10"/>
      <c r="BR18377" s="10"/>
      <c r="BS18377" s="10"/>
      <c r="BT18377" s="10"/>
      <c r="BU18377" s="10"/>
    </row>
    <row r="18378" spans="68:73">
      <c r="BP18378" s="8"/>
      <c r="BQ18378" s="8"/>
      <c r="BR18378" s="8"/>
      <c r="BS18378" s="8"/>
      <c r="BT18378" s="8"/>
      <c r="BU18378" s="8"/>
    </row>
    <row r="18379" spans="68:73">
      <c r="BP18379" s="10"/>
      <c r="BQ18379" s="10"/>
      <c r="BR18379" s="10"/>
      <c r="BS18379" s="10"/>
      <c r="BT18379" s="10"/>
      <c r="BU18379" s="10"/>
    </row>
    <row r="18380" spans="68:73">
      <c r="BP18380" s="8"/>
      <c r="BQ18380" s="8"/>
      <c r="BR18380" s="8"/>
      <c r="BS18380" s="8"/>
      <c r="BT18380" s="8"/>
      <c r="BU18380" s="8"/>
    </row>
    <row r="18381" spans="68:73">
      <c r="BP18381" s="10"/>
      <c r="BQ18381" s="10"/>
      <c r="BR18381" s="10"/>
      <c r="BS18381" s="10"/>
      <c r="BT18381" s="10"/>
      <c r="BU18381" s="10"/>
    </row>
    <row r="18382" spans="68:73">
      <c r="BP18382" s="8"/>
      <c r="BQ18382" s="8"/>
      <c r="BR18382" s="8"/>
      <c r="BS18382" s="8"/>
      <c r="BT18382" s="8"/>
      <c r="BU18382" s="8"/>
    </row>
    <row r="18383" spans="68:73">
      <c r="BP18383" s="10"/>
      <c r="BQ18383" s="10"/>
      <c r="BR18383" s="10"/>
      <c r="BS18383" s="10"/>
      <c r="BT18383" s="10"/>
      <c r="BU18383" s="10"/>
    </row>
    <row r="18384" spans="68:73">
      <c r="BP18384" s="8"/>
      <c r="BQ18384" s="8"/>
      <c r="BR18384" s="8"/>
      <c r="BS18384" s="8"/>
      <c r="BT18384" s="8"/>
      <c r="BU18384" s="8"/>
    </row>
    <row r="18385" spans="68:73">
      <c r="BP18385" s="10"/>
      <c r="BQ18385" s="10"/>
      <c r="BR18385" s="10"/>
      <c r="BS18385" s="10"/>
      <c r="BT18385" s="10"/>
      <c r="BU18385" s="10"/>
    </row>
    <row r="18386" spans="68:73">
      <c r="BP18386" s="8"/>
      <c r="BQ18386" s="8"/>
      <c r="BR18386" s="8"/>
      <c r="BS18386" s="8"/>
      <c r="BT18386" s="8"/>
      <c r="BU18386" s="8"/>
    </row>
    <row r="18387" spans="68:73">
      <c r="BP18387" s="10"/>
      <c r="BQ18387" s="10"/>
      <c r="BR18387" s="10"/>
      <c r="BS18387" s="10"/>
      <c r="BT18387" s="10"/>
      <c r="BU18387" s="10"/>
    </row>
    <row r="18388" spans="68:73">
      <c r="BP18388" s="8"/>
      <c r="BQ18388" s="8"/>
      <c r="BR18388" s="8"/>
      <c r="BS18388" s="8"/>
      <c r="BT18388" s="8"/>
      <c r="BU18388" s="8"/>
    </row>
    <row r="18389" spans="68:73">
      <c r="BP18389" s="10"/>
      <c r="BQ18389" s="10"/>
      <c r="BR18389" s="10"/>
      <c r="BS18389" s="10"/>
      <c r="BT18389" s="10"/>
      <c r="BU18389" s="10"/>
    </row>
    <row r="18390" spans="68:73">
      <c r="BP18390" s="8"/>
      <c r="BQ18390" s="8"/>
      <c r="BR18390" s="8"/>
      <c r="BS18390" s="8"/>
      <c r="BT18390" s="8"/>
      <c r="BU18390" s="8"/>
    </row>
    <row r="18391" spans="68:73">
      <c r="BP18391" s="10"/>
      <c r="BQ18391" s="10"/>
      <c r="BR18391" s="10"/>
      <c r="BS18391" s="10"/>
      <c r="BT18391" s="10"/>
      <c r="BU18391" s="10"/>
    </row>
    <row r="18392" spans="68:73">
      <c r="BP18392" s="8"/>
      <c r="BQ18392" s="8"/>
      <c r="BR18392" s="8"/>
      <c r="BS18392" s="8"/>
      <c r="BT18392" s="8"/>
      <c r="BU18392" s="8"/>
    </row>
    <row r="18393" spans="68:73">
      <c r="BP18393" s="10"/>
      <c r="BQ18393" s="10"/>
      <c r="BR18393" s="10"/>
      <c r="BS18393" s="10"/>
      <c r="BT18393" s="10"/>
      <c r="BU18393" s="10"/>
    </row>
    <row r="18394" spans="68:73">
      <c r="BP18394" s="8"/>
      <c r="BQ18394" s="8"/>
      <c r="BR18394" s="8"/>
      <c r="BS18394" s="8"/>
      <c r="BT18394" s="8"/>
      <c r="BU18394" s="8"/>
    </row>
    <row r="18395" spans="68:73">
      <c r="BP18395" s="10"/>
      <c r="BQ18395" s="10"/>
      <c r="BR18395" s="10"/>
      <c r="BS18395" s="10"/>
      <c r="BT18395" s="10"/>
      <c r="BU18395" s="10"/>
    </row>
    <row r="18396" spans="68:73">
      <c r="BP18396" s="8"/>
      <c r="BQ18396" s="8"/>
      <c r="BR18396" s="8"/>
      <c r="BS18396" s="8"/>
      <c r="BT18396" s="8"/>
      <c r="BU18396" s="8"/>
    </row>
    <row r="18397" spans="68:73">
      <c r="BP18397" s="10"/>
      <c r="BQ18397" s="10"/>
      <c r="BR18397" s="10"/>
      <c r="BS18397" s="10"/>
      <c r="BT18397" s="10"/>
      <c r="BU18397" s="10"/>
    </row>
    <row r="18398" spans="68:73">
      <c r="BP18398" s="8"/>
      <c r="BQ18398" s="8"/>
      <c r="BR18398" s="8"/>
      <c r="BS18398" s="8"/>
      <c r="BT18398" s="8"/>
      <c r="BU18398" s="8"/>
    </row>
    <row r="18399" spans="68:73">
      <c r="BP18399" s="10"/>
      <c r="BQ18399" s="10"/>
      <c r="BR18399" s="10"/>
      <c r="BS18399" s="10"/>
      <c r="BT18399" s="10"/>
      <c r="BU18399" s="10"/>
    </row>
    <row r="18400" spans="68:73">
      <c r="BP18400" s="8"/>
      <c r="BQ18400" s="8"/>
      <c r="BR18400" s="8"/>
      <c r="BS18400" s="8"/>
      <c r="BT18400" s="8"/>
      <c r="BU18400" s="8"/>
    </row>
    <row r="18401" spans="68:73">
      <c r="BP18401" s="10"/>
      <c r="BQ18401" s="10"/>
      <c r="BR18401" s="10"/>
      <c r="BS18401" s="10"/>
      <c r="BT18401" s="10"/>
      <c r="BU18401" s="10"/>
    </row>
    <row r="18402" spans="68:73">
      <c r="BP18402" s="8"/>
      <c r="BQ18402" s="8"/>
      <c r="BR18402" s="8"/>
      <c r="BS18402" s="8"/>
      <c r="BT18402" s="8"/>
      <c r="BU18402" s="8"/>
    </row>
    <row r="18403" spans="68:73">
      <c r="BP18403" s="10"/>
      <c r="BQ18403" s="10"/>
      <c r="BR18403" s="10"/>
      <c r="BS18403" s="10"/>
      <c r="BT18403" s="10"/>
      <c r="BU18403" s="10"/>
    </row>
    <row r="18404" spans="68:73">
      <c r="BP18404" s="8"/>
      <c r="BQ18404" s="8"/>
      <c r="BR18404" s="8"/>
      <c r="BS18404" s="8"/>
      <c r="BT18404" s="8"/>
      <c r="BU18404" s="8"/>
    </row>
    <row r="18405" spans="68:73">
      <c r="BP18405" s="10"/>
      <c r="BQ18405" s="10"/>
      <c r="BR18405" s="10"/>
      <c r="BS18405" s="10"/>
      <c r="BT18405" s="10"/>
      <c r="BU18405" s="10"/>
    </row>
    <row r="18406" spans="68:73">
      <c r="BP18406" s="8"/>
      <c r="BQ18406" s="8"/>
      <c r="BR18406" s="8"/>
      <c r="BS18406" s="8"/>
      <c r="BT18406" s="8"/>
      <c r="BU18406" s="8"/>
    </row>
    <row r="18407" spans="68:73">
      <c r="BP18407" s="10"/>
      <c r="BQ18407" s="10"/>
      <c r="BR18407" s="10"/>
      <c r="BS18407" s="10"/>
      <c r="BT18407" s="10"/>
      <c r="BU18407" s="10"/>
    </row>
    <row r="18408" spans="68:73">
      <c r="BP18408" s="8"/>
      <c r="BQ18408" s="8"/>
      <c r="BR18408" s="8"/>
      <c r="BS18408" s="8"/>
      <c r="BT18408" s="8"/>
      <c r="BU18408" s="8"/>
    </row>
    <row r="18409" spans="68:73">
      <c r="BP18409" s="10"/>
      <c r="BQ18409" s="10"/>
      <c r="BR18409" s="10"/>
      <c r="BS18409" s="10"/>
      <c r="BT18409" s="10"/>
      <c r="BU18409" s="10"/>
    </row>
    <row r="18410" spans="68:73">
      <c r="BP18410" s="8"/>
      <c r="BQ18410" s="8"/>
      <c r="BR18410" s="8"/>
      <c r="BS18410" s="8"/>
      <c r="BT18410" s="8"/>
      <c r="BU18410" s="8"/>
    </row>
    <row r="18411" spans="68:73">
      <c r="BP18411" s="10"/>
      <c r="BQ18411" s="10"/>
      <c r="BR18411" s="10"/>
      <c r="BS18411" s="10"/>
      <c r="BT18411" s="10"/>
      <c r="BU18411" s="10"/>
    </row>
    <row r="18412" spans="68:73">
      <c r="BP18412" s="8"/>
      <c r="BQ18412" s="8"/>
      <c r="BR18412" s="8"/>
      <c r="BS18412" s="8"/>
      <c r="BT18412" s="8"/>
      <c r="BU18412" s="8"/>
    </row>
    <row r="18413" spans="68:73">
      <c r="BP18413" s="10"/>
      <c r="BQ18413" s="10"/>
      <c r="BR18413" s="10"/>
      <c r="BS18413" s="10"/>
      <c r="BT18413" s="10"/>
      <c r="BU18413" s="10"/>
    </row>
    <row r="18414" spans="68:73">
      <c r="BP18414" s="8"/>
      <c r="BQ18414" s="8"/>
      <c r="BR18414" s="8"/>
      <c r="BS18414" s="8"/>
      <c r="BT18414" s="8"/>
      <c r="BU18414" s="8"/>
    </row>
    <row r="18415" spans="68:73">
      <c r="BP18415" s="10"/>
      <c r="BQ18415" s="10"/>
      <c r="BR18415" s="10"/>
      <c r="BS18415" s="10"/>
      <c r="BT18415" s="10"/>
      <c r="BU18415" s="10"/>
    </row>
    <row r="18416" spans="68:73">
      <c r="BP18416" s="8"/>
      <c r="BQ18416" s="8"/>
      <c r="BR18416" s="8"/>
      <c r="BS18416" s="8"/>
      <c r="BT18416" s="8"/>
      <c r="BU18416" s="8"/>
    </row>
    <row r="18417" spans="68:73">
      <c r="BP18417" s="10"/>
      <c r="BQ18417" s="10"/>
      <c r="BR18417" s="10"/>
      <c r="BS18417" s="10"/>
      <c r="BT18417" s="10"/>
      <c r="BU18417" s="10"/>
    </row>
    <row r="18418" spans="68:73">
      <c r="BP18418" s="8"/>
      <c r="BQ18418" s="8"/>
      <c r="BR18418" s="8"/>
      <c r="BS18418" s="8"/>
      <c r="BT18418" s="8"/>
      <c r="BU18418" s="8"/>
    </row>
    <row r="18419" spans="68:73">
      <c r="BP18419" s="10"/>
      <c r="BQ18419" s="10"/>
      <c r="BR18419" s="10"/>
      <c r="BS18419" s="10"/>
      <c r="BT18419" s="10"/>
      <c r="BU18419" s="10"/>
    </row>
    <row r="18420" spans="68:73">
      <c r="BP18420" s="8"/>
      <c r="BQ18420" s="8"/>
      <c r="BR18420" s="8"/>
      <c r="BS18420" s="8"/>
      <c r="BT18420" s="8"/>
      <c r="BU18420" s="8"/>
    </row>
    <row r="18421" spans="68:73">
      <c r="BP18421" s="10"/>
      <c r="BQ18421" s="10"/>
      <c r="BR18421" s="10"/>
      <c r="BS18421" s="10"/>
      <c r="BT18421" s="10"/>
      <c r="BU18421" s="10"/>
    </row>
    <row r="18422" spans="68:73">
      <c r="BP18422" s="8"/>
      <c r="BQ18422" s="8"/>
      <c r="BR18422" s="8"/>
      <c r="BS18422" s="8"/>
      <c r="BT18422" s="8"/>
      <c r="BU18422" s="8"/>
    </row>
    <row r="18423" spans="68:73">
      <c r="BP18423" s="10"/>
      <c r="BQ18423" s="10"/>
      <c r="BR18423" s="10"/>
      <c r="BS18423" s="10"/>
      <c r="BT18423" s="10"/>
      <c r="BU18423" s="10"/>
    </row>
    <row r="18424" spans="68:73">
      <c r="BP18424" s="8"/>
      <c r="BQ18424" s="8"/>
      <c r="BR18424" s="8"/>
      <c r="BS18424" s="8"/>
      <c r="BT18424" s="8"/>
      <c r="BU18424" s="8"/>
    </row>
    <row r="18425" spans="68:73">
      <c r="BP18425" s="10"/>
      <c r="BQ18425" s="10"/>
      <c r="BR18425" s="10"/>
      <c r="BS18425" s="10"/>
      <c r="BT18425" s="10"/>
      <c r="BU18425" s="10"/>
    </row>
    <row r="18426" spans="68:73">
      <c r="BP18426" s="8"/>
      <c r="BQ18426" s="8"/>
      <c r="BR18426" s="8"/>
      <c r="BS18426" s="8"/>
      <c r="BT18426" s="8"/>
      <c r="BU18426" s="8"/>
    </row>
    <row r="18427" spans="68:73">
      <c r="BP18427" s="10"/>
      <c r="BQ18427" s="10"/>
      <c r="BR18427" s="10"/>
      <c r="BS18427" s="10"/>
      <c r="BT18427" s="10"/>
      <c r="BU18427" s="10"/>
    </row>
    <row r="18428" spans="68:73">
      <c r="BP18428" s="8"/>
      <c r="BQ18428" s="8"/>
      <c r="BR18428" s="8"/>
      <c r="BS18428" s="8"/>
      <c r="BT18428" s="8"/>
      <c r="BU18428" s="8"/>
    </row>
    <row r="18429" spans="68:73">
      <c r="BP18429" s="10"/>
      <c r="BQ18429" s="10"/>
      <c r="BR18429" s="10"/>
      <c r="BS18429" s="10"/>
      <c r="BT18429" s="10"/>
      <c r="BU18429" s="10"/>
    </row>
    <row r="18430" spans="68:73">
      <c r="BP18430" s="8"/>
      <c r="BQ18430" s="8"/>
      <c r="BR18430" s="8"/>
      <c r="BS18430" s="8"/>
      <c r="BT18430" s="8"/>
      <c r="BU18430" s="8"/>
    </row>
    <row r="18431" spans="68:73">
      <c r="BP18431" s="10"/>
      <c r="BQ18431" s="10"/>
      <c r="BR18431" s="10"/>
      <c r="BS18431" s="10"/>
      <c r="BT18431" s="10"/>
      <c r="BU18431" s="10"/>
    </row>
    <row r="18432" spans="68:73">
      <c r="BP18432" s="8"/>
      <c r="BQ18432" s="8"/>
      <c r="BR18432" s="8"/>
      <c r="BS18432" s="8"/>
      <c r="BT18432" s="8"/>
      <c r="BU18432" s="8"/>
    </row>
    <row r="18433" spans="68:73">
      <c r="BP18433" s="10"/>
      <c r="BQ18433" s="10"/>
      <c r="BR18433" s="10"/>
      <c r="BS18433" s="10"/>
      <c r="BT18433" s="10"/>
      <c r="BU18433" s="10"/>
    </row>
    <row r="18434" spans="68:73">
      <c r="BP18434" s="8"/>
      <c r="BQ18434" s="8"/>
      <c r="BR18434" s="8"/>
      <c r="BS18434" s="8"/>
      <c r="BT18434" s="8"/>
      <c r="BU18434" s="8"/>
    </row>
    <row r="18435" spans="68:73">
      <c r="BP18435" s="10"/>
      <c r="BQ18435" s="10"/>
      <c r="BR18435" s="10"/>
      <c r="BS18435" s="10"/>
      <c r="BT18435" s="10"/>
      <c r="BU18435" s="10"/>
    </row>
    <row r="18436" spans="68:73">
      <c r="BP18436" s="8"/>
      <c r="BQ18436" s="8"/>
      <c r="BR18436" s="8"/>
      <c r="BS18436" s="8"/>
      <c r="BT18436" s="8"/>
      <c r="BU18436" s="8"/>
    </row>
    <row r="18437" spans="68:73">
      <c r="BP18437" s="10"/>
      <c r="BQ18437" s="10"/>
      <c r="BR18437" s="10"/>
      <c r="BS18437" s="10"/>
      <c r="BT18437" s="10"/>
      <c r="BU18437" s="10"/>
    </row>
    <row r="18438" spans="68:73">
      <c r="BP18438" s="8"/>
      <c r="BQ18438" s="8"/>
      <c r="BR18438" s="8"/>
      <c r="BS18438" s="8"/>
      <c r="BT18438" s="8"/>
      <c r="BU18438" s="8"/>
    </row>
    <row r="18439" spans="68:73">
      <c r="BP18439" s="10"/>
      <c r="BQ18439" s="10"/>
      <c r="BR18439" s="10"/>
      <c r="BS18439" s="10"/>
      <c r="BT18439" s="10"/>
      <c r="BU18439" s="10"/>
    </row>
    <row r="18440" spans="68:73">
      <c r="BP18440" s="8"/>
      <c r="BQ18440" s="8"/>
      <c r="BR18440" s="8"/>
      <c r="BS18440" s="8"/>
      <c r="BT18440" s="8"/>
      <c r="BU18440" s="8"/>
    </row>
    <row r="18441" spans="68:73">
      <c r="BP18441" s="10"/>
      <c r="BQ18441" s="10"/>
      <c r="BR18441" s="10"/>
      <c r="BS18441" s="10"/>
      <c r="BT18441" s="10"/>
      <c r="BU18441" s="10"/>
    </row>
    <row r="18442" spans="68:73">
      <c r="BP18442" s="8"/>
      <c r="BQ18442" s="8"/>
      <c r="BR18442" s="8"/>
      <c r="BS18442" s="8"/>
      <c r="BT18442" s="8"/>
      <c r="BU18442" s="8"/>
    </row>
    <row r="18443" spans="68:73">
      <c r="BP18443" s="10"/>
      <c r="BQ18443" s="10"/>
      <c r="BR18443" s="10"/>
      <c r="BS18443" s="10"/>
      <c r="BT18443" s="10"/>
      <c r="BU18443" s="10"/>
    </row>
    <row r="18444" spans="68:73">
      <c r="BP18444" s="8"/>
      <c r="BQ18444" s="8"/>
      <c r="BR18444" s="8"/>
      <c r="BS18444" s="8"/>
      <c r="BT18444" s="8"/>
      <c r="BU18444" s="8"/>
    </row>
    <row r="18445" spans="68:73">
      <c r="BP18445" s="10"/>
      <c r="BQ18445" s="10"/>
      <c r="BR18445" s="10"/>
      <c r="BS18445" s="10"/>
      <c r="BT18445" s="10"/>
      <c r="BU18445" s="10"/>
    </row>
    <row r="18446" spans="68:73">
      <c r="BP18446" s="8"/>
      <c r="BQ18446" s="8"/>
      <c r="BR18446" s="8"/>
      <c r="BS18446" s="8"/>
      <c r="BT18446" s="8"/>
      <c r="BU18446" s="8"/>
    </row>
    <row r="18447" spans="68:73">
      <c r="BP18447" s="10"/>
      <c r="BQ18447" s="10"/>
      <c r="BR18447" s="10"/>
      <c r="BS18447" s="10"/>
      <c r="BT18447" s="10"/>
      <c r="BU18447" s="10"/>
    </row>
    <row r="18448" spans="68:73">
      <c r="BP18448" s="8"/>
      <c r="BQ18448" s="8"/>
      <c r="BR18448" s="8"/>
      <c r="BS18448" s="8"/>
      <c r="BT18448" s="8"/>
      <c r="BU18448" s="8"/>
    </row>
    <row r="18449" spans="68:73">
      <c r="BP18449" s="10"/>
      <c r="BQ18449" s="10"/>
      <c r="BR18449" s="10"/>
      <c r="BS18449" s="10"/>
      <c r="BT18449" s="10"/>
      <c r="BU18449" s="10"/>
    </row>
    <row r="18450" spans="68:73">
      <c r="BP18450" s="8"/>
      <c r="BQ18450" s="8"/>
      <c r="BR18450" s="8"/>
      <c r="BS18450" s="8"/>
      <c r="BT18450" s="8"/>
      <c r="BU18450" s="8"/>
    </row>
    <row r="18451" spans="68:73">
      <c r="BP18451" s="10"/>
      <c r="BQ18451" s="10"/>
      <c r="BR18451" s="10"/>
      <c r="BS18451" s="10"/>
      <c r="BT18451" s="10"/>
      <c r="BU18451" s="10"/>
    </row>
    <row r="18452" spans="68:73">
      <c r="BP18452" s="8"/>
      <c r="BQ18452" s="8"/>
      <c r="BR18452" s="8"/>
      <c r="BS18452" s="8"/>
      <c r="BT18452" s="8"/>
      <c r="BU18452" s="8"/>
    </row>
    <row r="18453" spans="68:73">
      <c r="BP18453" s="10"/>
      <c r="BQ18453" s="10"/>
      <c r="BR18453" s="10"/>
      <c r="BS18453" s="10"/>
      <c r="BT18453" s="10"/>
      <c r="BU18453" s="10"/>
    </row>
    <row r="18454" spans="68:73">
      <c r="BP18454" s="8"/>
      <c r="BQ18454" s="8"/>
      <c r="BR18454" s="8"/>
      <c r="BS18454" s="8"/>
      <c r="BT18454" s="8"/>
      <c r="BU18454" s="8"/>
    </row>
    <row r="18455" spans="68:73">
      <c r="BP18455" s="10"/>
      <c r="BQ18455" s="10"/>
      <c r="BR18455" s="10"/>
      <c r="BS18455" s="10"/>
      <c r="BT18455" s="10"/>
      <c r="BU18455" s="10"/>
    </row>
    <row r="18456" spans="68:73">
      <c r="BP18456" s="8"/>
      <c r="BQ18456" s="8"/>
      <c r="BR18456" s="8"/>
      <c r="BS18456" s="8"/>
      <c r="BT18456" s="8"/>
      <c r="BU18456" s="8"/>
    </row>
    <row r="18457" spans="68:73">
      <c r="BP18457" s="10"/>
      <c r="BQ18457" s="10"/>
      <c r="BR18457" s="10"/>
      <c r="BS18457" s="10"/>
      <c r="BT18457" s="10"/>
      <c r="BU18457" s="10"/>
    </row>
    <row r="18458" spans="68:73">
      <c r="BP18458" s="8"/>
      <c r="BQ18458" s="8"/>
      <c r="BR18458" s="8"/>
      <c r="BS18458" s="8"/>
      <c r="BT18458" s="8"/>
      <c r="BU18458" s="8"/>
    </row>
    <row r="18459" spans="68:73">
      <c r="BP18459" s="10"/>
      <c r="BQ18459" s="10"/>
      <c r="BR18459" s="10"/>
      <c r="BS18459" s="10"/>
      <c r="BT18459" s="10"/>
      <c r="BU18459" s="10"/>
    </row>
    <row r="18460" spans="68:73">
      <c r="BP18460" s="8"/>
      <c r="BQ18460" s="8"/>
      <c r="BR18460" s="8"/>
      <c r="BS18460" s="8"/>
      <c r="BT18460" s="8"/>
      <c r="BU18460" s="8"/>
    </row>
    <row r="18461" spans="68:73">
      <c r="BP18461" s="10"/>
      <c r="BQ18461" s="10"/>
      <c r="BR18461" s="10"/>
      <c r="BS18461" s="10"/>
      <c r="BT18461" s="10"/>
      <c r="BU18461" s="10"/>
    </row>
    <row r="18462" spans="68:73">
      <c r="BP18462" s="8"/>
      <c r="BQ18462" s="8"/>
      <c r="BR18462" s="8"/>
      <c r="BS18462" s="8"/>
      <c r="BT18462" s="8"/>
      <c r="BU18462" s="8"/>
    </row>
    <row r="18463" spans="68:73">
      <c r="BP18463" s="10"/>
      <c r="BQ18463" s="10"/>
      <c r="BR18463" s="10"/>
      <c r="BS18463" s="10"/>
      <c r="BT18463" s="10"/>
      <c r="BU18463" s="10"/>
    </row>
    <row r="18464" spans="68:73">
      <c r="BP18464" s="8"/>
      <c r="BQ18464" s="8"/>
      <c r="BR18464" s="8"/>
      <c r="BS18464" s="8"/>
      <c r="BT18464" s="8"/>
      <c r="BU18464" s="8"/>
    </row>
    <row r="18465" spans="68:73">
      <c r="BP18465" s="10"/>
      <c r="BQ18465" s="10"/>
      <c r="BR18465" s="10"/>
      <c r="BS18465" s="10"/>
      <c r="BT18465" s="10"/>
      <c r="BU18465" s="10"/>
    </row>
    <row r="18466" spans="68:73">
      <c r="BP18466" s="8"/>
      <c r="BQ18466" s="8"/>
      <c r="BR18466" s="8"/>
      <c r="BS18466" s="8"/>
      <c r="BT18466" s="8"/>
      <c r="BU18466" s="8"/>
    </row>
    <row r="18467" spans="68:73">
      <c r="BP18467" s="10"/>
      <c r="BQ18467" s="10"/>
      <c r="BR18467" s="10"/>
      <c r="BS18467" s="10"/>
      <c r="BT18467" s="10"/>
      <c r="BU18467" s="10"/>
    </row>
    <row r="18468" spans="68:73">
      <c r="BP18468" s="8"/>
      <c r="BQ18468" s="8"/>
      <c r="BR18468" s="8"/>
      <c r="BS18468" s="8"/>
      <c r="BT18468" s="8"/>
      <c r="BU18468" s="8"/>
    </row>
    <row r="18469" spans="68:73">
      <c r="BP18469" s="10"/>
      <c r="BQ18469" s="10"/>
      <c r="BR18469" s="10"/>
      <c r="BS18469" s="10"/>
      <c r="BT18469" s="10"/>
      <c r="BU18469" s="10"/>
    </row>
    <row r="18470" spans="68:73">
      <c r="BP18470" s="8"/>
      <c r="BQ18470" s="8"/>
      <c r="BR18470" s="8"/>
      <c r="BS18470" s="8"/>
      <c r="BT18470" s="8"/>
      <c r="BU18470" s="8"/>
    </row>
    <row r="18471" spans="68:73">
      <c r="BP18471" s="10"/>
      <c r="BQ18471" s="10"/>
      <c r="BR18471" s="10"/>
      <c r="BS18471" s="10"/>
      <c r="BT18471" s="10"/>
      <c r="BU18471" s="10"/>
    </row>
    <row r="18472" spans="68:73">
      <c r="BP18472" s="8"/>
      <c r="BQ18472" s="8"/>
      <c r="BR18472" s="8"/>
      <c r="BS18472" s="8"/>
      <c r="BT18472" s="8"/>
      <c r="BU18472" s="8"/>
    </row>
    <row r="18473" spans="68:73">
      <c r="BP18473" s="10"/>
      <c r="BQ18473" s="10"/>
      <c r="BR18473" s="10"/>
      <c r="BS18473" s="10"/>
      <c r="BT18473" s="10"/>
      <c r="BU18473" s="10"/>
    </row>
    <row r="18474" spans="68:73">
      <c r="BP18474" s="8"/>
      <c r="BQ18474" s="8"/>
      <c r="BR18474" s="8"/>
      <c r="BS18474" s="8"/>
      <c r="BT18474" s="8"/>
      <c r="BU18474" s="8"/>
    </row>
    <row r="18475" spans="68:73">
      <c r="BP18475" s="10"/>
      <c r="BQ18475" s="10"/>
      <c r="BR18475" s="10"/>
      <c r="BS18475" s="10"/>
      <c r="BT18475" s="10"/>
      <c r="BU18475" s="10"/>
    </row>
    <row r="18476" spans="68:73">
      <c r="BP18476" s="8"/>
      <c r="BQ18476" s="8"/>
      <c r="BR18476" s="8"/>
      <c r="BS18476" s="8"/>
      <c r="BT18476" s="8"/>
      <c r="BU18476" s="8"/>
    </row>
    <row r="18477" spans="68:73">
      <c r="BP18477" s="10"/>
      <c r="BQ18477" s="10"/>
      <c r="BR18477" s="10"/>
      <c r="BS18477" s="10"/>
      <c r="BT18477" s="10"/>
      <c r="BU18477" s="10"/>
    </row>
    <row r="18478" spans="68:73">
      <c r="BP18478" s="8"/>
      <c r="BQ18478" s="8"/>
      <c r="BR18478" s="8"/>
      <c r="BS18478" s="8"/>
      <c r="BT18478" s="8"/>
      <c r="BU18478" s="8"/>
    </row>
    <row r="18479" spans="68:73">
      <c r="BP18479" s="10"/>
      <c r="BQ18479" s="10"/>
      <c r="BR18479" s="10"/>
      <c r="BS18479" s="10"/>
      <c r="BT18479" s="10"/>
      <c r="BU18479" s="10"/>
    </row>
    <row r="18480" spans="68:73">
      <c r="BP18480" s="8"/>
      <c r="BQ18480" s="8"/>
      <c r="BR18480" s="8"/>
      <c r="BS18480" s="8"/>
      <c r="BT18480" s="8"/>
      <c r="BU18480" s="8"/>
    </row>
    <row r="18481" spans="68:73">
      <c r="BP18481" s="10"/>
      <c r="BQ18481" s="10"/>
      <c r="BR18481" s="10"/>
      <c r="BS18481" s="10"/>
      <c r="BT18481" s="10"/>
      <c r="BU18481" s="10"/>
    </row>
    <row r="18482" spans="68:73">
      <c r="BP18482" s="8"/>
      <c r="BQ18482" s="8"/>
      <c r="BR18482" s="8"/>
      <c r="BS18482" s="8"/>
      <c r="BT18482" s="8"/>
      <c r="BU18482" s="8"/>
    </row>
    <row r="18483" spans="68:73">
      <c r="BP18483" s="10"/>
      <c r="BQ18483" s="10"/>
      <c r="BR18483" s="10"/>
      <c r="BS18483" s="10"/>
      <c r="BT18483" s="10"/>
      <c r="BU18483" s="10"/>
    </row>
    <row r="18484" spans="68:73">
      <c r="BP18484" s="8"/>
      <c r="BQ18484" s="8"/>
      <c r="BR18484" s="8"/>
      <c r="BS18484" s="8"/>
      <c r="BT18484" s="8"/>
      <c r="BU18484" s="8"/>
    </row>
    <row r="18485" spans="68:73">
      <c r="BP18485" s="10"/>
      <c r="BQ18485" s="10"/>
      <c r="BR18485" s="10"/>
      <c r="BS18485" s="10"/>
      <c r="BT18485" s="10"/>
      <c r="BU18485" s="10"/>
    </row>
    <row r="18486" spans="68:73">
      <c r="BP18486" s="8"/>
      <c r="BQ18486" s="8"/>
      <c r="BR18486" s="8"/>
      <c r="BS18486" s="8"/>
      <c r="BT18486" s="8"/>
      <c r="BU18486" s="8"/>
    </row>
    <row r="18487" spans="68:73">
      <c r="BP18487" s="10"/>
      <c r="BQ18487" s="10"/>
      <c r="BR18487" s="10"/>
      <c r="BS18487" s="10"/>
      <c r="BT18487" s="10"/>
      <c r="BU18487" s="10"/>
    </row>
    <row r="18488" spans="68:73">
      <c r="BP18488" s="8"/>
      <c r="BQ18488" s="8"/>
      <c r="BR18488" s="8"/>
      <c r="BS18488" s="8"/>
      <c r="BT18488" s="8"/>
      <c r="BU18488" s="8"/>
    </row>
    <row r="18489" spans="68:73">
      <c r="BP18489" s="10"/>
      <c r="BQ18489" s="10"/>
      <c r="BR18489" s="10"/>
      <c r="BS18489" s="10"/>
      <c r="BT18489" s="10"/>
      <c r="BU18489" s="10"/>
    </row>
    <row r="18490" spans="68:73">
      <c r="BP18490" s="8"/>
      <c r="BQ18490" s="8"/>
      <c r="BR18490" s="8"/>
      <c r="BS18490" s="8"/>
      <c r="BT18490" s="8"/>
      <c r="BU18490" s="8"/>
    </row>
    <row r="18491" spans="68:73">
      <c r="BP18491" s="10"/>
      <c r="BQ18491" s="10"/>
      <c r="BR18491" s="10"/>
      <c r="BS18491" s="10"/>
      <c r="BT18491" s="10"/>
      <c r="BU18491" s="10"/>
    </row>
    <row r="18492" spans="68:73">
      <c r="BP18492" s="8"/>
      <c r="BQ18492" s="8"/>
      <c r="BR18492" s="8"/>
      <c r="BS18492" s="8"/>
      <c r="BT18492" s="8"/>
      <c r="BU18492" s="8"/>
    </row>
    <row r="18493" spans="68:73">
      <c r="BP18493" s="10"/>
      <c r="BQ18493" s="10"/>
      <c r="BR18493" s="10"/>
      <c r="BS18493" s="10"/>
      <c r="BT18493" s="10"/>
      <c r="BU18493" s="10"/>
    </row>
    <row r="18494" spans="68:73">
      <c r="BP18494" s="8"/>
      <c r="BQ18494" s="8"/>
      <c r="BR18494" s="8"/>
      <c r="BS18494" s="8"/>
      <c r="BT18494" s="8"/>
      <c r="BU18494" s="8"/>
    </row>
    <row r="18495" spans="68:73">
      <c r="BP18495" s="10"/>
      <c r="BQ18495" s="10"/>
      <c r="BR18495" s="10"/>
      <c r="BS18495" s="10"/>
      <c r="BT18495" s="10"/>
      <c r="BU18495" s="10"/>
    </row>
    <row r="18496" spans="68:73">
      <c r="BP18496" s="8"/>
      <c r="BQ18496" s="8"/>
      <c r="BR18496" s="8"/>
      <c r="BS18496" s="8"/>
      <c r="BT18496" s="8"/>
      <c r="BU18496" s="8"/>
    </row>
    <row r="18497" spans="68:73">
      <c r="BP18497" s="10"/>
      <c r="BQ18497" s="10"/>
      <c r="BR18497" s="10"/>
      <c r="BS18497" s="10"/>
      <c r="BT18497" s="10"/>
      <c r="BU18497" s="10"/>
    </row>
    <row r="18498" spans="68:73">
      <c r="BP18498" s="8"/>
      <c r="BQ18498" s="8"/>
      <c r="BR18498" s="8"/>
      <c r="BS18498" s="8"/>
      <c r="BT18498" s="8"/>
      <c r="BU18498" s="8"/>
    </row>
    <row r="18499" spans="68:73">
      <c r="BP18499" s="10"/>
      <c r="BQ18499" s="10"/>
      <c r="BR18499" s="10"/>
      <c r="BS18499" s="10"/>
      <c r="BT18499" s="10"/>
      <c r="BU18499" s="10"/>
    </row>
    <row r="18500" spans="68:73">
      <c r="BP18500" s="8"/>
      <c r="BQ18500" s="8"/>
      <c r="BR18500" s="8"/>
      <c r="BS18500" s="8"/>
      <c r="BT18500" s="8"/>
      <c r="BU18500" s="8"/>
    </row>
    <row r="18501" spans="68:73">
      <c r="BP18501" s="10"/>
      <c r="BQ18501" s="10"/>
      <c r="BR18501" s="10"/>
      <c r="BS18501" s="10"/>
      <c r="BT18501" s="10"/>
      <c r="BU18501" s="10"/>
    </row>
    <row r="18502" spans="68:73">
      <c r="BP18502" s="8"/>
      <c r="BQ18502" s="8"/>
      <c r="BR18502" s="8"/>
      <c r="BS18502" s="8"/>
      <c r="BT18502" s="8"/>
      <c r="BU18502" s="8"/>
    </row>
    <row r="18503" spans="68:73">
      <c r="BP18503" s="10"/>
      <c r="BQ18503" s="10"/>
      <c r="BR18503" s="10"/>
      <c r="BS18503" s="10"/>
      <c r="BT18503" s="10"/>
      <c r="BU18503" s="10"/>
    </row>
    <row r="18504" spans="68:73">
      <c r="BP18504" s="8"/>
      <c r="BQ18504" s="8"/>
      <c r="BR18504" s="8"/>
      <c r="BS18504" s="8"/>
      <c r="BT18504" s="8"/>
      <c r="BU18504" s="8"/>
    </row>
    <row r="18505" spans="68:73">
      <c r="BP18505" s="10"/>
      <c r="BQ18505" s="10"/>
      <c r="BR18505" s="10"/>
      <c r="BS18505" s="10"/>
      <c r="BT18505" s="10"/>
      <c r="BU18505" s="10"/>
    </row>
    <row r="18506" spans="68:73">
      <c r="BP18506" s="8"/>
      <c r="BQ18506" s="8"/>
      <c r="BR18506" s="8"/>
      <c r="BS18506" s="8"/>
      <c r="BT18506" s="8"/>
      <c r="BU18506" s="8"/>
    </row>
    <row r="18507" spans="68:73">
      <c r="BP18507" s="10"/>
      <c r="BQ18507" s="10"/>
      <c r="BR18507" s="10"/>
      <c r="BS18507" s="10"/>
      <c r="BT18507" s="10"/>
      <c r="BU18507" s="10"/>
    </row>
    <row r="18508" spans="68:73">
      <c r="BP18508" s="8"/>
      <c r="BQ18508" s="8"/>
      <c r="BR18508" s="8"/>
      <c r="BS18508" s="8"/>
      <c r="BT18508" s="8"/>
      <c r="BU18508" s="8"/>
    </row>
    <row r="18509" spans="68:73">
      <c r="BP18509" s="10"/>
      <c r="BQ18509" s="10"/>
      <c r="BR18509" s="10"/>
      <c r="BS18509" s="10"/>
      <c r="BT18509" s="10"/>
      <c r="BU18509" s="10"/>
    </row>
    <row r="18510" spans="68:73">
      <c r="BP18510" s="8"/>
      <c r="BQ18510" s="8"/>
      <c r="BR18510" s="8"/>
      <c r="BS18510" s="8"/>
      <c r="BT18510" s="8"/>
      <c r="BU18510" s="8"/>
    </row>
    <row r="18511" spans="68:73">
      <c r="BP18511" s="10"/>
      <c r="BQ18511" s="10"/>
      <c r="BR18511" s="10"/>
      <c r="BS18511" s="10"/>
      <c r="BT18511" s="10"/>
      <c r="BU18511" s="10"/>
    </row>
    <row r="18512" spans="68:73">
      <c r="BP18512" s="8"/>
      <c r="BQ18512" s="8"/>
      <c r="BR18512" s="8"/>
      <c r="BS18512" s="8"/>
      <c r="BT18512" s="8"/>
      <c r="BU18512" s="8"/>
    </row>
    <row r="18513" spans="68:73">
      <c r="BP18513" s="10"/>
      <c r="BQ18513" s="10"/>
      <c r="BR18513" s="10"/>
      <c r="BS18513" s="10"/>
      <c r="BT18513" s="10"/>
      <c r="BU18513" s="10"/>
    </row>
    <row r="18514" spans="68:73">
      <c r="BP18514" s="8"/>
      <c r="BQ18514" s="8"/>
      <c r="BR18514" s="8"/>
      <c r="BS18514" s="8"/>
      <c r="BT18514" s="8"/>
      <c r="BU18514" s="8"/>
    </row>
    <row r="18515" spans="68:73">
      <c r="BP18515" s="10"/>
      <c r="BQ18515" s="10"/>
      <c r="BR18515" s="10"/>
      <c r="BS18515" s="10"/>
      <c r="BT18515" s="10"/>
      <c r="BU18515" s="10"/>
    </row>
    <row r="18516" spans="68:73">
      <c r="BP18516" s="8"/>
      <c r="BQ18516" s="8"/>
      <c r="BR18516" s="8"/>
      <c r="BS18516" s="8"/>
      <c r="BT18516" s="8"/>
      <c r="BU18516" s="8"/>
    </row>
    <row r="18517" spans="68:73">
      <c r="BP18517" s="10"/>
      <c r="BQ18517" s="10"/>
      <c r="BR18517" s="10"/>
      <c r="BS18517" s="10"/>
      <c r="BT18517" s="10"/>
      <c r="BU18517" s="10"/>
    </row>
    <row r="18518" spans="68:73">
      <c r="BP18518" s="8"/>
      <c r="BQ18518" s="8"/>
      <c r="BR18518" s="8"/>
      <c r="BS18518" s="8"/>
      <c r="BT18518" s="8"/>
      <c r="BU18518" s="8"/>
    </row>
    <row r="18519" spans="68:73">
      <c r="BP18519" s="10"/>
      <c r="BQ18519" s="10"/>
      <c r="BR18519" s="10"/>
      <c r="BS18519" s="10"/>
      <c r="BT18519" s="10"/>
      <c r="BU18519" s="10"/>
    </row>
    <row r="18520" spans="68:73">
      <c r="BP18520" s="8"/>
      <c r="BQ18520" s="8"/>
      <c r="BR18520" s="8"/>
      <c r="BS18520" s="8"/>
      <c r="BT18520" s="8"/>
      <c r="BU18520" s="8"/>
    </row>
    <row r="18521" spans="68:73">
      <c r="BP18521" s="10"/>
      <c r="BQ18521" s="10"/>
      <c r="BR18521" s="10"/>
      <c r="BS18521" s="10"/>
      <c r="BT18521" s="10"/>
      <c r="BU18521" s="10"/>
    </row>
    <row r="18522" spans="68:73">
      <c r="BP18522" s="8"/>
      <c r="BQ18522" s="8"/>
      <c r="BR18522" s="8"/>
      <c r="BS18522" s="8"/>
      <c r="BT18522" s="8"/>
      <c r="BU18522" s="8"/>
    </row>
    <row r="18523" spans="68:73">
      <c r="BP18523" s="10"/>
      <c r="BQ18523" s="10"/>
      <c r="BR18523" s="10"/>
      <c r="BS18523" s="10"/>
      <c r="BT18523" s="10"/>
      <c r="BU18523" s="10"/>
    </row>
    <row r="18524" spans="68:73">
      <c r="BP18524" s="8"/>
      <c r="BQ18524" s="8"/>
      <c r="BR18524" s="8"/>
      <c r="BS18524" s="8"/>
      <c r="BT18524" s="8"/>
      <c r="BU18524" s="8"/>
    </row>
    <row r="18525" spans="68:73">
      <c r="BP18525" s="10"/>
      <c r="BQ18525" s="10"/>
      <c r="BR18525" s="10"/>
      <c r="BS18525" s="10"/>
      <c r="BT18525" s="10"/>
      <c r="BU18525" s="10"/>
    </row>
    <row r="18526" spans="68:73">
      <c r="BP18526" s="8"/>
      <c r="BQ18526" s="8"/>
      <c r="BR18526" s="8"/>
      <c r="BS18526" s="8"/>
      <c r="BT18526" s="8"/>
      <c r="BU18526" s="8"/>
    </row>
    <row r="18527" spans="68:73">
      <c r="BP18527" s="10"/>
      <c r="BQ18527" s="10"/>
      <c r="BR18527" s="10"/>
      <c r="BS18527" s="10"/>
      <c r="BT18527" s="10"/>
      <c r="BU18527" s="10"/>
    </row>
    <row r="18528" spans="68:73">
      <c r="BP18528" s="8"/>
      <c r="BQ18528" s="8"/>
      <c r="BR18528" s="8"/>
      <c r="BS18528" s="8"/>
      <c r="BT18528" s="8"/>
      <c r="BU18528" s="8"/>
    </row>
    <row r="18529" spans="68:73">
      <c r="BP18529" s="10"/>
      <c r="BQ18529" s="10"/>
      <c r="BR18529" s="10"/>
      <c r="BS18529" s="10"/>
      <c r="BT18529" s="10"/>
      <c r="BU18529" s="10"/>
    </row>
    <row r="18530" spans="68:73">
      <c r="BP18530" s="8"/>
      <c r="BQ18530" s="8"/>
      <c r="BR18530" s="8"/>
      <c r="BS18530" s="8"/>
      <c r="BT18530" s="8"/>
      <c r="BU18530" s="8"/>
    </row>
    <row r="18531" spans="68:73">
      <c r="BP18531" s="10"/>
      <c r="BQ18531" s="10"/>
      <c r="BR18531" s="10"/>
      <c r="BS18531" s="10"/>
      <c r="BT18531" s="10"/>
      <c r="BU18531" s="10"/>
    </row>
    <row r="18532" spans="68:73">
      <c r="BP18532" s="8"/>
      <c r="BQ18532" s="8"/>
      <c r="BR18532" s="8"/>
      <c r="BS18532" s="8"/>
      <c r="BT18532" s="8"/>
      <c r="BU18532" s="8"/>
    </row>
    <row r="18533" spans="68:73">
      <c r="BP18533" s="10"/>
      <c r="BQ18533" s="10"/>
      <c r="BR18533" s="10"/>
      <c r="BS18533" s="10"/>
      <c r="BT18533" s="10"/>
      <c r="BU18533" s="10"/>
    </row>
    <row r="18534" spans="68:73">
      <c r="BP18534" s="8"/>
      <c r="BQ18534" s="8"/>
      <c r="BR18534" s="8"/>
      <c r="BS18534" s="8"/>
      <c r="BT18534" s="8"/>
      <c r="BU18534" s="8"/>
    </row>
    <row r="18535" spans="68:73">
      <c r="BP18535" s="10"/>
      <c r="BQ18535" s="10"/>
      <c r="BR18535" s="10"/>
      <c r="BS18535" s="10"/>
      <c r="BT18535" s="10"/>
      <c r="BU18535" s="10"/>
    </row>
    <row r="18536" spans="68:73">
      <c r="BP18536" s="8"/>
      <c r="BQ18536" s="8"/>
      <c r="BR18536" s="8"/>
      <c r="BS18536" s="8"/>
      <c r="BT18536" s="8"/>
      <c r="BU18536" s="8"/>
    </row>
    <row r="18537" spans="68:73">
      <c r="BP18537" s="10"/>
      <c r="BQ18537" s="10"/>
      <c r="BR18537" s="10"/>
      <c r="BS18537" s="10"/>
      <c r="BT18537" s="10"/>
      <c r="BU18537" s="10"/>
    </row>
    <row r="18538" spans="68:73">
      <c r="BP18538" s="8"/>
      <c r="BQ18538" s="8"/>
      <c r="BR18538" s="8"/>
      <c r="BS18538" s="8"/>
      <c r="BT18538" s="8"/>
      <c r="BU18538" s="8"/>
    </row>
    <row r="18539" spans="68:73">
      <c r="BP18539" s="10"/>
      <c r="BQ18539" s="10"/>
      <c r="BR18539" s="10"/>
      <c r="BS18539" s="10"/>
      <c r="BT18539" s="10"/>
      <c r="BU18539" s="10"/>
    </row>
    <row r="18540" spans="68:73">
      <c r="BP18540" s="8"/>
      <c r="BQ18540" s="8"/>
      <c r="BR18540" s="8"/>
      <c r="BS18540" s="8"/>
      <c r="BT18540" s="8"/>
      <c r="BU18540" s="8"/>
    </row>
    <row r="18541" spans="68:73">
      <c r="BP18541" s="10"/>
      <c r="BQ18541" s="10"/>
      <c r="BR18541" s="10"/>
      <c r="BS18541" s="10"/>
      <c r="BT18541" s="10"/>
      <c r="BU18541" s="10"/>
    </row>
    <row r="18542" spans="68:73">
      <c r="BP18542" s="8"/>
      <c r="BQ18542" s="8"/>
      <c r="BR18542" s="8"/>
      <c r="BS18542" s="8"/>
      <c r="BT18542" s="8"/>
      <c r="BU18542" s="8"/>
    </row>
    <row r="18543" spans="68:73">
      <c r="BP18543" s="10"/>
      <c r="BQ18543" s="10"/>
      <c r="BR18543" s="10"/>
      <c r="BS18543" s="10"/>
      <c r="BT18543" s="10"/>
      <c r="BU18543" s="10"/>
    </row>
    <row r="18544" spans="68:73">
      <c r="BP18544" s="8"/>
      <c r="BQ18544" s="8"/>
      <c r="BR18544" s="8"/>
      <c r="BS18544" s="8"/>
      <c r="BT18544" s="8"/>
      <c r="BU18544" s="8"/>
    </row>
    <row r="18545" spans="68:73">
      <c r="BP18545" s="10"/>
      <c r="BQ18545" s="10"/>
      <c r="BR18545" s="10"/>
      <c r="BS18545" s="10"/>
      <c r="BT18545" s="10"/>
      <c r="BU18545" s="10"/>
    </row>
    <row r="18546" spans="68:73">
      <c r="BP18546" s="8"/>
      <c r="BQ18546" s="8"/>
      <c r="BR18546" s="8"/>
      <c r="BS18546" s="8"/>
      <c r="BT18546" s="8"/>
      <c r="BU18546" s="8"/>
    </row>
    <row r="18547" spans="68:73">
      <c r="BP18547" s="10"/>
      <c r="BQ18547" s="10"/>
      <c r="BR18547" s="10"/>
      <c r="BS18547" s="10"/>
      <c r="BT18547" s="10"/>
      <c r="BU18547" s="10"/>
    </row>
    <row r="18548" spans="68:73">
      <c r="BP18548" s="8"/>
      <c r="BQ18548" s="8"/>
      <c r="BR18548" s="8"/>
      <c r="BS18548" s="8"/>
      <c r="BT18548" s="8"/>
      <c r="BU18548" s="8"/>
    </row>
    <row r="18549" spans="68:73">
      <c r="BP18549" s="10"/>
      <c r="BQ18549" s="10"/>
      <c r="BR18549" s="10"/>
      <c r="BS18549" s="10"/>
      <c r="BT18549" s="10"/>
      <c r="BU18549" s="10"/>
    </row>
    <row r="18550" spans="68:73">
      <c r="BP18550" s="8"/>
      <c r="BQ18550" s="8"/>
      <c r="BR18550" s="8"/>
      <c r="BS18550" s="8"/>
      <c r="BT18550" s="8"/>
      <c r="BU18550" s="8"/>
    </row>
    <row r="18551" spans="68:73">
      <c r="BP18551" s="10"/>
      <c r="BQ18551" s="10"/>
      <c r="BR18551" s="10"/>
      <c r="BS18551" s="10"/>
      <c r="BT18551" s="10"/>
      <c r="BU18551" s="10"/>
    </row>
    <row r="18552" spans="68:73">
      <c r="BP18552" s="8"/>
      <c r="BQ18552" s="8"/>
      <c r="BR18552" s="8"/>
      <c r="BS18552" s="8"/>
      <c r="BT18552" s="8"/>
      <c r="BU18552" s="8"/>
    </row>
    <row r="18553" spans="68:73">
      <c r="BP18553" s="10"/>
      <c r="BQ18553" s="10"/>
      <c r="BR18553" s="10"/>
      <c r="BS18553" s="10"/>
      <c r="BT18553" s="10"/>
      <c r="BU18553" s="10"/>
    </row>
    <row r="18554" spans="68:73">
      <c r="BP18554" s="8"/>
      <c r="BQ18554" s="8"/>
      <c r="BR18554" s="8"/>
      <c r="BS18554" s="8"/>
      <c r="BT18554" s="8"/>
      <c r="BU18554" s="8"/>
    </row>
    <row r="18555" spans="68:73">
      <c r="BP18555" s="10"/>
      <c r="BQ18555" s="10"/>
      <c r="BR18555" s="10"/>
      <c r="BS18555" s="10"/>
      <c r="BT18555" s="10"/>
      <c r="BU18555" s="10"/>
    </row>
    <row r="18556" spans="68:73">
      <c r="BP18556" s="8"/>
      <c r="BQ18556" s="8"/>
      <c r="BR18556" s="8"/>
      <c r="BS18556" s="8"/>
      <c r="BT18556" s="8"/>
      <c r="BU18556" s="8"/>
    </row>
    <row r="18557" spans="68:73">
      <c r="BP18557" s="10"/>
      <c r="BQ18557" s="10"/>
      <c r="BR18557" s="10"/>
      <c r="BS18557" s="10"/>
      <c r="BT18557" s="10"/>
      <c r="BU18557" s="10"/>
    </row>
    <row r="18558" spans="68:73">
      <c r="BP18558" s="8"/>
      <c r="BQ18558" s="8"/>
      <c r="BR18558" s="8"/>
      <c r="BS18558" s="8"/>
      <c r="BT18558" s="8"/>
      <c r="BU18558" s="8"/>
    </row>
    <row r="18559" spans="68:73">
      <c r="BP18559" s="10"/>
      <c r="BQ18559" s="10"/>
      <c r="BR18559" s="10"/>
      <c r="BS18559" s="10"/>
      <c r="BT18559" s="10"/>
      <c r="BU18559" s="10"/>
    </row>
    <row r="18560" spans="68:73">
      <c r="BP18560" s="8"/>
      <c r="BQ18560" s="8"/>
      <c r="BR18560" s="8"/>
      <c r="BS18560" s="8"/>
      <c r="BT18560" s="8"/>
      <c r="BU18560" s="8"/>
    </row>
    <row r="18561" spans="68:73">
      <c r="BP18561" s="10"/>
      <c r="BQ18561" s="10"/>
      <c r="BR18561" s="10"/>
      <c r="BS18561" s="10"/>
      <c r="BT18561" s="10"/>
      <c r="BU18561" s="10"/>
    </row>
    <row r="18562" spans="68:73">
      <c r="BP18562" s="8"/>
      <c r="BQ18562" s="8"/>
      <c r="BR18562" s="8"/>
      <c r="BS18562" s="8"/>
      <c r="BT18562" s="8"/>
      <c r="BU18562" s="8"/>
    </row>
    <row r="18563" spans="68:73">
      <c r="BP18563" s="10"/>
      <c r="BQ18563" s="10"/>
      <c r="BR18563" s="10"/>
      <c r="BS18563" s="10"/>
      <c r="BT18563" s="10"/>
      <c r="BU18563" s="10"/>
    </row>
    <row r="18564" spans="68:73">
      <c r="BP18564" s="8"/>
      <c r="BQ18564" s="8"/>
      <c r="BR18564" s="8"/>
      <c r="BS18564" s="8"/>
      <c r="BT18564" s="8"/>
      <c r="BU18564" s="8"/>
    </row>
    <row r="18565" spans="68:73">
      <c r="BP18565" s="10"/>
      <c r="BQ18565" s="10"/>
      <c r="BR18565" s="10"/>
      <c r="BS18565" s="10"/>
      <c r="BT18565" s="10"/>
      <c r="BU18565" s="10"/>
    </row>
    <row r="18566" spans="68:73">
      <c r="BP18566" s="8"/>
      <c r="BQ18566" s="8"/>
      <c r="BR18566" s="8"/>
      <c r="BS18566" s="8"/>
      <c r="BT18566" s="8"/>
      <c r="BU18566" s="8"/>
    </row>
    <row r="18567" spans="68:73">
      <c r="BP18567" s="10"/>
      <c r="BQ18567" s="10"/>
      <c r="BR18567" s="10"/>
      <c r="BS18567" s="10"/>
      <c r="BT18567" s="10"/>
      <c r="BU18567" s="10"/>
    </row>
    <row r="18568" spans="68:73">
      <c r="BP18568" s="8"/>
      <c r="BQ18568" s="8"/>
      <c r="BR18568" s="8"/>
      <c r="BS18568" s="8"/>
      <c r="BT18568" s="8"/>
      <c r="BU18568" s="8"/>
    </row>
    <row r="18569" spans="68:73">
      <c r="BP18569" s="10"/>
      <c r="BQ18569" s="10"/>
      <c r="BR18569" s="10"/>
      <c r="BS18569" s="10"/>
      <c r="BT18569" s="10"/>
      <c r="BU18569" s="10"/>
    </row>
    <row r="18570" spans="68:73">
      <c r="BP18570" s="8"/>
      <c r="BQ18570" s="8"/>
      <c r="BR18570" s="8"/>
      <c r="BS18570" s="8"/>
      <c r="BT18570" s="8"/>
      <c r="BU18570" s="8"/>
    </row>
    <row r="18571" spans="68:73">
      <c r="BP18571" s="10"/>
      <c r="BQ18571" s="10"/>
      <c r="BR18571" s="10"/>
      <c r="BS18571" s="10"/>
      <c r="BT18571" s="10"/>
      <c r="BU18571" s="10"/>
    </row>
    <row r="18572" spans="68:73">
      <c r="BP18572" s="8"/>
      <c r="BQ18572" s="8"/>
      <c r="BR18572" s="8"/>
      <c r="BS18572" s="8"/>
      <c r="BT18572" s="8"/>
      <c r="BU18572" s="8"/>
    </row>
    <row r="18573" spans="68:73">
      <c r="BP18573" s="10"/>
      <c r="BQ18573" s="10"/>
      <c r="BR18573" s="10"/>
      <c r="BS18573" s="10"/>
      <c r="BT18573" s="10"/>
      <c r="BU18573" s="10"/>
    </row>
    <row r="18574" spans="68:73">
      <c r="BP18574" s="8"/>
      <c r="BQ18574" s="8"/>
      <c r="BR18574" s="8"/>
      <c r="BS18574" s="8"/>
      <c r="BT18574" s="8"/>
      <c r="BU18574" s="8"/>
    </row>
    <row r="18575" spans="68:73">
      <c r="BP18575" s="10"/>
      <c r="BQ18575" s="10"/>
      <c r="BR18575" s="10"/>
      <c r="BS18575" s="10"/>
      <c r="BT18575" s="10"/>
      <c r="BU18575" s="10"/>
    </row>
    <row r="18576" spans="68:73">
      <c r="BP18576" s="8"/>
      <c r="BQ18576" s="8"/>
      <c r="BR18576" s="8"/>
      <c r="BS18576" s="8"/>
      <c r="BT18576" s="8"/>
      <c r="BU18576" s="8"/>
    </row>
    <row r="18577" spans="68:73">
      <c r="BP18577" s="10"/>
      <c r="BQ18577" s="10"/>
      <c r="BR18577" s="10"/>
      <c r="BS18577" s="10"/>
      <c r="BT18577" s="10"/>
      <c r="BU18577" s="10"/>
    </row>
    <row r="18578" spans="68:73">
      <c r="BP18578" s="8"/>
      <c r="BQ18578" s="8"/>
      <c r="BR18578" s="8"/>
      <c r="BS18578" s="8"/>
      <c r="BT18578" s="8"/>
      <c r="BU18578" s="8"/>
    </row>
    <row r="18579" spans="68:73">
      <c r="BP18579" s="10"/>
      <c r="BQ18579" s="10"/>
      <c r="BR18579" s="10"/>
      <c r="BS18579" s="10"/>
      <c r="BT18579" s="10"/>
      <c r="BU18579" s="10"/>
    </row>
    <row r="18580" spans="68:73">
      <c r="BP18580" s="8"/>
      <c r="BQ18580" s="8"/>
      <c r="BR18580" s="8"/>
      <c r="BS18580" s="8"/>
      <c r="BT18580" s="8"/>
      <c r="BU18580" s="8"/>
    </row>
    <row r="18581" spans="68:73">
      <c r="BP18581" s="10"/>
      <c r="BQ18581" s="10"/>
      <c r="BR18581" s="10"/>
      <c r="BS18581" s="10"/>
      <c r="BT18581" s="10"/>
      <c r="BU18581" s="10"/>
    </row>
    <row r="18582" spans="68:73">
      <c r="BP18582" s="8"/>
      <c r="BQ18582" s="8"/>
      <c r="BR18582" s="8"/>
      <c r="BS18582" s="8"/>
      <c r="BT18582" s="8"/>
      <c r="BU18582" s="8"/>
    </row>
    <row r="18583" spans="68:73">
      <c r="BP18583" s="10"/>
      <c r="BQ18583" s="10"/>
      <c r="BR18583" s="10"/>
      <c r="BS18583" s="10"/>
      <c r="BT18583" s="10"/>
      <c r="BU18583" s="10"/>
    </row>
    <row r="18584" spans="68:73">
      <c r="BP18584" s="8"/>
      <c r="BQ18584" s="8"/>
      <c r="BR18584" s="8"/>
      <c r="BS18584" s="8"/>
      <c r="BT18584" s="8"/>
      <c r="BU18584" s="8"/>
    </row>
    <row r="18585" spans="68:73">
      <c r="BP18585" s="10"/>
      <c r="BQ18585" s="10"/>
      <c r="BR18585" s="10"/>
      <c r="BS18585" s="10"/>
      <c r="BT18585" s="10"/>
      <c r="BU18585" s="10"/>
    </row>
    <row r="18586" spans="68:73">
      <c r="BP18586" s="8"/>
      <c r="BQ18586" s="8"/>
      <c r="BR18586" s="8"/>
      <c r="BS18586" s="8"/>
      <c r="BT18586" s="8"/>
      <c r="BU18586" s="8"/>
    </row>
    <row r="18587" spans="68:73">
      <c r="BP18587" s="10"/>
      <c r="BQ18587" s="10"/>
      <c r="BR18587" s="10"/>
      <c r="BS18587" s="10"/>
      <c r="BT18587" s="10"/>
      <c r="BU18587" s="10"/>
    </row>
    <row r="18588" spans="68:73">
      <c r="BP18588" s="8"/>
      <c r="BQ18588" s="8"/>
      <c r="BR18588" s="8"/>
      <c r="BS18588" s="8"/>
      <c r="BT18588" s="8"/>
      <c r="BU18588" s="8"/>
    </row>
    <row r="18589" spans="68:73">
      <c r="BP18589" s="10"/>
      <c r="BQ18589" s="10"/>
      <c r="BR18589" s="10"/>
      <c r="BS18589" s="10"/>
      <c r="BT18589" s="10"/>
      <c r="BU18589" s="10"/>
    </row>
    <row r="18590" spans="68:73">
      <c r="BP18590" s="8"/>
      <c r="BQ18590" s="8"/>
      <c r="BR18590" s="8"/>
      <c r="BS18590" s="8"/>
      <c r="BT18590" s="8"/>
      <c r="BU18590" s="8"/>
    </row>
    <row r="18591" spans="68:73">
      <c r="BP18591" s="10"/>
      <c r="BQ18591" s="10"/>
      <c r="BR18591" s="10"/>
      <c r="BS18591" s="10"/>
      <c r="BT18591" s="10"/>
      <c r="BU18591" s="10"/>
    </row>
    <row r="18592" spans="68:73">
      <c r="BP18592" s="8"/>
      <c r="BQ18592" s="8"/>
      <c r="BR18592" s="8"/>
      <c r="BS18592" s="8"/>
      <c r="BT18592" s="8"/>
      <c r="BU18592" s="8"/>
    </row>
    <row r="18593" spans="68:73">
      <c r="BP18593" s="10"/>
      <c r="BQ18593" s="10"/>
      <c r="BR18593" s="10"/>
      <c r="BS18593" s="10"/>
      <c r="BT18593" s="10"/>
      <c r="BU18593" s="10"/>
    </row>
    <row r="18594" spans="68:73">
      <c r="BP18594" s="8"/>
      <c r="BQ18594" s="8"/>
      <c r="BR18594" s="8"/>
      <c r="BS18594" s="8"/>
      <c r="BT18594" s="8"/>
      <c r="BU18594" s="8"/>
    </row>
    <row r="18595" spans="68:73">
      <c r="BP18595" s="10"/>
      <c r="BQ18595" s="10"/>
      <c r="BR18595" s="10"/>
      <c r="BS18595" s="10"/>
      <c r="BT18595" s="10"/>
      <c r="BU18595" s="10"/>
    </row>
    <row r="18596" spans="68:73">
      <c r="BP18596" s="8"/>
      <c r="BQ18596" s="8"/>
      <c r="BR18596" s="8"/>
      <c r="BS18596" s="8"/>
      <c r="BT18596" s="8"/>
      <c r="BU18596" s="8"/>
    </row>
    <row r="18597" spans="68:73">
      <c r="BP18597" s="10"/>
      <c r="BQ18597" s="10"/>
      <c r="BR18597" s="10"/>
      <c r="BS18597" s="10"/>
      <c r="BT18597" s="10"/>
      <c r="BU18597" s="10"/>
    </row>
    <row r="18598" spans="68:73">
      <c r="BP18598" s="8"/>
      <c r="BQ18598" s="8"/>
      <c r="BR18598" s="8"/>
      <c r="BS18598" s="8"/>
      <c r="BT18598" s="8"/>
      <c r="BU18598" s="8"/>
    </row>
    <row r="18599" spans="68:73">
      <c r="BP18599" s="10"/>
      <c r="BQ18599" s="10"/>
      <c r="BR18599" s="10"/>
      <c r="BS18599" s="10"/>
      <c r="BT18599" s="10"/>
      <c r="BU18599" s="10"/>
    </row>
    <row r="18600" spans="68:73">
      <c r="BP18600" s="8"/>
      <c r="BQ18600" s="8"/>
      <c r="BR18600" s="8"/>
      <c r="BS18600" s="8"/>
      <c r="BT18600" s="8"/>
      <c r="BU18600" s="8"/>
    </row>
    <row r="18601" spans="68:73">
      <c r="BP18601" s="10"/>
      <c r="BQ18601" s="10"/>
      <c r="BR18601" s="10"/>
      <c r="BS18601" s="10"/>
      <c r="BT18601" s="10"/>
      <c r="BU18601" s="10"/>
    </row>
    <row r="18602" spans="68:73">
      <c r="BP18602" s="8"/>
      <c r="BQ18602" s="8"/>
      <c r="BR18602" s="8"/>
      <c r="BS18602" s="8"/>
      <c r="BT18602" s="8"/>
      <c r="BU18602" s="8"/>
    </row>
    <row r="18603" spans="68:73">
      <c r="BP18603" s="10"/>
      <c r="BQ18603" s="10"/>
      <c r="BR18603" s="10"/>
      <c r="BS18603" s="10"/>
      <c r="BT18603" s="10"/>
      <c r="BU18603" s="10"/>
    </row>
    <row r="18604" spans="68:73">
      <c r="BP18604" s="8"/>
      <c r="BQ18604" s="8"/>
      <c r="BR18604" s="8"/>
      <c r="BS18604" s="8"/>
      <c r="BT18604" s="8"/>
      <c r="BU18604" s="8"/>
    </row>
    <row r="18605" spans="68:73">
      <c r="BP18605" s="10"/>
      <c r="BQ18605" s="10"/>
      <c r="BR18605" s="10"/>
      <c r="BS18605" s="10"/>
      <c r="BT18605" s="10"/>
      <c r="BU18605" s="10"/>
    </row>
    <row r="18606" spans="68:73">
      <c r="BP18606" s="8"/>
      <c r="BQ18606" s="8"/>
      <c r="BR18606" s="8"/>
      <c r="BS18606" s="8"/>
      <c r="BT18606" s="8"/>
      <c r="BU18606" s="8"/>
    </row>
    <row r="18607" spans="68:73">
      <c r="BP18607" s="10"/>
      <c r="BQ18607" s="10"/>
      <c r="BR18607" s="10"/>
      <c r="BS18607" s="10"/>
      <c r="BT18607" s="10"/>
      <c r="BU18607" s="10"/>
    </row>
    <row r="18608" spans="68:73">
      <c r="BP18608" s="8"/>
      <c r="BQ18608" s="8"/>
      <c r="BR18608" s="8"/>
      <c r="BS18608" s="8"/>
      <c r="BT18608" s="8"/>
      <c r="BU18608" s="8"/>
    </row>
    <row r="18609" spans="68:73">
      <c r="BP18609" s="10"/>
      <c r="BQ18609" s="10"/>
      <c r="BR18609" s="10"/>
      <c r="BS18609" s="10"/>
      <c r="BT18609" s="10"/>
      <c r="BU18609" s="10"/>
    </row>
    <row r="18610" spans="68:73">
      <c r="BP18610" s="8"/>
      <c r="BQ18610" s="8"/>
      <c r="BR18610" s="8"/>
      <c r="BS18610" s="8"/>
      <c r="BT18610" s="8"/>
      <c r="BU18610" s="8"/>
    </row>
    <row r="18611" spans="68:73">
      <c r="BP18611" s="10"/>
      <c r="BQ18611" s="10"/>
      <c r="BR18611" s="10"/>
      <c r="BS18611" s="10"/>
      <c r="BT18611" s="10"/>
      <c r="BU18611" s="10"/>
    </row>
    <row r="18612" spans="68:73">
      <c r="BP18612" s="8"/>
      <c r="BQ18612" s="8"/>
      <c r="BR18612" s="8"/>
      <c r="BS18612" s="8"/>
      <c r="BT18612" s="8"/>
      <c r="BU18612" s="8"/>
    </row>
    <row r="18613" spans="68:73">
      <c r="BP18613" s="10"/>
      <c r="BQ18613" s="10"/>
      <c r="BR18613" s="10"/>
      <c r="BS18613" s="10"/>
      <c r="BT18613" s="10"/>
      <c r="BU18613" s="10"/>
    </row>
    <row r="18614" spans="68:73">
      <c r="BP18614" s="8"/>
      <c r="BQ18614" s="8"/>
      <c r="BR18614" s="8"/>
      <c r="BS18614" s="8"/>
      <c r="BT18614" s="8"/>
      <c r="BU18614" s="8"/>
    </row>
    <row r="18615" spans="68:73">
      <c r="BP18615" s="10"/>
      <c r="BQ18615" s="10"/>
      <c r="BR18615" s="10"/>
      <c r="BS18615" s="10"/>
      <c r="BT18615" s="10"/>
      <c r="BU18615" s="10"/>
    </row>
    <row r="18616" spans="68:73">
      <c r="BP18616" s="8"/>
      <c r="BQ18616" s="8"/>
      <c r="BR18616" s="8"/>
      <c r="BS18616" s="8"/>
      <c r="BT18616" s="8"/>
      <c r="BU18616" s="8"/>
    </row>
    <row r="18617" spans="68:73">
      <c r="BP18617" s="10"/>
      <c r="BQ18617" s="10"/>
      <c r="BR18617" s="10"/>
      <c r="BS18617" s="10"/>
      <c r="BT18617" s="10"/>
      <c r="BU18617" s="10"/>
    </row>
    <row r="18618" spans="68:73">
      <c r="BP18618" s="8"/>
      <c r="BQ18618" s="8"/>
      <c r="BR18618" s="8"/>
      <c r="BS18618" s="8"/>
      <c r="BT18618" s="8"/>
      <c r="BU18618" s="8"/>
    </row>
    <row r="18619" spans="68:73">
      <c r="BP18619" s="10"/>
      <c r="BQ18619" s="10"/>
      <c r="BR18619" s="10"/>
      <c r="BS18619" s="10"/>
      <c r="BT18619" s="10"/>
      <c r="BU18619" s="10"/>
    </row>
    <row r="18620" spans="68:73">
      <c r="BP18620" s="8"/>
      <c r="BQ18620" s="8"/>
      <c r="BR18620" s="8"/>
      <c r="BS18620" s="8"/>
      <c r="BT18620" s="8"/>
      <c r="BU18620" s="8"/>
    </row>
    <row r="18621" spans="68:73">
      <c r="BP18621" s="10"/>
      <c r="BQ18621" s="10"/>
      <c r="BR18621" s="10"/>
      <c r="BS18621" s="10"/>
      <c r="BT18621" s="10"/>
      <c r="BU18621" s="10"/>
    </row>
    <row r="18622" spans="68:73">
      <c r="BP18622" s="8"/>
      <c r="BQ18622" s="8"/>
      <c r="BR18622" s="8"/>
      <c r="BS18622" s="8"/>
      <c r="BT18622" s="8"/>
      <c r="BU18622" s="8"/>
    </row>
    <row r="18623" spans="68:73">
      <c r="BP18623" s="10"/>
      <c r="BQ18623" s="10"/>
      <c r="BR18623" s="10"/>
      <c r="BS18623" s="10"/>
      <c r="BT18623" s="10"/>
      <c r="BU18623" s="10"/>
    </row>
    <row r="18624" spans="68:73">
      <c r="BP18624" s="8"/>
      <c r="BQ18624" s="8"/>
      <c r="BR18624" s="8"/>
      <c r="BS18624" s="8"/>
      <c r="BT18624" s="8"/>
      <c r="BU18624" s="8"/>
    </row>
    <row r="18625" spans="68:73">
      <c r="BP18625" s="10"/>
      <c r="BQ18625" s="10"/>
      <c r="BR18625" s="10"/>
      <c r="BS18625" s="10"/>
      <c r="BT18625" s="10"/>
      <c r="BU18625" s="10"/>
    </row>
    <row r="18626" spans="68:73">
      <c r="BP18626" s="8"/>
      <c r="BQ18626" s="8"/>
      <c r="BR18626" s="8"/>
      <c r="BS18626" s="8"/>
      <c r="BT18626" s="8"/>
      <c r="BU18626" s="8"/>
    </row>
    <row r="18627" spans="68:73">
      <c r="BP18627" s="10"/>
      <c r="BQ18627" s="10"/>
      <c r="BR18627" s="10"/>
      <c r="BS18627" s="10"/>
      <c r="BT18627" s="10"/>
      <c r="BU18627" s="10"/>
    </row>
    <row r="18628" spans="68:73">
      <c r="BP18628" s="8"/>
      <c r="BQ18628" s="8"/>
      <c r="BR18628" s="8"/>
      <c r="BS18628" s="8"/>
      <c r="BT18628" s="8"/>
      <c r="BU18628" s="8"/>
    </row>
    <row r="18629" spans="68:73">
      <c r="BP18629" s="10"/>
      <c r="BQ18629" s="10"/>
      <c r="BR18629" s="10"/>
      <c r="BS18629" s="10"/>
      <c r="BT18629" s="10"/>
      <c r="BU18629" s="10"/>
    </row>
    <row r="18630" spans="68:73">
      <c r="BP18630" s="8"/>
      <c r="BQ18630" s="8"/>
      <c r="BR18630" s="8"/>
      <c r="BS18630" s="8"/>
      <c r="BT18630" s="8"/>
      <c r="BU18630" s="8"/>
    </row>
    <row r="18631" spans="68:73">
      <c r="BP18631" s="10"/>
      <c r="BQ18631" s="10"/>
      <c r="BR18631" s="10"/>
      <c r="BS18631" s="10"/>
      <c r="BT18631" s="10"/>
      <c r="BU18631" s="10"/>
    </row>
    <row r="18632" spans="68:73">
      <c r="BP18632" s="8"/>
      <c r="BQ18632" s="8"/>
      <c r="BR18632" s="8"/>
      <c r="BS18632" s="8"/>
      <c r="BT18632" s="8"/>
      <c r="BU18632" s="8"/>
    </row>
    <row r="18633" spans="68:73">
      <c r="BP18633" s="10"/>
      <c r="BQ18633" s="10"/>
      <c r="BR18633" s="10"/>
      <c r="BS18633" s="10"/>
      <c r="BT18633" s="10"/>
      <c r="BU18633" s="10"/>
    </row>
    <row r="18634" spans="68:73">
      <c r="BP18634" s="8"/>
      <c r="BQ18634" s="8"/>
      <c r="BR18634" s="8"/>
      <c r="BS18634" s="8"/>
      <c r="BT18634" s="8"/>
      <c r="BU18634" s="8"/>
    </row>
    <row r="18635" spans="68:73">
      <c r="BP18635" s="10"/>
      <c r="BQ18635" s="10"/>
      <c r="BR18635" s="10"/>
      <c r="BS18635" s="10"/>
      <c r="BT18635" s="10"/>
      <c r="BU18635" s="10"/>
    </row>
    <row r="18636" spans="68:73">
      <c r="BP18636" s="8"/>
      <c r="BQ18636" s="8"/>
      <c r="BR18636" s="8"/>
      <c r="BS18636" s="8"/>
      <c r="BT18636" s="8"/>
      <c r="BU18636" s="8"/>
    </row>
    <row r="18637" spans="68:73">
      <c r="BP18637" s="10"/>
      <c r="BQ18637" s="10"/>
      <c r="BR18637" s="10"/>
      <c r="BS18637" s="10"/>
      <c r="BT18637" s="10"/>
      <c r="BU18637" s="10"/>
    </row>
    <row r="18638" spans="68:73">
      <c r="BP18638" s="8"/>
      <c r="BQ18638" s="8"/>
      <c r="BR18638" s="8"/>
      <c r="BS18638" s="8"/>
      <c r="BT18638" s="8"/>
      <c r="BU18638" s="8"/>
    </row>
    <row r="18639" spans="68:73">
      <c r="BP18639" s="10"/>
      <c r="BQ18639" s="10"/>
      <c r="BR18639" s="10"/>
      <c r="BS18639" s="10"/>
      <c r="BT18639" s="10"/>
      <c r="BU18639" s="10"/>
    </row>
    <row r="18640" spans="68:73">
      <c r="BP18640" s="8"/>
      <c r="BQ18640" s="8"/>
      <c r="BR18640" s="8"/>
      <c r="BS18640" s="8"/>
      <c r="BT18640" s="8"/>
      <c r="BU18640" s="8"/>
    </row>
    <row r="18641" spans="68:73">
      <c r="BP18641" s="10"/>
      <c r="BQ18641" s="10"/>
      <c r="BR18641" s="10"/>
      <c r="BS18641" s="10"/>
      <c r="BT18641" s="10"/>
      <c r="BU18641" s="10"/>
    </row>
    <row r="18642" spans="68:73">
      <c r="BP18642" s="8"/>
      <c r="BQ18642" s="8"/>
      <c r="BR18642" s="8"/>
      <c r="BS18642" s="8"/>
      <c r="BT18642" s="8"/>
      <c r="BU18642" s="8"/>
    </row>
    <row r="18643" spans="68:73">
      <c r="BP18643" s="10"/>
      <c r="BQ18643" s="10"/>
      <c r="BR18643" s="10"/>
      <c r="BS18643" s="10"/>
      <c r="BT18643" s="10"/>
      <c r="BU18643" s="10"/>
    </row>
    <row r="18644" spans="68:73">
      <c r="BP18644" s="8"/>
      <c r="BQ18644" s="8"/>
      <c r="BR18644" s="8"/>
      <c r="BS18644" s="8"/>
      <c r="BT18644" s="8"/>
      <c r="BU18644" s="8"/>
    </row>
    <row r="18645" spans="68:73">
      <c r="BP18645" s="10"/>
      <c r="BQ18645" s="10"/>
      <c r="BR18645" s="10"/>
      <c r="BS18645" s="10"/>
      <c r="BT18645" s="10"/>
      <c r="BU18645" s="10"/>
    </row>
    <row r="18646" spans="68:73">
      <c r="BP18646" s="8"/>
      <c r="BQ18646" s="8"/>
      <c r="BR18646" s="8"/>
      <c r="BS18646" s="8"/>
      <c r="BT18646" s="8"/>
      <c r="BU18646" s="8"/>
    </row>
    <row r="18647" spans="68:73">
      <c r="BP18647" s="10"/>
      <c r="BQ18647" s="10"/>
      <c r="BR18647" s="10"/>
      <c r="BS18647" s="10"/>
      <c r="BT18647" s="10"/>
      <c r="BU18647" s="10"/>
    </row>
    <row r="18648" spans="68:73">
      <c r="BP18648" s="8"/>
      <c r="BQ18648" s="8"/>
      <c r="BR18648" s="8"/>
      <c r="BS18648" s="8"/>
      <c r="BT18648" s="8"/>
      <c r="BU18648" s="8"/>
    </row>
    <row r="18649" spans="68:73">
      <c r="BP18649" s="10"/>
      <c r="BQ18649" s="10"/>
      <c r="BR18649" s="10"/>
      <c r="BS18649" s="10"/>
      <c r="BT18649" s="10"/>
      <c r="BU18649" s="10"/>
    </row>
    <row r="18650" spans="68:73">
      <c r="BP18650" s="8"/>
      <c r="BQ18650" s="8"/>
      <c r="BR18650" s="8"/>
      <c r="BS18650" s="8"/>
      <c r="BT18650" s="8"/>
      <c r="BU18650" s="8"/>
    </row>
    <row r="18651" spans="68:73">
      <c r="BP18651" s="10"/>
      <c r="BQ18651" s="10"/>
      <c r="BR18651" s="10"/>
      <c r="BS18651" s="10"/>
      <c r="BT18651" s="10"/>
      <c r="BU18651" s="10"/>
    </row>
    <row r="18652" spans="68:73">
      <c r="BP18652" s="8"/>
      <c r="BQ18652" s="8"/>
      <c r="BR18652" s="8"/>
      <c r="BS18652" s="8"/>
      <c r="BT18652" s="8"/>
      <c r="BU18652" s="8"/>
    </row>
    <row r="18653" spans="68:73">
      <c r="BP18653" s="10"/>
      <c r="BQ18653" s="10"/>
      <c r="BR18653" s="10"/>
      <c r="BS18653" s="10"/>
      <c r="BT18653" s="10"/>
      <c r="BU18653" s="10"/>
    </row>
    <row r="18654" spans="68:73">
      <c r="BP18654" s="8"/>
      <c r="BQ18654" s="8"/>
      <c r="BR18654" s="8"/>
      <c r="BS18654" s="8"/>
      <c r="BT18654" s="8"/>
      <c r="BU18654" s="8"/>
    </row>
    <row r="18655" spans="68:73">
      <c r="BP18655" s="10"/>
      <c r="BQ18655" s="10"/>
      <c r="BR18655" s="10"/>
      <c r="BS18655" s="10"/>
      <c r="BT18655" s="10"/>
      <c r="BU18655" s="10"/>
    </row>
    <row r="18656" spans="68:73">
      <c r="BP18656" s="8"/>
      <c r="BQ18656" s="8"/>
      <c r="BR18656" s="8"/>
      <c r="BS18656" s="8"/>
      <c r="BT18656" s="8"/>
      <c r="BU18656" s="8"/>
    </row>
    <row r="18657" spans="68:73">
      <c r="BP18657" s="10"/>
      <c r="BQ18657" s="10"/>
      <c r="BR18657" s="10"/>
      <c r="BS18657" s="10"/>
      <c r="BT18657" s="10"/>
      <c r="BU18657" s="10"/>
    </row>
    <row r="18658" spans="68:73">
      <c r="BP18658" s="8"/>
      <c r="BQ18658" s="8"/>
      <c r="BR18658" s="8"/>
      <c r="BS18658" s="8"/>
      <c r="BT18658" s="8"/>
      <c r="BU18658" s="8"/>
    </row>
    <row r="18659" spans="68:73">
      <c r="BP18659" s="10"/>
      <c r="BQ18659" s="10"/>
      <c r="BR18659" s="10"/>
      <c r="BS18659" s="10"/>
      <c r="BT18659" s="10"/>
      <c r="BU18659" s="10"/>
    </row>
    <row r="18660" spans="68:73">
      <c r="BP18660" s="8"/>
      <c r="BQ18660" s="8"/>
      <c r="BR18660" s="8"/>
      <c r="BS18660" s="8"/>
      <c r="BT18660" s="8"/>
      <c r="BU18660" s="8"/>
    </row>
    <row r="18661" spans="68:73">
      <c r="BP18661" s="10"/>
      <c r="BQ18661" s="10"/>
      <c r="BR18661" s="10"/>
      <c r="BS18661" s="10"/>
      <c r="BT18661" s="10"/>
      <c r="BU18661" s="10"/>
    </row>
    <row r="18662" spans="68:73">
      <c r="BP18662" s="8"/>
      <c r="BQ18662" s="8"/>
      <c r="BR18662" s="8"/>
      <c r="BS18662" s="8"/>
      <c r="BT18662" s="8"/>
      <c r="BU18662" s="8"/>
    </row>
    <row r="18663" spans="68:73">
      <c r="BP18663" s="10"/>
      <c r="BQ18663" s="10"/>
      <c r="BR18663" s="10"/>
      <c r="BS18663" s="10"/>
      <c r="BT18663" s="10"/>
      <c r="BU18663" s="10"/>
    </row>
    <row r="18664" spans="68:73">
      <c r="BP18664" s="8"/>
      <c r="BQ18664" s="8"/>
      <c r="BR18664" s="8"/>
      <c r="BS18664" s="8"/>
      <c r="BT18664" s="8"/>
      <c r="BU18664" s="8"/>
    </row>
    <row r="18665" spans="68:73">
      <c r="BP18665" s="10"/>
      <c r="BQ18665" s="10"/>
      <c r="BR18665" s="10"/>
      <c r="BS18665" s="10"/>
      <c r="BT18665" s="10"/>
      <c r="BU18665" s="10"/>
    </row>
    <row r="18666" spans="68:73">
      <c r="BP18666" s="8"/>
      <c r="BQ18666" s="8"/>
      <c r="BR18666" s="8"/>
      <c r="BS18666" s="8"/>
      <c r="BT18666" s="8"/>
      <c r="BU18666" s="8"/>
    </row>
    <row r="18667" spans="68:73">
      <c r="BP18667" s="10"/>
      <c r="BQ18667" s="10"/>
      <c r="BR18667" s="10"/>
      <c r="BS18667" s="10"/>
      <c r="BT18667" s="10"/>
      <c r="BU18667" s="10"/>
    </row>
    <row r="18668" spans="68:73">
      <c r="BP18668" s="8"/>
      <c r="BQ18668" s="8"/>
      <c r="BR18668" s="8"/>
      <c r="BS18668" s="8"/>
      <c r="BT18668" s="8"/>
      <c r="BU18668" s="8"/>
    </row>
    <row r="18669" spans="68:73">
      <c r="BP18669" s="10"/>
      <c r="BQ18669" s="10"/>
      <c r="BR18669" s="10"/>
      <c r="BS18669" s="10"/>
      <c r="BT18669" s="10"/>
      <c r="BU18669" s="10"/>
    </row>
    <row r="18670" spans="68:73">
      <c r="BP18670" s="8"/>
      <c r="BQ18670" s="8"/>
      <c r="BR18670" s="8"/>
      <c r="BS18670" s="8"/>
      <c r="BT18670" s="8"/>
      <c r="BU18670" s="8"/>
    </row>
    <row r="18671" spans="68:73">
      <c r="BP18671" s="10"/>
      <c r="BQ18671" s="10"/>
      <c r="BR18671" s="10"/>
      <c r="BS18671" s="10"/>
      <c r="BT18671" s="10"/>
      <c r="BU18671" s="10"/>
    </row>
    <row r="18672" spans="68:73">
      <c r="BP18672" s="8"/>
      <c r="BQ18672" s="8"/>
      <c r="BR18672" s="8"/>
      <c r="BS18672" s="8"/>
      <c r="BT18672" s="8"/>
      <c r="BU18672" s="8"/>
    </row>
    <row r="18673" spans="68:73">
      <c r="BP18673" s="10"/>
      <c r="BQ18673" s="10"/>
      <c r="BR18673" s="10"/>
      <c r="BS18673" s="10"/>
      <c r="BT18673" s="10"/>
      <c r="BU18673" s="10"/>
    </row>
    <row r="18674" spans="68:73">
      <c r="BP18674" s="8"/>
      <c r="BQ18674" s="8"/>
      <c r="BR18674" s="8"/>
      <c r="BS18674" s="8"/>
      <c r="BT18674" s="8"/>
      <c r="BU18674" s="8"/>
    </row>
    <row r="18675" spans="68:73">
      <c r="BP18675" s="10"/>
      <c r="BQ18675" s="10"/>
      <c r="BR18675" s="10"/>
      <c r="BS18675" s="10"/>
      <c r="BT18675" s="10"/>
      <c r="BU18675" s="10"/>
    </row>
    <row r="18676" spans="68:73">
      <c r="BP18676" s="8"/>
      <c r="BQ18676" s="8"/>
      <c r="BR18676" s="8"/>
      <c r="BS18676" s="8"/>
      <c r="BT18676" s="8"/>
      <c r="BU18676" s="8"/>
    </row>
    <row r="18677" spans="68:73">
      <c r="BP18677" s="10"/>
      <c r="BQ18677" s="10"/>
      <c r="BR18677" s="10"/>
      <c r="BS18677" s="10"/>
      <c r="BT18677" s="10"/>
      <c r="BU18677" s="10"/>
    </row>
    <row r="18678" spans="68:73">
      <c r="BP18678" s="8"/>
      <c r="BQ18678" s="8"/>
      <c r="BR18678" s="8"/>
      <c r="BS18678" s="8"/>
      <c r="BT18678" s="8"/>
      <c r="BU18678" s="8"/>
    </row>
    <row r="18679" spans="68:73">
      <c r="BP18679" s="10"/>
      <c r="BQ18679" s="10"/>
      <c r="BR18679" s="10"/>
      <c r="BS18679" s="10"/>
      <c r="BT18679" s="10"/>
      <c r="BU18679" s="10"/>
    </row>
    <row r="18680" spans="68:73">
      <c r="BP18680" s="8"/>
      <c r="BQ18680" s="8"/>
      <c r="BR18680" s="8"/>
      <c r="BS18680" s="8"/>
      <c r="BT18680" s="8"/>
      <c r="BU18680" s="8"/>
    </row>
    <row r="18681" spans="68:73">
      <c r="BP18681" s="10"/>
      <c r="BQ18681" s="10"/>
      <c r="BR18681" s="10"/>
      <c r="BS18681" s="10"/>
      <c r="BT18681" s="10"/>
      <c r="BU18681" s="10"/>
    </row>
    <row r="18682" spans="68:73">
      <c r="BP18682" s="8"/>
      <c r="BQ18682" s="8"/>
      <c r="BR18682" s="8"/>
      <c r="BS18682" s="8"/>
      <c r="BT18682" s="8"/>
      <c r="BU18682" s="8"/>
    </row>
    <row r="18683" spans="68:73">
      <c r="BP18683" s="10"/>
      <c r="BQ18683" s="10"/>
      <c r="BR18683" s="10"/>
      <c r="BS18683" s="10"/>
      <c r="BT18683" s="10"/>
      <c r="BU18683" s="10"/>
    </row>
    <row r="18684" spans="68:73">
      <c r="BP18684" s="8"/>
      <c r="BQ18684" s="8"/>
      <c r="BR18684" s="8"/>
      <c r="BS18684" s="8"/>
      <c r="BT18684" s="8"/>
      <c r="BU18684" s="8"/>
    </row>
    <row r="18685" spans="68:73">
      <c r="BP18685" s="10"/>
      <c r="BQ18685" s="10"/>
      <c r="BR18685" s="10"/>
      <c r="BS18685" s="10"/>
      <c r="BT18685" s="10"/>
      <c r="BU18685" s="10"/>
    </row>
    <row r="18686" spans="68:73">
      <c r="BP18686" s="8"/>
      <c r="BQ18686" s="8"/>
      <c r="BR18686" s="8"/>
      <c r="BS18686" s="8"/>
      <c r="BT18686" s="8"/>
      <c r="BU18686" s="8"/>
    </row>
    <row r="18687" spans="68:73">
      <c r="BP18687" s="10"/>
      <c r="BQ18687" s="10"/>
      <c r="BR18687" s="10"/>
      <c r="BS18687" s="10"/>
      <c r="BT18687" s="10"/>
      <c r="BU18687" s="10"/>
    </row>
    <row r="18688" spans="68:73">
      <c r="BP18688" s="8"/>
      <c r="BQ18688" s="8"/>
      <c r="BR18688" s="8"/>
      <c r="BS18688" s="8"/>
      <c r="BT18688" s="8"/>
      <c r="BU18688" s="8"/>
    </row>
    <row r="18689" spans="68:73">
      <c r="BP18689" s="10"/>
      <c r="BQ18689" s="10"/>
      <c r="BR18689" s="10"/>
      <c r="BS18689" s="10"/>
      <c r="BT18689" s="10"/>
      <c r="BU18689" s="10"/>
    </row>
    <row r="18690" spans="68:73">
      <c r="BP18690" s="8"/>
      <c r="BQ18690" s="8"/>
      <c r="BR18690" s="8"/>
      <c r="BS18690" s="8"/>
      <c r="BT18690" s="8"/>
      <c r="BU18690" s="8"/>
    </row>
    <row r="18691" spans="68:73">
      <c r="BP18691" s="10"/>
      <c r="BQ18691" s="10"/>
      <c r="BR18691" s="10"/>
      <c r="BS18691" s="10"/>
      <c r="BT18691" s="10"/>
      <c r="BU18691" s="10"/>
    </row>
    <row r="18692" spans="68:73">
      <c r="BP18692" s="8"/>
      <c r="BQ18692" s="8"/>
      <c r="BR18692" s="8"/>
      <c r="BS18692" s="8"/>
      <c r="BT18692" s="8"/>
      <c r="BU18692" s="8"/>
    </row>
    <row r="18693" spans="68:73">
      <c r="BP18693" s="10"/>
      <c r="BQ18693" s="10"/>
      <c r="BR18693" s="10"/>
      <c r="BS18693" s="10"/>
      <c r="BT18693" s="10"/>
      <c r="BU18693" s="10"/>
    </row>
    <row r="18694" spans="68:73">
      <c r="BP18694" s="8"/>
      <c r="BQ18694" s="8"/>
      <c r="BR18694" s="8"/>
      <c r="BS18694" s="8"/>
      <c r="BT18694" s="8"/>
      <c r="BU18694" s="8"/>
    </row>
    <row r="18695" spans="68:73">
      <c r="BP18695" s="10"/>
      <c r="BQ18695" s="10"/>
      <c r="BR18695" s="10"/>
      <c r="BS18695" s="10"/>
      <c r="BT18695" s="10"/>
      <c r="BU18695" s="10"/>
    </row>
    <row r="18696" spans="68:73">
      <c r="BP18696" s="8"/>
      <c r="BQ18696" s="8"/>
      <c r="BR18696" s="8"/>
      <c r="BS18696" s="8"/>
      <c r="BT18696" s="8"/>
      <c r="BU18696" s="8"/>
    </row>
    <row r="18697" spans="68:73">
      <c r="BP18697" s="10"/>
      <c r="BQ18697" s="10"/>
      <c r="BR18697" s="10"/>
      <c r="BS18697" s="10"/>
      <c r="BT18697" s="10"/>
      <c r="BU18697" s="10"/>
    </row>
    <row r="18698" spans="68:73">
      <c r="BP18698" s="8"/>
      <c r="BQ18698" s="8"/>
      <c r="BR18698" s="8"/>
      <c r="BS18698" s="8"/>
      <c r="BT18698" s="8"/>
      <c r="BU18698" s="8"/>
    </row>
    <row r="18699" spans="68:73">
      <c r="BP18699" s="10"/>
      <c r="BQ18699" s="10"/>
      <c r="BR18699" s="10"/>
      <c r="BS18699" s="10"/>
      <c r="BT18699" s="10"/>
      <c r="BU18699" s="10"/>
    </row>
    <row r="18700" spans="68:73">
      <c r="BP18700" s="8"/>
      <c r="BQ18700" s="8"/>
      <c r="BR18700" s="8"/>
      <c r="BS18700" s="8"/>
      <c r="BT18700" s="8"/>
      <c r="BU18700" s="8"/>
    </row>
    <row r="18701" spans="68:73">
      <c r="BP18701" s="10"/>
      <c r="BQ18701" s="10"/>
      <c r="BR18701" s="10"/>
      <c r="BS18701" s="10"/>
      <c r="BT18701" s="10"/>
      <c r="BU18701" s="10"/>
    </row>
    <row r="18702" spans="68:73">
      <c r="BP18702" s="8"/>
      <c r="BQ18702" s="8"/>
      <c r="BR18702" s="8"/>
      <c r="BS18702" s="8"/>
      <c r="BT18702" s="8"/>
      <c r="BU18702" s="8"/>
    </row>
    <row r="18703" spans="68:73">
      <c r="BP18703" s="10"/>
      <c r="BQ18703" s="10"/>
      <c r="BR18703" s="10"/>
      <c r="BS18703" s="10"/>
      <c r="BT18703" s="10"/>
      <c r="BU18703" s="10"/>
    </row>
    <row r="18704" spans="68:73">
      <c r="BP18704" s="8"/>
      <c r="BQ18704" s="8"/>
      <c r="BR18704" s="8"/>
      <c r="BS18704" s="8"/>
      <c r="BT18704" s="8"/>
      <c r="BU18704" s="8"/>
    </row>
    <row r="18705" spans="68:73">
      <c r="BP18705" s="10"/>
      <c r="BQ18705" s="10"/>
      <c r="BR18705" s="10"/>
      <c r="BS18705" s="10"/>
      <c r="BT18705" s="10"/>
      <c r="BU18705" s="10"/>
    </row>
    <row r="18706" spans="68:73">
      <c r="BP18706" s="8"/>
      <c r="BQ18706" s="8"/>
      <c r="BR18706" s="8"/>
      <c r="BS18706" s="8"/>
      <c r="BT18706" s="8"/>
      <c r="BU18706" s="8"/>
    </row>
    <row r="18707" spans="68:73">
      <c r="BP18707" s="10"/>
      <c r="BQ18707" s="10"/>
      <c r="BR18707" s="10"/>
      <c r="BS18707" s="10"/>
      <c r="BT18707" s="10"/>
      <c r="BU18707" s="10"/>
    </row>
    <row r="18708" spans="68:73">
      <c r="BP18708" s="8"/>
      <c r="BQ18708" s="8"/>
      <c r="BR18708" s="8"/>
      <c r="BS18708" s="8"/>
      <c r="BT18708" s="8"/>
      <c r="BU18708" s="8"/>
    </row>
    <row r="18709" spans="68:73">
      <c r="BP18709" s="10"/>
      <c r="BQ18709" s="10"/>
      <c r="BR18709" s="10"/>
      <c r="BS18709" s="10"/>
      <c r="BT18709" s="10"/>
      <c r="BU18709" s="10"/>
    </row>
    <row r="18710" spans="68:73">
      <c r="BP18710" s="8"/>
      <c r="BQ18710" s="8"/>
      <c r="BR18710" s="8"/>
      <c r="BS18710" s="8"/>
      <c r="BT18710" s="8"/>
      <c r="BU18710" s="8"/>
    </row>
    <row r="18711" spans="68:73">
      <c r="BP18711" s="10"/>
      <c r="BQ18711" s="10"/>
      <c r="BR18711" s="10"/>
      <c r="BS18711" s="10"/>
      <c r="BT18711" s="10"/>
      <c r="BU18711" s="10"/>
    </row>
    <row r="18712" spans="68:73">
      <c r="BP18712" s="8"/>
      <c r="BQ18712" s="8"/>
      <c r="BR18712" s="8"/>
      <c r="BS18712" s="8"/>
      <c r="BT18712" s="8"/>
      <c r="BU18712" s="8"/>
    </row>
    <row r="18713" spans="68:73">
      <c r="BP18713" s="10"/>
      <c r="BQ18713" s="10"/>
      <c r="BR18713" s="10"/>
      <c r="BS18713" s="10"/>
      <c r="BT18713" s="10"/>
      <c r="BU18713" s="10"/>
    </row>
    <row r="18714" spans="68:73">
      <c r="BP18714" s="8"/>
      <c r="BQ18714" s="8"/>
      <c r="BR18714" s="8"/>
      <c r="BS18714" s="8"/>
      <c r="BT18714" s="8"/>
      <c r="BU18714" s="8"/>
    </row>
    <row r="18715" spans="68:73">
      <c r="BP18715" s="10"/>
      <c r="BQ18715" s="10"/>
      <c r="BR18715" s="10"/>
      <c r="BS18715" s="10"/>
      <c r="BT18715" s="10"/>
      <c r="BU18715" s="10"/>
    </row>
    <row r="18716" spans="68:73">
      <c r="BP18716" s="8"/>
      <c r="BQ18716" s="8"/>
      <c r="BR18716" s="8"/>
      <c r="BS18716" s="8"/>
      <c r="BT18716" s="8"/>
      <c r="BU18716" s="8"/>
    </row>
    <row r="18717" spans="68:73">
      <c r="BP18717" s="10"/>
      <c r="BQ18717" s="10"/>
      <c r="BR18717" s="10"/>
      <c r="BS18717" s="10"/>
      <c r="BT18717" s="10"/>
      <c r="BU18717" s="10"/>
    </row>
    <row r="18718" spans="68:73">
      <c r="BP18718" s="8"/>
      <c r="BQ18718" s="8"/>
      <c r="BR18718" s="8"/>
      <c r="BS18718" s="8"/>
      <c r="BT18718" s="8"/>
      <c r="BU18718" s="8"/>
    </row>
    <row r="18719" spans="68:73">
      <c r="BP18719" s="10"/>
      <c r="BQ18719" s="10"/>
      <c r="BR18719" s="10"/>
      <c r="BS18719" s="10"/>
      <c r="BT18719" s="10"/>
      <c r="BU18719" s="10"/>
    </row>
    <row r="18720" spans="68:73">
      <c r="BP18720" s="8"/>
      <c r="BQ18720" s="8"/>
      <c r="BR18720" s="8"/>
      <c r="BS18720" s="8"/>
      <c r="BT18720" s="8"/>
      <c r="BU18720" s="8"/>
    </row>
    <row r="18721" spans="68:73">
      <c r="BP18721" s="10"/>
      <c r="BQ18721" s="10"/>
      <c r="BR18721" s="10"/>
      <c r="BS18721" s="10"/>
      <c r="BT18721" s="10"/>
      <c r="BU18721" s="10"/>
    </row>
    <row r="18722" spans="68:73">
      <c r="BP18722" s="8"/>
      <c r="BQ18722" s="8"/>
      <c r="BR18722" s="8"/>
      <c r="BS18722" s="8"/>
      <c r="BT18722" s="8"/>
      <c r="BU18722" s="8"/>
    </row>
    <row r="18723" spans="68:73">
      <c r="BP18723" s="10"/>
      <c r="BQ18723" s="10"/>
      <c r="BR18723" s="10"/>
      <c r="BS18723" s="10"/>
      <c r="BT18723" s="10"/>
      <c r="BU18723" s="10"/>
    </row>
    <row r="18724" spans="68:73">
      <c r="BP18724" s="8"/>
      <c r="BQ18724" s="8"/>
      <c r="BR18724" s="8"/>
      <c r="BS18724" s="8"/>
      <c r="BT18724" s="8"/>
      <c r="BU18724" s="8"/>
    </row>
    <row r="18725" spans="68:73">
      <c r="BP18725" s="10"/>
      <c r="BQ18725" s="10"/>
      <c r="BR18725" s="10"/>
      <c r="BS18725" s="10"/>
      <c r="BT18725" s="10"/>
      <c r="BU18725" s="10"/>
    </row>
    <row r="18726" spans="68:73">
      <c r="BP18726" s="8"/>
      <c r="BQ18726" s="8"/>
      <c r="BR18726" s="8"/>
      <c r="BS18726" s="8"/>
      <c r="BT18726" s="8"/>
      <c r="BU18726" s="8"/>
    </row>
    <row r="18727" spans="68:73">
      <c r="BP18727" s="10"/>
      <c r="BQ18727" s="10"/>
      <c r="BR18727" s="10"/>
      <c r="BS18727" s="10"/>
      <c r="BT18727" s="10"/>
      <c r="BU18727" s="10"/>
    </row>
    <row r="18728" spans="68:73">
      <c r="BP18728" s="8"/>
      <c r="BQ18728" s="8"/>
      <c r="BR18728" s="8"/>
      <c r="BS18728" s="8"/>
      <c r="BT18728" s="8"/>
      <c r="BU18728" s="8"/>
    </row>
    <row r="18729" spans="68:73">
      <c r="BP18729" s="10"/>
      <c r="BQ18729" s="10"/>
      <c r="BR18729" s="10"/>
      <c r="BS18729" s="10"/>
      <c r="BT18729" s="10"/>
      <c r="BU18729" s="10"/>
    </row>
    <row r="18730" spans="68:73">
      <c r="BP18730" s="8"/>
      <c r="BQ18730" s="8"/>
      <c r="BR18730" s="8"/>
      <c r="BS18730" s="8"/>
      <c r="BT18730" s="8"/>
      <c r="BU18730" s="8"/>
    </row>
    <row r="18731" spans="68:73">
      <c r="BP18731" s="10"/>
      <c r="BQ18731" s="10"/>
      <c r="BR18731" s="10"/>
      <c r="BS18731" s="10"/>
      <c r="BT18731" s="10"/>
      <c r="BU18731" s="10"/>
    </row>
    <row r="18732" spans="68:73">
      <c r="BP18732" s="8"/>
      <c r="BQ18732" s="8"/>
      <c r="BR18732" s="8"/>
      <c r="BS18732" s="8"/>
      <c r="BT18732" s="8"/>
      <c r="BU18732" s="8"/>
    </row>
    <row r="18733" spans="68:73">
      <c r="BP18733" s="10"/>
      <c r="BQ18733" s="10"/>
      <c r="BR18733" s="10"/>
      <c r="BS18733" s="10"/>
      <c r="BT18733" s="10"/>
      <c r="BU18733" s="10"/>
    </row>
    <row r="18734" spans="68:73">
      <c r="BP18734" s="8"/>
      <c r="BQ18734" s="8"/>
      <c r="BR18734" s="8"/>
      <c r="BS18734" s="8"/>
      <c r="BT18734" s="8"/>
      <c r="BU18734" s="8"/>
    </row>
    <row r="18735" spans="68:73">
      <c r="BP18735" s="10"/>
      <c r="BQ18735" s="10"/>
      <c r="BR18735" s="10"/>
      <c r="BS18735" s="10"/>
      <c r="BT18735" s="10"/>
      <c r="BU18735" s="10"/>
    </row>
    <row r="18736" spans="68:73">
      <c r="BP18736" s="8"/>
      <c r="BQ18736" s="8"/>
      <c r="BR18736" s="8"/>
      <c r="BS18736" s="8"/>
      <c r="BT18736" s="8"/>
      <c r="BU18736" s="8"/>
    </row>
    <row r="18737" spans="68:73">
      <c r="BP18737" s="10"/>
      <c r="BQ18737" s="10"/>
      <c r="BR18737" s="10"/>
      <c r="BS18737" s="10"/>
      <c r="BT18737" s="10"/>
      <c r="BU18737" s="10"/>
    </row>
    <row r="18738" spans="68:73">
      <c r="BP18738" s="8"/>
      <c r="BQ18738" s="8"/>
      <c r="BR18738" s="8"/>
      <c r="BS18738" s="8"/>
      <c r="BT18738" s="8"/>
      <c r="BU18738" s="8"/>
    </row>
    <row r="18739" spans="68:73">
      <c r="BP18739" s="10"/>
      <c r="BQ18739" s="10"/>
      <c r="BR18739" s="10"/>
      <c r="BS18739" s="10"/>
      <c r="BT18739" s="10"/>
      <c r="BU18739" s="10"/>
    </row>
    <row r="18740" spans="68:73">
      <c r="BP18740" s="8"/>
      <c r="BQ18740" s="8"/>
      <c r="BR18740" s="8"/>
      <c r="BS18740" s="8"/>
      <c r="BT18740" s="8"/>
      <c r="BU18740" s="8"/>
    </row>
    <row r="18741" spans="68:73">
      <c r="BP18741" s="10"/>
      <c r="BQ18741" s="10"/>
      <c r="BR18741" s="10"/>
      <c r="BS18741" s="10"/>
      <c r="BT18741" s="10"/>
      <c r="BU18741" s="10"/>
    </row>
    <row r="18742" spans="68:73">
      <c r="BP18742" s="8"/>
      <c r="BQ18742" s="8"/>
      <c r="BR18742" s="8"/>
      <c r="BS18742" s="8"/>
      <c r="BT18742" s="8"/>
      <c r="BU18742" s="8"/>
    </row>
    <row r="18743" spans="68:73">
      <c r="BP18743" s="10"/>
      <c r="BQ18743" s="10"/>
      <c r="BR18743" s="10"/>
      <c r="BS18743" s="10"/>
      <c r="BT18743" s="10"/>
      <c r="BU18743" s="10"/>
    </row>
    <row r="18744" spans="68:73">
      <c r="BP18744" s="8"/>
      <c r="BQ18744" s="8"/>
      <c r="BR18744" s="8"/>
      <c r="BS18744" s="8"/>
      <c r="BT18744" s="8"/>
      <c r="BU18744" s="8"/>
    </row>
    <row r="18745" spans="68:73">
      <c r="BP18745" s="10"/>
      <c r="BQ18745" s="10"/>
      <c r="BR18745" s="10"/>
      <c r="BS18745" s="10"/>
      <c r="BT18745" s="10"/>
      <c r="BU18745" s="10"/>
    </row>
    <row r="18746" spans="68:73">
      <c r="BP18746" s="8"/>
      <c r="BQ18746" s="8"/>
      <c r="BR18746" s="8"/>
      <c r="BS18746" s="8"/>
      <c r="BT18746" s="8"/>
      <c r="BU18746" s="8"/>
    </row>
    <row r="18747" spans="68:73">
      <c r="BP18747" s="10"/>
      <c r="BQ18747" s="10"/>
      <c r="BR18747" s="10"/>
      <c r="BS18747" s="10"/>
      <c r="BT18747" s="10"/>
      <c r="BU18747" s="10"/>
    </row>
    <row r="18748" spans="68:73">
      <c r="BP18748" s="8"/>
      <c r="BQ18748" s="8"/>
      <c r="BR18748" s="8"/>
      <c r="BS18748" s="8"/>
      <c r="BT18748" s="8"/>
      <c r="BU18748" s="8"/>
    </row>
    <row r="18749" spans="68:73">
      <c r="BP18749" s="10"/>
      <c r="BQ18749" s="10"/>
      <c r="BR18749" s="10"/>
      <c r="BS18749" s="10"/>
      <c r="BT18749" s="10"/>
      <c r="BU18749" s="10"/>
    </row>
    <row r="18750" spans="68:73">
      <c r="BP18750" s="8"/>
      <c r="BQ18750" s="8"/>
      <c r="BR18750" s="8"/>
      <c r="BS18750" s="8"/>
      <c r="BT18750" s="8"/>
      <c r="BU18750" s="8"/>
    </row>
    <row r="18751" spans="68:73">
      <c r="BP18751" s="10"/>
      <c r="BQ18751" s="10"/>
      <c r="BR18751" s="10"/>
      <c r="BS18751" s="10"/>
      <c r="BT18751" s="10"/>
      <c r="BU18751" s="10"/>
    </row>
    <row r="18752" spans="68:73">
      <c r="BP18752" s="8"/>
      <c r="BQ18752" s="8"/>
      <c r="BR18752" s="8"/>
      <c r="BS18752" s="8"/>
      <c r="BT18752" s="8"/>
      <c r="BU18752" s="8"/>
    </row>
    <row r="18753" spans="68:73">
      <c r="BP18753" s="10"/>
      <c r="BQ18753" s="10"/>
      <c r="BR18753" s="10"/>
      <c r="BS18753" s="10"/>
      <c r="BT18753" s="10"/>
      <c r="BU18753" s="10"/>
    </row>
    <row r="18754" spans="68:73">
      <c r="BP18754" s="8"/>
      <c r="BQ18754" s="8"/>
      <c r="BR18754" s="8"/>
      <c r="BS18754" s="8"/>
      <c r="BT18754" s="8"/>
      <c r="BU18754" s="8"/>
    </row>
    <row r="18755" spans="68:73">
      <c r="BP18755" s="10"/>
      <c r="BQ18755" s="10"/>
      <c r="BR18755" s="10"/>
      <c r="BS18755" s="10"/>
      <c r="BT18755" s="10"/>
      <c r="BU18755" s="10"/>
    </row>
    <row r="18756" spans="68:73">
      <c r="BP18756" s="8"/>
      <c r="BQ18756" s="8"/>
      <c r="BR18756" s="8"/>
      <c r="BS18756" s="8"/>
      <c r="BT18756" s="8"/>
      <c r="BU18756" s="8"/>
    </row>
    <row r="18757" spans="68:73">
      <c r="BP18757" s="10"/>
      <c r="BQ18757" s="10"/>
      <c r="BR18757" s="10"/>
      <c r="BS18757" s="10"/>
      <c r="BT18757" s="10"/>
      <c r="BU18757" s="10"/>
    </row>
    <row r="18758" spans="68:73">
      <c r="BP18758" s="8"/>
      <c r="BQ18758" s="8"/>
      <c r="BR18758" s="8"/>
      <c r="BS18758" s="8"/>
      <c r="BT18758" s="8"/>
      <c r="BU18758" s="8"/>
    </row>
    <row r="18759" spans="68:73">
      <c r="BP18759" s="10"/>
      <c r="BQ18759" s="10"/>
      <c r="BR18759" s="10"/>
      <c r="BS18759" s="10"/>
      <c r="BT18759" s="10"/>
      <c r="BU18759" s="10"/>
    </row>
    <row r="18760" spans="68:73">
      <c r="BP18760" s="8"/>
      <c r="BQ18760" s="8"/>
      <c r="BR18760" s="8"/>
      <c r="BS18760" s="8"/>
      <c r="BT18760" s="8"/>
      <c r="BU18760" s="8"/>
    </row>
    <row r="18761" spans="68:73">
      <c r="BP18761" s="10"/>
      <c r="BQ18761" s="10"/>
      <c r="BR18761" s="10"/>
      <c r="BS18761" s="10"/>
      <c r="BT18761" s="10"/>
      <c r="BU18761" s="10"/>
    </row>
    <row r="18762" spans="68:73">
      <c r="BP18762" s="8"/>
      <c r="BQ18762" s="8"/>
      <c r="BR18762" s="8"/>
      <c r="BS18762" s="8"/>
      <c r="BT18762" s="8"/>
      <c r="BU18762" s="8"/>
    </row>
    <row r="18763" spans="68:73">
      <c r="BP18763" s="10"/>
      <c r="BQ18763" s="10"/>
      <c r="BR18763" s="10"/>
      <c r="BS18763" s="10"/>
      <c r="BT18763" s="10"/>
      <c r="BU18763" s="10"/>
    </row>
    <row r="18764" spans="68:73">
      <c r="BP18764" s="8"/>
      <c r="BQ18764" s="8"/>
      <c r="BR18764" s="8"/>
      <c r="BS18764" s="8"/>
      <c r="BT18764" s="8"/>
      <c r="BU18764" s="8"/>
    </row>
    <row r="18765" spans="68:73">
      <c r="BP18765" s="10"/>
      <c r="BQ18765" s="10"/>
      <c r="BR18765" s="10"/>
      <c r="BS18765" s="10"/>
      <c r="BT18765" s="10"/>
      <c r="BU18765" s="10"/>
    </row>
    <row r="18766" spans="68:73">
      <c r="BP18766" s="8"/>
      <c r="BQ18766" s="8"/>
      <c r="BR18766" s="8"/>
      <c r="BS18766" s="8"/>
      <c r="BT18766" s="8"/>
      <c r="BU18766" s="8"/>
    </row>
    <row r="18767" spans="68:73">
      <c r="BP18767" s="10"/>
      <c r="BQ18767" s="10"/>
      <c r="BR18767" s="10"/>
      <c r="BS18767" s="10"/>
      <c r="BT18767" s="10"/>
      <c r="BU18767" s="10"/>
    </row>
    <row r="18768" spans="68:73">
      <c r="BP18768" s="8"/>
      <c r="BQ18768" s="8"/>
      <c r="BR18768" s="8"/>
      <c r="BS18768" s="8"/>
      <c r="BT18768" s="8"/>
      <c r="BU18768" s="8"/>
    </row>
    <row r="18769" spans="68:73">
      <c r="BP18769" s="10"/>
      <c r="BQ18769" s="10"/>
      <c r="BR18769" s="10"/>
      <c r="BS18769" s="10"/>
      <c r="BT18769" s="10"/>
      <c r="BU18769" s="10"/>
    </row>
    <row r="18770" spans="68:73">
      <c r="BP18770" s="8"/>
      <c r="BQ18770" s="8"/>
      <c r="BR18770" s="8"/>
      <c r="BS18770" s="8"/>
      <c r="BT18770" s="8"/>
      <c r="BU18770" s="8"/>
    </row>
    <row r="18771" spans="68:73">
      <c r="BP18771" s="10"/>
      <c r="BQ18771" s="10"/>
      <c r="BR18771" s="10"/>
      <c r="BS18771" s="10"/>
      <c r="BT18771" s="10"/>
      <c r="BU18771" s="10"/>
    </row>
    <row r="18772" spans="68:73">
      <c r="BP18772" s="8"/>
      <c r="BQ18772" s="8"/>
      <c r="BR18772" s="8"/>
      <c r="BS18772" s="8"/>
      <c r="BT18772" s="8"/>
      <c r="BU18772" s="8"/>
    </row>
    <row r="18773" spans="68:73">
      <c r="BP18773" s="10"/>
      <c r="BQ18773" s="10"/>
      <c r="BR18773" s="10"/>
      <c r="BS18773" s="10"/>
      <c r="BT18773" s="10"/>
      <c r="BU18773" s="10"/>
    </row>
    <row r="18774" spans="68:73">
      <c r="BP18774" s="8"/>
      <c r="BQ18774" s="8"/>
      <c r="BR18774" s="8"/>
      <c r="BS18774" s="8"/>
      <c r="BT18774" s="8"/>
      <c r="BU18774" s="8"/>
    </row>
    <row r="18775" spans="68:73">
      <c r="BP18775" s="10"/>
      <c r="BQ18775" s="10"/>
      <c r="BR18775" s="10"/>
      <c r="BS18775" s="10"/>
      <c r="BT18775" s="10"/>
      <c r="BU18775" s="10"/>
    </row>
    <row r="18776" spans="68:73">
      <c r="BP18776" s="8"/>
      <c r="BQ18776" s="8"/>
      <c r="BR18776" s="8"/>
      <c r="BS18776" s="8"/>
      <c r="BT18776" s="8"/>
      <c r="BU18776" s="8"/>
    </row>
    <row r="18777" spans="68:73">
      <c r="BP18777" s="10"/>
      <c r="BQ18777" s="10"/>
      <c r="BR18777" s="10"/>
      <c r="BS18777" s="10"/>
      <c r="BT18777" s="10"/>
      <c r="BU18777" s="10"/>
    </row>
    <row r="18778" spans="68:73">
      <c r="BP18778" s="8"/>
      <c r="BQ18778" s="8"/>
      <c r="BR18778" s="8"/>
      <c r="BS18778" s="8"/>
      <c r="BT18778" s="8"/>
      <c r="BU18778" s="8"/>
    </row>
    <row r="18779" spans="68:73">
      <c r="BP18779" s="10"/>
      <c r="BQ18779" s="10"/>
      <c r="BR18779" s="10"/>
      <c r="BS18779" s="10"/>
      <c r="BT18779" s="10"/>
      <c r="BU18779" s="10"/>
    </row>
    <row r="18780" spans="68:73">
      <c r="BP18780" s="8"/>
      <c r="BQ18780" s="8"/>
      <c r="BR18780" s="8"/>
      <c r="BS18780" s="8"/>
      <c r="BT18780" s="8"/>
      <c r="BU18780" s="8"/>
    </row>
    <row r="18781" spans="68:73">
      <c r="BP18781" s="10"/>
      <c r="BQ18781" s="10"/>
      <c r="BR18781" s="10"/>
      <c r="BS18781" s="10"/>
      <c r="BT18781" s="10"/>
      <c r="BU18781" s="10"/>
    </row>
    <row r="18782" spans="68:73">
      <c r="BP18782" s="8"/>
      <c r="BQ18782" s="8"/>
      <c r="BR18782" s="8"/>
      <c r="BS18782" s="8"/>
      <c r="BT18782" s="8"/>
      <c r="BU18782" s="8"/>
    </row>
    <row r="18783" spans="68:73">
      <c r="BP18783" s="10"/>
      <c r="BQ18783" s="10"/>
      <c r="BR18783" s="10"/>
      <c r="BS18783" s="10"/>
      <c r="BT18783" s="10"/>
      <c r="BU18783" s="10"/>
    </row>
    <row r="18784" spans="68:73">
      <c r="BP18784" s="8"/>
      <c r="BQ18784" s="8"/>
      <c r="BR18784" s="8"/>
      <c r="BS18784" s="8"/>
      <c r="BT18784" s="8"/>
      <c r="BU18784" s="8"/>
    </row>
    <row r="18785" spans="68:73">
      <c r="BP18785" s="10"/>
      <c r="BQ18785" s="10"/>
      <c r="BR18785" s="10"/>
      <c r="BS18785" s="10"/>
      <c r="BT18785" s="10"/>
      <c r="BU18785" s="10"/>
    </row>
    <row r="18786" spans="68:73">
      <c r="BP18786" s="8"/>
      <c r="BQ18786" s="8"/>
      <c r="BR18786" s="8"/>
      <c r="BS18786" s="8"/>
      <c r="BT18786" s="8"/>
      <c r="BU18786" s="8"/>
    </row>
    <row r="18787" spans="68:73">
      <c r="BP18787" s="10"/>
      <c r="BQ18787" s="10"/>
      <c r="BR18787" s="10"/>
      <c r="BS18787" s="10"/>
      <c r="BT18787" s="10"/>
      <c r="BU18787" s="10"/>
    </row>
    <row r="18788" spans="68:73">
      <c r="BP18788" s="8"/>
      <c r="BQ18788" s="8"/>
      <c r="BR18788" s="8"/>
      <c r="BS18788" s="8"/>
      <c r="BT18788" s="8"/>
      <c r="BU18788" s="8"/>
    </row>
    <row r="18789" spans="68:73">
      <c r="BP18789" s="10"/>
      <c r="BQ18789" s="10"/>
      <c r="BR18789" s="10"/>
      <c r="BS18789" s="10"/>
      <c r="BT18789" s="10"/>
      <c r="BU18789" s="10"/>
    </row>
    <row r="18790" spans="68:73">
      <c r="BP18790" s="8"/>
      <c r="BQ18790" s="8"/>
      <c r="BR18790" s="8"/>
      <c r="BS18790" s="8"/>
      <c r="BT18790" s="8"/>
      <c r="BU18790" s="8"/>
    </row>
    <row r="18791" spans="68:73">
      <c r="BP18791" s="10"/>
      <c r="BQ18791" s="10"/>
      <c r="BR18791" s="10"/>
      <c r="BS18791" s="10"/>
      <c r="BT18791" s="10"/>
      <c r="BU18791" s="10"/>
    </row>
    <row r="18792" spans="68:73">
      <c r="BP18792" s="8"/>
      <c r="BQ18792" s="8"/>
      <c r="BR18792" s="8"/>
      <c r="BS18792" s="8"/>
      <c r="BT18792" s="8"/>
      <c r="BU18792" s="8"/>
    </row>
    <row r="18793" spans="68:73">
      <c r="BP18793" s="10"/>
      <c r="BQ18793" s="10"/>
      <c r="BR18793" s="10"/>
      <c r="BS18793" s="10"/>
      <c r="BT18793" s="10"/>
      <c r="BU18793" s="10"/>
    </row>
    <row r="18794" spans="68:73">
      <c r="BP18794" s="8"/>
      <c r="BQ18794" s="8"/>
      <c r="BR18794" s="8"/>
      <c r="BS18794" s="8"/>
      <c r="BT18794" s="8"/>
      <c r="BU18794" s="8"/>
    </row>
    <row r="18795" spans="68:73">
      <c r="BP18795" s="10"/>
      <c r="BQ18795" s="10"/>
      <c r="BR18795" s="10"/>
      <c r="BS18795" s="10"/>
      <c r="BT18795" s="10"/>
      <c r="BU18795" s="10"/>
    </row>
    <row r="18796" spans="68:73">
      <c r="BP18796" s="8"/>
      <c r="BQ18796" s="8"/>
      <c r="BR18796" s="8"/>
      <c r="BS18796" s="8"/>
      <c r="BT18796" s="8"/>
      <c r="BU18796" s="8"/>
    </row>
    <row r="18797" spans="68:73">
      <c r="BP18797" s="10"/>
      <c r="BQ18797" s="10"/>
      <c r="BR18797" s="10"/>
      <c r="BS18797" s="10"/>
      <c r="BT18797" s="10"/>
      <c r="BU18797" s="10"/>
    </row>
    <row r="18798" spans="68:73">
      <c r="BP18798" s="8"/>
      <c r="BQ18798" s="8"/>
      <c r="BR18798" s="8"/>
      <c r="BS18798" s="8"/>
      <c r="BT18798" s="8"/>
      <c r="BU18798" s="8"/>
    </row>
    <row r="18799" spans="68:73">
      <c r="BP18799" s="10"/>
      <c r="BQ18799" s="10"/>
      <c r="BR18799" s="10"/>
      <c r="BS18799" s="10"/>
      <c r="BT18799" s="10"/>
      <c r="BU18799" s="10"/>
    </row>
    <row r="18800" spans="68:73">
      <c r="BP18800" s="8"/>
      <c r="BQ18800" s="8"/>
      <c r="BR18800" s="8"/>
      <c r="BS18800" s="8"/>
      <c r="BT18800" s="8"/>
      <c r="BU18800" s="8"/>
    </row>
    <row r="18801" spans="68:73">
      <c r="BP18801" s="10"/>
      <c r="BQ18801" s="10"/>
      <c r="BR18801" s="10"/>
      <c r="BS18801" s="10"/>
      <c r="BT18801" s="10"/>
      <c r="BU18801" s="10"/>
    </row>
    <row r="18802" spans="68:73">
      <c r="BP18802" s="8"/>
      <c r="BQ18802" s="8"/>
      <c r="BR18802" s="8"/>
      <c r="BS18802" s="8"/>
      <c r="BT18802" s="8"/>
      <c r="BU18802" s="8"/>
    </row>
    <row r="18803" spans="68:73">
      <c r="BP18803" s="10"/>
      <c r="BQ18803" s="10"/>
      <c r="BR18803" s="10"/>
      <c r="BS18803" s="10"/>
      <c r="BT18803" s="10"/>
      <c r="BU18803" s="10"/>
    </row>
    <row r="18804" spans="68:73">
      <c r="BP18804" s="8"/>
      <c r="BQ18804" s="8"/>
      <c r="BR18804" s="8"/>
      <c r="BS18804" s="8"/>
      <c r="BT18804" s="8"/>
      <c r="BU18804" s="8"/>
    </row>
    <row r="18805" spans="68:73">
      <c r="BP18805" s="10"/>
      <c r="BQ18805" s="10"/>
      <c r="BR18805" s="10"/>
      <c r="BS18805" s="10"/>
      <c r="BT18805" s="10"/>
      <c r="BU18805" s="10"/>
    </row>
    <row r="18806" spans="68:73">
      <c r="BP18806" s="8"/>
      <c r="BQ18806" s="8"/>
      <c r="BR18806" s="8"/>
      <c r="BS18806" s="8"/>
      <c r="BT18806" s="8"/>
      <c r="BU18806" s="8"/>
    </row>
    <row r="18807" spans="68:73">
      <c r="BP18807" s="10"/>
      <c r="BQ18807" s="10"/>
      <c r="BR18807" s="10"/>
      <c r="BS18807" s="10"/>
      <c r="BT18807" s="10"/>
      <c r="BU18807" s="10"/>
    </row>
    <row r="18808" spans="68:73">
      <c r="BP18808" s="8"/>
      <c r="BQ18808" s="8"/>
      <c r="BR18808" s="8"/>
      <c r="BS18808" s="8"/>
      <c r="BT18808" s="8"/>
      <c r="BU18808" s="8"/>
    </row>
    <row r="18809" spans="68:73">
      <c r="BP18809" s="10"/>
      <c r="BQ18809" s="10"/>
      <c r="BR18809" s="10"/>
      <c r="BS18809" s="10"/>
      <c r="BT18809" s="10"/>
      <c r="BU18809" s="10"/>
    </row>
    <row r="18810" spans="68:73">
      <c r="BP18810" s="8"/>
      <c r="BQ18810" s="8"/>
      <c r="BR18810" s="8"/>
      <c r="BS18810" s="8"/>
      <c r="BT18810" s="8"/>
      <c r="BU18810" s="8"/>
    </row>
    <row r="18811" spans="68:73">
      <c r="BP18811" s="10"/>
      <c r="BQ18811" s="10"/>
      <c r="BR18811" s="10"/>
      <c r="BS18811" s="10"/>
      <c r="BT18811" s="10"/>
      <c r="BU18811" s="10"/>
    </row>
    <row r="18812" spans="68:73">
      <c r="BP18812" s="8"/>
      <c r="BQ18812" s="8"/>
      <c r="BR18812" s="8"/>
      <c r="BS18812" s="8"/>
      <c r="BT18812" s="8"/>
      <c r="BU18812" s="8"/>
    </row>
    <row r="18813" spans="68:73">
      <c r="BP18813" s="10"/>
      <c r="BQ18813" s="10"/>
      <c r="BR18813" s="10"/>
      <c r="BS18813" s="10"/>
      <c r="BT18813" s="10"/>
      <c r="BU18813" s="10"/>
    </row>
    <row r="18814" spans="68:73">
      <c r="BP18814" s="8"/>
      <c r="BQ18814" s="8"/>
      <c r="BR18814" s="8"/>
      <c r="BS18814" s="8"/>
      <c r="BT18814" s="8"/>
      <c r="BU18814" s="8"/>
    </row>
    <row r="18815" spans="68:73">
      <c r="BP18815" s="10"/>
      <c r="BQ18815" s="10"/>
      <c r="BR18815" s="10"/>
      <c r="BS18815" s="10"/>
      <c r="BT18815" s="10"/>
      <c r="BU18815" s="10"/>
    </row>
    <row r="18816" spans="68:73">
      <c r="BP18816" s="8"/>
      <c r="BQ18816" s="8"/>
      <c r="BR18816" s="8"/>
      <c r="BS18816" s="8"/>
      <c r="BT18816" s="8"/>
      <c r="BU18816" s="8"/>
    </row>
    <row r="18817" spans="68:73">
      <c r="BP18817" s="10"/>
      <c r="BQ18817" s="10"/>
      <c r="BR18817" s="10"/>
      <c r="BS18817" s="10"/>
      <c r="BT18817" s="10"/>
      <c r="BU18817" s="10"/>
    </row>
    <row r="18818" spans="68:73">
      <c r="BP18818" s="8"/>
      <c r="BQ18818" s="8"/>
      <c r="BR18818" s="8"/>
      <c r="BS18818" s="8"/>
      <c r="BT18818" s="8"/>
      <c r="BU18818" s="8"/>
    </row>
    <row r="18819" spans="68:73">
      <c r="BP18819" s="10"/>
      <c r="BQ18819" s="10"/>
      <c r="BR18819" s="10"/>
      <c r="BS18819" s="10"/>
      <c r="BT18819" s="10"/>
      <c r="BU18819" s="10"/>
    </row>
    <row r="18820" spans="68:73">
      <c r="BP18820" s="8"/>
      <c r="BQ18820" s="8"/>
      <c r="BR18820" s="8"/>
      <c r="BS18820" s="8"/>
      <c r="BT18820" s="8"/>
      <c r="BU18820" s="8"/>
    </row>
    <row r="18821" spans="68:73">
      <c r="BP18821" s="10"/>
      <c r="BQ18821" s="10"/>
      <c r="BR18821" s="10"/>
      <c r="BS18821" s="10"/>
      <c r="BT18821" s="10"/>
      <c r="BU18821" s="10"/>
    </row>
    <row r="18822" spans="68:73">
      <c r="BP18822" s="8"/>
      <c r="BQ18822" s="8"/>
      <c r="BR18822" s="8"/>
      <c r="BS18822" s="8"/>
      <c r="BT18822" s="8"/>
      <c r="BU18822" s="8"/>
    </row>
    <row r="18823" spans="68:73">
      <c r="BP18823" s="10"/>
      <c r="BQ18823" s="10"/>
      <c r="BR18823" s="10"/>
      <c r="BS18823" s="10"/>
      <c r="BT18823" s="10"/>
      <c r="BU18823" s="10"/>
    </row>
    <row r="18824" spans="68:73">
      <c r="BP18824" s="8"/>
      <c r="BQ18824" s="8"/>
      <c r="BR18824" s="8"/>
      <c r="BS18824" s="8"/>
      <c r="BT18824" s="8"/>
      <c r="BU18824" s="8"/>
    </row>
    <row r="18825" spans="68:73">
      <c r="BP18825" s="10"/>
      <c r="BQ18825" s="10"/>
      <c r="BR18825" s="10"/>
      <c r="BS18825" s="10"/>
      <c r="BT18825" s="10"/>
      <c r="BU18825" s="10"/>
    </row>
    <row r="18826" spans="68:73">
      <c r="BP18826" s="8"/>
      <c r="BQ18826" s="8"/>
      <c r="BR18826" s="8"/>
      <c r="BS18826" s="8"/>
      <c r="BT18826" s="8"/>
      <c r="BU18826" s="8"/>
    </row>
    <row r="18827" spans="68:73">
      <c r="BP18827" s="10"/>
      <c r="BQ18827" s="10"/>
      <c r="BR18827" s="10"/>
      <c r="BS18827" s="10"/>
      <c r="BT18827" s="10"/>
      <c r="BU18827" s="10"/>
    </row>
    <row r="18828" spans="68:73">
      <c r="BP18828" s="8"/>
      <c r="BQ18828" s="8"/>
      <c r="BR18828" s="8"/>
      <c r="BS18828" s="8"/>
      <c r="BT18828" s="8"/>
      <c r="BU18828" s="8"/>
    </row>
    <row r="18829" spans="68:73">
      <c r="BP18829" s="10"/>
      <c r="BQ18829" s="10"/>
      <c r="BR18829" s="10"/>
      <c r="BS18829" s="10"/>
      <c r="BT18829" s="10"/>
      <c r="BU18829" s="10"/>
    </row>
    <row r="18830" spans="68:73">
      <c r="BP18830" s="8"/>
      <c r="BQ18830" s="8"/>
      <c r="BR18830" s="8"/>
      <c r="BS18830" s="8"/>
      <c r="BT18830" s="8"/>
      <c r="BU18830" s="8"/>
    </row>
    <row r="18831" spans="68:73">
      <c r="BP18831" s="10"/>
      <c r="BQ18831" s="10"/>
      <c r="BR18831" s="10"/>
      <c r="BS18831" s="10"/>
      <c r="BT18831" s="10"/>
      <c r="BU18831" s="10"/>
    </row>
    <row r="18832" spans="68:73">
      <c r="BP18832" s="8"/>
      <c r="BQ18832" s="8"/>
      <c r="BR18832" s="8"/>
      <c r="BS18832" s="8"/>
      <c r="BT18832" s="8"/>
      <c r="BU18832" s="8"/>
    </row>
    <row r="18833" spans="68:73">
      <c r="BP18833" s="10"/>
      <c r="BQ18833" s="10"/>
      <c r="BR18833" s="10"/>
      <c r="BS18833" s="10"/>
      <c r="BT18833" s="10"/>
      <c r="BU18833" s="10"/>
    </row>
    <row r="18834" spans="68:73">
      <c r="BP18834" s="8"/>
      <c r="BQ18834" s="8"/>
      <c r="BR18834" s="8"/>
      <c r="BS18834" s="8"/>
      <c r="BT18834" s="8"/>
      <c r="BU18834" s="8"/>
    </row>
    <row r="18835" spans="68:73">
      <c r="BP18835" s="10"/>
      <c r="BQ18835" s="10"/>
      <c r="BR18835" s="10"/>
      <c r="BS18835" s="10"/>
      <c r="BT18835" s="10"/>
      <c r="BU18835" s="10"/>
    </row>
    <row r="18836" spans="68:73">
      <c r="BP18836" s="8"/>
      <c r="BQ18836" s="8"/>
      <c r="BR18836" s="8"/>
      <c r="BS18836" s="8"/>
      <c r="BT18836" s="8"/>
      <c r="BU18836" s="8"/>
    </row>
    <row r="18837" spans="68:73">
      <c r="BP18837" s="10"/>
      <c r="BQ18837" s="10"/>
      <c r="BR18837" s="10"/>
      <c r="BS18837" s="10"/>
      <c r="BT18837" s="10"/>
      <c r="BU18837" s="10"/>
    </row>
    <row r="18838" spans="68:73">
      <c r="BP18838" s="8"/>
      <c r="BQ18838" s="8"/>
      <c r="BR18838" s="8"/>
      <c r="BS18838" s="8"/>
      <c r="BT18838" s="8"/>
      <c r="BU18838" s="8"/>
    </row>
    <row r="18839" spans="68:73">
      <c r="BP18839" s="10"/>
      <c r="BQ18839" s="10"/>
      <c r="BR18839" s="10"/>
      <c r="BS18839" s="10"/>
      <c r="BT18839" s="10"/>
      <c r="BU18839" s="10"/>
    </row>
    <row r="18840" spans="68:73">
      <c r="BP18840" s="8"/>
      <c r="BQ18840" s="8"/>
      <c r="BR18840" s="8"/>
      <c r="BS18840" s="8"/>
      <c r="BT18840" s="8"/>
      <c r="BU18840" s="8"/>
    </row>
    <row r="18841" spans="68:73">
      <c r="BP18841" s="10"/>
      <c r="BQ18841" s="10"/>
      <c r="BR18841" s="10"/>
      <c r="BS18841" s="10"/>
      <c r="BT18841" s="10"/>
      <c r="BU18841" s="10"/>
    </row>
    <row r="18842" spans="68:73">
      <c r="BP18842" s="8"/>
      <c r="BQ18842" s="8"/>
      <c r="BR18842" s="8"/>
      <c r="BS18842" s="8"/>
      <c r="BT18842" s="8"/>
      <c r="BU18842" s="8"/>
    </row>
    <row r="18843" spans="68:73">
      <c r="BP18843" s="10"/>
      <c r="BQ18843" s="10"/>
      <c r="BR18843" s="10"/>
      <c r="BS18843" s="10"/>
      <c r="BT18843" s="10"/>
      <c r="BU18843" s="10"/>
    </row>
    <row r="18844" spans="68:73">
      <c r="BP18844" s="8"/>
      <c r="BQ18844" s="8"/>
      <c r="BR18844" s="8"/>
      <c r="BS18844" s="8"/>
      <c r="BT18844" s="8"/>
      <c r="BU18844" s="8"/>
    </row>
    <row r="18845" spans="68:73">
      <c r="BP18845" s="10"/>
      <c r="BQ18845" s="10"/>
      <c r="BR18845" s="10"/>
      <c r="BS18845" s="10"/>
      <c r="BT18845" s="10"/>
      <c r="BU18845" s="10"/>
    </row>
    <row r="18846" spans="68:73">
      <c r="BP18846" s="8"/>
      <c r="BQ18846" s="8"/>
      <c r="BR18846" s="8"/>
      <c r="BS18846" s="8"/>
      <c r="BT18846" s="8"/>
      <c r="BU18846" s="8"/>
    </row>
    <row r="18847" spans="68:73">
      <c r="BP18847" s="10"/>
      <c r="BQ18847" s="10"/>
      <c r="BR18847" s="10"/>
      <c r="BS18847" s="10"/>
      <c r="BT18847" s="10"/>
      <c r="BU18847" s="10"/>
    </row>
    <row r="18848" spans="68:73">
      <c r="BP18848" s="8"/>
      <c r="BQ18848" s="8"/>
      <c r="BR18848" s="8"/>
      <c r="BS18848" s="8"/>
      <c r="BT18848" s="8"/>
      <c r="BU18848" s="8"/>
    </row>
    <row r="18849" spans="68:73">
      <c r="BP18849" s="10"/>
      <c r="BQ18849" s="10"/>
      <c r="BR18849" s="10"/>
      <c r="BS18849" s="10"/>
      <c r="BT18849" s="10"/>
      <c r="BU18849" s="10"/>
    </row>
    <row r="18850" spans="68:73">
      <c r="BP18850" s="8"/>
      <c r="BQ18850" s="8"/>
      <c r="BR18850" s="8"/>
      <c r="BS18850" s="8"/>
      <c r="BT18850" s="8"/>
      <c r="BU18850" s="8"/>
    </row>
    <row r="18851" spans="68:73">
      <c r="BP18851" s="10"/>
      <c r="BQ18851" s="10"/>
      <c r="BR18851" s="10"/>
      <c r="BS18851" s="10"/>
      <c r="BT18851" s="10"/>
      <c r="BU18851" s="10"/>
    </row>
    <row r="18852" spans="68:73">
      <c r="BP18852" s="8"/>
      <c r="BQ18852" s="8"/>
      <c r="BR18852" s="8"/>
      <c r="BS18852" s="8"/>
      <c r="BT18852" s="8"/>
      <c r="BU18852" s="8"/>
    </row>
    <row r="18853" spans="68:73">
      <c r="BP18853" s="10"/>
      <c r="BQ18853" s="10"/>
      <c r="BR18853" s="10"/>
      <c r="BS18853" s="10"/>
      <c r="BT18853" s="10"/>
      <c r="BU18853" s="10"/>
    </row>
    <row r="18854" spans="68:73">
      <c r="BP18854" s="8"/>
      <c r="BQ18854" s="8"/>
      <c r="BR18854" s="8"/>
      <c r="BS18854" s="8"/>
      <c r="BT18854" s="8"/>
      <c r="BU18854" s="8"/>
    </row>
    <row r="18855" spans="68:73">
      <c r="BP18855" s="10"/>
      <c r="BQ18855" s="10"/>
      <c r="BR18855" s="10"/>
      <c r="BS18855" s="10"/>
      <c r="BT18855" s="10"/>
      <c r="BU18855" s="10"/>
    </row>
    <row r="18856" spans="68:73">
      <c r="BP18856" s="8"/>
      <c r="BQ18856" s="8"/>
      <c r="BR18856" s="8"/>
      <c r="BS18856" s="8"/>
      <c r="BT18856" s="8"/>
      <c r="BU18856" s="8"/>
    </row>
    <row r="18857" spans="68:73">
      <c r="BP18857" s="10"/>
      <c r="BQ18857" s="10"/>
      <c r="BR18857" s="10"/>
      <c r="BS18857" s="10"/>
      <c r="BT18857" s="10"/>
      <c r="BU18857" s="10"/>
    </row>
    <row r="18858" spans="68:73">
      <c r="BP18858" s="8"/>
      <c r="BQ18858" s="8"/>
      <c r="BR18858" s="8"/>
      <c r="BS18858" s="8"/>
      <c r="BT18858" s="8"/>
      <c r="BU18858" s="8"/>
    </row>
    <row r="18859" spans="68:73">
      <c r="BP18859" s="10"/>
      <c r="BQ18859" s="10"/>
      <c r="BR18859" s="10"/>
      <c r="BS18859" s="10"/>
      <c r="BT18859" s="10"/>
      <c r="BU18859" s="10"/>
    </row>
    <row r="18860" spans="68:73">
      <c r="BP18860" s="8"/>
      <c r="BQ18860" s="8"/>
      <c r="BR18860" s="8"/>
      <c r="BS18860" s="8"/>
      <c r="BT18860" s="8"/>
      <c r="BU18860" s="8"/>
    </row>
    <row r="18861" spans="68:73">
      <c r="BP18861" s="10"/>
      <c r="BQ18861" s="10"/>
      <c r="BR18861" s="10"/>
      <c r="BS18861" s="10"/>
      <c r="BT18861" s="10"/>
      <c r="BU18861" s="10"/>
    </row>
    <row r="18862" spans="68:73">
      <c r="BP18862" s="8"/>
      <c r="BQ18862" s="8"/>
      <c r="BR18862" s="8"/>
      <c r="BS18862" s="8"/>
      <c r="BT18862" s="8"/>
      <c r="BU18862" s="8"/>
    </row>
    <row r="18863" spans="68:73">
      <c r="BP18863" s="10"/>
      <c r="BQ18863" s="10"/>
      <c r="BR18863" s="10"/>
      <c r="BS18863" s="10"/>
      <c r="BT18863" s="10"/>
      <c r="BU18863" s="10"/>
    </row>
    <row r="18864" spans="68:73">
      <c r="BP18864" s="8"/>
      <c r="BQ18864" s="8"/>
      <c r="BR18864" s="8"/>
      <c r="BS18864" s="8"/>
      <c r="BT18864" s="8"/>
      <c r="BU18864" s="8"/>
    </row>
    <row r="18865" spans="68:73">
      <c r="BP18865" s="10"/>
      <c r="BQ18865" s="10"/>
      <c r="BR18865" s="10"/>
      <c r="BS18865" s="10"/>
      <c r="BT18865" s="10"/>
      <c r="BU18865" s="10"/>
    </row>
    <row r="18866" spans="68:73">
      <c r="BP18866" s="8"/>
      <c r="BQ18866" s="8"/>
      <c r="BR18866" s="8"/>
      <c r="BS18866" s="8"/>
      <c r="BT18866" s="8"/>
      <c r="BU18866" s="8"/>
    </row>
    <row r="18867" spans="68:73">
      <c r="BP18867" s="10"/>
      <c r="BQ18867" s="10"/>
      <c r="BR18867" s="10"/>
      <c r="BS18867" s="10"/>
      <c r="BT18867" s="10"/>
      <c r="BU18867" s="10"/>
    </row>
    <row r="18868" spans="68:73">
      <c r="BP18868" s="8"/>
      <c r="BQ18868" s="8"/>
      <c r="BR18868" s="8"/>
      <c r="BS18868" s="8"/>
      <c r="BT18868" s="8"/>
      <c r="BU18868" s="8"/>
    </row>
    <row r="18869" spans="68:73">
      <c r="BP18869" s="10"/>
      <c r="BQ18869" s="10"/>
      <c r="BR18869" s="10"/>
      <c r="BS18869" s="10"/>
      <c r="BT18869" s="10"/>
      <c r="BU18869" s="10"/>
    </row>
    <row r="18870" spans="68:73">
      <c r="BP18870" s="8"/>
      <c r="BQ18870" s="8"/>
      <c r="BR18870" s="8"/>
      <c r="BS18870" s="8"/>
      <c r="BT18870" s="8"/>
      <c r="BU18870" s="8"/>
    </row>
    <row r="18871" spans="68:73">
      <c r="BP18871" s="10"/>
      <c r="BQ18871" s="10"/>
      <c r="BR18871" s="10"/>
      <c r="BS18871" s="10"/>
      <c r="BT18871" s="10"/>
      <c r="BU18871" s="10"/>
    </row>
    <row r="18872" spans="68:73">
      <c r="BP18872" s="8"/>
      <c r="BQ18872" s="8"/>
      <c r="BR18872" s="8"/>
      <c r="BS18872" s="8"/>
      <c r="BT18872" s="8"/>
      <c r="BU18872" s="8"/>
    </row>
    <row r="18873" spans="68:73">
      <c r="BP18873" s="10"/>
      <c r="BQ18873" s="10"/>
      <c r="BR18873" s="10"/>
      <c r="BS18873" s="10"/>
      <c r="BT18873" s="10"/>
      <c r="BU18873" s="10"/>
    </row>
    <row r="18874" spans="68:73">
      <c r="BP18874" s="8"/>
      <c r="BQ18874" s="8"/>
      <c r="BR18874" s="8"/>
      <c r="BS18874" s="8"/>
      <c r="BT18874" s="8"/>
      <c r="BU18874" s="8"/>
    </row>
    <row r="18875" spans="68:73">
      <c r="BP18875" s="10"/>
      <c r="BQ18875" s="10"/>
      <c r="BR18875" s="10"/>
      <c r="BS18875" s="10"/>
      <c r="BT18875" s="10"/>
      <c r="BU18875" s="10"/>
    </row>
    <row r="18876" spans="68:73">
      <c r="BP18876" s="8"/>
      <c r="BQ18876" s="8"/>
      <c r="BR18876" s="8"/>
      <c r="BS18876" s="8"/>
      <c r="BT18876" s="8"/>
      <c r="BU18876" s="8"/>
    </row>
    <row r="18877" spans="68:73">
      <c r="BP18877" s="10"/>
      <c r="BQ18877" s="10"/>
      <c r="BR18877" s="10"/>
      <c r="BS18877" s="10"/>
      <c r="BT18877" s="10"/>
      <c r="BU18877" s="10"/>
    </row>
    <row r="18878" spans="68:73">
      <c r="BP18878" s="8"/>
      <c r="BQ18878" s="8"/>
      <c r="BR18878" s="8"/>
      <c r="BS18878" s="8"/>
      <c r="BT18878" s="8"/>
      <c r="BU18878" s="8"/>
    </row>
    <row r="18879" spans="68:73">
      <c r="BP18879" s="10"/>
      <c r="BQ18879" s="10"/>
      <c r="BR18879" s="10"/>
      <c r="BS18879" s="10"/>
      <c r="BT18879" s="10"/>
      <c r="BU18879" s="10"/>
    </row>
    <row r="18880" spans="68:73">
      <c r="BP18880" s="8"/>
      <c r="BQ18880" s="8"/>
      <c r="BR18880" s="8"/>
      <c r="BS18880" s="8"/>
      <c r="BT18880" s="8"/>
      <c r="BU18880" s="8"/>
    </row>
    <row r="18881" spans="68:73">
      <c r="BP18881" s="10"/>
      <c r="BQ18881" s="10"/>
      <c r="BR18881" s="10"/>
      <c r="BS18881" s="10"/>
      <c r="BT18881" s="10"/>
      <c r="BU18881" s="10"/>
    </row>
    <row r="18882" spans="68:73">
      <c r="BP18882" s="8"/>
      <c r="BQ18882" s="8"/>
      <c r="BR18882" s="8"/>
      <c r="BS18882" s="8"/>
      <c r="BT18882" s="8"/>
      <c r="BU18882" s="8"/>
    </row>
    <row r="18883" spans="68:73">
      <c r="BP18883" s="10"/>
      <c r="BQ18883" s="10"/>
      <c r="BR18883" s="10"/>
      <c r="BS18883" s="10"/>
      <c r="BT18883" s="10"/>
      <c r="BU18883" s="10"/>
    </row>
    <row r="18884" spans="68:73">
      <c r="BP18884" s="8"/>
      <c r="BQ18884" s="8"/>
      <c r="BR18884" s="8"/>
      <c r="BS18884" s="8"/>
      <c r="BT18884" s="8"/>
      <c r="BU18884" s="8"/>
    </row>
    <row r="18885" spans="68:73">
      <c r="BP18885" s="10"/>
      <c r="BQ18885" s="10"/>
      <c r="BR18885" s="10"/>
      <c r="BS18885" s="10"/>
      <c r="BT18885" s="10"/>
      <c r="BU18885" s="10"/>
    </row>
    <row r="18886" spans="68:73">
      <c r="BP18886" s="8"/>
      <c r="BQ18886" s="8"/>
      <c r="BR18886" s="8"/>
      <c r="BS18886" s="8"/>
      <c r="BT18886" s="8"/>
      <c r="BU18886" s="8"/>
    </row>
    <row r="18887" spans="68:73">
      <c r="BP18887" s="10"/>
      <c r="BQ18887" s="10"/>
      <c r="BR18887" s="10"/>
      <c r="BS18887" s="10"/>
      <c r="BT18887" s="10"/>
      <c r="BU18887" s="10"/>
    </row>
    <row r="18888" spans="68:73">
      <c r="BP18888" s="8"/>
      <c r="BQ18888" s="8"/>
      <c r="BR18888" s="8"/>
      <c r="BS18888" s="8"/>
      <c r="BT18888" s="8"/>
      <c r="BU18888" s="8"/>
    </row>
    <row r="18889" spans="68:73">
      <c r="BP18889" s="10"/>
      <c r="BQ18889" s="10"/>
      <c r="BR18889" s="10"/>
      <c r="BS18889" s="10"/>
      <c r="BT18889" s="10"/>
      <c r="BU18889" s="10"/>
    </row>
    <row r="18890" spans="68:73">
      <c r="BP18890" s="8"/>
      <c r="BQ18890" s="8"/>
      <c r="BR18890" s="8"/>
      <c r="BS18890" s="8"/>
      <c r="BT18890" s="8"/>
      <c r="BU18890" s="8"/>
    </row>
    <row r="18891" spans="68:73">
      <c r="BP18891" s="10"/>
      <c r="BQ18891" s="10"/>
      <c r="BR18891" s="10"/>
      <c r="BS18891" s="10"/>
      <c r="BT18891" s="10"/>
      <c r="BU18891" s="10"/>
    </row>
    <row r="18892" spans="68:73">
      <c r="BP18892" s="8"/>
      <c r="BQ18892" s="8"/>
      <c r="BR18892" s="8"/>
      <c r="BS18892" s="8"/>
      <c r="BT18892" s="8"/>
      <c r="BU18892" s="8"/>
    </row>
    <row r="18893" spans="68:73">
      <c r="BP18893" s="10"/>
      <c r="BQ18893" s="10"/>
      <c r="BR18893" s="10"/>
      <c r="BS18893" s="10"/>
      <c r="BT18893" s="10"/>
      <c r="BU18893" s="10"/>
    </row>
    <row r="18894" spans="68:73">
      <c r="BP18894" s="8"/>
      <c r="BQ18894" s="8"/>
      <c r="BR18894" s="8"/>
      <c r="BS18894" s="8"/>
      <c r="BT18894" s="8"/>
      <c r="BU18894" s="8"/>
    </row>
    <row r="18895" spans="68:73">
      <c r="BP18895" s="10"/>
      <c r="BQ18895" s="10"/>
      <c r="BR18895" s="10"/>
      <c r="BS18895" s="10"/>
      <c r="BT18895" s="10"/>
      <c r="BU18895" s="10"/>
    </row>
    <row r="18896" spans="68:73">
      <c r="BP18896" s="8"/>
      <c r="BQ18896" s="8"/>
      <c r="BR18896" s="8"/>
      <c r="BS18896" s="8"/>
      <c r="BT18896" s="8"/>
      <c r="BU18896" s="8"/>
    </row>
    <row r="18897" spans="68:73">
      <c r="BP18897" s="10"/>
      <c r="BQ18897" s="10"/>
      <c r="BR18897" s="10"/>
      <c r="BS18897" s="10"/>
      <c r="BT18897" s="10"/>
      <c r="BU18897" s="10"/>
    </row>
    <row r="18898" spans="68:73">
      <c r="BP18898" s="8"/>
      <c r="BQ18898" s="8"/>
      <c r="BR18898" s="8"/>
      <c r="BS18898" s="8"/>
      <c r="BT18898" s="8"/>
      <c r="BU18898" s="8"/>
    </row>
    <row r="18899" spans="68:73">
      <c r="BP18899" s="10"/>
      <c r="BQ18899" s="10"/>
      <c r="BR18899" s="10"/>
      <c r="BS18899" s="10"/>
      <c r="BT18899" s="10"/>
      <c r="BU18899" s="10"/>
    </row>
    <row r="18900" spans="68:73">
      <c r="BP18900" s="8"/>
      <c r="BQ18900" s="8"/>
      <c r="BR18900" s="8"/>
      <c r="BS18900" s="8"/>
      <c r="BT18900" s="8"/>
      <c r="BU18900" s="8"/>
    </row>
    <row r="18901" spans="68:73">
      <c r="BP18901" s="10"/>
      <c r="BQ18901" s="10"/>
      <c r="BR18901" s="10"/>
      <c r="BS18901" s="10"/>
      <c r="BT18901" s="10"/>
      <c r="BU18901" s="10"/>
    </row>
    <row r="18902" spans="68:73">
      <c r="BP18902" s="8"/>
      <c r="BQ18902" s="8"/>
      <c r="BR18902" s="8"/>
      <c r="BS18902" s="8"/>
      <c r="BT18902" s="8"/>
      <c r="BU18902" s="8"/>
    </row>
    <row r="18903" spans="68:73">
      <c r="BP18903" s="10"/>
      <c r="BQ18903" s="10"/>
      <c r="BR18903" s="10"/>
      <c r="BS18903" s="10"/>
      <c r="BT18903" s="10"/>
      <c r="BU18903" s="10"/>
    </row>
    <row r="18904" spans="68:73">
      <c r="BP18904" s="8"/>
      <c r="BQ18904" s="8"/>
      <c r="BR18904" s="8"/>
      <c r="BS18904" s="8"/>
      <c r="BT18904" s="8"/>
      <c r="BU18904" s="8"/>
    </row>
    <row r="18905" spans="68:73">
      <c r="BP18905" s="10"/>
      <c r="BQ18905" s="10"/>
      <c r="BR18905" s="10"/>
      <c r="BS18905" s="10"/>
      <c r="BT18905" s="10"/>
      <c r="BU18905" s="10"/>
    </row>
    <row r="18906" spans="68:73">
      <c r="BP18906" s="8"/>
      <c r="BQ18906" s="8"/>
      <c r="BR18906" s="8"/>
      <c r="BS18906" s="8"/>
      <c r="BT18906" s="8"/>
      <c r="BU18906" s="8"/>
    </row>
    <row r="18907" spans="68:73">
      <c r="BP18907" s="10"/>
      <c r="BQ18907" s="10"/>
      <c r="BR18907" s="10"/>
      <c r="BS18907" s="10"/>
      <c r="BT18907" s="10"/>
      <c r="BU18907" s="10"/>
    </row>
    <row r="18908" spans="68:73">
      <c r="BP18908" s="8"/>
      <c r="BQ18908" s="8"/>
      <c r="BR18908" s="8"/>
      <c r="BS18908" s="8"/>
      <c r="BT18908" s="8"/>
      <c r="BU18908" s="8"/>
    </row>
    <row r="18909" spans="68:73">
      <c r="BP18909" s="10"/>
      <c r="BQ18909" s="10"/>
      <c r="BR18909" s="10"/>
      <c r="BS18909" s="10"/>
      <c r="BT18909" s="10"/>
      <c r="BU18909" s="10"/>
    </row>
    <row r="18910" spans="68:73">
      <c r="BP18910" s="8"/>
      <c r="BQ18910" s="8"/>
      <c r="BR18910" s="8"/>
      <c r="BS18910" s="8"/>
      <c r="BT18910" s="8"/>
      <c r="BU18910" s="8"/>
    </row>
    <row r="18911" spans="68:73">
      <c r="BP18911" s="10"/>
      <c r="BQ18911" s="10"/>
      <c r="BR18911" s="10"/>
      <c r="BS18911" s="10"/>
      <c r="BT18911" s="10"/>
      <c r="BU18911" s="10"/>
    </row>
    <row r="18912" spans="68:73">
      <c r="BP18912" s="8"/>
      <c r="BQ18912" s="8"/>
      <c r="BR18912" s="8"/>
      <c r="BS18912" s="8"/>
      <c r="BT18912" s="8"/>
      <c r="BU18912" s="8"/>
    </row>
    <row r="18913" spans="68:73">
      <c r="BP18913" s="10"/>
      <c r="BQ18913" s="10"/>
      <c r="BR18913" s="10"/>
      <c r="BS18913" s="10"/>
      <c r="BT18913" s="10"/>
      <c r="BU18913" s="10"/>
    </row>
    <row r="18914" spans="68:73">
      <c r="BP18914" s="8"/>
      <c r="BQ18914" s="8"/>
      <c r="BR18914" s="8"/>
      <c r="BS18914" s="8"/>
      <c r="BT18914" s="8"/>
      <c r="BU18914" s="8"/>
    </row>
    <row r="18915" spans="68:73">
      <c r="BP18915" s="10"/>
      <c r="BQ18915" s="10"/>
      <c r="BR18915" s="10"/>
      <c r="BS18915" s="10"/>
      <c r="BT18915" s="10"/>
      <c r="BU18915" s="10"/>
    </row>
    <row r="18916" spans="68:73">
      <c r="BP18916" s="8"/>
      <c r="BQ18916" s="8"/>
      <c r="BR18916" s="8"/>
      <c r="BS18916" s="8"/>
      <c r="BT18916" s="8"/>
      <c r="BU18916" s="8"/>
    </row>
    <row r="18917" spans="68:73">
      <c r="BP18917" s="10"/>
      <c r="BQ18917" s="10"/>
      <c r="BR18917" s="10"/>
      <c r="BS18917" s="10"/>
      <c r="BT18917" s="10"/>
      <c r="BU18917" s="10"/>
    </row>
    <row r="18918" spans="68:73">
      <c r="BP18918" s="8"/>
      <c r="BQ18918" s="8"/>
      <c r="BR18918" s="8"/>
      <c r="BS18918" s="8"/>
      <c r="BT18918" s="8"/>
      <c r="BU18918" s="8"/>
    </row>
    <row r="18919" spans="68:73">
      <c r="BP18919" s="10"/>
      <c r="BQ18919" s="10"/>
      <c r="BR18919" s="10"/>
      <c r="BS18919" s="10"/>
      <c r="BT18919" s="10"/>
      <c r="BU18919" s="10"/>
    </row>
    <row r="18920" spans="68:73">
      <c r="BP18920" s="8"/>
      <c r="BQ18920" s="8"/>
      <c r="BR18920" s="8"/>
      <c r="BS18920" s="8"/>
      <c r="BT18920" s="8"/>
      <c r="BU18920" s="8"/>
    </row>
    <row r="18921" spans="68:73">
      <c r="BP18921" s="10"/>
      <c r="BQ18921" s="10"/>
      <c r="BR18921" s="10"/>
      <c r="BS18921" s="10"/>
      <c r="BT18921" s="10"/>
      <c r="BU18921" s="10"/>
    </row>
    <row r="18922" spans="68:73">
      <c r="BP18922" s="8"/>
      <c r="BQ18922" s="8"/>
      <c r="BR18922" s="8"/>
      <c r="BS18922" s="8"/>
      <c r="BT18922" s="8"/>
      <c r="BU18922" s="8"/>
    </row>
    <row r="18923" spans="68:73">
      <c r="BP18923" s="10"/>
      <c r="BQ18923" s="10"/>
      <c r="BR18923" s="10"/>
      <c r="BS18923" s="10"/>
      <c r="BT18923" s="10"/>
      <c r="BU18923" s="10"/>
    </row>
    <row r="18924" spans="68:73">
      <c r="BP18924" s="8"/>
      <c r="BQ18924" s="8"/>
      <c r="BR18924" s="8"/>
      <c r="BS18924" s="8"/>
      <c r="BT18924" s="8"/>
      <c r="BU18924" s="8"/>
    </row>
    <row r="18925" spans="68:73">
      <c r="BP18925" s="10"/>
      <c r="BQ18925" s="10"/>
      <c r="BR18925" s="10"/>
      <c r="BS18925" s="10"/>
      <c r="BT18925" s="10"/>
      <c r="BU18925" s="10"/>
    </row>
    <row r="18926" spans="68:73">
      <c r="BP18926" s="8"/>
      <c r="BQ18926" s="8"/>
      <c r="BR18926" s="8"/>
      <c r="BS18926" s="8"/>
      <c r="BT18926" s="8"/>
      <c r="BU18926" s="8"/>
    </row>
    <row r="18927" spans="68:73">
      <c r="BP18927" s="10"/>
      <c r="BQ18927" s="10"/>
      <c r="BR18927" s="10"/>
      <c r="BS18927" s="10"/>
      <c r="BT18927" s="10"/>
      <c r="BU18927" s="10"/>
    </row>
    <row r="18928" spans="68:73">
      <c r="BP18928" s="8"/>
      <c r="BQ18928" s="8"/>
      <c r="BR18928" s="8"/>
      <c r="BS18928" s="8"/>
      <c r="BT18928" s="8"/>
      <c r="BU18928" s="8"/>
    </row>
    <row r="18929" spans="68:73">
      <c r="BP18929" s="10"/>
      <c r="BQ18929" s="10"/>
      <c r="BR18929" s="10"/>
      <c r="BS18929" s="10"/>
      <c r="BT18929" s="10"/>
      <c r="BU18929" s="10"/>
    </row>
    <row r="18930" spans="68:73">
      <c r="BP18930" s="8"/>
      <c r="BQ18930" s="8"/>
      <c r="BR18930" s="8"/>
      <c r="BS18930" s="8"/>
      <c r="BT18930" s="8"/>
      <c r="BU18930" s="8"/>
    </row>
    <row r="18931" spans="68:73">
      <c r="BP18931" s="10"/>
      <c r="BQ18931" s="10"/>
      <c r="BR18931" s="10"/>
      <c r="BS18931" s="10"/>
      <c r="BT18931" s="10"/>
      <c r="BU18931" s="10"/>
    </row>
    <row r="18932" spans="68:73">
      <c r="BP18932" s="8"/>
      <c r="BQ18932" s="8"/>
      <c r="BR18932" s="8"/>
      <c r="BS18932" s="8"/>
      <c r="BT18932" s="8"/>
      <c r="BU18932" s="8"/>
    </row>
    <row r="18933" spans="68:73">
      <c r="BP18933" s="10"/>
      <c r="BQ18933" s="10"/>
      <c r="BR18933" s="10"/>
      <c r="BS18933" s="10"/>
      <c r="BT18933" s="10"/>
      <c r="BU18933" s="10"/>
    </row>
    <row r="18934" spans="68:73">
      <c r="BP18934" s="8"/>
      <c r="BQ18934" s="8"/>
      <c r="BR18934" s="8"/>
      <c r="BS18934" s="8"/>
      <c r="BT18934" s="8"/>
      <c r="BU18934" s="8"/>
    </row>
    <row r="18935" spans="68:73">
      <c r="BP18935" s="10"/>
      <c r="BQ18935" s="10"/>
      <c r="BR18935" s="10"/>
      <c r="BS18935" s="10"/>
      <c r="BT18935" s="10"/>
      <c r="BU18935" s="10"/>
    </row>
    <row r="18936" spans="68:73">
      <c r="BP18936" s="8"/>
      <c r="BQ18936" s="8"/>
      <c r="BR18936" s="8"/>
      <c r="BS18936" s="8"/>
      <c r="BT18936" s="8"/>
      <c r="BU18936" s="8"/>
    </row>
    <row r="18937" spans="68:73">
      <c r="BP18937" s="10"/>
      <c r="BQ18937" s="10"/>
      <c r="BR18937" s="10"/>
      <c r="BS18937" s="10"/>
      <c r="BT18937" s="10"/>
      <c r="BU18937" s="10"/>
    </row>
    <row r="18938" spans="68:73">
      <c r="BP18938" s="8"/>
      <c r="BQ18938" s="8"/>
      <c r="BR18938" s="8"/>
      <c r="BS18938" s="8"/>
      <c r="BT18938" s="8"/>
      <c r="BU18938" s="8"/>
    </row>
    <row r="18939" spans="68:73">
      <c r="BP18939" s="10"/>
      <c r="BQ18939" s="10"/>
      <c r="BR18939" s="10"/>
      <c r="BS18939" s="10"/>
      <c r="BT18939" s="10"/>
      <c r="BU18939" s="10"/>
    </row>
    <row r="18940" spans="68:73">
      <c r="BP18940" s="8"/>
      <c r="BQ18940" s="8"/>
      <c r="BR18940" s="8"/>
      <c r="BS18940" s="8"/>
      <c r="BT18940" s="8"/>
      <c r="BU18940" s="8"/>
    </row>
    <row r="18941" spans="68:73">
      <c r="BP18941" s="10"/>
      <c r="BQ18941" s="10"/>
      <c r="BR18941" s="10"/>
      <c r="BS18941" s="10"/>
      <c r="BT18941" s="10"/>
      <c r="BU18941" s="10"/>
    </row>
    <row r="18942" spans="68:73">
      <c r="BP18942" s="8"/>
      <c r="BQ18942" s="8"/>
      <c r="BR18942" s="8"/>
      <c r="BS18942" s="8"/>
      <c r="BT18942" s="8"/>
      <c r="BU18942" s="8"/>
    </row>
    <row r="18943" spans="68:73">
      <c r="BP18943" s="10"/>
      <c r="BQ18943" s="10"/>
      <c r="BR18943" s="10"/>
      <c r="BS18943" s="10"/>
      <c r="BT18943" s="10"/>
      <c r="BU18943" s="10"/>
    </row>
    <row r="18944" spans="68:73">
      <c r="BP18944" s="8"/>
      <c r="BQ18944" s="8"/>
      <c r="BR18944" s="8"/>
      <c r="BS18944" s="8"/>
      <c r="BT18944" s="8"/>
      <c r="BU18944" s="8"/>
    </row>
    <row r="18945" spans="68:73">
      <c r="BP18945" s="10"/>
      <c r="BQ18945" s="10"/>
      <c r="BR18945" s="10"/>
      <c r="BS18945" s="10"/>
      <c r="BT18945" s="10"/>
      <c r="BU18945" s="10"/>
    </row>
    <row r="18946" spans="68:73">
      <c r="BP18946" s="8"/>
      <c r="BQ18946" s="8"/>
      <c r="BR18946" s="8"/>
      <c r="BS18946" s="8"/>
      <c r="BT18946" s="8"/>
      <c r="BU18946" s="8"/>
    </row>
    <row r="18947" spans="68:73">
      <c r="BP18947" s="10"/>
      <c r="BQ18947" s="10"/>
      <c r="BR18947" s="10"/>
      <c r="BS18947" s="10"/>
      <c r="BT18947" s="10"/>
      <c r="BU18947" s="10"/>
    </row>
    <row r="18948" spans="68:73">
      <c r="BP18948" s="8"/>
      <c r="BQ18948" s="8"/>
      <c r="BR18948" s="8"/>
      <c r="BS18948" s="8"/>
      <c r="BT18948" s="8"/>
      <c r="BU18948" s="8"/>
    </row>
    <row r="18949" spans="68:73">
      <c r="BP18949" s="10"/>
      <c r="BQ18949" s="10"/>
      <c r="BR18949" s="10"/>
      <c r="BS18949" s="10"/>
      <c r="BT18949" s="10"/>
      <c r="BU18949" s="10"/>
    </row>
    <row r="18950" spans="68:73">
      <c r="BP18950" s="8"/>
      <c r="BQ18950" s="8"/>
      <c r="BR18950" s="8"/>
      <c r="BS18950" s="8"/>
      <c r="BT18950" s="8"/>
      <c r="BU18950" s="8"/>
    </row>
    <row r="18951" spans="68:73">
      <c r="BP18951" s="10"/>
      <c r="BQ18951" s="10"/>
      <c r="BR18951" s="10"/>
      <c r="BS18951" s="10"/>
      <c r="BT18951" s="10"/>
      <c r="BU18951" s="10"/>
    </row>
    <row r="18952" spans="68:73">
      <c r="BP18952" s="8"/>
      <c r="BQ18952" s="8"/>
      <c r="BR18952" s="8"/>
      <c r="BS18952" s="8"/>
      <c r="BT18952" s="8"/>
      <c r="BU18952" s="8"/>
    </row>
    <row r="18953" spans="68:73">
      <c r="BP18953" s="10"/>
      <c r="BQ18953" s="10"/>
      <c r="BR18953" s="10"/>
      <c r="BS18953" s="10"/>
      <c r="BT18953" s="10"/>
      <c r="BU18953" s="10"/>
    </row>
    <row r="18954" spans="68:73">
      <c r="BP18954" s="8"/>
      <c r="BQ18954" s="8"/>
      <c r="BR18954" s="8"/>
      <c r="BS18954" s="8"/>
      <c r="BT18954" s="8"/>
      <c r="BU18954" s="8"/>
    </row>
    <row r="18955" spans="68:73">
      <c r="BP18955" s="10"/>
      <c r="BQ18955" s="10"/>
      <c r="BR18955" s="10"/>
      <c r="BS18955" s="10"/>
      <c r="BT18955" s="10"/>
      <c r="BU18955" s="10"/>
    </row>
    <row r="18956" spans="68:73">
      <c r="BP18956" s="8"/>
      <c r="BQ18956" s="8"/>
      <c r="BR18956" s="8"/>
      <c r="BS18956" s="8"/>
      <c r="BT18956" s="8"/>
      <c r="BU18956" s="8"/>
    </row>
    <row r="18957" spans="68:73">
      <c r="BP18957" s="10"/>
      <c r="BQ18957" s="10"/>
      <c r="BR18957" s="10"/>
      <c r="BS18957" s="10"/>
      <c r="BT18957" s="10"/>
      <c r="BU18957" s="10"/>
    </row>
    <row r="18958" spans="68:73">
      <c r="BP18958" s="8"/>
      <c r="BQ18958" s="8"/>
      <c r="BR18958" s="8"/>
      <c r="BS18958" s="8"/>
      <c r="BT18958" s="8"/>
      <c r="BU18958" s="8"/>
    </row>
    <row r="18959" spans="68:73">
      <c r="BP18959" s="10"/>
      <c r="BQ18959" s="10"/>
      <c r="BR18959" s="10"/>
      <c r="BS18959" s="10"/>
      <c r="BT18959" s="10"/>
      <c r="BU18959" s="10"/>
    </row>
    <row r="18960" spans="68:73">
      <c r="BP18960" s="8"/>
      <c r="BQ18960" s="8"/>
      <c r="BR18960" s="8"/>
      <c r="BS18960" s="8"/>
      <c r="BT18960" s="8"/>
      <c r="BU18960" s="8"/>
    </row>
    <row r="18961" spans="68:73">
      <c r="BP18961" s="10"/>
      <c r="BQ18961" s="10"/>
      <c r="BR18961" s="10"/>
      <c r="BS18961" s="10"/>
      <c r="BT18961" s="10"/>
      <c r="BU18961" s="10"/>
    </row>
    <row r="18962" spans="68:73">
      <c r="BP18962" s="8"/>
      <c r="BQ18962" s="8"/>
      <c r="BR18962" s="8"/>
      <c r="BS18962" s="8"/>
      <c r="BT18962" s="8"/>
      <c r="BU18962" s="8"/>
    </row>
    <row r="18963" spans="68:73">
      <c r="BP18963" s="10"/>
      <c r="BQ18963" s="10"/>
      <c r="BR18963" s="10"/>
      <c r="BS18963" s="10"/>
      <c r="BT18963" s="10"/>
      <c r="BU18963" s="10"/>
    </row>
    <row r="18964" spans="68:73">
      <c r="BP18964" s="8"/>
      <c r="BQ18964" s="8"/>
      <c r="BR18964" s="8"/>
      <c r="BS18964" s="8"/>
      <c r="BT18964" s="8"/>
      <c r="BU18964" s="8"/>
    </row>
    <row r="18965" spans="68:73">
      <c r="BP18965" s="10"/>
      <c r="BQ18965" s="10"/>
      <c r="BR18965" s="10"/>
      <c r="BS18965" s="10"/>
      <c r="BT18965" s="10"/>
      <c r="BU18965" s="10"/>
    </row>
    <row r="18966" spans="68:73">
      <c r="BP18966" s="8"/>
      <c r="BQ18966" s="8"/>
      <c r="BR18966" s="8"/>
      <c r="BS18966" s="8"/>
      <c r="BT18966" s="8"/>
      <c r="BU18966" s="8"/>
    </row>
    <row r="18967" spans="68:73">
      <c r="BP18967" s="10"/>
      <c r="BQ18967" s="10"/>
      <c r="BR18967" s="10"/>
      <c r="BS18967" s="10"/>
      <c r="BT18967" s="10"/>
      <c r="BU18967" s="10"/>
    </row>
    <row r="18968" spans="68:73">
      <c r="BP18968" s="8"/>
      <c r="BQ18968" s="8"/>
      <c r="BR18968" s="8"/>
      <c r="BS18968" s="8"/>
      <c r="BT18968" s="8"/>
      <c r="BU18968" s="8"/>
    </row>
    <row r="18969" spans="68:73">
      <c r="BP18969" s="10"/>
      <c r="BQ18969" s="10"/>
      <c r="BR18969" s="10"/>
      <c r="BS18969" s="10"/>
      <c r="BT18969" s="10"/>
      <c r="BU18969" s="10"/>
    </row>
    <row r="18970" spans="68:73">
      <c r="BP18970" s="8"/>
      <c r="BQ18970" s="8"/>
      <c r="BR18970" s="8"/>
      <c r="BS18970" s="8"/>
      <c r="BT18970" s="8"/>
      <c r="BU18970" s="8"/>
    </row>
    <row r="18971" spans="68:73">
      <c r="BP18971" s="10"/>
      <c r="BQ18971" s="10"/>
      <c r="BR18971" s="10"/>
      <c r="BS18971" s="10"/>
      <c r="BT18971" s="10"/>
      <c r="BU18971" s="10"/>
    </row>
    <row r="18972" spans="68:73">
      <c r="BP18972" s="8"/>
      <c r="BQ18972" s="8"/>
      <c r="BR18972" s="8"/>
      <c r="BS18972" s="8"/>
      <c r="BT18972" s="8"/>
      <c r="BU18972" s="8"/>
    </row>
    <row r="18973" spans="68:73">
      <c r="BP18973" s="10"/>
      <c r="BQ18973" s="10"/>
      <c r="BR18973" s="10"/>
      <c r="BS18973" s="10"/>
      <c r="BT18973" s="10"/>
      <c r="BU18973" s="10"/>
    </row>
    <row r="18974" spans="68:73">
      <c r="BP18974" s="8"/>
      <c r="BQ18974" s="8"/>
      <c r="BR18974" s="8"/>
      <c r="BS18974" s="8"/>
      <c r="BT18974" s="8"/>
      <c r="BU18974" s="8"/>
    </row>
    <row r="18975" spans="68:73">
      <c r="BP18975" s="10"/>
      <c r="BQ18975" s="10"/>
      <c r="BR18975" s="10"/>
      <c r="BS18975" s="10"/>
      <c r="BT18975" s="10"/>
      <c r="BU18975" s="10"/>
    </row>
    <row r="18976" spans="68:73">
      <c r="BP18976" s="8"/>
      <c r="BQ18976" s="8"/>
      <c r="BR18976" s="8"/>
      <c r="BS18976" s="8"/>
      <c r="BT18976" s="8"/>
      <c r="BU18976" s="8"/>
    </row>
    <row r="18977" spans="68:73">
      <c r="BP18977" s="10"/>
      <c r="BQ18977" s="10"/>
      <c r="BR18977" s="10"/>
      <c r="BS18977" s="10"/>
      <c r="BT18977" s="10"/>
      <c r="BU18977" s="10"/>
    </row>
    <row r="18978" spans="68:73">
      <c r="BP18978" s="8"/>
      <c r="BQ18978" s="8"/>
      <c r="BR18978" s="8"/>
      <c r="BS18978" s="8"/>
      <c r="BT18978" s="8"/>
      <c r="BU18978" s="8"/>
    </row>
    <row r="18979" spans="68:73">
      <c r="BP18979" s="10"/>
      <c r="BQ18979" s="10"/>
      <c r="BR18979" s="10"/>
      <c r="BS18979" s="10"/>
      <c r="BT18979" s="10"/>
      <c r="BU18979" s="10"/>
    </row>
    <row r="18980" spans="68:73">
      <c r="BP18980" s="8"/>
      <c r="BQ18980" s="8"/>
      <c r="BR18980" s="8"/>
      <c r="BS18980" s="8"/>
      <c r="BT18980" s="8"/>
      <c r="BU18980" s="8"/>
    </row>
    <row r="18981" spans="68:73">
      <c r="BP18981" s="10"/>
      <c r="BQ18981" s="10"/>
      <c r="BR18981" s="10"/>
      <c r="BS18981" s="10"/>
      <c r="BT18981" s="10"/>
      <c r="BU18981" s="10"/>
    </row>
    <row r="18982" spans="68:73">
      <c r="BP18982" s="8"/>
      <c r="BQ18982" s="8"/>
      <c r="BR18982" s="8"/>
      <c r="BS18982" s="8"/>
      <c r="BT18982" s="8"/>
      <c r="BU18982" s="8"/>
    </row>
    <row r="18983" spans="68:73">
      <c r="BP18983" s="10"/>
      <c r="BQ18983" s="10"/>
      <c r="BR18983" s="10"/>
      <c r="BS18983" s="10"/>
      <c r="BT18983" s="10"/>
      <c r="BU18983" s="10"/>
    </row>
    <row r="18984" spans="68:73">
      <c r="BP18984" s="8"/>
      <c r="BQ18984" s="8"/>
      <c r="BR18984" s="8"/>
      <c r="BS18984" s="8"/>
      <c r="BT18984" s="8"/>
      <c r="BU18984" s="8"/>
    </row>
    <row r="18985" spans="68:73">
      <c r="BP18985" s="10"/>
      <c r="BQ18985" s="10"/>
      <c r="BR18985" s="10"/>
      <c r="BS18985" s="10"/>
      <c r="BT18985" s="10"/>
      <c r="BU18985" s="10"/>
    </row>
    <row r="18986" spans="68:73">
      <c r="BP18986" s="8"/>
      <c r="BQ18986" s="8"/>
      <c r="BR18986" s="8"/>
      <c r="BS18986" s="8"/>
      <c r="BT18986" s="8"/>
      <c r="BU18986" s="8"/>
    </row>
    <row r="18987" spans="68:73">
      <c r="BP18987" s="10"/>
      <c r="BQ18987" s="10"/>
      <c r="BR18987" s="10"/>
      <c r="BS18987" s="10"/>
      <c r="BT18987" s="10"/>
      <c r="BU18987" s="10"/>
    </row>
    <row r="18988" spans="68:73">
      <c r="BP18988" s="8"/>
      <c r="BQ18988" s="8"/>
      <c r="BR18988" s="8"/>
      <c r="BS18988" s="8"/>
      <c r="BT18988" s="8"/>
      <c r="BU18988" s="8"/>
    </row>
    <row r="18989" spans="68:73">
      <c r="BP18989" s="10"/>
      <c r="BQ18989" s="10"/>
      <c r="BR18989" s="10"/>
      <c r="BS18989" s="10"/>
      <c r="BT18989" s="10"/>
      <c r="BU18989" s="10"/>
    </row>
    <row r="18990" spans="68:73">
      <c r="BP18990" s="8"/>
      <c r="BQ18990" s="8"/>
      <c r="BR18990" s="8"/>
      <c r="BS18990" s="8"/>
      <c r="BT18990" s="8"/>
      <c r="BU18990" s="8"/>
    </row>
    <row r="18991" spans="68:73">
      <c r="BP18991" s="10"/>
      <c r="BQ18991" s="10"/>
      <c r="BR18991" s="10"/>
      <c r="BS18991" s="10"/>
      <c r="BT18991" s="10"/>
      <c r="BU18991" s="10"/>
    </row>
    <row r="18992" spans="68:73">
      <c r="BP18992" s="8"/>
      <c r="BQ18992" s="8"/>
      <c r="BR18992" s="8"/>
      <c r="BS18992" s="8"/>
      <c r="BT18992" s="8"/>
      <c r="BU18992" s="8"/>
    </row>
    <row r="18993" spans="68:73">
      <c r="BP18993" s="10"/>
      <c r="BQ18993" s="10"/>
      <c r="BR18993" s="10"/>
      <c r="BS18993" s="10"/>
      <c r="BT18993" s="10"/>
      <c r="BU18993" s="10"/>
    </row>
    <row r="18994" spans="68:73">
      <c r="BP18994" s="8"/>
      <c r="BQ18994" s="8"/>
      <c r="BR18994" s="8"/>
      <c r="BS18994" s="8"/>
      <c r="BT18994" s="8"/>
      <c r="BU18994" s="8"/>
    </row>
    <row r="18995" spans="68:73">
      <c r="BP18995" s="10"/>
      <c r="BQ18995" s="10"/>
      <c r="BR18995" s="10"/>
      <c r="BS18995" s="10"/>
      <c r="BT18995" s="10"/>
      <c r="BU18995" s="10"/>
    </row>
    <row r="18996" spans="68:73">
      <c r="BP18996" s="8"/>
      <c r="BQ18996" s="8"/>
      <c r="BR18996" s="8"/>
      <c r="BS18996" s="8"/>
      <c r="BT18996" s="8"/>
      <c r="BU18996" s="8"/>
    </row>
    <row r="18997" spans="68:73">
      <c r="BP18997" s="10"/>
      <c r="BQ18997" s="10"/>
      <c r="BR18997" s="10"/>
      <c r="BS18997" s="10"/>
      <c r="BT18997" s="10"/>
      <c r="BU18997" s="10"/>
    </row>
    <row r="18998" spans="68:73">
      <c r="BP18998" s="8"/>
      <c r="BQ18998" s="8"/>
      <c r="BR18998" s="8"/>
      <c r="BS18998" s="8"/>
      <c r="BT18998" s="8"/>
      <c r="BU18998" s="8"/>
    </row>
    <row r="18999" spans="68:73">
      <c r="BP18999" s="10"/>
      <c r="BQ18999" s="10"/>
      <c r="BR18999" s="10"/>
      <c r="BS18999" s="10"/>
      <c r="BT18999" s="10"/>
      <c r="BU18999" s="10"/>
    </row>
    <row r="19000" spans="68:73">
      <c r="BP19000" s="8"/>
      <c r="BQ19000" s="8"/>
      <c r="BR19000" s="8"/>
      <c r="BS19000" s="8"/>
      <c r="BT19000" s="8"/>
      <c r="BU19000" s="8"/>
    </row>
    <row r="19001" spans="68:73">
      <c r="BP19001" s="10"/>
      <c r="BQ19001" s="10"/>
      <c r="BR19001" s="10"/>
      <c r="BS19001" s="10"/>
      <c r="BT19001" s="10"/>
      <c r="BU19001" s="10"/>
    </row>
    <row r="19002" spans="68:73">
      <c r="BP19002" s="8"/>
      <c r="BQ19002" s="8"/>
      <c r="BR19002" s="8"/>
      <c r="BS19002" s="8"/>
      <c r="BT19002" s="8"/>
      <c r="BU19002" s="8"/>
    </row>
    <row r="19003" spans="68:73">
      <c r="BP19003" s="10"/>
      <c r="BQ19003" s="10"/>
      <c r="BR19003" s="10"/>
      <c r="BS19003" s="10"/>
      <c r="BT19003" s="10"/>
      <c r="BU19003" s="10"/>
    </row>
    <row r="19004" spans="68:73">
      <c r="BP19004" s="8"/>
      <c r="BQ19004" s="8"/>
      <c r="BR19004" s="8"/>
      <c r="BS19004" s="8"/>
      <c r="BT19004" s="8"/>
      <c r="BU19004" s="8"/>
    </row>
    <row r="19005" spans="68:73">
      <c r="BP19005" s="10"/>
      <c r="BQ19005" s="10"/>
      <c r="BR19005" s="10"/>
      <c r="BS19005" s="10"/>
      <c r="BT19005" s="10"/>
      <c r="BU19005" s="10"/>
    </row>
    <row r="19006" spans="68:73">
      <c r="BP19006" s="8"/>
      <c r="BQ19006" s="8"/>
      <c r="BR19006" s="8"/>
      <c r="BS19006" s="8"/>
      <c r="BT19006" s="8"/>
      <c r="BU19006" s="8"/>
    </row>
    <row r="19007" spans="68:73">
      <c r="BP19007" s="10"/>
      <c r="BQ19007" s="10"/>
      <c r="BR19007" s="10"/>
      <c r="BS19007" s="10"/>
      <c r="BT19007" s="10"/>
      <c r="BU19007" s="10"/>
    </row>
    <row r="19008" spans="68:73">
      <c r="BP19008" s="8"/>
      <c r="BQ19008" s="8"/>
      <c r="BR19008" s="8"/>
      <c r="BS19008" s="8"/>
      <c r="BT19008" s="8"/>
      <c r="BU19008" s="8"/>
    </row>
    <row r="19009" spans="68:73">
      <c r="BP19009" s="10"/>
      <c r="BQ19009" s="10"/>
      <c r="BR19009" s="10"/>
      <c r="BS19009" s="10"/>
      <c r="BT19009" s="10"/>
      <c r="BU19009" s="10"/>
    </row>
    <row r="19010" spans="68:73">
      <c r="BP19010" s="8"/>
      <c r="BQ19010" s="8"/>
      <c r="BR19010" s="8"/>
      <c r="BS19010" s="8"/>
      <c r="BT19010" s="8"/>
      <c r="BU19010" s="8"/>
    </row>
    <row r="19011" spans="68:73">
      <c r="BP19011" s="10"/>
      <c r="BQ19011" s="10"/>
      <c r="BR19011" s="10"/>
      <c r="BS19011" s="10"/>
      <c r="BT19011" s="10"/>
      <c r="BU19011" s="10"/>
    </row>
    <row r="19012" spans="68:73">
      <c r="BP19012" s="8"/>
      <c r="BQ19012" s="8"/>
      <c r="BR19012" s="8"/>
      <c r="BS19012" s="8"/>
      <c r="BT19012" s="8"/>
      <c r="BU19012" s="8"/>
    </row>
    <row r="19013" spans="68:73">
      <c r="BP19013" s="10"/>
      <c r="BQ19013" s="10"/>
      <c r="BR19013" s="10"/>
      <c r="BS19013" s="10"/>
      <c r="BT19013" s="10"/>
      <c r="BU19013" s="10"/>
    </row>
    <row r="19014" spans="68:73">
      <c r="BP19014" s="8"/>
      <c r="BQ19014" s="8"/>
      <c r="BR19014" s="8"/>
      <c r="BS19014" s="8"/>
      <c r="BT19014" s="8"/>
      <c r="BU19014" s="8"/>
    </row>
    <row r="19015" spans="68:73">
      <c r="BP19015" s="10"/>
      <c r="BQ19015" s="10"/>
      <c r="BR19015" s="10"/>
      <c r="BS19015" s="10"/>
      <c r="BT19015" s="10"/>
      <c r="BU19015" s="10"/>
    </row>
    <row r="19016" spans="68:73">
      <c r="BP19016" s="8"/>
      <c r="BQ19016" s="8"/>
      <c r="BR19016" s="8"/>
      <c r="BS19016" s="8"/>
      <c r="BT19016" s="8"/>
      <c r="BU19016" s="8"/>
    </row>
    <row r="19017" spans="68:73">
      <c r="BP19017" s="10"/>
      <c r="BQ19017" s="10"/>
      <c r="BR19017" s="10"/>
      <c r="BS19017" s="10"/>
      <c r="BT19017" s="10"/>
      <c r="BU19017" s="10"/>
    </row>
    <row r="19018" spans="68:73">
      <c r="BP19018" s="8"/>
      <c r="BQ19018" s="8"/>
      <c r="BR19018" s="8"/>
      <c r="BS19018" s="8"/>
      <c r="BT19018" s="8"/>
      <c r="BU19018" s="8"/>
    </row>
    <row r="19019" spans="68:73">
      <c r="BP19019" s="10"/>
      <c r="BQ19019" s="10"/>
      <c r="BR19019" s="10"/>
      <c r="BS19019" s="10"/>
      <c r="BT19019" s="10"/>
      <c r="BU19019" s="10"/>
    </row>
    <row r="19020" spans="68:73">
      <c r="BP19020" s="8"/>
      <c r="BQ19020" s="8"/>
      <c r="BR19020" s="8"/>
      <c r="BS19020" s="8"/>
      <c r="BT19020" s="8"/>
      <c r="BU19020" s="8"/>
    </row>
    <row r="19021" spans="68:73">
      <c r="BP19021" s="10"/>
      <c r="BQ19021" s="10"/>
      <c r="BR19021" s="10"/>
      <c r="BS19021" s="10"/>
      <c r="BT19021" s="10"/>
      <c r="BU19021" s="10"/>
    </row>
    <row r="19022" spans="68:73">
      <c r="BP19022" s="8"/>
      <c r="BQ19022" s="8"/>
      <c r="BR19022" s="8"/>
      <c r="BS19022" s="8"/>
      <c r="BT19022" s="8"/>
      <c r="BU19022" s="8"/>
    </row>
    <row r="19023" spans="68:73">
      <c r="BP19023" s="10"/>
      <c r="BQ19023" s="10"/>
      <c r="BR19023" s="10"/>
      <c r="BS19023" s="10"/>
      <c r="BT19023" s="10"/>
      <c r="BU19023" s="10"/>
    </row>
    <row r="19024" spans="68:73">
      <c r="BP19024" s="8"/>
      <c r="BQ19024" s="8"/>
      <c r="BR19024" s="8"/>
      <c r="BS19024" s="8"/>
      <c r="BT19024" s="8"/>
      <c r="BU19024" s="8"/>
    </row>
    <row r="19025" spans="68:73">
      <c r="BP19025" s="10"/>
      <c r="BQ19025" s="10"/>
      <c r="BR19025" s="10"/>
      <c r="BS19025" s="10"/>
      <c r="BT19025" s="10"/>
      <c r="BU19025" s="10"/>
    </row>
    <row r="19026" spans="68:73">
      <c r="BP19026" s="8"/>
      <c r="BQ19026" s="8"/>
      <c r="BR19026" s="8"/>
      <c r="BS19026" s="8"/>
      <c r="BT19026" s="8"/>
      <c r="BU19026" s="8"/>
    </row>
    <row r="19027" spans="68:73">
      <c r="BP19027" s="10"/>
      <c r="BQ19027" s="10"/>
      <c r="BR19027" s="10"/>
      <c r="BS19027" s="10"/>
      <c r="BT19027" s="10"/>
      <c r="BU19027" s="10"/>
    </row>
    <row r="19028" spans="68:73">
      <c r="BP19028" s="8"/>
      <c r="BQ19028" s="8"/>
      <c r="BR19028" s="8"/>
      <c r="BS19028" s="8"/>
      <c r="BT19028" s="8"/>
      <c r="BU19028" s="8"/>
    </row>
    <row r="19029" spans="68:73">
      <c r="BP19029" s="10"/>
      <c r="BQ19029" s="10"/>
      <c r="BR19029" s="10"/>
      <c r="BS19029" s="10"/>
      <c r="BT19029" s="10"/>
      <c r="BU19029" s="10"/>
    </row>
    <row r="19030" spans="68:73">
      <c r="BP19030" s="8"/>
      <c r="BQ19030" s="8"/>
      <c r="BR19030" s="8"/>
      <c r="BS19030" s="8"/>
      <c r="BT19030" s="8"/>
      <c r="BU19030" s="8"/>
    </row>
    <row r="19031" spans="68:73">
      <c r="BP19031" s="10"/>
      <c r="BQ19031" s="10"/>
      <c r="BR19031" s="10"/>
      <c r="BS19031" s="10"/>
      <c r="BT19031" s="10"/>
      <c r="BU19031" s="10"/>
    </row>
    <row r="19032" spans="68:73">
      <c r="BP19032" s="8"/>
      <c r="BQ19032" s="8"/>
      <c r="BR19032" s="8"/>
      <c r="BS19032" s="8"/>
      <c r="BT19032" s="8"/>
      <c r="BU19032" s="8"/>
    </row>
    <row r="19033" spans="68:73">
      <c r="BP19033" s="10"/>
      <c r="BQ19033" s="10"/>
      <c r="BR19033" s="10"/>
      <c r="BS19033" s="10"/>
      <c r="BT19033" s="10"/>
      <c r="BU19033" s="10"/>
    </row>
    <row r="19034" spans="68:73">
      <c r="BP19034" s="8"/>
      <c r="BQ19034" s="8"/>
      <c r="BR19034" s="8"/>
      <c r="BS19034" s="8"/>
      <c r="BT19034" s="8"/>
      <c r="BU19034" s="8"/>
    </row>
    <row r="19035" spans="68:73">
      <c r="BP19035" s="10"/>
      <c r="BQ19035" s="10"/>
      <c r="BR19035" s="10"/>
      <c r="BS19035" s="10"/>
      <c r="BT19035" s="10"/>
      <c r="BU19035" s="10"/>
    </row>
    <row r="19036" spans="68:73">
      <c r="BP19036" s="8"/>
      <c r="BQ19036" s="8"/>
      <c r="BR19036" s="8"/>
      <c r="BS19036" s="8"/>
      <c r="BT19036" s="8"/>
      <c r="BU19036" s="8"/>
    </row>
    <row r="19037" spans="68:73">
      <c r="BP19037" s="10"/>
      <c r="BQ19037" s="10"/>
      <c r="BR19037" s="10"/>
      <c r="BS19037" s="10"/>
      <c r="BT19037" s="10"/>
      <c r="BU19037" s="10"/>
    </row>
    <row r="19038" spans="68:73">
      <c r="BP19038" s="8"/>
      <c r="BQ19038" s="8"/>
      <c r="BR19038" s="8"/>
      <c r="BS19038" s="8"/>
      <c r="BT19038" s="8"/>
      <c r="BU19038" s="8"/>
    </row>
    <row r="19039" spans="68:73">
      <c r="BP19039" s="10"/>
      <c r="BQ19039" s="10"/>
      <c r="BR19039" s="10"/>
      <c r="BS19039" s="10"/>
      <c r="BT19039" s="10"/>
      <c r="BU19039" s="10"/>
    </row>
    <row r="19040" spans="68:73">
      <c r="BP19040" s="8"/>
      <c r="BQ19040" s="8"/>
      <c r="BR19040" s="8"/>
      <c r="BS19040" s="8"/>
      <c r="BT19040" s="8"/>
      <c r="BU19040" s="8"/>
    </row>
    <row r="19041" spans="68:73">
      <c r="BP19041" s="10"/>
      <c r="BQ19041" s="10"/>
      <c r="BR19041" s="10"/>
      <c r="BS19041" s="10"/>
      <c r="BT19041" s="10"/>
      <c r="BU19041" s="10"/>
    </row>
    <row r="19042" spans="68:73">
      <c r="BP19042" s="8"/>
      <c r="BQ19042" s="8"/>
      <c r="BR19042" s="8"/>
      <c r="BS19042" s="8"/>
      <c r="BT19042" s="8"/>
      <c r="BU19042" s="8"/>
    </row>
    <row r="19043" spans="68:73">
      <c r="BP19043" s="10"/>
      <c r="BQ19043" s="10"/>
      <c r="BR19043" s="10"/>
      <c r="BS19043" s="10"/>
      <c r="BT19043" s="10"/>
      <c r="BU19043" s="10"/>
    </row>
    <row r="19044" spans="68:73">
      <c r="BP19044" s="8"/>
      <c r="BQ19044" s="8"/>
      <c r="BR19044" s="8"/>
      <c r="BS19044" s="8"/>
      <c r="BT19044" s="8"/>
      <c r="BU19044" s="8"/>
    </row>
    <row r="19045" spans="68:73">
      <c r="BP19045" s="10"/>
      <c r="BQ19045" s="10"/>
      <c r="BR19045" s="10"/>
      <c r="BS19045" s="10"/>
      <c r="BT19045" s="10"/>
      <c r="BU19045" s="10"/>
    </row>
    <row r="19046" spans="68:73">
      <c r="BP19046" s="8"/>
      <c r="BQ19046" s="8"/>
      <c r="BR19046" s="8"/>
      <c r="BS19046" s="8"/>
      <c r="BT19046" s="8"/>
      <c r="BU19046" s="8"/>
    </row>
    <row r="19047" spans="68:73">
      <c r="BP19047" s="10"/>
      <c r="BQ19047" s="10"/>
      <c r="BR19047" s="10"/>
      <c r="BS19047" s="10"/>
      <c r="BT19047" s="10"/>
      <c r="BU19047" s="10"/>
    </row>
    <row r="19048" spans="68:73">
      <c r="BP19048" s="8"/>
      <c r="BQ19048" s="8"/>
      <c r="BR19048" s="8"/>
      <c r="BS19048" s="8"/>
      <c r="BT19048" s="8"/>
      <c r="BU19048" s="8"/>
    </row>
    <row r="19049" spans="68:73">
      <c r="BP19049" s="10"/>
      <c r="BQ19049" s="10"/>
      <c r="BR19049" s="10"/>
      <c r="BS19049" s="10"/>
      <c r="BT19049" s="10"/>
      <c r="BU19049" s="10"/>
    </row>
    <row r="19050" spans="68:73">
      <c r="BP19050" s="8"/>
      <c r="BQ19050" s="8"/>
      <c r="BR19050" s="8"/>
      <c r="BS19050" s="8"/>
      <c r="BT19050" s="8"/>
      <c r="BU19050" s="8"/>
    </row>
    <row r="19051" spans="68:73">
      <c r="BP19051" s="10"/>
      <c r="BQ19051" s="10"/>
      <c r="BR19051" s="10"/>
      <c r="BS19051" s="10"/>
      <c r="BT19051" s="10"/>
      <c r="BU19051" s="10"/>
    </row>
    <row r="19052" spans="68:73">
      <c r="BP19052" s="8"/>
      <c r="BQ19052" s="8"/>
      <c r="BR19052" s="8"/>
      <c r="BS19052" s="8"/>
      <c r="BT19052" s="8"/>
      <c r="BU19052" s="8"/>
    </row>
    <row r="19053" spans="68:73">
      <c r="BP19053" s="10"/>
      <c r="BQ19053" s="10"/>
      <c r="BR19053" s="10"/>
      <c r="BS19053" s="10"/>
      <c r="BT19053" s="10"/>
      <c r="BU19053" s="10"/>
    </row>
    <row r="19054" spans="68:73">
      <c r="BP19054" s="8"/>
      <c r="BQ19054" s="8"/>
      <c r="BR19054" s="8"/>
      <c r="BS19054" s="8"/>
      <c r="BT19054" s="8"/>
      <c r="BU19054" s="8"/>
    </row>
    <row r="19055" spans="68:73">
      <c r="BP19055" s="10"/>
      <c r="BQ19055" s="10"/>
      <c r="BR19055" s="10"/>
      <c r="BS19055" s="10"/>
      <c r="BT19055" s="10"/>
      <c r="BU19055" s="10"/>
    </row>
    <row r="19056" spans="68:73">
      <c r="BP19056" s="8"/>
      <c r="BQ19056" s="8"/>
      <c r="BR19056" s="8"/>
      <c r="BS19056" s="8"/>
      <c r="BT19056" s="8"/>
      <c r="BU19056" s="8"/>
    </row>
    <row r="19057" spans="68:73">
      <c r="BP19057" s="10"/>
      <c r="BQ19057" s="10"/>
      <c r="BR19057" s="10"/>
      <c r="BS19057" s="10"/>
      <c r="BT19057" s="10"/>
      <c r="BU19057" s="10"/>
    </row>
    <row r="19058" spans="68:73">
      <c r="BP19058" s="8"/>
      <c r="BQ19058" s="8"/>
      <c r="BR19058" s="8"/>
      <c r="BS19058" s="8"/>
      <c r="BT19058" s="8"/>
      <c r="BU19058" s="8"/>
    </row>
    <row r="19059" spans="68:73">
      <c r="BP19059" s="10"/>
      <c r="BQ19059" s="10"/>
      <c r="BR19059" s="10"/>
      <c r="BS19059" s="10"/>
      <c r="BT19059" s="10"/>
      <c r="BU19059" s="10"/>
    </row>
    <row r="19060" spans="68:73">
      <c r="BP19060" s="8"/>
      <c r="BQ19060" s="8"/>
      <c r="BR19060" s="8"/>
      <c r="BS19060" s="8"/>
      <c r="BT19060" s="8"/>
      <c r="BU19060" s="8"/>
    </row>
    <row r="19061" spans="68:73">
      <c r="BP19061" s="10"/>
      <c r="BQ19061" s="10"/>
      <c r="BR19061" s="10"/>
      <c r="BS19061" s="10"/>
      <c r="BT19061" s="10"/>
      <c r="BU19061" s="10"/>
    </row>
    <row r="19062" spans="68:73">
      <c r="BP19062" s="8"/>
      <c r="BQ19062" s="8"/>
      <c r="BR19062" s="8"/>
      <c r="BS19062" s="8"/>
      <c r="BT19062" s="8"/>
      <c r="BU19062" s="8"/>
    </row>
    <row r="19063" spans="68:73">
      <c r="BP19063" s="10"/>
      <c r="BQ19063" s="10"/>
      <c r="BR19063" s="10"/>
      <c r="BS19063" s="10"/>
      <c r="BT19063" s="10"/>
      <c r="BU19063" s="10"/>
    </row>
    <row r="19064" spans="68:73">
      <c r="BP19064" s="8"/>
      <c r="BQ19064" s="8"/>
      <c r="BR19064" s="8"/>
      <c r="BS19064" s="8"/>
      <c r="BT19064" s="8"/>
      <c r="BU19064" s="8"/>
    </row>
    <row r="19065" spans="68:73">
      <c r="BP19065" s="10"/>
      <c r="BQ19065" s="10"/>
      <c r="BR19065" s="10"/>
      <c r="BS19065" s="10"/>
      <c r="BT19065" s="10"/>
      <c r="BU19065" s="10"/>
    </row>
    <row r="19066" spans="68:73">
      <c r="BP19066" s="8"/>
      <c r="BQ19066" s="8"/>
      <c r="BR19066" s="8"/>
      <c r="BS19066" s="8"/>
      <c r="BT19066" s="8"/>
      <c r="BU19066" s="8"/>
    </row>
    <row r="19067" spans="68:73">
      <c r="BP19067" s="10"/>
      <c r="BQ19067" s="10"/>
      <c r="BR19067" s="10"/>
      <c r="BS19067" s="10"/>
      <c r="BT19067" s="10"/>
      <c r="BU19067" s="10"/>
    </row>
    <row r="19068" spans="68:73">
      <c r="BP19068" s="8"/>
      <c r="BQ19068" s="8"/>
      <c r="BR19068" s="8"/>
      <c r="BS19068" s="8"/>
      <c r="BT19068" s="8"/>
      <c r="BU19068" s="8"/>
    </row>
    <row r="19069" spans="68:73">
      <c r="BP19069" s="10"/>
      <c r="BQ19069" s="10"/>
      <c r="BR19069" s="10"/>
      <c r="BS19069" s="10"/>
      <c r="BT19069" s="10"/>
      <c r="BU19069" s="10"/>
    </row>
    <row r="19070" spans="68:73">
      <c r="BP19070" s="8"/>
      <c r="BQ19070" s="8"/>
      <c r="BR19070" s="8"/>
      <c r="BS19070" s="8"/>
      <c r="BT19070" s="8"/>
      <c r="BU19070" s="8"/>
    </row>
    <row r="19071" spans="68:73">
      <c r="BP19071" s="10"/>
      <c r="BQ19071" s="10"/>
      <c r="BR19071" s="10"/>
      <c r="BS19071" s="10"/>
      <c r="BT19071" s="10"/>
      <c r="BU19071" s="10"/>
    </row>
    <row r="19072" spans="68:73">
      <c r="BP19072" s="8"/>
      <c r="BQ19072" s="8"/>
      <c r="BR19072" s="8"/>
      <c r="BS19072" s="8"/>
      <c r="BT19072" s="8"/>
      <c r="BU19072" s="8"/>
    </row>
    <row r="19073" spans="68:73">
      <c r="BP19073" s="10"/>
      <c r="BQ19073" s="10"/>
      <c r="BR19073" s="10"/>
      <c r="BS19073" s="10"/>
      <c r="BT19073" s="10"/>
      <c r="BU19073" s="10"/>
    </row>
    <row r="19074" spans="68:73">
      <c r="BP19074" s="8"/>
      <c r="BQ19074" s="8"/>
      <c r="BR19074" s="8"/>
      <c r="BS19074" s="8"/>
      <c r="BT19074" s="8"/>
      <c r="BU19074" s="8"/>
    </row>
    <row r="19075" spans="68:73">
      <c r="BP19075" s="10"/>
      <c r="BQ19075" s="10"/>
      <c r="BR19075" s="10"/>
      <c r="BS19075" s="10"/>
      <c r="BT19075" s="10"/>
      <c r="BU19075" s="10"/>
    </row>
    <row r="19076" spans="68:73">
      <c r="BP19076" s="8"/>
      <c r="BQ19076" s="8"/>
      <c r="BR19076" s="8"/>
      <c r="BS19076" s="8"/>
      <c r="BT19076" s="8"/>
      <c r="BU19076" s="8"/>
    </row>
    <row r="19077" spans="68:73">
      <c r="BP19077" s="10"/>
      <c r="BQ19077" s="10"/>
      <c r="BR19077" s="10"/>
      <c r="BS19077" s="10"/>
      <c r="BT19077" s="10"/>
      <c r="BU19077" s="10"/>
    </row>
    <row r="19078" spans="68:73">
      <c r="BP19078" s="8"/>
      <c r="BQ19078" s="8"/>
      <c r="BR19078" s="8"/>
      <c r="BS19078" s="8"/>
      <c r="BT19078" s="8"/>
      <c r="BU19078" s="8"/>
    </row>
    <row r="19079" spans="68:73">
      <c r="BP19079" s="10"/>
      <c r="BQ19079" s="10"/>
      <c r="BR19079" s="10"/>
      <c r="BS19079" s="10"/>
      <c r="BT19079" s="10"/>
      <c r="BU19079" s="10"/>
    </row>
    <row r="19080" spans="68:73">
      <c r="BP19080" s="8"/>
      <c r="BQ19080" s="8"/>
      <c r="BR19080" s="8"/>
      <c r="BS19080" s="8"/>
      <c r="BT19080" s="8"/>
      <c r="BU19080" s="8"/>
    </row>
    <row r="19081" spans="68:73">
      <c r="BP19081" s="10"/>
      <c r="BQ19081" s="10"/>
      <c r="BR19081" s="10"/>
      <c r="BS19081" s="10"/>
      <c r="BT19081" s="10"/>
      <c r="BU19081" s="10"/>
    </row>
    <row r="19082" spans="68:73">
      <c r="BP19082" s="8"/>
      <c r="BQ19082" s="8"/>
      <c r="BR19082" s="8"/>
      <c r="BS19082" s="8"/>
      <c r="BT19082" s="8"/>
      <c r="BU19082" s="8"/>
    </row>
    <row r="19083" spans="68:73">
      <c r="BP19083" s="10"/>
      <c r="BQ19083" s="10"/>
      <c r="BR19083" s="10"/>
      <c r="BS19083" s="10"/>
      <c r="BT19083" s="10"/>
      <c r="BU19083" s="10"/>
    </row>
    <row r="19084" spans="68:73">
      <c r="BP19084" s="8"/>
      <c r="BQ19084" s="8"/>
      <c r="BR19084" s="8"/>
      <c r="BS19084" s="8"/>
      <c r="BT19084" s="8"/>
      <c r="BU19084" s="8"/>
    </row>
    <row r="19085" spans="68:73">
      <c r="BP19085" s="10"/>
      <c r="BQ19085" s="10"/>
      <c r="BR19085" s="10"/>
      <c r="BS19085" s="10"/>
      <c r="BT19085" s="10"/>
      <c r="BU19085" s="10"/>
    </row>
    <row r="19086" spans="68:73">
      <c r="BP19086" s="8"/>
      <c r="BQ19086" s="8"/>
      <c r="BR19086" s="8"/>
      <c r="BS19086" s="8"/>
      <c r="BT19086" s="8"/>
      <c r="BU19086" s="8"/>
    </row>
    <row r="19087" spans="68:73">
      <c r="BP19087" s="10"/>
      <c r="BQ19087" s="10"/>
      <c r="BR19087" s="10"/>
      <c r="BS19087" s="10"/>
      <c r="BT19087" s="10"/>
      <c r="BU19087" s="10"/>
    </row>
    <row r="19088" spans="68:73">
      <c r="BP19088" s="8"/>
      <c r="BQ19088" s="8"/>
      <c r="BR19088" s="8"/>
      <c r="BS19088" s="8"/>
      <c r="BT19088" s="8"/>
      <c r="BU19088" s="8"/>
    </row>
    <row r="19089" spans="68:73">
      <c r="BP19089" s="10"/>
      <c r="BQ19089" s="10"/>
      <c r="BR19089" s="10"/>
      <c r="BS19089" s="10"/>
      <c r="BT19089" s="10"/>
      <c r="BU19089" s="10"/>
    </row>
    <row r="19090" spans="68:73">
      <c r="BP19090" s="8"/>
      <c r="BQ19090" s="8"/>
      <c r="BR19090" s="8"/>
      <c r="BS19090" s="8"/>
      <c r="BT19090" s="8"/>
      <c r="BU19090" s="8"/>
    </row>
    <row r="19091" spans="68:73">
      <c r="BP19091" s="10"/>
      <c r="BQ19091" s="10"/>
      <c r="BR19091" s="10"/>
      <c r="BS19091" s="10"/>
      <c r="BT19091" s="10"/>
      <c r="BU19091" s="10"/>
    </row>
    <row r="19092" spans="68:73">
      <c r="BP19092" s="8"/>
      <c r="BQ19092" s="8"/>
      <c r="BR19092" s="8"/>
      <c r="BS19092" s="8"/>
      <c r="BT19092" s="8"/>
      <c r="BU19092" s="8"/>
    </row>
    <row r="19093" spans="68:73">
      <c r="BP19093" s="10"/>
      <c r="BQ19093" s="10"/>
      <c r="BR19093" s="10"/>
      <c r="BS19093" s="10"/>
      <c r="BT19093" s="10"/>
      <c r="BU19093" s="10"/>
    </row>
    <row r="19094" spans="68:73">
      <c r="BP19094" s="8"/>
      <c r="BQ19094" s="8"/>
      <c r="BR19094" s="8"/>
      <c r="BS19094" s="8"/>
      <c r="BT19094" s="8"/>
      <c r="BU19094" s="8"/>
    </row>
    <row r="19095" spans="68:73">
      <c r="BP19095" s="10"/>
      <c r="BQ19095" s="10"/>
      <c r="BR19095" s="10"/>
      <c r="BS19095" s="10"/>
      <c r="BT19095" s="10"/>
      <c r="BU19095" s="10"/>
    </row>
    <row r="19096" spans="68:73">
      <c r="BP19096" s="8"/>
      <c r="BQ19096" s="8"/>
      <c r="BR19096" s="8"/>
      <c r="BS19096" s="8"/>
      <c r="BT19096" s="8"/>
      <c r="BU19096" s="8"/>
    </row>
    <row r="19097" spans="68:73">
      <c r="BP19097" s="10"/>
      <c r="BQ19097" s="10"/>
      <c r="BR19097" s="10"/>
      <c r="BS19097" s="10"/>
      <c r="BT19097" s="10"/>
      <c r="BU19097" s="10"/>
    </row>
    <row r="19098" spans="68:73">
      <c r="BP19098" s="8"/>
      <c r="BQ19098" s="8"/>
      <c r="BR19098" s="8"/>
      <c r="BS19098" s="8"/>
      <c r="BT19098" s="8"/>
      <c r="BU19098" s="8"/>
    </row>
    <row r="19099" spans="68:73">
      <c r="BP19099" s="10"/>
      <c r="BQ19099" s="10"/>
      <c r="BR19099" s="10"/>
      <c r="BS19099" s="10"/>
      <c r="BT19099" s="10"/>
      <c r="BU19099" s="10"/>
    </row>
    <row r="19100" spans="68:73">
      <c r="BP19100" s="8"/>
      <c r="BQ19100" s="8"/>
      <c r="BR19100" s="8"/>
      <c r="BS19100" s="8"/>
      <c r="BT19100" s="8"/>
      <c r="BU19100" s="8"/>
    </row>
    <row r="19101" spans="68:73">
      <c r="BP19101" s="10"/>
      <c r="BQ19101" s="10"/>
      <c r="BR19101" s="10"/>
      <c r="BS19101" s="10"/>
      <c r="BT19101" s="10"/>
      <c r="BU19101" s="10"/>
    </row>
    <row r="19102" spans="68:73">
      <c r="BP19102" s="8"/>
      <c r="BQ19102" s="8"/>
      <c r="BR19102" s="8"/>
      <c r="BS19102" s="8"/>
      <c r="BT19102" s="8"/>
      <c r="BU19102" s="8"/>
    </row>
    <row r="19103" spans="68:73">
      <c r="BP19103" s="10"/>
      <c r="BQ19103" s="10"/>
      <c r="BR19103" s="10"/>
      <c r="BS19103" s="10"/>
      <c r="BT19103" s="10"/>
      <c r="BU19103" s="10"/>
    </row>
    <row r="19104" spans="68:73">
      <c r="BP19104" s="8"/>
      <c r="BQ19104" s="8"/>
      <c r="BR19104" s="8"/>
      <c r="BS19104" s="8"/>
      <c r="BT19104" s="8"/>
      <c r="BU19104" s="8"/>
    </row>
    <row r="19105" spans="68:73">
      <c r="BP19105" s="10"/>
      <c r="BQ19105" s="10"/>
      <c r="BR19105" s="10"/>
      <c r="BS19105" s="10"/>
      <c r="BT19105" s="10"/>
      <c r="BU19105" s="10"/>
    </row>
    <row r="19106" spans="68:73">
      <c r="BP19106" s="8"/>
      <c r="BQ19106" s="8"/>
      <c r="BR19106" s="8"/>
      <c r="BS19106" s="8"/>
      <c r="BT19106" s="8"/>
      <c r="BU19106" s="8"/>
    </row>
    <row r="19107" spans="68:73">
      <c r="BP19107" s="10"/>
      <c r="BQ19107" s="10"/>
      <c r="BR19107" s="10"/>
      <c r="BS19107" s="10"/>
      <c r="BT19107" s="10"/>
      <c r="BU19107" s="10"/>
    </row>
    <row r="19108" spans="68:73">
      <c r="BP19108" s="8"/>
      <c r="BQ19108" s="8"/>
      <c r="BR19108" s="8"/>
      <c r="BS19108" s="8"/>
      <c r="BT19108" s="8"/>
      <c r="BU19108" s="8"/>
    </row>
    <row r="19109" spans="68:73">
      <c r="BP19109" s="10"/>
      <c r="BQ19109" s="10"/>
      <c r="BR19109" s="10"/>
      <c r="BS19109" s="10"/>
      <c r="BT19109" s="10"/>
      <c r="BU19109" s="10"/>
    </row>
    <row r="19110" spans="68:73">
      <c r="BP19110" s="8"/>
      <c r="BQ19110" s="8"/>
      <c r="BR19110" s="8"/>
      <c r="BS19110" s="8"/>
      <c r="BT19110" s="8"/>
      <c r="BU19110" s="8"/>
    </row>
    <row r="19111" spans="68:73">
      <c r="BP19111" s="10"/>
      <c r="BQ19111" s="10"/>
      <c r="BR19111" s="10"/>
      <c r="BS19111" s="10"/>
      <c r="BT19111" s="10"/>
      <c r="BU19111" s="10"/>
    </row>
    <row r="19112" spans="68:73">
      <c r="BP19112" s="8"/>
      <c r="BQ19112" s="8"/>
      <c r="BR19112" s="8"/>
      <c r="BS19112" s="8"/>
      <c r="BT19112" s="8"/>
      <c r="BU19112" s="8"/>
    </row>
    <row r="19113" spans="68:73">
      <c r="BP19113" s="10"/>
      <c r="BQ19113" s="10"/>
      <c r="BR19113" s="10"/>
      <c r="BS19113" s="10"/>
      <c r="BT19113" s="10"/>
      <c r="BU19113" s="10"/>
    </row>
    <row r="19114" spans="68:73">
      <c r="BP19114" s="8"/>
      <c r="BQ19114" s="8"/>
      <c r="BR19114" s="8"/>
      <c r="BS19114" s="8"/>
      <c r="BT19114" s="8"/>
      <c r="BU19114" s="8"/>
    </row>
    <row r="19115" spans="68:73">
      <c r="BP19115" s="10"/>
      <c r="BQ19115" s="10"/>
      <c r="BR19115" s="10"/>
      <c r="BS19115" s="10"/>
      <c r="BT19115" s="10"/>
      <c r="BU19115" s="10"/>
    </row>
    <row r="19116" spans="68:73">
      <c r="BP19116" s="8"/>
      <c r="BQ19116" s="8"/>
      <c r="BR19116" s="8"/>
      <c r="BS19116" s="8"/>
      <c r="BT19116" s="8"/>
      <c r="BU19116" s="8"/>
    </row>
    <row r="19117" spans="68:73">
      <c r="BP19117" s="10"/>
      <c r="BQ19117" s="10"/>
      <c r="BR19117" s="10"/>
      <c r="BS19117" s="10"/>
      <c r="BT19117" s="10"/>
      <c r="BU19117" s="10"/>
    </row>
    <row r="19118" spans="68:73">
      <c r="BP19118" s="8"/>
      <c r="BQ19118" s="8"/>
      <c r="BR19118" s="8"/>
      <c r="BS19118" s="8"/>
      <c r="BT19118" s="8"/>
      <c r="BU19118" s="8"/>
    </row>
    <row r="19119" spans="68:73">
      <c r="BP19119" s="10"/>
      <c r="BQ19119" s="10"/>
      <c r="BR19119" s="10"/>
      <c r="BS19119" s="10"/>
      <c r="BT19119" s="10"/>
      <c r="BU19119" s="10"/>
    </row>
    <row r="19120" spans="68:73">
      <c r="BP19120" s="8"/>
      <c r="BQ19120" s="8"/>
      <c r="BR19120" s="8"/>
      <c r="BS19120" s="8"/>
      <c r="BT19120" s="8"/>
      <c r="BU19120" s="8"/>
    </row>
    <row r="19121" spans="68:73">
      <c r="BP19121" s="10"/>
      <c r="BQ19121" s="10"/>
      <c r="BR19121" s="10"/>
      <c r="BS19121" s="10"/>
      <c r="BT19121" s="10"/>
      <c r="BU19121" s="10"/>
    </row>
    <row r="19122" spans="68:73">
      <c r="BP19122" s="8"/>
      <c r="BQ19122" s="8"/>
      <c r="BR19122" s="8"/>
      <c r="BS19122" s="8"/>
      <c r="BT19122" s="8"/>
      <c r="BU19122" s="8"/>
    </row>
    <row r="19123" spans="68:73">
      <c r="BP19123" s="10"/>
      <c r="BQ19123" s="10"/>
      <c r="BR19123" s="10"/>
      <c r="BS19123" s="10"/>
      <c r="BT19123" s="10"/>
      <c r="BU19123" s="10"/>
    </row>
    <row r="19124" spans="68:73">
      <c r="BP19124" s="8"/>
      <c r="BQ19124" s="8"/>
      <c r="BR19124" s="8"/>
      <c r="BS19124" s="8"/>
      <c r="BT19124" s="8"/>
      <c r="BU19124" s="8"/>
    </row>
    <row r="19125" spans="68:73">
      <c r="BP19125" s="10"/>
      <c r="BQ19125" s="10"/>
      <c r="BR19125" s="10"/>
      <c r="BS19125" s="10"/>
      <c r="BT19125" s="10"/>
      <c r="BU19125" s="10"/>
    </row>
    <row r="19126" spans="68:73">
      <c r="BP19126" s="8"/>
      <c r="BQ19126" s="8"/>
      <c r="BR19126" s="8"/>
      <c r="BS19126" s="8"/>
      <c r="BT19126" s="8"/>
      <c r="BU19126" s="8"/>
    </row>
    <row r="19127" spans="68:73">
      <c r="BP19127" s="10"/>
      <c r="BQ19127" s="10"/>
      <c r="BR19127" s="10"/>
      <c r="BS19127" s="10"/>
      <c r="BT19127" s="10"/>
      <c r="BU19127" s="10"/>
    </row>
    <row r="19128" spans="68:73">
      <c r="BP19128" s="8"/>
      <c r="BQ19128" s="8"/>
      <c r="BR19128" s="8"/>
      <c r="BS19128" s="8"/>
      <c r="BT19128" s="8"/>
      <c r="BU19128" s="8"/>
    </row>
    <row r="19129" spans="68:73">
      <c r="BP19129" s="10"/>
      <c r="BQ19129" s="10"/>
      <c r="BR19129" s="10"/>
      <c r="BS19129" s="10"/>
      <c r="BT19129" s="10"/>
      <c r="BU19129" s="10"/>
    </row>
    <row r="19130" spans="68:73">
      <c r="BP19130" s="8"/>
      <c r="BQ19130" s="8"/>
      <c r="BR19130" s="8"/>
      <c r="BS19130" s="8"/>
      <c r="BT19130" s="8"/>
      <c r="BU19130" s="8"/>
    </row>
    <row r="19131" spans="68:73">
      <c r="BP19131" s="10"/>
      <c r="BQ19131" s="10"/>
      <c r="BR19131" s="10"/>
      <c r="BS19131" s="10"/>
      <c r="BT19131" s="10"/>
      <c r="BU19131" s="10"/>
    </row>
    <row r="19132" spans="68:73">
      <c r="BP19132" s="8"/>
      <c r="BQ19132" s="8"/>
      <c r="BR19132" s="8"/>
      <c r="BS19132" s="8"/>
      <c r="BT19132" s="8"/>
      <c r="BU19132" s="8"/>
    </row>
    <row r="19133" spans="68:73">
      <c r="BP19133" s="10"/>
      <c r="BQ19133" s="10"/>
      <c r="BR19133" s="10"/>
      <c r="BS19133" s="10"/>
      <c r="BT19133" s="10"/>
      <c r="BU19133" s="10"/>
    </row>
    <row r="19134" spans="68:73">
      <c r="BP19134" s="8"/>
      <c r="BQ19134" s="8"/>
      <c r="BR19134" s="8"/>
      <c r="BS19134" s="8"/>
      <c r="BT19134" s="8"/>
      <c r="BU19134" s="8"/>
    </row>
    <row r="19135" spans="68:73">
      <c r="BP19135" s="10"/>
      <c r="BQ19135" s="10"/>
      <c r="BR19135" s="10"/>
      <c r="BS19135" s="10"/>
      <c r="BT19135" s="10"/>
      <c r="BU19135" s="10"/>
    </row>
    <row r="19136" spans="68:73">
      <c r="BP19136" s="8"/>
      <c r="BQ19136" s="8"/>
      <c r="BR19136" s="8"/>
      <c r="BS19136" s="8"/>
      <c r="BT19136" s="8"/>
      <c r="BU19136" s="8"/>
    </row>
    <row r="19137" spans="68:73">
      <c r="BP19137" s="10"/>
      <c r="BQ19137" s="10"/>
      <c r="BR19137" s="10"/>
      <c r="BS19137" s="10"/>
      <c r="BT19137" s="10"/>
      <c r="BU19137" s="10"/>
    </row>
    <row r="19138" spans="68:73">
      <c r="BP19138" s="8"/>
      <c r="BQ19138" s="8"/>
      <c r="BR19138" s="8"/>
      <c r="BS19138" s="8"/>
      <c r="BT19138" s="8"/>
      <c r="BU19138" s="8"/>
    </row>
    <row r="19139" spans="68:73">
      <c r="BP19139" s="10"/>
      <c r="BQ19139" s="10"/>
      <c r="BR19139" s="10"/>
      <c r="BS19139" s="10"/>
      <c r="BT19139" s="10"/>
      <c r="BU19139" s="10"/>
    </row>
    <row r="19140" spans="68:73">
      <c r="BP19140" s="8"/>
      <c r="BQ19140" s="8"/>
      <c r="BR19140" s="8"/>
      <c r="BS19140" s="8"/>
      <c r="BT19140" s="8"/>
      <c r="BU19140" s="8"/>
    </row>
    <row r="19141" spans="68:73">
      <c r="BP19141" s="10"/>
      <c r="BQ19141" s="10"/>
      <c r="BR19141" s="10"/>
      <c r="BS19141" s="10"/>
      <c r="BT19141" s="10"/>
      <c r="BU19141" s="10"/>
    </row>
    <row r="19142" spans="68:73">
      <c r="BP19142" s="8"/>
      <c r="BQ19142" s="8"/>
      <c r="BR19142" s="8"/>
      <c r="BS19142" s="8"/>
      <c r="BT19142" s="8"/>
      <c r="BU19142" s="8"/>
    </row>
    <row r="19143" spans="68:73">
      <c r="BP19143" s="10"/>
      <c r="BQ19143" s="10"/>
      <c r="BR19143" s="10"/>
      <c r="BS19143" s="10"/>
      <c r="BT19143" s="10"/>
      <c r="BU19143" s="10"/>
    </row>
    <row r="19144" spans="68:73">
      <c r="BP19144" s="8"/>
      <c r="BQ19144" s="8"/>
      <c r="BR19144" s="8"/>
      <c r="BS19144" s="8"/>
      <c r="BT19144" s="8"/>
      <c r="BU19144" s="8"/>
    </row>
    <row r="19145" spans="68:73">
      <c r="BP19145" s="10"/>
      <c r="BQ19145" s="10"/>
      <c r="BR19145" s="10"/>
      <c r="BS19145" s="10"/>
      <c r="BT19145" s="10"/>
      <c r="BU19145" s="10"/>
    </row>
    <row r="19146" spans="68:73">
      <c r="BP19146" s="8"/>
      <c r="BQ19146" s="8"/>
      <c r="BR19146" s="8"/>
      <c r="BS19146" s="8"/>
      <c r="BT19146" s="8"/>
      <c r="BU19146" s="8"/>
    </row>
    <row r="19147" spans="68:73">
      <c r="BP19147" s="10"/>
      <c r="BQ19147" s="10"/>
      <c r="BR19147" s="10"/>
      <c r="BS19147" s="10"/>
      <c r="BT19147" s="10"/>
      <c r="BU19147" s="10"/>
    </row>
    <row r="19148" spans="68:73">
      <c r="BP19148" s="8"/>
      <c r="BQ19148" s="8"/>
      <c r="BR19148" s="8"/>
      <c r="BS19148" s="8"/>
      <c r="BT19148" s="8"/>
      <c r="BU19148" s="8"/>
    </row>
    <row r="19149" spans="68:73">
      <c r="BP19149" s="10"/>
      <c r="BQ19149" s="10"/>
      <c r="BR19149" s="10"/>
      <c r="BS19149" s="10"/>
      <c r="BT19149" s="10"/>
      <c r="BU19149" s="10"/>
    </row>
    <row r="19150" spans="68:73">
      <c r="BP19150" s="8"/>
      <c r="BQ19150" s="8"/>
      <c r="BR19150" s="8"/>
      <c r="BS19150" s="8"/>
      <c r="BT19150" s="8"/>
      <c r="BU19150" s="8"/>
    </row>
    <row r="19151" spans="68:73">
      <c r="BP19151" s="10"/>
      <c r="BQ19151" s="10"/>
      <c r="BR19151" s="10"/>
      <c r="BS19151" s="10"/>
      <c r="BT19151" s="10"/>
      <c r="BU19151" s="10"/>
    </row>
    <row r="19152" spans="68:73">
      <c r="BP19152" s="8"/>
      <c r="BQ19152" s="8"/>
      <c r="BR19152" s="8"/>
      <c r="BS19152" s="8"/>
      <c r="BT19152" s="8"/>
      <c r="BU19152" s="8"/>
    </row>
    <row r="19153" spans="68:73">
      <c r="BP19153" s="10"/>
      <c r="BQ19153" s="10"/>
      <c r="BR19153" s="10"/>
      <c r="BS19153" s="10"/>
      <c r="BT19153" s="10"/>
      <c r="BU19153" s="10"/>
    </row>
    <row r="19154" spans="68:73">
      <c r="BP19154" s="8"/>
      <c r="BQ19154" s="8"/>
      <c r="BR19154" s="8"/>
      <c r="BS19154" s="8"/>
      <c r="BT19154" s="8"/>
      <c r="BU19154" s="8"/>
    </row>
    <row r="19155" spans="68:73">
      <c r="BP19155" s="10"/>
      <c r="BQ19155" s="10"/>
      <c r="BR19155" s="10"/>
      <c r="BS19155" s="10"/>
      <c r="BT19155" s="10"/>
      <c r="BU19155" s="10"/>
    </row>
    <row r="19156" spans="68:73">
      <c r="BP19156" s="8"/>
      <c r="BQ19156" s="8"/>
      <c r="BR19156" s="8"/>
      <c r="BS19156" s="8"/>
      <c r="BT19156" s="8"/>
      <c r="BU19156" s="8"/>
    </row>
    <row r="19157" spans="68:73">
      <c r="BP19157" s="10"/>
      <c r="BQ19157" s="10"/>
      <c r="BR19157" s="10"/>
      <c r="BS19157" s="10"/>
      <c r="BT19157" s="10"/>
      <c r="BU19157" s="10"/>
    </row>
    <row r="19158" spans="68:73">
      <c r="BP19158" s="8"/>
      <c r="BQ19158" s="8"/>
      <c r="BR19158" s="8"/>
      <c r="BS19158" s="8"/>
      <c r="BT19158" s="8"/>
      <c r="BU19158" s="8"/>
    </row>
    <row r="19159" spans="68:73">
      <c r="BP19159" s="10"/>
      <c r="BQ19159" s="10"/>
      <c r="BR19159" s="10"/>
      <c r="BS19159" s="10"/>
      <c r="BT19159" s="10"/>
      <c r="BU19159" s="10"/>
    </row>
    <row r="19160" spans="68:73">
      <c r="BP19160" s="8"/>
      <c r="BQ19160" s="8"/>
      <c r="BR19160" s="8"/>
      <c r="BS19160" s="8"/>
      <c r="BT19160" s="8"/>
      <c r="BU19160" s="8"/>
    </row>
    <row r="19161" spans="68:73">
      <c r="BP19161" s="10"/>
      <c r="BQ19161" s="10"/>
      <c r="BR19161" s="10"/>
      <c r="BS19161" s="10"/>
      <c r="BT19161" s="10"/>
      <c r="BU19161" s="10"/>
    </row>
    <row r="19162" spans="68:73">
      <c r="BP19162" s="8"/>
      <c r="BQ19162" s="8"/>
      <c r="BR19162" s="8"/>
      <c r="BS19162" s="8"/>
      <c r="BT19162" s="8"/>
      <c r="BU19162" s="8"/>
    </row>
    <row r="19163" spans="68:73">
      <c r="BP19163" s="10"/>
      <c r="BQ19163" s="10"/>
      <c r="BR19163" s="10"/>
      <c r="BS19163" s="10"/>
      <c r="BT19163" s="10"/>
      <c r="BU19163" s="10"/>
    </row>
    <row r="19164" spans="68:73">
      <c r="BP19164" s="8"/>
      <c r="BQ19164" s="8"/>
      <c r="BR19164" s="8"/>
      <c r="BS19164" s="8"/>
      <c r="BT19164" s="8"/>
      <c r="BU19164" s="8"/>
    </row>
    <row r="19165" spans="68:73">
      <c r="BP19165" s="10"/>
      <c r="BQ19165" s="10"/>
      <c r="BR19165" s="10"/>
      <c r="BS19165" s="10"/>
      <c r="BT19165" s="10"/>
      <c r="BU19165" s="10"/>
    </row>
    <row r="19166" spans="68:73">
      <c r="BP19166" s="8"/>
      <c r="BQ19166" s="8"/>
      <c r="BR19166" s="8"/>
      <c r="BS19166" s="8"/>
      <c r="BT19166" s="8"/>
      <c r="BU19166" s="8"/>
    </row>
    <row r="19167" spans="68:73">
      <c r="BP19167" s="10"/>
      <c r="BQ19167" s="10"/>
      <c r="BR19167" s="10"/>
      <c r="BS19167" s="10"/>
      <c r="BT19167" s="10"/>
      <c r="BU19167" s="10"/>
    </row>
    <row r="19168" spans="68:73">
      <c r="BP19168" s="8"/>
      <c r="BQ19168" s="8"/>
      <c r="BR19168" s="8"/>
      <c r="BS19168" s="8"/>
      <c r="BT19168" s="8"/>
      <c r="BU19168" s="8"/>
    </row>
    <row r="19169" spans="68:73">
      <c r="BP19169" s="10"/>
      <c r="BQ19169" s="10"/>
      <c r="BR19169" s="10"/>
      <c r="BS19169" s="10"/>
      <c r="BT19169" s="10"/>
      <c r="BU19169" s="10"/>
    </row>
    <row r="19170" spans="68:73">
      <c r="BP19170" s="8"/>
      <c r="BQ19170" s="8"/>
      <c r="BR19170" s="8"/>
      <c r="BS19170" s="8"/>
      <c r="BT19170" s="8"/>
      <c r="BU19170" s="8"/>
    </row>
    <row r="19171" spans="68:73">
      <c r="BP19171" s="10"/>
      <c r="BQ19171" s="10"/>
      <c r="BR19171" s="10"/>
      <c r="BS19171" s="10"/>
      <c r="BT19171" s="10"/>
      <c r="BU19171" s="10"/>
    </row>
    <row r="19172" spans="68:73">
      <c r="BP19172" s="8"/>
      <c r="BQ19172" s="8"/>
      <c r="BR19172" s="8"/>
      <c r="BS19172" s="8"/>
      <c r="BT19172" s="8"/>
      <c r="BU19172" s="8"/>
    </row>
    <row r="19173" spans="68:73">
      <c r="BP19173" s="10"/>
      <c r="BQ19173" s="10"/>
      <c r="BR19173" s="10"/>
      <c r="BS19173" s="10"/>
      <c r="BT19173" s="10"/>
      <c r="BU19173" s="10"/>
    </row>
    <row r="19174" spans="68:73">
      <c r="BP19174" s="8"/>
      <c r="BQ19174" s="8"/>
      <c r="BR19174" s="8"/>
      <c r="BS19174" s="8"/>
      <c r="BT19174" s="8"/>
      <c r="BU19174" s="8"/>
    </row>
    <row r="19175" spans="68:73">
      <c r="BP19175" s="10"/>
      <c r="BQ19175" s="10"/>
      <c r="BR19175" s="10"/>
      <c r="BS19175" s="10"/>
      <c r="BT19175" s="10"/>
      <c r="BU19175" s="10"/>
    </row>
    <row r="19176" spans="68:73">
      <c r="BP19176" s="8"/>
      <c r="BQ19176" s="8"/>
      <c r="BR19176" s="8"/>
      <c r="BS19176" s="8"/>
      <c r="BT19176" s="8"/>
      <c r="BU19176" s="8"/>
    </row>
    <row r="19177" spans="68:73">
      <c r="BP19177" s="10"/>
      <c r="BQ19177" s="10"/>
      <c r="BR19177" s="10"/>
      <c r="BS19177" s="10"/>
      <c r="BT19177" s="10"/>
      <c r="BU19177" s="10"/>
    </row>
    <row r="19178" spans="68:73">
      <c r="BP19178" s="8"/>
      <c r="BQ19178" s="8"/>
      <c r="BR19178" s="8"/>
      <c r="BS19178" s="8"/>
      <c r="BT19178" s="8"/>
      <c r="BU19178" s="8"/>
    </row>
    <row r="19179" spans="68:73">
      <c r="BP19179" s="10"/>
      <c r="BQ19179" s="10"/>
      <c r="BR19179" s="10"/>
      <c r="BS19179" s="10"/>
      <c r="BT19179" s="10"/>
      <c r="BU19179" s="10"/>
    </row>
    <row r="19180" spans="68:73">
      <c r="BP19180" s="8"/>
      <c r="BQ19180" s="8"/>
      <c r="BR19180" s="8"/>
      <c r="BS19180" s="8"/>
      <c r="BT19180" s="8"/>
      <c r="BU19180" s="8"/>
    </row>
    <row r="19181" spans="68:73">
      <c r="BP19181" s="10"/>
      <c r="BQ19181" s="10"/>
      <c r="BR19181" s="10"/>
      <c r="BS19181" s="10"/>
      <c r="BT19181" s="10"/>
      <c r="BU19181" s="10"/>
    </row>
    <row r="19182" spans="68:73">
      <c r="BP19182" s="8"/>
      <c r="BQ19182" s="8"/>
      <c r="BR19182" s="8"/>
      <c r="BS19182" s="8"/>
      <c r="BT19182" s="8"/>
      <c r="BU19182" s="8"/>
    </row>
    <row r="19183" spans="68:73">
      <c r="BP19183" s="10"/>
      <c r="BQ19183" s="10"/>
      <c r="BR19183" s="10"/>
      <c r="BS19183" s="10"/>
      <c r="BT19183" s="10"/>
      <c r="BU19183" s="10"/>
    </row>
    <row r="19184" spans="68:73">
      <c r="BP19184" s="8"/>
      <c r="BQ19184" s="8"/>
      <c r="BR19184" s="8"/>
      <c r="BS19184" s="8"/>
      <c r="BT19184" s="8"/>
      <c r="BU19184" s="8"/>
    </row>
    <row r="19185" spans="68:73">
      <c r="BP19185" s="10"/>
      <c r="BQ19185" s="10"/>
      <c r="BR19185" s="10"/>
      <c r="BS19185" s="10"/>
      <c r="BT19185" s="10"/>
      <c r="BU19185" s="10"/>
    </row>
    <row r="19186" spans="68:73">
      <c r="BP19186" s="8"/>
      <c r="BQ19186" s="8"/>
      <c r="BR19186" s="8"/>
      <c r="BS19186" s="8"/>
      <c r="BT19186" s="8"/>
      <c r="BU19186" s="8"/>
    </row>
    <row r="19187" spans="68:73">
      <c r="BP19187" s="10"/>
      <c r="BQ19187" s="10"/>
      <c r="BR19187" s="10"/>
      <c r="BS19187" s="10"/>
      <c r="BT19187" s="10"/>
      <c r="BU19187" s="10"/>
    </row>
    <row r="19188" spans="68:73">
      <c r="BP19188" s="8"/>
      <c r="BQ19188" s="8"/>
      <c r="BR19188" s="8"/>
      <c r="BS19188" s="8"/>
      <c r="BT19188" s="8"/>
      <c r="BU19188" s="8"/>
    </row>
    <row r="19189" spans="68:73">
      <c r="BP19189" s="10"/>
      <c r="BQ19189" s="10"/>
      <c r="BR19189" s="10"/>
      <c r="BS19189" s="10"/>
      <c r="BT19189" s="10"/>
      <c r="BU19189" s="10"/>
    </row>
    <row r="19190" spans="68:73">
      <c r="BP19190" s="8"/>
      <c r="BQ19190" s="8"/>
      <c r="BR19190" s="8"/>
      <c r="BS19190" s="8"/>
      <c r="BT19190" s="8"/>
      <c r="BU19190" s="8"/>
    </row>
    <row r="19191" spans="68:73">
      <c r="BP19191" s="10"/>
      <c r="BQ19191" s="10"/>
      <c r="BR19191" s="10"/>
      <c r="BS19191" s="10"/>
      <c r="BT19191" s="10"/>
      <c r="BU19191" s="10"/>
    </row>
    <row r="19192" spans="68:73">
      <c r="BP19192" s="8"/>
      <c r="BQ19192" s="8"/>
      <c r="BR19192" s="8"/>
      <c r="BS19192" s="8"/>
      <c r="BT19192" s="8"/>
      <c r="BU19192" s="8"/>
    </row>
    <row r="19193" spans="68:73">
      <c r="BP19193" s="10"/>
      <c r="BQ19193" s="10"/>
      <c r="BR19193" s="10"/>
      <c r="BS19193" s="10"/>
      <c r="BT19193" s="10"/>
      <c r="BU19193" s="10"/>
    </row>
    <row r="19194" spans="68:73">
      <c r="BP19194" s="8"/>
      <c r="BQ19194" s="8"/>
      <c r="BR19194" s="8"/>
      <c r="BS19194" s="8"/>
      <c r="BT19194" s="8"/>
      <c r="BU19194" s="8"/>
    </row>
    <row r="19195" spans="68:73">
      <c r="BP19195" s="10"/>
      <c r="BQ19195" s="10"/>
      <c r="BR19195" s="10"/>
      <c r="BS19195" s="10"/>
      <c r="BT19195" s="10"/>
      <c r="BU19195" s="10"/>
    </row>
    <row r="19196" spans="68:73">
      <c r="BP19196" s="8"/>
      <c r="BQ19196" s="8"/>
      <c r="BR19196" s="8"/>
      <c r="BS19196" s="8"/>
      <c r="BT19196" s="8"/>
      <c r="BU19196" s="8"/>
    </row>
    <row r="19197" spans="68:73">
      <c r="BP19197" s="10"/>
      <c r="BQ19197" s="10"/>
      <c r="BR19197" s="10"/>
      <c r="BS19197" s="10"/>
      <c r="BT19197" s="10"/>
      <c r="BU19197" s="10"/>
    </row>
    <row r="19198" spans="68:73">
      <c r="BP19198" s="8"/>
      <c r="BQ19198" s="8"/>
      <c r="BR19198" s="8"/>
      <c r="BS19198" s="8"/>
      <c r="BT19198" s="8"/>
      <c r="BU19198" s="8"/>
    </row>
    <row r="19199" spans="68:73">
      <c r="BP19199" s="10"/>
      <c r="BQ19199" s="10"/>
      <c r="BR19199" s="10"/>
      <c r="BS19199" s="10"/>
      <c r="BT19199" s="10"/>
      <c r="BU19199" s="10"/>
    </row>
    <row r="19200" spans="68:73">
      <c r="BP19200" s="8"/>
      <c r="BQ19200" s="8"/>
      <c r="BR19200" s="8"/>
      <c r="BS19200" s="8"/>
      <c r="BT19200" s="8"/>
      <c r="BU19200" s="8"/>
    </row>
    <row r="19201" spans="68:73">
      <c r="BP19201" s="10"/>
      <c r="BQ19201" s="10"/>
      <c r="BR19201" s="10"/>
      <c r="BS19201" s="10"/>
      <c r="BT19201" s="10"/>
      <c r="BU19201" s="10"/>
    </row>
    <row r="19202" spans="68:73">
      <c r="BP19202" s="8"/>
      <c r="BQ19202" s="8"/>
      <c r="BR19202" s="8"/>
      <c r="BS19202" s="8"/>
      <c r="BT19202" s="8"/>
      <c r="BU19202" s="8"/>
    </row>
    <row r="19203" spans="68:73">
      <c r="BP19203" s="10"/>
      <c r="BQ19203" s="10"/>
      <c r="BR19203" s="10"/>
      <c r="BS19203" s="10"/>
      <c r="BT19203" s="10"/>
      <c r="BU19203" s="10"/>
    </row>
    <row r="19204" spans="68:73">
      <c r="BP19204" s="8"/>
      <c r="BQ19204" s="8"/>
      <c r="BR19204" s="8"/>
      <c r="BS19204" s="8"/>
      <c r="BT19204" s="8"/>
      <c r="BU19204" s="8"/>
    </row>
    <row r="19205" spans="68:73">
      <c r="BP19205" s="10"/>
      <c r="BQ19205" s="10"/>
      <c r="BR19205" s="10"/>
      <c r="BS19205" s="10"/>
      <c r="BT19205" s="10"/>
      <c r="BU19205" s="10"/>
    </row>
    <row r="19206" spans="68:73">
      <c r="BP19206" s="8"/>
      <c r="BQ19206" s="8"/>
      <c r="BR19206" s="8"/>
      <c r="BS19206" s="8"/>
      <c r="BT19206" s="8"/>
      <c r="BU19206" s="8"/>
    </row>
    <row r="19207" spans="68:73">
      <c r="BP19207" s="10"/>
      <c r="BQ19207" s="10"/>
      <c r="BR19207" s="10"/>
      <c r="BS19207" s="10"/>
      <c r="BT19207" s="10"/>
      <c r="BU19207" s="10"/>
    </row>
    <row r="19208" spans="68:73">
      <c r="BP19208" s="8"/>
      <c r="BQ19208" s="8"/>
      <c r="BR19208" s="8"/>
      <c r="BS19208" s="8"/>
      <c r="BT19208" s="8"/>
      <c r="BU19208" s="8"/>
    </row>
    <row r="19209" spans="68:73">
      <c r="BP19209" s="10"/>
      <c r="BQ19209" s="10"/>
      <c r="BR19209" s="10"/>
      <c r="BS19209" s="10"/>
      <c r="BT19209" s="10"/>
      <c r="BU19209" s="10"/>
    </row>
    <row r="19210" spans="68:73">
      <c r="BP19210" s="8"/>
      <c r="BQ19210" s="8"/>
      <c r="BR19210" s="8"/>
      <c r="BS19210" s="8"/>
      <c r="BT19210" s="8"/>
      <c r="BU19210" s="8"/>
    </row>
    <row r="19211" spans="68:73">
      <c r="BP19211" s="10"/>
      <c r="BQ19211" s="10"/>
      <c r="BR19211" s="10"/>
      <c r="BS19211" s="10"/>
      <c r="BT19211" s="10"/>
      <c r="BU19211" s="10"/>
    </row>
    <row r="19212" spans="68:73">
      <c r="BP19212" s="8"/>
      <c r="BQ19212" s="8"/>
      <c r="BR19212" s="8"/>
      <c r="BS19212" s="8"/>
      <c r="BT19212" s="8"/>
      <c r="BU19212" s="8"/>
    </row>
    <row r="19213" spans="68:73">
      <c r="BP19213" s="10"/>
      <c r="BQ19213" s="10"/>
      <c r="BR19213" s="10"/>
      <c r="BS19213" s="10"/>
      <c r="BT19213" s="10"/>
      <c r="BU19213" s="10"/>
    </row>
    <row r="19214" spans="68:73">
      <c r="BP19214" s="8"/>
      <c r="BQ19214" s="8"/>
      <c r="BR19214" s="8"/>
      <c r="BS19214" s="8"/>
      <c r="BT19214" s="8"/>
      <c r="BU19214" s="8"/>
    </row>
    <row r="19215" spans="68:73">
      <c r="BP19215" s="10"/>
      <c r="BQ19215" s="10"/>
      <c r="BR19215" s="10"/>
      <c r="BS19215" s="10"/>
      <c r="BT19215" s="10"/>
      <c r="BU19215" s="10"/>
    </row>
    <row r="19216" spans="68:73">
      <c r="BP19216" s="8"/>
      <c r="BQ19216" s="8"/>
      <c r="BR19216" s="8"/>
      <c r="BS19216" s="8"/>
      <c r="BT19216" s="8"/>
      <c r="BU19216" s="8"/>
    </row>
    <row r="19217" spans="68:73">
      <c r="BP19217" s="10"/>
      <c r="BQ19217" s="10"/>
      <c r="BR19217" s="10"/>
      <c r="BS19217" s="10"/>
      <c r="BT19217" s="10"/>
      <c r="BU19217" s="10"/>
    </row>
    <row r="19218" spans="68:73">
      <c r="BP19218" s="8"/>
      <c r="BQ19218" s="8"/>
      <c r="BR19218" s="8"/>
      <c r="BS19218" s="8"/>
      <c r="BT19218" s="8"/>
      <c r="BU19218" s="8"/>
    </row>
    <row r="19219" spans="68:73">
      <c r="BP19219" s="10"/>
      <c r="BQ19219" s="10"/>
      <c r="BR19219" s="10"/>
      <c r="BS19219" s="10"/>
      <c r="BT19219" s="10"/>
      <c r="BU19219" s="10"/>
    </row>
    <row r="19220" spans="68:73">
      <c r="BP19220" s="8"/>
      <c r="BQ19220" s="8"/>
      <c r="BR19220" s="8"/>
      <c r="BS19220" s="8"/>
      <c r="BT19220" s="8"/>
      <c r="BU19220" s="8"/>
    </row>
    <row r="19221" spans="68:73">
      <c r="BP19221" s="10"/>
      <c r="BQ19221" s="10"/>
      <c r="BR19221" s="10"/>
      <c r="BS19221" s="10"/>
      <c r="BT19221" s="10"/>
      <c r="BU19221" s="10"/>
    </row>
    <row r="19222" spans="68:73">
      <c r="BP19222" s="8"/>
      <c r="BQ19222" s="8"/>
      <c r="BR19222" s="8"/>
      <c r="BS19222" s="8"/>
      <c r="BT19222" s="8"/>
      <c r="BU19222" s="8"/>
    </row>
    <row r="19223" spans="68:73">
      <c r="BP19223" s="10"/>
      <c r="BQ19223" s="10"/>
      <c r="BR19223" s="10"/>
      <c r="BS19223" s="10"/>
      <c r="BT19223" s="10"/>
      <c r="BU19223" s="10"/>
    </row>
    <row r="19224" spans="68:73">
      <c r="BP19224" s="8"/>
      <c r="BQ19224" s="8"/>
      <c r="BR19224" s="8"/>
      <c r="BS19224" s="8"/>
      <c r="BT19224" s="8"/>
      <c r="BU19224" s="8"/>
    </row>
    <row r="19225" spans="68:73">
      <c r="BP19225" s="10"/>
      <c r="BQ19225" s="10"/>
      <c r="BR19225" s="10"/>
      <c r="BS19225" s="10"/>
      <c r="BT19225" s="10"/>
      <c r="BU19225" s="10"/>
    </row>
    <row r="19226" spans="68:73">
      <c r="BP19226" s="8"/>
      <c r="BQ19226" s="8"/>
      <c r="BR19226" s="8"/>
      <c r="BS19226" s="8"/>
      <c r="BT19226" s="8"/>
      <c r="BU19226" s="8"/>
    </row>
    <row r="19227" spans="68:73">
      <c r="BP19227" s="10"/>
      <c r="BQ19227" s="10"/>
      <c r="BR19227" s="10"/>
      <c r="BS19227" s="10"/>
      <c r="BT19227" s="10"/>
      <c r="BU19227" s="10"/>
    </row>
    <row r="19228" spans="68:73">
      <c r="BP19228" s="8"/>
      <c r="BQ19228" s="8"/>
      <c r="BR19228" s="8"/>
      <c r="BS19228" s="8"/>
      <c r="BT19228" s="8"/>
      <c r="BU19228" s="8"/>
    </row>
    <row r="19229" spans="68:73">
      <c r="BP19229" s="10"/>
      <c r="BQ19229" s="10"/>
      <c r="BR19229" s="10"/>
      <c r="BS19229" s="10"/>
      <c r="BT19229" s="10"/>
      <c r="BU19229" s="10"/>
    </row>
    <row r="19230" spans="68:73">
      <c r="BP19230" s="8"/>
      <c r="BQ19230" s="8"/>
      <c r="BR19230" s="8"/>
      <c r="BS19230" s="8"/>
      <c r="BT19230" s="8"/>
      <c r="BU19230" s="8"/>
    </row>
    <row r="19231" spans="68:73">
      <c r="BP19231" s="10"/>
      <c r="BQ19231" s="10"/>
      <c r="BR19231" s="10"/>
      <c r="BS19231" s="10"/>
      <c r="BT19231" s="10"/>
      <c r="BU19231" s="10"/>
    </row>
    <row r="19232" spans="68:73">
      <c r="BP19232" s="8"/>
      <c r="BQ19232" s="8"/>
      <c r="BR19232" s="8"/>
      <c r="BS19232" s="8"/>
      <c r="BT19232" s="8"/>
      <c r="BU19232" s="8"/>
    </row>
    <row r="19233" spans="68:73">
      <c r="BP19233" s="10"/>
      <c r="BQ19233" s="10"/>
      <c r="BR19233" s="10"/>
      <c r="BS19233" s="10"/>
      <c r="BT19233" s="10"/>
      <c r="BU19233" s="10"/>
    </row>
    <row r="19234" spans="68:73">
      <c r="BP19234" s="8"/>
      <c r="BQ19234" s="8"/>
      <c r="BR19234" s="8"/>
      <c r="BS19234" s="8"/>
      <c r="BT19234" s="8"/>
      <c r="BU19234" s="8"/>
    </row>
    <row r="19235" spans="68:73">
      <c r="BP19235" s="10"/>
      <c r="BQ19235" s="10"/>
      <c r="BR19235" s="10"/>
      <c r="BS19235" s="10"/>
      <c r="BT19235" s="10"/>
      <c r="BU19235" s="10"/>
    </row>
    <row r="19236" spans="68:73">
      <c r="BP19236" s="8"/>
      <c r="BQ19236" s="8"/>
      <c r="BR19236" s="8"/>
      <c r="BS19236" s="8"/>
      <c r="BT19236" s="8"/>
      <c r="BU19236" s="8"/>
    </row>
    <row r="19237" spans="68:73">
      <c r="BP19237" s="10"/>
      <c r="BQ19237" s="10"/>
      <c r="BR19237" s="10"/>
      <c r="BS19237" s="10"/>
      <c r="BT19237" s="10"/>
      <c r="BU19237" s="10"/>
    </row>
    <row r="19238" spans="68:73">
      <c r="BP19238" s="8"/>
      <c r="BQ19238" s="8"/>
      <c r="BR19238" s="8"/>
      <c r="BS19238" s="8"/>
      <c r="BT19238" s="8"/>
      <c r="BU19238" s="8"/>
    </row>
    <row r="19239" spans="68:73">
      <c r="BP19239" s="10"/>
      <c r="BQ19239" s="10"/>
      <c r="BR19239" s="10"/>
      <c r="BS19239" s="10"/>
      <c r="BT19239" s="10"/>
      <c r="BU19239" s="10"/>
    </row>
    <row r="19240" spans="68:73">
      <c r="BP19240" s="8"/>
      <c r="BQ19240" s="8"/>
      <c r="BR19240" s="8"/>
      <c r="BS19240" s="8"/>
      <c r="BT19240" s="8"/>
      <c r="BU19240" s="8"/>
    </row>
    <row r="19241" spans="68:73">
      <c r="BP19241" s="10"/>
      <c r="BQ19241" s="10"/>
      <c r="BR19241" s="10"/>
      <c r="BS19241" s="10"/>
      <c r="BT19241" s="10"/>
      <c r="BU19241" s="10"/>
    </row>
    <row r="19242" spans="68:73">
      <c r="BP19242" s="8"/>
      <c r="BQ19242" s="8"/>
      <c r="BR19242" s="8"/>
      <c r="BS19242" s="8"/>
      <c r="BT19242" s="8"/>
      <c r="BU19242" s="8"/>
    </row>
    <row r="19243" spans="68:73">
      <c r="BP19243" s="10"/>
      <c r="BQ19243" s="10"/>
      <c r="BR19243" s="10"/>
      <c r="BS19243" s="10"/>
      <c r="BT19243" s="10"/>
      <c r="BU19243" s="10"/>
    </row>
    <row r="19244" spans="68:73">
      <c r="BP19244" s="8"/>
      <c r="BQ19244" s="8"/>
      <c r="BR19244" s="8"/>
      <c r="BS19244" s="8"/>
      <c r="BT19244" s="8"/>
      <c r="BU19244" s="8"/>
    </row>
    <row r="19245" spans="68:73">
      <c r="BP19245" s="10"/>
      <c r="BQ19245" s="10"/>
      <c r="BR19245" s="10"/>
      <c r="BS19245" s="10"/>
      <c r="BT19245" s="10"/>
      <c r="BU19245" s="10"/>
    </row>
    <row r="19246" spans="68:73">
      <c r="BP19246" s="8"/>
      <c r="BQ19246" s="8"/>
      <c r="BR19246" s="8"/>
      <c r="BS19246" s="8"/>
      <c r="BT19246" s="8"/>
      <c r="BU19246" s="8"/>
    </row>
    <row r="19247" spans="68:73">
      <c r="BP19247" s="10"/>
      <c r="BQ19247" s="10"/>
      <c r="BR19247" s="10"/>
      <c r="BS19247" s="10"/>
      <c r="BT19247" s="10"/>
      <c r="BU19247" s="10"/>
    </row>
    <row r="19248" spans="68:73">
      <c r="BP19248" s="8"/>
      <c r="BQ19248" s="8"/>
      <c r="BR19248" s="8"/>
      <c r="BS19248" s="8"/>
      <c r="BT19248" s="8"/>
      <c r="BU19248" s="8"/>
    </row>
    <row r="19249" spans="68:73">
      <c r="BP19249" s="10"/>
      <c r="BQ19249" s="10"/>
      <c r="BR19249" s="10"/>
      <c r="BS19249" s="10"/>
      <c r="BT19249" s="10"/>
      <c r="BU19249" s="10"/>
    </row>
    <row r="19250" spans="68:73">
      <c r="BP19250" s="8"/>
      <c r="BQ19250" s="8"/>
      <c r="BR19250" s="8"/>
      <c r="BS19250" s="8"/>
      <c r="BT19250" s="8"/>
      <c r="BU19250" s="8"/>
    </row>
    <row r="19251" spans="68:73">
      <c r="BP19251" s="10"/>
      <c r="BQ19251" s="10"/>
      <c r="BR19251" s="10"/>
      <c r="BS19251" s="10"/>
      <c r="BT19251" s="10"/>
      <c r="BU19251" s="10"/>
    </row>
    <row r="19252" spans="68:73">
      <c r="BP19252" s="8"/>
      <c r="BQ19252" s="8"/>
      <c r="BR19252" s="8"/>
      <c r="BS19252" s="8"/>
      <c r="BT19252" s="8"/>
      <c r="BU19252" s="8"/>
    </row>
    <row r="19253" spans="68:73">
      <c r="BP19253" s="10"/>
      <c r="BQ19253" s="10"/>
      <c r="BR19253" s="10"/>
      <c r="BS19253" s="10"/>
      <c r="BT19253" s="10"/>
      <c r="BU19253" s="10"/>
    </row>
    <row r="19254" spans="68:73">
      <c r="BP19254" s="8"/>
      <c r="BQ19254" s="8"/>
      <c r="BR19254" s="8"/>
      <c r="BS19254" s="8"/>
      <c r="BT19254" s="8"/>
      <c r="BU19254" s="8"/>
    </row>
    <row r="19255" spans="68:73">
      <c r="BP19255" s="10"/>
      <c r="BQ19255" s="10"/>
      <c r="BR19255" s="10"/>
      <c r="BS19255" s="10"/>
      <c r="BT19255" s="10"/>
      <c r="BU19255" s="10"/>
    </row>
    <row r="19256" spans="68:73">
      <c r="BP19256" s="8"/>
      <c r="BQ19256" s="8"/>
      <c r="BR19256" s="8"/>
      <c r="BS19256" s="8"/>
      <c r="BT19256" s="8"/>
      <c r="BU19256" s="8"/>
    </row>
    <row r="19257" spans="68:73">
      <c r="BP19257" s="10"/>
      <c r="BQ19257" s="10"/>
      <c r="BR19257" s="10"/>
      <c r="BS19257" s="10"/>
      <c r="BT19257" s="10"/>
      <c r="BU19257" s="10"/>
    </row>
    <row r="19258" spans="68:73">
      <c r="BP19258" s="8"/>
      <c r="BQ19258" s="8"/>
      <c r="BR19258" s="8"/>
      <c r="BS19258" s="8"/>
      <c r="BT19258" s="8"/>
      <c r="BU19258" s="8"/>
    </row>
    <row r="19259" spans="68:73">
      <c r="BP19259" s="10"/>
      <c r="BQ19259" s="10"/>
      <c r="BR19259" s="10"/>
      <c r="BS19259" s="10"/>
      <c r="BT19259" s="10"/>
      <c r="BU19259" s="10"/>
    </row>
    <row r="19260" spans="68:73">
      <c r="BP19260" s="8"/>
      <c r="BQ19260" s="8"/>
      <c r="BR19260" s="8"/>
      <c r="BS19260" s="8"/>
      <c r="BT19260" s="8"/>
      <c r="BU19260" s="8"/>
    </row>
    <row r="19261" spans="68:73">
      <c r="BP19261" s="10"/>
      <c r="BQ19261" s="10"/>
      <c r="BR19261" s="10"/>
      <c r="BS19261" s="10"/>
      <c r="BT19261" s="10"/>
      <c r="BU19261" s="10"/>
    </row>
    <row r="19262" spans="68:73">
      <c r="BP19262" s="8"/>
      <c r="BQ19262" s="8"/>
      <c r="BR19262" s="8"/>
      <c r="BS19262" s="8"/>
      <c r="BT19262" s="8"/>
      <c r="BU19262" s="8"/>
    </row>
    <row r="19263" spans="68:73">
      <c r="BP19263" s="10"/>
      <c r="BQ19263" s="10"/>
      <c r="BR19263" s="10"/>
      <c r="BS19263" s="10"/>
      <c r="BT19263" s="10"/>
      <c r="BU19263" s="10"/>
    </row>
    <row r="19264" spans="68:73">
      <c r="BP19264" s="8"/>
      <c r="BQ19264" s="8"/>
      <c r="BR19264" s="8"/>
      <c r="BS19264" s="8"/>
      <c r="BT19264" s="8"/>
      <c r="BU19264" s="8"/>
    </row>
    <row r="19265" spans="68:73">
      <c r="BP19265" s="10"/>
      <c r="BQ19265" s="10"/>
      <c r="BR19265" s="10"/>
      <c r="BS19265" s="10"/>
      <c r="BT19265" s="10"/>
      <c r="BU19265" s="10"/>
    </row>
    <row r="19266" spans="68:73">
      <c r="BP19266" s="8"/>
      <c r="BQ19266" s="8"/>
      <c r="BR19266" s="8"/>
      <c r="BS19266" s="8"/>
      <c r="BT19266" s="8"/>
      <c r="BU19266" s="8"/>
    </row>
    <row r="19267" spans="68:73">
      <c r="BP19267" s="10"/>
      <c r="BQ19267" s="10"/>
      <c r="BR19267" s="10"/>
      <c r="BS19267" s="10"/>
      <c r="BT19267" s="10"/>
      <c r="BU19267" s="10"/>
    </row>
    <row r="19268" spans="68:73">
      <c r="BP19268" s="8"/>
      <c r="BQ19268" s="8"/>
      <c r="BR19268" s="8"/>
      <c r="BS19268" s="8"/>
      <c r="BT19268" s="8"/>
      <c r="BU19268" s="8"/>
    </row>
    <row r="19269" spans="68:73">
      <c r="BP19269" s="10"/>
      <c r="BQ19269" s="10"/>
      <c r="BR19269" s="10"/>
      <c r="BS19269" s="10"/>
      <c r="BT19269" s="10"/>
      <c r="BU19269" s="10"/>
    </row>
    <row r="19270" spans="68:73">
      <c r="BP19270" s="8"/>
      <c r="BQ19270" s="8"/>
      <c r="BR19270" s="8"/>
      <c r="BS19270" s="8"/>
      <c r="BT19270" s="8"/>
      <c r="BU19270" s="8"/>
    </row>
    <row r="19271" spans="68:73">
      <c r="BP19271" s="10"/>
      <c r="BQ19271" s="10"/>
      <c r="BR19271" s="10"/>
      <c r="BS19271" s="10"/>
      <c r="BT19271" s="10"/>
      <c r="BU19271" s="10"/>
    </row>
    <row r="19272" spans="68:73">
      <c r="BP19272" s="8"/>
      <c r="BQ19272" s="8"/>
      <c r="BR19272" s="8"/>
      <c r="BS19272" s="8"/>
      <c r="BT19272" s="8"/>
      <c r="BU19272" s="8"/>
    </row>
    <row r="19273" spans="68:73">
      <c r="BP19273" s="10"/>
      <c r="BQ19273" s="10"/>
      <c r="BR19273" s="10"/>
      <c r="BS19273" s="10"/>
      <c r="BT19273" s="10"/>
      <c r="BU19273" s="10"/>
    </row>
    <row r="19274" spans="68:73">
      <c r="BP19274" s="8"/>
      <c r="BQ19274" s="8"/>
      <c r="BR19274" s="8"/>
      <c r="BS19274" s="8"/>
      <c r="BT19274" s="8"/>
      <c r="BU19274" s="8"/>
    </row>
    <row r="19275" spans="68:73">
      <c r="BP19275" s="10"/>
      <c r="BQ19275" s="10"/>
      <c r="BR19275" s="10"/>
      <c r="BS19275" s="10"/>
      <c r="BT19275" s="10"/>
      <c r="BU19275" s="10"/>
    </row>
    <row r="19276" spans="68:73">
      <c r="BP19276" s="8"/>
      <c r="BQ19276" s="8"/>
      <c r="BR19276" s="8"/>
      <c r="BS19276" s="8"/>
      <c r="BT19276" s="8"/>
      <c r="BU19276" s="8"/>
    </row>
    <row r="19277" spans="68:73">
      <c r="BP19277" s="10"/>
      <c r="BQ19277" s="10"/>
      <c r="BR19277" s="10"/>
      <c r="BS19277" s="10"/>
      <c r="BT19277" s="10"/>
      <c r="BU19277" s="10"/>
    </row>
    <row r="19278" spans="68:73">
      <c r="BP19278" s="8"/>
      <c r="BQ19278" s="8"/>
      <c r="BR19278" s="8"/>
      <c r="BS19278" s="8"/>
      <c r="BT19278" s="8"/>
      <c r="BU19278" s="8"/>
    </row>
    <row r="19279" spans="68:73">
      <c r="BP19279" s="10"/>
      <c r="BQ19279" s="10"/>
      <c r="BR19279" s="10"/>
      <c r="BS19279" s="10"/>
      <c r="BT19279" s="10"/>
      <c r="BU19279" s="10"/>
    </row>
    <row r="19280" spans="68:73">
      <c r="BP19280" s="8"/>
      <c r="BQ19280" s="8"/>
      <c r="BR19280" s="8"/>
      <c r="BS19280" s="8"/>
      <c r="BT19280" s="8"/>
      <c r="BU19280" s="8"/>
    </row>
    <row r="19281" spans="68:73">
      <c r="BP19281" s="10"/>
      <c r="BQ19281" s="10"/>
      <c r="BR19281" s="10"/>
      <c r="BS19281" s="10"/>
      <c r="BT19281" s="10"/>
      <c r="BU19281" s="10"/>
    </row>
    <row r="19282" spans="68:73">
      <c r="BP19282" s="8"/>
      <c r="BQ19282" s="8"/>
      <c r="BR19282" s="8"/>
      <c r="BS19282" s="8"/>
      <c r="BT19282" s="8"/>
      <c r="BU19282" s="8"/>
    </row>
    <row r="19283" spans="68:73">
      <c r="BP19283" s="10"/>
      <c r="BQ19283" s="10"/>
      <c r="BR19283" s="10"/>
      <c r="BS19283" s="10"/>
      <c r="BT19283" s="10"/>
      <c r="BU19283" s="10"/>
    </row>
    <row r="19284" spans="68:73">
      <c r="BP19284" s="8"/>
      <c r="BQ19284" s="8"/>
      <c r="BR19284" s="8"/>
      <c r="BS19284" s="8"/>
      <c r="BT19284" s="8"/>
      <c r="BU19284" s="8"/>
    </row>
    <row r="19285" spans="68:73">
      <c r="BP19285" s="10"/>
      <c r="BQ19285" s="10"/>
      <c r="BR19285" s="10"/>
      <c r="BS19285" s="10"/>
      <c r="BT19285" s="10"/>
      <c r="BU19285" s="10"/>
    </row>
    <row r="19286" spans="68:73">
      <c r="BP19286" s="8"/>
      <c r="BQ19286" s="8"/>
      <c r="BR19286" s="8"/>
      <c r="BS19286" s="8"/>
      <c r="BT19286" s="8"/>
      <c r="BU19286" s="8"/>
    </row>
    <row r="19287" spans="68:73">
      <c r="BP19287" s="10"/>
      <c r="BQ19287" s="10"/>
      <c r="BR19287" s="10"/>
      <c r="BS19287" s="10"/>
      <c r="BT19287" s="10"/>
      <c r="BU19287" s="10"/>
    </row>
    <row r="19288" spans="68:73">
      <c r="BP19288" s="8"/>
      <c r="BQ19288" s="8"/>
      <c r="BR19288" s="8"/>
      <c r="BS19288" s="8"/>
      <c r="BT19288" s="8"/>
      <c r="BU19288" s="8"/>
    </row>
    <row r="19289" spans="68:73">
      <c r="BP19289" s="10"/>
      <c r="BQ19289" s="10"/>
      <c r="BR19289" s="10"/>
      <c r="BS19289" s="10"/>
      <c r="BT19289" s="10"/>
      <c r="BU19289" s="10"/>
    </row>
    <row r="19290" spans="68:73">
      <c r="BP19290" s="8"/>
      <c r="BQ19290" s="8"/>
      <c r="BR19290" s="8"/>
      <c r="BS19290" s="8"/>
      <c r="BT19290" s="8"/>
      <c r="BU19290" s="8"/>
    </row>
    <row r="19291" spans="68:73">
      <c r="BP19291" s="10"/>
      <c r="BQ19291" s="10"/>
      <c r="BR19291" s="10"/>
      <c r="BS19291" s="10"/>
      <c r="BT19291" s="10"/>
      <c r="BU19291" s="10"/>
    </row>
    <row r="19292" spans="68:73">
      <c r="BP19292" s="8"/>
      <c r="BQ19292" s="8"/>
      <c r="BR19292" s="8"/>
      <c r="BS19292" s="8"/>
      <c r="BT19292" s="8"/>
      <c r="BU19292" s="8"/>
    </row>
    <row r="19293" spans="68:73">
      <c r="BP19293" s="10"/>
      <c r="BQ19293" s="10"/>
      <c r="BR19293" s="10"/>
      <c r="BS19293" s="10"/>
      <c r="BT19293" s="10"/>
      <c r="BU19293" s="10"/>
    </row>
    <row r="19294" spans="68:73">
      <c r="BP19294" s="8"/>
      <c r="BQ19294" s="8"/>
      <c r="BR19294" s="8"/>
      <c r="BS19294" s="8"/>
      <c r="BT19294" s="8"/>
      <c r="BU19294" s="8"/>
    </row>
    <row r="19295" spans="68:73">
      <c r="BP19295" s="10"/>
      <c r="BQ19295" s="10"/>
      <c r="BR19295" s="10"/>
      <c r="BS19295" s="10"/>
      <c r="BT19295" s="10"/>
      <c r="BU19295" s="10"/>
    </row>
    <row r="19296" spans="68:73">
      <c r="BP19296" s="8"/>
      <c r="BQ19296" s="8"/>
      <c r="BR19296" s="8"/>
      <c r="BS19296" s="8"/>
      <c r="BT19296" s="8"/>
      <c r="BU19296" s="8"/>
    </row>
    <row r="19297" spans="68:73">
      <c r="BP19297" s="10"/>
      <c r="BQ19297" s="10"/>
      <c r="BR19297" s="10"/>
      <c r="BS19297" s="10"/>
      <c r="BT19297" s="10"/>
      <c r="BU19297" s="10"/>
    </row>
    <row r="19298" spans="68:73">
      <c r="BP19298" s="8"/>
      <c r="BQ19298" s="8"/>
      <c r="BR19298" s="8"/>
      <c r="BS19298" s="8"/>
      <c r="BT19298" s="8"/>
      <c r="BU19298" s="8"/>
    </row>
    <row r="19299" spans="68:73">
      <c r="BP19299" s="10"/>
      <c r="BQ19299" s="10"/>
      <c r="BR19299" s="10"/>
      <c r="BS19299" s="10"/>
      <c r="BT19299" s="10"/>
      <c r="BU19299" s="10"/>
    </row>
    <row r="19300" spans="68:73">
      <c r="BP19300" s="8"/>
      <c r="BQ19300" s="8"/>
      <c r="BR19300" s="8"/>
      <c r="BS19300" s="8"/>
      <c r="BT19300" s="8"/>
      <c r="BU19300" s="8"/>
    </row>
    <row r="19301" spans="68:73">
      <c r="BP19301" s="10"/>
      <c r="BQ19301" s="10"/>
      <c r="BR19301" s="10"/>
      <c r="BS19301" s="10"/>
      <c r="BT19301" s="10"/>
      <c r="BU19301" s="10"/>
    </row>
    <row r="19302" spans="68:73">
      <c r="BP19302" s="8"/>
      <c r="BQ19302" s="8"/>
      <c r="BR19302" s="8"/>
      <c r="BS19302" s="8"/>
      <c r="BT19302" s="8"/>
      <c r="BU19302" s="8"/>
    </row>
    <row r="19303" spans="68:73">
      <c r="BP19303" s="10"/>
      <c r="BQ19303" s="10"/>
      <c r="BR19303" s="10"/>
      <c r="BS19303" s="10"/>
      <c r="BT19303" s="10"/>
      <c r="BU19303" s="10"/>
    </row>
    <row r="19304" spans="68:73">
      <c r="BP19304" s="8"/>
      <c r="BQ19304" s="8"/>
      <c r="BR19304" s="8"/>
      <c r="BS19304" s="8"/>
      <c r="BT19304" s="8"/>
      <c r="BU19304" s="8"/>
    </row>
    <row r="19305" spans="68:73">
      <c r="BP19305" s="10"/>
      <c r="BQ19305" s="10"/>
      <c r="BR19305" s="10"/>
      <c r="BS19305" s="10"/>
      <c r="BT19305" s="10"/>
      <c r="BU19305" s="10"/>
    </row>
    <row r="19306" spans="68:73">
      <c r="BP19306" s="8"/>
      <c r="BQ19306" s="8"/>
      <c r="BR19306" s="8"/>
      <c r="BS19306" s="8"/>
      <c r="BT19306" s="8"/>
      <c r="BU19306" s="8"/>
    </row>
    <row r="19307" spans="68:73">
      <c r="BP19307" s="10"/>
      <c r="BQ19307" s="10"/>
      <c r="BR19307" s="10"/>
      <c r="BS19307" s="10"/>
      <c r="BT19307" s="10"/>
      <c r="BU19307" s="10"/>
    </row>
    <row r="19308" spans="68:73">
      <c r="BP19308" s="8"/>
      <c r="BQ19308" s="8"/>
      <c r="BR19308" s="8"/>
      <c r="BS19308" s="8"/>
      <c r="BT19308" s="8"/>
      <c r="BU19308" s="8"/>
    </row>
    <row r="19309" spans="68:73">
      <c r="BP19309" s="10"/>
      <c r="BQ19309" s="10"/>
      <c r="BR19309" s="10"/>
      <c r="BS19309" s="10"/>
      <c r="BT19309" s="10"/>
      <c r="BU19309" s="10"/>
    </row>
    <row r="19310" spans="68:73">
      <c r="BP19310" s="8"/>
      <c r="BQ19310" s="8"/>
      <c r="BR19310" s="8"/>
      <c r="BS19310" s="8"/>
      <c r="BT19310" s="8"/>
      <c r="BU19310" s="8"/>
    </row>
    <row r="19311" spans="68:73">
      <c r="BP19311" s="10"/>
      <c r="BQ19311" s="10"/>
      <c r="BR19311" s="10"/>
      <c r="BS19311" s="10"/>
      <c r="BT19311" s="10"/>
      <c r="BU19311" s="10"/>
    </row>
    <row r="19312" spans="68:73">
      <c r="BP19312" s="8"/>
      <c r="BQ19312" s="8"/>
      <c r="BR19312" s="8"/>
      <c r="BS19312" s="8"/>
      <c r="BT19312" s="8"/>
      <c r="BU19312" s="8"/>
    </row>
    <row r="19313" spans="68:73">
      <c r="BP19313" s="10"/>
      <c r="BQ19313" s="10"/>
      <c r="BR19313" s="10"/>
      <c r="BS19313" s="10"/>
      <c r="BT19313" s="10"/>
      <c r="BU19313" s="10"/>
    </row>
    <row r="19314" spans="68:73">
      <c r="BP19314" s="8"/>
      <c r="BQ19314" s="8"/>
      <c r="BR19314" s="8"/>
      <c r="BS19314" s="8"/>
      <c r="BT19314" s="8"/>
      <c r="BU19314" s="8"/>
    </row>
    <row r="19315" spans="68:73">
      <c r="BP19315" s="10"/>
      <c r="BQ19315" s="10"/>
      <c r="BR19315" s="10"/>
      <c r="BS19315" s="10"/>
      <c r="BT19315" s="10"/>
      <c r="BU19315" s="10"/>
    </row>
    <row r="19316" spans="68:73">
      <c r="BP19316" s="8"/>
      <c r="BQ19316" s="8"/>
      <c r="BR19316" s="8"/>
      <c r="BS19316" s="8"/>
      <c r="BT19316" s="8"/>
      <c r="BU19316" s="8"/>
    </row>
    <row r="19317" spans="68:73">
      <c r="BP19317" s="10"/>
      <c r="BQ19317" s="10"/>
      <c r="BR19317" s="10"/>
      <c r="BS19317" s="10"/>
      <c r="BT19317" s="10"/>
      <c r="BU19317" s="10"/>
    </row>
    <row r="19318" spans="68:73">
      <c r="BP19318" s="8"/>
      <c r="BQ19318" s="8"/>
      <c r="BR19318" s="8"/>
      <c r="BS19318" s="8"/>
      <c r="BT19318" s="8"/>
      <c r="BU19318" s="8"/>
    </row>
    <row r="19319" spans="68:73">
      <c r="BP19319" s="10"/>
      <c r="BQ19319" s="10"/>
      <c r="BR19319" s="10"/>
      <c r="BS19319" s="10"/>
      <c r="BT19319" s="10"/>
      <c r="BU19319" s="10"/>
    </row>
    <row r="19320" spans="68:73">
      <c r="BP19320" s="8"/>
      <c r="BQ19320" s="8"/>
      <c r="BR19320" s="8"/>
      <c r="BS19320" s="8"/>
      <c r="BT19320" s="8"/>
      <c r="BU19320" s="8"/>
    </row>
    <row r="19321" spans="68:73">
      <c r="BP19321" s="10"/>
      <c r="BQ19321" s="10"/>
      <c r="BR19321" s="10"/>
      <c r="BS19321" s="10"/>
      <c r="BT19321" s="10"/>
      <c r="BU19321" s="10"/>
    </row>
    <row r="19322" spans="68:73">
      <c r="BP19322" s="8"/>
      <c r="BQ19322" s="8"/>
      <c r="BR19322" s="8"/>
      <c r="BS19322" s="8"/>
      <c r="BT19322" s="8"/>
      <c r="BU19322" s="8"/>
    </row>
    <row r="19323" spans="68:73">
      <c r="BP19323" s="10"/>
      <c r="BQ19323" s="10"/>
      <c r="BR19323" s="10"/>
      <c r="BS19323" s="10"/>
      <c r="BT19323" s="10"/>
      <c r="BU19323" s="10"/>
    </row>
    <row r="19324" spans="68:73">
      <c r="BP19324" s="8"/>
      <c r="BQ19324" s="8"/>
      <c r="BR19324" s="8"/>
      <c r="BS19324" s="8"/>
      <c r="BT19324" s="8"/>
      <c r="BU19324" s="8"/>
    </row>
    <row r="19325" spans="68:73">
      <c r="BP19325" s="10"/>
      <c r="BQ19325" s="10"/>
      <c r="BR19325" s="10"/>
      <c r="BS19325" s="10"/>
      <c r="BT19325" s="10"/>
      <c r="BU19325" s="10"/>
    </row>
    <row r="19326" spans="68:73">
      <c r="BP19326" s="8"/>
      <c r="BQ19326" s="8"/>
      <c r="BR19326" s="8"/>
      <c r="BS19326" s="8"/>
      <c r="BT19326" s="8"/>
      <c r="BU19326" s="8"/>
    </row>
    <row r="19327" spans="68:73">
      <c r="BP19327" s="10"/>
      <c r="BQ19327" s="10"/>
      <c r="BR19327" s="10"/>
      <c r="BS19327" s="10"/>
      <c r="BT19327" s="10"/>
      <c r="BU19327" s="10"/>
    </row>
    <row r="19328" spans="68:73">
      <c r="BP19328" s="8"/>
      <c r="BQ19328" s="8"/>
      <c r="BR19328" s="8"/>
      <c r="BS19328" s="8"/>
      <c r="BT19328" s="8"/>
      <c r="BU19328" s="8"/>
    </row>
    <row r="19329" spans="68:73">
      <c r="BP19329" s="10"/>
      <c r="BQ19329" s="10"/>
      <c r="BR19329" s="10"/>
      <c r="BS19329" s="10"/>
      <c r="BT19329" s="10"/>
      <c r="BU19329" s="10"/>
    </row>
    <row r="19330" spans="68:73">
      <c r="BP19330" s="8"/>
      <c r="BQ19330" s="8"/>
      <c r="BR19330" s="8"/>
      <c r="BS19330" s="8"/>
      <c r="BT19330" s="8"/>
      <c r="BU19330" s="8"/>
    </row>
    <row r="19331" spans="68:73">
      <c r="BP19331" s="10"/>
      <c r="BQ19331" s="10"/>
      <c r="BR19331" s="10"/>
      <c r="BS19331" s="10"/>
      <c r="BT19331" s="10"/>
      <c r="BU19331" s="10"/>
    </row>
    <row r="19332" spans="68:73">
      <c r="BP19332" s="8"/>
      <c r="BQ19332" s="8"/>
      <c r="BR19332" s="8"/>
      <c r="BS19332" s="8"/>
      <c r="BT19332" s="8"/>
      <c r="BU19332" s="8"/>
    </row>
    <row r="19333" spans="68:73">
      <c r="BP19333" s="10"/>
      <c r="BQ19333" s="10"/>
      <c r="BR19333" s="10"/>
      <c r="BS19333" s="10"/>
      <c r="BT19333" s="10"/>
      <c r="BU19333" s="10"/>
    </row>
    <row r="19334" spans="68:73">
      <c r="BP19334" s="8"/>
      <c r="BQ19334" s="8"/>
      <c r="BR19334" s="8"/>
      <c r="BS19334" s="8"/>
      <c r="BT19334" s="8"/>
      <c r="BU19334" s="8"/>
    </row>
    <row r="19335" spans="68:73">
      <c r="BP19335" s="10"/>
      <c r="BQ19335" s="10"/>
      <c r="BR19335" s="10"/>
      <c r="BS19335" s="10"/>
      <c r="BT19335" s="10"/>
      <c r="BU19335" s="10"/>
    </row>
    <row r="19336" spans="68:73">
      <c r="BP19336" s="8"/>
      <c r="BQ19336" s="8"/>
      <c r="BR19336" s="8"/>
      <c r="BS19336" s="8"/>
      <c r="BT19336" s="8"/>
      <c r="BU19336" s="8"/>
    </row>
    <row r="19337" spans="68:73">
      <c r="BP19337" s="10"/>
      <c r="BQ19337" s="10"/>
      <c r="BR19337" s="10"/>
      <c r="BS19337" s="10"/>
      <c r="BT19337" s="10"/>
      <c r="BU19337" s="10"/>
    </row>
    <row r="19338" spans="68:73">
      <c r="BP19338" s="8"/>
      <c r="BQ19338" s="8"/>
      <c r="BR19338" s="8"/>
      <c r="BS19338" s="8"/>
      <c r="BT19338" s="8"/>
      <c r="BU19338" s="8"/>
    </row>
    <row r="19339" spans="68:73">
      <c r="BP19339" s="10"/>
      <c r="BQ19339" s="10"/>
      <c r="BR19339" s="10"/>
      <c r="BS19339" s="10"/>
      <c r="BT19339" s="10"/>
      <c r="BU19339" s="10"/>
    </row>
    <row r="19340" spans="68:73">
      <c r="BP19340" s="8"/>
      <c r="BQ19340" s="8"/>
      <c r="BR19340" s="8"/>
      <c r="BS19340" s="8"/>
      <c r="BT19340" s="8"/>
      <c r="BU19340" s="8"/>
    </row>
    <row r="19341" spans="68:73">
      <c r="BP19341" s="10"/>
      <c r="BQ19341" s="10"/>
      <c r="BR19341" s="10"/>
      <c r="BS19341" s="10"/>
      <c r="BT19341" s="10"/>
      <c r="BU19341" s="10"/>
    </row>
    <row r="19342" spans="68:73">
      <c r="BP19342" s="8"/>
      <c r="BQ19342" s="8"/>
      <c r="BR19342" s="8"/>
      <c r="BS19342" s="8"/>
      <c r="BT19342" s="8"/>
      <c r="BU19342" s="8"/>
    </row>
    <row r="19343" spans="68:73">
      <c r="BP19343" s="10"/>
      <c r="BQ19343" s="10"/>
      <c r="BR19343" s="10"/>
      <c r="BS19343" s="10"/>
      <c r="BT19343" s="10"/>
      <c r="BU19343" s="10"/>
    </row>
    <row r="19344" spans="68:73">
      <c r="BP19344" s="8"/>
      <c r="BQ19344" s="8"/>
      <c r="BR19344" s="8"/>
      <c r="BS19344" s="8"/>
      <c r="BT19344" s="8"/>
      <c r="BU19344" s="8"/>
    </row>
    <row r="19345" spans="68:73">
      <c r="BP19345" s="10"/>
      <c r="BQ19345" s="10"/>
      <c r="BR19345" s="10"/>
      <c r="BS19345" s="10"/>
      <c r="BT19345" s="10"/>
      <c r="BU19345" s="10"/>
    </row>
    <row r="19346" spans="68:73">
      <c r="BP19346" s="8"/>
      <c r="BQ19346" s="8"/>
      <c r="BR19346" s="8"/>
      <c r="BS19346" s="8"/>
      <c r="BT19346" s="8"/>
      <c r="BU19346" s="8"/>
    </row>
    <row r="19347" spans="68:73">
      <c r="BP19347" s="10"/>
      <c r="BQ19347" s="10"/>
      <c r="BR19347" s="10"/>
      <c r="BS19347" s="10"/>
      <c r="BT19347" s="10"/>
      <c r="BU19347" s="10"/>
    </row>
    <row r="19348" spans="68:73">
      <c r="BP19348" s="8"/>
      <c r="BQ19348" s="8"/>
      <c r="BR19348" s="8"/>
      <c r="BS19348" s="8"/>
      <c r="BT19348" s="8"/>
      <c r="BU19348" s="8"/>
    </row>
    <row r="19349" spans="68:73">
      <c r="BP19349" s="10"/>
      <c r="BQ19349" s="10"/>
      <c r="BR19349" s="10"/>
      <c r="BS19349" s="10"/>
      <c r="BT19349" s="10"/>
      <c r="BU19349" s="10"/>
    </row>
    <row r="19350" spans="68:73">
      <c r="BP19350" s="8"/>
      <c r="BQ19350" s="8"/>
      <c r="BR19350" s="8"/>
      <c r="BS19350" s="8"/>
      <c r="BT19350" s="8"/>
      <c r="BU19350" s="8"/>
    </row>
    <row r="19351" spans="68:73">
      <c r="BP19351" s="10"/>
      <c r="BQ19351" s="10"/>
      <c r="BR19351" s="10"/>
      <c r="BS19351" s="10"/>
      <c r="BT19351" s="10"/>
      <c r="BU19351" s="10"/>
    </row>
    <row r="19352" spans="68:73">
      <c r="BP19352" s="8"/>
      <c r="BQ19352" s="8"/>
      <c r="BR19352" s="8"/>
      <c r="BS19352" s="8"/>
      <c r="BT19352" s="8"/>
      <c r="BU19352" s="8"/>
    </row>
    <row r="19353" spans="68:73">
      <c r="BP19353" s="10"/>
      <c r="BQ19353" s="10"/>
      <c r="BR19353" s="10"/>
      <c r="BS19353" s="10"/>
      <c r="BT19353" s="10"/>
      <c r="BU19353" s="10"/>
    </row>
    <row r="19354" spans="68:73">
      <c r="BP19354" s="8"/>
      <c r="BQ19354" s="8"/>
      <c r="BR19354" s="8"/>
      <c r="BS19354" s="8"/>
      <c r="BT19354" s="8"/>
      <c r="BU19354" s="8"/>
    </row>
    <row r="19355" spans="68:73">
      <c r="BP19355" s="10"/>
      <c r="BQ19355" s="10"/>
      <c r="BR19355" s="10"/>
      <c r="BS19355" s="10"/>
      <c r="BT19355" s="10"/>
      <c r="BU19355" s="10"/>
    </row>
    <row r="19356" spans="68:73">
      <c r="BP19356" s="8"/>
      <c r="BQ19356" s="8"/>
      <c r="BR19356" s="8"/>
      <c r="BS19356" s="8"/>
      <c r="BT19356" s="8"/>
      <c r="BU19356" s="8"/>
    </row>
    <row r="19357" spans="68:73">
      <c r="BP19357" s="10"/>
      <c r="BQ19357" s="10"/>
      <c r="BR19357" s="10"/>
      <c r="BS19357" s="10"/>
      <c r="BT19357" s="10"/>
      <c r="BU19357" s="10"/>
    </row>
    <row r="19358" spans="68:73">
      <c r="BP19358" s="8"/>
      <c r="BQ19358" s="8"/>
      <c r="BR19358" s="8"/>
      <c r="BS19358" s="8"/>
      <c r="BT19358" s="8"/>
      <c r="BU19358" s="8"/>
    </row>
    <row r="19359" spans="68:73">
      <c r="BP19359" s="10"/>
      <c r="BQ19359" s="10"/>
      <c r="BR19359" s="10"/>
      <c r="BS19359" s="10"/>
      <c r="BT19359" s="10"/>
      <c r="BU19359" s="10"/>
    </row>
    <row r="19360" spans="68:73">
      <c r="BP19360" s="8"/>
      <c r="BQ19360" s="8"/>
      <c r="BR19360" s="8"/>
      <c r="BS19360" s="8"/>
      <c r="BT19360" s="8"/>
      <c r="BU19360" s="8"/>
    </row>
    <row r="19361" spans="68:73">
      <c r="BP19361" s="10"/>
      <c r="BQ19361" s="10"/>
      <c r="BR19361" s="10"/>
      <c r="BS19361" s="10"/>
      <c r="BT19361" s="10"/>
      <c r="BU19361" s="10"/>
    </row>
    <row r="19362" spans="68:73">
      <c r="BP19362" s="8"/>
      <c r="BQ19362" s="8"/>
      <c r="BR19362" s="8"/>
      <c r="BS19362" s="8"/>
      <c r="BT19362" s="8"/>
      <c r="BU19362" s="8"/>
    </row>
    <row r="19363" spans="68:73">
      <c r="BP19363" s="10"/>
      <c r="BQ19363" s="10"/>
      <c r="BR19363" s="10"/>
      <c r="BS19363" s="10"/>
      <c r="BT19363" s="10"/>
      <c r="BU19363" s="10"/>
    </row>
    <row r="19364" spans="68:73">
      <c r="BP19364" s="8"/>
      <c r="BQ19364" s="8"/>
      <c r="BR19364" s="8"/>
      <c r="BS19364" s="8"/>
      <c r="BT19364" s="8"/>
      <c r="BU19364" s="8"/>
    </row>
    <row r="19365" spans="68:73">
      <c r="BP19365" s="10"/>
      <c r="BQ19365" s="10"/>
      <c r="BR19365" s="10"/>
      <c r="BS19365" s="10"/>
      <c r="BT19365" s="10"/>
      <c r="BU19365" s="10"/>
    </row>
    <row r="19366" spans="68:73">
      <c r="BP19366" s="8"/>
      <c r="BQ19366" s="8"/>
      <c r="BR19366" s="8"/>
      <c r="BS19366" s="8"/>
      <c r="BT19366" s="8"/>
      <c r="BU19366" s="8"/>
    </row>
    <row r="19367" spans="68:73">
      <c r="BP19367" s="10"/>
      <c r="BQ19367" s="10"/>
      <c r="BR19367" s="10"/>
      <c r="BS19367" s="10"/>
      <c r="BT19367" s="10"/>
      <c r="BU19367" s="10"/>
    </row>
    <row r="19368" spans="68:73">
      <c r="BP19368" s="8"/>
      <c r="BQ19368" s="8"/>
      <c r="BR19368" s="8"/>
      <c r="BS19368" s="8"/>
      <c r="BT19368" s="8"/>
      <c r="BU19368" s="8"/>
    </row>
    <row r="19369" spans="68:73">
      <c r="BP19369" s="10"/>
      <c r="BQ19369" s="10"/>
      <c r="BR19369" s="10"/>
      <c r="BS19369" s="10"/>
      <c r="BT19369" s="10"/>
      <c r="BU19369" s="10"/>
    </row>
    <row r="19370" spans="68:73">
      <c r="BP19370" s="8"/>
      <c r="BQ19370" s="8"/>
      <c r="BR19370" s="8"/>
      <c r="BS19370" s="8"/>
      <c r="BT19370" s="8"/>
      <c r="BU19370" s="8"/>
    </row>
    <row r="19371" spans="68:73">
      <c r="BP19371" s="10"/>
      <c r="BQ19371" s="10"/>
      <c r="BR19371" s="10"/>
      <c r="BS19371" s="10"/>
      <c r="BT19371" s="10"/>
      <c r="BU19371" s="10"/>
    </row>
    <row r="19372" spans="68:73">
      <c r="BP19372" s="8"/>
      <c r="BQ19372" s="8"/>
      <c r="BR19372" s="8"/>
      <c r="BS19372" s="8"/>
      <c r="BT19372" s="8"/>
      <c r="BU19372" s="8"/>
    </row>
    <row r="19373" spans="68:73">
      <c r="BP19373" s="10"/>
      <c r="BQ19373" s="10"/>
      <c r="BR19373" s="10"/>
      <c r="BS19373" s="10"/>
      <c r="BT19373" s="10"/>
      <c r="BU19373" s="10"/>
    </row>
    <row r="19374" spans="68:73">
      <c r="BP19374" s="8"/>
      <c r="BQ19374" s="8"/>
      <c r="BR19374" s="8"/>
      <c r="BS19374" s="8"/>
      <c r="BT19374" s="8"/>
      <c r="BU19374" s="8"/>
    </row>
    <row r="19375" spans="68:73">
      <c r="BP19375" s="10"/>
      <c r="BQ19375" s="10"/>
      <c r="BR19375" s="10"/>
      <c r="BS19375" s="10"/>
      <c r="BT19375" s="10"/>
      <c r="BU19375" s="10"/>
    </row>
    <row r="19376" spans="68:73">
      <c r="BP19376" s="8"/>
      <c r="BQ19376" s="8"/>
      <c r="BR19376" s="8"/>
      <c r="BS19376" s="8"/>
      <c r="BT19376" s="8"/>
      <c r="BU19376" s="8"/>
    </row>
    <row r="19377" spans="68:73">
      <c r="BP19377" s="10"/>
      <c r="BQ19377" s="10"/>
      <c r="BR19377" s="10"/>
      <c r="BS19377" s="10"/>
      <c r="BT19377" s="10"/>
      <c r="BU19377" s="10"/>
    </row>
    <row r="19378" spans="68:73">
      <c r="BP19378" s="8"/>
      <c r="BQ19378" s="8"/>
      <c r="BR19378" s="8"/>
      <c r="BS19378" s="8"/>
      <c r="BT19378" s="8"/>
      <c r="BU19378" s="8"/>
    </row>
    <row r="19379" spans="68:73">
      <c r="BP19379" s="10"/>
      <c r="BQ19379" s="10"/>
      <c r="BR19379" s="10"/>
      <c r="BS19379" s="10"/>
      <c r="BT19379" s="10"/>
      <c r="BU19379" s="10"/>
    </row>
    <row r="19380" spans="68:73">
      <c r="BP19380" s="8"/>
      <c r="BQ19380" s="8"/>
      <c r="BR19380" s="8"/>
      <c r="BS19380" s="8"/>
      <c r="BT19380" s="8"/>
      <c r="BU19380" s="8"/>
    </row>
    <row r="19381" spans="68:73">
      <c r="BP19381" s="10"/>
      <c r="BQ19381" s="10"/>
      <c r="BR19381" s="10"/>
      <c r="BS19381" s="10"/>
      <c r="BT19381" s="10"/>
      <c r="BU19381" s="10"/>
    </row>
    <row r="19382" spans="68:73">
      <c r="BP19382" s="8"/>
      <c r="BQ19382" s="8"/>
      <c r="BR19382" s="8"/>
      <c r="BS19382" s="8"/>
      <c r="BT19382" s="8"/>
      <c r="BU19382" s="8"/>
    </row>
    <row r="19383" spans="68:73">
      <c r="BP19383" s="10"/>
      <c r="BQ19383" s="10"/>
      <c r="BR19383" s="10"/>
      <c r="BS19383" s="10"/>
      <c r="BT19383" s="10"/>
      <c r="BU19383" s="10"/>
    </row>
    <row r="19384" spans="68:73">
      <c r="BP19384" s="8"/>
      <c r="BQ19384" s="8"/>
      <c r="BR19384" s="8"/>
      <c r="BS19384" s="8"/>
      <c r="BT19384" s="8"/>
      <c r="BU19384" s="8"/>
    </row>
    <row r="19385" spans="68:73">
      <c r="BP19385" s="10"/>
      <c r="BQ19385" s="10"/>
      <c r="BR19385" s="10"/>
      <c r="BS19385" s="10"/>
      <c r="BT19385" s="10"/>
      <c r="BU19385" s="10"/>
    </row>
    <row r="19386" spans="68:73">
      <c r="BP19386" s="8"/>
      <c r="BQ19386" s="8"/>
      <c r="BR19386" s="8"/>
      <c r="BS19386" s="8"/>
      <c r="BT19386" s="8"/>
      <c r="BU19386" s="8"/>
    </row>
    <row r="19387" spans="68:73">
      <c r="BP19387" s="10"/>
      <c r="BQ19387" s="10"/>
      <c r="BR19387" s="10"/>
      <c r="BS19387" s="10"/>
      <c r="BT19387" s="10"/>
      <c r="BU19387" s="10"/>
    </row>
    <row r="19388" spans="68:73">
      <c r="BP19388" s="8"/>
      <c r="BQ19388" s="8"/>
      <c r="BR19388" s="8"/>
      <c r="BS19388" s="8"/>
      <c r="BT19388" s="8"/>
      <c r="BU19388" s="8"/>
    </row>
    <row r="19389" spans="68:73">
      <c r="BP19389" s="10"/>
      <c r="BQ19389" s="10"/>
      <c r="BR19389" s="10"/>
      <c r="BS19389" s="10"/>
      <c r="BT19389" s="10"/>
      <c r="BU19389" s="10"/>
    </row>
    <row r="19390" spans="68:73">
      <c r="BP19390" s="8"/>
      <c r="BQ19390" s="8"/>
      <c r="BR19390" s="8"/>
      <c r="BS19390" s="8"/>
      <c r="BT19390" s="8"/>
      <c r="BU19390" s="8"/>
    </row>
    <row r="19391" spans="68:73">
      <c r="BP19391" s="10"/>
      <c r="BQ19391" s="10"/>
      <c r="BR19391" s="10"/>
      <c r="BS19391" s="10"/>
      <c r="BT19391" s="10"/>
      <c r="BU19391" s="10"/>
    </row>
    <row r="19392" spans="68:73">
      <c r="BP19392" s="8"/>
      <c r="BQ19392" s="8"/>
      <c r="BR19392" s="8"/>
      <c r="BS19392" s="8"/>
      <c r="BT19392" s="8"/>
      <c r="BU19392" s="8"/>
    </row>
    <row r="19393" spans="68:73">
      <c r="BP19393" s="10"/>
      <c r="BQ19393" s="10"/>
      <c r="BR19393" s="10"/>
      <c r="BS19393" s="10"/>
      <c r="BT19393" s="10"/>
      <c r="BU19393" s="10"/>
    </row>
    <row r="19394" spans="68:73">
      <c r="BP19394" s="8"/>
      <c r="BQ19394" s="8"/>
      <c r="BR19394" s="8"/>
      <c r="BS19394" s="8"/>
      <c r="BT19394" s="8"/>
      <c r="BU19394" s="8"/>
    </row>
    <row r="19395" spans="68:73">
      <c r="BP19395" s="10"/>
      <c r="BQ19395" s="10"/>
      <c r="BR19395" s="10"/>
      <c r="BS19395" s="10"/>
      <c r="BT19395" s="10"/>
      <c r="BU19395" s="10"/>
    </row>
    <row r="19396" spans="68:73">
      <c r="BP19396" s="8"/>
      <c r="BQ19396" s="8"/>
      <c r="BR19396" s="8"/>
      <c r="BS19396" s="8"/>
      <c r="BT19396" s="8"/>
      <c r="BU19396" s="8"/>
    </row>
    <row r="19397" spans="68:73">
      <c r="BP19397" s="10"/>
      <c r="BQ19397" s="10"/>
      <c r="BR19397" s="10"/>
      <c r="BS19397" s="10"/>
      <c r="BT19397" s="10"/>
      <c r="BU19397" s="10"/>
    </row>
    <row r="19398" spans="68:73">
      <c r="BP19398" s="8"/>
      <c r="BQ19398" s="8"/>
      <c r="BR19398" s="8"/>
      <c r="BS19398" s="8"/>
      <c r="BT19398" s="8"/>
      <c r="BU19398" s="8"/>
    </row>
    <row r="19399" spans="68:73">
      <c r="BP19399" s="10"/>
      <c r="BQ19399" s="10"/>
      <c r="BR19399" s="10"/>
      <c r="BS19399" s="10"/>
      <c r="BT19399" s="10"/>
      <c r="BU19399" s="10"/>
    </row>
    <row r="19400" spans="68:73">
      <c r="BP19400" s="8"/>
      <c r="BQ19400" s="8"/>
      <c r="BR19400" s="8"/>
      <c r="BS19400" s="8"/>
      <c r="BT19400" s="8"/>
      <c r="BU19400" s="8"/>
    </row>
    <row r="19401" spans="68:73">
      <c r="BP19401" s="10"/>
      <c r="BQ19401" s="10"/>
      <c r="BR19401" s="10"/>
      <c r="BS19401" s="10"/>
      <c r="BT19401" s="10"/>
      <c r="BU19401" s="10"/>
    </row>
    <row r="19402" spans="68:73">
      <c r="BP19402" s="8"/>
      <c r="BQ19402" s="8"/>
      <c r="BR19402" s="8"/>
      <c r="BS19402" s="8"/>
      <c r="BT19402" s="8"/>
      <c r="BU19402" s="8"/>
    </row>
    <row r="19403" spans="68:73">
      <c r="BP19403" s="10"/>
      <c r="BQ19403" s="10"/>
      <c r="BR19403" s="10"/>
      <c r="BS19403" s="10"/>
      <c r="BT19403" s="10"/>
      <c r="BU19403" s="10"/>
    </row>
    <row r="19404" spans="68:73">
      <c r="BP19404" s="8"/>
      <c r="BQ19404" s="8"/>
      <c r="BR19404" s="8"/>
      <c r="BS19404" s="8"/>
      <c r="BT19404" s="8"/>
      <c r="BU19404" s="8"/>
    </row>
    <row r="19405" spans="68:73">
      <c r="BP19405" s="10"/>
      <c r="BQ19405" s="10"/>
      <c r="BR19405" s="10"/>
      <c r="BS19405" s="10"/>
      <c r="BT19405" s="10"/>
      <c r="BU19405" s="10"/>
    </row>
    <row r="19406" spans="68:73">
      <c r="BP19406" s="8"/>
      <c r="BQ19406" s="8"/>
      <c r="BR19406" s="8"/>
      <c r="BS19406" s="8"/>
      <c r="BT19406" s="8"/>
      <c r="BU19406" s="8"/>
    </row>
    <row r="19407" spans="68:73">
      <c r="BP19407" s="10"/>
      <c r="BQ19407" s="10"/>
      <c r="BR19407" s="10"/>
      <c r="BS19407" s="10"/>
      <c r="BT19407" s="10"/>
      <c r="BU19407" s="10"/>
    </row>
    <row r="19408" spans="68:73">
      <c r="BP19408" s="8"/>
      <c r="BQ19408" s="8"/>
      <c r="BR19408" s="8"/>
      <c r="BS19408" s="8"/>
      <c r="BT19408" s="8"/>
      <c r="BU19408" s="8"/>
    </row>
    <row r="19409" spans="68:73">
      <c r="BP19409" s="10"/>
      <c r="BQ19409" s="10"/>
      <c r="BR19409" s="10"/>
      <c r="BS19409" s="10"/>
      <c r="BT19409" s="10"/>
      <c r="BU19409" s="10"/>
    </row>
    <row r="19410" spans="68:73">
      <c r="BP19410" s="8"/>
      <c r="BQ19410" s="8"/>
      <c r="BR19410" s="8"/>
      <c r="BS19410" s="8"/>
      <c r="BT19410" s="8"/>
      <c r="BU19410" s="8"/>
    </row>
    <row r="19411" spans="68:73">
      <c r="BP19411" s="10"/>
      <c r="BQ19411" s="10"/>
      <c r="BR19411" s="10"/>
      <c r="BS19411" s="10"/>
      <c r="BT19411" s="10"/>
      <c r="BU19411" s="10"/>
    </row>
    <row r="19412" spans="68:73">
      <c r="BP19412" s="8"/>
      <c r="BQ19412" s="8"/>
      <c r="BR19412" s="8"/>
      <c r="BS19412" s="8"/>
      <c r="BT19412" s="8"/>
      <c r="BU19412" s="8"/>
    </row>
    <row r="19413" spans="68:73">
      <c r="BP19413" s="10"/>
      <c r="BQ19413" s="10"/>
      <c r="BR19413" s="10"/>
      <c r="BS19413" s="10"/>
      <c r="BT19413" s="10"/>
      <c r="BU19413" s="10"/>
    </row>
    <row r="19414" spans="68:73">
      <c r="BP19414" s="8"/>
      <c r="BQ19414" s="8"/>
      <c r="BR19414" s="8"/>
      <c r="BS19414" s="8"/>
      <c r="BT19414" s="8"/>
      <c r="BU19414" s="8"/>
    </row>
    <row r="19415" spans="68:73">
      <c r="BP19415" s="10"/>
      <c r="BQ19415" s="10"/>
      <c r="BR19415" s="10"/>
      <c r="BS19415" s="10"/>
      <c r="BT19415" s="10"/>
      <c r="BU19415" s="10"/>
    </row>
    <row r="19416" spans="68:73">
      <c r="BP19416" s="8"/>
      <c r="BQ19416" s="8"/>
      <c r="BR19416" s="8"/>
      <c r="BS19416" s="8"/>
      <c r="BT19416" s="8"/>
      <c r="BU19416" s="8"/>
    </row>
    <row r="19417" spans="68:73">
      <c r="BP19417" s="10"/>
      <c r="BQ19417" s="10"/>
      <c r="BR19417" s="10"/>
      <c r="BS19417" s="10"/>
      <c r="BT19417" s="10"/>
      <c r="BU19417" s="10"/>
    </row>
    <row r="19418" spans="68:73">
      <c r="BP19418" s="8"/>
      <c r="BQ19418" s="8"/>
      <c r="BR19418" s="8"/>
      <c r="BS19418" s="8"/>
      <c r="BT19418" s="8"/>
      <c r="BU19418" s="8"/>
    </row>
    <row r="19419" spans="68:73">
      <c r="BP19419" s="10"/>
      <c r="BQ19419" s="10"/>
      <c r="BR19419" s="10"/>
      <c r="BS19419" s="10"/>
      <c r="BT19419" s="10"/>
      <c r="BU19419" s="10"/>
    </row>
    <row r="19420" spans="68:73">
      <c r="BP19420" s="8"/>
      <c r="BQ19420" s="8"/>
      <c r="BR19420" s="8"/>
      <c r="BS19420" s="8"/>
      <c r="BT19420" s="8"/>
      <c r="BU19420" s="8"/>
    </row>
    <row r="19421" spans="68:73">
      <c r="BP19421" s="10"/>
      <c r="BQ19421" s="10"/>
      <c r="BR19421" s="10"/>
      <c r="BS19421" s="10"/>
      <c r="BT19421" s="10"/>
      <c r="BU19421" s="10"/>
    </row>
    <row r="19422" spans="68:73">
      <c r="BP19422" s="8"/>
      <c r="BQ19422" s="8"/>
      <c r="BR19422" s="8"/>
      <c r="BS19422" s="8"/>
      <c r="BT19422" s="8"/>
      <c r="BU19422" s="8"/>
    </row>
    <row r="19423" spans="68:73">
      <c r="BP19423" s="10"/>
      <c r="BQ19423" s="10"/>
      <c r="BR19423" s="10"/>
      <c r="BS19423" s="10"/>
      <c r="BT19423" s="10"/>
      <c r="BU19423" s="10"/>
    </row>
    <row r="19424" spans="68:73">
      <c r="BP19424" s="8"/>
      <c r="BQ19424" s="8"/>
      <c r="BR19424" s="8"/>
      <c r="BS19424" s="8"/>
      <c r="BT19424" s="8"/>
      <c r="BU19424" s="8"/>
    </row>
    <row r="19425" spans="68:73">
      <c r="BP19425" s="10"/>
      <c r="BQ19425" s="10"/>
      <c r="BR19425" s="10"/>
      <c r="BS19425" s="10"/>
      <c r="BT19425" s="10"/>
      <c r="BU19425" s="10"/>
    </row>
    <row r="19426" spans="68:73">
      <c r="BP19426" s="8"/>
      <c r="BQ19426" s="8"/>
      <c r="BR19426" s="8"/>
      <c r="BS19426" s="8"/>
      <c r="BT19426" s="8"/>
      <c r="BU19426" s="8"/>
    </row>
    <row r="19427" spans="68:73">
      <c r="BP19427" s="10"/>
      <c r="BQ19427" s="10"/>
      <c r="BR19427" s="10"/>
      <c r="BS19427" s="10"/>
      <c r="BT19427" s="10"/>
      <c r="BU19427" s="10"/>
    </row>
    <row r="19428" spans="68:73">
      <c r="BP19428" s="8"/>
      <c r="BQ19428" s="8"/>
      <c r="BR19428" s="8"/>
      <c r="BS19428" s="8"/>
      <c r="BT19428" s="8"/>
      <c r="BU19428" s="8"/>
    </row>
    <row r="19429" spans="68:73">
      <c r="BP19429" s="10"/>
      <c r="BQ19429" s="10"/>
      <c r="BR19429" s="10"/>
      <c r="BS19429" s="10"/>
      <c r="BT19429" s="10"/>
      <c r="BU19429" s="10"/>
    </row>
    <row r="19430" spans="68:73">
      <c r="BP19430" s="8"/>
      <c r="BQ19430" s="8"/>
      <c r="BR19430" s="8"/>
      <c r="BS19430" s="8"/>
      <c r="BT19430" s="8"/>
      <c r="BU19430" s="8"/>
    </row>
    <row r="19431" spans="68:73">
      <c r="BP19431" s="10"/>
      <c r="BQ19431" s="10"/>
      <c r="BR19431" s="10"/>
      <c r="BS19431" s="10"/>
      <c r="BT19431" s="10"/>
      <c r="BU19431" s="10"/>
    </row>
    <row r="19432" spans="68:73">
      <c r="BP19432" s="8"/>
      <c r="BQ19432" s="8"/>
      <c r="BR19432" s="8"/>
      <c r="BS19432" s="8"/>
      <c r="BT19432" s="8"/>
      <c r="BU19432" s="8"/>
    </row>
    <row r="19433" spans="68:73">
      <c r="BP19433" s="10"/>
      <c r="BQ19433" s="10"/>
      <c r="BR19433" s="10"/>
      <c r="BS19433" s="10"/>
      <c r="BT19433" s="10"/>
      <c r="BU19433" s="10"/>
    </row>
    <row r="19434" spans="68:73">
      <c r="BP19434" s="8"/>
      <c r="BQ19434" s="8"/>
      <c r="BR19434" s="8"/>
      <c r="BS19434" s="8"/>
      <c r="BT19434" s="8"/>
      <c r="BU19434" s="8"/>
    </row>
    <row r="19435" spans="68:73">
      <c r="BP19435" s="10"/>
      <c r="BQ19435" s="10"/>
      <c r="BR19435" s="10"/>
      <c r="BS19435" s="10"/>
      <c r="BT19435" s="10"/>
      <c r="BU19435" s="10"/>
    </row>
    <row r="19436" spans="68:73">
      <c r="BP19436" s="8"/>
      <c r="BQ19436" s="8"/>
      <c r="BR19436" s="8"/>
      <c r="BS19436" s="8"/>
      <c r="BT19436" s="8"/>
      <c r="BU19436" s="8"/>
    </row>
    <row r="19437" spans="68:73">
      <c r="BP19437" s="10"/>
      <c r="BQ19437" s="10"/>
      <c r="BR19437" s="10"/>
      <c r="BS19437" s="10"/>
      <c r="BT19437" s="10"/>
      <c r="BU19437" s="10"/>
    </row>
    <row r="19438" spans="68:73">
      <c r="BP19438" s="8"/>
      <c r="BQ19438" s="8"/>
      <c r="BR19438" s="8"/>
      <c r="BS19438" s="8"/>
      <c r="BT19438" s="8"/>
      <c r="BU19438" s="8"/>
    </row>
    <row r="19439" spans="68:73">
      <c r="BP19439" s="10"/>
      <c r="BQ19439" s="10"/>
      <c r="BR19439" s="10"/>
      <c r="BS19439" s="10"/>
      <c r="BT19439" s="10"/>
      <c r="BU19439" s="10"/>
    </row>
    <row r="19440" spans="68:73">
      <c r="BP19440" s="8"/>
      <c r="BQ19440" s="8"/>
      <c r="BR19440" s="8"/>
      <c r="BS19440" s="8"/>
      <c r="BT19440" s="8"/>
      <c r="BU19440" s="8"/>
    </row>
    <row r="19441" spans="68:73">
      <c r="BP19441" s="10"/>
      <c r="BQ19441" s="10"/>
      <c r="BR19441" s="10"/>
      <c r="BS19441" s="10"/>
      <c r="BT19441" s="10"/>
      <c r="BU19441" s="10"/>
    </row>
    <row r="19442" spans="68:73">
      <c r="BP19442" s="8"/>
      <c r="BQ19442" s="8"/>
      <c r="BR19442" s="8"/>
      <c r="BS19442" s="8"/>
      <c r="BT19442" s="8"/>
      <c r="BU19442" s="8"/>
    </row>
    <row r="19443" spans="68:73">
      <c r="BP19443" s="10"/>
      <c r="BQ19443" s="10"/>
      <c r="BR19443" s="10"/>
      <c r="BS19443" s="10"/>
      <c r="BT19443" s="10"/>
      <c r="BU19443" s="10"/>
    </row>
    <row r="19444" spans="68:73">
      <c r="BP19444" s="8"/>
      <c r="BQ19444" s="8"/>
      <c r="BR19444" s="8"/>
      <c r="BS19444" s="8"/>
      <c r="BT19444" s="8"/>
      <c r="BU19444" s="8"/>
    </row>
    <row r="19445" spans="68:73">
      <c r="BP19445" s="10"/>
      <c r="BQ19445" s="10"/>
      <c r="BR19445" s="10"/>
      <c r="BS19445" s="10"/>
      <c r="BT19445" s="10"/>
      <c r="BU19445" s="10"/>
    </row>
    <row r="19446" spans="68:73">
      <c r="BP19446" s="8"/>
      <c r="BQ19446" s="8"/>
      <c r="BR19446" s="8"/>
      <c r="BS19446" s="8"/>
      <c r="BT19446" s="8"/>
      <c r="BU19446" s="8"/>
    </row>
    <row r="19447" spans="68:73">
      <c r="BP19447" s="10"/>
      <c r="BQ19447" s="10"/>
      <c r="BR19447" s="10"/>
      <c r="BS19447" s="10"/>
      <c r="BT19447" s="10"/>
      <c r="BU19447" s="10"/>
    </row>
    <row r="19448" spans="68:73">
      <c r="BP19448" s="8"/>
      <c r="BQ19448" s="8"/>
      <c r="BR19448" s="8"/>
      <c r="BS19448" s="8"/>
      <c r="BT19448" s="8"/>
      <c r="BU19448" s="8"/>
    </row>
    <row r="19449" spans="68:73">
      <c r="BP19449" s="10"/>
      <c r="BQ19449" s="10"/>
      <c r="BR19449" s="10"/>
      <c r="BS19449" s="10"/>
      <c r="BT19449" s="10"/>
      <c r="BU19449" s="10"/>
    </row>
    <row r="19450" spans="68:73">
      <c r="BP19450" s="8"/>
      <c r="BQ19450" s="8"/>
      <c r="BR19450" s="8"/>
      <c r="BS19450" s="8"/>
      <c r="BT19450" s="8"/>
      <c r="BU19450" s="8"/>
    </row>
    <row r="19451" spans="68:73">
      <c r="BP19451" s="10"/>
      <c r="BQ19451" s="10"/>
      <c r="BR19451" s="10"/>
      <c r="BS19451" s="10"/>
      <c r="BT19451" s="10"/>
      <c r="BU19451" s="10"/>
    </row>
    <row r="19452" spans="68:73">
      <c r="BP19452" s="8"/>
      <c r="BQ19452" s="8"/>
      <c r="BR19452" s="8"/>
      <c r="BS19452" s="8"/>
      <c r="BT19452" s="8"/>
      <c r="BU19452" s="8"/>
    </row>
    <row r="19453" spans="68:73">
      <c r="BP19453" s="10"/>
      <c r="BQ19453" s="10"/>
      <c r="BR19453" s="10"/>
      <c r="BS19453" s="10"/>
      <c r="BT19453" s="10"/>
      <c r="BU19453" s="10"/>
    </row>
    <row r="19454" spans="68:73">
      <c r="BP19454" s="8"/>
      <c r="BQ19454" s="8"/>
      <c r="BR19454" s="8"/>
      <c r="BS19454" s="8"/>
      <c r="BT19454" s="8"/>
      <c r="BU19454" s="8"/>
    </row>
    <row r="19455" spans="68:73">
      <c r="BP19455" s="10"/>
      <c r="BQ19455" s="10"/>
      <c r="BR19455" s="10"/>
      <c r="BS19455" s="10"/>
      <c r="BT19455" s="10"/>
      <c r="BU19455" s="10"/>
    </row>
    <row r="19456" spans="68:73">
      <c r="BP19456" s="8"/>
      <c r="BQ19456" s="8"/>
      <c r="BR19456" s="8"/>
      <c r="BS19456" s="8"/>
      <c r="BT19456" s="8"/>
      <c r="BU19456" s="8"/>
    </row>
    <row r="19457" spans="68:73">
      <c r="BP19457" s="10"/>
      <c r="BQ19457" s="10"/>
      <c r="BR19457" s="10"/>
      <c r="BS19457" s="10"/>
      <c r="BT19457" s="10"/>
      <c r="BU19457" s="10"/>
    </row>
    <row r="19458" spans="68:73">
      <c r="BP19458" s="8"/>
      <c r="BQ19458" s="8"/>
      <c r="BR19458" s="8"/>
      <c r="BS19458" s="8"/>
      <c r="BT19458" s="8"/>
      <c r="BU19458" s="8"/>
    </row>
    <row r="19459" spans="68:73">
      <c r="BP19459" s="10"/>
      <c r="BQ19459" s="10"/>
      <c r="BR19459" s="10"/>
      <c r="BS19459" s="10"/>
      <c r="BT19459" s="10"/>
      <c r="BU19459" s="10"/>
    </row>
    <row r="19460" spans="68:73">
      <c r="BP19460" s="8"/>
      <c r="BQ19460" s="8"/>
      <c r="BR19460" s="8"/>
      <c r="BS19460" s="8"/>
      <c r="BT19460" s="8"/>
      <c r="BU19460" s="8"/>
    </row>
    <row r="19461" spans="68:73">
      <c r="BP19461" s="10"/>
      <c r="BQ19461" s="10"/>
      <c r="BR19461" s="10"/>
      <c r="BS19461" s="10"/>
      <c r="BT19461" s="10"/>
      <c r="BU19461" s="10"/>
    </row>
    <row r="19462" spans="68:73">
      <c r="BP19462" s="8"/>
      <c r="BQ19462" s="8"/>
      <c r="BR19462" s="8"/>
      <c r="BS19462" s="8"/>
      <c r="BT19462" s="8"/>
      <c r="BU19462" s="8"/>
    </row>
    <row r="19463" spans="68:73">
      <c r="BP19463" s="10"/>
      <c r="BQ19463" s="10"/>
      <c r="BR19463" s="10"/>
      <c r="BS19463" s="10"/>
      <c r="BT19463" s="10"/>
      <c r="BU19463" s="10"/>
    </row>
    <row r="19464" spans="68:73">
      <c r="BP19464" s="8"/>
      <c r="BQ19464" s="8"/>
      <c r="BR19464" s="8"/>
      <c r="BS19464" s="8"/>
      <c r="BT19464" s="8"/>
      <c r="BU19464" s="8"/>
    </row>
    <row r="19465" spans="68:73">
      <c r="BP19465" s="10"/>
      <c r="BQ19465" s="10"/>
      <c r="BR19465" s="10"/>
      <c r="BS19465" s="10"/>
      <c r="BT19465" s="10"/>
      <c r="BU19465" s="10"/>
    </row>
    <row r="19466" spans="68:73">
      <c r="BP19466" s="8"/>
      <c r="BQ19466" s="8"/>
      <c r="BR19466" s="8"/>
      <c r="BS19466" s="8"/>
      <c r="BT19466" s="8"/>
      <c r="BU19466" s="8"/>
    </row>
    <row r="19467" spans="68:73">
      <c r="BP19467" s="10"/>
      <c r="BQ19467" s="10"/>
      <c r="BR19467" s="10"/>
      <c r="BS19467" s="10"/>
      <c r="BT19467" s="10"/>
      <c r="BU19467" s="10"/>
    </row>
    <row r="19468" spans="68:73">
      <c r="BP19468" s="8"/>
      <c r="BQ19468" s="8"/>
      <c r="BR19468" s="8"/>
      <c r="BS19468" s="8"/>
      <c r="BT19468" s="8"/>
      <c r="BU19468" s="8"/>
    </row>
    <row r="19469" spans="68:73">
      <c r="BP19469" s="10"/>
      <c r="BQ19469" s="10"/>
      <c r="BR19469" s="10"/>
      <c r="BS19469" s="10"/>
      <c r="BT19469" s="10"/>
      <c r="BU19469" s="10"/>
    </row>
    <row r="19470" spans="68:73">
      <c r="BP19470" s="8"/>
      <c r="BQ19470" s="8"/>
      <c r="BR19470" s="8"/>
      <c r="BS19470" s="8"/>
      <c r="BT19470" s="8"/>
      <c r="BU19470" s="8"/>
    </row>
    <row r="19471" spans="68:73">
      <c r="BP19471" s="10"/>
      <c r="BQ19471" s="10"/>
      <c r="BR19471" s="10"/>
      <c r="BS19471" s="10"/>
      <c r="BT19471" s="10"/>
      <c r="BU19471" s="10"/>
    </row>
    <row r="19472" spans="68:73">
      <c r="BP19472" s="8"/>
      <c r="BQ19472" s="8"/>
      <c r="BR19472" s="8"/>
      <c r="BS19472" s="8"/>
      <c r="BT19472" s="8"/>
      <c r="BU19472" s="8"/>
    </row>
    <row r="19473" spans="68:73">
      <c r="BP19473" s="10"/>
      <c r="BQ19473" s="10"/>
      <c r="BR19473" s="10"/>
      <c r="BS19473" s="10"/>
      <c r="BT19473" s="10"/>
      <c r="BU19473" s="10"/>
    </row>
    <row r="19474" spans="68:73">
      <c r="BP19474" s="8"/>
      <c r="BQ19474" s="8"/>
      <c r="BR19474" s="8"/>
      <c r="BS19474" s="8"/>
      <c r="BT19474" s="8"/>
      <c r="BU19474" s="8"/>
    </row>
    <row r="19475" spans="68:73">
      <c r="BP19475" s="10"/>
      <c r="BQ19475" s="10"/>
      <c r="BR19475" s="10"/>
      <c r="BS19475" s="10"/>
      <c r="BT19475" s="10"/>
      <c r="BU19475" s="10"/>
    </row>
    <row r="19476" spans="68:73">
      <c r="BP19476" s="8"/>
      <c r="BQ19476" s="8"/>
      <c r="BR19476" s="8"/>
      <c r="BS19476" s="8"/>
      <c r="BT19476" s="8"/>
      <c r="BU19476" s="8"/>
    </row>
    <row r="19477" spans="68:73">
      <c r="BP19477" s="10"/>
      <c r="BQ19477" s="10"/>
      <c r="BR19477" s="10"/>
      <c r="BS19477" s="10"/>
      <c r="BT19477" s="10"/>
      <c r="BU19477" s="10"/>
    </row>
    <row r="19478" spans="68:73">
      <c r="BP19478" s="8"/>
      <c r="BQ19478" s="8"/>
      <c r="BR19478" s="8"/>
      <c r="BS19478" s="8"/>
      <c r="BT19478" s="8"/>
      <c r="BU19478" s="8"/>
    </row>
    <row r="19479" spans="68:73">
      <c r="BP19479" s="10"/>
      <c r="BQ19479" s="10"/>
      <c r="BR19479" s="10"/>
      <c r="BS19479" s="10"/>
      <c r="BT19479" s="10"/>
      <c r="BU19479" s="10"/>
    </row>
    <row r="19480" spans="68:73">
      <c r="BP19480" s="8"/>
      <c r="BQ19480" s="8"/>
      <c r="BR19480" s="8"/>
      <c r="BS19480" s="8"/>
      <c r="BT19480" s="8"/>
      <c r="BU19480" s="8"/>
    </row>
    <row r="19481" spans="68:73">
      <c r="BP19481" s="10"/>
      <c r="BQ19481" s="10"/>
      <c r="BR19481" s="10"/>
      <c r="BS19481" s="10"/>
      <c r="BT19481" s="10"/>
      <c r="BU19481" s="10"/>
    </row>
    <row r="19482" spans="68:73">
      <c r="BP19482" s="8"/>
      <c r="BQ19482" s="8"/>
      <c r="BR19482" s="8"/>
      <c r="BS19482" s="8"/>
      <c r="BT19482" s="8"/>
      <c r="BU19482" s="8"/>
    </row>
    <row r="19483" spans="68:73">
      <c r="BP19483" s="10"/>
      <c r="BQ19483" s="10"/>
      <c r="BR19483" s="10"/>
      <c r="BS19483" s="10"/>
      <c r="BT19483" s="10"/>
      <c r="BU19483" s="10"/>
    </row>
    <row r="19484" spans="68:73">
      <c r="BP19484" s="8"/>
      <c r="BQ19484" s="8"/>
      <c r="BR19484" s="8"/>
      <c r="BS19484" s="8"/>
      <c r="BT19484" s="8"/>
      <c r="BU19484" s="8"/>
    </row>
    <row r="19485" spans="68:73">
      <c r="BP19485" s="10"/>
      <c r="BQ19485" s="10"/>
      <c r="BR19485" s="10"/>
      <c r="BS19485" s="10"/>
      <c r="BT19485" s="10"/>
      <c r="BU19485" s="10"/>
    </row>
    <row r="19486" spans="68:73">
      <c r="BP19486" s="8"/>
      <c r="BQ19486" s="8"/>
      <c r="BR19486" s="8"/>
      <c r="BS19486" s="8"/>
      <c r="BT19486" s="8"/>
      <c r="BU19486" s="8"/>
    </row>
    <row r="19487" spans="68:73">
      <c r="BP19487" s="10"/>
      <c r="BQ19487" s="10"/>
      <c r="BR19487" s="10"/>
      <c r="BS19487" s="10"/>
      <c r="BT19487" s="10"/>
      <c r="BU19487" s="10"/>
    </row>
    <row r="19488" spans="68:73">
      <c r="BP19488" s="8"/>
      <c r="BQ19488" s="8"/>
      <c r="BR19488" s="8"/>
      <c r="BS19488" s="8"/>
      <c r="BT19488" s="8"/>
      <c r="BU19488" s="8"/>
    </row>
    <row r="19489" spans="68:73">
      <c r="BP19489" s="10"/>
      <c r="BQ19489" s="10"/>
      <c r="BR19489" s="10"/>
      <c r="BS19489" s="10"/>
      <c r="BT19489" s="10"/>
      <c r="BU19489" s="10"/>
    </row>
    <row r="19490" spans="68:73">
      <c r="BP19490" s="8"/>
      <c r="BQ19490" s="8"/>
      <c r="BR19490" s="8"/>
      <c r="BS19490" s="8"/>
      <c r="BT19490" s="8"/>
      <c r="BU19490" s="8"/>
    </row>
    <row r="19491" spans="68:73">
      <c r="BP19491" s="10"/>
      <c r="BQ19491" s="10"/>
      <c r="BR19491" s="10"/>
      <c r="BS19491" s="10"/>
      <c r="BT19491" s="10"/>
      <c r="BU19491" s="10"/>
    </row>
    <row r="19492" spans="68:73">
      <c r="BP19492" s="8"/>
      <c r="BQ19492" s="8"/>
      <c r="BR19492" s="8"/>
      <c r="BS19492" s="8"/>
      <c r="BT19492" s="8"/>
      <c r="BU19492" s="8"/>
    </row>
    <row r="19493" spans="68:73">
      <c r="BP19493" s="10"/>
      <c r="BQ19493" s="10"/>
      <c r="BR19493" s="10"/>
      <c r="BS19493" s="10"/>
      <c r="BT19493" s="10"/>
      <c r="BU19493" s="10"/>
    </row>
    <row r="19494" spans="68:73">
      <c r="BP19494" s="8"/>
      <c r="BQ19494" s="8"/>
      <c r="BR19494" s="8"/>
      <c r="BS19494" s="8"/>
      <c r="BT19494" s="8"/>
      <c r="BU19494" s="8"/>
    </row>
    <row r="19495" spans="68:73">
      <c r="BP19495" s="10"/>
      <c r="BQ19495" s="10"/>
      <c r="BR19495" s="10"/>
      <c r="BS19495" s="10"/>
      <c r="BT19495" s="10"/>
      <c r="BU19495" s="10"/>
    </row>
    <row r="19496" spans="68:73">
      <c r="BP19496" s="8"/>
      <c r="BQ19496" s="8"/>
      <c r="BR19496" s="8"/>
      <c r="BS19496" s="8"/>
      <c r="BT19496" s="8"/>
      <c r="BU19496" s="8"/>
    </row>
    <row r="19497" spans="68:73">
      <c r="BP19497" s="10"/>
      <c r="BQ19497" s="10"/>
      <c r="BR19497" s="10"/>
      <c r="BS19497" s="10"/>
      <c r="BT19497" s="10"/>
      <c r="BU19497" s="10"/>
    </row>
    <row r="19498" spans="68:73">
      <c r="BP19498" s="8"/>
      <c r="BQ19498" s="8"/>
      <c r="BR19498" s="8"/>
      <c r="BS19498" s="8"/>
      <c r="BT19498" s="8"/>
      <c r="BU19498" s="8"/>
    </row>
    <row r="19499" spans="68:73">
      <c r="BP19499" s="10"/>
      <c r="BQ19499" s="10"/>
      <c r="BR19499" s="10"/>
      <c r="BS19499" s="10"/>
      <c r="BT19499" s="10"/>
      <c r="BU19499" s="10"/>
    </row>
    <row r="19500" spans="68:73">
      <c r="BP19500" s="8"/>
      <c r="BQ19500" s="8"/>
      <c r="BR19500" s="8"/>
      <c r="BS19500" s="8"/>
      <c r="BT19500" s="8"/>
      <c r="BU19500" s="8"/>
    </row>
    <row r="19501" spans="68:73">
      <c r="BP19501" s="10"/>
      <c r="BQ19501" s="10"/>
      <c r="BR19501" s="10"/>
      <c r="BS19501" s="10"/>
      <c r="BT19501" s="10"/>
      <c r="BU19501" s="10"/>
    </row>
    <row r="19502" spans="68:73">
      <c r="BP19502" s="8"/>
      <c r="BQ19502" s="8"/>
      <c r="BR19502" s="8"/>
      <c r="BS19502" s="8"/>
      <c r="BT19502" s="8"/>
      <c r="BU19502" s="8"/>
    </row>
    <row r="19503" spans="68:73">
      <c r="BP19503" s="10"/>
      <c r="BQ19503" s="10"/>
      <c r="BR19503" s="10"/>
      <c r="BS19503" s="10"/>
      <c r="BT19503" s="10"/>
      <c r="BU19503" s="10"/>
    </row>
    <row r="19504" spans="68:73">
      <c r="BP19504" s="8"/>
      <c r="BQ19504" s="8"/>
      <c r="BR19504" s="8"/>
      <c r="BS19504" s="8"/>
      <c r="BT19504" s="8"/>
      <c r="BU19504" s="8"/>
    </row>
    <row r="19505" spans="68:73">
      <c r="BP19505" s="10"/>
      <c r="BQ19505" s="10"/>
      <c r="BR19505" s="10"/>
      <c r="BS19505" s="10"/>
      <c r="BT19505" s="10"/>
      <c r="BU19505" s="10"/>
    </row>
    <row r="19506" spans="68:73">
      <c r="BP19506" s="8"/>
      <c r="BQ19506" s="8"/>
      <c r="BR19506" s="8"/>
      <c r="BS19506" s="8"/>
      <c r="BT19506" s="8"/>
      <c r="BU19506" s="8"/>
    </row>
    <row r="19507" spans="68:73">
      <c r="BP19507" s="10"/>
      <c r="BQ19507" s="10"/>
      <c r="BR19507" s="10"/>
      <c r="BS19507" s="10"/>
      <c r="BT19507" s="10"/>
      <c r="BU19507" s="10"/>
    </row>
    <row r="19508" spans="68:73">
      <c r="BP19508" s="8"/>
      <c r="BQ19508" s="8"/>
      <c r="BR19508" s="8"/>
      <c r="BS19508" s="8"/>
      <c r="BT19508" s="8"/>
      <c r="BU19508" s="8"/>
    </row>
    <row r="19509" spans="68:73">
      <c r="BP19509" s="10"/>
      <c r="BQ19509" s="10"/>
      <c r="BR19509" s="10"/>
      <c r="BS19509" s="10"/>
      <c r="BT19509" s="10"/>
      <c r="BU19509" s="10"/>
    </row>
    <row r="19510" spans="68:73">
      <c r="BP19510" s="8"/>
      <c r="BQ19510" s="8"/>
      <c r="BR19510" s="8"/>
      <c r="BS19510" s="8"/>
      <c r="BT19510" s="8"/>
      <c r="BU19510" s="8"/>
    </row>
    <row r="19511" spans="68:73">
      <c r="BP19511" s="10"/>
      <c r="BQ19511" s="10"/>
      <c r="BR19511" s="10"/>
      <c r="BS19511" s="10"/>
      <c r="BT19511" s="10"/>
      <c r="BU19511" s="10"/>
    </row>
    <row r="19512" spans="68:73">
      <c r="BP19512" s="8"/>
      <c r="BQ19512" s="8"/>
      <c r="BR19512" s="8"/>
      <c r="BS19512" s="8"/>
      <c r="BT19512" s="8"/>
      <c r="BU19512" s="8"/>
    </row>
    <row r="19513" spans="68:73">
      <c r="BP19513" s="10"/>
      <c r="BQ19513" s="10"/>
      <c r="BR19513" s="10"/>
      <c r="BS19513" s="10"/>
      <c r="BT19513" s="10"/>
      <c r="BU19513" s="10"/>
    </row>
    <row r="19514" spans="68:73">
      <c r="BP19514" s="8"/>
      <c r="BQ19514" s="8"/>
      <c r="BR19514" s="8"/>
      <c r="BS19514" s="8"/>
      <c r="BT19514" s="8"/>
      <c r="BU19514" s="8"/>
    </row>
    <row r="19515" spans="68:73">
      <c r="BP19515" s="10"/>
      <c r="BQ19515" s="10"/>
      <c r="BR19515" s="10"/>
      <c r="BS19515" s="10"/>
      <c r="BT19515" s="10"/>
      <c r="BU19515" s="10"/>
    </row>
    <row r="19516" spans="68:73">
      <c r="BP19516" s="8"/>
      <c r="BQ19516" s="8"/>
      <c r="BR19516" s="8"/>
      <c r="BS19516" s="8"/>
      <c r="BT19516" s="8"/>
      <c r="BU19516" s="8"/>
    </row>
    <row r="19517" spans="68:73">
      <c r="BP19517" s="10"/>
      <c r="BQ19517" s="10"/>
      <c r="BR19517" s="10"/>
      <c r="BS19517" s="10"/>
      <c r="BT19517" s="10"/>
      <c r="BU19517" s="10"/>
    </row>
    <row r="19518" spans="68:73">
      <c r="BP19518" s="8"/>
      <c r="BQ19518" s="8"/>
      <c r="BR19518" s="8"/>
      <c r="BS19518" s="8"/>
      <c r="BT19518" s="8"/>
      <c r="BU19518" s="8"/>
    </row>
    <row r="19519" spans="68:73">
      <c r="BP19519" s="10"/>
      <c r="BQ19519" s="10"/>
      <c r="BR19519" s="10"/>
      <c r="BS19519" s="10"/>
      <c r="BT19519" s="10"/>
      <c r="BU19519" s="10"/>
    </row>
    <row r="19520" spans="68:73">
      <c r="BP19520" s="8"/>
      <c r="BQ19520" s="8"/>
      <c r="BR19520" s="8"/>
      <c r="BS19520" s="8"/>
      <c r="BT19520" s="8"/>
      <c r="BU19520" s="8"/>
    </row>
    <row r="19521" spans="68:73">
      <c r="BP19521" s="10"/>
      <c r="BQ19521" s="10"/>
      <c r="BR19521" s="10"/>
      <c r="BS19521" s="10"/>
      <c r="BT19521" s="10"/>
      <c r="BU19521" s="10"/>
    </row>
    <row r="19522" spans="68:73">
      <c r="BP19522" s="8"/>
      <c r="BQ19522" s="8"/>
      <c r="BR19522" s="8"/>
      <c r="BS19522" s="8"/>
      <c r="BT19522" s="8"/>
      <c r="BU19522" s="8"/>
    </row>
    <row r="19523" spans="68:73">
      <c r="BP19523" s="10"/>
      <c r="BQ19523" s="10"/>
      <c r="BR19523" s="10"/>
      <c r="BS19523" s="10"/>
      <c r="BT19523" s="10"/>
      <c r="BU19523" s="10"/>
    </row>
    <row r="19524" spans="68:73">
      <c r="BP19524" s="8"/>
      <c r="BQ19524" s="8"/>
      <c r="BR19524" s="8"/>
      <c r="BS19524" s="8"/>
      <c r="BT19524" s="8"/>
      <c r="BU19524" s="8"/>
    </row>
    <row r="19525" spans="68:73">
      <c r="BP19525" s="10"/>
      <c r="BQ19525" s="10"/>
      <c r="BR19525" s="10"/>
      <c r="BS19525" s="10"/>
      <c r="BT19525" s="10"/>
      <c r="BU19525" s="10"/>
    </row>
    <row r="19526" spans="68:73">
      <c r="BP19526" s="8"/>
      <c r="BQ19526" s="8"/>
      <c r="BR19526" s="8"/>
      <c r="BS19526" s="8"/>
      <c r="BT19526" s="8"/>
      <c r="BU19526" s="8"/>
    </row>
    <row r="19527" spans="68:73">
      <c r="BP19527" s="10"/>
      <c r="BQ19527" s="10"/>
      <c r="BR19527" s="10"/>
      <c r="BS19527" s="10"/>
      <c r="BT19527" s="10"/>
      <c r="BU19527" s="10"/>
    </row>
    <row r="19528" spans="68:73">
      <c r="BP19528" s="8"/>
      <c r="BQ19528" s="8"/>
      <c r="BR19528" s="8"/>
      <c r="BS19528" s="8"/>
      <c r="BT19528" s="8"/>
      <c r="BU19528" s="8"/>
    </row>
    <row r="19529" spans="68:73">
      <c r="BP19529" s="10"/>
      <c r="BQ19529" s="10"/>
      <c r="BR19529" s="10"/>
      <c r="BS19529" s="10"/>
      <c r="BT19529" s="10"/>
      <c r="BU19529" s="10"/>
    </row>
    <row r="19530" spans="68:73">
      <c r="BP19530" s="8"/>
      <c r="BQ19530" s="8"/>
      <c r="BR19530" s="8"/>
      <c r="BS19530" s="8"/>
      <c r="BT19530" s="8"/>
      <c r="BU19530" s="8"/>
    </row>
    <row r="19531" spans="68:73">
      <c r="BP19531" s="10"/>
      <c r="BQ19531" s="10"/>
      <c r="BR19531" s="10"/>
      <c r="BS19531" s="10"/>
      <c r="BT19531" s="10"/>
      <c r="BU19531" s="10"/>
    </row>
    <row r="19532" spans="68:73">
      <c r="BP19532" s="8"/>
      <c r="BQ19532" s="8"/>
      <c r="BR19532" s="8"/>
      <c r="BS19532" s="8"/>
      <c r="BT19532" s="8"/>
      <c r="BU19532" s="8"/>
    </row>
    <row r="19533" spans="68:73">
      <c r="BP19533" s="10"/>
      <c r="BQ19533" s="10"/>
      <c r="BR19533" s="10"/>
      <c r="BS19533" s="10"/>
      <c r="BT19533" s="10"/>
      <c r="BU19533" s="10"/>
    </row>
    <row r="19534" spans="68:73">
      <c r="BP19534" s="8"/>
      <c r="BQ19534" s="8"/>
      <c r="BR19534" s="8"/>
      <c r="BS19534" s="8"/>
      <c r="BT19534" s="8"/>
      <c r="BU19534" s="8"/>
    </row>
    <row r="19535" spans="68:73">
      <c r="BP19535" s="10"/>
      <c r="BQ19535" s="10"/>
      <c r="BR19535" s="10"/>
      <c r="BS19535" s="10"/>
      <c r="BT19535" s="10"/>
      <c r="BU19535" s="10"/>
    </row>
    <row r="19536" spans="68:73">
      <c r="BP19536" s="8"/>
      <c r="BQ19536" s="8"/>
      <c r="BR19536" s="8"/>
      <c r="BS19536" s="8"/>
      <c r="BT19536" s="8"/>
      <c r="BU19536" s="8"/>
    </row>
    <row r="19537" spans="68:73">
      <c r="BP19537" s="10"/>
      <c r="BQ19537" s="10"/>
      <c r="BR19537" s="10"/>
      <c r="BS19537" s="10"/>
      <c r="BT19537" s="10"/>
      <c r="BU19537" s="10"/>
    </row>
    <row r="19538" spans="68:73">
      <c r="BP19538" s="8"/>
      <c r="BQ19538" s="8"/>
      <c r="BR19538" s="8"/>
      <c r="BS19538" s="8"/>
      <c r="BT19538" s="8"/>
      <c r="BU19538" s="8"/>
    </row>
    <row r="19539" spans="68:73">
      <c r="BP19539" s="10"/>
      <c r="BQ19539" s="10"/>
      <c r="BR19539" s="10"/>
      <c r="BS19539" s="10"/>
      <c r="BT19539" s="10"/>
      <c r="BU19539" s="10"/>
    </row>
    <row r="19540" spans="68:73">
      <c r="BP19540" s="8"/>
      <c r="BQ19540" s="8"/>
      <c r="BR19540" s="8"/>
      <c r="BS19540" s="8"/>
      <c r="BT19540" s="8"/>
      <c r="BU19540" s="8"/>
    </row>
    <row r="19541" spans="68:73">
      <c r="BP19541" s="10"/>
      <c r="BQ19541" s="10"/>
      <c r="BR19541" s="10"/>
      <c r="BS19541" s="10"/>
      <c r="BT19541" s="10"/>
      <c r="BU19541" s="10"/>
    </row>
    <row r="19542" spans="68:73">
      <c r="BP19542" s="8"/>
      <c r="BQ19542" s="8"/>
      <c r="BR19542" s="8"/>
      <c r="BS19542" s="8"/>
      <c r="BT19542" s="8"/>
      <c r="BU19542" s="8"/>
    </row>
    <row r="19543" spans="68:73">
      <c r="BP19543" s="10"/>
      <c r="BQ19543" s="10"/>
      <c r="BR19543" s="10"/>
      <c r="BS19543" s="10"/>
      <c r="BT19543" s="10"/>
      <c r="BU19543" s="10"/>
    </row>
    <row r="19544" spans="68:73">
      <c r="BP19544" s="8"/>
      <c r="BQ19544" s="8"/>
      <c r="BR19544" s="8"/>
      <c r="BS19544" s="8"/>
      <c r="BT19544" s="8"/>
      <c r="BU19544" s="8"/>
    </row>
    <row r="19545" spans="68:73">
      <c r="BP19545" s="10"/>
      <c r="BQ19545" s="10"/>
      <c r="BR19545" s="10"/>
      <c r="BS19545" s="10"/>
      <c r="BT19545" s="10"/>
      <c r="BU19545" s="10"/>
    </row>
    <row r="19546" spans="68:73">
      <c r="BP19546" s="8"/>
      <c r="BQ19546" s="8"/>
      <c r="BR19546" s="8"/>
      <c r="BS19546" s="8"/>
      <c r="BT19546" s="8"/>
      <c r="BU19546" s="8"/>
    </row>
    <row r="19547" spans="68:73">
      <c r="BP19547" s="10"/>
      <c r="BQ19547" s="10"/>
      <c r="BR19547" s="10"/>
      <c r="BS19547" s="10"/>
      <c r="BT19547" s="10"/>
      <c r="BU19547" s="10"/>
    </row>
    <row r="19548" spans="68:73">
      <c r="BP19548" s="8"/>
      <c r="BQ19548" s="8"/>
      <c r="BR19548" s="8"/>
      <c r="BS19548" s="8"/>
      <c r="BT19548" s="8"/>
      <c r="BU19548" s="8"/>
    </row>
    <row r="19549" spans="68:73">
      <c r="BP19549" s="10"/>
      <c r="BQ19549" s="10"/>
      <c r="BR19549" s="10"/>
      <c r="BS19549" s="10"/>
      <c r="BT19549" s="10"/>
      <c r="BU19549" s="10"/>
    </row>
    <row r="19550" spans="68:73">
      <c r="BP19550" s="8"/>
      <c r="BQ19550" s="8"/>
      <c r="BR19550" s="8"/>
      <c r="BS19550" s="8"/>
      <c r="BT19550" s="8"/>
      <c r="BU19550" s="8"/>
    </row>
    <row r="19551" spans="68:73">
      <c r="BP19551" s="10"/>
      <c r="BQ19551" s="10"/>
      <c r="BR19551" s="10"/>
      <c r="BS19551" s="10"/>
      <c r="BT19551" s="10"/>
      <c r="BU19551" s="10"/>
    </row>
    <row r="19552" spans="68:73">
      <c r="BP19552" s="8"/>
      <c r="BQ19552" s="8"/>
      <c r="BR19552" s="8"/>
      <c r="BS19552" s="8"/>
      <c r="BT19552" s="8"/>
      <c r="BU19552" s="8"/>
    </row>
    <row r="19553" spans="68:73">
      <c r="BP19553" s="10"/>
      <c r="BQ19553" s="10"/>
      <c r="BR19553" s="10"/>
      <c r="BS19553" s="10"/>
      <c r="BT19553" s="10"/>
      <c r="BU19553" s="10"/>
    </row>
    <row r="19554" spans="68:73">
      <c r="BP19554" s="8"/>
      <c r="BQ19554" s="8"/>
      <c r="BR19554" s="8"/>
      <c r="BS19554" s="8"/>
      <c r="BT19554" s="8"/>
      <c r="BU19554" s="8"/>
    </row>
    <row r="19555" spans="68:73">
      <c r="BP19555" s="10"/>
      <c r="BQ19555" s="10"/>
      <c r="BR19555" s="10"/>
      <c r="BS19555" s="10"/>
      <c r="BT19555" s="10"/>
      <c r="BU19555" s="10"/>
    </row>
    <row r="19556" spans="68:73">
      <c r="BP19556" s="8"/>
      <c r="BQ19556" s="8"/>
      <c r="BR19556" s="8"/>
      <c r="BS19556" s="8"/>
      <c r="BT19556" s="8"/>
      <c r="BU19556" s="8"/>
    </row>
    <row r="19557" spans="68:73">
      <c r="BP19557" s="10"/>
      <c r="BQ19557" s="10"/>
      <c r="BR19557" s="10"/>
      <c r="BS19557" s="10"/>
      <c r="BT19557" s="10"/>
      <c r="BU19557" s="10"/>
    </row>
    <row r="19558" spans="68:73">
      <c r="BP19558" s="8"/>
      <c r="BQ19558" s="8"/>
      <c r="BR19558" s="8"/>
      <c r="BS19558" s="8"/>
      <c r="BT19558" s="8"/>
      <c r="BU19558" s="8"/>
    </row>
    <row r="19559" spans="68:73">
      <c r="BP19559" s="10"/>
      <c r="BQ19559" s="10"/>
      <c r="BR19559" s="10"/>
      <c r="BS19559" s="10"/>
      <c r="BT19559" s="10"/>
      <c r="BU19559" s="10"/>
    </row>
    <row r="19560" spans="68:73">
      <c r="BP19560" s="8"/>
      <c r="BQ19560" s="8"/>
      <c r="BR19560" s="8"/>
      <c r="BS19560" s="8"/>
      <c r="BT19560" s="8"/>
      <c r="BU19560" s="8"/>
    </row>
    <row r="19561" spans="68:73">
      <c r="BP19561" s="10"/>
      <c r="BQ19561" s="10"/>
      <c r="BR19561" s="10"/>
      <c r="BS19561" s="10"/>
      <c r="BT19561" s="10"/>
      <c r="BU19561" s="10"/>
    </row>
    <row r="19562" spans="68:73">
      <c r="BP19562" s="8"/>
      <c r="BQ19562" s="8"/>
      <c r="BR19562" s="8"/>
      <c r="BS19562" s="8"/>
      <c r="BT19562" s="8"/>
      <c r="BU19562" s="8"/>
    </row>
    <row r="19563" spans="68:73">
      <c r="BP19563" s="10"/>
      <c r="BQ19563" s="10"/>
      <c r="BR19563" s="10"/>
      <c r="BS19563" s="10"/>
      <c r="BT19563" s="10"/>
      <c r="BU19563" s="10"/>
    </row>
    <row r="19564" spans="68:73">
      <c r="BP19564" s="8"/>
      <c r="BQ19564" s="8"/>
      <c r="BR19564" s="8"/>
      <c r="BS19564" s="8"/>
      <c r="BT19564" s="8"/>
      <c r="BU19564" s="8"/>
    </row>
    <row r="19565" spans="68:73">
      <c r="BP19565" s="10"/>
      <c r="BQ19565" s="10"/>
      <c r="BR19565" s="10"/>
      <c r="BS19565" s="10"/>
      <c r="BT19565" s="10"/>
      <c r="BU19565" s="10"/>
    </row>
    <row r="19566" spans="68:73">
      <c r="BP19566" s="8"/>
      <c r="BQ19566" s="8"/>
      <c r="BR19566" s="8"/>
      <c r="BS19566" s="8"/>
      <c r="BT19566" s="8"/>
      <c r="BU19566" s="8"/>
    </row>
    <row r="19567" spans="68:73">
      <c r="BP19567" s="10"/>
      <c r="BQ19567" s="10"/>
      <c r="BR19567" s="10"/>
      <c r="BS19567" s="10"/>
      <c r="BT19567" s="10"/>
      <c r="BU19567" s="10"/>
    </row>
    <row r="19568" spans="68:73">
      <c r="BP19568" s="8"/>
      <c r="BQ19568" s="8"/>
      <c r="BR19568" s="8"/>
      <c r="BS19568" s="8"/>
      <c r="BT19568" s="8"/>
      <c r="BU19568" s="8"/>
    </row>
    <row r="19569" spans="68:73">
      <c r="BP19569" s="10"/>
      <c r="BQ19569" s="10"/>
      <c r="BR19569" s="10"/>
      <c r="BS19569" s="10"/>
      <c r="BT19569" s="10"/>
      <c r="BU19569" s="10"/>
    </row>
    <row r="19570" spans="68:73">
      <c r="BP19570" s="8"/>
      <c r="BQ19570" s="8"/>
      <c r="BR19570" s="8"/>
      <c r="BS19570" s="8"/>
      <c r="BT19570" s="8"/>
      <c r="BU19570" s="8"/>
    </row>
    <row r="19571" spans="68:73">
      <c r="BP19571" s="10"/>
      <c r="BQ19571" s="10"/>
      <c r="BR19571" s="10"/>
      <c r="BS19571" s="10"/>
      <c r="BT19571" s="10"/>
      <c r="BU19571" s="10"/>
    </row>
    <row r="19572" spans="68:73">
      <c r="BP19572" s="8"/>
      <c r="BQ19572" s="8"/>
      <c r="BR19572" s="8"/>
      <c r="BS19572" s="8"/>
      <c r="BT19572" s="8"/>
      <c r="BU19572" s="8"/>
    </row>
    <row r="19573" spans="68:73">
      <c r="BP19573" s="10"/>
      <c r="BQ19573" s="10"/>
      <c r="BR19573" s="10"/>
      <c r="BS19573" s="10"/>
      <c r="BT19573" s="10"/>
      <c r="BU19573" s="10"/>
    </row>
    <row r="19574" spans="68:73">
      <c r="BP19574" s="8"/>
      <c r="BQ19574" s="8"/>
      <c r="BR19574" s="8"/>
      <c r="BS19574" s="8"/>
      <c r="BT19574" s="8"/>
      <c r="BU19574" s="8"/>
    </row>
    <row r="19575" spans="68:73">
      <c r="BP19575" s="10"/>
      <c r="BQ19575" s="10"/>
      <c r="BR19575" s="10"/>
      <c r="BS19575" s="10"/>
      <c r="BT19575" s="10"/>
      <c r="BU19575" s="10"/>
    </row>
    <row r="19576" spans="68:73">
      <c r="BP19576" s="8"/>
      <c r="BQ19576" s="8"/>
      <c r="BR19576" s="8"/>
      <c r="BS19576" s="8"/>
      <c r="BT19576" s="8"/>
      <c r="BU19576" s="8"/>
    </row>
    <row r="19577" spans="68:73">
      <c r="BP19577" s="10"/>
      <c r="BQ19577" s="10"/>
      <c r="BR19577" s="10"/>
      <c r="BS19577" s="10"/>
      <c r="BT19577" s="10"/>
      <c r="BU19577" s="10"/>
    </row>
    <row r="19578" spans="68:73">
      <c r="BP19578" s="8"/>
      <c r="BQ19578" s="8"/>
      <c r="BR19578" s="8"/>
      <c r="BS19578" s="8"/>
      <c r="BT19578" s="8"/>
      <c r="BU19578" s="8"/>
    </row>
    <row r="19579" spans="68:73">
      <c r="BP19579" s="10"/>
      <c r="BQ19579" s="10"/>
      <c r="BR19579" s="10"/>
      <c r="BS19579" s="10"/>
      <c r="BT19579" s="10"/>
      <c r="BU19579" s="10"/>
    </row>
    <row r="19580" spans="68:73">
      <c r="BP19580" s="8"/>
      <c r="BQ19580" s="8"/>
      <c r="BR19580" s="8"/>
      <c r="BS19580" s="8"/>
      <c r="BT19580" s="8"/>
      <c r="BU19580" s="8"/>
    </row>
    <row r="19581" spans="68:73">
      <c r="BP19581" s="10"/>
      <c r="BQ19581" s="10"/>
      <c r="BR19581" s="10"/>
      <c r="BS19581" s="10"/>
      <c r="BT19581" s="10"/>
      <c r="BU19581" s="10"/>
    </row>
    <row r="19582" spans="68:73">
      <c r="BP19582" s="8"/>
      <c r="BQ19582" s="8"/>
      <c r="BR19582" s="8"/>
      <c r="BS19582" s="8"/>
      <c r="BT19582" s="8"/>
      <c r="BU19582" s="8"/>
    </row>
    <row r="19583" spans="68:73">
      <c r="BP19583" s="10"/>
      <c r="BQ19583" s="10"/>
      <c r="BR19583" s="10"/>
      <c r="BS19583" s="10"/>
      <c r="BT19583" s="10"/>
      <c r="BU19583" s="10"/>
    </row>
    <row r="19584" spans="68:73">
      <c r="BP19584" s="8"/>
      <c r="BQ19584" s="8"/>
      <c r="BR19584" s="8"/>
      <c r="BS19584" s="8"/>
      <c r="BT19584" s="8"/>
      <c r="BU19584" s="8"/>
    </row>
    <row r="19585" spans="68:73">
      <c r="BP19585" s="10"/>
      <c r="BQ19585" s="10"/>
      <c r="BR19585" s="10"/>
      <c r="BS19585" s="10"/>
      <c r="BT19585" s="10"/>
      <c r="BU19585" s="10"/>
    </row>
    <row r="19586" spans="68:73">
      <c r="BP19586" s="8"/>
      <c r="BQ19586" s="8"/>
      <c r="BR19586" s="8"/>
      <c r="BS19586" s="8"/>
      <c r="BT19586" s="8"/>
      <c r="BU19586" s="8"/>
    </row>
    <row r="19587" spans="68:73">
      <c r="BP19587" s="10"/>
      <c r="BQ19587" s="10"/>
      <c r="BR19587" s="10"/>
      <c r="BS19587" s="10"/>
      <c r="BT19587" s="10"/>
      <c r="BU19587" s="10"/>
    </row>
    <row r="19588" spans="68:73">
      <c r="BP19588" s="8"/>
      <c r="BQ19588" s="8"/>
      <c r="BR19588" s="8"/>
      <c r="BS19588" s="8"/>
      <c r="BT19588" s="8"/>
      <c r="BU19588" s="8"/>
    </row>
    <row r="19589" spans="68:73">
      <c r="BP19589" s="10"/>
      <c r="BQ19589" s="10"/>
      <c r="BR19589" s="10"/>
      <c r="BS19589" s="10"/>
      <c r="BT19589" s="10"/>
      <c r="BU19589" s="10"/>
    </row>
    <row r="19590" spans="68:73">
      <c r="BP19590" s="8"/>
      <c r="BQ19590" s="8"/>
      <c r="BR19590" s="8"/>
      <c r="BS19590" s="8"/>
      <c r="BT19590" s="8"/>
      <c r="BU19590" s="8"/>
    </row>
    <row r="19591" spans="68:73">
      <c r="BP19591" s="10"/>
      <c r="BQ19591" s="10"/>
      <c r="BR19591" s="10"/>
      <c r="BS19591" s="10"/>
      <c r="BT19591" s="10"/>
      <c r="BU19591" s="10"/>
    </row>
    <row r="19592" spans="68:73">
      <c r="BP19592" s="8"/>
      <c r="BQ19592" s="8"/>
      <c r="BR19592" s="8"/>
      <c r="BS19592" s="8"/>
      <c r="BT19592" s="8"/>
      <c r="BU19592" s="8"/>
    </row>
    <row r="19593" spans="68:73">
      <c r="BP19593" s="10"/>
      <c r="BQ19593" s="10"/>
      <c r="BR19593" s="10"/>
      <c r="BS19593" s="10"/>
      <c r="BT19593" s="10"/>
      <c r="BU19593" s="10"/>
    </row>
    <row r="19594" spans="68:73">
      <c r="BP19594" s="8"/>
      <c r="BQ19594" s="8"/>
      <c r="BR19594" s="8"/>
      <c r="BS19594" s="8"/>
      <c r="BT19594" s="8"/>
      <c r="BU19594" s="8"/>
    </row>
    <row r="19595" spans="68:73">
      <c r="BP19595" s="10"/>
      <c r="BQ19595" s="10"/>
      <c r="BR19595" s="10"/>
      <c r="BS19595" s="10"/>
      <c r="BT19595" s="10"/>
      <c r="BU19595" s="10"/>
    </row>
    <row r="19596" spans="68:73">
      <c r="BP19596" s="8"/>
      <c r="BQ19596" s="8"/>
      <c r="BR19596" s="8"/>
      <c r="BS19596" s="8"/>
      <c r="BT19596" s="8"/>
      <c r="BU19596" s="8"/>
    </row>
    <row r="19597" spans="68:73">
      <c r="BP19597" s="10"/>
      <c r="BQ19597" s="10"/>
      <c r="BR19597" s="10"/>
      <c r="BS19597" s="10"/>
      <c r="BT19597" s="10"/>
      <c r="BU19597" s="10"/>
    </row>
    <row r="19598" spans="68:73">
      <c r="BP19598" s="8"/>
      <c r="BQ19598" s="8"/>
      <c r="BR19598" s="8"/>
      <c r="BS19598" s="8"/>
      <c r="BT19598" s="8"/>
      <c r="BU19598" s="8"/>
    </row>
    <row r="19599" spans="68:73">
      <c r="BP19599" s="10"/>
      <c r="BQ19599" s="10"/>
      <c r="BR19599" s="10"/>
      <c r="BS19599" s="10"/>
      <c r="BT19599" s="10"/>
      <c r="BU19599" s="10"/>
    </row>
    <row r="19600" spans="68:73">
      <c r="BP19600" s="8"/>
      <c r="BQ19600" s="8"/>
      <c r="BR19600" s="8"/>
      <c r="BS19600" s="8"/>
      <c r="BT19600" s="8"/>
      <c r="BU19600" s="8"/>
    </row>
    <row r="19601" spans="68:73">
      <c r="BP19601" s="10"/>
      <c r="BQ19601" s="10"/>
      <c r="BR19601" s="10"/>
      <c r="BS19601" s="10"/>
      <c r="BT19601" s="10"/>
      <c r="BU19601" s="10"/>
    </row>
    <row r="19602" spans="68:73">
      <c r="BP19602" s="8"/>
      <c r="BQ19602" s="8"/>
      <c r="BR19602" s="8"/>
      <c r="BS19602" s="8"/>
      <c r="BT19602" s="8"/>
      <c r="BU19602" s="8"/>
    </row>
    <row r="19603" spans="68:73">
      <c r="BP19603" s="10"/>
      <c r="BQ19603" s="10"/>
      <c r="BR19603" s="10"/>
      <c r="BS19603" s="10"/>
      <c r="BT19603" s="10"/>
      <c r="BU19603" s="10"/>
    </row>
    <row r="19604" spans="68:73">
      <c r="BP19604" s="8"/>
      <c r="BQ19604" s="8"/>
      <c r="BR19604" s="8"/>
      <c r="BS19604" s="8"/>
      <c r="BT19604" s="8"/>
      <c r="BU19604" s="8"/>
    </row>
    <row r="19605" spans="68:73">
      <c r="BP19605" s="10"/>
      <c r="BQ19605" s="10"/>
      <c r="BR19605" s="10"/>
      <c r="BS19605" s="10"/>
      <c r="BT19605" s="10"/>
      <c r="BU19605" s="10"/>
    </row>
    <row r="19606" spans="68:73">
      <c r="BP19606" s="8"/>
      <c r="BQ19606" s="8"/>
      <c r="BR19606" s="8"/>
      <c r="BS19606" s="8"/>
      <c r="BT19606" s="8"/>
      <c r="BU19606" s="8"/>
    </row>
    <row r="19607" spans="68:73">
      <c r="BP19607" s="10"/>
      <c r="BQ19607" s="10"/>
      <c r="BR19607" s="10"/>
      <c r="BS19607" s="10"/>
      <c r="BT19607" s="10"/>
      <c r="BU19607" s="10"/>
    </row>
    <row r="19608" spans="68:73">
      <c r="BP19608" s="8"/>
      <c r="BQ19608" s="8"/>
      <c r="BR19608" s="8"/>
      <c r="BS19608" s="8"/>
      <c r="BT19608" s="8"/>
      <c r="BU19608" s="8"/>
    </row>
    <row r="19609" spans="68:73">
      <c r="BP19609" s="10"/>
      <c r="BQ19609" s="10"/>
      <c r="BR19609" s="10"/>
      <c r="BS19609" s="10"/>
      <c r="BT19609" s="10"/>
      <c r="BU19609" s="10"/>
    </row>
    <row r="19610" spans="68:73">
      <c r="BP19610" s="8"/>
      <c r="BQ19610" s="8"/>
      <c r="BR19610" s="8"/>
      <c r="BS19610" s="8"/>
      <c r="BT19610" s="8"/>
      <c r="BU19610" s="8"/>
    </row>
    <row r="19611" spans="68:73">
      <c r="BP19611" s="10"/>
      <c r="BQ19611" s="10"/>
      <c r="BR19611" s="10"/>
      <c r="BS19611" s="10"/>
      <c r="BT19611" s="10"/>
      <c r="BU19611" s="10"/>
    </row>
    <row r="19612" spans="68:73">
      <c r="BP19612" s="8"/>
      <c r="BQ19612" s="8"/>
      <c r="BR19612" s="8"/>
      <c r="BS19612" s="8"/>
      <c r="BT19612" s="8"/>
      <c r="BU19612" s="8"/>
    </row>
    <row r="19613" spans="68:73">
      <c r="BP19613" s="10"/>
      <c r="BQ19613" s="10"/>
      <c r="BR19613" s="10"/>
      <c r="BS19613" s="10"/>
      <c r="BT19613" s="10"/>
      <c r="BU19613" s="10"/>
    </row>
    <row r="19614" spans="68:73">
      <c r="BP19614" s="8"/>
      <c r="BQ19614" s="8"/>
      <c r="BR19614" s="8"/>
      <c r="BS19614" s="8"/>
      <c r="BT19614" s="8"/>
      <c r="BU19614" s="8"/>
    </row>
    <row r="19615" spans="68:73">
      <c r="BP19615" s="10"/>
      <c r="BQ19615" s="10"/>
      <c r="BR19615" s="10"/>
      <c r="BS19615" s="10"/>
      <c r="BT19615" s="10"/>
      <c r="BU19615" s="10"/>
    </row>
    <row r="19616" spans="68:73">
      <c r="BP19616" s="8"/>
      <c r="BQ19616" s="8"/>
      <c r="BR19616" s="8"/>
      <c r="BS19616" s="8"/>
      <c r="BT19616" s="8"/>
      <c r="BU19616" s="8"/>
    </row>
    <row r="19617" spans="68:73">
      <c r="BP19617" s="10"/>
      <c r="BQ19617" s="10"/>
      <c r="BR19617" s="10"/>
      <c r="BS19617" s="10"/>
      <c r="BT19617" s="10"/>
      <c r="BU19617" s="10"/>
    </row>
    <row r="19618" spans="68:73">
      <c r="BP19618" s="8"/>
      <c r="BQ19618" s="8"/>
      <c r="BR19618" s="8"/>
      <c r="BS19618" s="8"/>
      <c r="BT19618" s="8"/>
      <c r="BU19618" s="8"/>
    </row>
    <row r="19619" spans="68:73">
      <c r="BP19619" s="10"/>
      <c r="BQ19619" s="10"/>
      <c r="BR19619" s="10"/>
      <c r="BS19619" s="10"/>
      <c r="BT19619" s="10"/>
      <c r="BU19619" s="10"/>
    </row>
    <row r="19620" spans="68:73">
      <c r="BP19620" s="8"/>
      <c r="BQ19620" s="8"/>
      <c r="BR19620" s="8"/>
      <c r="BS19620" s="8"/>
      <c r="BT19620" s="8"/>
      <c r="BU19620" s="8"/>
    </row>
    <row r="19621" spans="68:73">
      <c r="BP19621" s="10"/>
      <c r="BQ19621" s="10"/>
      <c r="BR19621" s="10"/>
      <c r="BS19621" s="10"/>
      <c r="BT19621" s="10"/>
      <c r="BU19621" s="10"/>
    </row>
    <row r="19622" spans="68:73">
      <c r="BP19622" s="8"/>
      <c r="BQ19622" s="8"/>
      <c r="BR19622" s="8"/>
      <c r="BS19622" s="8"/>
      <c r="BT19622" s="8"/>
      <c r="BU19622" s="8"/>
    </row>
    <row r="19623" spans="68:73">
      <c r="BP19623" s="10"/>
      <c r="BQ19623" s="10"/>
      <c r="BR19623" s="10"/>
      <c r="BS19623" s="10"/>
      <c r="BT19623" s="10"/>
      <c r="BU19623" s="10"/>
    </row>
    <row r="19624" spans="68:73">
      <c r="BP19624" s="8"/>
      <c r="BQ19624" s="8"/>
      <c r="BR19624" s="8"/>
      <c r="BS19624" s="8"/>
      <c r="BT19624" s="8"/>
      <c r="BU19624" s="8"/>
    </row>
    <row r="19625" spans="68:73">
      <c r="BP19625" s="10"/>
      <c r="BQ19625" s="10"/>
      <c r="BR19625" s="10"/>
      <c r="BS19625" s="10"/>
      <c r="BT19625" s="10"/>
      <c r="BU19625" s="10"/>
    </row>
    <row r="19626" spans="68:73">
      <c r="BP19626" s="8"/>
      <c r="BQ19626" s="8"/>
      <c r="BR19626" s="8"/>
      <c r="BS19626" s="8"/>
      <c r="BT19626" s="8"/>
      <c r="BU19626" s="8"/>
    </row>
    <row r="19627" spans="68:73">
      <c r="BP19627" s="10"/>
      <c r="BQ19627" s="10"/>
      <c r="BR19627" s="10"/>
      <c r="BS19627" s="10"/>
      <c r="BT19627" s="10"/>
      <c r="BU19627" s="10"/>
    </row>
    <row r="19628" spans="68:73">
      <c r="BP19628" s="8"/>
      <c r="BQ19628" s="8"/>
      <c r="BR19628" s="8"/>
      <c r="BS19628" s="8"/>
      <c r="BT19628" s="8"/>
      <c r="BU19628" s="8"/>
    </row>
    <row r="19629" spans="68:73">
      <c r="BP19629" s="10"/>
      <c r="BQ19629" s="10"/>
      <c r="BR19629" s="10"/>
      <c r="BS19629" s="10"/>
      <c r="BT19629" s="10"/>
      <c r="BU19629" s="10"/>
    </row>
    <row r="19630" spans="68:73">
      <c r="BP19630" s="8"/>
      <c r="BQ19630" s="8"/>
      <c r="BR19630" s="8"/>
      <c r="BS19630" s="8"/>
      <c r="BT19630" s="8"/>
      <c r="BU19630" s="8"/>
    </row>
    <row r="19631" spans="68:73">
      <c r="BP19631" s="10"/>
      <c r="BQ19631" s="10"/>
      <c r="BR19631" s="10"/>
      <c r="BS19631" s="10"/>
      <c r="BT19631" s="10"/>
      <c r="BU19631" s="10"/>
    </row>
    <row r="19632" spans="68:73">
      <c r="BP19632" s="8"/>
      <c r="BQ19632" s="8"/>
      <c r="BR19632" s="8"/>
      <c r="BS19632" s="8"/>
      <c r="BT19632" s="8"/>
      <c r="BU19632" s="8"/>
    </row>
    <row r="19633" spans="68:73">
      <c r="BP19633" s="10"/>
      <c r="BQ19633" s="10"/>
      <c r="BR19633" s="10"/>
      <c r="BS19633" s="10"/>
      <c r="BT19633" s="10"/>
      <c r="BU19633" s="10"/>
    </row>
    <row r="19634" spans="68:73">
      <c r="BP19634" s="8"/>
      <c r="BQ19634" s="8"/>
      <c r="BR19634" s="8"/>
      <c r="BS19634" s="8"/>
      <c r="BT19634" s="8"/>
      <c r="BU19634" s="8"/>
    </row>
    <row r="19635" spans="68:73">
      <c r="BP19635" s="10"/>
      <c r="BQ19635" s="10"/>
      <c r="BR19635" s="10"/>
      <c r="BS19635" s="10"/>
      <c r="BT19635" s="10"/>
      <c r="BU19635" s="10"/>
    </row>
    <row r="19636" spans="68:73">
      <c r="BP19636" s="8"/>
      <c r="BQ19636" s="8"/>
      <c r="BR19636" s="8"/>
      <c r="BS19636" s="8"/>
      <c r="BT19636" s="8"/>
      <c r="BU19636" s="8"/>
    </row>
    <row r="19637" spans="68:73">
      <c r="BP19637" s="10"/>
      <c r="BQ19637" s="10"/>
      <c r="BR19637" s="10"/>
      <c r="BS19637" s="10"/>
      <c r="BT19637" s="10"/>
      <c r="BU19637" s="10"/>
    </row>
    <row r="19638" spans="68:73">
      <c r="BP19638" s="8"/>
      <c r="BQ19638" s="8"/>
      <c r="BR19638" s="8"/>
      <c r="BS19638" s="8"/>
      <c r="BT19638" s="8"/>
      <c r="BU19638" s="8"/>
    </row>
    <row r="19639" spans="68:73">
      <c r="BP19639" s="10"/>
      <c r="BQ19639" s="10"/>
      <c r="BR19639" s="10"/>
      <c r="BS19639" s="10"/>
      <c r="BT19639" s="10"/>
      <c r="BU19639" s="10"/>
    </row>
    <row r="19640" spans="68:73">
      <c r="BP19640" s="8"/>
      <c r="BQ19640" s="8"/>
      <c r="BR19640" s="8"/>
      <c r="BS19640" s="8"/>
      <c r="BT19640" s="8"/>
      <c r="BU19640" s="8"/>
    </row>
    <row r="19641" spans="68:73">
      <c r="BP19641" s="10"/>
      <c r="BQ19641" s="10"/>
      <c r="BR19641" s="10"/>
      <c r="BS19641" s="10"/>
      <c r="BT19641" s="10"/>
      <c r="BU19641" s="10"/>
    </row>
    <row r="19642" spans="68:73">
      <c r="BP19642" s="8"/>
      <c r="BQ19642" s="8"/>
      <c r="BR19642" s="8"/>
      <c r="BS19642" s="8"/>
      <c r="BT19642" s="8"/>
      <c r="BU19642" s="8"/>
    </row>
    <row r="19643" spans="68:73">
      <c r="BP19643" s="10"/>
      <c r="BQ19643" s="10"/>
      <c r="BR19643" s="10"/>
      <c r="BS19643" s="10"/>
      <c r="BT19643" s="10"/>
      <c r="BU19643" s="10"/>
    </row>
    <row r="19644" spans="68:73">
      <c r="BP19644" s="8"/>
      <c r="BQ19644" s="8"/>
      <c r="BR19644" s="8"/>
      <c r="BS19644" s="8"/>
      <c r="BT19644" s="8"/>
      <c r="BU19644" s="8"/>
    </row>
    <row r="19645" spans="68:73">
      <c r="BP19645" s="10"/>
      <c r="BQ19645" s="10"/>
      <c r="BR19645" s="10"/>
      <c r="BS19645" s="10"/>
      <c r="BT19645" s="10"/>
      <c r="BU19645" s="10"/>
    </row>
    <row r="19646" spans="68:73">
      <c r="BP19646" s="8"/>
      <c r="BQ19646" s="8"/>
      <c r="BR19646" s="8"/>
      <c r="BS19646" s="8"/>
      <c r="BT19646" s="8"/>
      <c r="BU19646" s="8"/>
    </row>
    <row r="19647" spans="68:73">
      <c r="BP19647" s="10"/>
      <c r="BQ19647" s="10"/>
      <c r="BR19647" s="10"/>
      <c r="BS19647" s="10"/>
      <c r="BT19647" s="10"/>
      <c r="BU19647" s="10"/>
    </row>
    <row r="19648" spans="68:73">
      <c r="BP19648" s="8"/>
      <c r="BQ19648" s="8"/>
      <c r="BR19648" s="8"/>
      <c r="BS19648" s="8"/>
      <c r="BT19648" s="8"/>
      <c r="BU19648" s="8"/>
    </row>
    <row r="19649" spans="68:73">
      <c r="BP19649" s="10"/>
      <c r="BQ19649" s="10"/>
      <c r="BR19649" s="10"/>
      <c r="BS19649" s="10"/>
      <c r="BT19649" s="10"/>
      <c r="BU19649" s="10"/>
    </row>
    <row r="19650" spans="68:73">
      <c r="BP19650" s="8"/>
      <c r="BQ19650" s="8"/>
      <c r="BR19650" s="8"/>
      <c r="BS19650" s="8"/>
      <c r="BT19650" s="8"/>
      <c r="BU19650" s="8"/>
    </row>
    <row r="19651" spans="68:73">
      <c r="BP19651" s="10"/>
      <c r="BQ19651" s="10"/>
      <c r="BR19651" s="10"/>
      <c r="BS19651" s="10"/>
      <c r="BT19651" s="10"/>
      <c r="BU19651" s="10"/>
    </row>
    <row r="19652" spans="68:73">
      <c r="BP19652" s="8"/>
      <c r="BQ19652" s="8"/>
      <c r="BR19652" s="8"/>
      <c r="BS19652" s="8"/>
      <c r="BT19652" s="8"/>
      <c r="BU19652" s="8"/>
    </row>
    <row r="19653" spans="68:73">
      <c r="BP19653" s="10"/>
      <c r="BQ19653" s="10"/>
      <c r="BR19653" s="10"/>
      <c r="BS19653" s="10"/>
      <c r="BT19653" s="10"/>
      <c r="BU19653" s="10"/>
    </row>
    <row r="19654" spans="68:73">
      <c r="BP19654" s="8"/>
      <c r="BQ19654" s="8"/>
      <c r="BR19654" s="8"/>
      <c r="BS19654" s="8"/>
      <c r="BT19654" s="8"/>
      <c r="BU19654" s="8"/>
    </row>
    <row r="19655" spans="68:73">
      <c r="BP19655" s="10"/>
      <c r="BQ19655" s="10"/>
      <c r="BR19655" s="10"/>
      <c r="BS19655" s="10"/>
      <c r="BT19655" s="10"/>
      <c r="BU19655" s="10"/>
    </row>
    <row r="19656" spans="68:73">
      <c r="BP19656" s="8"/>
      <c r="BQ19656" s="8"/>
      <c r="BR19656" s="8"/>
      <c r="BS19656" s="8"/>
      <c r="BT19656" s="8"/>
      <c r="BU19656" s="8"/>
    </row>
    <row r="19657" spans="68:73">
      <c r="BP19657" s="10"/>
      <c r="BQ19657" s="10"/>
      <c r="BR19657" s="10"/>
      <c r="BS19657" s="10"/>
      <c r="BT19657" s="10"/>
      <c r="BU19657" s="10"/>
    </row>
    <row r="19658" spans="68:73">
      <c r="BP19658" s="8"/>
      <c r="BQ19658" s="8"/>
      <c r="BR19658" s="8"/>
      <c r="BS19658" s="8"/>
      <c r="BT19658" s="8"/>
      <c r="BU19658" s="8"/>
    </row>
    <row r="19659" spans="68:73">
      <c r="BP19659" s="10"/>
      <c r="BQ19659" s="10"/>
      <c r="BR19659" s="10"/>
      <c r="BS19659" s="10"/>
      <c r="BT19659" s="10"/>
      <c r="BU19659" s="10"/>
    </row>
    <row r="19660" spans="68:73">
      <c r="BP19660" s="8"/>
      <c r="BQ19660" s="8"/>
      <c r="BR19660" s="8"/>
      <c r="BS19660" s="8"/>
      <c r="BT19660" s="8"/>
      <c r="BU19660" s="8"/>
    </row>
    <row r="19661" spans="68:73">
      <c r="BP19661" s="10"/>
      <c r="BQ19661" s="10"/>
      <c r="BR19661" s="10"/>
      <c r="BS19661" s="10"/>
      <c r="BT19661" s="10"/>
      <c r="BU19661" s="10"/>
    </row>
    <row r="19662" spans="68:73">
      <c r="BP19662" s="8"/>
      <c r="BQ19662" s="8"/>
      <c r="BR19662" s="8"/>
      <c r="BS19662" s="8"/>
      <c r="BT19662" s="8"/>
      <c r="BU19662" s="8"/>
    </row>
    <row r="19663" spans="68:73">
      <c r="BP19663" s="10"/>
      <c r="BQ19663" s="10"/>
      <c r="BR19663" s="10"/>
      <c r="BS19663" s="10"/>
      <c r="BT19663" s="10"/>
      <c r="BU19663" s="10"/>
    </row>
    <row r="19664" spans="68:73">
      <c r="BP19664" s="8"/>
      <c r="BQ19664" s="8"/>
      <c r="BR19664" s="8"/>
      <c r="BS19664" s="8"/>
      <c r="BT19664" s="8"/>
      <c r="BU19664" s="8"/>
    </row>
    <row r="19665" spans="68:73">
      <c r="BP19665" s="10"/>
      <c r="BQ19665" s="10"/>
      <c r="BR19665" s="10"/>
      <c r="BS19665" s="10"/>
      <c r="BT19665" s="10"/>
      <c r="BU19665" s="10"/>
    </row>
    <row r="19666" spans="68:73">
      <c r="BP19666" s="8"/>
      <c r="BQ19666" s="8"/>
      <c r="BR19666" s="8"/>
      <c r="BS19666" s="8"/>
      <c r="BT19666" s="8"/>
      <c r="BU19666" s="8"/>
    </row>
    <row r="19667" spans="68:73">
      <c r="BP19667" s="10"/>
      <c r="BQ19667" s="10"/>
      <c r="BR19667" s="10"/>
      <c r="BS19667" s="10"/>
      <c r="BT19667" s="10"/>
      <c r="BU19667" s="10"/>
    </row>
    <row r="19668" spans="68:73">
      <c r="BP19668" s="8"/>
      <c r="BQ19668" s="8"/>
      <c r="BR19668" s="8"/>
      <c r="BS19668" s="8"/>
      <c r="BT19668" s="8"/>
      <c r="BU19668" s="8"/>
    </row>
    <row r="19669" spans="68:73">
      <c r="BP19669" s="10"/>
      <c r="BQ19669" s="10"/>
      <c r="BR19669" s="10"/>
      <c r="BS19669" s="10"/>
      <c r="BT19669" s="10"/>
      <c r="BU19669" s="10"/>
    </row>
    <row r="19670" spans="68:73">
      <c r="BP19670" s="8"/>
      <c r="BQ19670" s="8"/>
      <c r="BR19670" s="8"/>
      <c r="BS19670" s="8"/>
      <c r="BT19670" s="8"/>
      <c r="BU19670" s="8"/>
    </row>
    <row r="19671" spans="68:73">
      <c r="BP19671" s="10"/>
      <c r="BQ19671" s="10"/>
      <c r="BR19671" s="10"/>
      <c r="BS19671" s="10"/>
      <c r="BT19671" s="10"/>
      <c r="BU19671" s="10"/>
    </row>
    <row r="19672" spans="68:73">
      <c r="BP19672" s="8"/>
      <c r="BQ19672" s="8"/>
      <c r="BR19672" s="8"/>
      <c r="BS19672" s="8"/>
      <c r="BT19672" s="8"/>
      <c r="BU19672" s="8"/>
    </row>
    <row r="19673" spans="68:73">
      <c r="BP19673" s="10"/>
      <c r="BQ19673" s="10"/>
      <c r="BR19673" s="10"/>
      <c r="BS19673" s="10"/>
      <c r="BT19673" s="10"/>
      <c r="BU19673" s="10"/>
    </row>
    <row r="19674" spans="68:73">
      <c r="BP19674" s="8"/>
      <c r="BQ19674" s="8"/>
      <c r="BR19674" s="8"/>
      <c r="BS19674" s="8"/>
      <c r="BT19674" s="8"/>
      <c r="BU19674" s="8"/>
    </row>
    <row r="19675" spans="68:73">
      <c r="BP19675" s="10"/>
      <c r="BQ19675" s="10"/>
      <c r="BR19675" s="10"/>
      <c r="BS19675" s="10"/>
      <c r="BT19675" s="10"/>
      <c r="BU19675" s="10"/>
    </row>
    <row r="19676" spans="68:73">
      <c r="BP19676" s="8"/>
      <c r="BQ19676" s="8"/>
      <c r="BR19676" s="8"/>
      <c r="BS19676" s="8"/>
      <c r="BT19676" s="8"/>
      <c r="BU19676" s="8"/>
    </row>
    <row r="19677" spans="68:73">
      <c r="BP19677" s="10"/>
      <c r="BQ19677" s="10"/>
      <c r="BR19677" s="10"/>
      <c r="BS19677" s="10"/>
      <c r="BT19677" s="10"/>
      <c r="BU19677" s="10"/>
    </row>
    <row r="19678" spans="68:73">
      <c r="BP19678" s="8"/>
      <c r="BQ19678" s="8"/>
      <c r="BR19678" s="8"/>
      <c r="BS19678" s="8"/>
      <c r="BT19678" s="8"/>
      <c r="BU19678" s="8"/>
    </row>
    <row r="19679" spans="68:73">
      <c r="BP19679" s="10"/>
      <c r="BQ19679" s="10"/>
      <c r="BR19679" s="10"/>
      <c r="BS19679" s="10"/>
      <c r="BT19679" s="10"/>
      <c r="BU19679" s="10"/>
    </row>
    <row r="19680" spans="68:73">
      <c r="BP19680" s="8"/>
      <c r="BQ19680" s="8"/>
      <c r="BR19680" s="8"/>
      <c r="BS19680" s="8"/>
      <c r="BT19680" s="8"/>
      <c r="BU19680" s="8"/>
    </row>
    <row r="19681" spans="68:73">
      <c r="BP19681" s="10"/>
      <c r="BQ19681" s="10"/>
      <c r="BR19681" s="10"/>
      <c r="BS19681" s="10"/>
      <c r="BT19681" s="10"/>
      <c r="BU19681" s="10"/>
    </row>
    <row r="19682" spans="68:73">
      <c r="BP19682" s="8"/>
      <c r="BQ19682" s="8"/>
      <c r="BR19682" s="8"/>
      <c r="BS19682" s="8"/>
      <c r="BT19682" s="8"/>
      <c r="BU19682" s="8"/>
    </row>
    <row r="19683" spans="68:73">
      <c r="BP19683" s="10"/>
      <c r="BQ19683" s="10"/>
      <c r="BR19683" s="10"/>
      <c r="BS19683" s="10"/>
      <c r="BT19683" s="10"/>
      <c r="BU19683" s="10"/>
    </row>
    <row r="19684" spans="68:73">
      <c r="BP19684" s="8"/>
      <c r="BQ19684" s="8"/>
      <c r="BR19684" s="8"/>
      <c r="BS19684" s="8"/>
      <c r="BT19684" s="8"/>
      <c r="BU19684" s="8"/>
    </row>
    <row r="19685" spans="68:73">
      <c r="BP19685" s="10"/>
      <c r="BQ19685" s="10"/>
      <c r="BR19685" s="10"/>
      <c r="BS19685" s="10"/>
      <c r="BT19685" s="10"/>
      <c r="BU19685" s="10"/>
    </row>
    <row r="19686" spans="68:73">
      <c r="BP19686" s="8"/>
      <c r="BQ19686" s="8"/>
      <c r="BR19686" s="8"/>
      <c r="BS19686" s="8"/>
      <c r="BT19686" s="8"/>
      <c r="BU19686" s="8"/>
    </row>
    <row r="19687" spans="68:73">
      <c r="BP19687" s="10"/>
      <c r="BQ19687" s="10"/>
      <c r="BR19687" s="10"/>
      <c r="BS19687" s="10"/>
      <c r="BT19687" s="10"/>
      <c r="BU19687" s="10"/>
    </row>
    <row r="19688" spans="68:73">
      <c r="BP19688" s="8"/>
      <c r="BQ19688" s="8"/>
      <c r="BR19688" s="8"/>
      <c r="BS19688" s="8"/>
      <c r="BT19688" s="8"/>
      <c r="BU19688" s="8"/>
    </row>
    <row r="19689" spans="68:73">
      <c r="BP19689" s="10"/>
      <c r="BQ19689" s="10"/>
      <c r="BR19689" s="10"/>
      <c r="BS19689" s="10"/>
      <c r="BT19689" s="10"/>
      <c r="BU19689" s="10"/>
    </row>
    <row r="19690" spans="68:73">
      <c r="BP19690" s="8"/>
      <c r="BQ19690" s="8"/>
      <c r="BR19690" s="8"/>
      <c r="BS19690" s="8"/>
      <c r="BT19690" s="8"/>
      <c r="BU19690" s="8"/>
    </row>
    <row r="19691" spans="68:73">
      <c r="BP19691" s="10"/>
      <c r="BQ19691" s="10"/>
      <c r="BR19691" s="10"/>
      <c r="BS19691" s="10"/>
      <c r="BT19691" s="10"/>
      <c r="BU19691" s="10"/>
    </row>
    <row r="19692" spans="68:73">
      <c r="BP19692" s="8"/>
      <c r="BQ19692" s="8"/>
      <c r="BR19692" s="8"/>
      <c r="BS19692" s="8"/>
      <c r="BT19692" s="8"/>
      <c r="BU19692" s="8"/>
    </row>
    <row r="19693" spans="68:73">
      <c r="BP19693" s="10"/>
      <c r="BQ19693" s="10"/>
      <c r="BR19693" s="10"/>
      <c r="BS19693" s="10"/>
      <c r="BT19693" s="10"/>
      <c r="BU19693" s="10"/>
    </row>
    <row r="19694" spans="68:73">
      <c r="BP19694" s="8"/>
      <c r="BQ19694" s="8"/>
      <c r="BR19694" s="8"/>
      <c r="BS19694" s="8"/>
      <c r="BT19694" s="8"/>
      <c r="BU19694" s="8"/>
    </row>
    <row r="19695" spans="68:73">
      <c r="BP19695" s="10"/>
      <c r="BQ19695" s="10"/>
      <c r="BR19695" s="10"/>
      <c r="BS19695" s="10"/>
      <c r="BT19695" s="10"/>
      <c r="BU19695" s="10"/>
    </row>
    <row r="19696" spans="68:73">
      <c r="BP19696" s="8"/>
      <c r="BQ19696" s="8"/>
      <c r="BR19696" s="8"/>
      <c r="BS19696" s="8"/>
      <c r="BT19696" s="8"/>
      <c r="BU19696" s="8"/>
    </row>
    <row r="19697" spans="68:73">
      <c r="BP19697" s="10"/>
      <c r="BQ19697" s="10"/>
      <c r="BR19697" s="10"/>
      <c r="BS19697" s="10"/>
      <c r="BT19697" s="10"/>
      <c r="BU19697" s="10"/>
    </row>
    <row r="19698" spans="68:73">
      <c r="BP19698" s="8"/>
      <c r="BQ19698" s="8"/>
      <c r="BR19698" s="8"/>
      <c r="BS19698" s="8"/>
      <c r="BT19698" s="8"/>
      <c r="BU19698" s="8"/>
    </row>
    <row r="19699" spans="68:73">
      <c r="BP19699" s="10"/>
      <c r="BQ19699" s="10"/>
      <c r="BR19699" s="10"/>
      <c r="BS19699" s="10"/>
      <c r="BT19699" s="10"/>
      <c r="BU19699" s="10"/>
    </row>
    <row r="19700" spans="68:73">
      <c r="BP19700" s="8"/>
      <c r="BQ19700" s="8"/>
      <c r="BR19700" s="8"/>
      <c r="BS19700" s="8"/>
      <c r="BT19700" s="8"/>
      <c r="BU19700" s="8"/>
    </row>
    <row r="19701" spans="68:73">
      <c r="BP19701" s="10"/>
      <c r="BQ19701" s="10"/>
      <c r="BR19701" s="10"/>
      <c r="BS19701" s="10"/>
      <c r="BT19701" s="10"/>
      <c r="BU19701" s="10"/>
    </row>
    <row r="19702" spans="68:73">
      <c r="BP19702" s="8"/>
      <c r="BQ19702" s="8"/>
      <c r="BR19702" s="8"/>
      <c r="BS19702" s="8"/>
      <c r="BT19702" s="8"/>
      <c r="BU19702" s="8"/>
    </row>
    <row r="19703" spans="68:73">
      <c r="BP19703" s="10"/>
      <c r="BQ19703" s="10"/>
      <c r="BR19703" s="10"/>
      <c r="BS19703" s="10"/>
      <c r="BT19703" s="10"/>
      <c r="BU19703" s="10"/>
    </row>
    <row r="19704" spans="68:73">
      <c r="BP19704" s="8"/>
      <c r="BQ19704" s="8"/>
      <c r="BR19704" s="8"/>
      <c r="BS19704" s="8"/>
      <c r="BT19704" s="8"/>
      <c r="BU19704" s="8"/>
    </row>
    <row r="19705" spans="68:73">
      <c r="BP19705" s="10"/>
      <c r="BQ19705" s="10"/>
      <c r="BR19705" s="10"/>
      <c r="BS19705" s="10"/>
      <c r="BT19705" s="10"/>
      <c r="BU19705" s="10"/>
    </row>
    <row r="19706" spans="68:73">
      <c r="BP19706" s="8"/>
      <c r="BQ19706" s="8"/>
      <c r="BR19706" s="8"/>
      <c r="BS19706" s="8"/>
      <c r="BT19706" s="8"/>
      <c r="BU19706" s="8"/>
    </row>
    <row r="19707" spans="68:73">
      <c r="BP19707" s="10"/>
      <c r="BQ19707" s="10"/>
      <c r="BR19707" s="10"/>
      <c r="BS19707" s="10"/>
      <c r="BT19707" s="10"/>
      <c r="BU19707" s="10"/>
    </row>
    <row r="19708" spans="68:73">
      <c r="BP19708" s="8"/>
      <c r="BQ19708" s="8"/>
      <c r="BR19708" s="8"/>
      <c r="BS19708" s="8"/>
      <c r="BT19708" s="8"/>
      <c r="BU19708" s="8"/>
    </row>
    <row r="19709" spans="68:73">
      <c r="BP19709" s="10"/>
      <c r="BQ19709" s="10"/>
      <c r="BR19709" s="10"/>
      <c r="BS19709" s="10"/>
      <c r="BT19709" s="10"/>
      <c r="BU19709" s="10"/>
    </row>
    <row r="19710" spans="68:73">
      <c r="BP19710" s="8"/>
      <c r="BQ19710" s="8"/>
      <c r="BR19710" s="8"/>
      <c r="BS19710" s="8"/>
      <c r="BT19710" s="8"/>
      <c r="BU19710" s="8"/>
    </row>
    <row r="19711" spans="68:73">
      <c r="BP19711" s="10"/>
      <c r="BQ19711" s="10"/>
      <c r="BR19711" s="10"/>
      <c r="BS19711" s="10"/>
      <c r="BT19711" s="10"/>
      <c r="BU19711" s="10"/>
    </row>
    <row r="19712" spans="68:73">
      <c r="BP19712" s="8"/>
      <c r="BQ19712" s="8"/>
      <c r="BR19712" s="8"/>
      <c r="BS19712" s="8"/>
      <c r="BT19712" s="8"/>
      <c r="BU19712" s="8"/>
    </row>
    <row r="19713" spans="68:73">
      <c r="BP19713" s="10"/>
      <c r="BQ19713" s="10"/>
      <c r="BR19713" s="10"/>
      <c r="BS19713" s="10"/>
      <c r="BT19713" s="10"/>
      <c r="BU19713" s="10"/>
    </row>
    <row r="19714" spans="68:73">
      <c r="BP19714" s="8"/>
      <c r="BQ19714" s="8"/>
      <c r="BR19714" s="8"/>
      <c r="BS19714" s="8"/>
      <c r="BT19714" s="8"/>
      <c r="BU19714" s="8"/>
    </row>
    <row r="19715" spans="68:73">
      <c r="BP19715" s="10"/>
      <c r="BQ19715" s="10"/>
      <c r="BR19715" s="10"/>
      <c r="BS19715" s="10"/>
      <c r="BT19715" s="10"/>
      <c r="BU19715" s="10"/>
    </row>
    <row r="19716" spans="68:73">
      <c r="BP19716" s="8"/>
      <c r="BQ19716" s="8"/>
      <c r="BR19716" s="8"/>
      <c r="BS19716" s="8"/>
      <c r="BT19716" s="8"/>
      <c r="BU19716" s="8"/>
    </row>
    <row r="19717" spans="68:73">
      <c r="BP19717" s="10"/>
      <c r="BQ19717" s="10"/>
      <c r="BR19717" s="10"/>
      <c r="BS19717" s="10"/>
      <c r="BT19717" s="10"/>
      <c r="BU19717" s="10"/>
    </row>
    <row r="19718" spans="68:73">
      <c r="BP19718" s="8"/>
      <c r="BQ19718" s="8"/>
      <c r="BR19718" s="8"/>
      <c r="BS19718" s="8"/>
      <c r="BT19718" s="8"/>
      <c r="BU19718" s="8"/>
    </row>
    <row r="19719" spans="68:73">
      <c r="BP19719" s="10"/>
      <c r="BQ19719" s="10"/>
      <c r="BR19719" s="10"/>
      <c r="BS19719" s="10"/>
      <c r="BT19719" s="10"/>
      <c r="BU19719" s="10"/>
    </row>
    <row r="19720" spans="68:73">
      <c r="BP19720" s="8"/>
      <c r="BQ19720" s="8"/>
      <c r="BR19720" s="8"/>
      <c r="BS19720" s="8"/>
      <c r="BT19720" s="8"/>
      <c r="BU19720" s="8"/>
    </row>
    <row r="19721" spans="68:73">
      <c r="BP19721" s="10"/>
      <c r="BQ19721" s="10"/>
      <c r="BR19721" s="10"/>
      <c r="BS19721" s="10"/>
      <c r="BT19721" s="10"/>
      <c r="BU19721" s="10"/>
    </row>
    <row r="19722" spans="68:73">
      <c r="BP19722" s="8"/>
      <c r="BQ19722" s="8"/>
      <c r="BR19722" s="8"/>
      <c r="BS19722" s="8"/>
      <c r="BT19722" s="8"/>
      <c r="BU19722" s="8"/>
    </row>
    <row r="19723" spans="68:73">
      <c r="BP19723" s="10"/>
      <c r="BQ19723" s="10"/>
      <c r="BR19723" s="10"/>
      <c r="BS19723" s="10"/>
      <c r="BT19723" s="10"/>
      <c r="BU19723" s="10"/>
    </row>
    <row r="19724" spans="68:73">
      <c r="BP19724" s="8"/>
      <c r="BQ19724" s="8"/>
      <c r="BR19724" s="8"/>
      <c r="BS19724" s="8"/>
      <c r="BT19724" s="8"/>
      <c r="BU19724" s="8"/>
    </row>
    <row r="19725" spans="68:73">
      <c r="BP19725" s="10"/>
      <c r="BQ19725" s="10"/>
      <c r="BR19725" s="10"/>
      <c r="BS19725" s="10"/>
      <c r="BT19725" s="10"/>
      <c r="BU19725" s="10"/>
    </row>
    <row r="19726" spans="68:73">
      <c r="BP19726" s="8"/>
      <c r="BQ19726" s="8"/>
      <c r="BR19726" s="8"/>
      <c r="BS19726" s="8"/>
      <c r="BT19726" s="8"/>
      <c r="BU19726" s="8"/>
    </row>
    <row r="19727" spans="68:73">
      <c r="BP19727" s="10"/>
      <c r="BQ19727" s="10"/>
      <c r="BR19727" s="10"/>
      <c r="BS19727" s="10"/>
      <c r="BT19727" s="10"/>
      <c r="BU19727" s="10"/>
    </row>
    <row r="19728" spans="68:73">
      <c r="BP19728" s="8"/>
      <c r="BQ19728" s="8"/>
      <c r="BR19728" s="8"/>
      <c r="BS19728" s="8"/>
      <c r="BT19728" s="8"/>
      <c r="BU19728" s="8"/>
    </row>
    <row r="19729" spans="68:73">
      <c r="BP19729" s="10"/>
      <c r="BQ19729" s="10"/>
      <c r="BR19729" s="10"/>
      <c r="BS19729" s="10"/>
      <c r="BT19729" s="10"/>
      <c r="BU19729" s="10"/>
    </row>
    <row r="19730" spans="68:73">
      <c r="BP19730" s="8"/>
      <c r="BQ19730" s="8"/>
      <c r="BR19730" s="8"/>
      <c r="BS19730" s="8"/>
      <c r="BT19730" s="8"/>
      <c r="BU19730" s="8"/>
    </row>
    <row r="19731" spans="68:73">
      <c r="BP19731" s="10"/>
      <c r="BQ19731" s="10"/>
      <c r="BR19731" s="10"/>
      <c r="BS19731" s="10"/>
      <c r="BT19731" s="10"/>
      <c r="BU19731" s="10"/>
    </row>
    <row r="19732" spans="68:73">
      <c r="BP19732" s="8"/>
      <c r="BQ19732" s="8"/>
      <c r="BR19732" s="8"/>
      <c r="BS19732" s="8"/>
      <c r="BT19732" s="8"/>
      <c r="BU19732" s="8"/>
    </row>
    <row r="19733" spans="68:73">
      <c r="BP19733" s="10"/>
      <c r="BQ19733" s="10"/>
      <c r="BR19733" s="10"/>
      <c r="BS19733" s="10"/>
      <c r="BT19733" s="10"/>
      <c r="BU19733" s="10"/>
    </row>
    <row r="19734" spans="68:73">
      <c r="BP19734" s="8"/>
      <c r="BQ19734" s="8"/>
      <c r="BR19734" s="8"/>
      <c r="BS19734" s="8"/>
      <c r="BT19734" s="8"/>
      <c r="BU19734" s="8"/>
    </row>
    <row r="19735" spans="68:73">
      <c r="BP19735" s="10"/>
      <c r="BQ19735" s="10"/>
      <c r="BR19735" s="10"/>
      <c r="BS19735" s="10"/>
      <c r="BT19735" s="10"/>
      <c r="BU19735" s="10"/>
    </row>
    <row r="19736" spans="68:73">
      <c r="BP19736" s="8"/>
      <c r="BQ19736" s="8"/>
      <c r="BR19736" s="8"/>
      <c r="BS19736" s="8"/>
      <c r="BT19736" s="8"/>
      <c r="BU19736" s="8"/>
    </row>
    <row r="19737" spans="68:73">
      <c r="BP19737" s="10"/>
      <c r="BQ19737" s="10"/>
      <c r="BR19737" s="10"/>
      <c r="BS19737" s="10"/>
      <c r="BT19737" s="10"/>
      <c r="BU19737" s="10"/>
    </row>
    <row r="19738" spans="68:73">
      <c r="BP19738" s="8"/>
      <c r="BQ19738" s="8"/>
      <c r="BR19738" s="8"/>
      <c r="BS19738" s="8"/>
      <c r="BT19738" s="8"/>
      <c r="BU19738" s="8"/>
    </row>
    <row r="19739" spans="68:73">
      <c r="BP19739" s="10"/>
      <c r="BQ19739" s="10"/>
      <c r="BR19739" s="10"/>
      <c r="BS19739" s="10"/>
      <c r="BT19739" s="10"/>
      <c r="BU19739" s="10"/>
    </row>
    <row r="19740" spans="68:73">
      <c r="BP19740" s="8"/>
      <c r="BQ19740" s="8"/>
      <c r="BR19740" s="8"/>
      <c r="BS19740" s="8"/>
      <c r="BT19740" s="8"/>
      <c r="BU19740" s="8"/>
    </row>
    <row r="19741" spans="68:73">
      <c r="BP19741" s="10"/>
      <c r="BQ19741" s="10"/>
      <c r="BR19741" s="10"/>
      <c r="BS19741" s="10"/>
      <c r="BT19741" s="10"/>
      <c r="BU19741" s="10"/>
    </row>
    <row r="19742" spans="68:73">
      <c r="BP19742" s="8"/>
      <c r="BQ19742" s="8"/>
      <c r="BR19742" s="8"/>
      <c r="BS19742" s="8"/>
      <c r="BT19742" s="8"/>
      <c r="BU19742" s="8"/>
    </row>
    <row r="19743" spans="68:73">
      <c r="BP19743" s="10"/>
      <c r="BQ19743" s="10"/>
      <c r="BR19743" s="10"/>
      <c r="BS19743" s="10"/>
      <c r="BT19743" s="10"/>
      <c r="BU19743" s="10"/>
    </row>
    <row r="19744" spans="68:73">
      <c r="BP19744" s="8"/>
      <c r="BQ19744" s="8"/>
      <c r="BR19744" s="8"/>
      <c r="BS19744" s="8"/>
      <c r="BT19744" s="8"/>
      <c r="BU19744" s="8"/>
    </row>
    <row r="19745" spans="68:73">
      <c r="BP19745" s="10"/>
      <c r="BQ19745" s="10"/>
      <c r="BR19745" s="10"/>
      <c r="BS19745" s="10"/>
      <c r="BT19745" s="10"/>
      <c r="BU19745" s="10"/>
    </row>
    <row r="19746" spans="68:73">
      <c r="BP19746" s="8"/>
      <c r="BQ19746" s="8"/>
      <c r="BR19746" s="8"/>
      <c r="BS19746" s="8"/>
      <c r="BT19746" s="8"/>
      <c r="BU19746" s="8"/>
    </row>
    <row r="19747" spans="68:73">
      <c r="BP19747" s="10"/>
      <c r="BQ19747" s="10"/>
      <c r="BR19747" s="10"/>
      <c r="BS19747" s="10"/>
      <c r="BT19747" s="10"/>
      <c r="BU19747" s="10"/>
    </row>
    <row r="19748" spans="68:73">
      <c r="BP19748" s="8"/>
      <c r="BQ19748" s="8"/>
      <c r="BR19748" s="8"/>
      <c r="BS19748" s="8"/>
      <c r="BT19748" s="8"/>
      <c r="BU19748" s="8"/>
    </row>
    <row r="19749" spans="68:73">
      <c r="BP19749" s="10"/>
      <c r="BQ19749" s="10"/>
      <c r="BR19749" s="10"/>
      <c r="BS19749" s="10"/>
      <c r="BT19749" s="10"/>
      <c r="BU19749" s="10"/>
    </row>
    <row r="19750" spans="68:73">
      <c r="BP19750" s="8"/>
      <c r="BQ19750" s="8"/>
      <c r="BR19750" s="8"/>
      <c r="BS19750" s="8"/>
      <c r="BT19750" s="8"/>
      <c r="BU19750" s="8"/>
    </row>
    <row r="19751" spans="68:73">
      <c r="BP19751" s="10"/>
      <c r="BQ19751" s="10"/>
      <c r="BR19751" s="10"/>
      <c r="BS19751" s="10"/>
      <c r="BT19751" s="10"/>
      <c r="BU19751" s="10"/>
    </row>
    <row r="19752" spans="68:73">
      <c r="BP19752" s="8"/>
      <c r="BQ19752" s="8"/>
      <c r="BR19752" s="8"/>
      <c r="BS19752" s="8"/>
      <c r="BT19752" s="8"/>
      <c r="BU19752" s="8"/>
    </row>
    <row r="19753" spans="68:73">
      <c r="BP19753" s="10"/>
      <c r="BQ19753" s="10"/>
      <c r="BR19753" s="10"/>
      <c r="BS19753" s="10"/>
      <c r="BT19753" s="10"/>
      <c r="BU19753" s="10"/>
    </row>
    <row r="19754" spans="68:73">
      <c r="BP19754" s="8"/>
      <c r="BQ19754" s="8"/>
      <c r="BR19754" s="8"/>
      <c r="BS19754" s="8"/>
      <c r="BT19754" s="8"/>
      <c r="BU19754" s="8"/>
    </row>
    <row r="19755" spans="68:73">
      <c r="BP19755" s="10"/>
      <c r="BQ19755" s="10"/>
      <c r="BR19755" s="10"/>
      <c r="BS19755" s="10"/>
      <c r="BT19755" s="10"/>
      <c r="BU19755" s="10"/>
    </row>
    <row r="19756" spans="68:73">
      <c r="BP19756" s="8"/>
      <c r="BQ19756" s="8"/>
      <c r="BR19756" s="8"/>
      <c r="BS19756" s="8"/>
      <c r="BT19756" s="8"/>
      <c r="BU19756" s="8"/>
    </row>
    <row r="19757" spans="68:73">
      <c r="BP19757" s="10"/>
      <c r="BQ19757" s="10"/>
      <c r="BR19757" s="10"/>
      <c r="BS19757" s="10"/>
      <c r="BT19757" s="10"/>
      <c r="BU19757" s="10"/>
    </row>
    <row r="19758" spans="68:73">
      <c r="BP19758" s="8"/>
      <c r="BQ19758" s="8"/>
      <c r="BR19758" s="8"/>
      <c r="BS19758" s="8"/>
      <c r="BT19758" s="8"/>
      <c r="BU19758" s="8"/>
    </row>
    <row r="19759" spans="68:73">
      <c r="BP19759" s="10"/>
      <c r="BQ19759" s="10"/>
      <c r="BR19759" s="10"/>
      <c r="BS19759" s="10"/>
      <c r="BT19759" s="10"/>
      <c r="BU19759" s="10"/>
    </row>
    <row r="19760" spans="68:73">
      <c r="BP19760" s="8"/>
      <c r="BQ19760" s="8"/>
      <c r="BR19760" s="8"/>
      <c r="BS19760" s="8"/>
      <c r="BT19760" s="8"/>
      <c r="BU19760" s="8"/>
    </row>
    <row r="19761" spans="68:73">
      <c r="BP19761" s="10"/>
      <c r="BQ19761" s="10"/>
      <c r="BR19761" s="10"/>
      <c r="BS19761" s="10"/>
      <c r="BT19761" s="10"/>
      <c r="BU19761" s="10"/>
    </row>
    <row r="19762" spans="68:73">
      <c r="BP19762" s="8"/>
      <c r="BQ19762" s="8"/>
      <c r="BR19762" s="8"/>
      <c r="BS19762" s="8"/>
      <c r="BT19762" s="8"/>
      <c r="BU19762" s="8"/>
    </row>
    <row r="19763" spans="68:73">
      <c r="BP19763" s="10"/>
      <c r="BQ19763" s="10"/>
      <c r="BR19763" s="10"/>
      <c r="BS19763" s="10"/>
      <c r="BT19763" s="10"/>
      <c r="BU19763" s="10"/>
    </row>
    <row r="19764" spans="68:73">
      <c r="BP19764" s="8"/>
      <c r="BQ19764" s="8"/>
      <c r="BR19764" s="8"/>
      <c r="BS19764" s="8"/>
      <c r="BT19764" s="8"/>
      <c r="BU19764" s="8"/>
    </row>
    <row r="19765" spans="68:73">
      <c r="BP19765" s="10"/>
      <c r="BQ19765" s="10"/>
      <c r="BR19765" s="10"/>
      <c r="BS19765" s="10"/>
      <c r="BT19765" s="10"/>
      <c r="BU19765" s="10"/>
    </row>
    <row r="19766" spans="68:73">
      <c r="BP19766" s="8"/>
      <c r="BQ19766" s="8"/>
      <c r="BR19766" s="8"/>
      <c r="BS19766" s="8"/>
      <c r="BT19766" s="8"/>
      <c r="BU19766" s="8"/>
    </row>
    <row r="19767" spans="68:73">
      <c r="BP19767" s="10"/>
      <c r="BQ19767" s="10"/>
      <c r="BR19767" s="10"/>
      <c r="BS19767" s="10"/>
      <c r="BT19767" s="10"/>
      <c r="BU19767" s="10"/>
    </row>
    <row r="19768" spans="68:73">
      <c r="BP19768" s="8"/>
      <c r="BQ19768" s="8"/>
      <c r="BR19768" s="8"/>
      <c r="BS19768" s="8"/>
      <c r="BT19768" s="8"/>
      <c r="BU19768" s="8"/>
    </row>
    <row r="19769" spans="68:73">
      <c r="BP19769" s="10"/>
      <c r="BQ19769" s="10"/>
      <c r="BR19769" s="10"/>
      <c r="BS19769" s="10"/>
      <c r="BT19769" s="10"/>
      <c r="BU19769" s="10"/>
    </row>
    <row r="19770" spans="68:73">
      <c r="BP19770" s="8"/>
      <c r="BQ19770" s="8"/>
      <c r="BR19770" s="8"/>
      <c r="BS19770" s="8"/>
      <c r="BT19770" s="8"/>
      <c r="BU19770" s="8"/>
    </row>
    <row r="19771" spans="68:73">
      <c r="BP19771" s="10"/>
      <c r="BQ19771" s="10"/>
      <c r="BR19771" s="10"/>
      <c r="BS19771" s="10"/>
      <c r="BT19771" s="10"/>
      <c r="BU19771" s="10"/>
    </row>
    <row r="19772" spans="68:73">
      <c r="BP19772" s="8"/>
      <c r="BQ19772" s="8"/>
      <c r="BR19772" s="8"/>
      <c r="BS19772" s="8"/>
      <c r="BT19772" s="8"/>
      <c r="BU19772" s="8"/>
    </row>
    <row r="19773" spans="68:73">
      <c r="BP19773" s="10"/>
      <c r="BQ19773" s="10"/>
      <c r="BR19773" s="10"/>
      <c r="BS19773" s="10"/>
      <c r="BT19773" s="10"/>
      <c r="BU19773" s="10"/>
    </row>
    <row r="19774" spans="68:73">
      <c r="BP19774" s="8"/>
      <c r="BQ19774" s="8"/>
      <c r="BR19774" s="8"/>
      <c r="BS19774" s="8"/>
      <c r="BT19774" s="8"/>
      <c r="BU19774" s="8"/>
    </row>
    <row r="19775" spans="68:73">
      <c r="BP19775" s="10"/>
      <c r="BQ19775" s="10"/>
      <c r="BR19775" s="10"/>
      <c r="BS19775" s="10"/>
      <c r="BT19775" s="10"/>
      <c r="BU19775" s="10"/>
    </row>
    <row r="19776" spans="68:73">
      <c r="BP19776" s="8"/>
      <c r="BQ19776" s="8"/>
      <c r="BR19776" s="8"/>
      <c r="BS19776" s="8"/>
      <c r="BT19776" s="8"/>
      <c r="BU19776" s="8"/>
    </row>
    <row r="19777" spans="68:73">
      <c r="BP19777" s="10"/>
      <c r="BQ19777" s="10"/>
      <c r="BR19777" s="10"/>
      <c r="BS19777" s="10"/>
      <c r="BT19777" s="10"/>
      <c r="BU19777" s="10"/>
    </row>
    <row r="19778" spans="68:73">
      <c r="BP19778" s="8"/>
      <c r="BQ19778" s="8"/>
      <c r="BR19778" s="8"/>
      <c r="BS19778" s="8"/>
      <c r="BT19778" s="8"/>
      <c r="BU19778" s="8"/>
    </row>
    <row r="19779" spans="68:73">
      <c r="BP19779" s="10"/>
      <c r="BQ19779" s="10"/>
      <c r="BR19779" s="10"/>
      <c r="BS19779" s="10"/>
      <c r="BT19779" s="10"/>
      <c r="BU19779" s="10"/>
    </row>
    <row r="19780" spans="68:73">
      <c r="BP19780" s="8"/>
      <c r="BQ19780" s="8"/>
      <c r="BR19780" s="8"/>
      <c r="BS19780" s="8"/>
      <c r="BT19780" s="8"/>
      <c r="BU19780" s="8"/>
    </row>
    <row r="19781" spans="68:73">
      <c r="BP19781" s="10"/>
      <c r="BQ19781" s="10"/>
      <c r="BR19781" s="10"/>
      <c r="BS19781" s="10"/>
      <c r="BT19781" s="10"/>
      <c r="BU19781" s="10"/>
    </row>
    <row r="19782" spans="68:73">
      <c r="BP19782" s="8"/>
      <c r="BQ19782" s="8"/>
      <c r="BR19782" s="8"/>
      <c r="BS19782" s="8"/>
      <c r="BT19782" s="8"/>
      <c r="BU19782" s="8"/>
    </row>
    <row r="19783" spans="68:73">
      <c r="BP19783" s="10"/>
      <c r="BQ19783" s="10"/>
      <c r="BR19783" s="10"/>
      <c r="BS19783" s="10"/>
      <c r="BT19783" s="10"/>
      <c r="BU19783" s="10"/>
    </row>
    <row r="19784" spans="68:73">
      <c r="BP19784" s="8"/>
      <c r="BQ19784" s="8"/>
      <c r="BR19784" s="8"/>
      <c r="BS19784" s="8"/>
      <c r="BT19784" s="8"/>
      <c r="BU19784" s="8"/>
    </row>
    <row r="19785" spans="68:73">
      <c r="BP19785" s="10"/>
      <c r="BQ19785" s="10"/>
      <c r="BR19785" s="10"/>
      <c r="BS19785" s="10"/>
      <c r="BT19785" s="10"/>
      <c r="BU19785" s="10"/>
    </row>
    <row r="19786" spans="68:73">
      <c r="BP19786" s="8"/>
      <c r="BQ19786" s="8"/>
      <c r="BR19786" s="8"/>
      <c r="BS19786" s="8"/>
      <c r="BT19786" s="8"/>
      <c r="BU19786" s="8"/>
    </row>
    <row r="19787" spans="68:73">
      <c r="BP19787" s="10"/>
      <c r="BQ19787" s="10"/>
      <c r="BR19787" s="10"/>
      <c r="BS19787" s="10"/>
      <c r="BT19787" s="10"/>
      <c r="BU19787" s="10"/>
    </row>
    <row r="19788" spans="68:73">
      <c r="BP19788" s="8"/>
      <c r="BQ19788" s="8"/>
      <c r="BR19788" s="8"/>
      <c r="BS19788" s="8"/>
      <c r="BT19788" s="8"/>
      <c r="BU19788" s="8"/>
    </row>
    <row r="19789" spans="68:73">
      <c r="BP19789" s="10"/>
      <c r="BQ19789" s="10"/>
      <c r="BR19789" s="10"/>
      <c r="BS19789" s="10"/>
      <c r="BT19789" s="10"/>
      <c r="BU19789" s="10"/>
    </row>
    <row r="19790" spans="68:73">
      <c r="BP19790" s="8"/>
      <c r="BQ19790" s="8"/>
      <c r="BR19790" s="8"/>
      <c r="BS19790" s="8"/>
      <c r="BT19790" s="8"/>
      <c r="BU19790" s="8"/>
    </row>
    <row r="19791" spans="68:73">
      <c r="BP19791" s="10"/>
      <c r="BQ19791" s="10"/>
      <c r="BR19791" s="10"/>
      <c r="BS19791" s="10"/>
      <c r="BT19791" s="10"/>
      <c r="BU19791" s="10"/>
    </row>
    <row r="19792" spans="68:73">
      <c r="BP19792" s="8"/>
      <c r="BQ19792" s="8"/>
      <c r="BR19792" s="8"/>
      <c r="BS19792" s="8"/>
      <c r="BT19792" s="8"/>
      <c r="BU19792" s="8"/>
    </row>
    <row r="19793" spans="68:73">
      <c r="BP19793" s="10"/>
      <c r="BQ19793" s="10"/>
      <c r="BR19793" s="10"/>
      <c r="BS19793" s="10"/>
      <c r="BT19793" s="10"/>
      <c r="BU19793" s="10"/>
    </row>
    <row r="19794" spans="68:73">
      <c r="BP19794" s="8"/>
      <c r="BQ19794" s="8"/>
      <c r="BR19794" s="8"/>
      <c r="BS19794" s="8"/>
      <c r="BT19794" s="8"/>
      <c r="BU19794" s="8"/>
    </row>
    <row r="19795" spans="68:73">
      <c r="BP19795" s="10"/>
      <c r="BQ19795" s="10"/>
      <c r="BR19795" s="10"/>
      <c r="BS19795" s="10"/>
      <c r="BT19795" s="10"/>
      <c r="BU19795" s="10"/>
    </row>
    <row r="19796" spans="68:73">
      <c r="BP19796" s="8"/>
      <c r="BQ19796" s="8"/>
      <c r="BR19796" s="8"/>
      <c r="BS19796" s="8"/>
      <c r="BT19796" s="8"/>
      <c r="BU19796" s="8"/>
    </row>
    <row r="19797" spans="68:73">
      <c r="BP19797" s="10"/>
      <c r="BQ19797" s="10"/>
      <c r="BR19797" s="10"/>
      <c r="BS19797" s="10"/>
      <c r="BT19797" s="10"/>
      <c r="BU19797" s="10"/>
    </row>
    <row r="19798" spans="68:73">
      <c r="BP19798" s="8"/>
      <c r="BQ19798" s="8"/>
      <c r="BR19798" s="8"/>
      <c r="BS19798" s="8"/>
      <c r="BT19798" s="8"/>
      <c r="BU19798" s="8"/>
    </row>
    <row r="19799" spans="68:73">
      <c r="BP19799" s="10"/>
      <c r="BQ19799" s="10"/>
      <c r="BR19799" s="10"/>
      <c r="BS19799" s="10"/>
      <c r="BT19799" s="10"/>
      <c r="BU19799" s="10"/>
    </row>
    <row r="19800" spans="68:73">
      <c r="BP19800" s="8"/>
      <c r="BQ19800" s="8"/>
      <c r="BR19800" s="8"/>
      <c r="BS19800" s="8"/>
      <c r="BT19800" s="8"/>
      <c r="BU19800" s="8"/>
    </row>
    <row r="19801" spans="68:73">
      <c r="BP19801" s="10"/>
      <c r="BQ19801" s="10"/>
      <c r="BR19801" s="10"/>
      <c r="BS19801" s="10"/>
      <c r="BT19801" s="10"/>
      <c r="BU19801" s="10"/>
    </row>
    <row r="19802" spans="68:73">
      <c r="BP19802" s="8"/>
      <c r="BQ19802" s="8"/>
      <c r="BR19802" s="8"/>
      <c r="BS19802" s="8"/>
      <c r="BT19802" s="8"/>
      <c r="BU19802" s="8"/>
    </row>
    <row r="19803" spans="68:73">
      <c r="BP19803" s="10"/>
      <c r="BQ19803" s="10"/>
      <c r="BR19803" s="10"/>
      <c r="BS19803" s="10"/>
      <c r="BT19803" s="10"/>
      <c r="BU19803" s="10"/>
    </row>
    <row r="19804" spans="68:73">
      <c r="BP19804" s="8"/>
      <c r="BQ19804" s="8"/>
      <c r="BR19804" s="8"/>
      <c r="BS19804" s="8"/>
      <c r="BT19804" s="8"/>
      <c r="BU19804" s="8"/>
    </row>
    <row r="19805" spans="68:73">
      <c r="BP19805" s="10"/>
      <c r="BQ19805" s="10"/>
      <c r="BR19805" s="10"/>
      <c r="BS19805" s="10"/>
      <c r="BT19805" s="10"/>
      <c r="BU19805" s="10"/>
    </row>
    <row r="19806" spans="68:73">
      <c r="BP19806" s="8"/>
      <c r="BQ19806" s="8"/>
      <c r="BR19806" s="8"/>
      <c r="BS19806" s="8"/>
      <c r="BT19806" s="8"/>
      <c r="BU19806" s="8"/>
    </row>
    <row r="19807" spans="68:73">
      <c r="BP19807" s="10"/>
      <c r="BQ19807" s="10"/>
      <c r="BR19807" s="10"/>
      <c r="BS19807" s="10"/>
      <c r="BT19807" s="10"/>
      <c r="BU19807" s="10"/>
    </row>
    <row r="19808" spans="68:73">
      <c r="BP19808" s="8"/>
      <c r="BQ19808" s="8"/>
      <c r="BR19808" s="8"/>
      <c r="BS19808" s="8"/>
      <c r="BT19808" s="8"/>
      <c r="BU19808" s="8"/>
    </row>
    <row r="19809" spans="68:73">
      <c r="BP19809" s="10"/>
      <c r="BQ19809" s="10"/>
      <c r="BR19809" s="10"/>
      <c r="BS19809" s="10"/>
      <c r="BT19809" s="10"/>
      <c r="BU19809" s="10"/>
    </row>
    <row r="19810" spans="68:73">
      <c r="BP19810" s="8"/>
      <c r="BQ19810" s="8"/>
      <c r="BR19810" s="8"/>
      <c r="BS19810" s="8"/>
      <c r="BT19810" s="8"/>
      <c r="BU19810" s="8"/>
    </row>
    <row r="19811" spans="68:73">
      <c r="BP19811" s="10"/>
      <c r="BQ19811" s="10"/>
      <c r="BR19811" s="10"/>
      <c r="BS19811" s="10"/>
      <c r="BT19811" s="10"/>
      <c r="BU19811" s="10"/>
    </row>
    <row r="19812" spans="68:73">
      <c r="BP19812" s="8"/>
      <c r="BQ19812" s="8"/>
      <c r="BR19812" s="8"/>
      <c r="BS19812" s="8"/>
      <c r="BT19812" s="8"/>
      <c r="BU19812" s="8"/>
    </row>
    <row r="19813" spans="68:73">
      <c r="BP19813" s="10"/>
      <c r="BQ19813" s="10"/>
      <c r="BR19813" s="10"/>
      <c r="BS19813" s="10"/>
      <c r="BT19813" s="10"/>
      <c r="BU19813" s="10"/>
    </row>
    <row r="19814" spans="68:73">
      <c r="BP19814" s="8"/>
      <c r="BQ19814" s="8"/>
      <c r="BR19814" s="8"/>
      <c r="BS19814" s="8"/>
      <c r="BT19814" s="8"/>
      <c r="BU19814" s="8"/>
    </row>
    <row r="19815" spans="68:73">
      <c r="BP19815" s="10"/>
      <c r="BQ19815" s="10"/>
      <c r="BR19815" s="10"/>
      <c r="BS19815" s="10"/>
      <c r="BT19815" s="10"/>
      <c r="BU19815" s="10"/>
    </row>
    <row r="19816" spans="68:73">
      <c r="BP19816" s="8"/>
      <c r="BQ19816" s="8"/>
      <c r="BR19816" s="8"/>
      <c r="BS19816" s="8"/>
      <c r="BT19816" s="8"/>
      <c r="BU19816" s="8"/>
    </row>
    <row r="19817" spans="68:73">
      <c r="BP19817" s="10"/>
      <c r="BQ19817" s="10"/>
      <c r="BR19817" s="10"/>
      <c r="BS19817" s="10"/>
      <c r="BT19817" s="10"/>
      <c r="BU19817" s="10"/>
    </row>
    <row r="19818" spans="68:73">
      <c r="BP19818" s="8"/>
      <c r="BQ19818" s="8"/>
      <c r="BR19818" s="8"/>
      <c r="BS19818" s="8"/>
      <c r="BT19818" s="8"/>
      <c r="BU19818" s="8"/>
    </row>
    <row r="19819" spans="68:73">
      <c r="BP19819" s="10"/>
      <c r="BQ19819" s="10"/>
      <c r="BR19819" s="10"/>
      <c r="BS19819" s="10"/>
      <c r="BT19819" s="10"/>
      <c r="BU19819" s="10"/>
    </row>
    <row r="19820" spans="68:73">
      <c r="BP19820" s="8"/>
      <c r="BQ19820" s="8"/>
      <c r="BR19820" s="8"/>
      <c r="BS19820" s="8"/>
      <c r="BT19820" s="8"/>
      <c r="BU19820" s="8"/>
    </row>
    <row r="19821" spans="68:73">
      <c r="BP19821" s="10"/>
      <c r="BQ19821" s="10"/>
      <c r="BR19821" s="10"/>
      <c r="BS19821" s="10"/>
      <c r="BT19821" s="10"/>
      <c r="BU19821" s="10"/>
    </row>
    <row r="19822" spans="68:73">
      <c r="BP19822" s="8"/>
      <c r="BQ19822" s="8"/>
      <c r="BR19822" s="8"/>
      <c r="BS19822" s="8"/>
      <c r="BT19822" s="8"/>
      <c r="BU19822" s="8"/>
    </row>
    <row r="19823" spans="68:73">
      <c r="BP19823" s="10"/>
      <c r="BQ19823" s="10"/>
      <c r="BR19823" s="10"/>
      <c r="BS19823" s="10"/>
      <c r="BT19823" s="10"/>
      <c r="BU19823" s="10"/>
    </row>
    <row r="19824" spans="68:73">
      <c r="BP19824" s="8"/>
      <c r="BQ19824" s="8"/>
      <c r="BR19824" s="8"/>
      <c r="BS19824" s="8"/>
      <c r="BT19824" s="8"/>
      <c r="BU19824" s="8"/>
    </row>
    <row r="19825" spans="68:73">
      <c r="BP19825" s="10"/>
      <c r="BQ19825" s="10"/>
      <c r="BR19825" s="10"/>
      <c r="BS19825" s="10"/>
      <c r="BT19825" s="10"/>
      <c r="BU19825" s="10"/>
    </row>
    <row r="19826" spans="68:73">
      <c r="BP19826" s="8"/>
      <c r="BQ19826" s="8"/>
      <c r="BR19826" s="8"/>
      <c r="BS19826" s="8"/>
      <c r="BT19826" s="8"/>
      <c r="BU19826" s="8"/>
    </row>
    <row r="19827" spans="68:73">
      <c r="BP19827" s="10"/>
      <c r="BQ19827" s="10"/>
      <c r="BR19827" s="10"/>
      <c r="BS19827" s="10"/>
      <c r="BT19827" s="10"/>
      <c r="BU19827" s="10"/>
    </row>
    <row r="19828" spans="68:73">
      <c r="BP19828" s="8"/>
      <c r="BQ19828" s="8"/>
      <c r="BR19828" s="8"/>
      <c r="BS19828" s="8"/>
      <c r="BT19828" s="8"/>
      <c r="BU19828" s="8"/>
    </row>
    <row r="19829" spans="68:73">
      <c r="BP19829" s="10"/>
      <c r="BQ19829" s="10"/>
      <c r="BR19829" s="10"/>
      <c r="BS19829" s="10"/>
      <c r="BT19829" s="10"/>
      <c r="BU19829" s="10"/>
    </row>
    <row r="19830" spans="68:73">
      <c r="BP19830" s="8"/>
      <c r="BQ19830" s="8"/>
      <c r="BR19830" s="8"/>
      <c r="BS19830" s="8"/>
      <c r="BT19830" s="8"/>
      <c r="BU19830" s="8"/>
    </row>
    <row r="19831" spans="68:73">
      <c r="BP19831" s="10"/>
      <c r="BQ19831" s="10"/>
      <c r="BR19831" s="10"/>
      <c r="BS19831" s="10"/>
      <c r="BT19831" s="10"/>
      <c r="BU19831" s="10"/>
    </row>
    <row r="19832" spans="68:73">
      <c r="BP19832" s="8"/>
      <c r="BQ19832" s="8"/>
      <c r="BR19832" s="8"/>
      <c r="BS19832" s="8"/>
      <c r="BT19832" s="8"/>
      <c r="BU19832" s="8"/>
    </row>
    <row r="19833" spans="68:73">
      <c r="BP19833" s="10"/>
      <c r="BQ19833" s="10"/>
      <c r="BR19833" s="10"/>
      <c r="BS19833" s="10"/>
      <c r="BT19833" s="10"/>
      <c r="BU19833" s="10"/>
    </row>
    <row r="19834" spans="68:73">
      <c r="BP19834" s="8"/>
      <c r="BQ19834" s="8"/>
      <c r="BR19834" s="8"/>
      <c r="BS19834" s="8"/>
      <c r="BT19834" s="8"/>
      <c r="BU19834" s="8"/>
    </row>
    <row r="19835" spans="68:73">
      <c r="BP19835" s="10"/>
      <c r="BQ19835" s="10"/>
      <c r="BR19835" s="10"/>
      <c r="BS19835" s="10"/>
      <c r="BT19835" s="10"/>
      <c r="BU19835" s="10"/>
    </row>
    <row r="19836" spans="68:73">
      <c r="BP19836" s="8"/>
      <c r="BQ19836" s="8"/>
      <c r="BR19836" s="8"/>
      <c r="BS19836" s="8"/>
      <c r="BT19836" s="8"/>
      <c r="BU19836" s="8"/>
    </row>
    <row r="19837" spans="68:73">
      <c r="BP19837" s="10"/>
      <c r="BQ19837" s="10"/>
      <c r="BR19837" s="10"/>
      <c r="BS19837" s="10"/>
      <c r="BT19837" s="10"/>
      <c r="BU19837" s="10"/>
    </row>
    <row r="19838" spans="68:73">
      <c r="BP19838" s="8"/>
      <c r="BQ19838" s="8"/>
      <c r="BR19838" s="8"/>
      <c r="BS19838" s="8"/>
      <c r="BT19838" s="8"/>
      <c r="BU19838" s="8"/>
    </row>
    <row r="19839" spans="68:73">
      <c r="BP19839" s="10"/>
      <c r="BQ19839" s="10"/>
      <c r="BR19839" s="10"/>
      <c r="BS19839" s="10"/>
      <c r="BT19839" s="10"/>
      <c r="BU19839" s="10"/>
    </row>
    <row r="19840" spans="68:73">
      <c r="BP19840" s="8"/>
      <c r="BQ19840" s="8"/>
      <c r="BR19840" s="8"/>
      <c r="BS19840" s="8"/>
      <c r="BT19840" s="8"/>
      <c r="BU19840" s="8"/>
    </row>
    <row r="19841" spans="68:73">
      <c r="BP19841" s="10"/>
      <c r="BQ19841" s="10"/>
      <c r="BR19841" s="10"/>
      <c r="BS19841" s="10"/>
      <c r="BT19841" s="10"/>
      <c r="BU19841" s="10"/>
    </row>
    <row r="19842" spans="68:73">
      <c r="BP19842" s="8"/>
      <c r="BQ19842" s="8"/>
      <c r="BR19842" s="8"/>
      <c r="BS19842" s="8"/>
      <c r="BT19842" s="8"/>
      <c r="BU19842" s="8"/>
    </row>
    <row r="19843" spans="68:73">
      <c r="BP19843" s="10"/>
      <c r="BQ19843" s="10"/>
      <c r="BR19843" s="10"/>
      <c r="BS19843" s="10"/>
      <c r="BT19843" s="10"/>
      <c r="BU19843" s="10"/>
    </row>
    <row r="19844" spans="68:73">
      <c r="BP19844" s="8"/>
      <c r="BQ19844" s="8"/>
      <c r="BR19844" s="8"/>
      <c r="BS19844" s="8"/>
      <c r="BT19844" s="8"/>
      <c r="BU19844" s="8"/>
    </row>
    <row r="19845" spans="68:73">
      <c r="BP19845" s="10"/>
      <c r="BQ19845" s="10"/>
      <c r="BR19845" s="10"/>
      <c r="BS19845" s="10"/>
      <c r="BT19845" s="10"/>
      <c r="BU19845" s="10"/>
    </row>
    <row r="19846" spans="68:73">
      <c r="BP19846" s="8"/>
      <c r="BQ19846" s="8"/>
      <c r="BR19846" s="8"/>
      <c r="BS19846" s="8"/>
      <c r="BT19846" s="8"/>
      <c r="BU19846" s="8"/>
    </row>
    <row r="19847" spans="68:73">
      <c r="BP19847" s="10"/>
      <c r="BQ19847" s="10"/>
      <c r="BR19847" s="10"/>
      <c r="BS19847" s="10"/>
      <c r="BT19847" s="10"/>
      <c r="BU19847" s="10"/>
    </row>
    <row r="19848" spans="68:73">
      <c r="BP19848" s="8"/>
      <c r="BQ19848" s="8"/>
      <c r="BR19848" s="8"/>
      <c r="BS19848" s="8"/>
      <c r="BT19848" s="8"/>
      <c r="BU19848" s="8"/>
    </row>
    <row r="19849" spans="68:73">
      <c r="BP19849" s="10"/>
      <c r="BQ19849" s="10"/>
      <c r="BR19849" s="10"/>
      <c r="BS19849" s="10"/>
      <c r="BT19849" s="10"/>
      <c r="BU19849" s="10"/>
    </row>
    <row r="19850" spans="68:73">
      <c r="BP19850" s="8"/>
      <c r="BQ19850" s="8"/>
      <c r="BR19850" s="8"/>
      <c r="BS19850" s="8"/>
      <c r="BT19850" s="8"/>
      <c r="BU19850" s="8"/>
    </row>
    <row r="19851" spans="68:73">
      <c r="BP19851" s="10"/>
      <c r="BQ19851" s="10"/>
      <c r="BR19851" s="10"/>
      <c r="BS19851" s="10"/>
      <c r="BT19851" s="10"/>
      <c r="BU19851" s="10"/>
    </row>
    <row r="19852" spans="68:73">
      <c r="BP19852" s="8"/>
      <c r="BQ19852" s="8"/>
      <c r="BR19852" s="8"/>
      <c r="BS19852" s="8"/>
      <c r="BT19852" s="8"/>
      <c r="BU19852" s="8"/>
    </row>
    <row r="19853" spans="68:73">
      <c r="BP19853" s="10"/>
      <c r="BQ19853" s="10"/>
      <c r="BR19853" s="10"/>
      <c r="BS19853" s="10"/>
      <c r="BT19853" s="10"/>
      <c r="BU19853" s="10"/>
    </row>
    <row r="19854" spans="68:73">
      <c r="BP19854" s="8"/>
      <c r="BQ19854" s="8"/>
      <c r="BR19854" s="8"/>
      <c r="BS19854" s="8"/>
      <c r="BT19854" s="8"/>
      <c r="BU19854" s="8"/>
    </row>
    <row r="19855" spans="68:73">
      <c r="BP19855" s="10"/>
      <c r="BQ19855" s="10"/>
      <c r="BR19855" s="10"/>
      <c r="BS19855" s="10"/>
      <c r="BT19855" s="10"/>
      <c r="BU19855" s="10"/>
    </row>
    <row r="19856" spans="68:73">
      <c r="BP19856" s="8"/>
      <c r="BQ19856" s="8"/>
      <c r="BR19856" s="8"/>
      <c r="BS19856" s="8"/>
      <c r="BT19856" s="8"/>
      <c r="BU19856" s="8"/>
    </row>
    <row r="19857" spans="68:73">
      <c r="BP19857" s="10"/>
      <c r="BQ19857" s="10"/>
      <c r="BR19857" s="10"/>
      <c r="BS19857" s="10"/>
      <c r="BT19857" s="10"/>
      <c r="BU19857" s="10"/>
    </row>
    <row r="19858" spans="68:73">
      <c r="BP19858" s="8"/>
      <c r="BQ19858" s="8"/>
      <c r="BR19858" s="8"/>
      <c r="BS19858" s="8"/>
      <c r="BT19858" s="8"/>
      <c r="BU19858" s="8"/>
    </row>
    <row r="19859" spans="68:73">
      <c r="BP19859" s="10"/>
      <c r="BQ19859" s="10"/>
      <c r="BR19859" s="10"/>
      <c r="BS19859" s="10"/>
      <c r="BT19859" s="10"/>
      <c r="BU19859" s="10"/>
    </row>
    <row r="19860" spans="68:73">
      <c r="BP19860" s="8"/>
      <c r="BQ19860" s="8"/>
      <c r="BR19860" s="8"/>
      <c r="BS19860" s="8"/>
      <c r="BT19860" s="8"/>
      <c r="BU19860" s="8"/>
    </row>
    <row r="19861" spans="68:73">
      <c r="BP19861" s="10"/>
      <c r="BQ19861" s="10"/>
      <c r="BR19861" s="10"/>
      <c r="BS19861" s="10"/>
      <c r="BT19861" s="10"/>
      <c r="BU19861" s="10"/>
    </row>
    <row r="19862" spans="68:73">
      <c r="BP19862" s="8"/>
      <c r="BQ19862" s="8"/>
      <c r="BR19862" s="8"/>
      <c r="BS19862" s="8"/>
      <c r="BT19862" s="8"/>
      <c r="BU19862" s="8"/>
    </row>
    <row r="19863" spans="68:73">
      <c r="BP19863" s="10"/>
      <c r="BQ19863" s="10"/>
      <c r="BR19863" s="10"/>
      <c r="BS19863" s="10"/>
      <c r="BT19863" s="10"/>
      <c r="BU19863" s="10"/>
    </row>
    <row r="19864" spans="68:73">
      <c r="BP19864" s="8"/>
      <c r="BQ19864" s="8"/>
      <c r="BR19864" s="8"/>
      <c r="BS19864" s="8"/>
      <c r="BT19864" s="8"/>
      <c r="BU19864" s="8"/>
    </row>
    <row r="19865" spans="68:73">
      <c r="BP19865" s="10"/>
      <c r="BQ19865" s="10"/>
      <c r="BR19865" s="10"/>
      <c r="BS19865" s="10"/>
      <c r="BT19865" s="10"/>
      <c r="BU19865" s="10"/>
    </row>
    <row r="19866" spans="68:73">
      <c r="BP19866" s="8"/>
      <c r="BQ19866" s="8"/>
      <c r="BR19866" s="8"/>
      <c r="BS19866" s="8"/>
      <c r="BT19866" s="8"/>
      <c r="BU19866" s="8"/>
    </row>
    <row r="19867" spans="68:73">
      <c r="BP19867" s="10"/>
      <c r="BQ19867" s="10"/>
      <c r="BR19867" s="10"/>
      <c r="BS19867" s="10"/>
      <c r="BT19867" s="10"/>
      <c r="BU19867" s="10"/>
    </row>
    <row r="19868" spans="68:73">
      <c r="BP19868" s="8"/>
      <c r="BQ19868" s="8"/>
      <c r="BR19868" s="8"/>
      <c r="BS19868" s="8"/>
      <c r="BT19868" s="8"/>
      <c r="BU19868" s="8"/>
    </row>
    <row r="19869" spans="68:73">
      <c r="BP19869" s="10"/>
      <c r="BQ19869" s="10"/>
      <c r="BR19869" s="10"/>
      <c r="BS19869" s="10"/>
      <c r="BT19869" s="10"/>
      <c r="BU19869" s="10"/>
    </row>
    <row r="19870" spans="68:73">
      <c r="BP19870" s="8"/>
      <c r="BQ19870" s="8"/>
      <c r="BR19870" s="8"/>
      <c r="BS19870" s="8"/>
      <c r="BT19870" s="8"/>
      <c r="BU19870" s="8"/>
    </row>
    <row r="19871" spans="68:73">
      <c r="BP19871" s="10"/>
      <c r="BQ19871" s="10"/>
      <c r="BR19871" s="10"/>
      <c r="BS19871" s="10"/>
      <c r="BT19871" s="10"/>
      <c r="BU19871" s="10"/>
    </row>
    <row r="19872" spans="68:73">
      <c r="BP19872" s="8"/>
      <c r="BQ19872" s="8"/>
      <c r="BR19872" s="8"/>
      <c r="BS19872" s="8"/>
      <c r="BT19872" s="8"/>
      <c r="BU19872" s="8"/>
    </row>
    <row r="19873" spans="68:73">
      <c r="BP19873" s="10"/>
      <c r="BQ19873" s="10"/>
      <c r="BR19873" s="10"/>
      <c r="BS19873" s="10"/>
      <c r="BT19873" s="10"/>
      <c r="BU19873" s="10"/>
    </row>
    <row r="19874" spans="68:73">
      <c r="BP19874" s="8"/>
      <c r="BQ19874" s="8"/>
      <c r="BR19874" s="8"/>
      <c r="BS19874" s="8"/>
      <c r="BT19874" s="8"/>
      <c r="BU19874" s="8"/>
    </row>
    <row r="19875" spans="68:73">
      <c r="BP19875" s="10"/>
      <c r="BQ19875" s="10"/>
      <c r="BR19875" s="10"/>
      <c r="BS19875" s="10"/>
      <c r="BT19875" s="10"/>
      <c r="BU19875" s="10"/>
    </row>
    <row r="19876" spans="68:73">
      <c r="BP19876" s="8"/>
      <c r="BQ19876" s="8"/>
      <c r="BR19876" s="8"/>
      <c r="BS19876" s="8"/>
      <c r="BT19876" s="8"/>
      <c r="BU19876" s="8"/>
    </row>
    <row r="19877" spans="68:73">
      <c r="BP19877" s="10"/>
      <c r="BQ19877" s="10"/>
      <c r="BR19877" s="10"/>
      <c r="BS19877" s="10"/>
      <c r="BT19877" s="10"/>
      <c r="BU19877" s="10"/>
    </row>
    <row r="19878" spans="68:73">
      <c r="BP19878" s="8"/>
      <c r="BQ19878" s="8"/>
      <c r="BR19878" s="8"/>
      <c r="BS19878" s="8"/>
      <c r="BT19878" s="8"/>
      <c r="BU19878" s="8"/>
    </row>
    <row r="19879" spans="68:73">
      <c r="BP19879" s="10"/>
      <c r="BQ19879" s="10"/>
      <c r="BR19879" s="10"/>
      <c r="BS19879" s="10"/>
      <c r="BT19879" s="10"/>
      <c r="BU19879" s="10"/>
    </row>
    <row r="19880" spans="68:73">
      <c r="BP19880" s="8"/>
      <c r="BQ19880" s="8"/>
      <c r="BR19880" s="8"/>
      <c r="BS19880" s="8"/>
      <c r="BT19880" s="8"/>
      <c r="BU19880" s="8"/>
    </row>
    <row r="19881" spans="68:73">
      <c r="BP19881" s="10"/>
      <c r="BQ19881" s="10"/>
      <c r="BR19881" s="10"/>
      <c r="BS19881" s="10"/>
      <c r="BT19881" s="10"/>
      <c r="BU19881" s="10"/>
    </row>
    <row r="19882" spans="68:73">
      <c r="BP19882" s="8"/>
      <c r="BQ19882" s="8"/>
      <c r="BR19882" s="8"/>
      <c r="BS19882" s="8"/>
      <c r="BT19882" s="8"/>
      <c r="BU19882" s="8"/>
    </row>
    <row r="19883" spans="68:73">
      <c r="BP19883" s="10"/>
      <c r="BQ19883" s="10"/>
      <c r="BR19883" s="10"/>
      <c r="BS19883" s="10"/>
      <c r="BT19883" s="10"/>
      <c r="BU19883" s="10"/>
    </row>
    <row r="19884" spans="68:73">
      <c r="BP19884" s="8"/>
      <c r="BQ19884" s="8"/>
      <c r="BR19884" s="8"/>
      <c r="BS19884" s="8"/>
      <c r="BT19884" s="8"/>
      <c r="BU19884" s="8"/>
    </row>
    <row r="19885" spans="68:73">
      <c r="BP19885" s="10"/>
      <c r="BQ19885" s="10"/>
      <c r="BR19885" s="10"/>
      <c r="BS19885" s="10"/>
      <c r="BT19885" s="10"/>
      <c r="BU19885" s="10"/>
    </row>
    <row r="19886" spans="68:73">
      <c r="BP19886" s="8"/>
      <c r="BQ19886" s="8"/>
      <c r="BR19886" s="8"/>
      <c r="BS19886" s="8"/>
      <c r="BT19886" s="8"/>
      <c r="BU19886" s="8"/>
    </row>
    <row r="19887" spans="68:73">
      <c r="BP19887" s="10"/>
      <c r="BQ19887" s="10"/>
      <c r="BR19887" s="10"/>
      <c r="BS19887" s="10"/>
      <c r="BT19887" s="10"/>
      <c r="BU19887" s="10"/>
    </row>
    <row r="19888" spans="68:73">
      <c r="BP19888" s="8"/>
      <c r="BQ19888" s="8"/>
      <c r="BR19888" s="8"/>
      <c r="BS19888" s="8"/>
      <c r="BT19888" s="8"/>
      <c r="BU19888" s="8"/>
    </row>
    <row r="19889" spans="68:73">
      <c r="BP19889" s="10"/>
      <c r="BQ19889" s="10"/>
      <c r="BR19889" s="10"/>
      <c r="BS19889" s="10"/>
      <c r="BT19889" s="10"/>
      <c r="BU19889" s="10"/>
    </row>
    <row r="19890" spans="68:73">
      <c r="BP19890" s="8"/>
      <c r="BQ19890" s="8"/>
      <c r="BR19890" s="8"/>
      <c r="BS19890" s="8"/>
      <c r="BT19890" s="8"/>
      <c r="BU19890" s="8"/>
    </row>
    <row r="19891" spans="68:73">
      <c r="BP19891" s="10"/>
      <c r="BQ19891" s="10"/>
      <c r="BR19891" s="10"/>
      <c r="BS19891" s="10"/>
      <c r="BT19891" s="10"/>
      <c r="BU19891" s="10"/>
    </row>
    <row r="19892" spans="68:73">
      <c r="BP19892" s="8"/>
      <c r="BQ19892" s="8"/>
      <c r="BR19892" s="8"/>
      <c r="BS19892" s="8"/>
      <c r="BT19892" s="8"/>
      <c r="BU19892" s="8"/>
    </row>
    <row r="19893" spans="68:73">
      <c r="BP19893" s="10"/>
      <c r="BQ19893" s="10"/>
      <c r="BR19893" s="10"/>
      <c r="BS19893" s="10"/>
      <c r="BT19893" s="10"/>
      <c r="BU19893" s="10"/>
    </row>
    <row r="19894" spans="68:73">
      <c r="BP19894" s="8"/>
      <c r="BQ19894" s="8"/>
      <c r="BR19894" s="8"/>
      <c r="BS19894" s="8"/>
      <c r="BT19894" s="8"/>
      <c r="BU19894" s="8"/>
    </row>
    <row r="19895" spans="68:73">
      <c r="BP19895" s="10"/>
      <c r="BQ19895" s="10"/>
      <c r="BR19895" s="10"/>
      <c r="BS19895" s="10"/>
      <c r="BT19895" s="10"/>
      <c r="BU19895" s="10"/>
    </row>
    <row r="19896" spans="68:73">
      <c r="BP19896" s="8"/>
      <c r="BQ19896" s="8"/>
      <c r="BR19896" s="8"/>
      <c r="BS19896" s="8"/>
      <c r="BT19896" s="8"/>
      <c r="BU19896" s="8"/>
    </row>
    <row r="19897" spans="68:73">
      <c r="BP19897" s="10"/>
      <c r="BQ19897" s="10"/>
      <c r="BR19897" s="10"/>
      <c r="BS19897" s="10"/>
      <c r="BT19897" s="10"/>
      <c r="BU19897" s="10"/>
    </row>
    <row r="19898" spans="68:73">
      <c r="BP19898" s="8"/>
      <c r="BQ19898" s="8"/>
      <c r="BR19898" s="8"/>
      <c r="BS19898" s="8"/>
      <c r="BT19898" s="8"/>
      <c r="BU19898" s="8"/>
    </row>
    <row r="19899" spans="68:73">
      <c r="BP19899" s="10"/>
      <c r="BQ19899" s="10"/>
      <c r="BR19899" s="10"/>
      <c r="BS19899" s="10"/>
      <c r="BT19899" s="10"/>
      <c r="BU19899" s="10"/>
    </row>
    <row r="19900" spans="68:73">
      <c r="BP19900" s="8"/>
      <c r="BQ19900" s="8"/>
      <c r="BR19900" s="8"/>
      <c r="BS19900" s="8"/>
      <c r="BT19900" s="8"/>
      <c r="BU19900" s="8"/>
    </row>
    <row r="19901" spans="68:73">
      <c r="BP19901" s="10"/>
      <c r="BQ19901" s="10"/>
      <c r="BR19901" s="10"/>
      <c r="BS19901" s="10"/>
      <c r="BT19901" s="10"/>
      <c r="BU19901" s="10"/>
    </row>
    <row r="19902" spans="68:73">
      <c r="BP19902" s="8"/>
      <c r="BQ19902" s="8"/>
      <c r="BR19902" s="8"/>
      <c r="BS19902" s="8"/>
      <c r="BT19902" s="8"/>
      <c r="BU19902" s="8"/>
    </row>
    <row r="19903" spans="68:73">
      <c r="BP19903" s="10"/>
      <c r="BQ19903" s="10"/>
      <c r="BR19903" s="10"/>
      <c r="BS19903" s="10"/>
      <c r="BT19903" s="10"/>
      <c r="BU19903" s="10"/>
    </row>
    <row r="19904" spans="68:73">
      <c r="BP19904" s="8"/>
      <c r="BQ19904" s="8"/>
      <c r="BR19904" s="8"/>
      <c r="BS19904" s="8"/>
      <c r="BT19904" s="8"/>
      <c r="BU19904" s="8"/>
    </row>
    <row r="19905" spans="68:73">
      <c r="BP19905" s="10"/>
      <c r="BQ19905" s="10"/>
      <c r="BR19905" s="10"/>
      <c r="BS19905" s="10"/>
      <c r="BT19905" s="10"/>
      <c r="BU19905" s="10"/>
    </row>
    <row r="19906" spans="68:73">
      <c r="BP19906" s="8"/>
      <c r="BQ19906" s="8"/>
      <c r="BR19906" s="8"/>
      <c r="BS19906" s="8"/>
      <c r="BT19906" s="8"/>
      <c r="BU19906" s="8"/>
    </row>
    <row r="19907" spans="68:73">
      <c r="BP19907" s="10"/>
      <c r="BQ19907" s="10"/>
      <c r="BR19907" s="10"/>
      <c r="BS19907" s="10"/>
      <c r="BT19907" s="10"/>
      <c r="BU19907" s="10"/>
    </row>
    <row r="19908" spans="68:73">
      <c r="BP19908" s="8"/>
      <c r="BQ19908" s="8"/>
      <c r="BR19908" s="8"/>
      <c r="BS19908" s="8"/>
      <c r="BT19908" s="8"/>
      <c r="BU19908" s="8"/>
    </row>
    <row r="19909" spans="68:73">
      <c r="BP19909" s="10"/>
      <c r="BQ19909" s="10"/>
      <c r="BR19909" s="10"/>
      <c r="BS19909" s="10"/>
      <c r="BT19909" s="10"/>
      <c r="BU19909" s="10"/>
    </row>
    <row r="19910" spans="68:73">
      <c r="BP19910" s="8"/>
      <c r="BQ19910" s="8"/>
      <c r="BR19910" s="8"/>
      <c r="BS19910" s="8"/>
      <c r="BT19910" s="8"/>
      <c r="BU19910" s="8"/>
    </row>
    <row r="19911" spans="68:73">
      <c r="BP19911" s="10"/>
      <c r="BQ19911" s="10"/>
      <c r="BR19911" s="10"/>
      <c r="BS19911" s="10"/>
      <c r="BT19911" s="10"/>
      <c r="BU19911" s="10"/>
    </row>
    <row r="19912" spans="68:73">
      <c r="BP19912" s="8"/>
      <c r="BQ19912" s="8"/>
      <c r="BR19912" s="8"/>
      <c r="BS19912" s="8"/>
      <c r="BT19912" s="8"/>
      <c r="BU19912" s="8"/>
    </row>
    <row r="19913" spans="68:73">
      <c r="BP19913" s="10"/>
      <c r="BQ19913" s="10"/>
      <c r="BR19913" s="10"/>
      <c r="BS19913" s="10"/>
      <c r="BT19913" s="10"/>
      <c r="BU19913" s="10"/>
    </row>
    <row r="19914" spans="68:73">
      <c r="BP19914" s="8"/>
      <c r="BQ19914" s="8"/>
      <c r="BR19914" s="8"/>
      <c r="BS19914" s="8"/>
      <c r="BT19914" s="8"/>
      <c r="BU19914" s="8"/>
    </row>
    <row r="19915" spans="68:73">
      <c r="BP19915" s="10"/>
      <c r="BQ19915" s="10"/>
      <c r="BR19915" s="10"/>
      <c r="BS19915" s="10"/>
      <c r="BT19915" s="10"/>
      <c r="BU19915" s="10"/>
    </row>
    <row r="19916" spans="68:73">
      <c r="BP19916" s="8"/>
      <c r="BQ19916" s="8"/>
      <c r="BR19916" s="8"/>
      <c r="BS19916" s="8"/>
      <c r="BT19916" s="8"/>
      <c r="BU19916" s="8"/>
    </row>
    <row r="19917" spans="68:73">
      <c r="BP19917" s="10"/>
      <c r="BQ19917" s="10"/>
      <c r="BR19917" s="10"/>
      <c r="BS19917" s="10"/>
      <c r="BT19917" s="10"/>
      <c r="BU19917" s="10"/>
    </row>
    <row r="19918" spans="68:73">
      <c r="BP19918" s="8"/>
      <c r="BQ19918" s="8"/>
      <c r="BR19918" s="8"/>
      <c r="BS19918" s="8"/>
      <c r="BT19918" s="8"/>
      <c r="BU19918" s="8"/>
    </row>
    <row r="19919" spans="68:73">
      <c r="BP19919" s="10"/>
      <c r="BQ19919" s="10"/>
      <c r="BR19919" s="10"/>
      <c r="BS19919" s="10"/>
      <c r="BT19919" s="10"/>
      <c r="BU19919" s="10"/>
    </row>
    <row r="19920" spans="68:73">
      <c r="BP19920" s="8"/>
      <c r="BQ19920" s="8"/>
      <c r="BR19920" s="8"/>
      <c r="BS19920" s="8"/>
      <c r="BT19920" s="8"/>
      <c r="BU19920" s="8"/>
    </row>
    <row r="19921" spans="68:73">
      <c r="BP19921" s="10"/>
      <c r="BQ19921" s="10"/>
      <c r="BR19921" s="10"/>
      <c r="BS19921" s="10"/>
      <c r="BT19921" s="10"/>
      <c r="BU19921" s="10"/>
    </row>
    <row r="19922" spans="68:73">
      <c r="BP19922" s="8"/>
      <c r="BQ19922" s="8"/>
      <c r="BR19922" s="8"/>
      <c r="BS19922" s="8"/>
      <c r="BT19922" s="8"/>
      <c r="BU19922" s="8"/>
    </row>
    <row r="19923" spans="68:73">
      <c r="BP19923" s="10"/>
      <c r="BQ19923" s="10"/>
      <c r="BR19923" s="10"/>
      <c r="BS19923" s="10"/>
      <c r="BT19923" s="10"/>
      <c r="BU19923" s="10"/>
    </row>
    <row r="19924" spans="68:73">
      <c r="BP19924" s="8"/>
      <c r="BQ19924" s="8"/>
      <c r="BR19924" s="8"/>
      <c r="BS19924" s="8"/>
      <c r="BT19924" s="8"/>
      <c r="BU19924" s="8"/>
    </row>
    <row r="19925" spans="68:73">
      <c r="BP19925" s="10"/>
      <c r="BQ19925" s="10"/>
      <c r="BR19925" s="10"/>
      <c r="BS19925" s="10"/>
      <c r="BT19925" s="10"/>
      <c r="BU19925" s="10"/>
    </row>
    <row r="19926" spans="68:73">
      <c r="BP19926" s="8"/>
      <c r="BQ19926" s="8"/>
      <c r="BR19926" s="8"/>
      <c r="BS19926" s="8"/>
      <c r="BT19926" s="8"/>
      <c r="BU19926" s="8"/>
    </row>
    <row r="19927" spans="68:73">
      <c r="BP19927" s="10"/>
      <c r="BQ19927" s="10"/>
      <c r="BR19927" s="10"/>
      <c r="BS19927" s="10"/>
      <c r="BT19927" s="10"/>
      <c r="BU19927" s="10"/>
    </row>
    <row r="19928" spans="68:73">
      <c r="BP19928" s="8"/>
      <c r="BQ19928" s="8"/>
      <c r="BR19928" s="8"/>
      <c r="BS19928" s="8"/>
      <c r="BT19928" s="8"/>
      <c r="BU19928" s="8"/>
    </row>
    <row r="19929" spans="68:73">
      <c r="BP19929" s="10"/>
      <c r="BQ19929" s="10"/>
      <c r="BR19929" s="10"/>
      <c r="BS19929" s="10"/>
      <c r="BT19929" s="10"/>
      <c r="BU19929" s="10"/>
    </row>
    <row r="19930" spans="68:73">
      <c r="BP19930" s="8"/>
      <c r="BQ19930" s="8"/>
      <c r="BR19930" s="8"/>
      <c r="BS19930" s="8"/>
      <c r="BT19930" s="8"/>
      <c r="BU19930" s="8"/>
    </row>
    <row r="19931" spans="68:73">
      <c r="BP19931" s="10"/>
      <c r="BQ19931" s="10"/>
      <c r="BR19931" s="10"/>
      <c r="BS19931" s="10"/>
      <c r="BT19931" s="10"/>
      <c r="BU19931" s="10"/>
    </row>
    <row r="19932" spans="68:73">
      <c r="BP19932" s="8"/>
      <c r="BQ19932" s="8"/>
      <c r="BR19932" s="8"/>
      <c r="BS19932" s="8"/>
      <c r="BT19932" s="8"/>
      <c r="BU19932" s="8"/>
    </row>
    <row r="19933" spans="68:73">
      <c r="BP19933" s="10"/>
      <c r="BQ19933" s="10"/>
      <c r="BR19933" s="10"/>
      <c r="BS19933" s="10"/>
      <c r="BT19933" s="10"/>
      <c r="BU19933" s="10"/>
    </row>
    <row r="19934" spans="68:73">
      <c r="BP19934" s="8"/>
      <c r="BQ19934" s="8"/>
      <c r="BR19934" s="8"/>
      <c r="BS19934" s="8"/>
      <c r="BT19934" s="8"/>
      <c r="BU19934" s="8"/>
    </row>
    <row r="19935" spans="68:73">
      <c r="BP19935" s="10"/>
      <c r="BQ19935" s="10"/>
      <c r="BR19935" s="10"/>
      <c r="BS19935" s="10"/>
      <c r="BT19935" s="10"/>
      <c r="BU19935" s="10"/>
    </row>
    <row r="19936" spans="68:73">
      <c r="BP19936" s="8"/>
      <c r="BQ19936" s="8"/>
      <c r="BR19936" s="8"/>
      <c r="BS19936" s="8"/>
      <c r="BT19936" s="8"/>
      <c r="BU19936" s="8"/>
    </row>
    <row r="19937" spans="68:73">
      <c r="BP19937" s="10"/>
      <c r="BQ19937" s="10"/>
      <c r="BR19937" s="10"/>
      <c r="BS19937" s="10"/>
      <c r="BT19937" s="10"/>
      <c r="BU19937" s="10"/>
    </row>
    <row r="19938" spans="68:73">
      <c r="BP19938" s="8"/>
      <c r="BQ19938" s="8"/>
      <c r="BR19938" s="8"/>
      <c r="BS19938" s="8"/>
      <c r="BT19938" s="8"/>
      <c r="BU19938" s="8"/>
    </row>
    <row r="19939" spans="68:73">
      <c r="BP19939" s="10"/>
      <c r="BQ19939" s="10"/>
      <c r="BR19939" s="10"/>
      <c r="BS19939" s="10"/>
      <c r="BT19939" s="10"/>
      <c r="BU19939" s="10"/>
    </row>
    <row r="19940" spans="68:73">
      <c r="BP19940" s="8"/>
      <c r="BQ19940" s="8"/>
      <c r="BR19940" s="8"/>
      <c r="BS19940" s="8"/>
      <c r="BT19940" s="8"/>
      <c r="BU19940" s="8"/>
    </row>
    <row r="19941" spans="68:73">
      <c r="BP19941" s="10"/>
      <c r="BQ19941" s="10"/>
      <c r="BR19941" s="10"/>
      <c r="BS19941" s="10"/>
      <c r="BT19941" s="10"/>
      <c r="BU19941" s="10"/>
    </row>
    <row r="19942" spans="68:73">
      <c r="BP19942" s="8"/>
      <c r="BQ19942" s="8"/>
      <c r="BR19942" s="8"/>
      <c r="BS19942" s="8"/>
      <c r="BT19942" s="8"/>
      <c r="BU19942" s="8"/>
    </row>
    <row r="19943" spans="68:73">
      <c r="BP19943" s="10"/>
      <c r="BQ19943" s="10"/>
      <c r="BR19943" s="10"/>
      <c r="BS19943" s="10"/>
      <c r="BT19943" s="10"/>
      <c r="BU19943" s="10"/>
    </row>
    <row r="19944" spans="68:73">
      <c r="BP19944" s="8"/>
      <c r="BQ19944" s="8"/>
      <c r="BR19944" s="8"/>
      <c r="BS19944" s="8"/>
      <c r="BT19944" s="8"/>
      <c r="BU19944" s="8"/>
    </row>
    <row r="19945" spans="68:73">
      <c r="BP19945" s="10"/>
      <c r="BQ19945" s="10"/>
      <c r="BR19945" s="10"/>
      <c r="BS19945" s="10"/>
      <c r="BT19945" s="10"/>
      <c r="BU19945" s="10"/>
    </row>
    <row r="19946" spans="68:73">
      <c r="BP19946" s="8"/>
      <c r="BQ19946" s="8"/>
      <c r="BR19946" s="8"/>
      <c r="BS19946" s="8"/>
      <c r="BT19946" s="8"/>
      <c r="BU19946" s="8"/>
    </row>
    <row r="19947" spans="68:73">
      <c r="BP19947" s="10"/>
      <c r="BQ19947" s="10"/>
      <c r="BR19947" s="10"/>
      <c r="BS19947" s="10"/>
      <c r="BT19947" s="10"/>
      <c r="BU19947" s="10"/>
    </row>
    <row r="19948" spans="68:73">
      <c r="BP19948" s="8"/>
      <c r="BQ19948" s="8"/>
      <c r="BR19948" s="8"/>
      <c r="BS19948" s="8"/>
      <c r="BT19948" s="8"/>
      <c r="BU19948" s="8"/>
    </row>
    <row r="19949" spans="68:73">
      <c r="BP19949" s="10"/>
      <c r="BQ19949" s="10"/>
      <c r="BR19949" s="10"/>
      <c r="BS19949" s="10"/>
      <c r="BT19949" s="10"/>
      <c r="BU19949" s="10"/>
    </row>
    <row r="19950" spans="68:73">
      <c r="BP19950" s="8"/>
      <c r="BQ19950" s="8"/>
      <c r="BR19950" s="8"/>
      <c r="BS19950" s="8"/>
      <c r="BT19950" s="8"/>
      <c r="BU19950" s="8"/>
    </row>
    <row r="19951" spans="68:73">
      <c r="BP19951" s="10"/>
      <c r="BQ19951" s="10"/>
      <c r="BR19951" s="10"/>
      <c r="BS19951" s="10"/>
      <c r="BT19951" s="10"/>
      <c r="BU19951" s="10"/>
    </row>
    <row r="19952" spans="68:73">
      <c r="BP19952" s="8"/>
      <c r="BQ19952" s="8"/>
      <c r="BR19952" s="8"/>
      <c r="BS19952" s="8"/>
      <c r="BT19952" s="8"/>
      <c r="BU19952" s="8"/>
    </row>
    <row r="19953" spans="68:73">
      <c r="BP19953" s="10"/>
      <c r="BQ19953" s="10"/>
      <c r="BR19953" s="10"/>
      <c r="BS19953" s="10"/>
      <c r="BT19953" s="10"/>
      <c r="BU19953" s="10"/>
    </row>
    <row r="19954" spans="68:73">
      <c r="BP19954" s="8"/>
      <c r="BQ19954" s="8"/>
      <c r="BR19954" s="8"/>
      <c r="BS19954" s="8"/>
      <c r="BT19954" s="8"/>
      <c r="BU19954" s="8"/>
    </row>
    <row r="19955" spans="68:73">
      <c r="BP19955" s="10"/>
      <c r="BQ19955" s="10"/>
      <c r="BR19955" s="10"/>
      <c r="BS19955" s="10"/>
      <c r="BT19955" s="10"/>
      <c r="BU19955" s="10"/>
    </row>
    <row r="19956" spans="68:73">
      <c r="BP19956" s="8"/>
      <c r="BQ19956" s="8"/>
      <c r="BR19956" s="8"/>
      <c r="BS19956" s="8"/>
      <c r="BT19956" s="8"/>
      <c r="BU19956" s="8"/>
    </row>
    <row r="19957" spans="68:73">
      <c r="BP19957" s="10"/>
      <c r="BQ19957" s="10"/>
      <c r="BR19957" s="10"/>
      <c r="BS19957" s="10"/>
      <c r="BT19957" s="10"/>
      <c r="BU19957" s="10"/>
    </row>
    <row r="19958" spans="68:73">
      <c r="BP19958" s="8"/>
      <c r="BQ19958" s="8"/>
      <c r="BR19958" s="8"/>
      <c r="BS19958" s="8"/>
      <c r="BT19958" s="8"/>
      <c r="BU19958" s="8"/>
    </row>
    <row r="19959" spans="68:73">
      <c r="BP19959" s="10"/>
      <c r="BQ19959" s="10"/>
      <c r="BR19959" s="10"/>
      <c r="BS19959" s="10"/>
      <c r="BT19959" s="10"/>
      <c r="BU19959" s="10"/>
    </row>
    <row r="19960" spans="68:73">
      <c r="BP19960" s="8"/>
      <c r="BQ19960" s="8"/>
      <c r="BR19960" s="8"/>
      <c r="BS19960" s="8"/>
      <c r="BT19960" s="8"/>
      <c r="BU19960" s="8"/>
    </row>
    <row r="19961" spans="68:73">
      <c r="BP19961" s="10"/>
      <c r="BQ19961" s="10"/>
      <c r="BR19961" s="10"/>
      <c r="BS19961" s="10"/>
      <c r="BT19961" s="10"/>
      <c r="BU19961" s="10"/>
    </row>
    <row r="19962" spans="68:73">
      <c r="BP19962" s="8"/>
      <c r="BQ19962" s="8"/>
      <c r="BR19962" s="8"/>
      <c r="BS19962" s="8"/>
      <c r="BT19962" s="8"/>
      <c r="BU19962" s="8"/>
    </row>
    <row r="19963" spans="68:73">
      <c r="BP19963" s="10"/>
      <c r="BQ19963" s="10"/>
      <c r="BR19963" s="10"/>
      <c r="BS19963" s="10"/>
      <c r="BT19963" s="10"/>
      <c r="BU19963" s="10"/>
    </row>
    <row r="19964" spans="68:73">
      <c r="BP19964" s="8"/>
      <c r="BQ19964" s="8"/>
      <c r="BR19964" s="8"/>
      <c r="BS19964" s="8"/>
      <c r="BT19964" s="8"/>
      <c r="BU19964" s="8"/>
    </row>
    <row r="19965" spans="68:73">
      <c r="BP19965" s="10"/>
      <c r="BQ19965" s="10"/>
      <c r="BR19965" s="10"/>
      <c r="BS19965" s="10"/>
      <c r="BT19965" s="10"/>
      <c r="BU19965" s="10"/>
    </row>
    <row r="19966" spans="68:73">
      <c r="BP19966" s="8"/>
      <c r="BQ19966" s="8"/>
      <c r="BR19966" s="8"/>
      <c r="BS19966" s="8"/>
      <c r="BT19966" s="8"/>
      <c r="BU19966" s="8"/>
    </row>
    <row r="19967" spans="68:73">
      <c r="BP19967" s="10"/>
      <c r="BQ19967" s="10"/>
      <c r="BR19967" s="10"/>
      <c r="BS19967" s="10"/>
      <c r="BT19967" s="10"/>
      <c r="BU19967" s="10"/>
    </row>
    <row r="19968" spans="68:73">
      <c r="BP19968" s="8"/>
      <c r="BQ19968" s="8"/>
      <c r="BR19968" s="8"/>
      <c r="BS19968" s="8"/>
      <c r="BT19968" s="8"/>
      <c r="BU19968" s="8"/>
    </row>
    <row r="19969" spans="68:73">
      <c r="BP19969" s="10"/>
      <c r="BQ19969" s="10"/>
      <c r="BR19969" s="10"/>
      <c r="BS19969" s="10"/>
      <c r="BT19969" s="10"/>
      <c r="BU19969" s="10"/>
    </row>
    <row r="19970" spans="68:73">
      <c r="BP19970" s="8"/>
      <c r="BQ19970" s="8"/>
      <c r="BR19970" s="8"/>
      <c r="BS19970" s="8"/>
      <c r="BT19970" s="8"/>
      <c r="BU19970" s="8"/>
    </row>
    <row r="19971" spans="68:73">
      <c r="BP19971" s="10"/>
      <c r="BQ19971" s="10"/>
      <c r="BR19971" s="10"/>
      <c r="BS19971" s="10"/>
      <c r="BT19971" s="10"/>
      <c r="BU19971" s="10"/>
    </row>
    <row r="19972" spans="68:73">
      <c r="BP19972" s="8"/>
      <c r="BQ19972" s="8"/>
      <c r="BR19972" s="8"/>
      <c r="BS19972" s="8"/>
      <c r="BT19972" s="8"/>
      <c r="BU19972" s="8"/>
    </row>
    <row r="19973" spans="68:73">
      <c r="BP19973" s="10"/>
      <c r="BQ19973" s="10"/>
      <c r="BR19973" s="10"/>
      <c r="BS19973" s="10"/>
      <c r="BT19973" s="10"/>
      <c r="BU19973" s="10"/>
    </row>
    <row r="19974" spans="68:73">
      <c r="BP19974" s="8"/>
      <c r="BQ19974" s="8"/>
      <c r="BR19974" s="8"/>
      <c r="BS19974" s="8"/>
      <c r="BT19974" s="8"/>
      <c r="BU19974" s="8"/>
    </row>
    <row r="19975" spans="68:73">
      <c r="BP19975" s="10"/>
      <c r="BQ19975" s="10"/>
      <c r="BR19975" s="10"/>
      <c r="BS19975" s="10"/>
      <c r="BT19975" s="10"/>
      <c r="BU19975" s="10"/>
    </row>
    <row r="19976" spans="68:73">
      <c r="BP19976" s="8"/>
      <c r="BQ19976" s="8"/>
      <c r="BR19976" s="8"/>
      <c r="BS19976" s="8"/>
      <c r="BT19976" s="8"/>
      <c r="BU19976" s="8"/>
    </row>
    <row r="19977" spans="68:73">
      <c r="BP19977" s="10"/>
      <c r="BQ19977" s="10"/>
      <c r="BR19977" s="10"/>
      <c r="BS19977" s="10"/>
      <c r="BT19977" s="10"/>
      <c r="BU19977" s="10"/>
    </row>
    <row r="19978" spans="68:73">
      <c r="BP19978" s="8"/>
      <c r="BQ19978" s="8"/>
      <c r="BR19978" s="8"/>
      <c r="BS19978" s="8"/>
      <c r="BT19978" s="8"/>
      <c r="BU19978" s="8"/>
    </row>
    <row r="19979" spans="68:73">
      <c r="BP19979" s="10"/>
      <c r="BQ19979" s="10"/>
      <c r="BR19979" s="10"/>
      <c r="BS19979" s="10"/>
      <c r="BT19979" s="10"/>
      <c r="BU19979" s="10"/>
    </row>
    <row r="19980" spans="68:73">
      <c r="BP19980" s="8"/>
      <c r="BQ19980" s="8"/>
      <c r="BR19980" s="8"/>
      <c r="BS19980" s="8"/>
      <c r="BT19980" s="8"/>
      <c r="BU19980" s="8"/>
    </row>
    <row r="19981" spans="68:73">
      <c r="BP19981" s="10"/>
      <c r="BQ19981" s="10"/>
      <c r="BR19981" s="10"/>
      <c r="BS19981" s="10"/>
      <c r="BT19981" s="10"/>
      <c r="BU19981" s="10"/>
    </row>
    <row r="19982" spans="68:73">
      <c r="BP19982" s="8"/>
      <c r="BQ19982" s="8"/>
      <c r="BR19982" s="8"/>
      <c r="BS19982" s="8"/>
      <c r="BT19982" s="8"/>
      <c r="BU19982" s="8"/>
    </row>
    <row r="19983" spans="68:73">
      <c r="BP19983" s="10"/>
      <c r="BQ19983" s="10"/>
      <c r="BR19983" s="10"/>
      <c r="BS19983" s="10"/>
      <c r="BT19983" s="10"/>
      <c r="BU19983" s="10"/>
    </row>
    <row r="19984" spans="68:73">
      <c r="BP19984" s="8"/>
      <c r="BQ19984" s="8"/>
      <c r="BR19984" s="8"/>
      <c r="BS19984" s="8"/>
      <c r="BT19984" s="8"/>
      <c r="BU19984" s="8"/>
    </row>
    <row r="19985" spans="68:73">
      <c r="BP19985" s="10"/>
      <c r="BQ19985" s="10"/>
      <c r="BR19985" s="10"/>
      <c r="BS19985" s="10"/>
      <c r="BT19985" s="10"/>
      <c r="BU19985" s="10"/>
    </row>
    <row r="19986" spans="68:73">
      <c r="BP19986" s="8"/>
      <c r="BQ19986" s="8"/>
      <c r="BR19986" s="8"/>
      <c r="BS19986" s="8"/>
      <c r="BT19986" s="8"/>
      <c r="BU19986" s="8"/>
    </row>
    <row r="19987" spans="68:73">
      <c r="BP19987" s="10"/>
      <c r="BQ19987" s="10"/>
      <c r="BR19987" s="10"/>
      <c r="BS19987" s="10"/>
      <c r="BT19987" s="10"/>
      <c r="BU19987" s="10"/>
    </row>
    <row r="19988" spans="68:73">
      <c r="BP19988" s="8"/>
      <c r="BQ19988" s="8"/>
      <c r="BR19988" s="8"/>
      <c r="BS19988" s="8"/>
      <c r="BT19988" s="8"/>
      <c r="BU19988" s="8"/>
    </row>
    <row r="19989" spans="68:73">
      <c r="BP19989" s="10"/>
      <c r="BQ19989" s="10"/>
      <c r="BR19989" s="10"/>
      <c r="BS19989" s="10"/>
      <c r="BT19989" s="10"/>
      <c r="BU19989" s="10"/>
    </row>
    <row r="19990" spans="68:73">
      <c r="BP19990" s="8"/>
      <c r="BQ19990" s="8"/>
      <c r="BR19990" s="8"/>
      <c r="BS19990" s="8"/>
      <c r="BT19990" s="8"/>
      <c r="BU19990" s="8"/>
    </row>
    <row r="19991" spans="68:73">
      <c r="BP19991" s="10"/>
      <c r="BQ19991" s="10"/>
      <c r="BR19991" s="10"/>
      <c r="BS19991" s="10"/>
      <c r="BT19991" s="10"/>
      <c r="BU19991" s="10"/>
    </row>
    <row r="19992" spans="68:73">
      <c r="BP19992" s="8"/>
      <c r="BQ19992" s="8"/>
      <c r="BR19992" s="8"/>
      <c r="BS19992" s="8"/>
      <c r="BT19992" s="8"/>
      <c r="BU19992" s="8"/>
    </row>
    <row r="19993" spans="68:73">
      <c r="BP19993" s="10"/>
      <c r="BQ19993" s="10"/>
      <c r="BR19993" s="10"/>
      <c r="BS19993" s="10"/>
      <c r="BT19993" s="10"/>
      <c r="BU19993" s="10"/>
    </row>
    <row r="19994" spans="68:73">
      <c r="BP19994" s="8"/>
      <c r="BQ19994" s="8"/>
      <c r="BR19994" s="8"/>
      <c r="BS19994" s="8"/>
      <c r="BT19994" s="8"/>
      <c r="BU19994" s="8"/>
    </row>
    <row r="19995" spans="68:73">
      <c r="BP19995" s="10"/>
      <c r="BQ19995" s="10"/>
      <c r="BR19995" s="10"/>
      <c r="BS19995" s="10"/>
      <c r="BT19995" s="10"/>
      <c r="BU19995" s="10"/>
    </row>
    <row r="19996" spans="68:73">
      <c r="BP19996" s="8"/>
      <c r="BQ19996" s="8"/>
      <c r="BR19996" s="8"/>
      <c r="BS19996" s="8"/>
      <c r="BT19996" s="8"/>
      <c r="BU19996" s="8"/>
    </row>
    <row r="19997" spans="68:73">
      <c r="BP19997" s="10"/>
      <c r="BQ19997" s="10"/>
      <c r="BR19997" s="10"/>
      <c r="BS19997" s="10"/>
      <c r="BT19997" s="10"/>
      <c r="BU19997" s="10"/>
    </row>
    <row r="19998" spans="68:73">
      <c r="BP19998" s="8"/>
      <c r="BQ19998" s="8"/>
      <c r="BR19998" s="8"/>
      <c r="BS19998" s="8"/>
      <c r="BT19998" s="8"/>
      <c r="BU19998" s="8"/>
    </row>
    <row r="19999" spans="68:73">
      <c r="BP19999" s="10"/>
      <c r="BQ19999" s="10"/>
      <c r="BR19999" s="10"/>
      <c r="BS19999" s="10"/>
      <c r="BT19999" s="10"/>
      <c r="BU19999" s="10"/>
    </row>
    <row r="20000" spans="68:73">
      <c r="BP20000" s="8"/>
      <c r="BQ20000" s="8"/>
      <c r="BR20000" s="8"/>
      <c r="BS20000" s="8"/>
      <c r="BT20000" s="8"/>
      <c r="BU20000" s="8"/>
    </row>
    <row r="20001" spans="68:73">
      <c r="BP20001" s="10"/>
      <c r="BQ20001" s="10"/>
      <c r="BR20001" s="10"/>
      <c r="BS20001" s="10"/>
      <c r="BT20001" s="10"/>
      <c r="BU20001" s="10"/>
    </row>
    <row r="20002" spans="68:73">
      <c r="BP20002" s="8"/>
      <c r="BQ20002" s="8"/>
      <c r="BR20002" s="8"/>
      <c r="BS20002" s="8"/>
      <c r="BT20002" s="8"/>
      <c r="BU20002" s="8"/>
    </row>
    <row r="20003" spans="68:73">
      <c r="BP20003" s="10"/>
      <c r="BQ20003" s="10"/>
      <c r="BR20003" s="10"/>
      <c r="BS20003" s="10"/>
      <c r="BT20003" s="10"/>
      <c r="BU20003" s="10"/>
    </row>
    <row r="20004" spans="68:73">
      <c r="BP20004" s="8"/>
      <c r="BQ20004" s="8"/>
      <c r="BR20004" s="8"/>
      <c r="BS20004" s="8"/>
      <c r="BT20004" s="8"/>
      <c r="BU20004" s="8"/>
    </row>
    <row r="20005" spans="68:73">
      <c r="BP20005" s="10"/>
      <c r="BQ20005" s="10"/>
      <c r="BR20005" s="10"/>
      <c r="BS20005" s="10"/>
      <c r="BT20005" s="10"/>
      <c r="BU20005" s="10"/>
    </row>
    <row r="20006" spans="68:73">
      <c r="BP20006" s="8"/>
      <c r="BQ20006" s="8"/>
      <c r="BR20006" s="8"/>
      <c r="BS20006" s="8"/>
      <c r="BT20006" s="8"/>
      <c r="BU20006" s="8"/>
    </row>
    <row r="20007" spans="68:73">
      <c r="BP20007" s="10"/>
      <c r="BQ20007" s="10"/>
      <c r="BR20007" s="10"/>
      <c r="BS20007" s="10"/>
      <c r="BT20007" s="10"/>
      <c r="BU20007" s="10"/>
    </row>
    <row r="20008" spans="68:73">
      <c r="BP20008" s="8"/>
      <c r="BQ20008" s="8"/>
      <c r="BR20008" s="8"/>
      <c r="BS20008" s="8"/>
      <c r="BT20008" s="8"/>
      <c r="BU20008" s="8"/>
    </row>
    <row r="20009" spans="68:73">
      <c r="BP20009" s="10"/>
      <c r="BQ20009" s="10"/>
      <c r="BR20009" s="10"/>
      <c r="BS20009" s="10"/>
      <c r="BT20009" s="10"/>
      <c r="BU20009" s="10"/>
    </row>
    <row r="20010" spans="68:73">
      <c r="BP20010" s="8"/>
      <c r="BQ20010" s="8"/>
      <c r="BR20010" s="8"/>
      <c r="BS20010" s="8"/>
      <c r="BT20010" s="8"/>
      <c r="BU20010" s="8"/>
    </row>
    <row r="20011" spans="68:73">
      <c r="BP20011" s="10"/>
      <c r="BQ20011" s="10"/>
      <c r="BR20011" s="10"/>
      <c r="BS20011" s="10"/>
      <c r="BT20011" s="10"/>
      <c r="BU20011" s="10"/>
    </row>
    <row r="20012" spans="68:73">
      <c r="BP20012" s="8"/>
      <c r="BQ20012" s="8"/>
      <c r="BR20012" s="8"/>
      <c r="BS20012" s="8"/>
      <c r="BT20012" s="8"/>
      <c r="BU20012" s="8"/>
    </row>
    <row r="20013" spans="68:73">
      <c r="BP20013" s="10"/>
      <c r="BQ20013" s="10"/>
      <c r="BR20013" s="10"/>
      <c r="BS20013" s="10"/>
      <c r="BT20013" s="10"/>
      <c r="BU20013" s="10"/>
    </row>
    <row r="20014" spans="68:73">
      <c r="BP20014" s="8"/>
      <c r="BQ20014" s="8"/>
      <c r="BR20014" s="8"/>
      <c r="BS20014" s="8"/>
      <c r="BT20014" s="8"/>
      <c r="BU20014" s="8"/>
    </row>
    <row r="20015" spans="68:73">
      <c r="BP20015" s="10"/>
      <c r="BQ20015" s="10"/>
      <c r="BR20015" s="10"/>
      <c r="BS20015" s="10"/>
      <c r="BT20015" s="10"/>
      <c r="BU20015" s="10"/>
    </row>
    <row r="20016" spans="68:73">
      <c r="BP20016" s="8"/>
      <c r="BQ20016" s="8"/>
      <c r="BR20016" s="8"/>
      <c r="BS20016" s="8"/>
      <c r="BT20016" s="8"/>
      <c r="BU20016" s="8"/>
    </row>
    <row r="20017" spans="68:73">
      <c r="BP20017" s="10"/>
      <c r="BQ20017" s="10"/>
      <c r="BR20017" s="10"/>
      <c r="BS20017" s="10"/>
      <c r="BT20017" s="10"/>
      <c r="BU20017" s="10"/>
    </row>
    <row r="20018" spans="68:73">
      <c r="BP20018" s="8"/>
      <c r="BQ20018" s="8"/>
      <c r="BR20018" s="8"/>
      <c r="BS20018" s="8"/>
      <c r="BT20018" s="8"/>
      <c r="BU20018" s="8"/>
    </row>
    <row r="20019" spans="68:73">
      <c r="BP20019" s="10"/>
      <c r="BQ20019" s="10"/>
      <c r="BR20019" s="10"/>
      <c r="BS20019" s="10"/>
      <c r="BT20019" s="10"/>
      <c r="BU20019" s="10"/>
    </row>
    <row r="20020" spans="68:73">
      <c r="BP20020" s="8"/>
      <c r="BQ20020" s="8"/>
      <c r="BR20020" s="8"/>
      <c r="BS20020" s="8"/>
      <c r="BT20020" s="8"/>
      <c r="BU20020" s="8"/>
    </row>
    <row r="20021" spans="68:73">
      <c r="BP20021" s="10"/>
      <c r="BQ20021" s="10"/>
      <c r="BR20021" s="10"/>
      <c r="BS20021" s="10"/>
      <c r="BT20021" s="10"/>
      <c r="BU20021" s="10"/>
    </row>
    <row r="20022" spans="68:73">
      <c r="BP20022" s="8"/>
      <c r="BQ20022" s="8"/>
      <c r="BR20022" s="8"/>
      <c r="BS20022" s="8"/>
      <c r="BT20022" s="8"/>
      <c r="BU20022" s="8"/>
    </row>
    <row r="20023" spans="68:73">
      <c r="BP20023" s="10"/>
      <c r="BQ20023" s="10"/>
      <c r="BR20023" s="10"/>
      <c r="BS20023" s="10"/>
      <c r="BT20023" s="10"/>
      <c r="BU20023" s="10"/>
    </row>
    <row r="20024" spans="68:73">
      <c r="BP20024" s="8"/>
      <c r="BQ20024" s="8"/>
      <c r="BR20024" s="8"/>
      <c r="BS20024" s="8"/>
      <c r="BT20024" s="8"/>
      <c r="BU20024" s="8"/>
    </row>
    <row r="20025" spans="68:73">
      <c r="BP20025" s="10"/>
      <c r="BQ20025" s="10"/>
      <c r="BR20025" s="10"/>
      <c r="BS20025" s="10"/>
      <c r="BT20025" s="10"/>
      <c r="BU20025" s="10"/>
    </row>
    <row r="20026" spans="68:73">
      <c r="BP20026" s="8"/>
      <c r="BQ20026" s="8"/>
      <c r="BR20026" s="8"/>
      <c r="BS20026" s="8"/>
      <c r="BT20026" s="8"/>
      <c r="BU20026" s="8"/>
    </row>
    <row r="20027" spans="68:73">
      <c r="BP20027" s="10"/>
      <c r="BQ20027" s="10"/>
      <c r="BR20027" s="10"/>
      <c r="BS20027" s="10"/>
      <c r="BT20027" s="10"/>
      <c r="BU20027" s="10"/>
    </row>
    <row r="20028" spans="68:73">
      <c r="BP20028" s="8"/>
      <c r="BQ20028" s="8"/>
      <c r="BR20028" s="8"/>
      <c r="BS20028" s="8"/>
      <c r="BT20028" s="8"/>
      <c r="BU20028" s="8"/>
    </row>
    <row r="20029" spans="68:73">
      <c r="BP20029" s="10"/>
      <c r="BQ20029" s="10"/>
      <c r="BR20029" s="10"/>
      <c r="BS20029" s="10"/>
      <c r="BT20029" s="10"/>
      <c r="BU20029" s="10"/>
    </row>
    <row r="20030" spans="68:73">
      <c r="BP20030" s="8"/>
      <c r="BQ20030" s="8"/>
      <c r="BR20030" s="8"/>
      <c r="BS20030" s="8"/>
      <c r="BT20030" s="8"/>
      <c r="BU20030" s="8"/>
    </row>
    <row r="20031" spans="68:73">
      <c r="BP20031" s="10"/>
      <c r="BQ20031" s="10"/>
      <c r="BR20031" s="10"/>
      <c r="BS20031" s="10"/>
      <c r="BT20031" s="10"/>
      <c r="BU20031" s="10"/>
    </row>
    <row r="20032" spans="68:73">
      <c r="BP20032" s="8"/>
      <c r="BQ20032" s="8"/>
      <c r="BR20032" s="8"/>
      <c r="BS20032" s="8"/>
      <c r="BT20032" s="8"/>
      <c r="BU20032" s="8"/>
    </row>
    <row r="20033" spans="68:73">
      <c r="BP20033" s="10"/>
      <c r="BQ20033" s="10"/>
      <c r="BR20033" s="10"/>
      <c r="BS20033" s="10"/>
      <c r="BT20033" s="10"/>
      <c r="BU20033" s="10"/>
    </row>
    <row r="20034" spans="68:73">
      <c r="BP20034" s="8"/>
      <c r="BQ20034" s="8"/>
      <c r="BR20034" s="8"/>
      <c r="BS20034" s="8"/>
      <c r="BT20034" s="8"/>
      <c r="BU20034" s="8"/>
    </row>
    <row r="20035" spans="68:73">
      <c r="BP20035" s="10"/>
      <c r="BQ20035" s="10"/>
      <c r="BR20035" s="10"/>
      <c r="BS20035" s="10"/>
      <c r="BT20035" s="10"/>
      <c r="BU20035" s="10"/>
    </row>
    <row r="20036" spans="68:73">
      <c r="BP20036" s="8"/>
      <c r="BQ20036" s="8"/>
      <c r="BR20036" s="8"/>
      <c r="BS20036" s="8"/>
      <c r="BT20036" s="8"/>
      <c r="BU20036" s="8"/>
    </row>
    <row r="20037" spans="68:73">
      <c r="BP20037" s="10"/>
      <c r="BQ20037" s="10"/>
      <c r="BR20037" s="10"/>
      <c r="BS20037" s="10"/>
      <c r="BT20037" s="10"/>
      <c r="BU20037" s="10"/>
    </row>
    <row r="20038" spans="68:73">
      <c r="BP20038" s="8"/>
      <c r="BQ20038" s="8"/>
      <c r="BR20038" s="8"/>
      <c r="BS20038" s="8"/>
      <c r="BT20038" s="8"/>
      <c r="BU20038" s="8"/>
    </row>
    <row r="20039" spans="68:73">
      <c r="BP20039" s="10"/>
      <c r="BQ20039" s="10"/>
      <c r="BR20039" s="10"/>
      <c r="BS20039" s="10"/>
      <c r="BT20039" s="10"/>
      <c r="BU20039" s="10"/>
    </row>
    <row r="20040" spans="68:73">
      <c r="BP20040" s="8"/>
      <c r="BQ20040" s="8"/>
      <c r="BR20040" s="8"/>
      <c r="BS20040" s="8"/>
      <c r="BT20040" s="8"/>
      <c r="BU20040" s="8"/>
    </row>
    <row r="20041" spans="68:73">
      <c r="BP20041" s="10"/>
      <c r="BQ20041" s="10"/>
      <c r="BR20041" s="10"/>
      <c r="BS20041" s="10"/>
      <c r="BT20041" s="10"/>
      <c r="BU20041" s="10"/>
    </row>
    <row r="20042" spans="68:73">
      <c r="BP20042" s="8"/>
      <c r="BQ20042" s="8"/>
      <c r="BR20042" s="8"/>
      <c r="BS20042" s="8"/>
      <c r="BT20042" s="8"/>
      <c r="BU20042" s="8"/>
    </row>
    <row r="20043" spans="68:73">
      <c r="BP20043" s="10"/>
      <c r="BQ20043" s="10"/>
      <c r="BR20043" s="10"/>
      <c r="BS20043" s="10"/>
      <c r="BT20043" s="10"/>
      <c r="BU20043" s="10"/>
    </row>
    <row r="20044" spans="68:73">
      <c r="BP20044" s="8"/>
      <c r="BQ20044" s="8"/>
      <c r="BR20044" s="8"/>
      <c r="BS20044" s="8"/>
      <c r="BT20044" s="8"/>
      <c r="BU20044" s="8"/>
    </row>
    <row r="20045" spans="68:73">
      <c r="BP20045" s="10"/>
      <c r="BQ20045" s="10"/>
      <c r="BR20045" s="10"/>
      <c r="BS20045" s="10"/>
      <c r="BT20045" s="10"/>
      <c r="BU20045" s="10"/>
    </row>
    <row r="20046" spans="68:73">
      <c r="BP20046" s="8"/>
      <c r="BQ20046" s="8"/>
      <c r="BR20046" s="8"/>
      <c r="BS20046" s="8"/>
      <c r="BT20046" s="8"/>
      <c r="BU20046" s="8"/>
    </row>
    <row r="20047" spans="68:73">
      <c r="BP20047" s="10"/>
      <c r="BQ20047" s="10"/>
      <c r="BR20047" s="10"/>
      <c r="BS20047" s="10"/>
      <c r="BT20047" s="10"/>
      <c r="BU20047" s="10"/>
    </row>
    <row r="20048" spans="68:73">
      <c r="BP20048" s="8"/>
      <c r="BQ20048" s="8"/>
      <c r="BR20048" s="8"/>
      <c r="BS20048" s="8"/>
      <c r="BT20048" s="8"/>
      <c r="BU20048" s="8"/>
    </row>
    <row r="20049" spans="68:73">
      <c r="BP20049" s="10"/>
      <c r="BQ20049" s="10"/>
      <c r="BR20049" s="10"/>
      <c r="BS20049" s="10"/>
      <c r="BT20049" s="10"/>
      <c r="BU20049" s="10"/>
    </row>
    <row r="20050" spans="68:73">
      <c r="BP20050" s="8"/>
      <c r="BQ20050" s="8"/>
      <c r="BR20050" s="8"/>
      <c r="BS20050" s="8"/>
      <c r="BT20050" s="8"/>
      <c r="BU20050" s="8"/>
    </row>
    <row r="20051" spans="68:73">
      <c r="BP20051" s="10"/>
      <c r="BQ20051" s="10"/>
      <c r="BR20051" s="10"/>
      <c r="BS20051" s="10"/>
      <c r="BT20051" s="10"/>
      <c r="BU20051" s="10"/>
    </row>
    <row r="20052" spans="68:73">
      <c r="BP20052" s="8"/>
      <c r="BQ20052" s="8"/>
      <c r="BR20052" s="8"/>
      <c r="BS20052" s="8"/>
      <c r="BT20052" s="8"/>
      <c r="BU20052" s="8"/>
    </row>
    <row r="20053" spans="68:73">
      <c r="BP20053" s="10"/>
      <c r="BQ20053" s="10"/>
      <c r="BR20053" s="10"/>
      <c r="BS20053" s="10"/>
      <c r="BT20053" s="10"/>
      <c r="BU20053" s="10"/>
    </row>
    <row r="20054" spans="68:73">
      <c r="BP20054" s="8"/>
      <c r="BQ20054" s="8"/>
      <c r="BR20054" s="8"/>
      <c r="BS20054" s="8"/>
      <c r="BT20054" s="8"/>
      <c r="BU20054" s="8"/>
    </row>
    <row r="20055" spans="68:73">
      <c r="BP20055" s="10"/>
      <c r="BQ20055" s="10"/>
      <c r="BR20055" s="10"/>
      <c r="BS20055" s="10"/>
      <c r="BT20055" s="10"/>
      <c r="BU20055" s="10"/>
    </row>
    <row r="20056" spans="68:73">
      <c r="BP20056" s="8"/>
      <c r="BQ20056" s="8"/>
      <c r="BR20056" s="8"/>
      <c r="BS20056" s="8"/>
      <c r="BT20056" s="8"/>
      <c r="BU20056" s="8"/>
    </row>
    <row r="20057" spans="68:73">
      <c r="BP20057" s="10"/>
      <c r="BQ20057" s="10"/>
      <c r="BR20057" s="10"/>
      <c r="BS20057" s="10"/>
      <c r="BT20057" s="10"/>
      <c r="BU20057" s="10"/>
    </row>
    <row r="20058" spans="68:73">
      <c r="BP20058" s="8"/>
      <c r="BQ20058" s="8"/>
      <c r="BR20058" s="8"/>
      <c r="BS20058" s="8"/>
      <c r="BT20058" s="8"/>
      <c r="BU20058" s="8"/>
    </row>
    <row r="20059" spans="68:73">
      <c r="BP20059" s="10"/>
      <c r="BQ20059" s="10"/>
      <c r="BR20059" s="10"/>
      <c r="BS20059" s="10"/>
      <c r="BT20059" s="10"/>
      <c r="BU20059" s="10"/>
    </row>
    <row r="20060" spans="68:73">
      <c r="BP20060" s="8"/>
      <c r="BQ20060" s="8"/>
      <c r="BR20060" s="8"/>
      <c r="BS20060" s="8"/>
      <c r="BT20060" s="8"/>
      <c r="BU20060" s="8"/>
    </row>
    <row r="20061" spans="68:73">
      <c r="BP20061" s="10"/>
      <c r="BQ20061" s="10"/>
      <c r="BR20061" s="10"/>
      <c r="BS20061" s="10"/>
      <c r="BT20061" s="10"/>
      <c r="BU20061" s="10"/>
    </row>
    <row r="20062" spans="68:73">
      <c r="BP20062" s="8"/>
      <c r="BQ20062" s="8"/>
      <c r="BR20062" s="8"/>
      <c r="BS20062" s="8"/>
      <c r="BT20062" s="8"/>
      <c r="BU20062" s="8"/>
    </row>
    <row r="20063" spans="68:73">
      <c r="BP20063" s="10"/>
      <c r="BQ20063" s="10"/>
      <c r="BR20063" s="10"/>
      <c r="BS20063" s="10"/>
      <c r="BT20063" s="10"/>
      <c r="BU20063" s="10"/>
    </row>
    <row r="20064" spans="68:73">
      <c r="BP20064" s="8"/>
      <c r="BQ20064" s="8"/>
      <c r="BR20064" s="8"/>
      <c r="BS20064" s="8"/>
      <c r="BT20064" s="8"/>
      <c r="BU20064" s="8"/>
    </row>
    <row r="20065" spans="68:73">
      <c r="BP20065" s="10"/>
      <c r="BQ20065" s="10"/>
      <c r="BR20065" s="10"/>
      <c r="BS20065" s="10"/>
      <c r="BT20065" s="10"/>
      <c r="BU20065" s="10"/>
    </row>
    <row r="20066" spans="68:73">
      <c r="BP20066" s="8"/>
      <c r="BQ20066" s="8"/>
      <c r="BR20066" s="8"/>
      <c r="BS20066" s="8"/>
      <c r="BT20066" s="8"/>
      <c r="BU20066" s="8"/>
    </row>
    <row r="20067" spans="68:73">
      <c r="BP20067" s="10"/>
      <c r="BQ20067" s="10"/>
      <c r="BR20067" s="10"/>
      <c r="BS20067" s="10"/>
      <c r="BT20067" s="10"/>
      <c r="BU20067" s="10"/>
    </row>
    <row r="20068" spans="68:73">
      <c r="BP20068" s="8"/>
      <c r="BQ20068" s="8"/>
      <c r="BR20068" s="8"/>
      <c r="BS20068" s="8"/>
      <c r="BT20068" s="8"/>
      <c r="BU20068" s="8"/>
    </row>
    <row r="20069" spans="68:73">
      <c r="BP20069" s="10"/>
      <c r="BQ20069" s="10"/>
      <c r="BR20069" s="10"/>
      <c r="BS20069" s="10"/>
      <c r="BT20069" s="10"/>
      <c r="BU20069" s="10"/>
    </row>
    <row r="20070" spans="68:73">
      <c r="BP20070" s="8"/>
      <c r="BQ20070" s="8"/>
      <c r="BR20070" s="8"/>
      <c r="BS20070" s="8"/>
      <c r="BT20070" s="8"/>
      <c r="BU20070" s="8"/>
    </row>
    <row r="20071" spans="68:73">
      <c r="BP20071" s="10"/>
      <c r="BQ20071" s="10"/>
      <c r="BR20071" s="10"/>
      <c r="BS20071" s="10"/>
      <c r="BT20071" s="10"/>
      <c r="BU20071" s="10"/>
    </row>
    <row r="20072" spans="68:73">
      <c r="BP20072" s="8"/>
      <c r="BQ20072" s="8"/>
      <c r="BR20072" s="8"/>
      <c r="BS20072" s="8"/>
      <c r="BT20072" s="8"/>
      <c r="BU20072" s="8"/>
    </row>
    <row r="20073" spans="68:73">
      <c r="BP20073" s="10"/>
      <c r="BQ20073" s="10"/>
      <c r="BR20073" s="10"/>
      <c r="BS20073" s="10"/>
      <c r="BT20073" s="10"/>
      <c r="BU20073" s="10"/>
    </row>
    <row r="20074" spans="68:73">
      <c r="BP20074" s="8"/>
      <c r="BQ20074" s="8"/>
      <c r="BR20074" s="8"/>
      <c r="BS20074" s="8"/>
      <c r="BT20074" s="8"/>
      <c r="BU20074" s="8"/>
    </row>
    <row r="20075" spans="68:73">
      <c r="BP20075" s="10"/>
      <c r="BQ20075" s="10"/>
      <c r="BR20075" s="10"/>
      <c r="BS20075" s="10"/>
      <c r="BT20075" s="10"/>
      <c r="BU20075" s="10"/>
    </row>
    <row r="20076" spans="68:73">
      <c r="BP20076" s="8"/>
      <c r="BQ20076" s="8"/>
      <c r="BR20076" s="8"/>
      <c r="BS20076" s="8"/>
      <c r="BT20076" s="8"/>
      <c r="BU20076" s="8"/>
    </row>
    <row r="20077" spans="68:73">
      <c r="BP20077" s="10"/>
      <c r="BQ20077" s="10"/>
      <c r="BR20077" s="10"/>
      <c r="BS20077" s="10"/>
      <c r="BT20077" s="10"/>
      <c r="BU20077" s="10"/>
    </row>
    <row r="20078" spans="68:73">
      <c r="BP20078" s="8"/>
      <c r="BQ20078" s="8"/>
      <c r="BR20078" s="8"/>
      <c r="BS20078" s="8"/>
      <c r="BT20078" s="8"/>
      <c r="BU20078" s="8"/>
    </row>
    <row r="20079" spans="68:73">
      <c r="BP20079" s="10"/>
      <c r="BQ20079" s="10"/>
      <c r="BR20079" s="10"/>
      <c r="BS20079" s="10"/>
      <c r="BT20079" s="10"/>
      <c r="BU20079" s="10"/>
    </row>
    <row r="20080" spans="68:73">
      <c r="BP20080" s="8"/>
      <c r="BQ20080" s="8"/>
      <c r="BR20080" s="8"/>
      <c r="BS20080" s="8"/>
      <c r="BT20080" s="8"/>
      <c r="BU20080" s="8"/>
    </row>
    <row r="20081" spans="68:73">
      <c r="BP20081" s="10"/>
      <c r="BQ20081" s="10"/>
      <c r="BR20081" s="10"/>
      <c r="BS20081" s="10"/>
      <c r="BT20081" s="10"/>
      <c r="BU20081" s="10"/>
    </row>
    <row r="20082" spans="68:73">
      <c r="BP20082" s="8"/>
      <c r="BQ20082" s="8"/>
      <c r="BR20082" s="8"/>
      <c r="BS20082" s="8"/>
      <c r="BT20082" s="8"/>
      <c r="BU20082" s="8"/>
    </row>
    <row r="20083" spans="68:73">
      <c r="BP20083" s="10"/>
      <c r="BQ20083" s="10"/>
      <c r="BR20083" s="10"/>
      <c r="BS20083" s="10"/>
      <c r="BT20083" s="10"/>
      <c r="BU20083" s="10"/>
    </row>
    <row r="20084" spans="68:73">
      <c r="BP20084" s="8"/>
      <c r="BQ20084" s="8"/>
      <c r="BR20084" s="8"/>
      <c r="BS20084" s="8"/>
      <c r="BT20084" s="8"/>
      <c r="BU20084" s="8"/>
    </row>
    <row r="20085" spans="68:73">
      <c r="BP20085" s="10"/>
      <c r="BQ20085" s="10"/>
      <c r="BR20085" s="10"/>
      <c r="BS20085" s="10"/>
      <c r="BT20085" s="10"/>
      <c r="BU20085" s="10"/>
    </row>
    <row r="20086" spans="68:73">
      <c r="BP20086" s="8"/>
      <c r="BQ20086" s="8"/>
      <c r="BR20086" s="8"/>
      <c r="BS20086" s="8"/>
      <c r="BT20086" s="8"/>
      <c r="BU20086" s="8"/>
    </row>
    <row r="20087" spans="68:73">
      <c r="BP20087" s="10"/>
      <c r="BQ20087" s="10"/>
      <c r="BR20087" s="10"/>
      <c r="BS20087" s="10"/>
      <c r="BT20087" s="10"/>
      <c r="BU20087" s="10"/>
    </row>
    <row r="20088" spans="68:73">
      <c r="BP20088" s="8"/>
      <c r="BQ20088" s="8"/>
      <c r="BR20088" s="8"/>
      <c r="BS20088" s="8"/>
      <c r="BT20088" s="8"/>
      <c r="BU20088" s="8"/>
    </row>
    <row r="20089" spans="68:73">
      <c r="BP20089" s="10"/>
      <c r="BQ20089" s="10"/>
      <c r="BR20089" s="10"/>
      <c r="BS20089" s="10"/>
      <c r="BT20089" s="10"/>
      <c r="BU20089" s="10"/>
    </row>
    <row r="20090" spans="68:73">
      <c r="BP20090" s="8"/>
      <c r="BQ20090" s="8"/>
      <c r="BR20090" s="8"/>
      <c r="BS20090" s="8"/>
      <c r="BT20090" s="8"/>
      <c r="BU20090" s="8"/>
    </row>
    <row r="20091" spans="68:73">
      <c r="BP20091" s="10"/>
      <c r="BQ20091" s="10"/>
      <c r="BR20091" s="10"/>
      <c r="BS20091" s="10"/>
      <c r="BT20091" s="10"/>
      <c r="BU20091" s="10"/>
    </row>
    <row r="20092" spans="68:73">
      <c r="BP20092" s="8"/>
      <c r="BQ20092" s="8"/>
      <c r="BR20092" s="8"/>
      <c r="BS20092" s="8"/>
      <c r="BT20092" s="8"/>
      <c r="BU20092" s="8"/>
    </row>
    <row r="20093" spans="68:73">
      <c r="BP20093" s="10"/>
      <c r="BQ20093" s="10"/>
      <c r="BR20093" s="10"/>
      <c r="BS20093" s="10"/>
      <c r="BT20093" s="10"/>
      <c r="BU20093" s="10"/>
    </row>
    <row r="20094" spans="68:73">
      <c r="BP20094" s="8"/>
      <c r="BQ20094" s="8"/>
      <c r="BR20094" s="8"/>
      <c r="BS20094" s="8"/>
      <c r="BT20094" s="8"/>
      <c r="BU20094" s="8"/>
    </row>
    <row r="20095" spans="68:73">
      <c r="BP20095" s="10"/>
      <c r="BQ20095" s="10"/>
      <c r="BR20095" s="10"/>
      <c r="BS20095" s="10"/>
      <c r="BT20095" s="10"/>
      <c r="BU20095" s="10"/>
    </row>
    <row r="20096" spans="68:73">
      <c r="BP20096" s="8"/>
      <c r="BQ20096" s="8"/>
      <c r="BR20096" s="8"/>
      <c r="BS20096" s="8"/>
      <c r="BT20096" s="8"/>
      <c r="BU20096" s="8"/>
    </row>
    <row r="20097" spans="68:73">
      <c r="BP20097" s="10"/>
      <c r="BQ20097" s="10"/>
      <c r="BR20097" s="10"/>
      <c r="BS20097" s="10"/>
      <c r="BT20097" s="10"/>
      <c r="BU20097" s="10"/>
    </row>
    <row r="20098" spans="68:73">
      <c r="BP20098" s="8"/>
      <c r="BQ20098" s="8"/>
      <c r="BR20098" s="8"/>
      <c r="BS20098" s="8"/>
      <c r="BT20098" s="8"/>
      <c r="BU20098" s="8"/>
    </row>
    <row r="20099" spans="68:73">
      <c r="BP20099" s="10"/>
      <c r="BQ20099" s="10"/>
      <c r="BR20099" s="10"/>
      <c r="BS20099" s="10"/>
      <c r="BT20099" s="10"/>
      <c r="BU20099" s="10"/>
    </row>
    <row r="20100" spans="68:73">
      <c r="BP20100" s="8"/>
      <c r="BQ20100" s="8"/>
      <c r="BR20100" s="8"/>
      <c r="BS20100" s="8"/>
      <c r="BT20100" s="8"/>
      <c r="BU20100" s="8"/>
    </row>
    <row r="20101" spans="68:73">
      <c r="BP20101" s="10"/>
      <c r="BQ20101" s="10"/>
      <c r="BR20101" s="10"/>
      <c r="BS20101" s="10"/>
      <c r="BT20101" s="10"/>
      <c r="BU20101" s="10"/>
    </row>
    <row r="20102" spans="68:73">
      <c r="BP20102" s="8"/>
      <c r="BQ20102" s="8"/>
      <c r="BR20102" s="8"/>
      <c r="BS20102" s="8"/>
      <c r="BT20102" s="8"/>
      <c r="BU20102" s="8"/>
    </row>
    <row r="20103" spans="68:73">
      <c r="BP20103" s="10"/>
      <c r="BQ20103" s="10"/>
      <c r="BR20103" s="10"/>
      <c r="BS20103" s="10"/>
      <c r="BT20103" s="10"/>
      <c r="BU20103" s="10"/>
    </row>
    <row r="20104" spans="68:73">
      <c r="BP20104" s="8"/>
      <c r="BQ20104" s="8"/>
      <c r="BR20104" s="8"/>
      <c r="BS20104" s="8"/>
      <c r="BT20104" s="8"/>
      <c r="BU20104" s="8"/>
    </row>
    <row r="20105" spans="68:73">
      <c r="BP20105" s="10"/>
      <c r="BQ20105" s="10"/>
      <c r="BR20105" s="10"/>
      <c r="BS20105" s="10"/>
      <c r="BT20105" s="10"/>
      <c r="BU20105" s="10"/>
    </row>
    <row r="20106" spans="68:73">
      <c r="BP20106" s="8"/>
      <c r="BQ20106" s="8"/>
      <c r="BR20106" s="8"/>
      <c r="BS20106" s="8"/>
      <c r="BT20106" s="8"/>
      <c r="BU20106" s="8"/>
    </row>
    <row r="20107" spans="68:73">
      <c r="BP20107" s="10"/>
      <c r="BQ20107" s="10"/>
      <c r="BR20107" s="10"/>
      <c r="BS20107" s="10"/>
      <c r="BT20107" s="10"/>
      <c r="BU20107" s="10"/>
    </row>
    <row r="20108" spans="68:73">
      <c r="BP20108" s="8"/>
      <c r="BQ20108" s="8"/>
      <c r="BR20108" s="8"/>
      <c r="BS20108" s="8"/>
      <c r="BT20108" s="8"/>
      <c r="BU20108" s="8"/>
    </row>
    <row r="20109" spans="68:73">
      <c r="BP20109" s="10"/>
      <c r="BQ20109" s="10"/>
      <c r="BR20109" s="10"/>
      <c r="BS20109" s="10"/>
      <c r="BT20109" s="10"/>
      <c r="BU20109" s="10"/>
    </row>
    <row r="20110" spans="68:73">
      <c r="BP20110" s="8"/>
      <c r="BQ20110" s="8"/>
      <c r="BR20110" s="8"/>
      <c r="BS20110" s="8"/>
      <c r="BT20110" s="8"/>
      <c r="BU20110" s="8"/>
    </row>
    <row r="20111" spans="68:73">
      <c r="BP20111" s="10"/>
      <c r="BQ20111" s="10"/>
      <c r="BR20111" s="10"/>
      <c r="BS20111" s="10"/>
      <c r="BT20111" s="10"/>
      <c r="BU20111" s="10"/>
    </row>
    <row r="20112" spans="68:73">
      <c r="BP20112" s="8"/>
      <c r="BQ20112" s="8"/>
      <c r="BR20112" s="8"/>
      <c r="BS20112" s="8"/>
      <c r="BT20112" s="8"/>
      <c r="BU20112" s="8"/>
    </row>
    <row r="20113" spans="68:73">
      <c r="BP20113" s="10"/>
      <c r="BQ20113" s="10"/>
      <c r="BR20113" s="10"/>
      <c r="BS20113" s="10"/>
      <c r="BT20113" s="10"/>
      <c r="BU20113" s="10"/>
    </row>
    <row r="20114" spans="68:73">
      <c r="BP20114" s="8"/>
      <c r="BQ20114" s="8"/>
      <c r="BR20114" s="8"/>
      <c r="BS20114" s="8"/>
      <c r="BT20114" s="8"/>
      <c r="BU20114" s="8"/>
    </row>
    <row r="20115" spans="68:73">
      <c r="BP20115" s="10"/>
      <c r="BQ20115" s="10"/>
      <c r="BR20115" s="10"/>
      <c r="BS20115" s="10"/>
      <c r="BT20115" s="10"/>
      <c r="BU20115" s="10"/>
    </row>
    <row r="20116" spans="68:73">
      <c r="BP20116" s="8"/>
      <c r="BQ20116" s="8"/>
      <c r="BR20116" s="8"/>
      <c r="BS20116" s="8"/>
      <c r="BT20116" s="8"/>
      <c r="BU20116" s="8"/>
    </row>
    <row r="20117" spans="68:73">
      <c r="BP20117" s="10"/>
      <c r="BQ20117" s="10"/>
      <c r="BR20117" s="10"/>
      <c r="BS20117" s="10"/>
      <c r="BT20117" s="10"/>
      <c r="BU20117" s="10"/>
    </row>
    <row r="20118" spans="68:73">
      <c r="BP20118" s="8"/>
      <c r="BQ20118" s="8"/>
      <c r="BR20118" s="8"/>
      <c r="BS20118" s="8"/>
      <c r="BT20118" s="8"/>
      <c r="BU20118" s="8"/>
    </row>
    <row r="20119" spans="68:73">
      <c r="BP20119" s="10"/>
      <c r="BQ20119" s="10"/>
      <c r="BR20119" s="10"/>
      <c r="BS20119" s="10"/>
      <c r="BT20119" s="10"/>
      <c r="BU20119" s="10"/>
    </row>
    <row r="20120" spans="68:73">
      <c r="BP20120" s="8"/>
      <c r="BQ20120" s="8"/>
      <c r="BR20120" s="8"/>
      <c r="BS20120" s="8"/>
      <c r="BT20120" s="8"/>
      <c r="BU20120" s="8"/>
    </row>
    <row r="20121" spans="68:73">
      <c r="BP20121" s="10"/>
      <c r="BQ20121" s="10"/>
      <c r="BR20121" s="10"/>
      <c r="BS20121" s="10"/>
      <c r="BT20121" s="10"/>
      <c r="BU20121" s="10"/>
    </row>
    <row r="20122" spans="68:73">
      <c r="BP20122" s="8"/>
      <c r="BQ20122" s="8"/>
      <c r="BR20122" s="8"/>
      <c r="BS20122" s="8"/>
      <c r="BT20122" s="8"/>
      <c r="BU20122" s="8"/>
    </row>
    <row r="20123" spans="68:73">
      <c r="BP20123" s="10"/>
      <c r="BQ20123" s="10"/>
      <c r="BR20123" s="10"/>
      <c r="BS20123" s="10"/>
      <c r="BT20123" s="10"/>
      <c r="BU20123" s="10"/>
    </row>
    <row r="20124" spans="68:73">
      <c r="BP20124" s="8"/>
      <c r="BQ20124" s="8"/>
      <c r="BR20124" s="8"/>
      <c r="BS20124" s="8"/>
      <c r="BT20124" s="8"/>
      <c r="BU20124" s="8"/>
    </row>
    <row r="20125" spans="68:73">
      <c r="BP20125" s="10"/>
      <c r="BQ20125" s="10"/>
      <c r="BR20125" s="10"/>
      <c r="BS20125" s="10"/>
      <c r="BT20125" s="10"/>
      <c r="BU20125" s="10"/>
    </row>
    <row r="20126" spans="68:73">
      <c r="BP20126" s="8"/>
      <c r="BQ20126" s="8"/>
      <c r="BR20126" s="8"/>
      <c r="BS20126" s="8"/>
      <c r="BT20126" s="8"/>
      <c r="BU20126" s="8"/>
    </row>
    <row r="20127" spans="68:73">
      <c r="BP20127" s="10"/>
      <c r="BQ20127" s="10"/>
      <c r="BR20127" s="10"/>
      <c r="BS20127" s="10"/>
      <c r="BT20127" s="10"/>
      <c r="BU20127" s="10"/>
    </row>
    <row r="20128" spans="68:73">
      <c r="BP20128" s="8"/>
      <c r="BQ20128" s="8"/>
      <c r="BR20128" s="8"/>
      <c r="BS20128" s="8"/>
      <c r="BT20128" s="8"/>
      <c r="BU20128" s="8"/>
    </row>
    <row r="20129" spans="68:73">
      <c r="BP20129" s="10"/>
      <c r="BQ20129" s="10"/>
      <c r="BR20129" s="10"/>
      <c r="BS20129" s="10"/>
      <c r="BT20129" s="10"/>
      <c r="BU20129" s="10"/>
    </row>
    <row r="20130" spans="68:73">
      <c r="BP20130" s="8"/>
      <c r="BQ20130" s="8"/>
      <c r="BR20130" s="8"/>
      <c r="BS20130" s="8"/>
      <c r="BT20130" s="8"/>
      <c r="BU20130" s="8"/>
    </row>
    <row r="20131" spans="68:73">
      <c r="BP20131" s="10"/>
      <c r="BQ20131" s="10"/>
      <c r="BR20131" s="10"/>
      <c r="BS20131" s="10"/>
      <c r="BT20131" s="10"/>
      <c r="BU20131" s="10"/>
    </row>
    <row r="20132" spans="68:73">
      <c r="BP20132" s="8"/>
      <c r="BQ20132" s="8"/>
      <c r="BR20132" s="8"/>
      <c r="BS20132" s="8"/>
      <c r="BT20132" s="8"/>
      <c r="BU20132" s="8"/>
    </row>
    <row r="20133" spans="68:73">
      <c r="BP20133" s="10"/>
      <c r="BQ20133" s="10"/>
      <c r="BR20133" s="10"/>
      <c r="BS20133" s="10"/>
      <c r="BT20133" s="10"/>
      <c r="BU20133" s="10"/>
    </row>
    <row r="20134" spans="68:73">
      <c r="BP20134" s="8"/>
      <c r="BQ20134" s="8"/>
      <c r="BR20134" s="8"/>
      <c r="BS20134" s="8"/>
      <c r="BT20134" s="8"/>
      <c r="BU20134" s="8"/>
    </row>
    <row r="20135" spans="68:73">
      <c r="BP20135" s="10"/>
      <c r="BQ20135" s="10"/>
      <c r="BR20135" s="10"/>
      <c r="BS20135" s="10"/>
      <c r="BT20135" s="10"/>
      <c r="BU20135" s="10"/>
    </row>
    <row r="20136" spans="68:73">
      <c r="BP20136" s="8"/>
      <c r="BQ20136" s="8"/>
      <c r="BR20136" s="8"/>
      <c r="BS20136" s="8"/>
      <c r="BT20136" s="8"/>
      <c r="BU20136" s="8"/>
    </row>
    <row r="20137" spans="68:73">
      <c r="BP20137" s="10"/>
      <c r="BQ20137" s="10"/>
      <c r="BR20137" s="10"/>
      <c r="BS20137" s="10"/>
      <c r="BT20137" s="10"/>
      <c r="BU20137" s="10"/>
    </row>
    <row r="20138" spans="68:73">
      <c r="BP20138" s="8"/>
      <c r="BQ20138" s="8"/>
      <c r="BR20138" s="8"/>
      <c r="BS20138" s="8"/>
      <c r="BT20138" s="8"/>
      <c r="BU20138" s="8"/>
    </row>
    <row r="20139" spans="68:73">
      <c r="BP20139" s="10"/>
      <c r="BQ20139" s="10"/>
      <c r="BR20139" s="10"/>
      <c r="BS20139" s="10"/>
      <c r="BT20139" s="10"/>
      <c r="BU20139" s="10"/>
    </row>
    <row r="20140" spans="68:73">
      <c r="BP20140" s="8"/>
      <c r="BQ20140" s="8"/>
      <c r="BR20140" s="8"/>
      <c r="BS20140" s="8"/>
      <c r="BT20140" s="8"/>
      <c r="BU20140" s="8"/>
    </row>
    <row r="20141" spans="68:73">
      <c r="BP20141" s="10"/>
      <c r="BQ20141" s="10"/>
      <c r="BR20141" s="10"/>
      <c r="BS20141" s="10"/>
      <c r="BT20141" s="10"/>
      <c r="BU20141" s="10"/>
    </row>
    <row r="20142" spans="68:73">
      <c r="BP20142" s="8"/>
      <c r="BQ20142" s="8"/>
      <c r="BR20142" s="8"/>
      <c r="BS20142" s="8"/>
      <c r="BT20142" s="8"/>
      <c r="BU20142" s="8"/>
    </row>
    <row r="20143" spans="68:73">
      <c r="BP20143" s="10"/>
      <c r="BQ20143" s="10"/>
      <c r="BR20143" s="10"/>
      <c r="BS20143" s="10"/>
      <c r="BT20143" s="10"/>
      <c r="BU20143" s="10"/>
    </row>
    <row r="20144" spans="68:73">
      <c r="BP20144" s="8"/>
      <c r="BQ20144" s="8"/>
      <c r="BR20144" s="8"/>
      <c r="BS20144" s="8"/>
      <c r="BT20144" s="8"/>
      <c r="BU20144" s="8"/>
    </row>
    <row r="20145" spans="68:73">
      <c r="BP20145" s="10"/>
      <c r="BQ20145" s="10"/>
      <c r="BR20145" s="10"/>
      <c r="BS20145" s="10"/>
      <c r="BT20145" s="10"/>
      <c r="BU20145" s="10"/>
    </row>
    <row r="20146" spans="68:73">
      <c r="BP20146" s="8"/>
      <c r="BQ20146" s="8"/>
      <c r="BR20146" s="8"/>
      <c r="BS20146" s="8"/>
      <c r="BT20146" s="8"/>
      <c r="BU20146" s="8"/>
    </row>
    <row r="20147" spans="68:73">
      <c r="BP20147" s="10"/>
      <c r="BQ20147" s="10"/>
      <c r="BR20147" s="10"/>
      <c r="BS20147" s="10"/>
      <c r="BT20147" s="10"/>
      <c r="BU20147" s="10"/>
    </row>
    <row r="20148" spans="68:73">
      <c r="BP20148" s="8"/>
      <c r="BQ20148" s="8"/>
      <c r="BR20148" s="8"/>
      <c r="BS20148" s="8"/>
      <c r="BT20148" s="8"/>
      <c r="BU20148" s="8"/>
    </row>
    <row r="20149" spans="68:73">
      <c r="BP20149" s="10"/>
      <c r="BQ20149" s="10"/>
      <c r="BR20149" s="10"/>
      <c r="BS20149" s="10"/>
      <c r="BT20149" s="10"/>
      <c r="BU20149" s="10"/>
    </row>
    <row r="20150" spans="68:73">
      <c r="BP20150" s="8"/>
      <c r="BQ20150" s="8"/>
      <c r="BR20150" s="8"/>
      <c r="BS20150" s="8"/>
      <c r="BT20150" s="8"/>
      <c r="BU20150" s="8"/>
    </row>
    <row r="20151" spans="68:73">
      <c r="BP20151" s="10"/>
      <c r="BQ20151" s="10"/>
      <c r="BR20151" s="10"/>
      <c r="BS20151" s="10"/>
      <c r="BT20151" s="10"/>
      <c r="BU20151" s="10"/>
    </row>
    <row r="20152" spans="68:73">
      <c r="BP20152" s="8"/>
      <c r="BQ20152" s="8"/>
      <c r="BR20152" s="8"/>
      <c r="BS20152" s="8"/>
      <c r="BT20152" s="8"/>
      <c r="BU20152" s="8"/>
    </row>
    <row r="20153" spans="68:73">
      <c r="BP20153" s="10"/>
      <c r="BQ20153" s="10"/>
      <c r="BR20153" s="10"/>
      <c r="BS20153" s="10"/>
      <c r="BT20153" s="10"/>
      <c r="BU20153" s="10"/>
    </row>
    <row r="20154" spans="68:73">
      <c r="BP20154" s="8"/>
      <c r="BQ20154" s="8"/>
      <c r="BR20154" s="8"/>
      <c r="BS20154" s="8"/>
      <c r="BT20154" s="8"/>
      <c r="BU20154" s="8"/>
    </row>
    <row r="20155" spans="68:73">
      <c r="BP20155" s="10"/>
      <c r="BQ20155" s="10"/>
      <c r="BR20155" s="10"/>
      <c r="BS20155" s="10"/>
      <c r="BT20155" s="10"/>
      <c r="BU20155" s="10"/>
    </row>
    <row r="20156" spans="68:73">
      <c r="BP20156" s="8"/>
      <c r="BQ20156" s="8"/>
      <c r="BR20156" s="8"/>
      <c r="BS20156" s="8"/>
      <c r="BT20156" s="8"/>
      <c r="BU20156" s="8"/>
    </row>
    <row r="20157" spans="68:73">
      <c r="BP20157" s="10"/>
      <c r="BQ20157" s="10"/>
      <c r="BR20157" s="10"/>
      <c r="BS20157" s="10"/>
      <c r="BT20157" s="10"/>
      <c r="BU20157" s="10"/>
    </row>
    <row r="20158" spans="68:73">
      <c r="BP20158" s="8"/>
      <c r="BQ20158" s="8"/>
      <c r="BR20158" s="8"/>
      <c r="BS20158" s="8"/>
      <c r="BT20158" s="8"/>
      <c r="BU20158" s="8"/>
    </row>
    <row r="20159" spans="68:73">
      <c r="BP20159" s="10"/>
      <c r="BQ20159" s="10"/>
      <c r="BR20159" s="10"/>
      <c r="BS20159" s="10"/>
      <c r="BT20159" s="10"/>
      <c r="BU20159" s="10"/>
    </row>
    <row r="20160" spans="68:73">
      <c r="BP20160" s="8"/>
      <c r="BQ20160" s="8"/>
      <c r="BR20160" s="8"/>
      <c r="BS20160" s="8"/>
      <c r="BT20160" s="8"/>
      <c r="BU20160" s="8"/>
    </row>
    <row r="20161" spans="68:73">
      <c r="BP20161" s="10"/>
      <c r="BQ20161" s="10"/>
      <c r="BR20161" s="10"/>
      <c r="BS20161" s="10"/>
      <c r="BT20161" s="10"/>
      <c r="BU20161" s="10"/>
    </row>
    <row r="20162" spans="68:73">
      <c r="BP20162" s="8"/>
      <c r="BQ20162" s="8"/>
      <c r="BR20162" s="8"/>
      <c r="BS20162" s="8"/>
      <c r="BT20162" s="8"/>
      <c r="BU20162" s="8"/>
    </row>
    <row r="20163" spans="68:73">
      <c r="BP20163" s="10"/>
      <c r="BQ20163" s="10"/>
      <c r="BR20163" s="10"/>
      <c r="BS20163" s="10"/>
      <c r="BT20163" s="10"/>
      <c r="BU20163" s="10"/>
    </row>
    <row r="20164" spans="68:73">
      <c r="BP20164" s="8"/>
      <c r="BQ20164" s="8"/>
      <c r="BR20164" s="8"/>
      <c r="BS20164" s="8"/>
      <c r="BT20164" s="8"/>
      <c r="BU20164" s="8"/>
    </row>
    <row r="20165" spans="68:73">
      <c r="BP20165" s="10"/>
      <c r="BQ20165" s="10"/>
      <c r="BR20165" s="10"/>
      <c r="BS20165" s="10"/>
      <c r="BT20165" s="10"/>
      <c r="BU20165" s="10"/>
    </row>
    <row r="20166" spans="68:73">
      <c r="BP20166" s="8"/>
      <c r="BQ20166" s="8"/>
      <c r="BR20166" s="8"/>
      <c r="BS20166" s="8"/>
      <c r="BT20166" s="8"/>
      <c r="BU20166" s="8"/>
    </row>
    <row r="20167" spans="68:73">
      <c r="BP20167" s="10"/>
      <c r="BQ20167" s="10"/>
      <c r="BR20167" s="10"/>
      <c r="BS20167" s="10"/>
      <c r="BT20167" s="10"/>
      <c r="BU20167" s="10"/>
    </row>
    <row r="20168" spans="68:73">
      <c r="BP20168" s="8"/>
      <c r="BQ20168" s="8"/>
      <c r="BR20168" s="8"/>
      <c r="BS20168" s="8"/>
      <c r="BT20168" s="8"/>
      <c r="BU20168" s="8"/>
    </row>
    <row r="20169" spans="68:73">
      <c r="BP20169" s="10"/>
      <c r="BQ20169" s="10"/>
      <c r="BR20169" s="10"/>
      <c r="BS20169" s="10"/>
      <c r="BT20169" s="10"/>
      <c r="BU20169" s="10"/>
    </row>
    <row r="20170" spans="68:73">
      <c r="BP20170" s="8"/>
      <c r="BQ20170" s="8"/>
      <c r="BR20170" s="8"/>
      <c r="BS20170" s="8"/>
      <c r="BT20170" s="8"/>
      <c r="BU20170" s="8"/>
    </row>
    <row r="20171" spans="68:73">
      <c r="BP20171" s="10"/>
      <c r="BQ20171" s="10"/>
      <c r="BR20171" s="10"/>
      <c r="BS20171" s="10"/>
      <c r="BT20171" s="10"/>
      <c r="BU20171" s="10"/>
    </row>
    <row r="20172" spans="68:73">
      <c r="BP20172" s="8"/>
      <c r="BQ20172" s="8"/>
      <c r="BR20172" s="8"/>
      <c r="BS20172" s="8"/>
      <c r="BT20172" s="8"/>
      <c r="BU20172" s="8"/>
    </row>
    <row r="20173" spans="68:73">
      <c r="BP20173" s="10"/>
      <c r="BQ20173" s="10"/>
      <c r="BR20173" s="10"/>
      <c r="BS20173" s="10"/>
      <c r="BT20173" s="10"/>
      <c r="BU20173" s="10"/>
    </row>
    <row r="20174" spans="68:73">
      <c r="BP20174" s="8"/>
      <c r="BQ20174" s="8"/>
      <c r="BR20174" s="8"/>
      <c r="BS20174" s="8"/>
      <c r="BT20174" s="8"/>
      <c r="BU20174" s="8"/>
    </row>
    <row r="20175" spans="68:73">
      <c r="BP20175" s="10"/>
      <c r="BQ20175" s="10"/>
      <c r="BR20175" s="10"/>
      <c r="BS20175" s="10"/>
      <c r="BT20175" s="10"/>
      <c r="BU20175" s="10"/>
    </row>
    <row r="20176" spans="68:73">
      <c r="BP20176" s="8"/>
      <c r="BQ20176" s="8"/>
      <c r="BR20176" s="8"/>
      <c r="BS20176" s="8"/>
      <c r="BT20176" s="8"/>
      <c r="BU20176" s="8"/>
    </row>
    <row r="20177" spans="68:73">
      <c r="BP20177" s="10"/>
      <c r="BQ20177" s="10"/>
      <c r="BR20177" s="10"/>
      <c r="BS20177" s="10"/>
      <c r="BT20177" s="10"/>
      <c r="BU20177" s="10"/>
    </row>
    <row r="20178" spans="68:73">
      <c r="BP20178" s="8"/>
      <c r="BQ20178" s="8"/>
      <c r="BR20178" s="8"/>
      <c r="BS20178" s="8"/>
      <c r="BT20178" s="8"/>
      <c r="BU20178" s="8"/>
    </row>
    <row r="20179" spans="68:73">
      <c r="BP20179" s="10"/>
      <c r="BQ20179" s="10"/>
      <c r="BR20179" s="10"/>
      <c r="BS20179" s="10"/>
      <c r="BT20179" s="10"/>
      <c r="BU20179" s="10"/>
    </row>
    <row r="20180" spans="68:73">
      <c r="BP20180" s="8"/>
      <c r="BQ20180" s="8"/>
      <c r="BR20180" s="8"/>
      <c r="BS20180" s="8"/>
      <c r="BT20180" s="8"/>
      <c r="BU20180" s="8"/>
    </row>
    <row r="20181" spans="68:73">
      <c r="BP20181" s="10"/>
      <c r="BQ20181" s="10"/>
      <c r="BR20181" s="10"/>
      <c r="BS20181" s="10"/>
      <c r="BT20181" s="10"/>
      <c r="BU20181" s="10"/>
    </row>
    <row r="20182" spans="68:73">
      <c r="BP20182" s="8"/>
      <c r="BQ20182" s="8"/>
      <c r="BR20182" s="8"/>
      <c r="BS20182" s="8"/>
      <c r="BT20182" s="8"/>
      <c r="BU20182" s="8"/>
    </row>
    <row r="20183" spans="68:73">
      <c r="BP20183" s="10"/>
      <c r="BQ20183" s="10"/>
      <c r="BR20183" s="10"/>
      <c r="BS20183" s="10"/>
      <c r="BT20183" s="10"/>
      <c r="BU20183" s="10"/>
    </row>
    <row r="20184" spans="68:73">
      <c r="BP20184" s="8"/>
      <c r="BQ20184" s="8"/>
      <c r="BR20184" s="8"/>
      <c r="BS20184" s="8"/>
      <c r="BT20184" s="8"/>
      <c r="BU20184" s="8"/>
    </row>
    <row r="20185" spans="68:73">
      <c r="BP20185" s="10"/>
      <c r="BQ20185" s="10"/>
      <c r="BR20185" s="10"/>
      <c r="BS20185" s="10"/>
      <c r="BT20185" s="10"/>
      <c r="BU20185" s="10"/>
    </row>
    <row r="20186" spans="68:73">
      <c r="BP20186" s="8"/>
      <c r="BQ20186" s="8"/>
      <c r="BR20186" s="8"/>
      <c r="BS20186" s="8"/>
      <c r="BT20186" s="8"/>
      <c r="BU20186" s="8"/>
    </row>
    <row r="20187" spans="68:73">
      <c r="BP20187" s="10"/>
      <c r="BQ20187" s="10"/>
      <c r="BR20187" s="10"/>
      <c r="BS20187" s="10"/>
      <c r="BT20187" s="10"/>
      <c r="BU20187" s="10"/>
    </row>
    <row r="20188" spans="68:73">
      <c r="BP20188" s="8"/>
      <c r="BQ20188" s="8"/>
      <c r="BR20188" s="8"/>
      <c r="BS20188" s="8"/>
      <c r="BT20188" s="8"/>
      <c r="BU20188" s="8"/>
    </row>
    <row r="20189" spans="68:73">
      <c r="BP20189" s="10"/>
      <c r="BQ20189" s="10"/>
      <c r="BR20189" s="10"/>
      <c r="BS20189" s="10"/>
      <c r="BT20189" s="10"/>
      <c r="BU20189" s="10"/>
    </row>
    <row r="20190" spans="68:73">
      <c r="BP20190" s="8"/>
      <c r="BQ20190" s="8"/>
      <c r="BR20190" s="8"/>
      <c r="BS20190" s="8"/>
      <c r="BT20190" s="8"/>
      <c r="BU20190" s="8"/>
    </row>
    <row r="20191" spans="68:73">
      <c r="BP20191" s="10"/>
      <c r="BQ20191" s="10"/>
      <c r="BR20191" s="10"/>
      <c r="BS20191" s="10"/>
      <c r="BT20191" s="10"/>
      <c r="BU20191" s="10"/>
    </row>
    <row r="20192" spans="68:73">
      <c r="BP20192" s="8"/>
      <c r="BQ20192" s="8"/>
      <c r="BR20192" s="8"/>
      <c r="BS20192" s="8"/>
      <c r="BT20192" s="8"/>
      <c r="BU20192" s="8"/>
    </row>
    <row r="20193" spans="68:73">
      <c r="BP20193" s="10"/>
      <c r="BQ20193" s="10"/>
      <c r="BR20193" s="10"/>
      <c r="BS20193" s="10"/>
      <c r="BT20193" s="10"/>
      <c r="BU20193" s="10"/>
    </row>
    <row r="20194" spans="68:73">
      <c r="BP20194" s="8"/>
      <c r="BQ20194" s="8"/>
      <c r="BR20194" s="8"/>
      <c r="BS20194" s="8"/>
      <c r="BT20194" s="8"/>
      <c r="BU20194" s="8"/>
    </row>
    <row r="20195" spans="68:73">
      <c r="BP20195" s="10"/>
      <c r="BQ20195" s="10"/>
      <c r="BR20195" s="10"/>
      <c r="BS20195" s="10"/>
      <c r="BT20195" s="10"/>
      <c r="BU20195" s="10"/>
    </row>
    <row r="20196" spans="68:73">
      <c r="BP20196" s="8"/>
      <c r="BQ20196" s="8"/>
      <c r="BR20196" s="8"/>
      <c r="BS20196" s="8"/>
      <c r="BT20196" s="8"/>
      <c r="BU20196" s="8"/>
    </row>
    <row r="20197" spans="68:73">
      <c r="BP20197" s="10"/>
      <c r="BQ20197" s="10"/>
      <c r="BR20197" s="10"/>
      <c r="BS20197" s="10"/>
      <c r="BT20197" s="10"/>
      <c r="BU20197" s="10"/>
    </row>
    <row r="20198" spans="68:73">
      <c r="BP20198" s="8"/>
      <c r="BQ20198" s="8"/>
      <c r="BR20198" s="8"/>
      <c r="BS20198" s="8"/>
      <c r="BT20198" s="8"/>
      <c r="BU20198" s="8"/>
    </row>
    <row r="20199" spans="68:73">
      <c r="BP20199" s="10"/>
      <c r="BQ20199" s="10"/>
      <c r="BR20199" s="10"/>
      <c r="BS20199" s="10"/>
      <c r="BT20199" s="10"/>
      <c r="BU20199" s="10"/>
    </row>
    <row r="20200" spans="68:73">
      <c r="BP20200" s="8"/>
      <c r="BQ20200" s="8"/>
      <c r="BR20200" s="8"/>
      <c r="BS20200" s="8"/>
      <c r="BT20200" s="8"/>
      <c r="BU20200" s="8"/>
    </row>
    <row r="20201" spans="68:73">
      <c r="BP20201" s="10"/>
      <c r="BQ20201" s="10"/>
      <c r="BR20201" s="10"/>
      <c r="BS20201" s="10"/>
      <c r="BT20201" s="10"/>
      <c r="BU20201" s="10"/>
    </row>
    <row r="20202" spans="68:73">
      <c r="BP20202" s="8"/>
      <c r="BQ20202" s="8"/>
      <c r="BR20202" s="8"/>
      <c r="BS20202" s="8"/>
      <c r="BT20202" s="8"/>
      <c r="BU20202" s="8"/>
    </row>
    <row r="20203" spans="68:73">
      <c r="BP20203" s="10"/>
      <c r="BQ20203" s="10"/>
      <c r="BR20203" s="10"/>
      <c r="BS20203" s="10"/>
      <c r="BT20203" s="10"/>
      <c r="BU20203" s="10"/>
    </row>
    <row r="20204" spans="68:73">
      <c r="BP20204" s="8"/>
      <c r="BQ20204" s="8"/>
      <c r="BR20204" s="8"/>
      <c r="BS20204" s="8"/>
      <c r="BT20204" s="8"/>
      <c r="BU20204" s="8"/>
    </row>
    <row r="20205" spans="68:73">
      <c r="BP20205" s="10"/>
      <c r="BQ20205" s="10"/>
      <c r="BR20205" s="10"/>
      <c r="BS20205" s="10"/>
      <c r="BT20205" s="10"/>
      <c r="BU20205" s="10"/>
    </row>
    <row r="20206" spans="68:73">
      <c r="BP20206" s="8"/>
      <c r="BQ20206" s="8"/>
      <c r="BR20206" s="8"/>
      <c r="BS20206" s="8"/>
      <c r="BT20206" s="8"/>
      <c r="BU20206" s="8"/>
    </row>
    <row r="20207" spans="68:73">
      <c r="BP20207" s="10"/>
      <c r="BQ20207" s="10"/>
      <c r="BR20207" s="10"/>
      <c r="BS20207" s="10"/>
      <c r="BT20207" s="10"/>
      <c r="BU20207" s="10"/>
    </row>
    <row r="20208" spans="68:73">
      <c r="BP20208" s="8"/>
      <c r="BQ20208" s="8"/>
      <c r="BR20208" s="8"/>
      <c r="BS20208" s="8"/>
      <c r="BT20208" s="8"/>
      <c r="BU20208" s="8"/>
    </row>
    <row r="20209" spans="68:73">
      <c r="BP20209" s="10"/>
      <c r="BQ20209" s="10"/>
      <c r="BR20209" s="10"/>
      <c r="BS20209" s="10"/>
      <c r="BT20209" s="10"/>
      <c r="BU20209" s="10"/>
    </row>
    <row r="20210" spans="68:73">
      <c r="BP20210" s="8"/>
      <c r="BQ20210" s="8"/>
      <c r="BR20210" s="8"/>
      <c r="BS20210" s="8"/>
      <c r="BT20210" s="8"/>
      <c r="BU20210" s="8"/>
    </row>
    <row r="20211" spans="68:73">
      <c r="BP20211" s="10"/>
      <c r="BQ20211" s="10"/>
      <c r="BR20211" s="10"/>
      <c r="BS20211" s="10"/>
      <c r="BT20211" s="10"/>
      <c r="BU20211" s="10"/>
    </row>
    <row r="20212" spans="68:73">
      <c r="BP20212" s="8"/>
      <c r="BQ20212" s="8"/>
      <c r="BR20212" s="8"/>
      <c r="BS20212" s="8"/>
      <c r="BT20212" s="8"/>
      <c r="BU20212" s="8"/>
    </row>
    <row r="20213" spans="68:73">
      <c r="BP20213" s="10"/>
      <c r="BQ20213" s="10"/>
      <c r="BR20213" s="10"/>
      <c r="BS20213" s="10"/>
      <c r="BT20213" s="10"/>
      <c r="BU20213" s="10"/>
    </row>
    <row r="20214" spans="68:73">
      <c r="BP20214" s="8"/>
      <c r="BQ20214" s="8"/>
      <c r="BR20214" s="8"/>
      <c r="BS20214" s="8"/>
      <c r="BT20214" s="8"/>
      <c r="BU20214" s="8"/>
    </row>
    <row r="20215" spans="68:73">
      <c r="BP20215" s="10"/>
      <c r="BQ20215" s="10"/>
      <c r="BR20215" s="10"/>
      <c r="BS20215" s="10"/>
      <c r="BT20215" s="10"/>
      <c r="BU20215" s="10"/>
    </row>
    <row r="20216" spans="68:73">
      <c r="BP20216" s="8"/>
      <c r="BQ20216" s="8"/>
      <c r="BR20216" s="8"/>
      <c r="BS20216" s="8"/>
      <c r="BT20216" s="8"/>
      <c r="BU20216" s="8"/>
    </row>
    <row r="20217" spans="68:73">
      <c r="BP20217" s="10"/>
      <c r="BQ20217" s="10"/>
      <c r="BR20217" s="10"/>
      <c r="BS20217" s="10"/>
      <c r="BT20217" s="10"/>
      <c r="BU20217" s="10"/>
    </row>
    <row r="20218" spans="68:73">
      <c r="BP20218" s="8"/>
      <c r="BQ20218" s="8"/>
      <c r="BR20218" s="8"/>
      <c r="BS20218" s="8"/>
      <c r="BT20218" s="8"/>
      <c r="BU20218" s="8"/>
    </row>
    <row r="20219" spans="68:73">
      <c r="BP20219" s="10"/>
      <c r="BQ20219" s="10"/>
      <c r="BR20219" s="10"/>
      <c r="BS20219" s="10"/>
      <c r="BT20219" s="10"/>
      <c r="BU20219" s="10"/>
    </row>
    <row r="20220" spans="68:73">
      <c r="BP20220" s="8"/>
      <c r="BQ20220" s="8"/>
      <c r="BR20220" s="8"/>
      <c r="BS20220" s="8"/>
      <c r="BT20220" s="8"/>
      <c r="BU20220" s="8"/>
    </row>
    <row r="20221" spans="68:73">
      <c r="BP20221" s="10"/>
      <c r="BQ20221" s="10"/>
      <c r="BR20221" s="10"/>
      <c r="BS20221" s="10"/>
      <c r="BT20221" s="10"/>
      <c r="BU20221" s="10"/>
    </row>
    <row r="20222" spans="68:73">
      <c r="BP20222" s="8"/>
      <c r="BQ20222" s="8"/>
      <c r="BR20222" s="8"/>
      <c r="BS20222" s="8"/>
      <c r="BT20222" s="8"/>
      <c r="BU20222" s="8"/>
    </row>
    <row r="20223" spans="68:73">
      <c r="BP20223" s="10"/>
      <c r="BQ20223" s="10"/>
      <c r="BR20223" s="10"/>
      <c r="BS20223" s="10"/>
      <c r="BT20223" s="10"/>
      <c r="BU20223" s="10"/>
    </row>
    <row r="20224" spans="68:73">
      <c r="BP20224" s="8"/>
      <c r="BQ20224" s="8"/>
      <c r="BR20224" s="8"/>
      <c r="BS20224" s="8"/>
      <c r="BT20224" s="8"/>
      <c r="BU20224" s="8"/>
    </row>
    <row r="20225" spans="68:73">
      <c r="BP20225" s="10"/>
      <c r="BQ20225" s="10"/>
      <c r="BR20225" s="10"/>
      <c r="BS20225" s="10"/>
      <c r="BT20225" s="10"/>
      <c r="BU20225" s="10"/>
    </row>
    <row r="20226" spans="68:73">
      <c r="BP20226" s="8"/>
      <c r="BQ20226" s="8"/>
      <c r="BR20226" s="8"/>
      <c r="BS20226" s="8"/>
      <c r="BT20226" s="8"/>
      <c r="BU20226" s="8"/>
    </row>
    <row r="20227" spans="68:73">
      <c r="BP20227" s="10"/>
      <c r="BQ20227" s="10"/>
      <c r="BR20227" s="10"/>
      <c r="BS20227" s="10"/>
      <c r="BT20227" s="10"/>
      <c r="BU20227" s="10"/>
    </row>
    <row r="20228" spans="68:73">
      <c r="BP20228" s="8"/>
      <c r="BQ20228" s="8"/>
      <c r="BR20228" s="8"/>
      <c r="BS20228" s="8"/>
      <c r="BT20228" s="8"/>
      <c r="BU20228" s="8"/>
    </row>
    <row r="20229" spans="68:73">
      <c r="BP20229" s="10"/>
      <c r="BQ20229" s="10"/>
      <c r="BR20229" s="10"/>
      <c r="BS20229" s="10"/>
      <c r="BT20229" s="10"/>
      <c r="BU20229" s="10"/>
    </row>
    <row r="20230" spans="68:73">
      <c r="BP20230" s="8"/>
      <c r="BQ20230" s="8"/>
      <c r="BR20230" s="8"/>
      <c r="BS20230" s="8"/>
      <c r="BT20230" s="8"/>
      <c r="BU20230" s="8"/>
    </row>
    <row r="20231" spans="68:73">
      <c r="BP20231" s="10"/>
      <c r="BQ20231" s="10"/>
      <c r="BR20231" s="10"/>
      <c r="BS20231" s="10"/>
      <c r="BT20231" s="10"/>
      <c r="BU20231" s="10"/>
    </row>
    <row r="20232" spans="68:73">
      <c r="BP20232" s="8"/>
      <c r="BQ20232" s="8"/>
      <c r="BR20232" s="8"/>
      <c r="BS20232" s="8"/>
      <c r="BT20232" s="8"/>
      <c r="BU20232" s="8"/>
    </row>
    <row r="20233" spans="68:73">
      <c r="BP20233" s="10"/>
      <c r="BQ20233" s="10"/>
      <c r="BR20233" s="10"/>
      <c r="BS20233" s="10"/>
      <c r="BT20233" s="10"/>
      <c r="BU20233" s="10"/>
    </row>
    <row r="20234" spans="68:73">
      <c r="BP20234" s="8"/>
      <c r="BQ20234" s="8"/>
      <c r="BR20234" s="8"/>
      <c r="BS20234" s="8"/>
      <c r="BT20234" s="8"/>
      <c r="BU20234" s="8"/>
    </row>
    <row r="20235" spans="68:73">
      <c r="BP20235" s="10"/>
      <c r="BQ20235" s="10"/>
      <c r="BR20235" s="10"/>
      <c r="BS20235" s="10"/>
      <c r="BT20235" s="10"/>
      <c r="BU20235" s="10"/>
    </row>
    <row r="20236" spans="68:73">
      <c r="BP20236" s="8"/>
      <c r="BQ20236" s="8"/>
      <c r="BR20236" s="8"/>
      <c r="BS20236" s="8"/>
      <c r="BT20236" s="8"/>
      <c r="BU20236" s="8"/>
    </row>
    <row r="20237" spans="68:73">
      <c r="BP20237" s="10"/>
      <c r="BQ20237" s="10"/>
      <c r="BR20237" s="10"/>
      <c r="BS20237" s="10"/>
      <c r="BT20237" s="10"/>
      <c r="BU20237" s="10"/>
    </row>
    <row r="20238" spans="68:73">
      <c r="BP20238" s="8"/>
      <c r="BQ20238" s="8"/>
      <c r="BR20238" s="8"/>
      <c r="BS20238" s="8"/>
      <c r="BT20238" s="8"/>
      <c r="BU20238" s="8"/>
    </row>
    <row r="20239" spans="68:73">
      <c r="BP20239" s="10"/>
      <c r="BQ20239" s="10"/>
      <c r="BR20239" s="10"/>
      <c r="BS20239" s="10"/>
      <c r="BT20239" s="10"/>
      <c r="BU20239" s="10"/>
    </row>
    <row r="20240" spans="68:73">
      <c r="BP20240" s="8"/>
      <c r="BQ20240" s="8"/>
      <c r="BR20240" s="8"/>
      <c r="BS20240" s="8"/>
      <c r="BT20240" s="8"/>
      <c r="BU20240" s="8"/>
    </row>
    <row r="20241" spans="68:73">
      <c r="BP20241" s="10"/>
      <c r="BQ20241" s="10"/>
      <c r="BR20241" s="10"/>
      <c r="BS20241" s="10"/>
      <c r="BT20241" s="10"/>
      <c r="BU20241" s="10"/>
    </row>
    <row r="20242" spans="68:73">
      <c r="BP20242" s="8"/>
      <c r="BQ20242" s="8"/>
      <c r="BR20242" s="8"/>
      <c r="BS20242" s="8"/>
      <c r="BT20242" s="8"/>
      <c r="BU20242" s="8"/>
    </row>
    <row r="20243" spans="68:73">
      <c r="BP20243" s="10"/>
      <c r="BQ20243" s="10"/>
      <c r="BR20243" s="10"/>
      <c r="BS20243" s="10"/>
      <c r="BT20243" s="10"/>
      <c r="BU20243" s="10"/>
    </row>
    <row r="20244" spans="68:73">
      <c r="BP20244" s="8"/>
      <c r="BQ20244" s="8"/>
      <c r="BR20244" s="8"/>
      <c r="BS20244" s="8"/>
      <c r="BT20244" s="8"/>
      <c r="BU20244" s="8"/>
    </row>
    <row r="20245" spans="68:73">
      <c r="BP20245" s="10"/>
      <c r="BQ20245" s="10"/>
      <c r="BR20245" s="10"/>
      <c r="BS20245" s="10"/>
      <c r="BT20245" s="10"/>
      <c r="BU20245" s="10"/>
    </row>
    <row r="20246" spans="68:73">
      <c r="BP20246" s="8"/>
      <c r="BQ20246" s="8"/>
      <c r="BR20246" s="8"/>
      <c r="BS20246" s="8"/>
      <c r="BT20246" s="8"/>
      <c r="BU20246" s="8"/>
    </row>
    <row r="20247" spans="68:73">
      <c r="BP20247" s="10"/>
      <c r="BQ20247" s="10"/>
      <c r="BR20247" s="10"/>
      <c r="BS20247" s="10"/>
      <c r="BT20247" s="10"/>
      <c r="BU20247" s="10"/>
    </row>
    <row r="20248" spans="68:73">
      <c r="BP20248" s="8"/>
      <c r="BQ20248" s="8"/>
      <c r="BR20248" s="8"/>
      <c r="BS20248" s="8"/>
      <c r="BT20248" s="8"/>
      <c r="BU20248" s="8"/>
    </row>
    <row r="20249" spans="68:73">
      <c r="BP20249" s="10"/>
      <c r="BQ20249" s="10"/>
      <c r="BR20249" s="10"/>
      <c r="BS20249" s="10"/>
      <c r="BT20249" s="10"/>
      <c r="BU20249" s="10"/>
    </row>
    <row r="20250" spans="68:73">
      <c r="BP20250" s="8"/>
      <c r="BQ20250" s="8"/>
      <c r="BR20250" s="8"/>
      <c r="BS20250" s="8"/>
      <c r="BT20250" s="8"/>
      <c r="BU20250" s="8"/>
    </row>
    <row r="20251" spans="68:73">
      <c r="BP20251" s="10"/>
      <c r="BQ20251" s="10"/>
      <c r="BR20251" s="10"/>
      <c r="BS20251" s="10"/>
      <c r="BT20251" s="10"/>
      <c r="BU20251" s="10"/>
    </row>
    <row r="20252" spans="68:73">
      <c r="BP20252" s="8"/>
      <c r="BQ20252" s="8"/>
      <c r="BR20252" s="8"/>
      <c r="BS20252" s="8"/>
      <c r="BT20252" s="8"/>
      <c r="BU20252" s="8"/>
    </row>
    <row r="20253" spans="68:73">
      <c r="BP20253" s="10"/>
      <c r="BQ20253" s="10"/>
      <c r="BR20253" s="10"/>
      <c r="BS20253" s="10"/>
      <c r="BT20253" s="10"/>
      <c r="BU20253" s="10"/>
    </row>
    <row r="20254" spans="68:73">
      <c r="BP20254" s="8"/>
      <c r="BQ20254" s="8"/>
      <c r="BR20254" s="8"/>
      <c r="BS20254" s="8"/>
      <c r="BT20254" s="8"/>
      <c r="BU20254" s="8"/>
    </row>
    <row r="20255" spans="68:73">
      <c r="BP20255" s="10"/>
      <c r="BQ20255" s="10"/>
      <c r="BR20255" s="10"/>
      <c r="BS20255" s="10"/>
      <c r="BT20255" s="10"/>
      <c r="BU20255" s="10"/>
    </row>
    <row r="20256" spans="68:73">
      <c r="BP20256" s="8"/>
      <c r="BQ20256" s="8"/>
      <c r="BR20256" s="8"/>
      <c r="BS20256" s="8"/>
      <c r="BT20256" s="8"/>
      <c r="BU20256" s="8"/>
    </row>
    <row r="20257" spans="68:73">
      <c r="BP20257" s="10"/>
      <c r="BQ20257" s="10"/>
      <c r="BR20257" s="10"/>
      <c r="BS20257" s="10"/>
      <c r="BT20257" s="10"/>
      <c r="BU20257" s="10"/>
    </row>
    <row r="20258" spans="68:73">
      <c r="BP20258" s="8"/>
      <c r="BQ20258" s="8"/>
      <c r="BR20258" s="8"/>
      <c r="BS20258" s="8"/>
      <c r="BT20258" s="8"/>
      <c r="BU20258" s="8"/>
    </row>
    <row r="20259" spans="68:73">
      <c r="BP20259" s="10"/>
      <c r="BQ20259" s="10"/>
      <c r="BR20259" s="10"/>
      <c r="BS20259" s="10"/>
      <c r="BT20259" s="10"/>
      <c r="BU20259" s="10"/>
    </row>
    <row r="20260" spans="68:73">
      <c r="BP20260" s="8"/>
      <c r="BQ20260" s="8"/>
      <c r="BR20260" s="8"/>
      <c r="BS20260" s="8"/>
      <c r="BT20260" s="8"/>
      <c r="BU20260" s="8"/>
    </row>
    <row r="20261" spans="68:73">
      <c r="BP20261" s="10"/>
      <c r="BQ20261" s="10"/>
      <c r="BR20261" s="10"/>
      <c r="BS20261" s="10"/>
      <c r="BT20261" s="10"/>
      <c r="BU20261" s="10"/>
    </row>
    <row r="20262" spans="68:73">
      <c r="BP20262" s="8"/>
      <c r="BQ20262" s="8"/>
      <c r="BR20262" s="8"/>
      <c r="BS20262" s="8"/>
      <c r="BT20262" s="8"/>
      <c r="BU20262" s="8"/>
    </row>
    <row r="20263" spans="68:73">
      <c r="BP20263" s="10"/>
      <c r="BQ20263" s="10"/>
      <c r="BR20263" s="10"/>
      <c r="BS20263" s="10"/>
      <c r="BT20263" s="10"/>
      <c r="BU20263" s="10"/>
    </row>
    <row r="20264" spans="68:73">
      <c r="BP20264" s="8"/>
      <c r="BQ20264" s="8"/>
      <c r="BR20264" s="8"/>
      <c r="BS20264" s="8"/>
      <c r="BT20264" s="8"/>
      <c r="BU20264" s="8"/>
    </row>
    <row r="20265" spans="68:73">
      <c r="BP20265" s="10"/>
      <c r="BQ20265" s="10"/>
      <c r="BR20265" s="10"/>
      <c r="BS20265" s="10"/>
      <c r="BT20265" s="10"/>
      <c r="BU20265" s="10"/>
    </row>
    <row r="20266" spans="68:73">
      <c r="BP20266" s="8"/>
      <c r="BQ20266" s="8"/>
      <c r="BR20266" s="8"/>
      <c r="BS20266" s="8"/>
      <c r="BT20266" s="8"/>
      <c r="BU20266" s="8"/>
    </row>
    <row r="20267" spans="68:73">
      <c r="BP20267" s="10"/>
      <c r="BQ20267" s="10"/>
      <c r="BR20267" s="10"/>
      <c r="BS20267" s="10"/>
      <c r="BT20267" s="10"/>
      <c r="BU20267" s="10"/>
    </row>
    <row r="20268" spans="68:73">
      <c r="BP20268" s="8"/>
      <c r="BQ20268" s="8"/>
      <c r="BR20268" s="8"/>
      <c r="BS20268" s="8"/>
      <c r="BT20268" s="8"/>
      <c r="BU20268" s="8"/>
    </row>
    <row r="20269" spans="68:73">
      <c r="BP20269" s="10"/>
      <c r="BQ20269" s="10"/>
      <c r="BR20269" s="10"/>
      <c r="BS20269" s="10"/>
      <c r="BT20269" s="10"/>
      <c r="BU20269" s="10"/>
    </row>
    <row r="20270" spans="68:73">
      <c r="BP20270" s="8"/>
      <c r="BQ20270" s="8"/>
      <c r="BR20270" s="8"/>
      <c r="BS20270" s="8"/>
      <c r="BT20270" s="8"/>
      <c r="BU20270" s="8"/>
    </row>
    <row r="20271" spans="68:73">
      <c r="BP20271" s="10"/>
      <c r="BQ20271" s="10"/>
      <c r="BR20271" s="10"/>
      <c r="BS20271" s="10"/>
      <c r="BT20271" s="10"/>
      <c r="BU20271" s="10"/>
    </row>
    <row r="20272" spans="68:73">
      <c r="BP20272" s="8"/>
      <c r="BQ20272" s="8"/>
      <c r="BR20272" s="8"/>
      <c r="BS20272" s="8"/>
      <c r="BT20272" s="8"/>
      <c r="BU20272" s="8"/>
    </row>
    <row r="20273" spans="68:73">
      <c r="BP20273" s="10"/>
      <c r="BQ20273" s="10"/>
      <c r="BR20273" s="10"/>
      <c r="BS20273" s="10"/>
      <c r="BT20273" s="10"/>
      <c r="BU20273" s="10"/>
    </row>
    <row r="20274" spans="68:73">
      <c r="BP20274" s="8"/>
      <c r="BQ20274" s="8"/>
      <c r="BR20274" s="8"/>
      <c r="BS20274" s="8"/>
      <c r="BT20274" s="8"/>
      <c r="BU20274" s="8"/>
    </row>
    <row r="20275" spans="68:73">
      <c r="BP20275" s="10"/>
      <c r="BQ20275" s="10"/>
      <c r="BR20275" s="10"/>
      <c r="BS20275" s="10"/>
      <c r="BT20275" s="10"/>
      <c r="BU20275" s="10"/>
    </row>
    <row r="20276" spans="68:73">
      <c r="BP20276" s="8"/>
      <c r="BQ20276" s="8"/>
      <c r="BR20276" s="8"/>
      <c r="BS20276" s="8"/>
      <c r="BT20276" s="8"/>
      <c r="BU20276" s="8"/>
    </row>
    <row r="20277" spans="68:73">
      <c r="BP20277" s="10"/>
      <c r="BQ20277" s="10"/>
      <c r="BR20277" s="10"/>
      <c r="BS20277" s="10"/>
      <c r="BT20277" s="10"/>
      <c r="BU20277" s="10"/>
    </row>
    <row r="20278" spans="68:73">
      <c r="BP20278" s="8"/>
      <c r="BQ20278" s="8"/>
      <c r="BR20278" s="8"/>
      <c r="BS20278" s="8"/>
      <c r="BT20278" s="8"/>
      <c r="BU20278" s="8"/>
    </row>
    <row r="20279" spans="68:73">
      <c r="BP20279" s="10"/>
      <c r="BQ20279" s="10"/>
      <c r="BR20279" s="10"/>
      <c r="BS20279" s="10"/>
      <c r="BT20279" s="10"/>
      <c r="BU20279" s="10"/>
    </row>
    <row r="20280" spans="68:73">
      <c r="BP20280" s="8"/>
      <c r="BQ20280" s="8"/>
      <c r="BR20280" s="8"/>
      <c r="BS20280" s="8"/>
      <c r="BT20280" s="8"/>
      <c r="BU20280" s="8"/>
    </row>
    <row r="20281" spans="68:73">
      <c r="BP20281" s="10"/>
      <c r="BQ20281" s="10"/>
      <c r="BR20281" s="10"/>
      <c r="BS20281" s="10"/>
      <c r="BT20281" s="10"/>
      <c r="BU20281" s="10"/>
    </row>
    <row r="20282" spans="68:73">
      <c r="BP20282" s="8"/>
      <c r="BQ20282" s="8"/>
      <c r="BR20282" s="8"/>
      <c r="BS20282" s="8"/>
      <c r="BT20282" s="8"/>
      <c r="BU20282" s="8"/>
    </row>
    <row r="20283" spans="68:73">
      <c r="BP20283" s="10"/>
      <c r="BQ20283" s="10"/>
      <c r="BR20283" s="10"/>
      <c r="BS20283" s="10"/>
      <c r="BT20283" s="10"/>
      <c r="BU20283" s="10"/>
    </row>
    <row r="20284" spans="68:73">
      <c r="BP20284" s="8"/>
      <c r="BQ20284" s="8"/>
      <c r="BR20284" s="8"/>
      <c r="BS20284" s="8"/>
      <c r="BT20284" s="8"/>
      <c r="BU20284" s="8"/>
    </row>
    <row r="20285" spans="68:73">
      <c r="BP20285" s="10"/>
      <c r="BQ20285" s="10"/>
      <c r="BR20285" s="10"/>
      <c r="BS20285" s="10"/>
      <c r="BT20285" s="10"/>
      <c r="BU20285" s="10"/>
    </row>
    <row r="20286" spans="68:73">
      <c r="BP20286" s="8"/>
      <c r="BQ20286" s="8"/>
      <c r="BR20286" s="8"/>
      <c r="BS20286" s="8"/>
      <c r="BT20286" s="8"/>
      <c r="BU20286" s="8"/>
    </row>
    <row r="20287" spans="68:73">
      <c r="BP20287" s="10"/>
      <c r="BQ20287" s="10"/>
      <c r="BR20287" s="10"/>
      <c r="BS20287" s="10"/>
      <c r="BT20287" s="10"/>
      <c r="BU20287" s="10"/>
    </row>
    <row r="20288" spans="68:73">
      <c r="BP20288" s="8"/>
      <c r="BQ20288" s="8"/>
      <c r="BR20288" s="8"/>
      <c r="BS20288" s="8"/>
      <c r="BT20288" s="8"/>
      <c r="BU20288" s="8"/>
    </row>
    <row r="20289" spans="68:73">
      <c r="BP20289" s="10"/>
      <c r="BQ20289" s="10"/>
      <c r="BR20289" s="10"/>
      <c r="BS20289" s="10"/>
      <c r="BT20289" s="10"/>
      <c r="BU20289" s="10"/>
    </row>
    <row r="20290" spans="68:73">
      <c r="BP20290" s="8"/>
      <c r="BQ20290" s="8"/>
      <c r="BR20290" s="8"/>
      <c r="BS20290" s="8"/>
      <c r="BT20290" s="8"/>
      <c r="BU20290" s="8"/>
    </row>
    <row r="20291" spans="68:73">
      <c r="BP20291" s="10"/>
      <c r="BQ20291" s="10"/>
      <c r="BR20291" s="10"/>
      <c r="BS20291" s="10"/>
      <c r="BT20291" s="10"/>
      <c r="BU20291" s="10"/>
    </row>
    <row r="20292" spans="68:73">
      <c r="BP20292" s="8"/>
      <c r="BQ20292" s="8"/>
      <c r="BR20292" s="8"/>
      <c r="BS20292" s="8"/>
      <c r="BT20292" s="8"/>
      <c r="BU20292" s="8"/>
    </row>
    <row r="20293" spans="68:73">
      <c r="BP20293" s="10"/>
      <c r="BQ20293" s="10"/>
      <c r="BR20293" s="10"/>
      <c r="BS20293" s="10"/>
      <c r="BT20293" s="10"/>
      <c r="BU20293" s="10"/>
    </row>
    <row r="20294" spans="68:73">
      <c r="BP20294" s="8"/>
      <c r="BQ20294" s="8"/>
      <c r="BR20294" s="8"/>
      <c r="BS20294" s="8"/>
      <c r="BT20294" s="8"/>
      <c r="BU20294" s="8"/>
    </row>
    <row r="20295" spans="68:73">
      <c r="BP20295" s="10"/>
      <c r="BQ20295" s="10"/>
      <c r="BR20295" s="10"/>
      <c r="BS20295" s="10"/>
      <c r="BT20295" s="10"/>
      <c r="BU20295" s="10"/>
    </row>
    <row r="20296" spans="68:73">
      <c r="BP20296" s="8"/>
      <c r="BQ20296" s="8"/>
      <c r="BR20296" s="8"/>
      <c r="BS20296" s="8"/>
      <c r="BT20296" s="8"/>
      <c r="BU20296" s="8"/>
    </row>
    <row r="20297" spans="68:73">
      <c r="BP20297" s="10"/>
      <c r="BQ20297" s="10"/>
      <c r="BR20297" s="10"/>
      <c r="BS20297" s="10"/>
      <c r="BT20297" s="10"/>
      <c r="BU20297" s="10"/>
    </row>
    <row r="20298" spans="68:73">
      <c r="BP20298" s="8"/>
      <c r="BQ20298" s="8"/>
      <c r="BR20298" s="8"/>
      <c r="BS20298" s="8"/>
      <c r="BT20298" s="8"/>
      <c r="BU20298" s="8"/>
    </row>
    <row r="20299" spans="68:73">
      <c r="BP20299" s="10"/>
      <c r="BQ20299" s="10"/>
      <c r="BR20299" s="10"/>
      <c r="BS20299" s="10"/>
      <c r="BT20299" s="10"/>
      <c r="BU20299" s="10"/>
    </row>
    <row r="20300" spans="68:73">
      <c r="BP20300" s="8"/>
      <c r="BQ20300" s="8"/>
      <c r="BR20300" s="8"/>
      <c r="BS20300" s="8"/>
      <c r="BT20300" s="8"/>
      <c r="BU20300" s="8"/>
    </row>
    <row r="20301" spans="68:73">
      <c r="BP20301" s="10"/>
      <c r="BQ20301" s="10"/>
      <c r="BR20301" s="10"/>
      <c r="BS20301" s="10"/>
      <c r="BT20301" s="10"/>
      <c r="BU20301" s="10"/>
    </row>
    <row r="20302" spans="68:73">
      <c r="BP20302" s="8"/>
      <c r="BQ20302" s="8"/>
      <c r="BR20302" s="8"/>
      <c r="BS20302" s="8"/>
      <c r="BT20302" s="8"/>
      <c r="BU20302" s="8"/>
    </row>
    <row r="20303" spans="68:73">
      <c r="BP20303" s="10"/>
      <c r="BQ20303" s="10"/>
      <c r="BR20303" s="10"/>
      <c r="BS20303" s="10"/>
      <c r="BT20303" s="10"/>
      <c r="BU20303" s="10"/>
    </row>
    <row r="20304" spans="68:73">
      <c r="BP20304" s="8"/>
      <c r="BQ20304" s="8"/>
      <c r="BR20304" s="8"/>
      <c r="BS20304" s="8"/>
      <c r="BT20304" s="8"/>
      <c r="BU20304" s="8"/>
    </row>
    <row r="20305" spans="68:73">
      <c r="BP20305" s="10"/>
      <c r="BQ20305" s="10"/>
      <c r="BR20305" s="10"/>
      <c r="BS20305" s="10"/>
      <c r="BT20305" s="10"/>
      <c r="BU20305" s="10"/>
    </row>
    <row r="20306" spans="68:73">
      <c r="BP20306" s="8"/>
      <c r="BQ20306" s="8"/>
      <c r="BR20306" s="8"/>
      <c r="BS20306" s="8"/>
      <c r="BT20306" s="8"/>
      <c r="BU20306" s="8"/>
    </row>
    <row r="20307" spans="68:73">
      <c r="BP20307" s="10"/>
      <c r="BQ20307" s="10"/>
      <c r="BR20307" s="10"/>
      <c r="BS20307" s="10"/>
      <c r="BT20307" s="10"/>
      <c r="BU20307" s="10"/>
    </row>
    <row r="20308" spans="68:73">
      <c r="BP20308" s="8"/>
      <c r="BQ20308" s="8"/>
      <c r="BR20308" s="8"/>
      <c r="BS20308" s="8"/>
      <c r="BT20308" s="8"/>
      <c r="BU20308" s="8"/>
    </row>
    <row r="20309" spans="68:73">
      <c r="BP20309" s="10"/>
      <c r="BQ20309" s="10"/>
      <c r="BR20309" s="10"/>
      <c r="BS20309" s="10"/>
      <c r="BT20309" s="10"/>
      <c r="BU20309" s="10"/>
    </row>
    <row r="20310" spans="68:73">
      <c r="BP20310" s="8"/>
      <c r="BQ20310" s="8"/>
      <c r="BR20310" s="8"/>
      <c r="BS20310" s="8"/>
      <c r="BT20310" s="8"/>
      <c r="BU20310" s="8"/>
    </row>
    <row r="20311" spans="68:73">
      <c r="BP20311" s="10"/>
      <c r="BQ20311" s="10"/>
      <c r="BR20311" s="10"/>
      <c r="BS20311" s="10"/>
      <c r="BT20311" s="10"/>
      <c r="BU20311" s="10"/>
    </row>
    <row r="20312" spans="68:73">
      <c r="BP20312" s="8"/>
      <c r="BQ20312" s="8"/>
      <c r="BR20312" s="8"/>
      <c r="BS20312" s="8"/>
      <c r="BT20312" s="8"/>
      <c r="BU20312" s="8"/>
    </row>
    <row r="20313" spans="68:73">
      <c r="BP20313" s="10"/>
      <c r="BQ20313" s="10"/>
      <c r="BR20313" s="10"/>
      <c r="BS20313" s="10"/>
      <c r="BT20313" s="10"/>
      <c r="BU20313" s="10"/>
    </row>
    <row r="20314" spans="68:73">
      <c r="BP20314" s="8"/>
      <c r="BQ20314" s="8"/>
      <c r="BR20314" s="8"/>
      <c r="BS20314" s="8"/>
      <c r="BT20314" s="8"/>
      <c r="BU20314" s="8"/>
    </row>
    <row r="20315" spans="68:73">
      <c r="BP20315" s="10"/>
      <c r="BQ20315" s="10"/>
      <c r="BR20315" s="10"/>
      <c r="BS20315" s="10"/>
      <c r="BT20315" s="10"/>
      <c r="BU20315" s="10"/>
    </row>
    <row r="20316" spans="68:73">
      <c r="BP20316" s="8"/>
      <c r="BQ20316" s="8"/>
      <c r="BR20316" s="8"/>
      <c r="BS20316" s="8"/>
      <c r="BT20316" s="8"/>
      <c r="BU20316" s="8"/>
    </row>
    <row r="20317" spans="68:73">
      <c r="BP20317" s="10"/>
      <c r="BQ20317" s="10"/>
      <c r="BR20317" s="10"/>
      <c r="BS20317" s="10"/>
      <c r="BT20317" s="10"/>
      <c r="BU20317" s="10"/>
    </row>
    <row r="20318" spans="68:73">
      <c r="BP20318" s="8"/>
      <c r="BQ20318" s="8"/>
      <c r="BR20318" s="8"/>
      <c r="BS20318" s="8"/>
      <c r="BT20318" s="8"/>
      <c r="BU20318" s="8"/>
    </row>
    <row r="20319" spans="68:73">
      <c r="BP20319" s="10"/>
      <c r="BQ20319" s="10"/>
      <c r="BR20319" s="10"/>
      <c r="BS20319" s="10"/>
      <c r="BT20319" s="10"/>
      <c r="BU20319" s="10"/>
    </row>
    <row r="20320" spans="68:73">
      <c r="BP20320" s="8"/>
      <c r="BQ20320" s="8"/>
      <c r="BR20320" s="8"/>
      <c r="BS20320" s="8"/>
      <c r="BT20320" s="8"/>
      <c r="BU20320" s="8"/>
    </row>
    <row r="20321" spans="68:73">
      <c r="BP20321" s="10"/>
      <c r="BQ20321" s="10"/>
      <c r="BR20321" s="10"/>
      <c r="BS20321" s="10"/>
      <c r="BT20321" s="10"/>
      <c r="BU20321" s="10"/>
    </row>
    <row r="20322" spans="68:73">
      <c r="BP20322" s="8"/>
      <c r="BQ20322" s="8"/>
      <c r="BR20322" s="8"/>
      <c r="BS20322" s="8"/>
      <c r="BT20322" s="8"/>
      <c r="BU20322" s="8"/>
    </row>
    <row r="20323" spans="68:73">
      <c r="BP20323" s="10"/>
      <c r="BQ20323" s="10"/>
      <c r="BR20323" s="10"/>
      <c r="BS20323" s="10"/>
      <c r="BT20323" s="10"/>
      <c r="BU20323" s="10"/>
    </row>
    <row r="20324" spans="68:73">
      <c r="BP20324" s="8"/>
      <c r="BQ20324" s="8"/>
      <c r="BR20324" s="8"/>
      <c r="BS20324" s="8"/>
      <c r="BT20324" s="8"/>
      <c r="BU20324" s="8"/>
    </row>
    <row r="20325" spans="68:73">
      <c r="BP20325" s="10"/>
      <c r="BQ20325" s="10"/>
      <c r="BR20325" s="10"/>
      <c r="BS20325" s="10"/>
      <c r="BT20325" s="10"/>
      <c r="BU20325" s="10"/>
    </row>
    <row r="20326" spans="68:73">
      <c r="BP20326" s="8"/>
      <c r="BQ20326" s="8"/>
      <c r="BR20326" s="8"/>
      <c r="BS20326" s="8"/>
      <c r="BT20326" s="8"/>
      <c r="BU20326" s="8"/>
    </row>
    <row r="20327" spans="68:73">
      <c r="BP20327" s="10"/>
      <c r="BQ20327" s="10"/>
      <c r="BR20327" s="10"/>
      <c r="BS20327" s="10"/>
      <c r="BT20327" s="10"/>
      <c r="BU20327" s="10"/>
    </row>
    <row r="20328" spans="68:73">
      <c r="BP20328" s="8"/>
      <c r="BQ20328" s="8"/>
      <c r="BR20328" s="8"/>
      <c r="BS20328" s="8"/>
      <c r="BT20328" s="8"/>
      <c r="BU20328" s="8"/>
    </row>
    <row r="20329" spans="68:73">
      <c r="BP20329" s="10"/>
      <c r="BQ20329" s="10"/>
      <c r="BR20329" s="10"/>
      <c r="BS20329" s="10"/>
      <c r="BT20329" s="10"/>
      <c r="BU20329" s="10"/>
    </row>
    <row r="20330" spans="68:73">
      <c r="BP20330" s="8"/>
      <c r="BQ20330" s="8"/>
      <c r="BR20330" s="8"/>
      <c r="BS20330" s="8"/>
      <c r="BT20330" s="8"/>
      <c r="BU20330" s="8"/>
    </row>
    <row r="20331" spans="68:73">
      <c r="BP20331" s="10"/>
      <c r="BQ20331" s="10"/>
      <c r="BR20331" s="10"/>
      <c r="BS20331" s="10"/>
      <c r="BT20331" s="10"/>
      <c r="BU20331" s="10"/>
    </row>
    <row r="20332" spans="68:73">
      <c r="BP20332" s="8"/>
      <c r="BQ20332" s="8"/>
      <c r="BR20332" s="8"/>
      <c r="BS20332" s="8"/>
      <c r="BT20332" s="8"/>
      <c r="BU20332" s="8"/>
    </row>
    <row r="20333" spans="68:73">
      <c r="BP20333" s="10"/>
      <c r="BQ20333" s="10"/>
      <c r="BR20333" s="10"/>
      <c r="BS20333" s="10"/>
      <c r="BT20333" s="10"/>
      <c r="BU20333" s="10"/>
    </row>
    <row r="20334" spans="68:73">
      <c r="BP20334" s="8"/>
      <c r="BQ20334" s="8"/>
      <c r="BR20334" s="8"/>
      <c r="BS20334" s="8"/>
      <c r="BT20334" s="8"/>
      <c r="BU20334" s="8"/>
    </row>
    <row r="20335" spans="68:73">
      <c r="BP20335" s="10"/>
      <c r="BQ20335" s="10"/>
      <c r="BR20335" s="10"/>
      <c r="BS20335" s="10"/>
      <c r="BT20335" s="10"/>
      <c r="BU20335" s="10"/>
    </row>
    <row r="20336" spans="68:73">
      <c r="BP20336" s="8"/>
      <c r="BQ20336" s="8"/>
      <c r="BR20336" s="8"/>
      <c r="BS20336" s="8"/>
      <c r="BT20336" s="8"/>
      <c r="BU20336" s="8"/>
    </row>
    <row r="20337" spans="68:73">
      <c r="BP20337" s="10"/>
      <c r="BQ20337" s="10"/>
      <c r="BR20337" s="10"/>
      <c r="BS20337" s="10"/>
      <c r="BT20337" s="10"/>
      <c r="BU20337" s="10"/>
    </row>
    <row r="20338" spans="68:73">
      <c r="BP20338" s="8"/>
      <c r="BQ20338" s="8"/>
      <c r="BR20338" s="8"/>
      <c r="BS20338" s="8"/>
      <c r="BT20338" s="8"/>
      <c r="BU20338" s="8"/>
    </row>
    <row r="20339" spans="68:73">
      <c r="BP20339" s="10"/>
      <c r="BQ20339" s="10"/>
      <c r="BR20339" s="10"/>
      <c r="BS20339" s="10"/>
      <c r="BT20339" s="10"/>
      <c r="BU20339" s="10"/>
    </row>
    <row r="20340" spans="68:73">
      <c r="BP20340" s="8"/>
      <c r="BQ20340" s="8"/>
      <c r="BR20340" s="8"/>
      <c r="BS20340" s="8"/>
      <c r="BT20340" s="8"/>
      <c r="BU20340" s="8"/>
    </row>
    <row r="20341" spans="68:73">
      <c r="BP20341" s="10"/>
      <c r="BQ20341" s="10"/>
      <c r="BR20341" s="10"/>
      <c r="BS20341" s="10"/>
      <c r="BT20341" s="10"/>
      <c r="BU20341" s="10"/>
    </row>
    <row r="20342" spans="68:73">
      <c r="BP20342" s="8"/>
      <c r="BQ20342" s="8"/>
      <c r="BR20342" s="8"/>
      <c r="BS20342" s="8"/>
      <c r="BT20342" s="8"/>
      <c r="BU20342" s="8"/>
    </row>
    <row r="20343" spans="68:73">
      <c r="BP20343" s="10"/>
      <c r="BQ20343" s="10"/>
      <c r="BR20343" s="10"/>
      <c r="BS20343" s="10"/>
      <c r="BT20343" s="10"/>
      <c r="BU20343" s="10"/>
    </row>
    <row r="20344" spans="68:73">
      <c r="BP20344" s="8"/>
      <c r="BQ20344" s="8"/>
      <c r="BR20344" s="8"/>
      <c r="BS20344" s="8"/>
      <c r="BT20344" s="8"/>
      <c r="BU20344" s="8"/>
    </row>
    <row r="20345" spans="68:73">
      <c r="BP20345" s="10"/>
      <c r="BQ20345" s="10"/>
      <c r="BR20345" s="10"/>
      <c r="BS20345" s="10"/>
      <c r="BT20345" s="10"/>
      <c r="BU20345" s="10"/>
    </row>
    <row r="20346" spans="68:73">
      <c r="BP20346" s="8"/>
      <c r="BQ20346" s="8"/>
      <c r="BR20346" s="8"/>
      <c r="BS20346" s="8"/>
      <c r="BT20346" s="8"/>
      <c r="BU20346" s="8"/>
    </row>
    <row r="20347" spans="68:73">
      <c r="BP20347" s="10"/>
      <c r="BQ20347" s="10"/>
      <c r="BR20347" s="10"/>
      <c r="BS20347" s="10"/>
      <c r="BT20347" s="10"/>
      <c r="BU20347" s="10"/>
    </row>
    <row r="20348" spans="68:73">
      <c r="BP20348" s="8"/>
      <c r="BQ20348" s="8"/>
      <c r="BR20348" s="8"/>
      <c r="BS20348" s="8"/>
      <c r="BT20348" s="8"/>
      <c r="BU20348" s="8"/>
    </row>
    <row r="20349" spans="68:73">
      <c r="BP20349" s="10"/>
      <c r="BQ20349" s="10"/>
      <c r="BR20349" s="10"/>
      <c r="BS20349" s="10"/>
      <c r="BT20349" s="10"/>
      <c r="BU20349" s="10"/>
    </row>
    <row r="20350" spans="68:73">
      <c r="BP20350" s="8"/>
      <c r="BQ20350" s="8"/>
      <c r="BR20350" s="8"/>
      <c r="BS20350" s="8"/>
      <c r="BT20350" s="8"/>
      <c r="BU20350" s="8"/>
    </row>
    <row r="20351" spans="68:73">
      <c r="BP20351" s="10"/>
      <c r="BQ20351" s="10"/>
      <c r="BR20351" s="10"/>
      <c r="BS20351" s="10"/>
      <c r="BT20351" s="10"/>
      <c r="BU20351" s="10"/>
    </row>
    <row r="20352" spans="68:73">
      <c r="BP20352" s="8"/>
      <c r="BQ20352" s="8"/>
      <c r="BR20352" s="8"/>
      <c r="BS20352" s="8"/>
      <c r="BT20352" s="8"/>
      <c r="BU20352" s="8"/>
    </row>
    <row r="20353" spans="68:73">
      <c r="BP20353" s="10"/>
      <c r="BQ20353" s="10"/>
      <c r="BR20353" s="10"/>
      <c r="BS20353" s="10"/>
      <c r="BT20353" s="10"/>
      <c r="BU20353" s="10"/>
    </row>
    <row r="20354" spans="68:73">
      <c r="BP20354" s="8"/>
      <c r="BQ20354" s="8"/>
      <c r="BR20354" s="8"/>
      <c r="BS20354" s="8"/>
      <c r="BT20354" s="8"/>
      <c r="BU20354" s="8"/>
    </row>
    <row r="20355" spans="68:73">
      <c r="BP20355" s="10"/>
      <c r="BQ20355" s="10"/>
      <c r="BR20355" s="10"/>
      <c r="BS20355" s="10"/>
      <c r="BT20355" s="10"/>
      <c r="BU20355" s="10"/>
    </row>
    <row r="20356" spans="68:73">
      <c r="BP20356" s="8"/>
      <c r="BQ20356" s="8"/>
      <c r="BR20356" s="8"/>
      <c r="BS20356" s="8"/>
      <c r="BT20356" s="8"/>
      <c r="BU20356" s="8"/>
    </row>
    <row r="20357" spans="68:73">
      <c r="BP20357" s="10"/>
      <c r="BQ20357" s="10"/>
      <c r="BR20357" s="10"/>
      <c r="BS20357" s="10"/>
      <c r="BT20357" s="10"/>
      <c r="BU20357" s="10"/>
    </row>
    <row r="20358" spans="68:73">
      <c r="BP20358" s="8"/>
      <c r="BQ20358" s="8"/>
      <c r="BR20358" s="8"/>
      <c r="BS20358" s="8"/>
      <c r="BT20358" s="8"/>
      <c r="BU20358" s="8"/>
    </row>
    <row r="20359" spans="68:73">
      <c r="BP20359" s="10"/>
      <c r="BQ20359" s="10"/>
      <c r="BR20359" s="10"/>
      <c r="BS20359" s="10"/>
      <c r="BT20359" s="10"/>
      <c r="BU20359" s="10"/>
    </row>
    <row r="20360" spans="68:73">
      <c r="BP20360" s="8"/>
      <c r="BQ20360" s="8"/>
      <c r="BR20360" s="8"/>
      <c r="BS20360" s="8"/>
      <c r="BT20360" s="8"/>
      <c r="BU20360" s="8"/>
    </row>
    <row r="20361" spans="68:73">
      <c r="BP20361" s="10"/>
      <c r="BQ20361" s="10"/>
      <c r="BR20361" s="10"/>
      <c r="BS20361" s="10"/>
      <c r="BT20361" s="10"/>
      <c r="BU20361" s="10"/>
    </row>
    <row r="20362" spans="68:73">
      <c r="BP20362" s="8"/>
      <c r="BQ20362" s="8"/>
      <c r="BR20362" s="8"/>
      <c r="BS20362" s="8"/>
      <c r="BT20362" s="8"/>
      <c r="BU20362" s="8"/>
    </row>
    <row r="20363" spans="68:73">
      <c r="BP20363" s="10"/>
      <c r="BQ20363" s="10"/>
      <c r="BR20363" s="10"/>
      <c r="BS20363" s="10"/>
      <c r="BT20363" s="10"/>
      <c r="BU20363" s="10"/>
    </row>
    <row r="20364" spans="68:73">
      <c r="BP20364" s="8"/>
      <c r="BQ20364" s="8"/>
      <c r="BR20364" s="8"/>
      <c r="BS20364" s="8"/>
      <c r="BT20364" s="8"/>
      <c r="BU20364" s="8"/>
    </row>
    <row r="20365" spans="68:73">
      <c r="BP20365" s="10"/>
      <c r="BQ20365" s="10"/>
      <c r="BR20365" s="10"/>
      <c r="BS20365" s="10"/>
      <c r="BT20365" s="10"/>
      <c r="BU20365" s="10"/>
    </row>
    <row r="20366" spans="68:73">
      <c r="BP20366" s="8"/>
      <c r="BQ20366" s="8"/>
      <c r="BR20366" s="8"/>
      <c r="BS20366" s="8"/>
      <c r="BT20366" s="8"/>
      <c r="BU20366" s="8"/>
    </row>
    <row r="20367" spans="68:73">
      <c r="BP20367" s="10"/>
      <c r="BQ20367" s="10"/>
      <c r="BR20367" s="10"/>
      <c r="BS20367" s="10"/>
      <c r="BT20367" s="10"/>
      <c r="BU20367" s="10"/>
    </row>
    <row r="20368" spans="68:73">
      <c r="BP20368" s="8"/>
      <c r="BQ20368" s="8"/>
      <c r="BR20368" s="8"/>
      <c r="BS20368" s="8"/>
      <c r="BT20368" s="8"/>
      <c r="BU20368" s="8"/>
    </row>
    <row r="20369" spans="68:73">
      <c r="BP20369" s="10"/>
      <c r="BQ20369" s="10"/>
      <c r="BR20369" s="10"/>
      <c r="BS20369" s="10"/>
      <c r="BT20369" s="10"/>
      <c r="BU20369" s="10"/>
    </row>
    <row r="20370" spans="68:73">
      <c r="BP20370" s="8"/>
      <c r="BQ20370" s="8"/>
      <c r="BR20370" s="8"/>
      <c r="BS20370" s="8"/>
      <c r="BT20370" s="8"/>
      <c r="BU20370" s="8"/>
    </row>
    <row r="20371" spans="68:73">
      <c r="BP20371" s="10"/>
      <c r="BQ20371" s="10"/>
      <c r="BR20371" s="10"/>
      <c r="BS20371" s="10"/>
      <c r="BT20371" s="10"/>
      <c r="BU20371" s="10"/>
    </row>
    <row r="20372" spans="68:73">
      <c r="BP20372" s="8"/>
      <c r="BQ20372" s="8"/>
      <c r="BR20372" s="8"/>
      <c r="BS20372" s="8"/>
      <c r="BT20372" s="8"/>
      <c r="BU20372" s="8"/>
    </row>
    <row r="20373" spans="68:73">
      <c r="BP20373" s="10"/>
      <c r="BQ20373" s="10"/>
      <c r="BR20373" s="10"/>
      <c r="BS20373" s="10"/>
      <c r="BT20373" s="10"/>
      <c r="BU20373" s="10"/>
    </row>
    <row r="20374" spans="68:73">
      <c r="BP20374" s="8"/>
      <c r="BQ20374" s="8"/>
      <c r="BR20374" s="8"/>
      <c r="BS20374" s="8"/>
      <c r="BT20374" s="8"/>
      <c r="BU20374" s="8"/>
    </row>
    <row r="20375" spans="68:73">
      <c r="BP20375" s="10"/>
      <c r="BQ20375" s="10"/>
      <c r="BR20375" s="10"/>
      <c r="BS20375" s="10"/>
      <c r="BT20375" s="10"/>
      <c r="BU20375" s="10"/>
    </row>
    <row r="20376" spans="68:73">
      <c r="BP20376" s="8"/>
      <c r="BQ20376" s="8"/>
      <c r="BR20376" s="8"/>
      <c r="BS20376" s="8"/>
      <c r="BT20376" s="8"/>
      <c r="BU20376" s="8"/>
    </row>
    <row r="20377" spans="68:73">
      <c r="BP20377" s="10"/>
      <c r="BQ20377" s="10"/>
      <c r="BR20377" s="10"/>
      <c r="BS20377" s="10"/>
      <c r="BT20377" s="10"/>
      <c r="BU20377" s="10"/>
    </row>
    <row r="20378" spans="68:73">
      <c r="BP20378" s="8"/>
      <c r="BQ20378" s="8"/>
      <c r="BR20378" s="8"/>
      <c r="BS20378" s="8"/>
      <c r="BT20378" s="8"/>
      <c r="BU20378" s="8"/>
    </row>
    <row r="20379" spans="68:73">
      <c r="BP20379" s="10"/>
      <c r="BQ20379" s="10"/>
      <c r="BR20379" s="10"/>
      <c r="BS20379" s="10"/>
      <c r="BT20379" s="10"/>
      <c r="BU20379" s="10"/>
    </row>
    <row r="20380" spans="68:73">
      <c r="BP20380" s="8"/>
      <c r="BQ20380" s="8"/>
      <c r="BR20380" s="8"/>
      <c r="BS20380" s="8"/>
      <c r="BT20380" s="8"/>
      <c r="BU20380" s="8"/>
    </row>
    <row r="20381" spans="68:73">
      <c r="BP20381" s="10"/>
      <c r="BQ20381" s="10"/>
      <c r="BR20381" s="10"/>
      <c r="BS20381" s="10"/>
      <c r="BT20381" s="10"/>
      <c r="BU20381" s="10"/>
    </row>
    <row r="20382" spans="68:73">
      <c r="BP20382" s="8"/>
      <c r="BQ20382" s="8"/>
      <c r="BR20382" s="8"/>
      <c r="BS20382" s="8"/>
      <c r="BT20382" s="8"/>
      <c r="BU20382" s="8"/>
    </row>
    <row r="20383" spans="68:73">
      <c r="BP20383" s="10"/>
      <c r="BQ20383" s="10"/>
      <c r="BR20383" s="10"/>
      <c r="BS20383" s="10"/>
      <c r="BT20383" s="10"/>
      <c r="BU20383" s="10"/>
    </row>
    <row r="20384" spans="68:73">
      <c r="BP20384" s="8"/>
      <c r="BQ20384" s="8"/>
      <c r="BR20384" s="8"/>
      <c r="BS20384" s="8"/>
      <c r="BT20384" s="8"/>
      <c r="BU20384" s="8"/>
    </row>
    <row r="20385" spans="68:73">
      <c r="BP20385" s="10"/>
      <c r="BQ20385" s="10"/>
      <c r="BR20385" s="10"/>
      <c r="BS20385" s="10"/>
      <c r="BT20385" s="10"/>
      <c r="BU20385" s="10"/>
    </row>
    <row r="20386" spans="68:73">
      <c r="BP20386" s="8"/>
      <c r="BQ20386" s="8"/>
      <c r="BR20386" s="8"/>
      <c r="BS20386" s="8"/>
      <c r="BT20386" s="8"/>
      <c r="BU20386" s="8"/>
    </row>
    <row r="20387" spans="68:73">
      <c r="BP20387" s="10"/>
      <c r="BQ20387" s="10"/>
      <c r="BR20387" s="10"/>
      <c r="BS20387" s="10"/>
      <c r="BT20387" s="10"/>
      <c r="BU20387" s="10"/>
    </row>
    <row r="20388" spans="68:73">
      <c r="BP20388" s="8"/>
      <c r="BQ20388" s="8"/>
      <c r="BR20388" s="8"/>
      <c r="BS20388" s="8"/>
      <c r="BT20388" s="8"/>
      <c r="BU20388" s="8"/>
    </row>
    <row r="20389" spans="68:73">
      <c r="BP20389" s="10"/>
      <c r="BQ20389" s="10"/>
      <c r="BR20389" s="10"/>
      <c r="BS20389" s="10"/>
      <c r="BT20389" s="10"/>
      <c r="BU20389" s="10"/>
    </row>
    <row r="20390" spans="68:73">
      <c r="BP20390" s="8"/>
      <c r="BQ20390" s="8"/>
      <c r="BR20390" s="8"/>
      <c r="BS20390" s="8"/>
      <c r="BT20390" s="8"/>
      <c r="BU20390" s="8"/>
    </row>
    <row r="20391" spans="68:73">
      <c r="BP20391" s="10"/>
      <c r="BQ20391" s="10"/>
      <c r="BR20391" s="10"/>
      <c r="BS20391" s="10"/>
      <c r="BT20391" s="10"/>
      <c r="BU20391" s="10"/>
    </row>
    <row r="20392" spans="68:73">
      <c r="BP20392" s="8"/>
      <c r="BQ20392" s="8"/>
      <c r="BR20392" s="8"/>
      <c r="BS20392" s="8"/>
      <c r="BT20392" s="8"/>
      <c r="BU20392" s="8"/>
    </row>
    <row r="20393" spans="68:73">
      <c r="BP20393" s="10"/>
      <c r="BQ20393" s="10"/>
      <c r="BR20393" s="10"/>
      <c r="BS20393" s="10"/>
      <c r="BT20393" s="10"/>
      <c r="BU20393" s="10"/>
    </row>
    <row r="20394" spans="68:73">
      <c r="BP20394" s="8"/>
      <c r="BQ20394" s="8"/>
      <c r="BR20394" s="8"/>
      <c r="BS20394" s="8"/>
      <c r="BT20394" s="8"/>
      <c r="BU20394" s="8"/>
    </row>
    <row r="20395" spans="68:73">
      <c r="BP20395" s="10"/>
      <c r="BQ20395" s="10"/>
      <c r="BR20395" s="10"/>
      <c r="BS20395" s="10"/>
      <c r="BT20395" s="10"/>
      <c r="BU20395" s="10"/>
    </row>
    <row r="20396" spans="68:73">
      <c r="BP20396" s="8"/>
      <c r="BQ20396" s="8"/>
      <c r="BR20396" s="8"/>
      <c r="BS20396" s="8"/>
      <c r="BT20396" s="8"/>
      <c r="BU20396" s="8"/>
    </row>
    <row r="20397" spans="68:73">
      <c r="BP20397" s="10"/>
      <c r="BQ20397" s="10"/>
      <c r="BR20397" s="10"/>
      <c r="BS20397" s="10"/>
      <c r="BT20397" s="10"/>
      <c r="BU20397" s="10"/>
    </row>
    <row r="20398" spans="68:73">
      <c r="BP20398" s="8"/>
      <c r="BQ20398" s="8"/>
      <c r="BR20398" s="8"/>
      <c r="BS20398" s="8"/>
      <c r="BT20398" s="8"/>
      <c r="BU20398" s="8"/>
    </row>
    <row r="20399" spans="68:73">
      <c r="BP20399" s="10"/>
      <c r="BQ20399" s="10"/>
      <c r="BR20399" s="10"/>
      <c r="BS20399" s="10"/>
      <c r="BT20399" s="10"/>
      <c r="BU20399" s="10"/>
    </row>
    <row r="20400" spans="68:73">
      <c r="BP20400" s="8"/>
      <c r="BQ20400" s="8"/>
      <c r="BR20400" s="8"/>
      <c r="BS20400" s="8"/>
      <c r="BT20400" s="8"/>
      <c r="BU20400" s="8"/>
    </row>
    <row r="20401" spans="68:73">
      <c r="BP20401" s="10"/>
      <c r="BQ20401" s="10"/>
      <c r="BR20401" s="10"/>
      <c r="BS20401" s="10"/>
      <c r="BT20401" s="10"/>
      <c r="BU20401" s="10"/>
    </row>
    <row r="20402" spans="68:73">
      <c r="BP20402" s="8"/>
      <c r="BQ20402" s="8"/>
      <c r="BR20402" s="8"/>
      <c r="BS20402" s="8"/>
      <c r="BT20402" s="8"/>
      <c r="BU20402" s="8"/>
    </row>
    <row r="20403" spans="68:73">
      <c r="BP20403" s="10"/>
      <c r="BQ20403" s="10"/>
      <c r="BR20403" s="10"/>
      <c r="BS20403" s="10"/>
      <c r="BT20403" s="10"/>
      <c r="BU20403" s="10"/>
    </row>
    <row r="20404" spans="68:73">
      <c r="BP20404" s="8"/>
      <c r="BQ20404" s="8"/>
      <c r="BR20404" s="8"/>
      <c r="BS20404" s="8"/>
      <c r="BT20404" s="8"/>
      <c r="BU20404" s="8"/>
    </row>
    <row r="20405" spans="68:73">
      <c r="BP20405" s="10"/>
      <c r="BQ20405" s="10"/>
      <c r="BR20405" s="10"/>
      <c r="BS20405" s="10"/>
      <c r="BT20405" s="10"/>
      <c r="BU20405" s="10"/>
    </row>
    <row r="20406" spans="68:73">
      <c r="BP20406" s="8"/>
      <c r="BQ20406" s="8"/>
      <c r="BR20406" s="8"/>
      <c r="BS20406" s="8"/>
      <c r="BT20406" s="8"/>
      <c r="BU20406" s="8"/>
    </row>
    <row r="20407" spans="68:73">
      <c r="BP20407" s="10"/>
      <c r="BQ20407" s="10"/>
      <c r="BR20407" s="10"/>
      <c r="BS20407" s="10"/>
      <c r="BT20407" s="10"/>
      <c r="BU20407" s="10"/>
    </row>
    <row r="20408" spans="68:73">
      <c r="BP20408" s="8"/>
      <c r="BQ20408" s="8"/>
      <c r="BR20408" s="8"/>
      <c r="BS20408" s="8"/>
      <c r="BT20408" s="8"/>
      <c r="BU20408" s="8"/>
    </row>
    <row r="20409" spans="68:73">
      <c r="BP20409" s="10"/>
      <c r="BQ20409" s="10"/>
      <c r="BR20409" s="10"/>
      <c r="BS20409" s="10"/>
      <c r="BT20409" s="10"/>
      <c r="BU20409" s="10"/>
    </row>
    <row r="20410" spans="68:73">
      <c r="BP20410" s="8"/>
      <c r="BQ20410" s="8"/>
      <c r="BR20410" s="8"/>
      <c r="BS20410" s="8"/>
      <c r="BT20410" s="8"/>
      <c r="BU20410" s="8"/>
    </row>
    <row r="20411" spans="68:73">
      <c r="BP20411" s="10"/>
      <c r="BQ20411" s="10"/>
      <c r="BR20411" s="10"/>
      <c r="BS20411" s="10"/>
      <c r="BT20411" s="10"/>
      <c r="BU20411" s="10"/>
    </row>
    <row r="20412" spans="68:73">
      <c r="BP20412" s="8"/>
      <c r="BQ20412" s="8"/>
      <c r="BR20412" s="8"/>
      <c r="BS20412" s="8"/>
      <c r="BT20412" s="8"/>
      <c r="BU20412" s="8"/>
    </row>
    <row r="20413" spans="68:73">
      <c r="BP20413" s="10"/>
      <c r="BQ20413" s="10"/>
      <c r="BR20413" s="10"/>
      <c r="BS20413" s="10"/>
      <c r="BT20413" s="10"/>
      <c r="BU20413" s="10"/>
    </row>
    <row r="20414" spans="68:73">
      <c r="BP20414" s="8"/>
      <c r="BQ20414" s="8"/>
      <c r="BR20414" s="8"/>
      <c r="BS20414" s="8"/>
      <c r="BT20414" s="8"/>
      <c r="BU20414" s="8"/>
    </row>
    <row r="20415" spans="68:73">
      <c r="BP20415" s="10"/>
      <c r="BQ20415" s="10"/>
      <c r="BR20415" s="10"/>
      <c r="BS20415" s="10"/>
      <c r="BT20415" s="10"/>
      <c r="BU20415" s="10"/>
    </row>
    <row r="20416" spans="68:73">
      <c r="BP20416" s="8"/>
      <c r="BQ20416" s="8"/>
      <c r="BR20416" s="8"/>
      <c r="BS20416" s="8"/>
      <c r="BT20416" s="8"/>
      <c r="BU20416" s="8"/>
    </row>
    <row r="20417" spans="68:73">
      <c r="BP20417" s="10"/>
      <c r="BQ20417" s="10"/>
      <c r="BR20417" s="10"/>
      <c r="BS20417" s="10"/>
      <c r="BT20417" s="10"/>
      <c r="BU20417" s="10"/>
    </row>
    <row r="20418" spans="68:73">
      <c r="BP20418" s="8"/>
      <c r="BQ20418" s="8"/>
      <c r="BR20418" s="8"/>
      <c r="BS20418" s="8"/>
      <c r="BT20418" s="8"/>
      <c r="BU20418" s="8"/>
    </row>
    <row r="20419" spans="68:73">
      <c r="BP20419" s="10"/>
      <c r="BQ20419" s="10"/>
      <c r="BR20419" s="10"/>
      <c r="BS20419" s="10"/>
      <c r="BT20419" s="10"/>
      <c r="BU20419" s="10"/>
    </row>
    <row r="20420" spans="68:73">
      <c r="BP20420" s="8"/>
      <c r="BQ20420" s="8"/>
      <c r="BR20420" s="8"/>
      <c r="BS20420" s="8"/>
      <c r="BT20420" s="8"/>
      <c r="BU20420" s="8"/>
    </row>
    <row r="20421" spans="68:73">
      <c r="BP20421" s="10"/>
      <c r="BQ20421" s="10"/>
      <c r="BR20421" s="10"/>
      <c r="BS20421" s="10"/>
      <c r="BT20421" s="10"/>
      <c r="BU20421" s="10"/>
    </row>
    <row r="20422" spans="68:73">
      <c r="BP20422" s="8"/>
      <c r="BQ20422" s="8"/>
      <c r="BR20422" s="8"/>
      <c r="BS20422" s="8"/>
      <c r="BT20422" s="8"/>
      <c r="BU20422" s="8"/>
    </row>
    <row r="20423" spans="68:73">
      <c r="BP20423" s="10"/>
      <c r="BQ20423" s="10"/>
      <c r="BR20423" s="10"/>
      <c r="BS20423" s="10"/>
      <c r="BT20423" s="10"/>
      <c r="BU20423" s="10"/>
    </row>
    <row r="20424" spans="68:73">
      <c r="BP20424" s="8"/>
      <c r="BQ20424" s="8"/>
      <c r="BR20424" s="8"/>
      <c r="BS20424" s="8"/>
      <c r="BT20424" s="8"/>
      <c r="BU20424" s="8"/>
    </row>
    <row r="20425" spans="68:73">
      <c r="BP20425" s="10"/>
      <c r="BQ20425" s="10"/>
      <c r="BR20425" s="10"/>
      <c r="BS20425" s="10"/>
      <c r="BT20425" s="10"/>
      <c r="BU20425" s="10"/>
    </row>
    <row r="20426" spans="68:73">
      <c r="BP20426" s="8"/>
      <c r="BQ20426" s="8"/>
      <c r="BR20426" s="8"/>
      <c r="BS20426" s="8"/>
      <c r="BT20426" s="8"/>
      <c r="BU20426" s="8"/>
    </row>
    <row r="20427" spans="68:73">
      <c r="BP20427" s="10"/>
      <c r="BQ20427" s="10"/>
      <c r="BR20427" s="10"/>
      <c r="BS20427" s="10"/>
      <c r="BT20427" s="10"/>
      <c r="BU20427" s="10"/>
    </row>
    <row r="20428" spans="68:73">
      <c r="BP20428" s="8"/>
      <c r="BQ20428" s="8"/>
      <c r="BR20428" s="8"/>
      <c r="BS20428" s="8"/>
      <c r="BT20428" s="8"/>
      <c r="BU20428" s="8"/>
    </row>
    <row r="20429" spans="68:73">
      <c r="BP20429" s="10"/>
      <c r="BQ20429" s="10"/>
      <c r="BR20429" s="10"/>
      <c r="BS20429" s="10"/>
      <c r="BT20429" s="10"/>
      <c r="BU20429" s="10"/>
    </row>
    <row r="20430" spans="68:73">
      <c r="BP20430" s="8"/>
      <c r="BQ20430" s="8"/>
      <c r="BR20430" s="8"/>
      <c r="BS20430" s="8"/>
      <c r="BT20430" s="8"/>
      <c r="BU20430" s="8"/>
    </row>
    <row r="20431" spans="68:73">
      <c r="BP20431" s="10"/>
      <c r="BQ20431" s="10"/>
      <c r="BR20431" s="10"/>
      <c r="BS20431" s="10"/>
      <c r="BT20431" s="10"/>
      <c r="BU20431" s="10"/>
    </row>
    <row r="20432" spans="68:73">
      <c r="BP20432" s="8"/>
      <c r="BQ20432" s="8"/>
      <c r="BR20432" s="8"/>
      <c r="BS20432" s="8"/>
      <c r="BT20432" s="8"/>
      <c r="BU20432" s="8"/>
    </row>
    <row r="20433" spans="68:73">
      <c r="BP20433" s="10"/>
      <c r="BQ20433" s="10"/>
      <c r="BR20433" s="10"/>
      <c r="BS20433" s="10"/>
      <c r="BT20433" s="10"/>
      <c r="BU20433" s="10"/>
    </row>
    <row r="20434" spans="68:73">
      <c r="BP20434" s="8"/>
      <c r="BQ20434" s="8"/>
      <c r="BR20434" s="8"/>
      <c r="BS20434" s="8"/>
      <c r="BT20434" s="8"/>
      <c r="BU20434" s="8"/>
    </row>
    <row r="20435" spans="68:73">
      <c r="BP20435" s="10"/>
      <c r="BQ20435" s="10"/>
      <c r="BR20435" s="10"/>
      <c r="BS20435" s="10"/>
      <c r="BT20435" s="10"/>
      <c r="BU20435" s="10"/>
    </row>
    <row r="20436" spans="68:73">
      <c r="BP20436" s="8"/>
      <c r="BQ20436" s="8"/>
      <c r="BR20436" s="8"/>
      <c r="BS20436" s="8"/>
      <c r="BT20436" s="8"/>
      <c r="BU20436" s="8"/>
    </row>
    <row r="20437" spans="68:73">
      <c r="BP20437" s="10"/>
      <c r="BQ20437" s="10"/>
      <c r="BR20437" s="10"/>
      <c r="BS20437" s="10"/>
      <c r="BT20437" s="10"/>
      <c r="BU20437" s="10"/>
    </row>
    <row r="20438" spans="68:73">
      <c r="BP20438" s="8"/>
      <c r="BQ20438" s="8"/>
      <c r="BR20438" s="8"/>
      <c r="BS20438" s="8"/>
      <c r="BT20438" s="8"/>
      <c r="BU20438" s="8"/>
    </row>
    <row r="20439" spans="68:73">
      <c r="BP20439" s="10"/>
      <c r="BQ20439" s="10"/>
      <c r="BR20439" s="10"/>
      <c r="BS20439" s="10"/>
      <c r="BT20439" s="10"/>
      <c r="BU20439" s="10"/>
    </row>
    <row r="20440" spans="68:73">
      <c r="BP20440" s="8"/>
      <c r="BQ20440" s="8"/>
      <c r="BR20440" s="8"/>
      <c r="BS20440" s="8"/>
      <c r="BT20440" s="8"/>
      <c r="BU20440" s="8"/>
    </row>
    <row r="20441" spans="68:73">
      <c r="BP20441" s="10"/>
      <c r="BQ20441" s="10"/>
      <c r="BR20441" s="10"/>
      <c r="BS20441" s="10"/>
      <c r="BT20441" s="10"/>
      <c r="BU20441" s="10"/>
    </row>
    <row r="20442" spans="68:73">
      <c r="BP20442" s="8"/>
      <c r="BQ20442" s="8"/>
      <c r="BR20442" s="8"/>
      <c r="BS20442" s="8"/>
      <c r="BT20442" s="8"/>
      <c r="BU20442" s="8"/>
    </row>
    <row r="20443" spans="68:73">
      <c r="BP20443" s="10"/>
      <c r="BQ20443" s="10"/>
      <c r="BR20443" s="10"/>
      <c r="BS20443" s="10"/>
      <c r="BT20443" s="10"/>
      <c r="BU20443" s="10"/>
    </row>
    <row r="20444" spans="68:73">
      <c r="BP20444" s="8"/>
      <c r="BQ20444" s="8"/>
      <c r="BR20444" s="8"/>
      <c r="BS20444" s="8"/>
      <c r="BT20444" s="8"/>
      <c r="BU20444" s="8"/>
    </row>
    <row r="20445" spans="68:73">
      <c r="BP20445" s="10"/>
      <c r="BQ20445" s="10"/>
      <c r="BR20445" s="10"/>
      <c r="BS20445" s="10"/>
      <c r="BT20445" s="10"/>
      <c r="BU20445" s="10"/>
    </row>
    <row r="20446" spans="68:73">
      <c r="BP20446" s="8"/>
      <c r="BQ20446" s="8"/>
      <c r="BR20446" s="8"/>
      <c r="BS20446" s="8"/>
      <c r="BT20446" s="8"/>
      <c r="BU20446" s="8"/>
    </row>
    <row r="20447" spans="68:73">
      <c r="BP20447" s="10"/>
      <c r="BQ20447" s="10"/>
      <c r="BR20447" s="10"/>
      <c r="BS20447" s="10"/>
      <c r="BT20447" s="10"/>
      <c r="BU20447" s="10"/>
    </row>
    <row r="20448" spans="68:73">
      <c r="BP20448" s="8"/>
      <c r="BQ20448" s="8"/>
      <c r="BR20448" s="8"/>
      <c r="BS20448" s="8"/>
      <c r="BT20448" s="8"/>
      <c r="BU20448" s="8"/>
    </row>
    <row r="20449" spans="68:73">
      <c r="BP20449" s="10"/>
      <c r="BQ20449" s="10"/>
      <c r="BR20449" s="10"/>
      <c r="BS20449" s="10"/>
      <c r="BT20449" s="10"/>
      <c r="BU20449" s="10"/>
    </row>
    <row r="20450" spans="68:73">
      <c r="BP20450" s="8"/>
      <c r="BQ20450" s="8"/>
      <c r="BR20450" s="8"/>
      <c r="BS20450" s="8"/>
      <c r="BT20450" s="8"/>
      <c r="BU20450" s="8"/>
    </row>
    <row r="20451" spans="68:73">
      <c r="BP20451" s="10"/>
      <c r="BQ20451" s="10"/>
      <c r="BR20451" s="10"/>
      <c r="BS20451" s="10"/>
      <c r="BT20451" s="10"/>
      <c r="BU20451" s="10"/>
    </row>
    <row r="20452" spans="68:73">
      <c r="BP20452" s="8"/>
      <c r="BQ20452" s="8"/>
      <c r="BR20452" s="8"/>
      <c r="BS20452" s="8"/>
      <c r="BT20452" s="8"/>
      <c r="BU20452" s="8"/>
    </row>
    <row r="20453" spans="68:73">
      <c r="BP20453" s="10"/>
      <c r="BQ20453" s="10"/>
      <c r="BR20453" s="10"/>
      <c r="BS20453" s="10"/>
      <c r="BT20453" s="10"/>
      <c r="BU20453" s="10"/>
    </row>
    <row r="20454" spans="68:73">
      <c r="BP20454" s="8"/>
      <c r="BQ20454" s="8"/>
      <c r="BR20454" s="8"/>
      <c r="BS20454" s="8"/>
      <c r="BT20454" s="8"/>
      <c r="BU20454" s="8"/>
    </row>
    <row r="20455" spans="68:73">
      <c r="BP20455" s="10"/>
      <c r="BQ20455" s="10"/>
      <c r="BR20455" s="10"/>
      <c r="BS20455" s="10"/>
      <c r="BT20455" s="10"/>
      <c r="BU20455" s="10"/>
    </row>
    <row r="20456" spans="68:73">
      <c r="BP20456" s="8"/>
      <c r="BQ20456" s="8"/>
      <c r="BR20456" s="8"/>
      <c r="BS20456" s="8"/>
      <c r="BT20456" s="8"/>
      <c r="BU20456" s="8"/>
    </row>
    <row r="20457" spans="68:73">
      <c r="BP20457" s="10"/>
      <c r="BQ20457" s="10"/>
      <c r="BR20457" s="10"/>
      <c r="BS20457" s="10"/>
      <c r="BT20457" s="10"/>
      <c r="BU20457" s="10"/>
    </row>
    <row r="20458" spans="68:73">
      <c r="BP20458" s="8"/>
      <c r="BQ20458" s="8"/>
      <c r="BR20458" s="8"/>
      <c r="BS20458" s="8"/>
      <c r="BT20458" s="8"/>
      <c r="BU20458" s="8"/>
    </row>
    <row r="20459" spans="68:73">
      <c r="BP20459" s="10"/>
      <c r="BQ20459" s="10"/>
      <c r="BR20459" s="10"/>
      <c r="BS20459" s="10"/>
      <c r="BT20459" s="10"/>
      <c r="BU20459" s="10"/>
    </row>
    <row r="20460" spans="68:73">
      <c r="BP20460" s="8"/>
      <c r="BQ20460" s="8"/>
      <c r="BR20460" s="8"/>
      <c r="BS20460" s="8"/>
      <c r="BT20460" s="8"/>
      <c r="BU20460" s="8"/>
    </row>
    <row r="20461" spans="68:73">
      <c r="BP20461" s="10"/>
      <c r="BQ20461" s="10"/>
      <c r="BR20461" s="10"/>
      <c r="BS20461" s="10"/>
      <c r="BT20461" s="10"/>
      <c r="BU20461" s="10"/>
    </row>
    <row r="20462" spans="68:73">
      <c r="BP20462" s="8"/>
      <c r="BQ20462" s="8"/>
      <c r="BR20462" s="8"/>
      <c r="BS20462" s="8"/>
      <c r="BT20462" s="8"/>
      <c r="BU20462" s="8"/>
    </row>
    <row r="20463" spans="68:73">
      <c r="BP20463" s="10"/>
      <c r="BQ20463" s="10"/>
      <c r="BR20463" s="10"/>
      <c r="BS20463" s="10"/>
      <c r="BT20463" s="10"/>
      <c r="BU20463" s="10"/>
    </row>
    <row r="20464" spans="68:73">
      <c r="BP20464" s="8"/>
      <c r="BQ20464" s="8"/>
      <c r="BR20464" s="8"/>
      <c r="BS20464" s="8"/>
      <c r="BT20464" s="8"/>
      <c r="BU20464" s="8"/>
    </row>
    <row r="20465" spans="68:73">
      <c r="BP20465" s="10"/>
      <c r="BQ20465" s="10"/>
      <c r="BR20465" s="10"/>
      <c r="BS20465" s="10"/>
      <c r="BT20465" s="10"/>
      <c r="BU20465" s="10"/>
    </row>
    <row r="20466" spans="68:73">
      <c r="BP20466" s="8"/>
      <c r="BQ20466" s="8"/>
      <c r="BR20466" s="8"/>
      <c r="BS20466" s="8"/>
      <c r="BT20466" s="8"/>
      <c r="BU20466" s="8"/>
    </row>
    <row r="20467" spans="68:73">
      <c r="BP20467" s="10"/>
      <c r="BQ20467" s="10"/>
      <c r="BR20467" s="10"/>
      <c r="BS20467" s="10"/>
      <c r="BT20467" s="10"/>
      <c r="BU20467" s="10"/>
    </row>
    <row r="20468" spans="68:73">
      <c r="BP20468" s="8"/>
      <c r="BQ20468" s="8"/>
      <c r="BR20468" s="8"/>
      <c r="BS20468" s="8"/>
      <c r="BT20468" s="8"/>
      <c r="BU20468" s="8"/>
    </row>
    <row r="20469" spans="68:73">
      <c r="BP20469" s="10"/>
      <c r="BQ20469" s="10"/>
      <c r="BR20469" s="10"/>
      <c r="BS20469" s="10"/>
      <c r="BT20469" s="10"/>
      <c r="BU20469" s="10"/>
    </row>
    <row r="20470" spans="68:73">
      <c r="BP20470" s="8"/>
      <c r="BQ20470" s="8"/>
      <c r="BR20470" s="8"/>
      <c r="BS20470" s="8"/>
      <c r="BT20470" s="8"/>
      <c r="BU20470" s="8"/>
    </row>
    <row r="20471" spans="68:73">
      <c r="BP20471" s="10"/>
      <c r="BQ20471" s="10"/>
      <c r="BR20471" s="10"/>
      <c r="BS20471" s="10"/>
      <c r="BT20471" s="10"/>
      <c r="BU20471" s="10"/>
    </row>
    <row r="20472" spans="68:73">
      <c r="BP20472" s="8"/>
      <c r="BQ20472" s="8"/>
      <c r="BR20472" s="8"/>
      <c r="BS20472" s="8"/>
      <c r="BT20472" s="8"/>
      <c r="BU20472" s="8"/>
    </row>
    <row r="20473" spans="68:73">
      <c r="BP20473" s="10"/>
      <c r="BQ20473" s="10"/>
      <c r="BR20473" s="10"/>
      <c r="BS20473" s="10"/>
      <c r="BT20473" s="10"/>
      <c r="BU20473" s="10"/>
    </row>
    <row r="20474" spans="68:73">
      <c r="BP20474" s="8"/>
      <c r="BQ20474" s="8"/>
      <c r="BR20474" s="8"/>
      <c r="BS20474" s="8"/>
      <c r="BT20474" s="8"/>
      <c r="BU20474" s="8"/>
    </row>
    <row r="20475" spans="68:73">
      <c r="BP20475" s="10"/>
      <c r="BQ20475" s="10"/>
      <c r="BR20475" s="10"/>
      <c r="BS20475" s="10"/>
      <c r="BT20475" s="10"/>
      <c r="BU20475" s="10"/>
    </row>
    <row r="20476" spans="68:73">
      <c r="BP20476" s="8"/>
      <c r="BQ20476" s="8"/>
      <c r="BR20476" s="8"/>
      <c r="BS20476" s="8"/>
      <c r="BT20476" s="8"/>
      <c r="BU20476" s="8"/>
    </row>
    <row r="20477" spans="68:73">
      <c r="BP20477" s="10"/>
      <c r="BQ20477" s="10"/>
      <c r="BR20477" s="10"/>
      <c r="BS20477" s="10"/>
      <c r="BT20477" s="10"/>
      <c r="BU20477" s="10"/>
    </row>
    <row r="20478" spans="68:73">
      <c r="BP20478" s="8"/>
      <c r="BQ20478" s="8"/>
      <c r="BR20478" s="8"/>
      <c r="BS20478" s="8"/>
      <c r="BT20478" s="8"/>
      <c r="BU20478" s="8"/>
    </row>
    <row r="20479" spans="68:73">
      <c r="BP20479" s="10"/>
      <c r="BQ20479" s="10"/>
      <c r="BR20479" s="10"/>
      <c r="BS20479" s="10"/>
      <c r="BT20479" s="10"/>
      <c r="BU20479" s="10"/>
    </row>
    <row r="20480" spans="68:73">
      <c r="BP20480" s="8"/>
      <c r="BQ20480" s="8"/>
      <c r="BR20480" s="8"/>
      <c r="BS20480" s="8"/>
      <c r="BT20480" s="8"/>
      <c r="BU20480" s="8"/>
    </row>
    <row r="20481" spans="68:73">
      <c r="BP20481" s="10"/>
      <c r="BQ20481" s="10"/>
      <c r="BR20481" s="10"/>
      <c r="BS20481" s="10"/>
      <c r="BT20481" s="10"/>
      <c r="BU20481" s="10"/>
    </row>
    <row r="20482" spans="68:73">
      <c r="BP20482" s="8"/>
      <c r="BQ20482" s="8"/>
      <c r="BR20482" s="8"/>
      <c r="BS20482" s="8"/>
      <c r="BT20482" s="8"/>
      <c r="BU20482" s="8"/>
    </row>
    <row r="20483" spans="68:73">
      <c r="BP20483" s="10"/>
      <c r="BQ20483" s="10"/>
      <c r="BR20483" s="10"/>
      <c r="BS20483" s="10"/>
      <c r="BT20483" s="10"/>
      <c r="BU20483" s="10"/>
    </row>
    <row r="20484" spans="68:73">
      <c r="BP20484" s="8"/>
      <c r="BQ20484" s="8"/>
      <c r="BR20484" s="8"/>
      <c r="BS20484" s="8"/>
      <c r="BT20484" s="8"/>
      <c r="BU20484" s="8"/>
    </row>
    <row r="20485" spans="68:73">
      <c r="BP20485" s="10"/>
      <c r="BQ20485" s="10"/>
      <c r="BR20485" s="10"/>
      <c r="BS20485" s="10"/>
      <c r="BT20485" s="10"/>
      <c r="BU20485" s="10"/>
    </row>
    <row r="20486" spans="68:73">
      <c r="BP20486" s="8"/>
      <c r="BQ20486" s="8"/>
      <c r="BR20486" s="8"/>
      <c r="BS20486" s="8"/>
      <c r="BT20486" s="8"/>
      <c r="BU20486" s="8"/>
    </row>
    <row r="20487" spans="68:73">
      <c r="BP20487" s="10"/>
      <c r="BQ20487" s="10"/>
      <c r="BR20487" s="10"/>
      <c r="BS20487" s="10"/>
      <c r="BT20487" s="10"/>
      <c r="BU20487" s="10"/>
    </row>
    <row r="20488" spans="68:73">
      <c r="BP20488" s="8"/>
      <c r="BQ20488" s="8"/>
      <c r="BR20488" s="8"/>
      <c r="BS20488" s="8"/>
      <c r="BT20488" s="8"/>
      <c r="BU20488" s="8"/>
    </row>
    <row r="20489" spans="68:73">
      <c r="BP20489" s="10"/>
      <c r="BQ20489" s="10"/>
      <c r="BR20489" s="10"/>
      <c r="BS20489" s="10"/>
      <c r="BT20489" s="10"/>
      <c r="BU20489" s="10"/>
    </row>
    <row r="20490" spans="68:73">
      <c r="BP20490" s="8"/>
      <c r="BQ20490" s="8"/>
      <c r="BR20490" s="8"/>
      <c r="BS20490" s="8"/>
      <c r="BT20490" s="8"/>
      <c r="BU20490" s="8"/>
    </row>
    <row r="20491" spans="68:73">
      <c r="BP20491" s="10"/>
      <c r="BQ20491" s="10"/>
      <c r="BR20491" s="10"/>
      <c r="BS20491" s="10"/>
      <c r="BT20491" s="10"/>
      <c r="BU20491" s="10"/>
    </row>
    <row r="20492" spans="68:73">
      <c r="BP20492" s="8"/>
      <c r="BQ20492" s="8"/>
      <c r="BR20492" s="8"/>
      <c r="BS20492" s="8"/>
      <c r="BT20492" s="8"/>
      <c r="BU20492" s="8"/>
    </row>
    <row r="20493" spans="68:73">
      <c r="BP20493" s="10"/>
      <c r="BQ20493" s="10"/>
      <c r="BR20493" s="10"/>
      <c r="BS20493" s="10"/>
      <c r="BT20493" s="10"/>
      <c r="BU20493" s="10"/>
    </row>
    <row r="20494" spans="68:73">
      <c r="BP20494" s="8"/>
      <c r="BQ20494" s="8"/>
      <c r="BR20494" s="8"/>
      <c r="BS20494" s="8"/>
      <c r="BT20494" s="8"/>
      <c r="BU20494" s="8"/>
    </row>
    <row r="20495" spans="68:73">
      <c r="BP20495" s="10"/>
      <c r="BQ20495" s="10"/>
      <c r="BR20495" s="10"/>
      <c r="BS20495" s="10"/>
      <c r="BT20495" s="10"/>
      <c r="BU20495" s="10"/>
    </row>
    <row r="20496" spans="68:73">
      <c r="BP20496" s="8"/>
      <c r="BQ20496" s="8"/>
      <c r="BR20496" s="8"/>
      <c r="BS20496" s="8"/>
      <c r="BT20496" s="8"/>
      <c r="BU20496" s="8"/>
    </row>
    <row r="20497" spans="68:73">
      <c r="BP20497" s="10"/>
      <c r="BQ20497" s="10"/>
      <c r="BR20497" s="10"/>
      <c r="BS20497" s="10"/>
      <c r="BT20497" s="10"/>
      <c r="BU20497" s="10"/>
    </row>
    <row r="20498" spans="68:73">
      <c r="BP20498" s="8"/>
      <c r="BQ20498" s="8"/>
      <c r="BR20498" s="8"/>
      <c r="BS20498" s="8"/>
      <c r="BT20498" s="8"/>
      <c r="BU20498" s="8"/>
    </row>
    <row r="20499" spans="68:73">
      <c r="BP20499" s="10"/>
      <c r="BQ20499" s="10"/>
      <c r="BR20499" s="10"/>
      <c r="BS20499" s="10"/>
      <c r="BT20499" s="10"/>
      <c r="BU20499" s="10"/>
    </row>
    <row r="20500" spans="68:73">
      <c r="BP20500" s="8"/>
      <c r="BQ20500" s="8"/>
      <c r="BR20500" s="8"/>
      <c r="BS20500" s="8"/>
      <c r="BT20500" s="8"/>
      <c r="BU20500" s="8"/>
    </row>
    <row r="20501" spans="68:73">
      <c r="BP20501" s="10"/>
      <c r="BQ20501" s="10"/>
      <c r="BR20501" s="10"/>
      <c r="BS20501" s="10"/>
      <c r="BT20501" s="10"/>
      <c r="BU20501" s="10"/>
    </row>
    <row r="20502" spans="68:73">
      <c r="BP20502" s="8"/>
      <c r="BQ20502" s="8"/>
      <c r="BR20502" s="8"/>
      <c r="BS20502" s="8"/>
      <c r="BT20502" s="8"/>
      <c r="BU20502" s="8"/>
    </row>
    <row r="20503" spans="68:73">
      <c r="BP20503" s="10"/>
      <c r="BQ20503" s="10"/>
      <c r="BR20503" s="10"/>
      <c r="BS20503" s="10"/>
      <c r="BT20503" s="10"/>
      <c r="BU20503" s="10"/>
    </row>
    <row r="20504" spans="68:73">
      <c r="BP20504" s="8"/>
      <c r="BQ20504" s="8"/>
      <c r="BR20504" s="8"/>
      <c r="BS20504" s="8"/>
      <c r="BT20504" s="8"/>
      <c r="BU20504" s="8"/>
    </row>
    <row r="20505" spans="68:73">
      <c r="BP20505" s="10"/>
      <c r="BQ20505" s="10"/>
      <c r="BR20505" s="10"/>
      <c r="BS20505" s="10"/>
      <c r="BT20505" s="10"/>
      <c r="BU20505" s="10"/>
    </row>
    <row r="20506" spans="68:73">
      <c r="BP20506" s="8"/>
      <c r="BQ20506" s="8"/>
      <c r="BR20506" s="8"/>
      <c r="BS20506" s="8"/>
      <c r="BT20506" s="8"/>
      <c r="BU20506" s="8"/>
    </row>
    <row r="20507" spans="68:73">
      <c r="BP20507" s="10"/>
      <c r="BQ20507" s="10"/>
      <c r="BR20507" s="10"/>
      <c r="BS20507" s="10"/>
      <c r="BT20507" s="10"/>
      <c r="BU20507" s="10"/>
    </row>
    <row r="20508" spans="68:73">
      <c r="BP20508" s="8"/>
      <c r="BQ20508" s="8"/>
      <c r="BR20508" s="8"/>
      <c r="BS20508" s="8"/>
      <c r="BT20508" s="8"/>
      <c r="BU20508" s="8"/>
    </row>
    <row r="20509" spans="68:73">
      <c r="BP20509" s="10"/>
      <c r="BQ20509" s="10"/>
      <c r="BR20509" s="10"/>
      <c r="BS20509" s="10"/>
      <c r="BT20509" s="10"/>
      <c r="BU20509" s="10"/>
    </row>
    <row r="20510" spans="68:73">
      <c r="BP20510" s="8"/>
      <c r="BQ20510" s="8"/>
      <c r="BR20510" s="8"/>
      <c r="BS20510" s="8"/>
      <c r="BT20510" s="8"/>
      <c r="BU20510" s="8"/>
    </row>
    <row r="20511" spans="68:73">
      <c r="BP20511" s="10"/>
      <c r="BQ20511" s="10"/>
      <c r="BR20511" s="10"/>
      <c r="BS20511" s="10"/>
      <c r="BT20511" s="10"/>
      <c r="BU20511" s="10"/>
    </row>
    <row r="20512" spans="68:73">
      <c r="BP20512" s="8"/>
      <c r="BQ20512" s="8"/>
      <c r="BR20512" s="8"/>
      <c r="BS20512" s="8"/>
      <c r="BT20512" s="8"/>
      <c r="BU20512" s="8"/>
    </row>
    <row r="20513" spans="68:73">
      <c r="BP20513" s="10"/>
      <c r="BQ20513" s="10"/>
      <c r="BR20513" s="10"/>
      <c r="BS20513" s="10"/>
      <c r="BT20513" s="10"/>
      <c r="BU20513" s="10"/>
    </row>
    <row r="20514" spans="68:73">
      <c r="BP20514" s="8"/>
      <c r="BQ20514" s="8"/>
      <c r="BR20514" s="8"/>
      <c r="BS20514" s="8"/>
      <c r="BT20514" s="8"/>
      <c r="BU20514" s="8"/>
    </row>
    <row r="20515" spans="68:73">
      <c r="BP20515" s="10"/>
      <c r="BQ20515" s="10"/>
      <c r="BR20515" s="10"/>
      <c r="BS20515" s="10"/>
      <c r="BT20515" s="10"/>
      <c r="BU20515" s="10"/>
    </row>
    <row r="20516" spans="68:73">
      <c r="BP20516" s="8"/>
      <c r="BQ20516" s="8"/>
      <c r="BR20516" s="8"/>
      <c r="BS20516" s="8"/>
      <c r="BT20516" s="8"/>
      <c r="BU20516" s="8"/>
    </row>
    <row r="20517" spans="68:73">
      <c r="BP20517" s="10"/>
      <c r="BQ20517" s="10"/>
      <c r="BR20517" s="10"/>
      <c r="BS20517" s="10"/>
      <c r="BT20517" s="10"/>
      <c r="BU20517" s="10"/>
    </row>
    <row r="20518" spans="68:73">
      <c r="BP20518" s="8"/>
      <c r="BQ20518" s="8"/>
      <c r="BR20518" s="8"/>
      <c r="BS20518" s="8"/>
      <c r="BT20518" s="8"/>
      <c r="BU20518" s="8"/>
    </row>
    <row r="20519" spans="68:73">
      <c r="BP20519" s="10"/>
      <c r="BQ20519" s="10"/>
      <c r="BR20519" s="10"/>
      <c r="BS20519" s="10"/>
      <c r="BT20519" s="10"/>
      <c r="BU20519" s="10"/>
    </row>
    <row r="20520" spans="68:73">
      <c r="BP20520" s="8"/>
      <c r="BQ20520" s="8"/>
      <c r="BR20520" s="8"/>
      <c r="BS20520" s="8"/>
      <c r="BT20520" s="8"/>
      <c r="BU20520" s="8"/>
    </row>
    <row r="20521" spans="68:73">
      <c r="BP20521" s="10"/>
      <c r="BQ20521" s="10"/>
      <c r="BR20521" s="10"/>
      <c r="BS20521" s="10"/>
      <c r="BT20521" s="10"/>
      <c r="BU20521" s="10"/>
    </row>
    <row r="20522" spans="68:73">
      <c r="BP20522" s="8"/>
      <c r="BQ20522" s="8"/>
      <c r="BR20522" s="8"/>
      <c r="BS20522" s="8"/>
      <c r="BT20522" s="8"/>
      <c r="BU20522" s="8"/>
    </row>
    <row r="20523" spans="68:73">
      <c r="BP20523" s="10"/>
      <c r="BQ20523" s="10"/>
      <c r="BR20523" s="10"/>
      <c r="BS20523" s="10"/>
      <c r="BT20523" s="10"/>
      <c r="BU20523" s="10"/>
    </row>
    <row r="20524" spans="68:73">
      <c r="BP20524" s="8"/>
      <c r="BQ20524" s="8"/>
      <c r="BR20524" s="8"/>
      <c r="BS20524" s="8"/>
      <c r="BT20524" s="8"/>
      <c r="BU20524" s="8"/>
    </row>
    <row r="20525" spans="68:73">
      <c r="BP20525" s="10"/>
      <c r="BQ20525" s="10"/>
      <c r="BR20525" s="10"/>
      <c r="BS20525" s="10"/>
      <c r="BT20525" s="10"/>
      <c r="BU20525" s="10"/>
    </row>
    <row r="20526" spans="68:73">
      <c r="BP20526" s="8"/>
      <c r="BQ20526" s="8"/>
      <c r="BR20526" s="8"/>
      <c r="BS20526" s="8"/>
      <c r="BT20526" s="8"/>
      <c r="BU20526" s="8"/>
    </row>
    <row r="20527" spans="68:73">
      <c r="BP20527" s="10"/>
      <c r="BQ20527" s="10"/>
      <c r="BR20527" s="10"/>
      <c r="BS20527" s="10"/>
      <c r="BT20527" s="10"/>
      <c r="BU20527" s="10"/>
    </row>
    <row r="20528" spans="68:73">
      <c r="BP20528" s="8"/>
      <c r="BQ20528" s="8"/>
      <c r="BR20528" s="8"/>
      <c r="BS20528" s="8"/>
      <c r="BT20528" s="8"/>
      <c r="BU20528" s="8"/>
    </row>
    <row r="20529" spans="68:73">
      <c r="BP20529" s="10"/>
      <c r="BQ20529" s="10"/>
      <c r="BR20529" s="10"/>
      <c r="BS20529" s="10"/>
      <c r="BT20529" s="10"/>
      <c r="BU20529" s="10"/>
    </row>
    <row r="20530" spans="68:73">
      <c r="BP20530" s="8"/>
      <c r="BQ20530" s="8"/>
      <c r="BR20530" s="8"/>
      <c r="BS20530" s="8"/>
      <c r="BT20530" s="8"/>
      <c r="BU20530" s="8"/>
    </row>
    <row r="20531" spans="68:73">
      <c r="BP20531" s="10"/>
      <c r="BQ20531" s="10"/>
      <c r="BR20531" s="10"/>
      <c r="BS20531" s="10"/>
      <c r="BT20531" s="10"/>
      <c r="BU20531" s="10"/>
    </row>
    <row r="20532" spans="68:73">
      <c r="BP20532" s="8"/>
      <c r="BQ20532" s="8"/>
      <c r="BR20532" s="8"/>
      <c r="BS20532" s="8"/>
      <c r="BT20532" s="8"/>
      <c r="BU20532" s="8"/>
    </row>
    <row r="20533" spans="68:73">
      <c r="BP20533" s="10"/>
      <c r="BQ20533" s="10"/>
      <c r="BR20533" s="10"/>
      <c r="BS20533" s="10"/>
      <c r="BT20533" s="10"/>
      <c r="BU20533" s="10"/>
    </row>
    <row r="20534" spans="68:73">
      <c r="BP20534" s="8"/>
      <c r="BQ20534" s="8"/>
      <c r="BR20534" s="8"/>
      <c r="BS20534" s="8"/>
      <c r="BT20534" s="8"/>
      <c r="BU20534" s="8"/>
    </row>
    <row r="20535" spans="68:73">
      <c r="BP20535" s="10"/>
      <c r="BQ20535" s="10"/>
      <c r="BR20535" s="10"/>
      <c r="BS20535" s="10"/>
      <c r="BT20535" s="10"/>
      <c r="BU20535" s="10"/>
    </row>
    <row r="20536" spans="68:73">
      <c r="BP20536" s="8"/>
      <c r="BQ20536" s="8"/>
      <c r="BR20536" s="8"/>
      <c r="BS20536" s="8"/>
      <c r="BT20536" s="8"/>
      <c r="BU20536" s="8"/>
    </row>
    <row r="20537" spans="68:73">
      <c r="BP20537" s="10"/>
      <c r="BQ20537" s="10"/>
      <c r="BR20537" s="10"/>
      <c r="BS20537" s="10"/>
      <c r="BT20537" s="10"/>
      <c r="BU20537" s="10"/>
    </row>
    <row r="20538" spans="68:73">
      <c r="BP20538" s="8"/>
      <c r="BQ20538" s="8"/>
      <c r="BR20538" s="8"/>
      <c r="BS20538" s="8"/>
      <c r="BT20538" s="8"/>
      <c r="BU20538" s="8"/>
    </row>
    <row r="20539" spans="68:73">
      <c r="BP20539" s="10"/>
      <c r="BQ20539" s="10"/>
      <c r="BR20539" s="10"/>
      <c r="BS20539" s="10"/>
      <c r="BT20539" s="10"/>
      <c r="BU20539" s="10"/>
    </row>
    <row r="20540" spans="68:73">
      <c r="BP20540" s="8"/>
      <c r="BQ20540" s="8"/>
      <c r="BR20540" s="8"/>
      <c r="BS20540" s="8"/>
      <c r="BT20540" s="8"/>
      <c r="BU20540" s="8"/>
    </row>
    <row r="20541" spans="68:73">
      <c r="BP20541" s="10"/>
      <c r="BQ20541" s="10"/>
      <c r="BR20541" s="10"/>
      <c r="BS20541" s="10"/>
      <c r="BT20541" s="10"/>
      <c r="BU20541" s="10"/>
    </row>
    <row r="20542" spans="68:73">
      <c r="BP20542" s="8"/>
      <c r="BQ20542" s="8"/>
      <c r="BR20542" s="8"/>
      <c r="BS20542" s="8"/>
      <c r="BT20542" s="8"/>
      <c r="BU20542" s="8"/>
    </row>
    <row r="20543" spans="68:73">
      <c r="BP20543" s="10"/>
      <c r="BQ20543" s="10"/>
      <c r="BR20543" s="10"/>
      <c r="BS20543" s="10"/>
      <c r="BT20543" s="10"/>
      <c r="BU20543" s="10"/>
    </row>
    <row r="20544" spans="68:73">
      <c r="BP20544" s="8"/>
      <c r="BQ20544" s="8"/>
      <c r="BR20544" s="8"/>
      <c r="BS20544" s="8"/>
      <c r="BT20544" s="8"/>
      <c r="BU20544" s="8"/>
    </row>
    <row r="20545" spans="68:73">
      <c r="BP20545" s="10"/>
      <c r="BQ20545" s="10"/>
      <c r="BR20545" s="10"/>
      <c r="BS20545" s="10"/>
      <c r="BT20545" s="10"/>
      <c r="BU20545" s="10"/>
    </row>
    <row r="20546" spans="68:73">
      <c r="BP20546" s="8"/>
      <c r="BQ20546" s="8"/>
      <c r="BR20546" s="8"/>
      <c r="BS20546" s="8"/>
      <c r="BT20546" s="8"/>
      <c r="BU20546" s="8"/>
    </row>
    <row r="20547" spans="68:73">
      <c r="BP20547" s="10"/>
      <c r="BQ20547" s="10"/>
      <c r="BR20547" s="10"/>
      <c r="BS20547" s="10"/>
      <c r="BT20547" s="10"/>
      <c r="BU20547" s="10"/>
    </row>
    <row r="20548" spans="68:73">
      <c r="BP20548" s="8"/>
      <c r="BQ20548" s="8"/>
      <c r="BR20548" s="8"/>
      <c r="BS20548" s="8"/>
      <c r="BT20548" s="8"/>
      <c r="BU20548" s="8"/>
    </row>
    <row r="20549" spans="68:73">
      <c r="BP20549" s="10"/>
      <c r="BQ20549" s="10"/>
      <c r="BR20549" s="10"/>
      <c r="BS20549" s="10"/>
      <c r="BT20549" s="10"/>
      <c r="BU20549" s="10"/>
    </row>
    <row r="20550" spans="68:73">
      <c r="BP20550" s="8"/>
      <c r="BQ20550" s="8"/>
      <c r="BR20550" s="8"/>
      <c r="BS20550" s="8"/>
      <c r="BT20550" s="8"/>
      <c r="BU20550" s="8"/>
    </row>
    <row r="20551" spans="68:73">
      <c r="BP20551" s="10"/>
      <c r="BQ20551" s="10"/>
      <c r="BR20551" s="10"/>
      <c r="BS20551" s="10"/>
      <c r="BT20551" s="10"/>
      <c r="BU20551" s="10"/>
    </row>
    <row r="20552" spans="68:73">
      <c r="BP20552" s="8"/>
      <c r="BQ20552" s="8"/>
      <c r="BR20552" s="8"/>
      <c r="BS20552" s="8"/>
      <c r="BT20552" s="8"/>
      <c r="BU20552" s="8"/>
    </row>
    <row r="20553" spans="68:73">
      <c r="BP20553" s="10"/>
      <c r="BQ20553" s="10"/>
      <c r="BR20553" s="10"/>
      <c r="BS20553" s="10"/>
      <c r="BT20553" s="10"/>
      <c r="BU20553" s="10"/>
    </row>
    <row r="20554" spans="68:73">
      <c r="BP20554" s="8"/>
      <c r="BQ20554" s="8"/>
      <c r="BR20554" s="8"/>
      <c r="BS20554" s="8"/>
      <c r="BT20554" s="8"/>
      <c r="BU20554" s="8"/>
    </row>
    <row r="20555" spans="68:73">
      <c r="BP20555" s="10"/>
      <c r="BQ20555" s="10"/>
      <c r="BR20555" s="10"/>
      <c r="BS20555" s="10"/>
      <c r="BT20555" s="10"/>
      <c r="BU20555" s="10"/>
    </row>
    <row r="20556" spans="68:73">
      <c r="BP20556" s="8"/>
      <c r="BQ20556" s="8"/>
      <c r="BR20556" s="8"/>
      <c r="BS20556" s="8"/>
      <c r="BT20556" s="8"/>
      <c r="BU20556" s="8"/>
    </row>
    <row r="20557" spans="68:73">
      <c r="BP20557" s="10"/>
      <c r="BQ20557" s="10"/>
      <c r="BR20557" s="10"/>
      <c r="BS20557" s="10"/>
      <c r="BT20557" s="10"/>
      <c r="BU20557" s="10"/>
    </row>
    <row r="20558" spans="68:73">
      <c r="BP20558" s="8"/>
      <c r="BQ20558" s="8"/>
      <c r="BR20558" s="8"/>
      <c r="BS20558" s="8"/>
      <c r="BT20558" s="8"/>
      <c r="BU20558" s="8"/>
    </row>
    <row r="20559" spans="68:73">
      <c r="BP20559" s="10"/>
      <c r="BQ20559" s="10"/>
      <c r="BR20559" s="10"/>
      <c r="BS20559" s="10"/>
      <c r="BT20559" s="10"/>
      <c r="BU20559" s="10"/>
    </row>
    <row r="20560" spans="68:73">
      <c r="BP20560" s="8"/>
      <c r="BQ20560" s="8"/>
      <c r="BR20560" s="8"/>
      <c r="BS20560" s="8"/>
      <c r="BT20560" s="8"/>
      <c r="BU20560" s="8"/>
    </row>
    <row r="20561" spans="68:73">
      <c r="BP20561" s="10"/>
      <c r="BQ20561" s="10"/>
      <c r="BR20561" s="10"/>
      <c r="BS20561" s="10"/>
      <c r="BT20561" s="10"/>
      <c r="BU20561" s="10"/>
    </row>
    <row r="20562" spans="68:73">
      <c r="BP20562" s="8"/>
      <c r="BQ20562" s="8"/>
      <c r="BR20562" s="8"/>
      <c r="BS20562" s="8"/>
      <c r="BT20562" s="8"/>
      <c r="BU20562" s="8"/>
    </row>
    <row r="20563" spans="68:73">
      <c r="BP20563" s="10"/>
      <c r="BQ20563" s="10"/>
      <c r="BR20563" s="10"/>
      <c r="BS20563" s="10"/>
      <c r="BT20563" s="10"/>
      <c r="BU20563" s="10"/>
    </row>
    <row r="20564" spans="68:73">
      <c r="BP20564" s="8"/>
      <c r="BQ20564" s="8"/>
      <c r="BR20564" s="8"/>
      <c r="BS20564" s="8"/>
      <c r="BT20564" s="8"/>
      <c r="BU20564" s="8"/>
    </row>
    <row r="20565" spans="68:73">
      <c r="BP20565" s="10"/>
      <c r="BQ20565" s="10"/>
      <c r="BR20565" s="10"/>
      <c r="BS20565" s="10"/>
      <c r="BT20565" s="10"/>
      <c r="BU20565" s="10"/>
    </row>
    <row r="20566" spans="68:73">
      <c r="BP20566" s="8"/>
      <c r="BQ20566" s="8"/>
      <c r="BR20566" s="8"/>
      <c r="BS20566" s="8"/>
      <c r="BT20566" s="8"/>
      <c r="BU20566" s="8"/>
    </row>
    <row r="20567" spans="68:73">
      <c r="BP20567" s="10"/>
      <c r="BQ20567" s="10"/>
      <c r="BR20567" s="10"/>
      <c r="BS20567" s="10"/>
      <c r="BT20567" s="10"/>
      <c r="BU20567" s="10"/>
    </row>
    <row r="20568" spans="68:73">
      <c r="BP20568" s="8"/>
      <c r="BQ20568" s="8"/>
      <c r="BR20568" s="8"/>
      <c r="BS20568" s="8"/>
      <c r="BT20568" s="8"/>
      <c r="BU20568" s="8"/>
    </row>
    <row r="20569" spans="68:73">
      <c r="BP20569" s="10"/>
      <c r="BQ20569" s="10"/>
      <c r="BR20569" s="10"/>
      <c r="BS20569" s="10"/>
      <c r="BT20569" s="10"/>
      <c r="BU20569" s="10"/>
    </row>
    <row r="20570" spans="68:73">
      <c r="BP20570" s="8"/>
      <c r="BQ20570" s="8"/>
      <c r="BR20570" s="8"/>
      <c r="BS20570" s="8"/>
      <c r="BT20570" s="8"/>
      <c r="BU20570" s="8"/>
    </row>
    <row r="20571" spans="68:73">
      <c r="BP20571" s="10"/>
      <c r="BQ20571" s="10"/>
      <c r="BR20571" s="10"/>
      <c r="BS20571" s="10"/>
      <c r="BT20571" s="10"/>
      <c r="BU20571" s="10"/>
    </row>
    <row r="20572" spans="68:73">
      <c r="BP20572" s="8"/>
      <c r="BQ20572" s="8"/>
      <c r="BR20572" s="8"/>
      <c r="BS20572" s="8"/>
      <c r="BT20572" s="8"/>
      <c r="BU20572" s="8"/>
    </row>
    <row r="20573" spans="68:73">
      <c r="BP20573" s="10"/>
      <c r="BQ20573" s="10"/>
      <c r="BR20573" s="10"/>
      <c r="BS20573" s="10"/>
      <c r="BT20573" s="10"/>
      <c r="BU20573" s="10"/>
    </row>
    <row r="20574" spans="68:73">
      <c r="BP20574" s="8"/>
      <c r="BQ20574" s="8"/>
      <c r="BR20574" s="8"/>
      <c r="BS20574" s="8"/>
      <c r="BT20574" s="8"/>
      <c r="BU20574" s="8"/>
    </row>
    <row r="20575" spans="68:73">
      <c r="BP20575" s="10"/>
      <c r="BQ20575" s="10"/>
      <c r="BR20575" s="10"/>
      <c r="BS20575" s="10"/>
      <c r="BT20575" s="10"/>
      <c r="BU20575" s="10"/>
    </row>
    <row r="20576" spans="68:73">
      <c r="BP20576" s="8"/>
      <c r="BQ20576" s="8"/>
      <c r="BR20576" s="8"/>
      <c r="BS20576" s="8"/>
      <c r="BT20576" s="8"/>
      <c r="BU20576" s="8"/>
    </row>
    <row r="20577" spans="68:73">
      <c r="BP20577" s="10"/>
      <c r="BQ20577" s="10"/>
      <c r="BR20577" s="10"/>
      <c r="BS20577" s="10"/>
      <c r="BT20577" s="10"/>
      <c r="BU20577" s="10"/>
    </row>
    <row r="20578" spans="68:73">
      <c r="BP20578" s="8"/>
      <c r="BQ20578" s="8"/>
      <c r="BR20578" s="8"/>
      <c r="BS20578" s="8"/>
      <c r="BT20578" s="8"/>
      <c r="BU20578" s="8"/>
    </row>
    <row r="20579" spans="68:73">
      <c r="BP20579" s="10"/>
      <c r="BQ20579" s="10"/>
      <c r="BR20579" s="10"/>
      <c r="BS20579" s="10"/>
      <c r="BT20579" s="10"/>
      <c r="BU20579" s="10"/>
    </row>
    <row r="20580" spans="68:73">
      <c r="BP20580" s="8"/>
      <c r="BQ20580" s="8"/>
      <c r="BR20580" s="8"/>
      <c r="BS20580" s="8"/>
      <c r="BT20580" s="8"/>
      <c r="BU20580" s="8"/>
    </row>
    <row r="20581" spans="68:73">
      <c r="BP20581" s="10"/>
      <c r="BQ20581" s="10"/>
      <c r="BR20581" s="10"/>
      <c r="BS20581" s="10"/>
      <c r="BT20581" s="10"/>
      <c r="BU20581" s="10"/>
    </row>
    <row r="20582" spans="68:73">
      <c r="BP20582" s="8"/>
      <c r="BQ20582" s="8"/>
      <c r="BR20582" s="8"/>
      <c r="BS20582" s="8"/>
      <c r="BT20582" s="8"/>
      <c r="BU20582" s="8"/>
    </row>
    <row r="20583" spans="68:73">
      <c r="BP20583" s="10"/>
      <c r="BQ20583" s="10"/>
      <c r="BR20583" s="10"/>
      <c r="BS20583" s="10"/>
      <c r="BT20583" s="10"/>
      <c r="BU20583" s="10"/>
    </row>
    <row r="20584" spans="68:73">
      <c r="BP20584" s="8"/>
      <c r="BQ20584" s="8"/>
      <c r="BR20584" s="8"/>
      <c r="BS20584" s="8"/>
      <c r="BT20584" s="8"/>
      <c r="BU20584" s="8"/>
    </row>
    <row r="20585" spans="68:73">
      <c r="BP20585" s="10"/>
      <c r="BQ20585" s="10"/>
      <c r="BR20585" s="10"/>
      <c r="BS20585" s="10"/>
      <c r="BT20585" s="10"/>
      <c r="BU20585" s="10"/>
    </row>
    <row r="20586" spans="68:73">
      <c r="BP20586" s="8"/>
      <c r="BQ20586" s="8"/>
      <c r="BR20586" s="8"/>
      <c r="BS20586" s="8"/>
      <c r="BT20586" s="8"/>
      <c r="BU20586" s="8"/>
    </row>
    <row r="20587" spans="68:73">
      <c r="BP20587" s="10"/>
      <c r="BQ20587" s="10"/>
      <c r="BR20587" s="10"/>
      <c r="BS20587" s="10"/>
      <c r="BT20587" s="10"/>
      <c r="BU20587" s="10"/>
    </row>
    <row r="20588" spans="68:73">
      <c r="BP20588" s="8"/>
      <c r="BQ20588" s="8"/>
      <c r="BR20588" s="8"/>
      <c r="BS20588" s="8"/>
      <c r="BT20588" s="8"/>
      <c r="BU20588" s="8"/>
    </row>
    <row r="20589" spans="68:73">
      <c r="BP20589" s="10"/>
      <c r="BQ20589" s="10"/>
      <c r="BR20589" s="10"/>
      <c r="BS20589" s="10"/>
      <c r="BT20589" s="10"/>
      <c r="BU20589" s="10"/>
    </row>
    <row r="20590" spans="68:73">
      <c r="BP20590" s="8"/>
      <c r="BQ20590" s="8"/>
      <c r="BR20590" s="8"/>
      <c r="BS20590" s="8"/>
      <c r="BT20590" s="8"/>
      <c r="BU20590" s="8"/>
    </row>
    <row r="20591" spans="68:73">
      <c r="BP20591" s="10"/>
      <c r="BQ20591" s="10"/>
      <c r="BR20591" s="10"/>
      <c r="BS20591" s="10"/>
      <c r="BT20591" s="10"/>
      <c r="BU20591" s="10"/>
    </row>
    <row r="20592" spans="68:73">
      <c r="BP20592" s="8"/>
      <c r="BQ20592" s="8"/>
      <c r="BR20592" s="8"/>
      <c r="BS20592" s="8"/>
      <c r="BT20592" s="8"/>
      <c r="BU20592" s="8"/>
    </row>
    <row r="20593" spans="68:73">
      <c r="BP20593" s="10"/>
      <c r="BQ20593" s="10"/>
      <c r="BR20593" s="10"/>
      <c r="BS20593" s="10"/>
      <c r="BT20593" s="10"/>
      <c r="BU20593" s="10"/>
    </row>
    <row r="20594" spans="68:73">
      <c r="BP20594" s="8"/>
      <c r="BQ20594" s="8"/>
      <c r="BR20594" s="8"/>
      <c r="BS20594" s="8"/>
      <c r="BT20594" s="8"/>
      <c r="BU20594" s="8"/>
    </row>
    <row r="20595" spans="68:73">
      <c r="BP20595" s="10"/>
      <c r="BQ20595" s="10"/>
      <c r="BR20595" s="10"/>
      <c r="BS20595" s="10"/>
      <c r="BT20595" s="10"/>
      <c r="BU20595" s="10"/>
    </row>
    <row r="20596" spans="68:73">
      <c r="BP20596" s="8"/>
      <c r="BQ20596" s="8"/>
      <c r="BR20596" s="8"/>
      <c r="BS20596" s="8"/>
      <c r="BT20596" s="8"/>
      <c r="BU20596" s="8"/>
    </row>
    <row r="20597" spans="68:73">
      <c r="BP20597" s="10"/>
      <c r="BQ20597" s="10"/>
      <c r="BR20597" s="10"/>
      <c r="BS20597" s="10"/>
      <c r="BT20597" s="10"/>
      <c r="BU20597" s="10"/>
    </row>
    <row r="20598" spans="68:73">
      <c r="BP20598" s="8"/>
      <c r="BQ20598" s="8"/>
      <c r="BR20598" s="8"/>
      <c r="BS20598" s="8"/>
      <c r="BT20598" s="8"/>
      <c r="BU20598" s="8"/>
    </row>
    <row r="20599" spans="68:73">
      <c r="BP20599" s="10"/>
      <c r="BQ20599" s="10"/>
      <c r="BR20599" s="10"/>
      <c r="BS20599" s="10"/>
      <c r="BT20599" s="10"/>
      <c r="BU20599" s="10"/>
    </row>
    <row r="20600" spans="68:73">
      <c r="BP20600" s="8"/>
      <c r="BQ20600" s="8"/>
      <c r="BR20600" s="8"/>
      <c r="BS20600" s="8"/>
      <c r="BT20600" s="8"/>
      <c r="BU20600" s="8"/>
    </row>
    <row r="20601" spans="68:73">
      <c r="BP20601" s="10"/>
      <c r="BQ20601" s="10"/>
      <c r="BR20601" s="10"/>
      <c r="BS20601" s="10"/>
      <c r="BT20601" s="10"/>
      <c r="BU20601" s="10"/>
    </row>
    <row r="20602" spans="68:73">
      <c r="BP20602" s="8"/>
      <c r="BQ20602" s="8"/>
      <c r="BR20602" s="8"/>
      <c r="BS20602" s="8"/>
      <c r="BT20602" s="8"/>
      <c r="BU20602" s="8"/>
    </row>
    <row r="20603" spans="68:73">
      <c r="BP20603" s="10"/>
      <c r="BQ20603" s="10"/>
      <c r="BR20603" s="10"/>
      <c r="BS20603" s="10"/>
      <c r="BT20603" s="10"/>
      <c r="BU20603" s="10"/>
    </row>
    <row r="20604" spans="68:73">
      <c r="BP20604" s="8"/>
      <c r="BQ20604" s="8"/>
      <c r="BR20604" s="8"/>
      <c r="BS20604" s="8"/>
      <c r="BT20604" s="8"/>
      <c r="BU20604" s="8"/>
    </row>
    <row r="20605" spans="68:73">
      <c r="BP20605" s="10"/>
      <c r="BQ20605" s="10"/>
      <c r="BR20605" s="10"/>
      <c r="BS20605" s="10"/>
      <c r="BT20605" s="10"/>
      <c r="BU20605" s="10"/>
    </row>
    <row r="20606" spans="68:73">
      <c r="BP20606" s="8"/>
      <c r="BQ20606" s="8"/>
      <c r="BR20606" s="8"/>
      <c r="BS20606" s="8"/>
      <c r="BT20606" s="8"/>
      <c r="BU20606" s="8"/>
    </row>
    <row r="20607" spans="68:73">
      <c r="BP20607" s="10"/>
      <c r="BQ20607" s="10"/>
      <c r="BR20607" s="10"/>
      <c r="BS20607" s="10"/>
      <c r="BT20607" s="10"/>
      <c r="BU20607" s="10"/>
    </row>
    <row r="20608" spans="68:73">
      <c r="BP20608" s="8"/>
      <c r="BQ20608" s="8"/>
      <c r="BR20608" s="8"/>
      <c r="BS20608" s="8"/>
      <c r="BT20608" s="8"/>
      <c r="BU20608" s="8"/>
    </row>
    <row r="20609" spans="68:73">
      <c r="BP20609" s="10"/>
      <c r="BQ20609" s="10"/>
      <c r="BR20609" s="10"/>
      <c r="BS20609" s="10"/>
      <c r="BT20609" s="10"/>
      <c r="BU20609" s="10"/>
    </row>
    <row r="20610" spans="68:73">
      <c r="BP20610" s="8"/>
      <c r="BQ20610" s="8"/>
      <c r="BR20610" s="8"/>
      <c r="BS20610" s="8"/>
      <c r="BT20610" s="8"/>
      <c r="BU20610" s="8"/>
    </row>
    <row r="20611" spans="68:73">
      <c r="BP20611" s="10"/>
      <c r="BQ20611" s="10"/>
      <c r="BR20611" s="10"/>
      <c r="BS20611" s="10"/>
      <c r="BT20611" s="10"/>
      <c r="BU20611" s="10"/>
    </row>
    <row r="20612" spans="68:73">
      <c r="BP20612" s="8"/>
      <c r="BQ20612" s="8"/>
      <c r="BR20612" s="8"/>
      <c r="BS20612" s="8"/>
      <c r="BT20612" s="8"/>
      <c r="BU20612" s="8"/>
    </row>
    <row r="20613" spans="68:73">
      <c r="BP20613" s="10"/>
      <c r="BQ20613" s="10"/>
      <c r="BR20613" s="10"/>
      <c r="BS20613" s="10"/>
      <c r="BT20613" s="10"/>
      <c r="BU20613" s="10"/>
    </row>
    <row r="20614" spans="68:73">
      <c r="BP20614" s="8"/>
      <c r="BQ20614" s="8"/>
      <c r="BR20614" s="8"/>
      <c r="BS20614" s="8"/>
      <c r="BT20614" s="8"/>
      <c r="BU20614" s="8"/>
    </row>
    <row r="20615" spans="68:73">
      <c r="BP20615" s="10"/>
      <c r="BQ20615" s="10"/>
      <c r="BR20615" s="10"/>
      <c r="BS20615" s="10"/>
      <c r="BT20615" s="10"/>
      <c r="BU20615" s="10"/>
    </row>
    <row r="20616" spans="68:73">
      <c r="BP20616" s="8"/>
      <c r="BQ20616" s="8"/>
      <c r="BR20616" s="8"/>
      <c r="BS20616" s="8"/>
      <c r="BT20616" s="8"/>
      <c r="BU20616" s="8"/>
    </row>
    <row r="20617" spans="68:73">
      <c r="BP20617" s="10"/>
      <c r="BQ20617" s="10"/>
      <c r="BR20617" s="10"/>
      <c r="BS20617" s="10"/>
      <c r="BT20617" s="10"/>
      <c r="BU20617" s="10"/>
    </row>
    <row r="20618" spans="68:73">
      <c r="BP20618" s="8"/>
      <c r="BQ20618" s="8"/>
      <c r="BR20618" s="8"/>
      <c r="BS20618" s="8"/>
      <c r="BT20618" s="8"/>
      <c r="BU20618" s="8"/>
    </row>
    <row r="20619" spans="68:73">
      <c r="BP20619" s="10"/>
      <c r="BQ20619" s="10"/>
      <c r="BR20619" s="10"/>
      <c r="BS20619" s="10"/>
      <c r="BT20619" s="10"/>
      <c r="BU20619" s="10"/>
    </row>
    <row r="20620" spans="68:73">
      <c r="BP20620" s="8"/>
      <c r="BQ20620" s="8"/>
      <c r="BR20620" s="8"/>
      <c r="BS20620" s="8"/>
      <c r="BT20620" s="8"/>
      <c r="BU20620" s="8"/>
    </row>
    <row r="20621" spans="68:73">
      <c r="BP20621" s="10"/>
      <c r="BQ20621" s="10"/>
      <c r="BR20621" s="10"/>
      <c r="BS20621" s="10"/>
      <c r="BT20621" s="10"/>
      <c r="BU20621" s="10"/>
    </row>
    <row r="20622" spans="68:73">
      <c r="BP20622" s="8"/>
      <c r="BQ20622" s="8"/>
      <c r="BR20622" s="8"/>
      <c r="BS20622" s="8"/>
      <c r="BT20622" s="8"/>
      <c r="BU20622" s="8"/>
    </row>
    <row r="20623" spans="68:73">
      <c r="BP20623" s="10"/>
      <c r="BQ20623" s="10"/>
      <c r="BR20623" s="10"/>
      <c r="BS20623" s="10"/>
      <c r="BT20623" s="10"/>
      <c r="BU20623" s="10"/>
    </row>
    <row r="20624" spans="68:73">
      <c r="BP20624" s="8"/>
      <c r="BQ20624" s="8"/>
      <c r="BR20624" s="8"/>
      <c r="BS20624" s="8"/>
      <c r="BT20624" s="8"/>
      <c r="BU20624" s="8"/>
    </row>
    <row r="20625" spans="68:73">
      <c r="BP20625" s="10"/>
      <c r="BQ20625" s="10"/>
      <c r="BR20625" s="10"/>
      <c r="BS20625" s="10"/>
      <c r="BT20625" s="10"/>
      <c r="BU20625" s="10"/>
    </row>
    <row r="20626" spans="68:73">
      <c r="BP20626" s="8"/>
      <c r="BQ20626" s="8"/>
      <c r="BR20626" s="8"/>
      <c r="BS20626" s="8"/>
      <c r="BT20626" s="8"/>
      <c r="BU20626" s="8"/>
    </row>
    <row r="20627" spans="68:73">
      <c r="BP20627" s="10"/>
      <c r="BQ20627" s="10"/>
      <c r="BR20627" s="10"/>
      <c r="BS20627" s="10"/>
      <c r="BT20627" s="10"/>
      <c r="BU20627" s="10"/>
    </row>
    <row r="20628" spans="68:73">
      <c r="BP20628" s="8"/>
      <c r="BQ20628" s="8"/>
      <c r="BR20628" s="8"/>
      <c r="BS20628" s="8"/>
      <c r="BT20628" s="8"/>
      <c r="BU20628" s="8"/>
    </row>
    <row r="20629" spans="68:73">
      <c r="BP20629" s="10"/>
      <c r="BQ20629" s="10"/>
      <c r="BR20629" s="10"/>
      <c r="BS20629" s="10"/>
      <c r="BT20629" s="10"/>
      <c r="BU20629" s="10"/>
    </row>
    <row r="20630" spans="68:73">
      <c r="BP20630" s="8"/>
      <c r="BQ20630" s="8"/>
      <c r="BR20630" s="8"/>
      <c r="BS20630" s="8"/>
      <c r="BT20630" s="8"/>
      <c r="BU20630" s="8"/>
    </row>
    <row r="20631" spans="68:73">
      <c r="BP20631" s="10"/>
      <c r="BQ20631" s="10"/>
      <c r="BR20631" s="10"/>
      <c r="BS20631" s="10"/>
      <c r="BT20631" s="10"/>
      <c r="BU20631" s="10"/>
    </row>
    <row r="20632" spans="68:73">
      <c r="BP20632" s="8"/>
      <c r="BQ20632" s="8"/>
      <c r="BR20632" s="8"/>
      <c r="BS20632" s="8"/>
      <c r="BT20632" s="8"/>
      <c r="BU20632" s="8"/>
    </row>
    <row r="20633" spans="68:73">
      <c r="BP20633" s="10"/>
      <c r="BQ20633" s="10"/>
      <c r="BR20633" s="10"/>
      <c r="BS20633" s="10"/>
      <c r="BT20633" s="10"/>
      <c r="BU20633" s="10"/>
    </row>
    <row r="20634" spans="68:73">
      <c r="BP20634" s="8"/>
      <c r="BQ20634" s="8"/>
      <c r="BR20634" s="8"/>
      <c r="BS20634" s="8"/>
      <c r="BT20634" s="8"/>
      <c r="BU20634" s="8"/>
    </row>
    <row r="20635" spans="68:73">
      <c r="BP20635" s="10"/>
      <c r="BQ20635" s="10"/>
      <c r="BR20635" s="10"/>
      <c r="BS20635" s="10"/>
      <c r="BT20635" s="10"/>
      <c r="BU20635" s="10"/>
    </row>
    <row r="20636" spans="68:73">
      <c r="BP20636" s="8"/>
      <c r="BQ20636" s="8"/>
      <c r="BR20636" s="8"/>
      <c r="BS20636" s="8"/>
      <c r="BT20636" s="8"/>
      <c r="BU20636" s="8"/>
    </row>
    <row r="20637" spans="68:73">
      <c r="BP20637" s="10"/>
      <c r="BQ20637" s="10"/>
      <c r="BR20637" s="10"/>
      <c r="BS20637" s="10"/>
      <c r="BT20637" s="10"/>
      <c r="BU20637" s="10"/>
    </row>
    <row r="20638" spans="68:73">
      <c r="BP20638" s="8"/>
      <c r="BQ20638" s="8"/>
      <c r="BR20638" s="8"/>
      <c r="BS20638" s="8"/>
      <c r="BT20638" s="8"/>
      <c r="BU20638" s="8"/>
    </row>
    <row r="20639" spans="68:73">
      <c r="BP20639" s="10"/>
      <c r="BQ20639" s="10"/>
      <c r="BR20639" s="10"/>
      <c r="BS20639" s="10"/>
      <c r="BT20639" s="10"/>
      <c r="BU20639" s="10"/>
    </row>
    <row r="20640" spans="68:73">
      <c r="BP20640" s="8"/>
      <c r="BQ20640" s="8"/>
      <c r="BR20640" s="8"/>
      <c r="BS20640" s="8"/>
      <c r="BT20640" s="8"/>
      <c r="BU20640" s="8"/>
    </row>
    <row r="20641" spans="68:73">
      <c r="BP20641" s="10"/>
      <c r="BQ20641" s="10"/>
      <c r="BR20641" s="10"/>
      <c r="BS20641" s="10"/>
      <c r="BT20641" s="10"/>
      <c r="BU20641" s="10"/>
    </row>
    <row r="20642" spans="68:73">
      <c r="BP20642" s="8"/>
      <c r="BQ20642" s="8"/>
      <c r="BR20642" s="8"/>
      <c r="BS20642" s="8"/>
      <c r="BT20642" s="8"/>
      <c r="BU20642" s="8"/>
    </row>
    <row r="20643" spans="68:73">
      <c r="BP20643" s="10"/>
      <c r="BQ20643" s="10"/>
      <c r="BR20643" s="10"/>
      <c r="BS20643" s="10"/>
      <c r="BT20643" s="10"/>
      <c r="BU20643" s="10"/>
    </row>
    <row r="20644" spans="68:73">
      <c r="BP20644" s="8"/>
      <c r="BQ20644" s="8"/>
      <c r="BR20644" s="8"/>
      <c r="BS20644" s="8"/>
      <c r="BT20644" s="8"/>
      <c r="BU20644" s="8"/>
    </row>
    <row r="20645" spans="68:73">
      <c r="BP20645" s="10"/>
      <c r="BQ20645" s="10"/>
      <c r="BR20645" s="10"/>
      <c r="BS20645" s="10"/>
      <c r="BT20645" s="10"/>
      <c r="BU20645" s="10"/>
    </row>
    <row r="20646" spans="68:73">
      <c r="BP20646" s="8"/>
      <c r="BQ20646" s="8"/>
      <c r="BR20646" s="8"/>
      <c r="BS20646" s="8"/>
      <c r="BT20646" s="8"/>
      <c r="BU20646" s="8"/>
    </row>
    <row r="20647" spans="68:73">
      <c r="BP20647" s="10"/>
      <c r="BQ20647" s="10"/>
      <c r="BR20647" s="10"/>
      <c r="BS20647" s="10"/>
      <c r="BT20647" s="10"/>
      <c r="BU20647" s="10"/>
    </row>
    <row r="20648" spans="68:73">
      <c r="BP20648" s="8"/>
      <c r="BQ20648" s="8"/>
      <c r="BR20648" s="8"/>
      <c r="BS20648" s="8"/>
      <c r="BT20648" s="8"/>
      <c r="BU20648" s="8"/>
    </row>
    <row r="20649" spans="68:73">
      <c r="BP20649" s="10"/>
      <c r="BQ20649" s="10"/>
      <c r="BR20649" s="10"/>
      <c r="BS20649" s="10"/>
      <c r="BT20649" s="10"/>
      <c r="BU20649" s="10"/>
    </row>
    <row r="20650" spans="68:73">
      <c r="BP20650" s="8"/>
      <c r="BQ20650" s="8"/>
      <c r="BR20650" s="8"/>
      <c r="BS20650" s="8"/>
      <c r="BT20650" s="8"/>
      <c r="BU20650" s="8"/>
    </row>
    <row r="20651" spans="68:73">
      <c r="BP20651" s="10"/>
      <c r="BQ20651" s="10"/>
      <c r="BR20651" s="10"/>
      <c r="BS20651" s="10"/>
      <c r="BT20651" s="10"/>
      <c r="BU20651" s="10"/>
    </row>
    <row r="20652" spans="68:73">
      <c r="BP20652" s="8"/>
      <c r="BQ20652" s="8"/>
      <c r="BR20652" s="8"/>
      <c r="BS20652" s="8"/>
      <c r="BT20652" s="8"/>
      <c r="BU20652" s="8"/>
    </row>
    <row r="20653" spans="68:73">
      <c r="BP20653" s="10"/>
      <c r="BQ20653" s="10"/>
      <c r="BR20653" s="10"/>
      <c r="BS20653" s="10"/>
      <c r="BT20653" s="10"/>
      <c r="BU20653" s="10"/>
    </row>
    <row r="20654" spans="68:73">
      <c r="BP20654" s="8"/>
      <c r="BQ20654" s="8"/>
      <c r="BR20654" s="8"/>
      <c r="BS20654" s="8"/>
      <c r="BT20654" s="8"/>
      <c r="BU20654" s="8"/>
    </row>
    <row r="20655" spans="68:73">
      <c r="BP20655" s="10"/>
      <c r="BQ20655" s="10"/>
      <c r="BR20655" s="10"/>
      <c r="BS20655" s="10"/>
      <c r="BT20655" s="10"/>
      <c r="BU20655" s="10"/>
    </row>
    <row r="20656" spans="68:73">
      <c r="BP20656" s="8"/>
      <c r="BQ20656" s="8"/>
      <c r="BR20656" s="8"/>
      <c r="BS20656" s="8"/>
      <c r="BT20656" s="8"/>
      <c r="BU20656" s="8"/>
    </row>
    <row r="20657" spans="68:73">
      <c r="BP20657" s="10"/>
      <c r="BQ20657" s="10"/>
      <c r="BR20657" s="10"/>
      <c r="BS20657" s="10"/>
      <c r="BT20657" s="10"/>
      <c r="BU20657" s="10"/>
    </row>
    <row r="20658" spans="68:73">
      <c r="BP20658" s="8"/>
      <c r="BQ20658" s="8"/>
      <c r="BR20658" s="8"/>
      <c r="BS20658" s="8"/>
      <c r="BT20658" s="8"/>
      <c r="BU20658" s="8"/>
    </row>
    <row r="20659" spans="68:73">
      <c r="BP20659" s="10"/>
      <c r="BQ20659" s="10"/>
      <c r="BR20659" s="10"/>
      <c r="BS20659" s="10"/>
      <c r="BT20659" s="10"/>
      <c r="BU20659" s="10"/>
    </row>
    <row r="20660" spans="68:73">
      <c r="BP20660" s="8"/>
      <c r="BQ20660" s="8"/>
      <c r="BR20660" s="8"/>
      <c r="BS20660" s="8"/>
      <c r="BT20660" s="8"/>
      <c r="BU20660" s="8"/>
    </row>
    <row r="20661" spans="68:73">
      <c r="BP20661" s="10"/>
      <c r="BQ20661" s="10"/>
      <c r="BR20661" s="10"/>
      <c r="BS20661" s="10"/>
      <c r="BT20661" s="10"/>
      <c r="BU20661" s="10"/>
    </row>
    <row r="20662" spans="68:73">
      <c r="BP20662" s="8"/>
      <c r="BQ20662" s="8"/>
      <c r="BR20662" s="8"/>
      <c r="BS20662" s="8"/>
      <c r="BT20662" s="8"/>
      <c r="BU20662" s="8"/>
    </row>
    <row r="20663" spans="68:73">
      <c r="BP20663" s="10"/>
      <c r="BQ20663" s="10"/>
      <c r="BR20663" s="10"/>
      <c r="BS20663" s="10"/>
      <c r="BT20663" s="10"/>
      <c r="BU20663" s="10"/>
    </row>
    <row r="20664" spans="68:73">
      <c r="BP20664" s="8"/>
      <c r="BQ20664" s="8"/>
      <c r="BR20664" s="8"/>
      <c r="BS20664" s="8"/>
      <c r="BT20664" s="8"/>
      <c r="BU20664" s="8"/>
    </row>
    <row r="20665" spans="68:73">
      <c r="BP20665" s="10"/>
      <c r="BQ20665" s="10"/>
      <c r="BR20665" s="10"/>
      <c r="BS20665" s="10"/>
      <c r="BT20665" s="10"/>
      <c r="BU20665" s="10"/>
    </row>
    <row r="20666" spans="68:73">
      <c r="BP20666" s="8"/>
      <c r="BQ20666" s="8"/>
      <c r="BR20666" s="8"/>
      <c r="BS20666" s="8"/>
      <c r="BT20666" s="8"/>
      <c r="BU20666" s="8"/>
    </row>
    <row r="20667" spans="68:73">
      <c r="BP20667" s="10"/>
      <c r="BQ20667" s="10"/>
      <c r="BR20667" s="10"/>
      <c r="BS20667" s="10"/>
      <c r="BT20667" s="10"/>
      <c r="BU20667" s="10"/>
    </row>
    <row r="20668" spans="68:73">
      <c r="BP20668" s="8"/>
      <c r="BQ20668" s="8"/>
      <c r="BR20668" s="8"/>
      <c r="BS20668" s="8"/>
      <c r="BT20668" s="8"/>
      <c r="BU20668" s="8"/>
    </row>
    <row r="20669" spans="68:73">
      <c r="BP20669" s="10"/>
      <c r="BQ20669" s="10"/>
      <c r="BR20669" s="10"/>
      <c r="BS20669" s="10"/>
      <c r="BT20669" s="10"/>
      <c r="BU20669" s="10"/>
    </row>
    <row r="20670" spans="68:73">
      <c r="BP20670" s="8"/>
      <c r="BQ20670" s="8"/>
      <c r="BR20670" s="8"/>
      <c r="BS20670" s="8"/>
      <c r="BT20670" s="8"/>
      <c r="BU20670" s="8"/>
    </row>
    <row r="20671" spans="68:73">
      <c r="BP20671" s="10"/>
      <c r="BQ20671" s="10"/>
      <c r="BR20671" s="10"/>
      <c r="BS20671" s="10"/>
      <c r="BT20671" s="10"/>
      <c r="BU20671" s="10"/>
    </row>
    <row r="20672" spans="68:73">
      <c r="BP20672" s="8"/>
      <c r="BQ20672" s="8"/>
      <c r="BR20672" s="8"/>
      <c r="BS20672" s="8"/>
      <c r="BT20672" s="8"/>
      <c r="BU20672" s="8"/>
    </row>
    <row r="20673" spans="68:73">
      <c r="BP20673" s="10"/>
      <c r="BQ20673" s="10"/>
      <c r="BR20673" s="10"/>
      <c r="BS20673" s="10"/>
      <c r="BT20673" s="10"/>
      <c r="BU20673" s="10"/>
    </row>
    <row r="20674" spans="68:73">
      <c r="BP20674" s="8"/>
      <c r="BQ20674" s="8"/>
      <c r="BR20674" s="8"/>
      <c r="BS20674" s="8"/>
      <c r="BT20674" s="8"/>
      <c r="BU20674" s="8"/>
    </row>
    <row r="20675" spans="68:73">
      <c r="BP20675" s="10"/>
      <c r="BQ20675" s="10"/>
      <c r="BR20675" s="10"/>
      <c r="BS20675" s="10"/>
      <c r="BT20675" s="10"/>
      <c r="BU20675" s="10"/>
    </row>
    <row r="20676" spans="68:73">
      <c r="BP20676" s="8"/>
      <c r="BQ20676" s="8"/>
      <c r="BR20676" s="8"/>
      <c r="BS20676" s="8"/>
      <c r="BT20676" s="8"/>
      <c r="BU20676" s="8"/>
    </row>
    <row r="20677" spans="68:73">
      <c r="BP20677" s="10"/>
      <c r="BQ20677" s="10"/>
      <c r="BR20677" s="10"/>
      <c r="BS20677" s="10"/>
      <c r="BT20677" s="10"/>
      <c r="BU20677" s="10"/>
    </row>
    <row r="20678" spans="68:73">
      <c r="BP20678" s="8"/>
      <c r="BQ20678" s="8"/>
      <c r="BR20678" s="8"/>
      <c r="BS20678" s="8"/>
      <c r="BT20678" s="8"/>
      <c r="BU20678" s="8"/>
    </row>
    <row r="20679" spans="68:73">
      <c r="BP20679" s="10"/>
      <c r="BQ20679" s="10"/>
      <c r="BR20679" s="10"/>
      <c r="BS20679" s="10"/>
      <c r="BT20679" s="10"/>
      <c r="BU20679" s="10"/>
    </row>
    <row r="20680" spans="68:73">
      <c r="BP20680" s="8"/>
      <c r="BQ20680" s="8"/>
      <c r="BR20680" s="8"/>
      <c r="BS20680" s="8"/>
      <c r="BT20680" s="8"/>
      <c r="BU20680" s="8"/>
    </row>
    <row r="20681" spans="68:73">
      <c r="BP20681" s="10"/>
      <c r="BQ20681" s="10"/>
      <c r="BR20681" s="10"/>
      <c r="BS20681" s="10"/>
      <c r="BT20681" s="10"/>
      <c r="BU20681" s="10"/>
    </row>
    <row r="20682" spans="68:73">
      <c r="BP20682" s="8"/>
      <c r="BQ20682" s="8"/>
      <c r="BR20682" s="8"/>
      <c r="BS20682" s="8"/>
      <c r="BT20682" s="8"/>
      <c r="BU20682" s="8"/>
    </row>
    <row r="20683" spans="68:73">
      <c r="BP20683" s="10"/>
      <c r="BQ20683" s="10"/>
      <c r="BR20683" s="10"/>
      <c r="BS20683" s="10"/>
      <c r="BT20683" s="10"/>
      <c r="BU20683" s="10"/>
    </row>
    <row r="20684" spans="68:73">
      <c r="BP20684" s="8"/>
      <c r="BQ20684" s="8"/>
      <c r="BR20684" s="8"/>
      <c r="BS20684" s="8"/>
      <c r="BT20684" s="8"/>
      <c r="BU20684" s="8"/>
    </row>
    <row r="20685" spans="68:73">
      <c r="BP20685" s="10"/>
      <c r="BQ20685" s="10"/>
      <c r="BR20685" s="10"/>
      <c r="BS20685" s="10"/>
      <c r="BT20685" s="10"/>
      <c r="BU20685" s="10"/>
    </row>
    <row r="20686" spans="68:73">
      <c r="BP20686" s="8"/>
      <c r="BQ20686" s="8"/>
      <c r="BR20686" s="8"/>
      <c r="BS20686" s="8"/>
      <c r="BT20686" s="8"/>
      <c r="BU20686" s="8"/>
    </row>
    <row r="20687" spans="68:73">
      <c r="BP20687" s="10"/>
      <c r="BQ20687" s="10"/>
      <c r="BR20687" s="10"/>
      <c r="BS20687" s="10"/>
      <c r="BT20687" s="10"/>
      <c r="BU20687" s="10"/>
    </row>
    <row r="20688" spans="68:73">
      <c r="BP20688" s="8"/>
      <c r="BQ20688" s="8"/>
      <c r="BR20688" s="8"/>
      <c r="BS20688" s="8"/>
      <c r="BT20688" s="8"/>
      <c r="BU20688" s="8"/>
    </row>
    <row r="20689" spans="68:73">
      <c r="BP20689" s="10"/>
      <c r="BQ20689" s="10"/>
      <c r="BR20689" s="10"/>
      <c r="BS20689" s="10"/>
      <c r="BT20689" s="10"/>
      <c r="BU20689" s="10"/>
    </row>
    <row r="20690" spans="68:73">
      <c r="BP20690" s="8"/>
      <c r="BQ20690" s="8"/>
      <c r="BR20690" s="8"/>
      <c r="BS20690" s="8"/>
      <c r="BT20690" s="8"/>
      <c r="BU20690" s="8"/>
    </row>
    <row r="20691" spans="68:73">
      <c r="BP20691" s="10"/>
      <c r="BQ20691" s="10"/>
      <c r="BR20691" s="10"/>
      <c r="BS20691" s="10"/>
      <c r="BT20691" s="10"/>
      <c r="BU20691" s="10"/>
    </row>
    <row r="20692" spans="68:73">
      <c r="BP20692" s="8"/>
      <c r="BQ20692" s="8"/>
      <c r="BR20692" s="8"/>
      <c r="BS20692" s="8"/>
      <c r="BT20692" s="8"/>
      <c r="BU20692" s="8"/>
    </row>
    <row r="20693" spans="68:73">
      <c r="BP20693" s="10"/>
      <c r="BQ20693" s="10"/>
      <c r="BR20693" s="10"/>
      <c r="BS20693" s="10"/>
      <c r="BT20693" s="10"/>
      <c r="BU20693" s="10"/>
    </row>
    <row r="20694" spans="68:73">
      <c r="BP20694" s="8"/>
      <c r="BQ20694" s="8"/>
      <c r="BR20694" s="8"/>
      <c r="BS20694" s="8"/>
      <c r="BT20694" s="8"/>
      <c r="BU20694" s="8"/>
    </row>
    <row r="20695" spans="68:73">
      <c r="BP20695" s="10"/>
      <c r="BQ20695" s="10"/>
      <c r="BR20695" s="10"/>
      <c r="BS20695" s="10"/>
      <c r="BT20695" s="10"/>
      <c r="BU20695" s="10"/>
    </row>
    <row r="20696" spans="68:73">
      <c r="BP20696" s="8"/>
      <c r="BQ20696" s="8"/>
      <c r="BR20696" s="8"/>
      <c r="BS20696" s="8"/>
      <c r="BT20696" s="8"/>
      <c r="BU20696" s="8"/>
    </row>
    <row r="20697" spans="68:73">
      <c r="BP20697" s="10"/>
      <c r="BQ20697" s="10"/>
      <c r="BR20697" s="10"/>
      <c r="BS20697" s="10"/>
      <c r="BT20697" s="10"/>
      <c r="BU20697" s="10"/>
    </row>
    <row r="20698" spans="68:73">
      <c r="BP20698" s="8"/>
      <c r="BQ20698" s="8"/>
      <c r="BR20698" s="8"/>
      <c r="BS20698" s="8"/>
      <c r="BT20698" s="8"/>
      <c r="BU20698" s="8"/>
    </row>
    <row r="20699" spans="68:73">
      <c r="BP20699" s="10"/>
      <c r="BQ20699" s="10"/>
      <c r="BR20699" s="10"/>
      <c r="BS20699" s="10"/>
      <c r="BT20699" s="10"/>
      <c r="BU20699" s="10"/>
    </row>
    <row r="20700" spans="68:73">
      <c r="BP20700" s="8"/>
      <c r="BQ20700" s="8"/>
      <c r="BR20700" s="8"/>
      <c r="BS20700" s="8"/>
      <c r="BT20700" s="8"/>
      <c r="BU20700" s="8"/>
    </row>
    <row r="20701" spans="68:73">
      <c r="BP20701" s="10"/>
      <c r="BQ20701" s="10"/>
      <c r="BR20701" s="10"/>
      <c r="BS20701" s="10"/>
      <c r="BT20701" s="10"/>
      <c r="BU20701" s="10"/>
    </row>
    <row r="20702" spans="68:73">
      <c r="BP20702" s="8"/>
      <c r="BQ20702" s="8"/>
      <c r="BR20702" s="8"/>
      <c r="BS20702" s="8"/>
      <c r="BT20702" s="8"/>
      <c r="BU20702" s="8"/>
    </row>
    <row r="20703" spans="68:73">
      <c r="BP20703" s="10"/>
      <c r="BQ20703" s="10"/>
      <c r="BR20703" s="10"/>
      <c r="BS20703" s="10"/>
      <c r="BT20703" s="10"/>
      <c r="BU20703" s="10"/>
    </row>
    <row r="20704" spans="68:73">
      <c r="BP20704" s="8"/>
      <c r="BQ20704" s="8"/>
      <c r="BR20704" s="8"/>
      <c r="BS20704" s="8"/>
      <c r="BT20704" s="8"/>
      <c r="BU20704" s="8"/>
    </row>
    <row r="20705" spans="68:73">
      <c r="BP20705" s="10"/>
      <c r="BQ20705" s="10"/>
      <c r="BR20705" s="10"/>
      <c r="BS20705" s="10"/>
      <c r="BT20705" s="10"/>
      <c r="BU20705" s="10"/>
    </row>
    <row r="20706" spans="68:73">
      <c r="BP20706" s="8"/>
      <c r="BQ20706" s="8"/>
      <c r="BR20706" s="8"/>
      <c r="BS20706" s="8"/>
      <c r="BT20706" s="8"/>
      <c r="BU20706" s="8"/>
    </row>
    <row r="20707" spans="68:73">
      <c r="BP20707" s="10"/>
      <c r="BQ20707" s="10"/>
      <c r="BR20707" s="10"/>
      <c r="BS20707" s="10"/>
      <c r="BT20707" s="10"/>
      <c r="BU20707" s="10"/>
    </row>
    <row r="20708" spans="68:73">
      <c r="BP20708" s="8"/>
      <c r="BQ20708" s="8"/>
      <c r="BR20708" s="8"/>
      <c r="BS20708" s="8"/>
      <c r="BT20708" s="8"/>
      <c r="BU20708" s="8"/>
    </row>
    <row r="20709" spans="68:73">
      <c r="BP20709" s="10"/>
      <c r="BQ20709" s="10"/>
      <c r="BR20709" s="10"/>
      <c r="BS20709" s="10"/>
      <c r="BT20709" s="10"/>
      <c r="BU20709" s="10"/>
    </row>
    <row r="20710" spans="68:73">
      <c r="BP20710" s="8"/>
      <c r="BQ20710" s="8"/>
      <c r="BR20710" s="8"/>
      <c r="BS20710" s="8"/>
      <c r="BT20710" s="8"/>
      <c r="BU20710" s="8"/>
    </row>
    <row r="20711" spans="68:73">
      <c r="BP20711" s="10"/>
      <c r="BQ20711" s="10"/>
      <c r="BR20711" s="10"/>
      <c r="BS20711" s="10"/>
      <c r="BT20711" s="10"/>
      <c r="BU20711" s="10"/>
    </row>
    <row r="20712" spans="68:73">
      <c r="BP20712" s="8"/>
      <c r="BQ20712" s="8"/>
      <c r="BR20712" s="8"/>
      <c r="BS20712" s="8"/>
      <c r="BT20712" s="8"/>
      <c r="BU20712" s="8"/>
    </row>
    <row r="20713" spans="68:73">
      <c r="BP20713" s="10"/>
      <c r="BQ20713" s="10"/>
      <c r="BR20713" s="10"/>
      <c r="BS20713" s="10"/>
      <c r="BT20713" s="10"/>
      <c r="BU20713" s="10"/>
    </row>
    <row r="20714" spans="68:73">
      <c r="BP20714" s="8"/>
      <c r="BQ20714" s="8"/>
      <c r="BR20714" s="8"/>
      <c r="BS20714" s="8"/>
      <c r="BT20714" s="8"/>
      <c r="BU20714" s="8"/>
    </row>
    <row r="20715" spans="68:73">
      <c r="BP20715" s="10"/>
      <c r="BQ20715" s="10"/>
      <c r="BR20715" s="10"/>
      <c r="BS20715" s="10"/>
      <c r="BT20715" s="10"/>
      <c r="BU20715" s="10"/>
    </row>
    <row r="20716" spans="68:73">
      <c r="BP20716" s="8"/>
      <c r="BQ20716" s="8"/>
      <c r="BR20716" s="8"/>
      <c r="BS20716" s="8"/>
      <c r="BT20716" s="8"/>
      <c r="BU20716" s="8"/>
    </row>
    <row r="20717" spans="68:73">
      <c r="BP20717" s="10"/>
      <c r="BQ20717" s="10"/>
      <c r="BR20717" s="10"/>
      <c r="BS20717" s="10"/>
      <c r="BT20717" s="10"/>
      <c r="BU20717" s="10"/>
    </row>
    <row r="20718" spans="68:73">
      <c r="BP20718" s="8"/>
      <c r="BQ20718" s="8"/>
      <c r="BR20718" s="8"/>
      <c r="BS20718" s="8"/>
      <c r="BT20718" s="8"/>
      <c r="BU20718" s="8"/>
    </row>
    <row r="20719" spans="68:73">
      <c r="BP20719" s="10"/>
      <c r="BQ20719" s="10"/>
      <c r="BR20719" s="10"/>
      <c r="BS20719" s="10"/>
      <c r="BT20719" s="10"/>
      <c r="BU20719" s="10"/>
    </row>
    <row r="20720" spans="68:73">
      <c r="BP20720" s="8"/>
      <c r="BQ20720" s="8"/>
      <c r="BR20720" s="8"/>
      <c r="BS20720" s="8"/>
      <c r="BT20720" s="8"/>
      <c r="BU20720" s="8"/>
    </row>
    <row r="20721" spans="68:73">
      <c r="BP20721" s="10"/>
      <c r="BQ20721" s="10"/>
      <c r="BR20721" s="10"/>
      <c r="BS20721" s="10"/>
      <c r="BT20721" s="10"/>
      <c r="BU20721" s="10"/>
    </row>
    <row r="20722" spans="68:73">
      <c r="BP20722" s="8"/>
      <c r="BQ20722" s="8"/>
      <c r="BR20722" s="8"/>
      <c r="BS20722" s="8"/>
      <c r="BT20722" s="8"/>
      <c r="BU20722" s="8"/>
    </row>
    <row r="20723" spans="68:73">
      <c r="BP20723" s="10"/>
      <c r="BQ20723" s="10"/>
      <c r="BR20723" s="10"/>
      <c r="BS20723" s="10"/>
      <c r="BT20723" s="10"/>
      <c r="BU20723" s="10"/>
    </row>
    <row r="20724" spans="68:73">
      <c r="BP20724" s="8"/>
      <c r="BQ20724" s="8"/>
      <c r="BR20724" s="8"/>
      <c r="BS20724" s="8"/>
      <c r="BT20724" s="8"/>
      <c r="BU20724" s="8"/>
    </row>
    <row r="20725" spans="68:73">
      <c r="BP20725" s="10"/>
      <c r="BQ20725" s="10"/>
      <c r="BR20725" s="10"/>
      <c r="BS20725" s="10"/>
      <c r="BT20725" s="10"/>
      <c r="BU20725" s="10"/>
    </row>
    <row r="20726" spans="68:73">
      <c r="BP20726" s="8"/>
      <c r="BQ20726" s="8"/>
      <c r="BR20726" s="8"/>
      <c r="BS20726" s="8"/>
      <c r="BT20726" s="8"/>
      <c r="BU20726" s="8"/>
    </row>
    <row r="20727" spans="68:73">
      <c r="BP20727" s="10"/>
      <c r="BQ20727" s="10"/>
      <c r="BR20727" s="10"/>
      <c r="BS20727" s="10"/>
      <c r="BT20727" s="10"/>
      <c r="BU20727" s="10"/>
    </row>
    <row r="20728" spans="68:73">
      <c r="BP20728" s="8"/>
      <c r="BQ20728" s="8"/>
      <c r="BR20728" s="8"/>
      <c r="BS20728" s="8"/>
      <c r="BT20728" s="8"/>
      <c r="BU20728" s="8"/>
    </row>
    <row r="20729" spans="68:73">
      <c r="BP20729" s="10"/>
      <c r="BQ20729" s="10"/>
      <c r="BR20729" s="10"/>
      <c r="BS20729" s="10"/>
      <c r="BT20729" s="10"/>
      <c r="BU20729" s="10"/>
    </row>
    <row r="20730" spans="68:73">
      <c r="BP20730" s="8"/>
      <c r="BQ20730" s="8"/>
      <c r="BR20730" s="8"/>
      <c r="BS20730" s="8"/>
      <c r="BT20730" s="8"/>
      <c r="BU20730" s="8"/>
    </row>
    <row r="20731" spans="68:73">
      <c r="BP20731" s="10"/>
      <c r="BQ20731" s="10"/>
      <c r="BR20731" s="10"/>
      <c r="BS20731" s="10"/>
      <c r="BT20731" s="10"/>
      <c r="BU20731" s="10"/>
    </row>
    <row r="20732" spans="68:73">
      <c r="BP20732" s="8"/>
      <c r="BQ20732" s="8"/>
      <c r="BR20732" s="8"/>
      <c r="BS20732" s="8"/>
      <c r="BT20732" s="8"/>
      <c r="BU20732" s="8"/>
    </row>
    <row r="20733" spans="68:73">
      <c r="BP20733" s="10"/>
      <c r="BQ20733" s="10"/>
      <c r="BR20733" s="10"/>
      <c r="BS20733" s="10"/>
      <c r="BT20733" s="10"/>
      <c r="BU20733" s="10"/>
    </row>
    <row r="20734" spans="68:73">
      <c r="BP20734" s="8"/>
      <c r="BQ20734" s="8"/>
      <c r="BR20734" s="8"/>
      <c r="BS20734" s="8"/>
      <c r="BT20734" s="8"/>
      <c r="BU20734" s="8"/>
    </row>
    <row r="20735" spans="68:73">
      <c r="BP20735" s="10"/>
      <c r="BQ20735" s="10"/>
      <c r="BR20735" s="10"/>
      <c r="BS20735" s="10"/>
      <c r="BT20735" s="10"/>
      <c r="BU20735" s="10"/>
    </row>
    <row r="20736" spans="68:73">
      <c r="BP20736" s="8"/>
      <c r="BQ20736" s="8"/>
      <c r="BR20736" s="8"/>
      <c r="BS20736" s="8"/>
      <c r="BT20736" s="8"/>
      <c r="BU20736" s="8"/>
    </row>
    <row r="20737" spans="68:73">
      <c r="BP20737" s="10"/>
      <c r="BQ20737" s="10"/>
      <c r="BR20737" s="10"/>
      <c r="BS20737" s="10"/>
      <c r="BT20737" s="10"/>
      <c r="BU20737" s="10"/>
    </row>
    <row r="20738" spans="68:73">
      <c r="BP20738" s="8"/>
      <c r="BQ20738" s="8"/>
      <c r="BR20738" s="8"/>
      <c r="BS20738" s="8"/>
      <c r="BT20738" s="8"/>
      <c r="BU20738" s="8"/>
    </row>
    <row r="20739" spans="68:73">
      <c r="BP20739" s="10"/>
      <c r="BQ20739" s="10"/>
      <c r="BR20739" s="10"/>
      <c r="BS20739" s="10"/>
      <c r="BT20739" s="10"/>
      <c r="BU20739" s="10"/>
    </row>
    <row r="20740" spans="68:73">
      <c r="BP20740" s="8"/>
      <c r="BQ20740" s="8"/>
      <c r="BR20740" s="8"/>
      <c r="BS20740" s="8"/>
      <c r="BT20740" s="8"/>
      <c r="BU20740" s="8"/>
    </row>
    <row r="20741" spans="68:73">
      <c r="BP20741" s="10"/>
      <c r="BQ20741" s="10"/>
      <c r="BR20741" s="10"/>
      <c r="BS20741" s="10"/>
      <c r="BT20741" s="10"/>
      <c r="BU20741" s="10"/>
    </row>
    <row r="20742" spans="68:73">
      <c r="BP20742" s="8"/>
      <c r="BQ20742" s="8"/>
      <c r="BR20742" s="8"/>
      <c r="BS20742" s="8"/>
      <c r="BT20742" s="8"/>
      <c r="BU20742" s="8"/>
    </row>
    <row r="20743" spans="68:73">
      <c r="BP20743" s="10"/>
      <c r="BQ20743" s="10"/>
      <c r="BR20743" s="10"/>
      <c r="BS20743" s="10"/>
      <c r="BT20743" s="10"/>
      <c r="BU20743" s="10"/>
    </row>
    <row r="20744" spans="68:73">
      <c r="BP20744" s="8"/>
      <c r="BQ20744" s="8"/>
      <c r="BR20744" s="8"/>
      <c r="BS20744" s="8"/>
      <c r="BT20744" s="8"/>
      <c r="BU20744" s="8"/>
    </row>
    <row r="20745" spans="68:73">
      <c r="BP20745" s="10"/>
      <c r="BQ20745" s="10"/>
      <c r="BR20745" s="10"/>
      <c r="BS20745" s="10"/>
      <c r="BT20745" s="10"/>
      <c r="BU20745" s="10"/>
    </row>
    <row r="20746" spans="68:73">
      <c r="BP20746" s="8"/>
      <c r="BQ20746" s="8"/>
      <c r="BR20746" s="8"/>
      <c r="BS20746" s="8"/>
      <c r="BT20746" s="8"/>
      <c r="BU20746" s="8"/>
    </row>
    <row r="20747" spans="68:73">
      <c r="BP20747" s="10"/>
      <c r="BQ20747" s="10"/>
      <c r="BR20747" s="10"/>
      <c r="BS20747" s="10"/>
      <c r="BT20747" s="10"/>
      <c r="BU20747" s="10"/>
    </row>
    <row r="20748" spans="68:73">
      <c r="BP20748" s="8"/>
      <c r="BQ20748" s="8"/>
      <c r="BR20748" s="8"/>
      <c r="BS20748" s="8"/>
      <c r="BT20748" s="8"/>
      <c r="BU20748" s="8"/>
    </row>
    <row r="20749" spans="68:73">
      <c r="BP20749" s="10"/>
      <c r="BQ20749" s="10"/>
      <c r="BR20749" s="10"/>
      <c r="BS20749" s="10"/>
      <c r="BT20749" s="10"/>
      <c r="BU20749" s="10"/>
    </row>
    <row r="20750" spans="68:73">
      <c r="BP20750" s="8"/>
      <c r="BQ20750" s="8"/>
      <c r="BR20750" s="8"/>
      <c r="BS20750" s="8"/>
      <c r="BT20750" s="8"/>
      <c r="BU20750" s="8"/>
    </row>
    <row r="20751" spans="68:73">
      <c r="BP20751" s="10"/>
      <c r="BQ20751" s="10"/>
      <c r="BR20751" s="10"/>
      <c r="BS20751" s="10"/>
      <c r="BT20751" s="10"/>
      <c r="BU20751" s="10"/>
    </row>
    <row r="20752" spans="68:73">
      <c r="BP20752" s="8"/>
      <c r="BQ20752" s="8"/>
      <c r="BR20752" s="8"/>
      <c r="BS20752" s="8"/>
      <c r="BT20752" s="8"/>
      <c r="BU20752" s="8"/>
    </row>
    <row r="20753" spans="68:73">
      <c r="BP20753" s="10"/>
      <c r="BQ20753" s="10"/>
      <c r="BR20753" s="10"/>
      <c r="BS20753" s="10"/>
      <c r="BT20753" s="10"/>
      <c r="BU20753" s="10"/>
    </row>
    <row r="20754" spans="68:73">
      <c r="BP20754" s="8"/>
      <c r="BQ20754" s="8"/>
      <c r="BR20754" s="8"/>
      <c r="BS20754" s="8"/>
      <c r="BT20754" s="8"/>
      <c r="BU20754" s="8"/>
    </row>
    <row r="20755" spans="68:73">
      <c r="BP20755" s="10"/>
      <c r="BQ20755" s="10"/>
      <c r="BR20755" s="10"/>
      <c r="BS20755" s="10"/>
      <c r="BT20755" s="10"/>
      <c r="BU20755" s="10"/>
    </row>
    <row r="20756" spans="68:73">
      <c r="BP20756" s="8"/>
      <c r="BQ20756" s="8"/>
      <c r="BR20756" s="8"/>
      <c r="BS20756" s="8"/>
      <c r="BT20756" s="8"/>
      <c r="BU20756" s="8"/>
    </row>
    <row r="20757" spans="68:73">
      <c r="BP20757" s="10"/>
      <c r="BQ20757" s="10"/>
      <c r="BR20757" s="10"/>
      <c r="BS20757" s="10"/>
      <c r="BT20757" s="10"/>
      <c r="BU20757" s="10"/>
    </row>
    <row r="20758" spans="68:73">
      <c r="BP20758" s="8"/>
      <c r="BQ20758" s="8"/>
      <c r="BR20758" s="8"/>
      <c r="BS20758" s="8"/>
      <c r="BT20758" s="8"/>
      <c r="BU20758" s="8"/>
    </row>
    <row r="20759" spans="68:73">
      <c r="BP20759" s="10"/>
      <c r="BQ20759" s="10"/>
      <c r="BR20759" s="10"/>
      <c r="BS20759" s="10"/>
      <c r="BT20759" s="10"/>
      <c r="BU20759" s="10"/>
    </row>
    <row r="20760" spans="68:73">
      <c r="BP20760" s="8"/>
      <c r="BQ20760" s="8"/>
      <c r="BR20760" s="8"/>
      <c r="BS20760" s="8"/>
      <c r="BT20760" s="8"/>
      <c r="BU20760" s="8"/>
    </row>
    <row r="20761" spans="68:73">
      <c r="BP20761" s="10"/>
      <c r="BQ20761" s="10"/>
      <c r="BR20761" s="10"/>
      <c r="BS20761" s="10"/>
      <c r="BT20761" s="10"/>
      <c r="BU20761" s="10"/>
    </row>
    <row r="20762" spans="68:73">
      <c r="BP20762" s="8"/>
      <c r="BQ20762" s="8"/>
      <c r="BR20762" s="8"/>
      <c r="BS20762" s="8"/>
      <c r="BT20762" s="8"/>
      <c r="BU20762" s="8"/>
    </row>
    <row r="20763" spans="68:73">
      <c r="BP20763" s="10"/>
      <c r="BQ20763" s="10"/>
      <c r="BR20763" s="10"/>
      <c r="BS20763" s="10"/>
      <c r="BT20763" s="10"/>
      <c r="BU20763" s="10"/>
    </row>
    <row r="20764" spans="68:73">
      <c r="BP20764" s="8"/>
      <c r="BQ20764" s="8"/>
      <c r="BR20764" s="8"/>
      <c r="BS20764" s="8"/>
      <c r="BT20764" s="8"/>
      <c r="BU20764" s="8"/>
    </row>
    <row r="20765" spans="68:73">
      <c r="BP20765" s="10"/>
      <c r="BQ20765" s="10"/>
      <c r="BR20765" s="10"/>
      <c r="BS20765" s="10"/>
      <c r="BT20765" s="10"/>
      <c r="BU20765" s="10"/>
    </row>
    <row r="20766" spans="68:73">
      <c r="BP20766" s="8"/>
      <c r="BQ20766" s="8"/>
      <c r="BR20766" s="8"/>
      <c r="BS20766" s="8"/>
      <c r="BT20766" s="8"/>
      <c r="BU20766" s="8"/>
    </row>
    <row r="20767" spans="68:73">
      <c r="BP20767" s="10"/>
      <c r="BQ20767" s="10"/>
      <c r="BR20767" s="10"/>
      <c r="BS20767" s="10"/>
      <c r="BT20767" s="10"/>
      <c r="BU20767" s="10"/>
    </row>
    <row r="20768" spans="68:73">
      <c r="BP20768" s="8"/>
      <c r="BQ20768" s="8"/>
      <c r="BR20768" s="8"/>
      <c r="BS20768" s="8"/>
      <c r="BT20768" s="8"/>
      <c r="BU20768" s="8"/>
    </row>
    <row r="20769" spans="68:73">
      <c r="BP20769" s="10"/>
      <c r="BQ20769" s="10"/>
      <c r="BR20769" s="10"/>
      <c r="BS20769" s="10"/>
      <c r="BT20769" s="10"/>
      <c r="BU20769" s="10"/>
    </row>
    <row r="20770" spans="68:73">
      <c r="BP20770" s="8"/>
      <c r="BQ20770" s="8"/>
      <c r="BR20770" s="8"/>
      <c r="BS20770" s="8"/>
      <c r="BT20770" s="8"/>
      <c r="BU20770" s="8"/>
    </row>
    <row r="20771" spans="68:73">
      <c r="BP20771" s="10"/>
      <c r="BQ20771" s="10"/>
      <c r="BR20771" s="10"/>
      <c r="BS20771" s="10"/>
      <c r="BT20771" s="10"/>
      <c r="BU20771" s="10"/>
    </row>
    <row r="20772" spans="68:73">
      <c r="BP20772" s="8"/>
      <c r="BQ20772" s="8"/>
      <c r="BR20772" s="8"/>
      <c r="BS20772" s="8"/>
      <c r="BT20772" s="8"/>
      <c r="BU20772" s="8"/>
    </row>
    <row r="20773" spans="68:73">
      <c r="BP20773" s="10"/>
      <c r="BQ20773" s="10"/>
      <c r="BR20773" s="10"/>
      <c r="BS20773" s="10"/>
      <c r="BT20773" s="10"/>
      <c r="BU20773" s="10"/>
    </row>
    <row r="20774" spans="68:73">
      <c r="BP20774" s="8"/>
      <c r="BQ20774" s="8"/>
      <c r="BR20774" s="8"/>
      <c r="BS20774" s="8"/>
      <c r="BT20774" s="8"/>
      <c r="BU20774" s="8"/>
    </row>
    <row r="20775" spans="68:73">
      <c r="BP20775" s="10"/>
      <c r="BQ20775" s="10"/>
      <c r="BR20775" s="10"/>
      <c r="BS20775" s="10"/>
      <c r="BT20775" s="10"/>
      <c r="BU20775" s="10"/>
    </row>
    <row r="20776" spans="68:73">
      <c r="BP20776" s="8"/>
      <c r="BQ20776" s="8"/>
      <c r="BR20776" s="8"/>
      <c r="BS20776" s="8"/>
      <c r="BT20776" s="8"/>
      <c r="BU20776" s="8"/>
    </row>
    <row r="20777" spans="68:73">
      <c r="BP20777" s="10"/>
      <c r="BQ20777" s="10"/>
      <c r="BR20777" s="10"/>
      <c r="BS20777" s="10"/>
      <c r="BT20777" s="10"/>
      <c r="BU20777" s="10"/>
    </row>
    <row r="20778" spans="68:73">
      <c r="BP20778" s="8"/>
      <c r="BQ20778" s="8"/>
      <c r="BR20778" s="8"/>
      <c r="BS20778" s="8"/>
      <c r="BT20778" s="8"/>
      <c r="BU20778" s="8"/>
    </row>
    <row r="20779" spans="68:73">
      <c r="BP20779" s="10"/>
      <c r="BQ20779" s="10"/>
      <c r="BR20779" s="10"/>
      <c r="BS20779" s="10"/>
      <c r="BT20779" s="10"/>
      <c r="BU20779" s="10"/>
    </row>
    <row r="20780" spans="68:73">
      <c r="BP20780" s="8"/>
      <c r="BQ20780" s="8"/>
      <c r="BR20780" s="8"/>
      <c r="BS20780" s="8"/>
      <c r="BT20780" s="8"/>
      <c r="BU20780" s="8"/>
    </row>
    <row r="20781" spans="68:73">
      <c r="BP20781" s="10"/>
      <c r="BQ20781" s="10"/>
      <c r="BR20781" s="10"/>
      <c r="BS20781" s="10"/>
      <c r="BT20781" s="10"/>
      <c r="BU20781" s="10"/>
    </row>
    <row r="20782" spans="68:73">
      <c r="BP20782" s="8"/>
      <c r="BQ20782" s="8"/>
      <c r="BR20782" s="8"/>
      <c r="BS20782" s="8"/>
      <c r="BT20782" s="8"/>
      <c r="BU20782" s="8"/>
    </row>
    <row r="20783" spans="68:73">
      <c r="BP20783" s="10"/>
      <c r="BQ20783" s="10"/>
      <c r="BR20783" s="10"/>
      <c r="BS20783" s="10"/>
      <c r="BT20783" s="10"/>
      <c r="BU20783" s="10"/>
    </row>
    <row r="20784" spans="68:73">
      <c r="BP20784" s="8"/>
      <c r="BQ20784" s="8"/>
      <c r="BR20784" s="8"/>
      <c r="BS20784" s="8"/>
      <c r="BT20784" s="8"/>
      <c r="BU20784" s="8"/>
    </row>
    <row r="20785" spans="68:73">
      <c r="BP20785" s="10"/>
      <c r="BQ20785" s="10"/>
      <c r="BR20785" s="10"/>
      <c r="BS20785" s="10"/>
      <c r="BT20785" s="10"/>
      <c r="BU20785" s="10"/>
    </row>
    <row r="20786" spans="68:73">
      <c r="BP20786" s="8"/>
      <c r="BQ20786" s="8"/>
      <c r="BR20786" s="8"/>
      <c r="BS20786" s="8"/>
      <c r="BT20786" s="8"/>
      <c r="BU20786" s="8"/>
    </row>
    <row r="20787" spans="68:73">
      <c r="BP20787" s="10"/>
      <c r="BQ20787" s="10"/>
      <c r="BR20787" s="10"/>
      <c r="BS20787" s="10"/>
      <c r="BT20787" s="10"/>
      <c r="BU20787" s="10"/>
    </row>
    <row r="20788" spans="68:73">
      <c r="BP20788" s="8"/>
      <c r="BQ20788" s="8"/>
      <c r="BR20788" s="8"/>
      <c r="BS20788" s="8"/>
      <c r="BT20788" s="8"/>
      <c r="BU20788" s="8"/>
    </row>
    <row r="20789" spans="68:73">
      <c r="BP20789" s="10"/>
      <c r="BQ20789" s="10"/>
      <c r="BR20789" s="10"/>
      <c r="BS20789" s="10"/>
      <c r="BT20789" s="10"/>
      <c r="BU20789" s="10"/>
    </row>
    <row r="20790" spans="68:73">
      <c r="BP20790" s="8"/>
      <c r="BQ20790" s="8"/>
      <c r="BR20790" s="8"/>
      <c r="BS20790" s="8"/>
      <c r="BT20790" s="8"/>
      <c r="BU20790" s="8"/>
    </row>
    <row r="20791" spans="68:73">
      <c r="BP20791" s="10"/>
      <c r="BQ20791" s="10"/>
      <c r="BR20791" s="10"/>
      <c r="BS20791" s="10"/>
      <c r="BT20791" s="10"/>
      <c r="BU20791" s="10"/>
    </row>
    <row r="20792" spans="68:73">
      <c r="BP20792" s="8"/>
      <c r="BQ20792" s="8"/>
      <c r="BR20792" s="8"/>
      <c r="BS20792" s="8"/>
      <c r="BT20792" s="8"/>
      <c r="BU20792" s="8"/>
    </row>
    <row r="20793" spans="68:73">
      <c r="BP20793" s="10"/>
      <c r="BQ20793" s="10"/>
      <c r="BR20793" s="10"/>
      <c r="BS20793" s="10"/>
      <c r="BT20793" s="10"/>
      <c r="BU20793" s="10"/>
    </row>
    <row r="20794" spans="68:73">
      <c r="BP20794" s="8"/>
      <c r="BQ20794" s="8"/>
      <c r="BR20794" s="8"/>
      <c r="BS20794" s="8"/>
      <c r="BT20794" s="8"/>
      <c r="BU20794" s="8"/>
    </row>
    <row r="20795" spans="68:73">
      <c r="BP20795" s="10"/>
      <c r="BQ20795" s="10"/>
      <c r="BR20795" s="10"/>
      <c r="BS20795" s="10"/>
      <c r="BT20795" s="10"/>
      <c r="BU20795" s="10"/>
    </row>
    <row r="20796" spans="68:73">
      <c r="BP20796" s="8"/>
      <c r="BQ20796" s="8"/>
      <c r="BR20796" s="8"/>
      <c r="BS20796" s="8"/>
      <c r="BT20796" s="8"/>
      <c r="BU20796" s="8"/>
    </row>
    <row r="20797" spans="68:73">
      <c r="BP20797" s="10"/>
      <c r="BQ20797" s="10"/>
      <c r="BR20797" s="10"/>
      <c r="BS20797" s="10"/>
      <c r="BT20797" s="10"/>
      <c r="BU20797" s="10"/>
    </row>
    <row r="20798" spans="68:73">
      <c r="BP20798" s="8"/>
      <c r="BQ20798" s="8"/>
      <c r="BR20798" s="8"/>
      <c r="BS20798" s="8"/>
      <c r="BT20798" s="8"/>
      <c r="BU20798" s="8"/>
    </row>
    <row r="20799" spans="68:73">
      <c r="BP20799" s="10"/>
      <c r="BQ20799" s="10"/>
      <c r="BR20799" s="10"/>
      <c r="BS20799" s="10"/>
      <c r="BT20799" s="10"/>
      <c r="BU20799" s="10"/>
    </row>
    <row r="20800" spans="68:73">
      <c r="BP20800" s="8"/>
      <c r="BQ20800" s="8"/>
      <c r="BR20800" s="8"/>
      <c r="BS20800" s="8"/>
      <c r="BT20800" s="8"/>
      <c r="BU20800" s="8"/>
    </row>
    <row r="20801" spans="68:73">
      <c r="BP20801" s="10"/>
      <c r="BQ20801" s="10"/>
      <c r="BR20801" s="10"/>
      <c r="BS20801" s="10"/>
      <c r="BT20801" s="10"/>
      <c r="BU20801" s="10"/>
    </row>
    <row r="20802" spans="68:73">
      <c r="BP20802" s="8"/>
      <c r="BQ20802" s="8"/>
      <c r="BR20802" s="8"/>
      <c r="BS20802" s="8"/>
      <c r="BT20802" s="8"/>
      <c r="BU20802" s="8"/>
    </row>
    <row r="20803" spans="68:73">
      <c r="BP20803" s="10"/>
      <c r="BQ20803" s="10"/>
      <c r="BR20803" s="10"/>
      <c r="BS20803" s="10"/>
      <c r="BT20803" s="10"/>
      <c r="BU20803" s="10"/>
    </row>
    <row r="20804" spans="68:73">
      <c r="BP20804" s="8"/>
      <c r="BQ20804" s="8"/>
      <c r="BR20804" s="8"/>
      <c r="BS20804" s="8"/>
      <c r="BT20804" s="8"/>
      <c r="BU20804" s="8"/>
    </row>
    <row r="20805" spans="68:73">
      <c r="BP20805" s="10"/>
      <c r="BQ20805" s="10"/>
      <c r="BR20805" s="10"/>
      <c r="BS20805" s="10"/>
      <c r="BT20805" s="10"/>
      <c r="BU20805" s="10"/>
    </row>
    <row r="20806" spans="68:73">
      <c r="BP20806" s="8"/>
      <c r="BQ20806" s="8"/>
      <c r="BR20806" s="8"/>
      <c r="BS20806" s="8"/>
      <c r="BT20806" s="8"/>
      <c r="BU20806" s="8"/>
    </row>
    <row r="20807" spans="68:73">
      <c r="BP20807" s="10"/>
      <c r="BQ20807" s="10"/>
      <c r="BR20807" s="10"/>
      <c r="BS20807" s="10"/>
      <c r="BT20807" s="10"/>
      <c r="BU20807" s="10"/>
    </row>
    <row r="20808" spans="68:73">
      <c r="BP20808" s="8"/>
      <c r="BQ20808" s="8"/>
      <c r="BR20808" s="8"/>
      <c r="BS20808" s="8"/>
      <c r="BT20808" s="8"/>
      <c r="BU20808" s="8"/>
    </row>
    <row r="20809" spans="68:73">
      <c r="BP20809" s="10"/>
      <c r="BQ20809" s="10"/>
      <c r="BR20809" s="10"/>
      <c r="BS20809" s="10"/>
      <c r="BT20809" s="10"/>
      <c r="BU20809" s="10"/>
    </row>
    <row r="20810" spans="68:73">
      <c r="BP20810" s="8"/>
      <c r="BQ20810" s="8"/>
      <c r="BR20810" s="8"/>
      <c r="BS20810" s="8"/>
      <c r="BT20810" s="8"/>
      <c r="BU20810" s="8"/>
    </row>
    <row r="20811" spans="68:73">
      <c r="BP20811" s="10"/>
      <c r="BQ20811" s="10"/>
      <c r="BR20811" s="10"/>
      <c r="BS20811" s="10"/>
      <c r="BT20811" s="10"/>
      <c r="BU20811" s="10"/>
    </row>
    <row r="20812" spans="68:73">
      <c r="BP20812" s="8"/>
      <c r="BQ20812" s="8"/>
      <c r="BR20812" s="8"/>
      <c r="BS20812" s="8"/>
      <c r="BT20812" s="8"/>
      <c r="BU20812" s="8"/>
    </row>
    <row r="20813" spans="68:73">
      <c r="BP20813" s="10"/>
      <c r="BQ20813" s="10"/>
      <c r="BR20813" s="10"/>
      <c r="BS20813" s="10"/>
      <c r="BT20813" s="10"/>
      <c r="BU20813" s="10"/>
    </row>
    <row r="20814" spans="68:73">
      <c r="BP20814" s="8"/>
      <c r="BQ20814" s="8"/>
      <c r="BR20814" s="8"/>
      <c r="BS20814" s="8"/>
      <c r="BT20814" s="8"/>
      <c r="BU20814" s="8"/>
    </row>
    <row r="20815" spans="68:73">
      <c r="BP20815" s="10"/>
      <c r="BQ20815" s="10"/>
      <c r="BR20815" s="10"/>
      <c r="BS20815" s="10"/>
      <c r="BT20815" s="10"/>
      <c r="BU20815" s="10"/>
    </row>
    <row r="20816" spans="68:73">
      <c r="BP20816" s="8"/>
      <c r="BQ20816" s="8"/>
      <c r="BR20816" s="8"/>
      <c r="BS20816" s="8"/>
      <c r="BT20816" s="8"/>
      <c r="BU20816" s="8"/>
    </row>
    <row r="20817" spans="68:73">
      <c r="BP20817" s="10"/>
      <c r="BQ20817" s="10"/>
      <c r="BR20817" s="10"/>
      <c r="BS20817" s="10"/>
      <c r="BT20817" s="10"/>
      <c r="BU20817" s="10"/>
    </row>
    <row r="20818" spans="68:73">
      <c r="BP20818" s="8"/>
      <c r="BQ20818" s="8"/>
      <c r="BR20818" s="8"/>
      <c r="BS20818" s="8"/>
      <c r="BT20818" s="8"/>
      <c r="BU20818" s="8"/>
    </row>
    <row r="20819" spans="68:73">
      <c r="BP20819" s="10"/>
      <c r="BQ20819" s="10"/>
      <c r="BR20819" s="10"/>
      <c r="BS20819" s="10"/>
      <c r="BT20819" s="10"/>
      <c r="BU20819" s="10"/>
    </row>
    <row r="20820" spans="68:73">
      <c r="BP20820" s="8"/>
      <c r="BQ20820" s="8"/>
      <c r="BR20820" s="8"/>
      <c r="BS20820" s="8"/>
      <c r="BT20820" s="8"/>
      <c r="BU20820" s="8"/>
    </row>
    <row r="20821" spans="68:73">
      <c r="BP20821" s="10"/>
      <c r="BQ20821" s="10"/>
      <c r="BR20821" s="10"/>
      <c r="BS20821" s="10"/>
      <c r="BT20821" s="10"/>
      <c r="BU20821" s="10"/>
    </row>
    <row r="20822" spans="68:73">
      <c r="BP20822" s="8"/>
      <c r="BQ20822" s="8"/>
      <c r="BR20822" s="8"/>
      <c r="BS20822" s="8"/>
      <c r="BT20822" s="8"/>
      <c r="BU20822" s="8"/>
    </row>
    <row r="20823" spans="68:73">
      <c r="BP20823" s="10"/>
      <c r="BQ20823" s="10"/>
      <c r="BR20823" s="10"/>
      <c r="BS20823" s="10"/>
      <c r="BT20823" s="10"/>
      <c r="BU20823" s="10"/>
    </row>
    <row r="20824" spans="68:73">
      <c r="BP20824" s="8"/>
      <c r="BQ20824" s="8"/>
      <c r="BR20824" s="8"/>
      <c r="BS20824" s="8"/>
      <c r="BT20824" s="8"/>
      <c r="BU20824" s="8"/>
    </row>
    <row r="20825" spans="68:73">
      <c r="BP20825" s="10"/>
      <c r="BQ20825" s="10"/>
      <c r="BR20825" s="10"/>
      <c r="BS20825" s="10"/>
      <c r="BT20825" s="10"/>
      <c r="BU20825" s="10"/>
    </row>
    <row r="20826" spans="68:73">
      <c r="BP20826" s="8"/>
      <c r="BQ20826" s="8"/>
      <c r="BR20826" s="8"/>
      <c r="BS20826" s="8"/>
      <c r="BT20826" s="8"/>
      <c r="BU20826" s="8"/>
    </row>
    <row r="20827" spans="68:73">
      <c r="BP20827" s="10"/>
      <c r="BQ20827" s="10"/>
      <c r="BR20827" s="10"/>
      <c r="BS20827" s="10"/>
      <c r="BT20827" s="10"/>
      <c r="BU20827" s="10"/>
    </row>
    <row r="20828" spans="68:73">
      <c r="BP20828" s="8"/>
      <c r="BQ20828" s="8"/>
      <c r="BR20828" s="8"/>
      <c r="BS20828" s="8"/>
      <c r="BT20828" s="8"/>
      <c r="BU20828" s="8"/>
    </row>
    <row r="20829" spans="68:73">
      <c r="BP20829" s="10"/>
      <c r="BQ20829" s="10"/>
      <c r="BR20829" s="10"/>
      <c r="BS20829" s="10"/>
      <c r="BT20829" s="10"/>
      <c r="BU20829" s="10"/>
    </row>
    <row r="20830" spans="68:73">
      <c r="BP20830" s="8"/>
      <c r="BQ20830" s="8"/>
      <c r="BR20830" s="8"/>
      <c r="BS20830" s="8"/>
      <c r="BT20830" s="8"/>
      <c r="BU20830" s="8"/>
    </row>
    <row r="20831" spans="68:73">
      <c r="BP20831" s="10"/>
      <c r="BQ20831" s="10"/>
      <c r="BR20831" s="10"/>
      <c r="BS20831" s="10"/>
      <c r="BT20831" s="10"/>
      <c r="BU20831" s="10"/>
    </row>
    <row r="20832" spans="68:73">
      <c r="BP20832" s="8"/>
      <c r="BQ20832" s="8"/>
      <c r="BR20832" s="8"/>
      <c r="BS20832" s="8"/>
      <c r="BT20832" s="8"/>
      <c r="BU20832" s="8"/>
    </row>
    <row r="20833" spans="68:73">
      <c r="BP20833" s="10"/>
      <c r="BQ20833" s="10"/>
      <c r="BR20833" s="10"/>
      <c r="BS20833" s="10"/>
      <c r="BT20833" s="10"/>
      <c r="BU20833" s="10"/>
    </row>
    <row r="20834" spans="68:73">
      <c r="BP20834" s="8"/>
      <c r="BQ20834" s="8"/>
      <c r="BR20834" s="8"/>
      <c r="BS20834" s="8"/>
      <c r="BT20834" s="8"/>
      <c r="BU20834" s="8"/>
    </row>
    <row r="20835" spans="68:73">
      <c r="BP20835" s="10"/>
      <c r="BQ20835" s="10"/>
      <c r="BR20835" s="10"/>
      <c r="BS20835" s="10"/>
      <c r="BT20835" s="10"/>
      <c r="BU20835" s="10"/>
    </row>
    <row r="20836" spans="68:73">
      <c r="BP20836" s="8"/>
      <c r="BQ20836" s="8"/>
      <c r="BR20836" s="8"/>
      <c r="BS20836" s="8"/>
      <c r="BT20836" s="8"/>
      <c r="BU20836" s="8"/>
    </row>
    <row r="20837" spans="68:73">
      <c r="BP20837" s="10"/>
      <c r="BQ20837" s="10"/>
      <c r="BR20837" s="10"/>
      <c r="BS20837" s="10"/>
      <c r="BT20837" s="10"/>
      <c r="BU20837" s="10"/>
    </row>
    <row r="20838" spans="68:73">
      <c r="BP20838" s="8"/>
      <c r="BQ20838" s="8"/>
      <c r="BR20838" s="8"/>
      <c r="BS20838" s="8"/>
      <c r="BT20838" s="8"/>
      <c r="BU20838" s="8"/>
    </row>
    <row r="20839" spans="68:73">
      <c r="BP20839" s="10"/>
      <c r="BQ20839" s="10"/>
      <c r="BR20839" s="10"/>
      <c r="BS20839" s="10"/>
      <c r="BT20839" s="10"/>
      <c r="BU20839" s="10"/>
    </row>
    <row r="20840" spans="68:73">
      <c r="BP20840" s="8"/>
      <c r="BQ20840" s="8"/>
      <c r="BR20840" s="8"/>
      <c r="BS20840" s="8"/>
      <c r="BT20840" s="8"/>
      <c r="BU20840" s="8"/>
    </row>
    <row r="20841" spans="68:73">
      <c r="BP20841" s="10"/>
      <c r="BQ20841" s="10"/>
      <c r="BR20841" s="10"/>
      <c r="BS20841" s="10"/>
      <c r="BT20841" s="10"/>
      <c r="BU20841" s="10"/>
    </row>
    <row r="20842" spans="68:73">
      <c r="BP20842" s="8"/>
      <c r="BQ20842" s="8"/>
      <c r="BR20842" s="8"/>
      <c r="BS20842" s="8"/>
      <c r="BT20842" s="8"/>
      <c r="BU20842" s="8"/>
    </row>
    <row r="20843" spans="68:73">
      <c r="BP20843" s="10"/>
      <c r="BQ20843" s="10"/>
      <c r="BR20843" s="10"/>
      <c r="BS20843" s="10"/>
      <c r="BT20843" s="10"/>
      <c r="BU20843" s="10"/>
    </row>
    <row r="20844" spans="68:73">
      <c r="BP20844" s="8"/>
      <c r="BQ20844" s="8"/>
      <c r="BR20844" s="8"/>
      <c r="BS20844" s="8"/>
      <c r="BT20844" s="8"/>
      <c r="BU20844" s="8"/>
    </row>
    <row r="20845" spans="68:73">
      <c r="BP20845" s="10"/>
      <c r="BQ20845" s="10"/>
      <c r="BR20845" s="10"/>
      <c r="BS20845" s="10"/>
      <c r="BT20845" s="10"/>
      <c r="BU20845" s="10"/>
    </row>
    <row r="20846" spans="68:73">
      <c r="BP20846" s="8"/>
      <c r="BQ20846" s="8"/>
      <c r="BR20846" s="8"/>
      <c r="BS20846" s="8"/>
      <c r="BT20846" s="8"/>
      <c r="BU20846" s="8"/>
    </row>
    <row r="20847" spans="68:73">
      <c r="BP20847" s="10"/>
      <c r="BQ20847" s="10"/>
      <c r="BR20847" s="10"/>
      <c r="BS20847" s="10"/>
      <c r="BT20847" s="10"/>
      <c r="BU20847" s="10"/>
    </row>
    <row r="20848" spans="68:73">
      <c r="BP20848" s="8"/>
      <c r="BQ20848" s="8"/>
      <c r="BR20848" s="8"/>
      <c r="BS20848" s="8"/>
      <c r="BT20848" s="8"/>
      <c r="BU20848" s="8"/>
    </row>
    <row r="20849" spans="68:73">
      <c r="BP20849" s="10"/>
      <c r="BQ20849" s="10"/>
      <c r="BR20849" s="10"/>
      <c r="BS20849" s="10"/>
      <c r="BT20849" s="10"/>
      <c r="BU20849" s="10"/>
    </row>
    <row r="20850" spans="68:73">
      <c r="BP20850" s="8"/>
      <c r="BQ20850" s="8"/>
      <c r="BR20850" s="8"/>
      <c r="BS20850" s="8"/>
      <c r="BT20850" s="8"/>
      <c r="BU20850" s="8"/>
    </row>
    <row r="20851" spans="68:73">
      <c r="BP20851" s="10"/>
      <c r="BQ20851" s="10"/>
      <c r="BR20851" s="10"/>
      <c r="BS20851" s="10"/>
      <c r="BT20851" s="10"/>
      <c r="BU20851" s="10"/>
    </row>
    <row r="20852" spans="68:73">
      <c r="BP20852" s="8"/>
      <c r="BQ20852" s="8"/>
      <c r="BR20852" s="8"/>
      <c r="BS20852" s="8"/>
      <c r="BT20852" s="8"/>
      <c r="BU20852" s="8"/>
    </row>
    <row r="20853" spans="68:73">
      <c r="BP20853" s="10"/>
      <c r="BQ20853" s="10"/>
      <c r="BR20853" s="10"/>
      <c r="BS20853" s="10"/>
      <c r="BT20853" s="10"/>
      <c r="BU20853" s="10"/>
    </row>
    <row r="20854" spans="68:73">
      <c r="BP20854" s="8"/>
      <c r="BQ20854" s="8"/>
      <c r="BR20854" s="8"/>
      <c r="BS20854" s="8"/>
      <c r="BT20854" s="8"/>
      <c r="BU20854" s="8"/>
    </row>
    <row r="20855" spans="68:73">
      <c r="BP20855" s="10"/>
      <c r="BQ20855" s="10"/>
      <c r="BR20855" s="10"/>
      <c r="BS20855" s="10"/>
      <c r="BT20855" s="10"/>
      <c r="BU20855" s="10"/>
    </row>
    <row r="20856" spans="68:73">
      <c r="BP20856" s="8"/>
      <c r="BQ20856" s="8"/>
      <c r="BR20856" s="8"/>
      <c r="BS20856" s="8"/>
      <c r="BT20856" s="8"/>
      <c r="BU20856" s="8"/>
    </row>
    <row r="20857" spans="68:73">
      <c r="BP20857" s="10"/>
      <c r="BQ20857" s="10"/>
      <c r="BR20857" s="10"/>
      <c r="BS20857" s="10"/>
      <c r="BT20857" s="10"/>
      <c r="BU20857" s="10"/>
    </row>
    <row r="20858" spans="68:73">
      <c r="BP20858" s="8"/>
      <c r="BQ20858" s="8"/>
      <c r="BR20858" s="8"/>
      <c r="BS20858" s="8"/>
      <c r="BT20858" s="8"/>
      <c r="BU20858" s="8"/>
    </row>
    <row r="20859" spans="68:73">
      <c r="BP20859" s="10"/>
      <c r="BQ20859" s="10"/>
      <c r="BR20859" s="10"/>
      <c r="BS20859" s="10"/>
      <c r="BT20859" s="10"/>
      <c r="BU20859" s="10"/>
    </row>
    <row r="20860" spans="68:73">
      <c r="BP20860" s="8"/>
      <c r="BQ20860" s="8"/>
      <c r="BR20860" s="8"/>
      <c r="BS20860" s="8"/>
      <c r="BT20860" s="8"/>
      <c r="BU20860" s="8"/>
    </row>
    <row r="20861" spans="68:73">
      <c r="BP20861" s="10"/>
      <c r="BQ20861" s="10"/>
      <c r="BR20861" s="10"/>
      <c r="BS20861" s="10"/>
      <c r="BT20861" s="10"/>
      <c r="BU20861" s="10"/>
    </row>
    <row r="20862" spans="68:73">
      <c r="BP20862" s="8"/>
      <c r="BQ20862" s="8"/>
      <c r="BR20862" s="8"/>
      <c r="BS20862" s="8"/>
      <c r="BT20862" s="8"/>
      <c r="BU20862" s="8"/>
    </row>
    <row r="20863" spans="68:73">
      <c r="BP20863" s="10"/>
      <c r="BQ20863" s="10"/>
      <c r="BR20863" s="10"/>
      <c r="BS20863" s="10"/>
      <c r="BT20863" s="10"/>
      <c r="BU20863" s="10"/>
    </row>
    <row r="20864" spans="68:73">
      <c r="BP20864" s="8"/>
      <c r="BQ20864" s="8"/>
      <c r="BR20864" s="8"/>
      <c r="BS20864" s="8"/>
      <c r="BT20864" s="8"/>
      <c r="BU20864" s="8"/>
    </row>
    <row r="20865" spans="68:73">
      <c r="BP20865" s="10"/>
      <c r="BQ20865" s="10"/>
      <c r="BR20865" s="10"/>
      <c r="BS20865" s="10"/>
      <c r="BT20865" s="10"/>
      <c r="BU20865" s="10"/>
    </row>
    <row r="20866" spans="68:73">
      <c r="BP20866" s="8"/>
      <c r="BQ20866" s="8"/>
      <c r="BR20866" s="8"/>
      <c r="BS20866" s="8"/>
      <c r="BT20866" s="8"/>
      <c r="BU20866" s="8"/>
    </row>
    <row r="20867" spans="68:73">
      <c r="BP20867" s="10"/>
      <c r="BQ20867" s="10"/>
      <c r="BR20867" s="10"/>
      <c r="BS20867" s="10"/>
      <c r="BT20867" s="10"/>
      <c r="BU20867" s="10"/>
    </row>
    <row r="20868" spans="68:73">
      <c r="BP20868" s="8"/>
      <c r="BQ20868" s="8"/>
      <c r="BR20868" s="8"/>
      <c r="BS20868" s="8"/>
      <c r="BT20868" s="8"/>
      <c r="BU20868" s="8"/>
    </row>
    <row r="20869" spans="68:73">
      <c r="BP20869" s="10"/>
      <c r="BQ20869" s="10"/>
      <c r="BR20869" s="10"/>
      <c r="BS20869" s="10"/>
      <c r="BT20869" s="10"/>
      <c r="BU20869" s="10"/>
    </row>
    <row r="20870" spans="68:73">
      <c r="BP20870" s="8"/>
      <c r="BQ20870" s="8"/>
      <c r="BR20870" s="8"/>
      <c r="BS20870" s="8"/>
      <c r="BT20870" s="8"/>
      <c r="BU20870" s="8"/>
    </row>
    <row r="20871" spans="68:73">
      <c r="BP20871" s="10"/>
      <c r="BQ20871" s="10"/>
      <c r="BR20871" s="10"/>
      <c r="BS20871" s="10"/>
      <c r="BT20871" s="10"/>
      <c r="BU20871" s="10"/>
    </row>
    <row r="20872" spans="68:73">
      <c r="BP20872" s="8"/>
      <c r="BQ20872" s="8"/>
      <c r="BR20872" s="8"/>
      <c r="BS20872" s="8"/>
      <c r="BT20872" s="8"/>
      <c r="BU20872" s="8"/>
    </row>
    <row r="20873" spans="68:73">
      <c r="BP20873" s="10"/>
      <c r="BQ20873" s="10"/>
      <c r="BR20873" s="10"/>
      <c r="BS20873" s="10"/>
      <c r="BT20873" s="10"/>
      <c r="BU20873" s="10"/>
    </row>
    <row r="20874" spans="68:73">
      <c r="BP20874" s="8"/>
      <c r="BQ20874" s="8"/>
      <c r="BR20874" s="8"/>
      <c r="BS20874" s="8"/>
      <c r="BT20874" s="8"/>
      <c r="BU20874" s="8"/>
    </row>
    <row r="20875" spans="68:73">
      <c r="BP20875" s="10"/>
      <c r="BQ20875" s="10"/>
      <c r="BR20875" s="10"/>
      <c r="BS20875" s="10"/>
      <c r="BT20875" s="10"/>
      <c r="BU20875" s="10"/>
    </row>
    <row r="20876" spans="68:73">
      <c r="BP20876" s="8"/>
      <c r="BQ20876" s="8"/>
      <c r="BR20876" s="8"/>
      <c r="BS20876" s="8"/>
      <c r="BT20876" s="8"/>
      <c r="BU20876" s="8"/>
    </row>
    <row r="20877" spans="68:73">
      <c r="BP20877" s="10"/>
      <c r="BQ20877" s="10"/>
      <c r="BR20877" s="10"/>
      <c r="BS20877" s="10"/>
      <c r="BT20877" s="10"/>
      <c r="BU20877" s="10"/>
    </row>
    <row r="20878" spans="68:73">
      <c r="BP20878" s="8"/>
      <c r="BQ20878" s="8"/>
      <c r="BR20878" s="8"/>
      <c r="BS20878" s="8"/>
      <c r="BT20878" s="8"/>
      <c r="BU20878" s="8"/>
    </row>
    <row r="20879" spans="68:73">
      <c r="BP20879" s="10"/>
      <c r="BQ20879" s="10"/>
      <c r="BR20879" s="10"/>
      <c r="BS20879" s="10"/>
      <c r="BT20879" s="10"/>
      <c r="BU20879" s="10"/>
    </row>
    <row r="20880" spans="68:73">
      <c r="BP20880" s="8"/>
      <c r="BQ20880" s="8"/>
      <c r="BR20880" s="8"/>
      <c r="BS20880" s="8"/>
      <c r="BT20880" s="8"/>
      <c r="BU20880" s="8"/>
    </row>
    <row r="20881" spans="68:73">
      <c r="BP20881" s="10"/>
      <c r="BQ20881" s="10"/>
      <c r="BR20881" s="10"/>
      <c r="BS20881" s="10"/>
      <c r="BT20881" s="10"/>
      <c r="BU20881" s="10"/>
    </row>
    <row r="20882" spans="68:73">
      <c r="BP20882" s="8"/>
      <c r="BQ20882" s="8"/>
      <c r="BR20882" s="8"/>
      <c r="BS20882" s="8"/>
      <c r="BT20882" s="8"/>
      <c r="BU20882" s="8"/>
    </row>
    <row r="20883" spans="68:73">
      <c r="BP20883" s="10"/>
      <c r="BQ20883" s="10"/>
      <c r="BR20883" s="10"/>
      <c r="BS20883" s="10"/>
      <c r="BT20883" s="10"/>
      <c r="BU20883" s="10"/>
    </row>
    <row r="20884" spans="68:73">
      <c r="BP20884" s="8"/>
      <c r="BQ20884" s="8"/>
      <c r="BR20884" s="8"/>
      <c r="BS20884" s="8"/>
      <c r="BT20884" s="8"/>
      <c r="BU20884" s="8"/>
    </row>
    <row r="20885" spans="68:73">
      <c r="BP20885" s="10"/>
      <c r="BQ20885" s="10"/>
      <c r="BR20885" s="10"/>
      <c r="BS20885" s="10"/>
      <c r="BT20885" s="10"/>
      <c r="BU20885" s="10"/>
    </row>
    <row r="20886" spans="68:73">
      <c r="BP20886" s="8"/>
      <c r="BQ20886" s="8"/>
      <c r="BR20886" s="8"/>
      <c r="BS20886" s="8"/>
      <c r="BT20886" s="8"/>
      <c r="BU20886" s="8"/>
    </row>
    <row r="20887" spans="68:73">
      <c r="BP20887" s="10"/>
      <c r="BQ20887" s="10"/>
      <c r="BR20887" s="10"/>
      <c r="BS20887" s="10"/>
      <c r="BT20887" s="10"/>
      <c r="BU20887" s="10"/>
    </row>
    <row r="20888" spans="68:73">
      <c r="BP20888" s="8"/>
      <c r="BQ20888" s="8"/>
      <c r="BR20888" s="8"/>
      <c r="BS20888" s="8"/>
      <c r="BT20888" s="8"/>
      <c r="BU20888" s="8"/>
    </row>
    <row r="20889" spans="68:73">
      <c r="BP20889" s="10"/>
      <c r="BQ20889" s="10"/>
      <c r="BR20889" s="10"/>
      <c r="BS20889" s="10"/>
      <c r="BT20889" s="10"/>
      <c r="BU20889" s="10"/>
    </row>
    <row r="20890" spans="68:73">
      <c r="BP20890" s="8"/>
      <c r="BQ20890" s="8"/>
      <c r="BR20890" s="8"/>
      <c r="BS20890" s="8"/>
      <c r="BT20890" s="8"/>
      <c r="BU20890" s="8"/>
    </row>
    <row r="20891" spans="68:73">
      <c r="BP20891" s="10"/>
      <c r="BQ20891" s="10"/>
      <c r="BR20891" s="10"/>
      <c r="BS20891" s="10"/>
      <c r="BT20891" s="10"/>
      <c r="BU20891" s="10"/>
    </row>
    <row r="20892" spans="68:73">
      <c r="BP20892" s="8"/>
      <c r="BQ20892" s="8"/>
      <c r="BR20892" s="8"/>
      <c r="BS20892" s="8"/>
      <c r="BT20892" s="8"/>
      <c r="BU20892" s="8"/>
    </row>
    <row r="20893" spans="68:73">
      <c r="BP20893" s="10"/>
      <c r="BQ20893" s="10"/>
      <c r="BR20893" s="10"/>
      <c r="BS20893" s="10"/>
      <c r="BT20893" s="10"/>
      <c r="BU20893" s="10"/>
    </row>
    <row r="20894" spans="68:73">
      <c r="BP20894" s="8"/>
      <c r="BQ20894" s="8"/>
      <c r="BR20894" s="8"/>
      <c r="BS20894" s="8"/>
      <c r="BT20894" s="8"/>
      <c r="BU20894" s="8"/>
    </row>
    <row r="20895" spans="68:73">
      <c r="BP20895" s="10"/>
      <c r="BQ20895" s="10"/>
      <c r="BR20895" s="10"/>
      <c r="BS20895" s="10"/>
      <c r="BT20895" s="10"/>
      <c r="BU20895" s="10"/>
    </row>
    <row r="20896" spans="68:73">
      <c r="BP20896" s="8"/>
      <c r="BQ20896" s="8"/>
      <c r="BR20896" s="8"/>
      <c r="BS20896" s="8"/>
      <c r="BT20896" s="8"/>
      <c r="BU20896" s="8"/>
    </row>
    <row r="20897" spans="68:73">
      <c r="BP20897" s="10"/>
      <c r="BQ20897" s="10"/>
      <c r="BR20897" s="10"/>
      <c r="BS20897" s="10"/>
      <c r="BT20897" s="10"/>
      <c r="BU20897" s="10"/>
    </row>
    <row r="20898" spans="68:73">
      <c r="BP20898" s="8"/>
      <c r="BQ20898" s="8"/>
      <c r="BR20898" s="8"/>
      <c r="BS20898" s="8"/>
      <c r="BT20898" s="8"/>
      <c r="BU20898" s="8"/>
    </row>
    <row r="20899" spans="68:73">
      <c r="BP20899" s="10"/>
      <c r="BQ20899" s="10"/>
      <c r="BR20899" s="10"/>
      <c r="BS20899" s="10"/>
      <c r="BT20899" s="10"/>
      <c r="BU20899" s="10"/>
    </row>
    <row r="20900" spans="68:73">
      <c r="BP20900" s="8"/>
      <c r="BQ20900" s="8"/>
      <c r="BR20900" s="8"/>
      <c r="BS20900" s="8"/>
      <c r="BT20900" s="8"/>
      <c r="BU20900" s="8"/>
    </row>
    <row r="20901" spans="68:73">
      <c r="BP20901" s="10"/>
      <c r="BQ20901" s="10"/>
      <c r="BR20901" s="10"/>
      <c r="BS20901" s="10"/>
      <c r="BT20901" s="10"/>
      <c r="BU20901" s="10"/>
    </row>
    <row r="20902" spans="68:73">
      <c r="BP20902" s="8"/>
      <c r="BQ20902" s="8"/>
      <c r="BR20902" s="8"/>
      <c r="BS20902" s="8"/>
      <c r="BT20902" s="8"/>
      <c r="BU20902" s="8"/>
    </row>
    <row r="20903" spans="68:73">
      <c r="BP20903" s="10"/>
      <c r="BQ20903" s="10"/>
      <c r="BR20903" s="10"/>
      <c r="BS20903" s="10"/>
      <c r="BT20903" s="10"/>
      <c r="BU20903" s="10"/>
    </row>
    <row r="20904" spans="68:73">
      <c r="BP20904" s="8"/>
      <c r="BQ20904" s="8"/>
      <c r="BR20904" s="8"/>
      <c r="BS20904" s="8"/>
      <c r="BT20904" s="8"/>
      <c r="BU20904" s="8"/>
    </row>
    <row r="20905" spans="68:73">
      <c r="BP20905" s="10"/>
      <c r="BQ20905" s="10"/>
      <c r="BR20905" s="10"/>
      <c r="BS20905" s="10"/>
      <c r="BT20905" s="10"/>
      <c r="BU20905" s="10"/>
    </row>
    <row r="20906" spans="68:73">
      <c r="BP20906" s="8"/>
      <c r="BQ20906" s="8"/>
      <c r="BR20906" s="8"/>
      <c r="BS20906" s="8"/>
      <c r="BT20906" s="8"/>
      <c r="BU20906" s="8"/>
    </row>
    <row r="20907" spans="68:73">
      <c r="BP20907" s="10"/>
      <c r="BQ20907" s="10"/>
      <c r="BR20907" s="10"/>
      <c r="BS20907" s="10"/>
      <c r="BT20907" s="10"/>
      <c r="BU20907" s="10"/>
    </row>
    <row r="20908" spans="68:73">
      <c r="BP20908" s="8"/>
      <c r="BQ20908" s="8"/>
      <c r="BR20908" s="8"/>
      <c r="BS20908" s="8"/>
      <c r="BT20908" s="8"/>
      <c r="BU20908" s="8"/>
    </row>
    <row r="20909" spans="68:73">
      <c r="BP20909" s="10"/>
      <c r="BQ20909" s="10"/>
      <c r="BR20909" s="10"/>
      <c r="BS20909" s="10"/>
      <c r="BT20909" s="10"/>
      <c r="BU20909" s="10"/>
    </row>
    <row r="20910" spans="68:73">
      <c r="BP20910" s="8"/>
      <c r="BQ20910" s="8"/>
      <c r="BR20910" s="8"/>
      <c r="BS20910" s="8"/>
      <c r="BT20910" s="8"/>
      <c r="BU20910" s="8"/>
    </row>
    <row r="20911" spans="68:73">
      <c r="BP20911" s="10"/>
      <c r="BQ20911" s="10"/>
      <c r="BR20911" s="10"/>
      <c r="BS20911" s="10"/>
      <c r="BT20911" s="10"/>
      <c r="BU20911" s="10"/>
    </row>
    <row r="20912" spans="68:73">
      <c r="BP20912" s="8"/>
      <c r="BQ20912" s="8"/>
      <c r="BR20912" s="8"/>
      <c r="BS20912" s="8"/>
      <c r="BT20912" s="8"/>
      <c r="BU20912" s="8"/>
    </row>
    <row r="20913" spans="68:73">
      <c r="BP20913" s="10"/>
      <c r="BQ20913" s="10"/>
      <c r="BR20913" s="10"/>
      <c r="BS20913" s="10"/>
      <c r="BT20913" s="10"/>
      <c r="BU20913" s="10"/>
    </row>
    <row r="20914" spans="68:73">
      <c r="BP20914" s="8"/>
      <c r="BQ20914" s="8"/>
      <c r="BR20914" s="8"/>
      <c r="BS20914" s="8"/>
      <c r="BT20914" s="8"/>
      <c r="BU20914" s="8"/>
    </row>
    <row r="20915" spans="68:73">
      <c r="BP20915" s="10"/>
      <c r="BQ20915" s="10"/>
      <c r="BR20915" s="10"/>
      <c r="BS20915" s="10"/>
      <c r="BT20915" s="10"/>
      <c r="BU20915" s="10"/>
    </row>
    <row r="20916" spans="68:73">
      <c r="BP20916" s="8"/>
      <c r="BQ20916" s="8"/>
      <c r="BR20916" s="8"/>
      <c r="BS20916" s="8"/>
      <c r="BT20916" s="8"/>
      <c r="BU20916" s="8"/>
    </row>
    <row r="20917" spans="68:73">
      <c r="BP20917" s="10"/>
      <c r="BQ20917" s="10"/>
      <c r="BR20917" s="10"/>
      <c r="BS20917" s="10"/>
      <c r="BT20917" s="10"/>
      <c r="BU20917" s="10"/>
    </row>
    <row r="20918" spans="68:73">
      <c r="BP20918" s="8"/>
      <c r="BQ20918" s="8"/>
      <c r="BR20918" s="8"/>
      <c r="BS20918" s="8"/>
      <c r="BT20918" s="8"/>
      <c r="BU20918" s="8"/>
    </row>
    <row r="20919" spans="68:73">
      <c r="BP20919" s="10"/>
      <c r="BQ20919" s="10"/>
      <c r="BR20919" s="10"/>
      <c r="BS20919" s="10"/>
      <c r="BT20919" s="10"/>
      <c r="BU20919" s="10"/>
    </row>
    <row r="20920" spans="68:73">
      <c r="BP20920" s="8"/>
      <c r="BQ20920" s="8"/>
      <c r="BR20920" s="8"/>
      <c r="BS20920" s="8"/>
      <c r="BT20920" s="8"/>
      <c r="BU20920" s="8"/>
    </row>
    <row r="20921" spans="68:73">
      <c r="BP20921" s="10"/>
      <c r="BQ20921" s="10"/>
      <c r="BR20921" s="10"/>
      <c r="BS20921" s="10"/>
      <c r="BT20921" s="10"/>
      <c r="BU20921" s="10"/>
    </row>
    <row r="20922" spans="68:73">
      <c r="BP20922" s="8"/>
      <c r="BQ20922" s="8"/>
      <c r="BR20922" s="8"/>
      <c r="BS20922" s="8"/>
      <c r="BT20922" s="8"/>
      <c r="BU20922" s="8"/>
    </row>
    <row r="20923" spans="68:73">
      <c r="BP20923" s="10"/>
      <c r="BQ20923" s="10"/>
      <c r="BR20923" s="10"/>
      <c r="BS20923" s="10"/>
      <c r="BT20923" s="10"/>
      <c r="BU20923" s="10"/>
    </row>
    <row r="20924" spans="68:73">
      <c r="BP20924" s="8"/>
      <c r="BQ20924" s="8"/>
      <c r="BR20924" s="8"/>
      <c r="BS20924" s="8"/>
      <c r="BT20924" s="8"/>
      <c r="BU20924" s="8"/>
    </row>
    <row r="20925" spans="68:73">
      <c r="BP20925" s="10"/>
      <c r="BQ20925" s="10"/>
      <c r="BR20925" s="10"/>
      <c r="BS20925" s="10"/>
      <c r="BT20925" s="10"/>
      <c r="BU20925" s="10"/>
    </row>
    <row r="20926" spans="68:73">
      <c r="BP20926" s="8"/>
      <c r="BQ20926" s="8"/>
      <c r="BR20926" s="8"/>
      <c r="BS20926" s="8"/>
      <c r="BT20926" s="8"/>
      <c r="BU20926" s="8"/>
    </row>
    <row r="20927" spans="68:73">
      <c r="BP20927" s="10"/>
      <c r="BQ20927" s="10"/>
      <c r="BR20927" s="10"/>
      <c r="BS20927" s="10"/>
      <c r="BT20927" s="10"/>
      <c r="BU20927" s="10"/>
    </row>
    <row r="20928" spans="68:73">
      <c r="BP20928" s="8"/>
      <c r="BQ20928" s="8"/>
      <c r="BR20928" s="8"/>
      <c r="BS20928" s="8"/>
      <c r="BT20928" s="8"/>
      <c r="BU20928" s="8"/>
    </row>
    <row r="20929" spans="68:73">
      <c r="BP20929" s="10"/>
      <c r="BQ20929" s="10"/>
      <c r="BR20929" s="10"/>
      <c r="BS20929" s="10"/>
      <c r="BT20929" s="10"/>
      <c r="BU20929" s="10"/>
    </row>
    <row r="20930" spans="68:73">
      <c r="BP20930" s="8"/>
      <c r="BQ20930" s="8"/>
      <c r="BR20930" s="8"/>
      <c r="BS20930" s="8"/>
      <c r="BT20930" s="8"/>
      <c r="BU20930" s="8"/>
    </row>
    <row r="20931" spans="68:73">
      <c r="BP20931" s="10"/>
      <c r="BQ20931" s="10"/>
      <c r="BR20931" s="10"/>
      <c r="BS20931" s="10"/>
      <c r="BT20931" s="10"/>
      <c r="BU20931" s="10"/>
    </row>
    <row r="20932" spans="68:73">
      <c r="BP20932" s="8"/>
      <c r="BQ20932" s="8"/>
      <c r="BR20932" s="8"/>
      <c r="BS20932" s="8"/>
      <c r="BT20932" s="8"/>
      <c r="BU20932" s="8"/>
    </row>
    <row r="20933" spans="68:73">
      <c r="BP20933" s="10"/>
      <c r="BQ20933" s="10"/>
      <c r="BR20933" s="10"/>
      <c r="BS20933" s="10"/>
      <c r="BT20933" s="10"/>
      <c r="BU20933" s="10"/>
    </row>
    <row r="20934" spans="68:73">
      <c r="BP20934" s="8"/>
      <c r="BQ20934" s="8"/>
      <c r="BR20934" s="8"/>
      <c r="BS20934" s="8"/>
      <c r="BT20934" s="8"/>
      <c r="BU20934" s="8"/>
    </row>
    <row r="20935" spans="68:73">
      <c r="BP20935" s="10"/>
      <c r="BQ20935" s="10"/>
      <c r="BR20935" s="10"/>
      <c r="BS20935" s="10"/>
      <c r="BT20935" s="10"/>
      <c r="BU20935" s="10"/>
    </row>
    <row r="20936" spans="68:73">
      <c r="BP20936" s="8"/>
      <c r="BQ20936" s="8"/>
      <c r="BR20936" s="8"/>
      <c r="BS20936" s="8"/>
      <c r="BT20936" s="8"/>
      <c r="BU20936" s="8"/>
    </row>
    <row r="20937" spans="68:73">
      <c r="BP20937" s="10"/>
      <c r="BQ20937" s="10"/>
      <c r="BR20937" s="10"/>
      <c r="BS20937" s="10"/>
      <c r="BT20937" s="10"/>
      <c r="BU20937" s="10"/>
    </row>
    <row r="20938" spans="68:73">
      <c r="BP20938" s="8"/>
      <c r="BQ20938" s="8"/>
      <c r="BR20938" s="8"/>
      <c r="BS20938" s="8"/>
      <c r="BT20938" s="8"/>
      <c r="BU20938" s="8"/>
    </row>
    <row r="20939" spans="68:73">
      <c r="BP20939" s="10"/>
      <c r="BQ20939" s="10"/>
      <c r="BR20939" s="10"/>
      <c r="BS20939" s="10"/>
      <c r="BT20939" s="10"/>
      <c r="BU20939" s="10"/>
    </row>
    <row r="20940" spans="68:73">
      <c r="BP20940" s="8"/>
      <c r="BQ20940" s="8"/>
      <c r="BR20940" s="8"/>
      <c r="BS20940" s="8"/>
      <c r="BT20940" s="8"/>
      <c r="BU20940" s="8"/>
    </row>
    <row r="20941" spans="68:73">
      <c r="BP20941" s="10"/>
      <c r="BQ20941" s="10"/>
      <c r="BR20941" s="10"/>
      <c r="BS20941" s="10"/>
      <c r="BT20941" s="10"/>
      <c r="BU20941" s="10"/>
    </row>
    <row r="20942" spans="68:73">
      <c r="BP20942" s="8"/>
      <c r="BQ20942" s="8"/>
      <c r="BR20942" s="8"/>
      <c r="BS20942" s="8"/>
      <c r="BT20942" s="8"/>
      <c r="BU20942" s="8"/>
    </row>
    <row r="20943" spans="68:73">
      <c r="BP20943" s="10"/>
      <c r="BQ20943" s="10"/>
      <c r="BR20943" s="10"/>
      <c r="BS20943" s="10"/>
      <c r="BT20943" s="10"/>
      <c r="BU20943" s="10"/>
    </row>
    <row r="20944" spans="68:73">
      <c r="BP20944" s="8"/>
      <c r="BQ20944" s="8"/>
      <c r="BR20944" s="8"/>
      <c r="BS20944" s="8"/>
      <c r="BT20944" s="8"/>
      <c r="BU20944" s="8"/>
    </row>
    <row r="20945" spans="68:73">
      <c r="BP20945" s="10"/>
      <c r="BQ20945" s="10"/>
      <c r="BR20945" s="10"/>
      <c r="BS20945" s="10"/>
      <c r="BT20945" s="10"/>
      <c r="BU20945" s="10"/>
    </row>
    <row r="20946" spans="68:73">
      <c r="BP20946" s="8"/>
      <c r="BQ20946" s="8"/>
      <c r="BR20946" s="8"/>
      <c r="BS20946" s="8"/>
      <c r="BT20946" s="8"/>
      <c r="BU20946" s="8"/>
    </row>
    <row r="20947" spans="68:73">
      <c r="BP20947" s="10"/>
      <c r="BQ20947" s="10"/>
      <c r="BR20947" s="10"/>
      <c r="BS20947" s="10"/>
      <c r="BT20947" s="10"/>
      <c r="BU20947" s="10"/>
    </row>
    <row r="20948" spans="68:73">
      <c r="BP20948" s="8"/>
      <c r="BQ20948" s="8"/>
      <c r="BR20948" s="8"/>
      <c r="BS20948" s="8"/>
      <c r="BT20948" s="8"/>
      <c r="BU20948" s="8"/>
    </row>
    <row r="20949" spans="68:73">
      <c r="BP20949" s="10"/>
      <c r="BQ20949" s="10"/>
      <c r="BR20949" s="10"/>
      <c r="BS20949" s="10"/>
      <c r="BT20949" s="10"/>
      <c r="BU20949" s="10"/>
    </row>
    <row r="20950" spans="68:73">
      <c r="BP20950" s="8"/>
      <c r="BQ20950" s="8"/>
      <c r="BR20950" s="8"/>
      <c r="BS20950" s="8"/>
      <c r="BT20950" s="8"/>
      <c r="BU20950" s="8"/>
    </row>
    <row r="20951" spans="68:73">
      <c r="BP20951" s="10"/>
      <c r="BQ20951" s="10"/>
      <c r="BR20951" s="10"/>
      <c r="BS20951" s="10"/>
      <c r="BT20951" s="10"/>
      <c r="BU20951" s="10"/>
    </row>
    <row r="20952" spans="68:73">
      <c r="BP20952" s="8"/>
      <c r="BQ20952" s="8"/>
      <c r="BR20952" s="8"/>
      <c r="BS20952" s="8"/>
      <c r="BT20952" s="8"/>
      <c r="BU20952" s="8"/>
    </row>
    <row r="20953" spans="68:73">
      <c r="BP20953" s="10"/>
      <c r="BQ20953" s="10"/>
      <c r="BR20953" s="10"/>
      <c r="BS20953" s="10"/>
      <c r="BT20953" s="10"/>
      <c r="BU20953" s="10"/>
    </row>
    <row r="20954" spans="68:73">
      <c r="BP20954" s="8"/>
      <c r="BQ20954" s="8"/>
      <c r="BR20954" s="8"/>
      <c r="BS20954" s="8"/>
      <c r="BT20954" s="8"/>
      <c r="BU20954" s="8"/>
    </row>
    <row r="20955" spans="68:73">
      <c r="BP20955" s="10"/>
      <c r="BQ20955" s="10"/>
      <c r="BR20955" s="10"/>
      <c r="BS20955" s="10"/>
      <c r="BT20955" s="10"/>
      <c r="BU20955" s="10"/>
    </row>
    <row r="20956" spans="68:73">
      <c r="BP20956" s="8"/>
      <c r="BQ20956" s="8"/>
      <c r="BR20956" s="8"/>
      <c r="BS20956" s="8"/>
      <c r="BT20956" s="8"/>
      <c r="BU20956" s="8"/>
    </row>
    <row r="20957" spans="68:73">
      <c r="BP20957" s="10"/>
      <c r="BQ20957" s="10"/>
      <c r="BR20957" s="10"/>
      <c r="BS20957" s="10"/>
      <c r="BT20957" s="10"/>
      <c r="BU20957" s="10"/>
    </row>
    <row r="20958" spans="68:73">
      <c r="BP20958" s="8"/>
      <c r="BQ20958" s="8"/>
      <c r="BR20958" s="8"/>
      <c r="BS20958" s="8"/>
      <c r="BT20958" s="8"/>
      <c r="BU20958" s="8"/>
    </row>
    <row r="20959" spans="68:73">
      <c r="BP20959" s="10"/>
      <c r="BQ20959" s="10"/>
      <c r="BR20959" s="10"/>
      <c r="BS20959" s="10"/>
      <c r="BT20959" s="10"/>
      <c r="BU20959" s="10"/>
    </row>
    <row r="20960" spans="68:73">
      <c r="BP20960" s="8"/>
      <c r="BQ20960" s="8"/>
      <c r="BR20960" s="8"/>
      <c r="BS20960" s="8"/>
      <c r="BT20960" s="8"/>
      <c r="BU20960" s="8"/>
    </row>
    <row r="20961" spans="68:73">
      <c r="BP20961" s="10"/>
      <c r="BQ20961" s="10"/>
      <c r="BR20961" s="10"/>
      <c r="BS20961" s="10"/>
      <c r="BT20961" s="10"/>
      <c r="BU20961" s="10"/>
    </row>
    <row r="20962" spans="68:73">
      <c r="BP20962" s="8"/>
      <c r="BQ20962" s="8"/>
      <c r="BR20962" s="8"/>
      <c r="BS20962" s="8"/>
      <c r="BT20962" s="8"/>
      <c r="BU20962" s="8"/>
    </row>
    <row r="20963" spans="68:73">
      <c r="BP20963" s="10"/>
      <c r="BQ20963" s="10"/>
      <c r="BR20963" s="10"/>
      <c r="BS20963" s="10"/>
      <c r="BT20963" s="10"/>
      <c r="BU20963" s="10"/>
    </row>
    <row r="20964" spans="68:73">
      <c r="BP20964" s="8"/>
      <c r="BQ20964" s="8"/>
      <c r="BR20964" s="8"/>
      <c r="BS20964" s="8"/>
      <c r="BT20964" s="8"/>
      <c r="BU20964" s="8"/>
    </row>
    <row r="20965" spans="68:73">
      <c r="BP20965" s="10"/>
      <c r="BQ20965" s="10"/>
      <c r="BR20965" s="10"/>
      <c r="BS20965" s="10"/>
      <c r="BT20965" s="10"/>
      <c r="BU20965" s="10"/>
    </row>
    <row r="20966" spans="68:73">
      <c r="BP20966" s="8"/>
      <c r="BQ20966" s="8"/>
      <c r="BR20966" s="8"/>
      <c r="BS20966" s="8"/>
      <c r="BT20966" s="8"/>
      <c r="BU20966" s="8"/>
    </row>
    <row r="20967" spans="68:73">
      <c r="BP20967" s="10"/>
      <c r="BQ20967" s="10"/>
      <c r="BR20967" s="10"/>
      <c r="BS20967" s="10"/>
      <c r="BT20967" s="10"/>
      <c r="BU20967" s="10"/>
    </row>
    <row r="20968" spans="68:73">
      <c r="BP20968" s="8"/>
      <c r="BQ20968" s="8"/>
      <c r="BR20968" s="8"/>
      <c r="BS20968" s="8"/>
      <c r="BT20968" s="8"/>
      <c r="BU20968" s="8"/>
    </row>
    <row r="20969" spans="68:73">
      <c r="BP20969" s="10"/>
      <c r="BQ20969" s="10"/>
      <c r="BR20969" s="10"/>
      <c r="BS20969" s="10"/>
      <c r="BT20969" s="10"/>
      <c r="BU20969" s="10"/>
    </row>
    <row r="20970" spans="68:73">
      <c r="BP20970" s="8"/>
      <c r="BQ20970" s="8"/>
      <c r="BR20970" s="8"/>
      <c r="BS20970" s="8"/>
      <c r="BT20970" s="8"/>
      <c r="BU20970" s="8"/>
    </row>
    <row r="20971" spans="68:73">
      <c r="BP20971" s="10"/>
      <c r="BQ20971" s="10"/>
      <c r="BR20971" s="10"/>
      <c r="BS20971" s="10"/>
      <c r="BT20971" s="10"/>
      <c r="BU20971" s="10"/>
    </row>
    <row r="20972" spans="68:73">
      <c r="BP20972" s="8"/>
      <c r="BQ20972" s="8"/>
      <c r="BR20972" s="8"/>
      <c r="BS20972" s="8"/>
      <c r="BT20972" s="8"/>
      <c r="BU20972" s="8"/>
    </row>
    <row r="20973" spans="68:73">
      <c r="BP20973" s="10"/>
      <c r="BQ20973" s="10"/>
      <c r="BR20973" s="10"/>
      <c r="BS20973" s="10"/>
      <c r="BT20973" s="10"/>
      <c r="BU20973" s="10"/>
    </row>
    <row r="20974" spans="68:73">
      <c r="BP20974" s="8"/>
      <c r="BQ20974" s="8"/>
      <c r="BR20974" s="8"/>
      <c r="BS20974" s="8"/>
      <c r="BT20974" s="8"/>
      <c r="BU20974" s="8"/>
    </row>
    <row r="20975" spans="68:73">
      <c r="BP20975" s="10"/>
      <c r="BQ20975" s="10"/>
      <c r="BR20975" s="10"/>
      <c r="BS20975" s="10"/>
      <c r="BT20975" s="10"/>
      <c r="BU20975" s="10"/>
    </row>
    <row r="20976" spans="68:73">
      <c r="BP20976" s="8"/>
      <c r="BQ20976" s="8"/>
      <c r="BR20976" s="8"/>
      <c r="BS20976" s="8"/>
      <c r="BT20976" s="8"/>
      <c r="BU20976" s="8"/>
    </row>
    <row r="20977" spans="68:73">
      <c r="BP20977" s="10"/>
      <c r="BQ20977" s="10"/>
      <c r="BR20977" s="10"/>
      <c r="BS20977" s="10"/>
      <c r="BT20977" s="10"/>
      <c r="BU20977" s="10"/>
    </row>
    <row r="20978" spans="68:73">
      <c r="BP20978" s="8"/>
      <c r="BQ20978" s="8"/>
      <c r="BR20978" s="8"/>
      <c r="BS20978" s="8"/>
      <c r="BT20978" s="8"/>
      <c r="BU20978" s="8"/>
    </row>
    <row r="20979" spans="68:73">
      <c r="BP20979" s="10"/>
      <c r="BQ20979" s="10"/>
      <c r="BR20979" s="10"/>
      <c r="BS20979" s="10"/>
      <c r="BT20979" s="10"/>
      <c r="BU20979" s="10"/>
    </row>
    <row r="20980" spans="68:73">
      <c r="BP20980" s="8"/>
      <c r="BQ20980" s="8"/>
      <c r="BR20980" s="8"/>
      <c r="BS20980" s="8"/>
      <c r="BT20980" s="8"/>
      <c r="BU20980" s="8"/>
    </row>
    <row r="20981" spans="68:73">
      <c r="BP20981" s="10"/>
      <c r="BQ20981" s="10"/>
      <c r="BR20981" s="10"/>
      <c r="BS20981" s="10"/>
      <c r="BT20981" s="10"/>
      <c r="BU20981" s="10"/>
    </row>
    <row r="20982" spans="68:73">
      <c r="BP20982" s="8"/>
      <c r="BQ20982" s="8"/>
      <c r="BR20982" s="8"/>
      <c r="BS20982" s="8"/>
      <c r="BT20982" s="8"/>
      <c r="BU20982" s="8"/>
    </row>
    <row r="20983" spans="68:73">
      <c r="BP20983" s="10"/>
      <c r="BQ20983" s="10"/>
      <c r="BR20983" s="10"/>
      <c r="BS20983" s="10"/>
      <c r="BT20983" s="10"/>
      <c r="BU20983" s="10"/>
    </row>
    <row r="20984" spans="68:73">
      <c r="BP20984" s="8"/>
      <c r="BQ20984" s="8"/>
      <c r="BR20984" s="8"/>
      <c r="BS20984" s="8"/>
      <c r="BT20984" s="8"/>
      <c r="BU20984" s="8"/>
    </row>
    <row r="20985" spans="68:73">
      <c r="BP20985" s="10"/>
      <c r="BQ20985" s="10"/>
      <c r="BR20985" s="10"/>
      <c r="BS20985" s="10"/>
      <c r="BT20985" s="10"/>
      <c r="BU20985" s="10"/>
    </row>
    <row r="20986" spans="68:73">
      <c r="BP20986" s="8"/>
      <c r="BQ20986" s="8"/>
      <c r="BR20986" s="8"/>
      <c r="BS20986" s="8"/>
      <c r="BT20986" s="8"/>
      <c r="BU20986" s="8"/>
    </row>
    <row r="20987" spans="68:73">
      <c r="BP20987" s="10"/>
      <c r="BQ20987" s="10"/>
      <c r="BR20987" s="10"/>
      <c r="BS20987" s="10"/>
      <c r="BT20987" s="10"/>
      <c r="BU20987" s="10"/>
    </row>
    <row r="20988" spans="68:73">
      <c r="BP20988" s="8"/>
      <c r="BQ20988" s="8"/>
      <c r="BR20988" s="8"/>
      <c r="BS20988" s="8"/>
      <c r="BT20988" s="8"/>
      <c r="BU20988" s="8"/>
    </row>
    <row r="20989" spans="68:73">
      <c r="BP20989" s="10"/>
      <c r="BQ20989" s="10"/>
      <c r="BR20989" s="10"/>
      <c r="BS20989" s="10"/>
      <c r="BT20989" s="10"/>
      <c r="BU20989" s="10"/>
    </row>
    <row r="20990" spans="68:73">
      <c r="BP20990" s="8"/>
      <c r="BQ20990" s="8"/>
      <c r="BR20990" s="8"/>
      <c r="BS20990" s="8"/>
      <c r="BT20990" s="8"/>
      <c r="BU20990" s="8"/>
    </row>
    <row r="20991" spans="68:73">
      <c r="BP20991" s="10"/>
      <c r="BQ20991" s="10"/>
      <c r="BR20991" s="10"/>
      <c r="BS20991" s="10"/>
      <c r="BT20991" s="10"/>
      <c r="BU20991" s="10"/>
    </row>
    <row r="20992" spans="68:73">
      <c r="BP20992" s="8"/>
      <c r="BQ20992" s="8"/>
      <c r="BR20992" s="8"/>
      <c r="BS20992" s="8"/>
      <c r="BT20992" s="8"/>
      <c r="BU20992" s="8"/>
    </row>
    <row r="20993" spans="68:73">
      <c r="BP20993" s="10"/>
      <c r="BQ20993" s="10"/>
      <c r="BR20993" s="10"/>
      <c r="BS20993" s="10"/>
      <c r="BT20993" s="10"/>
      <c r="BU20993" s="10"/>
    </row>
    <row r="20994" spans="68:73">
      <c r="BP20994" s="8"/>
      <c r="BQ20994" s="8"/>
      <c r="BR20994" s="8"/>
      <c r="BS20994" s="8"/>
      <c r="BT20994" s="8"/>
      <c r="BU20994" s="8"/>
    </row>
    <row r="20995" spans="68:73">
      <c r="BP20995" s="10"/>
      <c r="BQ20995" s="10"/>
      <c r="BR20995" s="10"/>
      <c r="BS20995" s="10"/>
      <c r="BT20995" s="10"/>
      <c r="BU20995" s="10"/>
    </row>
    <row r="20996" spans="68:73">
      <c r="BP20996" s="8"/>
      <c r="BQ20996" s="8"/>
      <c r="BR20996" s="8"/>
      <c r="BS20996" s="8"/>
      <c r="BT20996" s="8"/>
      <c r="BU20996" s="8"/>
    </row>
    <row r="20997" spans="68:73">
      <c r="BP20997" s="10"/>
      <c r="BQ20997" s="10"/>
      <c r="BR20997" s="10"/>
      <c r="BS20997" s="10"/>
      <c r="BT20997" s="10"/>
      <c r="BU20997" s="10"/>
    </row>
    <row r="20998" spans="68:73">
      <c r="BP20998" s="8"/>
      <c r="BQ20998" s="8"/>
      <c r="BR20998" s="8"/>
      <c r="BS20998" s="8"/>
      <c r="BT20998" s="8"/>
      <c r="BU20998" s="8"/>
    </row>
    <row r="20999" spans="68:73">
      <c r="BP20999" s="10"/>
      <c r="BQ20999" s="10"/>
      <c r="BR20999" s="10"/>
      <c r="BS20999" s="10"/>
      <c r="BT20999" s="10"/>
      <c r="BU20999" s="10"/>
    </row>
    <row r="21000" spans="68:73">
      <c r="BP21000" s="8"/>
      <c r="BQ21000" s="8"/>
      <c r="BR21000" s="8"/>
      <c r="BS21000" s="8"/>
      <c r="BT21000" s="8"/>
      <c r="BU21000" s="8"/>
    </row>
    <row r="21001" spans="68:73">
      <c r="BP21001" s="10"/>
      <c r="BQ21001" s="10"/>
      <c r="BR21001" s="10"/>
      <c r="BS21001" s="10"/>
      <c r="BT21001" s="10"/>
      <c r="BU21001" s="10"/>
    </row>
    <row r="21002" spans="68:73">
      <c r="BP21002" s="8"/>
      <c r="BQ21002" s="8"/>
      <c r="BR21002" s="8"/>
      <c r="BS21002" s="8"/>
      <c r="BT21002" s="8"/>
      <c r="BU21002" s="8"/>
    </row>
    <row r="21003" spans="68:73">
      <c r="BP21003" s="10"/>
      <c r="BQ21003" s="10"/>
      <c r="BR21003" s="10"/>
      <c r="BS21003" s="10"/>
      <c r="BT21003" s="10"/>
      <c r="BU21003" s="10"/>
    </row>
    <row r="21004" spans="68:73">
      <c r="BP21004" s="8"/>
      <c r="BQ21004" s="8"/>
      <c r="BR21004" s="8"/>
      <c r="BS21004" s="8"/>
      <c r="BT21004" s="8"/>
      <c r="BU21004" s="8"/>
    </row>
    <row r="21005" spans="68:73">
      <c r="BP21005" s="10"/>
      <c r="BQ21005" s="10"/>
      <c r="BR21005" s="10"/>
      <c r="BS21005" s="10"/>
      <c r="BT21005" s="10"/>
      <c r="BU21005" s="10"/>
    </row>
    <row r="21006" spans="68:73">
      <c r="BP21006" s="8"/>
      <c r="BQ21006" s="8"/>
      <c r="BR21006" s="8"/>
      <c r="BS21006" s="8"/>
      <c r="BT21006" s="8"/>
      <c r="BU21006" s="8"/>
    </row>
    <row r="21007" spans="68:73">
      <c r="BP21007" s="10"/>
      <c r="BQ21007" s="10"/>
      <c r="BR21007" s="10"/>
      <c r="BS21007" s="10"/>
      <c r="BT21007" s="10"/>
      <c r="BU21007" s="10"/>
    </row>
    <row r="21008" spans="68:73">
      <c r="BP21008" s="8"/>
      <c r="BQ21008" s="8"/>
      <c r="BR21008" s="8"/>
      <c r="BS21008" s="8"/>
      <c r="BT21008" s="8"/>
      <c r="BU21008" s="8"/>
    </row>
    <row r="21009" spans="68:73">
      <c r="BP21009" s="10"/>
      <c r="BQ21009" s="10"/>
      <c r="BR21009" s="10"/>
      <c r="BS21009" s="10"/>
      <c r="BT21009" s="10"/>
      <c r="BU21009" s="10"/>
    </row>
    <row r="21010" spans="68:73">
      <c r="BP21010" s="8"/>
      <c r="BQ21010" s="8"/>
      <c r="BR21010" s="8"/>
      <c r="BS21010" s="8"/>
      <c r="BT21010" s="8"/>
      <c r="BU21010" s="8"/>
    </row>
    <row r="21011" spans="68:73">
      <c r="BP21011" s="10"/>
      <c r="BQ21011" s="10"/>
      <c r="BR21011" s="10"/>
      <c r="BS21011" s="10"/>
      <c r="BT21011" s="10"/>
      <c r="BU21011" s="10"/>
    </row>
    <row r="21012" spans="68:73">
      <c r="BP21012" s="8"/>
      <c r="BQ21012" s="8"/>
      <c r="BR21012" s="8"/>
      <c r="BS21012" s="8"/>
      <c r="BT21012" s="8"/>
      <c r="BU21012" s="8"/>
    </row>
    <row r="21013" spans="68:73">
      <c r="BP21013" s="10"/>
      <c r="BQ21013" s="10"/>
      <c r="BR21013" s="10"/>
      <c r="BS21013" s="10"/>
      <c r="BT21013" s="10"/>
      <c r="BU21013" s="10"/>
    </row>
    <row r="21014" spans="68:73">
      <c r="BP21014" s="8"/>
      <c r="BQ21014" s="8"/>
      <c r="BR21014" s="8"/>
      <c r="BS21014" s="8"/>
      <c r="BT21014" s="8"/>
      <c r="BU21014" s="8"/>
    </row>
    <row r="21015" spans="68:73">
      <c r="BP21015" s="10"/>
      <c r="BQ21015" s="10"/>
      <c r="BR21015" s="10"/>
      <c r="BS21015" s="10"/>
      <c r="BT21015" s="10"/>
      <c r="BU21015" s="10"/>
    </row>
    <row r="21016" spans="68:73">
      <c r="BP21016" s="8"/>
      <c r="BQ21016" s="8"/>
      <c r="BR21016" s="8"/>
      <c r="BS21016" s="8"/>
      <c r="BT21016" s="8"/>
      <c r="BU21016" s="8"/>
    </row>
    <row r="21017" spans="68:73">
      <c r="BP21017" s="10"/>
      <c r="BQ21017" s="10"/>
      <c r="BR21017" s="10"/>
      <c r="BS21017" s="10"/>
      <c r="BT21017" s="10"/>
      <c r="BU21017" s="10"/>
    </row>
    <row r="21018" spans="68:73">
      <c r="BP21018" s="8"/>
      <c r="BQ21018" s="8"/>
      <c r="BR21018" s="8"/>
      <c r="BS21018" s="8"/>
      <c r="BT21018" s="8"/>
      <c r="BU21018" s="8"/>
    </row>
    <row r="21019" spans="68:73">
      <c r="BP21019" s="10"/>
      <c r="BQ21019" s="10"/>
      <c r="BR21019" s="10"/>
      <c r="BS21019" s="10"/>
      <c r="BT21019" s="10"/>
      <c r="BU21019" s="10"/>
    </row>
    <row r="21020" spans="68:73">
      <c r="BP21020" s="8"/>
      <c r="BQ21020" s="8"/>
      <c r="BR21020" s="8"/>
      <c r="BS21020" s="8"/>
      <c r="BT21020" s="8"/>
      <c r="BU21020" s="8"/>
    </row>
    <row r="21021" spans="68:73">
      <c r="BP21021" s="10"/>
      <c r="BQ21021" s="10"/>
      <c r="BR21021" s="10"/>
      <c r="BS21021" s="10"/>
      <c r="BT21021" s="10"/>
      <c r="BU21021" s="10"/>
    </row>
    <row r="21022" spans="68:73">
      <c r="BP21022" s="8"/>
      <c r="BQ21022" s="8"/>
      <c r="BR21022" s="8"/>
      <c r="BS21022" s="8"/>
      <c r="BT21022" s="8"/>
      <c r="BU21022" s="8"/>
    </row>
    <row r="21023" spans="68:73">
      <c r="BP21023" s="10"/>
      <c r="BQ21023" s="10"/>
      <c r="BR21023" s="10"/>
      <c r="BS21023" s="10"/>
      <c r="BT21023" s="10"/>
      <c r="BU21023" s="10"/>
    </row>
    <row r="21024" spans="68:73">
      <c r="BP21024" s="8"/>
      <c r="BQ21024" s="8"/>
      <c r="BR21024" s="8"/>
      <c r="BS21024" s="8"/>
      <c r="BT21024" s="8"/>
      <c r="BU21024" s="8"/>
    </row>
    <row r="21025" spans="68:73">
      <c r="BP21025" s="10"/>
      <c r="BQ21025" s="10"/>
      <c r="BR21025" s="10"/>
      <c r="BS21025" s="10"/>
      <c r="BT21025" s="10"/>
      <c r="BU21025" s="10"/>
    </row>
    <row r="21026" spans="68:73">
      <c r="BP21026" s="8"/>
      <c r="BQ21026" s="8"/>
      <c r="BR21026" s="8"/>
      <c r="BS21026" s="8"/>
      <c r="BT21026" s="8"/>
      <c r="BU21026" s="8"/>
    </row>
    <row r="21027" spans="68:73">
      <c r="BP21027" s="10"/>
      <c r="BQ21027" s="10"/>
      <c r="BR21027" s="10"/>
      <c r="BS21027" s="10"/>
      <c r="BT21027" s="10"/>
      <c r="BU21027" s="10"/>
    </row>
    <row r="21028" spans="68:73">
      <c r="BP21028" s="8"/>
      <c r="BQ21028" s="8"/>
      <c r="BR21028" s="8"/>
      <c r="BS21028" s="8"/>
      <c r="BT21028" s="8"/>
      <c r="BU21028" s="8"/>
    </row>
    <row r="21029" spans="68:73">
      <c r="BP21029" s="10"/>
      <c r="BQ21029" s="10"/>
      <c r="BR21029" s="10"/>
      <c r="BS21029" s="10"/>
      <c r="BT21029" s="10"/>
      <c r="BU21029" s="10"/>
    </row>
    <row r="21030" spans="68:73">
      <c r="BP21030" s="8"/>
      <c r="BQ21030" s="8"/>
      <c r="BR21030" s="8"/>
      <c r="BS21030" s="8"/>
      <c r="BT21030" s="8"/>
      <c r="BU21030" s="8"/>
    </row>
    <row r="21031" spans="68:73">
      <c r="BP21031" s="10"/>
      <c r="BQ21031" s="10"/>
      <c r="BR21031" s="10"/>
      <c r="BS21031" s="10"/>
      <c r="BT21031" s="10"/>
      <c r="BU21031" s="10"/>
    </row>
    <row r="21032" spans="68:73">
      <c r="BP21032" s="8"/>
      <c r="BQ21032" s="8"/>
      <c r="BR21032" s="8"/>
      <c r="BS21032" s="8"/>
      <c r="BT21032" s="8"/>
      <c r="BU21032" s="8"/>
    </row>
    <row r="21033" spans="68:73">
      <c r="BP21033" s="10"/>
      <c r="BQ21033" s="10"/>
      <c r="BR21033" s="10"/>
      <c r="BS21033" s="10"/>
      <c r="BT21033" s="10"/>
      <c r="BU21033" s="10"/>
    </row>
    <row r="21034" spans="68:73">
      <c r="BP21034" s="8"/>
      <c r="BQ21034" s="8"/>
      <c r="BR21034" s="8"/>
      <c r="BS21034" s="8"/>
      <c r="BT21034" s="8"/>
      <c r="BU21034" s="8"/>
    </row>
    <row r="21035" spans="68:73">
      <c r="BP21035" s="10"/>
      <c r="BQ21035" s="10"/>
      <c r="BR21035" s="10"/>
      <c r="BS21035" s="10"/>
      <c r="BT21035" s="10"/>
      <c r="BU21035" s="10"/>
    </row>
    <row r="21036" spans="68:73">
      <c r="BP21036" s="8"/>
      <c r="BQ21036" s="8"/>
      <c r="BR21036" s="8"/>
      <c r="BS21036" s="8"/>
      <c r="BT21036" s="8"/>
      <c r="BU21036" s="8"/>
    </row>
    <row r="21037" spans="68:73">
      <c r="BP21037" s="10"/>
      <c r="BQ21037" s="10"/>
      <c r="BR21037" s="10"/>
      <c r="BS21037" s="10"/>
      <c r="BT21037" s="10"/>
      <c r="BU21037" s="10"/>
    </row>
    <row r="21038" spans="68:73">
      <c r="BP21038" s="8"/>
      <c r="BQ21038" s="8"/>
      <c r="BR21038" s="8"/>
      <c r="BS21038" s="8"/>
      <c r="BT21038" s="8"/>
      <c r="BU21038" s="8"/>
    </row>
    <row r="21039" spans="68:73">
      <c r="BP21039" s="10"/>
      <c r="BQ21039" s="10"/>
      <c r="BR21039" s="10"/>
      <c r="BS21039" s="10"/>
      <c r="BT21039" s="10"/>
      <c r="BU21039" s="10"/>
    </row>
    <row r="21040" spans="68:73">
      <c r="BP21040" s="8"/>
      <c r="BQ21040" s="8"/>
      <c r="BR21040" s="8"/>
      <c r="BS21040" s="8"/>
      <c r="BT21040" s="8"/>
      <c r="BU21040" s="8"/>
    </row>
    <row r="21041" spans="68:73">
      <c r="BP21041" s="10"/>
      <c r="BQ21041" s="10"/>
      <c r="BR21041" s="10"/>
      <c r="BS21041" s="10"/>
      <c r="BT21041" s="10"/>
      <c r="BU21041" s="10"/>
    </row>
    <row r="21042" spans="68:73">
      <c r="BP21042" s="8"/>
      <c r="BQ21042" s="8"/>
      <c r="BR21042" s="8"/>
      <c r="BS21042" s="8"/>
      <c r="BT21042" s="8"/>
      <c r="BU21042" s="8"/>
    </row>
    <row r="21043" spans="68:73">
      <c r="BP21043" s="10"/>
      <c r="BQ21043" s="10"/>
      <c r="BR21043" s="10"/>
      <c r="BS21043" s="10"/>
      <c r="BT21043" s="10"/>
      <c r="BU21043" s="10"/>
    </row>
    <row r="21044" spans="68:73">
      <c r="BP21044" s="8"/>
      <c r="BQ21044" s="8"/>
      <c r="BR21044" s="8"/>
      <c r="BS21044" s="8"/>
      <c r="BT21044" s="8"/>
      <c r="BU21044" s="8"/>
    </row>
    <row r="21045" spans="68:73">
      <c r="BP21045" s="10"/>
      <c r="BQ21045" s="10"/>
      <c r="BR21045" s="10"/>
      <c r="BS21045" s="10"/>
      <c r="BT21045" s="10"/>
      <c r="BU21045" s="10"/>
    </row>
    <row r="21046" spans="68:73">
      <c r="BP21046" s="8"/>
      <c r="BQ21046" s="8"/>
      <c r="BR21046" s="8"/>
      <c r="BS21046" s="8"/>
      <c r="BT21046" s="8"/>
      <c r="BU21046" s="8"/>
    </row>
    <row r="21047" spans="68:73">
      <c r="BP21047" s="10"/>
      <c r="BQ21047" s="10"/>
      <c r="BR21047" s="10"/>
      <c r="BS21047" s="10"/>
      <c r="BT21047" s="10"/>
      <c r="BU21047" s="10"/>
    </row>
    <row r="21048" spans="68:73">
      <c r="BP21048" s="8"/>
      <c r="BQ21048" s="8"/>
      <c r="BR21048" s="8"/>
      <c r="BS21048" s="8"/>
      <c r="BT21048" s="8"/>
      <c r="BU21048" s="8"/>
    </row>
    <row r="21049" spans="68:73">
      <c r="BP21049" s="10"/>
      <c r="BQ21049" s="10"/>
      <c r="BR21049" s="10"/>
      <c r="BS21049" s="10"/>
      <c r="BT21049" s="10"/>
      <c r="BU21049" s="10"/>
    </row>
    <row r="21050" spans="68:73">
      <c r="BP21050" s="8"/>
      <c r="BQ21050" s="8"/>
      <c r="BR21050" s="8"/>
      <c r="BS21050" s="8"/>
      <c r="BT21050" s="8"/>
      <c r="BU21050" s="8"/>
    </row>
    <row r="21051" spans="68:73">
      <c r="BP21051" s="10"/>
      <c r="BQ21051" s="10"/>
      <c r="BR21051" s="10"/>
      <c r="BS21051" s="10"/>
      <c r="BT21051" s="10"/>
      <c r="BU21051" s="10"/>
    </row>
    <row r="21052" spans="68:73">
      <c r="BP21052" s="8"/>
      <c r="BQ21052" s="8"/>
      <c r="BR21052" s="8"/>
      <c r="BS21052" s="8"/>
      <c r="BT21052" s="8"/>
      <c r="BU21052" s="8"/>
    </row>
    <row r="21053" spans="68:73">
      <c r="BP21053" s="10"/>
      <c r="BQ21053" s="10"/>
      <c r="BR21053" s="10"/>
      <c r="BS21053" s="10"/>
      <c r="BT21053" s="10"/>
      <c r="BU21053" s="10"/>
    </row>
    <row r="21054" spans="68:73">
      <c r="BP21054" s="8"/>
      <c r="BQ21054" s="8"/>
      <c r="BR21054" s="8"/>
      <c r="BS21054" s="8"/>
      <c r="BT21054" s="8"/>
      <c r="BU21054" s="8"/>
    </row>
    <row r="21055" spans="68:73">
      <c r="BP21055" s="10"/>
      <c r="BQ21055" s="10"/>
      <c r="BR21055" s="10"/>
      <c r="BS21055" s="10"/>
      <c r="BT21055" s="10"/>
      <c r="BU21055" s="10"/>
    </row>
    <row r="21056" spans="68:73">
      <c r="BP21056" s="8"/>
      <c r="BQ21056" s="8"/>
      <c r="BR21056" s="8"/>
      <c r="BS21056" s="8"/>
      <c r="BT21056" s="8"/>
      <c r="BU21056" s="8"/>
    </row>
    <row r="21057" spans="68:73">
      <c r="BP21057" s="10"/>
      <c r="BQ21057" s="10"/>
      <c r="BR21057" s="10"/>
      <c r="BS21057" s="10"/>
      <c r="BT21057" s="10"/>
      <c r="BU21057" s="10"/>
    </row>
    <row r="21058" spans="68:73">
      <c r="BP21058" s="8"/>
      <c r="BQ21058" s="8"/>
      <c r="BR21058" s="8"/>
      <c r="BS21058" s="8"/>
      <c r="BT21058" s="8"/>
      <c r="BU21058" s="8"/>
    </row>
    <row r="21059" spans="68:73">
      <c r="BP21059" s="10"/>
      <c r="BQ21059" s="10"/>
      <c r="BR21059" s="10"/>
      <c r="BS21059" s="10"/>
      <c r="BT21059" s="10"/>
      <c r="BU21059" s="10"/>
    </row>
    <row r="21060" spans="68:73">
      <c r="BP21060" s="8"/>
      <c r="BQ21060" s="8"/>
      <c r="BR21060" s="8"/>
      <c r="BS21060" s="8"/>
      <c r="BT21060" s="8"/>
      <c r="BU21060" s="8"/>
    </row>
    <row r="21061" spans="68:73">
      <c r="BP21061" s="10"/>
      <c r="BQ21061" s="10"/>
      <c r="BR21061" s="10"/>
      <c r="BS21061" s="10"/>
      <c r="BT21061" s="10"/>
      <c r="BU21061" s="10"/>
    </row>
    <row r="21062" spans="68:73">
      <c r="BP21062" s="8"/>
      <c r="BQ21062" s="8"/>
      <c r="BR21062" s="8"/>
      <c r="BS21062" s="8"/>
      <c r="BT21062" s="8"/>
      <c r="BU21062" s="8"/>
    </row>
    <row r="21063" spans="68:73">
      <c r="BP21063" s="10"/>
      <c r="BQ21063" s="10"/>
      <c r="BR21063" s="10"/>
      <c r="BS21063" s="10"/>
      <c r="BT21063" s="10"/>
      <c r="BU21063" s="10"/>
    </row>
    <row r="21064" spans="68:73">
      <c r="BP21064" s="8"/>
      <c r="BQ21064" s="8"/>
      <c r="BR21064" s="8"/>
      <c r="BS21064" s="8"/>
      <c r="BT21064" s="8"/>
      <c r="BU21064" s="8"/>
    </row>
    <row r="21065" spans="68:73">
      <c r="BP21065" s="10"/>
      <c r="BQ21065" s="10"/>
      <c r="BR21065" s="10"/>
      <c r="BS21065" s="10"/>
      <c r="BT21065" s="10"/>
      <c r="BU21065" s="10"/>
    </row>
    <row r="21066" spans="68:73">
      <c r="BP21066" s="8"/>
      <c r="BQ21066" s="8"/>
      <c r="BR21066" s="8"/>
      <c r="BS21066" s="8"/>
      <c r="BT21066" s="8"/>
      <c r="BU21066" s="8"/>
    </row>
    <row r="21067" spans="68:73">
      <c r="BP21067" s="10"/>
      <c r="BQ21067" s="10"/>
      <c r="BR21067" s="10"/>
      <c r="BS21067" s="10"/>
      <c r="BT21067" s="10"/>
      <c r="BU21067" s="10"/>
    </row>
    <row r="21068" spans="68:73">
      <c r="BP21068" s="8"/>
      <c r="BQ21068" s="8"/>
      <c r="BR21068" s="8"/>
      <c r="BS21068" s="8"/>
      <c r="BT21068" s="8"/>
      <c r="BU21068" s="8"/>
    </row>
    <row r="21069" spans="68:73">
      <c r="BP21069" s="10"/>
      <c r="BQ21069" s="10"/>
      <c r="BR21069" s="10"/>
      <c r="BS21069" s="10"/>
      <c r="BT21069" s="10"/>
      <c r="BU21069" s="10"/>
    </row>
    <row r="21070" spans="68:73">
      <c r="BP21070" s="8"/>
      <c r="BQ21070" s="8"/>
      <c r="BR21070" s="8"/>
      <c r="BS21070" s="8"/>
      <c r="BT21070" s="8"/>
      <c r="BU21070" s="8"/>
    </row>
    <row r="21071" spans="68:73">
      <c r="BP21071" s="10"/>
      <c r="BQ21071" s="10"/>
      <c r="BR21071" s="10"/>
      <c r="BS21071" s="10"/>
      <c r="BT21071" s="10"/>
      <c r="BU21071" s="10"/>
    </row>
    <row r="21072" spans="68:73">
      <c r="BP21072" s="8"/>
      <c r="BQ21072" s="8"/>
      <c r="BR21072" s="8"/>
      <c r="BS21072" s="8"/>
      <c r="BT21072" s="8"/>
      <c r="BU21072" s="8"/>
    </row>
    <row r="21073" spans="68:73">
      <c r="BP21073" s="10"/>
      <c r="BQ21073" s="10"/>
      <c r="BR21073" s="10"/>
      <c r="BS21073" s="10"/>
      <c r="BT21073" s="10"/>
      <c r="BU21073" s="10"/>
    </row>
    <row r="21074" spans="68:73">
      <c r="BP21074" s="8"/>
      <c r="BQ21074" s="8"/>
      <c r="BR21074" s="8"/>
      <c r="BS21074" s="8"/>
      <c r="BT21074" s="8"/>
      <c r="BU21074" s="8"/>
    </row>
    <row r="21075" spans="68:73">
      <c r="BP21075" s="10"/>
      <c r="BQ21075" s="10"/>
      <c r="BR21075" s="10"/>
      <c r="BS21075" s="10"/>
      <c r="BT21075" s="10"/>
      <c r="BU21075" s="10"/>
    </row>
    <row r="21076" spans="68:73">
      <c r="BP21076" s="8"/>
      <c r="BQ21076" s="8"/>
      <c r="BR21076" s="8"/>
      <c r="BS21076" s="8"/>
      <c r="BT21076" s="8"/>
      <c r="BU21076" s="8"/>
    </row>
    <row r="21077" spans="68:73">
      <c r="BP21077" s="10"/>
      <c r="BQ21077" s="10"/>
      <c r="BR21077" s="10"/>
      <c r="BS21077" s="10"/>
      <c r="BT21077" s="10"/>
      <c r="BU21077" s="10"/>
    </row>
    <row r="21078" spans="68:73">
      <c r="BP21078" s="8"/>
      <c r="BQ21078" s="8"/>
      <c r="BR21078" s="8"/>
      <c r="BS21078" s="8"/>
      <c r="BT21078" s="8"/>
      <c r="BU21078" s="8"/>
    </row>
    <row r="21079" spans="68:73">
      <c r="BP21079" s="10"/>
      <c r="BQ21079" s="10"/>
      <c r="BR21079" s="10"/>
      <c r="BS21079" s="10"/>
      <c r="BT21079" s="10"/>
      <c r="BU21079" s="10"/>
    </row>
    <row r="21080" spans="68:73">
      <c r="BP21080" s="8"/>
      <c r="BQ21080" s="8"/>
      <c r="BR21080" s="8"/>
      <c r="BS21080" s="8"/>
      <c r="BT21080" s="8"/>
      <c r="BU21080" s="8"/>
    </row>
    <row r="21081" spans="68:73">
      <c r="BP21081" s="10"/>
      <c r="BQ21081" s="10"/>
      <c r="BR21081" s="10"/>
      <c r="BS21081" s="10"/>
      <c r="BT21081" s="10"/>
      <c r="BU21081" s="10"/>
    </row>
    <row r="21082" spans="68:73">
      <c r="BP21082" s="8"/>
      <c r="BQ21082" s="8"/>
      <c r="BR21082" s="8"/>
      <c r="BS21082" s="8"/>
      <c r="BT21082" s="8"/>
      <c r="BU21082" s="8"/>
    </row>
    <row r="21083" spans="68:73">
      <c r="BP21083" s="10"/>
      <c r="BQ21083" s="10"/>
      <c r="BR21083" s="10"/>
      <c r="BS21083" s="10"/>
      <c r="BT21083" s="10"/>
      <c r="BU21083" s="10"/>
    </row>
    <row r="21084" spans="68:73">
      <c r="BP21084" s="8"/>
      <c r="BQ21084" s="8"/>
      <c r="BR21084" s="8"/>
      <c r="BS21084" s="8"/>
      <c r="BT21084" s="8"/>
      <c r="BU21084" s="8"/>
    </row>
    <row r="21085" spans="68:73">
      <c r="BP21085" s="10"/>
      <c r="BQ21085" s="10"/>
      <c r="BR21085" s="10"/>
      <c r="BS21085" s="10"/>
      <c r="BT21085" s="10"/>
      <c r="BU21085" s="10"/>
    </row>
    <row r="21086" spans="68:73">
      <c r="BP21086" s="8"/>
      <c r="BQ21086" s="8"/>
      <c r="BR21086" s="8"/>
      <c r="BS21086" s="8"/>
      <c r="BT21086" s="8"/>
      <c r="BU21086" s="8"/>
    </row>
    <row r="21087" spans="68:73">
      <c r="BP21087" s="10"/>
      <c r="BQ21087" s="10"/>
      <c r="BR21087" s="10"/>
      <c r="BS21087" s="10"/>
      <c r="BT21087" s="10"/>
      <c r="BU21087" s="10"/>
    </row>
    <row r="21088" spans="68:73">
      <c r="BP21088" s="8"/>
      <c r="BQ21088" s="8"/>
      <c r="BR21088" s="8"/>
      <c r="BS21088" s="8"/>
      <c r="BT21088" s="8"/>
      <c r="BU21088" s="8"/>
    </row>
    <row r="21089" spans="68:73">
      <c r="BP21089" s="10"/>
      <c r="BQ21089" s="10"/>
      <c r="BR21089" s="10"/>
      <c r="BS21089" s="10"/>
      <c r="BT21089" s="10"/>
      <c r="BU21089" s="10"/>
    </row>
    <row r="21090" spans="68:73">
      <c r="BP21090" s="8"/>
      <c r="BQ21090" s="8"/>
      <c r="BR21090" s="8"/>
      <c r="BS21090" s="8"/>
      <c r="BT21090" s="8"/>
      <c r="BU21090" s="8"/>
    </row>
    <row r="21091" spans="68:73">
      <c r="BP21091" s="10"/>
      <c r="BQ21091" s="10"/>
      <c r="BR21091" s="10"/>
      <c r="BS21091" s="10"/>
      <c r="BT21091" s="10"/>
      <c r="BU21091" s="10"/>
    </row>
    <row r="21092" spans="68:73">
      <c r="BP21092" s="8"/>
      <c r="BQ21092" s="8"/>
      <c r="BR21092" s="8"/>
      <c r="BS21092" s="8"/>
      <c r="BT21092" s="8"/>
      <c r="BU21092" s="8"/>
    </row>
    <row r="21093" spans="68:73">
      <c r="BP21093" s="10"/>
      <c r="BQ21093" s="10"/>
      <c r="BR21093" s="10"/>
      <c r="BS21093" s="10"/>
      <c r="BT21093" s="10"/>
      <c r="BU21093" s="10"/>
    </row>
    <row r="21094" spans="68:73">
      <c r="BP21094" s="8"/>
      <c r="BQ21094" s="8"/>
      <c r="BR21094" s="8"/>
      <c r="BS21094" s="8"/>
      <c r="BT21094" s="8"/>
      <c r="BU21094" s="8"/>
    </row>
    <row r="21095" spans="68:73">
      <c r="BP21095" s="10"/>
      <c r="BQ21095" s="10"/>
      <c r="BR21095" s="10"/>
      <c r="BS21095" s="10"/>
      <c r="BT21095" s="10"/>
      <c r="BU21095" s="10"/>
    </row>
    <row r="21096" spans="68:73">
      <c r="BP21096" s="8"/>
      <c r="BQ21096" s="8"/>
      <c r="BR21096" s="8"/>
      <c r="BS21096" s="8"/>
      <c r="BT21096" s="8"/>
      <c r="BU21096" s="8"/>
    </row>
    <row r="21097" spans="68:73">
      <c r="BP21097" s="10"/>
      <c r="BQ21097" s="10"/>
      <c r="BR21097" s="10"/>
      <c r="BS21097" s="10"/>
      <c r="BT21097" s="10"/>
      <c r="BU21097" s="10"/>
    </row>
    <row r="21098" spans="68:73">
      <c r="BP21098" s="8"/>
      <c r="BQ21098" s="8"/>
      <c r="BR21098" s="8"/>
      <c r="BS21098" s="8"/>
      <c r="BT21098" s="8"/>
      <c r="BU21098" s="8"/>
    </row>
    <row r="21099" spans="68:73">
      <c r="BP21099" s="10"/>
      <c r="BQ21099" s="10"/>
      <c r="BR21099" s="10"/>
      <c r="BS21099" s="10"/>
      <c r="BT21099" s="10"/>
      <c r="BU21099" s="10"/>
    </row>
    <row r="21100" spans="68:73">
      <c r="BP21100" s="8"/>
      <c r="BQ21100" s="8"/>
      <c r="BR21100" s="8"/>
      <c r="BS21100" s="8"/>
      <c r="BT21100" s="8"/>
      <c r="BU21100" s="8"/>
    </row>
    <row r="21101" spans="68:73">
      <c r="BP21101" s="10"/>
      <c r="BQ21101" s="10"/>
      <c r="BR21101" s="10"/>
      <c r="BS21101" s="10"/>
      <c r="BT21101" s="10"/>
      <c r="BU21101" s="10"/>
    </row>
    <row r="21102" spans="68:73">
      <c r="BP21102" s="8"/>
      <c r="BQ21102" s="8"/>
      <c r="BR21102" s="8"/>
      <c r="BS21102" s="8"/>
      <c r="BT21102" s="8"/>
      <c r="BU21102" s="8"/>
    </row>
    <row r="21103" spans="68:73">
      <c r="BP21103" s="10"/>
      <c r="BQ21103" s="10"/>
      <c r="BR21103" s="10"/>
      <c r="BS21103" s="10"/>
      <c r="BT21103" s="10"/>
      <c r="BU21103" s="10"/>
    </row>
    <row r="21104" spans="68:73">
      <c r="BP21104" s="8"/>
      <c r="BQ21104" s="8"/>
      <c r="BR21104" s="8"/>
      <c r="BS21104" s="8"/>
      <c r="BT21104" s="8"/>
      <c r="BU21104" s="8"/>
    </row>
    <row r="21105" spans="68:73">
      <c r="BP21105" s="10"/>
      <c r="BQ21105" s="10"/>
      <c r="BR21105" s="10"/>
      <c r="BS21105" s="10"/>
      <c r="BT21105" s="10"/>
      <c r="BU21105" s="10"/>
    </row>
    <row r="21106" spans="68:73">
      <c r="BP21106" s="8"/>
      <c r="BQ21106" s="8"/>
      <c r="BR21106" s="8"/>
      <c r="BS21106" s="8"/>
      <c r="BT21106" s="8"/>
      <c r="BU21106" s="8"/>
    </row>
    <row r="21107" spans="68:73">
      <c r="BP21107" s="10"/>
      <c r="BQ21107" s="10"/>
      <c r="BR21107" s="10"/>
      <c r="BS21107" s="10"/>
      <c r="BT21107" s="10"/>
      <c r="BU21107" s="10"/>
    </row>
    <row r="21108" spans="68:73">
      <c r="BP21108" s="8"/>
      <c r="BQ21108" s="8"/>
      <c r="BR21108" s="8"/>
      <c r="BS21108" s="8"/>
      <c r="BT21108" s="8"/>
      <c r="BU21108" s="8"/>
    </row>
    <row r="21109" spans="68:73">
      <c r="BP21109" s="10"/>
      <c r="BQ21109" s="10"/>
      <c r="BR21109" s="10"/>
      <c r="BS21109" s="10"/>
      <c r="BT21109" s="10"/>
      <c r="BU21109" s="10"/>
    </row>
    <row r="21110" spans="68:73">
      <c r="BP21110" s="8"/>
      <c r="BQ21110" s="8"/>
      <c r="BR21110" s="8"/>
      <c r="BS21110" s="8"/>
      <c r="BT21110" s="8"/>
      <c r="BU21110" s="8"/>
    </row>
    <row r="21111" spans="68:73">
      <c r="BP21111" s="10"/>
      <c r="BQ21111" s="10"/>
      <c r="BR21111" s="10"/>
      <c r="BS21111" s="10"/>
      <c r="BT21111" s="10"/>
      <c r="BU21111" s="10"/>
    </row>
    <row r="21112" spans="68:73">
      <c r="BP21112" s="8"/>
      <c r="BQ21112" s="8"/>
      <c r="BR21112" s="8"/>
      <c r="BS21112" s="8"/>
      <c r="BT21112" s="8"/>
      <c r="BU21112" s="8"/>
    </row>
    <row r="21113" spans="68:73">
      <c r="BP21113" s="10"/>
      <c r="BQ21113" s="10"/>
      <c r="BR21113" s="10"/>
      <c r="BS21113" s="10"/>
      <c r="BT21113" s="10"/>
      <c r="BU21113" s="10"/>
    </row>
    <row r="21114" spans="68:73">
      <c r="BP21114" s="8"/>
      <c r="BQ21114" s="8"/>
      <c r="BR21114" s="8"/>
      <c r="BS21114" s="8"/>
      <c r="BT21114" s="8"/>
      <c r="BU21114" s="8"/>
    </row>
    <row r="21115" spans="68:73">
      <c r="BP21115" s="10"/>
      <c r="BQ21115" s="10"/>
      <c r="BR21115" s="10"/>
      <c r="BS21115" s="10"/>
      <c r="BT21115" s="10"/>
      <c r="BU21115" s="10"/>
    </row>
    <row r="21116" spans="68:73">
      <c r="BP21116" s="8"/>
      <c r="BQ21116" s="8"/>
      <c r="BR21116" s="8"/>
      <c r="BS21116" s="8"/>
      <c r="BT21116" s="8"/>
      <c r="BU21116" s="8"/>
    </row>
    <row r="21117" spans="68:73">
      <c r="BP21117" s="10"/>
      <c r="BQ21117" s="10"/>
      <c r="BR21117" s="10"/>
      <c r="BS21117" s="10"/>
      <c r="BT21117" s="10"/>
      <c r="BU21117" s="10"/>
    </row>
    <row r="21118" spans="68:73">
      <c r="BP21118" s="8"/>
      <c r="BQ21118" s="8"/>
      <c r="BR21118" s="8"/>
      <c r="BS21118" s="8"/>
      <c r="BT21118" s="8"/>
      <c r="BU21118" s="8"/>
    </row>
    <row r="21119" spans="68:73">
      <c r="BP21119" s="10"/>
      <c r="BQ21119" s="10"/>
      <c r="BR21119" s="10"/>
      <c r="BS21119" s="10"/>
      <c r="BT21119" s="10"/>
      <c r="BU21119" s="10"/>
    </row>
    <row r="21120" spans="68:73">
      <c r="BP21120" s="8"/>
      <c r="BQ21120" s="8"/>
      <c r="BR21120" s="8"/>
      <c r="BS21120" s="8"/>
      <c r="BT21120" s="8"/>
      <c r="BU21120" s="8"/>
    </row>
    <row r="21121" spans="68:73">
      <c r="BP21121" s="10"/>
      <c r="BQ21121" s="10"/>
      <c r="BR21121" s="10"/>
      <c r="BS21121" s="10"/>
      <c r="BT21121" s="10"/>
      <c r="BU21121" s="10"/>
    </row>
    <row r="21122" spans="68:73">
      <c r="BP21122" s="8"/>
      <c r="BQ21122" s="8"/>
      <c r="BR21122" s="8"/>
      <c r="BS21122" s="8"/>
      <c r="BT21122" s="8"/>
      <c r="BU21122" s="8"/>
    </row>
    <row r="21123" spans="68:73">
      <c r="BP21123" s="10"/>
      <c r="BQ21123" s="10"/>
      <c r="BR21123" s="10"/>
      <c r="BS21123" s="10"/>
      <c r="BT21123" s="10"/>
      <c r="BU21123" s="10"/>
    </row>
    <row r="21124" spans="68:73">
      <c r="BP21124" s="8"/>
      <c r="BQ21124" s="8"/>
      <c r="BR21124" s="8"/>
      <c r="BS21124" s="8"/>
      <c r="BT21124" s="8"/>
      <c r="BU21124" s="8"/>
    </row>
    <row r="21125" spans="68:73">
      <c r="BP21125" s="10"/>
      <c r="BQ21125" s="10"/>
      <c r="BR21125" s="10"/>
      <c r="BS21125" s="10"/>
      <c r="BT21125" s="10"/>
      <c r="BU21125" s="10"/>
    </row>
    <row r="21126" spans="68:73">
      <c r="BP21126" s="8"/>
      <c r="BQ21126" s="8"/>
      <c r="BR21126" s="8"/>
      <c r="BS21126" s="8"/>
      <c r="BT21126" s="8"/>
      <c r="BU21126" s="8"/>
    </row>
    <row r="21127" spans="68:73">
      <c r="BP21127" s="10"/>
      <c r="BQ21127" s="10"/>
      <c r="BR21127" s="10"/>
      <c r="BS21127" s="10"/>
      <c r="BT21127" s="10"/>
      <c r="BU21127" s="10"/>
    </row>
    <row r="21128" spans="68:73">
      <c r="BP21128" s="8"/>
      <c r="BQ21128" s="8"/>
      <c r="BR21128" s="8"/>
      <c r="BS21128" s="8"/>
      <c r="BT21128" s="8"/>
      <c r="BU21128" s="8"/>
    </row>
    <row r="21129" spans="68:73">
      <c r="BP21129" s="10"/>
      <c r="BQ21129" s="10"/>
      <c r="BR21129" s="10"/>
      <c r="BS21129" s="10"/>
      <c r="BT21129" s="10"/>
      <c r="BU21129" s="10"/>
    </row>
    <row r="21130" spans="68:73">
      <c r="BP21130" s="8"/>
      <c r="BQ21130" s="8"/>
      <c r="BR21130" s="8"/>
      <c r="BS21130" s="8"/>
      <c r="BT21130" s="8"/>
      <c r="BU21130" s="8"/>
    </row>
    <row r="21131" spans="68:73">
      <c r="BP21131" s="10"/>
      <c r="BQ21131" s="10"/>
      <c r="BR21131" s="10"/>
      <c r="BS21131" s="10"/>
      <c r="BT21131" s="10"/>
      <c r="BU21131" s="10"/>
    </row>
    <row r="21132" spans="68:73">
      <c r="BP21132" s="8"/>
      <c r="BQ21132" s="8"/>
      <c r="BR21132" s="8"/>
      <c r="BS21132" s="8"/>
      <c r="BT21132" s="8"/>
      <c r="BU21132" s="8"/>
    </row>
    <row r="21133" spans="68:73">
      <c r="BP21133" s="10"/>
      <c r="BQ21133" s="10"/>
      <c r="BR21133" s="10"/>
      <c r="BS21133" s="10"/>
      <c r="BT21133" s="10"/>
      <c r="BU21133" s="10"/>
    </row>
    <row r="21134" spans="68:73">
      <c r="BP21134" s="8"/>
      <c r="BQ21134" s="8"/>
      <c r="BR21134" s="8"/>
      <c r="BS21134" s="8"/>
      <c r="BT21134" s="8"/>
      <c r="BU21134" s="8"/>
    </row>
    <row r="21135" spans="68:73">
      <c r="BP21135" s="10"/>
      <c r="BQ21135" s="10"/>
      <c r="BR21135" s="10"/>
      <c r="BS21135" s="10"/>
      <c r="BT21135" s="10"/>
      <c r="BU21135" s="10"/>
    </row>
    <row r="21136" spans="68:73">
      <c r="BP21136" s="8"/>
      <c r="BQ21136" s="8"/>
      <c r="BR21136" s="8"/>
      <c r="BS21136" s="8"/>
      <c r="BT21136" s="8"/>
      <c r="BU21136" s="8"/>
    </row>
    <row r="21137" spans="68:73">
      <c r="BP21137" s="10"/>
      <c r="BQ21137" s="10"/>
      <c r="BR21137" s="10"/>
      <c r="BS21137" s="10"/>
      <c r="BT21137" s="10"/>
      <c r="BU21137" s="10"/>
    </row>
    <row r="21138" spans="68:73">
      <c r="BP21138" s="8"/>
      <c r="BQ21138" s="8"/>
      <c r="BR21138" s="8"/>
      <c r="BS21138" s="8"/>
      <c r="BT21138" s="8"/>
      <c r="BU21138" s="8"/>
    </row>
    <row r="21139" spans="68:73">
      <c r="BP21139" s="10"/>
      <c r="BQ21139" s="10"/>
      <c r="BR21139" s="10"/>
      <c r="BS21139" s="10"/>
      <c r="BT21139" s="10"/>
      <c r="BU21139" s="10"/>
    </row>
    <row r="21140" spans="68:73">
      <c r="BP21140" s="8"/>
      <c r="BQ21140" s="8"/>
      <c r="BR21140" s="8"/>
      <c r="BS21140" s="8"/>
      <c r="BT21140" s="8"/>
      <c r="BU21140" s="8"/>
    </row>
    <row r="21141" spans="68:73">
      <c r="BP21141" s="10"/>
      <c r="BQ21141" s="10"/>
      <c r="BR21141" s="10"/>
      <c r="BS21141" s="10"/>
      <c r="BT21141" s="10"/>
      <c r="BU21141" s="10"/>
    </row>
    <row r="21142" spans="68:73">
      <c r="BP21142" s="8"/>
      <c r="BQ21142" s="8"/>
      <c r="BR21142" s="8"/>
      <c r="BS21142" s="8"/>
      <c r="BT21142" s="8"/>
      <c r="BU21142" s="8"/>
    </row>
    <row r="21143" spans="68:73">
      <c r="BP21143" s="10"/>
      <c r="BQ21143" s="10"/>
      <c r="BR21143" s="10"/>
      <c r="BS21143" s="10"/>
      <c r="BT21143" s="10"/>
      <c r="BU21143" s="10"/>
    </row>
    <row r="21144" spans="68:73">
      <c r="BP21144" s="8"/>
      <c r="BQ21144" s="8"/>
      <c r="BR21144" s="8"/>
      <c r="BS21144" s="8"/>
      <c r="BT21144" s="8"/>
      <c r="BU21144" s="8"/>
    </row>
    <row r="21145" spans="68:73">
      <c r="BP21145" s="10"/>
      <c r="BQ21145" s="10"/>
      <c r="BR21145" s="10"/>
      <c r="BS21145" s="10"/>
      <c r="BT21145" s="10"/>
      <c r="BU21145" s="10"/>
    </row>
    <row r="21146" spans="68:73">
      <c r="BP21146" s="8"/>
      <c r="BQ21146" s="8"/>
      <c r="BR21146" s="8"/>
      <c r="BS21146" s="8"/>
      <c r="BT21146" s="8"/>
      <c r="BU21146" s="8"/>
    </row>
    <row r="21147" spans="68:73">
      <c r="BP21147" s="10"/>
      <c r="BQ21147" s="10"/>
      <c r="BR21147" s="10"/>
      <c r="BS21147" s="10"/>
      <c r="BT21147" s="10"/>
      <c r="BU21147" s="10"/>
    </row>
    <row r="21148" spans="68:73">
      <c r="BP21148" s="8"/>
      <c r="BQ21148" s="8"/>
      <c r="BR21148" s="8"/>
      <c r="BS21148" s="8"/>
      <c r="BT21148" s="8"/>
      <c r="BU21148" s="8"/>
    </row>
    <row r="21149" spans="68:73">
      <c r="BP21149" s="10"/>
      <c r="BQ21149" s="10"/>
      <c r="BR21149" s="10"/>
      <c r="BS21149" s="10"/>
      <c r="BT21149" s="10"/>
      <c r="BU21149" s="10"/>
    </row>
    <row r="21150" spans="68:73">
      <c r="BP21150" s="8"/>
      <c r="BQ21150" s="8"/>
      <c r="BR21150" s="8"/>
      <c r="BS21150" s="8"/>
      <c r="BT21150" s="8"/>
      <c r="BU21150" s="8"/>
    </row>
    <row r="21151" spans="68:73">
      <c r="BP21151" s="10"/>
      <c r="BQ21151" s="10"/>
      <c r="BR21151" s="10"/>
      <c r="BS21151" s="10"/>
      <c r="BT21151" s="10"/>
      <c r="BU21151" s="10"/>
    </row>
    <row r="21152" spans="68:73">
      <c r="BP21152" s="8"/>
      <c r="BQ21152" s="8"/>
      <c r="BR21152" s="8"/>
      <c r="BS21152" s="8"/>
      <c r="BT21152" s="8"/>
      <c r="BU21152" s="8"/>
    </row>
    <row r="21153" spans="68:73">
      <c r="BP21153" s="10"/>
      <c r="BQ21153" s="10"/>
      <c r="BR21153" s="10"/>
      <c r="BS21153" s="10"/>
      <c r="BT21153" s="10"/>
      <c r="BU21153" s="10"/>
    </row>
    <row r="21154" spans="68:73">
      <c r="BP21154" s="8"/>
      <c r="BQ21154" s="8"/>
      <c r="BR21154" s="8"/>
      <c r="BS21154" s="8"/>
      <c r="BT21154" s="8"/>
      <c r="BU21154" s="8"/>
    </row>
    <row r="21155" spans="68:73">
      <c r="BP21155" s="10"/>
      <c r="BQ21155" s="10"/>
      <c r="BR21155" s="10"/>
      <c r="BS21155" s="10"/>
      <c r="BT21155" s="10"/>
      <c r="BU21155" s="10"/>
    </row>
    <row r="21156" spans="68:73">
      <c r="BP21156" s="8"/>
      <c r="BQ21156" s="8"/>
      <c r="BR21156" s="8"/>
      <c r="BS21156" s="8"/>
      <c r="BT21156" s="8"/>
      <c r="BU21156" s="8"/>
    </row>
    <row r="21157" spans="68:73">
      <c r="BP21157" s="10"/>
      <c r="BQ21157" s="10"/>
      <c r="BR21157" s="10"/>
      <c r="BS21157" s="10"/>
      <c r="BT21157" s="10"/>
      <c r="BU21157" s="10"/>
    </row>
    <row r="21158" spans="68:73">
      <c r="BP21158" s="8"/>
      <c r="BQ21158" s="8"/>
      <c r="BR21158" s="8"/>
      <c r="BS21158" s="8"/>
      <c r="BT21158" s="8"/>
      <c r="BU21158" s="8"/>
    </row>
    <row r="21159" spans="68:73">
      <c r="BP21159" s="10"/>
      <c r="BQ21159" s="10"/>
      <c r="BR21159" s="10"/>
      <c r="BS21159" s="10"/>
      <c r="BT21159" s="10"/>
      <c r="BU21159" s="10"/>
    </row>
    <row r="21160" spans="68:73">
      <c r="BP21160" s="8"/>
      <c r="BQ21160" s="8"/>
      <c r="BR21160" s="8"/>
      <c r="BS21160" s="8"/>
      <c r="BT21160" s="8"/>
      <c r="BU21160" s="8"/>
    </row>
    <row r="21161" spans="68:73">
      <c r="BP21161" s="10"/>
      <c r="BQ21161" s="10"/>
      <c r="BR21161" s="10"/>
      <c r="BS21161" s="10"/>
      <c r="BT21161" s="10"/>
      <c r="BU21161" s="10"/>
    </row>
    <row r="21162" spans="68:73">
      <c r="BP21162" s="8"/>
      <c r="BQ21162" s="8"/>
      <c r="BR21162" s="8"/>
      <c r="BS21162" s="8"/>
      <c r="BT21162" s="8"/>
      <c r="BU21162" s="8"/>
    </row>
    <row r="21163" spans="68:73">
      <c r="BP21163" s="10"/>
      <c r="BQ21163" s="10"/>
      <c r="BR21163" s="10"/>
      <c r="BS21163" s="10"/>
      <c r="BT21163" s="10"/>
      <c r="BU21163" s="10"/>
    </row>
    <row r="21164" spans="68:73">
      <c r="BP21164" s="8"/>
      <c r="BQ21164" s="8"/>
      <c r="BR21164" s="8"/>
      <c r="BS21164" s="8"/>
      <c r="BT21164" s="8"/>
      <c r="BU21164" s="8"/>
    </row>
    <row r="21165" spans="68:73">
      <c r="BP21165" s="10"/>
      <c r="BQ21165" s="10"/>
      <c r="BR21165" s="10"/>
      <c r="BS21165" s="10"/>
      <c r="BT21165" s="10"/>
      <c r="BU21165" s="10"/>
    </row>
    <row r="21166" spans="68:73">
      <c r="BP21166" s="8"/>
      <c r="BQ21166" s="8"/>
      <c r="BR21166" s="8"/>
      <c r="BS21166" s="8"/>
      <c r="BT21166" s="8"/>
      <c r="BU21166" s="8"/>
    </row>
    <row r="21167" spans="68:73">
      <c r="BP21167" s="10"/>
      <c r="BQ21167" s="10"/>
      <c r="BR21167" s="10"/>
      <c r="BS21167" s="10"/>
      <c r="BT21167" s="10"/>
      <c r="BU21167" s="10"/>
    </row>
    <row r="21168" spans="68:73">
      <c r="BP21168" s="8"/>
      <c r="BQ21168" s="8"/>
      <c r="BR21168" s="8"/>
      <c r="BS21168" s="8"/>
      <c r="BT21168" s="8"/>
      <c r="BU21168" s="8"/>
    </row>
    <row r="21169" spans="68:73">
      <c r="BP21169" s="10"/>
      <c r="BQ21169" s="10"/>
      <c r="BR21169" s="10"/>
      <c r="BS21169" s="10"/>
      <c r="BT21169" s="10"/>
      <c r="BU21169" s="10"/>
    </row>
    <row r="21170" spans="68:73">
      <c r="BP21170" s="8"/>
      <c r="BQ21170" s="8"/>
      <c r="BR21170" s="8"/>
      <c r="BS21170" s="8"/>
      <c r="BT21170" s="8"/>
      <c r="BU21170" s="8"/>
    </row>
    <row r="21171" spans="68:73">
      <c r="BP21171" s="10"/>
      <c r="BQ21171" s="10"/>
      <c r="BR21171" s="10"/>
      <c r="BS21171" s="10"/>
      <c r="BT21171" s="10"/>
      <c r="BU21171" s="10"/>
    </row>
    <row r="21172" spans="68:73">
      <c r="BP21172" s="8"/>
      <c r="BQ21172" s="8"/>
      <c r="BR21172" s="8"/>
      <c r="BS21172" s="8"/>
      <c r="BT21172" s="8"/>
      <c r="BU21172" s="8"/>
    </row>
    <row r="21173" spans="68:73">
      <c r="BP21173" s="10"/>
      <c r="BQ21173" s="10"/>
      <c r="BR21173" s="10"/>
      <c r="BS21173" s="10"/>
      <c r="BT21173" s="10"/>
      <c r="BU21173" s="10"/>
    </row>
    <row r="21174" spans="68:73">
      <c r="BP21174" s="8"/>
      <c r="BQ21174" s="8"/>
      <c r="BR21174" s="8"/>
      <c r="BS21174" s="8"/>
      <c r="BT21174" s="8"/>
      <c r="BU21174" s="8"/>
    </row>
    <row r="21175" spans="68:73">
      <c r="BP21175" s="10"/>
      <c r="BQ21175" s="10"/>
      <c r="BR21175" s="10"/>
      <c r="BS21175" s="10"/>
      <c r="BT21175" s="10"/>
      <c r="BU21175" s="10"/>
    </row>
    <row r="21176" spans="68:73">
      <c r="BP21176" s="8"/>
      <c r="BQ21176" s="8"/>
      <c r="BR21176" s="8"/>
      <c r="BS21176" s="8"/>
      <c r="BT21176" s="8"/>
      <c r="BU21176" s="8"/>
    </row>
    <row r="21177" spans="68:73">
      <c r="BP21177" s="10"/>
      <c r="BQ21177" s="10"/>
      <c r="BR21177" s="10"/>
      <c r="BS21177" s="10"/>
      <c r="BT21177" s="10"/>
      <c r="BU21177" s="10"/>
    </row>
    <row r="21178" spans="68:73">
      <c r="BP21178" s="8"/>
      <c r="BQ21178" s="8"/>
      <c r="BR21178" s="8"/>
      <c r="BS21178" s="8"/>
      <c r="BT21178" s="8"/>
      <c r="BU21178" s="8"/>
    </row>
    <row r="21179" spans="68:73">
      <c r="BP21179" s="10"/>
      <c r="BQ21179" s="10"/>
      <c r="BR21179" s="10"/>
      <c r="BS21179" s="10"/>
      <c r="BT21179" s="10"/>
      <c r="BU21179" s="10"/>
    </row>
    <row r="21180" spans="68:73">
      <c r="BP21180" s="8"/>
      <c r="BQ21180" s="8"/>
      <c r="BR21180" s="8"/>
      <c r="BS21180" s="8"/>
      <c r="BT21180" s="8"/>
      <c r="BU21180" s="8"/>
    </row>
    <row r="21181" spans="68:73">
      <c r="BP21181" s="10"/>
      <c r="BQ21181" s="10"/>
      <c r="BR21181" s="10"/>
      <c r="BS21181" s="10"/>
      <c r="BT21181" s="10"/>
      <c r="BU21181" s="10"/>
    </row>
    <row r="21182" spans="68:73">
      <c r="BP21182" s="8"/>
      <c r="BQ21182" s="8"/>
      <c r="BR21182" s="8"/>
      <c r="BS21182" s="8"/>
      <c r="BT21182" s="8"/>
      <c r="BU21182" s="8"/>
    </row>
    <row r="21183" spans="68:73">
      <c r="BP21183" s="10"/>
      <c r="BQ21183" s="10"/>
      <c r="BR21183" s="10"/>
      <c r="BS21183" s="10"/>
      <c r="BT21183" s="10"/>
      <c r="BU21183" s="10"/>
    </row>
    <row r="21184" spans="68:73">
      <c r="BP21184" s="8"/>
      <c r="BQ21184" s="8"/>
      <c r="BR21184" s="8"/>
      <c r="BS21184" s="8"/>
      <c r="BT21184" s="8"/>
      <c r="BU21184" s="8"/>
    </row>
    <row r="21185" spans="68:73">
      <c r="BP21185" s="10"/>
      <c r="BQ21185" s="10"/>
      <c r="BR21185" s="10"/>
      <c r="BS21185" s="10"/>
      <c r="BT21185" s="10"/>
      <c r="BU21185" s="10"/>
    </row>
    <row r="21186" spans="68:73">
      <c r="BP21186" s="8"/>
      <c r="BQ21186" s="8"/>
      <c r="BR21186" s="8"/>
      <c r="BS21186" s="8"/>
      <c r="BT21186" s="8"/>
      <c r="BU21186" s="8"/>
    </row>
    <row r="21187" spans="68:73">
      <c r="BP21187" s="10"/>
      <c r="BQ21187" s="10"/>
      <c r="BR21187" s="10"/>
      <c r="BS21187" s="10"/>
      <c r="BT21187" s="10"/>
      <c r="BU21187" s="10"/>
    </row>
    <row r="21188" spans="68:73">
      <c r="BP21188" s="8"/>
      <c r="BQ21188" s="8"/>
      <c r="BR21188" s="8"/>
      <c r="BS21188" s="8"/>
      <c r="BT21188" s="8"/>
      <c r="BU21188" s="8"/>
    </row>
    <row r="21189" spans="68:73">
      <c r="BP21189" s="10"/>
      <c r="BQ21189" s="10"/>
      <c r="BR21189" s="10"/>
      <c r="BS21189" s="10"/>
      <c r="BT21189" s="10"/>
      <c r="BU21189" s="10"/>
    </row>
    <row r="21190" spans="68:73">
      <c r="BP21190" s="8"/>
      <c r="BQ21190" s="8"/>
      <c r="BR21190" s="8"/>
      <c r="BS21190" s="8"/>
      <c r="BT21190" s="8"/>
      <c r="BU21190" s="8"/>
    </row>
    <row r="21191" spans="68:73">
      <c r="BP21191" s="10"/>
      <c r="BQ21191" s="10"/>
      <c r="BR21191" s="10"/>
      <c r="BS21191" s="10"/>
      <c r="BT21191" s="10"/>
      <c r="BU21191" s="10"/>
    </row>
    <row r="21192" spans="68:73">
      <c r="BP21192" s="8"/>
      <c r="BQ21192" s="8"/>
      <c r="BR21192" s="8"/>
      <c r="BS21192" s="8"/>
      <c r="BT21192" s="8"/>
      <c r="BU21192" s="8"/>
    </row>
    <row r="21193" spans="68:73">
      <c r="BP21193" s="10"/>
      <c r="BQ21193" s="10"/>
      <c r="BR21193" s="10"/>
      <c r="BS21193" s="10"/>
      <c r="BT21193" s="10"/>
      <c r="BU21193" s="10"/>
    </row>
    <row r="21194" spans="68:73">
      <c r="BP21194" s="8"/>
      <c r="BQ21194" s="8"/>
      <c r="BR21194" s="8"/>
      <c r="BS21194" s="8"/>
      <c r="BT21194" s="8"/>
      <c r="BU21194" s="8"/>
    </row>
    <row r="21195" spans="68:73">
      <c r="BP21195" s="10"/>
      <c r="BQ21195" s="10"/>
      <c r="BR21195" s="10"/>
      <c r="BS21195" s="10"/>
      <c r="BT21195" s="10"/>
      <c r="BU21195" s="10"/>
    </row>
    <row r="21196" spans="68:73">
      <c r="BP21196" s="8"/>
      <c r="BQ21196" s="8"/>
      <c r="BR21196" s="8"/>
      <c r="BS21196" s="8"/>
      <c r="BT21196" s="8"/>
      <c r="BU21196" s="8"/>
    </row>
    <row r="21197" spans="68:73">
      <c r="BP21197" s="10"/>
      <c r="BQ21197" s="10"/>
      <c r="BR21197" s="10"/>
      <c r="BS21197" s="10"/>
      <c r="BT21197" s="10"/>
      <c r="BU21197" s="10"/>
    </row>
    <row r="21198" spans="68:73">
      <c r="BP21198" s="8"/>
      <c r="BQ21198" s="8"/>
      <c r="BR21198" s="8"/>
      <c r="BS21198" s="8"/>
      <c r="BT21198" s="8"/>
      <c r="BU21198" s="8"/>
    </row>
    <row r="21199" spans="68:73">
      <c r="BP21199" s="10"/>
      <c r="BQ21199" s="10"/>
      <c r="BR21199" s="10"/>
      <c r="BS21199" s="10"/>
      <c r="BT21199" s="10"/>
      <c r="BU21199" s="10"/>
    </row>
    <row r="21200" spans="68:73">
      <c r="BP21200" s="8"/>
      <c r="BQ21200" s="8"/>
      <c r="BR21200" s="8"/>
      <c r="BS21200" s="8"/>
      <c r="BT21200" s="8"/>
      <c r="BU21200" s="8"/>
    </row>
    <row r="21201" spans="68:73">
      <c r="BP21201" s="10"/>
      <c r="BQ21201" s="10"/>
      <c r="BR21201" s="10"/>
      <c r="BS21201" s="10"/>
      <c r="BT21201" s="10"/>
      <c r="BU21201" s="10"/>
    </row>
    <row r="21202" spans="68:73">
      <c r="BP21202" s="8"/>
      <c r="BQ21202" s="8"/>
      <c r="BR21202" s="8"/>
      <c r="BS21202" s="8"/>
      <c r="BT21202" s="8"/>
      <c r="BU21202" s="8"/>
    </row>
    <row r="21203" spans="68:73">
      <c r="BP21203" s="10"/>
      <c r="BQ21203" s="10"/>
      <c r="BR21203" s="10"/>
      <c r="BS21203" s="10"/>
      <c r="BT21203" s="10"/>
      <c r="BU21203" s="10"/>
    </row>
    <row r="21204" spans="68:73">
      <c r="BP21204" s="8"/>
      <c r="BQ21204" s="8"/>
      <c r="BR21204" s="8"/>
      <c r="BS21204" s="8"/>
      <c r="BT21204" s="8"/>
      <c r="BU21204" s="8"/>
    </row>
    <row r="21205" spans="68:73">
      <c r="BP21205" s="10"/>
      <c r="BQ21205" s="10"/>
      <c r="BR21205" s="10"/>
      <c r="BS21205" s="10"/>
      <c r="BT21205" s="10"/>
      <c r="BU21205" s="10"/>
    </row>
    <row r="21206" spans="68:73">
      <c r="BP21206" s="8"/>
      <c r="BQ21206" s="8"/>
      <c r="BR21206" s="8"/>
      <c r="BS21206" s="8"/>
      <c r="BT21206" s="8"/>
      <c r="BU21206" s="8"/>
    </row>
    <row r="21207" spans="68:73">
      <c r="BP21207" s="10"/>
      <c r="BQ21207" s="10"/>
      <c r="BR21207" s="10"/>
      <c r="BS21207" s="10"/>
      <c r="BT21207" s="10"/>
      <c r="BU21207" s="10"/>
    </row>
    <row r="21208" spans="68:73">
      <c r="BP21208" s="8"/>
      <c r="BQ21208" s="8"/>
      <c r="BR21208" s="8"/>
      <c r="BS21208" s="8"/>
      <c r="BT21208" s="8"/>
      <c r="BU21208" s="8"/>
    </row>
    <row r="21209" spans="68:73">
      <c r="BP21209" s="10"/>
      <c r="BQ21209" s="10"/>
      <c r="BR21209" s="10"/>
      <c r="BS21209" s="10"/>
      <c r="BT21209" s="10"/>
      <c r="BU21209" s="10"/>
    </row>
    <row r="21210" spans="68:73">
      <c r="BP21210" s="8"/>
      <c r="BQ21210" s="8"/>
      <c r="BR21210" s="8"/>
      <c r="BS21210" s="8"/>
      <c r="BT21210" s="8"/>
      <c r="BU21210" s="8"/>
    </row>
    <row r="21211" spans="68:73">
      <c r="BP21211" s="10"/>
      <c r="BQ21211" s="10"/>
      <c r="BR21211" s="10"/>
      <c r="BS21211" s="10"/>
      <c r="BT21211" s="10"/>
      <c r="BU21211" s="10"/>
    </row>
    <row r="21212" spans="68:73">
      <c r="BP21212" s="8"/>
      <c r="BQ21212" s="8"/>
      <c r="BR21212" s="8"/>
      <c r="BS21212" s="8"/>
      <c r="BT21212" s="8"/>
      <c r="BU21212" s="8"/>
    </row>
    <row r="21213" spans="68:73">
      <c r="BP21213" s="10"/>
      <c r="BQ21213" s="10"/>
      <c r="BR21213" s="10"/>
      <c r="BS21213" s="10"/>
      <c r="BT21213" s="10"/>
      <c r="BU21213" s="10"/>
    </row>
    <row r="21214" spans="68:73">
      <c r="BP21214" s="8"/>
      <c r="BQ21214" s="8"/>
      <c r="BR21214" s="8"/>
      <c r="BS21214" s="8"/>
      <c r="BT21214" s="8"/>
      <c r="BU21214" s="8"/>
    </row>
    <row r="21215" spans="68:73">
      <c r="BP21215" s="10"/>
      <c r="BQ21215" s="10"/>
      <c r="BR21215" s="10"/>
      <c r="BS21215" s="10"/>
      <c r="BT21215" s="10"/>
      <c r="BU21215" s="10"/>
    </row>
    <row r="21216" spans="68:73">
      <c r="BP21216" s="8"/>
      <c r="BQ21216" s="8"/>
      <c r="BR21216" s="8"/>
      <c r="BS21216" s="8"/>
      <c r="BT21216" s="8"/>
      <c r="BU21216" s="8"/>
    </row>
    <row r="21217" spans="68:73">
      <c r="BP21217" s="10"/>
      <c r="BQ21217" s="10"/>
      <c r="BR21217" s="10"/>
      <c r="BS21217" s="10"/>
      <c r="BT21217" s="10"/>
      <c r="BU21217" s="10"/>
    </row>
    <row r="21218" spans="68:73">
      <c r="BP21218" s="8"/>
      <c r="BQ21218" s="8"/>
      <c r="BR21218" s="8"/>
      <c r="BS21218" s="8"/>
      <c r="BT21218" s="8"/>
      <c r="BU21218" s="8"/>
    </row>
    <row r="21219" spans="68:73">
      <c r="BP21219" s="10"/>
      <c r="BQ21219" s="10"/>
      <c r="BR21219" s="10"/>
      <c r="BS21219" s="10"/>
      <c r="BT21219" s="10"/>
      <c r="BU21219" s="10"/>
    </row>
    <row r="21220" spans="68:73">
      <c r="BP21220" s="8"/>
      <c r="BQ21220" s="8"/>
      <c r="BR21220" s="8"/>
      <c r="BS21220" s="8"/>
      <c r="BT21220" s="8"/>
      <c r="BU21220" s="8"/>
    </row>
    <row r="21221" spans="68:73">
      <c r="BP21221" s="10"/>
      <c r="BQ21221" s="10"/>
      <c r="BR21221" s="10"/>
      <c r="BS21221" s="10"/>
      <c r="BT21221" s="10"/>
      <c r="BU21221" s="10"/>
    </row>
    <row r="21222" spans="68:73">
      <c r="BP21222" s="8"/>
      <c r="BQ21222" s="8"/>
      <c r="BR21222" s="8"/>
      <c r="BS21222" s="8"/>
      <c r="BT21222" s="8"/>
      <c r="BU21222" s="8"/>
    </row>
    <row r="21223" spans="68:73">
      <c r="BP21223" s="10"/>
      <c r="BQ21223" s="10"/>
      <c r="BR21223" s="10"/>
      <c r="BS21223" s="10"/>
      <c r="BT21223" s="10"/>
      <c r="BU21223" s="10"/>
    </row>
    <row r="21224" spans="68:73">
      <c r="BP21224" s="8"/>
      <c r="BQ21224" s="8"/>
      <c r="BR21224" s="8"/>
      <c r="BS21224" s="8"/>
      <c r="BT21224" s="8"/>
      <c r="BU21224" s="8"/>
    </row>
    <row r="21225" spans="68:73">
      <c r="BP21225" s="10"/>
      <c r="BQ21225" s="10"/>
      <c r="BR21225" s="10"/>
      <c r="BS21225" s="10"/>
      <c r="BT21225" s="10"/>
      <c r="BU21225" s="10"/>
    </row>
    <row r="21226" spans="68:73">
      <c r="BP21226" s="8"/>
      <c r="BQ21226" s="8"/>
      <c r="BR21226" s="8"/>
      <c r="BS21226" s="8"/>
      <c r="BT21226" s="8"/>
      <c r="BU21226" s="8"/>
    </row>
    <row r="21227" spans="68:73">
      <c r="BP21227" s="10"/>
      <c r="BQ21227" s="10"/>
      <c r="BR21227" s="10"/>
      <c r="BS21227" s="10"/>
      <c r="BT21227" s="10"/>
      <c r="BU21227" s="10"/>
    </row>
    <row r="21228" spans="68:73">
      <c r="BP21228" s="8"/>
      <c r="BQ21228" s="8"/>
      <c r="BR21228" s="8"/>
      <c r="BS21228" s="8"/>
      <c r="BT21228" s="8"/>
      <c r="BU21228" s="8"/>
    </row>
    <row r="21229" spans="68:73">
      <c r="BP21229" s="10"/>
      <c r="BQ21229" s="10"/>
      <c r="BR21229" s="10"/>
      <c r="BS21229" s="10"/>
      <c r="BT21229" s="10"/>
      <c r="BU21229" s="10"/>
    </row>
    <row r="21230" spans="68:73">
      <c r="BP21230" s="8"/>
      <c r="BQ21230" s="8"/>
      <c r="BR21230" s="8"/>
      <c r="BS21230" s="8"/>
      <c r="BT21230" s="8"/>
      <c r="BU21230" s="8"/>
    </row>
    <row r="21231" spans="68:73">
      <c r="BP21231" s="10"/>
      <c r="BQ21231" s="10"/>
      <c r="BR21231" s="10"/>
      <c r="BS21231" s="10"/>
      <c r="BT21231" s="10"/>
      <c r="BU21231" s="10"/>
    </row>
    <row r="21232" spans="68:73">
      <c r="BP21232" s="8"/>
      <c r="BQ21232" s="8"/>
      <c r="BR21232" s="8"/>
      <c r="BS21232" s="8"/>
      <c r="BT21232" s="8"/>
      <c r="BU21232" s="8"/>
    </row>
    <row r="21233" spans="68:73">
      <c r="BP21233" s="10"/>
      <c r="BQ21233" s="10"/>
      <c r="BR21233" s="10"/>
      <c r="BS21233" s="10"/>
      <c r="BT21233" s="10"/>
      <c r="BU21233" s="10"/>
    </row>
    <row r="21234" spans="68:73">
      <c r="BP21234" s="8"/>
      <c r="BQ21234" s="8"/>
      <c r="BR21234" s="8"/>
      <c r="BS21234" s="8"/>
      <c r="BT21234" s="8"/>
      <c r="BU21234" s="8"/>
    </row>
    <row r="21235" spans="68:73">
      <c r="BP21235" s="10"/>
      <c r="BQ21235" s="10"/>
      <c r="BR21235" s="10"/>
      <c r="BS21235" s="10"/>
      <c r="BT21235" s="10"/>
      <c r="BU21235" s="10"/>
    </row>
    <row r="21236" spans="68:73">
      <c r="BP21236" s="8"/>
      <c r="BQ21236" s="8"/>
      <c r="BR21236" s="8"/>
      <c r="BS21236" s="8"/>
      <c r="BT21236" s="8"/>
      <c r="BU21236" s="8"/>
    </row>
    <row r="21237" spans="68:73">
      <c r="BP21237" s="10"/>
      <c r="BQ21237" s="10"/>
      <c r="BR21237" s="10"/>
      <c r="BS21237" s="10"/>
      <c r="BT21237" s="10"/>
      <c r="BU21237" s="10"/>
    </row>
    <row r="21238" spans="68:73">
      <c r="BP21238" s="8"/>
      <c r="BQ21238" s="8"/>
      <c r="BR21238" s="8"/>
      <c r="BS21238" s="8"/>
      <c r="BT21238" s="8"/>
      <c r="BU21238" s="8"/>
    </row>
    <row r="21239" spans="68:73">
      <c r="BP21239" s="10"/>
      <c r="BQ21239" s="10"/>
      <c r="BR21239" s="10"/>
      <c r="BS21239" s="10"/>
      <c r="BT21239" s="10"/>
      <c r="BU21239" s="10"/>
    </row>
    <row r="21240" spans="68:73">
      <c r="BP21240" s="8"/>
      <c r="BQ21240" s="8"/>
      <c r="BR21240" s="8"/>
      <c r="BS21240" s="8"/>
      <c r="BT21240" s="8"/>
      <c r="BU21240" s="8"/>
    </row>
    <row r="21241" spans="68:73">
      <c r="BP21241" s="10"/>
      <c r="BQ21241" s="10"/>
      <c r="BR21241" s="10"/>
      <c r="BS21241" s="10"/>
      <c r="BT21241" s="10"/>
      <c r="BU21241" s="10"/>
    </row>
    <row r="21242" spans="68:73">
      <c r="BP21242" s="8"/>
      <c r="BQ21242" s="8"/>
      <c r="BR21242" s="8"/>
      <c r="BS21242" s="8"/>
      <c r="BT21242" s="8"/>
      <c r="BU21242" s="8"/>
    </row>
    <row r="21243" spans="68:73">
      <c r="BP21243" s="10"/>
      <c r="BQ21243" s="10"/>
      <c r="BR21243" s="10"/>
      <c r="BS21243" s="10"/>
      <c r="BT21243" s="10"/>
      <c r="BU21243" s="10"/>
    </row>
    <row r="21244" spans="68:73">
      <c r="BP21244" s="8"/>
      <c r="BQ21244" s="8"/>
      <c r="BR21244" s="8"/>
      <c r="BS21244" s="8"/>
      <c r="BT21244" s="8"/>
      <c r="BU21244" s="8"/>
    </row>
    <row r="21245" spans="68:73">
      <c r="BP21245" s="10"/>
      <c r="BQ21245" s="10"/>
      <c r="BR21245" s="10"/>
      <c r="BS21245" s="10"/>
      <c r="BT21245" s="10"/>
      <c r="BU21245" s="10"/>
    </row>
    <row r="21246" spans="68:73">
      <c r="BP21246" s="8"/>
      <c r="BQ21246" s="8"/>
      <c r="BR21246" s="8"/>
      <c r="BS21246" s="8"/>
      <c r="BT21246" s="8"/>
      <c r="BU21246" s="8"/>
    </row>
    <row r="21247" spans="68:73">
      <c r="BP21247" s="10"/>
      <c r="BQ21247" s="10"/>
      <c r="BR21247" s="10"/>
      <c r="BS21247" s="10"/>
      <c r="BT21247" s="10"/>
      <c r="BU21247" s="10"/>
    </row>
    <row r="21248" spans="68:73">
      <c r="BP21248" s="8"/>
      <c r="BQ21248" s="8"/>
      <c r="BR21248" s="8"/>
      <c r="BS21248" s="8"/>
      <c r="BT21248" s="8"/>
      <c r="BU21248" s="8"/>
    </row>
    <row r="21249" spans="68:73">
      <c r="BP21249" s="10"/>
      <c r="BQ21249" s="10"/>
      <c r="BR21249" s="10"/>
      <c r="BS21249" s="10"/>
      <c r="BT21249" s="10"/>
      <c r="BU21249" s="10"/>
    </row>
    <row r="21250" spans="68:73">
      <c r="BP21250" s="8"/>
      <c r="BQ21250" s="8"/>
      <c r="BR21250" s="8"/>
      <c r="BS21250" s="8"/>
      <c r="BT21250" s="8"/>
      <c r="BU21250" s="8"/>
    </row>
    <row r="21251" spans="68:73">
      <c r="BP21251" s="10"/>
      <c r="BQ21251" s="10"/>
      <c r="BR21251" s="10"/>
      <c r="BS21251" s="10"/>
      <c r="BT21251" s="10"/>
      <c r="BU21251" s="10"/>
    </row>
    <row r="21252" spans="68:73">
      <c r="BP21252" s="8"/>
      <c r="BQ21252" s="8"/>
      <c r="BR21252" s="8"/>
      <c r="BS21252" s="8"/>
      <c r="BT21252" s="8"/>
      <c r="BU21252" s="8"/>
    </row>
    <row r="21253" spans="68:73">
      <c r="BP21253" s="10"/>
      <c r="BQ21253" s="10"/>
      <c r="BR21253" s="10"/>
      <c r="BS21253" s="10"/>
      <c r="BT21253" s="10"/>
      <c r="BU21253" s="10"/>
    </row>
    <row r="21254" spans="68:73">
      <c r="BP21254" s="8"/>
      <c r="BQ21254" s="8"/>
      <c r="BR21254" s="8"/>
      <c r="BS21254" s="8"/>
      <c r="BT21254" s="8"/>
      <c r="BU21254" s="8"/>
    </row>
    <row r="21255" spans="68:73">
      <c r="BP21255" s="10"/>
      <c r="BQ21255" s="10"/>
      <c r="BR21255" s="10"/>
      <c r="BS21255" s="10"/>
      <c r="BT21255" s="10"/>
      <c r="BU21255" s="10"/>
    </row>
    <row r="21256" spans="68:73">
      <c r="BP21256" s="8"/>
      <c r="BQ21256" s="8"/>
      <c r="BR21256" s="8"/>
      <c r="BS21256" s="8"/>
      <c r="BT21256" s="8"/>
      <c r="BU21256" s="8"/>
    </row>
    <row r="21257" spans="68:73">
      <c r="BP21257" s="10"/>
      <c r="BQ21257" s="10"/>
      <c r="BR21257" s="10"/>
      <c r="BS21257" s="10"/>
      <c r="BT21257" s="10"/>
      <c r="BU21257" s="10"/>
    </row>
    <row r="21258" spans="68:73">
      <c r="BP21258" s="8"/>
      <c r="BQ21258" s="8"/>
      <c r="BR21258" s="8"/>
      <c r="BS21258" s="8"/>
      <c r="BT21258" s="8"/>
      <c r="BU21258" s="8"/>
    </row>
    <row r="21259" spans="68:73">
      <c r="BP21259" s="10"/>
      <c r="BQ21259" s="10"/>
      <c r="BR21259" s="10"/>
      <c r="BS21259" s="10"/>
      <c r="BT21259" s="10"/>
      <c r="BU21259" s="10"/>
    </row>
    <row r="21260" spans="68:73">
      <c r="BP21260" s="8"/>
      <c r="BQ21260" s="8"/>
      <c r="BR21260" s="8"/>
      <c r="BS21260" s="8"/>
      <c r="BT21260" s="8"/>
      <c r="BU21260" s="8"/>
    </row>
    <row r="21261" spans="68:73">
      <c r="BP21261" s="10"/>
      <c r="BQ21261" s="10"/>
      <c r="BR21261" s="10"/>
      <c r="BS21261" s="10"/>
      <c r="BT21261" s="10"/>
      <c r="BU21261" s="10"/>
    </row>
    <row r="21262" spans="68:73">
      <c r="BP21262" s="8"/>
      <c r="BQ21262" s="8"/>
      <c r="BR21262" s="8"/>
      <c r="BS21262" s="8"/>
      <c r="BT21262" s="8"/>
      <c r="BU21262" s="8"/>
    </row>
    <row r="21263" spans="68:73">
      <c r="BP21263" s="10"/>
      <c r="BQ21263" s="10"/>
      <c r="BR21263" s="10"/>
      <c r="BS21263" s="10"/>
      <c r="BT21263" s="10"/>
      <c r="BU21263" s="10"/>
    </row>
    <row r="21264" spans="68:73">
      <c r="BP21264" s="8"/>
      <c r="BQ21264" s="8"/>
      <c r="BR21264" s="8"/>
      <c r="BS21264" s="8"/>
      <c r="BT21264" s="8"/>
      <c r="BU21264" s="8"/>
    </row>
    <row r="21265" spans="68:73">
      <c r="BP21265" s="10"/>
      <c r="BQ21265" s="10"/>
      <c r="BR21265" s="10"/>
      <c r="BS21265" s="10"/>
      <c r="BT21265" s="10"/>
      <c r="BU21265" s="10"/>
    </row>
    <row r="21266" spans="68:73">
      <c r="BP21266" s="8"/>
      <c r="BQ21266" s="8"/>
      <c r="BR21266" s="8"/>
      <c r="BS21266" s="8"/>
      <c r="BT21266" s="8"/>
      <c r="BU21266" s="8"/>
    </row>
    <row r="21267" spans="68:73">
      <c r="BP21267" s="10"/>
      <c r="BQ21267" s="10"/>
      <c r="BR21267" s="10"/>
      <c r="BS21267" s="10"/>
      <c r="BT21267" s="10"/>
      <c r="BU21267" s="10"/>
    </row>
    <row r="21268" spans="68:73">
      <c r="BP21268" s="8"/>
      <c r="BQ21268" s="8"/>
      <c r="BR21268" s="8"/>
      <c r="BS21268" s="8"/>
      <c r="BT21268" s="8"/>
      <c r="BU21268" s="8"/>
    </row>
    <row r="21269" spans="68:73">
      <c r="BP21269" s="10"/>
      <c r="BQ21269" s="10"/>
      <c r="BR21269" s="10"/>
      <c r="BS21269" s="10"/>
      <c r="BT21269" s="10"/>
      <c r="BU21269" s="10"/>
    </row>
    <row r="21270" spans="68:73">
      <c r="BP21270" s="8"/>
      <c r="BQ21270" s="8"/>
      <c r="BR21270" s="8"/>
      <c r="BS21270" s="8"/>
      <c r="BT21270" s="8"/>
      <c r="BU21270" s="8"/>
    </row>
    <row r="21271" spans="68:73">
      <c r="BP21271" s="10"/>
      <c r="BQ21271" s="10"/>
      <c r="BR21271" s="10"/>
      <c r="BS21271" s="10"/>
      <c r="BT21271" s="10"/>
      <c r="BU21271" s="10"/>
    </row>
    <row r="21272" spans="68:73">
      <c r="BP21272" s="8"/>
      <c r="BQ21272" s="8"/>
      <c r="BR21272" s="8"/>
      <c r="BS21272" s="8"/>
      <c r="BT21272" s="8"/>
      <c r="BU21272" s="8"/>
    </row>
    <row r="21273" spans="68:73">
      <c r="BP21273" s="10"/>
      <c r="BQ21273" s="10"/>
      <c r="BR21273" s="10"/>
      <c r="BS21273" s="10"/>
      <c r="BT21273" s="10"/>
      <c r="BU21273" s="10"/>
    </row>
    <row r="21274" spans="68:73">
      <c r="BP21274" s="8"/>
      <c r="BQ21274" s="8"/>
      <c r="BR21274" s="8"/>
      <c r="BS21274" s="8"/>
      <c r="BT21274" s="8"/>
      <c r="BU21274" s="8"/>
    </row>
    <row r="21275" spans="68:73">
      <c r="BP21275" s="10"/>
      <c r="BQ21275" s="10"/>
      <c r="BR21275" s="10"/>
      <c r="BS21275" s="10"/>
      <c r="BT21275" s="10"/>
      <c r="BU21275" s="10"/>
    </row>
    <row r="21276" spans="68:73">
      <c r="BP21276" s="8"/>
      <c r="BQ21276" s="8"/>
      <c r="BR21276" s="8"/>
      <c r="BS21276" s="8"/>
      <c r="BT21276" s="8"/>
      <c r="BU21276" s="8"/>
    </row>
    <row r="21277" spans="68:73">
      <c r="BP21277" s="10"/>
      <c r="BQ21277" s="10"/>
      <c r="BR21277" s="10"/>
      <c r="BS21277" s="10"/>
      <c r="BT21277" s="10"/>
      <c r="BU21277" s="10"/>
    </row>
    <row r="21278" spans="68:73">
      <c r="BP21278" s="8"/>
      <c r="BQ21278" s="8"/>
      <c r="BR21278" s="8"/>
      <c r="BS21278" s="8"/>
      <c r="BT21278" s="8"/>
      <c r="BU21278" s="8"/>
    </row>
    <row r="21279" spans="68:73">
      <c r="BP21279" s="10"/>
      <c r="BQ21279" s="10"/>
      <c r="BR21279" s="10"/>
      <c r="BS21279" s="10"/>
      <c r="BT21279" s="10"/>
      <c r="BU21279" s="10"/>
    </row>
    <row r="21280" spans="68:73">
      <c r="BP21280" s="8"/>
      <c r="BQ21280" s="8"/>
      <c r="BR21280" s="8"/>
      <c r="BS21280" s="8"/>
      <c r="BT21280" s="8"/>
      <c r="BU21280" s="8"/>
    </row>
    <row r="21281" spans="68:73">
      <c r="BP21281" s="10"/>
      <c r="BQ21281" s="10"/>
      <c r="BR21281" s="10"/>
      <c r="BS21281" s="10"/>
      <c r="BT21281" s="10"/>
      <c r="BU21281" s="10"/>
    </row>
    <row r="21282" spans="68:73">
      <c r="BP21282" s="8"/>
      <c r="BQ21282" s="8"/>
      <c r="BR21282" s="8"/>
      <c r="BS21282" s="8"/>
      <c r="BT21282" s="8"/>
      <c r="BU21282" s="8"/>
    </row>
    <row r="21283" spans="68:73">
      <c r="BP21283" s="10"/>
      <c r="BQ21283" s="10"/>
      <c r="BR21283" s="10"/>
      <c r="BS21283" s="10"/>
      <c r="BT21283" s="10"/>
      <c r="BU21283" s="10"/>
    </row>
    <row r="21284" spans="68:73">
      <c r="BP21284" s="8"/>
      <c r="BQ21284" s="8"/>
      <c r="BR21284" s="8"/>
      <c r="BS21284" s="8"/>
      <c r="BT21284" s="8"/>
      <c r="BU21284" s="8"/>
    </row>
    <row r="21285" spans="68:73">
      <c r="BP21285" s="10"/>
      <c r="BQ21285" s="10"/>
      <c r="BR21285" s="10"/>
      <c r="BS21285" s="10"/>
      <c r="BT21285" s="10"/>
      <c r="BU21285" s="10"/>
    </row>
    <row r="21286" spans="68:73">
      <c r="BP21286" s="8"/>
      <c r="BQ21286" s="8"/>
      <c r="BR21286" s="8"/>
      <c r="BS21286" s="8"/>
      <c r="BT21286" s="8"/>
      <c r="BU21286" s="8"/>
    </row>
    <row r="21287" spans="68:73">
      <c r="BP21287" s="10"/>
      <c r="BQ21287" s="10"/>
      <c r="BR21287" s="10"/>
      <c r="BS21287" s="10"/>
      <c r="BT21287" s="10"/>
      <c r="BU21287" s="10"/>
    </row>
    <row r="21288" spans="68:73">
      <c r="BP21288" s="8"/>
      <c r="BQ21288" s="8"/>
      <c r="BR21288" s="8"/>
      <c r="BS21288" s="8"/>
      <c r="BT21288" s="8"/>
      <c r="BU21288" s="8"/>
    </row>
    <row r="21289" spans="68:73">
      <c r="BP21289" s="10"/>
      <c r="BQ21289" s="10"/>
      <c r="BR21289" s="10"/>
      <c r="BS21289" s="10"/>
      <c r="BT21289" s="10"/>
      <c r="BU21289" s="10"/>
    </row>
    <row r="21290" spans="68:73">
      <c r="BP21290" s="8"/>
      <c r="BQ21290" s="8"/>
      <c r="BR21290" s="8"/>
      <c r="BS21290" s="8"/>
      <c r="BT21290" s="8"/>
      <c r="BU21290" s="8"/>
    </row>
    <row r="21291" spans="68:73">
      <c r="BP21291" s="10"/>
      <c r="BQ21291" s="10"/>
      <c r="BR21291" s="10"/>
      <c r="BS21291" s="10"/>
      <c r="BT21291" s="10"/>
      <c r="BU21291" s="10"/>
    </row>
    <row r="21292" spans="68:73">
      <c r="BP21292" s="8"/>
      <c r="BQ21292" s="8"/>
      <c r="BR21292" s="8"/>
      <c r="BS21292" s="8"/>
      <c r="BT21292" s="8"/>
      <c r="BU21292" s="8"/>
    </row>
    <row r="21293" spans="68:73">
      <c r="BP21293" s="10"/>
      <c r="BQ21293" s="10"/>
      <c r="BR21293" s="10"/>
      <c r="BS21293" s="10"/>
      <c r="BT21293" s="10"/>
      <c r="BU21293" s="10"/>
    </row>
    <row r="21294" spans="68:73">
      <c r="BP21294" s="8"/>
      <c r="BQ21294" s="8"/>
      <c r="BR21294" s="8"/>
      <c r="BS21294" s="8"/>
      <c r="BT21294" s="8"/>
      <c r="BU21294" s="8"/>
    </row>
    <row r="21295" spans="68:73">
      <c r="BP21295" s="10"/>
      <c r="BQ21295" s="10"/>
      <c r="BR21295" s="10"/>
      <c r="BS21295" s="10"/>
      <c r="BT21295" s="10"/>
      <c r="BU21295" s="10"/>
    </row>
    <row r="21296" spans="68:73">
      <c r="BP21296" s="8"/>
      <c r="BQ21296" s="8"/>
      <c r="BR21296" s="8"/>
      <c r="BS21296" s="8"/>
      <c r="BT21296" s="8"/>
      <c r="BU21296" s="8"/>
    </row>
    <row r="21297" spans="68:73">
      <c r="BP21297" s="10"/>
      <c r="BQ21297" s="10"/>
      <c r="BR21297" s="10"/>
      <c r="BS21297" s="10"/>
      <c r="BT21297" s="10"/>
      <c r="BU21297" s="10"/>
    </row>
    <row r="21298" spans="68:73">
      <c r="BP21298" s="8"/>
      <c r="BQ21298" s="8"/>
      <c r="BR21298" s="8"/>
      <c r="BS21298" s="8"/>
      <c r="BT21298" s="8"/>
      <c r="BU21298" s="8"/>
    </row>
    <row r="21299" spans="68:73">
      <c r="BP21299" s="10"/>
      <c r="BQ21299" s="10"/>
      <c r="BR21299" s="10"/>
      <c r="BS21299" s="10"/>
      <c r="BT21299" s="10"/>
      <c r="BU21299" s="10"/>
    </row>
    <row r="21300" spans="68:73">
      <c r="BP21300" s="8"/>
      <c r="BQ21300" s="8"/>
      <c r="BR21300" s="8"/>
      <c r="BS21300" s="8"/>
      <c r="BT21300" s="8"/>
      <c r="BU21300" s="8"/>
    </row>
    <row r="21301" spans="68:73">
      <c r="BP21301" s="10"/>
      <c r="BQ21301" s="10"/>
      <c r="BR21301" s="10"/>
      <c r="BS21301" s="10"/>
      <c r="BT21301" s="10"/>
      <c r="BU21301" s="10"/>
    </row>
    <row r="21302" spans="68:73">
      <c r="BP21302" s="8"/>
      <c r="BQ21302" s="8"/>
      <c r="BR21302" s="8"/>
      <c r="BS21302" s="8"/>
      <c r="BT21302" s="8"/>
      <c r="BU21302" s="8"/>
    </row>
    <row r="21303" spans="68:73">
      <c r="BP21303" s="10"/>
      <c r="BQ21303" s="10"/>
      <c r="BR21303" s="10"/>
      <c r="BS21303" s="10"/>
      <c r="BT21303" s="10"/>
      <c r="BU21303" s="10"/>
    </row>
    <row r="21304" spans="68:73">
      <c r="BP21304" s="8"/>
      <c r="BQ21304" s="8"/>
      <c r="BR21304" s="8"/>
      <c r="BS21304" s="8"/>
      <c r="BT21304" s="8"/>
      <c r="BU21304" s="8"/>
    </row>
    <row r="21305" spans="68:73">
      <c r="BP21305" s="10"/>
      <c r="BQ21305" s="10"/>
      <c r="BR21305" s="10"/>
      <c r="BS21305" s="10"/>
      <c r="BT21305" s="10"/>
      <c r="BU21305" s="10"/>
    </row>
    <row r="21306" spans="68:73">
      <c r="BP21306" s="8"/>
      <c r="BQ21306" s="8"/>
      <c r="BR21306" s="8"/>
      <c r="BS21306" s="8"/>
      <c r="BT21306" s="8"/>
      <c r="BU21306" s="8"/>
    </row>
    <row r="21307" spans="68:73">
      <c r="BP21307" s="10"/>
      <c r="BQ21307" s="10"/>
      <c r="BR21307" s="10"/>
      <c r="BS21307" s="10"/>
      <c r="BT21307" s="10"/>
      <c r="BU21307" s="10"/>
    </row>
    <row r="21308" spans="68:73">
      <c r="BP21308" s="8"/>
      <c r="BQ21308" s="8"/>
      <c r="BR21308" s="8"/>
      <c r="BS21308" s="8"/>
      <c r="BT21308" s="8"/>
      <c r="BU21308" s="8"/>
    </row>
    <row r="21309" spans="68:73">
      <c r="BP21309" s="10"/>
      <c r="BQ21309" s="10"/>
      <c r="BR21309" s="10"/>
      <c r="BS21309" s="10"/>
      <c r="BT21309" s="10"/>
      <c r="BU21309" s="10"/>
    </row>
    <row r="21310" spans="68:73">
      <c r="BP21310" s="8"/>
      <c r="BQ21310" s="8"/>
      <c r="BR21310" s="8"/>
      <c r="BS21310" s="8"/>
      <c r="BT21310" s="8"/>
      <c r="BU21310" s="8"/>
    </row>
    <row r="21311" spans="68:73">
      <c r="BP21311" s="10"/>
      <c r="BQ21311" s="10"/>
      <c r="BR21311" s="10"/>
      <c r="BS21311" s="10"/>
      <c r="BT21311" s="10"/>
      <c r="BU21311" s="10"/>
    </row>
    <row r="21312" spans="68:73">
      <c r="BP21312" s="8"/>
      <c r="BQ21312" s="8"/>
      <c r="BR21312" s="8"/>
      <c r="BS21312" s="8"/>
      <c r="BT21312" s="8"/>
      <c r="BU21312" s="8"/>
    </row>
    <row r="21313" spans="68:73">
      <c r="BP21313" s="10"/>
      <c r="BQ21313" s="10"/>
      <c r="BR21313" s="10"/>
      <c r="BS21313" s="10"/>
      <c r="BT21313" s="10"/>
      <c r="BU21313" s="10"/>
    </row>
    <row r="21314" spans="68:73">
      <c r="BP21314" s="8"/>
      <c r="BQ21314" s="8"/>
      <c r="BR21314" s="8"/>
      <c r="BS21314" s="8"/>
      <c r="BT21314" s="8"/>
      <c r="BU21314" s="8"/>
    </row>
    <row r="21315" spans="68:73">
      <c r="BP21315" s="10"/>
      <c r="BQ21315" s="10"/>
      <c r="BR21315" s="10"/>
      <c r="BS21315" s="10"/>
      <c r="BT21315" s="10"/>
      <c r="BU21315" s="10"/>
    </row>
    <row r="21316" spans="68:73">
      <c r="BP21316" s="8"/>
      <c r="BQ21316" s="8"/>
      <c r="BR21316" s="8"/>
      <c r="BS21316" s="8"/>
      <c r="BT21316" s="8"/>
      <c r="BU21316" s="8"/>
    </row>
    <row r="21317" spans="68:73">
      <c r="BP21317" s="10"/>
      <c r="BQ21317" s="10"/>
      <c r="BR21317" s="10"/>
      <c r="BS21317" s="10"/>
      <c r="BT21317" s="10"/>
      <c r="BU21317" s="10"/>
    </row>
    <row r="21318" spans="68:73">
      <c r="BP21318" s="8"/>
      <c r="BQ21318" s="8"/>
      <c r="BR21318" s="8"/>
      <c r="BS21318" s="8"/>
      <c r="BT21318" s="8"/>
      <c r="BU21318" s="8"/>
    </row>
    <row r="21319" spans="68:73">
      <c r="BP21319" s="10"/>
      <c r="BQ21319" s="10"/>
      <c r="BR21319" s="10"/>
      <c r="BS21319" s="10"/>
      <c r="BT21319" s="10"/>
      <c r="BU21319" s="10"/>
    </row>
    <row r="21320" spans="68:73">
      <c r="BP21320" s="8"/>
      <c r="BQ21320" s="8"/>
      <c r="BR21320" s="8"/>
      <c r="BS21320" s="8"/>
      <c r="BT21320" s="8"/>
      <c r="BU21320" s="8"/>
    </row>
    <row r="21321" spans="68:73">
      <c r="BP21321" s="10"/>
      <c r="BQ21321" s="10"/>
      <c r="BR21321" s="10"/>
      <c r="BS21321" s="10"/>
      <c r="BT21321" s="10"/>
      <c r="BU21321" s="10"/>
    </row>
    <row r="21322" spans="68:73">
      <c r="BP21322" s="8"/>
      <c r="BQ21322" s="8"/>
      <c r="BR21322" s="8"/>
      <c r="BS21322" s="8"/>
      <c r="BT21322" s="8"/>
      <c r="BU21322" s="8"/>
    </row>
    <row r="21323" spans="68:73">
      <c r="BP21323" s="10"/>
      <c r="BQ21323" s="10"/>
      <c r="BR21323" s="10"/>
      <c r="BS21323" s="10"/>
      <c r="BT21323" s="10"/>
      <c r="BU21323" s="10"/>
    </row>
    <row r="21324" spans="68:73">
      <c r="BP21324" s="8"/>
      <c r="BQ21324" s="8"/>
      <c r="BR21324" s="8"/>
      <c r="BS21324" s="8"/>
      <c r="BT21324" s="8"/>
      <c r="BU21324" s="8"/>
    </row>
    <row r="21325" spans="68:73">
      <c r="BP21325" s="10"/>
      <c r="BQ21325" s="10"/>
      <c r="BR21325" s="10"/>
      <c r="BS21325" s="10"/>
      <c r="BT21325" s="10"/>
      <c r="BU21325" s="10"/>
    </row>
    <row r="21326" spans="68:73">
      <c r="BP21326" s="8"/>
      <c r="BQ21326" s="8"/>
      <c r="BR21326" s="8"/>
      <c r="BS21326" s="8"/>
      <c r="BT21326" s="8"/>
      <c r="BU21326" s="8"/>
    </row>
    <row r="21327" spans="68:73">
      <c r="BP21327" s="10"/>
      <c r="BQ21327" s="10"/>
      <c r="BR21327" s="10"/>
      <c r="BS21327" s="10"/>
      <c r="BT21327" s="10"/>
      <c r="BU21327" s="10"/>
    </row>
    <row r="21328" spans="68:73">
      <c r="BP21328" s="8"/>
      <c r="BQ21328" s="8"/>
      <c r="BR21328" s="8"/>
      <c r="BS21328" s="8"/>
      <c r="BT21328" s="8"/>
      <c r="BU21328" s="8"/>
    </row>
    <row r="21329" spans="68:73">
      <c r="BP21329" s="10"/>
      <c r="BQ21329" s="10"/>
      <c r="BR21329" s="10"/>
      <c r="BS21329" s="10"/>
      <c r="BT21329" s="10"/>
      <c r="BU21329" s="10"/>
    </row>
    <row r="21330" spans="68:73">
      <c r="BP21330" s="8"/>
      <c r="BQ21330" s="8"/>
      <c r="BR21330" s="8"/>
      <c r="BS21330" s="8"/>
      <c r="BT21330" s="8"/>
      <c r="BU21330" s="8"/>
    </row>
    <row r="21331" spans="68:73">
      <c r="BP21331" s="10"/>
      <c r="BQ21331" s="10"/>
      <c r="BR21331" s="10"/>
      <c r="BS21331" s="10"/>
      <c r="BT21331" s="10"/>
      <c r="BU21331" s="10"/>
    </row>
    <row r="21332" spans="68:73">
      <c r="BP21332" s="8"/>
      <c r="BQ21332" s="8"/>
      <c r="BR21332" s="8"/>
      <c r="BS21332" s="8"/>
      <c r="BT21332" s="8"/>
      <c r="BU21332" s="8"/>
    </row>
    <row r="21333" spans="68:73">
      <c r="BP21333" s="10"/>
      <c r="BQ21333" s="10"/>
      <c r="BR21333" s="10"/>
      <c r="BS21333" s="10"/>
      <c r="BT21333" s="10"/>
      <c r="BU21333" s="10"/>
    </row>
    <row r="21334" spans="68:73">
      <c r="BP21334" s="8"/>
      <c r="BQ21334" s="8"/>
      <c r="BR21334" s="8"/>
      <c r="BS21334" s="8"/>
      <c r="BT21334" s="8"/>
      <c r="BU21334" s="8"/>
    </row>
    <row r="21335" spans="68:73">
      <c r="BP21335" s="10"/>
      <c r="BQ21335" s="10"/>
      <c r="BR21335" s="10"/>
      <c r="BS21335" s="10"/>
      <c r="BT21335" s="10"/>
      <c r="BU21335" s="10"/>
    </row>
    <row r="21336" spans="68:73">
      <c r="BP21336" s="8"/>
      <c r="BQ21336" s="8"/>
      <c r="BR21336" s="8"/>
      <c r="BS21336" s="8"/>
      <c r="BT21336" s="8"/>
      <c r="BU21336" s="8"/>
    </row>
    <row r="21337" spans="68:73">
      <c r="BP21337" s="10"/>
      <c r="BQ21337" s="10"/>
      <c r="BR21337" s="10"/>
      <c r="BS21337" s="10"/>
      <c r="BT21337" s="10"/>
      <c r="BU21337" s="10"/>
    </row>
    <row r="21338" spans="68:73">
      <c r="BP21338" s="8"/>
      <c r="BQ21338" s="8"/>
      <c r="BR21338" s="8"/>
      <c r="BS21338" s="8"/>
      <c r="BT21338" s="8"/>
      <c r="BU21338" s="8"/>
    </row>
    <row r="21339" spans="68:73">
      <c r="BP21339" s="10"/>
      <c r="BQ21339" s="10"/>
      <c r="BR21339" s="10"/>
      <c r="BS21339" s="10"/>
      <c r="BT21339" s="10"/>
      <c r="BU21339" s="10"/>
    </row>
    <row r="21340" spans="68:73">
      <c r="BP21340" s="8"/>
      <c r="BQ21340" s="8"/>
      <c r="BR21340" s="8"/>
      <c r="BS21340" s="8"/>
      <c r="BT21340" s="8"/>
      <c r="BU21340" s="8"/>
    </row>
    <row r="21341" spans="68:73">
      <c r="BP21341" s="10"/>
      <c r="BQ21341" s="10"/>
      <c r="BR21341" s="10"/>
      <c r="BS21341" s="10"/>
      <c r="BT21341" s="10"/>
      <c r="BU21341" s="10"/>
    </row>
    <row r="21342" spans="68:73">
      <c r="BP21342" s="8"/>
      <c r="BQ21342" s="8"/>
      <c r="BR21342" s="8"/>
      <c r="BS21342" s="8"/>
      <c r="BT21342" s="8"/>
      <c r="BU21342" s="8"/>
    </row>
    <row r="21343" spans="68:73">
      <c r="BP21343" s="10"/>
      <c r="BQ21343" s="10"/>
      <c r="BR21343" s="10"/>
      <c r="BS21343" s="10"/>
      <c r="BT21343" s="10"/>
      <c r="BU21343" s="10"/>
    </row>
    <row r="21344" spans="68:73">
      <c r="BP21344" s="8"/>
      <c r="BQ21344" s="8"/>
      <c r="BR21344" s="8"/>
      <c r="BS21344" s="8"/>
      <c r="BT21344" s="8"/>
      <c r="BU21344" s="8"/>
    </row>
    <row r="21345" spans="68:73">
      <c r="BP21345" s="10"/>
      <c r="BQ21345" s="10"/>
      <c r="BR21345" s="10"/>
      <c r="BS21345" s="10"/>
      <c r="BT21345" s="10"/>
      <c r="BU21345" s="10"/>
    </row>
    <row r="21346" spans="68:73">
      <c r="BP21346" s="8"/>
      <c r="BQ21346" s="8"/>
      <c r="BR21346" s="8"/>
      <c r="BS21346" s="8"/>
      <c r="BT21346" s="8"/>
      <c r="BU21346" s="8"/>
    </row>
    <row r="21347" spans="68:73">
      <c r="BP21347" s="10"/>
      <c r="BQ21347" s="10"/>
      <c r="BR21347" s="10"/>
      <c r="BS21347" s="10"/>
      <c r="BT21347" s="10"/>
      <c r="BU21347" s="10"/>
    </row>
    <row r="21348" spans="68:73">
      <c r="BP21348" s="8"/>
      <c r="BQ21348" s="8"/>
      <c r="BR21348" s="8"/>
      <c r="BS21348" s="8"/>
      <c r="BT21348" s="8"/>
      <c r="BU21348" s="8"/>
    </row>
    <row r="21349" spans="68:73">
      <c r="BP21349" s="10"/>
      <c r="BQ21349" s="10"/>
      <c r="BR21349" s="10"/>
      <c r="BS21349" s="10"/>
      <c r="BT21349" s="10"/>
      <c r="BU21349" s="10"/>
    </row>
    <row r="21350" spans="68:73">
      <c r="BP21350" s="8"/>
      <c r="BQ21350" s="8"/>
      <c r="BR21350" s="8"/>
      <c r="BS21350" s="8"/>
      <c r="BT21350" s="8"/>
      <c r="BU21350" s="8"/>
    </row>
    <row r="21351" spans="68:73">
      <c r="BP21351" s="10"/>
      <c r="BQ21351" s="10"/>
      <c r="BR21351" s="10"/>
      <c r="BS21351" s="10"/>
      <c r="BT21351" s="10"/>
      <c r="BU21351" s="10"/>
    </row>
    <row r="21352" spans="68:73">
      <c r="BP21352" s="8"/>
      <c r="BQ21352" s="8"/>
      <c r="BR21352" s="8"/>
      <c r="BS21352" s="8"/>
      <c r="BT21352" s="8"/>
      <c r="BU21352" s="8"/>
    </row>
    <row r="21353" spans="68:73">
      <c r="BP21353" s="10"/>
      <c r="BQ21353" s="10"/>
      <c r="BR21353" s="10"/>
      <c r="BS21353" s="10"/>
      <c r="BT21353" s="10"/>
      <c r="BU21353" s="10"/>
    </row>
    <row r="21354" spans="68:73">
      <c r="BP21354" s="8"/>
      <c r="BQ21354" s="8"/>
      <c r="BR21354" s="8"/>
      <c r="BS21354" s="8"/>
      <c r="BT21354" s="8"/>
      <c r="BU21354" s="8"/>
    </row>
    <row r="21355" spans="68:73">
      <c r="BP21355" s="10"/>
      <c r="BQ21355" s="10"/>
      <c r="BR21355" s="10"/>
      <c r="BS21355" s="10"/>
      <c r="BT21355" s="10"/>
      <c r="BU21355" s="10"/>
    </row>
    <row r="21356" spans="68:73">
      <c r="BP21356" s="8"/>
      <c r="BQ21356" s="8"/>
      <c r="BR21356" s="8"/>
      <c r="BS21356" s="8"/>
      <c r="BT21356" s="8"/>
      <c r="BU21356" s="8"/>
    </row>
    <row r="21357" spans="68:73">
      <c r="BP21357" s="10"/>
      <c r="BQ21357" s="10"/>
      <c r="BR21357" s="10"/>
      <c r="BS21357" s="10"/>
      <c r="BT21357" s="10"/>
      <c r="BU21357" s="10"/>
    </row>
    <row r="21358" spans="68:73">
      <c r="BP21358" s="8"/>
      <c r="BQ21358" s="8"/>
      <c r="BR21358" s="8"/>
      <c r="BS21358" s="8"/>
      <c r="BT21358" s="8"/>
      <c r="BU21358" s="8"/>
    </row>
    <row r="21359" spans="68:73">
      <c r="BP21359" s="10"/>
      <c r="BQ21359" s="10"/>
      <c r="BR21359" s="10"/>
      <c r="BS21359" s="10"/>
      <c r="BT21359" s="10"/>
      <c r="BU21359" s="10"/>
    </row>
    <row r="21360" spans="68:73">
      <c r="BP21360" s="8"/>
      <c r="BQ21360" s="8"/>
      <c r="BR21360" s="8"/>
      <c r="BS21360" s="8"/>
      <c r="BT21360" s="8"/>
      <c r="BU21360" s="8"/>
    </row>
    <row r="21361" spans="68:73">
      <c r="BP21361" s="10"/>
      <c r="BQ21361" s="10"/>
      <c r="BR21361" s="10"/>
      <c r="BS21361" s="10"/>
      <c r="BT21361" s="10"/>
      <c r="BU21361" s="10"/>
    </row>
    <row r="21362" spans="68:73">
      <c r="BP21362" s="8"/>
      <c r="BQ21362" s="8"/>
      <c r="BR21362" s="8"/>
      <c r="BS21362" s="8"/>
      <c r="BT21362" s="8"/>
      <c r="BU21362" s="8"/>
    </row>
    <row r="21363" spans="68:73">
      <c r="BP21363" s="10"/>
      <c r="BQ21363" s="10"/>
      <c r="BR21363" s="10"/>
      <c r="BS21363" s="10"/>
      <c r="BT21363" s="10"/>
      <c r="BU21363" s="10"/>
    </row>
    <row r="21364" spans="68:73">
      <c r="BP21364" s="8"/>
      <c r="BQ21364" s="8"/>
      <c r="BR21364" s="8"/>
      <c r="BS21364" s="8"/>
      <c r="BT21364" s="8"/>
      <c r="BU21364" s="8"/>
    </row>
    <row r="21365" spans="68:73">
      <c r="BP21365" s="10"/>
      <c r="BQ21365" s="10"/>
      <c r="BR21365" s="10"/>
      <c r="BS21365" s="10"/>
      <c r="BT21365" s="10"/>
      <c r="BU21365" s="10"/>
    </row>
    <row r="21366" spans="68:73">
      <c r="BP21366" s="8"/>
      <c r="BQ21366" s="8"/>
      <c r="BR21366" s="8"/>
      <c r="BS21366" s="8"/>
      <c r="BT21366" s="8"/>
      <c r="BU21366" s="8"/>
    </row>
    <row r="21367" spans="68:73">
      <c r="BP21367" s="10"/>
      <c r="BQ21367" s="10"/>
      <c r="BR21367" s="10"/>
      <c r="BS21367" s="10"/>
      <c r="BT21367" s="10"/>
      <c r="BU21367" s="10"/>
    </row>
    <row r="21368" spans="68:73">
      <c r="BP21368" s="8"/>
      <c r="BQ21368" s="8"/>
      <c r="BR21368" s="8"/>
      <c r="BS21368" s="8"/>
      <c r="BT21368" s="8"/>
      <c r="BU21368" s="8"/>
    </row>
    <row r="21369" spans="68:73">
      <c r="BP21369" s="10"/>
      <c r="BQ21369" s="10"/>
      <c r="BR21369" s="10"/>
      <c r="BS21369" s="10"/>
      <c r="BT21369" s="10"/>
      <c r="BU21369" s="10"/>
    </row>
    <row r="21370" spans="68:73">
      <c r="BP21370" s="8"/>
      <c r="BQ21370" s="8"/>
      <c r="BR21370" s="8"/>
      <c r="BS21370" s="8"/>
      <c r="BT21370" s="8"/>
      <c r="BU21370" s="8"/>
    </row>
    <row r="21371" spans="68:73">
      <c r="BP21371" s="10"/>
      <c r="BQ21371" s="10"/>
      <c r="BR21371" s="10"/>
      <c r="BS21371" s="10"/>
      <c r="BT21371" s="10"/>
      <c r="BU21371" s="10"/>
    </row>
    <row r="21372" spans="68:73">
      <c r="BP21372" s="8"/>
      <c r="BQ21372" s="8"/>
      <c r="BR21372" s="8"/>
      <c r="BS21372" s="8"/>
      <c r="BT21372" s="8"/>
      <c r="BU21372" s="8"/>
    </row>
    <row r="21373" spans="68:73">
      <c r="BP21373" s="10"/>
      <c r="BQ21373" s="10"/>
      <c r="BR21373" s="10"/>
      <c r="BS21373" s="10"/>
      <c r="BT21373" s="10"/>
      <c r="BU21373" s="10"/>
    </row>
    <row r="21374" spans="68:73">
      <c r="BP21374" s="8"/>
      <c r="BQ21374" s="8"/>
      <c r="BR21374" s="8"/>
      <c r="BS21374" s="8"/>
      <c r="BT21374" s="8"/>
      <c r="BU21374" s="8"/>
    </row>
    <row r="21375" spans="68:73">
      <c r="BP21375" s="10"/>
      <c r="BQ21375" s="10"/>
      <c r="BR21375" s="10"/>
      <c r="BS21375" s="10"/>
      <c r="BT21375" s="10"/>
      <c r="BU21375" s="10"/>
    </row>
    <row r="21376" spans="68:73">
      <c r="BP21376" s="8"/>
      <c r="BQ21376" s="8"/>
      <c r="BR21376" s="8"/>
      <c r="BS21376" s="8"/>
      <c r="BT21376" s="8"/>
      <c r="BU21376" s="8"/>
    </row>
    <row r="21377" spans="68:73">
      <c r="BP21377" s="10"/>
      <c r="BQ21377" s="10"/>
      <c r="BR21377" s="10"/>
      <c r="BS21377" s="10"/>
      <c r="BT21377" s="10"/>
      <c r="BU21377" s="10"/>
    </row>
    <row r="21378" spans="68:73">
      <c r="BP21378" s="8"/>
      <c r="BQ21378" s="8"/>
      <c r="BR21378" s="8"/>
      <c r="BS21378" s="8"/>
      <c r="BT21378" s="8"/>
      <c r="BU21378" s="8"/>
    </row>
    <row r="21379" spans="68:73">
      <c r="BP21379" s="10"/>
      <c r="BQ21379" s="10"/>
      <c r="BR21379" s="10"/>
      <c r="BS21379" s="10"/>
      <c r="BT21379" s="10"/>
      <c r="BU21379" s="10"/>
    </row>
    <row r="21380" spans="68:73">
      <c r="BP21380" s="8"/>
      <c r="BQ21380" s="8"/>
      <c r="BR21380" s="8"/>
      <c r="BS21380" s="8"/>
      <c r="BT21380" s="8"/>
      <c r="BU21380" s="8"/>
    </row>
    <row r="21381" spans="68:73">
      <c r="BP21381" s="10"/>
      <c r="BQ21381" s="10"/>
      <c r="BR21381" s="10"/>
      <c r="BS21381" s="10"/>
      <c r="BT21381" s="10"/>
      <c r="BU21381" s="10"/>
    </row>
    <row r="21382" spans="68:73">
      <c r="BP21382" s="8"/>
      <c r="BQ21382" s="8"/>
      <c r="BR21382" s="8"/>
      <c r="BS21382" s="8"/>
      <c r="BT21382" s="8"/>
      <c r="BU21382" s="8"/>
    </row>
    <row r="21383" spans="68:73">
      <c r="BP21383" s="10"/>
      <c r="BQ21383" s="10"/>
      <c r="BR21383" s="10"/>
      <c r="BS21383" s="10"/>
      <c r="BT21383" s="10"/>
      <c r="BU21383" s="10"/>
    </row>
    <row r="21384" spans="68:73">
      <c r="BP21384" s="8"/>
      <c r="BQ21384" s="8"/>
      <c r="BR21384" s="8"/>
      <c r="BS21384" s="8"/>
      <c r="BT21384" s="8"/>
      <c r="BU21384" s="8"/>
    </row>
    <row r="21385" spans="68:73">
      <c r="BP21385" s="10"/>
      <c r="BQ21385" s="10"/>
      <c r="BR21385" s="10"/>
      <c r="BS21385" s="10"/>
      <c r="BT21385" s="10"/>
      <c r="BU21385" s="10"/>
    </row>
    <row r="21386" spans="68:73">
      <c r="BP21386" s="8"/>
      <c r="BQ21386" s="8"/>
      <c r="BR21386" s="8"/>
      <c r="BS21386" s="8"/>
      <c r="BT21386" s="8"/>
      <c r="BU21386" s="8"/>
    </row>
    <row r="21387" spans="68:73">
      <c r="BP21387" s="10"/>
      <c r="BQ21387" s="10"/>
      <c r="BR21387" s="10"/>
      <c r="BS21387" s="10"/>
      <c r="BT21387" s="10"/>
      <c r="BU21387" s="10"/>
    </row>
    <row r="21388" spans="68:73">
      <c r="BP21388" s="8"/>
      <c r="BQ21388" s="8"/>
      <c r="BR21388" s="8"/>
      <c r="BS21388" s="8"/>
      <c r="BT21388" s="8"/>
      <c r="BU21388" s="8"/>
    </row>
    <row r="21389" spans="68:73">
      <c r="BP21389" s="10"/>
      <c r="BQ21389" s="10"/>
      <c r="BR21389" s="10"/>
      <c r="BS21389" s="10"/>
      <c r="BT21389" s="10"/>
      <c r="BU21389" s="10"/>
    </row>
    <row r="21390" spans="68:73">
      <c r="BP21390" s="8"/>
      <c r="BQ21390" s="8"/>
      <c r="BR21390" s="8"/>
      <c r="BS21390" s="8"/>
      <c r="BT21390" s="8"/>
      <c r="BU21390" s="8"/>
    </row>
    <row r="21391" spans="68:73">
      <c r="BP21391" s="10"/>
      <c r="BQ21391" s="10"/>
      <c r="BR21391" s="10"/>
      <c r="BS21391" s="10"/>
      <c r="BT21391" s="10"/>
      <c r="BU21391" s="10"/>
    </row>
    <row r="21392" spans="68:73">
      <c r="BP21392" s="8"/>
      <c r="BQ21392" s="8"/>
      <c r="BR21392" s="8"/>
      <c r="BS21392" s="8"/>
      <c r="BT21392" s="8"/>
      <c r="BU21392" s="8"/>
    </row>
    <row r="21393" spans="68:73">
      <c r="BP21393" s="10"/>
      <c r="BQ21393" s="10"/>
      <c r="BR21393" s="10"/>
      <c r="BS21393" s="10"/>
      <c r="BT21393" s="10"/>
      <c r="BU21393" s="10"/>
    </row>
    <row r="21394" spans="68:73">
      <c r="BP21394" s="8"/>
      <c r="BQ21394" s="8"/>
      <c r="BR21394" s="8"/>
      <c r="BS21394" s="8"/>
      <c r="BT21394" s="8"/>
      <c r="BU21394" s="8"/>
    </row>
    <row r="21395" spans="68:73">
      <c r="BP21395" s="10"/>
      <c r="BQ21395" s="10"/>
      <c r="BR21395" s="10"/>
      <c r="BS21395" s="10"/>
      <c r="BT21395" s="10"/>
      <c r="BU21395" s="10"/>
    </row>
    <row r="21396" spans="68:73">
      <c r="BP21396" s="8"/>
      <c r="BQ21396" s="8"/>
      <c r="BR21396" s="8"/>
      <c r="BS21396" s="8"/>
      <c r="BT21396" s="8"/>
      <c r="BU21396" s="8"/>
    </row>
    <row r="21397" spans="68:73">
      <c r="BP21397" s="10"/>
      <c r="BQ21397" s="10"/>
      <c r="BR21397" s="10"/>
      <c r="BS21397" s="10"/>
      <c r="BT21397" s="10"/>
      <c r="BU21397" s="10"/>
    </row>
    <row r="21398" spans="68:73">
      <c r="BP21398" s="8"/>
      <c r="BQ21398" s="8"/>
      <c r="BR21398" s="8"/>
      <c r="BS21398" s="8"/>
      <c r="BT21398" s="8"/>
      <c r="BU21398" s="8"/>
    </row>
    <row r="21399" spans="68:73">
      <c r="BP21399" s="10"/>
      <c r="BQ21399" s="10"/>
      <c r="BR21399" s="10"/>
      <c r="BS21399" s="10"/>
      <c r="BT21399" s="10"/>
      <c r="BU21399" s="10"/>
    </row>
    <row r="21400" spans="68:73">
      <c r="BP21400" s="8"/>
      <c r="BQ21400" s="8"/>
      <c r="BR21400" s="8"/>
      <c r="BS21400" s="8"/>
      <c r="BT21400" s="8"/>
      <c r="BU21400" s="8"/>
    </row>
    <row r="21401" spans="68:73">
      <c r="BP21401" s="10"/>
      <c r="BQ21401" s="10"/>
      <c r="BR21401" s="10"/>
      <c r="BS21401" s="10"/>
      <c r="BT21401" s="10"/>
      <c r="BU21401" s="10"/>
    </row>
    <row r="21402" spans="68:73">
      <c r="BP21402" s="8"/>
      <c r="BQ21402" s="8"/>
      <c r="BR21402" s="8"/>
      <c r="BS21402" s="8"/>
      <c r="BT21402" s="8"/>
      <c r="BU21402" s="8"/>
    </row>
    <row r="21403" spans="68:73">
      <c r="BP21403" s="10"/>
      <c r="BQ21403" s="10"/>
      <c r="BR21403" s="10"/>
      <c r="BS21403" s="10"/>
      <c r="BT21403" s="10"/>
      <c r="BU21403" s="10"/>
    </row>
    <row r="21404" spans="68:73">
      <c r="BP21404" s="8"/>
      <c r="BQ21404" s="8"/>
      <c r="BR21404" s="8"/>
      <c r="BS21404" s="8"/>
      <c r="BT21404" s="8"/>
      <c r="BU21404" s="8"/>
    </row>
    <row r="21405" spans="68:73">
      <c r="BP21405" s="10"/>
      <c r="BQ21405" s="10"/>
      <c r="BR21405" s="10"/>
      <c r="BS21405" s="10"/>
      <c r="BT21405" s="10"/>
      <c r="BU21405" s="10"/>
    </row>
    <row r="21406" spans="68:73">
      <c r="BP21406" s="8"/>
      <c r="BQ21406" s="8"/>
      <c r="BR21406" s="8"/>
      <c r="BS21406" s="8"/>
      <c r="BT21406" s="8"/>
      <c r="BU21406" s="8"/>
    </row>
    <row r="21407" spans="68:73">
      <c r="BP21407" s="10"/>
      <c r="BQ21407" s="10"/>
      <c r="BR21407" s="10"/>
      <c r="BS21407" s="10"/>
      <c r="BT21407" s="10"/>
      <c r="BU21407" s="10"/>
    </row>
    <row r="21408" spans="68:73">
      <c r="BP21408" s="8"/>
      <c r="BQ21408" s="8"/>
      <c r="BR21408" s="8"/>
      <c r="BS21408" s="8"/>
      <c r="BT21408" s="8"/>
      <c r="BU21408" s="8"/>
    </row>
    <row r="21409" spans="68:73">
      <c r="BP21409" s="10"/>
      <c r="BQ21409" s="10"/>
      <c r="BR21409" s="10"/>
      <c r="BS21409" s="10"/>
      <c r="BT21409" s="10"/>
      <c r="BU21409" s="10"/>
    </row>
    <row r="21410" spans="68:73">
      <c r="BP21410" s="8"/>
      <c r="BQ21410" s="8"/>
      <c r="BR21410" s="8"/>
      <c r="BS21410" s="8"/>
      <c r="BT21410" s="8"/>
      <c r="BU21410" s="8"/>
    </row>
    <row r="21411" spans="68:73">
      <c r="BP21411" s="10"/>
      <c r="BQ21411" s="10"/>
      <c r="BR21411" s="10"/>
      <c r="BS21411" s="10"/>
      <c r="BT21411" s="10"/>
      <c r="BU21411" s="10"/>
    </row>
    <row r="21412" spans="68:73">
      <c r="BP21412" s="8"/>
      <c r="BQ21412" s="8"/>
      <c r="BR21412" s="8"/>
      <c r="BS21412" s="8"/>
      <c r="BT21412" s="8"/>
      <c r="BU21412" s="8"/>
    </row>
    <row r="21413" spans="68:73">
      <c r="BP21413" s="10"/>
      <c r="BQ21413" s="10"/>
      <c r="BR21413" s="10"/>
      <c r="BS21413" s="10"/>
      <c r="BT21413" s="10"/>
      <c r="BU21413" s="10"/>
    </row>
    <row r="21414" spans="68:73">
      <c r="BP21414" s="8"/>
      <c r="BQ21414" s="8"/>
      <c r="BR21414" s="8"/>
      <c r="BS21414" s="8"/>
      <c r="BT21414" s="8"/>
      <c r="BU21414" s="8"/>
    </row>
    <row r="21415" spans="68:73">
      <c r="BP21415" s="10"/>
      <c r="BQ21415" s="10"/>
      <c r="BR21415" s="10"/>
      <c r="BS21415" s="10"/>
      <c r="BT21415" s="10"/>
      <c r="BU21415" s="10"/>
    </row>
    <row r="21416" spans="68:73">
      <c r="BP21416" s="8"/>
      <c r="BQ21416" s="8"/>
      <c r="BR21416" s="8"/>
      <c r="BS21416" s="8"/>
      <c r="BT21416" s="8"/>
      <c r="BU21416" s="8"/>
    </row>
    <row r="21417" spans="68:73">
      <c r="BP21417" s="10"/>
      <c r="BQ21417" s="10"/>
      <c r="BR21417" s="10"/>
      <c r="BS21417" s="10"/>
      <c r="BT21417" s="10"/>
      <c r="BU21417" s="10"/>
    </row>
    <row r="21418" spans="68:73">
      <c r="BP21418" s="8"/>
      <c r="BQ21418" s="8"/>
      <c r="BR21418" s="8"/>
      <c r="BS21418" s="8"/>
      <c r="BT21418" s="8"/>
      <c r="BU21418" s="8"/>
    </row>
    <row r="21419" spans="68:73">
      <c r="BP21419" s="10"/>
      <c r="BQ21419" s="10"/>
      <c r="BR21419" s="10"/>
      <c r="BS21419" s="10"/>
      <c r="BT21419" s="10"/>
      <c r="BU21419" s="10"/>
    </row>
    <row r="21420" spans="68:73">
      <c r="BP21420" s="8"/>
      <c r="BQ21420" s="8"/>
      <c r="BR21420" s="8"/>
      <c r="BS21420" s="8"/>
      <c r="BT21420" s="8"/>
      <c r="BU21420" s="8"/>
    </row>
    <row r="21421" spans="68:73">
      <c r="BP21421" s="10"/>
      <c r="BQ21421" s="10"/>
      <c r="BR21421" s="10"/>
      <c r="BS21421" s="10"/>
      <c r="BT21421" s="10"/>
      <c r="BU21421" s="10"/>
    </row>
    <row r="21422" spans="68:73">
      <c r="BP21422" s="8"/>
      <c r="BQ21422" s="8"/>
      <c r="BR21422" s="8"/>
      <c r="BS21422" s="8"/>
      <c r="BT21422" s="8"/>
      <c r="BU21422" s="8"/>
    </row>
    <row r="21423" spans="68:73">
      <c r="BP21423" s="10"/>
      <c r="BQ21423" s="10"/>
      <c r="BR21423" s="10"/>
      <c r="BS21423" s="10"/>
      <c r="BT21423" s="10"/>
      <c r="BU21423" s="10"/>
    </row>
    <row r="21424" spans="68:73">
      <c r="BP21424" s="8"/>
      <c r="BQ21424" s="8"/>
      <c r="BR21424" s="8"/>
      <c r="BS21424" s="8"/>
      <c r="BT21424" s="8"/>
      <c r="BU21424" s="8"/>
    </row>
    <row r="21425" spans="68:73">
      <c r="BP21425" s="10"/>
      <c r="BQ21425" s="10"/>
      <c r="BR21425" s="10"/>
      <c r="BS21425" s="10"/>
      <c r="BT21425" s="10"/>
      <c r="BU21425" s="10"/>
    </row>
    <row r="21426" spans="68:73">
      <c r="BP21426" s="8"/>
      <c r="BQ21426" s="8"/>
      <c r="BR21426" s="8"/>
      <c r="BS21426" s="8"/>
      <c r="BT21426" s="8"/>
      <c r="BU21426" s="8"/>
    </row>
    <row r="21427" spans="68:73">
      <c r="BP21427" s="10"/>
      <c r="BQ21427" s="10"/>
      <c r="BR21427" s="10"/>
      <c r="BS21427" s="10"/>
      <c r="BT21427" s="10"/>
      <c r="BU21427" s="10"/>
    </row>
    <row r="21428" spans="68:73">
      <c r="BP21428" s="8"/>
      <c r="BQ21428" s="8"/>
      <c r="BR21428" s="8"/>
      <c r="BS21428" s="8"/>
      <c r="BT21428" s="8"/>
      <c r="BU21428" s="8"/>
    </row>
    <row r="21429" spans="68:73">
      <c r="BP21429" s="10"/>
      <c r="BQ21429" s="10"/>
      <c r="BR21429" s="10"/>
      <c r="BS21429" s="10"/>
      <c r="BT21429" s="10"/>
      <c r="BU21429" s="10"/>
    </row>
    <row r="21430" spans="68:73">
      <c r="BP21430" s="8"/>
      <c r="BQ21430" s="8"/>
      <c r="BR21430" s="8"/>
      <c r="BS21430" s="8"/>
      <c r="BT21430" s="8"/>
      <c r="BU21430" s="8"/>
    </row>
    <row r="21431" spans="68:73">
      <c r="BP21431" s="10"/>
      <c r="BQ21431" s="10"/>
      <c r="BR21431" s="10"/>
      <c r="BS21431" s="10"/>
      <c r="BT21431" s="10"/>
      <c r="BU21431" s="10"/>
    </row>
    <row r="21432" spans="68:73">
      <c r="BP21432" s="8"/>
      <c r="BQ21432" s="8"/>
      <c r="BR21432" s="8"/>
      <c r="BS21432" s="8"/>
      <c r="BT21432" s="8"/>
      <c r="BU21432" s="8"/>
    </row>
    <row r="21433" spans="68:73">
      <c r="BP21433" s="10"/>
      <c r="BQ21433" s="10"/>
      <c r="BR21433" s="10"/>
      <c r="BS21433" s="10"/>
      <c r="BT21433" s="10"/>
      <c r="BU21433" s="10"/>
    </row>
    <row r="21434" spans="68:73">
      <c r="BP21434" s="8"/>
      <c r="BQ21434" s="8"/>
      <c r="BR21434" s="8"/>
      <c r="BS21434" s="8"/>
      <c r="BT21434" s="8"/>
      <c r="BU21434" s="8"/>
    </row>
    <row r="21435" spans="68:73">
      <c r="BP21435" s="10"/>
      <c r="BQ21435" s="10"/>
      <c r="BR21435" s="10"/>
      <c r="BS21435" s="10"/>
      <c r="BT21435" s="10"/>
      <c r="BU21435" s="10"/>
    </row>
    <row r="21436" spans="68:73">
      <c r="BP21436" s="8"/>
      <c r="BQ21436" s="8"/>
      <c r="BR21436" s="8"/>
      <c r="BS21436" s="8"/>
      <c r="BT21436" s="8"/>
      <c r="BU21436" s="8"/>
    </row>
    <row r="21437" spans="68:73">
      <c r="BP21437" s="10"/>
      <c r="BQ21437" s="10"/>
      <c r="BR21437" s="10"/>
      <c r="BS21437" s="10"/>
      <c r="BT21437" s="10"/>
      <c r="BU21437" s="10"/>
    </row>
    <row r="21438" spans="68:73">
      <c r="BP21438" s="8"/>
      <c r="BQ21438" s="8"/>
      <c r="BR21438" s="8"/>
      <c r="BS21438" s="8"/>
      <c r="BT21438" s="8"/>
      <c r="BU21438" s="8"/>
    </row>
    <row r="21439" spans="68:73">
      <c r="BP21439" s="10"/>
      <c r="BQ21439" s="10"/>
      <c r="BR21439" s="10"/>
      <c r="BS21439" s="10"/>
      <c r="BT21439" s="10"/>
      <c r="BU21439" s="10"/>
    </row>
    <row r="21440" spans="68:73">
      <c r="BP21440" s="8"/>
      <c r="BQ21440" s="8"/>
      <c r="BR21440" s="8"/>
      <c r="BS21440" s="8"/>
      <c r="BT21440" s="8"/>
      <c r="BU21440" s="8"/>
    </row>
    <row r="21441" spans="68:73">
      <c r="BP21441" s="10"/>
      <c r="BQ21441" s="10"/>
      <c r="BR21441" s="10"/>
      <c r="BS21441" s="10"/>
      <c r="BT21441" s="10"/>
      <c r="BU21441" s="10"/>
    </row>
    <row r="21442" spans="68:73">
      <c r="BP21442" s="8"/>
      <c r="BQ21442" s="8"/>
      <c r="BR21442" s="8"/>
      <c r="BS21442" s="8"/>
      <c r="BT21442" s="8"/>
      <c r="BU21442" s="8"/>
    </row>
    <row r="21443" spans="68:73">
      <c r="BP21443" s="10"/>
      <c r="BQ21443" s="10"/>
      <c r="BR21443" s="10"/>
      <c r="BS21443" s="10"/>
      <c r="BT21443" s="10"/>
      <c r="BU21443" s="10"/>
    </row>
    <row r="21444" spans="68:73">
      <c r="BP21444" s="8"/>
      <c r="BQ21444" s="8"/>
      <c r="BR21444" s="8"/>
      <c r="BS21444" s="8"/>
      <c r="BT21444" s="8"/>
      <c r="BU21444" s="8"/>
    </row>
    <row r="21445" spans="68:73">
      <c r="BP21445" s="10"/>
      <c r="BQ21445" s="10"/>
      <c r="BR21445" s="10"/>
      <c r="BS21445" s="10"/>
      <c r="BT21445" s="10"/>
      <c r="BU21445" s="10"/>
    </row>
    <row r="21446" spans="68:73">
      <c r="BP21446" s="8"/>
      <c r="BQ21446" s="8"/>
      <c r="BR21446" s="8"/>
      <c r="BS21446" s="8"/>
      <c r="BT21446" s="8"/>
      <c r="BU21446" s="8"/>
    </row>
    <row r="21447" spans="68:73">
      <c r="BP21447" s="10"/>
      <c r="BQ21447" s="10"/>
      <c r="BR21447" s="10"/>
      <c r="BS21447" s="10"/>
      <c r="BT21447" s="10"/>
      <c r="BU21447" s="10"/>
    </row>
    <row r="21448" spans="68:73">
      <c r="BP21448" s="8"/>
      <c r="BQ21448" s="8"/>
      <c r="BR21448" s="8"/>
      <c r="BS21448" s="8"/>
      <c r="BT21448" s="8"/>
      <c r="BU21448" s="8"/>
    </row>
    <row r="21449" spans="68:73">
      <c r="BP21449" s="10"/>
      <c r="BQ21449" s="10"/>
      <c r="BR21449" s="10"/>
      <c r="BS21449" s="10"/>
      <c r="BT21449" s="10"/>
      <c r="BU21449" s="10"/>
    </row>
    <row r="21450" spans="68:73">
      <c r="BP21450" s="8"/>
      <c r="BQ21450" s="8"/>
      <c r="BR21450" s="8"/>
      <c r="BS21450" s="8"/>
      <c r="BT21450" s="8"/>
      <c r="BU21450" s="8"/>
    </row>
    <row r="21451" spans="68:73">
      <c r="BP21451" s="10"/>
      <c r="BQ21451" s="10"/>
      <c r="BR21451" s="10"/>
      <c r="BS21451" s="10"/>
      <c r="BT21451" s="10"/>
      <c r="BU21451" s="10"/>
    </row>
    <row r="21452" spans="68:73">
      <c r="BP21452" s="8"/>
      <c r="BQ21452" s="8"/>
      <c r="BR21452" s="8"/>
      <c r="BS21452" s="8"/>
      <c r="BT21452" s="8"/>
      <c r="BU21452" s="8"/>
    </row>
    <row r="21453" spans="68:73">
      <c r="BP21453" s="10"/>
      <c r="BQ21453" s="10"/>
      <c r="BR21453" s="10"/>
      <c r="BS21453" s="10"/>
      <c r="BT21453" s="10"/>
      <c r="BU21453" s="10"/>
    </row>
    <row r="21454" spans="68:73">
      <c r="BP21454" s="8"/>
      <c r="BQ21454" s="8"/>
      <c r="BR21454" s="8"/>
      <c r="BS21454" s="8"/>
      <c r="BT21454" s="8"/>
      <c r="BU21454" s="8"/>
    </row>
    <row r="21455" spans="68:73">
      <c r="BP21455" s="10"/>
      <c r="BQ21455" s="10"/>
      <c r="BR21455" s="10"/>
      <c r="BS21455" s="10"/>
      <c r="BT21455" s="10"/>
      <c r="BU21455" s="10"/>
    </row>
    <row r="21456" spans="68:73">
      <c r="BP21456" s="8"/>
      <c r="BQ21456" s="8"/>
      <c r="BR21456" s="8"/>
      <c r="BS21456" s="8"/>
      <c r="BT21456" s="8"/>
      <c r="BU21456" s="8"/>
    </row>
    <row r="21457" spans="68:73">
      <c r="BP21457" s="10"/>
      <c r="BQ21457" s="10"/>
      <c r="BR21457" s="10"/>
      <c r="BS21457" s="10"/>
      <c r="BT21457" s="10"/>
      <c r="BU21457" s="10"/>
    </row>
    <row r="21458" spans="68:73">
      <c r="BP21458" s="8"/>
      <c r="BQ21458" s="8"/>
      <c r="BR21458" s="8"/>
      <c r="BS21458" s="8"/>
      <c r="BT21458" s="8"/>
      <c r="BU21458" s="8"/>
    </row>
    <row r="21459" spans="68:73">
      <c r="BP21459" s="10"/>
      <c r="BQ21459" s="10"/>
      <c r="BR21459" s="10"/>
      <c r="BS21459" s="10"/>
      <c r="BT21459" s="10"/>
      <c r="BU21459" s="10"/>
    </row>
    <row r="21460" spans="68:73">
      <c r="BP21460" s="8"/>
      <c r="BQ21460" s="8"/>
      <c r="BR21460" s="8"/>
      <c r="BS21460" s="8"/>
      <c r="BT21460" s="8"/>
      <c r="BU21460" s="8"/>
    </row>
    <row r="21461" spans="68:73">
      <c r="BP21461" s="10"/>
      <c r="BQ21461" s="10"/>
      <c r="BR21461" s="10"/>
      <c r="BS21461" s="10"/>
      <c r="BT21461" s="10"/>
      <c r="BU21461" s="10"/>
    </row>
    <row r="21462" spans="68:73">
      <c r="BP21462" s="8"/>
      <c r="BQ21462" s="8"/>
      <c r="BR21462" s="8"/>
      <c r="BS21462" s="8"/>
      <c r="BT21462" s="8"/>
      <c r="BU21462" s="8"/>
    </row>
    <row r="21463" spans="68:73">
      <c r="BP21463" s="10"/>
      <c r="BQ21463" s="10"/>
      <c r="BR21463" s="10"/>
      <c r="BS21463" s="10"/>
      <c r="BT21463" s="10"/>
      <c r="BU21463" s="10"/>
    </row>
    <row r="21464" spans="68:73">
      <c r="BP21464" s="8"/>
      <c r="BQ21464" s="8"/>
      <c r="BR21464" s="8"/>
      <c r="BS21464" s="8"/>
      <c r="BT21464" s="8"/>
      <c r="BU21464" s="8"/>
    </row>
    <row r="21465" spans="68:73">
      <c r="BP21465" s="10"/>
      <c r="BQ21465" s="10"/>
      <c r="BR21465" s="10"/>
      <c r="BS21465" s="10"/>
      <c r="BT21465" s="10"/>
      <c r="BU21465" s="10"/>
    </row>
    <row r="21466" spans="68:73">
      <c r="BP21466" s="8"/>
      <c r="BQ21466" s="8"/>
      <c r="BR21466" s="8"/>
      <c r="BS21466" s="8"/>
      <c r="BT21466" s="8"/>
      <c r="BU21466" s="8"/>
    </row>
    <row r="21467" spans="68:73">
      <c r="BP21467" s="10"/>
      <c r="BQ21467" s="10"/>
      <c r="BR21467" s="10"/>
      <c r="BS21467" s="10"/>
      <c r="BT21467" s="10"/>
      <c r="BU21467" s="10"/>
    </row>
    <row r="21468" spans="68:73">
      <c r="BP21468" s="8"/>
      <c r="BQ21468" s="8"/>
      <c r="BR21468" s="8"/>
      <c r="BS21468" s="8"/>
      <c r="BT21468" s="8"/>
      <c r="BU21468" s="8"/>
    </row>
    <row r="21469" spans="68:73">
      <c r="BP21469" s="10"/>
      <c r="BQ21469" s="10"/>
      <c r="BR21469" s="10"/>
      <c r="BS21469" s="10"/>
      <c r="BT21469" s="10"/>
      <c r="BU21469" s="10"/>
    </row>
    <row r="21470" spans="68:73">
      <c r="BP21470" s="8"/>
      <c r="BQ21470" s="8"/>
      <c r="BR21470" s="8"/>
      <c r="BS21470" s="8"/>
      <c r="BT21470" s="8"/>
      <c r="BU21470" s="8"/>
    </row>
    <row r="21471" spans="68:73">
      <c r="BP21471" s="10"/>
      <c r="BQ21471" s="10"/>
      <c r="BR21471" s="10"/>
      <c r="BS21471" s="10"/>
      <c r="BT21471" s="10"/>
      <c r="BU21471" s="10"/>
    </row>
    <row r="21472" spans="68:73">
      <c r="BP21472" s="8"/>
      <c r="BQ21472" s="8"/>
      <c r="BR21472" s="8"/>
      <c r="BS21472" s="8"/>
      <c r="BT21472" s="8"/>
      <c r="BU21472" s="8"/>
    </row>
    <row r="21473" spans="68:73">
      <c r="BP21473" s="10"/>
      <c r="BQ21473" s="10"/>
      <c r="BR21473" s="10"/>
      <c r="BS21473" s="10"/>
      <c r="BT21473" s="10"/>
      <c r="BU21473" s="10"/>
    </row>
    <row r="21474" spans="68:73">
      <c r="BP21474" s="8"/>
      <c r="BQ21474" s="8"/>
      <c r="BR21474" s="8"/>
      <c r="BS21474" s="8"/>
      <c r="BT21474" s="8"/>
      <c r="BU21474" s="8"/>
    </row>
    <row r="21475" spans="68:73">
      <c r="BP21475" s="10"/>
      <c r="BQ21475" s="10"/>
      <c r="BR21475" s="10"/>
      <c r="BS21475" s="10"/>
      <c r="BT21475" s="10"/>
      <c r="BU21475" s="10"/>
    </row>
    <row r="21476" spans="68:73">
      <c r="BP21476" s="8"/>
      <c r="BQ21476" s="8"/>
      <c r="BR21476" s="8"/>
      <c r="BS21476" s="8"/>
      <c r="BT21476" s="8"/>
      <c r="BU21476" s="8"/>
    </row>
    <row r="21477" spans="68:73">
      <c r="BP21477" s="10"/>
      <c r="BQ21477" s="10"/>
      <c r="BR21477" s="10"/>
      <c r="BS21477" s="10"/>
      <c r="BT21477" s="10"/>
      <c r="BU21477" s="10"/>
    </row>
    <row r="21478" spans="68:73">
      <c r="BP21478" s="8"/>
      <c r="BQ21478" s="8"/>
      <c r="BR21478" s="8"/>
      <c r="BS21478" s="8"/>
      <c r="BT21478" s="8"/>
      <c r="BU21478" s="8"/>
    </row>
    <row r="21479" spans="68:73">
      <c r="BP21479" s="10"/>
      <c r="BQ21479" s="10"/>
      <c r="BR21479" s="10"/>
      <c r="BS21479" s="10"/>
      <c r="BT21479" s="10"/>
      <c r="BU21479" s="10"/>
    </row>
    <row r="21480" spans="68:73">
      <c r="BP21480" s="8"/>
      <c r="BQ21480" s="8"/>
      <c r="BR21480" s="8"/>
      <c r="BS21480" s="8"/>
      <c r="BT21480" s="8"/>
      <c r="BU21480" s="8"/>
    </row>
    <row r="21481" spans="68:73">
      <c r="BP21481" s="10"/>
      <c r="BQ21481" s="10"/>
      <c r="BR21481" s="10"/>
      <c r="BS21481" s="10"/>
      <c r="BT21481" s="10"/>
      <c r="BU21481" s="10"/>
    </row>
    <row r="21482" spans="68:73">
      <c r="BP21482" s="8"/>
      <c r="BQ21482" s="8"/>
      <c r="BR21482" s="8"/>
      <c r="BS21482" s="8"/>
      <c r="BT21482" s="8"/>
      <c r="BU21482" s="8"/>
    </row>
    <row r="21483" spans="68:73">
      <c r="BP21483" s="10"/>
      <c r="BQ21483" s="10"/>
      <c r="BR21483" s="10"/>
      <c r="BS21483" s="10"/>
      <c r="BT21483" s="10"/>
      <c r="BU21483" s="10"/>
    </row>
    <row r="21484" spans="68:73">
      <c r="BP21484" s="8"/>
      <c r="BQ21484" s="8"/>
      <c r="BR21484" s="8"/>
      <c r="BS21484" s="8"/>
      <c r="BT21484" s="8"/>
      <c r="BU21484" s="8"/>
    </row>
    <row r="21485" spans="68:73">
      <c r="BP21485" s="10"/>
      <c r="BQ21485" s="10"/>
      <c r="BR21485" s="10"/>
      <c r="BS21485" s="10"/>
      <c r="BT21485" s="10"/>
      <c r="BU21485" s="10"/>
    </row>
    <row r="21486" spans="68:73">
      <c r="BP21486" s="8"/>
      <c r="BQ21486" s="8"/>
      <c r="BR21486" s="8"/>
      <c r="BS21486" s="8"/>
      <c r="BT21486" s="8"/>
      <c r="BU21486" s="8"/>
    </row>
    <row r="21487" spans="68:73">
      <c r="BP21487" s="10"/>
      <c r="BQ21487" s="10"/>
      <c r="BR21487" s="10"/>
      <c r="BS21487" s="10"/>
      <c r="BT21487" s="10"/>
      <c r="BU21487" s="10"/>
    </row>
    <row r="21488" spans="68:73">
      <c r="BP21488" s="8"/>
      <c r="BQ21488" s="8"/>
      <c r="BR21488" s="8"/>
      <c r="BS21488" s="8"/>
      <c r="BT21488" s="8"/>
      <c r="BU21488" s="8"/>
    </row>
    <row r="21489" spans="68:73">
      <c r="BP21489" s="10"/>
      <c r="BQ21489" s="10"/>
      <c r="BR21489" s="10"/>
      <c r="BS21489" s="10"/>
      <c r="BT21489" s="10"/>
      <c r="BU21489" s="10"/>
    </row>
    <row r="21490" spans="68:73">
      <c r="BP21490" s="8"/>
      <c r="BQ21490" s="8"/>
      <c r="BR21490" s="8"/>
      <c r="BS21490" s="8"/>
      <c r="BT21490" s="8"/>
      <c r="BU21490" s="8"/>
    </row>
    <row r="21491" spans="68:73">
      <c r="BP21491" s="10"/>
      <c r="BQ21491" s="10"/>
      <c r="BR21491" s="10"/>
      <c r="BS21491" s="10"/>
      <c r="BT21491" s="10"/>
      <c r="BU21491" s="10"/>
    </row>
    <row r="21492" spans="68:73">
      <c r="BP21492" s="8"/>
      <c r="BQ21492" s="8"/>
      <c r="BR21492" s="8"/>
      <c r="BS21492" s="8"/>
      <c r="BT21492" s="8"/>
      <c r="BU21492" s="8"/>
    </row>
    <row r="21493" spans="68:73">
      <c r="BP21493" s="10"/>
      <c r="BQ21493" s="10"/>
      <c r="BR21493" s="10"/>
      <c r="BS21493" s="10"/>
      <c r="BT21493" s="10"/>
      <c r="BU21493" s="10"/>
    </row>
    <row r="21494" spans="68:73">
      <c r="BP21494" s="8"/>
      <c r="BQ21494" s="8"/>
      <c r="BR21494" s="8"/>
      <c r="BS21494" s="8"/>
      <c r="BT21494" s="8"/>
      <c r="BU21494" s="8"/>
    </row>
    <row r="21495" spans="68:73">
      <c r="BP21495" s="10"/>
      <c r="BQ21495" s="10"/>
      <c r="BR21495" s="10"/>
      <c r="BS21495" s="10"/>
      <c r="BT21495" s="10"/>
      <c r="BU21495" s="10"/>
    </row>
    <row r="21496" spans="68:73">
      <c r="BP21496" s="8"/>
      <c r="BQ21496" s="8"/>
      <c r="BR21496" s="8"/>
      <c r="BS21496" s="8"/>
      <c r="BT21496" s="8"/>
      <c r="BU21496" s="8"/>
    </row>
    <row r="21497" spans="68:73">
      <c r="BP21497" s="10"/>
      <c r="BQ21497" s="10"/>
      <c r="BR21497" s="10"/>
      <c r="BS21497" s="10"/>
      <c r="BT21497" s="10"/>
      <c r="BU21497" s="10"/>
    </row>
    <row r="21498" spans="68:73">
      <c r="BP21498" s="8"/>
      <c r="BQ21498" s="8"/>
      <c r="BR21498" s="8"/>
      <c r="BS21498" s="8"/>
      <c r="BT21498" s="8"/>
      <c r="BU21498" s="8"/>
    </row>
    <row r="21499" spans="68:73">
      <c r="BP21499" s="10"/>
      <c r="BQ21499" s="10"/>
      <c r="BR21499" s="10"/>
      <c r="BS21499" s="10"/>
      <c r="BT21499" s="10"/>
      <c r="BU21499" s="10"/>
    </row>
    <row r="21500" spans="68:73">
      <c r="BP21500" s="8"/>
      <c r="BQ21500" s="8"/>
      <c r="BR21500" s="8"/>
      <c r="BS21500" s="8"/>
      <c r="BT21500" s="8"/>
      <c r="BU21500" s="8"/>
    </row>
    <row r="21501" spans="68:73">
      <c r="BP21501" s="10"/>
      <c r="BQ21501" s="10"/>
      <c r="BR21501" s="10"/>
      <c r="BS21501" s="10"/>
      <c r="BT21501" s="10"/>
      <c r="BU21501" s="10"/>
    </row>
    <row r="21502" spans="68:73">
      <c r="BP21502" s="8"/>
      <c r="BQ21502" s="8"/>
      <c r="BR21502" s="8"/>
      <c r="BS21502" s="8"/>
      <c r="BT21502" s="8"/>
      <c r="BU21502" s="8"/>
    </row>
    <row r="21503" spans="68:73">
      <c r="BP21503" s="10"/>
      <c r="BQ21503" s="10"/>
      <c r="BR21503" s="10"/>
      <c r="BS21503" s="10"/>
      <c r="BT21503" s="10"/>
      <c r="BU21503" s="10"/>
    </row>
    <row r="21504" spans="68:73">
      <c r="BP21504" s="8"/>
      <c r="BQ21504" s="8"/>
      <c r="BR21504" s="8"/>
      <c r="BS21504" s="8"/>
      <c r="BT21504" s="8"/>
      <c r="BU21504" s="8"/>
    </row>
    <row r="21505" spans="68:73">
      <c r="BP21505" s="10"/>
      <c r="BQ21505" s="10"/>
      <c r="BR21505" s="10"/>
      <c r="BS21505" s="10"/>
      <c r="BT21505" s="10"/>
      <c r="BU21505" s="10"/>
    </row>
    <row r="21506" spans="68:73">
      <c r="BP21506" s="8"/>
      <c r="BQ21506" s="8"/>
      <c r="BR21506" s="8"/>
      <c r="BS21506" s="8"/>
      <c r="BT21506" s="8"/>
      <c r="BU21506" s="8"/>
    </row>
    <row r="21507" spans="68:73">
      <c r="BP21507" s="10"/>
      <c r="BQ21507" s="10"/>
      <c r="BR21507" s="10"/>
      <c r="BS21507" s="10"/>
      <c r="BT21507" s="10"/>
      <c r="BU21507" s="10"/>
    </row>
    <row r="21508" spans="68:73">
      <c r="BP21508" s="8"/>
      <c r="BQ21508" s="8"/>
      <c r="BR21508" s="8"/>
      <c r="BS21508" s="8"/>
      <c r="BT21508" s="8"/>
      <c r="BU21508" s="8"/>
    </row>
    <row r="21509" spans="68:73">
      <c r="BP21509" s="10"/>
      <c r="BQ21509" s="10"/>
      <c r="BR21509" s="10"/>
      <c r="BS21509" s="10"/>
      <c r="BT21509" s="10"/>
      <c r="BU21509" s="10"/>
    </row>
    <row r="21510" spans="68:73">
      <c r="BP21510" s="8"/>
      <c r="BQ21510" s="8"/>
      <c r="BR21510" s="8"/>
      <c r="BS21510" s="8"/>
      <c r="BT21510" s="8"/>
      <c r="BU21510" s="8"/>
    </row>
    <row r="21511" spans="68:73">
      <c r="BP21511" s="10"/>
      <c r="BQ21511" s="10"/>
      <c r="BR21511" s="10"/>
      <c r="BS21511" s="10"/>
      <c r="BT21511" s="10"/>
      <c r="BU21511" s="10"/>
    </row>
    <row r="21512" spans="68:73">
      <c r="BP21512" s="8"/>
      <c r="BQ21512" s="8"/>
      <c r="BR21512" s="8"/>
      <c r="BS21512" s="8"/>
      <c r="BT21512" s="8"/>
      <c r="BU21512" s="8"/>
    </row>
    <row r="21513" spans="68:73">
      <c r="BP21513" s="10"/>
      <c r="BQ21513" s="10"/>
      <c r="BR21513" s="10"/>
      <c r="BS21513" s="10"/>
      <c r="BT21513" s="10"/>
      <c r="BU21513" s="10"/>
    </row>
    <row r="21514" spans="68:73">
      <c r="BP21514" s="8"/>
      <c r="BQ21514" s="8"/>
      <c r="BR21514" s="8"/>
      <c r="BS21514" s="8"/>
      <c r="BT21514" s="8"/>
      <c r="BU21514" s="8"/>
    </row>
    <row r="21515" spans="68:73">
      <c r="BP21515" s="10"/>
      <c r="BQ21515" s="10"/>
      <c r="BR21515" s="10"/>
      <c r="BS21515" s="10"/>
      <c r="BT21515" s="10"/>
      <c r="BU21515" s="10"/>
    </row>
    <row r="21516" spans="68:73">
      <c r="BP21516" s="8"/>
      <c r="BQ21516" s="8"/>
      <c r="BR21516" s="8"/>
      <c r="BS21516" s="8"/>
      <c r="BT21516" s="8"/>
      <c r="BU21516" s="8"/>
    </row>
    <row r="21517" spans="68:73">
      <c r="BP21517" s="10"/>
      <c r="BQ21517" s="10"/>
      <c r="BR21517" s="10"/>
      <c r="BS21517" s="10"/>
      <c r="BT21517" s="10"/>
      <c r="BU21517" s="10"/>
    </row>
    <row r="21518" spans="68:73">
      <c r="BP21518" s="8"/>
      <c r="BQ21518" s="8"/>
      <c r="BR21518" s="8"/>
      <c r="BS21518" s="8"/>
      <c r="BT21518" s="8"/>
      <c r="BU21518" s="8"/>
    </row>
    <row r="21519" spans="68:73">
      <c r="BP21519" s="10"/>
      <c r="BQ21519" s="10"/>
      <c r="BR21519" s="10"/>
      <c r="BS21519" s="10"/>
      <c r="BT21519" s="10"/>
      <c r="BU21519" s="10"/>
    </row>
    <row r="21520" spans="68:73">
      <c r="BP21520" s="8"/>
      <c r="BQ21520" s="8"/>
      <c r="BR21520" s="8"/>
      <c r="BS21520" s="8"/>
      <c r="BT21520" s="8"/>
      <c r="BU21520" s="8"/>
    </row>
    <row r="21521" spans="68:73">
      <c r="BP21521" s="10"/>
      <c r="BQ21521" s="10"/>
      <c r="BR21521" s="10"/>
      <c r="BS21521" s="10"/>
      <c r="BT21521" s="10"/>
      <c r="BU21521" s="10"/>
    </row>
    <row r="21522" spans="68:73">
      <c r="BP21522" s="8"/>
      <c r="BQ21522" s="8"/>
      <c r="BR21522" s="8"/>
      <c r="BS21522" s="8"/>
      <c r="BT21522" s="8"/>
      <c r="BU21522" s="8"/>
    </row>
    <row r="21523" spans="68:73">
      <c r="BP21523" s="10"/>
      <c r="BQ21523" s="10"/>
      <c r="BR21523" s="10"/>
      <c r="BS21523" s="10"/>
      <c r="BT21523" s="10"/>
      <c r="BU21523" s="10"/>
    </row>
    <row r="21524" spans="68:73">
      <c r="BP21524" s="8"/>
      <c r="BQ21524" s="8"/>
      <c r="BR21524" s="8"/>
      <c r="BS21524" s="8"/>
      <c r="BT21524" s="8"/>
      <c r="BU21524" s="8"/>
    </row>
    <row r="21525" spans="68:73">
      <c r="BP21525" s="10"/>
      <c r="BQ21525" s="10"/>
      <c r="BR21525" s="10"/>
      <c r="BS21525" s="10"/>
      <c r="BT21525" s="10"/>
      <c r="BU21525" s="10"/>
    </row>
    <row r="21526" spans="68:73">
      <c r="BP21526" s="8"/>
      <c r="BQ21526" s="8"/>
      <c r="BR21526" s="8"/>
      <c r="BS21526" s="8"/>
      <c r="BT21526" s="8"/>
      <c r="BU21526" s="8"/>
    </row>
    <row r="21527" spans="68:73">
      <c r="BP21527" s="10"/>
      <c r="BQ21527" s="10"/>
      <c r="BR21527" s="10"/>
      <c r="BS21527" s="10"/>
      <c r="BT21527" s="10"/>
      <c r="BU21527" s="10"/>
    </row>
    <row r="21528" spans="68:73">
      <c r="BP21528" s="8"/>
      <c r="BQ21528" s="8"/>
      <c r="BR21528" s="8"/>
      <c r="BS21528" s="8"/>
      <c r="BT21528" s="8"/>
      <c r="BU21528" s="8"/>
    </row>
    <row r="21529" spans="68:73">
      <c r="BP21529" s="10"/>
      <c r="BQ21529" s="10"/>
      <c r="BR21529" s="10"/>
      <c r="BS21529" s="10"/>
      <c r="BT21529" s="10"/>
      <c r="BU21529" s="10"/>
    </row>
    <row r="21530" spans="68:73">
      <c r="BP21530" s="8"/>
      <c r="BQ21530" s="8"/>
      <c r="BR21530" s="8"/>
      <c r="BS21530" s="8"/>
      <c r="BT21530" s="8"/>
      <c r="BU21530" s="8"/>
    </row>
    <row r="21531" spans="68:73">
      <c r="BP21531" s="10"/>
      <c r="BQ21531" s="10"/>
      <c r="BR21531" s="10"/>
      <c r="BS21531" s="10"/>
      <c r="BT21531" s="10"/>
      <c r="BU21531" s="10"/>
    </row>
    <row r="21532" spans="68:73">
      <c r="BP21532" s="8"/>
      <c r="BQ21532" s="8"/>
      <c r="BR21532" s="8"/>
      <c r="BS21532" s="8"/>
      <c r="BT21532" s="8"/>
      <c r="BU21532" s="8"/>
    </row>
    <row r="21533" spans="68:73">
      <c r="BP21533" s="10"/>
      <c r="BQ21533" s="10"/>
      <c r="BR21533" s="10"/>
      <c r="BS21533" s="10"/>
      <c r="BT21533" s="10"/>
      <c r="BU21533" s="10"/>
    </row>
    <row r="21534" spans="68:73">
      <c r="BP21534" s="8"/>
      <c r="BQ21534" s="8"/>
      <c r="BR21534" s="8"/>
      <c r="BS21534" s="8"/>
      <c r="BT21534" s="8"/>
      <c r="BU21534" s="8"/>
    </row>
    <row r="21535" spans="68:73">
      <c r="BP21535" s="10"/>
      <c r="BQ21535" s="10"/>
      <c r="BR21535" s="10"/>
      <c r="BS21535" s="10"/>
      <c r="BT21535" s="10"/>
      <c r="BU21535" s="10"/>
    </row>
    <row r="21536" spans="68:73">
      <c r="BP21536" s="8"/>
      <c r="BQ21536" s="8"/>
      <c r="BR21536" s="8"/>
      <c r="BS21536" s="8"/>
      <c r="BT21536" s="8"/>
      <c r="BU21536" s="8"/>
    </row>
    <row r="21537" spans="68:73">
      <c r="BP21537" s="10"/>
      <c r="BQ21537" s="10"/>
      <c r="BR21537" s="10"/>
      <c r="BS21537" s="10"/>
      <c r="BT21537" s="10"/>
      <c r="BU21537" s="10"/>
    </row>
    <row r="21538" spans="68:73">
      <c r="BP21538" s="8"/>
      <c r="BQ21538" s="8"/>
      <c r="BR21538" s="8"/>
      <c r="BS21538" s="8"/>
      <c r="BT21538" s="8"/>
      <c r="BU21538" s="8"/>
    </row>
    <row r="21539" spans="68:73">
      <c r="BP21539" s="10"/>
      <c r="BQ21539" s="10"/>
      <c r="BR21539" s="10"/>
      <c r="BS21539" s="10"/>
      <c r="BT21539" s="10"/>
      <c r="BU21539" s="10"/>
    </row>
    <row r="21540" spans="68:73">
      <c r="BP21540" s="8"/>
      <c r="BQ21540" s="8"/>
      <c r="BR21540" s="8"/>
      <c r="BS21540" s="8"/>
      <c r="BT21540" s="8"/>
      <c r="BU21540" s="8"/>
    </row>
    <row r="21541" spans="68:73">
      <c r="BP21541" s="10"/>
      <c r="BQ21541" s="10"/>
      <c r="BR21541" s="10"/>
      <c r="BS21541" s="10"/>
      <c r="BT21541" s="10"/>
      <c r="BU21541" s="10"/>
    </row>
    <row r="21542" spans="68:73">
      <c r="BP21542" s="8"/>
      <c r="BQ21542" s="8"/>
      <c r="BR21542" s="8"/>
      <c r="BS21542" s="8"/>
      <c r="BT21542" s="8"/>
      <c r="BU21542" s="8"/>
    </row>
    <row r="21543" spans="68:73">
      <c r="BP21543" s="10"/>
      <c r="BQ21543" s="10"/>
      <c r="BR21543" s="10"/>
      <c r="BS21543" s="10"/>
      <c r="BT21543" s="10"/>
      <c r="BU21543" s="10"/>
    </row>
    <row r="21544" spans="68:73">
      <c r="BP21544" s="8"/>
      <c r="BQ21544" s="8"/>
      <c r="BR21544" s="8"/>
      <c r="BS21544" s="8"/>
      <c r="BT21544" s="8"/>
      <c r="BU21544" s="8"/>
    </row>
    <row r="21545" spans="68:73">
      <c r="BP21545" s="10"/>
      <c r="BQ21545" s="10"/>
      <c r="BR21545" s="10"/>
      <c r="BS21545" s="10"/>
      <c r="BT21545" s="10"/>
      <c r="BU21545" s="10"/>
    </row>
    <row r="21546" spans="68:73">
      <c r="BP21546" s="8"/>
      <c r="BQ21546" s="8"/>
      <c r="BR21546" s="8"/>
      <c r="BS21546" s="8"/>
      <c r="BT21546" s="8"/>
      <c r="BU21546" s="8"/>
    </row>
    <row r="21547" spans="68:73">
      <c r="BP21547" s="10"/>
      <c r="BQ21547" s="10"/>
      <c r="BR21547" s="10"/>
      <c r="BS21547" s="10"/>
      <c r="BT21547" s="10"/>
      <c r="BU21547" s="10"/>
    </row>
    <row r="21548" spans="68:73">
      <c r="BP21548" s="8"/>
      <c r="BQ21548" s="8"/>
      <c r="BR21548" s="8"/>
      <c r="BS21548" s="8"/>
      <c r="BT21548" s="8"/>
      <c r="BU21548" s="8"/>
    </row>
    <row r="21549" spans="68:73">
      <c r="BP21549" s="10"/>
      <c r="BQ21549" s="10"/>
      <c r="BR21549" s="10"/>
      <c r="BS21549" s="10"/>
      <c r="BT21549" s="10"/>
      <c r="BU21549" s="10"/>
    </row>
    <row r="21550" spans="68:73">
      <c r="BP21550" s="8"/>
      <c r="BQ21550" s="8"/>
      <c r="BR21550" s="8"/>
      <c r="BS21550" s="8"/>
      <c r="BT21550" s="8"/>
      <c r="BU21550" s="8"/>
    </row>
    <row r="21551" spans="68:73">
      <c r="BP21551" s="10"/>
      <c r="BQ21551" s="10"/>
      <c r="BR21551" s="10"/>
      <c r="BS21551" s="10"/>
      <c r="BT21551" s="10"/>
      <c r="BU21551" s="10"/>
    </row>
    <row r="21552" spans="68:73">
      <c r="BP21552" s="8"/>
      <c r="BQ21552" s="8"/>
      <c r="BR21552" s="8"/>
      <c r="BS21552" s="8"/>
      <c r="BT21552" s="8"/>
      <c r="BU21552" s="8"/>
    </row>
    <row r="21553" spans="68:73">
      <c r="BP21553" s="10"/>
      <c r="BQ21553" s="10"/>
      <c r="BR21553" s="10"/>
      <c r="BS21553" s="10"/>
      <c r="BT21553" s="10"/>
      <c r="BU21553" s="10"/>
    </row>
    <row r="21554" spans="68:73">
      <c r="BP21554" s="8"/>
      <c r="BQ21554" s="8"/>
      <c r="BR21554" s="8"/>
      <c r="BS21554" s="8"/>
      <c r="BT21554" s="8"/>
      <c r="BU21554" s="8"/>
    </row>
    <row r="21555" spans="68:73">
      <c r="BP21555" s="10"/>
      <c r="BQ21555" s="10"/>
      <c r="BR21555" s="10"/>
      <c r="BS21555" s="10"/>
      <c r="BT21555" s="10"/>
      <c r="BU21555" s="10"/>
    </row>
    <row r="21556" spans="68:73">
      <c r="BP21556" s="8"/>
      <c r="BQ21556" s="8"/>
      <c r="BR21556" s="8"/>
      <c r="BS21556" s="8"/>
      <c r="BT21556" s="8"/>
      <c r="BU21556" s="8"/>
    </row>
    <row r="21557" spans="68:73">
      <c r="BP21557" s="10"/>
      <c r="BQ21557" s="10"/>
      <c r="BR21557" s="10"/>
      <c r="BS21557" s="10"/>
      <c r="BT21557" s="10"/>
      <c r="BU21557" s="10"/>
    </row>
    <row r="21558" spans="68:73">
      <c r="BP21558" s="8"/>
      <c r="BQ21558" s="8"/>
      <c r="BR21558" s="8"/>
      <c r="BS21558" s="8"/>
      <c r="BT21558" s="8"/>
      <c r="BU21558" s="8"/>
    </row>
    <row r="21559" spans="68:73">
      <c r="BP21559" s="10"/>
      <c r="BQ21559" s="10"/>
      <c r="BR21559" s="10"/>
      <c r="BS21559" s="10"/>
      <c r="BT21559" s="10"/>
      <c r="BU21559" s="10"/>
    </row>
    <row r="21560" spans="68:73">
      <c r="BP21560" s="8"/>
      <c r="BQ21560" s="8"/>
      <c r="BR21560" s="8"/>
      <c r="BS21560" s="8"/>
      <c r="BT21560" s="8"/>
      <c r="BU21560" s="8"/>
    </row>
    <row r="21561" spans="68:73">
      <c r="BP21561" s="10"/>
      <c r="BQ21561" s="10"/>
      <c r="BR21561" s="10"/>
      <c r="BS21561" s="10"/>
      <c r="BT21561" s="10"/>
      <c r="BU21561" s="10"/>
    </row>
    <row r="21562" spans="68:73">
      <c r="BP21562" s="8"/>
      <c r="BQ21562" s="8"/>
      <c r="BR21562" s="8"/>
      <c r="BS21562" s="8"/>
      <c r="BT21562" s="8"/>
      <c r="BU21562" s="8"/>
    </row>
    <row r="21563" spans="68:73">
      <c r="BP21563" s="10"/>
      <c r="BQ21563" s="10"/>
      <c r="BR21563" s="10"/>
      <c r="BS21563" s="10"/>
      <c r="BT21563" s="10"/>
      <c r="BU21563" s="10"/>
    </row>
    <row r="21564" spans="68:73">
      <c r="BP21564" s="8"/>
      <c r="BQ21564" s="8"/>
      <c r="BR21564" s="8"/>
      <c r="BS21564" s="8"/>
      <c r="BT21564" s="8"/>
      <c r="BU21564" s="8"/>
    </row>
    <row r="21565" spans="68:73">
      <c r="BP21565" s="10"/>
      <c r="BQ21565" s="10"/>
      <c r="BR21565" s="10"/>
      <c r="BS21565" s="10"/>
      <c r="BT21565" s="10"/>
      <c r="BU21565" s="10"/>
    </row>
    <row r="21566" spans="68:73">
      <c r="BP21566" s="8"/>
      <c r="BQ21566" s="8"/>
      <c r="BR21566" s="8"/>
      <c r="BS21566" s="8"/>
      <c r="BT21566" s="8"/>
      <c r="BU21566" s="8"/>
    </row>
    <row r="21567" spans="68:73">
      <c r="BP21567" s="10"/>
      <c r="BQ21567" s="10"/>
      <c r="BR21567" s="10"/>
      <c r="BS21567" s="10"/>
      <c r="BT21567" s="10"/>
      <c r="BU21567" s="10"/>
    </row>
    <row r="21568" spans="68:73">
      <c r="BP21568" s="8"/>
      <c r="BQ21568" s="8"/>
      <c r="BR21568" s="8"/>
      <c r="BS21568" s="8"/>
      <c r="BT21568" s="8"/>
      <c r="BU21568" s="8"/>
    </row>
    <row r="21569" spans="68:73">
      <c r="BP21569" s="10"/>
      <c r="BQ21569" s="10"/>
      <c r="BR21569" s="10"/>
      <c r="BS21569" s="10"/>
      <c r="BT21569" s="10"/>
      <c r="BU21569" s="10"/>
    </row>
    <row r="21570" spans="68:73">
      <c r="BP21570" s="8"/>
      <c r="BQ21570" s="8"/>
      <c r="BR21570" s="8"/>
      <c r="BS21570" s="8"/>
      <c r="BT21570" s="8"/>
      <c r="BU21570" s="8"/>
    </row>
    <row r="21571" spans="68:73">
      <c r="BP21571" s="10"/>
      <c r="BQ21571" s="10"/>
      <c r="BR21571" s="10"/>
      <c r="BS21571" s="10"/>
      <c r="BT21571" s="10"/>
      <c r="BU21571" s="10"/>
    </row>
    <row r="21572" spans="68:73">
      <c r="BP21572" s="8"/>
      <c r="BQ21572" s="8"/>
      <c r="BR21572" s="8"/>
      <c r="BS21572" s="8"/>
      <c r="BT21572" s="8"/>
      <c r="BU21572" s="8"/>
    </row>
    <row r="21573" spans="68:73">
      <c r="BP21573" s="10"/>
      <c r="BQ21573" s="10"/>
      <c r="BR21573" s="10"/>
      <c r="BS21573" s="10"/>
      <c r="BT21573" s="10"/>
      <c r="BU21573" s="10"/>
    </row>
    <row r="21574" spans="68:73">
      <c r="BP21574" s="8"/>
      <c r="BQ21574" s="8"/>
      <c r="BR21574" s="8"/>
      <c r="BS21574" s="8"/>
      <c r="BT21574" s="8"/>
      <c r="BU21574" s="8"/>
    </row>
    <row r="21575" spans="68:73">
      <c r="BP21575" s="10"/>
      <c r="BQ21575" s="10"/>
      <c r="BR21575" s="10"/>
      <c r="BS21575" s="10"/>
      <c r="BT21575" s="10"/>
      <c r="BU21575" s="10"/>
    </row>
    <row r="21576" spans="68:73">
      <c r="BP21576" s="8"/>
      <c r="BQ21576" s="8"/>
      <c r="BR21576" s="8"/>
      <c r="BS21576" s="8"/>
      <c r="BT21576" s="8"/>
      <c r="BU21576" s="8"/>
    </row>
    <row r="21577" spans="68:73">
      <c r="BP21577" s="10"/>
      <c r="BQ21577" s="10"/>
      <c r="BR21577" s="10"/>
      <c r="BS21577" s="10"/>
      <c r="BT21577" s="10"/>
      <c r="BU21577" s="10"/>
    </row>
    <row r="21578" spans="68:73">
      <c r="BP21578" s="8"/>
      <c r="BQ21578" s="8"/>
      <c r="BR21578" s="8"/>
      <c r="BS21578" s="8"/>
      <c r="BT21578" s="8"/>
      <c r="BU21578" s="8"/>
    </row>
    <row r="21579" spans="68:73">
      <c r="BP21579" s="10"/>
      <c r="BQ21579" s="10"/>
      <c r="BR21579" s="10"/>
      <c r="BS21579" s="10"/>
      <c r="BT21579" s="10"/>
      <c r="BU21579" s="10"/>
    </row>
    <row r="21580" spans="68:73">
      <c r="BP21580" s="8"/>
      <c r="BQ21580" s="8"/>
      <c r="BR21580" s="8"/>
      <c r="BS21580" s="8"/>
      <c r="BT21580" s="8"/>
      <c r="BU21580" s="8"/>
    </row>
    <row r="21581" spans="68:73">
      <c r="BP21581" s="10"/>
      <c r="BQ21581" s="10"/>
      <c r="BR21581" s="10"/>
      <c r="BS21581" s="10"/>
      <c r="BT21581" s="10"/>
      <c r="BU21581" s="10"/>
    </row>
    <row r="21582" spans="68:73">
      <c r="BP21582" s="8"/>
      <c r="BQ21582" s="8"/>
      <c r="BR21582" s="8"/>
      <c r="BS21582" s="8"/>
      <c r="BT21582" s="8"/>
      <c r="BU21582" s="8"/>
    </row>
    <row r="21583" spans="68:73">
      <c r="BP21583" s="10"/>
      <c r="BQ21583" s="10"/>
      <c r="BR21583" s="10"/>
      <c r="BS21583" s="10"/>
      <c r="BT21583" s="10"/>
      <c r="BU21583" s="10"/>
    </row>
    <row r="21584" spans="68:73">
      <c r="BP21584" s="8"/>
      <c r="BQ21584" s="8"/>
      <c r="BR21584" s="8"/>
      <c r="BS21584" s="8"/>
      <c r="BT21584" s="8"/>
      <c r="BU21584" s="8"/>
    </row>
    <row r="21585" spans="68:73">
      <c r="BP21585" s="10"/>
      <c r="BQ21585" s="10"/>
      <c r="BR21585" s="10"/>
      <c r="BS21585" s="10"/>
      <c r="BT21585" s="10"/>
      <c r="BU21585" s="10"/>
    </row>
    <row r="21586" spans="68:73">
      <c r="BP21586" s="8"/>
      <c r="BQ21586" s="8"/>
      <c r="BR21586" s="8"/>
      <c r="BS21586" s="8"/>
      <c r="BT21586" s="8"/>
      <c r="BU21586" s="8"/>
    </row>
    <row r="21587" spans="68:73">
      <c r="BP21587" s="10"/>
      <c r="BQ21587" s="10"/>
      <c r="BR21587" s="10"/>
      <c r="BS21587" s="10"/>
      <c r="BT21587" s="10"/>
      <c r="BU21587" s="10"/>
    </row>
    <row r="21588" spans="68:73">
      <c r="BP21588" s="8"/>
      <c r="BQ21588" s="8"/>
      <c r="BR21588" s="8"/>
      <c r="BS21588" s="8"/>
      <c r="BT21588" s="8"/>
      <c r="BU21588" s="8"/>
    </row>
    <row r="21589" spans="68:73">
      <c r="BP21589" s="10"/>
      <c r="BQ21589" s="10"/>
      <c r="BR21589" s="10"/>
      <c r="BS21589" s="10"/>
      <c r="BT21589" s="10"/>
      <c r="BU21589" s="10"/>
    </row>
    <row r="21590" spans="68:73">
      <c r="BP21590" s="8"/>
      <c r="BQ21590" s="8"/>
      <c r="BR21590" s="8"/>
      <c r="BS21590" s="8"/>
      <c r="BT21590" s="8"/>
      <c r="BU21590" s="8"/>
    </row>
    <row r="21591" spans="68:73">
      <c r="BP21591" s="10"/>
      <c r="BQ21591" s="10"/>
      <c r="BR21591" s="10"/>
      <c r="BS21591" s="10"/>
      <c r="BT21591" s="10"/>
      <c r="BU21591" s="10"/>
    </row>
    <row r="21592" spans="68:73">
      <c r="BP21592" s="8"/>
      <c r="BQ21592" s="8"/>
      <c r="BR21592" s="8"/>
      <c r="BS21592" s="8"/>
      <c r="BT21592" s="8"/>
      <c r="BU21592" s="8"/>
    </row>
    <row r="21593" spans="68:73">
      <c r="BP21593" s="10"/>
      <c r="BQ21593" s="10"/>
      <c r="BR21593" s="10"/>
      <c r="BS21593" s="10"/>
      <c r="BT21593" s="10"/>
      <c r="BU21593" s="10"/>
    </row>
    <row r="21594" spans="68:73">
      <c r="BP21594" s="8"/>
      <c r="BQ21594" s="8"/>
      <c r="BR21594" s="8"/>
      <c r="BS21594" s="8"/>
      <c r="BT21594" s="8"/>
      <c r="BU21594" s="8"/>
    </row>
    <row r="21595" spans="68:73">
      <c r="BP21595" s="10"/>
      <c r="BQ21595" s="10"/>
      <c r="BR21595" s="10"/>
      <c r="BS21595" s="10"/>
      <c r="BT21595" s="10"/>
      <c r="BU21595" s="10"/>
    </row>
    <row r="21596" spans="68:73">
      <c r="BP21596" s="8"/>
      <c r="BQ21596" s="8"/>
      <c r="BR21596" s="8"/>
      <c r="BS21596" s="8"/>
      <c r="BT21596" s="8"/>
      <c r="BU21596" s="8"/>
    </row>
    <row r="21597" spans="68:73">
      <c r="BP21597" s="10"/>
      <c r="BQ21597" s="10"/>
      <c r="BR21597" s="10"/>
      <c r="BS21597" s="10"/>
      <c r="BT21597" s="10"/>
      <c r="BU21597" s="10"/>
    </row>
    <row r="21598" spans="68:73">
      <c r="BP21598" s="8"/>
      <c r="BQ21598" s="8"/>
      <c r="BR21598" s="8"/>
      <c r="BS21598" s="8"/>
      <c r="BT21598" s="8"/>
      <c r="BU21598" s="8"/>
    </row>
    <row r="21599" spans="68:73">
      <c r="BP21599" s="10"/>
      <c r="BQ21599" s="10"/>
      <c r="BR21599" s="10"/>
      <c r="BS21599" s="10"/>
      <c r="BT21599" s="10"/>
      <c r="BU21599" s="10"/>
    </row>
    <row r="21600" spans="68:73">
      <c r="BP21600" s="8"/>
      <c r="BQ21600" s="8"/>
      <c r="BR21600" s="8"/>
      <c r="BS21600" s="8"/>
      <c r="BT21600" s="8"/>
      <c r="BU21600" s="8"/>
    </row>
    <row r="21601" spans="68:73">
      <c r="BP21601" s="10"/>
      <c r="BQ21601" s="10"/>
      <c r="BR21601" s="10"/>
      <c r="BS21601" s="10"/>
      <c r="BT21601" s="10"/>
      <c r="BU21601" s="10"/>
    </row>
    <row r="21602" spans="68:73">
      <c r="BP21602" s="8"/>
      <c r="BQ21602" s="8"/>
      <c r="BR21602" s="8"/>
      <c r="BS21602" s="8"/>
      <c r="BT21602" s="8"/>
      <c r="BU21602" s="8"/>
    </row>
    <row r="21603" spans="68:73">
      <c r="BP21603" s="10"/>
      <c r="BQ21603" s="10"/>
      <c r="BR21603" s="10"/>
      <c r="BS21603" s="10"/>
      <c r="BT21603" s="10"/>
      <c r="BU21603" s="10"/>
    </row>
    <row r="21604" spans="68:73">
      <c r="BP21604" s="8"/>
      <c r="BQ21604" s="8"/>
      <c r="BR21604" s="8"/>
      <c r="BS21604" s="8"/>
      <c r="BT21604" s="8"/>
      <c r="BU21604" s="8"/>
    </row>
    <row r="21605" spans="68:73">
      <c r="BP21605" s="10"/>
      <c r="BQ21605" s="10"/>
      <c r="BR21605" s="10"/>
      <c r="BS21605" s="10"/>
      <c r="BT21605" s="10"/>
      <c r="BU21605" s="10"/>
    </row>
    <row r="21606" spans="68:73">
      <c r="BP21606" s="8"/>
      <c r="BQ21606" s="8"/>
      <c r="BR21606" s="8"/>
      <c r="BS21606" s="8"/>
      <c r="BT21606" s="8"/>
      <c r="BU21606" s="8"/>
    </row>
    <row r="21607" spans="68:73">
      <c r="BP21607" s="10"/>
      <c r="BQ21607" s="10"/>
      <c r="BR21607" s="10"/>
      <c r="BS21607" s="10"/>
      <c r="BT21607" s="10"/>
      <c r="BU21607" s="10"/>
    </row>
    <row r="21608" spans="68:73">
      <c r="BP21608" s="8"/>
      <c r="BQ21608" s="8"/>
      <c r="BR21608" s="8"/>
      <c r="BS21608" s="8"/>
      <c r="BT21608" s="8"/>
      <c r="BU21608" s="8"/>
    </row>
    <row r="21609" spans="68:73">
      <c r="BP21609" s="10"/>
      <c r="BQ21609" s="10"/>
      <c r="BR21609" s="10"/>
      <c r="BS21609" s="10"/>
      <c r="BT21609" s="10"/>
      <c r="BU21609" s="10"/>
    </row>
    <row r="21610" spans="68:73">
      <c r="BP21610" s="8"/>
      <c r="BQ21610" s="8"/>
      <c r="BR21610" s="8"/>
      <c r="BS21610" s="8"/>
      <c r="BT21610" s="8"/>
      <c r="BU21610" s="8"/>
    </row>
    <row r="21611" spans="68:73">
      <c r="BP21611" s="10"/>
      <c r="BQ21611" s="10"/>
      <c r="BR21611" s="10"/>
      <c r="BS21611" s="10"/>
      <c r="BT21611" s="10"/>
      <c r="BU21611" s="10"/>
    </row>
    <row r="21612" spans="68:73">
      <c r="BP21612" s="8"/>
      <c r="BQ21612" s="8"/>
      <c r="BR21612" s="8"/>
      <c r="BS21612" s="8"/>
      <c r="BT21612" s="8"/>
      <c r="BU21612" s="8"/>
    </row>
    <row r="21613" spans="68:73">
      <c r="BP21613" s="10"/>
      <c r="BQ21613" s="10"/>
      <c r="BR21613" s="10"/>
      <c r="BS21613" s="10"/>
      <c r="BT21613" s="10"/>
      <c r="BU21613" s="10"/>
    </row>
    <row r="21614" spans="68:73">
      <c r="BP21614" s="8"/>
      <c r="BQ21614" s="8"/>
      <c r="BR21614" s="8"/>
      <c r="BS21614" s="8"/>
      <c r="BT21614" s="8"/>
      <c r="BU21614" s="8"/>
    </row>
    <row r="21615" spans="68:73">
      <c r="BP21615" s="10"/>
      <c r="BQ21615" s="10"/>
      <c r="BR21615" s="10"/>
      <c r="BS21615" s="10"/>
      <c r="BT21615" s="10"/>
      <c r="BU21615" s="10"/>
    </row>
    <row r="21616" spans="68:73">
      <c r="BP21616" s="8"/>
      <c r="BQ21616" s="8"/>
      <c r="BR21616" s="8"/>
      <c r="BS21616" s="8"/>
      <c r="BT21616" s="8"/>
      <c r="BU21616" s="8"/>
    </row>
    <row r="21617" spans="68:73">
      <c r="BP21617" s="10"/>
      <c r="BQ21617" s="10"/>
      <c r="BR21617" s="10"/>
      <c r="BS21617" s="10"/>
      <c r="BT21617" s="10"/>
      <c r="BU21617" s="10"/>
    </row>
    <row r="21618" spans="68:73">
      <c r="BP21618" s="8"/>
      <c r="BQ21618" s="8"/>
      <c r="BR21618" s="8"/>
      <c r="BS21618" s="8"/>
      <c r="BT21618" s="8"/>
      <c r="BU21618" s="8"/>
    </row>
    <row r="21619" spans="68:73">
      <c r="BP21619" s="10"/>
      <c r="BQ21619" s="10"/>
      <c r="BR21619" s="10"/>
      <c r="BS21619" s="10"/>
      <c r="BT21619" s="10"/>
      <c r="BU21619" s="10"/>
    </row>
    <row r="21620" spans="68:73">
      <c r="BP21620" s="8"/>
      <c r="BQ21620" s="8"/>
      <c r="BR21620" s="8"/>
      <c r="BS21620" s="8"/>
      <c r="BT21620" s="8"/>
      <c r="BU21620" s="8"/>
    </row>
    <row r="21621" spans="68:73">
      <c r="BP21621" s="10"/>
      <c r="BQ21621" s="10"/>
      <c r="BR21621" s="10"/>
      <c r="BS21621" s="10"/>
      <c r="BT21621" s="10"/>
      <c r="BU21621" s="10"/>
    </row>
    <row r="21622" spans="68:73">
      <c r="BP21622" s="8"/>
      <c r="BQ21622" s="8"/>
      <c r="BR21622" s="8"/>
      <c r="BS21622" s="8"/>
      <c r="BT21622" s="8"/>
      <c r="BU21622" s="8"/>
    </row>
    <row r="21623" spans="68:73">
      <c r="BP21623" s="10"/>
      <c r="BQ21623" s="10"/>
      <c r="BR21623" s="10"/>
      <c r="BS21623" s="10"/>
      <c r="BT21623" s="10"/>
      <c r="BU21623" s="10"/>
    </row>
    <row r="21624" spans="68:73">
      <c r="BP21624" s="8"/>
      <c r="BQ21624" s="8"/>
      <c r="BR21624" s="8"/>
      <c r="BS21624" s="8"/>
      <c r="BT21624" s="8"/>
      <c r="BU21624" s="8"/>
    </row>
    <row r="21625" spans="68:73">
      <c r="BP21625" s="10"/>
      <c r="BQ21625" s="10"/>
      <c r="BR21625" s="10"/>
      <c r="BS21625" s="10"/>
      <c r="BT21625" s="10"/>
      <c r="BU21625" s="10"/>
    </row>
    <row r="21626" spans="68:73">
      <c r="BP21626" s="8"/>
      <c r="BQ21626" s="8"/>
      <c r="BR21626" s="8"/>
      <c r="BS21626" s="8"/>
      <c r="BT21626" s="8"/>
      <c r="BU21626" s="8"/>
    </row>
    <row r="21627" spans="68:73">
      <c r="BP21627" s="10"/>
      <c r="BQ21627" s="10"/>
      <c r="BR21627" s="10"/>
      <c r="BS21627" s="10"/>
      <c r="BT21627" s="10"/>
      <c r="BU21627" s="10"/>
    </row>
    <row r="21628" spans="68:73">
      <c r="BP21628" s="8"/>
      <c r="BQ21628" s="8"/>
      <c r="BR21628" s="8"/>
      <c r="BS21628" s="8"/>
      <c r="BT21628" s="8"/>
      <c r="BU21628" s="8"/>
    </row>
    <row r="21629" spans="68:73">
      <c r="BP21629" s="10"/>
      <c r="BQ21629" s="10"/>
      <c r="BR21629" s="10"/>
      <c r="BS21629" s="10"/>
      <c r="BT21629" s="10"/>
      <c r="BU21629" s="10"/>
    </row>
    <row r="21630" spans="68:73">
      <c r="BP21630" s="8"/>
      <c r="BQ21630" s="8"/>
      <c r="BR21630" s="8"/>
      <c r="BS21630" s="8"/>
      <c r="BT21630" s="8"/>
      <c r="BU21630" s="8"/>
    </row>
    <row r="21631" spans="68:73">
      <c r="BP21631" s="10"/>
      <c r="BQ21631" s="10"/>
      <c r="BR21631" s="10"/>
      <c r="BS21631" s="10"/>
      <c r="BT21631" s="10"/>
      <c r="BU21631" s="10"/>
    </row>
    <row r="21632" spans="68:73">
      <c r="BP21632" s="8"/>
      <c r="BQ21632" s="8"/>
      <c r="BR21632" s="8"/>
      <c r="BS21632" s="8"/>
      <c r="BT21632" s="8"/>
      <c r="BU21632" s="8"/>
    </row>
    <row r="21633" spans="68:73">
      <c r="BP21633" s="10"/>
      <c r="BQ21633" s="10"/>
      <c r="BR21633" s="10"/>
      <c r="BS21633" s="10"/>
      <c r="BT21633" s="10"/>
      <c r="BU21633" s="10"/>
    </row>
    <row r="21634" spans="68:73">
      <c r="BP21634" s="8"/>
      <c r="BQ21634" s="8"/>
      <c r="BR21634" s="8"/>
      <c r="BS21634" s="8"/>
      <c r="BT21634" s="8"/>
      <c r="BU21634" s="8"/>
    </row>
    <row r="21635" spans="68:73">
      <c r="BP21635" s="10"/>
      <c r="BQ21635" s="10"/>
      <c r="BR21635" s="10"/>
      <c r="BS21635" s="10"/>
      <c r="BT21635" s="10"/>
      <c r="BU21635" s="10"/>
    </row>
    <row r="21636" spans="68:73">
      <c r="BP21636" s="8"/>
      <c r="BQ21636" s="8"/>
      <c r="BR21636" s="8"/>
      <c r="BS21636" s="8"/>
      <c r="BT21636" s="8"/>
      <c r="BU21636" s="8"/>
    </row>
    <row r="21637" spans="68:73">
      <c r="BP21637" s="10"/>
      <c r="BQ21637" s="10"/>
      <c r="BR21637" s="10"/>
      <c r="BS21637" s="10"/>
      <c r="BT21637" s="10"/>
      <c r="BU21637" s="10"/>
    </row>
    <row r="21638" spans="68:73">
      <c r="BP21638" s="8"/>
      <c r="BQ21638" s="8"/>
      <c r="BR21638" s="8"/>
      <c r="BS21638" s="8"/>
      <c r="BT21638" s="8"/>
      <c r="BU21638" s="8"/>
    </row>
    <row r="21639" spans="68:73">
      <c r="BP21639" s="10"/>
      <c r="BQ21639" s="10"/>
      <c r="BR21639" s="10"/>
      <c r="BS21639" s="10"/>
      <c r="BT21639" s="10"/>
      <c r="BU21639" s="10"/>
    </row>
    <row r="21640" spans="68:73">
      <c r="BP21640" s="8"/>
      <c r="BQ21640" s="8"/>
      <c r="BR21640" s="8"/>
      <c r="BS21640" s="8"/>
      <c r="BT21640" s="8"/>
      <c r="BU21640" s="8"/>
    </row>
    <row r="21641" spans="68:73">
      <c r="BP21641" s="10"/>
      <c r="BQ21641" s="10"/>
      <c r="BR21641" s="10"/>
      <c r="BS21641" s="10"/>
      <c r="BT21641" s="10"/>
      <c r="BU21641" s="10"/>
    </row>
    <row r="21642" spans="68:73">
      <c r="BP21642" s="8"/>
      <c r="BQ21642" s="8"/>
      <c r="BR21642" s="8"/>
      <c r="BS21642" s="8"/>
      <c r="BT21642" s="8"/>
      <c r="BU21642" s="8"/>
    </row>
    <row r="21643" spans="68:73">
      <c r="BP21643" s="10"/>
      <c r="BQ21643" s="10"/>
      <c r="BR21643" s="10"/>
      <c r="BS21643" s="10"/>
      <c r="BT21643" s="10"/>
      <c r="BU21643" s="10"/>
    </row>
    <row r="21644" spans="68:73">
      <c r="BP21644" s="8"/>
      <c r="BQ21644" s="8"/>
      <c r="BR21644" s="8"/>
      <c r="BS21644" s="8"/>
      <c r="BT21644" s="8"/>
      <c r="BU21644" s="8"/>
    </row>
    <row r="21645" spans="68:73">
      <c r="BP21645" s="10"/>
      <c r="BQ21645" s="10"/>
      <c r="BR21645" s="10"/>
      <c r="BS21645" s="10"/>
      <c r="BT21645" s="10"/>
      <c r="BU21645" s="10"/>
    </row>
    <row r="21646" spans="68:73">
      <c r="BP21646" s="8"/>
      <c r="BQ21646" s="8"/>
      <c r="BR21646" s="8"/>
      <c r="BS21646" s="8"/>
      <c r="BT21646" s="8"/>
      <c r="BU21646" s="8"/>
    </row>
    <row r="21647" spans="68:73">
      <c r="BP21647" s="10"/>
      <c r="BQ21647" s="10"/>
      <c r="BR21647" s="10"/>
      <c r="BS21647" s="10"/>
      <c r="BT21647" s="10"/>
      <c r="BU21647" s="10"/>
    </row>
    <row r="21648" spans="68:73">
      <c r="BP21648" s="8"/>
      <c r="BQ21648" s="8"/>
      <c r="BR21648" s="8"/>
      <c r="BS21648" s="8"/>
      <c r="BT21648" s="8"/>
      <c r="BU21648" s="8"/>
    </row>
    <row r="21649" spans="68:73">
      <c r="BP21649" s="10"/>
      <c r="BQ21649" s="10"/>
      <c r="BR21649" s="10"/>
      <c r="BS21649" s="10"/>
      <c r="BT21649" s="10"/>
      <c r="BU21649" s="10"/>
    </row>
    <row r="21650" spans="68:73">
      <c r="BP21650" s="8"/>
      <c r="BQ21650" s="8"/>
      <c r="BR21650" s="8"/>
      <c r="BS21650" s="8"/>
      <c r="BT21650" s="8"/>
      <c r="BU21650" s="8"/>
    </row>
    <row r="21651" spans="68:73">
      <c r="BP21651" s="10"/>
      <c r="BQ21651" s="10"/>
      <c r="BR21651" s="10"/>
      <c r="BS21651" s="10"/>
      <c r="BT21651" s="10"/>
      <c r="BU21651" s="10"/>
    </row>
    <row r="21652" spans="68:73">
      <c r="BP21652" s="8"/>
      <c r="BQ21652" s="8"/>
      <c r="BR21652" s="8"/>
      <c r="BS21652" s="8"/>
      <c r="BT21652" s="8"/>
      <c r="BU21652" s="8"/>
    </row>
    <row r="21653" spans="68:73">
      <c r="BP21653" s="10"/>
      <c r="BQ21653" s="10"/>
      <c r="BR21653" s="10"/>
      <c r="BS21653" s="10"/>
      <c r="BT21653" s="10"/>
      <c r="BU21653" s="10"/>
    </row>
    <row r="21654" spans="68:73">
      <c r="BP21654" s="8"/>
      <c r="BQ21654" s="8"/>
      <c r="BR21654" s="8"/>
      <c r="BS21654" s="8"/>
      <c r="BT21654" s="8"/>
      <c r="BU21654" s="8"/>
    </row>
    <row r="21655" spans="68:73">
      <c r="BP21655" s="10"/>
      <c r="BQ21655" s="10"/>
      <c r="BR21655" s="10"/>
      <c r="BS21655" s="10"/>
      <c r="BT21655" s="10"/>
      <c r="BU21655" s="10"/>
    </row>
    <row r="21656" spans="68:73">
      <c r="BP21656" s="8"/>
      <c r="BQ21656" s="8"/>
      <c r="BR21656" s="8"/>
      <c r="BS21656" s="8"/>
      <c r="BT21656" s="8"/>
      <c r="BU21656" s="8"/>
    </row>
    <row r="21657" spans="68:73">
      <c r="BP21657" s="10"/>
      <c r="BQ21657" s="10"/>
      <c r="BR21657" s="10"/>
      <c r="BS21657" s="10"/>
      <c r="BT21657" s="10"/>
      <c r="BU21657" s="10"/>
    </row>
    <row r="21658" spans="68:73">
      <c r="BP21658" s="8"/>
      <c r="BQ21658" s="8"/>
      <c r="BR21658" s="8"/>
      <c r="BS21658" s="8"/>
      <c r="BT21658" s="8"/>
      <c r="BU21658" s="8"/>
    </row>
    <row r="21659" spans="68:73">
      <c r="BP21659" s="10"/>
      <c r="BQ21659" s="10"/>
      <c r="BR21659" s="10"/>
      <c r="BS21659" s="10"/>
      <c r="BT21659" s="10"/>
      <c r="BU21659" s="10"/>
    </row>
    <row r="21660" spans="68:73">
      <c r="BP21660" s="8"/>
      <c r="BQ21660" s="8"/>
      <c r="BR21660" s="8"/>
      <c r="BS21660" s="8"/>
      <c r="BT21660" s="8"/>
      <c r="BU21660" s="8"/>
    </row>
    <row r="21661" spans="68:73">
      <c r="BP21661" s="10"/>
      <c r="BQ21661" s="10"/>
      <c r="BR21661" s="10"/>
      <c r="BS21661" s="10"/>
      <c r="BT21661" s="10"/>
      <c r="BU21661" s="10"/>
    </row>
    <row r="21662" spans="68:73">
      <c r="BP21662" s="8"/>
      <c r="BQ21662" s="8"/>
      <c r="BR21662" s="8"/>
      <c r="BS21662" s="8"/>
      <c r="BT21662" s="8"/>
      <c r="BU21662" s="8"/>
    </row>
    <row r="21663" spans="68:73">
      <c r="BP21663" s="10"/>
      <c r="BQ21663" s="10"/>
      <c r="BR21663" s="10"/>
      <c r="BS21663" s="10"/>
      <c r="BT21663" s="10"/>
      <c r="BU21663" s="10"/>
    </row>
    <row r="21664" spans="68:73">
      <c r="BP21664" s="8"/>
      <c r="BQ21664" s="8"/>
      <c r="BR21664" s="8"/>
      <c r="BS21664" s="8"/>
      <c r="BT21664" s="8"/>
      <c r="BU21664" s="8"/>
    </row>
    <row r="21665" spans="68:73">
      <c r="BP21665" s="10"/>
      <c r="BQ21665" s="10"/>
      <c r="BR21665" s="10"/>
      <c r="BS21665" s="10"/>
      <c r="BT21665" s="10"/>
      <c r="BU21665" s="10"/>
    </row>
    <row r="21666" spans="68:73">
      <c r="BP21666" s="8"/>
      <c r="BQ21666" s="8"/>
      <c r="BR21666" s="8"/>
      <c r="BS21666" s="8"/>
      <c r="BT21666" s="8"/>
      <c r="BU21666" s="8"/>
    </row>
    <row r="21667" spans="68:73">
      <c r="BP21667" s="10"/>
      <c r="BQ21667" s="10"/>
      <c r="BR21667" s="10"/>
      <c r="BS21667" s="10"/>
      <c r="BT21667" s="10"/>
      <c r="BU21667" s="10"/>
    </row>
    <row r="21668" spans="68:73">
      <c r="BP21668" s="8"/>
      <c r="BQ21668" s="8"/>
      <c r="BR21668" s="8"/>
      <c r="BS21668" s="8"/>
      <c r="BT21668" s="8"/>
      <c r="BU21668" s="8"/>
    </row>
    <row r="21669" spans="68:73">
      <c r="BP21669" s="10"/>
      <c r="BQ21669" s="10"/>
      <c r="BR21669" s="10"/>
      <c r="BS21669" s="10"/>
      <c r="BT21669" s="10"/>
      <c r="BU21669" s="10"/>
    </row>
    <row r="21670" spans="68:73">
      <c r="BP21670" s="8"/>
      <c r="BQ21670" s="8"/>
      <c r="BR21670" s="8"/>
      <c r="BS21670" s="8"/>
      <c r="BT21670" s="8"/>
      <c r="BU21670" s="8"/>
    </row>
    <row r="21671" spans="68:73">
      <c r="BP21671" s="10"/>
      <c r="BQ21671" s="10"/>
      <c r="BR21671" s="10"/>
      <c r="BS21671" s="10"/>
      <c r="BT21671" s="10"/>
      <c r="BU21671" s="10"/>
    </row>
    <row r="21672" spans="68:73">
      <c r="BP21672" s="8"/>
      <c r="BQ21672" s="8"/>
      <c r="BR21672" s="8"/>
      <c r="BS21672" s="8"/>
      <c r="BT21672" s="8"/>
      <c r="BU21672" s="8"/>
    </row>
    <row r="21673" spans="68:73">
      <c r="BP21673" s="10"/>
      <c r="BQ21673" s="10"/>
      <c r="BR21673" s="10"/>
      <c r="BS21673" s="10"/>
      <c r="BT21673" s="10"/>
      <c r="BU21673" s="10"/>
    </row>
    <row r="21674" spans="68:73">
      <c r="BP21674" s="8"/>
      <c r="BQ21674" s="8"/>
      <c r="BR21674" s="8"/>
      <c r="BS21674" s="8"/>
      <c r="BT21674" s="8"/>
      <c r="BU21674" s="8"/>
    </row>
    <row r="21675" spans="68:73">
      <c r="BP21675" s="10"/>
      <c r="BQ21675" s="10"/>
      <c r="BR21675" s="10"/>
      <c r="BS21675" s="10"/>
      <c r="BT21675" s="10"/>
      <c r="BU21675" s="10"/>
    </row>
    <row r="21676" spans="68:73">
      <c r="BP21676" s="8"/>
      <c r="BQ21676" s="8"/>
      <c r="BR21676" s="8"/>
      <c r="BS21676" s="8"/>
      <c r="BT21676" s="8"/>
      <c r="BU21676" s="8"/>
    </row>
    <row r="21677" spans="68:73">
      <c r="BP21677" s="10"/>
      <c r="BQ21677" s="10"/>
      <c r="BR21677" s="10"/>
      <c r="BS21677" s="10"/>
      <c r="BT21677" s="10"/>
      <c r="BU21677" s="10"/>
    </row>
    <row r="21678" spans="68:73">
      <c r="BP21678" s="8"/>
      <c r="BQ21678" s="8"/>
      <c r="BR21678" s="8"/>
      <c r="BS21678" s="8"/>
      <c r="BT21678" s="8"/>
      <c r="BU21678" s="8"/>
    </row>
    <row r="21679" spans="68:73">
      <c r="BP21679" s="10"/>
      <c r="BQ21679" s="10"/>
      <c r="BR21679" s="10"/>
      <c r="BS21679" s="10"/>
      <c r="BT21679" s="10"/>
      <c r="BU21679" s="10"/>
    </row>
    <row r="21680" spans="68:73">
      <c r="BP21680" s="8"/>
      <c r="BQ21680" s="8"/>
      <c r="BR21680" s="8"/>
      <c r="BS21680" s="8"/>
      <c r="BT21680" s="8"/>
      <c r="BU21680" s="8"/>
    </row>
    <row r="21681" spans="68:73">
      <c r="BP21681" s="10"/>
      <c r="BQ21681" s="10"/>
      <c r="BR21681" s="10"/>
      <c r="BS21681" s="10"/>
      <c r="BT21681" s="10"/>
      <c r="BU21681" s="10"/>
    </row>
    <row r="21682" spans="68:73">
      <c r="BP21682" s="8"/>
      <c r="BQ21682" s="8"/>
      <c r="BR21682" s="8"/>
      <c r="BS21682" s="8"/>
      <c r="BT21682" s="8"/>
      <c r="BU21682" s="8"/>
    </row>
    <row r="21683" spans="68:73">
      <c r="BP21683" s="10"/>
      <c r="BQ21683" s="10"/>
      <c r="BR21683" s="10"/>
      <c r="BS21683" s="10"/>
      <c r="BT21683" s="10"/>
      <c r="BU21683" s="10"/>
    </row>
    <row r="21684" spans="68:73">
      <c r="BP21684" s="8"/>
      <c r="BQ21684" s="8"/>
      <c r="BR21684" s="8"/>
      <c r="BS21684" s="8"/>
      <c r="BT21684" s="8"/>
      <c r="BU21684" s="8"/>
    </row>
    <row r="21685" spans="68:73">
      <c r="BP21685" s="10"/>
      <c r="BQ21685" s="10"/>
      <c r="BR21685" s="10"/>
      <c r="BS21685" s="10"/>
      <c r="BT21685" s="10"/>
      <c r="BU21685" s="10"/>
    </row>
    <row r="21686" spans="68:73">
      <c r="BP21686" s="8"/>
      <c r="BQ21686" s="8"/>
      <c r="BR21686" s="8"/>
      <c r="BS21686" s="8"/>
      <c r="BT21686" s="8"/>
      <c r="BU21686" s="8"/>
    </row>
    <row r="21687" spans="68:73">
      <c r="BP21687" s="10"/>
      <c r="BQ21687" s="10"/>
      <c r="BR21687" s="10"/>
      <c r="BS21687" s="10"/>
      <c r="BT21687" s="10"/>
      <c r="BU21687" s="10"/>
    </row>
    <row r="21688" spans="68:73">
      <c r="BP21688" s="8"/>
      <c r="BQ21688" s="8"/>
      <c r="BR21688" s="8"/>
      <c r="BS21688" s="8"/>
      <c r="BT21688" s="8"/>
      <c r="BU21688" s="8"/>
    </row>
    <row r="21689" spans="68:73">
      <c r="BP21689" s="10"/>
      <c r="BQ21689" s="10"/>
      <c r="BR21689" s="10"/>
      <c r="BS21689" s="10"/>
      <c r="BT21689" s="10"/>
      <c r="BU21689" s="10"/>
    </row>
    <row r="21690" spans="68:73">
      <c r="BP21690" s="8"/>
      <c r="BQ21690" s="8"/>
      <c r="BR21690" s="8"/>
      <c r="BS21690" s="8"/>
      <c r="BT21690" s="8"/>
      <c r="BU21690" s="8"/>
    </row>
    <row r="21691" spans="68:73">
      <c r="BP21691" s="10"/>
      <c r="BQ21691" s="10"/>
      <c r="BR21691" s="10"/>
      <c r="BS21691" s="10"/>
      <c r="BT21691" s="10"/>
      <c r="BU21691" s="10"/>
    </row>
    <row r="21692" spans="68:73">
      <c r="BP21692" s="8"/>
      <c r="BQ21692" s="8"/>
      <c r="BR21692" s="8"/>
      <c r="BS21692" s="8"/>
      <c r="BT21692" s="8"/>
      <c r="BU21692" s="8"/>
    </row>
    <row r="21693" spans="68:73">
      <c r="BP21693" s="10"/>
      <c r="BQ21693" s="10"/>
      <c r="BR21693" s="10"/>
      <c r="BS21693" s="10"/>
      <c r="BT21693" s="10"/>
      <c r="BU21693" s="10"/>
    </row>
    <row r="21694" spans="68:73">
      <c r="BP21694" s="8"/>
      <c r="BQ21694" s="8"/>
      <c r="BR21694" s="8"/>
      <c r="BS21694" s="8"/>
      <c r="BT21694" s="8"/>
      <c r="BU21694" s="8"/>
    </row>
    <row r="21695" spans="68:73">
      <c r="BP21695" s="10"/>
      <c r="BQ21695" s="10"/>
      <c r="BR21695" s="10"/>
      <c r="BS21695" s="10"/>
      <c r="BT21695" s="10"/>
      <c r="BU21695" s="10"/>
    </row>
    <row r="21696" spans="68:73">
      <c r="BP21696" s="8"/>
      <c r="BQ21696" s="8"/>
      <c r="BR21696" s="8"/>
      <c r="BS21696" s="8"/>
      <c r="BT21696" s="8"/>
      <c r="BU21696" s="8"/>
    </row>
    <row r="21697" spans="68:73">
      <c r="BP21697" s="10"/>
      <c r="BQ21697" s="10"/>
      <c r="BR21697" s="10"/>
      <c r="BS21697" s="10"/>
      <c r="BT21697" s="10"/>
      <c r="BU21697" s="10"/>
    </row>
    <row r="21698" spans="68:73">
      <c r="BP21698" s="8"/>
      <c r="BQ21698" s="8"/>
      <c r="BR21698" s="8"/>
      <c r="BS21698" s="8"/>
      <c r="BT21698" s="8"/>
      <c r="BU21698" s="8"/>
    </row>
    <row r="21699" spans="68:73">
      <c r="BP21699" s="10"/>
      <c r="BQ21699" s="10"/>
      <c r="BR21699" s="10"/>
      <c r="BS21699" s="10"/>
      <c r="BT21699" s="10"/>
      <c r="BU21699" s="10"/>
    </row>
    <row r="21700" spans="68:73">
      <c r="BP21700" s="8"/>
      <c r="BQ21700" s="8"/>
      <c r="BR21700" s="8"/>
      <c r="BS21700" s="8"/>
      <c r="BT21700" s="8"/>
      <c r="BU21700" s="8"/>
    </row>
    <row r="21701" spans="68:73">
      <c r="BP21701" s="10"/>
      <c r="BQ21701" s="10"/>
      <c r="BR21701" s="10"/>
      <c r="BS21701" s="10"/>
      <c r="BT21701" s="10"/>
      <c r="BU21701" s="10"/>
    </row>
    <row r="21702" spans="68:73">
      <c r="BP21702" s="8"/>
      <c r="BQ21702" s="8"/>
      <c r="BR21702" s="8"/>
      <c r="BS21702" s="8"/>
      <c r="BT21702" s="8"/>
      <c r="BU21702" s="8"/>
    </row>
    <row r="21703" spans="68:73">
      <c r="BP21703" s="10"/>
      <c r="BQ21703" s="10"/>
      <c r="BR21703" s="10"/>
      <c r="BS21703" s="10"/>
      <c r="BT21703" s="10"/>
      <c r="BU21703" s="10"/>
    </row>
    <row r="21704" spans="68:73">
      <c r="BP21704" s="8"/>
      <c r="BQ21704" s="8"/>
      <c r="BR21704" s="8"/>
      <c r="BS21704" s="8"/>
      <c r="BT21704" s="8"/>
      <c r="BU21704" s="8"/>
    </row>
    <row r="21705" spans="68:73">
      <c r="BP21705" s="10"/>
      <c r="BQ21705" s="10"/>
      <c r="BR21705" s="10"/>
      <c r="BS21705" s="10"/>
      <c r="BT21705" s="10"/>
      <c r="BU21705" s="10"/>
    </row>
    <row r="21706" spans="68:73">
      <c r="BP21706" s="8"/>
      <c r="BQ21706" s="8"/>
      <c r="BR21706" s="8"/>
      <c r="BS21706" s="8"/>
      <c r="BT21706" s="8"/>
      <c r="BU21706" s="8"/>
    </row>
    <row r="21707" spans="68:73">
      <c r="BP21707" s="10"/>
      <c r="BQ21707" s="10"/>
      <c r="BR21707" s="10"/>
      <c r="BS21707" s="10"/>
      <c r="BT21707" s="10"/>
      <c r="BU21707" s="10"/>
    </row>
    <row r="21708" spans="68:73">
      <c r="BP21708" s="8"/>
      <c r="BQ21708" s="8"/>
      <c r="BR21708" s="8"/>
      <c r="BS21708" s="8"/>
      <c r="BT21708" s="8"/>
      <c r="BU21708" s="8"/>
    </row>
    <row r="21709" spans="68:73">
      <c r="BP21709" s="10"/>
      <c r="BQ21709" s="10"/>
      <c r="BR21709" s="10"/>
      <c r="BS21709" s="10"/>
      <c r="BT21709" s="10"/>
      <c r="BU21709" s="10"/>
    </row>
    <row r="21710" spans="68:73">
      <c r="BP21710" s="8"/>
      <c r="BQ21710" s="8"/>
      <c r="BR21710" s="8"/>
      <c r="BS21710" s="8"/>
      <c r="BT21710" s="8"/>
      <c r="BU21710" s="8"/>
    </row>
    <row r="21711" spans="68:73">
      <c r="BP21711" s="10"/>
      <c r="BQ21711" s="10"/>
      <c r="BR21711" s="10"/>
      <c r="BS21711" s="10"/>
      <c r="BT21711" s="10"/>
      <c r="BU21711" s="10"/>
    </row>
    <row r="21712" spans="68:73">
      <c r="BP21712" s="8"/>
      <c r="BQ21712" s="8"/>
      <c r="BR21712" s="8"/>
      <c r="BS21712" s="8"/>
      <c r="BT21712" s="8"/>
      <c r="BU21712" s="8"/>
    </row>
    <row r="21713" spans="68:73">
      <c r="BP21713" s="10"/>
      <c r="BQ21713" s="10"/>
      <c r="BR21713" s="10"/>
      <c r="BS21713" s="10"/>
      <c r="BT21713" s="10"/>
      <c r="BU21713" s="10"/>
    </row>
    <row r="21714" spans="68:73">
      <c r="BP21714" s="8"/>
      <c r="BQ21714" s="8"/>
      <c r="BR21714" s="8"/>
      <c r="BS21714" s="8"/>
      <c r="BT21714" s="8"/>
      <c r="BU21714" s="8"/>
    </row>
    <row r="21715" spans="68:73">
      <c r="BP21715" s="10"/>
      <c r="BQ21715" s="10"/>
      <c r="BR21715" s="10"/>
      <c r="BS21715" s="10"/>
      <c r="BT21715" s="10"/>
      <c r="BU21715" s="10"/>
    </row>
    <row r="21716" spans="68:73">
      <c r="BP21716" s="8"/>
      <c r="BQ21716" s="8"/>
      <c r="BR21716" s="8"/>
      <c r="BS21716" s="8"/>
      <c r="BT21716" s="8"/>
      <c r="BU21716" s="8"/>
    </row>
    <row r="21717" spans="68:73">
      <c r="BP21717" s="10"/>
      <c r="BQ21717" s="10"/>
      <c r="BR21717" s="10"/>
      <c r="BS21717" s="10"/>
      <c r="BT21717" s="10"/>
      <c r="BU21717" s="10"/>
    </row>
    <row r="21718" spans="68:73">
      <c r="BP21718" s="8"/>
      <c r="BQ21718" s="8"/>
      <c r="BR21718" s="8"/>
      <c r="BS21718" s="8"/>
      <c r="BT21718" s="8"/>
      <c r="BU21718" s="8"/>
    </row>
    <row r="21719" spans="68:73">
      <c r="BP21719" s="10"/>
      <c r="BQ21719" s="10"/>
      <c r="BR21719" s="10"/>
      <c r="BS21719" s="10"/>
      <c r="BT21719" s="10"/>
      <c r="BU21719" s="10"/>
    </row>
    <row r="21720" spans="68:73">
      <c r="BP21720" s="8"/>
      <c r="BQ21720" s="8"/>
      <c r="BR21720" s="8"/>
      <c r="BS21720" s="8"/>
      <c r="BT21720" s="8"/>
      <c r="BU21720" s="8"/>
    </row>
    <row r="21721" spans="68:73">
      <c r="BP21721" s="10"/>
      <c r="BQ21721" s="10"/>
      <c r="BR21721" s="10"/>
      <c r="BS21721" s="10"/>
      <c r="BT21721" s="10"/>
      <c r="BU21721" s="10"/>
    </row>
    <row r="21722" spans="68:73">
      <c r="BP21722" s="8"/>
      <c r="BQ21722" s="8"/>
      <c r="BR21722" s="8"/>
      <c r="BS21722" s="8"/>
      <c r="BT21722" s="8"/>
      <c r="BU21722" s="8"/>
    </row>
    <row r="21723" spans="68:73">
      <c r="BP21723" s="10"/>
      <c r="BQ21723" s="10"/>
      <c r="BR21723" s="10"/>
      <c r="BS21723" s="10"/>
      <c r="BT21723" s="10"/>
      <c r="BU21723" s="10"/>
    </row>
    <row r="21724" spans="68:73">
      <c r="BP21724" s="8"/>
      <c r="BQ21724" s="8"/>
      <c r="BR21724" s="8"/>
      <c r="BS21724" s="8"/>
      <c r="BT21724" s="8"/>
      <c r="BU21724" s="8"/>
    </row>
    <row r="21725" spans="68:73">
      <c r="BP21725" s="10"/>
      <c r="BQ21725" s="10"/>
      <c r="BR21725" s="10"/>
      <c r="BS21725" s="10"/>
      <c r="BT21725" s="10"/>
      <c r="BU21725" s="10"/>
    </row>
    <row r="21726" spans="68:73">
      <c r="BP21726" s="8"/>
      <c r="BQ21726" s="8"/>
      <c r="BR21726" s="8"/>
      <c r="BS21726" s="8"/>
      <c r="BT21726" s="8"/>
      <c r="BU21726" s="8"/>
    </row>
    <row r="21727" spans="68:73">
      <c r="BP21727" s="10"/>
      <c r="BQ21727" s="10"/>
      <c r="BR21727" s="10"/>
      <c r="BS21727" s="10"/>
      <c r="BT21727" s="10"/>
      <c r="BU21727" s="10"/>
    </row>
    <row r="21728" spans="68:73">
      <c r="BP21728" s="8"/>
      <c r="BQ21728" s="8"/>
      <c r="BR21728" s="8"/>
      <c r="BS21728" s="8"/>
      <c r="BT21728" s="8"/>
      <c r="BU21728" s="8"/>
    </row>
    <row r="21729" spans="68:73">
      <c r="BP21729" s="10"/>
      <c r="BQ21729" s="10"/>
      <c r="BR21729" s="10"/>
      <c r="BS21729" s="10"/>
      <c r="BT21729" s="10"/>
      <c r="BU21729" s="10"/>
    </row>
    <row r="21730" spans="68:73">
      <c r="BP21730" s="8"/>
      <c r="BQ21730" s="8"/>
      <c r="BR21730" s="8"/>
      <c r="BS21730" s="8"/>
      <c r="BT21730" s="8"/>
      <c r="BU21730" s="8"/>
    </row>
    <row r="21731" spans="68:73">
      <c r="BP21731" s="10"/>
      <c r="BQ21731" s="10"/>
      <c r="BR21731" s="10"/>
      <c r="BS21731" s="10"/>
      <c r="BT21731" s="10"/>
      <c r="BU21731" s="10"/>
    </row>
    <row r="21732" spans="68:73">
      <c r="BP21732" s="8"/>
      <c r="BQ21732" s="8"/>
      <c r="BR21732" s="8"/>
      <c r="BS21732" s="8"/>
      <c r="BT21732" s="8"/>
      <c r="BU21732" s="8"/>
    </row>
    <row r="21733" spans="68:73">
      <c r="BP21733" s="10"/>
      <c r="BQ21733" s="10"/>
      <c r="BR21733" s="10"/>
      <c r="BS21733" s="10"/>
      <c r="BT21733" s="10"/>
      <c r="BU21733" s="10"/>
    </row>
    <row r="21734" spans="68:73">
      <c r="BP21734" s="8"/>
      <c r="BQ21734" s="8"/>
      <c r="BR21734" s="8"/>
      <c r="BS21734" s="8"/>
      <c r="BT21734" s="8"/>
      <c r="BU21734" s="8"/>
    </row>
    <row r="21735" spans="68:73">
      <c r="BP21735" s="10"/>
      <c r="BQ21735" s="10"/>
      <c r="BR21735" s="10"/>
      <c r="BS21735" s="10"/>
      <c r="BT21735" s="10"/>
      <c r="BU21735" s="10"/>
    </row>
    <row r="21736" spans="68:73">
      <c r="BP21736" s="8"/>
      <c r="BQ21736" s="8"/>
      <c r="BR21736" s="8"/>
      <c r="BS21736" s="8"/>
      <c r="BT21736" s="8"/>
      <c r="BU21736" s="8"/>
    </row>
    <row r="21737" spans="68:73">
      <c r="BP21737" s="10"/>
      <c r="BQ21737" s="10"/>
      <c r="BR21737" s="10"/>
      <c r="BS21737" s="10"/>
      <c r="BT21737" s="10"/>
      <c r="BU21737" s="10"/>
    </row>
    <row r="21738" spans="68:73">
      <c r="BP21738" s="8"/>
      <c r="BQ21738" s="8"/>
      <c r="BR21738" s="8"/>
      <c r="BS21738" s="8"/>
      <c r="BT21738" s="8"/>
      <c r="BU21738" s="8"/>
    </row>
    <row r="21739" spans="68:73">
      <c r="BP21739" s="10"/>
      <c r="BQ21739" s="10"/>
      <c r="BR21739" s="10"/>
      <c r="BS21739" s="10"/>
      <c r="BT21739" s="10"/>
      <c r="BU21739" s="10"/>
    </row>
    <row r="21740" spans="68:73">
      <c r="BP21740" s="8"/>
      <c r="BQ21740" s="8"/>
      <c r="BR21740" s="8"/>
      <c r="BS21740" s="8"/>
      <c r="BT21740" s="8"/>
      <c r="BU21740" s="8"/>
    </row>
    <row r="21741" spans="68:73">
      <c r="BP21741" s="10"/>
      <c r="BQ21741" s="10"/>
      <c r="BR21741" s="10"/>
      <c r="BS21741" s="10"/>
      <c r="BT21741" s="10"/>
      <c r="BU21741" s="10"/>
    </row>
    <row r="21742" spans="68:73">
      <c r="BP21742" s="8"/>
      <c r="BQ21742" s="8"/>
      <c r="BR21742" s="8"/>
      <c r="BS21742" s="8"/>
      <c r="BT21742" s="8"/>
      <c r="BU21742" s="8"/>
    </row>
    <row r="21743" spans="68:73">
      <c r="BP21743" s="10"/>
      <c r="BQ21743" s="10"/>
      <c r="BR21743" s="10"/>
      <c r="BS21743" s="10"/>
      <c r="BT21743" s="10"/>
      <c r="BU21743" s="10"/>
    </row>
    <row r="21744" spans="68:73">
      <c r="BP21744" s="8"/>
      <c r="BQ21744" s="8"/>
      <c r="BR21744" s="8"/>
      <c r="BS21744" s="8"/>
      <c r="BT21744" s="8"/>
      <c r="BU21744" s="8"/>
    </row>
    <row r="21745" spans="68:73">
      <c r="BP21745" s="10"/>
      <c r="BQ21745" s="10"/>
      <c r="BR21745" s="10"/>
      <c r="BS21745" s="10"/>
      <c r="BT21745" s="10"/>
      <c r="BU21745" s="10"/>
    </row>
    <row r="21746" spans="68:73">
      <c r="BP21746" s="8"/>
      <c r="BQ21746" s="8"/>
      <c r="BR21746" s="8"/>
      <c r="BS21746" s="8"/>
      <c r="BT21746" s="8"/>
      <c r="BU21746" s="8"/>
    </row>
    <row r="21747" spans="68:73">
      <c r="BP21747" s="10"/>
      <c r="BQ21747" s="10"/>
      <c r="BR21747" s="10"/>
      <c r="BS21747" s="10"/>
      <c r="BT21747" s="10"/>
      <c r="BU21747" s="10"/>
    </row>
    <row r="21748" spans="68:73">
      <c r="BP21748" s="8"/>
      <c r="BQ21748" s="8"/>
      <c r="BR21748" s="8"/>
      <c r="BS21748" s="8"/>
      <c r="BT21748" s="8"/>
      <c r="BU21748" s="8"/>
    </row>
    <row r="21749" spans="68:73">
      <c r="BP21749" s="10"/>
      <c r="BQ21749" s="10"/>
      <c r="BR21749" s="10"/>
      <c r="BS21749" s="10"/>
      <c r="BT21749" s="10"/>
      <c r="BU21749" s="10"/>
    </row>
    <row r="21750" spans="68:73">
      <c r="BP21750" s="8"/>
      <c r="BQ21750" s="8"/>
      <c r="BR21750" s="8"/>
      <c r="BS21750" s="8"/>
      <c r="BT21750" s="8"/>
      <c r="BU21750" s="8"/>
    </row>
    <row r="21751" spans="68:73">
      <c r="BP21751" s="10"/>
      <c r="BQ21751" s="10"/>
      <c r="BR21751" s="10"/>
      <c r="BS21751" s="10"/>
      <c r="BT21751" s="10"/>
      <c r="BU21751" s="10"/>
    </row>
    <row r="21752" spans="68:73">
      <c r="BP21752" s="8"/>
      <c r="BQ21752" s="8"/>
      <c r="BR21752" s="8"/>
      <c r="BS21752" s="8"/>
      <c r="BT21752" s="8"/>
      <c r="BU21752" s="8"/>
    </row>
    <row r="21753" spans="68:73">
      <c r="BP21753" s="10"/>
      <c r="BQ21753" s="10"/>
      <c r="BR21753" s="10"/>
      <c r="BS21753" s="10"/>
      <c r="BT21753" s="10"/>
      <c r="BU21753" s="10"/>
    </row>
    <row r="21754" spans="68:73">
      <c r="BP21754" s="8"/>
      <c r="BQ21754" s="8"/>
      <c r="BR21754" s="8"/>
      <c r="BS21754" s="8"/>
      <c r="BT21754" s="8"/>
      <c r="BU21754" s="8"/>
    </row>
    <row r="21755" spans="68:73">
      <c r="BP21755" s="10"/>
      <c r="BQ21755" s="10"/>
      <c r="BR21755" s="10"/>
      <c r="BS21755" s="10"/>
      <c r="BT21755" s="10"/>
      <c r="BU21755" s="10"/>
    </row>
    <row r="21756" spans="68:73">
      <c r="BP21756" s="8"/>
      <c r="BQ21756" s="8"/>
      <c r="BR21756" s="8"/>
      <c r="BS21756" s="8"/>
      <c r="BT21756" s="8"/>
      <c r="BU21756" s="8"/>
    </row>
    <row r="21757" spans="68:73">
      <c r="BP21757" s="10"/>
      <c r="BQ21757" s="10"/>
      <c r="BR21757" s="10"/>
      <c r="BS21757" s="10"/>
      <c r="BT21757" s="10"/>
      <c r="BU21757" s="10"/>
    </row>
    <row r="21758" spans="68:73">
      <c r="BP21758" s="8"/>
      <c r="BQ21758" s="8"/>
      <c r="BR21758" s="8"/>
      <c r="BS21758" s="8"/>
      <c r="BT21758" s="8"/>
      <c r="BU21758" s="8"/>
    </row>
    <row r="21759" spans="68:73">
      <c r="BP21759" s="10"/>
      <c r="BQ21759" s="10"/>
      <c r="BR21759" s="10"/>
      <c r="BS21759" s="10"/>
      <c r="BT21759" s="10"/>
      <c r="BU21759" s="10"/>
    </row>
    <row r="21760" spans="68:73">
      <c r="BP21760" s="8"/>
      <c r="BQ21760" s="8"/>
      <c r="BR21760" s="8"/>
      <c r="BS21760" s="8"/>
      <c r="BT21760" s="8"/>
      <c r="BU21760" s="8"/>
    </row>
    <row r="21761" spans="68:73">
      <c r="BP21761" s="10"/>
      <c r="BQ21761" s="10"/>
      <c r="BR21761" s="10"/>
      <c r="BS21761" s="10"/>
      <c r="BT21761" s="10"/>
      <c r="BU21761" s="10"/>
    </row>
    <row r="21762" spans="68:73">
      <c r="BP21762" s="8"/>
      <c r="BQ21762" s="8"/>
      <c r="BR21762" s="8"/>
      <c r="BS21762" s="8"/>
      <c r="BT21762" s="8"/>
      <c r="BU21762" s="8"/>
    </row>
    <row r="21763" spans="68:73">
      <c r="BP21763" s="10"/>
      <c r="BQ21763" s="10"/>
      <c r="BR21763" s="10"/>
      <c r="BS21763" s="10"/>
      <c r="BT21763" s="10"/>
      <c r="BU21763" s="10"/>
    </row>
    <row r="21764" spans="68:73">
      <c r="BP21764" s="8"/>
      <c r="BQ21764" s="8"/>
      <c r="BR21764" s="8"/>
      <c r="BS21764" s="8"/>
      <c r="BT21764" s="8"/>
      <c r="BU21764" s="8"/>
    </row>
    <row r="21765" spans="68:73">
      <c r="BP21765" s="10"/>
      <c r="BQ21765" s="10"/>
      <c r="BR21765" s="10"/>
      <c r="BS21765" s="10"/>
      <c r="BT21765" s="10"/>
      <c r="BU21765" s="10"/>
    </row>
    <row r="21766" spans="68:73">
      <c r="BP21766" s="8"/>
      <c r="BQ21766" s="8"/>
      <c r="BR21766" s="8"/>
      <c r="BS21766" s="8"/>
      <c r="BT21766" s="8"/>
      <c r="BU21766" s="8"/>
    </row>
    <row r="21767" spans="68:73">
      <c r="BP21767" s="10"/>
      <c r="BQ21767" s="10"/>
      <c r="BR21767" s="10"/>
      <c r="BS21767" s="10"/>
      <c r="BT21767" s="10"/>
      <c r="BU21767" s="10"/>
    </row>
    <row r="21768" spans="68:73">
      <c r="BP21768" s="8"/>
      <c r="BQ21768" s="8"/>
      <c r="BR21768" s="8"/>
      <c r="BS21768" s="8"/>
      <c r="BT21768" s="8"/>
      <c r="BU21768" s="8"/>
    </row>
    <row r="21769" spans="68:73">
      <c r="BP21769" s="10"/>
      <c r="BQ21769" s="10"/>
      <c r="BR21769" s="10"/>
      <c r="BS21769" s="10"/>
      <c r="BT21769" s="10"/>
      <c r="BU21769" s="10"/>
    </row>
    <row r="21770" spans="68:73">
      <c r="BP21770" s="8"/>
      <c r="BQ21770" s="8"/>
      <c r="BR21770" s="8"/>
      <c r="BS21770" s="8"/>
      <c r="BT21770" s="8"/>
      <c r="BU21770" s="8"/>
    </row>
    <row r="21771" spans="68:73">
      <c r="BP21771" s="10"/>
      <c r="BQ21771" s="10"/>
      <c r="BR21771" s="10"/>
      <c r="BS21771" s="10"/>
      <c r="BT21771" s="10"/>
      <c r="BU21771" s="10"/>
    </row>
    <row r="21772" spans="68:73">
      <c r="BP21772" s="8"/>
      <c r="BQ21772" s="8"/>
      <c r="BR21772" s="8"/>
      <c r="BS21772" s="8"/>
      <c r="BT21772" s="8"/>
      <c r="BU21772" s="8"/>
    </row>
    <row r="21773" spans="68:73">
      <c r="BP21773" s="10"/>
      <c r="BQ21773" s="10"/>
      <c r="BR21773" s="10"/>
      <c r="BS21773" s="10"/>
      <c r="BT21773" s="10"/>
      <c r="BU21773" s="10"/>
    </row>
    <row r="21774" spans="68:73">
      <c r="BP21774" s="8"/>
      <c r="BQ21774" s="8"/>
      <c r="BR21774" s="8"/>
      <c r="BS21774" s="8"/>
      <c r="BT21774" s="8"/>
      <c r="BU21774" s="8"/>
    </row>
    <row r="21775" spans="68:73">
      <c r="BP21775" s="10"/>
      <c r="BQ21775" s="10"/>
      <c r="BR21775" s="10"/>
      <c r="BS21775" s="10"/>
      <c r="BT21775" s="10"/>
      <c r="BU21775" s="10"/>
    </row>
    <row r="21776" spans="68:73">
      <c r="BP21776" s="8"/>
      <c r="BQ21776" s="8"/>
      <c r="BR21776" s="8"/>
      <c r="BS21776" s="8"/>
      <c r="BT21776" s="8"/>
      <c r="BU21776" s="8"/>
    </row>
    <row r="21777" spans="68:73">
      <c r="BP21777" s="10"/>
      <c r="BQ21777" s="10"/>
      <c r="BR21777" s="10"/>
      <c r="BS21777" s="10"/>
      <c r="BT21777" s="10"/>
      <c r="BU21777" s="10"/>
    </row>
    <row r="21778" spans="68:73">
      <c r="BP21778" s="8"/>
      <c r="BQ21778" s="8"/>
      <c r="BR21778" s="8"/>
      <c r="BS21778" s="8"/>
      <c r="BT21778" s="8"/>
      <c r="BU21778" s="8"/>
    </row>
    <row r="21779" spans="68:73">
      <c r="BP21779" s="10"/>
      <c r="BQ21779" s="10"/>
      <c r="BR21779" s="10"/>
      <c r="BS21779" s="10"/>
      <c r="BT21779" s="10"/>
      <c r="BU21779" s="10"/>
    </row>
    <row r="21780" spans="68:73">
      <c r="BP21780" s="8"/>
      <c r="BQ21780" s="8"/>
      <c r="BR21780" s="8"/>
      <c r="BS21780" s="8"/>
      <c r="BT21780" s="8"/>
      <c r="BU21780" s="8"/>
    </row>
    <row r="21781" spans="68:73">
      <c r="BP21781" s="10"/>
      <c r="BQ21781" s="10"/>
      <c r="BR21781" s="10"/>
      <c r="BS21781" s="10"/>
      <c r="BT21781" s="10"/>
      <c r="BU21781" s="10"/>
    </row>
    <row r="21782" spans="68:73">
      <c r="BP21782" s="8"/>
      <c r="BQ21782" s="8"/>
      <c r="BR21782" s="8"/>
      <c r="BS21782" s="8"/>
      <c r="BT21782" s="8"/>
      <c r="BU21782" s="8"/>
    </row>
    <row r="21783" spans="68:73">
      <c r="BP21783" s="10"/>
      <c r="BQ21783" s="10"/>
      <c r="BR21783" s="10"/>
      <c r="BS21783" s="10"/>
      <c r="BT21783" s="10"/>
      <c r="BU21783" s="10"/>
    </row>
    <row r="21784" spans="68:73">
      <c r="BP21784" s="8"/>
      <c r="BQ21784" s="8"/>
      <c r="BR21784" s="8"/>
      <c r="BS21784" s="8"/>
      <c r="BT21784" s="8"/>
      <c r="BU21784" s="8"/>
    </row>
    <row r="21785" spans="68:73">
      <c r="BP21785" s="10"/>
      <c r="BQ21785" s="10"/>
      <c r="BR21785" s="10"/>
      <c r="BS21785" s="10"/>
      <c r="BT21785" s="10"/>
      <c r="BU21785" s="10"/>
    </row>
    <row r="21786" spans="68:73">
      <c r="BP21786" s="8"/>
      <c r="BQ21786" s="8"/>
      <c r="BR21786" s="8"/>
      <c r="BS21786" s="8"/>
      <c r="BT21786" s="8"/>
      <c r="BU21786" s="8"/>
    </row>
    <row r="21787" spans="68:73">
      <c r="BP21787" s="10"/>
      <c r="BQ21787" s="10"/>
      <c r="BR21787" s="10"/>
      <c r="BS21787" s="10"/>
      <c r="BT21787" s="10"/>
      <c r="BU21787" s="10"/>
    </row>
    <row r="21788" spans="68:73">
      <c r="BP21788" s="8"/>
      <c r="BQ21788" s="8"/>
      <c r="BR21788" s="8"/>
      <c r="BS21788" s="8"/>
      <c r="BT21788" s="8"/>
      <c r="BU21788" s="8"/>
    </row>
    <row r="21789" spans="68:73">
      <c r="BP21789" s="10"/>
      <c r="BQ21789" s="10"/>
      <c r="BR21789" s="10"/>
      <c r="BS21789" s="10"/>
      <c r="BT21789" s="10"/>
      <c r="BU21789" s="10"/>
    </row>
    <row r="21790" spans="68:73">
      <c r="BP21790" s="8"/>
      <c r="BQ21790" s="8"/>
      <c r="BR21790" s="8"/>
      <c r="BS21790" s="8"/>
      <c r="BT21790" s="8"/>
      <c r="BU21790" s="8"/>
    </row>
    <row r="21791" spans="68:73">
      <c r="BP21791" s="10"/>
      <c r="BQ21791" s="10"/>
      <c r="BR21791" s="10"/>
      <c r="BS21791" s="10"/>
      <c r="BT21791" s="10"/>
      <c r="BU21791" s="10"/>
    </row>
    <row r="21792" spans="68:73">
      <c r="BP21792" s="8"/>
      <c r="BQ21792" s="8"/>
      <c r="BR21792" s="8"/>
      <c r="BS21792" s="8"/>
      <c r="BT21792" s="8"/>
      <c r="BU21792" s="8"/>
    </row>
    <row r="21793" spans="68:73">
      <c r="BP21793" s="10"/>
      <c r="BQ21793" s="10"/>
      <c r="BR21793" s="10"/>
      <c r="BS21793" s="10"/>
      <c r="BT21793" s="10"/>
      <c r="BU21793" s="10"/>
    </row>
    <row r="21794" spans="68:73">
      <c r="BP21794" s="8"/>
      <c r="BQ21794" s="8"/>
      <c r="BR21794" s="8"/>
      <c r="BS21794" s="8"/>
      <c r="BT21794" s="8"/>
      <c r="BU21794" s="8"/>
    </row>
    <row r="21795" spans="68:73">
      <c r="BP21795" s="10"/>
      <c r="BQ21795" s="10"/>
      <c r="BR21795" s="10"/>
      <c r="BS21795" s="10"/>
      <c r="BT21795" s="10"/>
      <c r="BU21795" s="10"/>
    </row>
    <row r="21796" spans="68:73">
      <c r="BP21796" s="8"/>
      <c r="BQ21796" s="8"/>
      <c r="BR21796" s="8"/>
      <c r="BS21796" s="8"/>
      <c r="BT21796" s="8"/>
      <c r="BU21796" s="8"/>
    </row>
    <row r="21797" spans="68:73">
      <c r="BP21797" s="10"/>
      <c r="BQ21797" s="10"/>
      <c r="BR21797" s="10"/>
      <c r="BS21797" s="10"/>
      <c r="BT21797" s="10"/>
      <c r="BU21797" s="10"/>
    </row>
    <row r="21798" spans="68:73">
      <c r="BP21798" s="8"/>
      <c r="BQ21798" s="8"/>
      <c r="BR21798" s="8"/>
      <c r="BS21798" s="8"/>
      <c r="BT21798" s="8"/>
      <c r="BU21798" s="8"/>
    </row>
    <row r="21799" spans="68:73">
      <c r="BP21799" s="10"/>
      <c r="BQ21799" s="10"/>
      <c r="BR21799" s="10"/>
      <c r="BS21799" s="10"/>
      <c r="BT21799" s="10"/>
      <c r="BU21799" s="10"/>
    </row>
    <row r="21800" spans="68:73">
      <c r="BP21800" s="8"/>
      <c r="BQ21800" s="8"/>
      <c r="BR21800" s="8"/>
      <c r="BS21800" s="8"/>
      <c r="BT21800" s="8"/>
      <c r="BU21800" s="8"/>
    </row>
    <row r="21801" spans="68:73">
      <c r="BP21801" s="10"/>
      <c r="BQ21801" s="10"/>
      <c r="BR21801" s="10"/>
      <c r="BS21801" s="10"/>
      <c r="BT21801" s="10"/>
      <c r="BU21801" s="10"/>
    </row>
    <row r="21802" spans="68:73">
      <c r="BP21802" s="8"/>
      <c r="BQ21802" s="8"/>
      <c r="BR21802" s="8"/>
      <c r="BS21802" s="8"/>
      <c r="BT21802" s="8"/>
      <c r="BU21802" s="8"/>
    </row>
    <row r="21803" spans="68:73">
      <c r="BP21803" s="10"/>
      <c r="BQ21803" s="10"/>
      <c r="BR21803" s="10"/>
      <c r="BS21803" s="10"/>
      <c r="BT21803" s="10"/>
      <c r="BU21803" s="10"/>
    </row>
    <row r="21804" spans="68:73">
      <c r="BP21804" s="8"/>
      <c r="BQ21804" s="8"/>
      <c r="BR21804" s="8"/>
      <c r="BS21804" s="8"/>
      <c r="BT21804" s="8"/>
      <c r="BU21804" s="8"/>
    </row>
    <row r="21805" spans="68:73">
      <c r="BP21805" s="10"/>
      <c r="BQ21805" s="10"/>
      <c r="BR21805" s="10"/>
      <c r="BS21805" s="10"/>
      <c r="BT21805" s="10"/>
      <c r="BU21805" s="10"/>
    </row>
    <row r="21806" spans="68:73">
      <c r="BP21806" s="8"/>
      <c r="BQ21806" s="8"/>
      <c r="BR21806" s="8"/>
      <c r="BS21806" s="8"/>
      <c r="BT21806" s="8"/>
      <c r="BU21806" s="8"/>
    </row>
    <row r="21807" spans="68:73">
      <c r="BP21807" s="10"/>
      <c r="BQ21807" s="10"/>
      <c r="BR21807" s="10"/>
      <c r="BS21807" s="10"/>
      <c r="BT21807" s="10"/>
      <c r="BU21807" s="10"/>
    </row>
    <row r="21808" spans="68:73">
      <c r="BP21808" s="8"/>
      <c r="BQ21808" s="8"/>
      <c r="BR21808" s="8"/>
      <c r="BS21808" s="8"/>
      <c r="BT21808" s="8"/>
      <c r="BU21808" s="8"/>
    </row>
    <row r="21809" spans="68:73">
      <c r="BP21809" s="10"/>
      <c r="BQ21809" s="10"/>
      <c r="BR21809" s="10"/>
      <c r="BS21809" s="10"/>
      <c r="BT21809" s="10"/>
      <c r="BU21809" s="10"/>
    </row>
    <row r="21810" spans="68:73">
      <c r="BP21810" s="8"/>
      <c r="BQ21810" s="8"/>
      <c r="BR21810" s="8"/>
      <c r="BS21810" s="8"/>
      <c r="BT21810" s="8"/>
      <c r="BU21810" s="8"/>
    </row>
    <row r="21811" spans="68:73">
      <c r="BP21811" s="10"/>
      <c r="BQ21811" s="10"/>
      <c r="BR21811" s="10"/>
      <c r="BS21811" s="10"/>
      <c r="BT21811" s="10"/>
      <c r="BU21811" s="10"/>
    </row>
    <row r="21812" spans="68:73">
      <c r="BP21812" s="8"/>
      <c r="BQ21812" s="8"/>
      <c r="BR21812" s="8"/>
      <c r="BS21812" s="8"/>
      <c r="BT21812" s="8"/>
      <c r="BU21812" s="8"/>
    </row>
    <row r="21813" spans="68:73">
      <c r="BP21813" s="10"/>
      <c r="BQ21813" s="10"/>
      <c r="BR21813" s="10"/>
      <c r="BS21813" s="10"/>
      <c r="BT21813" s="10"/>
      <c r="BU21813" s="10"/>
    </row>
    <row r="21814" spans="68:73">
      <c r="BP21814" s="8"/>
      <c r="BQ21814" s="8"/>
      <c r="BR21814" s="8"/>
      <c r="BS21814" s="8"/>
      <c r="BT21814" s="8"/>
      <c r="BU21814" s="8"/>
    </row>
    <row r="21815" spans="68:73">
      <c r="BP21815" s="10"/>
      <c r="BQ21815" s="10"/>
      <c r="BR21815" s="10"/>
      <c r="BS21815" s="10"/>
      <c r="BT21815" s="10"/>
      <c r="BU21815" s="10"/>
    </row>
    <row r="21816" spans="68:73">
      <c r="BP21816" s="8"/>
      <c r="BQ21816" s="8"/>
      <c r="BR21816" s="8"/>
      <c r="BS21816" s="8"/>
      <c r="BT21816" s="8"/>
      <c r="BU21816" s="8"/>
    </row>
    <row r="21817" spans="68:73">
      <c r="BP21817" s="10"/>
      <c r="BQ21817" s="10"/>
      <c r="BR21817" s="10"/>
      <c r="BS21817" s="10"/>
      <c r="BT21817" s="10"/>
      <c r="BU21817" s="10"/>
    </row>
    <row r="21818" spans="68:73">
      <c r="BP21818" s="8"/>
      <c r="BQ21818" s="8"/>
      <c r="BR21818" s="8"/>
      <c r="BS21818" s="8"/>
      <c r="BT21818" s="8"/>
      <c r="BU21818" s="8"/>
    </row>
    <row r="21819" spans="68:73">
      <c r="BP21819" s="10"/>
      <c r="BQ21819" s="10"/>
      <c r="BR21819" s="10"/>
      <c r="BS21819" s="10"/>
      <c r="BT21819" s="10"/>
      <c r="BU21819" s="10"/>
    </row>
    <row r="21820" spans="68:73">
      <c r="BP21820" s="8"/>
      <c r="BQ21820" s="8"/>
      <c r="BR21820" s="8"/>
      <c r="BS21820" s="8"/>
      <c r="BT21820" s="8"/>
      <c r="BU21820" s="8"/>
    </row>
    <row r="21821" spans="68:73">
      <c r="BP21821" s="10"/>
      <c r="BQ21821" s="10"/>
      <c r="BR21821" s="10"/>
      <c r="BS21821" s="10"/>
      <c r="BT21821" s="10"/>
      <c r="BU21821" s="10"/>
    </row>
    <row r="21822" spans="68:73">
      <c r="BP21822" s="8"/>
      <c r="BQ21822" s="8"/>
      <c r="BR21822" s="8"/>
      <c r="BS21822" s="8"/>
      <c r="BT21822" s="8"/>
      <c r="BU21822" s="8"/>
    </row>
    <row r="21823" spans="68:73">
      <c r="BP21823" s="10"/>
      <c r="BQ21823" s="10"/>
      <c r="BR21823" s="10"/>
      <c r="BS21823" s="10"/>
      <c r="BT21823" s="10"/>
      <c r="BU21823" s="10"/>
    </row>
    <row r="21824" spans="68:73">
      <c r="BP21824" s="8"/>
      <c r="BQ21824" s="8"/>
      <c r="BR21824" s="8"/>
      <c r="BS21824" s="8"/>
      <c r="BT21824" s="8"/>
      <c r="BU21824" s="8"/>
    </row>
    <row r="21825" spans="68:73">
      <c r="BP21825" s="10"/>
      <c r="BQ21825" s="10"/>
      <c r="BR21825" s="10"/>
      <c r="BS21825" s="10"/>
      <c r="BT21825" s="10"/>
      <c r="BU21825" s="10"/>
    </row>
    <row r="21826" spans="68:73">
      <c r="BP21826" s="8"/>
      <c r="BQ21826" s="8"/>
      <c r="BR21826" s="8"/>
      <c r="BS21826" s="8"/>
      <c r="BT21826" s="8"/>
      <c r="BU21826" s="8"/>
    </row>
    <row r="21827" spans="68:73">
      <c r="BP21827" s="10"/>
      <c r="BQ21827" s="10"/>
      <c r="BR21827" s="10"/>
      <c r="BS21827" s="10"/>
      <c r="BT21827" s="10"/>
      <c r="BU21827" s="10"/>
    </row>
    <row r="21828" spans="68:73">
      <c r="BP21828" s="8"/>
      <c r="BQ21828" s="8"/>
      <c r="BR21828" s="8"/>
      <c r="BS21828" s="8"/>
      <c r="BT21828" s="8"/>
      <c r="BU21828" s="8"/>
    </row>
    <row r="21829" spans="68:73">
      <c r="BP21829" s="10"/>
      <c r="BQ21829" s="10"/>
      <c r="BR21829" s="10"/>
      <c r="BS21829" s="10"/>
      <c r="BT21829" s="10"/>
      <c r="BU21829" s="10"/>
    </row>
    <row r="21830" spans="68:73">
      <c r="BP21830" s="8"/>
      <c r="BQ21830" s="8"/>
      <c r="BR21830" s="8"/>
      <c r="BS21830" s="8"/>
      <c r="BT21830" s="8"/>
      <c r="BU21830" s="8"/>
    </row>
    <row r="21831" spans="68:73">
      <c r="BP21831" s="10"/>
      <c r="BQ21831" s="10"/>
      <c r="BR21831" s="10"/>
      <c r="BS21831" s="10"/>
      <c r="BT21831" s="10"/>
      <c r="BU21831" s="10"/>
    </row>
    <row r="21832" spans="68:73">
      <c r="BP21832" s="8"/>
      <c r="BQ21832" s="8"/>
      <c r="BR21832" s="8"/>
      <c r="BS21832" s="8"/>
      <c r="BT21832" s="8"/>
      <c r="BU21832" s="8"/>
    </row>
    <row r="21833" spans="68:73">
      <c r="BP21833" s="10"/>
      <c r="BQ21833" s="10"/>
      <c r="BR21833" s="10"/>
      <c r="BS21833" s="10"/>
      <c r="BT21833" s="10"/>
      <c r="BU21833" s="10"/>
    </row>
    <row r="21834" spans="68:73">
      <c r="BP21834" s="8"/>
      <c r="BQ21834" s="8"/>
      <c r="BR21834" s="8"/>
      <c r="BS21834" s="8"/>
      <c r="BT21834" s="8"/>
      <c r="BU21834" s="8"/>
    </row>
    <row r="21835" spans="68:73">
      <c r="BP21835" s="10"/>
      <c r="BQ21835" s="10"/>
      <c r="BR21835" s="10"/>
      <c r="BS21835" s="10"/>
      <c r="BT21835" s="10"/>
      <c r="BU21835" s="10"/>
    </row>
    <row r="21836" spans="68:73">
      <c r="BP21836" s="8"/>
      <c r="BQ21836" s="8"/>
      <c r="BR21836" s="8"/>
      <c r="BS21836" s="8"/>
      <c r="BT21836" s="8"/>
      <c r="BU21836" s="8"/>
    </row>
    <row r="21837" spans="68:73">
      <c r="BP21837" s="10"/>
      <c r="BQ21837" s="10"/>
      <c r="BR21837" s="10"/>
      <c r="BS21837" s="10"/>
      <c r="BT21837" s="10"/>
      <c r="BU21837" s="10"/>
    </row>
    <row r="21838" spans="68:73">
      <c r="BP21838" s="8"/>
      <c r="BQ21838" s="8"/>
      <c r="BR21838" s="8"/>
      <c r="BS21838" s="8"/>
      <c r="BT21838" s="8"/>
      <c r="BU21838" s="8"/>
    </row>
    <row r="21839" spans="68:73">
      <c r="BP21839" s="10"/>
      <c r="BQ21839" s="10"/>
      <c r="BR21839" s="10"/>
      <c r="BS21839" s="10"/>
      <c r="BT21839" s="10"/>
      <c r="BU21839" s="10"/>
    </row>
    <row r="21840" spans="68:73">
      <c r="BP21840" s="8"/>
      <c r="BQ21840" s="8"/>
      <c r="BR21840" s="8"/>
      <c r="BS21840" s="8"/>
      <c r="BT21840" s="8"/>
      <c r="BU21840" s="8"/>
    </row>
    <row r="21841" spans="68:73">
      <c r="BP21841" s="10"/>
      <c r="BQ21841" s="10"/>
      <c r="BR21841" s="10"/>
      <c r="BS21841" s="10"/>
      <c r="BT21841" s="10"/>
      <c r="BU21841" s="10"/>
    </row>
    <row r="21842" spans="68:73">
      <c r="BP21842" s="8"/>
      <c r="BQ21842" s="8"/>
      <c r="BR21842" s="8"/>
      <c r="BS21842" s="8"/>
      <c r="BT21842" s="8"/>
      <c r="BU21842" s="8"/>
    </row>
    <row r="21843" spans="68:73">
      <c r="BP21843" s="10"/>
      <c r="BQ21843" s="10"/>
      <c r="BR21843" s="10"/>
      <c r="BS21843" s="10"/>
      <c r="BT21843" s="10"/>
      <c r="BU21843" s="10"/>
    </row>
    <row r="21844" spans="68:73">
      <c r="BP21844" s="8"/>
      <c r="BQ21844" s="8"/>
      <c r="BR21844" s="8"/>
      <c r="BS21844" s="8"/>
      <c r="BT21844" s="8"/>
      <c r="BU21844" s="8"/>
    </row>
    <row r="21845" spans="68:73">
      <c r="BP21845" s="10"/>
      <c r="BQ21845" s="10"/>
      <c r="BR21845" s="10"/>
      <c r="BS21845" s="10"/>
      <c r="BT21845" s="10"/>
      <c r="BU21845" s="10"/>
    </row>
    <row r="21846" spans="68:73">
      <c r="BP21846" s="8"/>
      <c r="BQ21846" s="8"/>
      <c r="BR21846" s="8"/>
      <c r="BS21846" s="8"/>
      <c r="BT21846" s="8"/>
      <c r="BU21846" s="8"/>
    </row>
    <row r="21847" spans="68:73">
      <c r="BP21847" s="10"/>
      <c r="BQ21847" s="10"/>
      <c r="BR21847" s="10"/>
      <c r="BS21847" s="10"/>
      <c r="BT21847" s="10"/>
      <c r="BU21847" s="10"/>
    </row>
    <row r="21848" spans="68:73">
      <c r="BP21848" s="8"/>
      <c r="BQ21848" s="8"/>
      <c r="BR21848" s="8"/>
      <c r="BS21848" s="8"/>
      <c r="BT21848" s="8"/>
      <c r="BU21848" s="8"/>
    </row>
    <row r="21849" spans="68:73">
      <c r="BP21849" s="10"/>
      <c r="BQ21849" s="10"/>
      <c r="BR21849" s="10"/>
      <c r="BS21849" s="10"/>
      <c r="BT21849" s="10"/>
      <c r="BU21849" s="10"/>
    </row>
    <row r="21850" spans="68:73">
      <c r="BP21850" s="8"/>
      <c r="BQ21850" s="8"/>
      <c r="BR21850" s="8"/>
      <c r="BS21850" s="8"/>
      <c r="BT21850" s="8"/>
      <c r="BU21850" s="8"/>
    </row>
    <row r="21851" spans="68:73">
      <c r="BP21851" s="10"/>
      <c r="BQ21851" s="10"/>
      <c r="BR21851" s="10"/>
      <c r="BS21851" s="10"/>
      <c r="BT21851" s="10"/>
      <c r="BU21851" s="10"/>
    </row>
    <row r="21852" spans="68:73">
      <c r="BP21852" s="8"/>
      <c r="BQ21852" s="8"/>
      <c r="BR21852" s="8"/>
      <c r="BS21852" s="8"/>
      <c r="BT21852" s="8"/>
      <c r="BU21852" s="8"/>
    </row>
    <row r="21853" spans="68:73">
      <c r="BP21853" s="10"/>
      <c r="BQ21853" s="10"/>
      <c r="BR21853" s="10"/>
      <c r="BS21853" s="10"/>
      <c r="BT21853" s="10"/>
      <c r="BU21853" s="10"/>
    </row>
    <row r="21854" spans="68:73">
      <c r="BP21854" s="8"/>
      <c r="BQ21854" s="8"/>
      <c r="BR21854" s="8"/>
      <c r="BS21854" s="8"/>
      <c r="BT21854" s="8"/>
      <c r="BU21854" s="8"/>
    </row>
    <row r="21855" spans="68:73">
      <c r="BP21855" s="10"/>
      <c r="BQ21855" s="10"/>
      <c r="BR21855" s="10"/>
      <c r="BS21855" s="10"/>
      <c r="BT21855" s="10"/>
      <c r="BU21855" s="10"/>
    </row>
    <row r="21856" spans="68:73">
      <c r="BP21856" s="8"/>
      <c r="BQ21856" s="8"/>
      <c r="BR21856" s="8"/>
      <c r="BS21856" s="8"/>
      <c r="BT21856" s="8"/>
      <c r="BU21856" s="8"/>
    </row>
    <row r="21857" spans="68:73">
      <c r="BP21857" s="10"/>
      <c r="BQ21857" s="10"/>
      <c r="BR21857" s="10"/>
      <c r="BS21857" s="10"/>
      <c r="BT21857" s="10"/>
      <c r="BU21857" s="10"/>
    </row>
    <row r="21858" spans="68:73">
      <c r="BP21858" s="8"/>
      <c r="BQ21858" s="8"/>
      <c r="BR21858" s="8"/>
      <c r="BS21858" s="8"/>
      <c r="BT21858" s="8"/>
      <c r="BU21858" s="8"/>
    </row>
    <row r="21859" spans="68:73">
      <c r="BP21859" s="10"/>
      <c r="BQ21859" s="10"/>
      <c r="BR21859" s="10"/>
      <c r="BS21859" s="10"/>
      <c r="BT21859" s="10"/>
      <c r="BU21859" s="10"/>
    </row>
    <row r="21860" spans="68:73">
      <c r="BP21860" s="8"/>
      <c r="BQ21860" s="8"/>
      <c r="BR21860" s="8"/>
      <c r="BS21860" s="8"/>
      <c r="BT21860" s="8"/>
      <c r="BU21860" s="8"/>
    </row>
    <row r="21861" spans="68:73">
      <c r="BP21861" s="10"/>
      <c r="BQ21861" s="10"/>
      <c r="BR21861" s="10"/>
      <c r="BS21861" s="10"/>
      <c r="BT21861" s="10"/>
      <c r="BU21861" s="10"/>
    </row>
    <row r="21862" spans="68:73">
      <c r="BP21862" s="8"/>
      <c r="BQ21862" s="8"/>
      <c r="BR21862" s="8"/>
      <c r="BS21862" s="8"/>
      <c r="BT21862" s="8"/>
      <c r="BU21862" s="8"/>
    </row>
    <row r="21863" spans="68:73">
      <c r="BP21863" s="10"/>
      <c r="BQ21863" s="10"/>
      <c r="BR21863" s="10"/>
      <c r="BS21863" s="10"/>
      <c r="BT21863" s="10"/>
      <c r="BU21863" s="10"/>
    </row>
    <row r="21864" spans="68:73">
      <c r="BP21864" s="8"/>
      <c r="BQ21864" s="8"/>
      <c r="BR21864" s="8"/>
      <c r="BS21864" s="8"/>
      <c r="BT21864" s="8"/>
      <c r="BU21864" s="8"/>
    </row>
    <row r="21865" spans="68:73">
      <c r="BP21865" s="10"/>
      <c r="BQ21865" s="10"/>
      <c r="BR21865" s="10"/>
      <c r="BS21865" s="10"/>
      <c r="BT21865" s="10"/>
      <c r="BU21865" s="10"/>
    </row>
    <row r="21866" spans="68:73">
      <c r="BP21866" s="8"/>
      <c r="BQ21866" s="8"/>
      <c r="BR21866" s="8"/>
      <c r="BS21866" s="8"/>
      <c r="BT21866" s="8"/>
      <c r="BU21866" s="8"/>
    </row>
    <row r="21867" spans="68:73">
      <c r="BP21867" s="10"/>
      <c r="BQ21867" s="10"/>
      <c r="BR21867" s="10"/>
      <c r="BS21867" s="10"/>
      <c r="BT21867" s="10"/>
      <c r="BU21867" s="10"/>
    </row>
    <row r="21868" spans="68:73">
      <c r="BP21868" s="8"/>
      <c r="BQ21868" s="8"/>
      <c r="BR21868" s="8"/>
      <c r="BS21868" s="8"/>
      <c r="BT21868" s="8"/>
      <c r="BU21868" s="8"/>
    </row>
    <row r="21869" spans="68:73">
      <c r="BP21869" s="10"/>
      <c r="BQ21869" s="10"/>
      <c r="BR21869" s="10"/>
      <c r="BS21869" s="10"/>
      <c r="BT21869" s="10"/>
      <c r="BU21869" s="10"/>
    </row>
    <row r="21870" spans="68:73">
      <c r="BP21870" s="8"/>
      <c r="BQ21870" s="8"/>
      <c r="BR21870" s="8"/>
      <c r="BS21870" s="8"/>
      <c r="BT21870" s="8"/>
      <c r="BU21870" s="8"/>
    </row>
    <row r="21871" spans="68:73">
      <c r="BP21871" s="10"/>
      <c r="BQ21871" s="10"/>
      <c r="BR21871" s="10"/>
      <c r="BS21871" s="10"/>
      <c r="BT21871" s="10"/>
      <c r="BU21871" s="10"/>
    </row>
    <row r="21872" spans="68:73">
      <c r="BP21872" s="8"/>
      <c r="BQ21872" s="8"/>
      <c r="BR21872" s="8"/>
      <c r="BS21872" s="8"/>
      <c r="BT21872" s="8"/>
      <c r="BU21872" s="8"/>
    </row>
    <row r="21873" spans="68:73">
      <c r="BP21873" s="10"/>
      <c r="BQ21873" s="10"/>
      <c r="BR21873" s="10"/>
      <c r="BS21873" s="10"/>
      <c r="BT21873" s="10"/>
      <c r="BU21873" s="10"/>
    </row>
    <row r="21874" spans="68:73">
      <c r="BP21874" s="8"/>
      <c r="BQ21874" s="8"/>
      <c r="BR21874" s="8"/>
      <c r="BS21874" s="8"/>
      <c r="BT21874" s="8"/>
      <c r="BU21874" s="8"/>
    </row>
    <row r="21875" spans="68:73">
      <c r="BP21875" s="10"/>
      <c r="BQ21875" s="10"/>
      <c r="BR21875" s="10"/>
      <c r="BS21875" s="10"/>
      <c r="BT21875" s="10"/>
      <c r="BU21875" s="10"/>
    </row>
    <row r="21876" spans="68:73">
      <c r="BP21876" s="8"/>
      <c r="BQ21876" s="8"/>
      <c r="BR21876" s="8"/>
      <c r="BS21876" s="8"/>
      <c r="BT21876" s="8"/>
      <c r="BU21876" s="8"/>
    </row>
    <row r="21877" spans="68:73">
      <c r="BP21877" s="10"/>
      <c r="BQ21877" s="10"/>
      <c r="BR21877" s="10"/>
      <c r="BS21877" s="10"/>
      <c r="BT21877" s="10"/>
      <c r="BU21877" s="10"/>
    </row>
    <row r="21878" spans="68:73">
      <c r="BP21878" s="8"/>
      <c r="BQ21878" s="8"/>
      <c r="BR21878" s="8"/>
      <c r="BS21878" s="8"/>
      <c r="BT21878" s="8"/>
      <c r="BU21878" s="8"/>
    </row>
    <row r="21879" spans="68:73">
      <c r="BP21879" s="10"/>
      <c r="BQ21879" s="10"/>
      <c r="BR21879" s="10"/>
      <c r="BS21879" s="10"/>
      <c r="BT21879" s="10"/>
      <c r="BU21879" s="10"/>
    </row>
    <row r="21880" spans="68:73">
      <c r="BP21880" s="8"/>
      <c r="BQ21880" s="8"/>
      <c r="BR21880" s="8"/>
      <c r="BS21880" s="8"/>
      <c r="BT21880" s="8"/>
      <c r="BU21880" s="8"/>
    </row>
    <row r="21881" spans="68:73">
      <c r="BP21881" s="10"/>
      <c r="BQ21881" s="10"/>
      <c r="BR21881" s="10"/>
      <c r="BS21881" s="10"/>
      <c r="BT21881" s="10"/>
      <c r="BU21881" s="10"/>
    </row>
    <row r="21882" spans="68:73">
      <c r="BP21882" s="8"/>
      <c r="BQ21882" s="8"/>
      <c r="BR21882" s="8"/>
      <c r="BS21882" s="8"/>
      <c r="BT21882" s="8"/>
      <c r="BU21882" s="8"/>
    </row>
    <row r="21883" spans="68:73">
      <c r="BP21883" s="10"/>
      <c r="BQ21883" s="10"/>
      <c r="BR21883" s="10"/>
      <c r="BS21883" s="10"/>
      <c r="BT21883" s="10"/>
      <c r="BU21883" s="10"/>
    </row>
    <row r="21884" spans="68:73">
      <c r="BP21884" s="8"/>
      <c r="BQ21884" s="8"/>
      <c r="BR21884" s="8"/>
      <c r="BS21884" s="8"/>
      <c r="BT21884" s="8"/>
      <c r="BU21884" s="8"/>
    </row>
    <row r="21885" spans="68:73">
      <c r="BP21885" s="10"/>
      <c r="BQ21885" s="10"/>
      <c r="BR21885" s="10"/>
      <c r="BS21885" s="10"/>
      <c r="BT21885" s="10"/>
      <c r="BU21885" s="10"/>
    </row>
    <row r="21886" spans="68:73">
      <c r="BP21886" s="8"/>
      <c r="BQ21886" s="8"/>
      <c r="BR21886" s="8"/>
      <c r="BS21886" s="8"/>
      <c r="BT21886" s="8"/>
      <c r="BU21886" s="8"/>
    </row>
    <row r="21887" spans="68:73">
      <c r="BP21887" s="10"/>
      <c r="BQ21887" s="10"/>
      <c r="BR21887" s="10"/>
      <c r="BS21887" s="10"/>
      <c r="BT21887" s="10"/>
      <c r="BU21887" s="10"/>
    </row>
    <row r="21888" spans="68:73">
      <c r="BP21888" s="8"/>
      <c r="BQ21888" s="8"/>
      <c r="BR21888" s="8"/>
      <c r="BS21888" s="8"/>
      <c r="BT21888" s="8"/>
      <c r="BU21888" s="8"/>
    </row>
    <row r="21889" spans="68:73">
      <c r="BP21889" s="10"/>
      <c r="BQ21889" s="10"/>
      <c r="BR21889" s="10"/>
      <c r="BS21889" s="10"/>
      <c r="BT21889" s="10"/>
      <c r="BU21889" s="10"/>
    </row>
    <row r="21890" spans="68:73">
      <c r="BP21890" s="8"/>
      <c r="BQ21890" s="8"/>
      <c r="BR21890" s="8"/>
      <c r="BS21890" s="8"/>
      <c r="BT21890" s="8"/>
      <c r="BU21890" s="8"/>
    </row>
    <row r="21891" spans="68:73">
      <c r="BP21891" s="10"/>
      <c r="BQ21891" s="10"/>
      <c r="BR21891" s="10"/>
      <c r="BS21891" s="10"/>
      <c r="BT21891" s="10"/>
      <c r="BU21891" s="10"/>
    </row>
    <row r="21892" spans="68:73">
      <c r="BP21892" s="8"/>
      <c r="BQ21892" s="8"/>
      <c r="BR21892" s="8"/>
      <c r="BS21892" s="8"/>
      <c r="BT21892" s="8"/>
      <c r="BU21892" s="8"/>
    </row>
    <row r="21893" spans="68:73">
      <c r="BP21893" s="10"/>
      <c r="BQ21893" s="10"/>
      <c r="BR21893" s="10"/>
      <c r="BS21893" s="10"/>
      <c r="BT21893" s="10"/>
      <c r="BU21893" s="10"/>
    </row>
    <row r="21894" spans="68:73">
      <c r="BP21894" s="8"/>
      <c r="BQ21894" s="8"/>
      <c r="BR21894" s="8"/>
      <c r="BS21894" s="8"/>
      <c r="BT21894" s="8"/>
      <c r="BU21894" s="8"/>
    </row>
    <row r="21895" spans="68:73">
      <c r="BP21895" s="10"/>
      <c r="BQ21895" s="10"/>
      <c r="BR21895" s="10"/>
      <c r="BS21895" s="10"/>
      <c r="BT21895" s="10"/>
      <c r="BU21895" s="10"/>
    </row>
    <row r="21896" spans="68:73">
      <c r="BP21896" s="8"/>
      <c r="BQ21896" s="8"/>
      <c r="BR21896" s="8"/>
      <c r="BS21896" s="8"/>
      <c r="BT21896" s="8"/>
      <c r="BU21896" s="8"/>
    </row>
    <row r="21897" spans="68:73">
      <c r="BP21897" s="10"/>
      <c r="BQ21897" s="10"/>
      <c r="BR21897" s="10"/>
      <c r="BS21897" s="10"/>
      <c r="BT21897" s="10"/>
      <c r="BU21897" s="10"/>
    </row>
    <row r="21898" spans="68:73">
      <c r="BP21898" s="8"/>
      <c r="BQ21898" s="8"/>
      <c r="BR21898" s="8"/>
      <c r="BS21898" s="8"/>
      <c r="BT21898" s="8"/>
      <c r="BU21898" s="8"/>
    </row>
    <row r="21899" spans="68:73">
      <c r="BP21899" s="10"/>
      <c r="BQ21899" s="10"/>
      <c r="BR21899" s="10"/>
      <c r="BS21899" s="10"/>
      <c r="BT21899" s="10"/>
      <c r="BU21899" s="10"/>
    </row>
    <row r="21900" spans="68:73">
      <c r="BP21900" s="8"/>
      <c r="BQ21900" s="8"/>
      <c r="BR21900" s="8"/>
      <c r="BS21900" s="8"/>
      <c r="BT21900" s="8"/>
      <c r="BU21900" s="8"/>
    </row>
    <row r="21901" spans="68:73">
      <c r="BP21901" s="10"/>
      <c r="BQ21901" s="10"/>
      <c r="BR21901" s="10"/>
      <c r="BS21901" s="10"/>
      <c r="BT21901" s="10"/>
      <c r="BU21901" s="10"/>
    </row>
    <row r="21902" spans="68:73">
      <c r="BP21902" s="8"/>
      <c r="BQ21902" s="8"/>
      <c r="BR21902" s="8"/>
      <c r="BS21902" s="8"/>
      <c r="BT21902" s="8"/>
      <c r="BU21902" s="8"/>
    </row>
    <row r="21903" spans="68:73">
      <c r="BP21903" s="10"/>
      <c r="BQ21903" s="10"/>
      <c r="BR21903" s="10"/>
      <c r="BS21903" s="10"/>
      <c r="BT21903" s="10"/>
      <c r="BU21903" s="10"/>
    </row>
    <row r="21904" spans="68:73">
      <c r="BP21904" s="8"/>
      <c r="BQ21904" s="8"/>
      <c r="BR21904" s="8"/>
      <c r="BS21904" s="8"/>
      <c r="BT21904" s="8"/>
      <c r="BU21904" s="8"/>
    </row>
    <row r="21905" spans="68:73">
      <c r="BP21905" s="10"/>
      <c r="BQ21905" s="10"/>
      <c r="BR21905" s="10"/>
      <c r="BS21905" s="10"/>
      <c r="BT21905" s="10"/>
      <c r="BU21905" s="10"/>
    </row>
    <row r="21906" spans="68:73">
      <c r="BP21906" s="8"/>
      <c r="BQ21906" s="8"/>
      <c r="BR21906" s="8"/>
      <c r="BS21906" s="8"/>
      <c r="BT21906" s="8"/>
      <c r="BU21906" s="8"/>
    </row>
    <row r="21907" spans="68:73">
      <c r="BP21907" s="10"/>
      <c r="BQ21907" s="10"/>
      <c r="BR21907" s="10"/>
      <c r="BS21907" s="10"/>
      <c r="BT21907" s="10"/>
      <c r="BU21907" s="10"/>
    </row>
    <row r="21908" spans="68:73">
      <c r="BP21908" s="8"/>
      <c r="BQ21908" s="8"/>
      <c r="BR21908" s="8"/>
      <c r="BS21908" s="8"/>
      <c r="BT21908" s="8"/>
      <c r="BU21908" s="8"/>
    </row>
    <row r="21909" spans="68:73">
      <c r="BP21909" s="10"/>
      <c r="BQ21909" s="10"/>
      <c r="BR21909" s="10"/>
      <c r="BS21909" s="10"/>
      <c r="BT21909" s="10"/>
      <c r="BU21909" s="10"/>
    </row>
    <row r="21910" spans="68:73">
      <c r="BP21910" s="8"/>
      <c r="BQ21910" s="8"/>
      <c r="BR21910" s="8"/>
      <c r="BS21910" s="8"/>
      <c r="BT21910" s="8"/>
      <c r="BU21910" s="8"/>
    </row>
    <row r="21911" spans="68:73">
      <c r="BP21911" s="10"/>
      <c r="BQ21911" s="10"/>
      <c r="BR21911" s="10"/>
      <c r="BS21911" s="10"/>
      <c r="BT21911" s="10"/>
      <c r="BU21911" s="10"/>
    </row>
    <row r="21912" spans="68:73">
      <c r="BP21912" s="8"/>
      <c r="BQ21912" s="8"/>
      <c r="BR21912" s="8"/>
      <c r="BS21912" s="8"/>
      <c r="BT21912" s="8"/>
      <c r="BU21912" s="8"/>
    </row>
    <row r="21913" spans="68:73">
      <c r="BP21913" s="10"/>
      <c r="BQ21913" s="10"/>
      <c r="BR21913" s="10"/>
      <c r="BS21913" s="10"/>
      <c r="BT21913" s="10"/>
      <c r="BU21913" s="10"/>
    </row>
    <row r="21914" spans="68:73">
      <c r="BP21914" s="8"/>
      <c r="BQ21914" s="8"/>
      <c r="BR21914" s="8"/>
      <c r="BS21914" s="8"/>
      <c r="BT21914" s="8"/>
      <c r="BU21914" s="8"/>
    </row>
    <row r="21915" spans="68:73">
      <c r="BP21915" s="10"/>
      <c r="BQ21915" s="10"/>
      <c r="BR21915" s="10"/>
      <c r="BS21915" s="10"/>
      <c r="BT21915" s="10"/>
      <c r="BU21915" s="10"/>
    </row>
    <row r="21916" spans="68:73">
      <c r="BP21916" s="8"/>
      <c r="BQ21916" s="8"/>
      <c r="BR21916" s="8"/>
      <c r="BS21916" s="8"/>
      <c r="BT21916" s="8"/>
      <c r="BU21916" s="8"/>
    </row>
    <row r="21917" spans="68:73">
      <c r="BP21917" s="10"/>
      <c r="BQ21917" s="10"/>
      <c r="BR21917" s="10"/>
      <c r="BS21917" s="10"/>
      <c r="BT21917" s="10"/>
      <c r="BU21917" s="10"/>
    </row>
    <row r="21918" spans="68:73">
      <c r="BP21918" s="8"/>
      <c r="BQ21918" s="8"/>
      <c r="BR21918" s="8"/>
      <c r="BS21918" s="8"/>
      <c r="BT21918" s="8"/>
      <c r="BU21918" s="8"/>
    </row>
    <row r="21919" spans="68:73">
      <c r="BP21919" s="10"/>
      <c r="BQ21919" s="10"/>
      <c r="BR21919" s="10"/>
      <c r="BS21919" s="10"/>
      <c r="BT21919" s="10"/>
      <c r="BU21919" s="10"/>
    </row>
    <row r="21920" spans="68:73">
      <c r="BP21920" s="8"/>
      <c r="BQ21920" s="8"/>
      <c r="BR21920" s="8"/>
      <c r="BS21920" s="8"/>
      <c r="BT21920" s="8"/>
      <c r="BU21920" s="8"/>
    </row>
    <row r="21921" spans="68:73">
      <c r="BP21921" s="10"/>
      <c r="BQ21921" s="10"/>
      <c r="BR21921" s="10"/>
      <c r="BS21921" s="10"/>
      <c r="BT21921" s="10"/>
      <c r="BU21921" s="10"/>
    </row>
    <row r="21922" spans="68:73">
      <c r="BP21922" s="8"/>
      <c r="BQ21922" s="8"/>
      <c r="BR21922" s="8"/>
      <c r="BS21922" s="8"/>
      <c r="BT21922" s="8"/>
      <c r="BU21922" s="8"/>
    </row>
    <row r="21923" spans="68:73">
      <c r="BP21923" s="10"/>
      <c r="BQ21923" s="10"/>
      <c r="BR21923" s="10"/>
      <c r="BS21923" s="10"/>
      <c r="BT21923" s="10"/>
      <c r="BU21923" s="10"/>
    </row>
    <row r="21924" spans="68:73">
      <c r="BP21924" s="8"/>
      <c r="BQ21924" s="8"/>
      <c r="BR21924" s="8"/>
      <c r="BS21924" s="8"/>
      <c r="BT21924" s="8"/>
      <c r="BU21924" s="8"/>
    </row>
    <row r="21925" spans="68:73">
      <c r="BP21925" s="10"/>
      <c r="BQ21925" s="10"/>
      <c r="BR21925" s="10"/>
      <c r="BS21925" s="10"/>
      <c r="BT21925" s="10"/>
      <c r="BU21925" s="10"/>
    </row>
    <row r="21926" spans="68:73">
      <c r="BP21926" s="8"/>
      <c r="BQ21926" s="8"/>
      <c r="BR21926" s="8"/>
      <c r="BS21926" s="8"/>
      <c r="BT21926" s="8"/>
      <c r="BU21926" s="8"/>
    </row>
    <row r="21927" spans="68:73">
      <c r="BP21927" s="10"/>
      <c r="BQ21927" s="10"/>
      <c r="BR21927" s="10"/>
      <c r="BS21927" s="10"/>
      <c r="BT21927" s="10"/>
      <c r="BU21927" s="10"/>
    </row>
    <row r="21928" spans="68:73">
      <c r="BP21928" s="8"/>
      <c r="BQ21928" s="8"/>
      <c r="BR21928" s="8"/>
      <c r="BS21928" s="8"/>
      <c r="BT21928" s="8"/>
      <c r="BU21928" s="8"/>
    </row>
    <row r="21929" spans="68:73">
      <c r="BP21929" s="10"/>
      <c r="BQ21929" s="10"/>
      <c r="BR21929" s="10"/>
      <c r="BS21929" s="10"/>
      <c r="BT21929" s="10"/>
      <c r="BU21929" s="10"/>
    </row>
    <row r="21930" spans="68:73">
      <c r="BP21930" s="8"/>
      <c r="BQ21930" s="8"/>
      <c r="BR21930" s="8"/>
      <c r="BS21930" s="8"/>
      <c r="BT21930" s="8"/>
      <c r="BU21930" s="8"/>
    </row>
    <row r="21931" spans="68:73">
      <c r="BP21931" s="10"/>
      <c r="BQ21931" s="10"/>
      <c r="BR21931" s="10"/>
      <c r="BS21931" s="10"/>
      <c r="BT21931" s="10"/>
      <c r="BU21931" s="10"/>
    </row>
    <row r="21932" spans="68:73">
      <c r="BP21932" s="8"/>
      <c r="BQ21932" s="8"/>
      <c r="BR21932" s="8"/>
      <c r="BS21932" s="8"/>
      <c r="BT21932" s="8"/>
      <c r="BU21932" s="8"/>
    </row>
    <row r="21933" spans="68:73">
      <c r="BP21933" s="10"/>
      <c r="BQ21933" s="10"/>
      <c r="BR21933" s="10"/>
      <c r="BS21933" s="10"/>
      <c r="BT21933" s="10"/>
      <c r="BU21933" s="10"/>
    </row>
    <row r="21934" spans="68:73">
      <c r="BP21934" s="8"/>
      <c r="BQ21934" s="8"/>
      <c r="BR21934" s="8"/>
      <c r="BS21934" s="8"/>
      <c r="BT21934" s="8"/>
      <c r="BU21934" s="8"/>
    </row>
    <row r="21935" spans="68:73">
      <c r="BP21935" s="10"/>
      <c r="BQ21935" s="10"/>
      <c r="BR21935" s="10"/>
      <c r="BS21935" s="10"/>
      <c r="BT21935" s="10"/>
      <c r="BU21935" s="10"/>
    </row>
    <row r="21936" spans="68:73">
      <c r="BP21936" s="8"/>
      <c r="BQ21936" s="8"/>
      <c r="BR21936" s="8"/>
      <c r="BS21936" s="8"/>
      <c r="BT21936" s="8"/>
      <c r="BU21936" s="8"/>
    </row>
    <row r="21937" spans="68:73">
      <c r="BP21937" s="10"/>
      <c r="BQ21937" s="10"/>
      <c r="BR21937" s="10"/>
      <c r="BS21937" s="10"/>
      <c r="BT21937" s="10"/>
      <c r="BU21937" s="10"/>
    </row>
    <row r="21938" spans="68:73">
      <c r="BP21938" s="8"/>
      <c r="BQ21938" s="8"/>
      <c r="BR21938" s="8"/>
      <c r="BS21938" s="8"/>
      <c r="BT21938" s="8"/>
      <c r="BU21938" s="8"/>
    </row>
    <row r="21939" spans="68:73">
      <c r="BP21939" s="10"/>
      <c r="BQ21939" s="10"/>
      <c r="BR21939" s="10"/>
      <c r="BS21939" s="10"/>
      <c r="BT21939" s="10"/>
      <c r="BU21939" s="10"/>
    </row>
    <row r="21940" spans="68:73">
      <c r="BP21940" s="8"/>
      <c r="BQ21940" s="8"/>
      <c r="BR21940" s="8"/>
      <c r="BS21940" s="8"/>
      <c r="BT21940" s="8"/>
      <c r="BU21940" s="8"/>
    </row>
    <row r="21941" spans="68:73">
      <c r="BP21941" s="10"/>
      <c r="BQ21941" s="10"/>
      <c r="BR21941" s="10"/>
      <c r="BS21941" s="10"/>
      <c r="BT21941" s="10"/>
      <c r="BU21941" s="10"/>
    </row>
    <row r="21942" spans="68:73">
      <c r="BP21942" s="8"/>
      <c r="BQ21942" s="8"/>
      <c r="BR21942" s="8"/>
      <c r="BS21942" s="8"/>
      <c r="BT21942" s="8"/>
      <c r="BU21942" s="8"/>
    </row>
    <row r="21943" spans="68:73">
      <c r="BP21943" s="10"/>
      <c r="BQ21943" s="10"/>
      <c r="BR21943" s="10"/>
      <c r="BS21943" s="10"/>
      <c r="BT21943" s="10"/>
      <c r="BU21943" s="10"/>
    </row>
    <row r="21944" spans="68:73">
      <c r="BP21944" s="8"/>
      <c r="BQ21944" s="8"/>
      <c r="BR21944" s="8"/>
      <c r="BS21944" s="8"/>
      <c r="BT21944" s="8"/>
      <c r="BU21944" s="8"/>
    </row>
    <row r="21945" spans="68:73">
      <c r="BP21945" s="10"/>
      <c r="BQ21945" s="10"/>
      <c r="BR21945" s="10"/>
      <c r="BS21945" s="10"/>
      <c r="BT21945" s="10"/>
      <c r="BU21945" s="10"/>
    </row>
    <row r="21946" spans="68:73">
      <c r="BP21946" s="8"/>
      <c r="BQ21946" s="8"/>
      <c r="BR21946" s="8"/>
      <c r="BS21946" s="8"/>
      <c r="BT21946" s="8"/>
      <c r="BU21946" s="8"/>
    </row>
    <row r="21947" spans="68:73">
      <c r="BP21947" s="10"/>
      <c r="BQ21947" s="10"/>
      <c r="BR21947" s="10"/>
      <c r="BS21947" s="10"/>
      <c r="BT21947" s="10"/>
      <c r="BU21947" s="10"/>
    </row>
    <row r="21948" spans="68:73">
      <c r="BP21948" s="8"/>
      <c r="BQ21948" s="8"/>
      <c r="BR21948" s="8"/>
      <c r="BS21948" s="8"/>
      <c r="BT21948" s="8"/>
      <c r="BU21948" s="8"/>
    </row>
    <row r="21949" spans="68:73">
      <c r="BP21949" s="10"/>
      <c r="BQ21949" s="10"/>
      <c r="BR21949" s="10"/>
      <c r="BS21949" s="10"/>
      <c r="BT21949" s="10"/>
      <c r="BU21949" s="10"/>
    </row>
    <row r="21950" spans="68:73">
      <c r="BP21950" s="8"/>
      <c r="BQ21950" s="8"/>
      <c r="BR21950" s="8"/>
      <c r="BS21950" s="8"/>
      <c r="BT21950" s="8"/>
      <c r="BU21950" s="8"/>
    </row>
    <row r="21951" spans="68:73">
      <c r="BP21951" s="10"/>
      <c r="BQ21951" s="10"/>
      <c r="BR21951" s="10"/>
      <c r="BS21951" s="10"/>
      <c r="BT21951" s="10"/>
      <c r="BU21951" s="10"/>
    </row>
    <row r="21952" spans="68:73">
      <c r="BP21952" s="8"/>
      <c r="BQ21952" s="8"/>
      <c r="BR21952" s="8"/>
      <c r="BS21952" s="8"/>
      <c r="BT21952" s="8"/>
      <c r="BU21952" s="8"/>
    </row>
    <row r="21953" spans="68:73">
      <c r="BP21953" s="10"/>
      <c r="BQ21953" s="10"/>
      <c r="BR21953" s="10"/>
      <c r="BS21953" s="10"/>
      <c r="BT21953" s="10"/>
      <c r="BU21953" s="10"/>
    </row>
    <row r="21954" spans="68:73">
      <c r="BP21954" s="8"/>
      <c r="BQ21954" s="8"/>
      <c r="BR21954" s="8"/>
      <c r="BS21954" s="8"/>
      <c r="BT21954" s="8"/>
      <c r="BU21954" s="8"/>
    </row>
    <row r="21955" spans="68:73">
      <c r="BP21955" s="10"/>
      <c r="BQ21955" s="10"/>
      <c r="BR21955" s="10"/>
      <c r="BS21955" s="10"/>
      <c r="BT21955" s="10"/>
      <c r="BU21955" s="10"/>
    </row>
    <row r="21956" spans="68:73">
      <c r="BP21956" s="8"/>
      <c r="BQ21956" s="8"/>
      <c r="BR21956" s="8"/>
      <c r="BS21956" s="8"/>
      <c r="BT21956" s="8"/>
      <c r="BU21956" s="8"/>
    </row>
    <row r="21957" spans="68:73">
      <c r="BP21957" s="10"/>
      <c r="BQ21957" s="10"/>
      <c r="BR21957" s="10"/>
      <c r="BS21957" s="10"/>
      <c r="BT21957" s="10"/>
      <c r="BU21957" s="10"/>
    </row>
    <row r="21958" spans="68:73">
      <c r="BP21958" s="8"/>
      <c r="BQ21958" s="8"/>
      <c r="BR21958" s="8"/>
      <c r="BS21958" s="8"/>
      <c r="BT21958" s="8"/>
      <c r="BU21958" s="8"/>
    </row>
    <row r="21959" spans="68:73">
      <c r="BP21959" s="10"/>
      <c r="BQ21959" s="10"/>
      <c r="BR21959" s="10"/>
      <c r="BS21959" s="10"/>
      <c r="BT21959" s="10"/>
      <c r="BU21959" s="10"/>
    </row>
    <row r="21960" spans="68:73">
      <c r="BP21960" s="8"/>
      <c r="BQ21960" s="8"/>
      <c r="BR21960" s="8"/>
      <c r="BS21960" s="8"/>
      <c r="BT21960" s="8"/>
      <c r="BU21960" s="8"/>
    </row>
    <row r="21961" spans="68:73">
      <c r="BP21961" s="10"/>
      <c r="BQ21961" s="10"/>
      <c r="BR21961" s="10"/>
      <c r="BS21961" s="10"/>
      <c r="BT21961" s="10"/>
      <c r="BU21961" s="10"/>
    </row>
    <row r="21962" spans="68:73">
      <c r="BP21962" s="8"/>
      <c r="BQ21962" s="8"/>
      <c r="BR21962" s="8"/>
      <c r="BS21962" s="8"/>
      <c r="BT21962" s="8"/>
      <c r="BU21962" s="8"/>
    </row>
    <row r="21963" spans="68:73">
      <c r="BP21963" s="10"/>
      <c r="BQ21963" s="10"/>
      <c r="BR21963" s="10"/>
      <c r="BS21963" s="10"/>
      <c r="BT21963" s="10"/>
      <c r="BU21963" s="10"/>
    </row>
    <row r="21964" spans="68:73">
      <c r="BP21964" s="8"/>
      <c r="BQ21964" s="8"/>
      <c r="BR21964" s="8"/>
      <c r="BS21964" s="8"/>
      <c r="BT21964" s="8"/>
      <c r="BU21964" s="8"/>
    </row>
    <row r="21965" spans="68:73">
      <c r="BP21965" s="10"/>
      <c r="BQ21965" s="10"/>
      <c r="BR21965" s="10"/>
      <c r="BS21965" s="10"/>
      <c r="BT21965" s="10"/>
      <c r="BU21965" s="10"/>
    </row>
    <row r="21966" spans="68:73">
      <c r="BP21966" s="8"/>
      <c r="BQ21966" s="8"/>
      <c r="BR21966" s="8"/>
      <c r="BS21966" s="8"/>
      <c r="BT21966" s="8"/>
      <c r="BU21966" s="8"/>
    </row>
    <row r="21967" spans="68:73">
      <c r="BP21967" s="10"/>
      <c r="BQ21967" s="10"/>
      <c r="BR21967" s="10"/>
      <c r="BS21967" s="10"/>
      <c r="BT21967" s="10"/>
      <c r="BU21967" s="10"/>
    </row>
    <row r="21968" spans="68:73">
      <c r="BP21968" s="8"/>
      <c r="BQ21968" s="8"/>
      <c r="BR21968" s="8"/>
      <c r="BS21968" s="8"/>
      <c r="BT21968" s="8"/>
      <c r="BU21968" s="8"/>
    </row>
    <row r="21969" spans="68:73">
      <c r="BP21969" s="10"/>
      <c r="BQ21969" s="10"/>
      <c r="BR21969" s="10"/>
      <c r="BS21969" s="10"/>
      <c r="BT21969" s="10"/>
      <c r="BU21969" s="10"/>
    </row>
    <row r="21970" spans="68:73">
      <c r="BP21970" s="8"/>
      <c r="BQ21970" s="8"/>
      <c r="BR21970" s="8"/>
      <c r="BS21970" s="8"/>
      <c r="BT21970" s="8"/>
      <c r="BU21970" s="8"/>
    </row>
    <row r="21971" spans="68:73">
      <c r="BP21971" s="10"/>
      <c r="BQ21971" s="10"/>
      <c r="BR21971" s="10"/>
      <c r="BS21971" s="10"/>
      <c r="BT21971" s="10"/>
      <c r="BU21971" s="10"/>
    </row>
    <row r="21972" spans="68:73">
      <c r="BP21972" s="8"/>
      <c r="BQ21972" s="8"/>
      <c r="BR21972" s="8"/>
      <c r="BS21972" s="8"/>
      <c r="BT21972" s="8"/>
      <c r="BU21972" s="8"/>
    </row>
    <row r="21973" spans="68:73">
      <c r="BP21973" s="10"/>
      <c r="BQ21973" s="10"/>
      <c r="BR21973" s="10"/>
      <c r="BS21973" s="10"/>
      <c r="BT21973" s="10"/>
      <c r="BU21973" s="10"/>
    </row>
    <row r="21974" spans="68:73">
      <c r="BP21974" s="8"/>
      <c r="BQ21974" s="8"/>
      <c r="BR21974" s="8"/>
      <c r="BS21974" s="8"/>
      <c r="BT21974" s="8"/>
      <c r="BU21974" s="8"/>
    </row>
    <row r="21975" spans="68:73">
      <c r="BP21975" s="10"/>
      <c r="BQ21975" s="10"/>
      <c r="BR21975" s="10"/>
      <c r="BS21975" s="10"/>
      <c r="BT21975" s="10"/>
      <c r="BU21975" s="10"/>
    </row>
    <row r="21976" spans="68:73">
      <c r="BP21976" s="8"/>
      <c r="BQ21976" s="8"/>
      <c r="BR21976" s="8"/>
      <c r="BS21976" s="8"/>
      <c r="BT21976" s="8"/>
      <c r="BU21976" s="8"/>
    </row>
    <row r="21977" spans="68:73">
      <c r="BP21977" s="10"/>
      <c r="BQ21977" s="10"/>
      <c r="BR21977" s="10"/>
      <c r="BS21977" s="10"/>
      <c r="BT21977" s="10"/>
      <c r="BU21977" s="10"/>
    </row>
    <row r="21978" spans="68:73">
      <c r="BP21978" s="8"/>
      <c r="BQ21978" s="8"/>
      <c r="BR21978" s="8"/>
      <c r="BS21978" s="8"/>
      <c r="BT21978" s="8"/>
      <c r="BU21978" s="8"/>
    </row>
    <row r="21979" spans="68:73">
      <c r="BP21979" s="10"/>
      <c r="BQ21979" s="10"/>
      <c r="BR21979" s="10"/>
      <c r="BS21979" s="10"/>
      <c r="BT21979" s="10"/>
      <c r="BU21979" s="10"/>
    </row>
    <row r="21980" spans="68:73">
      <c r="BP21980" s="8"/>
      <c r="BQ21980" s="8"/>
      <c r="BR21980" s="8"/>
      <c r="BS21980" s="8"/>
      <c r="BT21980" s="8"/>
      <c r="BU21980" s="8"/>
    </row>
    <row r="21981" spans="68:73">
      <c r="BP21981" s="10"/>
      <c r="BQ21981" s="10"/>
      <c r="BR21981" s="10"/>
      <c r="BS21981" s="10"/>
      <c r="BT21981" s="10"/>
      <c r="BU21981" s="10"/>
    </row>
    <row r="21982" spans="68:73">
      <c r="BP21982" s="8"/>
      <c r="BQ21982" s="8"/>
      <c r="BR21982" s="8"/>
      <c r="BS21982" s="8"/>
      <c r="BT21982" s="8"/>
      <c r="BU21982" s="8"/>
    </row>
    <row r="21983" spans="68:73">
      <c r="BP21983" s="10"/>
      <c r="BQ21983" s="10"/>
      <c r="BR21983" s="10"/>
      <c r="BS21983" s="10"/>
      <c r="BT21983" s="10"/>
      <c r="BU21983" s="10"/>
    </row>
    <row r="21984" spans="68:73">
      <c r="BP21984" s="8"/>
      <c r="BQ21984" s="8"/>
      <c r="BR21984" s="8"/>
      <c r="BS21984" s="8"/>
      <c r="BT21984" s="8"/>
      <c r="BU21984" s="8"/>
    </row>
    <row r="21985" spans="68:73">
      <c r="BP21985" s="10"/>
      <c r="BQ21985" s="10"/>
      <c r="BR21985" s="10"/>
      <c r="BS21985" s="10"/>
      <c r="BT21985" s="10"/>
      <c r="BU21985" s="10"/>
    </row>
    <row r="21986" spans="68:73">
      <c r="BP21986" s="8"/>
      <c r="BQ21986" s="8"/>
      <c r="BR21986" s="8"/>
      <c r="BS21986" s="8"/>
      <c r="BT21986" s="8"/>
      <c r="BU21986" s="8"/>
    </row>
    <row r="21987" spans="68:73">
      <c r="BP21987" s="10"/>
      <c r="BQ21987" s="10"/>
      <c r="BR21987" s="10"/>
      <c r="BS21987" s="10"/>
      <c r="BT21987" s="10"/>
      <c r="BU21987" s="10"/>
    </row>
    <row r="21988" spans="68:73">
      <c r="BP21988" s="8"/>
      <c r="BQ21988" s="8"/>
      <c r="BR21988" s="8"/>
      <c r="BS21988" s="8"/>
      <c r="BT21988" s="8"/>
      <c r="BU21988" s="8"/>
    </row>
    <row r="21989" spans="68:73">
      <c r="BP21989" s="10"/>
      <c r="BQ21989" s="10"/>
      <c r="BR21989" s="10"/>
      <c r="BS21989" s="10"/>
      <c r="BT21989" s="10"/>
      <c r="BU21989" s="10"/>
    </row>
    <row r="21990" spans="68:73">
      <c r="BP21990" s="8"/>
      <c r="BQ21990" s="8"/>
      <c r="BR21990" s="8"/>
      <c r="BS21990" s="8"/>
      <c r="BT21990" s="8"/>
      <c r="BU21990" s="8"/>
    </row>
    <row r="21991" spans="68:73">
      <c r="BP21991" s="10"/>
      <c r="BQ21991" s="10"/>
      <c r="BR21991" s="10"/>
      <c r="BS21991" s="10"/>
      <c r="BT21991" s="10"/>
      <c r="BU21991" s="10"/>
    </row>
    <row r="21992" spans="68:73">
      <c r="BP21992" s="8"/>
      <c r="BQ21992" s="8"/>
      <c r="BR21992" s="8"/>
      <c r="BS21992" s="8"/>
      <c r="BT21992" s="8"/>
      <c r="BU21992" s="8"/>
    </row>
    <row r="21993" spans="68:73">
      <c r="BP21993" s="10"/>
      <c r="BQ21993" s="10"/>
      <c r="BR21993" s="10"/>
      <c r="BS21993" s="10"/>
      <c r="BT21993" s="10"/>
      <c r="BU21993" s="10"/>
    </row>
    <row r="21994" spans="68:73">
      <c r="BP21994" s="8"/>
      <c r="BQ21994" s="8"/>
      <c r="BR21994" s="8"/>
      <c r="BS21994" s="8"/>
      <c r="BT21994" s="8"/>
      <c r="BU21994" s="8"/>
    </row>
    <row r="21995" spans="68:73">
      <c r="BP21995" s="10"/>
      <c r="BQ21995" s="10"/>
      <c r="BR21995" s="10"/>
      <c r="BS21995" s="10"/>
      <c r="BT21995" s="10"/>
      <c r="BU21995" s="10"/>
    </row>
    <row r="21996" spans="68:73">
      <c r="BP21996" s="8"/>
      <c r="BQ21996" s="8"/>
      <c r="BR21996" s="8"/>
      <c r="BS21996" s="8"/>
      <c r="BT21996" s="8"/>
      <c r="BU21996" s="8"/>
    </row>
    <row r="21997" spans="68:73">
      <c r="BP21997" s="10"/>
      <c r="BQ21997" s="10"/>
      <c r="BR21997" s="10"/>
      <c r="BS21997" s="10"/>
      <c r="BT21997" s="10"/>
      <c r="BU21997" s="10"/>
    </row>
    <row r="21998" spans="68:73">
      <c r="BP21998" s="8"/>
      <c r="BQ21998" s="8"/>
      <c r="BR21998" s="8"/>
      <c r="BS21998" s="8"/>
      <c r="BT21998" s="8"/>
      <c r="BU21998" s="8"/>
    </row>
    <row r="21999" spans="68:73">
      <c r="BP21999" s="10"/>
      <c r="BQ21999" s="10"/>
      <c r="BR21999" s="10"/>
      <c r="BS21999" s="10"/>
      <c r="BT21999" s="10"/>
      <c r="BU21999" s="10"/>
    </row>
    <row r="22000" spans="68:73">
      <c r="BP22000" s="8"/>
      <c r="BQ22000" s="8"/>
      <c r="BR22000" s="8"/>
      <c r="BS22000" s="8"/>
      <c r="BT22000" s="8"/>
      <c r="BU22000" s="8"/>
    </row>
    <row r="22001" spans="68:73">
      <c r="BP22001" s="10"/>
      <c r="BQ22001" s="10"/>
      <c r="BR22001" s="10"/>
      <c r="BS22001" s="10"/>
      <c r="BT22001" s="10"/>
      <c r="BU22001" s="10"/>
    </row>
    <row r="22002" spans="68:73">
      <c r="BP22002" s="8"/>
      <c r="BQ22002" s="8"/>
      <c r="BR22002" s="8"/>
      <c r="BS22002" s="8"/>
      <c r="BT22002" s="8"/>
      <c r="BU22002" s="8"/>
    </row>
    <row r="22003" spans="68:73">
      <c r="BP22003" s="10"/>
      <c r="BQ22003" s="10"/>
      <c r="BR22003" s="10"/>
      <c r="BS22003" s="10"/>
      <c r="BT22003" s="10"/>
      <c r="BU22003" s="10"/>
    </row>
    <row r="22004" spans="68:73">
      <c r="BP22004" s="8"/>
      <c r="BQ22004" s="8"/>
      <c r="BR22004" s="8"/>
      <c r="BS22004" s="8"/>
      <c r="BT22004" s="8"/>
      <c r="BU22004" s="8"/>
    </row>
    <row r="22005" spans="68:73">
      <c r="BP22005" s="10"/>
      <c r="BQ22005" s="10"/>
      <c r="BR22005" s="10"/>
      <c r="BS22005" s="10"/>
      <c r="BT22005" s="10"/>
      <c r="BU22005" s="10"/>
    </row>
    <row r="22006" spans="68:73">
      <c r="BP22006" s="8"/>
      <c r="BQ22006" s="8"/>
      <c r="BR22006" s="8"/>
      <c r="BS22006" s="8"/>
      <c r="BT22006" s="8"/>
      <c r="BU22006" s="8"/>
    </row>
    <row r="22007" spans="68:73">
      <c r="BP22007" s="10"/>
      <c r="BQ22007" s="10"/>
      <c r="BR22007" s="10"/>
      <c r="BS22007" s="10"/>
      <c r="BT22007" s="10"/>
      <c r="BU22007" s="10"/>
    </row>
    <row r="22008" spans="68:73">
      <c r="BP22008" s="8"/>
      <c r="BQ22008" s="8"/>
      <c r="BR22008" s="8"/>
      <c r="BS22008" s="8"/>
      <c r="BT22008" s="8"/>
      <c r="BU22008" s="8"/>
    </row>
    <row r="22009" spans="68:73">
      <c r="BP22009" s="10"/>
      <c r="BQ22009" s="10"/>
      <c r="BR22009" s="10"/>
      <c r="BS22009" s="10"/>
      <c r="BT22009" s="10"/>
      <c r="BU22009" s="10"/>
    </row>
    <row r="22010" spans="68:73">
      <c r="BP22010" s="8"/>
      <c r="BQ22010" s="8"/>
      <c r="BR22010" s="8"/>
      <c r="BS22010" s="8"/>
      <c r="BT22010" s="8"/>
      <c r="BU22010" s="8"/>
    </row>
    <row r="22011" spans="68:73">
      <c r="BP22011" s="10"/>
      <c r="BQ22011" s="10"/>
      <c r="BR22011" s="10"/>
      <c r="BS22011" s="10"/>
      <c r="BT22011" s="10"/>
      <c r="BU22011" s="10"/>
    </row>
    <row r="22012" spans="68:73">
      <c r="BP22012" s="8"/>
      <c r="BQ22012" s="8"/>
      <c r="BR22012" s="8"/>
      <c r="BS22012" s="8"/>
      <c r="BT22012" s="8"/>
      <c r="BU22012" s="8"/>
    </row>
    <row r="22013" spans="68:73">
      <c r="BP22013" s="10"/>
      <c r="BQ22013" s="10"/>
      <c r="BR22013" s="10"/>
      <c r="BS22013" s="10"/>
      <c r="BT22013" s="10"/>
      <c r="BU22013" s="10"/>
    </row>
    <row r="22014" spans="68:73">
      <c r="BP22014" s="8"/>
      <c r="BQ22014" s="8"/>
      <c r="BR22014" s="8"/>
      <c r="BS22014" s="8"/>
      <c r="BT22014" s="8"/>
      <c r="BU22014" s="8"/>
    </row>
    <row r="22015" spans="68:73">
      <c r="BP22015" s="10"/>
      <c r="BQ22015" s="10"/>
      <c r="BR22015" s="10"/>
      <c r="BS22015" s="10"/>
      <c r="BT22015" s="10"/>
      <c r="BU22015" s="10"/>
    </row>
    <row r="22016" spans="68:73">
      <c r="BP22016" s="8"/>
      <c r="BQ22016" s="8"/>
      <c r="BR22016" s="8"/>
      <c r="BS22016" s="8"/>
      <c r="BT22016" s="8"/>
      <c r="BU22016" s="8"/>
    </row>
    <row r="22017" spans="68:73">
      <c r="BP22017" s="10"/>
      <c r="BQ22017" s="10"/>
      <c r="BR22017" s="10"/>
      <c r="BS22017" s="10"/>
      <c r="BT22017" s="10"/>
      <c r="BU22017" s="10"/>
    </row>
    <row r="22018" spans="68:73">
      <c r="BP22018" s="8"/>
      <c r="BQ22018" s="8"/>
      <c r="BR22018" s="8"/>
      <c r="BS22018" s="8"/>
      <c r="BT22018" s="8"/>
      <c r="BU22018" s="8"/>
    </row>
    <row r="22019" spans="68:73">
      <c r="BP22019" s="10"/>
      <c r="BQ22019" s="10"/>
      <c r="BR22019" s="10"/>
      <c r="BS22019" s="10"/>
      <c r="BT22019" s="10"/>
      <c r="BU22019" s="10"/>
    </row>
    <row r="22020" spans="68:73">
      <c r="BP22020" s="8"/>
      <c r="BQ22020" s="8"/>
      <c r="BR22020" s="8"/>
      <c r="BS22020" s="8"/>
      <c r="BT22020" s="8"/>
      <c r="BU22020" s="8"/>
    </row>
    <row r="22021" spans="68:73">
      <c r="BP22021" s="10"/>
      <c r="BQ22021" s="10"/>
      <c r="BR22021" s="10"/>
      <c r="BS22021" s="10"/>
      <c r="BT22021" s="10"/>
      <c r="BU22021" s="10"/>
    </row>
    <row r="22022" spans="68:73">
      <c r="BP22022" s="8"/>
      <c r="BQ22022" s="8"/>
      <c r="BR22022" s="8"/>
      <c r="BS22022" s="8"/>
      <c r="BT22022" s="8"/>
      <c r="BU22022" s="8"/>
    </row>
    <row r="22023" spans="68:73">
      <c r="BP22023" s="10"/>
      <c r="BQ22023" s="10"/>
      <c r="BR22023" s="10"/>
      <c r="BS22023" s="10"/>
      <c r="BT22023" s="10"/>
      <c r="BU22023" s="10"/>
    </row>
    <row r="22024" spans="68:73">
      <c r="BP22024" s="8"/>
      <c r="BQ22024" s="8"/>
      <c r="BR22024" s="8"/>
      <c r="BS22024" s="8"/>
      <c r="BT22024" s="8"/>
      <c r="BU22024" s="8"/>
    </row>
    <row r="22025" spans="68:73">
      <c r="BP22025" s="10"/>
      <c r="BQ22025" s="10"/>
      <c r="BR22025" s="10"/>
      <c r="BS22025" s="10"/>
      <c r="BT22025" s="10"/>
      <c r="BU22025" s="10"/>
    </row>
    <row r="22026" spans="68:73">
      <c r="BP22026" s="8"/>
      <c r="BQ22026" s="8"/>
      <c r="BR22026" s="8"/>
      <c r="BS22026" s="8"/>
      <c r="BT22026" s="8"/>
      <c r="BU22026" s="8"/>
    </row>
    <row r="22027" spans="68:73">
      <c r="BP22027" s="10"/>
      <c r="BQ22027" s="10"/>
      <c r="BR22027" s="10"/>
      <c r="BS22027" s="10"/>
      <c r="BT22027" s="10"/>
      <c r="BU22027" s="10"/>
    </row>
    <row r="22028" spans="68:73">
      <c r="BP22028" s="8"/>
      <c r="BQ22028" s="8"/>
      <c r="BR22028" s="8"/>
      <c r="BS22028" s="8"/>
      <c r="BT22028" s="8"/>
      <c r="BU22028" s="8"/>
    </row>
    <row r="22029" spans="68:73">
      <c r="BP22029" s="10"/>
      <c r="BQ22029" s="10"/>
      <c r="BR22029" s="10"/>
      <c r="BS22029" s="10"/>
      <c r="BT22029" s="10"/>
      <c r="BU22029" s="10"/>
    </row>
    <row r="22030" spans="68:73">
      <c r="BP22030" s="8"/>
      <c r="BQ22030" s="8"/>
      <c r="BR22030" s="8"/>
      <c r="BS22030" s="8"/>
      <c r="BT22030" s="8"/>
      <c r="BU22030" s="8"/>
    </row>
    <row r="22031" spans="68:73">
      <c r="BP22031" s="10"/>
      <c r="BQ22031" s="10"/>
      <c r="BR22031" s="10"/>
      <c r="BS22031" s="10"/>
      <c r="BT22031" s="10"/>
      <c r="BU22031" s="10"/>
    </row>
    <row r="22032" spans="68:73">
      <c r="BP22032" s="8"/>
      <c r="BQ22032" s="8"/>
      <c r="BR22032" s="8"/>
      <c r="BS22032" s="8"/>
      <c r="BT22032" s="8"/>
      <c r="BU22032" s="8"/>
    </row>
    <row r="22033" spans="68:73">
      <c r="BP22033" s="10"/>
      <c r="BQ22033" s="10"/>
      <c r="BR22033" s="10"/>
      <c r="BS22033" s="10"/>
      <c r="BT22033" s="10"/>
      <c r="BU22033" s="10"/>
    </row>
    <row r="22034" spans="68:73">
      <c r="BP22034" s="8"/>
      <c r="BQ22034" s="8"/>
      <c r="BR22034" s="8"/>
      <c r="BS22034" s="8"/>
      <c r="BT22034" s="8"/>
      <c r="BU22034" s="8"/>
    </row>
    <row r="22035" spans="68:73">
      <c r="BP22035" s="10"/>
      <c r="BQ22035" s="10"/>
      <c r="BR22035" s="10"/>
      <c r="BS22035" s="10"/>
      <c r="BT22035" s="10"/>
      <c r="BU22035" s="10"/>
    </row>
    <row r="22036" spans="68:73">
      <c r="BP22036" s="8"/>
      <c r="BQ22036" s="8"/>
      <c r="BR22036" s="8"/>
      <c r="BS22036" s="8"/>
      <c r="BT22036" s="8"/>
      <c r="BU22036" s="8"/>
    </row>
    <row r="22037" spans="68:73">
      <c r="BP22037" s="10"/>
      <c r="BQ22037" s="10"/>
      <c r="BR22037" s="10"/>
      <c r="BS22037" s="10"/>
      <c r="BT22037" s="10"/>
      <c r="BU22037" s="10"/>
    </row>
    <row r="22038" spans="68:73">
      <c r="BP22038" s="8"/>
      <c r="BQ22038" s="8"/>
      <c r="BR22038" s="8"/>
      <c r="BS22038" s="8"/>
      <c r="BT22038" s="8"/>
      <c r="BU22038" s="8"/>
    </row>
    <row r="22039" spans="68:73">
      <c r="BP22039" s="10"/>
      <c r="BQ22039" s="10"/>
      <c r="BR22039" s="10"/>
      <c r="BS22039" s="10"/>
      <c r="BT22039" s="10"/>
      <c r="BU22039" s="10"/>
    </row>
    <row r="22040" spans="68:73">
      <c r="BP22040" s="8"/>
      <c r="BQ22040" s="8"/>
      <c r="BR22040" s="8"/>
      <c r="BS22040" s="8"/>
      <c r="BT22040" s="8"/>
      <c r="BU22040" s="8"/>
    </row>
    <row r="22041" spans="68:73">
      <c r="BP22041" s="10"/>
      <c r="BQ22041" s="10"/>
      <c r="BR22041" s="10"/>
      <c r="BS22041" s="10"/>
      <c r="BT22041" s="10"/>
      <c r="BU22041" s="10"/>
    </row>
    <row r="22042" spans="68:73">
      <c r="BP22042" s="8"/>
      <c r="BQ22042" s="8"/>
      <c r="BR22042" s="8"/>
      <c r="BS22042" s="8"/>
      <c r="BT22042" s="8"/>
      <c r="BU22042" s="8"/>
    </row>
    <row r="22043" spans="68:73">
      <c r="BP22043" s="10"/>
      <c r="BQ22043" s="10"/>
      <c r="BR22043" s="10"/>
      <c r="BS22043" s="10"/>
      <c r="BT22043" s="10"/>
      <c r="BU22043" s="10"/>
    </row>
    <row r="22044" spans="68:73">
      <c r="BP22044" s="8"/>
      <c r="BQ22044" s="8"/>
      <c r="BR22044" s="8"/>
      <c r="BS22044" s="8"/>
      <c r="BT22044" s="8"/>
      <c r="BU22044" s="8"/>
    </row>
    <row r="22045" spans="68:73">
      <c r="BP22045" s="10"/>
      <c r="BQ22045" s="10"/>
      <c r="BR22045" s="10"/>
      <c r="BS22045" s="10"/>
      <c r="BT22045" s="10"/>
      <c r="BU22045" s="10"/>
    </row>
    <row r="22046" spans="68:73">
      <c r="BP22046" s="8"/>
      <c r="BQ22046" s="8"/>
      <c r="BR22046" s="8"/>
      <c r="BS22046" s="8"/>
      <c r="BT22046" s="8"/>
      <c r="BU22046" s="8"/>
    </row>
    <row r="22047" spans="68:73">
      <c r="BP22047" s="10"/>
      <c r="BQ22047" s="10"/>
      <c r="BR22047" s="10"/>
      <c r="BS22047" s="10"/>
      <c r="BT22047" s="10"/>
      <c r="BU22047" s="10"/>
    </row>
    <row r="22048" spans="68:73">
      <c r="BP22048" s="8"/>
      <c r="BQ22048" s="8"/>
      <c r="BR22048" s="8"/>
      <c r="BS22048" s="8"/>
      <c r="BT22048" s="8"/>
      <c r="BU22048" s="8"/>
    </row>
    <row r="22049" spans="68:73">
      <c r="BP22049" s="10"/>
      <c r="BQ22049" s="10"/>
      <c r="BR22049" s="10"/>
      <c r="BS22049" s="10"/>
      <c r="BT22049" s="10"/>
      <c r="BU22049" s="10"/>
    </row>
    <row r="22050" spans="68:73">
      <c r="BP22050" s="8"/>
      <c r="BQ22050" s="8"/>
      <c r="BR22050" s="8"/>
      <c r="BS22050" s="8"/>
      <c r="BT22050" s="8"/>
      <c r="BU22050" s="8"/>
    </row>
    <row r="22051" spans="68:73">
      <c r="BP22051" s="10"/>
      <c r="BQ22051" s="10"/>
      <c r="BR22051" s="10"/>
      <c r="BS22051" s="10"/>
      <c r="BT22051" s="10"/>
      <c r="BU22051" s="10"/>
    </row>
    <row r="22052" spans="68:73">
      <c r="BP22052" s="8"/>
      <c r="BQ22052" s="8"/>
      <c r="BR22052" s="8"/>
      <c r="BS22052" s="8"/>
      <c r="BT22052" s="8"/>
      <c r="BU22052" s="8"/>
    </row>
    <row r="22053" spans="68:73">
      <c r="BP22053" s="10"/>
      <c r="BQ22053" s="10"/>
      <c r="BR22053" s="10"/>
      <c r="BS22053" s="10"/>
      <c r="BT22053" s="10"/>
      <c r="BU22053" s="10"/>
    </row>
    <row r="22054" spans="68:73">
      <c r="BP22054" s="8"/>
      <c r="BQ22054" s="8"/>
      <c r="BR22054" s="8"/>
      <c r="BS22054" s="8"/>
      <c r="BT22054" s="8"/>
      <c r="BU22054" s="8"/>
    </row>
    <row r="22055" spans="68:73">
      <c r="BP22055" s="10"/>
      <c r="BQ22055" s="10"/>
      <c r="BR22055" s="10"/>
      <c r="BS22055" s="10"/>
      <c r="BT22055" s="10"/>
      <c r="BU22055" s="10"/>
    </row>
    <row r="22056" spans="68:73">
      <c r="BP22056" s="8"/>
      <c r="BQ22056" s="8"/>
      <c r="BR22056" s="8"/>
      <c r="BS22056" s="8"/>
      <c r="BT22056" s="8"/>
      <c r="BU22056" s="8"/>
    </row>
    <row r="22057" spans="68:73">
      <c r="BP22057" s="10"/>
      <c r="BQ22057" s="10"/>
      <c r="BR22057" s="10"/>
      <c r="BS22057" s="10"/>
      <c r="BT22057" s="10"/>
      <c r="BU22057" s="10"/>
    </row>
    <row r="22058" spans="68:73">
      <c r="BP22058" s="8"/>
      <c r="BQ22058" s="8"/>
      <c r="BR22058" s="8"/>
      <c r="BS22058" s="8"/>
      <c r="BT22058" s="8"/>
      <c r="BU22058" s="8"/>
    </row>
    <row r="22059" spans="68:73">
      <c r="BP22059" s="10"/>
      <c r="BQ22059" s="10"/>
      <c r="BR22059" s="10"/>
      <c r="BS22059" s="10"/>
      <c r="BT22059" s="10"/>
      <c r="BU22059" s="10"/>
    </row>
    <row r="22060" spans="68:73">
      <c r="BP22060" s="8"/>
      <c r="BQ22060" s="8"/>
      <c r="BR22060" s="8"/>
      <c r="BS22060" s="8"/>
      <c r="BT22060" s="8"/>
      <c r="BU22060" s="8"/>
    </row>
    <row r="22061" spans="68:73">
      <c r="BP22061" s="10"/>
      <c r="BQ22061" s="10"/>
      <c r="BR22061" s="10"/>
      <c r="BS22061" s="10"/>
      <c r="BT22061" s="10"/>
      <c r="BU22061" s="10"/>
    </row>
    <row r="22062" spans="68:73">
      <c r="BP22062" s="8"/>
      <c r="BQ22062" s="8"/>
      <c r="BR22062" s="8"/>
      <c r="BS22062" s="8"/>
      <c r="BT22062" s="8"/>
      <c r="BU22062" s="8"/>
    </row>
    <row r="22063" spans="68:73">
      <c r="BP22063" s="10"/>
      <c r="BQ22063" s="10"/>
      <c r="BR22063" s="10"/>
      <c r="BS22063" s="10"/>
      <c r="BT22063" s="10"/>
      <c r="BU22063" s="10"/>
    </row>
    <row r="22064" spans="68:73">
      <c r="BP22064" s="8"/>
      <c r="BQ22064" s="8"/>
      <c r="BR22064" s="8"/>
      <c r="BS22064" s="8"/>
      <c r="BT22064" s="8"/>
      <c r="BU22064" s="8"/>
    </row>
    <row r="22065" spans="68:73">
      <c r="BP22065" s="10"/>
      <c r="BQ22065" s="10"/>
      <c r="BR22065" s="10"/>
      <c r="BS22065" s="10"/>
      <c r="BT22065" s="10"/>
      <c r="BU22065" s="10"/>
    </row>
    <row r="22066" spans="68:73">
      <c r="BP22066" s="8"/>
      <c r="BQ22066" s="8"/>
      <c r="BR22066" s="8"/>
      <c r="BS22066" s="8"/>
      <c r="BT22066" s="8"/>
      <c r="BU22066" s="8"/>
    </row>
    <row r="22067" spans="68:73">
      <c r="BP22067" s="10"/>
      <c r="BQ22067" s="10"/>
      <c r="BR22067" s="10"/>
      <c r="BS22067" s="10"/>
      <c r="BT22067" s="10"/>
      <c r="BU22067" s="10"/>
    </row>
    <row r="22068" spans="68:73">
      <c r="BP22068" s="8"/>
      <c r="BQ22068" s="8"/>
      <c r="BR22068" s="8"/>
      <c r="BS22068" s="8"/>
      <c r="BT22068" s="8"/>
      <c r="BU22068" s="8"/>
    </row>
    <row r="22069" spans="68:73">
      <c r="BP22069" s="10"/>
      <c r="BQ22069" s="10"/>
      <c r="BR22069" s="10"/>
      <c r="BS22069" s="10"/>
      <c r="BT22069" s="10"/>
      <c r="BU22069" s="10"/>
    </row>
    <row r="22070" spans="68:73">
      <c r="BP22070" s="8"/>
      <c r="BQ22070" s="8"/>
      <c r="BR22070" s="8"/>
      <c r="BS22070" s="8"/>
      <c r="BT22070" s="8"/>
      <c r="BU22070" s="8"/>
    </row>
    <row r="22071" spans="68:73">
      <c r="BP22071" s="10"/>
      <c r="BQ22071" s="10"/>
      <c r="BR22071" s="10"/>
      <c r="BS22071" s="10"/>
      <c r="BT22071" s="10"/>
      <c r="BU22071" s="10"/>
    </row>
    <row r="22072" spans="68:73">
      <c r="BP22072" s="8"/>
      <c r="BQ22072" s="8"/>
      <c r="BR22072" s="8"/>
      <c r="BS22072" s="8"/>
      <c r="BT22072" s="8"/>
      <c r="BU22072" s="8"/>
    </row>
    <row r="22073" spans="68:73">
      <c r="BP22073" s="10"/>
      <c r="BQ22073" s="10"/>
      <c r="BR22073" s="10"/>
      <c r="BS22073" s="10"/>
      <c r="BT22073" s="10"/>
      <c r="BU22073" s="10"/>
    </row>
    <row r="22074" spans="68:73">
      <c r="BP22074" s="8"/>
      <c r="BQ22074" s="8"/>
      <c r="BR22074" s="8"/>
      <c r="BS22074" s="8"/>
      <c r="BT22074" s="8"/>
      <c r="BU22074" s="8"/>
    </row>
    <row r="22075" spans="68:73">
      <c r="BP22075" s="10"/>
      <c r="BQ22075" s="10"/>
      <c r="BR22075" s="10"/>
      <c r="BS22075" s="10"/>
      <c r="BT22075" s="10"/>
      <c r="BU22075" s="10"/>
    </row>
    <row r="22076" spans="68:73">
      <c r="BP22076" s="8"/>
      <c r="BQ22076" s="8"/>
      <c r="BR22076" s="8"/>
      <c r="BS22076" s="8"/>
      <c r="BT22076" s="8"/>
      <c r="BU22076" s="8"/>
    </row>
    <row r="22077" spans="68:73">
      <c r="BP22077" s="10"/>
      <c r="BQ22077" s="10"/>
      <c r="BR22077" s="10"/>
      <c r="BS22077" s="10"/>
      <c r="BT22077" s="10"/>
      <c r="BU22077" s="10"/>
    </row>
    <row r="22078" spans="68:73">
      <c r="BP22078" s="8"/>
      <c r="BQ22078" s="8"/>
      <c r="BR22078" s="8"/>
      <c r="BS22078" s="8"/>
      <c r="BT22078" s="8"/>
      <c r="BU22078" s="8"/>
    </row>
    <row r="22079" spans="68:73">
      <c r="BP22079" s="10"/>
      <c r="BQ22079" s="10"/>
      <c r="BR22079" s="10"/>
      <c r="BS22079" s="10"/>
      <c r="BT22079" s="10"/>
      <c r="BU22079" s="10"/>
    </row>
    <row r="22080" spans="68:73">
      <c r="BP22080" s="8"/>
      <c r="BQ22080" s="8"/>
      <c r="BR22080" s="8"/>
      <c r="BS22080" s="8"/>
      <c r="BT22080" s="8"/>
      <c r="BU22080" s="8"/>
    </row>
    <row r="22081" spans="68:73">
      <c r="BP22081" s="10"/>
      <c r="BQ22081" s="10"/>
      <c r="BR22081" s="10"/>
      <c r="BS22081" s="10"/>
      <c r="BT22081" s="10"/>
      <c r="BU22081" s="10"/>
    </row>
    <row r="22082" spans="68:73">
      <c r="BP22082" s="8"/>
      <c r="BQ22082" s="8"/>
      <c r="BR22082" s="8"/>
      <c r="BS22082" s="8"/>
      <c r="BT22082" s="8"/>
      <c r="BU22082" s="8"/>
    </row>
    <row r="22083" spans="68:73">
      <c r="BP22083" s="10"/>
      <c r="BQ22083" s="10"/>
      <c r="BR22083" s="10"/>
      <c r="BS22083" s="10"/>
      <c r="BT22083" s="10"/>
      <c r="BU22083" s="10"/>
    </row>
    <row r="22084" spans="68:73">
      <c r="BP22084" s="8"/>
      <c r="BQ22084" s="8"/>
      <c r="BR22084" s="8"/>
      <c r="BS22084" s="8"/>
      <c r="BT22084" s="8"/>
      <c r="BU22084" s="8"/>
    </row>
    <row r="22085" spans="68:73">
      <c r="BP22085" s="10"/>
      <c r="BQ22085" s="10"/>
      <c r="BR22085" s="10"/>
      <c r="BS22085" s="10"/>
      <c r="BT22085" s="10"/>
      <c r="BU22085" s="10"/>
    </row>
    <row r="22086" spans="68:73">
      <c r="BP22086" s="8"/>
      <c r="BQ22086" s="8"/>
      <c r="BR22086" s="8"/>
      <c r="BS22086" s="8"/>
      <c r="BT22086" s="8"/>
      <c r="BU22086" s="8"/>
    </row>
    <row r="22087" spans="68:73">
      <c r="BP22087" s="10"/>
      <c r="BQ22087" s="10"/>
      <c r="BR22087" s="10"/>
      <c r="BS22087" s="10"/>
      <c r="BT22087" s="10"/>
      <c r="BU22087" s="10"/>
    </row>
    <row r="22088" spans="68:73">
      <c r="BP22088" s="8"/>
      <c r="BQ22088" s="8"/>
      <c r="BR22088" s="8"/>
      <c r="BS22088" s="8"/>
      <c r="BT22088" s="8"/>
      <c r="BU22088" s="8"/>
    </row>
    <row r="22089" spans="68:73">
      <c r="BP22089" s="10"/>
      <c r="BQ22089" s="10"/>
      <c r="BR22089" s="10"/>
      <c r="BS22089" s="10"/>
      <c r="BT22089" s="10"/>
      <c r="BU22089" s="10"/>
    </row>
    <row r="22090" spans="68:73">
      <c r="BP22090" s="8"/>
      <c r="BQ22090" s="8"/>
      <c r="BR22090" s="8"/>
      <c r="BS22090" s="8"/>
      <c r="BT22090" s="8"/>
      <c r="BU22090" s="8"/>
    </row>
    <row r="22091" spans="68:73">
      <c r="BP22091" s="10"/>
      <c r="BQ22091" s="10"/>
      <c r="BR22091" s="10"/>
      <c r="BS22091" s="10"/>
      <c r="BT22091" s="10"/>
      <c r="BU22091" s="10"/>
    </row>
    <row r="22092" spans="68:73">
      <c r="BP22092" s="8"/>
      <c r="BQ22092" s="8"/>
      <c r="BR22092" s="8"/>
      <c r="BS22092" s="8"/>
      <c r="BT22092" s="8"/>
      <c r="BU22092" s="8"/>
    </row>
    <row r="22093" spans="68:73">
      <c r="BP22093" s="10"/>
      <c r="BQ22093" s="10"/>
      <c r="BR22093" s="10"/>
      <c r="BS22093" s="10"/>
      <c r="BT22093" s="10"/>
      <c r="BU22093" s="10"/>
    </row>
    <row r="22094" spans="68:73">
      <c r="BP22094" s="8"/>
      <c r="BQ22094" s="8"/>
      <c r="BR22094" s="8"/>
      <c r="BS22094" s="8"/>
      <c r="BT22094" s="8"/>
      <c r="BU22094" s="8"/>
    </row>
    <row r="22095" spans="68:73">
      <c r="BP22095" s="10"/>
      <c r="BQ22095" s="10"/>
      <c r="BR22095" s="10"/>
      <c r="BS22095" s="10"/>
      <c r="BT22095" s="10"/>
      <c r="BU22095" s="10"/>
    </row>
    <row r="22096" spans="68:73">
      <c r="BP22096" s="8"/>
      <c r="BQ22096" s="8"/>
      <c r="BR22096" s="8"/>
      <c r="BS22096" s="8"/>
      <c r="BT22096" s="8"/>
      <c r="BU22096" s="8"/>
    </row>
    <row r="22097" spans="68:73">
      <c r="BP22097" s="10"/>
      <c r="BQ22097" s="10"/>
      <c r="BR22097" s="10"/>
      <c r="BS22097" s="10"/>
      <c r="BT22097" s="10"/>
      <c r="BU22097" s="10"/>
    </row>
    <row r="22098" spans="68:73">
      <c r="BP22098" s="8"/>
      <c r="BQ22098" s="8"/>
      <c r="BR22098" s="8"/>
      <c r="BS22098" s="8"/>
      <c r="BT22098" s="8"/>
      <c r="BU22098" s="8"/>
    </row>
    <row r="22099" spans="68:73">
      <c r="BP22099" s="10"/>
      <c r="BQ22099" s="10"/>
      <c r="BR22099" s="10"/>
      <c r="BS22099" s="10"/>
      <c r="BT22099" s="10"/>
      <c r="BU22099" s="10"/>
    </row>
    <row r="22100" spans="68:73">
      <c r="BP22100" s="8"/>
      <c r="BQ22100" s="8"/>
      <c r="BR22100" s="8"/>
      <c r="BS22100" s="8"/>
      <c r="BT22100" s="8"/>
      <c r="BU22100" s="8"/>
    </row>
    <row r="22101" spans="68:73">
      <c r="BP22101" s="10"/>
      <c r="BQ22101" s="10"/>
      <c r="BR22101" s="10"/>
      <c r="BS22101" s="10"/>
      <c r="BT22101" s="10"/>
      <c r="BU22101" s="10"/>
    </row>
    <row r="22102" spans="68:73">
      <c r="BP22102" s="8"/>
      <c r="BQ22102" s="8"/>
      <c r="BR22102" s="8"/>
      <c r="BS22102" s="8"/>
      <c r="BT22102" s="8"/>
      <c r="BU22102" s="8"/>
    </row>
    <row r="22103" spans="68:73">
      <c r="BP22103" s="10"/>
      <c r="BQ22103" s="10"/>
      <c r="BR22103" s="10"/>
      <c r="BS22103" s="10"/>
      <c r="BT22103" s="10"/>
      <c r="BU22103" s="10"/>
    </row>
    <row r="22104" spans="68:73">
      <c r="BP22104" s="8"/>
      <c r="BQ22104" s="8"/>
      <c r="BR22104" s="8"/>
      <c r="BS22104" s="8"/>
      <c r="BT22104" s="8"/>
      <c r="BU22104" s="8"/>
    </row>
    <row r="22105" spans="68:73">
      <c r="BP22105" s="10"/>
      <c r="BQ22105" s="10"/>
      <c r="BR22105" s="10"/>
      <c r="BS22105" s="10"/>
      <c r="BT22105" s="10"/>
      <c r="BU22105" s="10"/>
    </row>
    <row r="22106" spans="68:73">
      <c r="BP22106" s="8"/>
      <c r="BQ22106" s="8"/>
      <c r="BR22106" s="8"/>
      <c r="BS22106" s="8"/>
      <c r="BT22106" s="8"/>
      <c r="BU22106" s="8"/>
    </row>
    <row r="22107" spans="68:73">
      <c r="BP22107" s="10"/>
      <c r="BQ22107" s="10"/>
      <c r="BR22107" s="10"/>
      <c r="BS22107" s="10"/>
      <c r="BT22107" s="10"/>
      <c r="BU22107" s="10"/>
    </row>
    <row r="22108" spans="68:73">
      <c r="BP22108" s="8"/>
      <c r="BQ22108" s="8"/>
      <c r="BR22108" s="8"/>
      <c r="BS22108" s="8"/>
      <c r="BT22108" s="8"/>
      <c r="BU22108" s="8"/>
    </row>
    <row r="22109" spans="68:73">
      <c r="BP22109" s="10"/>
      <c r="BQ22109" s="10"/>
      <c r="BR22109" s="10"/>
      <c r="BS22109" s="10"/>
      <c r="BT22109" s="10"/>
      <c r="BU22109" s="10"/>
    </row>
    <row r="22110" spans="68:73">
      <c r="BP22110" s="8"/>
      <c r="BQ22110" s="8"/>
      <c r="BR22110" s="8"/>
      <c r="BS22110" s="8"/>
      <c r="BT22110" s="8"/>
      <c r="BU22110" s="8"/>
    </row>
    <row r="22111" spans="68:73">
      <c r="BP22111" s="10"/>
      <c r="BQ22111" s="10"/>
      <c r="BR22111" s="10"/>
      <c r="BS22111" s="10"/>
      <c r="BT22111" s="10"/>
      <c r="BU22111" s="10"/>
    </row>
    <row r="22112" spans="68:73">
      <c r="BP22112" s="8"/>
      <c r="BQ22112" s="8"/>
      <c r="BR22112" s="8"/>
      <c r="BS22112" s="8"/>
      <c r="BT22112" s="8"/>
      <c r="BU22112" s="8"/>
    </row>
    <row r="22113" spans="68:73">
      <c r="BP22113" s="10"/>
      <c r="BQ22113" s="10"/>
      <c r="BR22113" s="10"/>
      <c r="BS22113" s="10"/>
      <c r="BT22113" s="10"/>
      <c r="BU22113" s="10"/>
    </row>
    <row r="22114" spans="68:73">
      <c r="BP22114" s="8"/>
      <c r="BQ22114" s="8"/>
      <c r="BR22114" s="8"/>
      <c r="BS22114" s="8"/>
      <c r="BT22114" s="8"/>
      <c r="BU22114" s="8"/>
    </row>
    <row r="22115" spans="68:73">
      <c r="BP22115" s="10"/>
      <c r="BQ22115" s="10"/>
      <c r="BR22115" s="10"/>
      <c r="BS22115" s="10"/>
      <c r="BT22115" s="10"/>
      <c r="BU22115" s="10"/>
    </row>
    <row r="22116" spans="68:73">
      <c r="BP22116" s="8"/>
      <c r="BQ22116" s="8"/>
      <c r="BR22116" s="8"/>
      <c r="BS22116" s="8"/>
      <c r="BT22116" s="8"/>
      <c r="BU22116" s="8"/>
    </row>
    <row r="22117" spans="68:73">
      <c r="BP22117" s="10"/>
      <c r="BQ22117" s="10"/>
      <c r="BR22117" s="10"/>
      <c r="BS22117" s="10"/>
      <c r="BT22117" s="10"/>
      <c r="BU22117" s="10"/>
    </row>
    <row r="22118" spans="68:73">
      <c r="BP22118" s="8"/>
      <c r="BQ22118" s="8"/>
      <c r="BR22118" s="8"/>
      <c r="BS22118" s="8"/>
      <c r="BT22118" s="8"/>
      <c r="BU22118" s="8"/>
    </row>
    <row r="22119" spans="68:73">
      <c r="BP22119" s="10"/>
      <c r="BQ22119" s="10"/>
      <c r="BR22119" s="10"/>
      <c r="BS22119" s="10"/>
      <c r="BT22119" s="10"/>
      <c r="BU22119" s="10"/>
    </row>
    <row r="22120" spans="68:73">
      <c r="BP22120" s="8"/>
      <c r="BQ22120" s="8"/>
      <c r="BR22120" s="8"/>
      <c r="BS22120" s="8"/>
      <c r="BT22120" s="8"/>
      <c r="BU22120" s="8"/>
    </row>
    <row r="22121" spans="68:73">
      <c r="BP22121" s="10"/>
      <c r="BQ22121" s="10"/>
      <c r="BR22121" s="10"/>
      <c r="BS22121" s="10"/>
      <c r="BT22121" s="10"/>
      <c r="BU22121" s="10"/>
    </row>
    <row r="22122" spans="68:73">
      <c r="BP22122" s="8"/>
      <c r="BQ22122" s="8"/>
      <c r="BR22122" s="8"/>
      <c r="BS22122" s="8"/>
      <c r="BT22122" s="8"/>
      <c r="BU22122" s="8"/>
    </row>
    <row r="22123" spans="68:73">
      <c r="BP22123" s="10"/>
      <c r="BQ22123" s="10"/>
      <c r="BR22123" s="10"/>
      <c r="BS22123" s="10"/>
      <c r="BT22123" s="10"/>
      <c r="BU22123" s="10"/>
    </row>
    <row r="22124" spans="68:73">
      <c r="BP22124" s="8"/>
      <c r="BQ22124" s="8"/>
      <c r="BR22124" s="8"/>
      <c r="BS22124" s="8"/>
      <c r="BT22124" s="8"/>
      <c r="BU22124" s="8"/>
    </row>
    <row r="22125" spans="68:73">
      <c r="BP22125" s="10"/>
      <c r="BQ22125" s="10"/>
      <c r="BR22125" s="10"/>
      <c r="BS22125" s="10"/>
      <c r="BT22125" s="10"/>
      <c r="BU22125" s="10"/>
    </row>
    <row r="22126" spans="68:73">
      <c r="BP22126" s="8"/>
      <c r="BQ22126" s="8"/>
      <c r="BR22126" s="8"/>
      <c r="BS22126" s="8"/>
      <c r="BT22126" s="8"/>
      <c r="BU22126" s="8"/>
    </row>
    <row r="22127" spans="68:73">
      <c r="BP22127" s="10"/>
      <c r="BQ22127" s="10"/>
      <c r="BR22127" s="10"/>
      <c r="BS22127" s="10"/>
      <c r="BT22127" s="10"/>
      <c r="BU22127" s="10"/>
    </row>
    <row r="22128" spans="68:73">
      <c r="BP22128" s="8"/>
      <c r="BQ22128" s="8"/>
      <c r="BR22128" s="8"/>
      <c r="BS22128" s="8"/>
      <c r="BT22128" s="8"/>
      <c r="BU22128" s="8"/>
    </row>
    <row r="22129" spans="68:73">
      <c r="BP22129" s="10"/>
      <c r="BQ22129" s="10"/>
      <c r="BR22129" s="10"/>
      <c r="BS22129" s="10"/>
      <c r="BT22129" s="10"/>
      <c r="BU22129" s="10"/>
    </row>
    <row r="22130" spans="68:73">
      <c r="BP22130" s="8"/>
      <c r="BQ22130" s="8"/>
      <c r="BR22130" s="8"/>
      <c r="BS22130" s="8"/>
      <c r="BT22130" s="8"/>
      <c r="BU22130" s="8"/>
    </row>
    <row r="22131" spans="68:73">
      <c r="BP22131" s="10"/>
      <c r="BQ22131" s="10"/>
      <c r="BR22131" s="10"/>
      <c r="BS22131" s="10"/>
      <c r="BT22131" s="10"/>
      <c r="BU22131" s="10"/>
    </row>
    <row r="22132" spans="68:73">
      <c r="BP22132" s="8"/>
      <c r="BQ22132" s="8"/>
      <c r="BR22132" s="8"/>
      <c r="BS22132" s="8"/>
      <c r="BT22132" s="8"/>
      <c r="BU22132" s="8"/>
    </row>
    <row r="22133" spans="68:73">
      <c r="BP22133" s="10"/>
      <c r="BQ22133" s="10"/>
      <c r="BR22133" s="10"/>
      <c r="BS22133" s="10"/>
      <c r="BT22133" s="10"/>
      <c r="BU22133" s="10"/>
    </row>
    <row r="22134" spans="68:73">
      <c r="BP22134" s="8"/>
      <c r="BQ22134" s="8"/>
      <c r="BR22134" s="8"/>
      <c r="BS22134" s="8"/>
      <c r="BT22134" s="8"/>
      <c r="BU22134" s="8"/>
    </row>
    <row r="22135" spans="68:73">
      <c r="BP22135" s="10"/>
      <c r="BQ22135" s="10"/>
      <c r="BR22135" s="10"/>
      <c r="BS22135" s="10"/>
      <c r="BT22135" s="10"/>
      <c r="BU22135" s="10"/>
    </row>
    <row r="22136" spans="68:73">
      <c r="BP22136" s="8"/>
      <c r="BQ22136" s="8"/>
      <c r="BR22136" s="8"/>
      <c r="BS22136" s="8"/>
      <c r="BT22136" s="8"/>
      <c r="BU22136" s="8"/>
    </row>
    <row r="22137" spans="68:73">
      <c r="BP22137" s="10"/>
      <c r="BQ22137" s="10"/>
      <c r="BR22137" s="10"/>
      <c r="BS22137" s="10"/>
      <c r="BT22137" s="10"/>
      <c r="BU22137" s="10"/>
    </row>
    <row r="22138" spans="68:73">
      <c r="BP22138" s="8"/>
      <c r="BQ22138" s="8"/>
      <c r="BR22138" s="8"/>
      <c r="BS22138" s="8"/>
      <c r="BT22138" s="8"/>
      <c r="BU22138" s="8"/>
    </row>
    <row r="22139" spans="68:73">
      <c r="BP22139" s="10"/>
      <c r="BQ22139" s="10"/>
      <c r="BR22139" s="10"/>
      <c r="BS22139" s="10"/>
      <c r="BT22139" s="10"/>
      <c r="BU22139" s="10"/>
    </row>
    <row r="22140" spans="68:73">
      <c r="BP22140" s="8"/>
      <c r="BQ22140" s="8"/>
      <c r="BR22140" s="8"/>
      <c r="BS22140" s="8"/>
      <c r="BT22140" s="8"/>
      <c r="BU22140" s="8"/>
    </row>
    <row r="22141" spans="68:73">
      <c r="BP22141" s="10"/>
      <c r="BQ22141" s="10"/>
      <c r="BR22141" s="10"/>
      <c r="BS22141" s="10"/>
      <c r="BT22141" s="10"/>
      <c r="BU22141" s="10"/>
    </row>
    <row r="22142" spans="68:73">
      <c r="BP22142" s="8"/>
      <c r="BQ22142" s="8"/>
      <c r="BR22142" s="8"/>
      <c r="BS22142" s="8"/>
      <c r="BT22142" s="8"/>
      <c r="BU22142" s="8"/>
    </row>
    <row r="22143" spans="68:73">
      <c r="BP22143" s="10"/>
      <c r="BQ22143" s="10"/>
      <c r="BR22143" s="10"/>
      <c r="BS22143" s="10"/>
      <c r="BT22143" s="10"/>
      <c r="BU22143" s="10"/>
    </row>
    <row r="22144" spans="68:73">
      <c r="BP22144" s="8"/>
      <c r="BQ22144" s="8"/>
      <c r="BR22144" s="8"/>
      <c r="BS22144" s="8"/>
      <c r="BT22144" s="8"/>
      <c r="BU22144" s="8"/>
    </row>
    <row r="22145" spans="68:73">
      <c r="BP22145" s="10"/>
      <c r="BQ22145" s="10"/>
      <c r="BR22145" s="10"/>
      <c r="BS22145" s="10"/>
      <c r="BT22145" s="10"/>
      <c r="BU22145" s="10"/>
    </row>
    <row r="22146" spans="68:73">
      <c r="BP22146" s="8"/>
      <c r="BQ22146" s="8"/>
      <c r="BR22146" s="8"/>
      <c r="BS22146" s="8"/>
      <c r="BT22146" s="8"/>
      <c r="BU22146" s="8"/>
    </row>
    <row r="22147" spans="68:73">
      <c r="BP22147" s="10"/>
      <c r="BQ22147" s="10"/>
      <c r="BR22147" s="10"/>
      <c r="BS22147" s="10"/>
      <c r="BT22147" s="10"/>
      <c r="BU22147" s="10"/>
    </row>
    <row r="22148" spans="68:73">
      <c r="BP22148" s="8"/>
      <c r="BQ22148" s="8"/>
      <c r="BR22148" s="8"/>
      <c r="BS22148" s="8"/>
      <c r="BT22148" s="8"/>
      <c r="BU22148" s="8"/>
    </row>
    <row r="22149" spans="68:73">
      <c r="BP22149" s="10"/>
      <c r="BQ22149" s="10"/>
      <c r="BR22149" s="10"/>
      <c r="BS22149" s="10"/>
      <c r="BT22149" s="10"/>
      <c r="BU22149" s="10"/>
    </row>
    <row r="22150" spans="68:73">
      <c r="BP22150" s="8"/>
      <c r="BQ22150" s="8"/>
      <c r="BR22150" s="8"/>
      <c r="BS22150" s="8"/>
      <c r="BT22150" s="8"/>
      <c r="BU22150" s="8"/>
    </row>
    <row r="22151" spans="68:73">
      <c r="BP22151" s="10"/>
      <c r="BQ22151" s="10"/>
      <c r="BR22151" s="10"/>
      <c r="BS22151" s="10"/>
      <c r="BT22151" s="10"/>
      <c r="BU22151" s="10"/>
    </row>
    <row r="22152" spans="68:73">
      <c r="BP22152" s="8"/>
      <c r="BQ22152" s="8"/>
      <c r="BR22152" s="8"/>
      <c r="BS22152" s="8"/>
      <c r="BT22152" s="8"/>
      <c r="BU22152" s="8"/>
    </row>
    <row r="22153" spans="68:73">
      <c r="BP22153" s="10"/>
      <c r="BQ22153" s="10"/>
      <c r="BR22153" s="10"/>
      <c r="BS22153" s="10"/>
      <c r="BT22153" s="10"/>
      <c r="BU22153" s="10"/>
    </row>
    <row r="22154" spans="68:73">
      <c r="BP22154" s="8"/>
      <c r="BQ22154" s="8"/>
      <c r="BR22154" s="8"/>
      <c r="BS22154" s="8"/>
      <c r="BT22154" s="8"/>
      <c r="BU22154" s="8"/>
    </row>
    <row r="22155" spans="68:73">
      <c r="BP22155" s="10"/>
      <c r="BQ22155" s="10"/>
      <c r="BR22155" s="10"/>
      <c r="BS22155" s="10"/>
      <c r="BT22155" s="10"/>
      <c r="BU22155" s="10"/>
    </row>
    <row r="22156" spans="68:73">
      <c r="BP22156" s="8"/>
      <c r="BQ22156" s="8"/>
      <c r="BR22156" s="8"/>
      <c r="BS22156" s="8"/>
      <c r="BT22156" s="8"/>
      <c r="BU22156" s="8"/>
    </row>
    <row r="22157" spans="68:73">
      <c r="BP22157" s="10"/>
      <c r="BQ22157" s="10"/>
      <c r="BR22157" s="10"/>
      <c r="BS22157" s="10"/>
      <c r="BT22157" s="10"/>
      <c r="BU22157" s="10"/>
    </row>
    <row r="22158" spans="68:73">
      <c r="BP22158" s="8"/>
      <c r="BQ22158" s="8"/>
      <c r="BR22158" s="8"/>
      <c r="BS22158" s="8"/>
      <c r="BT22158" s="8"/>
      <c r="BU22158" s="8"/>
    </row>
    <row r="22159" spans="68:73">
      <c r="BP22159" s="10"/>
      <c r="BQ22159" s="10"/>
      <c r="BR22159" s="10"/>
      <c r="BS22159" s="10"/>
      <c r="BT22159" s="10"/>
      <c r="BU22159" s="10"/>
    </row>
    <row r="22160" spans="68:73">
      <c r="BP22160" s="8"/>
      <c r="BQ22160" s="8"/>
      <c r="BR22160" s="8"/>
      <c r="BS22160" s="8"/>
      <c r="BT22160" s="8"/>
      <c r="BU22160" s="8"/>
    </row>
    <row r="22161" spans="68:73">
      <c r="BP22161" s="10"/>
      <c r="BQ22161" s="10"/>
      <c r="BR22161" s="10"/>
      <c r="BS22161" s="10"/>
      <c r="BT22161" s="10"/>
      <c r="BU22161" s="10"/>
    </row>
    <row r="22162" spans="68:73">
      <c r="BP22162" s="8"/>
      <c r="BQ22162" s="8"/>
      <c r="BR22162" s="8"/>
      <c r="BS22162" s="8"/>
      <c r="BT22162" s="8"/>
      <c r="BU22162" s="8"/>
    </row>
    <row r="22163" spans="68:73">
      <c r="BP22163" s="10"/>
      <c r="BQ22163" s="10"/>
      <c r="BR22163" s="10"/>
      <c r="BS22163" s="10"/>
      <c r="BT22163" s="10"/>
      <c r="BU22163" s="10"/>
    </row>
    <row r="22164" spans="68:73">
      <c r="BP22164" s="8"/>
      <c r="BQ22164" s="8"/>
      <c r="BR22164" s="8"/>
      <c r="BS22164" s="8"/>
      <c r="BT22164" s="8"/>
      <c r="BU22164" s="8"/>
    </row>
    <row r="22165" spans="68:73">
      <c r="BP22165" s="10"/>
      <c r="BQ22165" s="10"/>
      <c r="BR22165" s="10"/>
      <c r="BS22165" s="10"/>
      <c r="BT22165" s="10"/>
      <c r="BU22165" s="10"/>
    </row>
    <row r="22166" spans="68:73">
      <c r="BP22166" s="8"/>
      <c r="BQ22166" s="8"/>
      <c r="BR22166" s="8"/>
      <c r="BS22166" s="8"/>
      <c r="BT22166" s="8"/>
      <c r="BU22166" s="8"/>
    </row>
    <row r="22167" spans="68:73">
      <c r="BP22167" s="10"/>
      <c r="BQ22167" s="10"/>
      <c r="BR22167" s="10"/>
      <c r="BS22167" s="10"/>
      <c r="BT22167" s="10"/>
      <c r="BU22167" s="10"/>
    </row>
    <row r="22168" spans="68:73">
      <c r="BP22168" s="8"/>
      <c r="BQ22168" s="8"/>
      <c r="BR22168" s="8"/>
      <c r="BS22168" s="8"/>
      <c r="BT22168" s="8"/>
      <c r="BU22168" s="8"/>
    </row>
    <row r="22169" spans="68:73">
      <c r="BP22169" s="10"/>
      <c r="BQ22169" s="10"/>
      <c r="BR22169" s="10"/>
      <c r="BS22169" s="10"/>
      <c r="BT22169" s="10"/>
      <c r="BU22169" s="10"/>
    </row>
    <row r="22170" spans="68:73">
      <c r="BP22170" s="8"/>
      <c r="BQ22170" s="8"/>
      <c r="BR22170" s="8"/>
      <c r="BS22170" s="8"/>
      <c r="BT22170" s="8"/>
      <c r="BU22170" s="8"/>
    </row>
    <row r="22171" spans="68:73">
      <c r="BP22171" s="10"/>
      <c r="BQ22171" s="10"/>
      <c r="BR22171" s="10"/>
      <c r="BS22171" s="10"/>
      <c r="BT22171" s="10"/>
      <c r="BU22171" s="10"/>
    </row>
    <row r="22172" spans="68:73">
      <c r="BP22172" s="8"/>
      <c r="BQ22172" s="8"/>
      <c r="BR22172" s="8"/>
      <c r="BS22172" s="8"/>
      <c r="BT22172" s="8"/>
      <c r="BU22172" s="8"/>
    </row>
    <row r="22173" spans="68:73">
      <c r="BP22173" s="10"/>
      <c r="BQ22173" s="10"/>
      <c r="BR22173" s="10"/>
      <c r="BS22173" s="10"/>
      <c r="BT22173" s="10"/>
      <c r="BU22173" s="10"/>
    </row>
    <row r="22174" spans="68:73">
      <c r="BP22174" s="8"/>
      <c r="BQ22174" s="8"/>
      <c r="BR22174" s="8"/>
      <c r="BS22174" s="8"/>
      <c r="BT22174" s="8"/>
      <c r="BU22174" s="8"/>
    </row>
    <row r="22175" spans="68:73">
      <c r="BP22175" s="10"/>
      <c r="BQ22175" s="10"/>
      <c r="BR22175" s="10"/>
      <c r="BS22175" s="10"/>
      <c r="BT22175" s="10"/>
      <c r="BU22175" s="10"/>
    </row>
    <row r="22176" spans="68:73">
      <c r="BP22176" s="8"/>
      <c r="BQ22176" s="8"/>
      <c r="BR22176" s="8"/>
      <c r="BS22176" s="8"/>
      <c r="BT22176" s="8"/>
      <c r="BU22176" s="8"/>
    </row>
    <row r="22177" spans="68:73">
      <c r="BP22177" s="10"/>
      <c r="BQ22177" s="10"/>
      <c r="BR22177" s="10"/>
      <c r="BS22177" s="10"/>
      <c r="BT22177" s="10"/>
      <c r="BU22177" s="10"/>
    </row>
    <row r="22178" spans="68:73">
      <c r="BP22178" s="8"/>
      <c r="BQ22178" s="8"/>
      <c r="BR22178" s="8"/>
      <c r="BS22178" s="8"/>
      <c r="BT22178" s="8"/>
      <c r="BU22178" s="8"/>
    </row>
    <row r="22179" spans="68:73">
      <c r="BP22179" s="10"/>
      <c r="BQ22179" s="10"/>
      <c r="BR22179" s="10"/>
      <c r="BS22179" s="10"/>
      <c r="BT22179" s="10"/>
      <c r="BU22179" s="10"/>
    </row>
    <row r="22180" spans="68:73">
      <c r="BP22180" s="8"/>
      <c r="BQ22180" s="8"/>
      <c r="BR22180" s="8"/>
      <c r="BS22180" s="8"/>
      <c r="BT22180" s="8"/>
      <c r="BU22180" s="8"/>
    </row>
    <row r="22181" spans="68:73">
      <c r="BP22181" s="10"/>
      <c r="BQ22181" s="10"/>
      <c r="BR22181" s="10"/>
      <c r="BS22181" s="10"/>
      <c r="BT22181" s="10"/>
      <c r="BU22181" s="10"/>
    </row>
    <row r="22182" spans="68:73">
      <c r="BP22182" s="8"/>
      <c r="BQ22182" s="8"/>
      <c r="BR22182" s="8"/>
      <c r="BS22182" s="8"/>
      <c r="BT22182" s="8"/>
      <c r="BU22182" s="8"/>
    </row>
    <row r="22183" spans="68:73">
      <c r="BP22183" s="10"/>
      <c r="BQ22183" s="10"/>
      <c r="BR22183" s="10"/>
      <c r="BS22183" s="10"/>
      <c r="BT22183" s="10"/>
      <c r="BU22183" s="10"/>
    </row>
    <row r="22184" spans="68:73">
      <c r="BP22184" s="8"/>
      <c r="BQ22184" s="8"/>
      <c r="BR22184" s="8"/>
      <c r="BS22184" s="8"/>
      <c r="BT22184" s="8"/>
      <c r="BU22184" s="8"/>
    </row>
    <row r="22185" spans="68:73">
      <c r="BP22185" s="10"/>
      <c r="BQ22185" s="10"/>
      <c r="BR22185" s="10"/>
      <c r="BS22185" s="10"/>
      <c r="BT22185" s="10"/>
      <c r="BU22185" s="10"/>
    </row>
    <row r="22186" spans="68:73">
      <c r="BP22186" s="8"/>
      <c r="BQ22186" s="8"/>
      <c r="BR22186" s="8"/>
      <c r="BS22186" s="8"/>
      <c r="BT22186" s="8"/>
      <c r="BU22186" s="8"/>
    </row>
    <row r="22187" spans="68:73">
      <c r="BP22187" s="10"/>
      <c r="BQ22187" s="10"/>
      <c r="BR22187" s="10"/>
      <c r="BS22187" s="10"/>
      <c r="BT22187" s="10"/>
      <c r="BU22187" s="10"/>
    </row>
    <row r="22188" spans="68:73">
      <c r="BP22188" s="8"/>
      <c r="BQ22188" s="8"/>
      <c r="BR22188" s="8"/>
      <c r="BS22188" s="8"/>
      <c r="BT22188" s="8"/>
      <c r="BU22188" s="8"/>
    </row>
    <row r="22189" spans="68:73">
      <c r="BP22189" s="10"/>
      <c r="BQ22189" s="10"/>
      <c r="BR22189" s="10"/>
      <c r="BS22189" s="10"/>
      <c r="BT22189" s="10"/>
      <c r="BU22189" s="10"/>
    </row>
    <row r="22190" spans="68:73">
      <c r="BP22190" s="8"/>
      <c r="BQ22190" s="8"/>
      <c r="BR22190" s="8"/>
      <c r="BS22190" s="8"/>
      <c r="BT22190" s="8"/>
      <c r="BU22190" s="8"/>
    </row>
    <row r="22191" spans="68:73">
      <c r="BP22191" s="10"/>
      <c r="BQ22191" s="10"/>
      <c r="BR22191" s="10"/>
      <c r="BS22191" s="10"/>
      <c r="BT22191" s="10"/>
      <c r="BU22191" s="10"/>
    </row>
    <row r="22192" spans="68:73">
      <c r="BP22192" s="8"/>
      <c r="BQ22192" s="8"/>
      <c r="BR22192" s="8"/>
      <c r="BS22192" s="8"/>
      <c r="BT22192" s="8"/>
      <c r="BU22192" s="8"/>
    </row>
    <row r="22193" spans="68:73">
      <c r="BP22193" s="10"/>
      <c r="BQ22193" s="10"/>
      <c r="BR22193" s="10"/>
      <c r="BS22193" s="10"/>
      <c r="BT22193" s="10"/>
      <c r="BU22193" s="10"/>
    </row>
    <row r="22194" spans="68:73">
      <c r="BP22194" s="8"/>
      <c r="BQ22194" s="8"/>
      <c r="BR22194" s="8"/>
      <c r="BS22194" s="8"/>
      <c r="BT22194" s="8"/>
      <c r="BU22194" s="8"/>
    </row>
    <row r="22195" spans="68:73">
      <c r="BP22195" s="10"/>
      <c r="BQ22195" s="10"/>
      <c r="BR22195" s="10"/>
      <c r="BS22195" s="10"/>
      <c r="BT22195" s="10"/>
      <c r="BU22195" s="10"/>
    </row>
    <row r="22196" spans="68:73">
      <c r="BP22196" s="8"/>
      <c r="BQ22196" s="8"/>
      <c r="BR22196" s="8"/>
      <c r="BS22196" s="8"/>
      <c r="BT22196" s="8"/>
      <c r="BU22196" s="8"/>
    </row>
    <row r="22197" spans="68:73">
      <c r="BP22197" s="10"/>
      <c r="BQ22197" s="10"/>
      <c r="BR22197" s="10"/>
      <c r="BS22197" s="10"/>
      <c r="BT22197" s="10"/>
      <c r="BU22197" s="10"/>
    </row>
    <row r="22198" spans="68:73">
      <c r="BP22198" s="8"/>
      <c r="BQ22198" s="8"/>
      <c r="BR22198" s="8"/>
      <c r="BS22198" s="8"/>
      <c r="BT22198" s="8"/>
      <c r="BU22198" s="8"/>
    </row>
    <row r="22199" spans="68:73">
      <c r="BP22199" s="10"/>
      <c r="BQ22199" s="10"/>
      <c r="BR22199" s="10"/>
      <c r="BS22199" s="10"/>
      <c r="BT22199" s="10"/>
      <c r="BU22199" s="10"/>
    </row>
    <row r="22200" spans="68:73">
      <c r="BP22200" s="8"/>
      <c r="BQ22200" s="8"/>
      <c r="BR22200" s="8"/>
      <c r="BS22200" s="8"/>
      <c r="BT22200" s="8"/>
      <c r="BU22200" s="8"/>
    </row>
    <row r="22201" spans="68:73">
      <c r="BP22201" s="10"/>
      <c r="BQ22201" s="10"/>
      <c r="BR22201" s="10"/>
      <c r="BS22201" s="10"/>
      <c r="BT22201" s="10"/>
      <c r="BU22201" s="10"/>
    </row>
    <row r="22202" spans="68:73">
      <c r="BP22202" s="8"/>
      <c r="BQ22202" s="8"/>
      <c r="BR22202" s="8"/>
      <c r="BS22202" s="8"/>
      <c r="BT22202" s="8"/>
      <c r="BU22202" s="8"/>
    </row>
    <row r="22203" spans="68:73">
      <c r="BP22203" s="10"/>
      <c r="BQ22203" s="10"/>
      <c r="BR22203" s="10"/>
      <c r="BS22203" s="10"/>
      <c r="BT22203" s="10"/>
      <c r="BU22203" s="10"/>
    </row>
    <row r="22204" spans="68:73">
      <c r="BP22204" s="8"/>
      <c r="BQ22204" s="8"/>
      <c r="BR22204" s="8"/>
      <c r="BS22204" s="8"/>
      <c r="BT22204" s="8"/>
      <c r="BU22204" s="8"/>
    </row>
    <row r="22205" spans="68:73">
      <c r="BP22205" s="10"/>
      <c r="BQ22205" s="10"/>
      <c r="BR22205" s="10"/>
      <c r="BS22205" s="10"/>
      <c r="BT22205" s="10"/>
      <c r="BU22205" s="10"/>
    </row>
    <row r="22206" spans="68:73">
      <c r="BP22206" s="8"/>
      <c r="BQ22206" s="8"/>
      <c r="BR22206" s="8"/>
      <c r="BS22206" s="8"/>
      <c r="BT22206" s="8"/>
      <c r="BU22206" s="8"/>
    </row>
    <row r="22207" spans="68:73">
      <c r="BP22207" s="10"/>
      <c r="BQ22207" s="10"/>
      <c r="BR22207" s="10"/>
      <c r="BS22207" s="10"/>
      <c r="BT22207" s="10"/>
      <c r="BU22207" s="10"/>
    </row>
    <row r="22208" spans="68:73">
      <c r="BP22208" s="8"/>
      <c r="BQ22208" s="8"/>
      <c r="BR22208" s="8"/>
      <c r="BS22208" s="8"/>
      <c r="BT22208" s="8"/>
      <c r="BU22208" s="8"/>
    </row>
    <row r="22209" spans="68:73">
      <c r="BP22209" s="10"/>
      <c r="BQ22209" s="10"/>
      <c r="BR22209" s="10"/>
      <c r="BS22209" s="10"/>
      <c r="BT22209" s="10"/>
      <c r="BU22209" s="10"/>
    </row>
    <row r="22210" spans="68:73">
      <c r="BP22210" s="8"/>
      <c r="BQ22210" s="8"/>
      <c r="BR22210" s="8"/>
      <c r="BS22210" s="8"/>
      <c r="BT22210" s="8"/>
      <c r="BU22210" s="8"/>
    </row>
    <row r="22211" spans="68:73">
      <c r="BP22211" s="10"/>
      <c r="BQ22211" s="10"/>
      <c r="BR22211" s="10"/>
      <c r="BS22211" s="10"/>
      <c r="BT22211" s="10"/>
      <c r="BU22211" s="10"/>
    </row>
    <row r="22212" spans="68:73">
      <c r="BP22212" s="8"/>
      <c r="BQ22212" s="8"/>
      <c r="BR22212" s="8"/>
      <c r="BS22212" s="8"/>
      <c r="BT22212" s="8"/>
      <c r="BU22212" s="8"/>
    </row>
    <row r="22213" spans="68:73">
      <c r="BP22213" s="10"/>
      <c r="BQ22213" s="10"/>
      <c r="BR22213" s="10"/>
      <c r="BS22213" s="10"/>
      <c r="BT22213" s="10"/>
      <c r="BU22213" s="10"/>
    </row>
    <row r="22214" spans="68:73">
      <c r="BP22214" s="8"/>
      <c r="BQ22214" s="8"/>
      <c r="BR22214" s="8"/>
      <c r="BS22214" s="8"/>
      <c r="BT22214" s="8"/>
      <c r="BU22214" s="8"/>
    </row>
    <row r="22215" spans="68:73">
      <c r="BP22215" s="10"/>
      <c r="BQ22215" s="10"/>
      <c r="BR22215" s="10"/>
      <c r="BS22215" s="10"/>
      <c r="BT22215" s="10"/>
      <c r="BU22215" s="10"/>
    </row>
    <row r="22216" spans="68:73">
      <c r="BP22216" s="8"/>
      <c r="BQ22216" s="8"/>
      <c r="BR22216" s="8"/>
      <c r="BS22216" s="8"/>
      <c r="BT22216" s="8"/>
      <c r="BU22216" s="8"/>
    </row>
    <row r="22217" spans="68:73">
      <c r="BP22217" s="10"/>
      <c r="BQ22217" s="10"/>
      <c r="BR22217" s="10"/>
      <c r="BS22217" s="10"/>
      <c r="BT22217" s="10"/>
      <c r="BU22217" s="10"/>
    </row>
    <row r="22218" spans="68:73">
      <c r="BP22218" s="8"/>
      <c r="BQ22218" s="8"/>
      <c r="BR22218" s="8"/>
      <c r="BS22218" s="8"/>
      <c r="BT22218" s="8"/>
      <c r="BU22218" s="8"/>
    </row>
    <row r="22219" spans="68:73">
      <c r="BP22219" s="10"/>
      <c r="BQ22219" s="10"/>
      <c r="BR22219" s="10"/>
      <c r="BS22219" s="10"/>
      <c r="BT22219" s="10"/>
      <c r="BU22219" s="10"/>
    </row>
    <row r="22220" spans="68:73">
      <c r="BP22220" s="8"/>
      <c r="BQ22220" s="8"/>
      <c r="BR22220" s="8"/>
      <c r="BS22220" s="8"/>
      <c r="BT22220" s="8"/>
      <c r="BU22220" s="8"/>
    </row>
    <row r="22221" spans="68:73">
      <c r="BP22221" s="10"/>
      <c r="BQ22221" s="10"/>
      <c r="BR22221" s="10"/>
      <c r="BS22221" s="10"/>
      <c r="BT22221" s="10"/>
      <c r="BU22221" s="10"/>
    </row>
    <row r="22222" spans="68:73">
      <c r="BP22222" s="8"/>
      <c r="BQ22222" s="8"/>
      <c r="BR22222" s="8"/>
      <c r="BS22222" s="8"/>
      <c r="BT22222" s="8"/>
      <c r="BU22222" s="8"/>
    </row>
    <row r="22223" spans="68:73">
      <c r="BP22223" s="10"/>
      <c r="BQ22223" s="10"/>
      <c r="BR22223" s="10"/>
      <c r="BS22223" s="10"/>
      <c r="BT22223" s="10"/>
      <c r="BU22223" s="10"/>
    </row>
    <row r="22224" spans="68:73">
      <c r="BP22224" s="8"/>
      <c r="BQ22224" s="8"/>
      <c r="BR22224" s="8"/>
      <c r="BS22224" s="8"/>
      <c r="BT22224" s="8"/>
      <c r="BU22224" s="8"/>
    </row>
    <row r="22225" spans="68:73">
      <c r="BP22225" s="10"/>
      <c r="BQ22225" s="10"/>
      <c r="BR22225" s="10"/>
      <c r="BS22225" s="10"/>
      <c r="BT22225" s="10"/>
      <c r="BU22225" s="10"/>
    </row>
    <row r="22226" spans="68:73">
      <c r="BP22226" s="8"/>
      <c r="BQ22226" s="8"/>
      <c r="BR22226" s="8"/>
      <c r="BS22226" s="8"/>
      <c r="BT22226" s="8"/>
      <c r="BU22226" s="8"/>
    </row>
    <row r="22227" spans="68:73">
      <c r="BP22227" s="10"/>
      <c r="BQ22227" s="10"/>
      <c r="BR22227" s="10"/>
      <c r="BS22227" s="10"/>
      <c r="BT22227" s="10"/>
      <c r="BU22227" s="10"/>
    </row>
    <row r="22228" spans="68:73">
      <c r="BP22228" s="8"/>
      <c r="BQ22228" s="8"/>
      <c r="BR22228" s="8"/>
      <c r="BS22228" s="8"/>
      <c r="BT22228" s="8"/>
      <c r="BU22228" s="8"/>
    </row>
    <row r="22229" spans="68:73">
      <c r="BP22229" s="10"/>
      <c r="BQ22229" s="10"/>
      <c r="BR22229" s="10"/>
      <c r="BS22229" s="10"/>
      <c r="BT22229" s="10"/>
      <c r="BU22229" s="10"/>
    </row>
    <row r="22230" spans="68:73">
      <c r="BP22230" s="8"/>
      <c r="BQ22230" s="8"/>
      <c r="BR22230" s="8"/>
      <c r="BS22230" s="8"/>
      <c r="BT22230" s="8"/>
      <c r="BU22230" s="8"/>
    </row>
    <row r="22231" spans="68:73">
      <c r="BP22231" s="10"/>
      <c r="BQ22231" s="10"/>
      <c r="BR22231" s="10"/>
      <c r="BS22231" s="10"/>
      <c r="BT22231" s="10"/>
      <c r="BU22231" s="10"/>
    </row>
    <row r="22232" spans="68:73">
      <c r="BP22232" s="8"/>
      <c r="BQ22232" s="8"/>
      <c r="BR22232" s="8"/>
      <c r="BS22232" s="8"/>
      <c r="BT22232" s="8"/>
      <c r="BU22232" s="8"/>
    </row>
    <row r="22233" spans="68:73">
      <c r="BP22233" s="10"/>
      <c r="BQ22233" s="10"/>
      <c r="BR22233" s="10"/>
      <c r="BS22233" s="10"/>
      <c r="BT22233" s="10"/>
      <c r="BU22233" s="10"/>
    </row>
    <row r="22234" spans="68:73">
      <c r="BP22234" s="8"/>
      <c r="BQ22234" s="8"/>
      <c r="BR22234" s="8"/>
      <c r="BS22234" s="8"/>
      <c r="BT22234" s="8"/>
      <c r="BU22234" s="8"/>
    </row>
    <row r="22235" spans="68:73">
      <c r="BP22235" s="10"/>
      <c r="BQ22235" s="10"/>
      <c r="BR22235" s="10"/>
      <c r="BS22235" s="10"/>
      <c r="BT22235" s="10"/>
      <c r="BU22235" s="10"/>
    </row>
    <row r="22236" spans="68:73">
      <c r="BP22236" s="8"/>
      <c r="BQ22236" s="8"/>
      <c r="BR22236" s="8"/>
      <c r="BS22236" s="8"/>
      <c r="BT22236" s="8"/>
      <c r="BU22236" s="8"/>
    </row>
    <row r="22237" spans="68:73">
      <c r="BP22237" s="10"/>
      <c r="BQ22237" s="10"/>
      <c r="BR22237" s="10"/>
      <c r="BS22237" s="10"/>
      <c r="BT22237" s="10"/>
      <c r="BU22237" s="10"/>
    </row>
    <row r="22238" spans="68:73">
      <c r="BP22238" s="8"/>
      <c r="BQ22238" s="8"/>
      <c r="BR22238" s="8"/>
      <c r="BS22238" s="8"/>
      <c r="BT22238" s="8"/>
      <c r="BU22238" s="8"/>
    </row>
    <row r="22239" spans="68:73">
      <c r="BP22239" s="10"/>
      <c r="BQ22239" s="10"/>
      <c r="BR22239" s="10"/>
      <c r="BS22239" s="10"/>
      <c r="BT22239" s="10"/>
      <c r="BU22239" s="10"/>
    </row>
    <row r="22240" spans="68:73">
      <c r="BP22240" s="8"/>
      <c r="BQ22240" s="8"/>
      <c r="BR22240" s="8"/>
      <c r="BS22240" s="8"/>
      <c r="BT22240" s="8"/>
      <c r="BU22240" s="8"/>
    </row>
    <row r="22241" spans="68:73">
      <c r="BP22241" s="10"/>
      <c r="BQ22241" s="10"/>
      <c r="BR22241" s="10"/>
      <c r="BS22241" s="10"/>
      <c r="BT22241" s="10"/>
      <c r="BU22241" s="10"/>
    </row>
    <row r="22242" spans="68:73">
      <c r="BP22242" s="8"/>
      <c r="BQ22242" s="8"/>
      <c r="BR22242" s="8"/>
      <c r="BS22242" s="8"/>
      <c r="BT22242" s="8"/>
      <c r="BU22242" s="8"/>
    </row>
    <row r="22243" spans="68:73">
      <c r="BP22243" s="10"/>
      <c r="BQ22243" s="10"/>
      <c r="BR22243" s="10"/>
      <c r="BS22243" s="10"/>
      <c r="BT22243" s="10"/>
      <c r="BU22243" s="10"/>
    </row>
    <row r="22244" spans="68:73">
      <c r="BP22244" s="8"/>
      <c r="BQ22244" s="8"/>
      <c r="BR22244" s="8"/>
      <c r="BS22244" s="8"/>
      <c r="BT22244" s="8"/>
      <c r="BU22244" s="8"/>
    </row>
    <row r="22245" spans="68:73">
      <c r="BP22245" s="10"/>
      <c r="BQ22245" s="10"/>
      <c r="BR22245" s="10"/>
      <c r="BS22245" s="10"/>
      <c r="BT22245" s="10"/>
      <c r="BU22245" s="10"/>
    </row>
    <row r="22246" spans="68:73">
      <c r="BP22246" s="8"/>
      <c r="BQ22246" s="8"/>
      <c r="BR22246" s="8"/>
      <c r="BS22246" s="8"/>
      <c r="BT22246" s="8"/>
      <c r="BU22246" s="8"/>
    </row>
    <row r="22247" spans="68:73">
      <c r="BP22247" s="10"/>
      <c r="BQ22247" s="10"/>
      <c r="BR22247" s="10"/>
      <c r="BS22247" s="10"/>
      <c r="BT22247" s="10"/>
      <c r="BU22247" s="10"/>
    </row>
    <row r="22248" spans="68:73">
      <c r="BP22248" s="8"/>
      <c r="BQ22248" s="8"/>
      <c r="BR22248" s="8"/>
      <c r="BS22248" s="8"/>
      <c r="BT22248" s="8"/>
      <c r="BU22248" s="8"/>
    </row>
    <row r="22249" spans="68:73">
      <c r="BP22249" s="10"/>
      <c r="BQ22249" s="10"/>
      <c r="BR22249" s="10"/>
      <c r="BS22249" s="10"/>
      <c r="BT22249" s="10"/>
      <c r="BU22249" s="10"/>
    </row>
    <row r="22250" spans="68:73">
      <c r="BP22250" s="8"/>
      <c r="BQ22250" s="8"/>
      <c r="BR22250" s="8"/>
      <c r="BS22250" s="8"/>
      <c r="BT22250" s="8"/>
      <c r="BU22250" s="8"/>
    </row>
    <row r="22251" spans="68:73">
      <c r="BP22251" s="10"/>
      <c r="BQ22251" s="10"/>
      <c r="BR22251" s="10"/>
      <c r="BS22251" s="10"/>
      <c r="BT22251" s="10"/>
      <c r="BU22251" s="10"/>
    </row>
    <row r="22252" spans="68:73">
      <c r="BP22252" s="8"/>
      <c r="BQ22252" s="8"/>
      <c r="BR22252" s="8"/>
      <c r="BS22252" s="8"/>
      <c r="BT22252" s="8"/>
      <c r="BU22252" s="8"/>
    </row>
    <row r="22253" spans="68:73">
      <c r="BP22253" s="10"/>
      <c r="BQ22253" s="10"/>
      <c r="BR22253" s="10"/>
      <c r="BS22253" s="10"/>
      <c r="BT22253" s="10"/>
      <c r="BU22253" s="10"/>
    </row>
    <row r="22254" spans="68:73">
      <c r="BP22254" s="8"/>
      <c r="BQ22254" s="8"/>
      <c r="BR22254" s="8"/>
      <c r="BS22254" s="8"/>
      <c r="BT22254" s="8"/>
      <c r="BU22254" s="8"/>
    </row>
    <row r="22255" spans="68:73">
      <c r="BP22255" s="10"/>
      <c r="BQ22255" s="10"/>
      <c r="BR22255" s="10"/>
      <c r="BS22255" s="10"/>
      <c r="BT22255" s="10"/>
      <c r="BU22255" s="10"/>
    </row>
    <row r="22256" spans="68:73">
      <c r="BP22256" s="8"/>
      <c r="BQ22256" s="8"/>
      <c r="BR22256" s="8"/>
      <c r="BS22256" s="8"/>
      <c r="BT22256" s="8"/>
      <c r="BU22256" s="8"/>
    </row>
    <row r="22257" spans="68:73">
      <c r="BP22257" s="10"/>
      <c r="BQ22257" s="10"/>
      <c r="BR22257" s="10"/>
      <c r="BS22257" s="10"/>
      <c r="BT22257" s="10"/>
      <c r="BU22257" s="10"/>
    </row>
    <row r="22258" spans="68:73">
      <c r="BP22258" s="8"/>
      <c r="BQ22258" s="8"/>
      <c r="BR22258" s="8"/>
      <c r="BS22258" s="8"/>
      <c r="BT22258" s="8"/>
      <c r="BU22258" s="8"/>
    </row>
    <row r="22259" spans="68:73">
      <c r="BP22259" s="10"/>
      <c r="BQ22259" s="10"/>
      <c r="BR22259" s="10"/>
      <c r="BS22259" s="10"/>
      <c r="BT22259" s="10"/>
      <c r="BU22259" s="10"/>
    </row>
    <row r="22260" spans="68:73">
      <c r="BP22260" s="8"/>
      <c r="BQ22260" s="8"/>
      <c r="BR22260" s="8"/>
      <c r="BS22260" s="8"/>
      <c r="BT22260" s="8"/>
      <c r="BU22260" s="8"/>
    </row>
    <row r="22261" spans="68:73">
      <c r="BP22261" s="10"/>
      <c r="BQ22261" s="10"/>
      <c r="BR22261" s="10"/>
      <c r="BS22261" s="10"/>
      <c r="BT22261" s="10"/>
      <c r="BU22261" s="10"/>
    </row>
    <row r="22262" spans="68:73">
      <c r="BP22262" s="8"/>
      <c r="BQ22262" s="8"/>
      <c r="BR22262" s="8"/>
      <c r="BS22262" s="8"/>
      <c r="BT22262" s="8"/>
      <c r="BU22262" s="8"/>
    </row>
    <row r="22263" spans="68:73">
      <c r="BP22263" s="10"/>
      <c r="BQ22263" s="10"/>
      <c r="BR22263" s="10"/>
      <c r="BS22263" s="10"/>
      <c r="BT22263" s="10"/>
      <c r="BU22263" s="10"/>
    </row>
    <row r="22264" spans="68:73">
      <c r="BP22264" s="8"/>
      <c r="BQ22264" s="8"/>
      <c r="BR22264" s="8"/>
      <c r="BS22264" s="8"/>
      <c r="BT22264" s="8"/>
      <c r="BU22264" s="8"/>
    </row>
    <row r="22265" spans="68:73">
      <c r="BP22265" s="10"/>
      <c r="BQ22265" s="10"/>
      <c r="BR22265" s="10"/>
      <c r="BS22265" s="10"/>
      <c r="BT22265" s="10"/>
      <c r="BU22265" s="10"/>
    </row>
    <row r="22266" spans="68:73">
      <c r="BP22266" s="8"/>
      <c r="BQ22266" s="8"/>
      <c r="BR22266" s="8"/>
      <c r="BS22266" s="8"/>
      <c r="BT22266" s="8"/>
      <c r="BU22266" s="8"/>
    </row>
    <row r="22267" spans="68:73">
      <c r="BP22267" s="10"/>
      <c r="BQ22267" s="10"/>
      <c r="BR22267" s="10"/>
      <c r="BS22267" s="10"/>
      <c r="BT22267" s="10"/>
      <c r="BU22267" s="10"/>
    </row>
    <row r="22268" spans="68:73">
      <c r="BP22268" s="8"/>
      <c r="BQ22268" s="8"/>
      <c r="BR22268" s="8"/>
      <c r="BS22268" s="8"/>
      <c r="BT22268" s="8"/>
      <c r="BU22268" s="8"/>
    </row>
    <row r="22269" spans="68:73">
      <c r="BP22269" s="10"/>
      <c r="BQ22269" s="10"/>
      <c r="BR22269" s="10"/>
      <c r="BS22269" s="10"/>
      <c r="BT22269" s="10"/>
      <c r="BU22269" s="10"/>
    </row>
    <row r="22270" spans="68:73">
      <c r="BP22270" s="8"/>
      <c r="BQ22270" s="8"/>
      <c r="BR22270" s="8"/>
      <c r="BS22270" s="8"/>
      <c r="BT22270" s="8"/>
      <c r="BU22270" s="8"/>
    </row>
    <row r="22271" spans="68:73">
      <c r="BP22271" s="10"/>
      <c r="BQ22271" s="10"/>
      <c r="BR22271" s="10"/>
      <c r="BS22271" s="10"/>
      <c r="BT22271" s="10"/>
      <c r="BU22271" s="10"/>
    </row>
    <row r="22272" spans="68:73">
      <c r="BP22272" s="8"/>
      <c r="BQ22272" s="8"/>
      <c r="BR22272" s="8"/>
      <c r="BS22272" s="8"/>
      <c r="BT22272" s="8"/>
      <c r="BU22272" s="8"/>
    </row>
    <row r="22273" spans="68:73">
      <c r="BP22273" s="10"/>
      <c r="BQ22273" s="10"/>
      <c r="BR22273" s="10"/>
      <c r="BS22273" s="10"/>
      <c r="BT22273" s="10"/>
      <c r="BU22273" s="10"/>
    </row>
    <row r="22274" spans="68:73">
      <c r="BP22274" s="8"/>
      <c r="BQ22274" s="8"/>
      <c r="BR22274" s="8"/>
      <c r="BS22274" s="8"/>
      <c r="BT22274" s="8"/>
      <c r="BU22274" s="8"/>
    </row>
    <row r="22275" spans="68:73">
      <c r="BP22275" s="10"/>
      <c r="BQ22275" s="10"/>
      <c r="BR22275" s="10"/>
      <c r="BS22275" s="10"/>
      <c r="BT22275" s="10"/>
      <c r="BU22275" s="10"/>
    </row>
    <row r="22276" spans="68:73">
      <c r="BP22276" s="8"/>
      <c r="BQ22276" s="8"/>
      <c r="BR22276" s="8"/>
      <c r="BS22276" s="8"/>
      <c r="BT22276" s="8"/>
      <c r="BU22276" s="8"/>
    </row>
    <row r="22277" spans="68:73">
      <c r="BP22277" s="10"/>
      <c r="BQ22277" s="10"/>
      <c r="BR22277" s="10"/>
      <c r="BS22277" s="10"/>
      <c r="BT22277" s="10"/>
      <c r="BU22277" s="10"/>
    </row>
    <row r="22278" spans="68:73">
      <c r="BP22278" s="8"/>
      <c r="BQ22278" s="8"/>
      <c r="BR22278" s="8"/>
      <c r="BS22278" s="8"/>
      <c r="BT22278" s="8"/>
      <c r="BU22278" s="8"/>
    </row>
    <row r="22279" spans="68:73">
      <c r="BP22279" s="10"/>
      <c r="BQ22279" s="10"/>
      <c r="BR22279" s="10"/>
      <c r="BS22279" s="10"/>
      <c r="BT22279" s="10"/>
      <c r="BU22279" s="10"/>
    </row>
    <row r="22280" spans="68:73">
      <c r="BP22280" s="8"/>
      <c r="BQ22280" s="8"/>
      <c r="BR22280" s="8"/>
      <c r="BS22280" s="8"/>
      <c r="BT22280" s="8"/>
      <c r="BU22280" s="8"/>
    </row>
    <row r="22281" spans="68:73">
      <c r="BP22281" s="10"/>
      <c r="BQ22281" s="10"/>
      <c r="BR22281" s="10"/>
      <c r="BS22281" s="10"/>
      <c r="BT22281" s="10"/>
      <c r="BU22281" s="10"/>
    </row>
    <row r="22282" spans="68:73">
      <c r="BP22282" s="8"/>
      <c r="BQ22282" s="8"/>
      <c r="BR22282" s="8"/>
      <c r="BS22282" s="8"/>
      <c r="BT22282" s="8"/>
      <c r="BU22282" s="8"/>
    </row>
    <row r="22283" spans="68:73">
      <c r="BP22283" s="10"/>
      <c r="BQ22283" s="10"/>
      <c r="BR22283" s="10"/>
      <c r="BS22283" s="10"/>
      <c r="BT22283" s="10"/>
      <c r="BU22283" s="10"/>
    </row>
    <row r="22284" spans="68:73">
      <c r="BP22284" s="8"/>
      <c r="BQ22284" s="8"/>
      <c r="BR22284" s="8"/>
      <c r="BS22284" s="8"/>
      <c r="BT22284" s="8"/>
      <c r="BU22284" s="8"/>
    </row>
    <row r="22285" spans="68:73">
      <c r="BP22285" s="10"/>
      <c r="BQ22285" s="10"/>
      <c r="BR22285" s="10"/>
      <c r="BS22285" s="10"/>
      <c r="BT22285" s="10"/>
      <c r="BU22285" s="10"/>
    </row>
    <row r="22286" spans="68:73">
      <c r="BP22286" s="8"/>
      <c r="BQ22286" s="8"/>
      <c r="BR22286" s="8"/>
      <c r="BS22286" s="8"/>
      <c r="BT22286" s="8"/>
      <c r="BU22286" s="8"/>
    </row>
    <row r="22287" spans="68:73">
      <c r="BP22287" s="10"/>
      <c r="BQ22287" s="10"/>
      <c r="BR22287" s="10"/>
      <c r="BS22287" s="10"/>
      <c r="BT22287" s="10"/>
      <c r="BU22287" s="10"/>
    </row>
    <row r="22288" spans="68:73">
      <c r="BP22288" s="8"/>
      <c r="BQ22288" s="8"/>
      <c r="BR22288" s="8"/>
      <c r="BS22288" s="8"/>
      <c r="BT22288" s="8"/>
      <c r="BU22288" s="8"/>
    </row>
    <row r="22289" spans="68:73">
      <c r="BP22289" s="10"/>
      <c r="BQ22289" s="10"/>
      <c r="BR22289" s="10"/>
      <c r="BS22289" s="10"/>
      <c r="BT22289" s="10"/>
      <c r="BU22289" s="10"/>
    </row>
    <row r="22290" spans="68:73">
      <c r="BP22290" s="8"/>
      <c r="BQ22290" s="8"/>
      <c r="BR22290" s="8"/>
      <c r="BS22290" s="8"/>
      <c r="BT22290" s="8"/>
      <c r="BU22290" s="8"/>
    </row>
    <row r="22291" spans="68:73">
      <c r="BP22291" s="10"/>
      <c r="BQ22291" s="10"/>
      <c r="BR22291" s="10"/>
      <c r="BS22291" s="10"/>
      <c r="BT22291" s="10"/>
      <c r="BU22291" s="10"/>
    </row>
    <row r="22292" spans="68:73">
      <c r="BP22292" s="8"/>
      <c r="BQ22292" s="8"/>
      <c r="BR22292" s="8"/>
      <c r="BS22292" s="8"/>
      <c r="BT22292" s="8"/>
      <c r="BU22292" s="8"/>
    </row>
    <row r="22293" spans="68:73">
      <c r="BP22293" s="10"/>
      <c r="BQ22293" s="10"/>
      <c r="BR22293" s="10"/>
      <c r="BS22293" s="10"/>
      <c r="BT22293" s="10"/>
      <c r="BU22293" s="10"/>
    </row>
    <row r="22294" spans="68:73">
      <c r="BP22294" s="8"/>
      <c r="BQ22294" s="8"/>
      <c r="BR22294" s="8"/>
      <c r="BS22294" s="8"/>
      <c r="BT22294" s="8"/>
      <c r="BU22294" s="8"/>
    </row>
    <row r="22295" spans="68:73">
      <c r="BP22295" s="10"/>
      <c r="BQ22295" s="10"/>
      <c r="BR22295" s="10"/>
      <c r="BS22295" s="10"/>
      <c r="BT22295" s="10"/>
      <c r="BU22295" s="10"/>
    </row>
    <row r="22296" spans="68:73">
      <c r="BP22296" s="8"/>
      <c r="BQ22296" s="8"/>
      <c r="BR22296" s="8"/>
      <c r="BS22296" s="8"/>
      <c r="BT22296" s="8"/>
      <c r="BU22296" s="8"/>
    </row>
    <row r="22297" spans="68:73">
      <c r="BP22297" s="10"/>
      <c r="BQ22297" s="10"/>
      <c r="BR22297" s="10"/>
      <c r="BS22297" s="10"/>
      <c r="BT22297" s="10"/>
      <c r="BU22297" s="10"/>
    </row>
    <row r="22298" spans="68:73">
      <c r="BP22298" s="8"/>
      <c r="BQ22298" s="8"/>
      <c r="BR22298" s="8"/>
      <c r="BS22298" s="8"/>
      <c r="BT22298" s="8"/>
      <c r="BU22298" s="8"/>
    </row>
    <row r="22299" spans="68:73">
      <c r="BP22299" s="10"/>
      <c r="BQ22299" s="10"/>
      <c r="BR22299" s="10"/>
      <c r="BS22299" s="10"/>
      <c r="BT22299" s="10"/>
      <c r="BU22299" s="10"/>
    </row>
    <row r="22300" spans="68:73">
      <c r="BP22300" s="8"/>
      <c r="BQ22300" s="8"/>
      <c r="BR22300" s="8"/>
      <c r="BS22300" s="8"/>
      <c r="BT22300" s="8"/>
      <c r="BU22300" s="8"/>
    </row>
    <row r="22301" spans="68:73">
      <c r="BP22301" s="10"/>
      <c r="BQ22301" s="10"/>
      <c r="BR22301" s="10"/>
      <c r="BS22301" s="10"/>
      <c r="BT22301" s="10"/>
      <c r="BU22301" s="10"/>
    </row>
    <row r="22302" spans="68:73">
      <c r="BP22302" s="8"/>
      <c r="BQ22302" s="8"/>
      <c r="BR22302" s="8"/>
      <c r="BS22302" s="8"/>
      <c r="BT22302" s="8"/>
      <c r="BU22302" s="8"/>
    </row>
    <row r="22303" spans="68:73">
      <c r="BP22303" s="10"/>
      <c r="BQ22303" s="10"/>
      <c r="BR22303" s="10"/>
      <c r="BS22303" s="10"/>
      <c r="BT22303" s="10"/>
      <c r="BU22303" s="10"/>
    </row>
    <row r="22304" spans="68:73">
      <c r="BP22304" s="8"/>
      <c r="BQ22304" s="8"/>
      <c r="BR22304" s="8"/>
      <c r="BS22304" s="8"/>
      <c r="BT22304" s="8"/>
      <c r="BU22304" s="8"/>
    </row>
    <row r="22305" spans="68:73">
      <c r="BP22305" s="10"/>
      <c r="BQ22305" s="10"/>
      <c r="BR22305" s="10"/>
      <c r="BS22305" s="10"/>
      <c r="BT22305" s="10"/>
      <c r="BU22305" s="10"/>
    </row>
    <row r="22306" spans="68:73">
      <c r="BP22306" s="8"/>
      <c r="BQ22306" s="8"/>
      <c r="BR22306" s="8"/>
      <c r="BS22306" s="8"/>
      <c r="BT22306" s="8"/>
      <c r="BU22306" s="8"/>
    </row>
    <row r="22307" spans="68:73">
      <c r="BP22307" s="10"/>
      <c r="BQ22307" s="10"/>
      <c r="BR22307" s="10"/>
      <c r="BS22307" s="10"/>
      <c r="BT22307" s="10"/>
      <c r="BU22307" s="10"/>
    </row>
    <row r="22308" spans="68:73">
      <c r="BP22308" s="8"/>
      <c r="BQ22308" s="8"/>
      <c r="BR22308" s="8"/>
      <c r="BS22308" s="8"/>
      <c r="BT22308" s="8"/>
      <c r="BU22308" s="8"/>
    </row>
    <row r="22309" spans="68:73">
      <c r="BP22309" s="10"/>
      <c r="BQ22309" s="10"/>
      <c r="BR22309" s="10"/>
      <c r="BS22309" s="10"/>
      <c r="BT22309" s="10"/>
      <c r="BU22309" s="10"/>
    </row>
    <row r="22310" spans="68:73">
      <c r="BP22310" s="8"/>
      <c r="BQ22310" s="8"/>
      <c r="BR22310" s="8"/>
      <c r="BS22310" s="8"/>
      <c r="BT22310" s="8"/>
      <c r="BU22310" s="8"/>
    </row>
    <row r="22311" spans="68:73">
      <c r="BP22311" s="10"/>
      <c r="BQ22311" s="10"/>
      <c r="BR22311" s="10"/>
      <c r="BS22311" s="10"/>
      <c r="BT22311" s="10"/>
      <c r="BU22311" s="10"/>
    </row>
    <row r="22312" spans="68:73">
      <c r="BP22312" s="8"/>
      <c r="BQ22312" s="8"/>
      <c r="BR22312" s="8"/>
      <c r="BS22312" s="8"/>
      <c r="BT22312" s="8"/>
      <c r="BU22312" s="8"/>
    </row>
    <row r="22313" spans="68:73">
      <c r="BP22313" s="10"/>
      <c r="BQ22313" s="10"/>
      <c r="BR22313" s="10"/>
      <c r="BS22313" s="10"/>
      <c r="BT22313" s="10"/>
      <c r="BU22313" s="10"/>
    </row>
    <row r="22314" spans="68:73">
      <c r="BP22314" s="8"/>
      <c r="BQ22314" s="8"/>
      <c r="BR22314" s="8"/>
      <c r="BS22314" s="8"/>
      <c r="BT22314" s="8"/>
      <c r="BU22314" s="8"/>
    </row>
    <row r="22315" spans="68:73">
      <c r="BP22315" s="10"/>
      <c r="BQ22315" s="10"/>
      <c r="BR22315" s="10"/>
      <c r="BS22315" s="10"/>
      <c r="BT22315" s="10"/>
      <c r="BU22315" s="10"/>
    </row>
    <row r="22316" spans="68:73">
      <c r="BP22316" s="8"/>
      <c r="BQ22316" s="8"/>
      <c r="BR22316" s="8"/>
      <c r="BS22316" s="8"/>
      <c r="BT22316" s="8"/>
      <c r="BU22316" s="8"/>
    </row>
    <row r="22317" spans="68:73">
      <c r="BP22317" s="10"/>
      <c r="BQ22317" s="10"/>
      <c r="BR22317" s="10"/>
      <c r="BS22317" s="10"/>
      <c r="BT22317" s="10"/>
      <c r="BU22317" s="10"/>
    </row>
    <row r="22318" spans="68:73">
      <c r="BP22318" s="8"/>
      <c r="BQ22318" s="8"/>
      <c r="BR22318" s="8"/>
      <c r="BS22318" s="8"/>
      <c r="BT22318" s="8"/>
      <c r="BU22318" s="8"/>
    </row>
    <row r="22319" spans="68:73">
      <c r="BP22319" s="10"/>
      <c r="BQ22319" s="10"/>
      <c r="BR22319" s="10"/>
      <c r="BS22319" s="10"/>
      <c r="BT22319" s="10"/>
      <c r="BU22319" s="10"/>
    </row>
    <row r="22320" spans="68:73">
      <c r="BP22320" s="8"/>
      <c r="BQ22320" s="8"/>
      <c r="BR22320" s="8"/>
      <c r="BS22320" s="8"/>
      <c r="BT22320" s="8"/>
      <c r="BU22320" s="8"/>
    </row>
    <row r="22321" spans="68:73">
      <c r="BP22321" s="10"/>
      <c r="BQ22321" s="10"/>
      <c r="BR22321" s="10"/>
      <c r="BS22321" s="10"/>
      <c r="BT22321" s="10"/>
      <c r="BU22321" s="10"/>
    </row>
    <row r="22322" spans="68:73">
      <c r="BP22322" s="8"/>
      <c r="BQ22322" s="8"/>
      <c r="BR22322" s="8"/>
      <c r="BS22322" s="8"/>
      <c r="BT22322" s="8"/>
      <c r="BU22322" s="8"/>
    </row>
    <row r="22323" spans="68:73">
      <c r="BP22323" s="10"/>
      <c r="BQ22323" s="10"/>
      <c r="BR22323" s="10"/>
      <c r="BS22323" s="10"/>
      <c r="BT22323" s="10"/>
      <c r="BU22323" s="10"/>
    </row>
    <row r="22324" spans="68:73">
      <c r="BP22324" s="8"/>
      <c r="BQ22324" s="8"/>
      <c r="BR22324" s="8"/>
      <c r="BS22324" s="8"/>
      <c r="BT22324" s="8"/>
      <c r="BU22324" s="8"/>
    </row>
    <row r="22325" spans="68:73">
      <c r="BP22325" s="10"/>
      <c r="BQ22325" s="10"/>
      <c r="BR22325" s="10"/>
      <c r="BS22325" s="10"/>
      <c r="BT22325" s="10"/>
      <c r="BU22325" s="10"/>
    </row>
    <row r="22326" spans="68:73">
      <c r="BP22326" s="8"/>
      <c r="BQ22326" s="8"/>
      <c r="BR22326" s="8"/>
      <c r="BS22326" s="8"/>
      <c r="BT22326" s="8"/>
      <c r="BU22326" s="8"/>
    </row>
    <row r="22327" spans="68:73">
      <c r="BP22327" s="10"/>
      <c r="BQ22327" s="10"/>
      <c r="BR22327" s="10"/>
      <c r="BS22327" s="10"/>
      <c r="BT22327" s="10"/>
      <c r="BU22327" s="10"/>
    </row>
    <row r="22328" spans="68:73">
      <c r="BP22328" s="8"/>
      <c r="BQ22328" s="8"/>
      <c r="BR22328" s="8"/>
      <c r="BS22328" s="8"/>
      <c r="BT22328" s="8"/>
      <c r="BU22328" s="8"/>
    </row>
    <row r="22329" spans="68:73">
      <c r="BP22329" s="10"/>
      <c r="BQ22329" s="10"/>
      <c r="BR22329" s="10"/>
      <c r="BS22329" s="10"/>
      <c r="BT22329" s="10"/>
      <c r="BU22329" s="10"/>
    </row>
    <row r="22330" spans="68:73">
      <c r="BP22330" s="8"/>
      <c r="BQ22330" s="8"/>
      <c r="BR22330" s="8"/>
      <c r="BS22330" s="8"/>
      <c r="BT22330" s="8"/>
      <c r="BU22330" s="8"/>
    </row>
    <row r="22331" spans="68:73">
      <c r="BP22331" s="10"/>
      <c r="BQ22331" s="10"/>
      <c r="BR22331" s="10"/>
      <c r="BS22331" s="10"/>
      <c r="BT22331" s="10"/>
      <c r="BU22331" s="10"/>
    </row>
    <row r="22332" spans="68:73">
      <c r="BP22332" s="8"/>
      <c r="BQ22332" s="8"/>
      <c r="BR22332" s="8"/>
      <c r="BS22332" s="8"/>
      <c r="BT22332" s="8"/>
      <c r="BU22332" s="8"/>
    </row>
    <row r="22333" spans="68:73">
      <c r="BP22333" s="10"/>
      <c r="BQ22333" s="10"/>
      <c r="BR22333" s="10"/>
      <c r="BS22333" s="10"/>
      <c r="BT22333" s="10"/>
      <c r="BU22333" s="10"/>
    </row>
    <row r="22334" spans="68:73">
      <c r="BP22334" s="8"/>
      <c r="BQ22334" s="8"/>
      <c r="BR22334" s="8"/>
      <c r="BS22334" s="8"/>
      <c r="BT22334" s="8"/>
      <c r="BU22334" s="8"/>
    </row>
    <row r="22335" spans="68:73">
      <c r="BP22335" s="10"/>
      <c r="BQ22335" s="10"/>
      <c r="BR22335" s="10"/>
      <c r="BS22335" s="10"/>
      <c r="BT22335" s="10"/>
      <c r="BU22335" s="10"/>
    </row>
    <row r="22336" spans="68:73">
      <c r="BP22336" s="8"/>
      <c r="BQ22336" s="8"/>
      <c r="BR22336" s="8"/>
      <c r="BS22336" s="8"/>
      <c r="BT22336" s="8"/>
      <c r="BU22336" s="8"/>
    </row>
    <row r="22337" spans="68:73">
      <c r="BP22337" s="10"/>
      <c r="BQ22337" s="10"/>
      <c r="BR22337" s="10"/>
      <c r="BS22337" s="10"/>
      <c r="BT22337" s="10"/>
      <c r="BU22337" s="10"/>
    </row>
    <row r="22338" spans="68:73">
      <c r="BP22338" s="8"/>
      <c r="BQ22338" s="8"/>
      <c r="BR22338" s="8"/>
      <c r="BS22338" s="8"/>
      <c r="BT22338" s="8"/>
      <c r="BU22338" s="8"/>
    </row>
    <row r="22339" spans="68:73">
      <c r="BP22339" s="10"/>
      <c r="BQ22339" s="10"/>
      <c r="BR22339" s="10"/>
      <c r="BS22339" s="10"/>
      <c r="BT22339" s="10"/>
      <c r="BU22339" s="10"/>
    </row>
    <row r="22340" spans="68:73">
      <c r="BP22340" s="8"/>
      <c r="BQ22340" s="8"/>
      <c r="BR22340" s="8"/>
      <c r="BS22340" s="8"/>
      <c r="BT22340" s="8"/>
      <c r="BU22340" s="8"/>
    </row>
    <row r="22341" spans="68:73">
      <c r="BP22341" s="10"/>
      <c r="BQ22341" s="10"/>
      <c r="BR22341" s="10"/>
      <c r="BS22341" s="10"/>
      <c r="BT22341" s="10"/>
      <c r="BU22341" s="10"/>
    </row>
    <row r="22342" spans="68:73">
      <c r="BP22342" s="8"/>
      <c r="BQ22342" s="8"/>
      <c r="BR22342" s="8"/>
      <c r="BS22342" s="8"/>
      <c r="BT22342" s="8"/>
      <c r="BU22342" s="8"/>
    </row>
    <row r="22343" spans="68:73">
      <c r="BP22343" s="10"/>
      <c r="BQ22343" s="10"/>
      <c r="BR22343" s="10"/>
      <c r="BS22343" s="10"/>
      <c r="BT22343" s="10"/>
      <c r="BU22343" s="10"/>
    </row>
    <row r="22344" spans="68:73">
      <c r="BP22344" s="8"/>
      <c r="BQ22344" s="8"/>
      <c r="BR22344" s="8"/>
      <c r="BS22344" s="8"/>
      <c r="BT22344" s="8"/>
      <c r="BU22344" s="8"/>
    </row>
    <row r="22345" spans="68:73">
      <c r="BP22345" s="10"/>
      <c r="BQ22345" s="10"/>
      <c r="BR22345" s="10"/>
      <c r="BS22345" s="10"/>
      <c r="BT22345" s="10"/>
      <c r="BU22345" s="10"/>
    </row>
    <row r="22346" spans="68:73">
      <c r="BP22346" s="8"/>
      <c r="BQ22346" s="8"/>
      <c r="BR22346" s="8"/>
      <c r="BS22346" s="8"/>
      <c r="BT22346" s="8"/>
      <c r="BU22346" s="8"/>
    </row>
    <row r="22347" spans="68:73">
      <c r="BP22347" s="10"/>
      <c r="BQ22347" s="10"/>
      <c r="BR22347" s="10"/>
      <c r="BS22347" s="10"/>
      <c r="BT22347" s="10"/>
      <c r="BU22347" s="10"/>
    </row>
    <row r="22348" spans="68:73">
      <c r="BP22348" s="8"/>
      <c r="BQ22348" s="8"/>
      <c r="BR22348" s="8"/>
      <c r="BS22348" s="8"/>
      <c r="BT22348" s="8"/>
      <c r="BU22348" s="8"/>
    </row>
    <row r="22349" spans="68:73">
      <c r="BP22349" s="10"/>
      <c r="BQ22349" s="10"/>
      <c r="BR22349" s="10"/>
      <c r="BS22349" s="10"/>
      <c r="BT22349" s="10"/>
      <c r="BU22349" s="10"/>
    </row>
    <row r="22350" spans="68:73">
      <c r="BP22350" s="8"/>
      <c r="BQ22350" s="8"/>
      <c r="BR22350" s="8"/>
      <c r="BS22350" s="8"/>
      <c r="BT22350" s="8"/>
      <c r="BU22350" s="8"/>
    </row>
    <row r="22351" spans="68:73">
      <c r="BP22351" s="10"/>
      <c r="BQ22351" s="10"/>
      <c r="BR22351" s="10"/>
      <c r="BS22351" s="10"/>
      <c r="BT22351" s="10"/>
      <c r="BU22351" s="10"/>
    </row>
    <row r="22352" spans="68:73">
      <c r="BP22352" s="8"/>
      <c r="BQ22352" s="8"/>
      <c r="BR22352" s="8"/>
      <c r="BS22352" s="8"/>
      <c r="BT22352" s="8"/>
      <c r="BU22352" s="8"/>
    </row>
    <row r="22353" spans="68:73">
      <c r="BP22353" s="10"/>
      <c r="BQ22353" s="10"/>
      <c r="BR22353" s="10"/>
      <c r="BS22353" s="10"/>
      <c r="BT22353" s="10"/>
      <c r="BU22353" s="10"/>
    </row>
    <row r="22354" spans="68:73">
      <c r="BP22354" s="8"/>
      <c r="BQ22354" s="8"/>
      <c r="BR22354" s="8"/>
      <c r="BS22354" s="8"/>
      <c r="BT22354" s="8"/>
      <c r="BU22354" s="8"/>
    </row>
    <row r="22355" spans="68:73">
      <c r="BP22355" s="10"/>
      <c r="BQ22355" s="10"/>
      <c r="BR22355" s="10"/>
      <c r="BS22355" s="10"/>
      <c r="BT22355" s="10"/>
      <c r="BU22355" s="10"/>
    </row>
    <row r="22356" spans="68:73">
      <c r="BP22356" s="8"/>
      <c r="BQ22356" s="8"/>
      <c r="BR22356" s="8"/>
      <c r="BS22356" s="8"/>
      <c r="BT22356" s="8"/>
      <c r="BU22356" s="8"/>
    </row>
    <row r="22357" spans="68:73">
      <c r="BP22357" s="10"/>
      <c r="BQ22357" s="10"/>
      <c r="BR22357" s="10"/>
      <c r="BS22357" s="10"/>
      <c r="BT22357" s="10"/>
      <c r="BU22357" s="10"/>
    </row>
    <row r="22358" spans="68:73">
      <c r="BP22358" s="8"/>
      <c r="BQ22358" s="8"/>
      <c r="BR22358" s="8"/>
      <c r="BS22358" s="8"/>
      <c r="BT22358" s="8"/>
      <c r="BU22358" s="8"/>
    </row>
    <row r="22359" spans="68:73">
      <c r="BP22359" s="10"/>
      <c r="BQ22359" s="10"/>
      <c r="BR22359" s="10"/>
      <c r="BS22359" s="10"/>
      <c r="BT22359" s="10"/>
      <c r="BU22359" s="10"/>
    </row>
    <row r="22360" spans="68:73">
      <c r="BP22360" s="8"/>
      <c r="BQ22360" s="8"/>
      <c r="BR22360" s="8"/>
      <c r="BS22360" s="8"/>
      <c r="BT22360" s="8"/>
      <c r="BU22360" s="8"/>
    </row>
    <row r="22361" spans="68:73">
      <c r="BP22361" s="10"/>
      <c r="BQ22361" s="10"/>
      <c r="BR22361" s="10"/>
      <c r="BS22361" s="10"/>
      <c r="BT22361" s="10"/>
      <c r="BU22361" s="10"/>
    </row>
    <row r="22362" spans="68:73">
      <c r="BP22362" s="8"/>
      <c r="BQ22362" s="8"/>
      <c r="BR22362" s="8"/>
      <c r="BS22362" s="8"/>
      <c r="BT22362" s="8"/>
      <c r="BU22362" s="8"/>
    </row>
    <row r="22363" spans="68:73">
      <c r="BP22363" s="10"/>
      <c r="BQ22363" s="10"/>
      <c r="BR22363" s="10"/>
      <c r="BS22363" s="10"/>
      <c r="BT22363" s="10"/>
      <c r="BU22363" s="10"/>
    </row>
    <row r="22364" spans="68:73">
      <c r="BP22364" s="8"/>
      <c r="BQ22364" s="8"/>
      <c r="BR22364" s="8"/>
      <c r="BS22364" s="8"/>
      <c r="BT22364" s="8"/>
      <c r="BU22364" s="8"/>
    </row>
    <row r="22365" spans="68:73">
      <c r="BP22365" s="10"/>
      <c r="BQ22365" s="10"/>
      <c r="BR22365" s="10"/>
      <c r="BS22365" s="10"/>
      <c r="BT22365" s="10"/>
      <c r="BU22365" s="10"/>
    </row>
    <row r="22366" spans="68:73">
      <c r="BP22366" s="8"/>
      <c r="BQ22366" s="8"/>
      <c r="BR22366" s="8"/>
      <c r="BS22366" s="8"/>
      <c r="BT22366" s="8"/>
      <c r="BU22366" s="8"/>
    </row>
    <row r="22367" spans="68:73">
      <c r="BP22367" s="10"/>
      <c r="BQ22367" s="10"/>
      <c r="BR22367" s="10"/>
      <c r="BS22367" s="10"/>
      <c r="BT22367" s="10"/>
      <c r="BU22367" s="10"/>
    </row>
    <row r="22368" spans="68:73">
      <c r="BP22368" s="8"/>
      <c r="BQ22368" s="8"/>
      <c r="BR22368" s="8"/>
      <c r="BS22368" s="8"/>
      <c r="BT22368" s="8"/>
      <c r="BU22368" s="8"/>
    </row>
    <row r="22369" spans="68:73">
      <c r="BP22369" s="10"/>
      <c r="BQ22369" s="10"/>
      <c r="BR22369" s="10"/>
      <c r="BS22369" s="10"/>
      <c r="BT22369" s="10"/>
      <c r="BU22369" s="10"/>
    </row>
    <row r="22370" spans="68:73">
      <c r="BP22370" s="8"/>
      <c r="BQ22370" s="8"/>
      <c r="BR22370" s="8"/>
      <c r="BS22370" s="8"/>
      <c r="BT22370" s="8"/>
      <c r="BU22370" s="8"/>
    </row>
    <row r="22371" spans="68:73">
      <c r="BP22371" s="10"/>
      <c r="BQ22371" s="10"/>
      <c r="BR22371" s="10"/>
      <c r="BS22371" s="10"/>
      <c r="BT22371" s="10"/>
      <c r="BU22371" s="10"/>
    </row>
    <row r="22372" spans="68:73">
      <c r="BP22372" s="8"/>
      <c r="BQ22372" s="8"/>
      <c r="BR22372" s="8"/>
      <c r="BS22372" s="8"/>
      <c r="BT22372" s="8"/>
      <c r="BU22372" s="8"/>
    </row>
    <row r="22373" spans="68:73">
      <c r="BP22373" s="10"/>
      <c r="BQ22373" s="10"/>
      <c r="BR22373" s="10"/>
      <c r="BS22373" s="10"/>
      <c r="BT22373" s="10"/>
      <c r="BU22373" s="10"/>
    </row>
    <row r="22374" spans="68:73">
      <c r="BP22374" s="8"/>
      <c r="BQ22374" s="8"/>
      <c r="BR22374" s="8"/>
      <c r="BS22374" s="8"/>
      <c r="BT22374" s="8"/>
      <c r="BU22374" s="8"/>
    </row>
    <row r="22375" spans="68:73">
      <c r="BP22375" s="10"/>
      <c r="BQ22375" s="10"/>
      <c r="BR22375" s="10"/>
      <c r="BS22375" s="10"/>
      <c r="BT22375" s="10"/>
      <c r="BU22375" s="10"/>
    </row>
    <row r="22376" spans="68:73">
      <c r="BP22376" s="8"/>
      <c r="BQ22376" s="8"/>
      <c r="BR22376" s="8"/>
      <c r="BS22376" s="8"/>
      <c r="BT22376" s="8"/>
      <c r="BU22376" s="8"/>
    </row>
    <row r="22377" spans="68:73">
      <c r="BP22377" s="10"/>
      <c r="BQ22377" s="10"/>
      <c r="BR22377" s="10"/>
      <c r="BS22377" s="10"/>
      <c r="BT22377" s="10"/>
      <c r="BU22377" s="10"/>
    </row>
    <row r="22378" spans="68:73">
      <c r="BP22378" s="8"/>
      <c r="BQ22378" s="8"/>
      <c r="BR22378" s="8"/>
      <c r="BS22378" s="8"/>
      <c r="BT22378" s="8"/>
      <c r="BU22378" s="8"/>
    </row>
    <row r="22379" spans="68:73">
      <c r="BP22379" s="10"/>
      <c r="BQ22379" s="10"/>
      <c r="BR22379" s="10"/>
      <c r="BS22379" s="10"/>
      <c r="BT22379" s="10"/>
      <c r="BU22379" s="10"/>
    </row>
    <row r="22380" spans="68:73">
      <c r="BP22380" s="8"/>
      <c r="BQ22380" s="8"/>
      <c r="BR22380" s="8"/>
      <c r="BS22380" s="8"/>
      <c r="BT22380" s="8"/>
      <c r="BU22380" s="8"/>
    </row>
    <row r="22381" spans="68:73">
      <c r="BP22381" s="10"/>
      <c r="BQ22381" s="10"/>
      <c r="BR22381" s="10"/>
      <c r="BS22381" s="10"/>
      <c r="BT22381" s="10"/>
      <c r="BU22381" s="10"/>
    </row>
    <row r="22382" spans="68:73">
      <c r="BP22382" s="8"/>
      <c r="BQ22382" s="8"/>
      <c r="BR22382" s="8"/>
      <c r="BS22382" s="8"/>
      <c r="BT22382" s="8"/>
      <c r="BU22382" s="8"/>
    </row>
    <row r="22383" spans="68:73">
      <c r="BP22383" s="10"/>
      <c r="BQ22383" s="10"/>
      <c r="BR22383" s="10"/>
      <c r="BS22383" s="10"/>
      <c r="BT22383" s="10"/>
      <c r="BU22383" s="10"/>
    </row>
    <row r="22384" spans="68:73">
      <c r="BP22384" s="8"/>
      <c r="BQ22384" s="8"/>
      <c r="BR22384" s="8"/>
      <c r="BS22384" s="8"/>
      <c r="BT22384" s="8"/>
      <c r="BU22384" s="8"/>
    </row>
    <row r="22385" spans="68:73">
      <c r="BP22385" s="10"/>
      <c r="BQ22385" s="10"/>
      <c r="BR22385" s="10"/>
      <c r="BS22385" s="10"/>
      <c r="BT22385" s="10"/>
      <c r="BU22385" s="10"/>
    </row>
    <row r="22386" spans="68:73">
      <c r="BP22386" s="8"/>
      <c r="BQ22386" s="8"/>
      <c r="BR22386" s="8"/>
      <c r="BS22386" s="8"/>
      <c r="BT22386" s="8"/>
      <c r="BU22386" s="8"/>
    </row>
    <row r="22387" spans="68:73">
      <c r="BP22387" s="10"/>
      <c r="BQ22387" s="10"/>
      <c r="BR22387" s="10"/>
      <c r="BS22387" s="10"/>
      <c r="BT22387" s="10"/>
      <c r="BU22387" s="10"/>
    </row>
    <row r="22388" spans="68:73">
      <c r="BP22388" s="8"/>
      <c r="BQ22388" s="8"/>
      <c r="BR22388" s="8"/>
      <c r="BS22388" s="8"/>
      <c r="BT22388" s="8"/>
      <c r="BU22388" s="8"/>
    </row>
    <row r="22389" spans="68:73">
      <c r="BP22389" s="10"/>
      <c r="BQ22389" s="10"/>
      <c r="BR22389" s="10"/>
      <c r="BS22389" s="10"/>
      <c r="BT22389" s="10"/>
      <c r="BU22389" s="10"/>
    </row>
    <row r="22390" spans="68:73">
      <c r="BP22390" s="8"/>
      <c r="BQ22390" s="8"/>
      <c r="BR22390" s="8"/>
      <c r="BS22390" s="8"/>
      <c r="BT22390" s="8"/>
      <c r="BU22390" s="8"/>
    </row>
    <row r="22391" spans="68:73">
      <c r="BP22391" s="10"/>
      <c r="BQ22391" s="10"/>
      <c r="BR22391" s="10"/>
      <c r="BS22391" s="10"/>
      <c r="BT22391" s="10"/>
      <c r="BU22391" s="10"/>
    </row>
    <row r="22392" spans="68:73">
      <c r="BP22392" s="8"/>
      <c r="BQ22392" s="8"/>
      <c r="BR22392" s="8"/>
      <c r="BS22392" s="8"/>
      <c r="BT22392" s="8"/>
      <c r="BU22392" s="8"/>
    </row>
    <row r="22393" spans="68:73">
      <c r="BP22393" s="10"/>
      <c r="BQ22393" s="10"/>
      <c r="BR22393" s="10"/>
      <c r="BS22393" s="10"/>
      <c r="BT22393" s="10"/>
      <c r="BU22393" s="10"/>
    </row>
    <row r="22394" spans="68:73">
      <c r="BP22394" s="8"/>
      <c r="BQ22394" s="8"/>
      <c r="BR22394" s="8"/>
      <c r="BS22394" s="8"/>
      <c r="BT22394" s="8"/>
      <c r="BU22394" s="8"/>
    </row>
    <row r="22395" spans="68:73">
      <c r="BP22395" s="10"/>
      <c r="BQ22395" s="10"/>
      <c r="BR22395" s="10"/>
      <c r="BS22395" s="10"/>
      <c r="BT22395" s="10"/>
      <c r="BU22395" s="10"/>
    </row>
    <row r="22396" spans="68:73">
      <c r="BP22396" s="8"/>
      <c r="BQ22396" s="8"/>
      <c r="BR22396" s="8"/>
      <c r="BS22396" s="8"/>
      <c r="BT22396" s="8"/>
      <c r="BU22396" s="8"/>
    </row>
    <row r="22397" spans="68:73">
      <c r="BP22397" s="10"/>
      <c r="BQ22397" s="10"/>
      <c r="BR22397" s="10"/>
      <c r="BS22397" s="10"/>
      <c r="BT22397" s="10"/>
      <c r="BU22397" s="10"/>
    </row>
    <row r="22398" spans="68:73">
      <c r="BP22398" s="8"/>
      <c r="BQ22398" s="8"/>
      <c r="BR22398" s="8"/>
      <c r="BS22398" s="8"/>
      <c r="BT22398" s="8"/>
      <c r="BU22398" s="8"/>
    </row>
    <row r="22399" spans="68:73">
      <c r="BP22399" s="10"/>
      <c r="BQ22399" s="10"/>
      <c r="BR22399" s="10"/>
      <c r="BS22399" s="10"/>
      <c r="BT22399" s="10"/>
      <c r="BU22399" s="10"/>
    </row>
    <row r="22400" spans="68:73">
      <c r="BP22400" s="8"/>
      <c r="BQ22400" s="8"/>
      <c r="BR22400" s="8"/>
      <c r="BS22400" s="8"/>
      <c r="BT22400" s="8"/>
      <c r="BU22400" s="8"/>
    </row>
    <row r="22401" spans="68:73">
      <c r="BP22401" s="10"/>
      <c r="BQ22401" s="10"/>
      <c r="BR22401" s="10"/>
      <c r="BS22401" s="10"/>
      <c r="BT22401" s="10"/>
      <c r="BU22401" s="10"/>
    </row>
    <row r="22402" spans="68:73">
      <c r="BP22402" s="8"/>
      <c r="BQ22402" s="8"/>
      <c r="BR22402" s="8"/>
      <c r="BS22402" s="8"/>
      <c r="BT22402" s="8"/>
      <c r="BU22402" s="8"/>
    </row>
    <row r="22403" spans="68:73">
      <c r="BP22403" s="10"/>
      <c r="BQ22403" s="10"/>
      <c r="BR22403" s="10"/>
      <c r="BS22403" s="10"/>
      <c r="BT22403" s="10"/>
      <c r="BU22403" s="10"/>
    </row>
    <row r="22404" spans="68:73">
      <c r="BP22404" s="8"/>
      <c r="BQ22404" s="8"/>
      <c r="BR22404" s="8"/>
      <c r="BS22404" s="8"/>
      <c r="BT22404" s="8"/>
      <c r="BU22404" s="8"/>
    </row>
    <row r="22405" spans="68:73">
      <c r="BP22405" s="10"/>
      <c r="BQ22405" s="10"/>
      <c r="BR22405" s="10"/>
      <c r="BS22405" s="10"/>
      <c r="BT22405" s="10"/>
      <c r="BU22405" s="10"/>
    </row>
    <row r="22406" spans="68:73">
      <c r="BP22406" s="8"/>
      <c r="BQ22406" s="8"/>
      <c r="BR22406" s="8"/>
      <c r="BS22406" s="8"/>
      <c r="BT22406" s="8"/>
      <c r="BU22406" s="8"/>
    </row>
    <row r="22407" spans="68:73">
      <c r="BP22407" s="10"/>
      <c r="BQ22407" s="10"/>
      <c r="BR22407" s="10"/>
      <c r="BS22407" s="10"/>
      <c r="BT22407" s="10"/>
      <c r="BU22407" s="10"/>
    </row>
    <row r="22408" spans="68:73">
      <c r="BP22408" s="8"/>
      <c r="BQ22408" s="8"/>
      <c r="BR22408" s="8"/>
      <c r="BS22408" s="8"/>
      <c r="BT22408" s="8"/>
      <c r="BU22408" s="8"/>
    </row>
    <row r="22409" spans="68:73">
      <c r="BP22409" s="10"/>
      <c r="BQ22409" s="10"/>
      <c r="BR22409" s="10"/>
      <c r="BS22409" s="10"/>
      <c r="BT22409" s="10"/>
      <c r="BU22409" s="10"/>
    </row>
    <row r="22410" spans="68:73">
      <c r="BP22410" s="8"/>
      <c r="BQ22410" s="8"/>
      <c r="BR22410" s="8"/>
      <c r="BS22410" s="8"/>
      <c r="BT22410" s="8"/>
      <c r="BU22410" s="8"/>
    </row>
    <row r="22411" spans="68:73">
      <c r="BP22411" s="10"/>
      <c r="BQ22411" s="10"/>
      <c r="BR22411" s="10"/>
      <c r="BS22411" s="10"/>
      <c r="BT22411" s="10"/>
      <c r="BU22411" s="10"/>
    </row>
    <row r="22412" spans="68:73">
      <c r="BP22412" s="8"/>
      <c r="BQ22412" s="8"/>
      <c r="BR22412" s="8"/>
      <c r="BS22412" s="8"/>
      <c r="BT22412" s="8"/>
      <c r="BU22412" s="8"/>
    </row>
    <row r="22413" spans="68:73">
      <c r="BP22413" s="10"/>
      <c r="BQ22413" s="10"/>
      <c r="BR22413" s="10"/>
      <c r="BS22413" s="10"/>
      <c r="BT22413" s="10"/>
      <c r="BU22413" s="10"/>
    </row>
    <row r="22414" spans="68:73">
      <c r="BP22414" s="8"/>
      <c r="BQ22414" s="8"/>
      <c r="BR22414" s="8"/>
      <c r="BS22414" s="8"/>
      <c r="BT22414" s="8"/>
      <c r="BU22414" s="8"/>
    </row>
    <row r="22415" spans="68:73">
      <c r="BP22415" s="10"/>
      <c r="BQ22415" s="10"/>
      <c r="BR22415" s="10"/>
      <c r="BS22415" s="10"/>
      <c r="BT22415" s="10"/>
      <c r="BU22415" s="10"/>
    </row>
    <row r="22416" spans="68:73">
      <c r="BP22416" s="8"/>
      <c r="BQ22416" s="8"/>
      <c r="BR22416" s="8"/>
      <c r="BS22416" s="8"/>
      <c r="BT22416" s="8"/>
      <c r="BU22416" s="8"/>
    </row>
    <row r="22417" spans="68:73">
      <c r="BP22417" s="10"/>
      <c r="BQ22417" s="10"/>
      <c r="BR22417" s="10"/>
      <c r="BS22417" s="10"/>
      <c r="BT22417" s="10"/>
      <c r="BU22417" s="10"/>
    </row>
    <row r="22418" spans="68:73">
      <c r="BP22418" s="8"/>
      <c r="BQ22418" s="8"/>
      <c r="BR22418" s="8"/>
      <c r="BS22418" s="8"/>
      <c r="BT22418" s="8"/>
      <c r="BU22418" s="8"/>
    </row>
    <row r="22419" spans="68:73">
      <c r="BP22419" s="10"/>
      <c r="BQ22419" s="10"/>
      <c r="BR22419" s="10"/>
      <c r="BS22419" s="10"/>
      <c r="BT22419" s="10"/>
      <c r="BU22419" s="10"/>
    </row>
    <row r="22420" spans="68:73">
      <c r="BP22420" s="8"/>
      <c r="BQ22420" s="8"/>
      <c r="BR22420" s="8"/>
      <c r="BS22420" s="8"/>
      <c r="BT22420" s="8"/>
      <c r="BU22420" s="8"/>
    </row>
    <row r="22421" spans="68:73">
      <c r="BP22421" s="10"/>
      <c r="BQ22421" s="10"/>
      <c r="BR22421" s="10"/>
      <c r="BS22421" s="10"/>
      <c r="BT22421" s="10"/>
      <c r="BU22421" s="10"/>
    </row>
    <row r="22422" spans="68:73">
      <c r="BP22422" s="8"/>
      <c r="BQ22422" s="8"/>
      <c r="BR22422" s="8"/>
      <c r="BS22422" s="8"/>
      <c r="BT22422" s="8"/>
      <c r="BU22422" s="8"/>
    </row>
    <row r="22423" spans="68:73">
      <c r="BP22423" s="10"/>
      <c r="BQ22423" s="10"/>
      <c r="BR22423" s="10"/>
      <c r="BS22423" s="10"/>
      <c r="BT22423" s="10"/>
      <c r="BU22423" s="10"/>
    </row>
    <row r="22424" spans="68:73">
      <c r="BP22424" s="8"/>
      <c r="BQ22424" s="8"/>
      <c r="BR22424" s="8"/>
      <c r="BS22424" s="8"/>
      <c r="BT22424" s="8"/>
      <c r="BU22424" s="8"/>
    </row>
    <row r="22425" spans="68:73">
      <c r="BP22425" s="10"/>
      <c r="BQ22425" s="10"/>
      <c r="BR22425" s="10"/>
      <c r="BS22425" s="10"/>
      <c r="BT22425" s="10"/>
      <c r="BU22425" s="10"/>
    </row>
    <row r="22426" spans="68:73">
      <c r="BP22426" s="8"/>
      <c r="BQ22426" s="8"/>
      <c r="BR22426" s="8"/>
      <c r="BS22426" s="8"/>
      <c r="BT22426" s="8"/>
      <c r="BU22426" s="8"/>
    </row>
    <row r="22427" spans="68:73">
      <c r="BP22427" s="10"/>
      <c r="BQ22427" s="10"/>
      <c r="BR22427" s="10"/>
      <c r="BS22427" s="10"/>
      <c r="BT22427" s="10"/>
      <c r="BU22427" s="10"/>
    </row>
    <row r="22428" spans="68:73">
      <c r="BP22428" s="8"/>
      <c r="BQ22428" s="8"/>
      <c r="BR22428" s="8"/>
      <c r="BS22428" s="8"/>
      <c r="BT22428" s="8"/>
      <c r="BU22428" s="8"/>
    </row>
    <row r="22429" spans="68:73">
      <c r="BP22429" s="10"/>
      <c r="BQ22429" s="10"/>
      <c r="BR22429" s="10"/>
      <c r="BS22429" s="10"/>
      <c r="BT22429" s="10"/>
      <c r="BU22429" s="10"/>
    </row>
    <row r="22430" spans="68:73">
      <c r="BP22430" s="8"/>
      <c r="BQ22430" s="8"/>
      <c r="BR22430" s="8"/>
      <c r="BS22430" s="8"/>
      <c r="BT22430" s="8"/>
      <c r="BU22430" s="8"/>
    </row>
    <row r="22431" spans="68:73">
      <c r="BP22431" s="10"/>
      <c r="BQ22431" s="10"/>
      <c r="BR22431" s="10"/>
      <c r="BS22431" s="10"/>
      <c r="BT22431" s="10"/>
      <c r="BU22431" s="10"/>
    </row>
    <row r="22432" spans="68:73">
      <c r="BP22432" s="8"/>
      <c r="BQ22432" s="8"/>
      <c r="BR22432" s="8"/>
      <c r="BS22432" s="8"/>
      <c r="BT22432" s="8"/>
      <c r="BU22432" s="8"/>
    </row>
    <row r="22433" spans="68:73">
      <c r="BP22433" s="10"/>
      <c r="BQ22433" s="10"/>
      <c r="BR22433" s="10"/>
      <c r="BS22433" s="10"/>
      <c r="BT22433" s="10"/>
      <c r="BU22433" s="10"/>
    </row>
    <row r="22434" spans="68:73">
      <c r="BP22434" s="8"/>
      <c r="BQ22434" s="8"/>
      <c r="BR22434" s="8"/>
      <c r="BS22434" s="8"/>
      <c r="BT22434" s="8"/>
      <c r="BU22434" s="8"/>
    </row>
    <row r="22435" spans="68:73">
      <c r="BP22435" s="10"/>
      <c r="BQ22435" s="10"/>
      <c r="BR22435" s="10"/>
      <c r="BS22435" s="10"/>
      <c r="BT22435" s="10"/>
      <c r="BU22435" s="10"/>
    </row>
    <row r="22436" spans="68:73">
      <c r="BP22436" s="8"/>
      <c r="BQ22436" s="8"/>
      <c r="BR22436" s="8"/>
      <c r="BS22436" s="8"/>
      <c r="BT22436" s="8"/>
      <c r="BU22436" s="8"/>
    </row>
    <row r="22437" spans="68:73">
      <c r="BP22437" s="10"/>
      <c r="BQ22437" s="10"/>
      <c r="BR22437" s="10"/>
      <c r="BS22437" s="10"/>
      <c r="BT22437" s="10"/>
      <c r="BU22437" s="10"/>
    </row>
    <row r="22438" spans="68:73">
      <c r="BP22438" s="8"/>
      <c r="BQ22438" s="8"/>
      <c r="BR22438" s="8"/>
      <c r="BS22438" s="8"/>
      <c r="BT22438" s="8"/>
      <c r="BU22438" s="8"/>
    </row>
    <row r="22439" spans="68:73">
      <c r="BP22439" s="10"/>
      <c r="BQ22439" s="10"/>
      <c r="BR22439" s="10"/>
      <c r="BS22439" s="10"/>
      <c r="BT22439" s="10"/>
      <c r="BU22439" s="10"/>
    </row>
    <row r="22440" spans="68:73">
      <c r="BP22440" s="8"/>
      <c r="BQ22440" s="8"/>
      <c r="BR22440" s="8"/>
      <c r="BS22440" s="8"/>
      <c r="BT22440" s="8"/>
      <c r="BU22440" s="8"/>
    </row>
    <row r="22441" spans="68:73">
      <c r="BP22441" s="10"/>
      <c r="BQ22441" s="10"/>
      <c r="BR22441" s="10"/>
      <c r="BS22441" s="10"/>
      <c r="BT22441" s="10"/>
      <c r="BU22441" s="10"/>
    </row>
    <row r="22442" spans="68:73">
      <c r="BP22442" s="8"/>
      <c r="BQ22442" s="8"/>
      <c r="BR22442" s="8"/>
      <c r="BS22442" s="8"/>
      <c r="BT22442" s="8"/>
      <c r="BU22442" s="8"/>
    </row>
    <row r="22443" spans="68:73">
      <c r="BP22443" s="10"/>
      <c r="BQ22443" s="10"/>
      <c r="BR22443" s="10"/>
      <c r="BS22443" s="10"/>
      <c r="BT22443" s="10"/>
      <c r="BU22443" s="10"/>
    </row>
    <row r="22444" spans="68:73">
      <c r="BP22444" s="8"/>
      <c r="BQ22444" s="8"/>
      <c r="BR22444" s="8"/>
      <c r="BS22444" s="8"/>
      <c r="BT22444" s="8"/>
      <c r="BU22444" s="8"/>
    </row>
    <row r="22445" spans="68:73">
      <c r="BP22445" s="10"/>
      <c r="BQ22445" s="10"/>
      <c r="BR22445" s="10"/>
      <c r="BS22445" s="10"/>
      <c r="BT22445" s="10"/>
      <c r="BU22445" s="10"/>
    </row>
    <row r="22446" spans="68:73">
      <c r="BP22446" s="8"/>
      <c r="BQ22446" s="8"/>
      <c r="BR22446" s="8"/>
      <c r="BS22446" s="8"/>
      <c r="BT22446" s="8"/>
      <c r="BU22446" s="8"/>
    </row>
    <row r="22447" spans="68:73">
      <c r="BP22447" s="10"/>
      <c r="BQ22447" s="10"/>
      <c r="BR22447" s="10"/>
      <c r="BS22447" s="10"/>
      <c r="BT22447" s="10"/>
      <c r="BU22447" s="10"/>
    </row>
    <row r="22448" spans="68:73">
      <c r="BP22448" s="8"/>
      <c r="BQ22448" s="8"/>
      <c r="BR22448" s="8"/>
      <c r="BS22448" s="8"/>
      <c r="BT22448" s="8"/>
      <c r="BU22448" s="8"/>
    </row>
    <row r="22449" spans="68:73">
      <c r="BP22449" s="10"/>
      <c r="BQ22449" s="10"/>
      <c r="BR22449" s="10"/>
      <c r="BS22449" s="10"/>
      <c r="BT22449" s="10"/>
      <c r="BU22449" s="10"/>
    </row>
    <row r="22450" spans="68:73">
      <c r="BP22450" s="8"/>
      <c r="BQ22450" s="8"/>
      <c r="BR22450" s="8"/>
      <c r="BS22450" s="8"/>
      <c r="BT22450" s="8"/>
      <c r="BU22450" s="8"/>
    </row>
    <row r="22451" spans="68:73">
      <c r="BP22451" s="10"/>
      <c r="BQ22451" s="10"/>
      <c r="BR22451" s="10"/>
      <c r="BS22451" s="10"/>
      <c r="BT22451" s="10"/>
      <c r="BU22451" s="10"/>
    </row>
    <row r="22452" spans="68:73">
      <c r="BP22452" s="8"/>
      <c r="BQ22452" s="8"/>
      <c r="BR22452" s="8"/>
      <c r="BS22452" s="8"/>
      <c r="BT22452" s="8"/>
      <c r="BU22452" s="8"/>
    </row>
    <row r="22453" spans="68:73">
      <c r="BP22453" s="10"/>
      <c r="BQ22453" s="10"/>
      <c r="BR22453" s="10"/>
      <c r="BS22453" s="10"/>
      <c r="BT22453" s="10"/>
      <c r="BU22453" s="10"/>
    </row>
    <row r="22454" spans="68:73">
      <c r="BP22454" s="8"/>
      <c r="BQ22454" s="8"/>
      <c r="BR22454" s="8"/>
      <c r="BS22454" s="8"/>
      <c r="BT22454" s="8"/>
      <c r="BU22454" s="8"/>
    </row>
    <row r="22455" spans="68:73">
      <c r="BP22455" s="10"/>
      <c r="BQ22455" s="10"/>
      <c r="BR22455" s="10"/>
      <c r="BS22455" s="10"/>
      <c r="BT22455" s="10"/>
      <c r="BU22455" s="10"/>
    </row>
    <row r="22456" spans="68:73">
      <c r="BP22456" s="8"/>
      <c r="BQ22456" s="8"/>
      <c r="BR22456" s="8"/>
      <c r="BS22456" s="8"/>
      <c r="BT22456" s="8"/>
      <c r="BU22456" s="8"/>
    </row>
    <row r="22457" spans="68:73">
      <c r="BP22457" s="10"/>
      <c r="BQ22457" s="10"/>
      <c r="BR22457" s="10"/>
      <c r="BS22457" s="10"/>
      <c r="BT22457" s="10"/>
      <c r="BU22457" s="10"/>
    </row>
    <row r="22458" spans="68:73">
      <c r="BP22458" s="8"/>
      <c r="BQ22458" s="8"/>
      <c r="BR22458" s="8"/>
      <c r="BS22458" s="8"/>
      <c r="BT22458" s="8"/>
      <c r="BU22458" s="8"/>
    </row>
    <row r="22459" spans="68:73">
      <c r="BP22459" s="10"/>
      <c r="BQ22459" s="10"/>
      <c r="BR22459" s="10"/>
      <c r="BS22459" s="10"/>
      <c r="BT22459" s="10"/>
      <c r="BU22459" s="10"/>
    </row>
    <row r="22460" spans="68:73">
      <c r="BP22460" s="8"/>
      <c r="BQ22460" s="8"/>
      <c r="BR22460" s="8"/>
      <c r="BS22460" s="8"/>
      <c r="BT22460" s="8"/>
      <c r="BU22460" s="8"/>
    </row>
    <row r="22461" spans="68:73">
      <c r="BP22461" s="10"/>
      <c r="BQ22461" s="10"/>
      <c r="BR22461" s="10"/>
      <c r="BS22461" s="10"/>
      <c r="BT22461" s="10"/>
      <c r="BU22461" s="10"/>
    </row>
    <row r="22462" spans="68:73">
      <c r="BP22462" s="8"/>
      <c r="BQ22462" s="8"/>
      <c r="BR22462" s="8"/>
      <c r="BS22462" s="8"/>
      <c r="BT22462" s="8"/>
      <c r="BU22462" s="8"/>
    </row>
    <row r="22463" spans="68:73">
      <c r="BP22463" s="10"/>
      <c r="BQ22463" s="10"/>
      <c r="BR22463" s="10"/>
      <c r="BS22463" s="10"/>
      <c r="BT22463" s="10"/>
      <c r="BU22463" s="10"/>
    </row>
    <row r="22464" spans="68:73">
      <c r="BP22464" s="8"/>
      <c r="BQ22464" s="8"/>
      <c r="BR22464" s="8"/>
      <c r="BS22464" s="8"/>
      <c r="BT22464" s="8"/>
      <c r="BU22464" s="8"/>
    </row>
    <row r="22465" spans="68:73">
      <c r="BP22465" s="10"/>
      <c r="BQ22465" s="10"/>
      <c r="BR22465" s="10"/>
      <c r="BS22465" s="10"/>
      <c r="BT22465" s="10"/>
      <c r="BU22465" s="10"/>
    </row>
    <row r="22466" spans="68:73">
      <c r="BP22466" s="8"/>
      <c r="BQ22466" s="8"/>
      <c r="BR22466" s="8"/>
      <c r="BS22466" s="8"/>
      <c r="BT22466" s="8"/>
      <c r="BU22466" s="8"/>
    </row>
    <row r="22467" spans="68:73">
      <c r="BP22467" s="10"/>
      <c r="BQ22467" s="10"/>
      <c r="BR22467" s="10"/>
      <c r="BS22467" s="10"/>
      <c r="BT22467" s="10"/>
      <c r="BU22467" s="10"/>
    </row>
    <row r="22468" spans="68:73">
      <c r="BP22468" s="8"/>
      <c r="BQ22468" s="8"/>
      <c r="BR22468" s="8"/>
      <c r="BS22468" s="8"/>
      <c r="BT22468" s="8"/>
      <c r="BU22468" s="8"/>
    </row>
    <row r="22469" spans="68:73">
      <c r="BP22469" s="10"/>
      <c r="BQ22469" s="10"/>
      <c r="BR22469" s="10"/>
      <c r="BS22469" s="10"/>
      <c r="BT22469" s="10"/>
      <c r="BU22469" s="10"/>
    </row>
    <row r="22470" spans="68:73">
      <c r="BP22470" s="8"/>
      <c r="BQ22470" s="8"/>
      <c r="BR22470" s="8"/>
      <c r="BS22470" s="8"/>
      <c r="BT22470" s="8"/>
      <c r="BU22470" s="8"/>
    </row>
    <row r="22471" spans="68:73">
      <c r="BP22471" s="10"/>
      <c r="BQ22471" s="10"/>
      <c r="BR22471" s="10"/>
      <c r="BS22471" s="10"/>
      <c r="BT22471" s="10"/>
      <c r="BU22471" s="10"/>
    </row>
    <row r="22472" spans="68:73">
      <c r="BP22472" s="8"/>
      <c r="BQ22472" s="8"/>
      <c r="BR22472" s="8"/>
      <c r="BS22472" s="8"/>
      <c r="BT22472" s="8"/>
      <c r="BU22472" s="8"/>
    </row>
    <row r="22473" spans="68:73">
      <c r="BP22473" s="10"/>
      <c r="BQ22473" s="10"/>
      <c r="BR22473" s="10"/>
      <c r="BS22473" s="10"/>
      <c r="BT22473" s="10"/>
      <c r="BU22473" s="10"/>
    </row>
    <row r="22474" spans="68:73">
      <c r="BP22474" s="8"/>
      <c r="BQ22474" s="8"/>
      <c r="BR22474" s="8"/>
      <c r="BS22474" s="8"/>
      <c r="BT22474" s="8"/>
      <c r="BU22474" s="8"/>
    </row>
    <row r="22475" spans="68:73">
      <c r="BP22475" s="10"/>
      <c r="BQ22475" s="10"/>
      <c r="BR22475" s="10"/>
      <c r="BS22475" s="10"/>
      <c r="BT22475" s="10"/>
      <c r="BU22475" s="10"/>
    </row>
    <row r="22476" spans="68:73">
      <c r="BP22476" s="8"/>
      <c r="BQ22476" s="8"/>
      <c r="BR22476" s="8"/>
      <c r="BS22476" s="8"/>
      <c r="BT22476" s="8"/>
      <c r="BU22476" s="8"/>
    </row>
    <row r="22477" spans="68:73">
      <c r="BP22477" s="10"/>
      <c r="BQ22477" s="10"/>
      <c r="BR22477" s="10"/>
      <c r="BS22477" s="10"/>
      <c r="BT22477" s="10"/>
      <c r="BU22477" s="10"/>
    </row>
    <row r="22478" spans="68:73">
      <c r="BP22478" s="8"/>
      <c r="BQ22478" s="8"/>
      <c r="BR22478" s="8"/>
      <c r="BS22478" s="8"/>
      <c r="BT22478" s="8"/>
      <c r="BU22478" s="8"/>
    </row>
    <row r="22479" spans="68:73">
      <c r="BP22479" s="10"/>
      <c r="BQ22479" s="10"/>
      <c r="BR22479" s="10"/>
      <c r="BS22479" s="10"/>
      <c r="BT22479" s="10"/>
      <c r="BU22479" s="10"/>
    </row>
    <row r="22480" spans="68:73">
      <c r="BP22480" s="8"/>
      <c r="BQ22480" s="8"/>
      <c r="BR22480" s="8"/>
      <c r="BS22480" s="8"/>
      <c r="BT22480" s="8"/>
      <c r="BU22480" s="8"/>
    </row>
    <row r="22481" spans="68:73">
      <c r="BP22481" s="10"/>
      <c r="BQ22481" s="10"/>
      <c r="BR22481" s="10"/>
      <c r="BS22481" s="10"/>
      <c r="BT22481" s="10"/>
      <c r="BU22481" s="10"/>
    </row>
    <row r="22482" spans="68:73">
      <c r="BP22482" s="8"/>
      <c r="BQ22482" s="8"/>
      <c r="BR22482" s="8"/>
      <c r="BS22482" s="8"/>
      <c r="BT22482" s="8"/>
      <c r="BU22482" s="8"/>
    </row>
    <row r="22483" spans="68:73">
      <c r="BP22483" s="10"/>
      <c r="BQ22483" s="10"/>
      <c r="BR22483" s="10"/>
      <c r="BS22483" s="10"/>
      <c r="BT22483" s="10"/>
      <c r="BU22483" s="10"/>
    </row>
    <row r="22484" spans="68:73">
      <c r="BP22484" s="8"/>
      <c r="BQ22484" s="8"/>
      <c r="BR22484" s="8"/>
      <c r="BS22484" s="8"/>
      <c r="BT22484" s="8"/>
      <c r="BU22484" s="8"/>
    </row>
    <row r="22485" spans="68:73">
      <c r="BP22485" s="10"/>
      <c r="BQ22485" s="10"/>
      <c r="BR22485" s="10"/>
      <c r="BS22485" s="10"/>
      <c r="BT22485" s="10"/>
      <c r="BU22485" s="10"/>
    </row>
    <row r="22486" spans="68:73">
      <c r="BP22486" s="8"/>
      <c r="BQ22486" s="8"/>
      <c r="BR22486" s="8"/>
      <c r="BS22486" s="8"/>
      <c r="BT22486" s="8"/>
      <c r="BU22486" s="8"/>
    </row>
    <row r="22487" spans="68:73">
      <c r="BP22487" s="10"/>
      <c r="BQ22487" s="10"/>
      <c r="BR22487" s="10"/>
      <c r="BS22487" s="10"/>
      <c r="BT22487" s="10"/>
      <c r="BU22487" s="10"/>
    </row>
    <row r="22488" spans="68:73">
      <c r="BP22488" s="8"/>
      <c r="BQ22488" s="8"/>
      <c r="BR22488" s="8"/>
      <c r="BS22488" s="8"/>
      <c r="BT22488" s="8"/>
      <c r="BU22488" s="8"/>
    </row>
    <row r="22489" spans="68:73">
      <c r="BP22489" s="10"/>
      <c r="BQ22489" s="10"/>
      <c r="BR22489" s="10"/>
      <c r="BS22489" s="10"/>
      <c r="BT22489" s="10"/>
      <c r="BU22489" s="10"/>
    </row>
    <row r="22490" spans="68:73">
      <c r="BP22490" s="8"/>
      <c r="BQ22490" s="8"/>
      <c r="BR22490" s="8"/>
      <c r="BS22490" s="8"/>
      <c r="BT22490" s="8"/>
      <c r="BU22490" s="8"/>
    </row>
    <row r="22491" spans="68:73">
      <c r="BP22491" s="10"/>
      <c r="BQ22491" s="10"/>
      <c r="BR22491" s="10"/>
      <c r="BS22491" s="10"/>
      <c r="BT22491" s="10"/>
      <c r="BU22491" s="10"/>
    </row>
    <row r="22492" spans="68:73">
      <c r="BP22492" s="8"/>
      <c r="BQ22492" s="8"/>
      <c r="BR22492" s="8"/>
      <c r="BS22492" s="8"/>
      <c r="BT22492" s="8"/>
      <c r="BU22492" s="8"/>
    </row>
    <row r="22493" spans="68:73">
      <c r="BP22493" s="10"/>
      <c r="BQ22493" s="10"/>
      <c r="BR22493" s="10"/>
      <c r="BS22493" s="10"/>
      <c r="BT22493" s="10"/>
      <c r="BU22493" s="10"/>
    </row>
    <row r="22494" spans="68:73">
      <c r="BP22494" s="8"/>
      <c r="BQ22494" s="8"/>
      <c r="BR22494" s="8"/>
      <c r="BS22494" s="8"/>
      <c r="BT22494" s="8"/>
      <c r="BU22494" s="8"/>
    </row>
    <row r="22495" spans="68:73">
      <c r="BP22495" s="10"/>
      <c r="BQ22495" s="10"/>
      <c r="BR22495" s="10"/>
      <c r="BS22495" s="10"/>
      <c r="BT22495" s="10"/>
      <c r="BU22495" s="10"/>
    </row>
    <row r="22496" spans="68:73">
      <c r="BP22496" s="8"/>
      <c r="BQ22496" s="8"/>
      <c r="BR22496" s="8"/>
      <c r="BS22496" s="8"/>
      <c r="BT22496" s="8"/>
      <c r="BU22496" s="8"/>
    </row>
    <row r="22497" spans="68:73">
      <c r="BP22497" s="10"/>
      <c r="BQ22497" s="10"/>
      <c r="BR22497" s="10"/>
      <c r="BS22497" s="10"/>
      <c r="BT22497" s="10"/>
      <c r="BU22497" s="10"/>
    </row>
    <row r="22498" spans="68:73">
      <c r="BP22498" s="8"/>
      <c r="BQ22498" s="8"/>
      <c r="BR22498" s="8"/>
      <c r="BS22498" s="8"/>
      <c r="BT22498" s="8"/>
      <c r="BU22498" s="8"/>
    </row>
    <row r="22499" spans="68:73">
      <c r="BP22499" s="10"/>
      <c r="BQ22499" s="10"/>
      <c r="BR22499" s="10"/>
      <c r="BS22499" s="10"/>
      <c r="BT22499" s="10"/>
      <c r="BU22499" s="10"/>
    </row>
    <row r="22500" spans="68:73">
      <c r="BP22500" s="8"/>
      <c r="BQ22500" s="8"/>
      <c r="BR22500" s="8"/>
      <c r="BS22500" s="8"/>
      <c r="BT22500" s="8"/>
      <c r="BU22500" s="8"/>
    </row>
    <row r="22501" spans="68:73">
      <c r="BP22501" s="10"/>
      <c r="BQ22501" s="10"/>
      <c r="BR22501" s="10"/>
      <c r="BS22501" s="10"/>
      <c r="BT22501" s="10"/>
      <c r="BU22501" s="10"/>
    </row>
    <row r="22502" spans="68:73">
      <c r="BP22502" s="8"/>
      <c r="BQ22502" s="8"/>
      <c r="BR22502" s="8"/>
      <c r="BS22502" s="8"/>
      <c r="BT22502" s="8"/>
      <c r="BU22502" s="8"/>
    </row>
    <row r="22503" spans="68:73">
      <c r="BP22503" s="10"/>
      <c r="BQ22503" s="10"/>
      <c r="BR22503" s="10"/>
      <c r="BS22503" s="10"/>
      <c r="BT22503" s="10"/>
      <c r="BU22503" s="10"/>
    </row>
    <row r="22504" spans="68:73">
      <c r="BP22504" s="8"/>
      <c r="BQ22504" s="8"/>
      <c r="BR22504" s="8"/>
      <c r="BS22504" s="8"/>
      <c r="BT22504" s="8"/>
      <c r="BU22504" s="8"/>
    </row>
    <row r="22505" spans="68:73">
      <c r="BP22505" s="10"/>
      <c r="BQ22505" s="10"/>
      <c r="BR22505" s="10"/>
      <c r="BS22505" s="10"/>
      <c r="BT22505" s="10"/>
      <c r="BU22505" s="10"/>
    </row>
    <row r="22506" spans="68:73">
      <c r="BP22506" s="8"/>
      <c r="BQ22506" s="8"/>
      <c r="BR22506" s="8"/>
      <c r="BS22506" s="8"/>
      <c r="BT22506" s="8"/>
      <c r="BU22506" s="8"/>
    </row>
    <row r="22507" spans="68:73">
      <c r="BP22507" s="10"/>
      <c r="BQ22507" s="10"/>
      <c r="BR22507" s="10"/>
      <c r="BS22507" s="10"/>
      <c r="BT22507" s="10"/>
      <c r="BU22507" s="10"/>
    </row>
    <row r="22508" spans="68:73">
      <c r="BP22508" s="8"/>
      <c r="BQ22508" s="8"/>
      <c r="BR22508" s="8"/>
      <c r="BS22508" s="8"/>
      <c r="BT22508" s="8"/>
      <c r="BU22508" s="8"/>
    </row>
    <row r="22509" spans="68:73">
      <c r="BP22509" s="10"/>
      <c r="BQ22509" s="10"/>
      <c r="BR22509" s="10"/>
      <c r="BS22509" s="10"/>
      <c r="BT22509" s="10"/>
      <c r="BU22509" s="10"/>
    </row>
    <row r="22510" spans="68:73">
      <c r="BP22510" s="8"/>
      <c r="BQ22510" s="8"/>
      <c r="BR22510" s="8"/>
      <c r="BS22510" s="8"/>
      <c r="BT22510" s="8"/>
      <c r="BU22510" s="8"/>
    </row>
    <row r="22511" spans="68:73">
      <c r="BP22511" s="10"/>
      <c r="BQ22511" s="10"/>
      <c r="BR22511" s="10"/>
      <c r="BS22511" s="10"/>
      <c r="BT22511" s="10"/>
      <c r="BU22511" s="10"/>
    </row>
    <row r="22512" spans="68:73">
      <c r="BP22512" s="8"/>
      <c r="BQ22512" s="8"/>
      <c r="BR22512" s="8"/>
      <c r="BS22512" s="8"/>
      <c r="BT22512" s="8"/>
      <c r="BU22512" s="8"/>
    </row>
    <row r="22513" spans="68:73">
      <c r="BP22513" s="10"/>
      <c r="BQ22513" s="10"/>
      <c r="BR22513" s="10"/>
      <c r="BS22513" s="10"/>
      <c r="BT22513" s="10"/>
      <c r="BU22513" s="10"/>
    </row>
    <row r="22514" spans="68:73">
      <c r="BP22514" s="8"/>
      <c r="BQ22514" s="8"/>
      <c r="BR22514" s="8"/>
      <c r="BS22514" s="8"/>
      <c r="BT22514" s="8"/>
      <c r="BU22514" s="8"/>
    </row>
    <row r="22515" spans="68:73">
      <c r="BP22515" s="10"/>
      <c r="BQ22515" s="10"/>
      <c r="BR22515" s="10"/>
      <c r="BS22515" s="10"/>
      <c r="BT22515" s="10"/>
      <c r="BU22515" s="10"/>
    </row>
    <row r="22516" spans="68:73">
      <c r="BP22516" s="8"/>
      <c r="BQ22516" s="8"/>
      <c r="BR22516" s="8"/>
      <c r="BS22516" s="8"/>
      <c r="BT22516" s="8"/>
      <c r="BU22516" s="8"/>
    </row>
    <row r="22517" spans="68:73">
      <c r="BP22517" s="10"/>
      <c r="BQ22517" s="10"/>
      <c r="BR22517" s="10"/>
      <c r="BS22517" s="10"/>
      <c r="BT22517" s="10"/>
      <c r="BU22517" s="10"/>
    </row>
    <row r="22518" spans="68:73">
      <c r="BP22518" s="8"/>
      <c r="BQ22518" s="8"/>
      <c r="BR22518" s="8"/>
      <c r="BS22518" s="8"/>
      <c r="BT22518" s="8"/>
      <c r="BU22518" s="8"/>
    </row>
    <row r="22519" spans="68:73">
      <c r="BP22519" s="10"/>
      <c r="BQ22519" s="10"/>
      <c r="BR22519" s="10"/>
      <c r="BS22519" s="10"/>
      <c r="BT22519" s="10"/>
      <c r="BU22519" s="10"/>
    </row>
    <row r="22520" spans="68:73">
      <c r="BP22520" s="8"/>
      <c r="BQ22520" s="8"/>
      <c r="BR22520" s="8"/>
      <c r="BS22520" s="8"/>
      <c r="BT22520" s="8"/>
      <c r="BU22520" s="8"/>
    </row>
    <row r="22521" spans="68:73">
      <c r="BP22521" s="10"/>
      <c r="BQ22521" s="10"/>
      <c r="BR22521" s="10"/>
      <c r="BS22521" s="10"/>
      <c r="BT22521" s="10"/>
      <c r="BU22521" s="10"/>
    </row>
    <row r="22522" spans="68:73">
      <c r="BP22522" s="8"/>
      <c r="BQ22522" s="8"/>
      <c r="BR22522" s="8"/>
      <c r="BS22522" s="8"/>
      <c r="BT22522" s="8"/>
      <c r="BU22522" s="8"/>
    </row>
    <row r="22523" spans="68:73">
      <c r="BP22523" s="10"/>
      <c r="BQ22523" s="10"/>
      <c r="BR22523" s="10"/>
      <c r="BS22523" s="10"/>
      <c r="BT22523" s="10"/>
      <c r="BU22523" s="10"/>
    </row>
    <row r="22524" spans="68:73">
      <c r="BP22524" s="8"/>
      <c r="BQ22524" s="8"/>
      <c r="BR22524" s="8"/>
      <c r="BS22524" s="8"/>
      <c r="BT22524" s="8"/>
      <c r="BU22524" s="8"/>
    </row>
    <row r="22525" spans="68:73">
      <c r="BP22525" s="10"/>
      <c r="BQ22525" s="10"/>
      <c r="BR22525" s="10"/>
      <c r="BS22525" s="10"/>
      <c r="BT22525" s="10"/>
      <c r="BU22525" s="10"/>
    </row>
    <row r="22526" spans="68:73">
      <c r="BP22526" s="8"/>
      <c r="BQ22526" s="8"/>
      <c r="BR22526" s="8"/>
      <c r="BS22526" s="8"/>
      <c r="BT22526" s="8"/>
      <c r="BU22526" s="8"/>
    </row>
    <row r="22527" spans="68:73">
      <c r="BP22527" s="10"/>
      <c r="BQ22527" s="10"/>
      <c r="BR22527" s="10"/>
      <c r="BS22527" s="10"/>
      <c r="BT22527" s="10"/>
      <c r="BU22527" s="10"/>
    </row>
    <row r="22528" spans="68:73">
      <c r="BP22528" s="8"/>
      <c r="BQ22528" s="8"/>
      <c r="BR22528" s="8"/>
      <c r="BS22528" s="8"/>
      <c r="BT22528" s="8"/>
      <c r="BU22528" s="8"/>
    </row>
    <row r="22529" spans="68:73">
      <c r="BP22529" s="10"/>
      <c r="BQ22529" s="10"/>
      <c r="BR22529" s="10"/>
      <c r="BS22529" s="10"/>
      <c r="BT22529" s="10"/>
      <c r="BU22529" s="10"/>
    </row>
    <row r="22530" spans="68:73">
      <c r="BP22530" s="8"/>
      <c r="BQ22530" s="8"/>
      <c r="BR22530" s="8"/>
      <c r="BS22530" s="8"/>
      <c r="BT22530" s="8"/>
      <c r="BU22530" s="8"/>
    </row>
    <row r="22531" spans="68:73">
      <c r="BP22531" s="10"/>
      <c r="BQ22531" s="10"/>
      <c r="BR22531" s="10"/>
      <c r="BS22531" s="10"/>
      <c r="BT22531" s="10"/>
      <c r="BU22531" s="10"/>
    </row>
    <row r="22532" spans="68:73">
      <c r="BP22532" s="8"/>
      <c r="BQ22532" s="8"/>
      <c r="BR22532" s="8"/>
      <c r="BS22532" s="8"/>
      <c r="BT22532" s="8"/>
      <c r="BU22532" s="8"/>
    </row>
    <row r="22533" spans="68:73">
      <c r="BP22533" s="10"/>
      <c r="BQ22533" s="10"/>
      <c r="BR22533" s="10"/>
      <c r="BS22533" s="10"/>
      <c r="BT22533" s="10"/>
      <c r="BU22533" s="10"/>
    </row>
    <row r="22534" spans="68:73">
      <c r="BP22534" s="8"/>
      <c r="BQ22534" s="8"/>
      <c r="BR22534" s="8"/>
      <c r="BS22534" s="8"/>
      <c r="BT22534" s="8"/>
      <c r="BU22534" s="8"/>
    </row>
    <row r="22535" spans="68:73">
      <c r="BP22535" s="10"/>
      <c r="BQ22535" s="10"/>
      <c r="BR22535" s="10"/>
      <c r="BS22535" s="10"/>
      <c r="BT22535" s="10"/>
      <c r="BU22535" s="10"/>
    </row>
    <row r="22536" spans="68:73">
      <c r="BP22536" s="8"/>
      <c r="BQ22536" s="8"/>
      <c r="BR22536" s="8"/>
      <c r="BS22536" s="8"/>
      <c r="BT22536" s="8"/>
      <c r="BU22536" s="8"/>
    </row>
    <row r="22537" spans="68:73">
      <c r="BP22537" s="10"/>
      <c r="BQ22537" s="10"/>
      <c r="BR22537" s="10"/>
      <c r="BS22537" s="10"/>
      <c r="BT22537" s="10"/>
      <c r="BU22537" s="10"/>
    </row>
    <row r="22538" spans="68:73">
      <c r="BP22538" s="8"/>
      <c r="BQ22538" s="8"/>
      <c r="BR22538" s="8"/>
      <c r="BS22538" s="8"/>
      <c r="BT22538" s="8"/>
      <c r="BU22538" s="8"/>
    </row>
    <row r="22539" spans="68:73">
      <c r="BP22539" s="10"/>
      <c r="BQ22539" s="10"/>
      <c r="BR22539" s="10"/>
      <c r="BS22539" s="10"/>
      <c r="BT22539" s="10"/>
      <c r="BU22539" s="10"/>
    </row>
    <row r="22540" spans="68:73">
      <c r="BP22540" s="8"/>
      <c r="BQ22540" s="8"/>
      <c r="BR22540" s="8"/>
      <c r="BS22540" s="8"/>
      <c r="BT22540" s="8"/>
      <c r="BU22540" s="8"/>
    </row>
    <row r="22541" spans="68:73">
      <c r="BP22541" s="10"/>
      <c r="BQ22541" s="10"/>
      <c r="BR22541" s="10"/>
      <c r="BS22541" s="10"/>
      <c r="BT22541" s="10"/>
      <c r="BU22541" s="10"/>
    </row>
    <row r="22542" spans="68:73">
      <c r="BP22542" s="8"/>
      <c r="BQ22542" s="8"/>
      <c r="BR22542" s="8"/>
      <c r="BS22542" s="8"/>
      <c r="BT22542" s="8"/>
      <c r="BU22542" s="8"/>
    </row>
    <row r="22543" spans="68:73">
      <c r="BP22543" s="10"/>
      <c r="BQ22543" s="10"/>
      <c r="BR22543" s="10"/>
      <c r="BS22543" s="10"/>
      <c r="BT22543" s="10"/>
      <c r="BU22543" s="10"/>
    </row>
    <row r="22544" spans="68:73">
      <c r="BP22544" s="8"/>
      <c r="BQ22544" s="8"/>
      <c r="BR22544" s="8"/>
      <c r="BS22544" s="8"/>
      <c r="BT22544" s="8"/>
      <c r="BU22544" s="8"/>
    </row>
    <row r="22545" spans="68:73">
      <c r="BP22545" s="10"/>
      <c r="BQ22545" s="10"/>
      <c r="BR22545" s="10"/>
      <c r="BS22545" s="10"/>
      <c r="BT22545" s="10"/>
      <c r="BU22545" s="10"/>
    </row>
    <row r="22546" spans="68:73">
      <c r="BP22546" s="8"/>
      <c r="BQ22546" s="8"/>
      <c r="BR22546" s="8"/>
      <c r="BS22546" s="8"/>
      <c r="BT22546" s="8"/>
      <c r="BU22546" s="8"/>
    </row>
    <row r="22547" spans="68:73">
      <c r="BP22547" s="10"/>
      <c r="BQ22547" s="10"/>
      <c r="BR22547" s="10"/>
      <c r="BS22547" s="10"/>
      <c r="BT22547" s="10"/>
      <c r="BU22547" s="10"/>
    </row>
    <row r="22548" spans="68:73">
      <c r="BP22548" s="8"/>
      <c r="BQ22548" s="8"/>
      <c r="BR22548" s="8"/>
      <c r="BS22548" s="8"/>
      <c r="BT22548" s="8"/>
      <c r="BU22548" s="8"/>
    </row>
    <row r="22549" spans="68:73">
      <c r="BP22549" s="10"/>
      <c r="BQ22549" s="10"/>
      <c r="BR22549" s="10"/>
      <c r="BS22549" s="10"/>
      <c r="BT22549" s="10"/>
      <c r="BU22549" s="10"/>
    </row>
    <row r="22550" spans="68:73">
      <c r="BP22550" s="8"/>
      <c r="BQ22550" s="8"/>
      <c r="BR22550" s="8"/>
      <c r="BS22550" s="8"/>
      <c r="BT22550" s="8"/>
      <c r="BU22550" s="8"/>
    </row>
    <row r="22551" spans="68:73">
      <c r="BP22551" s="10"/>
      <c r="BQ22551" s="10"/>
      <c r="BR22551" s="10"/>
      <c r="BS22551" s="10"/>
      <c r="BT22551" s="10"/>
      <c r="BU22551" s="10"/>
    </row>
    <row r="22552" spans="68:73">
      <c r="BP22552" s="8"/>
      <c r="BQ22552" s="8"/>
      <c r="BR22552" s="8"/>
      <c r="BS22552" s="8"/>
      <c r="BT22552" s="8"/>
      <c r="BU22552" s="8"/>
    </row>
    <row r="22553" spans="68:73">
      <c r="BP22553" s="10"/>
      <c r="BQ22553" s="10"/>
      <c r="BR22553" s="10"/>
      <c r="BS22553" s="10"/>
      <c r="BT22553" s="10"/>
      <c r="BU22553" s="10"/>
    </row>
    <row r="22554" spans="68:73">
      <c r="BP22554" s="8"/>
      <c r="BQ22554" s="8"/>
      <c r="BR22554" s="8"/>
      <c r="BS22554" s="8"/>
      <c r="BT22554" s="8"/>
      <c r="BU22554" s="8"/>
    </row>
    <row r="22555" spans="68:73">
      <c r="BP22555" s="10"/>
      <c r="BQ22555" s="10"/>
      <c r="BR22555" s="10"/>
      <c r="BS22555" s="10"/>
      <c r="BT22555" s="10"/>
      <c r="BU22555" s="10"/>
    </row>
    <row r="22556" spans="68:73">
      <c r="BP22556" s="8"/>
      <c r="BQ22556" s="8"/>
      <c r="BR22556" s="8"/>
      <c r="BS22556" s="8"/>
      <c r="BT22556" s="8"/>
      <c r="BU22556" s="8"/>
    </row>
    <row r="22557" spans="68:73">
      <c r="BP22557" s="10"/>
      <c r="BQ22557" s="10"/>
      <c r="BR22557" s="10"/>
      <c r="BS22557" s="10"/>
      <c r="BT22557" s="10"/>
      <c r="BU22557" s="10"/>
    </row>
    <row r="22558" spans="68:73">
      <c r="BP22558" s="8"/>
      <c r="BQ22558" s="8"/>
      <c r="BR22558" s="8"/>
      <c r="BS22558" s="8"/>
      <c r="BT22558" s="8"/>
      <c r="BU22558" s="8"/>
    </row>
    <row r="22559" spans="68:73">
      <c r="BP22559" s="10"/>
      <c r="BQ22559" s="10"/>
      <c r="BR22559" s="10"/>
      <c r="BS22559" s="10"/>
      <c r="BT22559" s="10"/>
      <c r="BU22559" s="10"/>
    </row>
    <row r="22560" spans="68:73">
      <c r="BP22560" s="8"/>
      <c r="BQ22560" s="8"/>
      <c r="BR22560" s="8"/>
      <c r="BS22560" s="8"/>
      <c r="BT22560" s="8"/>
      <c r="BU22560" s="8"/>
    </row>
    <row r="22561" spans="68:73">
      <c r="BP22561" s="10"/>
      <c r="BQ22561" s="10"/>
      <c r="BR22561" s="10"/>
      <c r="BS22561" s="10"/>
      <c r="BT22561" s="10"/>
      <c r="BU22561" s="10"/>
    </row>
    <row r="22562" spans="68:73">
      <c r="BP22562" s="8"/>
      <c r="BQ22562" s="8"/>
      <c r="BR22562" s="8"/>
      <c r="BS22562" s="8"/>
      <c r="BT22562" s="8"/>
      <c r="BU22562" s="8"/>
    </row>
    <row r="22563" spans="68:73">
      <c r="BP22563" s="10"/>
      <c r="BQ22563" s="10"/>
      <c r="BR22563" s="10"/>
      <c r="BS22563" s="10"/>
      <c r="BT22563" s="10"/>
      <c r="BU22563" s="10"/>
    </row>
    <row r="22564" spans="68:73">
      <c r="BP22564" s="8"/>
      <c r="BQ22564" s="8"/>
      <c r="BR22564" s="8"/>
      <c r="BS22564" s="8"/>
      <c r="BT22564" s="8"/>
      <c r="BU22564" s="8"/>
    </row>
    <row r="22565" spans="68:73">
      <c r="BP22565" s="10"/>
      <c r="BQ22565" s="10"/>
      <c r="BR22565" s="10"/>
      <c r="BS22565" s="10"/>
      <c r="BT22565" s="10"/>
      <c r="BU22565" s="10"/>
    </row>
    <row r="22566" spans="68:73">
      <c r="BP22566" s="8"/>
      <c r="BQ22566" s="8"/>
      <c r="BR22566" s="8"/>
      <c r="BS22566" s="8"/>
      <c r="BT22566" s="8"/>
      <c r="BU22566" s="8"/>
    </row>
    <row r="22567" spans="68:73">
      <c r="BP22567" s="10"/>
      <c r="BQ22567" s="10"/>
      <c r="BR22567" s="10"/>
      <c r="BS22567" s="10"/>
      <c r="BT22567" s="10"/>
      <c r="BU22567" s="10"/>
    </row>
    <row r="22568" spans="68:73">
      <c r="BP22568" s="8"/>
      <c r="BQ22568" s="8"/>
      <c r="BR22568" s="8"/>
      <c r="BS22568" s="8"/>
      <c r="BT22568" s="8"/>
      <c r="BU22568" s="8"/>
    </row>
    <row r="22569" spans="68:73">
      <c r="BP22569" s="10"/>
      <c r="BQ22569" s="10"/>
      <c r="BR22569" s="10"/>
      <c r="BS22569" s="10"/>
      <c r="BT22569" s="10"/>
      <c r="BU22569" s="10"/>
    </row>
    <row r="22570" spans="68:73">
      <c r="BP22570" s="8"/>
      <c r="BQ22570" s="8"/>
      <c r="BR22570" s="8"/>
      <c r="BS22570" s="8"/>
      <c r="BT22570" s="8"/>
      <c r="BU22570" s="8"/>
    </row>
    <row r="22571" spans="68:73">
      <c r="BP22571" s="10"/>
      <c r="BQ22571" s="10"/>
      <c r="BR22571" s="10"/>
      <c r="BS22571" s="10"/>
      <c r="BT22571" s="10"/>
      <c r="BU22571" s="10"/>
    </row>
    <row r="22572" spans="68:73">
      <c r="BP22572" s="8"/>
      <c r="BQ22572" s="8"/>
      <c r="BR22572" s="8"/>
      <c r="BS22572" s="8"/>
      <c r="BT22572" s="8"/>
      <c r="BU22572" s="8"/>
    </row>
    <row r="22573" spans="68:73">
      <c r="BP22573" s="10"/>
      <c r="BQ22573" s="10"/>
      <c r="BR22573" s="10"/>
      <c r="BS22573" s="10"/>
      <c r="BT22573" s="10"/>
      <c r="BU22573" s="10"/>
    </row>
    <row r="22574" spans="68:73">
      <c r="BP22574" s="8"/>
      <c r="BQ22574" s="8"/>
      <c r="BR22574" s="8"/>
      <c r="BS22574" s="8"/>
      <c r="BT22574" s="8"/>
      <c r="BU22574" s="8"/>
    </row>
    <row r="22575" spans="68:73">
      <c r="BP22575" s="10"/>
      <c r="BQ22575" s="10"/>
      <c r="BR22575" s="10"/>
      <c r="BS22575" s="10"/>
      <c r="BT22575" s="10"/>
      <c r="BU22575" s="10"/>
    </row>
    <row r="22576" spans="68:73">
      <c r="BP22576" s="8"/>
      <c r="BQ22576" s="8"/>
      <c r="BR22576" s="8"/>
      <c r="BS22576" s="8"/>
      <c r="BT22576" s="8"/>
      <c r="BU22576" s="8"/>
    </row>
    <row r="22577" spans="68:73">
      <c r="BP22577" s="10"/>
      <c r="BQ22577" s="10"/>
      <c r="BR22577" s="10"/>
      <c r="BS22577" s="10"/>
      <c r="BT22577" s="10"/>
      <c r="BU22577" s="10"/>
    </row>
    <row r="22578" spans="68:73">
      <c r="BP22578" s="8"/>
      <c r="BQ22578" s="8"/>
      <c r="BR22578" s="8"/>
      <c r="BS22578" s="8"/>
      <c r="BT22578" s="8"/>
      <c r="BU22578" s="8"/>
    </row>
    <row r="22579" spans="68:73">
      <c r="BP22579" s="10"/>
      <c r="BQ22579" s="10"/>
      <c r="BR22579" s="10"/>
      <c r="BS22579" s="10"/>
      <c r="BT22579" s="10"/>
      <c r="BU22579" s="10"/>
    </row>
    <row r="22580" spans="68:73">
      <c r="BP22580" s="8"/>
      <c r="BQ22580" s="8"/>
      <c r="BR22580" s="8"/>
      <c r="BS22580" s="8"/>
      <c r="BT22580" s="8"/>
      <c r="BU22580" s="8"/>
    </row>
    <row r="22581" spans="68:73">
      <c r="BP22581" s="10"/>
      <c r="BQ22581" s="10"/>
      <c r="BR22581" s="10"/>
      <c r="BS22581" s="10"/>
      <c r="BT22581" s="10"/>
      <c r="BU22581" s="10"/>
    </row>
    <row r="22582" spans="68:73">
      <c r="BP22582" s="8"/>
      <c r="BQ22582" s="8"/>
      <c r="BR22582" s="8"/>
      <c r="BS22582" s="8"/>
      <c r="BT22582" s="8"/>
      <c r="BU22582" s="8"/>
    </row>
    <row r="22583" spans="68:73">
      <c r="BP22583" s="10"/>
      <c r="BQ22583" s="10"/>
      <c r="BR22583" s="10"/>
      <c r="BS22583" s="10"/>
      <c r="BT22583" s="10"/>
      <c r="BU22583" s="10"/>
    </row>
    <row r="22584" spans="68:73">
      <c r="BP22584" s="8"/>
      <c r="BQ22584" s="8"/>
      <c r="BR22584" s="8"/>
      <c r="BS22584" s="8"/>
      <c r="BT22584" s="8"/>
      <c r="BU22584" s="8"/>
    </row>
    <row r="22585" spans="68:73">
      <c r="BP22585" s="10"/>
      <c r="BQ22585" s="10"/>
      <c r="BR22585" s="10"/>
      <c r="BS22585" s="10"/>
      <c r="BT22585" s="10"/>
      <c r="BU22585" s="10"/>
    </row>
    <row r="22586" spans="68:73">
      <c r="BP22586" s="8"/>
      <c r="BQ22586" s="8"/>
      <c r="BR22586" s="8"/>
      <c r="BS22586" s="8"/>
      <c r="BT22586" s="8"/>
      <c r="BU22586" s="8"/>
    </row>
    <row r="22587" spans="68:73">
      <c r="BP22587" s="10"/>
      <c r="BQ22587" s="10"/>
      <c r="BR22587" s="10"/>
      <c r="BS22587" s="10"/>
      <c r="BT22587" s="10"/>
      <c r="BU22587" s="10"/>
    </row>
    <row r="22588" spans="68:73">
      <c r="BP22588" s="8"/>
      <c r="BQ22588" s="8"/>
      <c r="BR22588" s="8"/>
      <c r="BS22588" s="8"/>
      <c r="BT22588" s="8"/>
      <c r="BU22588" s="8"/>
    </row>
    <row r="22589" spans="68:73">
      <c r="BP22589" s="10"/>
      <c r="BQ22589" s="10"/>
      <c r="BR22589" s="10"/>
      <c r="BS22589" s="10"/>
      <c r="BT22589" s="10"/>
      <c r="BU22589" s="10"/>
    </row>
    <row r="22590" spans="68:73">
      <c r="BP22590" s="8"/>
      <c r="BQ22590" s="8"/>
      <c r="BR22590" s="8"/>
      <c r="BS22590" s="8"/>
      <c r="BT22590" s="8"/>
      <c r="BU22590" s="8"/>
    </row>
    <row r="22591" spans="68:73">
      <c r="BP22591" s="10"/>
      <c r="BQ22591" s="10"/>
      <c r="BR22591" s="10"/>
      <c r="BS22591" s="10"/>
      <c r="BT22591" s="10"/>
      <c r="BU22591" s="10"/>
    </row>
    <row r="22592" spans="68:73">
      <c r="BP22592" s="8"/>
      <c r="BQ22592" s="8"/>
      <c r="BR22592" s="8"/>
      <c r="BS22592" s="8"/>
      <c r="BT22592" s="8"/>
      <c r="BU22592" s="8"/>
    </row>
    <row r="22593" spans="68:73">
      <c r="BP22593" s="10"/>
      <c r="BQ22593" s="10"/>
      <c r="BR22593" s="10"/>
      <c r="BS22593" s="10"/>
      <c r="BT22593" s="10"/>
      <c r="BU22593" s="10"/>
    </row>
    <row r="22594" spans="68:73">
      <c r="BP22594" s="8"/>
      <c r="BQ22594" s="8"/>
      <c r="BR22594" s="8"/>
      <c r="BS22594" s="8"/>
      <c r="BT22594" s="8"/>
      <c r="BU22594" s="8"/>
    </row>
    <row r="22595" spans="68:73">
      <c r="BP22595" s="10"/>
      <c r="BQ22595" s="10"/>
      <c r="BR22595" s="10"/>
      <c r="BS22595" s="10"/>
      <c r="BT22595" s="10"/>
      <c r="BU22595" s="10"/>
    </row>
    <row r="22596" spans="68:73">
      <c r="BP22596" s="8"/>
      <c r="BQ22596" s="8"/>
      <c r="BR22596" s="8"/>
      <c r="BS22596" s="8"/>
      <c r="BT22596" s="8"/>
      <c r="BU22596" s="8"/>
    </row>
    <row r="22597" spans="68:73">
      <c r="BP22597" s="10"/>
      <c r="BQ22597" s="10"/>
      <c r="BR22597" s="10"/>
      <c r="BS22597" s="10"/>
      <c r="BT22597" s="10"/>
      <c r="BU22597" s="10"/>
    </row>
    <row r="22598" spans="68:73">
      <c r="BP22598" s="8"/>
      <c r="BQ22598" s="8"/>
      <c r="BR22598" s="8"/>
      <c r="BS22598" s="8"/>
      <c r="BT22598" s="8"/>
      <c r="BU22598" s="8"/>
    </row>
    <row r="22599" spans="68:73">
      <c r="BP22599" s="10"/>
      <c r="BQ22599" s="10"/>
      <c r="BR22599" s="10"/>
      <c r="BS22599" s="10"/>
      <c r="BT22599" s="10"/>
      <c r="BU22599" s="10"/>
    </row>
    <row r="22600" spans="68:73">
      <c r="BP22600" s="8"/>
      <c r="BQ22600" s="8"/>
      <c r="BR22600" s="8"/>
      <c r="BS22600" s="8"/>
      <c r="BT22600" s="8"/>
      <c r="BU22600" s="8"/>
    </row>
    <row r="22601" spans="68:73">
      <c r="BP22601" s="10"/>
      <c r="BQ22601" s="10"/>
      <c r="BR22601" s="10"/>
      <c r="BS22601" s="10"/>
      <c r="BT22601" s="10"/>
      <c r="BU22601" s="10"/>
    </row>
    <row r="22602" spans="68:73">
      <c r="BP22602" s="8"/>
      <c r="BQ22602" s="8"/>
      <c r="BR22602" s="8"/>
      <c r="BS22602" s="8"/>
      <c r="BT22602" s="8"/>
      <c r="BU22602" s="8"/>
    </row>
    <row r="22603" spans="68:73">
      <c r="BP22603" s="10"/>
      <c r="BQ22603" s="10"/>
      <c r="BR22603" s="10"/>
      <c r="BS22603" s="10"/>
      <c r="BT22603" s="10"/>
      <c r="BU22603" s="10"/>
    </row>
    <row r="22604" spans="68:73">
      <c r="BP22604" s="8"/>
      <c r="BQ22604" s="8"/>
      <c r="BR22604" s="8"/>
      <c r="BS22604" s="8"/>
      <c r="BT22604" s="8"/>
      <c r="BU22604" s="8"/>
    </row>
    <row r="22605" spans="68:73">
      <c r="BP22605" s="10"/>
      <c r="BQ22605" s="10"/>
      <c r="BR22605" s="10"/>
      <c r="BS22605" s="10"/>
      <c r="BT22605" s="10"/>
      <c r="BU22605" s="10"/>
    </row>
    <row r="22606" spans="68:73">
      <c r="BP22606" s="8"/>
      <c r="BQ22606" s="8"/>
      <c r="BR22606" s="8"/>
      <c r="BS22606" s="8"/>
      <c r="BT22606" s="8"/>
      <c r="BU22606" s="8"/>
    </row>
    <row r="22607" spans="68:73">
      <c r="BP22607" s="10"/>
      <c r="BQ22607" s="10"/>
      <c r="BR22607" s="10"/>
      <c r="BS22607" s="10"/>
      <c r="BT22607" s="10"/>
      <c r="BU22607" s="10"/>
    </row>
    <row r="22608" spans="68:73">
      <c r="BP22608" s="8"/>
      <c r="BQ22608" s="8"/>
      <c r="BR22608" s="8"/>
      <c r="BS22608" s="8"/>
      <c r="BT22608" s="8"/>
      <c r="BU22608" s="8"/>
    </row>
    <row r="22609" spans="68:73">
      <c r="BP22609" s="10"/>
      <c r="BQ22609" s="10"/>
      <c r="BR22609" s="10"/>
      <c r="BS22609" s="10"/>
      <c r="BT22609" s="10"/>
      <c r="BU22609" s="10"/>
    </row>
    <row r="22610" spans="68:73">
      <c r="BP22610" s="8"/>
      <c r="BQ22610" s="8"/>
      <c r="BR22610" s="8"/>
      <c r="BS22610" s="8"/>
      <c r="BT22610" s="8"/>
      <c r="BU22610" s="8"/>
    </row>
    <row r="22611" spans="68:73">
      <c r="BP22611" s="10"/>
      <c r="BQ22611" s="10"/>
      <c r="BR22611" s="10"/>
      <c r="BS22611" s="10"/>
      <c r="BT22611" s="10"/>
      <c r="BU22611" s="10"/>
    </row>
    <row r="22612" spans="68:73">
      <c r="BP22612" s="8"/>
      <c r="BQ22612" s="8"/>
      <c r="BR22612" s="8"/>
      <c r="BS22612" s="8"/>
      <c r="BT22612" s="8"/>
      <c r="BU22612" s="8"/>
    </row>
    <row r="22613" spans="68:73">
      <c r="BP22613" s="10"/>
      <c r="BQ22613" s="10"/>
      <c r="BR22613" s="10"/>
      <c r="BS22613" s="10"/>
      <c r="BT22613" s="10"/>
      <c r="BU22613" s="10"/>
    </row>
    <row r="22614" spans="68:73">
      <c r="BP22614" s="8"/>
      <c r="BQ22614" s="8"/>
      <c r="BR22614" s="8"/>
      <c r="BS22614" s="8"/>
      <c r="BT22614" s="8"/>
      <c r="BU22614" s="8"/>
    </row>
    <row r="22615" spans="68:73">
      <c r="BP22615" s="10"/>
      <c r="BQ22615" s="10"/>
      <c r="BR22615" s="10"/>
      <c r="BS22615" s="10"/>
      <c r="BT22615" s="10"/>
      <c r="BU22615" s="10"/>
    </row>
    <row r="22616" spans="68:73">
      <c r="BP22616" s="8"/>
      <c r="BQ22616" s="8"/>
      <c r="BR22616" s="8"/>
      <c r="BS22616" s="8"/>
      <c r="BT22616" s="8"/>
      <c r="BU22616" s="8"/>
    </row>
    <row r="22617" spans="68:73">
      <c r="BP22617" s="10"/>
      <c r="BQ22617" s="10"/>
      <c r="BR22617" s="10"/>
      <c r="BS22617" s="10"/>
      <c r="BT22617" s="10"/>
      <c r="BU22617" s="10"/>
    </row>
    <row r="22618" spans="68:73">
      <c r="BP22618" s="8"/>
      <c r="BQ22618" s="8"/>
      <c r="BR22618" s="8"/>
      <c r="BS22618" s="8"/>
      <c r="BT22618" s="8"/>
      <c r="BU22618" s="8"/>
    </row>
    <row r="22619" spans="68:73">
      <c r="BP22619" s="10"/>
      <c r="BQ22619" s="10"/>
      <c r="BR22619" s="10"/>
      <c r="BS22619" s="10"/>
      <c r="BT22619" s="10"/>
      <c r="BU22619" s="10"/>
    </row>
    <row r="22620" spans="68:73">
      <c r="BP22620" s="8"/>
      <c r="BQ22620" s="8"/>
      <c r="BR22620" s="8"/>
      <c r="BS22620" s="8"/>
      <c r="BT22620" s="8"/>
      <c r="BU22620" s="8"/>
    </row>
    <row r="22621" spans="68:73">
      <c r="BP22621" s="10"/>
      <c r="BQ22621" s="10"/>
      <c r="BR22621" s="10"/>
      <c r="BS22621" s="10"/>
      <c r="BT22621" s="10"/>
      <c r="BU22621" s="10"/>
    </row>
    <row r="22622" spans="68:73">
      <c r="BP22622" s="8"/>
      <c r="BQ22622" s="8"/>
      <c r="BR22622" s="8"/>
      <c r="BS22622" s="8"/>
      <c r="BT22622" s="8"/>
      <c r="BU22622" s="8"/>
    </row>
    <row r="22623" spans="68:73">
      <c r="BP22623" s="10"/>
      <c r="BQ22623" s="10"/>
      <c r="BR22623" s="10"/>
      <c r="BS22623" s="10"/>
      <c r="BT22623" s="10"/>
      <c r="BU22623" s="10"/>
    </row>
    <row r="22624" spans="68:73">
      <c r="BP22624" s="8"/>
      <c r="BQ22624" s="8"/>
      <c r="BR22624" s="8"/>
      <c r="BS22624" s="8"/>
      <c r="BT22624" s="8"/>
      <c r="BU22624" s="8"/>
    </row>
    <row r="22625" spans="68:73">
      <c r="BP22625" s="10"/>
      <c r="BQ22625" s="10"/>
      <c r="BR22625" s="10"/>
      <c r="BS22625" s="10"/>
      <c r="BT22625" s="10"/>
      <c r="BU22625" s="10"/>
    </row>
    <row r="22626" spans="68:73">
      <c r="BP22626" s="8"/>
      <c r="BQ22626" s="8"/>
      <c r="BR22626" s="8"/>
      <c r="BS22626" s="8"/>
      <c r="BT22626" s="8"/>
      <c r="BU22626" s="8"/>
    </row>
    <row r="22627" spans="68:73">
      <c r="BP22627" s="10"/>
      <c r="BQ22627" s="10"/>
      <c r="BR22627" s="10"/>
      <c r="BS22627" s="10"/>
      <c r="BT22627" s="10"/>
      <c r="BU22627" s="10"/>
    </row>
    <row r="22628" spans="68:73">
      <c r="BP22628" s="8"/>
      <c r="BQ22628" s="8"/>
      <c r="BR22628" s="8"/>
      <c r="BS22628" s="8"/>
      <c r="BT22628" s="8"/>
      <c r="BU22628" s="8"/>
    </row>
    <row r="22629" spans="68:73">
      <c r="BP22629" s="10"/>
      <c r="BQ22629" s="10"/>
      <c r="BR22629" s="10"/>
      <c r="BS22629" s="10"/>
      <c r="BT22629" s="10"/>
      <c r="BU22629" s="10"/>
    </row>
    <row r="22630" spans="68:73">
      <c r="BP22630" s="8"/>
      <c r="BQ22630" s="8"/>
      <c r="BR22630" s="8"/>
      <c r="BS22630" s="8"/>
      <c r="BT22630" s="8"/>
      <c r="BU22630" s="8"/>
    </row>
    <row r="22631" spans="68:73">
      <c r="BP22631" s="10"/>
      <c r="BQ22631" s="10"/>
      <c r="BR22631" s="10"/>
      <c r="BS22631" s="10"/>
      <c r="BT22631" s="10"/>
      <c r="BU22631" s="10"/>
    </row>
    <row r="22632" spans="68:73">
      <c r="BP22632" s="8"/>
      <c r="BQ22632" s="8"/>
      <c r="BR22632" s="8"/>
      <c r="BS22632" s="8"/>
      <c r="BT22632" s="8"/>
      <c r="BU22632" s="8"/>
    </row>
    <row r="22633" spans="68:73">
      <c r="BP22633" s="10"/>
      <c r="BQ22633" s="10"/>
      <c r="BR22633" s="10"/>
      <c r="BS22633" s="10"/>
      <c r="BT22633" s="10"/>
      <c r="BU22633" s="10"/>
    </row>
    <row r="22634" spans="68:73">
      <c r="BP22634" s="8"/>
      <c r="BQ22634" s="8"/>
      <c r="BR22634" s="8"/>
      <c r="BS22634" s="8"/>
      <c r="BT22634" s="8"/>
      <c r="BU22634" s="8"/>
    </row>
    <row r="22635" spans="68:73">
      <c r="BP22635" s="10"/>
      <c r="BQ22635" s="10"/>
      <c r="BR22635" s="10"/>
      <c r="BS22635" s="10"/>
      <c r="BT22635" s="10"/>
      <c r="BU22635" s="10"/>
    </row>
    <row r="22636" spans="68:73">
      <c r="BP22636" s="8"/>
      <c r="BQ22636" s="8"/>
      <c r="BR22636" s="8"/>
      <c r="BS22636" s="8"/>
      <c r="BT22636" s="8"/>
      <c r="BU22636" s="8"/>
    </row>
    <row r="22637" spans="68:73">
      <c r="BP22637" s="10"/>
      <c r="BQ22637" s="10"/>
      <c r="BR22637" s="10"/>
      <c r="BS22637" s="10"/>
      <c r="BT22637" s="10"/>
      <c r="BU22637" s="10"/>
    </row>
    <row r="22638" spans="68:73">
      <c r="BP22638" s="8"/>
      <c r="BQ22638" s="8"/>
      <c r="BR22638" s="8"/>
      <c r="BS22638" s="8"/>
      <c r="BT22638" s="8"/>
      <c r="BU22638" s="8"/>
    </row>
    <row r="22639" spans="68:73">
      <c r="BP22639" s="10"/>
      <c r="BQ22639" s="10"/>
      <c r="BR22639" s="10"/>
      <c r="BS22639" s="10"/>
      <c r="BT22639" s="10"/>
      <c r="BU22639" s="10"/>
    </row>
    <row r="22640" spans="68:73">
      <c r="BP22640" s="8"/>
      <c r="BQ22640" s="8"/>
      <c r="BR22640" s="8"/>
      <c r="BS22640" s="8"/>
      <c r="BT22640" s="8"/>
      <c r="BU22640" s="8"/>
    </row>
    <row r="22641" spans="68:73">
      <c r="BP22641" s="10"/>
      <c r="BQ22641" s="10"/>
      <c r="BR22641" s="10"/>
      <c r="BS22641" s="10"/>
      <c r="BT22641" s="10"/>
      <c r="BU22641" s="10"/>
    </row>
    <row r="22642" spans="68:73">
      <c r="BP22642" s="8"/>
      <c r="BQ22642" s="8"/>
      <c r="BR22642" s="8"/>
      <c r="BS22642" s="8"/>
      <c r="BT22642" s="8"/>
      <c r="BU22642" s="8"/>
    </row>
    <row r="22643" spans="68:73">
      <c r="BP22643" s="10"/>
      <c r="BQ22643" s="10"/>
      <c r="BR22643" s="10"/>
      <c r="BS22643" s="10"/>
      <c r="BT22643" s="10"/>
      <c r="BU22643" s="10"/>
    </row>
    <row r="22644" spans="68:73">
      <c r="BP22644" s="8"/>
      <c r="BQ22644" s="8"/>
      <c r="BR22644" s="8"/>
      <c r="BS22644" s="8"/>
      <c r="BT22644" s="8"/>
      <c r="BU22644" s="8"/>
    </row>
    <row r="22645" spans="68:73">
      <c r="BP22645" s="10"/>
      <c r="BQ22645" s="10"/>
      <c r="BR22645" s="10"/>
      <c r="BS22645" s="10"/>
      <c r="BT22645" s="10"/>
      <c r="BU22645" s="10"/>
    </row>
    <row r="22646" spans="68:73">
      <c r="BP22646" s="8"/>
      <c r="BQ22646" s="8"/>
      <c r="BR22646" s="8"/>
      <c r="BS22646" s="8"/>
      <c r="BT22646" s="8"/>
      <c r="BU22646" s="8"/>
    </row>
    <row r="22647" spans="68:73">
      <c r="BP22647" s="10"/>
      <c r="BQ22647" s="10"/>
      <c r="BR22647" s="10"/>
      <c r="BS22647" s="10"/>
      <c r="BT22647" s="10"/>
      <c r="BU22647" s="10"/>
    </row>
    <row r="22648" spans="68:73">
      <c r="BP22648" s="8"/>
      <c r="BQ22648" s="8"/>
      <c r="BR22648" s="8"/>
      <c r="BS22648" s="8"/>
      <c r="BT22648" s="8"/>
      <c r="BU22648" s="8"/>
    </row>
    <row r="22649" spans="68:73">
      <c r="BP22649" s="10"/>
      <c r="BQ22649" s="10"/>
      <c r="BR22649" s="10"/>
      <c r="BS22649" s="10"/>
      <c r="BT22649" s="10"/>
      <c r="BU22649" s="10"/>
    </row>
    <row r="22650" spans="68:73">
      <c r="BP22650" s="8"/>
      <c r="BQ22650" s="8"/>
      <c r="BR22650" s="8"/>
      <c r="BS22650" s="8"/>
      <c r="BT22650" s="8"/>
      <c r="BU22650" s="8"/>
    </row>
    <row r="22651" spans="68:73">
      <c r="BP22651" s="10"/>
      <c r="BQ22651" s="10"/>
      <c r="BR22651" s="10"/>
      <c r="BS22651" s="10"/>
      <c r="BT22651" s="10"/>
      <c r="BU22651" s="10"/>
    </row>
    <row r="22652" spans="68:73">
      <c r="BP22652" s="8"/>
      <c r="BQ22652" s="8"/>
      <c r="BR22652" s="8"/>
      <c r="BS22652" s="8"/>
      <c r="BT22652" s="8"/>
      <c r="BU22652" s="8"/>
    </row>
    <row r="22653" spans="68:73">
      <c r="BP22653" s="10"/>
      <c r="BQ22653" s="10"/>
      <c r="BR22653" s="10"/>
      <c r="BS22653" s="10"/>
      <c r="BT22653" s="10"/>
      <c r="BU22653" s="10"/>
    </row>
    <row r="22654" spans="68:73">
      <c r="BP22654" s="8"/>
      <c r="BQ22654" s="8"/>
      <c r="BR22654" s="8"/>
      <c r="BS22654" s="8"/>
      <c r="BT22654" s="8"/>
      <c r="BU22654" s="8"/>
    </row>
    <row r="22655" spans="68:73">
      <c r="BP22655" s="10"/>
      <c r="BQ22655" s="10"/>
      <c r="BR22655" s="10"/>
      <c r="BS22655" s="10"/>
      <c r="BT22655" s="10"/>
      <c r="BU22655" s="10"/>
    </row>
    <row r="22656" spans="68:73">
      <c r="BP22656" s="8"/>
      <c r="BQ22656" s="8"/>
      <c r="BR22656" s="8"/>
      <c r="BS22656" s="8"/>
      <c r="BT22656" s="8"/>
      <c r="BU22656" s="8"/>
    </row>
    <row r="22657" spans="68:73">
      <c r="BP22657" s="10"/>
      <c r="BQ22657" s="10"/>
      <c r="BR22657" s="10"/>
      <c r="BS22657" s="10"/>
      <c r="BT22657" s="10"/>
      <c r="BU22657" s="10"/>
    </row>
    <row r="22658" spans="68:73">
      <c r="BP22658" s="8"/>
      <c r="BQ22658" s="8"/>
      <c r="BR22658" s="8"/>
      <c r="BS22658" s="8"/>
      <c r="BT22658" s="8"/>
      <c r="BU22658" s="8"/>
    </row>
    <row r="22659" spans="68:73">
      <c r="BP22659" s="10"/>
      <c r="BQ22659" s="10"/>
      <c r="BR22659" s="10"/>
      <c r="BS22659" s="10"/>
      <c r="BT22659" s="10"/>
      <c r="BU22659" s="10"/>
    </row>
    <row r="22660" spans="68:73">
      <c r="BP22660" s="8"/>
      <c r="BQ22660" s="8"/>
      <c r="BR22660" s="8"/>
      <c r="BS22660" s="8"/>
      <c r="BT22660" s="8"/>
      <c r="BU22660" s="8"/>
    </row>
    <row r="22661" spans="68:73">
      <c r="BP22661" s="10"/>
      <c r="BQ22661" s="10"/>
      <c r="BR22661" s="10"/>
      <c r="BS22661" s="10"/>
      <c r="BT22661" s="10"/>
      <c r="BU22661" s="10"/>
    </row>
    <row r="22662" spans="68:73">
      <c r="BP22662" s="8"/>
      <c r="BQ22662" s="8"/>
      <c r="BR22662" s="8"/>
      <c r="BS22662" s="8"/>
      <c r="BT22662" s="8"/>
      <c r="BU22662" s="8"/>
    </row>
    <row r="22663" spans="68:73">
      <c r="BP22663" s="10"/>
      <c r="BQ22663" s="10"/>
      <c r="BR22663" s="10"/>
      <c r="BS22663" s="10"/>
      <c r="BT22663" s="10"/>
      <c r="BU22663" s="10"/>
    </row>
    <row r="22664" spans="68:73">
      <c r="BP22664" s="8"/>
      <c r="BQ22664" s="8"/>
      <c r="BR22664" s="8"/>
      <c r="BS22664" s="8"/>
      <c r="BT22664" s="8"/>
      <c r="BU22664" s="8"/>
    </row>
    <row r="22665" spans="68:73">
      <c r="BP22665" s="10"/>
      <c r="BQ22665" s="10"/>
      <c r="BR22665" s="10"/>
      <c r="BS22665" s="10"/>
      <c r="BT22665" s="10"/>
      <c r="BU22665" s="10"/>
    </row>
    <row r="22666" spans="68:73">
      <c r="BP22666" s="8"/>
      <c r="BQ22666" s="8"/>
      <c r="BR22666" s="8"/>
      <c r="BS22666" s="8"/>
      <c r="BT22666" s="8"/>
      <c r="BU22666" s="8"/>
    </row>
    <row r="22667" spans="68:73">
      <c r="BP22667" s="10"/>
      <c r="BQ22667" s="10"/>
      <c r="BR22667" s="10"/>
      <c r="BS22667" s="10"/>
      <c r="BT22667" s="10"/>
      <c r="BU22667" s="10"/>
    </row>
    <row r="22668" spans="68:73">
      <c r="BP22668" s="8"/>
      <c r="BQ22668" s="8"/>
      <c r="BR22668" s="8"/>
      <c r="BS22668" s="8"/>
      <c r="BT22668" s="8"/>
      <c r="BU22668" s="8"/>
    </row>
    <row r="22669" spans="68:73">
      <c r="BP22669" s="10"/>
      <c r="BQ22669" s="10"/>
      <c r="BR22669" s="10"/>
      <c r="BS22669" s="10"/>
      <c r="BT22669" s="10"/>
      <c r="BU22669" s="10"/>
    </row>
    <row r="22670" spans="68:73">
      <c r="BP22670" s="8"/>
      <c r="BQ22670" s="8"/>
      <c r="BR22670" s="8"/>
      <c r="BS22670" s="8"/>
      <c r="BT22670" s="8"/>
      <c r="BU22670" s="8"/>
    </row>
    <row r="22671" spans="68:73">
      <c r="BP22671" s="10"/>
      <c r="BQ22671" s="10"/>
      <c r="BR22671" s="10"/>
      <c r="BS22671" s="10"/>
      <c r="BT22671" s="10"/>
      <c r="BU22671" s="10"/>
    </row>
    <row r="22672" spans="68:73">
      <c r="BP22672" s="8"/>
      <c r="BQ22672" s="8"/>
      <c r="BR22672" s="8"/>
      <c r="BS22672" s="8"/>
      <c r="BT22672" s="8"/>
      <c r="BU22672" s="8"/>
    </row>
    <row r="22673" spans="68:73">
      <c r="BP22673" s="10"/>
      <c r="BQ22673" s="10"/>
      <c r="BR22673" s="10"/>
      <c r="BS22673" s="10"/>
      <c r="BT22673" s="10"/>
      <c r="BU22673" s="10"/>
    </row>
    <row r="22674" spans="68:73">
      <c r="BP22674" s="8"/>
      <c r="BQ22674" s="8"/>
      <c r="BR22674" s="8"/>
      <c r="BS22674" s="8"/>
      <c r="BT22674" s="8"/>
      <c r="BU22674" s="8"/>
    </row>
    <row r="22675" spans="68:73">
      <c r="BP22675" s="10"/>
      <c r="BQ22675" s="10"/>
      <c r="BR22675" s="10"/>
      <c r="BS22675" s="10"/>
      <c r="BT22675" s="10"/>
      <c r="BU22675" s="10"/>
    </row>
    <row r="22676" spans="68:73">
      <c r="BP22676" s="8"/>
      <c r="BQ22676" s="8"/>
      <c r="BR22676" s="8"/>
      <c r="BS22676" s="8"/>
      <c r="BT22676" s="8"/>
      <c r="BU22676" s="8"/>
    </row>
    <row r="22677" spans="68:73">
      <c r="BP22677" s="10"/>
      <c r="BQ22677" s="10"/>
      <c r="BR22677" s="10"/>
      <c r="BS22677" s="10"/>
      <c r="BT22677" s="10"/>
      <c r="BU22677" s="10"/>
    </row>
    <row r="22678" spans="68:73">
      <c r="BP22678" s="8"/>
      <c r="BQ22678" s="8"/>
      <c r="BR22678" s="8"/>
      <c r="BS22678" s="8"/>
      <c r="BT22678" s="8"/>
      <c r="BU22678" s="8"/>
    </row>
    <row r="22679" spans="68:73">
      <c r="BP22679" s="10"/>
      <c r="BQ22679" s="10"/>
      <c r="BR22679" s="10"/>
      <c r="BS22679" s="10"/>
      <c r="BT22679" s="10"/>
      <c r="BU22679" s="10"/>
    </row>
    <row r="22680" spans="68:73">
      <c r="BP22680" s="8"/>
      <c r="BQ22680" s="8"/>
      <c r="BR22680" s="8"/>
      <c r="BS22680" s="8"/>
      <c r="BT22680" s="8"/>
      <c r="BU22680" s="8"/>
    </row>
    <row r="22681" spans="68:73">
      <c r="BP22681" s="10"/>
      <c r="BQ22681" s="10"/>
      <c r="BR22681" s="10"/>
      <c r="BS22681" s="10"/>
      <c r="BT22681" s="10"/>
      <c r="BU22681" s="10"/>
    </row>
    <row r="22682" spans="68:73">
      <c r="BP22682" s="8"/>
      <c r="BQ22682" s="8"/>
      <c r="BR22682" s="8"/>
      <c r="BS22682" s="8"/>
      <c r="BT22682" s="8"/>
      <c r="BU22682" s="8"/>
    </row>
    <row r="22683" spans="68:73">
      <c r="BP22683" s="10"/>
      <c r="BQ22683" s="10"/>
      <c r="BR22683" s="10"/>
      <c r="BS22683" s="10"/>
      <c r="BT22683" s="10"/>
      <c r="BU22683" s="10"/>
    </row>
    <row r="22684" spans="68:73">
      <c r="BP22684" s="8"/>
      <c r="BQ22684" s="8"/>
      <c r="BR22684" s="8"/>
      <c r="BS22684" s="8"/>
      <c r="BT22684" s="8"/>
      <c r="BU22684" s="8"/>
    </row>
    <row r="22685" spans="68:73">
      <c r="BP22685" s="10"/>
      <c r="BQ22685" s="10"/>
      <c r="BR22685" s="10"/>
      <c r="BS22685" s="10"/>
      <c r="BT22685" s="10"/>
      <c r="BU22685" s="10"/>
    </row>
    <row r="22686" spans="68:73">
      <c r="BP22686" s="8"/>
      <c r="BQ22686" s="8"/>
      <c r="BR22686" s="8"/>
      <c r="BS22686" s="8"/>
      <c r="BT22686" s="8"/>
      <c r="BU22686" s="8"/>
    </row>
    <row r="22687" spans="68:73">
      <c r="BP22687" s="10"/>
      <c r="BQ22687" s="10"/>
      <c r="BR22687" s="10"/>
      <c r="BS22687" s="10"/>
      <c r="BT22687" s="10"/>
      <c r="BU22687" s="10"/>
    </row>
    <row r="22688" spans="68:73">
      <c r="BP22688" s="8"/>
      <c r="BQ22688" s="8"/>
      <c r="BR22688" s="8"/>
      <c r="BS22688" s="8"/>
      <c r="BT22688" s="8"/>
      <c r="BU22688" s="8"/>
    </row>
    <row r="22689" spans="68:73">
      <c r="BP22689" s="10"/>
      <c r="BQ22689" s="10"/>
      <c r="BR22689" s="10"/>
      <c r="BS22689" s="10"/>
      <c r="BT22689" s="10"/>
      <c r="BU22689" s="10"/>
    </row>
    <row r="22690" spans="68:73">
      <c r="BP22690" s="8"/>
      <c r="BQ22690" s="8"/>
      <c r="BR22690" s="8"/>
      <c r="BS22690" s="8"/>
      <c r="BT22690" s="8"/>
      <c r="BU22690" s="8"/>
    </row>
    <row r="22691" spans="68:73">
      <c r="BP22691" s="10"/>
      <c r="BQ22691" s="10"/>
      <c r="BR22691" s="10"/>
      <c r="BS22691" s="10"/>
      <c r="BT22691" s="10"/>
      <c r="BU22691" s="10"/>
    </row>
    <row r="22692" spans="68:73">
      <c r="BP22692" s="8"/>
      <c r="BQ22692" s="8"/>
      <c r="BR22692" s="8"/>
      <c r="BS22692" s="8"/>
      <c r="BT22692" s="8"/>
      <c r="BU22692" s="8"/>
    </row>
    <row r="22693" spans="68:73">
      <c r="BP22693" s="10"/>
      <c r="BQ22693" s="10"/>
      <c r="BR22693" s="10"/>
      <c r="BS22693" s="10"/>
      <c r="BT22693" s="10"/>
      <c r="BU22693" s="10"/>
    </row>
    <row r="22694" spans="68:73">
      <c r="BP22694" s="8"/>
      <c r="BQ22694" s="8"/>
      <c r="BR22694" s="8"/>
      <c r="BS22694" s="8"/>
      <c r="BT22694" s="8"/>
      <c r="BU22694" s="8"/>
    </row>
    <row r="22695" spans="68:73">
      <c r="BP22695" s="10"/>
      <c r="BQ22695" s="10"/>
      <c r="BR22695" s="10"/>
      <c r="BS22695" s="10"/>
      <c r="BT22695" s="10"/>
      <c r="BU22695" s="10"/>
    </row>
    <row r="22696" spans="68:73">
      <c r="BP22696" s="8"/>
      <c r="BQ22696" s="8"/>
      <c r="BR22696" s="8"/>
      <c r="BS22696" s="8"/>
      <c r="BT22696" s="8"/>
      <c r="BU22696" s="8"/>
    </row>
    <row r="22697" spans="68:73">
      <c r="BP22697" s="10"/>
      <c r="BQ22697" s="10"/>
      <c r="BR22697" s="10"/>
      <c r="BS22697" s="10"/>
      <c r="BT22697" s="10"/>
      <c r="BU22697" s="10"/>
    </row>
    <row r="22698" spans="68:73">
      <c r="BP22698" s="8"/>
      <c r="BQ22698" s="8"/>
      <c r="BR22698" s="8"/>
      <c r="BS22698" s="8"/>
      <c r="BT22698" s="8"/>
      <c r="BU22698" s="8"/>
    </row>
    <row r="22699" spans="68:73">
      <c r="BP22699" s="10"/>
      <c r="BQ22699" s="10"/>
      <c r="BR22699" s="10"/>
      <c r="BS22699" s="10"/>
      <c r="BT22699" s="10"/>
      <c r="BU22699" s="10"/>
    </row>
    <row r="22700" spans="68:73">
      <c r="BP22700" s="8"/>
      <c r="BQ22700" s="8"/>
      <c r="BR22700" s="8"/>
      <c r="BS22700" s="8"/>
      <c r="BT22700" s="8"/>
      <c r="BU22700" s="8"/>
    </row>
    <row r="22701" spans="68:73">
      <c r="BP22701" s="10"/>
      <c r="BQ22701" s="10"/>
      <c r="BR22701" s="10"/>
      <c r="BS22701" s="10"/>
      <c r="BT22701" s="10"/>
      <c r="BU22701" s="10"/>
    </row>
    <row r="22702" spans="68:73">
      <c r="BP22702" s="8"/>
      <c r="BQ22702" s="8"/>
      <c r="BR22702" s="8"/>
      <c r="BS22702" s="8"/>
      <c r="BT22702" s="8"/>
      <c r="BU22702" s="8"/>
    </row>
    <row r="22703" spans="68:73">
      <c r="BP22703" s="10"/>
      <c r="BQ22703" s="10"/>
      <c r="BR22703" s="10"/>
      <c r="BS22703" s="10"/>
      <c r="BT22703" s="10"/>
      <c r="BU22703" s="10"/>
    </row>
    <row r="22704" spans="68:73">
      <c r="BP22704" s="8"/>
      <c r="BQ22704" s="8"/>
      <c r="BR22704" s="8"/>
      <c r="BS22704" s="8"/>
      <c r="BT22704" s="8"/>
      <c r="BU22704" s="8"/>
    </row>
    <row r="22705" spans="68:73">
      <c r="BP22705" s="10"/>
      <c r="BQ22705" s="10"/>
      <c r="BR22705" s="10"/>
      <c r="BS22705" s="10"/>
      <c r="BT22705" s="10"/>
      <c r="BU22705" s="10"/>
    </row>
    <row r="22706" spans="68:73">
      <c r="BP22706" s="8"/>
      <c r="BQ22706" s="8"/>
      <c r="BR22706" s="8"/>
      <c r="BS22706" s="8"/>
      <c r="BT22706" s="8"/>
      <c r="BU22706" s="8"/>
    </row>
    <row r="22707" spans="68:73">
      <c r="BP22707" s="10"/>
      <c r="BQ22707" s="10"/>
      <c r="BR22707" s="10"/>
      <c r="BS22707" s="10"/>
      <c r="BT22707" s="10"/>
      <c r="BU22707" s="10"/>
    </row>
    <row r="22708" spans="68:73">
      <c r="BP22708" s="8"/>
      <c r="BQ22708" s="8"/>
      <c r="BR22708" s="8"/>
      <c r="BS22708" s="8"/>
      <c r="BT22708" s="8"/>
      <c r="BU22708" s="8"/>
    </row>
    <row r="22709" spans="68:73">
      <c r="BP22709" s="10"/>
      <c r="BQ22709" s="10"/>
      <c r="BR22709" s="10"/>
      <c r="BS22709" s="10"/>
      <c r="BT22709" s="10"/>
      <c r="BU22709" s="10"/>
    </row>
    <row r="22710" spans="68:73">
      <c r="BP22710" s="8"/>
      <c r="BQ22710" s="8"/>
      <c r="BR22710" s="8"/>
      <c r="BS22710" s="8"/>
      <c r="BT22710" s="8"/>
      <c r="BU22710" s="8"/>
    </row>
    <row r="22711" spans="68:73">
      <c r="BP22711" s="10"/>
      <c r="BQ22711" s="10"/>
      <c r="BR22711" s="10"/>
      <c r="BS22711" s="10"/>
      <c r="BT22711" s="10"/>
      <c r="BU22711" s="10"/>
    </row>
    <row r="22712" spans="68:73">
      <c r="BP22712" s="8"/>
      <c r="BQ22712" s="8"/>
      <c r="BR22712" s="8"/>
      <c r="BS22712" s="8"/>
      <c r="BT22712" s="8"/>
      <c r="BU22712" s="8"/>
    </row>
    <row r="22713" spans="68:73">
      <c r="BP22713" s="10"/>
      <c r="BQ22713" s="10"/>
      <c r="BR22713" s="10"/>
      <c r="BS22713" s="10"/>
      <c r="BT22713" s="10"/>
      <c r="BU22713" s="10"/>
    </row>
    <row r="22714" spans="68:73">
      <c r="BP22714" s="8"/>
      <c r="BQ22714" s="8"/>
      <c r="BR22714" s="8"/>
      <c r="BS22714" s="8"/>
      <c r="BT22714" s="8"/>
      <c r="BU22714" s="8"/>
    </row>
    <row r="22715" spans="68:73">
      <c r="BP22715" s="10"/>
      <c r="BQ22715" s="10"/>
      <c r="BR22715" s="10"/>
      <c r="BS22715" s="10"/>
      <c r="BT22715" s="10"/>
      <c r="BU22715" s="10"/>
    </row>
    <row r="22716" spans="68:73">
      <c r="BP22716" s="8"/>
      <c r="BQ22716" s="8"/>
      <c r="BR22716" s="8"/>
      <c r="BS22716" s="8"/>
      <c r="BT22716" s="8"/>
      <c r="BU22716" s="8"/>
    </row>
    <row r="22717" spans="68:73">
      <c r="BP22717" s="10"/>
      <c r="BQ22717" s="10"/>
      <c r="BR22717" s="10"/>
      <c r="BS22717" s="10"/>
      <c r="BT22717" s="10"/>
      <c r="BU22717" s="10"/>
    </row>
    <row r="22718" spans="68:73">
      <c r="BP22718" s="8"/>
      <c r="BQ22718" s="8"/>
      <c r="BR22718" s="8"/>
      <c r="BS22718" s="8"/>
      <c r="BT22718" s="8"/>
      <c r="BU22718" s="8"/>
    </row>
    <row r="22719" spans="68:73">
      <c r="BP22719" s="10"/>
      <c r="BQ22719" s="10"/>
      <c r="BR22719" s="10"/>
      <c r="BS22719" s="10"/>
      <c r="BT22719" s="10"/>
      <c r="BU22719" s="10"/>
    </row>
    <row r="22720" spans="68:73">
      <c r="BP22720" s="8"/>
      <c r="BQ22720" s="8"/>
      <c r="BR22720" s="8"/>
      <c r="BS22720" s="8"/>
      <c r="BT22720" s="8"/>
      <c r="BU22720" s="8"/>
    </row>
    <row r="22721" spans="68:73">
      <c r="BP22721" s="10"/>
      <c r="BQ22721" s="10"/>
      <c r="BR22721" s="10"/>
      <c r="BS22721" s="10"/>
      <c r="BT22721" s="10"/>
      <c r="BU22721" s="10"/>
    </row>
    <row r="22722" spans="68:73">
      <c r="BP22722" s="8"/>
      <c r="BQ22722" s="8"/>
      <c r="BR22722" s="8"/>
      <c r="BS22722" s="8"/>
      <c r="BT22722" s="8"/>
      <c r="BU22722" s="8"/>
    </row>
    <row r="22723" spans="68:73">
      <c r="BP22723" s="10"/>
      <c r="BQ22723" s="10"/>
      <c r="BR22723" s="10"/>
      <c r="BS22723" s="10"/>
      <c r="BT22723" s="10"/>
      <c r="BU22723" s="10"/>
    </row>
    <row r="22724" spans="68:73">
      <c r="BP22724" s="8"/>
      <c r="BQ22724" s="8"/>
      <c r="BR22724" s="8"/>
      <c r="BS22724" s="8"/>
      <c r="BT22724" s="8"/>
      <c r="BU22724" s="8"/>
    </row>
    <row r="22725" spans="68:73">
      <c r="BP22725" s="10"/>
      <c r="BQ22725" s="10"/>
      <c r="BR22725" s="10"/>
      <c r="BS22725" s="10"/>
      <c r="BT22725" s="10"/>
      <c r="BU22725" s="10"/>
    </row>
    <row r="22726" spans="68:73">
      <c r="BP22726" s="8"/>
      <c r="BQ22726" s="8"/>
      <c r="BR22726" s="8"/>
      <c r="BS22726" s="8"/>
      <c r="BT22726" s="8"/>
      <c r="BU22726" s="8"/>
    </row>
    <row r="22727" spans="68:73">
      <c r="BP22727" s="10"/>
      <c r="BQ22727" s="10"/>
      <c r="BR22727" s="10"/>
      <c r="BS22727" s="10"/>
      <c r="BT22727" s="10"/>
      <c r="BU22727" s="10"/>
    </row>
    <row r="22728" spans="68:73">
      <c r="BP22728" s="8"/>
      <c r="BQ22728" s="8"/>
      <c r="BR22728" s="8"/>
      <c r="BS22728" s="8"/>
      <c r="BT22728" s="8"/>
      <c r="BU22728" s="8"/>
    </row>
    <row r="22729" spans="68:73">
      <c r="BP22729" s="10"/>
      <c r="BQ22729" s="10"/>
      <c r="BR22729" s="10"/>
      <c r="BS22729" s="10"/>
      <c r="BT22729" s="10"/>
      <c r="BU22729" s="10"/>
    </row>
    <row r="22730" spans="68:73">
      <c r="BP22730" s="8"/>
      <c r="BQ22730" s="8"/>
      <c r="BR22730" s="8"/>
      <c r="BS22730" s="8"/>
      <c r="BT22730" s="8"/>
      <c r="BU22730" s="8"/>
    </row>
    <row r="22731" spans="68:73">
      <c r="BP22731" s="10"/>
      <c r="BQ22731" s="10"/>
      <c r="BR22731" s="10"/>
      <c r="BS22731" s="10"/>
      <c r="BT22731" s="10"/>
      <c r="BU22731" s="10"/>
    </row>
    <row r="22732" spans="68:73">
      <c r="BP22732" s="8"/>
      <c r="BQ22732" s="8"/>
      <c r="BR22732" s="8"/>
      <c r="BS22732" s="8"/>
      <c r="BT22732" s="8"/>
      <c r="BU22732" s="8"/>
    </row>
    <row r="22733" spans="68:73">
      <c r="BP22733" s="10"/>
      <c r="BQ22733" s="10"/>
      <c r="BR22733" s="10"/>
      <c r="BS22733" s="10"/>
      <c r="BT22733" s="10"/>
      <c r="BU22733" s="10"/>
    </row>
    <row r="22734" spans="68:73">
      <c r="BP22734" s="8"/>
      <c r="BQ22734" s="8"/>
      <c r="BR22734" s="8"/>
      <c r="BS22734" s="8"/>
      <c r="BT22734" s="8"/>
      <c r="BU22734" s="8"/>
    </row>
    <row r="22735" spans="68:73">
      <c r="BP22735" s="10"/>
      <c r="BQ22735" s="10"/>
      <c r="BR22735" s="10"/>
      <c r="BS22735" s="10"/>
      <c r="BT22735" s="10"/>
      <c r="BU22735" s="10"/>
    </row>
    <row r="22736" spans="68:73">
      <c r="BP22736" s="8"/>
      <c r="BQ22736" s="8"/>
      <c r="BR22736" s="8"/>
      <c r="BS22736" s="8"/>
      <c r="BT22736" s="8"/>
      <c r="BU22736" s="8"/>
    </row>
    <row r="22737" spans="68:73">
      <c r="BP22737" s="10"/>
      <c r="BQ22737" s="10"/>
      <c r="BR22737" s="10"/>
      <c r="BS22737" s="10"/>
      <c r="BT22737" s="10"/>
      <c r="BU22737" s="10"/>
    </row>
    <row r="22738" spans="68:73">
      <c r="BP22738" s="8"/>
      <c r="BQ22738" s="8"/>
      <c r="BR22738" s="8"/>
      <c r="BS22738" s="8"/>
      <c r="BT22738" s="8"/>
      <c r="BU22738" s="8"/>
    </row>
    <row r="22739" spans="68:73">
      <c r="BP22739" s="10"/>
      <c r="BQ22739" s="10"/>
      <c r="BR22739" s="10"/>
      <c r="BS22739" s="10"/>
      <c r="BT22739" s="10"/>
      <c r="BU22739" s="10"/>
    </row>
    <row r="22740" spans="68:73">
      <c r="BP22740" s="8"/>
      <c r="BQ22740" s="8"/>
      <c r="BR22740" s="8"/>
      <c r="BS22740" s="8"/>
      <c r="BT22740" s="8"/>
      <c r="BU22740" s="8"/>
    </row>
    <row r="22741" spans="68:73">
      <c r="BP22741" s="10"/>
      <c r="BQ22741" s="10"/>
      <c r="BR22741" s="10"/>
      <c r="BS22741" s="10"/>
      <c r="BT22741" s="10"/>
      <c r="BU22741" s="10"/>
    </row>
    <row r="22742" spans="68:73">
      <c r="BP22742" s="8"/>
      <c r="BQ22742" s="8"/>
      <c r="BR22742" s="8"/>
      <c r="BS22742" s="8"/>
      <c r="BT22742" s="8"/>
      <c r="BU22742" s="8"/>
    </row>
    <row r="22743" spans="68:73">
      <c r="BP22743" s="10"/>
      <c r="BQ22743" s="10"/>
      <c r="BR22743" s="10"/>
      <c r="BS22743" s="10"/>
      <c r="BT22743" s="10"/>
      <c r="BU22743" s="10"/>
    </row>
    <row r="22744" spans="68:73">
      <c r="BP22744" s="8"/>
      <c r="BQ22744" s="8"/>
      <c r="BR22744" s="8"/>
      <c r="BS22744" s="8"/>
      <c r="BT22744" s="8"/>
      <c r="BU22744" s="8"/>
    </row>
    <row r="22745" spans="68:73">
      <c r="BP22745" s="10"/>
      <c r="BQ22745" s="10"/>
      <c r="BR22745" s="10"/>
      <c r="BS22745" s="10"/>
      <c r="BT22745" s="10"/>
      <c r="BU22745" s="10"/>
    </row>
    <row r="22746" spans="68:73">
      <c r="BP22746" s="8"/>
      <c r="BQ22746" s="8"/>
      <c r="BR22746" s="8"/>
      <c r="BS22746" s="8"/>
      <c r="BT22746" s="8"/>
      <c r="BU22746" s="8"/>
    </row>
    <row r="22747" spans="68:73">
      <c r="BP22747" s="10"/>
      <c r="BQ22747" s="10"/>
      <c r="BR22747" s="10"/>
      <c r="BS22747" s="10"/>
      <c r="BT22747" s="10"/>
      <c r="BU22747" s="10"/>
    </row>
    <row r="22748" spans="68:73">
      <c r="BP22748" s="8"/>
      <c r="BQ22748" s="8"/>
      <c r="BR22748" s="8"/>
      <c r="BS22748" s="8"/>
      <c r="BT22748" s="8"/>
      <c r="BU22748" s="8"/>
    </row>
    <row r="22749" spans="68:73">
      <c r="BP22749" s="10"/>
      <c r="BQ22749" s="10"/>
      <c r="BR22749" s="10"/>
      <c r="BS22749" s="10"/>
      <c r="BT22749" s="10"/>
      <c r="BU22749" s="10"/>
    </row>
    <row r="22750" spans="68:73">
      <c r="BP22750" s="8"/>
      <c r="BQ22750" s="8"/>
      <c r="BR22750" s="8"/>
      <c r="BS22750" s="8"/>
      <c r="BT22750" s="8"/>
      <c r="BU22750" s="8"/>
    </row>
    <row r="22751" spans="68:73">
      <c r="BP22751" s="10"/>
      <c r="BQ22751" s="10"/>
      <c r="BR22751" s="10"/>
      <c r="BS22751" s="10"/>
      <c r="BT22751" s="10"/>
      <c r="BU22751" s="10"/>
    </row>
    <row r="22752" spans="68:73">
      <c r="BP22752" s="8"/>
      <c r="BQ22752" s="8"/>
      <c r="BR22752" s="8"/>
      <c r="BS22752" s="8"/>
      <c r="BT22752" s="8"/>
      <c r="BU22752" s="8"/>
    </row>
    <row r="22753" spans="68:73">
      <c r="BP22753" s="10"/>
      <c r="BQ22753" s="10"/>
      <c r="BR22753" s="10"/>
      <c r="BS22753" s="10"/>
      <c r="BT22753" s="10"/>
      <c r="BU22753" s="10"/>
    </row>
    <row r="22754" spans="68:73">
      <c r="BP22754" s="8"/>
      <c r="BQ22754" s="8"/>
      <c r="BR22754" s="8"/>
      <c r="BS22754" s="8"/>
      <c r="BT22754" s="8"/>
      <c r="BU22754" s="8"/>
    </row>
    <row r="22755" spans="68:73">
      <c r="BP22755" s="10"/>
      <c r="BQ22755" s="10"/>
      <c r="BR22755" s="10"/>
      <c r="BS22755" s="10"/>
      <c r="BT22755" s="10"/>
      <c r="BU22755" s="10"/>
    </row>
    <row r="22756" spans="68:73">
      <c r="BP22756" s="8"/>
      <c r="BQ22756" s="8"/>
      <c r="BR22756" s="8"/>
      <c r="BS22756" s="8"/>
      <c r="BT22756" s="8"/>
      <c r="BU22756" s="8"/>
    </row>
    <row r="22757" spans="68:73">
      <c r="BP22757" s="10"/>
      <c r="BQ22757" s="10"/>
      <c r="BR22757" s="10"/>
      <c r="BS22757" s="10"/>
      <c r="BT22757" s="10"/>
      <c r="BU22757" s="10"/>
    </row>
    <row r="22758" spans="68:73">
      <c r="BP22758" s="8"/>
      <c r="BQ22758" s="8"/>
      <c r="BR22758" s="8"/>
      <c r="BS22758" s="8"/>
      <c r="BT22758" s="8"/>
      <c r="BU22758" s="8"/>
    </row>
    <row r="22759" spans="68:73">
      <c r="BP22759" s="10"/>
      <c r="BQ22759" s="10"/>
      <c r="BR22759" s="10"/>
      <c r="BS22759" s="10"/>
      <c r="BT22759" s="10"/>
      <c r="BU22759" s="10"/>
    </row>
    <row r="22760" spans="68:73">
      <c r="BP22760" s="8"/>
      <c r="BQ22760" s="8"/>
      <c r="BR22760" s="8"/>
      <c r="BS22760" s="8"/>
      <c r="BT22760" s="8"/>
      <c r="BU22760" s="8"/>
    </row>
    <row r="22761" spans="68:73">
      <c r="BP22761" s="10"/>
      <c r="BQ22761" s="10"/>
      <c r="BR22761" s="10"/>
      <c r="BS22761" s="10"/>
      <c r="BT22761" s="10"/>
      <c r="BU22761" s="10"/>
    </row>
    <row r="22762" spans="68:73">
      <c r="BP22762" s="8"/>
      <c r="BQ22762" s="8"/>
      <c r="BR22762" s="8"/>
      <c r="BS22762" s="8"/>
      <c r="BT22762" s="8"/>
      <c r="BU22762" s="8"/>
    </row>
    <row r="22763" spans="68:73">
      <c r="BP22763" s="10"/>
      <c r="BQ22763" s="10"/>
      <c r="BR22763" s="10"/>
      <c r="BS22763" s="10"/>
      <c r="BT22763" s="10"/>
      <c r="BU22763" s="10"/>
    </row>
    <row r="22764" spans="68:73">
      <c r="BP22764" s="8"/>
      <c r="BQ22764" s="8"/>
      <c r="BR22764" s="8"/>
      <c r="BS22764" s="8"/>
      <c r="BT22764" s="8"/>
      <c r="BU22764" s="8"/>
    </row>
    <row r="22765" spans="68:73">
      <c r="BP22765" s="10"/>
      <c r="BQ22765" s="10"/>
      <c r="BR22765" s="10"/>
      <c r="BS22765" s="10"/>
      <c r="BT22765" s="10"/>
      <c r="BU22765" s="10"/>
    </row>
    <row r="22766" spans="68:73">
      <c r="BP22766" s="8"/>
      <c r="BQ22766" s="8"/>
      <c r="BR22766" s="8"/>
      <c r="BS22766" s="8"/>
      <c r="BT22766" s="8"/>
      <c r="BU22766" s="8"/>
    </row>
    <row r="22767" spans="68:73">
      <c r="BP22767" s="10"/>
      <c r="BQ22767" s="10"/>
      <c r="BR22767" s="10"/>
      <c r="BS22767" s="10"/>
      <c r="BT22767" s="10"/>
      <c r="BU22767" s="10"/>
    </row>
    <row r="22768" spans="68:73">
      <c r="BP22768" s="8"/>
      <c r="BQ22768" s="8"/>
      <c r="BR22768" s="8"/>
      <c r="BS22768" s="8"/>
      <c r="BT22768" s="8"/>
      <c r="BU22768" s="8"/>
    </row>
    <row r="22769" spans="68:73">
      <c r="BP22769" s="10"/>
      <c r="BQ22769" s="10"/>
      <c r="BR22769" s="10"/>
      <c r="BS22769" s="10"/>
      <c r="BT22769" s="10"/>
      <c r="BU22769" s="10"/>
    </row>
    <row r="22770" spans="68:73">
      <c r="BP22770" s="8"/>
      <c r="BQ22770" s="8"/>
      <c r="BR22770" s="8"/>
      <c r="BS22770" s="8"/>
      <c r="BT22770" s="8"/>
      <c r="BU22770" s="8"/>
    </row>
    <row r="22771" spans="68:73">
      <c r="BP22771" s="10"/>
      <c r="BQ22771" s="10"/>
      <c r="BR22771" s="10"/>
      <c r="BS22771" s="10"/>
      <c r="BT22771" s="10"/>
      <c r="BU22771" s="10"/>
    </row>
    <row r="22772" spans="68:73">
      <c r="BP22772" s="8"/>
      <c r="BQ22772" s="8"/>
      <c r="BR22772" s="8"/>
      <c r="BS22772" s="8"/>
      <c r="BT22772" s="8"/>
      <c r="BU22772" s="8"/>
    </row>
    <row r="22773" spans="68:73">
      <c r="BP22773" s="10"/>
      <c r="BQ22773" s="10"/>
      <c r="BR22773" s="10"/>
      <c r="BS22773" s="10"/>
      <c r="BT22773" s="10"/>
      <c r="BU22773" s="10"/>
    </row>
    <row r="22774" spans="68:73">
      <c r="BP22774" s="8"/>
      <c r="BQ22774" s="8"/>
      <c r="BR22774" s="8"/>
      <c r="BS22774" s="8"/>
      <c r="BT22774" s="8"/>
      <c r="BU22774" s="8"/>
    </row>
    <row r="22775" spans="68:73">
      <c r="BP22775" s="10"/>
      <c r="BQ22775" s="10"/>
      <c r="BR22775" s="10"/>
      <c r="BS22775" s="10"/>
      <c r="BT22775" s="10"/>
      <c r="BU22775" s="10"/>
    </row>
    <row r="22776" spans="68:73">
      <c r="BP22776" s="8"/>
      <c r="BQ22776" s="8"/>
      <c r="BR22776" s="8"/>
      <c r="BS22776" s="8"/>
      <c r="BT22776" s="8"/>
      <c r="BU22776" s="8"/>
    </row>
    <row r="22777" spans="68:73">
      <c r="BP22777" s="10"/>
      <c r="BQ22777" s="10"/>
      <c r="BR22777" s="10"/>
      <c r="BS22777" s="10"/>
      <c r="BT22777" s="10"/>
      <c r="BU22777" s="10"/>
    </row>
    <row r="22778" spans="68:73">
      <c r="BP22778" s="8"/>
      <c r="BQ22778" s="8"/>
      <c r="BR22778" s="8"/>
      <c r="BS22778" s="8"/>
      <c r="BT22778" s="8"/>
      <c r="BU22778" s="8"/>
    </row>
    <row r="22779" spans="68:73">
      <c r="BP22779" s="10"/>
      <c r="BQ22779" s="10"/>
      <c r="BR22779" s="10"/>
      <c r="BS22779" s="10"/>
      <c r="BT22779" s="10"/>
      <c r="BU22779" s="10"/>
    </row>
    <row r="22780" spans="68:73">
      <c r="BP22780" s="8"/>
      <c r="BQ22780" s="8"/>
      <c r="BR22780" s="8"/>
      <c r="BS22780" s="8"/>
      <c r="BT22780" s="8"/>
      <c r="BU22780" s="8"/>
    </row>
    <row r="22781" spans="68:73">
      <c r="BP22781" s="10"/>
      <c r="BQ22781" s="10"/>
      <c r="BR22781" s="10"/>
      <c r="BS22781" s="10"/>
      <c r="BT22781" s="10"/>
      <c r="BU22781" s="10"/>
    </row>
    <row r="22782" spans="68:73">
      <c r="BP22782" s="8"/>
      <c r="BQ22782" s="8"/>
      <c r="BR22782" s="8"/>
      <c r="BS22782" s="8"/>
      <c r="BT22782" s="8"/>
      <c r="BU22782" s="8"/>
    </row>
    <row r="22783" spans="68:73">
      <c r="BP22783" s="10"/>
      <c r="BQ22783" s="10"/>
      <c r="BR22783" s="10"/>
      <c r="BS22783" s="10"/>
      <c r="BT22783" s="10"/>
      <c r="BU22783" s="10"/>
    </row>
    <row r="22784" spans="68:73">
      <c r="BP22784" s="8"/>
      <c r="BQ22784" s="8"/>
      <c r="BR22784" s="8"/>
      <c r="BS22784" s="8"/>
      <c r="BT22784" s="8"/>
      <c r="BU22784" s="8"/>
    </row>
    <row r="22785" spans="68:73">
      <c r="BP22785" s="10"/>
      <c r="BQ22785" s="10"/>
      <c r="BR22785" s="10"/>
      <c r="BS22785" s="10"/>
      <c r="BT22785" s="10"/>
      <c r="BU22785" s="10"/>
    </row>
    <row r="22786" spans="68:73">
      <c r="BP22786" s="8"/>
      <c r="BQ22786" s="8"/>
      <c r="BR22786" s="8"/>
      <c r="BS22786" s="8"/>
      <c r="BT22786" s="8"/>
      <c r="BU22786" s="8"/>
    </row>
    <row r="22787" spans="68:73">
      <c r="BP22787" s="10"/>
      <c r="BQ22787" s="10"/>
      <c r="BR22787" s="10"/>
      <c r="BS22787" s="10"/>
      <c r="BT22787" s="10"/>
      <c r="BU22787" s="10"/>
    </row>
    <row r="22788" spans="68:73">
      <c r="BP22788" s="8"/>
      <c r="BQ22788" s="8"/>
      <c r="BR22788" s="8"/>
      <c r="BS22788" s="8"/>
      <c r="BT22788" s="8"/>
      <c r="BU22788" s="8"/>
    </row>
    <row r="22789" spans="68:73">
      <c r="BP22789" s="10"/>
      <c r="BQ22789" s="10"/>
      <c r="BR22789" s="10"/>
      <c r="BS22789" s="10"/>
      <c r="BT22789" s="10"/>
      <c r="BU22789" s="10"/>
    </row>
    <row r="22790" spans="68:73">
      <c r="BP22790" s="8"/>
      <c r="BQ22790" s="8"/>
      <c r="BR22790" s="8"/>
      <c r="BS22790" s="8"/>
      <c r="BT22790" s="8"/>
      <c r="BU22790" s="8"/>
    </row>
    <row r="22791" spans="68:73">
      <c r="BP22791" s="10"/>
      <c r="BQ22791" s="10"/>
      <c r="BR22791" s="10"/>
      <c r="BS22791" s="10"/>
      <c r="BT22791" s="10"/>
      <c r="BU22791" s="10"/>
    </row>
    <row r="22792" spans="68:73">
      <c r="BP22792" s="8"/>
      <c r="BQ22792" s="8"/>
      <c r="BR22792" s="8"/>
      <c r="BS22792" s="8"/>
      <c r="BT22792" s="8"/>
      <c r="BU22792" s="8"/>
    </row>
    <row r="22793" spans="68:73">
      <c r="BP22793" s="10"/>
      <c r="BQ22793" s="10"/>
      <c r="BR22793" s="10"/>
      <c r="BS22793" s="10"/>
      <c r="BT22793" s="10"/>
      <c r="BU22793" s="10"/>
    </row>
    <row r="22794" spans="68:73">
      <c r="BP22794" s="8"/>
      <c r="BQ22794" s="8"/>
      <c r="BR22794" s="8"/>
      <c r="BS22794" s="8"/>
      <c r="BT22794" s="8"/>
      <c r="BU22794" s="8"/>
    </row>
    <row r="22795" spans="68:73">
      <c r="BP22795" s="10"/>
      <c r="BQ22795" s="10"/>
      <c r="BR22795" s="10"/>
      <c r="BS22795" s="10"/>
      <c r="BT22795" s="10"/>
      <c r="BU22795" s="10"/>
    </row>
    <row r="22796" spans="68:73">
      <c r="BP22796" s="8"/>
      <c r="BQ22796" s="8"/>
      <c r="BR22796" s="8"/>
      <c r="BS22796" s="8"/>
      <c r="BT22796" s="8"/>
      <c r="BU22796" s="8"/>
    </row>
    <row r="22797" spans="68:73">
      <c r="BP22797" s="10"/>
      <c r="BQ22797" s="10"/>
      <c r="BR22797" s="10"/>
      <c r="BS22797" s="10"/>
      <c r="BT22797" s="10"/>
      <c r="BU22797" s="10"/>
    </row>
    <row r="22798" spans="68:73">
      <c r="BP22798" s="8"/>
      <c r="BQ22798" s="8"/>
      <c r="BR22798" s="8"/>
      <c r="BS22798" s="8"/>
      <c r="BT22798" s="8"/>
      <c r="BU22798" s="8"/>
    </row>
    <row r="22799" spans="68:73">
      <c r="BP22799" s="10"/>
      <c r="BQ22799" s="10"/>
      <c r="BR22799" s="10"/>
      <c r="BS22799" s="10"/>
      <c r="BT22799" s="10"/>
      <c r="BU22799" s="10"/>
    </row>
    <row r="22800" spans="68:73">
      <c r="BP22800" s="8"/>
      <c r="BQ22800" s="8"/>
      <c r="BR22800" s="8"/>
      <c r="BS22800" s="8"/>
      <c r="BT22800" s="8"/>
      <c r="BU22800" s="8"/>
    </row>
    <row r="22801" spans="68:73">
      <c r="BP22801" s="10"/>
      <c r="BQ22801" s="10"/>
      <c r="BR22801" s="10"/>
      <c r="BS22801" s="10"/>
      <c r="BT22801" s="10"/>
      <c r="BU22801" s="10"/>
    </row>
    <row r="22802" spans="68:73">
      <c r="BP22802" s="8"/>
      <c r="BQ22802" s="8"/>
      <c r="BR22802" s="8"/>
      <c r="BS22802" s="8"/>
      <c r="BT22802" s="8"/>
      <c r="BU22802" s="8"/>
    </row>
    <row r="22803" spans="68:73">
      <c r="BP22803" s="10"/>
      <c r="BQ22803" s="10"/>
      <c r="BR22803" s="10"/>
      <c r="BS22803" s="10"/>
      <c r="BT22803" s="10"/>
      <c r="BU22803" s="10"/>
    </row>
    <row r="22804" spans="68:73">
      <c r="BP22804" s="8"/>
      <c r="BQ22804" s="8"/>
      <c r="BR22804" s="8"/>
      <c r="BS22804" s="8"/>
      <c r="BT22804" s="8"/>
      <c r="BU22804" s="8"/>
    </row>
    <row r="22805" spans="68:73">
      <c r="BP22805" s="10"/>
      <c r="BQ22805" s="10"/>
      <c r="BR22805" s="10"/>
      <c r="BS22805" s="10"/>
      <c r="BT22805" s="10"/>
      <c r="BU22805" s="10"/>
    </row>
    <row r="22806" spans="68:73">
      <c r="BP22806" s="8"/>
      <c r="BQ22806" s="8"/>
      <c r="BR22806" s="8"/>
      <c r="BS22806" s="8"/>
      <c r="BT22806" s="8"/>
      <c r="BU22806" s="8"/>
    </row>
    <row r="22807" spans="68:73">
      <c r="BP22807" s="10"/>
      <c r="BQ22807" s="10"/>
      <c r="BR22807" s="10"/>
      <c r="BS22807" s="10"/>
      <c r="BT22807" s="10"/>
      <c r="BU22807" s="10"/>
    </row>
    <row r="22808" spans="68:73">
      <c r="BP22808" s="8"/>
      <c r="BQ22808" s="8"/>
      <c r="BR22808" s="8"/>
      <c r="BS22808" s="8"/>
      <c r="BT22808" s="8"/>
      <c r="BU22808" s="8"/>
    </row>
    <row r="22809" spans="68:73">
      <c r="BP22809" s="10"/>
      <c r="BQ22809" s="10"/>
      <c r="BR22809" s="10"/>
      <c r="BS22809" s="10"/>
      <c r="BT22809" s="10"/>
      <c r="BU22809" s="10"/>
    </row>
    <row r="22810" spans="68:73">
      <c r="BP22810" s="8"/>
      <c r="BQ22810" s="8"/>
      <c r="BR22810" s="8"/>
      <c r="BS22810" s="8"/>
      <c r="BT22810" s="8"/>
      <c r="BU22810" s="8"/>
    </row>
    <row r="22811" spans="68:73">
      <c r="BP22811" s="10"/>
      <c r="BQ22811" s="10"/>
      <c r="BR22811" s="10"/>
      <c r="BS22811" s="10"/>
      <c r="BT22811" s="10"/>
      <c r="BU22811" s="10"/>
    </row>
    <row r="22812" spans="68:73">
      <c r="BP22812" s="8"/>
      <c r="BQ22812" s="8"/>
      <c r="BR22812" s="8"/>
      <c r="BS22812" s="8"/>
      <c r="BT22812" s="8"/>
      <c r="BU22812" s="8"/>
    </row>
    <row r="22813" spans="68:73">
      <c r="BP22813" s="10"/>
      <c r="BQ22813" s="10"/>
      <c r="BR22813" s="10"/>
      <c r="BS22813" s="10"/>
      <c r="BT22813" s="10"/>
      <c r="BU22813" s="10"/>
    </row>
    <row r="22814" spans="68:73">
      <c r="BP22814" s="8"/>
      <c r="BQ22814" s="8"/>
      <c r="BR22814" s="8"/>
      <c r="BS22814" s="8"/>
      <c r="BT22814" s="8"/>
      <c r="BU22814" s="8"/>
    </row>
    <row r="22815" spans="68:73">
      <c r="BP22815" s="10"/>
      <c r="BQ22815" s="10"/>
      <c r="BR22815" s="10"/>
      <c r="BS22815" s="10"/>
      <c r="BT22815" s="10"/>
      <c r="BU22815" s="10"/>
    </row>
    <row r="22816" spans="68:73">
      <c r="BP22816" s="8"/>
      <c r="BQ22816" s="8"/>
      <c r="BR22816" s="8"/>
      <c r="BS22816" s="8"/>
      <c r="BT22816" s="8"/>
      <c r="BU22816" s="8"/>
    </row>
    <row r="22817" spans="68:73">
      <c r="BP22817" s="10"/>
      <c r="BQ22817" s="10"/>
      <c r="BR22817" s="10"/>
      <c r="BS22817" s="10"/>
      <c r="BT22817" s="10"/>
      <c r="BU22817" s="10"/>
    </row>
    <row r="22818" spans="68:73">
      <c r="BP22818" s="8"/>
      <c r="BQ22818" s="8"/>
      <c r="BR22818" s="8"/>
      <c r="BS22818" s="8"/>
      <c r="BT22818" s="8"/>
      <c r="BU22818" s="8"/>
    </row>
    <row r="22819" spans="68:73">
      <c r="BP22819" s="10"/>
      <c r="BQ22819" s="10"/>
      <c r="BR22819" s="10"/>
      <c r="BS22819" s="10"/>
      <c r="BT22819" s="10"/>
      <c r="BU22819" s="10"/>
    </row>
    <row r="22820" spans="68:73">
      <c r="BP22820" s="8"/>
      <c r="BQ22820" s="8"/>
      <c r="BR22820" s="8"/>
      <c r="BS22820" s="8"/>
      <c r="BT22820" s="8"/>
      <c r="BU22820" s="8"/>
    </row>
    <row r="22821" spans="68:73">
      <c r="BP22821" s="10"/>
      <c r="BQ22821" s="10"/>
      <c r="BR22821" s="10"/>
      <c r="BS22821" s="10"/>
      <c r="BT22821" s="10"/>
      <c r="BU22821" s="10"/>
    </row>
    <row r="22822" spans="68:73">
      <c r="BP22822" s="8"/>
      <c r="BQ22822" s="8"/>
      <c r="BR22822" s="8"/>
      <c r="BS22822" s="8"/>
      <c r="BT22822" s="8"/>
      <c r="BU22822" s="8"/>
    </row>
    <row r="22823" spans="68:73">
      <c r="BP22823" s="10"/>
      <c r="BQ22823" s="10"/>
      <c r="BR22823" s="10"/>
      <c r="BS22823" s="10"/>
      <c r="BT22823" s="10"/>
      <c r="BU22823" s="10"/>
    </row>
    <row r="22824" spans="68:73">
      <c r="BP22824" s="8"/>
      <c r="BQ22824" s="8"/>
      <c r="BR22824" s="8"/>
      <c r="BS22824" s="8"/>
      <c r="BT22824" s="8"/>
      <c r="BU22824" s="8"/>
    </row>
    <row r="22825" spans="68:73">
      <c r="BP22825" s="10"/>
      <c r="BQ22825" s="10"/>
      <c r="BR22825" s="10"/>
      <c r="BS22825" s="10"/>
      <c r="BT22825" s="10"/>
      <c r="BU22825" s="10"/>
    </row>
    <row r="22826" spans="68:73">
      <c r="BP22826" s="8"/>
      <c r="BQ22826" s="8"/>
      <c r="BR22826" s="8"/>
      <c r="BS22826" s="8"/>
      <c r="BT22826" s="8"/>
      <c r="BU22826" s="8"/>
    </row>
    <row r="22827" spans="68:73">
      <c r="BP22827" s="10"/>
      <c r="BQ22827" s="10"/>
      <c r="BR22827" s="10"/>
      <c r="BS22827" s="10"/>
      <c r="BT22827" s="10"/>
      <c r="BU22827" s="10"/>
    </row>
    <row r="22828" spans="68:73">
      <c r="BP22828" s="8"/>
      <c r="BQ22828" s="8"/>
      <c r="BR22828" s="8"/>
      <c r="BS22828" s="8"/>
      <c r="BT22828" s="8"/>
      <c r="BU22828" s="8"/>
    </row>
    <row r="22829" spans="68:73">
      <c r="BP22829" s="10"/>
      <c r="BQ22829" s="10"/>
      <c r="BR22829" s="10"/>
      <c r="BS22829" s="10"/>
      <c r="BT22829" s="10"/>
      <c r="BU22829" s="10"/>
    </row>
    <row r="22830" spans="68:73">
      <c r="BP22830" s="8"/>
      <c r="BQ22830" s="8"/>
      <c r="BR22830" s="8"/>
      <c r="BS22830" s="8"/>
      <c r="BT22830" s="8"/>
      <c r="BU22830" s="8"/>
    </row>
    <row r="22831" spans="68:73">
      <c r="BP22831" s="10"/>
      <c r="BQ22831" s="10"/>
      <c r="BR22831" s="10"/>
      <c r="BS22831" s="10"/>
      <c r="BT22831" s="10"/>
      <c r="BU22831" s="10"/>
    </row>
    <row r="22832" spans="68:73">
      <c r="BP22832" s="8"/>
      <c r="BQ22832" s="8"/>
      <c r="BR22832" s="8"/>
      <c r="BS22832" s="8"/>
      <c r="BT22832" s="8"/>
      <c r="BU22832" s="8"/>
    </row>
    <row r="22833" spans="68:73">
      <c r="BP22833" s="10"/>
      <c r="BQ22833" s="10"/>
      <c r="BR22833" s="10"/>
      <c r="BS22833" s="10"/>
      <c r="BT22833" s="10"/>
      <c r="BU22833" s="10"/>
    </row>
    <row r="22834" spans="68:73">
      <c r="BP22834" s="8"/>
      <c r="BQ22834" s="8"/>
      <c r="BR22834" s="8"/>
      <c r="BS22834" s="8"/>
      <c r="BT22834" s="8"/>
      <c r="BU22834" s="8"/>
    </row>
    <row r="22835" spans="68:73">
      <c r="BP22835" s="10"/>
      <c r="BQ22835" s="10"/>
      <c r="BR22835" s="10"/>
      <c r="BS22835" s="10"/>
      <c r="BT22835" s="10"/>
      <c r="BU22835" s="10"/>
    </row>
    <row r="22836" spans="68:73">
      <c r="BP22836" s="8"/>
      <c r="BQ22836" s="8"/>
      <c r="BR22836" s="8"/>
      <c r="BS22836" s="8"/>
      <c r="BT22836" s="8"/>
      <c r="BU22836" s="8"/>
    </row>
    <row r="22837" spans="68:73">
      <c r="BP22837" s="10"/>
      <c r="BQ22837" s="10"/>
      <c r="BR22837" s="10"/>
      <c r="BS22837" s="10"/>
      <c r="BT22837" s="10"/>
      <c r="BU22837" s="10"/>
    </row>
    <row r="22838" spans="68:73">
      <c r="BP22838" s="8"/>
      <c r="BQ22838" s="8"/>
      <c r="BR22838" s="8"/>
      <c r="BS22838" s="8"/>
      <c r="BT22838" s="8"/>
      <c r="BU22838" s="8"/>
    </row>
    <row r="22839" spans="68:73">
      <c r="BP22839" s="10"/>
      <c r="BQ22839" s="10"/>
      <c r="BR22839" s="10"/>
      <c r="BS22839" s="10"/>
      <c r="BT22839" s="10"/>
      <c r="BU22839" s="10"/>
    </row>
    <row r="22840" spans="68:73">
      <c r="BP22840" s="8"/>
      <c r="BQ22840" s="8"/>
      <c r="BR22840" s="8"/>
      <c r="BS22840" s="8"/>
      <c r="BT22840" s="8"/>
      <c r="BU22840" s="8"/>
    </row>
    <row r="22841" spans="68:73">
      <c r="BP22841" s="10"/>
      <c r="BQ22841" s="10"/>
      <c r="BR22841" s="10"/>
      <c r="BS22841" s="10"/>
      <c r="BT22841" s="10"/>
      <c r="BU22841" s="10"/>
    </row>
    <row r="22842" spans="68:73">
      <c r="BP22842" s="8"/>
      <c r="BQ22842" s="8"/>
      <c r="BR22842" s="8"/>
      <c r="BS22842" s="8"/>
      <c r="BT22842" s="8"/>
      <c r="BU22842" s="8"/>
    </row>
    <row r="22843" spans="68:73">
      <c r="BP22843" s="10"/>
      <c r="BQ22843" s="10"/>
      <c r="BR22843" s="10"/>
      <c r="BS22843" s="10"/>
      <c r="BT22843" s="10"/>
      <c r="BU22843" s="10"/>
    </row>
    <row r="22844" spans="68:73">
      <c r="BP22844" s="8"/>
      <c r="BQ22844" s="8"/>
      <c r="BR22844" s="8"/>
      <c r="BS22844" s="8"/>
      <c r="BT22844" s="8"/>
      <c r="BU22844" s="8"/>
    </row>
    <row r="22845" spans="68:73">
      <c r="BP22845" s="10"/>
      <c r="BQ22845" s="10"/>
      <c r="BR22845" s="10"/>
      <c r="BS22845" s="10"/>
      <c r="BT22845" s="10"/>
      <c r="BU22845" s="10"/>
    </row>
    <row r="22846" spans="68:73">
      <c r="BP22846" s="8"/>
      <c r="BQ22846" s="8"/>
      <c r="BR22846" s="8"/>
      <c r="BS22846" s="8"/>
      <c r="BT22846" s="8"/>
      <c r="BU22846" s="8"/>
    </row>
    <row r="22847" spans="68:73">
      <c r="BP22847" s="10"/>
      <c r="BQ22847" s="10"/>
      <c r="BR22847" s="10"/>
      <c r="BS22847" s="10"/>
      <c r="BT22847" s="10"/>
      <c r="BU22847" s="10"/>
    </row>
    <row r="22848" spans="68:73">
      <c r="BP22848" s="8"/>
      <c r="BQ22848" s="8"/>
      <c r="BR22848" s="8"/>
      <c r="BS22848" s="8"/>
      <c r="BT22848" s="8"/>
      <c r="BU22848" s="8"/>
    </row>
    <row r="22849" spans="68:73">
      <c r="BP22849" s="10"/>
      <c r="BQ22849" s="10"/>
      <c r="BR22849" s="10"/>
      <c r="BS22849" s="10"/>
      <c r="BT22849" s="10"/>
      <c r="BU22849" s="10"/>
    </row>
    <row r="22850" spans="68:73">
      <c r="BP22850" s="8"/>
      <c r="BQ22850" s="8"/>
      <c r="BR22850" s="8"/>
      <c r="BS22850" s="8"/>
      <c r="BT22850" s="8"/>
      <c r="BU22850" s="8"/>
    </row>
    <row r="22851" spans="68:73">
      <c r="BP22851" s="10"/>
      <c r="BQ22851" s="10"/>
      <c r="BR22851" s="10"/>
      <c r="BS22851" s="10"/>
      <c r="BT22851" s="10"/>
      <c r="BU22851" s="10"/>
    </row>
    <row r="22852" spans="68:73">
      <c r="BP22852" s="8"/>
      <c r="BQ22852" s="8"/>
      <c r="BR22852" s="8"/>
      <c r="BS22852" s="8"/>
      <c r="BT22852" s="8"/>
      <c r="BU22852" s="8"/>
    </row>
    <row r="22853" spans="68:73">
      <c r="BP22853" s="10"/>
      <c r="BQ22853" s="10"/>
      <c r="BR22853" s="10"/>
      <c r="BS22853" s="10"/>
      <c r="BT22853" s="10"/>
      <c r="BU22853" s="10"/>
    </row>
    <row r="22854" spans="68:73">
      <c r="BP22854" s="8"/>
      <c r="BQ22854" s="8"/>
      <c r="BR22854" s="8"/>
      <c r="BS22854" s="8"/>
      <c r="BT22854" s="8"/>
      <c r="BU22854" s="8"/>
    </row>
    <row r="22855" spans="68:73">
      <c r="BP22855" s="10"/>
      <c r="BQ22855" s="10"/>
      <c r="BR22855" s="10"/>
      <c r="BS22855" s="10"/>
      <c r="BT22855" s="10"/>
      <c r="BU22855" s="10"/>
    </row>
    <row r="22856" spans="68:73">
      <c r="BP22856" s="8"/>
      <c r="BQ22856" s="8"/>
      <c r="BR22856" s="8"/>
      <c r="BS22856" s="8"/>
      <c r="BT22856" s="8"/>
      <c r="BU22856" s="8"/>
    </row>
    <row r="22857" spans="68:73">
      <c r="BP22857" s="10"/>
      <c r="BQ22857" s="10"/>
      <c r="BR22857" s="10"/>
      <c r="BS22857" s="10"/>
      <c r="BT22857" s="10"/>
      <c r="BU22857" s="10"/>
    </row>
    <row r="22858" spans="68:73">
      <c r="BP22858" s="8"/>
      <c r="BQ22858" s="8"/>
      <c r="BR22858" s="8"/>
      <c r="BS22858" s="8"/>
      <c r="BT22858" s="8"/>
      <c r="BU22858" s="8"/>
    </row>
    <row r="22859" spans="68:73">
      <c r="BP22859" s="10"/>
      <c r="BQ22859" s="10"/>
      <c r="BR22859" s="10"/>
      <c r="BS22859" s="10"/>
      <c r="BT22859" s="10"/>
      <c r="BU22859" s="10"/>
    </row>
    <row r="22860" spans="68:73">
      <c r="BP22860" s="8"/>
      <c r="BQ22860" s="8"/>
      <c r="BR22860" s="8"/>
      <c r="BS22860" s="8"/>
      <c r="BT22860" s="8"/>
      <c r="BU22860" s="8"/>
    </row>
    <row r="22861" spans="68:73">
      <c r="BP22861" s="10"/>
      <c r="BQ22861" s="10"/>
      <c r="BR22861" s="10"/>
      <c r="BS22861" s="10"/>
      <c r="BT22861" s="10"/>
      <c r="BU22861" s="10"/>
    </row>
    <row r="22862" spans="68:73">
      <c r="BP22862" s="8"/>
      <c r="BQ22862" s="8"/>
      <c r="BR22862" s="8"/>
      <c r="BS22862" s="8"/>
      <c r="BT22862" s="8"/>
      <c r="BU22862" s="8"/>
    </row>
    <row r="22863" spans="68:73">
      <c r="BP22863" s="10"/>
      <c r="BQ22863" s="10"/>
      <c r="BR22863" s="10"/>
      <c r="BS22863" s="10"/>
      <c r="BT22863" s="10"/>
      <c r="BU22863" s="10"/>
    </row>
    <row r="22864" spans="68:73">
      <c r="BP22864" s="8"/>
      <c r="BQ22864" s="8"/>
      <c r="BR22864" s="8"/>
      <c r="BS22864" s="8"/>
      <c r="BT22864" s="8"/>
      <c r="BU22864" s="8"/>
    </row>
    <row r="22865" spans="68:73">
      <c r="BP22865" s="10"/>
      <c r="BQ22865" s="10"/>
      <c r="BR22865" s="10"/>
      <c r="BS22865" s="10"/>
      <c r="BT22865" s="10"/>
      <c r="BU22865" s="10"/>
    </row>
    <row r="22866" spans="68:73">
      <c r="BP22866" s="8"/>
      <c r="BQ22866" s="8"/>
      <c r="BR22866" s="8"/>
      <c r="BS22866" s="8"/>
      <c r="BT22866" s="8"/>
      <c r="BU22866" s="8"/>
    </row>
    <row r="22867" spans="68:73">
      <c r="BP22867" s="10"/>
      <c r="BQ22867" s="10"/>
      <c r="BR22867" s="10"/>
      <c r="BS22867" s="10"/>
      <c r="BT22867" s="10"/>
      <c r="BU22867" s="10"/>
    </row>
    <row r="22868" spans="68:73">
      <c r="BP22868" s="8"/>
      <c r="BQ22868" s="8"/>
      <c r="BR22868" s="8"/>
      <c r="BS22868" s="8"/>
      <c r="BT22868" s="8"/>
      <c r="BU22868" s="8"/>
    </row>
    <row r="22869" spans="68:73">
      <c r="BP22869" s="10"/>
      <c r="BQ22869" s="10"/>
      <c r="BR22869" s="10"/>
      <c r="BS22869" s="10"/>
      <c r="BT22869" s="10"/>
      <c r="BU22869" s="10"/>
    </row>
    <row r="22870" spans="68:73">
      <c r="BP22870" s="8"/>
      <c r="BQ22870" s="8"/>
      <c r="BR22870" s="8"/>
      <c r="BS22870" s="8"/>
      <c r="BT22870" s="8"/>
      <c r="BU22870" s="8"/>
    </row>
    <row r="22871" spans="68:73">
      <c r="BP22871" s="10"/>
      <c r="BQ22871" s="10"/>
      <c r="BR22871" s="10"/>
      <c r="BS22871" s="10"/>
      <c r="BT22871" s="10"/>
      <c r="BU22871" s="10"/>
    </row>
    <row r="22872" spans="68:73">
      <c r="BP22872" s="8"/>
      <c r="BQ22872" s="8"/>
      <c r="BR22872" s="8"/>
      <c r="BS22872" s="8"/>
      <c r="BT22872" s="8"/>
      <c r="BU22872" s="8"/>
    </row>
    <row r="22873" spans="68:73">
      <c r="BP22873" s="10"/>
      <c r="BQ22873" s="10"/>
      <c r="BR22873" s="10"/>
      <c r="BS22873" s="10"/>
      <c r="BT22873" s="10"/>
      <c r="BU22873" s="10"/>
    </row>
    <row r="22874" spans="68:73">
      <c r="BP22874" s="8"/>
      <c r="BQ22874" s="8"/>
      <c r="BR22874" s="8"/>
      <c r="BS22874" s="8"/>
      <c r="BT22874" s="8"/>
      <c r="BU22874" s="8"/>
    </row>
    <row r="22875" spans="68:73">
      <c r="BP22875" s="10"/>
      <c r="BQ22875" s="10"/>
      <c r="BR22875" s="10"/>
      <c r="BS22875" s="10"/>
      <c r="BT22875" s="10"/>
      <c r="BU22875" s="10"/>
    </row>
    <row r="22876" spans="68:73">
      <c r="BP22876" s="8"/>
      <c r="BQ22876" s="8"/>
      <c r="BR22876" s="8"/>
      <c r="BS22876" s="8"/>
      <c r="BT22876" s="8"/>
      <c r="BU22876" s="8"/>
    </row>
    <row r="22877" spans="68:73">
      <c r="BP22877" s="10"/>
      <c r="BQ22877" s="10"/>
      <c r="BR22877" s="10"/>
      <c r="BS22877" s="10"/>
      <c r="BT22877" s="10"/>
      <c r="BU22877" s="10"/>
    </row>
    <row r="22878" spans="68:73">
      <c r="BP22878" s="8"/>
      <c r="BQ22878" s="8"/>
      <c r="BR22878" s="8"/>
      <c r="BS22878" s="8"/>
      <c r="BT22878" s="8"/>
      <c r="BU22878" s="8"/>
    </row>
    <row r="22879" spans="68:73">
      <c r="BP22879" s="10"/>
      <c r="BQ22879" s="10"/>
      <c r="BR22879" s="10"/>
      <c r="BS22879" s="10"/>
      <c r="BT22879" s="10"/>
      <c r="BU22879" s="10"/>
    </row>
    <row r="22880" spans="68:73">
      <c r="BP22880" s="8"/>
      <c r="BQ22880" s="8"/>
      <c r="BR22880" s="8"/>
      <c r="BS22880" s="8"/>
      <c r="BT22880" s="8"/>
      <c r="BU22880" s="8"/>
    </row>
    <row r="22881" spans="68:73">
      <c r="BP22881" s="10"/>
      <c r="BQ22881" s="10"/>
      <c r="BR22881" s="10"/>
      <c r="BS22881" s="10"/>
      <c r="BT22881" s="10"/>
      <c r="BU22881" s="10"/>
    </row>
    <row r="22882" spans="68:73">
      <c r="BP22882" s="8"/>
      <c r="BQ22882" s="8"/>
      <c r="BR22882" s="8"/>
      <c r="BS22882" s="8"/>
      <c r="BT22882" s="8"/>
      <c r="BU22882" s="8"/>
    </row>
    <row r="22883" spans="68:73">
      <c r="BP22883" s="10"/>
      <c r="BQ22883" s="10"/>
      <c r="BR22883" s="10"/>
      <c r="BS22883" s="10"/>
      <c r="BT22883" s="10"/>
      <c r="BU22883" s="10"/>
    </row>
    <row r="22884" spans="68:73">
      <c r="BP22884" s="8"/>
      <c r="BQ22884" s="8"/>
      <c r="BR22884" s="8"/>
      <c r="BS22884" s="8"/>
      <c r="BT22884" s="8"/>
      <c r="BU22884" s="8"/>
    </row>
    <row r="22885" spans="68:73">
      <c r="BP22885" s="10"/>
      <c r="BQ22885" s="10"/>
      <c r="BR22885" s="10"/>
      <c r="BS22885" s="10"/>
      <c r="BT22885" s="10"/>
      <c r="BU22885" s="10"/>
    </row>
    <row r="22886" spans="68:73">
      <c r="BP22886" s="8"/>
      <c r="BQ22886" s="8"/>
      <c r="BR22886" s="8"/>
      <c r="BS22886" s="8"/>
      <c r="BT22886" s="8"/>
      <c r="BU22886" s="8"/>
    </row>
    <row r="22887" spans="68:73">
      <c r="BP22887" s="10"/>
      <c r="BQ22887" s="10"/>
      <c r="BR22887" s="10"/>
      <c r="BS22887" s="10"/>
      <c r="BT22887" s="10"/>
      <c r="BU22887" s="10"/>
    </row>
    <row r="22888" spans="68:73">
      <c r="BP22888" s="8"/>
      <c r="BQ22888" s="8"/>
      <c r="BR22888" s="8"/>
      <c r="BS22888" s="8"/>
      <c r="BT22888" s="8"/>
      <c r="BU22888" s="8"/>
    </row>
    <row r="22889" spans="68:73">
      <c r="BP22889" s="10"/>
      <c r="BQ22889" s="10"/>
      <c r="BR22889" s="10"/>
      <c r="BS22889" s="10"/>
      <c r="BT22889" s="10"/>
      <c r="BU22889" s="10"/>
    </row>
    <row r="22890" spans="68:73">
      <c r="BP22890" s="8"/>
      <c r="BQ22890" s="8"/>
      <c r="BR22890" s="8"/>
      <c r="BS22890" s="8"/>
      <c r="BT22890" s="8"/>
      <c r="BU22890" s="8"/>
    </row>
    <row r="22891" spans="68:73">
      <c r="BP22891" s="10"/>
      <c r="BQ22891" s="10"/>
      <c r="BR22891" s="10"/>
      <c r="BS22891" s="10"/>
      <c r="BT22891" s="10"/>
      <c r="BU22891" s="10"/>
    </row>
    <row r="22892" spans="68:73">
      <c r="BP22892" s="8"/>
      <c r="BQ22892" s="8"/>
      <c r="BR22892" s="8"/>
      <c r="BS22892" s="8"/>
      <c r="BT22892" s="8"/>
      <c r="BU22892" s="8"/>
    </row>
    <row r="22893" spans="68:73">
      <c r="BP22893" s="10"/>
      <c r="BQ22893" s="10"/>
      <c r="BR22893" s="10"/>
      <c r="BS22893" s="10"/>
      <c r="BT22893" s="10"/>
      <c r="BU22893" s="10"/>
    </row>
    <row r="22894" spans="68:73">
      <c r="BP22894" s="8"/>
      <c r="BQ22894" s="8"/>
      <c r="BR22894" s="8"/>
      <c r="BS22894" s="8"/>
      <c r="BT22894" s="8"/>
      <c r="BU22894" s="8"/>
    </row>
    <row r="22895" spans="68:73">
      <c r="BP22895" s="10"/>
      <c r="BQ22895" s="10"/>
      <c r="BR22895" s="10"/>
      <c r="BS22895" s="10"/>
      <c r="BT22895" s="10"/>
      <c r="BU22895" s="10"/>
    </row>
    <row r="22896" spans="68:73">
      <c r="BP22896" s="8"/>
      <c r="BQ22896" s="8"/>
      <c r="BR22896" s="8"/>
      <c r="BS22896" s="8"/>
      <c r="BT22896" s="8"/>
      <c r="BU22896" s="8"/>
    </row>
    <row r="22897" spans="68:73">
      <c r="BP22897" s="10"/>
      <c r="BQ22897" s="10"/>
      <c r="BR22897" s="10"/>
      <c r="BS22897" s="10"/>
      <c r="BT22897" s="10"/>
      <c r="BU22897" s="10"/>
    </row>
    <row r="22898" spans="68:73">
      <c r="BP22898" s="8"/>
      <c r="BQ22898" s="8"/>
      <c r="BR22898" s="8"/>
      <c r="BS22898" s="8"/>
      <c r="BT22898" s="8"/>
      <c r="BU22898" s="8"/>
    </row>
    <row r="22899" spans="68:73">
      <c r="BP22899" s="10"/>
      <c r="BQ22899" s="10"/>
      <c r="BR22899" s="10"/>
      <c r="BS22899" s="10"/>
      <c r="BT22899" s="10"/>
      <c r="BU22899" s="10"/>
    </row>
    <row r="22900" spans="68:73">
      <c r="BP22900" s="8"/>
      <c r="BQ22900" s="8"/>
      <c r="BR22900" s="8"/>
      <c r="BS22900" s="8"/>
      <c r="BT22900" s="8"/>
      <c r="BU22900" s="8"/>
    </row>
    <row r="22901" spans="68:73">
      <c r="BP22901" s="10"/>
      <c r="BQ22901" s="10"/>
      <c r="BR22901" s="10"/>
      <c r="BS22901" s="10"/>
      <c r="BT22901" s="10"/>
      <c r="BU22901" s="10"/>
    </row>
    <row r="22902" spans="68:73">
      <c r="BP22902" s="8"/>
      <c r="BQ22902" s="8"/>
      <c r="BR22902" s="8"/>
      <c r="BS22902" s="8"/>
      <c r="BT22902" s="8"/>
      <c r="BU22902" s="8"/>
    </row>
    <row r="22903" spans="68:73">
      <c r="BP22903" s="10"/>
      <c r="BQ22903" s="10"/>
      <c r="BR22903" s="10"/>
      <c r="BS22903" s="10"/>
      <c r="BT22903" s="10"/>
      <c r="BU22903" s="10"/>
    </row>
    <row r="22904" spans="68:73">
      <c r="BP22904" s="8"/>
      <c r="BQ22904" s="8"/>
      <c r="BR22904" s="8"/>
      <c r="BS22904" s="8"/>
      <c r="BT22904" s="8"/>
      <c r="BU22904" s="8"/>
    </row>
    <row r="22905" spans="68:73">
      <c r="BP22905" s="10"/>
      <c r="BQ22905" s="10"/>
      <c r="BR22905" s="10"/>
      <c r="BS22905" s="10"/>
      <c r="BT22905" s="10"/>
      <c r="BU22905" s="10"/>
    </row>
    <row r="22906" spans="68:73">
      <c r="BP22906" s="8"/>
      <c r="BQ22906" s="8"/>
      <c r="BR22906" s="8"/>
      <c r="BS22906" s="8"/>
      <c r="BT22906" s="8"/>
      <c r="BU22906" s="8"/>
    </row>
    <row r="22907" spans="68:73">
      <c r="BP22907" s="10"/>
      <c r="BQ22907" s="10"/>
      <c r="BR22907" s="10"/>
      <c r="BS22907" s="10"/>
      <c r="BT22907" s="10"/>
      <c r="BU22907" s="10"/>
    </row>
    <row r="22908" spans="68:73">
      <c r="BP22908" s="8"/>
      <c r="BQ22908" s="8"/>
      <c r="BR22908" s="8"/>
      <c r="BS22908" s="8"/>
      <c r="BT22908" s="8"/>
      <c r="BU22908" s="8"/>
    </row>
    <row r="22909" spans="68:73">
      <c r="BP22909" s="10"/>
      <c r="BQ22909" s="10"/>
      <c r="BR22909" s="10"/>
      <c r="BS22909" s="10"/>
      <c r="BT22909" s="10"/>
      <c r="BU22909" s="10"/>
    </row>
    <row r="22910" spans="68:73">
      <c r="BP22910" s="8"/>
      <c r="BQ22910" s="8"/>
      <c r="BR22910" s="8"/>
      <c r="BS22910" s="8"/>
      <c r="BT22910" s="8"/>
      <c r="BU22910" s="8"/>
    </row>
    <row r="22911" spans="68:73">
      <c r="BP22911" s="10"/>
      <c r="BQ22911" s="10"/>
      <c r="BR22911" s="10"/>
      <c r="BS22911" s="10"/>
      <c r="BT22911" s="10"/>
      <c r="BU22911" s="10"/>
    </row>
    <row r="22912" spans="68:73">
      <c r="BP22912" s="8"/>
      <c r="BQ22912" s="8"/>
      <c r="BR22912" s="8"/>
      <c r="BS22912" s="8"/>
      <c r="BT22912" s="8"/>
      <c r="BU22912" s="8"/>
    </row>
    <row r="22913" spans="68:73">
      <c r="BP22913" s="10"/>
      <c r="BQ22913" s="10"/>
      <c r="BR22913" s="10"/>
      <c r="BS22913" s="10"/>
      <c r="BT22913" s="10"/>
      <c r="BU22913" s="10"/>
    </row>
    <row r="22914" spans="68:73">
      <c r="BP22914" s="8"/>
      <c r="BQ22914" s="8"/>
      <c r="BR22914" s="8"/>
      <c r="BS22914" s="8"/>
      <c r="BT22914" s="8"/>
      <c r="BU22914" s="8"/>
    </row>
    <row r="22915" spans="68:73">
      <c r="BP22915" s="10"/>
      <c r="BQ22915" s="10"/>
      <c r="BR22915" s="10"/>
      <c r="BS22915" s="10"/>
      <c r="BT22915" s="10"/>
      <c r="BU22915" s="10"/>
    </row>
    <row r="22916" spans="68:73">
      <c r="BP22916" s="8"/>
      <c r="BQ22916" s="8"/>
      <c r="BR22916" s="8"/>
      <c r="BS22916" s="8"/>
      <c r="BT22916" s="8"/>
      <c r="BU22916" s="8"/>
    </row>
    <row r="22917" spans="68:73">
      <c r="BP22917" s="10"/>
      <c r="BQ22917" s="10"/>
      <c r="BR22917" s="10"/>
      <c r="BS22917" s="10"/>
      <c r="BT22917" s="10"/>
      <c r="BU22917" s="10"/>
    </row>
    <row r="22918" spans="68:73">
      <c r="BP22918" s="8"/>
      <c r="BQ22918" s="8"/>
      <c r="BR22918" s="8"/>
      <c r="BS22918" s="8"/>
      <c r="BT22918" s="8"/>
      <c r="BU22918" s="8"/>
    </row>
    <row r="22919" spans="68:73">
      <c r="BP22919" s="10"/>
      <c r="BQ22919" s="10"/>
      <c r="BR22919" s="10"/>
      <c r="BS22919" s="10"/>
      <c r="BT22919" s="10"/>
      <c r="BU22919" s="10"/>
    </row>
    <row r="22920" spans="68:73">
      <c r="BP22920" s="8"/>
      <c r="BQ22920" s="8"/>
      <c r="BR22920" s="8"/>
      <c r="BS22920" s="8"/>
      <c r="BT22920" s="8"/>
      <c r="BU22920" s="8"/>
    </row>
    <row r="22921" spans="68:73">
      <c r="BP22921" s="10"/>
      <c r="BQ22921" s="10"/>
      <c r="BR22921" s="10"/>
      <c r="BS22921" s="10"/>
      <c r="BT22921" s="10"/>
      <c r="BU22921" s="10"/>
    </row>
    <row r="22922" spans="68:73">
      <c r="BP22922" s="8"/>
      <c r="BQ22922" s="8"/>
      <c r="BR22922" s="8"/>
      <c r="BS22922" s="8"/>
      <c r="BT22922" s="8"/>
      <c r="BU22922" s="8"/>
    </row>
    <row r="22923" spans="68:73">
      <c r="BP22923" s="10"/>
      <c r="BQ22923" s="10"/>
      <c r="BR22923" s="10"/>
      <c r="BS22923" s="10"/>
      <c r="BT22923" s="10"/>
      <c r="BU22923" s="10"/>
    </row>
    <row r="22924" spans="68:73">
      <c r="BP22924" s="8"/>
      <c r="BQ22924" s="8"/>
      <c r="BR22924" s="8"/>
      <c r="BS22924" s="8"/>
      <c r="BT22924" s="8"/>
      <c r="BU22924" s="8"/>
    </row>
    <row r="22925" spans="68:73">
      <c r="BP22925" s="10"/>
      <c r="BQ22925" s="10"/>
      <c r="BR22925" s="10"/>
      <c r="BS22925" s="10"/>
      <c r="BT22925" s="10"/>
      <c r="BU22925" s="10"/>
    </row>
    <row r="22926" spans="68:73">
      <c r="BP22926" s="8"/>
      <c r="BQ22926" s="8"/>
      <c r="BR22926" s="8"/>
      <c r="BS22926" s="8"/>
      <c r="BT22926" s="8"/>
      <c r="BU22926" s="8"/>
    </row>
    <row r="22927" spans="68:73">
      <c r="BP22927" s="10"/>
      <c r="BQ22927" s="10"/>
      <c r="BR22927" s="10"/>
      <c r="BS22927" s="10"/>
      <c r="BT22927" s="10"/>
      <c r="BU22927" s="10"/>
    </row>
    <row r="22928" spans="68:73">
      <c r="BP22928" s="8"/>
      <c r="BQ22928" s="8"/>
      <c r="BR22928" s="8"/>
      <c r="BS22928" s="8"/>
      <c r="BT22928" s="8"/>
      <c r="BU22928" s="8"/>
    </row>
    <row r="22929" spans="68:73">
      <c r="BP22929" s="10"/>
      <c r="BQ22929" s="10"/>
      <c r="BR22929" s="10"/>
      <c r="BS22929" s="10"/>
      <c r="BT22929" s="10"/>
      <c r="BU22929" s="10"/>
    </row>
    <row r="22930" spans="68:73">
      <c r="BP22930" s="8"/>
      <c r="BQ22930" s="8"/>
      <c r="BR22930" s="8"/>
      <c r="BS22930" s="8"/>
      <c r="BT22930" s="8"/>
      <c r="BU22930" s="8"/>
    </row>
    <row r="22931" spans="68:73">
      <c r="BP22931" s="10"/>
      <c r="BQ22931" s="10"/>
      <c r="BR22931" s="10"/>
      <c r="BS22931" s="10"/>
      <c r="BT22931" s="10"/>
      <c r="BU22931" s="10"/>
    </row>
    <row r="22932" spans="68:73">
      <c r="BP22932" s="8"/>
      <c r="BQ22932" s="8"/>
      <c r="BR22932" s="8"/>
      <c r="BS22932" s="8"/>
      <c r="BT22932" s="8"/>
      <c r="BU22932" s="8"/>
    </row>
    <row r="22933" spans="68:73">
      <c r="BP22933" s="10"/>
      <c r="BQ22933" s="10"/>
      <c r="BR22933" s="10"/>
      <c r="BS22933" s="10"/>
      <c r="BT22933" s="10"/>
      <c r="BU22933" s="10"/>
    </row>
    <row r="22934" spans="68:73">
      <c r="BP22934" s="8"/>
      <c r="BQ22934" s="8"/>
      <c r="BR22934" s="8"/>
      <c r="BS22934" s="8"/>
      <c r="BT22934" s="8"/>
      <c r="BU22934" s="8"/>
    </row>
    <row r="22935" spans="68:73">
      <c r="BP22935" s="10"/>
      <c r="BQ22935" s="10"/>
      <c r="BR22935" s="10"/>
      <c r="BS22935" s="10"/>
      <c r="BT22935" s="10"/>
      <c r="BU22935" s="10"/>
    </row>
    <row r="22936" spans="68:73">
      <c r="BP22936" s="8"/>
      <c r="BQ22936" s="8"/>
      <c r="BR22936" s="8"/>
      <c r="BS22936" s="8"/>
      <c r="BT22936" s="8"/>
      <c r="BU22936" s="8"/>
    </row>
    <row r="22937" spans="68:73">
      <c r="BP22937" s="10"/>
      <c r="BQ22937" s="10"/>
      <c r="BR22937" s="10"/>
      <c r="BS22937" s="10"/>
      <c r="BT22937" s="10"/>
      <c r="BU22937" s="10"/>
    </row>
    <row r="22938" spans="68:73">
      <c r="BP22938" s="8"/>
      <c r="BQ22938" s="8"/>
      <c r="BR22938" s="8"/>
      <c r="BS22938" s="8"/>
      <c r="BT22938" s="8"/>
      <c r="BU22938" s="8"/>
    </row>
    <row r="22939" spans="68:73">
      <c r="BP22939" s="10"/>
      <c r="BQ22939" s="10"/>
      <c r="BR22939" s="10"/>
      <c r="BS22939" s="10"/>
      <c r="BT22939" s="10"/>
      <c r="BU22939" s="10"/>
    </row>
    <row r="22940" spans="68:73">
      <c r="BP22940" s="8"/>
      <c r="BQ22940" s="8"/>
      <c r="BR22940" s="8"/>
      <c r="BS22940" s="8"/>
      <c r="BT22940" s="8"/>
      <c r="BU22940" s="8"/>
    </row>
    <row r="22941" spans="68:73">
      <c r="BP22941" s="10"/>
      <c r="BQ22941" s="10"/>
      <c r="BR22941" s="10"/>
      <c r="BS22941" s="10"/>
      <c r="BT22941" s="10"/>
      <c r="BU22941" s="10"/>
    </row>
    <row r="22942" spans="68:73">
      <c r="BP22942" s="8"/>
      <c r="BQ22942" s="8"/>
      <c r="BR22942" s="8"/>
      <c r="BS22942" s="8"/>
      <c r="BT22942" s="8"/>
      <c r="BU22942" s="8"/>
    </row>
    <row r="22943" spans="68:73">
      <c r="BP22943" s="10"/>
      <c r="BQ22943" s="10"/>
      <c r="BR22943" s="10"/>
      <c r="BS22943" s="10"/>
      <c r="BT22943" s="10"/>
      <c r="BU22943" s="10"/>
    </row>
    <row r="22944" spans="68:73">
      <c r="BP22944" s="8"/>
      <c r="BQ22944" s="8"/>
      <c r="BR22944" s="8"/>
      <c r="BS22944" s="8"/>
      <c r="BT22944" s="8"/>
      <c r="BU22944" s="8"/>
    </row>
    <row r="22945" spans="68:73">
      <c r="BP22945" s="10"/>
      <c r="BQ22945" s="10"/>
      <c r="BR22945" s="10"/>
      <c r="BS22945" s="10"/>
      <c r="BT22945" s="10"/>
      <c r="BU22945" s="10"/>
    </row>
    <row r="22946" spans="68:73">
      <c r="BP22946" s="8"/>
      <c r="BQ22946" s="8"/>
      <c r="BR22946" s="8"/>
      <c r="BS22946" s="8"/>
      <c r="BT22946" s="8"/>
      <c r="BU22946" s="8"/>
    </row>
    <row r="22947" spans="68:73">
      <c r="BP22947" s="10"/>
      <c r="BQ22947" s="10"/>
      <c r="BR22947" s="10"/>
      <c r="BS22947" s="10"/>
      <c r="BT22947" s="10"/>
      <c r="BU22947" s="10"/>
    </row>
    <row r="22948" spans="68:73">
      <c r="BP22948" s="8"/>
      <c r="BQ22948" s="8"/>
      <c r="BR22948" s="8"/>
      <c r="BS22948" s="8"/>
      <c r="BT22948" s="8"/>
      <c r="BU22948" s="8"/>
    </row>
    <row r="22949" spans="68:73">
      <c r="BP22949" s="10"/>
      <c r="BQ22949" s="10"/>
      <c r="BR22949" s="10"/>
      <c r="BS22949" s="10"/>
      <c r="BT22949" s="10"/>
      <c r="BU22949" s="10"/>
    </row>
    <row r="22950" spans="68:73">
      <c r="BP22950" s="8"/>
      <c r="BQ22950" s="8"/>
      <c r="BR22950" s="8"/>
      <c r="BS22950" s="8"/>
      <c r="BT22950" s="8"/>
      <c r="BU22950" s="8"/>
    </row>
    <row r="22951" spans="68:73">
      <c r="BP22951" s="10"/>
      <c r="BQ22951" s="10"/>
      <c r="BR22951" s="10"/>
      <c r="BS22951" s="10"/>
      <c r="BT22951" s="10"/>
      <c r="BU22951" s="10"/>
    </row>
    <row r="22952" spans="68:73">
      <c r="BP22952" s="8"/>
      <c r="BQ22952" s="8"/>
      <c r="BR22952" s="8"/>
      <c r="BS22952" s="8"/>
      <c r="BT22952" s="8"/>
      <c r="BU22952" s="8"/>
    </row>
    <row r="22953" spans="68:73">
      <c r="BP22953" s="10"/>
      <c r="BQ22953" s="10"/>
      <c r="BR22953" s="10"/>
      <c r="BS22953" s="10"/>
      <c r="BT22953" s="10"/>
      <c r="BU22953" s="10"/>
    </row>
    <row r="22954" spans="68:73">
      <c r="BP22954" s="8"/>
      <c r="BQ22954" s="8"/>
      <c r="BR22954" s="8"/>
      <c r="BS22954" s="8"/>
      <c r="BT22954" s="8"/>
      <c r="BU22954" s="8"/>
    </row>
    <row r="22955" spans="68:73">
      <c r="BP22955" s="10"/>
      <c r="BQ22955" s="10"/>
      <c r="BR22955" s="10"/>
      <c r="BS22955" s="10"/>
      <c r="BT22955" s="10"/>
      <c r="BU22955" s="10"/>
    </row>
    <row r="22956" spans="68:73">
      <c r="BP22956" s="8"/>
      <c r="BQ22956" s="8"/>
      <c r="BR22956" s="8"/>
      <c r="BS22956" s="8"/>
      <c r="BT22956" s="8"/>
      <c r="BU22956" s="8"/>
    </row>
    <row r="22957" spans="68:73">
      <c r="BP22957" s="10"/>
      <c r="BQ22957" s="10"/>
      <c r="BR22957" s="10"/>
      <c r="BS22957" s="10"/>
      <c r="BT22957" s="10"/>
      <c r="BU22957" s="10"/>
    </row>
    <row r="22958" spans="68:73">
      <c r="BP22958" s="8"/>
      <c r="BQ22958" s="8"/>
      <c r="BR22958" s="8"/>
      <c r="BS22958" s="8"/>
      <c r="BT22958" s="8"/>
      <c r="BU22958" s="8"/>
    </row>
    <row r="22959" spans="68:73">
      <c r="BP22959" s="10"/>
      <c r="BQ22959" s="10"/>
      <c r="BR22959" s="10"/>
      <c r="BS22959" s="10"/>
      <c r="BT22959" s="10"/>
      <c r="BU22959" s="10"/>
    </row>
    <row r="22960" spans="68:73">
      <c r="BP22960" s="8"/>
      <c r="BQ22960" s="8"/>
      <c r="BR22960" s="8"/>
      <c r="BS22960" s="8"/>
      <c r="BT22960" s="8"/>
      <c r="BU22960" s="8"/>
    </row>
    <row r="22961" spans="68:73">
      <c r="BP22961" s="10"/>
      <c r="BQ22961" s="10"/>
      <c r="BR22961" s="10"/>
      <c r="BS22961" s="10"/>
      <c r="BT22961" s="10"/>
      <c r="BU22961" s="10"/>
    </row>
    <row r="22962" spans="68:73">
      <c r="BP22962" s="8"/>
      <c r="BQ22962" s="8"/>
      <c r="BR22962" s="8"/>
      <c r="BS22962" s="8"/>
      <c r="BT22962" s="8"/>
      <c r="BU22962" s="8"/>
    </row>
    <row r="22963" spans="68:73">
      <c r="BP22963" s="10"/>
      <c r="BQ22963" s="10"/>
      <c r="BR22963" s="10"/>
      <c r="BS22963" s="10"/>
      <c r="BT22963" s="10"/>
      <c r="BU22963" s="10"/>
    </row>
    <row r="22964" spans="68:73">
      <c r="BP22964" s="8"/>
      <c r="BQ22964" s="8"/>
      <c r="BR22964" s="8"/>
      <c r="BS22964" s="8"/>
      <c r="BT22964" s="8"/>
      <c r="BU22964" s="8"/>
    </row>
    <row r="22965" spans="68:73">
      <c r="BP22965" s="10"/>
      <c r="BQ22965" s="10"/>
      <c r="BR22965" s="10"/>
      <c r="BS22965" s="10"/>
      <c r="BT22965" s="10"/>
      <c r="BU22965" s="10"/>
    </row>
    <row r="22966" spans="68:73">
      <c r="BP22966" s="8"/>
      <c r="BQ22966" s="8"/>
      <c r="BR22966" s="8"/>
      <c r="BS22966" s="8"/>
      <c r="BT22966" s="8"/>
      <c r="BU22966" s="8"/>
    </row>
    <row r="22967" spans="68:73">
      <c r="BP22967" s="10"/>
      <c r="BQ22967" s="10"/>
      <c r="BR22967" s="10"/>
      <c r="BS22967" s="10"/>
      <c r="BT22967" s="10"/>
      <c r="BU22967" s="10"/>
    </row>
    <row r="22968" spans="68:73">
      <c r="BP22968" s="8"/>
      <c r="BQ22968" s="8"/>
      <c r="BR22968" s="8"/>
      <c r="BS22968" s="8"/>
      <c r="BT22968" s="8"/>
      <c r="BU22968" s="8"/>
    </row>
    <row r="22969" spans="68:73">
      <c r="BP22969" s="10"/>
      <c r="BQ22969" s="10"/>
      <c r="BR22969" s="10"/>
      <c r="BS22969" s="10"/>
      <c r="BT22969" s="10"/>
      <c r="BU22969" s="10"/>
    </row>
    <row r="22970" spans="68:73">
      <c r="BP22970" s="8"/>
      <c r="BQ22970" s="8"/>
      <c r="BR22970" s="8"/>
      <c r="BS22970" s="8"/>
      <c r="BT22970" s="8"/>
      <c r="BU22970" s="8"/>
    </row>
    <row r="22971" spans="68:73">
      <c r="BP22971" s="10"/>
      <c r="BQ22971" s="10"/>
      <c r="BR22971" s="10"/>
      <c r="BS22971" s="10"/>
      <c r="BT22971" s="10"/>
      <c r="BU22971" s="10"/>
    </row>
    <row r="22972" spans="68:73">
      <c r="BP22972" s="8"/>
      <c r="BQ22972" s="8"/>
      <c r="BR22972" s="8"/>
      <c r="BS22972" s="8"/>
      <c r="BT22972" s="8"/>
      <c r="BU22972" s="8"/>
    </row>
    <row r="22973" spans="68:73">
      <c r="BP22973" s="10"/>
      <c r="BQ22973" s="10"/>
      <c r="BR22973" s="10"/>
      <c r="BS22973" s="10"/>
      <c r="BT22973" s="10"/>
      <c r="BU22973" s="10"/>
    </row>
    <row r="22974" spans="68:73">
      <c r="BP22974" s="8"/>
      <c r="BQ22974" s="8"/>
      <c r="BR22974" s="8"/>
      <c r="BS22974" s="8"/>
      <c r="BT22974" s="8"/>
      <c r="BU22974" s="8"/>
    </row>
    <row r="22975" spans="68:73">
      <c r="BP22975" s="10"/>
      <c r="BQ22975" s="10"/>
      <c r="BR22975" s="10"/>
      <c r="BS22975" s="10"/>
      <c r="BT22975" s="10"/>
      <c r="BU22975" s="10"/>
    </row>
    <row r="22976" spans="68:73">
      <c r="BP22976" s="8"/>
      <c r="BQ22976" s="8"/>
      <c r="BR22976" s="8"/>
      <c r="BS22976" s="8"/>
      <c r="BT22976" s="8"/>
      <c r="BU22976" s="8"/>
    </row>
    <row r="22977" spans="68:73">
      <c r="BP22977" s="10"/>
      <c r="BQ22977" s="10"/>
      <c r="BR22977" s="10"/>
      <c r="BS22977" s="10"/>
      <c r="BT22977" s="10"/>
      <c r="BU22977" s="10"/>
    </row>
    <row r="22978" spans="68:73">
      <c r="BP22978" s="8"/>
      <c r="BQ22978" s="8"/>
      <c r="BR22978" s="8"/>
      <c r="BS22978" s="8"/>
      <c r="BT22978" s="8"/>
      <c r="BU22978" s="8"/>
    </row>
    <row r="22979" spans="68:73">
      <c r="BP22979" s="10"/>
      <c r="BQ22979" s="10"/>
      <c r="BR22979" s="10"/>
      <c r="BS22979" s="10"/>
      <c r="BT22979" s="10"/>
      <c r="BU22979" s="10"/>
    </row>
    <row r="22980" spans="68:73">
      <c r="BP22980" s="8"/>
      <c r="BQ22980" s="8"/>
      <c r="BR22980" s="8"/>
      <c r="BS22980" s="8"/>
      <c r="BT22980" s="8"/>
      <c r="BU22980" s="8"/>
    </row>
    <row r="22981" spans="68:73">
      <c r="BP22981" s="10"/>
      <c r="BQ22981" s="10"/>
      <c r="BR22981" s="10"/>
      <c r="BS22981" s="10"/>
      <c r="BT22981" s="10"/>
      <c r="BU22981" s="10"/>
    </row>
    <row r="22982" spans="68:73">
      <c r="BP22982" s="8"/>
      <c r="BQ22982" s="8"/>
      <c r="BR22982" s="8"/>
      <c r="BS22982" s="8"/>
      <c r="BT22982" s="8"/>
      <c r="BU22982" s="8"/>
    </row>
    <row r="22983" spans="68:73">
      <c r="BP22983" s="10"/>
      <c r="BQ22983" s="10"/>
      <c r="BR22983" s="10"/>
      <c r="BS22983" s="10"/>
      <c r="BT22983" s="10"/>
      <c r="BU22983" s="10"/>
    </row>
    <row r="22984" spans="68:73">
      <c r="BP22984" s="8"/>
      <c r="BQ22984" s="8"/>
      <c r="BR22984" s="8"/>
      <c r="BS22984" s="8"/>
      <c r="BT22984" s="8"/>
      <c r="BU22984" s="8"/>
    </row>
    <row r="22985" spans="68:73">
      <c r="BP22985" s="10"/>
      <c r="BQ22985" s="10"/>
      <c r="BR22985" s="10"/>
      <c r="BS22985" s="10"/>
      <c r="BT22985" s="10"/>
      <c r="BU22985" s="10"/>
    </row>
    <row r="22986" spans="68:73">
      <c r="BP22986" s="8"/>
      <c r="BQ22986" s="8"/>
      <c r="BR22986" s="8"/>
      <c r="BS22986" s="8"/>
      <c r="BT22986" s="8"/>
      <c r="BU22986" s="8"/>
    </row>
    <row r="22987" spans="68:73">
      <c r="BP22987" s="10"/>
      <c r="BQ22987" s="10"/>
      <c r="BR22987" s="10"/>
      <c r="BS22987" s="10"/>
      <c r="BT22987" s="10"/>
      <c r="BU22987" s="10"/>
    </row>
    <row r="22988" spans="68:73">
      <c r="BP22988" s="8"/>
      <c r="BQ22988" s="8"/>
      <c r="BR22988" s="8"/>
      <c r="BS22988" s="8"/>
      <c r="BT22988" s="8"/>
      <c r="BU22988" s="8"/>
    </row>
    <row r="22989" spans="68:73">
      <c r="BP22989" s="10"/>
      <c r="BQ22989" s="10"/>
      <c r="BR22989" s="10"/>
      <c r="BS22989" s="10"/>
      <c r="BT22989" s="10"/>
      <c r="BU22989" s="10"/>
    </row>
    <row r="22990" spans="68:73">
      <c r="BP22990" s="8"/>
      <c r="BQ22990" s="8"/>
      <c r="BR22990" s="8"/>
      <c r="BS22990" s="8"/>
      <c r="BT22990" s="8"/>
      <c r="BU22990" s="8"/>
    </row>
    <row r="22991" spans="68:73">
      <c r="BP22991" s="10"/>
      <c r="BQ22991" s="10"/>
      <c r="BR22991" s="10"/>
      <c r="BS22991" s="10"/>
      <c r="BT22991" s="10"/>
      <c r="BU22991" s="10"/>
    </row>
    <row r="22992" spans="68:73">
      <c r="BP22992" s="8"/>
      <c r="BQ22992" s="8"/>
      <c r="BR22992" s="8"/>
      <c r="BS22992" s="8"/>
      <c r="BT22992" s="8"/>
      <c r="BU22992" s="8"/>
    </row>
    <row r="22993" spans="68:73">
      <c r="BP22993" s="10"/>
      <c r="BQ22993" s="10"/>
      <c r="BR22993" s="10"/>
      <c r="BS22993" s="10"/>
      <c r="BT22993" s="10"/>
      <c r="BU22993" s="10"/>
    </row>
    <row r="22994" spans="68:73">
      <c r="BP22994" s="8"/>
      <c r="BQ22994" s="8"/>
      <c r="BR22994" s="8"/>
      <c r="BS22994" s="8"/>
      <c r="BT22994" s="8"/>
      <c r="BU22994" s="8"/>
    </row>
    <row r="22995" spans="68:73">
      <c r="BP22995" s="10"/>
      <c r="BQ22995" s="10"/>
      <c r="BR22995" s="10"/>
      <c r="BS22995" s="10"/>
      <c r="BT22995" s="10"/>
      <c r="BU22995" s="10"/>
    </row>
    <row r="22996" spans="68:73">
      <c r="BP22996" s="8"/>
      <c r="BQ22996" s="8"/>
      <c r="BR22996" s="8"/>
      <c r="BS22996" s="8"/>
      <c r="BT22996" s="8"/>
      <c r="BU22996" s="8"/>
    </row>
    <row r="22997" spans="68:73">
      <c r="BP22997" s="10"/>
      <c r="BQ22997" s="10"/>
      <c r="BR22997" s="10"/>
      <c r="BS22997" s="10"/>
      <c r="BT22997" s="10"/>
      <c r="BU22997" s="10"/>
    </row>
    <row r="22998" spans="68:73">
      <c r="BP22998" s="8"/>
      <c r="BQ22998" s="8"/>
      <c r="BR22998" s="8"/>
      <c r="BS22998" s="8"/>
      <c r="BT22998" s="8"/>
      <c r="BU22998" s="8"/>
    </row>
    <row r="22999" spans="68:73">
      <c r="BP22999" s="10"/>
      <c r="BQ22999" s="10"/>
      <c r="BR22999" s="10"/>
      <c r="BS22999" s="10"/>
      <c r="BT22999" s="10"/>
      <c r="BU22999" s="10"/>
    </row>
    <row r="23000" spans="68:73">
      <c r="BP23000" s="8"/>
      <c r="BQ23000" s="8"/>
      <c r="BR23000" s="8"/>
      <c r="BS23000" s="8"/>
      <c r="BT23000" s="8"/>
      <c r="BU23000" s="8"/>
    </row>
    <row r="23001" spans="68:73">
      <c r="BP23001" s="10"/>
      <c r="BQ23001" s="10"/>
      <c r="BR23001" s="10"/>
      <c r="BS23001" s="10"/>
      <c r="BT23001" s="10"/>
      <c r="BU23001" s="10"/>
    </row>
    <row r="23002" spans="68:73">
      <c r="BP23002" s="8"/>
      <c r="BQ23002" s="8"/>
      <c r="BR23002" s="8"/>
      <c r="BS23002" s="8"/>
      <c r="BT23002" s="8"/>
      <c r="BU23002" s="8"/>
    </row>
    <row r="23003" spans="68:73">
      <c r="BP23003" s="10"/>
      <c r="BQ23003" s="10"/>
      <c r="BR23003" s="10"/>
      <c r="BS23003" s="10"/>
      <c r="BT23003" s="10"/>
      <c r="BU23003" s="10"/>
    </row>
    <row r="23004" spans="68:73">
      <c r="BP23004" s="8"/>
      <c r="BQ23004" s="8"/>
      <c r="BR23004" s="8"/>
      <c r="BS23004" s="8"/>
      <c r="BT23004" s="8"/>
      <c r="BU23004" s="8"/>
    </row>
    <row r="23005" spans="68:73">
      <c r="BP23005" s="10"/>
      <c r="BQ23005" s="10"/>
      <c r="BR23005" s="10"/>
      <c r="BS23005" s="10"/>
      <c r="BT23005" s="10"/>
      <c r="BU23005" s="10"/>
    </row>
    <row r="23006" spans="68:73">
      <c r="BP23006" s="8"/>
      <c r="BQ23006" s="8"/>
      <c r="BR23006" s="8"/>
      <c r="BS23006" s="8"/>
      <c r="BT23006" s="8"/>
      <c r="BU23006" s="8"/>
    </row>
    <row r="23007" spans="68:73">
      <c r="BP23007" s="10"/>
      <c r="BQ23007" s="10"/>
      <c r="BR23007" s="10"/>
      <c r="BS23007" s="10"/>
      <c r="BT23007" s="10"/>
      <c r="BU23007" s="10"/>
    </row>
    <row r="23008" spans="68:73">
      <c r="BP23008" s="8"/>
      <c r="BQ23008" s="8"/>
      <c r="BR23008" s="8"/>
      <c r="BS23008" s="8"/>
      <c r="BT23008" s="8"/>
      <c r="BU23008" s="8"/>
    </row>
    <row r="23009" spans="68:73">
      <c r="BP23009" s="10"/>
      <c r="BQ23009" s="10"/>
      <c r="BR23009" s="10"/>
      <c r="BS23009" s="10"/>
      <c r="BT23009" s="10"/>
      <c r="BU23009" s="10"/>
    </row>
    <row r="23010" spans="68:73">
      <c r="BP23010" s="8"/>
      <c r="BQ23010" s="8"/>
      <c r="BR23010" s="8"/>
      <c r="BS23010" s="8"/>
      <c r="BT23010" s="8"/>
      <c r="BU23010" s="8"/>
    </row>
    <row r="23011" spans="68:73">
      <c r="BP23011" s="10"/>
      <c r="BQ23011" s="10"/>
      <c r="BR23011" s="10"/>
      <c r="BS23011" s="10"/>
      <c r="BT23011" s="10"/>
      <c r="BU23011" s="10"/>
    </row>
    <row r="23012" spans="68:73">
      <c r="BP23012" s="8"/>
      <c r="BQ23012" s="8"/>
      <c r="BR23012" s="8"/>
      <c r="BS23012" s="8"/>
      <c r="BT23012" s="8"/>
      <c r="BU23012" s="8"/>
    </row>
    <row r="23013" spans="68:73">
      <c r="BP23013" s="10"/>
      <c r="BQ23013" s="10"/>
      <c r="BR23013" s="10"/>
      <c r="BS23013" s="10"/>
      <c r="BT23013" s="10"/>
      <c r="BU23013" s="10"/>
    </row>
    <row r="23014" spans="68:73">
      <c r="BP23014" s="8"/>
      <c r="BQ23014" s="8"/>
      <c r="BR23014" s="8"/>
      <c r="BS23014" s="8"/>
      <c r="BT23014" s="8"/>
      <c r="BU23014" s="8"/>
    </row>
    <row r="23015" spans="68:73">
      <c r="BP23015" s="10"/>
      <c r="BQ23015" s="10"/>
      <c r="BR23015" s="10"/>
      <c r="BS23015" s="10"/>
      <c r="BT23015" s="10"/>
      <c r="BU23015" s="10"/>
    </row>
    <row r="23016" spans="68:73">
      <c r="BP23016" s="8"/>
      <c r="BQ23016" s="8"/>
      <c r="BR23016" s="8"/>
      <c r="BS23016" s="8"/>
      <c r="BT23016" s="8"/>
      <c r="BU23016" s="8"/>
    </row>
    <row r="23017" spans="68:73">
      <c r="BP23017" s="10"/>
      <c r="BQ23017" s="10"/>
      <c r="BR23017" s="10"/>
      <c r="BS23017" s="10"/>
      <c r="BT23017" s="10"/>
      <c r="BU23017" s="10"/>
    </row>
    <row r="23018" spans="68:73">
      <c r="BP23018" s="8"/>
      <c r="BQ23018" s="8"/>
      <c r="BR23018" s="8"/>
      <c r="BS23018" s="8"/>
      <c r="BT23018" s="8"/>
      <c r="BU23018" s="8"/>
    </row>
    <row r="23019" spans="68:73">
      <c r="BP23019" s="10"/>
      <c r="BQ23019" s="10"/>
      <c r="BR23019" s="10"/>
      <c r="BS23019" s="10"/>
      <c r="BT23019" s="10"/>
      <c r="BU23019" s="10"/>
    </row>
    <row r="23020" spans="68:73">
      <c r="BP23020" s="8"/>
      <c r="BQ23020" s="8"/>
      <c r="BR23020" s="8"/>
      <c r="BS23020" s="8"/>
      <c r="BT23020" s="8"/>
      <c r="BU23020" s="8"/>
    </row>
    <row r="23021" spans="68:73">
      <c r="BP23021" s="10"/>
      <c r="BQ23021" s="10"/>
      <c r="BR23021" s="10"/>
      <c r="BS23021" s="10"/>
      <c r="BT23021" s="10"/>
      <c r="BU23021" s="10"/>
    </row>
    <row r="23022" spans="68:73">
      <c r="BP23022" s="8"/>
      <c r="BQ23022" s="8"/>
      <c r="BR23022" s="8"/>
      <c r="BS23022" s="8"/>
      <c r="BT23022" s="8"/>
      <c r="BU23022" s="8"/>
    </row>
    <row r="23023" spans="68:73">
      <c r="BP23023" s="10"/>
      <c r="BQ23023" s="10"/>
      <c r="BR23023" s="10"/>
      <c r="BS23023" s="10"/>
      <c r="BT23023" s="10"/>
      <c r="BU23023" s="10"/>
    </row>
    <row r="23024" spans="68:73">
      <c r="BP23024" s="8"/>
      <c r="BQ23024" s="8"/>
      <c r="BR23024" s="8"/>
      <c r="BS23024" s="8"/>
      <c r="BT23024" s="8"/>
      <c r="BU23024" s="8"/>
    </row>
    <row r="23025" spans="68:73">
      <c r="BP23025" s="10"/>
      <c r="BQ23025" s="10"/>
      <c r="BR23025" s="10"/>
      <c r="BS23025" s="10"/>
      <c r="BT23025" s="10"/>
      <c r="BU23025" s="10"/>
    </row>
    <row r="23026" spans="68:73">
      <c r="BP23026" s="8"/>
      <c r="BQ23026" s="8"/>
      <c r="BR23026" s="8"/>
      <c r="BS23026" s="8"/>
      <c r="BT23026" s="8"/>
      <c r="BU23026" s="8"/>
    </row>
    <row r="23027" spans="68:73">
      <c r="BP23027" s="10"/>
      <c r="BQ23027" s="10"/>
      <c r="BR23027" s="10"/>
      <c r="BS23027" s="10"/>
      <c r="BT23027" s="10"/>
      <c r="BU23027" s="10"/>
    </row>
    <row r="23028" spans="68:73">
      <c r="BP23028" s="8"/>
      <c r="BQ23028" s="8"/>
      <c r="BR23028" s="8"/>
      <c r="BS23028" s="8"/>
      <c r="BT23028" s="8"/>
      <c r="BU23028" s="8"/>
    </row>
    <row r="23029" spans="68:73">
      <c r="BP23029" s="10"/>
      <c r="BQ23029" s="10"/>
      <c r="BR23029" s="10"/>
      <c r="BS23029" s="10"/>
      <c r="BT23029" s="10"/>
      <c r="BU23029" s="10"/>
    </row>
    <row r="23030" spans="68:73">
      <c r="BP23030" s="8"/>
      <c r="BQ23030" s="8"/>
      <c r="BR23030" s="8"/>
      <c r="BS23030" s="8"/>
      <c r="BT23030" s="8"/>
      <c r="BU23030" s="8"/>
    </row>
    <row r="23031" spans="68:73">
      <c r="BP23031" s="10"/>
      <c r="BQ23031" s="10"/>
      <c r="BR23031" s="10"/>
      <c r="BS23031" s="10"/>
      <c r="BT23031" s="10"/>
      <c r="BU23031" s="10"/>
    </row>
    <row r="23032" spans="68:73">
      <c r="BP23032" s="8"/>
      <c r="BQ23032" s="8"/>
      <c r="BR23032" s="8"/>
      <c r="BS23032" s="8"/>
      <c r="BT23032" s="8"/>
      <c r="BU23032" s="8"/>
    </row>
    <row r="23033" spans="68:73">
      <c r="BP23033" s="10"/>
      <c r="BQ23033" s="10"/>
      <c r="BR23033" s="10"/>
      <c r="BS23033" s="10"/>
      <c r="BT23033" s="10"/>
      <c r="BU23033" s="10"/>
    </row>
    <row r="23034" spans="68:73">
      <c r="BP23034" s="8"/>
      <c r="BQ23034" s="8"/>
      <c r="BR23034" s="8"/>
      <c r="BS23034" s="8"/>
      <c r="BT23034" s="8"/>
      <c r="BU23034" s="8"/>
    </row>
    <row r="23035" spans="68:73">
      <c r="BP23035" s="10"/>
      <c r="BQ23035" s="10"/>
      <c r="BR23035" s="10"/>
      <c r="BS23035" s="10"/>
      <c r="BT23035" s="10"/>
      <c r="BU23035" s="10"/>
    </row>
    <row r="23036" spans="68:73">
      <c r="BP23036" s="8"/>
      <c r="BQ23036" s="8"/>
      <c r="BR23036" s="8"/>
      <c r="BS23036" s="8"/>
      <c r="BT23036" s="8"/>
      <c r="BU23036" s="8"/>
    </row>
    <row r="23037" spans="68:73">
      <c r="BP23037" s="10"/>
      <c r="BQ23037" s="10"/>
      <c r="BR23037" s="10"/>
      <c r="BS23037" s="10"/>
      <c r="BT23037" s="10"/>
      <c r="BU23037" s="10"/>
    </row>
    <row r="23038" spans="68:73">
      <c r="BP23038" s="8"/>
      <c r="BQ23038" s="8"/>
      <c r="BR23038" s="8"/>
      <c r="BS23038" s="8"/>
      <c r="BT23038" s="8"/>
      <c r="BU23038" s="8"/>
    </row>
    <row r="23039" spans="68:73">
      <c r="BP23039" s="10"/>
      <c r="BQ23039" s="10"/>
      <c r="BR23039" s="10"/>
      <c r="BS23039" s="10"/>
      <c r="BT23039" s="10"/>
      <c r="BU23039" s="10"/>
    </row>
    <row r="23040" spans="68:73">
      <c r="BP23040" s="8"/>
      <c r="BQ23040" s="8"/>
      <c r="BR23040" s="8"/>
      <c r="BS23040" s="8"/>
      <c r="BT23040" s="8"/>
      <c r="BU23040" s="8"/>
    </row>
    <row r="23041" spans="68:73">
      <c r="BP23041" s="10"/>
      <c r="BQ23041" s="10"/>
      <c r="BR23041" s="10"/>
      <c r="BS23041" s="10"/>
      <c r="BT23041" s="10"/>
      <c r="BU23041" s="10"/>
    </row>
    <row r="23042" spans="68:73">
      <c r="BP23042" s="8"/>
      <c r="BQ23042" s="8"/>
      <c r="BR23042" s="8"/>
      <c r="BS23042" s="8"/>
      <c r="BT23042" s="8"/>
      <c r="BU23042" s="8"/>
    </row>
    <row r="23043" spans="68:73">
      <c r="BP23043" s="10"/>
      <c r="BQ23043" s="10"/>
      <c r="BR23043" s="10"/>
      <c r="BS23043" s="10"/>
      <c r="BT23043" s="10"/>
      <c r="BU23043" s="10"/>
    </row>
    <row r="23044" spans="68:73">
      <c r="BP23044" s="8"/>
      <c r="BQ23044" s="8"/>
      <c r="BR23044" s="8"/>
      <c r="BS23044" s="8"/>
      <c r="BT23044" s="8"/>
      <c r="BU23044" s="8"/>
    </row>
    <row r="23045" spans="68:73">
      <c r="BP23045" s="10"/>
      <c r="BQ23045" s="10"/>
      <c r="BR23045" s="10"/>
      <c r="BS23045" s="10"/>
      <c r="BT23045" s="10"/>
      <c r="BU23045" s="10"/>
    </row>
    <row r="23046" spans="68:73">
      <c r="BP23046" s="8"/>
      <c r="BQ23046" s="8"/>
      <c r="BR23046" s="8"/>
      <c r="BS23046" s="8"/>
      <c r="BT23046" s="8"/>
      <c r="BU23046" s="8"/>
    </row>
    <row r="23047" spans="68:73">
      <c r="BP23047" s="10"/>
      <c r="BQ23047" s="10"/>
      <c r="BR23047" s="10"/>
      <c r="BS23047" s="10"/>
      <c r="BT23047" s="10"/>
      <c r="BU23047" s="10"/>
    </row>
    <row r="23048" spans="68:73">
      <c r="BP23048" s="8"/>
      <c r="BQ23048" s="8"/>
      <c r="BR23048" s="8"/>
      <c r="BS23048" s="8"/>
      <c r="BT23048" s="8"/>
      <c r="BU23048" s="8"/>
    </row>
    <row r="23049" spans="68:73">
      <c r="BP23049" s="10"/>
      <c r="BQ23049" s="10"/>
      <c r="BR23049" s="10"/>
      <c r="BS23049" s="10"/>
      <c r="BT23049" s="10"/>
      <c r="BU23049" s="10"/>
    </row>
    <row r="23050" spans="68:73">
      <c r="BP23050" s="8"/>
      <c r="BQ23050" s="8"/>
      <c r="BR23050" s="8"/>
      <c r="BS23050" s="8"/>
      <c r="BT23050" s="8"/>
      <c r="BU23050" s="8"/>
    </row>
    <row r="23051" spans="68:73">
      <c r="BP23051" s="10"/>
      <c r="BQ23051" s="10"/>
      <c r="BR23051" s="10"/>
      <c r="BS23051" s="10"/>
      <c r="BT23051" s="10"/>
      <c r="BU23051" s="10"/>
    </row>
    <row r="23052" spans="68:73">
      <c r="BP23052" s="8"/>
      <c r="BQ23052" s="8"/>
      <c r="BR23052" s="8"/>
      <c r="BS23052" s="8"/>
      <c r="BT23052" s="8"/>
      <c r="BU23052" s="8"/>
    </row>
    <row r="23053" spans="68:73">
      <c r="BP23053" s="10"/>
      <c r="BQ23053" s="10"/>
      <c r="BR23053" s="10"/>
      <c r="BS23053" s="10"/>
      <c r="BT23053" s="10"/>
      <c r="BU23053" s="10"/>
    </row>
    <row r="23054" spans="68:73">
      <c r="BP23054" s="8"/>
      <c r="BQ23054" s="8"/>
      <c r="BR23054" s="8"/>
      <c r="BS23054" s="8"/>
      <c r="BT23054" s="8"/>
      <c r="BU23054" s="8"/>
    </row>
    <row r="23055" spans="68:73">
      <c r="BP23055" s="10"/>
      <c r="BQ23055" s="10"/>
      <c r="BR23055" s="10"/>
      <c r="BS23055" s="10"/>
      <c r="BT23055" s="10"/>
      <c r="BU23055" s="10"/>
    </row>
    <row r="23056" spans="68:73">
      <c r="BP23056" s="8"/>
      <c r="BQ23056" s="8"/>
      <c r="BR23056" s="8"/>
      <c r="BS23056" s="8"/>
      <c r="BT23056" s="8"/>
      <c r="BU23056" s="8"/>
    </row>
    <row r="23057" spans="68:73">
      <c r="BP23057" s="10"/>
      <c r="BQ23057" s="10"/>
      <c r="BR23057" s="10"/>
      <c r="BS23057" s="10"/>
      <c r="BT23057" s="10"/>
      <c r="BU23057" s="10"/>
    </row>
    <row r="23058" spans="68:73">
      <c r="BP23058" s="8"/>
      <c r="BQ23058" s="8"/>
      <c r="BR23058" s="8"/>
      <c r="BS23058" s="8"/>
      <c r="BT23058" s="8"/>
      <c r="BU23058" s="8"/>
    </row>
    <row r="23059" spans="68:73">
      <c r="BP23059" s="10"/>
      <c r="BQ23059" s="10"/>
      <c r="BR23059" s="10"/>
      <c r="BS23059" s="10"/>
      <c r="BT23059" s="10"/>
      <c r="BU23059" s="10"/>
    </row>
    <row r="23060" spans="68:73">
      <c r="BP23060" s="8"/>
      <c r="BQ23060" s="8"/>
      <c r="BR23060" s="8"/>
      <c r="BS23060" s="8"/>
      <c r="BT23060" s="8"/>
      <c r="BU23060" s="8"/>
    </row>
    <row r="23061" spans="68:73">
      <c r="BP23061" s="10"/>
      <c r="BQ23061" s="10"/>
      <c r="BR23061" s="10"/>
      <c r="BS23061" s="10"/>
      <c r="BT23061" s="10"/>
      <c r="BU23061" s="10"/>
    </row>
    <row r="23062" spans="68:73">
      <c r="BP23062" s="8"/>
      <c r="BQ23062" s="8"/>
      <c r="BR23062" s="8"/>
      <c r="BS23062" s="8"/>
      <c r="BT23062" s="8"/>
      <c r="BU23062" s="8"/>
    </row>
    <row r="23063" spans="68:73">
      <c r="BP23063" s="10"/>
      <c r="BQ23063" s="10"/>
      <c r="BR23063" s="10"/>
      <c r="BS23063" s="10"/>
      <c r="BT23063" s="10"/>
      <c r="BU23063" s="10"/>
    </row>
    <row r="23064" spans="68:73">
      <c r="BP23064" s="8"/>
      <c r="BQ23064" s="8"/>
      <c r="BR23064" s="8"/>
      <c r="BS23064" s="8"/>
      <c r="BT23064" s="8"/>
      <c r="BU23064" s="8"/>
    </row>
    <row r="23065" spans="68:73">
      <c r="BP23065" s="10"/>
      <c r="BQ23065" s="10"/>
      <c r="BR23065" s="10"/>
      <c r="BS23065" s="10"/>
      <c r="BT23065" s="10"/>
      <c r="BU23065" s="10"/>
    </row>
    <row r="23066" spans="68:73">
      <c r="BP23066" s="8"/>
      <c r="BQ23066" s="8"/>
      <c r="BR23066" s="8"/>
      <c r="BS23066" s="8"/>
      <c r="BT23066" s="8"/>
      <c r="BU23066" s="8"/>
    </row>
    <row r="23067" spans="68:73">
      <c r="BP23067" s="10"/>
      <c r="BQ23067" s="10"/>
      <c r="BR23067" s="10"/>
      <c r="BS23067" s="10"/>
      <c r="BT23067" s="10"/>
      <c r="BU23067" s="10"/>
    </row>
    <row r="23068" spans="68:73">
      <c r="BP23068" s="8"/>
      <c r="BQ23068" s="8"/>
      <c r="BR23068" s="8"/>
      <c r="BS23068" s="8"/>
      <c r="BT23068" s="8"/>
      <c r="BU23068" s="8"/>
    </row>
    <row r="23069" spans="68:73">
      <c r="BP23069" s="10"/>
      <c r="BQ23069" s="10"/>
      <c r="BR23069" s="10"/>
      <c r="BS23069" s="10"/>
      <c r="BT23069" s="10"/>
      <c r="BU23069" s="10"/>
    </row>
    <row r="23070" spans="68:73">
      <c r="BP23070" s="8"/>
      <c r="BQ23070" s="8"/>
      <c r="BR23070" s="8"/>
      <c r="BS23070" s="8"/>
      <c r="BT23070" s="8"/>
      <c r="BU23070" s="8"/>
    </row>
    <row r="23071" spans="68:73">
      <c r="BP23071" s="10"/>
      <c r="BQ23071" s="10"/>
      <c r="BR23071" s="10"/>
      <c r="BS23071" s="10"/>
      <c r="BT23071" s="10"/>
      <c r="BU23071" s="10"/>
    </row>
    <row r="23072" spans="68:73">
      <c r="BP23072" s="8"/>
      <c r="BQ23072" s="8"/>
      <c r="BR23072" s="8"/>
      <c r="BS23072" s="8"/>
      <c r="BT23072" s="8"/>
      <c r="BU23072" s="8"/>
    </row>
    <row r="23073" spans="68:73">
      <c r="BP23073" s="10"/>
      <c r="BQ23073" s="10"/>
      <c r="BR23073" s="10"/>
      <c r="BS23073" s="10"/>
      <c r="BT23073" s="10"/>
      <c r="BU23073" s="10"/>
    </row>
    <row r="23074" spans="68:73">
      <c r="BP23074" s="8"/>
      <c r="BQ23074" s="8"/>
      <c r="BR23074" s="8"/>
      <c r="BS23074" s="8"/>
      <c r="BT23074" s="8"/>
      <c r="BU23074" s="8"/>
    </row>
    <row r="23075" spans="68:73">
      <c r="BP23075" s="10"/>
      <c r="BQ23075" s="10"/>
      <c r="BR23075" s="10"/>
      <c r="BS23075" s="10"/>
      <c r="BT23075" s="10"/>
      <c r="BU23075" s="10"/>
    </row>
    <row r="23076" spans="68:73">
      <c r="BP23076" s="8"/>
      <c r="BQ23076" s="8"/>
      <c r="BR23076" s="8"/>
      <c r="BS23076" s="8"/>
      <c r="BT23076" s="8"/>
      <c r="BU23076" s="8"/>
    </row>
    <row r="23077" spans="68:73">
      <c r="BP23077" s="10"/>
      <c r="BQ23077" s="10"/>
      <c r="BR23077" s="10"/>
      <c r="BS23077" s="10"/>
      <c r="BT23077" s="10"/>
      <c r="BU23077" s="10"/>
    </row>
    <row r="23078" spans="68:73">
      <c r="BP23078" s="8"/>
      <c r="BQ23078" s="8"/>
      <c r="BR23078" s="8"/>
      <c r="BS23078" s="8"/>
      <c r="BT23078" s="8"/>
      <c r="BU23078" s="8"/>
    </row>
    <row r="23079" spans="68:73">
      <c r="BP23079" s="10"/>
      <c r="BQ23079" s="10"/>
      <c r="BR23079" s="10"/>
      <c r="BS23079" s="10"/>
      <c r="BT23079" s="10"/>
      <c r="BU23079" s="10"/>
    </row>
    <row r="23080" spans="68:73">
      <c r="BP23080" s="8"/>
      <c r="BQ23080" s="8"/>
      <c r="BR23080" s="8"/>
      <c r="BS23080" s="8"/>
      <c r="BT23080" s="8"/>
      <c r="BU23080" s="8"/>
    </row>
    <row r="23081" spans="68:73">
      <c r="BP23081" s="10"/>
      <c r="BQ23081" s="10"/>
      <c r="BR23081" s="10"/>
      <c r="BS23081" s="10"/>
      <c r="BT23081" s="10"/>
      <c r="BU23081" s="10"/>
    </row>
    <row r="23082" spans="68:73">
      <c r="BP23082" s="8"/>
      <c r="BQ23082" s="8"/>
      <c r="BR23082" s="8"/>
      <c r="BS23082" s="8"/>
      <c r="BT23082" s="8"/>
      <c r="BU23082" s="8"/>
    </row>
    <row r="23083" spans="68:73">
      <c r="BP23083" s="10"/>
      <c r="BQ23083" s="10"/>
      <c r="BR23083" s="10"/>
      <c r="BS23083" s="10"/>
      <c r="BT23083" s="10"/>
      <c r="BU23083" s="10"/>
    </row>
    <row r="23084" spans="68:73">
      <c r="BP23084" s="8"/>
      <c r="BQ23084" s="8"/>
      <c r="BR23084" s="8"/>
      <c r="BS23084" s="8"/>
      <c r="BT23084" s="8"/>
      <c r="BU23084" s="8"/>
    </row>
    <row r="23085" spans="68:73">
      <c r="BP23085" s="10"/>
      <c r="BQ23085" s="10"/>
      <c r="BR23085" s="10"/>
      <c r="BS23085" s="10"/>
      <c r="BT23085" s="10"/>
      <c r="BU23085" s="10"/>
    </row>
    <row r="23086" spans="68:73">
      <c r="BP23086" s="8"/>
      <c r="BQ23086" s="8"/>
      <c r="BR23086" s="8"/>
      <c r="BS23086" s="8"/>
      <c r="BT23086" s="8"/>
      <c r="BU23086" s="8"/>
    </row>
    <row r="23087" spans="68:73">
      <c r="BP23087" s="10"/>
      <c r="BQ23087" s="10"/>
      <c r="BR23087" s="10"/>
      <c r="BS23087" s="10"/>
      <c r="BT23087" s="10"/>
      <c r="BU23087" s="10"/>
    </row>
    <row r="23088" spans="68:73">
      <c r="BP23088" s="8"/>
      <c r="BQ23088" s="8"/>
      <c r="BR23088" s="8"/>
      <c r="BS23088" s="8"/>
      <c r="BT23088" s="8"/>
      <c r="BU23088" s="8"/>
    </row>
    <row r="23089" spans="68:73">
      <c r="BP23089" s="10"/>
      <c r="BQ23089" s="10"/>
      <c r="BR23089" s="10"/>
      <c r="BS23089" s="10"/>
      <c r="BT23089" s="10"/>
      <c r="BU23089" s="10"/>
    </row>
    <row r="23090" spans="68:73">
      <c r="BP23090" s="8"/>
      <c r="BQ23090" s="8"/>
      <c r="BR23090" s="8"/>
      <c r="BS23090" s="8"/>
      <c r="BT23090" s="8"/>
      <c r="BU23090" s="8"/>
    </row>
    <row r="23091" spans="68:73">
      <c r="BP23091" s="10"/>
      <c r="BQ23091" s="10"/>
      <c r="BR23091" s="10"/>
      <c r="BS23091" s="10"/>
      <c r="BT23091" s="10"/>
      <c r="BU23091" s="10"/>
    </row>
    <row r="23092" spans="68:73">
      <c r="BP23092" s="8"/>
      <c r="BQ23092" s="8"/>
      <c r="BR23092" s="8"/>
      <c r="BS23092" s="8"/>
      <c r="BT23092" s="8"/>
      <c r="BU23092" s="8"/>
    </row>
    <row r="23093" spans="68:73">
      <c r="BP23093" s="10"/>
      <c r="BQ23093" s="10"/>
      <c r="BR23093" s="10"/>
      <c r="BS23093" s="10"/>
      <c r="BT23093" s="10"/>
      <c r="BU23093" s="10"/>
    </row>
    <row r="23094" spans="68:73">
      <c r="BP23094" s="8"/>
      <c r="BQ23094" s="8"/>
      <c r="BR23094" s="8"/>
      <c r="BS23094" s="8"/>
      <c r="BT23094" s="8"/>
      <c r="BU23094" s="8"/>
    </row>
    <row r="23095" spans="68:73">
      <c r="BP23095" s="10"/>
      <c r="BQ23095" s="10"/>
      <c r="BR23095" s="10"/>
      <c r="BS23095" s="10"/>
      <c r="BT23095" s="10"/>
      <c r="BU23095" s="10"/>
    </row>
    <row r="23096" spans="68:73">
      <c r="BP23096" s="8"/>
      <c r="BQ23096" s="8"/>
      <c r="BR23096" s="8"/>
      <c r="BS23096" s="8"/>
      <c r="BT23096" s="8"/>
      <c r="BU23096" s="8"/>
    </row>
    <row r="23097" spans="68:73">
      <c r="BP23097" s="10"/>
      <c r="BQ23097" s="10"/>
      <c r="BR23097" s="10"/>
      <c r="BS23097" s="10"/>
      <c r="BT23097" s="10"/>
      <c r="BU23097" s="10"/>
    </row>
    <row r="23098" spans="68:73">
      <c r="BP23098" s="8"/>
      <c r="BQ23098" s="8"/>
      <c r="BR23098" s="8"/>
      <c r="BS23098" s="8"/>
      <c r="BT23098" s="8"/>
      <c r="BU23098" s="8"/>
    </row>
    <row r="23099" spans="68:73">
      <c r="BP23099" s="10"/>
      <c r="BQ23099" s="10"/>
      <c r="BR23099" s="10"/>
      <c r="BS23099" s="10"/>
      <c r="BT23099" s="10"/>
      <c r="BU23099" s="10"/>
    </row>
    <row r="23100" spans="68:73">
      <c r="BP23100" s="8"/>
      <c r="BQ23100" s="8"/>
      <c r="BR23100" s="8"/>
      <c r="BS23100" s="8"/>
      <c r="BT23100" s="8"/>
      <c r="BU23100" s="8"/>
    </row>
    <row r="23101" spans="68:73">
      <c r="BP23101" s="10"/>
      <c r="BQ23101" s="10"/>
      <c r="BR23101" s="10"/>
      <c r="BS23101" s="10"/>
      <c r="BT23101" s="10"/>
      <c r="BU23101" s="10"/>
    </row>
    <row r="23102" spans="68:73">
      <c r="BP23102" s="8"/>
      <c r="BQ23102" s="8"/>
      <c r="BR23102" s="8"/>
      <c r="BS23102" s="8"/>
      <c r="BT23102" s="8"/>
      <c r="BU23102" s="8"/>
    </row>
    <row r="23103" spans="68:73">
      <c r="BP23103" s="10"/>
      <c r="BQ23103" s="10"/>
      <c r="BR23103" s="10"/>
      <c r="BS23103" s="10"/>
      <c r="BT23103" s="10"/>
      <c r="BU23103" s="10"/>
    </row>
    <row r="23104" spans="68:73">
      <c r="BP23104" s="8"/>
      <c r="BQ23104" s="8"/>
      <c r="BR23104" s="8"/>
      <c r="BS23104" s="8"/>
      <c r="BT23104" s="8"/>
      <c r="BU23104" s="8"/>
    </row>
    <row r="23105" spans="68:73">
      <c r="BP23105" s="10"/>
      <c r="BQ23105" s="10"/>
      <c r="BR23105" s="10"/>
      <c r="BS23105" s="10"/>
      <c r="BT23105" s="10"/>
      <c r="BU23105" s="10"/>
    </row>
    <row r="23106" spans="68:73">
      <c r="BP23106" s="8"/>
      <c r="BQ23106" s="8"/>
      <c r="BR23106" s="8"/>
      <c r="BS23106" s="8"/>
      <c r="BT23106" s="8"/>
      <c r="BU23106" s="8"/>
    </row>
    <row r="23107" spans="68:73">
      <c r="BP23107" s="10"/>
      <c r="BQ23107" s="10"/>
      <c r="BR23107" s="10"/>
      <c r="BS23107" s="10"/>
      <c r="BT23107" s="10"/>
      <c r="BU23107" s="10"/>
    </row>
    <row r="23108" spans="68:73">
      <c r="BP23108" s="8"/>
      <c r="BQ23108" s="8"/>
      <c r="BR23108" s="8"/>
      <c r="BS23108" s="8"/>
      <c r="BT23108" s="8"/>
      <c r="BU23108" s="8"/>
    </row>
    <row r="23109" spans="68:73">
      <c r="BP23109" s="10"/>
      <c r="BQ23109" s="10"/>
      <c r="BR23109" s="10"/>
      <c r="BS23109" s="10"/>
      <c r="BT23109" s="10"/>
      <c r="BU23109" s="10"/>
    </row>
    <row r="23110" spans="68:73">
      <c r="BP23110" s="8"/>
      <c r="BQ23110" s="8"/>
      <c r="BR23110" s="8"/>
      <c r="BS23110" s="8"/>
      <c r="BT23110" s="8"/>
      <c r="BU23110" s="8"/>
    </row>
    <row r="23111" spans="68:73">
      <c r="BP23111" s="10"/>
      <c r="BQ23111" s="10"/>
      <c r="BR23111" s="10"/>
      <c r="BS23111" s="10"/>
      <c r="BT23111" s="10"/>
      <c r="BU23111" s="10"/>
    </row>
    <row r="23112" spans="68:73">
      <c r="BP23112" s="8"/>
      <c r="BQ23112" s="8"/>
      <c r="BR23112" s="8"/>
      <c r="BS23112" s="8"/>
      <c r="BT23112" s="8"/>
      <c r="BU23112" s="8"/>
    </row>
    <row r="23113" spans="68:73">
      <c r="BP23113" s="10"/>
      <c r="BQ23113" s="10"/>
      <c r="BR23113" s="10"/>
      <c r="BS23113" s="10"/>
      <c r="BT23113" s="10"/>
      <c r="BU23113" s="10"/>
    </row>
    <row r="23114" spans="68:73">
      <c r="BP23114" s="8"/>
      <c r="BQ23114" s="8"/>
      <c r="BR23114" s="8"/>
      <c r="BS23114" s="8"/>
      <c r="BT23114" s="8"/>
      <c r="BU23114" s="8"/>
    </row>
    <row r="23115" spans="68:73">
      <c r="BP23115" s="10"/>
      <c r="BQ23115" s="10"/>
      <c r="BR23115" s="10"/>
      <c r="BS23115" s="10"/>
      <c r="BT23115" s="10"/>
      <c r="BU23115" s="10"/>
    </row>
    <row r="23116" spans="68:73">
      <c r="BP23116" s="8"/>
      <c r="BQ23116" s="8"/>
      <c r="BR23116" s="8"/>
      <c r="BS23116" s="8"/>
      <c r="BT23116" s="8"/>
      <c r="BU23116" s="8"/>
    </row>
    <row r="23117" spans="68:73">
      <c r="BP23117" s="10"/>
      <c r="BQ23117" s="10"/>
      <c r="BR23117" s="10"/>
      <c r="BS23117" s="10"/>
      <c r="BT23117" s="10"/>
      <c r="BU23117" s="10"/>
    </row>
    <row r="23118" spans="68:73">
      <c r="BP23118" s="8"/>
      <c r="BQ23118" s="8"/>
      <c r="BR23118" s="8"/>
      <c r="BS23118" s="8"/>
      <c r="BT23118" s="8"/>
      <c r="BU23118" s="8"/>
    </row>
    <row r="23119" spans="68:73">
      <c r="BP23119" s="10"/>
      <c r="BQ23119" s="10"/>
      <c r="BR23119" s="10"/>
      <c r="BS23119" s="10"/>
      <c r="BT23119" s="10"/>
      <c r="BU23119" s="10"/>
    </row>
    <row r="23120" spans="68:73">
      <c r="BP23120" s="8"/>
      <c r="BQ23120" s="8"/>
      <c r="BR23120" s="8"/>
      <c r="BS23120" s="8"/>
      <c r="BT23120" s="8"/>
      <c r="BU23120" s="8"/>
    </row>
    <row r="23121" spans="68:73">
      <c r="BP23121" s="10"/>
      <c r="BQ23121" s="10"/>
      <c r="BR23121" s="10"/>
      <c r="BS23121" s="10"/>
      <c r="BT23121" s="10"/>
      <c r="BU23121" s="10"/>
    </row>
    <row r="23122" spans="68:73">
      <c r="BP23122" s="8"/>
      <c r="BQ23122" s="8"/>
      <c r="BR23122" s="8"/>
      <c r="BS23122" s="8"/>
      <c r="BT23122" s="8"/>
      <c r="BU23122" s="8"/>
    </row>
    <row r="23123" spans="68:73">
      <c r="BP23123" s="10"/>
      <c r="BQ23123" s="10"/>
      <c r="BR23123" s="10"/>
      <c r="BS23123" s="10"/>
      <c r="BT23123" s="10"/>
      <c r="BU23123" s="10"/>
    </row>
    <row r="23124" spans="68:73">
      <c r="BP23124" s="8"/>
      <c r="BQ23124" s="8"/>
      <c r="BR23124" s="8"/>
      <c r="BS23124" s="8"/>
      <c r="BT23124" s="8"/>
      <c r="BU23124" s="8"/>
    </row>
    <row r="23125" spans="68:73">
      <c r="BP23125" s="10"/>
      <c r="BQ23125" s="10"/>
      <c r="BR23125" s="10"/>
      <c r="BS23125" s="10"/>
      <c r="BT23125" s="10"/>
      <c r="BU23125" s="10"/>
    </row>
    <row r="23126" spans="68:73">
      <c r="BP23126" s="8"/>
      <c r="BQ23126" s="8"/>
      <c r="BR23126" s="8"/>
      <c r="BS23126" s="8"/>
      <c r="BT23126" s="8"/>
      <c r="BU23126" s="8"/>
    </row>
    <row r="23127" spans="68:73">
      <c r="BP23127" s="10"/>
      <c r="BQ23127" s="10"/>
      <c r="BR23127" s="10"/>
      <c r="BS23127" s="10"/>
      <c r="BT23127" s="10"/>
      <c r="BU23127" s="10"/>
    </row>
    <row r="23128" spans="68:73">
      <c r="BP23128" s="8"/>
      <c r="BQ23128" s="8"/>
      <c r="BR23128" s="8"/>
      <c r="BS23128" s="8"/>
      <c r="BT23128" s="8"/>
      <c r="BU23128" s="8"/>
    </row>
    <row r="23129" spans="68:73">
      <c r="BP23129" s="10"/>
      <c r="BQ23129" s="10"/>
      <c r="BR23129" s="10"/>
      <c r="BS23129" s="10"/>
      <c r="BT23129" s="10"/>
      <c r="BU23129" s="10"/>
    </row>
    <row r="23130" spans="68:73">
      <c r="BP23130" s="8"/>
      <c r="BQ23130" s="8"/>
      <c r="BR23130" s="8"/>
      <c r="BS23130" s="8"/>
      <c r="BT23130" s="8"/>
      <c r="BU23130" s="8"/>
    </row>
    <row r="23131" spans="68:73">
      <c r="BP23131" s="10"/>
      <c r="BQ23131" s="10"/>
      <c r="BR23131" s="10"/>
      <c r="BS23131" s="10"/>
      <c r="BT23131" s="10"/>
      <c r="BU23131" s="10"/>
    </row>
    <row r="23132" spans="68:73">
      <c r="BP23132" s="8"/>
      <c r="BQ23132" s="8"/>
      <c r="BR23132" s="8"/>
      <c r="BS23132" s="8"/>
      <c r="BT23132" s="8"/>
      <c r="BU23132" s="8"/>
    </row>
    <row r="23133" spans="68:73">
      <c r="BP23133" s="10"/>
      <c r="BQ23133" s="10"/>
      <c r="BR23133" s="10"/>
      <c r="BS23133" s="10"/>
      <c r="BT23133" s="10"/>
      <c r="BU23133" s="10"/>
    </row>
    <row r="23134" spans="68:73">
      <c r="BP23134" s="8"/>
      <c r="BQ23134" s="8"/>
      <c r="BR23134" s="8"/>
      <c r="BS23134" s="8"/>
      <c r="BT23134" s="8"/>
      <c r="BU23134" s="8"/>
    </row>
    <row r="23135" spans="68:73">
      <c r="BP23135" s="10"/>
      <c r="BQ23135" s="10"/>
      <c r="BR23135" s="10"/>
      <c r="BS23135" s="10"/>
      <c r="BT23135" s="10"/>
      <c r="BU23135" s="10"/>
    </row>
    <row r="23136" spans="68:73">
      <c r="BP23136" s="8"/>
      <c r="BQ23136" s="8"/>
      <c r="BR23136" s="8"/>
      <c r="BS23136" s="8"/>
      <c r="BT23136" s="8"/>
      <c r="BU23136" s="8"/>
    </row>
    <row r="23137" spans="68:73">
      <c r="BP23137" s="10"/>
      <c r="BQ23137" s="10"/>
      <c r="BR23137" s="10"/>
      <c r="BS23137" s="10"/>
      <c r="BT23137" s="10"/>
      <c r="BU23137" s="10"/>
    </row>
    <row r="23138" spans="68:73">
      <c r="BP23138" s="8"/>
      <c r="BQ23138" s="8"/>
      <c r="BR23138" s="8"/>
      <c r="BS23138" s="8"/>
      <c r="BT23138" s="8"/>
      <c r="BU23138" s="8"/>
    </row>
    <row r="23139" spans="68:73">
      <c r="BP23139" s="10"/>
      <c r="BQ23139" s="10"/>
      <c r="BR23139" s="10"/>
      <c r="BS23139" s="10"/>
      <c r="BT23139" s="10"/>
      <c r="BU23139" s="10"/>
    </row>
    <row r="23140" spans="68:73">
      <c r="BP23140" s="8"/>
      <c r="BQ23140" s="8"/>
      <c r="BR23140" s="8"/>
      <c r="BS23140" s="8"/>
      <c r="BT23140" s="8"/>
      <c r="BU23140" s="8"/>
    </row>
    <row r="23141" spans="68:73">
      <c r="BP23141" s="10"/>
      <c r="BQ23141" s="10"/>
      <c r="BR23141" s="10"/>
      <c r="BS23141" s="10"/>
      <c r="BT23141" s="10"/>
      <c r="BU23141" s="10"/>
    </row>
    <row r="23142" spans="68:73">
      <c r="BP23142" s="8"/>
      <c r="BQ23142" s="8"/>
      <c r="BR23142" s="8"/>
      <c r="BS23142" s="8"/>
      <c r="BT23142" s="8"/>
      <c r="BU23142" s="8"/>
    </row>
    <row r="23143" spans="68:73">
      <c r="BP23143" s="10"/>
      <c r="BQ23143" s="10"/>
      <c r="BR23143" s="10"/>
      <c r="BS23143" s="10"/>
      <c r="BT23143" s="10"/>
      <c r="BU23143" s="10"/>
    </row>
    <row r="23144" spans="68:73">
      <c r="BP23144" s="8"/>
      <c r="BQ23144" s="8"/>
      <c r="BR23144" s="8"/>
      <c r="BS23144" s="8"/>
      <c r="BT23144" s="8"/>
      <c r="BU23144" s="8"/>
    </row>
    <row r="23145" spans="68:73">
      <c r="BP23145" s="10"/>
      <c r="BQ23145" s="10"/>
      <c r="BR23145" s="10"/>
      <c r="BS23145" s="10"/>
      <c r="BT23145" s="10"/>
      <c r="BU23145" s="10"/>
    </row>
    <row r="23146" spans="68:73">
      <c r="BP23146" s="8"/>
      <c r="BQ23146" s="8"/>
      <c r="BR23146" s="8"/>
      <c r="BS23146" s="8"/>
      <c r="BT23146" s="8"/>
      <c r="BU23146" s="8"/>
    </row>
    <row r="23147" spans="68:73">
      <c r="BP23147" s="10"/>
      <c r="BQ23147" s="10"/>
      <c r="BR23147" s="10"/>
      <c r="BS23147" s="10"/>
      <c r="BT23147" s="10"/>
      <c r="BU23147" s="10"/>
    </row>
    <row r="23148" spans="68:73">
      <c r="BP23148" s="8"/>
      <c r="BQ23148" s="8"/>
      <c r="BR23148" s="8"/>
      <c r="BS23148" s="8"/>
      <c r="BT23148" s="8"/>
      <c r="BU23148" s="8"/>
    </row>
    <row r="23149" spans="68:73">
      <c r="BP23149" s="10"/>
      <c r="BQ23149" s="10"/>
      <c r="BR23149" s="10"/>
      <c r="BS23149" s="10"/>
      <c r="BT23149" s="10"/>
      <c r="BU23149" s="10"/>
    </row>
    <row r="23150" spans="68:73">
      <c r="BP23150" s="8"/>
      <c r="BQ23150" s="8"/>
      <c r="BR23150" s="8"/>
      <c r="BS23150" s="8"/>
      <c r="BT23150" s="8"/>
      <c r="BU23150" s="8"/>
    </row>
    <row r="23151" spans="68:73">
      <c r="BP23151" s="10"/>
      <c r="BQ23151" s="10"/>
      <c r="BR23151" s="10"/>
      <c r="BS23151" s="10"/>
      <c r="BT23151" s="10"/>
      <c r="BU23151" s="10"/>
    </row>
    <row r="23152" spans="68:73">
      <c r="BP23152" s="8"/>
      <c r="BQ23152" s="8"/>
      <c r="BR23152" s="8"/>
      <c r="BS23152" s="8"/>
      <c r="BT23152" s="8"/>
      <c r="BU23152" s="8"/>
    </row>
    <row r="23153" spans="68:73">
      <c r="BP23153" s="10"/>
      <c r="BQ23153" s="10"/>
      <c r="BR23153" s="10"/>
      <c r="BS23153" s="10"/>
      <c r="BT23153" s="10"/>
      <c r="BU23153" s="10"/>
    </row>
    <row r="23154" spans="68:73">
      <c r="BP23154" s="8"/>
      <c r="BQ23154" s="8"/>
      <c r="BR23154" s="8"/>
      <c r="BS23154" s="8"/>
      <c r="BT23154" s="8"/>
      <c r="BU23154" s="8"/>
    </row>
    <row r="23155" spans="68:73">
      <c r="BP23155" s="10"/>
      <c r="BQ23155" s="10"/>
      <c r="BR23155" s="10"/>
      <c r="BS23155" s="10"/>
      <c r="BT23155" s="10"/>
      <c r="BU23155" s="10"/>
    </row>
    <row r="23156" spans="68:73">
      <c r="BP23156" s="8"/>
      <c r="BQ23156" s="8"/>
      <c r="BR23156" s="8"/>
      <c r="BS23156" s="8"/>
      <c r="BT23156" s="8"/>
      <c r="BU23156" s="8"/>
    </row>
    <row r="23157" spans="68:73">
      <c r="BP23157" s="10"/>
      <c r="BQ23157" s="10"/>
      <c r="BR23157" s="10"/>
      <c r="BS23157" s="10"/>
      <c r="BT23157" s="10"/>
      <c r="BU23157" s="10"/>
    </row>
    <row r="23158" spans="68:73">
      <c r="BP23158" s="8"/>
      <c r="BQ23158" s="8"/>
      <c r="BR23158" s="8"/>
      <c r="BS23158" s="8"/>
      <c r="BT23158" s="8"/>
      <c r="BU23158" s="8"/>
    </row>
    <row r="23159" spans="68:73">
      <c r="BP23159" s="10"/>
      <c r="BQ23159" s="10"/>
      <c r="BR23159" s="10"/>
      <c r="BS23159" s="10"/>
      <c r="BT23159" s="10"/>
      <c r="BU23159" s="10"/>
    </row>
    <row r="23160" spans="68:73">
      <c r="BP23160" s="8"/>
      <c r="BQ23160" s="8"/>
      <c r="BR23160" s="8"/>
      <c r="BS23160" s="8"/>
      <c r="BT23160" s="8"/>
      <c r="BU23160" s="8"/>
    </row>
    <row r="23161" spans="68:73">
      <c r="BP23161" s="10"/>
      <c r="BQ23161" s="10"/>
      <c r="BR23161" s="10"/>
      <c r="BS23161" s="10"/>
      <c r="BT23161" s="10"/>
      <c r="BU23161" s="10"/>
    </row>
    <row r="23162" spans="68:73">
      <c r="BP23162" s="8"/>
      <c r="BQ23162" s="8"/>
      <c r="BR23162" s="8"/>
      <c r="BS23162" s="8"/>
      <c r="BT23162" s="8"/>
      <c r="BU23162" s="8"/>
    </row>
    <row r="23163" spans="68:73">
      <c r="BP23163" s="10"/>
      <c r="BQ23163" s="10"/>
      <c r="BR23163" s="10"/>
      <c r="BS23163" s="10"/>
      <c r="BT23163" s="10"/>
      <c r="BU23163" s="10"/>
    </row>
    <row r="23164" spans="68:73">
      <c r="BP23164" s="8"/>
      <c r="BQ23164" s="8"/>
      <c r="BR23164" s="8"/>
      <c r="BS23164" s="8"/>
      <c r="BT23164" s="8"/>
      <c r="BU23164" s="8"/>
    </row>
    <row r="23165" spans="68:73">
      <c r="BP23165" s="10"/>
      <c r="BQ23165" s="10"/>
      <c r="BR23165" s="10"/>
      <c r="BS23165" s="10"/>
      <c r="BT23165" s="10"/>
      <c r="BU23165" s="10"/>
    </row>
    <row r="23166" spans="68:73">
      <c r="BP23166" s="8"/>
      <c r="BQ23166" s="8"/>
      <c r="BR23166" s="8"/>
      <c r="BS23166" s="8"/>
      <c r="BT23166" s="8"/>
      <c r="BU23166" s="8"/>
    </row>
    <row r="23167" spans="68:73">
      <c r="BP23167" s="10"/>
      <c r="BQ23167" s="10"/>
      <c r="BR23167" s="10"/>
      <c r="BS23167" s="10"/>
      <c r="BT23167" s="10"/>
      <c r="BU23167" s="10"/>
    </row>
    <row r="23168" spans="68:73">
      <c r="BP23168" s="8"/>
      <c r="BQ23168" s="8"/>
      <c r="BR23168" s="8"/>
      <c r="BS23168" s="8"/>
      <c r="BT23168" s="8"/>
      <c r="BU23168" s="8"/>
    </row>
    <row r="23169" spans="68:73">
      <c r="BP23169" s="10"/>
      <c r="BQ23169" s="10"/>
      <c r="BR23169" s="10"/>
      <c r="BS23169" s="10"/>
      <c r="BT23169" s="10"/>
      <c r="BU23169" s="10"/>
    </row>
    <row r="23170" spans="68:73">
      <c r="BP23170" s="8"/>
      <c r="BQ23170" s="8"/>
      <c r="BR23170" s="8"/>
      <c r="BS23170" s="8"/>
      <c r="BT23170" s="8"/>
      <c r="BU23170" s="8"/>
    </row>
    <row r="23171" spans="68:73">
      <c r="BP23171" s="10"/>
      <c r="BQ23171" s="10"/>
      <c r="BR23171" s="10"/>
      <c r="BS23171" s="10"/>
      <c r="BT23171" s="10"/>
      <c r="BU23171" s="10"/>
    </row>
    <row r="23172" spans="68:73">
      <c r="BP23172" s="8"/>
      <c r="BQ23172" s="8"/>
      <c r="BR23172" s="8"/>
      <c r="BS23172" s="8"/>
      <c r="BT23172" s="8"/>
      <c r="BU23172" s="8"/>
    </row>
    <row r="23173" spans="68:73">
      <c r="BP23173" s="10"/>
      <c r="BQ23173" s="10"/>
      <c r="BR23173" s="10"/>
      <c r="BS23173" s="10"/>
      <c r="BT23173" s="10"/>
      <c r="BU23173" s="10"/>
    </row>
    <row r="23174" spans="68:73">
      <c r="BP23174" s="8"/>
      <c r="BQ23174" s="8"/>
      <c r="BR23174" s="8"/>
      <c r="BS23174" s="8"/>
      <c r="BT23174" s="8"/>
      <c r="BU23174" s="8"/>
    </row>
    <row r="23175" spans="68:73">
      <c r="BP23175" s="10"/>
      <c r="BQ23175" s="10"/>
      <c r="BR23175" s="10"/>
      <c r="BS23175" s="10"/>
      <c r="BT23175" s="10"/>
      <c r="BU23175" s="10"/>
    </row>
    <row r="23176" spans="68:73">
      <c r="BP23176" s="8"/>
      <c r="BQ23176" s="8"/>
      <c r="BR23176" s="8"/>
      <c r="BS23176" s="8"/>
      <c r="BT23176" s="8"/>
      <c r="BU23176" s="8"/>
    </row>
    <row r="23177" spans="68:73">
      <c r="BP23177" s="10"/>
      <c r="BQ23177" s="10"/>
      <c r="BR23177" s="10"/>
      <c r="BS23177" s="10"/>
      <c r="BT23177" s="10"/>
      <c r="BU23177" s="10"/>
    </row>
    <row r="23178" spans="68:73">
      <c r="BP23178" s="8"/>
      <c r="BQ23178" s="8"/>
      <c r="BR23178" s="8"/>
      <c r="BS23178" s="8"/>
      <c r="BT23178" s="8"/>
      <c r="BU23178" s="8"/>
    </row>
    <row r="23179" spans="68:73">
      <c r="BP23179" s="10"/>
      <c r="BQ23179" s="10"/>
      <c r="BR23179" s="10"/>
      <c r="BS23179" s="10"/>
      <c r="BT23179" s="10"/>
      <c r="BU23179" s="10"/>
    </row>
    <row r="23180" spans="68:73">
      <c r="BP23180" s="8"/>
      <c r="BQ23180" s="8"/>
      <c r="BR23180" s="8"/>
      <c r="BS23180" s="8"/>
      <c r="BT23180" s="8"/>
      <c r="BU23180" s="8"/>
    </row>
    <row r="23181" spans="68:73">
      <c r="BP23181" s="10"/>
      <c r="BQ23181" s="10"/>
      <c r="BR23181" s="10"/>
      <c r="BS23181" s="10"/>
      <c r="BT23181" s="10"/>
      <c r="BU23181" s="10"/>
    </row>
    <row r="23182" spans="68:73">
      <c r="BP23182" s="8"/>
      <c r="BQ23182" s="8"/>
      <c r="BR23182" s="8"/>
      <c r="BS23182" s="8"/>
      <c r="BT23182" s="8"/>
      <c r="BU23182" s="8"/>
    </row>
    <row r="23183" spans="68:73">
      <c r="BP23183" s="10"/>
      <c r="BQ23183" s="10"/>
      <c r="BR23183" s="10"/>
      <c r="BS23183" s="10"/>
      <c r="BT23183" s="10"/>
      <c r="BU23183" s="10"/>
    </row>
    <row r="23184" spans="68:73">
      <c r="BP23184" s="8"/>
      <c r="BQ23184" s="8"/>
      <c r="BR23184" s="8"/>
      <c r="BS23184" s="8"/>
      <c r="BT23184" s="8"/>
      <c r="BU23184" s="8"/>
    </row>
    <row r="23185" spans="68:73">
      <c r="BP23185" s="10"/>
      <c r="BQ23185" s="10"/>
      <c r="BR23185" s="10"/>
      <c r="BS23185" s="10"/>
      <c r="BT23185" s="10"/>
      <c r="BU23185" s="10"/>
    </row>
    <row r="23186" spans="68:73">
      <c r="BP23186" s="8"/>
      <c r="BQ23186" s="8"/>
      <c r="BR23186" s="8"/>
      <c r="BS23186" s="8"/>
      <c r="BT23186" s="8"/>
      <c r="BU23186" s="8"/>
    </row>
    <row r="23187" spans="68:73">
      <c r="BP23187" s="10"/>
      <c r="BQ23187" s="10"/>
      <c r="BR23187" s="10"/>
      <c r="BS23187" s="10"/>
      <c r="BT23187" s="10"/>
      <c r="BU23187" s="10"/>
    </row>
    <row r="23188" spans="68:73">
      <c r="BP23188" s="8"/>
      <c r="BQ23188" s="8"/>
      <c r="BR23188" s="8"/>
      <c r="BS23188" s="8"/>
      <c r="BT23188" s="8"/>
      <c r="BU23188" s="8"/>
    </row>
    <row r="23189" spans="68:73">
      <c r="BP23189" s="10"/>
      <c r="BQ23189" s="10"/>
      <c r="BR23189" s="10"/>
      <c r="BS23189" s="10"/>
      <c r="BT23189" s="10"/>
      <c r="BU23189" s="10"/>
    </row>
    <row r="23190" spans="68:73">
      <c r="BP23190" s="8"/>
      <c r="BQ23190" s="8"/>
      <c r="BR23190" s="8"/>
      <c r="BS23190" s="8"/>
      <c r="BT23190" s="8"/>
      <c r="BU23190" s="8"/>
    </row>
    <row r="23191" spans="68:73">
      <c r="BP23191" s="10"/>
      <c r="BQ23191" s="10"/>
      <c r="BR23191" s="10"/>
      <c r="BS23191" s="10"/>
      <c r="BT23191" s="10"/>
      <c r="BU23191" s="10"/>
    </row>
    <row r="23192" spans="68:73">
      <c r="BP23192" s="8"/>
      <c r="BQ23192" s="8"/>
      <c r="BR23192" s="8"/>
      <c r="BS23192" s="8"/>
      <c r="BT23192" s="8"/>
      <c r="BU23192" s="8"/>
    </row>
    <row r="23193" spans="68:73">
      <c r="BP23193" s="10"/>
      <c r="BQ23193" s="10"/>
      <c r="BR23193" s="10"/>
      <c r="BS23193" s="10"/>
      <c r="BT23193" s="10"/>
      <c r="BU23193" s="10"/>
    </row>
    <row r="23194" spans="68:73">
      <c r="BP23194" s="8"/>
      <c r="BQ23194" s="8"/>
      <c r="BR23194" s="8"/>
      <c r="BS23194" s="8"/>
      <c r="BT23194" s="8"/>
      <c r="BU23194" s="8"/>
    </row>
    <row r="23195" spans="68:73">
      <c r="BP23195" s="10"/>
      <c r="BQ23195" s="10"/>
      <c r="BR23195" s="10"/>
      <c r="BS23195" s="10"/>
      <c r="BT23195" s="10"/>
      <c r="BU23195" s="10"/>
    </row>
    <row r="23196" spans="68:73">
      <c r="BP23196" s="8"/>
      <c r="BQ23196" s="8"/>
      <c r="BR23196" s="8"/>
      <c r="BS23196" s="8"/>
      <c r="BT23196" s="8"/>
      <c r="BU23196" s="8"/>
    </row>
    <row r="23197" spans="68:73">
      <c r="BP23197" s="10"/>
      <c r="BQ23197" s="10"/>
      <c r="BR23197" s="10"/>
      <c r="BS23197" s="10"/>
      <c r="BT23197" s="10"/>
      <c r="BU23197" s="10"/>
    </row>
    <row r="23198" spans="68:73">
      <c r="BP23198" s="8"/>
      <c r="BQ23198" s="8"/>
      <c r="BR23198" s="8"/>
      <c r="BS23198" s="8"/>
      <c r="BT23198" s="8"/>
      <c r="BU23198" s="8"/>
    </row>
    <row r="23199" spans="68:73">
      <c r="BP23199" s="10"/>
      <c r="BQ23199" s="10"/>
      <c r="BR23199" s="10"/>
      <c r="BS23199" s="10"/>
      <c r="BT23199" s="10"/>
      <c r="BU23199" s="10"/>
    </row>
    <row r="23200" spans="68:73">
      <c r="BP23200" s="8"/>
      <c r="BQ23200" s="8"/>
      <c r="BR23200" s="8"/>
      <c r="BS23200" s="8"/>
      <c r="BT23200" s="8"/>
      <c r="BU23200" s="8"/>
    </row>
    <row r="23201" spans="68:73">
      <c r="BP23201" s="10"/>
      <c r="BQ23201" s="10"/>
      <c r="BR23201" s="10"/>
      <c r="BS23201" s="10"/>
      <c r="BT23201" s="10"/>
      <c r="BU23201" s="10"/>
    </row>
    <row r="23202" spans="68:73">
      <c r="BP23202" s="8"/>
      <c r="BQ23202" s="8"/>
      <c r="BR23202" s="8"/>
      <c r="BS23202" s="8"/>
      <c r="BT23202" s="8"/>
      <c r="BU23202" s="8"/>
    </row>
    <row r="23203" spans="68:73">
      <c r="BP23203" s="10"/>
      <c r="BQ23203" s="10"/>
      <c r="BR23203" s="10"/>
      <c r="BS23203" s="10"/>
      <c r="BT23203" s="10"/>
      <c r="BU23203" s="10"/>
    </row>
    <row r="23204" spans="68:73">
      <c r="BP23204" s="8"/>
      <c r="BQ23204" s="8"/>
      <c r="BR23204" s="8"/>
      <c r="BS23204" s="8"/>
      <c r="BT23204" s="8"/>
      <c r="BU23204" s="8"/>
    </row>
    <row r="23205" spans="68:73">
      <c r="BP23205" s="10"/>
      <c r="BQ23205" s="10"/>
      <c r="BR23205" s="10"/>
      <c r="BS23205" s="10"/>
      <c r="BT23205" s="10"/>
      <c r="BU23205" s="10"/>
    </row>
    <row r="23206" spans="68:73">
      <c r="BP23206" s="8"/>
      <c r="BQ23206" s="8"/>
      <c r="BR23206" s="8"/>
      <c r="BS23206" s="8"/>
      <c r="BT23206" s="8"/>
      <c r="BU23206" s="8"/>
    </row>
    <row r="23207" spans="68:73">
      <c r="BP23207" s="10"/>
      <c r="BQ23207" s="10"/>
      <c r="BR23207" s="10"/>
      <c r="BS23207" s="10"/>
      <c r="BT23207" s="10"/>
      <c r="BU23207" s="10"/>
    </row>
    <row r="23208" spans="68:73">
      <c r="BP23208" s="8"/>
      <c r="BQ23208" s="8"/>
      <c r="BR23208" s="8"/>
      <c r="BS23208" s="8"/>
      <c r="BT23208" s="8"/>
      <c r="BU23208" s="8"/>
    </row>
    <row r="23209" spans="68:73">
      <c r="BP23209" s="10"/>
      <c r="BQ23209" s="10"/>
      <c r="BR23209" s="10"/>
      <c r="BS23209" s="10"/>
      <c r="BT23209" s="10"/>
      <c r="BU23209" s="10"/>
    </row>
    <row r="23210" spans="68:73">
      <c r="BP23210" s="8"/>
      <c r="BQ23210" s="8"/>
      <c r="BR23210" s="8"/>
      <c r="BS23210" s="8"/>
      <c r="BT23210" s="8"/>
      <c r="BU23210" s="8"/>
    </row>
    <row r="23211" spans="68:73">
      <c r="BP23211" s="10"/>
      <c r="BQ23211" s="10"/>
      <c r="BR23211" s="10"/>
      <c r="BS23211" s="10"/>
      <c r="BT23211" s="10"/>
      <c r="BU23211" s="10"/>
    </row>
    <row r="23212" spans="68:73">
      <c r="BP23212" s="8"/>
      <c r="BQ23212" s="8"/>
      <c r="BR23212" s="8"/>
      <c r="BS23212" s="8"/>
      <c r="BT23212" s="8"/>
      <c r="BU23212" s="8"/>
    </row>
    <row r="23213" spans="68:73">
      <c r="BP23213" s="10"/>
      <c r="BQ23213" s="10"/>
      <c r="BR23213" s="10"/>
      <c r="BS23213" s="10"/>
      <c r="BT23213" s="10"/>
      <c r="BU23213" s="10"/>
    </row>
    <row r="23214" spans="68:73">
      <c r="BP23214" s="8"/>
      <c r="BQ23214" s="8"/>
      <c r="BR23214" s="8"/>
      <c r="BS23214" s="8"/>
      <c r="BT23214" s="8"/>
      <c r="BU23214" s="8"/>
    </row>
    <row r="23215" spans="68:73">
      <c r="BP23215" s="10"/>
      <c r="BQ23215" s="10"/>
      <c r="BR23215" s="10"/>
      <c r="BS23215" s="10"/>
      <c r="BT23215" s="10"/>
      <c r="BU23215" s="10"/>
    </row>
    <row r="23216" spans="68:73">
      <c r="BP23216" s="8"/>
      <c r="BQ23216" s="8"/>
      <c r="BR23216" s="8"/>
      <c r="BS23216" s="8"/>
      <c r="BT23216" s="8"/>
      <c r="BU23216" s="8"/>
    </row>
    <row r="23217" spans="68:73">
      <c r="BP23217" s="10"/>
      <c r="BQ23217" s="10"/>
      <c r="BR23217" s="10"/>
      <c r="BS23217" s="10"/>
      <c r="BT23217" s="10"/>
      <c r="BU23217" s="10"/>
    </row>
    <row r="23218" spans="68:73">
      <c r="BP23218" s="8"/>
      <c r="BQ23218" s="8"/>
      <c r="BR23218" s="8"/>
      <c r="BS23218" s="8"/>
      <c r="BT23218" s="8"/>
      <c r="BU23218" s="8"/>
    </row>
    <row r="23219" spans="68:73">
      <c r="BP23219" s="10"/>
      <c r="BQ23219" s="10"/>
      <c r="BR23219" s="10"/>
      <c r="BS23219" s="10"/>
      <c r="BT23219" s="10"/>
      <c r="BU23219" s="10"/>
    </row>
    <row r="23220" spans="68:73">
      <c r="BP23220" s="8"/>
      <c r="BQ23220" s="8"/>
      <c r="BR23220" s="8"/>
      <c r="BS23220" s="8"/>
      <c r="BT23220" s="8"/>
      <c r="BU23220" s="8"/>
    </row>
    <row r="23221" spans="68:73">
      <c r="BP23221" s="10"/>
      <c r="BQ23221" s="10"/>
      <c r="BR23221" s="10"/>
      <c r="BS23221" s="10"/>
      <c r="BT23221" s="10"/>
      <c r="BU23221" s="10"/>
    </row>
    <row r="23222" spans="68:73">
      <c r="BP23222" s="8"/>
      <c r="BQ23222" s="8"/>
      <c r="BR23222" s="8"/>
      <c r="BS23222" s="8"/>
      <c r="BT23222" s="8"/>
      <c r="BU23222" s="8"/>
    </row>
    <row r="23223" spans="68:73">
      <c r="BP23223" s="10"/>
      <c r="BQ23223" s="10"/>
      <c r="BR23223" s="10"/>
      <c r="BS23223" s="10"/>
      <c r="BT23223" s="10"/>
      <c r="BU23223" s="10"/>
    </row>
    <row r="23224" spans="68:73">
      <c r="BP23224" s="8"/>
      <c r="BQ23224" s="8"/>
      <c r="BR23224" s="8"/>
      <c r="BS23224" s="8"/>
      <c r="BT23224" s="8"/>
      <c r="BU23224" s="8"/>
    </row>
    <row r="23225" spans="68:73">
      <c r="BP23225" s="10"/>
      <c r="BQ23225" s="10"/>
      <c r="BR23225" s="10"/>
      <c r="BS23225" s="10"/>
      <c r="BT23225" s="10"/>
      <c r="BU23225" s="10"/>
    </row>
    <row r="23226" spans="68:73">
      <c r="BP23226" s="8"/>
      <c r="BQ23226" s="8"/>
      <c r="BR23226" s="8"/>
      <c r="BS23226" s="8"/>
      <c r="BT23226" s="8"/>
      <c r="BU23226" s="8"/>
    </row>
    <row r="23227" spans="68:73">
      <c r="BP23227" s="10"/>
      <c r="BQ23227" s="10"/>
      <c r="BR23227" s="10"/>
      <c r="BS23227" s="10"/>
      <c r="BT23227" s="10"/>
      <c r="BU23227" s="10"/>
    </row>
    <row r="23228" spans="68:73">
      <c r="BP23228" s="8"/>
      <c r="BQ23228" s="8"/>
      <c r="BR23228" s="8"/>
      <c r="BS23228" s="8"/>
      <c r="BT23228" s="8"/>
      <c r="BU23228" s="8"/>
    </row>
    <row r="23229" spans="68:73">
      <c r="BP23229" s="10"/>
      <c r="BQ23229" s="10"/>
      <c r="BR23229" s="10"/>
      <c r="BS23229" s="10"/>
      <c r="BT23229" s="10"/>
      <c r="BU23229" s="10"/>
    </row>
    <row r="23230" spans="68:73">
      <c r="BP23230" s="8"/>
      <c r="BQ23230" s="8"/>
      <c r="BR23230" s="8"/>
      <c r="BS23230" s="8"/>
      <c r="BT23230" s="8"/>
      <c r="BU23230" s="8"/>
    </row>
    <row r="23231" spans="68:73">
      <c r="BP23231" s="10"/>
      <c r="BQ23231" s="10"/>
      <c r="BR23231" s="10"/>
      <c r="BS23231" s="10"/>
      <c r="BT23231" s="10"/>
      <c r="BU23231" s="10"/>
    </row>
    <row r="23232" spans="68:73">
      <c r="BP23232" s="8"/>
      <c r="BQ23232" s="8"/>
      <c r="BR23232" s="8"/>
      <c r="BS23232" s="8"/>
      <c r="BT23232" s="8"/>
      <c r="BU23232" s="8"/>
    </row>
    <row r="23233" spans="68:73">
      <c r="BP23233" s="10"/>
      <c r="BQ23233" s="10"/>
      <c r="BR23233" s="10"/>
      <c r="BS23233" s="10"/>
      <c r="BT23233" s="10"/>
      <c r="BU23233" s="10"/>
    </row>
    <row r="23234" spans="68:73">
      <c r="BP23234" s="8"/>
      <c r="BQ23234" s="8"/>
      <c r="BR23234" s="8"/>
      <c r="BS23234" s="8"/>
      <c r="BT23234" s="8"/>
      <c r="BU23234" s="8"/>
    </row>
    <row r="23235" spans="68:73">
      <c r="BP23235" s="10"/>
      <c r="BQ23235" s="10"/>
      <c r="BR23235" s="10"/>
      <c r="BS23235" s="10"/>
      <c r="BT23235" s="10"/>
      <c r="BU23235" s="10"/>
    </row>
    <row r="23236" spans="68:73">
      <c r="BP23236" s="8"/>
      <c r="BQ23236" s="8"/>
      <c r="BR23236" s="8"/>
      <c r="BS23236" s="8"/>
      <c r="BT23236" s="8"/>
      <c r="BU23236" s="8"/>
    </row>
    <row r="23237" spans="68:73">
      <c r="BP23237" s="10"/>
      <c r="BQ23237" s="10"/>
      <c r="BR23237" s="10"/>
      <c r="BS23237" s="10"/>
      <c r="BT23237" s="10"/>
      <c r="BU23237" s="10"/>
    </row>
    <row r="23238" spans="68:73">
      <c r="BP23238" s="8"/>
      <c r="BQ23238" s="8"/>
      <c r="BR23238" s="8"/>
      <c r="BS23238" s="8"/>
      <c r="BT23238" s="8"/>
      <c r="BU23238" s="8"/>
    </row>
    <row r="23239" spans="68:73">
      <c r="BP23239" s="10"/>
      <c r="BQ23239" s="10"/>
      <c r="BR23239" s="10"/>
      <c r="BS23239" s="10"/>
      <c r="BT23239" s="10"/>
      <c r="BU23239" s="10"/>
    </row>
    <row r="23240" spans="68:73">
      <c r="BP23240" s="8"/>
      <c r="BQ23240" s="8"/>
      <c r="BR23240" s="8"/>
      <c r="BS23240" s="8"/>
      <c r="BT23240" s="8"/>
      <c r="BU23240" s="8"/>
    </row>
    <row r="23241" spans="68:73">
      <c r="BP23241" s="10"/>
      <c r="BQ23241" s="10"/>
      <c r="BR23241" s="10"/>
      <c r="BS23241" s="10"/>
      <c r="BT23241" s="10"/>
      <c r="BU23241" s="10"/>
    </row>
    <row r="23242" spans="68:73">
      <c r="BP23242" s="8"/>
      <c r="BQ23242" s="8"/>
      <c r="BR23242" s="8"/>
      <c r="BS23242" s="8"/>
      <c r="BT23242" s="8"/>
      <c r="BU23242" s="8"/>
    </row>
    <row r="23243" spans="68:73">
      <c r="BP23243" s="10"/>
      <c r="BQ23243" s="10"/>
      <c r="BR23243" s="10"/>
      <c r="BS23243" s="10"/>
      <c r="BT23243" s="10"/>
      <c r="BU23243" s="10"/>
    </row>
    <row r="23244" spans="68:73">
      <c r="BP23244" s="8"/>
      <c r="BQ23244" s="8"/>
      <c r="BR23244" s="8"/>
      <c r="BS23244" s="8"/>
      <c r="BT23244" s="8"/>
      <c r="BU23244" s="8"/>
    </row>
    <row r="23245" spans="68:73">
      <c r="BP23245" s="10"/>
      <c r="BQ23245" s="10"/>
      <c r="BR23245" s="10"/>
      <c r="BS23245" s="10"/>
      <c r="BT23245" s="10"/>
      <c r="BU23245" s="10"/>
    </row>
    <row r="23246" spans="68:73">
      <c r="BP23246" s="8"/>
      <c r="BQ23246" s="8"/>
      <c r="BR23246" s="8"/>
      <c r="BS23246" s="8"/>
      <c r="BT23246" s="8"/>
      <c r="BU23246" s="8"/>
    </row>
    <row r="23247" spans="68:73">
      <c r="BP23247" s="10"/>
      <c r="BQ23247" s="10"/>
      <c r="BR23247" s="10"/>
      <c r="BS23247" s="10"/>
      <c r="BT23247" s="10"/>
      <c r="BU23247" s="10"/>
    </row>
    <row r="23248" spans="68:73">
      <c r="BP23248" s="8"/>
      <c r="BQ23248" s="8"/>
      <c r="BR23248" s="8"/>
      <c r="BS23248" s="8"/>
      <c r="BT23248" s="8"/>
      <c r="BU23248" s="8"/>
    </row>
    <row r="23249" spans="68:73">
      <c r="BP23249" s="10"/>
      <c r="BQ23249" s="10"/>
      <c r="BR23249" s="10"/>
      <c r="BS23249" s="10"/>
      <c r="BT23249" s="10"/>
      <c r="BU23249" s="10"/>
    </row>
    <row r="23250" spans="68:73">
      <c r="BP23250" s="8"/>
      <c r="BQ23250" s="8"/>
      <c r="BR23250" s="8"/>
      <c r="BS23250" s="8"/>
      <c r="BT23250" s="8"/>
      <c r="BU23250" s="8"/>
    </row>
    <row r="23251" spans="68:73">
      <c r="BP23251" s="10"/>
      <c r="BQ23251" s="10"/>
      <c r="BR23251" s="10"/>
      <c r="BS23251" s="10"/>
      <c r="BT23251" s="10"/>
      <c r="BU23251" s="10"/>
    </row>
    <row r="23252" spans="68:73">
      <c r="BP23252" s="8"/>
      <c r="BQ23252" s="8"/>
      <c r="BR23252" s="8"/>
      <c r="BS23252" s="8"/>
      <c r="BT23252" s="8"/>
      <c r="BU23252" s="8"/>
    </row>
    <row r="23253" spans="68:73">
      <c r="BP23253" s="10"/>
      <c r="BQ23253" s="10"/>
      <c r="BR23253" s="10"/>
      <c r="BS23253" s="10"/>
      <c r="BT23253" s="10"/>
      <c r="BU23253" s="10"/>
    </row>
    <row r="23254" spans="68:73">
      <c r="BP23254" s="8"/>
      <c r="BQ23254" s="8"/>
      <c r="BR23254" s="8"/>
      <c r="BS23254" s="8"/>
      <c r="BT23254" s="8"/>
      <c r="BU23254" s="8"/>
    </row>
    <row r="23255" spans="68:73">
      <c r="BP23255" s="10"/>
      <c r="BQ23255" s="10"/>
      <c r="BR23255" s="10"/>
      <c r="BS23255" s="10"/>
      <c r="BT23255" s="10"/>
      <c r="BU23255" s="10"/>
    </row>
    <row r="23256" spans="68:73">
      <c r="BP23256" s="8"/>
      <c r="BQ23256" s="8"/>
      <c r="BR23256" s="8"/>
      <c r="BS23256" s="8"/>
      <c r="BT23256" s="8"/>
      <c r="BU23256" s="8"/>
    </row>
    <row r="23257" spans="68:73">
      <c r="BP23257" s="10"/>
      <c r="BQ23257" s="10"/>
      <c r="BR23257" s="10"/>
      <c r="BS23257" s="10"/>
      <c r="BT23257" s="10"/>
      <c r="BU23257" s="10"/>
    </row>
    <row r="23258" spans="68:73">
      <c r="BP23258" s="8"/>
      <c r="BQ23258" s="8"/>
      <c r="BR23258" s="8"/>
      <c r="BS23258" s="8"/>
      <c r="BT23258" s="8"/>
      <c r="BU23258" s="8"/>
    </row>
    <row r="23259" spans="68:73">
      <c r="BP23259" s="10"/>
      <c r="BQ23259" s="10"/>
      <c r="BR23259" s="10"/>
      <c r="BS23259" s="10"/>
      <c r="BT23259" s="10"/>
      <c r="BU23259" s="10"/>
    </row>
    <row r="23260" spans="68:73">
      <c r="BP23260" s="8"/>
      <c r="BQ23260" s="8"/>
      <c r="BR23260" s="8"/>
      <c r="BS23260" s="8"/>
      <c r="BT23260" s="8"/>
      <c r="BU23260" s="8"/>
    </row>
    <row r="23261" spans="68:73">
      <c r="BP23261" s="10"/>
      <c r="BQ23261" s="10"/>
      <c r="BR23261" s="10"/>
      <c r="BS23261" s="10"/>
      <c r="BT23261" s="10"/>
      <c r="BU23261" s="10"/>
    </row>
    <row r="23262" spans="68:73">
      <c r="BP23262" s="8"/>
      <c r="BQ23262" s="8"/>
      <c r="BR23262" s="8"/>
      <c r="BS23262" s="8"/>
      <c r="BT23262" s="8"/>
      <c r="BU23262" s="8"/>
    </row>
    <row r="23263" spans="68:73">
      <c r="BP23263" s="10"/>
      <c r="BQ23263" s="10"/>
      <c r="BR23263" s="10"/>
      <c r="BS23263" s="10"/>
      <c r="BT23263" s="10"/>
      <c r="BU23263" s="10"/>
    </row>
    <row r="23264" spans="68:73">
      <c r="BP23264" s="8"/>
      <c r="BQ23264" s="8"/>
      <c r="BR23264" s="8"/>
      <c r="BS23264" s="8"/>
      <c r="BT23264" s="8"/>
      <c r="BU23264" s="8"/>
    </row>
    <row r="23265" spans="68:73">
      <c r="BP23265" s="10"/>
      <c r="BQ23265" s="10"/>
      <c r="BR23265" s="10"/>
      <c r="BS23265" s="10"/>
      <c r="BT23265" s="10"/>
      <c r="BU23265" s="10"/>
    </row>
    <row r="23266" spans="68:73">
      <c r="BP23266" s="8"/>
      <c r="BQ23266" s="8"/>
      <c r="BR23266" s="8"/>
      <c r="BS23266" s="8"/>
      <c r="BT23266" s="8"/>
      <c r="BU23266" s="8"/>
    </row>
    <row r="23267" spans="68:73">
      <c r="BP23267" s="10"/>
      <c r="BQ23267" s="10"/>
      <c r="BR23267" s="10"/>
      <c r="BS23267" s="10"/>
      <c r="BT23267" s="10"/>
      <c r="BU23267" s="10"/>
    </row>
    <row r="23268" spans="68:73">
      <c r="BP23268" s="8"/>
      <c r="BQ23268" s="8"/>
      <c r="BR23268" s="8"/>
      <c r="BS23268" s="8"/>
      <c r="BT23268" s="8"/>
      <c r="BU23268" s="8"/>
    </row>
    <row r="23269" spans="68:73">
      <c r="BP23269" s="10"/>
      <c r="BQ23269" s="10"/>
      <c r="BR23269" s="10"/>
      <c r="BS23269" s="10"/>
      <c r="BT23269" s="10"/>
      <c r="BU23269" s="10"/>
    </row>
    <row r="23270" spans="68:73">
      <c r="BP23270" s="8"/>
      <c r="BQ23270" s="8"/>
      <c r="BR23270" s="8"/>
      <c r="BS23270" s="8"/>
      <c r="BT23270" s="8"/>
      <c r="BU23270" s="8"/>
    </row>
    <row r="23271" spans="68:73">
      <c r="BP23271" s="10"/>
      <c r="BQ23271" s="10"/>
      <c r="BR23271" s="10"/>
      <c r="BS23271" s="10"/>
      <c r="BT23271" s="10"/>
      <c r="BU23271" s="10"/>
    </row>
    <row r="23272" spans="68:73">
      <c r="BP23272" s="8"/>
      <c r="BQ23272" s="8"/>
      <c r="BR23272" s="8"/>
      <c r="BS23272" s="8"/>
      <c r="BT23272" s="8"/>
      <c r="BU23272" s="8"/>
    </row>
    <row r="23273" spans="68:73">
      <c r="BP23273" s="10"/>
      <c r="BQ23273" s="10"/>
      <c r="BR23273" s="10"/>
      <c r="BS23273" s="10"/>
      <c r="BT23273" s="10"/>
      <c r="BU23273" s="10"/>
    </row>
    <row r="23274" spans="68:73">
      <c r="BP23274" s="8"/>
      <c r="BQ23274" s="8"/>
      <c r="BR23274" s="8"/>
      <c r="BS23274" s="8"/>
      <c r="BT23274" s="8"/>
      <c r="BU23274" s="8"/>
    </row>
    <row r="23275" spans="68:73">
      <c r="BP23275" s="10"/>
      <c r="BQ23275" s="10"/>
      <c r="BR23275" s="10"/>
      <c r="BS23275" s="10"/>
      <c r="BT23275" s="10"/>
      <c r="BU23275" s="10"/>
    </row>
    <row r="23276" spans="68:73">
      <c r="BP23276" s="8"/>
      <c r="BQ23276" s="8"/>
      <c r="BR23276" s="8"/>
      <c r="BS23276" s="8"/>
      <c r="BT23276" s="8"/>
      <c r="BU23276" s="8"/>
    </row>
    <row r="23277" spans="68:73">
      <c r="BP23277" s="10"/>
      <c r="BQ23277" s="10"/>
      <c r="BR23277" s="10"/>
      <c r="BS23277" s="10"/>
      <c r="BT23277" s="10"/>
      <c r="BU23277" s="10"/>
    </row>
    <row r="23278" spans="68:73">
      <c r="BP23278" s="8"/>
      <c r="BQ23278" s="8"/>
      <c r="BR23278" s="8"/>
      <c r="BS23278" s="8"/>
      <c r="BT23278" s="8"/>
      <c r="BU23278" s="8"/>
    </row>
    <row r="23279" spans="68:73">
      <c r="BP23279" s="10"/>
      <c r="BQ23279" s="10"/>
      <c r="BR23279" s="10"/>
      <c r="BS23279" s="10"/>
      <c r="BT23279" s="10"/>
      <c r="BU23279" s="10"/>
    </row>
    <row r="23280" spans="68:73">
      <c r="BP23280" s="8"/>
      <c r="BQ23280" s="8"/>
      <c r="BR23280" s="8"/>
      <c r="BS23280" s="8"/>
      <c r="BT23280" s="8"/>
      <c r="BU23280" s="8"/>
    </row>
    <row r="23281" spans="68:73">
      <c r="BP23281" s="10"/>
      <c r="BQ23281" s="10"/>
      <c r="BR23281" s="10"/>
      <c r="BS23281" s="10"/>
      <c r="BT23281" s="10"/>
      <c r="BU23281" s="10"/>
    </row>
    <row r="23282" spans="68:73">
      <c r="BP23282" s="8"/>
      <c r="BQ23282" s="8"/>
      <c r="BR23282" s="8"/>
      <c r="BS23282" s="8"/>
      <c r="BT23282" s="8"/>
      <c r="BU23282" s="8"/>
    </row>
    <row r="23283" spans="68:73">
      <c r="BP23283" s="10"/>
      <c r="BQ23283" s="10"/>
      <c r="BR23283" s="10"/>
      <c r="BS23283" s="10"/>
      <c r="BT23283" s="10"/>
      <c r="BU23283" s="10"/>
    </row>
    <row r="23284" spans="68:73">
      <c r="BP23284" s="8"/>
      <c r="BQ23284" s="8"/>
      <c r="BR23284" s="8"/>
      <c r="BS23284" s="8"/>
      <c r="BT23284" s="8"/>
      <c r="BU23284" s="8"/>
    </row>
    <row r="23285" spans="68:73">
      <c r="BP23285" s="10"/>
      <c r="BQ23285" s="10"/>
      <c r="BR23285" s="10"/>
      <c r="BS23285" s="10"/>
      <c r="BT23285" s="10"/>
      <c r="BU23285" s="10"/>
    </row>
    <row r="23286" spans="68:73">
      <c r="BP23286" s="8"/>
      <c r="BQ23286" s="8"/>
      <c r="BR23286" s="8"/>
      <c r="BS23286" s="8"/>
      <c r="BT23286" s="8"/>
      <c r="BU23286" s="8"/>
    </row>
    <row r="23287" spans="68:73">
      <c r="BP23287" s="10"/>
      <c r="BQ23287" s="10"/>
      <c r="BR23287" s="10"/>
      <c r="BS23287" s="10"/>
      <c r="BT23287" s="10"/>
      <c r="BU23287" s="10"/>
    </row>
    <row r="23288" spans="68:73">
      <c r="BP23288" s="8"/>
      <c r="BQ23288" s="8"/>
      <c r="BR23288" s="8"/>
      <c r="BS23288" s="8"/>
      <c r="BT23288" s="8"/>
      <c r="BU23288" s="8"/>
    </row>
    <row r="23289" spans="68:73">
      <c r="BP23289" s="10"/>
      <c r="BQ23289" s="10"/>
      <c r="BR23289" s="10"/>
      <c r="BS23289" s="10"/>
      <c r="BT23289" s="10"/>
      <c r="BU23289" s="10"/>
    </row>
    <row r="23290" spans="68:73">
      <c r="BP23290" s="8"/>
      <c r="BQ23290" s="8"/>
      <c r="BR23290" s="8"/>
      <c r="BS23290" s="8"/>
      <c r="BT23290" s="8"/>
      <c r="BU23290" s="8"/>
    </row>
    <row r="23291" spans="68:73">
      <c r="BP23291" s="10"/>
      <c r="BQ23291" s="10"/>
      <c r="BR23291" s="10"/>
      <c r="BS23291" s="10"/>
      <c r="BT23291" s="10"/>
      <c r="BU23291" s="10"/>
    </row>
    <row r="23292" spans="68:73">
      <c r="BP23292" s="8"/>
      <c r="BQ23292" s="8"/>
      <c r="BR23292" s="8"/>
      <c r="BS23292" s="8"/>
      <c r="BT23292" s="8"/>
      <c r="BU23292" s="8"/>
    </row>
    <row r="23293" spans="68:73">
      <c r="BP23293" s="10"/>
      <c r="BQ23293" s="10"/>
      <c r="BR23293" s="10"/>
      <c r="BS23293" s="10"/>
      <c r="BT23293" s="10"/>
      <c r="BU23293" s="10"/>
    </row>
    <row r="23294" spans="68:73">
      <c r="BP23294" s="8"/>
      <c r="BQ23294" s="8"/>
      <c r="BR23294" s="8"/>
      <c r="BS23294" s="8"/>
      <c r="BT23294" s="8"/>
      <c r="BU23294" s="8"/>
    </row>
    <row r="23295" spans="68:73">
      <c r="BP23295" s="10"/>
      <c r="BQ23295" s="10"/>
      <c r="BR23295" s="10"/>
      <c r="BS23295" s="10"/>
      <c r="BT23295" s="10"/>
      <c r="BU23295" s="10"/>
    </row>
    <row r="23296" spans="68:73">
      <c r="BP23296" s="8"/>
      <c r="BQ23296" s="8"/>
      <c r="BR23296" s="8"/>
      <c r="BS23296" s="8"/>
      <c r="BT23296" s="8"/>
      <c r="BU23296" s="8"/>
    </row>
    <row r="23297" spans="68:73">
      <c r="BP23297" s="10"/>
      <c r="BQ23297" s="10"/>
      <c r="BR23297" s="10"/>
      <c r="BS23297" s="10"/>
      <c r="BT23297" s="10"/>
      <c r="BU23297" s="10"/>
    </row>
    <row r="23298" spans="68:73">
      <c r="BP23298" s="8"/>
      <c r="BQ23298" s="8"/>
      <c r="BR23298" s="8"/>
      <c r="BS23298" s="8"/>
      <c r="BT23298" s="8"/>
      <c r="BU23298" s="8"/>
    </row>
    <row r="23299" spans="68:73">
      <c r="BP23299" s="10"/>
      <c r="BQ23299" s="10"/>
      <c r="BR23299" s="10"/>
      <c r="BS23299" s="10"/>
      <c r="BT23299" s="10"/>
      <c r="BU23299" s="10"/>
    </row>
    <row r="23300" spans="68:73">
      <c r="BP23300" s="8"/>
      <c r="BQ23300" s="8"/>
      <c r="BR23300" s="8"/>
      <c r="BS23300" s="8"/>
      <c r="BT23300" s="8"/>
      <c r="BU23300" s="8"/>
    </row>
    <row r="23301" spans="68:73">
      <c r="BP23301" s="10"/>
      <c r="BQ23301" s="10"/>
      <c r="BR23301" s="10"/>
      <c r="BS23301" s="10"/>
      <c r="BT23301" s="10"/>
      <c r="BU23301" s="10"/>
    </row>
    <row r="23302" spans="68:73">
      <c r="BP23302" s="8"/>
      <c r="BQ23302" s="8"/>
      <c r="BR23302" s="8"/>
      <c r="BS23302" s="8"/>
      <c r="BT23302" s="8"/>
      <c r="BU23302" s="8"/>
    </row>
    <row r="23303" spans="68:73">
      <c r="BP23303" s="10"/>
      <c r="BQ23303" s="10"/>
      <c r="BR23303" s="10"/>
      <c r="BS23303" s="10"/>
      <c r="BT23303" s="10"/>
      <c r="BU23303" s="10"/>
    </row>
    <row r="23304" spans="68:73">
      <c r="BP23304" s="8"/>
      <c r="BQ23304" s="8"/>
      <c r="BR23304" s="8"/>
      <c r="BS23304" s="8"/>
      <c r="BT23304" s="8"/>
      <c r="BU23304" s="8"/>
    </row>
    <row r="23305" spans="68:73">
      <c r="BP23305" s="10"/>
      <c r="BQ23305" s="10"/>
      <c r="BR23305" s="10"/>
      <c r="BS23305" s="10"/>
      <c r="BT23305" s="10"/>
      <c r="BU23305" s="10"/>
    </row>
    <row r="23306" spans="68:73">
      <c r="BP23306" s="8"/>
      <c r="BQ23306" s="8"/>
      <c r="BR23306" s="8"/>
      <c r="BS23306" s="8"/>
      <c r="BT23306" s="8"/>
      <c r="BU23306" s="8"/>
    </row>
    <row r="23307" spans="68:73">
      <c r="BP23307" s="10"/>
      <c r="BQ23307" s="10"/>
      <c r="BR23307" s="10"/>
      <c r="BS23307" s="10"/>
      <c r="BT23307" s="10"/>
      <c r="BU23307" s="10"/>
    </row>
    <row r="23308" spans="68:73">
      <c r="BP23308" s="8"/>
      <c r="BQ23308" s="8"/>
      <c r="BR23308" s="8"/>
      <c r="BS23308" s="8"/>
      <c r="BT23308" s="8"/>
      <c r="BU23308" s="8"/>
    </row>
    <row r="23309" spans="68:73">
      <c r="BP23309" s="10"/>
      <c r="BQ23309" s="10"/>
      <c r="BR23309" s="10"/>
      <c r="BS23309" s="10"/>
      <c r="BT23309" s="10"/>
      <c r="BU23309" s="10"/>
    </row>
    <row r="23310" spans="68:73">
      <c r="BP23310" s="8"/>
      <c r="BQ23310" s="8"/>
      <c r="BR23310" s="8"/>
      <c r="BS23310" s="8"/>
      <c r="BT23310" s="8"/>
      <c r="BU23310" s="8"/>
    </row>
    <row r="23311" spans="68:73">
      <c r="BP23311" s="10"/>
      <c r="BQ23311" s="10"/>
      <c r="BR23311" s="10"/>
      <c r="BS23311" s="10"/>
      <c r="BT23311" s="10"/>
      <c r="BU23311" s="10"/>
    </row>
    <row r="23312" spans="68:73">
      <c r="BP23312" s="8"/>
      <c r="BQ23312" s="8"/>
      <c r="BR23312" s="8"/>
      <c r="BS23312" s="8"/>
      <c r="BT23312" s="8"/>
      <c r="BU23312" s="8"/>
    </row>
    <row r="23313" spans="68:73">
      <c r="BP23313" s="10"/>
      <c r="BQ23313" s="10"/>
      <c r="BR23313" s="10"/>
      <c r="BS23313" s="10"/>
      <c r="BT23313" s="10"/>
      <c r="BU23313" s="10"/>
    </row>
    <row r="23314" spans="68:73">
      <c r="BP23314" s="8"/>
      <c r="BQ23314" s="8"/>
      <c r="BR23314" s="8"/>
      <c r="BS23314" s="8"/>
      <c r="BT23314" s="8"/>
      <c r="BU23314" s="8"/>
    </row>
    <row r="23315" spans="68:73">
      <c r="BP23315" s="10"/>
      <c r="BQ23315" s="10"/>
      <c r="BR23315" s="10"/>
      <c r="BS23315" s="10"/>
      <c r="BT23315" s="10"/>
      <c r="BU23315" s="10"/>
    </row>
    <row r="23316" spans="68:73">
      <c r="BP23316" s="8"/>
      <c r="BQ23316" s="8"/>
      <c r="BR23316" s="8"/>
      <c r="BS23316" s="8"/>
      <c r="BT23316" s="8"/>
      <c r="BU23316" s="8"/>
    </row>
    <row r="23317" spans="68:73">
      <c r="BP23317" s="10"/>
      <c r="BQ23317" s="10"/>
      <c r="BR23317" s="10"/>
      <c r="BS23317" s="10"/>
      <c r="BT23317" s="10"/>
      <c r="BU23317" s="10"/>
    </row>
    <row r="23318" spans="68:73">
      <c r="BP23318" s="8"/>
      <c r="BQ23318" s="8"/>
      <c r="BR23318" s="8"/>
      <c r="BS23318" s="8"/>
      <c r="BT23318" s="8"/>
      <c r="BU23318" s="8"/>
    </row>
    <row r="23319" spans="68:73">
      <c r="BP23319" s="10"/>
      <c r="BQ23319" s="10"/>
      <c r="BR23319" s="10"/>
      <c r="BS23319" s="10"/>
      <c r="BT23319" s="10"/>
      <c r="BU23319" s="10"/>
    </row>
    <row r="23320" spans="68:73">
      <c r="BP23320" s="8"/>
      <c r="BQ23320" s="8"/>
      <c r="BR23320" s="8"/>
      <c r="BS23320" s="8"/>
      <c r="BT23320" s="8"/>
      <c r="BU23320" s="8"/>
    </row>
    <row r="23321" spans="68:73">
      <c r="BP23321" s="10"/>
      <c r="BQ23321" s="10"/>
      <c r="BR23321" s="10"/>
      <c r="BS23321" s="10"/>
      <c r="BT23321" s="10"/>
      <c r="BU23321" s="10"/>
    </row>
    <row r="23322" spans="68:73">
      <c r="BP23322" s="8"/>
      <c r="BQ23322" s="8"/>
      <c r="BR23322" s="8"/>
      <c r="BS23322" s="8"/>
      <c r="BT23322" s="8"/>
      <c r="BU23322" s="8"/>
    </row>
    <row r="23323" spans="68:73">
      <c r="BP23323" s="10"/>
      <c r="BQ23323" s="10"/>
      <c r="BR23323" s="10"/>
      <c r="BS23323" s="10"/>
      <c r="BT23323" s="10"/>
      <c r="BU23323" s="10"/>
    </row>
    <row r="23324" spans="68:73">
      <c r="BP23324" s="8"/>
      <c r="BQ23324" s="8"/>
      <c r="BR23324" s="8"/>
      <c r="BS23324" s="8"/>
      <c r="BT23324" s="8"/>
      <c r="BU23324" s="8"/>
    </row>
    <row r="23325" spans="68:73">
      <c r="BP23325" s="10"/>
      <c r="BQ23325" s="10"/>
      <c r="BR23325" s="10"/>
      <c r="BS23325" s="10"/>
      <c r="BT23325" s="10"/>
      <c r="BU23325" s="10"/>
    </row>
    <row r="23326" spans="68:73">
      <c r="BP23326" s="8"/>
      <c r="BQ23326" s="8"/>
      <c r="BR23326" s="8"/>
      <c r="BS23326" s="8"/>
      <c r="BT23326" s="8"/>
      <c r="BU23326" s="8"/>
    </row>
    <row r="23327" spans="68:73">
      <c r="BP23327" s="10"/>
      <c r="BQ23327" s="10"/>
      <c r="BR23327" s="10"/>
      <c r="BS23327" s="10"/>
      <c r="BT23327" s="10"/>
      <c r="BU23327" s="10"/>
    </row>
    <row r="23328" spans="68:73">
      <c r="BP23328" s="8"/>
      <c r="BQ23328" s="8"/>
      <c r="BR23328" s="8"/>
      <c r="BS23328" s="8"/>
      <c r="BT23328" s="8"/>
      <c r="BU23328" s="8"/>
    </row>
    <row r="23329" spans="68:73">
      <c r="BP23329" s="10"/>
      <c r="BQ23329" s="10"/>
      <c r="BR23329" s="10"/>
      <c r="BS23329" s="10"/>
      <c r="BT23329" s="10"/>
      <c r="BU23329" s="10"/>
    </row>
    <row r="23330" spans="68:73">
      <c r="BP23330" s="8"/>
      <c r="BQ23330" s="8"/>
      <c r="BR23330" s="8"/>
      <c r="BS23330" s="8"/>
      <c r="BT23330" s="8"/>
      <c r="BU23330" s="8"/>
    </row>
    <row r="23331" spans="68:73">
      <c r="BP23331" s="10"/>
      <c r="BQ23331" s="10"/>
      <c r="BR23331" s="10"/>
      <c r="BS23331" s="10"/>
      <c r="BT23331" s="10"/>
      <c r="BU23331" s="10"/>
    </row>
    <row r="23332" spans="68:73">
      <c r="BP23332" s="8"/>
      <c r="BQ23332" s="8"/>
      <c r="BR23332" s="8"/>
      <c r="BS23332" s="8"/>
      <c r="BT23332" s="8"/>
      <c r="BU23332" s="8"/>
    </row>
    <row r="23333" spans="68:73">
      <c r="BP23333" s="10"/>
      <c r="BQ23333" s="10"/>
      <c r="BR23333" s="10"/>
      <c r="BS23333" s="10"/>
      <c r="BT23333" s="10"/>
      <c r="BU23333" s="10"/>
    </row>
    <row r="23334" spans="68:73">
      <c r="BP23334" s="8"/>
      <c r="BQ23334" s="8"/>
      <c r="BR23334" s="8"/>
      <c r="BS23334" s="8"/>
      <c r="BT23334" s="8"/>
      <c r="BU23334" s="8"/>
    </row>
    <row r="23335" spans="68:73">
      <c r="BP23335" s="10"/>
      <c r="BQ23335" s="10"/>
      <c r="BR23335" s="10"/>
      <c r="BS23335" s="10"/>
      <c r="BT23335" s="10"/>
      <c r="BU23335" s="10"/>
    </row>
    <row r="23336" spans="68:73">
      <c r="BP23336" s="8"/>
      <c r="BQ23336" s="8"/>
      <c r="BR23336" s="8"/>
      <c r="BS23336" s="8"/>
      <c r="BT23336" s="8"/>
      <c r="BU23336" s="8"/>
    </row>
    <row r="23337" spans="68:73">
      <c r="BP23337" s="10"/>
      <c r="BQ23337" s="10"/>
      <c r="BR23337" s="10"/>
      <c r="BS23337" s="10"/>
      <c r="BT23337" s="10"/>
      <c r="BU23337" s="10"/>
    </row>
    <row r="23338" spans="68:73">
      <c r="BP23338" s="8"/>
      <c r="BQ23338" s="8"/>
      <c r="BR23338" s="8"/>
      <c r="BS23338" s="8"/>
      <c r="BT23338" s="8"/>
      <c r="BU23338" s="8"/>
    </row>
    <row r="23339" spans="68:73">
      <c r="BP23339" s="10"/>
      <c r="BQ23339" s="10"/>
      <c r="BR23339" s="10"/>
      <c r="BS23339" s="10"/>
      <c r="BT23339" s="10"/>
      <c r="BU23339" s="10"/>
    </row>
    <row r="23340" spans="68:73">
      <c r="BP23340" s="8"/>
      <c r="BQ23340" s="8"/>
      <c r="BR23340" s="8"/>
      <c r="BS23340" s="8"/>
      <c r="BT23340" s="8"/>
      <c r="BU23340" s="8"/>
    </row>
    <row r="23341" spans="68:73">
      <c r="BP23341" s="10"/>
      <c r="BQ23341" s="10"/>
      <c r="BR23341" s="10"/>
      <c r="BS23341" s="10"/>
      <c r="BT23341" s="10"/>
      <c r="BU23341" s="10"/>
    </row>
    <row r="23342" spans="68:73">
      <c r="BP23342" s="8"/>
      <c r="BQ23342" s="8"/>
      <c r="BR23342" s="8"/>
      <c r="BS23342" s="8"/>
      <c r="BT23342" s="8"/>
      <c r="BU23342" s="8"/>
    </row>
    <row r="23343" spans="68:73">
      <c r="BP23343" s="10"/>
      <c r="BQ23343" s="10"/>
      <c r="BR23343" s="10"/>
      <c r="BS23343" s="10"/>
      <c r="BT23343" s="10"/>
      <c r="BU23343" s="10"/>
    </row>
    <row r="23344" spans="68:73">
      <c r="BP23344" s="8"/>
      <c r="BQ23344" s="8"/>
      <c r="BR23344" s="8"/>
      <c r="BS23344" s="8"/>
      <c r="BT23344" s="8"/>
      <c r="BU23344" s="8"/>
    </row>
    <row r="23345" spans="68:73">
      <c r="BP23345" s="10"/>
      <c r="BQ23345" s="10"/>
      <c r="BR23345" s="10"/>
      <c r="BS23345" s="10"/>
      <c r="BT23345" s="10"/>
      <c r="BU23345" s="10"/>
    </row>
    <row r="23346" spans="68:73">
      <c r="BP23346" s="8"/>
      <c r="BQ23346" s="8"/>
      <c r="BR23346" s="8"/>
      <c r="BS23346" s="8"/>
      <c r="BT23346" s="8"/>
      <c r="BU23346" s="8"/>
    </row>
    <row r="23347" spans="68:73">
      <c r="BP23347" s="10"/>
      <c r="BQ23347" s="10"/>
      <c r="BR23347" s="10"/>
      <c r="BS23347" s="10"/>
      <c r="BT23347" s="10"/>
      <c r="BU23347" s="10"/>
    </row>
    <row r="23348" spans="68:73">
      <c r="BP23348" s="8"/>
      <c r="BQ23348" s="8"/>
      <c r="BR23348" s="8"/>
      <c r="BS23348" s="8"/>
      <c r="BT23348" s="8"/>
      <c r="BU23348" s="8"/>
    </row>
    <row r="23349" spans="68:73">
      <c r="BP23349" s="10"/>
      <c r="BQ23349" s="10"/>
      <c r="BR23349" s="10"/>
      <c r="BS23349" s="10"/>
      <c r="BT23349" s="10"/>
      <c r="BU23349" s="10"/>
    </row>
    <row r="23350" spans="68:73">
      <c r="BP23350" s="8"/>
      <c r="BQ23350" s="8"/>
      <c r="BR23350" s="8"/>
      <c r="BS23350" s="8"/>
      <c r="BT23350" s="8"/>
      <c r="BU23350" s="8"/>
    </row>
    <row r="23351" spans="68:73">
      <c r="BP23351" s="10"/>
      <c r="BQ23351" s="10"/>
      <c r="BR23351" s="10"/>
      <c r="BS23351" s="10"/>
      <c r="BT23351" s="10"/>
      <c r="BU23351" s="10"/>
    </row>
    <row r="23352" spans="68:73">
      <c r="BP23352" s="8"/>
      <c r="BQ23352" s="8"/>
      <c r="BR23352" s="8"/>
      <c r="BS23352" s="8"/>
      <c r="BT23352" s="8"/>
      <c r="BU23352" s="8"/>
    </row>
    <row r="23353" spans="68:73">
      <c r="BP23353" s="10"/>
      <c r="BQ23353" s="10"/>
      <c r="BR23353" s="10"/>
      <c r="BS23353" s="10"/>
      <c r="BT23353" s="10"/>
      <c r="BU23353" s="10"/>
    </row>
    <row r="23354" spans="68:73">
      <c r="BP23354" s="8"/>
      <c r="BQ23354" s="8"/>
      <c r="BR23354" s="8"/>
      <c r="BS23354" s="8"/>
      <c r="BT23354" s="8"/>
      <c r="BU23354" s="8"/>
    </row>
    <row r="23355" spans="68:73">
      <c r="BP23355" s="10"/>
      <c r="BQ23355" s="10"/>
      <c r="BR23355" s="10"/>
      <c r="BS23355" s="10"/>
      <c r="BT23355" s="10"/>
      <c r="BU23355" s="10"/>
    </row>
    <row r="23356" spans="68:73">
      <c r="BP23356" s="8"/>
      <c r="BQ23356" s="8"/>
      <c r="BR23356" s="8"/>
      <c r="BS23356" s="8"/>
      <c r="BT23356" s="8"/>
      <c r="BU23356" s="8"/>
    </row>
    <row r="23357" spans="68:73">
      <c r="BP23357" s="10"/>
      <c r="BQ23357" s="10"/>
      <c r="BR23357" s="10"/>
      <c r="BS23357" s="10"/>
      <c r="BT23357" s="10"/>
      <c r="BU23357" s="10"/>
    </row>
    <row r="23358" spans="68:73">
      <c r="BP23358" s="8"/>
      <c r="BQ23358" s="8"/>
      <c r="BR23358" s="8"/>
      <c r="BS23358" s="8"/>
      <c r="BT23358" s="8"/>
      <c r="BU23358" s="8"/>
    </row>
    <row r="23359" spans="68:73">
      <c r="BP23359" s="10"/>
      <c r="BQ23359" s="10"/>
      <c r="BR23359" s="10"/>
      <c r="BS23359" s="10"/>
      <c r="BT23359" s="10"/>
      <c r="BU23359" s="10"/>
    </row>
    <row r="23360" spans="68:73">
      <c r="BP23360" s="8"/>
      <c r="BQ23360" s="8"/>
      <c r="BR23360" s="8"/>
      <c r="BS23360" s="8"/>
      <c r="BT23360" s="8"/>
      <c r="BU23360" s="8"/>
    </row>
    <row r="23361" spans="68:73">
      <c r="BP23361" s="10"/>
      <c r="BQ23361" s="10"/>
      <c r="BR23361" s="10"/>
      <c r="BS23361" s="10"/>
      <c r="BT23361" s="10"/>
      <c r="BU23361" s="10"/>
    </row>
    <row r="23362" spans="68:73">
      <c r="BP23362" s="8"/>
      <c r="BQ23362" s="8"/>
      <c r="BR23362" s="8"/>
      <c r="BS23362" s="8"/>
      <c r="BT23362" s="8"/>
      <c r="BU23362" s="8"/>
    </row>
    <row r="23363" spans="68:73">
      <c r="BP23363" s="10"/>
      <c r="BQ23363" s="10"/>
      <c r="BR23363" s="10"/>
      <c r="BS23363" s="10"/>
      <c r="BT23363" s="10"/>
      <c r="BU23363" s="10"/>
    </row>
    <row r="23364" spans="68:73">
      <c r="BP23364" s="8"/>
      <c r="BQ23364" s="8"/>
      <c r="BR23364" s="8"/>
      <c r="BS23364" s="8"/>
      <c r="BT23364" s="8"/>
      <c r="BU23364" s="8"/>
    </row>
    <row r="23365" spans="68:73">
      <c r="BP23365" s="10"/>
      <c r="BQ23365" s="10"/>
      <c r="BR23365" s="10"/>
      <c r="BS23365" s="10"/>
      <c r="BT23365" s="10"/>
      <c r="BU23365" s="10"/>
    </row>
    <row r="23366" spans="68:73">
      <c r="BP23366" s="8"/>
      <c r="BQ23366" s="8"/>
      <c r="BR23366" s="8"/>
      <c r="BS23366" s="8"/>
      <c r="BT23366" s="8"/>
      <c r="BU23366" s="8"/>
    </row>
    <row r="23367" spans="68:73">
      <c r="BP23367" s="10"/>
      <c r="BQ23367" s="10"/>
      <c r="BR23367" s="10"/>
      <c r="BS23367" s="10"/>
      <c r="BT23367" s="10"/>
      <c r="BU23367" s="10"/>
    </row>
    <row r="23368" spans="68:73">
      <c r="BP23368" s="8"/>
      <c r="BQ23368" s="8"/>
      <c r="BR23368" s="8"/>
      <c r="BS23368" s="8"/>
      <c r="BT23368" s="8"/>
      <c r="BU23368" s="8"/>
    </row>
    <row r="23369" spans="68:73">
      <c r="BP23369" s="10"/>
      <c r="BQ23369" s="10"/>
      <c r="BR23369" s="10"/>
      <c r="BS23369" s="10"/>
      <c r="BT23369" s="10"/>
      <c r="BU23369" s="10"/>
    </row>
    <row r="23370" spans="68:73">
      <c r="BP23370" s="8"/>
      <c r="BQ23370" s="8"/>
      <c r="BR23370" s="8"/>
      <c r="BS23370" s="8"/>
      <c r="BT23370" s="8"/>
      <c r="BU23370" s="8"/>
    </row>
    <row r="23371" spans="68:73">
      <c r="BP23371" s="10"/>
      <c r="BQ23371" s="10"/>
      <c r="BR23371" s="10"/>
      <c r="BS23371" s="10"/>
      <c r="BT23371" s="10"/>
      <c r="BU23371" s="10"/>
    </row>
    <row r="23372" spans="68:73">
      <c r="BP23372" s="8"/>
      <c r="BQ23372" s="8"/>
      <c r="BR23372" s="8"/>
      <c r="BS23372" s="8"/>
      <c r="BT23372" s="8"/>
      <c r="BU23372" s="8"/>
    </row>
    <row r="23373" spans="68:73">
      <c r="BP23373" s="10"/>
      <c r="BQ23373" s="10"/>
      <c r="BR23373" s="10"/>
      <c r="BS23373" s="10"/>
      <c r="BT23373" s="10"/>
      <c r="BU23373" s="10"/>
    </row>
    <row r="23374" spans="68:73">
      <c r="BP23374" s="8"/>
      <c r="BQ23374" s="8"/>
      <c r="BR23374" s="8"/>
      <c r="BS23374" s="8"/>
      <c r="BT23374" s="8"/>
      <c r="BU23374" s="8"/>
    </row>
    <row r="23375" spans="68:73">
      <c r="BP23375" s="10"/>
      <c r="BQ23375" s="10"/>
      <c r="BR23375" s="10"/>
      <c r="BS23375" s="10"/>
      <c r="BT23375" s="10"/>
      <c r="BU23375" s="10"/>
    </row>
    <row r="23376" spans="68:73">
      <c r="BP23376" s="8"/>
      <c r="BQ23376" s="8"/>
      <c r="BR23376" s="8"/>
      <c r="BS23376" s="8"/>
      <c r="BT23376" s="8"/>
      <c r="BU23376" s="8"/>
    </row>
    <row r="23377" spans="68:73">
      <c r="BP23377" s="10"/>
      <c r="BQ23377" s="10"/>
      <c r="BR23377" s="10"/>
      <c r="BS23377" s="10"/>
      <c r="BT23377" s="10"/>
      <c r="BU23377" s="10"/>
    </row>
    <row r="23378" spans="68:73">
      <c r="BP23378" s="8"/>
      <c r="BQ23378" s="8"/>
      <c r="BR23378" s="8"/>
      <c r="BS23378" s="8"/>
      <c r="BT23378" s="8"/>
      <c r="BU23378" s="8"/>
    </row>
    <row r="23379" spans="68:73">
      <c r="BP23379" s="10"/>
      <c r="BQ23379" s="10"/>
      <c r="BR23379" s="10"/>
      <c r="BS23379" s="10"/>
      <c r="BT23379" s="10"/>
      <c r="BU23379" s="10"/>
    </row>
    <row r="23380" spans="68:73">
      <c r="BP23380" s="8"/>
      <c r="BQ23380" s="8"/>
      <c r="BR23380" s="8"/>
      <c r="BS23380" s="8"/>
      <c r="BT23380" s="8"/>
      <c r="BU23380" s="8"/>
    </row>
    <row r="23381" spans="68:73">
      <c r="BP23381" s="10"/>
      <c r="BQ23381" s="10"/>
      <c r="BR23381" s="10"/>
      <c r="BS23381" s="10"/>
      <c r="BT23381" s="10"/>
      <c r="BU23381" s="10"/>
    </row>
    <row r="23382" spans="68:73">
      <c r="BP23382" s="8"/>
      <c r="BQ23382" s="8"/>
      <c r="BR23382" s="8"/>
      <c r="BS23382" s="8"/>
      <c r="BT23382" s="8"/>
      <c r="BU23382" s="8"/>
    </row>
    <row r="23383" spans="68:73">
      <c r="BP23383" s="10"/>
      <c r="BQ23383" s="10"/>
      <c r="BR23383" s="10"/>
      <c r="BS23383" s="10"/>
      <c r="BT23383" s="10"/>
      <c r="BU23383" s="10"/>
    </row>
    <row r="23384" spans="68:73">
      <c r="BP23384" s="8"/>
      <c r="BQ23384" s="8"/>
      <c r="BR23384" s="8"/>
      <c r="BS23384" s="8"/>
      <c r="BT23384" s="8"/>
      <c r="BU23384" s="8"/>
    </row>
    <row r="23385" spans="68:73">
      <c r="BP23385" s="10"/>
      <c r="BQ23385" s="10"/>
      <c r="BR23385" s="10"/>
      <c r="BS23385" s="10"/>
      <c r="BT23385" s="10"/>
      <c r="BU23385" s="10"/>
    </row>
    <row r="23386" spans="68:73">
      <c r="BP23386" s="8"/>
      <c r="BQ23386" s="8"/>
      <c r="BR23386" s="8"/>
      <c r="BS23386" s="8"/>
      <c r="BT23386" s="8"/>
      <c r="BU23386" s="8"/>
    </row>
    <row r="23387" spans="68:73">
      <c r="BP23387" s="10"/>
      <c r="BQ23387" s="10"/>
      <c r="BR23387" s="10"/>
      <c r="BS23387" s="10"/>
      <c r="BT23387" s="10"/>
      <c r="BU23387" s="10"/>
    </row>
    <row r="23388" spans="68:73">
      <c r="BP23388" s="8"/>
      <c r="BQ23388" s="8"/>
      <c r="BR23388" s="8"/>
      <c r="BS23388" s="8"/>
      <c r="BT23388" s="8"/>
      <c r="BU23388" s="8"/>
    </row>
    <row r="23389" spans="68:73">
      <c r="BP23389" s="10"/>
      <c r="BQ23389" s="10"/>
      <c r="BR23389" s="10"/>
      <c r="BS23389" s="10"/>
      <c r="BT23389" s="10"/>
      <c r="BU23389" s="10"/>
    </row>
    <row r="23390" spans="68:73">
      <c r="BP23390" s="8"/>
      <c r="BQ23390" s="8"/>
      <c r="BR23390" s="8"/>
      <c r="BS23390" s="8"/>
      <c r="BT23390" s="8"/>
      <c r="BU23390" s="8"/>
    </row>
    <row r="23391" spans="68:73">
      <c r="BP23391" s="10"/>
      <c r="BQ23391" s="10"/>
      <c r="BR23391" s="10"/>
      <c r="BS23391" s="10"/>
      <c r="BT23391" s="10"/>
      <c r="BU23391" s="10"/>
    </row>
    <row r="23392" spans="68:73">
      <c r="BP23392" s="8"/>
      <c r="BQ23392" s="8"/>
      <c r="BR23392" s="8"/>
      <c r="BS23392" s="8"/>
      <c r="BT23392" s="8"/>
      <c r="BU23392" s="8"/>
    </row>
    <row r="23393" spans="68:73">
      <c r="BP23393" s="10"/>
      <c r="BQ23393" s="10"/>
      <c r="BR23393" s="10"/>
      <c r="BS23393" s="10"/>
      <c r="BT23393" s="10"/>
      <c r="BU23393" s="10"/>
    </row>
    <row r="23394" spans="68:73">
      <c r="BP23394" s="8"/>
      <c r="BQ23394" s="8"/>
      <c r="BR23394" s="8"/>
      <c r="BS23394" s="8"/>
      <c r="BT23394" s="8"/>
      <c r="BU23394" s="8"/>
    </row>
    <row r="23395" spans="68:73">
      <c r="BP23395" s="10"/>
      <c r="BQ23395" s="10"/>
      <c r="BR23395" s="10"/>
      <c r="BS23395" s="10"/>
      <c r="BT23395" s="10"/>
      <c r="BU23395" s="10"/>
    </row>
    <row r="23396" spans="68:73">
      <c r="BP23396" s="8"/>
      <c r="BQ23396" s="8"/>
      <c r="BR23396" s="8"/>
      <c r="BS23396" s="8"/>
      <c r="BT23396" s="8"/>
      <c r="BU23396" s="8"/>
    </row>
    <row r="23397" spans="68:73">
      <c r="BP23397" s="10"/>
      <c r="BQ23397" s="10"/>
      <c r="BR23397" s="10"/>
      <c r="BS23397" s="10"/>
      <c r="BT23397" s="10"/>
      <c r="BU23397" s="10"/>
    </row>
    <row r="23398" spans="68:73">
      <c r="BP23398" s="8"/>
      <c r="BQ23398" s="8"/>
      <c r="BR23398" s="8"/>
      <c r="BS23398" s="8"/>
      <c r="BT23398" s="8"/>
      <c r="BU23398" s="8"/>
    </row>
    <row r="23399" spans="68:73">
      <c r="BP23399" s="10"/>
      <c r="BQ23399" s="10"/>
      <c r="BR23399" s="10"/>
      <c r="BS23399" s="10"/>
      <c r="BT23399" s="10"/>
      <c r="BU23399" s="10"/>
    </row>
    <row r="23400" spans="68:73">
      <c r="BP23400" s="8"/>
      <c r="BQ23400" s="8"/>
      <c r="BR23400" s="8"/>
      <c r="BS23400" s="8"/>
      <c r="BT23400" s="8"/>
      <c r="BU23400" s="8"/>
    </row>
    <row r="23401" spans="68:73">
      <c r="BP23401" s="10"/>
      <c r="BQ23401" s="10"/>
      <c r="BR23401" s="10"/>
      <c r="BS23401" s="10"/>
      <c r="BT23401" s="10"/>
      <c r="BU23401" s="10"/>
    </row>
    <row r="23402" spans="68:73">
      <c r="BP23402" s="8"/>
      <c r="BQ23402" s="8"/>
      <c r="BR23402" s="8"/>
      <c r="BS23402" s="8"/>
      <c r="BT23402" s="8"/>
      <c r="BU23402" s="8"/>
    </row>
    <row r="23403" spans="68:73">
      <c r="BP23403" s="10"/>
      <c r="BQ23403" s="10"/>
      <c r="BR23403" s="10"/>
      <c r="BS23403" s="10"/>
      <c r="BT23403" s="10"/>
      <c r="BU23403" s="10"/>
    </row>
    <row r="23404" spans="68:73">
      <c r="BP23404" s="8"/>
      <c r="BQ23404" s="8"/>
      <c r="BR23404" s="8"/>
      <c r="BS23404" s="8"/>
      <c r="BT23404" s="8"/>
      <c r="BU23404" s="8"/>
    </row>
    <row r="23405" spans="68:73">
      <c r="BP23405" s="10"/>
      <c r="BQ23405" s="10"/>
      <c r="BR23405" s="10"/>
      <c r="BS23405" s="10"/>
      <c r="BT23405" s="10"/>
      <c r="BU23405" s="10"/>
    </row>
    <row r="23406" spans="68:73">
      <c r="BP23406" s="8"/>
      <c r="BQ23406" s="8"/>
      <c r="BR23406" s="8"/>
      <c r="BS23406" s="8"/>
      <c r="BT23406" s="8"/>
      <c r="BU23406" s="8"/>
    </row>
    <row r="23407" spans="68:73">
      <c r="BP23407" s="10"/>
      <c r="BQ23407" s="10"/>
      <c r="BR23407" s="10"/>
      <c r="BS23407" s="10"/>
      <c r="BT23407" s="10"/>
      <c r="BU23407" s="10"/>
    </row>
    <row r="23408" spans="68:73">
      <c r="BP23408" s="8"/>
      <c r="BQ23408" s="8"/>
      <c r="BR23408" s="8"/>
      <c r="BS23408" s="8"/>
      <c r="BT23408" s="8"/>
      <c r="BU23408" s="8"/>
    </row>
    <row r="23409" spans="68:73">
      <c r="BP23409" s="10"/>
      <c r="BQ23409" s="10"/>
      <c r="BR23409" s="10"/>
      <c r="BS23409" s="10"/>
      <c r="BT23409" s="10"/>
      <c r="BU23409" s="10"/>
    </row>
    <row r="23410" spans="68:73">
      <c r="BP23410" s="8"/>
      <c r="BQ23410" s="8"/>
      <c r="BR23410" s="8"/>
      <c r="BS23410" s="8"/>
      <c r="BT23410" s="8"/>
      <c r="BU23410" s="8"/>
    </row>
    <row r="23411" spans="68:73">
      <c r="BP23411" s="10"/>
      <c r="BQ23411" s="10"/>
      <c r="BR23411" s="10"/>
      <c r="BS23411" s="10"/>
      <c r="BT23411" s="10"/>
      <c r="BU23411" s="10"/>
    </row>
    <row r="23412" spans="68:73">
      <c r="BP23412" s="8"/>
      <c r="BQ23412" s="8"/>
      <c r="BR23412" s="8"/>
      <c r="BS23412" s="8"/>
      <c r="BT23412" s="8"/>
      <c r="BU23412" s="8"/>
    </row>
    <row r="23413" spans="68:73">
      <c r="BP23413" s="10"/>
      <c r="BQ23413" s="10"/>
      <c r="BR23413" s="10"/>
      <c r="BS23413" s="10"/>
      <c r="BT23413" s="10"/>
      <c r="BU23413" s="10"/>
    </row>
    <row r="23414" spans="68:73">
      <c r="BP23414" s="8"/>
      <c r="BQ23414" s="8"/>
      <c r="BR23414" s="8"/>
      <c r="BS23414" s="8"/>
      <c r="BT23414" s="8"/>
      <c r="BU23414" s="8"/>
    </row>
    <row r="23415" spans="68:73">
      <c r="BP23415" s="10"/>
      <c r="BQ23415" s="10"/>
      <c r="BR23415" s="10"/>
      <c r="BS23415" s="10"/>
      <c r="BT23415" s="10"/>
      <c r="BU23415" s="10"/>
    </row>
    <row r="23416" spans="68:73">
      <c r="BP23416" s="8"/>
      <c r="BQ23416" s="8"/>
      <c r="BR23416" s="8"/>
      <c r="BS23416" s="8"/>
      <c r="BT23416" s="8"/>
      <c r="BU23416" s="8"/>
    </row>
    <row r="23417" spans="68:73">
      <c r="BP23417" s="10"/>
      <c r="BQ23417" s="10"/>
      <c r="BR23417" s="10"/>
      <c r="BS23417" s="10"/>
      <c r="BT23417" s="10"/>
      <c r="BU23417" s="10"/>
    </row>
    <row r="23418" spans="68:73">
      <c r="BP23418" s="8"/>
      <c r="BQ23418" s="8"/>
      <c r="BR23418" s="8"/>
      <c r="BS23418" s="8"/>
      <c r="BT23418" s="8"/>
      <c r="BU23418" s="8"/>
    </row>
    <row r="23419" spans="68:73">
      <c r="BP23419" s="10"/>
      <c r="BQ23419" s="10"/>
      <c r="BR23419" s="10"/>
      <c r="BS23419" s="10"/>
      <c r="BT23419" s="10"/>
      <c r="BU23419" s="10"/>
    </row>
    <row r="23420" spans="68:73">
      <c r="BP23420" s="8"/>
      <c r="BQ23420" s="8"/>
      <c r="BR23420" s="8"/>
      <c r="BS23420" s="8"/>
      <c r="BT23420" s="8"/>
      <c r="BU23420" s="8"/>
    </row>
    <row r="23421" spans="68:73">
      <c r="BP23421" s="10"/>
      <c r="BQ23421" s="10"/>
      <c r="BR23421" s="10"/>
      <c r="BS23421" s="10"/>
      <c r="BT23421" s="10"/>
      <c r="BU23421" s="10"/>
    </row>
    <row r="23422" spans="68:73">
      <c r="BP23422" s="8"/>
      <c r="BQ23422" s="8"/>
      <c r="BR23422" s="8"/>
      <c r="BS23422" s="8"/>
      <c r="BT23422" s="8"/>
      <c r="BU23422" s="8"/>
    </row>
    <row r="23423" spans="68:73">
      <c r="BP23423" s="10"/>
      <c r="BQ23423" s="10"/>
      <c r="BR23423" s="10"/>
      <c r="BS23423" s="10"/>
      <c r="BT23423" s="10"/>
      <c r="BU23423" s="10"/>
    </row>
    <row r="23424" spans="68:73">
      <c r="BP23424" s="8"/>
      <c r="BQ23424" s="8"/>
      <c r="BR23424" s="8"/>
      <c r="BS23424" s="8"/>
      <c r="BT23424" s="8"/>
      <c r="BU23424" s="8"/>
    </row>
    <row r="23425" spans="68:73">
      <c r="BP23425" s="10"/>
      <c r="BQ23425" s="10"/>
      <c r="BR23425" s="10"/>
      <c r="BS23425" s="10"/>
      <c r="BT23425" s="10"/>
      <c r="BU23425" s="10"/>
    </row>
    <row r="23426" spans="68:73">
      <c r="BP23426" s="8"/>
      <c r="BQ23426" s="8"/>
      <c r="BR23426" s="8"/>
      <c r="BS23426" s="8"/>
      <c r="BT23426" s="8"/>
      <c r="BU23426" s="8"/>
    </row>
    <row r="23427" spans="68:73">
      <c r="BP23427" s="10"/>
      <c r="BQ23427" s="10"/>
      <c r="BR23427" s="10"/>
      <c r="BS23427" s="10"/>
      <c r="BT23427" s="10"/>
      <c r="BU23427" s="10"/>
    </row>
    <row r="23428" spans="68:73">
      <c r="BP23428" s="8"/>
      <c r="BQ23428" s="8"/>
      <c r="BR23428" s="8"/>
      <c r="BS23428" s="8"/>
      <c r="BT23428" s="8"/>
      <c r="BU23428" s="8"/>
    </row>
    <row r="23429" spans="68:73">
      <c r="BP23429" s="10"/>
      <c r="BQ23429" s="10"/>
      <c r="BR23429" s="10"/>
      <c r="BS23429" s="10"/>
      <c r="BT23429" s="10"/>
      <c r="BU23429" s="10"/>
    </row>
    <row r="23430" spans="68:73">
      <c r="BP23430" s="8"/>
      <c r="BQ23430" s="8"/>
      <c r="BR23430" s="8"/>
      <c r="BS23430" s="8"/>
      <c r="BT23430" s="8"/>
      <c r="BU23430" s="8"/>
    </row>
    <row r="23431" spans="68:73">
      <c r="BP23431" s="10"/>
      <c r="BQ23431" s="10"/>
      <c r="BR23431" s="10"/>
      <c r="BS23431" s="10"/>
      <c r="BT23431" s="10"/>
      <c r="BU23431" s="10"/>
    </row>
    <row r="23432" spans="68:73">
      <c r="BP23432" s="8"/>
      <c r="BQ23432" s="8"/>
      <c r="BR23432" s="8"/>
      <c r="BS23432" s="8"/>
      <c r="BT23432" s="8"/>
      <c r="BU23432" s="8"/>
    </row>
    <row r="23433" spans="68:73">
      <c r="BP23433" s="10"/>
      <c r="BQ23433" s="10"/>
      <c r="BR23433" s="10"/>
      <c r="BS23433" s="10"/>
      <c r="BT23433" s="10"/>
      <c r="BU23433" s="10"/>
    </row>
    <row r="23434" spans="68:73">
      <c r="BP23434" s="8"/>
      <c r="BQ23434" s="8"/>
      <c r="BR23434" s="8"/>
      <c r="BS23434" s="8"/>
      <c r="BT23434" s="8"/>
      <c r="BU23434" s="8"/>
    </row>
    <row r="23435" spans="68:73">
      <c r="BP23435" s="10"/>
      <c r="BQ23435" s="10"/>
      <c r="BR23435" s="10"/>
      <c r="BS23435" s="10"/>
      <c r="BT23435" s="10"/>
      <c r="BU23435" s="10"/>
    </row>
    <row r="23436" spans="68:73">
      <c r="BP23436" s="8"/>
      <c r="BQ23436" s="8"/>
      <c r="BR23436" s="8"/>
      <c r="BS23436" s="8"/>
      <c r="BT23436" s="8"/>
      <c r="BU23436" s="8"/>
    </row>
    <row r="23437" spans="68:73">
      <c r="BP23437" s="10"/>
      <c r="BQ23437" s="10"/>
      <c r="BR23437" s="10"/>
      <c r="BS23437" s="10"/>
      <c r="BT23437" s="10"/>
      <c r="BU23437" s="10"/>
    </row>
    <row r="23438" spans="68:73">
      <c r="BP23438" s="8"/>
      <c r="BQ23438" s="8"/>
      <c r="BR23438" s="8"/>
      <c r="BS23438" s="8"/>
      <c r="BT23438" s="8"/>
      <c r="BU23438" s="8"/>
    </row>
    <row r="23439" spans="68:73">
      <c r="BP23439" s="10"/>
      <c r="BQ23439" s="10"/>
      <c r="BR23439" s="10"/>
      <c r="BS23439" s="10"/>
      <c r="BT23439" s="10"/>
      <c r="BU23439" s="10"/>
    </row>
    <row r="23440" spans="68:73">
      <c r="BP23440" s="8"/>
      <c r="BQ23440" s="8"/>
      <c r="BR23440" s="8"/>
      <c r="BS23440" s="8"/>
      <c r="BT23440" s="8"/>
      <c r="BU23440" s="8"/>
    </row>
    <row r="23441" spans="68:73">
      <c r="BP23441" s="10"/>
      <c r="BQ23441" s="10"/>
      <c r="BR23441" s="10"/>
      <c r="BS23441" s="10"/>
      <c r="BT23441" s="10"/>
      <c r="BU23441" s="10"/>
    </row>
    <row r="23442" spans="68:73">
      <c r="BP23442" s="8"/>
      <c r="BQ23442" s="8"/>
      <c r="BR23442" s="8"/>
      <c r="BS23442" s="8"/>
      <c r="BT23442" s="8"/>
      <c r="BU23442" s="8"/>
    </row>
    <row r="23443" spans="68:73">
      <c r="BP23443" s="10"/>
      <c r="BQ23443" s="10"/>
      <c r="BR23443" s="10"/>
      <c r="BS23443" s="10"/>
      <c r="BT23443" s="10"/>
      <c r="BU23443" s="10"/>
    </row>
    <row r="23444" spans="68:73">
      <c r="BP23444" s="8"/>
      <c r="BQ23444" s="8"/>
      <c r="BR23444" s="8"/>
      <c r="BS23444" s="8"/>
      <c r="BT23444" s="8"/>
      <c r="BU23444" s="8"/>
    </row>
    <row r="23445" spans="68:73">
      <c r="BP23445" s="10"/>
      <c r="BQ23445" s="10"/>
      <c r="BR23445" s="10"/>
      <c r="BS23445" s="10"/>
      <c r="BT23445" s="10"/>
      <c r="BU23445" s="10"/>
    </row>
    <row r="23446" spans="68:73">
      <c r="BP23446" s="8"/>
      <c r="BQ23446" s="8"/>
      <c r="BR23446" s="8"/>
      <c r="BS23446" s="8"/>
      <c r="BT23446" s="8"/>
      <c r="BU23446" s="8"/>
    </row>
    <row r="23447" spans="68:73">
      <c r="BP23447" s="10"/>
      <c r="BQ23447" s="10"/>
      <c r="BR23447" s="10"/>
      <c r="BS23447" s="10"/>
      <c r="BT23447" s="10"/>
      <c r="BU23447" s="10"/>
    </row>
    <row r="23448" spans="68:73">
      <c r="BP23448" s="8"/>
      <c r="BQ23448" s="8"/>
      <c r="BR23448" s="8"/>
      <c r="BS23448" s="8"/>
      <c r="BT23448" s="8"/>
      <c r="BU23448" s="8"/>
    </row>
    <row r="23449" spans="68:73">
      <c r="BP23449" s="10"/>
      <c r="BQ23449" s="10"/>
      <c r="BR23449" s="10"/>
      <c r="BS23449" s="10"/>
      <c r="BT23449" s="10"/>
      <c r="BU23449" s="10"/>
    </row>
    <row r="23450" spans="68:73">
      <c r="BP23450" s="8"/>
      <c r="BQ23450" s="8"/>
      <c r="BR23450" s="8"/>
      <c r="BS23450" s="8"/>
      <c r="BT23450" s="8"/>
      <c r="BU23450" s="8"/>
    </row>
    <row r="23451" spans="68:73">
      <c r="BP23451" s="10"/>
      <c r="BQ23451" s="10"/>
      <c r="BR23451" s="10"/>
      <c r="BS23451" s="10"/>
      <c r="BT23451" s="10"/>
      <c r="BU23451" s="10"/>
    </row>
    <row r="23452" spans="68:73">
      <c r="BP23452" s="8"/>
      <c r="BQ23452" s="8"/>
      <c r="BR23452" s="8"/>
      <c r="BS23452" s="8"/>
      <c r="BT23452" s="8"/>
      <c r="BU23452" s="8"/>
    </row>
    <row r="23453" spans="68:73">
      <c r="BP23453" s="10"/>
      <c r="BQ23453" s="10"/>
      <c r="BR23453" s="10"/>
      <c r="BS23453" s="10"/>
      <c r="BT23453" s="10"/>
      <c r="BU23453" s="10"/>
    </row>
    <row r="23454" spans="68:73">
      <c r="BP23454" s="8"/>
      <c r="BQ23454" s="8"/>
      <c r="BR23454" s="8"/>
      <c r="BS23454" s="8"/>
      <c r="BT23454" s="8"/>
      <c r="BU23454" s="8"/>
    </row>
    <row r="23455" spans="68:73">
      <c r="BP23455" s="10"/>
      <c r="BQ23455" s="10"/>
      <c r="BR23455" s="10"/>
      <c r="BS23455" s="10"/>
      <c r="BT23455" s="10"/>
      <c r="BU23455" s="10"/>
    </row>
    <row r="23456" spans="68:73">
      <c r="BP23456" s="8"/>
      <c r="BQ23456" s="8"/>
      <c r="BR23456" s="8"/>
      <c r="BS23456" s="8"/>
      <c r="BT23456" s="8"/>
      <c r="BU23456" s="8"/>
    </row>
    <row r="23457" spans="68:73">
      <c r="BP23457" s="10"/>
      <c r="BQ23457" s="10"/>
      <c r="BR23457" s="10"/>
      <c r="BS23457" s="10"/>
      <c r="BT23457" s="10"/>
      <c r="BU23457" s="10"/>
    </row>
    <row r="23458" spans="68:73">
      <c r="BP23458" s="8"/>
      <c r="BQ23458" s="8"/>
      <c r="BR23458" s="8"/>
      <c r="BS23458" s="8"/>
      <c r="BT23458" s="8"/>
      <c r="BU23458" s="8"/>
    </row>
    <row r="23459" spans="68:73">
      <c r="BP23459" s="10"/>
      <c r="BQ23459" s="10"/>
      <c r="BR23459" s="10"/>
      <c r="BS23459" s="10"/>
      <c r="BT23459" s="10"/>
      <c r="BU23459" s="10"/>
    </row>
    <row r="23460" spans="68:73">
      <c r="BP23460" s="8"/>
      <c r="BQ23460" s="8"/>
      <c r="BR23460" s="8"/>
      <c r="BS23460" s="8"/>
      <c r="BT23460" s="8"/>
      <c r="BU23460" s="8"/>
    </row>
    <row r="23461" spans="68:73">
      <c r="BP23461" s="10"/>
      <c r="BQ23461" s="10"/>
      <c r="BR23461" s="10"/>
      <c r="BS23461" s="10"/>
      <c r="BT23461" s="10"/>
      <c r="BU23461" s="10"/>
    </row>
    <row r="23462" spans="68:73">
      <c r="BP23462" s="8"/>
      <c r="BQ23462" s="8"/>
      <c r="BR23462" s="8"/>
      <c r="BS23462" s="8"/>
      <c r="BT23462" s="8"/>
      <c r="BU23462" s="8"/>
    </row>
    <row r="23463" spans="68:73">
      <c r="BP23463" s="10"/>
      <c r="BQ23463" s="10"/>
      <c r="BR23463" s="10"/>
      <c r="BS23463" s="10"/>
      <c r="BT23463" s="10"/>
      <c r="BU23463" s="10"/>
    </row>
    <row r="23464" spans="68:73">
      <c r="BP23464" s="8"/>
      <c r="BQ23464" s="8"/>
      <c r="BR23464" s="8"/>
      <c r="BS23464" s="8"/>
      <c r="BT23464" s="8"/>
      <c r="BU23464" s="8"/>
    </row>
    <row r="23465" spans="68:73">
      <c r="BP23465" s="10"/>
      <c r="BQ23465" s="10"/>
      <c r="BR23465" s="10"/>
      <c r="BS23465" s="10"/>
      <c r="BT23465" s="10"/>
      <c r="BU23465" s="10"/>
    </row>
    <row r="23466" spans="68:73">
      <c r="BP23466" s="8"/>
      <c r="BQ23466" s="8"/>
      <c r="BR23466" s="8"/>
      <c r="BS23466" s="8"/>
      <c r="BT23466" s="8"/>
      <c r="BU23466" s="8"/>
    </row>
    <row r="23467" spans="68:73">
      <c r="BP23467" s="10"/>
      <c r="BQ23467" s="10"/>
      <c r="BR23467" s="10"/>
      <c r="BS23467" s="10"/>
      <c r="BT23467" s="10"/>
      <c r="BU23467" s="10"/>
    </row>
    <row r="23468" spans="68:73">
      <c r="BP23468" s="8"/>
      <c r="BQ23468" s="8"/>
      <c r="BR23468" s="8"/>
      <c r="BS23468" s="8"/>
      <c r="BT23468" s="8"/>
      <c r="BU23468" s="8"/>
    </row>
    <row r="23469" spans="68:73">
      <c r="BP23469" s="10"/>
      <c r="BQ23469" s="10"/>
      <c r="BR23469" s="10"/>
      <c r="BS23469" s="10"/>
      <c r="BT23469" s="10"/>
      <c r="BU23469" s="10"/>
    </row>
    <row r="23470" spans="68:73">
      <c r="BP23470" s="8"/>
      <c r="BQ23470" s="8"/>
      <c r="BR23470" s="8"/>
      <c r="BS23470" s="8"/>
      <c r="BT23470" s="8"/>
      <c r="BU23470" s="8"/>
    </row>
    <row r="23471" spans="68:73">
      <c r="BP23471" s="10"/>
      <c r="BQ23471" s="10"/>
      <c r="BR23471" s="10"/>
      <c r="BS23471" s="10"/>
      <c r="BT23471" s="10"/>
      <c r="BU23471" s="10"/>
    </row>
    <row r="23472" spans="68:73">
      <c r="BP23472" s="8"/>
      <c r="BQ23472" s="8"/>
      <c r="BR23472" s="8"/>
      <c r="BS23472" s="8"/>
      <c r="BT23472" s="8"/>
      <c r="BU23472" s="8"/>
    </row>
    <row r="23473" spans="68:73">
      <c r="BP23473" s="10"/>
      <c r="BQ23473" s="10"/>
      <c r="BR23473" s="10"/>
      <c r="BS23473" s="10"/>
      <c r="BT23473" s="10"/>
      <c r="BU23473" s="10"/>
    </row>
    <row r="23474" spans="68:73">
      <c r="BP23474" s="8"/>
      <c r="BQ23474" s="8"/>
      <c r="BR23474" s="8"/>
      <c r="BS23474" s="8"/>
      <c r="BT23474" s="8"/>
      <c r="BU23474" s="8"/>
    </row>
    <row r="23475" spans="68:73">
      <c r="BP23475" s="10"/>
      <c r="BQ23475" s="10"/>
      <c r="BR23475" s="10"/>
      <c r="BS23475" s="10"/>
      <c r="BT23475" s="10"/>
      <c r="BU23475" s="10"/>
    </row>
    <row r="23476" spans="68:73">
      <c r="BP23476" s="8"/>
      <c r="BQ23476" s="8"/>
      <c r="BR23476" s="8"/>
      <c r="BS23476" s="8"/>
      <c r="BT23476" s="8"/>
      <c r="BU23476" s="8"/>
    </row>
    <row r="23477" spans="68:73">
      <c r="BP23477" s="10"/>
      <c r="BQ23477" s="10"/>
      <c r="BR23477" s="10"/>
      <c r="BS23477" s="10"/>
      <c r="BT23477" s="10"/>
      <c r="BU23477" s="10"/>
    </row>
    <row r="23478" spans="68:73">
      <c r="BP23478" s="8"/>
      <c r="BQ23478" s="8"/>
      <c r="BR23478" s="8"/>
      <c r="BS23478" s="8"/>
      <c r="BT23478" s="8"/>
      <c r="BU23478" s="8"/>
    </row>
    <row r="23479" spans="68:73">
      <c r="BP23479" s="10"/>
      <c r="BQ23479" s="10"/>
      <c r="BR23479" s="10"/>
      <c r="BS23479" s="10"/>
      <c r="BT23479" s="10"/>
      <c r="BU23479" s="10"/>
    </row>
    <row r="23480" spans="68:73">
      <c r="BP23480" s="8"/>
      <c r="BQ23480" s="8"/>
      <c r="BR23480" s="8"/>
      <c r="BS23480" s="8"/>
      <c r="BT23480" s="8"/>
      <c r="BU23480" s="8"/>
    </row>
    <row r="23481" spans="68:73">
      <c r="BP23481" s="10"/>
      <c r="BQ23481" s="10"/>
      <c r="BR23481" s="10"/>
      <c r="BS23481" s="10"/>
      <c r="BT23481" s="10"/>
      <c r="BU23481" s="10"/>
    </row>
    <row r="23482" spans="68:73">
      <c r="BP23482" s="8"/>
      <c r="BQ23482" s="8"/>
      <c r="BR23482" s="8"/>
      <c r="BS23482" s="8"/>
      <c r="BT23482" s="8"/>
      <c r="BU23482" s="8"/>
    </row>
    <row r="23483" spans="68:73">
      <c r="BP23483" s="10"/>
      <c r="BQ23483" s="10"/>
      <c r="BR23483" s="10"/>
      <c r="BS23483" s="10"/>
      <c r="BT23483" s="10"/>
      <c r="BU23483" s="10"/>
    </row>
    <row r="23484" spans="68:73">
      <c r="BP23484" s="8"/>
      <c r="BQ23484" s="8"/>
      <c r="BR23484" s="8"/>
      <c r="BS23484" s="8"/>
      <c r="BT23484" s="8"/>
      <c r="BU23484" s="8"/>
    </row>
    <row r="23485" spans="68:73">
      <c r="BP23485" s="10"/>
      <c r="BQ23485" s="10"/>
      <c r="BR23485" s="10"/>
      <c r="BS23485" s="10"/>
      <c r="BT23485" s="10"/>
      <c r="BU23485" s="10"/>
    </row>
    <row r="23486" spans="68:73">
      <c r="BP23486" s="8"/>
      <c r="BQ23486" s="8"/>
      <c r="BR23486" s="8"/>
      <c r="BS23486" s="8"/>
      <c r="BT23486" s="8"/>
      <c r="BU23486" s="8"/>
    </row>
    <row r="23487" spans="68:73">
      <c r="BP23487" s="10"/>
      <c r="BQ23487" s="10"/>
      <c r="BR23487" s="10"/>
      <c r="BS23487" s="10"/>
      <c r="BT23487" s="10"/>
      <c r="BU23487" s="10"/>
    </row>
    <row r="23488" spans="68:73">
      <c r="BP23488" s="8"/>
      <c r="BQ23488" s="8"/>
      <c r="BR23488" s="8"/>
      <c r="BS23488" s="8"/>
      <c r="BT23488" s="8"/>
      <c r="BU23488" s="8"/>
    </row>
    <row r="23489" spans="68:73">
      <c r="BP23489" s="10"/>
      <c r="BQ23489" s="10"/>
      <c r="BR23489" s="10"/>
      <c r="BS23489" s="10"/>
      <c r="BT23489" s="10"/>
      <c r="BU23489" s="10"/>
    </row>
    <row r="23490" spans="68:73">
      <c r="BP23490" s="8"/>
      <c r="BQ23490" s="8"/>
      <c r="BR23490" s="8"/>
      <c r="BS23490" s="8"/>
      <c r="BT23490" s="8"/>
      <c r="BU23490" s="8"/>
    </row>
    <row r="23491" spans="68:73">
      <c r="BP23491" s="10"/>
      <c r="BQ23491" s="10"/>
      <c r="BR23491" s="10"/>
      <c r="BS23491" s="10"/>
      <c r="BT23491" s="10"/>
      <c r="BU23491" s="10"/>
    </row>
    <row r="23492" spans="68:73">
      <c r="BP23492" s="8"/>
      <c r="BQ23492" s="8"/>
      <c r="BR23492" s="8"/>
      <c r="BS23492" s="8"/>
      <c r="BT23492" s="8"/>
      <c r="BU23492" s="8"/>
    </row>
    <row r="23493" spans="68:73">
      <c r="BP23493" s="10"/>
      <c r="BQ23493" s="10"/>
      <c r="BR23493" s="10"/>
      <c r="BS23493" s="10"/>
      <c r="BT23493" s="10"/>
      <c r="BU23493" s="10"/>
    </row>
    <row r="23494" spans="68:73">
      <c r="BP23494" s="8"/>
      <c r="BQ23494" s="8"/>
      <c r="BR23494" s="8"/>
      <c r="BS23494" s="8"/>
      <c r="BT23494" s="8"/>
      <c r="BU23494" s="8"/>
    </row>
    <row r="23495" spans="68:73">
      <c r="BP23495" s="10"/>
      <c r="BQ23495" s="10"/>
      <c r="BR23495" s="10"/>
      <c r="BS23495" s="10"/>
      <c r="BT23495" s="10"/>
      <c r="BU23495" s="10"/>
    </row>
    <row r="23496" spans="68:73">
      <c r="BP23496" s="8"/>
      <c r="BQ23496" s="8"/>
      <c r="BR23496" s="8"/>
      <c r="BS23496" s="8"/>
      <c r="BT23496" s="8"/>
      <c r="BU23496" s="8"/>
    </row>
    <row r="23497" spans="68:73">
      <c r="BP23497" s="10"/>
      <c r="BQ23497" s="10"/>
      <c r="BR23497" s="10"/>
      <c r="BS23497" s="10"/>
      <c r="BT23497" s="10"/>
      <c r="BU23497" s="10"/>
    </row>
    <row r="23498" spans="68:73">
      <c r="BP23498" s="8"/>
      <c r="BQ23498" s="8"/>
      <c r="BR23498" s="8"/>
      <c r="BS23498" s="8"/>
      <c r="BT23498" s="8"/>
      <c r="BU23498" s="8"/>
    </row>
    <row r="23499" spans="68:73">
      <c r="BP23499" s="10"/>
      <c r="BQ23499" s="10"/>
      <c r="BR23499" s="10"/>
      <c r="BS23499" s="10"/>
      <c r="BT23499" s="10"/>
      <c r="BU23499" s="10"/>
    </row>
    <row r="23500" spans="68:73">
      <c r="BP23500" s="8"/>
      <c r="BQ23500" s="8"/>
      <c r="BR23500" s="8"/>
      <c r="BS23500" s="8"/>
      <c r="BT23500" s="8"/>
      <c r="BU23500" s="8"/>
    </row>
    <row r="23501" spans="68:73">
      <c r="BP23501" s="10"/>
      <c r="BQ23501" s="10"/>
      <c r="BR23501" s="10"/>
      <c r="BS23501" s="10"/>
      <c r="BT23501" s="10"/>
      <c r="BU23501" s="10"/>
    </row>
    <row r="23502" spans="68:73">
      <c r="BP23502" s="8"/>
      <c r="BQ23502" s="8"/>
      <c r="BR23502" s="8"/>
      <c r="BS23502" s="8"/>
      <c r="BT23502" s="8"/>
      <c r="BU23502" s="8"/>
    </row>
    <row r="23503" spans="68:73">
      <c r="BP23503" s="10"/>
      <c r="BQ23503" s="10"/>
      <c r="BR23503" s="10"/>
      <c r="BS23503" s="10"/>
      <c r="BT23503" s="10"/>
      <c r="BU23503" s="10"/>
    </row>
    <row r="23504" spans="68:73">
      <c r="BP23504" s="8"/>
      <c r="BQ23504" s="8"/>
      <c r="BR23504" s="8"/>
      <c r="BS23504" s="8"/>
      <c r="BT23504" s="8"/>
      <c r="BU23504" s="8"/>
    </row>
    <row r="23505" spans="68:73">
      <c r="BP23505" s="10"/>
      <c r="BQ23505" s="10"/>
      <c r="BR23505" s="10"/>
      <c r="BS23505" s="10"/>
      <c r="BT23505" s="10"/>
      <c r="BU23505" s="10"/>
    </row>
    <row r="23506" spans="68:73">
      <c r="BP23506" s="8"/>
      <c r="BQ23506" s="8"/>
      <c r="BR23506" s="8"/>
      <c r="BS23506" s="8"/>
      <c r="BT23506" s="8"/>
      <c r="BU23506" s="8"/>
    </row>
    <row r="23507" spans="68:73">
      <c r="BP23507" s="10"/>
      <c r="BQ23507" s="10"/>
      <c r="BR23507" s="10"/>
      <c r="BS23507" s="10"/>
      <c r="BT23507" s="10"/>
      <c r="BU23507" s="10"/>
    </row>
    <row r="23508" spans="68:73">
      <c r="BP23508" s="8"/>
      <c r="BQ23508" s="8"/>
      <c r="BR23508" s="8"/>
      <c r="BS23508" s="8"/>
      <c r="BT23508" s="8"/>
      <c r="BU23508" s="8"/>
    </row>
    <row r="23509" spans="68:73">
      <c r="BP23509" s="10"/>
      <c r="BQ23509" s="10"/>
      <c r="BR23509" s="10"/>
      <c r="BS23509" s="10"/>
      <c r="BT23509" s="10"/>
      <c r="BU23509" s="10"/>
    </row>
    <row r="23510" spans="68:73">
      <c r="BP23510" s="8"/>
      <c r="BQ23510" s="8"/>
      <c r="BR23510" s="8"/>
      <c r="BS23510" s="8"/>
      <c r="BT23510" s="8"/>
      <c r="BU23510" s="8"/>
    </row>
    <row r="23511" spans="68:73">
      <c r="BP23511" s="10"/>
      <c r="BQ23511" s="10"/>
      <c r="BR23511" s="10"/>
      <c r="BS23511" s="10"/>
      <c r="BT23511" s="10"/>
      <c r="BU23511" s="10"/>
    </row>
    <row r="23512" spans="68:73">
      <c r="BP23512" s="8"/>
      <c r="BQ23512" s="8"/>
      <c r="BR23512" s="8"/>
      <c r="BS23512" s="8"/>
      <c r="BT23512" s="8"/>
      <c r="BU23512" s="8"/>
    </row>
    <row r="23513" spans="68:73">
      <c r="BP23513" s="10"/>
      <c r="BQ23513" s="10"/>
      <c r="BR23513" s="10"/>
      <c r="BS23513" s="10"/>
      <c r="BT23513" s="10"/>
      <c r="BU23513" s="10"/>
    </row>
    <row r="23514" spans="68:73">
      <c r="BP23514" s="8"/>
      <c r="BQ23514" s="8"/>
      <c r="BR23514" s="8"/>
      <c r="BS23514" s="8"/>
      <c r="BT23514" s="8"/>
      <c r="BU23514" s="8"/>
    </row>
    <row r="23515" spans="68:73">
      <c r="BP23515" s="10"/>
      <c r="BQ23515" s="10"/>
      <c r="BR23515" s="10"/>
      <c r="BS23515" s="10"/>
      <c r="BT23515" s="10"/>
      <c r="BU23515" s="10"/>
    </row>
    <row r="23516" spans="68:73">
      <c r="BP23516" s="8"/>
      <c r="BQ23516" s="8"/>
      <c r="BR23516" s="8"/>
      <c r="BS23516" s="8"/>
      <c r="BT23516" s="8"/>
      <c r="BU23516" s="8"/>
    </row>
    <row r="23517" spans="68:73">
      <c r="BP23517" s="10"/>
      <c r="BQ23517" s="10"/>
      <c r="BR23517" s="10"/>
      <c r="BS23517" s="10"/>
      <c r="BT23517" s="10"/>
      <c r="BU23517" s="10"/>
    </row>
    <row r="23518" spans="68:73">
      <c r="BP23518" s="8"/>
      <c r="BQ23518" s="8"/>
      <c r="BR23518" s="8"/>
      <c r="BS23518" s="8"/>
      <c r="BT23518" s="8"/>
      <c r="BU23518" s="8"/>
    </row>
    <row r="23519" spans="68:73">
      <c r="BP23519" s="10"/>
      <c r="BQ23519" s="10"/>
      <c r="BR23519" s="10"/>
      <c r="BS23519" s="10"/>
      <c r="BT23519" s="10"/>
      <c r="BU23519" s="10"/>
    </row>
    <row r="23520" spans="68:73">
      <c r="BP23520" s="8"/>
      <c r="BQ23520" s="8"/>
      <c r="BR23520" s="8"/>
      <c r="BS23520" s="8"/>
      <c r="BT23520" s="8"/>
      <c r="BU23520" s="8"/>
    </row>
    <row r="23521" spans="68:73">
      <c r="BP23521" s="10"/>
      <c r="BQ23521" s="10"/>
      <c r="BR23521" s="10"/>
      <c r="BS23521" s="10"/>
      <c r="BT23521" s="10"/>
      <c r="BU23521" s="10"/>
    </row>
    <row r="23522" spans="68:73">
      <c r="BP23522" s="8"/>
      <c r="BQ23522" s="8"/>
      <c r="BR23522" s="8"/>
      <c r="BS23522" s="8"/>
      <c r="BT23522" s="8"/>
      <c r="BU23522" s="8"/>
    </row>
    <row r="23523" spans="68:73">
      <c r="BP23523" s="10"/>
      <c r="BQ23523" s="10"/>
      <c r="BR23523" s="10"/>
      <c r="BS23523" s="10"/>
      <c r="BT23523" s="10"/>
      <c r="BU23523" s="10"/>
    </row>
    <row r="23524" spans="68:73">
      <c r="BP23524" s="8"/>
      <c r="BQ23524" s="8"/>
      <c r="BR23524" s="8"/>
      <c r="BS23524" s="8"/>
      <c r="BT23524" s="8"/>
      <c r="BU23524" s="8"/>
    </row>
    <row r="23525" spans="68:73">
      <c r="BP23525" s="10"/>
      <c r="BQ23525" s="10"/>
      <c r="BR23525" s="10"/>
      <c r="BS23525" s="10"/>
      <c r="BT23525" s="10"/>
      <c r="BU23525" s="10"/>
    </row>
    <row r="23526" spans="68:73">
      <c r="BP23526" s="8"/>
      <c r="BQ23526" s="8"/>
      <c r="BR23526" s="8"/>
      <c r="BS23526" s="8"/>
      <c r="BT23526" s="8"/>
      <c r="BU23526" s="8"/>
    </row>
    <row r="23527" spans="68:73">
      <c r="BP23527" s="10"/>
      <c r="BQ23527" s="10"/>
      <c r="BR23527" s="10"/>
      <c r="BS23527" s="10"/>
      <c r="BT23527" s="10"/>
      <c r="BU23527" s="10"/>
    </row>
    <row r="23528" spans="68:73">
      <c r="BP23528" s="8"/>
      <c r="BQ23528" s="8"/>
      <c r="BR23528" s="8"/>
      <c r="BS23528" s="8"/>
      <c r="BT23528" s="8"/>
      <c r="BU23528" s="8"/>
    </row>
    <row r="23529" spans="68:73">
      <c r="BP23529" s="10"/>
      <c r="BQ23529" s="10"/>
      <c r="BR23529" s="10"/>
      <c r="BS23529" s="10"/>
      <c r="BT23529" s="10"/>
      <c r="BU23529" s="10"/>
    </row>
    <row r="23530" spans="68:73">
      <c r="BP23530" s="8"/>
      <c r="BQ23530" s="8"/>
      <c r="BR23530" s="8"/>
      <c r="BS23530" s="8"/>
      <c r="BT23530" s="8"/>
      <c r="BU23530" s="8"/>
    </row>
    <row r="23531" spans="68:73">
      <c r="BP23531" s="10"/>
      <c r="BQ23531" s="10"/>
      <c r="BR23531" s="10"/>
      <c r="BS23531" s="10"/>
      <c r="BT23531" s="10"/>
      <c r="BU23531" s="10"/>
    </row>
    <row r="23532" spans="68:73">
      <c r="BP23532" s="8"/>
      <c r="BQ23532" s="8"/>
      <c r="BR23532" s="8"/>
      <c r="BS23532" s="8"/>
      <c r="BT23532" s="8"/>
      <c r="BU23532" s="8"/>
    </row>
    <row r="23533" spans="68:73">
      <c r="BP23533" s="10"/>
      <c r="BQ23533" s="10"/>
      <c r="BR23533" s="10"/>
      <c r="BS23533" s="10"/>
      <c r="BT23533" s="10"/>
      <c r="BU23533" s="10"/>
    </row>
    <row r="23534" spans="68:73">
      <c r="BP23534" s="8"/>
      <c r="BQ23534" s="8"/>
      <c r="BR23534" s="8"/>
      <c r="BS23534" s="8"/>
      <c r="BT23534" s="8"/>
      <c r="BU23534" s="8"/>
    </row>
    <row r="23535" spans="68:73">
      <c r="BP23535" s="10"/>
      <c r="BQ23535" s="10"/>
      <c r="BR23535" s="10"/>
      <c r="BS23535" s="10"/>
      <c r="BT23535" s="10"/>
      <c r="BU23535" s="10"/>
    </row>
    <row r="23536" spans="68:73">
      <c r="BP23536" s="8"/>
      <c r="BQ23536" s="8"/>
      <c r="BR23536" s="8"/>
      <c r="BS23536" s="8"/>
      <c r="BT23536" s="8"/>
      <c r="BU23536" s="8"/>
    </row>
    <row r="23537" spans="68:73">
      <c r="BP23537" s="10"/>
      <c r="BQ23537" s="10"/>
      <c r="BR23537" s="10"/>
      <c r="BS23537" s="10"/>
      <c r="BT23537" s="10"/>
      <c r="BU23537" s="10"/>
    </row>
    <row r="23538" spans="68:73">
      <c r="BP23538" s="8"/>
      <c r="BQ23538" s="8"/>
      <c r="BR23538" s="8"/>
      <c r="BS23538" s="8"/>
      <c r="BT23538" s="8"/>
      <c r="BU23538" s="8"/>
    </row>
    <row r="23539" spans="68:73">
      <c r="BP23539" s="10"/>
      <c r="BQ23539" s="10"/>
      <c r="BR23539" s="10"/>
      <c r="BS23539" s="10"/>
      <c r="BT23539" s="10"/>
      <c r="BU23539" s="10"/>
    </row>
    <row r="23540" spans="68:73">
      <c r="BP23540" s="8"/>
      <c r="BQ23540" s="8"/>
      <c r="BR23540" s="8"/>
      <c r="BS23540" s="8"/>
      <c r="BT23540" s="8"/>
      <c r="BU23540" s="8"/>
    </row>
    <row r="23541" spans="68:73">
      <c r="BP23541" s="10"/>
      <c r="BQ23541" s="10"/>
      <c r="BR23541" s="10"/>
      <c r="BS23541" s="10"/>
      <c r="BT23541" s="10"/>
      <c r="BU23541" s="10"/>
    </row>
    <row r="23542" spans="68:73">
      <c r="BP23542" s="8"/>
      <c r="BQ23542" s="8"/>
      <c r="BR23542" s="8"/>
      <c r="BS23542" s="8"/>
      <c r="BT23542" s="8"/>
      <c r="BU23542" s="8"/>
    </row>
    <row r="23543" spans="68:73">
      <c r="BP23543" s="10"/>
      <c r="BQ23543" s="10"/>
      <c r="BR23543" s="10"/>
      <c r="BS23543" s="10"/>
      <c r="BT23543" s="10"/>
      <c r="BU23543" s="10"/>
    </row>
    <row r="23544" spans="68:73">
      <c r="BP23544" s="8"/>
      <c r="BQ23544" s="8"/>
      <c r="BR23544" s="8"/>
      <c r="BS23544" s="8"/>
      <c r="BT23544" s="8"/>
      <c r="BU23544" s="8"/>
    </row>
    <row r="23545" spans="68:73">
      <c r="BP23545" s="10"/>
      <c r="BQ23545" s="10"/>
      <c r="BR23545" s="10"/>
      <c r="BS23545" s="10"/>
      <c r="BT23545" s="10"/>
      <c r="BU23545" s="10"/>
    </row>
    <row r="23546" spans="68:73">
      <c r="BP23546" s="8"/>
      <c r="BQ23546" s="8"/>
      <c r="BR23546" s="8"/>
      <c r="BS23546" s="8"/>
      <c r="BT23546" s="8"/>
      <c r="BU23546" s="8"/>
    </row>
    <row r="23547" spans="68:73">
      <c r="BP23547" s="10"/>
      <c r="BQ23547" s="10"/>
      <c r="BR23547" s="10"/>
      <c r="BS23547" s="10"/>
      <c r="BT23547" s="10"/>
      <c r="BU23547" s="10"/>
    </row>
    <row r="23548" spans="68:73">
      <c r="BP23548" s="8"/>
      <c r="BQ23548" s="8"/>
      <c r="BR23548" s="8"/>
      <c r="BS23548" s="8"/>
      <c r="BT23548" s="8"/>
      <c r="BU23548" s="8"/>
    </row>
    <row r="23549" spans="68:73">
      <c r="BP23549" s="10"/>
      <c r="BQ23549" s="10"/>
      <c r="BR23549" s="10"/>
      <c r="BS23549" s="10"/>
      <c r="BT23549" s="10"/>
      <c r="BU23549" s="10"/>
    </row>
    <row r="23550" spans="68:73">
      <c r="BP23550" s="8"/>
      <c r="BQ23550" s="8"/>
      <c r="BR23550" s="8"/>
      <c r="BS23550" s="8"/>
      <c r="BT23550" s="8"/>
      <c r="BU23550" s="8"/>
    </row>
    <row r="23551" spans="68:73">
      <c r="BP23551" s="10"/>
      <c r="BQ23551" s="10"/>
      <c r="BR23551" s="10"/>
      <c r="BS23551" s="10"/>
      <c r="BT23551" s="10"/>
      <c r="BU23551" s="10"/>
    </row>
    <row r="23552" spans="68:73">
      <c r="BP23552" s="8"/>
      <c r="BQ23552" s="8"/>
      <c r="BR23552" s="8"/>
      <c r="BS23552" s="8"/>
      <c r="BT23552" s="8"/>
      <c r="BU23552" s="8"/>
    </row>
    <row r="23553" spans="68:73">
      <c r="BP23553" s="10"/>
      <c r="BQ23553" s="10"/>
      <c r="BR23553" s="10"/>
      <c r="BS23553" s="10"/>
      <c r="BT23553" s="10"/>
      <c r="BU23553" s="10"/>
    </row>
    <row r="23554" spans="68:73">
      <c r="BP23554" s="8"/>
      <c r="BQ23554" s="8"/>
      <c r="BR23554" s="8"/>
      <c r="BS23554" s="8"/>
      <c r="BT23554" s="8"/>
      <c r="BU23554" s="8"/>
    </row>
    <row r="23555" spans="68:73">
      <c r="BP23555" s="10"/>
      <c r="BQ23555" s="10"/>
      <c r="BR23555" s="10"/>
      <c r="BS23555" s="10"/>
      <c r="BT23555" s="10"/>
      <c r="BU23555" s="10"/>
    </row>
    <row r="23556" spans="68:73">
      <c r="BP23556" s="8"/>
      <c r="BQ23556" s="8"/>
      <c r="BR23556" s="8"/>
      <c r="BS23556" s="8"/>
      <c r="BT23556" s="8"/>
      <c r="BU23556" s="8"/>
    </row>
    <row r="23557" spans="68:73">
      <c r="BP23557" s="10"/>
      <c r="BQ23557" s="10"/>
      <c r="BR23557" s="10"/>
      <c r="BS23557" s="10"/>
      <c r="BT23557" s="10"/>
      <c r="BU23557" s="10"/>
    </row>
    <row r="23558" spans="68:73">
      <c r="BP23558" s="8"/>
      <c r="BQ23558" s="8"/>
      <c r="BR23558" s="8"/>
      <c r="BS23558" s="8"/>
      <c r="BT23558" s="8"/>
      <c r="BU23558" s="8"/>
    </row>
    <row r="23559" spans="68:73">
      <c r="BP23559" s="10"/>
      <c r="BQ23559" s="10"/>
      <c r="BR23559" s="10"/>
      <c r="BS23559" s="10"/>
      <c r="BT23559" s="10"/>
      <c r="BU23559" s="10"/>
    </row>
    <row r="23560" spans="68:73">
      <c r="BP23560" s="8"/>
      <c r="BQ23560" s="8"/>
      <c r="BR23560" s="8"/>
      <c r="BS23560" s="8"/>
      <c r="BT23560" s="8"/>
      <c r="BU23560" s="8"/>
    </row>
    <row r="23561" spans="68:73">
      <c r="BP23561" s="10"/>
      <c r="BQ23561" s="10"/>
      <c r="BR23561" s="10"/>
      <c r="BS23561" s="10"/>
      <c r="BT23561" s="10"/>
      <c r="BU23561" s="10"/>
    </row>
    <row r="23562" spans="68:73">
      <c r="BP23562" s="8"/>
      <c r="BQ23562" s="8"/>
      <c r="BR23562" s="8"/>
      <c r="BS23562" s="8"/>
      <c r="BT23562" s="8"/>
      <c r="BU23562" s="8"/>
    </row>
    <row r="23563" spans="68:73">
      <c r="BP23563" s="10"/>
      <c r="BQ23563" s="10"/>
      <c r="BR23563" s="10"/>
      <c r="BS23563" s="10"/>
      <c r="BT23563" s="10"/>
      <c r="BU23563" s="10"/>
    </row>
    <row r="23564" spans="68:73">
      <c r="BP23564" s="8"/>
      <c r="BQ23564" s="8"/>
      <c r="BR23564" s="8"/>
      <c r="BS23564" s="8"/>
      <c r="BT23564" s="8"/>
      <c r="BU23564" s="8"/>
    </row>
    <row r="23565" spans="68:73">
      <c r="BP23565" s="10"/>
      <c r="BQ23565" s="10"/>
      <c r="BR23565" s="10"/>
      <c r="BS23565" s="10"/>
      <c r="BT23565" s="10"/>
      <c r="BU23565" s="10"/>
    </row>
    <row r="23566" spans="68:73">
      <c r="BP23566" s="8"/>
      <c r="BQ23566" s="8"/>
      <c r="BR23566" s="8"/>
      <c r="BS23566" s="8"/>
      <c r="BT23566" s="8"/>
      <c r="BU23566" s="8"/>
    </row>
    <row r="23567" spans="68:73">
      <c r="BP23567" s="10"/>
      <c r="BQ23567" s="10"/>
      <c r="BR23567" s="10"/>
      <c r="BS23567" s="10"/>
      <c r="BT23567" s="10"/>
      <c r="BU23567" s="10"/>
    </row>
    <row r="23568" spans="68:73">
      <c r="BP23568" s="8"/>
      <c r="BQ23568" s="8"/>
      <c r="BR23568" s="8"/>
      <c r="BS23568" s="8"/>
      <c r="BT23568" s="8"/>
      <c r="BU23568" s="8"/>
    </row>
    <row r="23569" spans="68:73">
      <c r="BP23569" s="10"/>
      <c r="BQ23569" s="10"/>
      <c r="BR23569" s="10"/>
      <c r="BS23569" s="10"/>
      <c r="BT23569" s="10"/>
      <c r="BU23569" s="10"/>
    </row>
    <row r="23570" spans="68:73">
      <c r="BP23570" s="8"/>
      <c r="BQ23570" s="8"/>
      <c r="BR23570" s="8"/>
      <c r="BS23570" s="8"/>
      <c r="BT23570" s="8"/>
      <c r="BU23570" s="8"/>
    </row>
    <row r="23571" spans="68:73">
      <c r="BP23571" s="10"/>
      <c r="BQ23571" s="10"/>
      <c r="BR23571" s="10"/>
      <c r="BS23571" s="10"/>
      <c r="BT23571" s="10"/>
      <c r="BU23571" s="10"/>
    </row>
    <row r="23572" spans="68:73">
      <c r="BP23572" s="8"/>
      <c r="BQ23572" s="8"/>
      <c r="BR23572" s="8"/>
      <c r="BS23572" s="8"/>
      <c r="BT23572" s="8"/>
      <c r="BU23572" s="8"/>
    </row>
    <row r="23573" spans="68:73">
      <c r="BP23573" s="10"/>
      <c r="BQ23573" s="10"/>
      <c r="BR23573" s="10"/>
      <c r="BS23573" s="10"/>
      <c r="BT23573" s="10"/>
      <c r="BU23573" s="10"/>
    </row>
    <row r="23574" spans="68:73">
      <c r="BP23574" s="8"/>
      <c r="BQ23574" s="8"/>
      <c r="BR23574" s="8"/>
      <c r="BS23574" s="8"/>
      <c r="BT23574" s="8"/>
      <c r="BU23574" s="8"/>
    </row>
    <row r="23575" spans="68:73">
      <c r="BP23575" s="10"/>
      <c r="BQ23575" s="10"/>
      <c r="BR23575" s="10"/>
      <c r="BS23575" s="10"/>
      <c r="BT23575" s="10"/>
      <c r="BU23575" s="10"/>
    </row>
    <row r="23576" spans="68:73">
      <c r="BP23576" s="8"/>
      <c r="BQ23576" s="8"/>
      <c r="BR23576" s="8"/>
      <c r="BS23576" s="8"/>
      <c r="BT23576" s="8"/>
      <c r="BU23576" s="8"/>
    </row>
    <row r="23577" spans="68:73">
      <c r="BP23577" s="10"/>
      <c r="BQ23577" s="10"/>
      <c r="BR23577" s="10"/>
      <c r="BS23577" s="10"/>
      <c r="BT23577" s="10"/>
      <c r="BU23577" s="10"/>
    </row>
    <row r="23578" spans="68:73">
      <c r="BP23578" s="8"/>
      <c r="BQ23578" s="8"/>
      <c r="BR23578" s="8"/>
      <c r="BS23578" s="8"/>
      <c r="BT23578" s="8"/>
      <c r="BU23578" s="8"/>
    </row>
    <row r="23579" spans="68:73">
      <c r="BP23579" s="10"/>
      <c r="BQ23579" s="10"/>
      <c r="BR23579" s="10"/>
      <c r="BS23579" s="10"/>
      <c r="BT23579" s="10"/>
      <c r="BU23579" s="10"/>
    </row>
    <row r="23580" spans="68:73">
      <c r="BP23580" s="8"/>
      <c r="BQ23580" s="8"/>
      <c r="BR23580" s="8"/>
      <c r="BS23580" s="8"/>
      <c r="BT23580" s="8"/>
      <c r="BU23580" s="8"/>
    </row>
    <row r="23581" spans="68:73">
      <c r="BP23581" s="10"/>
      <c r="BQ23581" s="10"/>
      <c r="BR23581" s="10"/>
      <c r="BS23581" s="10"/>
      <c r="BT23581" s="10"/>
      <c r="BU23581" s="10"/>
    </row>
    <row r="23582" spans="68:73">
      <c r="BP23582" s="8"/>
      <c r="BQ23582" s="8"/>
      <c r="BR23582" s="8"/>
      <c r="BS23582" s="8"/>
      <c r="BT23582" s="8"/>
      <c r="BU23582" s="8"/>
    </row>
    <row r="23583" spans="68:73">
      <c r="BP23583" s="10"/>
      <c r="BQ23583" s="10"/>
      <c r="BR23583" s="10"/>
      <c r="BS23583" s="10"/>
      <c r="BT23583" s="10"/>
      <c r="BU23583" s="10"/>
    </row>
    <row r="23584" spans="68:73">
      <c r="BP23584" s="8"/>
      <c r="BQ23584" s="8"/>
      <c r="BR23584" s="8"/>
      <c r="BS23584" s="8"/>
      <c r="BT23584" s="8"/>
      <c r="BU23584" s="8"/>
    </row>
    <row r="23585" spans="68:73">
      <c r="BP23585" s="10"/>
      <c r="BQ23585" s="10"/>
      <c r="BR23585" s="10"/>
      <c r="BS23585" s="10"/>
      <c r="BT23585" s="10"/>
      <c r="BU23585" s="10"/>
    </row>
    <row r="23586" spans="68:73">
      <c r="BP23586" s="8"/>
      <c r="BQ23586" s="8"/>
      <c r="BR23586" s="8"/>
      <c r="BS23586" s="8"/>
      <c r="BT23586" s="8"/>
      <c r="BU23586" s="8"/>
    </row>
    <row r="23587" spans="68:73">
      <c r="BP23587" s="10"/>
      <c r="BQ23587" s="10"/>
      <c r="BR23587" s="10"/>
      <c r="BS23587" s="10"/>
      <c r="BT23587" s="10"/>
      <c r="BU23587" s="10"/>
    </row>
    <row r="23588" spans="68:73">
      <c r="BP23588" s="8"/>
      <c r="BQ23588" s="8"/>
      <c r="BR23588" s="8"/>
      <c r="BS23588" s="8"/>
      <c r="BT23588" s="8"/>
      <c r="BU23588" s="8"/>
    </row>
    <row r="23589" spans="68:73">
      <c r="BP23589" s="10"/>
      <c r="BQ23589" s="10"/>
      <c r="BR23589" s="10"/>
      <c r="BS23589" s="10"/>
      <c r="BT23589" s="10"/>
      <c r="BU23589" s="10"/>
    </row>
    <row r="23590" spans="68:73">
      <c r="BP23590" s="8"/>
      <c r="BQ23590" s="8"/>
      <c r="BR23590" s="8"/>
      <c r="BS23590" s="8"/>
      <c r="BT23590" s="8"/>
      <c r="BU23590" s="8"/>
    </row>
    <row r="23591" spans="68:73">
      <c r="BP23591" s="10"/>
      <c r="BQ23591" s="10"/>
      <c r="BR23591" s="10"/>
      <c r="BS23591" s="10"/>
      <c r="BT23591" s="10"/>
      <c r="BU23591" s="10"/>
    </row>
    <row r="23592" spans="68:73">
      <c r="BP23592" s="8"/>
      <c r="BQ23592" s="8"/>
      <c r="BR23592" s="8"/>
      <c r="BS23592" s="8"/>
      <c r="BT23592" s="8"/>
      <c r="BU23592" s="8"/>
    </row>
    <row r="23593" spans="68:73">
      <c r="BP23593" s="10"/>
      <c r="BQ23593" s="10"/>
      <c r="BR23593" s="10"/>
      <c r="BS23593" s="10"/>
      <c r="BT23593" s="10"/>
      <c r="BU23593" s="10"/>
    </row>
    <row r="23594" spans="68:73">
      <c r="BP23594" s="8"/>
      <c r="BQ23594" s="8"/>
      <c r="BR23594" s="8"/>
      <c r="BS23594" s="8"/>
      <c r="BT23594" s="8"/>
      <c r="BU23594" s="8"/>
    </row>
    <row r="23595" spans="68:73">
      <c r="BP23595" s="10"/>
      <c r="BQ23595" s="10"/>
      <c r="BR23595" s="10"/>
      <c r="BS23595" s="10"/>
      <c r="BT23595" s="10"/>
      <c r="BU23595" s="10"/>
    </row>
    <row r="23596" spans="68:73">
      <c r="BP23596" s="8"/>
      <c r="BQ23596" s="8"/>
      <c r="BR23596" s="8"/>
      <c r="BS23596" s="8"/>
      <c r="BT23596" s="8"/>
      <c r="BU23596" s="8"/>
    </row>
    <row r="23597" spans="68:73">
      <c r="BP23597" s="10"/>
      <c r="BQ23597" s="10"/>
      <c r="BR23597" s="10"/>
      <c r="BS23597" s="10"/>
      <c r="BT23597" s="10"/>
      <c r="BU23597" s="10"/>
    </row>
    <row r="23598" spans="68:73">
      <c r="BP23598" s="8"/>
      <c r="BQ23598" s="8"/>
      <c r="BR23598" s="8"/>
      <c r="BS23598" s="8"/>
      <c r="BT23598" s="8"/>
      <c r="BU23598" s="8"/>
    </row>
    <row r="23599" spans="68:73">
      <c r="BP23599" s="10"/>
      <c r="BQ23599" s="10"/>
      <c r="BR23599" s="10"/>
      <c r="BS23599" s="10"/>
      <c r="BT23599" s="10"/>
      <c r="BU23599" s="10"/>
    </row>
    <row r="23600" spans="68:73">
      <c r="BP23600" s="8"/>
      <c r="BQ23600" s="8"/>
      <c r="BR23600" s="8"/>
      <c r="BS23600" s="8"/>
      <c r="BT23600" s="8"/>
      <c r="BU23600" s="8"/>
    </row>
    <row r="23601" spans="68:73">
      <c r="BP23601" s="10"/>
      <c r="BQ23601" s="10"/>
      <c r="BR23601" s="10"/>
      <c r="BS23601" s="10"/>
      <c r="BT23601" s="10"/>
      <c r="BU23601" s="10"/>
    </row>
    <row r="23602" spans="68:73">
      <c r="BP23602" s="8"/>
      <c r="BQ23602" s="8"/>
      <c r="BR23602" s="8"/>
      <c r="BS23602" s="8"/>
      <c r="BT23602" s="8"/>
      <c r="BU23602" s="8"/>
    </row>
    <row r="23603" spans="68:73">
      <c r="BP23603" s="10"/>
      <c r="BQ23603" s="10"/>
      <c r="BR23603" s="10"/>
      <c r="BS23603" s="10"/>
      <c r="BT23603" s="10"/>
      <c r="BU23603" s="10"/>
    </row>
    <row r="23604" spans="68:73">
      <c r="BP23604" s="8"/>
      <c r="BQ23604" s="8"/>
      <c r="BR23604" s="8"/>
      <c r="BS23604" s="8"/>
      <c r="BT23604" s="8"/>
      <c r="BU23604" s="8"/>
    </row>
    <row r="23605" spans="68:73">
      <c r="BP23605" s="10"/>
      <c r="BQ23605" s="10"/>
      <c r="BR23605" s="10"/>
      <c r="BS23605" s="10"/>
      <c r="BT23605" s="10"/>
      <c r="BU23605" s="10"/>
    </row>
    <row r="23606" spans="68:73">
      <c r="BP23606" s="8"/>
      <c r="BQ23606" s="8"/>
      <c r="BR23606" s="8"/>
      <c r="BS23606" s="8"/>
      <c r="BT23606" s="8"/>
      <c r="BU23606" s="8"/>
    </row>
    <row r="23607" spans="68:73">
      <c r="BP23607" s="10"/>
      <c r="BQ23607" s="10"/>
      <c r="BR23607" s="10"/>
      <c r="BS23607" s="10"/>
      <c r="BT23607" s="10"/>
      <c r="BU23607" s="10"/>
    </row>
    <row r="23608" spans="68:73">
      <c r="BP23608" s="8"/>
      <c r="BQ23608" s="8"/>
      <c r="BR23608" s="8"/>
      <c r="BS23608" s="8"/>
      <c r="BT23608" s="8"/>
      <c r="BU23608" s="8"/>
    </row>
    <row r="23609" spans="68:73">
      <c r="BP23609" s="10"/>
      <c r="BQ23609" s="10"/>
      <c r="BR23609" s="10"/>
      <c r="BS23609" s="10"/>
      <c r="BT23609" s="10"/>
      <c r="BU23609" s="10"/>
    </row>
    <row r="23610" spans="68:73">
      <c r="BP23610" s="8"/>
      <c r="BQ23610" s="8"/>
      <c r="BR23610" s="8"/>
      <c r="BS23610" s="8"/>
      <c r="BT23610" s="8"/>
      <c r="BU23610" s="8"/>
    </row>
    <row r="23611" spans="68:73">
      <c r="BP23611" s="10"/>
      <c r="BQ23611" s="10"/>
      <c r="BR23611" s="10"/>
      <c r="BS23611" s="10"/>
      <c r="BT23611" s="10"/>
      <c r="BU23611" s="10"/>
    </row>
    <row r="23612" spans="68:73">
      <c r="BP23612" s="8"/>
      <c r="BQ23612" s="8"/>
      <c r="BR23612" s="8"/>
      <c r="BS23612" s="8"/>
      <c r="BT23612" s="8"/>
      <c r="BU23612" s="8"/>
    </row>
    <row r="23613" spans="68:73">
      <c r="BP23613" s="10"/>
      <c r="BQ23613" s="10"/>
      <c r="BR23613" s="10"/>
      <c r="BS23613" s="10"/>
      <c r="BT23613" s="10"/>
      <c r="BU23613" s="10"/>
    </row>
    <row r="23614" spans="68:73">
      <c r="BP23614" s="8"/>
      <c r="BQ23614" s="8"/>
      <c r="BR23614" s="8"/>
      <c r="BS23614" s="8"/>
      <c r="BT23614" s="8"/>
      <c r="BU23614" s="8"/>
    </row>
    <row r="23615" spans="68:73">
      <c r="BP23615" s="10"/>
      <c r="BQ23615" s="10"/>
      <c r="BR23615" s="10"/>
      <c r="BS23615" s="10"/>
      <c r="BT23615" s="10"/>
      <c r="BU23615" s="10"/>
    </row>
    <row r="23616" spans="68:73">
      <c r="BP23616" s="8"/>
      <c r="BQ23616" s="8"/>
      <c r="BR23616" s="8"/>
      <c r="BS23616" s="8"/>
      <c r="BT23616" s="8"/>
      <c r="BU23616" s="8"/>
    </row>
    <row r="23617" spans="68:73">
      <c r="BP23617" s="10"/>
      <c r="BQ23617" s="10"/>
      <c r="BR23617" s="10"/>
      <c r="BS23617" s="10"/>
      <c r="BT23617" s="10"/>
      <c r="BU23617" s="10"/>
    </row>
    <row r="23618" spans="68:73">
      <c r="BP23618" s="8"/>
      <c r="BQ23618" s="8"/>
      <c r="BR23618" s="8"/>
      <c r="BS23618" s="8"/>
      <c r="BT23618" s="8"/>
      <c r="BU23618" s="8"/>
    </row>
    <row r="23619" spans="68:73">
      <c r="BP23619" s="10"/>
      <c r="BQ23619" s="10"/>
      <c r="BR23619" s="10"/>
      <c r="BS23619" s="10"/>
      <c r="BT23619" s="10"/>
      <c r="BU23619" s="10"/>
    </row>
    <row r="23620" spans="68:73">
      <c r="BP23620" s="8"/>
      <c r="BQ23620" s="8"/>
      <c r="BR23620" s="8"/>
      <c r="BS23620" s="8"/>
      <c r="BT23620" s="8"/>
      <c r="BU23620" s="8"/>
    </row>
    <row r="23621" spans="68:73">
      <c r="BP23621" s="10"/>
      <c r="BQ23621" s="10"/>
      <c r="BR23621" s="10"/>
      <c r="BS23621" s="10"/>
      <c r="BT23621" s="10"/>
      <c r="BU23621" s="10"/>
    </row>
    <row r="23622" spans="68:73">
      <c r="BP23622" s="8"/>
      <c r="BQ23622" s="8"/>
      <c r="BR23622" s="8"/>
      <c r="BS23622" s="8"/>
      <c r="BT23622" s="8"/>
      <c r="BU23622" s="8"/>
    </row>
    <row r="23623" spans="68:73">
      <c r="BP23623" s="10"/>
      <c r="BQ23623" s="10"/>
      <c r="BR23623" s="10"/>
      <c r="BS23623" s="10"/>
      <c r="BT23623" s="10"/>
      <c r="BU23623" s="10"/>
    </row>
    <row r="23624" spans="68:73">
      <c r="BP23624" s="8"/>
      <c r="BQ23624" s="8"/>
      <c r="BR23624" s="8"/>
      <c r="BS23624" s="8"/>
      <c r="BT23624" s="8"/>
      <c r="BU23624" s="8"/>
    </row>
    <row r="23625" spans="68:73">
      <c r="BP23625" s="10"/>
      <c r="BQ23625" s="10"/>
      <c r="BR23625" s="10"/>
      <c r="BS23625" s="10"/>
      <c r="BT23625" s="10"/>
      <c r="BU23625" s="10"/>
    </row>
    <row r="23626" spans="68:73">
      <c r="BP23626" s="8"/>
      <c r="BQ23626" s="8"/>
      <c r="BR23626" s="8"/>
      <c r="BS23626" s="8"/>
      <c r="BT23626" s="8"/>
      <c r="BU23626" s="8"/>
    </row>
    <row r="23627" spans="68:73">
      <c r="BP23627" s="10"/>
      <c r="BQ23627" s="10"/>
      <c r="BR23627" s="10"/>
      <c r="BS23627" s="10"/>
      <c r="BT23627" s="10"/>
      <c r="BU23627" s="10"/>
    </row>
    <row r="23628" spans="68:73">
      <c r="BP23628" s="8"/>
      <c r="BQ23628" s="8"/>
      <c r="BR23628" s="8"/>
      <c r="BS23628" s="8"/>
      <c r="BT23628" s="8"/>
      <c r="BU23628" s="8"/>
    </row>
    <row r="23629" spans="68:73">
      <c r="BP23629" s="10"/>
      <c r="BQ23629" s="10"/>
      <c r="BR23629" s="10"/>
      <c r="BS23629" s="10"/>
      <c r="BT23629" s="10"/>
      <c r="BU23629" s="10"/>
    </row>
    <row r="23630" spans="68:73">
      <c r="BP23630" s="8"/>
      <c r="BQ23630" s="8"/>
      <c r="BR23630" s="8"/>
      <c r="BS23630" s="8"/>
      <c r="BT23630" s="8"/>
      <c r="BU23630" s="8"/>
    </row>
    <row r="23631" spans="68:73">
      <c r="BP23631" s="10"/>
      <c r="BQ23631" s="10"/>
      <c r="BR23631" s="10"/>
      <c r="BS23631" s="10"/>
      <c r="BT23631" s="10"/>
      <c r="BU23631" s="10"/>
    </row>
    <row r="23632" spans="68:73">
      <c r="BP23632" s="8"/>
      <c r="BQ23632" s="8"/>
      <c r="BR23632" s="8"/>
      <c r="BS23632" s="8"/>
      <c r="BT23632" s="8"/>
      <c r="BU23632" s="8"/>
    </row>
    <row r="23633" spans="68:73">
      <c r="BP23633" s="10"/>
      <c r="BQ23633" s="10"/>
      <c r="BR23633" s="10"/>
      <c r="BS23633" s="10"/>
      <c r="BT23633" s="10"/>
      <c r="BU23633" s="10"/>
    </row>
    <row r="23634" spans="68:73">
      <c r="BP23634" s="8"/>
      <c r="BQ23634" s="8"/>
      <c r="BR23634" s="8"/>
      <c r="BS23634" s="8"/>
      <c r="BT23634" s="8"/>
      <c r="BU23634" s="8"/>
    </row>
    <row r="23635" spans="68:73">
      <c r="BP23635" s="10"/>
      <c r="BQ23635" s="10"/>
      <c r="BR23635" s="10"/>
      <c r="BS23635" s="10"/>
      <c r="BT23635" s="10"/>
      <c r="BU23635" s="10"/>
    </row>
    <row r="23636" spans="68:73">
      <c r="BP23636" s="8"/>
      <c r="BQ23636" s="8"/>
      <c r="BR23636" s="8"/>
      <c r="BS23636" s="8"/>
      <c r="BT23636" s="8"/>
      <c r="BU23636" s="8"/>
    </row>
    <row r="23637" spans="68:73">
      <c r="BP23637" s="10"/>
      <c r="BQ23637" s="10"/>
      <c r="BR23637" s="10"/>
      <c r="BS23637" s="10"/>
      <c r="BT23637" s="10"/>
      <c r="BU23637" s="10"/>
    </row>
    <row r="23638" spans="68:73">
      <c r="BP23638" s="8"/>
      <c r="BQ23638" s="8"/>
      <c r="BR23638" s="8"/>
      <c r="BS23638" s="8"/>
      <c r="BT23638" s="8"/>
      <c r="BU23638" s="8"/>
    </row>
    <row r="23639" spans="68:73">
      <c r="BP23639" s="10"/>
      <c r="BQ23639" s="10"/>
      <c r="BR23639" s="10"/>
      <c r="BS23639" s="10"/>
      <c r="BT23639" s="10"/>
      <c r="BU23639" s="10"/>
    </row>
    <row r="23640" spans="68:73">
      <c r="BP23640" s="8"/>
      <c r="BQ23640" s="8"/>
      <c r="BR23640" s="8"/>
      <c r="BS23640" s="8"/>
      <c r="BT23640" s="8"/>
      <c r="BU23640" s="8"/>
    </row>
    <row r="23641" spans="68:73">
      <c r="BP23641" s="10"/>
      <c r="BQ23641" s="10"/>
      <c r="BR23641" s="10"/>
      <c r="BS23641" s="10"/>
      <c r="BT23641" s="10"/>
      <c r="BU23641" s="10"/>
    </row>
    <row r="23642" spans="68:73">
      <c r="BP23642" s="8"/>
      <c r="BQ23642" s="8"/>
      <c r="BR23642" s="8"/>
      <c r="BS23642" s="8"/>
      <c r="BT23642" s="8"/>
      <c r="BU23642" s="8"/>
    </row>
    <row r="23643" spans="68:73">
      <c r="BP23643" s="10"/>
      <c r="BQ23643" s="10"/>
      <c r="BR23643" s="10"/>
      <c r="BS23643" s="10"/>
      <c r="BT23643" s="10"/>
      <c r="BU23643" s="10"/>
    </row>
    <row r="23644" spans="68:73">
      <c r="BP23644" s="8"/>
      <c r="BQ23644" s="8"/>
      <c r="BR23644" s="8"/>
      <c r="BS23644" s="8"/>
      <c r="BT23644" s="8"/>
      <c r="BU23644" s="8"/>
    </row>
    <row r="23645" spans="68:73">
      <c r="BP23645" s="10"/>
      <c r="BQ23645" s="10"/>
      <c r="BR23645" s="10"/>
      <c r="BS23645" s="10"/>
      <c r="BT23645" s="10"/>
      <c r="BU23645" s="10"/>
    </row>
    <row r="23646" spans="68:73">
      <c r="BP23646" s="8"/>
      <c r="BQ23646" s="8"/>
      <c r="BR23646" s="8"/>
      <c r="BS23646" s="8"/>
      <c r="BT23646" s="8"/>
      <c r="BU23646" s="8"/>
    </row>
    <row r="23647" spans="68:73">
      <c r="BP23647" s="10"/>
      <c r="BQ23647" s="10"/>
      <c r="BR23647" s="10"/>
      <c r="BS23647" s="10"/>
      <c r="BT23647" s="10"/>
      <c r="BU23647" s="10"/>
    </row>
    <row r="23648" spans="68:73">
      <c r="BP23648" s="8"/>
      <c r="BQ23648" s="8"/>
      <c r="BR23648" s="8"/>
      <c r="BS23648" s="8"/>
      <c r="BT23648" s="8"/>
      <c r="BU23648" s="8"/>
    </row>
    <row r="23649" spans="68:73">
      <c r="BP23649" s="10"/>
      <c r="BQ23649" s="10"/>
      <c r="BR23649" s="10"/>
      <c r="BS23649" s="10"/>
      <c r="BT23649" s="10"/>
      <c r="BU23649" s="10"/>
    </row>
    <row r="23650" spans="68:73">
      <c r="BP23650" s="8"/>
      <c r="BQ23650" s="8"/>
      <c r="BR23650" s="8"/>
      <c r="BS23650" s="8"/>
      <c r="BT23650" s="8"/>
      <c r="BU23650" s="8"/>
    </row>
    <row r="23651" spans="68:73">
      <c r="BP23651" s="10"/>
      <c r="BQ23651" s="10"/>
      <c r="BR23651" s="10"/>
      <c r="BS23651" s="10"/>
      <c r="BT23651" s="10"/>
      <c r="BU23651" s="10"/>
    </row>
    <row r="23652" spans="68:73">
      <c r="BP23652" s="8"/>
      <c r="BQ23652" s="8"/>
      <c r="BR23652" s="8"/>
      <c r="BS23652" s="8"/>
      <c r="BT23652" s="8"/>
      <c r="BU23652" s="8"/>
    </row>
    <row r="23653" spans="68:73">
      <c r="BP23653" s="10"/>
      <c r="BQ23653" s="10"/>
      <c r="BR23653" s="10"/>
      <c r="BS23653" s="10"/>
      <c r="BT23653" s="10"/>
      <c r="BU23653" s="10"/>
    </row>
    <row r="23654" spans="68:73">
      <c r="BP23654" s="8"/>
      <c r="BQ23654" s="8"/>
      <c r="BR23654" s="8"/>
      <c r="BS23654" s="8"/>
      <c r="BT23654" s="8"/>
      <c r="BU23654" s="8"/>
    </row>
    <row r="23655" spans="68:73">
      <c r="BP23655" s="10"/>
      <c r="BQ23655" s="10"/>
      <c r="BR23655" s="10"/>
      <c r="BS23655" s="10"/>
      <c r="BT23655" s="10"/>
      <c r="BU23655" s="10"/>
    </row>
    <row r="23656" spans="68:73">
      <c r="BP23656" s="8"/>
      <c r="BQ23656" s="8"/>
      <c r="BR23656" s="8"/>
      <c r="BS23656" s="8"/>
      <c r="BT23656" s="8"/>
      <c r="BU23656" s="8"/>
    </row>
    <row r="23657" spans="68:73">
      <c r="BP23657" s="10"/>
      <c r="BQ23657" s="10"/>
      <c r="BR23657" s="10"/>
      <c r="BS23657" s="10"/>
      <c r="BT23657" s="10"/>
      <c r="BU23657" s="10"/>
    </row>
    <row r="23658" spans="68:73">
      <c r="BP23658" s="8"/>
      <c r="BQ23658" s="8"/>
      <c r="BR23658" s="8"/>
      <c r="BS23658" s="8"/>
      <c r="BT23658" s="8"/>
      <c r="BU23658" s="8"/>
    </row>
    <row r="23659" spans="68:73">
      <c r="BP23659" s="10"/>
      <c r="BQ23659" s="10"/>
      <c r="BR23659" s="10"/>
      <c r="BS23659" s="10"/>
      <c r="BT23659" s="10"/>
      <c r="BU23659" s="10"/>
    </row>
    <row r="23660" spans="68:73">
      <c r="BP23660" s="8"/>
      <c r="BQ23660" s="8"/>
      <c r="BR23660" s="8"/>
      <c r="BS23660" s="8"/>
      <c r="BT23660" s="8"/>
      <c r="BU23660" s="8"/>
    </row>
    <row r="23661" spans="68:73">
      <c r="BP23661" s="10"/>
      <c r="BQ23661" s="10"/>
      <c r="BR23661" s="10"/>
      <c r="BS23661" s="10"/>
      <c r="BT23661" s="10"/>
      <c r="BU23661" s="10"/>
    </row>
    <row r="23662" spans="68:73">
      <c r="BP23662" s="8"/>
      <c r="BQ23662" s="8"/>
      <c r="BR23662" s="8"/>
      <c r="BS23662" s="8"/>
      <c r="BT23662" s="8"/>
      <c r="BU23662" s="8"/>
    </row>
    <row r="23663" spans="68:73">
      <c r="BP23663" s="10"/>
      <c r="BQ23663" s="10"/>
      <c r="BR23663" s="10"/>
      <c r="BS23663" s="10"/>
      <c r="BT23663" s="10"/>
      <c r="BU23663" s="10"/>
    </row>
    <row r="23664" spans="68:73">
      <c r="BP23664" s="8"/>
      <c r="BQ23664" s="8"/>
      <c r="BR23664" s="8"/>
      <c r="BS23664" s="8"/>
      <c r="BT23664" s="8"/>
      <c r="BU23664" s="8"/>
    </row>
    <row r="23665" spans="68:73">
      <c r="BP23665" s="10"/>
      <c r="BQ23665" s="10"/>
      <c r="BR23665" s="10"/>
      <c r="BS23665" s="10"/>
      <c r="BT23665" s="10"/>
      <c r="BU23665" s="10"/>
    </row>
    <row r="23666" spans="68:73">
      <c r="BP23666" s="8"/>
      <c r="BQ23666" s="8"/>
      <c r="BR23666" s="8"/>
      <c r="BS23666" s="8"/>
      <c r="BT23666" s="8"/>
      <c r="BU23666" s="8"/>
    </row>
    <row r="23667" spans="68:73">
      <c r="BP23667" s="10"/>
      <c r="BQ23667" s="10"/>
      <c r="BR23667" s="10"/>
      <c r="BS23667" s="10"/>
      <c r="BT23667" s="10"/>
      <c r="BU23667" s="10"/>
    </row>
    <row r="23668" spans="68:73">
      <c r="BP23668" s="8"/>
      <c r="BQ23668" s="8"/>
      <c r="BR23668" s="8"/>
      <c r="BS23668" s="8"/>
      <c r="BT23668" s="8"/>
      <c r="BU23668" s="8"/>
    </row>
    <row r="23669" spans="68:73">
      <c r="BP23669" s="10"/>
      <c r="BQ23669" s="10"/>
      <c r="BR23669" s="10"/>
      <c r="BS23669" s="10"/>
      <c r="BT23669" s="10"/>
      <c r="BU23669" s="10"/>
    </row>
    <row r="23670" spans="68:73">
      <c r="BP23670" s="8"/>
      <c r="BQ23670" s="8"/>
      <c r="BR23670" s="8"/>
      <c r="BS23670" s="8"/>
      <c r="BT23670" s="8"/>
      <c r="BU23670" s="8"/>
    </row>
    <row r="23671" spans="68:73">
      <c r="BP23671" s="10"/>
      <c r="BQ23671" s="10"/>
      <c r="BR23671" s="10"/>
      <c r="BS23671" s="10"/>
      <c r="BT23671" s="10"/>
      <c r="BU23671" s="10"/>
    </row>
    <row r="23672" spans="68:73">
      <c r="BP23672" s="8"/>
      <c r="BQ23672" s="8"/>
      <c r="BR23672" s="8"/>
      <c r="BS23672" s="8"/>
      <c r="BT23672" s="8"/>
      <c r="BU23672" s="8"/>
    </row>
    <row r="23673" spans="68:73">
      <c r="BP23673" s="10"/>
      <c r="BQ23673" s="10"/>
      <c r="BR23673" s="10"/>
      <c r="BS23673" s="10"/>
      <c r="BT23673" s="10"/>
      <c r="BU23673" s="10"/>
    </row>
    <row r="23674" spans="68:73">
      <c r="BP23674" s="8"/>
      <c r="BQ23674" s="8"/>
      <c r="BR23674" s="8"/>
      <c r="BS23674" s="8"/>
      <c r="BT23674" s="8"/>
      <c r="BU23674" s="8"/>
    </row>
    <row r="23675" spans="68:73">
      <c r="BP23675" s="10"/>
      <c r="BQ23675" s="10"/>
      <c r="BR23675" s="10"/>
      <c r="BS23675" s="10"/>
      <c r="BT23675" s="10"/>
      <c r="BU23675" s="10"/>
    </row>
    <row r="23676" spans="68:73">
      <c r="BP23676" s="8"/>
      <c r="BQ23676" s="8"/>
      <c r="BR23676" s="8"/>
      <c r="BS23676" s="8"/>
      <c r="BT23676" s="8"/>
      <c r="BU23676" s="8"/>
    </row>
    <row r="23677" spans="68:73">
      <c r="BP23677" s="10"/>
      <c r="BQ23677" s="10"/>
      <c r="BR23677" s="10"/>
      <c r="BS23677" s="10"/>
      <c r="BT23677" s="10"/>
      <c r="BU23677" s="10"/>
    </row>
    <row r="23678" spans="68:73">
      <c r="BP23678" s="8"/>
      <c r="BQ23678" s="8"/>
      <c r="BR23678" s="8"/>
      <c r="BS23678" s="8"/>
      <c r="BT23678" s="8"/>
      <c r="BU23678" s="8"/>
    </row>
    <row r="23679" spans="68:73">
      <c r="BP23679" s="10"/>
      <c r="BQ23679" s="10"/>
      <c r="BR23679" s="10"/>
      <c r="BS23679" s="10"/>
      <c r="BT23679" s="10"/>
      <c r="BU23679" s="10"/>
    </row>
    <row r="23680" spans="68:73">
      <c r="BP23680" s="8"/>
      <c r="BQ23680" s="8"/>
      <c r="BR23680" s="8"/>
      <c r="BS23680" s="8"/>
      <c r="BT23680" s="8"/>
      <c r="BU23680" s="8"/>
    </row>
    <row r="23681" spans="68:73">
      <c r="BP23681" s="10"/>
      <c r="BQ23681" s="10"/>
      <c r="BR23681" s="10"/>
      <c r="BS23681" s="10"/>
      <c r="BT23681" s="10"/>
      <c r="BU23681" s="10"/>
    </row>
    <row r="23682" spans="68:73">
      <c r="BP23682" s="8"/>
      <c r="BQ23682" s="8"/>
      <c r="BR23682" s="8"/>
      <c r="BS23682" s="8"/>
      <c r="BT23682" s="8"/>
      <c r="BU23682" s="8"/>
    </row>
    <row r="23683" spans="68:73">
      <c r="BP23683" s="10"/>
      <c r="BQ23683" s="10"/>
      <c r="BR23683" s="10"/>
      <c r="BS23683" s="10"/>
      <c r="BT23683" s="10"/>
      <c r="BU23683" s="10"/>
    </row>
    <row r="23684" spans="68:73">
      <c r="BP23684" s="8"/>
      <c r="BQ23684" s="8"/>
      <c r="BR23684" s="8"/>
      <c r="BS23684" s="8"/>
      <c r="BT23684" s="8"/>
      <c r="BU23684" s="8"/>
    </row>
    <row r="23685" spans="68:73">
      <c r="BP23685" s="10"/>
      <c r="BQ23685" s="10"/>
      <c r="BR23685" s="10"/>
      <c r="BS23685" s="10"/>
      <c r="BT23685" s="10"/>
      <c r="BU23685" s="10"/>
    </row>
    <row r="23686" spans="68:73">
      <c r="BP23686" s="8"/>
      <c r="BQ23686" s="8"/>
      <c r="BR23686" s="8"/>
      <c r="BS23686" s="8"/>
      <c r="BT23686" s="8"/>
      <c r="BU23686" s="8"/>
    </row>
    <row r="23687" spans="68:73">
      <c r="BP23687" s="10"/>
      <c r="BQ23687" s="10"/>
      <c r="BR23687" s="10"/>
      <c r="BS23687" s="10"/>
      <c r="BT23687" s="10"/>
      <c r="BU23687" s="10"/>
    </row>
    <row r="23688" spans="68:73">
      <c r="BP23688" s="8"/>
      <c r="BQ23688" s="8"/>
      <c r="BR23688" s="8"/>
      <c r="BS23688" s="8"/>
      <c r="BT23688" s="8"/>
      <c r="BU23688" s="8"/>
    </row>
    <row r="23689" spans="68:73">
      <c r="BP23689" s="10"/>
      <c r="BQ23689" s="10"/>
      <c r="BR23689" s="10"/>
      <c r="BS23689" s="10"/>
      <c r="BT23689" s="10"/>
      <c r="BU23689" s="10"/>
    </row>
    <row r="23690" spans="68:73">
      <c r="BP23690" s="8"/>
      <c r="BQ23690" s="8"/>
      <c r="BR23690" s="8"/>
      <c r="BS23690" s="8"/>
      <c r="BT23690" s="8"/>
      <c r="BU23690" s="8"/>
    </row>
    <row r="23691" spans="68:73">
      <c r="BP23691" s="10"/>
      <c r="BQ23691" s="10"/>
      <c r="BR23691" s="10"/>
      <c r="BS23691" s="10"/>
      <c r="BT23691" s="10"/>
      <c r="BU23691" s="10"/>
    </row>
    <row r="23692" spans="68:73">
      <c r="BP23692" s="8"/>
      <c r="BQ23692" s="8"/>
      <c r="BR23692" s="8"/>
      <c r="BS23692" s="8"/>
      <c r="BT23692" s="8"/>
      <c r="BU23692" s="8"/>
    </row>
    <row r="23693" spans="68:73">
      <c r="BP23693" s="10"/>
      <c r="BQ23693" s="10"/>
      <c r="BR23693" s="10"/>
      <c r="BS23693" s="10"/>
      <c r="BT23693" s="10"/>
      <c r="BU23693" s="10"/>
    </row>
    <row r="23694" spans="68:73">
      <c r="BP23694" s="8"/>
      <c r="BQ23694" s="8"/>
      <c r="BR23694" s="8"/>
      <c r="BS23694" s="8"/>
      <c r="BT23694" s="8"/>
      <c r="BU23694" s="8"/>
    </row>
    <row r="23695" spans="68:73">
      <c r="BP23695" s="10"/>
      <c r="BQ23695" s="10"/>
      <c r="BR23695" s="10"/>
      <c r="BS23695" s="10"/>
      <c r="BT23695" s="10"/>
      <c r="BU23695" s="10"/>
    </row>
    <row r="23696" spans="68:73">
      <c r="BP23696" s="8"/>
      <c r="BQ23696" s="8"/>
      <c r="BR23696" s="8"/>
      <c r="BS23696" s="8"/>
      <c r="BT23696" s="8"/>
      <c r="BU23696" s="8"/>
    </row>
    <row r="23697" spans="68:73">
      <c r="BP23697" s="10"/>
      <c r="BQ23697" s="10"/>
      <c r="BR23697" s="10"/>
      <c r="BS23697" s="10"/>
      <c r="BT23697" s="10"/>
      <c r="BU23697" s="10"/>
    </row>
    <row r="23698" spans="68:73">
      <c r="BP23698" s="8"/>
      <c r="BQ23698" s="8"/>
      <c r="BR23698" s="8"/>
      <c r="BS23698" s="8"/>
      <c r="BT23698" s="8"/>
      <c r="BU23698" s="8"/>
    </row>
    <row r="23699" spans="68:73">
      <c r="BP23699" s="10"/>
      <c r="BQ23699" s="10"/>
      <c r="BR23699" s="10"/>
      <c r="BS23699" s="10"/>
      <c r="BT23699" s="10"/>
      <c r="BU23699" s="10"/>
    </row>
    <row r="23700" spans="68:73">
      <c r="BP23700" s="8"/>
      <c r="BQ23700" s="8"/>
      <c r="BR23700" s="8"/>
      <c r="BS23700" s="8"/>
      <c r="BT23700" s="8"/>
      <c r="BU23700" s="8"/>
    </row>
    <row r="23701" spans="68:73">
      <c r="BP23701" s="10"/>
      <c r="BQ23701" s="10"/>
      <c r="BR23701" s="10"/>
      <c r="BS23701" s="10"/>
      <c r="BT23701" s="10"/>
      <c r="BU23701" s="10"/>
    </row>
    <row r="23702" spans="68:73">
      <c r="BP23702" s="8"/>
      <c r="BQ23702" s="8"/>
      <c r="BR23702" s="8"/>
      <c r="BS23702" s="8"/>
      <c r="BT23702" s="8"/>
      <c r="BU23702" s="8"/>
    </row>
    <row r="23703" spans="68:73">
      <c r="BP23703" s="10"/>
      <c r="BQ23703" s="10"/>
      <c r="BR23703" s="10"/>
      <c r="BS23703" s="10"/>
      <c r="BT23703" s="10"/>
      <c r="BU23703" s="10"/>
    </row>
    <row r="23704" spans="68:73">
      <c r="BP23704" s="8"/>
      <c r="BQ23704" s="8"/>
      <c r="BR23704" s="8"/>
      <c r="BS23704" s="8"/>
      <c r="BT23704" s="8"/>
      <c r="BU23704" s="8"/>
    </row>
    <row r="23705" spans="68:73">
      <c r="BP23705" s="10"/>
      <c r="BQ23705" s="10"/>
      <c r="BR23705" s="10"/>
      <c r="BS23705" s="10"/>
      <c r="BT23705" s="10"/>
      <c r="BU23705" s="10"/>
    </row>
    <row r="23706" spans="68:73">
      <c r="BP23706" s="8"/>
      <c r="BQ23706" s="8"/>
      <c r="BR23706" s="8"/>
      <c r="BS23706" s="8"/>
      <c r="BT23706" s="8"/>
      <c r="BU23706" s="8"/>
    </row>
    <row r="23707" spans="68:73">
      <c r="BP23707" s="10"/>
      <c r="BQ23707" s="10"/>
      <c r="BR23707" s="10"/>
      <c r="BS23707" s="10"/>
      <c r="BT23707" s="10"/>
      <c r="BU23707" s="10"/>
    </row>
    <row r="23708" spans="68:73">
      <c r="BP23708" s="8"/>
      <c r="BQ23708" s="8"/>
      <c r="BR23708" s="8"/>
      <c r="BS23708" s="8"/>
      <c r="BT23708" s="8"/>
      <c r="BU23708" s="8"/>
    </row>
    <row r="23709" spans="68:73">
      <c r="BP23709" s="10"/>
      <c r="BQ23709" s="10"/>
      <c r="BR23709" s="10"/>
      <c r="BS23709" s="10"/>
      <c r="BT23709" s="10"/>
      <c r="BU23709" s="10"/>
    </row>
    <row r="23710" spans="68:73">
      <c r="BP23710" s="8"/>
      <c r="BQ23710" s="8"/>
      <c r="BR23710" s="8"/>
      <c r="BS23710" s="8"/>
      <c r="BT23710" s="8"/>
      <c r="BU23710" s="8"/>
    </row>
    <row r="23711" spans="68:73">
      <c r="BP23711" s="10"/>
      <c r="BQ23711" s="10"/>
      <c r="BR23711" s="10"/>
      <c r="BS23711" s="10"/>
      <c r="BT23711" s="10"/>
      <c r="BU23711" s="10"/>
    </row>
    <row r="23712" spans="68:73">
      <c r="BP23712" s="8"/>
      <c r="BQ23712" s="8"/>
      <c r="BR23712" s="8"/>
      <c r="BS23712" s="8"/>
      <c r="BT23712" s="8"/>
      <c r="BU23712" s="8"/>
    </row>
    <row r="23713" spans="68:73">
      <c r="BP23713" s="10"/>
      <c r="BQ23713" s="10"/>
      <c r="BR23713" s="10"/>
      <c r="BS23713" s="10"/>
      <c r="BT23713" s="10"/>
      <c r="BU23713" s="10"/>
    </row>
    <row r="23714" spans="68:73">
      <c r="BP23714" s="8"/>
      <c r="BQ23714" s="8"/>
      <c r="BR23714" s="8"/>
      <c r="BS23714" s="8"/>
      <c r="BT23714" s="8"/>
      <c r="BU23714" s="8"/>
    </row>
    <row r="23715" spans="68:73">
      <c r="BP23715" s="10"/>
      <c r="BQ23715" s="10"/>
      <c r="BR23715" s="10"/>
      <c r="BS23715" s="10"/>
      <c r="BT23715" s="10"/>
      <c r="BU23715" s="10"/>
    </row>
    <row r="23716" spans="68:73">
      <c r="BP23716" s="8"/>
      <c r="BQ23716" s="8"/>
      <c r="BR23716" s="8"/>
      <c r="BS23716" s="8"/>
      <c r="BT23716" s="8"/>
      <c r="BU23716" s="8"/>
    </row>
    <row r="23717" spans="68:73">
      <c r="BP23717" s="10"/>
      <c r="BQ23717" s="10"/>
      <c r="BR23717" s="10"/>
      <c r="BS23717" s="10"/>
      <c r="BT23717" s="10"/>
      <c r="BU23717" s="10"/>
    </row>
    <row r="23718" spans="68:73">
      <c r="BP23718" s="8"/>
      <c r="BQ23718" s="8"/>
      <c r="BR23718" s="8"/>
      <c r="BS23718" s="8"/>
      <c r="BT23718" s="8"/>
      <c r="BU23718" s="8"/>
    </row>
    <row r="23719" spans="68:73">
      <c r="BP23719" s="10"/>
      <c r="BQ23719" s="10"/>
      <c r="BR23719" s="10"/>
      <c r="BS23719" s="10"/>
      <c r="BT23719" s="10"/>
      <c r="BU23719" s="10"/>
    </row>
    <row r="23720" spans="68:73">
      <c r="BP23720" s="8"/>
      <c r="BQ23720" s="8"/>
      <c r="BR23720" s="8"/>
      <c r="BS23720" s="8"/>
      <c r="BT23720" s="8"/>
      <c r="BU23720" s="8"/>
    </row>
    <row r="23721" spans="68:73">
      <c r="BP23721" s="10"/>
      <c r="BQ23721" s="10"/>
      <c r="BR23721" s="10"/>
      <c r="BS23721" s="10"/>
      <c r="BT23721" s="10"/>
      <c r="BU23721" s="10"/>
    </row>
    <row r="23722" spans="68:73">
      <c r="BP23722" s="8"/>
      <c r="BQ23722" s="8"/>
      <c r="BR23722" s="8"/>
      <c r="BS23722" s="8"/>
      <c r="BT23722" s="8"/>
      <c r="BU23722" s="8"/>
    </row>
    <row r="23723" spans="68:73">
      <c r="BP23723" s="10"/>
      <c r="BQ23723" s="10"/>
      <c r="BR23723" s="10"/>
      <c r="BS23723" s="10"/>
      <c r="BT23723" s="10"/>
      <c r="BU23723" s="10"/>
    </row>
    <row r="23724" spans="68:73">
      <c r="BP23724" s="8"/>
      <c r="BQ23724" s="8"/>
      <c r="BR23724" s="8"/>
      <c r="BS23724" s="8"/>
      <c r="BT23724" s="8"/>
      <c r="BU23724" s="8"/>
    </row>
    <row r="23725" spans="68:73">
      <c r="BP23725" s="10"/>
      <c r="BQ23725" s="10"/>
      <c r="BR23725" s="10"/>
      <c r="BS23725" s="10"/>
      <c r="BT23725" s="10"/>
      <c r="BU23725" s="10"/>
    </row>
    <row r="23726" spans="68:73">
      <c r="BP23726" s="8"/>
      <c r="BQ23726" s="8"/>
      <c r="BR23726" s="8"/>
      <c r="BS23726" s="8"/>
      <c r="BT23726" s="8"/>
      <c r="BU23726" s="8"/>
    </row>
    <row r="23727" spans="68:73">
      <c r="BP23727" s="10"/>
      <c r="BQ23727" s="10"/>
      <c r="BR23727" s="10"/>
      <c r="BS23727" s="10"/>
      <c r="BT23727" s="10"/>
      <c r="BU23727" s="10"/>
    </row>
    <row r="23728" spans="68:73">
      <c r="BP23728" s="8"/>
      <c r="BQ23728" s="8"/>
      <c r="BR23728" s="8"/>
      <c r="BS23728" s="8"/>
      <c r="BT23728" s="8"/>
      <c r="BU23728" s="8"/>
    </row>
    <row r="23729" spans="68:73">
      <c r="BP23729" s="10"/>
      <c r="BQ23729" s="10"/>
      <c r="BR23729" s="10"/>
      <c r="BS23729" s="10"/>
      <c r="BT23729" s="10"/>
      <c r="BU23729" s="10"/>
    </row>
    <row r="23730" spans="68:73">
      <c r="BP23730" s="8"/>
      <c r="BQ23730" s="8"/>
      <c r="BR23730" s="8"/>
      <c r="BS23730" s="8"/>
      <c r="BT23730" s="8"/>
      <c r="BU23730" s="8"/>
    </row>
    <row r="23731" spans="68:73">
      <c r="BP23731" s="10"/>
      <c r="BQ23731" s="10"/>
      <c r="BR23731" s="10"/>
      <c r="BS23731" s="10"/>
      <c r="BT23731" s="10"/>
      <c r="BU23731" s="10"/>
    </row>
    <row r="23732" spans="68:73">
      <c r="BP23732" s="8"/>
      <c r="BQ23732" s="8"/>
      <c r="BR23732" s="8"/>
      <c r="BS23732" s="8"/>
      <c r="BT23732" s="8"/>
      <c r="BU23732" s="8"/>
    </row>
    <row r="23733" spans="68:73">
      <c r="BP23733" s="10"/>
      <c r="BQ23733" s="10"/>
      <c r="BR23733" s="10"/>
      <c r="BS23733" s="10"/>
      <c r="BT23733" s="10"/>
      <c r="BU23733" s="10"/>
    </row>
    <row r="23734" spans="68:73">
      <c r="BP23734" s="8"/>
      <c r="BQ23734" s="8"/>
      <c r="BR23734" s="8"/>
      <c r="BS23734" s="8"/>
      <c r="BT23734" s="8"/>
      <c r="BU23734" s="8"/>
    </row>
    <row r="23735" spans="68:73">
      <c r="BP23735" s="10"/>
      <c r="BQ23735" s="10"/>
      <c r="BR23735" s="10"/>
      <c r="BS23735" s="10"/>
      <c r="BT23735" s="10"/>
      <c r="BU23735" s="10"/>
    </row>
    <row r="23736" spans="68:73">
      <c r="BP23736" s="8"/>
      <c r="BQ23736" s="8"/>
      <c r="BR23736" s="8"/>
      <c r="BS23736" s="8"/>
      <c r="BT23736" s="8"/>
      <c r="BU23736" s="8"/>
    </row>
    <row r="23737" spans="68:73">
      <c r="BP23737" s="10"/>
      <c r="BQ23737" s="10"/>
      <c r="BR23737" s="10"/>
      <c r="BS23737" s="10"/>
      <c r="BT23737" s="10"/>
      <c r="BU23737" s="10"/>
    </row>
    <row r="23738" spans="68:73">
      <c r="BP23738" s="8"/>
      <c r="BQ23738" s="8"/>
      <c r="BR23738" s="8"/>
      <c r="BS23738" s="8"/>
      <c r="BT23738" s="8"/>
      <c r="BU23738" s="8"/>
    </row>
    <row r="23739" spans="68:73">
      <c r="BP23739" s="10"/>
      <c r="BQ23739" s="10"/>
      <c r="BR23739" s="10"/>
      <c r="BS23739" s="10"/>
      <c r="BT23739" s="10"/>
      <c r="BU23739" s="10"/>
    </row>
    <row r="23740" spans="68:73">
      <c r="BP23740" s="8"/>
      <c r="BQ23740" s="8"/>
      <c r="BR23740" s="8"/>
      <c r="BS23740" s="8"/>
      <c r="BT23740" s="8"/>
      <c r="BU23740" s="8"/>
    </row>
    <row r="23741" spans="68:73">
      <c r="BP23741" s="10"/>
      <c r="BQ23741" s="10"/>
      <c r="BR23741" s="10"/>
      <c r="BS23741" s="10"/>
      <c r="BT23741" s="10"/>
      <c r="BU23741" s="10"/>
    </row>
    <row r="23742" spans="68:73">
      <c r="BP23742" s="8"/>
      <c r="BQ23742" s="8"/>
      <c r="BR23742" s="8"/>
      <c r="BS23742" s="8"/>
      <c r="BT23742" s="8"/>
      <c r="BU23742" s="8"/>
    </row>
    <row r="23743" spans="68:73">
      <c r="BP23743" s="10"/>
      <c r="BQ23743" s="10"/>
      <c r="BR23743" s="10"/>
      <c r="BS23743" s="10"/>
      <c r="BT23743" s="10"/>
      <c r="BU23743" s="10"/>
    </row>
    <row r="23744" spans="68:73">
      <c r="BP23744" s="8"/>
      <c r="BQ23744" s="8"/>
      <c r="BR23744" s="8"/>
      <c r="BS23744" s="8"/>
      <c r="BT23744" s="8"/>
      <c r="BU23744" s="8"/>
    </row>
    <row r="23745" spans="68:73">
      <c r="BP23745" s="10"/>
      <c r="BQ23745" s="10"/>
      <c r="BR23745" s="10"/>
      <c r="BS23745" s="10"/>
      <c r="BT23745" s="10"/>
      <c r="BU23745" s="10"/>
    </row>
    <row r="23746" spans="68:73">
      <c r="BP23746" s="8"/>
      <c r="BQ23746" s="8"/>
      <c r="BR23746" s="8"/>
      <c r="BS23746" s="8"/>
      <c r="BT23746" s="8"/>
      <c r="BU23746" s="8"/>
    </row>
    <row r="23747" spans="68:73">
      <c r="BP23747" s="10"/>
      <c r="BQ23747" s="10"/>
      <c r="BR23747" s="10"/>
      <c r="BS23747" s="10"/>
      <c r="BT23747" s="10"/>
      <c r="BU23747" s="10"/>
    </row>
    <row r="23748" spans="68:73">
      <c r="BP23748" s="8"/>
      <c r="BQ23748" s="8"/>
      <c r="BR23748" s="8"/>
      <c r="BS23748" s="8"/>
      <c r="BT23748" s="8"/>
      <c r="BU23748" s="8"/>
    </row>
    <row r="23749" spans="68:73">
      <c r="BP23749" s="10"/>
      <c r="BQ23749" s="10"/>
      <c r="BR23749" s="10"/>
      <c r="BS23749" s="10"/>
      <c r="BT23749" s="10"/>
      <c r="BU23749" s="10"/>
    </row>
    <row r="23750" spans="68:73">
      <c r="BP23750" s="8"/>
      <c r="BQ23750" s="8"/>
      <c r="BR23750" s="8"/>
      <c r="BS23750" s="8"/>
      <c r="BT23750" s="8"/>
      <c r="BU23750" s="8"/>
    </row>
    <row r="23751" spans="68:73">
      <c r="BP23751" s="10"/>
      <c r="BQ23751" s="10"/>
      <c r="BR23751" s="10"/>
      <c r="BS23751" s="10"/>
      <c r="BT23751" s="10"/>
      <c r="BU23751" s="10"/>
    </row>
    <row r="23752" spans="68:73">
      <c r="BP23752" s="8"/>
      <c r="BQ23752" s="8"/>
      <c r="BR23752" s="8"/>
      <c r="BS23752" s="8"/>
      <c r="BT23752" s="8"/>
      <c r="BU23752" s="8"/>
    </row>
    <row r="23753" spans="68:73">
      <c r="BP23753" s="10"/>
      <c r="BQ23753" s="10"/>
      <c r="BR23753" s="10"/>
      <c r="BS23753" s="10"/>
      <c r="BT23753" s="10"/>
      <c r="BU23753" s="10"/>
    </row>
    <row r="23754" spans="68:73">
      <c r="BP23754" s="8"/>
      <c r="BQ23754" s="8"/>
      <c r="BR23754" s="8"/>
      <c r="BS23754" s="8"/>
      <c r="BT23754" s="8"/>
      <c r="BU23754" s="8"/>
    </row>
    <row r="23755" spans="68:73">
      <c r="BP23755" s="10"/>
      <c r="BQ23755" s="10"/>
      <c r="BR23755" s="10"/>
      <c r="BS23755" s="10"/>
      <c r="BT23755" s="10"/>
      <c r="BU23755" s="10"/>
    </row>
    <row r="23756" spans="68:73">
      <c r="BP23756" s="8"/>
      <c r="BQ23756" s="8"/>
      <c r="BR23756" s="8"/>
      <c r="BS23756" s="8"/>
      <c r="BT23756" s="8"/>
      <c r="BU23756" s="8"/>
    </row>
    <row r="23757" spans="68:73">
      <c r="BP23757" s="10"/>
      <c r="BQ23757" s="10"/>
      <c r="BR23757" s="10"/>
      <c r="BS23757" s="10"/>
      <c r="BT23757" s="10"/>
      <c r="BU23757" s="10"/>
    </row>
    <row r="23758" spans="68:73">
      <c r="BP23758" s="8"/>
      <c r="BQ23758" s="8"/>
      <c r="BR23758" s="8"/>
      <c r="BS23758" s="8"/>
      <c r="BT23758" s="8"/>
      <c r="BU23758" s="8"/>
    </row>
    <row r="23759" spans="68:73">
      <c r="BP23759" s="10"/>
      <c r="BQ23759" s="10"/>
      <c r="BR23759" s="10"/>
      <c r="BS23759" s="10"/>
      <c r="BT23759" s="10"/>
      <c r="BU23759" s="10"/>
    </row>
    <row r="23760" spans="68:73">
      <c r="BP23760" s="8"/>
      <c r="BQ23760" s="8"/>
      <c r="BR23760" s="8"/>
      <c r="BS23760" s="8"/>
      <c r="BT23760" s="8"/>
      <c r="BU23760" s="8"/>
    </row>
    <row r="23761" spans="68:73">
      <c r="BP23761" s="10"/>
      <c r="BQ23761" s="10"/>
      <c r="BR23761" s="10"/>
      <c r="BS23761" s="10"/>
      <c r="BT23761" s="10"/>
      <c r="BU23761" s="10"/>
    </row>
    <row r="23762" spans="68:73">
      <c r="BP23762" s="8"/>
      <c r="BQ23762" s="8"/>
      <c r="BR23762" s="8"/>
      <c r="BS23762" s="8"/>
      <c r="BT23762" s="8"/>
      <c r="BU23762" s="8"/>
    </row>
    <row r="23763" spans="68:73">
      <c r="BP23763" s="10"/>
      <c r="BQ23763" s="10"/>
      <c r="BR23763" s="10"/>
      <c r="BS23763" s="10"/>
      <c r="BT23763" s="10"/>
      <c r="BU23763" s="10"/>
    </row>
    <row r="23764" spans="68:73">
      <c r="BP23764" s="8"/>
      <c r="BQ23764" s="8"/>
      <c r="BR23764" s="8"/>
      <c r="BS23764" s="8"/>
      <c r="BT23764" s="8"/>
      <c r="BU23764" s="8"/>
    </row>
    <row r="23765" spans="68:73">
      <c r="BP23765" s="10"/>
      <c r="BQ23765" s="10"/>
      <c r="BR23765" s="10"/>
      <c r="BS23765" s="10"/>
      <c r="BT23765" s="10"/>
      <c r="BU23765" s="10"/>
    </row>
    <row r="23766" spans="68:73">
      <c r="BP23766" s="8"/>
      <c r="BQ23766" s="8"/>
      <c r="BR23766" s="8"/>
      <c r="BS23766" s="8"/>
      <c r="BT23766" s="8"/>
      <c r="BU23766" s="8"/>
    </row>
    <row r="23767" spans="68:73">
      <c r="BP23767" s="10"/>
      <c r="BQ23767" s="10"/>
      <c r="BR23767" s="10"/>
      <c r="BS23767" s="10"/>
      <c r="BT23767" s="10"/>
      <c r="BU23767" s="10"/>
    </row>
    <row r="23768" spans="68:73">
      <c r="BP23768" s="8"/>
      <c r="BQ23768" s="8"/>
      <c r="BR23768" s="8"/>
      <c r="BS23768" s="8"/>
      <c r="BT23768" s="8"/>
      <c r="BU23768" s="8"/>
    </row>
    <row r="23769" spans="68:73">
      <c r="BP23769" s="10"/>
      <c r="BQ23769" s="10"/>
      <c r="BR23769" s="10"/>
      <c r="BS23769" s="10"/>
      <c r="BT23769" s="10"/>
      <c r="BU23769" s="10"/>
    </row>
    <row r="23770" spans="68:73">
      <c r="BP23770" s="8"/>
      <c r="BQ23770" s="8"/>
      <c r="BR23770" s="8"/>
      <c r="BS23770" s="8"/>
      <c r="BT23770" s="8"/>
      <c r="BU23770" s="8"/>
    </row>
    <row r="23771" spans="68:73">
      <c r="BP23771" s="10"/>
      <c r="BQ23771" s="10"/>
      <c r="BR23771" s="10"/>
      <c r="BS23771" s="10"/>
      <c r="BT23771" s="10"/>
      <c r="BU23771" s="10"/>
    </row>
    <row r="23772" spans="68:73">
      <c r="BP23772" s="8"/>
      <c r="BQ23772" s="8"/>
      <c r="BR23772" s="8"/>
      <c r="BS23772" s="8"/>
      <c r="BT23772" s="8"/>
      <c r="BU23772" s="8"/>
    </row>
    <row r="23773" spans="68:73">
      <c r="BP23773" s="10"/>
      <c r="BQ23773" s="10"/>
      <c r="BR23773" s="10"/>
      <c r="BS23773" s="10"/>
      <c r="BT23773" s="10"/>
      <c r="BU23773" s="10"/>
    </row>
    <row r="23774" spans="68:73">
      <c r="BP23774" s="8"/>
      <c r="BQ23774" s="8"/>
      <c r="BR23774" s="8"/>
      <c r="BS23774" s="8"/>
      <c r="BT23774" s="8"/>
      <c r="BU23774" s="8"/>
    </row>
    <row r="23775" spans="68:73">
      <c r="BP23775" s="10"/>
      <c r="BQ23775" s="10"/>
      <c r="BR23775" s="10"/>
      <c r="BS23775" s="10"/>
      <c r="BT23775" s="10"/>
      <c r="BU23775" s="10"/>
    </row>
    <row r="23776" spans="68:73">
      <c r="BP23776" s="8"/>
      <c r="BQ23776" s="8"/>
      <c r="BR23776" s="8"/>
      <c r="BS23776" s="8"/>
      <c r="BT23776" s="8"/>
      <c r="BU23776" s="8"/>
    </row>
    <row r="23777" spans="68:73">
      <c r="BP23777" s="10"/>
      <c r="BQ23777" s="10"/>
      <c r="BR23777" s="10"/>
      <c r="BS23777" s="10"/>
      <c r="BT23777" s="10"/>
      <c r="BU23777" s="10"/>
    </row>
    <row r="23778" spans="68:73">
      <c r="BP23778" s="8"/>
      <c r="BQ23778" s="8"/>
      <c r="BR23778" s="8"/>
      <c r="BS23778" s="8"/>
      <c r="BT23778" s="8"/>
      <c r="BU23778" s="8"/>
    </row>
    <row r="23779" spans="68:73">
      <c r="BP23779" s="10"/>
      <c r="BQ23779" s="10"/>
      <c r="BR23779" s="10"/>
      <c r="BS23779" s="10"/>
      <c r="BT23779" s="10"/>
      <c r="BU23779" s="10"/>
    </row>
    <row r="23780" spans="68:73">
      <c r="BP23780" s="8"/>
      <c r="BQ23780" s="8"/>
      <c r="BR23780" s="8"/>
      <c r="BS23780" s="8"/>
      <c r="BT23780" s="8"/>
      <c r="BU23780" s="8"/>
    </row>
    <row r="23781" spans="68:73">
      <c r="BP23781" s="10"/>
      <c r="BQ23781" s="10"/>
      <c r="BR23781" s="10"/>
      <c r="BS23781" s="10"/>
      <c r="BT23781" s="10"/>
      <c r="BU23781" s="10"/>
    </row>
    <row r="23782" spans="68:73">
      <c r="BP23782" s="8"/>
      <c r="BQ23782" s="8"/>
      <c r="BR23782" s="8"/>
      <c r="BS23782" s="8"/>
      <c r="BT23782" s="8"/>
      <c r="BU23782" s="8"/>
    </row>
    <row r="23783" spans="68:73">
      <c r="BP23783" s="10"/>
      <c r="BQ23783" s="10"/>
      <c r="BR23783" s="10"/>
      <c r="BS23783" s="10"/>
      <c r="BT23783" s="10"/>
      <c r="BU23783" s="10"/>
    </row>
    <row r="23784" spans="68:73">
      <c r="BP23784" s="8"/>
      <c r="BQ23784" s="8"/>
      <c r="BR23784" s="8"/>
      <c r="BS23784" s="8"/>
      <c r="BT23784" s="8"/>
      <c r="BU23784" s="8"/>
    </row>
    <row r="23785" spans="68:73">
      <c r="BP23785" s="10"/>
      <c r="BQ23785" s="10"/>
      <c r="BR23785" s="10"/>
      <c r="BS23785" s="10"/>
      <c r="BT23785" s="10"/>
      <c r="BU23785" s="10"/>
    </row>
    <row r="23786" spans="68:73">
      <c r="BP23786" s="8"/>
      <c r="BQ23786" s="8"/>
      <c r="BR23786" s="8"/>
      <c r="BS23786" s="8"/>
      <c r="BT23786" s="8"/>
      <c r="BU23786" s="8"/>
    </row>
    <row r="23787" spans="68:73">
      <c r="BP23787" s="10"/>
      <c r="BQ23787" s="10"/>
      <c r="BR23787" s="10"/>
      <c r="BS23787" s="10"/>
      <c r="BT23787" s="10"/>
      <c r="BU23787" s="10"/>
    </row>
    <row r="23788" spans="68:73">
      <c r="BP23788" s="8"/>
      <c r="BQ23788" s="8"/>
      <c r="BR23788" s="8"/>
      <c r="BS23788" s="8"/>
      <c r="BT23788" s="8"/>
      <c r="BU23788" s="8"/>
    </row>
    <row r="23789" spans="68:73">
      <c r="BP23789" s="10"/>
      <c r="BQ23789" s="10"/>
      <c r="BR23789" s="10"/>
      <c r="BS23789" s="10"/>
      <c r="BT23789" s="10"/>
      <c r="BU23789" s="10"/>
    </row>
    <row r="23790" spans="68:73">
      <c r="BP23790" s="8"/>
      <c r="BQ23790" s="8"/>
      <c r="BR23790" s="8"/>
      <c r="BS23790" s="8"/>
      <c r="BT23790" s="8"/>
      <c r="BU23790" s="8"/>
    </row>
    <row r="23791" spans="68:73">
      <c r="BP23791" s="10"/>
      <c r="BQ23791" s="10"/>
      <c r="BR23791" s="10"/>
      <c r="BS23791" s="10"/>
      <c r="BT23791" s="10"/>
      <c r="BU23791" s="10"/>
    </row>
    <row r="23792" spans="68:73">
      <c r="BP23792" s="8"/>
      <c r="BQ23792" s="8"/>
      <c r="BR23792" s="8"/>
      <c r="BS23792" s="8"/>
      <c r="BT23792" s="8"/>
      <c r="BU23792" s="8"/>
    </row>
    <row r="23793" spans="68:73">
      <c r="BP23793" s="10"/>
      <c r="BQ23793" s="10"/>
      <c r="BR23793" s="10"/>
      <c r="BS23793" s="10"/>
      <c r="BT23793" s="10"/>
      <c r="BU23793" s="10"/>
    </row>
    <row r="23794" spans="68:73">
      <c r="BP23794" s="8"/>
      <c r="BQ23794" s="8"/>
      <c r="BR23794" s="8"/>
      <c r="BS23794" s="8"/>
      <c r="BT23794" s="8"/>
      <c r="BU23794" s="8"/>
    </row>
    <row r="23795" spans="68:73">
      <c r="BP23795" s="10"/>
      <c r="BQ23795" s="10"/>
      <c r="BR23795" s="10"/>
      <c r="BS23795" s="10"/>
      <c r="BT23795" s="10"/>
      <c r="BU23795" s="10"/>
    </row>
    <row r="23796" spans="68:73">
      <c r="BP23796" s="8"/>
      <c r="BQ23796" s="8"/>
      <c r="BR23796" s="8"/>
      <c r="BS23796" s="8"/>
      <c r="BT23796" s="8"/>
      <c r="BU23796" s="8"/>
    </row>
    <row r="23797" spans="68:73">
      <c r="BP23797" s="10"/>
      <c r="BQ23797" s="10"/>
      <c r="BR23797" s="10"/>
      <c r="BS23797" s="10"/>
      <c r="BT23797" s="10"/>
      <c r="BU23797" s="10"/>
    </row>
    <row r="23798" spans="68:73">
      <c r="BP23798" s="8"/>
      <c r="BQ23798" s="8"/>
      <c r="BR23798" s="8"/>
      <c r="BS23798" s="8"/>
      <c r="BT23798" s="8"/>
      <c r="BU23798" s="8"/>
    </row>
    <row r="23799" spans="68:73">
      <c r="BP23799" s="10"/>
      <c r="BQ23799" s="10"/>
      <c r="BR23799" s="10"/>
      <c r="BS23799" s="10"/>
      <c r="BT23799" s="10"/>
      <c r="BU23799" s="10"/>
    </row>
    <row r="23800" spans="68:73">
      <c r="BP23800" s="8"/>
      <c r="BQ23800" s="8"/>
      <c r="BR23800" s="8"/>
      <c r="BS23800" s="8"/>
      <c r="BT23800" s="8"/>
      <c r="BU23800" s="8"/>
    </row>
    <row r="23801" spans="68:73">
      <c r="BP23801" s="10"/>
      <c r="BQ23801" s="10"/>
      <c r="BR23801" s="10"/>
      <c r="BS23801" s="10"/>
      <c r="BT23801" s="10"/>
      <c r="BU23801" s="10"/>
    </row>
    <row r="23802" spans="68:73">
      <c r="BP23802" s="8"/>
      <c r="BQ23802" s="8"/>
      <c r="BR23802" s="8"/>
      <c r="BS23802" s="8"/>
      <c r="BT23802" s="8"/>
      <c r="BU23802" s="8"/>
    </row>
    <row r="23803" spans="68:73">
      <c r="BP23803" s="10"/>
      <c r="BQ23803" s="10"/>
      <c r="BR23803" s="10"/>
      <c r="BS23803" s="10"/>
      <c r="BT23803" s="10"/>
      <c r="BU23803" s="10"/>
    </row>
    <row r="23804" spans="68:73">
      <c r="BP23804" s="8"/>
      <c r="BQ23804" s="8"/>
      <c r="BR23804" s="8"/>
      <c r="BS23804" s="8"/>
      <c r="BT23804" s="8"/>
      <c r="BU23804" s="8"/>
    </row>
    <row r="23805" spans="68:73">
      <c r="BP23805" s="10"/>
      <c r="BQ23805" s="10"/>
      <c r="BR23805" s="10"/>
      <c r="BS23805" s="10"/>
      <c r="BT23805" s="10"/>
      <c r="BU23805" s="10"/>
    </row>
    <row r="23806" spans="68:73">
      <c r="BP23806" s="8"/>
      <c r="BQ23806" s="8"/>
      <c r="BR23806" s="8"/>
      <c r="BS23806" s="8"/>
      <c r="BT23806" s="8"/>
      <c r="BU23806" s="8"/>
    </row>
    <row r="23807" spans="68:73">
      <c r="BP23807" s="10"/>
      <c r="BQ23807" s="10"/>
      <c r="BR23807" s="10"/>
      <c r="BS23807" s="10"/>
      <c r="BT23807" s="10"/>
      <c r="BU23807" s="10"/>
    </row>
    <row r="23808" spans="68:73">
      <c r="BP23808" s="8"/>
      <c r="BQ23808" s="8"/>
      <c r="BR23808" s="8"/>
      <c r="BS23808" s="8"/>
      <c r="BT23808" s="8"/>
      <c r="BU23808" s="8"/>
    </row>
    <row r="23809" spans="68:73">
      <c r="BP23809" s="10"/>
      <c r="BQ23809" s="10"/>
      <c r="BR23809" s="10"/>
      <c r="BS23809" s="10"/>
      <c r="BT23809" s="10"/>
      <c r="BU23809" s="10"/>
    </row>
    <row r="23810" spans="68:73">
      <c r="BP23810" s="8"/>
      <c r="BQ23810" s="8"/>
      <c r="BR23810" s="8"/>
      <c r="BS23810" s="8"/>
      <c r="BT23810" s="8"/>
      <c r="BU23810" s="8"/>
    </row>
    <row r="23811" spans="68:73">
      <c r="BP23811" s="10"/>
      <c r="BQ23811" s="10"/>
      <c r="BR23811" s="10"/>
      <c r="BS23811" s="10"/>
      <c r="BT23811" s="10"/>
      <c r="BU23811" s="10"/>
    </row>
    <row r="23812" spans="68:73">
      <c r="BP23812" s="8"/>
      <c r="BQ23812" s="8"/>
      <c r="BR23812" s="8"/>
      <c r="BS23812" s="8"/>
      <c r="BT23812" s="8"/>
      <c r="BU23812" s="8"/>
    </row>
    <row r="23813" spans="68:73">
      <c r="BP23813" s="10"/>
      <c r="BQ23813" s="10"/>
      <c r="BR23813" s="10"/>
      <c r="BS23813" s="10"/>
      <c r="BT23813" s="10"/>
      <c r="BU23813" s="10"/>
    </row>
    <row r="23814" spans="68:73">
      <c r="BP23814" s="8"/>
      <c r="BQ23814" s="8"/>
      <c r="BR23814" s="8"/>
      <c r="BS23814" s="8"/>
      <c r="BT23814" s="8"/>
      <c r="BU23814" s="8"/>
    </row>
    <row r="23815" spans="68:73">
      <c r="BP23815" s="10"/>
      <c r="BQ23815" s="10"/>
      <c r="BR23815" s="10"/>
      <c r="BS23815" s="10"/>
      <c r="BT23815" s="10"/>
      <c r="BU23815" s="10"/>
    </row>
    <row r="23816" spans="68:73">
      <c r="BP23816" s="8"/>
      <c r="BQ23816" s="8"/>
      <c r="BR23816" s="8"/>
      <c r="BS23816" s="8"/>
      <c r="BT23816" s="8"/>
      <c r="BU23816" s="8"/>
    </row>
    <row r="23817" spans="68:73">
      <c r="BP23817" s="10"/>
      <c r="BQ23817" s="10"/>
      <c r="BR23817" s="10"/>
      <c r="BS23817" s="10"/>
      <c r="BT23817" s="10"/>
      <c r="BU23817" s="10"/>
    </row>
    <row r="23818" spans="68:73">
      <c r="BP23818" s="8"/>
      <c r="BQ23818" s="8"/>
      <c r="BR23818" s="8"/>
      <c r="BS23818" s="8"/>
      <c r="BT23818" s="8"/>
      <c r="BU23818" s="8"/>
    </row>
    <row r="23819" spans="68:73">
      <c r="BP23819" s="10"/>
      <c r="BQ23819" s="10"/>
      <c r="BR23819" s="10"/>
      <c r="BS23819" s="10"/>
      <c r="BT23819" s="10"/>
      <c r="BU23819" s="10"/>
    </row>
    <row r="23820" spans="68:73">
      <c r="BP23820" s="8"/>
      <c r="BQ23820" s="8"/>
      <c r="BR23820" s="8"/>
      <c r="BS23820" s="8"/>
      <c r="BT23820" s="8"/>
      <c r="BU23820" s="8"/>
    </row>
    <row r="23821" spans="68:73">
      <c r="BP23821" s="10"/>
      <c r="BQ23821" s="10"/>
      <c r="BR23821" s="10"/>
      <c r="BS23821" s="10"/>
      <c r="BT23821" s="10"/>
      <c r="BU23821" s="10"/>
    </row>
    <row r="23822" spans="68:73">
      <c r="BP23822" s="8"/>
      <c r="BQ23822" s="8"/>
      <c r="BR23822" s="8"/>
      <c r="BS23822" s="8"/>
      <c r="BT23822" s="8"/>
      <c r="BU23822" s="8"/>
    </row>
    <row r="23823" spans="68:73">
      <c r="BP23823" s="10"/>
      <c r="BQ23823" s="10"/>
      <c r="BR23823" s="10"/>
      <c r="BS23823" s="10"/>
      <c r="BT23823" s="10"/>
      <c r="BU23823" s="10"/>
    </row>
    <row r="23824" spans="68:73">
      <c r="BP23824" s="8"/>
      <c r="BQ23824" s="8"/>
      <c r="BR23824" s="8"/>
      <c r="BS23824" s="8"/>
      <c r="BT23824" s="8"/>
      <c r="BU23824" s="8"/>
    </row>
    <row r="23825" spans="68:73">
      <c r="BP23825" s="10"/>
      <c r="BQ23825" s="10"/>
      <c r="BR23825" s="10"/>
      <c r="BS23825" s="10"/>
      <c r="BT23825" s="10"/>
      <c r="BU23825" s="10"/>
    </row>
    <row r="23826" spans="68:73">
      <c r="BP23826" s="8"/>
      <c r="BQ23826" s="8"/>
      <c r="BR23826" s="8"/>
      <c r="BS23826" s="8"/>
      <c r="BT23826" s="8"/>
      <c r="BU23826" s="8"/>
    </row>
    <row r="23827" spans="68:73">
      <c r="BP23827" s="10"/>
      <c r="BQ23827" s="10"/>
      <c r="BR23827" s="10"/>
      <c r="BS23827" s="10"/>
      <c r="BT23827" s="10"/>
      <c r="BU23827" s="10"/>
    </row>
    <row r="23828" spans="68:73">
      <c r="BP23828" s="8"/>
      <c r="BQ23828" s="8"/>
      <c r="BR23828" s="8"/>
      <c r="BS23828" s="8"/>
      <c r="BT23828" s="8"/>
      <c r="BU23828" s="8"/>
    </row>
    <row r="23829" spans="68:73">
      <c r="BP23829" s="10"/>
      <c r="BQ23829" s="10"/>
      <c r="BR23829" s="10"/>
      <c r="BS23829" s="10"/>
      <c r="BT23829" s="10"/>
      <c r="BU23829" s="10"/>
    </row>
    <row r="23830" spans="68:73">
      <c r="BP23830" s="8"/>
      <c r="BQ23830" s="8"/>
      <c r="BR23830" s="8"/>
      <c r="BS23830" s="8"/>
      <c r="BT23830" s="8"/>
      <c r="BU23830" s="8"/>
    </row>
    <row r="23831" spans="68:73">
      <c r="BP23831" s="10"/>
      <c r="BQ23831" s="10"/>
      <c r="BR23831" s="10"/>
      <c r="BS23831" s="10"/>
      <c r="BT23831" s="10"/>
      <c r="BU23831" s="10"/>
    </row>
    <row r="23832" spans="68:73">
      <c r="BP23832" s="8"/>
      <c r="BQ23832" s="8"/>
      <c r="BR23832" s="8"/>
      <c r="BS23832" s="8"/>
      <c r="BT23832" s="8"/>
      <c r="BU23832" s="8"/>
    </row>
    <row r="23833" spans="68:73">
      <c r="BP23833" s="10"/>
      <c r="BQ23833" s="10"/>
      <c r="BR23833" s="10"/>
      <c r="BS23833" s="10"/>
      <c r="BT23833" s="10"/>
      <c r="BU23833" s="10"/>
    </row>
    <row r="23834" spans="68:73">
      <c r="BP23834" s="8"/>
      <c r="BQ23834" s="8"/>
      <c r="BR23834" s="8"/>
      <c r="BS23834" s="8"/>
      <c r="BT23834" s="8"/>
      <c r="BU23834" s="8"/>
    </row>
    <row r="23835" spans="68:73">
      <c r="BP23835" s="10"/>
      <c r="BQ23835" s="10"/>
      <c r="BR23835" s="10"/>
      <c r="BS23835" s="10"/>
      <c r="BT23835" s="10"/>
      <c r="BU23835" s="10"/>
    </row>
    <row r="23836" spans="68:73">
      <c r="BP23836" s="8"/>
      <c r="BQ23836" s="8"/>
      <c r="BR23836" s="8"/>
      <c r="BS23836" s="8"/>
      <c r="BT23836" s="8"/>
      <c r="BU23836" s="8"/>
    </row>
    <row r="23837" spans="68:73">
      <c r="BP23837" s="10"/>
      <c r="BQ23837" s="10"/>
      <c r="BR23837" s="10"/>
      <c r="BS23837" s="10"/>
      <c r="BT23837" s="10"/>
      <c r="BU23837" s="10"/>
    </row>
    <row r="23838" spans="68:73">
      <c r="BP23838" s="8"/>
      <c r="BQ23838" s="8"/>
      <c r="BR23838" s="8"/>
      <c r="BS23838" s="8"/>
      <c r="BT23838" s="8"/>
      <c r="BU23838" s="8"/>
    </row>
    <row r="23839" spans="68:73">
      <c r="BP23839" s="10"/>
      <c r="BQ23839" s="10"/>
      <c r="BR23839" s="10"/>
      <c r="BS23839" s="10"/>
      <c r="BT23839" s="10"/>
      <c r="BU23839" s="10"/>
    </row>
    <row r="23840" spans="68:73">
      <c r="BP23840" s="8"/>
      <c r="BQ23840" s="8"/>
      <c r="BR23840" s="8"/>
      <c r="BS23840" s="8"/>
      <c r="BT23840" s="8"/>
      <c r="BU23840" s="8"/>
    </row>
    <row r="23841" spans="68:73">
      <c r="BP23841" s="10"/>
      <c r="BQ23841" s="10"/>
      <c r="BR23841" s="10"/>
      <c r="BS23841" s="10"/>
      <c r="BT23841" s="10"/>
      <c r="BU23841" s="10"/>
    </row>
    <row r="23842" spans="68:73">
      <c r="BP23842" s="8"/>
      <c r="BQ23842" s="8"/>
      <c r="BR23842" s="8"/>
      <c r="BS23842" s="8"/>
      <c r="BT23842" s="8"/>
      <c r="BU23842" s="8"/>
    </row>
    <row r="23843" spans="68:73">
      <c r="BP23843" s="10"/>
      <c r="BQ23843" s="10"/>
      <c r="BR23843" s="10"/>
      <c r="BS23843" s="10"/>
      <c r="BT23843" s="10"/>
      <c r="BU23843" s="10"/>
    </row>
    <row r="23844" spans="68:73">
      <c r="BP23844" s="8"/>
      <c r="BQ23844" s="8"/>
      <c r="BR23844" s="8"/>
      <c r="BS23844" s="8"/>
      <c r="BT23844" s="8"/>
      <c r="BU23844" s="8"/>
    </row>
    <row r="23845" spans="68:73">
      <c r="BP23845" s="10"/>
      <c r="BQ23845" s="10"/>
      <c r="BR23845" s="10"/>
      <c r="BS23845" s="10"/>
      <c r="BT23845" s="10"/>
      <c r="BU23845" s="10"/>
    </row>
    <row r="23846" spans="68:73">
      <c r="BP23846" s="8"/>
      <c r="BQ23846" s="8"/>
      <c r="BR23846" s="8"/>
      <c r="BS23846" s="8"/>
      <c r="BT23846" s="8"/>
      <c r="BU23846" s="8"/>
    </row>
    <row r="23847" spans="68:73">
      <c r="BP23847" s="10"/>
      <c r="BQ23847" s="10"/>
      <c r="BR23847" s="10"/>
      <c r="BS23847" s="10"/>
      <c r="BT23847" s="10"/>
      <c r="BU23847" s="10"/>
    </row>
    <row r="23848" spans="68:73">
      <c r="BP23848" s="8"/>
      <c r="BQ23848" s="8"/>
      <c r="BR23848" s="8"/>
      <c r="BS23848" s="8"/>
      <c r="BT23848" s="8"/>
      <c r="BU23848" s="8"/>
    </row>
    <row r="23849" spans="68:73">
      <c r="BP23849" s="10"/>
      <c r="BQ23849" s="10"/>
      <c r="BR23849" s="10"/>
      <c r="BS23849" s="10"/>
      <c r="BT23849" s="10"/>
      <c r="BU23849" s="10"/>
    </row>
    <row r="23850" spans="68:73">
      <c r="BP23850" s="8"/>
      <c r="BQ23850" s="8"/>
      <c r="BR23850" s="8"/>
      <c r="BS23850" s="8"/>
      <c r="BT23850" s="8"/>
      <c r="BU23850" s="8"/>
    </row>
    <row r="23851" spans="68:73">
      <c r="BP23851" s="10"/>
      <c r="BQ23851" s="10"/>
      <c r="BR23851" s="10"/>
      <c r="BS23851" s="10"/>
      <c r="BT23851" s="10"/>
      <c r="BU23851" s="10"/>
    </row>
    <row r="23852" spans="68:73">
      <c r="BP23852" s="8"/>
      <c r="BQ23852" s="8"/>
      <c r="BR23852" s="8"/>
      <c r="BS23852" s="8"/>
      <c r="BT23852" s="8"/>
      <c r="BU23852" s="8"/>
    </row>
    <row r="23853" spans="68:73">
      <c r="BP23853" s="10"/>
      <c r="BQ23853" s="10"/>
      <c r="BR23853" s="10"/>
      <c r="BS23853" s="10"/>
      <c r="BT23853" s="10"/>
      <c r="BU23853" s="10"/>
    </row>
    <row r="23854" spans="68:73">
      <c r="BP23854" s="8"/>
      <c r="BQ23854" s="8"/>
      <c r="BR23854" s="8"/>
      <c r="BS23854" s="8"/>
      <c r="BT23854" s="8"/>
      <c r="BU23854" s="8"/>
    </row>
    <row r="23855" spans="68:73">
      <c r="BP23855" s="10"/>
      <c r="BQ23855" s="10"/>
      <c r="BR23855" s="10"/>
      <c r="BS23855" s="10"/>
      <c r="BT23855" s="10"/>
      <c r="BU23855" s="10"/>
    </row>
    <row r="23856" spans="68:73">
      <c r="BP23856" s="8"/>
      <c r="BQ23856" s="8"/>
      <c r="BR23856" s="8"/>
      <c r="BS23856" s="8"/>
      <c r="BT23856" s="8"/>
      <c r="BU23856" s="8"/>
    </row>
    <row r="23857" spans="68:73">
      <c r="BP23857" s="10"/>
      <c r="BQ23857" s="10"/>
      <c r="BR23857" s="10"/>
      <c r="BS23857" s="10"/>
      <c r="BT23857" s="10"/>
      <c r="BU23857" s="10"/>
    </row>
    <row r="23858" spans="68:73">
      <c r="BP23858" s="8"/>
      <c r="BQ23858" s="8"/>
      <c r="BR23858" s="8"/>
      <c r="BS23858" s="8"/>
      <c r="BT23858" s="8"/>
      <c r="BU23858" s="8"/>
    </row>
    <row r="23859" spans="68:73">
      <c r="BP23859" s="10"/>
      <c r="BQ23859" s="10"/>
      <c r="BR23859" s="10"/>
      <c r="BS23859" s="10"/>
      <c r="BT23859" s="10"/>
      <c r="BU23859" s="10"/>
    </row>
    <row r="23860" spans="68:73">
      <c r="BP23860" s="8"/>
      <c r="BQ23860" s="8"/>
      <c r="BR23860" s="8"/>
      <c r="BS23860" s="8"/>
      <c r="BT23860" s="8"/>
      <c r="BU23860" s="8"/>
    </row>
    <row r="23861" spans="68:73">
      <c r="BP23861" s="10"/>
      <c r="BQ23861" s="10"/>
      <c r="BR23861" s="10"/>
      <c r="BS23861" s="10"/>
      <c r="BT23861" s="10"/>
      <c r="BU23861" s="10"/>
    </row>
    <row r="23862" spans="68:73">
      <c r="BP23862" s="8"/>
      <c r="BQ23862" s="8"/>
      <c r="BR23862" s="8"/>
      <c r="BS23862" s="8"/>
      <c r="BT23862" s="8"/>
      <c r="BU23862" s="8"/>
    </row>
    <row r="23863" spans="68:73">
      <c r="BP23863" s="10"/>
      <c r="BQ23863" s="10"/>
      <c r="BR23863" s="10"/>
      <c r="BS23863" s="10"/>
      <c r="BT23863" s="10"/>
      <c r="BU23863" s="10"/>
    </row>
    <row r="23864" spans="68:73">
      <c r="BP23864" s="8"/>
      <c r="BQ23864" s="8"/>
      <c r="BR23864" s="8"/>
      <c r="BS23864" s="8"/>
      <c r="BT23864" s="8"/>
      <c r="BU23864" s="8"/>
    </row>
    <row r="23865" spans="68:73">
      <c r="BP23865" s="10"/>
      <c r="BQ23865" s="10"/>
      <c r="BR23865" s="10"/>
      <c r="BS23865" s="10"/>
      <c r="BT23865" s="10"/>
      <c r="BU23865" s="10"/>
    </row>
    <row r="23866" spans="68:73">
      <c r="BP23866" s="8"/>
      <c r="BQ23866" s="8"/>
      <c r="BR23866" s="8"/>
      <c r="BS23866" s="8"/>
      <c r="BT23866" s="8"/>
      <c r="BU23866" s="8"/>
    </row>
    <row r="23867" spans="68:73">
      <c r="BP23867" s="10"/>
      <c r="BQ23867" s="10"/>
      <c r="BR23867" s="10"/>
      <c r="BS23867" s="10"/>
      <c r="BT23867" s="10"/>
      <c r="BU23867" s="10"/>
    </row>
    <row r="23868" spans="68:73">
      <c r="BP23868" s="8"/>
      <c r="BQ23868" s="8"/>
      <c r="BR23868" s="8"/>
      <c r="BS23868" s="8"/>
      <c r="BT23868" s="8"/>
      <c r="BU23868" s="8"/>
    </row>
    <row r="23869" spans="68:73">
      <c r="BP23869" s="10"/>
      <c r="BQ23869" s="10"/>
      <c r="BR23869" s="10"/>
      <c r="BS23869" s="10"/>
      <c r="BT23869" s="10"/>
      <c r="BU23869" s="10"/>
    </row>
    <row r="23870" spans="68:73">
      <c r="BP23870" s="8"/>
      <c r="BQ23870" s="8"/>
      <c r="BR23870" s="8"/>
      <c r="BS23870" s="8"/>
      <c r="BT23870" s="8"/>
      <c r="BU23870" s="8"/>
    </row>
    <row r="23871" spans="68:73">
      <c r="BP23871" s="10"/>
      <c r="BQ23871" s="10"/>
      <c r="BR23871" s="10"/>
      <c r="BS23871" s="10"/>
      <c r="BT23871" s="10"/>
      <c r="BU23871" s="10"/>
    </row>
    <row r="23872" spans="68:73">
      <c r="BP23872" s="8"/>
      <c r="BQ23872" s="8"/>
      <c r="BR23872" s="8"/>
      <c r="BS23872" s="8"/>
      <c r="BT23872" s="8"/>
      <c r="BU23872" s="8"/>
    </row>
    <row r="23873" spans="68:73">
      <c r="BP23873" s="10"/>
      <c r="BQ23873" s="10"/>
      <c r="BR23873" s="10"/>
      <c r="BS23873" s="10"/>
      <c r="BT23873" s="10"/>
      <c r="BU23873" s="10"/>
    </row>
    <row r="23874" spans="68:73">
      <c r="BP23874" s="8"/>
      <c r="BQ23874" s="8"/>
      <c r="BR23874" s="8"/>
      <c r="BS23874" s="8"/>
      <c r="BT23874" s="8"/>
      <c r="BU23874" s="8"/>
    </row>
    <row r="23875" spans="68:73">
      <c r="BP23875" s="10"/>
      <c r="BQ23875" s="10"/>
      <c r="BR23875" s="10"/>
      <c r="BS23875" s="10"/>
      <c r="BT23875" s="10"/>
      <c r="BU23875" s="10"/>
    </row>
    <row r="23876" spans="68:73">
      <c r="BP23876" s="8"/>
      <c r="BQ23876" s="8"/>
      <c r="BR23876" s="8"/>
      <c r="BS23876" s="8"/>
      <c r="BT23876" s="8"/>
      <c r="BU23876" s="8"/>
    </row>
    <row r="23877" spans="68:73">
      <c r="BP23877" s="10"/>
      <c r="BQ23877" s="10"/>
      <c r="BR23877" s="10"/>
      <c r="BS23877" s="10"/>
      <c r="BT23877" s="10"/>
      <c r="BU23877" s="10"/>
    </row>
    <row r="23878" spans="68:73">
      <c r="BP23878" s="8"/>
      <c r="BQ23878" s="8"/>
      <c r="BR23878" s="8"/>
      <c r="BS23878" s="8"/>
      <c r="BT23878" s="8"/>
      <c r="BU23878" s="8"/>
    </row>
    <row r="23879" spans="68:73">
      <c r="BP23879" s="10"/>
      <c r="BQ23879" s="10"/>
      <c r="BR23879" s="10"/>
      <c r="BS23879" s="10"/>
      <c r="BT23879" s="10"/>
      <c r="BU23879" s="10"/>
    </row>
    <row r="23880" spans="68:73">
      <c r="BP23880" s="8"/>
      <c r="BQ23880" s="8"/>
      <c r="BR23880" s="8"/>
      <c r="BS23880" s="8"/>
      <c r="BT23880" s="8"/>
      <c r="BU23880" s="8"/>
    </row>
    <row r="23881" spans="68:73">
      <c r="BP23881" s="10"/>
      <c r="BQ23881" s="10"/>
      <c r="BR23881" s="10"/>
      <c r="BS23881" s="10"/>
      <c r="BT23881" s="10"/>
      <c r="BU23881" s="10"/>
    </row>
    <row r="23882" spans="68:73">
      <c r="BP23882" s="8"/>
      <c r="BQ23882" s="8"/>
      <c r="BR23882" s="8"/>
      <c r="BS23882" s="8"/>
      <c r="BT23882" s="8"/>
      <c r="BU23882" s="8"/>
    </row>
    <row r="23883" spans="68:73">
      <c r="BP23883" s="10"/>
      <c r="BQ23883" s="10"/>
      <c r="BR23883" s="10"/>
      <c r="BS23883" s="10"/>
      <c r="BT23883" s="10"/>
      <c r="BU23883" s="10"/>
    </row>
    <row r="23884" spans="68:73">
      <c r="BP23884" s="8"/>
      <c r="BQ23884" s="8"/>
      <c r="BR23884" s="8"/>
      <c r="BS23884" s="8"/>
      <c r="BT23884" s="8"/>
      <c r="BU23884" s="8"/>
    </row>
    <row r="23885" spans="68:73">
      <c r="BP23885" s="10"/>
      <c r="BQ23885" s="10"/>
      <c r="BR23885" s="10"/>
      <c r="BS23885" s="10"/>
      <c r="BT23885" s="10"/>
      <c r="BU23885" s="10"/>
    </row>
    <row r="23886" spans="68:73">
      <c r="BP23886" s="8"/>
      <c r="BQ23886" s="8"/>
      <c r="BR23886" s="8"/>
      <c r="BS23886" s="8"/>
      <c r="BT23886" s="8"/>
      <c r="BU23886" s="8"/>
    </row>
    <row r="23887" spans="68:73">
      <c r="BP23887" s="10"/>
      <c r="BQ23887" s="10"/>
      <c r="BR23887" s="10"/>
      <c r="BS23887" s="10"/>
      <c r="BT23887" s="10"/>
      <c r="BU23887" s="10"/>
    </row>
    <row r="23888" spans="68:73">
      <c r="BP23888" s="8"/>
      <c r="BQ23888" s="8"/>
      <c r="BR23888" s="8"/>
      <c r="BS23888" s="8"/>
      <c r="BT23888" s="8"/>
      <c r="BU23888" s="8"/>
    </row>
    <row r="23889" spans="68:73">
      <c r="BP23889" s="10"/>
      <c r="BQ23889" s="10"/>
      <c r="BR23889" s="10"/>
      <c r="BS23889" s="10"/>
      <c r="BT23889" s="10"/>
      <c r="BU23889" s="10"/>
    </row>
    <row r="23890" spans="68:73">
      <c r="BP23890" s="8"/>
      <c r="BQ23890" s="8"/>
      <c r="BR23890" s="8"/>
      <c r="BS23890" s="8"/>
      <c r="BT23890" s="8"/>
      <c r="BU23890" s="8"/>
    </row>
    <row r="23891" spans="68:73">
      <c r="BP23891" s="10"/>
      <c r="BQ23891" s="10"/>
      <c r="BR23891" s="10"/>
      <c r="BS23891" s="10"/>
      <c r="BT23891" s="10"/>
      <c r="BU23891" s="10"/>
    </row>
    <row r="23892" spans="68:73">
      <c r="BP23892" s="8"/>
      <c r="BQ23892" s="8"/>
      <c r="BR23892" s="8"/>
      <c r="BS23892" s="8"/>
      <c r="BT23892" s="8"/>
      <c r="BU23892" s="8"/>
    </row>
    <row r="23893" spans="68:73">
      <c r="BP23893" s="10"/>
      <c r="BQ23893" s="10"/>
      <c r="BR23893" s="10"/>
      <c r="BS23893" s="10"/>
      <c r="BT23893" s="10"/>
      <c r="BU23893" s="10"/>
    </row>
    <row r="23894" spans="68:73">
      <c r="BP23894" s="8"/>
      <c r="BQ23894" s="8"/>
      <c r="BR23894" s="8"/>
      <c r="BS23894" s="8"/>
      <c r="BT23894" s="8"/>
      <c r="BU23894" s="8"/>
    </row>
    <row r="23895" spans="68:73">
      <c r="BP23895" s="10"/>
      <c r="BQ23895" s="10"/>
      <c r="BR23895" s="10"/>
      <c r="BS23895" s="10"/>
      <c r="BT23895" s="10"/>
      <c r="BU23895" s="10"/>
    </row>
    <row r="23896" spans="68:73">
      <c r="BP23896" s="8"/>
      <c r="BQ23896" s="8"/>
      <c r="BR23896" s="8"/>
      <c r="BS23896" s="8"/>
      <c r="BT23896" s="8"/>
      <c r="BU23896" s="8"/>
    </row>
    <row r="23897" spans="68:73">
      <c r="BP23897" s="10"/>
      <c r="BQ23897" s="10"/>
      <c r="BR23897" s="10"/>
      <c r="BS23897" s="10"/>
      <c r="BT23897" s="10"/>
      <c r="BU23897" s="10"/>
    </row>
    <row r="23898" spans="68:73">
      <c r="BP23898" s="8"/>
      <c r="BQ23898" s="8"/>
      <c r="BR23898" s="8"/>
      <c r="BS23898" s="8"/>
      <c r="BT23898" s="8"/>
      <c r="BU23898" s="8"/>
    </row>
    <row r="23899" spans="68:73">
      <c r="BP23899" s="10"/>
      <c r="BQ23899" s="10"/>
      <c r="BR23899" s="10"/>
      <c r="BS23899" s="10"/>
      <c r="BT23899" s="10"/>
      <c r="BU23899" s="10"/>
    </row>
    <row r="23900" spans="68:73">
      <c r="BP23900" s="8"/>
      <c r="BQ23900" s="8"/>
      <c r="BR23900" s="8"/>
      <c r="BS23900" s="8"/>
      <c r="BT23900" s="8"/>
      <c r="BU23900" s="8"/>
    </row>
    <row r="23901" spans="68:73">
      <c r="BP23901" s="10"/>
      <c r="BQ23901" s="10"/>
      <c r="BR23901" s="10"/>
      <c r="BS23901" s="10"/>
      <c r="BT23901" s="10"/>
      <c r="BU23901" s="10"/>
    </row>
    <row r="23902" spans="68:73">
      <c r="BP23902" s="8"/>
      <c r="BQ23902" s="8"/>
      <c r="BR23902" s="8"/>
      <c r="BS23902" s="8"/>
      <c r="BT23902" s="8"/>
      <c r="BU23902" s="8"/>
    </row>
    <row r="23903" spans="68:73">
      <c r="BP23903" s="10"/>
      <c r="BQ23903" s="10"/>
      <c r="BR23903" s="10"/>
      <c r="BS23903" s="10"/>
      <c r="BT23903" s="10"/>
      <c r="BU23903" s="10"/>
    </row>
    <row r="23904" spans="68:73">
      <c r="BP23904" s="8"/>
      <c r="BQ23904" s="8"/>
      <c r="BR23904" s="8"/>
      <c r="BS23904" s="8"/>
      <c r="BT23904" s="8"/>
      <c r="BU23904" s="8"/>
    </row>
    <row r="23905" spans="68:73">
      <c r="BP23905" s="10"/>
      <c r="BQ23905" s="10"/>
      <c r="BR23905" s="10"/>
      <c r="BS23905" s="10"/>
      <c r="BT23905" s="10"/>
      <c r="BU23905" s="10"/>
    </row>
    <row r="23906" spans="68:73">
      <c r="BP23906" s="8"/>
      <c r="BQ23906" s="8"/>
      <c r="BR23906" s="8"/>
      <c r="BS23906" s="8"/>
      <c r="BT23906" s="8"/>
      <c r="BU23906" s="8"/>
    </row>
    <row r="23907" spans="68:73">
      <c r="BP23907" s="10"/>
      <c r="BQ23907" s="10"/>
      <c r="BR23907" s="10"/>
      <c r="BS23907" s="10"/>
      <c r="BT23907" s="10"/>
      <c r="BU23907" s="10"/>
    </row>
    <row r="23908" spans="68:73">
      <c r="BP23908" s="8"/>
      <c r="BQ23908" s="8"/>
      <c r="BR23908" s="8"/>
      <c r="BS23908" s="8"/>
      <c r="BT23908" s="8"/>
      <c r="BU23908" s="8"/>
    </row>
    <row r="23909" spans="68:73">
      <c r="BP23909" s="10"/>
      <c r="BQ23909" s="10"/>
      <c r="BR23909" s="10"/>
      <c r="BS23909" s="10"/>
      <c r="BT23909" s="10"/>
      <c r="BU23909" s="10"/>
    </row>
    <row r="23910" spans="68:73">
      <c r="BP23910" s="8"/>
      <c r="BQ23910" s="8"/>
      <c r="BR23910" s="8"/>
      <c r="BS23910" s="8"/>
      <c r="BT23910" s="8"/>
      <c r="BU23910" s="8"/>
    </row>
    <row r="23911" spans="68:73">
      <c r="BP23911" s="10"/>
      <c r="BQ23911" s="10"/>
      <c r="BR23911" s="10"/>
      <c r="BS23911" s="10"/>
      <c r="BT23911" s="10"/>
      <c r="BU23911" s="10"/>
    </row>
    <row r="23912" spans="68:73">
      <c r="BP23912" s="8"/>
      <c r="BQ23912" s="8"/>
      <c r="BR23912" s="8"/>
      <c r="BS23912" s="8"/>
      <c r="BT23912" s="8"/>
      <c r="BU23912" s="8"/>
    </row>
    <row r="23913" spans="68:73">
      <c r="BP23913" s="10"/>
      <c r="BQ23913" s="10"/>
      <c r="BR23913" s="10"/>
      <c r="BS23913" s="10"/>
      <c r="BT23913" s="10"/>
      <c r="BU23913" s="10"/>
    </row>
    <row r="23914" spans="68:73">
      <c r="BP23914" s="8"/>
      <c r="BQ23914" s="8"/>
      <c r="BR23914" s="8"/>
      <c r="BS23914" s="8"/>
      <c r="BT23914" s="8"/>
      <c r="BU23914" s="8"/>
    </row>
    <row r="23915" spans="68:73">
      <c r="BP23915" s="10"/>
      <c r="BQ23915" s="10"/>
      <c r="BR23915" s="10"/>
      <c r="BS23915" s="10"/>
      <c r="BT23915" s="10"/>
      <c r="BU23915" s="10"/>
    </row>
    <row r="23916" spans="68:73">
      <c r="BP23916" s="8"/>
      <c r="BQ23916" s="8"/>
      <c r="BR23916" s="8"/>
      <c r="BS23916" s="8"/>
      <c r="BT23916" s="8"/>
      <c r="BU23916" s="8"/>
    </row>
    <row r="23917" spans="68:73">
      <c r="BP23917" s="10"/>
      <c r="BQ23917" s="10"/>
      <c r="BR23917" s="10"/>
      <c r="BS23917" s="10"/>
      <c r="BT23917" s="10"/>
      <c r="BU23917" s="10"/>
    </row>
    <row r="23918" spans="68:73">
      <c r="BP23918" s="8"/>
      <c r="BQ23918" s="8"/>
      <c r="BR23918" s="8"/>
      <c r="BS23918" s="8"/>
      <c r="BT23918" s="8"/>
      <c r="BU23918" s="8"/>
    </row>
    <row r="23919" spans="68:73">
      <c r="BP23919" s="10"/>
      <c r="BQ23919" s="10"/>
      <c r="BR23919" s="10"/>
      <c r="BS23919" s="10"/>
      <c r="BT23919" s="10"/>
      <c r="BU23919" s="10"/>
    </row>
    <row r="23920" spans="68:73">
      <c r="BP23920" s="8"/>
      <c r="BQ23920" s="8"/>
      <c r="BR23920" s="8"/>
      <c r="BS23920" s="8"/>
      <c r="BT23920" s="8"/>
      <c r="BU23920" s="8"/>
    </row>
    <row r="23921" spans="68:73">
      <c r="BP23921" s="10"/>
      <c r="BQ23921" s="10"/>
      <c r="BR23921" s="10"/>
      <c r="BS23921" s="10"/>
      <c r="BT23921" s="10"/>
      <c r="BU23921" s="10"/>
    </row>
    <row r="23922" spans="68:73">
      <c r="BP23922" s="8"/>
      <c r="BQ23922" s="8"/>
      <c r="BR23922" s="8"/>
      <c r="BS23922" s="8"/>
      <c r="BT23922" s="8"/>
      <c r="BU23922" s="8"/>
    </row>
    <row r="23923" spans="68:73">
      <c r="BP23923" s="10"/>
      <c r="BQ23923" s="10"/>
      <c r="BR23923" s="10"/>
      <c r="BS23923" s="10"/>
      <c r="BT23923" s="10"/>
      <c r="BU23923" s="10"/>
    </row>
    <row r="23924" spans="68:73">
      <c r="BP23924" s="8"/>
      <c r="BQ23924" s="8"/>
      <c r="BR23924" s="8"/>
      <c r="BS23924" s="8"/>
      <c r="BT23924" s="8"/>
      <c r="BU23924" s="8"/>
    </row>
    <row r="23925" spans="68:73">
      <c r="BP23925" s="10"/>
      <c r="BQ23925" s="10"/>
      <c r="BR23925" s="10"/>
      <c r="BS23925" s="10"/>
      <c r="BT23925" s="10"/>
      <c r="BU23925" s="10"/>
    </row>
    <row r="23926" spans="68:73">
      <c r="BP23926" s="8"/>
      <c r="BQ23926" s="8"/>
      <c r="BR23926" s="8"/>
      <c r="BS23926" s="8"/>
      <c r="BT23926" s="8"/>
      <c r="BU23926" s="8"/>
    </row>
    <row r="23927" spans="68:73">
      <c r="BP23927" s="10"/>
      <c r="BQ23927" s="10"/>
      <c r="BR23927" s="10"/>
      <c r="BS23927" s="10"/>
      <c r="BT23927" s="10"/>
      <c r="BU23927" s="10"/>
    </row>
    <row r="23928" spans="68:73">
      <c r="BP23928" s="8"/>
      <c r="BQ23928" s="8"/>
      <c r="BR23928" s="8"/>
      <c r="BS23928" s="8"/>
      <c r="BT23928" s="8"/>
      <c r="BU23928" s="8"/>
    </row>
    <row r="23929" spans="68:73">
      <c r="BP23929" s="10"/>
      <c r="BQ23929" s="10"/>
      <c r="BR23929" s="10"/>
      <c r="BS23929" s="10"/>
      <c r="BT23929" s="10"/>
      <c r="BU23929" s="10"/>
    </row>
    <row r="23930" spans="68:73">
      <c r="BP23930" s="8"/>
      <c r="BQ23930" s="8"/>
      <c r="BR23930" s="8"/>
      <c r="BS23930" s="8"/>
      <c r="BT23930" s="8"/>
      <c r="BU23930" s="8"/>
    </row>
    <row r="23931" spans="68:73">
      <c r="BP23931" s="10"/>
      <c r="BQ23931" s="10"/>
      <c r="BR23931" s="10"/>
      <c r="BS23931" s="10"/>
      <c r="BT23931" s="10"/>
      <c r="BU23931" s="10"/>
    </row>
    <row r="23932" spans="68:73">
      <c r="BP23932" s="8"/>
      <c r="BQ23932" s="8"/>
      <c r="BR23932" s="8"/>
      <c r="BS23932" s="8"/>
      <c r="BT23932" s="8"/>
      <c r="BU23932" s="8"/>
    </row>
    <row r="23933" spans="68:73">
      <c r="BP23933" s="10"/>
      <c r="BQ23933" s="10"/>
      <c r="BR23933" s="10"/>
      <c r="BS23933" s="10"/>
      <c r="BT23933" s="10"/>
      <c r="BU23933" s="10"/>
    </row>
    <row r="23934" spans="68:73">
      <c r="BP23934" s="8"/>
      <c r="BQ23934" s="8"/>
      <c r="BR23934" s="8"/>
      <c r="BS23934" s="8"/>
      <c r="BT23934" s="8"/>
      <c r="BU23934" s="8"/>
    </row>
    <row r="23935" spans="68:73">
      <c r="BP23935" s="10"/>
      <c r="BQ23935" s="10"/>
      <c r="BR23935" s="10"/>
      <c r="BS23935" s="10"/>
      <c r="BT23935" s="10"/>
      <c r="BU23935" s="10"/>
    </row>
    <row r="23936" spans="68:73">
      <c r="BP23936" s="8"/>
      <c r="BQ23936" s="8"/>
      <c r="BR23936" s="8"/>
      <c r="BS23936" s="8"/>
      <c r="BT23936" s="8"/>
      <c r="BU23936" s="8"/>
    </row>
    <row r="23937" spans="68:73">
      <c r="BP23937" s="10"/>
      <c r="BQ23937" s="10"/>
      <c r="BR23937" s="10"/>
      <c r="BS23937" s="10"/>
      <c r="BT23937" s="10"/>
      <c r="BU23937" s="10"/>
    </row>
    <row r="23938" spans="68:73">
      <c r="BP23938" s="8"/>
      <c r="BQ23938" s="8"/>
      <c r="BR23938" s="8"/>
      <c r="BS23938" s="8"/>
      <c r="BT23938" s="8"/>
      <c r="BU23938" s="8"/>
    </row>
    <row r="23939" spans="68:73">
      <c r="BP23939" s="10"/>
      <c r="BQ23939" s="10"/>
      <c r="BR23939" s="10"/>
      <c r="BS23939" s="10"/>
      <c r="BT23939" s="10"/>
      <c r="BU23939" s="10"/>
    </row>
    <row r="23940" spans="68:73">
      <c r="BP23940" s="8"/>
      <c r="BQ23940" s="8"/>
      <c r="BR23940" s="8"/>
      <c r="BS23940" s="8"/>
      <c r="BT23940" s="8"/>
      <c r="BU23940" s="8"/>
    </row>
    <row r="23941" spans="68:73">
      <c r="BP23941" s="10"/>
      <c r="BQ23941" s="10"/>
      <c r="BR23941" s="10"/>
      <c r="BS23941" s="10"/>
      <c r="BT23941" s="10"/>
      <c r="BU23941" s="10"/>
    </row>
    <row r="23942" spans="68:73">
      <c r="BP23942" s="8"/>
      <c r="BQ23942" s="8"/>
      <c r="BR23942" s="8"/>
      <c r="BS23942" s="8"/>
      <c r="BT23942" s="8"/>
      <c r="BU23942" s="8"/>
    </row>
    <row r="23943" spans="68:73">
      <c r="BP23943" s="10"/>
      <c r="BQ23943" s="10"/>
      <c r="BR23943" s="10"/>
      <c r="BS23943" s="10"/>
      <c r="BT23943" s="10"/>
      <c r="BU23943" s="10"/>
    </row>
    <row r="23944" spans="68:73">
      <c r="BP23944" s="8"/>
      <c r="BQ23944" s="8"/>
      <c r="BR23944" s="8"/>
      <c r="BS23944" s="8"/>
      <c r="BT23944" s="8"/>
      <c r="BU23944" s="8"/>
    </row>
    <row r="23945" spans="68:73">
      <c r="BP23945" s="10"/>
      <c r="BQ23945" s="10"/>
      <c r="BR23945" s="10"/>
      <c r="BS23945" s="10"/>
      <c r="BT23945" s="10"/>
      <c r="BU23945" s="10"/>
    </row>
    <row r="23946" spans="68:73">
      <c r="BP23946" s="8"/>
      <c r="BQ23946" s="8"/>
      <c r="BR23946" s="8"/>
      <c r="BS23946" s="8"/>
      <c r="BT23946" s="8"/>
      <c r="BU23946" s="8"/>
    </row>
    <row r="23947" spans="68:73">
      <c r="BP23947" s="10"/>
      <c r="BQ23947" s="10"/>
      <c r="BR23947" s="10"/>
      <c r="BS23947" s="10"/>
      <c r="BT23947" s="10"/>
      <c r="BU23947" s="10"/>
    </row>
    <row r="23948" spans="68:73">
      <c r="BP23948" s="8"/>
      <c r="BQ23948" s="8"/>
      <c r="BR23948" s="8"/>
      <c r="BS23948" s="8"/>
      <c r="BT23948" s="8"/>
      <c r="BU23948" s="8"/>
    </row>
    <row r="23949" spans="68:73">
      <c r="BP23949" s="10"/>
      <c r="BQ23949" s="10"/>
      <c r="BR23949" s="10"/>
      <c r="BS23949" s="10"/>
      <c r="BT23949" s="10"/>
      <c r="BU23949" s="10"/>
    </row>
    <row r="23950" spans="68:73">
      <c r="BP23950" s="8"/>
      <c r="BQ23950" s="8"/>
      <c r="BR23950" s="8"/>
      <c r="BS23950" s="8"/>
      <c r="BT23950" s="8"/>
      <c r="BU23950" s="8"/>
    </row>
    <row r="23951" spans="68:73">
      <c r="BP23951" s="10"/>
      <c r="BQ23951" s="10"/>
      <c r="BR23951" s="10"/>
      <c r="BS23951" s="10"/>
      <c r="BT23951" s="10"/>
      <c r="BU23951" s="10"/>
    </row>
    <row r="23952" spans="68:73">
      <c r="BP23952" s="8"/>
      <c r="BQ23952" s="8"/>
      <c r="BR23952" s="8"/>
      <c r="BS23952" s="8"/>
      <c r="BT23952" s="8"/>
      <c r="BU23952" s="8"/>
    </row>
    <row r="23953" spans="68:73">
      <c r="BP23953" s="10"/>
      <c r="BQ23953" s="10"/>
      <c r="BR23953" s="10"/>
      <c r="BS23953" s="10"/>
      <c r="BT23953" s="10"/>
      <c r="BU23953" s="10"/>
    </row>
    <row r="23954" spans="68:73">
      <c r="BP23954" s="8"/>
      <c r="BQ23954" s="8"/>
      <c r="BR23954" s="8"/>
      <c r="BS23954" s="8"/>
      <c r="BT23954" s="8"/>
      <c r="BU23954" s="8"/>
    </row>
    <row r="23955" spans="68:73">
      <c r="BP23955" s="10"/>
      <c r="BQ23955" s="10"/>
      <c r="BR23955" s="10"/>
      <c r="BS23955" s="10"/>
      <c r="BT23955" s="10"/>
      <c r="BU23955" s="10"/>
    </row>
    <row r="23956" spans="68:73">
      <c r="BP23956" s="8"/>
      <c r="BQ23956" s="8"/>
      <c r="BR23956" s="8"/>
      <c r="BS23956" s="8"/>
      <c r="BT23956" s="8"/>
      <c r="BU23956" s="8"/>
    </row>
    <row r="23957" spans="68:73">
      <c r="BP23957" s="10"/>
      <c r="BQ23957" s="10"/>
      <c r="BR23957" s="10"/>
      <c r="BS23957" s="10"/>
      <c r="BT23957" s="10"/>
      <c r="BU23957" s="10"/>
    </row>
    <row r="23958" spans="68:73">
      <c r="BP23958" s="8"/>
      <c r="BQ23958" s="8"/>
      <c r="BR23958" s="8"/>
      <c r="BS23958" s="8"/>
      <c r="BT23958" s="8"/>
      <c r="BU23958" s="8"/>
    </row>
    <row r="23959" spans="68:73">
      <c r="BP23959" s="10"/>
      <c r="BQ23959" s="10"/>
      <c r="BR23959" s="10"/>
      <c r="BS23959" s="10"/>
      <c r="BT23959" s="10"/>
      <c r="BU23959" s="10"/>
    </row>
    <row r="23960" spans="68:73">
      <c r="BP23960" s="8"/>
      <c r="BQ23960" s="8"/>
      <c r="BR23960" s="8"/>
      <c r="BS23960" s="8"/>
      <c r="BT23960" s="8"/>
      <c r="BU23960" s="8"/>
    </row>
    <row r="23961" spans="68:73">
      <c r="BP23961" s="10"/>
      <c r="BQ23961" s="10"/>
      <c r="BR23961" s="10"/>
      <c r="BS23961" s="10"/>
      <c r="BT23961" s="10"/>
      <c r="BU23961" s="10"/>
    </row>
    <row r="23962" spans="68:73">
      <c r="BP23962" s="8"/>
      <c r="BQ23962" s="8"/>
      <c r="BR23962" s="8"/>
      <c r="BS23962" s="8"/>
      <c r="BT23962" s="8"/>
      <c r="BU23962" s="8"/>
    </row>
    <row r="23963" spans="68:73">
      <c r="BP23963" s="10"/>
      <c r="BQ23963" s="10"/>
      <c r="BR23963" s="10"/>
      <c r="BS23963" s="10"/>
      <c r="BT23963" s="10"/>
      <c r="BU23963" s="10"/>
    </row>
    <row r="23964" spans="68:73">
      <c r="BP23964" s="8"/>
      <c r="BQ23964" s="8"/>
      <c r="BR23964" s="8"/>
      <c r="BS23964" s="8"/>
      <c r="BT23964" s="8"/>
      <c r="BU23964" s="8"/>
    </row>
    <row r="23965" spans="68:73">
      <c r="BP23965" s="10"/>
      <c r="BQ23965" s="10"/>
      <c r="BR23965" s="10"/>
      <c r="BS23965" s="10"/>
      <c r="BT23965" s="10"/>
      <c r="BU23965" s="10"/>
    </row>
    <row r="23966" spans="68:73">
      <c r="BP23966" s="8"/>
      <c r="BQ23966" s="8"/>
      <c r="BR23966" s="8"/>
      <c r="BS23966" s="8"/>
      <c r="BT23966" s="8"/>
      <c r="BU23966" s="8"/>
    </row>
    <row r="23967" spans="68:73">
      <c r="BP23967" s="10"/>
      <c r="BQ23967" s="10"/>
      <c r="BR23967" s="10"/>
      <c r="BS23967" s="10"/>
      <c r="BT23967" s="10"/>
      <c r="BU23967" s="10"/>
    </row>
    <row r="23968" spans="68:73">
      <c r="BP23968" s="8"/>
      <c r="BQ23968" s="8"/>
      <c r="BR23968" s="8"/>
      <c r="BS23968" s="8"/>
      <c r="BT23968" s="8"/>
      <c r="BU23968" s="8"/>
    </row>
    <row r="23969" spans="68:73">
      <c r="BP23969" s="10"/>
      <c r="BQ23969" s="10"/>
      <c r="BR23969" s="10"/>
      <c r="BS23969" s="10"/>
      <c r="BT23969" s="10"/>
      <c r="BU23969" s="10"/>
    </row>
    <row r="23970" spans="68:73">
      <c r="BP23970" s="8"/>
      <c r="BQ23970" s="8"/>
      <c r="BR23970" s="8"/>
      <c r="BS23970" s="8"/>
      <c r="BT23970" s="8"/>
      <c r="BU23970" s="8"/>
    </row>
    <row r="23971" spans="68:73">
      <c r="BP23971" s="10"/>
      <c r="BQ23971" s="10"/>
      <c r="BR23971" s="10"/>
      <c r="BS23971" s="10"/>
      <c r="BT23971" s="10"/>
      <c r="BU23971" s="10"/>
    </row>
    <row r="23972" spans="68:73">
      <c r="BP23972" s="8"/>
      <c r="BQ23972" s="8"/>
      <c r="BR23972" s="8"/>
      <c r="BS23972" s="8"/>
      <c r="BT23972" s="8"/>
      <c r="BU23972" s="8"/>
    </row>
    <row r="23973" spans="68:73">
      <c r="BP23973" s="10"/>
      <c r="BQ23973" s="10"/>
      <c r="BR23973" s="10"/>
      <c r="BS23973" s="10"/>
      <c r="BT23973" s="10"/>
      <c r="BU23973" s="10"/>
    </row>
    <row r="23974" spans="68:73">
      <c r="BP23974" s="8"/>
      <c r="BQ23974" s="8"/>
      <c r="BR23974" s="8"/>
      <c r="BS23974" s="8"/>
      <c r="BT23974" s="8"/>
      <c r="BU23974" s="8"/>
    </row>
    <row r="23975" spans="68:73">
      <c r="BP23975" s="10"/>
      <c r="BQ23975" s="10"/>
      <c r="BR23975" s="10"/>
      <c r="BS23975" s="10"/>
      <c r="BT23975" s="10"/>
      <c r="BU23975" s="10"/>
    </row>
    <row r="23976" spans="68:73">
      <c r="BP23976" s="8"/>
      <c r="BQ23976" s="8"/>
      <c r="BR23976" s="8"/>
      <c r="BS23976" s="8"/>
      <c r="BT23976" s="8"/>
      <c r="BU23976" s="8"/>
    </row>
    <row r="23977" spans="68:73">
      <c r="BP23977" s="10"/>
      <c r="BQ23977" s="10"/>
      <c r="BR23977" s="10"/>
      <c r="BS23977" s="10"/>
      <c r="BT23977" s="10"/>
      <c r="BU23977" s="10"/>
    </row>
    <row r="23978" spans="68:73">
      <c r="BP23978" s="8"/>
      <c r="BQ23978" s="8"/>
      <c r="BR23978" s="8"/>
      <c r="BS23978" s="8"/>
      <c r="BT23978" s="8"/>
      <c r="BU23978" s="8"/>
    </row>
    <row r="23979" spans="68:73">
      <c r="BP23979" s="10"/>
      <c r="BQ23979" s="10"/>
      <c r="BR23979" s="10"/>
      <c r="BS23979" s="10"/>
      <c r="BT23979" s="10"/>
      <c r="BU23979" s="10"/>
    </row>
    <row r="23980" spans="68:73">
      <c r="BP23980" s="8"/>
      <c r="BQ23980" s="8"/>
      <c r="BR23980" s="8"/>
      <c r="BS23980" s="8"/>
      <c r="BT23980" s="8"/>
      <c r="BU23980" s="8"/>
    </row>
    <row r="23981" spans="68:73">
      <c r="BP23981" s="10"/>
      <c r="BQ23981" s="10"/>
      <c r="BR23981" s="10"/>
      <c r="BS23981" s="10"/>
      <c r="BT23981" s="10"/>
      <c r="BU23981" s="10"/>
    </row>
    <row r="23982" spans="68:73">
      <c r="BP23982" s="8"/>
      <c r="BQ23982" s="8"/>
      <c r="BR23982" s="8"/>
      <c r="BS23982" s="8"/>
      <c r="BT23982" s="8"/>
      <c r="BU23982" s="8"/>
    </row>
    <row r="23983" spans="68:73">
      <c r="BP23983" s="10"/>
      <c r="BQ23983" s="10"/>
      <c r="BR23983" s="10"/>
      <c r="BS23983" s="10"/>
      <c r="BT23983" s="10"/>
      <c r="BU23983" s="10"/>
    </row>
    <row r="23984" spans="68:73">
      <c r="BP23984" s="8"/>
      <c r="BQ23984" s="8"/>
      <c r="BR23984" s="8"/>
      <c r="BS23984" s="8"/>
      <c r="BT23984" s="8"/>
      <c r="BU23984" s="8"/>
    </row>
    <row r="23985" spans="68:73">
      <c r="BP23985" s="10"/>
      <c r="BQ23985" s="10"/>
      <c r="BR23985" s="10"/>
      <c r="BS23985" s="10"/>
      <c r="BT23985" s="10"/>
      <c r="BU23985" s="10"/>
    </row>
    <row r="23986" spans="68:73">
      <c r="BP23986" s="8"/>
      <c r="BQ23986" s="8"/>
      <c r="BR23986" s="8"/>
      <c r="BS23986" s="8"/>
      <c r="BT23986" s="8"/>
      <c r="BU23986" s="8"/>
    </row>
    <row r="23987" spans="68:73">
      <c r="BP23987" s="10"/>
      <c r="BQ23987" s="10"/>
      <c r="BR23987" s="10"/>
      <c r="BS23987" s="10"/>
      <c r="BT23987" s="10"/>
      <c r="BU23987" s="10"/>
    </row>
    <row r="23988" spans="68:73">
      <c r="BP23988" s="8"/>
      <c r="BQ23988" s="8"/>
      <c r="BR23988" s="8"/>
      <c r="BS23988" s="8"/>
      <c r="BT23988" s="8"/>
      <c r="BU23988" s="8"/>
    </row>
    <row r="23989" spans="68:73">
      <c r="BP23989" s="10"/>
      <c r="BQ23989" s="10"/>
      <c r="BR23989" s="10"/>
      <c r="BS23989" s="10"/>
      <c r="BT23989" s="10"/>
      <c r="BU23989" s="10"/>
    </row>
    <row r="23990" spans="68:73">
      <c r="BP23990" s="8"/>
      <c r="BQ23990" s="8"/>
      <c r="BR23990" s="8"/>
      <c r="BS23990" s="8"/>
      <c r="BT23990" s="8"/>
      <c r="BU23990" s="8"/>
    </row>
    <row r="23991" spans="68:73">
      <c r="BP23991" s="10"/>
      <c r="BQ23991" s="10"/>
      <c r="BR23991" s="10"/>
      <c r="BS23991" s="10"/>
      <c r="BT23991" s="10"/>
      <c r="BU23991" s="10"/>
    </row>
    <row r="23992" spans="68:73">
      <c r="BP23992" s="8"/>
      <c r="BQ23992" s="8"/>
      <c r="BR23992" s="8"/>
      <c r="BS23992" s="8"/>
      <c r="BT23992" s="8"/>
      <c r="BU23992" s="8"/>
    </row>
    <row r="23993" spans="68:73">
      <c r="BP23993" s="10"/>
      <c r="BQ23993" s="10"/>
      <c r="BR23993" s="10"/>
      <c r="BS23993" s="10"/>
      <c r="BT23993" s="10"/>
      <c r="BU23993" s="10"/>
    </row>
    <row r="23994" spans="68:73">
      <c r="BP23994" s="8"/>
      <c r="BQ23994" s="8"/>
      <c r="BR23994" s="8"/>
      <c r="BS23994" s="8"/>
      <c r="BT23994" s="8"/>
      <c r="BU23994" s="8"/>
    </row>
    <row r="23995" spans="68:73">
      <c r="BP23995" s="10"/>
      <c r="BQ23995" s="10"/>
      <c r="BR23995" s="10"/>
      <c r="BS23995" s="10"/>
      <c r="BT23995" s="10"/>
      <c r="BU23995" s="10"/>
    </row>
    <row r="23996" spans="68:73">
      <c r="BP23996" s="8"/>
      <c r="BQ23996" s="8"/>
      <c r="BR23996" s="8"/>
      <c r="BS23996" s="8"/>
      <c r="BT23996" s="8"/>
      <c r="BU23996" s="8"/>
    </row>
    <row r="23997" spans="68:73">
      <c r="BP23997" s="10"/>
      <c r="BQ23997" s="10"/>
      <c r="BR23997" s="10"/>
      <c r="BS23997" s="10"/>
      <c r="BT23997" s="10"/>
      <c r="BU23997" s="10"/>
    </row>
    <row r="23998" spans="68:73">
      <c r="BP23998" s="8"/>
      <c r="BQ23998" s="8"/>
      <c r="BR23998" s="8"/>
      <c r="BS23998" s="8"/>
      <c r="BT23998" s="8"/>
      <c r="BU23998" s="8"/>
    </row>
    <row r="23999" spans="68:73">
      <c r="BP23999" s="10"/>
      <c r="BQ23999" s="10"/>
      <c r="BR23999" s="10"/>
      <c r="BS23999" s="10"/>
      <c r="BT23999" s="10"/>
      <c r="BU23999" s="10"/>
    </row>
    <row r="24000" spans="68:73">
      <c r="BP24000" s="8"/>
      <c r="BQ24000" s="8"/>
      <c r="BR24000" s="8"/>
      <c r="BS24000" s="8"/>
      <c r="BT24000" s="8"/>
      <c r="BU24000" s="8"/>
    </row>
    <row r="24001" spans="68:73">
      <c r="BP24001" s="10"/>
      <c r="BQ24001" s="10"/>
      <c r="BR24001" s="10"/>
      <c r="BS24001" s="10"/>
      <c r="BT24001" s="10"/>
      <c r="BU24001" s="10"/>
    </row>
    <row r="24002" spans="68:73">
      <c r="BP24002" s="8"/>
      <c r="BQ24002" s="8"/>
      <c r="BR24002" s="8"/>
      <c r="BS24002" s="8"/>
      <c r="BT24002" s="8"/>
      <c r="BU24002" s="8"/>
    </row>
    <row r="24003" spans="68:73">
      <c r="BP24003" s="10"/>
      <c r="BQ24003" s="10"/>
      <c r="BR24003" s="10"/>
      <c r="BS24003" s="10"/>
      <c r="BT24003" s="10"/>
      <c r="BU24003" s="10"/>
    </row>
    <row r="24004" spans="68:73">
      <c r="BP24004" s="8"/>
      <c r="BQ24004" s="8"/>
      <c r="BR24004" s="8"/>
      <c r="BS24004" s="8"/>
      <c r="BT24004" s="8"/>
      <c r="BU24004" s="8"/>
    </row>
    <row r="24005" spans="68:73">
      <c r="BP24005" s="10"/>
      <c r="BQ24005" s="10"/>
      <c r="BR24005" s="10"/>
      <c r="BS24005" s="10"/>
      <c r="BT24005" s="10"/>
      <c r="BU24005" s="10"/>
    </row>
    <row r="24006" spans="68:73">
      <c r="BP24006" s="8"/>
      <c r="BQ24006" s="8"/>
      <c r="BR24006" s="8"/>
      <c r="BS24006" s="8"/>
      <c r="BT24006" s="8"/>
      <c r="BU24006" s="8"/>
    </row>
    <row r="24007" spans="68:73">
      <c r="BP24007" s="10"/>
      <c r="BQ24007" s="10"/>
      <c r="BR24007" s="10"/>
      <c r="BS24007" s="10"/>
      <c r="BT24007" s="10"/>
      <c r="BU24007" s="10"/>
    </row>
    <row r="24008" spans="68:73">
      <c r="BP24008" s="8"/>
      <c r="BQ24008" s="8"/>
      <c r="BR24008" s="8"/>
      <c r="BS24008" s="8"/>
      <c r="BT24008" s="8"/>
      <c r="BU24008" s="8"/>
    </row>
    <row r="24009" spans="68:73">
      <c r="BP24009" s="10"/>
      <c r="BQ24009" s="10"/>
      <c r="BR24009" s="10"/>
      <c r="BS24009" s="10"/>
      <c r="BT24009" s="10"/>
      <c r="BU24009" s="10"/>
    </row>
    <row r="24010" spans="68:73">
      <c r="BP24010" s="8"/>
      <c r="BQ24010" s="8"/>
      <c r="BR24010" s="8"/>
      <c r="BS24010" s="8"/>
      <c r="BT24010" s="8"/>
      <c r="BU24010" s="8"/>
    </row>
    <row r="24011" spans="68:73">
      <c r="BP24011" s="10"/>
      <c r="BQ24011" s="10"/>
      <c r="BR24011" s="10"/>
      <c r="BS24011" s="10"/>
      <c r="BT24011" s="10"/>
      <c r="BU24011" s="10"/>
    </row>
    <row r="24012" spans="68:73">
      <c r="BP24012" s="8"/>
      <c r="BQ24012" s="8"/>
      <c r="BR24012" s="8"/>
      <c r="BS24012" s="8"/>
      <c r="BT24012" s="8"/>
      <c r="BU24012" s="8"/>
    </row>
    <row r="24013" spans="68:73">
      <c r="BP24013" s="10"/>
      <c r="BQ24013" s="10"/>
      <c r="BR24013" s="10"/>
      <c r="BS24013" s="10"/>
      <c r="BT24013" s="10"/>
      <c r="BU24013" s="10"/>
    </row>
    <row r="24014" spans="68:73">
      <c r="BP24014" s="8"/>
      <c r="BQ24014" s="8"/>
      <c r="BR24014" s="8"/>
      <c r="BS24014" s="8"/>
      <c r="BT24014" s="8"/>
      <c r="BU24014" s="8"/>
    </row>
    <row r="24015" spans="68:73">
      <c r="BP24015" s="10"/>
      <c r="BQ24015" s="10"/>
      <c r="BR24015" s="10"/>
      <c r="BS24015" s="10"/>
      <c r="BT24015" s="10"/>
      <c r="BU24015" s="10"/>
    </row>
    <row r="24016" spans="68:73">
      <c r="BP24016" s="8"/>
      <c r="BQ24016" s="8"/>
      <c r="BR24016" s="8"/>
      <c r="BS24016" s="8"/>
      <c r="BT24016" s="8"/>
      <c r="BU24016" s="8"/>
    </row>
    <row r="24017" spans="68:73">
      <c r="BP24017" s="10"/>
      <c r="BQ24017" s="10"/>
      <c r="BR24017" s="10"/>
      <c r="BS24017" s="10"/>
      <c r="BT24017" s="10"/>
      <c r="BU24017" s="10"/>
    </row>
    <row r="24018" spans="68:73">
      <c r="BP24018" s="8"/>
      <c r="BQ24018" s="8"/>
      <c r="BR24018" s="8"/>
      <c r="BS24018" s="8"/>
      <c r="BT24018" s="8"/>
      <c r="BU24018" s="8"/>
    </row>
    <row r="24019" spans="68:73">
      <c r="BP24019" s="10"/>
      <c r="BQ24019" s="10"/>
      <c r="BR24019" s="10"/>
      <c r="BS24019" s="10"/>
      <c r="BT24019" s="10"/>
      <c r="BU24019" s="10"/>
    </row>
    <row r="24020" spans="68:73">
      <c r="BP24020" s="8"/>
      <c r="BQ24020" s="8"/>
      <c r="BR24020" s="8"/>
      <c r="BS24020" s="8"/>
      <c r="BT24020" s="8"/>
      <c r="BU24020" s="8"/>
    </row>
    <row r="24021" spans="68:73">
      <c r="BP24021" s="10"/>
      <c r="BQ24021" s="10"/>
      <c r="BR24021" s="10"/>
      <c r="BS24021" s="10"/>
      <c r="BT24021" s="10"/>
      <c r="BU24021" s="10"/>
    </row>
    <row r="24022" spans="68:73">
      <c r="BP24022" s="8"/>
      <c r="BQ24022" s="8"/>
      <c r="BR24022" s="8"/>
      <c r="BS24022" s="8"/>
      <c r="BT24022" s="8"/>
      <c r="BU24022" s="8"/>
    </row>
    <row r="24023" spans="68:73">
      <c r="BP24023" s="10"/>
      <c r="BQ24023" s="10"/>
      <c r="BR24023" s="10"/>
      <c r="BS24023" s="10"/>
      <c r="BT24023" s="10"/>
      <c r="BU24023" s="10"/>
    </row>
    <row r="24024" spans="68:73">
      <c r="BP24024" s="8"/>
      <c r="BQ24024" s="8"/>
      <c r="BR24024" s="8"/>
      <c r="BS24024" s="8"/>
      <c r="BT24024" s="8"/>
      <c r="BU24024" s="8"/>
    </row>
    <row r="24025" spans="68:73">
      <c r="BP24025" s="10"/>
      <c r="BQ24025" s="10"/>
      <c r="BR24025" s="10"/>
      <c r="BS24025" s="10"/>
      <c r="BT24025" s="10"/>
      <c r="BU24025" s="10"/>
    </row>
    <row r="24026" spans="68:73">
      <c r="BP24026" s="8"/>
      <c r="BQ24026" s="8"/>
      <c r="BR24026" s="8"/>
      <c r="BS24026" s="8"/>
      <c r="BT24026" s="8"/>
      <c r="BU24026" s="8"/>
    </row>
    <row r="24027" spans="68:73">
      <c r="BP24027" s="10"/>
      <c r="BQ24027" s="10"/>
      <c r="BR24027" s="10"/>
      <c r="BS24027" s="10"/>
      <c r="BT24027" s="10"/>
      <c r="BU24027" s="10"/>
    </row>
    <row r="24028" spans="68:73">
      <c r="BP24028" s="8"/>
      <c r="BQ24028" s="8"/>
      <c r="BR24028" s="8"/>
      <c r="BS24028" s="8"/>
      <c r="BT24028" s="8"/>
      <c r="BU24028" s="8"/>
    </row>
    <row r="24029" spans="68:73">
      <c r="BP24029" s="10"/>
      <c r="BQ24029" s="10"/>
      <c r="BR24029" s="10"/>
      <c r="BS24029" s="10"/>
      <c r="BT24029" s="10"/>
      <c r="BU24029" s="10"/>
    </row>
    <row r="24030" spans="68:73">
      <c r="BP24030" s="8"/>
      <c r="BQ24030" s="8"/>
      <c r="BR24030" s="8"/>
      <c r="BS24030" s="8"/>
      <c r="BT24030" s="8"/>
      <c r="BU24030" s="8"/>
    </row>
    <row r="24031" spans="68:73">
      <c r="BP24031" s="10"/>
      <c r="BQ24031" s="10"/>
      <c r="BR24031" s="10"/>
      <c r="BS24031" s="10"/>
      <c r="BT24031" s="10"/>
      <c r="BU24031" s="10"/>
    </row>
    <row r="24032" spans="68:73">
      <c r="BP24032" s="8"/>
      <c r="BQ24032" s="8"/>
      <c r="BR24032" s="8"/>
      <c r="BS24032" s="8"/>
      <c r="BT24032" s="8"/>
      <c r="BU24032" s="8"/>
    </row>
    <row r="24033" spans="68:73">
      <c r="BP24033" s="10"/>
      <c r="BQ24033" s="10"/>
      <c r="BR24033" s="10"/>
      <c r="BS24033" s="10"/>
      <c r="BT24033" s="10"/>
      <c r="BU24033" s="10"/>
    </row>
    <row r="24034" spans="68:73">
      <c r="BP24034" s="8"/>
      <c r="BQ24034" s="8"/>
      <c r="BR24034" s="8"/>
      <c r="BS24034" s="8"/>
      <c r="BT24034" s="8"/>
      <c r="BU24034" s="8"/>
    </row>
    <row r="24035" spans="68:73">
      <c r="BP24035" s="10"/>
      <c r="BQ24035" s="10"/>
      <c r="BR24035" s="10"/>
      <c r="BS24035" s="10"/>
      <c r="BT24035" s="10"/>
      <c r="BU24035" s="10"/>
    </row>
    <row r="24036" spans="68:73">
      <c r="BP24036" s="8"/>
      <c r="BQ24036" s="8"/>
      <c r="BR24036" s="8"/>
      <c r="BS24036" s="8"/>
      <c r="BT24036" s="8"/>
      <c r="BU24036" s="8"/>
    </row>
    <row r="24037" spans="68:73">
      <c r="BP24037" s="10"/>
      <c r="BQ24037" s="10"/>
      <c r="BR24037" s="10"/>
      <c r="BS24037" s="10"/>
      <c r="BT24037" s="10"/>
      <c r="BU24037" s="10"/>
    </row>
    <row r="24038" spans="68:73">
      <c r="BP24038" s="8"/>
      <c r="BQ24038" s="8"/>
      <c r="BR24038" s="8"/>
      <c r="BS24038" s="8"/>
      <c r="BT24038" s="8"/>
      <c r="BU24038" s="8"/>
    </row>
    <row r="24039" spans="68:73">
      <c r="BP24039" s="10"/>
      <c r="BQ24039" s="10"/>
      <c r="BR24039" s="10"/>
      <c r="BS24039" s="10"/>
      <c r="BT24039" s="10"/>
      <c r="BU24039" s="10"/>
    </row>
    <row r="24040" spans="68:73">
      <c r="BP24040" s="8"/>
      <c r="BQ24040" s="8"/>
      <c r="BR24040" s="8"/>
      <c r="BS24040" s="8"/>
      <c r="BT24040" s="8"/>
      <c r="BU24040" s="8"/>
    </row>
    <row r="24041" spans="68:73">
      <c r="BP24041" s="10"/>
      <c r="BQ24041" s="10"/>
      <c r="BR24041" s="10"/>
      <c r="BS24041" s="10"/>
      <c r="BT24041" s="10"/>
      <c r="BU24041" s="10"/>
    </row>
    <row r="24042" spans="68:73">
      <c r="BP24042" s="8"/>
      <c r="BQ24042" s="8"/>
      <c r="BR24042" s="8"/>
      <c r="BS24042" s="8"/>
      <c r="BT24042" s="8"/>
      <c r="BU24042" s="8"/>
    </row>
    <row r="24043" spans="68:73">
      <c r="BP24043" s="10"/>
      <c r="BQ24043" s="10"/>
      <c r="BR24043" s="10"/>
      <c r="BS24043" s="10"/>
      <c r="BT24043" s="10"/>
      <c r="BU24043" s="10"/>
    </row>
    <row r="24044" spans="68:73">
      <c r="BP24044" s="8"/>
      <c r="BQ24044" s="8"/>
      <c r="BR24044" s="8"/>
      <c r="BS24044" s="8"/>
      <c r="BT24044" s="8"/>
      <c r="BU24044" s="8"/>
    </row>
    <row r="24045" spans="68:73">
      <c r="BP24045" s="10"/>
      <c r="BQ24045" s="10"/>
      <c r="BR24045" s="10"/>
      <c r="BS24045" s="10"/>
      <c r="BT24045" s="10"/>
      <c r="BU24045" s="10"/>
    </row>
    <row r="24046" spans="68:73">
      <c r="BP24046" s="8"/>
      <c r="BQ24046" s="8"/>
      <c r="BR24046" s="8"/>
      <c r="BS24046" s="8"/>
      <c r="BT24046" s="8"/>
      <c r="BU24046" s="8"/>
    </row>
    <row r="24047" spans="68:73">
      <c r="BP24047" s="10"/>
      <c r="BQ24047" s="10"/>
      <c r="BR24047" s="10"/>
      <c r="BS24047" s="10"/>
      <c r="BT24047" s="10"/>
      <c r="BU24047" s="10"/>
    </row>
    <row r="24048" spans="68:73">
      <c r="BP24048" s="8"/>
      <c r="BQ24048" s="8"/>
      <c r="BR24048" s="8"/>
      <c r="BS24048" s="8"/>
      <c r="BT24048" s="8"/>
      <c r="BU24048" s="8"/>
    </row>
    <row r="24049" spans="68:73">
      <c r="BP24049" s="10"/>
      <c r="BQ24049" s="10"/>
      <c r="BR24049" s="10"/>
      <c r="BS24049" s="10"/>
      <c r="BT24049" s="10"/>
      <c r="BU24049" s="10"/>
    </row>
    <row r="24050" spans="68:73">
      <c r="BP24050" s="8"/>
      <c r="BQ24050" s="8"/>
      <c r="BR24050" s="8"/>
      <c r="BS24050" s="8"/>
      <c r="BT24050" s="8"/>
      <c r="BU24050" s="8"/>
    </row>
    <row r="24051" spans="68:73">
      <c r="BP24051" s="10"/>
      <c r="BQ24051" s="10"/>
      <c r="BR24051" s="10"/>
      <c r="BS24051" s="10"/>
      <c r="BT24051" s="10"/>
      <c r="BU24051" s="10"/>
    </row>
    <row r="24052" spans="68:73">
      <c r="BP24052" s="8"/>
      <c r="BQ24052" s="8"/>
      <c r="BR24052" s="8"/>
      <c r="BS24052" s="8"/>
      <c r="BT24052" s="8"/>
      <c r="BU24052" s="8"/>
    </row>
    <row r="24053" spans="68:73">
      <c r="BP24053" s="10"/>
      <c r="BQ24053" s="10"/>
      <c r="BR24053" s="10"/>
      <c r="BS24053" s="10"/>
      <c r="BT24053" s="10"/>
      <c r="BU24053" s="10"/>
    </row>
    <row r="24054" spans="68:73">
      <c r="BP24054" s="8"/>
      <c r="BQ24054" s="8"/>
      <c r="BR24054" s="8"/>
      <c r="BS24054" s="8"/>
      <c r="BT24054" s="8"/>
      <c r="BU24054" s="8"/>
    </row>
    <row r="24055" spans="68:73">
      <c r="BP24055" s="10"/>
      <c r="BQ24055" s="10"/>
      <c r="BR24055" s="10"/>
      <c r="BS24055" s="10"/>
      <c r="BT24055" s="10"/>
      <c r="BU24055" s="10"/>
    </row>
    <row r="24056" spans="68:73">
      <c r="BP24056" s="8"/>
      <c r="BQ24056" s="8"/>
      <c r="BR24056" s="8"/>
      <c r="BS24056" s="8"/>
      <c r="BT24056" s="8"/>
      <c r="BU24056" s="8"/>
    </row>
    <row r="24057" spans="68:73">
      <c r="BP24057" s="10"/>
      <c r="BQ24057" s="10"/>
      <c r="BR24057" s="10"/>
      <c r="BS24057" s="10"/>
      <c r="BT24057" s="10"/>
      <c r="BU24057" s="10"/>
    </row>
    <row r="24058" spans="68:73">
      <c r="BP24058" s="8"/>
      <c r="BQ24058" s="8"/>
      <c r="BR24058" s="8"/>
      <c r="BS24058" s="8"/>
      <c r="BT24058" s="8"/>
      <c r="BU24058" s="8"/>
    </row>
    <row r="24059" spans="68:73">
      <c r="BP24059" s="10"/>
      <c r="BQ24059" s="10"/>
      <c r="BR24059" s="10"/>
      <c r="BS24059" s="10"/>
      <c r="BT24059" s="10"/>
      <c r="BU24059" s="10"/>
    </row>
    <row r="24060" spans="68:73">
      <c r="BP24060" s="8"/>
      <c r="BQ24060" s="8"/>
      <c r="BR24060" s="8"/>
      <c r="BS24060" s="8"/>
      <c r="BT24060" s="8"/>
      <c r="BU24060" s="8"/>
    </row>
    <row r="24061" spans="68:73">
      <c r="BP24061" s="10"/>
      <c r="BQ24061" s="10"/>
      <c r="BR24061" s="10"/>
      <c r="BS24061" s="10"/>
      <c r="BT24061" s="10"/>
      <c r="BU24061" s="10"/>
    </row>
    <row r="24062" spans="68:73">
      <c r="BP24062" s="8"/>
      <c r="BQ24062" s="8"/>
      <c r="BR24062" s="8"/>
      <c r="BS24062" s="8"/>
      <c r="BT24062" s="8"/>
      <c r="BU24062" s="8"/>
    </row>
    <row r="24063" spans="68:73">
      <c r="BP24063" s="10"/>
      <c r="BQ24063" s="10"/>
      <c r="BR24063" s="10"/>
      <c r="BS24063" s="10"/>
      <c r="BT24063" s="10"/>
      <c r="BU24063" s="10"/>
    </row>
    <row r="24064" spans="68:73">
      <c r="BP24064" s="8"/>
      <c r="BQ24064" s="8"/>
      <c r="BR24064" s="8"/>
      <c r="BS24064" s="8"/>
      <c r="BT24064" s="8"/>
      <c r="BU24064" s="8"/>
    </row>
    <row r="24065" spans="68:73">
      <c r="BP24065" s="10"/>
      <c r="BQ24065" s="10"/>
      <c r="BR24065" s="10"/>
      <c r="BS24065" s="10"/>
      <c r="BT24065" s="10"/>
      <c r="BU24065" s="10"/>
    </row>
    <row r="24066" spans="68:73">
      <c r="BP24066" s="8"/>
      <c r="BQ24066" s="8"/>
      <c r="BR24066" s="8"/>
      <c r="BS24066" s="8"/>
      <c r="BT24066" s="8"/>
      <c r="BU24066" s="8"/>
    </row>
    <row r="24067" spans="68:73">
      <c r="BP24067" s="10"/>
      <c r="BQ24067" s="10"/>
      <c r="BR24067" s="10"/>
      <c r="BS24067" s="10"/>
      <c r="BT24067" s="10"/>
      <c r="BU24067" s="10"/>
    </row>
    <row r="24068" spans="68:73">
      <c r="BP24068" s="8"/>
      <c r="BQ24068" s="8"/>
      <c r="BR24068" s="8"/>
      <c r="BS24068" s="8"/>
      <c r="BT24068" s="8"/>
      <c r="BU24068" s="8"/>
    </row>
    <row r="24069" spans="68:73">
      <c r="BP24069" s="10"/>
      <c r="BQ24069" s="10"/>
      <c r="BR24069" s="10"/>
      <c r="BS24069" s="10"/>
      <c r="BT24069" s="10"/>
      <c r="BU24069" s="10"/>
    </row>
    <row r="24070" spans="68:73">
      <c r="BP24070" s="8"/>
      <c r="BQ24070" s="8"/>
      <c r="BR24070" s="8"/>
      <c r="BS24070" s="8"/>
      <c r="BT24070" s="8"/>
      <c r="BU24070" s="8"/>
    </row>
    <row r="24071" spans="68:73">
      <c r="BP24071" s="10"/>
      <c r="BQ24071" s="10"/>
      <c r="BR24071" s="10"/>
      <c r="BS24071" s="10"/>
      <c r="BT24071" s="10"/>
      <c r="BU24071" s="10"/>
    </row>
    <row r="24072" spans="68:73">
      <c r="BP24072" s="8"/>
      <c r="BQ24072" s="8"/>
      <c r="BR24072" s="8"/>
      <c r="BS24072" s="8"/>
      <c r="BT24072" s="8"/>
      <c r="BU24072" s="8"/>
    </row>
    <row r="24073" spans="68:73">
      <c r="BP24073" s="10"/>
      <c r="BQ24073" s="10"/>
      <c r="BR24073" s="10"/>
      <c r="BS24073" s="10"/>
      <c r="BT24073" s="10"/>
      <c r="BU24073" s="10"/>
    </row>
    <row r="24074" spans="68:73">
      <c r="BP24074" s="8"/>
      <c r="BQ24074" s="8"/>
      <c r="BR24074" s="8"/>
      <c r="BS24074" s="8"/>
      <c r="BT24074" s="8"/>
      <c r="BU24074" s="8"/>
    </row>
    <row r="24075" spans="68:73">
      <c r="BP24075" s="10"/>
      <c r="BQ24075" s="10"/>
      <c r="BR24075" s="10"/>
      <c r="BS24075" s="10"/>
      <c r="BT24075" s="10"/>
      <c r="BU24075" s="10"/>
    </row>
    <row r="24076" spans="68:73">
      <c r="BP24076" s="8"/>
      <c r="BQ24076" s="8"/>
      <c r="BR24076" s="8"/>
      <c r="BS24076" s="8"/>
      <c r="BT24076" s="8"/>
      <c r="BU24076" s="8"/>
    </row>
    <row r="24077" spans="68:73">
      <c r="BP24077" s="10"/>
      <c r="BQ24077" s="10"/>
      <c r="BR24077" s="10"/>
      <c r="BS24077" s="10"/>
      <c r="BT24077" s="10"/>
      <c r="BU24077" s="10"/>
    </row>
    <row r="24078" spans="68:73">
      <c r="BP24078" s="8"/>
      <c r="BQ24078" s="8"/>
      <c r="BR24078" s="8"/>
      <c r="BS24078" s="8"/>
      <c r="BT24078" s="8"/>
      <c r="BU24078" s="8"/>
    </row>
    <row r="24079" spans="68:73">
      <c r="BP24079" s="10"/>
      <c r="BQ24079" s="10"/>
      <c r="BR24079" s="10"/>
      <c r="BS24079" s="10"/>
      <c r="BT24079" s="10"/>
      <c r="BU24079" s="10"/>
    </row>
    <row r="24080" spans="68:73">
      <c r="BP24080" s="8"/>
      <c r="BQ24080" s="8"/>
      <c r="BR24080" s="8"/>
      <c r="BS24080" s="8"/>
      <c r="BT24080" s="8"/>
      <c r="BU24080" s="8"/>
    </row>
    <row r="24081" spans="68:73">
      <c r="BP24081" s="10"/>
      <c r="BQ24081" s="10"/>
      <c r="BR24081" s="10"/>
      <c r="BS24081" s="10"/>
      <c r="BT24081" s="10"/>
      <c r="BU24081" s="10"/>
    </row>
    <row r="24082" spans="68:73">
      <c r="BP24082" s="8"/>
      <c r="BQ24082" s="8"/>
      <c r="BR24082" s="8"/>
      <c r="BS24082" s="8"/>
      <c r="BT24082" s="8"/>
      <c r="BU24082" s="8"/>
    </row>
    <row r="24083" spans="68:73">
      <c r="BP24083" s="10"/>
      <c r="BQ24083" s="10"/>
      <c r="BR24083" s="10"/>
      <c r="BS24083" s="10"/>
      <c r="BT24083" s="10"/>
      <c r="BU24083" s="10"/>
    </row>
    <row r="24084" spans="68:73">
      <c r="BP24084" s="8"/>
      <c r="BQ24084" s="8"/>
      <c r="BR24084" s="8"/>
      <c r="BS24084" s="8"/>
      <c r="BT24084" s="8"/>
      <c r="BU24084" s="8"/>
    </row>
    <row r="24085" spans="68:73">
      <c r="BP24085" s="10"/>
      <c r="BQ24085" s="10"/>
      <c r="BR24085" s="10"/>
      <c r="BS24085" s="10"/>
      <c r="BT24085" s="10"/>
      <c r="BU24085" s="10"/>
    </row>
    <row r="24086" spans="68:73">
      <c r="BP24086" s="8"/>
      <c r="BQ24086" s="8"/>
      <c r="BR24086" s="8"/>
      <c r="BS24086" s="8"/>
      <c r="BT24086" s="8"/>
      <c r="BU24086" s="8"/>
    </row>
    <row r="24087" spans="68:73">
      <c r="BP24087" s="10"/>
      <c r="BQ24087" s="10"/>
      <c r="BR24087" s="10"/>
      <c r="BS24087" s="10"/>
      <c r="BT24087" s="10"/>
      <c r="BU24087" s="10"/>
    </row>
    <row r="24088" spans="68:73">
      <c r="BP24088" s="8"/>
      <c r="BQ24088" s="8"/>
      <c r="BR24088" s="8"/>
      <c r="BS24088" s="8"/>
      <c r="BT24088" s="8"/>
      <c r="BU24088" s="8"/>
    </row>
    <row r="24089" spans="68:73">
      <c r="BP24089" s="10"/>
      <c r="BQ24089" s="10"/>
      <c r="BR24089" s="10"/>
      <c r="BS24089" s="10"/>
      <c r="BT24089" s="10"/>
      <c r="BU24089" s="10"/>
    </row>
    <row r="24090" spans="68:73">
      <c r="BP24090" s="8"/>
      <c r="BQ24090" s="8"/>
      <c r="BR24090" s="8"/>
      <c r="BS24090" s="8"/>
      <c r="BT24090" s="8"/>
      <c r="BU24090" s="8"/>
    </row>
    <row r="24091" spans="68:73">
      <c r="BP24091" s="10"/>
      <c r="BQ24091" s="10"/>
      <c r="BR24091" s="10"/>
      <c r="BS24091" s="10"/>
      <c r="BT24091" s="10"/>
      <c r="BU24091" s="10"/>
    </row>
    <row r="24092" spans="68:73">
      <c r="BP24092" s="8"/>
      <c r="BQ24092" s="8"/>
      <c r="BR24092" s="8"/>
      <c r="BS24092" s="8"/>
      <c r="BT24092" s="8"/>
      <c r="BU24092" s="8"/>
    </row>
    <row r="24093" spans="68:73">
      <c r="BP24093" s="10"/>
      <c r="BQ24093" s="10"/>
      <c r="BR24093" s="10"/>
      <c r="BS24093" s="10"/>
      <c r="BT24093" s="10"/>
      <c r="BU24093" s="10"/>
    </row>
    <row r="24094" spans="68:73">
      <c r="BP24094" s="8"/>
      <c r="BQ24094" s="8"/>
      <c r="BR24094" s="8"/>
      <c r="BS24094" s="8"/>
      <c r="BT24094" s="8"/>
      <c r="BU24094" s="8"/>
    </row>
    <row r="24095" spans="68:73">
      <c r="BP24095" s="10"/>
      <c r="BQ24095" s="10"/>
      <c r="BR24095" s="10"/>
      <c r="BS24095" s="10"/>
      <c r="BT24095" s="10"/>
      <c r="BU24095" s="10"/>
    </row>
    <row r="24096" spans="68:73">
      <c r="BP24096" s="8"/>
      <c r="BQ24096" s="8"/>
      <c r="BR24096" s="8"/>
      <c r="BS24096" s="8"/>
      <c r="BT24096" s="8"/>
      <c r="BU24096" s="8"/>
    </row>
    <row r="24097" spans="68:73">
      <c r="BP24097" s="10"/>
      <c r="BQ24097" s="10"/>
      <c r="BR24097" s="10"/>
      <c r="BS24097" s="10"/>
      <c r="BT24097" s="10"/>
      <c r="BU24097" s="10"/>
    </row>
    <row r="24098" spans="68:73">
      <c r="BP24098" s="8"/>
      <c r="BQ24098" s="8"/>
      <c r="BR24098" s="8"/>
      <c r="BS24098" s="8"/>
      <c r="BT24098" s="8"/>
      <c r="BU24098" s="8"/>
    </row>
    <row r="24099" spans="68:73">
      <c r="BP24099" s="10"/>
      <c r="BQ24099" s="10"/>
      <c r="BR24099" s="10"/>
      <c r="BS24099" s="10"/>
      <c r="BT24099" s="10"/>
      <c r="BU24099" s="10"/>
    </row>
    <row r="24100" spans="68:73">
      <c r="BP24100" s="8"/>
      <c r="BQ24100" s="8"/>
      <c r="BR24100" s="8"/>
      <c r="BS24100" s="8"/>
      <c r="BT24100" s="8"/>
      <c r="BU24100" s="8"/>
    </row>
    <row r="24101" spans="68:73">
      <c r="BP24101" s="10"/>
      <c r="BQ24101" s="10"/>
      <c r="BR24101" s="10"/>
      <c r="BS24101" s="10"/>
      <c r="BT24101" s="10"/>
      <c r="BU24101" s="10"/>
    </row>
    <row r="24102" spans="68:73">
      <c r="BP24102" s="8"/>
      <c r="BQ24102" s="8"/>
      <c r="BR24102" s="8"/>
      <c r="BS24102" s="8"/>
      <c r="BT24102" s="8"/>
      <c r="BU24102" s="8"/>
    </row>
    <row r="24103" spans="68:73">
      <c r="BP24103" s="10"/>
      <c r="BQ24103" s="10"/>
      <c r="BR24103" s="10"/>
      <c r="BS24103" s="10"/>
      <c r="BT24103" s="10"/>
      <c r="BU24103" s="10"/>
    </row>
    <row r="24104" spans="68:73">
      <c r="BP24104" s="8"/>
      <c r="BQ24104" s="8"/>
      <c r="BR24104" s="8"/>
      <c r="BS24104" s="8"/>
      <c r="BT24104" s="8"/>
      <c r="BU24104" s="8"/>
    </row>
    <row r="24105" spans="68:73">
      <c r="BP24105" s="10"/>
      <c r="BQ24105" s="10"/>
      <c r="BR24105" s="10"/>
      <c r="BS24105" s="10"/>
      <c r="BT24105" s="10"/>
      <c r="BU24105" s="10"/>
    </row>
    <row r="24106" spans="68:73">
      <c r="BP24106" s="8"/>
      <c r="BQ24106" s="8"/>
      <c r="BR24106" s="8"/>
      <c r="BS24106" s="8"/>
      <c r="BT24106" s="8"/>
      <c r="BU24106" s="8"/>
    </row>
    <row r="24107" spans="68:73">
      <c r="BP24107" s="10"/>
      <c r="BQ24107" s="10"/>
      <c r="BR24107" s="10"/>
      <c r="BS24107" s="10"/>
      <c r="BT24107" s="10"/>
      <c r="BU24107" s="10"/>
    </row>
    <row r="24108" spans="68:73">
      <c r="BP24108" s="8"/>
      <c r="BQ24108" s="8"/>
      <c r="BR24108" s="8"/>
      <c r="BS24108" s="8"/>
      <c r="BT24108" s="8"/>
      <c r="BU24108" s="8"/>
    </row>
    <row r="24109" spans="68:73">
      <c r="BP24109" s="10"/>
      <c r="BQ24109" s="10"/>
      <c r="BR24109" s="10"/>
      <c r="BS24109" s="10"/>
      <c r="BT24109" s="10"/>
      <c r="BU24109" s="10"/>
    </row>
    <row r="24110" spans="68:73">
      <c r="BP24110" s="8"/>
      <c r="BQ24110" s="8"/>
      <c r="BR24110" s="8"/>
      <c r="BS24110" s="8"/>
      <c r="BT24110" s="8"/>
      <c r="BU24110" s="8"/>
    </row>
    <row r="24111" spans="68:73">
      <c r="BP24111" s="10"/>
      <c r="BQ24111" s="10"/>
      <c r="BR24111" s="10"/>
      <c r="BS24111" s="10"/>
      <c r="BT24111" s="10"/>
      <c r="BU24111" s="10"/>
    </row>
    <row r="24112" spans="68:73">
      <c r="BP24112" s="8"/>
      <c r="BQ24112" s="8"/>
      <c r="BR24112" s="8"/>
      <c r="BS24112" s="8"/>
      <c r="BT24112" s="8"/>
      <c r="BU24112" s="8"/>
    </row>
    <row r="24113" spans="68:73">
      <c r="BP24113" s="10"/>
      <c r="BQ24113" s="10"/>
      <c r="BR24113" s="10"/>
      <c r="BS24113" s="10"/>
      <c r="BT24113" s="10"/>
      <c r="BU24113" s="10"/>
    </row>
    <row r="24114" spans="68:73">
      <c r="BP24114" s="8"/>
      <c r="BQ24114" s="8"/>
      <c r="BR24114" s="8"/>
      <c r="BS24114" s="8"/>
      <c r="BT24114" s="8"/>
      <c r="BU24114" s="8"/>
    </row>
    <row r="24115" spans="68:73">
      <c r="BP24115" s="10"/>
      <c r="BQ24115" s="10"/>
      <c r="BR24115" s="10"/>
      <c r="BS24115" s="10"/>
      <c r="BT24115" s="10"/>
      <c r="BU24115" s="10"/>
    </row>
    <row r="24116" spans="68:73">
      <c r="BP24116" s="8"/>
      <c r="BQ24116" s="8"/>
      <c r="BR24116" s="8"/>
      <c r="BS24116" s="8"/>
      <c r="BT24116" s="8"/>
      <c r="BU24116" s="8"/>
    </row>
    <row r="24117" spans="68:73">
      <c r="BP24117" s="10"/>
      <c r="BQ24117" s="10"/>
      <c r="BR24117" s="10"/>
      <c r="BS24117" s="10"/>
      <c r="BT24117" s="10"/>
      <c r="BU24117" s="10"/>
    </row>
    <row r="24118" spans="68:73">
      <c r="BP24118" s="8"/>
      <c r="BQ24118" s="8"/>
      <c r="BR24118" s="8"/>
      <c r="BS24118" s="8"/>
      <c r="BT24118" s="8"/>
      <c r="BU24118" s="8"/>
    </row>
    <row r="24119" spans="68:73">
      <c r="BP24119" s="10"/>
      <c r="BQ24119" s="10"/>
      <c r="BR24119" s="10"/>
      <c r="BS24119" s="10"/>
      <c r="BT24119" s="10"/>
      <c r="BU24119" s="10"/>
    </row>
    <row r="24120" spans="68:73">
      <c r="BP24120" s="8"/>
      <c r="BQ24120" s="8"/>
      <c r="BR24120" s="8"/>
      <c r="BS24120" s="8"/>
      <c r="BT24120" s="8"/>
      <c r="BU24120" s="8"/>
    </row>
    <row r="24121" spans="68:73">
      <c r="BP24121" s="10"/>
      <c r="BQ24121" s="10"/>
      <c r="BR24121" s="10"/>
      <c r="BS24121" s="10"/>
      <c r="BT24121" s="10"/>
      <c r="BU24121" s="10"/>
    </row>
    <row r="24122" spans="68:73">
      <c r="BP24122" s="8"/>
      <c r="BQ24122" s="8"/>
      <c r="BR24122" s="8"/>
      <c r="BS24122" s="8"/>
      <c r="BT24122" s="8"/>
      <c r="BU24122" s="8"/>
    </row>
    <row r="24123" spans="68:73">
      <c r="BP24123" s="10"/>
      <c r="BQ24123" s="10"/>
      <c r="BR24123" s="10"/>
      <c r="BS24123" s="10"/>
      <c r="BT24123" s="10"/>
      <c r="BU24123" s="10"/>
    </row>
    <row r="24124" spans="68:73">
      <c r="BP24124" s="8"/>
      <c r="BQ24124" s="8"/>
      <c r="BR24124" s="8"/>
      <c r="BS24124" s="8"/>
      <c r="BT24124" s="8"/>
      <c r="BU24124" s="8"/>
    </row>
    <row r="24125" spans="68:73">
      <c r="BP24125" s="10"/>
      <c r="BQ24125" s="10"/>
      <c r="BR24125" s="10"/>
      <c r="BS24125" s="10"/>
      <c r="BT24125" s="10"/>
      <c r="BU24125" s="10"/>
    </row>
    <row r="24126" spans="68:73">
      <c r="BP24126" s="8"/>
      <c r="BQ24126" s="8"/>
      <c r="BR24126" s="8"/>
      <c r="BS24126" s="8"/>
      <c r="BT24126" s="8"/>
      <c r="BU24126" s="8"/>
    </row>
    <row r="24127" spans="68:73">
      <c r="BP24127" s="10"/>
      <c r="BQ24127" s="10"/>
      <c r="BR24127" s="10"/>
      <c r="BS24127" s="10"/>
      <c r="BT24127" s="10"/>
      <c r="BU24127" s="10"/>
    </row>
    <row r="24128" spans="68:73">
      <c r="BP24128" s="8"/>
      <c r="BQ24128" s="8"/>
      <c r="BR24128" s="8"/>
      <c r="BS24128" s="8"/>
      <c r="BT24128" s="8"/>
      <c r="BU24128" s="8"/>
    </row>
    <row r="24129" spans="68:73">
      <c r="BP24129" s="10"/>
      <c r="BQ24129" s="10"/>
      <c r="BR24129" s="10"/>
      <c r="BS24129" s="10"/>
      <c r="BT24129" s="10"/>
      <c r="BU24129" s="10"/>
    </row>
    <row r="24130" spans="68:73">
      <c r="BP24130" s="8"/>
      <c r="BQ24130" s="8"/>
      <c r="BR24130" s="8"/>
      <c r="BS24130" s="8"/>
      <c r="BT24130" s="8"/>
      <c r="BU24130" s="8"/>
    </row>
    <row r="24131" spans="68:73">
      <c r="BP24131" s="10"/>
      <c r="BQ24131" s="10"/>
      <c r="BR24131" s="10"/>
      <c r="BS24131" s="10"/>
      <c r="BT24131" s="10"/>
      <c r="BU24131" s="10"/>
    </row>
    <row r="24132" spans="68:73">
      <c r="BP24132" s="8"/>
      <c r="BQ24132" s="8"/>
      <c r="BR24132" s="8"/>
      <c r="BS24132" s="8"/>
      <c r="BT24132" s="8"/>
      <c r="BU24132" s="8"/>
    </row>
    <row r="24133" spans="68:73">
      <c r="BP24133" s="10"/>
      <c r="BQ24133" s="10"/>
      <c r="BR24133" s="10"/>
      <c r="BS24133" s="10"/>
      <c r="BT24133" s="10"/>
      <c r="BU24133" s="10"/>
    </row>
    <row r="24134" spans="68:73">
      <c r="BP24134" s="8"/>
      <c r="BQ24134" s="8"/>
      <c r="BR24134" s="8"/>
      <c r="BS24134" s="8"/>
      <c r="BT24134" s="8"/>
      <c r="BU24134" s="8"/>
    </row>
    <row r="24135" spans="68:73">
      <c r="BP24135" s="10"/>
      <c r="BQ24135" s="10"/>
      <c r="BR24135" s="10"/>
      <c r="BS24135" s="10"/>
      <c r="BT24135" s="10"/>
      <c r="BU24135" s="10"/>
    </row>
    <row r="24136" spans="68:73">
      <c r="BP24136" s="8"/>
      <c r="BQ24136" s="8"/>
      <c r="BR24136" s="8"/>
      <c r="BS24136" s="8"/>
      <c r="BT24136" s="8"/>
      <c r="BU24136" s="8"/>
    </row>
    <row r="24137" spans="68:73">
      <c r="BP24137" s="10"/>
      <c r="BQ24137" s="10"/>
      <c r="BR24137" s="10"/>
      <c r="BS24137" s="10"/>
      <c r="BT24137" s="10"/>
      <c r="BU24137" s="10"/>
    </row>
    <row r="24138" spans="68:73">
      <c r="BP24138" s="8"/>
      <c r="BQ24138" s="8"/>
      <c r="BR24138" s="8"/>
      <c r="BS24138" s="8"/>
      <c r="BT24138" s="8"/>
      <c r="BU24138" s="8"/>
    </row>
    <row r="24139" spans="68:73">
      <c r="BP24139" s="10"/>
      <c r="BQ24139" s="10"/>
      <c r="BR24139" s="10"/>
      <c r="BS24139" s="10"/>
      <c r="BT24139" s="10"/>
      <c r="BU24139" s="10"/>
    </row>
    <row r="24140" spans="68:73">
      <c r="BP24140" s="8"/>
      <c r="BQ24140" s="8"/>
      <c r="BR24140" s="8"/>
      <c r="BS24140" s="8"/>
      <c r="BT24140" s="8"/>
      <c r="BU24140" s="8"/>
    </row>
    <row r="24141" spans="68:73">
      <c r="BP24141" s="10"/>
      <c r="BQ24141" s="10"/>
      <c r="BR24141" s="10"/>
      <c r="BS24141" s="10"/>
      <c r="BT24141" s="10"/>
      <c r="BU24141" s="10"/>
    </row>
    <row r="24142" spans="68:73">
      <c r="BP24142" s="8"/>
      <c r="BQ24142" s="8"/>
      <c r="BR24142" s="8"/>
      <c r="BS24142" s="8"/>
      <c r="BT24142" s="8"/>
      <c r="BU24142" s="8"/>
    </row>
    <row r="24143" spans="68:73">
      <c r="BP24143" s="10"/>
      <c r="BQ24143" s="10"/>
      <c r="BR24143" s="10"/>
      <c r="BS24143" s="10"/>
      <c r="BT24143" s="10"/>
      <c r="BU24143" s="10"/>
    </row>
    <row r="24144" spans="68:73">
      <c r="BP24144" s="8"/>
      <c r="BQ24144" s="8"/>
      <c r="BR24144" s="8"/>
      <c r="BS24144" s="8"/>
      <c r="BT24144" s="8"/>
      <c r="BU24144" s="8"/>
    </row>
    <row r="24145" spans="68:73">
      <c r="BP24145" s="10"/>
      <c r="BQ24145" s="10"/>
      <c r="BR24145" s="10"/>
      <c r="BS24145" s="10"/>
      <c r="BT24145" s="10"/>
      <c r="BU24145" s="10"/>
    </row>
    <row r="24146" spans="68:73">
      <c r="BP24146" s="8"/>
      <c r="BQ24146" s="8"/>
      <c r="BR24146" s="8"/>
      <c r="BS24146" s="8"/>
      <c r="BT24146" s="8"/>
      <c r="BU24146" s="8"/>
    </row>
    <row r="24147" spans="68:73">
      <c r="BP24147" s="10"/>
      <c r="BQ24147" s="10"/>
      <c r="BR24147" s="10"/>
      <c r="BS24147" s="10"/>
      <c r="BT24147" s="10"/>
      <c r="BU24147" s="10"/>
    </row>
    <row r="24148" spans="68:73">
      <c r="BP24148" s="8"/>
      <c r="BQ24148" s="8"/>
      <c r="BR24148" s="8"/>
      <c r="BS24148" s="8"/>
      <c r="BT24148" s="8"/>
      <c r="BU24148" s="8"/>
    </row>
    <row r="24149" spans="68:73">
      <c r="BP24149" s="10"/>
      <c r="BQ24149" s="10"/>
      <c r="BR24149" s="10"/>
      <c r="BS24149" s="10"/>
      <c r="BT24149" s="10"/>
      <c r="BU24149" s="10"/>
    </row>
    <row r="24150" spans="68:73">
      <c r="BP24150" s="8"/>
      <c r="BQ24150" s="8"/>
      <c r="BR24150" s="8"/>
      <c r="BS24150" s="8"/>
      <c r="BT24150" s="8"/>
      <c r="BU24150" s="8"/>
    </row>
    <row r="24151" spans="68:73">
      <c r="BP24151" s="10"/>
      <c r="BQ24151" s="10"/>
      <c r="BR24151" s="10"/>
      <c r="BS24151" s="10"/>
      <c r="BT24151" s="10"/>
      <c r="BU24151" s="10"/>
    </row>
    <row r="24152" spans="68:73">
      <c r="BP24152" s="8"/>
      <c r="BQ24152" s="8"/>
      <c r="BR24152" s="8"/>
      <c r="BS24152" s="8"/>
      <c r="BT24152" s="8"/>
      <c r="BU24152" s="8"/>
    </row>
    <row r="24153" spans="68:73">
      <c r="BP24153" s="10"/>
      <c r="BQ24153" s="10"/>
      <c r="BR24153" s="10"/>
      <c r="BS24153" s="10"/>
      <c r="BT24153" s="10"/>
      <c r="BU24153" s="10"/>
    </row>
    <row r="24154" spans="68:73">
      <c r="BP24154" s="8"/>
      <c r="BQ24154" s="8"/>
      <c r="BR24154" s="8"/>
      <c r="BS24154" s="8"/>
      <c r="BT24154" s="8"/>
      <c r="BU24154" s="8"/>
    </row>
    <row r="24155" spans="68:73">
      <c r="BP24155" s="10"/>
      <c r="BQ24155" s="10"/>
      <c r="BR24155" s="10"/>
      <c r="BS24155" s="10"/>
      <c r="BT24155" s="10"/>
      <c r="BU24155" s="10"/>
    </row>
    <row r="24156" spans="68:73">
      <c r="BP24156" s="8"/>
      <c r="BQ24156" s="8"/>
      <c r="BR24156" s="8"/>
      <c r="BS24156" s="8"/>
      <c r="BT24156" s="8"/>
      <c r="BU24156" s="8"/>
    </row>
    <row r="24157" spans="68:73">
      <c r="BP24157" s="10"/>
      <c r="BQ24157" s="10"/>
      <c r="BR24157" s="10"/>
      <c r="BS24157" s="10"/>
      <c r="BT24157" s="10"/>
      <c r="BU24157" s="10"/>
    </row>
    <row r="24158" spans="68:73">
      <c r="BP24158" s="8"/>
      <c r="BQ24158" s="8"/>
      <c r="BR24158" s="8"/>
      <c r="BS24158" s="8"/>
      <c r="BT24158" s="8"/>
      <c r="BU24158" s="8"/>
    </row>
    <row r="24159" spans="68:73">
      <c r="BP24159" s="10"/>
      <c r="BQ24159" s="10"/>
      <c r="BR24159" s="10"/>
      <c r="BS24159" s="10"/>
      <c r="BT24159" s="10"/>
      <c r="BU24159" s="10"/>
    </row>
    <row r="24160" spans="68:73">
      <c r="BP24160" s="8"/>
      <c r="BQ24160" s="8"/>
      <c r="BR24160" s="8"/>
      <c r="BS24160" s="8"/>
      <c r="BT24160" s="8"/>
      <c r="BU24160" s="8"/>
    </row>
    <row r="24161" spans="68:73">
      <c r="BP24161" s="10"/>
      <c r="BQ24161" s="10"/>
      <c r="BR24161" s="10"/>
      <c r="BS24161" s="10"/>
      <c r="BT24161" s="10"/>
      <c r="BU24161" s="10"/>
    </row>
    <row r="24162" spans="68:73">
      <c r="BP24162" s="8"/>
      <c r="BQ24162" s="8"/>
      <c r="BR24162" s="8"/>
      <c r="BS24162" s="8"/>
      <c r="BT24162" s="8"/>
      <c r="BU24162" s="8"/>
    </row>
    <row r="24163" spans="68:73">
      <c r="BP24163" s="10"/>
      <c r="BQ24163" s="10"/>
      <c r="BR24163" s="10"/>
      <c r="BS24163" s="10"/>
      <c r="BT24163" s="10"/>
      <c r="BU24163" s="10"/>
    </row>
    <row r="24164" spans="68:73">
      <c r="BP24164" s="8"/>
      <c r="BQ24164" s="8"/>
      <c r="BR24164" s="8"/>
      <c r="BS24164" s="8"/>
      <c r="BT24164" s="8"/>
      <c r="BU24164" s="8"/>
    </row>
    <row r="24165" spans="68:73">
      <c r="BP24165" s="10"/>
      <c r="BQ24165" s="10"/>
      <c r="BR24165" s="10"/>
      <c r="BS24165" s="10"/>
      <c r="BT24165" s="10"/>
      <c r="BU24165" s="10"/>
    </row>
    <row r="24166" spans="68:73">
      <c r="BP24166" s="8"/>
      <c r="BQ24166" s="8"/>
      <c r="BR24166" s="8"/>
      <c r="BS24166" s="8"/>
      <c r="BT24166" s="8"/>
      <c r="BU24166" s="8"/>
    </row>
    <row r="24167" spans="68:73">
      <c r="BP24167" s="10"/>
      <c r="BQ24167" s="10"/>
      <c r="BR24167" s="10"/>
      <c r="BS24167" s="10"/>
      <c r="BT24167" s="10"/>
      <c r="BU24167" s="10"/>
    </row>
    <row r="24168" spans="68:73">
      <c r="BP24168" s="8"/>
      <c r="BQ24168" s="8"/>
      <c r="BR24168" s="8"/>
      <c r="BS24168" s="8"/>
      <c r="BT24168" s="8"/>
      <c r="BU24168" s="8"/>
    </row>
    <row r="24169" spans="68:73">
      <c r="BP24169" s="10"/>
      <c r="BQ24169" s="10"/>
      <c r="BR24169" s="10"/>
      <c r="BS24169" s="10"/>
      <c r="BT24169" s="10"/>
      <c r="BU24169" s="10"/>
    </row>
    <row r="24170" spans="68:73">
      <c r="BP24170" s="8"/>
      <c r="BQ24170" s="8"/>
      <c r="BR24170" s="8"/>
      <c r="BS24170" s="8"/>
      <c r="BT24170" s="8"/>
      <c r="BU24170" s="8"/>
    </row>
    <row r="24171" spans="68:73">
      <c r="BP24171" s="10"/>
      <c r="BQ24171" s="10"/>
      <c r="BR24171" s="10"/>
      <c r="BS24171" s="10"/>
      <c r="BT24171" s="10"/>
      <c r="BU24171" s="10"/>
    </row>
    <row r="24172" spans="68:73">
      <c r="BP24172" s="8"/>
      <c r="BQ24172" s="8"/>
      <c r="BR24172" s="8"/>
      <c r="BS24172" s="8"/>
      <c r="BT24172" s="8"/>
      <c r="BU24172" s="8"/>
    </row>
    <row r="24173" spans="68:73">
      <c r="BP24173" s="10"/>
      <c r="BQ24173" s="10"/>
      <c r="BR24173" s="10"/>
      <c r="BS24173" s="10"/>
      <c r="BT24173" s="10"/>
      <c r="BU24173" s="10"/>
    </row>
    <row r="24174" spans="68:73">
      <c r="BP24174" s="8"/>
      <c r="BQ24174" s="8"/>
      <c r="BR24174" s="8"/>
      <c r="BS24174" s="8"/>
      <c r="BT24174" s="8"/>
      <c r="BU24174" s="8"/>
    </row>
    <row r="24175" spans="68:73">
      <c r="BP24175" s="10"/>
      <c r="BQ24175" s="10"/>
      <c r="BR24175" s="10"/>
      <c r="BS24175" s="10"/>
      <c r="BT24175" s="10"/>
      <c r="BU24175" s="10"/>
    </row>
    <row r="24176" spans="68:73">
      <c r="BP24176" s="8"/>
      <c r="BQ24176" s="8"/>
      <c r="BR24176" s="8"/>
      <c r="BS24176" s="8"/>
      <c r="BT24176" s="8"/>
      <c r="BU24176" s="8"/>
    </row>
    <row r="24177" spans="68:73">
      <c r="BP24177" s="10"/>
      <c r="BQ24177" s="10"/>
      <c r="BR24177" s="10"/>
      <c r="BS24177" s="10"/>
      <c r="BT24177" s="10"/>
      <c r="BU24177" s="10"/>
    </row>
    <row r="24178" spans="68:73">
      <c r="BP24178" s="8"/>
      <c r="BQ24178" s="8"/>
      <c r="BR24178" s="8"/>
      <c r="BS24178" s="8"/>
      <c r="BT24178" s="8"/>
      <c r="BU24178" s="8"/>
    </row>
    <row r="24179" spans="68:73">
      <c r="BP24179" s="10"/>
      <c r="BQ24179" s="10"/>
      <c r="BR24179" s="10"/>
      <c r="BS24179" s="10"/>
      <c r="BT24179" s="10"/>
      <c r="BU24179" s="10"/>
    </row>
    <row r="24180" spans="68:73">
      <c r="BP24180" s="8"/>
      <c r="BQ24180" s="8"/>
      <c r="BR24180" s="8"/>
      <c r="BS24180" s="8"/>
      <c r="BT24180" s="8"/>
      <c r="BU24180" s="8"/>
    </row>
    <row r="24181" spans="68:73">
      <c r="BP24181" s="10"/>
      <c r="BQ24181" s="10"/>
      <c r="BR24181" s="10"/>
      <c r="BS24181" s="10"/>
      <c r="BT24181" s="10"/>
      <c r="BU24181" s="10"/>
    </row>
    <row r="24182" spans="68:73">
      <c r="BP24182" s="8"/>
      <c r="BQ24182" s="8"/>
      <c r="BR24182" s="8"/>
      <c r="BS24182" s="8"/>
      <c r="BT24182" s="8"/>
      <c r="BU24182" s="8"/>
    </row>
    <row r="24183" spans="68:73">
      <c r="BP24183" s="10"/>
      <c r="BQ24183" s="10"/>
      <c r="BR24183" s="10"/>
      <c r="BS24183" s="10"/>
      <c r="BT24183" s="10"/>
      <c r="BU24183" s="10"/>
    </row>
    <row r="24184" spans="68:73">
      <c r="BP24184" s="8"/>
      <c r="BQ24184" s="8"/>
      <c r="BR24184" s="8"/>
      <c r="BS24184" s="8"/>
      <c r="BT24184" s="8"/>
      <c r="BU24184" s="8"/>
    </row>
    <row r="24185" spans="68:73">
      <c r="BP24185" s="10"/>
      <c r="BQ24185" s="10"/>
      <c r="BR24185" s="10"/>
      <c r="BS24185" s="10"/>
      <c r="BT24185" s="10"/>
      <c r="BU24185" s="10"/>
    </row>
    <row r="24186" spans="68:73">
      <c r="BP24186" s="8"/>
      <c r="BQ24186" s="8"/>
      <c r="BR24186" s="8"/>
      <c r="BS24186" s="8"/>
      <c r="BT24186" s="8"/>
      <c r="BU24186" s="8"/>
    </row>
    <row r="24187" spans="68:73">
      <c r="BP24187" s="10"/>
      <c r="BQ24187" s="10"/>
      <c r="BR24187" s="10"/>
      <c r="BS24187" s="10"/>
      <c r="BT24187" s="10"/>
      <c r="BU24187" s="10"/>
    </row>
    <row r="24188" spans="68:73">
      <c r="BP24188" s="8"/>
      <c r="BQ24188" s="8"/>
      <c r="BR24188" s="8"/>
      <c r="BS24188" s="8"/>
      <c r="BT24188" s="8"/>
      <c r="BU24188" s="8"/>
    </row>
    <row r="24189" spans="68:73">
      <c r="BP24189" s="10"/>
      <c r="BQ24189" s="10"/>
      <c r="BR24189" s="10"/>
      <c r="BS24189" s="10"/>
      <c r="BT24189" s="10"/>
      <c r="BU24189" s="10"/>
    </row>
    <row r="24190" spans="68:73">
      <c r="BP24190" s="8"/>
      <c r="BQ24190" s="8"/>
      <c r="BR24190" s="8"/>
      <c r="BS24190" s="8"/>
      <c r="BT24190" s="8"/>
      <c r="BU24190" s="8"/>
    </row>
    <row r="24191" spans="68:73">
      <c r="BP24191" s="10"/>
      <c r="BQ24191" s="10"/>
      <c r="BR24191" s="10"/>
      <c r="BS24191" s="10"/>
      <c r="BT24191" s="10"/>
      <c r="BU24191" s="10"/>
    </row>
    <row r="24192" spans="68:73">
      <c r="BP24192" s="8"/>
      <c r="BQ24192" s="8"/>
      <c r="BR24192" s="8"/>
      <c r="BS24192" s="8"/>
      <c r="BT24192" s="8"/>
      <c r="BU24192" s="8"/>
    </row>
    <row r="24193" spans="68:73">
      <c r="BP24193" s="10"/>
      <c r="BQ24193" s="10"/>
      <c r="BR24193" s="10"/>
      <c r="BS24193" s="10"/>
      <c r="BT24193" s="10"/>
      <c r="BU24193" s="10"/>
    </row>
    <row r="24194" spans="68:73">
      <c r="BP24194" s="8"/>
      <c r="BQ24194" s="8"/>
      <c r="BR24194" s="8"/>
      <c r="BS24194" s="8"/>
      <c r="BT24194" s="8"/>
      <c r="BU24194" s="8"/>
    </row>
    <row r="24195" spans="68:73">
      <c r="BP24195" s="10"/>
      <c r="BQ24195" s="10"/>
      <c r="BR24195" s="10"/>
      <c r="BS24195" s="10"/>
      <c r="BT24195" s="10"/>
      <c r="BU24195" s="10"/>
    </row>
    <row r="24196" spans="68:73">
      <c r="BP24196" s="8"/>
      <c r="BQ24196" s="8"/>
      <c r="BR24196" s="8"/>
      <c r="BS24196" s="8"/>
      <c r="BT24196" s="8"/>
      <c r="BU24196" s="8"/>
    </row>
    <row r="24197" spans="68:73">
      <c r="BP24197" s="10"/>
      <c r="BQ24197" s="10"/>
      <c r="BR24197" s="10"/>
      <c r="BS24197" s="10"/>
      <c r="BT24197" s="10"/>
      <c r="BU24197" s="10"/>
    </row>
    <row r="24198" spans="68:73">
      <c r="BP24198" s="8"/>
      <c r="BQ24198" s="8"/>
      <c r="BR24198" s="8"/>
      <c r="BS24198" s="8"/>
      <c r="BT24198" s="8"/>
      <c r="BU24198" s="8"/>
    </row>
    <row r="24199" spans="68:73">
      <c r="BP24199" s="10"/>
      <c r="BQ24199" s="10"/>
      <c r="BR24199" s="10"/>
      <c r="BS24199" s="10"/>
      <c r="BT24199" s="10"/>
      <c r="BU24199" s="10"/>
    </row>
    <row r="24200" spans="68:73">
      <c r="BP24200" s="8"/>
      <c r="BQ24200" s="8"/>
      <c r="BR24200" s="8"/>
      <c r="BS24200" s="8"/>
      <c r="BT24200" s="8"/>
      <c r="BU24200" s="8"/>
    </row>
    <row r="24201" spans="68:73">
      <c r="BP24201" s="10"/>
      <c r="BQ24201" s="10"/>
      <c r="BR24201" s="10"/>
      <c r="BS24201" s="10"/>
      <c r="BT24201" s="10"/>
      <c r="BU24201" s="10"/>
    </row>
    <row r="24202" spans="68:73">
      <c r="BP24202" s="8"/>
      <c r="BQ24202" s="8"/>
      <c r="BR24202" s="8"/>
      <c r="BS24202" s="8"/>
      <c r="BT24202" s="8"/>
      <c r="BU24202" s="8"/>
    </row>
    <row r="24203" spans="68:73">
      <c r="BP24203" s="10"/>
      <c r="BQ24203" s="10"/>
      <c r="BR24203" s="10"/>
      <c r="BS24203" s="10"/>
      <c r="BT24203" s="10"/>
      <c r="BU24203" s="10"/>
    </row>
    <row r="24204" spans="68:73">
      <c r="BP24204" s="8"/>
      <c r="BQ24204" s="8"/>
      <c r="BR24204" s="8"/>
      <c r="BS24204" s="8"/>
      <c r="BT24204" s="8"/>
      <c r="BU24204" s="8"/>
    </row>
    <row r="24205" spans="68:73">
      <c r="BP24205" s="10"/>
      <c r="BQ24205" s="10"/>
      <c r="BR24205" s="10"/>
      <c r="BS24205" s="10"/>
      <c r="BT24205" s="10"/>
      <c r="BU24205" s="10"/>
    </row>
    <row r="24206" spans="68:73">
      <c r="BP24206" s="8"/>
      <c r="BQ24206" s="8"/>
      <c r="BR24206" s="8"/>
      <c r="BS24206" s="8"/>
      <c r="BT24206" s="8"/>
      <c r="BU24206" s="8"/>
    </row>
    <row r="24207" spans="68:73">
      <c r="BP24207" s="10"/>
      <c r="BQ24207" s="10"/>
      <c r="BR24207" s="10"/>
      <c r="BS24207" s="10"/>
      <c r="BT24207" s="10"/>
      <c r="BU24207" s="10"/>
    </row>
    <row r="24208" spans="68:73">
      <c r="BP24208" s="8"/>
      <c r="BQ24208" s="8"/>
      <c r="BR24208" s="8"/>
      <c r="BS24208" s="8"/>
      <c r="BT24208" s="8"/>
      <c r="BU24208" s="8"/>
    </row>
    <row r="24209" spans="68:73">
      <c r="BP24209" s="10"/>
      <c r="BQ24209" s="10"/>
      <c r="BR24209" s="10"/>
      <c r="BS24209" s="10"/>
      <c r="BT24209" s="10"/>
      <c r="BU24209" s="10"/>
    </row>
    <row r="24210" spans="68:73">
      <c r="BP24210" s="8"/>
      <c r="BQ24210" s="8"/>
      <c r="BR24210" s="8"/>
      <c r="BS24210" s="8"/>
      <c r="BT24210" s="8"/>
      <c r="BU24210" s="8"/>
    </row>
    <row r="24211" spans="68:73">
      <c r="BP24211" s="10"/>
      <c r="BQ24211" s="10"/>
      <c r="BR24211" s="10"/>
      <c r="BS24211" s="10"/>
      <c r="BT24211" s="10"/>
      <c r="BU24211" s="10"/>
    </row>
    <row r="24212" spans="68:73">
      <c r="BP24212" s="8"/>
      <c r="BQ24212" s="8"/>
      <c r="BR24212" s="8"/>
      <c r="BS24212" s="8"/>
      <c r="BT24212" s="8"/>
      <c r="BU24212" s="8"/>
    </row>
    <row r="24213" spans="68:73">
      <c r="BP24213" s="10"/>
      <c r="BQ24213" s="10"/>
      <c r="BR24213" s="10"/>
      <c r="BS24213" s="10"/>
      <c r="BT24213" s="10"/>
      <c r="BU24213" s="10"/>
    </row>
    <row r="24214" spans="68:73">
      <c r="BP24214" s="8"/>
      <c r="BQ24214" s="8"/>
      <c r="BR24214" s="8"/>
      <c r="BS24214" s="8"/>
      <c r="BT24214" s="8"/>
      <c r="BU24214" s="8"/>
    </row>
    <row r="24215" spans="68:73">
      <c r="BP24215" s="10"/>
      <c r="BQ24215" s="10"/>
      <c r="BR24215" s="10"/>
      <c r="BS24215" s="10"/>
      <c r="BT24215" s="10"/>
      <c r="BU24215" s="10"/>
    </row>
    <row r="24216" spans="68:73">
      <c r="BP24216" s="8"/>
      <c r="BQ24216" s="8"/>
      <c r="BR24216" s="8"/>
      <c r="BS24216" s="8"/>
      <c r="BT24216" s="8"/>
      <c r="BU24216" s="8"/>
    </row>
    <row r="24217" spans="68:73">
      <c r="BP24217" s="10"/>
      <c r="BQ24217" s="10"/>
      <c r="BR24217" s="10"/>
      <c r="BS24217" s="10"/>
      <c r="BT24217" s="10"/>
      <c r="BU24217" s="10"/>
    </row>
    <row r="24218" spans="68:73">
      <c r="BP24218" s="8"/>
      <c r="BQ24218" s="8"/>
      <c r="BR24218" s="8"/>
      <c r="BS24218" s="8"/>
      <c r="BT24218" s="8"/>
      <c r="BU24218" s="8"/>
    </row>
    <row r="24219" spans="68:73">
      <c r="BP24219" s="10"/>
      <c r="BQ24219" s="10"/>
      <c r="BR24219" s="10"/>
      <c r="BS24219" s="10"/>
      <c r="BT24219" s="10"/>
      <c r="BU24219" s="10"/>
    </row>
    <row r="24220" spans="68:73">
      <c r="BP24220" s="8"/>
      <c r="BQ24220" s="8"/>
      <c r="BR24220" s="8"/>
      <c r="BS24220" s="8"/>
      <c r="BT24220" s="8"/>
      <c r="BU24220" s="8"/>
    </row>
    <row r="24221" spans="68:73">
      <c r="BP24221" s="10"/>
      <c r="BQ24221" s="10"/>
      <c r="BR24221" s="10"/>
      <c r="BS24221" s="10"/>
      <c r="BT24221" s="10"/>
      <c r="BU24221" s="10"/>
    </row>
    <row r="24222" spans="68:73">
      <c r="BP24222" s="8"/>
      <c r="BQ24222" s="8"/>
      <c r="BR24222" s="8"/>
      <c r="BS24222" s="8"/>
      <c r="BT24222" s="8"/>
      <c r="BU24222" s="8"/>
    </row>
    <row r="24223" spans="68:73">
      <c r="BP24223" s="10"/>
      <c r="BQ24223" s="10"/>
      <c r="BR24223" s="10"/>
      <c r="BS24223" s="10"/>
      <c r="BT24223" s="10"/>
      <c r="BU24223" s="10"/>
    </row>
    <row r="24224" spans="68:73">
      <c r="BP24224" s="8"/>
      <c r="BQ24224" s="8"/>
      <c r="BR24224" s="8"/>
      <c r="BS24224" s="8"/>
      <c r="BT24224" s="8"/>
      <c r="BU24224" s="8"/>
    </row>
    <row r="24225" spans="68:73">
      <c r="BP24225" s="10"/>
      <c r="BQ24225" s="10"/>
      <c r="BR24225" s="10"/>
      <c r="BS24225" s="10"/>
      <c r="BT24225" s="10"/>
      <c r="BU24225" s="10"/>
    </row>
    <row r="24226" spans="68:73">
      <c r="BP24226" s="8"/>
      <c r="BQ24226" s="8"/>
      <c r="BR24226" s="8"/>
      <c r="BS24226" s="8"/>
      <c r="BT24226" s="8"/>
      <c r="BU24226" s="8"/>
    </row>
    <row r="24227" spans="68:73">
      <c r="BP24227" s="10"/>
      <c r="BQ24227" s="10"/>
      <c r="BR24227" s="10"/>
      <c r="BS24227" s="10"/>
      <c r="BT24227" s="10"/>
      <c r="BU24227" s="10"/>
    </row>
    <row r="24228" spans="68:73">
      <c r="BP24228" s="8"/>
      <c r="BQ24228" s="8"/>
      <c r="BR24228" s="8"/>
      <c r="BS24228" s="8"/>
      <c r="BT24228" s="8"/>
      <c r="BU24228" s="8"/>
    </row>
    <row r="24229" spans="68:73">
      <c r="BP24229" s="10"/>
      <c r="BQ24229" s="10"/>
      <c r="BR24229" s="10"/>
      <c r="BS24229" s="10"/>
      <c r="BT24229" s="10"/>
      <c r="BU24229" s="10"/>
    </row>
    <row r="24230" spans="68:73">
      <c r="BP24230" s="8"/>
      <c r="BQ24230" s="8"/>
      <c r="BR24230" s="8"/>
      <c r="BS24230" s="8"/>
      <c r="BT24230" s="8"/>
      <c r="BU24230" s="8"/>
    </row>
    <row r="24231" spans="68:73">
      <c r="BP24231" s="10"/>
      <c r="BQ24231" s="10"/>
      <c r="BR24231" s="10"/>
      <c r="BS24231" s="10"/>
      <c r="BT24231" s="10"/>
      <c r="BU24231" s="10"/>
    </row>
    <row r="24232" spans="68:73">
      <c r="BP24232" s="8"/>
      <c r="BQ24232" s="8"/>
      <c r="BR24232" s="8"/>
      <c r="BS24232" s="8"/>
      <c r="BT24232" s="8"/>
      <c r="BU24232" s="8"/>
    </row>
    <row r="24233" spans="68:73">
      <c r="BP24233" s="10"/>
      <c r="BQ24233" s="10"/>
      <c r="BR24233" s="10"/>
      <c r="BS24233" s="10"/>
      <c r="BT24233" s="10"/>
      <c r="BU24233" s="10"/>
    </row>
    <row r="24234" spans="68:73">
      <c r="BP24234" s="8"/>
      <c r="BQ24234" s="8"/>
      <c r="BR24234" s="8"/>
      <c r="BS24234" s="8"/>
      <c r="BT24234" s="8"/>
      <c r="BU24234" s="8"/>
    </row>
    <row r="24235" spans="68:73">
      <c r="BP24235" s="10"/>
      <c r="BQ24235" s="10"/>
      <c r="BR24235" s="10"/>
      <c r="BS24235" s="10"/>
      <c r="BT24235" s="10"/>
      <c r="BU24235" s="10"/>
    </row>
    <row r="24236" spans="68:73">
      <c r="BP24236" s="8"/>
      <c r="BQ24236" s="8"/>
      <c r="BR24236" s="8"/>
      <c r="BS24236" s="8"/>
      <c r="BT24236" s="8"/>
      <c r="BU24236" s="8"/>
    </row>
    <row r="24237" spans="68:73">
      <c r="BP24237" s="10"/>
      <c r="BQ24237" s="10"/>
      <c r="BR24237" s="10"/>
      <c r="BS24237" s="10"/>
      <c r="BT24237" s="10"/>
      <c r="BU24237" s="10"/>
    </row>
    <row r="24238" spans="68:73">
      <c r="BP24238" s="8"/>
      <c r="BQ24238" s="8"/>
      <c r="BR24238" s="8"/>
      <c r="BS24238" s="8"/>
      <c r="BT24238" s="8"/>
      <c r="BU24238" s="8"/>
    </row>
    <row r="24239" spans="68:73">
      <c r="BP24239" s="10"/>
      <c r="BQ24239" s="10"/>
      <c r="BR24239" s="10"/>
      <c r="BS24239" s="10"/>
      <c r="BT24239" s="10"/>
      <c r="BU24239" s="10"/>
    </row>
    <row r="24240" spans="68:73">
      <c r="BP24240" s="8"/>
      <c r="BQ24240" s="8"/>
      <c r="BR24240" s="8"/>
      <c r="BS24240" s="8"/>
      <c r="BT24240" s="8"/>
      <c r="BU24240" s="8"/>
    </row>
    <row r="24241" spans="68:73">
      <c r="BP24241" s="10"/>
      <c r="BQ24241" s="10"/>
      <c r="BR24241" s="10"/>
      <c r="BS24241" s="10"/>
      <c r="BT24241" s="10"/>
      <c r="BU24241" s="10"/>
    </row>
    <row r="24242" spans="68:73">
      <c r="BP24242" s="8"/>
      <c r="BQ24242" s="8"/>
      <c r="BR24242" s="8"/>
      <c r="BS24242" s="8"/>
      <c r="BT24242" s="8"/>
      <c r="BU24242" s="8"/>
    </row>
    <row r="24243" spans="68:73">
      <c r="BP24243" s="10"/>
      <c r="BQ24243" s="10"/>
      <c r="BR24243" s="10"/>
      <c r="BS24243" s="10"/>
      <c r="BT24243" s="10"/>
      <c r="BU24243" s="10"/>
    </row>
    <row r="24244" spans="68:73">
      <c r="BP24244" s="8"/>
      <c r="BQ24244" s="8"/>
      <c r="BR24244" s="8"/>
      <c r="BS24244" s="8"/>
      <c r="BT24244" s="8"/>
      <c r="BU24244" s="8"/>
    </row>
    <row r="24245" spans="68:73">
      <c r="BP24245" s="10"/>
      <c r="BQ24245" s="10"/>
      <c r="BR24245" s="10"/>
      <c r="BS24245" s="10"/>
      <c r="BT24245" s="10"/>
      <c r="BU24245" s="10"/>
    </row>
    <row r="24246" spans="68:73">
      <c r="BP24246" s="8"/>
      <c r="BQ24246" s="8"/>
      <c r="BR24246" s="8"/>
      <c r="BS24246" s="8"/>
      <c r="BT24246" s="8"/>
      <c r="BU24246" s="8"/>
    </row>
    <row r="24247" spans="68:73">
      <c r="BP24247" s="10"/>
      <c r="BQ24247" s="10"/>
      <c r="BR24247" s="10"/>
      <c r="BS24247" s="10"/>
      <c r="BT24247" s="10"/>
      <c r="BU24247" s="10"/>
    </row>
    <row r="24248" spans="68:73">
      <c r="BP24248" s="8"/>
      <c r="BQ24248" s="8"/>
      <c r="BR24248" s="8"/>
      <c r="BS24248" s="8"/>
      <c r="BT24248" s="8"/>
      <c r="BU24248" s="8"/>
    </row>
    <row r="24249" spans="68:73">
      <c r="BP24249" s="10"/>
      <c r="BQ24249" s="10"/>
      <c r="BR24249" s="10"/>
      <c r="BS24249" s="10"/>
      <c r="BT24249" s="10"/>
      <c r="BU24249" s="10"/>
    </row>
    <row r="24250" spans="68:73">
      <c r="BP24250" s="8"/>
      <c r="BQ24250" s="8"/>
      <c r="BR24250" s="8"/>
      <c r="BS24250" s="8"/>
      <c r="BT24250" s="8"/>
      <c r="BU24250" s="8"/>
    </row>
    <row r="24251" spans="68:73">
      <c r="BP24251" s="10"/>
      <c r="BQ24251" s="10"/>
      <c r="BR24251" s="10"/>
      <c r="BS24251" s="10"/>
      <c r="BT24251" s="10"/>
      <c r="BU24251" s="10"/>
    </row>
    <row r="24252" spans="68:73">
      <c r="BP24252" s="8"/>
      <c r="BQ24252" s="8"/>
      <c r="BR24252" s="8"/>
      <c r="BS24252" s="8"/>
      <c r="BT24252" s="8"/>
      <c r="BU24252" s="8"/>
    </row>
    <row r="24253" spans="68:73">
      <c r="BP24253" s="10"/>
      <c r="BQ24253" s="10"/>
      <c r="BR24253" s="10"/>
      <c r="BS24253" s="10"/>
      <c r="BT24253" s="10"/>
      <c r="BU24253" s="10"/>
    </row>
    <row r="24254" spans="68:73">
      <c r="BP24254" s="8"/>
      <c r="BQ24254" s="8"/>
      <c r="BR24254" s="8"/>
      <c r="BS24254" s="8"/>
      <c r="BT24254" s="8"/>
      <c r="BU24254" s="8"/>
    </row>
    <row r="24255" spans="68:73">
      <c r="BP24255" s="10"/>
      <c r="BQ24255" s="10"/>
      <c r="BR24255" s="10"/>
      <c r="BS24255" s="10"/>
      <c r="BT24255" s="10"/>
      <c r="BU24255" s="10"/>
    </row>
    <row r="24256" spans="68:73">
      <c r="BP24256" s="8"/>
      <c r="BQ24256" s="8"/>
      <c r="BR24256" s="8"/>
      <c r="BS24256" s="8"/>
      <c r="BT24256" s="8"/>
      <c r="BU24256" s="8"/>
    </row>
    <row r="24257" spans="68:73">
      <c r="BP24257" s="10"/>
      <c r="BQ24257" s="10"/>
      <c r="BR24257" s="10"/>
      <c r="BS24257" s="10"/>
      <c r="BT24257" s="10"/>
      <c r="BU24257" s="10"/>
    </row>
    <row r="24258" spans="68:73">
      <c r="BP24258" s="8"/>
      <c r="BQ24258" s="8"/>
      <c r="BR24258" s="8"/>
      <c r="BS24258" s="8"/>
      <c r="BT24258" s="8"/>
      <c r="BU24258" s="8"/>
    </row>
    <row r="24259" spans="68:73">
      <c r="BP24259" s="10"/>
      <c r="BQ24259" s="10"/>
      <c r="BR24259" s="10"/>
      <c r="BS24259" s="10"/>
      <c r="BT24259" s="10"/>
      <c r="BU24259" s="10"/>
    </row>
    <row r="24260" spans="68:73">
      <c r="BP24260" s="8"/>
      <c r="BQ24260" s="8"/>
      <c r="BR24260" s="8"/>
      <c r="BS24260" s="8"/>
      <c r="BT24260" s="8"/>
      <c r="BU24260" s="8"/>
    </row>
    <row r="24261" spans="68:73">
      <c r="BP24261" s="10"/>
      <c r="BQ24261" s="10"/>
      <c r="BR24261" s="10"/>
      <c r="BS24261" s="10"/>
      <c r="BT24261" s="10"/>
      <c r="BU24261" s="10"/>
    </row>
    <row r="24262" spans="68:73">
      <c r="BP24262" s="8"/>
      <c r="BQ24262" s="8"/>
      <c r="BR24262" s="8"/>
      <c r="BS24262" s="8"/>
      <c r="BT24262" s="8"/>
      <c r="BU24262" s="8"/>
    </row>
    <row r="24263" spans="68:73">
      <c r="BP24263" s="10"/>
      <c r="BQ24263" s="10"/>
      <c r="BR24263" s="10"/>
      <c r="BS24263" s="10"/>
      <c r="BT24263" s="10"/>
      <c r="BU24263" s="10"/>
    </row>
    <row r="24264" spans="68:73">
      <c r="BP24264" s="8"/>
      <c r="BQ24264" s="8"/>
      <c r="BR24264" s="8"/>
      <c r="BS24264" s="8"/>
      <c r="BT24264" s="8"/>
      <c r="BU24264" s="8"/>
    </row>
    <row r="24265" spans="68:73">
      <c r="BP24265" s="10"/>
      <c r="BQ24265" s="10"/>
      <c r="BR24265" s="10"/>
      <c r="BS24265" s="10"/>
      <c r="BT24265" s="10"/>
      <c r="BU24265" s="10"/>
    </row>
    <row r="24266" spans="68:73">
      <c r="BP24266" s="8"/>
      <c r="BQ24266" s="8"/>
      <c r="BR24266" s="8"/>
      <c r="BS24266" s="8"/>
      <c r="BT24266" s="8"/>
      <c r="BU24266" s="8"/>
    </row>
    <row r="24267" spans="68:73">
      <c r="BP24267" s="10"/>
      <c r="BQ24267" s="10"/>
      <c r="BR24267" s="10"/>
      <c r="BS24267" s="10"/>
      <c r="BT24267" s="10"/>
      <c r="BU24267" s="10"/>
    </row>
    <row r="24268" spans="68:73">
      <c r="BP24268" s="8"/>
      <c r="BQ24268" s="8"/>
      <c r="BR24268" s="8"/>
      <c r="BS24268" s="8"/>
      <c r="BT24268" s="8"/>
      <c r="BU24268" s="8"/>
    </row>
    <row r="24269" spans="68:73">
      <c r="BP24269" s="10"/>
      <c r="BQ24269" s="10"/>
      <c r="BR24269" s="10"/>
      <c r="BS24269" s="10"/>
      <c r="BT24269" s="10"/>
      <c r="BU24269" s="10"/>
    </row>
    <row r="24270" spans="68:73">
      <c r="BP24270" s="8"/>
      <c r="BQ24270" s="8"/>
      <c r="BR24270" s="8"/>
      <c r="BS24270" s="8"/>
      <c r="BT24270" s="8"/>
      <c r="BU24270" s="8"/>
    </row>
    <row r="24271" spans="68:73">
      <c r="BP24271" s="10"/>
      <c r="BQ24271" s="10"/>
      <c r="BR24271" s="10"/>
      <c r="BS24271" s="10"/>
      <c r="BT24271" s="10"/>
      <c r="BU24271" s="10"/>
    </row>
    <row r="24272" spans="68:73">
      <c r="BP24272" s="8"/>
      <c r="BQ24272" s="8"/>
      <c r="BR24272" s="8"/>
      <c r="BS24272" s="8"/>
      <c r="BT24272" s="8"/>
      <c r="BU24272" s="8"/>
    </row>
    <row r="24273" spans="68:73">
      <c r="BP24273" s="10"/>
      <c r="BQ24273" s="10"/>
      <c r="BR24273" s="10"/>
      <c r="BS24273" s="10"/>
      <c r="BT24273" s="10"/>
      <c r="BU24273" s="10"/>
    </row>
    <row r="24274" spans="68:73">
      <c r="BP24274" s="8"/>
      <c r="BQ24274" s="8"/>
      <c r="BR24274" s="8"/>
      <c r="BS24274" s="8"/>
      <c r="BT24274" s="8"/>
      <c r="BU24274" s="8"/>
    </row>
    <row r="24275" spans="68:73">
      <c r="BP24275" s="10"/>
      <c r="BQ24275" s="10"/>
      <c r="BR24275" s="10"/>
      <c r="BS24275" s="10"/>
      <c r="BT24275" s="10"/>
      <c r="BU24275" s="10"/>
    </row>
    <row r="24276" spans="68:73">
      <c r="BP24276" s="8"/>
      <c r="BQ24276" s="8"/>
      <c r="BR24276" s="8"/>
      <c r="BS24276" s="8"/>
      <c r="BT24276" s="8"/>
      <c r="BU24276" s="8"/>
    </row>
    <row r="24277" spans="68:73">
      <c r="BP24277" s="10"/>
      <c r="BQ24277" s="10"/>
      <c r="BR24277" s="10"/>
      <c r="BS24277" s="10"/>
      <c r="BT24277" s="10"/>
      <c r="BU24277" s="10"/>
    </row>
    <row r="24278" spans="68:73">
      <c r="BP24278" s="8"/>
      <c r="BQ24278" s="8"/>
      <c r="BR24278" s="8"/>
      <c r="BS24278" s="8"/>
      <c r="BT24278" s="8"/>
      <c r="BU24278" s="8"/>
    </row>
    <row r="24279" spans="68:73">
      <c r="BP24279" s="10"/>
      <c r="BQ24279" s="10"/>
      <c r="BR24279" s="10"/>
      <c r="BS24279" s="10"/>
      <c r="BT24279" s="10"/>
      <c r="BU24279" s="10"/>
    </row>
    <row r="24280" spans="68:73">
      <c r="BP24280" s="8"/>
      <c r="BQ24280" s="8"/>
      <c r="BR24280" s="8"/>
      <c r="BS24280" s="8"/>
      <c r="BT24280" s="8"/>
      <c r="BU24280" s="8"/>
    </row>
    <row r="24281" spans="68:73">
      <c r="BP24281" s="10"/>
      <c r="BQ24281" s="10"/>
      <c r="BR24281" s="10"/>
      <c r="BS24281" s="10"/>
      <c r="BT24281" s="10"/>
      <c r="BU24281" s="10"/>
    </row>
    <row r="24282" spans="68:73">
      <c r="BP24282" s="8"/>
      <c r="BQ24282" s="8"/>
      <c r="BR24282" s="8"/>
      <c r="BS24282" s="8"/>
      <c r="BT24282" s="8"/>
      <c r="BU24282" s="8"/>
    </row>
    <row r="24283" spans="68:73">
      <c r="BP24283" s="10"/>
      <c r="BQ24283" s="10"/>
      <c r="BR24283" s="10"/>
      <c r="BS24283" s="10"/>
      <c r="BT24283" s="10"/>
      <c r="BU24283" s="10"/>
    </row>
    <row r="24284" spans="68:73">
      <c r="BP24284" s="8"/>
      <c r="BQ24284" s="8"/>
      <c r="BR24284" s="8"/>
      <c r="BS24284" s="8"/>
      <c r="BT24284" s="8"/>
      <c r="BU24284" s="8"/>
    </row>
    <row r="24285" spans="68:73">
      <c r="BP24285" s="10"/>
      <c r="BQ24285" s="10"/>
      <c r="BR24285" s="10"/>
      <c r="BS24285" s="10"/>
      <c r="BT24285" s="10"/>
      <c r="BU24285" s="10"/>
    </row>
    <row r="24286" spans="68:73">
      <c r="BP24286" s="8"/>
      <c r="BQ24286" s="8"/>
      <c r="BR24286" s="8"/>
      <c r="BS24286" s="8"/>
      <c r="BT24286" s="8"/>
      <c r="BU24286" s="8"/>
    </row>
    <row r="24287" spans="68:73">
      <c r="BP24287" s="10"/>
      <c r="BQ24287" s="10"/>
      <c r="BR24287" s="10"/>
      <c r="BS24287" s="10"/>
      <c r="BT24287" s="10"/>
      <c r="BU24287" s="10"/>
    </row>
    <row r="24288" spans="68:73">
      <c r="BP24288" s="8"/>
      <c r="BQ24288" s="8"/>
      <c r="BR24288" s="8"/>
      <c r="BS24288" s="8"/>
      <c r="BT24288" s="8"/>
      <c r="BU24288" s="8"/>
    </row>
    <row r="24289" spans="68:73">
      <c r="BP24289" s="10"/>
      <c r="BQ24289" s="10"/>
      <c r="BR24289" s="10"/>
      <c r="BS24289" s="10"/>
      <c r="BT24289" s="10"/>
      <c r="BU24289" s="10"/>
    </row>
    <row r="24290" spans="68:73">
      <c r="BP24290" s="8"/>
      <c r="BQ24290" s="8"/>
      <c r="BR24290" s="8"/>
      <c r="BS24290" s="8"/>
      <c r="BT24290" s="8"/>
      <c r="BU24290" s="8"/>
    </row>
    <row r="24291" spans="68:73">
      <c r="BP24291" s="10"/>
      <c r="BQ24291" s="10"/>
      <c r="BR24291" s="10"/>
      <c r="BS24291" s="10"/>
      <c r="BT24291" s="10"/>
      <c r="BU24291" s="10"/>
    </row>
    <row r="24292" spans="68:73">
      <c r="BP24292" s="8"/>
      <c r="BQ24292" s="8"/>
      <c r="BR24292" s="8"/>
      <c r="BS24292" s="8"/>
      <c r="BT24292" s="8"/>
      <c r="BU24292" s="8"/>
    </row>
    <row r="24293" spans="68:73">
      <c r="BP24293" s="10"/>
      <c r="BQ24293" s="10"/>
      <c r="BR24293" s="10"/>
      <c r="BS24293" s="10"/>
      <c r="BT24293" s="10"/>
      <c r="BU24293" s="10"/>
    </row>
    <row r="24294" spans="68:73">
      <c r="BP24294" s="8"/>
      <c r="BQ24294" s="8"/>
      <c r="BR24294" s="8"/>
      <c r="BS24294" s="8"/>
      <c r="BT24294" s="8"/>
      <c r="BU24294" s="8"/>
    </row>
    <row r="24295" spans="68:73">
      <c r="BP24295" s="10"/>
      <c r="BQ24295" s="10"/>
      <c r="BR24295" s="10"/>
      <c r="BS24295" s="10"/>
      <c r="BT24295" s="10"/>
      <c r="BU24295" s="10"/>
    </row>
    <row r="24296" spans="68:73">
      <c r="BP24296" s="8"/>
      <c r="BQ24296" s="8"/>
      <c r="BR24296" s="8"/>
      <c r="BS24296" s="8"/>
      <c r="BT24296" s="8"/>
      <c r="BU24296" s="8"/>
    </row>
    <row r="24297" spans="68:73">
      <c r="BP24297" s="10"/>
      <c r="BQ24297" s="10"/>
      <c r="BR24297" s="10"/>
      <c r="BS24297" s="10"/>
      <c r="BT24297" s="10"/>
      <c r="BU24297" s="10"/>
    </row>
    <row r="24298" spans="68:73">
      <c r="BP24298" s="8"/>
      <c r="BQ24298" s="8"/>
      <c r="BR24298" s="8"/>
      <c r="BS24298" s="8"/>
      <c r="BT24298" s="8"/>
      <c r="BU24298" s="8"/>
    </row>
    <row r="24299" spans="68:73">
      <c r="BP24299" s="10"/>
      <c r="BQ24299" s="10"/>
      <c r="BR24299" s="10"/>
      <c r="BS24299" s="10"/>
      <c r="BT24299" s="10"/>
      <c r="BU24299" s="10"/>
    </row>
    <row r="24300" spans="68:73">
      <c r="BP24300" s="8"/>
      <c r="BQ24300" s="8"/>
      <c r="BR24300" s="8"/>
      <c r="BS24300" s="8"/>
      <c r="BT24300" s="8"/>
      <c r="BU24300" s="8"/>
    </row>
    <row r="24301" spans="68:73">
      <c r="BP24301" s="10"/>
      <c r="BQ24301" s="10"/>
      <c r="BR24301" s="10"/>
      <c r="BS24301" s="10"/>
      <c r="BT24301" s="10"/>
      <c r="BU24301" s="10"/>
    </row>
    <row r="24302" spans="68:73">
      <c r="BP24302" s="8"/>
      <c r="BQ24302" s="8"/>
      <c r="BR24302" s="8"/>
      <c r="BS24302" s="8"/>
      <c r="BT24302" s="8"/>
      <c r="BU24302" s="8"/>
    </row>
    <row r="24303" spans="68:73">
      <c r="BP24303" s="10"/>
      <c r="BQ24303" s="10"/>
      <c r="BR24303" s="10"/>
      <c r="BS24303" s="10"/>
      <c r="BT24303" s="10"/>
      <c r="BU24303" s="10"/>
    </row>
    <row r="24304" spans="68:73">
      <c r="BP24304" s="8"/>
      <c r="BQ24304" s="8"/>
      <c r="BR24304" s="8"/>
      <c r="BS24304" s="8"/>
      <c r="BT24304" s="8"/>
      <c r="BU24304" s="8"/>
    </row>
    <row r="24305" spans="68:73">
      <c r="BP24305" s="10"/>
      <c r="BQ24305" s="10"/>
      <c r="BR24305" s="10"/>
      <c r="BS24305" s="10"/>
      <c r="BT24305" s="10"/>
      <c r="BU24305" s="10"/>
    </row>
    <row r="24306" spans="68:73">
      <c r="BP24306" s="8"/>
      <c r="BQ24306" s="8"/>
      <c r="BR24306" s="8"/>
      <c r="BS24306" s="8"/>
      <c r="BT24306" s="8"/>
      <c r="BU24306" s="8"/>
    </row>
    <row r="24307" spans="68:73">
      <c r="BP24307" s="10"/>
      <c r="BQ24307" s="10"/>
      <c r="BR24307" s="10"/>
      <c r="BS24307" s="10"/>
      <c r="BT24307" s="10"/>
      <c r="BU24307" s="10"/>
    </row>
    <row r="24308" spans="68:73">
      <c r="BP24308" s="8"/>
      <c r="BQ24308" s="8"/>
      <c r="BR24308" s="8"/>
      <c r="BS24308" s="8"/>
      <c r="BT24308" s="8"/>
      <c r="BU24308" s="8"/>
    </row>
    <row r="24309" spans="68:73">
      <c r="BP24309" s="10"/>
      <c r="BQ24309" s="10"/>
      <c r="BR24309" s="10"/>
      <c r="BS24309" s="10"/>
      <c r="BT24309" s="10"/>
      <c r="BU24309" s="10"/>
    </row>
    <row r="24310" spans="68:73">
      <c r="BP24310" s="8"/>
      <c r="BQ24310" s="8"/>
      <c r="BR24310" s="8"/>
      <c r="BS24310" s="8"/>
      <c r="BT24310" s="8"/>
      <c r="BU24310" s="8"/>
    </row>
    <row r="24311" spans="68:73">
      <c r="BP24311" s="10"/>
      <c r="BQ24311" s="10"/>
      <c r="BR24311" s="10"/>
      <c r="BS24311" s="10"/>
      <c r="BT24311" s="10"/>
      <c r="BU24311" s="10"/>
    </row>
    <row r="24312" spans="68:73">
      <c r="BP24312" s="8"/>
      <c r="BQ24312" s="8"/>
      <c r="BR24312" s="8"/>
      <c r="BS24312" s="8"/>
      <c r="BT24312" s="8"/>
      <c r="BU24312" s="8"/>
    </row>
    <row r="24313" spans="68:73">
      <c r="BP24313" s="10"/>
      <c r="BQ24313" s="10"/>
      <c r="BR24313" s="10"/>
      <c r="BS24313" s="10"/>
      <c r="BT24313" s="10"/>
      <c r="BU24313" s="10"/>
    </row>
    <row r="24314" spans="68:73">
      <c r="BP24314" s="8"/>
      <c r="BQ24314" s="8"/>
      <c r="BR24314" s="8"/>
      <c r="BS24314" s="8"/>
      <c r="BT24314" s="8"/>
      <c r="BU24314" s="8"/>
    </row>
    <row r="24315" spans="68:73">
      <c r="BP24315" s="10"/>
      <c r="BQ24315" s="10"/>
      <c r="BR24315" s="10"/>
      <c r="BS24315" s="10"/>
      <c r="BT24315" s="10"/>
      <c r="BU24315" s="10"/>
    </row>
    <row r="24316" spans="68:73">
      <c r="BP24316" s="8"/>
      <c r="BQ24316" s="8"/>
      <c r="BR24316" s="8"/>
      <c r="BS24316" s="8"/>
      <c r="BT24316" s="8"/>
      <c r="BU24316" s="8"/>
    </row>
    <row r="24317" spans="68:73">
      <c r="BP24317" s="10"/>
      <c r="BQ24317" s="10"/>
      <c r="BR24317" s="10"/>
      <c r="BS24317" s="10"/>
      <c r="BT24317" s="10"/>
      <c r="BU24317" s="10"/>
    </row>
    <row r="24318" spans="68:73">
      <c r="BP24318" s="8"/>
      <c r="BQ24318" s="8"/>
      <c r="BR24318" s="8"/>
      <c r="BS24318" s="8"/>
      <c r="BT24318" s="8"/>
      <c r="BU24318" s="8"/>
    </row>
    <row r="24319" spans="68:73">
      <c r="BP24319" s="10"/>
      <c r="BQ24319" s="10"/>
      <c r="BR24319" s="10"/>
      <c r="BS24319" s="10"/>
      <c r="BT24319" s="10"/>
      <c r="BU24319" s="10"/>
    </row>
    <row r="24320" spans="68:73">
      <c r="BP24320" s="8"/>
      <c r="BQ24320" s="8"/>
      <c r="BR24320" s="8"/>
      <c r="BS24320" s="8"/>
      <c r="BT24320" s="8"/>
      <c r="BU24320" s="8"/>
    </row>
    <row r="24321" spans="68:73">
      <c r="BP24321" s="10"/>
      <c r="BQ24321" s="10"/>
      <c r="BR24321" s="10"/>
      <c r="BS24321" s="10"/>
      <c r="BT24321" s="10"/>
      <c r="BU24321" s="10"/>
    </row>
    <row r="24322" spans="68:73">
      <c r="BP24322" s="8"/>
      <c r="BQ24322" s="8"/>
      <c r="BR24322" s="8"/>
      <c r="BS24322" s="8"/>
      <c r="BT24322" s="8"/>
      <c r="BU24322" s="8"/>
    </row>
    <row r="24323" spans="68:73">
      <c r="BP24323" s="10"/>
      <c r="BQ24323" s="10"/>
      <c r="BR24323" s="10"/>
      <c r="BS24323" s="10"/>
      <c r="BT24323" s="10"/>
      <c r="BU24323" s="10"/>
    </row>
    <row r="24324" spans="68:73">
      <c r="BP24324" s="8"/>
      <c r="BQ24324" s="8"/>
      <c r="BR24324" s="8"/>
      <c r="BS24324" s="8"/>
      <c r="BT24324" s="8"/>
      <c r="BU24324" s="8"/>
    </row>
    <row r="24325" spans="68:73">
      <c r="BP24325" s="10"/>
      <c r="BQ24325" s="10"/>
      <c r="BR24325" s="10"/>
      <c r="BS24325" s="10"/>
      <c r="BT24325" s="10"/>
      <c r="BU24325" s="10"/>
    </row>
    <row r="24326" spans="68:73">
      <c r="BP24326" s="8"/>
      <c r="BQ24326" s="8"/>
      <c r="BR24326" s="8"/>
      <c r="BS24326" s="8"/>
      <c r="BT24326" s="8"/>
      <c r="BU24326" s="8"/>
    </row>
    <row r="24327" spans="68:73">
      <c r="BP24327" s="10"/>
      <c r="BQ24327" s="10"/>
      <c r="BR24327" s="10"/>
      <c r="BS24327" s="10"/>
      <c r="BT24327" s="10"/>
      <c r="BU24327" s="10"/>
    </row>
    <row r="24328" spans="68:73">
      <c r="BP24328" s="8"/>
      <c r="BQ24328" s="8"/>
      <c r="BR24328" s="8"/>
      <c r="BS24328" s="8"/>
      <c r="BT24328" s="8"/>
      <c r="BU24328" s="8"/>
    </row>
    <row r="24329" spans="68:73">
      <c r="BP24329" s="10"/>
      <c r="BQ24329" s="10"/>
      <c r="BR24329" s="10"/>
      <c r="BS24329" s="10"/>
      <c r="BT24329" s="10"/>
      <c r="BU24329" s="10"/>
    </row>
    <row r="24330" spans="68:73">
      <c r="BP24330" s="8"/>
      <c r="BQ24330" s="8"/>
      <c r="BR24330" s="8"/>
      <c r="BS24330" s="8"/>
      <c r="BT24330" s="8"/>
      <c r="BU24330" s="8"/>
    </row>
    <row r="24331" spans="68:73">
      <c r="BP24331" s="10"/>
      <c r="BQ24331" s="10"/>
      <c r="BR24331" s="10"/>
      <c r="BS24331" s="10"/>
      <c r="BT24331" s="10"/>
      <c r="BU24331" s="10"/>
    </row>
    <row r="24332" spans="68:73">
      <c r="BP24332" s="8"/>
      <c r="BQ24332" s="8"/>
      <c r="BR24332" s="8"/>
      <c r="BS24332" s="8"/>
      <c r="BT24332" s="8"/>
      <c r="BU24332" s="8"/>
    </row>
    <row r="24333" spans="68:73">
      <c r="BP24333" s="10"/>
      <c r="BQ24333" s="10"/>
      <c r="BR24333" s="10"/>
      <c r="BS24333" s="10"/>
      <c r="BT24333" s="10"/>
      <c r="BU24333" s="10"/>
    </row>
    <row r="24334" spans="68:73">
      <c r="BP24334" s="8"/>
      <c r="BQ24334" s="8"/>
      <c r="BR24334" s="8"/>
      <c r="BS24334" s="8"/>
      <c r="BT24334" s="8"/>
      <c r="BU24334" s="8"/>
    </row>
    <row r="24335" spans="68:73">
      <c r="BP24335" s="10"/>
      <c r="BQ24335" s="10"/>
      <c r="BR24335" s="10"/>
      <c r="BS24335" s="10"/>
      <c r="BT24335" s="10"/>
      <c r="BU24335" s="10"/>
    </row>
    <row r="24336" spans="68:73">
      <c r="BP24336" s="8"/>
      <c r="BQ24336" s="8"/>
      <c r="BR24336" s="8"/>
      <c r="BS24336" s="8"/>
      <c r="BT24336" s="8"/>
      <c r="BU24336" s="8"/>
    </row>
    <row r="24337" spans="68:73">
      <c r="BP24337" s="10"/>
      <c r="BQ24337" s="10"/>
      <c r="BR24337" s="10"/>
      <c r="BS24337" s="10"/>
      <c r="BT24337" s="10"/>
      <c r="BU24337" s="10"/>
    </row>
    <row r="24338" spans="68:73">
      <c r="BP24338" s="8"/>
      <c r="BQ24338" s="8"/>
      <c r="BR24338" s="8"/>
      <c r="BS24338" s="8"/>
      <c r="BT24338" s="8"/>
      <c r="BU24338" s="8"/>
    </row>
    <row r="24339" spans="68:73">
      <c r="BP24339" s="10"/>
      <c r="BQ24339" s="10"/>
      <c r="BR24339" s="10"/>
      <c r="BS24339" s="10"/>
      <c r="BT24339" s="10"/>
      <c r="BU24339" s="10"/>
    </row>
    <row r="24340" spans="68:73">
      <c r="BP24340" s="8"/>
      <c r="BQ24340" s="8"/>
      <c r="BR24340" s="8"/>
      <c r="BS24340" s="8"/>
      <c r="BT24340" s="8"/>
      <c r="BU24340" s="8"/>
    </row>
    <row r="24341" spans="68:73">
      <c r="BP24341" s="10"/>
      <c r="BQ24341" s="10"/>
      <c r="BR24341" s="10"/>
      <c r="BS24341" s="10"/>
      <c r="BT24341" s="10"/>
      <c r="BU24341" s="10"/>
    </row>
    <row r="24342" spans="68:73">
      <c r="BP24342" s="8"/>
      <c r="BQ24342" s="8"/>
      <c r="BR24342" s="8"/>
      <c r="BS24342" s="8"/>
      <c r="BT24342" s="8"/>
      <c r="BU24342" s="8"/>
    </row>
    <row r="24343" spans="68:73">
      <c r="BP24343" s="10"/>
      <c r="BQ24343" s="10"/>
      <c r="BR24343" s="10"/>
      <c r="BS24343" s="10"/>
      <c r="BT24343" s="10"/>
      <c r="BU24343" s="10"/>
    </row>
    <row r="24344" spans="68:73">
      <c r="BP24344" s="8"/>
      <c r="BQ24344" s="8"/>
      <c r="BR24344" s="8"/>
      <c r="BS24344" s="8"/>
      <c r="BT24344" s="8"/>
      <c r="BU24344" s="8"/>
    </row>
    <row r="24345" spans="68:73">
      <c r="BP24345" s="10"/>
      <c r="BQ24345" s="10"/>
      <c r="BR24345" s="10"/>
      <c r="BS24345" s="10"/>
      <c r="BT24345" s="10"/>
      <c r="BU24345" s="10"/>
    </row>
    <row r="24346" spans="68:73">
      <c r="BP24346" s="8"/>
      <c r="BQ24346" s="8"/>
      <c r="BR24346" s="8"/>
      <c r="BS24346" s="8"/>
      <c r="BT24346" s="8"/>
      <c r="BU24346" s="8"/>
    </row>
    <row r="24347" spans="68:73">
      <c r="BP24347" s="10"/>
      <c r="BQ24347" s="10"/>
      <c r="BR24347" s="10"/>
      <c r="BS24347" s="10"/>
      <c r="BT24347" s="10"/>
      <c r="BU24347" s="10"/>
    </row>
    <row r="24348" spans="68:73">
      <c r="BP24348" s="8"/>
      <c r="BQ24348" s="8"/>
      <c r="BR24348" s="8"/>
      <c r="BS24348" s="8"/>
      <c r="BT24348" s="8"/>
      <c r="BU24348" s="8"/>
    </row>
    <row r="24349" spans="68:73">
      <c r="BP24349" s="10"/>
      <c r="BQ24349" s="10"/>
      <c r="BR24349" s="10"/>
      <c r="BS24349" s="10"/>
      <c r="BT24349" s="10"/>
      <c r="BU24349" s="10"/>
    </row>
    <row r="24350" spans="68:73">
      <c r="BP24350" s="8"/>
      <c r="BQ24350" s="8"/>
      <c r="BR24350" s="8"/>
      <c r="BS24350" s="8"/>
      <c r="BT24350" s="8"/>
      <c r="BU24350" s="8"/>
    </row>
    <row r="24351" spans="68:73">
      <c r="BP24351" s="10"/>
      <c r="BQ24351" s="10"/>
      <c r="BR24351" s="10"/>
      <c r="BS24351" s="10"/>
      <c r="BT24351" s="10"/>
      <c r="BU24351" s="10"/>
    </row>
    <row r="24352" spans="68:73">
      <c r="BP24352" s="8"/>
      <c r="BQ24352" s="8"/>
      <c r="BR24352" s="8"/>
      <c r="BS24352" s="8"/>
      <c r="BT24352" s="8"/>
      <c r="BU24352" s="8"/>
    </row>
    <row r="24353" spans="68:73">
      <c r="BP24353" s="10"/>
      <c r="BQ24353" s="10"/>
      <c r="BR24353" s="10"/>
      <c r="BS24353" s="10"/>
      <c r="BT24353" s="10"/>
      <c r="BU24353" s="10"/>
    </row>
    <row r="24354" spans="68:73">
      <c r="BP24354" s="8"/>
      <c r="BQ24354" s="8"/>
      <c r="BR24354" s="8"/>
      <c r="BS24354" s="8"/>
      <c r="BT24354" s="8"/>
      <c r="BU24354" s="8"/>
    </row>
    <row r="24355" spans="68:73">
      <c r="BP24355" s="10"/>
      <c r="BQ24355" s="10"/>
      <c r="BR24355" s="10"/>
      <c r="BS24355" s="10"/>
      <c r="BT24355" s="10"/>
      <c r="BU24355" s="10"/>
    </row>
    <row r="24356" spans="68:73">
      <c r="BP24356" s="8"/>
      <c r="BQ24356" s="8"/>
      <c r="BR24356" s="8"/>
      <c r="BS24356" s="8"/>
      <c r="BT24356" s="8"/>
      <c r="BU24356" s="8"/>
    </row>
    <row r="24357" spans="68:73">
      <c r="BP24357" s="10"/>
      <c r="BQ24357" s="10"/>
      <c r="BR24357" s="10"/>
      <c r="BS24357" s="10"/>
      <c r="BT24357" s="10"/>
      <c r="BU24357" s="10"/>
    </row>
    <row r="24358" spans="68:73">
      <c r="BP24358" s="8"/>
      <c r="BQ24358" s="8"/>
      <c r="BR24358" s="8"/>
      <c r="BS24358" s="8"/>
      <c r="BT24358" s="8"/>
      <c r="BU24358" s="8"/>
    </row>
    <row r="24359" spans="68:73">
      <c r="BP24359" s="10"/>
      <c r="BQ24359" s="10"/>
      <c r="BR24359" s="10"/>
      <c r="BS24359" s="10"/>
      <c r="BT24359" s="10"/>
      <c r="BU24359" s="10"/>
    </row>
    <row r="24360" spans="68:73">
      <c r="BP24360" s="8"/>
      <c r="BQ24360" s="8"/>
      <c r="BR24360" s="8"/>
      <c r="BS24360" s="8"/>
      <c r="BT24360" s="8"/>
      <c r="BU24360" s="8"/>
    </row>
    <row r="24361" spans="68:73">
      <c r="BP24361" s="10"/>
      <c r="BQ24361" s="10"/>
      <c r="BR24361" s="10"/>
      <c r="BS24361" s="10"/>
      <c r="BT24361" s="10"/>
      <c r="BU24361" s="10"/>
    </row>
    <row r="24362" spans="68:73">
      <c r="BP24362" s="8"/>
      <c r="BQ24362" s="8"/>
      <c r="BR24362" s="8"/>
      <c r="BS24362" s="8"/>
      <c r="BT24362" s="8"/>
      <c r="BU24362" s="8"/>
    </row>
    <row r="24363" spans="68:73">
      <c r="BP24363" s="10"/>
      <c r="BQ24363" s="10"/>
      <c r="BR24363" s="10"/>
      <c r="BS24363" s="10"/>
      <c r="BT24363" s="10"/>
      <c r="BU24363" s="10"/>
    </row>
    <row r="24364" spans="68:73">
      <c r="BP24364" s="8"/>
      <c r="BQ24364" s="8"/>
      <c r="BR24364" s="8"/>
      <c r="BS24364" s="8"/>
      <c r="BT24364" s="8"/>
      <c r="BU24364" s="8"/>
    </row>
    <row r="24365" spans="68:73">
      <c r="BP24365" s="10"/>
      <c r="BQ24365" s="10"/>
      <c r="BR24365" s="10"/>
      <c r="BS24365" s="10"/>
      <c r="BT24365" s="10"/>
      <c r="BU24365" s="10"/>
    </row>
    <row r="24366" spans="68:73">
      <c r="BP24366" s="8"/>
      <c r="BQ24366" s="8"/>
      <c r="BR24366" s="8"/>
      <c r="BS24366" s="8"/>
      <c r="BT24366" s="8"/>
      <c r="BU24366" s="8"/>
    </row>
    <row r="24367" spans="68:73">
      <c r="BP24367" s="10"/>
      <c r="BQ24367" s="10"/>
      <c r="BR24367" s="10"/>
      <c r="BS24367" s="10"/>
      <c r="BT24367" s="10"/>
      <c r="BU24367" s="10"/>
    </row>
    <row r="24368" spans="68:73">
      <c r="BP24368" s="8"/>
      <c r="BQ24368" s="8"/>
      <c r="BR24368" s="8"/>
      <c r="BS24368" s="8"/>
      <c r="BT24368" s="8"/>
      <c r="BU24368" s="8"/>
    </row>
    <row r="24369" spans="68:73">
      <c r="BP24369" s="10"/>
      <c r="BQ24369" s="10"/>
      <c r="BR24369" s="10"/>
      <c r="BS24369" s="10"/>
      <c r="BT24369" s="10"/>
      <c r="BU24369" s="10"/>
    </row>
    <row r="24370" spans="68:73">
      <c r="BP24370" s="8"/>
      <c r="BQ24370" s="8"/>
      <c r="BR24370" s="8"/>
      <c r="BS24370" s="8"/>
      <c r="BT24370" s="8"/>
      <c r="BU24370" s="8"/>
    </row>
    <row r="24371" spans="68:73">
      <c r="BP24371" s="10"/>
      <c r="BQ24371" s="10"/>
      <c r="BR24371" s="10"/>
      <c r="BS24371" s="10"/>
      <c r="BT24371" s="10"/>
      <c r="BU24371" s="10"/>
    </row>
    <row r="24372" spans="68:73">
      <c r="BP24372" s="8"/>
      <c r="BQ24372" s="8"/>
      <c r="BR24372" s="8"/>
      <c r="BS24372" s="8"/>
      <c r="BT24372" s="8"/>
      <c r="BU24372" s="8"/>
    </row>
    <row r="24373" spans="68:73">
      <c r="BP24373" s="10"/>
      <c r="BQ24373" s="10"/>
      <c r="BR24373" s="10"/>
      <c r="BS24373" s="10"/>
      <c r="BT24373" s="10"/>
      <c r="BU24373" s="10"/>
    </row>
    <row r="24374" spans="68:73">
      <c r="BP24374" s="8"/>
      <c r="BQ24374" s="8"/>
      <c r="BR24374" s="8"/>
      <c r="BS24374" s="8"/>
      <c r="BT24374" s="8"/>
      <c r="BU24374" s="8"/>
    </row>
    <row r="24375" spans="68:73">
      <c r="BP24375" s="10"/>
      <c r="BQ24375" s="10"/>
      <c r="BR24375" s="10"/>
      <c r="BS24375" s="10"/>
      <c r="BT24375" s="10"/>
      <c r="BU24375" s="10"/>
    </row>
    <row r="24376" spans="68:73">
      <c r="BP24376" s="8"/>
      <c r="BQ24376" s="8"/>
      <c r="BR24376" s="8"/>
      <c r="BS24376" s="8"/>
      <c r="BT24376" s="8"/>
      <c r="BU24376" s="8"/>
    </row>
    <row r="24377" spans="68:73">
      <c r="BP24377" s="10"/>
      <c r="BQ24377" s="10"/>
      <c r="BR24377" s="10"/>
      <c r="BS24377" s="10"/>
      <c r="BT24377" s="10"/>
      <c r="BU24377" s="10"/>
    </row>
    <row r="24378" spans="68:73">
      <c r="BP24378" s="8"/>
      <c r="BQ24378" s="8"/>
      <c r="BR24378" s="8"/>
      <c r="BS24378" s="8"/>
      <c r="BT24378" s="8"/>
      <c r="BU24378" s="8"/>
    </row>
    <row r="24379" spans="68:73">
      <c r="BP24379" s="10"/>
      <c r="BQ24379" s="10"/>
      <c r="BR24379" s="10"/>
      <c r="BS24379" s="10"/>
      <c r="BT24379" s="10"/>
      <c r="BU24379" s="10"/>
    </row>
    <row r="24380" spans="68:73">
      <c r="BP24380" s="8"/>
      <c r="BQ24380" s="8"/>
      <c r="BR24380" s="8"/>
      <c r="BS24380" s="8"/>
      <c r="BT24380" s="8"/>
      <c r="BU24380" s="8"/>
    </row>
    <row r="24381" spans="68:73">
      <c r="BP24381" s="10"/>
      <c r="BQ24381" s="10"/>
      <c r="BR24381" s="10"/>
      <c r="BS24381" s="10"/>
      <c r="BT24381" s="10"/>
      <c r="BU24381" s="10"/>
    </row>
    <row r="24382" spans="68:73">
      <c r="BP24382" s="8"/>
      <c r="BQ24382" s="8"/>
      <c r="BR24382" s="8"/>
      <c r="BS24382" s="8"/>
      <c r="BT24382" s="8"/>
      <c r="BU24382" s="8"/>
    </row>
    <row r="24383" spans="68:73">
      <c r="BP24383" s="10"/>
      <c r="BQ24383" s="10"/>
      <c r="BR24383" s="10"/>
      <c r="BS24383" s="10"/>
      <c r="BT24383" s="10"/>
      <c r="BU24383" s="10"/>
    </row>
    <row r="24384" spans="68:73">
      <c r="BP24384" s="8"/>
      <c r="BQ24384" s="8"/>
      <c r="BR24384" s="8"/>
      <c r="BS24384" s="8"/>
      <c r="BT24384" s="8"/>
      <c r="BU24384" s="8"/>
    </row>
    <row r="24385" spans="68:73">
      <c r="BP24385" s="10"/>
      <c r="BQ24385" s="10"/>
      <c r="BR24385" s="10"/>
      <c r="BS24385" s="10"/>
      <c r="BT24385" s="10"/>
      <c r="BU24385" s="10"/>
    </row>
    <row r="24386" spans="68:73">
      <c r="BP24386" s="8"/>
      <c r="BQ24386" s="8"/>
      <c r="BR24386" s="8"/>
      <c r="BS24386" s="8"/>
      <c r="BT24386" s="8"/>
      <c r="BU24386" s="8"/>
    </row>
    <row r="24387" spans="68:73">
      <c r="BP24387" s="10"/>
      <c r="BQ24387" s="10"/>
      <c r="BR24387" s="10"/>
      <c r="BS24387" s="10"/>
      <c r="BT24387" s="10"/>
      <c r="BU24387" s="10"/>
    </row>
    <row r="24388" spans="68:73">
      <c r="BP24388" s="8"/>
      <c r="BQ24388" s="8"/>
      <c r="BR24388" s="8"/>
      <c r="BS24388" s="8"/>
      <c r="BT24388" s="8"/>
      <c r="BU24388" s="8"/>
    </row>
    <row r="24389" spans="68:73">
      <c r="BP24389" s="10"/>
      <c r="BQ24389" s="10"/>
      <c r="BR24389" s="10"/>
      <c r="BS24389" s="10"/>
      <c r="BT24389" s="10"/>
      <c r="BU24389" s="10"/>
    </row>
    <row r="24390" spans="68:73">
      <c r="BP24390" s="8"/>
      <c r="BQ24390" s="8"/>
      <c r="BR24390" s="8"/>
      <c r="BS24390" s="8"/>
      <c r="BT24390" s="8"/>
      <c r="BU24390" s="8"/>
    </row>
    <row r="24391" spans="68:73">
      <c r="BP24391" s="10"/>
      <c r="BQ24391" s="10"/>
      <c r="BR24391" s="10"/>
      <c r="BS24391" s="10"/>
      <c r="BT24391" s="10"/>
      <c r="BU24391" s="10"/>
    </row>
    <row r="24392" spans="68:73">
      <c r="BP24392" s="8"/>
      <c r="BQ24392" s="8"/>
      <c r="BR24392" s="8"/>
      <c r="BS24392" s="8"/>
      <c r="BT24392" s="8"/>
      <c r="BU24392" s="8"/>
    </row>
    <row r="24393" spans="68:73">
      <c r="BP24393" s="10"/>
      <c r="BQ24393" s="10"/>
      <c r="BR24393" s="10"/>
      <c r="BS24393" s="10"/>
      <c r="BT24393" s="10"/>
      <c r="BU24393" s="10"/>
    </row>
    <row r="24394" spans="68:73">
      <c r="BP24394" s="8"/>
      <c r="BQ24394" s="8"/>
      <c r="BR24394" s="8"/>
      <c r="BS24394" s="8"/>
      <c r="BT24394" s="8"/>
      <c r="BU24394" s="8"/>
    </row>
    <row r="24395" spans="68:73">
      <c r="BP24395" s="10"/>
      <c r="BQ24395" s="10"/>
      <c r="BR24395" s="10"/>
      <c r="BS24395" s="10"/>
      <c r="BT24395" s="10"/>
      <c r="BU24395" s="10"/>
    </row>
    <row r="24396" spans="68:73">
      <c r="BP24396" s="8"/>
      <c r="BQ24396" s="8"/>
      <c r="BR24396" s="8"/>
      <c r="BS24396" s="8"/>
      <c r="BT24396" s="8"/>
      <c r="BU24396" s="8"/>
    </row>
    <row r="24397" spans="68:73">
      <c r="BP24397" s="10"/>
      <c r="BQ24397" s="10"/>
      <c r="BR24397" s="10"/>
      <c r="BS24397" s="10"/>
      <c r="BT24397" s="10"/>
      <c r="BU24397" s="10"/>
    </row>
    <row r="24398" spans="68:73">
      <c r="BP24398" s="8"/>
      <c r="BQ24398" s="8"/>
      <c r="BR24398" s="8"/>
      <c r="BS24398" s="8"/>
      <c r="BT24398" s="8"/>
      <c r="BU24398" s="8"/>
    </row>
    <row r="24399" spans="68:73">
      <c r="BP24399" s="10"/>
      <c r="BQ24399" s="10"/>
      <c r="BR24399" s="10"/>
      <c r="BS24399" s="10"/>
      <c r="BT24399" s="10"/>
      <c r="BU24399" s="10"/>
    </row>
    <row r="24400" spans="68:73">
      <c r="BP24400" s="8"/>
      <c r="BQ24400" s="8"/>
      <c r="BR24400" s="8"/>
      <c r="BS24400" s="8"/>
      <c r="BT24400" s="8"/>
      <c r="BU24400" s="8"/>
    </row>
    <row r="24401" spans="68:73">
      <c r="BP24401" s="10"/>
      <c r="BQ24401" s="10"/>
      <c r="BR24401" s="10"/>
      <c r="BS24401" s="10"/>
      <c r="BT24401" s="10"/>
      <c r="BU24401" s="10"/>
    </row>
    <row r="24402" spans="68:73">
      <c r="BP24402" s="8"/>
      <c r="BQ24402" s="8"/>
      <c r="BR24402" s="8"/>
      <c r="BS24402" s="8"/>
      <c r="BT24402" s="8"/>
      <c r="BU24402" s="8"/>
    </row>
    <row r="24403" spans="68:73">
      <c r="BP24403" s="10"/>
      <c r="BQ24403" s="10"/>
      <c r="BR24403" s="10"/>
      <c r="BS24403" s="10"/>
      <c r="BT24403" s="10"/>
      <c r="BU24403" s="10"/>
    </row>
    <row r="24404" spans="68:73">
      <c r="BP24404" s="8"/>
      <c r="BQ24404" s="8"/>
      <c r="BR24404" s="8"/>
      <c r="BS24404" s="8"/>
      <c r="BT24404" s="8"/>
      <c r="BU24404" s="8"/>
    </row>
    <row r="24405" spans="68:73">
      <c r="BP24405" s="10"/>
      <c r="BQ24405" s="10"/>
      <c r="BR24405" s="10"/>
      <c r="BS24405" s="10"/>
      <c r="BT24405" s="10"/>
      <c r="BU24405" s="10"/>
    </row>
    <row r="24406" spans="68:73">
      <c r="BP24406" s="8"/>
      <c r="BQ24406" s="8"/>
      <c r="BR24406" s="8"/>
      <c r="BS24406" s="8"/>
      <c r="BT24406" s="8"/>
      <c r="BU24406" s="8"/>
    </row>
    <row r="24407" spans="68:73">
      <c r="BP24407" s="10"/>
      <c r="BQ24407" s="10"/>
      <c r="BR24407" s="10"/>
      <c r="BS24407" s="10"/>
      <c r="BT24407" s="10"/>
      <c r="BU24407" s="10"/>
    </row>
    <row r="24408" spans="68:73">
      <c r="BP24408" s="8"/>
      <c r="BQ24408" s="8"/>
      <c r="BR24408" s="8"/>
      <c r="BS24408" s="8"/>
      <c r="BT24408" s="8"/>
      <c r="BU24408" s="8"/>
    </row>
    <row r="24409" spans="68:73">
      <c r="BP24409" s="10"/>
      <c r="BQ24409" s="10"/>
      <c r="BR24409" s="10"/>
      <c r="BS24409" s="10"/>
      <c r="BT24409" s="10"/>
      <c r="BU24409" s="10"/>
    </row>
    <row r="24410" spans="68:73">
      <c r="BP24410" s="8"/>
      <c r="BQ24410" s="8"/>
      <c r="BR24410" s="8"/>
      <c r="BS24410" s="8"/>
      <c r="BT24410" s="8"/>
      <c r="BU24410" s="8"/>
    </row>
    <row r="24411" spans="68:73">
      <c r="BP24411" s="10"/>
      <c r="BQ24411" s="10"/>
      <c r="BR24411" s="10"/>
      <c r="BS24411" s="10"/>
      <c r="BT24411" s="10"/>
      <c r="BU24411" s="10"/>
    </row>
    <row r="24412" spans="68:73">
      <c r="BP24412" s="8"/>
      <c r="BQ24412" s="8"/>
      <c r="BR24412" s="8"/>
      <c r="BS24412" s="8"/>
      <c r="BT24412" s="8"/>
      <c r="BU24412" s="8"/>
    </row>
    <row r="24413" spans="68:73">
      <c r="BP24413" s="10"/>
      <c r="BQ24413" s="10"/>
      <c r="BR24413" s="10"/>
      <c r="BS24413" s="10"/>
      <c r="BT24413" s="10"/>
      <c r="BU24413" s="10"/>
    </row>
    <row r="24414" spans="68:73">
      <c r="BP24414" s="8"/>
      <c r="BQ24414" s="8"/>
      <c r="BR24414" s="8"/>
      <c r="BS24414" s="8"/>
      <c r="BT24414" s="8"/>
      <c r="BU24414" s="8"/>
    </row>
    <row r="24415" spans="68:73">
      <c r="BP24415" s="10"/>
      <c r="BQ24415" s="10"/>
      <c r="BR24415" s="10"/>
      <c r="BS24415" s="10"/>
      <c r="BT24415" s="10"/>
      <c r="BU24415" s="10"/>
    </row>
    <row r="24416" spans="68:73">
      <c r="BP24416" s="8"/>
      <c r="BQ24416" s="8"/>
      <c r="BR24416" s="8"/>
      <c r="BS24416" s="8"/>
      <c r="BT24416" s="8"/>
      <c r="BU24416" s="8"/>
    </row>
    <row r="24417" spans="68:73">
      <c r="BP24417" s="10"/>
      <c r="BQ24417" s="10"/>
      <c r="BR24417" s="10"/>
      <c r="BS24417" s="10"/>
      <c r="BT24417" s="10"/>
      <c r="BU24417" s="10"/>
    </row>
    <row r="24418" spans="68:73">
      <c r="BP24418" s="8"/>
      <c r="BQ24418" s="8"/>
      <c r="BR24418" s="8"/>
      <c r="BS24418" s="8"/>
      <c r="BT24418" s="8"/>
      <c r="BU24418" s="8"/>
    </row>
    <row r="24419" spans="68:73">
      <c r="BP24419" s="10"/>
      <c r="BQ24419" s="10"/>
      <c r="BR24419" s="10"/>
      <c r="BS24419" s="10"/>
      <c r="BT24419" s="10"/>
      <c r="BU24419" s="10"/>
    </row>
    <row r="24420" spans="68:73">
      <c r="BP24420" s="8"/>
      <c r="BQ24420" s="8"/>
      <c r="BR24420" s="8"/>
      <c r="BS24420" s="8"/>
      <c r="BT24420" s="8"/>
      <c r="BU24420" s="8"/>
    </row>
    <row r="24421" spans="68:73">
      <c r="BP24421" s="10"/>
      <c r="BQ24421" s="10"/>
      <c r="BR24421" s="10"/>
      <c r="BS24421" s="10"/>
      <c r="BT24421" s="10"/>
      <c r="BU24421" s="10"/>
    </row>
    <row r="24422" spans="68:73">
      <c r="BP24422" s="8"/>
      <c r="BQ24422" s="8"/>
      <c r="BR24422" s="8"/>
      <c r="BS24422" s="8"/>
      <c r="BT24422" s="8"/>
      <c r="BU24422" s="8"/>
    </row>
    <row r="24423" spans="68:73">
      <c r="BP24423" s="10"/>
      <c r="BQ24423" s="10"/>
      <c r="BR24423" s="10"/>
      <c r="BS24423" s="10"/>
      <c r="BT24423" s="10"/>
      <c r="BU24423" s="10"/>
    </row>
    <row r="24424" spans="68:73">
      <c r="BP24424" s="8"/>
      <c r="BQ24424" s="8"/>
      <c r="BR24424" s="8"/>
      <c r="BS24424" s="8"/>
      <c r="BT24424" s="8"/>
      <c r="BU24424" s="8"/>
    </row>
    <row r="24425" spans="68:73">
      <c r="BP24425" s="10"/>
      <c r="BQ24425" s="10"/>
      <c r="BR24425" s="10"/>
      <c r="BS24425" s="10"/>
      <c r="BT24425" s="10"/>
      <c r="BU24425" s="10"/>
    </row>
    <row r="24426" spans="68:73">
      <c r="BP24426" s="8"/>
      <c r="BQ24426" s="8"/>
      <c r="BR24426" s="8"/>
      <c r="BS24426" s="8"/>
      <c r="BT24426" s="8"/>
      <c r="BU24426" s="8"/>
    </row>
    <row r="24427" spans="68:73">
      <c r="BP24427" s="10"/>
      <c r="BQ24427" s="10"/>
      <c r="BR24427" s="10"/>
      <c r="BS24427" s="10"/>
      <c r="BT24427" s="10"/>
      <c r="BU24427" s="10"/>
    </row>
    <row r="24428" spans="68:73">
      <c r="BP24428" s="8"/>
      <c r="BQ24428" s="8"/>
      <c r="BR24428" s="8"/>
      <c r="BS24428" s="8"/>
      <c r="BT24428" s="8"/>
      <c r="BU24428" s="8"/>
    </row>
    <row r="24429" spans="68:73">
      <c r="BP24429" s="10"/>
      <c r="BQ24429" s="10"/>
      <c r="BR24429" s="10"/>
      <c r="BS24429" s="10"/>
      <c r="BT24429" s="10"/>
      <c r="BU24429" s="10"/>
    </row>
    <row r="24430" spans="68:73">
      <c r="BP24430" s="8"/>
      <c r="BQ24430" s="8"/>
      <c r="BR24430" s="8"/>
      <c r="BS24430" s="8"/>
      <c r="BT24430" s="8"/>
      <c r="BU24430" s="8"/>
    </row>
    <row r="24431" spans="68:73">
      <c r="BP24431" s="10"/>
      <c r="BQ24431" s="10"/>
      <c r="BR24431" s="10"/>
      <c r="BS24431" s="10"/>
      <c r="BT24431" s="10"/>
      <c r="BU24431" s="10"/>
    </row>
    <row r="24432" spans="68:73">
      <c r="BP24432" s="8"/>
      <c r="BQ24432" s="8"/>
      <c r="BR24432" s="8"/>
      <c r="BS24432" s="8"/>
      <c r="BT24432" s="8"/>
      <c r="BU24432" s="8"/>
    </row>
    <row r="24433" spans="68:73">
      <c r="BP24433" s="10"/>
      <c r="BQ24433" s="10"/>
      <c r="BR24433" s="10"/>
      <c r="BS24433" s="10"/>
      <c r="BT24433" s="10"/>
      <c r="BU24433" s="10"/>
    </row>
    <row r="24434" spans="68:73">
      <c r="BP24434" s="8"/>
      <c r="BQ24434" s="8"/>
      <c r="BR24434" s="8"/>
      <c r="BS24434" s="8"/>
      <c r="BT24434" s="8"/>
      <c r="BU24434" s="8"/>
    </row>
    <row r="24435" spans="68:73">
      <c r="BP24435" s="10"/>
      <c r="BQ24435" s="10"/>
      <c r="BR24435" s="10"/>
      <c r="BS24435" s="10"/>
      <c r="BT24435" s="10"/>
      <c r="BU24435" s="10"/>
    </row>
    <row r="24436" spans="68:73">
      <c r="BP24436" s="8"/>
      <c r="BQ24436" s="8"/>
      <c r="BR24436" s="8"/>
      <c r="BS24436" s="8"/>
      <c r="BT24436" s="8"/>
      <c r="BU24436" s="8"/>
    </row>
    <row r="24437" spans="68:73">
      <c r="BP24437" s="10"/>
      <c r="BQ24437" s="10"/>
      <c r="BR24437" s="10"/>
      <c r="BS24437" s="10"/>
      <c r="BT24437" s="10"/>
      <c r="BU24437" s="10"/>
    </row>
    <row r="24438" spans="68:73">
      <c r="BP24438" s="8"/>
      <c r="BQ24438" s="8"/>
      <c r="BR24438" s="8"/>
      <c r="BS24438" s="8"/>
      <c r="BT24438" s="8"/>
      <c r="BU24438" s="8"/>
    </row>
    <row r="24439" spans="68:73">
      <c r="BP24439" s="10"/>
      <c r="BQ24439" s="10"/>
      <c r="BR24439" s="10"/>
      <c r="BS24439" s="10"/>
      <c r="BT24439" s="10"/>
      <c r="BU24439" s="10"/>
    </row>
    <row r="24440" spans="68:73">
      <c r="BP24440" s="8"/>
      <c r="BQ24440" s="8"/>
      <c r="BR24440" s="8"/>
      <c r="BS24440" s="8"/>
      <c r="BT24440" s="8"/>
      <c r="BU24440" s="8"/>
    </row>
    <row r="24441" spans="68:73">
      <c r="BP24441" s="10"/>
      <c r="BQ24441" s="10"/>
      <c r="BR24441" s="10"/>
      <c r="BS24441" s="10"/>
      <c r="BT24441" s="10"/>
      <c r="BU24441" s="10"/>
    </row>
    <row r="24442" spans="68:73">
      <c r="BP24442" s="8"/>
      <c r="BQ24442" s="8"/>
      <c r="BR24442" s="8"/>
      <c r="BS24442" s="8"/>
      <c r="BT24442" s="8"/>
      <c r="BU24442" s="8"/>
    </row>
    <row r="24443" spans="68:73">
      <c r="BP24443" s="10"/>
      <c r="BQ24443" s="10"/>
      <c r="BR24443" s="10"/>
      <c r="BS24443" s="10"/>
      <c r="BT24443" s="10"/>
      <c r="BU24443" s="10"/>
    </row>
    <row r="24444" spans="68:73">
      <c r="BP24444" s="8"/>
      <c r="BQ24444" s="8"/>
      <c r="BR24444" s="8"/>
      <c r="BS24444" s="8"/>
      <c r="BT24444" s="8"/>
      <c r="BU24444" s="8"/>
    </row>
    <row r="24445" spans="68:73">
      <c r="BP24445" s="10"/>
      <c r="BQ24445" s="10"/>
      <c r="BR24445" s="10"/>
      <c r="BS24445" s="10"/>
      <c r="BT24445" s="10"/>
      <c r="BU24445" s="10"/>
    </row>
    <row r="24446" spans="68:73">
      <c r="BP24446" s="8"/>
      <c r="BQ24446" s="8"/>
      <c r="BR24446" s="8"/>
      <c r="BS24446" s="8"/>
      <c r="BT24446" s="8"/>
      <c r="BU24446" s="8"/>
    </row>
    <row r="24447" spans="68:73">
      <c r="BP24447" s="10"/>
      <c r="BQ24447" s="10"/>
      <c r="BR24447" s="10"/>
      <c r="BS24447" s="10"/>
      <c r="BT24447" s="10"/>
      <c r="BU24447" s="10"/>
    </row>
    <row r="24448" spans="68:73">
      <c r="BP24448" s="8"/>
      <c r="BQ24448" s="8"/>
      <c r="BR24448" s="8"/>
      <c r="BS24448" s="8"/>
      <c r="BT24448" s="8"/>
      <c r="BU24448" s="8"/>
    </row>
    <row r="24449" spans="68:73">
      <c r="BP24449" s="10"/>
      <c r="BQ24449" s="10"/>
      <c r="BR24449" s="10"/>
      <c r="BS24449" s="10"/>
      <c r="BT24449" s="10"/>
      <c r="BU24449" s="10"/>
    </row>
    <row r="24450" spans="68:73">
      <c r="BP24450" s="8"/>
      <c r="BQ24450" s="8"/>
      <c r="BR24450" s="8"/>
      <c r="BS24450" s="8"/>
      <c r="BT24450" s="8"/>
      <c r="BU24450" s="8"/>
    </row>
    <row r="24451" spans="68:73">
      <c r="BP24451" s="10"/>
      <c r="BQ24451" s="10"/>
      <c r="BR24451" s="10"/>
      <c r="BS24451" s="10"/>
      <c r="BT24451" s="10"/>
      <c r="BU24451" s="10"/>
    </row>
    <row r="24452" spans="68:73">
      <c r="BP24452" s="8"/>
      <c r="BQ24452" s="8"/>
      <c r="BR24452" s="8"/>
      <c r="BS24452" s="8"/>
      <c r="BT24452" s="8"/>
      <c r="BU24452" s="8"/>
    </row>
    <row r="24453" spans="68:73">
      <c r="BP24453" s="10"/>
      <c r="BQ24453" s="10"/>
      <c r="BR24453" s="10"/>
      <c r="BS24453" s="10"/>
      <c r="BT24453" s="10"/>
      <c r="BU24453" s="10"/>
    </row>
    <row r="24454" spans="68:73">
      <c r="BP24454" s="8"/>
      <c r="BQ24454" s="8"/>
      <c r="BR24454" s="8"/>
      <c r="BS24454" s="8"/>
      <c r="BT24454" s="8"/>
      <c r="BU24454" s="8"/>
    </row>
    <row r="24455" spans="68:73">
      <c r="BP24455" s="10"/>
      <c r="BQ24455" s="10"/>
      <c r="BR24455" s="10"/>
      <c r="BS24455" s="10"/>
      <c r="BT24455" s="10"/>
      <c r="BU24455" s="10"/>
    </row>
    <row r="24456" spans="68:73">
      <c r="BP24456" s="8"/>
      <c r="BQ24456" s="8"/>
      <c r="BR24456" s="8"/>
      <c r="BS24456" s="8"/>
      <c r="BT24456" s="8"/>
      <c r="BU24456" s="8"/>
    </row>
    <row r="24457" spans="68:73">
      <c r="BP24457" s="10"/>
      <c r="BQ24457" s="10"/>
      <c r="BR24457" s="10"/>
      <c r="BS24457" s="10"/>
      <c r="BT24457" s="10"/>
      <c r="BU24457" s="10"/>
    </row>
    <row r="24458" spans="68:73">
      <c r="BP24458" s="8"/>
      <c r="BQ24458" s="8"/>
      <c r="BR24458" s="8"/>
      <c r="BS24458" s="8"/>
      <c r="BT24458" s="8"/>
      <c r="BU24458" s="8"/>
    </row>
    <row r="24459" spans="68:73">
      <c r="BP24459" s="10"/>
      <c r="BQ24459" s="10"/>
      <c r="BR24459" s="10"/>
      <c r="BS24459" s="10"/>
      <c r="BT24459" s="10"/>
      <c r="BU24459" s="10"/>
    </row>
    <row r="24460" spans="68:73">
      <c r="BP24460" s="8"/>
      <c r="BQ24460" s="8"/>
      <c r="BR24460" s="8"/>
      <c r="BS24460" s="8"/>
      <c r="BT24460" s="8"/>
      <c r="BU24460" s="8"/>
    </row>
    <row r="24461" spans="68:73">
      <c r="BP24461" s="10"/>
      <c r="BQ24461" s="10"/>
      <c r="BR24461" s="10"/>
      <c r="BS24461" s="10"/>
      <c r="BT24461" s="10"/>
      <c r="BU24461" s="10"/>
    </row>
    <row r="24462" spans="68:73">
      <c r="BP24462" s="8"/>
      <c r="BQ24462" s="8"/>
      <c r="BR24462" s="8"/>
      <c r="BS24462" s="8"/>
      <c r="BT24462" s="8"/>
      <c r="BU24462" s="8"/>
    </row>
    <row r="24463" spans="68:73">
      <c r="BP24463" s="10"/>
      <c r="BQ24463" s="10"/>
      <c r="BR24463" s="10"/>
      <c r="BS24463" s="10"/>
      <c r="BT24463" s="10"/>
      <c r="BU24463" s="10"/>
    </row>
    <row r="24464" spans="68:73">
      <c r="BP24464" s="8"/>
      <c r="BQ24464" s="8"/>
      <c r="BR24464" s="8"/>
      <c r="BS24464" s="8"/>
      <c r="BT24464" s="8"/>
      <c r="BU24464" s="8"/>
    </row>
    <row r="24465" spans="68:73">
      <c r="BP24465" s="10"/>
      <c r="BQ24465" s="10"/>
      <c r="BR24465" s="10"/>
      <c r="BS24465" s="10"/>
      <c r="BT24465" s="10"/>
      <c r="BU24465" s="10"/>
    </row>
    <row r="24466" spans="68:73">
      <c r="BP24466" s="8"/>
      <c r="BQ24466" s="8"/>
      <c r="BR24466" s="8"/>
      <c r="BS24466" s="8"/>
      <c r="BT24466" s="8"/>
      <c r="BU24466" s="8"/>
    </row>
    <row r="24467" spans="68:73">
      <c r="BP24467" s="10"/>
      <c r="BQ24467" s="10"/>
      <c r="BR24467" s="10"/>
      <c r="BS24467" s="10"/>
      <c r="BT24467" s="10"/>
      <c r="BU24467" s="10"/>
    </row>
    <row r="24468" spans="68:73">
      <c r="BP24468" s="8"/>
      <c r="BQ24468" s="8"/>
      <c r="BR24468" s="8"/>
      <c r="BS24468" s="8"/>
      <c r="BT24468" s="8"/>
      <c r="BU24468" s="8"/>
    </row>
    <row r="24469" spans="68:73">
      <c r="BP24469" s="10"/>
      <c r="BQ24469" s="10"/>
      <c r="BR24469" s="10"/>
      <c r="BS24469" s="10"/>
      <c r="BT24469" s="10"/>
      <c r="BU24469" s="10"/>
    </row>
    <row r="24470" spans="68:73">
      <c r="BP24470" s="8"/>
      <c r="BQ24470" s="8"/>
      <c r="BR24470" s="8"/>
      <c r="BS24470" s="8"/>
      <c r="BT24470" s="8"/>
      <c r="BU24470" s="8"/>
    </row>
    <row r="24471" spans="68:73">
      <c r="BP24471" s="10"/>
      <c r="BQ24471" s="10"/>
      <c r="BR24471" s="10"/>
      <c r="BS24471" s="10"/>
      <c r="BT24471" s="10"/>
      <c r="BU24471" s="10"/>
    </row>
    <row r="24472" spans="68:73">
      <c r="BP24472" s="8"/>
      <c r="BQ24472" s="8"/>
      <c r="BR24472" s="8"/>
      <c r="BS24472" s="8"/>
      <c r="BT24472" s="8"/>
      <c r="BU24472" s="8"/>
    </row>
    <row r="24473" spans="68:73">
      <c r="BP24473" s="10"/>
      <c r="BQ24473" s="10"/>
      <c r="BR24473" s="10"/>
      <c r="BS24473" s="10"/>
      <c r="BT24473" s="10"/>
      <c r="BU24473" s="10"/>
    </row>
    <row r="24474" spans="68:73">
      <c r="BP24474" s="8"/>
      <c r="BQ24474" s="8"/>
      <c r="BR24474" s="8"/>
      <c r="BS24474" s="8"/>
      <c r="BT24474" s="8"/>
      <c r="BU24474" s="8"/>
    </row>
    <row r="24475" spans="68:73">
      <c r="BP24475" s="10"/>
      <c r="BQ24475" s="10"/>
      <c r="BR24475" s="10"/>
      <c r="BS24475" s="10"/>
      <c r="BT24475" s="10"/>
      <c r="BU24475" s="10"/>
    </row>
    <row r="24476" spans="68:73">
      <c r="BP24476" s="8"/>
      <c r="BQ24476" s="8"/>
      <c r="BR24476" s="8"/>
      <c r="BS24476" s="8"/>
      <c r="BT24476" s="8"/>
      <c r="BU24476" s="8"/>
    </row>
    <row r="24477" spans="68:73">
      <c r="BP24477" s="10"/>
      <c r="BQ24477" s="10"/>
      <c r="BR24477" s="10"/>
      <c r="BS24477" s="10"/>
      <c r="BT24477" s="10"/>
      <c r="BU24477" s="10"/>
    </row>
    <row r="24478" spans="68:73">
      <c r="BP24478" s="8"/>
      <c r="BQ24478" s="8"/>
      <c r="BR24478" s="8"/>
      <c r="BS24478" s="8"/>
      <c r="BT24478" s="8"/>
      <c r="BU24478" s="8"/>
    </row>
    <row r="24479" spans="68:73">
      <c r="BP24479" s="10"/>
      <c r="BQ24479" s="10"/>
      <c r="BR24479" s="10"/>
      <c r="BS24479" s="10"/>
      <c r="BT24479" s="10"/>
      <c r="BU24479" s="10"/>
    </row>
    <row r="24480" spans="68:73">
      <c r="BP24480" s="8"/>
      <c r="BQ24480" s="8"/>
      <c r="BR24480" s="8"/>
      <c r="BS24480" s="8"/>
      <c r="BT24480" s="8"/>
      <c r="BU24480" s="8"/>
    </row>
    <row r="24481" spans="68:73">
      <c r="BP24481" s="10"/>
      <c r="BQ24481" s="10"/>
      <c r="BR24481" s="10"/>
      <c r="BS24481" s="10"/>
      <c r="BT24481" s="10"/>
      <c r="BU24481" s="10"/>
    </row>
    <row r="24482" spans="68:73">
      <c r="BP24482" s="8"/>
      <c r="BQ24482" s="8"/>
      <c r="BR24482" s="8"/>
      <c r="BS24482" s="8"/>
      <c r="BT24482" s="8"/>
      <c r="BU24482" s="8"/>
    </row>
    <row r="24483" spans="68:73">
      <c r="BP24483" s="10"/>
      <c r="BQ24483" s="10"/>
      <c r="BR24483" s="10"/>
      <c r="BS24483" s="10"/>
      <c r="BT24483" s="10"/>
      <c r="BU24483" s="10"/>
    </row>
    <row r="24484" spans="68:73">
      <c r="BP24484" s="8"/>
      <c r="BQ24484" s="8"/>
      <c r="BR24484" s="8"/>
      <c r="BS24484" s="8"/>
      <c r="BT24484" s="8"/>
      <c r="BU24484" s="8"/>
    </row>
    <row r="24485" spans="68:73">
      <c r="BP24485" s="10"/>
      <c r="BQ24485" s="10"/>
      <c r="BR24485" s="10"/>
      <c r="BS24485" s="10"/>
      <c r="BT24485" s="10"/>
      <c r="BU24485" s="10"/>
    </row>
    <row r="24486" spans="68:73">
      <c r="BP24486" s="8"/>
      <c r="BQ24486" s="8"/>
      <c r="BR24486" s="8"/>
      <c r="BS24486" s="8"/>
      <c r="BT24486" s="8"/>
      <c r="BU24486" s="8"/>
    </row>
    <row r="24487" spans="68:73">
      <c r="BP24487" s="10"/>
      <c r="BQ24487" s="10"/>
      <c r="BR24487" s="10"/>
      <c r="BS24487" s="10"/>
      <c r="BT24487" s="10"/>
      <c r="BU24487" s="10"/>
    </row>
    <row r="24488" spans="68:73">
      <c r="BP24488" s="8"/>
      <c r="BQ24488" s="8"/>
      <c r="BR24488" s="8"/>
      <c r="BS24488" s="8"/>
      <c r="BT24488" s="8"/>
      <c r="BU24488" s="8"/>
    </row>
    <row r="24489" spans="68:73">
      <c r="BP24489" s="10"/>
      <c r="BQ24489" s="10"/>
      <c r="BR24489" s="10"/>
      <c r="BS24489" s="10"/>
      <c r="BT24489" s="10"/>
      <c r="BU24489" s="10"/>
    </row>
    <row r="24490" spans="68:73">
      <c r="BP24490" s="8"/>
      <c r="BQ24490" s="8"/>
      <c r="BR24490" s="8"/>
      <c r="BS24490" s="8"/>
      <c r="BT24490" s="8"/>
      <c r="BU24490" s="8"/>
    </row>
    <row r="24491" spans="68:73">
      <c r="BP24491" s="10"/>
      <c r="BQ24491" s="10"/>
      <c r="BR24491" s="10"/>
      <c r="BS24491" s="10"/>
      <c r="BT24491" s="10"/>
      <c r="BU24491" s="10"/>
    </row>
    <row r="24492" spans="68:73">
      <c r="BP24492" s="8"/>
      <c r="BQ24492" s="8"/>
      <c r="BR24492" s="8"/>
      <c r="BS24492" s="8"/>
      <c r="BT24492" s="8"/>
      <c r="BU24492" s="8"/>
    </row>
    <row r="24493" spans="68:73">
      <c r="BP24493" s="10"/>
      <c r="BQ24493" s="10"/>
      <c r="BR24493" s="10"/>
      <c r="BS24493" s="10"/>
      <c r="BT24493" s="10"/>
      <c r="BU24493" s="10"/>
    </row>
    <row r="24494" spans="68:73">
      <c r="BP24494" s="8"/>
      <c r="BQ24494" s="8"/>
      <c r="BR24494" s="8"/>
      <c r="BS24494" s="8"/>
      <c r="BT24494" s="8"/>
      <c r="BU24494" s="8"/>
    </row>
    <row r="24495" spans="68:73">
      <c r="BP24495" s="10"/>
      <c r="BQ24495" s="10"/>
      <c r="BR24495" s="10"/>
      <c r="BS24495" s="10"/>
      <c r="BT24495" s="10"/>
      <c r="BU24495" s="10"/>
    </row>
    <row r="24496" spans="68:73">
      <c r="BP24496" s="8"/>
      <c r="BQ24496" s="8"/>
      <c r="BR24496" s="8"/>
      <c r="BS24496" s="8"/>
      <c r="BT24496" s="8"/>
      <c r="BU24496" s="8"/>
    </row>
    <row r="24497" spans="68:73">
      <c r="BP24497" s="10"/>
      <c r="BQ24497" s="10"/>
      <c r="BR24497" s="10"/>
      <c r="BS24497" s="10"/>
      <c r="BT24497" s="10"/>
      <c r="BU24497" s="10"/>
    </row>
    <row r="24498" spans="68:73">
      <c r="BP24498" s="8"/>
      <c r="BQ24498" s="8"/>
      <c r="BR24498" s="8"/>
      <c r="BS24498" s="8"/>
      <c r="BT24498" s="8"/>
      <c r="BU24498" s="8"/>
    </row>
    <row r="24499" spans="68:73">
      <c r="BP24499" s="10"/>
      <c r="BQ24499" s="10"/>
      <c r="BR24499" s="10"/>
      <c r="BS24499" s="10"/>
      <c r="BT24499" s="10"/>
      <c r="BU24499" s="10"/>
    </row>
    <row r="24500" spans="68:73">
      <c r="BP24500" s="8"/>
      <c r="BQ24500" s="8"/>
      <c r="BR24500" s="8"/>
      <c r="BS24500" s="8"/>
      <c r="BT24500" s="8"/>
      <c r="BU24500" s="8"/>
    </row>
    <row r="24501" spans="68:73">
      <c r="BP24501" s="10"/>
      <c r="BQ24501" s="10"/>
      <c r="BR24501" s="10"/>
      <c r="BS24501" s="10"/>
      <c r="BT24501" s="10"/>
      <c r="BU24501" s="10"/>
    </row>
    <row r="24502" spans="68:73">
      <c r="BP24502" s="8"/>
      <c r="BQ24502" s="8"/>
      <c r="BR24502" s="8"/>
      <c r="BS24502" s="8"/>
      <c r="BT24502" s="8"/>
      <c r="BU24502" s="8"/>
    </row>
    <row r="24503" spans="68:73">
      <c r="BP24503" s="10"/>
      <c r="BQ24503" s="10"/>
      <c r="BR24503" s="10"/>
      <c r="BS24503" s="10"/>
      <c r="BT24503" s="10"/>
      <c r="BU24503" s="10"/>
    </row>
    <row r="24504" spans="68:73">
      <c r="BP24504" s="8"/>
      <c r="BQ24504" s="8"/>
      <c r="BR24504" s="8"/>
      <c r="BS24504" s="8"/>
      <c r="BT24504" s="8"/>
      <c r="BU24504" s="8"/>
    </row>
    <row r="24505" spans="68:73">
      <c r="BP24505" s="10"/>
      <c r="BQ24505" s="10"/>
      <c r="BR24505" s="10"/>
      <c r="BS24505" s="10"/>
      <c r="BT24505" s="10"/>
      <c r="BU24505" s="10"/>
    </row>
    <row r="24506" spans="68:73">
      <c r="BP24506" s="8"/>
      <c r="BQ24506" s="8"/>
      <c r="BR24506" s="8"/>
      <c r="BS24506" s="8"/>
      <c r="BT24506" s="8"/>
      <c r="BU24506" s="8"/>
    </row>
    <row r="24507" spans="68:73">
      <c r="BP24507" s="10"/>
      <c r="BQ24507" s="10"/>
      <c r="BR24507" s="10"/>
      <c r="BS24507" s="10"/>
      <c r="BT24507" s="10"/>
      <c r="BU24507" s="10"/>
    </row>
    <row r="24508" spans="68:73">
      <c r="BP24508" s="8"/>
      <c r="BQ24508" s="8"/>
      <c r="BR24508" s="8"/>
      <c r="BS24508" s="8"/>
      <c r="BT24508" s="8"/>
      <c r="BU24508" s="8"/>
    </row>
    <row r="24509" spans="68:73">
      <c r="BP24509" s="10"/>
      <c r="BQ24509" s="10"/>
      <c r="BR24509" s="10"/>
      <c r="BS24509" s="10"/>
      <c r="BT24509" s="10"/>
      <c r="BU24509" s="10"/>
    </row>
    <row r="24510" spans="68:73">
      <c r="BP24510" s="8"/>
      <c r="BQ24510" s="8"/>
      <c r="BR24510" s="8"/>
      <c r="BS24510" s="8"/>
      <c r="BT24510" s="8"/>
      <c r="BU24510" s="8"/>
    </row>
    <row r="24511" spans="68:73">
      <c r="BP24511" s="10"/>
      <c r="BQ24511" s="10"/>
      <c r="BR24511" s="10"/>
      <c r="BS24511" s="10"/>
      <c r="BT24511" s="10"/>
      <c r="BU24511" s="10"/>
    </row>
    <row r="24512" spans="68:73">
      <c r="BP24512" s="8"/>
      <c r="BQ24512" s="8"/>
      <c r="BR24512" s="8"/>
      <c r="BS24512" s="8"/>
      <c r="BT24512" s="8"/>
      <c r="BU24512" s="8"/>
    </row>
    <row r="24513" spans="68:73">
      <c r="BP24513" s="10"/>
      <c r="BQ24513" s="10"/>
      <c r="BR24513" s="10"/>
      <c r="BS24513" s="10"/>
      <c r="BT24513" s="10"/>
      <c r="BU24513" s="10"/>
    </row>
    <row r="24514" spans="68:73">
      <c r="BP24514" s="8"/>
      <c r="BQ24514" s="8"/>
      <c r="BR24514" s="8"/>
      <c r="BS24514" s="8"/>
      <c r="BT24514" s="8"/>
      <c r="BU24514" s="8"/>
    </row>
    <row r="24515" spans="68:73">
      <c r="BP24515" s="10"/>
      <c r="BQ24515" s="10"/>
      <c r="BR24515" s="10"/>
      <c r="BS24515" s="10"/>
      <c r="BT24515" s="10"/>
      <c r="BU24515" s="10"/>
    </row>
    <row r="24516" spans="68:73">
      <c r="BP24516" s="8"/>
      <c r="BQ24516" s="8"/>
      <c r="BR24516" s="8"/>
      <c r="BS24516" s="8"/>
      <c r="BT24516" s="8"/>
      <c r="BU24516" s="8"/>
    </row>
    <row r="24517" spans="68:73">
      <c r="BP24517" s="10"/>
      <c r="BQ24517" s="10"/>
      <c r="BR24517" s="10"/>
      <c r="BS24517" s="10"/>
      <c r="BT24517" s="10"/>
      <c r="BU24517" s="10"/>
    </row>
    <row r="24518" spans="68:73">
      <c r="BP24518" s="8"/>
      <c r="BQ24518" s="8"/>
      <c r="BR24518" s="8"/>
      <c r="BS24518" s="8"/>
      <c r="BT24518" s="8"/>
      <c r="BU24518" s="8"/>
    </row>
    <row r="24519" spans="68:73">
      <c r="BP24519" s="10"/>
      <c r="BQ24519" s="10"/>
      <c r="BR24519" s="10"/>
      <c r="BS24519" s="10"/>
      <c r="BT24519" s="10"/>
      <c r="BU24519" s="10"/>
    </row>
    <row r="24520" spans="68:73">
      <c r="BP24520" s="8"/>
      <c r="BQ24520" s="8"/>
      <c r="BR24520" s="8"/>
      <c r="BS24520" s="8"/>
      <c r="BT24520" s="8"/>
      <c r="BU24520" s="8"/>
    </row>
    <row r="24521" spans="68:73">
      <c r="BP24521" s="10"/>
      <c r="BQ24521" s="10"/>
      <c r="BR24521" s="10"/>
      <c r="BS24521" s="10"/>
      <c r="BT24521" s="10"/>
      <c r="BU24521" s="10"/>
    </row>
    <row r="24522" spans="68:73">
      <c r="BP24522" s="8"/>
      <c r="BQ24522" s="8"/>
      <c r="BR24522" s="8"/>
      <c r="BS24522" s="8"/>
      <c r="BT24522" s="8"/>
      <c r="BU24522" s="8"/>
    </row>
    <row r="24523" spans="68:73">
      <c r="BP24523" s="10"/>
      <c r="BQ24523" s="10"/>
      <c r="BR24523" s="10"/>
      <c r="BS24523" s="10"/>
      <c r="BT24523" s="10"/>
      <c r="BU24523" s="10"/>
    </row>
    <row r="24524" spans="68:73">
      <c r="BP24524" s="8"/>
      <c r="BQ24524" s="8"/>
      <c r="BR24524" s="8"/>
      <c r="BS24524" s="8"/>
      <c r="BT24524" s="8"/>
      <c r="BU24524" s="8"/>
    </row>
    <row r="24525" spans="68:73">
      <c r="BP24525" s="10"/>
      <c r="BQ24525" s="10"/>
      <c r="BR24525" s="10"/>
      <c r="BS24525" s="10"/>
      <c r="BT24525" s="10"/>
      <c r="BU24525" s="10"/>
    </row>
    <row r="24526" spans="68:73">
      <c r="BP24526" s="8"/>
      <c r="BQ24526" s="8"/>
      <c r="BR24526" s="8"/>
      <c r="BS24526" s="8"/>
      <c r="BT24526" s="8"/>
      <c r="BU24526" s="8"/>
    </row>
    <row r="24527" spans="68:73">
      <c r="BP24527" s="10"/>
      <c r="BQ24527" s="10"/>
      <c r="BR24527" s="10"/>
      <c r="BS24527" s="10"/>
      <c r="BT24527" s="10"/>
      <c r="BU24527" s="10"/>
    </row>
    <row r="24528" spans="68:73">
      <c r="BP24528" s="8"/>
      <c r="BQ24528" s="8"/>
      <c r="BR24528" s="8"/>
      <c r="BS24528" s="8"/>
      <c r="BT24528" s="8"/>
      <c r="BU24528" s="8"/>
    </row>
    <row r="24529" spans="68:73">
      <c r="BP24529" s="10"/>
      <c r="BQ24529" s="10"/>
      <c r="BR24529" s="10"/>
      <c r="BS24529" s="10"/>
      <c r="BT24529" s="10"/>
      <c r="BU24529" s="10"/>
    </row>
    <row r="24530" spans="68:73">
      <c r="BP24530" s="8"/>
      <c r="BQ24530" s="8"/>
      <c r="BR24530" s="8"/>
      <c r="BS24530" s="8"/>
      <c r="BT24530" s="8"/>
      <c r="BU24530" s="8"/>
    </row>
    <row r="24531" spans="68:73">
      <c r="BP24531" s="10"/>
      <c r="BQ24531" s="10"/>
      <c r="BR24531" s="10"/>
      <c r="BS24531" s="10"/>
      <c r="BT24531" s="10"/>
      <c r="BU24531" s="10"/>
    </row>
    <row r="24532" spans="68:73">
      <c r="BP24532" s="8"/>
      <c r="BQ24532" s="8"/>
      <c r="BR24532" s="8"/>
      <c r="BS24532" s="8"/>
      <c r="BT24532" s="8"/>
      <c r="BU24532" s="8"/>
    </row>
    <row r="24533" spans="68:73">
      <c r="BP24533" s="10"/>
      <c r="BQ24533" s="10"/>
      <c r="BR24533" s="10"/>
      <c r="BS24533" s="10"/>
      <c r="BT24533" s="10"/>
      <c r="BU24533" s="10"/>
    </row>
    <row r="24534" spans="68:73">
      <c r="BP24534" s="8"/>
      <c r="BQ24534" s="8"/>
      <c r="BR24534" s="8"/>
      <c r="BS24534" s="8"/>
      <c r="BT24534" s="8"/>
      <c r="BU24534" s="8"/>
    </row>
    <row r="24535" spans="68:73">
      <c r="BP24535" s="10"/>
      <c r="BQ24535" s="10"/>
      <c r="BR24535" s="10"/>
      <c r="BS24535" s="10"/>
      <c r="BT24535" s="10"/>
      <c r="BU24535" s="10"/>
    </row>
    <row r="24536" spans="68:73">
      <c r="BP24536" s="8"/>
      <c r="BQ24536" s="8"/>
      <c r="BR24536" s="8"/>
      <c r="BS24536" s="8"/>
      <c r="BT24536" s="8"/>
      <c r="BU24536" s="8"/>
    </row>
    <row r="24537" spans="68:73">
      <c r="BP24537" s="10"/>
      <c r="BQ24537" s="10"/>
      <c r="BR24537" s="10"/>
      <c r="BS24537" s="10"/>
      <c r="BT24537" s="10"/>
      <c r="BU24537" s="10"/>
    </row>
    <row r="24538" spans="68:73">
      <c r="BP24538" s="8"/>
      <c r="BQ24538" s="8"/>
      <c r="BR24538" s="8"/>
      <c r="BS24538" s="8"/>
      <c r="BT24538" s="8"/>
      <c r="BU24538" s="8"/>
    </row>
    <row r="24539" spans="68:73">
      <c r="BP24539" s="10"/>
      <c r="BQ24539" s="10"/>
      <c r="BR24539" s="10"/>
      <c r="BS24539" s="10"/>
      <c r="BT24539" s="10"/>
      <c r="BU24539" s="10"/>
    </row>
    <row r="24540" spans="68:73">
      <c r="BP24540" s="8"/>
      <c r="BQ24540" s="8"/>
      <c r="BR24540" s="8"/>
      <c r="BS24540" s="8"/>
      <c r="BT24540" s="8"/>
      <c r="BU24540" s="8"/>
    </row>
    <row r="24541" spans="68:73">
      <c r="BP24541" s="10"/>
      <c r="BQ24541" s="10"/>
      <c r="BR24541" s="10"/>
      <c r="BS24541" s="10"/>
      <c r="BT24541" s="10"/>
      <c r="BU24541" s="10"/>
    </row>
    <row r="24542" spans="68:73">
      <c r="BP24542" s="8"/>
      <c r="BQ24542" s="8"/>
      <c r="BR24542" s="8"/>
      <c r="BS24542" s="8"/>
      <c r="BT24542" s="8"/>
      <c r="BU24542" s="8"/>
    </row>
    <row r="24543" spans="68:73">
      <c r="BP24543" s="10"/>
      <c r="BQ24543" s="10"/>
      <c r="BR24543" s="10"/>
      <c r="BS24543" s="10"/>
      <c r="BT24543" s="10"/>
      <c r="BU24543" s="10"/>
    </row>
    <row r="24544" spans="68:73">
      <c r="BP24544" s="8"/>
      <c r="BQ24544" s="8"/>
      <c r="BR24544" s="8"/>
      <c r="BS24544" s="8"/>
      <c r="BT24544" s="8"/>
      <c r="BU24544" s="8"/>
    </row>
    <row r="24545" spans="68:73">
      <c r="BP24545" s="10"/>
      <c r="BQ24545" s="10"/>
      <c r="BR24545" s="10"/>
      <c r="BS24545" s="10"/>
      <c r="BT24545" s="10"/>
      <c r="BU24545" s="10"/>
    </row>
    <row r="24546" spans="68:73">
      <c r="BP24546" s="8"/>
      <c r="BQ24546" s="8"/>
      <c r="BR24546" s="8"/>
      <c r="BS24546" s="8"/>
      <c r="BT24546" s="8"/>
      <c r="BU24546" s="8"/>
    </row>
    <row r="24547" spans="68:73">
      <c r="BP24547" s="10"/>
      <c r="BQ24547" s="10"/>
      <c r="BR24547" s="10"/>
      <c r="BS24547" s="10"/>
      <c r="BT24547" s="10"/>
      <c r="BU24547" s="10"/>
    </row>
    <row r="24548" spans="68:73">
      <c r="BP24548" s="8"/>
      <c r="BQ24548" s="8"/>
      <c r="BR24548" s="8"/>
      <c r="BS24548" s="8"/>
      <c r="BT24548" s="8"/>
      <c r="BU24548" s="8"/>
    </row>
    <row r="24549" spans="68:73">
      <c r="BP24549" s="10"/>
      <c r="BQ24549" s="10"/>
      <c r="BR24549" s="10"/>
      <c r="BS24549" s="10"/>
      <c r="BT24549" s="10"/>
      <c r="BU24549" s="10"/>
    </row>
    <row r="24550" spans="68:73">
      <c r="BP24550" s="8"/>
      <c r="BQ24550" s="8"/>
      <c r="BR24550" s="8"/>
      <c r="BS24550" s="8"/>
      <c r="BT24550" s="8"/>
      <c r="BU24550" s="8"/>
    </row>
    <row r="24551" spans="68:73">
      <c r="BP24551" s="10"/>
      <c r="BQ24551" s="10"/>
      <c r="BR24551" s="10"/>
      <c r="BS24551" s="10"/>
      <c r="BT24551" s="10"/>
      <c r="BU24551" s="10"/>
    </row>
    <row r="24552" spans="68:73">
      <c r="BP24552" s="8"/>
      <c r="BQ24552" s="8"/>
      <c r="BR24552" s="8"/>
      <c r="BS24552" s="8"/>
      <c r="BT24552" s="8"/>
      <c r="BU24552" s="8"/>
    </row>
    <row r="24553" spans="68:73">
      <c r="BP24553" s="10"/>
      <c r="BQ24553" s="10"/>
      <c r="BR24553" s="10"/>
      <c r="BS24553" s="10"/>
      <c r="BT24553" s="10"/>
      <c r="BU24553" s="10"/>
    </row>
    <row r="24554" spans="68:73">
      <c r="BP24554" s="8"/>
      <c r="BQ24554" s="8"/>
      <c r="BR24554" s="8"/>
      <c r="BS24554" s="8"/>
      <c r="BT24554" s="8"/>
      <c r="BU24554" s="8"/>
    </row>
    <row r="24555" spans="68:73">
      <c r="BP24555" s="10"/>
      <c r="BQ24555" s="10"/>
      <c r="BR24555" s="10"/>
      <c r="BS24555" s="10"/>
      <c r="BT24555" s="10"/>
      <c r="BU24555" s="10"/>
    </row>
    <row r="24556" spans="68:73">
      <c r="BP24556" s="8"/>
      <c r="BQ24556" s="8"/>
      <c r="BR24556" s="8"/>
      <c r="BS24556" s="8"/>
      <c r="BT24556" s="8"/>
      <c r="BU24556" s="8"/>
    </row>
    <row r="24557" spans="68:73">
      <c r="BP24557" s="10"/>
      <c r="BQ24557" s="10"/>
      <c r="BR24557" s="10"/>
      <c r="BS24557" s="10"/>
      <c r="BT24557" s="10"/>
      <c r="BU24557" s="10"/>
    </row>
    <row r="24558" spans="68:73">
      <c r="BP24558" s="8"/>
      <c r="BQ24558" s="8"/>
      <c r="BR24558" s="8"/>
      <c r="BS24558" s="8"/>
      <c r="BT24558" s="8"/>
      <c r="BU24558" s="8"/>
    </row>
    <row r="24559" spans="68:73">
      <c r="BP24559" s="10"/>
      <c r="BQ24559" s="10"/>
      <c r="BR24559" s="10"/>
      <c r="BS24559" s="10"/>
      <c r="BT24559" s="10"/>
      <c r="BU24559" s="10"/>
    </row>
    <row r="24560" spans="68:73">
      <c r="BP24560" s="8"/>
      <c r="BQ24560" s="8"/>
      <c r="BR24560" s="8"/>
      <c r="BS24560" s="8"/>
      <c r="BT24560" s="8"/>
      <c r="BU24560" s="8"/>
    </row>
    <row r="24561" spans="68:73">
      <c r="BP24561" s="10"/>
      <c r="BQ24561" s="10"/>
      <c r="BR24561" s="10"/>
      <c r="BS24561" s="10"/>
      <c r="BT24561" s="10"/>
      <c r="BU24561" s="10"/>
    </row>
    <row r="24562" spans="68:73">
      <c r="BP24562" s="8"/>
      <c r="BQ24562" s="8"/>
      <c r="BR24562" s="8"/>
      <c r="BS24562" s="8"/>
      <c r="BT24562" s="8"/>
      <c r="BU24562" s="8"/>
    </row>
    <row r="24563" spans="68:73">
      <c r="BP24563" s="10"/>
      <c r="BQ24563" s="10"/>
      <c r="BR24563" s="10"/>
      <c r="BS24563" s="10"/>
      <c r="BT24563" s="10"/>
      <c r="BU24563" s="10"/>
    </row>
    <row r="24564" spans="68:73">
      <c r="BP24564" s="8"/>
      <c r="BQ24564" s="8"/>
      <c r="BR24564" s="8"/>
      <c r="BS24564" s="8"/>
      <c r="BT24564" s="8"/>
      <c r="BU24564" s="8"/>
    </row>
    <row r="24565" spans="68:73">
      <c r="BP24565" s="10"/>
      <c r="BQ24565" s="10"/>
      <c r="BR24565" s="10"/>
      <c r="BS24565" s="10"/>
      <c r="BT24565" s="10"/>
      <c r="BU24565" s="10"/>
    </row>
    <row r="24566" spans="68:73">
      <c r="BP24566" s="8"/>
      <c r="BQ24566" s="8"/>
      <c r="BR24566" s="8"/>
      <c r="BS24566" s="8"/>
      <c r="BT24566" s="8"/>
      <c r="BU24566" s="8"/>
    </row>
    <row r="24567" spans="68:73">
      <c r="BP24567" s="10"/>
      <c r="BQ24567" s="10"/>
      <c r="BR24567" s="10"/>
      <c r="BS24567" s="10"/>
      <c r="BT24567" s="10"/>
      <c r="BU24567" s="10"/>
    </row>
    <row r="24568" spans="68:73">
      <c r="BP24568" s="8"/>
      <c r="BQ24568" s="8"/>
      <c r="BR24568" s="8"/>
      <c r="BS24568" s="8"/>
      <c r="BT24568" s="8"/>
      <c r="BU24568" s="8"/>
    </row>
    <row r="24569" spans="68:73">
      <c r="BP24569" s="10"/>
      <c r="BQ24569" s="10"/>
      <c r="BR24569" s="10"/>
      <c r="BS24569" s="10"/>
      <c r="BT24569" s="10"/>
      <c r="BU24569" s="10"/>
    </row>
    <row r="24570" spans="68:73">
      <c r="BP24570" s="8"/>
      <c r="BQ24570" s="8"/>
      <c r="BR24570" s="8"/>
      <c r="BS24570" s="8"/>
      <c r="BT24570" s="8"/>
      <c r="BU24570" s="8"/>
    </row>
    <row r="24571" spans="68:73">
      <c r="BP24571" s="10"/>
      <c r="BQ24571" s="10"/>
      <c r="BR24571" s="10"/>
      <c r="BS24571" s="10"/>
      <c r="BT24571" s="10"/>
      <c r="BU24571" s="10"/>
    </row>
    <row r="24572" spans="68:73">
      <c r="BP24572" s="8"/>
      <c r="BQ24572" s="8"/>
      <c r="BR24572" s="8"/>
      <c r="BS24572" s="8"/>
      <c r="BT24572" s="8"/>
      <c r="BU24572" s="8"/>
    </row>
    <row r="24573" spans="68:73">
      <c r="BP24573" s="10"/>
      <c r="BQ24573" s="10"/>
      <c r="BR24573" s="10"/>
      <c r="BS24573" s="10"/>
      <c r="BT24573" s="10"/>
      <c r="BU24573" s="10"/>
    </row>
    <row r="24574" spans="68:73">
      <c r="BP24574" s="8"/>
      <c r="BQ24574" s="8"/>
      <c r="BR24574" s="8"/>
      <c r="BS24574" s="8"/>
      <c r="BT24574" s="8"/>
      <c r="BU24574" s="8"/>
    </row>
    <row r="24575" spans="68:73">
      <c r="BP24575" s="10"/>
      <c r="BQ24575" s="10"/>
      <c r="BR24575" s="10"/>
      <c r="BS24575" s="10"/>
      <c r="BT24575" s="10"/>
      <c r="BU24575" s="10"/>
    </row>
    <row r="24576" spans="68:73">
      <c r="BP24576" s="8"/>
      <c r="BQ24576" s="8"/>
      <c r="BR24576" s="8"/>
      <c r="BS24576" s="8"/>
      <c r="BT24576" s="8"/>
      <c r="BU24576" s="8"/>
    </row>
    <row r="24577" spans="68:73">
      <c r="BP24577" s="10"/>
      <c r="BQ24577" s="10"/>
      <c r="BR24577" s="10"/>
      <c r="BS24577" s="10"/>
      <c r="BT24577" s="10"/>
      <c r="BU24577" s="10"/>
    </row>
    <row r="24578" spans="68:73">
      <c r="BP24578" s="8"/>
      <c r="BQ24578" s="8"/>
      <c r="BR24578" s="8"/>
      <c r="BS24578" s="8"/>
      <c r="BT24578" s="8"/>
      <c r="BU24578" s="8"/>
    </row>
    <row r="24579" spans="68:73">
      <c r="BP24579" s="10"/>
      <c r="BQ24579" s="10"/>
      <c r="BR24579" s="10"/>
      <c r="BS24579" s="10"/>
      <c r="BT24579" s="10"/>
      <c r="BU24579" s="10"/>
    </row>
    <row r="24580" spans="68:73">
      <c r="BP24580" s="8"/>
      <c r="BQ24580" s="8"/>
      <c r="BR24580" s="8"/>
      <c r="BS24580" s="8"/>
      <c r="BT24580" s="8"/>
      <c r="BU24580" s="8"/>
    </row>
    <row r="24581" spans="68:73">
      <c r="BP24581" s="10"/>
      <c r="BQ24581" s="10"/>
      <c r="BR24581" s="10"/>
      <c r="BS24581" s="10"/>
      <c r="BT24581" s="10"/>
      <c r="BU24581" s="10"/>
    </row>
    <row r="24582" spans="68:73">
      <c r="BP24582" s="8"/>
      <c r="BQ24582" s="8"/>
      <c r="BR24582" s="8"/>
      <c r="BS24582" s="8"/>
      <c r="BT24582" s="8"/>
      <c r="BU24582" s="8"/>
    </row>
    <row r="24583" spans="68:73">
      <c r="BP24583" s="10"/>
      <c r="BQ24583" s="10"/>
      <c r="BR24583" s="10"/>
      <c r="BS24583" s="10"/>
      <c r="BT24583" s="10"/>
      <c r="BU24583" s="10"/>
    </row>
    <row r="24584" spans="68:73">
      <c r="BP24584" s="8"/>
      <c r="BQ24584" s="8"/>
      <c r="BR24584" s="8"/>
      <c r="BS24584" s="8"/>
      <c r="BT24584" s="8"/>
      <c r="BU24584" s="8"/>
    </row>
    <row r="24585" spans="68:73">
      <c r="BP24585" s="10"/>
      <c r="BQ24585" s="10"/>
      <c r="BR24585" s="10"/>
      <c r="BS24585" s="10"/>
      <c r="BT24585" s="10"/>
      <c r="BU24585" s="10"/>
    </row>
    <row r="24586" spans="68:73">
      <c r="BP24586" s="8"/>
      <c r="BQ24586" s="8"/>
      <c r="BR24586" s="8"/>
      <c r="BS24586" s="8"/>
      <c r="BT24586" s="8"/>
      <c r="BU24586" s="8"/>
    </row>
    <row r="24587" spans="68:73">
      <c r="BP24587" s="10"/>
      <c r="BQ24587" s="10"/>
      <c r="BR24587" s="10"/>
      <c r="BS24587" s="10"/>
      <c r="BT24587" s="10"/>
      <c r="BU24587" s="10"/>
    </row>
    <row r="24588" spans="68:73">
      <c r="BP24588" s="8"/>
      <c r="BQ24588" s="8"/>
      <c r="BR24588" s="8"/>
      <c r="BS24588" s="8"/>
      <c r="BT24588" s="8"/>
      <c r="BU24588" s="8"/>
    </row>
    <row r="24589" spans="68:73">
      <c r="BP24589" s="10"/>
      <c r="BQ24589" s="10"/>
      <c r="BR24589" s="10"/>
      <c r="BS24589" s="10"/>
      <c r="BT24589" s="10"/>
      <c r="BU24589" s="10"/>
    </row>
    <row r="24590" spans="68:73">
      <c r="BP24590" s="8"/>
      <c r="BQ24590" s="8"/>
      <c r="BR24590" s="8"/>
      <c r="BS24590" s="8"/>
      <c r="BT24590" s="8"/>
      <c r="BU24590" s="8"/>
    </row>
    <row r="24591" spans="68:73">
      <c r="BP24591" s="10"/>
      <c r="BQ24591" s="10"/>
      <c r="BR24591" s="10"/>
      <c r="BS24591" s="10"/>
      <c r="BT24591" s="10"/>
      <c r="BU24591" s="10"/>
    </row>
    <row r="24592" spans="68:73">
      <c r="BP24592" s="8"/>
      <c r="BQ24592" s="8"/>
      <c r="BR24592" s="8"/>
      <c r="BS24592" s="8"/>
      <c r="BT24592" s="8"/>
      <c r="BU24592" s="8"/>
    </row>
    <row r="24593" spans="68:73">
      <c r="BP24593" s="10"/>
      <c r="BQ24593" s="10"/>
      <c r="BR24593" s="10"/>
      <c r="BS24593" s="10"/>
      <c r="BT24593" s="10"/>
      <c r="BU24593" s="10"/>
    </row>
    <row r="24594" spans="68:73">
      <c r="BP24594" s="8"/>
      <c r="BQ24594" s="8"/>
      <c r="BR24594" s="8"/>
      <c r="BS24594" s="8"/>
      <c r="BT24594" s="8"/>
      <c r="BU24594" s="8"/>
    </row>
    <row r="24595" spans="68:73">
      <c r="BP24595" s="10"/>
      <c r="BQ24595" s="10"/>
      <c r="BR24595" s="10"/>
      <c r="BS24595" s="10"/>
      <c r="BT24595" s="10"/>
      <c r="BU24595" s="10"/>
    </row>
    <row r="24596" spans="68:73">
      <c r="BP24596" s="8"/>
      <c r="BQ24596" s="8"/>
      <c r="BR24596" s="8"/>
      <c r="BS24596" s="8"/>
      <c r="BT24596" s="8"/>
      <c r="BU24596" s="8"/>
    </row>
    <row r="24597" spans="68:73">
      <c r="BP24597" s="10"/>
      <c r="BQ24597" s="10"/>
      <c r="BR24597" s="10"/>
      <c r="BS24597" s="10"/>
      <c r="BT24597" s="10"/>
      <c r="BU24597" s="10"/>
    </row>
    <row r="24598" spans="68:73">
      <c r="BP24598" s="8"/>
      <c r="BQ24598" s="8"/>
      <c r="BR24598" s="8"/>
      <c r="BS24598" s="8"/>
      <c r="BT24598" s="8"/>
      <c r="BU24598" s="8"/>
    </row>
    <row r="24599" spans="68:73">
      <c r="BP24599" s="10"/>
      <c r="BQ24599" s="10"/>
      <c r="BR24599" s="10"/>
      <c r="BS24599" s="10"/>
      <c r="BT24599" s="10"/>
      <c r="BU24599" s="10"/>
    </row>
    <row r="24600" spans="68:73">
      <c r="BP24600" s="8"/>
      <c r="BQ24600" s="8"/>
      <c r="BR24600" s="8"/>
      <c r="BS24600" s="8"/>
      <c r="BT24600" s="8"/>
      <c r="BU24600" s="8"/>
    </row>
    <row r="24601" spans="68:73">
      <c r="BP24601" s="10"/>
      <c r="BQ24601" s="10"/>
      <c r="BR24601" s="10"/>
      <c r="BS24601" s="10"/>
      <c r="BT24601" s="10"/>
      <c r="BU24601" s="10"/>
    </row>
    <row r="24602" spans="68:73">
      <c r="BP24602" s="8"/>
      <c r="BQ24602" s="8"/>
      <c r="BR24602" s="8"/>
      <c r="BS24602" s="8"/>
      <c r="BT24602" s="8"/>
      <c r="BU24602" s="8"/>
    </row>
    <row r="24603" spans="68:73">
      <c r="BP24603" s="10"/>
      <c r="BQ24603" s="10"/>
      <c r="BR24603" s="10"/>
      <c r="BS24603" s="10"/>
      <c r="BT24603" s="10"/>
      <c r="BU24603" s="10"/>
    </row>
    <row r="24604" spans="68:73">
      <c r="BP24604" s="8"/>
      <c r="BQ24604" s="8"/>
      <c r="BR24604" s="8"/>
      <c r="BS24604" s="8"/>
      <c r="BT24604" s="8"/>
      <c r="BU24604" s="8"/>
    </row>
    <row r="24605" spans="68:73">
      <c r="BP24605" s="10"/>
      <c r="BQ24605" s="10"/>
      <c r="BR24605" s="10"/>
      <c r="BS24605" s="10"/>
      <c r="BT24605" s="10"/>
      <c r="BU24605" s="10"/>
    </row>
    <row r="24606" spans="68:73">
      <c r="BP24606" s="8"/>
      <c r="BQ24606" s="8"/>
      <c r="BR24606" s="8"/>
      <c r="BS24606" s="8"/>
      <c r="BT24606" s="8"/>
      <c r="BU24606" s="8"/>
    </row>
    <row r="24607" spans="68:73">
      <c r="BP24607" s="10"/>
      <c r="BQ24607" s="10"/>
      <c r="BR24607" s="10"/>
      <c r="BS24607" s="10"/>
      <c r="BT24607" s="10"/>
      <c r="BU24607" s="10"/>
    </row>
    <row r="24608" spans="68:73">
      <c r="BP24608" s="8"/>
      <c r="BQ24608" s="8"/>
      <c r="BR24608" s="8"/>
      <c r="BS24608" s="8"/>
      <c r="BT24608" s="8"/>
      <c r="BU24608" s="8"/>
    </row>
    <row r="24609" spans="68:73">
      <c r="BP24609" s="10"/>
      <c r="BQ24609" s="10"/>
      <c r="BR24609" s="10"/>
      <c r="BS24609" s="10"/>
      <c r="BT24609" s="10"/>
      <c r="BU24609" s="10"/>
    </row>
    <row r="24610" spans="68:73">
      <c r="BP24610" s="8"/>
      <c r="BQ24610" s="8"/>
      <c r="BR24610" s="8"/>
      <c r="BS24610" s="8"/>
      <c r="BT24610" s="8"/>
      <c r="BU24610" s="8"/>
    </row>
    <row r="24611" spans="68:73">
      <c r="BP24611" s="10"/>
      <c r="BQ24611" s="10"/>
      <c r="BR24611" s="10"/>
      <c r="BS24611" s="10"/>
      <c r="BT24611" s="10"/>
      <c r="BU24611" s="10"/>
    </row>
    <row r="24612" spans="68:73">
      <c r="BP24612" s="8"/>
      <c r="BQ24612" s="8"/>
      <c r="BR24612" s="8"/>
      <c r="BS24612" s="8"/>
      <c r="BT24612" s="8"/>
      <c r="BU24612" s="8"/>
    </row>
    <row r="24613" spans="68:73">
      <c r="BP24613" s="10"/>
      <c r="BQ24613" s="10"/>
      <c r="BR24613" s="10"/>
      <c r="BS24613" s="10"/>
      <c r="BT24613" s="10"/>
      <c r="BU24613" s="10"/>
    </row>
    <row r="24614" spans="68:73">
      <c r="BP24614" s="8"/>
      <c r="BQ24614" s="8"/>
      <c r="BR24614" s="8"/>
      <c r="BS24614" s="8"/>
      <c r="BT24614" s="8"/>
      <c r="BU24614" s="8"/>
    </row>
    <row r="24615" spans="68:73">
      <c r="BP24615" s="10"/>
      <c r="BQ24615" s="10"/>
      <c r="BR24615" s="10"/>
      <c r="BS24615" s="10"/>
      <c r="BT24615" s="10"/>
      <c r="BU24615" s="10"/>
    </row>
    <row r="24616" spans="68:73">
      <c r="BP24616" s="8"/>
      <c r="BQ24616" s="8"/>
      <c r="BR24616" s="8"/>
      <c r="BS24616" s="8"/>
      <c r="BT24616" s="8"/>
      <c r="BU24616" s="8"/>
    </row>
    <row r="24617" spans="68:73">
      <c r="BP24617" s="10"/>
      <c r="BQ24617" s="10"/>
      <c r="BR24617" s="10"/>
      <c r="BS24617" s="10"/>
      <c r="BT24617" s="10"/>
      <c r="BU24617" s="10"/>
    </row>
    <row r="24618" spans="68:73">
      <c r="BP24618" s="8"/>
      <c r="BQ24618" s="8"/>
      <c r="BR24618" s="8"/>
      <c r="BS24618" s="8"/>
      <c r="BT24618" s="8"/>
      <c r="BU24618" s="8"/>
    </row>
    <row r="24619" spans="68:73">
      <c r="BP24619" s="10"/>
      <c r="BQ24619" s="10"/>
      <c r="BR24619" s="10"/>
      <c r="BS24619" s="10"/>
      <c r="BT24619" s="10"/>
      <c r="BU24619" s="10"/>
    </row>
    <row r="24620" spans="68:73">
      <c r="BP24620" s="8"/>
      <c r="BQ24620" s="8"/>
      <c r="BR24620" s="8"/>
      <c r="BS24620" s="8"/>
      <c r="BT24620" s="8"/>
      <c r="BU24620" s="8"/>
    </row>
    <row r="24621" spans="68:73">
      <c r="BP24621" s="10"/>
      <c r="BQ24621" s="10"/>
      <c r="BR24621" s="10"/>
      <c r="BS24621" s="10"/>
      <c r="BT24621" s="10"/>
      <c r="BU24621" s="10"/>
    </row>
    <row r="24622" spans="68:73">
      <c r="BP24622" s="8"/>
      <c r="BQ24622" s="8"/>
      <c r="BR24622" s="8"/>
      <c r="BS24622" s="8"/>
      <c r="BT24622" s="8"/>
      <c r="BU24622" s="8"/>
    </row>
    <row r="24623" spans="68:73">
      <c r="BP24623" s="10"/>
      <c r="BQ24623" s="10"/>
      <c r="BR24623" s="10"/>
      <c r="BS24623" s="10"/>
      <c r="BT24623" s="10"/>
      <c r="BU24623" s="10"/>
    </row>
    <row r="24624" spans="68:73">
      <c r="BP24624" s="8"/>
      <c r="BQ24624" s="8"/>
      <c r="BR24624" s="8"/>
      <c r="BS24624" s="8"/>
      <c r="BT24624" s="8"/>
      <c r="BU24624" s="8"/>
    </row>
    <row r="24625" spans="68:73">
      <c r="BP24625" s="10"/>
      <c r="BQ24625" s="10"/>
      <c r="BR24625" s="10"/>
      <c r="BS24625" s="10"/>
      <c r="BT24625" s="10"/>
      <c r="BU24625" s="10"/>
    </row>
    <row r="24626" spans="68:73">
      <c r="BP24626" s="8"/>
      <c r="BQ24626" s="8"/>
      <c r="BR24626" s="8"/>
      <c r="BS24626" s="8"/>
      <c r="BT24626" s="8"/>
      <c r="BU24626" s="8"/>
    </row>
    <row r="24627" spans="68:73">
      <c r="BP24627" s="10"/>
      <c r="BQ24627" s="10"/>
      <c r="BR24627" s="10"/>
      <c r="BS24627" s="10"/>
      <c r="BT24627" s="10"/>
      <c r="BU24627" s="10"/>
    </row>
    <row r="24628" spans="68:73">
      <c r="BP24628" s="8"/>
      <c r="BQ24628" s="8"/>
      <c r="BR24628" s="8"/>
      <c r="BS24628" s="8"/>
      <c r="BT24628" s="8"/>
      <c r="BU24628" s="8"/>
    </row>
    <row r="24629" spans="68:73">
      <c r="BP24629" s="10"/>
      <c r="BQ24629" s="10"/>
      <c r="BR24629" s="10"/>
      <c r="BS24629" s="10"/>
      <c r="BT24629" s="10"/>
      <c r="BU24629" s="10"/>
    </row>
    <row r="24630" spans="68:73">
      <c r="BP24630" s="8"/>
      <c r="BQ24630" s="8"/>
      <c r="BR24630" s="8"/>
      <c r="BS24630" s="8"/>
      <c r="BT24630" s="8"/>
      <c r="BU24630" s="8"/>
    </row>
    <row r="24631" spans="68:73">
      <c r="BP24631" s="10"/>
      <c r="BQ24631" s="10"/>
      <c r="BR24631" s="10"/>
      <c r="BS24631" s="10"/>
      <c r="BT24631" s="10"/>
      <c r="BU24631" s="10"/>
    </row>
    <row r="24632" spans="68:73">
      <c r="BP24632" s="8"/>
      <c r="BQ24632" s="8"/>
      <c r="BR24632" s="8"/>
      <c r="BS24632" s="8"/>
      <c r="BT24632" s="8"/>
      <c r="BU24632" s="8"/>
    </row>
    <row r="24633" spans="68:73">
      <c r="BP24633" s="10"/>
      <c r="BQ24633" s="10"/>
      <c r="BR24633" s="10"/>
      <c r="BS24633" s="10"/>
      <c r="BT24633" s="10"/>
      <c r="BU24633" s="10"/>
    </row>
    <row r="24634" spans="68:73">
      <c r="BP24634" s="8"/>
      <c r="BQ24634" s="8"/>
      <c r="BR24634" s="8"/>
      <c r="BS24634" s="8"/>
      <c r="BT24634" s="8"/>
      <c r="BU24634" s="8"/>
    </row>
    <row r="24635" spans="68:73">
      <c r="BP24635" s="10"/>
      <c r="BQ24635" s="10"/>
      <c r="BR24635" s="10"/>
      <c r="BS24635" s="10"/>
      <c r="BT24635" s="10"/>
      <c r="BU24635" s="10"/>
    </row>
    <row r="24636" spans="68:73">
      <c r="BP24636" s="8"/>
      <c r="BQ24636" s="8"/>
      <c r="BR24636" s="8"/>
      <c r="BS24636" s="8"/>
      <c r="BT24636" s="8"/>
      <c r="BU24636" s="8"/>
    </row>
    <row r="24637" spans="68:73">
      <c r="BP24637" s="10"/>
      <c r="BQ24637" s="10"/>
      <c r="BR24637" s="10"/>
      <c r="BS24637" s="10"/>
      <c r="BT24637" s="10"/>
      <c r="BU24637" s="10"/>
    </row>
    <row r="24638" spans="68:73">
      <c r="BP24638" s="8"/>
      <c r="BQ24638" s="8"/>
      <c r="BR24638" s="8"/>
      <c r="BS24638" s="8"/>
      <c r="BT24638" s="8"/>
      <c r="BU24638" s="8"/>
    </row>
    <row r="24639" spans="68:73">
      <c r="BP24639" s="10"/>
      <c r="BQ24639" s="10"/>
      <c r="BR24639" s="10"/>
      <c r="BS24639" s="10"/>
      <c r="BT24639" s="10"/>
      <c r="BU24639" s="10"/>
    </row>
    <row r="24640" spans="68:73">
      <c r="BP24640" s="8"/>
      <c r="BQ24640" s="8"/>
      <c r="BR24640" s="8"/>
      <c r="BS24640" s="8"/>
      <c r="BT24640" s="8"/>
      <c r="BU24640" s="8"/>
    </row>
    <row r="24641" spans="68:73">
      <c r="BP24641" s="10"/>
      <c r="BQ24641" s="10"/>
      <c r="BR24641" s="10"/>
      <c r="BS24641" s="10"/>
      <c r="BT24641" s="10"/>
      <c r="BU24641" s="10"/>
    </row>
    <row r="24642" spans="68:73">
      <c r="BP24642" s="8"/>
      <c r="BQ24642" s="8"/>
      <c r="BR24642" s="8"/>
      <c r="BS24642" s="8"/>
      <c r="BT24642" s="8"/>
      <c r="BU24642" s="8"/>
    </row>
    <row r="24643" spans="68:73">
      <c r="BP24643" s="10"/>
      <c r="BQ24643" s="10"/>
      <c r="BR24643" s="10"/>
      <c r="BS24643" s="10"/>
      <c r="BT24643" s="10"/>
      <c r="BU24643" s="10"/>
    </row>
    <row r="24644" spans="68:73">
      <c r="BP24644" s="8"/>
      <c r="BQ24644" s="8"/>
      <c r="BR24644" s="8"/>
      <c r="BS24644" s="8"/>
      <c r="BT24644" s="8"/>
      <c r="BU24644" s="8"/>
    </row>
    <row r="24645" spans="68:73">
      <c r="BP24645" s="10"/>
      <c r="BQ24645" s="10"/>
      <c r="BR24645" s="10"/>
      <c r="BS24645" s="10"/>
      <c r="BT24645" s="10"/>
      <c r="BU24645" s="10"/>
    </row>
    <row r="24646" spans="68:73">
      <c r="BP24646" s="8"/>
      <c r="BQ24646" s="8"/>
      <c r="BR24646" s="8"/>
      <c r="BS24646" s="8"/>
      <c r="BT24646" s="8"/>
      <c r="BU24646" s="8"/>
    </row>
    <row r="24647" spans="68:73">
      <c r="BP24647" s="10"/>
      <c r="BQ24647" s="10"/>
      <c r="BR24647" s="10"/>
      <c r="BS24647" s="10"/>
      <c r="BT24647" s="10"/>
      <c r="BU24647" s="10"/>
    </row>
    <row r="24648" spans="68:73">
      <c r="BP24648" s="8"/>
      <c r="BQ24648" s="8"/>
      <c r="BR24648" s="8"/>
      <c r="BS24648" s="8"/>
      <c r="BT24648" s="8"/>
      <c r="BU24648" s="8"/>
    </row>
    <row r="24649" spans="68:73">
      <c r="BP24649" s="10"/>
      <c r="BQ24649" s="10"/>
      <c r="BR24649" s="10"/>
      <c r="BS24649" s="10"/>
      <c r="BT24649" s="10"/>
      <c r="BU24649" s="10"/>
    </row>
    <row r="24650" spans="68:73">
      <c r="BP24650" s="8"/>
      <c r="BQ24650" s="8"/>
      <c r="BR24650" s="8"/>
      <c r="BS24650" s="8"/>
      <c r="BT24650" s="8"/>
      <c r="BU24650" s="8"/>
    </row>
    <row r="24651" spans="68:73">
      <c r="BP24651" s="10"/>
      <c r="BQ24651" s="10"/>
      <c r="BR24651" s="10"/>
      <c r="BS24651" s="10"/>
      <c r="BT24651" s="10"/>
      <c r="BU24651" s="10"/>
    </row>
    <row r="24652" spans="68:73">
      <c r="BP24652" s="8"/>
      <c r="BQ24652" s="8"/>
      <c r="BR24652" s="8"/>
      <c r="BS24652" s="8"/>
      <c r="BT24652" s="8"/>
      <c r="BU24652" s="8"/>
    </row>
    <row r="24653" spans="68:73">
      <c r="BP24653" s="10"/>
      <c r="BQ24653" s="10"/>
      <c r="BR24653" s="10"/>
      <c r="BS24653" s="10"/>
      <c r="BT24653" s="10"/>
      <c r="BU24653" s="10"/>
    </row>
    <row r="24654" spans="68:73">
      <c r="BP24654" s="8"/>
      <c r="BQ24654" s="8"/>
      <c r="BR24654" s="8"/>
      <c r="BS24654" s="8"/>
      <c r="BT24654" s="8"/>
      <c r="BU24654" s="8"/>
    </row>
    <row r="24655" spans="68:73">
      <c r="BP24655" s="10"/>
      <c r="BQ24655" s="10"/>
      <c r="BR24655" s="10"/>
      <c r="BS24655" s="10"/>
      <c r="BT24655" s="10"/>
      <c r="BU24655" s="10"/>
    </row>
    <row r="24656" spans="68:73">
      <c r="BP24656" s="8"/>
      <c r="BQ24656" s="8"/>
      <c r="BR24656" s="8"/>
      <c r="BS24656" s="8"/>
      <c r="BT24656" s="8"/>
      <c r="BU24656" s="8"/>
    </row>
    <row r="24657" spans="68:73">
      <c r="BP24657" s="10"/>
      <c r="BQ24657" s="10"/>
      <c r="BR24657" s="10"/>
      <c r="BS24657" s="10"/>
      <c r="BT24657" s="10"/>
      <c r="BU24657" s="10"/>
    </row>
    <row r="24658" spans="68:73">
      <c r="BP24658" s="8"/>
      <c r="BQ24658" s="8"/>
      <c r="BR24658" s="8"/>
      <c r="BS24658" s="8"/>
      <c r="BT24658" s="8"/>
      <c r="BU24658" s="8"/>
    </row>
    <row r="24659" spans="68:73">
      <c r="BP24659" s="10"/>
      <c r="BQ24659" s="10"/>
      <c r="BR24659" s="10"/>
      <c r="BS24659" s="10"/>
      <c r="BT24659" s="10"/>
      <c r="BU24659" s="10"/>
    </row>
    <row r="24660" spans="68:73">
      <c r="BP24660" s="8"/>
      <c r="BQ24660" s="8"/>
      <c r="BR24660" s="8"/>
      <c r="BS24660" s="8"/>
      <c r="BT24660" s="8"/>
      <c r="BU24660" s="8"/>
    </row>
    <row r="24661" spans="68:73">
      <c r="BP24661" s="10"/>
      <c r="BQ24661" s="10"/>
      <c r="BR24661" s="10"/>
      <c r="BS24661" s="10"/>
      <c r="BT24661" s="10"/>
      <c r="BU24661" s="10"/>
    </row>
    <row r="24662" spans="68:73">
      <c r="BP24662" s="8"/>
      <c r="BQ24662" s="8"/>
      <c r="BR24662" s="8"/>
      <c r="BS24662" s="8"/>
      <c r="BT24662" s="8"/>
      <c r="BU24662" s="8"/>
    </row>
    <row r="24663" spans="68:73">
      <c r="BP24663" s="10"/>
      <c r="BQ24663" s="10"/>
      <c r="BR24663" s="10"/>
      <c r="BS24663" s="10"/>
      <c r="BT24663" s="10"/>
      <c r="BU24663" s="10"/>
    </row>
    <row r="24664" spans="68:73">
      <c r="BP24664" s="8"/>
      <c r="BQ24664" s="8"/>
      <c r="BR24664" s="8"/>
      <c r="BS24664" s="8"/>
      <c r="BT24664" s="8"/>
      <c r="BU24664" s="8"/>
    </row>
    <row r="24665" spans="68:73">
      <c r="BP24665" s="10"/>
      <c r="BQ24665" s="10"/>
      <c r="BR24665" s="10"/>
      <c r="BS24665" s="10"/>
      <c r="BT24665" s="10"/>
      <c r="BU24665" s="10"/>
    </row>
    <row r="24666" spans="68:73">
      <c r="BP24666" s="8"/>
      <c r="BQ24666" s="8"/>
      <c r="BR24666" s="8"/>
      <c r="BS24666" s="8"/>
      <c r="BT24666" s="8"/>
      <c r="BU24666" s="8"/>
    </row>
    <row r="24667" spans="68:73">
      <c r="BP24667" s="10"/>
      <c r="BQ24667" s="10"/>
      <c r="BR24667" s="10"/>
      <c r="BS24667" s="10"/>
      <c r="BT24667" s="10"/>
      <c r="BU24667" s="10"/>
    </row>
    <row r="24668" spans="68:73">
      <c r="BP24668" s="8"/>
      <c r="BQ24668" s="8"/>
      <c r="BR24668" s="8"/>
      <c r="BS24668" s="8"/>
      <c r="BT24668" s="8"/>
      <c r="BU24668" s="8"/>
    </row>
    <row r="24669" spans="68:73">
      <c r="BP24669" s="10"/>
      <c r="BQ24669" s="10"/>
      <c r="BR24669" s="10"/>
      <c r="BS24669" s="10"/>
      <c r="BT24669" s="10"/>
      <c r="BU24669" s="10"/>
    </row>
    <row r="24670" spans="68:73">
      <c r="BP24670" s="8"/>
      <c r="BQ24670" s="8"/>
      <c r="BR24670" s="8"/>
      <c r="BS24670" s="8"/>
      <c r="BT24670" s="8"/>
      <c r="BU24670" s="8"/>
    </row>
    <row r="24671" spans="68:73">
      <c r="BP24671" s="10"/>
      <c r="BQ24671" s="10"/>
      <c r="BR24671" s="10"/>
      <c r="BS24671" s="10"/>
      <c r="BT24671" s="10"/>
      <c r="BU24671" s="10"/>
    </row>
    <row r="24672" spans="68:73">
      <c r="BP24672" s="8"/>
      <c r="BQ24672" s="8"/>
      <c r="BR24672" s="8"/>
      <c r="BS24672" s="8"/>
      <c r="BT24672" s="8"/>
      <c r="BU24672" s="8"/>
    </row>
    <row r="24673" spans="68:73">
      <c r="BP24673" s="10"/>
      <c r="BQ24673" s="10"/>
      <c r="BR24673" s="10"/>
      <c r="BS24673" s="10"/>
      <c r="BT24673" s="10"/>
      <c r="BU24673" s="10"/>
    </row>
    <row r="24674" spans="68:73">
      <c r="BP24674" s="8"/>
      <c r="BQ24674" s="8"/>
      <c r="BR24674" s="8"/>
      <c r="BS24674" s="8"/>
      <c r="BT24674" s="8"/>
      <c r="BU24674" s="8"/>
    </row>
    <row r="24675" spans="68:73">
      <c r="BP24675" s="10"/>
      <c r="BQ24675" s="10"/>
      <c r="BR24675" s="10"/>
      <c r="BS24675" s="10"/>
      <c r="BT24675" s="10"/>
      <c r="BU24675" s="10"/>
    </row>
    <row r="24676" spans="68:73">
      <c r="BP24676" s="8"/>
      <c r="BQ24676" s="8"/>
      <c r="BR24676" s="8"/>
      <c r="BS24676" s="8"/>
      <c r="BT24676" s="8"/>
      <c r="BU24676" s="8"/>
    </row>
    <row r="24677" spans="68:73">
      <c r="BP24677" s="10"/>
      <c r="BQ24677" s="10"/>
      <c r="BR24677" s="10"/>
      <c r="BS24677" s="10"/>
      <c r="BT24677" s="10"/>
      <c r="BU24677" s="10"/>
    </row>
    <row r="24678" spans="68:73">
      <c r="BP24678" s="8"/>
      <c r="BQ24678" s="8"/>
      <c r="BR24678" s="8"/>
      <c r="BS24678" s="8"/>
      <c r="BT24678" s="8"/>
      <c r="BU24678" s="8"/>
    </row>
    <row r="24679" spans="68:73">
      <c r="BP24679" s="10"/>
      <c r="BQ24679" s="10"/>
      <c r="BR24679" s="10"/>
      <c r="BS24679" s="10"/>
      <c r="BT24679" s="10"/>
      <c r="BU24679" s="10"/>
    </row>
    <row r="24680" spans="68:73">
      <c r="BP24680" s="8"/>
      <c r="BQ24680" s="8"/>
      <c r="BR24680" s="8"/>
      <c r="BS24680" s="8"/>
      <c r="BT24680" s="8"/>
      <c r="BU24680" s="8"/>
    </row>
    <row r="24681" spans="68:73">
      <c r="BP24681" s="10"/>
      <c r="BQ24681" s="10"/>
      <c r="BR24681" s="10"/>
      <c r="BS24681" s="10"/>
      <c r="BT24681" s="10"/>
      <c r="BU24681" s="10"/>
    </row>
    <row r="24682" spans="68:73">
      <c r="BP24682" s="8"/>
      <c r="BQ24682" s="8"/>
      <c r="BR24682" s="8"/>
      <c r="BS24682" s="8"/>
      <c r="BT24682" s="8"/>
      <c r="BU24682" s="8"/>
    </row>
    <row r="24683" spans="68:73">
      <c r="BP24683" s="10"/>
      <c r="BQ24683" s="10"/>
      <c r="BR24683" s="10"/>
      <c r="BS24683" s="10"/>
      <c r="BT24683" s="10"/>
      <c r="BU24683" s="10"/>
    </row>
    <row r="24684" spans="68:73">
      <c r="BP24684" s="8"/>
      <c r="BQ24684" s="8"/>
      <c r="BR24684" s="8"/>
      <c r="BS24684" s="8"/>
      <c r="BT24684" s="8"/>
      <c r="BU24684" s="8"/>
    </row>
    <row r="24685" spans="68:73">
      <c r="BP24685" s="10"/>
      <c r="BQ24685" s="10"/>
      <c r="BR24685" s="10"/>
      <c r="BS24685" s="10"/>
      <c r="BT24685" s="10"/>
      <c r="BU24685" s="10"/>
    </row>
    <row r="24686" spans="68:73">
      <c r="BP24686" s="8"/>
      <c r="BQ24686" s="8"/>
      <c r="BR24686" s="8"/>
      <c r="BS24686" s="8"/>
      <c r="BT24686" s="8"/>
      <c r="BU24686" s="8"/>
    </row>
    <row r="24687" spans="68:73">
      <c r="BP24687" s="10"/>
      <c r="BQ24687" s="10"/>
      <c r="BR24687" s="10"/>
      <c r="BS24687" s="10"/>
      <c r="BT24687" s="10"/>
      <c r="BU24687" s="10"/>
    </row>
    <row r="24688" spans="68:73">
      <c r="BP24688" s="8"/>
      <c r="BQ24688" s="8"/>
      <c r="BR24688" s="8"/>
      <c r="BS24688" s="8"/>
      <c r="BT24688" s="8"/>
      <c r="BU24688" s="8"/>
    </row>
    <row r="24689" spans="68:73">
      <c r="BP24689" s="10"/>
      <c r="BQ24689" s="10"/>
      <c r="BR24689" s="10"/>
      <c r="BS24689" s="10"/>
      <c r="BT24689" s="10"/>
      <c r="BU24689" s="10"/>
    </row>
    <row r="24690" spans="68:73">
      <c r="BP24690" s="8"/>
      <c r="BQ24690" s="8"/>
      <c r="BR24690" s="8"/>
      <c r="BS24690" s="8"/>
      <c r="BT24690" s="8"/>
      <c r="BU24690" s="8"/>
    </row>
    <row r="24691" spans="68:73">
      <c r="BP24691" s="10"/>
      <c r="BQ24691" s="10"/>
      <c r="BR24691" s="10"/>
      <c r="BS24691" s="10"/>
      <c r="BT24691" s="10"/>
      <c r="BU24691" s="10"/>
    </row>
    <row r="24692" spans="68:73">
      <c r="BP24692" s="8"/>
      <c r="BQ24692" s="8"/>
      <c r="BR24692" s="8"/>
      <c r="BS24692" s="8"/>
      <c r="BT24692" s="8"/>
      <c r="BU24692" s="8"/>
    </row>
    <row r="24693" spans="68:73">
      <c r="BP24693" s="10"/>
      <c r="BQ24693" s="10"/>
      <c r="BR24693" s="10"/>
      <c r="BS24693" s="10"/>
      <c r="BT24693" s="10"/>
      <c r="BU24693" s="10"/>
    </row>
    <row r="24694" spans="68:73">
      <c r="BP24694" s="8"/>
      <c r="BQ24694" s="8"/>
      <c r="BR24694" s="8"/>
      <c r="BS24694" s="8"/>
      <c r="BT24694" s="8"/>
      <c r="BU24694" s="8"/>
    </row>
    <row r="24695" spans="68:73">
      <c r="BP24695" s="10"/>
      <c r="BQ24695" s="10"/>
      <c r="BR24695" s="10"/>
      <c r="BS24695" s="10"/>
      <c r="BT24695" s="10"/>
      <c r="BU24695" s="10"/>
    </row>
    <row r="24696" spans="68:73">
      <c r="BP24696" s="8"/>
      <c r="BQ24696" s="8"/>
      <c r="BR24696" s="8"/>
      <c r="BS24696" s="8"/>
      <c r="BT24696" s="8"/>
      <c r="BU24696" s="8"/>
    </row>
    <row r="24697" spans="68:73">
      <c r="BP24697" s="10"/>
      <c r="BQ24697" s="10"/>
      <c r="BR24697" s="10"/>
      <c r="BS24697" s="10"/>
      <c r="BT24697" s="10"/>
      <c r="BU24697" s="10"/>
    </row>
    <row r="24698" spans="68:73">
      <c r="BP24698" s="8"/>
      <c r="BQ24698" s="8"/>
      <c r="BR24698" s="8"/>
      <c r="BS24698" s="8"/>
      <c r="BT24698" s="8"/>
      <c r="BU24698" s="8"/>
    </row>
    <row r="24699" spans="68:73">
      <c r="BP24699" s="10"/>
      <c r="BQ24699" s="10"/>
      <c r="BR24699" s="10"/>
      <c r="BS24699" s="10"/>
      <c r="BT24699" s="10"/>
      <c r="BU24699" s="10"/>
    </row>
    <row r="24700" spans="68:73">
      <c r="BP24700" s="8"/>
      <c r="BQ24700" s="8"/>
      <c r="BR24700" s="8"/>
      <c r="BS24700" s="8"/>
      <c r="BT24700" s="8"/>
      <c r="BU24700" s="8"/>
    </row>
    <row r="24701" spans="68:73">
      <c r="BP24701" s="10"/>
      <c r="BQ24701" s="10"/>
      <c r="BR24701" s="10"/>
      <c r="BS24701" s="10"/>
      <c r="BT24701" s="10"/>
      <c r="BU24701" s="10"/>
    </row>
    <row r="24702" spans="68:73">
      <c r="BP24702" s="8"/>
      <c r="BQ24702" s="8"/>
      <c r="BR24702" s="8"/>
      <c r="BS24702" s="8"/>
      <c r="BT24702" s="8"/>
      <c r="BU24702" s="8"/>
    </row>
    <row r="24703" spans="68:73">
      <c r="BP24703" s="10"/>
      <c r="BQ24703" s="10"/>
      <c r="BR24703" s="10"/>
      <c r="BS24703" s="10"/>
      <c r="BT24703" s="10"/>
      <c r="BU24703" s="10"/>
    </row>
    <row r="24704" spans="68:73">
      <c r="BP24704" s="8"/>
      <c r="BQ24704" s="8"/>
      <c r="BR24704" s="8"/>
      <c r="BS24704" s="8"/>
      <c r="BT24704" s="8"/>
      <c r="BU24704" s="8"/>
    </row>
    <row r="24705" spans="68:73">
      <c r="BP24705" s="10"/>
      <c r="BQ24705" s="10"/>
      <c r="BR24705" s="10"/>
      <c r="BS24705" s="10"/>
      <c r="BT24705" s="10"/>
      <c r="BU24705" s="10"/>
    </row>
    <row r="24706" spans="68:73">
      <c r="BP24706" s="8"/>
      <c r="BQ24706" s="8"/>
      <c r="BR24706" s="8"/>
      <c r="BS24706" s="8"/>
      <c r="BT24706" s="8"/>
      <c r="BU24706" s="8"/>
    </row>
    <row r="24707" spans="68:73">
      <c r="BP24707" s="10"/>
      <c r="BQ24707" s="10"/>
      <c r="BR24707" s="10"/>
      <c r="BS24707" s="10"/>
      <c r="BT24707" s="10"/>
      <c r="BU24707" s="10"/>
    </row>
    <row r="24708" spans="68:73">
      <c r="BP24708" s="8"/>
      <c r="BQ24708" s="8"/>
      <c r="BR24708" s="8"/>
      <c r="BS24708" s="8"/>
      <c r="BT24708" s="8"/>
      <c r="BU24708" s="8"/>
    </row>
    <row r="24709" spans="68:73">
      <c r="BP24709" s="10"/>
      <c r="BQ24709" s="10"/>
      <c r="BR24709" s="10"/>
      <c r="BS24709" s="10"/>
      <c r="BT24709" s="10"/>
      <c r="BU24709" s="10"/>
    </row>
    <row r="24710" spans="68:73">
      <c r="BP24710" s="8"/>
      <c r="BQ24710" s="8"/>
      <c r="BR24710" s="8"/>
      <c r="BS24710" s="8"/>
      <c r="BT24710" s="8"/>
      <c r="BU24710" s="8"/>
    </row>
    <row r="24711" spans="68:73">
      <c r="BP24711" s="10"/>
      <c r="BQ24711" s="10"/>
      <c r="BR24711" s="10"/>
      <c r="BS24711" s="10"/>
      <c r="BT24711" s="10"/>
      <c r="BU24711" s="10"/>
    </row>
    <row r="24712" spans="68:73">
      <c r="BP24712" s="8"/>
      <c r="BQ24712" s="8"/>
      <c r="BR24712" s="8"/>
      <c r="BS24712" s="8"/>
      <c r="BT24712" s="8"/>
      <c r="BU24712" s="8"/>
    </row>
    <row r="24713" spans="68:73">
      <c r="BP24713" s="10"/>
      <c r="BQ24713" s="10"/>
      <c r="BR24713" s="10"/>
      <c r="BS24713" s="10"/>
      <c r="BT24713" s="10"/>
      <c r="BU24713" s="10"/>
    </row>
    <row r="24714" spans="68:73">
      <c r="BP24714" s="8"/>
      <c r="BQ24714" s="8"/>
      <c r="BR24714" s="8"/>
      <c r="BS24714" s="8"/>
      <c r="BT24714" s="8"/>
      <c r="BU24714" s="8"/>
    </row>
    <row r="24715" spans="68:73">
      <c r="BP24715" s="10"/>
      <c r="BQ24715" s="10"/>
      <c r="BR24715" s="10"/>
      <c r="BS24715" s="10"/>
      <c r="BT24715" s="10"/>
      <c r="BU24715" s="10"/>
    </row>
    <row r="24716" spans="68:73">
      <c r="BP24716" s="8"/>
      <c r="BQ24716" s="8"/>
      <c r="BR24716" s="8"/>
      <c r="BS24716" s="8"/>
      <c r="BT24716" s="8"/>
      <c r="BU24716" s="8"/>
    </row>
    <row r="24717" spans="68:73">
      <c r="BP24717" s="10"/>
      <c r="BQ24717" s="10"/>
      <c r="BR24717" s="10"/>
      <c r="BS24717" s="10"/>
      <c r="BT24717" s="10"/>
      <c r="BU24717" s="10"/>
    </row>
    <row r="24718" spans="68:73">
      <c r="BP24718" s="8"/>
      <c r="BQ24718" s="8"/>
      <c r="BR24718" s="8"/>
      <c r="BS24718" s="8"/>
      <c r="BT24718" s="8"/>
      <c r="BU24718" s="8"/>
    </row>
    <row r="24719" spans="68:73">
      <c r="BP24719" s="10"/>
      <c r="BQ24719" s="10"/>
      <c r="BR24719" s="10"/>
      <c r="BS24719" s="10"/>
      <c r="BT24719" s="10"/>
      <c r="BU24719" s="10"/>
    </row>
    <row r="24720" spans="68:73">
      <c r="BP24720" s="8"/>
      <c r="BQ24720" s="8"/>
      <c r="BR24720" s="8"/>
      <c r="BS24720" s="8"/>
      <c r="BT24720" s="8"/>
      <c r="BU24720" s="8"/>
    </row>
    <row r="24721" spans="68:73">
      <c r="BP24721" s="10"/>
      <c r="BQ24721" s="10"/>
      <c r="BR24721" s="10"/>
      <c r="BS24721" s="10"/>
      <c r="BT24721" s="10"/>
      <c r="BU24721" s="10"/>
    </row>
    <row r="24722" spans="68:73">
      <c r="BP24722" s="8"/>
      <c r="BQ24722" s="8"/>
      <c r="BR24722" s="8"/>
      <c r="BS24722" s="8"/>
      <c r="BT24722" s="8"/>
      <c r="BU24722" s="8"/>
    </row>
    <row r="24723" spans="68:73">
      <c r="BP24723" s="10"/>
      <c r="BQ24723" s="10"/>
      <c r="BR24723" s="10"/>
      <c r="BS24723" s="10"/>
      <c r="BT24723" s="10"/>
      <c r="BU24723" s="10"/>
    </row>
    <row r="24724" spans="68:73">
      <c r="BP24724" s="8"/>
      <c r="BQ24724" s="8"/>
      <c r="BR24724" s="8"/>
      <c r="BS24724" s="8"/>
      <c r="BT24724" s="8"/>
      <c r="BU24724" s="8"/>
    </row>
    <row r="24725" spans="68:73">
      <c r="BP24725" s="10"/>
      <c r="BQ24725" s="10"/>
      <c r="BR24725" s="10"/>
      <c r="BS24725" s="10"/>
      <c r="BT24725" s="10"/>
      <c r="BU24725" s="10"/>
    </row>
    <row r="24726" spans="68:73">
      <c r="BP24726" s="8"/>
      <c r="BQ24726" s="8"/>
      <c r="BR24726" s="8"/>
      <c r="BS24726" s="8"/>
      <c r="BT24726" s="8"/>
      <c r="BU24726" s="8"/>
    </row>
    <row r="24727" spans="68:73">
      <c r="BP24727" s="10"/>
      <c r="BQ24727" s="10"/>
      <c r="BR24727" s="10"/>
      <c r="BS24727" s="10"/>
      <c r="BT24727" s="10"/>
      <c r="BU24727" s="10"/>
    </row>
    <row r="24728" spans="68:73">
      <c r="BP24728" s="8"/>
      <c r="BQ24728" s="8"/>
      <c r="BR24728" s="8"/>
      <c r="BS24728" s="8"/>
      <c r="BT24728" s="8"/>
      <c r="BU24728" s="8"/>
    </row>
    <row r="24729" spans="68:73">
      <c r="BP24729" s="10"/>
      <c r="BQ24729" s="10"/>
      <c r="BR24729" s="10"/>
      <c r="BS24729" s="10"/>
      <c r="BT24729" s="10"/>
      <c r="BU24729" s="10"/>
    </row>
    <row r="24730" spans="68:73">
      <c r="BP24730" s="8"/>
      <c r="BQ24730" s="8"/>
      <c r="BR24730" s="8"/>
      <c r="BS24730" s="8"/>
      <c r="BT24730" s="8"/>
      <c r="BU24730" s="8"/>
    </row>
    <row r="24731" spans="68:73">
      <c r="BP24731" s="10"/>
      <c r="BQ24731" s="10"/>
      <c r="BR24731" s="10"/>
      <c r="BS24731" s="10"/>
      <c r="BT24731" s="10"/>
      <c r="BU24731" s="10"/>
    </row>
    <row r="24732" spans="68:73">
      <c r="BP24732" s="8"/>
      <c r="BQ24732" s="8"/>
      <c r="BR24732" s="8"/>
      <c r="BS24732" s="8"/>
      <c r="BT24732" s="8"/>
      <c r="BU24732" s="8"/>
    </row>
    <row r="24733" spans="68:73">
      <c r="BP24733" s="10"/>
      <c r="BQ24733" s="10"/>
      <c r="BR24733" s="10"/>
      <c r="BS24733" s="10"/>
      <c r="BT24733" s="10"/>
      <c r="BU24733" s="10"/>
    </row>
    <row r="24734" spans="68:73">
      <c r="BP24734" s="8"/>
      <c r="BQ24734" s="8"/>
      <c r="BR24734" s="8"/>
      <c r="BS24734" s="8"/>
      <c r="BT24734" s="8"/>
      <c r="BU24734" s="8"/>
    </row>
    <row r="24735" spans="68:73">
      <c r="BP24735" s="10"/>
      <c r="BQ24735" s="10"/>
      <c r="BR24735" s="10"/>
      <c r="BS24735" s="10"/>
      <c r="BT24735" s="10"/>
      <c r="BU24735" s="10"/>
    </row>
    <row r="24736" spans="68:73">
      <c r="BP24736" s="8"/>
      <c r="BQ24736" s="8"/>
      <c r="BR24736" s="8"/>
      <c r="BS24736" s="8"/>
      <c r="BT24736" s="8"/>
      <c r="BU24736" s="8"/>
    </row>
    <row r="24737" spans="68:73">
      <c r="BP24737" s="10"/>
      <c r="BQ24737" s="10"/>
      <c r="BR24737" s="10"/>
      <c r="BS24737" s="10"/>
      <c r="BT24737" s="10"/>
      <c r="BU24737" s="10"/>
    </row>
    <row r="24738" spans="68:73">
      <c r="BP24738" s="8"/>
      <c r="BQ24738" s="8"/>
      <c r="BR24738" s="8"/>
      <c r="BS24738" s="8"/>
      <c r="BT24738" s="8"/>
      <c r="BU24738" s="8"/>
    </row>
    <row r="24739" spans="68:73">
      <c r="BP24739" s="10"/>
      <c r="BQ24739" s="10"/>
      <c r="BR24739" s="10"/>
      <c r="BS24739" s="10"/>
      <c r="BT24739" s="10"/>
      <c r="BU24739" s="10"/>
    </row>
    <row r="24740" spans="68:73">
      <c r="BP24740" s="8"/>
      <c r="BQ24740" s="8"/>
      <c r="BR24740" s="8"/>
      <c r="BS24740" s="8"/>
      <c r="BT24740" s="8"/>
      <c r="BU24740" s="8"/>
    </row>
    <row r="24741" spans="68:73">
      <c r="BP24741" s="10"/>
      <c r="BQ24741" s="10"/>
      <c r="BR24741" s="10"/>
      <c r="BS24741" s="10"/>
      <c r="BT24741" s="10"/>
      <c r="BU24741" s="10"/>
    </row>
    <row r="24742" spans="68:73">
      <c r="BP24742" s="8"/>
      <c r="BQ24742" s="8"/>
      <c r="BR24742" s="8"/>
      <c r="BS24742" s="8"/>
      <c r="BT24742" s="8"/>
      <c r="BU24742" s="8"/>
    </row>
    <row r="24743" spans="68:73">
      <c r="BP24743" s="10"/>
      <c r="BQ24743" s="10"/>
      <c r="BR24743" s="10"/>
      <c r="BS24743" s="10"/>
      <c r="BT24743" s="10"/>
      <c r="BU24743" s="10"/>
    </row>
    <row r="24744" spans="68:73">
      <c r="BP24744" s="8"/>
      <c r="BQ24744" s="8"/>
      <c r="BR24744" s="8"/>
      <c r="BS24744" s="8"/>
      <c r="BT24744" s="8"/>
      <c r="BU24744" s="8"/>
    </row>
    <row r="24745" spans="68:73">
      <c r="BP24745" s="10"/>
      <c r="BQ24745" s="10"/>
      <c r="BR24745" s="10"/>
      <c r="BS24745" s="10"/>
      <c r="BT24745" s="10"/>
      <c r="BU24745" s="10"/>
    </row>
    <row r="24746" spans="68:73">
      <c r="BP24746" s="8"/>
      <c r="BQ24746" s="8"/>
      <c r="BR24746" s="8"/>
      <c r="BS24746" s="8"/>
      <c r="BT24746" s="8"/>
      <c r="BU24746" s="8"/>
    </row>
    <row r="24747" spans="68:73">
      <c r="BP24747" s="10"/>
      <c r="BQ24747" s="10"/>
      <c r="BR24747" s="10"/>
      <c r="BS24747" s="10"/>
      <c r="BT24747" s="10"/>
      <c r="BU24747" s="10"/>
    </row>
    <row r="24748" spans="68:73">
      <c r="BP24748" s="8"/>
      <c r="BQ24748" s="8"/>
      <c r="BR24748" s="8"/>
      <c r="BS24748" s="8"/>
      <c r="BT24748" s="8"/>
      <c r="BU24748" s="8"/>
    </row>
    <row r="24749" spans="68:73">
      <c r="BP24749" s="10"/>
      <c r="BQ24749" s="10"/>
      <c r="BR24749" s="10"/>
      <c r="BS24749" s="10"/>
      <c r="BT24749" s="10"/>
      <c r="BU24749" s="10"/>
    </row>
    <row r="24750" spans="68:73">
      <c r="BP24750" s="8"/>
      <c r="BQ24750" s="8"/>
      <c r="BR24750" s="8"/>
      <c r="BS24750" s="8"/>
      <c r="BT24750" s="8"/>
      <c r="BU24750" s="8"/>
    </row>
    <row r="24751" spans="68:73">
      <c r="BP24751" s="10"/>
      <c r="BQ24751" s="10"/>
      <c r="BR24751" s="10"/>
      <c r="BS24751" s="10"/>
      <c r="BT24751" s="10"/>
      <c r="BU24751" s="10"/>
    </row>
    <row r="24752" spans="68:73">
      <c r="BP24752" s="8"/>
      <c r="BQ24752" s="8"/>
      <c r="BR24752" s="8"/>
      <c r="BS24752" s="8"/>
      <c r="BT24752" s="8"/>
      <c r="BU24752" s="8"/>
    </row>
    <row r="24753" spans="68:73">
      <c r="BP24753" s="10"/>
      <c r="BQ24753" s="10"/>
      <c r="BR24753" s="10"/>
      <c r="BS24753" s="10"/>
      <c r="BT24753" s="10"/>
      <c r="BU24753" s="10"/>
    </row>
    <row r="24754" spans="68:73">
      <c r="BP24754" s="8"/>
      <c r="BQ24754" s="8"/>
      <c r="BR24754" s="8"/>
      <c r="BS24754" s="8"/>
      <c r="BT24754" s="8"/>
      <c r="BU24754" s="8"/>
    </row>
    <row r="24755" spans="68:73">
      <c r="BP24755" s="10"/>
      <c r="BQ24755" s="10"/>
      <c r="BR24755" s="10"/>
      <c r="BS24755" s="10"/>
      <c r="BT24755" s="10"/>
      <c r="BU24755" s="10"/>
    </row>
    <row r="24756" spans="68:73">
      <c r="BP24756" s="8"/>
      <c r="BQ24756" s="8"/>
      <c r="BR24756" s="8"/>
      <c r="BS24756" s="8"/>
      <c r="BT24756" s="8"/>
      <c r="BU24756" s="8"/>
    </row>
    <row r="24757" spans="68:73">
      <c r="BP24757" s="10"/>
      <c r="BQ24757" s="10"/>
      <c r="BR24757" s="10"/>
      <c r="BS24757" s="10"/>
      <c r="BT24757" s="10"/>
      <c r="BU24757" s="10"/>
    </row>
    <row r="24758" spans="68:73">
      <c r="BP24758" s="8"/>
      <c r="BQ24758" s="8"/>
      <c r="BR24758" s="8"/>
      <c r="BS24758" s="8"/>
      <c r="BT24758" s="8"/>
      <c r="BU24758" s="8"/>
    </row>
    <row r="24759" spans="68:73">
      <c r="BP24759" s="10"/>
      <c r="BQ24759" s="10"/>
      <c r="BR24759" s="10"/>
      <c r="BS24759" s="10"/>
      <c r="BT24759" s="10"/>
      <c r="BU24759" s="10"/>
    </row>
    <row r="24760" spans="68:73">
      <c r="BP24760" s="8"/>
      <c r="BQ24760" s="8"/>
      <c r="BR24760" s="8"/>
      <c r="BS24760" s="8"/>
      <c r="BT24760" s="8"/>
      <c r="BU24760" s="8"/>
    </row>
    <row r="24761" spans="68:73">
      <c r="BP24761" s="10"/>
      <c r="BQ24761" s="10"/>
      <c r="BR24761" s="10"/>
      <c r="BS24761" s="10"/>
      <c r="BT24761" s="10"/>
      <c r="BU24761" s="10"/>
    </row>
    <row r="24762" spans="68:73">
      <c r="BP24762" s="8"/>
      <c r="BQ24762" s="8"/>
      <c r="BR24762" s="8"/>
      <c r="BS24762" s="8"/>
      <c r="BT24762" s="8"/>
      <c r="BU24762" s="8"/>
    </row>
    <row r="24763" spans="68:73">
      <c r="BP24763" s="10"/>
      <c r="BQ24763" s="10"/>
      <c r="BR24763" s="10"/>
      <c r="BS24763" s="10"/>
      <c r="BT24763" s="10"/>
      <c r="BU24763" s="10"/>
    </row>
    <row r="24764" spans="68:73">
      <c r="BP24764" s="8"/>
      <c r="BQ24764" s="8"/>
      <c r="BR24764" s="8"/>
      <c r="BS24764" s="8"/>
      <c r="BT24764" s="8"/>
      <c r="BU24764" s="8"/>
    </row>
    <row r="24765" spans="68:73">
      <c r="BP24765" s="10"/>
      <c r="BQ24765" s="10"/>
      <c r="BR24765" s="10"/>
      <c r="BS24765" s="10"/>
      <c r="BT24765" s="10"/>
      <c r="BU24765" s="10"/>
    </row>
    <row r="24766" spans="68:73">
      <c r="BP24766" s="8"/>
      <c r="BQ24766" s="8"/>
      <c r="BR24766" s="8"/>
      <c r="BS24766" s="8"/>
      <c r="BT24766" s="8"/>
      <c r="BU24766" s="8"/>
    </row>
    <row r="24767" spans="68:73">
      <c r="BP24767" s="10"/>
      <c r="BQ24767" s="10"/>
      <c r="BR24767" s="10"/>
      <c r="BS24767" s="10"/>
      <c r="BT24767" s="10"/>
      <c r="BU24767" s="10"/>
    </row>
    <row r="24768" spans="68:73">
      <c r="BP24768" s="8"/>
      <c r="BQ24768" s="8"/>
      <c r="BR24768" s="8"/>
      <c r="BS24768" s="8"/>
      <c r="BT24768" s="8"/>
      <c r="BU24768" s="8"/>
    </row>
    <row r="24769" spans="68:73">
      <c r="BP24769" s="10"/>
      <c r="BQ24769" s="10"/>
      <c r="BR24769" s="10"/>
      <c r="BS24769" s="10"/>
      <c r="BT24769" s="10"/>
      <c r="BU24769" s="10"/>
    </row>
    <row r="24770" spans="68:73">
      <c r="BP24770" s="8"/>
      <c r="BQ24770" s="8"/>
      <c r="BR24770" s="8"/>
      <c r="BS24770" s="8"/>
      <c r="BT24770" s="8"/>
      <c r="BU24770" s="8"/>
    </row>
    <row r="24771" spans="68:73">
      <c r="BP24771" s="10"/>
      <c r="BQ24771" s="10"/>
      <c r="BR24771" s="10"/>
      <c r="BS24771" s="10"/>
      <c r="BT24771" s="10"/>
      <c r="BU24771" s="10"/>
    </row>
    <row r="24772" spans="68:73">
      <c r="BP24772" s="8"/>
      <c r="BQ24772" s="8"/>
      <c r="BR24772" s="8"/>
      <c r="BS24772" s="8"/>
      <c r="BT24772" s="8"/>
      <c r="BU24772" s="8"/>
    </row>
    <row r="24773" spans="68:73">
      <c r="BP24773" s="10"/>
      <c r="BQ24773" s="10"/>
      <c r="BR24773" s="10"/>
      <c r="BS24773" s="10"/>
      <c r="BT24773" s="10"/>
      <c r="BU24773" s="10"/>
    </row>
    <row r="24774" spans="68:73">
      <c r="BP24774" s="8"/>
      <c r="BQ24774" s="8"/>
      <c r="BR24774" s="8"/>
      <c r="BS24774" s="8"/>
      <c r="BT24774" s="8"/>
      <c r="BU24774" s="8"/>
    </row>
    <row r="24775" spans="68:73">
      <c r="BP24775" s="10"/>
      <c r="BQ24775" s="10"/>
      <c r="BR24775" s="10"/>
      <c r="BS24775" s="10"/>
      <c r="BT24775" s="10"/>
      <c r="BU24775" s="10"/>
    </row>
    <row r="24776" spans="68:73">
      <c r="BP24776" s="8"/>
      <c r="BQ24776" s="8"/>
      <c r="BR24776" s="8"/>
      <c r="BS24776" s="8"/>
      <c r="BT24776" s="8"/>
      <c r="BU24776" s="8"/>
    </row>
    <row r="24777" spans="68:73">
      <c r="BP24777" s="10"/>
      <c r="BQ24777" s="10"/>
      <c r="BR24777" s="10"/>
      <c r="BS24777" s="10"/>
      <c r="BT24777" s="10"/>
      <c r="BU24777" s="10"/>
    </row>
    <row r="24778" spans="68:73">
      <c r="BP24778" s="8"/>
      <c r="BQ24778" s="8"/>
      <c r="BR24778" s="8"/>
      <c r="BS24778" s="8"/>
      <c r="BT24778" s="8"/>
      <c r="BU24778" s="8"/>
    </row>
    <row r="24779" spans="68:73">
      <c r="BP24779" s="10"/>
      <c r="BQ24779" s="10"/>
      <c r="BR24779" s="10"/>
      <c r="BS24779" s="10"/>
      <c r="BT24779" s="10"/>
      <c r="BU24779" s="10"/>
    </row>
    <row r="24780" spans="68:73">
      <c r="BP24780" s="8"/>
      <c r="BQ24780" s="8"/>
      <c r="BR24780" s="8"/>
      <c r="BS24780" s="8"/>
      <c r="BT24780" s="8"/>
      <c r="BU24780" s="8"/>
    </row>
    <row r="24781" spans="68:73">
      <c r="BP24781" s="10"/>
      <c r="BQ24781" s="10"/>
      <c r="BR24781" s="10"/>
      <c r="BS24781" s="10"/>
      <c r="BT24781" s="10"/>
      <c r="BU24781" s="10"/>
    </row>
    <row r="24782" spans="68:73">
      <c r="BP24782" s="8"/>
      <c r="BQ24782" s="8"/>
      <c r="BR24782" s="8"/>
      <c r="BS24782" s="8"/>
      <c r="BT24782" s="8"/>
      <c r="BU24782" s="8"/>
    </row>
    <row r="24783" spans="68:73">
      <c r="BP24783" s="10"/>
      <c r="BQ24783" s="10"/>
      <c r="BR24783" s="10"/>
      <c r="BS24783" s="10"/>
      <c r="BT24783" s="10"/>
      <c r="BU24783" s="10"/>
    </row>
    <row r="24784" spans="68:73">
      <c r="BP24784" s="8"/>
      <c r="BQ24784" s="8"/>
      <c r="BR24784" s="8"/>
      <c r="BS24784" s="8"/>
      <c r="BT24784" s="8"/>
      <c r="BU24784" s="8"/>
    </row>
    <row r="24785" spans="68:73">
      <c r="BP24785" s="10"/>
      <c r="BQ24785" s="10"/>
      <c r="BR24785" s="10"/>
      <c r="BS24785" s="10"/>
      <c r="BT24785" s="10"/>
      <c r="BU24785" s="10"/>
    </row>
    <row r="24786" spans="68:73">
      <c r="BP24786" s="8"/>
      <c r="BQ24786" s="8"/>
      <c r="BR24786" s="8"/>
      <c r="BS24786" s="8"/>
      <c r="BT24786" s="8"/>
      <c r="BU24786" s="8"/>
    </row>
    <row r="24787" spans="68:73">
      <c r="BP24787" s="10"/>
      <c r="BQ24787" s="10"/>
      <c r="BR24787" s="10"/>
      <c r="BS24787" s="10"/>
      <c r="BT24787" s="10"/>
      <c r="BU24787" s="10"/>
    </row>
    <row r="24788" spans="68:73">
      <c r="BP24788" s="8"/>
      <c r="BQ24788" s="8"/>
      <c r="BR24788" s="8"/>
      <c r="BS24788" s="8"/>
      <c r="BT24788" s="8"/>
      <c r="BU24788" s="8"/>
    </row>
    <row r="24789" spans="68:73">
      <c r="BP24789" s="10"/>
      <c r="BQ24789" s="10"/>
      <c r="BR24789" s="10"/>
      <c r="BS24789" s="10"/>
      <c r="BT24789" s="10"/>
      <c r="BU24789" s="10"/>
    </row>
    <row r="24790" spans="68:73">
      <c r="BP24790" s="8"/>
      <c r="BQ24790" s="8"/>
      <c r="BR24790" s="8"/>
      <c r="BS24790" s="8"/>
      <c r="BT24790" s="8"/>
      <c r="BU24790" s="8"/>
    </row>
    <row r="24791" spans="68:73">
      <c r="BP24791" s="10"/>
      <c r="BQ24791" s="10"/>
      <c r="BR24791" s="10"/>
      <c r="BS24791" s="10"/>
      <c r="BT24791" s="10"/>
      <c r="BU24791" s="10"/>
    </row>
    <row r="24792" spans="68:73">
      <c r="BP24792" s="8"/>
      <c r="BQ24792" s="8"/>
      <c r="BR24792" s="8"/>
      <c r="BS24792" s="8"/>
      <c r="BT24792" s="8"/>
      <c r="BU24792" s="8"/>
    </row>
    <row r="24793" spans="68:73">
      <c r="BP24793" s="10"/>
      <c r="BQ24793" s="10"/>
      <c r="BR24793" s="10"/>
      <c r="BS24793" s="10"/>
      <c r="BT24793" s="10"/>
      <c r="BU24793" s="10"/>
    </row>
    <row r="24794" spans="68:73">
      <c r="BP24794" s="8"/>
      <c r="BQ24794" s="8"/>
      <c r="BR24794" s="8"/>
      <c r="BS24794" s="8"/>
      <c r="BT24794" s="8"/>
      <c r="BU24794" s="8"/>
    </row>
    <row r="24795" spans="68:73">
      <c r="BP24795" s="10"/>
      <c r="BQ24795" s="10"/>
      <c r="BR24795" s="10"/>
      <c r="BS24795" s="10"/>
      <c r="BT24795" s="10"/>
      <c r="BU24795" s="10"/>
    </row>
    <row r="24796" spans="68:73">
      <c r="BP24796" s="8"/>
      <c r="BQ24796" s="8"/>
      <c r="BR24796" s="8"/>
      <c r="BS24796" s="8"/>
      <c r="BT24796" s="8"/>
      <c r="BU24796" s="8"/>
    </row>
    <row r="24797" spans="68:73">
      <c r="BP24797" s="10"/>
      <c r="BQ24797" s="10"/>
      <c r="BR24797" s="10"/>
      <c r="BS24797" s="10"/>
      <c r="BT24797" s="10"/>
      <c r="BU24797" s="10"/>
    </row>
    <row r="24798" spans="68:73">
      <c r="BP24798" s="8"/>
      <c r="BQ24798" s="8"/>
      <c r="BR24798" s="8"/>
      <c r="BS24798" s="8"/>
      <c r="BT24798" s="8"/>
      <c r="BU24798" s="8"/>
    </row>
    <row r="24799" spans="68:73">
      <c r="BP24799" s="10"/>
      <c r="BQ24799" s="10"/>
      <c r="BR24799" s="10"/>
      <c r="BS24799" s="10"/>
      <c r="BT24799" s="10"/>
      <c r="BU24799" s="10"/>
    </row>
    <row r="24800" spans="68:73">
      <c r="BP24800" s="8"/>
      <c r="BQ24800" s="8"/>
      <c r="BR24800" s="8"/>
      <c r="BS24800" s="8"/>
      <c r="BT24800" s="8"/>
      <c r="BU24800" s="8"/>
    </row>
    <row r="24801" spans="68:73">
      <c r="BP24801" s="10"/>
      <c r="BQ24801" s="10"/>
      <c r="BR24801" s="10"/>
      <c r="BS24801" s="10"/>
      <c r="BT24801" s="10"/>
      <c r="BU24801" s="10"/>
    </row>
    <row r="24802" spans="68:73">
      <c r="BP24802" s="8"/>
      <c r="BQ24802" s="8"/>
      <c r="BR24802" s="8"/>
      <c r="BS24802" s="8"/>
      <c r="BT24802" s="8"/>
      <c r="BU24802" s="8"/>
    </row>
    <row r="24803" spans="68:73">
      <c r="BP24803" s="10"/>
      <c r="BQ24803" s="10"/>
      <c r="BR24803" s="10"/>
      <c r="BS24803" s="10"/>
      <c r="BT24803" s="10"/>
      <c r="BU24803" s="10"/>
    </row>
    <row r="24804" spans="68:73">
      <c r="BP24804" s="8"/>
      <c r="BQ24804" s="8"/>
      <c r="BR24804" s="8"/>
      <c r="BS24804" s="8"/>
      <c r="BT24804" s="8"/>
      <c r="BU24804" s="8"/>
    </row>
    <row r="24805" spans="68:73">
      <c r="BP24805" s="10"/>
      <c r="BQ24805" s="10"/>
      <c r="BR24805" s="10"/>
      <c r="BS24805" s="10"/>
      <c r="BT24805" s="10"/>
      <c r="BU24805" s="10"/>
    </row>
    <row r="24806" spans="68:73">
      <c r="BP24806" s="8"/>
      <c r="BQ24806" s="8"/>
      <c r="BR24806" s="8"/>
      <c r="BS24806" s="8"/>
      <c r="BT24806" s="8"/>
      <c r="BU24806" s="8"/>
    </row>
    <row r="24807" spans="68:73">
      <c r="BP24807" s="10"/>
      <c r="BQ24807" s="10"/>
      <c r="BR24807" s="10"/>
      <c r="BS24807" s="10"/>
      <c r="BT24807" s="10"/>
      <c r="BU24807" s="10"/>
    </row>
    <row r="24808" spans="68:73">
      <c r="BP24808" s="8"/>
      <c r="BQ24808" s="8"/>
      <c r="BR24808" s="8"/>
      <c r="BS24808" s="8"/>
      <c r="BT24808" s="8"/>
      <c r="BU24808" s="8"/>
    </row>
    <row r="24809" spans="68:73">
      <c r="BP24809" s="10"/>
      <c r="BQ24809" s="10"/>
      <c r="BR24809" s="10"/>
      <c r="BS24809" s="10"/>
      <c r="BT24809" s="10"/>
      <c r="BU24809" s="10"/>
    </row>
    <row r="24810" spans="68:73">
      <c r="BP24810" s="8"/>
      <c r="BQ24810" s="8"/>
      <c r="BR24810" s="8"/>
      <c r="BS24810" s="8"/>
      <c r="BT24810" s="8"/>
      <c r="BU24810" s="8"/>
    </row>
    <row r="24811" spans="68:73">
      <c r="BP24811" s="10"/>
      <c r="BQ24811" s="10"/>
      <c r="BR24811" s="10"/>
      <c r="BS24811" s="10"/>
      <c r="BT24811" s="10"/>
      <c r="BU24811" s="10"/>
    </row>
    <row r="24812" spans="68:73">
      <c r="BP24812" s="8"/>
      <c r="BQ24812" s="8"/>
      <c r="BR24812" s="8"/>
      <c r="BS24812" s="8"/>
      <c r="BT24812" s="8"/>
      <c r="BU24812" s="8"/>
    </row>
    <row r="24813" spans="68:73">
      <c r="BP24813" s="10"/>
      <c r="BQ24813" s="10"/>
      <c r="BR24813" s="10"/>
      <c r="BS24813" s="10"/>
      <c r="BT24813" s="10"/>
      <c r="BU24813" s="10"/>
    </row>
    <row r="24814" spans="68:73">
      <c r="BP24814" s="8"/>
      <c r="BQ24814" s="8"/>
      <c r="BR24814" s="8"/>
      <c r="BS24814" s="8"/>
      <c r="BT24814" s="8"/>
      <c r="BU24814" s="8"/>
    </row>
    <row r="24815" spans="68:73">
      <c r="BP24815" s="10"/>
      <c r="BQ24815" s="10"/>
      <c r="BR24815" s="10"/>
      <c r="BS24815" s="10"/>
      <c r="BT24815" s="10"/>
      <c r="BU24815" s="10"/>
    </row>
    <row r="24816" spans="68:73">
      <c r="BP24816" s="8"/>
      <c r="BQ24816" s="8"/>
      <c r="BR24816" s="8"/>
      <c r="BS24816" s="8"/>
      <c r="BT24816" s="8"/>
      <c r="BU24816" s="8"/>
    </row>
    <row r="24817" spans="68:73">
      <c r="BP24817" s="10"/>
      <c r="BQ24817" s="10"/>
      <c r="BR24817" s="10"/>
      <c r="BS24817" s="10"/>
      <c r="BT24817" s="10"/>
      <c r="BU24817" s="10"/>
    </row>
    <row r="24818" spans="68:73">
      <c r="BP24818" s="8"/>
      <c r="BQ24818" s="8"/>
      <c r="BR24818" s="8"/>
      <c r="BS24818" s="8"/>
      <c r="BT24818" s="8"/>
      <c r="BU24818" s="8"/>
    </row>
    <row r="24819" spans="68:73">
      <c r="BP24819" s="10"/>
      <c r="BQ24819" s="10"/>
      <c r="BR24819" s="10"/>
      <c r="BS24819" s="10"/>
      <c r="BT24819" s="10"/>
      <c r="BU24819" s="10"/>
    </row>
    <row r="24820" spans="68:73">
      <c r="BP24820" s="8"/>
      <c r="BQ24820" s="8"/>
      <c r="BR24820" s="8"/>
      <c r="BS24820" s="8"/>
      <c r="BT24820" s="8"/>
      <c r="BU24820" s="8"/>
    </row>
    <row r="24821" spans="68:73">
      <c r="BP24821" s="10"/>
      <c r="BQ24821" s="10"/>
      <c r="BR24821" s="10"/>
      <c r="BS24821" s="10"/>
      <c r="BT24821" s="10"/>
      <c r="BU24821" s="10"/>
    </row>
    <row r="24822" spans="68:73">
      <c r="BP24822" s="8"/>
      <c r="BQ24822" s="8"/>
      <c r="BR24822" s="8"/>
      <c r="BS24822" s="8"/>
      <c r="BT24822" s="8"/>
      <c r="BU24822" s="8"/>
    </row>
    <row r="24823" spans="68:73">
      <c r="BP24823" s="10"/>
      <c r="BQ24823" s="10"/>
      <c r="BR24823" s="10"/>
      <c r="BS24823" s="10"/>
      <c r="BT24823" s="10"/>
      <c r="BU24823" s="10"/>
    </row>
    <row r="24824" spans="68:73">
      <c r="BP24824" s="8"/>
      <c r="BQ24824" s="8"/>
      <c r="BR24824" s="8"/>
      <c r="BS24824" s="8"/>
      <c r="BT24824" s="8"/>
      <c r="BU24824" s="8"/>
    </row>
    <row r="24825" spans="68:73">
      <c r="BP24825" s="10"/>
      <c r="BQ24825" s="10"/>
      <c r="BR24825" s="10"/>
      <c r="BS24825" s="10"/>
      <c r="BT24825" s="10"/>
      <c r="BU24825" s="10"/>
    </row>
    <row r="24826" spans="68:73">
      <c r="BP24826" s="8"/>
      <c r="BQ24826" s="8"/>
      <c r="BR24826" s="8"/>
      <c r="BS24826" s="8"/>
      <c r="BT24826" s="8"/>
      <c r="BU24826" s="8"/>
    </row>
    <row r="24827" spans="68:73">
      <c r="BP24827" s="10"/>
      <c r="BQ24827" s="10"/>
      <c r="BR24827" s="10"/>
      <c r="BS24827" s="10"/>
      <c r="BT24827" s="10"/>
      <c r="BU24827" s="10"/>
    </row>
    <row r="24828" spans="68:73">
      <c r="BP24828" s="8"/>
      <c r="BQ24828" s="8"/>
      <c r="BR24828" s="8"/>
      <c r="BS24828" s="8"/>
      <c r="BT24828" s="8"/>
      <c r="BU24828" s="8"/>
    </row>
    <row r="24829" spans="68:73">
      <c r="BP24829" s="10"/>
      <c r="BQ24829" s="10"/>
      <c r="BR24829" s="10"/>
      <c r="BS24829" s="10"/>
      <c r="BT24829" s="10"/>
      <c r="BU24829" s="10"/>
    </row>
    <row r="24830" spans="68:73">
      <c r="BP24830" s="8"/>
      <c r="BQ24830" s="8"/>
      <c r="BR24830" s="8"/>
      <c r="BS24830" s="8"/>
      <c r="BT24830" s="8"/>
      <c r="BU24830" s="8"/>
    </row>
    <row r="24831" spans="68:73">
      <c r="BP24831" s="10"/>
      <c r="BQ24831" s="10"/>
      <c r="BR24831" s="10"/>
      <c r="BS24831" s="10"/>
      <c r="BT24831" s="10"/>
      <c r="BU24831" s="10"/>
    </row>
    <row r="24832" spans="68:73">
      <c r="BP24832" s="8"/>
      <c r="BQ24832" s="8"/>
      <c r="BR24832" s="8"/>
      <c r="BS24832" s="8"/>
      <c r="BT24832" s="8"/>
      <c r="BU24832" s="8"/>
    </row>
    <row r="24833" spans="68:73">
      <c r="BP24833" s="10"/>
      <c r="BQ24833" s="10"/>
      <c r="BR24833" s="10"/>
      <c r="BS24833" s="10"/>
      <c r="BT24833" s="10"/>
      <c r="BU24833" s="10"/>
    </row>
    <row r="24834" spans="68:73">
      <c r="BP24834" s="8"/>
      <c r="BQ24834" s="8"/>
      <c r="BR24834" s="8"/>
      <c r="BS24834" s="8"/>
      <c r="BT24834" s="8"/>
      <c r="BU24834" s="8"/>
    </row>
    <row r="24835" spans="68:73">
      <c r="BP24835" s="10"/>
      <c r="BQ24835" s="10"/>
      <c r="BR24835" s="10"/>
      <c r="BS24835" s="10"/>
      <c r="BT24835" s="10"/>
      <c r="BU24835" s="10"/>
    </row>
    <row r="24836" spans="68:73">
      <c r="BP24836" s="8"/>
      <c r="BQ24836" s="8"/>
      <c r="BR24836" s="8"/>
      <c r="BS24836" s="8"/>
      <c r="BT24836" s="8"/>
      <c r="BU24836" s="8"/>
    </row>
    <row r="24837" spans="68:73">
      <c r="BP24837" s="10"/>
      <c r="BQ24837" s="10"/>
      <c r="BR24837" s="10"/>
      <c r="BS24837" s="10"/>
      <c r="BT24837" s="10"/>
      <c r="BU24837" s="10"/>
    </row>
    <row r="24838" spans="68:73">
      <c r="BP24838" s="8"/>
      <c r="BQ24838" s="8"/>
      <c r="BR24838" s="8"/>
      <c r="BS24838" s="8"/>
      <c r="BT24838" s="8"/>
      <c r="BU24838" s="8"/>
    </row>
    <row r="24839" spans="68:73">
      <c r="BP24839" s="10"/>
      <c r="BQ24839" s="10"/>
      <c r="BR24839" s="10"/>
      <c r="BS24839" s="10"/>
      <c r="BT24839" s="10"/>
      <c r="BU24839" s="10"/>
    </row>
    <row r="24840" spans="68:73">
      <c r="BP24840" s="8"/>
      <c r="BQ24840" s="8"/>
      <c r="BR24840" s="8"/>
      <c r="BS24840" s="8"/>
      <c r="BT24840" s="8"/>
      <c r="BU24840" s="8"/>
    </row>
    <row r="24841" spans="68:73">
      <c r="BP24841" s="10"/>
      <c r="BQ24841" s="10"/>
      <c r="BR24841" s="10"/>
      <c r="BS24841" s="10"/>
      <c r="BT24841" s="10"/>
      <c r="BU24841" s="10"/>
    </row>
    <row r="24842" spans="68:73">
      <c r="BP24842" s="8"/>
      <c r="BQ24842" s="8"/>
      <c r="BR24842" s="8"/>
      <c r="BS24842" s="8"/>
      <c r="BT24842" s="8"/>
      <c r="BU24842" s="8"/>
    </row>
    <row r="24843" spans="68:73">
      <c r="BP24843" s="10"/>
      <c r="BQ24843" s="10"/>
      <c r="BR24843" s="10"/>
      <c r="BS24843" s="10"/>
      <c r="BT24843" s="10"/>
      <c r="BU24843" s="10"/>
    </row>
    <row r="24844" spans="68:73">
      <c r="BP24844" s="8"/>
      <c r="BQ24844" s="8"/>
      <c r="BR24844" s="8"/>
      <c r="BS24844" s="8"/>
      <c r="BT24844" s="8"/>
      <c r="BU24844" s="8"/>
    </row>
    <row r="24845" spans="68:73">
      <c r="BP24845" s="10"/>
      <c r="BQ24845" s="10"/>
      <c r="BR24845" s="10"/>
      <c r="BS24845" s="10"/>
      <c r="BT24845" s="10"/>
      <c r="BU24845" s="10"/>
    </row>
    <row r="24846" spans="68:73">
      <c r="BP24846" s="8"/>
      <c r="BQ24846" s="8"/>
      <c r="BR24846" s="8"/>
      <c r="BS24846" s="8"/>
      <c r="BT24846" s="8"/>
      <c r="BU24846" s="8"/>
    </row>
    <row r="24847" spans="68:73">
      <c r="BP24847" s="10"/>
      <c r="BQ24847" s="10"/>
      <c r="BR24847" s="10"/>
      <c r="BS24847" s="10"/>
      <c r="BT24847" s="10"/>
      <c r="BU24847" s="10"/>
    </row>
    <row r="24848" spans="68:73">
      <c r="BP24848" s="8"/>
      <c r="BQ24848" s="8"/>
      <c r="BR24848" s="8"/>
      <c r="BS24848" s="8"/>
      <c r="BT24848" s="8"/>
      <c r="BU24848" s="8"/>
    </row>
    <row r="24849" spans="68:73">
      <c r="BP24849" s="10"/>
      <c r="BQ24849" s="10"/>
      <c r="BR24849" s="10"/>
      <c r="BS24849" s="10"/>
      <c r="BT24849" s="10"/>
      <c r="BU24849" s="10"/>
    </row>
    <row r="24850" spans="68:73">
      <c r="BP24850" s="8"/>
      <c r="BQ24850" s="8"/>
      <c r="BR24850" s="8"/>
      <c r="BS24850" s="8"/>
      <c r="BT24850" s="8"/>
      <c r="BU24850" s="8"/>
    </row>
    <row r="24851" spans="68:73">
      <c r="BP24851" s="10"/>
      <c r="BQ24851" s="10"/>
      <c r="BR24851" s="10"/>
      <c r="BS24851" s="10"/>
      <c r="BT24851" s="10"/>
      <c r="BU24851" s="10"/>
    </row>
    <row r="24852" spans="68:73">
      <c r="BP24852" s="8"/>
      <c r="BQ24852" s="8"/>
      <c r="BR24852" s="8"/>
      <c r="BS24852" s="8"/>
      <c r="BT24852" s="8"/>
      <c r="BU24852" s="8"/>
    </row>
    <row r="24853" spans="68:73">
      <c r="BP24853" s="10"/>
      <c r="BQ24853" s="10"/>
      <c r="BR24853" s="10"/>
      <c r="BS24853" s="10"/>
      <c r="BT24853" s="10"/>
      <c r="BU24853" s="10"/>
    </row>
    <row r="24854" spans="68:73">
      <c r="BP24854" s="8"/>
      <c r="BQ24854" s="8"/>
      <c r="BR24854" s="8"/>
      <c r="BS24854" s="8"/>
      <c r="BT24854" s="8"/>
      <c r="BU24854" s="8"/>
    </row>
    <row r="24855" spans="68:73">
      <c r="BP24855" s="10"/>
      <c r="BQ24855" s="10"/>
      <c r="BR24855" s="10"/>
      <c r="BS24855" s="10"/>
      <c r="BT24855" s="10"/>
      <c r="BU24855" s="10"/>
    </row>
    <row r="24856" spans="68:73">
      <c r="BP24856" s="8"/>
      <c r="BQ24856" s="8"/>
      <c r="BR24856" s="8"/>
      <c r="BS24856" s="8"/>
      <c r="BT24856" s="8"/>
      <c r="BU24856" s="8"/>
    </row>
    <row r="24857" spans="68:73">
      <c r="BP24857" s="10"/>
      <c r="BQ24857" s="10"/>
      <c r="BR24857" s="10"/>
      <c r="BS24857" s="10"/>
      <c r="BT24857" s="10"/>
      <c r="BU24857" s="10"/>
    </row>
    <row r="24858" spans="68:73">
      <c r="BP24858" s="8"/>
      <c r="BQ24858" s="8"/>
      <c r="BR24858" s="8"/>
      <c r="BS24858" s="8"/>
      <c r="BT24858" s="8"/>
      <c r="BU24858" s="8"/>
    </row>
    <row r="24859" spans="68:73">
      <c r="BP24859" s="10"/>
      <c r="BQ24859" s="10"/>
      <c r="BR24859" s="10"/>
      <c r="BS24859" s="10"/>
      <c r="BT24859" s="10"/>
      <c r="BU24859" s="10"/>
    </row>
    <row r="24860" spans="68:73">
      <c r="BP24860" s="8"/>
      <c r="BQ24860" s="8"/>
      <c r="BR24860" s="8"/>
      <c r="BS24860" s="8"/>
      <c r="BT24860" s="8"/>
      <c r="BU24860" s="8"/>
    </row>
    <row r="24861" spans="68:73">
      <c r="BP24861" s="10"/>
      <c r="BQ24861" s="10"/>
      <c r="BR24861" s="10"/>
      <c r="BS24861" s="10"/>
      <c r="BT24861" s="10"/>
      <c r="BU24861" s="10"/>
    </row>
    <row r="24862" spans="68:73">
      <c r="BP24862" s="8"/>
      <c r="BQ24862" s="8"/>
      <c r="BR24862" s="8"/>
      <c r="BS24862" s="8"/>
      <c r="BT24862" s="8"/>
      <c r="BU24862" s="8"/>
    </row>
    <row r="24863" spans="68:73">
      <c r="BP24863" s="10"/>
      <c r="BQ24863" s="10"/>
      <c r="BR24863" s="10"/>
      <c r="BS24863" s="10"/>
      <c r="BT24863" s="10"/>
      <c r="BU24863" s="10"/>
    </row>
    <row r="24864" spans="68:73">
      <c r="BP24864" s="8"/>
      <c r="BQ24864" s="8"/>
      <c r="BR24864" s="8"/>
      <c r="BS24864" s="8"/>
      <c r="BT24864" s="8"/>
      <c r="BU24864" s="8"/>
    </row>
    <row r="24865" spans="68:73">
      <c r="BP24865" s="10"/>
      <c r="BQ24865" s="10"/>
      <c r="BR24865" s="10"/>
      <c r="BS24865" s="10"/>
      <c r="BT24865" s="10"/>
      <c r="BU24865" s="10"/>
    </row>
    <row r="24866" spans="68:73">
      <c r="BP24866" s="8"/>
      <c r="BQ24866" s="8"/>
      <c r="BR24866" s="8"/>
      <c r="BS24866" s="8"/>
      <c r="BT24866" s="8"/>
      <c r="BU24866" s="8"/>
    </row>
    <row r="24867" spans="68:73">
      <c r="BP24867" s="10"/>
      <c r="BQ24867" s="10"/>
      <c r="BR24867" s="10"/>
      <c r="BS24867" s="10"/>
      <c r="BT24867" s="10"/>
      <c r="BU24867" s="10"/>
    </row>
    <row r="24868" spans="68:73">
      <c r="BP24868" s="8"/>
      <c r="BQ24868" s="8"/>
      <c r="BR24868" s="8"/>
      <c r="BS24868" s="8"/>
      <c r="BT24868" s="8"/>
      <c r="BU24868" s="8"/>
    </row>
    <row r="24869" spans="68:73">
      <c r="BP24869" s="10"/>
      <c r="BQ24869" s="10"/>
      <c r="BR24869" s="10"/>
      <c r="BS24869" s="10"/>
      <c r="BT24869" s="10"/>
      <c r="BU24869" s="10"/>
    </row>
    <row r="24870" spans="68:73">
      <c r="BP24870" s="8"/>
      <c r="BQ24870" s="8"/>
      <c r="BR24870" s="8"/>
      <c r="BS24870" s="8"/>
      <c r="BT24870" s="8"/>
      <c r="BU24870" s="8"/>
    </row>
    <row r="24871" spans="68:73">
      <c r="BP24871" s="10"/>
      <c r="BQ24871" s="10"/>
      <c r="BR24871" s="10"/>
      <c r="BS24871" s="10"/>
      <c r="BT24871" s="10"/>
      <c r="BU24871" s="10"/>
    </row>
    <row r="24872" spans="68:73">
      <c r="BP24872" s="8"/>
      <c r="BQ24872" s="8"/>
      <c r="BR24872" s="8"/>
      <c r="BS24872" s="8"/>
      <c r="BT24872" s="8"/>
      <c r="BU24872" s="8"/>
    </row>
    <row r="24873" spans="68:73">
      <c r="BP24873" s="10"/>
      <c r="BQ24873" s="10"/>
      <c r="BR24873" s="10"/>
      <c r="BS24873" s="10"/>
      <c r="BT24873" s="10"/>
      <c r="BU24873" s="10"/>
    </row>
    <row r="24874" spans="68:73">
      <c r="BP24874" s="8"/>
      <c r="BQ24874" s="8"/>
      <c r="BR24874" s="8"/>
      <c r="BS24874" s="8"/>
      <c r="BT24874" s="8"/>
      <c r="BU24874" s="8"/>
    </row>
    <row r="24875" spans="68:73">
      <c r="BP24875" s="10"/>
      <c r="BQ24875" s="10"/>
      <c r="BR24875" s="10"/>
      <c r="BS24875" s="10"/>
      <c r="BT24875" s="10"/>
      <c r="BU24875" s="10"/>
    </row>
    <row r="24876" spans="68:73">
      <c r="BP24876" s="8"/>
      <c r="BQ24876" s="8"/>
      <c r="BR24876" s="8"/>
      <c r="BS24876" s="8"/>
      <c r="BT24876" s="8"/>
      <c r="BU24876" s="8"/>
    </row>
    <row r="24877" spans="68:73">
      <c r="BP24877" s="10"/>
      <c r="BQ24877" s="10"/>
      <c r="BR24877" s="10"/>
      <c r="BS24877" s="10"/>
      <c r="BT24877" s="10"/>
      <c r="BU24877" s="10"/>
    </row>
    <row r="24878" spans="68:73">
      <c r="BP24878" s="8"/>
      <c r="BQ24878" s="8"/>
      <c r="BR24878" s="8"/>
      <c r="BS24878" s="8"/>
      <c r="BT24878" s="8"/>
      <c r="BU24878" s="8"/>
    </row>
    <row r="24879" spans="68:73">
      <c r="BP24879" s="10"/>
      <c r="BQ24879" s="10"/>
      <c r="BR24879" s="10"/>
      <c r="BS24879" s="10"/>
      <c r="BT24879" s="10"/>
      <c r="BU24879" s="10"/>
    </row>
    <row r="24880" spans="68:73">
      <c r="BP24880" s="8"/>
      <c r="BQ24880" s="8"/>
      <c r="BR24880" s="8"/>
      <c r="BS24880" s="8"/>
      <c r="BT24880" s="8"/>
      <c r="BU24880" s="8"/>
    </row>
    <row r="24881" spans="68:73">
      <c r="BP24881" s="10"/>
      <c r="BQ24881" s="10"/>
      <c r="BR24881" s="10"/>
      <c r="BS24881" s="10"/>
      <c r="BT24881" s="10"/>
      <c r="BU24881" s="10"/>
    </row>
    <row r="24882" spans="68:73">
      <c r="BP24882" s="8"/>
      <c r="BQ24882" s="8"/>
      <c r="BR24882" s="8"/>
      <c r="BS24882" s="8"/>
      <c r="BT24882" s="8"/>
      <c r="BU24882" s="8"/>
    </row>
    <row r="24883" spans="68:73">
      <c r="BP24883" s="10"/>
      <c r="BQ24883" s="10"/>
      <c r="BR24883" s="10"/>
      <c r="BS24883" s="10"/>
      <c r="BT24883" s="10"/>
      <c r="BU24883" s="10"/>
    </row>
    <row r="24884" spans="68:73">
      <c r="BP24884" s="8"/>
      <c r="BQ24884" s="8"/>
      <c r="BR24884" s="8"/>
      <c r="BS24884" s="8"/>
      <c r="BT24884" s="8"/>
      <c r="BU24884" s="8"/>
    </row>
    <row r="24885" spans="68:73">
      <c r="BP24885" s="10"/>
      <c r="BQ24885" s="10"/>
      <c r="BR24885" s="10"/>
      <c r="BS24885" s="10"/>
      <c r="BT24885" s="10"/>
      <c r="BU24885" s="10"/>
    </row>
    <row r="24886" spans="68:73">
      <c r="BP24886" s="8"/>
      <c r="BQ24886" s="8"/>
      <c r="BR24886" s="8"/>
      <c r="BS24886" s="8"/>
      <c r="BT24886" s="8"/>
      <c r="BU24886" s="8"/>
    </row>
    <row r="24887" spans="68:73">
      <c r="BP24887" s="10"/>
      <c r="BQ24887" s="10"/>
      <c r="BR24887" s="10"/>
      <c r="BS24887" s="10"/>
      <c r="BT24887" s="10"/>
      <c r="BU24887" s="10"/>
    </row>
    <row r="24888" spans="68:73">
      <c r="BP24888" s="8"/>
      <c r="BQ24888" s="8"/>
      <c r="BR24888" s="8"/>
      <c r="BS24888" s="8"/>
      <c r="BT24888" s="8"/>
      <c r="BU24888" s="8"/>
    </row>
    <row r="24889" spans="68:73">
      <c r="BP24889" s="10"/>
      <c r="BQ24889" s="10"/>
      <c r="BR24889" s="10"/>
      <c r="BS24889" s="10"/>
      <c r="BT24889" s="10"/>
      <c r="BU24889" s="10"/>
    </row>
    <row r="24890" spans="68:73">
      <c r="BP24890" s="8"/>
      <c r="BQ24890" s="8"/>
      <c r="BR24890" s="8"/>
      <c r="BS24890" s="8"/>
      <c r="BT24890" s="8"/>
      <c r="BU24890" s="8"/>
    </row>
    <row r="24891" spans="68:73">
      <c r="BP24891" s="10"/>
      <c r="BQ24891" s="10"/>
      <c r="BR24891" s="10"/>
      <c r="BS24891" s="10"/>
      <c r="BT24891" s="10"/>
      <c r="BU24891" s="10"/>
    </row>
    <row r="24892" spans="68:73">
      <c r="BP24892" s="8"/>
      <c r="BQ24892" s="8"/>
      <c r="BR24892" s="8"/>
      <c r="BS24892" s="8"/>
      <c r="BT24892" s="8"/>
      <c r="BU24892" s="8"/>
    </row>
    <row r="24893" spans="68:73">
      <c r="BP24893" s="10"/>
      <c r="BQ24893" s="10"/>
      <c r="BR24893" s="10"/>
      <c r="BS24893" s="10"/>
      <c r="BT24893" s="10"/>
      <c r="BU24893" s="10"/>
    </row>
    <row r="24894" spans="68:73">
      <c r="BP24894" s="8"/>
      <c r="BQ24894" s="8"/>
      <c r="BR24894" s="8"/>
      <c r="BS24894" s="8"/>
      <c r="BT24894" s="8"/>
      <c r="BU24894" s="8"/>
    </row>
    <row r="24895" spans="68:73">
      <c r="BP24895" s="10"/>
      <c r="BQ24895" s="10"/>
      <c r="BR24895" s="10"/>
      <c r="BS24895" s="10"/>
      <c r="BT24895" s="10"/>
      <c r="BU24895" s="10"/>
    </row>
    <row r="24896" spans="68:73">
      <c r="BP24896" s="8"/>
      <c r="BQ24896" s="8"/>
      <c r="BR24896" s="8"/>
      <c r="BS24896" s="8"/>
      <c r="BT24896" s="8"/>
      <c r="BU24896" s="8"/>
    </row>
    <row r="24897" spans="68:73">
      <c r="BP24897" s="10"/>
      <c r="BQ24897" s="10"/>
      <c r="BR24897" s="10"/>
      <c r="BS24897" s="10"/>
      <c r="BT24897" s="10"/>
      <c r="BU24897" s="10"/>
    </row>
    <row r="24898" spans="68:73">
      <c r="BP24898" s="8"/>
      <c r="BQ24898" s="8"/>
      <c r="BR24898" s="8"/>
      <c r="BS24898" s="8"/>
      <c r="BT24898" s="8"/>
      <c r="BU24898" s="8"/>
    </row>
    <row r="24899" spans="68:73">
      <c r="BP24899" s="10"/>
      <c r="BQ24899" s="10"/>
      <c r="BR24899" s="10"/>
      <c r="BS24899" s="10"/>
      <c r="BT24899" s="10"/>
      <c r="BU24899" s="10"/>
    </row>
    <row r="24900" spans="68:73">
      <c r="BP24900" s="8"/>
      <c r="BQ24900" s="8"/>
      <c r="BR24900" s="8"/>
      <c r="BS24900" s="8"/>
      <c r="BT24900" s="8"/>
      <c r="BU24900" s="8"/>
    </row>
    <row r="24901" spans="68:73">
      <c r="BP24901" s="10"/>
      <c r="BQ24901" s="10"/>
      <c r="BR24901" s="10"/>
      <c r="BS24901" s="10"/>
      <c r="BT24901" s="10"/>
      <c r="BU24901" s="10"/>
    </row>
    <row r="24902" spans="68:73">
      <c r="BP24902" s="8"/>
      <c r="BQ24902" s="8"/>
      <c r="BR24902" s="8"/>
      <c r="BS24902" s="8"/>
      <c r="BT24902" s="8"/>
      <c r="BU24902" s="8"/>
    </row>
    <row r="24903" spans="68:73">
      <c r="BP24903" s="10"/>
      <c r="BQ24903" s="10"/>
      <c r="BR24903" s="10"/>
      <c r="BS24903" s="10"/>
      <c r="BT24903" s="10"/>
      <c r="BU24903" s="10"/>
    </row>
    <row r="24904" spans="68:73">
      <c r="BP24904" s="8"/>
      <c r="BQ24904" s="8"/>
      <c r="BR24904" s="8"/>
      <c r="BS24904" s="8"/>
      <c r="BT24904" s="8"/>
      <c r="BU24904" s="8"/>
    </row>
    <row r="24905" spans="68:73">
      <c r="BP24905" s="10"/>
      <c r="BQ24905" s="10"/>
      <c r="BR24905" s="10"/>
      <c r="BS24905" s="10"/>
      <c r="BT24905" s="10"/>
      <c r="BU24905" s="10"/>
    </row>
    <row r="24906" spans="68:73">
      <c r="BP24906" s="8"/>
      <c r="BQ24906" s="8"/>
      <c r="BR24906" s="8"/>
      <c r="BS24906" s="8"/>
      <c r="BT24906" s="8"/>
      <c r="BU24906" s="8"/>
    </row>
    <row r="24907" spans="68:73">
      <c r="BP24907" s="10"/>
      <c r="BQ24907" s="10"/>
      <c r="BR24907" s="10"/>
      <c r="BS24907" s="10"/>
      <c r="BT24907" s="10"/>
      <c r="BU24907" s="10"/>
    </row>
    <row r="24908" spans="68:73">
      <c r="BP24908" s="8"/>
      <c r="BQ24908" s="8"/>
      <c r="BR24908" s="8"/>
      <c r="BS24908" s="8"/>
      <c r="BT24908" s="8"/>
      <c r="BU24908" s="8"/>
    </row>
    <row r="24909" spans="68:73">
      <c r="BP24909" s="10"/>
      <c r="BQ24909" s="10"/>
      <c r="BR24909" s="10"/>
      <c r="BS24909" s="10"/>
      <c r="BT24909" s="10"/>
      <c r="BU24909" s="10"/>
    </row>
    <row r="24910" spans="68:73">
      <c r="BP24910" s="8"/>
      <c r="BQ24910" s="8"/>
      <c r="BR24910" s="8"/>
      <c r="BS24910" s="8"/>
      <c r="BT24910" s="8"/>
      <c r="BU24910" s="8"/>
    </row>
    <row r="24911" spans="68:73">
      <c r="BP24911" s="10"/>
      <c r="BQ24911" s="10"/>
      <c r="BR24911" s="10"/>
      <c r="BS24911" s="10"/>
      <c r="BT24911" s="10"/>
      <c r="BU24911" s="10"/>
    </row>
    <row r="24912" spans="68:73">
      <c r="BP24912" s="8"/>
      <c r="BQ24912" s="8"/>
      <c r="BR24912" s="8"/>
      <c r="BS24912" s="8"/>
      <c r="BT24912" s="8"/>
      <c r="BU24912" s="8"/>
    </row>
    <row r="24913" spans="68:73">
      <c r="BP24913" s="10"/>
      <c r="BQ24913" s="10"/>
      <c r="BR24913" s="10"/>
      <c r="BS24913" s="10"/>
      <c r="BT24913" s="10"/>
      <c r="BU24913" s="10"/>
    </row>
    <row r="24914" spans="68:73">
      <c r="BP24914" s="8"/>
      <c r="BQ24914" s="8"/>
      <c r="BR24914" s="8"/>
      <c r="BS24914" s="8"/>
      <c r="BT24914" s="8"/>
      <c r="BU24914" s="8"/>
    </row>
    <row r="24915" spans="68:73">
      <c r="BP24915" s="10"/>
      <c r="BQ24915" s="10"/>
      <c r="BR24915" s="10"/>
      <c r="BS24915" s="10"/>
      <c r="BT24915" s="10"/>
      <c r="BU24915" s="10"/>
    </row>
    <row r="24916" spans="68:73">
      <c r="BP24916" s="8"/>
      <c r="BQ24916" s="8"/>
      <c r="BR24916" s="8"/>
      <c r="BS24916" s="8"/>
      <c r="BT24916" s="8"/>
      <c r="BU24916" s="8"/>
    </row>
    <row r="24917" spans="68:73">
      <c r="BP24917" s="10"/>
      <c r="BQ24917" s="10"/>
      <c r="BR24917" s="10"/>
      <c r="BS24917" s="10"/>
      <c r="BT24917" s="10"/>
      <c r="BU24917" s="10"/>
    </row>
    <row r="24918" spans="68:73">
      <c r="BP24918" s="8"/>
      <c r="BQ24918" s="8"/>
      <c r="BR24918" s="8"/>
      <c r="BS24918" s="8"/>
      <c r="BT24918" s="8"/>
      <c r="BU24918" s="8"/>
    </row>
    <row r="24919" spans="68:73">
      <c r="BP24919" s="10"/>
      <c r="BQ24919" s="10"/>
      <c r="BR24919" s="10"/>
      <c r="BS24919" s="10"/>
      <c r="BT24919" s="10"/>
      <c r="BU24919" s="10"/>
    </row>
    <row r="24920" spans="68:73">
      <c r="BP24920" s="8"/>
      <c r="BQ24920" s="8"/>
      <c r="BR24920" s="8"/>
      <c r="BS24920" s="8"/>
      <c r="BT24920" s="8"/>
      <c r="BU24920" s="8"/>
    </row>
    <row r="24921" spans="68:73">
      <c r="BP24921" s="10"/>
      <c r="BQ24921" s="10"/>
      <c r="BR24921" s="10"/>
      <c r="BS24921" s="10"/>
      <c r="BT24921" s="10"/>
      <c r="BU24921" s="10"/>
    </row>
    <row r="24922" spans="68:73">
      <c r="BP24922" s="8"/>
      <c r="BQ24922" s="8"/>
      <c r="BR24922" s="8"/>
      <c r="BS24922" s="8"/>
      <c r="BT24922" s="8"/>
      <c r="BU24922" s="8"/>
    </row>
    <row r="24923" spans="68:73">
      <c r="BP24923" s="10"/>
      <c r="BQ24923" s="10"/>
      <c r="BR24923" s="10"/>
      <c r="BS24923" s="10"/>
      <c r="BT24923" s="10"/>
      <c r="BU24923" s="10"/>
    </row>
    <row r="24924" spans="68:73">
      <c r="BP24924" s="8"/>
      <c r="BQ24924" s="8"/>
      <c r="BR24924" s="8"/>
      <c r="BS24924" s="8"/>
      <c r="BT24924" s="8"/>
      <c r="BU24924" s="8"/>
    </row>
    <row r="24925" spans="68:73">
      <c r="BP24925" s="10"/>
      <c r="BQ24925" s="10"/>
      <c r="BR24925" s="10"/>
      <c r="BS24925" s="10"/>
      <c r="BT24925" s="10"/>
      <c r="BU24925" s="10"/>
    </row>
    <row r="24926" spans="68:73">
      <c r="BP24926" s="8"/>
      <c r="BQ24926" s="8"/>
      <c r="BR24926" s="8"/>
      <c r="BS24926" s="8"/>
      <c r="BT24926" s="8"/>
      <c r="BU24926" s="8"/>
    </row>
    <row r="24927" spans="68:73">
      <c r="BP24927" s="10"/>
      <c r="BQ24927" s="10"/>
      <c r="BR24927" s="10"/>
      <c r="BS24927" s="10"/>
      <c r="BT24927" s="10"/>
      <c r="BU24927" s="10"/>
    </row>
    <row r="24928" spans="68:73">
      <c r="BP24928" s="8"/>
      <c r="BQ24928" s="8"/>
      <c r="BR24928" s="8"/>
      <c r="BS24928" s="8"/>
      <c r="BT24928" s="8"/>
      <c r="BU24928" s="8"/>
    </row>
    <row r="24929" spans="68:73">
      <c r="BP24929" s="10"/>
      <c r="BQ24929" s="10"/>
      <c r="BR24929" s="10"/>
      <c r="BS24929" s="10"/>
      <c r="BT24929" s="10"/>
      <c r="BU24929" s="10"/>
    </row>
    <row r="24930" spans="68:73">
      <c r="BP24930" s="8"/>
      <c r="BQ24930" s="8"/>
      <c r="BR24930" s="8"/>
      <c r="BS24930" s="8"/>
      <c r="BT24930" s="8"/>
      <c r="BU24930" s="8"/>
    </row>
    <row r="24931" spans="68:73">
      <c r="BP24931" s="10"/>
      <c r="BQ24931" s="10"/>
      <c r="BR24931" s="10"/>
      <c r="BS24931" s="10"/>
      <c r="BT24931" s="10"/>
      <c r="BU24931" s="10"/>
    </row>
    <row r="24932" spans="68:73">
      <c r="BP24932" s="8"/>
      <c r="BQ24932" s="8"/>
      <c r="BR24932" s="8"/>
      <c r="BS24932" s="8"/>
      <c r="BT24932" s="8"/>
      <c r="BU24932" s="8"/>
    </row>
    <row r="24933" spans="68:73">
      <c r="BP24933" s="10"/>
      <c r="BQ24933" s="10"/>
      <c r="BR24933" s="10"/>
      <c r="BS24933" s="10"/>
      <c r="BT24933" s="10"/>
      <c r="BU24933" s="10"/>
    </row>
    <row r="24934" spans="68:73">
      <c r="BP24934" s="8"/>
      <c r="BQ24934" s="8"/>
      <c r="BR24934" s="8"/>
      <c r="BS24934" s="8"/>
      <c r="BT24934" s="8"/>
      <c r="BU24934" s="8"/>
    </row>
    <row r="24935" spans="68:73">
      <c r="BP24935" s="10"/>
      <c r="BQ24935" s="10"/>
      <c r="BR24935" s="10"/>
      <c r="BS24935" s="10"/>
      <c r="BT24935" s="10"/>
      <c r="BU24935" s="10"/>
    </row>
    <row r="24936" spans="68:73">
      <c r="BP24936" s="8"/>
      <c r="BQ24936" s="8"/>
      <c r="BR24936" s="8"/>
      <c r="BS24936" s="8"/>
      <c r="BT24936" s="8"/>
      <c r="BU24936" s="8"/>
    </row>
    <row r="24937" spans="68:73">
      <c r="BP24937" s="10"/>
      <c r="BQ24937" s="10"/>
      <c r="BR24937" s="10"/>
      <c r="BS24937" s="10"/>
      <c r="BT24937" s="10"/>
      <c r="BU24937" s="10"/>
    </row>
    <row r="24938" spans="68:73">
      <c r="BP24938" s="8"/>
      <c r="BQ24938" s="8"/>
      <c r="BR24938" s="8"/>
      <c r="BS24938" s="8"/>
      <c r="BT24938" s="8"/>
      <c r="BU24938" s="8"/>
    </row>
    <row r="24939" spans="68:73">
      <c r="BP24939" s="10"/>
      <c r="BQ24939" s="10"/>
      <c r="BR24939" s="10"/>
      <c r="BS24939" s="10"/>
      <c r="BT24939" s="10"/>
      <c r="BU24939" s="10"/>
    </row>
    <row r="24940" spans="68:73">
      <c r="BP24940" s="8"/>
      <c r="BQ24940" s="8"/>
      <c r="BR24940" s="8"/>
      <c r="BS24940" s="8"/>
      <c r="BT24940" s="8"/>
      <c r="BU24940" s="8"/>
    </row>
    <row r="24941" spans="68:73">
      <c r="BP24941" s="10"/>
      <c r="BQ24941" s="10"/>
      <c r="BR24941" s="10"/>
      <c r="BS24941" s="10"/>
      <c r="BT24941" s="10"/>
      <c r="BU24941" s="10"/>
    </row>
    <row r="24942" spans="68:73">
      <c r="BP24942" s="8"/>
      <c r="BQ24942" s="8"/>
      <c r="BR24942" s="8"/>
      <c r="BS24942" s="8"/>
      <c r="BT24942" s="8"/>
      <c r="BU24942" s="8"/>
    </row>
    <row r="24943" spans="68:73">
      <c r="BP24943" s="10"/>
      <c r="BQ24943" s="10"/>
      <c r="BR24943" s="10"/>
      <c r="BS24943" s="10"/>
      <c r="BT24943" s="10"/>
      <c r="BU24943" s="10"/>
    </row>
    <row r="24944" spans="68:73">
      <c r="BP24944" s="8"/>
      <c r="BQ24944" s="8"/>
      <c r="BR24944" s="8"/>
      <c r="BS24944" s="8"/>
      <c r="BT24944" s="8"/>
      <c r="BU24944" s="8"/>
    </row>
    <row r="24945" spans="68:73">
      <c r="BP24945" s="10"/>
      <c r="BQ24945" s="10"/>
      <c r="BR24945" s="10"/>
      <c r="BS24945" s="10"/>
      <c r="BT24945" s="10"/>
      <c r="BU24945" s="10"/>
    </row>
    <row r="24946" spans="68:73">
      <c r="BP24946" s="8"/>
      <c r="BQ24946" s="8"/>
      <c r="BR24946" s="8"/>
      <c r="BS24946" s="8"/>
      <c r="BT24946" s="8"/>
      <c r="BU24946" s="8"/>
    </row>
    <row r="24947" spans="68:73">
      <c r="BP24947" s="10"/>
      <c r="BQ24947" s="10"/>
      <c r="BR24947" s="10"/>
      <c r="BS24947" s="10"/>
      <c r="BT24947" s="10"/>
      <c r="BU24947" s="10"/>
    </row>
    <row r="24948" spans="68:73">
      <c r="BP24948" s="8"/>
      <c r="BQ24948" s="8"/>
      <c r="BR24948" s="8"/>
      <c r="BS24948" s="8"/>
      <c r="BT24948" s="8"/>
      <c r="BU24948" s="8"/>
    </row>
    <row r="24949" spans="68:73">
      <c r="BP24949" s="10"/>
      <c r="BQ24949" s="10"/>
      <c r="BR24949" s="10"/>
      <c r="BS24949" s="10"/>
      <c r="BT24949" s="10"/>
      <c r="BU24949" s="10"/>
    </row>
    <row r="24950" spans="68:73">
      <c r="BP24950" s="8"/>
      <c r="BQ24950" s="8"/>
      <c r="BR24950" s="8"/>
      <c r="BS24950" s="8"/>
      <c r="BT24950" s="8"/>
      <c r="BU24950" s="8"/>
    </row>
    <row r="24951" spans="68:73">
      <c r="BP24951" s="10"/>
      <c r="BQ24951" s="10"/>
      <c r="BR24951" s="10"/>
      <c r="BS24951" s="10"/>
      <c r="BT24951" s="10"/>
      <c r="BU24951" s="10"/>
    </row>
    <row r="24952" spans="68:73">
      <c r="BP24952" s="8"/>
      <c r="BQ24952" s="8"/>
      <c r="BR24952" s="8"/>
      <c r="BS24952" s="8"/>
      <c r="BT24952" s="8"/>
      <c r="BU24952" s="8"/>
    </row>
    <row r="24953" spans="68:73">
      <c r="BP24953" s="10"/>
      <c r="BQ24953" s="10"/>
      <c r="BR24953" s="10"/>
      <c r="BS24953" s="10"/>
      <c r="BT24953" s="10"/>
      <c r="BU24953" s="10"/>
    </row>
    <row r="24954" spans="68:73">
      <c r="BP24954" s="8"/>
      <c r="BQ24954" s="8"/>
      <c r="BR24954" s="8"/>
      <c r="BS24954" s="8"/>
      <c r="BT24954" s="8"/>
      <c r="BU24954" s="8"/>
    </row>
    <row r="24955" spans="68:73">
      <c r="BP24955" s="10"/>
      <c r="BQ24955" s="10"/>
      <c r="BR24955" s="10"/>
      <c r="BS24955" s="10"/>
      <c r="BT24955" s="10"/>
      <c r="BU24955" s="10"/>
    </row>
    <row r="24956" spans="68:73">
      <c r="BP24956" s="8"/>
      <c r="BQ24956" s="8"/>
      <c r="BR24956" s="8"/>
      <c r="BS24956" s="8"/>
      <c r="BT24956" s="8"/>
      <c r="BU24956" s="8"/>
    </row>
    <row r="24957" spans="68:73">
      <c r="BP24957" s="10"/>
      <c r="BQ24957" s="10"/>
      <c r="BR24957" s="10"/>
      <c r="BS24957" s="10"/>
      <c r="BT24957" s="10"/>
      <c r="BU24957" s="10"/>
    </row>
    <row r="24958" spans="68:73">
      <c r="BP24958" s="8"/>
      <c r="BQ24958" s="8"/>
      <c r="BR24958" s="8"/>
      <c r="BS24958" s="8"/>
      <c r="BT24958" s="8"/>
      <c r="BU24958" s="8"/>
    </row>
    <row r="24959" spans="68:73">
      <c r="BP24959" s="10"/>
      <c r="BQ24959" s="10"/>
      <c r="BR24959" s="10"/>
      <c r="BS24959" s="10"/>
      <c r="BT24959" s="10"/>
      <c r="BU24959" s="10"/>
    </row>
    <row r="24960" spans="68:73">
      <c r="BP24960" s="8"/>
      <c r="BQ24960" s="8"/>
      <c r="BR24960" s="8"/>
      <c r="BS24960" s="8"/>
      <c r="BT24960" s="8"/>
      <c r="BU24960" s="8"/>
    </row>
    <row r="24961" spans="68:73">
      <c r="BP24961" s="10"/>
      <c r="BQ24961" s="10"/>
      <c r="BR24961" s="10"/>
      <c r="BS24961" s="10"/>
      <c r="BT24961" s="10"/>
      <c r="BU24961" s="10"/>
    </row>
    <row r="24962" spans="68:73">
      <c r="BP24962" s="8"/>
      <c r="BQ24962" s="8"/>
      <c r="BR24962" s="8"/>
      <c r="BS24962" s="8"/>
      <c r="BT24962" s="8"/>
      <c r="BU24962" s="8"/>
    </row>
    <row r="24963" spans="68:73">
      <c r="BP24963" s="10"/>
      <c r="BQ24963" s="10"/>
      <c r="BR24963" s="10"/>
      <c r="BS24963" s="10"/>
      <c r="BT24963" s="10"/>
      <c r="BU24963" s="10"/>
    </row>
    <row r="24964" spans="68:73">
      <c r="BP24964" s="8"/>
      <c r="BQ24964" s="8"/>
      <c r="BR24964" s="8"/>
      <c r="BS24964" s="8"/>
      <c r="BT24964" s="8"/>
      <c r="BU24964" s="8"/>
    </row>
    <row r="24965" spans="68:73">
      <c r="BP24965" s="10"/>
      <c r="BQ24965" s="10"/>
      <c r="BR24965" s="10"/>
      <c r="BS24965" s="10"/>
      <c r="BT24965" s="10"/>
      <c r="BU24965" s="10"/>
    </row>
    <row r="24966" spans="68:73">
      <c r="BP24966" s="8"/>
      <c r="BQ24966" s="8"/>
      <c r="BR24966" s="8"/>
      <c r="BS24966" s="8"/>
      <c r="BT24966" s="8"/>
      <c r="BU24966" s="8"/>
    </row>
    <row r="24967" spans="68:73">
      <c r="BP24967" s="10"/>
      <c r="BQ24967" s="10"/>
      <c r="BR24967" s="10"/>
      <c r="BS24967" s="10"/>
      <c r="BT24967" s="10"/>
      <c r="BU24967" s="10"/>
    </row>
    <row r="24968" spans="68:73">
      <c r="BP24968" s="8"/>
      <c r="BQ24968" s="8"/>
      <c r="BR24968" s="8"/>
      <c r="BS24968" s="8"/>
      <c r="BT24968" s="8"/>
      <c r="BU24968" s="8"/>
    </row>
    <row r="24969" spans="68:73">
      <c r="BP24969" s="10"/>
      <c r="BQ24969" s="10"/>
      <c r="BR24969" s="10"/>
      <c r="BS24969" s="10"/>
      <c r="BT24969" s="10"/>
      <c r="BU24969" s="10"/>
    </row>
    <row r="24970" spans="68:73">
      <c r="BP24970" s="8"/>
      <c r="BQ24970" s="8"/>
      <c r="BR24970" s="8"/>
      <c r="BS24970" s="8"/>
      <c r="BT24970" s="8"/>
      <c r="BU24970" s="8"/>
    </row>
    <row r="24971" spans="68:73">
      <c r="BP24971" s="10"/>
      <c r="BQ24971" s="10"/>
      <c r="BR24971" s="10"/>
      <c r="BS24971" s="10"/>
      <c r="BT24971" s="10"/>
      <c r="BU24971" s="10"/>
    </row>
    <row r="24972" spans="68:73">
      <c r="BP24972" s="8"/>
      <c r="BQ24972" s="8"/>
      <c r="BR24972" s="8"/>
      <c r="BS24972" s="8"/>
      <c r="BT24972" s="8"/>
      <c r="BU24972" s="8"/>
    </row>
    <row r="24973" spans="68:73">
      <c r="BP24973" s="10"/>
      <c r="BQ24973" s="10"/>
      <c r="BR24973" s="10"/>
      <c r="BS24973" s="10"/>
      <c r="BT24973" s="10"/>
      <c r="BU24973" s="10"/>
    </row>
    <row r="24974" spans="68:73">
      <c r="BP24974" s="8"/>
      <c r="BQ24974" s="8"/>
      <c r="BR24974" s="8"/>
      <c r="BS24974" s="8"/>
      <c r="BT24974" s="8"/>
      <c r="BU24974" s="8"/>
    </row>
    <row r="24975" spans="68:73">
      <c r="BP24975" s="10"/>
      <c r="BQ24975" s="10"/>
      <c r="BR24975" s="10"/>
      <c r="BS24975" s="10"/>
      <c r="BT24975" s="10"/>
      <c r="BU24975" s="10"/>
    </row>
    <row r="24976" spans="68:73">
      <c r="BP24976" s="8"/>
      <c r="BQ24976" s="8"/>
      <c r="BR24976" s="8"/>
      <c r="BS24976" s="8"/>
      <c r="BT24976" s="8"/>
      <c r="BU24976" s="8"/>
    </row>
    <row r="24977" spans="68:73">
      <c r="BP24977" s="10"/>
      <c r="BQ24977" s="10"/>
      <c r="BR24977" s="10"/>
      <c r="BS24977" s="10"/>
      <c r="BT24977" s="10"/>
      <c r="BU24977" s="10"/>
    </row>
    <row r="24978" spans="68:73">
      <c r="BP24978" s="8"/>
      <c r="BQ24978" s="8"/>
      <c r="BR24978" s="8"/>
      <c r="BS24978" s="8"/>
      <c r="BT24978" s="8"/>
      <c r="BU24978" s="8"/>
    </row>
    <row r="24979" spans="68:73">
      <c r="BP24979" s="10"/>
      <c r="BQ24979" s="10"/>
      <c r="BR24979" s="10"/>
      <c r="BS24979" s="10"/>
      <c r="BT24979" s="10"/>
      <c r="BU24979" s="10"/>
    </row>
    <row r="24980" spans="68:73">
      <c r="BP24980" s="8"/>
      <c r="BQ24980" s="8"/>
      <c r="BR24980" s="8"/>
      <c r="BS24980" s="8"/>
      <c r="BT24980" s="8"/>
      <c r="BU24980" s="8"/>
    </row>
    <row r="24981" spans="68:73">
      <c r="BP24981" s="10"/>
      <c r="BQ24981" s="10"/>
      <c r="BR24981" s="10"/>
      <c r="BS24981" s="10"/>
      <c r="BT24981" s="10"/>
      <c r="BU24981" s="10"/>
    </row>
    <row r="24982" spans="68:73">
      <c r="BP24982" s="8"/>
      <c r="BQ24982" s="8"/>
      <c r="BR24982" s="8"/>
      <c r="BS24982" s="8"/>
      <c r="BT24982" s="8"/>
      <c r="BU24982" s="8"/>
    </row>
    <row r="24983" spans="68:73">
      <c r="BP24983" s="10"/>
      <c r="BQ24983" s="10"/>
      <c r="BR24983" s="10"/>
      <c r="BS24983" s="10"/>
      <c r="BT24983" s="10"/>
      <c r="BU24983" s="10"/>
    </row>
    <row r="24984" spans="68:73">
      <c r="BP24984" s="8"/>
      <c r="BQ24984" s="8"/>
      <c r="BR24984" s="8"/>
      <c r="BS24984" s="8"/>
      <c r="BT24984" s="8"/>
      <c r="BU24984" s="8"/>
    </row>
    <row r="24985" spans="68:73">
      <c r="BP24985" s="10"/>
      <c r="BQ24985" s="10"/>
      <c r="BR24985" s="10"/>
      <c r="BS24985" s="10"/>
      <c r="BT24985" s="10"/>
      <c r="BU24985" s="10"/>
    </row>
    <row r="24986" spans="68:73">
      <c r="BP24986" s="8"/>
      <c r="BQ24986" s="8"/>
      <c r="BR24986" s="8"/>
      <c r="BS24986" s="8"/>
      <c r="BT24986" s="8"/>
      <c r="BU24986" s="8"/>
    </row>
    <row r="24987" spans="68:73">
      <c r="BP24987" s="10"/>
      <c r="BQ24987" s="10"/>
      <c r="BR24987" s="10"/>
      <c r="BS24987" s="10"/>
      <c r="BT24987" s="10"/>
      <c r="BU24987" s="10"/>
    </row>
    <row r="24988" spans="68:73">
      <c r="BP24988" s="8"/>
      <c r="BQ24988" s="8"/>
      <c r="BR24988" s="8"/>
      <c r="BS24988" s="8"/>
      <c r="BT24988" s="8"/>
      <c r="BU24988" s="8"/>
    </row>
    <row r="24989" spans="68:73">
      <c r="BP24989" s="10"/>
      <c r="BQ24989" s="10"/>
      <c r="BR24989" s="10"/>
      <c r="BS24989" s="10"/>
      <c r="BT24989" s="10"/>
      <c r="BU24989" s="10"/>
    </row>
    <row r="24990" spans="68:73">
      <c r="BP24990" s="8"/>
      <c r="BQ24990" s="8"/>
      <c r="BR24990" s="8"/>
      <c r="BS24990" s="8"/>
      <c r="BT24990" s="8"/>
      <c r="BU24990" s="8"/>
    </row>
    <row r="24991" spans="68:73">
      <c r="BP24991" s="10"/>
      <c r="BQ24991" s="10"/>
      <c r="BR24991" s="10"/>
      <c r="BS24991" s="10"/>
      <c r="BT24991" s="10"/>
      <c r="BU24991" s="10"/>
    </row>
    <row r="24992" spans="68:73">
      <c r="BP24992" s="8"/>
      <c r="BQ24992" s="8"/>
      <c r="BR24992" s="8"/>
      <c r="BS24992" s="8"/>
      <c r="BT24992" s="8"/>
      <c r="BU24992" s="8"/>
    </row>
    <row r="24993" spans="68:73">
      <c r="BP24993" s="10"/>
      <c r="BQ24993" s="10"/>
      <c r="BR24993" s="10"/>
      <c r="BS24993" s="10"/>
      <c r="BT24993" s="10"/>
      <c r="BU24993" s="10"/>
    </row>
    <row r="24994" spans="68:73">
      <c r="BP24994" s="8"/>
      <c r="BQ24994" s="8"/>
      <c r="BR24994" s="8"/>
      <c r="BS24994" s="8"/>
      <c r="BT24994" s="8"/>
      <c r="BU24994" s="8"/>
    </row>
    <row r="24995" spans="68:73">
      <c r="BP24995" s="10"/>
      <c r="BQ24995" s="10"/>
      <c r="BR24995" s="10"/>
      <c r="BS24995" s="10"/>
      <c r="BT24995" s="10"/>
      <c r="BU24995" s="10"/>
    </row>
    <row r="24996" spans="68:73">
      <c r="BP24996" s="8"/>
      <c r="BQ24996" s="8"/>
      <c r="BR24996" s="8"/>
      <c r="BS24996" s="8"/>
      <c r="BT24996" s="8"/>
      <c r="BU24996" s="8"/>
    </row>
    <row r="24997" spans="68:73">
      <c r="BP24997" s="10"/>
      <c r="BQ24997" s="10"/>
      <c r="BR24997" s="10"/>
      <c r="BS24997" s="10"/>
      <c r="BT24997" s="10"/>
      <c r="BU24997" s="10"/>
    </row>
    <row r="24998" spans="68:73">
      <c r="BP24998" s="8"/>
      <c r="BQ24998" s="8"/>
      <c r="BR24998" s="8"/>
      <c r="BS24998" s="8"/>
      <c r="BT24998" s="8"/>
      <c r="BU24998" s="8"/>
    </row>
    <row r="24999" spans="68:73">
      <c r="BP24999" s="10"/>
      <c r="BQ24999" s="10"/>
      <c r="BR24999" s="10"/>
      <c r="BS24999" s="10"/>
      <c r="BT24999" s="10"/>
      <c r="BU24999" s="10"/>
    </row>
    <row r="25000" spans="68:73">
      <c r="BP25000" s="8"/>
      <c r="BQ25000" s="8"/>
      <c r="BR25000" s="8"/>
      <c r="BS25000" s="8"/>
      <c r="BT25000" s="8"/>
      <c r="BU25000" s="8"/>
    </row>
    <row r="25001" spans="68:73">
      <c r="BP25001" s="10"/>
      <c r="BQ25001" s="10"/>
      <c r="BR25001" s="10"/>
      <c r="BS25001" s="10"/>
      <c r="BT25001" s="10"/>
      <c r="BU25001" s="10"/>
    </row>
    <row r="25002" spans="68:73">
      <c r="BP25002" s="8"/>
      <c r="BQ25002" s="8"/>
      <c r="BR25002" s="8"/>
      <c r="BS25002" s="8"/>
      <c r="BT25002" s="8"/>
      <c r="BU25002" s="8"/>
    </row>
    <row r="25003" spans="68:73">
      <c r="BP25003" s="10"/>
      <c r="BQ25003" s="10"/>
      <c r="BR25003" s="10"/>
      <c r="BS25003" s="10"/>
      <c r="BT25003" s="10"/>
      <c r="BU25003" s="10"/>
    </row>
    <row r="25004" spans="68:73">
      <c r="BP25004" s="8"/>
      <c r="BQ25004" s="8"/>
      <c r="BR25004" s="8"/>
      <c r="BS25004" s="8"/>
      <c r="BT25004" s="8"/>
      <c r="BU25004" s="8"/>
    </row>
    <row r="25005" spans="68:73">
      <c r="BP25005" s="10"/>
      <c r="BQ25005" s="10"/>
      <c r="BR25005" s="10"/>
      <c r="BS25005" s="10"/>
      <c r="BT25005" s="10"/>
      <c r="BU25005" s="10"/>
    </row>
    <row r="25006" spans="68:73">
      <c r="BP25006" s="8"/>
      <c r="BQ25006" s="8"/>
      <c r="BR25006" s="8"/>
      <c r="BS25006" s="8"/>
      <c r="BT25006" s="8"/>
      <c r="BU25006" s="8"/>
    </row>
    <row r="25007" spans="68:73">
      <c r="BP25007" s="10"/>
      <c r="BQ25007" s="10"/>
      <c r="BR25007" s="10"/>
      <c r="BS25007" s="10"/>
      <c r="BT25007" s="10"/>
      <c r="BU25007" s="10"/>
    </row>
    <row r="25008" spans="68:73">
      <c r="BP25008" s="8"/>
      <c r="BQ25008" s="8"/>
      <c r="BR25008" s="8"/>
      <c r="BS25008" s="8"/>
      <c r="BT25008" s="8"/>
      <c r="BU25008" s="8"/>
    </row>
    <row r="25009" spans="68:73">
      <c r="BP25009" s="10"/>
      <c r="BQ25009" s="10"/>
      <c r="BR25009" s="10"/>
      <c r="BS25009" s="10"/>
      <c r="BT25009" s="10"/>
      <c r="BU25009" s="10"/>
    </row>
    <row r="25010" spans="68:73">
      <c r="BP25010" s="8"/>
      <c r="BQ25010" s="8"/>
      <c r="BR25010" s="8"/>
      <c r="BS25010" s="8"/>
      <c r="BT25010" s="8"/>
      <c r="BU25010" s="8"/>
    </row>
    <row r="25011" spans="68:73">
      <c r="BP25011" s="10"/>
      <c r="BQ25011" s="10"/>
      <c r="BR25011" s="10"/>
      <c r="BS25011" s="10"/>
      <c r="BT25011" s="10"/>
      <c r="BU25011" s="10"/>
    </row>
    <row r="25012" spans="68:73">
      <c r="BP25012" s="8"/>
      <c r="BQ25012" s="8"/>
      <c r="BR25012" s="8"/>
      <c r="BS25012" s="8"/>
      <c r="BT25012" s="8"/>
      <c r="BU25012" s="8"/>
    </row>
    <row r="25013" spans="68:73">
      <c r="BP25013" s="10"/>
      <c r="BQ25013" s="10"/>
      <c r="BR25013" s="10"/>
      <c r="BS25013" s="10"/>
      <c r="BT25013" s="10"/>
      <c r="BU25013" s="10"/>
    </row>
    <row r="25014" spans="68:73">
      <c r="BP25014" s="8"/>
      <c r="BQ25014" s="8"/>
      <c r="BR25014" s="8"/>
      <c r="BS25014" s="8"/>
      <c r="BT25014" s="8"/>
      <c r="BU25014" s="8"/>
    </row>
    <row r="25015" spans="68:73">
      <c r="BP25015" s="10"/>
      <c r="BQ25015" s="10"/>
      <c r="BR25015" s="10"/>
      <c r="BS25015" s="10"/>
      <c r="BT25015" s="10"/>
      <c r="BU25015" s="10"/>
    </row>
    <row r="25016" spans="68:73">
      <c r="BP25016" s="8"/>
      <c r="BQ25016" s="8"/>
      <c r="BR25016" s="8"/>
      <c r="BS25016" s="8"/>
      <c r="BT25016" s="8"/>
      <c r="BU25016" s="8"/>
    </row>
    <row r="25017" spans="68:73">
      <c r="BP25017" s="10"/>
      <c r="BQ25017" s="10"/>
      <c r="BR25017" s="10"/>
      <c r="BS25017" s="10"/>
      <c r="BT25017" s="10"/>
      <c r="BU25017" s="10"/>
    </row>
    <row r="25018" spans="68:73">
      <c r="BP25018" s="8"/>
      <c r="BQ25018" s="8"/>
      <c r="BR25018" s="8"/>
      <c r="BS25018" s="8"/>
      <c r="BT25018" s="8"/>
      <c r="BU25018" s="8"/>
    </row>
    <row r="25019" spans="68:73">
      <c r="BP25019" s="10"/>
      <c r="BQ25019" s="10"/>
      <c r="BR25019" s="10"/>
      <c r="BS25019" s="10"/>
      <c r="BT25019" s="10"/>
      <c r="BU25019" s="10"/>
    </row>
    <row r="25020" spans="68:73">
      <c r="BP25020" s="8"/>
      <c r="BQ25020" s="8"/>
      <c r="BR25020" s="8"/>
      <c r="BS25020" s="8"/>
      <c r="BT25020" s="8"/>
      <c r="BU25020" s="8"/>
    </row>
    <row r="25021" spans="68:73">
      <c r="BP25021" s="10"/>
      <c r="BQ25021" s="10"/>
      <c r="BR25021" s="10"/>
      <c r="BS25021" s="10"/>
      <c r="BT25021" s="10"/>
      <c r="BU25021" s="10"/>
    </row>
    <row r="25022" spans="68:73">
      <c r="BP25022" s="8"/>
      <c r="BQ25022" s="8"/>
      <c r="BR25022" s="8"/>
      <c r="BS25022" s="8"/>
      <c r="BT25022" s="8"/>
      <c r="BU25022" s="8"/>
    </row>
    <row r="25023" spans="68:73">
      <c r="BP25023" s="10"/>
      <c r="BQ25023" s="10"/>
      <c r="BR25023" s="10"/>
      <c r="BS25023" s="10"/>
      <c r="BT25023" s="10"/>
      <c r="BU25023" s="10"/>
    </row>
    <row r="25024" spans="68:73">
      <c r="BP25024" s="8"/>
      <c r="BQ25024" s="8"/>
      <c r="BR25024" s="8"/>
      <c r="BS25024" s="8"/>
      <c r="BT25024" s="8"/>
      <c r="BU25024" s="8"/>
    </row>
    <row r="25025" spans="68:73">
      <c r="BP25025" s="10"/>
      <c r="BQ25025" s="10"/>
      <c r="BR25025" s="10"/>
      <c r="BS25025" s="10"/>
      <c r="BT25025" s="10"/>
      <c r="BU25025" s="10"/>
    </row>
    <row r="25026" spans="68:73">
      <c r="BP25026" s="8"/>
      <c r="BQ25026" s="8"/>
      <c r="BR25026" s="8"/>
      <c r="BS25026" s="8"/>
      <c r="BT25026" s="8"/>
      <c r="BU25026" s="8"/>
    </row>
    <row r="25027" spans="68:73">
      <c r="BP25027" s="10"/>
      <c r="BQ25027" s="10"/>
      <c r="BR25027" s="10"/>
      <c r="BS25027" s="10"/>
      <c r="BT25027" s="10"/>
      <c r="BU25027" s="10"/>
    </row>
    <row r="25028" spans="68:73">
      <c r="BP25028" s="8"/>
      <c r="BQ25028" s="8"/>
      <c r="BR25028" s="8"/>
      <c r="BS25028" s="8"/>
      <c r="BT25028" s="8"/>
      <c r="BU25028" s="8"/>
    </row>
    <row r="25029" spans="68:73">
      <c r="BP25029" s="10"/>
      <c r="BQ25029" s="10"/>
      <c r="BR25029" s="10"/>
      <c r="BS25029" s="10"/>
      <c r="BT25029" s="10"/>
      <c r="BU25029" s="10"/>
    </row>
    <row r="25030" spans="68:73">
      <c r="BP25030" s="8"/>
      <c r="BQ25030" s="8"/>
      <c r="BR25030" s="8"/>
      <c r="BS25030" s="8"/>
      <c r="BT25030" s="8"/>
      <c r="BU25030" s="8"/>
    </row>
    <row r="25031" spans="68:73">
      <c r="BP25031" s="10"/>
      <c r="BQ25031" s="10"/>
      <c r="BR25031" s="10"/>
      <c r="BS25031" s="10"/>
      <c r="BT25031" s="10"/>
      <c r="BU25031" s="10"/>
    </row>
    <row r="25032" spans="68:73">
      <c r="BP25032" s="8"/>
      <c r="BQ25032" s="8"/>
      <c r="BR25032" s="8"/>
      <c r="BS25032" s="8"/>
      <c r="BT25032" s="8"/>
      <c r="BU25032" s="8"/>
    </row>
    <row r="25033" spans="68:73">
      <c r="BP25033" s="10"/>
      <c r="BQ25033" s="10"/>
      <c r="BR25033" s="10"/>
      <c r="BS25033" s="10"/>
      <c r="BT25033" s="10"/>
      <c r="BU25033" s="10"/>
    </row>
    <row r="25034" spans="68:73">
      <c r="BP25034" s="8"/>
      <c r="BQ25034" s="8"/>
      <c r="BR25034" s="8"/>
      <c r="BS25034" s="8"/>
      <c r="BT25034" s="8"/>
      <c r="BU25034" s="8"/>
    </row>
    <row r="25035" spans="68:73">
      <c r="BP25035" s="10"/>
      <c r="BQ25035" s="10"/>
      <c r="BR25035" s="10"/>
      <c r="BS25035" s="10"/>
      <c r="BT25035" s="10"/>
      <c r="BU25035" s="10"/>
    </row>
    <row r="25036" spans="68:73">
      <c r="BP25036" s="8"/>
      <c r="BQ25036" s="8"/>
      <c r="BR25036" s="8"/>
      <c r="BS25036" s="8"/>
      <c r="BT25036" s="8"/>
      <c r="BU25036" s="8"/>
    </row>
    <row r="25037" spans="68:73">
      <c r="BP25037" s="10"/>
      <c r="BQ25037" s="10"/>
      <c r="BR25037" s="10"/>
      <c r="BS25037" s="10"/>
      <c r="BT25037" s="10"/>
      <c r="BU25037" s="10"/>
    </row>
    <row r="25038" spans="68:73">
      <c r="BP25038" s="8"/>
      <c r="BQ25038" s="8"/>
      <c r="BR25038" s="8"/>
      <c r="BS25038" s="8"/>
      <c r="BT25038" s="8"/>
      <c r="BU25038" s="8"/>
    </row>
    <row r="25039" spans="68:73">
      <c r="BP25039" s="10"/>
      <c r="BQ25039" s="10"/>
      <c r="BR25039" s="10"/>
      <c r="BS25039" s="10"/>
      <c r="BT25039" s="10"/>
      <c r="BU25039" s="10"/>
    </row>
    <row r="25040" spans="68:73">
      <c r="BP25040" s="8"/>
      <c r="BQ25040" s="8"/>
      <c r="BR25040" s="8"/>
      <c r="BS25040" s="8"/>
      <c r="BT25040" s="8"/>
      <c r="BU25040" s="8"/>
    </row>
    <row r="25041" spans="68:73">
      <c r="BP25041" s="10"/>
      <c r="BQ25041" s="10"/>
      <c r="BR25041" s="10"/>
      <c r="BS25041" s="10"/>
      <c r="BT25041" s="10"/>
      <c r="BU25041" s="10"/>
    </row>
    <row r="25042" spans="68:73">
      <c r="BP25042" s="8"/>
      <c r="BQ25042" s="8"/>
      <c r="BR25042" s="8"/>
      <c r="BS25042" s="8"/>
      <c r="BT25042" s="8"/>
      <c r="BU25042" s="8"/>
    </row>
    <row r="25043" spans="68:73">
      <c r="BP25043" s="10"/>
      <c r="BQ25043" s="10"/>
      <c r="BR25043" s="10"/>
      <c r="BS25043" s="10"/>
      <c r="BT25043" s="10"/>
      <c r="BU25043" s="10"/>
    </row>
    <row r="25044" spans="68:73">
      <c r="BP25044" s="8"/>
      <c r="BQ25044" s="8"/>
      <c r="BR25044" s="8"/>
      <c r="BS25044" s="8"/>
      <c r="BT25044" s="8"/>
      <c r="BU25044" s="8"/>
    </row>
    <row r="25045" spans="68:73">
      <c r="BP25045" s="10"/>
      <c r="BQ25045" s="10"/>
      <c r="BR25045" s="10"/>
      <c r="BS25045" s="10"/>
      <c r="BT25045" s="10"/>
      <c r="BU25045" s="10"/>
    </row>
    <row r="25046" spans="68:73">
      <c r="BP25046" s="8"/>
      <c r="BQ25046" s="8"/>
      <c r="BR25046" s="8"/>
      <c r="BS25046" s="8"/>
      <c r="BT25046" s="8"/>
      <c r="BU25046" s="8"/>
    </row>
    <row r="25047" spans="68:73">
      <c r="BP25047" s="10"/>
      <c r="BQ25047" s="10"/>
      <c r="BR25047" s="10"/>
      <c r="BS25047" s="10"/>
      <c r="BT25047" s="10"/>
      <c r="BU25047" s="10"/>
    </row>
    <row r="25048" spans="68:73">
      <c r="BP25048" s="8"/>
      <c r="BQ25048" s="8"/>
      <c r="BR25048" s="8"/>
      <c r="BS25048" s="8"/>
      <c r="BT25048" s="8"/>
      <c r="BU25048" s="8"/>
    </row>
    <row r="25049" spans="68:73">
      <c r="BP25049" s="10"/>
      <c r="BQ25049" s="10"/>
      <c r="BR25049" s="10"/>
      <c r="BS25049" s="10"/>
      <c r="BT25049" s="10"/>
      <c r="BU25049" s="10"/>
    </row>
    <row r="25050" spans="68:73">
      <c r="BP25050" s="8"/>
      <c r="BQ25050" s="8"/>
      <c r="BR25050" s="8"/>
      <c r="BS25050" s="8"/>
      <c r="BT25050" s="8"/>
      <c r="BU25050" s="8"/>
    </row>
    <row r="25051" spans="68:73">
      <c r="BP25051" s="10"/>
      <c r="BQ25051" s="10"/>
      <c r="BR25051" s="10"/>
      <c r="BS25051" s="10"/>
      <c r="BT25051" s="10"/>
      <c r="BU25051" s="10"/>
    </row>
    <row r="25052" spans="68:73">
      <c r="BP25052" s="8"/>
      <c r="BQ25052" s="8"/>
      <c r="BR25052" s="8"/>
      <c r="BS25052" s="8"/>
      <c r="BT25052" s="8"/>
      <c r="BU25052" s="8"/>
    </row>
    <row r="25053" spans="68:73">
      <c r="BP25053" s="10"/>
      <c r="BQ25053" s="10"/>
      <c r="BR25053" s="10"/>
      <c r="BS25053" s="10"/>
      <c r="BT25053" s="10"/>
      <c r="BU25053" s="10"/>
    </row>
    <row r="25054" spans="68:73">
      <c r="BP25054" s="8"/>
      <c r="BQ25054" s="8"/>
      <c r="BR25054" s="8"/>
      <c r="BS25054" s="8"/>
      <c r="BT25054" s="8"/>
      <c r="BU25054" s="8"/>
    </row>
    <row r="25055" spans="68:73">
      <c r="BP25055" s="10"/>
      <c r="BQ25055" s="10"/>
      <c r="BR25055" s="10"/>
      <c r="BS25055" s="10"/>
      <c r="BT25055" s="10"/>
      <c r="BU25055" s="10"/>
    </row>
    <row r="25056" spans="68:73">
      <c r="BP25056" s="8"/>
      <c r="BQ25056" s="8"/>
      <c r="BR25056" s="8"/>
      <c r="BS25056" s="8"/>
      <c r="BT25056" s="8"/>
      <c r="BU25056" s="8"/>
    </row>
    <row r="25057" spans="68:73">
      <c r="BP25057" s="10"/>
      <c r="BQ25057" s="10"/>
      <c r="BR25057" s="10"/>
      <c r="BS25057" s="10"/>
      <c r="BT25057" s="10"/>
      <c r="BU25057" s="10"/>
    </row>
    <row r="25058" spans="68:73">
      <c r="BP25058" s="8"/>
      <c r="BQ25058" s="8"/>
      <c r="BR25058" s="8"/>
      <c r="BS25058" s="8"/>
      <c r="BT25058" s="8"/>
      <c r="BU25058" s="8"/>
    </row>
    <row r="25059" spans="68:73">
      <c r="BP25059" s="10"/>
      <c r="BQ25059" s="10"/>
      <c r="BR25059" s="10"/>
      <c r="BS25059" s="10"/>
      <c r="BT25059" s="10"/>
      <c r="BU25059" s="10"/>
    </row>
    <row r="25060" spans="68:73">
      <c r="BP25060" s="8"/>
      <c r="BQ25060" s="8"/>
      <c r="BR25060" s="8"/>
      <c r="BS25060" s="8"/>
      <c r="BT25060" s="8"/>
      <c r="BU25060" s="8"/>
    </row>
    <row r="25061" spans="68:73">
      <c r="BP25061" s="10"/>
      <c r="BQ25061" s="10"/>
      <c r="BR25061" s="10"/>
      <c r="BS25061" s="10"/>
      <c r="BT25061" s="10"/>
      <c r="BU25061" s="10"/>
    </row>
    <row r="25062" spans="68:73">
      <c r="BP25062" s="8"/>
      <c r="BQ25062" s="8"/>
      <c r="BR25062" s="8"/>
      <c r="BS25062" s="8"/>
      <c r="BT25062" s="8"/>
      <c r="BU25062" s="8"/>
    </row>
    <row r="25063" spans="68:73">
      <c r="BP25063" s="10"/>
      <c r="BQ25063" s="10"/>
      <c r="BR25063" s="10"/>
      <c r="BS25063" s="10"/>
      <c r="BT25063" s="10"/>
      <c r="BU25063" s="10"/>
    </row>
    <row r="25064" spans="68:73">
      <c r="BP25064" s="8"/>
      <c r="BQ25064" s="8"/>
      <c r="BR25064" s="8"/>
      <c r="BS25064" s="8"/>
      <c r="BT25064" s="8"/>
      <c r="BU25064" s="8"/>
    </row>
    <row r="25065" spans="68:73">
      <c r="BP25065" s="10"/>
      <c r="BQ25065" s="10"/>
      <c r="BR25065" s="10"/>
      <c r="BS25065" s="10"/>
      <c r="BT25065" s="10"/>
      <c r="BU25065" s="10"/>
    </row>
    <row r="25066" spans="68:73">
      <c r="BP25066" s="8"/>
      <c r="BQ25066" s="8"/>
      <c r="BR25066" s="8"/>
      <c r="BS25066" s="8"/>
      <c r="BT25066" s="8"/>
      <c r="BU25066" s="8"/>
    </row>
    <row r="25067" spans="68:73">
      <c r="BP25067" s="10"/>
      <c r="BQ25067" s="10"/>
      <c r="BR25067" s="10"/>
      <c r="BS25067" s="10"/>
      <c r="BT25067" s="10"/>
      <c r="BU25067" s="10"/>
    </row>
    <row r="25068" spans="68:73">
      <c r="BP25068" s="8"/>
      <c r="BQ25068" s="8"/>
      <c r="BR25068" s="8"/>
      <c r="BS25068" s="8"/>
      <c r="BT25068" s="8"/>
      <c r="BU25068" s="8"/>
    </row>
    <row r="25069" spans="68:73">
      <c r="BP25069" s="10"/>
      <c r="BQ25069" s="10"/>
      <c r="BR25069" s="10"/>
      <c r="BS25069" s="10"/>
      <c r="BT25069" s="10"/>
      <c r="BU25069" s="10"/>
    </row>
    <row r="25070" spans="68:73">
      <c r="BP25070" s="8"/>
      <c r="BQ25070" s="8"/>
      <c r="BR25070" s="8"/>
      <c r="BS25070" s="8"/>
      <c r="BT25070" s="8"/>
      <c r="BU25070" s="8"/>
    </row>
    <row r="25071" spans="68:73">
      <c r="BP25071" s="10"/>
      <c r="BQ25071" s="10"/>
      <c r="BR25071" s="10"/>
      <c r="BS25071" s="10"/>
      <c r="BT25071" s="10"/>
      <c r="BU25071" s="10"/>
    </row>
    <row r="25072" spans="68:73">
      <c r="BP25072" s="8"/>
      <c r="BQ25072" s="8"/>
      <c r="BR25072" s="8"/>
      <c r="BS25072" s="8"/>
      <c r="BT25072" s="8"/>
      <c r="BU25072" s="8"/>
    </row>
    <row r="25073" spans="68:73">
      <c r="BP25073" s="10"/>
      <c r="BQ25073" s="10"/>
      <c r="BR25073" s="10"/>
      <c r="BS25073" s="10"/>
      <c r="BT25073" s="10"/>
      <c r="BU25073" s="10"/>
    </row>
    <row r="25074" spans="68:73">
      <c r="BP25074" s="8"/>
      <c r="BQ25074" s="8"/>
      <c r="BR25074" s="8"/>
      <c r="BS25074" s="8"/>
      <c r="BT25074" s="8"/>
      <c r="BU25074" s="8"/>
    </row>
    <row r="25075" spans="68:73">
      <c r="BP25075" s="10"/>
      <c r="BQ25075" s="10"/>
      <c r="BR25075" s="10"/>
      <c r="BS25075" s="10"/>
      <c r="BT25075" s="10"/>
      <c r="BU25075" s="10"/>
    </row>
    <row r="25076" spans="68:73">
      <c r="BP25076" s="8"/>
      <c r="BQ25076" s="8"/>
      <c r="BR25076" s="8"/>
      <c r="BS25076" s="8"/>
      <c r="BT25076" s="8"/>
      <c r="BU25076" s="8"/>
    </row>
    <row r="25077" spans="68:73">
      <c r="BP25077" s="10"/>
      <c r="BQ25077" s="10"/>
      <c r="BR25077" s="10"/>
      <c r="BS25077" s="10"/>
      <c r="BT25077" s="10"/>
      <c r="BU25077" s="10"/>
    </row>
    <row r="25078" spans="68:73">
      <c r="BP25078" s="8"/>
      <c r="BQ25078" s="8"/>
      <c r="BR25078" s="8"/>
      <c r="BS25078" s="8"/>
      <c r="BT25078" s="8"/>
      <c r="BU25078" s="8"/>
    </row>
    <row r="25079" spans="68:73">
      <c r="BP25079" s="10"/>
      <c r="BQ25079" s="10"/>
      <c r="BR25079" s="10"/>
      <c r="BS25079" s="10"/>
      <c r="BT25079" s="10"/>
      <c r="BU25079" s="10"/>
    </row>
    <row r="25080" spans="68:73">
      <c r="BP25080" s="8"/>
      <c r="BQ25080" s="8"/>
      <c r="BR25080" s="8"/>
      <c r="BS25080" s="8"/>
      <c r="BT25080" s="8"/>
      <c r="BU25080" s="8"/>
    </row>
    <row r="25081" spans="68:73">
      <c r="BP25081" s="10"/>
      <c r="BQ25081" s="10"/>
      <c r="BR25081" s="10"/>
      <c r="BS25081" s="10"/>
      <c r="BT25081" s="10"/>
      <c r="BU25081" s="10"/>
    </row>
    <row r="25082" spans="68:73">
      <c r="BP25082" s="8"/>
      <c r="BQ25082" s="8"/>
      <c r="BR25082" s="8"/>
      <c r="BS25082" s="8"/>
      <c r="BT25082" s="8"/>
      <c r="BU25082" s="8"/>
    </row>
    <row r="25083" spans="68:73">
      <c r="BP25083" s="10"/>
      <c r="BQ25083" s="10"/>
      <c r="BR25083" s="10"/>
      <c r="BS25083" s="10"/>
      <c r="BT25083" s="10"/>
      <c r="BU25083" s="10"/>
    </row>
    <row r="25084" spans="68:73">
      <c r="BP25084" s="8"/>
      <c r="BQ25084" s="8"/>
      <c r="BR25084" s="8"/>
      <c r="BS25084" s="8"/>
      <c r="BT25084" s="8"/>
      <c r="BU25084" s="8"/>
    </row>
    <row r="25085" spans="68:73">
      <c r="BP25085" s="10"/>
      <c r="BQ25085" s="10"/>
      <c r="BR25085" s="10"/>
      <c r="BS25085" s="10"/>
      <c r="BT25085" s="10"/>
      <c r="BU25085" s="10"/>
    </row>
    <row r="25086" spans="68:73">
      <c r="BP25086" s="8"/>
      <c r="BQ25086" s="8"/>
      <c r="BR25086" s="8"/>
      <c r="BS25086" s="8"/>
      <c r="BT25086" s="8"/>
      <c r="BU25086" s="8"/>
    </row>
    <row r="25087" spans="68:73">
      <c r="BP25087" s="10"/>
      <c r="BQ25087" s="10"/>
      <c r="BR25087" s="10"/>
      <c r="BS25087" s="10"/>
      <c r="BT25087" s="10"/>
      <c r="BU25087" s="10"/>
    </row>
    <row r="25088" spans="68:73">
      <c r="BP25088" s="8"/>
      <c r="BQ25088" s="8"/>
      <c r="BR25088" s="8"/>
      <c r="BS25088" s="8"/>
      <c r="BT25088" s="8"/>
      <c r="BU25088" s="8"/>
    </row>
    <row r="25089" spans="68:73">
      <c r="BP25089" s="10"/>
      <c r="BQ25089" s="10"/>
      <c r="BR25089" s="10"/>
      <c r="BS25089" s="10"/>
      <c r="BT25089" s="10"/>
      <c r="BU25089" s="10"/>
    </row>
    <row r="25090" spans="68:73">
      <c r="BP25090" s="8"/>
      <c r="BQ25090" s="8"/>
      <c r="BR25090" s="8"/>
      <c r="BS25090" s="8"/>
      <c r="BT25090" s="8"/>
      <c r="BU25090" s="8"/>
    </row>
    <row r="25091" spans="68:73">
      <c r="BP25091" s="10"/>
      <c r="BQ25091" s="10"/>
      <c r="BR25091" s="10"/>
      <c r="BS25091" s="10"/>
      <c r="BT25091" s="10"/>
      <c r="BU25091" s="10"/>
    </row>
    <row r="25092" spans="68:73">
      <c r="BP25092" s="8"/>
      <c r="BQ25092" s="8"/>
      <c r="BR25092" s="8"/>
      <c r="BS25092" s="8"/>
      <c r="BT25092" s="8"/>
      <c r="BU25092" s="8"/>
    </row>
    <row r="25093" spans="68:73">
      <c r="BP25093" s="10"/>
      <c r="BQ25093" s="10"/>
      <c r="BR25093" s="10"/>
      <c r="BS25093" s="10"/>
      <c r="BT25093" s="10"/>
      <c r="BU25093" s="10"/>
    </row>
    <row r="25094" spans="68:73">
      <c r="BP25094" s="8"/>
      <c r="BQ25094" s="8"/>
      <c r="BR25094" s="8"/>
      <c r="BS25094" s="8"/>
      <c r="BT25094" s="8"/>
      <c r="BU25094" s="8"/>
    </row>
    <row r="25095" spans="68:73">
      <c r="BP25095" s="10"/>
      <c r="BQ25095" s="10"/>
      <c r="BR25095" s="10"/>
      <c r="BS25095" s="10"/>
      <c r="BT25095" s="10"/>
      <c r="BU25095" s="10"/>
    </row>
    <row r="25096" spans="68:73">
      <c r="BP25096" s="8"/>
      <c r="BQ25096" s="8"/>
      <c r="BR25096" s="8"/>
      <c r="BS25096" s="8"/>
      <c r="BT25096" s="8"/>
      <c r="BU25096" s="8"/>
    </row>
    <row r="25097" spans="68:73">
      <c r="BP25097" s="10"/>
      <c r="BQ25097" s="10"/>
      <c r="BR25097" s="10"/>
      <c r="BS25097" s="10"/>
      <c r="BT25097" s="10"/>
      <c r="BU25097" s="10"/>
    </row>
    <row r="25098" spans="68:73">
      <c r="BP25098" s="8"/>
      <c r="BQ25098" s="8"/>
      <c r="BR25098" s="8"/>
      <c r="BS25098" s="8"/>
      <c r="BT25098" s="8"/>
      <c r="BU25098" s="8"/>
    </row>
    <row r="25099" spans="68:73">
      <c r="BP25099" s="10"/>
      <c r="BQ25099" s="10"/>
      <c r="BR25099" s="10"/>
      <c r="BS25099" s="10"/>
      <c r="BT25099" s="10"/>
      <c r="BU25099" s="10"/>
    </row>
    <row r="25100" spans="68:73">
      <c r="BP25100" s="8"/>
      <c r="BQ25100" s="8"/>
      <c r="BR25100" s="8"/>
      <c r="BS25100" s="8"/>
      <c r="BT25100" s="8"/>
      <c r="BU25100" s="8"/>
    </row>
    <row r="25101" spans="68:73">
      <c r="BP25101" s="10"/>
      <c r="BQ25101" s="10"/>
      <c r="BR25101" s="10"/>
      <c r="BS25101" s="10"/>
      <c r="BT25101" s="10"/>
      <c r="BU25101" s="10"/>
    </row>
    <row r="25102" spans="68:73">
      <c r="BP25102" s="8"/>
      <c r="BQ25102" s="8"/>
      <c r="BR25102" s="8"/>
      <c r="BS25102" s="8"/>
      <c r="BT25102" s="8"/>
      <c r="BU25102" s="8"/>
    </row>
    <row r="25103" spans="68:73">
      <c r="BP25103" s="10"/>
      <c r="BQ25103" s="10"/>
      <c r="BR25103" s="10"/>
      <c r="BS25103" s="10"/>
      <c r="BT25103" s="10"/>
      <c r="BU25103" s="10"/>
    </row>
    <row r="25104" spans="68:73">
      <c r="BP25104" s="8"/>
      <c r="BQ25104" s="8"/>
      <c r="BR25104" s="8"/>
      <c r="BS25104" s="8"/>
      <c r="BT25104" s="8"/>
      <c r="BU25104" s="8"/>
    </row>
    <row r="25105" spans="68:73">
      <c r="BP25105" s="10"/>
      <c r="BQ25105" s="10"/>
      <c r="BR25105" s="10"/>
      <c r="BS25105" s="10"/>
      <c r="BT25105" s="10"/>
      <c r="BU25105" s="10"/>
    </row>
    <row r="25106" spans="68:73">
      <c r="BP25106" s="8"/>
      <c r="BQ25106" s="8"/>
      <c r="BR25106" s="8"/>
      <c r="BS25106" s="8"/>
      <c r="BT25106" s="8"/>
      <c r="BU25106" s="8"/>
    </row>
    <row r="25107" spans="68:73">
      <c r="BP25107" s="10"/>
      <c r="BQ25107" s="10"/>
      <c r="BR25107" s="10"/>
      <c r="BS25107" s="10"/>
      <c r="BT25107" s="10"/>
      <c r="BU25107" s="10"/>
    </row>
    <row r="25108" spans="68:73">
      <c r="BP25108" s="8"/>
      <c r="BQ25108" s="8"/>
      <c r="BR25108" s="8"/>
      <c r="BS25108" s="8"/>
      <c r="BT25108" s="8"/>
      <c r="BU25108" s="8"/>
    </row>
    <row r="25109" spans="68:73">
      <c r="BP25109" s="10"/>
      <c r="BQ25109" s="10"/>
      <c r="BR25109" s="10"/>
      <c r="BS25109" s="10"/>
      <c r="BT25109" s="10"/>
      <c r="BU25109" s="10"/>
    </row>
    <row r="25110" spans="68:73">
      <c r="BP25110" s="8"/>
      <c r="BQ25110" s="8"/>
      <c r="BR25110" s="8"/>
      <c r="BS25110" s="8"/>
      <c r="BT25110" s="8"/>
      <c r="BU25110" s="8"/>
    </row>
    <row r="25111" spans="68:73">
      <c r="BP25111" s="10"/>
      <c r="BQ25111" s="10"/>
      <c r="BR25111" s="10"/>
      <c r="BS25111" s="10"/>
      <c r="BT25111" s="10"/>
      <c r="BU25111" s="10"/>
    </row>
    <row r="25112" spans="68:73">
      <c r="BP25112" s="8"/>
      <c r="BQ25112" s="8"/>
      <c r="BR25112" s="8"/>
      <c r="BS25112" s="8"/>
      <c r="BT25112" s="8"/>
      <c r="BU25112" s="8"/>
    </row>
    <row r="25113" spans="68:73">
      <c r="BP25113" s="10"/>
      <c r="BQ25113" s="10"/>
      <c r="BR25113" s="10"/>
      <c r="BS25113" s="10"/>
      <c r="BT25113" s="10"/>
      <c r="BU25113" s="10"/>
    </row>
    <row r="25114" spans="68:73">
      <c r="BP25114" s="8"/>
      <c r="BQ25114" s="8"/>
      <c r="BR25114" s="8"/>
      <c r="BS25114" s="8"/>
      <c r="BT25114" s="8"/>
      <c r="BU25114" s="8"/>
    </row>
    <row r="25115" spans="68:73">
      <c r="BP25115" s="10"/>
      <c r="BQ25115" s="10"/>
      <c r="BR25115" s="10"/>
      <c r="BS25115" s="10"/>
      <c r="BT25115" s="10"/>
      <c r="BU25115" s="10"/>
    </row>
    <row r="25116" spans="68:73">
      <c r="BP25116" s="8"/>
      <c r="BQ25116" s="8"/>
      <c r="BR25116" s="8"/>
      <c r="BS25116" s="8"/>
      <c r="BT25116" s="8"/>
      <c r="BU25116" s="8"/>
    </row>
    <row r="25117" spans="68:73">
      <c r="BP25117" s="10"/>
      <c r="BQ25117" s="10"/>
      <c r="BR25117" s="10"/>
      <c r="BS25117" s="10"/>
      <c r="BT25117" s="10"/>
      <c r="BU25117" s="10"/>
    </row>
    <row r="25118" spans="68:73">
      <c r="BP25118" s="8"/>
      <c r="BQ25118" s="8"/>
      <c r="BR25118" s="8"/>
      <c r="BS25118" s="8"/>
      <c r="BT25118" s="8"/>
      <c r="BU25118" s="8"/>
    </row>
    <row r="25119" spans="68:73">
      <c r="BP25119" s="10"/>
      <c r="BQ25119" s="10"/>
      <c r="BR25119" s="10"/>
      <c r="BS25119" s="10"/>
      <c r="BT25119" s="10"/>
      <c r="BU25119" s="10"/>
    </row>
    <row r="25120" spans="68:73">
      <c r="BP25120" s="8"/>
      <c r="BQ25120" s="8"/>
      <c r="BR25120" s="8"/>
      <c r="BS25120" s="8"/>
      <c r="BT25120" s="8"/>
      <c r="BU25120" s="8"/>
    </row>
    <row r="25121" spans="68:73">
      <c r="BP25121" s="10"/>
      <c r="BQ25121" s="10"/>
      <c r="BR25121" s="10"/>
      <c r="BS25121" s="10"/>
      <c r="BT25121" s="10"/>
      <c r="BU25121" s="10"/>
    </row>
    <row r="25122" spans="68:73">
      <c r="BP25122" s="8"/>
      <c r="BQ25122" s="8"/>
      <c r="BR25122" s="8"/>
      <c r="BS25122" s="8"/>
      <c r="BT25122" s="8"/>
      <c r="BU25122" s="8"/>
    </row>
    <row r="25123" spans="68:73">
      <c r="BP25123" s="10"/>
      <c r="BQ25123" s="10"/>
      <c r="BR25123" s="10"/>
      <c r="BS25123" s="10"/>
      <c r="BT25123" s="10"/>
      <c r="BU25123" s="10"/>
    </row>
    <row r="25124" spans="68:73">
      <c r="BP25124" s="8"/>
      <c r="BQ25124" s="8"/>
      <c r="BR25124" s="8"/>
      <c r="BS25124" s="8"/>
      <c r="BT25124" s="8"/>
      <c r="BU25124" s="8"/>
    </row>
    <row r="25125" spans="68:73">
      <c r="BP25125" s="10"/>
      <c r="BQ25125" s="10"/>
      <c r="BR25125" s="10"/>
      <c r="BS25125" s="10"/>
      <c r="BT25125" s="10"/>
      <c r="BU25125" s="10"/>
    </row>
    <row r="25126" spans="68:73">
      <c r="BP25126" s="8"/>
      <c r="BQ25126" s="8"/>
      <c r="BR25126" s="8"/>
      <c r="BS25126" s="8"/>
      <c r="BT25126" s="8"/>
      <c r="BU25126" s="8"/>
    </row>
    <row r="25127" spans="68:73">
      <c r="BP25127" s="10"/>
      <c r="BQ25127" s="10"/>
      <c r="BR25127" s="10"/>
      <c r="BS25127" s="10"/>
      <c r="BT25127" s="10"/>
      <c r="BU25127" s="10"/>
    </row>
    <row r="25128" spans="68:73">
      <c r="BP25128" s="8"/>
      <c r="BQ25128" s="8"/>
      <c r="BR25128" s="8"/>
      <c r="BS25128" s="8"/>
      <c r="BT25128" s="8"/>
      <c r="BU25128" s="8"/>
    </row>
    <row r="25129" spans="68:73">
      <c r="BP25129" s="10"/>
      <c r="BQ25129" s="10"/>
      <c r="BR25129" s="10"/>
      <c r="BS25129" s="10"/>
      <c r="BT25129" s="10"/>
      <c r="BU25129" s="10"/>
    </row>
    <row r="25130" spans="68:73">
      <c r="BP25130" s="8"/>
      <c r="BQ25130" s="8"/>
      <c r="BR25130" s="8"/>
      <c r="BS25130" s="8"/>
      <c r="BT25130" s="8"/>
      <c r="BU25130" s="8"/>
    </row>
    <row r="25131" spans="68:73">
      <c r="BP25131" s="10"/>
      <c r="BQ25131" s="10"/>
      <c r="BR25131" s="10"/>
      <c r="BS25131" s="10"/>
      <c r="BT25131" s="10"/>
      <c r="BU25131" s="10"/>
    </row>
    <row r="25132" spans="68:73">
      <c r="BP25132" s="8"/>
      <c r="BQ25132" s="8"/>
      <c r="BR25132" s="8"/>
      <c r="BS25132" s="8"/>
      <c r="BT25132" s="8"/>
      <c r="BU25132" s="8"/>
    </row>
    <row r="25133" spans="68:73">
      <c r="BP25133" s="10"/>
      <c r="BQ25133" s="10"/>
      <c r="BR25133" s="10"/>
      <c r="BS25133" s="10"/>
      <c r="BT25133" s="10"/>
      <c r="BU25133" s="10"/>
    </row>
    <row r="25134" spans="68:73">
      <c r="BP25134" s="8"/>
      <c r="BQ25134" s="8"/>
      <c r="BR25134" s="8"/>
      <c r="BS25134" s="8"/>
      <c r="BT25134" s="8"/>
      <c r="BU25134" s="8"/>
    </row>
    <row r="25135" spans="68:73">
      <c r="BP25135" s="10"/>
      <c r="BQ25135" s="10"/>
      <c r="BR25135" s="10"/>
      <c r="BS25135" s="10"/>
      <c r="BT25135" s="10"/>
      <c r="BU25135" s="10"/>
    </row>
    <row r="25136" spans="68:73">
      <c r="BP25136" s="8"/>
      <c r="BQ25136" s="8"/>
      <c r="BR25136" s="8"/>
      <c r="BS25136" s="8"/>
      <c r="BT25136" s="8"/>
      <c r="BU25136" s="8"/>
    </row>
    <row r="25137" spans="68:73">
      <c r="BP25137" s="10"/>
      <c r="BQ25137" s="10"/>
      <c r="BR25137" s="10"/>
      <c r="BS25137" s="10"/>
      <c r="BT25137" s="10"/>
      <c r="BU25137" s="10"/>
    </row>
    <row r="25138" spans="68:73">
      <c r="BP25138" s="8"/>
      <c r="BQ25138" s="8"/>
      <c r="BR25138" s="8"/>
      <c r="BS25138" s="8"/>
      <c r="BT25138" s="8"/>
      <c r="BU25138" s="8"/>
    </row>
    <row r="25139" spans="68:73">
      <c r="BP25139" s="10"/>
      <c r="BQ25139" s="10"/>
      <c r="BR25139" s="10"/>
      <c r="BS25139" s="10"/>
      <c r="BT25139" s="10"/>
      <c r="BU25139" s="10"/>
    </row>
    <row r="25140" spans="68:73">
      <c r="BP25140" s="8"/>
      <c r="BQ25140" s="8"/>
      <c r="BR25140" s="8"/>
      <c r="BS25140" s="8"/>
      <c r="BT25140" s="8"/>
      <c r="BU25140" s="8"/>
    </row>
    <row r="25141" spans="68:73">
      <c r="BP25141" s="10"/>
      <c r="BQ25141" s="10"/>
      <c r="BR25141" s="10"/>
      <c r="BS25141" s="10"/>
      <c r="BT25141" s="10"/>
      <c r="BU25141" s="10"/>
    </row>
    <row r="25142" spans="68:73">
      <c r="BP25142" s="8"/>
      <c r="BQ25142" s="8"/>
      <c r="BR25142" s="8"/>
      <c r="BS25142" s="8"/>
      <c r="BT25142" s="8"/>
      <c r="BU25142" s="8"/>
    </row>
    <row r="25143" spans="68:73">
      <c r="BP25143" s="10"/>
      <c r="BQ25143" s="10"/>
      <c r="BR25143" s="10"/>
      <c r="BS25143" s="10"/>
      <c r="BT25143" s="10"/>
      <c r="BU25143" s="10"/>
    </row>
    <row r="25144" spans="68:73">
      <c r="BP25144" s="8"/>
      <c r="BQ25144" s="8"/>
      <c r="BR25144" s="8"/>
      <c r="BS25144" s="8"/>
      <c r="BT25144" s="8"/>
      <c r="BU25144" s="8"/>
    </row>
    <row r="25145" spans="68:73">
      <c r="BP25145" s="10"/>
      <c r="BQ25145" s="10"/>
      <c r="BR25145" s="10"/>
      <c r="BS25145" s="10"/>
      <c r="BT25145" s="10"/>
      <c r="BU25145" s="10"/>
    </row>
    <row r="25146" spans="68:73">
      <c r="BP25146" s="8"/>
      <c r="BQ25146" s="8"/>
      <c r="BR25146" s="8"/>
      <c r="BS25146" s="8"/>
      <c r="BT25146" s="8"/>
      <c r="BU25146" s="8"/>
    </row>
    <row r="25147" spans="68:73">
      <c r="BP25147" s="10"/>
      <c r="BQ25147" s="10"/>
      <c r="BR25147" s="10"/>
      <c r="BS25147" s="10"/>
      <c r="BT25147" s="10"/>
      <c r="BU25147" s="10"/>
    </row>
    <row r="25148" spans="68:73">
      <c r="BP25148" s="8"/>
      <c r="BQ25148" s="8"/>
      <c r="BR25148" s="8"/>
      <c r="BS25148" s="8"/>
      <c r="BT25148" s="8"/>
      <c r="BU25148" s="8"/>
    </row>
    <row r="25149" spans="68:73">
      <c r="BP25149" s="10"/>
      <c r="BQ25149" s="10"/>
      <c r="BR25149" s="10"/>
      <c r="BS25149" s="10"/>
      <c r="BT25149" s="10"/>
      <c r="BU25149" s="10"/>
    </row>
    <row r="25150" spans="68:73">
      <c r="BP25150" s="8"/>
      <c r="BQ25150" s="8"/>
      <c r="BR25150" s="8"/>
      <c r="BS25150" s="8"/>
      <c r="BT25150" s="8"/>
      <c r="BU25150" s="8"/>
    </row>
    <row r="25151" spans="68:73">
      <c r="BP25151" s="10"/>
      <c r="BQ25151" s="10"/>
      <c r="BR25151" s="10"/>
      <c r="BS25151" s="10"/>
      <c r="BT25151" s="10"/>
      <c r="BU25151" s="10"/>
    </row>
    <row r="25152" spans="68:73">
      <c r="BP25152" s="8"/>
      <c r="BQ25152" s="8"/>
      <c r="BR25152" s="8"/>
      <c r="BS25152" s="8"/>
      <c r="BT25152" s="8"/>
      <c r="BU25152" s="8"/>
    </row>
    <row r="25153" spans="68:73">
      <c r="BP25153" s="10"/>
      <c r="BQ25153" s="10"/>
      <c r="BR25153" s="10"/>
      <c r="BS25153" s="10"/>
      <c r="BT25153" s="10"/>
      <c r="BU25153" s="10"/>
    </row>
    <row r="25154" spans="68:73">
      <c r="BP25154" s="8"/>
      <c r="BQ25154" s="8"/>
      <c r="BR25154" s="8"/>
      <c r="BS25154" s="8"/>
      <c r="BT25154" s="8"/>
      <c r="BU25154" s="8"/>
    </row>
    <row r="25155" spans="68:73">
      <c r="BP25155" s="10"/>
      <c r="BQ25155" s="10"/>
      <c r="BR25155" s="10"/>
      <c r="BS25155" s="10"/>
      <c r="BT25155" s="10"/>
      <c r="BU25155" s="10"/>
    </row>
    <row r="25156" spans="68:73">
      <c r="BP25156" s="8"/>
      <c r="BQ25156" s="8"/>
      <c r="BR25156" s="8"/>
      <c r="BS25156" s="8"/>
      <c r="BT25156" s="8"/>
      <c r="BU25156" s="8"/>
    </row>
    <row r="25157" spans="68:73">
      <c r="BP25157" s="10"/>
      <c r="BQ25157" s="10"/>
      <c r="BR25157" s="10"/>
      <c r="BS25157" s="10"/>
      <c r="BT25157" s="10"/>
      <c r="BU25157" s="10"/>
    </row>
    <row r="25158" spans="68:73">
      <c r="BP25158" s="8"/>
      <c r="BQ25158" s="8"/>
      <c r="BR25158" s="8"/>
      <c r="BS25158" s="8"/>
      <c r="BT25158" s="8"/>
      <c r="BU25158" s="8"/>
    </row>
    <row r="25159" spans="68:73">
      <c r="BP25159" s="10"/>
      <c r="BQ25159" s="10"/>
      <c r="BR25159" s="10"/>
      <c r="BS25159" s="10"/>
      <c r="BT25159" s="10"/>
      <c r="BU25159" s="10"/>
    </row>
    <row r="25160" spans="68:73">
      <c r="BP25160" s="8"/>
      <c r="BQ25160" s="8"/>
      <c r="BR25160" s="8"/>
      <c r="BS25160" s="8"/>
      <c r="BT25160" s="8"/>
      <c r="BU25160" s="8"/>
    </row>
    <row r="25161" spans="68:73">
      <c r="BP25161" s="10"/>
      <c r="BQ25161" s="10"/>
      <c r="BR25161" s="10"/>
      <c r="BS25161" s="10"/>
      <c r="BT25161" s="10"/>
      <c r="BU25161" s="10"/>
    </row>
    <row r="25162" spans="68:73">
      <c r="BP25162" s="8"/>
      <c r="BQ25162" s="8"/>
      <c r="BR25162" s="8"/>
      <c r="BS25162" s="8"/>
      <c r="BT25162" s="8"/>
      <c r="BU25162" s="8"/>
    </row>
    <row r="25163" spans="68:73">
      <c r="BP25163" s="10"/>
      <c r="BQ25163" s="10"/>
      <c r="BR25163" s="10"/>
      <c r="BS25163" s="10"/>
      <c r="BT25163" s="10"/>
      <c r="BU25163" s="10"/>
    </row>
    <row r="25164" spans="68:73">
      <c r="BP25164" s="8"/>
      <c r="BQ25164" s="8"/>
      <c r="BR25164" s="8"/>
      <c r="BS25164" s="8"/>
      <c r="BT25164" s="8"/>
      <c r="BU25164" s="8"/>
    </row>
    <row r="25165" spans="68:73">
      <c r="BP25165" s="10"/>
      <c r="BQ25165" s="10"/>
      <c r="BR25165" s="10"/>
      <c r="BS25165" s="10"/>
      <c r="BT25165" s="10"/>
      <c r="BU25165" s="10"/>
    </row>
    <row r="25166" spans="68:73">
      <c r="BP25166" s="8"/>
      <c r="BQ25166" s="8"/>
      <c r="BR25166" s="8"/>
      <c r="BS25166" s="8"/>
      <c r="BT25166" s="8"/>
      <c r="BU25166" s="8"/>
    </row>
    <row r="25167" spans="68:73">
      <c r="BP25167" s="10"/>
      <c r="BQ25167" s="10"/>
      <c r="BR25167" s="10"/>
      <c r="BS25167" s="10"/>
      <c r="BT25167" s="10"/>
      <c r="BU25167" s="10"/>
    </row>
    <row r="25168" spans="68:73">
      <c r="BP25168" s="8"/>
      <c r="BQ25168" s="8"/>
      <c r="BR25168" s="8"/>
      <c r="BS25168" s="8"/>
      <c r="BT25168" s="8"/>
      <c r="BU25168" s="8"/>
    </row>
    <row r="25169" spans="68:73">
      <c r="BP25169" s="10"/>
      <c r="BQ25169" s="10"/>
      <c r="BR25169" s="10"/>
      <c r="BS25169" s="10"/>
      <c r="BT25169" s="10"/>
      <c r="BU25169" s="10"/>
    </row>
    <row r="25170" spans="68:73">
      <c r="BP25170" s="8"/>
      <c r="BQ25170" s="8"/>
      <c r="BR25170" s="8"/>
      <c r="BS25170" s="8"/>
      <c r="BT25170" s="8"/>
      <c r="BU25170" s="8"/>
    </row>
    <row r="25171" spans="68:73">
      <c r="BP25171" s="10"/>
      <c r="BQ25171" s="10"/>
      <c r="BR25171" s="10"/>
      <c r="BS25171" s="10"/>
      <c r="BT25171" s="10"/>
      <c r="BU25171" s="10"/>
    </row>
    <row r="25172" spans="68:73">
      <c r="BP25172" s="8"/>
      <c r="BQ25172" s="8"/>
      <c r="BR25172" s="8"/>
      <c r="BS25172" s="8"/>
      <c r="BT25172" s="8"/>
      <c r="BU25172" s="8"/>
    </row>
    <row r="25173" spans="68:73">
      <c r="BP25173" s="10"/>
      <c r="BQ25173" s="10"/>
      <c r="BR25173" s="10"/>
      <c r="BS25173" s="10"/>
      <c r="BT25173" s="10"/>
      <c r="BU25173" s="10"/>
    </row>
    <row r="25174" spans="68:73">
      <c r="BP25174" s="8"/>
      <c r="BQ25174" s="8"/>
      <c r="BR25174" s="8"/>
      <c r="BS25174" s="8"/>
      <c r="BT25174" s="8"/>
      <c r="BU25174" s="8"/>
    </row>
    <row r="25175" spans="68:73">
      <c r="BP25175" s="10"/>
      <c r="BQ25175" s="10"/>
      <c r="BR25175" s="10"/>
      <c r="BS25175" s="10"/>
      <c r="BT25175" s="10"/>
      <c r="BU25175" s="10"/>
    </row>
    <row r="25176" spans="68:73">
      <c r="BP25176" s="8"/>
      <c r="BQ25176" s="8"/>
      <c r="BR25176" s="8"/>
      <c r="BS25176" s="8"/>
      <c r="BT25176" s="8"/>
      <c r="BU25176" s="8"/>
    </row>
    <row r="25177" spans="68:73">
      <c r="BP25177" s="10"/>
      <c r="BQ25177" s="10"/>
      <c r="BR25177" s="10"/>
      <c r="BS25177" s="10"/>
      <c r="BT25177" s="10"/>
      <c r="BU25177" s="10"/>
    </row>
    <row r="25178" spans="68:73">
      <c r="BP25178" s="8"/>
      <c r="BQ25178" s="8"/>
      <c r="BR25178" s="8"/>
      <c r="BS25178" s="8"/>
      <c r="BT25178" s="8"/>
      <c r="BU25178" s="8"/>
    </row>
    <row r="25179" spans="68:73">
      <c r="BP25179" s="10"/>
      <c r="BQ25179" s="10"/>
      <c r="BR25179" s="10"/>
      <c r="BS25179" s="10"/>
      <c r="BT25179" s="10"/>
      <c r="BU25179" s="10"/>
    </row>
    <row r="25180" spans="68:73">
      <c r="BP25180" s="8"/>
      <c r="BQ25180" s="8"/>
      <c r="BR25180" s="8"/>
      <c r="BS25180" s="8"/>
      <c r="BT25180" s="8"/>
      <c r="BU25180" s="8"/>
    </row>
    <row r="25181" spans="68:73">
      <c r="BP25181" s="10"/>
      <c r="BQ25181" s="10"/>
      <c r="BR25181" s="10"/>
      <c r="BS25181" s="10"/>
      <c r="BT25181" s="10"/>
      <c r="BU25181" s="10"/>
    </row>
    <row r="25182" spans="68:73">
      <c r="BP25182" s="8"/>
      <c r="BQ25182" s="8"/>
      <c r="BR25182" s="8"/>
      <c r="BS25182" s="8"/>
      <c r="BT25182" s="8"/>
      <c r="BU25182" s="8"/>
    </row>
    <row r="25183" spans="68:73">
      <c r="BP25183" s="10"/>
      <c r="BQ25183" s="10"/>
      <c r="BR25183" s="10"/>
      <c r="BS25183" s="10"/>
      <c r="BT25183" s="10"/>
      <c r="BU25183" s="10"/>
    </row>
    <row r="25184" spans="68:73">
      <c r="BP25184" s="8"/>
      <c r="BQ25184" s="8"/>
      <c r="BR25184" s="8"/>
      <c r="BS25184" s="8"/>
      <c r="BT25184" s="8"/>
      <c r="BU25184" s="8"/>
    </row>
    <row r="25185" spans="68:73">
      <c r="BP25185" s="10"/>
      <c r="BQ25185" s="10"/>
      <c r="BR25185" s="10"/>
      <c r="BS25185" s="10"/>
      <c r="BT25185" s="10"/>
      <c r="BU25185" s="10"/>
    </row>
    <row r="25186" spans="68:73">
      <c r="BP25186" s="8"/>
      <c r="BQ25186" s="8"/>
      <c r="BR25186" s="8"/>
      <c r="BS25186" s="8"/>
      <c r="BT25186" s="8"/>
      <c r="BU25186" s="8"/>
    </row>
    <row r="25187" spans="68:73">
      <c r="BP25187" s="10"/>
      <c r="BQ25187" s="10"/>
      <c r="BR25187" s="10"/>
      <c r="BS25187" s="10"/>
      <c r="BT25187" s="10"/>
      <c r="BU25187" s="10"/>
    </row>
    <row r="25188" spans="68:73">
      <c r="BP25188" s="8"/>
      <c r="BQ25188" s="8"/>
      <c r="BR25188" s="8"/>
      <c r="BS25188" s="8"/>
      <c r="BT25188" s="8"/>
      <c r="BU25188" s="8"/>
    </row>
    <row r="25189" spans="68:73">
      <c r="BP25189" s="10"/>
      <c r="BQ25189" s="10"/>
      <c r="BR25189" s="10"/>
      <c r="BS25189" s="10"/>
      <c r="BT25189" s="10"/>
      <c r="BU25189" s="10"/>
    </row>
    <row r="25190" spans="68:73">
      <c r="BP25190" s="8"/>
      <c r="BQ25190" s="8"/>
      <c r="BR25190" s="8"/>
      <c r="BS25190" s="8"/>
      <c r="BT25190" s="8"/>
      <c r="BU25190" s="8"/>
    </row>
    <row r="25191" spans="68:73">
      <c r="BP25191" s="10"/>
      <c r="BQ25191" s="10"/>
      <c r="BR25191" s="10"/>
      <c r="BS25191" s="10"/>
      <c r="BT25191" s="10"/>
      <c r="BU25191" s="10"/>
    </row>
    <row r="25192" spans="68:73">
      <c r="BP25192" s="8"/>
      <c r="BQ25192" s="8"/>
      <c r="BR25192" s="8"/>
      <c r="BS25192" s="8"/>
      <c r="BT25192" s="8"/>
      <c r="BU25192" s="8"/>
    </row>
    <row r="25193" spans="68:73">
      <c r="BP25193" s="10"/>
      <c r="BQ25193" s="10"/>
      <c r="BR25193" s="10"/>
      <c r="BS25193" s="10"/>
      <c r="BT25193" s="10"/>
      <c r="BU25193" s="10"/>
    </row>
    <row r="25194" spans="68:73">
      <c r="BP25194" s="8"/>
      <c r="BQ25194" s="8"/>
      <c r="BR25194" s="8"/>
      <c r="BS25194" s="8"/>
      <c r="BT25194" s="8"/>
      <c r="BU25194" s="8"/>
    </row>
    <row r="25195" spans="68:73">
      <c r="BP25195" s="10"/>
      <c r="BQ25195" s="10"/>
      <c r="BR25195" s="10"/>
      <c r="BS25195" s="10"/>
      <c r="BT25195" s="10"/>
      <c r="BU25195" s="10"/>
    </row>
    <row r="25196" spans="68:73">
      <c r="BP25196" s="8"/>
      <c r="BQ25196" s="8"/>
      <c r="BR25196" s="8"/>
      <c r="BS25196" s="8"/>
      <c r="BT25196" s="8"/>
      <c r="BU25196" s="8"/>
    </row>
    <row r="25197" spans="68:73">
      <c r="BP25197" s="10"/>
      <c r="BQ25197" s="10"/>
      <c r="BR25197" s="10"/>
      <c r="BS25197" s="10"/>
      <c r="BT25197" s="10"/>
      <c r="BU25197" s="10"/>
    </row>
    <row r="25198" spans="68:73">
      <c r="BP25198" s="8"/>
      <c r="BQ25198" s="8"/>
      <c r="BR25198" s="8"/>
      <c r="BS25198" s="8"/>
      <c r="BT25198" s="8"/>
      <c r="BU25198" s="8"/>
    </row>
    <row r="25199" spans="68:73">
      <c r="BP25199" s="10"/>
      <c r="BQ25199" s="10"/>
      <c r="BR25199" s="10"/>
      <c r="BS25199" s="10"/>
      <c r="BT25199" s="10"/>
      <c r="BU25199" s="10"/>
    </row>
    <row r="25200" spans="68:73">
      <c r="BP25200" s="8"/>
      <c r="BQ25200" s="8"/>
      <c r="BR25200" s="8"/>
      <c r="BS25200" s="8"/>
      <c r="BT25200" s="8"/>
      <c r="BU25200" s="8"/>
    </row>
    <row r="25201" spans="68:73">
      <c r="BP25201" s="10"/>
      <c r="BQ25201" s="10"/>
      <c r="BR25201" s="10"/>
      <c r="BS25201" s="10"/>
      <c r="BT25201" s="10"/>
      <c r="BU25201" s="10"/>
    </row>
    <row r="25202" spans="68:73">
      <c r="BP25202" s="8"/>
      <c r="BQ25202" s="8"/>
      <c r="BR25202" s="8"/>
      <c r="BS25202" s="8"/>
      <c r="BT25202" s="8"/>
      <c r="BU25202" s="8"/>
    </row>
    <row r="25203" spans="68:73">
      <c r="BP25203" s="10"/>
      <c r="BQ25203" s="10"/>
      <c r="BR25203" s="10"/>
      <c r="BS25203" s="10"/>
      <c r="BT25203" s="10"/>
      <c r="BU25203" s="10"/>
    </row>
    <row r="25204" spans="68:73">
      <c r="BP25204" s="8"/>
      <c r="BQ25204" s="8"/>
      <c r="BR25204" s="8"/>
      <c r="BS25204" s="8"/>
      <c r="BT25204" s="8"/>
      <c r="BU25204" s="8"/>
    </row>
    <row r="25205" spans="68:73">
      <c r="BP25205" s="10"/>
      <c r="BQ25205" s="10"/>
      <c r="BR25205" s="10"/>
      <c r="BS25205" s="10"/>
      <c r="BT25205" s="10"/>
      <c r="BU25205" s="10"/>
    </row>
    <row r="25206" spans="68:73">
      <c r="BP25206" s="8"/>
      <c r="BQ25206" s="8"/>
      <c r="BR25206" s="8"/>
      <c r="BS25206" s="8"/>
      <c r="BT25206" s="8"/>
      <c r="BU25206" s="8"/>
    </row>
    <row r="25207" spans="68:73">
      <c r="BP25207" s="10"/>
      <c r="BQ25207" s="10"/>
      <c r="BR25207" s="10"/>
      <c r="BS25207" s="10"/>
      <c r="BT25207" s="10"/>
      <c r="BU25207" s="10"/>
    </row>
    <row r="25208" spans="68:73">
      <c r="BP25208" s="8"/>
      <c r="BQ25208" s="8"/>
      <c r="BR25208" s="8"/>
      <c r="BS25208" s="8"/>
      <c r="BT25208" s="8"/>
      <c r="BU25208" s="8"/>
    </row>
    <row r="25209" spans="68:73">
      <c r="BP25209" s="10"/>
      <c r="BQ25209" s="10"/>
      <c r="BR25209" s="10"/>
      <c r="BS25209" s="10"/>
      <c r="BT25209" s="10"/>
      <c r="BU25209" s="10"/>
    </row>
    <row r="25210" spans="68:73">
      <c r="BP25210" s="8"/>
      <c r="BQ25210" s="8"/>
      <c r="BR25210" s="8"/>
      <c r="BS25210" s="8"/>
      <c r="BT25210" s="8"/>
      <c r="BU25210" s="8"/>
    </row>
    <row r="25211" spans="68:73">
      <c r="BP25211" s="10"/>
      <c r="BQ25211" s="10"/>
      <c r="BR25211" s="10"/>
      <c r="BS25211" s="10"/>
      <c r="BT25211" s="10"/>
      <c r="BU25211" s="10"/>
    </row>
    <row r="25212" spans="68:73">
      <c r="BP25212" s="8"/>
      <c r="BQ25212" s="8"/>
      <c r="BR25212" s="8"/>
      <c r="BS25212" s="8"/>
      <c r="BT25212" s="8"/>
      <c r="BU25212" s="8"/>
    </row>
    <row r="25213" spans="68:73">
      <c r="BP25213" s="10"/>
      <c r="BQ25213" s="10"/>
      <c r="BR25213" s="10"/>
      <c r="BS25213" s="10"/>
      <c r="BT25213" s="10"/>
      <c r="BU25213" s="10"/>
    </row>
    <row r="25214" spans="68:73">
      <c r="BP25214" s="8"/>
      <c r="BQ25214" s="8"/>
      <c r="BR25214" s="8"/>
      <c r="BS25214" s="8"/>
      <c r="BT25214" s="8"/>
      <c r="BU25214" s="8"/>
    </row>
    <row r="25215" spans="68:73">
      <c r="BP25215" s="10"/>
      <c r="BQ25215" s="10"/>
      <c r="BR25215" s="10"/>
      <c r="BS25215" s="10"/>
      <c r="BT25215" s="10"/>
      <c r="BU25215" s="10"/>
    </row>
    <row r="25216" spans="68:73">
      <c r="BP25216" s="8"/>
      <c r="BQ25216" s="8"/>
      <c r="BR25216" s="8"/>
      <c r="BS25216" s="8"/>
      <c r="BT25216" s="8"/>
      <c r="BU25216" s="8"/>
    </row>
    <row r="25217" spans="68:73">
      <c r="BP25217" s="10"/>
      <c r="BQ25217" s="10"/>
      <c r="BR25217" s="10"/>
      <c r="BS25217" s="10"/>
      <c r="BT25217" s="10"/>
      <c r="BU25217" s="10"/>
    </row>
    <row r="25218" spans="68:73">
      <c r="BP25218" s="8"/>
      <c r="BQ25218" s="8"/>
      <c r="BR25218" s="8"/>
      <c r="BS25218" s="8"/>
      <c r="BT25218" s="8"/>
      <c r="BU25218" s="8"/>
    </row>
    <row r="25219" spans="68:73">
      <c r="BP25219" s="10"/>
      <c r="BQ25219" s="10"/>
      <c r="BR25219" s="10"/>
      <c r="BS25219" s="10"/>
      <c r="BT25219" s="10"/>
      <c r="BU25219" s="10"/>
    </row>
    <row r="25220" spans="68:73">
      <c r="BP25220" s="8"/>
      <c r="BQ25220" s="8"/>
      <c r="BR25220" s="8"/>
      <c r="BS25220" s="8"/>
      <c r="BT25220" s="8"/>
      <c r="BU25220" s="8"/>
    </row>
    <row r="25221" spans="68:73">
      <c r="BP25221" s="10"/>
      <c r="BQ25221" s="10"/>
      <c r="BR25221" s="10"/>
      <c r="BS25221" s="10"/>
      <c r="BT25221" s="10"/>
      <c r="BU25221" s="10"/>
    </row>
    <row r="25222" spans="68:73">
      <c r="BP25222" s="8"/>
      <c r="BQ25222" s="8"/>
      <c r="BR25222" s="8"/>
      <c r="BS25222" s="8"/>
      <c r="BT25222" s="8"/>
      <c r="BU25222" s="8"/>
    </row>
    <row r="25223" spans="68:73">
      <c r="BP25223" s="10"/>
      <c r="BQ25223" s="10"/>
      <c r="BR25223" s="10"/>
      <c r="BS25223" s="10"/>
      <c r="BT25223" s="10"/>
      <c r="BU25223" s="10"/>
    </row>
    <row r="25224" spans="68:73">
      <c r="BP25224" s="8"/>
      <c r="BQ25224" s="8"/>
      <c r="BR25224" s="8"/>
      <c r="BS25224" s="8"/>
      <c r="BT25224" s="8"/>
      <c r="BU25224" s="8"/>
    </row>
    <row r="25225" spans="68:73">
      <c r="BP25225" s="10"/>
      <c r="BQ25225" s="10"/>
      <c r="BR25225" s="10"/>
      <c r="BS25225" s="10"/>
      <c r="BT25225" s="10"/>
      <c r="BU25225" s="10"/>
    </row>
    <row r="25226" spans="68:73">
      <c r="BP25226" s="8"/>
      <c r="BQ25226" s="8"/>
      <c r="BR25226" s="8"/>
      <c r="BS25226" s="8"/>
      <c r="BT25226" s="8"/>
      <c r="BU25226" s="8"/>
    </row>
    <row r="25227" spans="68:73">
      <c r="BP25227" s="10"/>
      <c r="BQ25227" s="10"/>
      <c r="BR25227" s="10"/>
      <c r="BS25227" s="10"/>
      <c r="BT25227" s="10"/>
      <c r="BU25227" s="10"/>
    </row>
    <row r="25228" spans="68:73">
      <c r="BP25228" s="8"/>
      <c r="BQ25228" s="8"/>
      <c r="BR25228" s="8"/>
      <c r="BS25228" s="8"/>
      <c r="BT25228" s="8"/>
      <c r="BU25228" s="8"/>
    </row>
    <row r="25229" spans="68:73">
      <c r="BP25229" s="10"/>
      <c r="BQ25229" s="10"/>
      <c r="BR25229" s="10"/>
      <c r="BS25229" s="10"/>
      <c r="BT25229" s="10"/>
      <c r="BU25229" s="10"/>
    </row>
    <row r="25230" spans="68:73">
      <c r="BP25230" s="8"/>
      <c r="BQ25230" s="8"/>
      <c r="BR25230" s="8"/>
      <c r="BS25230" s="8"/>
      <c r="BT25230" s="8"/>
      <c r="BU25230" s="8"/>
    </row>
    <row r="25231" spans="68:73">
      <c r="BP25231" s="10"/>
      <c r="BQ25231" s="10"/>
      <c r="BR25231" s="10"/>
      <c r="BS25231" s="10"/>
      <c r="BT25231" s="10"/>
      <c r="BU25231" s="10"/>
    </row>
    <row r="25232" spans="68:73">
      <c r="BP25232" s="8"/>
      <c r="BQ25232" s="8"/>
      <c r="BR25232" s="8"/>
      <c r="BS25232" s="8"/>
      <c r="BT25232" s="8"/>
      <c r="BU25232" s="8"/>
    </row>
    <row r="25233" spans="68:73">
      <c r="BP25233" s="10"/>
      <c r="BQ25233" s="10"/>
      <c r="BR25233" s="10"/>
      <c r="BS25233" s="10"/>
      <c r="BT25233" s="10"/>
      <c r="BU25233" s="10"/>
    </row>
    <row r="25234" spans="68:73">
      <c r="BP25234" s="8"/>
      <c r="BQ25234" s="8"/>
      <c r="BR25234" s="8"/>
      <c r="BS25234" s="8"/>
      <c r="BT25234" s="8"/>
      <c r="BU25234" s="8"/>
    </row>
    <row r="25235" spans="68:73">
      <c r="BP25235" s="10"/>
      <c r="BQ25235" s="10"/>
      <c r="BR25235" s="10"/>
      <c r="BS25235" s="10"/>
      <c r="BT25235" s="10"/>
      <c r="BU25235" s="10"/>
    </row>
    <row r="25236" spans="68:73">
      <c r="BP25236" s="8"/>
      <c r="BQ25236" s="8"/>
      <c r="BR25236" s="8"/>
      <c r="BS25236" s="8"/>
      <c r="BT25236" s="8"/>
      <c r="BU25236" s="8"/>
    </row>
    <row r="25237" spans="68:73">
      <c r="BP25237" s="10"/>
      <c r="BQ25237" s="10"/>
      <c r="BR25237" s="10"/>
      <c r="BS25237" s="10"/>
      <c r="BT25237" s="10"/>
      <c r="BU25237" s="10"/>
    </row>
    <row r="25238" spans="68:73">
      <c r="BP25238" s="8"/>
      <c r="BQ25238" s="8"/>
      <c r="BR25238" s="8"/>
      <c r="BS25238" s="8"/>
      <c r="BT25238" s="8"/>
      <c r="BU25238" s="8"/>
    </row>
    <row r="25239" spans="68:73">
      <c r="BP25239" s="10"/>
      <c r="BQ25239" s="10"/>
      <c r="BR25239" s="10"/>
      <c r="BS25239" s="10"/>
      <c r="BT25239" s="10"/>
      <c r="BU25239" s="10"/>
    </row>
    <row r="25240" spans="68:73">
      <c r="BP25240" s="8"/>
      <c r="BQ25240" s="8"/>
      <c r="BR25240" s="8"/>
      <c r="BS25240" s="8"/>
      <c r="BT25240" s="8"/>
      <c r="BU25240" s="8"/>
    </row>
    <row r="25241" spans="68:73">
      <c r="BP25241" s="10"/>
      <c r="BQ25241" s="10"/>
      <c r="BR25241" s="10"/>
      <c r="BS25241" s="10"/>
      <c r="BT25241" s="10"/>
      <c r="BU25241" s="10"/>
    </row>
    <row r="25242" spans="68:73">
      <c r="BP25242" s="8"/>
      <c r="BQ25242" s="8"/>
      <c r="BR25242" s="8"/>
      <c r="BS25242" s="8"/>
      <c r="BT25242" s="8"/>
      <c r="BU25242" s="8"/>
    </row>
    <row r="25243" spans="68:73">
      <c r="BP25243" s="10"/>
      <c r="BQ25243" s="10"/>
      <c r="BR25243" s="10"/>
      <c r="BS25243" s="10"/>
      <c r="BT25243" s="10"/>
      <c r="BU25243" s="10"/>
    </row>
    <row r="25244" spans="68:73">
      <c r="BP25244" s="8"/>
      <c r="BQ25244" s="8"/>
      <c r="BR25244" s="8"/>
      <c r="BS25244" s="8"/>
      <c r="BT25244" s="8"/>
      <c r="BU25244" s="8"/>
    </row>
    <row r="25245" spans="68:73">
      <c r="BP25245" s="10"/>
      <c r="BQ25245" s="10"/>
      <c r="BR25245" s="10"/>
      <c r="BS25245" s="10"/>
      <c r="BT25245" s="10"/>
      <c r="BU25245" s="10"/>
    </row>
    <row r="25246" spans="68:73">
      <c r="BP25246" s="8"/>
      <c r="BQ25246" s="8"/>
      <c r="BR25246" s="8"/>
      <c r="BS25246" s="8"/>
      <c r="BT25246" s="8"/>
      <c r="BU25246" s="8"/>
    </row>
    <row r="25247" spans="68:73">
      <c r="BP25247" s="10"/>
      <c r="BQ25247" s="10"/>
      <c r="BR25247" s="10"/>
      <c r="BS25247" s="10"/>
      <c r="BT25247" s="10"/>
      <c r="BU25247" s="10"/>
    </row>
    <row r="25248" spans="68:73">
      <c r="BP25248" s="8"/>
      <c r="BQ25248" s="8"/>
      <c r="BR25248" s="8"/>
      <c r="BS25248" s="8"/>
      <c r="BT25248" s="8"/>
      <c r="BU25248" s="8"/>
    </row>
    <row r="25249" spans="68:73">
      <c r="BP25249" s="10"/>
      <c r="BQ25249" s="10"/>
      <c r="BR25249" s="10"/>
      <c r="BS25249" s="10"/>
      <c r="BT25249" s="10"/>
      <c r="BU25249" s="10"/>
    </row>
    <row r="25250" spans="68:73">
      <c r="BP25250" s="8"/>
      <c r="BQ25250" s="8"/>
      <c r="BR25250" s="8"/>
      <c r="BS25250" s="8"/>
      <c r="BT25250" s="8"/>
      <c r="BU25250" s="8"/>
    </row>
    <row r="25251" spans="68:73">
      <c r="BP25251" s="10"/>
      <c r="BQ25251" s="10"/>
      <c r="BR25251" s="10"/>
      <c r="BS25251" s="10"/>
      <c r="BT25251" s="10"/>
      <c r="BU25251" s="10"/>
    </row>
    <row r="25252" spans="68:73">
      <c r="BP25252" s="8"/>
      <c r="BQ25252" s="8"/>
      <c r="BR25252" s="8"/>
      <c r="BS25252" s="8"/>
      <c r="BT25252" s="8"/>
      <c r="BU25252" s="8"/>
    </row>
    <row r="25253" spans="68:73">
      <c r="BP25253" s="10"/>
      <c r="BQ25253" s="10"/>
      <c r="BR25253" s="10"/>
      <c r="BS25253" s="10"/>
      <c r="BT25253" s="10"/>
      <c r="BU25253" s="10"/>
    </row>
    <row r="25254" spans="68:73">
      <c r="BP25254" s="8"/>
      <c r="BQ25254" s="8"/>
      <c r="BR25254" s="8"/>
      <c r="BS25254" s="8"/>
      <c r="BT25254" s="8"/>
      <c r="BU25254" s="8"/>
    </row>
    <row r="25255" spans="68:73">
      <c r="BP25255" s="10"/>
      <c r="BQ25255" s="10"/>
      <c r="BR25255" s="10"/>
      <c r="BS25255" s="10"/>
      <c r="BT25255" s="10"/>
      <c r="BU25255" s="10"/>
    </row>
    <row r="25256" spans="68:73">
      <c r="BP25256" s="8"/>
      <c r="BQ25256" s="8"/>
      <c r="BR25256" s="8"/>
      <c r="BS25256" s="8"/>
      <c r="BT25256" s="8"/>
      <c r="BU25256" s="8"/>
    </row>
    <row r="25257" spans="68:73">
      <c r="BP25257" s="10"/>
      <c r="BQ25257" s="10"/>
      <c r="BR25257" s="10"/>
      <c r="BS25257" s="10"/>
      <c r="BT25257" s="10"/>
      <c r="BU25257" s="10"/>
    </row>
    <row r="25258" spans="68:73">
      <c r="BP25258" s="8"/>
      <c r="BQ25258" s="8"/>
      <c r="BR25258" s="8"/>
      <c r="BS25258" s="8"/>
      <c r="BT25258" s="8"/>
      <c r="BU25258" s="8"/>
    </row>
    <row r="25259" spans="68:73">
      <c r="BP25259" s="10"/>
      <c r="BQ25259" s="10"/>
      <c r="BR25259" s="10"/>
      <c r="BS25259" s="10"/>
      <c r="BT25259" s="10"/>
      <c r="BU25259" s="10"/>
    </row>
    <row r="25260" spans="68:73">
      <c r="BP25260" s="8"/>
      <c r="BQ25260" s="8"/>
      <c r="BR25260" s="8"/>
      <c r="BS25260" s="8"/>
      <c r="BT25260" s="8"/>
      <c r="BU25260" s="8"/>
    </row>
    <row r="25261" spans="68:73">
      <c r="BP25261" s="10"/>
      <c r="BQ25261" s="10"/>
      <c r="BR25261" s="10"/>
      <c r="BS25261" s="10"/>
      <c r="BT25261" s="10"/>
      <c r="BU25261" s="10"/>
    </row>
    <row r="25262" spans="68:73">
      <c r="BP25262" s="8"/>
      <c r="BQ25262" s="8"/>
      <c r="BR25262" s="8"/>
      <c r="BS25262" s="8"/>
      <c r="BT25262" s="8"/>
      <c r="BU25262" s="8"/>
    </row>
    <row r="25263" spans="68:73">
      <c r="BP25263" s="10"/>
      <c r="BQ25263" s="10"/>
      <c r="BR25263" s="10"/>
      <c r="BS25263" s="10"/>
      <c r="BT25263" s="10"/>
      <c r="BU25263" s="10"/>
    </row>
    <row r="25264" spans="68:73">
      <c r="BP25264" s="8"/>
      <c r="BQ25264" s="8"/>
      <c r="BR25264" s="8"/>
      <c r="BS25264" s="8"/>
      <c r="BT25264" s="8"/>
      <c r="BU25264" s="8"/>
    </row>
    <row r="25265" spans="68:73">
      <c r="BP25265" s="10"/>
      <c r="BQ25265" s="10"/>
      <c r="BR25265" s="10"/>
      <c r="BS25265" s="10"/>
      <c r="BT25265" s="10"/>
      <c r="BU25265" s="10"/>
    </row>
    <row r="25266" spans="68:73">
      <c r="BP25266" s="8"/>
      <c r="BQ25266" s="8"/>
      <c r="BR25266" s="8"/>
      <c r="BS25266" s="8"/>
      <c r="BT25266" s="8"/>
      <c r="BU25266" s="8"/>
    </row>
    <row r="25267" spans="68:73">
      <c r="BP25267" s="10"/>
      <c r="BQ25267" s="10"/>
      <c r="BR25267" s="10"/>
      <c r="BS25267" s="10"/>
      <c r="BT25267" s="10"/>
      <c r="BU25267" s="10"/>
    </row>
    <row r="25268" spans="68:73">
      <c r="BP25268" s="8"/>
      <c r="BQ25268" s="8"/>
      <c r="BR25268" s="8"/>
      <c r="BS25268" s="8"/>
      <c r="BT25268" s="8"/>
      <c r="BU25268" s="8"/>
    </row>
    <row r="25269" spans="68:73">
      <c r="BP25269" s="10"/>
      <c r="BQ25269" s="10"/>
      <c r="BR25269" s="10"/>
      <c r="BS25269" s="10"/>
      <c r="BT25269" s="10"/>
      <c r="BU25269" s="10"/>
    </row>
    <row r="25270" spans="68:73">
      <c r="BP25270" s="8"/>
      <c r="BQ25270" s="8"/>
      <c r="BR25270" s="8"/>
      <c r="BS25270" s="8"/>
      <c r="BT25270" s="8"/>
      <c r="BU25270" s="8"/>
    </row>
    <row r="25271" spans="68:73">
      <c r="BP25271" s="10"/>
      <c r="BQ25271" s="10"/>
      <c r="BR25271" s="10"/>
      <c r="BS25271" s="10"/>
      <c r="BT25271" s="10"/>
      <c r="BU25271" s="10"/>
    </row>
    <row r="25272" spans="68:73">
      <c r="BP25272" s="8"/>
      <c r="BQ25272" s="8"/>
      <c r="BR25272" s="8"/>
      <c r="BS25272" s="8"/>
      <c r="BT25272" s="8"/>
      <c r="BU25272" s="8"/>
    </row>
    <row r="25273" spans="68:73">
      <c r="BP25273" s="10"/>
      <c r="BQ25273" s="10"/>
      <c r="BR25273" s="10"/>
      <c r="BS25273" s="10"/>
      <c r="BT25273" s="10"/>
      <c r="BU25273" s="10"/>
    </row>
    <row r="25274" spans="68:73">
      <c r="BP25274" s="8"/>
      <c r="BQ25274" s="8"/>
      <c r="BR25274" s="8"/>
      <c r="BS25274" s="8"/>
      <c r="BT25274" s="8"/>
      <c r="BU25274" s="8"/>
    </row>
    <row r="25275" spans="68:73">
      <c r="BP25275" s="10"/>
      <c r="BQ25275" s="10"/>
      <c r="BR25275" s="10"/>
      <c r="BS25275" s="10"/>
      <c r="BT25275" s="10"/>
      <c r="BU25275" s="10"/>
    </row>
    <row r="25276" spans="68:73">
      <c r="BP25276" s="8"/>
      <c r="BQ25276" s="8"/>
      <c r="BR25276" s="8"/>
      <c r="BS25276" s="8"/>
      <c r="BT25276" s="8"/>
      <c r="BU25276" s="8"/>
    </row>
    <row r="25277" spans="68:73">
      <c r="BP25277" s="10"/>
      <c r="BQ25277" s="10"/>
      <c r="BR25277" s="10"/>
      <c r="BS25277" s="10"/>
      <c r="BT25277" s="10"/>
      <c r="BU25277" s="10"/>
    </row>
    <row r="25278" spans="68:73">
      <c r="BP25278" s="8"/>
      <c r="BQ25278" s="8"/>
      <c r="BR25278" s="8"/>
      <c r="BS25278" s="8"/>
      <c r="BT25278" s="8"/>
      <c r="BU25278" s="8"/>
    </row>
    <row r="25279" spans="68:73">
      <c r="BP25279" s="10"/>
      <c r="BQ25279" s="10"/>
      <c r="BR25279" s="10"/>
      <c r="BS25279" s="10"/>
      <c r="BT25279" s="10"/>
      <c r="BU25279" s="10"/>
    </row>
    <row r="25280" spans="68:73">
      <c r="BP25280" s="8"/>
      <c r="BQ25280" s="8"/>
      <c r="BR25280" s="8"/>
      <c r="BS25280" s="8"/>
      <c r="BT25280" s="8"/>
      <c r="BU25280" s="8"/>
    </row>
    <row r="25281" spans="68:73">
      <c r="BP25281" s="10"/>
      <c r="BQ25281" s="10"/>
      <c r="BR25281" s="10"/>
      <c r="BS25281" s="10"/>
      <c r="BT25281" s="10"/>
      <c r="BU25281" s="10"/>
    </row>
    <row r="25282" spans="68:73">
      <c r="BP25282" s="8"/>
      <c r="BQ25282" s="8"/>
      <c r="BR25282" s="8"/>
      <c r="BS25282" s="8"/>
      <c r="BT25282" s="8"/>
      <c r="BU25282" s="8"/>
    </row>
    <row r="25283" spans="68:73">
      <c r="BP25283" s="10"/>
      <c r="BQ25283" s="10"/>
      <c r="BR25283" s="10"/>
      <c r="BS25283" s="10"/>
      <c r="BT25283" s="10"/>
      <c r="BU25283" s="10"/>
    </row>
    <row r="25284" spans="68:73">
      <c r="BP25284" s="8"/>
      <c r="BQ25284" s="8"/>
      <c r="BR25284" s="8"/>
      <c r="BS25284" s="8"/>
      <c r="BT25284" s="8"/>
      <c r="BU25284" s="8"/>
    </row>
    <row r="25285" spans="68:73">
      <c r="BP25285" s="10"/>
      <c r="BQ25285" s="10"/>
      <c r="BR25285" s="10"/>
      <c r="BS25285" s="10"/>
      <c r="BT25285" s="10"/>
      <c r="BU25285" s="10"/>
    </row>
    <row r="25286" spans="68:73">
      <c r="BP25286" s="8"/>
      <c r="BQ25286" s="8"/>
      <c r="BR25286" s="8"/>
      <c r="BS25286" s="8"/>
      <c r="BT25286" s="8"/>
      <c r="BU25286" s="8"/>
    </row>
    <row r="25287" spans="68:73">
      <c r="BP25287" s="10"/>
      <c r="BQ25287" s="10"/>
      <c r="BR25287" s="10"/>
      <c r="BS25287" s="10"/>
      <c r="BT25287" s="10"/>
      <c r="BU25287" s="10"/>
    </row>
    <row r="25288" spans="68:73">
      <c r="BP25288" s="8"/>
      <c r="BQ25288" s="8"/>
      <c r="BR25288" s="8"/>
      <c r="BS25288" s="8"/>
      <c r="BT25288" s="8"/>
      <c r="BU25288" s="8"/>
    </row>
    <row r="25289" spans="68:73">
      <c r="BP25289" s="10"/>
      <c r="BQ25289" s="10"/>
      <c r="BR25289" s="10"/>
      <c r="BS25289" s="10"/>
      <c r="BT25289" s="10"/>
      <c r="BU25289" s="10"/>
    </row>
    <row r="25290" spans="68:73">
      <c r="BP25290" s="8"/>
      <c r="BQ25290" s="8"/>
      <c r="BR25290" s="8"/>
      <c r="BS25290" s="8"/>
      <c r="BT25290" s="8"/>
      <c r="BU25290" s="8"/>
    </row>
    <row r="25291" spans="68:73">
      <c r="BP25291" s="10"/>
      <c r="BQ25291" s="10"/>
      <c r="BR25291" s="10"/>
      <c r="BS25291" s="10"/>
      <c r="BT25291" s="10"/>
      <c r="BU25291" s="10"/>
    </row>
    <row r="25292" spans="68:73">
      <c r="BP25292" s="8"/>
      <c r="BQ25292" s="8"/>
      <c r="BR25292" s="8"/>
      <c r="BS25292" s="8"/>
      <c r="BT25292" s="8"/>
      <c r="BU25292" s="8"/>
    </row>
    <row r="25293" spans="68:73">
      <c r="BP25293" s="10"/>
      <c r="BQ25293" s="10"/>
      <c r="BR25293" s="10"/>
      <c r="BS25293" s="10"/>
      <c r="BT25293" s="10"/>
      <c r="BU25293" s="10"/>
    </row>
    <row r="25294" spans="68:73">
      <c r="BP25294" s="8"/>
      <c r="BQ25294" s="8"/>
      <c r="BR25294" s="8"/>
      <c r="BS25294" s="8"/>
      <c r="BT25294" s="8"/>
      <c r="BU25294" s="8"/>
    </row>
    <row r="25295" spans="68:73">
      <c r="BP25295" s="10"/>
      <c r="BQ25295" s="10"/>
      <c r="BR25295" s="10"/>
      <c r="BS25295" s="10"/>
      <c r="BT25295" s="10"/>
      <c r="BU25295" s="10"/>
    </row>
    <row r="25296" spans="68:73">
      <c r="BP25296" s="8"/>
      <c r="BQ25296" s="8"/>
      <c r="BR25296" s="8"/>
      <c r="BS25296" s="8"/>
      <c r="BT25296" s="8"/>
      <c r="BU25296" s="8"/>
    </row>
    <row r="25297" spans="68:73">
      <c r="BP25297" s="10"/>
      <c r="BQ25297" s="10"/>
      <c r="BR25297" s="10"/>
      <c r="BS25297" s="10"/>
      <c r="BT25297" s="10"/>
      <c r="BU25297" s="10"/>
    </row>
    <row r="25298" spans="68:73">
      <c r="BP25298" s="8"/>
      <c r="BQ25298" s="8"/>
      <c r="BR25298" s="8"/>
      <c r="BS25298" s="8"/>
      <c r="BT25298" s="8"/>
      <c r="BU25298" s="8"/>
    </row>
    <row r="25299" spans="68:73">
      <c r="BP25299" s="10"/>
      <c r="BQ25299" s="10"/>
      <c r="BR25299" s="10"/>
      <c r="BS25299" s="10"/>
      <c r="BT25299" s="10"/>
      <c r="BU25299" s="10"/>
    </row>
    <row r="25300" spans="68:73">
      <c r="BP25300" s="8"/>
      <c r="BQ25300" s="8"/>
      <c r="BR25300" s="8"/>
      <c r="BS25300" s="8"/>
      <c r="BT25300" s="8"/>
      <c r="BU25300" s="8"/>
    </row>
    <row r="25301" spans="68:73">
      <c r="BP25301" s="10"/>
      <c r="BQ25301" s="10"/>
      <c r="BR25301" s="10"/>
      <c r="BS25301" s="10"/>
      <c r="BT25301" s="10"/>
      <c r="BU25301" s="10"/>
    </row>
    <row r="25302" spans="68:73">
      <c r="BP25302" s="8"/>
      <c r="BQ25302" s="8"/>
      <c r="BR25302" s="8"/>
      <c r="BS25302" s="8"/>
      <c r="BT25302" s="8"/>
      <c r="BU25302" s="8"/>
    </row>
    <row r="25303" spans="68:73">
      <c r="BP25303" s="10"/>
      <c r="BQ25303" s="10"/>
      <c r="BR25303" s="10"/>
      <c r="BS25303" s="10"/>
      <c r="BT25303" s="10"/>
      <c r="BU25303" s="10"/>
    </row>
    <row r="25304" spans="68:73">
      <c r="BP25304" s="8"/>
      <c r="BQ25304" s="8"/>
      <c r="BR25304" s="8"/>
      <c r="BS25304" s="8"/>
      <c r="BT25304" s="8"/>
      <c r="BU25304" s="8"/>
    </row>
    <row r="25305" spans="68:73">
      <c r="BP25305" s="10"/>
      <c r="BQ25305" s="10"/>
      <c r="BR25305" s="10"/>
      <c r="BS25305" s="10"/>
      <c r="BT25305" s="10"/>
      <c r="BU25305" s="10"/>
    </row>
    <row r="25306" spans="68:73">
      <c r="BP25306" s="8"/>
      <c r="BQ25306" s="8"/>
      <c r="BR25306" s="8"/>
      <c r="BS25306" s="8"/>
      <c r="BT25306" s="8"/>
      <c r="BU25306" s="8"/>
    </row>
    <row r="25307" spans="68:73">
      <c r="BP25307" s="10"/>
      <c r="BQ25307" s="10"/>
      <c r="BR25307" s="10"/>
      <c r="BS25307" s="10"/>
      <c r="BT25307" s="10"/>
      <c r="BU25307" s="10"/>
    </row>
    <row r="25308" spans="68:73">
      <c r="BP25308" s="8"/>
      <c r="BQ25308" s="8"/>
      <c r="BR25308" s="8"/>
      <c r="BS25308" s="8"/>
      <c r="BT25308" s="8"/>
      <c r="BU25308" s="8"/>
    </row>
    <row r="25309" spans="68:73">
      <c r="BP25309" s="10"/>
      <c r="BQ25309" s="10"/>
      <c r="BR25309" s="10"/>
      <c r="BS25309" s="10"/>
      <c r="BT25309" s="10"/>
      <c r="BU25309" s="10"/>
    </row>
    <row r="25310" spans="68:73">
      <c r="BP25310" s="8"/>
      <c r="BQ25310" s="8"/>
      <c r="BR25310" s="8"/>
      <c r="BS25310" s="8"/>
      <c r="BT25310" s="8"/>
      <c r="BU25310" s="8"/>
    </row>
    <row r="25311" spans="68:73">
      <c r="BP25311" s="10"/>
      <c r="BQ25311" s="10"/>
      <c r="BR25311" s="10"/>
      <c r="BS25311" s="10"/>
      <c r="BT25311" s="10"/>
      <c r="BU25311" s="10"/>
    </row>
    <row r="25312" spans="68:73">
      <c r="BP25312" s="8"/>
      <c r="BQ25312" s="8"/>
      <c r="BR25312" s="8"/>
      <c r="BS25312" s="8"/>
      <c r="BT25312" s="8"/>
      <c r="BU25312" s="8"/>
    </row>
    <row r="25313" spans="68:73">
      <c r="BP25313" s="10"/>
      <c r="BQ25313" s="10"/>
      <c r="BR25313" s="10"/>
      <c r="BS25313" s="10"/>
      <c r="BT25313" s="10"/>
      <c r="BU25313" s="10"/>
    </row>
    <row r="25314" spans="68:73">
      <c r="BP25314" s="8"/>
      <c r="BQ25314" s="8"/>
      <c r="BR25314" s="8"/>
      <c r="BS25314" s="8"/>
      <c r="BT25314" s="8"/>
      <c r="BU25314" s="8"/>
    </row>
    <row r="25315" spans="68:73">
      <c r="BP25315" s="10"/>
      <c r="BQ25315" s="10"/>
      <c r="BR25315" s="10"/>
      <c r="BS25315" s="10"/>
      <c r="BT25315" s="10"/>
      <c r="BU25315" s="10"/>
    </row>
    <row r="25316" spans="68:73">
      <c r="BP25316" s="8"/>
      <c r="BQ25316" s="8"/>
      <c r="BR25316" s="8"/>
      <c r="BS25316" s="8"/>
      <c r="BT25316" s="8"/>
      <c r="BU25316" s="8"/>
    </row>
    <row r="25317" spans="68:73">
      <c r="BP25317" s="10"/>
      <c r="BQ25317" s="10"/>
      <c r="BR25317" s="10"/>
      <c r="BS25317" s="10"/>
      <c r="BT25317" s="10"/>
      <c r="BU25317" s="10"/>
    </row>
    <row r="25318" spans="68:73">
      <c r="BP25318" s="8"/>
      <c r="BQ25318" s="8"/>
      <c r="BR25318" s="8"/>
      <c r="BS25318" s="8"/>
      <c r="BT25318" s="8"/>
      <c r="BU25318" s="8"/>
    </row>
    <row r="25319" spans="68:73">
      <c r="BP25319" s="10"/>
      <c r="BQ25319" s="10"/>
      <c r="BR25319" s="10"/>
      <c r="BS25319" s="10"/>
      <c r="BT25319" s="10"/>
      <c r="BU25319" s="10"/>
    </row>
    <row r="25320" spans="68:73">
      <c r="BP25320" s="8"/>
      <c r="BQ25320" s="8"/>
      <c r="BR25320" s="8"/>
      <c r="BS25320" s="8"/>
      <c r="BT25320" s="8"/>
      <c r="BU25320" s="8"/>
    </row>
    <row r="25321" spans="68:73">
      <c r="BP25321" s="10"/>
      <c r="BQ25321" s="10"/>
      <c r="BR25321" s="10"/>
      <c r="BS25321" s="10"/>
      <c r="BT25321" s="10"/>
      <c r="BU25321" s="10"/>
    </row>
    <row r="25322" spans="68:73">
      <c r="BP25322" s="8"/>
      <c r="BQ25322" s="8"/>
      <c r="BR25322" s="8"/>
      <c r="BS25322" s="8"/>
      <c r="BT25322" s="8"/>
      <c r="BU25322" s="8"/>
    </row>
    <row r="25323" spans="68:73">
      <c r="BP25323" s="10"/>
      <c r="BQ25323" s="10"/>
      <c r="BR25323" s="10"/>
      <c r="BS25323" s="10"/>
      <c r="BT25323" s="10"/>
      <c r="BU25323" s="10"/>
    </row>
    <row r="25324" spans="68:73">
      <c r="BP25324" s="8"/>
      <c r="BQ25324" s="8"/>
      <c r="BR25324" s="8"/>
      <c r="BS25324" s="8"/>
      <c r="BT25324" s="8"/>
      <c r="BU25324" s="8"/>
    </row>
    <row r="25325" spans="68:73">
      <c r="BP25325" s="10"/>
      <c r="BQ25325" s="10"/>
      <c r="BR25325" s="10"/>
      <c r="BS25325" s="10"/>
      <c r="BT25325" s="10"/>
      <c r="BU25325" s="10"/>
    </row>
    <row r="25326" spans="68:73">
      <c r="BP25326" s="8"/>
      <c r="BQ25326" s="8"/>
      <c r="BR25326" s="8"/>
      <c r="BS25326" s="8"/>
      <c r="BT25326" s="8"/>
      <c r="BU25326" s="8"/>
    </row>
    <row r="25327" spans="68:73">
      <c r="BP25327" s="10"/>
      <c r="BQ25327" s="10"/>
      <c r="BR25327" s="10"/>
      <c r="BS25327" s="10"/>
      <c r="BT25327" s="10"/>
      <c r="BU25327" s="10"/>
    </row>
    <row r="25328" spans="68:73">
      <c r="BP25328" s="8"/>
      <c r="BQ25328" s="8"/>
      <c r="BR25328" s="8"/>
      <c r="BS25328" s="8"/>
      <c r="BT25328" s="8"/>
      <c r="BU25328" s="8"/>
    </row>
    <row r="25329" spans="68:73">
      <c r="BP25329" s="10"/>
      <c r="BQ25329" s="10"/>
      <c r="BR25329" s="10"/>
      <c r="BS25329" s="10"/>
      <c r="BT25329" s="10"/>
      <c r="BU25329" s="10"/>
    </row>
    <row r="25330" spans="68:73">
      <c r="BP25330" s="8"/>
      <c r="BQ25330" s="8"/>
      <c r="BR25330" s="8"/>
      <c r="BS25330" s="8"/>
      <c r="BT25330" s="8"/>
      <c r="BU25330" s="8"/>
    </row>
    <row r="25331" spans="68:73">
      <c r="BP25331" s="10"/>
      <c r="BQ25331" s="10"/>
      <c r="BR25331" s="10"/>
      <c r="BS25331" s="10"/>
      <c r="BT25331" s="10"/>
      <c r="BU25331" s="10"/>
    </row>
    <row r="25332" spans="68:73">
      <c r="BP25332" s="8"/>
      <c r="BQ25332" s="8"/>
      <c r="BR25332" s="8"/>
      <c r="BS25332" s="8"/>
      <c r="BT25332" s="8"/>
      <c r="BU25332" s="8"/>
    </row>
    <row r="25333" spans="68:73">
      <c r="BP25333" s="10"/>
      <c r="BQ25333" s="10"/>
      <c r="BR25333" s="10"/>
      <c r="BS25333" s="10"/>
      <c r="BT25333" s="10"/>
      <c r="BU25333" s="10"/>
    </row>
    <row r="25334" spans="68:73">
      <c r="BP25334" s="8"/>
      <c r="BQ25334" s="8"/>
      <c r="BR25334" s="8"/>
      <c r="BS25334" s="8"/>
      <c r="BT25334" s="8"/>
      <c r="BU25334" s="8"/>
    </row>
    <row r="25335" spans="68:73">
      <c r="BP25335" s="10"/>
      <c r="BQ25335" s="10"/>
      <c r="BR25335" s="10"/>
      <c r="BS25335" s="10"/>
      <c r="BT25335" s="10"/>
      <c r="BU25335" s="10"/>
    </row>
    <row r="25336" spans="68:73">
      <c r="BP25336" s="8"/>
      <c r="BQ25336" s="8"/>
      <c r="BR25336" s="8"/>
      <c r="BS25336" s="8"/>
      <c r="BT25336" s="8"/>
      <c r="BU25336" s="8"/>
    </row>
    <row r="25337" spans="68:73">
      <c r="BP25337" s="10"/>
      <c r="BQ25337" s="10"/>
      <c r="BR25337" s="10"/>
      <c r="BS25337" s="10"/>
      <c r="BT25337" s="10"/>
      <c r="BU25337" s="10"/>
    </row>
    <row r="25338" spans="68:73">
      <c r="BP25338" s="8"/>
      <c r="BQ25338" s="8"/>
      <c r="BR25338" s="8"/>
      <c r="BS25338" s="8"/>
      <c r="BT25338" s="8"/>
      <c r="BU25338" s="8"/>
    </row>
    <row r="25339" spans="68:73">
      <c r="BP25339" s="10"/>
      <c r="BQ25339" s="10"/>
      <c r="BR25339" s="10"/>
      <c r="BS25339" s="10"/>
      <c r="BT25339" s="10"/>
      <c r="BU25339" s="10"/>
    </row>
    <row r="25340" spans="68:73">
      <c r="BP25340" s="8"/>
      <c r="BQ25340" s="8"/>
      <c r="BR25340" s="8"/>
      <c r="BS25340" s="8"/>
      <c r="BT25340" s="8"/>
      <c r="BU25340" s="8"/>
    </row>
    <row r="25341" spans="68:73">
      <c r="BP25341" s="10"/>
      <c r="BQ25341" s="10"/>
      <c r="BR25341" s="10"/>
      <c r="BS25341" s="10"/>
      <c r="BT25341" s="10"/>
      <c r="BU25341" s="10"/>
    </row>
    <row r="25342" spans="68:73">
      <c r="BP25342" s="8"/>
      <c r="BQ25342" s="8"/>
      <c r="BR25342" s="8"/>
      <c r="BS25342" s="8"/>
      <c r="BT25342" s="8"/>
      <c r="BU25342" s="8"/>
    </row>
    <row r="25343" spans="68:73">
      <c r="BP25343" s="10"/>
      <c r="BQ25343" s="10"/>
      <c r="BR25343" s="10"/>
      <c r="BS25343" s="10"/>
      <c r="BT25343" s="10"/>
      <c r="BU25343" s="10"/>
    </row>
    <row r="25344" spans="68:73">
      <c r="BP25344" s="8"/>
      <c r="BQ25344" s="8"/>
      <c r="BR25344" s="8"/>
      <c r="BS25344" s="8"/>
      <c r="BT25344" s="8"/>
      <c r="BU25344" s="8"/>
    </row>
    <row r="25345" spans="68:73">
      <c r="BP25345" s="10"/>
      <c r="BQ25345" s="10"/>
      <c r="BR25345" s="10"/>
      <c r="BS25345" s="10"/>
      <c r="BT25345" s="10"/>
      <c r="BU25345" s="10"/>
    </row>
    <row r="25346" spans="68:73">
      <c r="BP25346" s="8"/>
      <c r="BQ25346" s="8"/>
      <c r="BR25346" s="8"/>
      <c r="BS25346" s="8"/>
      <c r="BT25346" s="8"/>
      <c r="BU25346" s="8"/>
    </row>
    <row r="25347" spans="68:73">
      <c r="BP25347" s="10"/>
      <c r="BQ25347" s="10"/>
      <c r="BR25347" s="10"/>
      <c r="BS25347" s="10"/>
      <c r="BT25347" s="10"/>
      <c r="BU25347" s="10"/>
    </row>
    <row r="25348" spans="68:73">
      <c r="BP25348" s="8"/>
      <c r="BQ25348" s="8"/>
      <c r="BR25348" s="8"/>
      <c r="BS25348" s="8"/>
      <c r="BT25348" s="8"/>
      <c r="BU25348" s="8"/>
    </row>
    <row r="25349" spans="68:73">
      <c r="BP25349" s="10"/>
      <c r="BQ25349" s="10"/>
      <c r="BR25349" s="10"/>
      <c r="BS25349" s="10"/>
      <c r="BT25349" s="10"/>
      <c r="BU25349" s="10"/>
    </row>
    <row r="25350" spans="68:73">
      <c r="BP25350" s="8"/>
      <c r="BQ25350" s="8"/>
      <c r="BR25350" s="8"/>
      <c r="BS25350" s="8"/>
      <c r="BT25350" s="8"/>
      <c r="BU25350" s="8"/>
    </row>
    <row r="25351" spans="68:73">
      <c r="BP25351" s="10"/>
      <c r="BQ25351" s="10"/>
      <c r="BR25351" s="10"/>
      <c r="BS25351" s="10"/>
      <c r="BT25351" s="10"/>
      <c r="BU25351" s="10"/>
    </row>
    <row r="25352" spans="68:73">
      <c r="BP25352" s="8"/>
      <c r="BQ25352" s="8"/>
      <c r="BR25352" s="8"/>
      <c r="BS25352" s="8"/>
      <c r="BT25352" s="8"/>
      <c r="BU25352" s="8"/>
    </row>
    <row r="25353" spans="68:73">
      <c r="BP25353" s="10"/>
      <c r="BQ25353" s="10"/>
      <c r="BR25353" s="10"/>
      <c r="BS25353" s="10"/>
      <c r="BT25353" s="10"/>
      <c r="BU25353" s="10"/>
    </row>
    <row r="25354" spans="68:73">
      <c r="BP25354" s="8"/>
      <c r="BQ25354" s="8"/>
      <c r="BR25354" s="8"/>
      <c r="BS25354" s="8"/>
      <c r="BT25354" s="8"/>
      <c r="BU25354" s="8"/>
    </row>
    <row r="25355" spans="68:73">
      <c r="BP25355" s="10"/>
      <c r="BQ25355" s="10"/>
      <c r="BR25355" s="10"/>
      <c r="BS25355" s="10"/>
      <c r="BT25355" s="10"/>
      <c r="BU25355" s="10"/>
    </row>
    <row r="25356" spans="68:73">
      <c r="BP25356" s="8"/>
      <c r="BQ25356" s="8"/>
      <c r="BR25356" s="8"/>
      <c r="BS25356" s="8"/>
      <c r="BT25356" s="8"/>
      <c r="BU25356" s="8"/>
    </row>
    <row r="25357" spans="68:73">
      <c r="BP25357" s="10"/>
      <c r="BQ25357" s="10"/>
      <c r="BR25357" s="10"/>
      <c r="BS25357" s="10"/>
      <c r="BT25357" s="10"/>
      <c r="BU25357" s="10"/>
    </row>
    <row r="25358" spans="68:73">
      <c r="BP25358" s="8"/>
      <c r="BQ25358" s="8"/>
      <c r="BR25358" s="8"/>
      <c r="BS25358" s="8"/>
      <c r="BT25358" s="8"/>
      <c r="BU25358" s="8"/>
    </row>
    <row r="25359" spans="68:73">
      <c r="BP25359" s="10"/>
      <c r="BQ25359" s="10"/>
      <c r="BR25359" s="10"/>
      <c r="BS25359" s="10"/>
      <c r="BT25359" s="10"/>
      <c r="BU25359" s="10"/>
    </row>
    <row r="25360" spans="68:73">
      <c r="BP25360" s="8"/>
      <c r="BQ25360" s="8"/>
      <c r="BR25360" s="8"/>
      <c r="BS25360" s="8"/>
      <c r="BT25360" s="8"/>
      <c r="BU25360" s="8"/>
    </row>
    <row r="25361" spans="68:73">
      <c r="BP25361" s="10"/>
      <c r="BQ25361" s="10"/>
      <c r="BR25361" s="10"/>
      <c r="BS25361" s="10"/>
      <c r="BT25361" s="10"/>
      <c r="BU25361" s="10"/>
    </row>
    <row r="25362" spans="68:73">
      <c r="BP25362" s="8"/>
      <c r="BQ25362" s="8"/>
      <c r="BR25362" s="8"/>
      <c r="BS25362" s="8"/>
      <c r="BT25362" s="8"/>
      <c r="BU25362" s="8"/>
    </row>
    <row r="25363" spans="68:73">
      <c r="BP25363" s="10"/>
      <c r="BQ25363" s="10"/>
      <c r="BR25363" s="10"/>
      <c r="BS25363" s="10"/>
      <c r="BT25363" s="10"/>
      <c r="BU25363" s="10"/>
    </row>
    <row r="25364" spans="68:73">
      <c r="BP25364" s="8"/>
      <c r="BQ25364" s="8"/>
      <c r="BR25364" s="8"/>
      <c r="BS25364" s="8"/>
      <c r="BT25364" s="8"/>
      <c r="BU25364" s="8"/>
    </row>
    <row r="25365" spans="68:73">
      <c r="BP25365" s="10"/>
      <c r="BQ25365" s="10"/>
      <c r="BR25365" s="10"/>
      <c r="BS25365" s="10"/>
      <c r="BT25365" s="10"/>
      <c r="BU25365" s="10"/>
    </row>
    <row r="25366" spans="68:73">
      <c r="BP25366" s="8"/>
      <c r="BQ25366" s="8"/>
      <c r="BR25366" s="8"/>
      <c r="BS25366" s="8"/>
      <c r="BT25366" s="8"/>
      <c r="BU25366" s="8"/>
    </row>
    <row r="25367" spans="68:73">
      <c r="BP25367" s="10"/>
      <c r="BQ25367" s="10"/>
      <c r="BR25367" s="10"/>
      <c r="BS25367" s="10"/>
      <c r="BT25367" s="10"/>
      <c r="BU25367" s="10"/>
    </row>
    <row r="25368" spans="68:73">
      <c r="BP25368" s="8"/>
      <c r="BQ25368" s="8"/>
      <c r="BR25368" s="8"/>
      <c r="BS25368" s="8"/>
      <c r="BT25368" s="8"/>
      <c r="BU25368" s="8"/>
    </row>
    <row r="25369" spans="68:73">
      <c r="BP25369" s="10"/>
      <c r="BQ25369" s="10"/>
      <c r="BR25369" s="10"/>
      <c r="BS25369" s="10"/>
      <c r="BT25369" s="10"/>
      <c r="BU25369" s="10"/>
    </row>
    <row r="25370" spans="68:73">
      <c r="BP25370" s="8"/>
      <c r="BQ25370" s="8"/>
      <c r="BR25370" s="8"/>
      <c r="BS25370" s="8"/>
      <c r="BT25370" s="8"/>
      <c r="BU25370" s="8"/>
    </row>
    <row r="25371" spans="68:73">
      <c r="BP25371" s="10"/>
      <c r="BQ25371" s="10"/>
      <c r="BR25371" s="10"/>
      <c r="BS25371" s="10"/>
      <c r="BT25371" s="10"/>
      <c r="BU25371" s="10"/>
    </row>
    <row r="25372" spans="68:73">
      <c r="BP25372" s="8"/>
      <c r="BQ25372" s="8"/>
      <c r="BR25372" s="8"/>
      <c r="BS25372" s="8"/>
      <c r="BT25372" s="8"/>
      <c r="BU25372" s="8"/>
    </row>
    <row r="25373" spans="68:73">
      <c r="BP25373" s="10"/>
      <c r="BQ25373" s="10"/>
      <c r="BR25373" s="10"/>
      <c r="BS25373" s="10"/>
      <c r="BT25373" s="10"/>
      <c r="BU25373" s="10"/>
    </row>
    <row r="25374" spans="68:73">
      <c r="BP25374" s="8"/>
      <c r="BQ25374" s="8"/>
      <c r="BR25374" s="8"/>
      <c r="BS25374" s="8"/>
      <c r="BT25374" s="8"/>
      <c r="BU25374" s="8"/>
    </row>
    <row r="25375" spans="68:73">
      <c r="BP25375" s="10"/>
      <c r="BQ25375" s="10"/>
      <c r="BR25375" s="10"/>
      <c r="BS25375" s="10"/>
      <c r="BT25375" s="10"/>
      <c r="BU25375" s="10"/>
    </row>
    <row r="25376" spans="68:73">
      <c r="BP25376" s="8"/>
      <c r="BQ25376" s="8"/>
      <c r="BR25376" s="8"/>
      <c r="BS25376" s="8"/>
      <c r="BT25376" s="8"/>
      <c r="BU25376" s="8"/>
    </row>
    <row r="25377" spans="68:73">
      <c r="BP25377" s="10"/>
      <c r="BQ25377" s="10"/>
      <c r="BR25377" s="10"/>
      <c r="BS25377" s="10"/>
      <c r="BT25377" s="10"/>
      <c r="BU25377" s="10"/>
    </row>
    <row r="25378" spans="68:73">
      <c r="BP25378" s="8"/>
      <c r="BQ25378" s="8"/>
      <c r="BR25378" s="8"/>
      <c r="BS25378" s="8"/>
      <c r="BT25378" s="8"/>
      <c r="BU25378" s="8"/>
    </row>
    <row r="25379" spans="68:73">
      <c r="BP25379" s="10"/>
      <c r="BQ25379" s="10"/>
      <c r="BR25379" s="10"/>
      <c r="BS25379" s="10"/>
      <c r="BT25379" s="10"/>
      <c r="BU25379" s="10"/>
    </row>
    <row r="25380" spans="68:73">
      <c r="BP25380" s="8"/>
      <c r="BQ25380" s="8"/>
      <c r="BR25380" s="8"/>
      <c r="BS25380" s="8"/>
      <c r="BT25380" s="8"/>
      <c r="BU25380" s="8"/>
    </row>
    <row r="25381" spans="68:73">
      <c r="BP25381" s="10"/>
      <c r="BQ25381" s="10"/>
      <c r="BR25381" s="10"/>
      <c r="BS25381" s="10"/>
      <c r="BT25381" s="10"/>
      <c r="BU25381" s="10"/>
    </row>
    <row r="25382" spans="68:73">
      <c r="BP25382" s="8"/>
      <c r="BQ25382" s="8"/>
      <c r="BR25382" s="8"/>
      <c r="BS25382" s="8"/>
      <c r="BT25382" s="8"/>
      <c r="BU25382" s="8"/>
    </row>
    <row r="25383" spans="68:73">
      <c r="BP25383" s="10"/>
      <c r="BQ25383" s="10"/>
      <c r="BR25383" s="10"/>
      <c r="BS25383" s="10"/>
      <c r="BT25383" s="10"/>
      <c r="BU25383" s="10"/>
    </row>
    <row r="25384" spans="68:73">
      <c r="BP25384" s="8"/>
      <c r="BQ25384" s="8"/>
      <c r="BR25384" s="8"/>
      <c r="BS25384" s="8"/>
      <c r="BT25384" s="8"/>
      <c r="BU25384" s="8"/>
    </row>
    <row r="25385" spans="68:73">
      <c r="BP25385" s="10"/>
      <c r="BQ25385" s="10"/>
      <c r="BR25385" s="10"/>
      <c r="BS25385" s="10"/>
      <c r="BT25385" s="10"/>
      <c r="BU25385" s="10"/>
    </row>
    <row r="25386" spans="68:73">
      <c r="BP25386" s="8"/>
      <c r="BQ25386" s="8"/>
      <c r="BR25386" s="8"/>
      <c r="BS25386" s="8"/>
      <c r="BT25386" s="8"/>
      <c r="BU25386" s="8"/>
    </row>
    <row r="25387" spans="68:73">
      <c r="BP25387" s="10"/>
      <c r="BQ25387" s="10"/>
      <c r="BR25387" s="10"/>
      <c r="BS25387" s="10"/>
      <c r="BT25387" s="10"/>
      <c r="BU25387" s="10"/>
    </row>
    <row r="25388" spans="68:73">
      <c r="BP25388" s="8"/>
      <c r="BQ25388" s="8"/>
      <c r="BR25388" s="8"/>
      <c r="BS25388" s="8"/>
      <c r="BT25388" s="8"/>
      <c r="BU25388" s="8"/>
    </row>
    <row r="25389" spans="68:73">
      <c r="BP25389" s="10"/>
      <c r="BQ25389" s="10"/>
      <c r="BR25389" s="10"/>
      <c r="BS25389" s="10"/>
      <c r="BT25389" s="10"/>
      <c r="BU25389" s="10"/>
    </row>
    <row r="25390" spans="68:73">
      <c r="BP25390" s="8"/>
      <c r="BQ25390" s="8"/>
      <c r="BR25390" s="8"/>
      <c r="BS25390" s="8"/>
      <c r="BT25390" s="8"/>
      <c r="BU25390" s="8"/>
    </row>
    <row r="25391" spans="68:73">
      <c r="BP25391" s="10"/>
      <c r="BQ25391" s="10"/>
      <c r="BR25391" s="10"/>
      <c r="BS25391" s="10"/>
      <c r="BT25391" s="10"/>
      <c r="BU25391" s="10"/>
    </row>
    <row r="25392" spans="68:73">
      <c r="BP25392" s="8"/>
      <c r="BQ25392" s="8"/>
      <c r="BR25392" s="8"/>
      <c r="BS25392" s="8"/>
      <c r="BT25392" s="8"/>
      <c r="BU25392" s="8"/>
    </row>
    <row r="25393" spans="68:73">
      <c r="BP25393" s="10"/>
      <c r="BQ25393" s="10"/>
      <c r="BR25393" s="10"/>
      <c r="BS25393" s="10"/>
      <c r="BT25393" s="10"/>
      <c r="BU25393" s="10"/>
    </row>
    <row r="25394" spans="68:73">
      <c r="BP25394" s="8"/>
      <c r="BQ25394" s="8"/>
      <c r="BR25394" s="8"/>
      <c r="BS25394" s="8"/>
      <c r="BT25394" s="8"/>
      <c r="BU25394" s="8"/>
    </row>
    <row r="25395" spans="68:73">
      <c r="BP25395" s="10"/>
      <c r="BQ25395" s="10"/>
      <c r="BR25395" s="10"/>
      <c r="BS25395" s="10"/>
      <c r="BT25395" s="10"/>
      <c r="BU25395" s="10"/>
    </row>
    <row r="25396" spans="68:73">
      <c r="BP25396" s="8"/>
      <c r="BQ25396" s="8"/>
      <c r="BR25396" s="8"/>
      <c r="BS25396" s="8"/>
      <c r="BT25396" s="8"/>
      <c r="BU25396" s="8"/>
    </row>
    <row r="25397" spans="68:73">
      <c r="BP25397" s="10"/>
      <c r="BQ25397" s="10"/>
      <c r="BR25397" s="10"/>
      <c r="BS25397" s="10"/>
      <c r="BT25397" s="10"/>
      <c r="BU25397" s="10"/>
    </row>
    <row r="25398" spans="68:73">
      <c r="BP25398" s="8"/>
      <c r="BQ25398" s="8"/>
      <c r="BR25398" s="8"/>
      <c r="BS25398" s="8"/>
      <c r="BT25398" s="8"/>
      <c r="BU25398" s="8"/>
    </row>
    <row r="25399" spans="68:73">
      <c r="BP25399" s="10"/>
      <c r="BQ25399" s="10"/>
      <c r="BR25399" s="10"/>
      <c r="BS25399" s="10"/>
      <c r="BT25399" s="10"/>
      <c r="BU25399" s="10"/>
    </row>
    <row r="25400" spans="68:73">
      <c r="BP25400" s="8"/>
      <c r="BQ25400" s="8"/>
      <c r="BR25400" s="8"/>
      <c r="BS25400" s="8"/>
      <c r="BT25400" s="8"/>
      <c r="BU25400" s="8"/>
    </row>
    <row r="25401" spans="68:73">
      <c r="BP25401" s="10"/>
      <c r="BQ25401" s="10"/>
      <c r="BR25401" s="10"/>
      <c r="BS25401" s="10"/>
      <c r="BT25401" s="10"/>
      <c r="BU25401" s="10"/>
    </row>
    <row r="25402" spans="68:73">
      <c r="BP25402" s="8"/>
      <c r="BQ25402" s="8"/>
      <c r="BR25402" s="8"/>
      <c r="BS25402" s="8"/>
      <c r="BT25402" s="8"/>
      <c r="BU25402" s="8"/>
    </row>
    <row r="25403" spans="68:73">
      <c r="BP25403" s="10"/>
      <c r="BQ25403" s="10"/>
      <c r="BR25403" s="10"/>
      <c r="BS25403" s="10"/>
      <c r="BT25403" s="10"/>
      <c r="BU25403" s="10"/>
    </row>
    <row r="25404" spans="68:73">
      <c r="BP25404" s="8"/>
      <c r="BQ25404" s="8"/>
      <c r="BR25404" s="8"/>
      <c r="BS25404" s="8"/>
      <c r="BT25404" s="8"/>
      <c r="BU25404" s="8"/>
    </row>
    <row r="25405" spans="68:73">
      <c r="BP25405" s="10"/>
      <c r="BQ25405" s="10"/>
      <c r="BR25405" s="10"/>
      <c r="BS25405" s="10"/>
      <c r="BT25405" s="10"/>
      <c r="BU25405" s="10"/>
    </row>
    <row r="25406" spans="68:73">
      <c r="BP25406" s="8"/>
      <c r="BQ25406" s="8"/>
      <c r="BR25406" s="8"/>
      <c r="BS25406" s="8"/>
      <c r="BT25406" s="8"/>
      <c r="BU25406" s="8"/>
    </row>
    <row r="25407" spans="68:73">
      <c r="BP25407" s="10"/>
      <c r="BQ25407" s="10"/>
      <c r="BR25407" s="10"/>
      <c r="BS25407" s="10"/>
      <c r="BT25407" s="10"/>
      <c r="BU25407" s="10"/>
    </row>
    <row r="25408" spans="68:73">
      <c r="BP25408" s="8"/>
      <c r="BQ25408" s="8"/>
      <c r="BR25408" s="8"/>
      <c r="BS25408" s="8"/>
      <c r="BT25408" s="8"/>
      <c r="BU25408" s="8"/>
    </row>
    <row r="25409" spans="68:73">
      <c r="BP25409" s="10"/>
      <c r="BQ25409" s="10"/>
      <c r="BR25409" s="10"/>
      <c r="BS25409" s="10"/>
      <c r="BT25409" s="10"/>
      <c r="BU25409" s="10"/>
    </row>
    <row r="25410" spans="68:73">
      <c r="BP25410" s="8"/>
      <c r="BQ25410" s="8"/>
      <c r="BR25410" s="8"/>
      <c r="BS25410" s="8"/>
      <c r="BT25410" s="8"/>
      <c r="BU25410" s="8"/>
    </row>
    <row r="25411" spans="68:73">
      <c r="BP25411" s="10"/>
      <c r="BQ25411" s="10"/>
      <c r="BR25411" s="10"/>
      <c r="BS25411" s="10"/>
      <c r="BT25411" s="10"/>
      <c r="BU25411" s="10"/>
    </row>
    <row r="25412" spans="68:73">
      <c r="BP25412" s="8"/>
      <c r="BQ25412" s="8"/>
      <c r="BR25412" s="8"/>
      <c r="BS25412" s="8"/>
      <c r="BT25412" s="8"/>
      <c r="BU25412" s="8"/>
    </row>
    <row r="25413" spans="68:73">
      <c r="BP25413" s="10"/>
      <c r="BQ25413" s="10"/>
      <c r="BR25413" s="10"/>
      <c r="BS25413" s="10"/>
      <c r="BT25413" s="10"/>
      <c r="BU25413" s="10"/>
    </row>
    <row r="25414" spans="68:73">
      <c r="BP25414" s="8"/>
      <c r="BQ25414" s="8"/>
      <c r="BR25414" s="8"/>
      <c r="BS25414" s="8"/>
      <c r="BT25414" s="8"/>
      <c r="BU25414" s="8"/>
    </row>
    <row r="25415" spans="68:73">
      <c r="BP25415" s="10"/>
      <c r="BQ25415" s="10"/>
      <c r="BR25415" s="10"/>
      <c r="BS25415" s="10"/>
      <c r="BT25415" s="10"/>
      <c r="BU25415" s="10"/>
    </row>
    <row r="25416" spans="68:73">
      <c r="BP25416" s="8"/>
      <c r="BQ25416" s="8"/>
      <c r="BR25416" s="8"/>
      <c r="BS25416" s="8"/>
      <c r="BT25416" s="8"/>
      <c r="BU25416" s="8"/>
    </row>
    <row r="25417" spans="68:73">
      <c r="BP25417" s="10"/>
      <c r="BQ25417" s="10"/>
      <c r="BR25417" s="10"/>
      <c r="BS25417" s="10"/>
      <c r="BT25417" s="10"/>
      <c r="BU25417" s="10"/>
    </row>
    <row r="25418" spans="68:73">
      <c r="BP25418" s="8"/>
      <c r="BQ25418" s="8"/>
      <c r="BR25418" s="8"/>
      <c r="BS25418" s="8"/>
      <c r="BT25418" s="8"/>
      <c r="BU25418" s="8"/>
    </row>
    <row r="25419" spans="68:73">
      <c r="BP25419" s="10"/>
      <c r="BQ25419" s="10"/>
      <c r="BR25419" s="10"/>
      <c r="BS25419" s="10"/>
      <c r="BT25419" s="10"/>
      <c r="BU25419" s="10"/>
    </row>
    <row r="25420" spans="68:73">
      <c r="BP25420" s="8"/>
      <c r="BQ25420" s="8"/>
      <c r="BR25420" s="8"/>
      <c r="BS25420" s="8"/>
      <c r="BT25420" s="8"/>
      <c r="BU25420" s="8"/>
    </row>
    <row r="25421" spans="68:73">
      <c r="BP25421" s="10"/>
      <c r="BQ25421" s="10"/>
      <c r="BR25421" s="10"/>
      <c r="BS25421" s="10"/>
      <c r="BT25421" s="10"/>
      <c r="BU25421" s="10"/>
    </row>
    <row r="25422" spans="68:73">
      <c r="BP25422" s="8"/>
      <c r="BQ25422" s="8"/>
      <c r="BR25422" s="8"/>
      <c r="BS25422" s="8"/>
      <c r="BT25422" s="8"/>
      <c r="BU25422" s="8"/>
    </row>
    <row r="25423" spans="68:73">
      <c r="BP25423" s="10"/>
      <c r="BQ25423" s="10"/>
      <c r="BR25423" s="10"/>
      <c r="BS25423" s="10"/>
      <c r="BT25423" s="10"/>
      <c r="BU25423" s="10"/>
    </row>
    <row r="25424" spans="68:73">
      <c r="BP25424" s="8"/>
      <c r="BQ25424" s="8"/>
      <c r="BR25424" s="8"/>
      <c r="BS25424" s="8"/>
      <c r="BT25424" s="8"/>
      <c r="BU25424" s="8"/>
    </row>
    <row r="25425" spans="68:73">
      <c r="BP25425" s="10"/>
      <c r="BQ25425" s="10"/>
      <c r="BR25425" s="10"/>
      <c r="BS25425" s="10"/>
      <c r="BT25425" s="10"/>
      <c r="BU25425" s="10"/>
    </row>
    <row r="25426" spans="68:73">
      <c r="BP25426" s="8"/>
      <c r="BQ25426" s="8"/>
      <c r="BR25426" s="8"/>
      <c r="BS25426" s="8"/>
      <c r="BT25426" s="8"/>
      <c r="BU25426" s="8"/>
    </row>
    <row r="25427" spans="68:73">
      <c r="BP25427" s="10"/>
      <c r="BQ25427" s="10"/>
      <c r="BR25427" s="10"/>
      <c r="BS25427" s="10"/>
      <c r="BT25427" s="10"/>
      <c r="BU25427" s="10"/>
    </row>
    <row r="25428" spans="68:73">
      <c r="BP25428" s="8"/>
      <c r="BQ25428" s="8"/>
      <c r="BR25428" s="8"/>
      <c r="BS25428" s="8"/>
      <c r="BT25428" s="8"/>
      <c r="BU25428" s="8"/>
    </row>
    <row r="25429" spans="68:73">
      <c r="BP25429" s="10"/>
      <c r="BQ25429" s="10"/>
      <c r="BR25429" s="10"/>
      <c r="BS25429" s="10"/>
      <c r="BT25429" s="10"/>
      <c r="BU25429" s="10"/>
    </row>
    <row r="25430" spans="68:73">
      <c r="BP25430" s="8"/>
      <c r="BQ25430" s="8"/>
      <c r="BR25430" s="8"/>
      <c r="BS25430" s="8"/>
      <c r="BT25430" s="8"/>
      <c r="BU25430" s="8"/>
    </row>
    <row r="25431" spans="68:73">
      <c r="BP25431" s="10"/>
      <c r="BQ25431" s="10"/>
      <c r="BR25431" s="10"/>
      <c r="BS25431" s="10"/>
      <c r="BT25431" s="10"/>
      <c r="BU25431" s="10"/>
    </row>
    <row r="25432" spans="68:73">
      <c r="BP25432" s="8"/>
      <c r="BQ25432" s="8"/>
      <c r="BR25432" s="8"/>
      <c r="BS25432" s="8"/>
      <c r="BT25432" s="8"/>
      <c r="BU25432" s="8"/>
    </row>
    <row r="25433" spans="68:73">
      <c r="BP25433" s="10"/>
      <c r="BQ25433" s="10"/>
      <c r="BR25433" s="10"/>
      <c r="BS25433" s="10"/>
      <c r="BT25433" s="10"/>
      <c r="BU25433" s="10"/>
    </row>
    <row r="25434" spans="68:73">
      <c r="BP25434" s="8"/>
      <c r="BQ25434" s="8"/>
      <c r="BR25434" s="8"/>
      <c r="BS25434" s="8"/>
      <c r="BT25434" s="8"/>
      <c r="BU25434" s="8"/>
    </row>
    <row r="25435" spans="68:73">
      <c r="BP25435" s="10"/>
      <c r="BQ25435" s="10"/>
      <c r="BR25435" s="10"/>
      <c r="BS25435" s="10"/>
      <c r="BT25435" s="10"/>
      <c r="BU25435" s="10"/>
    </row>
    <row r="25436" spans="68:73">
      <c r="BP25436" s="8"/>
      <c r="BQ25436" s="8"/>
      <c r="BR25436" s="8"/>
      <c r="BS25436" s="8"/>
      <c r="BT25436" s="8"/>
      <c r="BU25436" s="8"/>
    </row>
    <row r="25437" spans="68:73">
      <c r="BP25437" s="10"/>
      <c r="BQ25437" s="10"/>
      <c r="BR25437" s="10"/>
      <c r="BS25437" s="10"/>
      <c r="BT25437" s="10"/>
      <c r="BU25437" s="10"/>
    </row>
    <row r="25438" spans="68:73">
      <c r="BP25438" s="8"/>
      <c r="BQ25438" s="8"/>
      <c r="BR25438" s="8"/>
      <c r="BS25438" s="8"/>
      <c r="BT25438" s="8"/>
      <c r="BU25438" s="8"/>
    </row>
    <row r="25439" spans="68:73">
      <c r="BP25439" s="10"/>
      <c r="BQ25439" s="10"/>
      <c r="BR25439" s="10"/>
      <c r="BS25439" s="10"/>
      <c r="BT25439" s="10"/>
      <c r="BU25439" s="10"/>
    </row>
    <row r="25440" spans="68:73">
      <c r="BP25440" s="8"/>
      <c r="BQ25440" s="8"/>
      <c r="BR25440" s="8"/>
      <c r="BS25440" s="8"/>
      <c r="BT25440" s="8"/>
      <c r="BU25440" s="8"/>
    </row>
    <row r="25441" spans="68:73">
      <c r="BP25441" s="10"/>
      <c r="BQ25441" s="10"/>
      <c r="BR25441" s="10"/>
      <c r="BS25441" s="10"/>
      <c r="BT25441" s="10"/>
      <c r="BU25441" s="10"/>
    </row>
    <row r="25442" spans="68:73">
      <c r="BP25442" s="8"/>
      <c r="BQ25442" s="8"/>
      <c r="BR25442" s="8"/>
      <c r="BS25442" s="8"/>
      <c r="BT25442" s="8"/>
      <c r="BU25442" s="8"/>
    </row>
    <row r="25443" spans="68:73">
      <c r="BP25443" s="10"/>
      <c r="BQ25443" s="10"/>
      <c r="BR25443" s="10"/>
      <c r="BS25443" s="10"/>
      <c r="BT25443" s="10"/>
      <c r="BU25443" s="10"/>
    </row>
    <row r="25444" spans="68:73">
      <c r="BP25444" s="8"/>
      <c r="BQ25444" s="8"/>
      <c r="BR25444" s="8"/>
      <c r="BS25444" s="8"/>
      <c r="BT25444" s="8"/>
      <c r="BU25444" s="8"/>
    </row>
    <row r="25445" spans="68:73">
      <c r="BP25445" s="10"/>
      <c r="BQ25445" s="10"/>
      <c r="BR25445" s="10"/>
      <c r="BS25445" s="10"/>
      <c r="BT25445" s="10"/>
      <c r="BU25445" s="10"/>
    </row>
    <row r="25446" spans="68:73">
      <c r="BP25446" s="8"/>
      <c r="BQ25446" s="8"/>
      <c r="BR25446" s="8"/>
      <c r="BS25446" s="8"/>
      <c r="BT25446" s="8"/>
      <c r="BU25446" s="8"/>
    </row>
    <row r="25447" spans="68:73">
      <c r="BP25447" s="10"/>
      <c r="BQ25447" s="10"/>
      <c r="BR25447" s="10"/>
      <c r="BS25447" s="10"/>
      <c r="BT25447" s="10"/>
      <c r="BU25447" s="10"/>
    </row>
    <row r="25448" spans="68:73">
      <c r="BP25448" s="8"/>
      <c r="BQ25448" s="8"/>
      <c r="BR25448" s="8"/>
      <c r="BS25448" s="8"/>
      <c r="BT25448" s="8"/>
      <c r="BU25448" s="8"/>
    </row>
    <row r="25449" spans="68:73">
      <c r="BP25449" s="10"/>
      <c r="BQ25449" s="10"/>
      <c r="BR25449" s="10"/>
      <c r="BS25449" s="10"/>
      <c r="BT25449" s="10"/>
      <c r="BU25449" s="10"/>
    </row>
    <row r="25450" spans="68:73">
      <c r="BP25450" s="8"/>
      <c r="BQ25450" s="8"/>
      <c r="BR25450" s="8"/>
      <c r="BS25450" s="8"/>
      <c r="BT25450" s="8"/>
      <c r="BU25450" s="8"/>
    </row>
    <row r="25451" spans="68:73">
      <c r="BP25451" s="10"/>
      <c r="BQ25451" s="10"/>
      <c r="BR25451" s="10"/>
      <c r="BS25451" s="10"/>
      <c r="BT25451" s="10"/>
      <c r="BU25451" s="10"/>
    </row>
    <row r="25452" spans="68:73">
      <c r="BP25452" s="8"/>
      <c r="BQ25452" s="8"/>
      <c r="BR25452" s="8"/>
      <c r="BS25452" s="8"/>
      <c r="BT25452" s="8"/>
      <c r="BU25452" s="8"/>
    </row>
    <row r="25453" spans="68:73">
      <c r="BP25453" s="10"/>
      <c r="BQ25453" s="10"/>
      <c r="BR25453" s="10"/>
      <c r="BS25453" s="10"/>
      <c r="BT25453" s="10"/>
      <c r="BU25453" s="10"/>
    </row>
    <row r="25454" spans="68:73">
      <c r="BP25454" s="8"/>
      <c r="BQ25454" s="8"/>
      <c r="BR25454" s="8"/>
      <c r="BS25454" s="8"/>
      <c r="BT25454" s="8"/>
      <c r="BU25454" s="8"/>
    </row>
    <row r="25455" spans="68:73">
      <c r="BP25455" s="10"/>
      <c r="BQ25455" s="10"/>
      <c r="BR25455" s="10"/>
      <c r="BS25455" s="10"/>
      <c r="BT25455" s="10"/>
      <c r="BU25455" s="10"/>
    </row>
    <row r="25456" spans="68:73">
      <c r="BP25456" s="8"/>
      <c r="BQ25456" s="8"/>
      <c r="BR25456" s="8"/>
      <c r="BS25456" s="8"/>
      <c r="BT25456" s="8"/>
      <c r="BU25456" s="8"/>
    </row>
    <row r="25457" spans="68:73">
      <c r="BP25457" s="10"/>
      <c r="BQ25457" s="10"/>
      <c r="BR25457" s="10"/>
      <c r="BS25457" s="10"/>
      <c r="BT25457" s="10"/>
      <c r="BU25457" s="10"/>
    </row>
    <row r="25458" spans="68:73">
      <c r="BP25458" s="8"/>
      <c r="BQ25458" s="8"/>
      <c r="BR25458" s="8"/>
      <c r="BS25458" s="8"/>
      <c r="BT25458" s="8"/>
      <c r="BU25458" s="8"/>
    </row>
    <row r="25459" spans="68:73">
      <c r="BP25459" s="10"/>
      <c r="BQ25459" s="10"/>
      <c r="BR25459" s="10"/>
      <c r="BS25459" s="10"/>
      <c r="BT25459" s="10"/>
      <c r="BU25459" s="10"/>
    </row>
    <row r="25460" spans="68:73">
      <c r="BP25460" s="8"/>
      <c r="BQ25460" s="8"/>
      <c r="BR25460" s="8"/>
      <c r="BS25460" s="8"/>
      <c r="BT25460" s="8"/>
      <c r="BU25460" s="8"/>
    </row>
    <row r="25461" spans="68:73">
      <c r="BP25461" s="10"/>
      <c r="BQ25461" s="10"/>
      <c r="BR25461" s="10"/>
      <c r="BS25461" s="10"/>
      <c r="BT25461" s="10"/>
      <c r="BU25461" s="10"/>
    </row>
    <row r="25462" spans="68:73">
      <c r="BP25462" s="8"/>
      <c r="BQ25462" s="8"/>
      <c r="BR25462" s="8"/>
      <c r="BS25462" s="8"/>
      <c r="BT25462" s="8"/>
      <c r="BU25462" s="8"/>
    </row>
    <row r="25463" spans="68:73">
      <c r="BP25463" s="10"/>
      <c r="BQ25463" s="10"/>
      <c r="BR25463" s="10"/>
      <c r="BS25463" s="10"/>
      <c r="BT25463" s="10"/>
      <c r="BU25463" s="10"/>
    </row>
    <row r="25464" spans="68:73">
      <c r="BP25464" s="8"/>
      <c r="BQ25464" s="8"/>
      <c r="BR25464" s="8"/>
      <c r="BS25464" s="8"/>
      <c r="BT25464" s="8"/>
      <c r="BU25464" s="8"/>
    </row>
    <row r="25465" spans="68:73">
      <c r="BP25465" s="10"/>
      <c r="BQ25465" s="10"/>
      <c r="BR25465" s="10"/>
      <c r="BS25465" s="10"/>
      <c r="BT25465" s="10"/>
      <c r="BU25465" s="10"/>
    </row>
    <row r="25466" spans="68:73">
      <c r="BP25466" s="8"/>
      <c r="BQ25466" s="8"/>
      <c r="BR25466" s="8"/>
      <c r="BS25466" s="8"/>
      <c r="BT25466" s="8"/>
      <c r="BU25466" s="8"/>
    </row>
    <row r="25467" spans="68:73">
      <c r="BP25467" s="10"/>
      <c r="BQ25467" s="10"/>
      <c r="BR25467" s="10"/>
      <c r="BS25467" s="10"/>
      <c r="BT25467" s="10"/>
      <c r="BU25467" s="10"/>
    </row>
    <row r="25468" spans="68:73">
      <c r="BP25468" s="8"/>
      <c r="BQ25468" s="8"/>
      <c r="BR25468" s="8"/>
      <c r="BS25468" s="8"/>
      <c r="BT25468" s="8"/>
      <c r="BU25468" s="8"/>
    </row>
    <row r="25469" spans="68:73">
      <c r="BP25469" s="10"/>
      <c r="BQ25469" s="10"/>
      <c r="BR25469" s="10"/>
      <c r="BS25469" s="10"/>
      <c r="BT25469" s="10"/>
      <c r="BU25469" s="10"/>
    </row>
    <row r="25470" spans="68:73">
      <c r="BP25470" s="8"/>
      <c r="BQ25470" s="8"/>
      <c r="BR25470" s="8"/>
      <c r="BS25470" s="8"/>
      <c r="BT25470" s="8"/>
      <c r="BU25470" s="8"/>
    </row>
    <row r="25471" spans="68:73">
      <c r="BP25471" s="10"/>
      <c r="BQ25471" s="10"/>
      <c r="BR25471" s="10"/>
      <c r="BS25471" s="10"/>
      <c r="BT25471" s="10"/>
      <c r="BU25471" s="10"/>
    </row>
    <row r="25472" spans="68:73">
      <c r="BP25472" s="8"/>
      <c r="BQ25472" s="8"/>
      <c r="BR25472" s="8"/>
      <c r="BS25472" s="8"/>
      <c r="BT25472" s="8"/>
      <c r="BU25472" s="8"/>
    </row>
    <row r="25473" spans="68:73">
      <c r="BP25473" s="10"/>
      <c r="BQ25473" s="10"/>
      <c r="BR25473" s="10"/>
      <c r="BS25473" s="10"/>
      <c r="BT25473" s="10"/>
      <c r="BU25473" s="10"/>
    </row>
    <row r="25474" spans="68:73">
      <c r="BP25474" s="8"/>
      <c r="BQ25474" s="8"/>
      <c r="BR25474" s="8"/>
      <c r="BS25474" s="8"/>
      <c r="BT25474" s="8"/>
      <c r="BU25474" s="8"/>
    </row>
    <row r="25475" spans="68:73">
      <c r="BP25475" s="10"/>
      <c r="BQ25475" s="10"/>
      <c r="BR25475" s="10"/>
      <c r="BS25475" s="10"/>
      <c r="BT25475" s="10"/>
      <c r="BU25475" s="10"/>
    </row>
    <row r="25476" spans="68:73">
      <c r="BP25476" s="8"/>
      <c r="BQ25476" s="8"/>
      <c r="BR25476" s="8"/>
      <c r="BS25476" s="8"/>
      <c r="BT25476" s="8"/>
      <c r="BU25476" s="8"/>
    </row>
    <row r="25477" spans="68:73">
      <c r="BP25477" s="10"/>
      <c r="BQ25477" s="10"/>
      <c r="BR25477" s="10"/>
      <c r="BS25477" s="10"/>
      <c r="BT25477" s="10"/>
      <c r="BU25477" s="10"/>
    </row>
    <row r="25478" spans="68:73">
      <c r="BP25478" s="8"/>
      <c r="BQ25478" s="8"/>
      <c r="BR25478" s="8"/>
      <c r="BS25478" s="8"/>
      <c r="BT25478" s="8"/>
      <c r="BU25478" s="8"/>
    </row>
    <row r="25479" spans="68:73">
      <c r="BP25479" s="10"/>
      <c r="BQ25479" s="10"/>
      <c r="BR25479" s="10"/>
      <c r="BS25479" s="10"/>
      <c r="BT25479" s="10"/>
      <c r="BU25479" s="10"/>
    </row>
    <row r="25480" spans="68:73">
      <c r="BP25480" s="8"/>
      <c r="BQ25480" s="8"/>
      <c r="BR25480" s="8"/>
      <c r="BS25480" s="8"/>
      <c r="BT25480" s="8"/>
      <c r="BU25480" s="8"/>
    </row>
    <row r="25481" spans="68:73">
      <c r="BP25481" s="10"/>
      <c r="BQ25481" s="10"/>
      <c r="BR25481" s="10"/>
      <c r="BS25481" s="10"/>
      <c r="BT25481" s="10"/>
      <c r="BU25481" s="10"/>
    </row>
    <row r="25482" spans="68:73">
      <c r="BP25482" s="8"/>
      <c r="BQ25482" s="8"/>
      <c r="BR25482" s="8"/>
      <c r="BS25482" s="8"/>
      <c r="BT25482" s="8"/>
      <c r="BU25482" s="8"/>
    </row>
    <row r="25483" spans="68:73">
      <c r="BP25483" s="10"/>
      <c r="BQ25483" s="10"/>
      <c r="BR25483" s="10"/>
      <c r="BS25483" s="10"/>
      <c r="BT25483" s="10"/>
      <c r="BU25483" s="10"/>
    </row>
    <row r="25484" spans="68:73">
      <c r="BP25484" s="8"/>
      <c r="BQ25484" s="8"/>
      <c r="BR25484" s="8"/>
      <c r="BS25484" s="8"/>
      <c r="BT25484" s="8"/>
      <c r="BU25484" s="8"/>
    </row>
    <row r="25485" spans="68:73">
      <c r="BP25485" s="10"/>
      <c r="BQ25485" s="10"/>
      <c r="BR25485" s="10"/>
      <c r="BS25485" s="10"/>
      <c r="BT25485" s="10"/>
      <c r="BU25485" s="10"/>
    </row>
    <row r="25486" spans="68:73">
      <c r="BP25486" s="8"/>
      <c r="BQ25486" s="8"/>
      <c r="BR25486" s="8"/>
      <c r="BS25486" s="8"/>
      <c r="BT25486" s="8"/>
      <c r="BU25486" s="8"/>
    </row>
    <row r="25487" spans="68:73">
      <c r="BP25487" s="10"/>
      <c r="BQ25487" s="10"/>
      <c r="BR25487" s="10"/>
      <c r="BS25487" s="10"/>
      <c r="BT25487" s="10"/>
      <c r="BU25487" s="10"/>
    </row>
    <row r="25488" spans="68:73">
      <c r="BP25488" s="8"/>
      <c r="BQ25488" s="8"/>
      <c r="BR25488" s="8"/>
      <c r="BS25488" s="8"/>
      <c r="BT25488" s="8"/>
      <c r="BU25488" s="8"/>
    </row>
    <row r="25489" spans="68:73">
      <c r="BP25489" s="10"/>
      <c r="BQ25489" s="10"/>
      <c r="BR25489" s="10"/>
      <c r="BS25489" s="10"/>
      <c r="BT25489" s="10"/>
      <c r="BU25489" s="10"/>
    </row>
    <row r="25490" spans="68:73">
      <c r="BP25490" s="8"/>
      <c r="BQ25490" s="8"/>
      <c r="BR25490" s="8"/>
      <c r="BS25490" s="8"/>
      <c r="BT25490" s="8"/>
      <c r="BU25490" s="8"/>
    </row>
    <row r="25491" spans="68:73">
      <c r="BP25491" s="10"/>
      <c r="BQ25491" s="10"/>
      <c r="BR25491" s="10"/>
      <c r="BS25491" s="10"/>
      <c r="BT25491" s="10"/>
      <c r="BU25491" s="10"/>
    </row>
    <row r="25492" spans="68:73">
      <c r="BP25492" s="8"/>
      <c r="BQ25492" s="8"/>
      <c r="BR25492" s="8"/>
      <c r="BS25492" s="8"/>
      <c r="BT25492" s="8"/>
      <c r="BU25492" s="8"/>
    </row>
    <row r="25493" spans="68:73">
      <c r="BP25493" s="10"/>
      <c r="BQ25493" s="10"/>
      <c r="BR25493" s="10"/>
      <c r="BS25493" s="10"/>
      <c r="BT25493" s="10"/>
      <c r="BU25493" s="10"/>
    </row>
    <row r="25494" spans="68:73">
      <c r="BP25494" s="8"/>
      <c r="BQ25494" s="8"/>
      <c r="BR25494" s="8"/>
      <c r="BS25494" s="8"/>
      <c r="BT25494" s="8"/>
      <c r="BU25494" s="8"/>
    </row>
    <row r="25495" spans="68:73">
      <c r="BP25495" s="10"/>
      <c r="BQ25495" s="10"/>
      <c r="BR25495" s="10"/>
      <c r="BS25495" s="10"/>
      <c r="BT25495" s="10"/>
      <c r="BU25495" s="10"/>
    </row>
    <row r="25496" spans="68:73">
      <c r="BP25496" s="8"/>
      <c r="BQ25496" s="8"/>
      <c r="BR25496" s="8"/>
      <c r="BS25496" s="8"/>
      <c r="BT25496" s="8"/>
      <c r="BU25496" s="8"/>
    </row>
    <row r="25497" spans="68:73">
      <c r="BP25497" s="10"/>
      <c r="BQ25497" s="10"/>
      <c r="BR25497" s="10"/>
      <c r="BS25497" s="10"/>
      <c r="BT25497" s="10"/>
      <c r="BU25497" s="10"/>
    </row>
    <row r="25498" spans="68:73">
      <c r="BP25498" s="8"/>
      <c r="BQ25498" s="8"/>
      <c r="BR25498" s="8"/>
      <c r="BS25498" s="8"/>
      <c r="BT25498" s="8"/>
      <c r="BU25498" s="8"/>
    </row>
    <row r="25499" spans="68:73">
      <c r="BP25499" s="10"/>
      <c r="BQ25499" s="10"/>
      <c r="BR25499" s="10"/>
      <c r="BS25499" s="10"/>
      <c r="BT25499" s="10"/>
      <c r="BU25499" s="10"/>
    </row>
    <row r="25500" spans="68:73">
      <c r="BP25500" s="8"/>
      <c r="BQ25500" s="8"/>
      <c r="BR25500" s="8"/>
      <c r="BS25500" s="8"/>
      <c r="BT25500" s="8"/>
      <c r="BU25500" s="8"/>
    </row>
    <row r="25501" spans="68:73">
      <c r="BP25501" s="10"/>
      <c r="BQ25501" s="10"/>
      <c r="BR25501" s="10"/>
      <c r="BS25501" s="10"/>
      <c r="BT25501" s="10"/>
      <c r="BU25501" s="10"/>
    </row>
    <row r="25502" spans="68:73">
      <c r="BP25502" s="8"/>
      <c r="BQ25502" s="8"/>
      <c r="BR25502" s="8"/>
      <c r="BS25502" s="8"/>
      <c r="BT25502" s="8"/>
      <c r="BU25502" s="8"/>
    </row>
    <row r="25503" spans="68:73">
      <c r="BP25503" s="10"/>
      <c r="BQ25503" s="10"/>
      <c r="BR25503" s="10"/>
      <c r="BS25503" s="10"/>
      <c r="BT25503" s="10"/>
      <c r="BU25503" s="10"/>
    </row>
    <row r="25504" spans="68:73">
      <c r="BP25504" s="8"/>
      <c r="BQ25504" s="8"/>
      <c r="BR25504" s="8"/>
      <c r="BS25504" s="8"/>
      <c r="BT25504" s="8"/>
      <c r="BU25504" s="8"/>
    </row>
    <row r="25505" spans="68:73">
      <c r="BP25505" s="10"/>
      <c r="BQ25505" s="10"/>
      <c r="BR25505" s="10"/>
      <c r="BS25505" s="10"/>
      <c r="BT25505" s="10"/>
      <c r="BU25505" s="10"/>
    </row>
    <row r="25506" spans="68:73">
      <c r="BP25506" s="8"/>
      <c r="BQ25506" s="8"/>
      <c r="BR25506" s="8"/>
      <c r="BS25506" s="8"/>
      <c r="BT25506" s="8"/>
      <c r="BU25506" s="8"/>
    </row>
    <row r="25507" spans="68:73">
      <c r="BP25507" s="10"/>
      <c r="BQ25507" s="10"/>
      <c r="BR25507" s="10"/>
      <c r="BS25507" s="10"/>
      <c r="BT25507" s="10"/>
      <c r="BU25507" s="10"/>
    </row>
    <row r="25508" spans="68:73">
      <c r="BP25508" s="8"/>
      <c r="BQ25508" s="8"/>
      <c r="BR25508" s="8"/>
      <c r="BS25508" s="8"/>
      <c r="BT25508" s="8"/>
      <c r="BU25508" s="8"/>
    </row>
    <row r="25509" spans="68:73">
      <c r="BP25509" s="10"/>
      <c r="BQ25509" s="10"/>
      <c r="BR25509" s="10"/>
      <c r="BS25509" s="10"/>
      <c r="BT25509" s="10"/>
      <c r="BU25509" s="10"/>
    </row>
    <row r="25510" spans="68:73">
      <c r="BP25510" s="8"/>
      <c r="BQ25510" s="8"/>
      <c r="BR25510" s="8"/>
      <c r="BS25510" s="8"/>
      <c r="BT25510" s="8"/>
      <c r="BU25510" s="8"/>
    </row>
    <row r="25511" spans="68:73">
      <c r="BP25511" s="10"/>
      <c r="BQ25511" s="10"/>
      <c r="BR25511" s="10"/>
      <c r="BS25511" s="10"/>
      <c r="BT25511" s="10"/>
      <c r="BU25511" s="10"/>
    </row>
    <row r="25512" spans="68:73">
      <c r="BP25512" s="8"/>
      <c r="BQ25512" s="8"/>
      <c r="BR25512" s="8"/>
      <c r="BS25512" s="8"/>
      <c r="BT25512" s="8"/>
      <c r="BU25512" s="8"/>
    </row>
    <row r="25513" spans="68:73">
      <c r="BP25513" s="10"/>
      <c r="BQ25513" s="10"/>
      <c r="BR25513" s="10"/>
      <c r="BS25513" s="10"/>
      <c r="BT25513" s="10"/>
      <c r="BU25513" s="10"/>
    </row>
    <row r="25514" spans="68:73">
      <c r="BP25514" s="8"/>
      <c r="BQ25514" s="8"/>
      <c r="BR25514" s="8"/>
      <c r="BS25514" s="8"/>
      <c r="BT25514" s="8"/>
      <c r="BU25514" s="8"/>
    </row>
    <row r="25515" spans="68:73">
      <c r="BP25515" s="10"/>
      <c r="BQ25515" s="10"/>
      <c r="BR25515" s="10"/>
      <c r="BS25515" s="10"/>
      <c r="BT25515" s="10"/>
      <c r="BU25515" s="10"/>
    </row>
    <row r="25516" spans="68:73">
      <c r="BP25516" s="8"/>
      <c r="BQ25516" s="8"/>
      <c r="BR25516" s="8"/>
      <c r="BS25516" s="8"/>
      <c r="BT25516" s="8"/>
      <c r="BU25516" s="8"/>
    </row>
    <row r="25517" spans="68:73">
      <c r="BP25517" s="10"/>
      <c r="BQ25517" s="10"/>
      <c r="BR25517" s="10"/>
      <c r="BS25517" s="10"/>
      <c r="BT25517" s="10"/>
      <c r="BU25517" s="10"/>
    </row>
    <row r="25518" spans="68:73">
      <c r="BP25518" s="8"/>
      <c r="BQ25518" s="8"/>
      <c r="BR25518" s="8"/>
      <c r="BS25518" s="8"/>
      <c r="BT25518" s="8"/>
      <c r="BU25518" s="8"/>
    </row>
    <row r="25519" spans="68:73">
      <c r="BP25519" s="10"/>
      <c r="BQ25519" s="10"/>
      <c r="BR25519" s="10"/>
      <c r="BS25519" s="10"/>
      <c r="BT25519" s="10"/>
      <c r="BU25519" s="10"/>
    </row>
    <row r="25520" spans="68:73">
      <c r="BP25520" s="8"/>
      <c r="BQ25520" s="8"/>
      <c r="BR25520" s="8"/>
      <c r="BS25520" s="8"/>
      <c r="BT25520" s="8"/>
      <c r="BU25520" s="8"/>
    </row>
    <row r="25521" spans="68:73">
      <c r="BP25521" s="10"/>
      <c r="BQ25521" s="10"/>
      <c r="BR25521" s="10"/>
      <c r="BS25521" s="10"/>
      <c r="BT25521" s="10"/>
      <c r="BU25521" s="10"/>
    </row>
    <row r="25522" spans="68:73">
      <c r="BP25522" s="8"/>
      <c r="BQ25522" s="8"/>
      <c r="BR25522" s="8"/>
      <c r="BS25522" s="8"/>
      <c r="BT25522" s="8"/>
      <c r="BU25522" s="8"/>
    </row>
    <row r="25523" spans="68:73">
      <c r="BP25523" s="10"/>
      <c r="BQ25523" s="10"/>
      <c r="BR25523" s="10"/>
      <c r="BS25523" s="10"/>
      <c r="BT25523" s="10"/>
      <c r="BU25523" s="10"/>
    </row>
    <row r="25524" spans="68:73">
      <c r="BP25524" s="8"/>
      <c r="BQ25524" s="8"/>
      <c r="BR25524" s="8"/>
      <c r="BS25524" s="8"/>
      <c r="BT25524" s="8"/>
      <c r="BU25524" s="8"/>
    </row>
    <row r="25525" spans="68:73">
      <c r="BP25525" s="10"/>
      <c r="BQ25525" s="10"/>
      <c r="BR25525" s="10"/>
      <c r="BS25525" s="10"/>
      <c r="BT25525" s="10"/>
      <c r="BU25525" s="10"/>
    </row>
    <row r="25526" spans="68:73">
      <c r="BP25526" s="8"/>
      <c r="BQ25526" s="8"/>
      <c r="BR25526" s="8"/>
      <c r="BS25526" s="8"/>
      <c r="BT25526" s="8"/>
      <c r="BU25526" s="8"/>
    </row>
    <row r="25527" spans="68:73">
      <c r="BP25527" s="10"/>
      <c r="BQ25527" s="10"/>
      <c r="BR25527" s="10"/>
      <c r="BS25527" s="10"/>
      <c r="BT25527" s="10"/>
      <c r="BU25527" s="10"/>
    </row>
    <row r="25528" spans="68:73">
      <c r="BP25528" s="8"/>
      <c r="BQ25528" s="8"/>
      <c r="BR25528" s="8"/>
      <c r="BS25528" s="8"/>
      <c r="BT25528" s="8"/>
      <c r="BU25528" s="8"/>
    </row>
    <row r="25529" spans="68:73">
      <c r="BP25529" s="10"/>
      <c r="BQ25529" s="10"/>
      <c r="BR25529" s="10"/>
      <c r="BS25529" s="10"/>
      <c r="BT25529" s="10"/>
      <c r="BU25529" s="10"/>
    </row>
    <row r="25530" spans="68:73">
      <c r="BP25530" s="8"/>
      <c r="BQ25530" s="8"/>
      <c r="BR25530" s="8"/>
      <c r="BS25530" s="8"/>
      <c r="BT25530" s="8"/>
      <c r="BU25530" s="8"/>
    </row>
    <row r="25531" spans="68:73">
      <c r="BP25531" s="10"/>
      <c r="BQ25531" s="10"/>
      <c r="BR25531" s="10"/>
      <c r="BS25531" s="10"/>
      <c r="BT25531" s="10"/>
      <c r="BU25531" s="10"/>
    </row>
    <row r="25532" spans="68:73">
      <c r="BP25532" s="8"/>
      <c r="BQ25532" s="8"/>
      <c r="BR25532" s="8"/>
      <c r="BS25532" s="8"/>
      <c r="BT25532" s="8"/>
      <c r="BU25532" s="8"/>
    </row>
    <row r="25533" spans="68:73">
      <c r="BP25533" s="10"/>
      <c r="BQ25533" s="10"/>
      <c r="BR25533" s="10"/>
      <c r="BS25533" s="10"/>
      <c r="BT25533" s="10"/>
      <c r="BU25533" s="10"/>
    </row>
    <row r="25534" spans="68:73">
      <c r="BP25534" s="8"/>
      <c r="BQ25534" s="8"/>
      <c r="BR25534" s="8"/>
      <c r="BS25534" s="8"/>
      <c r="BT25534" s="8"/>
      <c r="BU25534" s="8"/>
    </row>
    <row r="25535" spans="68:73">
      <c r="BP25535" s="10"/>
      <c r="BQ25535" s="10"/>
      <c r="BR25535" s="10"/>
      <c r="BS25535" s="10"/>
      <c r="BT25535" s="10"/>
      <c r="BU25535" s="10"/>
    </row>
    <row r="25536" spans="68:73">
      <c r="BP25536" s="8"/>
      <c r="BQ25536" s="8"/>
      <c r="BR25536" s="8"/>
      <c r="BS25536" s="8"/>
      <c r="BT25536" s="8"/>
      <c r="BU25536" s="8"/>
    </row>
    <row r="25537" spans="68:73">
      <c r="BP25537" s="10"/>
      <c r="BQ25537" s="10"/>
      <c r="BR25537" s="10"/>
      <c r="BS25537" s="10"/>
      <c r="BT25537" s="10"/>
      <c r="BU25537" s="10"/>
    </row>
    <row r="25538" spans="68:73">
      <c r="BP25538" s="8"/>
      <c r="BQ25538" s="8"/>
      <c r="BR25538" s="8"/>
      <c r="BS25538" s="8"/>
      <c r="BT25538" s="8"/>
      <c r="BU25538" s="8"/>
    </row>
    <row r="25539" spans="68:73">
      <c r="BP25539" s="10"/>
      <c r="BQ25539" s="10"/>
      <c r="BR25539" s="10"/>
      <c r="BS25539" s="10"/>
      <c r="BT25539" s="10"/>
      <c r="BU25539" s="10"/>
    </row>
    <row r="25540" spans="68:73">
      <c r="BP25540" s="8"/>
      <c r="BQ25540" s="8"/>
      <c r="BR25540" s="8"/>
      <c r="BS25540" s="8"/>
      <c r="BT25540" s="8"/>
      <c r="BU25540" s="8"/>
    </row>
    <row r="25541" spans="68:73">
      <c r="BP25541" s="10"/>
      <c r="BQ25541" s="10"/>
      <c r="BR25541" s="10"/>
      <c r="BS25541" s="10"/>
      <c r="BT25541" s="10"/>
      <c r="BU25541" s="10"/>
    </row>
    <row r="25542" spans="68:73">
      <c r="BP25542" s="8"/>
      <c r="BQ25542" s="8"/>
      <c r="BR25542" s="8"/>
      <c r="BS25542" s="8"/>
      <c r="BT25542" s="8"/>
      <c r="BU25542" s="8"/>
    </row>
    <row r="25543" spans="68:73">
      <c r="BP25543" s="10"/>
      <c r="BQ25543" s="10"/>
      <c r="BR25543" s="10"/>
      <c r="BS25543" s="10"/>
      <c r="BT25543" s="10"/>
      <c r="BU25543" s="10"/>
    </row>
    <row r="25544" spans="68:73">
      <c r="BP25544" s="8"/>
      <c r="BQ25544" s="8"/>
      <c r="BR25544" s="8"/>
      <c r="BS25544" s="8"/>
      <c r="BT25544" s="8"/>
      <c r="BU25544" s="8"/>
    </row>
    <row r="25545" spans="68:73">
      <c r="BP25545" s="10"/>
      <c r="BQ25545" s="10"/>
      <c r="BR25545" s="10"/>
      <c r="BS25545" s="10"/>
      <c r="BT25545" s="10"/>
      <c r="BU25545" s="10"/>
    </row>
    <row r="25546" spans="68:73">
      <c r="BP25546" s="8"/>
      <c r="BQ25546" s="8"/>
      <c r="BR25546" s="8"/>
      <c r="BS25546" s="8"/>
      <c r="BT25546" s="8"/>
      <c r="BU25546" s="8"/>
    </row>
    <row r="25547" spans="68:73">
      <c r="BP25547" s="10"/>
      <c r="BQ25547" s="10"/>
      <c r="BR25547" s="10"/>
      <c r="BS25547" s="10"/>
      <c r="BT25547" s="10"/>
      <c r="BU25547" s="10"/>
    </row>
    <row r="25548" spans="68:73">
      <c r="BP25548" s="8"/>
      <c r="BQ25548" s="8"/>
      <c r="BR25548" s="8"/>
      <c r="BS25548" s="8"/>
      <c r="BT25548" s="8"/>
      <c r="BU25548" s="8"/>
    </row>
    <row r="25549" spans="68:73">
      <c r="BP25549" s="10"/>
      <c r="BQ25549" s="10"/>
      <c r="BR25549" s="10"/>
      <c r="BS25549" s="10"/>
      <c r="BT25549" s="10"/>
      <c r="BU25549" s="10"/>
    </row>
    <row r="25550" spans="68:73">
      <c r="BP25550" s="8"/>
      <c r="BQ25550" s="8"/>
      <c r="BR25550" s="8"/>
      <c r="BS25550" s="8"/>
      <c r="BT25550" s="8"/>
      <c r="BU25550" s="8"/>
    </row>
    <row r="25551" spans="68:73">
      <c r="BP25551" s="10"/>
      <c r="BQ25551" s="10"/>
      <c r="BR25551" s="10"/>
      <c r="BS25551" s="10"/>
      <c r="BT25551" s="10"/>
      <c r="BU25551" s="10"/>
    </row>
    <row r="25552" spans="68:73">
      <c r="BP25552" s="8"/>
      <c r="BQ25552" s="8"/>
      <c r="BR25552" s="8"/>
      <c r="BS25552" s="8"/>
      <c r="BT25552" s="8"/>
      <c r="BU25552" s="8"/>
    </row>
    <row r="25553" spans="68:73">
      <c r="BP25553" s="10"/>
      <c r="BQ25553" s="10"/>
      <c r="BR25553" s="10"/>
      <c r="BS25553" s="10"/>
      <c r="BT25553" s="10"/>
      <c r="BU25553" s="10"/>
    </row>
    <row r="25554" spans="68:73">
      <c r="BP25554" s="8"/>
      <c r="BQ25554" s="8"/>
      <c r="BR25554" s="8"/>
      <c r="BS25554" s="8"/>
      <c r="BT25554" s="8"/>
      <c r="BU25554" s="8"/>
    </row>
    <row r="25555" spans="68:73">
      <c r="BP25555" s="10"/>
      <c r="BQ25555" s="10"/>
      <c r="BR25555" s="10"/>
      <c r="BS25555" s="10"/>
      <c r="BT25555" s="10"/>
      <c r="BU25555" s="10"/>
    </row>
    <row r="25556" spans="68:73">
      <c r="BP25556" s="8"/>
      <c r="BQ25556" s="8"/>
      <c r="BR25556" s="8"/>
      <c r="BS25556" s="8"/>
      <c r="BT25556" s="8"/>
      <c r="BU25556" s="8"/>
    </row>
    <row r="25557" spans="68:73">
      <c r="BP25557" s="10"/>
      <c r="BQ25557" s="10"/>
      <c r="BR25557" s="10"/>
      <c r="BS25557" s="10"/>
      <c r="BT25557" s="10"/>
      <c r="BU25557" s="10"/>
    </row>
    <row r="25558" spans="68:73">
      <c r="BP25558" s="8"/>
      <c r="BQ25558" s="8"/>
      <c r="BR25558" s="8"/>
      <c r="BS25558" s="8"/>
      <c r="BT25558" s="8"/>
      <c r="BU25558" s="8"/>
    </row>
    <row r="25559" spans="68:73">
      <c r="BP25559" s="10"/>
      <c r="BQ25559" s="10"/>
      <c r="BR25559" s="10"/>
      <c r="BS25559" s="10"/>
      <c r="BT25559" s="10"/>
      <c r="BU25559" s="10"/>
    </row>
    <row r="25560" spans="68:73">
      <c r="BP25560" s="8"/>
      <c r="BQ25560" s="8"/>
      <c r="BR25560" s="8"/>
      <c r="BS25560" s="8"/>
      <c r="BT25560" s="8"/>
      <c r="BU25560" s="8"/>
    </row>
    <row r="25561" spans="68:73">
      <c r="BP25561" s="10"/>
      <c r="BQ25561" s="10"/>
      <c r="BR25561" s="10"/>
      <c r="BS25561" s="10"/>
      <c r="BT25561" s="10"/>
      <c r="BU25561" s="10"/>
    </row>
    <row r="25562" spans="68:73">
      <c r="BP25562" s="8"/>
      <c r="BQ25562" s="8"/>
      <c r="BR25562" s="8"/>
      <c r="BS25562" s="8"/>
      <c r="BT25562" s="8"/>
      <c r="BU25562" s="8"/>
    </row>
    <row r="25563" spans="68:73">
      <c r="BP25563" s="10"/>
      <c r="BQ25563" s="10"/>
      <c r="BR25563" s="10"/>
      <c r="BS25563" s="10"/>
      <c r="BT25563" s="10"/>
      <c r="BU25563" s="10"/>
    </row>
    <row r="25564" spans="68:73">
      <c r="BP25564" s="8"/>
      <c r="BQ25564" s="8"/>
      <c r="BR25564" s="8"/>
      <c r="BS25564" s="8"/>
      <c r="BT25564" s="8"/>
      <c r="BU25564" s="8"/>
    </row>
    <row r="25565" spans="68:73">
      <c r="BP25565" s="10"/>
      <c r="BQ25565" s="10"/>
      <c r="BR25565" s="10"/>
      <c r="BS25565" s="10"/>
      <c r="BT25565" s="10"/>
      <c r="BU25565" s="10"/>
    </row>
    <row r="25566" spans="68:73">
      <c r="BP25566" s="8"/>
      <c r="BQ25566" s="8"/>
      <c r="BR25566" s="8"/>
      <c r="BS25566" s="8"/>
      <c r="BT25566" s="8"/>
      <c r="BU25566" s="8"/>
    </row>
    <row r="25567" spans="68:73">
      <c r="BP25567" s="10"/>
      <c r="BQ25567" s="10"/>
      <c r="BR25567" s="10"/>
      <c r="BS25567" s="10"/>
      <c r="BT25567" s="10"/>
      <c r="BU25567" s="10"/>
    </row>
    <row r="25568" spans="68:73">
      <c r="BP25568" s="8"/>
      <c r="BQ25568" s="8"/>
      <c r="BR25568" s="8"/>
      <c r="BS25568" s="8"/>
      <c r="BT25568" s="8"/>
      <c r="BU25568" s="8"/>
    </row>
    <row r="25569" spans="68:73">
      <c r="BP25569" s="10"/>
      <c r="BQ25569" s="10"/>
      <c r="BR25569" s="10"/>
      <c r="BS25569" s="10"/>
      <c r="BT25569" s="10"/>
      <c r="BU25569" s="10"/>
    </row>
    <row r="25570" spans="68:73">
      <c r="BP25570" s="8"/>
      <c r="BQ25570" s="8"/>
      <c r="BR25570" s="8"/>
      <c r="BS25570" s="8"/>
      <c r="BT25570" s="8"/>
      <c r="BU25570" s="8"/>
    </row>
    <row r="25571" spans="68:73">
      <c r="BP25571" s="10"/>
      <c r="BQ25571" s="10"/>
      <c r="BR25571" s="10"/>
      <c r="BS25571" s="10"/>
      <c r="BT25571" s="10"/>
      <c r="BU25571" s="10"/>
    </row>
    <row r="25572" spans="68:73">
      <c r="BP25572" s="8"/>
      <c r="BQ25572" s="8"/>
      <c r="BR25572" s="8"/>
      <c r="BS25572" s="8"/>
      <c r="BT25572" s="8"/>
      <c r="BU25572" s="8"/>
    </row>
    <row r="25573" spans="68:73">
      <c r="BP25573" s="10"/>
      <c r="BQ25573" s="10"/>
      <c r="BR25573" s="10"/>
      <c r="BS25573" s="10"/>
      <c r="BT25573" s="10"/>
      <c r="BU25573" s="10"/>
    </row>
    <row r="25574" spans="68:73">
      <c r="BP25574" s="8"/>
      <c r="BQ25574" s="8"/>
      <c r="BR25574" s="8"/>
      <c r="BS25574" s="8"/>
      <c r="BT25574" s="8"/>
      <c r="BU25574" s="8"/>
    </row>
    <row r="25575" spans="68:73">
      <c r="BP25575" s="10"/>
      <c r="BQ25575" s="10"/>
      <c r="BR25575" s="10"/>
      <c r="BS25575" s="10"/>
      <c r="BT25575" s="10"/>
      <c r="BU25575" s="10"/>
    </row>
    <row r="25576" spans="68:73">
      <c r="BP25576" s="8"/>
      <c r="BQ25576" s="8"/>
      <c r="BR25576" s="8"/>
      <c r="BS25576" s="8"/>
      <c r="BT25576" s="8"/>
      <c r="BU25576" s="8"/>
    </row>
    <row r="25577" spans="68:73">
      <c r="BP25577" s="10"/>
      <c r="BQ25577" s="10"/>
      <c r="BR25577" s="10"/>
      <c r="BS25577" s="10"/>
      <c r="BT25577" s="10"/>
      <c r="BU25577" s="10"/>
    </row>
    <row r="25578" spans="68:73">
      <c r="BP25578" s="8"/>
      <c r="BQ25578" s="8"/>
      <c r="BR25578" s="8"/>
      <c r="BS25578" s="8"/>
      <c r="BT25578" s="8"/>
      <c r="BU25578" s="8"/>
    </row>
    <row r="25579" spans="68:73">
      <c r="BP25579" s="10"/>
      <c r="BQ25579" s="10"/>
      <c r="BR25579" s="10"/>
      <c r="BS25579" s="10"/>
      <c r="BT25579" s="10"/>
      <c r="BU25579" s="10"/>
    </row>
    <row r="25580" spans="68:73">
      <c r="BP25580" s="8"/>
      <c r="BQ25580" s="8"/>
      <c r="BR25580" s="8"/>
      <c r="BS25580" s="8"/>
      <c r="BT25580" s="8"/>
      <c r="BU25580" s="8"/>
    </row>
    <row r="25581" spans="68:73">
      <c r="BP25581" s="10"/>
      <c r="BQ25581" s="10"/>
      <c r="BR25581" s="10"/>
      <c r="BS25581" s="10"/>
      <c r="BT25581" s="10"/>
      <c r="BU25581" s="10"/>
    </row>
    <row r="25582" spans="68:73">
      <c r="BP25582" s="8"/>
      <c r="BQ25582" s="8"/>
      <c r="BR25582" s="8"/>
      <c r="BS25582" s="8"/>
      <c r="BT25582" s="8"/>
      <c r="BU25582" s="8"/>
    </row>
    <row r="25583" spans="68:73">
      <c r="BP25583" s="10"/>
      <c r="BQ25583" s="10"/>
      <c r="BR25583" s="10"/>
      <c r="BS25583" s="10"/>
      <c r="BT25583" s="10"/>
      <c r="BU25583" s="10"/>
    </row>
    <row r="25584" spans="68:73">
      <c r="BP25584" s="8"/>
      <c r="BQ25584" s="8"/>
      <c r="BR25584" s="8"/>
      <c r="BS25584" s="8"/>
      <c r="BT25584" s="8"/>
      <c r="BU25584" s="8"/>
    </row>
    <row r="25585" spans="68:73">
      <c r="BP25585" s="10"/>
      <c r="BQ25585" s="10"/>
      <c r="BR25585" s="10"/>
      <c r="BS25585" s="10"/>
      <c r="BT25585" s="10"/>
      <c r="BU25585" s="10"/>
    </row>
    <row r="25586" spans="68:73">
      <c r="BP25586" s="8"/>
      <c r="BQ25586" s="8"/>
      <c r="BR25586" s="8"/>
      <c r="BS25586" s="8"/>
      <c r="BT25586" s="8"/>
      <c r="BU25586" s="8"/>
    </row>
    <row r="25587" spans="68:73">
      <c r="BP25587" s="10"/>
      <c r="BQ25587" s="10"/>
      <c r="BR25587" s="10"/>
      <c r="BS25587" s="10"/>
      <c r="BT25587" s="10"/>
      <c r="BU25587" s="10"/>
    </row>
    <row r="25588" spans="68:73">
      <c r="BP25588" s="8"/>
      <c r="BQ25588" s="8"/>
      <c r="BR25588" s="8"/>
      <c r="BS25588" s="8"/>
      <c r="BT25588" s="8"/>
      <c r="BU25588" s="8"/>
    </row>
    <row r="25589" spans="68:73">
      <c r="BP25589" s="10"/>
      <c r="BQ25589" s="10"/>
      <c r="BR25589" s="10"/>
      <c r="BS25589" s="10"/>
      <c r="BT25589" s="10"/>
      <c r="BU25589" s="10"/>
    </row>
    <row r="25590" spans="68:73">
      <c r="BP25590" s="8"/>
      <c r="BQ25590" s="8"/>
      <c r="BR25590" s="8"/>
      <c r="BS25590" s="8"/>
      <c r="BT25590" s="8"/>
      <c r="BU25590" s="8"/>
    </row>
    <row r="25591" spans="68:73">
      <c r="BP25591" s="10"/>
      <c r="BQ25591" s="10"/>
      <c r="BR25591" s="10"/>
      <c r="BS25591" s="10"/>
      <c r="BT25591" s="10"/>
      <c r="BU25591" s="10"/>
    </row>
    <row r="25592" spans="68:73">
      <c r="BP25592" s="8"/>
      <c r="BQ25592" s="8"/>
      <c r="BR25592" s="8"/>
      <c r="BS25592" s="8"/>
      <c r="BT25592" s="8"/>
      <c r="BU25592" s="8"/>
    </row>
    <row r="25593" spans="68:73">
      <c r="BP25593" s="10"/>
      <c r="BQ25593" s="10"/>
      <c r="BR25593" s="10"/>
      <c r="BS25593" s="10"/>
      <c r="BT25593" s="10"/>
      <c r="BU25593" s="10"/>
    </row>
    <row r="25594" spans="68:73">
      <c r="BP25594" s="8"/>
      <c r="BQ25594" s="8"/>
      <c r="BR25594" s="8"/>
      <c r="BS25594" s="8"/>
      <c r="BT25594" s="8"/>
      <c r="BU25594" s="8"/>
    </row>
    <row r="25595" spans="68:73">
      <c r="BP25595" s="10"/>
      <c r="BQ25595" s="10"/>
      <c r="BR25595" s="10"/>
      <c r="BS25595" s="10"/>
      <c r="BT25595" s="10"/>
      <c r="BU25595" s="10"/>
    </row>
    <row r="25596" spans="68:73">
      <c r="BP25596" s="8"/>
      <c r="BQ25596" s="8"/>
      <c r="BR25596" s="8"/>
      <c r="BS25596" s="8"/>
      <c r="BT25596" s="8"/>
      <c r="BU25596" s="8"/>
    </row>
    <row r="25597" spans="68:73">
      <c r="BP25597" s="10"/>
      <c r="BQ25597" s="10"/>
      <c r="BR25597" s="10"/>
      <c r="BS25597" s="10"/>
      <c r="BT25597" s="10"/>
      <c r="BU25597" s="10"/>
    </row>
    <row r="25598" spans="68:73">
      <c r="BP25598" s="8"/>
      <c r="BQ25598" s="8"/>
      <c r="BR25598" s="8"/>
      <c r="BS25598" s="8"/>
      <c r="BT25598" s="8"/>
      <c r="BU25598" s="8"/>
    </row>
    <row r="25599" spans="68:73">
      <c r="BP25599" s="10"/>
      <c r="BQ25599" s="10"/>
      <c r="BR25599" s="10"/>
      <c r="BS25599" s="10"/>
      <c r="BT25599" s="10"/>
      <c r="BU25599" s="10"/>
    </row>
    <row r="25600" spans="68:73">
      <c r="BP25600" s="8"/>
      <c r="BQ25600" s="8"/>
      <c r="BR25600" s="8"/>
      <c r="BS25600" s="8"/>
      <c r="BT25600" s="8"/>
      <c r="BU25600" s="8"/>
    </row>
    <row r="25601" spans="68:73">
      <c r="BP25601" s="10"/>
      <c r="BQ25601" s="10"/>
      <c r="BR25601" s="10"/>
      <c r="BS25601" s="10"/>
      <c r="BT25601" s="10"/>
      <c r="BU25601" s="10"/>
    </row>
    <row r="25602" spans="68:73">
      <c r="BP25602" s="8"/>
      <c r="BQ25602" s="8"/>
      <c r="BR25602" s="8"/>
      <c r="BS25602" s="8"/>
      <c r="BT25602" s="8"/>
      <c r="BU25602" s="8"/>
    </row>
    <row r="25603" spans="68:73">
      <c r="BP25603" s="10"/>
      <c r="BQ25603" s="10"/>
      <c r="BR25603" s="10"/>
      <c r="BS25603" s="10"/>
      <c r="BT25603" s="10"/>
      <c r="BU25603" s="10"/>
    </row>
    <row r="25604" spans="68:73">
      <c r="BP25604" s="8"/>
      <c r="BQ25604" s="8"/>
      <c r="BR25604" s="8"/>
      <c r="BS25604" s="8"/>
      <c r="BT25604" s="8"/>
      <c r="BU25604" s="8"/>
    </row>
    <row r="25605" spans="68:73">
      <c r="BP25605" s="10"/>
      <c r="BQ25605" s="10"/>
      <c r="BR25605" s="10"/>
      <c r="BS25605" s="10"/>
      <c r="BT25605" s="10"/>
      <c r="BU25605" s="10"/>
    </row>
    <row r="25606" spans="68:73">
      <c r="BP25606" s="8"/>
      <c r="BQ25606" s="8"/>
      <c r="BR25606" s="8"/>
      <c r="BS25606" s="8"/>
      <c r="BT25606" s="8"/>
      <c r="BU25606" s="8"/>
    </row>
    <row r="25607" spans="68:73">
      <c r="BP25607" s="10"/>
      <c r="BQ25607" s="10"/>
      <c r="BR25607" s="10"/>
      <c r="BS25607" s="10"/>
      <c r="BT25607" s="10"/>
      <c r="BU25607" s="10"/>
    </row>
    <row r="25608" spans="68:73">
      <c r="BP25608" s="8"/>
      <c r="BQ25608" s="8"/>
      <c r="BR25608" s="8"/>
      <c r="BS25608" s="8"/>
      <c r="BT25608" s="8"/>
      <c r="BU25608" s="8"/>
    </row>
    <row r="25609" spans="68:73">
      <c r="BP25609" s="10"/>
      <c r="BQ25609" s="10"/>
      <c r="BR25609" s="10"/>
      <c r="BS25609" s="10"/>
      <c r="BT25609" s="10"/>
      <c r="BU25609" s="10"/>
    </row>
    <row r="25610" spans="68:73">
      <c r="BP25610" s="8"/>
      <c r="BQ25610" s="8"/>
      <c r="BR25610" s="8"/>
      <c r="BS25610" s="8"/>
      <c r="BT25610" s="8"/>
      <c r="BU25610" s="8"/>
    </row>
    <row r="25611" spans="68:73">
      <c r="BP25611" s="10"/>
      <c r="BQ25611" s="10"/>
      <c r="BR25611" s="10"/>
      <c r="BS25611" s="10"/>
      <c r="BT25611" s="10"/>
      <c r="BU25611" s="10"/>
    </row>
    <row r="25612" spans="68:73">
      <c r="BP25612" s="8"/>
      <c r="BQ25612" s="8"/>
      <c r="BR25612" s="8"/>
      <c r="BS25612" s="8"/>
      <c r="BT25612" s="8"/>
      <c r="BU25612" s="8"/>
    </row>
    <row r="25613" spans="68:73">
      <c r="BP25613" s="10"/>
      <c r="BQ25613" s="10"/>
      <c r="BR25613" s="10"/>
      <c r="BS25613" s="10"/>
      <c r="BT25613" s="10"/>
      <c r="BU25613" s="10"/>
    </row>
    <row r="25614" spans="68:73">
      <c r="BP25614" s="8"/>
      <c r="BQ25614" s="8"/>
      <c r="BR25614" s="8"/>
      <c r="BS25614" s="8"/>
      <c r="BT25614" s="8"/>
      <c r="BU25614" s="8"/>
    </row>
    <row r="25615" spans="68:73">
      <c r="BP25615" s="10"/>
      <c r="BQ25615" s="10"/>
      <c r="BR25615" s="10"/>
      <c r="BS25615" s="10"/>
      <c r="BT25615" s="10"/>
      <c r="BU25615" s="10"/>
    </row>
    <row r="25616" spans="68:73">
      <c r="BP25616" s="8"/>
      <c r="BQ25616" s="8"/>
      <c r="BR25616" s="8"/>
      <c r="BS25616" s="8"/>
      <c r="BT25616" s="8"/>
      <c r="BU25616" s="8"/>
    </row>
    <row r="25617" spans="68:73">
      <c r="BP25617" s="10"/>
      <c r="BQ25617" s="10"/>
      <c r="BR25617" s="10"/>
      <c r="BS25617" s="10"/>
      <c r="BT25617" s="10"/>
      <c r="BU25617" s="10"/>
    </row>
    <row r="25618" spans="68:73">
      <c r="BP25618" s="8"/>
      <c r="BQ25618" s="8"/>
      <c r="BR25618" s="8"/>
      <c r="BS25618" s="8"/>
      <c r="BT25618" s="8"/>
      <c r="BU25618" s="8"/>
    </row>
    <row r="25619" spans="68:73">
      <c r="BP25619" s="10"/>
      <c r="BQ25619" s="10"/>
      <c r="BR25619" s="10"/>
      <c r="BS25619" s="10"/>
      <c r="BT25619" s="10"/>
      <c r="BU25619" s="10"/>
    </row>
    <row r="25620" spans="68:73">
      <c r="BP25620" s="8"/>
      <c r="BQ25620" s="8"/>
      <c r="BR25620" s="8"/>
      <c r="BS25620" s="8"/>
      <c r="BT25620" s="8"/>
      <c r="BU25620" s="8"/>
    </row>
    <row r="25621" spans="68:73">
      <c r="BP25621" s="10"/>
      <c r="BQ25621" s="10"/>
      <c r="BR25621" s="10"/>
      <c r="BS25621" s="10"/>
      <c r="BT25621" s="10"/>
      <c r="BU25621" s="10"/>
    </row>
    <row r="25622" spans="68:73">
      <c r="BP25622" s="8"/>
      <c r="BQ25622" s="8"/>
      <c r="BR25622" s="8"/>
      <c r="BS25622" s="8"/>
      <c r="BT25622" s="8"/>
      <c r="BU25622" s="8"/>
    </row>
    <row r="25623" spans="68:73">
      <c r="BP25623" s="10"/>
      <c r="BQ25623" s="10"/>
      <c r="BR25623" s="10"/>
      <c r="BS25623" s="10"/>
      <c r="BT25623" s="10"/>
      <c r="BU25623" s="10"/>
    </row>
    <row r="25624" spans="68:73">
      <c r="BP25624" s="8"/>
      <c r="BQ25624" s="8"/>
      <c r="BR25624" s="8"/>
      <c r="BS25624" s="8"/>
      <c r="BT25624" s="8"/>
      <c r="BU25624" s="8"/>
    </row>
    <row r="25625" spans="68:73">
      <c r="BP25625" s="10"/>
      <c r="BQ25625" s="10"/>
      <c r="BR25625" s="10"/>
      <c r="BS25625" s="10"/>
      <c r="BT25625" s="10"/>
      <c r="BU25625" s="10"/>
    </row>
    <row r="25626" spans="68:73">
      <c r="BP25626" s="8"/>
      <c r="BQ25626" s="8"/>
      <c r="BR25626" s="8"/>
      <c r="BS25626" s="8"/>
      <c r="BT25626" s="8"/>
      <c r="BU25626" s="8"/>
    </row>
    <row r="25627" spans="68:73">
      <c r="BP25627" s="10"/>
      <c r="BQ25627" s="10"/>
      <c r="BR25627" s="10"/>
      <c r="BS25627" s="10"/>
      <c r="BT25627" s="10"/>
      <c r="BU25627" s="10"/>
    </row>
    <row r="25628" spans="68:73">
      <c r="BP25628" s="8"/>
      <c r="BQ25628" s="8"/>
      <c r="BR25628" s="8"/>
      <c r="BS25628" s="8"/>
      <c r="BT25628" s="8"/>
      <c r="BU25628" s="8"/>
    </row>
    <row r="25629" spans="68:73">
      <c r="BP25629" s="10"/>
      <c r="BQ25629" s="10"/>
      <c r="BR25629" s="10"/>
      <c r="BS25629" s="10"/>
      <c r="BT25629" s="10"/>
      <c r="BU25629" s="10"/>
    </row>
    <row r="25630" spans="68:73">
      <c r="BP25630" s="8"/>
      <c r="BQ25630" s="8"/>
      <c r="BR25630" s="8"/>
      <c r="BS25630" s="8"/>
      <c r="BT25630" s="8"/>
      <c r="BU25630" s="8"/>
    </row>
    <row r="25631" spans="68:73">
      <c r="BP25631" s="10"/>
      <c r="BQ25631" s="10"/>
      <c r="BR25631" s="10"/>
      <c r="BS25631" s="10"/>
      <c r="BT25631" s="10"/>
      <c r="BU25631" s="10"/>
    </row>
    <row r="25632" spans="68:73">
      <c r="BP25632" s="8"/>
      <c r="BQ25632" s="8"/>
      <c r="BR25632" s="8"/>
      <c r="BS25632" s="8"/>
      <c r="BT25632" s="8"/>
      <c r="BU25632" s="8"/>
    </row>
    <row r="25633" spans="68:73">
      <c r="BP25633" s="10"/>
      <c r="BQ25633" s="10"/>
      <c r="BR25633" s="10"/>
      <c r="BS25633" s="10"/>
      <c r="BT25633" s="10"/>
      <c r="BU25633" s="10"/>
    </row>
    <row r="25634" spans="68:73">
      <c r="BP25634" s="8"/>
      <c r="BQ25634" s="8"/>
      <c r="BR25634" s="8"/>
      <c r="BS25634" s="8"/>
      <c r="BT25634" s="8"/>
      <c r="BU25634" s="8"/>
    </row>
    <row r="25635" spans="68:73">
      <c r="BP25635" s="10"/>
      <c r="BQ25635" s="10"/>
      <c r="BR25635" s="10"/>
      <c r="BS25635" s="10"/>
      <c r="BT25635" s="10"/>
      <c r="BU25635" s="10"/>
    </row>
    <row r="25636" spans="68:73">
      <c r="BP25636" s="8"/>
      <c r="BQ25636" s="8"/>
      <c r="BR25636" s="8"/>
      <c r="BS25636" s="8"/>
      <c r="BT25636" s="8"/>
      <c r="BU25636" s="8"/>
    </row>
    <row r="25637" spans="68:73">
      <c r="BP25637" s="10"/>
      <c r="BQ25637" s="10"/>
      <c r="BR25637" s="10"/>
      <c r="BS25637" s="10"/>
      <c r="BT25637" s="10"/>
      <c r="BU25637" s="10"/>
    </row>
    <row r="25638" spans="68:73">
      <c r="BP25638" s="8"/>
      <c r="BQ25638" s="8"/>
      <c r="BR25638" s="8"/>
      <c r="BS25638" s="8"/>
      <c r="BT25638" s="8"/>
      <c r="BU25638" s="8"/>
    </row>
    <row r="25639" spans="68:73">
      <c r="BP25639" s="10"/>
      <c r="BQ25639" s="10"/>
      <c r="BR25639" s="10"/>
      <c r="BS25639" s="10"/>
      <c r="BT25639" s="10"/>
      <c r="BU25639" s="10"/>
    </row>
    <row r="25640" spans="68:73">
      <c r="BP25640" s="8"/>
      <c r="BQ25640" s="8"/>
      <c r="BR25640" s="8"/>
      <c r="BS25640" s="8"/>
      <c r="BT25640" s="8"/>
      <c r="BU25640" s="8"/>
    </row>
    <row r="25641" spans="68:73">
      <c r="BP25641" s="10"/>
      <c r="BQ25641" s="10"/>
      <c r="BR25641" s="10"/>
      <c r="BS25641" s="10"/>
      <c r="BT25641" s="10"/>
      <c r="BU25641" s="10"/>
    </row>
    <row r="25642" spans="68:73">
      <c r="BP25642" s="8"/>
      <c r="BQ25642" s="8"/>
      <c r="BR25642" s="8"/>
      <c r="BS25642" s="8"/>
      <c r="BT25642" s="8"/>
      <c r="BU25642" s="8"/>
    </row>
    <row r="25643" spans="68:73">
      <c r="BP25643" s="10"/>
      <c r="BQ25643" s="10"/>
      <c r="BR25643" s="10"/>
      <c r="BS25643" s="10"/>
      <c r="BT25643" s="10"/>
      <c r="BU25643" s="10"/>
    </row>
    <row r="25644" spans="68:73">
      <c r="BP25644" s="8"/>
      <c r="BQ25644" s="8"/>
      <c r="BR25644" s="8"/>
      <c r="BS25644" s="8"/>
      <c r="BT25644" s="8"/>
      <c r="BU25644" s="8"/>
    </row>
    <row r="25645" spans="68:73">
      <c r="BP25645" s="10"/>
      <c r="BQ25645" s="10"/>
      <c r="BR25645" s="10"/>
      <c r="BS25645" s="10"/>
      <c r="BT25645" s="10"/>
      <c r="BU25645" s="10"/>
    </row>
    <row r="25646" spans="68:73">
      <c r="BP25646" s="8"/>
      <c r="BQ25646" s="8"/>
      <c r="BR25646" s="8"/>
      <c r="BS25646" s="8"/>
      <c r="BT25646" s="8"/>
      <c r="BU25646" s="8"/>
    </row>
    <row r="25647" spans="68:73">
      <c r="BP25647" s="10"/>
      <c r="BQ25647" s="10"/>
      <c r="BR25647" s="10"/>
      <c r="BS25647" s="10"/>
      <c r="BT25647" s="10"/>
      <c r="BU25647" s="10"/>
    </row>
    <row r="25648" spans="68:73">
      <c r="BP25648" s="8"/>
      <c r="BQ25648" s="8"/>
      <c r="BR25648" s="8"/>
      <c r="BS25648" s="8"/>
      <c r="BT25648" s="8"/>
      <c r="BU25648" s="8"/>
    </row>
    <row r="25649" spans="68:73">
      <c r="BP25649" s="10"/>
      <c r="BQ25649" s="10"/>
      <c r="BR25649" s="10"/>
      <c r="BS25649" s="10"/>
      <c r="BT25649" s="10"/>
      <c r="BU25649" s="10"/>
    </row>
    <row r="25650" spans="68:73">
      <c r="BP25650" s="8"/>
      <c r="BQ25650" s="8"/>
      <c r="BR25650" s="8"/>
      <c r="BS25650" s="8"/>
      <c r="BT25650" s="8"/>
      <c r="BU25650" s="8"/>
    </row>
    <row r="25651" spans="68:73">
      <c r="BP25651" s="10"/>
      <c r="BQ25651" s="10"/>
      <c r="BR25651" s="10"/>
      <c r="BS25651" s="10"/>
      <c r="BT25651" s="10"/>
      <c r="BU25651" s="10"/>
    </row>
    <row r="25652" spans="68:73">
      <c r="BP25652" s="8"/>
      <c r="BQ25652" s="8"/>
      <c r="BR25652" s="8"/>
      <c r="BS25652" s="8"/>
      <c r="BT25652" s="8"/>
      <c r="BU25652" s="8"/>
    </row>
    <row r="25653" spans="68:73">
      <c r="BP25653" s="10"/>
      <c r="BQ25653" s="10"/>
      <c r="BR25653" s="10"/>
      <c r="BS25653" s="10"/>
      <c r="BT25653" s="10"/>
      <c r="BU25653" s="10"/>
    </row>
    <row r="25654" spans="68:73">
      <c r="BP25654" s="8"/>
      <c r="BQ25654" s="8"/>
      <c r="BR25654" s="8"/>
      <c r="BS25654" s="8"/>
      <c r="BT25654" s="8"/>
      <c r="BU25654" s="8"/>
    </row>
    <row r="25655" spans="68:73">
      <c r="BP25655" s="10"/>
      <c r="BQ25655" s="10"/>
      <c r="BR25655" s="10"/>
      <c r="BS25655" s="10"/>
      <c r="BT25655" s="10"/>
      <c r="BU25655" s="10"/>
    </row>
    <row r="25656" spans="68:73">
      <c r="BP25656" s="8"/>
      <c r="BQ25656" s="8"/>
      <c r="BR25656" s="8"/>
      <c r="BS25656" s="8"/>
      <c r="BT25656" s="8"/>
      <c r="BU25656" s="8"/>
    </row>
    <row r="25657" spans="68:73">
      <c r="BP25657" s="10"/>
      <c r="BQ25657" s="10"/>
      <c r="BR25657" s="10"/>
      <c r="BS25657" s="10"/>
      <c r="BT25657" s="10"/>
      <c r="BU25657" s="10"/>
    </row>
    <row r="25658" spans="68:73">
      <c r="BP25658" s="8"/>
      <c r="BQ25658" s="8"/>
      <c r="BR25658" s="8"/>
      <c r="BS25658" s="8"/>
      <c r="BT25658" s="8"/>
      <c r="BU25658" s="8"/>
    </row>
    <row r="25659" spans="68:73">
      <c r="BP25659" s="10"/>
      <c r="BQ25659" s="10"/>
      <c r="BR25659" s="10"/>
      <c r="BS25659" s="10"/>
      <c r="BT25659" s="10"/>
      <c r="BU25659" s="10"/>
    </row>
    <row r="25660" spans="68:73">
      <c r="BP25660" s="8"/>
      <c r="BQ25660" s="8"/>
      <c r="BR25660" s="8"/>
      <c r="BS25660" s="8"/>
      <c r="BT25660" s="8"/>
      <c r="BU25660" s="8"/>
    </row>
    <row r="25661" spans="68:73">
      <c r="BP25661" s="10"/>
      <c r="BQ25661" s="10"/>
      <c r="BR25661" s="10"/>
      <c r="BS25661" s="10"/>
      <c r="BT25661" s="10"/>
      <c r="BU25661" s="10"/>
    </row>
    <row r="25662" spans="68:73">
      <c r="BP25662" s="8"/>
      <c r="BQ25662" s="8"/>
      <c r="BR25662" s="8"/>
      <c r="BS25662" s="8"/>
      <c r="BT25662" s="8"/>
      <c r="BU25662" s="8"/>
    </row>
    <row r="25663" spans="68:73">
      <c r="BP25663" s="10"/>
      <c r="BQ25663" s="10"/>
      <c r="BR25663" s="10"/>
      <c r="BS25663" s="10"/>
      <c r="BT25663" s="10"/>
      <c r="BU25663" s="10"/>
    </row>
    <row r="25664" spans="68:73">
      <c r="BP25664" s="8"/>
      <c r="BQ25664" s="8"/>
      <c r="BR25664" s="8"/>
      <c r="BS25664" s="8"/>
      <c r="BT25664" s="8"/>
      <c r="BU25664" s="8"/>
    </row>
    <row r="25665" spans="68:73">
      <c r="BP25665" s="10"/>
      <c r="BQ25665" s="10"/>
      <c r="BR25665" s="10"/>
      <c r="BS25665" s="10"/>
      <c r="BT25665" s="10"/>
      <c r="BU25665" s="10"/>
    </row>
    <row r="25666" spans="68:73">
      <c r="BP25666" s="8"/>
      <c r="BQ25666" s="8"/>
      <c r="BR25666" s="8"/>
      <c r="BS25666" s="8"/>
      <c r="BT25666" s="8"/>
      <c r="BU25666" s="8"/>
    </row>
    <row r="25667" spans="68:73">
      <c r="BP25667" s="10"/>
      <c r="BQ25667" s="10"/>
      <c r="BR25667" s="10"/>
      <c r="BS25667" s="10"/>
      <c r="BT25667" s="10"/>
      <c r="BU25667" s="10"/>
    </row>
    <row r="25668" spans="68:73">
      <c r="BP25668" s="8"/>
      <c r="BQ25668" s="8"/>
      <c r="BR25668" s="8"/>
      <c r="BS25668" s="8"/>
      <c r="BT25668" s="8"/>
      <c r="BU25668" s="8"/>
    </row>
    <row r="25669" spans="68:73">
      <c r="BP25669" s="10"/>
      <c r="BQ25669" s="10"/>
      <c r="BR25669" s="10"/>
      <c r="BS25669" s="10"/>
      <c r="BT25669" s="10"/>
      <c r="BU25669" s="10"/>
    </row>
    <row r="25670" spans="68:73">
      <c r="BP25670" s="8"/>
      <c r="BQ25670" s="8"/>
      <c r="BR25670" s="8"/>
      <c r="BS25670" s="8"/>
      <c r="BT25670" s="8"/>
      <c r="BU25670" s="8"/>
    </row>
    <row r="25671" spans="68:73">
      <c r="BP25671" s="10"/>
      <c r="BQ25671" s="10"/>
      <c r="BR25671" s="10"/>
      <c r="BS25671" s="10"/>
      <c r="BT25671" s="10"/>
      <c r="BU25671" s="10"/>
    </row>
    <row r="25672" spans="68:73">
      <c r="BP25672" s="8"/>
      <c r="BQ25672" s="8"/>
      <c r="BR25672" s="8"/>
      <c r="BS25672" s="8"/>
      <c r="BT25672" s="8"/>
      <c r="BU25672" s="8"/>
    </row>
    <row r="25673" spans="68:73">
      <c r="BP25673" s="10"/>
      <c r="BQ25673" s="10"/>
      <c r="BR25673" s="10"/>
      <c r="BS25673" s="10"/>
      <c r="BT25673" s="10"/>
      <c r="BU25673" s="10"/>
    </row>
    <row r="25674" spans="68:73">
      <c r="BP25674" s="8"/>
      <c r="BQ25674" s="8"/>
      <c r="BR25674" s="8"/>
      <c r="BS25674" s="8"/>
      <c r="BT25674" s="8"/>
      <c r="BU25674" s="8"/>
    </row>
    <row r="25675" spans="68:73">
      <c r="BP25675" s="10"/>
      <c r="BQ25675" s="10"/>
      <c r="BR25675" s="10"/>
      <c r="BS25675" s="10"/>
      <c r="BT25675" s="10"/>
      <c r="BU25675" s="10"/>
    </row>
    <row r="25676" spans="68:73">
      <c r="BP25676" s="8"/>
      <c r="BQ25676" s="8"/>
      <c r="BR25676" s="8"/>
      <c r="BS25676" s="8"/>
      <c r="BT25676" s="8"/>
      <c r="BU25676" s="8"/>
    </row>
    <row r="25677" spans="68:73">
      <c r="BP25677" s="10"/>
      <c r="BQ25677" s="10"/>
      <c r="BR25677" s="10"/>
      <c r="BS25677" s="10"/>
      <c r="BT25677" s="10"/>
      <c r="BU25677" s="10"/>
    </row>
    <row r="25678" spans="68:73">
      <c r="BP25678" s="8"/>
      <c r="BQ25678" s="8"/>
      <c r="BR25678" s="8"/>
      <c r="BS25678" s="8"/>
      <c r="BT25678" s="8"/>
      <c r="BU25678" s="8"/>
    </row>
    <row r="25679" spans="68:73">
      <c r="BP25679" s="10"/>
      <c r="BQ25679" s="10"/>
      <c r="BR25679" s="10"/>
      <c r="BS25679" s="10"/>
      <c r="BT25679" s="10"/>
      <c r="BU25679" s="10"/>
    </row>
    <row r="25680" spans="68:73">
      <c r="BP25680" s="8"/>
      <c r="BQ25680" s="8"/>
      <c r="BR25680" s="8"/>
      <c r="BS25680" s="8"/>
      <c r="BT25680" s="8"/>
      <c r="BU25680" s="8"/>
    </row>
    <row r="25681" spans="68:73">
      <c r="BP25681" s="10"/>
      <c r="BQ25681" s="10"/>
      <c r="BR25681" s="10"/>
      <c r="BS25681" s="10"/>
      <c r="BT25681" s="10"/>
      <c r="BU25681" s="10"/>
    </row>
    <row r="25682" spans="68:73">
      <c r="BP25682" s="8"/>
      <c r="BQ25682" s="8"/>
      <c r="BR25682" s="8"/>
      <c r="BS25682" s="8"/>
      <c r="BT25682" s="8"/>
      <c r="BU25682" s="8"/>
    </row>
    <row r="25683" spans="68:73">
      <c r="BP25683" s="10"/>
      <c r="BQ25683" s="10"/>
      <c r="BR25683" s="10"/>
      <c r="BS25683" s="10"/>
      <c r="BT25683" s="10"/>
      <c r="BU25683" s="10"/>
    </row>
    <row r="25684" spans="68:73">
      <c r="BP25684" s="8"/>
      <c r="BQ25684" s="8"/>
      <c r="BR25684" s="8"/>
      <c r="BS25684" s="8"/>
      <c r="BT25684" s="8"/>
      <c r="BU25684" s="8"/>
    </row>
    <row r="25685" spans="68:73">
      <c r="BP25685" s="10"/>
      <c r="BQ25685" s="10"/>
      <c r="BR25685" s="10"/>
      <c r="BS25685" s="10"/>
      <c r="BT25685" s="10"/>
      <c r="BU25685" s="10"/>
    </row>
    <row r="25686" spans="68:73">
      <c r="BP25686" s="8"/>
      <c r="BQ25686" s="8"/>
      <c r="BR25686" s="8"/>
      <c r="BS25686" s="8"/>
      <c r="BT25686" s="8"/>
      <c r="BU25686" s="8"/>
    </row>
    <row r="25687" spans="68:73">
      <c r="BP25687" s="10"/>
      <c r="BQ25687" s="10"/>
      <c r="BR25687" s="10"/>
      <c r="BS25687" s="10"/>
      <c r="BT25687" s="10"/>
      <c r="BU25687" s="10"/>
    </row>
    <row r="25688" spans="68:73">
      <c r="BP25688" s="8"/>
      <c r="BQ25688" s="8"/>
      <c r="BR25688" s="8"/>
      <c r="BS25688" s="8"/>
      <c r="BT25688" s="8"/>
      <c r="BU25688" s="8"/>
    </row>
    <row r="25689" spans="68:73">
      <c r="BP25689" s="10"/>
      <c r="BQ25689" s="10"/>
      <c r="BR25689" s="10"/>
      <c r="BS25689" s="10"/>
      <c r="BT25689" s="10"/>
      <c r="BU25689" s="10"/>
    </row>
    <row r="25690" spans="68:73">
      <c r="BP25690" s="8"/>
      <c r="BQ25690" s="8"/>
      <c r="BR25690" s="8"/>
      <c r="BS25690" s="8"/>
      <c r="BT25690" s="8"/>
      <c r="BU25690" s="8"/>
    </row>
    <row r="25691" spans="68:73">
      <c r="BP25691" s="10"/>
      <c r="BQ25691" s="10"/>
      <c r="BR25691" s="10"/>
      <c r="BS25691" s="10"/>
      <c r="BT25691" s="10"/>
      <c r="BU25691" s="10"/>
    </row>
    <row r="25692" spans="68:73">
      <c r="BP25692" s="8"/>
      <c r="BQ25692" s="8"/>
      <c r="BR25692" s="8"/>
      <c r="BS25692" s="8"/>
      <c r="BT25692" s="8"/>
      <c r="BU25692" s="8"/>
    </row>
    <row r="25693" spans="68:73">
      <c r="BP25693" s="10"/>
      <c r="BQ25693" s="10"/>
      <c r="BR25693" s="10"/>
      <c r="BS25693" s="10"/>
      <c r="BT25693" s="10"/>
      <c r="BU25693" s="10"/>
    </row>
    <row r="25694" spans="68:73">
      <c r="BP25694" s="8"/>
      <c r="BQ25694" s="8"/>
      <c r="BR25694" s="8"/>
      <c r="BS25694" s="8"/>
      <c r="BT25694" s="8"/>
      <c r="BU25694" s="8"/>
    </row>
    <row r="25695" spans="68:73">
      <c r="BP25695" s="10"/>
      <c r="BQ25695" s="10"/>
      <c r="BR25695" s="10"/>
      <c r="BS25695" s="10"/>
      <c r="BT25695" s="10"/>
      <c r="BU25695" s="10"/>
    </row>
    <row r="25696" spans="68:73">
      <c r="BP25696" s="8"/>
      <c r="BQ25696" s="8"/>
      <c r="BR25696" s="8"/>
      <c r="BS25696" s="8"/>
      <c r="BT25696" s="8"/>
      <c r="BU25696" s="8"/>
    </row>
    <row r="25697" spans="68:73">
      <c r="BP25697" s="10"/>
      <c r="BQ25697" s="10"/>
      <c r="BR25697" s="10"/>
      <c r="BS25697" s="10"/>
      <c r="BT25697" s="10"/>
      <c r="BU25697" s="10"/>
    </row>
    <row r="25698" spans="68:73">
      <c r="BP25698" s="8"/>
      <c r="BQ25698" s="8"/>
      <c r="BR25698" s="8"/>
      <c r="BS25698" s="8"/>
      <c r="BT25698" s="8"/>
      <c r="BU25698" s="8"/>
    </row>
    <row r="25699" spans="68:73">
      <c r="BP25699" s="10"/>
      <c r="BQ25699" s="10"/>
      <c r="BR25699" s="10"/>
      <c r="BS25699" s="10"/>
      <c r="BT25699" s="10"/>
      <c r="BU25699" s="10"/>
    </row>
    <row r="25700" spans="68:73">
      <c r="BP25700" s="8"/>
      <c r="BQ25700" s="8"/>
      <c r="BR25700" s="8"/>
      <c r="BS25700" s="8"/>
      <c r="BT25700" s="8"/>
      <c r="BU25700" s="8"/>
    </row>
    <row r="25701" spans="68:73">
      <c r="BP25701" s="10"/>
      <c r="BQ25701" s="10"/>
      <c r="BR25701" s="10"/>
      <c r="BS25701" s="10"/>
      <c r="BT25701" s="10"/>
      <c r="BU25701" s="10"/>
    </row>
    <row r="25702" spans="68:73">
      <c r="BP25702" s="8"/>
      <c r="BQ25702" s="8"/>
      <c r="BR25702" s="8"/>
      <c r="BS25702" s="8"/>
      <c r="BT25702" s="8"/>
      <c r="BU25702" s="8"/>
    </row>
    <row r="25703" spans="68:73">
      <c r="BP25703" s="10"/>
      <c r="BQ25703" s="10"/>
      <c r="BR25703" s="10"/>
      <c r="BS25703" s="10"/>
      <c r="BT25703" s="10"/>
      <c r="BU25703" s="10"/>
    </row>
    <row r="25704" spans="68:73">
      <c r="BP25704" s="8"/>
      <c r="BQ25704" s="8"/>
      <c r="BR25704" s="8"/>
      <c r="BS25704" s="8"/>
      <c r="BT25704" s="8"/>
      <c r="BU25704" s="8"/>
    </row>
    <row r="25705" spans="68:73">
      <c r="BP25705" s="10"/>
      <c r="BQ25705" s="10"/>
      <c r="BR25705" s="10"/>
      <c r="BS25705" s="10"/>
      <c r="BT25705" s="10"/>
      <c r="BU25705" s="10"/>
    </row>
    <row r="25706" spans="68:73">
      <c r="BP25706" s="8"/>
      <c r="BQ25706" s="8"/>
      <c r="BR25706" s="8"/>
      <c r="BS25706" s="8"/>
      <c r="BT25706" s="8"/>
      <c r="BU25706" s="8"/>
    </row>
    <row r="25707" spans="68:73">
      <c r="BP25707" s="10"/>
      <c r="BQ25707" s="10"/>
      <c r="BR25707" s="10"/>
      <c r="BS25707" s="10"/>
      <c r="BT25707" s="10"/>
      <c r="BU25707" s="10"/>
    </row>
    <row r="25708" spans="68:73">
      <c r="BP25708" s="8"/>
      <c r="BQ25708" s="8"/>
      <c r="BR25708" s="8"/>
      <c r="BS25708" s="8"/>
      <c r="BT25708" s="8"/>
      <c r="BU25708" s="8"/>
    </row>
    <row r="25709" spans="68:73">
      <c r="BP25709" s="10"/>
      <c r="BQ25709" s="10"/>
      <c r="BR25709" s="10"/>
      <c r="BS25709" s="10"/>
      <c r="BT25709" s="10"/>
      <c r="BU25709" s="10"/>
    </row>
    <row r="25710" spans="68:73">
      <c r="BP25710" s="8"/>
      <c r="BQ25710" s="8"/>
      <c r="BR25710" s="8"/>
      <c r="BS25710" s="8"/>
      <c r="BT25710" s="8"/>
      <c r="BU25710" s="8"/>
    </row>
    <row r="25711" spans="68:73">
      <c r="BP25711" s="10"/>
      <c r="BQ25711" s="10"/>
      <c r="BR25711" s="10"/>
      <c r="BS25711" s="10"/>
      <c r="BT25711" s="10"/>
      <c r="BU25711" s="10"/>
    </row>
    <row r="25712" spans="68:73">
      <c r="BP25712" s="8"/>
      <c r="BQ25712" s="8"/>
      <c r="BR25712" s="8"/>
      <c r="BS25712" s="8"/>
      <c r="BT25712" s="8"/>
      <c r="BU25712" s="8"/>
    </row>
    <row r="25713" spans="68:73">
      <c r="BP25713" s="10"/>
      <c r="BQ25713" s="10"/>
      <c r="BR25713" s="10"/>
      <c r="BS25713" s="10"/>
      <c r="BT25713" s="10"/>
      <c r="BU25713" s="10"/>
    </row>
    <row r="25714" spans="68:73">
      <c r="BP25714" s="8"/>
      <c r="BQ25714" s="8"/>
      <c r="BR25714" s="8"/>
      <c r="BS25714" s="8"/>
      <c r="BT25714" s="8"/>
      <c r="BU25714" s="8"/>
    </row>
    <row r="25715" spans="68:73">
      <c r="BP25715" s="10"/>
      <c r="BQ25715" s="10"/>
      <c r="BR25715" s="10"/>
      <c r="BS25715" s="10"/>
      <c r="BT25715" s="10"/>
      <c r="BU25715" s="10"/>
    </row>
    <row r="25716" spans="68:73">
      <c r="BP25716" s="8"/>
      <c r="BQ25716" s="8"/>
      <c r="BR25716" s="8"/>
      <c r="BS25716" s="8"/>
      <c r="BT25716" s="8"/>
      <c r="BU25716" s="8"/>
    </row>
    <row r="25717" spans="68:73">
      <c r="BP25717" s="10"/>
      <c r="BQ25717" s="10"/>
      <c r="BR25717" s="10"/>
      <c r="BS25717" s="10"/>
      <c r="BT25717" s="10"/>
      <c r="BU25717" s="10"/>
    </row>
    <row r="25718" spans="68:73">
      <c r="BP25718" s="8"/>
      <c r="BQ25718" s="8"/>
      <c r="BR25718" s="8"/>
      <c r="BS25718" s="8"/>
      <c r="BT25718" s="8"/>
      <c r="BU25718" s="8"/>
    </row>
    <row r="25719" spans="68:73">
      <c r="BP25719" s="10"/>
      <c r="BQ25719" s="10"/>
      <c r="BR25719" s="10"/>
      <c r="BS25719" s="10"/>
      <c r="BT25719" s="10"/>
      <c r="BU25719" s="10"/>
    </row>
    <row r="25720" spans="68:73">
      <c r="BP25720" s="8"/>
      <c r="BQ25720" s="8"/>
      <c r="BR25720" s="8"/>
      <c r="BS25720" s="8"/>
      <c r="BT25720" s="8"/>
      <c r="BU25720" s="8"/>
    </row>
    <row r="25721" spans="68:73">
      <c r="BP25721" s="10"/>
      <c r="BQ25721" s="10"/>
      <c r="BR25721" s="10"/>
      <c r="BS25721" s="10"/>
      <c r="BT25721" s="10"/>
      <c r="BU25721" s="10"/>
    </row>
    <row r="25722" spans="68:73">
      <c r="BP25722" s="8"/>
      <c r="BQ25722" s="8"/>
      <c r="BR25722" s="8"/>
      <c r="BS25722" s="8"/>
      <c r="BT25722" s="8"/>
      <c r="BU25722" s="8"/>
    </row>
    <row r="25723" spans="68:73">
      <c r="BP25723" s="10"/>
      <c r="BQ25723" s="10"/>
      <c r="BR25723" s="10"/>
      <c r="BS25723" s="10"/>
      <c r="BT25723" s="10"/>
      <c r="BU25723" s="10"/>
    </row>
    <row r="25724" spans="68:73">
      <c r="BP25724" s="8"/>
      <c r="BQ25724" s="8"/>
      <c r="BR25724" s="8"/>
      <c r="BS25724" s="8"/>
      <c r="BT25724" s="8"/>
      <c r="BU25724" s="8"/>
    </row>
    <row r="25725" spans="68:73">
      <c r="BP25725" s="10"/>
      <c r="BQ25725" s="10"/>
      <c r="BR25725" s="10"/>
      <c r="BS25725" s="10"/>
      <c r="BT25725" s="10"/>
      <c r="BU25725" s="10"/>
    </row>
    <row r="25726" spans="68:73">
      <c r="BP25726" s="8"/>
      <c r="BQ25726" s="8"/>
      <c r="BR25726" s="8"/>
      <c r="BS25726" s="8"/>
      <c r="BT25726" s="8"/>
      <c r="BU25726" s="8"/>
    </row>
    <row r="25727" spans="68:73">
      <c r="BP25727" s="10"/>
      <c r="BQ25727" s="10"/>
      <c r="BR25727" s="10"/>
      <c r="BS25727" s="10"/>
      <c r="BT25727" s="10"/>
      <c r="BU25727" s="10"/>
    </row>
    <row r="25728" spans="68:73">
      <c r="BP25728" s="8"/>
      <c r="BQ25728" s="8"/>
      <c r="BR25728" s="8"/>
      <c r="BS25728" s="8"/>
      <c r="BT25728" s="8"/>
      <c r="BU25728" s="8"/>
    </row>
    <row r="25729" spans="68:73">
      <c r="BP25729" s="10"/>
      <c r="BQ25729" s="10"/>
      <c r="BR25729" s="10"/>
      <c r="BS25729" s="10"/>
      <c r="BT25729" s="10"/>
      <c r="BU25729" s="10"/>
    </row>
    <row r="25730" spans="68:73">
      <c r="BP25730" s="8"/>
      <c r="BQ25730" s="8"/>
      <c r="BR25730" s="8"/>
      <c r="BS25730" s="8"/>
      <c r="BT25730" s="8"/>
      <c r="BU25730" s="8"/>
    </row>
    <row r="25731" spans="68:73">
      <c r="BP25731" s="10"/>
      <c r="BQ25731" s="10"/>
      <c r="BR25731" s="10"/>
      <c r="BS25731" s="10"/>
      <c r="BT25731" s="10"/>
      <c r="BU25731" s="10"/>
    </row>
    <row r="25732" spans="68:73">
      <c r="BP25732" s="8"/>
      <c r="BQ25732" s="8"/>
      <c r="BR25732" s="8"/>
      <c r="BS25732" s="8"/>
      <c r="BT25732" s="8"/>
      <c r="BU25732" s="8"/>
    </row>
    <row r="25733" spans="68:73">
      <c r="BP25733" s="10"/>
      <c r="BQ25733" s="10"/>
      <c r="BR25733" s="10"/>
      <c r="BS25733" s="10"/>
      <c r="BT25733" s="10"/>
      <c r="BU25733" s="10"/>
    </row>
    <row r="25734" spans="68:73">
      <c r="BP25734" s="8"/>
      <c r="BQ25734" s="8"/>
      <c r="BR25734" s="8"/>
      <c r="BS25734" s="8"/>
      <c r="BT25734" s="8"/>
      <c r="BU25734" s="8"/>
    </row>
    <row r="25735" spans="68:73">
      <c r="BP25735" s="10"/>
      <c r="BQ25735" s="10"/>
      <c r="BR25735" s="10"/>
      <c r="BS25735" s="10"/>
      <c r="BT25735" s="10"/>
      <c r="BU25735" s="10"/>
    </row>
    <row r="25736" spans="68:73">
      <c r="BP25736" s="8"/>
      <c r="BQ25736" s="8"/>
      <c r="BR25736" s="8"/>
      <c r="BS25736" s="8"/>
      <c r="BT25736" s="8"/>
      <c r="BU25736" s="8"/>
    </row>
    <row r="25737" spans="68:73">
      <c r="BP25737" s="10"/>
      <c r="BQ25737" s="10"/>
      <c r="BR25737" s="10"/>
      <c r="BS25737" s="10"/>
      <c r="BT25737" s="10"/>
      <c r="BU25737" s="10"/>
    </row>
    <row r="25738" spans="68:73">
      <c r="BP25738" s="8"/>
      <c r="BQ25738" s="8"/>
      <c r="BR25738" s="8"/>
      <c r="BS25738" s="8"/>
      <c r="BT25738" s="8"/>
      <c r="BU25738" s="8"/>
    </row>
    <row r="25739" spans="68:73">
      <c r="BP25739" s="10"/>
      <c r="BQ25739" s="10"/>
      <c r="BR25739" s="10"/>
      <c r="BS25739" s="10"/>
      <c r="BT25739" s="10"/>
      <c r="BU25739" s="10"/>
    </row>
    <row r="25740" spans="68:73">
      <c r="BP25740" s="8"/>
      <c r="BQ25740" s="8"/>
      <c r="BR25740" s="8"/>
      <c r="BS25740" s="8"/>
      <c r="BT25740" s="8"/>
      <c r="BU25740" s="8"/>
    </row>
    <row r="25741" spans="68:73">
      <c r="BP25741" s="10"/>
      <c r="BQ25741" s="10"/>
      <c r="BR25741" s="10"/>
      <c r="BS25741" s="10"/>
      <c r="BT25741" s="10"/>
      <c r="BU25741" s="10"/>
    </row>
    <row r="25742" spans="68:73">
      <c r="BP25742" s="8"/>
      <c r="BQ25742" s="8"/>
      <c r="BR25742" s="8"/>
      <c r="BS25742" s="8"/>
      <c r="BT25742" s="8"/>
      <c r="BU25742" s="8"/>
    </row>
    <row r="25743" spans="68:73">
      <c r="BP25743" s="10"/>
      <c r="BQ25743" s="10"/>
      <c r="BR25743" s="10"/>
      <c r="BS25743" s="10"/>
      <c r="BT25743" s="10"/>
      <c r="BU25743" s="10"/>
    </row>
    <row r="25744" spans="68:73">
      <c r="BP25744" s="8"/>
      <c r="BQ25744" s="8"/>
      <c r="BR25744" s="8"/>
      <c r="BS25744" s="8"/>
      <c r="BT25744" s="8"/>
      <c r="BU25744" s="8"/>
    </row>
    <row r="25745" spans="68:73">
      <c r="BP25745" s="10"/>
      <c r="BQ25745" s="10"/>
      <c r="BR25745" s="10"/>
      <c r="BS25745" s="10"/>
      <c r="BT25745" s="10"/>
      <c r="BU25745" s="10"/>
    </row>
    <row r="25746" spans="68:73">
      <c r="BP25746" s="8"/>
      <c r="BQ25746" s="8"/>
      <c r="BR25746" s="8"/>
      <c r="BS25746" s="8"/>
      <c r="BT25746" s="8"/>
      <c r="BU25746" s="8"/>
    </row>
    <row r="25747" spans="68:73">
      <c r="BP25747" s="10"/>
      <c r="BQ25747" s="10"/>
      <c r="BR25747" s="10"/>
      <c r="BS25747" s="10"/>
      <c r="BT25747" s="10"/>
      <c r="BU25747" s="10"/>
    </row>
    <row r="25748" spans="68:73">
      <c r="BP25748" s="8"/>
      <c r="BQ25748" s="8"/>
      <c r="BR25748" s="8"/>
      <c r="BS25748" s="8"/>
      <c r="BT25748" s="8"/>
      <c r="BU25748" s="8"/>
    </row>
    <row r="25749" spans="68:73">
      <c r="BP25749" s="10"/>
      <c r="BQ25749" s="10"/>
      <c r="BR25749" s="10"/>
      <c r="BS25749" s="10"/>
      <c r="BT25749" s="10"/>
      <c r="BU25749" s="10"/>
    </row>
    <row r="25750" spans="68:73">
      <c r="BP25750" s="8"/>
      <c r="BQ25750" s="8"/>
      <c r="BR25750" s="8"/>
      <c r="BS25750" s="8"/>
      <c r="BT25750" s="8"/>
      <c r="BU25750" s="8"/>
    </row>
    <row r="25751" spans="68:73">
      <c r="BP25751" s="10"/>
      <c r="BQ25751" s="10"/>
      <c r="BR25751" s="10"/>
      <c r="BS25751" s="10"/>
      <c r="BT25751" s="10"/>
      <c r="BU25751" s="10"/>
    </row>
    <row r="25752" spans="68:73">
      <c r="BP25752" s="8"/>
      <c r="BQ25752" s="8"/>
      <c r="BR25752" s="8"/>
      <c r="BS25752" s="8"/>
      <c r="BT25752" s="8"/>
      <c r="BU25752" s="8"/>
    </row>
    <row r="25753" spans="68:73">
      <c r="BP25753" s="10"/>
      <c r="BQ25753" s="10"/>
      <c r="BR25753" s="10"/>
      <c r="BS25753" s="10"/>
      <c r="BT25753" s="10"/>
      <c r="BU25753" s="10"/>
    </row>
    <row r="25754" spans="68:73">
      <c r="BP25754" s="8"/>
      <c r="BQ25754" s="8"/>
      <c r="BR25754" s="8"/>
      <c r="BS25754" s="8"/>
      <c r="BT25754" s="8"/>
      <c r="BU25754" s="8"/>
    </row>
    <row r="25755" spans="68:73">
      <c r="BP25755" s="10"/>
      <c r="BQ25755" s="10"/>
      <c r="BR25755" s="10"/>
      <c r="BS25755" s="10"/>
      <c r="BT25755" s="10"/>
      <c r="BU25755" s="10"/>
    </row>
    <row r="25756" spans="68:73">
      <c r="BP25756" s="8"/>
      <c r="BQ25756" s="8"/>
      <c r="BR25756" s="8"/>
      <c r="BS25756" s="8"/>
      <c r="BT25756" s="8"/>
      <c r="BU25756" s="8"/>
    </row>
    <row r="25757" spans="68:73">
      <c r="BP25757" s="10"/>
      <c r="BQ25757" s="10"/>
      <c r="BR25757" s="10"/>
      <c r="BS25757" s="10"/>
      <c r="BT25757" s="10"/>
      <c r="BU25757" s="10"/>
    </row>
    <row r="25758" spans="68:73">
      <c r="BP25758" s="8"/>
      <c r="BQ25758" s="8"/>
      <c r="BR25758" s="8"/>
      <c r="BS25758" s="8"/>
      <c r="BT25758" s="8"/>
      <c r="BU25758" s="8"/>
    </row>
    <row r="25759" spans="68:73">
      <c r="BP25759" s="10"/>
      <c r="BQ25759" s="10"/>
      <c r="BR25759" s="10"/>
      <c r="BS25759" s="10"/>
      <c r="BT25759" s="10"/>
      <c r="BU25759" s="10"/>
    </row>
    <row r="25760" spans="68:73">
      <c r="BP25760" s="8"/>
      <c r="BQ25760" s="8"/>
      <c r="BR25760" s="8"/>
      <c r="BS25760" s="8"/>
      <c r="BT25760" s="8"/>
      <c r="BU25760" s="8"/>
    </row>
    <row r="25761" spans="68:73">
      <c r="BP25761" s="10"/>
      <c r="BQ25761" s="10"/>
      <c r="BR25761" s="10"/>
      <c r="BS25761" s="10"/>
      <c r="BT25761" s="10"/>
      <c r="BU25761" s="10"/>
    </row>
    <row r="25762" spans="68:73">
      <c r="BP25762" s="8"/>
      <c r="BQ25762" s="8"/>
      <c r="BR25762" s="8"/>
      <c r="BS25762" s="8"/>
      <c r="BT25762" s="8"/>
      <c r="BU25762" s="8"/>
    </row>
    <row r="25763" spans="68:73">
      <c r="BP25763" s="10"/>
      <c r="BQ25763" s="10"/>
      <c r="BR25763" s="10"/>
      <c r="BS25763" s="10"/>
      <c r="BT25763" s="10"/>
      <c r="BU25763" s="10"/>
    </row>
    <row r="25764" spans="68:73">
      <c r="BP25764" s="8"/>
      <c r="BQ25764" s="8"/>
      <c r="BR25764" s="8"/>
      <c r="BS25764" s="8"/>
      <c r="BT25764" s="8"/>
      <c r="BU25764" s="8"/>
    </row>
    <row r="25765" spans="68:73">
      <c r="BP25765" s="10"/>
      <c r="BQ25765" s="10"/>
      <c r="BR25765" s="10"/>
      <c r="BS25765" s="10"/>
      <c r="BT25765" s="10"/>
      <c r="BU25765" s="10"/>
    </row>
    <row r="25766" spans="68:73">
      <c r="BP25766" s="8"/>
      <c r="BQ25766" s="8"/>
      <c r="BR25766" s="8"/>
      <c r="BS25766" s="8"/>
      <c r="BT25766" s="8"/>
      <c r="BU25766" s="8"/>
    </row>
    <row r="25767" spans="68:73">
      <c r="BP25767" s="10"/>
      <c r="BQ25767" s="10"/>
      <c r="BR25767" s="10"/>
      <c r="BS25767" s="10"/>
      <c r="BT25767" s="10"/>
      <c r="BU25767" s="10"/>
    </row>
    <row r="25768" spans="68:73">
      <c r="BP25768" s="8"/>
      <c r="BQ25768" s="8"/>
      <c r="BR25768" s="8"/>
      <c r="BS25768" s="8"/>
      <c r="BT25768" s="8"/>
      <c r="BU25768" s="8"/>
    </row>
    <row r="25769" spans="68:73">
      <c r="BP25769" s="10"/>
      <c r="BQ25769" s="10"/>
      <c r="BR25769" s="10"/>
      <c r="BS25769" s="10"/>
      <c r="BT25769" s="10"/>
      <c r="BU25769" s="10"/>
    </row>
    <row r="25770" spans="68:73">
      <c r="BP25770" s="8"/>
      <c r="BQ25770" s="8"/>
      <c r="BR25770" s="8"/>
      <c r="BS25770" s="8"/>
      <c r="BT25770" s="8"/>
      <c r="BU25770" s="8"/>
    </row>
    <row r="25771" spans="68:73">
      <c r="BP25771" s="10"/>
      <c r="BQ25771" s="10"/>
      <c r="BR25771" s="10"/>
      <c r="BS25771" s="10"/>
      <c r="BT25771" s="10"/>
      <c r="BU25771" s="10"/>
    </row>
    <row r="25772" spans="68:73">
      <c r="BP25772" s="8"/>
      <c r="BQ25772" s="8"/>
      <c r="BR25772" s="8"/>
      <c r="BS25772" s="8"/>
      <c r="BT25772" s="8"/>
      <c r="BU25772" s="8"/>
    </row>
    <row r="25773" spans="68:73">
      <c r="BP25773" s="10"/>
      <c r="BQ25773" s="10"/>
      <c r="BR25773" s="10"/>
      <c r="BS25773" s="10"/>
      <c r="BT25773" s="10"/>
      <c r="BU25773" s="10"/>
    </row>
    <row r="25774" spans="68:73">
      <c r="BP25774" s="8"/>
      <c r="BQ25774" s="8"/>
      <c r="BR25774" s="8"/>
      <c r="BS25774" s="8"/>
      <c r="BT25774" s="8"/>
      <c r="BU25774" s="8"/>
    </row>
    <row r="25775" spans="68:73">
      <c r="BP25775" s="10"/>
      <c r="BQ25775" s="10"/>
      <c r="BR25775" s="10"/>
      <c r="BS25775" s="10"/>
      <c r="BT25775" s="10"/>
      <c r="BU25775" s="10"/>
    </row>
    <row r="25776" spans="68:73">
      <c r="BP25776" s="8"/>
      <c r="BQ25776" s="8"/>
      <c r="BR25776" s="8"/>
      <c r="BS25776" s="8"/>
      <c r="BT25776" s="8"/>
      <c r="BU25776" s="8"/>
    </row>
    <row r="25777" spans="68:73">
      <c r="BP25777" s="10"/>
      <c r="BQ25777" s="10"/>
      <c r="BR25777" s="10"/>
      <c r="BS25777" s="10"/>
      <c r="BT25777" s="10"/>
      <c r="BU25777" s="10"/>
    </row>
    <row r="25778" spans="68:73">
      <c r="BP25778" s="8"/>
      <c r="BQ25778" s="8"/>
      <c r="BR25778" s="8"/>
      <c r="BS25778" s="8"/>
      <c r="BT25778" s="8"/>
      <c r="BU25778" s="8"/>
    </row>
    <row r="25779" spans="68:73">
      <c r="BP25779" s="10"/>
      <c r="BQ25779" s="10"/>
      <c r="BR25779" s="10"/>
      <c r="BS25779" s="10"/>
      <c r="BT25779" s="10"/>
      <c r="BU25779" s="10"/>
    </row>
    <row r="25780" spans="68:73">
      <c r="BP25780" s="8"/>
      <c r="BQ25780" s="8"/>
      <c r="BR25780" s="8"/>
      <c r="BS25780" s="8"/>
      <c r="BT25780" s="8"/>
      <c r="BU25780" s="8"/>
    </row>
    <row r="25781" spans="68:73">
      <c r="BP25781" s="10"/>
      <c r="BQ25781" s="10"/>
      <c r="BR25781" s="10"/>
      <c r="BS25781" s="10"/>
      <c r="BT25781" s="10"/>
      <c r="BU25781" s="10"/>
    </row>
    <row r="25782" spans="68:73">
      <c r="BP25782" s="8"/>
      <c r="BQ25782" s="8"/>
      <c r="BR25782" s="8"/>
      <c r="BS25782" s="8"/>
      <c r="BT25782" s="8"/>
      <c r="BU25782" s="8"/>
    </row>
    <row r="25783" spans="68:73">
      <c r="BP25783" s="10"/>
      <c r="BQ25783" s="10"/>
      <c r="BR25783" s="10"/>
      <c r="BS25783" s="10"/>
      <c r="BT25783" s="10"/>
      <c r="BU25783" s="10"/>
    </row>
    <row r="25784" spans="68:73">
      <c r="BP25784" s="8"/>
      <c r="BQ25784" s="8"/>
      <c r="BR25784" s="8"/>
      <c r="BS25784" s="8"/>
      <c r="BT25784" s="8"/>
      <c r="BU25784" s="8"/>
    </row>
    <row r="25785" spans="68:73">
      <c r="BP25785" s="10"/>
      <c r="BQ25785" s="10"/>
      <c r="BR25785" s="10"/>
      <c r="BS25785" s="10"/>
      <c r="BT25785" s="10"/>
      <c r="BU25785" s="10"/>
    </row>
    <row r="25786" spans="68:73">
      <c r="BP25786" s="8"/>
      <c r="BQ25786" s="8"/>
      <c r="BR25786" s="8"/>
      <c r="BS25786" s="8"/>
      <c r="BT25786" s="8"/>
      <c r="BU25786" s="8"/>
    </row>
    <row r="25787" spans="68:73">
      <c r="BP25787" s="10"/>
      <c r="BQ25787" s="10"/>
      <c r="BR25787" s="10"/>
      <c r="BS25787" s="10"/>
      <c r="BT25787" s="10"/>
      <c r="BU25787" s="10"/>
    </row>
    <row r="25788" spans="68:73">
      <c r="BP25788" s="8"/>
      <c r="BQ25788" s="8"/>
      <c r="BR25788" s="8"/>
      <c r="BS25788" s="8"/>
      <c r="BT25788" s="8"/>
      <c r="BU25788" s="8"/>
    </row>
    <row r="25789" spans="68:73">
      <c r="BP25789" s="10"/>
      <c r="BQ25789" s="10"/>
      <c r="BR25789" s="10"/>
      <c r="BS25789" s="10"/>
      <c r="BT25789" s="10"/>
      <c r="BU25789" s="10"/>
    </row>
    <row r="25790" spans="68:73">
      <c r="BP25790" s="8"/>
      <c r="BQ25790" s="8"/>
      <c r="BR25790" s="8"/>
      <c r="BS25790" s="8"/>
      <c r="BT25790" s="8"/>
      <c r="BU25790" s="8"/>
    </row>
    <row r="25791" spans="68:73">
      <c r="BP25791" s="10"/>
      <c r="BQ25791" s="10"/>
      <c r="BR25791" s="10"/>
      <c r="BS25791" s="10"/>
      <c r="BT25791" s="10"/>
      <c r="BU25791" s="10"/>
    </row>
    <row r="25792" spans="68:73">
      <c r="BP25792" s="8"/>
      <c r="BQ25792" s="8"/>
      <c r="BR25792" s="8"/>
      <c r="BS25792" s="8"/>
      <c r="BT25792" s="8"/>
      <c r="BU25792" s="8"/>
    </row>
    <row r="25793" spans="68:73">
      <c r="BP25793" s="10"/>
      <c r="BQ25793" s="10"/>
      <c r="BR25793" s="10"/>
      <c r="BS25793" s="10"/>
      <c r="BT25793" s="10"/>
      <c r="BU25793" s="10"/>
    </row>
    <row r="25794" spans="68:73">
      <c r="BP25794" s="8"/>
      <c r="BQ25794" s="8"/>
      <c r="BR25794" s="8"/>
      <c r="BS25794" s="8"/>
      <c r="BT25794" s="8"/>
      <c r="BU25794" s="8"/>
    </row>
    <row r="25795" spans="68:73">
      <c r="BP25795" s="10"/>
      <c r="BQ25795" s="10"/>
      <c r="BR25795" s="10"/>
      <c r="BS25795" s="10"/>
      <c r="BT25795" s="10"/>
      <c r="BU25795" s="10"/>
    </row>
    <row r="25796" spans="68:73">
      <c r="BP25796" s="8"/>
      <c r="BQ25796" s="8"/>
      <c r="BR25796" s="8"/>
      <c r="BS25796" s="8"/>
      <c r="BT25796" s="8"/>
      <c r="BU25796" s="8"/>
    </row>
    <row r="25797" spans="68:73">
      <c r="BP25797" s="10"/>
      <c r="BQ25797" s="10"/>
      <c r="BR25797" s="10"/>
      <c r="BS25797" s="10"/>
      <c r="BT25797" s="10"/>
      <c r="BU25797" s="10"/>
    </row>
    <row r="25798" spans="68:73">
      <c r="BP25798" s="8"/>
      <c r="BQ25798" s="8"/>
      <c r="BR25798" s="8"/>
      <c r="BS25798" s="8"/>
      <c r="BT25798" s="8"/>
      <c r="BU25798" s="8"/>
    </row>
    <row r="25799" spans="68:73">
      <c r="BP25799" s="10"/>
      <c r="BQ25799" s="10"/>
      <c r="BR25799" s="10"/>
      <c r="BS25799" s="10"/>
      <c r="BT25799" s="10"/>
      <c r="BU25799" s="10"/>
    </row>
    <row r="25800" spans="68:73">
      <c r="BP25800" s="8"/>
      <c r="BQ25800" s="8"/>
      <c r="BR25800" s="8"/>
      <c r="BS25800" s="8"/>
      <c r="BT25800" s="8"/>
      <c r="BU25800" s="8"/>
    </row>
    <row r="25801" spans="68:73">
      <c r="BP25801" s="10"/>
      <c r="BQ25801" s="10"/>
      <c r="BR25801" s="10"/>
      <c r="BS25801" s="10"/>
      <c r="BT25801" s="10"/>
      <c r="BU25801" s="10"/>
    </row>
    <row r="25802" spans="68:73">
      <c r="BP25802" s="8"/>
      <c r="BQ25802" s="8"/>
      <c r="BR25802" s="8"/>
      <c r="BS25802" s="8"/>
      <c r="BT25802" s="8"/>
      <c r="BU25802" s="8"/>
    </row>
    <row r="25803" spans="68:73">
      <c r="BP25803" s="10"/>
      <c r="BQ25803" s="10"/>
      <c r="BR25803" s="10"/>
      <c r="BS25803" s="10"/>
      <c r="BT25803" s="10"/>
      <c r="BU25803" s="10"/>
    </row>
    <row r="25804" spans="68:73">
      <c r="BP25804" s="8"/>
      <c r="BQ25804" s="8"/>
      <c r="BR25804" s="8"/>
      <c r="BS25804" s="8"/>
      <c r="BT25804" s="8"/>
      <c r="BU25804" s="8"/>
    </row>
    <row r="25805" spans="68:73">
      <c r="BP25805" s="10"/>
      <c r="BQ25805" s="10"/>
      <c r="BR25805" s="10"/>
      <c r="BS25805" s="10"/>
      <c r="BT25805" s="10"/>
      <c r="BU25805" s="10"/>
    </row>
    <row r="25806" spans="68:73">
      <c r="BP25806" s="8"/>
      <c r="BQ25806" s="8"/>
      <c r="BR25806" s="8"/>
      <c r="BS25806" s="8"/>
      <c r="BT25806" s="8"/>
      <c r="BU25806" s="8"/>
    </row>
    <row r="25807" spans="68:73">
      <c r="BP25807" s="10"/>
      <c r="BQ25807" s="10"/>
      <c r="BR25807" s="10"/>
      <c r="BS25807" s="10"/>
      <c r="BT25807" s="10"/>
      <c r="BU25807" s="10"/>
    </row>
    <row r="25808" spans="68:73">
      <c r="BP25808" s="8"/>
      <c r="BQ25808" s="8"/>
      <c r="BR25808" s="8"/>
      <c r="BS25808" s="8"/>
      <c r="BT25808" s="8"/>
      <c r="BU25808" s="8"/>
    </row>
    <row r="25809" spans="68:73">
      <c r="BP25809" s="10"/>
      <c r="BQ25809" s="10"/>
      <c r="BR25809" s="10"/>
      <c r="BS25809" s="10"/>
      <c r="BT25809" s="10"/>
      <c r="BU25809" s="10"/>
    </row>
    <row r="25810" spans="68:73">
      <c r="BP25810" s="8"/>
      <c r="BQ25810" s="8"/>
      <c r="BR25810" s="8"/>
      <c r="BS25810" s="8"/>
      <c r="BT25810" s="8"/>
      <c r="BU25810" s="8"/>
    </row>
    <row r="25811" spans="68:73">
      <c r="BP25811" s="10"/>
      <c r="BQ25811" s="10"/>
      <c r="BR25811" s="10"/>
      <c r="BS25811" s="10"/>
      <c r="BT25811" s="10"/>
      <c r="BU25811" s="10"/>
    </row>
    <row r="25812" spans="68:73">
      <c r="BP25812" s="8"/>
      <c r="BQ25812" s="8"/>
      <c r="BR25812" s="8"/>
      <c r="BS25812" s="8"/>
      <c r="BT25812" s="8"/>
      <c r="BU25812" s="8"/>
    </row>
    <row r="25813" spans="68:73">
      <c r="BP25813" s="10"/>
      <c r="BQ25813" s="10"/>
      <c r="BR25813" s="10"/>
      <c r="BS25813" s="10"/>
      <c r="BT25813" s="10"/>
      <c r="BU25813" s="10"/>
    </row>
    <row r="25814" spans="68:73">
      <c r="BP25814" s="8"/>
      <c r="BQ25814" s="8"/>
      <c r="BR25814" s="8"/>
      <c r="BS25814" s="8"/>
      <c r="BT25814" s="8"/>
      <c r="BU25814" s="8"/>
    </row>
    <row r="25815" spans="68:73">
      <c r="BP25815" s="10"/>
      <c r="BQ25815" s="10"/>
      <c r="BR25815" s="10"/>
      <c r="BS25815" s="10"/>
      <c r="BT25815" s="10"/>
      <c r="BU25815" s="10"/>
    </row>
    <row r="25816" spans="68:73">
      <c r="BP25816" s="8"/>
      <c r="BQ25816" s="8"/>
      <c r="BR25816" s="8"/>
      <c r="BS25816" s="8"/>
      <c r="BT25816" s="8"/>
      <c r="BU25816" s="8"/>
    </row>
    <row r="25817" spans="68:73">
      <c r="BP25817" s="10"/>
      <c r="BQ25817" s="10"/>
      <c r="BR25817" s="10"/>
      <c r="BS25817" s="10"/>
      <c r="BT25817" s="10"/>
      <c r="BU25817" s="10"/>
    </row>
    <row r="25818" spans="68:73">
      <c r="BP25818" s="8"/>
      <c r="BQ25818" s="8"/>
      <c r="BR25818" s="8"/>
      <c r="BS25818" s="8"/>
      <c r="BT25818" s="8"/>
      <c r="BU25818" s="8"/>
    </row>
    <row r="25819" spans="68:73">
      <c r="BP25819" s="10"/>
      <c r="BQ25819" s="10"/>
      <c r="BR25819" s="10"/>
      <c r="BS25819" s="10"/>
      <c r="BT25819" s="10"/>
      <c r="BU25819" s="10"/>
    </row>
    <row r="25820" spans="68:73">
      <c r="BP25820" s="8"/>
      <c r="BQ25820" s="8"/>
      <c r="BR25820" s="8"/>
      <c r="BS25820" s="8"/>
      <c r="BT25820" s="8"/>
      <c r="BU25820" s="8"/>
    </row>
    <row r="25821" spans="68:73">
      <c r="BP25821" s="10"/>
      <c r="BQ25821" s="10"/>
      <c r="BR25821" s="10"/>
      <c r="BS25821" s="10"/>
      <c r="BT25821" s="10"/>
      <c r="BU25821" s="10"/>
    </row>
    <row r="25822" spans="68:73">
      <c r="BP25822" s="8"/>
      <c r="BQ25822" s="8"/>
      <c r="BR25822" s="8"/>
      <c r="BS25822" s="8"/>
      <c r="BT25822" s="8"/>
      <c r="BU25822" s="8"/>
    </row>
    <row r="25823" spans="68:73">
      <c r="BP25823" s="10"/>
      <c r="BQ25823" s="10"/>
      <c r="BR25823" s="10"/>
      <c r="BS25823" s="10"/>
      <c r="BT25823" s="10"/>
      <c r="BU25823" s="10"/>
    </row>
    <row r="25824" spans="68:73">
      <c r="BP25824" s="8"/>
      <c r="BQ25824" s="8"/>
      <c r="BR25824" s="8"/>
      <c r="BS25824" s="8"/>
      <c r="BT25824" s="8"/>
      <c r="BU25824" s="8"/>
    </row>
    <row r="25825" spans="68:73">
      <c r="BP25825" s="10"/>
      <c r="BQ25825" s="10"/>
      <c r="BR25825" s="10"/>
      <c r="BS25825" s="10"/>
      <c r="BT25825" s="10"/>
      <c r="BU25825" s="10"/>
    </row>
    <row r="25826" spans="68:73">
      <c r="BP25826" s="8"/>
      <c r="BQ25826" s="8"/>
      <c r="BR25826" s="8"/>
      <c r="BS25826" s="8"/>
      <c r="BT25826" s="8"/>
      <c r="BU25826" s="8"/>
    </row>
    <row r="25827" spans="68:73">
      <c r="BP25827" s="10"/>
      <c r="BQ25827" s="10"/>
      <c r="BR25827" s="10"/>
      <c r="BS25827" s="10"/>
      <c r="BT25827" s="10"/>
      <c r="BU25827" s="10"/>
    </row>
    <row r="25828" spans="68:73">
      <c r="BP25828" s="8"/>
      <c r="BQ25828" s="8"/>
      <c r="BR25828" s="8"/>
      <c r="BS25828" s="8"/>
      <c r="BT25828" s="8"/>
      <c r="BU25828" s="8"/>
    </row>
    <row r="25829" spans="68:73">
      <c r="BP25829" s="10"/>
      <c r="BQ25829" s="10"/>
      <c r="BR25829" s="10"/>
      <c r="BS25829" s="10"/>
      <c r="BT25829" s="10"/>
      <c r="BU25829" s="10"/>
    </row>
    <row r="25830" spans="68:73">
      <c r="BP25830" s="8"/>
      <c r="BQ25830" s="8"/>
      <c r="BR25830" s="8"/>
      <c r="BS25830" s="8"/>
      <c r="BT25830" s="8"/>
      <c r="BU25830" s="8"/>
    </row>
    <row r="25831" spans="68:73">
      <c r="BP25831" s="10"/>
      <c r="BQ25831" s="10"/>
      <c r="BR25831" s="10"/>
      <c r="BS25831" s="10"/>
      <c r="BT25831" s="10"/>
      <c r="BU25831" s="10"/>
    </row>
    <row r="25832" spans="68:73">
      <c r="BP25832" s="8"/>
      <c r="BQ25832" s="8"/>
      <c r="BR25832" s="8"/>
      <c r="BS25832" s="8"/>
      <c r="BT25832" s="8"/>
      <c r="BU25832" s="8"/>
    </row>
    <row r="25833" spans="68:73">
      <c r="BP25833" s="10"/>
      <c r="BQ25833" s="10"/>
      <c r="BR25833" s="10"/>
      <c r="BS25833" s="10"/>
      <c r="BT25833" s="10"/>
      <c r="BU25833" s="10"/>
    </row>
    <row r="25834" spans="68:73">
      <c r="BP25834" s="8"/>
      <c r="BQ25834" s="8"/>
      <c r="BR25834" s="8"/>
      <c r="BS25834" s="8"/>
      <c r="BT25834" s="8"/>
      <c r="BU25834" s="8"/>
    </row>
    <row r="25835" spans="68:73">
      <c r="BP25835" s="10"/>
      <c r="BQ25835" s="10"/>
      <c r="BR25835" s="10"/>
      <c r="BS25835" s="10"/>
      <c r="BT25835" s="10"/>
      <c r="BU25835" s="10"/>
    </row>
    <row r="25836" spans="68:73">
      <c r="BP25836" s="8"/>
      <c r="BQ25836" s="8"/>
      <c r="BR25836" s="8"/>
      <c r="BS25836" s="8"/>
      <c r="BT25836" s="8"/>
      <c r="BU25836" s="8"/>
    </row>
    <row r="25837" spans="68:73">
      <c r="BP25837" s="10"/>
      <c r="BQ25837" s="10"/>
      <c r="BR25837" s="10"/>
      <c r="BS25837" s="10"/>
      <c r="BT25837" s="10"/>
      <c r="BU25837" s="10"/>
    </row>
    <row r="25838" spans="68:73">
      <c r="BP25838" s="8"/>
      <c r="BQ25838" s="8"/>
      <c r="BR25838" s="8"/>
      <c r="BS25838" s="8"/>
      <c r="BT25838" s="8"/>
      <c r="BU25838" s="8"/>
    </row>
    <row r="25839" spans="68:73">
      <c r="BP25839" s="10"/>
      <c r="BQ25839" s="10"/>
      <c r="BR25839" s="10"/>
      <c r="BS25839" s="10"/>
      <c r="BT25839" s="10"/>
      <c r="BU25839" s="10"/>
    </row>
    <row r="25840" spans="68:73">
      <c r="BP25840" s="8"/>
      <c r="BQ25840" s="8"/>
      <c r="BR25840" s="8"/>
      <c r="BS25840" s="8"/>
      <c r="BT25840" s="8"/>
      <c r="BU25840" s="8"/>
    </row>
    <row r="25841" spans="68:73">
      <c r="BP25841" s="10"/>
      <c r="BQ25841" s="10"/>
      <c r="BR25841" s="10"/>
      <c r="BS25841" s="10"/>
      <c r="BT25841" s="10"/>
      <c r="BU25841" s="10"/>
    </row>
    <row r="25842" spans="68:73">
      <c r="BP25842" s="8"/>
      <c r="BQ25842" s="8"/>
      <c r="BR25842" s="8"/>
      <c r="BS25842" s="8"/>
      <c r="BT25842" s="8"/>
      <c r="BU25842" s="8"/>
    </row>
    <row r="25843" spans="68:73">
      <c r="BP25843" s="10"/>
      <c r="BQ25843" s="10"/>
      <c r="BR25843" s="10"/>
      <c r="BS25843" s="10"/>
      <c r="BT25843" s="10"/>
      <c r="BU25843" s="10"/>
    </row>
    <row r="25844" spans="68:73">
      <c r="BP25844" s="8"/>
      <c r="BQ25844" s="8"/>
      <c r="BR25844" s="8"/>
      <c r="BS25844" s="8"/>
      <c r="BT25844" s="8"/>
      <c r="BU25844" s="8"/>
    </row>
    <row r="25845" spans="68:73">
      <c r="BP25845" s="10"/>
      <c r="BQ25845" s="10"/>
      <c r="BR25845" s="10"/>
      <c r="BS25845" s="10"/>
      <c r="BT25845" s="10"/>
      <c r="BU25845" s="10"/>
    </row>
    <row r="25846" spans="68:73">
      <c r="BP25846" s="8"/>
      <c r="BQ25846" s="8"/>
      <c r="BR25846" s="8"/>
      <c r="BS25846" s="8"/>
      <c r="BT25846" s="8"/>
      <c r="BU25846" s="8"/>
    </row>
    <row r="25847" spans="68:73">
      <c r="BP25847" s="10"/>
      <c r="BQ25847" s="10"/>
      <c r="BR25847" s="10"/>
      <c r="BS25847" s="10"/>
      <c r="BT25847" s="10"/>
      <c r="BU25847" s="10"/>
    </row>
    <row r="25848" spans="68:73">
      <c r="BP25848" s="8"/>
      <c r="BQ25848" s="8"/>
      <c r="BR25848" s="8"/>
      <c r="BS25848" s="8"/>
      <c r="BT25848" s="8"/>
      <c r="BU25848" s="8"/>
    </row>
    <row r="25849" spans="68:73">
      <c r="BP25849" s="10"/>
      <c r="BQ25849" s="10"/>
      <c r="BR25849" s="10"/>
      <c r="BS25849" s="10"/>
      <c r="BT25849" s="10"/>
      <c r="BU25849" s="10"/>
    </row>
    <row r="25850" spans="68:73">
      <c r="BP25850" s="8"/>
      <c r="BQ25850" s="8"/>
      <c r="BR25850" s="8"/>
      <c r="BS25850" s="8"/>
      <c r="BT25850" s="8"/>
      <c r="BU25850" s="8"/>
    </row>
    <row r="25851" spans="68:73">
      <c r="BP25851" s="10"/>
      <c r="BQ25851" s="10"/>
      <c r="BR25851" s="10"/>
      <c r="BS25851" s="10"/>
      <c r="BT25851" s="10"/>
      <c r="BU25851" s="10"/>
    </row>
    <row r="25852" spans="68:73">
      <c r="BP25852" s="8"/>
      <c r="BQ25852" s="8"/>
      <c r="BR25852" s="8"/>
      <c r="BS25852" s="8"/>
      <c r="BT25852" s="8"/>
      <c r="BU25852" s="8"/>
    </row>
    <row r="25853" spans="68:73">
      <c r="BP25853" s="10"/>
      <c r="BQ25853" s="10"/>
      <c r="BR25853" s="10"/>
      <c r="BS25853" s="10"/>
      <c r="BT25853" s="10"/>
      <c r="BU25853" s="10"/>
    </row>
    <row r="25854" spans="68:73">
      <c r="BP25854" s="8"/>
      <c r="BQ25854" s="8"/>
      <c r="BR25854" s="8"/>
      <c r="BS25854" s="8"/>
      <c r="BT25854" s="8"/>
      <c r="BU25854" s="8"/>
    </row>
    <row r="25855" spans="68:73">
      <c r="BP25855" s="10"/>
      <c r="BQ25855" s="10"/>
      <c r="BR25855" s="10"/>
      <c r="BS25855" s="10"/>
      <c r="BT25855" s="10"/>
      <c r="BU25855" s="10"/>
    </row>
    <row r="25856" spans="68:73">
      <c r="BP25856" s="8"/>
      <c r="BQ25856" s="8"/>
      <c r="BR25856" s="8"/>
      <c r="BS25856" s="8"/>
      <c r="BT25856" s="8"/>
      <c r="BU25856" s="8"/>
    </row>
    <row r="25857" spans="68:73">
      <c r="BP25857" s="10"/>
      <c r="BQ25857" s="10"/>
      <c r="BR25857" s="10"/>
      <c r="BS25857" s="10"/>
      <c r="BT25857" s="10"/>
      <c r="BU25857" s="10"/>
    </row>
    <row r="25858" spans="68:73">
      <c r="BP25858" s="8"/>
      <c r="BQ25858" s="8"/>
      <c r="BR25858" s="8"/>
      <c r="BS25858" s="8"/>
      <c r="BT25858" s="8"/>
      <c r="BU25858" s="8"/>
    </row>
    <row r="25859" spans="68:73">
      <c r="BP25859" s="10"/>
      <c r="BQ25859" s="10"/>
      <c r="BR25859" s="10"/>
      <c r="BS25859" s="10"/>
      <c r="BT25859" s="10"/>
      <c r="BU25859" s="10"/>
    </row>
    <row r="25860" spans="68:73">
      <c r="BP25860" s="8"/>
      <c r="BQ25860" s="8"/>
      <c r="BR25860" s="8"/>
      <c r="BS25860" s="8"/>
      <c r="BT25860" s="8"/>
      <c r="BU25860" s="8"/>
    </row>
    <row r="25861" spans="68:73">
      <c r="BP25861" s="10"/>
      <c r="BQ25861" s="10"/>
      <c r="BR25861" s="10"/>
      <c r="BS25861" s="10"/>
      <c r="BT25861" s="10"/>
      <c r="BU25861" s="10"/>
    </row>
    <row r="25862" spans="68:73">
      <c r="BP25862" s="8"/>
      <c r="BQ25862" s="8"/>
      <c r="BR25862" s="8"/>
      <c r="BS25862" s="8"/>
      <c r="BT25862" s="8"/>
      <c r="BU25862" s="8"/>
    </row>
    <row r="25863" spans="68:73">
      <c r="BP25863" s="10"/>
      <c r="BQ25863" s="10"/>
      <c r="BR25863" s="10"/>
      <c r="BS25863" s="10"/>
      <c r="BT25863" s="10"/>
      <c r="BU25863" s="10"/>
    </row>
    <row r="25864" spans="68:73">
      <c r="BP25864" s="8"/>
      <c r="BQ25864" s="8"/>
      <c r="BR25864" s="8"/>
      <c r="BS25864" s="8"/>
      <c r="BT25864" s="8"/>
      <c r="BU25864" s="8"/>
    </row>
    <row r="25865" spans="68:73">
      <c r="BP25865" s="10"/>
      <c r="BQ25865" s="10"/>
      <c r="BR25865" s="10"/>
      <c r="BS25865" s="10"/>
      <c r="BT25865" s="10"/>
      <c r="BU25865" s="10"/>
    </row>
    <row r="25866" spans="68:73">
      <c r="BP25866" s="8"/>
      <c r="BQ25866" s="8"/>
      <c r="BR25866" s="8"/>
      <c r="BS25866" s="8"/>
      <c r="BT25866" s="8"/>
      <c r="BU25866" s="8"/>
    </row>
    <row r="25867" spans="68:73">
      <c r="BP25867" s="10"/>
      <c r="BQ25867" s="10"/>
      <c r="BR25867" s="10"/>
      <c r="BS25867" s="10"/>
      <c r="BT25867" s="10"/>
      <c r="BU25867" s="10"/>
    </row>
    <row r="25868" spans="68:73">
      <c r="BP25868" s="8"/>
      <c r="BQ25868" s="8"/>
      <c r="BR25868" s="8"/>
      <c r="BS25868" s="8"/>
      <c r="BT25868" s="8"/>
      <c r="BU25868" s="8"/>
    </row>
    <row r="25869" spans="68:73">
      <c r="BP25869" s="10"/>
      <c r="BQ25869" s="10"/>
      <c r="BR25869" s="10"/>
      <c r="BS25869" s="10"/>
      <c r="BT25869" s="10"/>
      <c r="BU25869" s="10"/>
    </row>
    <row r="25870" spans="68:73">
      <c r="BP25870" s="8"/>
      <c r="BQ25870" s="8"/>
      <c r="BR25870" s="8"/>
      <c r="BS25870" s="8"/>
      <c r="BT25870" s="8"/>
      <c r="BU25870" s="8"/>
    </row>
    <row r="25871" spans="68:73">
      <c r="BP25871" s="10"/>
      <c r="BQ25871" s="10"/>
      <c r="BR25871" s="10"/>
      <c r="BS25871" s="10"/>
      <c r="BT25871" s="10"/>
      <c r="BU25871" s="10"/>
    </row>
    <row r="25872" spans="68:73">
      <c r="BP25872" s="8"/>
      <c r="BQ25872" s="8"/>
      <c r="BR25872" s="8"/>
      <c r="BS25872" s="8"/>
      <c r="BT25872" s="8"/>
      <c r="BU25872" s="8"/>
    </row>
    <row r="25873" spans="68:73">
      <c r="BP25873" s="10"/>
      <c r="BQ25873" s="10"/>
      <c r="BR25873" s="10"/>
      <c r="BS25873" s="10"/>
      <c r="BT25873" s="10"/>
      <c r="BU25873" s="10"/>
    </row>
    <row r="25874" spans="68:73">
      <c r="BP25874" s="8"/>
      <c r="BQ25874" s="8"/>
      <c r="BR25874" s="8"/>
      <c r="BS25874" s="8"/>
      <c r="BT25874" s="8"/>
      <c r="BU25874" s="8"/>
    </row>
    <row r="25875" spans="68:73">
      <c r="BP25875" s="10"/>
      <c r="BQ25875" s="10"/>
      <c r="BR25875" s="10"/>
      <c r="BS25875" s="10"/>
      <c r="BT25875" s="10"/>
      <c r="BU25875" s="10"/>
    </row>
    <row r="25876" spans="68:73">
      <c r="BP25876" s="8"/>
      <c r="BQ25876" s="8"/>
      <c r="BR25876" s="8"/>
      <c r="BS25876" s="8"/>
      <c r="BT25876" s="8"/>
      <c r="BU25876" s="8"/>
    </row>
    <row r="25877" spans="68:73">
      <c r="BP25877" s="10"/>
      <c r="BQ25877" s="10"/>
      <c r="BR25877" s="10"/>
      <c r="BS25877" s="10"/>
      <c r="BT25877" s="10"/>
      <c r="BU25877" s="10"/>
    </row>
    <row r="25878" spans="68:73">
      <c r="BP25878" s="8"/>
      <c r="BQ25878" s="8"/>
      <c r="BR25878" s="8"/>
      <c r="BS25878" s="8"/>
      <c r="BT25878" s="8"/>
      <c r="BU25878" s="8"/>
    </row>
    <row r="25879" spans="68:73">
      <c r="BP25879" s="10"/>
      <c r="BQ25879" s="10"/>
      <c r="BR25879" s="10"/>
      <c r="BS25879" s="10"/>
      <c r="BT25879" s="10"/>
      <c r="BU25879" s="10"/>
    </row>
    <row r="25880" spans="68:73">
      <c r="BP25880" s="8"/>
      <c r="BQ25880" s="8"/>
      <c r="BR25880" s="8"/>
      <c r="BS25880" s="8"/>
      <c r="BT25880" s="8"/>
      <c r="BU25880" s="8"/>
    </row>
    <row r="25881" spans="68:73">
      <c r="BP25881" s="10"/>
      <c r="BQ25881" s="10"/>
      <c r="BR25881" s="10"/>
      <c r="BS25881" s="10"/>
      <c r="BT25881" s="10"/>
      <c r="BU25881" s="10"/>
    </row>
    <row r="25882" spans="68:73">
      <c r="BP25882" s="8"/>
      <c r="BQ25882" s="8"/>
      <c r="BR25882" s="8"/>
      <c r="BS25882" s="8"/>
      <c r="BT25882" s="8"/>
      <c r="BU25882" s="8"/>
    </row>
    <row r="25883" spans="68:73">
      <c r="BP25883" s="10"/>
      <c r="BQ25883" s="10"/>
      <c r="BR25883" s="10"/>
      <c r="BS25883" s="10"/>
      <c r="BT25883" s="10"/>
      <c r="BU25883" s="10"/>
    </row>
    <row r="25884" spans="68:73">
      <c r="BP25884" s="8"/>
      <c r="BQ25884" s="8"/>
      <c r="BR25884" s="8"/>
      <c r="BS25884" s="8"/>
      <c r="BT25884" s="8"/>
      <c r="BU25884" s="8"/>
    </row>
    <row r="25885" spans="68:73">
      <c r="BP25885" s="10"/>
      <c r="BQ25885" s="10"/>
      <c r="BR25885" s="10"/>
      <c r="BS25885" s="10"/>
      <c r="BT25885" s="10"/>
      <c r="BU25885" s="10"/>
    </row>
    <row r="25886" spans="68:73">
      <c r="BP25886" s="8"/>
      <c r="BQ25886" s="8"/>
      <c r="BR25886" s="8"/>
      <c r="BS25886" s="8"/>
      <c r="BT25886" s="8"/>
      <c r="BU25886" s="8"/>
    </row>
    <row r="25887" spans="68:73">
      <c r="BP25887" s="10"/>
      <c r="BQ25887" s="10"/>
      <c r="BR25887" s="10"/>
      <c r="BS25887" s="10"/>
      <c r="BT25887" s="10"/>
      <c r="BU25887" s="10"/>
    </row>
    <row r="25888" spans="68:73">
      <c r="BP25888" s="8"/>
      <c r="BQ25888" s="8"/>
      <c r="BR25888" s="8"/>
      <c r="BS25888" s="8"/>
      <c r="BT25888" s="8"/>
      <c r="BU25888" s="8"/>
    </row>
    <row r="25889" spans="68:73">
      <c r="BP25889" s="10"/>
      <c r="BQ25889" s="10"/>
      <c r="BR25889" s="10"/>
      <c r="BS25889" s="10"/>
      <c r="BT25889" s="10"/>
      <c r="BU25889" s="10"/>
    </row>
    <row r="25890" spans="68:73">
      <c r="BP25890" s="8"/>
      <c r="BQ25890" s="8"/>
      <c r="BR25890" s="8"/>
      <c r="BS25890" s="8"/>
      <c r="BT25890" s="8"/>
      <c r="BU25890" s="8"/>
    </row>
    <row r="25891" spans="68:73">
      <c r="BP25891" s="10"/>
      <c r="BQ25891" s="10"/>
      <c r="BR25891" s="10"/>
      <c r="BS25891" s="10"/>
      <c r="BT25891" s="10"/>
      <c r="BU25891" s="10"/>
    </row>
    <row r="25892" spans="68:73">
      <c r="BP25892" s="8"/>
      <c r="BQ25892" s="8"/>
      <c r="BR25892" s="8"/>
      <c r="BS25892" s="8"/>
      <c r="BT25892" s="8"/>
      <c r="BU25892" s="8"/>
    </row>
    <row r="25893" spans="68:73">
      <c r="BP25893" s="10"/>
      <c r="BQ25893" s="10"/>
      <c r="BR25893" s="10"/>
      <c r="BS25893" s="10"/>
      <c r="BT25893" s="10"/>
      <c r="BU25893" s="10"/>
    </row>
    <row r="25894" spans="68:73">
      <c r="BP25894" s="8"/>
      <c r="BQ25894" s="8"/>
      <c r="BR25894" s="8"/>
      <c r="BS25894" s="8"/>
      <c r="BT25894" s="8"/>
      <c r="BU25894" s="8"/>
    </row>
    <row r="25895" spans="68:73">
      <c r="BP25895" s="10"/>
      <c r="BQ25895" s="10"/>
      <c r="BR25895" s="10"/>
      <c r="BS25895" s="10"/>
      <c r="BT25895" s="10"/>
      <c r="BU25895" s="10"/>
    </row>
    <row r="25896" spans="68:73">
      <c r="BP25896" s="8"/>
      <c r="BQ25896" s="8"/>
      <c r="BR25896" s="8"/>
      <c r="BS25896" s="8"/>
      <c r="BT25896" s="8"/>
      <c r="BU25896" s="8"/>
    </row>
    <row r="25897" spans="68:73">
      <c r="BP25897" s="10"/>
      <c r="BQ25897" s="10"/>
      <c r="BR25897" s="10"/>
      <c r="BS25897" s="10"/>
      <c r="BT25897" s="10"/>
      <c r="BU25897" s="10"/>
    </row>
    <row r="25898" spans="68:73">
      <c r="BP25898" s="8"/>
      <c r="BQ25898" s="8"/>
      <c r="BR25898" s="8"/>
      <c r="BS25898" s="8"/>
      <c r="BT25898" s="8"/>
      <c r="BU25898" s="8"/>
    </row>
    <row r="25899" spans="68:73">
      <c r="BP25899" s="10"/>
      <c r="BQ25899" s="10"/>
      <c r="BR25899" s="10"/>
      <c r="BS25899" s="10"/>
      <c r="BT25899" s="10"/>
      <c r="BU25899" s="10"/>
    </row>
    <row r="25900" spans="68:73">
      <c r="BP25900" s="8"/>
      <c r="BQ25900" s="8"/>
      <c r="BR25900" s="8"/>
      <c r="BS25900" s="8"/>
      <c r="BT25900" s="8"/>
      <c r="BU25900" s="8"/>
    </row>
    <row r="25901" spans="68:73">
      <c r="BP25901" s="10"/>
      <c r="BQ25901" s="10"/>
      <c r="BR25901" s="10"/>
      <c r="BS25901" s="10"/>
      <c r="BT25901" s="10"/>
      <c r="BU25901" s="10"/>
    </row>
    <row r="25902" spans="68:73">
      <c r="BP25902" s="8"/>
      <c r="BQ25902" s="8"/>
      <c r="BR25902" s="8"/>
      <c r="BS25902" s="8"/>
      <c r="BT25902" s="8"/>
      <c r="BU25902" s="8"/>
    </row>
    <row r="25903" spans="68:73">
      <c r="BP25903" s="10"/>
      <c r="BQ25903" s="10"/>
      <c r="BR25903" s="10"/>
      <c r="BS25903" s="10"/>
      <c r="BT25903" s="10"/>
      <c r="BU25903" s="10"/>
    </row>
    <row r="25904" spans="68:73">
      <c r="BP25904" s="8"/>
      <c r="BQ25904" s="8"/>
      <c r="BR25904" s="8"/>
      <c r="BS25904" s="8"/>
      <c r="BT25904" s="8"/>
      <c r="BU25904" s="8"/>
    </row>
    <row r="25905" spans="68:73">
      <c r="BP25905" s="10"/>
      <c r="BQ25905" s="10"/>
      <c r="BR25905" s="10"/>
      <c r="BS25905" s="10"/>
      <c r="BT25905" s="10"/>
      <c r="BU25905" s="10"/>
    </row>
    <row r="25906" spans="68:73">
      <c r="BP25906" s="8"/>
      <c r="BQ25906" s="8"/>
      <c r="BR25906" s="8"/>
      <c r="BS25906" s="8"/>
      <c r="BT25906" s="8"/>
      <c r="BU25906" s="8"/>
    </row>
    <row r="25907" spans="68:73">
      <c r="BP25907" s="10"/>
      <c r="BQ25907" s="10"/>
      <c r="BR25907" s="10"/>
      <c r="BS25907" s="10"/>
      <c r="BT25907" s="10"/>
      <c r="BU25907" s="10"/>
    </row>
    <row r="25908" spans="68:73">
      <c r="BP25908" s="8"/>
      <c r="BQ25908" s="8"/>
      <c r="BR25908" s="8"/>
      <c r="BS25908" s="8"/>
      <c r="BT25908" s="8"/>
      <c r="BU25908" s="8"/>
    </row>
    <row r="25909" spans="68:73">
      <c r="BP25909" s="10"/>
      <c r="BQ25909" s="10"/>
      <c r="BR25909" s="10"/>
      <c r="BS25909" s="10"/>
      <c r="BT25909" s="10"/>
      <c r="BU25909" s="10"/>
    </row>
    <row r="25910" spans="68:73">
      <c r="BP25910" s="8"/>
      <c r="BQ25910" s="8"/>
      <c r="BR25910" s="8"/>
      <c r="BS25910" s="8"/>
      <c r="BT25910" s="8"/>
      <c r="BU25910" s="8"/>
    </row>
    <row r="25911" spans="68:73">
      <c r="BP25911" s="10"/>
      <c r="BQ25911" s="10"/>
      <c r="BR25911" s="10"/>
      <c r="BS25911" s="10"/>
      <c r="BT25911" s="10"/>
      <c r="BU25911" s="10"/>
    </row>
    <row r="25912" spans="68:73">
      <c r="BP25912" s="8"/>
      <c r="BQ25912" s="8"/>
      <c r="BR25912" s="8"/>
      <c r="BS25912" s="8"/>
      <c r="BT25912" s="8"/>
      <c r="BU25912" s="8"/>
    </row>
    <row r="25913" spans="68:73">
      <c r="BP25913" s="10"/>
      <c r="BQ25913" s="10"/>
      <c r="BR25913" s="10"/>
      <c r="BS25913" s="10"/>
      <c r="BT25913" s="10"/>
      <c r="BU25913" s="10"/>
    </row>
    <row r="25914" spans="68:73">
      <c r="BP25914" s="8"/>
      <c r="BQ25914" s="8"/>
      <c r="BR25914" s="8"/>
      <c r="BS25914" s="8"/>
      <c r="BT25914" s="8"/>
      <c r="BU25914" s="8"/>
    </row>
    <row r="25915" spans="68:73">
      <c r="BP25915" s="10"/>
      <c r="BQ25915" s="10"/>
      <c r="BR25915" s="10"/>
      <c r="BS25915" s="10"/>
      <c r="BT25915" s="10"/>
      <c r="BU25915" s="10"/>
    </row>
    <row r="25916" spans="68:73">
      <c r="BP25916" s="8"/>
      <c r="BQ25916" s="8"/>
      <c r="BR25916" s="8"/>
      <c r="BS25916" s="8"/>
      <c r="BT25916" s="8"/>
      <c r="BU25916" s="8"/>
    </row>
    <row r="25917" spans="68:73">
      <c r="BP25917" s="10"/>
      <c r="BQ25917" s="10"/>
      <c r="BR25917" s="10"/>
      <c r="BS25917" s="10"/>
      <c r="BT25917" s="10"/>
      <c r="BU25917" s="10"/>
    </row>
    <row r="25918" spans="68:73">
      <c r="BP25918" s="8"/>
      <c r="BQ25918" s="8"/>
      <c r="BR25918" s="8"/>
      <c r="BS25918" s="8"/>
      <c r="BT25918" s="8"/>
      <c r="BU25918" s="8"/>
    </row>
    <row r="25919" spans="68:73">
      <c r="BP25919" s="10"/>
      <c r="BQ25919" s="10"/>
      <c r="BR25919" s="10"/>
      <c r="BS25919" s="10"/>
      <c r="BT25919" s="10"/>
      <c r="BU25919" s="10"/>
    </row>
    <row r="25920" spans="68:73">
      <c r="BP25920" s="8"/>
      <c r="BQ25920" s="8"/>
      <c r="BR25920" s="8"/>
      <c r="BS25920" s="8"/>
      <c r="BT25920" s="8"/>
      <c r="BU25920" s="8"/>
    </row>
    <row r="25921" spans="68:73">
      <c r="BP25921" s="10"/>
      <c r="BQ25921" s="10"/>
      <c r="BR25921" s="10"/>
      <c r="BS25921" s="10"/>
      <c r="BT25921" s="10"/>
      <c r="BU25921" s="10"/>
    </row>
    <row r="25922" spans="68:73">
      <c r="BP25922" s="8"/>
      <c r="BQ25922" s="8"/>
      <c r="BR25922" s="8"/>
      <c r="BS25922" s="8"/>
      <c r="BT25922" s="8"/>
      <c r="BU25922" s="8"/>
    </row>
    <row r="25923" spans="68:73">
      <c r="BP25923" s="10"/>
      <c r="BQ25923" s="10"/>
      <c r="BR25923" s="10"/>
      <c r="BS25923" s="10"/>
      <c r="BT25923" s="10"/>
      <c r="BU25923" s="10"/>
    </row>
    <row r="25924" spans="68:73">
      <c r="BP25924" s="8"/>
      <c r="BQ25924" s="8"/>
      <c r="BR25924" s="8"/>
      <c r="BS25924" s="8"/>
      <c r="BT25924" s="8"/>
      <c r="BU25924" s="8"/>
    </row>
    <row r="25925" spans="68:73">
      <c r="BP25925" s="10"/>
      <c r="BQ25925" s="10"/>
      <c r="BR25925" s="10"/>
      <c r="BS25925" s="10"/>
      <c r="BT25925" s="10"/>
      <c r="BU25925" s="10"/>
    </row>
    <row r="25926" spans="68:73">
      <c r="BP25926" s="8"/>
      <c r="BQ25926" s="8"/>
      <c r="BR25926" s="8"/>
      <c r="BS25926" s="8"/>
      <c r="BT25926" s="8"/>
      <c r="BU25926" s="8"/>
    </row>
    <row r="25927" spans="68:73">
      <c r="BP25927" s="10"/>
      <c r="BQ25927" s="10"/>
      <c r="BR25927" s="10"/>
      <c r="BS25927" s="10"/>
      <c r="BT25927" s="10"/>
      <c r="BU25927" s="10"/>
    </row>
    <row r="25928" spans="68:73">
      <c r="BP25928" s="8"/>
      <c r="BQ25928" s="8"/>
      <c r="BR25928" s="8"/>
      <c r="BS25928" s="8"/>
      <c r="BT25928" s="8"/>
      <c r="BU25928" s="8"/>
    </row>
    <row r="25929" spans="68:73">
      <c r="BP25929" s="10"/>
      <c r="BQ25929" s="10"/>
      <c r="BR25929" s="10"/>
      <c r="BS25929" s="10"/>
      <c r="BT25929" s="10"/>
      <c r="BU25929" s="10"/>
    </row>
    <row r="25930" spans="68:73">
      <c r="BP25930" s="8"/>
      <c r="BQ25930" s="8"/>
      <c r="BR25930" s="8"/>
      <c r="BS25930" s="8"/>
      <c r="BT25930" s="8"/>
      <c r="BU25930" s="8"/>
    </row>
    <row r="25931" spans="68:73">
      <c r="BP25931" s="10"/>
      <c r="BQ25931" s="10"/>
      <c r="BR25931" s="10"/>
      <c r="BS25931" s="10"/>
      <c r="BT25931" s="10"/>
      <c r="BU25931" s="10"/>
    </row>
    <row r="25932" spans="68:73">
      <c r="BP25932" s="8"/>
      <c r="BQ25932" s="8"/>
      <c r="BR25932" s="8"/>
      <c r="BS25932" s="8"/>
      <c r="BT25932" s="8"/>
      <c r="BU25932" s="8"/>
    </row>
    <row r="25933" spans="68:73">
      <c r="BP25933" s="10"/>
      <c r="BQ25933" s="10"/>
      <c r="BR25933" s="10"/>
      <c r="BS25933" s="10"/>
      <c r="BT25933" s="10"/>
      <c r="BU25933" s="10"/>
    </row>
    <row r="25934" spans="68:73">
      <c r="BP25934" s="8"/>
      <c r="BQ25934" s="8"/>
      <c r="BR25934" s="8"/>
      <c r="BS25934" s="8"/>
      <c r="BT25934" s="8"/>
      <c r="BU25934" s="8"/>
    </row>
    <row r="25935" spans="68:73">
      <c r="BP25935" s="10"/>
      <c r="BQ25935" s="10"/>
      <c r="BR25935" s="10"/>
      <c r="BS25935" s="10"/>
      <c r="BT25935" s="10"/>
      <c r="BU25935" s="10"/>
    </row>
    <row r="25936" spans="68:73">
      <c r="BP25936" s="8"/>
      <c r="BQ25936" s="8"/>
      <c r="BR25936" s="8"/>
      <c r="BS25936" s="8"/>
      <c r="BT25936" s="8"/>
      <c r="BU25936" s="8"/>
    </row>
    <row r="25937" spans="68:73">
      <c r="BP25937" s="10"/>
      <c r="BQ25937" s="10"/>
      <c r="BR25937" s="10"/>
      <c r="BS25937" s="10"/>
      <c r="BT25937" s="10"/>
      <c r="BU25937" s="10"/>
    </row>
    <row r="25938" spans="68:73">
      <c r="BP25938" s="8"/>
      <c r="BQ25938" s="8"/>
      <c r="BR25938" s="8"/>
      <c r="BS25938" s="8"/>
      <c r="BT25938" s="8"/>
      <c r="BU25938" s="8"/>
    </row>
    <row r="25939" spans="68:73">
      <c r="BP25939" s="10"/>
      <c r="BQ25939" s="10"/>
      <c r="BR25939" s="10"/>
      <c r="BS25939" s="10"/>
      <c r="BT25939" s="10"/>
      <c r="BU25939" s="10"/>
    </row>
    <row r="25940" spans="68:73">
      <c r="BP25940" s="8"/>
      <c r="BQ25940" s="8"/>
      <c r="BR25940" s="8"/>
      <c r="BS25940" s="8"/>
      <c r="BT25940" s="8"/>
      <c r="BU25940" s="8"/>
    </row>
    <row r="25941" spans="68:73">
      <c r="BP25941" s="10"/>
      <c r="BQ25941" s="10"/>
      <c r="BR25941" s="10"/>
      <c r="BS25941" s="10"/>
      <c r="BT25941" s="10"/>
      <c r="BU25941" s="10"/>
    </row>
    <row r="25942" spans="68:73">
      <c r="BP25942" s="8"/>
      <c r="BQ25942" s="8"/>
      <c r="BR25942" s="8"/>
      <c r="BS25942" s="8"/>
      <c r="BT25942" s="8"/>
      <c r="BU25942" s="8"/>
    </row>
    <row r="25943" spans="68:73">
      <c r="BP25943" s="10"/>
      <c r="BQ25943" s="10"/>
      <c r="BR25943" s="10"/>
      <c r="BS25943" s="10"/>
      <c r="BT25943" s="10"/>
      <c r="BU25943" s="10"/>
    </row>
    <row r="25944" spans="68:73">
      <c r="BP25944" s="8"/>
      <c r="BQ25944" s="8"/>
      <c r="BR25944" s="8"/>
      <c r="BS25944" s="8"/>
      <c r="BT25944" s="8"/>
      <c r="BU25944" s="8"/>
    </row>
    <row r="25945" spans="68:73">
      <c r="BP25945" s="10"/>
      <c r="BQ25945" s="10"/>
      <c r="BR25945" s="10"/>
      <c r="BS25945" s="10"/>
      <c r="BT25945" s="10"/>
      <c r="BU25945" s="10"/>
    </row>
    <row r="25946" spans="68:73">
      <c r="BP25946" s="8"/>
      <c r="BQ25946" s="8"/>
      <c r="BR25946" s="8"/>
      <c r="BS25946" s="8"/>
      <c r="BT25946" s="8"/>
      <c r="BU25946" s="8"/>
    </row>
    <row r="25947" spans="68:73">
      <c r="BP25947" s="10"/>
      <c r="BQ25947" s="10"/>
      <c r="BR25947" s="10"/>
      <c r="BS25947" s="10"/>
      <c r="BT25947" s="10"/>
      <c r="BU25947" s="10"/>
    </row>
    <row r="25948" spans="68:73">
      <c r="BP25948" s="8"/>
      <c r="BQ25948" s="8"/>
      <c r="BR25948" s="8"/>
      <c r="BS25948" s="8"/>
      <c r="BT25948" s="8"/>
      <c r="BU25948" s="8"/>
    </row>
    <row r="25949" spans="68:73">
      <c r="BP25949" s="10"/>
      <c r="BQ25949" s="10"/>
      <c r="BR25949" s="10"/>
      <c r="BS25949" s="10"/>
      <c r="BT25949" s="10"/>
      <c r="BU25949" s="10"/>
    </row>
    <row r="25950" spans="68:73">
      <c r="BP25950" s="8"/>
      <c r="BQ25950" s="8"/>
      <c r="BR25950" s="8"/>
      <c r="BS25950" s="8"/>
      <c r="BT25950" s="8"/>
      <c r="BU25950" s="8"/>
    </row>
    <row r="25951" spans="68:73">
      <c r="BP25951" s="10"/>
      <c r="BQ25951" s="10"/>
      <c r="BR25951" s="10"/>
      <c r="BS25951" s="10"/>
      <c r="BT25951" s="10"/>
      <c r="BU25951" s="10"/>
    </row>
    <row r="25952" spans="68:73">
      <c r="BP25952" s="8"/>
      <c r="BQ25952" s="8"/>
      <c r="BR25952" s="8"/>
      <c r="BS25952" s="8"/>
      <c r="BT25952" s="8"/>
      <c r="BU25952" s="8"/>
    </row>
    <row r="25953" spans="68:73">
      <c r="BP25953" s="10"/>
      <c r="BQ25953" s="10"/>
      <c r="BR25953" s="10"/>
      <c r="BS25953" s="10"/>
      <c r="BT25953" s="10"/>
      <c r="BU25953" s="10"/>
    </row>
    <row r="25954" spans="68:73">
      <c r="BP25954" s="8"/>
      <c r="BQ25954" s="8"/>
      <c r="BR25954" s="8"/>
      <c r="BS25954" s="8"/>
      <c r="BT25954" s="8"/>
      <c r="BU25954" s="8"/>
    </row>
    <row r="25955" spans="68:73">
      <c r="BP25955" s="10"/>
      <c r="BQ25955" s="10"/>
      <c r="BR25955" s="10"/>
      <c r="BS25955" s="10"/>
      <c r="BT25955" s="10"/>
      <c r="BU25955" s="10"/>
    </row>
    <row r="25956" spans="68:73">
      <c r="BP25956" s="8"/>
      <c r="BQ25956" s="8"/>
      <c r="BR25956" s="8"/>
      <c r="BS25956" s="8"/>
      <c r="BT25956" s="8"/>
      <c r="BU25956" s="8"/>
    </row>
    <row r="25957" spans="68:73">
      <c r="BP25957" s="10"/>
      <c r="BQ25957" s="10"/>
      <c r="BR25957" s="10"/>
      <c r="BS25957" s="10"/>
      <c r="BT25957" s="10"/>
      <c r="BU25957" s="10"/>
    </row>
    <row r="25958" spans="68:73">
      <c r="BP25958" s="8"/>
      <c r="BQ25958" s="8"/>
      <c r="BR25958" s="8"/>
      <c r="BS25958" s="8"/>
      <c r="BT25958" s="8"/>
      <c r="BU25958" s="8"/>
    </row>
    <row r="25959" spans="68:73">
      <c r="BP25959" s="10"/>
      <c r="BQ25959" s="10"/>
      <c r="BR25959" s="10"/>
      <c r="BS25959" s="10"/>
      <c r="BT25959" s="10"/>
      <c r="BU25959" s="10"/>
    </row>
    <row r="25960" spans="68:73">
      <c r="BP25960" s="8"/>
      <c r="BQ25960" s="8"/>
      <c r="BR25960" s="8"/>
      <c r="BS25960" s="8"/>
      <c r="BT25960" s="8"/>
      <c r="BU25960" s="8"/>
    </row>
    <row r="25961" spans="68:73">
      <c r="BP25961" s="10"/>
      <c r="BQ25961" s="10"/>
      <c r="BR25961" s="10"/>
      <c r="BS25961" s="10"/>
      <c r="BT25961" s="10"/>
      <c r="BU25961" s="10"/>
    </row>
    <row r="25962" spans="68:73">
      <c r="BP25962" s="8"/>
      <c r="BQ25962" s="8"/>
      <c r="BR25962" s="8"/>
      <c r="BS25962" s="8"/>
      <c r="BT25962" s="8"/>
      <c r="BU25962" s="8"/>
    </row>
    <row r="25963" spans="68:73">
      <c r="BP25963" s="10"/>
      <c r="BQ25963" s="10"/>
      <c r="BR25963" s="10"/>
      <c r="BS25963" s="10"/>
      <c r="BT25963" s="10"/>
      <c r="BU25963" s="10"/>
    </row>
    <row r="25964" spans="68:73">
      <c r="BP25964" s="8"/>
      <c r="BQ25964" s="8"/>
      <c r="BR25964" s="8"/>
      <c r="BS25964" s="8"/>
      <c r="BT25964" s="8"/>
      <c r="BU25964" s="8"/>
    </row>
    <row r="25965" spans="68:73">
      <c r="BP25965" s="10"/>
      <c r="BQ25965" s="10"/>
      <c r="BR25965" s="10"/>
      <c r="BS25965" s="10"/>
      <c r="BT25965" s="10"/>
      <c r="BU25965" s="10"/>
    </row>
    <row r="25966" spans="68:73">
      <c r="BP25966" s="8"/>
      <c r="BQ25966" s="8"/>
      <c r="BR25966" s="8"/>
      <c r="BS25966" s="8"/>
      <c r="BT25966" s="8"/>
      <c r="BU25966" s="8"/>
    </row>
    <row r="25967" spans="68:73">
      <c r="BP25967" s="10"/>
      <c r="BQ25967" s="10"/>
      <c r="BR25967" s="10"/>
      <c r="BS25967" s="10"/>
      <c r="BT25967" s="10"/>
      <c r="BU25967" s="10"/>
    </row>
    <row r="25968" spans="68:73">
      <c r="BP25968" s="8"/>
      <c r="BQ25968" s="8"/>
      <c r="BR25968" s="8"/>
      <c r="BS25968" s="8"/>
      <c r="BT25968" s="8"/>
      <c r="BU25968" s="8"/>
    </row>
    <row r="25969" spans="68:73">
      <c r="BP25969" s="10"/>
      <c r="BQ25969" s="10"/>
      <c r="BR25969" s="10"/>
      <c r="BS25969" s="10"/>
      <c r="BT25969" s="10"/>
      <c r="BU25969" s="10"/>
    </row>
    <row r="25970" spans="68:73">
      <c r="BP25970" s="8"/>
      <c r="BQ25970" s="8"/>
      <c r="BR25970" s="8"/>
      <c r="BS25970" s="8"/>
      <c r="BT25970" s="8"/>
      <c r="BU25970" s="8"/>
    </row>
    <row r="25971" spans="68:73">
      <c r="BP25971" s="10"/>
      <c r="BQ25971" s="10"/>
      <c r="BR25971" s="10"/>
      <c r="BS25971" s="10"/>
      <c r="BT25971" s="10"/>
      <c r="BU25971" s="10"/>
    </row>
    <row r="25972" spans="68:73">
      <c r="BP25972" s="8"/>
      <c r="BQ25972" s="8"/>
      <c r="BR25972" s="8"/>
      <c r="BS25972" s="8"/>
      <c r="BT25972" s="8"/>
      <c r="BU25972" s="8"/>
    </row>
    <row r="25973" spans="68:73">
      <c r="BP25973" s="10"/>
      <c r="BQ25973" s="10"/>
      <c r="BR25973" s="10"/>
      <c r="BS25973" s="10"/>
      <c r="BT25973" s="10"/>
      <c r="BU25973" s="10"/>
    </row>
    <row r="25974" spans="68:73">
      <c r="BP25974" s="8"/>
      <c r="BQ25974" s="8"/>
      <c r="BR25974" s="8"/>
      <c r="BS25974" s="8"/>
      <c r="BT25974" s="8"/>
      <c r="BU25974" s="8"/>
    </row>
    <row r="25975" spans="68:73">
      <c r="BP25975" s="10"/>
      <c r="BQ25975" s="10"/>
      <c r="BR25975" s="10"/>
      <c r="BS25975" s="10"/>
      <c r="BT25975" s="10"/>
      <c r="BU25975" s="10"/>
    </row>
    <row r="25976" spans="68:73">
      <c r="BP25976" s="8"/>
      <c r="BQ25976" s="8"/>
      <c r="BR25976" s="8"/>
      <c r="BS25976" s="8"/>
      <c r="BT25976" s="8"/>
      <c r="BU25976" s="8"/>
    </row>
    <row r="25977" spans="68:73">
      <c r="BP25977" s="10"/>
      <c r="BQ25977" s="10"/>
      <c r="BR25977" s="10"/>
      <c r="BS25977" s="10"/>
      <c r="BT25977" s="10"/>
      <c r="BU25977" s="10"/>
    </row>
    <row r="25978" spans="68:73">
      <c r="BP25978" s="8"/>
      <c r="BQ25978" s="8"/>
      <c r="BR25978" s="8"/>
      <c r="BS25978" s="8"/>
      <c r="BT25978" s="8"/>
      <c r="BU25978" s="8"/>
    </row>
    <row r="25979" spans="68:73">
      <c r="BP25979" s="10"/>
      <c r="BQ25979" s="10"/>
      <c r="BR25979" s="10"/>
      <c r="BS25979" s="10"/>
      <c r="BT25979" s="10"/>
      <c r="BU25979" s="10"/>
    </row>
    <row r="25980" spans="68:73">
      <c r="BP25980" s="8"/>
      <c r="BQ25980" s="8"/>
      <c r="BR25980" s="8"/>
      <c r="BS25980" s="8"/>
      <c r="BT25980" s="8"/>
      <c r="BU25980" s="8"/>
    </row>
    <row r="25981" spans="68:73">
      <c r="BP25981" s="10"/>
      <c r="BQ25981" s="10"/>
      <c r="BR25981" s="10"/>
      <c r="BS25981" s="10"/>
      <c r="BT25981" s="10"/>
      <c r="BU25981" s="10"/>
    </row>
    <row r="25982" spans="68:73">
      <c r="BP25982" s="8"/>
      <c r="BQ25982" s="8"/>
      <c r="BR25982" s="8"/>
      <c r="BS25982" s="8"/>
      <c r="BT25982" s="8"/>
      <c r="BU25982" s="8"/>
    </row>
    <row r="25983" spans="68:73">
      <c r="BP25983" s="10"/>
      <c r="BQ25983" s="10"/>
      <c r="BR25983" s="10"/>
      <c r="BS25983" s="10"/>
      <c r="BT25983" s="10"/>
      <c r="BU25983" s="10"/>
    </row>
    <row r="25984" spans="68:73">
      <c r="BP25984" s="8"/>
      <c r="BQ25984" s="8"/>
      <c r="BR25984" s="8"/>
      <c r="BS25984" s="8"/>
      <c r="BT25984" s="8"/>
      <c r="BU25984" s="8"/>
    </row>
    <row r="25985" spans="68:73">
      <c r="BP25985" s="10"/>
      <c r="BQ25985" s="10"/>
      <c r="BR25985" s="10"/>
      <c r="BS25985" s="10"/>
      <c r="BT25985" s="10"/>
      <c r="BU25985" s="10"/>
    </row>
    <row r="25986" spans="68:73">
      <c r="BP25986" s="8"/>
      <c r="BQ25986" s="8"/>
      <c r="BR25986" s="8"/>
      <c r="BS25986" s="8"/>
      <c r="BT25986" s="8"/>
      <c r="BU25986" s="8"/>
    </row>
    <row r="25987" spans="68:73">
      <c r="BP25987" s="10"/>
      <c r="BQ25987" s="10"/>
      <c r="BR25987" s="10"/>
      <c r="BS25987" s="10"/>
      <c r="BT25987" s="10"/>
      <c r="BU25987" s="10"/>
    </row>
    <row r="25988" spans="68:73">
      <c r="BP25988" s="8"/>
      <c r="BQ25988" s="8"/>
      <c r="BR25988" s="8"/>
      <c r="BS25988" s="8"/>
      <c r="BT25988" s="8"/>
      <c r="BU25988" s="8"/>
    </row>
    <row r="25989" spans="68:73">
      <c r="BP25989" s="10"/>
      <c r="BQ25989" s="10"/>
      <c r="BR25989" s="10"/>
      <c r="BS25989" s="10"/>
      <c r="BT25989" s="10"/>
      <c r="BU25989" s="10"/>
    </row>
    <row r="25990" spans="68:73">
      <c r="BP25990" s="8"/>
      <c r="BQ25990" s="8"/>
      <c r="BR25990" s="8"/>
      <c r="BS25990" s="8"/>
      <c r="BT25990" s="8"/>
      <c r="BU25990" s="8"/>
    </row>
    <row r="25991" spans="68:73">
      <c r="BP25991" s="10"/>
      <c r="BQ25991" s="10"/>
      <c r="BR25991" s="10"/>
      <c r="BS25991" s="10"/>
      <c r="BT25991" s="10"/>
      <c r="BU25991" s="10"/>
    </row>
    <row r="25992" spans="68:73">
      <c r="BP25992" s="8"/>
      <c r="BQ25992" s="8"/>
      <c r="BR25992" s="8"/>
      <c r="BS25992" s="8"/>
      <c r="BT25992" s="8"/>
      <c r="BU25992" s="8"/>
    </row>
    <row r="25993" spans="68:73">
      <c r="BP25993" s="10"/>
      <c r="BQ25993" s="10"/>
      <c r="BR25993" s="10"/>
      <c r="BS25993" s="10"/>
      <c r="BT25993" s="10"/>
      <c r="BU25993" s="10"/>
    </row>
    <row r="25994" spans="68:73">
      <c r="BP25994" s="8"/>
      <c r="BQ25994" s="8"/>
      <c r="BR25994" s="8"/>
      <c r="BS25994" s="8"/>
      <c r="BT25994" s="8"/>
      <c r="BU25994" s="8"/>
    </row>
    <row r="25995" spans="68:73">
      <c r="BP25995" s="10"/>
      <c r="BQ25995" s="10"/>
      <c r="BR25995" s="10"/>
      <c r="BS25995" s="10"/>
      <c r="BT25995" s="10"/>
      <c r="BU25995" s="10"/>
    </row>
    <row r="25996" spans="68:73">
      <c r="BP25996" s="8"/>
      <c r="BQ25996" s="8"/>
      <c r="BR25996" s="8"/>
      <c r="BS25996" s="8"/>
      <c r="BT25996" s="8"/>
      <c r="BU25996" s="8"/>
    </row>
    <row r="25997" spans="68:73">
      <c r="BP25997" s="10"/>
      <c r="BQ25997" s="10"/>
      <c r="BR25997" s="10"/>
      <c r="BS25997" s="10"/>
      <c r="BT25997" s="10"/>
      <c r="BU25997" s="10"/>
    </row>
    <row r="25998" spans="68:73">
      <c r="BP25998" s="8"/>
      <c r="BQ25998" s="8"/>
      <c r="BR25998" s="8"/>
      <c r="BS25998" s="8"/>
      <c r="BT25998" s="8"/>
      <c r="BU25998" s="8"/>
    </row>
    <row r="25999" spans="68:73">
      <c r="BP25999" s="10"/>
      <c r="BQ25999" s="10"/>
      <c r="BR25999" s="10"/>
      <c r="BS25999" s="10"/>
      <c r="BT25999" s="10"/>
      <c r="BU25999" s="10"/>
    </row>
    <row r="26000" spans="68:73">
      <c r="BP26000" s="8"/>
      <c r="BQ26000" s="8"/>
      <c r="BR26000" s="8"/>
      <c r="BS26000" s="8"/>
      <c r="BT26000" s="8"/>
      <c r="BU26000" s="8"/>
    </row>
    <row r="26001" spans="68:73">
      <c r="BP26001" s="10"/>
      <c r="BQ26001" s="10"/>
      <c r="BR26001" s="10"/>
      <c r="BS26001" s="10"/>
      <c r="BT26001" s="10"/>
      <c r="BU26001" s="10"/>
    </row>
    <row r="26002" spans="68:73">
      <c r="BP26002" s="8"/>
      <c r="BQ26002" s="8"/>
      <c r="BR26002" s="8"/>
      <c r="BS26002" s="8"/>
      <c r="BT26002" s="8"/>
      <c r="BU26002" s="8"/>
    </row>
    <row r="26003" spans="68:73">
      <c r="BP26003" s="10"/>
      <c r="BQ26003" s="10"/>
      <c r="BR26003" s="10"/>
      <c r="BS26003" s="10"/>
      <c r="BT26003" s="10"/>
      <c r="BU26003" s="10"/>
    </row>
    <row r="26004" spans="68:73">
      <c r="BP26004" s="8"/>
      <c r="BQ26004" s="8"/>
      <c r="BR26004" s="8"/>
      <c r="BS26004" s="8"/>
      <c r="BT26004" s="8"/>
      <c r="BU26004" s="8"/>
    </row>
    <row r="26005" spans="68:73">
      <c r="BP26005" s="10"/>
      <c r="BQ26005" s="10"/>
      <c r="BR26005" s="10"/>
      <c r="BS26005" s="10"/>
      <c r="BT26005" s="10"/>
      <c r="BU26005" s="10"/>
    </row>
    <row r="26006" spans="68:73">
      <c r="BP26006" s="8"/>
      <c r="BQ26006" s="8"/>
      <c r="BR26006" s="8"/>
      <c r="BS26006" s="8"/>
      <c r="BT26006" s="8"/>
      <c r="BU26006" s="8"/>
    </row>
    <row r="26007" spans="68:73">
      <c r="BP26007" s="10"/>
      <c r="BQ26007" s="10"/>
      <c r="BR26007" s="10"/>
      <c r="BS26007" s="10"/>
      <c r="BT26007" s="10"/>
      <c r="BU26007" s="10"/>
    </row>
    <row r="26008" spans="68:73">
      <c r="BP26008" s="8"/>
      <c r="BQ26008" s="8"/>
      <c r="BR26008" s="8"/>
      <c r="BS26008" s="8"/>
      <c r="BT26008" s="8"/>
      <c r="BU26008" s="8"/>
    </row>
    <row r="26009" spans="68:73">
      <c r="BP26009" s="10"/>
      <c r="BQ26009" s="10"/>
      <c r="BR26009" s="10"/>
      <c r="BS26009" s="10"/>
      <c r="BT26009" s="10"/>
      <c r="BU26009" s="10"/>
    </row>
    <row r="26010" spans="68:73">
      <c r="BP26010" s="8"/>
      <c r="BQ26010" s="8"/>
      <c r="BR26010" s="8"/>
      <c r="BS26010" s="8"/>
      <c r="BT26010" s="8"/>
      <c r="BU26010" s="8"/>
    </row>
    <row r="26011" spans="68:73">
      <c r="BP26011" s="10"/>
      <c r="BQ26011" s="10"/>
      <c r="BR26011" s="10"/>
      <c r="BS26011" s="10"/>
      <c r="BT26011" s="10"/>
      <c r="BU26011" s="10"/>
    </row>
    <row r="26012" spans="68:73">
      <c r="BP26012" s="8"/>
      <c r="BQ26012" s="8"/>
      <c r="BR26012" s="8"/>
      <c r="BS26012" s="8"/>
      <c r="BT26012" s="8"/>
      <c r="BU26012" s="8"/>
    </row>
    <row r="26013" spans="68:73">
      <c r="BP26013" s="10"/>
      <c r="BQ26013" s="10"/>
      <c r="BR26013" s="10"/>
      <c r="BS26013" s="10"/>
      <c r="BT26013" s="10"/>
      <c r="BU26013" s="10"/>
    </row>
    <row r="26014" spans="68:73">
      <c r="BP26014" s="8"/>
      <c r="BQ26014" s="8"/>
      <c r="BR26014" s="8"/>
      <c r="BS26014" s="8"/>
      <c r="BT26014" s="8"/>
      <c r="BU26014" s="8"/>
    </row>
    <row r="26015" spans="68:73">
      <c r="BP26015" s="10"/>
      <c r="BQ26015" s="10"/>
      <c r="BR26015" s="10"/>
      <c r="BS26015" s="10"/>
      <c r="BT26015" s="10"/>
      <c r="BU26015" s="10"/>
    </row>
    <row r="26016" spans="68:73">
      <c r="BP26016" s="8"/>
      <c r="BQ26016" s="8"/>
      <c r="BR26016" s="8"/>
      <c r="BS26016" s="8"/>
      <c r="BT26016" s="8"/>
      <c r="BU26016" s="8"/>
    </row>
    <row r="26017" spans="68:73">
      <c r="BP26017" s="10"/>
      <c r="BQ26017" s="10"/>
      <c r="BR26017" s="10"/>
      <c r="BS26017" s="10"/>
      <c r="BT26017" s="10"/>
      <c r="BU26017" s="10"/>
    </row>
    <row r="26018" spans="68:73">
      <c r="BP26018" s="8"/>
      <c r="BQ26018" s="8"/>
      <c r="BR26018" s="8"/>
      <c r="BS26018" s="8"/>
      <c r="BT26018" s="8"/>
      <c r="BU26018" s="8"/>
    </row>
    <row r="26019" spans="68:73">
      <c r="BP26019" s="10"/>
      <c r="BQ26019" s="10"/>
      <c r="BR26019" s="10"/>
      <c r="BS26019" s="10"/>
      <c r="BT26019" s="10"/>
      <c r="BU26019" s="10"/>
    </row>
    <row r="26020" spans="68:73">
      <c r="BP26020" s="8"/>
      <c r="BQ26020" s="8"/>
      <c r="BR26020" s="8"/>
      <c r="BS26020" s="8"/>
      <c r="BT26020" s="8"/>
      <c r="BU26020" s="8"/>
    </row>
    <row r="26021" spans="68:73">
      <c r="BP26021" s="10"/>
      <c r="BQ26021" s="10"/>
      <c r="BR26021" s="10"/>
      <c r="BS26021" s="10"/>
      <c r="BT26021" s="10"/>
      <c r="BU26021" s="10"/>
    </row>
    <row r="26022" spans="68:73">
      <c r="BP26022" s="8"/>
      <c r="BQ26022" s="8"/>
      <c r="BR26022" s="8"/>
      <c r="BS26022" s="8"/>
      <c r="BT26022" s="8"/>
      <c r="BU26022" s="8"/>
    </row>
    <row r="26023" spans="68:73">
      <c r="BP26023" s="10"/>
      <c r="BQ26023" s="10"/>
      <c r="BR26023" s="10"/>
      <c r="BS26023" s="10"/>
      <c r="BT26023" s="10"/>
      <c r="BU26023" s="10"/>
    </row>
    <row r="26024" spans="68:73">
      <c r="BP26024" s="8"/>
      <c r="BQ26024" s="8"/>
      <c r="BR26024" s="8"/>
      <c r="BS26024" s="8"/>
      <c r="BT26024" s="8"/>
      <c r="BU26024" s="8"/>
    </row>
    <row r="26025" spans="68:73">
      <c r="BP26025" s="10"/>
      <c r="BQ26025" s="10"/>
      <c r="BR26025" s="10"/>
      <c r="BS26025" s="10"/>
      <c r="BT26025" s="10"/>
      <c r="BU26025" s="10"/>
    </row>
    <row r="26026" spans="68:73">
      <c r="BP26026" s="8"/>
      <c r="BQ26026" s="8"/>
      <c r="BR26026" s="8"/>
      <c r="BS26026" s="8"/>
      <c r="BT26026" s="8"/>
      <c r="BU26026" s="8"/>
    </row>
    <row r="26027" spans="68:73">
      <c r="BP26027" s="10"/>
      <c r="BQ26027" s="10"/>
      <c r="BR26027" s="10"/>
      <c r="BS26027" s="10"/>
      <c r="BT26027" s="10"/>
      <c r="BU26027" s="10"/>
    </row>
    <row r="26028" spans="68:73">
      <c r="BP26028" s="8"/>
      <c r="BQ26028" s="8"/>
      <c r="BR26028" s="8"/>
      <c r="BS26028" s="8"/>
      <c r="BT26028" s="8"/>
      <c r="BU26028" s="8"/>
    </row>
    <row r="26029" spans="68:73">
      <c r="BP26029" s="10"/>
      <c r="BQ26029" s="10"/>
      <c r="BR26029" s="10"/>
      <c r="BS26029" s="10"/>
      <c r="BT26029" s="10"/>
      <c r="BU26029" s="10"/>
    </row>
    <row r="26030" spans="68:73">
      <c r="BP26030" s="8"/>
      <c r="BQ26030" s="8"/>
      <c r="BR26030" s="8"/>
      <c r="BS26030" s="8"/>
      <c r="BT26030" s="8"/>
      <c r="BU26030" s="8"/>
    </row>
    <row r="26031" spans="68:73">
      <c r="BP26031" s="10"/>
      <c r="BQ26031" s="10"/>
      <c r="BR26031" s="10"/>
      <c r="BS26031" s="10"/>
      <c r="BT26031" s="10"/>
      <c r="BU26031" s="10"/>
    </row>
    <row r="26032" spans="68:73">
      <c r="BP26032" s="8"/>
      <c r="BQ26032" s="8"/>
      <c r="BR26032" s="8"/>
      <c r="BS26032" s="8"/>
      <c r="BT26032" s="8"/>
      <c r="BU26032" s="8"/>
    </row>
    <row r="26033" spans="68:73">
      <c r="BP26033" s="10"/>
      <c r="BQ26033" s="10"/>
      <c r="BR26033" s="10"/>
      <c r="BS26033" s="10"/>
      <c r="BT26033" s="10"/>
      <c r="BU26033" s="10"/>
    </row>
    <row r="26034" spans="68:73">
      <c r="BP26034" s="8"/>
      <c r="BQ26034" s="8"/>
      <c r="BR26034" s="8"/>
      <c r="BS26034" s="8"/>
      <c r="BT26034" s="8"/>
      <c r="BU26034" s="8"/>
    </row>
    <row r="26035" spans="68:73">
      <c r="BP26035" s="10"/>
      <c r="BQ26035" s="10"/>
      <c r="BR26035" s="10"/>
      <c r="BS26035" s="10"/>
      <c r="BT26035" s="10"/>
      <c r="BU26035" s="10"/>
    </row>
    <row r="26036" spans="68:73">
      <c r="BP26036" s="8"/>
      <c r="BQ26036" s="8"/>
      <c r="BR26036" s="8"/>
      <c r="BS26036" s="8"/>
      <c r="BT26036" s="8"/>
      <c r="BU26036" s="8"/>
    </row>
    <row r="26037" spans="68:73">
      <c r="BP26037" s="10"/>
      <c r="BQ26037" s="10"/>
      <c r="BR26037" s="10"/>
      <c r="BS26037" s="10"/>
      <c r="BT26037" s="10"/>
      <c r="BU26037" s="10"/>
    </row>
    <row r="26038" spans="68:73">
      <c r="BP26038" s="8"/>
      <c r="BQ26038" s="8"/>
      <c r="BR26038" s="8"/>
      <c r="BS26038" s="8"/>
      <c r="BT26038" s="8"/>
      <c r="BU26038" s="8"/>
    </row>
    <row r="26039" spans="68:73">
      <c r="BP26039" s="10"/>
      <c r="BQ26039" s="10"/>
      <c r="BR26039" s="10"/>
      <c r="BS26039" s="10"/>
      <c r="BT26039" s="10"/>
      <c r="BU26039" s="10"/>
    </row>
    <row r="26040" spans="68:73">
      <c r="BP26040" s="8"/>
      <c r="BQ26040" s="8"/>
      <c r="BR26040" s="8"/>
      <c r="BS26040" s="8"/>
      <c r="BT26040" s="8"/>
      <c r="BU26040" s="8"/>
    </row>
    <row r="26041" spans="68:73">
      <c r="BP26041" s="10"/>
      <c r="BQ26041" s="10"/>
      <c r="BR26041" s="10"/>
      <c r="BS26041" s="10"/>
      <c r="BT26041" s="10"/>
      <c r="BU26041" s="10"/>
    </row>
    <row r="26042" spans="68:73">
      <c r="BP26042" s="8"/>
      <c r="BQ26042" s="8"/>
      <c r="BR26042" s="8"/>
      <c r="BS26042" s="8"/>
      <c r="BT26042" s="8"/>
      <c r="BU26042" s="8"/>
    </row>
    <row r="26043" spans="68:73">
      <c r="BP26043" s="10"/>
      <c r="BQ26043" s="10"/>
      <c r="BR26043" s="10"/>
      <c r="BS26043" s="10"/>
      <c r="BT26043" s="10"/>
      <c r="BU26043" s="10"/>
    </row>
    <row r="26044" spans="68:73">
      <c r="BP26044" s="8"/>
      <c r="BQ26044" s="8"/>
      <c r="BR26044" s="8"/>
      <c r="BS26044" s="8"/>
      <c r="BT26044" s="8"/>
      <c r="BU26044" s="8"/>
    </row>
    <row r="26045" spans="68:73">
      <c r="BP26045" s="10"/>
      <c r="BQ26045" s="10"/>
      <c r="BR26045" s="10"/>
      <c r="BS26045" s="10"/>
      <c r="BT26045" s="10"/>
      <c r="BU26045" s="10"/>
    </row>
    <row r="26046" spans="68:73">
      <c r="BP26046" s="8"/>
      <c r="BQ26046" s="8"/>
      <c r="BR26046" s="8"/>
      <c r="BS26046" s="8"/>
      <c r="BT26046" s="8"/>
      <c r="BU26046" s="8"/>
    </row>
    <row r="26047" spans="68:73">
      <c r="BP26047" s="10"/>
      <c r="BQ26047" s="10"/>
      <c r="BR26047" s="10"/>
      <c r="BS26047" s="10"/>
      <c r="BT26047" s="10"/>
      <c r="BU26047" s="10"/>
    </row>
    <row r="26048" spans="68:73">
      <c r="BP26048" s="8"/>
      <c r="BQ26048" s="8"/>
      <c r="BR26048" s="8"/>
      <c r="BS26048" s="8"/>
      <c r="BT26048" s="8"/>
      <c r="BU26048" s="8"/>
    </row>
    <row r="26049" spans="68:73">
      <c r="BP26049" s="10"/>
      <c r="BQ26049" s="10"/>
      <c r="BR26049" s="10"/>
      <c r="BS26049" s="10"/>
      <c r="BT26049" s="10"/>
      <c r="BU26049" s="10"/>
    </row>
    <row r="26050" spans="68:73">
      <c r="BP26050" s="8"/>
      <c r="BQ26050" s="8"/>
      <c r="BR26050" s="8"/>
      <c r="BS26050" s="8"/>
      <c r="BT26050" s="8"/>
      <c r="BU26050" s="8"/>
    </row>
    <row r="26051" spans="68:73">
      <c r="BP26051" s="10"/>
      <c r="BQ26051" s="10"/>
      <c r="BR26051" s="10"/>
      <c r="BS26051" s="10"/>
      <c r="BT26051" s="10"/>
      <c r="BU26051" s="10"/>
    </row>
    <row r="26052" spans="68:73">
      <c r="BP26052" s="8"/>
      <c r="BQ26052" s="8"/>
      <c r="BR26052" s="8"/>
      <c r="BS26052" s="8"/>
      <c r="BT26052" s="8"/>
      <c r="BU26052" s="8"/>
    </row>
    <row r="26053" spans="68:73">
      <c r="BP26053" s="10"/>
      <c r="BQ26053" s="10"/>
      <c r="BR26053" s="10"/>
      <c r="BS26053" s="10"/>
      <c r="BT26053" s="10"/>
      <c r="BU26053" s="10"/>
    </row>
    <row r="26054" spans="68:73">
      <c r="BP26054" s="8"/>
      <c r="BQ26054" s="8"/>
      <c r="BR26054" s="8"/>
      <c r="BS26054" s="8"/>
      <c r="BT26054" s="8"/>
      <c r="BU26054" s="8"/>
    </row>
    <row r="26055" spans="68:73">
      <c r="BP26055" s="10"/>
      <c r="BQ26055" s="10"/>
      <c r="BR26055" s="10"/>
      <c r="BS26055" s="10"/>
      <c r="BT26055" s="10"/>
      <c r="BU26055" s="10"/>
    </row>
    <row r="26056" spans="68:73">
      <c r="BP26056" s="8"/>
      <c r="BQ26056" s="8"/>
      <c r="BR26056" s="8"/>
      <c r="BS26056" s="8"/>
      <c r="BT26056" s="8"/>
      <c r="BU26056" s="8"/>
    </row>
    <row r="26057" spans="68:73">
      <c r="BP26057" s="10"/>
      <c r="BQ26057" s="10"/>
      <c r="BR26057" s="10"/>
      <c r="BS26057" s="10"/>
      <c r="BT26057" s="10"/>
      <c r="BU26057" s="10"/>
    </row>
    <row r="26058" spans="68:73">
      <c r="BP26058" s="8"/>
      <c r="BQ26058" s="8"/>
      <c r="BR26058" s="8"/>
      <c r="BS26058" s="8"/>
      <c r="BT26058" s="8"/>
      <c r="BU26058" s="8"/>
    </row>
    <row r="26059" spans="68:73">
      <c r="BP26059" s="10"/>
      <c r="BQ26059" s="10"/>
      <c r="BR26059" s="10"/>
      <c r="BS26059" s="10"/>
      <c r="BT26059" s="10"/>
      <c r="BU26059" s="10"/>
    </row>
    <row r="26060" spans="68:73">
      <c r="BP26060" s="8"/>
      <c r="BQ26060" s="8"/>
      <c r="BR26060" s="8"/>
      <c r="BS26060" s="8"/>
      <c r="BT26060" s="8"/>
      <c r="BU26060" s="8"/>
    </row>
    <row r="26061" spans="68:73">
      <c r="BP26061" s="10"/>
      <c r="BQ26061" s="10"/>
      <c r="BR26061" s="10"/>
      <c r="BS26061" s="10"/>
      <c r="BT26061" s="10"/>
      <c r="BU26061" s="10"/>
    </row>
    <row r="26062" spans="68:73">
      <c r="BP26062" s="8"/>
      <c r="BQ26062" s="8"/>
      <c r="BR26062" s="8"/>
      <c r="BS26062" s="8"/>
      <c r="BT26062" s="8"/>
      <c r="BU26062" s="8"/>
    </row>
    <row r="26063" spans="68:73">
      <c r="BP26063" s="10"/>
      <c r="BQ26063" s="10"/>
      <c r="BR26063" s="10"/>
      <c r="BS26063" s="10"/>
      <c r="BT26063" s="10"/>
      <c r="BU26063" s="10"/>
    </row>
    <row r="26064" spans="68:73">
      <c r="BP26064" s="8"/>
      <c r="BQ26064" s="8"/>
      <c r="BR26064" s="8"/>
      <c r="BS26064" s="8"/>
      <c r="BT26064" s="8"/>
      <c r="BU26064" s="8"/>
    </row>
    <row r="26065" spans="68:73">
      <c r="BP26065" s="10"/>
      <c r="BQ26065" s="10"/>
      <c r="BR26065" s="10"/>
      <c r="BS26065" s="10"/>
      <c r="BT26065" s="10"/>
      <c r="BU26065" s="10"/>
    </row>
    <row r="26066" spans="68:73">
      <c r="BP26066" s="8"/>
      <c r="BQ26066" s="8"/>
      <c r="BR26066" s="8"/>
      <c r="BS26066" s="8"/>
      <c r="BT26066" s="8"/>
      <c r="BU26066" s="8"/>
    </row>
    <row r="26067" spans="68:73">
      <c r="BP26067" s="10"/>
      <c r="BQ26067" s="10"/>
      <c r="BR26067" s="10"/>
      <c r="BS26067" s="10"/>
      <c r="BT26067" s="10"/>
      <c r="BU26067" s="10"/>
    </row>
    <row r="26068" spans="68:73">
      <c r="BP26068" s="8"/>
      <c r="BQ26068" s="8"/>
      <c r="BR26068" s="8"/>
      <c r="BS26068" s="8"/>
      <c r="BT26068" s="8"/>
      <c r="BU26068" s="8"/>
    </row>
    <row r="26069" spans="68:73">
      <c r="BP26069" s="10"/>
      <c r="BQ26069" s="10"/>
      <c r="BR26069" s="10"/>
      <c r="BS26069" s="10"/>
      <c r="BT26069" s="10"/>
      <c r="BU26069" s="10"/>
    </row>
    <row r="26070" spans="68:73">
      <c r="BP26070" s="8"/>
      <c r="BQ26070" s="8"/>
      <c r="BR26070" s="8"/>
      <c r="BS26070" s="8"/>
      <c r="BT26070" s="8"/>
      <c r="BU26070" s="8"/>
    </row>
    <row r="26071" spans="68:73">
      <c r="BP26071" s="10"/>
      <c r="BQ26071" s="10"/>
      <c r="BR26071" s="10"/>
      <c r="BS26071" s="10"/>
      <c r="BT26071" s="10"/>
      <c r="BU26071" s="10"/>
    </row>
    <row r="26072" spans="68:73">
      <c r="BP26072" s="8"/>
      <c r="BQ26072" s="8"/>
      <c r="BR26072" s="8"/>
      <c r="BS26072" s="8"/>
      <c r="BT26072" s="8"/>
      <c r="BU26072" s="8"/>
    </row>
    <row r="26073" spans="68:73">
      <c r="BP26073" s="10"/>
      <c r="BQ26073" s="10"/>
      <c r="BR26073" s="10"/>
      <c r="BS26073" s="10"/>
      <c r="BT26073" s="10"/>
      <c r="BU26073" s="10"/>
    </row>
    <row r="26074" spans="68:73">
      <c r="BP26074" s="8"/>
      <c r="BQ26074" s="8"/>
      <c r="BR26074" s="8"/>
      <c r="BS26074" s="8"/>
      <c r="BT26074" s="8"/>
      <c r="BU26074" s="8"/>
    </row>
    <row r="26075" spans="68:73">
      <c r="BP26075" s="10"/>
      <c r="BQ26075" s="10"/>
      <c r="BR26075" s="10"/>
      <c r="BS26075" s="10"/>
      <c r="BT26075" s="10"/>
      <c r="BU26075" s="10"/>
    </row>
    <row r="26076" spans="68:73">
      <c r="BP26076" s="8"/>
      <c r="BQ26076" s="8"/>
      <c r="BR26076" s="8"/>
      <c r="BS26076" s="8"/>
      <c r="BT26076" s="8"/>
      <c r="BU26076" s="8"/>
    </row>
    <row r="26077" spans="68:73">
      <c r="BP26077" s="10"/>
      <c r="BQ26077" s="10"/>
      <c r="BR26077" s="10"/>
      <c r="BS26077" s="10"/>
      <c r="BT26077" s="10"/>
      <c r="BU26077" s="10"/>
    </row>
    <row r="26078" spans="68:73">
      <c r="BP26078" s="8"/>
      <c r="BQ26078" s="8"/>
      <c r="BR26078" s="8"/>
      <c r="BS26078" s="8"/>
      <c r="BT26078" s="8"/>
      <c r="BU26078" s="8"/>
    </row>
    <row r="26079" spans="68:73">
      <c r="BP26079" s="10"/>
      <c r="BQ26079" s="10"/>
      <c r="BR26079" s="10"/>
      <c r="BS26079" s="10"/>
      <c r="BT26079" s="10"/>
      <c r="BU26079" s="10"/>
    </row>
    <row r="26080" spans="68:73">
      <c r="BP26080" s="8"/>
      <c r="BQ26080" s="8"/>
      <c r="BR26080" s="8"/>
      <c r="BS26080" s="8"/>
      <c r="BT26080" s="8"/>
      <c r="BU26080" s="8"/>
    </row>
    <row r="26081" spans="68:73">
      <c r="BP26081" s="10"/>
      <c r="BQ26081" s="10"/>
      <c r="BR26081" s="10"/>
      <c r="BS26081" s="10"/>
      <c r="BT26081" s="10"/>
      <c r="BU26081" s="10"/>
    </row>
    <row r="26082" spans="68:73">
      <c r="BP26082" s="8"/>
      <c r="BQ26082" s="8"/>
      <c r="BR26082" s="8"/>
      <c r="BS26082" s="8"/>
      <c r="BT26082" s="8"/>
      <c r="BU26082" s="8"/>
    </row>
    <row r="26083" spans="68:73">
      <c r="BP26083" s="10"/>
      <c r="BQ26083" s="10"/>
      <c r="BR26083" s="10"/>
      <c r="BS26083" s="10"/>
      <c r="BT26083" s="10"/>
      <c r="BU26083" s="10"/>
    </row>
    <row r="26084" spans="68:73">
      <c r="BP26084" s="8"/>
      <c r="BQ26084" s="8"/>
      <c r="BR26084" s="8"/>
      <c r="BS26084" s="8"/>
      <c r="BT26084" s="8"/>
      <c r="BU26084" s="8"/>
    </row>
    <row r="26085" spans="68:73">
      <c r="BP26085" s="10"/>
      <c r="BQ26085" s="10"/>
      <c r="BR26085" s="10"/>
      <c r="BS26085" s="10"/>
      <c r="BT26085" s="10"/>
      <c r="BU26085" s="10"/>
    </row>
    <row r="26086" spans="68:73">
      <c r="BP26086" s="8"/>
      <c r="BQ26086" s="8"/>
      <c r="BR26086" s="8"/>
      <c r="BS26086" s="8"/>
      <c r="BT26086" s="8"/>
      <c r="BU26086" s="8"/>
    </row>
    <row r="26087" spans="68:73">
      <c r="BP26087" s="10"/>
      <c r="BQ26087" s="10"/>
      <c r="BR26087" s="10"/>
      <c r="BS26087" s="10"/>
      <c r="BT26087" s="10"/>
      <c r="BU26087" s="10"/>
    </row>
    <row r="26088" spans="68:73">
      <c r="BP26088" s="8"/>
      <c r="BQ26088" s="8"/>
      <c r="BR26088" s="8"/>
      <c r="BS26088" s="8"/>
      <c r="BT26088" s="8"/>
      <c r="BU26088" s="8"/>
    </row>
    <row r="26089" spans="68:73">
      <c r="BP26089" s="10"/>
      <c r="BQ26089" s="10"/>
      <c r="BR26089" s="10"/>
      <c r="BS26089" s="10"/>
      <c r="BT26089" s="10"/>
      <c r="BU26089" s="10"/>
    </row>
    <row r="26090" spans="68:73">
      <c r="BP26090" s="8"/>
      <c r="BQ26090" s="8"/>
      <c r="BR26090" s="8"/>
      <c r="BS26090" s="8"/>
      <c r="BT26090" s="8"/>
      <c r="BU26090" s="8"/>
    </row>
    <row r="26091" spans="68:73">
      <c r="BP26091" s="10"/>
      <c r="BQ26091" s="10"/>
      <c r="BR26091" s="10"/>
      <c r="BS26091" s="10"/>
      <c r="BT26091" s="10"/>
      <c r="BU26091" s="10"/>
    </row>
    <row r="26092" spans="68:73">
      <c r="BP26092" s="8"/>
      <c r="BQ26092" s="8"/>
      <c r="BR26092" s="8"/>
      <c r="BS26092" s="8"/>
      <c r="BT26092" s="8"/>
      <c r="BU26092" s="8"/>
    </row>
    <row r="26093" spans="68:73">
      <c r="BP26093" s="10"/>
      <c r="BQ26093" s="10"/>
      <c r="BR26093" s="10"/>
      <c r="BS26093" s="10"/>
      <c r="BT26093" s="10"/>
      <c r="BU26093" s="10"/>
    </row>
    <row r="26094" spans="68:73">
      <c r="BP26094" s="8"/>
      <c r="BQ26094" s="8"/>
      <c r="BR26094" s="8"/>
      <c r="BS26094" s="8"/>
      <c r="BT26094" s="8"/>
      <c r="BU26094" s="8"/>
    </row>
    <row r="26095" spans="68:73">
      <c r="BP26095" s="10"/>
      <c r="BQ26095" s="10"/>
      <c r="BR26095" s="10"/>
      <c r="BS26095" s="10"/>
      <c r="BT26095" s="10"/>
      <c r="BU26095" s="10"/>
    </row>
    <row r="26096" spans="68:73">
      <c r="BP26096" s="8"/>
      <c r="BQ26096" s="8"/>
      <c r="BR26096" s="8"/>
      <c r="BS26096" s="8"/>
      <c r="BT26096" s="8"/>
      <c r="BU26096" s="8"/>
    </row>
    <row r="26097" spans="68:73">
      <c r="BP26097" s="10"/>
      <c r="BQ26097" s="10"/>
      <c r="BR26097" s="10"/>
      <c r="BS26097" s="10"/>
      <c r="BT26097" s="10"/>
      <c r="BU26097" s="10"/>
    </row>
    <row r="26098" spans="68:73">
      <c r="BP26098" s="8"/>
      <c r="BQ26098" s="8"/>
      <c r="BR26098" s="8"/>
      <c r="BS26098" s="8"/>
      <c r="BT26098" s="8"/>
      <c r="BU26098" s="8"/>
    </row>
    <row r="26099" spans="68:73">
      <c r="BP26099" s="10"/>
      <c r="BQ26099" s="10"/>
      <c r="BR26099" s="10"/>
      <c r="BS26099" s="10"/>
      <c r="BT26099" s="10"/>
      <c r="BU26099" s="10"/>
    </row>
    <row r="26100" spans="68:73">
      <c r="BP26100" s="8"/>
      <c r="BQ26100" s="8"/>
      <c r="BR26100" s="8"/>
      <c r="BS26100" s="8"/>
      <c r="BT26100" s="8"/>
      <c r="BU26100" s="8"/>
    </row>
    <row r="26101" spans="68:73">
      <c r="BP26101" s="10"/>
      <c r="BQ26101" s="10"/>
      <c r="BR26101" s="10"/>
      <c r="BS26101" s="10"/>
      <c r="BT26101" s="10"/>
      <c r="BU26101" s="10"/>
    </row>
    <row r="26102" spans="68:73">
      <c r="BP26102" s="8"/>
      <c r="BQ26102" s="8"/>
      <c r="BR26102" s="8"/>
      <c r="BS26102" s="8"/>
      <c r="BT26102" s="8"/>
      <c r="BU26102" s="8"/>
    </row>
    <row r="26103" spans="68:73">
      <c r="BP26103" s="10"/>
      <c r="BQ26103" s="10"/>
      <c r="BR26103" s="10"/>
      <c r="BS26103" s="10"/>
      <c r="BT26103" s="10"/>
      <c r="BU26103" s="10"/>
    </row>
    <row r="26104" spans="68:73">
      <c r="BP26104" s="8"/>
      <c r="BQ26104" s="8"/>
      <c r="BR26104" s="8"/>
      <c r="BS26104" s="8"/>
      <c r="BT26104" s="8"/>
      <c r="BU26104" s="8"/>
    </row>
    <row r="26105" spans="68:73">
      <c r="BP26105" s="10"/>
      <c r="BQ26105" s="10"/>
      <c r="BR26105" s="10"/>
      <c r="BS26105" s="10"/>
      <c r="BT26105" s="10"/>
      <c r="BU26105" s="10"/>
    </row>
    <row r="26106" spans="68:73">
      <c r="BP26106" s="8"/>
      <c r="BQ26106" s="8"/>
      <c r="BR26106" s="8"/>
      <c r="BS26106" s="8"/>
      <c r="BT26106" s="8"/>
      <c r="BU26106" s="8"/>
    </row>
    <row r="26107" spans="68:73">
      <c r="BP26107" s="10"/>
      <c r="BQ26107" s="10"/>
      <c r="BR26107" s="10"/>
      <c r="BS26107" s="10"/>
      <c r="BT26107" s="10"/>
      <c r="BU26107" s="10"/>
    </row>
    <row r="26108" spans="68:73">
      <c r="BP26108" s="8"/>
      <c r="BQ26108" s="8"/>
      <c r="BR26108" s="8"/>
      <c r="BS26108" s="8"/>
      <c r="BT26108" s="8"/>
      <c r="BU26108" s="8"/>
    </row>
    <row r="26109" spans="68:73">
      <c r="BP26109" s="10"/>
      <c r="BQ26109" s="10"/>
      <c r="BR26109" s="10"/>
      <c r="BS26109" s="10"/>
      <c r="BT26109" s="10"/>
      <c r="BU26109" s="10"/>
    </row>
    <row r="26110" spans="68:73">
      <c r="BP26110" s="8"/>
      <c r="BQ26110" s="8"/>
      <c r="BR26110" s="8"/>
      <c r="BS26110" s="8"/>
      <c r="BT26110" s="8"/>
      <c r="BU26110" s="8"/>
    </row>
    <row r="26111" spans="68:73">
      <c r="BP26111" s="10"/>
      <c r="BQ26111" s="10"/>
      <c r="BR26111" s="10"/>
      <c r="BS26111" s="10"/>
      <c r="BT26111" s="10"/>
      <c r="BU26111" s="10"/>
    </row>
    <row r="26112" spans="68:73">
      <c r="BP26112" s="8"/>
      <c r="BQ26112" s="8"/>
      <c r="BR26112" s="8"/>
      <c r="BS26112" s="8"/>
      <c r="BT26112" s="8"/>
      <c r="BU26112" s="8"/>
    </row>
    <row r="26113" spans="68:73">
      <c r="BP26113" s="10"/>
      <c r="BQ26113" s="10"/>
      <c r="BR26113" s="10"/>
      <c r="BS26113" s="10"/>
      <c r="BT26113" s="10"/>
      <c r="BU26113" s="10"/>
    </row>
    <row r="26114" spans="68:73">
      <c r="BP26114" s="8"/>
      <c r="BQ26114" s="8"/>
      <c r="BR26114" s="8"/>
      <c r="BS26114" s="8"/>
      <c r="BT26114" s="8"/>
      <c r="BU26114" s="8"/>
    </row>
    <row r="26115" spans="68:73">
      <c r="BP26115" s="10"/>
      <c r="BQ26115" s="10"/>
      <c r="BR26115" s="10"/>
      <c r="BS26115" s="10"/>
      <c r="BT26115" s="10"/>
      <c r="BU26115" s="10"/>
    </row>
    <row r="26116" spans="68:73">
      <c r="BP26116" s="8"/>
      <c r="BQ26116" s="8"/>
      <c r="BR26116" s="8"/>
      <c r="BS26116" s="8"/>
      <c r="BT26116" s="8"/>
      <c r="BU26116" s="8"/>
    </row>
    <row r="26117" spans="68:73">
      <c r="BP26117" s="10"/>
      <c r="BQ26117" s="10"/>
      <c r="BR26117" s="10"/>
      <c r="BS26117" s="10"/>
      <c r="BT26117" s="10"/>
      <c r="BU26117" s="10"/>
    </row>
    <row r="26118" spans="68:73">
      <c r="BP26118" s="8"/>
      <c r="BQ26118" s="8"/>
      <c r="BR26118" s="8"/>
      <c r="BS26118" s="8"/>
      <c r="BT26118" s="8"/>
      <c r="BU26118" s="8"/>
    </row>
    <row r="26119" spans="68:73">
      <c r="BP26119" s="10"/>
      <c r="BQ26119" s="10"/>
      <c r="BR26119" s="10"/>
      <c r="BS26119" s="10"/>
      <c r="BT26119" s="10"/>
      <c r="BU26119" s="10"/>
    </row>
    <row r="26120" spans="68:73">
      <c r="BP26120" s="8"/>
      <c r="BQ26120" s="8"/>
      <c r="BR26120" s="8"/>
      <c r="BS26120" s="8"/>
      <c r="BT26120" s="8"/>
      <c r="BU26120" s="8"/>
    </row>
    <row r="26121" spans="68:73">
      <c r="BP26121" s="10"/>
      <c r="BQ26121" s="10"/>
      <c r="BR26121" s="10"/>
      <c r="BS26121" s="10"/>
      <c r="BT26121" s="10"/>
      <c r="BU26121" s="10"/>
    </row>
    <row r="26122" spans="68:73">
      <c r="BP26122" s="8"/>
      <c r="BQ26122" s="8"/>
      <c r="BR26122" s="8"/>
      <c r="BS26122" s="8"/>
      <c r="BT26122" s="8"/>
      <c r="BU26122" s="8"/>
    </row>
    <row r="26123" spans="68:73">
      <c r="BP26123" s="10"/>
      <c r="BQ26123" s="10"/>
      <c r="BR26123" s="10"/>
      <c r="BS26123" s="10"/>
      <c r="BT26123" s="10"/>
      <c r="BU26123" s="10"/>
    </row>
    <row r="26124" spans="68:73">
      <c r="BP26124" s="8"/>
      <c r="BQ26124" s="8"/>
      <c r="BR26124" s="8"/>
      <c r="BS26124" s="8"/>
      <c r="BT26124" s="8"/>
      <c r="BU26124" s="8"/>
    </row>
    <row r="26125" spans="68:73">
      <c r="BP26125" s="10"/>
      <c r="BQ26125" s="10"/>
      <c r="BR26125" s="10"/>
      <c r="BS26125" s="10"/>
      <c r="BT26125" s="10"/>
      <c r="BU26125" s="10"/>
    </row>
    <row r="26126" spans="68:73">
      <c r="BP26126" s="8"/>
      <c r="BQ26126" s="8"/>
      <c r="BR26126" s="8"/>
      <c r="BS26126" s="8"/>
      <c r="BT26126" s="8"/>
      <c r="BU26126" s="8"/>
    </row>
    <row r="26127" spans="68:73">
      <c r="BP26127" s="10"/>
      <c r="BQ26127" s="10"/>
      <c r="BR26127" s="10"/>
      <c r="BS26127" s="10"/>
      <c r="BT26127" s="10"/>
      <c r="BU26127" s="10"/>
    </row>
    <row r="26128" spans="68:73">
      <c r="BP26128" s="8"/>
      <c r="BQ26128" s="8"/>
      <c r="BR26128" s="8"/>
      <c r="BS26128" s="8"/>
      <c r="BT26128" s="8"/>
      <c r="BU26128" s="8"/>
    </row>
    <row r="26129" spans="68:73">
      <c r="BP26129" s="10"/>
      <c r="BQ26129" s="10"/>
      <c r="BR26129" s="10"/>
      <c r="BS26129" s="10"/>
      <c r="BT26129" s="10"/>
      <c r="BU26129" s="10"/>
    </row>
    <row r="26130" spans="68:73">
      <c r="BP26130" s="8"/>
      <c r="BQ26130" s="8"/>
      <c r="BR26130" s="8"/>
      <c r="BS26130" s="8"/>
      <c r="BT26130" s="8"/>
      <c r="BU26130" s="8"/>
    </row>
    <row r="26131" spans="68:73">
      <c r="BP26131" s="10"/>
      <c r="BQ26131" s="10"/>
      <c r="BR26131" s="10"/>
      <c r="BS26131" s="10"/>
      <c r="BT26131" s="10"/>
      <c r="BU26131" s="10"/>
    </row>
    <row r="26132" spans="68:73">
      <c r="BP26132" s="8"/>
      <c r="BQ26132" s="8"/>
      <c r="BR26132" s="8"/>
      <c r="BS26132" s="8"/>
      <c r="BT26132" s="8"/>
      <c r="BU26132" s="8"/>
    </row>
    <row r="26133" spans="68:73">
      <c r="BP26133" s="10"/>
      <c r="BQ26133" s="10"/>
      <c r="BR26133" s="10"/>
      <c r="BS26133" s="10"/>
      <c r="BT26133" s="10"/>
      <c r="BU26133" s="10"/>
    </row>
    <row r="26134" spans="68:73">
      <c r="BP26134" s="8"/>
      <c r="BQ26134" s="8"/>
      <c r="BR26134" s="8"/>
      <c r="BS26134" s="8"/>
      <c r="BT26134" s="8"/>
      <c r="BU26134" s="8"/>
    </row>
    <row r="26135" spans="68:73">
      <c r="BP26135" s="10"/>
      <c r="BQ26135" s="10"/>
      <c r="BR26135" s="10"/>
      <c r="BS26135" s="10"/>
      <c r="BT26135" s="10"/>
      <c r="BU26135" s="10"/>
    </row>
    <row r="26136" spans="68:73">
      <c r="BP26136" s="8"/>
      <c r="BQ26136" s="8"/>
      <c r="BR26136" s="8"/>
      <c r="BS26136" s="8"/>
      <c r="BT26136" s="8"/>
      <c r="BU26136" s="8"/>
    </row>
    <row r="26137" spans="68:73">
      <c r="BP26137" s="10"/>
      <c r="BQ26137" s="10"/>
      <c r="BR26137" s="10"/>
      <c r="BS26137" s="10"/>
      <c r="BT26137" s="10"/>
      <c r="BU26137" s="10"/>
    </row>
    <row r="26138" spans="68:73">
      <c r="BP26138" s="8"/>
      <c r="BQ26138" s="8"/>
      <c r="BR26138" s="8"/>
      <c r="BS26138" s="8"/>
      <c r="BT26138" s="8"/>
      <c r="BU26138" s="8"/>
    </row>
    <row r="26139" spans="68:73">
      <c r="BP26139" s="10"/>
      <c r="BQ26139" s="10"/>
      <c r="BR26139" s="10"/>
      <c r="BS26139" s="10"/>
      <c r="BT26139" s="10"/>
      <c r="BU26139" s="10"/>
    </row>
    <row r="26140" spans="68:73">
      <c r="BP26140" s="8"/>
      <c r="BQ26140" s="8"/>
      <c r="BR26140" s="8"/>
      <c r="BS26140" s="8"/>
      <c r="BT26140" s="8"/>
      <c r="BU26140" s="8"/>
    </row>
    <row r="26141" spans="68:73">
      <c r="BP26141" s="10"/>
      <c r="BQ26141" s="10"/>
      <c r="BR26141" s="10"/>
      <c r="BS26141" s="10"/>
      <c r="BT26141" s="10"/>
      <c r="BU26141" s="10"/>
    </row>
    <row r="26142" spans="68:73">
      <c r="BP26142" s="8"/>
      <c r="BQ26142" s="8"/>
      <c r="BR26142" s="8"/>
      <c r="BS26142" s="8"/>
      <c r="BT26142" s="8"/>
      <c r="BU26142" s="8"/>
    </row>
    <row r="26143" spans="68:73">
      <c r="BP26143" s="10"/>
      <c r="BQ26143" s="10"/>
      <c r="BR26143" s="10"/>
      <c r="BS26143" s="10"/>
      <c r="BT26143" s="10"/>
      <c r="BU26143" s="10"/>
    </row>
    <row r="26144" spans="68:73">
      <c r="BP26144" s="8"/>
      <c r="BQ26144" s="8"/>
      <c r="BR26144" s="8"/>
      <c r="BS26144" s="8"/>
      <c r="BT26144" s="8"/>
      <c r="BU26144" s="8"/>
    </row>
    <row r="26145" spans="68:73">
      <c r="BP26145" s="10"/>
      <c r="BQ26145" s="10"/>
      <c r="BR26145" s="10"/>
      <c r="BS26145" s="10"/>
      <c r="BT26145" s="10"/>
      <c r="BU26145" s="10"/>
    </row>
    <row r="26146" spans="68:73">
      <c r="BP26146" s="8"/>
      <c r="BQ26146" s="8"/>
      <c r="BR26146" s="8"/>
      <c r="BS26146" s="8"/>
      <c r="BT26146" s="8"/>
      <c r="BU26146" s="8"/>
    </row>
    <row r="26147" spans="68:73">
      <c r="BP26147" s="10"/>
      <c r="BQ26147" s="10"/>
      <c r="BR26147" s="10"/>
      <c r="BS26147" s="10"/>
      <c r="BT26147" s="10"/>
      <c r="BU26147" s="10"/>
    </row>
    <row r="26148" spans="68:73">
      <c r="BP26148" s="8"/>
      <c r="BQ26148" s="8"/>
      <c r="BR26148" s="8"/>
      <c r="BS26148" s="8"/>
      <c r="BT26148" s="8"/>
      <c r="BU26148" s="8"/>
    </row>
    <row r="26149" spans="68:73">
      <c r="BP26149" s="10"/>
      <c r="BQ26149" s="10"/>
      <c r="BR26149" s="10"/>
      <c r="BS26149" s="10"/>
      <c r="BT26149" s="10"/>
      <c r="BU26149" s="10"/>
    </row>
    <row r="26150" spans="68:73">
      <c r="BP26150" s="8"/>
      <c r="BQ26150" s="8"/>
      <c r="BR26150" s="8"/>
      <c r="BS26150" s="8"/>
      <c r="BT26150" s="8"/>
      <c r="BU26150" s="8"/>
    </row>
    <row r="26151" spans="68:73">
      <c r="BP26151" s="10"/>
      <c r="BQ26151" s="10"/>
      <c r="BR26151" s="10"/>
      <c r="BS26151" s="10"/>
      <c r="BT26151" s="10"/>
      <c r="BU26151" s="10"/>
    </row>
    <row r="26152" spans="68:73">
      <c r="BP26152" s="8"/>
      <c r="BQ26152" s="8"/>
      <c r="BR26152" s="8"/>
      <c r="BS26152" s="8"/>
      <c r="BT26152" s="8"/>
      <c r="BU26152" s="8"/>
    </row>
    <row r="26153" spans="68:73">
      <c r="BP26153" s="10"/>
      <c r="BQ26153" s="10"/>
      <c r="BR26153" s="10"/>
      <c r="BS26153" s="10"/>
      <c r="BT26153" s="10"/>
      <c r="BU26153" s="10"/>
    </row>
    <row r="26154" spans="68:73">
      <c r="BP26154" s="8"/>
      <c r="BQ26154" s="8"/>
      <c r="BR26154" s="8"/>
      <c r="BS26154" s="8"/>
      <c r="BT26154" s="8"/>
      <c r="BU26154" s="8"/>
    </row>
    <row r="26155" spans="68:73">
      <c r="BP26155" s="10"/>
      <c r="BQ26155" s="10"/>
      <c r="BR26155" s="10"/>
      <c r="BS26155" s="10"/>
      <c r="BT26155" s="10"/>
      <c r="BU26155" s="10"/>
    </row>
    <row r="26156" spans="68:73">
      <c r="BP26156" s="8"/>
      <c r="BQ26156" s="8"/>
      <c r="BR26156" s="8"/>
      <c r="BS26156" s="8"/>
      <c r="BT26156" s="8"/>
      <c r="BU26156" s="8"/>
    </row>
    <row r="26157" spans="68:73">
      <c r="BP26157" s="10"/>
      <c r="BQ26157" s="10"/>
      <c r="BR26157" s="10"/>
      <c r="BS26157" s="10"/>
      <c r="BT26157" s="10"/>
      <c r="BU26157" s="10"/>
    </row>
    <row r="26158" spans="68:73">
      <c r="BP26158" s="8"/>
      <c r="BQ26158" s="8"/>
      <c r="BR26158" s="8"/>
      <c r="BS26158" s="8"/>
      <c r="BT26158" s="8"/>
      <c r="BU26158" s="8"/>
    </row>
    <row r="26159" spans="68:73">
      <c r="BP26159" s="10"/>
      <c r="BQ26159" s="10"/>
      <c r="BR26159" s="10"/>
      <c r="BS26159" s="10"/>
      <c r="BT26159" s="10"/>
      <c r="BU26159" s="10"/>
    </row>
    <row r="26160" spans="68:73">
      <c r="BP26160" s="8"/>
      <c r="BQ26160" s="8"/>
      <c r="BR26160" s="8"/>
      <c r="BS26160" s="8"/>
      <c r="BT26160" s="8"/>
      <c r="BU26160" s="8"/>
    </row>
    <row r="26161" spans="68:73">
      <c r="BP26161" s="10"/>
      <c r="BQ26161" s="10"/>
      <c r="BR26161" s="10"/>
      <c r="BS26161" s="10"/>
      <c r="BT26161" s="10"/>
      <c r="BU26161" s="10"/>
    </row>
    <row r="26162" spans="68:73">
      <c r="BP26162" s="8"/>
      <c r="BQ26162" s="8"/>
      <c r="BR26162" s="8"/>
      <c r="BS26162" s="8"/>
      <c r="BT26162" s="8"/>
      <c r="BU26162" s="8"/>
    </row>
    <row r="26163" spans="68:73">
      <c r="BP26163" s="10"/>
      <c r="BQ26163" s="10"/>
      <c r="BR26163" s="10"/>
      <c r="BS26163" s="10"/>
      <c r="BT26163" s="10"/>
      <c r="BU26163" s="10"/>
    </row>
    <row r="26164" spans="68:73">
      <c r="BP26164" s="8"/>
      <c r="BQ26164" s="8"/>
      <c r="BR26164" s="8"/>
      <c r="BS26164" s="8"/>
      <c r="BT26164" s="8"/>
      <c r="BU26164" s="8"/>
    </row>
    <row r="26165" spans="68:73">
      <c r="BP26165" s="10"/>
      <c r="BQ26165" s="10"/>
      <c r="BR26165" s="10"/>
      <c r="BS26165" s="10"/>
      <c r="BT26165" s="10"/>
      <c r="BU26165" s="10"/>
    </row>
    <row r="26166" spans="68:73">
      <c r="BP26166" s="8"/>
      <c r="BQ26166" s="8"/>
      <c r="BR26166" s="8"/>
      <c r="BS26166" s="8"/>
      <c r="BT26166" s="8"/>
      <c r="BU26166" s="8"/>
    </row>
    <row r="26167" spans="68:73">
      <c r="BP26167" s="10"/>
      <c r="BQ26167" s="10"/>
      <c r="BR26167" s="10"/>
      <c r="BS26167" s="10"/>
      <c r="BT26167" s="10"/>
      <c r="BU26167" s="10"/>
    </row>
    <row r="26168" spans="68:73">
      <c r="BP26168" s="8"/>
      <c r="BQ26168" s="8"/>
      <c r="BR26168" s="8"/>
      <c r="BS26168" s="8"/>
      <c r="BT26168" s="8"/>
      <c r="BU26168" s="8"/>
    </row>
    <row r="26169" spans="68:73">
      <c r="BP26169" s="10"/>
      <c r="BQ26169" s="10"/>
      <c r="BR26169" s="10"/>
      <c r="BS26169" s="10"/>
      <c r="BT26169" s="10"/>
      <c r="BU26169" s="10"/>
    </row>
    <row r="26170" spans="68:73">
      <c r="BP26170" s="8"/>
      <c r="BQ26170" s="8"/>
      <c r="BR26170" s="8"/>
      <c r="BS26170" s="8"/>
      <c r="BT26170" s="8"/>
      <c r="BU26170" s="8"/>
    </row>
    <row r="26171" spans="68:73">
      <c r="BP26171" s="10"/>
      <c r="BQ26171" s="10"/>
      <c r="BR26171" s="10"/>
      <c r="BS26171" s="10"/>
      <c r="BT26171" s="10"/>
      <c r="BU26171" s="10"/>
    </row>
    <row r="26172" spans="68:73">
      <c r="BP26172" s="8"/>
      <c r="BQ26172" s="8"/>
      <c r="BR26172" s="8"/>
      <c r="BS26172" s="8"/>
      <c r="BT26172" s="8"/>
      <c r="BU26172" s="8"/>
    </row>
    <row r="26173" spans="68:73">
      <c r="BP26173" s="10"/>
      <c r="BQ26173" s="10"/>
      <c r="BR26173" s="10"/>
      <c r="BS26173" s="10"/>
      <c r="BT26173" s="10"/>
      <c r="BU26173" s="10"/>
    </row>
    <row r="26174" spans="68:73">
      <c r="BP26174" s="8"/>
      <c r="BQ26174" s="8"/>
      <c r="BR26174" s="8"/>
      <c r="BS26174" s="8"/>
      <c r="BT26174" s="8"/>
      <c r="BU26174" s="8"/>
    </row>
    <row r="26175" spans="68:73">
      <c r="BP26175" s="10"/>
      <c r="BQ26175" s="10"/>
      <c r="BR26175" s="10"/>
      <c r="BS26175" s="10"/>
      <c r="BT26175" s="10"/>
      <c r="BU26175" s="10"/>
    </row>
    <row r="26176" spans="68:73">
      <c r="BP26176" s="8"/>
      <c r="BQ26176" s="8"/>
      <c r="BR26176" s="8"/>
      <c r="BS26176" s="8"/>
      <c r="BT26176" s="8"/>
      <c r="BU26176" s="8"/>
    </row>
    <row r="26177" spans="68:73">
      <c r="BP26177" s="10"/>
      <c r="BQ26177" s="10"/>
      <c r="BR26177" s="10"/>
      <c r="BS26177" s="10"/>
      <c r="BT26177" s="10"/>
      <c r="BU26177" s="10"/>
    </row>
    <row r="26178" spans="68:73">
      <c r="BP26178" s="8"/>
      <c r="BQ26178" s="8"/>
      <c r="BR26178" s="8"/>
      <c r="BS26178" s="8"/>
      <c r="BT26178" s="8"/>
      <c r="BU26178" s="8"/>
    </row>
    <row r="26179" spans="68:73">
      <c r="BP26179" s="10"/>
      <c r="BQ26179" s="10"/>
      <c r="BR26179" s="10"/>
      <c r="BS26179" s="10"/>
      <c r="BT26179" s="10"/>
      <c r="BU26179" s="10"/>
    </row>
    <row r="26180" spans="68:73">
      <c r="BP26180" s="8"/>
      <c r="BQ26180" s="8"/>
      <c r="BR26180" s="8"/>
      <c r="BS26180" s="8"/>
      <c r="BT26180" s="8"/>
      <c r="BU26180" s="8"/>
    </row>
    <row r="26181" spans="68:73">
      <c r="BP26181" s="10"/>
      <c r="BQ26181" s="10"/>
      <c r="BR26181" s="10"/>
      <c r="BS26181" s="10"/>
      <c r="BT26181" s="10"/>
      <c r="BU26181" s="10"/>
    </row>
    <row r="26182" spans="68:73">
      <c r="BP26182" s="8"/>
      <c r="BQ26182" s="8"/>
      <c r="BR26182" s="8"/>
      <c r="BS26182" s="8"/>
      <c r="BT26182" s="8"/>
      <c r="BU26182" s="8"/>
    </row>
    <row r="26183" spans="68:73">
      <c r="BP26183" s="10"/>
      <c r="BQ26183" s="10"/>
      <c r="BR26183" s="10"/>
      <c r="BS26183" s="10"/>
      <c r="BT26183" s="10"/>
      <c r="BU26183" s="10"/>
    </row>
    <row r="26184" spans="68:73">
      <c r="BP26184" s="8"/>
      <c r="BQ26184" s="8"/>
      <c r="BR26184" s="8"/>
      <c r="BS26184" s="8"/>
      <c r="BT26184" s="8"/>
      <c r="BU26184" s="8"/>
    </row>
    <row r="26185" spans="68:73">
      <c r="BP26185" s="10"/>
      <c r="BQ26185" s="10"/>
      <c r="BR26185" s="10"/>
      <c r="BS26185" s="10"/>
      <c r="BT26185" s="10"/>
      <c r="BU26185" s="10"/>
    </row>
    <row r="26186" spans="68:73">
      <c r="BP26186" s="8"/>
      <c r="BQ26186" s="8"/>
      <c r="BR26186" s="8"/>
      <c r="BS26186" s="8"/>
      <c r="BT26186" s="8"/>
      <c r="BU26186" s="8"/>
    </row>
    <row r="26187" spans="68:73">
      <c r="BP26187" s="10"/>
      <c r="BQ26187" s="10"/>
      <c r="BR26187" s="10"/>
      <c r="BS26187" s="10"/>
      <c r="BT26187" s="10"/>
      <c r="BU26187" s="10"/>
    </row>
    <row r="26188" spans="68:73">
      <c r="BP26188" s="8"/>
      <c r="BQ26188" s="8"/>
      <c r="BR26188" s="8"/>
      <c r="BS26188" s="8"/>
      <c r="BT26188" s="8"/>
      <c r="BU26188" s="8"/>
    </row>
    <row r="26189" spans="68:73">
      <c r="BP26189" s="10"/>
      <c r="BQ26189" s="10"/>
      <c r="BR26189" s="10"/>
      <c r="BS26189" s="10"/>
      <c r="BT26189" s="10"/>
      <c r="BU26189" s="10"/>
    </row>
    <row r="26190" spans="68:73">
      <c r="BP26190" s="8"/>
      <c r="BQ26190" s="8"/>
      <c r="BR26190" s="8"/>
      <c r="BS26190" s="8"/>
      <c r="BT26190" s="8"/>
      <c r="BU26190" s="8"/>
    </row>
    <row r="26191" spans="68:73">
      <c r="BP26191" s="10"/>
      <c r="BQ26191" s="10"/>
      <c r="BR26191" s="10"/>
      <c r="BS26191" s="10"/>
      <c r="BT26191" s="10"/>
      <c r="BU26191" s="10"/>
    </row>
    <row r="26192" spans="68:73">
      <c r="BP26192" s="8"/>
      <c r="BQ26192" s="8"/>
      <c r="BR26192" s="8"/>
      <c r="BS26192" s="8"/>
      <c r="BT26192" s="8"/>
      <c r="BU26192" s="8"/>
    </row>
    <row r="26193" spans="68:73">
      <c r="BP26193" s="10"/>
      <c r="BQ26193" s="10"/>
      <c r="BR26193" s="10"/>
      <c r="BS26193" s="10"/>
      <c r="BT26193" s="10"/>
      <c r="BU26193" s="10"/>
    </row>
    <row r="26194" spans="68:73">
      <c r="BP26194" s="8"/>
      <c r="BQ26194" s="8"/>
      <c r="BR26194" s="8"/>
      <c r="BS26194" s="8"/>
      <c r="BT26194" s="8"/>
      <c r="BU26194" s="8"/>
    </row>
    <row r="26195" spans="68:73">
      <c r="BP26195" s="10"/>
      <c r="BQ26195" s="10"/>
      <c r="BR26195" s="10"/>
      <c r="BS26195" s="10"/>
      <c r="BT26195" s="10"/>
      <c r="BU26195" s="10"/>
    </row>
    <row r="26196" spans="68:73">
      <c r="BP26196" s="8"/>
      <c r="BQ26196" s="8"/>
      <c r="BR26196" s="8"/>
      <c r="BS26196" s="8"/>
      <c r="BT26196" s="8"/>
      <c r="BU26196" s="8"/>
    </row>
    <row r="26197" spans="68:73">
      <c r="BP26197" s="10"/>
      <c r="BQ26197" s="10"/>
      <c r="BR26197" s="10"/>
      <c r="BS26197" s="10"/>
      <c r="BT26197" s="10"/>
      <c r="BU26197" s="10"/>
    </row>
    <row r="26198" spans="68:73">
      <c r="BP26198" s="8"/>
      <c r="BQ26198" s="8"/>
      <c r="BR26198" s="8"/>
      <c r="BS26198" s="8"/>
      <c r="BT26198" s="8"/>
      <c r="BU26198" s="8"/>
    </row>
    <row r="26199" spans="68:73">
      <c r="BP26199" s="10"/>
      <c r="BQ26199" s="10"/>
      <c r="BR26199" s="10"/>
      <c r="BS26199" s="10"/>
      <c r="BT26199" s="10"/>
      <c r="BU26199" s="10"/>
    </row>
    <row r="26200" spans="68:73">
      <c r="BP26200" s="8"/>
      <c r="BQ26200" s="8"/>
      <c r="BR26200" s="8"/>
      <c r="BS26200" s="8"/>
      <c r="BT26200" s="8"/>
      <c r="BU26200" s="8"/>
    </row>
    <row r="26201" spans="68:73">
      <c r="BP26201" s="10"/>
      <c r="BQ26201" s="10"/>
      <c r="BR26201" s="10"/>
      <c r="BS26201" s="10"/>
      <c r="BT26201" s="10"/>
      <c r="BU26201" s="10"/>
    </row>
    <row r="26202" spans="68:73">
      <c r="BP26202" s="8"/>
      <c r="BQ26202" s="8"/>
      <c r="BR26202" s="8"/>
      <c r="BS26202" s="8"/>
      <c r="BT26202" s="8"/>
      <c r="BU26202" s="8"/>
    </row>
    <row r="26203" spans="68:73">
      <c r="BP26203" s="10"/>
      <c r="BQ26203" s="10"/>
      <c r="BR26203" s="10"/>
      <c r="BS26203" s="10"/>
      <c r="BT26203" s="10"/>
      <c r="BU26203" s="10"/>
    </row>
    <row r="26204" spans="68:73">
      <c r="BP26204" s="8"/>
      <c r="BQ26204" s="8"/>
      <c r="BR26204" s="8"/>
      <c r="BS26204" s="8"/>
      <c r="BT26204" s="8"/>
      <c r="BU26204" s="8"/>
    </row>
    <row r="26205" spans="68:73">
      <c r="BP26205" s="10"/>
      <c r="BQ26205" s="10"/>
      <c r="BR26205" s="10"/>
      <c r="BS26205" s="10"/>
      <c r="BT26205" s="10"/>
      <c r="BU26205" s="10"/>
    </row>
    <row r="26206" spans="68:73">
      <c r="BP26206" s="8"/>
      <c r="BQ26206" s="8"/>
      <c r="BR26206" s="8"/>
      <c r="BS26206" s="8"/>
      <c r="BT26206" s="8"/>
      <c r="BU26206" s="8"/>
    </row>
    <row r="26207" spans="68:73">
      <c r="BP26207" s="10"/>
      <c r="BQ26207" s="10"/>
      <c r="BR26207" s="10"/>
      <c r="BS26207" s="10"/>
      <c r="BT26207" s="10"/>
      <c r="BU26207" s="10"/>
    </row>
    <row r="26208" spans="68:73">
      <c r="BP26208" s="8"/>
      <c r="BQ26208" s="8"/>
      <c r="BR26208" s="8"/>
      <c r="BS26208" s="8"/>
      <c r="BT26208" s="8"/>
      <c r="BU26208" s="8"/>
    </row>
    <row r="26209" spans="68:73">
      <c r="BP26209" s="10"/>
      <c r="BQ26209" s="10"/>
      <c r="BR26209" s="10"/>
      <c r="BS26209" s="10"/>
      <c r="BT26209" s="10"/>
      <c r="BU26209" s="10"/>
    </row>
    <row r="26210" spans="68:73">
      <c r="BP26210" s="8"/>
      <c r="BQ26210" s="8"/>
      <c r="BR26210" s="8"/>
      <c r="BS26210" s="8"/>
      <c r="BT26210" s="8"/>
      <c r="BU26210" s="8"/>
    </row>
    <row r="26211" spans="68:73">
      <c r="BP26211" s="10"/>
      <c r="BQ26211" s="10"/>
      <c r="BR26211" s="10"/>
      <c r="BS26211" s="10"/>
      <c r="BT26211" s="10"/>
      <c r="BU26211" s="10"/>
    </row>
    <row r="26212" spans="68:73">
      <c r="BP26212" s="8"/>
      <c r="BQ26212" s="8"/>
      <c r="BR26212" s="8"/>
      <c r="BS26212" s="8"/>
      <c r="BT26212" s="8"/>
      <c r="BU26212" s="8"/>
    </row>
    <row r="26213" spans="68:73">
      <c r="BP26213" s="10"/>
      <c r="BQ26213" s="10"/>
      <c r="BR26213" s="10"/>
      <c r="BS26213" s="10"/>
      <c r="BT26213" s="10"/>
      <c r="BU26213" s="10"/>
    </row>
    <row r="26214" spans="68:73">
      <c r="BP26214" s="8"/>
      <c r="BQ26214" s="8"/>
      <c r="BR26214" s="8"/>
      <c r="BS26214" s="8"/>
      <c r="BT26214" s="8"/>
      <c r="BU26214" s="8"/>
    </row>
    <row r="26215" spans="68:73">
      <c r="BP26215" s="10"/>
      <c r="BQ26215" s="10"/>
      <c r="BR26215" s="10"/>
      <c r="BS26215" s="10"/>
      <c r="BT26215" s="10"/>
      <c r="BU26215" s="10"/>
    </row>
    <row r="26216" spans="68:73">
      <c r="BP26216" s="8"/>
      <c r="BQ26216" s="8"/>
      <c r="BR26216" s="8"/>
      <c r="BS26216" s="8"/>
      <c r="BT26216" s="8"/>
      <c r="BU26216" s="8"/>
    </row>
    <row r="26217" spans="68:73">
      <c r="BP26217" s="10"/>
      <c r="BQ26217" s="10"/>
      <c r="BR26217" s="10"/>
      <c r="BS26217" s="10"/>
      <c r="BT26217" s="10"/>
      <c r="BU26217" s="10"/>
    </row>
    <row r="26218" spans="68:73">
      <c r="BP26218" s="8"/>
      <c r="BQ26218" s="8"/>
      <c r="BR26218" s="8"/>
      <c r="BS26218" s="8"/>
      <c r="BT26218" s="8"/>
      <c r="BU26218" s="8"/>
    </row>
    <row r="26219" spans="68:73">
      <c r="BP26219" s="10"/>
      <c r="BQ26219" s="10"/>
      <c r="BR26219" s="10"/>
      <c r="BS26219" s="10"/>
      <c r="BT26219" s="10"/>
      <c r="BU26219" s="10"/>
    </row>
    <row r="26220" spans="68:73">
      <c r="BP26220" s="8"/>
      <c r="BQ26220" s="8"/>
      <c r="BR26220" s="8"/>
      <c r="BS26220" s="8"/>
      <c r="BT26220" s="8"/>
      <c r="BU26220" s="8"/>
    </row>
    <row r="26221" spans="68:73">
      <c r="BP26221" s="10"/>
      <c r="BQ26221" s="10"/>
      <c r="BR26221" s="10"/>
      <c r="BS26221" s="10"/>
      <c r="BT26221" s="10"/>
      <c r="BU26221" s="10"/>
    </row>
    <row r="26222" spans="68:73">
      <c r="BP26222" s="8"/>
      <c r="BQ26222" s="8"/>
      <c r="BR26222" s="8"/>
      <c r="BS26222" s="8"/>
      <c r="BT26222" s="8"/>
      <c r="BU26222" s="8"/>
    </row>
    <row r="26223" spans="68:73">
      <c r="BP26223" s="10"/>
      <c r="BQ26223" s="10"/>
      <c r="BR26223" s="10"/>
      <c r="BS26223" s="10"/>
      <c r="BT26223" s="10"/>
      <c r="BU26223" s="10"/>
    </row>
    <row r="26224" spans="68:73">
      <c r="BP26224" s="8"/>
      <c r="BQ26224" s="8"/>
      <c r="BR26224" s="8"/>
      <c r="BS26224" s="8"/>
      <c r="BT26224" s="8"/>
      <c r="BU26224" s="8"/>
    </row>
    <row r="26225" spans="68:73">
      <c r="BP26225" s="10"/>
      <c r="BQ26225" s="10"/>
      <c r="BR26225" s="10"/>
      <c r="BS26225" s="10"/>
      <c r="BT26225" s="10"/>
      <c r="BU26225" s="10"/>
    </row>
    <row r="26226" spans="68:73">
      <c r="BP26226" s="8"/>
      <c r="BQ26226" s="8"/>
      <c r="BR26226" s="8"/>
      <c r="BS26226" s="8"/>
      <c r="BT26226" s="8"/>
      <c r="BU26226" s="8"/>
    </row>
    <row r="26227" spans="68:73">
      <c r="BP26227" s="10"/>
      <c r="BQ26227" s="10"/>
      <c r="BR26227" s="10"/>
      <c r="BS26227" s="10"/>
      <c r="BT26227" s="10"/>
      <c r="BU26227" s="10"/>
    </row>
    <row r="26228" spans="68:73">
      <c r="BP26228" s="8"/>
      <c r="BQ26228" s="8"/>
      <c r="BR26228" s="8"/>
      <c r="BS26228" s="8"/>
      <c r="BT26228" s="8"/>
      <c r="BU26228" s="8"/>
    </row>
    <row r="26229" spans="68:73">
      <c r="BP26229" s="10"/>
      <c r="BQ26229" s="10"/>
      <c r="BR26229" s="10"/>
      <c r="BS26229" s="10"/>
      <c r="BT26229" s="10"/>
      <c r="BU26229" s="10"/>
    </row>
    <row r="26230" spans="68:73">
      <c r="BP26230" s="8"/>
      <c r="BQ26230" s="8"/>
      <c r="BR26230" s="8"/>
      <c r="BS26230" s="8"/>
      <c r="BT26230" s="8"/>
      <c r="BU26230" s="8"/>
    </row>
    <row r="26231" spans="68:73">
      <c r="BP26231" s="10"/>
      <c r="BQ26231" s="10"/>
      <c r="BR26231" s="10"/>
      <c r="BS26231" s="10"/>
      <c r="BT26231" s="10"/>
      <c r="BU26231" s="10"/>
    </row>
    <row r="26232" spans="68:73">
      <c r="BP26232" s="8"/>
      <c r="BQ26232" s="8"/>
      <c r="BR26232" s="8"/>
      <c r="BS26232" s="8"/>
      <c r="BT26232" s="8"/>
      <c r="BU26232" s="8"/>
    </row>
    <row r="26233" spans="68:73">
      <c r="BP26233" s="10"/>
      <c r="BQ26233" s="10"/>
      <c r="BR26233" s="10"/>
      <c r="BS26233" s="10"/>
      <c r="BT26233" s="10"/>
      <c r="BU26233" s="10"/>
    </row>
    <row r="26234" spans="68:73">
      <c r="BP26234" s="8"/>
      <c r="BQ26234" s="8"/>
      <c r="BR26234" s="8"/>
      <c r="BS26234" s="8"/>
      <c r="BT26234" s="8"/>
      <c r="BU26234" s="8"/>
    </row>
    <row r="26235" spans="68:73">
      <c r="BP26235" s="10"/>
      <c r="BQ26235" s="10"/>
      <c r="BR26235" s="10"/>
      <c r="BS26235" s="10"/>
      <c r="BT26235" s="10"/>
      <c r="BU26235" s="10"/>
    </row>
    <row r="26236" spans="68:73">
      <c r="BP26236" s="8"/>
      <c r="BQ26236" s="8"/>
      <c r="BR26236" s="8"/>
      <c r="BS26236" s="8"/>
      <c r="BT26236" s="8"/>
      <c r="BU26236" s="8"/>
    </row>
    <row r="26237" spans="68:73">
      <c r="BP26237" s="10"/>
      <c r="BQ26237" s="10"/>
      <c r="BR26237" s="10"/>
      <c r="BS26237" s="10"/>
      <c r="BT26237" s="10"/>
      <c r="BU26237" s="10"/>
    </row>
    <row r="26238" spans="68:73">
      <c r="BP26238" s="8"/>
      <c r="BQ26238" s="8"/>
      <c r="BR26238" s="8"/>
      <c r="BS26238" s="8"/>
      <c r="BT26238" s="8"/>
      <c r="BU26238" s="8"/>
    </row>
    <row r="26239" spans="68:73">
      <c r="BP26239" s="10"/>
      <c r="BQ26239" s="10"/>
      <c r="BR26239" s="10"/>
      <c r="BS26239" s="10"/>
      <c r="BT26239" s="10"/>
      <c r="BU26239" s="10"/>
    </row>
    <row r="26240" spans="68:73">
      <c r="BP26240" s="8"/>
      <c r="BQ26240" s="8"/>
      <c r="BR26240" s="8"/>
      <c r="BS26240" s="8"/>
      <c r="BT26240" s="8"/>
      <c r="BU26240" s="8"/>
    </row>
    <row r="26241" spans="68:73">
      <c r="BP26241" s="10"/>
      <c r="BQ26241" s="10"/>
      <c r="BR26241" s="10"/>
      <c r="BS26241" s="10"/>
      <c r="BT26241" s="10"/>
      <c r="BU26241" s="10"/>
    </row>
    <row r="26242" spans="68:73">
      <c r="BP26242" s="8"/>
      <c r="BQ26242" s="8"/>
      <c r="BR26242" s="8"/>
      <c r="BS26242" s="8"/>
      <c r="BT26242" s="8"/>
      <c r="BU26242" s="8"/>
    </row>
    <row r="26243" spans="68:73">
      <c r="BP26243" s="10"/>
      <c r="BQ26243" s="10"/>
      <c r="BR26243" s="10"/>
      <c r="BS26243" s="10"/>
      <c r="BT26243" s="10"/>
      <c r="BU26243" s="10"/>
    </row>
    <row r="26244" spans="68:73">
      <c r="BP26244" s="8"/>
      <c r="BQ26244" s="8"/>
      <c r="BR26244" s="8"/>
      <c r="BS26244" s="8"/>
      <c r="BT26244" s="8"/>
      <c r="BU26244" s="8"/>
    </row>
    <row r="26245" spans="68:73">
      <c r="BP26245" s="10"/>
      <c r="BQ26245" s="10"/>
      <c r="BR26245" s="10"/>
      <c r="BS26245" s="10"/>
      <c r="BT26245" s="10"/>
      <c r="BU26245" s="10"/>
    </row>
    <row r="26246" spans="68:73">
      <c r="BP26246" s="8"/>
      <c r="BQ26246" s="8"/>
      <c r="BR26246" s="8"/>
      <c r="BS26246" s="8"/>
      <c r="BT26246" s="8"/>
      <c r="BU26246" s="8"/>
    </row>
    <row r="26247" spans="68:73">
      <c r="BP26247" s="10"/>
      <c r="BQ26247" s="10"/>
      <c r="BR26247" s="10"/>
      <c r="BS26247" s="10"/>
      <c r="BT26247" s="10"/>
      <c r="BU26247" s="10"/>
    </row>
    <row r="26248" spans="68:73">
      <c r="BP26248" s="8"/>
      <c r="BQ26248" s="8"/>
      <c r="BR26248" s="8"/>
      <c r="BS26248" s="8"/>
      <c r="BT26248" s="8"/>
      <c r="BU26248" s="8"/>
    </row>
    <row r="26249" spans="68:73">
      <c r="BP26249" s="10"/>
      <c r="BQ26249" s="10"/>
      <c r="BR26249" s="10"/>
      <c r="BS26249" s="10"/>
      <c r="BT26249" s="10"/>
      <c r="BU26249" s="10"/>
    </row>
    <row r="26250" spans="68:73">
      <c r="BP26250" s="8"/>
      <c r="BQ26250" s="8"/>
      <c r="BR26250" s="8"/>
      <c r="BS26250" s="8"/>
      <c r="BT26250" s="8"/>
      <c r="BU26250" s="8"/>
    </row>
    <row r="26251" spans="68:73">
      <c r="BP26251" s="10"/>
      <c r="BQ26251" s="10"/>
      <c r="BR26251" s="10"/>
      <c r="BS26251" s="10"/>
      <c r="BT26251" s="10"/>
      <c r="BU26251" s="10"/>
    </row>
    <row r="26252" spans="68:73">
      <c r="BP26252" s="8"/>
      <c r="BQ26252" s="8"/>
      <c r="BR26252" s="8"/>
      <c r="BS26252" s="8"/>
      <c r="BT26252" s="8"/>
      <c r="BU26252" s="8"/>
    </row>
    <row r="26253" spans="68:73">
      <c r="BP26253" s="10"/>
      <c r="BQ26253" s="10"/>
      <c r="BR26253" s="10"/>
      <c r="BS26253" s="10"/>
      <c r="BT26253" s="10"/>
      <c r="BU26253" s="10"/>
    </row>
    <row r="26254" spans="68:73">
      <c r="BP26254" s="8"/>
      <c r="BQ26254" s="8"/>
      <c r="BR26254" s="8"/>
      <c r="BS26254" s="8"/>
      <c r="BT26254" s="8"/>
      <c r="BU26254" s="8"/>
    </row>
    <row r="26255" spans="68:73">
      <c r="BP26255" s="10"/>
      <c r="BQ26255" s="10"/>
      <c r="BR26255" s="10"/>
      <c r="BS26255" s="10"/>
      <c r="BT26255" s="10"/>
      <c r="BU26255" s="10"/>
    </row>
    <row r="26256" spans="68:73">
      <c r="BP26256" s="8"/>
      <c r="BQ26256" s="8"/>
      <c r="BR26256" s="8"/>
      <c r="BS26256" s="8"/>
      <c r="BT26256" s="8"/>
      <c r="BU26256" s="8"/>
    </row>
    <row r="26257" spans="68:73">
      <c r="BP26257" s="10"/>
      <c r="BQ26257" s="10"/>
      <c r="BR26257" s="10"/>
      <c r="BS26257" s="10"/>
      <c r="BT26257" s="10"/>
      <c r="BU26257" s="10"/>
    </row>
    <row r="26258" spans="68:73">
      <c r="BP26258" s="8"/>
      <c r="BQ26258" s="8"/>
      <c r="BR26258" s="8"/>
      <c r="BS26258" s="8"/>
      <c r="BT26258" s="8"/>
      <c r="BU26258" s="8"/>
    </row>
    <row r="26259" spans="68:73">
      <c r="BP26259" s="10"/>
      <c r="BQ26259" s="10"/>
      <c r="BR26259" s="10"/>
      <c r="BS26259" s="10"/>
      <c r="BT26259" s="10"/>
      <c r="BU26259" s="10"/>
    </row>
    <row r="26260" spans="68:73">
      <c r="BP26260" s="8"/>
      <c r="BQ26260" s="8"/>
      <c r="BR26260" s="8"/>
      <c r="BS26260" s="8"/>
      <c r="BT26260" s="8"/>
      <c r="BU26260" s="8"/>
    </row>
    <row r="26261" spans="68:73">
      <c r="BP26261" s="10"/>
      <c r="BQ26261" s="10"/>
      <c r="BR26261" s="10"/>
      <c r="BS26261" s="10"/>
      <c r="BT26261" s="10"/>
      <c r="BU26261" s="10"/>
    </row>
    <row r="26262" spans="68:73">
      <c r="BP26262" s="8"/>
      <c r="BQ26262" s="8"/>
      <c r="BR26262" s="8"/>
      <c r="BS26262" s="8"/>
      <c r="BT26262" s="8"/>
      <c r="BU26262" s="8"/>
    </row>
    <row r="26263" spans="68:73">
      <c r="BP26263" s="10"/>
      <c r="BQ26263" s="10"/>
      <c r="BR26263" s="10"/>
      <c r="BS26263" s="10"/>
      <c r="BT26263" s="10"/>
      <c r="BU26263" s="10"/>
    </row>
    <row r="26264" spans="68:73">
      <c r="BP26264" s="8"/>
      <c r="BQ26264" s="8"/>
      <c r="BR26264" s="8"/>
      <c r="BS26264" s="8"/>
      <c r="BT26264" s="8"/>
      <c r="BU26264" s="8"/>
    </row>
    <row r="26265" spans="68:73">
      <c r="BP26265" s="10"/>
      <c r="BQ26265" s="10"/>
      <c r="BR26265" s="10"/>
      <c r="BS26265" s="10"/>
      <c r="BT26265" s="10"/>
      <c r="BU26265" s="10"/>
    </row>
    <row r="26266" spans="68:73">
      <c r="BP26266" s="8"/>
      <c r="BQ26266" s="8"/>
      <c r="BR26266" s="8"/>
      <c r="BS26266" s="8"/>
      <c r="BT26266" s="8"/>
      <c r="BU26266" s="8"/>
    </row>
    <row r="26267" spans="68:73">
      <c r="BP26267" s="10"/>
      <c r="BQ26267" s="10"/>
      <c r="BR26267" s="10"/>
      <c r="BS26267" s="10"/>
      <c r="BT26267" s="10"/>
      <c r="BU26267" s="10"/>
    </row>
    <row r="26268" spans="68:73">
      <c r="BP26268" s="8"/>
      <c r="BQ26268" s="8"/>
      <c r="BR26268" s="8"/>
      <c r="BS26268" s="8"/>
      <c r="BT26268" s="8"/>
      <c r="BU26268" s="8"/>
    </row>
    <row r="26269" spans="68:73">
      <c r="BP26269" s="10"/>
      <c r="BQ26269" s="10"/>
      <c r="BR26269" s="10"/>
      <c r="BS26269" s="10"/>
      <c r="BT26269" s="10"/>
      <c r="BU26269" s="10"/>
    </row>
    <row r="26270" spans="68:73">
      <c r="BP26270" s="8"/>
      <c r="BQ26270" s="8"/>
      <c r="BR26270" s="8"/>
      <c r="BS26270" s="8"/>
      <c r="BT26270" s="8"/>
      <c r="BU26270" s="8"/>
    </row>
    <row r="26271" spans="68:73">
      <c r="BP26271" s="10"/>
      <c r="BQ26271" s="10"/>
      <c r="BR26271" s="10"/>
      <c r="BS26271" s="10"/>
      <c r="BT26271" s="10"/>
      <c r="BU26271" s="10"/>
    </row>
    <row r="26272" spans="68:73">
      <c r="BP26272" s="8"/>
      <c r="BQ26272" s="8"/>
      <c r="BR26272" s="8"/>
      <c r="BS26272" s="8"/>
      <c r="BT26272" s="8"/>
      <c r="BU26272" s="8"/>
    </row>
    <row r="26273" spans="68:73">
      <c r="BP26273" s="10"/>
      <c r="BQ26273" s="10"/>
      <c r="BR26273" s="10"/>
      <c r="BS26273" s="10"/>
      <c r="BT26273" s="10"/>
      <c r="BU26273" s="10"/>
    </row>
    <row r="26274" spans="68:73">
      <c r="BP26274" s="8"/>
      <c r="BQ26274" s="8"/>
      <c r="BR26274" s="8"/>
      <c r="BS26274" s="8"/>
      <c r="BT26274" s="8"/>
      <c r="BU26274" s="8"/>
    </row>
    <row r="26275" spans="68:73">
      <c r="BP26275" s="10"/>
      <c r="BQ26275" s="10"/>
      <c r="BR26275" s="10"/>
      <c r="BS26275" s="10"/>
      <c r="BT26275" s="10"/>
      <c r="BU26275" s="10"/>
    </row>
    <row r="26276" spans="68:73">
      <c r="BP26276" s="8"/>
      <c r="BQ26276" s="8"/>
      <c r="BR26276" s="8"/>
      <c r="BS26276" s="8"/>
      <c r="BT26276" s="8"/>
      <c r="BU26276" s="8"/>
    </row>
    <row r="26277" spans="68:73">
      <c r="BP26277" s="10"/>
      <c r="BQ26277" s="10"/>
      <c r="BR26277" s="10"/>
      <c r="BS26277" s="10"/>
      <c r="BT26277" s="10"/>
      <c r="BU26277" s="10"/>
    </row>
    <row r="26278" spans="68:73">
      <c r="BP26278" s="8"/>
      <c r="BQ26278" s="8"/>
      <c r="BR26278" s="8"/>
      <c r="BS26278" s="8"/>
      <c r="BT26278" s="8"/>
      <c r="BU26278" s="8"/>
    </row>
    <row r="26279" spans="68:73">
      <c r="BP26279" s="10"/>
      <c r="BQ26279" s="10"/>
      <c r="BR26279" s="10"/>
      <c r="BS26279" s="10"/>
      <c r="BT26279" s="10"/>
      <c r="BU26279" s="10"/>
    </row>
    <row r="26280" spans="68:73">
      <c r="BP26280" s="8"/>
      <c r="BQ26280" s="8"/>
      <c r="BR26280" s="8"/>
      <c r="BS26280" s="8"/>
      <c r="BT26280" s="8"/>
      <c r="BU26280" s="8"/>
    </row>
    <row r="26281" spans="68:73">
      <c r="BP26281" s="10"/>
      <c r="BQ26281" s="10"/>
      <c r="BR26281" s="10"/>
      <c r="BS26281" s="10"/>
      <c r="BT26281" s="10"/>
      <c r="BU26281" s="10"/>
    </row>
    <row r="26282" spans="68:73">
      <c r="BP26282" s="8"/>
      <c r="BQ26282" s="8"/>
      <c r="BR26282" s="8"/>
      <c r="BS26282" s="8"/>
      <c r="BT26282" s="8"/>
      <c r="BU26282" s="8"/>
    </row>
    <row r="26283" spans="68:73">
      <c r="BP26283" s="10"/>
      <c r="BQ26283" s="10"/>
      <c r="BR26283" s="10"/>
      <c r="BS26283" s="10"/>
      <c r="BT26283" s="10"/>
      <c r="BU26283" s="10"/>
    </row>
    <row r="26284" spans="68:73">
      <c r="BP26284" s="8"/>
      <c r="BQ26284" s="8"/>
      <c r="BR26284" s="8"/>
      <c r="BS26284" s="8"/>
      <c r="BT26284" s="8"/>
      <c r="BU26284" s="8"/>
    </row>
    <row r="26285" spans="68:73">
      <c r="BP26285" s="10"/>
      <c r="BQ26285" s="10"/>
      <c r="BR26285" s="10"/>
      <c r="BS26285" s="10"/>
      <c r="BT26285" s="10"/>
      <c r="BU26285" s="10"/>
    </row>
    <row r="26286" spans="68:73">
      <c r="BP26286" s="8"/>
      <c r="BQ26286" s="8"/>
      <c r="BR26286" s="8"/>
      <c r="BS26286" s="8"/>
      <c r="BT26286" s="8"/>
      <c r="BU26286" s="8"/>
    </row>
    <row r="26287" spans="68:73">
      <c r="BP26287" s="10"/>
      <c r="BQ26287" s="10"/>
      <c r="BR26287" s="10"/>
      <c r="BS26287" s="10"/>
      <c r="BT26287" s="10"/>
      <c r="BU26287" s="10"/>
    </row>
    <row r="26288" spans="68:73">
      <c r="BP26288" s="8"/>
      <c r="BQ26288" s="8"/>
      <c r="BR26288" s="8"/>
      <c r="BS26288" s="8"/>
      <c r="BT26288" s="8"/>
      <c r="BU26288" s="8"/>
    </row>
    <row r="26289" spans="68:73">
      <c r="BP26289" s="10"/>
      <c r="BQ26289" s="10"/>
      <c r="BR26289" s="10"/>
      <c r="BS26289" s="10"/>
      <c r="BT26289" s="10"/>
      <c r="BU26289" s="10"/>
    </row>
    <row r="26290" spans="68:73">
      <c r="BP26290" s="8"/>
      <c r="BQ26290" s="8"/>
      <c r="BR26290" s="8"/>
      <c r="BS26290" s="8"/>
      <c r="BT26290" s="8"/>
      <c r="BU26290" s="8"/>
    </row>
    <row r="26291" spans="68:73">
      <c r="BP26291" s="10"/>
      <c r="BQ26291" s="10"/>
      <c r="BR26291" s="10"/>
      <c r="BS26291" s="10"/>
      <c r="BT26291" s="10"/>
      <c r="BU26291" s="10"/>
    </row>
    <row r="26292" spans="68:73">
      <c r="BP26292" s="8"/>
      <c r="BQ26292" s="8"/>
      <c r="BR26292" s="8"/>
      <c r="BS26292" s="8"/>
      <c r="BT26292" s="8"/>
      <c r="BU26292" s="8"/>
    </row>
    <row r="26293" spans="68:73">
      <c r="BP26293" s="10"/>
      <c r="BQ26293" s="10"/>
      <c r="BR26293" s="10"/>
      <c r="BS26293" s="10"/>
      <c r="BT26293" s="10"/>
      <c r="BU26293" s="10"/>
    </row>
    <row r="26294" spans="68:73">
      <c r="BP26294" s="8"/>
      <c r="BQ26294" s="8"/>
      <c r="BR26294" s="8"/>
      <c r="BS26294" s="8"/>
      <c r="BT26294" s="8"/>
      <c r="BU26294" s="8"/>
    </row>
    <row r="26295" spans="68:73">
      <c r="BP26295" s="10"/>
      <c r="BQ26295" s="10"/>
      <c r="BR26295" s="10"/>
      <c r="BS26295" s="10"/>
      <c r="BT26295" s="10"/>
      <c r="BU26295" s="10"/>
    </row>
    <row r="26296" spans="68:73">
      <c r="BP26296" s="8"/>
      <c r="BQ26296" s="8"/>
      <c r="BR26296" s="8"/>
      <c r="BS26296" s="8"/>
      <c r="BT26296" s="8"/>
      <c r="BU26296" s="8"/>
    </row>
    <row r="26297" spans="68:73">
      <c r="BP26297" s="10"/>
      <c r="BQ26297" s="10"/>
      <c r="BR26297" s="10"/>
      <c r="BS26297" s="10"/>
      <c r="BT26297" s="10"/>
      <c r="BU26297" s="10"/>
    </row>
    <row r="26298" spans="68:73">
      <c r="BP26298" s="8"/>
      <c r="BQ26298" s="8"/>
      <c r="BR26298" s="8"/>
      <c r="BS26298" s="8"/>
      <c r="BT26298" s="8"/>
      <c r="BU26298" s="8"/>
    </row>
    <row r="26299" spans="68:73">
      <c r="BP26299" s="10"/>
      <c r="BQ26299" s="10"/>
      <c r="BR26299" s="10"/>
      <c r="BS26299" s="10"/>
      <c r="BT26299" s="10"/>
      <c r="BU26299" s="10"/>
    </row>
    <row r="26300" spans="68:73">
      <c r="BP26300" s="8"/>
      <c r="BQ26300" s="8"/>
      <c r="BR26300" s="8"/>
      <c r="BS26300" s="8"/>
      <c r="BT26300" s="8"/>
      <c r="BU26300" s="8"/>
    </row>
    <row r="26301" spans="68:73">
      <c r="BP26301" s="10"/>
      <c r="BQ26301" s="10"/>
      <c r="BR26301" s="10"/>
      <c r="BS26301" s="10"/>
      <c r="BT26301" s="10"/>
      <c r="BU26301" s="10"/>
    </row>
    <row r="26302" spans="68:73">
      <c r="BP26302" s="8"/>
      <c r="BQ26302" s="8"/>
      <c r="BR26302" s="8"/>
      <c r="BS26302" s="8"/>
      <c r="BT26302" s="8"/>
      <c r="BU26302" s="8"/>
    </row>
    <row r="26303" spans="68:73">
      <c r="BP26303" s="10"/>
      <c r="BQ26303" s="10"/>
      <c r="BR26303" s="10"/>
      <c r="BS26303" s="10"/>
      <c r="BT26303" s="10"/>
      <c r="BU26303" s="10"/>
    </row>
    <row r="26304" spans="68:73">
      <c r="BP26304" s="8"/>
      <c r="BQ26304" s="8"/>
      <c r="BR26304" s="8"/>
      <c r="BS26304" s="8"/>
      <c r="BT26304" s="8"/>
      <c r="BU26304" s="8"/>
    </row>
    <row r="26305" spans="68:73">
      <c r="BP26305" s="10"/>
      <c r="BQ26305" s="10"/>
      <c r="BR26305" s="10"/>
      <c r="BS26305" s="10"/>
      <c r="BT26305" s="10"/>
      <c r="BU26305" s="10"/>
    </row>
    <row r="26306" spans="68:73">
      <c r="BP26306" s="8"/>
      <c r="BQ26306" s="8"/>
      <c r="BR26306" s="8"/>
      <c r="BS26306" s="8"/>
      <c r="BT26306" s="8"/>
      <c r="BU26306" s="8"/>
    </row>
    <row r="26307" spans="68:73">
      <c r="BP26307" s="10"/>
      <c r="BQ26307" s="10"/>
      <c r="BR26307" s="10"/>
      <c r="BS26307" s="10"/>
      <c r="BT26307" s="10"/>
      <c r="BU26307" s="10"/>
    </row>
    <row r="26308" spans="68:73">
      <c r="BP26308" s="8"/>
      <c r="BQ26308" s="8"/>
      <c r="BR26308" s="8"/>
      <c r="BS26308" s="8"/>
      <c r="BT26308" s="8"/>
      <c r="BU26308" s="8"/>
    </row>
    <row r="26309" spans="68:73">
      <c r="BP26309" s="10"/>
      <c r="BQ26309" s="10"/>
      <c r="BR26309" s="10"/>
      <c r="BS26309" s="10"/>
      <c r="BT26309" s="10"/>
      <c r="BU26309" s="10"/>
    </row>
    <row r="26310" spans="68:73">
      <c r="BP26310" s="8"/>
      <c r="BQ26310" s="8"/>
      <c r="BR26310" s="8"/>
      <c r="BS26310" s="8"/>
      <c r="BT26310" s="8"/>
      <c r="BU26310" s="8"/>
    </row>
    <row r="26311" spans="68:73">
      <c r="BP26311" s="10"/>
      <c r="BQ26311" s="10"/>
      <c r="BR26311" s="10"/>
      <c r="BS26311" s="10"/>
      <c r="BT26311" s="10"/>
      <c r="BU26311" s="10"/>
    </row>
    <row r="26312" spans="68:73">
      <c r="BP26312" s="8"/>
      <c r="BQ26312" s="8"/>
      <c r="BR26312" s="8"/>
      <c r="BS26312" s="8"/>
      <c r="BT26312" s="8"/>
      <c r="BU26312" s="8"/>
    </row>
    <row r="26313" spans="68:73">
      <c r="BP26313" s="10"/>
      <c r="BQ26313" s="10"/>
      <c r="BR26313" s="10"/>
      <c r="BS26313" s="10"/>
      <c r="BT26313" s="10"/>
      <c r="BU26313" s="10"/>
    </row>
    <row r="26314" spans="68:73">
      <c r="BP26314" s="8"/>
      <c r="BQ26314" s="8"/>
      <c r="BR26314" s="8"/>
      <c r="BS26314" s="8"/>
      <c r="BT26314" s="8"/>
      <c r="BU26314" s="8"/>
    </row>
    <row r="26315" spans="68:73">
      <c r="BP26315" s="10"/>
      <c r="BQ26315" s="10"/>
      <c r="BR26315" s="10"/>
      <c r="BS26315" s="10"/>
      <c r="BT26315" s="10"/>
      <c r="BU26315" s="10"/>
    </row>
    <row r="26316" spans="68:73">
      <c r="BP26316" s="8"/>
      <c r="BQ26316" s="8"/>
      <c r="BR26316" s="8"/>
      <c r="BS26316" s="8"/>
      <c r="BT26316" s="8"/>
      <c r="BU26316" s="8"/>
    </row>
    <row r="26317" spans="68:73">
      <c r="BP26317" s="10"/>
      <c r="BQ26317" s="10"/>
      <c r="BR26317" s="10"/>
      <c r="BS26317" s="10"/>
      <c r="BT26317" s="10"/>
      <c r="BU26317" s="10"/>
    </row>
    <row r="26318" spans="68:73">
      <c r="BP26318" s="8"/>
      <c r="BQ26318" s="8"/>
      <c r="BR26318" s="8"/>
      <c r="BS26318" s="8"/>
      <c r="BT26318" s="8"/>
      <c r="BU26318" s="8"/>
    </row>
    <row r="26319" spans="68:73">
      <c r="BP26319" s="10"/>
      <c r="BQ26319" s="10"/>
      <c r="BR26319" s="10"/>
      <c r="BS26319" s="10"/>
      <c r="BT26319" s="10"/>
      <c r="BU26319" s="10"/>
    </row>
    <row r="26320" spans="68:73">
      <c r="BP26320" s="8"/>
      <c r="BQ26320" s="8"/>
      <c r="BR26320" s="8"/>
      <c r="BS26320" s="8"/>
      <c r="BT26320" s="8"/>
      <c r="BU26320" s="8"/>
    </row>
    <row r="26321" spans="68:73">
      <c r="BP26321" s="10"/>
      <c r="BQ26321" s="10"/>
      <c r="BR26321" s="10"/>
      <c r="BS26321" s="10"/>
      <c r="BT26321" s="10"/>
      <c r="BU26321" s="10"/>
    </row>
    <row r="26322" spans="68:73">
      <c r="BP26322" s="8"/>
      <c r="BQ26322" s="8"/>
      <c r="BR26322" s="8"/>
      <c r="BS26322" s="8"/>
      <c r="BT26322" s="8"/>
      <c r="BU26322" s="8"/>
    </row>
    <row r="26323" spans="68:73">
      <c r="BP26323" s="10"/>
      <c r="BQ26323" s="10"/>
      <c r="BR26323" s="10"/>
      <c r="BS26323" s="10"/>
      <c r="BT26323" s="10"/>
      <c r="BU26323" s="10"/>
    </row>
    <row r="26324" spans="68:73">
      <c r="BP26324" s="8"/>
      <c r="BQ26324" s="8"/>
      <c r="BR26324" s="8"/>
      <c r="BS26324" s="8"/>
      <c r="BT26324" s="8"/>
      <c r="BU26324" s="8"/>
    </row>
    <row r="26325" spans="68:73">
      <c r="BP26325" s="10"/>
      <c r="BQ26325" s="10"/>
      <c r="BR26325" s="10"/>
      <c r="BS26325" s="10"/>
      <c r="BT26325" s="10"/>
      <c r="BU26325" s="10"/>
    </row>
    <row r="26326" spans="68:73">
      <c r="BP26326" s="8"/>
      <c r="BQ26326" s="8"/>
      <c r="BR26326" s="8"/>
      <c r="BS26326" s="8"/>
      <c r="BT26326" s="8"/>
      <c r="BU26326" s="8"/>
    </row>
    <row r="26327" spans="68:73">
      <c r="BP26327" s="10"/>
      <c r="BQ26327" s="10"/>
      <c r="BR26327" s="10"/>
      <c r="BS26327" s="10"/>
      <c r="BT26327" s="10"/>
      <c r="BU26327" s="10"/>
    </row>
    <row r="26328" spans="68:73">
      <c r="BP26328" s="8"/>
      <c r="BQ26328" s="8"/>
      <c r="BR26328" s="8"/>
      <c r="BS26328" s="8"/>
      <c r="BT26328" s="8"/>
      <c r="BU26328" s="8"/>
    </row>
    <row r="26329" spans="68:73">
      <c r="BP26329" s="10"/>
      <c r="BQ26329" s="10"/>
      <c r="BR26329" s="10"/>
      <c r="BS26329" s="10"/>
      <c r="BT26329" s="10"/>
      <c r="BU26329" s="10"/>
    </row>
    <row r="26330" spans="68:73">
      <c r="BP26330" s="8"/>
      <c r="BQ26330" s="8"/>
      <c r="BR26330" s="8"/>
      <c r="BS26330" s="8"/>
      <c r="BT26330" s="8"/>
      <c r="BU26330" s="8"/>
    </row>
    <row r="26331" spans="68:73">
      <c r="BP26331" s="10"/>
      <c r="BQ26331" s="10"/>
      <c r="BR26331" s="10"/>
      <c r="BS26331" s="10"/>
      <c r="BT26331" s="10"/>
      <c r="BU26331" s="10"/>
    </row>
    <row r="26332" spans="68:73">
      <c r="BP26332" s="8"/>
      <c r="BQ26332" s="8"/>
      <c r="BR26332" s="8"/>
      <c r="BS26332" s="8"/>
      <c r="BT26332" s="8"/>
      <c r="BU26332" s="8"/>
    </row>
    <row r="26333" spans="68:73">
      <c r="BP26333" s="10"/>
      <c r="BQ26333" s="10"/>
      <c r="BR26333" s="10"/>
      <c r="BS26333" s="10"/>
      <c r="BT26333" s="10"/>
      <c r="BU26333" s="10"/>
    </row>
    <row r="26334" spans="68:73">
      <c r="BP26334" s="8"/>
      <c r="BQ26334" s="8"/>
      <c r="BR26334" s="8"/>
      <c r="BS26334" s="8"/>
      <c r="BT26334" s="8"/>
      <c r="BU26334" s="8"/>
    </row>
    <row r="26335" spans="68:73">
      <c r="BP26335" s="10"/>
      <c r="BQ26335" s="10"/>
      <c r="BR26335" s="10"/>
      <c r="BS26335" s="10"/>
      <c r="BT26335" s="10"/>
      <c r="BU26335" s="10"/>
    </row>
    <row r="26336" spans="68:73">
      <c r="BP26336" s="8"/>
      <c r="BQ26336" s="8"/>
      <c r="BR26336" s="8"/>
      <c r="BS26336" s="8"/>
      <c r="BT26336" s="8"/>
      <c r="BU26336" s="8"/>
    </row>
    <row r="26337" spans="68:73">
      <c r="BP26337" s="10"/>
      <c r="BQ26337" s="10"/>
      <c r="BR26337" s="10"/>
      <c r="BS26337" s="10"/>
      <c r="BT26337" s="10"/>
      <c r="BU26337" s="10"/>
    </row>
    <row r="26338" spans="68:73">
      <c r="BP26338" s="8"/>
      <c r="BQ26338" s="8"/>
      <c r="BR26338" s="8"/>
      <c r="BS26338" s="8"/>
      <c r="BT26338" s="8"/>
      <c r="BU26338" s="8"/>
    </row>
    <row r="26339" spans="68:73">
      <c r="BP26339" s="10"/>
      <c r="BQ26339" s="10"/>
      <c r="BR26339" s="10"/>
      <c r="BS26339" s="10"/>
      <c r="BT26339" s="10"/>
      <c r="BU26339" s="10"/>
    </row>
    <row r="26340" spans="68:73">
      <c r="BP26340" s="8"/>
      <c r="BQ26340" s="8"/>
      <c r="BR26340" s="8"/>
      <c r="BS26340" s="8"/>
      <c r="BT26340" s="8"/>
      <c r="BU26340" s="8"/>
    </row>
    <row r="26341" spans="68:73">
      <c r="BP26341" s="10"/>
      <c r="BQ26341" s="10"/>
      <c r="BR26341" s="10"/>
      <c r="BS26341" s="10"/>
      <c r="BT26341" s="10"/>
      <c r="BU26341" s="10"/>
    </row>
    <row r="26342" spans="68:73">
      <c r="BP26342" s="8"/>
      <c r="BQ26342" s="8"/>
      <c r="BR26342" s="8"/>
      <c r="BS26342" s="8"/>
      <c r="BT26342" s="8"/>
      <c r="BU26342" s="8"/>
    </row>
    <row r="26343" spans="68:73">
      <c r="BP26343" s="10"/>
      <c r="BQ26343" s="10"/>
      <c r="BR26343" s="10"/>
      <c r="BS26343" s="10"/>
      <c r="BT26343" s="10"/>
      <c r="BU26343" s="10"/>
    </row>
    <row r="26344" spans="68:73">
      <c r="BP26344" s="8"/>
      <c r="BQ26344" s="8"/>
      <c r="BR26344" s="8"/>
      <c r="BS26344" s="8"/>
      <c r="BT26344" s="8"/>
      <c r="BU26344" s="8"/>
    </row>
    <row r="26345" spans="68:73">
      <c r="BP26345" s="10"/>
      <c r="BQ26345" s="10"/>
      <c r="BR26345" s="10"/>
      <c r="BS26345" s="10"/>
      <c r="BT26345" s="10"/>
      <c r="BU26345" s="10"/>
    </row>
    <row r="26346" spans="68:73">
      <c r="BP26346" s="8"/>
      <c r="BQ26346" s="8"/>
      <c r="BR26346" s="8"/>
      <c r="BS26346" s="8"/>
      <c r="BT26346" s="8"/>
      <c r="BU26346" s="8"/>
    </row>
    <row r="26347" spans="68:73">
      <c r="BP26347" s="10"/>
      <c r="BQ26347" s="10"/>
      <c r="BR26347" s="10"/>
      <c r="BS26347" s="10"/>
      <c r="BT26347" s="10"/>
      <c r="BU26347" s="10"/>
    </row>
    <row r="26348" spans="68:73">
      <c r="BP26348" s="8"/>
      <c r="BQ26348" s="8"/>
      <c r="BR26348" s="8"/>
      <c r="BS26348" s="8"/>
      <c r="BT26348" s="8"/>
      <c r="BU26348" s="8"/>
    </row>
    <row r="26349" spans="68:73">
      <c r="BP26349" s="10"/>
      <c r="BQ26349" s="10"/>
      <c r="BR26349" s="10"/>
      <c r="BS26349" s="10"/>
      <c r="BT26349" s="10"/>
      <c r="BU26349" s="10"/>
    </row>
    <row r="26350" spans="68:73">
      <c r="BP26350" s="8"/>
      <c r="BQ26350" s="8"/>
      <c r="BR26350" s="8"/>
      <c r="BS26350" s="8"/>
      <c r="BT26350" s="8"/>
      <c r="BU26350" s="8"/>
    </row>
    <row r="26351" spans="68:73">
      <c r="BP26351" s="10"/>
      <c r="BQ26351" s="10"/>
      <c r="BR26351" s="10"/>
      <c r="BS26351" s="10"/>
      <c r="BT26351" s="10"/>
      <c r="BU26351" s="10"/>
    </row>
    <row r="26352" spans="68:73">
      <c r="BP26352" s="8"/>
      <c r="BQ26352" s="8"/>
      <c r="BR26352" s="8"/>
      <c r="BS26352" s="8"/>
      <c r="BT26352" s="8"/>
      <c r="BU26352" s="8"/>
    </row>
    <row r="26353" spans="68:73">
      <c r="BP26353" s="10"/>
      <c r="BQ26353" s="10"/>
      <c r="BR26353" s="10"/>
      <c r="BS26353" s="10"/>
      <c r="BT26353" s="10"/>
      <c r="BU26353" s="10"/>
    </row>
    <row r="26354" spans="68:73">
      <c r="BP26354" s="8"/>
      <c r="BQ26354" s="8"/>
      <c r="BR26354" s="8"/>
      <c r="BS26354" s="8"/>
      <c r="BT26354" s="8"/>
      <c r="BU26354" s="8"/>
    </row>
    <row r="26355" spans="68:73">
      <c r="BP26355" s="10"/>
      <c r="BQ26355" s="10"/>
      <c r="BR26355" s="10"/>
      <c r="BS26355" s="10"/>
      <c r="BT26355" s="10"/>
      <c r="BU26355" s="10"/>
    </row>
    <row r="26356" spans="68:73">
      <c r="BP26356" s="8"/>
      <c r="BQ26356" s="8"/>
      <c r="BR26356" s="8"/>
      <c r="BS26356" s="8"/>
      <c r="BT26356" s="8"/>
      <c r="BU26356" s="8"/>
    </row>
    <row r="26357" spans="68:73">
      <c r="BP26357" s="10"/>
      <c r="BQ26357" s="10"/>
      <c r="BR26357" s="10"/>
      <c r="BS26357" s="10"/>
      <c r="BT26357" s="10"/>
      <c r="BU26357" s="10"/>
    </row>
    <row r="26358" spans="68:73">
      <c r="BP26358" s="8"/>
      <c r="BQ26358" s="8"/>
      <c r="BR26358" s="8"/>
      <c r="BS26358" s="8"/>
      <c r="BT26358" s="8"/>
      <c r="BU26358" s="8"/>
    </row>
    <row r="26359" spans="68:73">
      <c r="BP26359" s="10"/>
      <c r="BQ26359" s="10"/>
      <c r="BR26359" s="10"/>
      <c r="BS26359" s="10"/>
      <c r="BT26359" s="10"/>
      <c r="BU26359" s="10"/>
    </row>
    <row r="26360" spans="68:73">
      <c r="BP26360" s="8"/>
      <c r="BQ26360" s="8"/>
      <c r="BR26360" s="8"/>
      <c r="BS26360" s="8"/>
      <c r="BT26360" s="8"/>
      <c r="BU26360" s="8"/>
    </row>
    <row r="26361" spans="68:73">
      <c r="BP26361" s="10"/>
      <c r="BQ26361" s="10"/>
      <c r="BR26361" s="10"/>
      <c r="BS26361" s="10"/>
      <c r="BT26361" s="10"/>
      <c r="BU26361" s="10"/>
    </row>
    <row r="26362" spans="68:73">
      <c r="BP26362" s="8"/>
      <c r="BQ26362" s="8"/>
      <c r="BR26362" s="8"/>
      <c r="BS26362" s="8"/>
      <c r="BT26362" s="8"/>
      <c r="BU26362" s="8"/>
    </row>
    <row r="26363" spans="68:73">
      <c r="BP26363" s="10"/>
      <c r="BQ26363" s="10"/>
      <c r="BR26363" s="10"/>
      <c r="BS26363" s="10"/>
      <c r="BT26363" s="10"/>
      <c r="BU26363" s="10"/>
    </row>
    <row r="26364" spans="68:73">
      <c r="BP26364" s="8"/>
      <c r="BQ26364" s="8"/>
      <c r="BR26364" s="8"/>
      <c r="BS26364" s="8"/>
      <c r="BT26364" s="8"/>
      <c r="BU26364" s="8"/>
    </row>
    <row r="26365" spans="68:73">
      <c r="BP26365" s="10"/>
      <c r="BQ26365" s="10"/>
      <c r="BR26365" s="10"/>
      <c r="BS26365" s="10"/>
      <c r="BT26365" s="10"/>
      <c r="BU26365" s="10"/>
    </row>
    <row r="26366" spans="68:73">
      <c r="BP26366" s="8"/>
      <c r="BQ26366" s="8"/>
      <c r="BR26366" s="8"/>
      <c r="BS26366" s="8"/>
      <c r="BT26366" s="8"/>
      <c r="BU26366" s="8"/>
    </row>
    <row r="26367" spans="68:73">
      <c r="BP26367" s="10"/>
      <c r="BQ26367" s="10"/>
      <c r="BR26367" s="10"/>
      <c r="BS26367" s="10"/>
      <c r="BT26367" s="10"/>
      <c r="BU26367" s="10"/>
    </row>
    <row r="26368" spans="68:73">
      <c r="BP26368" s="8"/>
      <c r="BQ26368" s="8"/>
      <c r="BR26368" s="8"/>
      <c r="BS26368" s="8"/>
      <c r="BT26368" s="8"/>
      <c r="BU26368" s="8"/>
    </row>
    <row r="26369" spans="68:73">
      <c r="BP26369" s="10"/>
      <c r="BQ26369" s="10"/>
      <c r="BR26369" s="10"/>
      <c r="BS26369" s="10"/>
      <c r="BT26369" s="10"/>
      <c r="BU26369" s="10"/>
    </row>
    <row r="26370" spans="68:73">
      <c r="BP26370" s="8"/>
      <c r="BQ26370" s="8"/>
      <c r="BR26370" s="8"/>
      <c r="BS26370" s="8"/>
      <c r="BT26370" s="8"/>
      <c r="BU26370" s="8"/>
    </row>
    <row r="26371" spans="68:73">
      <c r="BP26371" s="10"/>
      <c r="BQ26371" s="10"/>
      <c r="BR26371" s="10"/>
      <c r="BS26371" s="10"/>
      <c r="BT26371" s="10"/>
      <c r="BU26371" s="10"/>
    </row>
    <row r="26372" spans="68:73">
      <c r="BP26372" s="8"/>
      <c r="BQ26372" s="8"/>
      <c r="BR26372" s="8"/>
      <c r="BS26372" s="8"/>
      <c r="BT26372" s="8"/>
      <c r="BU26372" s="8"/>
    </row>
    <row r="26373" spans="68:73">
      <c r="BP26373" s="10"/>
      <c r="BQ26373" s="10"/>
      <c r="BR26373" s="10"/>
      <c r="BS26373" s="10"/>
      <c r="BT26373" s="10"/>
      <c r="BU26373" s="10"/>
    </row>
    <row r="26374" spans="68:73">
      <c r="BP26374" s="8"/>
      <c r="BQ26374" s="8"/>
      <c r="BR26374" s="8"/>
      <c r="BS26374" s="8"/>
      <c r="BT26374" s="8"/>
      <c r="BU26374" s="8"/>
    </row>
    <row r="26375" spans="68:73">
      <c r="BP26375" s="10"/>
      <c r="BQ26375" s="10"/>
      <c r="BR26375" s="10"/>
      <c r="BS26375" s="10"/>
      <c r="BT26375" s="10"/>
      <c r="BU26375" s="10"/>
    </row>
    <row r="26376" spans="68:73">
      <c r="BP26376" s="8"/>
      <c r="BQ26376" s="8"/>
      <c r="BR26376" s="8"/>
      <c r="BS26376" s="8"/>
      <c r="BT26376" s="8"/>
      <c r="BU26376" s="8"/>
    </row>
    <row r="26377" spans="68:73">
      <c r="BP26377" s="10"/>
      <c r="BQ26377" s="10"/>
      <c r="BR26377" s="10"/>
      <c r="BS26377" s="10"/>
      <c r="BT26377" s="10"/>
      <c r="BU26377" s="10"/>
    </row>
    <row r="26378" spans="68:73">
      <c r="BP26378" s="8"/>
      <c r="BQ26378" s="8"/>
      <c r="BR26378" s="8"/>
      <c r="BS26378" s="8"/>
      <c r="BT26378" s="8"/>
      <c r="BU26378" s="8"/>
    </row>
    <row r="26379" spans="68:73">
      <c r="BP26379" s="10"/>
      <c r="BQ26379" s="10"/>
      <c r="BR26379" s="10"/>
      <c r="BS26379" s="10"/>
      <c r="BT26379" s="10"/>
      <c r="BU26379" s="10"/>
    </row>
    <row r="26380" spans="68:73">
      <c r="BP26380" s="8"/>
      <c r="BQ26380" s="8"/>
      <c r="BR26380" s="8"/>
      <c r="BS26380" s="8"/>
      <c r="BT26380" s="8"/>
      <c r="BU26380" s="8"/>
    </row>
    <row r="26381" spans="68:73">
      <c r="BP26381" s="10"/>
      <c r="BQ26381" s="10"/>
      <c r="BR26381" s="10"/>
      <c r="BS26381" s="10"/>
      <c r="BT26381" s="10"/>
      <c r="BU26381" s="10"/>
    </row>
    <row r="26382" spans="68:73">
      <c r="BP26382" s="8"/>
      <c r="BQ26382" s="8"/>
      <c r="BR26382" s="8"/>
      <c r="BS26382" s="8"/>
      <c r="BT26382" s="8"/>
      <c r="BU26382" s="8"/>
    </row>
    <row r="26383" spans="68:73">
      <c r="BP26383" s="10"/>
      <c r="BQ26383" s="10"/>
      <c r="BR26383" s="10"/>
      <c r="BS26383" s="10"/>
      <c r="BT26383" s="10"/>
      <c r="BU26383" s="10"/>
    </row>
    <row r="26384" spans="68:73">
      <c r="BP26384" s="8"/>
      <c r="BQ26384" s="8"/>
      <c r="BR26384" s="8"/>
      <c r="BS26384" s="8"/>
      <c r="BT26384" s="8"/>
      <c r="BU26384" s="8"/>
    </row>
    <row r="26385" spans="68:73">
      <c r="BP26385" s="10"/>
      <c r="BQ26385" s="10"/>
      <c r="BR26385" s="10"/>
      <c r="BS26385" s="10"/>
      <c r="BT26385" s="10"/>
      <c r="BU26385" s="10"/>
    </row>
    <row r="26386" spans="68:73">
      <c r="BP26386" s="8"/>
      <c r="BQ26386" s="8"/>
      <c r="BR26386" s="8"/>
      <c r="BS26386" s="8"/>
      <c r="BT26386" s="8"/>
      <c r="BU26386" s="8"/>
    </row>
    <row r="26387" spans="68:73">
      <c r="BP26387" s="10"/>
      <c r="BQ26387" s="10"/>
      <c r="BR26387" s="10"/>
      <c r="BS26387" s="10"/>
      <c r="BT26387" s="10"/>
      <c r="BU26387" s="10"/>
    </row>
    <row r="26388" spans="68:73">
      <c r="BP26388" s="8"/>
      <c r="BQ26388" s="8"/>
      <c r="BR26388" s="8"/>
      <c r="BS26388" s="8"/>
      <c r="BT26388" s="8"/>
      <c r="BU26388" s="8"/>
    </row>
    <row r="26389" spans="68:73">
      <c r="BP26389" s="10"/>
      <c r="BQ26389" s="10"/>
      <c r="BR26389" s="10"/>
      <c r="BS26389" s="10"/>
      <c r="BT26389" s="10"/>
      <c r="BU26389" s="10"/>
    </row>
    <row r="26390" spans="68:73">
      <c r="BP26390" s="8"/>
      <c r="BQ26390" s="8"/>
      <c r="BR26390" s="8"/>
      <c r="BS26390" s="8"/>
      <c r="BT26390" s="8"/>
      <c r="BU26390" s="8"/>
    </row>
    <row r="26391" spans="68:73">
      <c r="BP26391" s="10"/>
      <c r="BQ26391" s="10"/>
      <c r="BR26391" s="10"/>
      <c r="BS26391" s="10"/>
      <c r="BT26391" s="10"/>
      <c r="BU26391" s="10"/>
    </row>
    <row r="26392" spans="68:73">
      <c r="BP26392" s="8"/>
      <c r="BQ26392" s="8"/>
      <c r="BR26392" s="8"/>
      <c r="BS26392" s="8"/>
      <c r="BT26392" s="8"/>
      <c r="BU26392" s="8"/>
    </row>
    <row r="26393" spans="68:73">
      <c r="BP26393" s="10"/>
      <c r="BQ26393" s="10"/>
      <c r="BR26393" s="10"/>
      <c r="BS26393" s="10"/>
      <c r="BT26393" s="10"/>
      <c r="BU26393" s="10"/>
    </row>
    <row r="26394" spans="68:73">
      <c r="BP26394" s="8"/>
      <c r="BQ26394" s="8"/>
      <c r="BR26394" s="8"/>
      <c r="BS26394" s="8"/>
      <c r="BT26394" s="8"/>
      <c r="BU26394" s="8"/>
    </row>
    <row r="26395" spans="68:73">
      <c r="BP26395" s="10"/>
      <c r="BQ26395" s="10"/>
      <c r="BR26395" s="10"/>
      <c r="BS26395" s="10"/>
      <c r="BT26395" s="10"/>
      <c r="BU26395" s="10"/>
    </row>
    <row r="26396" spans="68:73">
      <c r="BP26396" s="8"/>
      <c r="BQ26396" s="8"/>
      <c r="BR26396" s="8"/>
      <c r="BS26396" s="8"/>
      <c r="BT26396" s="8"/>
      <c r="BU26396" s="8"/>
    </row>
    <row r="26397" spans="68:73">
      <c r="BP26397" s="10"/>
      <c r="BQ26397" s="10"/>
      <c r="BR26397" s="10"/>
      <c r="BS26397" s="10"/>
      <c r="BT26397" s="10"/>
      <c r="BU26397" s="10"/>
    </row>
    <row r="26398" spans="68:73">
      <c r="BP26398" s="8"/>
      <c r="BQ26398" s="8"/>
      <c r="BR26398" s="8"/>
      <c r="BS26398" s="8"/>
      <c r="BT26398" s="8"/>
      <c r="BU26398" s="8"/>
    </row>
    <row r="26399" spans="68:73">
      <c r="BP26399" s="10"/>
      <c r="BQ26399" s="10"/>
      <c r="BR26399" s="10"/>
      <c r="BS26399" s="10"/>
      <c r="BT26399" s="10"/>
      <c r="BU26399" s="10"/>
    </row>
    <row r="26400" spans="68:73">
      <c r="BP26400" s="8"/>
      <c r="BQ26400" s="8"/>
      <c r="BR26400" s="8"/>
      <c r="BS26400" s="8"/>
      <c r="BT26400" s="8"/>
      <c r="BU26400" s="8"/>
    </row>
    <row r="26401" spans="68:73">
      <c r="BP26401" s="10"/>
      <c r="BQ26401" s="10"/>
      <c r="BR26401" s="10"/>
      <c r="BS26401" s="10"/>
      <c r="BT26401" s="10"/>
      <c r="BU26401" s="10"/>
    </row>
    <row r="26402" spans="68:73">
      <c r="BP26402" s="8"/>
      <c r="BQ26402" s="8"/>
      <c r="BR26402" s="8"/>
      <c r="BS26402" s="8"/>
      <c r="BT26402" s="8"/>
      <c r="BU26402" s="8"/>
    </row>
    <row r="26403" spans="68:73">
      <c r="BP26403" s="10"/>
      <c r="BQ26403" s="10"/>
      <c r="BR26403" s="10"/>
      <c r="BS26403" s="10"/>
      <c r="BT26403" s="10"/>
      <c r="BU26403" s="10"/>
    </row>
    <row r="26404" spans="68:73">
      <c r="BP26404" s="8"/>
      <c r="BQ26404" s="8"/>
      <c r="BR26404" s="8"/>
      <c r="BS26404" s="8"/>
      <c r="BT26404" s="8"/>
      <c r="BU26404" s="8"/>
    </row>
    <row r="26405" spans="68:73">
      <c r="BP26405" s="10"/>
      <c r="BQ26405" s="10"/>
      <c r="BR26405" s="10"/>
      <c r="BS26405" s="10"/>
      <c r="BT26405" s="10"/>
      <c r="BU26405" s="10"/>
    </row>
    <row r="26406" spans="68:73">
      <c r="BP26406" s="8"/>
      <c r="BQ26406" s="8"/>
      <c r="BR26406" s="8"/>
      <c r="BS26406" s="8"/>
      <c r="BT26406" s="8"/>
      <c r="BU26406" s="8"/>
    </row>
    <row r="26407" spans="68:73">
      <c r="BP26407" s="10"/>
      <c r="BQ26407" s="10"/>
      <c r="BR26407" s="10"/>
      <c r="BS26407" s="10"/>
      <c r="BT26407" s="10"/>
      <c r="BU26407" s="10"/>
    </row>
    <row r="26408" spans="68:73">
      <c r="BP26408" s="8"/>
      <c r="BQ26408" s="8"/>
      <c r="BR26408" s="8"/>
      <c r="BS26408" s="8"/>
      <c r="BT26408" s="8"/>
      <c r="BU26408" s="8"/>
    </row>
    <row r="26409" spans="68:73">
      <c r="BP26409" s="10"/>
      <c r="BQ26409" s="10"/>
      <c r="BR26409" s="10"/>
      <c r="BS26409" s="10"/>
      <c r="BT26409" s="10"/>
      <c r="BU26409" s="10"/>
    </row>
    <row r="26410" spans="68:73">
      <c r="BP26410" s="8"/>
      <c r="BQ26410" s="8"/>
      <c r="BR26410" s="8"/>
      <c r="BS26410" s="8"/>
      <c r="BT26410" s="8"/>
      <c r="BU26410" s="8"/>
    </row>
    <row r="26411" spans="68:73">
      <c r="BP26411" s="10"/>
      <c r="BQ26411" s="10"/>
      <c r="BR26411" s="10"/>
      <c r="BS26411" s="10"/>
      <c r="BT26411" s="10"/>
      <c r="BU26411" s="10"/>
    </row>
    <row r="26412" spans="68:73">
      <c r="BP26412" s="8"/>
      <c r="BQ26412" s="8"/>
      <c r="BR26412" s="8"/>
      <c r="BS26412" s="8"/>
      <c r="BT26412" s="8"/>
      <c r="BU26412" s="8"/>
    </row>
    <row r="26413" spans="68:73">
      <c r="BP26413" s="10"/>
      <c r="BQ26413" s="10"/>
      <c r="BR26413" s="10"/>
      <c r="BS26413" s="10"/>
      <c r="BT26413" s="10"/>
      <c r="BU26413" s="10"/>
    </row>
    <row r="26414" spans="68:73">
      <c r="BP26414" s="8"/>
      <c r="BQ26414" s="8"/>
      <c r="BR26414" s="8"/>
      <c r="BS26414" s="8"/>
      <c r="BT26414" s="8"/>
      <c r="BU26414" s="8"/>
    </row>
    <row r="26415" spans="68:73">
      <c r="BP26415" s="10"/>
      <c r="BQ26415" s="10"/>
      <c r="BR26415" s="10"/>
      <c r="BS26415" s="10"/>
      <c r="BT26415" s="10"/>
      <c r="BU26415" s="10"/>
    </row>
    <row r="26416" spans="68:73">
      <c r="BP26416" s="8"/>
      <c r="BQ26416" s="8"/>
      <c r="BR26416" s="8"/>
      <c r="BS26416" s="8"/>
      <c r="BT26416" s="8"/>
      <c r="BU26416" s="8"/>
    </row>
    <row r="26417" spans="68:73">
      <c r="BP26417" s="10"/>
      <c r="BQ26417" s="10"/>
      <c r="BR26417" s="10"/>
      <c r="BS26417" s="10"/>
      <c r="BT26417" s="10"/>
      <c r="BU26417" s="10"/>
    </row>
    <row r="26418" spans="68:73">
      <c r="BP26418" s="8"/>
      <c r="BQ26418" s="8"/>
      <c r="BR26418" s="8"/>
      <c r="BS26418" s="8"/>
      <c r="BT26418" s="8"/>
      <c r="BU26418" s="8"/>
    </row>
    <row r="26419" spans="68:73">
      <c r="BP26419" s="10"/>
      <c r="BQ26419" s="10"/>
      <c r="BR26419" s="10"/>
      <c r="BS26419" s="10"/>
      <c r="BT26419" s="10"/>
      <c r="BU26419" s="10"/>
    </row>
    <row r="26420" spans="68:73">
      <c r="BP26420" s="8"/>
      <c r="BQ26420" s="8"/>
      <c r="BR26420" s="8"/>
      <c r="BS26420" s="8"/>
      <c r="BT26420" s="8"/>
      <c r="BU26420" s="8"/>
    </row>
    <row r="26421" spans="68:73">
      <c r="BP26421" s="10"/>
      <c r="BQ26421" s="10"/>
      <c r="BR26421" s="10"/>
      <c r="BS26421" s="10"/>
      <c r="BT26421" s="10"/>
      <c r="BU26421" s="10"/>
    </row>
    <row r="26422" spans="68:73">
      <c r="BP26422" s="8"/>
      <c r="BQ26422" s="8"/>
      <c r="BR26422" s="8"/>
      <c r="BS26422" s="8"/>
      <c r="BT26422" s="8"/>
      <c r="BU26422" s="8"/>
    </row>
    <row r="26423" spans="68:73">
      <c r="BP26423" s="10"/>
      <c r="BQ26423" s="10"/>
      <c r="BR26423" s="10"/>
      <c r="BS26423" s="10"/>
      <c r="BT26423" s="10"/>
      <c r="BU26423" s="10"/>
    </row>
    <row r="26424" spans="68:73">
      <c r="BP26424" s="8"/>
      <c r="BQ26424" s="8"/>
      <c r="BR26424" s="8"/>
      <c r="BS26424" s="8"/>
      <c r="BT26424" s="8"/>
      <c r="BU26424" s="8"/>
    </row>
    <row r="26425" spans="68:73">
      <c r="BP26425" s="10"/>
      <c r="BQ26425" s="10"/>
      <c r="BR26425" s="10"/>
      <c r="BS26425" s="10"/>
      <c r="BT26425" s="10"/>
      <c r="BU26425" s="10"/>
    </row>
    <row r="26426" spans="68:73">
      <c r="BP26426" s="8"/>
      <c r="BQ26426" s="8"/>
      <c r="BR26426" s="8"/>
      <c r="BS26426" s="8"/>
      <c r="BT26426" s="8"/>
      <c r="BU26426" s="8"/>
    </row>
    <row r="26427" spans="68:73">
      <c r="BP26427" s="10"/>
      <c r="BQ26427" s="10"/>
      <c r="BR26427" s="10"/>
      <c r="BS26427" s="10"/>
      <c r="BT26427" s="10"/>
      <c r="BU26427" s="10"/>
    </row>
    <row r="26428" spans="68:73">
      <c r="BP26428" s="8"/>
      <c r="BQ26428" s="8"/>
      <c r="BR26428" s="8"/>
      <c r="BS26428" s="8"/>
      <c r="BT26428" s="8"/>
      <c r="BU26428" s="8"/>
    </row>
    <row r="26429" spans="68:73">
      <c r="BP26429" s="10"/>
      <c r="BQ26429" s="10"/>
      <c r="BR26429" s="10"/>
      <c r="BS26429" s="10"/>
      <c r="BT26429" s="10"/>
      <c r="BU26429" s="10"/>
    </row>
    <row r="26430" spans="68:73">
      <c r="BP26430" s="8"/>
      <c r="BQ26430" s="8"/>
      <c r="BR26430" s="8"/>
      <c r="BS26430" s="8"/>
      <c r="BT26430" s="8"/>
      <c r="BU26430" s="8"/>
    </row>
    <row r="26431" spans="68:73">
      <c r="BP26431" s="10"/>
      <c r="BQ26431" s="10"/>
      <c r="BR26431" s="10"/>
      <c r="BS26431" s="10"/>
      <c r="BT26431" s="10"/>
      <c r="BU26431" s="10"/>
    </row>
    <row r="26432" spans="68:73">
      <c r="BP26432" s="8"/>
      <c r="BQ26432" s="8"/>
      <c r="BR26432" s="8"/>
      <c r="BS26432" s="8"/>
      <c r="BT26432" s="8"/>
      <c r="BU26432" s="8"/>
    </row>
    <row r="26433" spans="68:73">
      <c r="BP26433" s="10"/>
      <c r="BQ26433" s="10"/>
      <c r="BR26433" s="10"/>
      <c r="BS26433" s="10"/>
      <c r="BT26433" s="10"/>
      <c r="BU26433" s="10"/>
    </row>
    <row r="26434" spans="68:73">
      <c r="BP26434" s="8"/>
      <c r="BQ26434" s="8"/>
      <c r="BR26434" s="8"/>
      <c r="BS26434" s="8"/>
      <c r="BT26434" s="8"/>
      <c r="BU26434" s="8"/>
    </row>
    <row r="26435" spans="68:73">
      <c r="BP26435" s="10"/>
      <c r="BQ26435" s="10"/>
      <c r="BR26435" s="10"/>
      <c r="BS26435" s="10"/>
      <c r="BT26435" s="10"/>
      <c r="BU26435" s="10"/>
    </row>
    <row r="26436" spans="68:73">
      <c r="BP26436" s="8"/>
      <c r="BQ26436" s="8"/>
      <c r="BR26436" s="8"/>
      <c r="BS26436" s="8"/>
      <c r="BT26436" s="8"/>
      <c r="BU26436" s="8"/>
    </row>
    <row r="26437" spans="68:73">
      <c r="BP26437" s="10"/>
      <c r="BQ26437" s="10"/>
      <c r="BR26437" s="10"/>
      <c r="BS26437" s="10"/>
      <c r="BT26437" s="10"/>
      <c r="BU26437" s="10"/>
    </row>
    <row r="26438" spans="68:73">
      <c r="BP26438" s="8"/>
      <c r="BQ26438" s="8"/>
      <c r="BR26438" s="8"/>
      <c r="BS26438" s="8"/>
      <c r="BT26438" s="8"/>
      <c r="BU26438" s="8"/>
    </row>
    <row r="26439" spans="68:73">
      <c r="BP26439" s="10"/>
      <c r="BQ26439" s="10"/>
      <c r="BR26439" s="10"/>
      <c r="BS26439" s="10"/>
      <c r="BT26439" s="10"/>
      <c r="BU26439" s="10"/>
    </row>
    <row r="26440" spans="68:73">
      <c r="BP26440" s="8"/>
      <c r="BQ26440" s="8"/>
      <c r="BR26440" s="8"/>
      <c r="BS26440" s="8"/>
      <c r="BT26440" s="8"/>
      <c r="BU26440" s="8"/>
    </row>
    <row r="26441" spans="68:73">
      <c r="BP26441" s="10"/>
      <c r="BQ26441" s="10"/>
      <c r="BR26441" s="10"/>
      <c r="BS26441" s="10"/>
      <c r="BT26441" s="10"/>
      <c r="BU26441" s="10"/>
    </row>
    <row r="26442" spans="68:73">
      <c r="BP26442" s="8"/>
      <c r="BQ26442" s="8"/>
      <c r="BR26442" s="8"/>
      <c r="BS26442" s="8"/>
      <c r="BT26442" s="8"/>
      <c r="BU26442" s="8"/>
    </row>
    <row r="26443" spans="68:73">
      <c r="BP26443" s="10"/>
      <c r="BQ26443" s="10"/>
      <c r="BR26443" s="10"/>
      <c r="BS26443" s="10"/>
      <c r="BT26443" s="10"/>
      <c r="BU26443" s="10"/>
    </row>
    <row r="26444" spans="68:73">
      <c r="BP26444" s="8"/>
      <c r="BQ26444" s="8"/>
      <c r="BR26444" s="8"/>
      <c r="BS26444" s="8"/>
      <c r="BT26444" s="8"/>
      <c r="BU26444" s="8"/>
    </row>
    <row r="26445" spans="68:73">
      <c r="BP26445" s="10"/>
      <c r="BQ26445" s="10"/>
      <c r="BR26445" s="10"/>
      <c r="BS26445" s="10"/>
      <c r="BT26445" s="10"/>
      <c r="BU26445" s="10"/>
    </row>
    <row r="26446" spans="68:73">
      <c r="BP26446" s="8"/>
      <c r="BQ26446" s="8"/>
      <c r="BR26446" s="8"/>
      <c r="BS26446" s="8"/>
      <c r="BT26446" s="8"/>
      <c r="BU26446" s="8"/>
    </row>
    <row r="26447" spans="68:73">
      <c r="BP26447" s="10"/>
      <c r="BQ26447" s="10"/>
      <c r="BR26447" s="10"/>
      <c r="BS26447" s="10"/>
      <c r="BT26447" s="10"/>
      <c r="BU26447" s="10"/>
    </row>
    <row r="26448" spans="68:73">
      <c r="BP26448" s="8"/>
      <c r="BQ26448" s="8"/>
      <c r="BR26448" s="8"/>
      <c r="BS26448" s="8"/>
      <c r="BT26448" s="8"/>
      <c r="BU26448" s="8"/>
    </row>
    <row r="26449" spans="68:73">
      <c r="BP26449" s="10"/>
      <c r="BQ26449" s="10"/>
      <c r="BR26449" s="10"/>
      <c r="BS26449" s="10"/>
      <c r="BT26449" s="10"/>
      <c r="BU26449" s="10"/>
    </row>
    <row r="26450" spans="68:73">
      <c r="BP26450" s="8"/>
      <c r="BQ26450" s="8"/>
      <c r="BR26450" s="8"/>
      <c r="BS26450" s="8"/>
      <c r="BT26450" s="8"/>
      <c r="BU26450" s="8"/>
    </row>
    <row r="26451" spans="68:73">
      <c r="BP26451" s="10"/>
      <c r="BQ26451" s="10"/>
      <c r="BR26451" s="10"/>
      <c r="BS26451" s="10"/>
      <c r="BT26451" s="10"/>
      <c r="BU26451" s="10"/>
    </row>
    <row r="26452" spans="68:73">
      <c r="BP26452" s="8"/>
      <c r="BQ26452" s="8"/>
      <c r="BR26452" s="8"/>
      <c r="BS26452" s="8"/>
      <c r="BT26452" s="8"/>
      <c r="BU26452" s="8"/>
    </row>
    <row r="26453" spans="68:73">
      <c r="BP26453" s="10"/>
      <c r="BQ26453" s="10"/>
      <c r="BR26453" s="10"/>
      <c r="BS26453" s="10"/>
      <c r="BT26453" s="10"/>
      <c r="BU26453" s="10"/>
    </row>
    <row r="26454" spans="68:73">
      <c r="BP26454" s="8"/>
      <c r="BQ26454" s="8"/>
      <c r="BR26454" s="8"/>
      <c r="BS26454" s="8"/>
      <c r="BT26454" s="8"/>
      <c r="BU26454" s="8"/>
    </row>
    <row r="26455" spans="68:73">
      <c r="BP26455" s="10"/>
      <c r="BQ26455" s="10"/>
      <c r="BR26455" s="10"/>
      <c r="BS26455" s="10"/>
      <c r="BT26455" s="10"/>
      <c r="BU26455" s="10"/>
    </row>
    <row r="26456" spans="68:73">
      <c r="BP26456" s="8"/>
      <c r="BQ26456" s="8"/>
      <c r="BR26456" s="8"/>
      <c r="BS26456" s="8"/>
      <c r="BT26456" s="8"/>
      <c r="BU26456" s="8"/>
    </row>
    <row r="26457" spans="68:73">
      <c r="BP26457" s="10"/>
      <c r="BQ26457" s="10"/>
      <c r="BR26457" s="10"/>
      <c r="BS26457" s="10"/>
      <c r="BT26457" s="10"/>
      <c r="BU26457" s="10"/>
    </row>
    <row r="26458" spans="68:73">
      <c r="BP26458" s="8"/>
      <c r="BQ26458" s="8"/>
      <c r="BR26458" s="8"/>
      <c r="BS26458" s="8"/>
      <c r="BT26458" s="8"/>
      <c r="BU26458" s="8"/>
    </row>
    <row r="26459" spans="68:73">
      <c r="BP26459" s="10"/>
      <c r="BQ26459" s="10"/>
      <c r="BR26459" s="10"/>
      <c r="BS26459" s="10"/>
      <c r="BT26459" s="10"/>
      <c r="BU26459" s="10"/>
    </row>
    <row r="26460" spans="68:73">
      <c r="BP26460" s="8"/>
      <c r="BQ26460" s="8"/>
      <c r="BR26460" s="8"/>
      <c r="BS26460" s="8"/>
      <c r="BT26460" s="8"/>
      <c r="BU26460" s="8"/>
    </row>
    <row r="26461" spans="68:73">
      <c r="BP26461" s="10"/>
      <c r="BQ26461" s="10"/>
      <c r="BR26461" s="10"/>
      <c r="BS26461" s="10"/>
      <c r="BT26461" s="10"/>
      <c r="BU26461" s="10"/>
    </row>
    <row r="26462" spans="68:73">
      <c r="BP26462" s="8"/>
      <c r="BQ26462" s="8"/>
      <c r="BR26462" s="8"/>
      <c r="BS26462" s="8"/>
      <c r="BT26462" s="8"/>
      <c r="BU26462" s="8"/>
    </row>
    <row r="26463" spans="68:73">
      <c r="BP26463" s="10"/>
      <c r="BQ26463" s="10"/>
      <c r="BR26463" s="10"/>
      <c r="BS26463" s="10"/>
      <c r="BT26463" s="10"/>
      <c r="BU26463" s="10"/>
    </row>
    <row r="26464" spans="68:73">
      <c r="BP26464" s="8"/>
      <c r="BQ26464" s="8"/>
      <c r="BR26464" s="8"/>
      <c r="BS26464" s="8"/>
      <c r="BT26464" s="8"/>
      <c r="BU26464" s="8"/>
    </row>
    <row r="26465" spans="68:73">
      <c r="BP26465" s="10"/>
      <c r="BQ26465" s="10"/>
      <c r="BR26465" s="10"/>
      <c r="BS26465" s="10"/>
      <c r="BT26465" s="10"/>
      <c r="BU26465" s="10"/>
    </row>
    <row r="26466" spans="68:73">
      <c r="BP26466" s="8"/>
      <c r="BQ26466" s="8"/>
      <c r="BR26466" s="8"/>
      <c r="BS26466" s="8"/>
      <c r="BT26466" s="8"/>
      <c r="BU26466" s="8"/>
    </row>
    <row r="26467" spans="68:73">
      <c r="BP26467" s="10"/>
      <c r="BQ26467" s="10"/>
      <c r="BR26467" s="10"/>
      <c r="BS26467" s="10"/>
      <c r="BT26467" s="10"/>
      <c r="BU26467" s="10"/>
    </row>
    <row r="26468" spans="68:73">
      <c r="BP26468" s="8"/>
      <c r="BQ26468" s="8"/>
      <c r="BR26468" s="8"/>
      <c r="BS26468" s="8"/>
      <c r="BT26468" s="8"/>
      <c r="BU26468" s="8"/>
    </row>
    <row r="26469" spans="68:73">
      <c r="BP26469" s="10"/>
      <c r="BQ26469" s="10"/>
      <c r="BR26469" s="10"/>
      <c r="BS26469" s="10"/>
      <c r="BT26469" s="10"/>
      <c r="BU26469" s="10"/>
    </row>
    <row r="26470" spans="68:73">
      <c r="BP26470" s="8"/>
      <c r="BQ26470" s="8"/>
      <c r="BR26470" s="8"/>
      <c r="BS26470" s="8"/>
      <c r="BT26470" s="8"/>
      <c r="BU26470" s="8"/>
    </row>
    <row r="26471" spans="68:73">
      <c r="BP26471" s="10"/>
      <c r="BQ26471" s="10"/>
      <c r="BR26471" s="10"/>
      <c r="BS26471" s="10"/>
      <c r="BT26471" s="10"/>
      <c r="BU26471" s="10"/>
    </row>
    <row r="26472" spans="68:73">
      <c r="BP26472" s="8"/>
      <c r="BQ26472" s="8"/>
      <c r="BR26472" s="8"/>
      <c r="BS26472" s="8"/>
      <c r="BT26472" s="8"/>
      <c r="BU26472" s="8"/>
    </row>
    <row r="26473" spans="68:73">
      <c r="BP26473" s="10"/>
      <c r="BQ26473" s="10"/>
      <c r="BR26473" s="10"/>
      <c r="BS26473" s="10"/>
      <c r="BT26473" s="10"/>
      <c r="BU26473" s="10"/>
    </row>
    <row r="26474" spans="68:73">
      <c r="BP26474" s="8"/>
      <c r="BQ26474" s="8"/>
      <c r="BR26474" s="8"/>
      <c r="BS26474" s="8"/>
      <c r="BT26474" s="8"/>
      <c r="BU26474" s="8"/>
    </row>
    <row r="26475" spans="68:73">
      <c r="BP26475" s="10"/>
      <c r="BQ26475" s="10"/>
      <c r="BR26475" s="10"/>
      <c r="BS26475" s="10"/>
      <c r="BT26475" s="10"/>
      <c r="BU26475" s="10"/>
    </row>
    <row r="26476" spans="68:73">
      <c r="BP26476" s="8"/>
      <c r="BQ26476" s="8"/>
      <c r="BR26476" s="8"/>
      <c r="BS26476" s="8"/>
      <c r="BT26476" s="8"/>
      <c r="BU26476" s="8"/>
    </row>
    <row r="26477" spans="68:73">
      <c r="BP26477" s="10"/>
      <c r="BQ26477" s="10"/>
      <c r="BR26477" s="10"/>
      <c r="BS26477" s="10"/>
      <c r="BT26477" s="10"/>
      <c r="BU26477" s="10"/>
    </row>
    <row r="26478" spans="68:73">
      <c r="BP26478" s="8"/>
      <c r="BQ26478" s="8"/>
      <c r="BR26478" s="8"/>
      <c r="BS26478" s="8"/>
      <c r="BT26478" s="8"/>
      <c r="BU26478" s="8"/>
    </row>
    <row r="26479" spans="68:73">
      <c r="BP26479" s="10"/>
      <c r="BQ26479" s="10"/>
      <c r="BR26479" s="10"/>
      <c r="BS26479" s="10"/>
      <c r="BT26479" s="10"/>
      <c r="BU26479" s="10"/>
    </row>
    <row r="26480" spans="68:73">
      <c r="BP26480" s="8"/>
      <c r="BQ26480" s="8"/>
      <c r="BR26480" s="8"/>
      <c r="BS26480" s="8"/>
      <c r="BT26480" s="8"/>
      <c r="BU26480" s="8"/>
    </row>
    <row r="26481" spans="68:73">
      <c r="BP26481" s="10"/>
      <c r="BQ26481" s="10"/>
      <c r="BR26481" s="10"/>
      <c r="BS26481" s="10"/>
      <c r="BT26481" s="10"/>
      <c r="BU26481" s="10"/>
    </row>
    <row r="26482" spans="68:73">
      <c r="BP26482" s="8"/>
      <c r="BQ26482" s="8"/>
      <c r="BR26482" s="8"/>
      <c r="BS26482" s="8"/>
      <c r="BT26482" s="8"/>
      <c r="BU26482" s="8"/>
    </row>
    <row r="26483" spans="68:73">
      <c r="BP26483" s="10"/>
      <c r="BQ26483" s="10"/>
      <c r="BR26483" s="10"/>
      <c r="BS26483" s="10"/>
      <c r="BT26483" s="10"/>
      <c r="BU26483" s="10"/>
    </row>
    <row r="26484" spans="68:73">
      <c r="BP26484" s="8"/>
      <c r="BQ26484" s="8"/>
      <c r="BR26484" s="8"/>
      <c r="BS26484" s="8"/>
      <c r="BT26484" s="8"/>
      <c r="BU26484" s="8"/>
    </row>
    <row r="26485" spans="68:73">
      <c r="BP26485" s="10"/>
      <c r="BQ26485" s="10"/>
      <c r="BR26485" s="10"/>
      <c r="BS26485" s="10"/>
      <c r="BT26485" s="10"/>
      <c r="BU26485" s="10"/>
    </row>
    <row r="26486" spans="68:73">
      <c r="BP26486" s="8"/>
      <c r="BQ26486" s="8"/>
      <c r="BR26486" s="8"/>
      <c r="BS26486" s="8"/>
      <c r="BT26486" s="8"/>
      <c r="BU26486" s="8"/>
    </row>
    <row r="26487" spans="68:73">
      <c r="BP26487" s="10"/>
      <c r="BQ26487" s="10"/>
      <c r="BR26487" s="10"/>
      <c r="BS26487" s="10"/>
      <c r="BT26487" s="10"/>
      <c r="BU26487" s="10"/>
    </row>
    <row r="26488" spans="68:73">
      <c r="BP26488" s="8"/>
      <c r="BQ26488" s="8"/>
      <c r="BR26488" s="8"/>
      <c r="BS26488" s="8"/>
      <c r="BT26488" s="8"/>
      <c r="BU26488" s="8"/>
    </row>
    <row r="26489" spans="68:73">
      <c r="BP26489" s="10"/>
      <c r="BQ26489" s="10"/>
      <c r="BR26489" s="10"/>
      <c r="BS26489" s="10"/>
      <c r="BT26489" s="10"/>
      <c r="BU26489" s="10"/>
    </row>
    <row r="26490" spans="68:73">
      <c r="BP26490" s="8"/>
      <c r="BQ26490" s="8"/>
      <c r="BR26490" s="8"/>
      <c r="BS26490" s="8"/>
      <c r="BT26490" s="8"/>
      <c r="BU26490" s="8"/>
    </row>
    <row r="26491" spans="68:73">
      <c r="BP26491" s="10"/>
      <c r="BQ26491" s="10"/>
      <c r="BR26491" s="10"/>
      <c r="BS26491" s="10"/>
      <c r="BT26491" s="10"/>
      <c r="BU26491" s="10"/>
    </row>
    <row r="26492" spans="68:73">
      <c r="BP26492" s="8"/>
      <c r="BQ26492" s="8"/>
      <c r="BR26492" s="8"/>
      <c r="BS26492" s="8"/>
      <c r="BT26492" s="8"/>
      <c r="BU26492" s="8"/>
    </row>
    <row r="26493" spans="68:73">
      <c r="BP26493" s="10"/>
      <c r="BQ26493" s="10"/>
      <c r="BR26493" s="10"/>
      <c r="BS26493" s="10"/>
      <c r="BT26493" s="10"/>
      <c r="BU26493" s="10"/>
    </row>
    <row r="26494" spans="68:73">
      <c r="BP26494" s="8"/>
      <c r="BQ26494" s="8"/>
      <c r="BR26494" s="8"/>
      <c r="BS26494" s="8"/>
      <c r="BT26494" s="8"/>
      <c r="BU26494" s="8"/>
    </row>
    <row r="26495" spans="68:73">
      <c r="BP26495" s="10"/>
      <c r="BQ26495" s="10"/>
      <c r="BR26495" s="10"/>
      <c r="BS26495" s="10"/>
      <c r="BT26495" s="10"/>
      <c r="BU26495" s="10"/>
    </row>
    <row r="26496" spans="68:73">
      <c r="BP26496" s="8"/>
      <c r="BQ26496" s="8"/>
      <c r="BR26496" s="8"/>
      <c r="BS26496" s="8"/>
      <c r="BT26496" s="8"/>
      <c r="BU26496" s="8"/>
    </row>
    <row r="26497" spans="68:73">
      <c r="BP26497" s="10"/>
      <c r="BQ26497" s="10"/>
      <c r="BR26497" s="10"/>
      <c r="BS26497" s="10"/>
      <c r="BT26497" s="10"/>
      <c r="BU26497" s="10"/>
    </row>
    <row r="26498" spans="68:73">
      <c r="BP26498" s="8"/>
      <c r="BQ26498" s="8"/>
      <c r="BR26498" s="8"/>
      <c r="BS26498" s="8"/>
      <c r="BT26498" s="8"/>
      <c r="BU26498" s="8"/>
    </row>
    <row r="26499" spans="68:73">
      <c r="BP26499" s="10"/>
      <c r="BQ26499" s="10"/>
      <c r="BR26499" s="10"/>
      <c r="BS26499" s="10"/>
      <c r="BT26499" s="10"/>
      <c r="BU26499" s="10"/>
    </row>
    <row r="26500" spans="68:73">
      <c r="BP26500" s="8"/>
      <c r="BQ26500" s="8"/>
      <c r="BR26500" s="8"/>
      <c r="BS26500" s="8"/>
      <c r="BT26500" s="8"/>
      <c r="BU26500" s="8"/>
    </row>
    <row r="26501" spans="68:73">
      <c r="BP26501" s="10"/>
      <c r="BQ26501" s="10"/>
      <c r="BR26501" s="10"/>
      <c r="BS26501" s="10"/>
      <c r="BT26501" s="10"/>
      <c r="BU26501" s="10"/>
    </row>
    <row r="26502" spans="68:73">
      <c r="BP26502" s="8"/>
      <c r="BQ26502" s="8"/>
      <c r="BR26502" s="8"/>
      <c r="BS26502" s="8"/>
      <c r="BT26502" s="8"/>
      <c r="BU26502" s="8"/>
    </row>
    <row r="26503" spans="68:73">
      <c r="BP26503" s="10"/>
      <c r="BQ26503" s="10"/>
      <c r="BR26503" s="10"/>
      <c r="BS26503" s="10"/>
      <c r="BT26503" s="10"/>
      <c r="BU26503" s="10"/>
    </row>
    <row r="26504" spans="68:73">
      <c r="BP26504" s="8"/>
      <c r="BQ26504" s="8"/>
      <c r="BR26504" s="8"/>
      <c r="BS26504" s="8"/>
      <c r="BT26504" s="8"/>
      <c r="BU26504" s="8"/>
    </row>
    <row r="26505" spans="68:73">
      <c r="BP26505" s="10"/>
      <c r="BQ26505" s="10"/>
      <c r="BR26505" s="10"/>
      <c r="BS26505" s="10"/>
      <c r="BT26505" s="10"/>
      <c r="BU26505" s="10"/>
    </row>
    <row r="26506" spans="68:73">
      <c r="BP26506" s="8"/>
      <c r="BQ26506" s="8"/>
      <c r="BR26506" s="8"/>
      <c r="BS26506" s="8"/>
      <c r="BT26506" s="8"/>
      <c r="BU26506" s="8"/>
    </row>
    <row r="26507" spans="68:73">
      <c r="BP26507" s="10"/>
      <c r="BQ26507" s="10"/>
      <c r="BR26507" s="10"/>
      <c r="BS26507" s="10"/>
      <c r="BT26507" s="10"/>
      <c r="BU26507" s="10"/>
    </row>
    <row r="26508" spans="68:73">
      <c r="BP26508" s="8"/>
      <c r="BQ26508" s="8"/>
      <c r="BR26508" s="8"/>
      <c r="BS26508" s="8"/>
      <c r="BT26508" s="8"/>
      <c r="BU26508" s="8"/>
    </row>
    <row r="26509" spans="68:73">
      <c r="BP26509" s="10"/>
      <c r="BQ26509" s="10"/>
      <c r="BR26509" s="10"/>
      <c r="BS26509" s="10"/>
      <c r="BT26509" s="10"/>
      <c r="BU26509" s="10"/>
    </row>
    <row r="26510" spans="68:73">
      <c r="BP26510" s="8"/>
      <c r="BQ26510" s="8"/>
      <c r="BR26510" s="8"/>
      <c r="BS26510" s="8"/>
      <c r="BT26510" s="8"/>
      <c r="BU26510" s="8"/>
    </row>
    <row r="26511" spans="68:73">
      <c r="BP26511" s="10"/>
      <c r="BQ26511" s="10"/>
      <c r="BR26511" s="10"/>
      <c r="BS26511" s="10"/>
      <c r="BT26511" s="10"/>
      <c r="BU26511" s="10"/>
    </row>
    <row r="26512" spans="68:73">
      <c r="BP26512" s="8"/>
      <c r="BQ26512" s="8"/>
      <c r="BR26512" s="8"/>
      <c r="BS26512" s="8"/>
      <c r="BT26512" s="8"/>
      <c r="BU26512" s="8"/>
    </row>
    <row r="26513" spans="68:73">
      <c r="BP26513" s="10"/>
      <c r="BQ26513" s="10"/>
      <c r="BR26513" s="10"/>
      <c r="BS26513" s="10"/>
      <c r="BT26513" s="10"/>
      <c r="BU26513" s="10"/>
    </row>
    <row r="26514" spans="68:73">
      <c r="BP26514" s="8"/>
      <c r="BQ26514" s="8"/>
      <c r="BR26514" s="8"/>
      <c r="BS26514" s="8"/>
      <c r="BT26514" s="8"/>
      <c r="BU26514" s="8"/>
    </row>
    <row r="26515" spans="68:73">
      <c r="BP26515" s="10"/>
      <c r="BQ26515" s="10"/>
      <c r="BR26515" s="10"/>
      <c r="BS26515" s="10"/>
      <c r="BT26515" s="10"/>
      <c r="BU26515" s="10"/>
    </row>
    <row r="26516" spans="68:73">
      <c r="BP26516" s="8"/>
      <c r="BQ26516" s="8"/>
      <c r="BR26516" s="8"/>
      <c r="BS26516" s="8"/>
      <c r="BT26516" s="8"/>
      <c r="BU26516" s="8"/>
    </row>
    <row r="26517" spans="68:73">
      <c r="BP26517" s="10"/>
      <c r="BQ26517" s="10"/>
      <c r="BR26517" s="10"/>
      <c r="BS26517" s="10"/>
      <c r="BT26517" s="10"/>
      <c r="BU26517" s="10"/>
    </row>
    <row r="26518" spans="68:73">
      <c r="BP26518" s="8"/>
      <c r="BQ26518" s="8"/>
      <c r="BR26518" s="8"/>
      <c r="BS26518" s="8"/>
      <c r="BT26518" s="8"/>
      <c r="BU26518" s="8"/>
    </row>
    <row r="26519" spans="68:73">
      <c r="BP26519" s="10"/>
      <c r="BQ26519" s="10"/>
      <c r="BR26519" s="10"/>
      <c r="BS26519" s="10"/>
      <c r="BT26519" s="10"/>
      <c r="BU26519" s="10"/>
    </row>
    <row r="26520" spans="68:73">
      <c r="BP26520" s="8"/>
      <c r="BQ26520" s="8"/>
      <c r="BR26520" s="8"/>
      <c r="BS26520" s="8"/>
      <c r="BT26520" s="8"/>
      <c r="BU26520" s="8"/>
    </row>
    <row r="26521" spans="68:73">
      <c r="BP26521" s="10"/>
      <c r="BQ26521" s="10"/>
      <c r="BR26521" s="10"/>
      <c r="BS26521" s="10"/>
      <c r="BT26521" s="10"/>
      <c r="BU26521" s="10"/>
    </row>
    <row r="26522" spans="68:73">
      <c r="BP26522" s="8"/>
      <c r="BQ26522" s="8"/>
      <c r="BR26522" s="8"/>
      <c r="BS26522" s="8"/>
      <c r="BT26522" s="8"/>
      <c r="BU26522" s="8"/>
    </row>
    <row r="26523" spans="68:73">
      <c r="BP26523" s="10"/>
      <c r="BQ26523" s="10"/>
      <c r="BR26523" s="10"/>
      <c r="BS26523" s="10"/>
      <c r="BT26523" s="10"/>
      <c r="BU26523" s="10"/>
    </row>
    <row r="26524" spans="68:73">
      <c r="BP26524" s="8"/>
      <c r="BQ26524" s="8"/>
      <c r="BR26524" s="8"/>
      <c r="BS26524" s="8"/>
      <c r="BT26524" s="8"/>
      <c r="BU26524" s="8"/>
    </row>
    <row r="26525" spans="68:73">
      <c r="BP26525" s="10"/>
      <c r="BQ26525" s="10"/>
      <c r="BR26525" s="10"/>
      <c r="BS26525" s="10"/>
      <c r="BT26525" s="10"/>
      <c r="BU26525" s="10"/>
    </row>
    <row r="26526" spans="68:73">
      <c r="BP26526" s="8"/>
      <c r="BQ26526" s="8"/>
      <c r="BR26526" s="8"/>
      <c r="BS26526" s="8"/>
      <c r="BT26526" s="8"/>
      <c r="BU26526" s="8"/>
    </row>
    <row r="26527" spans="68:73">
      <c r="BP26527" s="10"/>
      <c r="BQ26527" s="10"/>
      <c r="BR26527" s="10"/>
      <c r="BS26527" s="10"/>
      <c r="BT26527" s="10"/>
      <c r="BU26527" s="10"/>
    </row>
    <row r="26528" spans="68:73">
      <c r="BP26528" s="8"/>
      <c r="BQ26528" s="8"/>
      <c r="BR26528" s="8"/>
      <c r="BS26528" s="8"/>
      <c r="BT26528" s="8"/>
      <c r="BU26528" s="8"/>
    </row>
    <row r="26529" spans="68:73">
      <c r="BP26529" s="10"/>
      <c r="BQ26529" s="10"/>
      <c r="BR26529" s="10"/>
      <c r="BS26529" s="10"/>
      <c r="BT26529" s="10"/>
      <c r="BU26529" s="10"/>
    </row>
    <row r="26530" spans="68:73">
      <c r="BP26530" s="8"/>
      <c r="BQ26530" s="8"/>
      <c r="BR26530" s="8"/>
      <c r="BS26530" s="8"/>
      <c r="BT26530" s="8"/>
      <c r="BU26530" s="8"/>
    </row>
    <row r="26531" spans="68:73">
      <c r="BP26531" s="10"/>
      <c r="BQ26531" s="10"/>
      <c r="BR26531" s="10"/>
      <c r="BS26531" s="10"/>
      <c r="BT26531" s="10"/>
      <c r="BU26531" s="10"/>
    </row>
    <row r="26532" spans="68:73">
      <c r="BP26532" s="8"/>
      <c r="BQ26532" s="8"/>
      <c r="BR26532" s="8"/>
      <c r="BS26532" s="8"/>
      <c r="BT26532" s="8"/>
      <c r="BU26532" s="8"/>
    </row>
    <row r="26533" spans="68:73">
      <c r="BP26533" s="10"/>
      <c r="BQ26533" s="10"/>
      <c r="BR26533" s="10"/>
      <c r="BS26533" s="10"/>
      <c r="BT26533" s="10"/>
      <c r="BU26533" s="10"/>
    </row>
    <row r="26534" spans="68:73">
      <c r="BP26534" s="8"/>
      <c r="BQ26534" s="8"/>
      <c r="BR26534" s="8"/>
      <c r="BS26534" s="8"/>
      <c r="BT26534" s="8"/>
      <c r="BU26534" s="8"/>
    </row>
    <row r="26535" spans="68:73">
      <c r="BP26535" s="10"/>
      <c r="BQ26535" s="10"/>
      <c r="BR26535" s="10"/>
      <c r="BS26535" s="10"/>
      <c r="BT26535" s="10"/>
      <c r="BU26535" s="10"/>
    </row>
    <row r="26536" spans="68:73">
      <c r="BP26536" s="8"/>
      <c r="BQ26536" s="8"/>
      <c r="BR26536" s="8"/>
      <c r="BS26536" s="8"/>
      <c r="BT26536" s="8"/>
      <c r="BU26536" s="8"/>
    </row>
    <row r="26537" spans="68:73">
      <c r="BP26537" s="10"/>
      <c r="BQ26537" s="10"/>
      <c r="BR26537" s="10"/>
      <c r="BS26537" s="10"/>
      <c r="BT26537" s="10"/>
      <c r="BU26537" s="10"/>
    </row>
    <row r="26538" spans="68:73">
      <c r="BP26538" s="8"/>
      <c r="BQ26538" s="8"/>
      <c r="BR26538" s="8"/>
      <c r="BS26538" s="8"/>
      <c r="BT26538" s="8"/>
      <c r="BU26538" s="8"/>
    </row>
    <row r="26539" spans="68:73">
      <c r="BP26539" s="10"/>
      <c r="BQ26539" s="10"/>
      <c r="BR26539" s="10"/>
      <c r="BS26539" s="10"/>
      <c r="BT26539" s="10"/>
      <c r="BU26539" s="10"/>
    </row>
    <row r="26540" spans="68:73">
      <c r="BP26540" s="8"/>
      <c r="BQ26540" s="8"/>
      <c r="BR26540" s="8"/>
      <c r="BS26540" s="8"/>
      <c r="BT26540" s="8"/>
      <c r="BU26540" s="8"/>
    </row>
    <row r="26541" spans="68:73">
      <c r="BP26541" s="10"/>
      <c r="BQ26541" s="10"/>
      <c r="BR26541" s="10"/>
      <c r="BS26541" s="10"/>
      <c r="BT26541" s="10"/>
      <c r="BU26541" s="10"/>
    </row>
    <row r="26542" spans="68:73">
      <c r="BP26542" s="8"/>
      <c r="BQ26542" s="8"/>
      <c r="BR26542" s="8"/>
      <c r="BS26542" s="8"/>
      <c r="BT26542" s="8"/>
      <c r="BU26542" s="8"/>
    </row>
    <row r="26543" spans="68:73">
      <c r="BP26543" s="10"/>
      <c r="BQ26543" s="10"/>
      <c r="BR26543" s="10"/>
      <c r="BS26543" s="10"/>
      <c r="BT26543" s="10"/>
      <c r="BU26543" s="10"/>
    </row>
    <row r="26544" spans="68:73">
      <c r="BP26544" s="8"/>
      <c r="BQ26544" s="8"/>
      <c r="BR26544" s="8"/>
      <c r="BS26544" s="8"/>
      <c r="BT26544" s="8"/>
      <c r="BU26544" s="8"/>
    </row>
    <row r="26545" spans="68:73">
      <c r="BP26545" s="10"/>
      <c r="BQ26545" s="10"/>
      <c r="BR26545" s="10"/>
      <c r="BS26545" s="10"/>
      <c r="BT26545" s="10"/>
      <c r="BU26545" s="10"/>
    </row>
    <row r="26546" spans="68:73">
      <c r="BP26546" s="8"/>
      <c r="BQ26546" s="8"/>
      <c r="BR26546" s="8"/>
      <c r="BS26546" s="8"/>
      <c r="BT26546" s="8"/>
      <c r="BU26546" s="8"/>
    </row>
    <row r="26547" spans="68:73">
      <c r="BP26547" s="10"/>
      <c r="BQ26547" s="10"/>
      <c r="BR26547" s="10"/>
      <c r="BS26547" s="10"/>
      <c r="BT26547" s="10"/>
      <c r="BU26547" s="10"/>
    </row>
    <row r="26548" spans="68:73">
      <c r="BP26548" s="8"/>
      <c r="BQ26548" s="8"/>
      <c r="BR26548" s="8"/>
      <c r="BS26548" s="8"/>
      <c r="BT26548" s="8"/>
      <c r="BU26548" s="8"/>
    </row>
    <row r="26549" spans="68:73">
      <c r="BP26549" s="10"/>
      <c r="BQ26549" s="10"/>
      <c r="BR26549" s="10"/>
      <c r="BS26549" s="10"/>
      <c r="BT26549" s="10"/>
      <c r="BU26549" s="10"/>
    </row>
    <row r="26550" spans="68:73">
      <c r="BP26550" s="8"/>
      <c r="BQ26550" s="8"/>
      <c r="BR26550" s="8"/>
      <c r="BS26550" s="8"/>
      <c r="BT26550" s="8"/>
      <c r="BU26550" s="8"/>
    </row>
    <row r="26551" spans="68:73">
      <c r="BP26551" s="10"/>
      <c r="BQ26551" s="10"/>
      <c r="BR26551" s="10"/>
      <c r="BS26551" s="10"/>
      <c r="BT26551" s="10"/>
      <c r="BU26551" s="10"/>
    </row>
    <row r="26552" spans="68:73">
      <c r="BP26552" s="8"/>
      <c r="BQ26552" s="8"/>
      <c r="BR26552" s="8"/>
      <c r="BS26552" s="8"/>
      <c r="BT26552" s="8"/>
      <c r="BU26552" s="8"/>
    </row>
    <row r="26553" spans="68:73">
      <c r="BP26553" s="10"/>
      <c r="BQ26553" s="10"/>
      <c r="BR26553" s="10"/>
      <c r="BS26553" s="10"/>
      <c r="BT26553" s="10"/>
      <c r="BU26553" s="10"/>
    </row>
    <row r="26554" spans="68:73">
      <c r="BP26554" s="8"/>
      <c r="BQ26554" s="8"/>
      <c r="BR26554" s="8"/>
      <c r="BS26554" s="8"/>
      <c r="BT26554" s="8"/>
      <c r="BU26554" s="8"/>
    </row>
    <row r="26555" spans="68:73">
      <c r="BP26555" s="10"/>
      <c r="BQ26555" s="10"/>
      <c r="BR26555" s="10"/>
      <c r="BS26555" s="10"/>
      <c r="BT26555" s="10"/>
      <c r="BU26555" s="10"/>
    </row>
    <row r="26556" spans="68:73">
      <c r="BP26556" s="8"/>
      <c r="BQ26556" s="8"/>
      <c r="BR26556" s="8"/>
      <c r="BS26556" s="8"/>
      <c r="BT26556" s="8"/>
      <c r="BU26556" s="8"/>
    </row>
    <row r="26557" spans="68:73">
      <c r="BP26557" s="10"/>
      <c r="BQ26557" s="10"/>
      <c r="BR26557" s="10"/>
      <c r="BS26557" s="10"/>
      <c r="BT26557" s="10"/>
      <c r="BU26557" s="10"/>
    </row>
    <row r="26558" spans="68:73">
      <c r="BP26558" s="8"/>
      <c r="BQ26558" s="8"/>
      <c r="BR26558" s="8"/>
      <c r="BS26558" s="8"/>
      <c r="BT26558" s="8"/>
      <c r="BU26558" s="8"/>
    </row>
    <row r="26559" spans="68:73">
      <c r="BP26559" s="10"/>
      <c r="BQ26559" s="10"/>
      <c r="BR26559" s="10"/>
      <c r="BS26559" s="10"/>
      <c r="BT26559" s="10"/>
      <c r="BU26559" s="10"/>
    </row>
    <row r="26560" spans="68:73">
      <c r="BP26560" s="8"/>
      <c r="BQ26560" s="8"/>
      <c r="BR26560" s="8"/>
      <c r="BS26560" s="8"/>
      <c r="BT26560" s="8"/>
      <c r="BU26560" s="8"/>
    </row>
    <row r="26561" spans="68:73">
      <c r="BP26561" s="10"/>
      <c r="BQ26561" s="10"/>
      <c r="BR26561" s="10"/>
      <c r="BS26561" s="10"/>
      <c r="BT26561" s="10"/>
      <c r="BU26561" s="10"/>
    </row>
    <row r="26562" spans="68:73">
      <c r="BP26562" s="8"/>
      <c r="BQ26562" s="8"/>
      <c r="BR26562" s="8"/>
      <c r="BS26562" s="8"/>
      <c r="BT26562" s="8"/>
      <c r="BU26562" s="8"/>
    </row>
    <row r="26563" spans="68:73">
      <c r="BP26563" s="10"/>
      <c r="BQ26563" s="10"/>
      <c r="BR26563" s="10"/>
      <c r="BS26563" s="10"/>
      <c r="BT26563" s="10"/>
      <c r="BU26563" s="10"/>
    </row>
    <row r="26564" spans="68:73">
      <c r="BP26564" s="8"/>
      <c r="BQ26564" s="8"/>
      <c r="BR26564" s="8"/>
      <c r="BS26564" s="8"/>
      <c r="BT26564" s="8"/>
      <c r="BU26564" s="8"/>
    </row>
    <row r="26565" spans="68:73">
      <c r="BP26565" s="10"/>
      <c r="BQ26565" s="10"/>
      <c r="BR26565" s="10"/>
      <c r="BS26565" s="10"/>
      <c r="BT26565" s="10"/>
      <c r="BU26565" s="10"/>
    </row>
    <row r="26566" spans="68:73">
      <c r="BP26566" s="8"/>
      <c r="BQ26566" s="8"/>
      <c r="BR26566" s="8"/>
      <c r="BS26566" s="8"/>
      <c r="BT26566" s="8"/>
      <c r="BU26566" s="8"/>
    </row>
    <row r="26567" spans="68:73">
      <c r="BP26567" s="10"/>
      <c r="BQ26567" s="10"/>
      <c r="BR26567" s="10"/>
      <c r="BS26567" s="10"/>
      <c r="BT26567" s="10"/>
      <c r="BU26567" s="10"/>
    </row>
    <row r="26568" spans="68:73">
      <c r="BP26568" s="8"/>
      <c r="BQ26568" s="8"/>
      <c r="BR26568" s="8"/>
      <c r="BS26568" s="8"/>
      <c r="BT26568" s="8"/>
      <c r="BU26568" s="8"/>
    </row>
    <row r="26569" spans="68:73">
      <c r="BP26569" s="10"/>
      <c r="BQ26569" s="10"/>
      <c r="BR26569" s="10"/>
      <c r="BS26569" s="10"/>
      <c r="BT26569" s="10"/>
      <c r="BU26569" s="10"/>
    </row>
    <row r="26570" spans="68:73">
      <c r="BP26570" s="8"/>
      <c r="BQ26570" s="8"/>
      <c r="BR26570" s="8"/>
      <c r="BS26570" s="8"/>
      <c r="BT26570" s="8"/>
      <c r="BU26570" s="8"/>
    </row>
    <row r="26571" spans="68:73">
      <c r="BP26571" s="10"/>
      <c r="BQ26571" s="10"/>
      <c r="BR26571" s="10"/>
      <c r="BS26571" s="10"/>
      <c r="BT26571" s="10"/>
      <c r="BU26571" s="10"/>
    </row>
    <row r="26572" spans="68:73">
      <c r="BP26572" s="8"/>
      <c r="BQ26572" s="8"/>
      <c r="BR26572" s="8"/>
      <c r="BS26572" s="8"/>
      <c r="BT26572" s="8"/>
      <c r="BU26572" s="8"/>
    </row>
    <row r="26573" spans="68:73">
      <c r="BP26573" s="10"/>
      <c r="BQ26573" s="10"/>
      <c r="BR26573" s="10"/>
      <c r="BS26573" s="10"/>
      <c r="BT26573" s="10"/>
      <c r="BU26573" s="10"/>
    </row>
    <row r="26574" spans="68:73">
      <c r="BP26574" s="8"/>
      <c r="BQ26574" s="8"/>
      <c r="BR26574" s="8"/>
      <c r="BS26574" s="8"/>
      <c r="BT26574" s="8"/>
      <c r="BU26574" s="8"/>
    </row>
    <row r="26575" spans="68:73">
      <c r="BP26575" s="10"/>
      <c r="BQ26575" s="10"/>
      <c r="BR26575" s="10"/>
      <c r="BS26575" s="10"/>
      <c r="BT26575" s="10"/>
      <c r="BU26575" s="10"/>
    </row>
    <row r="26576" spans="68:73">
      <c r="BP26576" s="8"/>
      <c r="BQ26576" s="8"/>
      <c r="BR26576" s="8"/>
      <c r="BS26576" s="8"/>
      <c r="BT26576" s="8"/>
      <c r="BU26576" s="8"/>
    </row>
    <row r="26577" spans="68:73">
      <c r="BP26577" s="10"/>
      <c r="BQ26577" s="10"/>
      <c r="BR26577" s="10"/>
      <c r="BS26577" s="10"/>
      <c r="BT26577" s="10"/>
      <c r="BU26577" s="10"/>
    </row>
    <row r="26578" spans="68:73">
      <c r="BP26578" s="8"/>
      <c r="BQ26578" s="8"/>
      <c r="BR26578" s="8"/>
      <c r="BS26578" s="8"/>
      <c r="BT26578" s="8"/>
      <c r="BU26578" s="8"/>
    </row>
    <row r="26579" spans="68:73">
      <c r="BP26579" s="10"/>
      <c r="BQ26579" s="10"/>
      <c r="BR26579" s="10"/>
      <c r="BS26579" s="10"/>
      <c r="BT26579" s="10"/>
      <c r="BU26579" s="10"/>
    </row>
    <row r="26580" spans="68:73">
      <c r="BP26580" s="8"/>
      <c r="BQ26580" s="8"/>
      <c r="BR26580" s="8"/>
      <c r="BS26580" s="8"/>
      <c r="BT26580" s="8"/>
      <c r="BU26580" s="8"/>
    </row>
    <row r="26581" spans="68:73">
      <c r="BP26581" s="10"/>
      <c r="BQ26581" s="10"/>
      <c r="BR26581" s="10"/>
      <c r="BS26581" s="10"/>
      <c r="BT26581" s="10"/>
      <c r="BU26581" s="10"/>
    </row>
    <row r="26582" spans="68:73">
      <c r="BP26582" s="8"/>
      <c r="BQ26582" s="8"/>
      <c r="BR26582" s="8"/>
      <c r="BS26582" s="8"/>
      <c r="BT26582" s="8"/>
      <c r="BU26582" s="8"/>
    </row>
    <row r="26583" spans="68:73">
      <c r="BP26583" s="10"/>
      <c r="BQ26583" s="10"/>
      <c r="BR26583" s="10"/>
      <c r="BS26583" s="10"/>
      <c r="BT26583" s="10"/>
      <c r="BU26583" s="10"/>
    </row>
    <row r="26584" spans="68:73">
      <c r="BP26584" s="8"/>
      <c r="BQ26584" s="8"/>
      <c r="BR26584" s="8"/>
      <c r="BS26584" s="8"/>
      <c r="BT26584" s="8"/>
      <c r="BU26584" s="8"/>
    </row>
    <row r="26585" spans="68:73">
      <c r="BP26585" s="10"/>
      <c r="BQ26585" s="10"/>
      <c r="BR26585" s="10"/>
      <c r="BS26585" s="10"/>
      <c r="BT26585" s="10"/>
      <c r="BU26585" s="10"/>
    </row>
    <row r="26586" spans="68:73">
      <c r="BP26586" s="8"/>
      <c r="BQ26586" s="8"/>
      <c r="BR26586" s="8"/>
      <c r="BS26586" s="8"/>
      <c r="BT26586" s="8"/>
      <c r="BU26586" s="8"/>
    </row>
    <row r="26587" spans="68:73">
      <c r="BP26587" s="10"/>
      <c r="BQ26587" s="10"/>
      <c r="BR26587" s="10"/>
      <c r="BS26587" s="10"/>
      <c r="BT26587" s="10"/>
      <c r="BU26587" s="10"/>
    </row>
    <row r="26588" spans="68:73">
      <c r="BP26588" s="8"/>
      <c r="BQ26588" s="8"/>
      <c r="BR26588" s="8"/>
      <c r="BS26588" s="8"/>
      <c r="BT26588" s="8"/>
      <c r="BU26588" s="8"/>
    </row>
    <row r="26589" spans="68:73">
      <c r="BP26589" s="10"/>
      <c r="BQ26589" s="10"/>
      <c r="BR26589" s="10"/>
      <c r="BS26589" s="10"/>
      <c r="BT26589" s="10"/>
      <c r="BU26589" s="10"/>
    </row>
    <row r="26590" spans="68:73">
      <c r="BP26590" s="8"/>
      <c r="BQ26590" s="8"/>
      <c r="BR26590" s="8"/>
      <c r="BS26590" s="8"/>
      <c r="BT26590" s="8"/>
      <c r="BU26590" s="8"/>
    </row>
    <row r="26591" spans="68:73">
      <c r="BP26591" s="10"/>
      <c r="BQ26591" s="10"/>
      <c r="BR26591" s="10"/>
      <c r="BS26591" s="10"/>
      <c r="BT26591" s="10"/>
      <c r="BU26591" s="10"/>
    </row>
    <row r="26592" spans="68:73">
      <c r="BP26592" s="8"/>
      <c r="BQ26592" s="8"/>
      <c r="BR26592" s="8"/>
      <c r="BS26592" s="8"/>
      <c r="BT26592" s="8"/>
      <c r="BU26592" s="8"/>
    </row>
    <row r="26593" spans="68:73">
      <c r="BP26593" s="10"/>
      <c r="BQ26593" s="10"/>
      <c r="BR26593" s="10"/>
      <c r="BS26593" s="10"/>
      <c r="BT26593" s="10"/>
      <c r="BU26593" s="10"/>
    </row>
    <row r="26594" spans="68:73">
      <c r="BP26594" s="8"/>
      <c r="BQ26594" s="8"/>
      <c r="BR26594" s="8"/>
      <c r="BS26594" s="8"/>
      <c r="BT26594" s="8"/>
      <c r="BU26594" s="8"/>
    </row>
    <row r="26595" spans="68:73">
      <c r="BP26595" s="10"/>
      <c r="BQ26595" s="10"/>
      <c r="BR26595" s="10"/>
      <c r="BS26595" s="10"/>
      <c r="BT26595" s="10"/>
      <c r="BU26595" s="10"/>
    </row>
    <row r="26596" spans="68:73">
      <c r="BP26596" s="8"/>
      <c r="BQ26596" s="8"/>
      <c r="BR26596" s="8"/>
      <c r="BS26596" s="8"/>
      <c r="BT26596" s="8"/>
      <c r="BU26596" s="8"/>
    </row>
    <row r="26597" spans="68:73">
      <c r="BP26597" s="10"/>
      <c r="BQ26597" s="10"/>
      <c r="BR26597" s="10"/>
      <c r="BS26597" s="10"/>
      <c r="BT26597" s="10"/>
      <c r="BU26597" s="10"/>
    </row>
    <row r="26598" spans="68:73">
      <c r="BP26598" s="8"/>
      <c r="BQ26598" s="8"/>
      <c r="BR26598" s="8"/>
      <c r="BS26598" s="8"/>
      <c r="BT26598" s="8"/>
      <c r="BU26598" s="8"/>
    </row>
    <row r="26599" spans="68:73">
      <c r="BP26599" s="10"/>
      <c r="BQ26599" s="10"/>
      <c r="BR26599" s="10"/>
      <c r="BS26599" s="10"/>
      <c r="BT26599" s="10"/>
      <c r="BU26599" s="10"/>
    </row>
    <row r="26600" spans="68:73">
      <c r="BP26600" s="8"/>
      <c r="BQ26600" s="8"/>
      <c r="BR26600" s="8"/>
      <c r="BS26600" s="8"/>
      <c r="BT26600" s="8"/>
      <c r="BU26600" s="8"/>
    </row>
    <row r="26601" spans="68:73">
      <c r="BP26601" s="10"/>
      <c r="BQ26601" s="10"/>
      <c r="BR26601" s="10"/>
      <c r="BS26601" s="10"/>
      <c r="BT26601" s="10"/>
      <c r="BU26601" s="10"/>
    </row>
    <row r="26602" spans="68:73">
      <c r="BP26602" s="8"/>
      <c r="BQ26602" s="8"/>
      <c r="BR26602" s="8"/>
      <c r="BS26602" s="8"/>
      <c r="BT26602" s="8"/>
      <c r="BU26602" s="8"/>
    </row>
    <row r="26603" spans="68:73">
      <c r="BP26603" s="10"/>
      <c r="BQ26603" s="10"/>
      <c r="BR26603" s="10"/>
      <c r="BS26603" s="10"/>
      <c r="BT26603" s="10"/>
      <c r="BU26603" s="10"/>
    </row>
    <row r="26604" spans="68:73">
      <c r="BP26604" s="8"/>
      <c r="BQ26604" s="8"/>
      <c r="BR26604" s="8"/>
      <c r="BS26604" s="8"/>
      <c r="BT26604" s="8"/>
      <c r="BU26604" s="8"/>
    </row>
    <row r="26605" spans="68:73">
      <c r="BP26605" s="10"/>
      <c r="BQ26605" s="10"/>
      <c r="BR26605" s="10"/>
      <c r="BS26605" s="10"/>
      <c r="BT26605" s="10"/>
      <c r="BU26605" s="10"/>
    </row>
    <row r="26606" spans="68:73">
      <c r="BP26606" s="8"/>
      <c r="BQ26606" s="8"/>
      <c r="BR26606" s="8"/>
      <c r="BS26606" s="8"/>
      <c r="BT26606" s="8"/>
      <c r="BU26606" s="8"/>
    </row>
    <row r="26607" spans="68:73">
      <c r="BP26607" s="10"/>
      <c r="BQ26607" s="10"/>
      <c r="BR26607" s="10"/>
      <c r="BS26607" s="10"/>
      <c r="BT26607" s="10"/>
      <c r="BU26607" s="10"/>
    </row>
    <row r="26608" spans="68:73">
      <c r="BP26608" s="8"/>
      <c r="BQ26608" s="8"/>
      <c r="BR26608" s="8"/>
      <c r="BS26608" s="8"/>
      <c r="BT26608" s="8"/>
      <c r="BU26608" s="8"/>
    </row>
    <row r="26609" spans="68:73">
      <c r="BP26609" s="10"/>
      <c r="BQ26609" s="10"/>
      <c r="BR26609" s="10"/>
      <c r="BS26609" s="10"/>
      <c r="BT26609" s="10"/>
      <c r="BU26609" s="10"/>
    </row>
    <row r="26610" spans="68:73">
      <c r="BP26610" s="8"/>
      <c r="BQ26610" s="8"/>
      <c r="BR26610" s="8"/>
      <c r="BS26610" s="8"/>
      <c r="BT26610" s="8"/>
      <c r="BU26610" s="8"/>
    </row>
    <row r="26611" spans="68:73">
      <c r="BP26611" s="10"/>
      <c r="BQ26611" s="10"/>
      <c r="BR26611" s="10"/>
      <c r="BS26611" s="10"/>
      <c r="BT26611" s="10"/>
      <c r="BU26611" s="10"/>
    </row>
    <row r="26612" spans="68:73">
      <c r="BP26612" s="8"/>
      <c r="BQ26612" s="8"/>
      <c r="BR26612" s="8"/>
      <c r="BS26612" s="8"/>
      <c r="BT26612" s="8"/>
      <c r="BU26612" s="8"/>
    </row>
    <row r="26613" spans="68:73">
      <c r="BP26613" s="10"/>
      <c r="BQ26613" s="10"/>
      <c r="BR26613" s="10"/>
      <c r="BS26613" s="10"/>
      <c r="BT26613" s="10"/>
      <c r="BU26613" s="10"/>
    </row>
    <row r="26614" spans="68:73">
      <c r="BP26614" s="8"/>
      <c r="BQ26614" s="8"/>
      <c r="BR26614" s="8"/>
      <c r="BS26614" s="8"/>
      <c r="BT26614" s="8"/>
      <c r="BU26614" s="8"/>
    </row>
    <row r="26615" spans="68:73">
      <c r="BP26615" s="10"/>
      <c r="BQ26615" s="10"/>
      <c r="BR26615" s="10"/>
      <c r="BS26615" s="10"/>
      <c r="BT26615" s="10"/>
      <c r="BU26615" s="10"/>
    </row>
    <row r="26616" spans="68:73">
      <c r="BP26616" s="8"/>
      <c r="BQ26616" s="8"/>
      <c r="BR26616" s="8"/>
      <c r="BS26616" s="8"/>
      <c r="BT26616" s="8"/>
      <c r="BU26616" s="8"/>
    </row>
    <row r="26617" spans="68:73">
      <c r="BP26617" s="10"/>
      <c r="BQ26617" s="10"/>
      <c r="BR26617" s="10"/>
      <c r="BS26617" s="10"/>
      <c r="BT26617" s="10"/>
      <c r="BU26617" s="10"/>
    </row>
    <row r="26618" spans="68:73">
      <c r="BP26618" s="8"/>
      <c r="BQ26618" s="8"/>
      <c r="BR26618" s="8"/>
      <c r="BS26618" s="8"/>
      <c r="BT26618" s="8"/>
      <c r="BU26618" s="8"/>
    </row>
    <row r="26619" spans="68:73">
      <c r="BP26619" s="10"/>
      <c r="BQ26619" s="10"/>
      <c r="BR26619" s="10"/>
      <c r="BS26619" s="10"/>
      <c r="BT26619" s="10"/>
      <c r="BU26619" s="10"/>
    </row>
    <row r="26620" spans="68:73">
      <c r="BP26620" s="8"/>
      <c r="BQ26620" s="8"/>
      <c r="BR26620" s="8"/>
      <c r="BS26620" s="8"/>
      <c r="BT26620" s="8"/>
      <c r="BU26620" s="8"/>
    </row>
    <row r="26621" spans="68:73">
      <c r="BP26621" s="10"/>
      <c r="BQ26621" s="10"/>
      <c r="BR26621" s="10"/>
      <c r="BS26621" s="10"/>
      <c r="BT26621" s="10"/>
      <c r="BU26621" s="10"/>
    </row>
    <row r="26622" spans="68:73">
      <c r="BP26622" s="8"/>
      <c r="BQ26622" s="8"/>
      <c r="BR26622" s="8"/>
      <c r="BS26622" s="8"/>
      <c r="BT26622" s="8"/>
      <c r="BU26622" s="8"/>
    </row>
    <row r="26623" spans="68:73">
      <c r="BP26623" s="10"/>
      <c r="BQ26623" s="10"/>
      <c r="BR26623" s="10"/>
      <c r="BS26623" s="10"/>
      <c r="BT26623" s="10"/>
      <c r="BU26623" s="10"/>
    </row>
    <row r="26624" spans="68:73">
      <c r="BP26624" s="8"/>
      <c r="BQ26624" s="8"/>
      <c r="BR26624" s="8"/>
      <c r="BS26624" s="8"/>
      <c r="BT26624" s="8"/>
      <c r="BU26624" s="8"/>
    </row>
    <row r="26625" spans="68:73">
      <c r="BP26625" s="10"/>
      <c r="BQ26625" s="10"/>
      <c r="BR26625" s="10"/>
      <c r="BS26625" s="10"/>
      <c r="BT26625" s="10"/>
      <c r="BU26625" s="10"/>
    </row>
    <row r="26626" spans="68:73">
      <c r="BP26626" s="8"/>
      <c r="BQ26626" s="8"/>
      <c r="BR26626" s="8"/>
      <c r="BS26626" s="8"/>
      <c r="BT26626" s="8"/>
      <c r="BU26626" s="8"/>
    </row>
    <row r="26627" spans="68:73">
      <c r="BP26627" s="10"/>
      <c r="BQ26627" s="10"/>
      <c r="BR26627" s="10"/>
      <c r="BS26627" s="10"/>
      <c r="BT26627" s="10"/>
      <c r="BU26627" s="10"/>
    </row>
    <row r="26628" spans="68:73">
      <c r="BP26628" s="8"/>
      <c r="BQ26628" s="8"/>
      <c r="BR26628" s="8"/>
      <c r="BS26628" s="8"/>
      <c r="BT26628" s="8"/>
      <c r="BU26628" s="8"/>
    </row>
    <row r="26629" spans="68:73">
      <c r="BP26629" s="10"/>
      <c r="BQ26629" s="10"/>
      <c r="BR26629" s="10"/>
      <c r="BS26629" s="10"/>
      <c r="BT26629" s="10"/>
      <c r="BU26629" s="10"/>
    </row>
    <row r="26630" spans="68:73">
      <c r="BP26630" s="8"/>
      <c r="BQ26630" s="8"/>
      <c r="BR26630" s="8"/>
      <c r="BS26630" s="8"/>
      <c r="BT26630" s="8"/>
      <c r="BU26630" s="8"/>
    </row>
    <row r="26631" spans="68:73">
      <c r="BP26631" s="10"/>
      <c r="BQ26631" s="10"/>
      <c r="BR26631" s="10"/>
      <c r="BS26631" s="10"/>
      <c r="BT26631" s="10"/>
      <c r="BU26631" s="10"/>
    </row>
    <row r="26632" spans="68:73">
      <c r="BP26632" s="8"/>
      <c r="BQ26632" s="8"/>
      <c r="BR26632" s="8"/>
      <c r="BS26632" s="8"/>
      <c r="BT26632" s="8"/>
      <c r="BU26632" s="8"/>
    </row>
    <row r="26633" spans="68:73">
      <c r="BP26633" s="10"/>
      <c r="BQ26633" s="10"/>
      <c r="BR26633" s="10"/>
      <c r="BS26633" s="10"/>
      <c r="BT26633" s="10"/>
      <c r="BU26633" s="10"/>
    </row>
    <row r="26634" spans="68:73">
      <c r="BP26634" s="8"/>
      <c r="BQ26634" s="8"/>
      <c r="BR26634" s="8"/>
      <c r="BS26634" s="8"/>
      <c r="BT26634" s="8"/>
      <c r="BU26634" s="8"/>
    </row>
    <row r="26635" spans="68:73">
      <c r="BP26635" s="10"/>
      <c r="BQ26635" s="10"/>
      <c r="BR26635" s="10"/>
      <c r="BS26635" s="10"/>
      <c r="BT26635" s="10"/>
      <c r="BU26635" s="10"/>
    </row>
    <row r="26636" spans="68:73">
      <c r="BP26636" s="8"/>
      <c r="BQ26636" s="8"/>
      <c r="BR26636" s="8"/>
      <c r="BS26636" s="8"/>
      <c r="BT26636" s="8"/>
      <c r="BU26636" s="8"/>
    </row>
    <row r="26637" spans="68:73">
      <c r="BP26637" s="10"/>
      <c r="BQ26637" s="10"/>
      <c r="BR26637" s="10"/>
      <c r="BS26637" s="10"/>
      <c r="BT26637" s="10"/>
      <c r="BU26637" s="10"/>
    </row>
    <row r="26638" spans="68:73">
      <c r="BP26638" s="8"/>
      <c r="BQ26638" s="8"/>
      <c r="BR26638" s="8"/>
      <c r="BS26638" s="8"/>
      <c r="BT26638" s="8"/>
      <c r="BU26638" s="8"/>
    </row>
    <row r="26639" spans="68:73">
      <c r="BP26639" s="10"/>
      <c r="BQ26639" s="10"/>
      <c r="BR26639" s="10"/>
      <c r="BS26639" s="10"/>
      <c r="BT26639" s="10"/>
      <c r="BU26639" s="10"/>
    </row>
    <row r="26640" spans="68:73">
      <c r="BP26640" s="8"/>
      <c r="BQ26640" s="8"/>
      <c r="BR26640" s="8"/>
      <c r="BS26640" s="8"/>
      <c r="BT26640" s="8"/>
      <c r="BU26640" s="8"/>
    </row>
    <row r="26641" spans="68:73">
      <c r="BP26641" s="10"/>
      <c r="BQ26641" s="10"/>
      <c r="BR26641" s="10"/>
      <c r="BS26641" s="10"/>
      <c r="BT26641" s="10"/>
      <c r="BU26641" s="10"/>
    </row>
    <row r="26642" spans="68:73">
      <c r="BP26642" s="8"/>
      <c r="BQ26642" s="8"/>
      <c r="BR26642" s="8"/>
      <c r="BS26642" s="8"/>
      <c r="BT26642" s="8"/>
      <c r="BU26642" s="8"/>
    </row>
    <row r="26643" spans="68:73">
      <c r="BP26643" s="10"/>
      <c r="BQ26643" s="10"/>
      <c r="BR26643" s="10"/>
      <c r="BS26643" s="10"/>
      <c r="BT26643" s="10"/>
      <c r="BU26643" s="10"/>
    </row>
    <row r="26644" spans="68:73">
      <c r="BP26644" s="8"/>
      <c r="BQ26644" s="8"/>
      <c r="BR26644" s="8"/>
      <c r="BS26644" s="8"/>
      <c r="BT26644" s="8"/>
      <c r="BU26644" s="8"/>
    </row>
    <row r="26645" spans="68:73">
      <c r="BP26645" s="10"/>
      <c r="BQ26645" s="10"/>
      <c r="BR26645" s="10"/>
      <c r="BS26645" s="10"/>
      <c r="BT26645" s="10"/>
      <c r="BU26645" s="10"/>
    </row>
    <row r="26646" spans="68:73">
      <c r="BP26646" s="8"/>
      <c r="BQ26646" s="8"/>
      <c r="BR26646" s="8"/>
      <c r="BS26646" s="8"/>
      <c r="BT26646" s="8"/>
      <c r="BU26646" s="8"/>
    </row>
    <row r="26647" spans="68:73">
      <c r="BP26647" s="10"/>
      <c r="BQ26647" s="10"/>
      <c r="BR26647" s="10"/>
      <c r="BS26647" s="10"/>
      <c r="BT26647" s="10"/>
      <c r="BU26647" s="10"/>
    </row>
    <row r="26648" spans="68:73">
      <c r="BP26648" s="8"/>
      <c r="BQ26648" s="8"/>
      <c r="BR26648" s="8"/>
      <c r="BS26648" s="8"/>
      <c r="BT26648" s="8"/>
      <c r="BU26648" s="8"/>
    </row>
    <row r="26649" spans="68:73">
      <c r="BP26649" s="10"/>
      <c r="BQ26649" s="10"/>
      <c r="BR26649" s="10"/>
      <c r="BS26649" s="10"/>
      <c r="BT26649" s="10"/>
      <c r="BU26649" s="10"/>
    </row>
    <row r="26650" spans="68:73">
      <c r="BP26650" s="8"/>
      <c r="BQ26650" s="8"/>
      <c r="BR26650" s="8"/>
      <c r="BS26650" s="8"/>
      <c r="BT26650" s="8"/>
      <c r="BU26650" s="8"/>
    </row>
    <row r="26651" spans="68:73">
      <c r="BP26651" s="10"/>
      <c r="BQ26651" s="10"/>
      <c r="BR26651" s="10"/>
      <c r="BS26651" s="10"/>
      <c r="BT26651" s="10"/>
      <c r="BU26651" s="10"/>
    </row>
    <row r="26652" spans="68:73">
      <c r="BP26652" s="8"/>
      <c r="BQ26652" s="8"/>
      <c r="BR26652" s="8"/>
      <c r="BS26652" s="8"/>
      <c r="BT26652" s="8"/>
      <c r="BU26652" s="8"/>
    </row>
    <row r="26653" spans="68:73">
      <c r="BP26653" s="10"/>
      <c r="BQ26653" s="10"/>
      <c r="BR26653" s="10"/>
      <c r="BS26653" s="10"/>
      <c r="BT26653" s="10"/>
      <c r="BU26653" s="10"/>
    </row>
    <row r="26654" spans="68:73">
      <c r="BP26654" s="8"/>
      <c r="BQ26654" s="8"/>
      <c r="BR26654" s="8"/>
      <c r="BS26654" s="8"/>
      <c r="BT26654" s="8"/>
      <c r="BU26654" s="8"/>
    </row>
    <row r="26655" spans="68:73">
      <c r="BP26655" s="10"/>
      <c r="BQ26655" s="10"/>
      <c r="BR26655" s="10"/>
      <c r="BS26655" s="10"/>
      <c r="BT26655" s="10"/>
      <c r="BU26655" s="10"/>
    </row>
    <row r="26656" spans="68:73">
      <c r="BP26656" s="8"/>
      <c r="BQ26656" s="8"/>
      <c r="BR26656" s="8"/>
      <c r="BS26656" s="8"/>
      <c r="BT26656" s="8"/>
      <c r="BU26656" s="8"/>
    </row>
    <row r="26657" spans="68:73">
      <c r="BP26657" s="10"/>
      <c r="BQ26657" s="10"/>
      <c r="BR26657" s="10"/>
      <c r="BS26657" s="10"/>
      <c r="BT26657" s="10"/>
      <c r="BU26657" s="10"/>
    </row>
    <row r="26658" spans="68:73">
      <c r="BP26658" s="8"/>
      <c r="BQ26658" s="8"/>
      <c r="BR26658" s="8"/>
      <c r="BS26658" s="8"/>
      <c r="BT26658" s="8"/>
      <c r="BU26658" s="8"/>
    </row>
    <row r="26659" spans="68:73">
      <c r="BP26659" s="10"/>
      <c r="BQ26659" s="10"/>
      <c r="BR26659" s="10"/>
      <c r="BS26659" s="10"/>
      <c r="BT26659" s="10"/>
      <c r="BU26659" s="10"/>
    </row>
    <row r="26660" spans="68:73">
      <c r="BP26660" s="8"/>
      <c r="BQ26660" s="8"/>
      <c r="BR26660" s="8"/>
      <c r="BS26660" s="8"/>
      <c r="BT26660" s="8"/>
      <c r="BU26660" s="8"/>
    </row>
    <row r="26661" spans="68:73">
      <c r="BP26661" s="10"/>
      <c r="BQ26661" s="10"/>
      <c r="BR26661" s="10"/>
      <c r="BS26661" s="10"/>
      <c r="BT26661" s="10"/>
      <c r="BU26661" s="10"/>
    </row>
    <row r="26662" spans="68:73">
      <c r="BP26662" s="8"/>
      <c r="BQ26662" s="8"/>
      <c r="BR26662" s="8"/>
      <c r="BS26662" s="8"/>
      <c r="BT26662" s="8"/>
      <c r="BU26662" s="8"/>
    </row>
    <row r="26663" spans="68:73">
      <c r="BP26663" s="10"/>
      <c r="BQ26663" s="10"/>
      <c r="BR26663" s="10"/>
      <c r="BS26663" s="10"/>
      <c r="BT26663" s="10"/>
      <c r="BU26663" s="10"/>
    </row>
    <row r="26664" spans="68:73">
      <c r="BP26664" s="8"/>
      <c r="BQ26664" s="8"/>
      <c r="BR26664" s="8"/>
      <c r="BS26664" s="8"/>
      <c r="BT26664" s="8"/>
      <c r="BU26664" s="8"/>
    </row>
    <row r="26665" spans="68:73">
      <c r="BP26665" s="10"/>
      <c r="BQ26665" s="10"/>
      <c r="BR26665" s="10"/>
      <c r="BS26665" s="10"/>
      <c r="BT26665" s="10"/>
      <c r="BU26665" s="10"/>
    </row>
    <row r="26666" spans="68:73">
      <c r="BP26666" s="8"/>
      <c r="BQ26666" s="8"/>
      <c r="BR26666" s="8"/>
      <c r="BS26666" s="8"/>
      <c r="BT26666" s="8"/>
      <c r="BU26666" s="8"/>
    </row>
    <row r="26667" spans="68:73">
      <c r="BP26667" s="10"/>
      <c r="BQ26667" s="10"/>
      <c r="BR26667" s="10"/>
      <c r="BS26667" s="10"/>
      <c r="BT26667" s="10"/>
      <c r="BU26667" s="10"/>
    </row>
    <row r="26668" spans="68:73">
      <c r="BP26668" s="8"/>
      <c r="BQ26668" s="8"/>
      <c r="BR26668" s="8"/>
      <c r="BS26668" s="8"/>
      <c r="BT26668" s="8"/>
      <c r="BU26668" s="8"/>
    </row>
    <row r="26669" spans="68:73">
      <c r="BP26669" s="10"/>
      <c r="BQ26669" s="10"/>
      <c r="BR26669" s="10"/>
      <c r="BS26669" s="10"/>
      <c r="BT26669" s="10"/>
      <c r="BU26669" s="10"/>
    </row>
    <row r="26670" spans="68:73">
      <c r="BP26670" s="8"/>
      <c r="BQ26670" s="8"/>
      <c r="BR26670" s="8"/>
      <c r="BS26670" s="8"/>
      <c r="BT26670" s="8"/>
      <c r="BU26670" s="8"/>
    </row>
    <row r="26671" spans="68:73">
      <c r="BP26671" s="10"/>
      <c r="BQ26671" s="10"/>
      <c r="BR26671" s="10"/>
      <c r="BS26671" s="10"/>
      <c r="BT26671" s="10"/>
      <c r="BU26671" s="10"/>
    </row>
    <row r="26672" spans="68:73">
      <c r="BP26672" s="8"/>
      <c r="BQ26672" s="8"/>
      <c r="BR26672" s="8"/>
      <c r="BS26672" s="8"/>
      <c r="BT26672" s="8"/>
      <c r="BU26672" s="8"/>
    </row>
    <row r="26673" spans="68:73">
      <c r="BP26673" s="10"/>
      <c r="BQ26673" s="10"/>
      <c r="BR26673" s="10"/>
      <c r="BS26673" s="10"/>
      <c r="BT26673" s="10"/>
      <c r="BU26673" s="10"/>
    </row>
    <row r="26674" spans="68:73">
      <c r="BP26674" s="8"/>
      <c r="BQ26674" s="8"/>
      <c r="BR26674" s="8"/>
      <c r="BS26674" s="8"/>
      <c r="BT26674" s="8"/>
      <c r="BU26674" s="8"/>
    </row>
    <row r="26675" spans="68:73">
      <c r="BP26675" s="10"/>
      <c r="BQ26675" s="10"/>
      <c r="BR26675" s="10"/>
      <c r="BS26675" s="10"/>
      <c r="BT26675" s="10"/>
      <c r="BU26675" s="10"/>
    </row>
    <row r="26676" spans="68:73">
      <c r="BP26676" s="8"/>
      <c r="BQ26676" s="8"/>
      <c r="BR26676" s="8"/>
      <c r="BS26676" s="8"/>
      <c r="BT26676" s="8"/>
      <c r="BU26676" s="8"/>
    </row>
    <row r="26677" spans="68:73">
      <c r="BP26677" s="10"/>
      <c r="BQ26677" s="10"/>
      <c r="BR26677" s="10"/>
      <c r="BS26677" s="10"/>
      <c r="BT26677" s="10"/>
      <c r="BU26677" s="10"/>
    </row>
    <row r="26678" spans="68:73">
      <c r="BP26678" s="8"/>
      <c r="BQ26678" s="8"/>
      <c r="BR26678" s="8"/>
      <c r="BS26678" s="8"/>
      <c r="BT26678" s="8"/>
      <c r="BU26678" s="8"/>
    </row>
    <row r="26679" spans="68:73">
      <c r="BP26679" s="10"/>
      <c r="BQ26679" s="10"/>
      <c r="BR26679" s="10"/>
      <c r="BS26679" s="10"/>
      <c r="BT26679" s="10"/>
      <c r="BU26679" s="10"/>
    </row>
    <row r="26680" spans="68:73">
      <c r="BP26680" s="8"/>
      <c r="BQ26680" s="8"/>
      <c r="BR26680" s="8"/>
      <c r="BS26680" s="8"/>
      <c r="BT26680" s="8"/>
      <c r="BU26680" s="8"/>
    </row>
    <row r="26681" spans="68:73">
      <c r="BP26681" s="10"/>
      <c r="BQ26681" s="10"/>
      <c r="BR26681" s="10"/>
      <c r="BS26681" s="10"/>
      <c r="BT26681" s="10"/>
      <c r="BU26681" s="10"/>
    </row>
    <row r="26682" spans="68:73">
      <c r="BP26682" s="8"/>
      <c r="BQ26682" s="8"/>
      <c r="BR26682" s="8"/>
      <c r="BS26682" s="8"/>
      <c r="BT26682" s="8"/>
      <c r="BU26682" s="8"/>
    </row>
    <row r="26683" spans="68:73">
      <c r="BP26683" s="10"/>
      <c r="BQ26683" s="10"/>
      <c r="BR26683" s="10"/>
      <c r="BS26683" s="10"/>
      <c r="BT26683" s="10"/>
      <c r="BU26683" s="10"/>
    </row>
    <row r="26684" spans="68:73">
      <c r="BP26684" s="8"/>
      <c r="BQ26684" s="8"/>
      <c r="BR26684" s="8"/>
      <c r="BS26684" s="8"/>
      <c r="BT26684" s="8"/>
      <c r="BU26684" s="8"/>
    </row>
    <row r="26685" spans="68:73">
      <c r="BP26685" s="10"/>
      <c r="BQ26685" s="10"/>
      <c r="BR26685" s="10"/>
      <c r="BS26685" s="10"/>
      <c r="BT26685" s="10"/>
      <c r="BU26685" s="10"/>
    </row>
    <row r="26686" spans="68:73">
      <c r="BP26686" s="8"/>
      <c r="BQ26686" s="8"/>
      <c r="BR26686" s="8"/>
      <c r="BS26686" s="8"/>
      <c r="BT26686" s="8"/>
      <c r="BU26686" s="8"/>
    </row>
    <row r="26687" spans="68:73">
      <c r="BP26687" s="10"/>
      <c r="BQ26687" s="10"/>
      <c r="BR26687" s="10"/>
      <c r="BS26687" s="10"/>
      <c r="BT26687" s="10"/>
      <c r="BU26687" s="10"/>
    </row>
    <row r="26688" spans="68:73">
      <c r="BP26688" s="8"/>
      <c r="BQ26688" s="8"/>
      <c r="BR26688" s="8"/>
      <c r="BS26688" s="8"/>
      <c r="BT26688" s="8"/>
      <c r="BU26688" s="8"/>
    </row>
    <row r="26689" spans="68:73">
      <c r="BP26689" s="10"/>
      <c r="BQ26689" s="10"/>
      <c r="BR26689" s="10"/>
      <c r="BS26689" s="10"/>
      <c r="BT26689" s="10"/>
      <c r="BU26689" s="10"/>
    </row>
    <row r="26690" spans="68:73">
      <c r="BP26690" s="8"/>
      <c r="BQ26690" s="8"/>
      <c r="BR26690" s="8"/>
      <c r="BS26690" s="8"/>
      <c r="BT26690" s="8"/>
      <c r="BU26690" s="8"/>
    </row>
    <row r="26691" spans="68:73">
      <c r="BP26691" s="10"/>
      <c r="BQ26691" s="10"/>
      <c r="BR26691" s="10"/>
      <c r="BS26691" s="10"/>
      <c r="BT26691" s="10"/>
      <c r="BU26691" s="10"/>
    </row>
    <row r="26692" spans="68:73">
      <c r="BP26692" s="8"/>
      <c r="BQ26692" s="8"/>
      <c r="BR26692" s="8"/>
      <c r="BS26692" s="8"/>
      <c r="BT26692" s="8"/>
      <c r="BU26692" s="8"/>
    </row>
    <row r="26693" spans="68:73">
      <c r="BP26693" s="10"/>
      <c r="BQ26693" s="10"/>
      <c r="BR26693" s="10"/>
      <c r="BS26693" s="10"/>
      <c r="BT26693" s="10"/>
      <c r="BU26693" s="10"/>
    </row>
    <row r="26694" spans="68:73">
      <c r="BP26694" s="8"/>
      <c r="BQ26694" s="8"/>
      <c r="BR26694" s="8"/>
      <c r="BS26694" s="8"/>
      <c r="BT26694" s="8"/>
      <c r="BU26694" s="8"/>
    </row>
    <row r="26695" spans="68:73">
      <c r="BP26695" s="10"/>
      <c r="BQ26695" s="10"/>
      <c r="BR26695" s="10"/>
      <c r="BS26695" s="10"/>
      <c r="BT26695" s="10"/>
      <c r="BU26695" s="10"/>
    </row>
    <row r="26696" spans="68:73">
      <c r="BP26696" s="8"/>
      <c r="BQ26696" s="8"/>
      <c r="BR26696" s="8"/>
      <c r="BS26696" s="8"/>
      <c r="BT26696" s="8"/>
      <c r="BU26696" s="8"/>
    </row>
    <row r="26697" spans="68:73">
      <c r="BP26697" s="10"/>
      <c r="BQ26697" s="10"/>
      <c r="BR26697" s="10"/>
      <c r="BS26697" s="10"/>
      <c r="BT26697" s="10"/>
      <c r="BU26697" s="10"/>
    </row>
    <row r="26698" spans="68:73">
      <c r="BP26698" s="8"/>
      <c r="BQ26698" s="8"/>
      <c r="BR26698" s="8"/>
      <c r="BS26698" s="8"/>
      <c r="BT26698" s="8"/>
      <c r="BU26698" s="8"/>
    </row>
    <row r="26699" spans="68:73">
      <c r="BP26699" s="10"/>
      <c r="BQ26699" s="10"/>
      <c r="BR26699" s="10"/>
      <c r="BS26699" s="10"/>
      <c r="BT26699" s="10"/>
      <c r="BU26699" s="10"/>
    </row>
    <row r="26700" spans="68:73">
      <c r="BP26700" s="8"/>
      <c r="BQ26700" s="8"/>
      <c r="BR26700" s="8"/>
      <c r="BS26700" s="8"/>
      <c r="BT26700" s="8"/>
      <c r="BU26700" s="8"/>
    </row>
    <row r="26701" spans="68:73">
      <c r="BP26701" s="10"/>
      <c r="BQ26701" s="10"/>
      <c r="BR26701" s="10"/>
      <c r="BS26701" s="10"/>
      <c r="BT26701" s="10"/>
      <c r="BU26701" s="10"/>
    </row>
    <row r="26702" spans="68:73">
      <c r="BP26702" s="8"/>
      <c r="BQ26702" s="8"/>
      <c r="BR26702" s="8"/>
      <c r="BS26702" s="8"/>
      <c r="BT26702" s="8"/>
      <c r="BU26702" s="8"/>
    </row>
    <row r="26703" spans="68:73">
      <c r="BP26703" s="10"/>
      <c r="BQ26703" s="10"/>
      <c r="BR26703" s="10"/>
      <c r="BS26703" s="10"/>
      <c r="BT26703" s="10"/>
      <c r="BU26703" s="10"/>
    </row>
    <row r="26704" spans="68:73">
      <c r="BP26704" s="8"/>
      <c r="BQ26704" s="8"/>
      <c r="BR26704" s="8"/>
      <c r="BS26704" s="8"/>
      <c r="BT26704" s="8"/>
      <c r="BU26704" s="8"/>
    </row>
    <row r="26705" spans="68:73">
      <c r="BP26705" s="10"/>
      <c r="BQ26705" s="10"/>
      <c r="BR26705" s="10"/>
      <c r="BS26705" s="10"/>
      <c r="BT26705" s="10"/>
      <c r="BU26705" s="10"/>
    </row>
    <row r="26706" spans="68:73">
      <c r="BP26706" s="8"/>
      <c r="BQ26706" s="8"/>
      <c r="BR26706" s="8"/>
      <c r="BS26706" s="8"/>
      <c r="BT26706" s="8"/>
      <c r="BU26706" s="8"/>
    </row>
    <row r="26707" spans="68:73">
      <c r="BP26707" s="10"/>
      <c r="BQ26707" s="10"/>
      <c r="BR26707" s="10"/>
      <c r="BS26707" s="10"/>
      <c r="BT26707" s="10"/>
      <c r="BU26707" s="10"/>
    </row>
    <row r="26708" spans="68:73">
      <c r="BP26708" s="8"/>
      <c r="BQ26708" s="8"/>
      <c r="BR26708" s="8"/>
      <c r="BS26708" s="8"/>
      <c r="BT26708" s="8"/>
      <c r="BU26708" s="8"/>
    </row>
    <row r="26709" spans="68:73">
      <c r="BP26709" s="10"/>
      <c r="BQ26709" s="10"/>
      <c r="BR26709" s="10"/>
      <c r="BS26709" s="10"/>
      <c r="BT26709" s="10"/>
      <c r="BU26709" s="10"/>
    </row>
    <row r="26710" spans="68:73">
      <c r="BP26710" s="8"/>
      <c r="BQ26710" s="8"/>
      <c r="BR26710" s="8"/>
      <c r="BS26710" s="8"/>
      <c r="BT26710" s="8"/>
      <c r="BU26710" s="8"/>
    </row>
    <row r="26711" spans="68:73">
      <c r="BP26711" s="10"/>
      <c r="BQ26711" s="10"/>
      <c r="BR26711" s="10"/>
      <c r="BS26711" s="10"/>
      <c r="BT26711" s="10"/>
      <c r="BU26711" s="10"/>
    </row>
    <row r="26712" spans="68:73">
      <c r="BP26712" s="8"/>
      <c r="BQ26712" s="8"/>
      <c r="BR26712" s="8"/>
      <c r="BS26712" s="8"/>
      <c r="BT26712" s="8"/>
      <c r="BU26712" s="8"/>
    </row>
    <row r="26713" spans="68:73">
      <c r="BP26713" s="10"/>
      <c r="BQ26713" s="10"/>
      <c r="BR26713" s="10"/>
      <c r="BS26713" s="10"/>
      <c r="BT26713" s="10"/>
      <c r="BU26713" s="10"/>
    </row>
    <row r="26714" spans="68:73">
      <c r="BP26714" s="8"/>
      <c r="BQ26714" s="8"/>
      <c r="BR26714" s="8"/>
      <c r="BS26714" s="8"/>
      <c r="BT26714" s="8"/>
      <c r="BU26714" s="8"/>
    </row>
    <row r="26715" spans="68:73">
      <c r="BP26715" s="10"/>
      <c r="BQ26715" s="10"/>
      <c r="BR26715" s="10"/>
      <c r="BS26715" s="10"/>
      <c r="BT26715" s="10"/>
      <c r="BU26715" s="10"/>
    </row>
    <row r="26716" spans="68:73">
      <c r="BP26716" s="8"/>
      <c r="BQ26716" s="8"/>
      <c r="BR26716" s="8"/>
      <c r="BS26716" s="8"/>
      <c r="BT26716" s="8"/>
      <c r="BU26716" s="8"/>
    </row>
    <row r="26717" spans="68:73">
      <c r="BP26717" s="10"/>
      <c r="BQ26717" s="10"/>
      <c r="BR26717" s="10"/>
      <c r="BS26717" s="10"/>
      <c r="BT26717" s="10"/>
      <c r="BU26717" s="10"/>
    </row>
    <row r="26718" spans="68:73">
      <c r="BP26718" s="8"/>
      <c r="BQ26718" s="8"/>
      <c r="BR26718" s="8"/>
      <c r="BS26718" s="8"/>
      <c r="BT26718" s="8"/>
      <c r="BU26718" s="8"/>
    </row>
    <row r="26719" spans="68:73">
      <c r="BP26719" s="10"/>
      <c r="BQ26719" s="10"/>
      <c r="BR26719" s="10"/>
      <c r="BS26719" s="10"/>
      <c r="BT26719" s="10"/>
      <c r="BU26719" s="10"/>
    </row>
    <row r="26720" spans="68:73">
      <c r="BP26720" s="8"/>
      <c r="BQ26720" s="8"/>
      <c r="BR26720" s="8"/>
      <c r="BS26720" s="8"/>
      <c r="BT26720" s="8"/>
      <c r="BU26720" s="8"/>
    </row>
    <row r="26721" spans="68:73">
      <c r="BP26721" s="10"/>
      <c r="BQ26721" s="10"/>
      <c r="BR26721" s="10"/>
      <c r="BS26721" s="10"/>
      <c r="BT26721" s="10"/>
      <c r="BU26721" s="10"/>
    </row>
    <row r="26722" spans="68:73">
      <c r="BP26722" s="8"/>
      <c r="BQ26722" s="8"/>
      <c r="BR26722" s="8"/>
      <c r="BS26722" s="8"/>
      <c r="BT26722" s="8"/>
      <c r="BU26722" s="8"/>
    </row>
    <row r="26723" spans="68:73">
      <c r="BP26723" s="10"/>
      <c r="BQ26723" s="10"/>
      <c r="BR26723" s="10"/>
      <c r="BS26723" s="10"/>
      <c r="BT26723" s="10"/>
      <c r="BU26723" s="10"/>
    </row>
    <row r="26724" spans="68:73">
      <c r="BP26724" s="8"/>
      <c r="BQ26724" s="8"/>
      <c r="BR26724" s="8"/>
      <c r="BS26724" s="8"/>
      <c r="BT26724" s="8"/>
      <c r="BU26724" s="8"/>
    </row>
    <row r="26725" spans="68:73">
      <c r="BP26725" s="10"/>
      <c r="BQ26725" s="10"/>
      <c r="BR26725" s="10"/>
      <c r="BS26725" s="10"/>
      <c r="BT26725" s="10"/>
      <c r="BU26725" s="10"/>
    </row>
    <row r="26726" spans="68:73">
      <c r="BP26726" s="8"/>
      <c r="BQ26726" s="8"/>
      <c r="BR26726" s="8"/>
      <c r="BS26726" s="8"/>
      <c r="BT26726" s="8"/>
      <c r="BU26726" s="8"/>
    </row>
    <row r="26727" spans="68:73">
      <c r="BP26727" s="10"/>
      <c r="BQ26727" s="10"/>
      <c r="BR26727" s="10"/>
      <c r="BS26727" s="10"/>
      <c r="BT26727" s="10"/>
      <c r="BU26727" s="10"/>
    </row>
    <row r="26728" spans="68:73">
      <c r="BP26728" s="8"/>
      <c r="BQ26728" s="8"/>
      <c r="BR26728" s="8"/>
      <c r="BS26728" s="8"/>
      <c r="BT26728" s="8"/>
      <c r="BU26728" s="8"/>
    </row>
    <row r="26729" spans="68:73">
      <c r="BP26729" s="10"/>
      <c r="BQ26729" s="10"/>
      <c r="BR26729" s="10"/>
      <c r="BS26729" s="10"/>
      <c r="BT26729" s="10"/>
      <c r="BU26729" s="10"/>
    </row>
    <row r="26730" spans="68:73">
      <c r="BP26730" s="8"/>
      <c r="BQ26730" s="8"/>
      <c r="BR26730" s="8"/>
      <c r="BS26730" s="8"/>
      <c r="BT26730" s="8"/>
      <c r="BU26730" s="8"/>
    </row>
    <row r="26731" spans="68:73">
      <c r="BP26731" s="10"/>
      <c r="BQ26731" s="10"/>
      <c r="BR26731" s="10"/>
      <c r="BS26731" s="10"/>
      <c r="BT26731" s="10"/>
      <c r="BU26731" s="10"/>
    </row>
    <row r="26732" spans="68:73">
      <c r="BP26732" s="8"/>
      <c r="BQ26732" s="8"/>
      <c r="BR26732" s="8"/>
      <c r="BS26732" s="8"/>
      <c r="BT26732" s="8"/>
      <c r="BU26732" s="8"/>
    </row>
    <row r="26733" spans="68:73">
      <c r="BP26733" s="10"/>
      <c r="BQ26733" s="10"/>
      <c r="BR26733" s="10"/>
      <c r="BS26733" s="10"/>
      <c r="BT26733" s="10"/>
      <c r="BU26733" s="10"/>
    </row>
    <row r="26734" spans="68:73">
      <c r="BP26734" s="8"/>
      <c r="BQ26734" s="8"/>
      <c r="BR26734" s="8"/>
      <c r="BS26734" s="8"/>
      <c r="BT26734" s="8"/>
      <c r="BU26734" s="8"/>
    </row>
    <row r="26735" spans="68:73">
      <c r="BP26735" s="10"/>
      <c r="BQ26735" s="10"/>
      <c r="BR26735" s="10"/>
      <c r="BS26735" s="10"/>
      <c r="BT26735" s="10"/>
      <c r="BU26735" s="10"/>
    </row>
    <row r="26736" spans="68:73">
      <c r="BP26736" s="8"/>
      <c r="BQ26736" s="8"/>
      <c r="BR26736" s="8"/>
      <c r="BS26736" s="8"/>
      <c r="BT26736" s="8"/>
      <c r="BU26736" s="8"/>
    </row>
    <row r="26737" spans="68:73">
      <c r="BP26737" s="10"/>
      <c r="BQ26737" s="10"/>
      <c r="BR26737" s="10"/>
      <c r="BS26737" s="10"/>
      <c r="BT26737" s="10"/>
      <c r="BU26737" s="10"/>
    </row>
    <row r="26738" spans="68:73">
      <c r="BP26738" s="8"/>
      <c r="BQ26738" s="8"/>
      <c r="BR26738" s="8"/>
      <c r="BS26738" s="8"/>
      <c r="BT26738" s="8"/>
      <c r="BU26738" s="8"/>
    </row>
    <row r="26739" spans="68:73">
      <c r="BP26739" s="10"/>
      <c r="BQ26739" s="10"/>
      <c r="BR26739" s="10"/>
      <c r="BS26739" s="10"/>
      <c r="BT26739" s="10"/>
      <c r="BU26739" s="10"/>
    </row>
    <row r="26740" spans="68:73">
      <c r="BP26740" s="8"/>
      <c r="BQ26740" s="8"/>
      <c r="BR26740" s="8"/>
      <c r="BS26740" s="8"/>
      <c r="BT26740" s="8"/>
      <c r="BU26740" s="8"/>
    </row>
    <row r="26741" spans="68:73">
      <c r="BP26741" s="10"/>
      <c r="BQ26741" s="10"/>
      <c r="BR26741" s="10"/>
      <c r="BS26741" s="10"/>
      <c r="BT26741" s="10"/>
      <c r="BU26741" s="10"/>
    </row>
    <row r="26742" spans="68:73">
      <c r="BP26742" s="8"/>
      <c r="BQ26742" s="8"/>
      <c r="BR26742" s="8"/>
      <c r="BS26742" s="8"/>
      <c r="BT26742" s="8"/>
      <c r="BU26742" s="8"/>
    </row>
    <row r="26743" spans="68:73">
      <c r="BP26743" s="10"/>
      <c r="BQ26743" s="10"/>
      <c r="BR26743" s="10"/>
      <c r="BS26743" s="10"/>
      <c r="BT26743" s="10"/>
      <c r="BU26743" s="10"/>
    </row>
    <row r="26744" spans="68:73">
      <c r="BP26744" s="8"/>
      <c r="BQ26744" s="8"/>
      <c r="BR26744" s="8"/>
      <c r="BS26744" s="8"/>
      <c r="BT26744" s="8"/>
      <c r="BU26744" s="8"/>
    </row>
    <row r="26745" spans="68:73">
      <c r="BP26745" s="10"/>
      <c r="BQ26745" s="10"/>
      <c r="BR26745" s="10"/>
      <c r="BS26745" s="10"/>
      <c r="BT26745" s="10"/>
      <c r="BU26745" s="10"/>
    </row>
    <row r="26746" spans="68:73">
      <c r="BP26746" s="8"/>
      <c r="BQ26746" s="8"/>
      <c r="BR26746" s="8"/>
      <c r="BS26746" s="8"/>
      <c r="BT26746" s="8"/>
      <c r="BU26746" s="8"/>
    </row>
    <row r="26747" spans="68:73">
      <c r="BP26747" s="10"/>
      <c r="BQ26747" s="10"/>
      <c r="BR26747" s="10"/>
      <c r="BS26747" s="10"/>
      <c r="BT26747" s="10"/>
      <c r="BU26747" s="10"/>
    </row>
    <row r="26748" spans="68:73">
      <c r="BP26748" s="8"/>
      <c r="BQ26748" s="8"/>
      <c r="BR26748" s="8"/>
      <c r="BS26748" s="8"/>
      <c r="BT26748" s="8"/>
      <c r="BU26748" s="8"/>
    </row>
    <row r="26749" spans="68:73">
      <c r="BP26749" s="10"/>
      <c r="BQ26749" s="10"/>
      <c r="BR26749" s="10"/>
      <c r="BS26749" s="10"/>
      <c r="BT26749" s="10"/>
      <c r="BU26749" s="10"/>
    </row>
    <row r="26750" spans="68:73">
      <c r="BP26750" s="8"/>
      <c r="BQ26750" s="8"/>
      <c r="BR26750" s="8"/>
      <c r="BS26750" s="8"/>
      <c r="BT26750" s="8"/>
      <c r="BU26750" s="8"/>
    </row>
    <row r="26751" spans="68:73">
      <c r="BP26751" s="10"/>
      <c r="BQ26751" s="10"/>
      <c r="BR26751" s="10"/>
      <c r="BS26751" s="10"/>
      <c r="BT26751" s="10"/>
      <c r="BU26751" s="10"/>
    </row>
    <row r="26752" spans="68:73">
      <c r="BP26752" s="8"/>
      <c r="BQ26752" s="8"/>
      <c r="BR26752" s="8"/>
      <c r="BS26752" s="8"/>
      <c r="BT26752" s="8"/>
      <c r="BU26752" s="8"/>
    </row>
    <row r="26753" spans="68:73">
      <c r="BP26753" s="10"/>
      <c r="BQ26753" s="10"/>
      <c r="BR26753" s="10"/>
      <c r="BS26753" s="10"/>
      <c r="BT26753" s="10"/>
      <c r="BU26753" s="10"/>
    </row>
    <row r="26754" spans="68:73">
      <c r="BP26754" s="8"/>
      <c r="BQ26754" s="8"/>
      <c r="BR26754" s="8"/>
      <c r="BS26754" s="8"/>
      <c r="BT26754" s="8"/>
      <c r="BU26754" s="8"/>
    </row>
    <row r="26755" spans="68:73">
      <c r="BP26755" s="10"/>
      <c r="BQ26755" s="10"/>
      <c r="BR26755" s="10"/>
      <c r="BS26755" s="10"/>
      <c r="BT26755" s="10"/>
      <c r="BU26755" s="10"/>
    </row>
    <row r="26756" spans="68:73">
      <c r="BP26756" s="8"/>
      <c r="BQ26756" s="8"/>
      <c r="BR26756" s="8"/>
      <c r="BS26756" s="8"/>
      <c r="BT26756" s="8"/>
      <c r="BU26756" s="8"/>
    </row>
    <row r="26757" spans="68:73">
      <c r="BP26757" s="10"/>
      <c r="BQ26757" s="10"/>
      <c r="BR26757" s="10"/>
      <c r="BS26757" s="10"/>
      <c r="BT26757" s="10"/>
      <c r="BU26757" s="10"/>
    </row>
    <row r="26758" spans="68:73">
      <c r="BP26758" s="8"/>
      <c r="BQ26758" s="8"/>
      <c r="BR26758" s="8"/>
      <c r="BS26758" s="8"/>
      <c r="BT26758" s="8"/>
      <c r="BU26758" s="8"/>
    </row>
    <row r="26759" spans="68:73">
      <c r="BP26759" s="10"/>
      <c r="BQ26759" s="10"/>
      <c r="BR26759" s="10"/>
      <c r="BS26759" s="10"/>
      <c r="BT26759" s="10"/>
      <c r="BU26759" s="10"/>
    </row>
    <row r="26760" spans="68:73">
      <c r="BP26760" s="8"/>
      <c r="BQ26760" s="8"/>
      <c r="BR26760" s="8"/>
      <c r="BS26760" s="8"/>
      <c r="BT26760" s="8"/>
      <c r="BU26760" s="8"/>
    </row>
    <row r="26761" spans="68:73">
      <c r="BP26761" s="10"/>
      <c r="BQ26761" s="10"/>
      <c r="BR26761" s="10"/>
      <c r="BS26761" s="10"/>
      <c r="BT26761" s="10"/>
      <c r="BU26761" s="10"/>
    </row>
    <row r="26762" spans="68:73">
      <c r="BP26762" s="8"/>
      <c r="BQ26762" s="8"/>
      <c r="BR26762" s="8"/>
      <c r="BS26762" s="8"/>
      <c r="BT26762" s="8"/>
      <c r="BU26762" s="8"/>
    </row>
    <row r="26763" spans="68:73">
      <c r="BP26763" s="10"/>
      <c r="BQ26763" s="10"/>
      <c r="BR26763" s="10"/>
      <c r="BS26763" s="10"/>
      <c r="BT26763" s="10"/>
      <c r="BU26763" s="10"/>
    </row>
    <row r="26764" spans="68:73">
      <c r="BP26764" s="8"/>
      <c r="BQ26764" s="8"/>
      <c r="BR26764" s="8"/>
      <c r="BS26764" s="8"/>
      <c r="BT26764" s="8"/>
      <c r="BU26764" s="8"/>
    </row>
    <row r="26765" spans="68:73">
      <c r="BP26765" s="10"/>
      <c r="BQ26765" s="10"/>
      <c r="BR26765" s="10"/>
      <c r="BS26765" s="10"/>
      <c r="BT26765" s="10"/>
      <c r="BU26765" s="10"/>
    </row>
    <row r="26766" spans="68:73">
      <c r="BP26766" s="8"/>
      <c r="BQ26766" s="8"/>
      <c r="BR26766" s="8"/>
      <c r="BS26766" s="8"/>
      <c r="BT26766" s="8"/>
      <c r="BU26766" s="8"/>
    </row>
    <row r="26767" spans="68:73">
      <c r="BP26767" s="10"/>
      <c r="BQ26767" s="10"/>
      <c r="BR26767" s="10"/>
      <c r="BS26767" s="10"/>
      <c r="BT26767" s="10"/>
      <c r="BU26767" s="10"/>
    </row>
    <row r="26768" spans="68:73">
      <c r="BP26768" s="8"/>
      <c r="BQ26768" s="8"/>
      <c r="BR26768" s="8"/>
      <c r="BS26768" s="8"/>
      <c r="BT26768" s="8"/>
      <c r="BU26768" s="8"/>
    </row>
    <row r="26769" spans="68:73">
      <c r="BP26769" s="10"/>
      <c r="BQ26769" s="10"/>
      <c r="BR26769" s="10"/>
      <c r="BS26769" s="10"/>
      <c r="BT26769" s="10"/>
      <c r="BU26769" s="10"/>
    </row>
    <row r="26770" spans="68:73">
      <c r="BP26770" s="8"/>
      <c r="BQ26770" s="8"/>
      <c r="BR26770" s="8"/>
      <c r="BS26770" s="8"/>
      <c r="BT26770" s="8"/>
      <c r="BU26770" s="8"/>
    </row>
    <row r="26771" spans="68:73">
      <c r="BP26771" s="10"/>
      <c r="BQ26771" s="10"/>
      <c r="BR26771" s="10"/>
      <c r="BS26771" s="10"/>
      <c r="BT26771" s="10"/>
      <c r="BU26771" s="10"/>
    </row>
    <row r="26772" spans="68:73">
      <c r="BP26772" s="8"/>
      <c r="BQ26772" s="8"/>
      <c r="BR26772" s="8"/>
      <c r="BS26772" s="8"/>
      <c r="BT26772" s="8"/>
      <c r="BU26772" s="8"/>
    </row>
    <row r="26773" spans="68:73">
      <c r="BP26773" s="10"/>
      <c r="BQ26773" s="10"/>
      <c r="BR26773" s="10"/>
      <c r="BS26773" s="10"/>
      <c r="BT26773" s="10"/>
      <c r="BU26773" s="10"/>
    </row>
    <row r="26774" spans="68:73">
      <c r="BP26774" s="8"/>
      <c r="BQ26774" s="8"/>
      <c r="BR26774" s="8"/>
      <c r="BS26774" s="8"/>
      <c r="BT26774" s="8"/>
      <c r="BU26774" s="8"/>
    </row>
    <row r="26775" spans="68:73">
      <c r="BP26775" s="10"/>
      <c r="BQ26775" s="10"/>
      <c r="BR26775" s="10"/>
      <c r="BS26775" s="10"/>
      <c r="BT26775" s="10"/>
      <c r="BU26775" s="10"/>
    </row>
    <row r="26776" spans="68:73">
      <c r="BP26776" s="8"/>
      <c r="BQ26776" s="8"/>
      <c r="BR26776" s="8"/>
      <c r="BS26776" s="8"/>
      <c r="BT26776" s="8"/>
      <c r="BU26776" s="8"/>
    </row>
    <row r="26777" spans="68:73">
      <c r="BP26777" s="10"/>
      <c r="BQ26777" s="10"/>
      <c r="BR26777" s="10"/>
      <c r="BS26777" s="10"/>
      <c r="BT26777" s="10"/>
      <c r="BU26777" s="10"/>
    </row>
    <row r="26778" spans="68:73">
      <c r="BP26778" s="8"/>
      <c r="BQ26778" s="8"/>
      <c r="BR26778" s="8"/>
      <c r="BS26778" s="8"/>
      <c r="BT26778" s="8"/>
      <c r="BU26778" s="8"/>
    </row>
    <row r="26779" spans="68:73">
      <c r="BP26779" s="10"/>
      <c r="BQ26779" s="10"/>
      <c r="BR26779" s="10"/>
      <c r="BS26779" s="10"/>
      <c r="BT26779" s="10"/>
      <c r="BU26779" s="10"/>
    </row>
    <row r="26780" spans="68:73">
      <c r="BP26780" s="8"/>
      <c r="BQ26780" s="8"/>
      <c r="BR26780" s="8"/>
      <c r="BS26780" s="8"/>
      <c r="BT26780" s="8"/>
      <c r="BU26780" s="8"/>
    </row>
    <row r="26781" spans="68:73">
      <c r="BP26781" s="10"/>
      <c r="BQ26781" s="10"/>
      <c r="BR26781" s="10"/>
      <c r="BS26781" s="10"/>
      <c r="BT26781" s="10"/>
      <c r="BU26781" s="10"/>
    </row>
    <row r="26782" spans="68:73">
      <c r="BP26782" s="8"/>
      <c r="BQ26782" s="8"/>
      <c r="BR26782" s="8"/>
      <c r="BS26782" s="8"/>
      <c r="BT26782" s="8"/>
      <c r="BU26782" s="8"/>
    </row>
    <row r="26783" spans="68:73">
      <c r="BP26783" s="10"/>
      <c r="BQ26783" s="10"/>
      <c r="BR26783" s="10"/>
      <c r="BS26783" s="10"/>
      <c r="BT26783" s="10"/>
      <c r="BU26783" s="10"/>
    </row>
    <row r="26784" spans="68:73">
      <c r="BP26784" s="8"/>
      <c r="BQ26784" s="8"/>
      <c r="BR26784" s="8"/>
      <c r="BS26784" s="8"/>
      <c r="BT26784" s="8"/>
      <c r="BU26784" s="8"/>
    </row>
    <row r="26785" spans="68:73">
      <c r="BP26785" s="10"/>
      <c r="BQ26785" s="10"/>
      <c r="BR26785" s="10"/>
      <c r="BS26785" s="10"/>
      <c r="BT26785" s="10"/>
      <c r="BU26785" s="10"/>
    </row>
    <row r="26786" spans="68:73">
      <c r="BP26786" s="8"/>
      <c r="BQ26786" s="8"/>
      <c r="BR26786" s="8"/>
      <c r="BS26786" s="8"/>
      <c r="BT26786" s="8"/>
      <c r="BU26786" s="8"/>
    </row>
    <row r="26787" spans="68:73">
      <c r="BP26787" s="10"/>
      <c r="BQ26787" s="10"/>
      <c r="BR26787" s="10"/>
      <c r="BS26787" s="10"/>
      <c r="BT26787" s="10"/>
      <c r="BU26787" s="10"/>
    </row>
    <row r="26788" spans="68:73">
      <c r="BP26788" s="8"/>
      <c r="BQ26788" s="8"/>
      <c r="BR26788" s="8"/>
      <c r="BS26788" s="8"/>
      <c r="BT26788" s="8"/>
      <c r="BU26788" s="8"/>
    </row>
    <row r="26789" spans="68:73">
      <c r="BP26789" s="10"/>
      <c r="BQ26789" s="10"/>
      <c r="BR26789" s="10"/>
      <c r="BS26789" s="10"/>
      <c r="BT26789" s="10"/>
      <c r="BU26789" s="10"/>
    </row>
    <row r="26790" spans="68:73">
      <c r="BP26790" s="8"/>
      <c r="BQ26790" s="8"/>
      <c r="BR26790" s="8"/>
      <c r="BS26790" s="8"/>
      <c r="BT26790" s="8"/>
      <c r="BU26790" s="8"/>
    </row>
    <row r="26791" spans="68:73">
      <c r="BP26791" s="10"/>
      <c r="BQ26791" s="10"/>
      <c r="BR26791" s="10"/>
      <c r="BS26791" s="10"/>
      <c r="BT26791" s="10"/>
      <c r="BU26791" s="10"/>
    </row>
    <row r="26792" spans="68:73">
      <c r="BP26792" s="8"/>
      <c r="BQ26792" s="8"/>
      <c r="BR26792" s="8"/>
      <c r="BS26792" s="8"/>
      <c r="BT26792" s="8"/>
      <c r="BU26792" s="8"/>
    </row>
    <row r="26793" spans="68:73">
      <c r="BP26793" s="10"/>
      <c r="BQ26793" s="10"/>
      <c r="BR26793" s="10"/>
      <c r="BS26793" s="10"/>
      <c r="BT26793" s="10"/>
      <c r="BU26793" s="10"/>
    </row>
    <row r="26794" spans="68:73">
      <c r="BP26794" s="8"/>
      <c r="BQ26794" s="8"/>
      <c r="BR26794" s="8"/>
      <c r="BS26794" s="8"/>
      <c r="BT26794" s="8"/>
      <c r="BU26794" s="8"/>
    </row>
    <row r="26795" spans="68:73">
      <c r="BP26795" s="10"/>
      <c r="BQ26795" s="10"/>
      <c r="BR26795" s="10"/>
      <c r="BS26795" s="10"/>
      <c r="BT26795" s="10"/>
      <c r="BU26795" s="10"/>
    </row>
    <row r="26796" spans="68:73">
      <c r="BP26796" s="8"/>
      <c r="BQ26796" s="8"/>
      <c r="BR26796" s="8"/>
      <c r="BS26796" s="8"/>
      <c r="BT26796" s="8"/>
      <c r="BU26796" s="8"/>
    </row>
    <row r="26797" spans="68:73">
      <c r="BP26797" s="10"/>
      <c r="BQ26797" s="10"/>
      <c r="BR26797" s="10"/>
      <c r="BS26797" s="10"/>
      <c r="BT26797" s="10"/>
      <c r="BU26797" s="10"/>
    </row>
    <row r="26798" spans="68:73">
      <c r="BP26798" s="8"/>
      <c r="BQ26798" s="8"/>
      <c r="BR26798" s="8"/>
      <c r="BS26798" s="8"/>
      <c r="BT26798" s="8"/>
      <c r="BU26798" s="8"/>
    </row>
    <row r="26799" spans="68:73">
      <c r="BP26799" s="10"/>
      <c r="BQ26799" s="10"/>
      <c r="BR26799" s="10"/>
      <c r="BS26799" s="10"/>
      <c r="BT26799" s="10"/>
      <c r="BU26799" s="10"/>
    </row>
    <row r="26800" spans="68:73">
      <c r="BP26800" s="8"/>
      <c r="BQ26800" s="8"/>
      <c r="BR26800" s="8"/>
      <c r="BS26800" s="8"/>
      <c r="BT26800" s="8"/>
      <c r="BU26800" s="8"/>
    </row>
    <row r="26801" spans="68:73">
      <c r="BP26801" s="10"/>
      <c r="BQ26801" s="10"/>
      <c r="BR26801" s="10"/>
      <c r="BS26801" s="10"/>
      <c r="BT26801" s="10"/>
      <c r="BU26801" s="10"/>
    </row>
    <row r="26802" spans="68:73">
      <c r="BP26802" s="8"/>
      <c r="BQ26802" s="8"/>
      <c r="BR26802" s="8"/>
      <c r="BS26802" s="8"/>
      <c r="BT26802" s="8"/>
      <c r="BU26802" s="8"/>
    </row>
    <row r="26803" spans="68:73">
      <c r="BP26803" s="10"/>
      <c r="BQ26803" s="10"/>
      <c r="BR26803" s="10"/>
      <c r="BS26803" s="10"/>
      <c r="BT26803" s="10"/>
      <c r="BU26803" s="10"/>
    </row>
    <row r="26804" spans="68:73">
      <c r="BP26804" s="8"/>
      <c r="BQ26804" s="8"/>
      <c r="BR26804" s="8"/>
      <c r="BS26804" s="8"/>
      <c r="BT26804" s="8"/>
      <c r="BU26804" s="8"/>
    </row>
    <row r="26805" spans="68:73">
      <c r="BP26805" s="10"/>
      <c r="BQ26805" s="10"/>
      <c r="BR26805" s="10"/>
      <c r="BS26805" s="10"/>
      <c r="BT26805" s="10"/>
      <c r="BU26805" s="10"/>
    </row>
    <row r="26806" spans="68:73">
      <c r="BP26806" s="8"/>
      <c r="BQ26806" s="8"/>
      <c r="BR26806" s="8"/>
      <c r="BS26806" s="8"/>
      <c r="BT26806" s="8"/>
      <c r="BU26806" s="8"/>
    </row>
    <row r="26807" spans="68:73">
      <c r="BP26807" s="10"/>
      <c r="BQ26807" s="10"/>
      <c r="BR26807" s="10"/>
      <c r="BS26807" s="10"/>
      <c r="BT26807" s="10"/>
      <c r="BU26807" s="10"/>
    </row>
    <row r="26808" spans="68:73">
      <c r="BP26808" s="8"/>
      <c r="BQ26808" s="8"/>
      <c r="BR26808" s="8"/>
      <c r="BS26808" s="8"/>
      <c r="BT26808" s="8"/>
      <c r="BU26808" s="8"/>
    </row>
    <row r="26809" spans="68:73">
      <c r="BP26809" s="10"/>
      <c r="BQ26809" s="10"/>
      <c r="BR26809" s="10"/>
      <c r="BS26809" s="10"/>
      <c r="BT26809" s="10"/>
      <c r="BU26809" s="10"/>
    </row>
    <row r="26810" spans="68:73">
      <c r="BP26810" s="8"/>
      <c r="BQ26810" s="8"/>
      <c r="BR26810" s="8"/>
      <c r="BS26810" s="8"/>
      <c r="BT26810" s="8"/>
      <c r="BU26810" s="8"/>
    </row>
    <row r="26811" spans="68:73">
      <c r="BP26811" s="10"/>
      <c r="BQ26811" s="10"/>
      <c r="BR26811" s="10"/>
      <c r="BS26811" s="10"/>
      <c r="BT26811" s="10"/>
      <c r="BU26811" s="10"/>
    </row>
    <row r="26812" spans="68:73">
      <c r="BP26812" s="8"/>
      <c r="BQ26812" s="8"/>
      <c r="BR26812" s="8"/>
      <c r="BS26812" s="8"/>
      <c r="BT26812" s="8"/>
      <c r="BU26812" s="8"/>
    </row>
    <row r="26813" spans="68:73">
      <c r="BP26813" s="10"/>
      <c r="BQ26813" s="10"/>
      <c r="BR26813" s="10"/>
      <c r="BS26813" s="10"/>
      <c r="BT26813" s="10"/>
      <c r="BU26813" s="10"/>
    </row>
    <row r="26814" spans="68:73">
      <c r="BP26814" s="8"/>
      <c r="BQ26814" s="8"/>
      <c r="BR26814" s="8"/>
      <c r="BS26814" s="8"/>
      <c r="BT26814" s="8"/>
      <c r="BU26814" s="8"/>
    </row>
    <row r="26815" spans="68:73">
      <c r="BP26815" s="10"/>
      <c r="BQ26815" s="10"/>
      <c r="BR26815" s="10"/>
      <c r="BS26815" s="10"/>
      <c r="BT26815" s="10"/>
      <c r="BU26815" s="10"/>
    </row>
    <row r="26816" spans="68:73">
      <c r="BP26816" s="8"/>
      <c r="BQ26816" s="8"/>
      <c r="BR26816" s="8"/>
      <c r="BS26816" s="8"/>
      <c r="BT26816" s="8"/>
      <c r="BU26816" s="8"/>
    </row>
    <row r="26817" spans="68:73">
      <c r="BP26817" s="10"/>
      <c r="BQ26817" s="10"/>
      <c r="BR26817" s="10"/>
      <c r="BS26817" s="10"/>
      <c r="BT26817" s="10"/>
      <c r="BU26817" s="10"/>
    </row>
    <row r="26818" spans="68:73">
      <c r="BP26818" s="8"/>
      <c r="BQ26818" s="8"/>
      <c r="BR26818" s="8"/>
      <c r="BS26818" s="8"/>
      <c r="BT26818" s="8"/>
      <c r="BU26818" s="8"/>
    </row>
    <row r="26819" spans="68:73">
      <c r="BP26819" s="10"/>
      <c r="BQ26819" s="10"/>
      <c r="BR26819" s="10"/>
      <c r="BS26819" s="10"/>
      <c r="BT26819" s="10"/>
      <c r="BU26819" s="10"/>
    </row>
    <row r="26820" spans="68:73">
      <c r="BP26820" s="8"/>
      <c r="BQ26820" s="8"/>
      <c r="BR26820" s="8"/>
      <c r="BS26820" s="8"/>
      <c r="BT26820" s="8"/>
      <c r="BU26820" s="8"/>
    </row>
    <row r="26821" spans="68:73">
      <c r="BP26821" s="10"/>
      <c r="BQ26821" s="10"/>
      <c r="BR26821" s="10"/>
      <c r="BS26821" s="10"/>
      <c r="BT26821" s="10"/>
      <c r="BU26821" s="10"/>
    </row>
    <row r="26822" spans="68:73">
      <c r="BP26822" s="8"/>
      <c r="BQ26822" s="8"/>
      <c r="BR26822" s="8"/>
      <c r="BS26822" s="8"/>
      <c r="BT26822" s="8"/>
      <c r="BU26822" s="8"/>
    </row>
    <row r="26823" spans="68:73">
      <c r="BP26823" s="10"/>
      <c r="BQ26823" s="10"/>
      <c r="BR26823" s="10"/>
      <c r="BS26823" s="10"/>
      <c r="BT26823" s="10"/>
      <c r="BU26823" s="10"/>
    </row>
    <row r="26824" spans="68:73">
      <c r="BP26824" s="8"/>
      <c r="BQ26824" s="8"/>
      <c r="BR26824" s="8"/>
      <c r="BS26824" s="8"/>
      <c r="BT26824" s="8"/>
      <c r="BU26824" s="8"/>
    </row>
    <row r="26825" spans="68:73">
      <c r="BP26825" s="10"/>
      <c r="BQ26825" s="10"/>
      <c r="BR26825" s="10"/>
      <c r="BS26825" s="10"/>
      <c r="BT26825" s="10"/>
      <c r="BU26825" s="10"/>
    </row>
    <row r="26826" spans="68:73">
      <c r="BP26826" s="8"/>
      <c r="BQ26826" s="8"/>
      <c r="BR26826" s="8"/>
      <c r="BS26826" s="8"/>
      <c r="BT26826" s="8"/>
      <c r="BU26826" s="8"/>
    </row>
    <row r="26827" spans="68:73">
      <c r="BP26827" s="10"/>
      <c r="BQ26827" s="10"/>
      <c r="BR26827" s="10"/>
      <c r="BS26827" s="10"/>
      <c r="BT26827" s="10"/>
      <c r="BU26827" s="10"/>
    </row>
    <row r="26828" spans="68:73">
      <c r="BP26828" s="8"/>
      <c r="BQ26828" s="8"/>
      <c r="BR26828" s="8"/>
      <c r="BS26828" s="8"/>
      <c r="BT26828" s="8"/>
      <c r="BU26828" s="8"/>
    </row>
    <row r="26829" spans="68:73">
      <c r="BP26829" s="10"/>
      <c r="BQ26829" s="10"/>
      <c r="BR26829" s="10"/>
      <c r="BS26829" s="10"/>
      <c r="BT26829" s="10"/>
      <c r="BU26829" s="10"/>
    </row>
    <row r="26830" spans="68:73">
      <c r="BP26830" s="8"/>
      <c r="BQ26830" s="8"/>
      <c r="BR26830" s="8"/>
      <c r="BS26830" s="8"/>
      <c r="BT26830" s="8"/>
      <c r="BU26830" s="8"/>
    </row>
    <row r="26831" spans="68:73">
      <c r="BP26831" s="10"/>
      <c r="BQ26831" s="10"/>
      <c r="BR26831" s="10"/>
      <c r="BS26831" s="10"/>
      <c r="BT26831" s="10"/>
      <c r="BU26831" s="10"/>
    </row>
    <row r="26832" spans="68:73">
      <c r="BP26832" s="8"/>
      <c r="BQ26832" s="8"/>
      <c r="BR26832" s="8"/>
      <c r="BS26832" s="8"/>
      <c r="BT26832" s="8"/>
      <c r="BU26832" s="8"/>
    </row>
    <row r="26833" spans="68:73">
      <c r="BP26833" s="10"/>
      <c r="BQ26833" s="10"/>
      <c r="BR26833" s="10"/>
      <c r="BS26833" s="10"/>
      <c r="BT26833" s="10"/>
      <c r="BU26833" s="10"/>
    </row>
    <row r="26834" spans="68:73">
      <c r="BP26834" s="8"/>
      <c r="BQ26834" s="8"/>
      <c r="BR26834" s="8"/>
      <c r="BS26834" s="8"/>
      <c r="BT26834" s="8"/>
      <c r="BU26834" s="8"/>
    </row>
    <row r="26835" spans="68:73">
      <c r="BP26835" s="10"/>
      <c r="BQ26835" s="10"/>
      <c r="BR26835" s="10"/>
      <c r="BS26835" s="10"/>
      <c r="BT26835" s="10"/>
      <c r="BU26835" s="10"/>
    </row>
    <row r="26836" spans="68:73">
      <c r="BP26836" s="8"/>
      <c r="BQ26836" s="8"/>
      <c r="BR26836" s="8"/>
      <c r="BS26836" s="8"/>
      <c r="BT26836" s="8"/>
      <c r="BU26836" s="8"/>
    </row>
    <row r="26837" spans="68:73">
      <c r="BP26837" s="10"/>
      <c r="BQ26837" s="10"/>
      <c r="BR26837" s="10"/>
      <c r="BS26837" s="10"/>
      <c r="BT26837" s="10"/>
      <c r="BU26837" s="10"/>
    </row>
    <row r="26838" spans="68:73">
      <c r="BP26838" s="8"/>
      <c r="BQ26838" s="8"/>
      <c r="BR26838" s="8"/>
      <c r="BS26838" s="8"/>
      <c r="BT26838" s="8"/>
      <c r="BU26838" s="8"/>
    </row>
    <row r="26839" spans="68:73">
      <c r="BP26839" s="10"/>
      <c r="BQ26839" s="10"/>
      <c r="BR26839" s="10"/>
      <c r="BS26839" s="10"/>
      <c r="BT26839" s="10"/>
      <c r="BU26839" s="10"/>
    </row>
    <row r="26840" spans="68:73">
      <c r="BP26840" s="8"/>
      <c r="BQ26840" s="8"/>
      <c r="BR26840" s="8"/>
      <c r="BS26840" s="8"/>
      <c r="BT26840" s="8"/>
      <c r="BU26840" s="8"/>
    </row>
    <row r="26841" spans="68:73">
      <c r="BP26841" s="10"/>
      <c r="BQ26841" s="10"/>
      <c r="BR26841" s="10"/>
      <c r="BS26841" s="10"/>
      <c r="BT26841" s="10"/>
      <c r="BU26841" s="10"/>
    </row>
    <row r="26842" spans="68:73">
      <c r="BP26842" s="8"/>
      <c r="BQ26842" s="8"/>
      <c r="BR26842" s="8"/>
      <c r="BS26842" s="8"/>
      <c r="BT26842" s="8"/>
      <c r="BU26842" s="8"/>
    </row>
    <row r="26843" spans="68:73">
      <c r="BP26843" s="10"/>
      <c r="BQ26843" s="10"/>
      <c r="BR26843" s="10"/>
      <c r="BS26843" s="10"/>
      <c r="BT26843" s="10"/>
      <c r="BU26843" s="10"/>
    </row>
    <row r="26844" spans="68:73">
      <c r="BP26844" s="8"/>
      <c r="BQ26844" s="8"/>
      <c r="BR26844" s="8"/>
      <c r="BS26844" s="8"/>
      <c r="BT26844" s="8"/>
      <c r="BU26844" s="8"/>
    </row>
    <row r="26845" spans="68:73">
      <c r="BP26845" s="10"/>
      <c r="BQ26845" s="10"/>
      <c r="BR26845" s="10"/>
      <c r="BS26845" s="10"/>
      <c r="BT26845" s="10"/>
      <c r="BU26845" s="10"/>
    </row>
    <row r="26846" spans="68:73">
      <c r="BP26846" s="8"/>
      <c r="BQ26846" s="8"/>
      <c r="BR26846" s="8"/>
      <c r="BS26846" s="8"/>
      <c r="BT26846" s="8"/>
      <c r="BU26846" s="8"/>
    </row>
    <row r="26847" spans="68:73">
      <c r="BP26847" s="10"/>
      <c r="BQ26847" s="10"/>
      <c r="BR26847" s="10"/>
      <c r="BS26847" s="10"/>
      <c r="BT26847" s="10"/>
      <c r="BU26847" s="10"/>
    </row>
    <row r="26848" spans="68:73">
      <c r="BP26848" s="8"/>
      <c r="BQ26848" s="8"/>
      <c r="BR26848" s="8"/>
      <c r="BS26848" s="8"/>
      <c r="BT26848" s="8"/>
      <c r="BU26848" s="8"/>
    </row>
    <row r="26849" spans="68:73">
      <c r="BP26849" s="10"/>
      <c r="BQ26849" s="10"/>
      <c r="BR26849" s="10"/>
      <c r="BS26849" s="10"/>
      <c r="BT26849" s="10"/>
      <c r="BU26849" s="10"/>
    </row>
    <row r="26850" spans="68:73">
      <c r="BP26850" s="8"/>
      <c r="BQ26850" s="8"/>
      <c r="BR26850" s="8"/>
      <c r="BS26850" s="8"/>
      <c r="BT26850" s="8"/>
      <c r="BU26850" s="8"/>
    </row>
    <row r="26851" spans="68:73">
      <c r="BP26851" s="10"/>
      <c r="BQ26851" s="10"/>
      <c r="BR26851" s="10"/>
      <c r="BS26851" s="10"/>
      <c r="BT26851" s="10"/>
      <c r="BU26851" s="10"/>
    </row>
    <row r="26852" spans="68:73">
      <c r="BP26852" s="8"/>
      <c r="BQ26852" s="8"/>
      <c r="BR26852" s="8"/>
      <c r="BS26852" s="8"/>
      <c r="BT26852" s="8"/>
      <c r="BU26852" s="8"/>
    </row>
    <row r="26853" spans="68:73">
      <c r="BP26853" s="10"/>
      <c r="BQ26853" s="10"/>
      <c r="BR26853" s="10"/>
      <c r="BS26853" s="10"/>
      <c r="BT26853" s="10"/>
      <c r="BU26853" s="10"/>
    </row>
    <row r="26854" spans="68:73">
      <c r="BP26854" s="8"/>
      <c r="BQ26854" s="8"/>
      <c r="BR26854" s="8"/>
      <c r="BS26854" s="8"/>
      <c r="BT26854" s="8"/>
      <c r="BU26854" s="8"/>
    </row>
    <row r="26855" spans="68:73">
      <c r="BP26855" s="10"/>
      <c r="BQ26855" s="10"/>
      <c r="BR26855" s="10"/>
      <c r="BS26855" s="10"/>
      <c r="BT26855" s="10"/>
      <c r="BU26855" s="10"/>
    </row>
    <row r="26856" spans="68:73">
      <c r="BP26856" s="8"/>
      <c r="BQ26856" s="8"/>
      <c r="BR26856" s="8"/>
      <c r="BS26856" s="8"/>
      <c r="BT26856" s="8"/>
      <c r="BU26856" s="8"/>
    </row>
    <row r="26857" spans="68:73">
      <c r="BP26857" s="10"/>
      <c r="BQ26857" s="10"/>
      <c r="BR26857" s="10"/>
      <c r="BS26857" s="10"/>
      <c r="BT26857" s="10"/>
      <c r="BU26857" s="10"/>
    </row>
    <row r="26858" spans="68:73">
      <c r="BP26858" s="8"/>
      <c r="BQ26858" s="8"/>
      <c r="BR26858" s="8"/>
      <c r="BS26858" s="8"/>
      <c r="BT26858" s="8"/>
      <c r="BU26858" s="8"/>
    </row>
    <row r="26859" spans="68:73">
      <c r="BP26859" s="10"/>
      <c r="BQ26859" s="10"/>
      <c r="BR26859" s="10"/>
      <c r="BS26859" s="10"/>
      <c r="BT26859" s="10"/>
      <c r="BU26859" s="10"/>
    </row>
    <row r="26860" spans="68:73">
      <c r="BP26860" s="8"/>
      <c r="BQ26860" s="8"/>
      <c r="BR26860" s="8"/>
      <c r="BS26860" s="8"/>
      <c r="BT26860" s="8"/>
      <c r="BU26860" s="8"/>
    </row>
    <row r="26861" spans="68:73">
      <c r="BP26861" s="10"/>
      <c r="BQ26861" s="10"/>
      <c r="BR26861" s="10"/>
      <c r="BS26861" s="10"/>
      <c r="BT26861" s="10"/>
      <c r="BU26861" s="10"/>
    </row>
    <row r="26862" spans="68:73">
      <c r="BP26862" s="8"/>
      <c r="BQ26862" s="8"/>
      <c r="BR26862" s="8"/>
      <c r="BS26862" s="8"/>
      <c r="BT26862" s="8"/>
      <c r="BU26862" s="8"/>
    </row>
    <row r="26863" spans="68:73">
      <c r="BP26863" s="10"/>
      <c r="BQ26863" s="10"/>
      <c r="BR26863" s="10"/>
      <c r="BS26863" s="10"/>
      <c r="BT26863" s="10"/>
      <c r="BU26863" s="10"/>
    </row>
    <row r="26864" spans="68:73">
      <c r="BP26864" s="8"/>
      <c r="BQ26864" s="8"/>
      <c r="BR26864" s="8"/>
      <c r="BS26864" s="8"/>
      <c r="BT26864" s="8"/>
      <c r="BU26864" s="8"/>
    </row>
    <row r="26865" spans="68:73">
      <c r="BP26865" s="10"/>
      <c r="BQ26865" s="10"/>
      <c r="BR26865" s="10"/>
      <c r="BS26865" s="10"/>
      <c r="BT26865" s="10"/>
      <c r="BU26865" s="10"/>
    </row>
    <row r="26866" spans="68:73">
      <c r="BP26866" s="8"/>
      <c r="BQ26866" s="8"/>
      <c r="BR26866" s="8"/>
      <c r="BS26866" s="8"/>
      <c r="BT26866" s="8"/>
      <c r="BU26866" s="8"/>
    </row>
    <row r="26867" spans="68:73">
      <c r="BP26867" s="10"/>
      <c r="BQ26867" s="10"/>
      <c r="BR26867" s="10"/>
      <c r="BS26867" s="10"/>
      <c r="BT26867" s="10"/>
      <c r="BU26867" s="10"/>
    </row>
    <row r="26868" spans="68:73">
      <c r="BP26868" s="8"/>
      <c r="BQ26868" s="8"/>
      <c r="BR26868" s="8"/>
      <c r="BS26868" s="8"/>
      <c r="BT26868" s="8"/>
      <c r="BU26868" s="8"/>
    </row>
    <row r="26869" spans="68:73">
      <c r="BP26869" s="10"/>
      <c r="BQ26869" s="10"/>
      <c r="BR26869" s="10"/>
      <c r="BS26869" s="10"/>
      <c r="BT26869" s="10"/>
      <c r="BU26869" s="10"/>
    </row>
    <row r="26870" spans="68:73">
      <c r="BP26870" s="8"/>
      <c r="BQ26870" s="8"/>
      <c r="BR26870" s="8"/>
      <c r="BS26870" s="8"/>
      <c r="BT26870" s="8"/>
      <c r="BU26870" s="8"/>
    </row>
    <row r="26871" spans="68:73">
      <c r="BP26871" s="10"/>
      <c r="BQ26871" s="10"/>
      <c r="BR26871" s="10"/>
      <c r="BS26871" s="10"/>
      <c r="BT26871" s="10"/>
      <c r="BU26871" s="10"/>
    </row>
    <row r="26872" spans="68:73">
      <c r="BP26872" s="8"/>
      <c r="BQ26872" s="8"/>
      <c r="BR26872" s="8"/>
      <c r="BS26872" s="8"/>
      <c r="BT26872" s="8"/>
      <c r="BU26872" s="8"/>
    </row>
    <row r="26873" spans="68:73">
      <c r="BP26873" s="10"/>
      <c r="BQ26873" s="10"/>
      <c r="BR26873" s="10"/>
      <c r="BS26873" s="10"/>
      <c r="BT26873" s="10"/>
      <c r="BU26873" s="10"/>
    </row>
    <row r="26874" spans="68:73">
      <c r="BP26874" s="8"/>
      <c r="BQ26874" s="8"/>
      <c r="BR26874" s="8"/>
      <c r="BS26874" s="8"/>
      <c r="BT26874" s="8"/>
      <c r="BU26874" s="8"/>
    </row>
    <row r="26875" spans="68:73">
      <c r="BP26875" s="10"/>
      <c r="BQ26875" s="10"/>
      <c r="BR26875" s="10"/>
      <c r="BS26875" s="10"/>
      <c r="BT26875" s="10"/>
      <c r="BU26875" s="10"/>
    </row>
    <row r="26876" spans="68:73">
      <c r="BP26876" s="8"/>
      <c r="BQ26876" s="8"/>
      <c r="BR26876" s="8"/>
      <c r="BS26876" s="8"/>
      <c r="BT26876" s="8"/>
      <c r="BU26876" s="8"/>
    </row>
    <row r="26877" spans="68:73">
      <c r="BP26877" s="10"/>
      <c r="BQ26877" s="10"/>
      <c r="BR26877" s="10"/>
      <c r="BS26877" s="10"/>
      <c r="BT26877" s="10"/>
      <c r="BU26877" s="10"/>
    </row>
    <row r="26878" spans="68:73">
      <c r="BP26878" s="8"/>
      <c r="BQ26878" s="8"/>
      <c r="BR26878" s="8"/>
      <c r="BS26878" s="8"/>
      <c r="BT26878" s="8"/>
      <c r="BU26878" s="8"/>
    </row>
    <row r="26879" spans="68:73">
      <c r="BP26879" s="10"/>
      <c r="BQ26879" s="10"/>
      <c r="BR26879" s="10"/>
      <c r="BS26879" s="10"/>
      <c r="BT26879" s="10"/>
      <c r="BU26879" s="10"/>
    </row>
    <row r="26880" spans="68:73">
      <c r="BP26880" s="8"/>
      <c r="BQ26880" s="8"/>
      <c r="BR26880" s="8"/>
      <c r="BS26880" s="8"/>
      <c r="BT26880" s="8"/>
      <c r="BU26880" s="8"/>
    </row>
    <row r="26881" spans="68:73">
      <c r="BP26881" s="10"/>
      <c r="BQ26881" s="10"/>
      <c r="BR26881" s="10"/>
      <c r="BS26881" s="10"/>
      <c r="BT26881" s="10"/>
      <c r="BU26881" s="10"/>
    </row>
    <row r="26882" spans="68:73">
      <c r="BP26882" s="8"/>
      <c r="BQ26882" s="8"/>
      <c r="BR26882" s="8"/>
      <c r="BS26882" s="8"/>
      <c r="BT26882" s="8"/>
      <c r="BU26882" s="8"/>
    </row>
    <row r="26883" spans="68:73">
      <c r="BP26883" s="10"/>
      <c r="BQ26883" s="10"/>
      <c r="BR26883" s="10"/>
      <c r="BS26883" s="10"/>
      <c r="BT26883" s="10"/>
      <c r="BU26883" s="10"/>
    </row>
    <row r="26884" spans="68:73">
      <c r="BP26884" s="8"/>
      <c r="BQ26884" s="8"/>
      <c r="BR26884" s="8"/>
      <c r="BS26884" s="8"/>
      <c r="BT26884" s="8"/>
      <c r="BU26884" s="8"/>
    </row>
    <row r="26885" spans="68:73">
      <c r="BP26885" s="10"/>
      <c r="BQ26885" s="10"/>
      <c r="BR26885" s="10"/>
      <c r="BS26885" s="10"/>
      <c r="BT26885" s="10"/>
      <c r="BU26885" s="10"/>
    </row>
    <row r="26886" spans="68:73">
      <c r="BP26886" s="8"/>
      <c r="BQ26886" s="8"/>
      <c r="BR26886" s="8"/>
      <c r="BS26886" s="8"/>
      <c r="BT26886" s="8"/>
      <c r="BU26886" s="8"/>
    </row>
    <row r="26887" spans="68:73">
      <c r="BP26887" s="10"/>
      <c r="BQ26887" s="10"/>
      <c r="BR26887" s="10"/>
      <c r="BS26887" s="10"/>
      <c r="BT26887" s="10"/>
      <c r="BU26887" s="10"/>
    </row>
    <row r="26888" spans="68:73">
      <c r="BP26888" s="8"/>
      <c r="BQ26888" s="8"/>
      <c r="BR26888" s="8"/>
      <c r="BS26888" s="8"/>
      <c r="BT26888" s="8"/>
      <c r="BU26888" s="8"/>
    </row>
    <row r="26889" spans="68:73">
      <c r="BP26889" s="10"/>
      <c r="BQ26889" s="10"/>
      <c r="BR26889" s="10"/>
      <c r="BS26889" s="10"/>
      <c r="BT26889" s="10"/>
      <c r="BU26889" s="10"/>
    </row>
    <row r="26890" spans="68:73">
      <c r="BP26890" s="8"/>
      <c r="BQ26890" s="8"/>
      <c r="BR26890" s="8"/>
      <c r="BS26890" s="8"/>
      <c r="BT26890" s="8"/>
      <c r="BU26890" s="8"/>
    </row>
    <row r="26891" spans="68:73">
      <c r="BP26891" s="10"/>
      <c r="BQ26891" s="10"/>
      <c r="BR26891" s="10"/>
      <c r="BS26891" s="10"/>
      <c r="BT26891" s="10"/>
      <c r="BU26891" s="10"/>
    </row>
    <row r="26892" spans="68:73">
      <c r="BP26892" s="8"/>
      <c r="BQ26892" s="8"/>
      <c r="BR26892" s="8"/>
      <c r="BS26892" s="8"/>
      <c r="BT26892" s="8"/>
      <c r="BU26892" s="8"/>
    </row>
    <row r="26893" spans="68:73">
      <c r="BP26893" s="10"/>
      <c r="BQ26893" s="10"/>
      <c r="BR26893" s="10"/>
      <c r="BS26893" s="10"/>
      <c r="BT26893" s="10"/>
      <c r="BU26893" s="10"/>
    </row>
    <row r="26894" spans="68:73">
      <c r="BP26894" s="8"/>
      <c r="BQ26894" s="8"/>
      <c r="BR26894" s="8"/>
      <c r="BS26894" s="8"/>
      <c r="BT26894" s="8"/>
      <c r="BU26894" s="8"/>
    </row>
    <row r="26895" spans="68:73">
      <c r="BP26895" s="10"/>
      <c r="BQ26895" s="10"/>
      <c r="BR26895" s="10"/>
      <c r="BS26895" s="10"/>
      <c r="BT26895" s="10"/>
      <c r="BU26895" s="10"/>
    </row>
    <row r="26896" spans="68:73">
      <c r="BP26896" s="8"/>
      <c r="BQ26896" s="8"/>
      <c r="BR26896" s="8"/>
      <c r="BS26896" s="8"/>
      <c r="BT26896" s="8"/>
      <c r="BU26896" s="8"/>
    </row>
    <row r="26897" spans="68:73">
      <c r="BP26897" s="10"/>
      <c r="BQ26897" s="10"/>
      <c r="BR26897" s="10"/>
      <c r="BS26897" s="10"/>
      <c r="BT26897" s="10"/>
      <c r="BU26897" s="10"/>
    </row>
    <row r="26898" spans="68:73">
      <c r="BP26898" s="8"/>
      <c r="BQ26898" s="8"/>
      <c r="BR26898" s="8"/>
      <c r="BS26898" s="8"/>
      <c r="BT26898" s="8"/>
      <c r="BU26898" s="8"/>
    </row>
    <row r="26899" spans="68:73">
      <c r="BP26899" s="10"/>
      <c r="BQ26899" s="10"/>
      <c r="BR26899" s="10"/>
      <c r="BS26899" s="10"/>
      <c r="BT26899" s="10"/>
      <c r="BU26899" s="10"/>
    </row>
    <row r="26900" spans="68:73">
      <c r="BP26900" s="8"/>
      <c r="BQ26900" s="8"/>
      <c r="BR26900" s="8"/>
      <c r="BS26900" s="8"/>
      <c r="BT26900" s="8"/>
      <c r="BU26900" s="8"/>
    </row>
    <row r="26901" spans="68:73">
      <c r="BP26901" s="10"/>
      <c r="BQ26901" s="10"/>
      <c r="BR26901" s="10"/>
      <c r="BS26901" s="10"/>
      <c r="BT26901" s="10"/>
      <c r="BU26901" s="10"/>
    </row>
    <row r="26902" spans="68:73">
      <c r="BP26902" s="8"/>
      <c r="BQ26902" s="8"/>
      <c r="BR26902" s="8"/>
      <c r="BS26902" s="8"/>
      <c r="BT26902" s="8"/>
      <c r="BU26902" s="8"/>
    </row>
    <row r="26903" spans="68:73">
      <c r="BP26903" s="10"/>
      <c r="BQ26903" s="10"/>
      <c r="BR26903" s="10"/>
      <c r="BS26903" s="10"/>
      <c r="BT26903" s="10"/>
      <c r="BU26903" s="10"/>
    </row>
    <row r="26904" spans="68:73">
      <c r="BP26904" s="8"/>
      <c r="BQ26904" s="8"/>
      <c r="BR26904" s="8"/>
      <c r="BS26904" s="8"/>
      <c r="BT26904" s="8"/>
      <c r="BU26904" s="8"/>
    </row>
    <row r="26905" spans="68:73">
      <c r="BP26905" s="10"/>
      <c r="BQ26905" s="10"/>
      <c r="BR26905" s="10"/>
      <c r="BS26905" s="10"/>
      <c r="BT26905" s="10"/>
      <c r="BU26905" s="10"/>
    </row>
    <row r="26906" spans="68:73">
      <c r="BP26906" s="8"/>
      <c r="BQ26906" s="8"/>
      <c r="BR26906" s="8"/>
      <c r="BS26906" s="8"/>
      <c r="BT26906" s="8"/>
      <c r="BU26906" s="8"/>
    </row>
    <row r="26907" spans="68:73">
      <c r="BP26907" s="10"/>
      <c r="BQ26907" s="10"/>
      <c r="BR26907" s="10"/>
      <c r="BS26907" s="10"/>
      <c r="BT26907" s="10"/>
      <c r="BU26907" s="10"/>
    </row>
    <row r="26908" spans="68:73">
      <c r="BP26908" s="8"/>
      <c r="BQ26908" s="8"/>
      <c r="BR26908" s="8"/>
      <c r="BS26908" s="8"/>
      <c r="BT26908" s="8"/>
      <c r="BU26908" s="8"/>
    </row>
    <row r="26909" spans="68:73">
      <c r="BP26909" s="10"/>
      <c r="BQ26909" s="10"/>
      <c r="BR26909" s="10"/>
      <c r="BS26909" s="10"/>
      <c r="BT26909" s="10"/>
      <c r="BU26909" s="10"/>
    </row>
    <row r="26910" spans="68:73">
      <c r="BP26910" s="8"/>
      <c r="BQ26910" s="8"/>
      <c r="BR26910" s="8"/>
      <c r="BS26910" s="8"/>
      <c r="BT26910" s="8"/>
      <c r="BU26910" s="8"/>
    </row>
    <row r="26911" spans="68:73">
      <c r="BP26911" s="10"/>
      <c r="BQ26911" s="10"/>
      <c r="BR26911" s="10"/>
      <c r="BS26911" s="10"/>
      <c r="BT26911" s="10"/>
      <c r="BU26911" s="10"/>
    </row>
    <row r="26912" spans="68:73">
      <c r="BP26912" s="8"/>
      <c r="BQ26912" s="8"/>
      <c r="BR26912" s="8"/>
      <c r="BS26912" s="8"/>
      <c r="BT26912" s="8"/>
      <c r="BU26912" s="8"/>
    </row>
    <row r="26913" spans="68:73">
      <c r="BP26913" s="10"/>
      <c r="BQ26913" s="10"/>
      <c r="BR26913" s="10"/>
      <c r="BS26913" s="10"/>
      <c r="BT26913" s="10"/>
      <c r="BU26913" s="10"/>
    </row>
    <row r="26914" spans="68:73">
      <c r="BP26914" s="8"/>
      <c r="BQ26914" s="8"/>
      <c r="BR26914" s="8"/>
      <c r="BS26914" s="8"/>
      <c r="BT26914" s="8"/>
      <c r="BU26914" s="8"/>
    </row>
    <row r="26915" spans="68:73">
      <c r="BP26915" s="10"/>
      <c r="BQ26915" s="10"/>
      <c r="BR26915" s="10"/>
      <c r="BS26915" s="10"/>
      <c r="BT26915" s="10"/>
      <c r="BU26915" s="10"/>
    </row>
    <row r="26916" spans="68:73">
      <c r="BP26916" s="8"/>
      <c r="BQ26916" s="8"/>
      <c r="BR26916" s="8"/>
      <c r="BS26916" s="8"/>
      <c r="BT26916" s="8"/>
      <c r="BU26916" s="8"/>
    </row>
    <row r="26917" spans="68:73">
      <c r="BP26917" s="10"/>
      <c r="BQ26917" s="10"/>
      <c r="BR26917" s="10"/>
      <c r="BS26917" s="10"/>
      <c r="BT26917" s="10"/>
      <c r="BU26917" s="10"/>
    </row>
    <row r="26918" spans="68:73">
      <c r="BP26918" s="8"/>
      <c r="BQ26918" s="8"/>
      <c r="BR26918" s="8"/>
      <c r="BS26918" s="8"/>
      <c r="BT26918" s="8"/>
      <c r="BU26918" s="8"/>
    </row>
    <row r="26919" spans="68:73">
      <c r="BP26919" s="10"/>
      <c r="BQ26919" s="10"/>
      <c r="BR26919" s="10"/>
      <c r="BS26919" s="10"/>
      <c r="BT26919" s="10"/>
      <c r="BU26919" s="10"/>
    </row>
    <row r="26920" spans="68:73">
      <c r="BP26920" s="8"/>
      <c r="BQ26920" s="8"/>
      <c r="BR26920" s="8"/>
      <c r="BS26920" s="8"/>
      <c r="BT26920" s="8"/>
      <c r="BU26920" s="8"/>
    </row>
    <row r="26921" spans="68:73">
      <c r="BP26921" s="10"/>
      <c r="BQ26921" s="10"/>
      <c r="BR26921" s="10"/>
      <c r="BS26921" s="10"/>
      <c r="BT26921" s="10"/>
      <c r="BU26921" s="10"/>
    </row>
    <row r="26922" spans="68:73">
      <c r="BP26922" s="8"/>
      <c r="BQ26922" s="8"/>
      <c r="BR26922" s="8"/>
      <c r="BS26922" s="8"/>
      <c r="BT26922" s="8"/>
      <c r="BU26922" s="8"/>
    </row>
    <row r="26923" spans="68:73">
      <c r="BP26923" s="10"/>
      <c r="BQ26923" s="10"/>
      <c r="BR26923" s="10"/>
      <c r="BS26923" s="10"/>
      <c r="BT26923" s="10"/>
      <c r="BU26923" s="10"/>
    </row>
    <row r="26924" spans="68:73">
      <c r="BP26924" s="8"/>
      <c r="BQ26924" s="8"/>
      <c r="BR26924" s="8"/>
      <c r="BS26924" s="8"/>
      <c r="BT26924" s="8"/>
      <c r="BU26924" s="8"/>
    </row>
    <row r="26925" spans="68:73">
      <c r="BP26925" s="10"/>
      <c r="BQ26925" s="10"/>
      <c r="BR26925" s="10"/>
      <c r="BS26925" s="10"/>
      <c r="BT26925" s="10"/>
      <c r="BU26925" s="10"/>
    </row>
    <row r="26926" spans="68:73">
      <c r="BP26926" s="8"/>
      <c r="BQ26926" s="8"/>
      <c r="BR26926" s="8"/>
      <c r="BS26926" s="8"/>
      <c r="BT26926" s="8"/>
      <c r="BU26926" s="8"/>
    </row>
    <row r="26927" spans="68:73">
      <c r="BP26927" s="10"/>
      <c r="BQ26927" s="10"/>
      <c r="BR26927" s="10"/>
      <c r="BS26927" s="10"/>
      <c r="BT26927" s="10"/>
      <c r="BU26927" s="10"/>
    </row>
    <row r="26928" spans="68:73">
      <c r="BP26928" s="8"/>
      <c r="BQ26928" s="8"/>
      <c r="BR26928" s="8"/>
      <c r="BS26928" s="8"/>
      <c r="BT26928" s="8"/>
      <c r="BU26928" s="8"/>
    </row>
    <row r="26929" spans="68:73">
      <c r="BP26929" s="10"/>
      <c r="BQ26929" s="10"/>
      <c r="BR26929" s="10"/>
      <c r="BS26929" s="10"/>
      <c r="BT26929" s="10"/>
      <c r="BU26929" s="10"/>
    </row>
    <row r="26930" spans="68:73">
      <c r="BP26930" s="8"/>
      <c r="BQ26930" s="8"/>
      <c r="BR26930" s="8"/>
      <c r="BS26930" s="8"/>
      <c r="BT26930" s="8"/>
      <c r="BU26930" s="8"/>
    </row>
    <row r="26931" spans="68:73">
      <c r="BP26931" s="10"/>
      <c r="BQ26931" s="10"/>
      <c r="BR26931" s="10"/>
      <c r="BS26931" s="10"/>
      <c r="BT26931" s="10"/>
      <c r="BU26931" s="10"/>
    </row>
    <row r="26932" spans="68:73">
      <c r="BP26932" s="8"/>
      <c r="BQ26932" s="8"/>
      <c r="BR26932" s="8"/>
      <c r="BS26932" s="8"/>
      <c r="BT26932" s="8"/>
      <c r="BU26932" s="8"/>
    </row>
    <row r="26933" spans="68:73">
      <c r="BP26933" s="10"/>
      <c r="BQ26933" s="10"/>
      <c r="BR26933" s="10"/>
      <c r="BS26933" s="10"/>
      <c r="BT26933" s="10"/>
      <c r="BU26933" s="10"/>
    </row>
    <row r="26934" spans="68:73">
      <c r="BP26934" s="8"/>
      <c r="BQ26934" s="8"/>
      <c r="BR26934" s="8"/>
      <c r="BS26934" s="8"/>
      <c r="BT26934" s="8"/>
      <c r="BU26934" s="8"/>
    </row>
    <row r="26935" spans="68:73">
      <c r="BP26935" s="10"/>
      <c r="BQ26935" s="10"/>
      <c r="BR26935" s="10"/>
      <c r="BS26935" s="10"/>
      <c r="BT26935" s="10"/>
      <c r="BU26935" s="10"/>
    </row>
    <row r="26936" spans="68:73">
      <c r="BP26936" s="8"/>
      <c r="BQ26936" s="8"/>
      <c r="BR26936" s="8"/>
      <c r="BS26936" s="8"/>
      <c r="BT26936" s="8"/>
      <c r="BU26936" s="8"/>
    </row>
    <row r="26937" spans="68:73">
      <c r="BP26937" s="10"/>
      <c r="BQ26937" s="10"/>
      <c r="BR26937" s="10"/>
      <c r="BS26937" s="10"/>
      <c r="BT26937" s="10"/>
      <c r="BU26937" s="10"/>
    </row>
    <row r="26938" spans="68:73">
      <c r="BP26938" s="8"/>
      <c r="BQ26938" s="8"/>
      <c r="BR26938" s="8"/>
      <c r="BS26938" s="8"/>
      <c r="BT26938" s="8"/>
      <c r="BU26938" s="8"/>
    </row>
    <row r="26939" spans="68:73">
      <c r="BP26939" s="10"/>
      <c r="BQ26939" s="10"/>
      <c r="BR26939" s="10"/>
      <c r="BS26939" s="10"/>
      <c r="BT26939" s="10"/>
      <c r="BU26939" s="10"/>
    </row>
    <row r="26940" spans="68:73">
      <c r="BP26940" s="8"/>
      <c r="BQ26940" s="8"/>
      <c r="BR26940" s="8"/>
      <c r="BS26940" s="8"/>
      <c r="BT26940" s="8"/>
      <c r="BU26940" s="8"/>
    </row>
    <row r="26941" spans="68:73">
      <c r="BP26941" s="10"/>
      <c r="BQ26941" s="10"/>
      <c r="BR26941" s="10"/>
      <c r="BS26941" s="10"/>
      <c r="BT26941" s="10"/>
      <c r="BU26941" s="10"/>
    </row>
    <row r="26942" spans="68:73">
      <c r="BP26942" s="8"/>
      <c r="BQ26942" s="8"/>
      <c r="BR26942" s="8"/>
      <c r="BS26942" s="8"/>
      <c r="BT26942" s="8"/>
      <c r="BU26942" s="8"/>
    </row>
    <row r="26943" spans="68:73">
      <c r="BP26943" s="10"/>
      <c r="BQ26943" s="10"/>
      <c r="BR26943" s="10"/>
      <c r="BS26943" s="10"/>
      <c r="BT26943" s="10"/>
      <c r="BU26943" s="10"/>
    </row>
    <row r="26944" spans="68:73">
      <c r="BP26944" s="8"/>
      <c r="BQ26944" s="8"/>
      <c r="BR26944" s="8"/>
      <c r="BS26944" s="8"/>
      <c r="BT26944" s="8"/>
      <c r="BU26944" s="8"/>
    </row>
    <row r="26945" spans="68:73">
      <c r="BP26945" s="10"/>
      <c r="BQ26945" s="10"/>
      <c r="BR26945" s="10"/>
      <c r="BS26945" s="10"/>
      <c r="BT26945" s="10"/>
      <c r="BU26945" s="10"/>
    </row>
    <row r="26946" spans="68:73">
      <c r="BP26946" s="8"/>
      <c r="BQ26946" s="8"/>
      <c r="BR26946" s="8"/>
      <c r="BS26946" s="8"/>
      <c r="BT26946" s="8"/>
      <c r="BU26946" s="8"/>
    </row>
    <row r="26947" spans="68:73">
      <c r="BP26947" s="10"/>
      <c r="BQ26947" s="10"/>
      <c r="BR26947" s="10"/>
      <c r="BS26947" s="10"/>
      <c r="BT26947" s="10"/>
      <c r="BU26947" s="10"/>
    </row>
    <row r="26948" spans="68:73">
      <c r="BP26948" s="8"/>
      <c r="BQ26948" s="8"/>
      <c r="BR26948" s="8"/>
      <c r="BS26948" s="8"/>
      <c r="BT26948" s="8"/>
      <c r="BU26948" s="8"/>
    </row>
    <row r="26949" spans="68:73">
      <c r="BP26949" s="10"/>
      <c r="BQ26949" s="10"/>
      <c r="BR26949" s="10"/>
      <c r="BS26949" s="10"/>
      <c r="BT26949" s="10"/>
      <c r="BU26949" s="10"/>
    </row>
    <row r="26950" spans="68:73">
      <c r="BP26950" s="8"/>
      <c r="BQ26950" s="8"/>
      <c r="BR26950" s="8"/>
      <c r="BS26950" s="8"/>
      <c r="BT26950" s="8"/>
      <c r="BU26950" s="8"/>
    </row>
    <row r="26951" spans="68:73">
      <c r="BP26951" s="10"/>
      <c r="BQ26951" s="10"/>
      <c r="BR26951" s="10"/>
      <c r="BS26951" s="10"/>
      <c r="BT26951" s="10"/>
      <c r="BU26951" s="10"/>
    </row>
    <row r="26952" spans="68:73">
      <c r="BP26952" s="8"/>
      <c r="BQ26952" s="8"/>
      <c r="BR26952" s="8"/>
      <c r="BS26952" s="8"/>
      <c r="BT26952" s="8"/>
      <c r="BU26952" s="8"/>
    </row>
    <row r="26953" spans="68:73">
      <c r="BP26953" s="10"/>
      <c r="BQ26953" s="10"/>
      <c r="BR26953" s="10"/>
      <c r="BS26953" s="10"/>
      <c r="BT26953" s="10"/>
      <c r="BU26953" s="10"/>
    </row>
    <row r="26954" spans="68:73">
      <c r="BP26954" s="8"/>
      <c r="BQ26954" s="8"/>
      <c r="BR26954" s="8"/>
      <c r="BS26954" s="8"/>
      <c r="BT26954" s="8"/>
      <c r="BU26954" s="8"/>
    </row>
    <row r="26955" spans="68:73">
      <c r="BP26955" s="10"/>
      <c r="BQ26955" s="10"/>
      <c r="BR26955" s="10"/>
      <c r="BS26955" s="10"/>
      <c r="BT26955" s="10"/>
      <c r="BU26955" s="10"/>
    </row>
    <row r="26956" spans="68:73">
      <c r="BP26956" s="8"/>
      <c r="BQ26956" s="8"/>
      <c r="BR26956" s="8"/>
      <c r="BS26956" s="8"/>
      <c r="BT26956" s="8"/>
      <c r="BU26956" s="8"/>
    </row>
    <row r="26957" spans="68:73">
      <c r="BP26957" s="10"/>
      <c r="BQ26957" s="10"/>
      <c r="BR26957" s="10"/>
      <c r="BS26957" s="10"/>
      <c r="BT26957" s="10"/>
      <c r="BU26957" s="10"/>
    </row>
    <row r="26958" spans="68:73">
      <c r="BP26958" s="8"/>
      <c r="BQ26958" s="8"/>
      <c r="BR26958" s="8"/>
      <c r="BS26958" s="8"/>
      <c r="BT26958" s="8"/>
      <c r="BU26958" s="8"/>
    </row>
    <row r="26959" spans="68:73">
      <c r="BP26959" s="10"/>
      <c r="BQ26959" s="10"/>
      <c r="BR26959" s="10"/>
      <c r="BS26959" s="10"/>
      <c r="BT26959" s="10"/>
      <c r="BU26959" s="10"/>
    </row>
    <row r="26960" spans="68:73">
      <c r="BP26960" s="8"/>
      <c r="BQ26960" s="8"/>
      <c r="BR26960" s="8"/>
      <c r="BS26960" s="8"/>
      <c r="BT26960" s="8"/>
      <c r="BU26960" s="8"/>
    </row>
    <row r="26961" spans="68:73">
      <c r="BP26961" s="10"/>
      <c r="BQ26961" s="10"/>
      <c r="BR26961" s="10"/>
      <c r="BS26961" s="10"/>
      <c r="BT26961" s="10"/>
      <c r="BU26961" s="10"/>
    </row>
    <row r="26962" spans="68:73">
      <c r="BP26962" s="8"/>
      <c r="BQ26962" s="8"/>
      <c r="BR26962" s="8"/>
      <c r="BS26962" s="8"/>
      <c r="BT26962" s="8"/>
      <c r="BU26962" s="8"/>
    </row>
    <row r="26963" spans="68:73">
      <c r="BP26963" s="10"/>
      <c r="BQ26963" s="10"/>
      <c r="BR26963" s="10"/>
      <c r="BS26963" s="10"/>
      <c r="BT26963" s="10"/>
      <c r="BU26963" s="10"/>
    </row>
    <row r="26964" spans="68:73">
      <c r="BP26964" s="8"/>
      <c r="BQ26964" s="8"/>
      <c r="BR26964" s="8"/>
      <c r="BS26964" s="8"/>
      <c r="BT26964" s="8"/>
      <c r="BU26964" s="8"/>
    </row>
    <row r="26965" spans="68:73">
      <c r="BP26965" s="10"/>
      <c r="BQ26965" s="10"/>
      <c r="BR26965" s="10"/>
      <c r="BS26965" s="10"/>
      <c r="BT26965" s="10"/>
      <c r="BU26965" s="10"/>
    </row>
    <row r="26966" spans="68:73">
      <c r="BP26966" s="8"/>
      <c r="BQ26966" s="8"/>
      <c r="BR26966" s="8"/>
      <c r="BS26966" s="8"/>
      <c r="BT26966" s="8"/>
      <c r="BU26966" s="8"/>
    </row>
    <row r="26967" spans="68:73">
      <c r="BP26967" s="10"/>
      <c r="BQ26967" s="10"/>
      <c r="BR26967" s="10"/>
      <c r="BS26967" s="10"/>
      <c r="BT26967" s="10"/>
      <c r="BU26967" s="10"/>
    </row>
    <row r="26968" spans="68:73">
      <c r="BP26968" s="8"/>
      <c r="BQ26968" s="8"/>
      <c r="BR26968" s="8"/>
      <c r="BS26968" s="8"/>
      <c r="BT26968" s="8"/>
      <c r="BU26968" s="8"/>
    </row>
    <row r="26969" spans="68:73">
      <c r="BP26969" s="10"/>
      <c r="BQ26969" s="10"/>
      <c r="BR26969" s="10"/>
      <c r="BS26969" s="10"/>
      <c r="BT26969" s="10"/>
      <c r="BU26969" s="10"/>
    </row>
    <row r="26970" spans="68:73">
      <c r="BP26970" s="8"/>
      <c r="BQ26970" s="8"/>
      <c r="BR26970" s="8"/>
      <c r="BS26970" s="8"/>
      <c r="BT26970" s="8"/>
      <c r="BU26970" s="8"/>
    </row>
    <row r="26971" spans="68:73">
      <c r="BP26971" s="10"/>
      <c r="BQ26971" s="10"/>
      <c r="BR26971" s="10"/>
      <c r="BS26971" s="10"/>
      <c r="BT26971" s="10"/>
      <c r="BU26971" s="10"/>
    </row>
    <row r="26972" spans="68:73">
      <c r="BP26972" s="8"/>
      <c r="BQ26972" s="8"/>
      <c r="BR26972" s="8"/>
      <c r="BS26972" s="8"/>
      <c r="BT26972" s="8"/>
      <c r="BU26972" s="8"/>
    </row>
    <row r="26973" spans="68:73">
      <c r="BP26973" s="10"/>
      <c r="BQ26973" s="10"/>
      <c r="BR26973" s="10"/>
      <c r="BS26973" s="10"/>
      <c r="BT26973" s="10"/>
      <c r="BU26973" s="10"/>
    </row>
    <row r="26974" spans="68:73">
      <c r="BP26974" s="8"/>
      <c r="BQ26974" s="8"/>
      <c r="BR26974" s="8"/>
      <c r="BS26974" s="8"/>
      <c r="BT26974" s="8"/>
      <c r="BU26974" s="8"/>
    </row>
    <row r="26975" spans="68:73">
      <c r="BP26975" s="10"/>
      <c r="BQ26975" s="10"/>
      <c r="BR26975" s="10"/>
      <c r="BS26975" s="10"/>
      <c r="BT26975" s="10"/>
      <c r="BU26975" s="10"/>
    </row>
    <row r="26976" spans="68:73">
      <c r="BP26976" s="8"/>
      <c r="BQ26976" s="8"/>
      <c r="BR26976" s="8"/>
      <c r="BS26976" s="8"/>
      <c r="BT26976" s="8"/>
      <c r="BU26976" s="8"/>
    </row>
    <row r="26977" spans="68:73">
      <c r="BP26977" s="10"/>
      <c r="BQ26977" s="10"/>
      <c r="BR26977" s="10"/>
      <c r="BS26977" s="10"/>
      <c r="BT26977" s="10"/>
      <c r="BU26977" s="10"/>
    </row>
    <row r="26978" spans="68:73">
      <c r="BP26978" s="8"/>
      <c r="BQ26978" s="8"/>
      <c r="BR26978" s="8"/>
      <c r="BS26978" s="8"/>
      <c r="BT26978" s="8"/>
      <c r="BU26978" s="8"/>
    </row>
    <row r="26979" spans="68:73">
      <c r="BP26979" s="10"/>
      <c r="BQ26979" s="10"/>
      <c r="BR26979" s="10"/>
      <c r="BS26979" s="10"/>
      <c r="BT26979" s="10"/>
      <c r="BU26979" s="10"/>
    </row>
    <row r="26980" spans="68:73">
      <c r="BP26980" s="8"/>
      <c r="BQ26980" s="8"/>
      <c r="BR26980" s="8"/>
      <c r="BS26980" s="8"/>
      <c r="BT26980" s="8"/>
      <c r="BU26980" s="8"/>
    </row>
    <row r="26981" spans="68:73">
      <c r="BP26981" s="10"/>
      <c r="BQ26981" s="10"/>
      <c r="BR26981" s="10"/>
      <c r="BS26981" s="10"/>
      <c r="BT26981" s="10"/>
      <c r="BU26981" s="10"/>
    </row>
    <row r="26982" spans="68:73">
      <c r="BP26982" s="8"/>
      <c r="BQ26982" s="8"/>
      <c r="BR26982" s="8"/>
      <c r="BS26982" s="8"/>
      <c r="BT26982" s="8"/>
      <c r="BU26982" s="8"/>
    </row>
    <row r="26983" spans="68:73">
      <c r="BP26983" s="10"/>
      <c r="BQ26983" s="10"/>
      <c r="BR26983" s="10"/>
      <c r="BS26983" s="10"/>
      <c r="BT26983" s="10"/>
      <c r="BU26983" s="10"/>
    </row>
    <row r="26984" spans="68:73">
      <c r="BP26984" s="8"/>
      <c r="BQ26984" s="8"/>
      <c r="BR26984" s="8"/>
      <c r="BS26984" s="8"/>
      <c r="BT26984" s="8"/>
      <c r="BU26984" s="8"/>
    </row>
    <row r="26985" spans="68:73">
      <c r="BP26985" s="10"/>
      <c r="BQ26985" s="10"/>
      <c r="BR26985" s="10"/>
      <c r="BS26985" s="10"/>
      <c r="BT26985" s="10"/>
      <c r="BU26985" s="10"/>
    </row>
    <row r="26986" spans="68:73">
      <c r="BP26986" s="8"/>
      <c r="BQ26986" s="8"/>
      <c r="BR26986" s="8"/>
      <c r="BS26986" s="8"/>
      <c r="BT26986" s="8"/>
      <c r="BU26986" s="8"/>
    </row>
    <row r="26987" spans="68:73">
      <c r="BP26987" s="10"/>
      <c r="BQ26987" s="10"/>
      <c r="BR26987" s="10"/>
      <c r="BS26987" s="10"/>
      <c r="BT26987" s="10"/>
      <c r="BU26987" s="10"/>
    </row>
    <row r="26988" spans="68:73">
      <c r="BP26988" s="8"/>
      <c r="BQ26988" s="8"/>
      <c r="BR26988" s="8"/>
      <c r="BS26988" s="8"/>
      <c r="BT26988" s="8"/>
      <c r="BU26988" s="8"/>
    </row>
    <row r="26989" spans="68:73">
      <c r="BP26989" s="10"/>
      <c r="BQ26989" s="10"/>
      <c r="BR26989" s="10"/>
      <c r="BS26989" s="10"/>
      <c r="BT26989" s="10"/>
      <c r="BU26989" s="10"/>
    </row>
    <row r="26990" spans="68:73">
      <c r="BP26990" s="8"/>
      <c r="BQ26990" s="8"/>
      <c r="BR26990" s="8"/>
      <c r="BS26990" s="8"/>
      <c r="BT26990" s="8"/>
      <c r="BU26990" s="8"/>
    </row>
    <row r="26991" spans="68:73">
      <c r="BP26991" s="10"/>
      <c r="BQ26991" s="10"/>
      <c r="BR26991" s="10"/>
      <c r="BS26991" s="10"/>
      <c r="BT26991" s="10"/>
      <c r="BU26991" s="10"/>
    </row>
    <row r="26992" spans="68:73">
      <c r="BP26992" s="8"/>
      <c r="BQ26992" s="8"/>
      <c r="BR26992" s="8"/>
      <c r="BS26992" s="8"/>
      <c r="BT26992" s="8"/>
      <c r="BU26992" s="8"/>
    </row>
    <row r="26993" spans="68:73">
      <c r="BP26993" s="10"/>
      <c r="BQ26993" s="10"/>
      <c r="BR26993" s="10"/>
      <c r="BS26993" s="10"/>
      <c r="BT26993" s="10"/>
      <c r="BU26993" s="10"/>
    </row>
    <row r="26994" spans="68:73">
      <c r="BP26994" s="8"/>
      <c r="BQ26994" s="8"/>
      <c r="BR26994" s="8"/>
      <c r="BS26994" s="8"/>
      <c r="BT26994" s="8"/>
      <c r="BU26994" s="8"/>
    </row>
    <row r="26995" spans="68:73">
      <c r="BP26995" s="10"/>
      <c r="BQ26995" s="10"/>
      <c r="BR26995" s="10"/>
      <c r="BS26995" s="10"/>
      <c r="BT26995" s="10"/>
      <c r="BU26995" s="10"/>
    </row>
    <row r="26996" spans="68:73">
      <c r="BP26996" s="8"/>
      <c r="BQ26996" s="8"/>
      <c r="BR26996" s="8"/>
      <c r="BS26996" s="8"/>
      <c r="BT26996" s="8"/>
      <c r="BU26996" s="8"/>
    </row>
    <row r="26997" spans="68:73">
      <c r="BP26997" s="10"/>
      <c r="BQ26997" s="10"/>
      <c r="BR26997" s="10"/>
      <c r="BS26997" s="10"/>
      <c r="BT26997" s="10"/>
      <c r="BU26997" s="10"/>
    </row>
    <row r="26998" spans="68:73">
      <c r="BP26998" s="8"/>
      <c r="BQ26998" s="8"/>
      <c r="BR26998" s="8"/>
      <c r="BS26998" s="8"/>
      <c r="BT26998" s="8"/>
      <c r="BU26998" s="8"/>
    </row>
    <row r="26999" spans="68:73">
      <c r="BP26999" s="10"/>
      <c r="BQ26999" s="10"/>
      <c r="BR26999" s="10"/>
      <c r="BS26999" s="10"/>
      <c r="BT26999" s="10"/>
      <c r="BU26999" s="10"/>
    </row>
    <row r="27000" spans="68:73">
      <c r="BP27000" s="8"/>
      <c r="BQ27000" s="8"/>
      <c r="BR27000" s="8"/>
      <c r="BS27000" s="8"/>
      <c r="BT27000" s="8"/>
      <c r="BU27000" s="8"/>
    </row>
    <row r="27001" spans="68:73">
      <c r="BP27001" s="10"/>
      <c r="BQ27001" s="10"/>
      <c r="BR27001" s="10"/>
      <c r="BS27001" s="10"/>
      <c r="BT27001" s="10"/>
      <c r="BU27001" s="10"/>
    </row>
    <row r="27002" spans="68:73">
      <c r="BP27002" s="8"/>
      <c r="BQ27002" s="8"/>
      <c r="BR27002" s="8"/>
      <c r="BS27002" s="8"/>
      <c r="BT27002" s="8"/>
      <c r="BU27002" s="8"/>
    </row>
    <row r="27003" spans="68:73">
      <c r="BP27003" s="10"/>
      <c r="BQ27003" s="10"/>
      <c r="BR27003" s="10"/>
      <c r="BS27003" s="10"/>
      <c r="BT27003" s="10"/>
      <c r="BU27003" s="10"/>
    </row>
    <row r="27004" spans="68:73">
      <c r="BP27004" s="8"/>
      <c r="BQ27004" s="8"/>
      <c r="BR27004" s="8"/>
      <c r="BS27004" s="8"/>
      <c r="BT27004" s="8"/>
      <c r="BU27004" s="8"/>
    </row>
    <row r="27005" spans="68:73">
      <c r="BP27005" s="10"/>
      <c r="BQ27005" s="10"/>
      <c r="BR27005" s="10"/>
      <c r="BS27005" s="10"/>
      <c r="BT27005" s="10"/>
      <c r="BU27005" s="10"/>
    </row>
    <row r="27006" spans="68:73">
      <c r="BP27006" s="8"/>
      <c r="BQ27006" s="8"/>
      <c r="BR27006" s="8"/>
      <c r="BS27006" s="8"/>
      <c r="BT27006" s="8"/>
      <c r="BU27006" s="8"/>
    </row>
    <row r="27007" spans="68:73">
      <c r="BP27007" s="10"/>
      <c r="BQ27007" s="10"/>
      <c r="BR27007" s="10"/>
      <c r="BS27007" s="10"/>
      <c r="BT27007" s="10"/>
      <c r="BU27007" s="10"/>
    </row>
    <row r="27008" spans="68:73">
      <c r="BP27008" s="8"/>
      <c r="BQ27008" s="8"/>
      <c r="BR27008" s="8"/>
      <c r="BS27008" s="8"/>
      <c r="BT27008" s="8"/>
      <c r="BU27008" s="8"/>
    </row>
    <row r="27009" spans="68:73">
      <c r="BP27009" s="10"/>
      <c r="BQ27009" s="10"/>
      <c r="BR27009" s="10"/>
      <c r="BS27009" s="10"/>
      <c r="BT27009" s="10"/>
      <c r="BU27009" s="10"/>
    </row>
    <row r="27010" spans="68:73">
      <c r="BP27010" s="8"/>
      <c r="BQ27010" s="8"/>
      <c r="BR27010" s="8"/>
      <c r="BS27010" s="8"/>
      <c r="BT27010" s="8"/>
      <c r="BU27010" s="8"/>
    </row>
    <row r="27011" spans="68:73">
      <c r="BP27011" s="10"/>
      <c r="BQ27011" s="10"/>
      <c r="BR27011" s="10"/>
      <c r="BS27011" s="10"/>
      <c r="BT27011" s="10"/>
      <c r="BU27011" s="10"/>
    </row>
    <row r="27012" spans="68:73">
      <c r="BP27012" s="8"/>
      <c r="BQ27012" s="8"/>
      <c r="BR27012" s="8"/>
      <c r="BS27012" s="8"/>
      <c r="BT27012" s="8"/>
      <c r="BU27012" s="8"/>
    </row>
    <row r="27013" spans="68:73">
      <c r="BP27013" s="10"/>
      <c r="BQ27013" s="10"/>
      <c r="BR27013" s="10"/>
      <c r="BS27013" s="10"/>
      <c r="BT27013" s="10"/>
      <c r="BU27013" s="10"/>
    </row>
    <row r="27014" spans="68:73">
      <c r="BP27014" s="8"/>
      <c r="BQ27014" s="8"/>
      <c r="BR27014" s="8"/>
      <c r="BS27014" s="8"/>
      <c r="BT27014" s="8"/>
      <c r="BU27014" s="8"/>
    </row>
    <row r="27015" spans="68:73">
      <c r="BP27015" s="10"/>
      <c r="BQ27015" s="10"/>
      <c r="BR27015" s="10"/>
      <c r="BS27015" s="10"/>
      <c r="BT27015" s="10"/>
      <c r="BU27015" s="10"/>
    </row>
    <row r="27016" spans="68:73">
      <c r="BP27016" s="8"/>
      <c r="BQ27016" s="8"/>
      <c r="BR27016" s="8"/>
      <c r="BS27016" s="8"/>
      <c r="BT27016" s="8"/>
      <c r="BU27016" s="8"/>
    </row>
    <row r="27017" spans="68:73">
      <c r="BP27017" s="10"/>
      <c r="BQ27017" s="10"/>
      <c r="BR27017" s="10"/>
      <c r="BS27017" s="10"/>
      <c r="BT27017" s="10"/>
      <c r="BU27017" s="10"/>
    </row>
    <row r="27018" spans="68:73">
      <c r="BP27018" s="8"/>
      <c r="BQ27018" s="8"/>
      <c r="BR27018" s="8"/>
      <c r="BS27018" s="8"/>
      <c r="BT27018" s="8"/>
      <c r="BU27018" s="8"/>
    </row>
    <row r="27019" spans="68:73">
      <c r="BP27019" s="10"/>
      <c r="BQ27019" s="10"/>
      <c r="BR27019" s="10"/>
      <c r="BS27019" s="10"/>
      <c r="BT27019" s="10"/>
      <c r="BU27019" s="10"/>
    </row>
    <row r="27020" spans="68:73">
      <c r="BP27020" s="8"/>
      <c r="BQ27020" s="8"/>
      <c r="BR27020" s="8"/>
      <c r="BS27020" s="8"/>
      <c r="BT27020" s="8"/>
      <c r="BU27020" s="8"/>
    </row>
    <row r="27021" spans="68:73">
      <c r="BP27021" s="10"/>
      <c r="BQ27021" s="10"/>
      <c r="BR27021" s="10"/>
      <c r="BS27021" s="10"/>
      <c r="BT27021" s="10"/>
      <c r="BU27021" s="10"/>
    </row>
    <row r="27022" spans="68:73">
      <c r="BP27022" s="8"/>
      <c r="BQ27022" s="8"/>
      <c r="BR27022" s="8"/>
      <c r="BS27022" s="8"/>
      <c r="BT27022" s="8"/>
      <c r="BU27022" s="8"/>
    </row>
    <row r="27023" spans="68:73">
      <c r="BP27023" s="10"/>
      <c r="BQ27023" s="10"/>
      <c r="BR27023" s="10"/>
      <c r="BS27023" s="10"/>
      <c r="BT27023" s="10"/>
      <c r="BU27023" s="10"/>
    </row>
    <row r="27024" spans="68:73">
      <c r="BP27024" s="8"/>
      <c r="BQ27024" s="8"/>
      <c r="BR27024" s="8"/>
      <c r="BS27024" s="8"/>
      <c r="BT27024" s="8"/>
      <c r="BU27024" s="8"/>
    </row>
    <row r="27025" spans="68:73">
      <c r="BP27025" s="10"/>
      <c r="BQ27025" s="10"/>
      <c r="BR27025" s="10"/>
      <c r="BS27025" s="10"/>
      <c r="BT27025" s="10"/>
      <c r="BU27025" s="10"/>
    </row>
    <row r="27026" spans="68:73">
      <c r="BP27026" s="8"/>
      <c r="BQ27026" s="8"/>
      <c r="BR27026" s="8"/>
      <c r="BS27026" s="8"/>
      <c r="BT27026" s="8"/>
      <c r="BU27026" s="8"/>
    </row>
    <row r="27027" spans="68:73">
      <c r="BP27027" s="10"/>
      <c r="BQ27027" s="10"/>
      <c r="BR27027" s="10"/>
      <c r="BS27027" s="10"/>
      <c r="BT27027" s="10"/>
      <c r="BU27027" s="10"/>
    </row>
    <row r="27028" spans="68:73">
      <c r="BP27028" s="8"/>
      <c r="BQ27028" s="8"/>
      <c r="BR27028" s="8"/>
      <c r="BS27028" s="8"/>
      <c r="BT27028" s="8"/>
      <c r="BU27028" s="8"/>
    </row>
    <row r="27029" spans="68:73">
      <c r="BP27029" s="10"/>
      <c r="BQ27029" s="10"/>
      <c r="BR27029" s="10"/>
      <c r="BS27029" s="10"/>
      <c r="BT27029" s="10"/>
      <c r="BU27029" s="10"/>
    </row>
    <row r="27030" spans="68:73">
      <c r="BP27030" s="8"/>
      <c r="BQ27030" s="8"/>
      <c r="BR27030" s="8"/>
      <c r="BS27030" s="8"/>
      <c r="BT27030" s="8"/>
      <c r="BU27030" s="8"/>
    </row>
    <row r="27031" spans="68:73">
      <c r="BP27031" s="10"/>
      <c r="BQ27031" s="10"/>
      <c r="BR27031" s="10"/>
      <c r="BS27031" s="10"/>
      <c r="BT27031" s="10"/>
      <c r="BU27031" s="10"/>
    </row>
    <row r="27032" spans="68:73">
      <c r="BP27032" s="8"/>
      <c r="BQ27032" s="8"/>
      <c r="BR27032" s="8"/>
      <c r="BS27032" s="8"/>
      <c r="BT27032" s="8"/>
      <c r="BU27032" s="8"/>
    </row>
    <row r="27033" spans="68:73">
      <c r="BP27033" s="10"/>
      <c r="BQ27033" s="10"/>
      <c r="BR27033" s="10"/>
      <c r="BS27033" s="10"/>
      <c r="BT27033" s="10"/>
      <c r="BU27033" s="10"/>
    </row>
    <row r="27034" spans="68:73">
      <c r="BP27034" s="8"/>
      <c r="BQ27034" s="8"/>
      <c r="BR27034" s="8"/>
      <c r="BS27034" s="8"/>
      <c r="BT27034" s="8"/>
      <c r="BU27034" s="8"/>
    </row>
    <row r="27035" spans="68:73">
      <c r="BP27035" s="10"/>
      <c r="BQ27035" s="10"/>
      <c r="BR27035" s="10"/>
      <c r="BS27035" s="10"/>
      <c r="BT27035" s="10"/>
      <c r="BU27035" s="10"/>
    </row>
    <row r="27036" spans="68:73">
      <c r="BP27036" s="8"/>
      <c r="BQ27036" s="8"/>
      <c r="BR27036" s="8"/>
      <c r="BS27036" s="8"/>
      <c r="BT27036" s="8"/>
      <c r="BU27036" s="8"/>
    </row>
    <row r="27037" spans="68:73">
      <c r="BP27037" s="10"/>
      <c r="BQ27037" s="10"/>
      <c r="BR27037" s="10"/>
      <c r="BS27037" s="10"/>
      <c r="BT27037" s="10"/>
      <c r="BU27037" s="10"/>
    </row>
    <row r="27038" spans="68:73">
      <c r="BP27038" s="8"/>
      <c r="BQ27038" s="8"/>
      <c r="BR27038" s="8"/>
      <c r="BS27038" s="8"/>
      <c r="BT27038" s="8"/>
      <c r="BU27038" s="8"/>
    </row>
    <row r="27039" spans="68:73">
      <c r="BP27039" s="10"/>
      <c r="BQ27039" s="10"/>
      <c r="BR27039" s="10"/>
      <c r="BS27039" s="10"/>
      <c r="BT27039" s="10"/>
      <c r="BU27039" s="10"/>
    </row>
    <row r="27040" spans="68:73">
      <c r="BP27040" s="8"/>
      <c r="BQ27040" s="8"/>
      <c r="BR27040" s="8"/>
      <c r="BS27040" s="8"/>
      <c r="BT27040" s="8"/>
      <c r="BU27040" s="8"/>
    </row>
    <row r="27041" spans="68:73">
      <c r="BP27041" s="10"/>
      <c r="BQ27041" s="10"/>
      <c r="BR27041" s="10"/>
      <c r="BS27041" s="10"/>
      <c r="BT27041" s="10"/>
      <c r="BU27041" s="10"/>
    </row>
    <row r="27042" spans="68:73">
      <c r="BP27042" s="8"/>
      <c r="BQ27042" s="8"/>
      <c r="BR27042" s="8"/>
      <c r="BS27042" s="8"/>
      <c r="BT27042" s="8"/>
      <c r="BU27042" s="8"/>
    </row>
    <row r="27043" spans="68:73">
      <c r="BP27043" s="10"/>
      <c r="BQ27043" s="10"/>
      <c r="BR27043" s="10"/>
      <c r="BS27043" s="10"/>
      <c r="BT27043" s="10"/>
      <c r="BU27043" s="10"/>
    </row>
    <row r="27044" spans="68:73">
      <c r="BP27044" s="8"/>
      <c r="BQ27044" s="8"/>
      <c r="BR27044" s="8"/>
      <c r="BS27044" s="8"/>
      <c r="BT27044" s="8"/>
      <c r="BU27044" s="8"/>
    </row>
    <row r="27045" spans="68:73">
      <c r="BP27045" s="10"/>
      <c r="BQ27045" s="10"/>
      <c r="BR27045" s="10"/>
      <c r="BS27045" s="10"/>
      <c r="BT27045" s="10"/>
      <c r="BU27045" s="10"/>
    </row>
    <row r="27046" spans="68:73">
      <c r="BP27046" s="8"/>
      <c r="BQ27046" s="8"/>
      <c r="BR27046" s="8"/>
      <c r="BS27046" s="8"/>
      <c r="BT27046" s="8"/>
      <c r="BU27046" s="8"/>
    </row>
    <row r="27047" spans="68:73">
      <c r="BP27047" s="10"/>
      <c r="BQ27047" s="10"/>
      <c r="BR27047" s="10"/>
      <c r="BS27047" s="10"/>
      <c r="BT27047" s="10"/>
      <c r="BU27047" s="10"/>
    </row>
    <row r="27048" spans="68:73">
      <c r="BP27048" s="8"/>
      <c r="BQ27048" s="8"/>
      <c r="BR27048" s="8"/>
      <c r="BS27048" s="8"/>
      <c r="BT27048" s="8"/>
      <c r="BU27048" s="8"/>
    </row>
    <row r="27049" spans="68:73">
      <c r="BP27049" s="10"/>
      <c r="BQ27049" s="10"/>
      <c r="BR27049" s="10"/>
      <c r="BS27049" s="10"/>
      <c r="BT27049" s="10"/>
      <c r="BU27049" s="10"/>
    </row>
    <row r="27050" spans="68:73">
      <c r="BP27050" s="8"/>
      <c r="BQ27050" s="8"/>
      <c r="BR27050" s="8"/>
      <c r="BS27050" s="8"/>
      <c r="BT27050" s="8"/>
      <c r="BU27050" s="8"/>
    </row>
    <row r="27051" spans="68:73">
      <c r="BP27051" s="10"/>
      <c r="BQ27051" s="10"/>
      <c r="BR27051" s="10"/>
      <c r="BS27051" s="10"/>
      <c r="BT27051" s="10"/>
      <c r="BU27051" s="10"/>
    </row>
    <row r="27052" spans="68:73">
      <c r="BP27052" s="8"/>
      <c r="BQ27052" s="8"/>
      <c r="BR27052" s="8"/>
      <c r="BS27052" s="8"/>
      <c r="BT27052" s="8"/>
      <c r="BU27052" s="8"/>
    </row>
    <row r="27053" spans="68:73">
      <c r="BP27053" s="10"/>
      <c r="BQ27053" s="10"/>
      <c r="BR27053" s="10"/>
      <c r="BS27053" s="10"/>
      <c r="BT27053" s="10"/>
      <c r="BU27053" s="10"/>
    </row>
    <row r="27054" spans="68:73">
      <c r="BP27054" s="8"/>
      <c r="BQ27054" s="8"/>
      <c r="BR27054" s="8"/>
      <c r="BS27054" s="8"/>
      <c r="BT27054" s="8"/>
      <c r="BU27054" s="8"/>
    </row>
    <row r="27055" spans="68:73">
      <c r="BP27055" s="10"/>
      <c r="BQ27055" s="10"/>
      <c r="BR27055" s="10"/>
      <c r="BS27055" s="10"/>
      <c r="BT27055" s="10"/>
      <c r="BU27055" s="10"/>
    </row>
    <row r="27056" spans="68:73">
      <c r="BP27056" s="8"/>
      <c r="BQ27056" s="8"/>
      <c r="BR27056" s="8"/>
      <c r="BS27056" s="8"/>
      <c r="BT27056" s="8"/>
      <c r="BU27056" s="8"/>
    </row>
    <row r="27057" spans="68:73">
      <c r="BP27057" s="10"/>
      <c r="BQ27057" s="10"/>
      <c r="BR27057" s="10"/>
      <c r="BS27057" s="10"/>
      <c r="BT27057" s="10"/>
      <c r="BU27057" s="10"/>
    </row>
    <row r="27058" spans="68:73">
      <c r="BP27058" s="8"/>
      <c r="BQ27058" s="8"/>
      <c r="BR27058" s="8"/>
      <c r="BS27058" s="8"/>
      <c r="BT27058" s="8"/>
      <c r="BU27058" s="8"/>
    </row>
    <row r="27059" spans="68:73">
      <c r="BP27059" s="10"/>
      <c r="BQ27059" s="10"/>
      <c r="BR27059" s="10"/>
      <c r="BS27059" s="10"/>
      <c r="BT27059" s="10"/>
      <c r="BU27059" s="10"/>
    </row>
    <row r="27060" spans="68:73">
      <c r="BP27060" s="8"/>
      <c r="BQ27060" s="8"/>
      <c r="BR27060" s="8"/>
      <c r="BS27060" s="8"/>
      <c r="BT27060" s="8"/>
      <c r="BU27060" s="8"/>
    </row>
    <row r="27061" spans="68:73">
      <c r="BP27061" s="10"/>
      <c r="BQ27061" s="10"/>
      <c r="BR27061" s="10"/>
      <c r="BS27061" s="10"/>
      <c r="BT27061" s="10"/>
      <c r="BU27061" s="10"/>
    </row>
    <row r="27062" spans="68:73">
      <c r="BP27062" s="8"/>
      <c r="BQ27062" s="8"/>
      <c r="BR27062" s="8"/>
      <c r="BS27062" s="8"/>
      <c r="BT27062" s="8"/>
      <c r="BU27062" s="8"/>
    </row>
    <row r="27063" spans="68:73">
      <c r="BP27063" s="10"/>
      <c r="BQ27063" s="10"/>
      <c r="BR27063" s="10"/>
      <c r="BS27063" s="10"/>
      <c r="BT27063" s="10"/>
      <c r="BU27063" s="10"/>
    </row>
    <row r="27064" spans="68:73">
      <c r="BP27064" s="8"/>
      <c r="BQ27064" s="8"/>
      <c r="BR27064" s="8"/>
      <c r="BS27064" s="8"/>
      <c r="BT27064" s="8"/>
      <c r="BU27064" s="8"/>
    </row>
    <row r="27065" spans="68:73">
      <c r="BP27065" s="10"/>
      <c r="BQ27065" s="10"/>
      <c r="BR27065" s="10"/>
      <c r="BS27065" s="10"/>
      <c r="BT27065" s="10"/>
      <c r="BU27065" s="10"/>
    </row>
    <row r="27066" spans="68:73">
      <c r="BP27066" s="8"/>
      <c r="BQ27066" s="8"/>
      <c r="BR27066" s="8"/>
      <c r="BS27066" s="8"/>
      <c r="BT27066" s="8"/>
      <c r="BU27066" s="8"/>
    </row>
    <row r="27067" spans="68:73">
      <c r="BP27067" s="10"/>
      <c r="BQ27067" s="10"/>
      <c r="BR27067" s="10"/>
      <c r="BS27067" s="10"/>
      <c r="BT27067" s="10"/>
      <c r="BU27067" s="10"/>
    </row>
    <row r="27068" spans="68:73">
      <c r="BP27068" s="8"/>
      <c r="BQ27068" s="8"/>
      <c r="BR27068" s="8"/>
      <c r="BS27068" s="8"/>
      <c r="BT27068" s="8"/>
      <c r="BU27068" s="8"/>
    </row>
    <row r="27069" spans="68:73">
      <c r="BP27069" s="10"/>
      <c r="BQ27069" s="10"/>
      <c r="BR27069" s="10"/>
      <c r="BS27069" s="10"/>
      <c r="BT27069" s="10"/>
      <c r="BU27069" s="10"/>
    </row>
    <row r="27070" spans="68:73">
      <c r="BP27070" s="8"/>
      <c r="BQ27070" s="8"/>
      <c r="BR27070" s="8"/>
      <c r="BS27070" s="8"/>
      <c r="BT27070" s="8"/>
      <c r="BU27070" s="8"/>
    </row>
    <row r="27071" spans="68:73">
      <c r="BP27071" s="10"/>
      <c r="BQ27071" s="10"/>
      <c r="BR27071" s="10"/>
      <c r="BS27071" s="10"/>
      <c r="BT27071" s="10"/>
      <c r="BU27071" s="10"/>
    </row>
    <row r="27072" spans="68:73">
      <c r="BP27072" s="8"/>
      <c r="BQ27072" s="8"/>
      <c r="BR27072" s="8"/>
      <c r="BS27072" s="8"/>
      <c r="BT27072" s="8"/>
      <c r="BU27072" s="8"/>
    </row>
    <row r="27073" spans="68:73">
      <c r="BP27073" s="10"/>
      <c r="BQ27073" s="10"/>
      <c r="BR27073" s="10"/>
      <c r="BS27073" s="10"/>
      <c r="BT27073" s="10"/>
      <c r="BU27073" s="10"/>
    </row>
    <row r="27074" spans="68:73">
      <c r="BP27074" s="8"/>
      <c r="BQ27074" s="8"/>
      <c r="BR27074" s="8"/>
      <c r="BS27074" s="8"/>
      <c r="BT27074" s="8"/>
      <c r="BU27074" s="8"/>
    </row>
    <row r="27075" spans="68:73">
      <c r="BP27075" s="10"/>
      <c r="BQ27075" s="10"/>
      <c r="BR27075" s="10"/>
      <c r="BS27075" s="10"/>
      <c r="BT27075" s="10"/>
      <c r="BU27075" s="10"/>
    </row>
    <row r="27076" spans="68:73">
      <c r="BP27076" s="8"/>
      <c r="BQ27076" s="8"/>
      <c r="BR27076" s="8"/>
      <c r="BS27076" s="8"/>
      <c r="BT27076" s="8"/>
      <c r="BU27076" s="8"/>
    </row>
    <row r="27077" spans="68:73">
      <c r="BP27077" s="10"/>
      <c r="BQ27077" s="10"/>
      <c r="BR27077" s="10"/>
      <c r="BS27077" s="10"/>
      <c r="BT27077" s="10"/>
      <c r="BU27077" s="10"/>
    </row>
    <row r="27078" spans="68:73">
      <c r="BP27078" s="8"/>
      <c r="BQ27078" s="8"/>
      <c r="BR27078" s="8"/>
      <c r="BS27078" s="8"/>
      <c r="BT27078" s="8"/>
      <c r="BU27078" s="8"/>
    </row>
    <row r="27079" spans="68:73">
      <c r="BP27079" s="10"/>
      <c r="BQ27079" s="10"/>
      <c r="BR27079" s="10"/>
      <c r="BS27079" s="10"/>
      <c r="BT27079" s="10"/>
      <c r="BU27079" s="10"/>
    </row>
    <row r="27080" spans="68:73">
      <c r="BP27080" s="8"/>
      <c r="BQ27080" s="8"/>
      <c r="BR27080" s="8"/>
      <c r="BS27080" s="8"/>
      <c r="BT27080" s="8"/>
      <c r="BU27080" s="8"/>
    </row>
    <row r="27081" spans="68:73">
      <c r="BP27081" s="10"/>
      <c r="BQ27081" s="10"/>
      <c r="BR27081" s="10"/>
      <c r="BS27081" s="10"/>
      <c r="BT27081" s="10"/>
      <c r="BU27081" s="10"/>
    </row>
    <row r="27082" spans="68:73">
      <c r="BP27082" s="8"/>
      <c r="BQ27082" s="8"/>
      <c r="BR27082" s="8"/>
      <c r="BS27082" s="8"/>
      <c r="BT27082" s="8"/>
      <c r="BU27082" s="8"/>
    </row>
    <row r="27083" spans="68:73">
      <c r="BP27083" s="10"/>
      <c r="BQ27083" s="10"/>
      <c r="BR27083" s="10"/>
      <c r="BS27083" s="10"/>
      <c r="BT27083" s="10"/>
      <c r="BU27083" s="10"/>
    </row>
    <row r="27084" spans="68:73">
      <c r="BP27084" s="8"/>
      <c r="BQ27084" s="8"/>
      <c r="BR27084" s="8"/>
      <c r="BS27084" s="8"/>
      <c r="BT27084" s="8"/>
      <c r="BU27084" s="8"/>
    </row>
    <row r="27085" spans="68:73">
      <c r="BP27085" s="10"/>
      <c r="BQ27085" s="10"/>
      <c r="BR27085" s="10"/>
      <c r="BS27085" s="10"/>
      <c r="BT27085" s="10"/>
      <c r="BU27085" s="10"/>
    </row>
    <row r="27086" spans="68:73">
      <c r="BP27086" s="8"/>
      <c r="BQ27086" s="8"/>
      <c r="BR27086" s="8"/>
      <c r="BS27086" s="8"/>
      <c r="BT27086" s="8"/>
      <c r="BU27086" s="8"/>
    </row>
    <row r="27087" spans="68:73">
      <c r="BP27087" s="10"/>
      <c r="BQ27087" s="10"/>
      <c r="BR27087" s="10"/>
      <c r="BS27087" s="10"/>
      <c r="BT27087" s="10"/>
      <c r="BU27087" s="10"/>
    </row>
    <row r="27088" spans="68:73">
      <c r="BP27088" s="8"/>
      <c r="BQ27088" s="8"/>
      <c r="BR27088" s="8"/>
      <c r="BS27088" s="8"/>
      <c r="BT27088" s="8"/>
      <c r="BU27088" s="8"/>
    </row>
    <row r="27089" spans="68:73">
      <c r="BP27089" s="10"/>
      <c r="BQ27089" s="10"/>
      <c r="BR27089" s="10"/>
      <c r="BS27089" s="10"/>
      <c r="BT27089" s="10"/>
      <c r="BU27089" s="10"/>
    </row>
    <row r="27090" spans="68:73">
      <c r="BP27090" s="8"/>
      <c r="BQ27090" s="8"/>
      <c r="BR27090" s="8"/>
      <c r="BS27090" s="8"/>
      <c r="BT27090" s="8"/>
      <c r="BU27090" s="8"/>
    </row>
    <row r="27091" spans="68:73">
      <c r="BP27091" s="10"/>
      <c r="BQ27091" s="10"/>
      <c r="BR27091" s="10"/>
      <c r="BS27091" s="10"/>
      <c r="BT27091" s="10"/>
      <c r="BU27091" s="10"/>
    </row>
    <row r="27092" spans="68:73">
      <c r="BP27092" s="8"/>
      <c r="BQ27092" s="8"/>
      <c r="BR27092" s="8"/>
      <c r="BS27092" s="8"/>
      <c r="BT27092" s="8"/>
      <c r="BU27092" s="8"/>
    </row>
    <row r="27093" spans="68:73">
      <c r="BP27093" s="10"/>
      <c r="BQ27093" s="10"/>
      <c r="BR27093" s="10"/>
      <c r="BS27093" s="10"/>
      <c r="BT27093" s="10"/>
      <c r="BU27093" s="10"/>
    </row>
    <row r="27094" spans="68:73">
      <c r="BP27094" s="8"/>
      <c r="BQ27094" s="8"/>
      <c r="BR27094" s="8"/>
      <c r="BS27094" s="8"/>
      <c r="BT27094" s="8"/>
      <c r="BU27094" s="8"/>
    </row>
    <row r="27095" spans="68:73">
      <c r="BP27095" s="10"/>
      <c r="BQ27095" s="10"/>
      <c r="BR27095" s="10"/>
      <c r="BS27095" s="10"/>
      <c r="BT27095" s="10"/>
      <c r="BU27095" s="10"/>
    </row>
    <row r="27096" spans="68:73">
      <c r="BP27096" s="8"/>
      <c r="BQ27096" s="8"/>
      <c r="BR27096" s="8"/>
      <c r="BS27096" s="8"/>
      <c r="BT27096" s="8"/>
      <c r="BU27096" s="8"/>
    </row>
    <row r="27097" spans="68:73">
      <c r="BP27097" s="10"/>
      <c r="BQ27097" s="10"/>
      <c r="BR27097" s="10"/>
      <c r="BS27097" s="10"/>
      <c r="BT27097" s="10"/>
      <c r="BU27097" s="10"/>
    </row>
    <row r="27098" spans="68:73">
      <c r="BP27098" s="8"/>
      <c r="BQ27098" s="8"/>
      <c r="BR27098" s="8"/>
      <c r="BS27098" s="8"/>
      <c r="BT27098" s="8"/>
      <c r="BU27098" s="8"/>
    </row>
    <row r="27099" spans="68:73">
      <c r="BP27099" s="10"/>
      <c r="BQ27099" s="10"/>
      <c r="BR27099" s="10"/>
      <c r="BS27099" s="10"/>
      <c r="BT27099" s="10"/>
      <c r="BU27099" s="10"/>
    </row>
    <row r="27100" spans="68:73">
      <c r="BP27100" s="8"/>
      <c r="BQ27100" s="8"/>
      <c r="BR27100" s="8"/>
      <c r="BS27100" s="8"/>
      <c r="BT27100" s="8"/>
      <c r="BU27100" s="8"/>
    </row>
    <row r="27101" spans="68:73">
      <c r="BP27101" s="10"/>
      <c r="BQ27101" s="10"/>
      <c r="BR27101" s="10"/>
      <c r="BS27101" s="10"/>
      <c r="BT27101" s="10"/>
      <c r="BU27101" s="10"/>
    </row>
    <row r="27102" spans="68:73">
      <c r="BP27102" s="8"/>
      <c r="BQ27102" s="8"/>
      <c r="BR27102" s="8"/>
      <c r="BS27102" s="8"/>
      <c r="BT27102" s="8"/>
      <c r="BU27102" s="8"/>
    </row>
    <row r="27103" spans="68:73">
      <c r="BP27103" s="10"/>
      <c r="BQ27103" s="10"/>
      <c r="BR27103" s="10"/>
      <c r="BS27103" s="10"/>
      <c r="BT27103" s="10"/>
      <c r="BU27103" s="10"/>
    </row>
    <row r="27104" spans="68:73">
      <c r="BP27104" s="8"/>
      <c r="BQ27104" s="8"/>
      <c r="BR27104" s="8"/>
      <c r="BS27104" s="8"/>
      <c r="BT27104" s="8"/>
      <c r="BU27104" s="8"/>
    </row>
    <row r="27105" spans="68:73">
      <c r="BP27105" s="10"/>
      <c r="BQ27105" s="10"/>
      <c r="BR27105" s="10"/>
      <c r="BS27105" s="10"/>
      <c r="BT27105" s="10"/>
      <c r="BU27105" s="10"/>
    </row>
    <row r="27106" spans="68:73">
      <c r="BP27106" s="8"/>
      <c r="BQ27106" s="8"/>
      <c r="BR27106" s="8"/>
      <c r="BS27106" s="8"/>
      <c r="BT27106" s="8"/>
      <c r="BU27106" s="8"/>
    </row>
    <row r="27107" spans="68:73">
      <c r="BP27107" s="10"/>
      <c r="BQ27107" s="10"/>
      <c r="BR27107" s="10"/>
      <c r="BS27107" s="10"/>
      <c r="BT27107" s="10"/>
      <c r="BU27107" s="10"/>
    </row>
    <row r="27108" spans="68:73">
      <c r="BP27108" s="8"/>
      <c r="BQ27108" s="8"/>
      <c r="BR27108" s="8"/>
      <c r="BS27108" s="8"/>
      <c r="BT27108" s="8"/>
      <c r="BU27108" s="8"/>
    </row>
    <row r="27109" spans="68:73">
      <c r="BP27109" s="10"/>
      <c r="BQ27109" s="10"/>
      <c r="BR27109" s="10"/>
      <c r="BS27109" s="10"/>
      <c r="BT27109" s="10"/>
      <c r="BU27109" s="10"/>
    </row>
    <row r="27110" spans="68:73">
      <c r="BP27110" s="8"/>
      <c r="BQ27110" s="8"/>
      <c r="BR27110" s="8"/>
      <c r="BS27110" s="8"/>
      <c r="BT27110" s="8"/>
      <c r="BU27110" s="8"/>
    </row>
    <row r="27111" spans="68:73">
      <c r="BP27111" s="10"/>
      <c r="BQ27111" s="10"/>
      <c r="BR27111" s="10"/>
      <c r="BS27111" s="10"/>
      <c r="BT27111" s="10"/>
      <c r="BU27111" s="10"/>
    </row>
    <row r="27112" spans="68:73">
      <c r="BP27112" s="8"/>
      <c r="BQ27112" s="8"/>
      <c r="BR27112" s="8"/>
      <c r="BS27112" s="8"/>
      <c r="BT27112" s="8"/>
      <c r="BU27112" s="8"/>
    </row>
    <row r="27113" spans="68:73">
      <c r="BP27113" s="10"/>
      <c r="BQ27113" s="10"/>
      <c r="BR27113" s="10"/>
      <c r="BS27113" s="10"/>
      <c r="BT27113" s="10"/>
      <c r="BU27113" s="10"/>
    </row>
    <row r="27114" spans="68:73">
      <c r="BP27114" s="8"/>
      <c r="BQ27114" s="8"/>
      <c r="BR27114" s="8"/>
      <c r="BS27114" s="8"/>
      <c r="BT27114" s="8"/>
      <c r="BU27114" s="8"/>
    </row>
    <row r="27115" spans="68:73">
      <c r="BP27115" s="10"/>
      <c r="BQ27115" s="10"/>
      <c r="BR27115" s="10"/>
      <c r="BS27115" s="10"/>
      <c r="BT27115" s="10"/>
      <c r="BU27115" s="10"/>
    </row>
    <row r="27116" spans="68:73">
      <c r="BP27116" s="8"/>
      <c r="BQ27116" s="8"/>
      <c r="BR27116" s="8"/>
      <c r="BS27116" s="8"/>
      <c r="BT27116" s="8"/>
      <c r="BU27116" s="8"/>
    </row>
    <row r="27117" spans="68:73">
      <c r="BP27117" s="10"/>
      <c r="BQ27117" s="10"/>
      <c r="BR27117" s="10"/>
      <c r="BS27117" s="10"/>
      <c r="BT27117" s="10"/>
      <c r="BU27117" s="10"/>
    </row>
    <row r="27118" spans="68:73">
      <c r="BP27118" s="8"/>
      <c r="BQ27118" s="8"/>
      <c r="BR27118" s="8"/>
      <c r="BS27118" s="8"/>
      <c r="BT27118" s="8"/>
      <c r="BU27118" s="8"/>
    </row>
    <row r="27119" spans="68:73">
      <c r="BP27119" s="10"/>
      <c r="BQ27119" s="10"/>
      <c r="BR27119" s="10"/>
      <c r="BS27119" s="10"/>
      <c r="BT27119" s="10"/>
      <c r="BU27119" s="10"/>
    </row>
    <row r="27120" spans="68:73">
      <c r="BP27120" s="8"/>
      <c r="BQ27120" s="8"/>
      <c r="BR27120" s="8"/>
      <c r="BS27120" s="8"/>
      <c r="BT27120" s="8"/>
      <c r="BU27120" s="8"/>
    </row>
    <row r="27121" spans="68:73">
      <c r="BP27121" s="10"/>
      <c r="BQ27121" s="10"/>
      <c r="BR27121" s="10"/>
      <c r="BS27121" s="10"/>
      <c r="BT27121" s="10"/>
      <c r="BU27121" s="10"/>
    </row>
    <row r="27122" spans="68:73">
      <c r="BP27122" s="8"/>
      <c r="BQ27122" s="8"/>
      <c r="BR27122" s="8"/>
      <c r="BS27122" s="8"/>
      <c r="BT27122" s="8"/>
      <c r="BU27122" s="8"/>
    </row>
    <row r="27123" spans="68:73">
      <c r="BP27123" s="10"/>
      <c r="BQ27123" s="10"/>
      <c r="BR27123" s="10"/>
      <c r="BS27123" s="10"/>
      <c r="BT27123" s="10"/>
      <c r="BU27123" s="10"/>
    </row>
    <row r="27124" spans="68:73">
      <c r="BP27124" s="8"/>
      <c r="BQ27124" s="8"/>
      <c r="BR27124" s="8"/>
      <c r="BS27124" s="8"/>
      <c r="BT27124" s="8"/>
      <c r="BU27124" s="8"/>
    </row>
    <row r="27125" spans="68:73">
      <c r="BP27125" s="10"/>
      <c r="BQ27125" s="10"/>
      <c r="BR27125" s="10"/>
      <c r="BS27125" s="10"/>
      <c r="BT27125" s="10"/>
      <c r="BU27125" s="10"/>
    </row>
    <row r="27126" spans="68:73">
      <c r="BP27126" s="8"/>
      <c r="BQ27126" s="8"/>
      <c r="BR27126" s="8"/>
      <c r="BS27126" s="8"/>
      <c r="BT27126" s="8"/>
      <c r="BU27126" s="8"/>
    </row>
    <row r="27127" spans="68:73">
      <c r="BP27127" s="10"/>
      <c r="BQ27127" s="10"/>
      <c r="BR27127" s="10"/>
      <c r="BS27127" s="10"/>
      <c r="BT27127" s="10"/>
      <c r="BU27127" s="10"/>
    </row>
    <row r="27128" spans="68:73">
      <c r="BP27128" s="8"/>
      <c r="BQ27128" s="8"/>
      <c r="BR27128" s="8"/>
      <c r="BS27128" s="8"/>
      <c r="BT27128" s="8"/>
      <c r="BU27128" s="8"/>
    </row>
    <row r="27129" spans="68:73">
      <c r="BP27129" s="10"/>
      <c r="BQ27129" s="10"/>
      <c r="BR27129" s="10"/>
      <c r="BS27129" s="10"/>
      <c r="BT27129" s="10"/>
      <c r="BU27129" s="10"/>
    </row>
    <row r="27130" spans="68:73">
      <c r="BP27130" s="8"/>
      <c r="BQ27130" s="8"/>
      <c r="BR27130" s="8"/>
      <c r="BS27130" s="8"/>
      <c r="BT27130" s="8"/>
      <c r="BU27130" s="8"/>
    </row>
    <row r="27131" spans="68:73">
      <c r="BP27131" s="10"/>
      <c r="BQ27131" s="10"/>
      <c r="BR27131" s="10"/>
      <c r="BS27131" s="10"/>
      <c r="BT27131" s="10"/>
      <c r="BU27131" s="10"/>
    </row>
    <row r="27132" spans="68:73">
      <c r="BP27132" s="8"/>
      <c r="BQ27132" s="8"/>
      <c r="BR27132" s="8"/>
      <c r="BS27132" s="8"/>
      <c r="BT27132" s="8"/>
      <c r="BU27132" s="8"/>
    </row>
    <row r="27133" spans="68:73">
      <c r="BP27133" s="10"/>
      <c r="BQ27133" s="10"/>
      <c r="BR27133" s="10"/>
      <c r="BS27133" s="10"/>
      <c r="BT27133" s="10"/>
      <c r="BU27133" s="10"/>
    </row>
    <row r="27134" spans="68:73">
      <c r="BP27134" s="8"/>
      <c r="BQ27134" s="8"/>
      <c r="BR27134" s="8"/>
      <c r="BS27134" s="8"/>
      <c r="BT27134" s="8"/>
      <c r="BU27134" s="8"/>
    </row>
    <row r="27135" spans="68:73">
      <c r="BP27135" s="10"/>
      <c r="BQ27135" s="10"/>
      <c r="BR27135" s="10"/>
      <c r="BS27135" s="10"/>
      <c r="BT27135" s="10"/>
      <c r="BU27135" s="10"/>
    </row>
    <row r="27136" spans="68:73">
      <c r="BP27136" s="8"/>
      <c r="BQ27136" s="8"/>
      <c r="BR27136" s="8"/>
      <c r="BS27136" s="8"/>
      <c r="BT27136" s="8"/>
      <c r="BU27136" s="8"/>
    </row>
    <row r="27137" spans="68:73">
      <c r="BP27137" s="10"/>
      <c r="BQ27137" s="10"/>
      <c r="BR27137" s="10"/>
      <c r="BS27137" s="10"/>
      <c r="BT27137" s="10"/>
      <c r="BU27137" s="10"/>
    </row>
    <row r="27138" spans="68:73">
      <c r="BP27138" s="8"/>
      <c r="BQ27138" s="8"/>
      <c r="BR27138" s="8"/>
      <c r="BS27138" s="8"/>
      <c r="BT27138" s="8"/>
      <c r="BU27138" s="8"/>
    </row>
    <row r="27139" spans="68:73">
      <c r="BP27139" s="10"/>
      <c r="BQ27139" s="10"/>
      <c r="BR27139" s="10"/>
      <c r="BS27139" s="10"/>
      <c r="BT27139" s="10"/>
      <c r="BU27139" s="10"/>
    </row>
    <row r="27140" spans="68:73">
      <c r="BP27140" s="8"/>
      <c r="BQ27140" s="8"/>
      <c r="BR27140" s="8"/>
      <c r="BS27140" s="8"/>
      <c r="BT27140" s="8"/>
      <c r="BU27140" s="8"/>
    </row>
    <row r="27141" spans="68:73">
      <c r="BP27141" s="10"/>
      <c r="BQ27141" s="10"/>
      <c r="BR27141" s="10"/>
      <c r="BS27141" s="10"/>
      <c r="BT27141" s="10"/>
      <c r="BU27141" s="10"/>
    </row>
    <row r="27142" spans="68:73">
      <c r="BP27142" s="8"/>
      <c r="BQ27142" s="8"/>
      <c r="BR27142" s="8"/>
      <c r="BS27142" s="8"/>
      <c r="BT27142" s="8"/>
      <c r="BU27142" s="8"/>
    </row>
    <row r="27143" spans="68:73">
      <c r="BP27143" s="10"/>
      <c r="BQ27143" s="10"/>
      <c r="BR27143" s="10"/>
      <c r="BS27143" s="10"/>
      <c r="BT27143" s="10"/>
      <c r="BU27143" s="10"/>
    </row>
    <row r="27144" spans="68:73">
      <c r="BP27144" s="8"/>
      <c r="BQ27144" s="8"/>
      <c r="BR27144" s="8"/>
      <c r="BS27144" s="8"/>
      <c r="BT27144" s="8"/>
      <c r="BU27144" s="8"/>
    </row>
    <row r="27145" spans="68:73">
      <c r="BP27145" s="10"/>
      <c r="BQ27145" s="10"/>
      <c r="BR27145" s="10"/>
      <c r="BS27145" s="10"/>
      <c r="BT27145" s="10"/>
      <c r="BU27145" s="10"/>
    </row>
    <row r="27146" spans="68:73">
      <c r="BP27146" s="8"/>
      <c r="BQ27146" s="8"/>
      <c r="BR27146" s="8"/>
      <c r="BS27146" s="8"/>
      <c r="BT27146" s="8"/>
      <c r="BU27146" s="8"/>
    </row>
    <row r="27147" spans="68:73">
      <c r="BP27147" s="10"/>
      <c r="BQ27147" s="10"/>
      <c r="BR27147" s="10"/>
      <c r="BS27147" s="10"/>
      <c r="BT27147" s="10"/>
      <c r="BU27147" s="10"/>
    </row>
    <row r="27148" spans="68:73">
      <c r="BP27148" s="8"/>
      <c r="BQ27148" s="8"/>
      <c r="BR27148" s="8"/>
      <c r="BS27148" s="8"/>
      <c r="BT27148" s="8"/>
      <c r="BU27148" s="8"/>
    </row>
    <row r="27149" spans="68:73">
      <c r="BP27149" s="10"/>
      <c r="BQ27149" s="10"/>
      <c r="BR27149" s="10"/>
      <c r="BS27149" s="10"/>
      <c r="BT27149" s="10"/>
      <c r="BU27149" s="10"/>
    </row>
    <row r="27150" spans="68:73">
      <c r="BP27150" s="8"/>
      <c r="BQ27150" s="8"/>
      <c r="BR27150" s="8"/>
      <c r="BS27150" s="8"/>
      <c r="BT27150" s="8"/>
      <c r="BU27150" s="8"/>
    </row>
    <row r="27151" spans="68:73">
      <c r="BP27151" s="10"/>
      <c r="BQ27151" s="10"/>
      <c r="BR27151" s="10"/>
      <c r="BS27151" s="10"/>
      <c r="BT27151" s="10"/>
      <c r="BU27151" s="10"/>
    </row>
    <row r="27152" spans="68:73">
      <c r="BP27152" s="8"/>
      <c r="BQ27152" s="8"/>
      <c r="BR27152" s="8"/>
      <c r="BS27152" s="8"/>
      <c r="BT27152" s="8"/>
      <c r="BU27152" s="8"/>
    </row>
    <row r="27153" spans="68:73">
      <c r="BP27153" s="10"/>
      <c r="BQ27153" s="10"/>
      <c r="BR27153" s="10"/>
      <c r="BS27153" s="10"/>
      <c r="BT27153" s="10"/>
      <c r="BU27153" s="10"/>
    </row>
    <row r="27154" spans="68:73">
      <c r="BP27154" s="8"/>
      <c r="BQ27154" s="8"/>
      <c r="BR27154" s="8"/>
      <c r="BS27154" s="8"/>
      <c r="BT27154" s="8"/>
      <c r="BU27154" s="8"/>
    </row>
    <row r="27155" spans="68:73">
      <c r="BP27155" s="10"/>
      <c r="BQ27155" s="10"/>
      <c r="BR27155" s="10"/>
      <c r="BS27155" s="10"/>
      <c r="BT27155" s="10"/>
      <c r="BU27155" s="10"/>
    </row>
    <row r="27156" spans="68:73">
      <c r="BP27156" s="8"/>
      <c r="BQ27156" s="8"/>
      <c r="BR27156" s="8"/>
      <c r="BS27156" s="8"/>
      <c r="BT27156" s="8"/>
      <c r="BU27156" s="8"/>
    </row>
    <row r="27157" spans="68:73">
      <c r="BP27157" s="10"/>
      <c r="BQ27157" s="10"/>
      <c r="BR27157" s="10"/>
      <c r="BS27157" s="10"/>
      <c r="BT27157" s="10"/>
      <c r="BU27157" s="10"/>
    </row>
    <row r="27158" spans="68:73">
      <c r="BP27158" s="8"/>
      <c r="BQ27158" s="8"/>
      <c r="BR27158" s="8"/>
      <c r="BS27158" s="8"/>
      <c r="BT27158" s="8"/>
      <c r="BU27158" s="8"/>
    </row>
    <row r="27159" spans="68:73">
      <c r="BP27159" s="10"/>
      <c r="BQ27159" s="10"/>
      <c r="BR27159" s="10"/>
      <c r="BS27159" s="10"/>
      <c r="BT27159" s="10"/>
      <c r="BU27159" s="10"/>
    </row>
    <row r="27160" spans="68:73">
      <c r="BP27160" s="8"/>
      <c r="BQ27160" s="8"/>
      <c r="BR27160" s="8"/>
      <c r="BS27160" s="8"/>
      <c r="BT27160" s="8"/>
      <c r="BU27160" s="8"/>
    </row>
    <row r="27161" spans="68:73">
      <c r="BP27161" s="10"/>
      <c r="BQ27161" s="10"/>
      <c r="BR27161" s="10"/>
      <c r="BS27161" s="10"/>
      <c r="BT27161" s="10"/>
      <c r="BU27161" s="10"/>
    </row>
    <row r="27162" spans="68:73">
      <c r="BP27162" s="8"/>
      <c r="BQ27162" s="8"/>
      <c r="BR27162" s="8"/>
      <c r="BS27162" s="8"/>
      <c r="BT27162" s="8"/>
      <c r="BU27162" s="8"/>
    </row>
    <row r="27163" spans="68:73">
      <c r="BP27163" s="10"/>
      <c r="BQ27163" s="10"/>
      <c r="BR27163" s="10"/>
      <c r="BS27163" s="10"/>
      <c r="BT27163" s="10"/>
      <c r="BU27163" s="10"/>
    </row>
    <row r="27164" spans="68:73">
      <c r="BP27164" s="8"/>
      <c r="BQ27164" s="8"/>
      <c r="BR27164" s="8"/>
      <c r="BS27164" s="8"/>
      <c r="BT27164" s="8"/>
      <c r="BU27164" s="8"/>
    </row>
    <row r="27165" spans="68:73">
      <c r="BP27165" s="10"/>
      <c r="BQ27165" s="10"/>
      <c r="BR27165" s="10"/>
      <c r="BS27165" s="10"/>
      <c r="BT27165" s="10"/>
      <c r="BU27165" s="10"/>
    </row>
    <row r="27166" spans="68:73">
      <c r="BP27166" s="8"/>
      <c r="BQ27166" s="8"/>
      <c r="BR27166" s="8"/>
      <c r="BS27166" s="8"/>
      <c r="BT27166" s="8"/>
      <c r="BU27166" s="8"/>
    </row>
    <row r="27167" spans="68:73">
      <c r="BP27167" s="10"/>
      <c r="BQ27167" s="10"/>
      <c r="BR27167" s="10"/>
      <c r="BS27167" s="10"/>
      <c r="BT27167" s="10"/>
      <c r="BU27167" s="10"/>
    </row>
    <row r="27168" spans="68:73">
      <c r="BP27168" s="8"/>
      <c r="BQ27168" s="8"/>
      <c r="BR27168" s="8"/>
      <c r="BS27168" s="8"/>
      <c r="BT27168" s="8"/>
      <c r="BU27168" s="8"/>
    </row>
    <row r="27169" spans="68:73">
      <c r="BP27169" s="10"/>
      <c r="BQ27169" s="10"/>
      <c r="BR27169" s="10"/>
      <c r="BS27169" s="10"/>
      <c r="BT27169" s="10"/>
      <c r="BU27169" s="10"/>
    </row>
    <row r="27170" spans="68:73">
      <c r="BP27170" s="8"/>
      <c r="BQ27170" s="8"/>
      <c r="BR27170" s="8"/>
      <c r="BS27170" s="8"/>
      <c r="BT27170" s="8"/>
      <c r="BU27170" s="8"/>
    </row>
    <row r="27171" spans="68:73">
      <c r="BP27171" s="10"/>
      <c r="BQ27171" s="10"/>
      <c r="BR27171" s="10"/>
      <c r="BS27171" s="10"/>
      <c r="BT27171" s="10"/>
      <c r="BU27171" s="10"/>
    </row>
    <row r="27172" spans="68:73">
      <c r="BP27172" s="8"/>
      <c r="BQ27172" s="8"/>
      <c r="BR27172" s="8"/>
      <c r="BS27172" s="8"/>
      <c r="BT27172" s="8"/>
      <c r="BU27172" s="8"/>
    </row>
    <row r="27173" spans="68:73">
      <c r="BP27173" s="10"/>
      <c r="BQ27173" s="10"/>
      <c r="BR27173" s="10"/>
      <c r="BS27173" s="10"/>
      <c r="BT27173" s="10"/>
      <c r="BU27173" s="10"/>
    </row>
    <row r="27174" spans="68:73">
      <c r="BP27174" s="8"/>
      <c r="BQ27174" s="8"/>
      <c r="BR27174" s="8"/>
      <c r="BS27174" s="8"/>
      <c r="BT27174" s="8"/>
      <c r="BU27174" s="8"/>
    </row>
    <row r="27175" spans="68:73">
      <c r="BP27175" s="10"/>
      <c r="BQ27175" s="10"/>
      <c r="BR27175" s="10"/>
      <c r="BS27175" s="10"/>
      <c r="BT27175" s="10"/>
      <c r="BU27175" s="10"/>
    </row>
    <row r="27176" spans="68:73">
      <c r="BP27176" s="8"/>
      <c r="BQ27176" s="8"/>
      <c r="BR27176" s="8"/>
      <c r="BS27176" s="8"/>
      <c r="BT27176" s="8"/>
      <c r="BU27176" s="8"/>
    </row>
    <row r="27177" spans="68:73">
      <c r="BP27177" s="10"/>
      <c r="BQ27177" s="10"/>
      <c r="BR27177" s="10"/>
      <c r="BS27177" s="10"/>
      <c r="BT27177" s="10"/>
      <c r="BU27177" s="10"/>
    </row>
    <row r="27178" spans="68:73">
      <c r="BP27178" s="8"/>
      <c r="BQ27178" s="8"/>
      <c r="BR27178" s="8"/>
      <c r="BS27178" s="8"/>
      <c r="BT27178" s="8"/>
      <c r="BU27178" s="8"/>
    </row>
    <row r="27179" spans="68:73">
      <c r="BP27179" s="10"/>
      <c r="BQ27179" s="10"/>
      <c r="BR27179" s="10"/>
      <c r="BS27179" s="10"/>
      <c r="BT27179" s="10"/>
      <c r="BU27179" s="10"/>
    </row>
    <row r="27180" spans="68:73">
      <c r="BP27180" s="8"/>
      <c r="BQ27180" s="8"/>
      <c r="BR27180" s="8"/>
      <c r="BS27180" s="8"/>
      <c r="BT27180" s="8"/>
      <c r="BU27180" s="8"/>
    </row>
    <row r="27181" spans="68:73">
      <c r="BP27181" s="10"/>
      <c r="BQ27181" s="10"/>
      <c r="BR27181" s="10"/>
      <c r="BS27181" s="10"/>
      <c r="BT27181" s="10"/>
      <c r="BU27181" s="10"/>
    </row>
    <row r="27182" spans="68:73">
      <c r="BP27182" s="8"/>
      <c r="BQ27182" s="8"/>
      <c r="BR27182" s="8"/>
      <c r="BS27182" s="8"/>
      <c r="BT27182" s="8"/>
      <c r="BU27182" s="8"/>
    </row>
    <row r="27183" spans="68:73">
      <c r="BP27183" s="10"/>
      <c r="BQ27183" s="10"/>
      <c r="BR27183" s="10"/>
      <c r="BS27183" s="10"/>
      <c r="BT27183" s="10"/>
      <c r="BU27183" s="10"/>
    </row>
    <row r="27184" spans="68:73">
      <c r="BP27184" s="8"/>
      <c r="BQ27184" s="8"/>
      <c r="BR27184" s="8"/>
      <c r="BS27184" s="8"/>
      <c r="BT27184" s="8"/>
      <c r="BU27184" s="8"/>
    </row>
    <row r="27185" spans="68:73">
      <c r="BP27185" s="10"/>
      <c r="BQ27185" s="10"/>
      <c r="BR27185" s="10"/>
      <c r="BS27185" s="10"/>
      <c r="BT27185" s="10"/>
      <c r="BU27185" s="10"/>
    </row>
    <row r="27186" spans="68:73">
      <c r="BP27186" s="8"/>
      <c r="BQ27186" s="8"/>
      <c r="BR27186" s="8"/>
      <c r="BS27186" s="8"/>
      <c r="BT27186" s="8"/>
      <c r="BU27186" s="8"/>
    </row>
    <row r="27187" spans="68:73">
      <c r="BP27187" s="10"/>
      <c r="BQ27187" s="10"/>
      <c r="BR27187" s="10"/>
      <c r="BS27187" s="10"/>
      <c r="BT27187" s="10"/>
      <c r="BU27187" s="10"/>
    </row>
    <row r="27188" spans="68:73">
      <c r="BP27188" s="8"/>
      <c r="BQ27188" s="8"/>
      <c r="BR27188" s="8"/>
      <c r="BS27188" s="8"/>
      <c r="BT27188" s="8"/>
      <c r="BU27188" s="8"/>
    </row>
    <row r="27189" spans="68:73">
      <c r="BP27189" s="10"/>
      <c r="BQ27189" s="10"/>
      <c r="BR27189" s="10"/>
      <c r="BS27189" s="10"/>
      <c r="BT27189" s="10"/>
      <c r="BU27189" s="10"/>
    </row>
    <row r="27190" spans="68:73">
      <c r="BP27190" s="8"/>
      <c r="BQ27190" s="8"/>
      <c r="BR27190" s="8"/>
      <c r="BS27190" s="8"/>
      <c r="BT27190" s="8"/>
      <c r="BU27190" s="8"/>
    </row>
    <row r="27191" spans="68:73">
      <c r="BP27191" s="10"/>
      <c r="BQ27191" s="10"/>
      <c r="BR27191" s="10"/>
      <c r="BS27191" s="10"/>
      <c r="BT27191" s="10"/>
      <c r="BU27191" s="10"/>
    </row>
    <row r="27192" spans="68:73">
      <c r="BP27192" s="8"/>
      <c r="BQ27192" s="8"/>
      <c r="BR27192" s="8"/>
      <c r="BS27192" s="8"/>
      <c r="BT27192" s="8"/>
      <c r="BU27192" s="8"/>
    </row>
    <row r="27193" spans="68:73">
      <c r="BP27193" s="10"/>
      <c r="BQ27193" s="10"/>
      <c r="BR27193" s="10"/>
      <c r="BS27193" s="10"/>
      <c r="BT27193" s="10"/>
      <c r="BU27193" s="10"/>
    </row>
    <row r="27194" spans="68:73">
      <c r="BP27194" s="8"/>
      <c r="BQ27194" s="8"/>
      <c r="BR27194" s="8"/>
      <c r="BS27194" s="8"/>
      <c r="BT27194" s="8"/>
      <c r="BU27194" s="8"/>
    </row>
    <row r="27195" spans="68:73">
      <c r="BP27195" s="10"/>
      <c r="BQ27195" s="10"/>
      <c r="BR27195" s="10"/>
      <c r="BS27195" s="10"/>
      <c r="BT27195" s="10"/>
      <c r="BU27195" s="10"/>
    </row>
    <row r="27196" spans="68:73">
      <c r="BP27196" s="8"/>
      <c r="BQ27196" s="8"/>
      <c r="BR27196" s="8"/>
      <c r="BS27196" s="8"/>
      <c r="BT27196" s="8"/>
      <c r="BU27196" s="8"/>
    </row>
    <row r="27197" spans="68:73">
      <c r="BP27197" s="10"/>
      <c r="BQ27197" s="10"/>
      <c r="BR27197" s="10"/>
      <c r="BS27197" s="10"/>
      <c r="BT27197" s="10"/>
      <c r="BU27197" s="10"/>
    </row>
    <row r="27198" spans="68:73">
      <c r="BP27198" s="8"/>
      <c r="BQ27198" s="8"/>
      <c r="BR27198" s="8"/>
      <c r="BS27198" s="8"/>
      <c r="BT27198" s="8"/>
      <c r="BU27198" s="8"/>
    </row>
    <row r="27199" spans="68:73">
      <c r="BP27199" s="10"/>
      <c r="BQ27199" s="10"/>
      <c r="BR27199" s="10"/>
      <c r="BS27199" s="10"/>
      <c r="BT27199" s="10"/>
      <c r="BU27199" s="10"/>
    </row>
    <row r="27200" spans="68:73">
      <c r="BP27200" s="8"/>
      <c r="BQ27200" s="8"/>
      <c r="BR27200" s="8"/>
      <c r="BS27200" s="8"/>
      <c r="BT27200" s="8"/>
      <c r="BU27200" s="8"/>
    </row>
    <row r="27201" spans="68:73">
      <c r="BP27201" s="10"/>
      <c r="BQ27201" s="10"/>
      <c r="BR27201" s="10"/>
      <c r="BS27201" s="10"/>
      <c r="BT27201" s="10"/>
      <c r="BU27201" s="10"/>
    </row>
    <row r="27202" spans="68:73">
      <c r="BP27202" s="8"/>
      <c r="BQ27202" s="8"/>
      <c r="BR27202" s="8"/>
      <c r="BS27202" s="8"/>
      <c r="BT27202" s="8"/>
      <c r="BU27202" s="8"/>
    </row>
    <row r="27203" spans="68:73">
      <c r="BP27203" s="10"/>
      <c r="BQ27203" s="10"/>
      <c r="BR27203" s="10"/>
      <c r="BS27203" s="10"/>
      <c r="BT27203" s="10"/>
      <c r="BU27203" s="10"/>
    </row>
    <row r="27204" spans="68:73">
      <c r="BP27204" s="8"/>
      <c r="BQ27204" s="8"/>
      <c r="BR27204" s="8"/>
      <c r="BS27204" s="8"/>
      <c r="BT27204" s="8"/>
      <c r="BU27204" s="8"/>
    </row>
    <row r="27205" spans="68:73">
      <c r="BP27205" s="10"/>
      <c r="BQ27205" s="10"/>
      <c r="BR27205" s="10"/>
      <c r="BS27205" s="10"/>
      <c r="BT27205" s="10"/>
      <c r="BU27205" s="10"/>
    </row>
    <row r="27206" spans="68:73">
      <c r="BP27206" s="8"/>
      <c r="BQ27206" s="8"/>
      <c r="BR27206" s="8"/>
      <c r="BS27206" s="8"/>
      <c r="BT27206" s="8"/>
      <c r="BU27206" s="8"/>
    </row>
    <row r="27207" spans="68:73">
      <c r="BP27207" s="10"/>
      <c r="BQ27207" s="10"/>
      <c r="BR27207" s="10"/>
      <c r="BS27207" s="10"/>
      <c r="BT27207" s="10"/>
      <c r="BU27207" s="10"/>
    </row>
    <row r="27208" spans="68:73">
      <c r="BP27208" s="8"/>
      <c r="BQ27208" s="8"/>
      <c r="BR27208" s="8"/>
      <c r="BS27208" s="8"/>
      <c r="BT27208" s="8"/>
      <c r="BU27208" s="8"/>
    </row>
    <row r="27209" spans="68:73">
      <c r="BP27209" s="10"/>
      <c r="BQ27209" s="10"/>
      <c r="BR27209" s="10"/>
      <c r="BS27209" s="10"/>
      <c r="BT27209" s="10"/>
      <c r="BU27209" s="10"/>
    </row>
    <row r="27210" spans="68:73">
      <c r="BP27210" s="8"/>
      <c r="BQ27210" s="8"/>
      <c r="BR27210" s="8"/>
      <c r="BS27210" s="8"/>
      <c r="BT27210" s="8"/>
      <c r="BU27210" s="8"/>
    </row>
    <row r="27211" spans="68:73">
      <c r="BP27211" s="10"/>
      <c r="BQ27211" s="10"/>
      <c r="BR27211" s="10"/>
      <c r="BS27211" s="10"/>
      <c r="BT27211" s="10"/>
      <c r="BU27211" s="10"/>
    </row>
    <row r="27212" spans="68:73">
      <c r="BP27212" s="8"/>
      <c r="BQ27212" s="8"/>
      <c r="BR27212" s="8"/>
      <c r="BS27212" s="8"/>
      <c r="BT27212" s="8"/>
      <c r="BU27212" s="8"/>
    </row>
    <row r="27213" spans="68:73">
      <c r="BP27213" s="10"/>
      <c r="BQ27213" s="10"/>
      <c r="BR27213" s="10"/>
      <c r="BS27213" s="10"/>
      <c r="BT27213" s="10"/>
      <c r="BU27213" s="10"/>
    </row>
    <row r="27214" spans="68:73">
      <c r="BP27214" s="8"/>
      <c r="BQ27214" s="8"/>
      <c r="BR27214" s="8"/>
      <c r="BS27214" s="8"/>
      <c r="BT27214" s="8"/>
      <c r="BU27214" s="8"/>
    </row>
    <row r="27215" spans="68:73">
      <c r="BP27215" s="10"/>
      <c r="BQ27215" s="10"/>
      <c r="BR27215" s="10"/>
      <c r="BS27215" s="10"/>
      <c r="BT27215" s="10"/>
      <c r="BU27215" s="10"/>
    </row>
    <row r="27216" spans="68:73">
      <c r="BP27216" s="8"/>
      <c r="BQ27216" s="8"/>
      <c r="BR27216" s="8"/>
      <c r="BS27216" s="8"/>
      <c r="BT27216" s="8"/>
      <c r="BU27216" s="8"/>
    </row>
    <row r="27217" spans="68:73">
      <c r="BP27217" s="10"/>
      <c r="BQ27217" s="10"/>
      <c r="BR27217" s="10"/>
      <c r="BS27217" s="10"/>
      <c r="BT27217" s="10"/>
      <c r="BU27217" s="10"/>
    </row>
    <row r="27218" spans="68:73">
      <c r="BP27218" s="8"/>
      <c r="BQ27218" s="8"/>
      <c r="BR27218" s="8"/>
      <c r="BS27218" s="8"/>
      <c r="BT27218" s="8"/>
      <c r="BU27218" s="8"/>
    </row>
    <row r="27219" spans="68:73">
      <c r="BP27219" s="10"/>
      <c r="BQ27219" s="10"/>
      <c r="BR27219" s="10"/>
      <c r="BS27219" s="10"/>
      <c r="BT27219" s="10"/>
      <c r="BU27219" s="10"/>
    </row>
    <row r="27220" spans="68:73">
      <c r="BP27220" s="8"/>
      <c r="BQ27220" s="8"/>
      <c r="BR27220" s="8"/>
      <c r="BS27220" s="8"/>
      <c r="BT27220" s="8"/>
      <c r="BU27220" s="8"/>
    </row>
    <row r="27221" spans="68:73">
      <c r="BP27221" s="10"/>
      <c r="BQ27221" s="10"/>
      <c r="BR27221" s="10"/>
      <c r="BS27221" s="10"/>
      <c r="BT27221" s="10"/>
      <c r="BU27221" s="10"/>
    </row>
    <row r="27222" spans="68:73">
      <c r="BP27222" s="8"/>
      <c r="BQ27222" s="8"/>
      <c r="BR27222" s="8"/>
      <c r="BS27222" s="8"/>
      <c r="BT27222" s="8"/>
      <c r="BU27222" s="8"/>
    </row>
    <row r="27223" spans="68:73">
      <c r="BP27223" s="10"/>
      <c r="BQ27223" s="10"/>
      <c r="BR27223" s="10"/>
      <c r="BS27223" s="10"/>
      <c r="BT27223" s="10"/>
      <c r="BU27223" s="10"/>
    </row>
    <row r="27224" spans="68:73">
      <c r="BP27224" s="8"/>
      <c r="BQ27224" s="8"/>
      <c r="BR27224" s="8"/>
      <c r="BS27224" s="8"/>
      <c r="BT27224" s="8"/>
      <c r="BU27224" s="8"/>
    </row>
    <row r="27225" spans="68:73">
      <c r="BP27225" s="10"/>
      <c r="BQ27225" s="10"/>
      <c r="BR27225" s="10"/>
      <c r="BS27225" s="10"/>
      <c r="BT27225" s="10"/>
      <c r="BU27225" s="10"/>
    </row>
    <row r="27226" spans="68:73">
      <c r="BP27226" s="8"/>
      <c r="BQ27226" s="8"/>
      <c r="BR27226" s="8"/>
      <c r="BS27226" s="8"/>
      <c r="BT27226" s="8"/>
      <c r="BU27226" s="8"/>
    </row>
    <row r="27227" spans="68:73">
      <c r="BP27227" s="10"/>
      <c r="BQ27227" s="10"/>
      <c r="BR27227" s="10"/>
      <c r="BS27227" s="10"/>
      <c r="BT27227" s="10"/>
      <c r="BU27227" s="10"/>
    </row>
    <row r="27228" spans="68:73">
      <c r="BP27228" s="8"/>
      <c r="BQ27228" s="8"/>
      <c r="BR27228" s="8"/>
      <c r="BS27228" s="8"/>
      <c r="BT27228" s="8"/>
      <c r="BU27228" s="8"/>
    </row>
    <row r="27229" spans="68:73">
      <c r="BP27229" s="10"/>
      <c r="BQ27229" s="10"/>
      <c r="BR27229" s="10"/>
      <c r="BS27229" s="10"/>
      <c r="BT27229" s="10"/>
      <c r="BU27229" s="10"/>
    </row>
    <row r="27230" spans="68:73">
      <c r="BP27230" s="8"/>
      <c r="BQ27230" s="8"/>
      <c r="BR27230" s="8"/>
      <c r="BS27230" s="8"/>
      <c r="BT27230" s="8"/>
      <c r="BU27230" s="8"/>
    </row>
    <row r="27231" spans="68:73">
      <c r="BP27231" s="10"/>
      <c r="BQ27231" s="10"/>
      <c r="BR27231" s="10"/>
      <c r="BS27231" s="10"/>
      <c r="BT27231" s="10"/>
      <c r="BU27231" s="10"/>
    </row>
    <row r="27232" spans="68:73">
      <c r="BP27232" s="8"/>
      <c r="BQ27232" s="8"/>
      <c r="BR27232" s="8"/>
      <c r="BS27232" s="8"/>
      <c r="BT27232" s="8"/>
      <c r="BU27232" s="8"/>
    </row>
    <row r="27233" spans="68:73">
      <c r="BP27233" s="10"/>
      <c r="BQ27233" s="10"/>
      <c r="BR27233" s="10"/>
      <c r="BS27233" s="10"/>
      <c r="BT27233" s="10"/>
      <c r="BU27233" s="10"/>
    </row>
    <row r="27234" spans="68:73">
      <c r="BP27234" s="8"/>
      <c r="BQ27234" s="8"/>
      <c r="BR27234" s="8"/>
      <c r="BS27234" s="8"/>
      <c r="BT27234" s="8"/>
      <c r="BU27234" s="8"/>
    </row>
    <row r="27235" spans="68:73">
      <c r="BP27235" s="10"/>
      <c r="BQ27235" s="10"/>
      <c r="BR27235" s="10"/>
      <c r="BS27235" s="10"/>
      <c r="BT27235" s="10"/>
      <c r="BU27235" s="10"/>
    </row>
    <row r="27236" spans="68:73">
      <c r="BP27236" s="8"/>
      <c r="BQ27236" s="8"/>
      <c r="BR27236" s="8"/>
      <c r="BS27236" s="8"/>
      <c r="BT27236" s="8"/>
      <c r="BU27236" s="8"/>
    </row>
    <row r="27237" spans="68:73">
      <c r="BP27237" s="10"/>
      <c r="BQ27237" s="10"/>
      <c r="BR27237" s="10"/>
      <c r="BS27237" s="10"/>
      <c r="BT27237" s="10"/>
      <c r="BU27237" s="10"/>
    </row>
    <row r="27238" spans="68:73">
      <c r="BP27238" s="8"/>
      <c r="BQ27238" s="8"/>
      <c r="BR27238" s="8"/>
      <c r="BS27238" s="8"/>
      <c r="BT27238" s="8"/>
      <c r="BU27238" s="8"/>
    </row>
    <row r="27239" spans="68:73">
      <c r="BP27239" s="10"/>
      <c r="BQ27239" s="10"/>
      <c r="BR27239" s="10"/>
      <c r="BS27239" s="10"/>
      <c r="BT27239" s="10"/>
      <c r="BU27239" s="10"/>
    </row>
    <row r="27240" spans="68:73">
      <c r="BP27240" s="8"/>
      <c r="BQ27240" s="8"/>
      <c r="BR27240" s="8"/>
      <c r="BS27240" s="8"/>
      <c r="BT27240" s="8"/>
      <c r="BU27240" s="8"/>
    </row>
    <row r="27241" spans="68:73">
      <c r="BP27241" s="10"/>
      <c r="BQ27241" s="10"/>
      <c r="BR27241" s="10"/>
      <c r="BS27241" s="10"/>
      <c r="BT27241" s="10"/>
      <c r="BU27241" s="10"/>
    </row>
    <row r="27242" spans="68:73">
      <c r="BP27242" s="8"/>
      <c r="BQ27242" s="8"/>
      <c r="BR27242" s="8"/>
      <c r="BS27242" s="8"/>
      <c r="BT27242" s="8"/>
      <c r="BU27242" s="8"/>
    </row>
    <row r="27243" spans="68:73">
      <c r="BP27243" s="10"/>
      <c r="BQ27243" s="10"/>
      <c r="BR27243" s="10"/>
      <c r="BS27243" s="10"/>
      <c r="BT27243" s="10"/>
      <c r="BU27243" s="10"/>
    </row>
    <row r="27244" spans="68:73">
      <c r="BP27244" s="8"/>
      <c r="BQ27244" s="8"/>
      <c r="BR27244" s="8"/>
      <c r="BS27244" s="8"/>
      <c r="BT27244" s="8"/>
      <c r="BU27244" s="8"/>
    </row>
    <row r="27245" spans="68:73">
      <c r="BP27245" s="10"/>
      <c r="BQ27245" s="10"/>
      <c r="BR27245" s="10"/>
      <c r="BS27245" s="10"/>
      <c r="BT27245" s="10"/>
      <c r="BU27245" s="10"/>
    </row>
    <row r="27246" spans="68:73">
      <c r="BP27246" s="8"/>
      <c r="BQ27246" s="8"/>
      <c r="BR27246" s="8"/>
      <c r="BS27246" s="8"/>
      <c r="BT27246" s="8"/>
      <c r="BU27246" s="8"/>
    </row>
    <row r="27247" spans="68:73">
      <c r="BP27247" s="10"/>
      <c r="BQ27247" s="10"/>
      <c r="BR27247" s="10"/>
      <c r="BS27247" s="10"/>
      <c r="BT27247" s="10"/>
      <c r="BU27247" s="10"/>
    </row>
    <row r="27248" spans="68:73">
      <c r="BP27248" s="8"/>
      <c r="BQ27248" s="8"/>
      <c r="BR27248" s="8"/>
      <c r="BS27248" s="8"/>
      <c r="BT27248" s="8"/>
      <c r="BU27248" s="8"/>
    </row>
    <row r="27249" spans="68:73">
      <c r="BP27249" s="10"/>
      <c r="BQ27249" s="10"/>
      <c r="BR27249" s="10"/>
      <c r="BS27249" s="10"/>
      <c r="BT27249" s="10"/>
      <c r="BU27249" s="10"/>
    </row>
    <row r="27250" spans="68:73">
      <c r="BP27250" s="8"/>
      <c r="BQ27250" s="8"/>
      <c r="BR27250" s="8"/>
      <c r="BS27250" s="8"/>
      <c r="BT27250" s="8"/>
      <c r="BU27250" s="8"/>
    </row>
    <row r="27251" spans="68:73">
      <c r="BP27251" s="10"/>
      <c r="BQ27251" s="10"/>
      <c r="BR27251" s="10"/>
      <c r="BS27251" s="10"/>
      <c r="BT27251" s="10"/>
      <c r="BU27251" s="10"/>
    </row>
    <row r="27252" spans="68:73">
      <c r="BP27252" s="8"/>
      <c r="BQ27252" s="8"/>
      <c r="BR27252" s="8"/>
      <c r="BS27252" s="8"/>
      <c r="BT27252" s="8"/>
      <c r="BU27252" s="8"/>
    </row>
    <row r="27253" spans="68:73">
      <c r="BP27253" s="10"/>
      <c r="BQ27253" s="10"/>
      <c r="BR27253" s="10"/>
      <c r="BS27253" s="10"/>
      <c r="BT27253" s="10"/>
      <c r="BU27253" s="10"/>
    </row>
    <row r="27254" spans="68:73">
      <c r="BP27254" s="8"/>
      <c r="BQ27254" s="8"/>
      <c r="BR27254" s="8"/>
      <c r="BS27254" s="8"/>
      <c r="BT27254" s="8"/>
      <c r="BU27254" s="8"/>
    </row>
    <row r="27255" spans="68:73">
      <c r="BP27255" s="10"/>
      <c r="BQ27255" s="10"/>
      <c r="BR27255" s="10"/>
      <c r="BS27255" s="10"/>
      <c r="BT27255" s="10"/>
      <c r="BU27255" s="10"/>
    </row>
    <row r="27256" spans="68:73">
      <c r="BP27256" s="8"/>
      <c r="BQ27256" s="8"/>
      <c r="BR27256" s="8"/>
      <c r="BS27256" s="8"/>
      <c r="BT27256" s="8"/>
      <c r="BU27256" s="8"/>
    </row>
    <row r="27257" spans="68:73">
      <c r="BP27257" s="10"/>
      <c r="BQ27257" s="10"/>
      <c r="BR27257" s="10"/>
      <c r="BS27257" s="10"/>
      <c r="BT27257" s="10"/>
      <c r="BU27257" s="10"/>
    </row>
    <row r="27258" spans="68:73">
      <c r="BP27258" s="8"/>
      <c r="BQ27258" s="8"/>
      <c r="BR27258" s="8"/>
      <c r="BS27258" s="8"/>
      <c r="BT27258" s="8"/>
      <c r="BU27258" s="8"/>
    </row>
    <row r="27259" spans="68:73">
      <c r="BP27259" s="10"/>
      <c r="BQ27259" s="10"/>
      <c r="BR27259" s="10"/>
      <c r="BS27259" s="10"/>
      <c r="BT27259" s="10"/>
      <c r="BU27259" s="10"/>
    </row>
    <row r="27260" spans="68:73">
      <c r="BP27260" s="8"/>
      <c r="BQ27260" s="8"/>
      <c r="BR27260" s="8"/>
      <c r="BS27260" s="8"/>
      <c r="BT27260" s="8"/>
      <c r="BU27260" s="8"/>
    </row>
    <row r="27261" spans="68:73">
      <c r="BP27261" s="10"/>
      <c r="BQ27261" s="10"/>
      <c r="BR27261" s="10"/>
      <c r="BS27261" s="10"/>
      <c r="BT27261" s="10"/>
      <c r="BU27261" s="10"/>
    </row>
    <row r="27262" spans="68:73">
      <c r="BP27262" s="8"/>
      <c r="BQ27262" s="8"/>
      <c r="BR27262" s="8"/>
      <c r="BS27262" s="8"/>
      <c r="BT27262" s="8"/>
      <c r="BU27262" s="8"/>
    </row>
    <row r="27263" spans="68:73">
      <c r="BP27263" s="10"/>
      <c r="BQ27263" s="10"/>
      <c r="BR27263" s="10"/>
      <c r="BS27263" s="10"/>
      <c r="BT27263" s="10"/>
      <c r="BU27263" s="10"/>
    </row>
    <row r="27264" spans="68:73">
      <c r="BP27264" s="8"/>
      <c r="BQ27264" s="8"/>
      <c r="BR27264" s="8"/>
      <c r="BS27264" s="8"/>
      <c r="BT27264" s="8"/>
      <c r="BU27264" s="8"/>
    </row>
    <row r="27265" spans="68:73">
      <c r="BP27265" s="10"/>
      <c r="BQ27265" s="10"/>
      <c r="BR27265" s="10"/>
      <c r="BS27265" s="10"/>
      <c r="BT27265" s="10"/>
      <c r="BU27265" s="10"/>
    </row>
    <row r="27266" spans="68:73">
      <c r="BP27266" s="8"/>
      <c r="BQ27266" s="8"/>
      <c r="BR27266" s="8"/>
      <c r="BS27266" s="8"/>
      <c r="BT27266" s="8"/>
      <c r="BU27266" s="8"/>
    </row>
    <row r="27267" spans="68:73">
      <c r="BP27267" s="10"/>
      <c r="BQ27267" s="10"/>
      <c r="BR27267" s="10"/>
      <c r="BS27267" s="10"/>
      <c r="BT27267" s="10"/>
      <c r="BU27267" s="10"/>
    </row>
    <row r="27268" spans="68:73">
      <c r="BP27268" s="8"/>
      <c r="BQ27268" s="8"/>
      <c r="BR27268" s="8"/>
      <c r="BS27268" s="8"/>
      <c r="BT27268" s="8"/>
      <c r="BU27268" s="8"/>
    </row>
    <row r="27269" spans="68:73">
      <c r="BP27269" s="10"/>
      <c r="BQ27269" s="10"/>
      <c r="BR27269" s="10"/>
      <c r="BS27269" s="10"/>
      <c r="BT27269" s="10"/>
      <c r="BU27269" s="10"/>
    </row>
    <row r="27270" spans="68:73">
      <c r="BP27270" s="8"/>
      <c r="BQ27270" s="8"/>
      <c r="BR27270" s="8"/>
      <c r="BS27270" s="8"/>
      <c r="BT27270" s="8"/>
      <c r="BU27270" s="8"/>
    </row>
    <row r="27271" spans="68:73">
      <c r="BP27271" s="10"/>
      <c r="BQ27271" s="10"/>
      <c r="BR27271" s="10"/>
      <c r="BS27271" s="10"/>
      <c r="BT27271" s="10"/>
      <c r="BU27271" s="10"/>
    </row>
    <row r="27272" spans="68:73">
      <c r="BP27272" s="8"/>
      <c r="BQ27272" s="8"/>
      <c r="BR27272" s="8"/>
      <c r="BS27272" s="8"/>
      <c r="BT27272" s="8"/>
      <c r="BU27272" s="8"/>
    </row>
    <row r="27273" spans="68:73">
      <c r="BP27273" s="10"/>
      <c r="BQ27273" s="10"/>
      <c r="BR27273" s="10"/>
      <c r="BS27273" s="10"/>
      <c r="BT27273" s="10"/>
      <c r="BU27273" s="10"/>
    </row>
    <row r="27274" spans="68:73">
      <c r="BP27274" s="8"/>
      <c r="BQ27274" s="8"/>
      <c r="BR27274" s="8"/>
      <c r="BS27274" s="8"/>
      <c r="BT27274" s="8"/>
      <c r="BU27274" s="8"/>
    </row>
    <row r="27275" spans="68:73">
      <c r="BP27275" s="10"/>
      <c r="BQ27275" s="10"/>
      <c r="BR27275" s="10"/>
      <c r="BS27275" s="10"/>
      <c r="BT27275" s="10"/>
      <c r="BU27275" s="10"/>
    </row>
    <row r="27276" spans="68:73">
      <c r="BP27276" s="8"/>
      <c r="BQ27276" s="8"/>
      <c r="BR27276" s="8"/>
      <c r="BS27276" s="8"/>
      <c r="BT27276" s="8"/>
      <c r="BU27276" s="8"/>
    </row>
    <row r="27277" spans="68:73">
      <c r="BP27277" s="10"/>
      <c r="BQ27277" s="10"/>
      <c r="BR27277" s="10"/>
      <c r="BS27277" s="10"/>
      <c r="BT27277" s="10"/>
      <c r="BU27277" s="10"/>
    </row>
    <row r="27278" spans="68:73">
      <c r="BP27278" s="8"/>
      <c r="BQ27278" s="8"/>
      <c r="BR27278" s="8"/>
      <c r="BS27278" s="8"/>
      <c r="BT27278" s="8"/>
      <c r="BU27278" s="8"/>
    </row>
    <row r="27279" spans="68:73">
      <c r="BP27279" s="10"/>
      <c r="BQ27279" s="10"/>
      <c r="BR27279" s="10"/>
      <c r="BS27279" s="10"/>
      <c r="BT27279" s="10"/>
      <c r="BU27279" s="10"/>
    </row>
    <row r="27280" spans="68:73">
      <c r="BP27280" s="8"/>
      <c r="BQ27280" s="8"/>
      <c r="BR27280" s="8"/>
      <c r="BS27280" s="8"/>
      <c r="BT27280" s="8"/>
      <c r="BU27280" s="8"/>
    </row>
    <row r="27281" spans="68:73">
      <c r="BP27281" s="10"/>
      <c r="BQ27281" s="10"/>
      <c r="BR27281" s="10"/>
      <c r="BS27281" s="10"/>
      <c r="BT27281" s="10"/>
      <c r="BU27281" s="10"/>
    </row>
    <row r="27282" spans="68:73">
      <c r="BP27282" s="8"/>
      <c r="BQ27282" s="8"/>
      <c r="BR27282" s="8"/>
      <c r="BS27282" s="8"/>
      <c r="BT27282" s="8"/>
      <c r="BU27282" s="8"/>
    </row>
    <row r="27283" spans="68:73">
      <c r="BP27283" s="10"/>
      <c r="BQ27283" s="10"/>
      <c r="BR27283" s="10"/>
      <c r="BS27283" s="10"/>
      <c r="BT27283" s="10"/>
      <c r="BU27283" s="10"/>
    </row>
    <row r="27284" spans="68:73">
      <c r="BP27284" s="8"/>
      <c r="BQ27284" s="8"/>
      <c r="BR27284" s="8"/>
      <c r="BS27284" s="8"/>
      <c r="BT27284" s="8"/>
      <c r="BU27284" s="8"/>
    </row>
    <row r="27285" spans="68:73">
      <c r="BP27285" s="10"/>
      <c r="BQ27285" s="10"/>
      <c r="BR27285" s="10"/>
      <c r="BS27285" s="10"/>
      <c r="BT27285" s="10"/>
      <c r="BU27285" s="10"/>
    </row>
    <row r="27286" spans="68:73">
      <c r="BP27286" s="8"/>
      <c r="BQ27286" s="8"/>
      <c r="BR27286" s="8"/>
      <c r="BS27286" s="8"/>
      <c r="BT27286" s="8"/>
      <c r="BU27286" s="8"/>
    </row>
    <row r="27287" spans="68:73">
      <c r="BP27287" s="10"/>
      <c r="BQ27287" s="10"/>
      <c r="BR27287" s="10"/>
      <c r="BS27287" s="10"/>
      <c r="BT27287" s="10"/>
      <c r="BU27287" s="10"/>
    </row>
    <row r="27288" spans="68:73">
      <c r="BP27288" s="8"/>
      <c r="BQ27288" s="8"/>
      <c r="BR27288" s="8"/>
      <c r="BS27288" s="8"/>
      <c r="BT27288" s="8"/>
      <c r="BU27288" s="8"/>
    </row>
    <row r="27289" spans="68:73">
      <c r="BP27289" s="10"/>
      <c r="BQ27289" s="10"/>
      <c r="BR27289" s="10"/>
      <c r="BS27289" s="10"/>
      <c r="BT27289" s="10"/>
      <c r="BU27289" s="10"/>
    </row>
    <row r="27290" spans="68:73">
      <c r="BP27290" s="8"/>
      <c r="BQ27290" s="8"/>
      <c r="BR27290" s="8"/>
      <c r="BS27290" s="8"/>
      <c r="BT27290" s="8"/>
      <c r="BU27290" s="8"/>
    </row>
    <row r="27291" spans="68:73">
      <c r="BP27291" s="10"/>
      <c r="BQ27291" s="10"/>
      <c r="BR27291" s="10"/>
      <c r="BS27291" s="10"/>
      <c r="BT27291" s="10"/>
      <c r="BU27291" s="10"/>
    </row>
    <row r="27292" spans="68:73">
      <c r="BP27292" s="8"/>
      <c r="BQ27292" s="8"/>
      <c r="BR27292" s="8"/>
      <c r="BS27292" s="8"/>
      <c r="BT27292" s="8"/>
      <c r="BU27292" s="8"/>
    </row>
    <row r="27293" spans="68:73">
      <c r="BP27293" s="10"/>
      <c r="BQ27293" s="10"/>
      <c r="BR27293" s="10"/>
      <c r="BS27293" s="10"/>
      <c r="BT27293" s="10"/>
      <c r="BU27293" s="10"/>
    </row>
    <row r="27294" spans="68:73">
      <c r="BP27294" s="8"/>
      <c r="BQ27294" s="8"/>
      <c r="BR27294" s="8"/>
      <c r="BS27294" s="8"/>
      <c r="BT27294" s="8"/>
      <c r="BU27294" s="8"/>
    </row>
    <row r="27295" spans="68:73">
      <c r="BP27295" s="10"/>
      <c r="BQ27295" s="10"/>
      <c r="BR27295" s="10"/>
      <c r="BS27295" s="10"/>
      <c r="BT27295" s="10"/>
      <c r="BU27295" s="10"/>
    </row>
    <row r="27296" spans="68:73">
      <c r="BP27296" s="8"/>
      <c r="BQ27296" s="8"/>
      <c r="BR27296" s="8"/>
      <c r="BS27296" s="8"/>
      <c r="BT27296" s="8"/>
      <c r="BU27296" s="8"/>
    </row>
    <row r="27297" spans="68:73">
      <c r="BP27297" s="10"/>
      <c r="BQ27297" s="10"/>
      <c r="BR27297" s="10"/>
      <c r="BS27297" s="10"/>
      <c r="BT27297" s="10"/>
      <c r="BU27297" s="10"/>
    </row>
    <row r="27298" spans="68:73">
      <c r="BP27298" s="8"/>
      <c r="BQ27298" s="8"/>
      <c r="BR27298" s="8"/>
      <c r="BS27298" s="8"/>
      <c r="BT27298" s="8"/>
      <c r="BU27298" s="8"/>
    </row>
    <row r="27299" spans="68:73">
      <c r="BP27299" s="10"/>
      <c r="BQ27299" s="10"/>
      <c r="BR27299" s="10"/>
      <c r="BS27299" s="10"/>
      <c r="BT27299" s="10"/>
      <c r="BU27299" s="10"/>
    </row>
    <row r="27300" spans="68:73">
      <c r="BP27300" s="8"/>
      <c r="BQ27300" s="8"/>
      <c r="BR27300" s="8"/>
      <c r="BS27300" s="8"/>
      <c r="BT27300" s="8"/>
      <c r="BU27300" s="8"/>
    </row>
    <row r="27301" spans="68:73">
      <c r="BP27301" s="10"/>
      <c r="BQ27301" s="10"/>
      <c r="BR27301" s="10"/>
      <c r="BS27301" s="10"/>
      <c r="BT27301" s="10"/>
      <c r="BU27301" s="10"/>
    </row>
    <row r="27302" spans="68:73">
      <c r="BP27302" s="8"/>
      <c r="BQ27302" s="8"/>
      <c r="BR27302" s="8"/>
      <c r="BS27302" s="8"/>
      <c r="BT27302" s="8"/>
      <c r="BU27302" s="8"/>
    </row>
    <row r="27303" spans="68:73">
      <c r="BP27303" s="10"/>
      <c r="BQ27303" s="10"/>
      <c r="BR27303" s="10"/>
      <c r="BS27303" s="10"/>
      <c r="BT27303" s="10"/>
      <c r="BU27303" s="10"/>
    </row>
    <row r="27304" spans="68:73">
      <c r="BP27304" s="8"/>
      <c r="BQ27304" s="8"/>
      <c r="BR27304" s="8"/>
      <c r="BS27304" s="8"/>
      <c r="BT27304" s="8"/>
      <c r="BU27304" s="8"/>
    </row>
    <row r="27305" spans="68:73">
      <c r="BP27305" s="10"/>
      <c r="BQ27305" s="10"/>
      <c r="BR27305" s="10"/>
      <c r="BS27305" s="10"/>
      <c r="BT27305" s="10"/>
      <c r="BU27305" s="10"/>
    </row>
    <row r="27306" spans="68:73">
      <c r="BP27306" s="8"/>
      <c r="BQ27306" s="8"/>
      <c r="BR27306" s="8"/>
      <c r="BS27306" s="8"/>
      <c r="BT27306" s="8"/>
      <c r="BU27306" s="8"/>
    </row>
    <row r="27307" spans="68:73">
      <c r="BP27307" s="10"/>
      <c r="BQ27307" s="10"/>
      <c r="BR27307" s="10"/>
      <c r="BS27307" s="10"/>
      <c r="BT27307" s="10"/>
      <c r="BU27307" s="10"/>
    </row>
    <row r="27308" spans="68:73">
      <c r="BP27308" s="8"/>
      <c r="BQ27308" s="8"/>
      <c r="BR27308" s="8"/>
      <c r="BS27308" s="8"/>
      <c r="BT27308" s="8"/>
      <c r="BU27308" s="8"/>
    </row>
    <row r="27309" spans="68:73">
      <c r="BP27309" s="10"/>
      <c r="BQ27309" s="10"/>
      <c r="BR27309" s="10"/>
      <c r="BS27309" s="10"/>
      <c r="BT27309" s="10"/>
      <c r="BU27309" s="10"/>
    </row>
    <row r="27310" spans="68:73">
      <c r="BP27310" s="8"/>
      <c r="BQ27310" s="8"/>
      <c r="BR27310" s="8"/>
      <c r="BS27310" s="8"/>
      <c r="BT27310" s="8"/>
      <c r="BU27310" s="8"/>
    </row>
    <row r="27311" spans="68:73">
      <c r="BP27311" s="10"/>
      <c r="BQ27311" s="10"/>
      <c r="BR27311" s="10"/>
      <c r="BS27311" s="10"/>
      <c r="BT27311" s="10"/>
      <c r="BU27311" s="10"/>
    </row>
    <row r="27312" spans="68:73">
      <c r="BP27312" s="8"/>
      <c r="BQ27312" s="8"/>
      <c r="BR27312" s="8"/>
      <c r="BS27312" s="8"/>
      <c r="BT27312" s="8"/>
      <c r="BU27312" s="8"/>
    </row>
    <row r="27313" spans="68:73">
      <c r="BP27313" s="10"/>
      <c r="BQ27313" s="10"/>
      <c r="BR27313" s="10"/>
      <c r="BS27313" s="10"/>
      <c r="BT27313" s="10"/>
      <c r="BU27313" s="10"/>
    </row>
    <row r="27314" spans="68:73">
      <c r="BP27314" s="8"/>
      <c r="BQ27314" s="8"/>
      <c r="BR27314" s="8"/>
      <c r="BS27314" s="8"/>
      <c r="BT27314" s="8"/>
      <c r="BU27314" s="8"/>
    </row>
    <row r="27315" spans="68:73">
      <c r="BP27315" s="10"/>
      <c r="BQ27315" s="10"/>
      <c r="BR27315" s="10"/>
      <c r="BS27315" s="10"/>
      <c r="BT27315" s="10"/>
      <c r="BU27315" s="10"/>
    </row>
    <row r="27316" spans="68:73">
      <c r="BP27316" s="8"/>
      <c r="BQ27316" s="8"/>
      <c r="BR27316" s="8"/>
      <c r="BS27316" s="8"/>
      <c r="BT27316" s="8"/>
      <c r="BU27316" s="8"/>
    </row>
    <row r="27317" spans="68:73">
      <c r="BP27317" s="10"/>
      <c r="BQ27317" s="10"/>
      <c r="BR27317" s="10"/>
      <c r="BS27317" s="10"/>
      <c r="BT27317" s="10"/>
      <c r="BU27317" s="10"/>
    </row>
    <row r="27318" spans="68:73">
      <c r="BP27318" s="8"/>
      <c r="BQ27318" s="8"/>
      <c r="BR27318" s="8"/>
      <c r="BS27318" s="8"/>
      <c r="BT27318" s="8"/>
      <c r="BU27318" s="8"/>
    </row>
    <row r="27319" spans="68:73">
      <c r="BP27319" s="10"/>
      <c r="BQ27319" s="10"/>
      <c r="BR27319" s="10"/>
      <c r="BS27319" s="10"/>
      <c r="BT27319" s="10"/>
      <c r="BU27319" s="10"/>
    </row>
    <row r="27320" spans="68:73">
      <c r="BP27320" s="8"/>
      <c r="BQ27320" s="8"/>
      <c r="BR27320" s="8"/>
      <c r="BS27320" s="8"/>
      <c r="BT27320" s="8"/>
      <c r="BU27320" s="8"/>
    </row>
    <row r="27321" spans="68:73">
      <c r="BP27321" s="10"/>
      <c r="BQ27321" s="10"/>
      <c r="BR27321" s="10"/>
      <c r="BS27321" s="10"/>
      <c r="BT27321" s="10"/>
      <c r="BU27321" s="10"/>
    </row>
    <row r="27322" spans="68:73">
      <c r="BP27322" s="8"/>
      <c r="BQ27322" s="8"/>
      <c r="BR27322" s="8"/>
      <c r="BS27322" s="8"/>
      <c r="BT27322" s="8"/>
      <c r="BU27322" s="8"/>
    </row>
    <row r="27323" spans="68:73">
      <c r="BP27323" s="10"/>
      <c r="BQ27323" s="10"/>
      <c r="BR27323" s="10"/>
      <c r="BS27323" s="10"/>
      <c r="BT27323" s="10"/>
      <c r="BU27323" s="10"/>
    </row>
    <row r="27324" spans="68:73">
      <c r="BP27324" s="8"/>
      <c r="BQ27324" s="8"/>
      <c r="BR27324" s="8"/>
      <c r="BS27324" s="8"/>
      <c r="BT27324" s="8"/>
      <c r="BU27324" s="8"/>
    </row>
    <row r="27325" spans="68:73">
      <c r="BP27325" s="10"/>
      <c r="BQ27325" s="10"/>
      <c r="BR27325" s="10"/>
      <c r="BS27325" s="10"/>
      <c r="BT27325" s="10"/>
      <c r="BU27325" s="10"/>
    </row>
    <row r="27326" spans="68:73">
      <c r="BP27326" s="8"/>
      <c r="BQ27326" s="8"/>
      <c r="BR27326" s="8"/>
      <c r="BS27326" s="8"/>
      <c r="BT27326" s="8"/>
      <c r="BU27326" s="8"/>
    </row>
    <row r="27327" spans="68:73">
      <c r="BP27327" s="10"/>
      <c r="BQ27327" s="10"/>
      <c r="BR27327" s="10"/>
      <c r="BS27327" s="10"/>
      <c r="BT27327" s="10"/>
      <c r="BU27327" s="10"/>
    </row>
    <row r="27328" spans="68:73">
      <c r="BP27328" s="8"/>
      <c r="BQ27328" s="8"/>
      <c r="BR27328" s="8"/>
      <c r="BS27328" s="8"/>
      <c r="BT27328" s="8"/>
      <c r="BU27328" s="8"/>
    </row>
    <row r="27329" spans="68:73">
      <c r="BP27329" s="10"/>
      <c r="BQ27329" s="10"/>
      <c r="BR27329" s="10"/>
      <c r="BS27329" s="10"/>
      <c r="BT27329" s="10"/>
      <c r="BU27329" s="10"/>
    </row>
    <row r="27330" spans="68:73">
      <c r="BP27330" s="8"/>
      <c r="BQ27330" s="8"/>
      <c r="BR27330" s="8"/>
      <c r="BS27330" s="8"/>
      <c r="BT27330" s="8"/>
      <c r="BU27330" s="8"/>
    </row>
    <row r="27331" spans="68:73">
      <c r="BP27331" s="10"/>
      <c r="BQ27331" s="10"/>
      <c r="BR27331" s="10"/>
      <c r="BS27331" s="10"/>
      <c r="BT27331" s="10"/>
      <c r="BU27331" s="10"/>
    </row>
    <row r="27332" spans="68:73">
      <c r="BP27332" s="8"/>
      <c r="BQ27332" s="8"/>
      <c r="BR27332" s="8"/>
      <c r="BS27332" s="8"/>
      <c r="BT27332" s="8"/>
      <c r="BU27332" s="8"/>
    </row>
    <row r="27333" spans="68:73">
      <c r="BP27333" s="10"/>
      <c r="BQ27333" s="10"/>
      <c r="BR27333" s="10"/>
      <c r="BS27333" s="10"/>
      <c r="BT27333" s="10"/>
      <c r="BU27333" s="10"/>
    </row>
    <row r="27334" spans="68:73">
      <c r="BP27334" s="8"/>
      <c r="BQ27334" s="8"/>
      <c r="BR27334" s="8"/>
      <c r="BS27334" s="8"/>
      <c r="BT27334" s="8"/>
      <c r="BU27334" s="8"/>
    </row>
    <row r="27335" spans="68:73">
      <c r="BP27335" s="10"/>
      <c r="BQ27335" s="10"/>
      <c r="BR27335" s="10"/>
      <c r="BS27335" s="10"/>
      <c r="BT27335" s="10"/>
      <c r="BU27335" s="10"/>
    </row>
    <row r="27336" spans="68:73">
      <c r="BP27336" s="8"/>
      <c r="BQ27336" s="8"/>
      <c r="BR27336" s="8"/>
      <c r="BS27336" s="8"/>
      <c r="BT27336" s="8"/>
      <c r="BU27336" s="8"/>
    </row>
    <row r="27337" spans="68:73">
      <c r="BP27337" s="10"/>
      <c r="BQ27337" s="10"/>
      <c r="BR27337" s="10"/>
      <c r="BS27337" s="10"/>
      <c r="BT27337" s="10"/>
      <c r="BU27337" s="10"/>
    </row>
    <row r="27338" spans="68:73">
      <c r="BP27338" s="8"/>
      <c r="BQ27338" s="8"/>
      <c r="BR27338" s="8"/>
      <c r="BS27338" s="8"/>
      <c r="BT27338" s="8"/>
      <c r="BU27338" s="8"/>
    </row>
    <row r="27339" spans="68:73">
      <c r="BP27339" s="10"/>
      <c r="BQ27339" s="10"/>
      <c r="BR27339" s="10"/>
      <c r="BS27339" s="10"/>
      <c r="BT27339" s="10"/>
      <c r="BU27339" s="10"/>
    </row>
    <row r="27340" spans="68:73">
      <c r="BP27340" s="8"/>
      <c r="BQ27340" s="8"/>
      <c r="BR27340" s="8"/>
      <c r="BS27340" s="8"/>
      <c r="BT27340" s="8"/>
      <c r="BU27340" s="8"/>
    </row>
    <row r="27341" spans="68:73">
      <c r="BP27341" s="10"/>
      <c r="BQ27341" s="10"/>
      <c r="BR27341" s="10"/>
      <c r="BS27341" s="10"/>
      <c r="BT27341" s="10"/>
      <c r="BU27341" s="10"/>
    </row>
    <row r="27342" spans="68:73">
      <c r="BP27342" s="8"/>
      <c r="BQ27342" s="8"/>
      <c r="BR27342" s="8"/>
      <c r="BS27342" s="8"/>
      <c r="BT27342" s="8"/>
      <c r="BU27342" s="8"/>
    </row>
    <row r="27343" spans="68:73">
      <c r="BP27343" s="10"/>
      <c r="BQ27343" s="10"/>
      <c r="BR27343" s="10"/>
      <c r="BS27343" s="10"/>
      <c r="BT27343" s="10"/>
      <c r="BU27343" s="10"/>
    </row>
    <row r="27344" spans="68:73">
      <c r="BP27344" s="8"/>
      <c r="BQ27344" s="8"/>
      <c r="BR27344" s="8"/>
      <c r="BS27344" s="8"/>
      <c r="BT27344" s="8"/>
      <c r="BU27344" s="8"/>
    </row>
    <row r="27345" spans="68:73">
      <c r="BP27345" s="10"/>
      <c r="BQ27345" s="10"/>
      <c r="BR27345" s="10"/>
      <c r="BS27345" s="10"/>
      <c r="BT27345" s="10"/>
      <c r="BU27345" s="10"/>
    </row>
    <row r="27346" spans="68:73">
      <c r="BP27346" s="8"/>
      <c r="BQ27346" s="8"/>
      <c r="BR27346" s="8"/>
      <c r="BS27346" s="8"/>
      <c r="BT27346" s="8"/>
      <c r="BU27346" s="8"/>
    </row>
    <row r="27347" spans="68:73">
      <c r="BP27347" s="10"/>
      <c r="BQ27347" s="10"/>
      <c r="BR27347" s="10"/>
      <c r="BS27347" s="10"/>
      <c r="BT27347" s="10"/>
      <c r="BU27347" s="10"/>
    </row>
    <row r="27348" spans="68:73">
      <c r="BP27348" s="8"/>
      <c r="BQ27348" s="8"/>
      <c r="BR27348" s="8"/>
      <c r="BS27348" s="8"/>
      <c r="BT27348" s="8"/>
      <c r="BU27348" s="8"/>
    </row>
    <row r="27349" spans="68:73">
      <c r="BP27349" s="10"/>
      <c r="BQ27349" s="10"/>
      <c r="BR27349" s="10"/>
      <c r="BS27349" s="10"/>
      <c r="BT27349" s="10"/>
      <c r="BU27349" s="10"/>
    </row>
    <row r="27350" spans="68:73">
      <c r="BP27350" s="8"/>
      <c r="BQ27350" s="8"/>
      <c r="BR27350" s="8"/>
      <c r="BS27350" s="8"/>
      <c r="BT27350" s="8"/>
      <c r="BU27350" s="8"/>
    </row>
    <row r="27351" spans="68:73">
      <c r="BP27351" s="10"/>
      <c r="BQ27351" s="10"/>
      <c r="BR27351" s="10"/>
      <c r="BS27351" s="10"/>
      <c r="BT27351" s="10"/>
      <c r="BU27351" s="10"/>
    </row>
    <row r="27352" spans="68:73">
      <c r="BP27352" s="8"/>
      <c r="BQ27352" s="8"/>
      <c r="BR27352" s="8"/>
      <c r="BS27352" s="8"/>
      <c r="BT27352" s="8"/>
      <c r="BU27352" s="8"/>
    </row>
    <row r="27353" spans="68:73">
      <c r="BP27353" s="10"/>
      <c r="BQ27353" s="10"/>
      <c r="BR27353" s="10"/>
      <c r="BS27353" s="10"/>
      <c r="BT27353" s="10"/>
      <c r="BU27353" s="10"/>
    </row>
    <row r="27354" spans="68:73">
      <c r="BP27354" s="8"/>
      <c r="BQ27354" s="8"/>
      <c r="BR27354" s="8"/>
      <c r="BS27354" s="8"/>
      <c r="BT27354" s="8"/>
      <c r="BU27354" s="8"/>
    </row>
    <row r="27355" spans="68:73">
      <c r="BP27355" s="10"/>
      <c r="BQ27355" s="10"/>
      <c r="BR27355" s="10"/>
      <c r="BS27355" s="10"/>
      <c r="BT27355" s="10"/>
      <c r="BU27355" s="10"/>
    </row>
    <row r="27356" spans="68:73">
      <c r="BP27356" s="8"/>
      <c r="BQ27356" s="8"/>
      <c r="BR27356" s="8"/>
      <c r="BS27356" s="8"/>
      <c r="BT27356" s="8"/>
      <c r="BU27356" s="8"/>
    </row>
    <row r="27357" spans="68:73">
      <c r="BP27357" s="10"/>
      <c r="BQ27357" s="10"/>
      <c r="BR27357" s="10"/>
      <c r="BS27357" s="10"/>
      <c r="BT27357" s="10"/>
      <c r="BU27357" s="10"/>
    </row>
    <row r="27358" spans="68:73">
      <c r="BP27358" s="8"/>
      <c r="BQ27358" s="8"/>
      <c r="BR27358" s="8"/>
      <c r="BS27358" s="8"/>
      <c r="BT27358" s="8"/>
      <c r="BU27358" s="8"/>
    </row>
    <row r="27359" spans="68:73">
      <c r="BP27359" s="10"/>
      <c r="BQ27359" s="10"/>
      <c r="BR27359" s="10"/>
      <c r="BS27359" s="10"/>
      <c r="BT27359" s="10"/>
      <c r="BU27359" s="10"/>
    </row>
    <row r="27360" spans="68:73">
      <c r="BP27360" s="8"/>
      <c r="BQ27360" s="8"/>
      <c r="BR27360" s="8"/>
      <c r="BS27360" s="8"/>
      <c r="BT27360" s="8"/>
      <c r="BU27360" s="8"/>
    </row>
    <row r="27361" spans="68:73">
      <c r="BP27361" s="10"/>
      <c r="BQ27361" s="10"/>
      <c r="BR27361" s="10"/>
      <c r="BS27361" s="10"/>
      <c r="BT27361" s="10"/>
      <c r="BU27361" s="10"/>
    </row>
    <row r="27362" spans="68:73">
      <c r="BP27362" s="8"/>
      <c r="BQ27362" s="8"/>
      <c r="BR27362" s="8"/>
      <c r="BS27362" s="8"/>
      <c r="BT27362" s="8"/>
      <c r="BU27362" s="8"/>
    </row>
    <row r="27363" spans="68:73">
      <c r="BP27363" s="10"/>
      <c r="BQ27363" s="10"/>
      <c r="BR27363" s="10"/>
      <c r="BS27363" s="10"/>
      <c r="BT27363" s="10"/>
      <c r="BU27363" s="10"/>
    </row>
    <row r="27364" spans="68:73">
      <c r="BP27364" s="8"/>
      <c r="BQ27364" s="8"/>
      <c r="BR27364" s="8"/>
      <c r="BS27364" s="8"/>
      <c r="BT27364" s="8"/>
      <c r="BU27364" s="8"/>
    </row>
    <row r="27365" spans="68:73">
      <c r="BP27365" s="10"/>
      <c r="BQ27365" s="10"/>
      <c r="BR27365" s="10"/>
      <c r="BS27365" s="10"/>
      <c r="BT27365" s="10"/>
      <c r="BU27365" s="10"/>
    </row>
    <row r="27366" spans="68:73">
      <c r="BP27366" s="8"/>
      <c r="BQ27366" s="8"/>
      <c r="BR27366" s="8"/>
      <c r="BS27366" s="8"/>
      <c r="BT27366" s="8"/>
      <c r="BU27366" s="8"/>
    </row>
    <row r="27367" spans="68:73">
      <c r="BP27367" s="10"/>
      <c r="BQ27367" s="10"/>
      <c r="BR27367" s="10"/>
      <c r="BS27367" s="10"/>
      <c r="BT27367" s="10"/>
      <c r="BU27367" s="10"/>
    </row>
    <row r="27368" spans="68:73">
      <c r="BP27368" s="8"/>
      <c r="BQ27368" s="8"/>
      <c r="BR27368" s="8"/>
      <c r="BS27368" s="8"/>
      <c r="BT27368" s="8"/>
      <c r="BU27368" s="8"/>
    </row>
    <row r="27369" spans="68:73">
      <c r="BP27369" s="10"/>
      <c r="BQ27369" s="10"/>
      <c r="BR27369" s="10"/>
      <c r="BS27369" s="10"/>
      <c r="BT27369" s="10"/>
      <c r="BU27369" s="10"/>
    </row>
    <row r="27370" spans="68:73">
      <c r="BP27370" s="8"/>
      <c r="BQ27370" s="8"/>
      <c r="BR27370" s="8"/>
      <c r="BS27370" s="8"/>
      <c r="BT27370" s="8"/>
      <c r="BU27370" s="8"/>
    </row>
    <row r="27371" spans="68:73">
      <c r="BP27371" s="10"/>
      <c r="BQ27371" s="10"/>
      <c r="BR27371" s="10"/>
      <c r="BS27371" s="10"/>
      <c r="BT27371" s="10"/>
      <c r="BU27371" s="10"/>
    </row>
    <row r="27372" spans="68:73">
      <c r="BP27372" s="8"/>
      <c r="BQ27372" s="8"/>
      <c r="BR27372" s="8"/>
      <c r="BS27372" s="8"/>
      <c r="BT27372" s="8"/>
      <c r="BU27372" s="8"/>
    </row>
    <row r="27373" spans="68:73">
      <c r="BP27373" s="10"/>
      <c r="BQ27373" s="10"/>
      <c r="BR27373" s="10"/>
      <c r="BS27373" s="10"/>
      <c r="BT27373" s="10"/>
      <c r="BU27373" s="10"/>
    </row>
    <row r="27374" spans="68:73">
      <c r="BP27374" s="8"/>
      <c r="BQ27374" s="8"/>
      <c r="BR27374" s="8"/>
      <c r="BS27374" s="8"/>
      <c r="BT27374" s="8"/>
      <c r="BU27374" s="8"/>
    </row>
    <row r="27375" spans="68:73">
      <c r="BP27375" s="10"/>
      <c r="BQ27375" s="10"/>
      <c r="BR27375" s="10"/>
      <c r="BS27375" s="10"/>
      <c r="BT27375" s="10"/>
      <c r="BU27375" s="10"/>
    </row>
    <row r="27376" spans="68:73">
      <c r="BP27376" s="8"/>
      <c r="BQ27376" s="8"/>
      <c r="BR27376" s="8"/>
      <c r="BS27376" s="8"/>
      <c r="BT27376" s="8"/>
      <c r="BU27376" s="8"/>
    </row>
    <row r="27377" spans="68:73">
      <c r="BP27377" s="10"/>
      <c r="BQ27377" s="10"/>
      <c r="BR27377" s="10"/>
      <c r="BS27377" s="10"/>
      <c r="BT27377" s="10"/>
      <c r="BU27377" s="10"/>
    </row>
    <row r="27378" spans="68:73">
      <c r="BP27378" s="8"/>
      <c r="BQ27378" s="8"/>
      <c r="BR27378" s="8"/>
      <c r="BS27378" s="8"/>
      <c r="BT27378" s="8"/>
      <c r="BU27378" s="8"/>
    </row>
    <row r="27379" spans="68:73">
      <c r="BP27379" s="10"/>
      <c r="BQ27379" s="10"/>
      <c r="BR27379" s="10"/>
      <c r="BS27379" s="10"/>
      <c r="BT27379" s="10"/>
      <c r="BU27379" s="10"/>
    </row>
    <row r="27380" spans="68:73">
      <c r="BP27380" s="8"/>
      <c r="BQ27380" s="8"/>
      <c r="BR27380" s="8"/>
      <c r="BS27380" s="8"/>
      <c r="BT27380" s="8"/>
      <c r="BU27380" s="8"/>
    </row>
    <row r="27381" spans="68:73">
      <c r="BP27381" s="10"/>
      <c r="BQ27381" s="10"/>
      <c r="BR27381" s="10"/>
      <c r="BS27381" s="10"/>
      <c r="BT27381" s="10"/>
      <c r="BU27381" s="10"/>
    </row>
    <row r="27382" spans="68:73">
      <c r="BP27382" s="8"/>
      <c r="BQ27382" s="8"/>
      <c r="BR27382" s="8"/>
      <c r="BS27382" s="8"/>
      <c r="BT27382" s="8"/>
      <c r="BU27382" s="8"/>
    </row>
    <row r="27383" spans="68:73">
      <c r="BP27383" s="10"/>
      <c r="BQ27383" s="10"/>
      <c r="BR27383" s="10"/>
      <c r="BS27383" s="10"/>
      <c r="BT27383" s="10"/>
      <c r="BU27383" s="10"/>
    </row>
    <row r="27384" spans="68:73">
      <c r="BP27384" s="8"/>
      <c r="BQ27384" s="8"/>
      <c r="BR27384" s="8"/>
      <c r="BS27384" s="8"/>
      <c r="BT27384" s="8"/>
      <c r="BU27384" s="8"/>
    </row>
    <row r="27385" spans="68:73">
      <c r="BP27385" s="10"/>
      <c r="BQ27385" s="10"/>
      <c r="BR27385" s="10"/>
      <c r="BS27385" s="10"/>
      <c r="BT27385" s="10"/>
      <c r="BU27385" s="10"/>
    </row>
    <row r="27386" spans="68:73">
      <c r="BP27386" s="8"/>
      <c r="BQ27386" s="8"/>
      <c r="BR27386" s="8"/>
      <c r="BS27386" s="8"/>
      <c r="BT27386" s="8"/>
      <c r="BU27386" s="8"/>
    </row>
    <row r="27387" spans="68:73">
      <c r="BP27387" s="10"/>
      <c r="BQ27387" s="10"/>
      <c r="BR27387" s="10"/>
      <c r="BS27387" s="10"/>
      <c r="BT27387" s="10"/>
      <c r="BU27387" s="10"/>
    </row>
    <row r="27388" spans="68:73">
      <c r="BP27388" s="8"/>
      <c r="BQ27388" s="8"/>
      <c r="BR27388" s="8"/>
      <c r="BS27388" s="8"/>
      <c r="BT27388" s="8"/>
      <c r="BU27388" s="8"/>
    </row>
    <row r="27389" spans="68:73">
      <c r="BP27389" s="10"/>
      <c r="BQ27389" s="10"/>
      <c r="BR27389" s="10"/>
      <c r="BS27389" s="10"/>
      <c r="BT27389" s="10"/>
      <c r="BU27389" s="10"/>
    </row>
    <row r="27390" spans="68:73">
      <c r="BP27390" s="8"/>
      <c r="BQ27390" s="8"/>
      <c r="BR27390" s="8"/>
      <c r="BS27390" s="8"/>
      <c r="BT27390" s="8"/>
      <c r="BU27390" s="8"/>
    </row>
    <row r="27391" spans="68:73">
      <c r="BP27391" s="10"/>
      <c r="BQ27391" s="10"/>
      <c r="BR27391" s="10"/>
      <c r="BS27391" s="10"/>
      <c r="BT27391" s="10"/>
      <c r="BU27391" s="10"/>
    </row>
    <row r="27392" spans="68:73">
      <c r="BP27392" s="8"/>
      <c r="BQ27392" s="8"/>
      <c r="BR27392" s="8"/>
      <c r="BS27392" s="8"/>
      <c r="BT27392" s="8"/>
      <c r="BU27392" s="8"/>
    </row>
    <row r="27393" spans="68:73">
      <c r="BP27393" s="10"/>
      <c r="BQ27393" s="10"/>
      <c r="BR27393" s="10"/>
      <c r="BS27393" s="10"/>
      <c r="BT27393" s="10"/>
      <c r="BU27393" s="10"/>
    </row>
    <row r="27394" spans="68:73">
      <c r="BP27394" s="8"/>
      <c r="BQ27394" s="8"/>
      <c r="BR27394" s="8"/>
      <c r="BS27394" s="8"/>
      <c r="BT27394" s="8"/>
      <c r="BU27394" s="8"/>
    </row>
    <row r="27395" spans="68:73">
      <c r="BP27395" s="10"/>
      <c r="BQ27395" s="10"/>
      <c r="BR27395" s="10"/>
      <c r="BS27395" s="10"/>
      <c r="BT27395" s="10"/>
      <c r="BU27395" s="10"/>
    </row>
    <row r="27396" spans="68:73">
      <c r="BP27396" s="8"/>
      <c r="BQ27396" s="8"/>
      <c r="BR27396" s="8"/>
      <c r="BS27396" s="8"/>
      <c r="BT27396" s="8"/>
      <c r="BU27396" s="8"/>
    </row>
    <row r="27397" spans="68:73">
      <c r="BP27397" s="10"/>
      <c r="BQ27397" s="10"/>
      <c r="BR27397" s="10"/>
      <c r="BS27397" s="10"/>
      <c r="BT27397" s="10"/>
      <c r="BU27397" s="10"/>
    </row>
    <row r="27398" spans="68:73">
      <c r="BP27398" s="8"/>
      <c r="BQ27398" s="8"/>
      <c r="BR27398" s="8"/>
      <c r="BS27398" s="8"/>
      <c r="BT27398" s="8"/>
      <c r="BU27398" s="8"/>
    </row>
    <row r="27399" spans="68:73">
      <c r="BP27399" s="10"/>
      <c r="BQ27399" s="10"/>
      <c r="BR27399" s="10"/>
      <c r="BS27399" s="10"/>
      <c r="BT27399" s="10"/>
      <c r="BU27399" s="10"/>
    </row>
    <row r="27400" spans="68:73">
      <c r="BP27400" s="8"/>
      <c r="BQ27400" s="8"/>
      <c r="BR27400" s="8"/>
      <c r="BS27400" s="8"/>
      <c r="BT27400" s="8"/>
      <c r="BU27400" s="8"/>
    </row>
    <row r="27401" spans="68:73">
      <c r="BP27401" s="10"/>
      <c r="BQ27401" s="10"/>
      <c r="BR27401" s="10"/>
      <c r="BS27401" s="10"/>
      <c r="BT27401" s="10"/>
      <c r="BU27401" s="10"/>
    </row>
    <row r="27402" spans="68:73">
      <c r="BP27402" s="8"/>
      <c r="BQ27402" s="8"/>
      <c r="BR27402" s="8"/>
      <c r="BS27402" s="8"/>
      <c r="BT27402" s="8"/>
      <c r="BU27402" s="8"/>
    </row>
    <row r="27403" spans="68:73">
      <c r="BP27403" s="10"/>
      <c r="BQ27403" s="10"/>
      <c r="BR27403" s="10"/>
      <c r="BS27403" s="10"/>
      <c r="BT27403" s="10"/>
      <c r="BU27403" s="10"/>
    </row>
    <row r="27404" spans="68:73">
      <c r="BP27404" s="8"/>
      <c r="BQ27404" s="8"/>
      <c r="BR27404" s="8"/>
      <c r="BS27404" s="8"/>
      <c r="BT27404" s="8"/>
      <c r="BU27404" s="8"/>
    </row>
    <row r="27405" spans="68:73">
      <c r="BP27405" s="10"/>
      <c r="BQ27405" s="10"/>
      <c r="BR27405" s="10"/>
      <c r="BS27405" s="10"/>
      <c r="BT27405" s="10"/>
      <c r="BU27405" s="10"/>
    </row>
    <row r="27406" spans="68:73">
      <c r="BP27406" s="8"/>
      <c r="BQ27406" s="8"/>
      <c r="BR27406" s="8"/>
      <c r="BS27406" s="8"/>
      <c r="BT27406" s="8"/>
      <c r="BU27406" s="8"/>
    </row>
    <row r="27407" spans="68:73">
      <c r="BP27407" s="10"/>
      <c r="BQ27407" s="10"/>
      <c r="BR27407" s="10"/>
      <c r="BS27407" s="10"/>
      <c r="BT27407" s="10"/>
      <c r="BU27407" s="10"/>
    </row>
    <row r="27408" spans="68:73">
      <c r="BP27408" s="8"/>
      <c r="BQ27408" s="8"/>
      <c r="BR27408" s="8"/>
      <c r="BS27408" s="8"/>
      <c r="BT27408" s="8"/>
      <c r="BU27408" s="8"/>
    </row>
    <row r="27409" spans="68:73">
      <c r="BP27409" s="10"/>
      <c r="BQ27409" s="10"/>
      <c r="BR27409" s="10"/>
      <c r="BS27409" s="10"/>
      <c r="BT27409" s="10"/>
      <c r="BU27409" s="10"/>
    </row>
    <row r="27410" spans="68:73">
      <c r="BP27410" s="8"/>
      <c r="BQ27410" s="8"/>
      <c r="BR27410" s="8"/>
      <c r="BS27410" s="8"/>
      <c r="BT27410" s="8"/>
      <c r="BU27410" s="8"/>
    </row>
    <row r="27411" spans="68:73">
      <c r="BP27411" s="10"/>
      <c r="BQ27411" s="10"/>
      <c r="BR27411" s="10"/>
      <c r="BS27411" s="10"/>
      <c r="BT27411" s="10"/>
      <c r="BU27411" s="10"/>
    </row>
    <row r="27412" spans="68:73">
      <c r="BP27412" s="8"/>
      <c r="BQ27412" s="8"/>
      <c r="BR27412" s="8"/>
      <c r="BS27412" s="8"/>
      <c r="BT27412" s="8"/>
      <c r="BU27412" s="8"/>
    </row>
    <row r="27413" spans="68:73">
      <c r="BP27413" s="10"/>
      <c r="BQ27413" s="10"/>
      <c r="BR27413" s="10"/>
      <c r="BS27413" s="10"/>
      <c r="BT27413" s="10"/>
      <c r="BU27413" s="10"/>
    </row>
    <row r="27414" spans="68:73">
      <c r="BP27414" s="8"/>
      <c r="BQ27414" s="8"/>
      <c r="BR27414" s="8"/>
      <c r="BS27414" s="8"/>
      <c r="BT27414" s="8"/>
      <c r="BU27414" s="8"/>
    </row>
    <row r="27415" spans="68:73">
      <c r="BP27415" s="10"/>
      <c r="BQ27415" s="10"/>
      <c r="BR27415" s="10"/>
      <c r="BS27415" s="10"/>
      <c r="BT27415" s="10"/>
      <c r="BU27415" s="10"/>
    </row>
    <row r="27416" spans="68:73">
      <c r="BP27416" s="8"/>
      <c r="BQ27416" s="8"/>
      <c r="BR27416" s="8"/>
      <c r="BS27416" s="8"/>
      <c r="BT27416" s="8"/>
      <c r="BU27416" s="8"/>
    </row>
    <row r="27417" spans="68:73">
      <c r="BP27417" s="10"/>
      <c r="BQ27417" s="10"/>
      <c r="BR27417" s="10"/>
      <c r="BS27417" s="10"/>
      <c r="BT27417" s="10"/>
      <c r="BU27417" s="10"/>
    </row>
    <row r="27418" spans="68:73">
      <c r="BP27418" s="8"/>
      <c r="BQ27418" s="8"/>
      <c r="BR27418" s="8"/>
      <c r="BS27418" s="8"/>
      <c r="BT27418" s="8"/>
      <c r="BU27418" s="8"/>
    </row>
    <row r="27419" spans="68:73">
      <c r="BP27419" s="10"/>
      <c r="BQ27419" s="10"/>
      <c r="BR27419" s="10"/>
      <c r="BS27419" s="10"/>
      <c r="BT27419" s="10"/>
      <c r="BU27419" s="10"/>
    </row>
    <row r="27420" spans="68:73">
      <c r="BP27420" s="8"/>
      <c r="BQ27420" s="8"/>
      <c r="BR27420" s="8"/>
      <c r="BS27420" s="8"/>
      <c r="BT27420" s="8"/>
      <c r="BU27420" s="8"/>
    </row>
    <row r="27421" spans="68:73">
      <c r="BP27421" s="10"/>
      <c r="BQ27421" s="10"/>
      <c r="BR27421" s="10"/>
      <c r="BS27421" s="10"/>
      <c r="BT27421" s="10"/>
      <c r="BU27421" s="10"/>
    </row>
    <row r="27422" spans="68:73">
      <c r="BP27422" s="8"/>
      <c r="BQ27422" s="8"/>
      <c r="BR27422" s="8"/>
      <c r="BS27422" s="8"/>
      <c r="BT27422" s="8"/>
      <c r="BU27422" s="8"/>
    </row>
    <row r="27423" spans="68:73">
      <c r="BP27423" s="10"/>
      <c r="BQ27423" s="10"/>
      <c r="BR27423" s="10"/>
      <c r="BS27423" s="10"/>
      <c r="BT27423" s="10"/>
      <c r="BU27423" s="10"/>
    </row>
    <row r="27424" spans="68:73">
      <c r="BP27424" s="8"/>
      <c r="BQ27424" s="8"/>
      <c r="BR27424" s="8"/>
      <c r="BS27424" s="8"/>
      <c r="BT27424" s="8"/>
      <c r="BU27424" s="8"/>
    </row>
    <row r="27425" spans="68:73">
      <c r="BP27425" s="10"/>
      <c r="BQ27425" s="10"/>
      <c r="BR27425" s="10"/>
      <c r="BS27425" s="10"/>
      <c r="BT27425" s="10"/>
      <c r="BU27425" s="10"/>
    </row>
    <row r="27426" spans="68:73">
      <c r="BP27426" s="8"/>
      <c r="BQ27426" s="8"/>
      <c r="BR27426" s="8"/>
      <c r="BS27426" s="8"/>
      <c r="BT27426" s="8"/>
      <c r="BU27426" s="8"/>
    </row>
    <row r="27427" spans="68:73">
      <c r="BP27427" s="10"/>
      <c r="BQ27427" s="10"/>
      <c r="BR27427" s="10"/>
      <c r="BS27427" s="10"/>
      <c r="BT27427" s="10"/>
      <c r="BU27427" s="10"/>
    </row>
    <row r="27428" spans="68:73">
      <c r="BP27428" s="8"/>
      <c r="BQ27428" s="8"/>
      <c r="BR27428" s="8"/>
      <c r="BS27428" s="8"/>
      <c r="BT27428" s="8"/>
      <c r="BU27428" s="8"/>
    </row>
    <row r="27429" spans="68:73">
      <c r="BP27429" s="10"/>
      <c r="BQ27429" s="10"/>
      <c r="BR27429" s="10"/>
      <c r="BS27429" s="10"/>
      <c r="BT27429" s="10"/>
      <c r="BU27429" s="10"/>
    </row>
    <row r="27430" spans="68:73">
      <c r="BP27430" s="8"/>
      <c r="BQ27430" s="8"/>
      <c r="BR27430" s="8"/>
      <c r="BS27430" s="8"/>
      <c r="BT27430" s="8"/>
      <c r="BU27430" s="8"/>
    </row>
    <row r="27431" spans="68:73">
      <c r="BP27431" s="10"/>
      <c r="BQ27431" s="10"/>
      <c r="BR27431" s="10"/>
      <c r="BS27431" s="10"/>
      <c r="BT27431" s="10"/>
      <c r="BU27431" s="10"/>
    </row>
    <row r="27432" spans="68:73">
      <c r="BP27432" s="8"/>
      <c r="BQ27432" s="8"/>
      <c r="BR27432" s="8"/>
      <c r="BS27432" s="8"/>
      <c r="BT27432" s="8"/>
      <c r="BU27432" s="8"/>
    </row>
    <row r="27433" spans="68:73">
      <c r="BP27433" s="10"/>
      <c r="BQ27433" s="10"/>
      <c r="BR27433" s="10"/>
      <c r="BS27433" s="10"/>
      <c r="BT27433" s="10"/>
      <c r="BU27433" s="10"/>
    </row>
    <row r="27434" spans="68:73">
      <c r="BP27434" s="8"/>
      <c r="BQ27434" s="8"/>
      <c r="BR27434" s="8"/>
      <c r="BS27434" s="8"/>
      <c r="BT27434" s="8"/>
      <c r="BU27434" s="8"/>
    </row>
    <row r="27435" spans="68:73">
      <c r="BP27435" s="10"/>
      <c r="BQ27435" s="10"/>
      <c r="BR27435" s="10"/>
      <c r="BS27435" s="10"/>
      <c r="BT27435" s="10"/>
      <c r="BU27435" s="10"/>
    </row>
    <row r="27436" spans="68:73">
      <c r="BP27436" s="8"/>
      <c r="BQ27436" s="8"/>
      <c r="BR27436" s="8"/>
      <c r="BS27436" s="8"/>
      <c r="BT27436" s="8"/>
      <c r="BU27436" s="8"/>
    </row>
    <row r="27437" spans="68:73">
      <c r="BP27437" s="10"/>
      <c r="BQ27437" s="10"/>
      <c r="BR27437" s="10"/>
      <c r="BS27437" s="10"/>
      <c r="BT27437" s="10"/>
      <c r="BU27437" s="10"/>
    </row>
    <row r="27438" spans="68:73">
      <c r="BP27438" s="8"/>
      <c r="BQ27438" s="8"/>
      <c r="BR27438" s="8"/>
      <c r="BS27438" s="8"/>
      <c r="BT27438" s="8"/>
      <c r="BU27438" s="8"/>
    </row>
    <row r="27439" spans="68:73">
      <c r="BP27439" s="10"/>
      <c r="BQ27439" s="10"/>
      <c r="BR27439" s="10"/>
      <c r="BS27439" s="10"/>
      <c r="BT27439" s="10"/>
      <c r="BU27439" s="10"/>
    </row>
    <row r="27440" spans="68:73">
      <c r="BP27440" s="8"/>
      <c r="BQ27440" s="8"/>
      <c r="BR27440" s="8"/>
      <c r="BS27440" s="8"/>
      <c r="BT27440" s="8"/>
      <c r="BU27440" s="8"/>
    </row>
    <row r="27441" spans="68:73">
      <c r="BP27441" s="10"/>
      <c r="BQ27441" s="10"/>
      <c r="BR27441" s="10"/>
      <c r="BS27441" s="10"/>
      <c r="BT27441" s="10"/>
      <c r="BU27441" s="10"/>
    </row>
    <row r="27442" spans="68:73">
      <c r="BP27442" s="8"/>
      <c r="BQ27442" s="8"/>
      <c r="BR27442" s="8"/>
      <c r="BS27442" s="8"/>
      <c r="BT27442" s="8"/>
      <c r="BU27442" s="8"/>
    </row>
    <row r="27443" spans="68:73">
      <c r="BP27443" s="10"/>
      <c r="BQ27443" s="10"/>
      <c r="BR27443" s="10"/>
      <c r="BS27443" s="10"/>
      <c r="BT27443" s="10"/>
      <c r="BU27443" s="10"/>
    </row>
    <row r="27444" spans="68:73">
      <c r="BP27444" s="8"/>
      <c r="BQ27444" s="8"/>
      <c r="BR27444" s="8"/>
      <c r="BS27444" s="8"/>
      <c r="BT27444" s="8"/>
      <c r="BU27444" s="8"/>
    </row>
    <row r="27445" spans="68:73">
      <c r="BP27445" s="10"/>
      <c r="BQ27445" s="10"/>
      <c r="BR27445" s="10"/>
      <c r="BS27445" s="10"/>
      <c r="BT27445" s="10"/>
      <c r="BU27445" s="10"/>
    </row>
    <row r="27446" spans="68:73">
      <c r="BP27446" s="8"/>
      <c r="BQ27446" s="8"/>
      <c r="BR27446" s="8"/>
      <c r="BS27446" s="8"/>
      <c r="BT27446" s="8"/>
      <c r="BU27446" s="8"/>
    </row>
    <row r="27447" spans="68:73">
      <c r="BP27447" s="10"/>
      <c r="BQ27447" s="10"/>
      <c r="BR27447" s="10"/>
      <c r="BS27447" s="10"/>
      <c r="BT27447" s="10"/>
      <c r="BU27447" s="10"/>
    </row>
    <row r="27448" spans="68:73">
      <c r="BP27448" s="8"/>
      <c r="BQ27448" s="8"/>
      <c r="BR27448" s="8"/>
      <c r="BS27448" s="8"/>
      <c r="BT27448" s="8"/>
      <c r="BU27448" s="8"/>
    </row>
    <row r="27449" spans="68:73">
      <c r="BP27449" s="10"/>
      <c r="BQ27449" s="10"/>
      <c r="BR27449" s="10"/>
      <c r="BS27449" s="10"/>
      <c r="BT27449" s="10"/>
      <c r="BU27449" s="10"/>
    </row>
    <row r="27450" spans="68:73">
      <c r="BP27450" s="8"/>
      <c r="BQ27450" s="8"/>
      <c r="BR27450" s="8"/>
      <c r="BS27450" s="8"/>
      <c r="BT27450" s="8"/>
      <c r="BU27450" s="8"/>
    </row>
    <row r="27451" spans="68:73">
      <c r="BP27451" s="10"/>
      <c r="BQ27451" s="10"/>
      <c r="BR27451" s="10"/>
      <c r="BS27451" s="10"/>
      <c r="BT27451" s="10"/>
      <c r="BU27451" s="10"/>
    </row>
    <row r="27452" spans="68:73">
      <c r="BP27452" s="8"/>
      <c r="BQ27452" s="8"/>
      <c r="BR27452" s="8"/>
      <c r="BS27452" s="8"/>
      <c r="BT27452" s="8"/>
      <c r="BU27452" s="8"/>
    </row>
    <row r="27453" spans="68:73">
      <c r="BP27453" s="10"/>
      <c r="BQ27453" s="10"/>
      <c r="BR27453" s="10"/>
      <c r="BS27453" s="10"/>
      <c r="BT27453" s="10"/>
      <c r="BU27453" s="10"/>
    </row>
    <row r="27454" spans="68:73">
      <c r="BP27454" s="8"/>
      <c r="BQ27454" s="8"/>
      <c r="BR27454" s="8"/>
      <c r="BS27454" s="8"/>
      <c r="BT27454" s="8"/>
      <c r="BU27454" s="8"/>
    </row>
    <row r="27455" spans="68:73">
      <c r="BP27455" s="10"/>
      <c r="BQ27455" s="10"/>
      <c r="BR27455" s="10"/>
      <c r="BS27455" s="10"/>
      <c r="BT27455" s="10"/>
      <c r="BU27455" s="10"/>
    </row>
    <row r="27456" spans="68:73">
      <c r="BP27456" s="8"/>
      <c r="BQ27456" s="8"/>
      <c r="BR27456" s="8"/>
      <c r="BS27456" s="8"/>
      <c r="BT27456" s="8"/>
      <c r="BU27456" s="8"/>
    </row>
    <row r="27457" spans="68:73">
      <c r="BP27457" s="10"/>
      <c r="BQ27457" s="10"/>
      <c r="BR27457" s="10"/>
      <c r="BS27457" s="10"/>
      <c r="BT27457" s="10"/>
      <c r="BU27457" s="10"/>
    </row>
    <row r="27458" spans="68:73">
      <c r="BP27458" s="8"/>
      <c r="BQ27458" s="8"/>
      <c r="BR27458" s="8"/>
      <c r="BS27458" s="8"/>
      <c r="BT27458" s="8"/>
      <c r="BU27458" s="8"/>
    </row>
    <row r="27459" spans="68:73">
      <c r="BP27459" s="10"/>
      <c r="BQ27459" s="10"/>
      <c r="BR27459" s="10"/>
      <c r="BS27459" s="10"/>
      <c r="BT27459" s="10"/>
      <c r="BU27459" s="10"/>
    </row>
    <row r="27460" spans="68:73">
      <c r="BP27460" s="8"/>
      <c r="BQ27460" s="8"/>
      <c r="BR27460" s="8"/>
      <c r="BS27460" s="8"/>
      <c r="BT27460" s="8"/>
      <c r="BU27460" s="8"/>
    </row>
    <row r="27461" spans="68:73">
      <c r="BP27461" s="10"/>
      <c r="BQ27461" s="10"/>
      <c r="BR27461" s="10"/>
      <c r="BS27461" s="10"/>
      <c r="BT27461" s="10"/>
      <c r="BU27461" s="10"/>
    </row>
    <row r="27462" spans="68:73">
      <c r="BP27462" s="8"/>
      <c r="BQ27462" s="8"/>
      <c r="BR27462" s="8"/>
      <c r="BS27462" s="8"/>
      <c r="BT27462" s="8"/>
      <c r="BU27462" s="8"/>
    </row>
    <row r="27463" spans="68:73">
      <c r="BP27463" s="10"/>
      <c r="BQ27463" s="10"/>
      <c r="BR27463" s="10"/>
      <c r="BS27463" s="10"/>
      <c r="BT27463" s="10"/>
      <c r="BU27463" s="10"/>
    </row>
    <row r="27464" spans="68:73">
      <c r="BP27464" s="8"/>
      <c r="BQ27464" s="8"/>
      <c r="BR27464" s="8"/>
      <c r="BS27464" s="8"/>
      <c r="BT27464" s="8"/>
      <c r="BU27464" s="8"/>
    </row>
    <row r="27465" spans="68:73">
      <c r="BP27465" s="10"/>
      <c r="BQ27465" s="10"/>
      <c r="BR27465" s="10"/>
      <c r="BS27465" s="10"/>
      <c r="BT27465" s="10"/>
      <c r="BU27465" s="10"/>
    </row>
    <row r="27466" spans="68:73">
      <c r="BP27466" s="8"/>
      <c r="BQ27466" s="8"/>
      <c r="BR27466" s="8"/>
      <c r="BS27466" s="8"/>
      <c r="BT27466" s="8"/>
      <c r="BU27466" s="8"/>
    </row>
    <row r="27467" spans="68:73">
      <c r="BP27467" s="10"/>
      <c r="BQ27467" s="10"/>
      <c r="BR27467" s="10"/>
      <c r="BS27467" s="10"/>
      <c r="BT27467" s="10"/>
      <c r="BU27467" s="10"/>
    </row>
    <row r="27468" spans="68:73">
      <c r="BP27468" s="8"/>
      <c r="BQ27468" s="8"/>
      <c r="BR27468" s="8"/>
      <c r="BS27468" s="8"/>
      <c r="BT27468" s="8"/>
      <c r="BU27468" s="8"/>
    </row>
    <row r="27469" spans="68:73">
      <c r="BP27469" s="10"/>
      <c r="BQ27469" s="10"/>
      <c r="BR27469" s="10"/>
      <c r="BS27469" s="10"/>
      <c r="BT27469" s="10"/>
      <c r="BU27469" s="10"/>
    </row>
    <row r="27470" spans="68:73">
      <c r="BP27470" s="8"/>
      <c r="BQ27470" s="8"/>
      <c r="BR27470" s="8"/>
      <c r="BS27470" s="8"/>
      <c r="BT27470" s="8"/>
      <c r="BU27470" s="8"/>
    </row>
    <row r="27471" spans="68:73">
      <c r="BP27471" s="10"/>
      <c r="BQ27471" s="10"/>
      <c r="BR27471" s="10"/>
      <c r="BS27471" s="10"/>
      <c r="BT27471" s="10"/>
      <c r="BU27471" s="10"/>
    </row>
    <row r="27472" spans="68:73">
      <c r="BP27472" s="8"/>
      <c r="BQ27472" s="8"/>
      <c r="BR27472" s="8"/>
      <c r="BS27472" s="8"/>
      <c r="BT27472" s="8"/>
      <c r="BU27472" s="8"/>
    </row>
    <row r="27473" spans="68:73">
      <c r="BP27473" s="10"/>
      <c r="BQ27473" s="10"/>
      <c r="BR27473" s="10"/>
      <c r="BS27473" s="10"/>
      <c r="BT27473" s="10"/>
      <c r="BU27473" s="10"/>
    </row>
    <row r="27474" spans="68:73">
      <c r="BP27474" s="8"/>
      <c r="BQ27474" s="8"/>
      <c r="BR27474" s="8"/>
      <c r="BS27474" s="8"/>
      <c r="BT27474" s="8"/>
      <c r="BU27474" s="8"/>
    </row>
    <row r="27475" spans="68:73">
      <c r="BP27475" s="10"/>
      <c r="BQ27475" s="10"/>
      <c r="BR27475" s="10"/>
      <c r="BS27475" s="10"/>
      <c r="BT27475" s="10"/>
      <c r="BU27475" s="10"/>
    </row>
    <row r="27476" spans="68:73">
      <c r="BP27476" s="8"/>
      <c r="BQ27476" s="8"/>
      <c r="BR27476" s="8"/>
      <c r="BS27476" s="8"/>
      <c r="BT27476" s="8"/>
      <c r="BU27476" s="8"/>
    </row>
    <row r="27477" spans="68:73">
      <c r="BP27477" s="10"/>
      <c r="BQ27477" s="10"/>
      <c r="BR27477" s="10"/>
      <c r="BS27477" s="10"/>
      <c r="BT27477" s="10"/>
      <c r="BU27477" s="10"/>
    </row>
    <row r="27478" spans="68:73">
      <c r="BP27478" s="8"/>
      <c r="BQ27478" s="8"/>
      <c r="BR27478" s="8"/>
      <c r="BS27478" s="8"/>
      <c r="BT27478" s="8"/>
      <c r="BU27478" s="8"/>
    </row>
    <row r="27479" spans="68:73">
      <c r="BP27479" s="10"/>
      <c r="BQ27479" s="10"/>
      <c r="BR27479" s="10"/>
      <c r="BS27479" s="10"/>
      <c r="BT27479" s="10"/>
      <c r="BU27479" s="10"/>
    </row>
    <row r="27480" spans="68:73">
      <c r="BP27480" s="8"/>
      <c r="BQ27480" s="8"/>
      <c r="BR27480" s="8"/>
      <c r="BS27480" s="8"/>
      <c r="BT27480" s="8"/>
      <c r="BU27480" s="8"/>
    </row>
    <row r="27481" spans="68:73">
      <c r="BP27481" s="10"/>
      <c r="BQ27481" s="10"/>
      <c r="BR27481" s="10"/>
      <c r="BS27481" s="10"/>
      <c r="BT27481" s="10"/>
      <c r="BU27481" s="10"/>
    </row>
    <row r="27482" spans="68:73">
      <c r="BP27482" s="8"/>
      <c r="BQ27482" s="8"/>
      <c r="BR27482" s="8"/>
      <c r="BS27482" s="8"/>
      <c r="BT27482" s="8"/>
      <c r="BU27482" s="8"/>
    </row>
    <row r="27483" spans="68:73">
      <c r="BP27483" s="10"/>
      <c r="BQ27483" s="10"/>
      <c r="BR27483" s="10"/>
      <c r="BS27483" s="10"/>
      <c r="BT27483" s="10"/>
      <c r="BU27483" s="10"/>
    </row>
    <row r="27484" spans="68:73">
      <c r="BP27484" s="8"/>
      <c r="BQ27484" s="8"/>
      <c r="BR27484" s="8"/>
      <c r="BS27484" s="8"/>
      <c r="BT27484" s="8"/>
      <c r="BU27484" s="8"/>
    </row>
    <row r="27485" spans="68:73">
      <c r="BP27485" s="10"/>
      <c r="BQ27485" s="10"/>
      <c r="BR27485" s="10"/>
      <c r="BS27485" s="10"/>
      <c r="BT27485" s="10"/>
      <c r="BU27485" s="10"/>
    </row>
    <row r="27486" spans="68:73">
      <c r="BP27486" s="8"/>
      <c r="BQ27486" s="8"/>
      <c r="BR27486" s="8"/>
      <c r="BS27486" s="8"/>
      <c r="BT27486" s="8"/>
      <c r="BU27486" s="8"/>
    </row>
    <row r="27487" spans="68:73">
      <c r="BP27487" s="10"/>
      <c r="BQ27487" s="10"/>
      <c r="BR27487" s="10"/>
      <c r="BS27487" s="10"/>
      <c r="BT27487" s="10"/>
      <c r="BU27487" s="10"/>
    </row>
    <row r="27488" spans="68:73">
      <c r="BP27488" s="8"/>
      <c r="BQ27488" s="8"/>
      <c r="BR27488" s="8"/>
      <c r="BS27488" s="8"/>
      <c r="BT27488" s="8"/>
      <c r="BU27488" s="8"/>
    </row>
    <row r="27489" spans="68:73">
      <c r="BP27489" s="10"/>
      <c r="BQ27489" s="10"/>
      <c r="BR27489" s="10"/>
      <c r="BS27489" s="10"/>
      <c r="BT27489" s="10"/>
      <c r="BU27489" s="10"/>
    </row>
    <row r="27490" spans="68:73">
      <c r="BP27490" s="8"/>
      <c r="BQ27490" s="8"/>
      <c r="BR27490" s="8"/>
      <c r="BS27490" s="8"/>
      <c r="BT27490" s="8"/>
      <c r="BU27490" s="8"/>
    </row>
    <row r="27491" spans="68:73">
      <c r="BP27491" s="10"/>
      <c r="BQ27491" s="10"/>
      <c r="BR27491" s="10"/>
      <c r="BS27491" s="10"/>
      <c r="BT27491" s="10"/>
      <c r="BU27491" s="10"/>
    </row>
    <row r="27492" spans="68:73">
      <c r="BP27492" s="8"/>
      <c r="BQ27492" s="8"/>
      <c r="BR27492" s="8"/>
      <c r="BS27492" s="8"/>
      <c r="BT27492" s="8"/>
      <c r="BU27492" s="8"/>
    </row>
    <row r="27493" spans="68:73">
      <c r="BP27493" s="10"/>
      <c r="BQ27493" s="10"/>
      <c r="BR27493" s="10"/>
      <c r="BS27493" s="10"/>
      <c r="BT27493" s="10"/>
      <c r="BU27493" s="10"/>
    </row>
    <row r="27494" spans="68:73">
      <c r="BP27494" s="8"/>
      <c r="BQ27494" s="8"/>
      <c r="BR27494" s="8"/>
      <c r="BS27494" s="8"/>
      <c r="BT27494" s="8"/>
      <c r="BU27494" s="8"/>
    </row>
    <row r="27495" spans="68:73">
      <c r="BP27495" s="10"/>
      <c r="BQ27495" s="10"/>
      <c r="BR27495" s="10"/>
      <c r="BS27495" s="10"/>
      <c r="BT27495" s="10"/>
      <c r="BU27495" s="10"/>
    </row>
    <row r="27496" spans="68:73">
      <c r="BP27496" s="8"/>
      <c r="BQ27496" s="8"/>
      <c r="BR27496" s="8"/>
      <c r="BS27496" s="8"/>
      <c r="BT27496" s="8"/>
      <c r="BU27496" s="8"/>
    </row>
    <row r="27497" spans="68:73">
      <c r="BP27497" s="10"/>
      <c r="BQ27497" s="10"/>
      <c r="BR27497" s="10"/>
      <c r="BS27497" s="10"/>
      <c r="BT27497" s="10"/>
      <c r="BU27497" s="10"/>
    </row>
    <row r="27498" spans="68:73">
      <c r="BP27498" s="8"/>
      <c r="BQ27498" s="8"/>
      <c r="BR27498" s="8"/>
      <c r="BS27498" s="8"/>
      <c r="BT27498" s="8"/>
      <c r="BU27498" s="8"/>
    </row>
    <row r="27499" spans="68:73">
      <c r="BP27499" s="10"/>
      <c r="BQ27499" s="10"/>
      <c r="BR27499" s="10"/>
      <c r="BS27499" s="10"/>
      <c r="BT27499" s="10"/>
      <c r="BU27499" s="10"/>
    </row>
    <row r="27500" spans="68:73">
      <c r="BP27500" s="8"/>
      <c r="BQ27500" s="8"/>
      <c r="BR27500" s="8"/>
      <c r="BS27500" s="8"/>
      <c r="BT27500" s="8"/>
      <c r="BU27500" s="8"/>
    </row>
    <row r="27501" spans="68:73">
      <c r="BP27501" s="10"/>
      <c r="BQ27501" s="10"/>
      <c r="BR27501" s="10"/>
      <c r="BS27501" s="10"/>
      <c r="BT27501" s="10"/>
      <c r="BU27501" s="10"/>
    </row>
    <row r="27502" spans="68:73">
      <c r="BP27502" s="8"/>
      <c r="BQ27502" s="8"/>
      <c r="BR27502" s="8"/>
      <c r="BS27502" s="8"/>
      <c r="BT27502" s="8"/>
      <c r="BU27502" s="8"/>
    </row>
    <row r="27503" spans="68:73">
      <c r="BP27503" s="10"/>
      <c r="BQ27503" s="10"/>
      <c r="BR27503" s="10"/>
      <c r="BS27503" s="10"/>
      <c r="BT27503" s="10"/>
      <c r="BU27503" s="10"/>
    </row>
    <row r="27504" spans="68:73">
      <c r="BP27504" s="8"/>
      <c r="BQ27504" s="8"/>
      <c r="BR27504" s="8"/>
      <c r="BS27504" s="8"/>
      <c r="BT27504" s="8"/>
      <c r="BU27504" s="8"/>
    </row>
    <row r="27505" spans="68:73">
      <c r="BP27505" s="10"/>
      <c r="BQ27505" s="10"/>
      <c r="BR27505" s="10"/>
      <c r="BS27505" s="10"/>
      <c r="BT27505" s="10"/>
      <c r="BU27505" s="10"/>
    </row>
    <row r="27506" spans="68:73">
      <c r="BP27506" s="8"/>
      <c r="BQ27506" s="8"/>
      <c r="BR27506" s="8"/>
      <c r="BS27506" s="8"/>
      <c r="BT27506" s="8"/>
      <c r="BU27506" s="8"/>
    </row>
    <row r="27507" spans="68:73">
      <c r="BP27507" s="10"/>
      <c r="BQ27507" s="10"/>
      <c r="BR27507" s="10"/>
      <c r="BS27507" s="10"/>
      <c r="BT27507" s="10"/>
      <c r="BU27507" s="10"/>
    </row>
    <row r="27508" spans="68:73">
      <c r="BP27508" s="8"/>
      <c r="BQ27508" s="8"/>
      <c r="BR27508" s="8"/>
      <c r="BS27508" s="8"/>
      <c r="BT27508" s="8"/>
      <c r="BU27508" s="8"/>
    </row>
    <row r="27509" spans="68:73">
      <c r="BP27509" s="10"/>
      <c r="BQ27509" s="10"/>
      <c r="BR27509" s="10"/>
      <c r="BS27509" s="10"/>
      <c r="BT27509" s="10"/>
      <c r="BU27509" s="10"/>
    </row>
    <row r="27510" spans="68:73">
      <c r="BP27510" s="8"/>
      <c r="BQ27510" s="8"/>
      <c r="BR27510" s="8"/>
      <c r="BS27510" s="8"/>
      <c r="BT27510" s="8"/>
      <c r="BU27510" s="8"/>
    </row>
    <row r="27511" spans="68:73">
      <c r="BP27511" s="10"/>
      <c r="BQ27511" s="10"/>
      <c r="BR27511" s="10"/>
      <c r="BS27511" s="10"/>
      <c r="BT27511" s="10"/>
      <c r="BU27511" s="10"/>
    </row>
    <row r="27512" spans="68:73">
      <c r="BP27512" s="8"/>
      <c r="BQ27512" s="8"/>
      <c r="BR27512" s="8"/>
      <c r="BS27512" s="8"/>
      <c r="BT27512" s="8"/>
      <c r="BU27512" s="8"/>
    </row>
    <row r="27513" spans="68:73">
      <c r="BP27513" s="10"/>
      <c r="BQ27513" s="10"/>
      <c r="BR27513" s="10"/>
      <c r="BS27513" s="10"/>
      <c r="BT27513" s="10"/>
      <c r="BU27513" s="10"/>
    </row>
    <row r="27514" spans="68:73">
      <c r="BP27514" s="8"/>
      <c r="BQ27514" s="8"/>
      <c r="BR27514" s="8"/>
      <c r="BS27514" s="8"/>
      <c r="BT27514" s="8"/>
      <c r="BU27514" s="8"/>
    </row>
    <row r="27515" spans="68:73">
      <c r="BP27515" s="10"/>
      <c r="BQ27515" s="10"/>
      <c r="BR27515" s="10"/>
      <c r="BS27515" s="10"/>
      <c r="BT27515" s="10"/>
      <c r="BU27515" s="10"/>
    </row>
    <row r="27516" spans="68:73">
      <c r="BP27516" s="8"/>
      <c r="BQ27516" s="8"/>
      <c r="BR27516" s="8"/>
      <c r="BS27516" s="8"/>
      <c r="BT27516" s="8"/>
      <c r="BU27516" s="8"/>
    </row>
    <row r="27517" spans="68:73">
      <c r="BP27517" s="10"/>
      <c r="BQ27517" s="10"/>
      <c r="BR27517" s="10"/>
      <c r="BS27517" s="10"/>
      <c r="BT27517" s="10"/>
      <c r="BU27517" s="10"/>
    </row>
    <row r="27518" spans="68:73">
      <c r="BP27518" s="8"/>
      <c r="BQ27518" s="8"/>
      <c r="BR27518" s="8"/>
      <c r="BS27518" s="8"/>
      <c r="BT27518" s="8"/>
      <c r="BU27518" s="8"/>
    </row>
    <row r="27519" spans="68:73">
      <c r="BP27519" s="10"/>
      <c r="BQ27519" s="10"/>
      <c r="BR27519" s="10"/>
      <c r="BS27519" s="10"/>
      <c r="BT27519" s="10"/>
      <c r="BU27519" s="10"/>
    </row>
    <row r="27520" spans="68:73">
      <c r="BP27520" s="8"/>
      <c r="BQ27520" s="8"/>
      <c r="BR27520" s="8"/>
      <c r="BS27520" s="8"/>
      <c r="BT27520" s="8"/>
      <c r="BU27520" s="8"/>
    </row>
    <row r="27521" spans="68:73">
      <c r="BP27521" s="10"/>
      <c r="BQ27521" s="10"/>
      <c r="BR27521" s="10"/>
      <c r="BS27521" s="10"/>
      <c r="BT27521" s="10"/>
      <c r="BU27521" s="10"/>
    </row>
    <row r="27522" spans="68:73">
      <c r="BP27522" s="8"/>
      <c r="BQ27522" s="8"/>
      <c r="BR27522" s="8"/>
      <c r="BS27522" s="8"/>
      <c r="BT27522" s="8"/>
      <c r="BU27522" s="8"/>
    </row>
    <row r="27523" spans="68:73">
      <c r="BP27523" s="10"/>
      <c r="BQ27523" s="10"/>
      <c r="BR27523" s="10"/>
      <c r="BS27523" s="10"/>
      <c r="BT27523" s="10"/>
      <c r="BU27523" s="10"/>
    </row>
    <row r="27524" spans="68:73">
      <c r="BP27524" s="8"/>
      <c r="BQ27524" s="8"/>
      <c r="BR27524" s="8"/>
      <c r="BS27524" s="8"/>
      <c r="BT27524" s="8"/>
      <c r="BU27524" s="8"/>
    </row>
    <row r="27525" spans="68:73">
      <c r="BP27525" s="10"/>
      <c r="BQ27525" s="10"/>
      <c r="BR27525" s="10"/>
      <c r="BS27525" s="10"/>
      <c r="BT27525" s="10"/>
      <c r="BU27525" s="10"/>
    </row>
    <row r="27526" spans="68:73">
      <c r="BP27526" s="8"/>
      <c r="BQ27526" s="8"/>
      <c r="BR27526" s="8"/>
      <c r="BS27526" s="8"/>
      <c r="BT27526" s="8"/>
      <c r="BU27526" s="8"/>
    </row>
    <row r="27527" spans="68:73">
      <c r="BP27527" s="10"/>
      <c r="BQ27527" s="10"/>
      <c r="BR27527" s="10"/>
      <c r="BS27527" s="10"/>
      <c r="BT27527" s="10"/>
      <c r="BU27527" s="10"/>
    </row>
    <row r="27528" spans="68:73">
      <c r="BP27528" s="8"/>
      <c r="BQ27528" s="8"/>
      <c r="BR27528" s="8"/>
      <c r="BS27528" s="8"/>
      <c r="BT27528" s="8"/>
      <c r="BU27528" s="8"/>
    </row>
    <row r="27529" spans="68:73">
      <c r="BP27529" s="10"/>
      <c r="BQ27529" s="10"/>
      <c r="BR27529" s="10"/>
      <c r="BS27529" s="10"/>
      <c r="BT27529" s="10"/>
      <c r="BU27529" s="10"/>
    </row>
    <row r="27530" spans="68:73">
      <c r="BP27530" s="8"/>
      <c r="BQ27530" s="8"/>
      <c r="BR27530" s="8"/>
      <c r="BS27530" s="8"/>
      <c r="BT27530" s="8"/>
      <c r="BU27530" s="8"/>
    </row>
    <row r="27531" spans="68:73">
      <c r="BP27531" s="10"/>
      <c r="BQ27531" s="10"/>
      <c r="BR27531" s="10"/>
      <c r="BS27531" s="10"/>
      <c r="BT27531" s="10"/>
      <c r="BU27531" s="10"/>
    </row>
    <row r="27532" spans="68:73">
      <c r="BP27532" s="8"/>
      <c r="BQ27532" s="8"/>
      <c r="BR27532" s="8"/>
      <c r="BS27532" s="8"/>
      <c r="BT27532" s="8"/>
      <c r="BU27532" s="8"/>
    </row>
    <row r="27533" spans="68:73">
      <c r="BP27533" s="10"/>
      <c r="BQ27533" s="10"/>
      <c r="BR27533" s="10"/>
      <c r="BS27533" s="10"/>
      <c r="BT27533" s="10"/>
      <c r="BU27533" s="10"/>
    </row>
    <row r="27534" spans="68:73">
      <c r="BP27534" s="8"/>
      <c r="BQ27534" s="8"/>
      <c r="BR27534" s="8"/>
      <c r="BS27534" s="8"/>
      <c r="BT27534" s="8"/>
      <c r="BU27534" s="8"/>
    </row>
    <row r="27535" spans="68:73">
      <c r="BP27535" s="10"/>
      <c r="BQ27535" s="10"/>
      <c r="BR27535" s="10"/>
      <c r="BS27535" s="10"/>
      <c r="BT27535" s="10"/>
      <c r="BU27535" s="10"/>
    </row>
    <row r="27536" spans="68:73">
      <c r="BP27536" s="8"/>
      <c r="BQ27536" s="8"/>
      <c r="BR27536" s="8"/>
      <c r="BS27536" s="8"/>
      <c r="BT27536" s="8"/>
      <c r="BU27536" s="8"/>
    </row>
    <row r="27537" spans="68:73">
      <c r="BP27537" s="10"/>
      <c r="BQ27537" s="10"/>
      <c r="BR27537" s="10"/>
      <c r="BS27537" s="10"/>
      <c r="BT27537" s="10"/>
      <c r="BU27537" s="10"/>
    </row>
    <row r="27538" spans="68:73">
      <c r="BP27538" s="8"/>
      <c r="BQ27538" s="8"/>
      <c r="BR27538" s="8"/>
      <c r="BS27538" s="8"/>
      <c r="BT27538" s="8"/>
      <c r="BU27538" s="8"/>
    </row>
    <row r="27539" spans="68:73">
      <c r="BP27539" s="10"/>
      <c r="BQ27539" s="10"/>
      <c r="BR27539" s="10"/>
      <c r="BS27539" s="10"/>
      <c r="BT27539" s="10"/>
      <c r="BU27539" s="10"/>
    </row>
    <row r="27540" spans="68:73">
      <c r="BP27540" s="8"/>
      <c r="BQ27540" s="8"/>
      <c r="BR27540" s="8"/>
      <c r="BS27540" s="8"/>
      <c r="BT27540" s="8"/>
      <c r="BU27540" s="8"/>
    </row>
    <row r="27541" spans="68:73">
      <c r="BP27541" s="10"/>
      <c r="BQ27541" s="10"/>
      <c r="BR27541" s="10"/>
      <c r="BS27541" s="10"/>
      <c r="BT27541" s="10"/>
      <c r="BU27541" s="10"/>
    </row>
    <row r="27542" spans="68:73">
      <c r="BP27542" s="8"/>
      <c r="BQ27542" s="8"/>
      <c r="BR27542" s="8"/>
      <c r="BS27542" s="8"/>
      <c r="BT27542" s="8"/>
      <c r="BU27542" s="8"/>
    </row>
    <row r="27543" spans="68:73">
      <c r="BP27543" s="10"/>
      <c r="BQ27543" s="10"/>
      <c r="BR27543" s="10"/>
      <c r="BS27543" s="10"/>
      <c r="BT27543" s="10"/>
      <c r="BU27543" s="10"/>
    </row>
    <row r="27544" spans="68:73">
      <c r="BP27544" s="8"/>
      <c r="BQ27544" s="8"/>
      <c r="BR27544" s="8"/>
      <c r="BS27544" s="8"/>
      <c r="BT27544" s="8"/>
      <c r="BU27544" s="8"/>
    </row>
    <row r="27545" spans="68:73">
      <c r="BP27545" s="10"/>
      <c r="BQ27545" s="10"/>
      <c r="BR27545" s="10"/>
      <c r="BS27545" s="10"/>
      <c r="BT27545" s="10"/>
      <c r="BU27545" s="10"/>
    </row>
    <row r="27546" spans="68:73">
      <c r="BP27546" s="8"/>
      <c r="BQ27546" s="8"/>
      <c r="BR27546" s="8"/>
      <c r="BS27546" s="8"/>
      <c r="BT27546" s="8"/>
      <c r="BU27546" s="8"/>
    </row>
    <row r="27547" spans="68:73">
      <c r="BP27547" s="10"/>
      <c r="BQ27547" s="10"/>
      <c r="BR27547" s="10"/>
      <c r="BS27547" s="10"/>
      <c r="BT27547" s="10"/>
      <c r="BU27547" s="10"/>
    </row>
    <row r="27548" spans="68:73">
      <c r="BP27548" s="8"/>
      <c r="BQ27548" s="8"/>
      <c r="BR27548" s="8"/>
      <c r="BS27548" s="8"/>
      <c r="BT27548" s="8"/>
      <c r="BU27548" s="8"/>
    </row>
    <row r="27549" spans="68:73">
      <c r="BP27549" s="10"/>
      <c r="BQ27549" s="10"/>
      <c r="BR27549" s="10"/>
      <c r="BS27549" s="10"/>
      <c r="BT27549" s="10"/>
      <c r="BU27549" s="10"/>
    </row>
    <row r="27550" spans="68:73">
      <c r="BP27550" s="8"/>
      <c r="BQ27550" s="8"/>
      <c r="BR27550" s="8"/>
      <c r="BS27550" s="8"/>
      <c r="BT27550" s="8"/>
      <c r="BU27550" s="8"/>
    </row>
    <row r="27551" spans="68:73">
      <c r="BP27551" s="10"/>
      <c r="BQ27551" s="10"/>
      <c r="BR27551" s="10"/>
      <c r="BS27551" s="10"/>
      <c r="BT27551" s="10"/>
      <c r="BU27551" s="10"/>
    </row>
    <row r="27552" spans="68:73">
      <c r="BP27552" s="8"/>
      <c r="BQ27552" s="8"/>
      <c r="BR27552" s="8"/>
      <c r="BS27552" s="8"/>
      <c r="BT27552" s="8"/>
      <c r="BU27552" s="8"/>
    </row>
    <row r="27553" spans="68:73">
      <c r="BP27553" s="10"/>
      <c r="BQ27553" s="10"/>
      <c r="BR27553" s="10"/>
      <c r="BS27553" s="10"/>
      <c r="BT27553" s="10"/>
      <c r="BU27553" s="10"/>
    </row>
    <row r="27554" spans="68:73">
      <c r="BP27554" s="8"/>
      <c r="BQ27554" s="8"/>
      <c r="BR27554" s="8"/>
      <c r="BS27554" s="8"/>
      <c r="BT27554" s="8"/>
      <c r="BU27554" s="8"/>
    </row>
    <row r="27555" spans="68:73">
      <c r="BP27555" s="10"/>
      <c r="BQ27555" s="10"/>
      <c r="BR27555" s="10"/>
      <c r="BS27555" s="10"/>
      <c r="BT27555" s="10"/>
      <c r="BU27555" s="10"/>
    </row>
    <row r="27556" spans="68:73">
      <c r="BP27556" s="8"/>
      <c r="BQ27556" s="8"/>
      <c r="BR27556" s="8"/>
      <c r="BS27556" s="8"/>
      <c r="BT27556" s="8"/>
      <c r="BU27556" s="8"/>
    </row>
    <row r="27557" spans="68:73">
      <c r="BP27557" s="10"/>
      <c r="BQ27557" s="10"/>
      <c r="BR27557" s="10"/>
      <c r="BS27557" s="10"/>
      <c r="BT27557" s="10"/>
      <c r="BU27557" s="10"/>
    </row>
    <row r="27558" spans="68:73">
      <c r="BP27558" s="8"/>
      <c r="BQ27558" s="8"/>
      <c r="BR27558" s="8"/>
      <c r="BS27558" s="8"/>
      <c r="BT27558" s="8"/>
      <c r="BU27558" s="8"/>
    </row>
    <row r="27559" spans="68:73">
      <c r="BP27559" s="10"/>
      <c r="BQ27559" s="10"/>
      <c r="BR27559" s="10"/>
      <c r="BS27559" s="10"/>
      <c r="BT27559" s="10"/>
      <c r="BU27559" s="10"/>
    </row>
    <row r="27560" spans="68:73">
      <c r="BP27560" s="8"/>
      <c r="BQ27560" s="8"/>
      <c r="BR27560" s="8"/>
      <c r="BS27560" s="8"/>
      <c r="BT27560" s="8"/>
      <c r="BU27560" s="8"/>
    </row>
    <row r="27561" spans="68:73">
      <c r="BP27561" s="10"/>
      <c r="BQ27561" s="10"/>
      <c r="BR27561" s="10"/>
      <c r="BS27561" s="10"/>
      <c r="BT27561" s="10"/>
      <c r="BU27561" s="10"/>
    </row>
    <row r="27562" spans="68:73">
      <c r="BP27562" s="8"/>
      <c r="BQ27562" s="8"/>
      <c r="BR27562" s="8"/>
      <c r="BS27562" s="8"/>
      <c r="BT27562" s="8"/>
      <c r="BU27562" s="8"/>
    </row>
    <row r="27563" spans="68:73">
      <c r="BP27563" s="10"/>
      <c r="BQ27563" s="10"/>
      <c r="BR27563" s="10"/>
      <c r="BS27563" s="10"/>
      <c r="BT27563" s="10"/>
      <c r="BU27563" s="10"/>
    </row>
    <row r="27564" spans="68:73">
      <c r="BP27564" s="8"/>
      <c r="BQ27564" s="8"/>
      <c r="BR27564" s="8"/>
      <c r="BS27564" s="8"/>
      <c r="BT27564" s="8"/>
      <c r="BU27564" s="8"/>
    </row>
    <row r="27565" spans="68:73">
      <c r="BP27565" s="10"/>
      <c r="BQ27565" s="10"/>
      <c r="BR27565" s="10"/>
      <c r="BS27565" s="10"/>
      <c r="BT27565" s="10"/>
      <c r="BU27565" s="10"/>
    </row>
    <row r="27566" spans="68:73">
      <c r="BP27566" s="8"/>
      <c r="BQ27566" s="8"/>
      <c r="BR27566" s="8"/>
      <c r="BS27566" s="8"/>
      <c r="BT27566" s="8"/>
      <c r="BU27566" s="8"/>
    </row>
    <row r="27567" spans="68:73">
      <c r="BP27567" s="10"/>
      <c r="BQ27567" s="10"/>
      <c r="BR27567" s="10"/>
      <c r="BS27567" s="10"/>
      <c r="BT27567" s="10"/>
      <c r="BU27567" s="10"/>
    </row>
    <row r="27568" spans="68:73">
      <c r="BP27568" s="8"/>
      <c r="BQ27568" s="8"/>
      <c r="BR27568" s="8"/>
      <c r="BS27568" s="8"/>
      <c r="BT27568" s="8"/>
      <c r="BU27568" s="8"/>
    </row>
    <row r="27569" spans="68:73">
      <c r="BP27569" s="10"/>
      <c r="BQ27569" s="10"/>
      <c r="BR27569" s="10"/>
      <c r="BS27569" s="10"/>
      <c r="BT27569" s="10"/>
      <c r="BU27569" s="10"/>
    </row>
    <row r="27570" spans="68:73">
      <c r="BP27570" s="8"/>
      <c r="BQ27570" s="8"/>
      <c r="BR27570" s="8"/>
      <c r="BS27570" s="8"/>
      <c r="BT27570" s="8"/>
      <c r="BU27570" s="8"/>
    </row>
    <row r="27571" spans="68:73">
      <c r="BP27571" s="10"/>
      <c r="BQ27571" s="10"/>
      <c r="BR27571" s="10"/>
      <c r="BS27571" s="10"/>
      <c r="BT27571" s="10"/>
      <c r="BU27571" s="10"/>
    </row>
    <row r="27572" spans="68:73">
      <c r="BP27572" s="8"/>
      <c r="BQ27572" s="8"/>
      <c r="BR27572" s="8"/>
      <c r="BS27572" s="8"/>
      <c r="BT27572" s="8"/>
      <c r="BU27572" s="8"/>
    </row>
    <row r="27573" spans="68:73">
      <c r="BP27573" s="10"/>
      <c r="BQ27573" s="10"/>
      <c r="BR27573" s="10"/>
      <c r="BS27573" s="10"/>
      <c r="BT27573" s="10"/>
      <c r="BU27573" s="10"/>
    </row>
    <row r="27574" spans="68:73">
      <c r="BP27574" s="8"/>
      <c r="BQ27574" s="8"/>
      <c r="BR27574" s="8"/>
      <c r="BS27574" s="8"/>
      <c r="BT27574" s="8"/>
      <c r="BU27574" s="8"/>
    </row>
    <row r="27575" spans="68:73">
      <c r="BP27575" s="10"/>
      <c r="BQ27575" s="10"/>
      <c r="BR27575" s="10"/>
      <c r="BS27575" s="10"/>
      <c r="BT27575" s="10"/>
      <c r="BU27575" s="10"/>
    </row>
    <row r="27576" spans="68:73">
      <c r="BP27576" s="8"/>
      <c r="BQ27576" s="8"/>
      <c r="BR27576" s="8"/>
      <c r="BS27576" s="8"/>
      <c r="BT27576" s="8"/>
      <c r="BU27576" s="8"/>
    </row>
    <row r="27577" spans="68:73">
      <c r="BP27577" s="10"/>
      <c r="BQ27577" s="10"/>
      <c r="BR27577" s="10"/>
      <c r="BS27577" s="10"/>
      <c r="BT27577" s="10"/>
      <c r="BU27577" s="10"/>
    </row>
    <row r="27578" spans="68:73">
      <c r="BP27578" s="8"/>
      <c r="BQ27578" s="8"/>
      <c r="BR27578" s="8"/>
      <c r="BS27578" s="8"/>
      <c r="BT27578" s="8"/>
      <c r="BU27578" s="8"/>
    </row>
    <row r="27579" spans="68:73">
      <c r="BP27579" s="10"/>
      <c r="BQ27579" s="10"/>
      <c r="BR27579" s="10"/>
      <c r="BS27579" s="10"/>
      <c r="BT27579" s="10"/>
      <c r="BU27579" s="10"/>
    </row>
    <row r="27580" spans="68:73">
      <c r="BP27580" s="8"/>
      <c r="BQ27580" s="8"/>
      <c r="BR27580" s="8"/>
      <c r="BS27580" s="8"/>
      <c r="BT27580" s="8"/>
      <c r="BU27580" s="8"/>
    </row>
    <row r="27581" spans="68:73">
      <c r="BP27581" s="10"/>
      <c r="BQ27581" s="10"/>
      <c r="BR27581" s="10"/>
      <c r="BS27581" s="10"/>
      <c r="BT27581" s="10"/>
      <c r="BU27581" s="10"/>
    </row>
    <row r="27582" spans="68:73">
      <c r="BP27582" s="8"/>
      <c r="BQ27582" s="8"/>
      <c r="BR27582" s="8"/>
      <c r="BS27582" s="8"/>
      <c r="BT27582" s="8"/>
      <c r="BU27582" s="8"/>
    </row>
    <row r="27583" spans="68:73">
      <c r="BP27583" s="10"/>
      <c r="BQ27583" s="10"/>
      <c r="BR27583" s="10"/>
      <c r="BS27583" s="10"/>
      <c r="BT27583" s="10"/>
      <c r="BU27583" s="10"/>
    </row>
    <row r="27584" spans="68:73">
      <c r="BP27584" s="8"/>
      <c r="BQ27584" s="8"/>
      <c r="BR27584" s="8"/>
      <c r="BS27584" s="8"/>
      <c r="BT27584" s="8"/>
      <c r="BU27584" s="8"/>
    </row>
    <row r="27585" spans="68:73">
      <c r="BP27585" s="10"/>
      <c r="BQ27585" s="10"/>
      <c r="BR27585" s="10"/>
      <c r="BS27585" s="10"/>
      <c r="BT27585" s="10"/>
      <c r="BU27585" s="10"/>
    </row>
    <row r="27586" spans="68:73">
      <c r="BP27586" s="8"/>
      <c r="BQ27586" s="8"/>
      <c r="BR27586" s="8"/>
      <c r="BS27586" s="8"/>
      <c r="BT27586" s="8"/>
      <c r="BU27586" s="8"/>
    </row>
    <row r="27587" spans="68:73">
      <c r="BP27587" s="10"/>
      <c r="BQ27587" s="10"/>
      <c r="BR27587" s="10"/>
      <c r="BS27587" s="10"/>
      <c r="BT27587" s="10"/>
      <c r="BU27587" s="10"/>
    </row>
    <row r="27588" spans="68:73">
      <c r="BP27588" s="8"/>
      <c r="BQ27588" s="8"/>
      <c r="BR27588" s="8"/>
      <c r="BS27588" s="8"/>
      <c r="BT27588" s="8"/>
      <c r="BU27588" s="8"/>
    </row>
    <row r="27589" spans="68:73">
      <c r="BP27589" s="10"/>
      <c r="BQ27589" s="10"/>
      <c r="BR27589" s="10"/>
      <c r="BS27589" s="10"/>
      <c r="BT27589" s="10"/>
      <c r="BU27589" s="10"/>
    </row>
    <row r="27590" spans="68:73">
      <c r="BP27590" s="8"/>
      <c r="BQ27590" s="8"/>
      <c r="BR27590" s="8"/>
      <c r="BS27590" s="8"/>
      <c r="BT27590" s="8"/>
      <c r="BU27590" s="8"/>
    </row>
    <row r="27591" spans="68:73">
      <c r="BP27591" s="10"/>
      <c r="BQ27591" s="10"/>
      <c r="BR27591" s="10"/>
      <c r="BS27591" s="10"/>
      <c r="BT27591" s="10"/>
      <c r="BU27591" s="10"/>
    </row>
    <row r="27592" spans="68:73">
      <c r="BP27592" s="8"/>
      <c r="BQ27592" s="8"/>
      <c r="BR27592" s="8"/>
      <c r="BS27592" s="8"/>
      <c r="BT27592" s="8"/>
      <c r="BU27592" s="8"/>
    </row>
    <row r="27593" spans="68:73">
      <c r="BP27593" s="10"/>
      <c r="BQ27593" s="10"/>
      <c r="BR27593" s="10"/>
      <c r="BS27593" s="10"/>
      <c r="BT27593" s="10"/>
      <c r="BU27593" s="10"/>
    </row>
    <row r="27594" spans="68:73">
      <c r="BP27594" s="8"/>
      <c r="BQ27594" s="8"/>
      <c r="BR27594" s="8"/>
      <c r="BS27594" s="8"/>
      <c r="BT27594" s="8"/>
      <c r="BU27594" s="8"/>
    </row>
    <row r="27595" spans="68:73">
      <c r="BP27595" s="10"/>
      <c r="BQ27595" s="10"/>
      <c r="BR27595" s="10"/>
      <c r="BS27595" s="10"/>
      <c r="BT27595" s="10"/>
      <c r="BU27595" s="10"/>
    </row>
    <row r="27596" spans="68:73">
      <c r="BP27596" s="8"/>
      <c r="BQ27596" s="8"/>
      <c r="BR27596" s="8"/>
      <c r="BS27596" s="8"/>
      <c r="BT27596" s="8"/>
      <c r="BU27596" s="8"/>
    </row>
    <row r="27597" spans="68:73">
      <c r="BP27597" s="10"/>
      <c r="BQ27597" s="10"/>
      <c r="BR27597" s="10"/>
      <c r="BS27597" s="10"/>
      <c r="BT27597" s="10"/>
      <c r="BU27597" s="10"/>
    </row>
    <row r="27598" spans="68:73">
      <c r="BP27598" s="8"/>
      <c r="BQ27598" s="8"/>
      <c r="BR27598" s="8"/>
      <c r="BS27598" s="8"/>
      <c r="BT27598" s="8"/>
      <c r="BU27598" s="8"/>
    </row>
    <row r="27599" spans="68:73">
      <c r="BP27599" s="10"/>
      <c r="BQ27599" s="10"/>
      <c r="BR27599" s="10"/>
      <c r="BS27599" s="10"/>
      <c r="BT27599" s="10"/>
      <c r="BU27599" s="10"/>
    </row>
    <row r="27600" spans="68:73">
      <c r="BP27600" s="8"/>
      <c r="BQ27600" s="8"/>
      <c r="BR27600" s="8"/>
      <c r="BS27600" s="8"/>
      <c r="BT27600" s="8"/>
      <c r="BU27600" s="8"/>
    </row>
    <row r="27601" spans="68:73">
      <c r="BP27601" s="10"/>
      <c r="BQ27601" s="10"/>
      <c r="BR27601" s="10"/>
      <c r="BS27601" s="10"/>
      <c r="BT27601" s="10"/>
      <c r="BU27601" s="10"/>
    </row>
    <row r="27602" spans="68:73">
      <c r="BP27602" s="8"/>
      <c r="BQ27602" s="8"/>
      <c r="BR27602" s="8"/>
      <c r="BS27602" s="8"/>
      <c r="BT27602" s="8"/>
      <c r="BU27602" s="8"/>
    </row>
    <row r="27603" spans="68:73">
      <c r="BP27603" s="10"/>
      <c r="BQ27603" s="10"/>
      <c r="BR27603" s="10"/>
      <c r="BS27603" s="10"/>
      <c r="BT27603" s="10"/>
      <c r="BU27603" s="10"/>
    </row>
    <row r="27604" spans="68:73">
      <c r="BP27604" s="8"/>
      <c r="BQ27604" s="8"/>
      <c r="BR27604" s="8"/>
      <c r="BS27604" s="8"/>
      <c r="BT27604" s="8"/>
      <c r="BU27604" s="8"/>
    </row>
    <row r="27605" spans="68:73">
      <c r="BP27605" s="10"/>
      <c r="BQ27605" s="10"/>
      <c r="BR27605" s="10"/>
      <c r="BS27605" s="10"/>
      <c r="BT27605" s="10"/>
      <c r="BU27605" s="10"/>
    </row>
    <row r="27606" spans="68:73">
      <c r="BP27606" s="8"/>
      <c r="BQ27606" s="8"/>
      <c r="BR27606" s="8"/>
      <c r="BS27606" s="8"/>
      <c r="BT27606" s="8"/>
      <c r="BU27606" s="8"/>
    </row>
    <row r="27607" spans="68:73">
      <c r="BP27607" s="10"/>
      <c r="BQ27607" s="10"/>
      <c r="BR27607" s="10"/>
      <c r="BS27607" s="10"/>
      <c r="BT27607" s="10"/>
      <c r="BU27607" s="10"/>
    </row>
    <row r="27608" spans="68:73">
      <c r="BP27608" s="8"/>
      <c r="BQ27608" s="8"/>
      <c r="BR27608" s="8"/>
      <c r="BS27608" s="8"/>
      <c r="BT27608" s="8"/>
      <c r="BU27608" s="8"/>
    </row>
    <row r="27609" spans="68:73">
      <c r="BP27609" s="10"/>
      <c r="BQ27609" s="10"/>
      <c r="BR27609" s="10"/>
      <c r="BS27609" s="10"/>
      <c r="BT27609" s="10"/>
      <c r="BU27609" s="10"/>
    </row>
    <row r="27610" spans="68:73">
      <c r="BP27610" s="8"/>
      <c r="BQ27610" s="8"/>
      <c r="BR27610" s="8"/>
      <c r="BS27610" s="8"/>
      <c r="BT27610" s="8"/>
      <c r="BU27610" s="8"/>
    </row>
    <row r="27611" spans="68:73">
      <c r="BP27611" s="10"/>
      <c r="BQ27611" s="10"/>
      <c r="BR27611" s="10"/>
      <c r="BS27611" s="10"/>
      <c r="BT27611" s="10"/>
      <c r="BU27611" s="10"/>
    </row>
    <row r="27612" spans="68:73">
      <c r="BP27612" s="8"/>
      <c r="BQ27612" s="8"/>
      <c r="BR27612" s="8"/>
      <c r="BS27612" s="8"/>
      <c r="BT27612" s="8"/>
      <c r="BU27612" s="8"/>
    </row>
    <row r="27613" spans="68:73">
      <c r="BP27613" s="10"/>
      <c r="BQ27613" s="10"/>
      <c r="BR27613" s="10"/>
      <c r="BS27613" s="10"/>
      <c r="BT27613" s="10"/>
      <c r="BU27613" s="10"/>
    </row>
    <row r="27614" spans="68:73">
      <c r="BP27614" s="8"/>
      <c r="BQ27614" s="8"/>
      <c r="BR27614" s="8"/>
      <c r="BS27614" s="8"/>
      <c r="BT27614" s="8"/>
      <c r="BU27614" s="8"/>
    </row>
    <row r="27615" spans="68:73">
      <c r="BP27615" s="10"/>
      <c r="BQ27615" s="10"/>
      <c r="BR27615" s="10"/>
      <c r="BS27615" s="10"/>
      <c r="BT27615" s="10"/>
      <c r="BU27615" s="10"/>
    </row>
    <row r="27616" spans="68:73">
      <c r="BP27616" s="8"/>
      <c r="BQ27616" s="8"/>
      <c r="BR27616" s="8"/>
      <c r="BS27616" s="8"/>
      <c r="BT27616" s="8"/>
      <c r="BU27616" s="8"/>
    </row>
    <row r="27617" spans="68:73">
      <c r="BP27617" s="10"/>
      <c r="BQ27617" s="10"/>
      <c r="BR27617" s="10"/>
      <c r="BS27617" s="10"/>
      <c r="BT27617" s="10"/>
      <c r="BU27617" s="10"/>
    </row>
    <row r="27618" spans="68:73">
      <c r="BP27618" s="8"/>
      <c r="BQ27618" s="8"/>
      <c r="BR27618" s="8"/>
      <c r="BS27618" s="8"/>
      <c r="BT27618" s="8"/>
      <c r="BU27618" s="8"/>
    </row>
    <row r="27619" spans="68:73">
      <c r="BP27619" s="10"/>
      <c r="BQ27619" s="10"/>
      <c r="BR27619" s="10"/>
      <c r="BS27619" s="10"/>
      <c r="BT27619" s="10"/>
      <c r="BU27619" s="10"/>
    </row>
    <row r="27620" spans="68:73">
      <c r="BP27620" s="8"/>
      <c r="BQ27620" s="8"/>
      <c r="BR27620" s="8"/>
      <c r="BS27620" s="8"/>
      <c r="BT27620" s="8"/>
      <c r="BU27620" s="8"/>
    </row>
    <row r="27621" spans="68:73">
      <c r="BP27621" s="10"/>
      <c r="BQ27621" s="10"/>
      <c r="BR27621" s="10"/>
      <c r="BS27621" s="10"/>
      <c r="BT27621" s="10"/>
      <c r="BU27621" s="10"/>
    </row>
    <row r="27622" spans="68:73">
      <c r="BP27622" s="8"/>
      <c r="BQ27622" s="8"/>
      <c r="BR27622" s="8"/>
      <c r="BS27622" s="8"/>
      <c r="BT27622" s="8"/>
      <c r="BU27622" s="8"/>
    </row>
    <row r="27623" spans="68:73">
      <c r="BP27623" s="10"/>
      <c r="BQ27623" s="10"/>
      <c r="BR27623" s="10"/>
      <c r="BS27623" s="10"/>
      <c r="BT27623" s="10"/>
      <c r="BU27623" s="10"/>
    </row>
    <row r="27624" spans="68:73">
      <c r="BP27624" s="8"/>
      <c r="BQ27624" s="8"/>
      <c r="BR27624" s="8"/>
      <c r="BS27624" s="8"/>
      <c r="BT27624" s="8"/>
      <c r="BU27624" s="8"/>
    </row>
    <row r="27625" spans="68:73">
      <c r="BP27625" s="10"/>
      <c r="BQ27625" s="10"/>
      <c r="BR27625" s="10"/>
      <c r="BS27625" s="10"/>
      <c r="BT27625" s="10"/>
      <c r="BU27625" s="10"/>
    </row>
    <row r="27626" spans="68:73">
      <c r="BP27626" s="8"/>
      <c r="BQ27626" s="8"/>
      <c r="BR27626" s="8"/>
      <c r="BS27626" s="8"/>
      <c r="BT27626" s="8"/>
      <c r="BU27626" s="8"/>
    </row>
    <row r="27627" spans="68:73">
      <c r="BP27627" s="10"/>
      <c r="BQ27627" s="10"/>
      <c r="BR27627" s="10"/>
      <c r="BS27627" s="10"/>
      <c r="BT27627" s="10"/>
      <c r="BU27627" s="10"/>
    </row>
    <row r="27628" spans="68:73">
      <c r="BP27628" s="8"/>
      <c r="BQ27628" s="8"/>
      <c r="BR27628" s="8"/>
      <c r="BS27628" s="8"/>
      <c r="BT27628" s="8"/>
      <c r="BU27628" s="8"/>
    </row>
    <row r="27629" spans="68:73">
      <c r="BP27629" s="10"/>
      <c r="BQ27629" s="10"/>
      <c r="BR27629" s="10"/>
      <c r="BS27629" s="10"/>
      <c r="BT27629" s="10"/>
      <c r="BU27629" s="10"/>
    </row>
    <row r="27630" spans="68:73">
      <c r="BP27630" s="8"/>
      <c r="BQ27630" s="8"/>
      <c r="BR27630" s="8"/>
      <c r="BS27630" s="8"/>
      <c r="BT27630" s="8"/>
      <c r="BU27630" s="8"/>
    </row>
    <row r="27631" spans="68:73">
      <c r="BP27631" s="10"/>
      <c r="BQ27631" s="10"/>
      <c r="BR27631" s="10"/>
      <c r="BS27631" s="10"/>
      <c r="BT27631" s="10"/>
      <c r="BU27631" s="10"/>
    </row>
    <row r="27632" spans="68:73">
      <c r="BP27632" s="8"/>
      <c r="BQ27632" s="8"/>
      <c r="BR27632" s="8"/>
      <c r="BS27632" s="8"/>
      <c r="BT27632" s="8"/>
      <c r="BU27632" s="8"/>
    </row>
    <row r="27633" spans="68:73">
      <c r="BP27633" s="10"/>
      <c r="BQ27633" s="10"/>
      <c r="BR27633" s="10"/>
      <c r="BS27633" s="10"/>
      <c r="BT27633" s="10"/>
      <c r="BU27633" s="10"/>
    </row>
    <row r="27634" spans="68:73">
      <c r="BP27634" s="8"/>
      <c r="BQ27634" s="8"/>
      <c r="BR27634" s="8"/>
      <c r="BS27634" s="8"/>
      <c r="BT27634" s="8"/>
      <c r="BU27634" s="8"/>
    </row>
    <row r="27635" spans="68:73">
      <c r="BP27635" s="10"/>
      <c r="BQ27635" s="10"/>
      <c r="BR27635" s="10"/>
      <c r="BS27635" s="10"/>
      <c r="BT27635" s="10"/>
      <c r="BU27635" s="10"/>
    </row>
    <row r="27636" spans="68:73">
      <c r="BP27636" s="8"/>
      <c r="BQ27636" s="8"/>
      <c r="BR27636" s="8"/>
      <c r="BS27636" s="8"/>
      <c r="BT27636" s="8"/>
      <c r="BU27636" s="8"/>
    </row>
    <row r="27637" spans="68:73">
      <c r="BP27637" s="10"/>
      <c r="BQ27637" s="10"/>
      <c r="BR27637" s="10"/>
      <c r="BS27637" s="10"/>
      <c r="BT27637" s="10"/>
      <c r="BU27637" s="10"/>
    </row>
    <row r="27638" spans="68:73">
      <c r="BP27638" s="8"/>
      <c r="BQ27638" s="8"/>
      <c r="BR27638" s="8"/>
      <c r="BS27638" s="8"/>
      <c r="BT27638" s="8"/>
      <c r="BU27638" s="8"/>
    </row>
    <row r="27639" spans="68:73">
      <c r="BP27639" s="10"/>
      <c r="BQ27639" s="10"/>
      <c r="BR27639" s="10"/>
      <c r="BS27639" s="10"/>
      <c r="BT27639" s="10"/>
      <c r="BU27639" s="10"/>
    </row>
    <row r="27640" spans="68:73">
      <c r="BP27640" s="8"/>
      <c r="BQ27640" s="8"/>
      <c r="BR27640" s="8"/>
      <c r="BS27640" s="8"/>
      <c r="BT27640" s="8"/>
      <c r="BU27640" s="8"/>
    </row>
    <row r="27641" spans="68:73">
      <c r="BP27641" s="10"/>
      <c r="BQ27641" s="10"/>
      <c r="BR27641" s="10"/>
      <c r="BS27641" s="10"/>
      <c r="BT27641" s="10"/>
      <c r="BU27641" s="10"/>
    </row>
    <row r="27642" spans="68:73">
      <c r="BP27642" s="8"/>
      <c r="BQ27642" s="8"/>
      <c r="BR27642" s="8"/>
      <c r="BS27642" s="8"/>
      <c r="BT27642" s="8"/>
      <c r="BU27642" s="8"/>
    </row>
    <row r="27643" spans="68:73">
      <c r="BP27643" s="10"/>
      <c r="BQ27643" s="10"/>
      <c r="BR27643" s="10"/>
      <c r="BS27643" s="10"/>
      <c r="BT27643" s="10"/>
      <c r="BU27643" s="10"/>
    </row>
    <row r="27644" spans="68:73">
      <c r="BP27644" s="8"/>
      <c r="BQ27644" s="8"/>
      <c r="BR27644" s="8"/>
      <c r="BS27644" s="8"/>
      <c r="BT27644" s="8"/>
      <c r="BU27644" s="8"/>
    </row>
    <row r="27645" spans="68:73">
      <c r="BP27645" s="10"/>
      <c r="BQ27645" s="10"/>
      <c r="BR27645" s="10"/>
      <c r="BS27645" s="10"/>
      <c r="BT27645" s="10"/>
      <c r="BU27645" s="10"/>
    </row>
    <row r="27646" spans="68:73">
      <c r="BP27646" s="8"/>
      <c r="BQ27646" s="8"/>
      <c r="BR27646" s="8"/>
      <c r="BS27646" s="8"/>
      <c r="BT27646" s="8"/>
      <c r="BU27646" s="8"/>
    </row>
    <row r="27647" spans="68:73">
      <c r="BP27647" s="10"/>
      <c r="BQ27647" s="10"/>
      <c r="BR27647" s="10"/>
      <c r="BS27647" s="10"/>
      <c r="BT27647" s="10"/>
      <c r="BU27647" s="10"/>
    </row>
    <row r="27648" spans="68:73">
      <c r="BP27648" s="8"/>
      <c r="BQ27648" s="8"/>
      <c r="BR27648" s="8"/>
      <c r="BS27648" s="8"/>
      <c r="BT27648" s="8"/>
      <c r="BU27648" s="8"/>
    </row>
    <row r="27649" spans="68:73">
      <c r="BP27649" s="10"/>
      <c r="BQ27649" s="10"/>
      <c r="BR27649" s="10"/>
      <c r="BS27649" s="10"/>
      <c r="BT27649" s="10"/>
      <c r="BU27649" s="10"/>
    </row>
    <row r="27650" spans="68:73">
      <c r="BP27650" s="8"/>
      <c r="BQ27650" s="8"/>
      <c r="BR27650" s="8"/>
      <c r="BS27650" s="8"/>
      <c r="BT27650" s="8"/>
      <c r="BU27650" s="8"/>
    </row>
    <row r="27651" spans="68:73">
      <c r="BP27651" s="10"/>
      <c r="BQ27651" s="10"/>
      <c r="BR27651" s="10"/>
      <c r="BS27651" s="10"/>
      <c r="BT27651" s="10"/>
      <c r="BU27651" s="10"/>
    </row>
    <row r="27652" spans="68:73">
      <c r="BP27652" s="8"/>
      <c r="BQ27652" s="8"/>
      <c r="BR27652" s="8"/>
      <c r="BS27652" s="8"/>
      <c r="BT27652" s="8"/>
      <c r="BU27652" s="8"/>
    </row>
    <row r="27653" spans="68:73">
      <c r="BP27653" s="10"/>
      <c r="BQ27653" s="10"/>
      <c r="BR27653" s="10"/>
      <c r="BS27653" s="10"/>
      <c r="BT27653" s="10"/>
      <c r="BU27653" s="10"/>
    </row>
    <row r="27654" spans="68:73">
      <c r="BP27654" s="8"/>
      <c r="BQ27654" s="8"/>
      <c r="BR27654" s="8"/>
      <c r="BS27654" s="8"/>
      <c r="BT27654" s="8"/>
      <c r="BU27654" s="8"/>
    </row>
    <row r="27655" spans="68:73">
      <c r="BP27655" s="10"/>
      <c r="BQ27655" s="10"/>
      <c r="BR27655" s="10"/>
      <c r="BS27655" s="10"/>
      <c r="BT27655" s="10"/>
      <c r="BU27655" s="10"/>
    </row>
    <row r="27656" spans="68:73">
      <c r="BP27656" s="8"/>
      <c r="BQ27656" s="8"/>
      <c r="BR27656" s="8"/>
      <c r="BS27656" s="8"/>
      <c r="BT27656" s="8"/>
      <c r="BU27656" s="8"/>
    </row>
    <row r="27657" spans="68:73">
      <c r="BP27657" s="10"/>
      <c r="BQ27657" s="10"/>
      <c r="BR27657" s="10"/>
      <c r="BS27657" s="10"/>
      <c r="BT27657" s="10"/>
      <c r="BU27657" s="10"/>
    </row>
    <row r="27658" spans="68:73">
      <c r="BP27658" s="8"/>
      <c r="BQ27658" s="8"/>
      <c r="BR27658" s="8"/>
      <c r="BS27658" s="8"/>
      <c r="BT27658" s="8"/>
      <c r="BU27658" s="8"/>
    </row>
    <row r="27659" spans="68:73">
      <c r="BP27659" s="10"/>
      <c r="BQ27659" s="10"/>
      <c r="BR27659" s="10"/>
      <c r="BS27659" s="10"/>
      <c r="BT27659" s="10"/>
      <c r="BU27659" s="10"/>
    </row>
    <row r="27660" spans="68:73">
      <c r="BP27660" s="8"/>
      <c r="BQ27660" s="8"/>
      <c r="BR27660" s="8"/>
      <c r="BS27660" s="8"/>
      <c r="BT27660" s="8"/>
      <c r="BU27660" s="8"/>
    </row>
    <row r="27661" spans="68:73">
      <c r="BP27661" s="10"/>
      <c r="BQ27661" s="10"/>
      <c r="BR27661" s="10"/>
      <c r="BS27661" s="10"/>
      <c r="BT27661" s="10"/>
      <c r="BU27661" s="10"/>
    </row>
    <row r="27662" spans="68:73">
      <c r="BP27662" s="8"/>
      <c r="BQ27662" s="8"/>
      <c r="BR27662" s="8"/>
      <c r="BS27662" s="8"/>
      <c r="BT27662" s="8"/>
      <c r="BU27662" s="8"/>
    </row>
    <row r="27663" spans="68:73">
      <c r="BP27663" s="10"/>
      <c r="BQ27663" s="10"/>
      <c r="BR27663" s="10"/>
      <c r="BS27663" s="10"/>
      <c r="BT27663" s="10"/>
      <c r="BU27663" s="10"/>
    </row>
    <row r="27664" spans="68:73">
      <c r="BP27664" s="8"/>
      <c r="BQ27664" s="8"/>
      <c r="BR27664" s="8"/>
      <c r="BS27664" s="8"/>
      <c r="BT27664" s="8"/>
      <c r="BU27664" s="8"/>
    </row>
    <row r="27665" spans="68:73">
      <c r="BP27665" s="10"/>
      <c r="BQ27665" s="10"/>
      <c r="BR27665" s="10"/>
      <c r="BS27665" s="10"/>
      <c r="BT27665" s="10"/>
      <c r="BU27665" s="10"/>
    </row>
    <row r="27666" spans="68:73">
      <c r="BP27666" s="8"/>
      <c r="BQ27666" s="8"/>
      <c r="BR27666" s="8"/>
      <c r="BS27666" s="8"/>
      <c r="BT27666" s="8"/>
      <c r="BU27666" s="8"/>
    </row>
    <row r="27667" spans="68:73">
      <c r="BP27667" s="10"/>
      <c r="BQ27667" s="10"/>
      <c r="BR27667" s="10"/>
      <c r="BS27667" s="10"/>
      <c r="BT27667" s="10"/>
      <c r="BU27667" s="10"/>
    </row>
    <row r="27668" spans="68:73">
      <c r="BP27668" s="8"/>
      <c r="BQ27668" s="8"/>
      <c r="BR27668" s="8"/>
      <c r="BS27668" s="8"/>
      <c r="BT27668" s="8"/>
      <c r="BU27668" s="8"/>
    </row>
    <row r="27669" spans="68:73">
      <c r="BP27669" s="10"/>
      <c r="BQ27669" s="10"/>
      <c r="BR27669" s="10"/>
      <c r="BS27669" s="10"/>
      <c r="BT27669" s="10"/>
      <c r="BU27669" s="10"/>
    </row>
    <row r="27670" spans="68:73">
      <c r="BP27670" s="8"/>
      <c r="BQ27670" s="8"/>
      <c r="BR27670" s="8"/>
      <c r="BS27670" s="8"/>
      <c r="BT27670" s="8"/>
      <c r="BU27670" s="8"/>
    </row>
    <row r="27671" spans="68:73">
      <c r="BP27671" s="10"/>
      <c r="BQ27671" s="10"/>
      <c r="BR27671" s="10"/>
      <c r="BS27671" s="10"/>
      <c r="BT27671" s="10"/>
      <c r="BU27671" s="10"/>
    </row>
    <row r="27672" spans="68:73">
      <c r="BP27672" s="8"/>
      <c r="BQ27672" s="8"/>
      <c r="BR27672" s="8"/>
      <c r="BS27672" s="8"/>
      <c r="BT27672" s="8"/>
      <c r="BU27672" s="8"/>
    </row>
    <row r="27673" spans="68:73">
      <c r="BP27673" s="10"/>
      <c r="BQ27673" s="10"/>
      <c r="BR27673" s="10"/>
      <c r="BS27673" s="10"/>
      <c r="BT27673" s="10"/>
      <c r="BU27673" s="10"/>
    </row>
    <row r="27674" spans="68:73">
      <c r="BP27674" s="8"/>
      <c r="BQ27674" s="8"/>
      <c r="BR27674" s="8"/>
      <c r="BS27674" s="8"/>
      <c r="BT27674" s="8"/>
      <c r="BU27674" s="8"/>
    </row>
    <row r="27675" spans="68:73">
      <c r="BP27675" s="10"/>
      <c r="BQ27675" s="10"/>
      <c r="BR27675" s="10"/>
      <c r="BS27675" s="10"/>
      <c r="BT27675" s="10"/>
      <c r="BU27675" s="10"/>
    </row>
    <row r="27676" spans="68:73">
      <c r="BP27676" s="8"/>
      <c r="BQ27676" s="8"/>
      <c r="BR27676" s="8"/>
      <c r="BS27676" s="8"/>
      <c r="BT27676" s="8"/>
      <c r="BU27676" s="8"/>
    </row>
    <row r="27677" spans="68:73">
      <c r="BP27677" s="10"/>
      <c r="BQ27677" s="10"/>
      <c r="BR27677" s="10"/>
      <c r="BS27677" s="10"/>
      <c r="BT27677" s="10"/>
      <c r="BU27677" s="10"/>
    </row>
    <row r="27678" spans="68:73">
      <c r="BP27678" s="8"/>
      <c r="BQ27678" s="8"/>
      <c r="BR27678" s="8"/>
      <c r="BS27678" s="8"/>
      <c r="BT27678" s="8"/>
      <c r="BU27678" s="8"/>
    </row>
    <row r="27679" spans="68:73">
      <c r="BP27679" s="10"/>
      <c r="BQ27679" s="10"/>
      <c r="BR27679" s="10"/>
      <c r="BS27679" s="10"/>
      <c r="BT27679" s="10"/>
      <c r="BU27679" s="10"/>
    </row>
    <row r="27680" spans="68:73">
      <c r="BP27680" s="8"/>
      <c r="BQ27680" s="8"/>
      <c r="BR27680" s="8"/>
      <c r="BS27680" s="8"/>
      <c r="BT27680" s="8"/>
      <c r="BU27680" s="8"/>
    </row>
    <row r="27681" spans="68:73">
      <c r="BP27681" s="10"/>
      <c r="BQ27681" s="10"/>
      <c r="BR27681" s="10"/>
      <c r="BS27681" s="10"/>
      <c r="BT27681" s="10"/>
      <c r="BU27681" s="10"/>
    </row>
    <row r="27682" spans="68:73">
      <c r="BP27682" s="8"/>
      <c r="BQ27682" s="8"/>
      <c r="BR27682" s="8"/>
      <c r="BS27682" s="8"/>
      <c r="BT27682" s="8"/>
      <c r="BU27682" s="8"/>
    </row>
    <row r="27683" spans="68:73">
      <c r="BP27683" s="10"/>
      <c r="BQ27683" s="10"/>
      <c r="BR27683" s="10"/>
      <c r="BS27683" s="10"/>
      <c r="BT27683" s="10"/>
      <c r="BU27683" s="10"/>
    </row>
    <row r="27684" spans="68:73">
      <c r="BP27684" s="8"/>
      <c r="BQ27684" s="8"/>
      <c r="BR27684" s="8"/>
      <c r="BS27684" s="8"/>
      <c r="BT27684" s="8"/>
      <c r="BU27684" s="8"/>
    </row>
    <row r="27685" spans="68:73">
      <c r="BP27685" s="10"/>
      <c r="BQ27685" s="10"/>
      <c r="BR27685" s="10"/>
      <c r="BS27685" s="10"/>
      <c r="BT27685" s="10"/>
      <c r="BU27685" s="10"/>
    </row>
    <row r="27686" spans="68:73">
      <c r="BP27686" s="8"/>
      <c r="BQ27686" s="8"/>
      <c r="BR27686" s="8"/>
      <c r="BS27686" s="8"/>
      <c r="BT27686" s="8"/>
      <c r="BU27686" s="8"/>
    </row>
    <row r="27687" spans="68:73">
      <c r="BP27687" s="10"/>
      <c r="BQ27687" s="10"/>
      <c r="BR27687" s="10"/>
      <c r="BS27687" s="10"/>
      <c r="BT27687" s="10"/>
      <c r="BU27687" s="10"/>
    </row>
    <row r="27688" spans="68:73">
      <c r="BP27688" s="8"/>
      <c r="BQ27688" s="8"/>
      <c r="BR27688" s="8"/>
      <c r="BS27688" s="8"/>
      <c r="BT27688" s="8"/>
      <c r="BU27688" s="8"/>
    </row>
    <row r="27689" spans="68:73">
      <c r="BP27689" s="10"/>
      <c r="BQ27689" s="10"/>
      <c r="BR27689" s="10"/>
      <c r="BS27689" s="10"/>
      <c r="BT27689" s="10"/>
      <c r="BU27689" s="10"/>
    </row>
    <row r="27690" spans="68:73">
      <c r="BP27690" s="8"/>
      <c r="BQ27690" s="8"/>
      <c r="BR27690" s="8"/>
      <c r="BS27690" s="8"/>
      <c r="BT27690" s="8"/>
      <c r="BU27690" s="8"/>
    </row>
    <row r="27691" spans="68:73">
      <c r="BP27691" s="10"/>
      <c r="BQ27691" s="10"/>
      <c r="BR27691" s="10"/>
      <c r="BS27691" s="10"/>
      <c r="BT27691" s="10"/>
      <c r="BU27691" s="10"/>
    </row>
    <row r="27692" spans="68:73">
      <c r="BP27692" s="8"/>
      <c r="BQ27692" s="8"/>
      <c r="BR27692" s="8"/>
      <c r="BS27692" s="8"/>
      <c r="BT27692" s="8"/>
      <c r="BU27692" s="8"/>
    </row>
    <row r="27693" spans="68:73">
      <c r="BP27693" s="10"/>
      <c r="BQ27693" s="10"/>
      <c r="BR27693" s="10"/>
      <c r="BS27693" s="10"/>
      <c r="BT27693" s="10"/>
      <c r="BU27693" s="10"/>
    </row>
    <row r="27694" spans="68:73">
      <c r="BP27694" s="8"/>
      <c r="BQ27694" s="8"/>
      <c r="BR27694" s="8"/>
      <c r="BS27694" s="8"/>
      <c r="BT27694" s="8"/>
      <c r="BU27694" s="8"/>
    </row>
    <row r="27695" spans="68:73">
      <c r="BP27695" s="10"/>
      <c r="BQ27695" s="10"/>
      <c r="BR27695" s="10"/>
      <c r="BS27695" s="10"/>
      <c r="BT27695" s="10"/>
      <c r="BU27695" s="10"/>
    </row>
    <row r="27696" spans="68:73">
      <c r="BP27696" s="8"/>
      <c r="BQ27696" s="8"/>
      <c r="BR27696" s="8"/>
      <c r="BS27696" s="8"/>
      <c r="BT27696" s="8"/>
      <c r="BU27696" s="8"/>
    </row>
    <row r="27697" spans="68:73">
      <c r="BP27697" s="10"/>
      <c r="BQ27697" s="10"/>
      <c r="BR27697" s="10"/>
      <c r="BS27697" s="10"/>
      <c r="BT27697" s="10"/>
      <c r="BU27697" s="10"/>
    </row>
    <row r="27698" spans="68:73">
      <c r="BP27698" s="8"/>
      <c r="BQ27698" s="8"/>
      <c r="BR27698" s="8"/>
      <c r="BS27698" s="8"/>
      <c r="BT27698" s="8"/>
      <c r="BU27698" s="8"/>
    </row>
    <row r="27699" spans="68:73">
      <c r="BP27699" s="10"/>
      <c r="BQ27699" s="10"/>
      <c r="BR27699" s="10"/>
      <c r="BS27699" s="10"/>
      <c r="BT27699" s="10"/>
      <c r="BU27699" s="10"/>
    </row>
    <row r="27700" spans="68:73">
      <c r="BP27700" s="8"/>
      <c r="BQ27700" s="8"/>
      <c r="BR27700" s="8"/>
      <c r="BS27700" s="8"/>
      <c r="BT27700" s="8"/>
      <c r="BU27700" s="8"/>
    </row>
    <row r="27701" spans="68:73">
      <c r="BP27701" s="10"/>
      <c r="BQ27701" s="10"/>
      <c r="BR27701" s="10"/>
      <c r="BS27701" s="10"/>
      <c r="BT27701" s="10"/>
      <c r="BU27701" s="10"/>
    </row>
    <row r="27702" spans="68:73">
      <c r="BP27702" s="8"/>
      <c r="BQ27702" s="8"/>
      <c r="BR27702" s="8"/>
      <c r="BS27702" s="8"/>
      <c r="BT27702" s="8"/>
      <c r="BU27702" s="8"/>
    </row>
    <row r="27703" spans="68:73">
      <c r="BP27703" s="10"/>
      <c r="BQ27703" s="10"/>
      <c r="BR27703" s="10"/>
      <c r="BS27703" s="10"/>
      <c r="BT27703" s="10"/>
      <c r="BU27703" s="10"/>
    </row>
    <row r="27704" spans="68:73">
      <c r="BP27704" s="8"/>
      <c r="BQ27704" s="8"/>
      <c r="BR27704" s="8"/>
      <c r="BS27704" s="8"/>
      <c r="BT27704" s="8"/>
      <c r="BU27704" s="8"/>
    </row>
    <row r="27705" spans="68:73">
      <c r="BP27705" s="10"/>
      <c r="BQ27705" s="10"/>
      <c r="BR27705" s="10"/>
      <c r="BS27705" s="10"/>
      <c r="BT27705" s="10"/>
      <c r="BU27705" s="10"/>
    </row>
    <row r="27706" spans="68:73">
      <c r="BP27706" s="8"/>
      <c r="BQ27706" s="8"/>
      <c r="BR27706" s="8"/>
      <c r="BS27706" s="8"/>
      <c r="BT27706" s="8"/>
      <c r="BU27706" s="8"/>
    </row>
    <row r="27707" spans="68:73">
      <c r="BP27707" s="10"/>
      <c r="BQ27707" s="10"/>
      <c r="BR27707" s="10"/>
      <c r="BS27707" s="10"/>
      <c r="BT27707" s="10"/>
      <c r="BU27707" s="10"/>
    </row>
    <row r="27708" spans="68:73">
      <c r="BP27708" s="8"/>
      <c r="BQ27708" s="8"/>
      <c r="BR27708" s="8"/>
      <c r="BS27708" s="8"/>
      <c r="BT27708" s="8"/>
      <c r="BU27708" s="8"/>
    </row>
    <row r="27709" spans="68:73">
      <c r="BP27709" s="10"/>
      <c r="BQ27709" s="10"/>
      <c r="BR27709" s="10"/>
      <c r="BS27709" s="10"/>
      <c r="BT27709" s="10"/>
      <c r="BU27709" s="10"/>
    </row>
    <row r="27710" spans="68:73">
      <c r="BP27710" s="8"/>
      <c r="BQ27710" s="8"/>
      <c r="BR27710" s="8"/>
      <c r="BS27710" s="8"/>
      <c r="BT27710" s="8"/>
      <c r="BU27710" s="8"/>
    </row>
    <row r="27711" spans="68:73">
      <c r="BP27711" s="10"/>
      <c r="BQ27711" s="10"/>
      <c r="BR27711" s="10"/>
      <c r="BS27711" s="10"/>
      <c r="BT27711" s="10"/>
      <c r="BU27711" s="10"/>
    </row>
    <row r="27712" spans="68:73">
      <c r="BP27712" s="8"/>
      <c r="BQ27712" s="8"/>
      <c r="BR27712" s="8"/>
      <c r="BS27712" s="8"/>
      <c r="BT27712" s="8"/>
      <c r="BU27712" s="8"/>
    </row>
    <row r="27713" spans="68:73">
      <c r="BP27713" s="10"/>
      <c r="BQ27713" s="10"/>
      <c r="BR27713" s="10"/>
      <c r="BS27713" s="10"/>
      <c r="BT27713" s="10"/>
      <c r="BU27713" s="10"/>
    </row>
    <row r="27714" spans="68:73">
      <c r="BP27714" s="8"/>
      <c r="BQ27714" s="8"/>
      <c r="BR27714" s="8"/>
      <c r="BS27714" s="8"/>
      <c r="BT27714" s="8"/>
      <c r="BU27714" s="8"/>
    </row>
    <row r="27715" spans="68:73">
      <c r="BP27715" s="10"/>
      <c r="BQ27715" s="10"/>
      <c r="BR27715" s="10"/>
      <c r="BS27715" s="10"/>
      <c r="BT27715" s="10"/>
      <c r="BU27715" s="10"/>
    </row>
    <row r="27716" spans="68:73">
      <c r="BP27716" s="8"/>
      <c r="BQ27716" s="8"/>
      <c r="BR27716" s="8"/>
      <c r="BS27716" s="8"/>
      <c r="BT27716" s="8"/>
      <c r="BU27716" s="8"/>
    </row>
    <row r="27717" spans="68:73">
      <c r="BP27717" s="10"/>
      <c r="BQ27717" s="10"/>
      <c r="BR27717" s="10"/>
      <c r="BS27717" s="10"/>
      <c r="BT27717" s="10"/>
      <c r="BU27717" s="10"/>
    </row>
    <row r="27718" spans="68:73">
      <c r="BP27718" s="8"/>
      <c r="BQ27718" s="8"/>
      <c r="BR27718" s="8"/>
      <c r="BS27718" s="8"/>
      <c r="BT27718" s="8"/>
      <c r="BU27718" s="8"/>
    </row>
    <row r="27719" spans="68:73">
      <c r="BP27719" s="10"/>
      <c r="BQ27719" s="10"/>
      <c r="BR27719" s="10"/>
      <c r="BS27719" s="10"/>
      <c r="BT27719" s="10"/>
      <c r="BU27719" s="10"/>
    </row>
    <row r="27720" spans="68:73">
      <c r="BP27720" s="8"/>
      <c r="BQ27720" s="8"/>
      <c r="BR27720" s="8"/>
      <c r="BS27720" s="8"/>
      <c r="BT27720" s="8"/>
      <c r="BU27720" s="8"/>
    </row>
    <row r="27721" spans="68:73">
      <c r="BP27721" s="10"/>
      <c r="BQ27721" s="10"/>
      <c r="BR27721" s="10"/>
      <c r="BS27721" s="10"/>
      <c r="BT27721" s="10"/>
      <c r="BU27721" s="10"/>
    </row>
    <row r="27722" spans="68:73">
      <c r="BP27722" s="8"/>
      <c r="BQ27722" s="8"/>
      <c r="BR27722" s="8"/>
      <c r="BS27722" s="8"/>
      <c r="BT27722" s="8"/>
      <c r="BU27722" s="8"/>
    </row>
    <row r="27723" spans="68:73">
      <c r="BP27723" s="10"/>
      <c r="BQ27723" s="10"/>
      <c r="BR27723" s="10"/>
      <c r="BS27723" s="10"/>
      <c r="BT27723" s="10"/>
      <c r="BU27723" s="10"/>
    </row>
    <row r="27724" spans="68:73">
      <c r="BP27724" s="8"/>
      <c r="BQ27724" s="8"/>
      <c r="BR27724" s="8"/>
      <c r="BS27724" s="8"/>
      <c r="BT27724" s="8"/>
      <c r="BU27724" s="8"/>
    </row>
    <row r="27725" spans="68:73">
      <c r="BP27725" s="10"/>
      <c r="BQ27725" s="10"/>
      <c r="BR27725" s="10"/>
      <c r="BS27725" s="10"/>
      <c r="BT27725" s="10"/>
      <c r="BU27725" s="10"/>
    </row>
    <row r="27726" spans="68:73">
      <c r="BP27726" s="8"/>
      <c r="BQ27726" s="8"/>
      <c r="BR27726" s="8"/>
      <c r="BS27726" s="8"/>
      <c r="BT27726" s="8"/>
      <c r="BU27726" s="8"/>
    </row>
    <row r="27727" spans="68:73">
      <c r="BP27727" s="10"/>
      <c r="BQ27727" s="10"/>
      <c r="BR27727" s="10"/>
      <c r="BS27727" s="10"/>
      <c r="BT27727" s="10"/>
      <c r="BU27727" s="10"/>
    </row>
    <row r="27728" spans="68:73">
      <c r="BP27728" s="8"/>
      <c r="BQ27728" s="8"/>
      <c r="BR27728" s="8"/>
      <c r="BS27728" s="8"/>
      <c r="BT27728" s="8"/>
      <c r="BU27728" s="8"/>
    </row>
    <row r="27729" spans="68:73">
      <c r="BP27729" s="10"/>
      <c r="BQ27729" s="10"/>
      <c r="BR27729" s="10"/>
      <c r="BS27729" s="10"/>
      <c r="BT27729" s="10"/>
      <c r="BU27729" s="10"/>
    </row>
    <row r="27730" spans="68:73">
      <c r="BP27730" s="8"/>
      <c r="BQ27730" s="8"/>
      <c r="BR27730" s="8"/>
      <c r="BS27730" s="8"/>
      <c r="BT27730" s="8"/>
      <c r="BU27730" s="8"/>
    </row>
    <row r="27731" spans="68:73">
      <c r="BP27731" s="10"/>
      <c r="BQ27731" s="10"/>
      <c r="BR27731" s="10"/>
      <c r="BS27731" s="10"/>
      <c r="BT27731" s="10"/>
      <c r="BU27731" s="10"/>
    </row>
    <row r="27732" spans="68:73">
      <c r="BP27732" s="8"/>
      <c r="BQ27732" s="8"/>
      <c r="BR27732" s="8"/>
      <c r="BS27732" s="8"/>
      <c r="BT27732" s="8"/>
      <c r="BU27732" s="8"/>
    </row>
    <row r="27733" spans="68:73">
      <c r="BP27733" s="10"/>
      <c r="BQ27733" s="10"/>
      <c r="BR27733" s="10"/>
      <c r="BS27733" s="10"/>
      <c r="BT27733" s="10"/>
      <c r="BU27733" s="10"/>
    </row>
    <row r="27734" spans="68:73">
      <c r="BP27734" s="8"/>
      <c r="BQ27734" s="8"/>
      <c r="BR27734" s="8"/>
      <c r="BS27734" s="8"/>
      <c r="BT27734" s="8"/>
      <c r="BU27734" s="8"/>
    </row>
    <row r="27735" spans="68:73">
      <c r="BP27735" s="10"/>
      <c r="BQ27735" s="10"/>
      <c r="BR27735" s="10"/>
      <c r="BS27735" s="10"/>
      <c r="BT27735" s="10"/>
      <c r="BU27735" s="10"/>
    </row>
    <row r="27736" spans="68:73">
      <c r="BP27736" s="8"/>
      <c r="BQ27736" s="8"/>
      <c r="BR27736" s="8"/>
      <c r="BS27736" s="8"/>
      <c r="BT27736" s="8"/>
      <c r="BU27736" s="8"/>
    </row>
    <row r="27737" spans="68:73">
      <c r="BP27737" s="10"/>
      <c r="BQ27737" s="10"/>
      <c r="BR27737" s="10"/>
      <c r="BS27737" s="10"/>
      <c r="BT27737" s="10"/>
      <c r="BU27737" s="10"/>
    </row>
    <row r="27738" spans="68:73">
      <c r="BP27738" s="8"/>
      <c r="BQ27738" s="8"/>
      <c r="BR27738" s="8"/>
      <c r="BS27738" s="8"/>
      <c r="BT27738" s="8"/>
      <c r="BU27738" s="8"/>
    </row>
    <row r="27739" spans="68:73">
      <c r="BP27739" s="10"/>
      <c r="BQ27739" s="10"/>
      <c r="BR27739" s="10"/>
      <c r="BS27739" s="10"/>
      <c r="BT27739" s="10"/>
      <c r="BU27739" s="10"/>
    </row>
    <row r="27740" spans="68:73">
      <c r="BP27740" s="8"/>
      <c r="BQ27740" s="8"/>
      <c r="BR27740" s="8"/>
      <c r="BS27740" s="8"/>
      <c r="BT27740" s="8"/>
      <c r="BU27740" s="8"/>
    </row>
    <row r="27741" spans="68:73">
      <c r="BP27741" s="10"/>
      <c r="BQ27741" s="10"/>
      <c r="BR27741" s="10"/>
      <c r="BS27741" s="10"/>
      <c r="BT27741" s="10"/>
      <c r="BU27741" s="10"/>
    </row>
    <row r="27742" spans="68:73">
      <c r="BP27742" s="8"/>
      <c r="BQ27742" s="8"/>
      <c r="BR27742" s="8"/>
      <c r="BS27742" s="8"/>
      <c r="BT27742" s="8"/>
      <c r="BU27742" s="8"/>
    </row>
    <row r="27743" spans="68:73">
      <c r="BP27743" s="10"/>
      <c r="BQ27743" s="10"/>
      <c r="BR27743" s="10"/>
      <c r="BS27743" s="10"/>
      <c r="BT27743" s="10"/>
      <c r="BU27743" s="10"/>
    </row>
    <row r="27744" spans="68:73">
      <c r="BP27744" s="8"/>
      <c r="BQ27744" s="8"/>
      <c r="BR27744" s="8"/>
      <c r="BS27744" s="8"/>
      <c r="BT27744" s="8"/>
      <c r="BU27744" s="8"/>
    </row>
    <row r="27745" spans="68:73">
      <c r="BP27745" s="10"/>
      <c r="BQ27745" s="10"/>
      <c r="BR27745" s="10"/>
      <c r="BS27745" s="10"/>
      <c r="BT27745" s="10"/>
      <c r="BU27745" s="10"/>
    </row>
    <row r="27746" spans="68:73">
      <c r="BP27746" s="8"/>
      <c r="BQ27746" s="8"/>
      <c r="BR27746" s="8"/>
      <c r="BS27746" s="8"/>
      <c r="BT27746" s="8"/>
      <c r="BU27746" s="8"/>
    </row>
    <row r="27747" spans="68:73">
      <c r="BP27747" s="10"/>
      <c r="BQ27747" s="10"/>
      <c r="BR27747" s="10"/>
      <c r="BS27747" s="10"/>
      <c r="BT27747" s="10"/>
      <c r="BU27747" s="10"/>
    </row>
    <row r="27748" spans="68:73">
      <c r="BP27748" s="8"/>
      <c r="BQ27748" s="8"/>
      <c r="BR27748" s="8"/>
      <c r="BS27748" s="8"/>
      <c r="BT27748" s="8"/>
      <c r="BU27748" s="8"/>
    </row>
    <row r="27749" spans="68:73">
      <c r="BP27749" s="10"/>
      <c r="BQ27749" s="10"/>
      <c r="BR27749" s="10"/>
      <c r="BS27749" s="10"/>
      <c r="BT27749" s="10"/>
      <c r="BU27749" s="10"/>
    </row>
    <row r="27750" spans="68:73">
      <c r="BP27750" s="8"/>
      <c r="BQ27750" s="8"/>
      <c r="BR27750" s="8"/>
      <c r="BS27750" s="8"/>
      <c r="BT27750" s="8"/>
      <c r="BU27750" s="8"/>
    </row>
    <row r="27751" spans="68:73">
      <c r="BP27751" s="10"/>
      <c r="BQ27751" s="10"/>
      <c r="BR27751" s="10"/>
      <c r="BS27751" s="10"/>
      <c r="BT27751" s="10"/>
      <c r="BU27751" s="10"/>
    </row>
    <row r="27752" spans="68:73">
      <c r="BP27752" s="8"/>
      <c r="BQ27752" s="8"/>
      <c r="BR27752" s="8"/>
      <c r="BS27752" s="8"/>
      <c r="BT27752" s="8"/>
      <c r="BU27752" s="8"/>
    </row>
    <row r="27753" spans="68:73">
      <c r="BP27753" s="10"/>
      <c r="BQ27753" s="10"/>
      <c r="BR27753" s="10"/>
      <c r="BS27753" s="10"/>
      <c r="BT27753" s="10"/>
      <c r="BU27753" s="10"/>
    </row>
    <row r="27754" spans="68:73">
      <c r="BP27754" s="8"/>
      <c r="BQ27754" s="8"/>
      <c r="BR27754" s="8"/>
      <c r="BS27754" s="8"/>
      <c r="BT27754" s="8"/>
      <c r="BU27754" s="8"/>
    </row>
    <row r="27755" spans="68:73">
      <c r="BP27755" s="10"/>
      <c r="BQ27755" s="10"/>
      <c r="BR27755" s="10"/>
      <c r="BS27755" s="10"/>
      <c r="BT27755" s="10"/>
      <c r="BU27755" s="10"/>
    </row>
    <row r="27756" spans="68:73">
      <c r="BP27756" s="8"/>
      <c r="BQ27756" s="8"/>
      <c r="BR27756" s="8"/>
      <c r="BS27756" s="8"/>
      <c r="BT27756" s="8"/>
      <c r="BU27756" s="8"/>
    </row>
    <row r="27757" spans="68:73">
      <c r="BP27757" s="10"/>
      <c r="BQ27757" s="10"/>
      <c r="BR27757" s="10"/>
      <c r="BS27757" s="10"/>
      <c r="BT27757" s="10"/>
      <c r="BU27757" s="10"/>
    </row>
    <row r="27758" spans="68:73">
      <c r="BP27758" s="8"/>
      <c r="BQ27758" s="8"/>
      <c r="BR27758" s="8"/>
      <c r="BS27758" s="8"/>
      <c r="BT27758" s="8"/>
      <c r="BU27758" s="8"/>
    </row>
    <row r="27759" spans="68:73">
      <c r="BP27759" s="10"/>
      <c r="BQ27759" s="10"/>
      <c r="BR27759" s="10"/>
      <c r="BS27759" s="10"/>
      <c r="BT27759" s="10"/>
      <c r="BU27759" s="10"/>
    </row>
    <row r="27760" spans="68:73">
      <c r="BP27760" s="8"/>
      <c r="BQ27760" s="8"/>
      <c r="BR27760" s="8"/>
      <c r="BS27760" s="8"/>
      <c r="BT27760" s="8"/>
      <c r="BU27760" s="8"/>
    </row>
    <row r="27761" spans="68:73">
      <c r="BP27761" s="10"/>
      <c r="BQ27761" s="10"/>
      <c r="BR27761" s="10"/>
      <c r="BS27761" s="10"/>
      <c r="BT27761" s="10"/>
      <c r="BU27761" s="10"/>
    </row>
    <row r="27762" spans="68:73">
      <c r="BP27762" s="8"/>
      <c r="BQ27762" s="8"/>
      <c r="BR27762" s="8"/>
      <c r="BS27762" s="8"/>
      <c r="BT27762" s="8"/>
      <c r="BU27762" s="8"/>
    </row>
    <row r="27763" spans="68:73">
      <c r="BP27763" s="10"/>
      <c r="BQ27763" s="10"/>
      <c r="BR27763" s="10"/>
      <c r="BS27763" s="10"/>
      <c r="BT27763" s="10"/>
      <c r="BU27763" s="10"/>
    </row>
    <row r="27764" spans="68:73">
      <c r="BP27764" s="8"/>
      <c r="BQ27764" s="8"/>
      <c r="BR27764" s="8"/>
      <c r="BS27764" s="8"/>
      <c r="BT27764" s="8"/>
      <c r="BU27764" s="8"/>
    </row>
    <row r="27765" spans="68:73">
      <c r="BP27765" s="10"/>
      <c r="BQ27765" s="10"/>
      <c r="BR27765" s="10"/>
      <c r="BS27765" s="10"/>
      <c r="BT27765" s="10"/>
      <c r="BU27765" s="10"/>
    </row>
    <row r="27766" spans="68:73">
      <c r="BP27766" s="8"/>
      <c r="BQ27766" s="8"/>
      <c r="BR27766" s="8"/>
      <c r="BS27766" s="8"/>
      <c r="BT27766" s="8"/>
      <c r="BU27766" s="8"/>
    </row>
    <row r="27767" spans="68:73">
      <c r="BP27767" s="10"/>
      <c r="BQ27767" s="10"/>
      <c r="BR27767" s="10"/>
      <c r="BS27767" s="10"/>
      <c r="BT27767" s="10"/>
      <c r="BU27767" s="10"/>
    </row>
    <row r="27768" spans="68:73">
      <c r="BP27768" s="8"/>
      <c r="BQ27768" s="8"/>
      <c r="BR27768" s="8"/>
      <c r="BS27768" s="8"/>
      <c r="BT27768" s="8"/>
      <c r="BU27768" s="8"/>
    </row>
    <row r="27769" spans="68:73">
      <c r="BP27769" s="10"/>
      <c r="BQ27769" s="10"/>
      <c r="BR27769" s="10"/>
      <c r="BS27769" s="10"/>
      <c r="BT27769" s="10"/>
      <c r="BU27769" s="10"/>
    </row>
    <row r="27770" spans="68:73">
      <c r="BP27770" s="8"/>
      <c r="BQ27770" s="8"/>
      <c r="BR27770" s="8"/>
      <c r="BS27770" s="8"/>
      <c r="BT27770" s="8"/>
      <c r="BU27770" s="8"/>
    </row>
    <row r="27771" spans="68:73">
      <c r="BP27771" s="10"/>
      <c r="BQ27771" s="10"/>
      <c r="BR27771" s="10"/>
      <c r="BS27771" s="10"/>
      <c r="BT27771" s="10"/>
      <c r="BU27771" s="10"/>
    </row>
    <row r="27772" spans="68:73">
      <c r="BP27772" s="8"/>
      <c r="BQ27772" s="8"/>
      <c r="BR27772" s="8"/>
      <c r="BS27772" s="8"/>
      <c r="BT27772" s="8"/>
      <c r="BU27772" s="8"/>
    </row>
    <row r="27773" spans="68:73">
      <c r="BP27773" s="10"/>
      <c r="BQ27773" s="10"/>
      <c r="BR27773" s="10"/>
      <c r="BS27773" s="10"/>
      <c r="BT27773" s="10"/>
      <c r="BU27773" s="10"/>
    </row>
    <row r="27774" spans="68:73">
      <c r="BP27774" s="8"/>
      <c r="BQ27774" s="8"/>
      <c r="BR27774" s="8"/>
      <c r="BS27774" s="8"/>
      <c r="BT27774" s="8"/>
      <c r="BU27774" s="8"/>
    </row>
    <row r="27775" spans="68:73">
      <c r="BP27775" s="10"/>
      <c r="BQ27775" s="10"/>
      <c r="BR27775" s="10"/>
      <c r="BS27775" s="10"/>
      <c r="BT27775" s="10"/>
      <c r="BU27775" s="10"/>
    </row>
    <row r="27776" spans="68:73">
      <c r="BP27776" s="8"/>
      <c r="BQ27776" s="8"/>
      <c r="BR27776" s="8"/>
      <c r="BS27776" s="8"/>
      <c r="BT27776" s="8"/>
      <c r="BU27776" s="8"/>
    </row>
    <row r="27777" spans="68:73">
      <c r="BP27777" s="10"/>
      <c r="BQ27777" s="10"/>
      <c r="BR27777" s="10"/>
      <c r="BS27777" s="10"/>
      <c r="BT27777" s="10"/>
      <c r="BU27777" s="10"/>
    </row>
    <row r="27778" spans="68:73">
      <c r="BP27778" s="8"/>
      <c r="BQ27778" s="8"/>
      <c r="BR27778" s="8"/>
      <c r="BS27778" s="8"/>
      <c r="BT27778" s="8"/>
      <c r="BU27778" s="8"/>
    </row>
    <row r="27779" spans="68:73">
      <c r="BP27779" s="10"/>
      <c r="BQ27779" s="10"/>
      <c r="BR27779" s="10"/>
      <c r="BS27779" s="10"/>
      <c r="BT27779" s="10"/>
      <c r="BU27779" s="10"/>
    </row>
    <row r="27780" spans="68:73">
      <c r="BP27780" s="8"/>
      <c r="BQ27780" s="8"/>
      <c r="BR27780" s="8"/>
      <c r="BS27780" s="8"/>
      <c r="BT27780" s="8"/>
      <c r="BU27780" s="8"/>
    </row>
    <row r="27781" spans="68:73">
      <c r="BP27781" s="10"/>
      <c r="BQ27781" s="10"/>
      <c r="BR27781" s="10"/>
      <c r="BS27781" s="10"/>
      <c r="BT27781" s="10"/>
      <c r="BU27781" s="10"/>
    </row>
    <row r="27782" spans="68:73">
      <c r="BP27782" s="8"/>
      <c r="BQ27782" s="8"/>
      <c r="BR27782" s="8"/>
      <c r="BS27782" s="8"/>
      <c r="BT27782" s="8"/>
      <c r="BU27782" s="8"/>
    </row>
    <row r="27783" spans="68:73">
      <c r="BP27783" s="10"/>
      <c r="BQ27783" s="10"/>
      <c r="BR27783" s="10"/>
      <c r="BS27783" s="10"/>
      <c r="BT27783" s="10"/>
      <c r="BU27783" s="10"/>
    </row>
    <row r="27784" spans="68:73">
      <c r="BP27784" s="8"/>
      <c r="BQ27784" s="8"/>
      <c r="BR27784" s="8"/>
      <c r="BS27784" s="8"/>
      <c r="BT27784" s="8"/>
      <c r="BU27784" s="8"/>
    </row>
    <row r="27785" spans="68:73">
      <c r="BP27785" s="10"/>
      <c r="BQ27785" s="10"/>
      <c r="BR27785" s="10"/>
      <c r="BS27785" s="10"/>
      <c r="BT27785" s="10"/>
      <c r="BU27785" s="10"/>
    </row>
    <row r="27786" spans="68:73">
      <c r="BP27786" s="8"/>
      <c r="BQ27786" s="8"/>
      <c r="BR27786" s="8"/>
      <c r="BS27786" s="8"/>
      <c r="BT27786" s="8"/>
      <c r="BU27786" s="8"/>
    </row>
    <row r="27787" spans="68:73">
      <c r="BP27787" s="10"/>
      <c r="BQ27787" s="10"/>
      <c r="BR27787" s="10"/>
      <c r="BS27787" s="10"/>
      <c r="BT27787" s="10"/>
      <c r="BU27787" s="10"/>
    </row>
    <row r="27788" spans="68:73">
      <c r="BP27788" s="8"/>
      <c r="BQ27788" s="8"/>
      <c r="BR27788" s="8"/>
      <c r="BS27788" s="8"/>
      <c r="BT27788" s="8"/>
      <c r="BU27788" s="8"/>
    </row>
    <row r="27789" spans="68:73">
      <c r="BP27789" s="10"/>
      <c r="BQ27789" s="10"/>
      <c r="BR27789" s="10"/>
      <c r="BS27789" s="10"/>
      <c r="BT27789" s="10"/>
      <c r="BU27789" s="10"/>
    </row>
    <row r="27790" spans="68:73">
      <c r="BP27790" s="8"/>
      <c r="BQ27790" s="8"/>
      <c r="BR27790" s="8"/>
      <c r="BS27790" s="8"/>
      <c r="BT27790" s="8"/>
      <c r="BU27790" s="8"/>
    </row>
    <row r="27791" spans="68:73">
      <c r="BP27791" s="10"/>
      <c r="BQ27791" s="10"/>
      <c r="BR27791" s="10"/>
      <c r="BS27791" s="10"/>
      <c r="BT27791" s="10"/>
      <c r="BU27791" s="10"/>
    </row>
    <row r="27792" spans="68:73">
      <c r="BP27792" s="8"/>
      <c r="BQ27792" s="8"/>
      <c r="BR27792" s="8"/>
      <c r="BS27792" s="8"/>
      <c r="BT27792" s="8"/>
      <c r="BU27792" s="8"/>
    </row>
    <row r="27793" spans="68:73">
      <c r="BP27793" s="10"/>
      <c r="BQ27793" s="10"/>
      <c r="BR27793" s="10"/>
      <c r="BS27793" s="10"/>
      <c r="BT27793" s="10"/>
      <c r="BU27793" s="10"/>
    </row>
    <row r="27794" spans="68:73">
      <c r="BP27794" s="8"/>
      <c r="BQ27794" s="8"/>
      <c r="BR27794" s="8"/>
      <c r="BS27794" s="8"/>
      <c r="BT27794" s="8"/>
      <c r="BU27794" s="8"/>
    </row>
    <row r="27795" spans="68:73">
      <c r="BP27795" s="10"/>
      <c r="BQ27795" s="10"/>
      <c r="BR27795" s="10"/>
      <c r="BS27795" s="10"/>
      <c r="BT27795" s="10"/>
      <c r="BU27795" s="10"/>
    </row>
    <row r="27796" spans="68:73">
      <c r="BP27796" s="8"/>
      <c r="BQ27796" s="8"/>
      <c r="BR27796" s="8"/>
      <c r="BS27796" s="8"/>
      <c r="BT27796" s="8"/>
      <c r="BU27796" s="8"/>
    </row>
    <row r="27797" spans="68:73">
      <c r="BP27797" s="10"/>
      <c r="BQ27797" s="10"/>
      <c r="BR27797" s="10"/>
      <c r="BS27797" s="10"/>
      <c r="BT27797" s="10"/>
      <c r="BU27797" s="10"/>
    </row>
    <row r="27798" spans="68:73">
      <c r="BP27798" s="8"/>
      <c r="BQ27798" s="8"/>
      <c r="BR27798" s="8"/>
      <c r="BS27798" s="8"/>
      <c r="BT27798" s="8"/>
      <c r="BU27798" s="8"/>
    </row>
    <row r="27799" spans="68:73">
      <c r="BP27799" s="10"/>
      <c r="BQ27799" s="10"/>
      <c r="BR27799" s="10"/>
      <c r="BS27799" s="10"/>
      <c r="BT27799" s="10"/>
      <c r="BU27799" s="10"/>
    </row>
    <row r="27800" spans="68:73">
      <c r="BP27800" s="8"/>
      <c r="BQ27800" s="8"/>
      <c r="BR27800" s="8"/>
      <c r="BS27800" s="8"/>
      <c r="BT27800" s="8"/>
      <c r="BU27800" s="8"/>
    </row>
    <row r="27801" spans="68:73">
      <c r="BP27801" s="10"/>
      <c r="BQ27801" s="10"/>
      <c r="BR27801" s="10"/>
      <c r="BS27801" s="10"/>
      <c r="BT27801" s="10"/>
      <c r="BU27801" s="10"/>
    </row>
    <row r="27802" spans="68:73">
      <c r="BP27802" s="8"/>
      <c r="BQ27802" s="8"/>
      <c r="BR27802" s="8"/>
      <c r="BS27802" s="8"/>
      <c r="BT27802" s="8"/>
      <c r="BU27802" s="8"/>
    </row>
    <row r="27803" spans="68:73">
      <c r="BP27803" s="10"/>
      <c r="BQ27803" s="10"/>
      <c r="BR27803" s="10"/>
      <c r="BS27803" s="10"/>
      <c r="BT27803" s="10"/>
      <c r="BU27803" s="10"/>
    </row>
    <row r="27804" spans="68:73">
      <c r="BP27804" s="8"/>
      <c r="BQ27804" s="8"/>
      <c r="BR27804" s="8"/>
      <c r="BS27804" s="8"/>
      <c r="BT27804" s="8"/>
      <c r="BU27804" s="8"/>
    </row>
    <row r="27805" spans="68:73">
      <c r="BP27805" s="10"/>
      <c r="BQ27805" s="10"/>
      <c r="BR27805" s="10"/>
      <c r="BS27805" s="10"/>
      <c r="BT27805" s="10"/>
      <c r="BU27805" s="10"/>
    </row>
    <row r="27806" spans="68:73">
      <c r="BP27806" s="8"/>
      <c r="BQ27806" s="8"/>
      <c r="BR27806" s="8"/>
      <c r="BS27806" s="8"/>
      <c r="BT27806" s="8"/>
      <c r="BU27806" s="8"/>
    </row>
    <row r="27807" spans="68:73">
      <c r="BP27807" s="10"/>
      <c r="BQ27807" s="10"/>
      <c r="BR27807" s="10"/>
      <c r="BS27807" s="10"/>
      <c r="BT27807" s="10"/>
      <c r="BU27807" s="10"/>
    </row>
    <row r="27808" spans="68:73">
      <c r="BP27808" s="8"/>
      <c r="BQ27808" s="8"/>
      <c r="BR27808" s="8"/>
      <c r="BS27808" s="8"/>
      <c r="BT27808" s="8"/>
      <c r="BU27808" s="8"/>
    </row>
    <row r="27809" spans="68:73">
      <c r="BP27809" s="10"/>
      <c r="BQ27809" s="10"/>
      <c r="BR27809" s="10"/>
      <c r="BS27809" s="10"/>
      <c r="BT27809" s="10"/>
      <c r="BU27809" s="10"/>
    </row>
    <row r="27810" spans="68:73">
      <c r="BP27810" s="8"/>
      <c r="BQ27810" s="8"/>
      <c r="BR27810" s="8"/>
      <c r="BS27810" s="8"/>
      <c r="BT27810" s="8"/>
      <c r="BU27810" s="8"/>
    </row>
    <row r="27811" spans="68:73">
      <c r="BP27811" s="10"/>
      <c r="BQ27811" s="10"/>
      <c r="BR27811" s="10"/>
      <c r="BS27811" s="10"/>
      <c r="BT27811" s="10"/>
      <c r="BU27811" s="10"/>
    </row>
    <row r="27812" spans="68:73">
      <c r="BP27812" s="8"/>
      <c r="BQ27812" s="8"/>
      <c r="BR27812" s="8"/>
      <c r="BS27812" s="8"/>
      <c r="BT27812" s="8"/>
      <c r="BU27812" s="8"/>
    </row>
    <row r="27813" spans="68:73">
      <c r="BP27813" s="10"/>
      <c r="BQ27813" s="10"/>
      <c r="BR27813" s="10"/>
      <c r="BS27813" s="10"/>
      <c r="BT27813" s="10"/>
      <c r="BU27813" s="10"/>
    </row>
    <row r="27814" spans="68:73">
      <c r="BP27814" s="8"/>
      <c r="BQ27814" s="8"/>
      <c r="BR27814" s="8"/>
      <c r="BS27814" s="8"/>
      <c r="BT27814" s="8"/>
      <c r="BU27814" s="8"/>
    </row>
    <row r="27815" spans="68:73">
      <c r="BP27815" s="10"/>
      <c r="BQ27815" s="10"/>
      <c r="BR27815" s="10"/>
      <c r="BS27815" s="10"/>
      <c r="BT27815" s="10"/>
      <c r="BU27815" s="10"/>
    </row>
    <row r="27816" spans="68:73">
      <c r="BP27816" s="8"/>
      <c r="BQ27816" s="8"/>
      <c r="BR27816" s="8"/>
      <c r="BS27816" s="8"/>
      <c r="BT27816" s="8"/>
      <c r="BU27816" s="8"/>
    </row>
    <row r="27817" spans="68:73">
      <c r="BP27817" s="10"/>
      <c r="BQ27817" s="10"/>
      <c r="BR27817" s="10"/>
      <c r="BS27817" s="10"/>
      <c r="BT27817" s="10"/>
      <c r="BU27817" s="10"/>
    </row>
    <row r="27818" spans="68:73">
      <c r="BP27818" s="8"/>
      <c r="BQ27818" s="8"/>
      <c r="BR27818" s="8"/>
      <c r="BS27818" s="8"/>
      <c r="BT27818" s="8"/>
      <c r="BU27818" s="8"/>
    </row>
    <row r="27819" spans="68:73">
      <c r="BP27819" s="10"/>
      <c r="BQ27819" s="10"/>
      <c r="BR27819" s="10"/>
      <c r="BS27819" s="10"/>
      <c r="BT27819" s="10"/>
      <c r="BU27819" s="10"/>
    </row>
    <row r="27820" spans="68:73">
      <c r="BP27820" s="8"/>
      <c r="BQ27820" s="8"/>
      <c r="BR27820" s="8"/>
      <c r="BS27820" s="8"/>
      <c r="BT27820" s="8"/>
      <c r="BU27820" s="8"/>
    </row>
    <row r="27821" spans="68:73">
      <c r="BP27821" s="10"/>
      <c r="BQ27821" s="10"/>
      <c r="BR27821" s="10"/>
      <c r="BS27821" s="10"/>
      <c r="BT27821" s="10"/>
      <c r="BU27821" s="10"/>
    </row>
    <row r="27822" spans="68:73">
      <c r="BP27822" s="8"/>
      <c r="BQ27822" s="8"/>
      <c r="BR27822" s="8"/>
      <c r="BS27822" s="8"/>
      <c r="BT27822" s="8"/>
      <c r="BU27822" s="8"/>
    </row>
    <row r="27823" spans="68:73">
      <c r="BP27823" s="10"/>
      <c r="BQ27823" s="10"/>
      <c r="BR27823" s="10"/>
      <c r="BS27823" s="10"/>
      <c r="BT27823" s="10"/>
      <c r="BU27823" s="10"/>
    </row>
    <row r="27824" spans="68:73">
      <c r="BP27824" s="8"/>
      <c r="BQ27824" s="8"/>
      <c r="BR27824" s="8"/>
      <c r="BS27824" s="8"/>
      <c r="BT27824" s="8"/>
      <c r="BU27824" s="8"/>
    </row>
    <row r="27825" spans="68:73">
      <c r="BP27825" s="10"/>
      <c r="BQ27825" s="10"/>
      <c r="BR27825" s="10"/>
      <c r="BS27825" s="10"/>
      <c r="BT27825" s="10"/>
      <c r="BU27825" s="10"/>
    </row>
    <row r="27826" spans="68:73">
      <c r="BP27826" s="8"/>
      <c r="BQ27826" s="8"/>
      <c r="BR27826" s="8"/>
      <c r="BS27826" s="8"/>
      <c r="BT27826" s="8"/>
      <c r="BU27826" s="8"/>
    </row>
    <row r="27827" spans="68:73">
      <c r="BP27827" s="10"/>
      <c r="BQ27827" s="10"/>
      <c r="BR27827" s="10"/>
      <c r="BS27827" s="10"/>
      <c r="BT27827" s="10"/>
      <c r="BU27827" s="10"/>
    </row>
    <row r="27828" spans="68:73">
      <c r="BP27828" s="8"/>
      <c r="BQ27828" s="8"/>
      <c r="BR27828" s="8"/>
      <c r="BS27828" s="8"/>
      <c r="BT27828" s="8"/>
      <c r="BU27828" s="8"/>
    </row>
    <row r="27829" spans="68:73">
      <c r="BP27829" s="10"/>
      <c r="BQ27829" s="10"/>
      <c r="BR27829" s="10"/>
      <c r="BS27829" s="10"/>
      <c r="BT27829" s="10"/>
      <c r="BU27829" s="10"/>
    </row>
    <row r="27830" spans="68:73">
      <c r="BP27830" s="8"/>
      <c r="BQ27830" s="8"/>
      <c r="BR27830" s="8"/>
      <c r="BS27830" s="8"/>
      <c r="BT27830" s="8"/>
      <c r="BU27830" s="8"/>
    </row>
    <row r="27831" spans="68:73">
      <c r="BP27831" s="10"/>
      <c r="BQ27831" s="10"/>
      <c r="BR27831" s="10"/>
      <c r="BS27831" s="10"/>
      <c r="BT27831" s="10"/>
      <c r="BU27831" s="10"/>
    </row>
    <row r="27832" spans="68:73">
      <c r="BP27832" s="8"/>
      <c r="BQ27832" s="8"/>
      <c r="BR27832" s="8"/>
      <c r="BS27832" s="8"/>
      <c r="BT27832" s="8"/>
      <c r="BU27832" s="8"/>
    </row>
    <row r="27833" spans="68:73">
      <c r="BP27833" s="10"/>
      <c r="BQ27833" s="10"/>
      <c r="BR27833" s="10"/>
      <c r="BS27833" s="10"/>
      <c r="BT27833" s="10"/>
      <c r="BU27833" s="10"/>
    </row>
    <row r="27834" spans="68:73">
      <c r="BP27834" s="8"/>
      <c r="BQ27834" s="8"/>
      <c r="BR27834" s="8"/>
      <c r="BS27834" s="8"/>
      <c r="BT27834" s="8"/>
      <c r="BU27834" s="8"/>
    </row>
    <row r="27835" spans="68:73">
      <c r="BP27835" s="10"/>
      <c r="BQ27835" s="10"/>
      <c r="BR27835" s="10"/>
      <c r="BS27835" s="10"/>
      <c r="BT27835" s="10"/>
      <c r="BU27835" s="10"/>
    </row>
    <row r="27836" spans="68:73">
      <c r="BP27836" s="8"/>
      <c r="BQ27836" s="8"/>
      <c r="BR27836" s="8"/>
      <c r="BS27836" s="8"/>
      <c r="BT27836" s="8"/>
      <c r="BU27836" s="8"/>
    </row>
    <row r="27837" spans="68:73">
      <c r="BP27837" s="10"/>
      <c r="BQ27837" s="10"/>
      <c r="BR27837" s="10"/>
      <c r="BS27837" s="10"/>
      <c r="BT27837" s="10"/>
      <c r="BU27837" s="10"/>
    </row>
    <row r="27838" spans="68:73">
      <c r="BP27838" s="8"/>
      <c r="BQ27838" s="8"/>
      <c r="BR27838" s="8"/>
      <c r="BS27838" s="8"/>
      <c r="BT27838" s="8"/>
      <c r="BU27838" s="8"/>
    </row>
    <row r="27839" spans="68:73">
      <c r="BP27839" s="10"/>
      <c r="BQ27839" s="10"/>
      <c r="BR27839" s="10"/>
      <c r="BS27839" s="10"/>
      <c r="BT27839" s="10"/>
      <c r="BU27839" s="10"/>
    </row>
    <row r="27840" spans="68:73">
      <c r="BP27840" s="8"/>
      <c r="BQ27840" s="8"/>
      <c r="BR27840" s="8"/>
      <c r="BS27840" s="8"/>
      <c r="BT27840" s="8"/>
      <c r="BU27840" s="8"/>
    </row>
    <row r="27841" spans="68:73">
      <c r="BP27841" s="10"/>
      <c r="BQ27841" s="10"/>
      <c r="BR27841" s="10"/>
      <c r="BS27841" s="10"/>
      <c r="BT27841" s="10"/>
      <c r="BU27841" s="10"/>
    </row>
    <row r="27842" spans="68:73">
      <c r="BP27842" s="8"/>
      <c r="BQ27842" s="8"/>
      <c r="BR27842" s="8"/>
      <c r="BS27842" s="8"/>
      <c r="BT27842" s="8"/>
      <c r="BU27842" s="8"/>
    </row>
    <row r="27843" spans="68:73">
      <c r="BP27843" s="10"/>
      <c r="BQ27843" s="10"/>
      <c r="BR27843" s="10"/>
      <c r="BS27843" s="10"/>
      <c r="BT27843" s="10"/>
      <c r="BU27843" s="10"/>
    </row>
    <row r="27844" spans="68:73">
      <c r="BP27844" s="8"/>
      <c r="BQ27844" s="8"/>
      <c r="BR27844" s="8"/>
      <c r="BS27844" s="8"/>
      <c r="BT27844" s="8"/>
      <c r="BU27844" s="8"/>
    </row>
    <row r="27845" spans="68:73">
      <c r="BP27845" s="10"/>
      <c r="BQ27845" s="10"/>
      <c r="BR27845" s="10"/>
      <c r="BS27845" s="10"/>
      <c r="BT27845" s="10"/>
      <c r="BU27845" s="10"/>
    </row>
    <row r="27846" spans="68:73">
      <c r="BP27846" s="8"/>
      <c r="BQ27846" s="8"/>
      <c r="BR27846" s="8"/>
      <c r="BS27846" s="8"/>
      <c r="BT27846" s="8"/>
      <c r="BU27846" s="8"/>
    </row>
    <row r="27847" spans="68:73">
      <c r="BP27847" s="10"/>
      <c r="BQ27847" s="10"/>
      <c r="BR27847" s="10"/>
      <c r="BS27847" s="10"/>
      <c r="BT27847" s="10"/>
      <c r="BU27847" s="10"/>
    </row>
    <row r="27848" spans="68:73">
      <c r="BP27848" s="8"/>
      <c r="BQ27848" s="8"/>
      <c r="BR27848" s="8"/>
      <c r="BS27848" s="8"/>
      <c r="BT27848" s="8"/>
      <c r="BU27848" s="8"/>
    </row>
    <row r="27849" spans="68:73">
      <c r="BP27849" s="10"/>
      <c r="BQ27849" s="10"/>
      <c r="BR27849" s="10"/>
      <c r="BS27849" s="10"/>
      <c r="BT27849" s="10"/>
      <c r="BU27849" s="10"/>
    </row>
    <row r="27850" spans="68:73">
      <c r="BP27850" s="8"/>
      <c r="BQ27850" s="8"/>
      <c r="BR27850" s="8"/>
      <c r="BS27850" s="8"/>
      <c r="BT27850" s="8"/>
      <c r="BU27850" s="8"/>
    </row>
    <row r="27851" spans="68:73">
      <c r="BP27851" s="10"/>
      <c r="BQ27851" s="10"/>
      <c r="BR27851" s="10"/>
      <c r="BS27851" s="10"/>
      <c r="BT27851" s="10"/>
      <c r="BU27851" s="10"/>
    </row>
    <row r="27852" spans="68:73">
      <c r="BP27852" s="8"/>
      <c r="BQ27852" s="8"/>
      <c r="BR27852" s="8"/>
      <c r="BS27852" s="8"/>
      <c r="BT27852" s="8"/>
      <c r="BU27852" s="8"/>
    </row>
    <row r="27853" spans="68:73">
      <c r="BP27853" s="10"/>
      <c r="BQ27853" s="10"/>
      <c r="BR27853" s="10"/>
      <c r="BS27853" s="10"/>
      <c r="BT27853" s="10"/>
      <c r="BU27853" s="10"/>
    </row>
    <row r="27854" spans="68:73">
      <c r="BP27854" s="8"/>
      <c r="BQ27854" s="8"/>
      <c r="BR27854" s="8"/>
      <c r="BS27854" s="8"/>
      <c r="BT27854" s="8"/>
      <c r="BU27854" s="8"/>
    </row>
    <row r="27855" spans="68:73">
      <c r="BP27855" s="10"/>
      <c r="BQ27855" s="10"/>
      <c r="BR27855" s="10"/>
      <c r="BS27855" s="10"/>
      <c r="BT27855" s="10"/>
      <c r="BU27855" s="10"/>
    </row>
    <row r="27856" spans="68:73">
      <c r="BP27856" s="8"/>
      <c r="BQ27856" s="8"/>
      <c r="BR27856" s="8"/>
      <c r="BS27856" s="8"/>
      <c r="BT27856" s="8"/>
      <c r="BU27856" s="8"/>
    </row>
    <row r="27857" spans="68:73">
      <c r="BP27857" s="10"/>
      <c r="BQ27857" s="10"/>
      <c r="BR27857" s="10"/>
      <c r="BS27857" s="10"/>
      <c r="BT27857" s="10"/>
      <c r="BU27857" s="10"/>
    </row>
    <row r="27858" spans="68:73">
      <c r="BP27858" s="8"/>
      <c r="BQ27858" s="8"/>
      <c r="BR27858" s="8"/>
      <c r="BS27858" s="8"/>
      <c r="BT27858" s="8"/>
      <c r="BU27858" s="8"/>
    </row>
    <row r="27859" spans="68:73">
      <c r="BP27859" s="10"/>
      <c r="BQ27859" s="10"/>
      <c r="BR27859" s="10"/>
      <c r="BS27859" s="10"/>
      <c r="BT27859" s="10"/>
      <c r="BU27859" s="10"/>
    </row>
    <row r="27860" spans="68:73">
      <c r="BP27860" s="8"/>
      <c r="BQ27860" s="8"/>
      <c r="BR27860" s="8"/>
      <c r="BS27860" s="8"/>
      <c r="BT27860" s="8"/>
      <c r="BU27860" s="8"/>
    </row>
    <row r="27861" spans="68:73">
      <c r="BP27861" s="10"/>
      <c r="BQ27861" s="10"/>
      <c r="BR27861" s="10"/>
      <c r="BS27861" s="10"/>
      <c r="BT27861" s="10"/>
      <c r="BU27861" s="10"/>
    </row>
    <row r="27862" spans="68:73">
      <c r="BP27862" s="8"/>
      <c r="BQ27862" s="8"/>
      <c r="BR27862" s="8"/>
      <c r="BS27862" s="8"/>
      <c r="BT27862" s="8"/>
      <c r="BU27862" s="8"/>
    </row>
    <row r="27863" spans="68:73">
      <c r="BP27863" s="10"/>
      <c r="BQ27863" s="10"/>
      <c r="BR27863" s="10"/>
      <c r="BS27863" s="10"/>
      <c r="BT27863" s="10"/>
      <c r="BU27863" s="10"/>
    </row>
    <row r="27864" spans="68:73">
      <c r="BP27864" s="8"/>
      <c r="BQ27864" s="8"/>
      <c r="BR27864" s="8"/>
      <c r="BS27864" s="8"/>
      <c r="BT27864" s="8"/>
      <c r="BU27864" s="8"/>
    </row>
    <row r="27865" spans="68:73">
      <c r="BP27865" s="10"/>
      <c r="BQ27865" s="10"/>
      <c r="BR27865" s="10"/>
      <c r="BS27865" s="10"/>
      <c r="BT27865" s="10"/>
      <c r="BU27865" s="10"/>
    </row>
    <row r="27866" spans="68:73">
      <c r="BP27866" s="8"/>
      <c r="BQ27866" s="8"/>
      <c r="BR27866" s="8"/>
      <c r="BS27866" s="8"/>
      <c r="BT27866" s="8"/>
      <c r="BU27866" s="8"/>
    </row>
    <row r="27867" spans="68:73">
      <c r="BP27867" s="10"/>
      <c r="BQ27867" s="10"/>
      <c r="BR27867" s="10"/>
      <c r="BS27867" s="10"/>
      <c r="BT27867" s="10"/>
      <c r="BU27867" s="10"/>
    </row>
    <row r="27868" spans="68:73">
      <c r="BP27868" s="8"/>
      <c r="BQ27868" s="8"/>
      <c r="BR27868" s="8"/>
      <c r="BS27868" s="8"/>
      <c r="BT27868" s="8"/>
      <c r="BU27868" s="8"/>
    </row>
    <row r="27869" spans="68:73">
      <c r="BP27869" s="10"/>
      <c r="BQ27869" s="10"/>
      <c r="BR27869" s="10"/>
      <c r="BS27869" s="10"/>
      <c r="BT27869" s="10"/>
      <c r="BU27869" s="10"/>
    </row>
    <row r="27870" spans="68:73">
      <c r="BP27870" s="8"/>
      <c r="BQ27870" s="8"/>
      <c r="BR27870" s="8"/>
      <c r="BS27870" s="8"/>
      <c r="BT27870" s="8"/>
      <c r="BU27870" s="8"/>
    </row>
    <row r="27871" spans="68:73">
      <c r="BP27871" s="10"/>
      <c r="BQ27871" s="10"/>
      <c r="BR27871" s="10"/>
      <c r="BS27871" s="10"/>
      <c r="BT27871" s="10"/>
      <c r="BU27871" s="10"/>
    </row>
    <row r="27872" spans="68:73">
      <c r="BP27872" s="8"/>
      <c r="BQ27872" s="8"/>
      <c r="BR27872" s="8"/>
      <c r="BS27872" s="8"/>
      <c r="BT27872" s="8"/>
      <c r="BU27872" s="8"/>
    </row>
    <row r="27873" spans="68:73">
      <c r="BP27873" s="10"/>
      <c r="BQ27873" s="10"/>
      <c r="BR27873" s="10"/>
      <c r="BS27873" s="10"/>
      <c r="BT27873" s="10"/>
      <c r="BU27873" s="10"/>
    </row>
    <row r="27874" spans="68:73">
      <c r="BP27874" s="8"/>
      <c r="BQ27874" s="8"/>
      <c r="BR27874" s="8"/>
      <c r="BS27874" s="8"/>
      <c r="BT27874" s="8"/>
      <c r="BU27874" s="8"/>
    </row>
    <row r="27875" spans="68:73">
      <c r="BP27875" s="10"/>
      <c r="BQ27875" s="10"/>
      <c r="BR27875" s="10"/>
      <c r="BS27875" s="10"/>
      <c r="BT27875" s="10"/>
      <c r="BU27875" s="10"/>
    </row>
    <row r="27876" spans="68:73">
      <c r="BP27876" s="8"/>
      <c r="BQ27876" s="8"/>
      <c r="BR27876" s="8"/>
      <c r="BS27876" s="8"/>
      <c r="BT27876" s="8"/>
      <c r="BU27876" s="8"/>
    </row>
    <row r="27877" spans="68:73">
      <c r="BP27877" s="10"/>
      <c r="BQ27877" s="10"/>
      <c r="BR27877" s="10"/>
      <c r="BS27877" s="10"/>
      <c r="BT27877" s="10"/>
      <c r="BU27877" s="10"/>
    </row>
    <row r="27878" spans="68:73">
      <c r="BP27878" s="8"/>
      <c r="BQ27878" s="8"/>
      <c r="BR27878" s="8"/>
      <c r="BS27878" s="8"/>
      <c r="BT27878" s="8"/>
      <c r="BU27878" s="8"/>
    </row>
    <row r="27879" spans="68:73">
      <c r="BP27879" s="10"/>
      <c r="BQ27879" s="10"/>
      <c r="BR27879" s="10"/>
      <c r="BS27879" s="10"/>
      <c r="BT27879" s="10"/>
      <c r="BU27879" s="10"/>
    </row>
    <row r="27880" spans="68:73">
      <c r="BP27880" s="8"/>
      <c r="BQ27880" s="8"/>
      <c r="BR27880" s="8"/>
      <c r="BS27880" s="8"/>
      <c r="BT27880" s="8"/>
      <c r="BU27880" s="8"/>
    </row>
    <row r="27881" spans="68:73">
      <c r="BP27881" s="10"/>
      <c r="BQ27881" s="10"/>
      <c r="BR27881" s="10"/>
      <c r="BS27881" s="10"/>
      <c r="BT27881" s="10"/>
      <c r="BU27881" s="10"/>
    </row>
    <row r="27882" spans="68:73">
      <c r="BP27882" s="8"/>
      <c r="BQ27882" s="8"/>
      <c r="BR27882" s="8"/>
      <c r="BS27882" s="8"/>
      <c r="BT27882" s="8"/>
      <c r="BU27882" s="8"/>
    </row>
    <row r="27883" spans="68:73">
      <c r="BP27883" s="10"/>
      <c r="BQ27883" s="10"/>
      <c r="BR27883" s="10"/>
      <c r="BS27883" s="10"/>
      <c r="BT27883" s="10"/>
      <c r="BU27883" s="10"/>
    </row>
    <row r="27884" spans="68:73">
      <c r="BP27884" s="8"/>
      <c r="BQ27884" s="8"/>
      <c r="BR27884" s="8"/>
      <c r="BS27884" s="8"/>
      <c r="BT27884" s="8"/>
      <c r="BU27884" s="8"/>
    </row>
    <row r="27885" spans="68:73">
      <c r="BP27885" s="10"/>
      <c r="BQ27885" s="10"/>
      <c r="BR27885" s="10"/>
      <c r="BS27885" s="10"/>
      <c r="BT27885" s="10"/>
      <c r="BU27885" s="10"/>
    </row>
    <row r="27886" spans="68:73">
      <c r="BP27886" s="8"/>
      <c r="BQ27886" s="8"/>
      <c r="BR27886" s="8"/>
      <c r="BS27886" s="8"/>
      <c r="BT27886" s="8"/>
      <c r="BU27886" s="8"/>
    </row>
    <row r="27887" spans="68:73">
      <c r="BP27887" s="10"/>
      <c r="BQ27887" s="10"/>
      <c r="BR27887" s="10"/>
      <c r="BS27887" s="10"/>
      <c r="BT27887" s="10"/>
      <c r="BU27887" s="10"/>
    </row>
    <row r="27888" spans="68:73">
      <c r="BP27888" s="8"/>
      <c r="BQ27888" s="8"/>
      <c r="BR27888" s="8"/>
      <c r="BS27888" s="8"/>
      <c r="BT27888" s="8"/>
      <c r="BU27888" s="8"/>
    </row>
    <row r="27889" spans="68:73">
      <c r="BP27889" s="10"/>
      <c r="BQ27889" s="10"/>
      <c r="BR27889" s="10"/>
      <c r="BS27889" s="10"/>
      <c r="BT27889" s="10"/>
      <c r="BU27889" s="10"/>
    </row>
    <row r="27890" spans="68:73">
      <c r="BP27890" s="8"/>
      <c r="BQ27890" s="8"/>
      <c r="BR27890" s="8"/>
      <c r="BS27890" s="8"/>
      <c r="BT27890" s="8"/>
      <c r="BU27890" s="8"/>
    </row>
    <row r="27891" spans="68:73">
      <c r="BP27891" s="10"/>
      <c r="BQ27891" s="10"/>
      <c r="BR27891" s="10"/>
      <c r="BS27891" s="10"/>
      <c r="BT27891" s="10"/>
      <c r="BU27891" s="10"/>
    </row>
    <row r="27892" spans="68:73">
      <c r="BP27892" s="8"/>
      <c r="BQ27892" s="8"/>
      <c r="BR27892" s="8"/>
      <c r="BS27892" s="8"/>
      <c r="BT27892" s="8"/>
      <c r="BU27892" s="8"/>
    </row>
    <row r="27893" spans="68:73">
      <c r="BP27893" s="10"/>
      <c r="BQ27893" s="10"/>
      <c r="BR27893" s="10"/>
      <c r="BS27893" s="10"/>
      <c r="BT27893" s="10"/>
      <c r="BU27893" s="10"/>
    </row>
    <row r="27894" spans="68:73">
      <c r="BP27894" s="8"/>
      <c r="BQ27894" s="8"/>
      <c r="BR27894" s="8"/>
      <c r="BS27894" s="8"/>
      <c r="BT27894" s="8"/>
      <c r="BU27894" s="8"/>
    </row>
    <row r="27895" spans="68:73">
      <c r="BP27895" s="10"/>
      <c r="BQ27895" s="10"/>
      <c r="BR27895" s="10"/>
      <c r="BS27895" s="10"/>
      <c r="BT27895" s="10"/>
      <c r="BU27895" s="10"/>
    </row>
    <row r="27896" spans="68:73">
      <c r="BP27896" s="8"/>
      <c r="BQ27896" s="8"/>
      <c r="BR27896" s="8"/>
      <c r="BS27896" s="8"/>
      <c r="BT27896" s="8"/>
      <c r="BU27896" s="8"/>
    </row>
    <row r="27897" spans="68:73">
      <c r="BP27897" s="10"/>
      <c r="BQ27897" s="10"/>
      <c r="BR27897" s="10"/>
      <c r="BS27897" s="10"/>
      <c r="BT27897" s="10"/>
      <c r="BU27897" s="10"/>
    </row>
    <row r="27898" spans="68:73">
      <c r="BP27898" s="8"/>
      <c r="BQ27898" s="8"/>
      <c r="BR27898" s="8"/>
      <c r="BS27898" s="8"/>
      <c r="BT27898" s="8"/>
      <c r="BU27898" s="8"/>
    </row>
    <row r="27899" spans="68:73">
      <c r="BP27899" s="10"/>
      <c r="BQ27899" s="10"/>
      <c r="BR27899" s="10"/>
      <c r="BS27899" s="10"/>
      <c r="BT27899" s="10"/>
      <c r="BU27899" s="10"/>
    </row>
    <row r="27900" spans="68:73">
      <c r="BP27900" s="8"/>
      <c r="BQ27900" s="8"/>
      <c r="BR27900" s="8"/>
      <c r="BS27900" s="8"/>
      <c r="BT27900" s="8"/>
      <c r="BU27900" s="8"/>
    </row>
    <row r="27901" spans="68:73">
      <c r="BP27901" s="10"/>
      <c r="BQ27901" s="10"/>
      <c r="BR27901" s="10"/>
      <c r="BS27901" s="10"/>
      <c r="BT27901" s="10"/>
      <c r="BU27901" s="10"/>
    </row>
    <row r="27902" spans="68:73">
      <c r="BP27902" s="8"/>
      <c r="BQ27902" s="8"/>
      <c r="BR27902" s="8"/>
      <c r="BS27902" s="8"/>
      <c r="BT27902" s="8"/>
      <c r="BU27902" s="8"/>
    </row>
    <row r="27903" spans="68:73">
      <c r="BP27903" s="10"/>
      <c r="BQ27903" s="10"/>
      <c r="BR27903" s="10"/>
      <c r="BS27903" s="10"/>
      <c r="BT27903" s="10"/>
      <c r="BU27903" s="10"/>
    </row>
    <row r="27904" spans="68:73">
      <c r="BP27904" s="8"/>
      <c r="BQ27904" s="8"/>
      <c r="BR27904" s="8"/>
      <c r="BS27904" s="8"/>
      <c r="BT27904" s="8"/>
      <c r="BU27904" s="8"/>
    </row>
    <row r="27905" spans="68:73">
      <c r="BP27905" s="10"/>
      <c r="BQ27905" s="10"/>
      <c r="BR27905" s="10"/>
      <c r="BS27905" s="10"/>
      <c r="BT27905" s="10"/>
      <c r="BU27905" s="10"/>
    </row>
    <row r="27906" spans="68:73">
      <c r="BP27906" s="8"/>
      <c r="BQ27906" s="8"/>
      <c r="BR27906" s="8"/>
      <c r="BS27906" s="8"/>
      <c r="BT27906" s="8"/>
      <c r="BU27906" s="8"/>
    </row>
    <row r="27907" spans="68:73">
      <c r="BP27907" s="10"/>
      <c r="BQ27907" s="10"/>
      <c r="BR27907" s="10"/>
      <c r="BS27907" s="10"/>
      <c r="BT27907" s="10"/>
      <c r="BU27907" s="10"/>
    </row>
    <row r="27908" spans="68:73">
      <c r="BP27908" s="8"/>
      <c r="BQ27908" s="8"/>
      <c r="BR27908" s="8"/>
      <c r="BS27908" s="8"/>
      <c r="BT27908" s="8"/>
      <c r="BU27908" s="8"/>
    </row>
    <row r="27909" spans="68:73">
      <c r="BP27909" s="10"/>
      <c r="BQ27909" s="10"/>
      <c r="BR27909" s="10"/>
      <c r="BS27909" s="10"/>
      <c r="BT27909" s="10"/>
      <c r="BU27909" s="10"/>
    </row>
    <row r="27910" spans="68:73">
      <c r="BP27910" s="8"/>
      <c r="BQ27910" s="8"/>
      <c r="BR27910" s="8"/>
      <c r="BS27910" s="8"/>
      <c r="BT27910" s="8"/>
      <c r="BU27910" s="8"/>
    </row>
    <row r="27911" spans="68:73">
      <c r="BP27911" s="10"/>
      <c r="BQ27911" s="10"/>
      <c r="BR27911" s="10"/>
      <c r="BS27911" s="10"/>
      <c r="BT27911" s="10"/>
      <c r="BU27911" s="10"/>
    </row>
    <row r="27912" spans="68:73">
      <c r="BP27912" s="8"/>
      <c r="BQ27912" s="8"/>
      <c r="BR27912" s="8"/>
      <c r="BS27912" s="8"/>
      <c r="BT27912" s="8"/>
      <c r="BU27912" s="8"/>
    </row>
    <row r="27913" spans="68:73">
      <c r="BP27913" s="10"/>
      <c r="BQ27913" s="10"/>
      <c r="BR27913" s="10"/>
      <c r="BS27913" s="10"/>
      <c r="BT27913" s="10"/>
      <c r="BU27913" s="10"/>
    </row>
    <row r="27914" spans="68:73">
      <c r="BP27914" s="8"/>
      <c r="BQ27914" s="8"/>
      <c r="BR27914" s="8"/>
      <c r="BS27914" s="8"/>
      <c r="BT27914" s="8"/>
      <c r="BU27914" s="8"/>
    </row>
    <row r="27915" spans="68:73">
      <c r="BP27915" s="10"/>
      <c r="BQ27915" s="10"/>
      <c r="BR27915" s="10"/>
      <c r="BS27915" s="10"/>
      <c r="BT27915" s="10"/>
      <c r="BU27915" s="10"/>
    </row>
    <row r="27916" spans="68:73">
      <c r="BP27916" s="8"/>
      <c r="BQ27916" s="8"/>
      <c r="BR27916" s="8"/>
      <c r="BS27916" s="8"/>
      <c r="BT27916" s="8"/>
      <c r="BU27916" s="8"/>
    </row>
    <row r="27917" spans="68:73">
      <c r="BP27917" s="10"/>
      <c r="BQ27917" s="10"/>
      <c r="BR27917" s="10"/>
      <c r="BS27917" s="10"/>
      <c r="BT27917" s="10"/>
      <c r="BU27917" s="10"/>
    </row>
    <row r="27918" spans="68:73">
      <c r="BP27918" s="8"/>
      <c r="BQ27918" s="8"/>
      <c r="BR27918" s="8"/>
      <c r="BS27918" s="8"/>
      <c r="BT27918" s="8"/>
      <c r="BU27918" s="8"/>
    </row>
    <row r="27919" spans="68:73">
      <c r="BP27919" s="10"/>
      <c r="BQ27919" s="10"/>
      <c r="BR27919" s="10"/>
      <c r="BS27919" s="10"/>
      <c r="BT27919" s="10"/>
      <c r="BU27919" s="10"/>
    </row>
    <row r="27920" spans="68:73">
      <c r="BP27920" s="8"/>
      <c r="BQ27920" s="8"/>
      <c r="BR27920" s="8"/>
      <c r="BS27920" s="8"/>
      <c r="BT27920" s="8"/>
      <c r="BU27920" s="8"/>
    </row>
    <row r="27921" spans="68:73">
      <c r="BP27921" s="10"/>
      <c r="BQ27921" s="10"/>
      <c r="BR27921" s="10"/>
      <c r="BS27921" s="10"/>
      <c r="BT27921" s="10"/>
      <c r="BU27921" s="10"/>
    </row>
    <row r="27922" spans="68:73">
      <c r="BP27922" s="8"/>
      <c r="BQ27922" s="8"/>
      <c r="BR27922" s="8"/>
      <c r="BS27922" s="8"/>
      <c r="BT27922" s="8"/>
      <c r="BU27922" s="8"/>
    </row>
    <row r="27923" spans="68:73">
      <c r="BP27923" s="10"/>
      <c r="BQ27923" s="10"/>
      <c r="BR27923" s="10"/>
      <c r="BS27923" s="10"/>
      <c r="BT27923" s="10"/>
      <c r="BU27923" s="10"/>
    </row>
    <row r="27924" spans="68:73">
      <c r="BP27924" s="8"/>
      <c r="BQ27924" s="8"/>
      <c r="BR27924" s="8"/>
      <c r="BS27924" s="8"/>
      <c r="BT27924" s="8"/>
      <c r="BU27924" s="8"/>
    </row>
    <row r="27925" spans="68:73">
      <c r="BP27925" s="10"/>
      <c r="BQ27925" s="10"/>
      <c r="BR27925" s="10"/>
      <c r="BS27925" s="10"/>
      <c r="BT27925" s="10"/>
      <c r="BU27925" s="10"/>
    </row>
    <row r="27926" spans="68:73">
      <c r="BP27926" s="8"/>
      <c r="BQ27926" s="8"/>
      <c r="BR27926" s="8"/>
      <c r="BS27926" s="8"/>
      <c r="BT27926" s="8"/>
      <c r="BU27926" s="8"/>
    </row>
    <row r="27927" spans="68:73">
      <c r="BP27927" s="10"/>
      <c r="BQ27927" s="10"/>
      <c r="BR27927" s="10"/>
      <c r="BS27927" s="10"/>
      <c r="BT27927" s="10"/>
      <c r="BU27927" s="10"/>
    </row>
    <row r="27928" spans="68:73">
      <c r="BP27928" s="8"/>
      <c r="BQ27928" s="8"/>
      <c r="BR27928" s="8"/>
      <c r="BS27928" s="8"/>
      <c r="BT27928" s="8"/>
      <c r="BU27928" s="8"/>
    </row>
    <row r="27929" spans="68:73">
      <c r="BP27929" s="10"/>
      <c r="BQ27929" s="10"/>
      <c r="BR27929" s="10"/>
      <c r="BS27929" s="10"/>
      <c r="BT27929" s="10"/>
      <c r="BU27929" s="10"/>
    </row>
    <row r="27930" spans="68:73">
      <c r="BP27930" s="8"/>
      <c r="BQ27930" s="8"/>
      <c r="BR27930" s="8"/>
      <c r="BS27930" s="8"/>
      <c r="BT27930" s="8"/>
      <c r="BU27930" s="8"/>
    </row>
    <row r="27931" spans="68:73">
      <c r="BP27931" s="10"/>
      <c r="BQ27931" s="10"/>
      <c r="BR27931" s="10"/>
      <c r="BS27931" s="10"/>
      <c r="BT27931" s="10"/>
      <c r="BU27931" s="10"/>
    </row>
    <row r="27932" spans="68:73">
      <c r="BP27932" s="8"/>
      <c r="BQ27932" s="8"/>
      <c r="BR27932" s="8"/>
      <c r="BS27932" s="8"/>
      <c r="BT27932" s="8"/>
      <c r="BU27932" s="8"/>
    </row>
    <row r="27933" spans="68:73">
      <c r="BP27933" s="10"/>
      <c r="BQ27933" s="10"/>
      <c r="BR27933" s="10"/>
      <c r="BS27933" s="10"/>
      <c r="BT27933" s="10"/>
      <c r="BU27933" s="10"/>
    </row>
    <row r="27934" spans="68:73">
      <c r="BP27934" s="8"/>
      <c r="BQ27934" s="8"/>
      <c r="BR27934" s="8"/>
      <c r="BS27934" s="8"/>
      <c r="BT27934" s="8"/>
      <c r="BU27934" s="8"/>
    </row>
    <row r="27935" spans="68:73">
      <c r="BP27935" s="10"/>
      <c r="BQ27935" s="10"/>
      <c r="BR27935" s="10"/>
      <c r="BS27935" s="10"/>
      <c r="BT27935" s="10"/>
      <c r="BU27935" s="10"/>
    </row>
    <row r="27936" spans="68:73">
      <c r="BP27936" s="8"/>
      <c r="BQ27936" s="8"/>
      <c r="BR27936" s="8"/>
      <c r="BS27936" s="8"/>
      <c r="BT27936" s="8"/>
      <c r="BU27936" s="8"/>
    </row>
    <row r="27937" spans="68:73">
      <c r="BP27937" s="10"/>
      <c r="BQ27937" s="10"/>
      <c r="BR27937" s="10"/>
      <c r="BS27937" s="10"/>
      <c r="BT27937" s="10"/>
      <c r="BU27937" s="10"/>
    </row>
    <row r="27938" spans="68:73">
      <c r="BP27938" s="8"/>
      <c r="BQ27938" s="8"/>
      <c r="BR27938" s="8"/>
      <c r="BS27938" s="8"/>
      <c r="BT27938" s="8"/>
      <c r="BU27938" s="8"/>
    </row>
    <row r="27939" spans="68:73">
      <c r="BP27939" s="10"/>
      <c r="BQ27939" s="10"/>
      <c r="BR27939" s="10"/>
      <c r="BS27939" s="10"/>
      <c r="BT27939" s="10"/>
      <c r="BU27939" s="10"/>
    </row>
    <row r="27940" spans="68:73">
      <c r="BP27940" s="8"/>
      <c r="BQ27940" s="8"/>
      <c r="BR27940" s="8"/>
      <c r="BS27940" s="8"/>
      <c r="BT27940" s="8"/>
      <c r="BU27940" s="8"/>
    </row>
    <row r="27941" spans="68:73">
      <c r="BP27941" s="10"/>
      <c r="BQ27941" s="10"/>
      <c r="BR27941" s="10"/>
      <c r="BS27941" s="10"/>
      <c r="BT27941" s="10"/>
      <c r="BU27941" s="10"/>
    </row>
    <row r="27942" spans="68:73">
      <c r="BP27942" s="8"/>
      <c r="BQ27942" s="8"/>
      <c r="BR27942" s="8"/>
      <c r="BS27942" s="8"/>
      <c r="BT27942" s="8"/>
      <c r="BU27942" s="8"/>
    </row>
    <row r="27943" spans="68:73">
      <c r="BP27943" s="10"/>
      <c r="BQ27943" s="10"/>
      <c r="BR27943" s="10"/>
      <c r="BS27943" s="10"/>
      <c r="BT27943" s="10"/>
      <c r="BU27943" s="10"/>
    </row>
    <row r="27944" spans="68:73">
      <c r="BP27944" s="8"/>
      <c r="BQ27944" s="8"/>
      <c r="BR27944" s="8"/>
      <c r="BS27944" s="8"/>
      <c r="BT27944" s="8"/>
      <c r="BU27944" s="8"/>
    </row>
    <row r="27945" spans="68:73">
      <c r="BP27945" s="10"/>
      <c r="BQ27945" s="10"/>
      <c r="BR27945" s="10"/>
      <c r="BS27945" s="10"/>
      <c r="BT27945" s="10"/>
      <c r="BU27945" s="10"/>
    </row>
    <row r="27946" spans="68:73">
      <c r="BP27946" s="8"/>
      <c r="BQ27946" s="8"/>
      <c r="BR27946" s="8"/>
      <c r="BS27946" s="8"/>
      <c r="BT27946" s="8"/>
      <c r="BU27946" s="8"/>
    </row>
    <row r="27947" spans="68:73">
      <c r="BP27947" s="10"/>
      <c r="BQ27947" s="10"/>
      <c r="BR27947" s="10"/>
      <c r="BS27947" s="10"/>
      <c r="BT27947" s="10"/>
      <c r="BU27947" s="10"/>
    </row>
    <row r="27948" spans="68:73">
      <c r="BP27948" s="8"/>
      <c r="BQ27948" s="8"/>
      <c r="BR27948" s="8"/>
      <c r="BS27948" s="8"/>
      <c r="BT27948" s="8"/>
      <c r="BU27948" s="8"/>
    </row>
    <row r="27949" spans="68:73">
      <c r="BP27949" s="10"/>
      <c r="BQ27949" s="10"/>
      <c r="BR27949" s="10"/>
      <c r="BS27949" s="10"/>
      <c r="BT27949" s="10"/>
      <c r="BU27949" s="10"/>
    </row>
    <row r="27950" spans="68:73">
      <c r="BP27950" s="8"/>
      <c r="BQ27950" s="8"/>
      <c r="BR27950" s="8"/>
      <c r="BS27950" s="8"/>
      <c r="BT27950" s="8"/>
      <c r="BU27950" s="8"/>
    </row>
    <row r="27951" spans="68:73">
      <c r="BP27951" s="10"/>
      <c r="BQ27951" s="10"/>
      <c r="BR27951" s="10"/>
      <c r="BS27951" s="10"/>
      <c r="BT27951" s="10"/>
      <c r="BU27951" s="10"/>
    </row>
    <row r="27952" spans="68:73">
      <c r="BP27952" s="8"/>
      <c r="BQ27952" s="8"/>
      <c r="BR27952" s="8"/>
      <c r="BS27952" s="8"/>
      <c r="BT27952" s="8"/>
      <c r="BU27952" s="8"/>
    </row>
    <row r="27953" spans="68:73">
      <c r="BP27953" s="10"/>
      <c r="BQ27953" s="10"/>
      <c r="BR27953" s="10"/>
      <c r="BS27953" s="10"/>
      <c r="BT27953" s="10"/>
      <c r="BU27953" s="10"/>
    </row>
    <row r="27954" spans="68:73">
      <c r="BP27954" s="8"/>
      <c r="BQ27954" s="8"/>
      <c r="BR27954" s="8"/>
      <c r="BS27954" s="8"/>
      <c r="BT27954" s="8"/>
      <c r="BU27954" s="8"/>
    </row>
    <row r="27955" spans="68:73">
      <c r="BP27955" s="10"/>
      <c r="BQ27955" s="10"/>
      <c r="BR27955" s="10"/>
      <c r="BS27955" s="10"/>
      <c r="BT27955" s="10"/>
      <c r="BU27955" s="10"/>
    </row>
    <row r="27956" spans="68:73">
      <c r="BP27956" s="8"/>
      <c r="BQ27956" s="8"/>
      <c r="BR27956" s="8"/>
      <c r="BS27956" s="8"/>
      <c r="BT27956" s="8"/>
      <c r="BU27956" s="8"/>
    </row>
    <row r="27957" spans="68:73">
      <c r="BP27957" s="10"/>
      <c r="BQ27957" s="10"/>
      <c r="BR27957" s="10"/>
      <c r="BS27957" s="10"/>
      <c r="BT27957" s="10"/>
      <c r="BU27957" s="10"/>
    </row>
    <row r="27958" spans="68:73">
      <c r="BP27958" s="8"/>
      <c r="BQ27958" s="8"/>
      <c r="BR27958" s="8"/>
      <c r="BS27958" s="8"/>
      <c r="BT27958" s="8"/>
      <c r="BU27958" s="8"/>
    </row>
    <row r="27959" spans="68:73">
      <c r="BP27959" s="10"/>
      <c r="BQ27959" s="10"/>
      <c r="BR27959" s="10"/>
      <c r="BS27959" s="10"/>
      <c r="BT27959" s="10"/>
      <c r="BU27959" s="10"/>
    </row>
    <row r="27960" spans="68:73">
      <c r="BP27960" s="8"/>
      <c r="BQ27960" s="8"/>
      <c r="BR27960" s="8"/>
      <c r="BS27960" s="8"/>
      <c r="BT27960" s="8"/>
      <c r="BU27960" s="8"/>
    </row>
    <row r="27961" spans="68:73">
      <c r="BP27961" s="10"/>
      <c r="BQ27961" s="10"/>
      <c r="BR27961" s="10"/>
      <c r="BS27961" s="10"/>
      <c r="BT27961" s="10"/>
      <c r="BU27961" s="10"/>
    </row>
    <row r="27962" spans="68:73">
      <c r="BP27962" s="8"/>
      <c r="BQ27962" s="8"/>
      <c r="BR27962" s="8"/>
      <c r="BS27962" s="8"/>
      <c r="BT27962" s="8"/>
      <c r="BU27962" s="8"/>
    </row>
    <row r="27963" spans="68:73">
      <c r="BP27963" s="10"/>
      <c r="BQ27963" s="10"/>
      <c r="BR27963" s="10"/>
      <c r="BS27963" s="10"/>
      <c r="BT27963" s="10"/>
      <c r="BU27963" s="10"/>
    </row>
    <row r="27964" spans="68:73">
      <c r="BP27964" s="8"/>
      <c r="BQ27964" s="8"/>
      <c r="BR27964" s="8"/>
      <c r="BS27964" s="8"/>
      <c r="BT27964" s="8"/>
      <c r="BU27964" s="8"/>
    </row>
    <row r="27965" spans="68:73">
      <c r="BP27965" s="10"/>
      <c r="BQ27965" s="10"/>
      <c r="BR27965" s="10"/>
      <c r="BS27965" s="10"/>
      <c r="BT27965" s="10"/>
      <c r="BU27965" s="10"/>
    </row>
    <row r="27966" spans="68:73">
      <c r="BP27966" s="8"/>
      <c r="BQ27966" s="8"/>
      <c r="BR27966" s="8"/>
      <c r="BS27966" s="8"/>
      <c r="BT27966" s="8"/>
      <c r="BU27966" s="8"/>
    </row>
    <row r="27967" spans="68:73">
      <c r="BP27967" s="10"/>
      <c r="BQ27967" s="10"/>
      <c r="BR27967" s="10"/>
      <c r="BS27967" s="10"/>
      <c r="BT27967" s="10"/>
      <c r="BU27967" s="10"/>
    </row>
    <row r="27968" spans="68:73">
      <c r="BP27968" s="8"/>
      <c r="BQ27968" s="8"/>
      <c r="BR27968" s="8"/>
      <c r="BS27968" s="8"/>
      <c r="BT27968" s="8"/>
      <c r="BU27968" s="8"/>
    </row>
    <row r="27969" spans="68:73">
      <c r="BP27969" s="10"/>
      <c r="BQ27969" s="10"/>
      <c r="BR27969" s="10"/>
      <c r="BS27969" s="10"/>
      <c r="BT27969" s="10"/>
      <c r="BU27969" s="10"/>
    </row>
    <row r="27970" spans="68:73">
      <c r="BP27970" s="8"/>
      <c r="BQ27970" s="8"/>
      <c r="BR27970" s="8"/>
      <c r="BS27970" s="8"/>
      <c r="BT27970" s="8"/>
      <c r="BU27970" s="8"/>
    </row>
    <row r="27971" spans="68:73">
      <c r="BP27971" s="10"/>
      <c r="BQ27971" s="10"/>
      <c r="BR27971" s="10"/>
      <c r="BS27971" s="10"/>
      <c r="BT27971" s="10"/>
      <c r="BU27971" s="10"/>
    </row>
    <row r="27972" spans="68:73">
      <c r="BP27972" s="8"/>
      <c r="BQ27972" s="8"/>
      <c r="BR27972" s="8"/>
      <c r="BS27972" s="8"/>
      <c r="BT27972" s="8"/>
      <c r="BU27972" s="8"/>
    </row>
    <row r="27973" spans="68:73">
      <c r="BP27973" s="10"/>
      <c r="BQ27973" s="10"/>
      <c r="BR27973" s="10"/>
      <c r="BS27973" s="10"/>
      <c r="BT27973" s="10"/>
      <c r="BU27973" s="10"/>
    </row>
    <row r="27974" spans="68:73">
      <c r="BP27974" s="8"/>
      <c r="BQ27974" s="8"/>
      <c r="BR27974" s="8"/>
      <c r="BS27974" s="8"/>
      <c r="BT27974" s="8"/>
      <c r="BU27974" s="8"/>
    </row>
    <row r="27975" spans="68:73">
      <c r="BP27975" s="10"/>
      <c r="BQ27975" s="10"/>
      <c r="BR27975" s="10"/>
      <c r="BS27975" s="10"/>
      <c r="BT27975" s="10"/>
      <c r="BU27975" s="10"/>
    </row>
    <row r="27976" spans="68:73">
      <c r="BP27976" s="8"/>
      <c r="BQ27976" s="8"/>
      <c r="BR27976" s="8"/>
      <c r="BS27976" s="8"/>
      <c r="BT27976" s="8"/>
      <c r="BU27976" s="8"/>
    </row>
    <row r="27977" spans="68:73">
      <c r="BP27977" s="10"/>
      <c r="BQ27977" s="10"/>
      <c r="BR27977" s="10"/>
      <c r="BS27977" s="10"/>
      <c r="BT27977" s="10"/>
      <c r="BU27977" s="10"/>
    </row>
    <row r="27978" spans="68:73">
      <c r="BP27978" s="8"/>
      <c r="BQ27978" s="8"/>
      <c r="BR27978" s="8"/>
      <c r="BS27978" s="8"/>
      <c r="BT27978" s="8"/>
      <c r="BU27978" s="8"/>
    </row>
    <row r="27979" spans="68:73">
      <c r="BP27979" s="10"/>
      <c r="BQ27979" s="10"/>
      <c r="BR27979" s="10"/>
      <c r="BS27979" s="10"/>
      <c r="BT27979" s="10"/>
      <c r="BU27979" s="10"/>
    </row>
    <row r="27980" spans="68:73">
      <c r="BP27980" s="8"/>
      <c r="BQ27980" s="8"/>
      <c r="BR27980" s="8"/>
      <c r="BS27980" s="8"/>
      <c r="BT27980" s="8"/>
      <c r="BU27980" s="8"/>
    </row>
    <row r="27981" spans="68:73">
      <c r="BP27981" s="10"/>
      <c r="BQ27981" s="10"/>
      <c r="BR27981" s="10"/>
      <c r="BS27981" s="10"/>
      <c r="BT27981" s="10"/>
      <c r="BU27981" s="10"/>
    </row>
    <row r="27982" spans="68:73">
      <c r="BP27982" s="8"/>
      <c r="BQ27982" s="8"/>
      <c r="BR27982" s="8"/>
      <c r="BS27982" s="8"/>
      <c r="BT27982" s="8"/>
      <c r="BU27982" s="8"/>
    </row>
    <row r="27983" spans="68:73">
      <c r="BP27983" s="10"/>
      <c r="BQ27983" s="10"/>
      <c r="BR27983" s="10"/>
      <c r="BS27983" s="10"/>
      <c r="BT27983" s="10"/>
      <c r="BU27983" s="10"/>
    </row>
    <row r="27984" spans="68:73">
      <c r="BP27984" s="8"/>
      <c r="BQ27984" s="8"/>
      <c r="BR27984" s="8"/>
      <c r="BS27984" s="8"/>
      <c r="BT27984" s="8"/>
      <c r="BU27984" s="8"/>
    </row>
    <row r="27985" spans="68:73">
      <c r="BP27985" s="10"/>
      <c r="BQ27985" s="10"/>
      <c r="BR27985" s="10"/>
      <c r="BS27985" s="10"/>
      <c r="BT27985" s="10"/>
      <c r="BU27985" s="10"/>
    </row>
    <row r="27986" spans="68:73">
      <c r="BP27986" s="8"/>
      <c r="BQ27986" s="8"/>
      <c r="BR27986" s="8"/>
      <c r="BS27986" s="8"/>
      <c r="BT27986" s="8"/>
      <c r="BU27986" s="8"/>
    </row>
    <row r="27987" spans="68:73">
      <c r="BP27987" s="10"/>
      <c r="BQ27987" s="10"/>
      <c r="BR27987" s="10"/>
      <c r="BS27987" s="10"/>
      <c r="BT27987" s="10"/>
      <c r="BU27987" s="10"/>
    </row>
    <row r="27988" spans="68:73">
      <c r="BP27988" s="8"/>
      <c r="BQ27988" s="8"/>
      <c r="BR27988" s="8"/>
      <c r="BS27988" s="8"/>
      <c r="BT27988" s="8"/>
      <c r="BU27988" s="8"/>
    </row>
    <row r="27989" spans="68:73">
      <c r="BP27989" s="10"/>
      <c r="BQ27989" s="10"/>
      <c r="BR27989" s="10"/>
      <c r="BS27989" s="10"/>
      <c r="BT27989" s="10"/>
      <c r="BU27989" s="10"/>
    </row>
    <row r="27990" spans="68:73">
      <c r="BP27990" s="8"/>
      <c r="BQ27990" s="8"/>
      <c r="BR27990" s="8"/>
      <c r="BS27990" s="8"/>
      <c r="BT27990" s="8"/>
      <c r="BU27990" s="8"/>
    </row>
    <row r="27991" spans="68:73">
      <c r="BP27991" s="10"/>
      <c r="BQ27991" s="10"/>
      <c r="BR27991" s="10"/>
      <c r="BS27991" s="10"/>
      <c r="BT27991" s="10"/>
      <c r="BU27991" s="10"/>
    </row>
    <row r="27992" spans="68:73">
      <c r="BP27992" s="8"/>
      <c r="BQ27992" s="8"/>
      <c r="BR27992" s="8"/>
      <c r="BS27992" s="8"/>
      <c r="BT27992" s="8"/>
      <c r="BU27992" s="8"/>
    </row>
    <row r="27993" spans="68:73">
      <c r="BP27993" s="10"/>
      <c r="BQ27993" s="10"/>
      <c r="BR27993" s="10"/>
      <c r="BS27993" s="10"/>
      <c r="BT27993" s="10"/>
      <c r="BU27993" s="10"/>
    </row>
    <row r="27994" spans="68:73">
      <c r="BP27994" s="8"/>
      <c r="BQ27994" s="8"/>
      <c r="BR27994" s="8"/>
      <c r="BS27994" s="8"/>
      <c r="BT27994" s="8"/>
      <c r="BU27994" s="8"/>
    </row>
    <row r="27995" spans="68:73">
      <c r="BP27995" s="10"/>
      <c r="BQ27995" s="10"/>
      <c r="BR27995" s="10"/>
      <c r="BS27995" s="10"/>
      <c r="BT27995" s="10"/>
      <c r="BU27995" s="10"/>
    </row>
    <row r="27996" spans="68:73">
      <c r="BP27996" s="8"/>
      <c r="BQ27996" s="8"/>
      <c r="BR27996" s="8"/>
      <c r="BS27996" s="8"/>
      <c r="BT27996" s="8"/>
      <c r="BU27996" s="8"/>
    </row>
    <row r="27997" spans="68:73">
      <c r="BP27997" s="10"/>
      <c r="BQ27997" s="10"/>
      <c r="BR27997" s="10"/>
      <c r="BS27997" s="10"/>
      <c r="BT27997" s="10"/>
      <c r="BU27997" s="10"/>
    </row>
    <row r="27998" spans="68:73">
      <c r="BP27998" s="8"/>
      <c r="BQ27998" s="8"/>
      <c r="BR27998" s="8"/>
      <c r="BS27998" s="8"/>
      <c r="BT27998" s="8"/>
      <c r="BU27998" s="8"/>
    </row>
    <row r="27999" spans="68:73">
      <c r="BP27999" s="10"/>
      <c r="BQ27999" s="10"/>
      <c r="BR27999" s="10"/>
      <c r="BS27999" s="10"/>
      <c r="BT27999" s="10"/>
      <c r="BU27999" s="10"/>
    </row>
    <row r="28000" spans="68:73">
      <c r="BP28000" s="8"/>
      <c r="BQ28000" s="8"/>
      <c r="BR28000" s="8"/>
      <c r="BS28000" s="8"/>
      <c r="BT28000" s="8"/>
      <c r="BU28000" s="8"/>
    </row>
    <row r="28001" spans="68:73">
      <c r="BP28001" s="10"/>
      <c r="BQ28001" s="10"/>
      <c r="BR28001" s="10"/>
      <c r="BS28001" s="10"/>
      <c r="BT28001" s="10"/>
      <c r="BU28001" s="10"/>
    </row>
    <row r="28002" spans="68:73">
      <c r="BP28002" s="8"/>
      <c r="BQ28002" s="8"/>
      <c r="BR28002" s="8"/>
      <c r="BS28002" s="8"/>
      <c r="BT28002" s="8"/>
      <c r="BU28002" s="8"/>
    </row>
    <row r="28003" spans="68:73">
      <c r="BP28003" s="10"/>
      <c r="BQ28003" s="10"/>
      <c r="BR28003" s="10"/>
      <c r="BS28003" s="10"/>
      <c r="BT28003" s="10"/>
      <c r="BU28003" s="10"/>
    </row>
    <row r="28004" spans="68:73">
      <c r="BP28004" s="8"/>
      <c r="BQ28004" s="8"/>
      <c r="BR28004" s="8"/>
      <c r="BS28004" s="8"/>
      <c r="BT28004" s="8"/>
      <c r="BU28004" s="8"/>
    </row>
    <row r="28005" spans="68:73">
      <c r="BP28005" s="10"/>
      <c r="BQ28005" s="10"/>
      <c r="BR28005" s="10"/>
      <c r="BS28005" s="10"/>
      <c r="BT28005" s="10"/>
      <c r="BU28005" s="10"/>
    </row>
    <row r="28006" spans="68:73">
      <c r="BP28006" s="8"/>
      <c r="BQ28006" s="8"/>
      <c r="BR28006" s="8"/>
      <c r="BS28006" s="8"/>
      <c r="BT28006" s="8"/>
      <c r="BU28006" s="8"/>
    </row>
    <row r="28007" spans="68:73">
      <c r="BP28007" s="10"/>
      <c r="BQ28007" s="10"/>
      <c r="BR28007" s="10"/>
      <c r="BS28007" s="10"/>
      <c r="BT28007" s="10"/>
      <c r="BU28007" s="10"/>
    </row>
    <row r="28008" spans="68:73">
      <c r="BP28008" s="8"/>
      <c r="BQ28008" s="8"/>
      <c r="BR28008" s="8"/>
      <c r="BS28008" s="8"/>
      <c r="BT28008" s="8"/>
      <c r="BU28008" s="8"/>
    </row>
    <row r="28009" spans="68:73">
      <c r="BP28009" s="10"/>
      <c r="BQ28009" s="10"/>
      <c r="BR28009" s="10"/>
      <c r="BS28009" s="10"/>
      <c r="BT28009" s="10"/>
      <c r="BU28009" s="10"/>
    </row>
    <row r="28010" spans="68:73">
      <c r="BP28010" s="8"/>
      <c r="BQ28010" s="8"/>
      <c r="BR28010" s="8"/>
      <c r="BS28010" s="8"/>
      <c r="BT28010" s="8"/>
      <c r="BU28010" s="8"/>
    </row>
    <row r="28011" spans="68:73">
      <c r="BP28011" s="10"/>
      <c r="BQ28011" s="10"/>
      <c r="BR28011" s="10"/>
      <c r="BS28011" s="10"/>
      <c r="BT28011" s="10"/>
      <c r="BU28011" s="10"/>
    </row>
    <row r="28012" spans="68:73">
      <c r="BP28012" s="8"/>
      <c r="BQ28012" s="8"/>
      <c r="BR28012" s="8"/>
      <c r="BS28012" s="8"/>
      <c r="BT28012" s="8"/>
      <c r="BU28012" s="8"/>
    </row>
    <row r="28013" spans="68:73">
      <c r="BP28013" s="10"/>
      <c r="BQ28013" s="10"/>
      <c r="BR28013" s="10"/>
      <c r="BS28013" s="10"/>
      <c r="BT28013" s="10"/>
      <c r="BU28013" s="10"/>
    </row>
    <row r="28014" spans="68:73">
      <c r="BP28014" s="8"/>
      <c r="BQ28014" s="8"/>
      <c r="BR28014" s="8"/>
      <c r="BS28014" s="8"/>
      <c r="BT28014" s="8"/>
      <c r="BU28014" s="8"/>
    </row>
    <row r="28015" spans="68:73">
      <c r="BP28015" s="10"/>
      <c r="BQ28015" s="10"/>
      <c r="BR28015" s="10"/>
      <c r="BS28015" s="10"/>
      <c r="BT28015" s="10"/>
      <c r="BU28015" s="10"/>
    </row>
    <row r="28016" spans="68:73">
      <c r="BP28016" s="8"/>
      <c r="BQ28016" s="8"/>
      <c r="BR28016" s="8"/>
      <c r="BS28016" s="8"/>
      <c r="BT28016" s="8"/>
      <c r="BU28016" s="8"/>
    </row>
    <row r="28017" spans="68:73">
      <c r="BP28017" s="10"/>
      <c r="BQ28017" s="10"/>
      <c r="BR28017" s="10"/>
      <c r="BS28017" s="10"/>
      <c r="BT28017" s="10"/>
      <c r="BU28017" s="10"/>
    </row>
    <row r="28018" spans="68:73">
      <c r="BP28018" s="8"/>
      <c r="BQ28018" s="8"/>
      <c r="BR28018" s="8"/>
      <c r="BS28018" s="8"/>
      <c r="BT28018" s="8"/>
      <c r="BU28018" s="8"/>
    </row>
    <row r="28019" spans="68:73">
      <c r="BP28019" s="10"/>
      <c r="BQ28019" s="10"/>
      <c r="BR28019" s="10"/>
      <c r="BS28019" s="10"/>
      <c r="BT28019" s="10"/>
      <c r="BU28019" s="10"/>
    </row>
    <row r="28020" spans="68:73">
      <c r="BP28020" s="8"/>
      <c r="BQ28020" s="8"/>
      <c r="BR28020" s="8"/>
      <c r="BS28020" s="8"/>
      <c r="BT28020" s="8"/>
      <c r="BU28020" s="8"/>
    </row>
    <row r="28021" spans="68:73">
      <c r="BP28021" s="10"/>
      <c r="BQ28021" s="10"/>
      <c r="BR28021" s="10"/>
      <c r="BS28021" s="10"/>
      <c r="BT28021" s="10"/>
      <c r="BU28021" s="10"/>
    </row>
    <row r="28022" spans="68:73">
      <c r="BP28022" s="8"/>
      <c r="BQ28022" s="8"/>
      <c r="BR28022" s="8"/>
      <c r="BS28022" s="8"/>
      <c r="BT28022" s="8"/>
      <c r="BU28022" s="8"/>
    </row>
    <row r="28023" spans="68:73">
      <c r="BP28023" s="10"/>
      <c r="BQ28023" s="10"/>
      <c r="BR28023" s="10"/>
      <c r="BS28023" s="10"/>
      <c r="BT28023" s="10"/>
      <c r="BU28023" s="10"/>
    </row>
    <row r="28024" spans="68:73">
      <c r="BP28024" s="8"/>
      <c r="BQ28024" s="8"/>
      <c r="BR28024" s="8"/>
      <c r="BS28024" s="8"/>
      <c r="BT28024" s="8"/>
      <c r="BU28024" s="8"/>
    </row>
    <row r="28025" spans="68:73">
      <c r="BP28025" s="10"/>
      <c r="BQ28025" s="10"/>
      <c r="BR28025" s="10"/>
      <c r="BS28025" s="10"/>
      <c r="BT28025" s="10"/>
      <c r="BU28025" s="10"/>
    </row>
    <row r="28026" spans="68:73">
      <c r="BP28026" s="8"/>
      <c r="BQ28026" s="8"/>
      <c r="BR28026" s="8"/>
      <c r="BS28026" s="8"/>
      <c r="BT28026" s="8"/>
      <c r="BU28026" s="8"/>
    </row>
    <row r="28027" spans="68:73">
      <c r="BP28027" s="10"/>
      <c r="BQ28027" s="10"/>
      <c r="BR28027" s="10"/>
      <c r="BS28027" s="10"/>
      <c r="BT28027" s="10"/>
      <c r="BU28027" s="10"/>
    </row>
    <row r="28028" spans="68:73">
      <c r="BP28028" s="8"/>
      <c r="BQ28028" s="8"/>
      <c r="BR28028" s="8"/>
      <c r="BS28028" s="8"/>
      <c r="BT28028" s="8"/>
      <c r="BU28028" s="8"/>
    </row>
    <row r="28029" spans="68:73">
      <c r="BP28029" s="10"/>
      <c r="BQ28029" s="10"/>
      <c r="BR28029" s="10"/>
      <c r="BS28029" s="10"/>
      <c r="BT28029" s="10"/>
      <c r="BU28029" s="10"/>
    </row>
    <row r="28030" spans="68:73">
      <c r="BP28030" s="8"/>
      <c r="BQ28030" s="8"/>
      <c r="BR28030" s="8"/>
      <c r="BS28030" s="8"/>
      <c r="BT28030" s="8"/>
      <c r="BU28030" s="8"/>
    </row>
    <row r="28031" spans="68:73">
      <c r="BP28031" s="10"/>
      <c r="BQ28031" s="10"/>
      <c r="BR28031" s="10"/>
      <c r="BS28031" s="10"/>
      <c r="BT28031" s="10"/>
      <c r="BU28031" s="10"/>
    </row>
    <row r="28032" spans="68:73">
      <c r="BP28032" s="8"/>
      <c r="BQ28032" s="8"/>
      <c r="BR28032" s="8"/>
      <c r="BS28032" s="8"/>
      <c r="BT28032" s="8"/>
      <c r="BU28032" s="8"/>
    </row>
    <row r="28033" spans="68:73">
      <c r="BP28033" s="10"/>
      <c r="BQ28033" s="10"/>
      <c r="BR28033" s="10"/>
      <c r="BS28033" s="10"/>
      <c r="BT28033" s="10"/>
      <c r="BU28033" s="10"/>
    </row>
    <row r="28034" spans="68:73">
      <c r="BP28034" s="8"/>
      <c r="BQ28034" s="8"/>
      <c r="BR28034" s="8"/>
      <c r="BS28034" s="8"/>
      <c r="BT28034" s="8"/>
      <c r="BU28034" s="8"/>
    </row>
    <row r="28035" spans="68:73">
      <c r="BP28035" s="10"/>
      <c r="BQ28035" s="10"/>
      <c r="BR28035" s="10"/>
      <c r="BS28035" s="10"/>
      <c r="BT28035" s="10"/>
      <c r="BU28035" s="10"/>
    </row>
    <row r="28036" spans="68:73">
      <c r="BP28036" s="8"/>
      <c r="BQ28036" s="8"/>
      <c r="BR28036" s="8"/>
      <c r="BS28036" s="8"/>
      <c r="BT28036" s="8"/>
      <c r="BU28036" s="8"/>
    </row>
    <row r="28037" spans="68:73">
      <c r="BP28037" s="10"/>
      <c r="BQ28037" s="10"/>
      <c r="BR28037" s="10"/>
      <c r="BS28037" s="10"/>
      <c r="BT28037" s="10"/>
      <c r="BU28037" s="10"/>
    </row>
    <row r="28038" spans="68:73">
      <c r="BP28038" s="8"/>
      <c r="BQ28038" s="8"/>
      <c r="BR28038" s="8"/>
      <c r="BS28038" s="8"/>
      <c r="BT28038" s="8"/>
      <c r="BU28038" s="8"/>
    </row>
    <row r="28039" spans="68:73">
      <c r="BP28039" s="10"/>
      <c r="BQ28039" s="10"/>
      <c r="BR28039" s="10"/>
      <c r="BS28039" s="10"/>
      <c r="BT28039" s="10"/>
      <c r="BU28039" s="10"/>
    </row>
    <row r="28040" spans="68:73">
      <c r="BP28040" s="8"/>
      <c r="BQ28040" s="8"/>
      <c r="BR28040" s="8"/>
      <c r="BS28040" s="8"/>
      <c r="BT28040" s="8"/>
      <c r="BU28040" s="8"/>
    </row>
    <row r="28041" spans="68:73">
      <c r="BP28041" s="10"/>
      <c r="BQ28041" s="10"/>
      <c r="BR28041" s="10"/>
      <c r="BS28041" s="10"/>
      <c r="BT28041" s="10"/>
      <c r="BU28041" s="10"/>
    </row>
    <row r="28042" spans="68:73">
      <c r="BP28042" s="8"/>
      <c r="BQ28042" s="8"/>
      <c r="BR28042" s="8"/>
      <c r="BS28042" s="8"/>
      <c r="BT28042" s="8"/>
      <c r="BU28042" s="8"/>
    </row>
    <row r="28043" spans="68:73">
      <c r="BP28043" s="10"/>
      <c r="BQ28043" s="10"/>
      <c r="BR28043" s="10"/>
      <c r="BS28043" s="10"/>
      <c r="BT28043" s="10"/>
      <c r="BU28043" s="10"/>
    </row>
    <row r="28044" spans="68:73">
      <c r="BP28044" s="8"/>
      <c r="BQ28044" s="8"/>
      <c r="BR28044" s="8"/>
      <c r="BS28044" s="8"/>
      <c r="BT28044" s="8"/>
      <c r="BU28044" s="8"/>
    </row>
    <row r="28045" spans="68:73">
      <c r="BP28045" s="10"/>
      <c r="BQ28045" s="10"/>
      <c r="BR28045" s="10"/>
      <c r="BS28045" s="10"/>
      <c r="BT28045" s="10"/>
      <c r="BU28045" s="10"/>
    </row>
    <row r="28046" spans="68:73">
      <c r="BP28046" s="8"/>
      <c r="BQ28046" s="8"/>
      <c r="BR28046" s="8"/>
      <c r="BS28046" s="8"/>
      <c r="BT28046" s="8"/>
      <c r="BU28046" s="8"/>
    </row>
    <row r="28047" spans="68:73">
      <c r="BP28047" s="10"/>
      <c r="BQ28047" s="10"/>
      <c r="BR28047" s="10"/>
      <c r="BS28047" s="10"/>
      <c r="BT28047" s="10"/>
      <c r="BU28047" s="10"/>
    </row>
    <row r="28048" spans="68:73">
      <c r="BP28048" s="8"/>
      <c r="BQ28048" s="8"/>
      <c r="BR28048" s="8"/>
      <c r="BS28048" s="8"/>
      <c r="BT28048" s="8"/>
      <c r="BU28048" s="8"/>
    </row>
    <row r="28049" spans="68:73">
      <c r="BP28049" s="10"/>
      <c r="BQ28049" s="10"/>
      <c r="BR28049" s="10"/>
      <c r="BS28049" s="10"/>
      <c r="BT28049" s="10"/>
      <c r="BU28049" s="10"/>
    </row>
    <row r="28050" spans="68:73">
      <c r="BP28050" s="8"/>
      <c r="BQ28050" s="8"/>
      <c r="BR28050" s="8"/>
      <c r="BS28050" s="8"/>
      <c r="BT28050" s="8"/>
      <c r="BU28050" s="8"/>
    </row>
    <row r="28051" spans="68:73">
      <c r="BP28051" s="10"/>
      <c r="BQ28051" s="10"/>
      <c r="BR28051" s="10"/>
      <c r="BS28051" s="10"/>
      <c r="BT28051" s="10"/>
      <c r="BU28051" s="10"/>
    </row>
    <row r="28052" spans="68:73">
      <c r="BP28052" s="8"/>
      <c r="BQ28052" s="8"/>
      <c r="BR28052" s="8"/>
      <c r="BS28052" s="8"/>
      <c r="BT28052" s="8"/>
      <c r="BU28052" s="8"/>
    </row>
    <row r="28053" spans="68:73">
      <c r="BP28053" s="10"/>
      <c r="BQ28053" s="10"/>
      <c r="BR28053" s="10"/>
      <c r="BS28053" s="10"/>
      <c r="BT28053" s="10"/>
      <c r="BU28053" s="10"/>
    </row>
    <row r="28054" spans="68:73">
      <c r="BP28054" s="8"/>
      <c r="BQ28054" s="8"/>
      <c r="BR28054" s="8"/>
      <c r="BS28054" s="8"/>
      <c r="BT28054" s="8"/>
      <c r="BU28054" s="8"/>
    </row>
    <row r="28055" spans="68:73">
      <c r="BP28055" s="10"/>
      <c r="BQ28055" s="10"/>
      <c r="BR28055" s="10"/>
      <c r="BS28055" s="10"/>
      <c r="BT28055" s="10"/>
      <c r="BU28055" s="10"/>
    </row>
    <row r="28056" spans="68:73">
      <c r="BP28056" s="8"/>
      <c r="BQ28056" s="8"/>
      <c r="BR28056" s="8"/>
      <c r="BS28056" s="8"/>
      <c r="BT28056" s="8"/>
      <c r="BU28056" s="8"/>
    </row>
    <row r="28057" spans="68:73">
      <c r="BP28057" s="10"/>
      <c r="BQ28057" s="10"/>
      <c r="BR28057" s="10"/>
      <c r="BS28057" s="10"/>
      <c r="BT28057" s="10"/>
      <c r="BU28057" s="10"/>
    </row>
    <row r="28058" spans="68:73">
      <c r="BP28058" s="8"/>
      <c r="BQ28058" s="8"/>
      <c r="BR28058" s="8"/>
      <c r="BS28058" s="8"/>
      <c r="BT28058" s="8"/>
      <c r="BU28058" s="8"/>
    </row>
    <row r="28059" spans="68:73">
      <c r="BP28059" s="10"/>
      <c r="BQ28059" s="10"/>
      <c r="BR28059" s="10"/>
      <c r="BS28059" s="10"/>
      <c r="BT28059" s="10"/>
      <c r="BU28059" s="10"/>
    </row>
    <row r="28060" spans="68:73">
      <c r="BP28060" s="8"/>
      <c r="BQ28060" s="8"/>
      <c r="BR28060" s="8"/>
      <c r="BS28060" s="8"/>
      <c r="BT28060" s="8"/>
      <c r="BU28060" s="8"/>
    </row>
    <row r="28061" spans="68:73">
      <c r="BP28061" s="10"/>
      <c r="BQ28061" s="10"/>
      <c r="BR28061" s="10"/>
      <c r="BS28061" s="10"/>
      <c r="BT28061" s="10"/>
      <c r="BU28061" s="10"/>
    </row>
    <row r="28062" spans="68:73">
      <c r="BP28062" s="8"/>
      <c r="BQ28062" s="8"/>
      <c r="BR28062" s="8"/>
      <c r="BS28062" s="8"/>
      <c r="BT28062" s="8"/>
      <c r="BU28062" s="8"/>
    </row>
    <row r="28063" spans="68:73">
      <c r="BP28063" s="10"/>
      <c r="BQ28063" s="10"/>
      <c r="BR28063" s="10"/>
      <c r="BS28063" s="10"/>
      <c r="BT28063" s="10"/>
      <c r="BU28063" s="10"/>
    </row>
    <row r="28064" spans="68:73">
      <c r="BP28064" s="8"/>
      <c r="BQ28064" s="8"/>
      <c r="BR28064" s="8"/>
      <c r="BS28064" s="8"/>
      <c r="BT28064" s="8"/>
      <c r="BU28064" s="8"/>
    </row>
    <row r="28065" spans="68:73">
      <c r="BP28065" s="10"/>
      <c r="BQ28065" s="10"/>
      <c r="BR28065" s="10"/>
      <c r="BS28065" s="10"/>
      <c r="BT28065" s="10"/>
      <c r="BU28065" s="10"/>
    </row>
    <row r="28066" spans="68:73">
      <c r="BP28066" s="8"/>
      <c r="BQ28066" s="8"/>
      <c r="BR28066" s="8"/>
      <c r="BS28066" s="8"/>
      <c r="BT28066" s="8"/>
      <c r="BU28066" s="8"/>
    </row>
    <row r="28067" spans="68:73">
      <c r="BP28067" s="10"/>
      <c r="BQ28067" s="10"/>
      <c r="BR28067" s="10"/>
      <c r="BS28067" s="10"/>
      <c r="BT28067" s="10"/>
      <c r="BU28067" s="10"/>
    </row>
    <row r="28068" spans="68:73">
      <c r="BP28068" s="8"/>
      <c r="BQ28068" s="8"/>
      <c r="BR28068" s="8"/>
      <c r="BS28068" s="8"/>
      <c r="BT28068" s="8"/>
      <c r="BU28068" s="8"/>
    </row>
    <row r="28069" spans="68:73">
      <c r="BP28069" s="10"/>
      <c r="BQ28069" s="10"/>
      <c r="BR28069" s="10"/>
      <c r="BS28069" s="10"/>
      <c r="BT28069" s="10"/>
      <c r="BU28069" s="10"/>
    </row>
    <row r="28070" spans="68:73">
      <c r="BP28070" s="8"/>
      <c r="BQ28070" s="8"/>
      <c r="BR28070" s="8"/>
      <c r="BS28070" s="8"/>
      <c r="BT28070" s="8"/>
      <c r="BU28070" s="8"/>
    </row>
    <row r="28071" spans="68:73">
      <c r="BP28071" s="10"/>
      <c r="BQ28071" s="10"/>
      <c r="BR28071" s="10"/>
      <c r="BS28071" s="10"/>
      <c r="BT28071" s="10"/>
      <c r="BU28071" s="10"/>
    </row>
    <row r="28072" spans="68:73">
      <c r="BP28072" s="8"/>
      <c r="BQ28072" s="8"/>
      <c r="BR28072" s="8"/>
      <c r="BS28072" s="8"/>
      <c r="BT28072" s="8"/>
      <c r="BU28072" s="8"/>
    </row>
    <row r="28073" spans="68:73">
      <c r="BP28073" s="10"/>
      <c r="BQ28073" s="10"/>
      <c r="BR28073" s="10"/>
      <c r="BS28073" s="10"/>
      <c r="BT28073" s="10"/>
      <c r="BU28073" s="10"/>
    </row>
    <row r="28074" spans="68:73">
      <c r="BP28074" s="8"/>
      <c r="BQ28074" s="8"/>
      <c r="BR28074" s="8"/>
      <c r="BS28074" s="8"/>
      <c r="BT28074" s="8"/>
      <c r="BU28074" s="8"/>
    </row>
    <row r="28075" spans="68:73">
      <c r="BP28075" s="10"/>
      <c r="BQ28075" s="10"/>
      <c r="BR28075" s="10"/>
      <c r="BS28075" s="10"/>
      <c r="BT28075" s="10"/>
      <c r="BU28075" s="10"/>
    </row>
    <row r="28076" spans="68:73">
      <c r="BP28076" s="8"/>
      <c r="BQ28076" s="8"/>
      <c r="BR28076" s="8"/>
      <c r="BS28076" s="8"/>
      <c r="BT28076" s="8"/>
      <c r="BU28076" s="8"/>
    </row>
    <row r="28077" spans="68:73">
      <c r="BP28077" s="10"/>
      <c r="BQ28077" s="10"/>
      <c r="BR28077" s="10"/>
      <c r="BS28077" s="10"/>
      <c r="BT28077" s="10"/>
      <c r="BU28077" s="10"/>
    </row>
    <row r="28078" spans="68:73">
      <c r="BP28078" s="8"/>
      <c r="BQ28078" s="8"/>
      <c r="BR28078" s="8"/>
      <c r="BS28078" s="8"/>
      <c r="BT28078" s="8"/>
      <c r="BU28078" s="8"/>
    </row>
    <row r="28079" spans="68:73">
      <c r="BP28079" s="10"/>
      <c r="BQ28079" s="10"/>
      <c r="BR28079" s="10"/>
      <c r="BS28079" s="10"/>
      <c r="BT28079" s="10"/>
      <c r="BU28079" s="10"/>
    </row>
    <row r="28080" spans="68:73">
      <c r="BP28080" s="8"/>
      <c r="BQ28080" s="8"/>
      <c r="BR28080" s="8"/>
      <c r="BS28080" s="8"/>
      <c r="BT28080" s="8"/>
      <c r="BU28080" s="8"/>
    </row>
    <row r="28081" spans="68:73">
      <c r="BP28081" s="10"/>
      <c r="BQ28081" s="10"/>
      <c r="BR28081" s="10"/>
      <c r="BS28081" s="10"/>
      <c r="BT28081" s="10"/>
      <c r="BU28081" s="10"/>
    </row>
    <row r="28082" spans="68:73">
      <c r="BP28082" s="8"/>
      <c r="BQ28082" s="8"/>
      <c r="BR28082" s="8"/>
      <c r="BS28082" s="8"/>
      <c r="BT28082" s="8"/>
      <c r="BU28082" s="8"/>
    </row>
    <row r="28083" spans="68:73">
      <c r="BP28083" s="10"/>
      <c r="BQ28083" s="10"/>
      <c r="BR28083" s="10"/>
      <c r="BS28083" s="10"/>
      <c r="BT28083" s="10"/>
      <c r="BU28083" s="10"/>
    </row>
    <row r="28084" spans="68:73">
      <c r="BP28084" s="8"/>
      <c r="BQ28084" s="8"/>
      <c r="BR28084" s="8"/>
      <c r="BS28084" s="8"/>
      <c r="BT28084" s="8"/>
      <c r="BU28084" s="8"/>
    </row>
    <row r="28085" spans="68:73">
      <c r="BP28085" s="10"/>
      <c r="BQ28085" s="10"/>
      <c r="BR28085" s="10"/>
      <c r="BS28085" s="10"/>
      <c r="BT28085" s="10"/>
      <c r="BU28085" s="10"/>
    </row>
    <row r="28086" spans="68:73">
      <c r="BP28086" s="8"/>
      <c r="BQ28086" s="8"/>
      <c r="BR28086" s="8"/>
      <c r="BS28086" s="8"/>
      <c r="BT28086" s="8"/>
      <c r="BU28086" s="8"/>
    </row>
    <row r="28087" spans="68:73">
      <c r="BP28087" s="10"/>
      <c r="BQ28087" s="10"/>
      <c r="BR28087" s="10"/>
      <c r="BS28087" s="10"/>
      <c r="BT28087" s="10"/>
      <c r="BU28087" s="10"/>
    </row>
    <row r="28088" spans="68:73">
      <c r="BP28088" s="8"/>
      <c r="BQ28088" s="8"/>
      <c r="BR28088" s="8"/>
      <c r="BS28088" s="8"/>
      <c r="BT28088" s="8"/>
      <c r="BU28088" s="8"/>
    </row>
    <row r="28089" spans="68:73">
      <c r="BP28089" s="10"/>
      <c r="BQ28089" s="10"/>
      <c r="BR28089" s="10"/>
      <c r="BS28089" s="10"/>
      <c r="BT28089" s="10"/>
      <c r="BU28089" s="10"/>
    </row>
    <row r="28090" spans="68:73">
      <c r="BP28090" s="8"/>
      <c r="BQ28090" s="8"/>
      <c r="BR28090" s="8"/>
      <c r="BS28090" s="8"/>
      <c r="BT28090" s="8"/>
      <c r="BU28090" s="8"/>
    </row>
    <row r="28091" spans="68:73">
      <c r="BP28091" s="10"/>
      <c r="BQ28091" s="10"/>
      <c r="BR28091" s="10"/>
      <c r="BS28091" s="10"/>
      <c r="BT28091" s="10"/>
      <c r="BU28091" s="10"/>
    </row>
    <row r="28092" spans="68:73">
      <c r="BP28092" s="8"/>
      <c r="BQ28092" s="8"/>
      <c r="BR28092" s="8"/>
      <c r="BS28092" s="8"/>
      <c r="BT28092" s="8"/>
      <c r="BU28092" s="8"/>
    </row>
    <row r="28093" spans="68:73">
      <c r="BP28093" s="10"/>
      <c r="BQ28093" s="10"/>
      <c r="BR28093" s="10"/>
      <c r="BS28093" s="10"/>
      <c r="BT28093" s="10"/>
      <c r="BU28093" s="10"/>
    </row>
    <row r="28094" spans="68:73">
      <c r="BP28094" s="8"/>
      <c r="BQ28094" s="8"/>
      <c r="BR28094" s="8"/>
      <c r="BS28094" s="8"/>
      <c r="BT28094" s="8"/>
      <c r="BU28094" s="8"/>
    </row>
    <row r="28095" spans="68:73">
      <c r="BP28095" s="10"/>
      <c r="BQ28095" s="10"/>
      <c r="BR28095" s="10"/>
      <c r="BS28095" s="10"/>
      <c r="BT28095" s="10"/>
      <c r="BU28095" s="10"/>
    </row>
    <row r="28096" spans="68:73">
      <c r="BP28096" s="8"/>
      <c r="BQ28096" s="8"/>
      <c r="BR28096" s="8"/>
      <c r="BS28096" s="8"/>
      <c r="BT28096" s="8"/>
      <c r="BU28096" s="8"/>
    </row>
    <row r="28097" spans="68:73">
      <c r="BP28097" s="10"/>
      <c r="BQ28097" s="10"/>
      <c r="BR28097" s="10"/>
      <c r="BS28097" s="10"/>
      <c r="BT28097" s="10"/>
      <c r="BU28097" s="10"/>
    </row>
    <row r="28098" spans="68:73">
      <c r="BP28098" s="8"/>
      <c r="BQ28098" s="8"/>
      <c r="BR28098" s="8"/>
      <c r="BS28098" s="8"/>
      <c r="BT28098" s="8"/>
      <c r="BU28098" s="8"/>
    </row>
    <row r="28099" spans="68:73">
      <c r="BP28099" s="10"/>
      <c r="BQ28099" s="10"/>
      <c r="BR28099" s="10"/>
      <c r="BS28099" s="10"/>
      <c r="BT28099" s="10"/>
      <c r="BU28099" s="10"/>
    </row>
    <row r="28100" spans="68:73">
      <c r="BP28100" s="8"/>
      <c r="BQ28100" s="8"/>
      <c r="BR28100" s="8"/>
      <c r="BS28100" s="8"/>
      <c r="BT28100" s="8"/>
      <c r="BU28100" s="8"/>
    </row>
    <row r="28101" spans="68:73">
      <c r="BP28101" s="10"/>
      <c r="BQ28101" s="10"/>
      <c r="BR28101" s="10"/>
      <c r="BS28101" s="10"/>
      <c r="BT28101" s="10"/>
      <c r="BU28101" s="10"/>
    </row>
    <row r="28102" spans="68:73">
      <c r="BP28102" s="8"/>
      <c r="BQ28102" s="8"/>
      <c r="BR28102" s="8"/>
      <c r="BS28102" s="8"/>
      <c r="BT28102" s="8"/>
      <c r="BU28102" s="8"/>
    </row>
    <row r="28103" spans="68:73">
      <c r="BP28103" s="10"/>
      <c r="BQ28103" s="10"/>
      <c r="BR28103" s="10"/>
      <c r="BS28103" s="10"/>
      <c r="BT28103" s="10"/>
      <c r="BU28103" s="10"/>
    </row>
    <row r="28104" spans="68:73">
      <c r="BP28104" s="8"/>
      <c r="BQ28104" s="8"/>
      <c r="BR28104" s="8"/>
      <c r="BS28104" s="8"/>
      <c r="BT28104" s="8"/>
      <c r="BU28104" s="8"/>
    </row>
    <row r="28105" spans="68:73">
      <c r="BP28105" s="10"/>
      <c r="BQ28105" s="10"/>
      <c r="BR28105" s="10"/>
      <c r="BS28105" s="10"/>
      <c r="BT28105" s="10"/>
      <c r="BU28105" s="10"/>
    </row>
    <row r="28106" spans="68:73">
      <c r="BP28106" s="8"/>
      <c r="BQ28106" s="8"/>
      <c r="BR28106" s="8"/>
      <c r="BS28106" s="8"/>
      <c r="BT28106" s="8"/>
      <c r="BU28106" s="8"/>
    </row>
    <row r="28107" spans="68:73">
      <c r="BP28107" s="10"/>
      <c r="BQ28107" s="10"/>
      <c r="BR28107" s="10"/>
      <c r="BS28107" s="10"/>
      <c r="BT28107" s="10"/>
      <c r="BU28107" s="10"/>
    </row>
    <row r="28108" spans="68:73">
      <c r="BP28108" s="8"/>
      <c r="BQ28108" s="8"/>
      <c r="BR28108" s="8"/>
      <c r="BS28108" s="8"/>
      <c r="BT28108" s="8"/>
      <c r="BU28108" s="8"/>
    </row>
    <row r="28109" spans="68:73">
      <c r="BP28109" s="10"/>
      <c r="BQ28109" s="10"/>
      <c r="BR28109" s="10"/>
      <c r="BS28109" s="10"/>
      <c r="BT28109" s="10"/>
      <c r="BU28109" s="10"/>
    </row>
    <row r="28110" spans="68:73">
      <c r="BP28110" s="8"/>
      <c r="BQ28110" s="8"/>
      <c r="BR28110" s="8"/>
      <c r="BS28110" s="8"/>
      <c r="BT28110" s="8"/>
      <c r="BU28110" s="8"/>
    </row>
    <row r="28111" spans="68:73">
      <c r="BP28111" s="10"/>
      <c r="BQ28111" s="10"/>
      <c r="BR28111" s="10"/>
      <c r="BS28111" s="10"/>
      <c r="BT28111" s="10"/>
      <c r="BU28111" s="10"/>
    </row>
    <row r="28112" spans="68:73">
      <c r="BP28112" s="8"/>
      <c r="BQ28112" s="8"/>
      <c r="BR28112" s="8"/>
      <c r="BS28112" s="8"/>
      <c r="BT28112" s="8"/>
      <c r="BU28112" s="8"/>
    </row>
    <row r="28113" spans="68:73">
      <c r="BP28113" s="10"/>
      <c r="BQ28113" s="10"/>
      <c r="BR28113" s="10"/>
      <c r="BS28113" s="10"/>
      <c r="BT28113" s="10"/>
      <c r="BU28113" s="10"/>
    </row>
    <row r="28114" spans="68:73">
      <c r="BP28114" s="8"/>
      <c r="BQ28114" s="8"/>
      <c r="BR28114" s="8"/>
      <c r="BS28114" s="8"/>
      <c r="BT28114" s="8"/>
      <c r="BU28114" s="8"/>
    </row>
    <row r="28115" spans="68:73">
      <c r="BP28115" s="10"/>
      <c r="BQ28115" s="10"/>
      <c r="BR28115" s="10"/>
      <c r="BS28115" s="10"/>
      <c r="BT28115" s="10"/>
      <c r="BU28115" s="10"/>
    </row>
    <row r="28116" spans="68:73">
      <c r="BP28116" s="8"/>
      <c r="BQ28116" s="8"/>
      <c r="BR28116" s="8"/>
      <c r="BS28116" s="8"/>
      <c r="BT28116" s="8"/>
      <c r="BU28116" s="8"/>
    </row>
    <row r="28117" spans="68:73">
      <c r="BP28117" s="10"/>
      <c r="BQ28117" s="10"/>
      <c r="BR28117" s="10"/>
      <c r="BS28117" s="10"/>
      <c r="BT28117" s="10"/>
      <c r="BU28117" s="10"/>
    </row>
    <row r="28118" spans="68:73">
      <c r="BP28118" s="8"/>
      <c r="BQ28118" s="8"/>
      <c r="BR28118" s="8"/>
      <c r="BS28118" s="8"/>
      <c r="BT28118" s="8"/>
      <c r="BU28118" s="8"/>
    </row>
    <row r="28119" spans="68:73">
      <c r="BP28119" s="10"/>
      <c r="BQ28119" s="10"/>
      <c r="BR28119" s="10"/>
      <c r="BS28119" s="10"/>
      <c r="BT28119" s="10"/>
      <c r="BU28119" s="10"/>
    </row>
    <row r="28120" spans="68:73">
      <c r="BP28120" s="8"/>
      <c r="BQ28120" s="8"/>
      <c r="BR28120" s="8"/>
      <c r="BS28120" s="8"/>
      <c r="BT28120" s="8"/>
      <c r="BU28120" s="8"/>
    </row>
    <row r="28121" spans="68:73">
      <c r="BP28121" s="10"/>
      <c r="BQ28121" s="10"/>
      <c r="BR28121" s="10"/>
      <c r="BS28121" s="10"/>
      <c r="BT28121" s="10"/>
      <c r="BU28121" s="10"/>
    </row>
    <row r="28122" spans="68:73">
      <c r="BP28122" s="8"/>
      <c r="BQ28122" s="8"/>
      <c r="BR28122" s="8"/>
      <c r="BS28122" s="8"/>
      <c r="BT28122" s="8"/>
      <c r="BU28122" s="8"/>
    </row>
    <row r="28123" spans="68:73">
      <c r="BP28123" s="10"/>
      <c r="BQ28123" s="10"/>
      <c r="BR28123" s="10"/>
      <c r="BS28123" s="10"/>
      <c r="BT28123" s="10"/>
      <c r="BU28123" s="10"/>
    </row>
    <row r="28124" spans="68:73">
      <c r="BP28124" s="8"/>
      <c r="BQ28124" s="8"/>
      <c r="BR28124" s="8"/>
      <c r="BS28124" s="8"/>
      <c r="BT28124" s="8"/>
      <c r="BU28124" s="8"/>
    </row>
    <row r="28125" spans="68:73">
      <c r="BP28125" s="10"/>
      <c r="BQ28125" s="10"/>
      <c r="BR28125" s="10"/>
      <c r="BS28125" s="10"/>
      <c r="BT28125" s="10"/>
      <c r="BU28125" s="10"/>
    </row>
    <row r="28126" spans="68:73">
      <c r="BP28126" s="8"/>
      <c r="BQ28126" s="8"/>
      <c r="BR28126" s="8"/>
      <c r="BS28126" s="8"/>
      <c r="BT28126" s="8"/>
      <c r="BU28126" s="8"/>
    </row>
    <row r="28127" spans="68:73">
      <c r="BP28127" s="10"/>
      <c r="BQ28127" s="10"/>
      <c r="BR28127" s="10"/>
      <c r="BS28127" s="10"/>
      <c r="BT28127" s="10"/>
      <c r="BU28127" s="10"/>
    </row>
    <row r="28128" spans="68:73">
      <c r="BP28128" s="8"/>
      <c r="BQ28128" s="8"/>
      <c r="BR28128" s="8"/>
      <c r="BS28128" s="8"/>
      <c r="BT28128" s="8"/>
      <c r="BU28128" s="8"/>
    </row>
    <row r="28129" spans="68:73">
      <c r="BP28129" s="10"/>
      <c r="BQ28129" s="10"/>
      <c r="BR28129" s="10"/>
      <c r="BS28129" s="10"/>
      <c r="BT28129" s="10"/>
      <c r="BU28129" s="10"/>
    </row>
    <row r="28130" spans="68:73">
      <c r="BP28130" s="8"/>
      <c r="BQ28130" s="8"/>
      <c r="BR28130" s="8"/>
      <c r="BS28130" s="8"/>
      <c r="BT28130" s="8"/>
      <c r="BU28130" s="8"/>
    </row>
    <row r="28131" spans="68:73">
      <c r="BP28131" s="10"/>
      <c r="BQ28131" s="10"/>
      <c r="BR28131" s="10"/>
      <c r="BS28131" s="10"/>
      <c r="BT28131" s="10"/>
      <c r="BU28131" s="10"/>
    </row>
    <row r="28132" spans="68:73">
      <c r="BP28132" s="8"/>
      <c r="BQ28132" s="8"/>
      <c r="BR28132" s="8"/>
      <c r="BS28132" s="8"/>
      <c r="BT28132" s="8"/>
      <c r="BU28132" s="8"/>
    </row>
    <row r="28133" spans="68:73">
      <c r="BP28133" s="10"/>
      <c r="BQ28133" s="10"/>
      <c r="BR28133" s="10"/>
      <c r="BS28133" s="10"/>
      <c r="BT28133" s="10"/>
      <c r="BU28133" s="10"/>
    </row>
    <row r="28134" spans="68:73">
      <c r="BP28134" s="8"/>
      <c r="BQ28134" s="8"/>
      <c r="BR28134" s="8"/>
      <c r="BS28134" s="8"/>
      <c r="BT28134" s="8"/>
      <c r="BU28134" s="8"/>
    </row>
    <row r="28135" spans="68:73">
      <c r="BP28135" s="10"/>
      <c r="BQ28135" s="10"/>
      <c r="BR28135" s="10"/>
      <c r="BS28135" s="10"/>
      <c r="BT28135" s="10"/>
      <c r="BU28135" s="10"/>
    </row>
    <row r="28136" spans="68:73">
      <c r="BP28136" s="8"/>
      <c r="BQ28136" s="8"/>
      <c r="BR28136" s="8"/>
      <c r="BS28136" s="8"/>
      <c r="BT28136" s="8"/>
      <c r="BU28136" s="8"/>
    </row>
    <row r="28137" spans="68:73">
      <c r="BP28137" s="10"/>
      <c r="BQ28137" s="10"/>
      <c r="BR28137" s="10"/>
      <c r="BS28137" s="10"/>
      <c r="BT28137" s="10"/>
      <c r="BU28137" s="10"/>
    </row>
    <row r="28138" spans="68:73">
      <c r="BP28138" s="8"/>
      <c r="BQ28138" s="8"/>
      <c r="BR28138" s="8"/>
      <c r="BS28138" s="8"/>
      <c r="BT28138" s="8"/>
      <c r="BU28138" s="8"/>
    </row>
    <row r="28139" spans="68:73">
      <c r="BP28139" s="10"/>
      <c r="BQ28139" s="10"/>
      <c r="BR28139" s="10"/>
      <c r="BS28139" s="10"/>
      <c r="BT28139" s="10"/>
      <c r="BU28139" s="10"/>
    </row>
    <row r="28140" spans="68:73">
      <c r="BP28140" s="8"/>
      <c r="BQ28140" s="8"/>
      <c r="BR28140" s="8"/>
      <c r="BS28140" s="8"/>
      <c r="BT28140" s="8"/>
      <c r="BU28140" s="8"/>
    </row>
    <row r="28141" spans="68:73">
      <c r="BP28141" s="10"/>
      <c r="BQ28141" s="10"/>
      <c r="BR28141" s="10"/>
      <c r="BS28141" s="10"/>
      <c r="BT28141" s="10"/>
      <c r="BU28141" s="10"/>
    </row>
    <row r="28142" spans="68:73">
      <c r="BP28142" s="8"/>
      <c r="BQ28142" s="8"/>
      <c r="BR28142" s="8"/>
      <c r="BS28142" s="8"/>
      <c r="BT28142" s="8"/>
      <c r="BU28142" s="8"/>
    </row>
    <row r="28143" spans="68:73">
      <c r="BP28143" s="10"/>
      <c r="BQ28143" s="10"/>
      <c r="BR28143" s="10"/>
      <c r="BS28143" s="10"/>
      <c r="BT28143" s="10"/>
      <c r="BU28143" s="10"/>
    </row>
    <row r="28144" spans="68:73">
      <c r="BP28144" s="8"/>
      <c r="BQ28144" s="8"/>
      <c r="BR28144" s="8"/>
      <c r="BS28144" s="8"/>
      <c r="BT28144" s="8"/>
      <c r="BU28144" s="8"/>
    </row>
    <row r="28145" spans="68:73">
      <c r="BP28145" s="10"/>
      <c r="BQ28145" s="10"/>
      <c r="BR28145" s="10"/>
      <c r="BS28145" s="10"/>
      <c r="BT28145" s="10"/>
      <c r="BU28145" s="10"/>
    </row>
    <row r="28146" spans="68:73">
      <c r="BP28146" s="8"/>
      <c r="BQ28146" s="8"/>
      <c r="BR28146" s="8"/>
      <c r="BS28146" s="8"/>
      <c r="BT28146" s="8"/>
      <c r="BU28146" s="8"/>
    </row>
    <row r="28147" spans="68:73">
      <c r="BP28147" s="10"/>
      <c r="BQ28147" s="10"/>
      <c r="BR28147" s="10"/>
      <c r="BS28147" s="10"/>
      <c r="BT28147" s="10"/>
      <c r="BU28147" s="10"/>
    </row>
    <row r="28148" spans="68:73">
      <c r="BP28148" s="8"/>
      <c r="BQ28148" s="8"/>
      <c r="BR28148" s="8"/>
      <c r="BS28148" s="8"/>
      <c r="BT28148" s="8"/>
      <c r="BU28148" s="8"/>
    </row>
    <row r="28149" spans="68:73">
      <c r="BP28149" s="10"/>
      <c r="BQ28149" s="10"/>
      <c r="BR28149" s="10"/>
      <c r="BS28149" s="10"/>
      <c r="BT28149" s="10"/>
      <c r="BU28149" s="10"/>
    </row>
    <row r="28150" spans="68:73">
      <c r="BP28150" s="8"/>
      <c r="BQ28150" s="8"/>
      <c r="BR28150" s="8"/>
      <c r="BS28150" s="8"/>
      <c r="BT28150" s="8"/>
      <c r="BU28150" s="8"/>
    </row>
    <row r="28151" spans="68:73">
      <c r="BP28151" s="10"/>
      <c r="BQ28151" s="10"/>
      <c r="BR28151" s="10"/>
      <c r="BS28151" s="10"/>
      <c r="BT28151" s="10"/>
      <c r="BU28151" s="10"/>
    </row>
    <row r="28152" spans="68:73">
      <c r="BP28152" s="8"/>
      <c r="BQ28152" s="8"/>
      <c r="BR28152" s="8"/>
      <c r="BS28152" s="8"/>
      <c r="BT28152" s="8"/>
      <c r="BU28152" s="8"/>
    </row>
    <row r="28153" spans="68:73">
      <c r="BP28153" s="10"/>
      <c r="BQ28153" s="10"/>
      <c r="BR28153" s="10"/>
      <c r="BS28153" s="10"/>
      <c r="BT28153" s="10"/>
      <c r="BU28153" s="10"/>
    </row>
    <row r="28154" spans="68:73">
      <c r="BP28154" s="8"/>
      <c r="BQ28154" s="8"/>
      <c r="BR28154" s="8"/>
      <c r="BS28154" s="8"/>
      <c r="BT28154" s="8"/>
      <c r="BU28154" s="8"/>
    </row>
    <row r="28155" spans="68:73">
      <c r="BP28155" s="10"/>
      <c r="BQ28155" s="10"/>
      <c r="BR28155" s="10"/>
      <c r="BS28155" s="10"/>
      <c r="BT28155" s="10"/>
      <c r="BU28155" s="10"/>
    </row>
    <row r="28156" spans="68:73">
      <c r="BP28156" s="8"/>
      <c r="BQ28156" s="8"/>
      <c r="BR28156" s="8"/>
      <c r="BS28156" s="8"/>
      <c r="BT28156" s="8"/>
      <c r="BU28156" s="8"/>
    </row>
    <row r="28157" spans="68:73">
      <c r="BP28157" s="10"/>
      <c r="BQ28157" s="10"/>
      <c r="BR28157" s="10"/>
      <c r="BS28157" s="10"/>
      <c r="BT28157" s="10"/>
      <c r="BU28157" s="10"/>
    </row>
    <row r="28158" spans="68:73">
      <c r="BP28158" s="8"/>
      <c r="BQ28158" s="8"/>
      <c r="BR28158" s="8"/>
      <c r="BS28158" s="8"/>
      <c r="BT28158" s="8"/>
      <c r="BU28158" s="8"/>
    </row>
    <row r="28159" spans="68:73">
      <c r="BP28159" s="10"/>
      <c r="BQ28159" s="10"/>
      <c r="BR28159" s="10"/>
      <c r="BS28159" s="10"/>
      <c r="BT28159" s="10"/>
      <c r="BU28159" s="10"/>
    </row>
    <row r="28160" spans="68:73">
      <c r="BP28160" s="8"/>
      <c r="BQ28160" s="8"/>
      <c r="BR28160" s="8"/>
      <c r="BS28160" s="8"/>
      <c r="BT28160" s="8"/>
      <c r="BU28160" s="8"/>
    </row>
    <row r="28161" spans="68:73">
      <c r="BP28161" s="10"/>
      <c r="BQ28161" s="10"/>
      <c r="BR28161" s="10"/>
      <c r="BS28161" s="10"/>
      <c r="BT28161" s="10"/>
      <c r="BU28161" s="10"/>
    </row>
    <row r="28162" spans="68:73">
      <c r="BP28162" s="8"/>
      <c r="BQ28162" s="8"/>
      <c r="BR28162" s="8"/>
      <c r="BS28162" s="8"/>
      <c r="BT28162" s="8"/>
      <c r="BU28162" s="8"/>
    </row>
    <row r="28163" spans="68:73">
      <c r="BP28163" s="10"/>
      <c r="BQ28163" s="10"/>
      <c r="BR28163" s="10"/>
      <c r="BS28163" s="10"/>
      <c r="BT28163" s="10"/>
      <c r="BU28163" s="10"/>
    </row>
    <row r="28164" spans="68:73">
      <c r="BP28164" s="8"/>
      <c r="BQ28164" s="8"/>
      <c r="BR28164" s="8"/>
      <c r="BS28164" s="8"/>
      <c r="BT28164" s="8"/>
      <c r="BU28164" s="8"/>
    </row>
    <row r="28165" spans="68:73">
      <c r="BP28165" s="10"/>
      <c r="BQ28165" s="10"/>
      <c r="BR28165" s="10"/>
      <c r="BS28165" s="10"/>
      <c r="BT28165" s="10"/>
      <c r="BU28165" s="10"/>
    </row>
    <row r="28166" spans="68:73">
      <c r="BP28166" s="8"/>
      <c r="BQ28166" s="8"/>
      <c r="BR28166" s="8"/>
      <c r="BS28166" s="8"/>
      <c r="BT28166" s="8"/>
      <c r="BU28166" s="8"/>
    </row>
    <row r="28167" spans="68:73">
      <c r="BP28167" s="10"/>
      <c r="BQ28167" s="10"/>
      <c r="BR28167" s="10"/>
      <c r="BS28167" s="10"/>
      <c r="BT28167" s="10"/>
      <c r="BU28167" s="10"/>
    </row>
    <row r="28168" spans="68:73">
      <c r="BP28168" s="8"/>
      <c r="BQ28168" s="8"/>
      <c r="BR28168" s="8"/>
      <c r="BS28168" s="8"/>
      <c r="BT28168" s="8"/>
      <c r="BU28168" s="8"/>
    </row>
    <row r="28169" spans="68:73">
      <c r="BP28169" s="10"/>
      <c r="BQ28169" s="10"/>
      <c r="BR28169" s="10"/>
      <c r="BS28169" s="10"/>
      <c r="BT28169" s="10"/>
      <c r="BU28169" s="10"/>
    </row>
    <row r="28170" spans="68:73">
      <c r="BP28170" s="8"/>
      <c r="BQ28170" s="8"/>
      <c r="BR28170" s="8"/>
      <c r="BS28170" s="8"/>
      <c r="BT28170" s="8"/>
      <c r="BU28170" s="8"/>
    </row>
    <row r="28171" spans="68:73">
      <c r="BP28171" s="10"/>
      <c r="BQ28171" s="10"/>
      <c r="BR28171" s="10"/>
      <c r="BS28171" s="10"/>
      <c r="BT28171" s="10"/>
      <c r="BU28171" s="10"/>
    </row>
    <row r="28172" spans="68:73">
      <c r="BP28172" s="8"/>
      <c r="BQ28172" s="8"/>
      <c r="BR28172" s="8"/>
      <c r="BS28172" s="8"/>
      <c r="BT28172" s="8"/>
      <c r="BU28172" s="8"/>
    </row>
    <row r="28173" spans="68:73">
      <c r="BP28173" s="10"/>
      <c r="BQ28173" s="10"/>
      <c r="BR28173" s="10"/>
      <c r="BS28173" s="10"/>
      <c r="BT28173" s="10"/>
      <c r="BU28173" s="10"/>
    </row>
    <row r="28174" spans="68:73">
      <c r="BP28174" s="8"/>
      <c r="BQ28174" s="8"/>
      <c r="BR28174" s="8"/>
      <c r="BS28174" s="8"/>
      <c r="BT28174" s="8"/>
      <c r="BU28174" s="8"/>
    </row>
    <row r="28175" spans="68:73">
      <c r="BP28175" s="10"/>
      <c r="BQ28175" s="10"/>
      <c r="BR28175" s="10"/>
      <c r="BS28175" s="10"/>
      <c r="BT28175" s="10"/>
      <c r="BU28175" s="10"/>
    </row>
    <row r="28176" spans="68:73">
      <c r="BP28176" s="8"/>
      <c r="BQ28176" s="8"/>
      <c r="BR28176" s="8"/>
      <c r="BS28176" s="8"/>
      <c r="BT28176" s="8"/>
      <c r="BU28176" s="8"/>
    </row>
    <row r="28177" spans="68:73">
      <c r="BP28177" s="10"/>
      <c r="BQ28177" s="10"/>
      <c r="BR28177" s="10"/>
      <c r="BS28177" s="10"/>
      <c r="BT28177" s="10"/>
      <c r="BU28177" s="10"/>
    </row>
    <row r="28178" spans="68:73">
      <c r="BP28178" s="8"/>
      <c r="BQ28178" s="8"/>
      <c r="BR28178" s="8"/>
      <c r="BS28178" s="8"/>
      <c r="BT28178" s="8"/>
      <c r="BU28178" s="8"/>
    </row>
    <row r="28179" spans="68:73">
      <c r="BP28179" s="10"/>
      <c r="BQ28179" s="10"/>
      <c r="BR28179" s="10"/>
      <c r="BS28179" s="10"/>
      <c r="BT28179" s="10"/>
      <c r="BU28179" s="10"/>
    </row>
    <row r="28180" spans="68:73">
      <c r="BP28180" s="8"/>
      <c r="BQ28180" s="8"/>
      <c r="BR28180" s="8"/>
      <c r="BS28180" s="8"/>
      <c r="BT28180" s="8"/>
      <c r="BU28180" s="8"/>
    </row>
    <row r="28181" spans="68:73">
      <c r="BP28181" s="10"/>
      <c r="BQ28181" s="10"/>
      <c r="BR28181" s="10"/>
      <c r="BS28181" s="10"/>
      <c r="BT28181" s="10"/>
      <c r="BU28181" s="10"/>
    </row>
    <row r="28182" spans="68:73">
      <c r="BP28182" s="8"/>
      <c r="BQ28182" s="8"/>
      <c r="BR28182" s="8"/>
      <c r="BS28182" s="8"/>
      <c r="BT28182" s="8"/>
      <c r="BU28182" s="8"/>
    </row>
    <row r="28183" spans="68:73">
      <c r="BP28183" s="10"/>
      <c r="BQ28183" s="10"/>
      <c r="BR28183" s="10"/>
      <c r="BS28183" s="10"/>
      <c r="BT28183" s="10"/>
      <c r="BU28183" s="10"/>
    </row>
    <row r="28184" spans="68:73">
      <c r="BP28184" s="8"/>
      <c r="BQ28184" s="8"/>
      <c r="BR28184" s="8"/>
      <c r="BS28184" s="8"/>
      <c r="BT28184" s="8"/>
      <c r="BU28184" s="8"/>
    </row>
    <row r="28185" spans="68:73">
      <c r="BP28185" s="10"/>
      <c r="BQ28185" s="10"/>
      <c r="BR28185" s="10"/>
      <c r="BS28185" s="10"/>
      <c r="BT28185" s="10"/>
      <c r="BU28185" s="10"/>
    </row>
    <row r="28186" spans="68:73">
      <c r="BP28186" s="8"/>
      <c r="BQ28186" s="8"/>
      <c r="BR28186" s="8"/>
      <c r="BS28186" s="8"/>
      <c r="BT28186" s="8"/>
      <c r="BU28186" s="8"/>
    </row>
    <row r="28187" spans="68:73">
      <c r="BP28187" s="10"/>
      <c r="BQ28187" s="10"/>
      <c r="BR28187" s="10"/>
      <c r="BS28187" s="10"/>
      <c r="BT28187" s="10"/>
      <c r="BU28187" s="10"/>
    </row>
    <row r="28188" spans="68:73">
      <c r="BP28188" s="8"/>
      <c r="BQ28188" s="8"/>
      <c r="BR28188" s="8"/>
      <c r="BS28188" s="8"/>
      <c r="BT28188" s="8"/>
      <c r="BU28188" s="8"/>
    </row>
    <row r="28189" spans="68:73">
      <c r="BP28189" s="10"/>
      <c r="BQ28189" s="10"/>
      <c r="BR28189" s="10"/>
      <c r="BS28189" s="10"/>
      <c r="BT28189" s="10"/>
      <c r="BU28189" s="10"/>
    </row>
    <row r="28190" spans="68:73">
      <c r="BP28190" s="8"/>
      <c r="BQ28190" s="8"/>
      <c r="BR28190" s="8"/>
      <c r="BS28190" s="8"/>
      <c r="BT28190" s="8"/>
      <c r="BU28190" s="8"/>
    </row>
    <row r="28191" spans="68:73">
      <c r="BP28191" s="10"/>
      <c r="BQ28191" s="10"/>
      <c r="BR28191" s="10"/>
      <c r="BS28191" s="10"/>
      <c r="BT28191" s="10"/>
      <c r="BU28191" s="10"/>
    </row>
    <row r="28192" spans="68:73">
      <c r="BP28192" s="8"/>
      <c r="BQ28192" s="8"/>
      <c r="BR28192" s="8"/>
      <c r="BS28192" s="8"/>
      <c r="BT28192" s="8"/>
      <c r="BU28192" s="8"/>
    </row>
    <row r="28193" spans="68:73">
      <c r="BP28193" s="10"/>
      <c r="BQ28193" s="10"/>
      <c r="BR28193" s="10"/>
      <c r="BS28193" s="10"/>
      <c r="BT28193" s="10"/>
      <c r="BU28193" s="10"/>
    </row>
    <row r="28194" spans="68:73">
      <c r="BP28194" s="8"/>
      <c r="BQ28194" s="8"/>
      <c r="BR28194" s="8"/>
      <c r="BS28194" s="8"/>
      <c r="BT28194" s="8"/>
      <c r="BU28194" s="8"/>
    </row>
    <row r="28195" spans="68:73">
      <c r="BP28195" s="10"/>
      <c r="BQ28195" s="10"/>
      <c r="BR28195" s="10"/>
      <c r="BS28195" s="10"/>
      <c r="BT28195" s="10"/>
      <c r="BU28195" s="10"/>
    </row>
    <row r="28196" spans="68:73">
      <c r="BP28196" s="8"/>
      <c r="BQ28196" s="8"/>
      <c r="BR28196" s="8"/>
      <c r="BS28196" s="8"/>
      <c r="BT28196" s="8"/>
      <c r="BU28196" s="8"/>
    </row>
    <row r="28197" spans="68:73">
      <c r="BP28197" s="10"/>
      <c r="BQ28197" s="10"/>
      <c r="BR28197" s="10"/>
      <c r="BS28197" s="10"/>
      <c r="BT28197" s="10"/>
      <c r="BU28197" s="10"/>
    </row>
    <row r="28198" spans="68:73">
      <c r="BP28198" s="8"/>
      <c r="BQ28198" s="8"/>
      <c r="BR28198" s="8"/>
      <c r="BS28198" s="8"/>
      <c r="BT28198" s="8"/>
      <c r="BU28198" s="8"/>
    </row>
    <row r="28199" spans="68:73">
      <c r="BP28199" s="10"/>
      <c r="BQ28199" s="10"/>
      <c r="BR28199" s="10"/>
      <c r="BS28199" s="10"/>
      <c r="BT28199" s="10"/>
      <c r="BU28199" s="10"/>
    </row>
    <row r="28200" spans="68:73">
      <c r="BP28200" s="8"/>
      <c r="BQ28200" s="8"/>
      <c r="BR28200" s="8"/>
      <c r="BS28200" s="8"/>
      <c r="BT28200" s="8"/>
      <c r="BU28200" s="8"/>
    </row>
    <row r="28201" spans="68:73">
      <c r="BP28201" s="10"/>
      <c r="BQ28201" s="10"/>
      <c r="BR28201" s="10"/>
      <c r="BS28201" s="10"/>
      <c r="BT28201" s="10"/>
      <c r="BU28201" s="10"/>
    </row>
    <row r="28202" spans="68:73">
      <c r="BP28202" s="8"/>
      <c r="BQ28202" s="8"/>
      <c r="BR28202" s="8"/>
      <c r="BS28202" s="8"/>
      <c r="BT28202" s="8"/>
      <c r="BU28202" s="8"/>
    </row>
    <row r="28203" spans="68:73">
      <c r="BP28203" s="10"/>
      <c r="BQ28203" s="10"/>
      <c r="BR28203" s="10"/>
      <c r="BS28203" s="10"/>
      <c r="BT28203" s="10"/>
      <c r="BU28203" s="10"/>
    </row>
    <row r="28204" spans="68:73">
      <c r="BP28204" s="8"/>
      <c r="BQ28204" s="8"/>
      <c r="BR28204" s="8"/>
      <c r="BS28204" s="8"/>
      <c r="BT28204" s="8"/>
      <c r="BU28204" s="8"/>
    </row>
    <row r="28205" spans="68:73">
      <c r="BP28205" s="10"/>
      <c r="BQ28205" s="10"/>
      <c r="BR28205" s="10"/>
      <c r="BS28205" s="10"/>
      <c r="BT28205" s="10"/>
      <c r="BU28205" s="10"/>
    </row>
    <row r="28206" spans="68:73">
      <c r="BP28206" s="8"/>
      <c r="BQ28206" s="8"/>
      <c r="BR28206" s="8"/>
      <c r="BS28206" s="8"/>
      <c r="BT28206" s="8"/>
      <c r="BU28206" s="8"/>
    </row>
    <row r="28207" spans="68:73">
      <c r="BP28207" s="10"/>
      <c r="BQ28207" s="10"/>
      <c r="BR28207" s="10"/>
      <c r="BS28207" s="10"/>
      <c r="BT28207" s="10"/>
      <c r="BU28207" s="10"/>
    </row>
    <row r="28208" spans="68:73">
      <c r="BP28208" s="8"/>
      <c r="BQ28208" s="8"/>
      <c r="BR28208" s="8"/>
      <c r="BS28208" s="8"/>
      <c r="BT28208" s="8"/>
      <c r="BU28208" s="8"/>
    </row>
    <row r="28209" spans="68:73">
      <c r="BP28209" s="10"/>
      <c r="BQ28209" s="10"/>
      <c r="BR28209" s="10"/>
      <c r="BS28209" s="10"/>
      <c r="BT28209" s="10"/>
      <c r="BU28209" s="10"/>
    </row>
    <row r="28210" spans="68:73">
      <c r="BP28210" s="8"/>
      <c r="BQ28210" s="8"/>
      <c r="BR28210" s="8"/>
      <c r="BS28210" s="8"/>
      <c r="BT28210" s="8"/>
      <c r="BU28210" s="8"/>
    </row>
    <row r="28211" spans="68:73">
      <c r="BP28211" s="10"/>
      <c r="BQ28211" s="10"/>
      <c r="BR28211" s="10"/>
      <c r="BS28211" s="10"/>
      <c r="BT28211" s="10"/>
      <c r="BU28211" s="10"/>
    </row>
    <row r="28212" spans="68:73">
      <c r="BP28212" s="8"/>
      <c r="BQ28212" s="8"/>
      <c r="BR28212" s="8"/>
      <c r="BS28212" s="8"/>
      <c r="BT28212" s="8"/>
      <c r="BU28212" s="8"/>
    </row>
    <row r="28213" spans="68:73">
      <c r="BP28213" s="10"/>
      <c r="BQ28213" s="10"/>
      <c r="BR28213" s="10"/>
      <c r="BS28213" s="10"/>
      <c r="BT28213" s="10"/>
      <c r="BU28213" s="10"/>
    </row>
    <row r="28214" spans="68:73">
      <c r="BP28214" s="8"/>
      <c r="BQ28214" s="8"/>
      <c r="BR28214" s="8"/>
      <c r="BS28214" s="8"/>
      <c r="BT28214" s="8"/>
      <c r="BU28214" s="8"/>
    </row>
    <row r="28215" spans="68:73">
      <c r="BP28215" s="10"/>
      <c r="BQ28215" s="10"/>
      <c r="BR28215" s="10"/>
      <c r="BS28215" s="10"/>
      <c r="BT28215" s="10"/>
      <c r="BU28215" s="10"/>
    </row>
    <row r="28216" spans="68:73">
      <c r="BP28216" s="8"/>
      <c r="BQ28216" s="8"/>
      <c r="BR28216" s="8"/>
      <c r="BS28216" s="8"/>
      <c r="BT28216" s="8"/>
      <c r="BU28216" s="8"/>
    </row>
    <row r="28217" spans="68:73">
      <c r="BP28217" s="10"/>
      <c r="BQ28217" s="10"/>
      <c r="BR28217" s="10"/>
      <c r="BS28217" s="10"/>
      <c r="BT28217" s="10"/>
      <c r="BU28217" s="10"/>
    </row>
    <row r="28218" spans="68:73">
      <c r="BP28218" s="8"/>
      <c r="BQ28218" s="8"/>
      <c r="BR28218" s="8"/>
      <c r="BS28218" s="8"/>
      <c r="BT28218" s="8"/>
      <c r="BU28218" s="8"/>
    </row>
    <row r="28219" spans="68:73">
      <c r="BP28219" s="10"/>
      <c r="BQ28219" s="10"/>
      <c r="BR28219" s="10"/>
      <c r="BS28219" s="10"/>
      <c r="BT28219" s="10"/>
      <c r="BU28219" s="10"/>
    </row>
    <row r="28220" spans="68:73">
      <c r="BP28220" s="8"/>
      <c r="BQ28220" s="8"/>
      <c r="BR28220" s="8"/>
      <c r="BS28220" s="8"/>
      <c r="BT28220" s="8"/>
      <c r="BU28220" s="8"/>
    </row>
    <row r="28221" spans="68:73">
      <c r="BP28221" s="10"/>
      <c r="BQ28221" s="10"/>
      <c r="BR28221" s="10"/>
      <c r="BS28221" s="10"/>
      <c r="BT28221" s="10"/>
      <c r="BU28221" s="10"/>
    </row>
    <row r="28222" spans="68:73">
      <c r="BP28222" s="8"/>
      <c r="BQ28222" s="8"/>
      <c r="BR28222" s="8"/>
      <c r="BS28222" s="8"/>
      <c r="BT28222" s="8"/>
      <c r="BU28222" s="8"/>
    </row>
    <row r="28223" spans="68:73">
      <c r="BP28223" s="10"/>
      <c r="BQ28223" s="10"/>
      <c r="BR28223" s="10"/>
      <c r="BS28223" s="10"/>
      <c r="BT28223" s="10"/>
      <c r="BU28223" s="10"/>
    </row>
    <row r="28224" spans="68:73">
      <c r="BP28224" s="8"/>
      <c r="BQ28224" s="8"/>
      <c r="BR28224" s="8"/>
      <c r="BS28224" s="8"/>
      <c r="BT28224" s="8"/>
      <c r="BU28224" s="8"/>
    </row>
    <row r="28225" spans="68:73">
      <c r="BP28225" s="10"/>
      <c r="BQ28225" s="10"/>
      <c r="BR28225" s="10"/>
      <c r="BS28225" s="10"/>
      <c r="BT28225" s="10"/>
      <c r="BU28225" s="10"/>
    </row>
    <row r="28226" spans="68:73">
      <c r="BP28226" s="8"/>
      <c r="BQ28226" s="8"/>
      <c r="BR28226" s="8"/>
      <c r="BS28226" s="8"/>
      <c r="BT28226" s="8"/>
      <c r="BU28226" s="8"/>
    </row>
    <row r="28227" spans="68:73">
      <c r="BP28227" s="10"/>
      <c r="BQ28227" s="10"/>
      <c r="BR28227" s="10"/>
      <c r="BS28227" s="10"/>
      <c r="BT28227" s="10"/>
      <c r="BU28227" s="10"/>
    </row>
    <row r="28228" spans="68:73">
      <c r="BP28228" s="8"/>
      <c r="BQ28228" s="8"/>
      <c r="BR28228" s="8"/>
      <c r="BS28228" s="8"/>
      <c r="BT28228" s="8"/>
      <c r="BU28228" s="8"/>
    </row>
    <row r="28229" spans="68:73">
      <c r="BP28229" s="10"/>
      <c r="BQ28229" s="10"/>
      <c r="BR28229" s="10"/>
      <c r="BS28229" s="10"/>
      <c r="BT28229" s="10"/>
      <c r="BU28229" s="10"/>
    </row>
    <row r="28230" spans="68:73">
      <c r="BP28230" s="8"/>
      <c r="BQ28230" s="8"/>
      <c r="BR28230" s="8"/>
      <c r="BS28230" s="8"/>
      <c r="BT28230" s="8"/>
      <c r="BU28230" s="8"/>
    </row>
    <row r="28231" spans="68:73">
      <c r="BP28231" s="10"/>
      <c r="BQ28231" s="10"/>
      <c r="BR28231" s="10"/>
      <c r="BS28231" s="10"/>
      <c r="BT28231" s="10"/>
      <c r="BU28231" s="10"/>
    </row>
    <row r="28232" spans="68:73">
      <c r="BP28232" s="8"/>
      <c r="BQ28232" s="8"/>
      <c r="BR28232" s="8"/>
      <c r="BS28232" s="8"/>
      <c r="BT28232" s="8"/>
      <c r="BU28232" s="8"/>
    </row>
    <row r="28233" spans="68:73">
      <c r="BP28233" s="10"/>
      <c r="BQ28233" s="10"/>
      <c r="BR28233" s="10"/>
      <c r="BS28233" s="10"/>
      <c r="BT28233" s="10"/>
      <c r="BU28233" s="10"/>
    </row>
    <row r="28234" spans="68:73">
      <c r="BP28234" s="8"/>
      <c r="BQ28234" s="8"/>
      <c r="BR28234" s="8"/>
      <c r="BS28234" s="8"/>
      <c r="BT28234" s="8"/>
      <c r="BU28234" s="8"/>
    </row>
    <row r="28235" spans="68:73">
      <c r="BP28235" s="10"/>
      <c r="BQ28235" s="10"/>
      <c r="BR28235" s="10"/>
      <c r="BS28235" s="10"/>
      <c r="BT28235" s="10"/>
      <c r="BU28235" s="10"/>
    </row>
    <row r="28236" spans="68:73">
      <c r="BP28236" s="8"/>
      <c r="BQ28236" s="8"/>
      <c r="BR28236" s="8"/>
      <c r="BS28236" s="8"/>
      <c r="BT28236" s="8"/>
      <c r="BU28236" s="8"/>
    </row>
    <row r="28237" spans="68:73">
      <c r="BP28237" s="10"/>
      <c r="BQ28237" s="10"/>
      <c r="BR28237" s="10"/>
      <c r="BS28237" s="10"/>
      <c r="BT28237" s="10"/>
      <c r="BU28237" s="10"/>
    </row>
    <row r="28238" spans="68:73">
      <c r="BP28238" s="8"/>
      <c r="BQ28238" s="8"/>
      <c r="BR28238" s="8"/>
      <c r="BS28238" s="8"/>
      <c r="BT28238" s="8"/>
      <c r="BU28238" s="8"/>
    </row>
    <row r="28239" spans="68:73">
      <c r="BP28239" s="10"/>
      <c r="BQ28239" s="10"/>
      <c r="BR28239" s="10"/>
      <c r="BS28239" s="10"/>
      <c r="BT28239" s="10"/>
      <c r="BU28239" s="10"/>
    </row>
    <row r="28240" spans="68:73">
      <c r="BP28240" s="8"/>
      <c r="BQ28240" s="8"/>
      <c r="BR28240" s="8"/>
      <c r="BS28240" s="8"/>
      <c r="BT28240" s="8"/>
      <c r="BU28240" s="8"/>
    </row>
    <row r="28241" spans="68:73">
      <c r="BP28241" s="10"/>
      <c r="BQ28241" s="10"/>
      <c r="BR28241" s="10"/>
      <c r="BS28241" s="10"/>
      <c r="BT28241" s="10"/>
      <c r="BU28241" s="10"/>
    </row>
    <row r="28242" spans="68:73">
      <c r="BP28242" s="8"/>
      <c r="BQ28242" s="8"/>
      <c r="BR28242" s="8"/>
      <c r="BS28242" s="8"/>
      <c r="BT28242" s="8"/>
      <c r="BU28242" s="8"/>
    </row>
    <row r="28243" spans="68:73">
      <c r="BP28243" s="10"/>
      <c r="BQ28243" s="10"/>
      <c r="BR28243" s="10"/>
      <c r="BS28243" s="10"/>
      <c r="BT28243" s="10"/>
      <c r="BU28243" s="10"/>
    </row>
    <row r="28244" spans="68:73">
      <c r="BP28244" s="8"/>
      <c r="BQ28244" s="8"/>
      <c r="BR28244" s="8"/>
      <c r="BS28244" s="8"/>
      <c r="BT28244" s="8"/>
      <c r="BU28244" s="8"/>
    </row>
    <row r="28245" spans="68:73">
      <c r="BP28245" s="10"/>
      <c r="BQ28245" s="10"/>
      <c r="BR28245" s="10"/>
      <c r="BS28245" s="10"/>
      <c r="BT28245" s="10"/>
      <c r="BU28245" s="10"/>
    </row>
    <row r="28246" spans="68:73">
      <c r="BP28246" s="8"/>
      <c r="BQ28246" s="8"/>
      <c r="BR28246" s="8"/>
      <c r="BS28246" s="8"/>
      <c r="BT28246" s="8"/>
      <c r="BU28246" s="8"/>
    </row>
    <row r="28247" spans="68:73">
      <c r="BP28247" s="10"/>
      <c r="BQ28247" s="10"/>
      <c r="BR28247" s="10"/>
      <c r="BS28247" s="10"/>
      <c r="BT28247" s="10"/>
      <c r="BU28247" s="10"/>
    </row>
    <row r="28248" spans="68:73">
      <c r="BP28248" s="8"/>
      <c r="BQ28248" s="8"/>
      <c r="BR28248" s="8"/>
      <c r="BS28248" s="8"/>
      <c r="BT28248" s="8"/>
      <c r="BU28248" s="8"/>
    </row>
    <row r="28249" spans="68:73">
      <c r="BP28249" s="10"/>
      <c r="BQ28249" s="10"/>
      <c r="BR28249" s="10"/>
      <c r="BS28249" s="10"/>
      <c r="BT28249" s="10"/>
      <c r="BU28249" s="10"/>
    </row>
    <row r="28250" spans="68:73">
      <c r="BP28250" s="8"/>
      <c r="BQ28250" s="8"/>
      <c r="BR28250" s="8"/>
      <c r="BS28250" s="8"/>
      <c r="BT28250" s="8"/>
      <c r="BU28250" s="8"/>
    </row>
    <row r="28251" spans="68:73">
      <c r="BP28251" s="10"/>
      <c r="BQ28251" s="10"/>
      <c r="BR28251" s="10"/>
      <c r="BS28251" s="10"/>
      <c r="BT28251" s="10"/>
      <c r="BU28251" s="10"/>
    </row>
    <row r="28252" spans="68:73">
      <c r="BP28252" s="8"/>
      <c r="BQ28252" s="8"/>
      <c r="BR28252" s="8"/>
      <c r="BS28252" s="8"/>
      <c r="BT28252" s="8"/>
      <c r="BU28252" s="8"/>
    </row>
    <row r="28253" spans="68:73">
      <c r="BP28253" s="10"/>
      <c r="BQ28253" s="10"/>
      <c r="BR28253" s="10"/>
      <c r="BS28253" s="10"/>
      <c r="BT28253" s="10"/>
      <c r="BU28253" s="10"/>
    </row>
    <row r="28254" spans="68:73">
      <c r="BP28254" s="8"/>
      <c r="BQ28254" s="8"/>
      <c r="BR28254" s="8"/>
      <c r="BS28254" s="8"/>
      <c r="BT28254" s="8"/>
      <c r="BU28254" s="8"/>
    </row>
    <row r="28255" spans="68:73">
      <c r="BP28255" s="10"/>
      <c r="BQ28255" s="10"/>
      <c r="BR28255" s="10"/>
      <c r="BS28255" s="10"/>
      <c r="BT28255" s="10"/>
      <c r="BU28255" s="10"/>
    </row>
    <row r="28256" spans="68:73">
      <c r="BP28256" s="8"/>
      <c r="BQ28256" s="8"/>
      <c r="BR28256" s="8"/>
      <c r="BS28256" s="8"/>
      <c r="BT28256" s="8"/>
      <c r="BU28256" s="8"/>
    </row>
    <row r="28257" spans="68:73">
      <c r="BP28257" s="10"/>
      <c r="BQ28257" s="10"/>
      <c r="BR28257" s="10"/>
      <c r="BS28257" s="10"/>
      <c r="BT28257" s="10"/>
      <c r="BU28257" s="10"/>
    </row>
    <row r="28258" spans="68:73">
      <c r="BP28258" s="8"/>
      <c r="BQ28258" s="8"/>
      <c r="BR28258" s="8"/>
      <c r="BS28258" s="8"/>
      <c r="BT28258" s="8"/>
      <c r="BU28258" s="8"/>
    </row>
    <row r="28259" spans="68:73">
      <c r="BP28259" s="10"/>
      <c r="BQ28259" s="10"/>
      <c r="BR28259" s="10"/>
      <c r="BS28259" s="10"/>
      <c r="BT28259" s="10"/>
      <c r="BU28259" s="10"/>
    </row>
    <row r="28260" spans="68:73">
      <c r="BP28260" s="8"/>
      <c r="BQ28260" s="8"/>
      <c r="BR28260" s="8"/>
      <c r="BS28260" s="8"/>
      <c r="BT28260" s="8"/>
      <c r="BU28260" s="8"/>
    </row>
    <row r="28261" spans="68:73">
      <c r="BP28261" s="10"/>
      <c r="BQ28261" s="10"/>
      <c r="BR28261" s="10"/>
      <c r="BS28261" s="10"/>
      <c r="BT28261" s="10"/>
      <c r="BU28261" s="10"/>
    </row>
    <row r="28262" spans="68:73">
      <c r="BP28262" s="8"/>
      <c r="BQ28262" s="8"/>
      <c r="BR28262" s="8"/>
      <c r="BS28262" s="8"/>
      <c r="BT28262" s="8"/>
      <c r="BU28262" s="8"/>
    </row>
    <row r="28263" spans="68:73">
      <c r="BP28263" s="10"/>
      <c r="BQ28263" s="10"/>
      <c r="BR28263" s="10"/>
      <c r="BS28263" s="10"/>
      <c r="BT28263" s="10"/>
      <c r="BU28263" s="10"/>
    </row>
    <row r="28264" spans="68:73">
      <c r="BP28264" s="8"/>
      <c r="BQ28264" s="8"/>
      <c r="BR28264" s="8"/>
      <c r="BS28264" s="8"/>
      <c r="BT28264" s="8"/>
      <c r="BU28264" s="8"/>
    </row>
    <row r="28265" spans="68:73">
      <c r="BP28265" s="10"/>
      <c r="BQ28265" s="10"/>
      <c r="BR28265" s="10"/>
      <c r="BS28265" s="10"/>
      <c r="BT28265" s="10"/>
      <c r="BU28265" s="10"/>
    </row>
    <row r="28266" spans="68:73">
      <c r="BP28266" s="8"/>
      <c r="BQ28266" s="8"/>
      <c r="BR28266" s="8"/>
      <c r="BS28266" s="8"/>
      <c r="BT28266" s="8"/>
      <c r="BU28266" s="8"/>
    </row>
    <row r="28267" spans="68:73">
      <c r="BP28267" s="10"/>
      <c r="BQ28267" s="10"/>
      <c r="BR28267" s="10"/>
      <c r="BS28267" s="10"/>
      <c r="BT28267" s="10"/>
      <c r="BU28267" s="10"/>
    </row>
    <row r="28268" spans="68:73">
      <c r="BP28268" s="8"/>
      <c r="BQ28268" s="8"/>
      <c r="BR28268" s="8"/>
      <c r="BS28268" s="8"/>
      <c r="BT28268" s="8"/>
      <c r="BU28268" s="8"/>
    </row>
    <row r="28269" spans="68:73">
      <c r="BP28269" s="10"/>
      <c r="BQ28269" s="10"/>
      <c r="BR28269" s="10"/>
      <c r="BS28269" s="10"/>
      <c r="BT28269" s="10"/>
      <c r="BU28269" s="10"/>
    </row>
    <row r="28270" spans="68:73">
      <c r="BP28270" s="8"/>
      <c r="BQ28270" s="8"/>
      <c r="BR28270" s="8"/>
      <c r="BS28270" s="8"/>
      <c r="BT28270" s="8"/>
      <c r="BU28270" s="8"/>
    </row>
    <row r="28271" spans="68:73">
      <c r="BP28271" s="10"/>
      <c r="BQ28271" s="10"/>
      <c r="BR28271" s="10"/>
      <c r="BS28271" s="10"/>
      <c r="BT28271" s="10"/>
      <c r="BU28271" s="10"/>
    </row>
    <row r="28272" spans="68:73">
      <c r="BP28272" s="8"/>
      <c r="BQ28272" s="8"/>
      <c r="BR28272" s="8"/>
      <c r="BS28272" s="8"/>
      <c r="BT28272" s="8"/>
      <c r="BU28272" s="8"/>
    </row>
    <row r="28273" spans="68:73">
      <c r="BP28273" s="10"/>
      <c r="BQ28273" s="10"/>
      <c r="BR28273" s="10"/>
      <c r="BS28273" s="10"/>
      <c r="BT28273" s="10"/>
      <c r="BU28273" s="10"/>
    </row>
    <row r="28274" spans="68:73">
      <c r="BP28274" s="8"/>
      <c r="BQ28274" s="8"/>
      <c r="BR28274" s="8"/>
      <c r="BS28274" s="8"/>
      <c r="BT28274" s="8"/>
      <c r="BU28274" s="8"/>
    </row>
    <row r="28275" spans="68:73">
      <c r="BP28275" s="10"/>
      <c r="BQ28275" s="10"/>
      <c r="BR28275" s="10"/>
      <c r="BS28275" s="10"/>
      <c r="BT28275" s="10"/>
      <c r="BU28275" s="10"/>
    </row>
    <row r="28276" spans="68:73">
      <c r="BP28276" s="8"/>
      <c r="BQ28276" s="8"/>
      <c r="BR28276" s="8"/>
      <c r="BS28276" s="8"/>
      <c r="BT28276" s="8"/>
      <c r="BU28276" s="8"/>
    </row>
    <row r="28277" spans="68:73">
      <c r="BP28277" s="10"/>
      <c r="BQ28277" s="10"/>
      <c r="BR28277" s="10"/>
      <c r="BS28277" s="10"/>
      <c r="BT28277" s="10"/>
      <c r="BU28277" s="10"/>
    </row>
    <row r="28278" spans="68:73">
      <c r="BP28278" s="8"/>
      <c r="BQ28278" s="8"/>
      <c r="BR28278" s="8"/>
      <c r="BS28278" s="8"/>
      <c r="BT28278" s="8"/>
      <c r="BU28278" s="8"/>
    </row>
    <row r="28279" spans="68:73">
      <c r="BP28279" s="10"/>
      <c r="BQ28279" s="10"/>
      <c r="BR28279" s="10"/>
      <c r="BS28279" s="10"/>
      <c r="BT28279" s="10"/>
      <c r="BU28279" s="10"/>
    </row>
    <row r="28280" spans="68:73">
      <c r="BP28280" s="8"/>
      <c r="BQ28280" s="8"/>
      <c r="BR28280" s="8"/>
      <c r="BS28280" s="8"/>
      <c r="BT28280" s="8"/>
      <c r="BU28280" s="8"/>
    </row>
    <row r="28281" spans="68:73">
      <c r="BP28281" s="10"/>
      <c r="BQ28281" s="10"/>
      <c r="BR28281" s="10"/>
      <c r="BS28281" s="10"/>
      <c r="BT28281" s="10"/>
      <c r="BU28281" s="10"/>
    </row>
    <row r="28282" spans="68:73">
      <c r="BP28282" s="8"/>
      <c r="BQ28282" s="8"/>
      <c r="BR28282" s="8"/>
      <c r="BS28282" s="8"/>
      <c r="BT28282" s="8"/>
      <c r="BU28282" s="8"/>
    </row>
    <row r="28283" spans="68:73">
      <c r="BP28283" s="10"/>
      <c r="BQ28283" s="10"/>
      <c r="BR28283" s="10"/>
      <c r="BS28283" s="10"/>
      <c r="BT28283" s="10"/>
      <c r="BU28283" s="10"/>
    </row>
    <row r="28284" spans="68:73">
      <c r="BP28284" s="8"/>
      <c r="BQ28284" s="8"/>
      <c r="BR28284" s="8"/>
      <c r="BS28284" s="8"/>
      <c r="BT28284" s="8"/>
      <c r="BU28284" s="8"/>
    </row>
    <row r="28285" spans="68:73">
      <c r="BP28285" s="10"/>
      <c r="BQ28285" s="10"/>
      <c r="BR28285" s="10"/>
      <c r="BS28285" s="10"/>
      <c r="BT28285" s="10"/>
      <c r="BU28285" s="10"/>
    </row>
    <row r="28286" spans="68:73">
      <c r="BP28286" s="8"/>
      <c r="BQ28286" s="8"/>
      <c r="BR28286" s="8"/>
      <c r="BS28286" s="8"/>
      <c r="BT28286" s="8"/>
      <c r="BU28286" s="8"/>
    </row>
    <row r="28287" spans="68:73">
      <c r="BP28287" s="10"/>
      <c r="BQ28287" s="10"/>
      <c r="BR28287" s="10"/>
      <c r="BS28287" s="10"/>
      <c r="BT28287" s="10"/>
      <c r="BU28287" s="10"/>
    </row>
    <row r="28288" spans="68:73">
      <c r="BP28288" s="8"/>
      <c r="BQ28288" s="8"/>
      <c r="BR28288" s="8"/>
      <c r="BS28288" s="8"/>
      <c r="BT28288" s="8"/>
      <c r="BU28288" s="8"/>
    </row>
    <row r="28289" spans="68:73">
      <c r="BP28289" s="10"/>
      <c r="BQ28289" s="10"/>
      <c r="BR28289" s="10"/>
      <c r="BS28289" s="10"/>
      <c r="BT28289" s="10"/>
      <c r="BU28289" s="10"/>
    </row>
    <row r="28290" spans="68:73">
      <c r="BP28290" s="8"/>
      <c r="BQ28290" s="8"/>
      <c r="BR28290" s="8"/>
      <c r="BS28290" s="8"/>
      <c r="BT28290" s="8"/>
      <c r="BU28290" s="8"/>
    </row>
    <row r="28291" spans="68:73">
      <c r="BP28291" s="10"/>
      <c r="BQ28291" s="10"/>
      <c r="BR28291" s="10"/>
      <c r="BS28291" s="10"/>
      <c r="BT28291" s="10"/>
      <c r="BU28291" s="10"/>
    </row>
    <row r="28292" spans="68:73">
      <c r="BP28292" s="8"/>
      <c r="BQ28292" s="8"/>
      <c r="BR28292" s="8"/>
      <c r="BS28292" s="8"/>
      <c r="BT28292" s="8"/>
      <c r="BU28292" s="8"/>
    </row>
    <row r="28293" spans="68:73">
      <c r="BP28293" s="10"/>
      <c r="BQ28293" s="10"/>
      <c r="BR28293" s="10"/>
      <c r="BS28293" s="10"/>
      <c r="BT28293" s="10"/>
      <c r="BU28293" s="10"/>
    </row>
    <row r="28294" spans="68:73">
      <c r="BP28294" s="8"/>
      <c r="BQ28294" s="8"/>
      <c r="BR28294" s="8"/>
      <c r="BS28294" s="8"/>
      <c r="BT28294" s="8"/>
      <c r="BU28294" s="8"/>
    </row>
    <row r="28295" spans="68:73">
      <c r="BP28295" s="10"/>
      <c r="BQ28295" s="10"/>
      <c r="BR28295" s="10"/>
      <c r="BS28295" s="10"/>
      <c r="BT28295" s="10"/>
      <c r="BU28295" s="10"/>
    </row>
    <row r="28296" spans="68:73">
      <c r="BP28296" s="8"/>
      <c r="BQ28296" s="8"/>
      <c r="BR28296" s="8"/>
      <c r="BS28296" s="8"/>
      <c r="BT28296" s="8"/>
      <c r="BU28296" s="8"/>
    </row>
    <row r="28297" spans="68:73">
      <c r="BP28297" s="10"/>
      <c r="BQ28297" s="10"/>
      <c r="BR28297" s="10"/>
      <c r="BS28297" s="10"/>
      <c r="BT28297" s="10"/>
      <c r="BU28297" s="10"/>
    </row>
    <row r="28298" spans="68:73">
      <c r="BP28298" s="8"/>
      <c r="BQ28298" s="8"/>
      <c r="BR28298" s="8"/>
      <c r="BS28298" s="8"/>
      <c r="BT28298" s="8"/>
      <c r="BU28298" s="8"/>
    </row>
    <row r="28299" spans="68:73">
      <c r="BP28299" s="10"/>
      <c r="BQ28299" s="10"/>
      <c r="BR28299" s="10"/>
      <c r="BS28299" s="10"/>
      <c r="BT28299" s="10"/>
      <c r="BU28299" s="10"/>
    </row>
    <row r="28300" spans="68:73">
      <c r="BP28300" s="8"/>
      <c r="BQ28300" s="8"/>
      <c r="BR28300" s="8"/>
      <c r="BS28300" s="8"/>
      <c r="BT28300" s="8"/>
      <c r="BU28300" s="8"/>
    </row>
    <row r="28301" spans="68:73">
      <c r="BP28301" s="10"/>
      <c r="BQ28301" s="10"/>
      <c r="BR28301" s="10"/>
      <c r="BS28301" s="10"/>
      <c r="BT28301" s="10"/>
      <c r="BU28301" s="10"/>
    </row>
    <row r="28302" spans="68:73">
      <c r="BP28302" s="8"/>
      <c r="BQ28302" s="8"/>
      <c r="BR28302" s="8"/>
      <c r="BS28302" s="8"/>
      <c r="BT28302" s="8"/>
      <c r="BU28302" s="8"/>
    </row>
    <row r="28303" spans="68:73">
      <c r="BP28303" s="10"/>
      <c r="BQ28303" s="10"/>
      <c r="BR28303" s="10"/>
      <c r="BS28303" s="10"/>
      <c r="BT28303" s="10"/>
      <c r="BU28303" s="10"/>
    </row>
    <row r="28304" spans="68:73">
      <c r="BP28304" s="8"/>
      <c r="BQ28304" s="8"/>
      <c r="BR28304" s="8"/>
      <c r="BS28304" s="8"/>
      <c r="BT28304" s="8"/>
      <c r="BU28304" s="8"/>
    </row>
    <row r="28305" spans="68:73">
      <c r="BP28305" s="10"/>
      <c r="BQ28305" s="10"/>
      <c r="BR28305" s="10"/>
      <c r="BS28305" s="10"/>
      <c r="BT28305" s="10"/>
      <c r="BU28305" s="10"/>
    </row>
    <row r="28306" spans="68:73">
      <c r="BP28306" s="8"/>
      <c r="BQ28306" s="8"/>
      <c r="BR28306" s="8"/>
      <c r="BS28306" s="8"/>
      <c r="BT28306" s="8"/>
      <c r="BU28306" s="8"/>
    </row>
    <row r="28307" spans="68:73">
      <c r="BP28307" s="10"/>
      <c r="BQ28307" s="10"/>
      <c r="BR28307" s="10"/>
      <c r="BS28307" s="10"/>
      <c r="BT28307" s="10"/>
      <c r="BU28307" s="10"/>
    </row>
    <row r="28308" spans="68:73">
      <c r="BP28308" s="8"/>
      <c r="BQ28308" s="8"/>
      <c r="BR28308" s="8"/>
      <c r="BS28308" s="8"/>
      <c r="BT28308" s="8"/>
      <c r="BU28308" s="8"/>
    </row>
    <row r="28309" spans="68:73">
      <c r="BP28309" s="10"/>
      <c r="BQ28309" s="10"/>
      <c r="BR28309" s="10"/>
      <c r="BS28309" s="10"/>
      <c r="BT28309" s="10"/>
      <c r="BU28309" s="10"/>
    </row>
    <row r="28310" spans="68:73">
      <c r="BP28310" s="8"/>
      <c r="BQ28310" s="8"/>
      <c r="BR28310" s="8"/>
      <c r="BS28310" s="8"/>
      <c r="BT28310" s="8"/>
      <c r="BU28310" s="8"/>
    </row>
    <row r="28311" spans="68:73">
      <c r="BP28311" s="10"/>
      <c r="BQ28311" s="10"/>
      <c r="BR28311" s="10"/>
      <c r="BS28311" s="10"/>
      <c r="BT28311" s="10"/>
      <c r="BU28311" s="10"/>
    </row>
    <row r="28312" spans="68:73">
      <c r="BP28312" s="8"/>
      <c r="BQ28312" s="8"/>
      <c r="BR28312" s="8"/>
      <c r="BS28312" s="8"/>
      <c r="BT28312" s="8"/>
      <c r="BU28312" s="8"/>
    </row>
    <row r="28313" spans="68:73">
      <c r="BP28313" s="10"/>
      <c r="BQ28313" s="10"/>
      <c r="BR28313" s="10"/>
      <c r="BS28313" s="10"/>
      <c r="BT28313" s="10"/>
      <c r="BU28313" s="10"/>
    </row>
    <row r="28314" spans="68:73">
      <c r="BP28314" s="8"/>
      <c r="BQ28314" s="8"/>
      <c r="BR28314" s="8"/>
      <c r="BS28314" s="8"/>
      <c r="BT28314" s="8"/>
      <c r="BU28314" s="8"/>
    </row>
    <row r="28315" spans="68:73">
      <c r="BP28315" s="10"/>
      <c r="BQ28315" s="10"/>
      <c r="BR28315" s="10"/>
      <c r="BS28315" s="10"/>
      <c r="BT28315" s="10"/>
      <c r="BU28315" s="10"/>
    </row>
    <row r="28316" spans="68:73">
      <c r="BP28316" s="8"/>
      <c r="BQ28316" s="8"/>
      <c r="BR28316" s="8"/>
      <c r="BS28316" s="8"/>
      <c r="BT28316" s="8"/>
      <c r="BU28316" s="8"/>
    </row>
    <row r="28317" spans="68:73">
      <c r="BP28317" s="10"/>
      <c r="BQ28317" s="10"/>
      <c r="BR28317" s="10"/>
      <c r="BS28317" s="10"/>
      <c r="BT28317" s="10"/>
      <c r="BU28317" s="10"/>
    </row>
    <row r="28318" spans="68:73">
      <c r="BP28318" s="8"/>
      <c r="BQ28318" s="8"/>
      <c r="BR28318" s="8"/>
      <c r="BS28318" s="8"/>
      <c r="BT28318" s="8"/>
      <c r="BU28318" s="8"/>
    </row>
    <row r="28319" spans="68:73">
      <c r="BP28319" s="10"/>
      <c r="BQ28319" s="10"/>
      <c r="BR28319" s="10"/>
      <c r="BS28319" s="10"/>
      <c r="BT28319" s="10"/>
      <c r="BU28319" s="10"/>
    </row>
    <row r="28320" spans="68:73">
      <c r="BP28320" s="8"/>
      <c r="BQ28320" s="8"/>
      <c r="BR28320" s="8"/>
      <c r="BS28320" s="8"/>
      <c r="BT28320" s="8"/>
      <c r="BU28320" s="8"/>
    </row>
    <row r="28321" spans="68:73">
      <c r="BP28321" s="10"/>
      <c r="BQ28321" s="10"/>
      <c r="BR28321" s="10"/>
      <c r="BS28321" s="10"/>
      <c r="BT28321" s="10"/>
      <c r="BU28321" s="10"/>
    </row>
    <row r="28322" spans="68:73">
      <c r="BP28322" s="8"/>
      <c r="BQ28322" s="8"/>
      <c r="BR28322" s="8"/>
      <c r="BS28322" s="8"/>
      <c r="BT28322" s="8"/>
      <c r="BU28322" s="8"/>
    </row>
    <row r="28323" spans="68:73">
      <c r="BP28323" s="10"/>
      <c r="BQ28323" s="10"/>
      <c r="BR28323" s="10"/>
      <c r="BS28323" s="10"/>
      <c r="BT28323" s="10"/>
      <c r="BU28323" s="10"/>
    </row>
    <row r="28324" spans="68:73">
      <c r="BP28324" s="8"/>
      <c r="BQ28324" s="8"/>
      <c r="BR28324" s="8"/>
      <c r="BS28324" s="8"/>
      <c r="BT28324" s="8"/>
      <c r="BU28324" s="8"/>
    </row>
    <row r="28325" spans="68:73">
      <c r="BP28325" s="10"/>
      <c r="BQ28325" s="10"/>
      <c r="BR28325" s="10"/>
      <c r="BS28325" s="10"/>
      <c r="BT28325" s="10"/>
      <c r="BU28325" s="10"/>
    </row>
    <row r="28326" spans="68:73">
      <c r="BP28326" s="8"/>
      <c r="BQ28326" s="8"/>
      <c r="BR28326" s="8"/>
      <c r="BS28326" s="8"/>
      <c r="BT28326" s="8"/>
      <c r="BU28326" s="8"/>
    </row>
    <row r="28327" spans="68:73">
      <c r="BP28327" s="10"/>
      <c r="BQ28327" s="10"/>
      <c r="BR28327" s="10"/>
      <c r="BS28327" s="10"/>
      <c r="BT28327" s="10"/>
      <c r="BU28327" s="10"/>
    </row>
    <row r="28328" spans="68:73">
      <c r="BP28328" s="8"/>
      <c r="BQ28328" s="8"/>
      <c r="BR28328" s="8"/>
      <c r="BS28328" s="8"/>
      <c r="BT28328" s="8"/>
      <c r="BU28328" s="8"/>
    </row>
    <row r="28329" spans="68:73">
      <c r="BP28329" s="10"/>
      <c r="BQ28329" s="10"/>
      <c r="BR28329" s="10"/>
      <c r="BS28329" s="10"/>
      <c r="BT28329" s="10"/>
      <c r="BU28329" s="10"/>
    </row>
    <row r="28330" spans="68:73">
      <c r="BP28330" s="8"/>
      <c r="BQ28330" s="8"/>
      <c r="BR28330" s="8"/>
      <c r="BS28330" s="8"/>
      <c r="BT28330" s="8"/>
      <c r="BU28330" s="8"/>
    </row>
    <row r="28331" spans="68:73">
      <c r="BP28331" s="10"/>
      <c r="BQ28331" s="10"/>
      <c r="BR28331" s="10"/>
      <c r="BS28331" s="10"/>
      <c r="BT28331" s="10"/>
      <c r="BU28331" s="10"/>
    </row>
    <row r="28332" spans="68:73">
      <c r="BP28332" s="8"/>
      <c r="BQ28332" s="8"/>
      <c r="BR28332" s="8"/>
      <c r="BS28332" s="8"/>
      <c r="BT28332" s="8"/>
      <c r="BU28332" s="8"/>
    </row>
    <row r="28333" spans="68:73">
      <c r="BP28333" s="10"/>
      <c r="BQ28333" s="10"/>
      <c r="BR28333" s="10"/>
      <c r="BS28333" s="10"/>
      <c r="BT28333" s="10"/>
      <c r="BU28333" s="10"/>
    </row>
    <row r="28334" spans="68:73">
      <c r="BP28334" s="8"/>
      <c r="BQ28334" s="8"/>
      <c r="BR28334" s="8"/>
      <c r="BS28334" s="8"/>
      <c r="BT28334" s="8"/>
      <c r="BU28334" s="8"/>
    </row>
    <row r="28335" spans="68:73">
      <c r="BP28335" s="10"/>
      <c r="BQ28335" s="10"/>
      <c r="BR28335" s="10"/>
      <c r="BS28335" s="10"/>
      <c r="BT28335" s="10"/>
      <c r="BU28335" s="10"/>
    </row>
    <row r="28336" spans="68:73">
      <c r="BP28336" s="8"/>
      <c r="BQ28336" s="8"/>
      <c r="BR28336" s="8"/>
      <c r="BS28336" s="8"/>
      <c r="BT28336" s="8"/>
      <c r="BU28336" s="8"/>
    </row>
    <row r="28337" spans="68:73">
      <c r="BP28337" s="10"/>
      <c r="BQ28337" s="10"/>
      <c r="BR28337" s="10"/>
      <c r="BS28337" s="10"/>
      <c r="BT28337" s="10"/>
      <c r="BU28337" s="10"/>
    </row>
    <row r="28338" spans="68:73">
      <c r="BP28338" s="8"/>
      <c r="BQ28338" s="8"/>
      <c r="BR28338" s="8"/>
      <c r="BS28338" s="8"/>
      <c r="BT28338" s="8"/>
      <c r="BU28338" s="8"/>
    </row>
    <row r="28339" spans="68:73">
      <c r="BP28339" s="10"/>
      <c r="BQ28339" s="10"/>
      <c r="BR28339" s="10"/>
      <c r="BS28339" s="10"/>
      <c r="BT28339" s="10"/>
      <c r="BU28339" s="10"/>
    </row>
    <row r="28340" spans="68:73">
      <c r="BP28340" s="8"/>
      <c r="BQ28340" s="8"/>
      <c r="BR28340" s="8"/>
      <c r="BS28340" s="8"/>
      <c r="BT28340" s="8"/>
      <c r="BU28340" s="8"/>
    </row>
    <row r="28341" spans="68:73">
      <c r="BP28341" s="10"/>
      <c r="BQ28341" s="10"/>
      <c r="BR28341" s="10"/>
      <c r="BS28341" s="10"/>
      <c r="BT28341" s="10"/>
      <c r="BU28341" s="10"/>
    </row>
    <row r="28342" spans="68:73">
      <c r="BP28342" s="8"/>
      <c r="BQ28342" s="8"/>
      <c r="BR28342" s="8"/>
      <c r="BS28342" s="8"/>
      <c r="BT28342" s="8"/>
      <c r="BU28342" s="8"/>
    </row>
    <row r="28343" spans="68:73">
      <c r="BP28343" s="10"/>
      <c r="BQ28343" s="10"/>
      <c r="BR28343" s="10"/>
      <c r="BS28343" s="10"/>
      <c r="BT28343" s="10"/>
      <c r="BU28343" s="10"/>
    </row>
    <row r="28344" spans="68:73">
      <c r="BP28344" s="8"/>
      <c r="BQ28344" s="8"/>
      <c r="BR28344" s="8"/>
      <c r="BS28344" s="8"/>
      <c r="BT28344" s="8"/>
      <c r="BU28344" s="8"/>
    </row>
    <row r="28345" spans="68:73">
      <c r="BP28345" s="10"/>
      <c r="BQ28345" s="10"/>
      <c r="BR28345" s="10"/>
      <c r="BS28345" s="10"/>
      <c r="BT28345" s="10"/>
      <c r="BU28345" s="10"/>
    </row>
    <row r="28346" spans="68:73">
      <c r="BP28346" s="8"/>
      <c r="BQ28346" s="8"/>
      <c r="BR28346" s="8"/>
      <c r="BS28346" s="8"/>
      <c r="BT28346" s="8"/>
      <c r="BU28346" s="8"/>
    </row>
    <row r="28347" spans="68:73">
      <c r="BP28347" s="10"/>
      <c r="BQ28347" s="10"/>
      <c r="BR28347" s="10"/>
      <c r="BS28347" s="10"/>
      <c r="BT28347" s="10"/>
      <c r="BU28347" s="10"/>
    </row>
    <row r="28348" spans="68:73">
      <c r="BP28348" s="8"/>
      <c r="BQ28348" s="8"/>
      <c r="BR28348" s="8"/>
      <c r="BS28348" s="8"/>
      <c r="BT28348" s="8"/>
      <c r="BU28348" s="8"/>
    </row>
    <row r="28349" spans="68:73">
      <c r="BP28349" s="10"/>
      <c r="BQ28349" s="10"/>
      <c r="BR28349" s="10"/>
      <c r="BS28349" s="10"/>
      <c r="BT28349" s="10"/>
      <c r="BU28349" s="10"/>
    </row>
    <row r="28350" spans="68:73">
      <c r="BP28350" s="8"/>
      <c r="BQ28350" s="8"/>
      <c r="BR28350" s="8"/>
      <c r="BS28350" s="8"/>
      <c r="BT28350" s="8"/>
      <c r="BU28350" s="8"/>
    </row>
    <row r="28351" spans="68:73">
      <c r="BP28351" s="10"/>
      <c r="BQ28351" s="10"/>
      <c r="BR28351" s="10"/>
      <c r="BS28351" s="10"/>
      <c r="BT28351" s="10"/>
      <c r="BU28351" s="10"/>
    </row>
    <row r="28352" spans="68:73">
      <c r="BP28352" s="8"/>
      <c r="BQ28352" s="8"/>
      <c r="BR28352" s="8"/>
      <c r="BS28352" s="8"/>
      <c r="BT28352" s="8"/>
      <c r="BU28352" s="8"/>
    </row>
    <row r="28353" spans="68:73">
      <c r="BP28353" s="10"/>
      <c r="BQ28353" s="10"/>
      <c r="BR28353" s="10"/>
      <c r="BS28353" s="10"/>
      <c r="BT28353" s="10"/>
      <c r="BU28353" s="10"/>
    </row>
    <row r="28354" spans="68:73">
      <c r="BP28354" s="8"/>
      <c r="BQ28354" s="8"/>
      <c r="BR28354" s="8"/>
      <c r="BS28354" s="8"/>
      <c r="BT28354" s="8"/>
      <c r="BU28354" s="8"/>
    </row>
    <row r="28355" spans="68:73">
      <c r="BP28355" s="10"/>
      <c r="BQ28355" s="10"/>
      <c r="BR28355" s="10"/>
      <c r="BS28355" s="10"/>
      <c r="BT28355" s="10"/>
      <c r="BU28355" s="10"/>
    </row>
    <row r="28356" spans="68:73">
      <c r="BP28356" s="8"/>
      <c r="BQ28356" s="8"/>
      <c r="BR28356" s="8"/>
      <c r="BS28356" s="8"/>
      <c r="BT28356" s="8"/>
      <c r="BU28356" s="8"/>
    </row>
    <row r="28357" spans="68:73">
      <c r="BP28357" s="10"/>
      <c r="BQ28357" s="10"/>
      <c r="BR28357" s="10"/>
      <c r="BS28357" s="10"/>
      <c r="BT28357" s="10"/>
      <c r="BU28357" s="10"/>
    </row>
    <row r="28358" spans="68:73">
      <c r="BP28358" s="8"/>
      <c r="BQ28358" s="8"/>
      <c r="BR28358" s="8"/>
      <c r="BS28358" s="8"/>
      <c r="BT28358" s="8"/>
      <c r="BU28358" s="8"/>
    </row>
    <row r="28359" spans="68:73">
      <c r="BP28359" s="10"/>
      <c r="BQ28359" s="10"/>
      <c r="BR28359" s="10"/>
      <c r="BS28359" s="10"/>
      <c r="BT28359" s="10"/>
      <c r="BU28359" s="10"/>
    </row>
    <row r="28360" spans="68:73">
      <c r="BP28360" s="8"/>
      <c r="BQ28360" s="8"/>
      <c r="BR28360" s="8"/>
      <c r="BS28360" s="8"/>
      <c r="BT28360" s="8"/>
      <c r="BU28360" s="8"/>
    </row>
    <row r="28361" spans="68:73">
      <c r="BP28361" s="10"/>
      <c r="BQ28361" s="10"/>
      <c r="BR28361" s="10"/>
      <c r="BS28361" s="10"/>
      <c r="BT28361" s="10"/>
      <c r="BU28361" s="10"/>
    </row>
    <row r="28362" spans="68:73">
      <c r="BP28362" s="8"/>
      <c r="BQ28362" s="8"/>
      <c r="BR28362" s="8"/>
      <c r="BS28362" s="8"/>
      <c r="BT28362" s="8"/>
      <c r="BU28362" s="8"/>
    </row>
    <row r="28363" spans="68:73">
      <c r="BP28363" s="10"/>
      <c r="BQ28363" s="10"/>
      <c r="BR28363" s="10"/>
      <c r="BS28363" s="10"/>
      <c r="BT28363" s="10"/>
      <c r="BU28363" s="10"/>
    </row>
    <row r="28364" spans="68:73">
      <c r="BP28364" s="8"/>
      <c r="BQ28364" s="8"/>
      <c r="BR28364" s="8"/>
      <c r="BS28364" s="8"/>
      <c r="BT28364" s="8"/>
      <c r="BU28364" s="8"/>
    </row>
    <row r="28365" spans="68:73">
      <c r="BP28365" s="10"/>
      <c r="BQ28365" s="10"/>
      <c r="BR28365" s="10"/>
      <c r="BS28365" s="10"/>
      <c r="BT28365" s="10"/>
      <c r="BU28365" s="10"/>
    </row>
    <row r="28366" spans="68:73">
      <c r="BP28366" s="8"/>
      <c r="BQ28366" s="8"/>
      <c r="BR28366" s="8"/>
      <c r="BS28366" s="8"/>
      <c r="BT28366" s="8"/>
      <c r="BU28366" s="8"/>
    </row>
    <row r="28367" spans="68:73">
      <c r="BP28367" s="10"/>
      <c r="BQ28367" s="10"/>
      <c r="BR28367" s="10"/>
      <c r="BS28367" s="10"/>
      <c r="BT28367" s="10"/>
      <c r="BU28367" s="10"/>
    </row>
    <row r="28368" spans="68:73">
      <c r="BP28368" s="8"/>
      <c r="BQ28368" s="8"/>
      <c r="BR28368" s="8"/>
      <c r="BS28368" s="8"/>
      <c r="BT28368" s="8"/>
      <c r="BU28368" s="8"/>
    </row>
    <row r="28369" spans="68:73">
      <c r="BP28369" s="10"/>
      <c r="BQ28369" s="10"/>
      <c r="BR28369" s="10"/>
      <c r="BS28369" s="10"/>
      <c r="BT28369" s="10"/>
      <c r="BU28369" s="10"/>
    </row>
    <row r="28370" spans="68:73">
      <c r="BP28370" s="8"/>
      <c r="BQ28370" s="8"/>
      <c r="BR28370" s="8"/>
      <c r="BS28370" s="8"/>
      <c r="BT28370" s="8"/>
      <c r="BU28370" s="8"/>
    </row>
    <row r="28371" spans="68:73">
      <c r="BP28371" s="10"/>
      <c r="BQ28371" s="10"/>
      <c r="BR28371" s="10"/>
      <c r="BS28371" s="10"/>
      <c r="BT28371" s="10"/>
      <c r="BU28371" s="10"/>
    </row>
    <row r="28372" spans="68:73">
      <c r="BP28372" s="8"/>
      <c r="BQ28372" s="8"/>
      <c r="BR28372" s="8"/>
      <c r="BS28372" s="8"/>
      <c r="BT28372" s="8"/>
      <c r="BU28372" s="8"/>
    </row>
    <row r="28373" spans="68:73">
      <c r="BP28373" s="10"/>
      <c r="BQ28373" s="10"/>
      <c r="BR28373" s="10"/>
      <c r="BS28373" s="10"/>
      <c r="BT28373" s="10"/>
      <c r="BU28373" s="10"/>
    </row>
    <row r="28374" spans="68:73">
      <c r="BP28374" s="8"/>
      <c r="BQ28374" s="8"/>
      <c r="BR28374" s="8"/>
      <c r="BS28374" s="8"/>
      <c r="BT28374" s="8"/>
      <c r="BU28374" s="8"/>
    </row>
    <row r="28375" spans="68:73">
      <c r="BP28375" s="10"/>
      <c r="BQ28375" s="10"/>
      <c r="BR28375" s="10"/>
      <c r="BS28375" s="10"/>
      <c r="BT28375" s="10"/>
      <c r="BU28375" s="10"/>
    </row>
    <row r="28376" spans="68:73">
      <c r="BP28376" s="8"/>
      <c r="BQ28376" s="8"/>
      <c r="BR28376" s="8"/>
      <c r="BS28376" s="8"/>
      <c r="BT28376" s="8"/>
      <c r="BU28376" s="8"/>
    </row>
    <row r="28377" spans="68:73">
      <c r="BP28377" s="10"/>
      <c r="BQ28377" s="10"/>
      <c r="BR28377" s="10"/>
      <c r="BS28377" s="10"/>
      <c r="BT28377" s="10"/>
      <c r="BU28377" s="10"/>
    </row>
    <row r="28378" spans="68:73">
      <c r="BP28378" s="8"/>
      <c r="BQ28378" s="8"/>
      <c r="BR28378" s="8"/>
      <c r="BS28378" s="8"/>
      <c r="BT28378" s="8"/>
      <c r="BU28378" s="8"/>
    </row>
    <row r="28379" spans="68:73">
      <c r="BP28379" s="10"/>
      <c r="BQ28379" s="10"/>
      <c r="BR28379" s="10"/>
      <c r="BS28379" s="10"/>
      <c r="BT28379" s="10"/>
      <c r="BU28379" s="10"/>
    </row>
    <row r="28380" spans="68:73">
      <c r="BP28380" s="8"/>
      <c r="BQ28380" s="8"/>
      <c r="BR28380" s="8"/>
      <c r="BS28380" s="8"/>
      <c r="BT28380" s="8"/>
      <c r="BU28380" s="8"/>
    </row>
    <row r="28381" spans="68:73">
      <c r="BP28381" s="10"/>
      <c r="BQ28381" s="10"/>
      <c r="BR28381" s="10"/>
      <c r="BS28381" s="10"/>
      <c r="BT28381" s="10"/>
      <c r="BU28381" s="10"/>
    </row>
    <row r="28382" spans="68:73">
      <c r="BP28382" s="8"/>
      <c r="BQ28382" s="8"/>
      <c r="BR28382" s="8"/>
      <c r="BS28382" s="8"/>
      <c r="BT28382" s="8"/>
      <c r="BU28382" s="8"/>
    </row>
    <row r="28383" spans="68:73">
      <c r="BP28383" s="10"/>
      <c r="BQ28383" s="10"/>
      <c r="BR28383" s="10"/>
      <c r="BS28383" s="10"/>
      <c r="BT28383" s="10"/>
      <c r="BU28383" s="10"/>
    </row>
    <row r="28384" spans="68:73">
      <c r="BP28384" s="8"/>
      <c r="BQ28384" s="8"/>
      <c r="BR28384" s="8"/>
      <c r="BS28384" s="8"/>
      <c r="BT28384" s="8"/>
      <c r="BU28384" s="8"/>
    </row>
    <row r="28385" spans="68:73">
      <c r="BP28385" s="10"/>
      <c r="BQ28385" s="10"/>
      <c r="BR28385" s="10"/>
      <c r="BS28385" s="10"/>
      <c r="BT28385" s="10"/>
      <c r="BU28385" s="10"/>
    </row>
    <row r="28386" spans="68:73">
      <c r="BP28386" s="8"/>
      <c r="BQ28386" s="8"/>
      <c r="BR28386" s="8"/>
      <c r="BS28386" s="8"/>
      <c r="BT28386" s="8"/>
      <c r="BU28386" s="8"/>
    </row>
    <row r="28387" spans="68:73">
      <c r="BP28387" s="10"/>
      <c r="BQ28387" s="10"/>
      <c r="BR28387" s="10"/>
      <c r="BS28387" s="10"/>
      <c r="BT28387" s="10"/>
      <c r="BU28387" s="10"/>
    </row>
    <row r="28388" spans="68:73">
      <c r="BP28388" s="8"/>
      <c r="BQ28388" s="8"/>
      <c r="BR28388" s="8"/>
      <c r="BS28388" s="8"/>
      <c r="BT28388" s="8"/>
      <c r="BU28388" s="8"/>
    </row>
    <row r="28389" spans="68:73">
      <c r="BP28389" s="10"/>
      <c r="BQ28389" s="10"/>
      <c r="BR28389" s="10"/>
      <c r="BS28389" s="10"/>
      <c r="BT28389" s="10"/>
      <c r="BU28389" s="10"/>
    </row>
    <row r="28390" spans="68:73">
      <c r="BP28390" s="8"/>
      <c r="BQ28390" s="8"/>
      <c r="BR28390" s="8"/>
      <c r="BS28390" s="8"/>
      <c r="BT28390" s="8"/>
      <c r="BU28390" s="8"/>
    </row>
    <row r="28391" spans="68:73">
      <c r="BP28391" s="10"/>
      <c r="BQ28391" s="10"/>
      <c r="BR28391" s="10"/>
      <c r="BS28391" s="10"/>
      <c r="BT28391" s="10"/>
      <c r="BU28391" s="10"/>
    </row>
    <row r="28392" spans="68:73">
      <c r="BP28392" s="8"/>
      <c r="BQ28392" s="8"/>
      <c r="BR28392" s="8"/>
      <c r="BS28392" s="8"/>
      <c r="BT28392" s="8"/>
      <c r="BU28392" s="8"/>
    </row>
    <row r="28393" spans="68:73">
      <c r="BP28393" s="10"/>
      <c r="BQ28393" s="10"/>
      <c r="BR28393" s="10"/>
      <c r="BS28393" s="10"/>
      <c r="BT28393" s="10"/>
      <c r="BU28393" s="10"/>
    </row>
    <row r="28394" spans="68:73">
      <c r="BP28394" s="8"/>
      <c r="BQ28394" s="8"/>
      <c r="BR28394" s="8"/>
      <c r="BS28394" s="8"/>
      <c r="BT28394" s="8"/>
      <c r="BU28394" s="8"/>
    </row>
    <row r="28395" spans="68:73">
      <c r="BP28395" s="10"/>
      <c r="BQ28395" s="10"/>
      <c r="BR28395" s="10"/>
      <c r="BS28395" s="10"/>
      <c r="BT28395" s="10"/>
      <c r="BU28395" s="10"/>
    </row>
    <row r="28396" spans="68:73">
      <c r="BP28396" s="8"/>
      <c r="BQ28396" s="8"/>
      <c r="BR28396" s="8"/>
      <c r="BS28396" s="8"/>
      <c r="BT28396" s="8"/>
      <c r="BU28396" s="8"/>
    </row>
    <row r="28397" spans="68:73">
      <c r="BP28397" s="10"/>
      <c r="BQ28397" s="10"/>
      <c r="BR28397" s="10"/>
      <c r="BS28397" s="10"/>
      <c r="BT28397" s="10"/>
      <c r="BU28397" s="10"/>
    </row>
    <row r="28398" spans="68:73">
      <c r="BP28398" s="8"/>
      <c r="BQ28398" s="8"/>
      <c r="BR28398" s="8"/>
      <c r="BS28398" s="8"/>
      <c r="BT28398" s="8"/>
      <c r="BU28398" s="8"/>
    </row>
    <row r="28399" spans="68:73">
      <c r="BP28399" s="10"/>
      <c r="BQ28399" s="10"/>
      <c r="BR28399" s="10"/>
      <c r="BS28399" s="10"/>
      <c r="BT28399" s="10"/>
      <c r="BU28399" s="10"/>
    </row>
    <row r="28400" spans="68:73">
      <c r="BP28400" s="8"/>
      <c r="BQ28400" s="8"/>
      <c r="BR28400" s="8"/>
      <c r="BS28400" s="8"/>
      <c r="BT28400" s="8"/>
      <c r="BU28400" s="8"/>
    </row>
    <row r="28401" spans="68:73">
      <c r="BP28401" s="10"/>
      <c r="BQ28401" s="10"/>
      <c r="BR28401" s="10"/>
      <c r="BS28401" s="10"/>
      <c r="BT28401" s="10"/>
      <c r="BU28401" s="10"/>
    </row>
    <row r="28402" spans="68:73">
      <c r="BP28402" s="8"/>
      <c r="BQ28402" s="8"/>
      <c r="BR28402" s="8"/>
      <c r="BS28402" s="8"/>
      <c r="BT28402" s="8"/>
      <c r="BU28402" s="8"/>
    </row>
    <row r="28403" spans="68:73">
      <c r="BP28403" s="10"/>
      <c r="BQ28403" s="10"/>
      <c r="BR28403" s="10"/>
      <c r="BS28403" s="10"/>
      <c r="BT28403" s="10"/>
      <c r="BU28403" s="10"/>
    </row>
    <row r="28404" spans="68:73">
      <c r="BP28404" s="8"/>
      <c r="BQ28404" s="8"/>
      <c r="BR28404" s="8"/>
      <c r="BS28404" s="8"/>
      <c r="BT28404" s="8"/>
      <c r="BU28404" s="8"/>
    </row>
    <row r="28405" spans="68:73">
      <c r="BP28405" s="10"/>
      <c r="BQ28405" s="10"/>
      <c r="BR28405" s="10"/>
      <c r="BS28405" s="10"/>
      <c r="BT28405" s="10"/>
      <c r="BU28405" s="10"/>
    </row>
    <row r="28406" spans="68:73">
      <c r="BP28406" s="8"/>
      <c r="BQ28406" s="8"/>
      <c r="BR28406" s="8"/>
      <c r="BS28406" s="8"/>
      <c r="BT28406" s="8"/>
      <c r="BU28406" s="8"/>
    </row>
    <row r="28407" spans="68:73">
      <c r="BP28407" s="10"/>
      <c r="BQ28407" s="10"/>
      <c r="BR28407" s="10"/>
      <c r="BS28407" s="10"/>
      <c r="BT28407" s="10"/>
      <c r="BU28407" s="10"/>
    </row>
    <row r="28408" spans="68:73">
      <c r="BP28408" s="8"/>
      <c r="BQ28408" s="8"/>
      <c r="BR28408" s="8"/>
      <c r="BS28408" s="8"/>
      <c r="BT28408" s="8"/>
      <c r="BU28408" s="8"/>
    </row>
    <row r="28409" spans="68:73">
      <c r="BP28409" s="10"/>
      <c r="BQ28409" s="10"/>
      <c r="BR28409" s="10"/>
      <c r="BS28409" s="10"/>
      <c r="BT28409" s="10"/>
      <c r="BU28409" s="10"/>
    </row>
    <row r="28410" spans="68:73">
      <c r="BP28410" s="8"/>
      <c r="BQ28410" s="8"/>
      <c r="BR28410" s="8"/>
      <c r="BS28410" s="8"/>
      <c r="BT28410" s="8"/>
      <c r="BU28410" s="8"/>
    </row>
    <row r="28411" spans="68:73">
      <c r="BP28411" s="10"/>
      <c r="BQ28411" s="10"/>
      <c r="BR28411" s="10"/>
      <c r="BS28411" s="10"/>
      <c r="BT28411" s="10"/>
      <c r="BU28411" s="10"/>
    </row>
    <row r="28412" spans="68:73">
      <c r="BP28412" s="8"/>
      <c r="BQ28412" s="8"/>
      <c r="BR28412" s="8"/>
      <c r="BS28412" s="8"/>
      <c r="BT28412" s="8"/>
      <c r="BU28412" s="8"/>
    </row>
    <row r="28413" spans="68:73">
      <c r="BP28413" s="10"/>
      <c r="BQ28413" s="10"/>
      <c r="BR28413" s="10"/>
      <c r="BS28413" s="10"/>
      <c r="BT28413" s="10"/>
      <c r="BU28413" s="10"/>
    </row>
    <row r="28414" spans="68:73">
      <c r="BP28414" s="8"/>
      <c r="BQ28414" s="8"/>
      <c r="BR28414" s="8"/>
      <c r="BS28414" s="8"/>
      <c r="BT28414" s="8"/>
      <c r="BU28414" s="8"/>
    </row>
    <row r="28415" spans="68:73">
      <c r="BP28415" s="10"/>
      <c r="BQ28415" s="10"/>
      <c r="BR28415" s="10"/>
      <c r="BS28415" s="10"/>
      <c r="BT28415" s="10"/>
      <c r="BU28415" s="10"/>
    </row>
    <row r="28416" spans="68:73">
      <c r="BP28416" s="8"/>
      <c r="BQ28416" s="8"/>
      <c r="BR28416" s="8"/>
      <c r="BS28416" s="8"/>
      <c r="BT28416" s="8"/>
      <c r="BU28416" s="8"/>
    </row>
    <row r="28417" spans="68:73">
      <c r="BP28417" s="10"/>
      <c r="BQ28417" s="10"/>
      <c r="BR28417" s="10"/>
      <c r="BS28417" s="10"/>
      <c r="BT28417" s="10"/>
      <c r="BU28417" s="10"/>
    </row>
    <row r="28418" spans="68:73">
      <c r="BP28418" s="8"/>
      <c r="BQ28418" s="8"/>
      <c r="BR28418" s="8"/>
      <c r="BS28418" s="8"/>
      <c r="BT28418" s="8"/>
      <c r="BU28418" s="8"/>
    </row>
    <row r="28419" spans="68:73">
      <c r="BP28419" s="10"/>
      <c r="BQ28419" s="10"/>
      <c r="BR28419" s="10"/>
      <c r="BS28419" s="10"/>
      <c r="BT28419" s="10"/>
      <c r="BU28419" s="10"/>
    </row>
    <row r="28420" spans="68:73">
      <c r="BP28420" s="8"/>
      <c r="BQ28420" s="8"/>
      <c r="BR28420" s="8"/>
      <c r="BS28420" s="8"/>
      <c r="BT28420" s="8"/>
      <c r="BU28420" s="8"/>
    </row>
    <row r="28421" spans="68:73">
      <c r="BP28421" s="10"/>
      <c r="BQ28421" s="10"/>
      <c r="BR28421" s="10"/>
      <c r="BS28421" s="10"/>
      <c r="BT28421" s="10"/>
      <c r="BU28421" s="10"/>
    </row>
    <row r="28422" spans="68:73">
      <c r="BP28422" s="8"/>
      <c r="BQ28422" s="8"/>
      <c r="BR28422" s="8"/>
      <c r="BS28422" s="8"/>
      <c r="BT28422" s="8"/>
      <c r="BU28422" s="8"/>
    </row>
    <row r="28423" spans="68:73">
      <c r="BP28423" s="10"/>
      <c r="BQ28423" s="10"/>
      <c r="BR28423" s="10"/>
      <c r="BS28423" s="10"/>
      <c r="BT28423" s="10"/>
      <c r="BU28423" s="10"/>
    </row>
    <row r="28424" spans="68:73">
      <c r="BP28424" s="8"/>
      <c r="BQ28424" s="8"/>
      <c r="BR28424" s="8"/>
      <c r="BS28424" s="8"/>
      <c r="BT28424" s="8"/>
      <c r="BU28424" s="8"/>
    </row>
    <row r="28425" spans="68:73">
      <c r="BP28425" s="10"/>
      <c r="BQ28425" s="10"/>
      <c r="BR28425" s="10"/>
      <c r="BS28425" s="10"/>
      <c r="BT28425" s="10"/>
      <c r="BU28425" s="10"/>
    </row>
    <row r="28426" spans="68:73">
      <c r="BP28426" s="8"/>
      <c r="BQ28426" s="8"/>
      <c r="BR28426" s="8"/>
      <c r="BS28426" s="8"/>
      <c r="BT28426" s="8"/>
      <c r="BU28426" s="8"/>
    </row>
    <row r="28427" spans="68:73">
      <c r="BP28427" s="10"/>
      <c r="BQ28427" s="10"/>
      <c r="BR28427" s="10"/>
      <c r="BS28427" s="10"/>
      <c r="BT28427" s="10"/>
      <c r="BU28427" s="10"/>
    </row>
    <row r="28428" spans="68:73">
      <c r="BP28428" s="8"/>
      <c r="BQ28428" s="8"/>
      <c r="BR28428" s="8"/>
      <c r="BS28428" s="8"/>
      <c r="BT28428" s="8"/>
      <c r="BU28428" s="8"/>
    </row>
    <row r="28429" spans="68:73">
      <c r="BP28429" s="10"/>
      <c r="BQ28429" s="10"/>
      <c r="BR28429" s="10"/>
      <c r="BS28429" s="10"/>
      <c r="BT28429" s="10"/>
      <c r="BU28429" s="10"/>
    </row>
    <row r="28430" spans="68:73">
      <c r="BP28430" s="8"/>
      <c r="BQ28430" s="8"/>
      <c r="BR28430" s="8"/>
      <c r="BS28430" s="8"/>
      <c r="BT28430" s="8"/>
      <c r="BU28430" s="8"/>
    </row>
    <row r="28431" spans="68:73">
      <c r="BP28431" s="10"/>
      <c r="BQ28431" s="10"/>
      <c r="BR28431" s="10"/>
      <c r="BS28431" s="10"/>
      <c r="BT28431" s="10"/>
      <c r="BU28431" s="10"/>
    </row>
    <row r="28432" spans="68:73">
      <c r="BP28432" s="8"/>
      <c r="BQ28432" s="8"/>
      <c r="BR28432" s="8"/>
      <c r="BS28432" s="8"/>
      <c r="BT28432" s="8"/>
      <c r="BU28432" s="8"/>
    </row>
    <row r="28433" spans="68:73">
      <c r="BP28433" s="10"/>
      <c r="BQ28433" s="10"/>
      <c r="BR28433" s="10"/>
      <c r="BS28433" s="10"/>
      <c r="BT28433" s="10"/>
      <c r="BU28433" s="10"/>
    </row>
    <row r="28434" spans="68:73">
      <c r="BP28434" s="8"/>
      <c r="BQ28434" s="8"/>
      <c r="BR28434" s="8"/>
      <c r="BS28434" s="8"/>
      <c r="BT28434" s="8"/>
      <c r="BU28434" s="8"/>
    </row>
    <row r="28435" spans="68:73">
      <c r="BP28435" s="10"/>
      <c r="BQ28435" s="10"/>
      <c r="BR28435" s="10"/>
      <c r="BS28435" s="10"/>
      <c r="BT28435" s="10"/>
      <c r="BU28435" s="10"/>
    </row>
    <row r="28436" spans="68:73">
      <c r="BP28436" s="8"/>
      <c r="BQ28436" s="8"/>
      <c r="BR28436" s="8"/>
      <c r="BS28436" s="8"/>
      <c r="BT28436" s="8"/>
      <c r="BU28436" s="8"/>
    </row>
    <row r="28437" spans="68:73">
      <c r="BP28437" s="10"/>
      <c r="BQ28437" s="10"/>
      <c r="BR28437" s="10"/>
      <c r="BS28437" s="10"/>
      <c r="BT28437" s="10"/>
      <c r="BU28437" s="10"/>
    </row>
    <row r="28438" spans="68:73">
      <c r="BP28438" s="8"/>
      <c r="BQ28438" s="8"/>
      <c r="BR28438" s="8"/>
      <c r="BS28438" s="8"/>
      <c r="BT28438" s="8"/>
      <c r="BU28438" s="8"/>
    </row>
    <row r="28439" spans="68:73">
      <c r="BP28439" s="10"/>
      <c r="BQ28439" s="10"/>
      <c r="BR28439" s="10"/>
      <c r="BS28439" s="10"/>
      <c r="BT28439" s="10"/>
      <c r="BU28439" s="10"/>
    </row>
    <row r="28440" spans="68:73">
      <c r="BP28440" s="8"/>
      <c r="BQ28440" s="8"/>
      <c r="BR28440" s="8"/>
      <c r="BS28440" s="8"/>
      <c r="BT28440" s="8"/>
      <c r="BU28440" s="8"/>
    </row>
    <row r="28441" spans="68:73">
      <c r="BP28441" s="10"/>
      <c r="BQ28441" s="10"/>
      <c r="BR28441" s="10"/>
      <c r="BS28441" s="10"/>
      <c r="BT28441" s="10"/>
      <c r="BU28441" s="10"/>
    </row>
    <row r="28442" spans="68:73">
      <c r="BP28442" s="8"/>
      <c r="BQ28442" s="8"/>
      <c r="BR28442" s="8"/>
      <c r="BS28442" s="8"/>
      <c r="BT28442" s="8"/>
      <c r="BU28442" s="8"/>
    </row>
    <row r="28443" spans="68:73">
      <c r="BP28443" s="10"/>
      <c r="BQ28443" s="10"/>
      <c r="BR28443" s="10"/>
      <c r="BS28443" s="10"/>
      <c r="BT28443" s="10"/>
      <c r="BU28443" s="10"/>
    </row>
    <row r="28444" spans="68:73">
      <c r="BP28444" s="8"/>
      <c r="BQ28444" s="8"/>
      <c r="BR28444" s="8"/>
      <c r="BS28444" s="8"/>
      <c r="BT28444" s="8"/>
      <c r="BU28444" s="8"/>
    </row>
    <row r="28445" spans="68:73">
      <c r="BP28445" s="10"/>
      <c r="BQ28445" s="10"/>
      <c r="BR28445" s="10"/>
      <c r="BS28445" s="10"/>
      <c r="BT28445" s="10"/>
      <c r="BU28445" s="10"/>
    </row>
    <row r="28446" spans="68:73">
      <c r="BP28446" s="8"/>
      <c r="BQ28446" s="8"/>
      <c r="BR28446" s="8"/>
      <c r="BS28446" s="8"/>
      <c r="BT28446" s="8"/>
      <c r="BU28446" s="8"/>
    </row>
    <row r="28447" spans="68:73">
      <c r="BP28447" s="10"/>
      <c r="BQ28447" s="10"/>
      <c r="BR28447" s="10"/>
      <c r="BS28447" s="10"/>
      <c r="BT28447" s="10"/>
      <c r="BU28447" s="10"/>
    </row>
    <row r="28448" spans="68:73">
      <c r="BP28448" s="8"/>
      <c r="BQ28448" s="8"/>
      <c r="BR28448" s="8"/>
      <c r="BS28448" s="8"/>
      <c r="BT28448" s="8"/>
      <c r="BU28448" s="8"/>
    </row>
    <row r="28449" spans="68:73">
      <c r="BP28449" s="10"/>
      <c r="BQ28449" s="10"/>
      <c r="BR28449" s="10"/>
      <c r="BS28449" s="10"/>
      <c r="BT28449" s="10"/>
      <c r="BU28449" s="10"/>
    </row>
    <row r="28450" spans="68:73">
      <c r="BP28450" s="8"/>
      <c r="BQ28450" s="8"/>
      <c r="BR28450" s="8"/>
      <c r="BS28450" s="8"/>
      <c r="BT28450" s="8"/>
      <c r="BU28450" s="8"/>
    </row>
    <row r="28451" spans="68:73">
      <c r="BP28451" s="10"/>
      <c r="BQ28451" s="10"/>
      <c r="BR28451" s="10"/>
      <c r="BS28451" s="10"/>
      <c r="BT28451" s="10"/>
      <c r="BU28451" s="10"/>
    </row>
    <row r="28452" spans="68:73">
      <c r="BP28452" s="8"/>
      <c r="BQ28452" s="8"/>
      <c r="BR28452" s="8"/>
      <c r="BS28452" s="8"/>
      <c r="BT28452" s="8"/>
      <c r="BU28452" s="8"/>
    </row>
    <row r="28453" spans="68:73">
      <c r="BP28453" s="10"/>
      <c r="BQ28453" s="10"/>
      <c r="BR28453" s="10"/>
      <c r="BS28453" s="10"/>
      <c r="BT28453" s="10"/>
      <c r="BU28453" s="10"/>
    </row>
    <row r="28454" spans="68:73">
      <c r="BP28454" s="8"/>
      <c r="BQ28454" s="8"/>
      <c r="BR28454" s="8"/>
      <c r="BS28454" s="8"/>
      <c r="BT28454" s="8"/>
      <c r="BU28454" s="8"/>
    </row>
    <row r="28455" spans="68:73">
      <c r="BP28455" s="10"/>
      <c r="BQ28455" s="10"/>
      <c r="BR28455" s="10"/>
      <c r="BS28455" s="10"/>
      <c r="BT28455" s="10"/>
      <c r="BU28455" s="10"/>
    </row>
    <row r="28456" spans="68:73">
      <c r="BP28456" s="8"/>
      <c r="BQ28456" s="8"/>
      <c r="BR28456" s="8"/>
      <c r="BS28456" s="8"/>
      <c r="BT28456" s="8"/>
      <c r="BU28456" s="8"/>
    </row>
    <row r="28457" spans="68:73">
      <c r="BP28457" s="10"/>
      <c r="BQ28457" s="10"/>
      <c r="BR28457" s="10"/>
      <c r="BS28457" s="10"/>
      <c r="BT28457" s="10"/>
      <c r="BU28457" s="10"/>
    </row>
    <row r="28458" spans="68:73">
      <c r="BP28458" s="8"/>
      <c r="BQ28458" s="8"/>
      <c r="BR28458" s="8"/>
      <c r="BS28458" s="8"/>
      <c r="BT28458" s="8"/>
      <c r="BU28458" s="8"/>
    </row>
    <row r="28459" spans="68:73">
      <c r="BP28459" s="10"/>
      <c r="BQ28459" s="10"/>
      <c r="BR28459" s="10"/>
      <c r="BS28459" s="10"/>
      <c r="BT28459" s="10"/>
      <c r="BU28459" s="10"/>
    </row>
    <row r="28460" spans="68:73">
      <c r="BP28460" s="8"/>
      <c r="BQ28460" s="8"/>
      <c r="BR28460" s="8"/>
      <c r="BS28460" s="8"/>
      <c r="BT28460" s="8"/>
      <c r="BU28460" s="8"/>
    </row>
    <row r="28461" spans="68:73">
      <c r="BP28461" s="10"/>
      <c r="BQ28461" s="10"/>
      <c r="BR28461" s="10"/>
      <c r="BS28461" s="10"/>
      <c r="BT28461" s="10"/>
      <c r="BU28461" s="10"/>
    </row>
    <row r="28462" spans="68:73">
      <c r="BP28462" s="8"/>
      <c r="BQ28462" s="8"/>
      <c r="BR28462" s="8"/>
      <c r="BS28462" s="8"/>
      <c r="BT28462" s="8"/>
      <c r="BU28462" s="8"/>
    </row>
    <row r="28463" spans="68:73">
      <c r="BP28463" s="10"/>
      <c r="BQ28463" s="10"/>
      <c r="BR28463" s="10"/>
      <c r="BS28463" s="10"/>
      <c r="BT28463" s="10"/>
      <c r="BU28463" s="10"/>
    </row>
    <row r="28464" spans="68:73">
      <c r="BP28464" s="8"/>
      <c r="BQ28464" s="8"/>
      <c r="BR28464" s="8"/>
      <c r="BS28464" s="8"/>
      <c r="BT28464" s="8"/>
      <c r="BU28464" s="8"/>
    </row>
    <row r="28465" spans="68:73">
      <c r="BP28465" s="10"/>
      <c r="BQ28465" s="10"/>
      <c r="BR28465" s="10"/>
      <c r="BS28465" s="10"/>
      <c r="BT28465" s="10"/>
      <c r="BU28465" s="10"/>
    </row>
    <row r="28466" spans="68:73">
      <c r="BP28466" s="8"/>
      <c r="BQ28466" s="8"/>
      <c r="BR28466" s="8"/>
      <c r="BS28466" s="8"/>
      <c r="BT28466" s="8"/>
      <c r="BU28466" s="8"/>
    </row>
    <row r="28467" spans="68:73">
      <c r="BP28467" s="10"/>
      <c r="BQ28467" s="10"/>
      <c r="BR28467" s="10"/>
      <c r="BS28467" s="10"/>
      <c r="BT28467" s="10"/>
      <c r="BU28467" s="10"/>
    </row>
    <row r="28468" spans="68:73">
      <c r="BP28468" s="8"/>
      <c r="BQ28468" s="8"/>
      <c r="BR28468" s="8"/>
      <c r="BS28468" s="8"/>
      <c r="BT28468" s="8"/>
      <c r="BU28468" s="8"/>
    </row>
    <row r="28469" spans="68:73">
      <c r="BP28469" s="10"/>
      <c r="BQ28469" s="10"/>
      <c r="BR28469" s="10"/>
      <c r="BS28469" s="10"/>
      <c r="BT28469" s="10"/>
      <c r="BU28469" s="10"/>
    </row>
    <row r="28470" spans="68:73">
      <c r="BP28470" s="8"/>
      <c r="BQ28470" s="8"/>
      <c r="BR28470" s="8"/>
      <c r="BS28470" s="8"/>
      <c r="BT28470" s="8"/>
      <c r="BU28470" s="8"/>
    </row>
    <row r="28471" spans="68:73">
      <c r="BP28471" s="10"/>
      <c r="BQ28471" s="10"/>
      <c r="BR28471" s="10"/>
      <c r="BS28471" s="10"/>
      <c r="BT28471" s="10"/>
      <c r="BU28471" s="10"/>
    </row>
    <row r="28472" spans="68:73">
      <c r="BP28472" s="8"/>
      <c r="BQ28472" s="8"/>
      <c r="BR28472" s="8"/>
      <c r="BS28472" s="8"/>
      <c r="BT28472" s="8"/>
      <c r="BU28472" s="8"/>
    </row>
    <row r="28473" spans="68:73">
      <c r="BP28473" s="10"/>
      <c r="BQ28473" s="10"/>
      <c r="BR28473" s="10"/>
      <c r="BS28473" s="10"/>
      <c r="BT28473" s="10"/>
      <c r="BU28473" s="10"/>
    </row>
    <row r="28474" spans="68:73">
      <c r="BP28474" s="8"/>
      <c r="BQ28474" s="8"/>
      <c r="BR28474" s="8"/>
      <c r="BS28474" s="8"/>
      <c r="BT28474" s="8"/>
      <c r="BU28474" s="8"/>
    </row>
    <row r="28475" spans="68:73">
      <c r="BP28475" s="10"/>
      <c r="BQ28475" s="10"/>
      <c r="BR28475" s="10"/>
      <c r="BS28475" s="10"/>
      <c r="BT28475" s="10"/>
      <c r="BU28475" s="10"/>
    </row>
    <row r="28476" spans="68:73">
      <c r="BP28476" s="8"/>
      <c r="BQ28476" s="8"/>
      <c r="BR28476" s="8"/>
      <c r="BS28476" s="8"/>
      <c r="BT28476" s="8"/>
      <c r="BU28476" s="8"/>
    </row>
    <row r="28477" spans="68:73">
      <c r="BP28477" s="10"/>
      <c r="BQ28477" s="10"/>
      <c r="BR28477" s="10"/>
      <c r="BS28477" s="10"/>
      <c r="BT28477" s="10"/>
      <c r="BU28477" s="10"/>
    </row>
    <row r="28478" spans="68:73">
      <c r="BP28478" s="8"/>
      <c r="BQ28478" s="8"/>
      <c r="BR28478" s="8"/>
      <c r="BS28478" s="8"/>
      <c r="BT28478" s="8"/>
      <c r="BU28478" s="8"/>
    </row>
    <row r="28479" spans="68:73">
      <c r="BP28479" s="10"/>
      <c r="BQ28479" s="10"/>
      <c r="BR28479" s="10"/>
      <c r="BS28479" s="10"/>
      <c r="BT28479" s="10"/>
      <c r="BU28479" s="10"/>
    </row>
    <row r="28480" spans="68:73">
      <c r="BP28480" s="8"/>
      <c r="BQ28480" s="8"/>
      <c r="BR28480" s="8"/>
      <c r="BS28480" s="8"/>
      <c r="BT28480" s="8"/>
      <c r="BU28480" s="8"/>
    </row>
    <row r="28481" spans="68:73">
      <c r="BP28481" s="10"/>
      <c r="BQ28481" s="10"/>
      <c r="BR28481" s="10"/>
      <c r="BS28481" s="10"/>
      <c r="BT28481" s="10"/>
      <c r="BU28481" s="10"/>
    </row>
    <row r="28482" spans="68:73">
      <c r="BP28482" s="8"/>
      <c r="BQ28482" s="8"/>
      <c r="BR28482" s="8"/>
      <c r="BS28482" s="8"/>
      <c r="BT28482" s="8"/>
      <c r="BU28482" s="8"/>
    </row>
    <row r="28483" spans="68:73">
      <c r="BP28483" s="10"/>
      <c r="BQ28483" s="10"/>
      <c r="BR28483" s="10"/>
      <c r="BS28483" s="10"/>
      <c r="BT28483" s="10"/>
      <c r="BU28483" s="10"/>
    </row>
    <row r="28484" spans="68:73">
      <c r="BP28484" s="8"/>
      <c r="BQ28484" s="8"/>
      <c r="BR28484" s="8"/>
      <c r="BS28484" s="8"/>
      <c r="BT28484" s="8"/>
      <c r="BU28484" s="8"/>
    </row>
    <row r="28485" spans="68:73">
      <c r="BP28485" s="10"/>
      <c r="BQ28485" s="10"/>
      <c r="BR28485" s="10"/>
      <c r="BS28485" s="10"/>
      <c r="BT28485" s="10"/>
      <c r="BU28485" s="10"/>
    </row>
    <row r="28486" spans="68:73">
      <c r="BP28486" s="8"/>
      <c r="BQ28486" s="8"/>
      <c r="BR28486" s="8"/>
      <c r="BS28486" s="8"/>
      <c r="BT28486" s="8"/>
      <c r="BU28486" s="8"/>
    </row>
    <row r="28487" spans="68:73">
      <c r="BP28487" s="10"/>
      <c r="BQ28487" s="10"/>
      <c r="BR28487" s="10"/>
      <c r="BS28487" s="10"/>
      <c r="BT28487" s="10"/>
      <c r="BU28487" s="10"/>
    </row>
    <row r="28488" spans="68:73">
      <c r="BP28488" s="8"/>
      <c r="BQ28488" s="8"/>
      <c r="BR28488" s="8"/>
      <c r="BS28488" s="8"/>
      <c r="BT28488" s="8"/>
      <c r="BU28488" s="8"/>
    </row>
    <row r="28489" spans="68:73">
      <c r="BP28489" s="10"/>
      <c r="BQ28489" s="10"/>
      <c r="BR28489" s="10"/>
      <c r="BS28489" s="10"/>
      <c r="BT28489" s="10"/>
      <c r="BU28489" s="10"/>
    </row>
    <row r="28490" spans="68:73">
      <c r="BP28490" s="8"/>
      <c r="BQ28490" s="8"/>
      <c r="BR28490" s="8"/>
      <c r="BS28490" s="8"/>
      <c r="BT28490" s="8"/>
      <c r="BU28490" s="8"/>
    </row>
    <row r="28491" spans="68:73">
      <c r="BP28491" s="10"/>
      <c r="BQ28491" s="10"/>
      <c r="BR28491" s="10"/>
      <c r="BS28491" s="10"/>
      <c r="BT28491" s="10"/>
      <c r="BU28491" s="10"/>
    </row>
    <row r="28492" spans="68:73">
      <c r="BP28492" s="8"/>
      <c r="BQ28492" s="8"/>
      <c r="BR28492" s="8"/>
      <c r="BS28492" s="8"/>
      <c r="BT28492" s="8"/>
      <c r="BU28492" s="8"/>
    </row>
    <row r="28493" spans="68:73">
      <c r="BP28493" s="10"/>
      <c r="BQ28493" s="10"/>
      <c r="BR28493" s="10"/>
      <c r="BS28493" s="10"/>
      <c r="BT28493" s="10"/>
      <c r="BU28493" s="10"/>
    </row>
    <row r="28494" spans="68:73">
      <c r="BP28494" s="8"/>
      <c r="BQ28494" s="8"/>
      <c r="BR28494" s="8"/>
      <c r="BS28494" s="8"/>
      <c r="BT28494" s="8"/>
      <c r="BU28494" s="8"/>
    </row>
    <row r="28495" spans="68:73">
      <c r="BP28495" s="10"/>
      <c r="BQ28495" s="10"/>
      <c r="BR28495" s="10"/>
      <c r="BS28495" s="10"/>
      <c r="BT28495" s="10"/>
      <c r="BU28495" s="10"/>
    </row>
    <row r="28496" spans="68:73">
      <c r="BP28496" s="8"/>
      <c r="BQ28496" s="8"/>
      <c r="BR28496" s="8"/>
      <c r="BS28496" s="8"/>
      <c r="BT28496" s="8"/>
      <c r="BU28496" s="8"/>
    </row>
    <row r="28497" spans="68:73">
      <c r="BP28497" s="10"/>
      <c r="BQ28497" s="10"/>
      <c r="BR28497" s="10"/>
      <c r="BS28497" s="10"/>
      <c r="BT28497" s="10"/>
      <c r="BU28497" s="10"/>
    </row>
    <row r="28498" spans="68:73">
      <c r="BP28498" s="8"/>
      <c r="BQ28498" s="8"/>
      <c r="BR28498" s="8"/>
      <c r="BS28498" s="8"/>
      <c r="BT28498" s="8"/>
      <c r="BU28498" s="8"/>
    </row>
    <row r="28499" spans="68:73">
      <c r="BP28499" s="10"/>
      <c r="BQ28499" s="10"/>
      <c r="BR28499" s="10"/>
      <c r="BS28499" s="10"/>
      <c r="BT28499" s="10"/>
      <c r="BU28499" s="10"/>
    </row>
    <row r="28500" spans="68:73">
      <c r="BP28500" s="8"/>
      <c r="BQ28500" s="8"/>
      <c r="BR28500" s="8"/>
      <c r="BS28500" s="8"/>
      <c r="BT28500" s="8"/>
      <c r="BU28500" s="8"/>
    </row>
    <row r="28501" spans="68:73">
      <c r="BP28501" s="10"/>
      <c r="BQ28501" s="10"/>
      <c r="BR28501" s="10"/>
      <c r="BS28501" s="10"/>
      <c r="BT28501" s="10"/>
      <c r="BU28501" s="10"/>
    </row>
    <row r="28502" spans="68:73">
      <c r="BP28502" s="8"/>
      <c r="BQ28502" s="8"/>
      <c r="BR28502" s="8"/>
      <c r="BS28502" s="8"/>
      <c r="BT28502" s="8"/>
      <c r="BU28502" s="8"/>
    </row>
    <row r="28503" spans="68:73">
      <c r="BP28503" s="10"/>
      <c r="BQ28503" s="10"/>
      <c r="BR28503" s="10"/>
      <c r="BS28503" s="10"/>
      <c r="BT28503" s="10"/>
      <c r="BU28503" s="10"/>
    </row>
    <row r="28504" spans="68:73">
      <c r="BP28504" s="8"/>
      <c r="BQ28504" s="8"/>
      <c r="BR28504" s="8"/>
      <c r="BS28504" s="8"/>
      <c r="BT28504" s="8"/>
      <c r="BU28504" s="8"/>
    </row>
    <row r="28505" spans="68:73">
      <c r="BP28505" s="10"/>
      <c r="BQ28505" s="10"/>
      <c r="BR28505" s="10"/>
      <c r="BS28505" s="10"/>
      <c r="BT28505" s="10"/>
      <c r="BU28505" s="10"/>
    </row>
    <row r="28506" spans="68:73">
      <c r="BP28506" s="8"/>
      <c r="BQ28506" s="8"/>
      <c r="BR28506" s="8"/>
      <c r="BS28506" s="8"/>
      <c r="BT28506" s="8"/>
      <c r="BU28506" s="8"/>
    </row>
    <row r="28507" spans="68:73">
      <c r="BP28507" s="10"/>
      <c r="BQ28507" s="10"/>
      <c r="BR28507" s="10"/>
      <c r="BS28507" s="10"/>
      <c r="BT28507" s="10"/>
      <c r="BU28507" s="10"/>
    </row>
    <row r="28508" spans="68:73">
      <c r="BP28508" s="8"/>
      <c r="BQ28508" s="8"/>
      <c r="BR28508" s="8"/>
      <c r="BS28508" s="8"/>
      <c r="BT28508" s="8"/>
      <c r="BU28508" s="8"/>
    </row>
    <row r="28509" spans="68:73">
      <c r="BP28509" s="10"/>
      <c r="BQ28509" s="10"/>
      <c r="BR28509" s="10"/>
      <c r="BS28509" s="10"/>
      <c r="BT28509" s="10"/>
      <c r="BU28509" s="10"/>
    </row>
    <row r="28510" spans="68:73">
      <c r="BP28510" s="8"/>
      <c r="BQ28510" s="8"/>
      <c r="BR28510" s="8"/>
      <c r="BS28510" s="8"/>
      <c r="BT28510" s="8"/>
      <c r="BU28510" s="8"/>
    </row>
    <row r="28511" spans="68:73">
      <c r="BP28511" s="10"/>
      <c r="BQ28511" s="10"/>
      <c r="BR28511" s="10"/>
      <c r="BS28511" s="10"/>
      <c r="BT28511" s="10"/>
      <c r="BU28511" s="10"/>
    </row>
    <row r="28512" spans="68:73">
      <c r="BP28512" s="8"/>
      <c r="BQ28512" s="8"/>
      <c r="BR28512" s="8"/>
      <c r="BS28512" s="8"/>
      <c r="BT28512" s="8"/>
      <c r="BU28512" s="8"/>
    </row>
    <row r="28513" spans="68:73">
      <c r="BP28513" s="10"/>
      <c r="BQ28513" s="10"/>
      <c r="BR28513" s="10"/>
      <c r="BS28513" s="10"/>
      <c r="BT28513" s="10"/>
      <c r="BU28513" s="10"/>
    </row>
    <row r="28514" spans="68:73">
      <c r="BP28514" s="8"/>
      <c r="BQ28514" s="8"/>
      <c r="BR28514" s="8"/>
      <c r="BS28514" s="8"/>
      <c r="BT28514" s="8"/>
      <c r="BU28514" s="8"/>
    </row>
    <row r="28515" spans="68:73">
      <c r="BP28515" s="10"/>
      <c r="BQ28515" s="10"/>
      <c r="BR28515" s="10"/>
      <c r="BS28515" s="10"/>
      <c r="BT28515" s="10"/>
      <c r="BU28515" s="10"/>
    </row>
    <row r="28516" spans="68:73">
      <c r="BP28516" s="8"/>
      <c r="BQ28516" s="8"/>
      <c r="BR28516" s="8"/>
      <c r="BS28516" s="8"/>
      <c r="BT28516" s="8"/>
      <c r="BU28516" s="8"/>
    </row>
    <row r="28517" spans="68:73">
      <c r="BP28517" s="10"/>
      <c r="BQ28517" s="10"/>
      <c r="BR28517" s="10"/>
      <c r="BS28517" s="10"/>
      <c r="BT28517" s="10"/>
      <c r="BU28517" s="10"/>
    </row>
    <row r="28518" spans="68:73">
      <c r="BP28518" s="8"/>
      <c r="BQ28518" s="8"/>
      <c r="BR28518" s="8"/>
      <c r="BS28518" s="8"/>
      <c r="BT28518" s="8"/>
      <c r="BU28518" s="8"/>
    </row>
    <row r="28519" spans="68:73">
      <c r="BP28519" s="10"/>
      <c r="BQ28519" s="10"/>
      <c r="BR28519" s="10"/>
      <c r="BS28519" s="10"/>
      <c r="BT28519" s="10"/>
      <c r="BU28519" s="10"/>
    </row>
    <row r="28520" spans="68:73">
      <c r="BP28520" s="8"/>
      <c r="BQ28520" s="8"/>
      <c r="BR28520" s="8"/>
      <c r="BS28520" s="8"/>
      <c r="BT28520" s="8"/>
      <c r="BU28520" s="8"/>
    </row>
    <row r="28521" spans="68:73">
      <c r="BP28521" s="10"/>
      <c r="BQ28521" s="10"/>
      <c r="BR28521" s="10"/>
      <c r="BS28521" s="10"/>
      <c r="BT28521" s="10"/>
      <c r="BU28521" s="10"/>
    </row>
    <row r="28522" spans="68:73">
      <c r="BP28522" s="8"/>
      <c r="BQ28522" s="8"/>
      <c r="BR28522" s="8"/>
      <c r="BS28522" s="8"/>
      <c r="BT28522" s="8"/>
      <c r="BU28522" s="8"/>
    </row>
    <row r="28523" spans="68:73">
      <c r="BP28523" s="10"/>
      <c r="BQ28523" s="10"/>
      <c r="BR28523" s="10"/>
      <c r="BS28523" s="10"/>
      <c r="BT28523" s="10"/>
      <c r="BU28523" s="10"/>
    </row>
    <row r="28524" spans="68:73">
      <c r="BP28524" s="8"/>
      <c r="BQ28524" s="8"/>
      <c r="BR28524" s="8"/>
      <c r="BS28524" s="8"/>
      <c r="BT28524" s="8"/>
      <c r="BU28524" s="8"/>
    </row>
    <row r="28525" spans="68:73">
      <c r="BP28525" s="10"/>
      <c r="BQ28525" s="10"/>
      <c r="BR28525" s="10"/>
      <c r="BS28525" s="10"/>
      <c r="BT28525" s="10"/>
      <c r="BU28525" s="10"/>
    </row>
    <row r="28526" spans="68:73">
      <c r="BP28526" s="8"/>
      <c r="BQ28526" s="8"/>
      <c r="BR28526" s="8"/>
      <c r="BS28526" s="8"/>
      <c r="BT28526" s="8"/>
      <c r="BU28526" s="8"/>
    </row>
    <row r="28527" spans="68:73">
      <c r="BP28527" s="10"/>
      <c r="BQ28527" s="10"/>
      <c r="BR28527" s="10"/>
      <c r="BS28527" s="10"/>
      <c r="BT28527" s="10"/>
      <c r="BU28527" s="10"/>
    </row>
    <row r="28528" spans="68:73">
      <c r="BP28528" s="8"/>
      <c r="BQ28528" s="8"/>
      <c r="BR28528" s="8"/>
      <c r="BS28528" s="8"/>
      <c r="BT28528" s="8"/>
      <c r="BU28528" s="8"/>
    </row>
    <row r="28529" spans="68:73">
      <c r="BP28529" s="10"/>
      <c r="BQ28529" s="10"/>
      <c r="BR28529" s="10"/>
      <c r="BS28529" s="10"/>
      <c r="BT28529" s="10"/>
      <c r="BU28529" s="10"/>
    </row>
    <row r="28530" spans="68:73">
      <c r="BP28530" s="8"/>
      <c r="BQ28530" s="8"/>
      <c r="BR28530" s="8"/>
      <c r="BS28530" s="8"/>
      <c r="BT28530" s="8"/>
      <c r="BU28530" s="8"/>
    </row>
    <row r="28531" spans="68:73">
      <c r="BP28531" s="10"/>
      <c r="BQ28531" s="10"/>
      <c r="BR28531" s="10"/>
      <c r="BS28531" s="10"/>
      <c r="BT28531" s="10"/>
      <c r="BU28531" s="10"/>
    </row>
    <row r="28532" spans="68:73">
      <c r="BP28532" s="8"/>
      <c r="BQ28532" s="8"/>
      <c r="BR28532" s="8"/>
      <c r="BS28532" s="8"/>
      <c r="BT28532" s="8"/>
      <c r="BU28532" s="8"/>
    </row>
    <row r="28533" spans="68:73">
      <c r="BP28533" s="10"/>
      <c r="BQ28533" s="10"/>
      <c r="BR28533" s="10"/>
      <c r="BS28533" s="10"/>
      <c r="BT28533" s="10"/>
      <c r="BU28533" s="10"/>
    </row>
    <row r="28534" spans="68:73">
      <c r="BP28534" s="8"/>
      <c r="BQ28534" s="8"/>
      <c r="BR28534" s="8"/>
      <c r="BS28534" s="8"/>
      <c r="BT28534" s="8"/>
      <c r="BU28534" s="8"/>
    </row>
    <row r="28535" spans="68:73">
      <c r="BP28535" s="10"/>
      <c r="BQ28535" s="10"/>
      <c r="BR28535" s="10"/>
      <c r="BS28535" s="10"/>
      <c r="BT28535" s="10"/>
      <c r="BU28535" s="10"/>
    </row>
    <row r="28536" spans="68:73">
      <c r="BP28536" s="8"/>
      <c r="BQ28536" s="8"/>
      <c r="BR28536" s="8"/>
      <c r="BS28536" s="8"/>
      <c r="BT28536" s="8"/>
      <c r="BU28536" s="8"/>
    </row>
    <row r="28537" spans="68:73">
      <c r="BP28537" s="10"/>
      <c r="BQ28537" s="10"/>
      <c r="BR28537" s="10"/>
      <c r="BS28537" s="10"/>
      <c r="BT28537" s="10"/>
      <c r="BU28537" s="10"/>
    </row>
    <row r="28538" spans="68:73">
      <c r="BP28538" s="8"/>
      <c r="BQ28538" s="8"/>
      <c r="BR28538" s="8"/>
      <c r="BS28538" s="8"/>
      <c r="BT28538" s="8"/>
      <c r="BU28538" s="8"/>
    </row>
    <row r="28539" spans="68:73">
      <c r="BP28539" s="10"/>
      <c r="BQ28539" s="10"/>
      <c r="BR28539" s="10"/>
      <c r="BS28539" s="10"/>
      <c r="BT28539" s="10"/>
      <c r="BU28539" s="10"/>
    </row>
    <row r="28540" spans="68:73">
      <c r="BP28540" s="8"/>
      <c r="BQ28540" s="8"/>
      <c r="BR28540" s="8"/>
      <c r="BS28540" s="8"/>
      <c r="BT28540" s="8"/>
      <c r="BU28540" s="8"/>
    </row>
    <row r="28541" spans="68:73">
      <c r="BP28541" s="10"/>
      <c r="BQ28541" s="10"/>
      <c r="BR28541" s="10"/>
      <c r="BS28541" s="10"/>
      <c r="BT28541" s="10"/>
      <c r="BU28541" s="10"/>
    </row>
    <row r="28542" spans="68:73">
      <c r="BP28542" s="8"/>
      <c r="BQ28542" s="8"/>
      <c r="BR28542" s="8"/>
      <c r="BS28542" s="8"/>
      <c r="BT28542" s="8"/>
      <c r="BU28542" s="8"/>
    </row>
    <row r="28543" spans="68:73">
      <c r="BP28543" s="10"/>
      <c r="BQ28543" s="10"/>
      <c r="BR28543" s="10"/>
      <c r="BS28543" s="10"/>
      <c r="BT28543" s="10"/>
      <c r="BU28543" s="10"/>
    </row>
    <row r="28544" spans="68:73">
      <c r="BP28544" s="8"/>
      <c r="BQ28544" s="8"/>
      <c r="BR28544" s="8"/>
      <c r="BS28544" s="8"/>
      <c r="BT28544" s="8"/>
      <c r="BU28544" s="8"/>
    </row>
    <row r="28545" spans="68:73">
      <c r="BP28545" s="10"/>
      <c r="BQ28545" s="10"/>
      <c r="BR28545" s="10"/>
      <c r="BS28545" s="10"/>
      <c r="BT28545" s="10"/>
      <c r="BU28545" s="10"/>
    </row>
    <row r="28546" spans="68:73">
      <c r="BP28546" s="8"/>
      <c r="BQ28546" s="8"/>
      <c r="BR28546" s="8"/>
      <c r="BS28546" s="8"/>
      <c r="BT28546" s="8"/>
      <c r="BU28546" s="8"/>
    </row>
    <row r="28547" spans="68:73">
      <c r="BP28547" s="10"/>
      <c r="BQ28547" s="10"/>
      <c r="BR28547" s="10"/>
      <c r="BS28547" s="10"/>
      <c r="BT28547" s="10"/>
      <c r="BU28547" s="10"/>
    </row>
    <row r="28548" spans="68:73">
      <c r="BP28548" s="8"/>
      <c r="BQ28548" s="8"/>
      <c r="BR28548" s="8"/>
      <c r="BS28548" s="8"/>
      <c r="BT28548" s="8"/>
      <c r="BU28548" s="8"/>
    </row>
    <row r="28549" spans="68:73">
      <c r="BP28549" s="10"/>
      <c r="BQ28549" s="10"/>
      <c r="BR28549" s="10"/>
      <c r="BS28549" s="10"/>
      <c r="BT28549" s="10"/>
      <c r="BU28549" s="10"/>
    </row>
    <row r="28550" spans="68:73">
      <c r="BP28550" s="8"/>
      <c r="BQ28550" s="8"/>
      <c r="BR28550" s="8"/>
      <c r="BS28550" s="8"/>
      <c r="BT28550" s="8"/>
      <c r="BU28550" s="8"/>
    </row>
    <row r="28551" spans="68:73">
      <c r="BP28551" s="10"/>
      <c r="BQ28551" s="10"/>
      <c r="BR28551" s="10"/>
      <c r="BS28551" s="10"/>
      <c r="BT28551" s="10"/>
      <c r="BU28551" s="10"/>
    </row>
    <row r="28552" spans="68:73">
      <c r="BP28552" s="8"/>
      <c r="BQ28552" s="8"/>
      <c r="BR28552" s="8"/>
      <c r="BS28552" s="8"/>
      <c r="BT28552" s="8"/>
      <c r="BU28552" s="8"/>
    </row>
    <row r="28553" spans="68:73">
      <c r="BP28553" s="10"/>
      <c r="BQ28553" s="10"/>
      <c r="BR28553" s="10"/>
      <c r="BS28553" s="10"/>
      <c r="BT28553" s="10"/>
      <c r="BU28553" s="10"/>
    </row>
    <row r="28554" spans="68:73">
      <c r="BP28554" s="8"/>
      <c r="BQ28554" s="8"/>
      <c r="BR28554" s="8"/>
      <c r="BS28554" s="8"/>
      <c r="BT28554" s="8"/>
      <c r="BU28554" s="8"/>
    </row>
    <row r="28555" spans="68:73">
      <c r="BP28555" s="10"/>
      <c r="BQ28555" s="10"/>
      <c r="BR28555" s="10"/>
      <c r="BS28555" s="10"/>
      <c r="BT28555" s="10"/>
      <c r="BU28555" s="10"/>
    </row>
    <row r="28556" spans="68:73">
      <c r="BP28556" s="8"/>
      <c r="BQ28556" s="8"/>
      <c r="BR28556" s="8"/>
      <c r="BS28556" s="8"/>
      <c r="BT28556" s="8"/>
      <c r="BU28556" s="8"/>
    </row>
    <row r="28557" spans="68:73">
      <c r="BP28557" s="10"/>
      <c r="BQ28557" s="10"/>
      <c r="BR28557" s="10"/>
      <c r="BS28557" s="10"/>
      <c r="BT28557" s="10"/>
      <c r="BU28557" s="10"/>
    </row>
    <row r="28558" spans="68:73">
      <c r="BP28558" s="8"/>
      <c r="BQ28558" s="8"/>
      <c r="BR28558" s="8"/>
      <c r="BS28558" s="8"/>
      <c r="BT28558" s="8"/>
      <c r="BU28558" s="8"/>
    </row>
    <row r="28559" spans="68:73">
      <c r="BP28559" s="10"/>
      <c r="BQ28559" s="10"/>
      <c r="BR28559" s="10"/>
      <c r="BS28559" s="10"/>
      <c r="BT28559" s="10"/>
      <c r="BU28559" s="10"/>
    </row>
    <row r="28560" spans="68:73">
      <c r="BP28560" s="8"/>
      <c r="BQ28560" s="8"/>
      <c r="BR28560" s="8"/>
      <c r="BS28560" s="8"/>
      <c r="BT28560" s="8"/>
      <c r="BU28560" s="8"/>
    </row>
    <row r="28561" spans="68:73">
      <c r="BP28561" s="10"/>
      <c r="BQ28561" s="10"/>
      <c r="BR28561" s="10"/>
      <c r="BS28561" s="10"/>
      <c r="BT28561" s="10"/>
      <c r="BU28561" s="10"/>
    </row>
    <row r="28562" spans="68:73">
      <c r="BP28562" s="8"/>
      <c r="BQ28562" s="8"/>
      <c r="BR28562" s="8"/>
      <c r="BS28562" s="8"/>
      <c r="BT28562" s="8"/>
      <c r="BU28562" s="8"/>
    </row>
    <row r="28563" spans="68:73">
      <c r="BP28563" s="10"/>
      <c r="BQ28563" s="10"/>
      <c r="BR28563" s="10"/>
      <c r="BS28563" s="10"/>
      <c r="BT28563" s="10"/>
      <c r="BU28563" s="10"/>
    </row>
    <row r="28564" spans="68:73">
      <c r="BP28564" s="8"/>
      <c r="BQ28564" s="8"/>
      <c r="BR28564" s="8"/>
      <c r="BS28564" s="8"/>
      <c r="BT28564" s="8"/>
      <c r="BU28564" s="8"/>
    </row>
    <row r="28565" spans="68:73">
      <c r="BP28565" s="10"/>
      <c r="BQ28565" s="10"/>
      <c r="BR28565" s="10"/>
      <c r="BS28565" s="10"/>
      <c r="BT28565" s="10"/>
      <c r="BU28565" s="10"/>
    </row>
    <row r="28566" spans="68:73">
      <c r="BP28566" s="8"/>
      <c r="BQ28566" s="8"/>
      <c r="BR28566" s="8"/>
      <c r="BS28566" s="8"/>
      <c r="BT28566" s="8"/>
      <c r="BU28566" s="8"/>
    </row>
    <row r="28567" spans="68:73">
      <c r="BP28567" s="10"/>
      <c r="BQ28567" s="10"/>
      <c r="BR28567" s="10"/>
      <c r="BS28567" s="10"/>
      <c r="BT28567" s="10"/>
      <c r="BU28567" s="10"/>
    </row>
    <row r="28568" spans="68:73">
      <c r="BP28568" s="8"/>
      <c r="BQ28568" s="8"/>
      <c r="BR28568" s="8"/>
      <c r="BS28568" s="8"/>
      <c r="BT28568" s="8"/>
      <c r="BU28568" s="8"/>
    </row>
    <row r="28569" spans="68:73">
      <c r="BP28569" s="10"/>
      <c r="BQ28569" s="10"/>
      <c r="BR28569" s="10"/>
      <c r="BS28569" s="10"/>
      <c r="BT28569" s="10"/>
      <c r="BU28569" s="10"/>
    </row>
    <row r="28570" spans="68:73">
      <c r="BP28570" s="8"/>
      <c r="BQ28570" s="8"/>
      <c r="BR28570" s="8"/>
      <c r="BS28570" s="8"/>
      <c r="BT28570" s="8"/>
      <c r="BU28570" s="8"/>
    </row>
    <row r="28571" spans="68:73">
      <c r="BP28571" s="10"/>
      <c r="BQ28571" s="10"/>
      <c r="BR28571" s="10"/>
      <c r="BS28571" s="10"/>
      <c r="BT28571" s="10"/>
      <c r="BU28571" s="10"/>
    </row>
    <row r="28572" spans="68:73">
      <c r="BP28572" s="8"/>
      <c r="BQ28572" s="8"/>
      <c r="BR28572" s="8"/>
      <c r="BS28572" s="8"/>
      <c r="BT28572" s="8"/>
      <c r="BU28572" s="8"/>
    </row>
    <row r="28573" spans="68:73">
      <c r="BP28573" s="10"/>
      <c r="BQ28573" s="10"/>
      <c r="BR28573" s="10"/>
      <c r="BS28573" s="10"/>
      <c r="BT28573" s="10"/>
      <c r="BU28573" s="10"/>
    </row>
    <row r="28574" spans="68:73">
      <c r="BP28574" s="8"/>
      <c r="BQ28574" s="8"/>
      <c r="BR28574" s="8"/>
      <c r="BS28574" s="8"/>
      <c r="BT28574" s="8"/>
      <c r="BU28574" s="8"/>
    </row>
    <row r="28575" spans="68:73">
      <c r="BP28575" s="10"/>
      <c r="BQ28575" s="10"/>
      <c r="BR28575" s="10"/>
      <c r="BS28575" s="10"/>
      <c r="BT28575" s="10"/>
      <c r="BU28575" s="10"/>
    </row>
    <row r="28576" spans="68:73">
      <c r="BP28576" s="8"/>
      <c r="BQ28576" s="8"/>
      <c r="BR28576" s="8"/>
      <c r="BS28576" s="8"/>
      <c r="BT28576" s="8"/>
      <c r="BU28576" s="8"/>
    </row>
    <row r="28577" spans="68:73">
      <c r="BP28577" s="10"/>
      <c r="BQ28577" s="10"/>
      <c r="BR28577" s="10"/>
      <c r="BS28577" s="10"/>
      <c r="BT28577" s="10"/>
      <c r="BU28577" s="10"/>
    </row>
    <row r="28578" spans="68:73">
      <c r="BP28578" s="8"/>
      <c r="BQ28578" s="8"/>
      <c r="BR28578" s="8"/>
      <c r="BS28578" s="8"/>
      <c r="BT28578" s="8"/>
      <c r="BU28578" s="8"/>
    </row>
    <row r="28579" spans="68:73">
      <c r="BP28579" s="10"/>
      <c r="BQ28579" s="10"/>
      <c r="BR28579" s="10"/>
      <c r="BS28579" s="10"/>
      <c r="BT28579" s="10"/>
      <c r="BU28579" s="10"/>
    </row>
    <row r="28580" spans="68:73">
      <c r="BP28580" s="8"/>
      <c r="BQ28580" s="8"/>
      <c r="BR28580" s="8"/>
      <c r="BS28580" s="8"/>
      <c r="BT28580" s="8"/>
      <c r="BU28580" s="8"/>
    </row>
    <row r="28581" spans="68:73">
      <c r="BP28581" s="10"/>
      <c r="BQ28581" s="10"/>
      <c r="BR28581" s="10"/>
      <c r="BS28581" s="10"/>
      <c r="BT28581" s="10"/>
      <c r="BU28581" s="10"/>
    </row>
    <row r="28582" spans="68:73">
      <c r="BP28582" s="8"/>
      <c r="BQ28582" s="8"/>
      <c r="BR28582" s="8"/>
      <c r="BS28582" s="8"/>
      <c r="BT28582" s="8"/>
      <c r="BU28582" s="8"/>
    </row>
    <row r="28583" spans="68:73">
      <c r="BP28583" s="10"/>
      <c r="BQ28583" s="10"/>
      <c r="BR28583" s="10"/>
      <c r="BS28583" s="10"/>
      <c r="BT28583" s="10"/>
      <c r="BU28583" s="10"/>
    </row>
    <row r="28584" spans="68:73">
      <c r="BP28584" s="8"/>
      <c r="BQ28584" s="8"/>
      <c r="BR28584" s="8"/>
      <c r="BS28584" s="8"/>
      <c r="BT28584" s="8"/>
      <c r="BU28584" s="8"/>
    </row>
    <row r="28585" spans="68:73">
      <c r="BP28585" s="10"/>
      <c r="BQ28585" s="10"/>
      <c r="BR28585" s="10"/>
      <c r="BS28585" s="10"/>
      <c r="BT28585" s="10"/>
      <c r="BU28585" s="10"/>
    </row>
    <row r="28586" spans="68:73">
      <c r="BP28586" s="8"/>
      <c r="BQ28586" s="8"/>
      <c r="BR28586" s="8"/>
      <c r="BS28586" s="8"/>
      <c r="BT28586" s="8"/>
      <c r="BU28586" s="8"/>
    </row>
    <row r="28587" spans="68:73">
      <c r="BP28587" s="10"/>
      <c r="BQ28587" s="10"/>
      <c r="BR28587" s="10"/>
      <c r="BS28587" s="10"/>
      <c r="BT28587" s="10"/>
      <c r="BU28587" s="10"/>
    </row>
    <row r="28588" spans="68:73">
      <c r="BP28588" s="8"/>
      <c r="BQ28588" s="8"/>
      <c r="BR28588" s="8"/>
      <c r="BS28588" s="8"/>
      <c r="BT28588" s="8"/>
      <c r="BU28588" s="8"/>
    </row>
    <row r="28589" spans="68:73">
      <c r="BP28589" s="10"/>
      <c r="BQ28589" s="10"/>
      <c r="BR28589" s="10"/>
      <c r="BS28589" s="10"/>
      <c r="BT28589" s="10"/>
      <c r="BU28589" s="10"/>
    </row>
    <row r="28590" spans="68:73">
      <c r="BP28590" s="8"/>
      <c r="BQ28590" s="8"/>
      <c r="BR28590" s="8"/>
      <c r="BS28590" s="8"/>
      <c r="BT28590" s="8"/>
      <c r="BU28590" s="8"/>
    </row>
    <row r="28591" spans="68:73">
      <c r="BP28591" s="10"/>
      <c r="BQ28591" s="10"/>
      <c r="BR28591" s="10"/>
      <c r="BS28591" s="10"/>
      <c r="BT28591" s="10"/>
      <c r="BU28591" s="10"/>
    </row>
    <row r="28592" spans="68:73">
      <c r="BP28592" s="8"/>
      <c r="BQ28592" s="8"/>
      <c r="BR28592" s="8"/>
      <c r="BS28592" s="8"/>
      <c r="BT28592" s="8"/>
      <c r="BU28592" s="8"/>
    </row>
    <row r="28593" spans="68:73">
      <c r="BP28593" s="10"/>
      <c r="BQ28593" s="10"/>
      <c r="BR28593" s="10"/>
      <c r="BS28593" s="10"/>
      <c r="BT28593" s="10"/>
      <c r="BU28593" s="10"/>
    </row>
    <row r="28594" spans="68:73">
      <c r="BP28594" s="8"/>
      <c r="BQ28594" s="8"/>
      <c r="BR28594" s="8"/>
      <c r="BS28594" s="8"/>
      <c r="BT28594" s="8"/>
      <c r="BU28594" s="8"/>
    </row>
    <row r="28595" spans="68:73">
      <c r="BP28595" s="10"/>
      <c r="BQ28595" s="10"/>
      <c r="BR28595" s="10"/>
      <c r="BS28595" s="10"/>
      <c r="BT28595" s="10"/>
      <c r="BU28595" s="10"/>
    </row>
    <row r="28596" spans="68:73">
      <c r="BP28596" s="8"/>
      <c r="BQ28596" s="8"/>
      <c r="BR28596" s="8"/>
      <c r="BS28596" s="8"/>
      <c r="BT28596" s="8"/>
      <c r="BU28596" s="8"/>
    </row>
    <row r="28597" spans="68:73">
      <c r="BP28597" s="10"/>
      <c r="BQ28597" s="10"/>
      <c r="BR28597" s="10"/>
      <c r="BS28597" s="10"/>
      <c r="BT28597" s="10"/>
      <c r="BU28597" s="10"/>
    </row>
    <row r="28598" spans="68:73">
      <c r="BP28598" s="8"/>
      <c r="BQ28598" s="8"/>
      <c r="BR28598" s="8"/>
      <c r="BS28598" s="8"/>
      <c r="BT28598" s="8"/>
      <c r="BU28598" s="8"/>
    </row>
    <row r="28599" spans="68:73">
      <c r="BP28599" s="10"/>
      <c r="BQ28599" s="10"/>
      <c r="BR28599" s="10"/>
      <c r="BS28599" s="10"/>
      <c r="BT28599" s="10"/>
      <c r="BU28599" s="10"/>
    </row>
    <row r="28600" spans="68:73">
      <c r="BP28600" s="8"/>
      <c r="BQ28600" s="8"/>
      <c r="BR28600" s="8"/>
      <c r="BS28600" s="8"/>
      <c r="BT28600" s="8"/>
      <c r="BU28600" s="8"/>
    </row>
    <row r="28601" spans="68:73">
      <c r="BP28601" s="10"/>
      <c r="BQ28601" s="10"/>
      <c r="BR28601" s="10"/>
      <c r="BS28601" s="10"/>
      <c r="BT28601" s="10"/>
      <c r="BU28601" s="10"/>
    </row>
    <row r="28602" spans="68:73">
      <c r="BP28602" s="8"/>
      <c r="BQ28602" s="8"/>
      <c r="BR28602" s="8"/>
      <c r="BS28602" s="8"/>
      <c r="BT28602" s="8"/>
      <c r="BU28602" s="8"/>
    </row>
    <row r="28603" spans="68:73">
      <c r="BP28603" s="10"/>
      <c r="BQ28603" s="10"/>
      <c r="BR28603" s="10"/>
      <c r="BS28603" s="10"/>
      <c r="BT28603" s="10"/>
      <c r="BU28603" s="10"/>
    </row>
    <row r="28604" spans="68:73">
      <c r="BP28604" s="8"/>
      <c r="BQ28604" s="8"/>
      <c r="BR28604" s="8"/>
      <c r="BS28604" s="8"/>
      <c r="BT28604" s="8"/>
      <c r="BU28604" s="8"/>
    </row>
    <row r="28605" spans="68:73">
      <c r="BP28605" s="10"/>
      <c r="BQ28605" s="10"/>
      <c r="BR28605" s="10"/>
      <c r="BS28605" s="10"/>
      <c r="BT28605" s="10"/>
      <c r="BU28605" s="10"/>
    </row>
    <row r="28606" spans="68:73">
      <c r="BP28606" s="8"/>
      <c r="BQ28606" s="8"/>
      <c r="BR28606" s="8"/>
      <c r="BS28606" s="8"/>
      <c r="BT28606" s="8"/>
      <c r="BU28606" s="8"/>
    </row>
    <row r="28607" spans="68:73">
      <c r="BP28607" s="10"/>
      <c r="BQ28607" s="10"/>
      <c r="BR28607" s="10"/>
      <c r="BS28607" s="10"/>
      <c r="BT28607" s="10"/>
      <c r="BU28607" s="10"/>
    </row>
    <row r="28608" spans="68:73">
      <c r="BP28608" s="8"/>
      <c r="BQ28608" s="8"/>
      <c r="BR28608" s="8"/>
      <c r="BS28608" s="8"/>
      <c r="BT28608" s="8"/>
      <c r="BU28608" s="8"/>
    </row>
    <row r="28609" spans="68:73">
      <c r="BP28609" s="10"/>
      <c r="BQ28609" s="10"/>
      <c r="BR28609" s="10"/>
      <c r="BS28609" s="10"/>
      <c r="BT28609" s="10"/>
      <c r="BU28609" s="10"/>
    </row>
    <row r="28610" spans="68:73">
      <c r="BP28610" s="8"/>
      <c r="BQ28610" s="8"/>
      <c r="BR28610" s="8"/>
      <c r="BS28610" s="8"/>
      <c r="BT28610" s="8"/>
      <c r="BU28610" s="8"/>
    </row>
    <row r="28611" spans="68:73">
      <c r="BP28611" s="10"/>
      <c r="BQ28611" s="10"/>
      <c r="BR28611" s="10"/>
      <c r="BS28611" s="10"/>
      <c r="BT28611" s="10"/>
      <c r="BU28611" s="10"/>
    </row>
    <row r="28612" spans="68:73">
      <c r="BP28612" s="8"/>
      <c r="BQ28612" s="8"/>
      <c r="BR28612" s="8"/>
      <c r="BS28612" s="8"/>
      <c r="BT28612" s="8"/>
      <c r="BU28612" s="8"/>
    </row>
    <row r="28613" spans="68:73">
      <c r="BP28613" s="10"/>
      <c r="BQ28613" s="10"/>
      <c r="BR28613" s="10"/>
      <c r="BS28613" s="10"/>
      <c r="BT28613" s="10"/>
      <c r="BU28613" s="10"/>
    </row>
    <row r="28614" spans="68:73">
      <c r="BP28614" s="8"/>
      <c r="BQ28614" s="8"/>
      <c r="BR28614" s="8"/>
      <c r="BS28614" s="8"/>
      <c r="BT28614" s="8"/>
      <c r="BU28614" s="8"/>
    </row>
    <row r="28615" spans="68:73">
      <c r="BP28615" s="10"/>
      <c r="BQ28615" s="10"/>
      <c r="BR28615" s="10"/>
      <c r="BS28615" s="10"/>
      <c r="BT28615" s="10"/>
      <c r="BU28615" s="10"/>
    </row>
    <row r="28616" spans="68:73">
      <c r="BP28616" s="8"/>
      <c r="BQ28616" s="8"/>
      <c r="BR28616" s="8"/>
      <c r="BS28616" s="8"/>
      <c r="BT28616" s="8"/>
      <c r="BU28616" s="8"/>
    </row>
    <row r="28617" spans="68:73">
      <c r="BP28617" s="10"/>
      <c r="BQ28617" s="10"/>
      <c r="BR28617" s="10"/>
      <c r="BS28617" s="10"/>
      <c r="BT28617" s="10"/>
      <c r="BU28617" s="10"/>
    </row>
    <row r="28618" spans="68:73">
      <c r="BP28618" s="8"/>
      <c r="BQ28618" s="8"/>
      <c r="BR28618" s="8"/>
      <c r="BS28618" s="8"/>
      <c r="BT28618" s="8"/>
      <c r="BU28618" s="8"/>
    </row>
    <row r="28619" spans="68:73">
      <c r="BP28619" s="10"/>
      <c r="BQ28619" s="10"/>
      <c r="BR28619" s="10"/>
      <c r="BS28619" s="10"/>
      <c r="BT28619" s="10"/>
      <c r="BU28619" s="10"/>
    </row>
    <row r="28620" spans="68:73">
      <c r="BP28620" s="8"/>
      <c r="BQ28620" s="8"/>
      <c r="BR28620" s="8"/>
      <c r="BS28620" s="8"/>
      <c r="BT28620" s="8"/>
      <c r="BU28620" s="8"/>
    </row>
    <row r="28621" spans="68:73">
      <c r="BP28621" s="10"/>
      <c r="BQ28621" s="10"/>
      <c r="BR28621" s="10"/>
      <c r="BS28621" s="10"/>
      <c r="BT28621" s="10"/>
      <c r="BU28621" s="10"/>
    </row>
    <row r="28622" spans="68:73">
      <c r="BP28622" s="8"/>
      <c r="BQ28622" s="8"/>
      <c r="BR28622" s="8"/>
      <c r="BS28622" s="8"/>
      <c r="BT28622" s="8"/>
      <c r="BU28622" s="8"/>
    </row>
    <row r="28623" spans="68:73">
      <c r="BP28623" s="10"/>
      <c r="BQ28623" s="10"/>
      <c r="BR28623" s="10"/>
      <c r="BS28623" s="10"/>
      <c r="BT28623" s="10"/>
      <c r="BU28623" s="10"/>
    </row>
    <row r="28624" spans="68:73">
      <c r="BP28624" s="8"/>
      <c r="BQ28624" s="8"/>
      <c r="BR28624" s="8"/>
      <c r="BS28624" s="8"/>
      <c r="BT28624" s="8"/>
      <c r="BU28624" s="8"/>
    </row>
    <row r="28625" spans="68:73">
      <c r="BP28625" s="10"/>
      <c r="BQ28625" s="10"/>
      <c r="BR28625" s="10"/>
      <c r="BS28625" s="10"/>
      <c r="BT28625" s="10"/>
      <c r="BU28625" s="10"/>
    </row>
    <row r="28626" spans="68:73">
      <c r="BP28626" s="8"/>
      <c r="BQ28626" s="8"/>
      <c r="BR28626" s="8"/>
      <c r="BS28626" s="8"/>
      <c r="BT28626" s="8"/>
      <c r="BU28626" s="8"/>
    </row>
    <row r="28627" spans="68:73">
      <c r="BP28627" s="10"/>
      <c r="BQ28627" s="10"/>
      <c r="BR28627" s="10"/>
      <c r="BS28627" s="10"/>
      <c r="BT28627" s="10"/>
      <c r="BU28627" s="10"/>
    </row>
    <row r="28628" spans="68:73">
      <c r="BP28628" s="8"/>
      <c r="BQ28628" s="8"/>
      <c r="BR28628" s="8"/>
      <c r="BS28628" s="8"/>
      <c r="BT28628" s="8"/>
      <c r="BU28628" s="8"/>
    </row>
    <row r="28629" spans="68:73">
      <c r="BP28629" s="10"/>
      <c r="BQ28629" s="10"/>
      <c r="BR28629" s="10"/>
      <c r="BS28629" s="10"/>
      <c r="BT28629" s="10"/>
      <c r="BU28629" s="10"/>
    </row>
    <row r="28630" spans="68:73">
      <c r="BP28630" s="8"/>
      <c r="BQ28630" s="8"/>
      <c r="BR28630" s="8"/>
      <c r="BS28630" s="8"/>
      <c r="BT28630" s="8"/>
      <c r="BU28630" s="8"/>
    </row>
    <row r="28631" spans="68:73">
      <c r="BP28631" s="10"/>
      <c r="BQ28631" s="10"/>
      <c r="BR28631" s="10"/>
      <c r="BS28631" s="10"/>
      <c r="BT28631" s="10"/>
      <c r="BU28631" s="10"/>
    </row>
    <row r="28632" spans="68:73">
      <c r="BP28632" s="8"/>
      <c r="BQ28632" s="8"/>
      <c r="BR28632" s="8"/>
      <c r="BS28632" s="8"/>
      <c r="BT28632" s="8"/>
      <c r="BU28632" s="8"/>
    </row>
    <row r="28633" spans="68:73">
      <c r="BP28633" s="10"/>
      <c r="BQ28633" s="10"/>
      <c r="BR28633" s="10"/>
      <c r="BS28633" s="10"/>
      <c r="BT28633" s="10"/>
      <c r="BU28633" s="10"/>
    </row>
    <row r="28634" spans="68:73">
      <c r="BP28634" s="8"/>
      <c r="BQ28634" s="8"/>
      <c r="BR28634" s="8"/>
      <c r="BS28634" s="8"/>
      <c r="BT28634" s="8"/>
      <c r="BU28634" s="8"/>
    </row>
    <row r="28635" spans="68:73">
      <c r="BP28635" s="10"/>
      <c r="BQ28635" s="10"/>
      <c r="BR28635" s="10"/>
      <c r="BS28635" s="10"/>
      <c r="BT28635" s="10"/>
      <c r="BU28635" s="10"/>
    </row>
    <row r="28636" spans="68:73">
      <c r="BP28636" s="8"/>
      <c r="BQ28636" s="8"/>
      <c r="BR28636" s="8"/>
      <c r="BS28636" s="8"/>
      <c r="BT28636" s="8"/>
      <c r="BU28636" s="8"/>
    </row>
    <row r="28637" spans="68:73">
      <c r="BP28637" s="10"/>
      <c r="BQ28637" s="10"/>
      <c r="BR28637" s="10"/>
      <c r="BS28637" s="10"/>
      <c r="BT28637" s="10"/>
      <c r="BU28637" s="10"/>
    </row>
    <row r="28638" spans="68:73">
      <c r="BP28638" s="8"/>
      <c r="BQ28638" s="8"/>
      <c r="BR28638" s="8"/>
      <c r="BS28638" s="8"/>
      <c r="BT28638" s="8"/>
      <c r="BU28638" s="8"/>
    </row>
    <row r="28639" spans="68:73">
      <c r="BP28639" s="10"/>
      <c r="BQ28639" s="10"/>
      <c r="BR28639" s="10"/>
      <c r="BS28639" s="10"/>
      <c r="BT28639" s="10"/>
      <c r="BU28639" s="10"/>
    </row>
    <row r="28640" spans="68:73">
      <c r="BP28640" s="8"/>
      <c r="BQ28640" s="8"/>
      <c r="BR28640" s="8"/>
      <c r="BS28640" s="8"/>
      <c r="BT28640" s="8"/>
      <c r="BU28640" s="8"/>
    </row>
    <row r="28641" spans="68:73">
      <c r="BP28641" s="10"/>
      <c r="BQ28641" s="10"/>
      <c r="BR28641" s="10"/>
      <c r="BS28641" s="10"/>
      <c r="BT28641" s="10"/>
      <c r="BU28641" s="10"/>
    </row>
    <row r="28642" spans="68:73">
      <c r="BP28642" s="8"/>
      <c r="BQ28642" s="8"/>
      <c r="BR28642" s="8"/>
      <c r="BS28642" s="8"/>
      <c r="BT28642" s="8"/>
      <c r="BU28642" s="8"/>
    </row>
    <row r="28643" spans="68:73">
      <c r="BP28643" s="10"/>
      <c r="BQ28643" s="10"/>
      <c r="BR28643" s="10"/>
      <c r="BS28643" s="10"/>
      <c r="BT28643" s="10"/>
      <c r="BU28643" s="10"/>
    </row>
    <row r="28644" spans="68:73">
      <c r="BP28644" s="8"/>
      <c r="BQ28644" s="8"/>
      <c r="BR28644" s="8"/>
      <c r="BS28644" s="8"/>
      <c r="BT28644" s="8"/>
      <c r="BU28644" s="8"/>
    </row>
    <row r="28645" spans="68:73">
      <c r="BP28645" s="10"/>
      <c r="BQ28645" s="10"/>
      <c r="BR28645" s="10"/>
      <c r="BS28645" s="10"/>
      <c r="BT28645" s="10"/>
      <c r="BU28645" s="10"/>
    </row>
    <row r="28646" spans="68:73">
      <c r="BP28646" s="8"/>
      <c r="BQ28646" s="8"/>
      <c r="BR28646" s="8"/>
      <c r="BS28646" s="8"/>
      <c r="BT28646" s="8"/>
      <c r="BU28646" s="8"/>
    </row>
    <row r="28647" spans="68:73">
      <c r="BP28647" s="10"/>
      <c r="BQ28647" s="10"/>
      <c r="BR28647" s="10"/>
      <c r="BS28647" s="10"/>
      <c r="BT28647" s="10"/>
      <c r="BU28647" s="10"/>
    </row>
    <row r="28648" spans="68:73">
      <c r="BP28648" s="8"/>
      <c r="BQ28648" s="8"/>
      <c r="BR28648" s="8"/>
      <c r="BS28648" s="8"/>
      <c r="BT28648" s="8"/>
      <c r="BU28648" s="8"/>
    </row>
    <row r="28649" spans="68:73">
      <c r="BP28649" s="10"/>
      <c r="BQ28649" s="10"/>
      <c r="BR28649" s="10"/>
      <c r="BS28649" s="10"/>
      <c r="BT28649" s="10"/>
      <c r="BU28649" s="10"/>
    </row>
    <row r="28650" spans="68:73">
      <c r="BP28650" s="8"/>
      <c r="BQ28650" s="8"/>
      <c r="BR28650" s="8"/>
      <c r="BS28650" s="8"/>
      <c r="BT28650" s="8"/>
      <c r="BU28650" s="8"/>
    </row>
    <row r="28651" spans="68:73">
      <c r="BP28651" s="10"/>
      <c r="BQ28651" s="10"/>
      <c r="BR28651" s="10"/>
      <c r="BS28651" s="10"/>
      <c r="BT28651" s="10"/>
      <c r="BU28651" s="10"/>
    </row>
    <row r="28652" spans="68:73">
      <c r="BP28652" s="8"/>
      <c r="BQ28652" s="8"/>
      <c r="BR28652" s="8"/>
      <c r="BS28652" s="8"/>
      <c r="BT28652" s="8"/>
      <c r="BU28652" s="8"/>
    </row>
    <row r="28653" spans="68:73">
      <c r="BP28653" s="10"/>
      <c r="BQ28653" s="10"/>
      <c r="BR28653" s="10"/>
      <c r="BS28653" s="10"/>
      <c r="BT28653" s="10"/>
      <c r="BU28653" s="10"/>
    </row>
    <row r="28654" spans="68:73">
      <c r="BP28654" s="8"/>
      <c r="BQ28654" s="8"/>
      <c r="BR28654" s="8"/>
      <c r="BS28654" s="8"/>
      <c r="BT28654" s="8"/>
      <c r="BU28654" s="8"/>
    </row>
    <row r="28655" spans="68:73">
      <c r="BP28655" s="10"/>
      <c r="BQ28655" s="10"/>
      <c r="BR28655" s="10"/>
      <c r="BS28655" s="10"/>
      <c r="BT28655" s="10"/>
      <c r="BU28655" s="10"/>
    </row>
    <row r="28656" spans="68:73">
      <c r="BP28656" s="8"/>
      <c r="BQ28656" s="8"/>
      <c r="BR28656" s="8"/>
      <c r="BS28656" s="8"/>
      <c r="BT28656" s="8"/>
      <c r="BU28656" s="8"/>
    </row>
    <row r="28657" spans="68:73">
      <c r="BP28657" s="10"/>
      <c r="BQ28657" s="10"/>
      <c r="BR28657" s="10"/>
      <c r="BS28657" s="10"/>
      <c r="BT28657" s="10"/>
      <c r="BU28657" s="10"/>
    </row>
    <row r="28658" spans="68:73">
      <c r="BP28658" s="8"/>
      <c r="BQ28658" s="8"/>
      <c r="BR28658" s="8"/>
      <c r="BS28658" s="8"/>
      <c r="BT28658" s="8"/>
      <c r="BU28658" s="8"/>
    </row>
    <row r="28659" spans="68:73">
      <c r="BP28659" s="10"/>
      <c r="BQ28659" s="10"/>
      <c r="BR28659" s="10"/>
      <c r="BS28659" s="10"/>
      <c r="BT28659" s="10"/>
      <c r="BU28659" s="10"/>
    </row>
    <row r="28660" spans="68:73">
      <c r="BP28660" s="8"/>
      <c r="BQ28660" s="8"/>
      <c r="BR28660" s="8"/>
      <c r="BS28660" s="8"/>
      <c r="BT28660" s="8"/>
      <c r="BU28660" s="8"/>
    </row>
    <row r="28661" spans="68:73">
      <c r="BP28661" s="10"/>
      <c r="BQ28661" s="10"/>
      <c r="BR28661" s="10"/>
      <c r="BS28661" s="10"/>
      <c r="BT28661" s="10"/>
      <c r="BU28661" s="10"/>
    </row>
    <row r="28662" spans="68:73">
      <c r="BP28662" s="8"/>
      <c r="BQ28662" s="8"/>
      <c r="BR28662" s="8"/>
      <c r="BS28662" s="8"/>
      <c r="BT28662" s="8"/>
      <c r="BU28662" s="8"/>
    </row>
    <row r="28663" spans="68:73">
      <c r="BP28663" s="10"/>
      <c r="BQ28663" s="10"/>
      <c r="BR28663" s="10"/>
      <c r="BS28663" s="10"/>
      <c r="BT28663" s="10"/>
      <c r="BU28663" s="10"/>
    </row>
    <row r="28664" spans="68:73">
      <c r="BP28664" s="8"/>
      <c r="BQ28664" s="8"/>
      <c r="BR28664" s="8"/>
      <c r="BS28664" s="8"/>
      <c r="BT28664" s="8"/>
      <c r="BU28664" s="8"/>
    </row>
    <row r="28665" spans="68:73">
      <c r="BP28665" s="10"/>
      <c r="BQ28665" s="10"/>
      <c r="BR28665" s="10"/>
      <c r="BS28665" s="10"/>
      <c r="BT28665" s="10"/>
      <c r="BU28665" s="10"/>
    </row>
    <row r="28666" spans="68:73">
      <c r="BP28666" s="8"/>
      <c r="BQ28666" s="8"/>
      <c r="BR28666" s="8"/>
      <c r="BS28666" s="8"/>
      <c r="BT28666" s="8"/>
      <c r="BU28666" s="8"/>
    </row>
    <row r="28667" spans="68:73">
      <c r="BP28667" s="10"/>
      <c r="BQ28667" s="10"/>
      <c r="BR28667" s="10"/>
      <c r="BS28667" s="10"/>
      <c r="BT28667" s="10"/>
      <c r="BU28667" s="10"/>
    </row>
    <row r="28668" spans="68:73">
      <c r="BP28668" s="8"/>
      <c r="BQ28668" s="8"/>
      <c r="BR28668" s="8"/>
      <c r="BS28668" s="8"/>
      <c r="BT28668" s="8"/>
      <c r="BU28668" s="8"/>
    </row>
    <row r="28669" spans="68:73">
      <c r="BP28669" s="10"/>
      <c r="BQ28669" s="10"/>
      <c r="BR28669" s="10"/>
      <c r="BS28669" s="10"/>
      <c r="BT28669" s="10"/>
      <c r="BU28669" s="10"/>
    </row>
    <row r="28670" spans="68:73">
      <c r="BP28670" s="8"/>
      <c r="BQ28670" s="8"/>
      <c r="BR28670" s="8"/>
      <c r="BS28670" s="8"/>
      <c r="BT28670" s="8"/>
      <c r="BU28670" s="8"/>
    </row>
    <row r="28671" spans="68:73">
      <c r="BP28671" s="10"/>
      <c r="BQ28671" s="10"/>
      <c r="BR28671" s="10"/>
      <c r="BS28671" s="10"/>
      <c r="BT28671" s="10"/>
      <c r="BU28671" s="10"/>
    </row>
    <row r="28672" spans="68:73">
      <c r="BP28672" s="8"/>
      <c r="BQ28672" s="8"/>
      <c r="BR28672" s="8"/>
      <c r="BS28672" s="8"/>
      <c r="BT28672" s="8"/>
      <c r="BU28672" s="8"/>
    </row>
    <row r="28673" spans="68:73">
      <c r="BP28673" s="10"/>
      <c r="BQ28673" s="10"/>
      <c r="BR28673" s="10"/>
      <c r="BS28673" s="10"/>
      <c r="BT28673" s="10"/>
      <c r="BU28673" s="10"/>
    </row>
    <row r="28674" spans="68:73">
      <c r="BP28674" s="8"/>
      <c r="BQ28674" s="8"/>
      <c r="BR28674" s="8"/>
      <c r="BS28674" s="8"/>
      <c r="BT28674" s="8"/>
      <c r="BU28674" s="8"/>
    </row>
    <row r="28675" spans="68:73">
      <c r="BP28675" s="10"/>
      <c r="BQ28675" s="10"/>
      <c r="BR28675" s="10"/>
      <c r="BS28675" s="10"/>
      <c r="BT28675" s="10"/>
      <c r="BU28675" s="10"/>
    </row>
    <row r="28676" spans="68:73">
      <c r="BP28676" s="8"/>
      <c r="BQ28676" s="8"/>
      <c r="BR28676" s="8"/>
      <c r="BS28676" s="8"/>
      <c r="BT28676" s="8"/>
      <c r="BU28676" s="8"/>
    </row>
    <row r="28677" spans="68:73">
      <c r="BP28677" s="10"/>
      <c r="BQ28677" s="10"/>
      <c r="BR28677" s="10"/>
      <c r="BS28677" s="10"/>
      <c r="BT28677" s="10"/>
      <c r="BU28677" s="10"/>
    </row>
    <row r="28678" spans="68:73">
      <c r="BP28678" s="8"/>
      <c r="BQ28678" s="8"/>
      <c r="BR28678" s="8"/>
      <c r="BS28678" s="8"/>
      <c r="BT28678" s="8"/>
      <c r="BU28678" s="8"/>
    </row>
    <row r="28679" spans="68:73">
      <c r="BP28679" s="10"/>
      <c r="BQ28679" s="10"/>
      <c r="BR28679" s="10"/>
      <c r="BS28679" s="10"/>
      <c r="BT28679" s="10"/>
      <c r="BU28679" s="10"/>
    </row>
    <row r="28680" spans="68:73">
      <c r="BP28680" s="8"/>
      <c r="BQ28680" s="8"/>
      <c r="BR28680" s="8"/>
      <c r="BS28680" s="8"/>
      <c r="BT28680" s="8"/>
      <c r="BU28680" s="8"/>
    </row>
    <row r="28681" spans="68:73">
      <c r="BP28681" s="10"/>
      <c r="BQ28681" s="10"/>
      <c r="BR28681" s="10"/>
      <c r="BS28681" s="10"/>
      <c r="BT28681" s="10"/>
      <c r="BU28681" s="10"/>
    </row>
    <row r="28682" spans="68:73">
      <c r="BP28682" s="8"/>
      <c r="BQ28682" s="8"/>
      <c r="BR28682" s="8"/>
      <c r="BS28682" s="8"/>
      <c r="BT28682" s="8"/>
      <c r="BU28682" s="8"/>
    </row>
    <row r="28683" spans="68:73">
      <c r="BP28683" s="10"/>
      <c r="BQ28683" s="10"/>
      <c r="BR28683" s="10"/>
      <c r="BS28683" s="10"/>
      <c r="BT28683" s="10"/>
      <c r="BU28683" s="10"/>
    </row>
    <row r="28684" spans="68:73">
      <c r="BP28684" s="8"/>
      <c r="BQ28684" s="8"/>
      <c r="BR28684" s="8"/>
      <c r="BS28684" s="8"/>
      <c r="BT28684" s="8"/>
      <c r="BU28684" s="8"/>
    </row>
    <row r="28685" spans="68:73">
      <c r="BP28685" s="10"/>
      <c r="BQ28685" s="10"/>
      <c r="BR28685" s="10"/>
      <c r="BS28685" s="10"/>
      <c r="BT28685" s="10"/>
      <c r="BU28685" s="10"/>
    </row>
    <row r="28686" spans="68:73">
      <c r="BP28686" s="8"/>
      <c r="BQ28686" s="8"/>
      <c r="BR28686" s="8"/>
      <c r="BS28686" s="8"/>
      <c r="BT28686" s="8"/>
      <c r="BU28686" s="8"/>
    </row>
    <row r="28687" spans="68:73">
      <c r="BP28687" s="10"/>
      <c r="BQ28687" s="10"/>
      <c r="BR28687" s="10"/>
      <c r="BS28687" s="10"/>
      <c r="BT28687" s="10"/>
      <c r="BU28687" s="10"/>
    </row>
    <row r="28688" spans="68:73">
      <c r="BP28688" s="8"/>
      <c r="BQ28688" s="8"/>
      <c r="BR28688" s="8"/>
      <c r="BS28688" s="8"/>
      <c r="BT28688" s="8"/>
      <c r="BU28688" s="8"/>
    </row>
    <row r="28689" spans="68:73">
      <c r="BP28689" s="10"/>
      <c r="BQ28689" s="10"/>
      <c r="BR28689" s="10"/>
      <c r="BS28689" s="10"/>
      <c r="BT28689" s="10"/>
      <c r="BU28689" s="10"/>
    </row>
    <row r="28690" spans="68:73">
      <c r="BP28690" s="8"/>
      <c r="BQ28690" s="8"/>
      <c r="BR28690" s="8"/>
      <c r="BS28690" s="8"/>
      <c r="BT28690" s="8"/>
      <c r="BU28690" s="8"/>
    </row>
    <row r="28691" spans="68:73">
      <c r="BP28691" s="10"/>
      <c r="BQ28691" s="10"/>
      <c r="BR28691" s="10"/>
      <c r="BS28691" s="10"/>
      <c r="BT28691" s="10"/>
      <c r="BU28691" s="10"/>
    </row>
    <row r="28692" spans="68:73">
      <c r="BP28692" s="8"/>
      <c r="BQ28692" s="8"/>
      <c r="BR28692" s="8"/>
      <c r="BS28692" s="8"/>
      <c r="BT28692" s="8"/>
      <c r="BU28692" s="8"/>
    </row>
    <row r="28693" spans="68:73">
      <c r="BP28693" s="10"/>
      <c r="BQ28693" s="10"/>
      <c r="BR28693" s="10"/>
      <c r="BS28693" s="10"/>
      <c r="BT28693" s="10"/>
      <c r="BU28693" s="10"/>
    </row>
    <row r="28694" spans="68:73">
      <c r="BP28694" s="8"/>
      <c r="BQ28694" s="8"/>
      <c r="BR28694" s="8"/>
      <c r="BS28694" s="8"/>
      <c r="BT28694" s="8"/>
      <c r="BU28694" s="8"/>
    </row>
    <row r="28695" spans="68:73">
      <c r="BP28695" s="10"/>
      <c r="BQ28695" s="10"/>
      <c r="BR28695" s="10"/>
      <c r="BS28695" s="10"/>
      <c r="BT28695" s="10"/>
      <c r="BU28695" s="10"/>
    </row>
    <row r="28696" spans="68:73">
      <c r="BP28696" s="8"/>
      <c r="BQ28696" s="8"/>
      <c r="BR28696" s="8"/>
      <c r="BS28696" s="8"/>
      <c r="BT28696" s="8"/>
      <c r="BU28696" s="8"/>
    </row>
    <row r="28697" spans="68:73">
      <c r="BP28697" s="10"/>
      <c r="BQ28697" s="10"/>
      <c r="BR28697" s="10"/>
      <c r="BS28697" s="10"/>
      <c r="BT28697" s="10"/>
      <c r="BU28697" s="10"/>
    </row>
    <row r="28698" spans="68:73">
      <c r="BP28698" s="8"/>
      <c r="BQ28698" s="8"/>
      <c r="BR28698" s="8"/>
      <c r="BS28698" s="8"/>
      <c r="BT28698" s="8"/>
      <c r="BU28698" s="8"/>
    </row>
    <row r="28699" spans="68:73">
      <c r="BP28699" s="10"/>
      <c r="BQ28699" s="10"/>
      <c r="BR28699" s="10"/>
      <c r="BS28699" s="10"/>
      <c r="BT28699" s="10"/>
      <c r="BU28699" s="10"/>
    </row>
    <row r="28700" spans="68:73">
      <c r="BP28700" s="8"/>
      <c r="BQ28700" s="8"/>
      <c r="BR28700" s="8"/>
      <c r="BS28700" s="8"/>
      <c r="BT28700" s="8"/>
      <c r="BU28700" s="8"/>
    </row>
    <row r="28701" spans="68:73">
      <c r="BP28701" s="10"/>
      <c r="BQ28701" s="10"/>
      <c r="BR28701" s="10"/>
      <c r="BS28701" s="10"/>
      <c r="BT28701" s="10"/>
      <c r="BU28701" s="10"/>
    </row>
    <row r="28702" spans="68:73">
      <c r="BP28702" s="8"/>
      <c r="BQ28702" s="8"/>
      <c r="BR28702" s="8"/>
      <c r="BS28702" s="8"/>
      <c r="BT28702" s="8"/>
      <c r="BU28702" s="8"/>
    </row>
    <row r="28703" spans="68:73">
      <c r="BP28703" s="10"/>
      <c r="BQ28703" s="10"/>
      <c r="BR28703" s="10"/>
      <c r="BS28703" s="10"/>
      <c r="BT28703" s="10"/>
      <c r="BU28703" s="10"/>
    </row>
    <row r="28704" spans="68:73">
      <c r="BP28704" s="8"/>
      <c r="BQ28704" s="8"/>
      <c r="BR28704" s="8"/>
      <c r="BS28704" s="8"/>
      <c r="BT28704" s="8"/>
      <c r="BU28704" s="8"/>
    </row>
    <row r="28705" spans="68:73">
      <c r="BP28705" s="10"/>
      <c r="BQ28705" s="10"/>
      <c r="BR28705" s="10"/>
      <c r="BS28705" s="10"/>
      <c r="BT28705" s="10"/>
      <c r="BU28705" s="10"/>
    </row>
    <row r="28706" spans="68:73">
      <c r="BP28706" s="8"/>
      <c r="BQ28706" s="8"/>
      <c r="BR28706" s="8"/>
      <c r="BS28706" s="8"/>
      <c r="BT28706" s="8"/>
      <c r="BU28706" s="8"/>
    </row>
    <row r="28707" spans="68:73">
      <c r="BP28707" s="10"/>
      <c r="BQ28707" s="10"/>
      <c r="BR28707" s="10"/>
      <c r="BS28707" s="10"/>
      <c r="BT28707" s="10"/>
      <c r="BU28707" s="10"/>
    </row>
    <row r="28708" spans="68:73">
      <c r="BP28708" s="8"/>
      <c r="BQ28708" s="8"/>
      <c r="BR28708" s="8"/>
      <c r="BS28708" s="8"/>
      <c r="BT28708" s="8"/>
      <c r="BU28708" s="8"/>
    </row>
    <row r="28709" spans="68:73">
      <c r="BP28709" s="10"/>
      <c r="BQ28709" s="10"/>
      <c r="BR28709" s="10"/>
      <c r="BS28709" s="10"/>
      <c r="BT28709" s="10"/>
      <c r="BU28709" s="10"/>
    </row>
    <row r="28710" spans="68:73">
      <c r="BP28710" s="8"/>
      <c r="BQ28710" s="8"/>
      <c r="BR28710" s="8"/>
      <c r="BS28710" s="8"/>
      <c r="BT28710" s="8"/>
      <c r="BU28710" s="8"/>
    </row>
    <row r="28711" spans="68:73">
      <c r="BP28711" s="10"/>
      <c r="BQ28711" s="10"/>
      <c r="BR28711" s="10"/>
      <c r="BS28711" s="10"/>
      <c r="BT28711" s="10"/>
      <c r="BU28711" s="10"/>
    </row>
    <row r="28712" spans="68:73">
      <c r="BP28712" s="8"/>
      <c r="BQ28712" s="8"/>
      <c r="BR28712" s="8"/>
      <c r="BS28712" s="8"/>
      <c r="BT28712" s="8"/>
      <c r="BU28712" s="8"/>
    </row>
    <row r="28713" spans="68:73">
      <c r="BP28713" s="10"/>
      <c r="BQ28713" s="10"/>
      <c r="BR28713" s="10"/>
      <c r="BS28713" s="10"/>
      <c r="BT28713" s="10"/>
      <c r="BU28713" s="10"/>
    </row>
    <row r="28714" spans="68:73">
      <c r="BP28714" s="8"/>
      <c r="BQ28714" s="8"/>
      <c r="BR28714" s="8"/>
      <c r="BS28714" s="8"/>
      <c r="BT28714" s="8"/>
      <c r="BU28714" s="8"/>
    </row>
    <row r="28715" spans="68:73">
      <c r="BP28715" s="10"/>
      <c r="BQ28715" s="10"/>
      <c r="BR28715" s="10"/>
      <c r="BS28715" s="10"/>
      <c r="BT28715" s="10"/>
      <c r="BU28715" s="10"/>
    </row>
    <row r="28716" spans="68:73">
      <c r="BP28716" s="8"/>
      <c r="BQ28716" s="8"/>
      <c r="BR28716" s="8"/>
      <c r="BS28716" s="8"/>
      <c r="BT28716" s="8"/>
      <c r="BU28716" s="8"/>
    </row>
    <row r="28717" spans="68:73">
      <c r="BP28717" s="10"/>
      <c r="BQ28717" s="10"/>
      <c r="BR28717" s="10"/>
      <c r="BS28717" s="10"/>
      <c r="BT28717" s="10"/>
      <c r="BU28717" s="10"/>
    </row>
    <row r="28718" spans="68:73">
      <c r="BP28718" s="8"/>
      <c r="BQ28718" s="8"/>
      <c r="BR28718" s="8"/>
      <c r="BS28718" s="8"/>
      <c r="BT28718" s="8"/>
      <c r="BU28718" s="8"/>
    </row>
    <row r="28719" spans="68:73">
      <c r="BP28719" s="10"/>
      <c r="BQ28719" s="10"/>
      <c r="BR28719" s="10"/>
      <c r="BS28719" s="10"/>
      <c r="BT28719" s="10"/>
      <c r="BU28719" s="10"/>
    </row>
    <row r="28720" spans="68:73">
      <c r="BP28720" s="8"/>
      <c r="BQ28720" s="8"/>
      <c r="BR28720" s="8"/>
      <c r="BS28720" s="8"/>
      <c r="BT28720" s="8"/>
      <c r="BU28720" s="8"/>
    </row>
    <row r="28721" spans="68:73">
      <c r="BP28721" s="10"/>
      <c r="BQ28721" s="10"/>
      <c r="BR28721" s="10"/>
      <c r="BS28721" s="10"/>
      <c r="BT28721" s="10"/>
      <c r="BU28721" s="10"/>
    </row>
    <row r="28722" spans="68:73">
      <c r="BP28722" s="8"/>
      <c r="BQ28722" s="8"/>
      <c r="BR28722" s="8"/>
      <c r="BS28722" s="8"/>
      <c r="BT28722" s="8"/>
      <c r="BU28722" s="8"/>
    </row>
    <row r="28723" spans="68:73">
      <c r="BP28723" s="10"/>
      <c r="BQ28723" s="10"/>
      <c r="BR28723" s="10"/>
      <c r="BS28723" s="10"/>
      <c r="BT28723" s="10"/>
      <c r="BU28723" s="10"/>
    </row>
    <row r="28724" spans="68:73">
      <c r="BP28724" s="8"/>
      <c r="BQ28724" s="8"/>
      <c r="BR28724" s="8"/>
      <c r="BS28724" s="8"/>
      <c r="BT28724" s="8"/>
      <c r="BU28724" s="8"/>
    </row>
    <row r="28725" spans="68:73">
      <c r="BP28725" s="10"/>
      <c r="BQ28725" s="10"/>
      <c r="BR28725" s="10"/>
      <c r="BS28725" s="10"/>
      <c r="BT28725" s="10"/>
      <c r="BU28725" s="10"/>
    </row>
    <row r="28726" spans="68:73">
      <c r="BP28726" s="8"/>
      <c r="BQ28726" s="8"/>
      <c r="BR28726" s="8"/>
      <c r="BS28726" s="8"/>
      <c r="BT28726" s="8"/>
      <c r="BU28726" s="8"/>
    </row>
    <row r="28727" spans="68:73">
      <c r="BP28727" s="10"/>
      <c r="BQ28727" s="10"/>
      <c r="BR28727" s="10"/>
      <c r="BS28727" s="10"/>
      <c r="BT28727" s="10"/>
      <c r="BU28727" s="10"/>
    </row>
    <row r="28728" spans="68:73">
      <c r="BP28728" s="8"/>
      <c r="BQ28728" s="8"/>
      <c r="BR28728" s="8"/>
      <c r="BS28728" s="8"/>
      <c r="BT28728" s="8"/>
      <c r="BU28728" s="8"/>
    </row>
    <row r="28729" spans="68:73">
      <c r="BP28729" s="10"/>
      <c r="BQ28729" s="10"/>
      <c r="BR28729" s="10"/>
      <c r="BS28729" s="10"/>
      <c r="BT28729" s="10"/>
      <c r="BU28729" s="10"/>
    </row>
    <row r="28730" spans="68:73">
      <c r="BP28730" s="8"/>
      <c r="BQ28730" s="8"/>
      <c r="BR28730" s="8"/>
      <c r="BS28730" s="8"/>
      <c r="BT28730" s="8"/>
      <c r="BU28730" s="8"/>
    </row>
    <row r="28731" spans="68:73">
      <c r="BP28731" s="10"/>
      <c r="BQ28731" s="10"/>
      <c r="BR28731" s="10"/>
      <c r="BS28731" s="10"/>
      <c r="BT28731" s="10"/>
      <c r="BU28731" s="10"/>
    </row>
    <row r="28732" spans="68:73">
      <c r="BP28732" s="8"/>
      <c r="BQ28732" s="8"/>
      <c r="BR28732" s="8"/>
      <c r="BS28732" s="8"/>
      <c r="BT28732" s="8"/>
      <c r="BU28732" s="8"/>
    </row>
    <row r="28733" spans="68:73">
      <c r="BP28733" s="10"/>
      <c r="BQ28733" s="10"/>
      <c r="BR28733" s="10"/>
      <c r="BS28733" s="10"/>
      <c r="BT28733" s="10"/>
      <c r="BU28733" s="10"/>
    </row>
    <row r="28734" spans="68:73">
      <c r="BP28734" s="8"/>
      <c r="BQ28734" s="8"/>
      <c r="BR28734" s="8"/>
      <c r="BS28734" s="8"/>
      <c r="BT28734" s="8"/>
      <c r="BU28734" s="8"/>
    </row>
    <row r="28735" spans="68:73">
      <c r="BP28735" s="10"/>
      <c r="BQ28735" s="10"/>
      <c r="BR28735" s="10"/>
      <c r="BS28735" s="10"/>
      <c r="BT28735" s="10"/>
      <c r="BU28735" s="10"/>
    </row>
    <row r="28736" spans="68:73">
      <c r="BP28736" s="8"/>
      <c r="BQ28736" s="8"/>
      <c r="BR28736" s="8"/>
      <c r="BS28736" s="8"/>
      <c r="BT28736" s="8"/>
      <c r="BU28736" s="8"/>
    </row>
    <row r="28737" spans="68:73">
      <c r="BP28737" s="10"/>
      <c r="BQ28737" s="10"/>
      <c r="BR28737" s="10"/>
      <c r="BS28737" s="10"/>
      <c r="BT28737" s="10"/>
      <c r="BU28737" s="10"/>
    </row>
    <row r="28738" spans="68:73">
      <c r="BP28738" s="8"/>
      <c r="BQ28738" s="8"/>
      <c r="BR28738" s="8"/>
      <c r="BS28738" s="8"/>
      <c r="BT28738" s="8"/>
      <c r="BU28738" s="8"/>
    </row>
    <row r="28739" spans="68:73">
      <c r="BP28739" s="10"/>
      <c r="BQ28739" s="10"/>
      <c r="BR28739" s="10"/>
      <c r="BS28739" s="10"/>
      <c r="BT28739" s="10"/>
      <c r="BU28739" s="10"/>
    </row>
    <row r="28740" spans="68:73">
      <c r="BP28740" s="8"/>
      <c r="BQ28740" s="8"/>
      <c r="BR28740" s="8"/>
      <c r="BS28740" s="8"/>
      <c r="BT28740" s="8"/>
      <c r="BU28740" s="8"/>
    </row>
    <row r="28741" spans="68:73">
      <c r="BP28741" s="10"/>
      <c r="BQ28741" s="10"/>
      <c r="BR28741" s="10"/>
      <c r="BS28741" s="10"/>
      <c r="BT28741" s="10"/>
      <c r="BU28741" s="10"/>
    </row>
    <row r="28742" spans="68:73">
      <c r="BP28742" s="8"/>
      <c r="BQ28742" s="8"/>
      <c r="BR28742" s="8"/>
      <c r="BS28742" s="8"/>
      <c r="BT28742" s="8"/>
      <c r="BU28742" s="8"/>
    </row>
    <row r="28743" spans="68:73">
      <c r="BP28743" s="10"/>
      <c r="BQ28743" s="10"/>
      <c r="BR28743" s="10"/>
      <c r="BS28743" s="10"/>
      <c r="BT28743" s="10"/>
      <c r="BU28743" s="10"/>
    </row>
    <row r="28744" spans="68:73">
      <c r="BP28744" s="8"/>
      <c r="BQ28744" s="8"/>
      <c r="BR28744" s="8"/>
      <c r="BS28744" s="8"/>
      <c r="BT28744" s="8"/>
      <c r="BU28744" s="8"/>
    </row>
    <row r="28745" spans="68:73">
      <c r="BP28745" s="10"/>
      <c r="BQ28745" s="10"/>
      <c r="BR28745" s="10"/>
      <c r="BS28745" s="10"/>
      <c r="BT28745" s="10"/>
      <c r="BU28745" s="10"/>
    </row>
    <row r="28746" spans="68:73">
      <c r="BP28746" s="8"/>
      <c r="BQ28746" s="8"/>
      <c r="BR28746" s="8"/>
      <c r="BS28746" s="8"/>
      <c r="BT28746" s="8"/>
      <c r="BU28746" s="8"/>
    </row>
    <row r="28747" spans="68:73">
      <c r="BP28747" s="10"/>
      <c r="BQ28747" s="10"/>
      <c r="BR28747" s="10"/>
      <c r="BS28747" s="10"/>
      <c r="BT28747" s="10"/>
      <c r="BU28747" s="10"/>
    </row>
    <row r="28748" spans="68:73">
      <c r="BP28748" s="8"/>
      <c r="BQ28748" s="8"/>
      <c r="BR28748" s="8"/>
      <c r="BS28748" s="8"/>
      <c r="BT28748" s="8"/>
      <c r="BU28748" s="8"/>
    </row>
    <row r="28749" spans="68:73">
      <c r="BP28749" s="10"/>
      <c r="BQ28749" s="10"/>
      <c r="BR28749" s="10"/>
      <c r="BS28749" s="10"/>
      <c r="BT28749" s="10"/>
      <c r="BU28749" s="10"/>
    </row>
    <row r="28750" spans="68:73">
      <c r="BP28750" s="8"/>
      <c r="BQ28750" s="8"/>
      <c r="BR28750" s="8"/>
      <c r="BS28750" s="8"/>
      <c r="BT28750" s="8"/>
      <c r="BU28750" s="8"/>
    </row>
    <row r="28751" spans="68:73">
      <c r="BP28751" s="10"/>
      <c r="BQ28751" s="10"/>
      <c r="BR28751" s="10"/>
      <c r="BS28751" s="10"/>
      <c r="BT28751" s="10"/>
      <c r="BU28751" s="10"/>
    </row>
    <row r="28752" spans="68:73">
      <c r="BP28752" s="8"/>
      <c r="BQ28752" s="8"/>
      <c r="BR28752" s="8"/>
      <c r="BS28752" s="8"/>
      <c r="BT28752" s="8"/>
      <c r="BU28752" s="8"/>
    </row>
    <row r="28753" spans="68:73">
      <c r="BP28753" s="10"/>
      <c r="BQ28753" s="10"/>
      <c r="BR28753" s="10"/>
      <c r="BS28753" s="10"/>
      <c r="BT28753" s="10"/>
      <c r="BU28753" s="10"/>
    </row>
    <row r="28754" spans="68:73">
      <c r="BP28754" s="8"/>
      <c r="BQ28754" s="8"/>
      <c r="BR28754" s="8"/>
      <c r="BS28754" s="8"/>
      <c r="BT28754" s="8"/>
      <c r="BU28754" s="8"/>
    </row>
    <row r="28755" spans="68:73">
      <c r="BP28755" s="10"/>
      <c r="BQ28755" s="10"/>
      <c r="BR28755" s="10"/>
      <c r="BS28755" s="10"/>
      <c r="BT28755" s="10"/>
      <c r="BU28755" s="10"/>
    </row>
    <row r="28756" spans="68:73">
      <c r="BP28756" s="8"/>
      <c r="BQ28756" s="8"/>
      <c r="BR28756" s="8"/>
      <c r="BS28756" s="8"/>
      <c r="BT28756" s="8"/>
      <c r="BU28756" s="8"/>
    </row>
    <row r="28757" spans="68:73">
      <c r="BP28757" s="10"/>
      <c r="BQ28757" s="10"/>
      <c r="BR28757" s="10"/>
      <c r="BS28757" s="10"/>
      <c r="BT28757" s="10"/>
      <c r="BU28757" s="10"/>
    </row>
    <row r="28758" spans="68:73">
      <c r="BP28758" s="8"/>
      <c r="BQ28758" s="8"/>
      <c r="BR28758" s="8"/>
      <c r="BS28758" s="8"/>
      <c r="BT28758" s="8"/>
      <c r="BU28758" s="8"/>
    </row>
    <row r="28759" spans="68:73">
      <c r="BP28759" s="10"/>
      <c r="BQ28759" s="10"/>
      <c r="BR28759" s="10"/>
      <c r="BS28759" s="10"/>
      <c r="BT28759" s="10"/>
      <c r="BU28759" s="10"/>
    </row>
    <row r="28760" spans="68:73">
      <c r="BP28760" s="8"/>
      <c r="BQ28760" s="8"/>
      <c r="BR28760" s="8"/>
      <c r="BS28760" s="8"/>
      <c r="BT28760" s="8"/>
      <c r="BU28760" s="8"/>
    </row>
    <row r="28761" spans="68:73">
      <c r="BP28761" s="10"/>
      <c r="BQ28761" s="10"/>
      <c r="BR28761" s="10"/>
      <c r="BS28761" s="10"/>
      <c r="BT28761" s="10"/>
      <c r="BU28761" s="10"/>
    </row>
    <row r="28762" spans="68:73">
      <c r="BP28762" s="8"/>
      <c r="BQ28762" s="8"/>
      <c r="BR28762" s="8"/>
      <c r="BS28762" s="8"/>
      <c r="BT28762" s="8"/>
      <c r="BU28762" s="8"/>
    </row>
    <row r="28763" spans="68:73">
      <c r="BP28763" s="10"/>
      <c r="BQ28763" s="10"/>
      <c r="BR28763" s="10"/>
      <c r="BS28763" s="10"/>
      <c r="BT28763" s="10"/>
      <c r="BU28763" s="10"/>
    </row>
    <row r="28764" spans="68:73">
      <c r="BP28764" s="8"/>
      <c r="BQ28764" s="8"/>
      <c r="BR28764" s="8"/>
      <c r="BS28764" s="8"/>
      <c r="BT28764" s="8"/>
      <c r="BU28764" s="8"/>
    </row>
    <row r="28765" spans="68:73">
      <c r="BP28765" s="10"/>
      <c r="BQ28765" s="10"/>
      <c r="BR28765" s="10"/>
      <c r="BS28765" s="10"/>
      <c r="BT28765" s="10"/>
      <c r="BU28765" s="10"/>
    </row>
    <row r="28766" spans="68:73">
      <c r="BP28766" s="8"/>
      <c r="BQ28766" s="8"/>
      <c r="BR28766" s="8"/>
      <c r="BS28766" s="8"/>
      <c r="BT28766" s="8"/>
      <c r="BU28766" s="8"/>
    </row>
    <row r="28767" spans="68:73">
      <c r="BP28767" s="10"/>
      <c r="BQ28767" s="10"/>
      <c r="BR28767" s="10"/>
      <c r="BS28767" s="10"/>
      <c r="BT28767" s="10"/>
      <c r="BU28767" s="10"/>
    </row>
    <row r="28768" spans="68:73">
      <c r="BP28768" s="8"/>
      <c r="BQ28768" s="8"/>
      <c r="BR28768" s="8"/>
      <c r="BS28768" s="8"/>
      <c r="BT28768" s="8"/>
      <c r="BU28768" s="8"/>
    </row>
    <row r="28769" spans="68:73">
      <c r="BP28769" s="10"/>
      <c r="BQ28769" s="10"/>
      <c r="BR28769" s="10"/>
      <c r="BS28769" s="10"/>
      <c r="BT28769" s="10"/>
      <c r="BU28769" s="10"/>
    </row>
    <row r="28770" spans="68:73">
      <c r="BP28770" s="8"/>
      <c r="BQ28770" s="8"/>
      <c r="BR28770" s="8"/>
      <c r="BS28770" s="8"/>
      <c r="BT28770" s="8"/>
      <c r="BU28770" s="8"/>
    </row>
    <row r="28771" spans="68:73">
      <c r="BP28771" s="10"/>
      <c r="BQ28771" s="10"/>
      <c r="BR28771" s="10"/>
      <c r="BS28771" s="10"/>
      <c r="BT28771" s="10"/>
      <c r="BU28771" s="10"/>
    </row>
    <row r="28772" spans="68:73">
      <c r="BP28772" s="8"/>
      <c r="BQ28772" s="8"/>
      <c r="BR28772" s="8"/>
      <c r="BS28772" s="8"/>
      <c r="BT28772" s="8"/>
      <c r="BU28772" s="8"/>
    </row>
    <row r="28773" spans="68:73">
      <c r="BP28773" s="10"/>
      <c r="BQ28773" s="10"/>
      <c r="BR28773" s="10"/>
      <c r="BS28773" s="10"/>
      <c r="BT28773" s="10"/>
      <c r="BU28773" s="10"/>
    </row>
    <row r="28774" spans="68:73">
      <c r="BP28774" s="8"/>
      <c r="BQ28774" s="8"/>
      <c r="BR28774" s="8"/>
      <c r="BS28774" s="8"/>
      <c r="BT28774" s="8"/>
      <c r="BU28774" s="8"/>
    </row>
    <row r="28775" spans="68:73">
      <c r="BP28775" s="10"/>
      <c r="BQ28775" s="10"/>
      <c r="BR28775" s="10"/>
      <c r="BS28775" s="10"/>
      <c r="BT28775" s="10"/>
      <c r="BU28775" s="10"/>
    </row>
    <row r="28776" spans="68:73">
      <c r="BP28776" s="8"/>
      <c r="BQ28776" s="8"/>
      <c r="BR28776" s="8"/>
      <c r="BS28776" s="8"/>
      <c r="BT28776" s="8"/>
      <c r="BU28776" s="8"/>
    </row>
    <row r="28777" spans="68:73">
      <c r="BP28777" s="10"/>
      <c r="BQ28777" s="10"/>
      <c r="BR28777" s="10"/>
      <c r="BS28777" s="10"/>
      <c r="BT28777" s="10"/>
      <c r="BU28777" s="10"/>
    </row>
    <row r="28778" spans="68:73">
      <c r="BP28778" s="8"/>
      <c r="BQ28778" s="8"/>
      <c r="BR28778" s="8"/>
      <c r="BS28778" s="8"/>
      <c r="BT28778" s="8"/>
      <c r="BU28778" s="8"/>
    </row>
    <row r="28779" spans="68:73">
      <c r="BP28779" s="10"/>
      <c r="BQ28779" s="10"/>
      <c r="BR28779" s="10"/>
      <c r="BS28779" s="10"/>
      <c r="BT28779" s="10"/>
      <c r="BU28779" s="10"/>
    </row>
    <row r="28780" spans="68:73">
      <c r="BP28780" s="8"/>
      <c r="BQ28780" s="8"/>
      <c r="BR28780" s="8"/>
      <c r="BS28780" s="8"/>
      <c r="BT28780" s="8"/>
      <c r="BU28780" s="8"/>
    </row>
    <row r="28781" spans="68:73">
      <c r="BP28781" s="10"/>
      <c r="BQ28781" s="10"/>
      <c r="BR28781" s="10"/>
      <c r="BS28781" s="10"/>
      <c r="BT28781" s="10"/>
      <c r="BU28781" s="10"/>
    </row>
    <row r="28782" spans="68:73">
      <c r="BP28782" s="8"/>
      <c r="BQ28782" s="8"/>
      <c r="BR28782" s="8"/>
      <c r="BS28782" s="8"/>
      <c r="BT28782" s="8"/>
      <c r="BU28782" s="8"/>
    </row>
    <row r="28783" spans="68:73">
      <c r="BP28783" s="10"/>
      <c r="BQ28783" s="10"/>
      <c r="BR28783" s="10"/>
      <c r="BS28783" s="10"/>
      <c r="BT28783" s="10"/>
      <c r="BU28783" s="10"/>
    </row>
    <row r="28784" spans="68:73">
      <c r="BP28784" s="8"/>
      <c r="BQ28784" s="8"/>
      <c r="BR28784" s="8"/>
      <c r="BS28784" s="8"/>
      <c r="BT28784" s="8"/>
      <c r="BU28784" s="8"/>
    </row>
    <row r="28785" spans="68:73">
      <c r="BP28785" s="10"/>
      <c r="BQ28785" s="10"/>
      <c r="BR28785" s="10"/>
      <c r="BS28785" s="10"/>
      <c r="BT28785" s="10"/>
      <c r="BU28785" s="10"/>
    </row>
    <row r="28786" spans="68:73">
      <c r="BP28786" s="8"/>
      <c r="BQ28786" s="8"/>
      <c r="BR28786" s="8"/>
      <c r="BS28786" s="8"/>
      <c r="BT28786" s="8"/>
      <c r="BU28786" s="8"/>
    </row>
    <row r="28787" spans="68:73">
      <c r="BP28787" s="10"/>
      <c r="BQ28787" s="10"/>
      <c r="BR28787" s="10"/>
      <c r="BS28787" s="10"/>
      <c r="BT28787" s="10"/>
      <c r="BU28787" s="10"/>
    </row>
    <row r="28788" spans="68:73">
      <c r="BP28788" s="8"/>
      <c r="BQ28788" s="8"/>
      <c r="BR28788" s="8"/>
      <c r="BS28788" s="8"/>
      <c r="BT28788" s="8"/>
      <c r="BU28788" s="8"/>
    </row>
    <row r="28789" spans="68:73">
      <c r="BP28789" s="10"/>
      <c r="BQ28789" s="10"/>
      <c r="BR28789" s="10"/>
      <c r="BS28789" s="10"/>
      <c r="BT28789" s="10"/>
      <c r="BU28789" s="10"/>
    </row>
    <row r="28790" spans="68:73">
      <c r="BP28790" s="8"/>
      <c r="BQ28790" s="8"/>
      <c r="BR28790" s="8"/>
      <c r="BS28790" s="8"/>
      <c r="BT28790" s="8"/>
      <c r="BU28790" s="8"/>
    </row>
    <row r="28791" spans="68:73">
      <c r="BP28791" s="10"/>
      <c r="BQ28791" s="10"/>
      <c r="BR28791" s="10"/>
      <c r="BS28791" s="10"/>
      <c r="BT28791" s="10"/>
      <c r="BU28791" s="10"/>
    </row>
    <row r="28792" spans="68:73">
      <c r="BP28792" s="8"/>
      <c r="BQ28792" s="8"/>
      <c r="BR28792" s="8"/>
      <c r="BS28792" s="8"/>
      <c r="BT28792" s="8"/>
      <c r="BU28792" s="8"/>
    </row>
    <row r="28793" spans="68:73">
      <c r="BP28793" s="10"/>
      <c r="BQ28793" s="10"/>
      <c r="BR28793" s="10"/>
      <c r="BS28793" s="10"/>
      <c r="BT28793" s="10"/>
      <c r="BU28793" s="10"/>
    </row>
    <row r="28794" spans="68:73">
      <c r="BP28794" s="8"/>
      <c r="BQ28794" s="8"/>
      <c r="BR28794" s="8"/>
      <c r="BS28794" s="8"/>
      <c r="BT28794" s="8"/>
      <c r="BU28794" s="8"/>
    </row>
    <row r="28795" spans="68:73">
      <c r="BP28795" s="10"/>
      <c r="BQ28795" s="10"/>
      <c r="BR28795" s="10"/>
      <c r="BS28795" s="10"/>
      <c r="BT28795" s="10"/>
      <c r="BU28795" s="10"/>
    </row>
    <row r="28796" spans="68:73">
      <c r="BP28796" s="8"/>
      <c r="BQ28796" s="8"/>
      <c r="BR28796" s="8"/>
      <c r="BS28796" s="8"/>
      <c r="BT28796" s="8"/>
      <c r="BU28796" s="8"/>
    </row>
    <row r="28797" spans="68:73">
      <c r="BP28797" s="10"/>
      <c r="BQ28797" s="10"/>
      <c r="BR28797" s="10"/>
      <c r="BS28797" s="10"/>
      <c r="BT28797" s="10"/>
      <c r="BU28797" s="10"/>
    </row>
    <row r="28798" spans="68:73">
      <c r="BP28798" s="8"/>
      <c r="BQ28798" s="8"/>
      <c r="BR28798" s="8"/>
      <c r="BS28798" s="8"/>
      <c r="BT28798" s="8"/>
      <c r="BU28798" s="8"/>
    </row>
    <row r="28799" spans="68:73">
      <c r="BP28799" s="10"/>
      <c r="BQ28799" s="10"/>
      <c r="BR28799" s="10"/>
      <c r="BS28799" s="10"/>
      <c r="BT28799" s="10"/>
      <c r="BU28799" s="10"/>
    </row>
    <row r="28800" spans="68:73">
      <c r="BP28800" s="8"/>
      <c r="BQ28800" s="8"/>
      <c r="BR28800" s="8"/>
      <c r="BS28800" s="8"/>
      <c r="BT28800" s="8"/>
      <c r="BU28800" s="8"/>
    </row>
    <row r="28801" spans="68:73">
      <c r="BP28801" s="10"/>
      <c r="BQ28801" s="10"/>
      <c r="BR28801" s="10"/>
      <c r="BS28801" s="10"/>
      <c r="BT28801" s="10"/>
      <c r="BU28801" s="10"/>
    </row>
    <row r="28802" spans="68:73">
      <c r="BP28802" s="8"/>
      <c r="BQ28802" s="8"/>
      <c r="BR28802" s="8"/>
      <c r="BS28802" s="8"/>
      <c r="BT28802" s="8"/>
      <c r="BU28802" s="8"/>
    </row>
    <row r="28803" spans="68:73">
      <c r="BP28803" s="10"/>
      <c r="BQ28803" s="10"/>
      <c r="BR28803" s="10"/>
      <c r="BS28803" s="10"/>
      <c r="BT28803" s="10"/>
      <c r="BU28803" s="10"/>
    </row>
    <row r="28804" spans="68:73">
      <c r="BP28804" s="8"/>
      <c r="BQ28804" s="8"/>
      <c r="BR28804" s="8"/>
      <c r="BS28804" s="8"/>
      <c r="BT28804" s="8"/>
      <c r="BU28804" s="8"/>
    </row>
    <row r="28805" spans="68:73">
      <c r="BP28805" s="10"/>
      <c r="BQ28805" s="10"/>
      <c r="BR28805" s="10"/>
      <c r="BS28805" s="10"/>
      <c r="BT28805" s="10"/>
      <c r="BU28805" s="10"/>
    </row>
    <row r="28806" spans="68:73">
      <c r="BP28806" s="8"/>
      <c r="BQ28806" s="8"/>
      <c r="BR28806" s="8"/>
      <c r="BS28806" s="8"/>
      <c r="BT28806" s="8"/>
      <c r="BU28806" s="8"/>
    </row>
    <row r="28807" spans="68:73">
      <c r="BP28807" s="10"/>
      <c r="BQ28807" s="10"/>
      <c r="BR28807" s="10"/>
      <c r="BS28807" s="10"/>
      <c r="BT28807" s="10"/>
      <c r="BU28807" s="10"/>
    </row>
    <row r="28808" spans="68:73">
      <c r="BP28808" s="8"/>
      <c r="BQ28808" s="8"/>
      <c r="BR28808" s="8"/>
      <c r="BS28808" s="8"/>
      <c r="BT28808" s="8"/>
      <c r="BU28808" s="8"/>
    </row>
    <row r="28809" spans="68:73">
      <c r="BP28809" s="10"/>
      <c r="BQ28809" s="10"/>
      <c r="BR28809" s="10"/>
      <c r="BS28809" s="10"/>
      <c r="BT28809" s="10"/>
      <c r="BU28809" s="10"/>
    </row>
    <row r="28810" spans="68:73">
      <c r="BP28810" s="8"/>
      <c r="BQ28810" s="8"/>
      <c r="BR28810" s="8"/>
      <c r="BS28810" s="8"/>
      <c r="BT28810" s="8"/>
      <c r="BU28810" s="8"/>
    </row>
    <row r="28811" spans="68:73">
      <c r="BP28811" s="10"/>
      <c r="BQ28811" s="10"/>
      <c r="BR28811" s="10"/>
      <c r="BS28811" s="10"/>
      <c r="BT28811" s="10"/>
      <c r="BU28811" s="10"/>
    </row>
    <row r="28812" spans="68:73">
      <c r="BP28812" s="8"/>
      <c r="BQ28812" s="8"/>
      <c r="BR28812" s="8"/>
      <c r="BS28812" s="8"/>
      <c r="BT28812" s="8"/>
      <c r="BU28812" s="8"/>
    </row>
    <row r="28813" spans="68:73">
      <c r="BP28813" s="10"/>
      <c r="BQ28813" s="10"/>
      <c r="BR28813" s="10"/>
      <c r="BS28813" s="10"/>
      <c r="BT28813" s="10"/>
      <c r="BU28813" s="10"/>
    </row>
    <row r="28814" spans="68:73">
      <c r="BP28814" s="8"/>
      <c r="BQ28814" s="8"/>
      <c r="BR28814" s="8"/>
      <c r="BS28814" s="8"/>
      <c r="BT28814" s="8"/>
      <c r="BU28814" s="8"/>
    </row>
    <row r="28815" spans="68:73">
      <c r="BP28815" s="10"/>
      <c r="BQ28815" s="10"/>
      <c r="BR28815" s="10"/>
      <c r="BS28815" s="10"/>
      <c r="BT28815" s="10"/>
      <c r="BU28815" s="10"/>
    </row>
    <row r="28816" spans="68:73">
      <c r="BP28816" s="8"/>
      <c r="BQ28816" s="8"/>
      <c r="BR28816" s="8"/>
      <c r="BS28816" s="8"/>
      <c r="BT28816" s="8"/>
      <c r="BU28816" s="8"/>
    </row>
    <row r="28817" spans="68:73">
      <c r="BP28817" s="10"/>
      <c r="BQ28817" s="10"/>
      <c r="BR28817" s="10"/>
      <c r="BS28817" s="10"/>
      <c r="BT28817" s="10"/>
      <c r="BU28817" s="10"/>
    </row>
    <row r="28818" spans="68:73">
      <c r="BP28818" s="8"/>
      <c r="BQ28818" s="8"/>
      <c r="BR28818" s="8"/>
      <c r="BS28818" s="8"/>
      <c r="BT28818" s="8"/>
      <c r="BU28818" s="8"/>
    </row>
    <row r="28819" spans="68:73">
      <c r="BP28819" s="10"/>
      <c r="BQ28819" s="10"/>
      <c r="BR28819" s="10"/>
      <c r="BS28819" s="10"/>
      <c r="BT28819" s="10"/>
      <c r="BU28819" s="10"/>
    </row>
    <row r="28820" spans="68:73">
      <c r="BP28820" s="8"/>
      <c r="BQ28820" s="8"/>
      <c r="BR28820" s="8"/>
      <c r="BS28820" s="8"/>
      <c r="BT28820" s="8"/>
      <c r="BU28820" s="8"/>
    </row>
    <row r="28821" spans="68:73">
      <c r="BP28821" s="10"/>
      <c r="BQ28821" s="10"/>
      <c r="BR28821" s="10"/>
      <c r="BS28821" s="10"/>
      <c r="BT28821" s="10"/>
      <c r="BU28821" s="10"/>
    </row>
    <row r="28822" spans="68:73">
      <c r="BP28822" s="8"/>
      <c r="BQ28822" s="8"/>
      <c r="BR28822" s="8"/>
      <c r="BS28822" s="8"/>
      <c r="BT28822" s="8"/>
      <c r="BU28822" s="8"/>
    </row>
    <row r="28823" spans="68:73">
      <c r="BP28823" s="10"/>
      <c r="BQ28823" s="10"/>
      <c r="BR28823" s="10"/>
      <c r="BS28823" s="10"/>
      <c r="BT28823" s="10"/>
      <c r="BU28823" s="10"/>
    </row>
    <row r="28824" spans="68:73">
      <c r="BP28824" s="8"/>
      <c r="BQ28824" s="8"/>
      <c r="BR28824" s="8"/>
      <c r="BS28824" s="8"/>
      <c r="BT28824" s="8"/>
      <c r="BU28824" s="8"/>
    </row>
    <row r="28825" spans="68:73">
      <c r="BP28825" s="10"/>
      <c r="BQ28825" s="10"/>
      <c r="BR28825" s="10"/>
      <c r="BS28825" s="10"/>
      <c r="BT28825" s="10"/>
      <c r="BU28825" s="10"/>
    </row>
    <row r="28826" spans="68:73">
      <c r="BP28826" s="8"/>
      <c r="BQ28826" s="8"/>
      <c r="BR28826" s="8"/>
      <c r="BS28826" s="8"/>
      <c r="BT28826" s="8"/>
      <c r="BU28826" s="8"/>
    </row>
    <row r="28827" spans="68:73">
      <c r="BP28827" s="10"/>
      <c r="BQ28827" s="10"/>
      <c r="BR28827" s="10"/>
      <c r="BS28827" s="10"/>
      <c r="BT28827" s="10"/>
      <c r="BU28827" s="10"/>
    </row>
    <row r="28828" spans="68:73">
      <c r="BP28828" s="8"/>
      <c r="BQ28828" s="8"/>
      <c r="BR28828" s="8"/>
      <c r="BS28828" s="8"/>
      <c r="BT28828" s="8"/>
      <c r="BU28828" s="8"/>
    </row>
    <row r="28829" spans="68:73">
      <c r="BP28829" s="10"/>
      <c r="BQ28829" s="10"/>
      <c r="BR28829" s="10"/>
      <c r="BS28829" s="10"/>
      <c r="BT28829" s="10"/>
      <c r="BU28829" s="10"/>
    </row>
    <row r="28830" spans="68:73">
      <c r="BP28830" s="8"/>
      <c r="BQ28830" s="8"/>
      <c r="BR28830" s="8"/>
      <c r="BS28830" s="8"/>
      <c r="BT28830" s="8"/>
      <c r="BU28830" s="8"/>
    </row>
    <row r="28831" spans="68:73">
      <c r="BP28831" s="10"/>
      <c r="BQ28831" s="10"/>
      <c r="BR28831" s="10"/>
      <c r="BS28831" s="10"/>
      <c r="BT28831" s="10"/>
      <c r="BU28831" s="10"/>
    </row>
    <row r="28832" spans="68:73">
      <c r="BP28832" s="8"/>
      <c r="BQ28832" s="8"/>
      <c r="BR28832" s="8"/>
      <c r="BS28832" s="8"/>
      <c r="BT28832" s="8"/>
      <c r="BU28832" s="8"/>
    </row>
    <row r="28833" spans="68:73">
      <c r="BP28833" s="10"/>
      <c r="BQ28833" s="10"/>
      <c r="BR28833" s="10"/>
      <c r="BS28833" s="10"/>
      <c r="BT28833" s="10"/>
      <c r="BU28833" s="10"/>
    </row>
    <row r="28834" spans="68:73">
      <c r="BP28834" s="8"/>
      <c r="BQ28834" s="8"/>
      <c r="BR28834" s="8"/>
      <c r="BS28834" s="8"/>
      <c r="BT28834" s="8"/>
      <c r="BU28834" s="8"/>
    </row>
    <row r="28835" spans="68:73">
      <c r="BP28835" s="10"/>
      <c r="BQ28835" s="10"/>
      <c r="BR28835" s="10"/>
      <c r="BS28835" s="10"/>
      <c r="BT28835" s="10"/>
      <c r="BU28835" s="10"/>
    </row>
    <row r="28836" spans="68:73">
      <c r="BP28836" s="8"/>
      <c r="BQ28836" s="8"/>
      <c r="BR28836" s="8"/>
      <c r="BS28836" s="8"/>
      <c r="BT28836" s="8"/>
      <c r="BU28836" s="8"/>
    </row>
    <row r="28837" spans="68:73">
      <c r="BP28837" s="10"/>
      <c r="BQ28837" s="10"/>
      <c r="BR28837" s="10"/>
      <c r="BS28837" s="10"/>
      <c r="BT28837" s="10"/>
      <c r="BU28837" s="10"/>
    </row>
    <row r="28838" spans="68:73">
      <c r="BP28838" s="8"/>
      <c r="BQ28838" s="8"/>
      <c r="BR28838" s="8"/>
      <c r="BS28838" s="8"/>
      <c r="BT28838" s="8"/>
      <c r="BU28838" s="8"/>
    </row>
    <row r="28839" spans="68:73">
      <c r="BP28839" s="10"/>
      <c r="BQ28839" s="10"/>
      <c r="BR28839" s="10"/>
      <c r="BS28839" s="10"/>
      <c r="BT28839" s="10"/>
      <c r="BU28839" s="10"/>
    </row>
    <row r="28840" spans="68:73">
      <c r="BP28840" s="8"/>
      <c r="BQ28840" s="8"/>
      <c r="BR28840" s="8"/>
      <c r="BS28840" s="8"/>
      <c r="BT28840" s="8"/>
      <c r="BU28840" s="8"/>
    </row>
    <row r="28841" spans="68:73">
      <c r="BP28841" s="10"/>
      <c r="BQ28841" s="10"/>
      <c r="BR28841" s="10"/>
      <c r="BS28841" s="10"/>
      <c r="BT28841" s="10"/>
      <c r="BU28841" s="10"/>
    </row>
    <row r="28842" spans="68:73">
      <c r="BP28842" s="8"/>
      <c r="BQ28842" s="8"/>
      <c r="BR28842" s="8"/>
      <c r="BS28842" s="8"/>
      <c r="BT28842" s="8"/>
      <c r="BU28842" s="8"/>
    </row>
    <row r="28843" spans="68:73">
      <c r="BP28843" s="10"/>
      <c r="BQ28843" s="10"/>
      <c r="BR28843" s="10"/>
      <c r="BS28843" s="10"/>
      <c r="BT28843" s="10"/>
      <c r="BU28843" s="10"/>
    </row>
    <row r="28844" spans="68:73">
      <c r="BP28844" s="8"/>
      <c r="BQ28844" s="8"/>
      <c r="BR28844" s="8"/>
      <c r="BS28844" s="8"/>
      <c r="BT28844" s="8"/>
      <c r="BU28844" s="8"/>
    </row>
    <row r="28845" spans="68:73">
      <c r="BP28845" s="10"/>
      <c r="BQ28845" s="10"/>
      <c r="BR28845" s="10"/>
      <c r="BS28845" s="10"/>
      <c r="BT28845" s="10"/>
      <c r="BU28845" s="10"/>
    </row>
    <row r="28846" spans="68:73">
      <c r="BP28846" s="8"/>
      <c r="BQ28846" s="8"/>
      <c r="BR28846" s="8"/>
      <c r="BS28846" s="8"/>
      <c r="BT28846" s="8"/>
      <c r="BU28846" s="8"/>
    </row>
    <row r="28847" spans="68:73">
      <c r="BP28847" s="10"/>
      <c r="BQ28847" s="10"/>
      <c r="BR28847" s="10"/>
      <c r="BS28847" s="10"/>
      <c r="BT28847" s="10"/>
      <c r="BU28847" s="10"/>
    </row>
    <row r="28848" spans="68:73">
      <c r="BP28848" s="8"/>
      <c r="BQ28848" s="8"/>
      <c r="BR28848" s="8"/>
      <c r="BS28848" s="8"/>
      <c r="BT28848" s="8"/>
      <c r="BU28848" s="8"/>
    </row>
    <row r="28849" spans="68:73">
      <c r="BP28849" s="10"/>
      <c r="BQ28849" s="10"/>
      <c r="BR28849" s="10"/>
      <c r="BS28849" s="10"/>
      <c r="BT28849" s="10"/>
      <c r="BU28849" s="10"/>
    </row>
    <row r="28850" spans="68:73">
      <c r="BP28850" s="8"/>
      <c r="BQ28850" s="8"/>
      <c r="BR28850" s="8"/>
      <c r="BS28850" s="8"/>
      <c r="BT28850" s="8"/>
      <c r="BU28850" s="8"/>
    </row>
    <row r="28851" spans="68:73">
      <c r="BP28851" s="10"/>
      <c r="BQ28851" s="10"/>
      <c r="BR28851" s="10"/>
      <c r="BS28851" s="10"/>
      <c r="BT28851" s="10"/>
      <c r="BU28851" s="10"/>
    </row>
    <row r="28852" spans="68:73">
      <c r="BP28852" s="8"/>
      <c r="BQ28852" s="8"/>
      <c r="BR28852" s="8"/>
      <c r="BS28852" s="8"/>
      <c r="BT28852" s="8"/>
      <c r="BU28852" s="8"/>
    </row>
    <row r="28853" spans="68:73">
      <c r="BP28853" s="10"/>
      <c r="BQ28853" s="10"/>
      <c r="BR28853" s="10"/>
      <c r="BS28853" s="10"/>
      <c r="BT28853" s="10"/>
      <c r="BU28853" s="10"/>
    </row>
    <row r="28854" spans="68:73">
      <c r="BP28854" s="8"/>
      <c r="BQ28854" s="8"/>
      <c r="BR28854" s="8"/>
      <c r="BS28854" s="8"/>
      <c r="BT28854" s="8"/>
      <c r="BU28854" s="8"/>
    </row>
    <row r="28855" spans="68:73">
      <c r="BP28855" s="10"/>
      <c r="BQ28855" s="10"/>
      <c r="BR28855" s="10"/>
      <c r="BS28855" s="10"/>
      <c r="BT28855" s="10"/>
      <c r="BU28855" s="10"/>
    </row>
    <row r="28856" spans="68:73">
      <c r="BP28856" s="8"/>
      <c r="BQ28856" s="8"/>
      <c r="BR28856" s="8"/>
      <c r="BS28856" s="8"/>
      <c r="BT28856" s="8"/>
      <c r="BU28856" s="8"/>
    </row>
    <row r="28857" spans="68:73">
      <c r="BP28857" s="10"/>
      <c r="BQ28857" s="10"/>
      <c r="BR28857" s="10"/>
      <c r="BS28857" s="10"/>
      <c r="BT28857" s="10"/>
      <c r="BU28857" s="10"/>
    </row>
    <row r="28858" spans="68:73">
      <c r="BP28858" s="8"/>
      <c r="BQ28858" s="8"/>
      <c r="BR28858" s="8"/>
      <c r="BS28858" s="8"/>
      <c r="BT28858" s="8"/>
      <c r="BU28858" s="8"/>
    </row>
    <row r="28859" spans="68:73">
      <c r="BP28859" s="10"/>
      <c r="BQ28859" s="10"/>
      <c r="BR28859" s="10"/>
      <c r="BS28859" s="10"/>
      <c r="BT28859" s="10"/>
      <c r="BU28859" s="10"/>
    </row>
    <row r="28860" spans="68:73">
      <c r="BP28860" s="8"/>
      <c r="BQ28860" s="8"/>
      <c r="BR28860" s="8"/>
      <c r="BS28860" s="8"/>
      <c r="BT28860" s="8"/>
      <c r="BU28860" s="8"/>
    </row>
    <row r="28861" spans="68:73">
      <c r="BP28861" s="10"/>
      <c r="BQ28861" s="10"/>
      <c r="BR28861" s="10"/>
      <c r="BS28861" s="10"/>
      <c r="BT28861" s="10"/>
      <c r="BU28861" s="10"/>
    </row>
    <row r="28862" spans="68:73">
      <c r="BP28862" s="8"/>
      <c r="BQ28862" s="8"/>
      <c r="BR28862" s="8"/>
      <c r="BS28862" s="8"/>
      <c r="BT28862" s="8"/>
      <c r="BU28862" s="8"/>
    </row>
    <row r="28863" spans="68:73">
      <c r="BP28863" s="10"/>
      <c r="BQ28863" s="10"/>
      <c r="BR28863" s="10"/>
      <c r="BS28863" s="10"/>
      <c r="BT28863" s="10"/>
      <c r="BU28863" s="10"/>
    </row>
    <row r="28864" spans="68:73">
      <c r="BP28864" s="8"/>
      <c r="BQ28864" s="8"/>
      <c r="BR28864" s="8"/>
      <c r="BS28864" s="8"/>
      <c r="BT28864" s="8"/>
      <c r="BU28864" s="8"/>
    </row>
    <row r="28865" spans="68:73">
      <c r="BP28865" s="10"/>
      <c r="BQ28865" s="10"/>
      <c r="BR28865" s="10"/>
      <c r="BS28865" s="10"/>
      <c r="BT28865" s="10"/>
      <c r="BU28865" s="10"/>
    </row>
    <row r="28866" spans="68:73">
      <c r="BP28866" s="8"/>
      <c r="BQ28866" s="8"/>
      <c r="BR28866" s="8"/>
      <c r="BS28866" s="8"/>
      <c r="BT28866" s="8"/>
      <c r="BU28866" s="8"/>
    </row>
    <row r="28867" spans="68:73">
      <c r="BP28867" s="10"/>
      <c r="BQ28867" s="10"/>
      <c r="BR28867" s="10"/>
      <c r="BS28867" s="10"/>
      <c r="BT28867" s="10"/>
      <c r="BU28867" s="10"/>
    </row>
    <row r="28868" spans="68:73">
      <c r="BP28868" s="8"/>
      <c r="BQ28868" s="8"/>
      <c r="BR28868" s="8"/>
      <c r="BS28868" s="8"/>
      <c r="BT28868" s="8"/>
      <c r="BU28868" s="8"/>
    </row>
    <row r="28869" spans="68:73">
      <c r="BP28869" s="10"/>
      <c r="BQ28869" s="10"/>
      <c r="BR28869" s="10"/>
      <c r="BS28869" s="10"/>
      <c r="BT28869" s="10"/>
      <c r="BU28869" s="10"/>
    </row>
    <row r="28870" spans="68:73">
      <c r="BP28870" s="8"/>
      <c r="BQ28870" s="8"/>
      <c r="BR28870" s="8"/>
      <c r="BS28870" s="8"/>
      <c r="BT28870" s="8"/>
      <c r="BU28870" s="8"/>
    </row>
    <row r="28871" spans="68:73">
      <c r="BP28871" s="10"/>
      <c r="BQ28871" s="10"/>
      <c r="BR28871" s="10"/>
      <c r="BS28871" s="10"/>
      <c r="BT28871" s="10"/>
      <c r="BU28871" s="10"/>
    </row>
    <row r="28872" spans="68:73">
      <c r="BP28872" s="8"/>
      <c r="BQ28872" s="8"/>
      <c r="BR28872" s="8"/>
      <c r="BS28872" s="8"/>
      <c r="BT28872" s="8"/>
      <c r="BU28872" s="8"/>
    </row>
    <row r="28873" spans="68:73">
      <c r="BP28873" s="10"/>
      <c r="BQ28873" s="10"/>
      <c r="BR28873" s="10"/>
      <c r="BS28873" s="10"/>
      <c r="BT28873" s="10"/>
      <c r="BU28873" s="10"/>
    </row>
    <row r="28874" spans="68:73">
      <c r="BP28874" s="8"/>
      <c r="BQ28874" s="8"/>
      <c r="BR28874" s="8"/>
      <c r="BS28874" s="8"/>
      <c r="BT28874" s="8"/>
      <c r="BU28874" s="8"/>
    </row>
    <row r="28875" spans="68:73">
      <c r="BP28875" s="10"/>
      <c r="BQ28875" s="10"/>
      <c r="BR28875" s="10"/>
      <c r="BS28875" s="10"/>
      <c r="BT28875" s="10"/>
      <c r="BU28875" s="10"/>
    </row>
    <row r="28876" spans="68:73">
      <c r="BP28876" s="8"/>
      <c r="BQ28876" s="8"/>
      <c r="BR28876" s="8"/>
      <c r="BS28876" s="8"/>
      <c r="BT28876" s="8"/>
      <c r="BU28876" s="8"/>
    </row>
    <row r="28877" spans="68:73">
      <c r="BP28877" s="10"/>
      <c r="BQ28877" s="10"/>
      <c r="BR28877" s="10"/>
      <c r="BS28877" s="10"/>
      <c r="BT28877" s="10"/>
      <c r="BU28877" s="10"/>
    </row>
    <row r="28878" spans="68:73">
      <c r="BP28878" s="8"/>
      <c r="BQ28878" s="8"/>
      <c r="BR28878" s="8"/>
      <c r="BS28878" s="8"/>
      <c r="BT28878" s="8"/>
      <c r="BU28878" s="8"/>
    </row>
    <row r="28879" spans="68:73">
      <c r="BP28879" s="10"/>
      <c r="BQ28879" s="10"/>
      <c r="BR28879" s="10"/>
      <c r="BS28879" s="10"/>
      <c r="BT28879" s="10"/>
      <c r="BU28879" s="10"/>
    </row>
    <row r="28880" spans="68:73">
      <c r="BP28880" s="8"/>
      <c r="BQ28880" s="8"/>
      <c r="BR28880" s="8"/>
      <c r="BS28880" s="8"/>
      <c r="BT28880" s="8"/>
      <c r="BU28880" s="8"/>
    </row>
    <row r="28881" spans="68:73">
      <c r="BP28881" s="10"/>
      <c r="BQ28881" s="10"/>
      <c r="BR28881" s="10"/>
      <c r="BS28881" s="10"/>
      <c r="BT28881" s="10"/>
      <c r="BU28881" s="10"/>
    </row>
    <row r="28882" spans="68:73">
      <c r="BP28882" s="8"/>
      <c r="BQ28882" s="8"/>
      <c r="BR28882" s="8"/>
      <c r="BS28882" s="8"/>
      <c r="BT28882" s="8"/>
      <c r="BU28882" s="8"/>
    </row>
    <row r="28883" spans="68:73">
      <c r="BP28883" s="10"/>
      <c r="BQ28883" s="10"/>
      <c r="BR28883" s="10"/>
      <c r="BS28883" s="10"/>
      <c r="BT28883" s="10"/>
      <c r="BU28883" s="10"/>
    </row>
    <row r="28884" spans="68:73">
      <c r="BP28884" s="8"/>
      <c r="BQ28884" s="8"/>
      <c r="BR28884" s="8"/>
      <c r="BS28884" s="8"/>
      <c r="BT28884" s="8"/>
      <c r="BU28884" s="8"/>
    </row>
    <row r="28885" spans="68:73">
      <c r="BP28885" s="10"/>
      <c r="BQ28885" s="10"/>
      <c r="BR28885" s="10"/>
      <c r="BS28885" s="10"/>
      <c r="BT28885" s="10"/>
      <c r="BU28885" s="10"/>
    </row>
    <row r="28886" spans="68:73">
      <c r="BP28886" s="8"/>
      <c r="BQ28886" s="8"/>
      <c r="BR28886" s="8"/>
      <c r="BS28886" s="8"/>
      <c r="BT28886" s="8"/>
      <c r="BU28886" s="8"/>
    </row>
    <row r="28887" spans="68:73">
      <c r="BP28887" s="10"/>
      <c r="BQ28887" s="10"/>
      <c r="BR28887" s="10"/>
      <c r="BS28887" s="10"/>
      <c r="BT28887" s="10"/>
      <c r="BU28887" s="10"/>
    </row>
    <row r="28888" spans="68:73">
      <c r="BP28888" s="8"/>
      <c r="BQ28888" s="8"/>
      <c r="BR28888" s="8"/>
      <c r="BS28888" s="8"/>
      <c r="BT28888" s="8"/>
      <c r="BU28888" s="8"/>
    </row>
    <row r="28889" spans="68:73">
      <c r="BP28889" s="10"/>
      <c r="BQ28889" s="10"/>
      <c r="BR28889" s="10"/>
      <c r="BS28889" s="10"/>
      <c r="BT28889" s="10"/>
      <c r="BU28889" s="10"/>
    </row>
    <row r="28890" spans="68:73">
      <c r="BP28890" s="8"/>
      <c r="BQ28890" s="8"/>
      <c r="BR28890" s="8"/>
      <c r="BS28890" s="8"/>
      <c r="BT28890" s="8"/>
      <c r="BU28890" s="8"/>
    </row>
    <row r="28891" spans="68:73">
      <c r="BP28891" s="10"/>
      <c r="BQ28891" s="10"/>
      <c r="BR28891" s="10"/>
      <c r="BS28891" s="10"/>
      <c r="BT28891" s="10"/>
      <c r="BU28891" s="10"/>
    </row>
    <row r="28892" spans="68:73">
      <c r="BP28892" s="8"/>
      <c r="BQ28892" s="8"/>
      <c r="BR28892" s="8"/>
      <c r="BS28892" s="8"/>
      <c r="BT28892" s="8"/>
      <c r="BU28892" s="8"/>
    </row>
    <row r="28893" spans="68:73">
      <c r="BP28893" s="10"/>
      <c r="BQ28893" s="10"/>
      <c r="BR28893" s="10"/>
      <c r="BS28893" s="10"/>
      <c r="BT28893" s="10"/>
      <c r="BU28893" s="10"/>
    </row>
    <row r="28894" spans="68:73">
      <c r="BP28894" s="8"/>
      <c r="BQ28894" s="8"/>
      <c r="BR28894" s="8"/>
      <c r="BS28894" s="8"/>
      <c r="BT28894" s="8"/>
      <c r="BU28894" s="8"/>
    </row>
    <row r="28895" spans="68:73">
      <c r="BP28895" s="10"/>
      <c r="BQ28895" s="10"/>
      <c r="BR28895" s="10"/>
      <c r="BS28895" s="10"/>
      <c r="BT28895" s="10"/>
      <c r="BU28895" s="10"/>
    </row>
    <row r="28896" spans="68:73">
      <c r="BP28896" s="8"/>
      <c r="BQ28896" s="8"/>
      <c r="BR28896" s="8"/>
      <c r="BS28896" s="8"/>
      <c r="BT28896" s="8"/>
      <c r="BU28896" s="8"/>
    </row>
    <row r="28897" spans="68:73">
      <c r="BP28897" s="10"/>
      <c r="BQ28897" s="10"/>
      <c r="BR28897" s="10"/>
      <c r="BS28897" s="10"/>
      <c r="BT28897" s="10"/>
      <c r="BU28897" s="10"/>
    </row>
    <row r="28898" spans="68:73">
      <c r="BP28898" s="8"/>
      <c r="BQ28898" s="8"/>
      <c r="BR28898" s="8"/>
      <c r="BS28898" s="8"/>
      <c r="BT28898" s="8"/>
      <c r="BU28898" s="8"/>
    </row>
    <row r="28899" spans="68:73">
      <c r="BP28899" s="10"/>
      <c r="BQ28899" s="10"/>
      <c r="BR28899" s="10"/>
      <c r="BS28899" s="10"/>
      <c r="BT28899" s="10"/>
      <c r="BU28899" s="10"/>
    </row>
    <row r="28900" spans="68:73">
      <c r="BP28900" s="8"/>
      <c r="BQ28900" s="8"/>
      <c r="BR28900" s="8"/>
      <c r="BS28900" s="8"/>
      <c r="BT28900" s="8"/>
      <c r="BU28900" s="8"/>
    </row>
    <row r="28901" spans="68:73">
      <c r="BP28901" s="10"/>
      <c r="BQ28901" s="10"/>
      <c r="BR28901" s="10"/>
      <c r="BS28901" s="10"/>
      <c r="BT28901" s="10"/>
      <c r="BU28901" s="10"/>
    </row>
    <row r="28902" spans="68:73">
      <c r="BP28902" s="8"/>
      <c r="BQ28902" s="8"/>
      <c r="BR28902" s="8"/>
      <c r="BS28902" s="8"/>
      <c r="BT28902" s="8"/>
      <c r="BU28902" s="8"/>
    </row>
    <row r="28903" spans="68:73">
      <c r="BP28903" s="10"/>
      <c r="BQ28903" s="10"/>
      <c r="BR28903" s="10"/>
      <c r="BS28903" s="10"/>
      <c r="BT28903" s="10"/>
      <c r="BU28903" s="10"/>
    </row>
    <row r="28904" spans="68:73">
      <c r="BP28904" s="8"/>
      <c r="BQ28904" s="8"/>
      <c r="BR28904" s="8"/>
      <c r="BS28904" s="8"/>
      <c r="BT28904" s="8"/>
      <c r="BU28904" s="8"/>
    </row>
    <row r="28905" spans="68:73">
      <c r="BP28905" s="10"/>
      <c r="BQ28905" s="10"/>
      <c r="BR28905" s="10"/>
      <c r="BS28905" s="10"/>
      <c r="BT28905" s="10"/>
      <c r="BU28905" s="10"/>
    </row>
    <row r="28906" spans="68:73">
      <c r="BP28906" s="8"/>
      <c r="BQ28906" s="8"/>
      <c r="BR28906" s="8"/>
      <c r="BS28906" s="8"/>
      <c r="BT28906" s="8"/>
      <c r="BU28906" s="8"/>
    </row>
    <row r="28907" spans="68:73">
      <c r="BP28907" s="10"/>
      <c r="BQ28907" s="10"/>
      <c r="BR28907" s="10"/>
      <c r="BS28907" s="10"/>
      <c r="BT28907" s="10"/>
      <c r="BU28907" s="10"/>
    </row>
    <row r="28908" spans="68:73">
      <c r="BP28908" s="8"/>
      <c r="BQ28908" s="8"/>
      <c r="BR28908" s="8"/>
      <c r="BS28908" s="8"/>
      <c r="BT28908" s="8"/>
      <c r="BU28908" s="8"/>
    </row>
    <row r="28909" spans="68:73">
      <c r="BP28909" s="10"/>
      <c r="BQ28909" s="10"/>
      <c r="BR28909" s="10"/>
      <c r="BS28909" s="10"/>
      <c r="BT28909" s="10"/>
      <c r="BU28909" s="10"/>
    </row>
    <row r="28910" spans="68:73">
      <c r="BP28910" s="8"/>
      <c r="BQ28910" s="8"/>
      <c r="BR28910" s="8"/>
      <c r="BS28910" s="8"/>
      <c r="BT28910" s="8"/>
      <c r="BU28910" s="8"/>
    </row>
    <row r="28911" spans="68:73">
      <c r="BP28911" s="10"/>
      <c r="BQ28911" s="10"/>
      <c r="BR28911" s="10"/>
      <c r="BS28911" s="10"/>
      <c r="BT28911" s="10"/>
      <c r="BU28911" s="10"/>
    </row>
    <row r="28912" spans="68:73">
      <c r="BP28912" s="8"/>
      <c r="BQ28912" s="8"/>
      <c r="BR28912" s="8"/>
      <c r="BS28912" s="8"/>
      <c r="BT28912" s="8"/>
      <c r="BU28912" s="8"/>
    </row>
    <row r="28913" spans="68:73">
      <c r="BP28913" s="10"/>
      <c r="BQ28913" s="10"/>
      <c r="BR28913" s="10"/>
      <c r="BS28913" s="10"/>
      <c r="BT28913" s="10"/>
      <c r="BU28913" s="10"/>
    </row>
    <row r="28914" spans="68:73">
      <c r="BP28914" s="8"/>
      <c r="BQ28914" s="8"/>
      <c r="BR28914" s="8"/>
      <c r="BS28914" s="8"/>
      <c r="BT28914" s="8"/>
      <c r="BU28914" s="8"/>
    </row>
    <row r="28915" spans="68:73">
      <c r="BP28915" s="10"/>
      <c r="BQ28915" s="10"/>
      <c r="BR28915" s="10"/>
      <c r="BS28915" s="10"/>
      <c r="BT28915" s="10"/>
      <c r="BU28915" s="10"/>
    </row>
    <row r="28916" spans="68:73">
      <c r="BP28916" s="8"/>
      <c r="BQ28916" s="8"/>
      <c r="BR28916" s="8"/>
      <c r="BS28916" s="8"/>
      <c r="BT28916" s="8"/>
      <c r="BU28916" s="8"/>
    </row>
    <row r="28917" spans="68:73">
      <c r="BP28917" s="10"/>
      <c r="BQ28917" s="10"/>
      <c r="BR28917" s="10"/>
      <c r="BS28917" s="10"/>
      <c r="BT28917" s="10"/>
      <c r="BU28917" s="10"/>
    </row>
    <row r="28918" spans="68:73">
      <c r="BP28918" s="8"/>
      <c r="BQ28918" s="8"/>
      <c r="BR28918" s="8"/>
      <c r="BS28918" s="8"/>
      <c r="BT28918" s="8"/>
      <c r="BU28918" s="8"/>
    </row>
    <row r="28919" spans="68:73">
      <c r="BP28919" s="10"/>
      <c r="BQ28919" s="10"/>
      <c r="BR28919" s="10"/>
      <c r="BS28919" s="10"/>
      <c r="BT28919" s="10"/>
      <c r="BU28919" s="10"/>
    </row>
    <row r="28920" spans="68:73">
      <c r="BP28920" s="8"/>
      <c r="BQ28920" s="8"/>
      <c r="BR28920" s="8"/>
      <c r="BS28920" s="8"/>
      <c r="BT28920" s="8"/>
      <c r="BU28920" s="8"/>
    </row>
    <row r="28921" spans="68:73">
      <c r="BP28921" s="10"/>
      <c r="BQ28921" s="10"/>
      <c r="BR28921" s="10"/>
      <c r="BS28921" s="10"/>
      <c r="BT28921" s="10"/>
      <c r="BU28921" s="10"/>
    </row>
    <row r="28922" spans="68:73">
      <c r="BP28922" s="8"/>
      <c r="BQ28922" s="8"/>
      <c r="BR28922" s="8"/>
      <c r="BS28922" s="8"/>
      <c r="BT28922" s="8"/>
      <c r="BU28922" s="8"/>
    </row>
    <row r="28923" spans="68:73">
      <c r="BP28923" s="10"/>
      <c r="BQ28923" s="10"/>
      <c r="BR28923" s="10"/>
      <c r="BS28923" s="10"/>
      <c r="BT28923" s="10"/>
      <c r="BU28923" s="10"/>
    </row>
    <row r="28924" spans="68:73">
      <c r="BP28924" s="8"/>
      <c r="BQ28924" s="8"/>
      <c r="BR28924" s="8"/>
      <c r="BS28924" s="8"/>
      <c r="BT28924" s="8"/>
      <c r="BU28924" s="8"/>
    </row>
    <row r="28925" spans="68:73">
      <c r="BP28925" s="10"/>
      <c r="BQ28925" s="10"/>
      <c r="BR28925" s="10"/>
      <c r="BS28925" s="10"/>
      <c r="BT28925" s="10"/>
      <c r="BU28925" s="10"/>
    </row>
    <row r="28926" spans="68:73">
      <c r="BP28926" s="8"/>
      <c r="BQ28926" s="8"/>
      <c r="BR28926" s="8"/>
      <c r="BS28926" s="8"/>
      <c r="BT28926" s="8"/>
      <c r="BU28926" s="8"/>
    </row>
    <row r="28927" spans="68:73">
      <c r="BP28927" s="10"/>
      <c r="BQ28927" s="10"/>
      <c r="BR28927" s="10"/>
      <c r="BS28927" s="10"/>
      <c r="BT28927" s="10"/>
      <c r="BU28927" s="10"/>
    </row>
    <row r="28928" spans="68:73">
      <c r="BP28928" s="8"/>
      <c r="BQ28928" s="8"/>
      <c r="BR28928" s="8"/>
      <c r="BS28928" s="8"/>
      <c r="BT28928" s="8"/>
      <c r="BU28928" s="8"/>
    </row>
    <row r="28929" spans="68:73">
      <c r="BP28929" s="10"/>
      <c r="BQ28929" s="10"/>
      <c r="BR28929" s="10"/>
      <c r="BS28929" s="10"/>
      <c r="BT28929" s="10"/>
      <c r="BU28929" s="10"/>
    </row>
    <row r="28930" spans="68:73">
      <c r="BP28930" s="8"/>
      <c r="BQ28930" s="8"/>
      <c r="BR28930" s="8"/>
      <c r="BS28930" s="8"/>
      <c r="BT28930" s="8"/>
      <c r="BU28930" s="8"/>
    </row>
    <row r="28931" spans="68:73">
      <c r="BP28931" s="10"/>
      <c r="BQ28931" s="10"/>
      <c r="BR28931" s="10"/>
      <c r="BS28931" s="10"/>
      <c r="BT28931" s="10"/>
      <c r="BU28931" s="10"/>
    </row>
    <row r="28932" spans="68:73">
      <c r="BP28932" s="8"/>
      <c r="BQ28932" s="8"/>
      <c r="BR28932" s="8"/>
      <c r="BS28932" s="8"/>
      <c r="BT28932" s="8"/>
      <c r="BU28932" s="8"/>
    </row>
    <row r="28933" spans="68:73">
      <c r="BP28933" s="10"/>
      <c r="BQ28933" s="10"/>
      <c r="BR28933" s="10"/>
      <c r="BS28933" s="10"/>
      <c r="BT28933" s="10"/>
      <c r="BU28933" s="10"/>
    </row>
    <row r="28934" spans="68:73">
      <c r="BP28934" s="8"/>
      <c r="BQ28934" s="8"/>
      <c r="BR28934" s="8"/>
      <c r="BS28934" s="8"/>
      <c r="BT28934" s="8"/>
      <c r="BU28934" s="8"/>
    </row>
    <row r="28935" spans="68:73">
      <c r="BP28935" s="10"/>
      <c r="BQ28935" s="10"/>
      <c r="BR28935" s="10"/>
      <c r="BS28935" s="10"/>
      <c r="BT28935" s="10"/>
      <c r="BU28935" s="10"/>
    </row>
    <row r="28936" spans="68:73">
      <c r="BP28936" s="8"/>
      <c r="BQ28936" s="8"/>
      <c r="BR28936" s="8"/>
      <c r="BS28936" s="8"/>
      <c r="BT28936" s="8"/>
      <c r="BU28936" s="8"/>
    </row>
    <row r="28937" spans="68:73">
      <c r="BP28937" s="10"/>
      <c r="BQ28937" s="10"/>
      <c r="BR28937" s="10"/>
      <c r="BS28937" s="10"/>
      <c r="BT28937" s="10"/>
      <c r="BU28937" s="10"/>
    </row>
    <row r="28938" spans="68:73">
      <c r="BP28938" s="8"/>
      <c r="BQ28938" s="8"/>
      <c r="BR28938" s="8"/>
      <c r="BS28938" s="8"/>
      <c r="BT28938" s="8"/>
      <c r="BU28938" s="8"/>
    </row>
    <row r="28939" spans="68:73">
      <c r="BP28939" s="10"/>
      <c r="BQ28939" s="10"/>
      <c r="BR28939" s="10"/>
      <c r="BS28939" s="10"/>
      <c r="BT28939" s="10"/>
      <c r="BU28939" s="10"/>
    </row>
    <row r="28940" spans="68:73">
      <c r="BP28940" s="8"/>
      <c r="BQ28940" s="8"/>
      <c r="BR28940" s="8"/>
      <c r="BS28940" s="8"/>
      <c r="BT28940" s="8"/>
      <c r="BU28940" s="8"/>
    </row>
    <row r="28941" spans="68:73">
      <c r="BP28941" s="10"/>
      <c r="BQ28941" s="10"/>
      <c r="BR28941" s="10"/>
      <c r="BS28941" s="10"/>
      <c r="BT28941" s="10"/>
      <c r="BU28941" s="10"/>
    </row>
    <row r="28942" spans="68:73">
      <c r="BP28942" s="8"/>
      <c r="BQ28942" s="8"/>
      <c r="BR28942" s="8"/>
      <c r="BS28942" s="8"/>
      <c r="BT28942" s="8"/>
      <c r="BU28942" s="8"/>
    </row>
    <row r="28943" spans="68:73">
      <c r="BP28943" s="10"/>
      <c r="BQ28943" s="10"/>
      <c r="BR28943" s="10"/>
      <c r="BS28943" s="10"/>
      <c r="BT28943" s="10"/>
      <c r="BU28943" s="10"/>
    </row>
    <row r="28944" spans="68:73">
      <c r="BP28944" s="8"/>
      <c r="BQ28944" s="8"/>
      <c r="BR28944" s="8"/>
      <c r="BS28944" s="8"/>
      <c r="BT28944" s="8"/>
      <c r="BU28944" s="8"/>
    </row>
    <row r="28945" spans="68:73">
      <c r="BP28945" s="10"/>
      <c r="BQ28945" s="10"/>
      <c r="BR28945" s="10"/>
      <c r="BS28945" s="10"/>
      <c r="BT28945" s="10"/>
      <c r="BU28945" s="10"/>
    </row>
    <row r="28946" spans="68:73">
      <c r="BP28946" s="8"/>
      <c r="BQ28946" s="8"/>
      <c r="BR28946" s="8"/>
      <c r="BS28946" s="8"/>
      <c r="BT28946" s="8"/>
      <c r="BU28946" s="8"/>
    </row>
    <row r="28947" spans="68:73">
      <c r="BP28947" s="10"/>
      <c r="BQ28947" s="10"/>
      <c r="BR28947" s="10"/>
      <c r="BS28947" s="10"/>
      <c r="BT28947" s="10"/>
      <c r="BU28947" s="10"/>
    </row>
    <row r="28948" spans="68:73">
      <c r="BP28948" s="8"/>
      <c r="BQ28948" s="8"/>
      <c r="BR28948" s="8"/>
      <c r="BS28948" s="8"/>
      <c r="BT28948" s="8"/>
      <c r="BU28948" s="8"/>
    </row>
    <row r="28949" spans="68:73">
      <c r="BP28949" s="10"/>
      <c r="BQ28949" s="10"/>
      <c r="BR28949" s="10"/>
      <c r="BS28949" s="10"/>
      <c r="BT28949" s="10"/>
      <c r="BU28949" s="10"/>
    </row>
    <row r="28950" spans="68:73">
      <c r="BP28950" s="8"/>
      <c r="BQ28950" s="8"/>
      <c r="BR28950" s="8"/>
      <c r="BS28950" s="8"/>
      <c r="BT28950" s="8"/>
      <c r="BU28950" s="8"/>
    </row>
    <row r="28951" spans="68:73">
      <c r="BP28951" s="10"/>
      <c r="BQ28951" s="10"/>
      <c r="BR28951" s="10"/>
      <c r="BS28951" s="10"/>
      <c r="BT28951" s="10"/>
      <c r="BU28951" s="10"/>
    </row>
    <row r="28952" spans="68:73">
      <c r="BP28952" s="8"/>
      <c r="BQ28952" s="8"/>
      <c r="BR28952" s="8"/>
      <c r="BS28952" s="8"/>
      <c r="BT28952" s="8"/>
      <c r="BU28952" s="8"/>
    </row>
    <row r="28953" spans="68:73">
      <c r="BP28953" s="10"/>
      <c r="BQ28953" s="10"/>
      <c r="BR28953" s="10"/>
      <c r="BS28953" s="10"/>
      <c r="BT28953" s="10"/>
      <c r="BU28953" s="10"/>
    </row>
    <row r="28954" spans="68:73">
      <c r="BP28954" s="8"/>
      <c r="BQ28954" s="8"/>
      <c r="BR28954" s="8"/>
      <c r="BS28954" s="8"/>
      <c r="BT28954" s="8"/>
      <c r="BU28954" s="8"/>
    </row>
    <row r="28955" spans="68:73">
      <c r="BP28955" s="10"/>
      <c r="BQ28955" s="10"/>
      <c r="BR28955" s="10"/>
      <c r="BS28955" s="10"/>
      <c r="BT28955" s="10"/>
      <c r="BU28955" s="10"/>
    </row>
    <row r="28956" spans="68:73">
      <c r="BP28956" s="8"/>
      <c r="BQ28956" s="8"/>
      <c r="BR28956" s="8"/>
      <c r="BS28956" s="8"/>
      <c r="BT28956" s="8"/>
      <c r="BU28956" s="8"/>
    </row>
    <row r="28957" spans="68:73">
      <c r="BP28957" s="10"/>
      <c r="BQ28957" s="10"/>
      <c r="BR28957" s="10"/>
      <c r="BS28957" s="10"/>
      <c r="BT28957" s="10"/>
      <c r="BU28957" s="10"/>
    </row>
    <row r="28958" spans="68:73">
      <c r="BP28958" s="8"/>
      <c r="BQ28958" s="8"/>
      <c r="BR28958" s="8"/>
      <c r="BS28958" s="8"/>
      <c r="BT28958" s="8"/>
      <c r="BU28958" s="8"/>
    </row>
    <row r="28959" spans="68:73">
      <c r="BP28959" s="10"/>
      <c r="BQ28959" s="10"/>
      <c r="BR28959" s="10"/>
      <c r="BS28959" s="10"/>
      <c r="BT28959" s="10"/>
      <c r="BU28959" s="10"/>
    </row>
    <row r="28960" spans="68:73">
      <c r="BP28960" s="8"/>
      <c r="BQ28960" s="8"/>
      <c r="BR28960" s="8"/>
      <c r="BS28960" s="8"/>
      <c r="BT28960" s="8"/>
      <c r="BU28960" s="8"/>
    </row>
    <row r="28961" spans="68:73">
      <c r="BP28961" s="10"/>
      <c r="BQ28961" s="10"/>
      <c r="BR28961" s="10"/>
      <c r="BS28961" s="10"/>
      <c r="BT28961" s="10"/>
      <c r="BU28961" s="10"/>
    </row>
    <row r="28962" spans="68:73">
      <c r="BP28962" s="8"/>
      <c r="BQ28962" s="8"/>
      <c r="BR28962" s="8"/>
      <c r="BS28962" s="8"/>
      <c r="BT28962" s="8"/>
      <c r="BU28962" s="8"/>
    </row>
    <row r="28963" spans="68:73">
      <c r="BP28963" s="10"/>
      <c r="BQ28963" s="10"/>
      <c r="BR28963" s="10"/>
      <c r="BS28963" s="10"/>
      <c r="BT28963" s="10"/>
      <c r="BU28963" s="10"/>
    </row>
    <row r="28964" spans="68:73">
      <c r="BP28964" s="8"/>
      <c r="BQ28964" s="8"/>
      <c r="BR28964" s="8"/>
      <c r="BS28964" s="8"/>
      <c r="BT28964" s="8"/>
      <c r="BU28964" s="8"/>
    </row>
    <row r="28965" spans="68:73">
      <c r="BP28965" s="10"/>
      <c r="BQ28965" s="10"/>
      <c r="BR28965" s="10"/>
      <c r="BS28965" s="10"/>
      <c r="BT28965" s="10"/>
      <c r="BU28965" s="10"/>
    </row>
    <row r="28966" spans="68:73">
      <c r="BP28966" s="8"/>
      <c r="BQ28966" s="8"/>
      <c r="BR28966" s="8"/>
      <c r="BS28966" s="8"/>
      <c r="BT28966" s="8"/>
      <c r="BU28966" s="8"/>
    </row>
    <row r="28967" spans="68:73">
      <c r="BP28967" s="10"/>
      <c r="BQ28967" s="10"/>
      <c r="BR28967" s="10"/>
      <c r="BS28967" s="10"/>
      <c r="BT28967" s="10"/>
      <c r="BU28967" s="10"/>
    </row>
    <row r="28968" spans="68:73">
      <c r="BP28968" s="8"/>
      <c r="BQ28968" s="8"/>
      <c r="BR28968" s="8"/>
      <c r="BS28968" s="8"/>
      <c r="BT28968" s="8"/>
      <c r="BU28968" s="8"/>
    </row>
    <row r="28969" spans="68:73">
      <c r="BP28969" s="10"/>
      <c r="BQ28969" s="10"/>
      <c r="BR28969" s="10"/>
      <c r="BS28969" s="10"/>
      <c r="BT28969" s="10"/>
      <c r="BU28969" s="10"/>
    </row>
    <row r="28970" spans="68:73">
      <c r="BP28970" s="8"/>
      <c r="BQ28970" s="8"/>
      <c r="BR28970" s="8"/>
      <c r="BS28970" s="8"/>
      <c r="BT28970" s="8"/>
      <c r="BU28970" s="8"/>
    </row>
    <row r="28971" spans="68:73">
      <c r="BP28971" s="10"/>
      <c r="BQ28971" s="10"/>
      <c r="BR28971" s="10"/>
      <c r="BS28971" s="10"/>
      <c r="BT28971" s="10"/>
      <c r="BU28971" s="10"/>
    </row>
    <row r="28972" spans="68:73">
      <c r="BP28972" s="8"/>
      <c r="BQ28972" s="8"/>
      <c r="BR28972" s="8"/>
      <c r="BS28972" s="8"/>
      <c r="BT28972" s="8"/>
      <c r="BU28972" s="8"/>
    </row>
    <row r="28973" spans="68:73">
      <c r="BP28973" s="10"/>
      <c r="BQ28973" s="10"/>
      <c r="BR28973" s="10"/>
      <c r="BS28973" s="10"/>
      <c r="BT28973" s="10"/>
      <c r="BU28973" s="10"/>
    </row>
    <row r="28974" spans="68:73">
      <c r="BP28974" s="8"/>
      <c r="BQ28974" s="8"/>
      <c r="BR28974" s="8"/>
      <c r="BS28974" s="8"/>
      <c r="BT28974" s="8"/>
      <c r="BU28974" s="8"/>
    </row>
    <row r="28975" spans="68:73">
      <c r="BP28975" s="10"/>
      <c r="BQ28975" s="10"/>
      <c r="BR28975" s="10"/>
      <c r="BS28975" s="10"/>
      <c r="BT28975" s="10"/>
      <c r="BU28975" s="10"/>
    </row>
    <row r="28976" spans="68:73">
      <c r="BP28976" s="8"/>
      <c r="BQ28976" s="8"/>
      <c r="BR28976" s="8"/>
      <c r="BS28976" s="8"/>
      <c r="BT28976" s="8"/>
      <c r="BU28976" s="8"/>
    </row>
    <row r="28977" spans="68:73">
      <c r="BP28977" s="10"/>
      <c r="BQ28977" s="10"/>
      <c r="BR28977" s="10"/>
      <c r="BS28977" s="10"/>
      <c r="BT28977" s="10"/>
      <c r="BU28977" s="10"/>
    </row>
    <row r="28978" spans="68:73">
      <c r="BP28978" s="8"/>
      <c r="BQ28978" s="8"/>
      <c r="BR28978" s="8"/>
      <c r="BS28978" s="8"/>
      <c r="BT28978" s="8"/>
      <c r="BU28978" s="8"/>
    </row>
    <row r="28979" spans="68:73">
      <c r="BP28979" s="10"/>
      <c r="BQ28979" s="10"/>
      <c r="BR28979" s="10"/>
      <c r="BS28979" s="10"/>
      <c r="BT28979" s="10"/>
      <c r="BU28979" s="10"/>
    </row>
    <row r="28980" spans="68:73">
      <c r="BP28980" s="8"/>
      <c r="BQ28980" s="8"/>
      <c r="BR28980" s="8"/>
      <c r="BS28980" s="8"/>
      <c r="BT28980" s="8"/>
      <c r="BU28980" s="8"/>
    </row>
    <row r="28981" spans="68:73">
      <c r="BP28981" s="10"/>
      <c r="BQ28981" s="10"/>
      <c r="BR28981" s="10"/>
      <c r="BS28981" s="10"/>
      <c r="BT28981" s="10"/>
      <c r="BU28981" s="10"/>
    </row>
    <row r="28982" spans="68:73">
      <c r="BP28982" s="8"/>
      <c r="BQ28982" s="8"/>
      <c r="BR28982" s="8"/>
      <c r="BS28982" s="8"/>
      <c r="BT28982" s="8"/>
      <c r="BU28982" s="8"/>
    </row>
    <row r="28983" spans="68:73">
      <c r="BP28983" s="10"/>
      <c r="BQ28983" s="10"/>
      <c r="BR28983" s="10"/>
      <c r="BS28983" s="10"/>
      <c r="BT28983" s="10"/>
      <c r="BU28983" s="10"/>
    </row>
    <row r="28984" spans="68:73">
      <c r="BP28984" s="8"/>
      <c r="BQ28984" s="8"/>
      <c r="BR28984" s="8"/>
      <c r="BS28984" s="8"/>
      <c r="BT28984" s="8"/>
      <c r="BU28984" s="8"/>
    </row>
    <row r="28985" spans="68:73">
      <c r="BP28985" s="10"/>
      <c r="BQ28985" s="10"/>
      <c r="BR28985" s="10"/>
      <c r="BS28985" s="10"/>
      <c r="BT28985" s="10"/>
      <c r="BU28985" s="10"/>
    </row>
    <row r="28986" spans="68:73">
      <c r="BP28986" s="8"/>
      <c r="BQ28986" s="8"/>
      <c r="BR28986" s="8"/>
      <c r="BS28986" s="8"/>
      <c r="BT28986" s="8"/>
      <c r="BU28986" s="8"/>
    </row>
    <row r="28987" spans="68:73">
      <c r="BP28987" s="10"/>
      <c r="BQ28987" s="10"/>
      <c r="BR28987" s="10"/>
      <c r="BS28987" s="10"/>
      <c r="BT28987" s="10"/>
      <c r="BU28987" s="10"/>
    </row>
    <row r="28988" spans="68:73">
      <c r="BP28988" s="8"/>
      <c r="BQ28988" s="8"/>
      <c r="BR28988" s="8"/>
      <c r="BS28988" s="8"/>
      <c r="BT28988" s="8"/>
      <c r="BU28988" s="8"/>
    </row>
    <row r="28989" spans="68:73">
      <c r="BP28989" s="10"/>
      <c r="BQ28989" s="10"/>
      <c r="BR28989" s="10"/>
      <c r="BS28989" s="10"/>
      <c r="BT28989" s="10"/>
      <c r="BU28989" s="10"/>
    </row>
    <row r="28990" spans="68:73">
      <c r="BP28990" s="8"/>
      <c r="BQ28990" s="8"/>
      <c r="BR28990" s="8"/>
      <c r="BS28990" s="8"/>
      <c r="BT28990" s="8"/>
      <c r="BU28990" s="8"/>
    </row>
    <row r="28991" spans="68:73">
      <c r="BP28991" s="10"/>
      <c r="BQ28991" s="10"/>
      <c r="BR28991" s="10"/>
      <c r="BS28991" s="10"/>
      <c r="BT28991" s="10"/>
      <c r="BU28991" s="10"/>
    </row>
    <row r="28992" spans="68:73">
      <c r="BP28992" s="8"/>
      <c r="BQ28992" s="8"/>
      <c r="BR28992" s="8"/>
      <c r="BS28992" s="8"/>
      <c r="BT28992" s="8"/>
      <c r="BU28992" s="8"/>
    </row>
    <row r="28993" spans="68:73">
      <c r="BP28993" s="10"/>
      <c r="BQ28993" s="10"/>
      <c r="BR28993" s="10"/>
      <c r="BS28993" s="10"/>
      <c r="BT28993" s="10"/>
      <c r="BU28993" s="10"/>
    </row>
    <row r="28994" spans="68:73">
      <c r="BP28994" s="8"/>
      <c r="BQ28994" s="8"/>
      <c r="BR28994" s="8"/>
      <c r="BS28994" s="8"/>
      <c r="BT28994" s="8"/>
      <c r="BU28994" s="8"/>
    </row>
    <row r="28995" spans="68:73">
      <c r="BP28995" s="10"/>
      <c r="BQ28995" s="10"/>
      <c r="BR28995" s="10"/>
      <c r="BS28995" s="10"/>
      <c r="BT28995" s="10"/>
      <c r="BU28995" s="10"/>
    </row>
    <row r="28996" spans="68:73">
      <c r="BP28996" s="8"/>
      <c r="BQ28996" s="8"/>
      <c r="BR28996" s="8"/>
      <c r="BS28996" s="8"/>
      <c r="BT28996" s="8"/>
      <c r="BU28996" s="8"/>
    </row>
    <row r="28997" spans="68:73">
      <c r="BP28997" s="10"/>
      <c r="BQ28997" s="10"/>
      <c r="BR28997" s="10"/>
      <c r="BS28997" s="10"/>
      <c r="BT28997" s="10"/>
      <c r="BU28997" s="10"/>
    </row>
    <row r="28998" spans="68:73">
      <c r="BP28998" s="8"/>
      <c r="BQ28998" s="8"/>
      <c r="BR28998" s="8"/>
      <c r="BS28998" s="8"/>
      <c r="BT28998" s="8"/>
      <c r="BU28998" s="8"/>
    </row>
    <row r="28999" spans="68:73">
      <c r="BP28999" s="10"/>
      <c r="BQ28999" s="10"/>
      <c r="BR28999" s="10"/>
      <c r="BS28999" s="10"/>
      <c r="BT28999" s="10"/>
      <c r="BU28999" s="10"/>
    </row>
    <row r="29000" spans="68:73">
      <c r="BP29000" s="8"/>
      <c r="BQ29000" s="8"/>
      <c r="BR29000" s="8"/>
      <c r="BS29000" s="8"/>
      <c r="BT29000" s="8"/>
      <c r="BU29000" s="8"/>
    </row>
    <row r="29001" spans="68:73">
      <c r="BP29001" s="10"/>
      <c r="BQ29001" s="10"/>
      <c r="BR29001" s="10"/>
      <c r="BS29001" s="10"/>
      <c r="BT29001" s="10"/>
      <c r="BU29001" s="10"/>
    </row>
    <row r="29002" spans="68:73">
      <c r="BP29002" s="8"/>
      <c r="BQ29002" s="8"/>
      <c r="BR29002" s="8"/>
      <c r="BS29002" s="8"/>
      <c r="BT29002" s="8"/>
      <c r="BU29002" s="8"/>
    </row>
    <row r="29003" spans="68:73">
      <c r="BP29003" s="10"/>
      <c r="BQ29003" s="10"/>
      <c r="BR29003" s="10"/>
      <c r="BS29003" s="10"/>
      <c r="BT29003" s="10"/>
      <c r="BU29003" s="10"/>
    </row>
    <row r="29004" spans="68:73">
      <c r="BP29004" s="8"/>
      <c r="BQ29004" s="8"/>
      <c r="BR29004" s="8"/>
      <c r="BS29004" s="8"/>
      <c r="BT29004" s="8"/>
      <c r="BU29004" s="8"/>
    </row>
    <row r="29005" spans="68:73">
      <c r="BP29005" s="10"/>
      <c r="BQ29005" s="10"/>
      <c r="BR29005" s="10"/>
      <c r="BS29005" s="10"/>
      <c r="BT29005" s="10"/>
      <c r="BU29005" s="10"/>
    </row>
    <row r="29006" spans="68:73">
      <c r="BP29006" s="8"/>
      <c r="BQ29006" s="8"/>
      <c r="BR29006" s="8"/>
      <c r="BS29006" s="8"/>
      <c r="BT29006" s="8"/>
      <c r="BU29006" s="8"/>
    </row>
    <row r="29007" spans="68:73">
      <c r="BP29007" s="10"/>
      <c r="BQ29007" s="10"/>
      <c r="BR29007" s="10"/>
      <c r="BS29007" s="10"/>
      <c r="BT29007" s="10"/>
      <c r="BU29007" s="10"/>
    </row>
    <row r="29008" spans="68:73">
      <c r="BP29008" s="8"/>
      <c r="BQ29008" s="8"/>
      <c r="BR29008" s="8"/>
      <c r="BS29008" s="8"/>
      <c r="BT29008" s="8"/>
      <c r="BU29008" s="8"/>
    </row>
    <row r="29009" spans="68:73">
      <c r="BP29009" s="10"/>
      <c r="BQ29009" s="10"/>
      <c r="BR29009" s="10"/>
      <c r="BS29009" s="10"/>
      <c r="BT29009" s="10"/>
      <c r="BU29009" s="10"/>
    </row>
    <row r="29010" spans="68:73">
      <c r="BP29010" s="8"/>
      <c r="BQ29010" s="8"/>
      <c r="BR29010" s="8"/>
      <c r="BS29010" s="8"/>
      <c r="BT29010" s="8"/>
      <c r="BU29010" s="8"/>
    </row>
    <row r="29011" spans="68:73">
      <c r="BP29011" s="10"/>
      <c r="BQ29011" s="10"/>
      <c r="BR29011" s="10"/>
      <c r="BS29011" s="10"/>
      <c r="BT29011" s="10"/>
      <c r="BU29011" s="10"/>
    </row>
    <row r="29012" spans="68:73">
      <c r="BP29012" s="8"/>
      <c r="BQ29012" s="8"/>
      <c r="BR29012" s="8"/>
      <c r="BS29012" s="8"/>
      <c r="BT29012" s="8"/>
      <c r="BU29012" s="8"/>
    </row>
    <row r="29013" spans="68:73">
      <c r="BP29013" s="10"/>
      <c r="BQ29013" s="10"/>
      <c r="BR29013" s="10"/>
      <c r="BS29013" s="10"/>
      <c r="BT29013" s="10"/>
      <c r="BU29013" s="10"/>
    </row>
    <row r="29014" spans="68:73">
      <c r="BP29014" s="8"/>
      <c r="BQ29014" s="8"/>
      <c r="BR29014" s="8"/>
      <c r="BS29014" s="8"/>
      <c r="BT29014" s="8"/>
      <c r="BU29014" s="8"/>
    </row>
    <row r="29015" spans="68:73">
      <c r="BP29015" s="10"/>
      <c r="BQ29015" s="10"/>
      <c r="BR29015" s="10"/>
      <c r="BS29015" s="10"/>
      <c r="BT29015" s="10"/>
      <c r="BU29015" s="10"/>
    </row>
    <row r="29016" spans="68:73">
      <c r="BP29016" s="8"/>
      <c r="BQ29016" s="8"/>
      <c r="BR29016" s="8"/>
      <c r="BS29016" s="8"/>
      <c r="BT29016" s="8"/>
      <c r="BU29016" s="8"/>
    </row>
    <row r="29017" spans="68:73">
      <c r="BP29017" s="10"/>
      <c r="BQ29017" s="10"/>
      <c r="BR29017" s="10"/>
      <c r="BS29017" s="10"/>
      <c r="BT29017" s="10"/>
      <c r="BU29017" s="10"/>
    </row>
    <row r="29018" spans="68:73">
      <c r="BP29018" s="8"/>
      <c r="BQ29018" s="8"/>
      <c r="BR29018" s="8"/>
      <c r="BS29018" s="8"/>
      <c r="BT29018" s="8"/>
      <c r="BU29018" s="8"/>
    </row>
    <row r="29019" spans="68:73">
      <c r="BP29019" s="10"/>
      <c r="BQ29019" s="10"/>
      <c r="BR29019" s="10"/>
      <c r="BS29019" s="10"/>
      <c r="BT29019" s="10"/>
      <c r="BU29019" s="10"/>
    </row>
    <row r="29020" spans="68:73">
      <c r="BP29020" s="8"/>
      <c r="BQ29020" s="8"/>
      <c r="BR29020" s="8"/>
      <c r="BS29020" s="8"/>
      <c r="BT29020" s="8"/>
      <c r="BU29020" s="8"/>
    </row>
    <row r="29021" spans="68:73">
      <c r="BP29021" s="10"/>
      <c r="BQ29021" s="10"/>
      <c r="BR29021" s="10"/>
      <c r="BS29021" s="10"/>
      <c r="BT29021" s="10"/>
      <c r="BU29021" s="10"/>
    </row>
    <row r="29022" spans="68:73">
      <c r="BP29022" s="8"/>
      <c r="BQ29022" s="8"/>
      <c r="BR29022" s="8"/>
      <c r="BS29022" s="8"/>
      <c r="BT29022" s="8"/>
      <c r="BU29022" s="8"/>
    </row>
    <row r="29023" spans="68:73">
      <c r="BP29023" s="10"/>
      <c r="BQ29023" s="10"/>
      <c r="BR29023" s="10"/>
      <c r="BS29023" s="10"/>
      <c r="BT29023" s="10"/>
      <c r="BU29023" s="10"/>
    </row>
    <row r="29024" spans="68:73">
      <c r="BP29024" s="8"/>
      <c r="BQ29024" s="8"/>
      <c r="BR29024" s="8"/>
      <c r="BS29024" s="8"/>
      <c r="BT29024" s="8"/>
      <c r="BU29024" s="8"/>
    </row>
    <row r="29025" spans="68:73">
      <c r="BP29025" s="10"/>
      <c r="BQ29025" s="10"/>
      <c r="BR29025" s="10"/>
      <c r="BS29025" s="10"/>
      <c r="BT29025" s="10"/>
      <c r="BU29025" s="10"/>
    </row>
    <row r="29026" spans="68:73">
      <c r="BP29026" s="8"/>
      <c r="BQ29026" s="8"/>
      <c r="BR29026" s="8"/>
      <c r="BS29026" s="8"/>
      <c r="BT29026" s="8"/>
      <c r="BU29026" s="8"/>
    </row>
    <row r="29027" spans="68:73">
      <c r="BP29027" s="10"/>
      <c r="BQ29027" s="10"/>
      <c r="BR29027" s="10"/>
      <c r="BS29027" s="10"/>
      <c r="BT29027" s="10"/>
      <c r="BU29027" s="10"/>
    </row>
    <row r="29028" spans="68:73">
      <c r="BP29028" s="8"/>
      <c r="BQ29028" s="8"/>
      <c r="BR29028" s="8"/>
      <c r="BS29028" s="8"/>
      <c r="BT29028" s="8"/>
      <c r="BU29028" s="8"/>
    </row>
    <row r="29029" spans="68:73">
      <c r="BP29029" s="10"/>
      <c r="BQ29029" s="10"/>
      <c r="BR29029" s="10"/>
      <c r="BS29029" s="10"/>
      <c r="BT29029" s="10"/>
      <c r="BU29029" s="10"/>
    </row>
    <row r="29030" spans="68:73">
      <c r="BP29030" s="8"/>
      <c r="BQ29030" s="8"/>
      <c r="BR29030" s="8"/>
      <c r="BS29030" s="8"/>
      <c r="BT29030" s="8"/>
      <c r="BU29030" s="8"/>
    </row>
    <row r="29031" spans="68:73">
      <c r="BP29031" s="10"/>
      <c r="BQ29031" s="10"/>
      <c r="BR29031" s="10"/>
      <c r="BS29031" s="10"/>
      <c r="BT29031" s="10"/>
      <c r="BU29031" s="10"/>
    </row>
    <row r="29032" spans="68:73">
      <c r="BP29032" s="8"/>
      <c r="BQ29032" s="8"/>
      <c r="BR29032" s="8"/>
      <c r="BS29032" s="8"/>
      <c r="BT29032" s="8"/>
      <c r="BU29032" s="8"/>
    </row>
    <row r="29033" spans="68:73">
      <c r="BP29033" s="10"/>
      <c r="BQ29033" s="10"/>
      <c r="BR29033" s="10"/>
      <c r="BS29033" s="10"/>
      <c r="BT29033" s="10"/>
      <c r="BU29033" s="10"/>
    </row>
    <row r="29034" spans="68:73">
      <c r="BP29034" s="8"/>
      <c r="BQ29034" s="8"/>
      <c r="BR29034" s="8"/>
      <c r="BS29034" s="8"/>
      <c r="BT29034" s="8"/>
      <c r="BU29034" s="8"/>
    </row>
    <row r="29035" spans="68:73">
      <c r="BP29035" s="10"/>
      <c r="BQ29035" s="10"/>
      <c r="BR29035" s="10"/>
      <c r="BS29035" s="10"/>
      <c r="BT29035" s="10"/>
      <c r="BU29035" s="10"/>
    </row>
    <row r="29036" spans="68:73">
      <c r="BP29036" s="8"/>
      <c r="BQ29036" s="8"/>
      <c r="BR29036" s="8"/>
      <c r="BS29036" s="8"/>
      <c r="BT29036" s="8"/>
      <c r="BU29036" s="8"/>
    </row>
    <row r="29037" spans="68:73">
      <c r="BP29037" s="10"/>
      <c r="BQ29037" s="10"/>
      <c r="BR29037" s="10"/>
      <c r="BS29037" s="10"/>
      <c r="BT29037" s="10"/>
      <c r="BU29037" s="10"/>
    </row>
    <row r="29038" spans="68:73">
      <c r="BP29038" s="8"/>
      <c r="BQ29038" s="8"/>
      <c r="BR29038" s="8"/>
      <c r="BS29038" s="8"/>
      <c r="BT29038" s="8"/>
      <c r="BU29038" s="8"/>
    </row>
    <row r="29039" spans="68:73">
      <c r="BP29039" s="10"/>
      <c r="BQ29039" s="10"/>
      <c r="BR29039" s="10"/>
      <c r="BS29039" s="10"/>
      <c r="BT29039" s="10"/>
      <c r="BU29039" s="10"/>
    </row>
    <row r="29040" spans="68:73">
      <c r="BP29040" s="8"/>
      <c r="BQ29040" s="8"/>
      <c r="BR29040" s="8"/>
      <c r="BS29040" s="8"/>
      <c r="BT29040" s="8"/>
      <c r="BU29040" s="8"/>
    </row>
    <row r="29041" spans="68:73">
      <c r="BP29041" s="10"/>
      <c r="BQ29041" s="10"/>
      <c r="BR29041" s="10"/>
      <c r="BS29041" s="10"/>
      <c r="BT29041" s="10"/>
      <c r="BU29041" s="10"/>
    </row>
    <row r="29042" spans="68:73">
      <c r="BP29042" s="8"/>
      <c r="BQ29042" s="8"/>
      <c r="BR29042" s="8"/>
      <c r="BS29042" s="8"/>
      <c r="BT29042" s="8"/>
      <c r="BU29042" s="8"/>
    </row>
    <row r="29043" spans="68:73">
      <c r="BP29043" s="10"/>
      <c r="BQ29043" s="10"/>
      <c r="BR29043" s="10"/>
      <c r="BS29043" s="10"/>
      <c r="BT29043" s="10"/>
      <c r="BU29043" s="10"/>
    </row>
    <row r="29044" spans="68:73">
      <c r="BP29044" s="8"/>
      <c r="BQ29044" s="8"/>
      <c r="BR29044" s="8"/>
      <c r="BS29044" s="8"/>
      <c r="BT29044" s="8"/>
      <c r="BU29044" s="8"/>
    </row>
    <row r="29045" spans="68:73">
      <c r="BP29045" s="10"/>
      <c r="BQ29045" s="10"/>
      <c r="BR29045" s="10"/>
      <c r="BS29045" s="10"/>
      <c r="BT29045" s="10"/>
      <c r="BU29045" s="10"/>
    </row>
    <row r="29046" spans="68:73">
      <c r="BP29046" s="8"/>
      <c r="BQ29046" s="8"/>
      <c r="BR29046" s="8"/>
      <c r="BS29046" s="8"/>
      <c r="BT29046" s="8"/>
      <c r="BU29046" s="8"/>
    </row>
    <row r="29047" spans="68:73">
      <c r="BP29047" s="10"/>
      <c r="BQ29047" s="10"/>
      <c r="BR29047" s="10"/>
      <c r="BS29047" s="10"/>
      <c r="BT29047" s="10"/>
      <c r="BU29047" s="10"/>
    </row>
    <row r="29048" spans="68:73">
      <c r="BP29048" s="8"/>
      <c r="BQ29048" s="8"/>
      <c r="BR29048" s="8"/>
      <c r="BS29048" s="8"/>
      <c r="BT29048" s="8"/>
      <c r="BU29048" s="8"/>
    </row>
    <row r="29049" spans="68:73">
      <c r="BP29049" s="10"/>
      <c r="BQ29049" s="10"/>
      <c r="BR29049" s="10"/>
      <c r="BS29049" s="10"/>
      <c r="BT29049" s="10"/>
      <c r="BU29049" s="10"/>
    </row>
    <row r="29050" spans="68:73">
      <c r="BP29050" s="8"/>
      <c r="BQ29050" s="8"/>
      <c r="BR29050" s="8"/>
      <c r="BS29050" s="8"/>
      <c r="BT29050" s="8"/>
      <c r="BU29050" s="8"/>
    </row>
    <row r="29051" spans="68:73">
      <c r="BP29051" s="10"/>
      <c r="BQ29051" s="10"/>
      <c r="BR29051" s="10"/>
      <c r="BS29051" s="10"/>
      <c r="BT29051" s="10"/>
      <c r="BU29051" s="10"/>
    </row>
    <row r="29052" spans="68:73">
      <c r="BP29052" s="8"/>
      <c r="BQ29052" s="8"/>
      <c r="BR29052" s="8"/>
      <c r="BS29052" s="8"/>
      <c r="BT29052" s="8"/>
      <c r="BU29052" s="8"/>
    </row>
    <row r="29053" spans="68:73">
      <c r="BP29053" s="10"/>
      <c r="BQ29053" s="10"/>
      <c r="BR29053" s="10"/>
      <c r="BS29053" s="10"/>
      <c r="BT29053" s="10"/>
      <c r="BU29053" s="10"/>
    </row>
    <row r="29054" spans="68:73">
      <c r="BP29054" s="8"/>
      <c r="BQ29054" s="8"/>
      <c r="BR29054" s="8"/>
      <c r="BS29054" s="8"/>
      <c r="BT29054" s="8"/>
      <c r="BU29054" s="8"/>
    </row>
    <row r="29055" spans="68:73">
      <c r="BP29055" s="10"/>
      <c r="BQ29055" s="10"/>
      <c r="BR29055" s="10"/>
      <c r="BS29055" s="10"/>
      <c r="BT29055" s="10"/>
      <c r="BU29055" s="10"/>
    </row>
    <row r="29056" spans="68:73">
      <c r="BP29056" s="8"/>
      <c r="BQ29056" s="8"/>
      <c r="BR29056" s="8"/>
      <c r="BS29056" s="8"/>
      <c r="BT29056" s="8"/>
      <c r="BU29056" s="8"/>
    </row>
    <row r="29057" spans="68:73">
      <c r="BP29057" s="10"/>
      <c r="BQ29057" s="10"/>
      <c r="BR29057" s="10"/>
      <c r="BS29057" s="10"/>
      <c r="BT29057" s="10"/>
      <c r="BU29057" s="10"/>
    </row>
    <row r="29058" spans="68:73">
      <c r="BP29058" s="8"/>
      <c r="BQ29058" s="8"/>
      <c r="BR29058" s="8"/>
      <c r="BS29058" s="8"/>
      <c r="BT29058" s="8"/>
      <c r="BU29058" s="8"/>
    </row>
    <row r="29059" spans="68:73">
      <c r="BP29059" s="10"/>
      <c r="BQ29059" s="10"/>
      <c r="BR29059" s="10"/>
      <c r="BS29059" s="10"/>
      <c r="BT29059" s="10"/>
      <c r="BU29059" s="10"/>
    </row>
    <row r="29060" spans="68:73">
      <c r="BP29060" s="8"/>
      <c r="BQ29060" s="8"/>
      <c r="BR29060" s="8"/>
      <c r="BS29060" s="8"/>
      <c r="BT29060" s="8"/>
      <c r="BU29060" s="8"/>
    </row>
    <row r="29061" spans="68:73">
      <c r="BP29061" s="10"/>
      <c r="BQ29061" s="10"/>
      <c r="BR29061" s="10"/>
      <c r="BS29061" s="10"/>
      <c r="BT29061" s="10"/>
      <c r="BU29061" s="10"/>
    </row>
    <row r="29062" spans="68:73">
      <c r="BP29062" s="8"/>
      <c r="BQ29062" s="8"/>
      <c r="BR29062" s="8"/>
      <c r="BS29062" s="8"/>
      <c r="BT29062" s="8"/>
      <c r="BU29062" s="8"/>
    </row>
    <row r="29063" spans="68:73">
      <c r="BP29063" s="10"/>
      <c r="BQ29063" s="10"/>
      <c r="BR29063" s="10"/>
      <c r="BS29063" s="10"/>
      <c r="BT29063" s="10"/>
      <c r="BU29063" s="10"/>
    </row>
    <row r="29064" spans="68:73">
      <c r="BP29064" s="8"/>
      <c r="BQ29064" s="8"/>
      <c r="BR29064" s="8"/>
      <c r="BS29064" s="8"/>
      <c r="BT29064" s="8"/>
      <c r="BU29064" s="8"/>
    </row>
    <row r="29065" spans="68:73">
      <c r="BP29065" s="10"/>
      <c r="BQ29065" s="10"/>
      <c r="BR29065" s="10"/>
      <c r="BS29065" s="10"/>
      <c r="BT29065" s="10"/>
      <c r="BU29065" s="10"/>
    </row>
    <row r="29066" spans="68:73">
      <c r="BP29066" s="8"/>
      <c r="BQ29066" s="8"/>
      <c r="BR29066" s="8"/>
      <c r="BS29066" s="8"/>
      <c r="BT29066" s="8"/>
      <c r="BU29066" s="8"/>
    </row>
    <row r="29067" spans="68:73">
      <c r="BP29067" s="10"/>
      <c r="BQ29067" s="10"/>
      <c r="BR29067" s="10"/>
      <c r="BS29067" s="10"/>
      <c r="BT29067" s="10"/>
      <c r="BU29067" s="10"/>
    </row>
    <row r="29068" spans="68:73">
      <c r="BP29068" s="8"/>
      <c r="BQ29068" s="8"/>
      <c r="BR29068" s="8"/>
      <c r="BS29068" s="8"/>
      <c r="BT29068" s="8"/>
      <c r="BU29068" s="8"/>
    </row>
    <row r="29069" spans="68:73">
      <c r="BP29069" s="10"/>
      <c r="BQ29069" s="10"/>
      <c r="BR29069" s="10"/>
      <c r="BS29069" s="10"/>
      <c r="BT29069" s="10"/>
      <c r="BU29069" s="10"/>
    </row>
    <row r="29070" spans="68:73">
      <c r="BP29070" s="8"/>
      <c r="BQ29070" s="8"/>
      <c r="BR29070" s="8"/>
      <c r="BS29070" s="8"/>
      <c r="BT29070" s="8"/>
      <c r="BU29070" s="8"/>
    </row>
    <row r="29071" spans="68:73">
      <c r="BP29071" s="10"/>
      <c r="BQ29071" s="10"/>
      <c r="BR29071" s="10"/>
      <c r="BS29071" s="10"/>
      <c r="BT29071" s="10"/>
      <c r="BU29071" s="10"/>
    </row>
    <row r="29072" spans="68:73">
      <c r="BP29072" s="8"/>
      <c r="BQ29072" s="8"/>
      <c r="BR29072" s="8"/>
      <c r="BS29072" s="8"/>
      <c r="BT29072" s="8"/>
      <c r="BU29072" s="8"/>
    </row>
    <row r="29073" spans="68:73">
      <c r="BP29073" s="10"/>
      <c r="BQ29073" s="10"/>
      <c r="BR29073" s="10"/>
      <c r="BS29073" s="10"/>
      <c r="BT29073" s="10"/>
      <c r="BU29073" s="10"/>
    </row>
    <row r="29074" spans="68:73">
      <c r="BP29074" s="8"/>
      <c r="BQ29074" s="8"/>
      <c r="BR29074" s="8"/>
      <c r="BS29074" s="8"/>
      <c r="BT29074" s="8"/>
      <c r="BU29074" s="8"/>
    </row>
    <row r="29075" spans="68:73">
      <c r="BP29075" s="10"/>
      <c r="BQ29075" s="10"/>
      <c r="BR29075" s="10"/>
      <c r="BS29075" s="10"/>
      <c r="BT29075" s="10"/>
      <c r="BU29075" s="10"/>
    </row>
    <row r="29076" spans="68:73">
      <c r="BP29076" s="8"/>
      <c r="BQ29076" s="8"/>
      <c r="BR29076" s="8"/>
      <c r="BS29076" s="8"/>
      <c r="BT29076" s="8"/>
      <c r="BU29076" s="8"/>
    </row>
    <row r="29077" spans="68:73">
      <c r="BP29077" s="10"/>
      <c r="BQ29077" s="10"/>
      <c r="BR29077" s="10"/>
      <c r="BS29077" s="10"/>
      <c r="BT29077" s="10"/>
      <c r="BU29077" s="10"/>
    </row>
    <row r="29078" spans="68:73">
      <c r="BP29078" s="8"/>
      <c r="BQ29078" s="8"/>
      <c r="BR29078" s="8"/>
      <c r="BS29078" s="8"/>
      <c r="BT29078" s="8"/>
      <c r="BU29078" s="8"/>
    </row>
    <row r="29079" spans="68:73">
      <c r="BP29079" s="10"/>
      <c r="BQ29079" s="10"/>
      <c r="BR29079" s="10"/>
      <c r="BS29079" s="10"/>
      <c r="BT29079" s="10"/>
      <c r="BU29079" s="10"/>
    </row>
    <row r="29080" spans="68:73">
      <c r="BP29080" s="8"/>
      <c r="BQ29080" s="8"/>
      <c r="BR29080" s="8"/>
      <c r="BS29080" s="8"/>
      <c r="BT29080" s="8"/>
      <c r="BU29080" s="8"/>
    </row>
    <row r="29081" spans="68:73">
      <c r="BP29081" s="10"/>
      <c r="BQ29081" s="10"/>
      <c r="BR29081" s="10"/>
      <c r="BS29081" s="10"/>
      <c r="BT29081" s="10"/>
      <c r="BU29081" s="10"/>
    </row>
    <row r="29082" spans="68:73">
      <c r="BP29082" s="8"/>
      <c r="BQ29082" s="8"/>
      <c r="BR29082" s="8"/>
      <c r="BS29082" s="8"/>
      <c r="BT29082" s="8"/>
      <c r="BU29082" s="8"/>
    </row>
    <row r="29083" spans="68:73">
      <c r="BP29083" s="10"/>
      <c r="BQ29083" s="10"/>
      <c r="BR29083" s="10"/>
      <c r="BS29083" s="10"/>
      <c r="BT29083" s="10"/>
      <c r="BU29083" s="10"/>
    </row>
    <row r="29084" spans="68:73">
      <c r="BP29084" s="8"/>
      <c r="BQ29084" s="8"/>
      <c r="BR29084" s="8"/>
      <c r="BS29084" s="8"/>
      <c r="BT29084" s="8"/>
      <c r="BU29084" s="8"/>
    </row>
    <row r="29085" spans="68:73">
      <c r="BP29085" s="10"/>
      <c r="BQ29085" s="10"/>
      <c r="BR29085" s="10"/>
      <c r="BS29085" s="10"/>
      <c r="BT29085" s="10"/>
      <c r="BU29085" s="10"/>
    </row>
    <row r="29086" spans="68:73">
      <c r="BP29086" s="8"/>
      <c r="BQ29086" s="8"/>
      <c r="BR29086" s="8"/>
      <c r="BS29086" s="8"/>
      <c r="BT29086" s="8"/>
      <c r="BU29086" s="8"/>
    </row>
    <row r="29087" spans="68:73">
      <c r="BP29087" s="10"/>
      <c r="BQ29087" s="10"/>
      <c r="BR29087" s="10"/>
      <c r="BS29087" s="10"/>
      <c r="BT29087" s="10"/>
      <c r="BU29087" s="10"/>
    </row>
    <row r="29088" spans="68:73">
      <c r="BP29088" s="8"/>
      <c r="BQ29088" s="8"/>
      <c r="BR29088" s="8"/>
      <c r="BS29088" s="8"/>
      <c r="BT29088" s="8"/>
      <c r="BU29088" s="8"/>
    </row>
    <row r="29089" spans="68:73">
      <c r="BP29089" s="10"/>
      <c r="BQ29089" s="10"/>
      <c r="BR29089" s="10"/>
      <c r="BS29089" s="10"/>
      <c r="BT29089" s="10"/>
      <c r="BU29089" s="10"/>
    </row>
    <row r="29090" spans="68:73">
      <c r="BP29090" s="8"/>
      <c r="BQ29090" s="8"/>
      <c r="BR29090" s="8"/>
      <c r="BS29090" s="8"/>
      <c r="BT29090" s="8"/>
      <c r="BU29090" s="8"/>
    </row>
    <row r="29091" spans="68:73">
      <c r="BP29091" s="10"/>
      <c r="BQ29091" s="10"/>
      <c r="BR29091" s="10"/>
      <c r="BS29091" s="10"/>
      <c r="BT29091" s="10"/>
      <c r="BU29091" s="10"/>
    </row>
    <row r="29092" spans="68:73">
      <c r="BP29092" s="8"/>
      <c r="BQ29092" s="8"/>
      <c r="BR29092" s="8"/>
      <c r="BS29092" s="8"/>
      <c r="BT29092" s="8"/>
      <c r="BU29092" s="8"/>
    </row>
    <row r="29093" spans="68:73">
      <c r="BP29093" s="10"/>
      <c r="BQ29093" s="10"/>
      <c r="BR29093" s="10"/>
      <c r="BS29093" s="10"/>
      <c r="BT29093" s="10"/>
      <c r="BU29093" s="10"/>
    </row>
    <row r="29094" spans="68:73">
      <c r="BP29094" s="8"/>
      <c r="BQ29094" s="8"/>
      <c r="BR29094" s="8"/>
      <c r="BS29094" s="8"/>
      <c r="BT29094" s="8"/>
      <c r="BU29094" s="8"/>
    </row>
    <row r="29095" spans="68:73">
      <c r="BP29095" s="10"/>
      <c r="BQ29095" s="10"/>
      <c r="BR29095" s="10"/>
      <c r="BS29095" s="10"/>
      <c r="BT29095" s="10"/>
      <c r="BU29095" s="10"/>
    </row>
    <row r="29096" spans="68:73">
      <c r="BP29096" s="8"/>
      <c r="BQ29096" s="8"/>
      <c r="BR29096" s="8"/>
      <c r="BS29096" s="8"/>
      <c r="BT29096" s="8"/>
      <c r="BU29096" s="8"/>
    </row>
    <row r="29097" spans="68:73">
      <c r="BP29097" s="10"/>
      <c r="BQ29097" s="10"/>
      <c r="BR29097" s="10"/>
      <c r="BS29097" s="10"/>
      <c r="BT29097" s="10"/>
      <c r="BU29097" s="10"/>
    </row>
    <row r="29098" spans="68:73">
      <c r="BP29098" s="8"/>
      <c r="BQ29098" s="8"/>
      <c r="BR29098" s="8"/>
      <c r="BS29098" s="8"/>
      <c r="BT29098" s="8"/>
      <c r="BU29098" s="8"/>
    </row>
    <row r="29099" spans="68:73">
      <c r="BP29099" s="10"/>
      <c r="BQ29099" s="10"/>
      <c r="BR29099" s="10"/>
      <c r="BS29099" s="10"/>
      <c r="BT29099" s="10"/>
      <c r="BU29099" s="10"/>
    </row>
    <row r="29100" spans="68:73">
      <c r="BP29100" s="8"/>
      <c r="BQ29100" s="8"/>
      <c r="BR29100" s="8"/>
      <c r="BS29100" s="8"/>
      <c r="BT29100" s="8"/>
      <c r="BU29100" s="8"/>
    </row>
    <row r="29101" spans="68:73">
      <c r="BP29101" s="10"/>
      <c r="BQ29101" s="10"/>
      <c r="BR29101" s="10"/>
      <c r="BS29101" s="10"/>
      <c r="BT29101" s="10"/>
      <c r="BU29101" s="10"/>
    </row>
    <row r="29102" spans="68:73">
      <c r="BP29102" s="8"/>
      <c r="BQ29102" s="8"/>
      <c r="BR29102" s="8"/>
      <c r="BS29102" s="8"/>
      <c r="BT29102" s="8"/>
      <c r="BU29102" s="8"/>
    </row>
    <row r="29103" spans="68:73">
      <c r="BP29103" s="10"/>
      <c r="BQ29103" s="10"/>
      <c r="BR29103" s="10"/>
      <c r="BS29103" s="10"/>
      <c r="BT29103" s="10"/>
      <c r="BU29103" s="10"/>
    </row>
    <row r="29104" spans="68:73">
      <c r="BP29104" s="8"/>
      <c r="BQ29104" s="8"/>
      <c r="BR29104" s="8"/>
      <c r="BS29104" s="8"/>
      <c r="BT29104" s="8"/>
      <c r="BU29104" s="8"/>
    </row>
    <row r="29105" spans="68:73">
      <c r="BP29105" s="10"/>
      <c r="BQ29105" s="10"/>
      <c r="BR29105" s="10"/>
      <c r="BS29105" s="10"/>
      <c r="BT29105" s="10"/>
      <c r="BU29105" s="10"/>
    </row>
    <row r="29106" spans="68:73">
      <c r="BP29106" s="8"/>
      <c r="BQ29106" s="8"/>
      <c r="BR29106" s="8"/>
      <c r="BS29106" s="8"/>
      <c r="BT29106" s="8"/>
      <c r="BU29106" s="8"/>
    </row>
    <row r="29107" spans="68:73">
      <c r="BP29107" s="10"/>
      <c r="BQ29107" s="10"/>
      <c r="BR29107" s="10"/>
      <c r="BS29107" s="10"/>
      <c r="BT29107" s="10"/>
      <c r="BU29107" s="10"/>
    </row>
    <row r="29108" spans="68:73">
      <c r="BP29108" s="8"/>
      <c r="BQ29108" s="8"/>
      <c r="BR29108" s="8"/>
      <c r="BS29108" s="8"/>
      <c r="BT29108" s="8"/>
      <c r="BU29108" s="8"/>
    </row>
    <row r="29109" spans="68:73">
      <c r="BP29109" s="10"/>
      <c r="BQ29109" s="10"/>
      <c r="BR29109" s="10"/>
      <c r="BS29109" s="10"/>
      <c r="BT29109" s="10"/>
      <c r="BU29109" s="10"/>
    </row>
    <row r="29110" spans="68:73">
      <c r="BP29110" s="8"/>
      <c r="BQ29110" s="8"/>
      <c r="BR29110" s="8"/>
      <c r="BS29110" s="8"/>
      <c r="BT29110" s="8"/>
      <c r="BU29110" s="8"/>
    </row>
    <row r="29111" spans="68:73">
      <c r="BP29111" s="10"/>
      <c r="BQ29111" s="10"/>
      <c r="BR29111" s="10"/>
      <c r="BS29111" s="10"/>
      <c r="BT29111" s="10"/>
      <c r="BU29111" s="10"/>
    </row>
    <row r="29112" spans="68:73">
      <c r="BP29112" s="8"/>
      <c r="BQ29112" s="8"/>
      <c r="BR29112" s="8"/>
      <c r="BS29112" s="8"/>
      <c r="BT29112" s="8"/>
      <c r="BU29112" s="8"/>
    </row>
    <row r="29113" spans="68:73">
      <c r="BP29113" s="10"/>
      <c r="BQ29113" s="10"/>
      <c r="BR29113" s="10"/>
      <c r="BS29113" s="10"/>
      <c r="BT29113" s="10"/>
      <c r="BU29113" s="10"/>
    </row>
    <row r="29114" spans="68:73">
      <c r="BP29114" s="8"/>
      <c r="BQ29114" s="8"/>
      <c r="BR29114" s="8"/>
      <c r="BS29114" s="8"/>
      <c r="BT29114" s="8"/>
      <c r="BU29114" s="8"/>
    </row>
    <row r="29115" spans="68:73">
      <c r="BP29115" s="10"/>
      <c r="BQ29115" s="10"/>
      <c r="BR29115" s="10"/>
      <c r="BS29115" s="10"/>
      <c r="BT29115" s="10"/>
      <c r="BU29115" s="10"/>
    </row>
    <row r="29116" spans="68:73">
      <c r="BP29116" s="8"/>
      <c r="BQ29116" s="8"/>
      <c r="BR29116" s="8"/>
      <c r="BS29116" s="8"/>
      <c r="BT29116" s="8"/>
      <c r="BU29116" s="8"/>
    </row>
    <row r="29117" spans="68:73">
      <c r="BP29117" s="10"/>
      <c r="BQ29117" s="10"/>
      <c r="BR29117" s="10"/>
      <c r="BS29117" s="10"/>
      <c r="BT29117" s="10"/>
      <c r="BU29117" s="10"/>
    </row>
    <row r="29118" spans="68:73">
      <c r="BP29118" s="8"/>
      <c r="BQ29118" s="8"/>
      <c r="BR29118" s="8"/>
      <c r="BS29118" s="8"/>
      <c r="BT29118" s="8"/>
      <c r="BU29118" s="8"/>
    </row>
    <row r="29119" spans="68:73">
      <c r="BP29119" s="10"/>
      <c r="BQ29119" s="10"/>
      <c r="BR29119" s="10"/>
      <c r="BS29119" s="10"/>
      <c r="BT29119" s="10"/>
      <c r="BU29119" s="10"/>
    </row>
    <row r="29120" spans="68:73">
      <c r="BP29120" s="8"/>
      <c r="BQ29120" s="8"/>
      <c r="BR29120" s="8"/>
      <c r="BS29120" s="8"/>
      <c r="BT29120" s="8"/>
      <c r="BU29120" s="8"/>
    </row>
    <row r="29121" spans="68:73">
      <c r="BP29121" s="10"/>
      <c r="BQ29121" s="10"/>
      <c r="BR29121" s="10"/>
      <c r="BS29121" s="10"/>
      <c r="BT29121" s="10"/>
      <c r="BU29121" s="10"/>
    </row>
    <row r="29122" spans="68:73">
      <c r="BP29122" s="8"/>
      <c r="BQ29122" s="8"/>
      <c r="BR29122" s="8"/>
      <c r="BS29122" s="8"/>
      <c r="BT29122" s="8"/>
      <c r="BU29122" s="8"/>
    </row>
    <row r="29123" spans="68:73">
      <c r="BP29123" s="10"/>
      <c r="BQ29123" s="10"/>
      <c r="BR29123" s="10"/>
      <c r="BS29123" s="10"/>
      <c r="BT29123" s="10"/>
      <c r="BU29123" s="10"/>
    </row>
    <row r="29124" spans="68:73">
      <c r="BP29124" s="8"/>
      <c r="BQ29124" s="8"/>
      <c r="BR29124" s="8"/>
      <c r="BS29124" s="8"/>
      <c r="BT29124" s="8"/>
      <c r="BU29124" s="8"/>
    </row>
    <row r="29125" spans="68:73">
      <c r="BP29125" s="10"/>
      <c r="BQ29125" s="10"/>
      <c r="BR29125" s="10"/>
      <c r="BS29125" s="10"/>
      <c r="BT29125" s="10"/>
      <c r="BU29125" s="10"/>
    </row>
    <row r="29126" spans="68:73">
      <c r="BP29126" s="8"/>
      <c r="BQ29126" s="8"/>
      <c r="BR29126" s="8"/>
      <c r="BS29126" s="8"/>
      <c r="BT29126" s="8"/>
      <c r="BU29126" s="8"/>
    </row>
    <row r="29127" spans="68:73">
      <c r="BP29127" s="10"/>
      <c r="BQ29127" s="10"/>
      <c r="BR29127" s="10"/>
      <c r="BS29127" s="10"/>
      <c r="BT29127" s="10"/>
      <c r="BU29127" s="10"/>
    </row>
    <row r="29128" spans="68:73">
      <c r="BP29128" s="8"/>
      <c r="BQ29128" s="8"/>
      <c r="BR29128" s="8"/>
      <c r="BS29128" s="8"/>
      <c r="BT29128" s="8"/>
      <c r="BU29128" s="8"/>
    </row>
    <row r="29129" spans="68:73">
      <c r="BP29129" s="10"/>
      <c r="BQ29129" s="10"/>
      <c r="BR29129" s="10"/>
      <c r="BS29129" s="10"/>
      <c r="BT29129" s="10"/>
      <c r="BU29129" s="10"/>
    </row>
    <row r="29130" spans="68:73">
      <c r="BP29130" s="8"/>
      <c r="BQ29130" s="8"/>
      <c r="BR29130" s="8"/>
      <c r="BS29130" s="8"/>
      <c r="BT29130" s="8"/>
      <c r="BU29130" s="8"/>
    </row>
    <row r="29131" spans="68:73">
      <c r="BP29131" s="10"/>
      <c r="BQ29131" s="10"/>
      <c r="BR29131" s="10"/>
      <c r="BS29131" s="10"/>
      <c r="BT29131" s="10"/>
      <c r="BU29131" s="10"/>
    </row>
    <row r="29132" spans="68:73">
      <c r="BP29132" s="8"/>
      <c r="BQ29132" s="8"/>
      <c r="BR29132" s="8"/>
      <c r="BS29132" s="8"/>
      <c r="BT29132" s="8"/>
      <c r="BU29132" s="8"/>
    </row>
    <row r="29133" spans="68:73">
      <c r="BP29133" s="10"/>
      <c r="BQ29133" s="10"/>
      <c r="BR29133" s="10"/>
      <c r="BS29133" s="10"/>
      <c r="BT29133" s="10"/>
      <c r="BU29133" s="10"/>
    </row>
    <row r="29134" spans="68:73">
      <c r="BP29134" s="8"/>
      <c r="BQ29134" s="8"/>
      <c r="BR29134" s="8"/>
      <c r="BS29134" s="8"/>
      <c r="BT29134" s="8"/>
      <c r="BU29134" s="8"/>
    </row>
    <row r="29135" spans="68:73">
      <c r="BP29135" s="10"/>
      <c r="BQ29135" s="10"/>
      <c r="BR29135" s="10"/>
      <c r="BS29135" s="10"/>
      <c r="BT29135" s="10"/>
      <c r="BU29135" s="10"/>
    </row>
    <row r="29136" spans="68:73">
      <c r="BP29136" s="8"/>
      <c r="BQ29136" s="8"/>
      <c r="BR29136" s="8"/>
      <c r="BS29136" s="8"/>
      <c r="BT29136" s="8"/>
      <c r="BU29136" s="8"/>
    </row>
    <row r="29137" spans="68:73">
      <c r="BP29137" s="10"/>
      <c r="BQ29137" s="10"/>
      <c r="BR29137" s="10"/>
      <c r="BS29137" s="10"/>
      <c r="BT29137" s="10"/>
      <c r="BU29137" s="10"/>
    </row>
    <row r="29138" spans="68:73">
      <c r="BP29138" s="8"/>
      <c r="BQ29138" s="8"/>
      <c r="BR29138" s="8"/>
      <c r="BS29138" s="8"/>
      <c r="BT29138" s="8"/>
      <c r="BU29138" s="8"/>
    </row>
    <row r="29139" spans="68:73">
      <c r="BP29139" s="10"/>
      <c r="BQ29139" s="10"/>
      <c r="BR29139" s="10"/>
      <c r="BS29139" s="10"/>
      <c r="BT29139" s="10"/>
      <c r="BU29139" s="10"/>
    </row>
    <row r="29140" spans="68:73">
      <c r="BP29140" s="8"/>
      <c r="BQ29140" s="8"/>
      <c r="BR29140" s="8"/>
      <c r="BS29140" s="8"/>
      <c r="BT29140" s="8"/>
      <c r="BU29140" s="8"/>
    </row>
    <row r="29141" spans="68:73">
      <c r="BP29141" s="10"/>
      <c r="BQ29141" s="10"/>
      <c r="BR29141" s="10"/>
      <c r="BS29141" s="10"/>
      <c r="BT29141" s="10"/>
      <c r="BU29141" s="10"/>
    </row>
    <row r="29142" spans="68:73">
      <c r="BP29142" s="8"/>
      <c r="BQ29142" s="8"/>
      <c r="BR29142" s="8"/>
      <c r="BS29142" s="8"/>
      <c r="BT29142" s="8"/>
      <c r="BU29142" s="8"/>
    </row>
    <row r="29143" spans="68:73">
      <c r="BP29143" s="10"/>
      <c r="BQ29143" s="10"/>
      <c r="BR29143" s="10"/>
      <c r="BS29143" s="10"/>
      <c r="BT29143" s="10"/>
      <c r="BU29143" s="10"/>
    </row>
    <row r="29144" spans="68:73">
      <c r="BP29144" s="8"/>
      <c r="BQ29144" s="8"/>
      <c r="BR29144" s="8"/>
      <c r="BS29144" s="8"/>
      <c r="BT29144" s="8"/>
      <c r="BU29144" s="8"/>
    </row>
    <row r="29145" spans="68:73">
      <c r="BP29145" s="10"/>
      <c r="BQ29145" s="10"/>
      <c r="BR29145" s="10"/>
      <c r="BS29145" s="10"/>
      <c r="BT29145" s="10"/>
      <c r="BU29145" s="10"/>
    </row>
    <row r="29146" spans="68:73">
      <c r="BP29146" s="8"/>
      <c r="BQ29146" s="8"/>
      <c r="BR29146" s="8"/>
      <c r="BS29146" s="8"/>
      <c r="BT29146" s="8"/>
      <c r="BU29146" s="8"/>
    </row>
    <row r="29147" spans="68:73">
      <c r="BP29147" s="10"/>
      <c r="BQ29147" s="10"/>
      <c r="BR29147" s="10"/>
      <c r="BS29147" s="10"/>
      <c r="BT29147" s="10"/>
      <c r="BU29147" s="10"/>
    </row>
    <row r="29148" spans="68:73">
      <c r="BP29148" s="8"/>
      <c r="BQ29148" s="8"/>
      <c r="BR29148" s="8"/>
      <c r="BS29148" s="8"/>
      <c r="BT29148" s="8"/>
      <c r="BU29148" s="8"/>
    </row>
    <row r="29149" spans="68:73">
      <c r="BP29149" s="10"/>
      <c r="BQ29149" s="10"/>
      <c r="BR29149" s="10"/>
      <c r="BS29149" s="10"/>
      <c r="BT29149" s="10"/>
      <c r="BU29149" s="10"/>
    </row>
    <row r="29150" spans="68:73">
      <c r="BP29150" s="8"/>
      <c r="BQ29150" s="8"/>
      <c r="BR29150" s="8"/>
      <c r="BS29150" s="8"/>
      <c r="BT29150" s="8"/>
      <c r="BU29150" s="8"/>
    </row>
    <row r="29151" spans="68:73">
      <c r="BP29151" s="10"/>
      <c r="BQ29151" s="10"/>
      <c r="BR29151" s="10"/>
      <c r="BS29151" s="10"/>
      <c r="BT29151" s="10"/>
      <c r="BU29151" s="10"/>
    </row>
    <row r="29152" spans="68:73">
      <c r="BP29152" s="8"/>
      <c r="BQ29152" s="8"/>
      <c r="BR29152" s="8"/>
      <c r="BS29152" s="8"/>
      <c r="BT29152" s="8"/>
      <c r="BU29152" s="8"/>
    </row>
    <row r="29153" spans="68:73">
      <c r="BP29153" s="10"/>
      <c r="BQ29153" s="10"/>
      <c r="BR29153" s="10"/>
      <c r="BS29153" s="10"/>
      <c r="BT29153" s="10"/>
      <c r="BU29153" s="10"/>
    </row>
    <row r="29154" spans="68:73">
      <c r="BP29154" s="8"/>
      <c r="BQ29154" s="8"/>
      <c r="BR29154" s="8"/>
      <c r="BS29154" s="8"/>
      <c r="BT29154" s="8"/>
      <c r="BU29154" s="8"/>
    </row>
    <row r="29155" spans="68:73">
      <c r="BP29155" s="10"/>
      <c r="BQ29155" s="10"/>
      <c r="BR29155" s="10"/>
      <c r="BS29155" s="10"/>
      <c r="BT29155" s="10"/>
      <c r="BU29155" s="10"/>
    </row>
    <row r="29156" spans="68:73">
      <c r="BP29156" s="8"/>
      <c r="BQ29156" s="8"/>
      <c r="BR29156" s="8"/>
      <c r="BS29156" s="8"/>
      <c r="BT29156" s="8"/>
      <c r="BU29156" s="8"/>
    </row>
    <row r="29157" spans="68:73">
      <c r="BP29157" s="10"/>
      <c r="BQ29157" s="10"/>
      <c r="BR29157" s="10"/>
      <c r="BS29157" s="10"/>
      <c r="BT29157" s="10"/>
      <c r="BU29157" s="10"/>
    </row>
    <row r="29158" spans="68:73">
      <c r="BP29158" s="8"/>
      <c r="BQ29158" s="8"/>
      <c r="BR29158" s="8"/>
      <c r="BS29158" s="8"/>
      <c r="BT29158" s="8"/>
      <c r="BU29158" s="8"/>
    </row>
    <row r="29159" spans="68:73">
      <c r="BP29159" s="10"/>
      <c r="BQ29159" s="10"/>
      <c r="BR29159" s="10"/>
      <c r="BS29159" s="10"/>
      <c r="BT29159" s="10"/>
      <c r="BU29159" s="10"/>
    </row>
    <row r="29160" spans="68:73">
      <c r="BP29160" s="8"/>
      <c r="BQ29160" s="8"/>
      <c r="BR29160" s="8"/>
      <c r="BS29160" s="8"/>
      <c r="BT29160" s="8"/>
      <c r="BU29160" s="8"/>
    </row>
    <row r="29161" spans="68:73">
      <c r="BP29161" s="10"/>
      <c r="BQ29161" s="10"/>
      <c r="BR29161" s="10"/>
      <c r="BS29161" s="10"/>
      <c r="BT29161" s="10"/>
      <c r="BU29161" s="10"/>
    </row>
    <row r="29162" spans="68:73">
      <c r="BP29162" s="8"/>
      <c r="BQ29162" s="8"/>
      <c r="BR29162" s="8"/>
      <c r="BS29162" s="8"/>
      <c r="BT29162" s="8"/>
      <c r="BU29162" s="8"/>
    </row>
    <row r="29163" spans="68:73">
      <c r="BP29163" s="10"/>
      <c r="BQ29163" s="10"/>
      <c r="BR29163" s="10"/>
      <c r="BS29163" s="10"/>
      <c r="BT29163" s="10"/>
      <c r="BU29163" s="10"/>
    </row>
    <row r="29164" spans="68:73">
      <c r="BP29164" s="8"/>
      <c r="BQ29164" s="8"/>
      <c r="BR29164" s="8"/>
      <c r="BS29164" s="8"/>
      <c r="BT29164" s="8"/>
      <c r="BU29164" s="8"/>
    </row>
    <row r="29165" spans="68:73">
      <c r="BP29165" s="10"/>
      <c r="BQ29165" s="10"/>
      <c r="BR29165" s="10"/>
      <c r="BS29165" s="10"/>
      <c r="BT29165" s="10"/>
      <c r="BU29165" s="10"/>
    </row>
    <row r="29166" spans="68:73">
      <c r="BP29166" s="8"/>
      <c r="BQ29166" s="8"/>
      <c r="BR29166" s="8"/>
      <c r="BS29166" s="8"/>
      <c r="BT29166" s="8"/>
      <c r="BU29166" s="8"/>
    </row>
    <row r="29167" spans="68:73">
      <c r="BP29167" s="10"/>
      <c r="BQ29167" s="10"/>
      <c r="BR29167" s="10"/>
      <c r="BS29167" s="10"/>
      <c r="BT29167" s="10"/>
      <c r="BU29167" s="10"/>
    </row>
    <row r="29168" spans="68:73">
      <c r="BP29168" s="8"/>
      <c r="BQ29168" s="8"/>
      <c r="BR29168" s="8"/>
      <c r="BS29168" s="8"/>
      <c r="BT29168" s="8"/>
      <c r="BU29168" s="8"/>
    </row>
    <row r="29169" spans="68:73">
      <c r="BP29169" s="10"/>
      <c r="BQ29169" s="10"/>
      <c r="BR29169" s="10"/>
      <c r="BS29169" s="10"/>
      <c r="BT29169" s="10"/>
      <c r="BU29169" s="10"/>
    </row>
    <row r="29170" spans="68:73">
      <c r="BP29170" s="8"/>
      <c r="BQ29170" s="8"/>
      <c r="BR29170" s="8"/>
      <c r="BS29170" s="8"/>
      <c r="BT29170" s="8"/>
      <c r="BU29170" s="8"/>
    </row>
    <row r="29171" spans="68:73">
      <c r="BP29171" s="10"/>
      <c r="BQ29171" s="10"/>
      <c r="BR29171" s="10"/>
      <c r="BS29171" s="10"/>
      <c r="BT29171" s="10"/>
      <c r="BU29171" s="10"/>
    </row>
    <row r="29172" spans="68:73">
      <c r="BP29172" s="8"/>
      <c r="BQ29172" s="8"/>
      <c r="BR29172" s="8"/>
      <c r="BS29172" s="8"/>
      <c r="BT29172" s="8"/>
      <c r="BU29172" s="8"/>
    </row>
    <row r="29173" spans="68:73">
      <c r="BP29173" s="10"/>
      <c r="BQ29173" s="10"/>
      <c r="BR29173" s="10"/>
      <c r="BS29173" s="10"/>
      <c r="BT29173" s="10"/>
      <c r="BU29173" s="10"/>
    </row>
    <row r="29174" spans="68:73">
      <c r="BP29174" s="8"/>
      <c r="BQ29174" s="8"/>
      <c r="BR29174" s="8"/>
      <c r="BS29174" s="8"/>
      <c r="BT29174" s="8"/>
      <c r="BU29174" s="8"/>
    </row>
    <row r="29175" spans="68:73">
      <c r="BP29175" s="10"/>
      <c r="BQ29175" s="10"/>
      <c r="BR29175" s="10"/>
      <c r="BS29175" s="10"/>
      <c r="BT29175" s="10"/>
      <c r="BU29175" s="10"/>
    </row>
    <row r="29176" spans="68:73">
      <c r="BP29176" s="8"/>
      <c r="BQ29176" s="8"/>
      <c r="BR29176" s="8"/>
      <c r="BS29176" s="8"/>
      <c r="BT29176" s="8"/>
      <c r="BU29176" s="8"/>
    </row>
    <row r="29177" spans="68:73">
      <c r="BP29177" s="10"/>
      <c r="BQ29177" s="10"/>
      <c r="BR29177" s="10"/>
      <c r="BS29177" s="10"/>
      <c r="BT29177" s="10"/>
      <c r="BU29177" s="10"/>
    </row>
    <row r="29178" spans="68:73">
      <c r="BP29178" s="8"/>
      <c r="BQ29178" s="8"/>
      <c r="BR29178" s="8"/>
      <c r="BS29178" s="8"/>
      <c r="BT29178" s="8"/>
      <c r="BU29178" s="8"/>
    </row>
    <row r="29179" spans="68:73">
      <c r="BP29179" s="10"/>
      <c r="BQ29179" s="10"/>
      <c r="BR29179" s="10"/>
      <c r="BS29179" s="10"/>
      <c r="BT29179" s="10"/>
      <c r="BU29179" s="10"/>
    </row>
    <row r="29180" spans="68:73">
      <c r="BP29180" s="8"/>
      <c r="BQ29180" s="8"/>
      <c r="BR29180" s="8"/>
      <c r="BS29180" s="8"/>
      <c r="BT29180" s="8"/>
      <c r="BU29180" s="8"/>
    </row>
    <row r="29181" spans="68:73">
      <c r="BP29181" s="10"/>
      <c r="BQ29181" s="10"/>
      <c r="BR29181" s="10"/>
      <c r="BS29181" s="10"/>
      <c r="BT29181" s="10"/>
      <c r="BU29181" s="10"/>
    </row>
    <row r="29182" spans="68:73">
      <c r="BP29182" s="8"/>
      <c r="BQ29182" s="8"/>
      <c r="BR29182" s="8"/>
      <c r="BS29182" s="8"/>
      <c r="BT29182" s="8"/>
      <c r="BU29182" s="8"/>
    </row>
    <row r="29183" spans="68:73">
      <c r="BP29183" s="10"/>
      <c r="BQ29183" s="10"/>
      <c r="BR29183" s="10"/>
      <c r="BS29183" s="10"/>
      <c r="BT29183" s="10"/>
      <c r="BU29183" s="10"/>
    </row>
    <row r="29184" spans="68:73">
      <c r="BP29184" s="8"/>
      <c r="BQ29184" s="8"/>
      <c r="BR29184" s="8"/>
      <c r="BS29184" s="8"/>
      <c r="BT29184" s="8"/>
      <c r="BU29184" s="8"/>
    </row>
    <row r="29185" spans="68:73">
      <c r="BP29185" s="10"/>
      <c r="BQ29185" s="10"/>
      <c r="BR29185" s="10"/>
      <c r="BS29185" s="10"/>
      <c r="BT29185" s="10"/>
      <c r="BU29185" s="10"/>
    </row>
    <row r="29186" spans="68:73">
      <c r="BP29186" s="8"/>
      <c r="BQ29186" s="8"/>
      <c r="BR29186" s="8"/>
      <c r="BS29186" s="8"/>
      <c r="BT29186" s="8"/>
      <c r="BU29186" s="8"/>
    </row>
    <row r="29187" spans="68:73">
      <c r="BP29187" s="10"/>
      <c r="BQ29187" s="10"/>
      <c r="BR29187" s="10"/>
      <c r="BS29187" s="10"/>
      <c r="BT29187" s="10"/>
      <c r="BU29187" s="10"/>
    </row>
    <row r="29188" spans="68:73">
      <c r="BP29188" s="8"/>
      <c r="BQ29188" s="8"/>
      <c r="BR29188" s="8"/>
      <c r="BS29188" s="8"/>
      <c r="BT29188" s="8"/>
      <c r="BU29188" s="8"/>
    </row>
    <row r="29189" spans="68:73">
      <c r="BP29189" s="10"/>
      <c r="BQ29189" s="10"/>
      <c r="BR29189" s="10"/>
      <c r="BS29189" s="10"/>
      <c r="BT29189" s="10"/>
      <c r="BU29189" s="10"/>
    </row>
    <row r="29190" spans="68:73">
      <c r="BP29190" s="8"/>
      <c r="BQ29190" s="8"/>
      <c r="BR29190" s="8"/>
      <c r="BS29190" s="8"/>
      <c r="BT29190" s="8"/>
      <c r="BU29190" s="8"/>
    </row>
    <row r="29191" spans="68:73">
      <c r="BP29191" s="10"/>
      <c r="BQ29191" s="10"/>
      <c r="BR29191" s="10"/>
      <c r="BS29191" s="10"/>
      <c r="BT29191" s="10"/>
      <c r="BU29191" s="10"/>
    </row>
    <row r="29192" spans="68:73">
      <c r="BP29192" s="8"/>
      <c r="BQ29192" s="8"/>
      <c r="BR29192" s="8"/>
      <c r="BS29192" s="8"/>
      <c r="BT29192" s="8"/>
      <c r="BU29192" s="8"/>
    </row>
    <row r="29193" spans="68:73">
      <c r="BP29193" s="10"/>
      <c r="BQ29193" s="10"/>
      <c r="BR29193" s="10"/>
      <c r="BS29193" s="10"/>
      <c r="BT29193" s="10"/>
      <c r="BU29193" s="10"/>
    </row>
    <row r="29194" spans="68:73">
      <c r="BP29194" s="8"/>
      <c r="BQ29194" s="8"/>
      <c r="BR29194" s="8"/>
      <c r="BS29194" s="8"/>
      <c r="BT29194" s="8"/>
      <c r="BU29194" s="8"/>
    </row>
    <row r="29195" spans="68:73">
      <c r="BP29195" s="10"/>
      <c r="BQ29195" s="10"/>
      <c r="BR29195" s="10"/>
      <c r="BS29195" s="10"/>
      <c r="BT29195" s="10"/>
      <c r="BU29195" s="10"/>
    </row>
    <row r="29196" spans="68:73">
      <c r="BP29196" s="8"/>
      <c r="BQ29196" s="8"/>
      <c r="BR29196" s="8"/>
      <c r="BS29196" s="8"/>
      <c r="BT29196" s="8"/>
      <c r="BU29196" s="8"/>
    </row>
    <row r="29197" spans="68:73">
      <c r="BP29197" s="10"/>
      <c r="BQ29197" s="10"/>
      <c r="BR29197" s="10"/>
      <c r="BS29197" s="10"/>
      <c r="BT29197" s="10"/>
      <c r="BU29197" s="10"/>
    </row>
    <row r="29198" spans="68:73">
      <c r="BP29198" s="8"/>
      <c r="BQ29198" s="8"/>
      <c r="BR29198" s="8"/>
      <c r="BS29198" s="8"/>
      <c r="BT29198" s="8"/>
      <c r="BU29198" s="8"/>
    </row>
    <row r="29199" spans="68:73">
      <c r="BP29199" s="10"/>
      <c r="BQ29199" s="10"/>
      <c r="BR29199" s="10"/>
      <c r="BS29199" s="10"/>
      <c r="BT29199" s="10"/>
      <c r="BU29199" s="10"/>
    </row>
    <row r="29200" spans="68:73">
      <c r="BP29200" s="8"/>
      <c r="BQ29200" s="8"/>
      <c r="BR29200" s="8"/>
      <c r="BS29200" s="8"/>
      <c r="BT29200" s="8"/>
      <c r="BU29200" s="8"/>
    </row>
    <row r="29201" spans="68:73">
      <c r="BP29201" s="10"/>
      <c r="BQ29201" s="10"/>
      <c r="BR29201" s="10"/>
      <c r="BS29201" s="10"/>
      <c r="BT29201" s="10"/>
      <c r="BU29201" s="10"/>
    </row>
    <row r="29202" spans="68:73">
      <c r="BP29202" s="8"/>
      <c r="BQ29202" s="8"/>
      <c r="BR29202" s="8"/>
      <c r="BS29202" s="8"/>
      <c r="BT29202" s="8"/>
      <c r="BU29202" s="8"/>
    </row>
    <row r="29203" spans="68:73">
      <c r="BP29203" s="10"/>
      <c r="BQ29203" s="10"/>
      <c r="BR29203" s="10"/>
      <c r="BS29203" s="10"/>
      <c r="BT29203" s="10"/>
      <c r="BU29203" s="10"/>
    </row>
    <row r="29204" spans="68:73">
      <c r="BP29204" s="8"/>
      <c r="BQ29204" s="8"/>
      <c r="BR29204" s="8"/>
      <c r="BS29204" s="8"/>
      <c r="BT29204" s="8"/>
      <c r="BU29204" s="8"/>
    </row>
    <row r="29205" spans="68:73">
      <c r="BP29205" s="10"/>
      <c r="BQ29205" s="10"/>
      <c r="BR29205" s="10"/>
      <c r="BS29205" s="10"/>
      <c r="BT29205" s="10"/>
      <c r="BU29205" s="10"/>
    </row>
    <row r="29206" spans="68:73">
      <c r="BP29206" s="8"/>
      <c r="BQ29206" s="8"/>
      <c r="BR29206" s="8"/>
      <c r="BS29206" s="8"/>
      <c r="BT29206" s="8"/>
      <c r="BU29206" s="8"/>
    </row>
    <row r="29207" spans="68:73">
      <c r="BP29207" s="10"/>
      <c r="BQ29207" s="10"/>
      <c r="BR29207" s="10"/>
      <c r="BS29207" s="10"/>
      <c r="BT29207" s="10"/>
      <c r="BU29207" s="10"/>
    </row>
    <row r="29208" spans="68:73">
      <c r="BP29208" s="8"/>
      <c r="BQ29208" s="8"/>
      <c r="BR29208" s="8"/>
      <c r="BS29208" s="8"/>
      <c r="BT29208" s="8"/>
      <c r="BU29208" s="8"/>
    </row>
    <row r="29209" spans="68:73">
      <c r="BP29209" s="10"/>
      <c r="BQ29209" s="10"/>
      <c r="BR29209" s="10"/>
      <c r="BS29209" s="10"/>
      <c r="BT29209" s="10"/>
      <c r="BU29209" s="10"/>
    </row>
    <row r="29210" spans="68:73">
      <c r="BP29210" s="8"/>
      <c r="BQ29210" s="8"/>
      <c r="BR29210" s="8"/>
      <c r="BS29210" s="8"/>
      <c r="BT29210" s="8"/>
      <c r="BU29210" s="8"/>
    </row>
    <row r="29211" spans="68:73">
      <c r="BP29211" s="10"/>
      <c r="BQ29211" s="10"/>
      <c r="BR29211" s="10"/>
      <c r="BS29211" s="10"/>
      <c r="BT29211" s="10"/>
      <c r="BU29211" s="10"/>
    </row>
    <row r="29212" spans="68:73">
      <c r="BP29212" s="8"/>
      <c r="BQ29212" s="8"/>
      <c r="BR29212" s="8"/>
      <c r="BS29212" s="8"/>
      <c r="BT29212" s="8"/>
      <c r="BU29212" s="8"/>
    </row>
    <row r="29213" spans="68:73">
      <c r="BP29213" s="10"/>
      <c r="BQ29213" s="10"/>
      <c r="BR29213" s="10"/>
      <c r="BS29213" s="10"/>
      <c r="BT29213" s="10"/>
      <c r="BU29213" s="10"/>
    </row>
    <row r="29214" spans="68:73">
      <c r="BP29214" s="8"/>
      <c r="BQ29214" s="8"/>
      <c r="BR29214" s="8"/>
      <c r="BS29214" s="8"/>
      <c r="BT29214" s="8"/>
      <c r="BU29214" s="8"/>
    </row>
    <row r="29215" spans="68:73">
      <c r="BP29215" s="10"/>
      <c r="BQ29215" s="10"/>
      <c r="BR29215" s="10"/>
      <c r="BS29215" s="10"/>
      <c r="BT29215" s="10"/>
      <c r="BU29215" s="10"/>
    </row>
    <row r="29216" spans="68:73">
      <c r="BP29216" s="8"/>
      <c r="BQ29216" s="8"/>
      <c r="BR29216" s="8"/>
      <c r="BS29216" s="8"/>
      <c r="BT29216" s="8"/>
      <c r="BU29216" s="8"/>
    </row>
    <row r="29217" spans="68:73">
      <c r="BP29217" s="10"/>
      <c r="BQ29217" s="10"/>
      <c r="BR29217" s="10"/>
      <c r="BS29217" s="10"/>
      <c r="BT29217" s="10"/>
      <c r="BU29217" s="10"/>
    </row>
    <row r="29218" spans="68:73">
      <c r="BP29218" s="8"/>
      <c r="BQ29218" s="8"/>
      <c r="BR29218" s="8"/>
      <c r="BS29218" s="8"/>
      <c r="BT29218" s="8"/>
      <c r="BU29218" s="8"/>
    </row>
    <row r="29219" spans="68:73">
      <c r="BP29219" s="10"/>
      <c r="BQ29219" s="10"/>
      <c r="BR29219" s="10"/>
      <c r="BS29219" s="10"/>
      <c r="BT29219" s="10"/>
      <c r="BU29219" s="10"/>
    </row>
    <row r="29220" spans="68:73">
      <c r="BP29220" s="8"/>
      <c r="BQ29220" s="8"/>
      <c r="BR29220" s="8"/>
      <c r="BS29220" s="8"/>
      <c r="BT29220" s="8"/>
      <c r="BU29220" s="8"/>
    </row>
    <row r="29221" spans="68:73">
      <c r="BP29221" s="10"/>
      <c r="BQ29221" s="10"/>
      <c r="BR29221" s="10"/>
      <c r="BS29221" s="10"/>
      <c r="BT29221" s="10"/>
      <c r="BU29221" s="10"/>
    </row>
    <row r="29222" spans="68:73">
      <c r="BP29222" s="8"/>
      <c r="BQ29222" s="8"/>
      <c r="BR29222" s="8"/>
      <c r="BS29222" s="8"/>
      <c r="BT29222" s="8"/>
      <c r="BU29222" s="8"/>
    </row>
    <row r="29223" spans="68:73">
      <c r="BP29223" s="10"/>
      <c r="BQ29223" s="10"/>
      <c r="BR29223" s="10"/>
      <c r="BS29223" s="10"/>
      <c r="BT29223" s="10"/>
      <c r="BU29223" s="10"/>
    </row>
    <row r="29224" spans="68:73">
      <c r="BP29224" s="8"/>
      <c r="BQ29224" s="8"/>
      <c r="BR29224" s="8"/>
      <c r="BS29224" s="8"/>
      <c r="BT29224" s="8"/>
      <c r="BU29224" s="8"/>
    </row>
    <row r="29225" spans="68:73">
      <c r="BP29225" s="10"/>
      <c r="BQ29225" s="10"/>
      <c r="BR29225" s="10"/>
      <c r="BS29225" s="10"/>
      <c r="BT29225" s="10"/>
      <c r="BU29225" s="10"/>
    </row>
    <row r="29226" spans="68:73">
      <c r="BP29226" s="8"/>
      <c r="BQ29226" s="8"/>
      <c r="BR29226" s="8"/>
      <c r="BS29226" s="8"/>
      <c r="BT29226" s="8"/>
      <c r="BU29226" s="8"/>
    </row>
    <row r="29227" spans="68:73">
      <c r="BP29227" s="10"/>
      <c r="BQ29227" s="10"/>
      <c r="BR29227" s="10"/>
      <c r="BS29227" s="10"/>
      <c r="BT29227" s="10"/>
      <c r="BU29227" s="10"/>
    </row>
    <row r="29228" spans="68:73">
      <c r="BP29228" s="8"/>
      <c r="BQ29228" s="8"/>
      <c r="BR29228" s="8"/>
      <c r="BS29228" s="8"/>
      <c r="BT29228" s="8"/>
      <c r="BU29228" s="8"/>
    </row>
    <row r="29229" spans="68:73">
      <c r="BP29229" s="10"/>
      <c r="BQ29229" s="10"/>
      <c r="BR29229" s="10"/>
      <c r="BS29229" s="10"/>
      <c r="BT29229" s="10"/>
      <c r="BU29229" s="10"/>
    </row>
    <row r="29230" spans="68:73">
      <c r="BP29230" s="8"/>
      <c r="BQ29230" s="8"/>
      <c r="BR29230" s="8"/>
      <c r="BS29230" s="8"/>
      <c r="BT29230" s="8"/>
      <c r="BU29230" s="8"/>
    </row>
    <row r="29231" spans="68:73">
      <c r="BP29231" s="10"/>
      <c r="BQ29231" s="10"/>
      <c r="BR29231" s="10"/>
      <c r="BS29231" s="10"/>
      <c r="BT29231" s="10"/>
      <c r="BU29231" s="10"/>
    </row>
    <row r="29232" spans="68:73">
      <c r="BP29232" s="8"/>
      <c r="BQ29232" s="8"/>
      <c r="BR29232" s="8"/>
      <c r="BS29232" s="8"/>
      <c r="BT29232" s="8"/>
      <c r="BU29232" s="8"/>
    </row>
    <row r="29233" spans="68:73">
      <c r="BP29233" s="10"/>
      <c r="BQ29233" s="10"/>
      <c r="BR29233" s="10"/>
      <c r="BS29233" s="10"/>
      <c r="BT29233" s="10"/>
      <c r="BU29233" s="10"/>
    </row>
    <row r="29234" spans="68:73">
      <c r="BP29234" s="8"/>
      <c r="BQ29234" s="8"/>
      <c r="BR29234" s="8"/>
      <c r="BS29234" s="8"/>
      <c r="BT29234" s="8"/>
      <c r="BU29234" s="8"/>
    </row>
    <row r="29235" spans="68:73">
      <c r="BP29235" s="10"/>
      <c r="BQ29235" s="10"/>
      <c r="BR29235" s="10"/>
      <c r="BS29235" s="10"/>
      <c r="BT29235" s="10"/>
      <c r="BU29235" s="10"/>
    </row>
    <row r="29236" spans="68:73">
      <c r="BP29236" s="8"/>
      <c r="BQ29236" s="8"/>
      <c r="BR29236" s="8"/>
      <c r="BS29236" s="8"/>
      <c r="BT29236" s="8"/>
      <c r="BU29236" s="8"/>
    </row>
    <row r="29237" spans="68:73">
      <c r="BP29237" s="10"/>
      <c r="BQ29237" s="10"/>
      <c r="BR29237" s="10"/>
      <c r="BS29237" s="10"/>
      <c r="BT29237" s="10"/>
      <c r="BU29237" s="10"/>
    </row>
    <row r="29238" spans="68:73">
      <c r="BP29238" s="8"/>
      <c r="BQ29238" s="8"/>
      <c r="BR29238" s="8"/>
      <c r="BS29238" s="8"/>
      <c r="BT29238" s="8"/>
      <c r="BU29238" s="8"/>
    </row>
    <row r="29239" spans="68:73">
      <c r="BP29239" s="10"/>
      <c r="BQ29239" s="10"/>
      <c r="BR29239" s="10"/>
      <c r="BS29239" s="10"/>
      <c r="BT29239" s="10"/>
      <c r="BU29239" s="10"/>
    </row>
    <row r="29240" spans="68:73">
      <c r="BP29240" s="8"/>
      <c r="BQ29240" s="8"/>
      <c r="BR29240" s="8"/>
      <c r="BS29240" s="8"/>
      <c r="BT29240" s="8"/>
      <c r="BU29240" s="8"/>
    </row>
    <row r="29241" spans="68:73">
      <c r="BP29241" s="10"/>
      <c r="BQ29241" s="10"/>
      <c r="BR29241" s="10"/>
      <c r="BS29241" s="10"/>
      <c r="BT29241" s="10"/>
      <c r="BU29241" s="10"/>
    </row>
    <row r="29242" spans="68:73">
      <c r="BP29242" s="8"/>
      <c r="BQ29242" s="8"/>
      <c r="BR29242" s="8"/>
      <c r="BS29242" s="8"/>
      <c r="BT29242" s="8"/>
      <c r="BU29242" s="8"/>
    </row>
    <row r="29243" spans="68:73">
      <c r="BP29243" s="10"/>
      <c r="BQ29243" s="10"/>
      <c r="BR29243" s="10"/>
      <c r="BS29243" s="10"/>
      <c r="BT29243" s="10"/>
      <c r="BU29243" s="10"/>
    </row>
    <row r="29244" spans="68:73">
      <c r="BP29244" s="8"/>
      <c r="BQ29244" s="8"/>
      <c r="BR29244" s="8"/>
      <c r="BS29244" s="8"/>
      <c r="BT29244" s="8"/>
      <c r="BU29244" s="8"/>
    </row>
    <row r="29245" spans="68:73">
      <c r="BP29245" s="10"/>
      <c r="BQ29245" s="10"/>
      <c r="BR29245" s="10"/>
      <c r="BS29245" s="10"/>
      <c r="BT29245" s="10"/>
      <c r="BU29245" s="10"/>
    </row>
    <row r="29246" spans="68:73">
      <c r="BP29246" s="8"/>
      <c r="BQ29246" s="8"/>
      <c r="BR29246" s="8"/>
      <c r="BS29246" s="8"/>
      <c r="BT29246" s="8"/>
      <c r="BU29246" s="8"/>
    </row>
    <row r="29247" spans="68:73">
      <c r="BP29247" s="10"/>
      <c r="BQ29247" s="10"/>
      <c r="BR29247" s="10"/>
      <c r="BS29247" s="10"/>
      <c r="BT29247" s="10"/>
      <c r="BU29247" s="10"/>
    </row>
    <row r="29248" spans="68:73">
      <c r="BP29248" s="8"/>
      <c r="BQ29248" s="8"/>
      <c r="BR29248" s="8"/>
      <c r="BS29248" s="8"/>
      <c r="BT29248" s="8"/>
      <c r="BU29248" s="8"/>
    </row>
    <row r="29249" spans="68:73">
      <c r="BP29249" s="10"/>
      <c r="BQ29249" s="10"/>
      <c r="BR29249" s="10"/>
      <c r="BS29249" s="10"/>
      <c r="BT29249" s="10"/>
      <c r="BU29249" s="10"/>
    </row>
    <row r="29250" spans="68:73">
      <c r="BP29250" s="8"/>
      <c r="BQ29250" s="8"/>
      <c r="BR29250" s="8"/>
      <c r="BS29250" s="8"/>
      <c r="BT29250" s="8"/>
      <c r="BU29250" s="8"/>
    </row>
    <row r="29251" spans="68:73">
      <c r="BP29251" s="10"/>
      <c r="BQ29251" s="10"/>
      <c r="BR29251" s="10"/>
      <c r="BS29251" s="10"/>
      <c r="BT29251" s="10"/>
      <c r="BU29251" s="10"/>
    </row>
    <row r="29252" spans="68:73">
      <c r="BP29252" s="8"/>
      <c r="BQ29252" s="8"/>
      <c r="BR29252" s="8"/>
      <c r="BS29252" s="8"/>
      <c r="BT29252" s="8"/>
      <c r="BU29252" s="8"/>
    </row>
    <row r="29253" spans="68:73">
      <c r="BP29253" s="10"/>
      <c r="BQ29253" s="10"/>
      <c r="BR29253" s="10"/>
      <c r="BS29253" s="10"/>
      <c r="BT29253" s="10"/>
      <c r="BU29253" s="10"/>
    </row>
    <row r="29254" spans="68:73">
      <c r="BP29254" s="8"/>
      <c r="BQ29254" s="8"/>
      <c r="BR29254" s="8"/>
      <c r="BS29254" s="8"/>
      <c r="BT29254" s="8"/>
      <c r="BU29254" s="8"/>
    </row>
    <row r="29255" spans="68:73">
      <c r="BP29255" s="10"/>
      <c r="BQ29255" s="10"/>
      <c r="BR29255" s="10"/>
      <c r="BS29255" s="10"/>
      <c r="BT29255" s="10"/>
      <c r="BU29255" s="10"/>
    </row>
    <row r="29256" spans="68:73">
      <c r="BP29256" s="8"/>
      <c r="BQ29256" s="8"/>
      <c r="BR29256" s="8"/>
      <c r="BS29256" s="8"/>
      <c r="BT29256" s="8"/>
      <c r="BU29256" s="8"/>
    </row>
    <row r="29257" spans="68:73">
      <c r="BP29257" s="10"/>
      <c r="BQ29257" s="10"/>
      <c r="BR29257" s="10"/>
      <c r="BS29257" s="10"/>
      <c r="BT29257" s="10"/>
      <c r="BU29257" s="10"/>
    </row>
    <row r="29258" spans="68:73">
      <c r="BP29258" s="8"/>
      <c r="BQ29258" s="8"/>
      <c r="BR29258" s="8"/>
      <c r="BS29258" s="8"/>
      <c r="BT29258" s="8"/>
      <c r="BU29258" s="8"/>
    </row>
    <row r="29259" spans="68:73">
      <c r="BP29259" s="10"/>
      <c r="BQ29259" s="10"/>
      <c r="BR29259" s="10"/>
      <c r="BS29259" s="10"/>
      <c r="BT29259" s="10"/>
      <c r="BU29259" s="10"/>
    </row>
    <row r="29260" spans="68:73">
      <c r="BP29260" s="8"/>
      <c r="BQ29260" s="8"/>
      <c r="BR29260" s="8"/>
      <c r="BS29260" s="8"/>
      <c r="BT29260" s="8"/>
      <c r="BU29260" s="8"/>
    </row>
    <row r="29261" spans="68:73">
      <c r="BP29261" s="10"/>
      <c r="BQ29261" s="10"/>
      <c r="BR29261" s="10"/>
      <c r="BS29261" s="10"/>
      <c r="BT29261" s="10"/>
      <c r="BU29261" s="10"/>
    </row>
    <row r="29262" spans="68:73">
      <c r="BP29262" s="8"/>
      <c r="BQ29262" s="8"/>
      <c r="BR29262" s="8"/>
      <c r="BS29262" s="8"/>
      <c r="BT29262" s="8"/>
      <c r="BU29262" s="8"/>
    </row>
    <row r="29263" spans="68:73">
      <c r="BP29263" s="10"/>
      <c r="BQ29263" s="10"/>
      <c r="BR29263" s="10"/>
      <c r="BS29263" s="10"/>
      <c r="BT29263" s="10"/>
      <c r="BU29263" s="10"/>
    </row>
    <row r="29264" spans="68:73">
      <c r="BP29264" s="8"/>
      <c r="BQ29264" s="8"/>
      <c r="BR29264" s="8"/>
      <c r="BS29264" s="8"/>
      <c r="BT29264" s="8"/>
      <c r="BU29264" s="8"/>
    </row>
    <row r="29265" spans="68:73">
      <c r="BP29265" s="10"/>
      <c r="BQ29265" s="10"/>
      <c r="BR29265" s="10"/>
      <c r="BS29265" s="10"/>
      <c r="BT29265" s="10"/>
      <c r="BU29265" s="10"/>
    </row>
    <row r="29266" spans="68:73">
      <c r="BP29266" s="8"/>
      <c r="BQ29266" s="8"/>
      <c r="BR29266" s="8"/>
      <c r="BS29266" s="8"/>
      <c r="BT29266" s="8"/>
      <c r="BU29266" s="8"/>
    </row>
    <row r="29267" spans="68:73">
      <c r="BP29267" s="10"/>
      <c r="BQ29267" s="10"/>
      <c r="BR29267" s="10"/>
      <c r="BS29267" s="10"/>
      <c r="BT29267" s="10"/>
      <c r="BU29267" s="10"/>
    </row>
    <row r="29268" spans="68:73">
      <c r="BP29268" s="8"/>
      <c r="BQ29268" s="8"/>
      <c r="BR29268" s="8"/>
      <c r="BS29268" s="8"/>
      <c r="BT29268" s="8"/>
      <c r="BU29268" s="8"/>
    </row>
    <row r="29269" spans="68:73">
      <c r="BP29269" s="10"/>
      <c r="BQ29269" s="10"/>
      <c r="BR29269" s="10"/>
      <c r="BS29269" s="10"/>
      <c r="BT29269" s="10"/>
      <c r="BU29269" s="10"/>
    </row>
    <row r="29270" spans="68:73">
      <c r="BP29270" s="8"/>
      <c r="BQ29270" s="8"/>
      <c r="BR29270" s="8"/>
      <c r="BS29270" s="8"/>
      <c r="BT29270" s="8"/>
      <c r="BU29270" s="8"/>
    </row>
    <row r="29271" spans="68:73">
      <c r="BP29271" s="10"/>
      <c r="BQ29271" s="10"/>
      <c r="BR29271" s="10"/>
      <c r="BS29271" s="10"/>
      <c r="BT29271" s="10"/>
      <c r="BU29271" s="10"/>
    </row>
    <row r="29272" spans="68:73">
      <c r="BP29272" s="8"/>
      <c r="BQ29272" s="8"/>
      <c r="BR29272" s="8"/>
      <c r="BS29272" s="8"/>
      <c r="BT29272" s="8"/>
      <c r="BU29272" s="8"/>
    </row>
    <row r="29273" spans="68:73">
      <c r="BP29273" s="10"/>
      <c r="BQ29273" s="10"/>
      <c r="BR29273" s="10"/>
      <c r="BS29273" s="10"/>
      <c r="BT29273" s="10"/>
      <c r="BU29273" s="10"/>
    </row>
    <row r="29274" spans="68:73">
      <c r="BP29274" s="8"/>
      <c r="BQ29274" s="8"/>
      <c r="BR29274" s="8"/>
      <c r="BS29274" s="8"/>
      <c r="BT29274" s="8"/>
      <c r="BU29274" s="8"/>
    </row>
    <row r="29275" spans="68:73">
      <c r="BP29275" s="10"/>
      <c r="BQ29275" s="10"/>
      <c r="BR29275" s="10"/>
      <c r="BS29275" s="10"/>
      <c r="BT29275" s="10"/>
      <c r="BU29275" s="10"/>
    </row>
    <row r="29276" spans="68:73">
      <c r="BP29276" s="8"/>
      <c r="BQ29276" s="8"/>
      <c r="BR29276" s="8"/>
      <c r="BS29276" s="8"/>
      <c r="BT29276" s="8"/>
      <c r="BU29276" s="8"/>
    </row>
    <row r="29277" spans="68:73">
      <c r="BP29277" s="10"/>
      <c r="BQ29277" s="10"/>
      <c r="BR29277" s="10"/>
      <c r="BS29277" s="10"/>
      <c r="BT29277" s="10"/>
      <c r="BU29277" s="10"/>
    </row>
    <row r="29278" spans="68:73">
      <c r="BP29278" s="8"/>
      <c r="BQ29278" s="8"/>
      <c r="BR29278" s="8"/>
      <c r="BS29278" s="8"/>
      <c r="BT29278" s="8"/>
      <c r="BU29278" s="8"/>
    </row>
    <row r="29279" spans="68:73">
      <c r="BP29279" s="10"/>
      <c r="BQ29279" s="10"/>
      <c r="BR29279" s="10"/>
      <c r="BS29279" s="10"/>
      <c r="BT29279" s="10"/>
      <c r="BU29279" s="10"/>
    </row>
    <row r="29280" spans="68:73">
      <c r="BP29280" s="8"/>
      <c r="BQ29280" s="8"/>
      <c r="BR29280" s="8"/>
      <c r="BS29280" s="8"/>
      <c r="BT29280" s="8"/>
      <c r="BU29280" s="8"/>
    </row>
    <row r="29281" spans="68:73">
      <c r="BP29281" s="10"/>
      <c r="BQ29281" s="10"/>
      <c r="BR29281" s="10"/>
      <c r="BS29281" s="10"/>
      <c r="BT29281" s="10"/>
      <c r="BU29281" s="10"/>
    </row>
    <row r="29282" spans="68:73">
      <c r="BP29282" s="8"/>
      <c r="BQ29282" s="8"/>
      <c r="BR29282" s="8"/>
      <c r="BS29282" s="8"/>
      <c r="BT29282" s="8"/>
      <c r="BU29282" s="8"/>
    </row>
    <row r="29283" spans="68:73">
      <c r="BP29283" s="10"/>
      <c r="BQ29283" s="10"/>
      <c r="BR29283" s="10"/>
      <c r="BS29283" s="10"/>
      <c r="BT29283" s="10"/>
      <c r="BU29283" s="10"/>
    </row>
    <row r="29284" spans="68:73">
      <c r="BP29284" s="8"/>
      <c r="BQ29284" s="8"/>
      <c r="BR29284" s="8"/>
      <c r="BS29284" s="8"/>
      <c r="BT29284" s="8"/>
      <c r="BU29284" s="8"/>
    </row>
    <row r="29285" spans="68:73">
      <c r="BP29285" s="10"/>
      <c r="BQ29285" s="10"/>
      <c r="BR29285" s="10"/>
      <c r="BS29285" s="10"/>
      <c r="BT29285" s="10"/>
      <c r="BU29285" s="10"/>
    </row>
    <row r="29286" spans="68:73">
      <c r="BP29286" s="8"/>
      <c r="BQ29286" s="8"/>
      <c r="BR29286" s="8"/>
      <c r="BS29286" s="8"/>
      <c r="BT29286" s="8"/>
      <c r="BU29286" s="8"/>
    </row>
    <row r="29287" spans="68:73">
      <c r="BP29287" s="10"/>
      <c r="BQ29287" s="10"/>
      <c r="BR29287" s="10"/>
      <c r="BS29287" s="10"/>
      <c r="BT29287" s="10"/>
      <c r="BU29287" s="10"/>
    </row>
    <row r="29288" spans="68:73">
      <c r="BP29288" s="8"/>
      <c r="BQ29288" s="8"/>
      <c r="BR29288" s="8"/>
      <c r="BS29288" s="8"/>
      <c r="BT29288" s="8"/>
      <c r="BU29288" s="8"/>
    </row>
    <row r="29289" spans="68:73">
      <c r="BP29289" s="10"/>
      <c r="BQ29289" s="10"/>
      <c r="BR29289" s="10"/>
      <c r="BS29289" s="10"/>
      <c r="BT29289" s="10"/>
      <c r="BU29289" s="10"/>
    </row>
    <row r="29290" spans="68:73">
      <c r="BP29290" s="8"/>
      <c r="BQ29290" s="8"/>
      <c r="BR29290" s="8"/>
      <c r="BS29290" s="8"/>
      <c r="BT29290" s="8"/>
      <c r="BU29290" s="8"/>
    </row>
    <row r="29291" spans="68:73">
      <c r="BP29291" s="10"/>
      <c r="BQ29291" s="10"/>
      <c r="BR29291" s="10"/>
      <c r="BS29291" s="10"/>
      <c r="BT29291" s="10"/>
      <c r="BU29291" s="10"/>
    </row>
    <row r="29292" spans="68:73">
      <c r="BP29292" s="8"/>
      <c r="BQ29292" s="8"/>
      <c r="BR29292" s="8"/>
      <c r="BS29292" s="8"/>
      <c r="BT29292" s="8"/>
      <c r="BU29292" s="8"/>
    </row>
    <row r="29293" spans="68:73">
      <c r="BP29293" s="10"/>
      <c r="BQ29293" s="10"/>
      <c r="BR29293" s="10"/>
      <c r="BS29293" s="10"/>
      <c r="BT29293" s="10"/>
      <c r="BU29293" s="10"/>
    </row>
    <row r="29294" spans="68:73">
      <c r="BP29294" s="8"/>
      <c r="BQ29294" s="8"/>
      <c r="BR29294" s="8"/>
      <c r="BS29294" s="8"/>
      <c r="BT29294" s="8"/>
      <c r="BU29294" s="8"/>
    </row>
    <row r="29295" spans="68:73">
      <c r="BP29295" s="10"/>
      <c r="BQ29295" s="10"/>
      <c r="BR29295" s="10"/>
      <c r="BS29295" s="10"/>
      <c r="BT29295" s="10"/>
      <c r="BU29295" s="10"/>
    </row>
    <row r="29296" spans="68:73">
      <c r="BP29296" s="8"/>
      <c r="BQ29296" s="8"/>
      <c r="BR29296" s="8"/>
      <c r="BS29296" s="8"/>
      <c r="BT29296" s="8"/>
      <c r="BU29296" s="8"/>
    </row>
    <row r="29297" spans="68:73">
      <c r="BP29297" s="10"/>
      <c r="BQ29297" s="10"/>
      <c r="BR29297" s="10"/>
      <c r="BS29297" s="10"/>
      <c r="BT29297" s="10"/>
      <c r="BU29297" s="10"/>
    </row>
    <row r="29298" spans="68:73">
      <c r="BP29298" s="8"/>
      <c r="BQ29298" s="8"/>
      <c r="BR29298" s="8"/>
      <c r="BS29298" s="8"/>
      <c r="BT29298" s="8"/>
      <c r="BU29298" s="8"/>
    </row>
    <row r="29299" spans="68:73">
      <c r="BP29299" s="10"/>
      <c r="BQ29299" s="10"/>
      <c r="BR29299" s="10"/>
      <c r="BS29299" s="10"/>
      <c r="BT29299" s="10"/>
      <c r="BU29299" s="10"/>
    </row>
    <row r="29300" spans="68:73">
      <c r="BP29300" s="8"/>
      <c r="BQ29300" s="8"/>
      <c r="BR29300" s="8"/>
      <c r="BS29300" s="8"/>
      <c r="BT29300" s="8"/>
      <c r="BU29300" s="8"/>
    </row>
    <row r="29301" spans="68:73">
      <c r="BP29301" s="10"/>
      <c r="BQ29301" s="10"/>
      <c r="BR29301" s="10"/>
      <c r="BS29301" s="10"/>
      <c r="BT29301" s="10"/>
      <c r="BU29301" s="10"/>
    </row>
    <row r="29302" spans="68:73">
      <c r="BP29302" s="8"/>
      <c r="BQ29302" s="8"/>
      <c r="BR29302" s="8"/>
      <c r="BS29302" s="8"/>
      <c r="BT29302" s="8"/>
      <c r="BU29302" s="8"/>
    </row>
    <row r="29303" spans="68:73">
      <c r="BP29303" s="10"/>
      <c r="BQ29303" s="10"/>
      <c r="BR29303" s="10"/>
      <c r="BS29303" s="10"/>
      <c r="BT29303" s="10"/>
      <c r="BU29303" s="10"/>
    </row>
    <row r="29304" spans="68:73">
      <c r="BP29304" s="8"/>
      <c r="BQ29304" s="8"/>
      <c r="BR29304" s="8"/>
      <c r="BS29304" s="8"/>
      <c r="BT29304" s="8"/>
      <c r="BU29304" s="8"/>
    </row>
    <row r="29305" spans="68:73">
      <c r="BP29305" s="10"/>
      <c r="BQ29305" s="10"/>
      <c r="BR29305" s="10"/>
      <c r="BS29305" s="10"/>
      <c r="BT29305" s="10"/>
      <c r="BU29305" s="10"/>
    </row>
    <row r="29306" spans="68:73">
      <c r="BP29306" s="8"/>
      <c r="BQ29306" s="8"/>
      <c r="BR29306" s="8"/>
      <c r="BS29306" s="8"/>
      <c r="BT29306" s="8"/>
      <c r="BU29306" s="8"/>
    </row>
    <row r="29307" spans="68:73">
      <c r="BP29307" s="10"/>
      <c r="BQ29307" s="10"/>
      <c r="BR29307" s="10"/>
      <c r="BS29307" s="10"/>
      <c r="BT29307" s="10"/>
      <c r="BU29307" s="10"/>
    </row>
    <row r="29308" spans="68:73">
      <c r="BP29308" s="8"/>
      <c r="BQ29308" s="8"/>
      <c r="BR29308" s="8"/>
      <c r="BS29308" s="8"/>
      <c r="BT29308" s="8"/>
      <c r="BU29308" s="8"/>
    </row>
    <row r="29309" spans="68:73">
      <c r="BP29309" s="10"/>
      <c r="BQ29309" s="10"/>
      <c r="BR29309" s="10"/>
      <c r="BS29309" s="10"/>
      <c r="BT29309" s="10"/>
      <c r="BU29309" s="10"/>
    </row>
    <row r="29310" spans="68:73">
      <c r="BP29310" s="8"/>
      <c r="BQ29310" s="8"/>
      <c r="BR29310" s="8"/>
      <c r="BS29310" s="8"/>
      <c r="BT29310" s="8"/>
      <c r="BU29310" s="8"/>
    </row>
    <row r="29311" spans="68:73">
      <c r="BP29311" s="10"/>
      <c r="BQ29311" s="10"/>
      <c r="BR29311" s="10"/>
      <c r="BS29311" s="10"/>
      <c r="BT29311" s="10"/>
      <c r="BU29311" s="10"/>
    </row>
    <row r="29312" spans="68:73">
      <c r="BP29312" s="8"/>
      <c r="BQ29312" s="8"/>
      <c r="BR29312" s="8"/>
      <c r="BS29312" s="8"/>
      <c r="BT29312" s="8"/>
      <c r="BU29312" s="8"/>
    </row>
    <row r="29313" spans="68:73">
      <c r="BP29313" s="10"/>
      <c r="BQ29313" s="10"/>
      <c r="BR29313" s="10"/>
      <c r="BS29313" s="10"/>
      <c r="BT29313" s="10"/>
      <c r="BU29313" s="10"/>
    </row>
    <row r="29314" spans="68:73">
      <c r="BP29314" s="8"/>
      <c r="BQ29314" s="8"/>
      <c r="BR29314" s="8"/>
      <c r="BS29314" s="8"/>
      <c r="BT29314" s="8"/>
      <c r="BU29314" s="8"/>
    </row>
    <row r="29315" spans="68:73">
      <c r="BP29315" s="10"/>
      <c r="BQ29315" s="10"/>
      <c r="BR29315" s="10"/>
      <c r="BS29315" s="10"/>
      <c r="BT29315" s="10"/>
      <c r="BU29315" s="10"/>
    </row>
    <row r="29316" spans="68:73">
      <c r="BP29316" s="8"/>
      <c r="BQ29316" s="8"/>
      <c r="BR29316" s="8"/>
      <c r="BS29316" s="8"/>
      <c r="BT29316" s="8"/>
      <c r="BU29316" s="8"/>
    </row>
    <row r="29317" spans="68:73">
      <c r="BP29317" s="10"/>
      <c r="BQ29317" s="10"/>
      <c r="BR29317" s="10"/>
      <c r="BS29317" s="10"/>
      <c r="BT29317" s="10"/>
      <c r="BU29317" s="10"/>
    </row>
    <row r="29318" spans="68:73">
      <c r="BP29318" s="8"/>
      <c r="BQ29318" s="8"/>
      <c r="BR29318" s="8"/>
      <c r="BS29318" s="8"/>
      <c r="BT29318" s="8"/>
      <c r="BU29318" s="8"/>
    </row>
    <row r="29319" spans="68:73">
      <c r="BP29319" s="10"/>
      <c r="BQ29319" s="10"/>
      <c r="BR29319" s="10"/>
      <c r="BS29319" s="10"/>
      <c r="BT29319" s="10"/>
      <c r="BU29319" s="10"/>
    </row>
    <row r="29320" spans="68:73">
      <c r="BP29320" s="8"/>
      <c r="BQ29320" s="8"/>
      <c r="BR29320" s="8"/>
      <c r="BS29320" s="8"/>
      <c r="BT29320" s="8"/>
      <c r="BU29320" s="8"/>
    </row>
    <row r="29321" spans="68:73">
      <c r="BP29321" s="10"/>
      <c r="BQ29321" s="10"/>
      <c r="BR29321" s="10"/>
      <c r="BS29321" s="10"/>
      <c r="BT29321" s="10"/>
      <c r="BU29321" s="10"/>
    </row>
    <row r="29322" spans="68:73">
      <c r="BP29322" s="8"/>
      <c r="BQ29322" s="8"/>
      <c r="BR29322" s="8"/>
      <c r="BS29322" s="8"/>
      <c r="BT29322" s="8"/>
      <c r="BU29322" s="8"/>
    </row>
    <row r="29323" spans="68:73">
      <c r="BP29323" s="10"/>
      <c r="BQ29323" s="10"/>
      <c r="BR29323" s="10"/>
      <c r="BS29323" s="10"/>
      <c r="BT29323" s="10"/>
      <c r="BU29323" s="10"/>
    </row>
    <row r="29324" spans="68:73">
      <c r="BP29324" s="8"/>
      <c r="BQ29324" s="8"/>
      <c r="BR29324" s="8"/>
      <c r="BS29324" s="8"/>
      <c r="BT29324" s="8"/>
      <c r="BU29324" s="8"/>
    </row>
    <row r="29325" spans="68:73">
      <c r="BP29325" s="10"/>
      <c r="BQ29325" s="10"/>
      <c r="BR29325" s="10"/>
      <c r="BS29325" s="10"/>
      <c r="BT29325" s="10"/>
      <c r="BU29325" s="10"/>
    </row>
    <row r="29326" spans="68:73">
      <c r="BP29326" s="8"/>
      <c r="BQ29326" s="8"/>
      <c r="BR29326" s="8"/>
      <c r="BS29326" s="8"/>
      <c r="BT29326" s="8"/>
      <c r="BU29326" s="8"/>
    </row>
    <row r="29327" spans="68:73">
      <c r="BP29327" s="10"/>
      <c r="BQ29327" s="10"/>
      <c r="BR29327" s="10"/>
      <c r="BS29327" s="10"/>
      <c r="BT29327" s="10"/>
      <c r="BU29327" s="10"/>
    </row>
    <row r="29328" spans="68:73">
      <c r="BP29328" s="8"/>
      <c r="BQ29328" s="8"/>
      <c r="BR29328" s="8"/>
      <c r="BS29328" s="8"/>
      <c r="BT29328" s="8"/>
      <c r="BU29328" s="8"/>
    </row>
    <row r="29329" spans="68:73">
      <c r="BP29329" s="10"/>
      <c r="BQ29329" s="10"/>
      <c r="BR29329" s="10"/>
      <c r="BS29329" s="10"/>
      <c r="BT29329" s="10"/>
      <c r="BU29329" s="10"/>
    </row>
    <row r="29330" spans="68:73">
      <c r="BP29330" s="8"/>
      <c r="BQ29330" s="8"/>
      <c r="BR29330" s="8"/>
      <c r="BS29330" s="8"/>
      <c r="BT29330" s="8"/>
      <c r="BU29330" s="8"/>
    </row>
    <row r="29331" spans="68:73">
      <c r="BP29331" s="10"/>
      <c r="BQ29331" s="10"/>
      <c r="BR29331" s="10"/>
      <c r="BS29331" s="10"/>
      <c r="BT29331" s="10"/>
      <c r="BU29331" s="10"/>
    </row>
    <row r="29332" spans="68:73">
      <c r="BP29332" s="8"/>
      <c r="BQ29332" s="8"/>
      <c r="BR29332" s="8"/>
      <c r="BS29332" s="8"/>
      <c r="BT29332" s="8"/>
      <c r="BU29332" s="8"/>
    </row>
    <row r="29333" spans="68:73">
      <c r="BP29333" s="10"/>
      <c r="BQ29333" s="10"/>
      <c r="BR29333" s="10"/>
      <c r="BS29333" s="10"/>
      <c r="BT29333" s="10"/>
      <c r="BU29333" s="10"/>
    </row>
    <row r="29334" spans="68:73">
      <c r="BP29334" s="8"/>
      <c r="BQ29334" s="8"/>
      <c r="BR29334" s="8"/>
      <c r="BS29334" s="8"/>
      <c r="BT29334" s="8"/>
      <c r="BU29334" s="8"/>
    </row>
    <row r="29335" spans="68:73">
      <c r="BP29335" s="10"/>
      <c r="BQ29335" s="10"/>
      <c r="BR29335" s="10"/>
      <c r="BS29335" s="10"/>
      <c r="BT29335" s="10"/>
      <c r="BU29335" s="10"/>
    </row>
    <row r="29336" spans="68:73">
      <c r="BP29336" s="8"/>
      <c r="BQ29336" s="8"/>
      <c r="BR29336" s="8"/>
      <c r="BS29336" s="8"/>
      <c r="BT29336" s="8"/>
      <c r="BU29336" s="8"/>
    </row>
    <row r="29337" spans="68:73">
      <c r="BP29337" s="10"/>
      <c r="BQ29337" s="10"/>
      <c r="BR29337" s="10"/>
      <c r="BS29337" s="10"/>
      <c r="BT29337" s="10"/>
      <c r="BU29337" s="10"/>
    </row>
    <row r="29338" spans="68:73">
      <c r="BP29338" s="8"/>
      <c r="BQ29338" s="8"/>
      <c r="BR29338" s="8"/>
      <c r="BS29338" s="8"/>
      <c r="BT29338" s="8"/>
      <c r="BU29338" s="8"/>
    </row>
    <row r="29339" spans="68:73">
      <c r="BP29339" s="10"/>
      <c r="BQ29339" s="10"/>
      <c r="BR29339" s="10"/>
      <c r="BS29339" s="10"/>
      <c r="BT29339" s="10"/>
      <c r="BU29339" s="10"/>
    </row>
    <row r="29340" spans="68:73">
      <c r="BP29340" s="8"/>
      <c r="BQ29340" s="8"/>
      <c r="BR29340" s="8"/>
      <c r="BS29340" s="8"/>
      <c r="BT29340" s="8"/>
      <c r="BU29340" s="8"/>
    </row>
    <row r="29341" spans="68:73">
      <c r="BP29341" s="10"/>
      <c r="BQ29341" s="10"/>
      <c r="BR29341" s="10"/>
      <c r="BS29341" s="10"/>
      <c r="BT29341" s="10"/>
      <c r="BU29341" s="10"/>
    </row>
    <row r="29342" spans="68:73">
      <c r="BP29342" s="8"/>
      <c r="BQ29342" s="8"/>
      <c r="BR29342" s="8"/>
      <c r="BS29342" s="8"/>
      <c r="BT29342" s="8"/>
      <c r="BU29342" s="8"/>
    </row>
    <row r="29343" spans="68:73">
      <c r="BP29343" s="10"/>
      <c r="BQ29343" s="10"/>
      <c r="BR29343" s="10"/>
      <c r="BS29343" s="10"/>
      <c r="BT29343" s="10"/>
      <c r="BU29343" s="10"/>
    </row>
    <row r="29344" spans="68:73">
      <c r="BP29344" s="8"/>
      <c r="BQ29344" s="8"/>
      <c r="BR29344" s="8"/>
      <c r="BS29344" s="8"/>
      <c r="BT29344" s="8"/>
      <c r="BU29344" s="8"/>
    </row>
    <row r="29345" spans="68:73">
      <c r="BP29345" s="10"/>
      <c r="BQ29345" s="10"/>
      <c r="BR29345" s="10"/>
      <c r="BS29345" s="10"/>
      <c r="BT29345" s="10"/>
      <c r="BU29345" s="10"/>
    </row>
    <row r="29346" spans="68:73">
      <c r="BP29346" s="8"/>
      <c r="BQ29346" s="8"/>
      <c r="BR29346" s="8"/>
      <c r="BS29346" s="8"/>
      <c r="BT29346" s="8"/>
      <c r="BU29346" s="8"/>
    </row>
    <row r="29347" spans="68:73">
      <c r="BP29347" s="10"/>
      <c r="BQ29347" s="10"/>
      <c r="BR29347" s="10"/>
      <c r="BS29347" s="10"/>
      <c r="BT29347" s="10"/>
      <c r="BU29347" s="10"/>
    </row>
    <row r="29348" spans="68:73">
      <c r="BP29348" s="8"/>
      <c r="BQ29348" s="8"/>
      <c r="BR29348" s="8"/>
      <c r="BS29348" s="8"/>
      <c r="BT29348" s="8"/>
      <c r="BU29348" s="8"/>
    </row>
    <row r="29349" spans="68:73">
      <c r="BP29349" s="10"/>
      <c r="BQ29349" s="10"/>
      <c r="BR29349" s="10"/>
      <c r="BS29349" s="10"/>
      <c r="BT29349" s="10"/>
      <c r="BU29349" s="10"/>
    </row>
    <row r="29350" spans="68:73">
      <c r="BP29350" s="8"/>
      <c r="BQ29350" s="8"/>
      <c r="BR29350" s="8"/>
      <c r="BS29350" s="8"/>
      <c r="BT29350" s="8"/>
      <c r="BU29350" s="8"/>
    </row>
    <row r="29351" spans="68:73">
      <c r="BP29351" s="10"/>
      <c r="BQ29351" s="10"/>
      <c r="BR29351" s="10"/>
      <c r="BS29351" s="10"/>
      <c r="BT29351" s="10"/>
      <c r="BU29351" s="10"/>
    </row>
    <row r="29352" spans="68:73">
      <c r="BP29352" s="8"/>
      <c r="BQ29352" s="8"/>
      <c r="BR29352" s="8"/>
      <c r="BS29352" s="8"/>
      <c r="BT29352" s="8"/>
      <c r="BU29352" s="8"/>
    </row>
    <row r="29353" spans="68:73">
      <c r="BP29353" s="10"/>
      <c r="BQ29353" s="10"/>
      <c r="BR29353" s="10"/>
      <c r="BS29353" s="10"/>
      <c r="BT29353" s="10"/>
      <c r="BU29353" s="10"/>
    </row>
    <row r="29354" spans="68:73">
      <c r="BP29354" s="8"/>
      <c r="BQ29354" s="8"/>
      <c r="BR29354" s="8"/>
      <c r="BS29354" s="8"/>
      <c r="BT29354" s="8"/>
      <c r="BU29354" s="8"/>
    </row>
    <row r="29355" spans="68:73">
      <c r="BP29355" s="10"/>
      <c r="BQ29355" s="10"/>
      <c r="BR29355" s="10"/>
      <c r="BS29355" s="10"/>
      <c r="BT29355" s="10"/>
      <c r="BU29355" s="10"/>
    </row>
    <row r="29356" spans="68:73">
      <c r="BP29356" s="8"/>
      <c r="BQ29356" s="8"/>
      <c r="BR29356" s="8"/>
      <c r="BS29356" s="8"/>
      <c r="BT29356" s="8"/>
      <c r="BU29356" s="8"/>
    </row>
    <row r="29357" spans="68:73">
      <c r="BP29357" s="10"/>
      <c r="BQ29357" s="10"/>
      <c r="BR29357" s="10"/>
      <c r="BS29357" s="10"/>
      <c r="BT29357" s="10"/>
      <c r="BU29357" s="10"/>
    </row>
    <row r="29358" spans="68:73">
      <c r="BP29358" s="8"/>
      <c r="BQ29358" s="8"/>
      <c r="BR29358" s="8"/>
      <c r="BS29358" s="8"/>
      <c r="BT29358" s="8"/>
      <c r="BU29358" s="8"/>
    </row>
    <row r="29359" spans="68:73">
      <c r="BP29359" s="10"/>
      <c r="BQ29359" s="10"/>
      <c r="BR29359" s="10"/>
      <c r="BS29359" s="10"/>
      <c r="BT29359" s="10"/>
      <c r="BU29359" s="10"/>
    </row>
    <row r="29360" spans="68:73">
      <c r="BP29360" s="8"/>
      <c r="BQ29360" s="8"/>
      <c r="BR29360" s="8"/>
      <c r="BS29360" s="8"/>
      <c r="BT29360" s="8"/>
      <c r="BU29360" s="8"/>
    </row>
    <row r="29361" spans="68:73">
      <c r="BP29361" s="10"/>
      <c r="BQ29361" s="10"/>
      <c r="BR29361" s="10"/>
      <c r="BS29361" s="10"/>
      <c r="BT29361" s="10"/>
      <c r="BU29361" s="10"/>
    </row>
    <row r="29362" spans="68:73">
      <c r="BP29362" s="8"/>
      <c r="BQ29362" s="8"/>
      <c r="BR29362" s="8"/>
      <c r="BS29362" s="8"/>
      <c r="BT29362" s="8"/>
      <c r="BU29362" s="8"/>
    </row>
    <row r="29363" spans="68:73">
      <c r="BP29363" s="10"/>
      <c r="BQ29363" s="10"/>
      <c r="BR29363" s="10"/>
      <c r="BS29363" s="10"/>
      <c r="BT29363" s="10"/>
      <c r="BU29363" s="10"/>
    </row>
    <row r="29364" spans="68:73">
      <c r="BP29364" s="8"/>
      <c r="BQ29364" s="8"/>
      <c r="BR29364" s="8"/>
      <c r="BS29364" s="8"/>
      <c r="BT29364" s="8"/>
      <c r="BU29364" s="8"/>
    </row>
    <row r="29365" spans="68:73">
      <c r="BP29365" s="10"/>
      <c r="BQ29365" s="10"/>
      <c r="BR29365" s="10"/>
      <c r="BS29365" s="10"/>
      <c r="BT29365" s="10"/>
      <c r="BU29365" s="10"/>
    </row>
    <row r="29366" spans="68:73">
      <c r="BP29366" s="8"/>
      <c r="BQ29366" s="8"/>
      <c r="BR29366" s="8"/>
      <c r="BS29366" s="8"/>
      <c r="BT29366" s="8"/>
      <c r="BU29366" s="8"/>
    </row>
    <row r="29367" spans="68:73">
      <c r="BP29367" s="10"/>
      <c r="BQ29367" s="10"/>
      <c r="BR29367" s="10"/>
      <c r="BS29367" s="10"/>
      <c r="BT29367" s="10"/>
      <c r="BU29367" s="10"/>
    </row>
    <row r="29368" spans="68:73">
      <c r="BP29368" s="8"/>
      <c r="BQ29368" s="8"/>
      <c r="BR29368" s="8"/>
      <c r="BS29368" s="8"/>
      <c r="BT29368" s="8"/>
      <c r="BU29368" s="8"/>
    </row>
    <row r="29369" spans="68:73">
      <c r="BP29369" s="10"/>
      <c r="BQ29369" s="10"/>
      <c r="BR29369" s="10"/>
      <c r="BS29369" s="10"/>
      <c r="BT29369" s="10"/>
      <c r="BU29369" s="10"/>
    </row>
    <row r="29370" spans="68:73">
      <c r="BP29370" s="8"/>
      <c r="BQ29370" s="8"/>
      <c r="BR29370" s="8"/>
      <c r="BS29370" s="8"/>
      <c r="BT29370" s="8"/>
      <c r="BU29370" s="8"/>
    </row>
    <row r="29371" spans="68:73">
      <c r="BP29371" s="10"/>
      <c r="BQ29371" s="10"/>
      <c r="BR29371" s="10"/>
      <c r="BS29371" s="10"/>
      <c r="BT29371" s="10"/>
      <c r="BU29371" s="10"/>
    </row>
    <row r="29372" spans="68:73">
      <c r="BP29372" s="8"/>
      <c r="BQ29372" s="8"/>
      <c r="BR29372" s="8"/>
      <c r="BS29372" s="8"/>
      <c r="BT29372" s="8"/>
      <c r="BU29372" s="8"/>
    </row>
    <row r="29373" spans="68:73">
      <c r="BP29373" s="10"/>
      <c r="BQ29373" s="10"/>
      <c r="BR29373" s="10"/>
      <c r="BS29373" s="10"/>
      <c r="BT29373" s="10"/>
      <c r="BU29373" s="10"/>
    </row>
    <row r="29374" spans="68:73">
      <c r="BP29374" s="8"/>
      <c r="BQ29374" s="8"/>
      <c r="BR29374" s="8"/>
      <c r="BS29374" s="8"/>
      <c r="BT29374" s="8"/>
      <c r="BU29374" s="8"/>
    </row>
    <row r="29375" spans="68:73">
      <c r="BP29375" s="10"/>
      <c r="BQ29375" s="10"/>
      <c r="BR29375" s="10"/>
      <c r="BS29375" s="10"/>
      <c r="BT29375" s="10"/>
      <c r="BU29375" s="10"/>
    </row>
    <row r="29376" spans="68:73">
      <c r="BP29376" s="8"/>
      <c r="BQ29376" s="8"/>
      <c r="BR29376" s="8"/>
      <c r="BS29376" s="8"/>
      <c r="BT29376" s="8"/>
      <c r="BU29376" s="8"/>
    </row>
    <row r="29377" spans="68:73">
      <c r="BP29377" s="10"/>
      <c r="BQ29377" s="10"/>
      <c r="BR29377" s="10"/>
      <c r="BS29377" s="10"/>
      <c r="BT29377" s="10"/>
      <c r="BU29377" s="10"/>
    </row>
    <row r="29378" spans="68:73">
      <c r="BP29378" s="8"/>
      <c r="BQ29378" s="8"/>
      <c r="BR29378" s="8"/>
      <c r="BS29378" s="8"/>
      <c r="BT29378" s="8"/>
      <c r="BU29378" s="8"/>
    </row>
    <row r="29379" spans="68:73">
      <c r="BP29379" s="10"/>
      <c r="BQ29379" s="10"/>
      <c r="BR29379" s="10"/>
      <c r="BS29379" s="10"/>
      <c r="BT29379" s="10"/>
      <c r="BU29379" s="10"/>
    </row>
    <row r="29380" spans="68:73">
      <c r="BP29380" s="8"/>
      <c r="BQ29380" s="8"/>
      <c r="BR29380" s="8"/>
      <c r="BS29380" s="8"/>
      <c r="BT29380" s="8"/>
      <c r="BU29380" s="8"/>
    </row>
    <row r="29381" spans="68:73">
      <c r="BP29381" s="10"/>
      <c r="BQ29381" s="10"/>
      <c r="BR29381" s="10"/>
      <c r="BS29381" s="10"/>
      <c r="BT29381" s="10"/>
      <c r="BU29381" s="10"/>
    </row>
    <row r="29382" spans="68:73">
      <c r="BP29382" s="8"/>
      <c r="BQ29382" s="8"/>
      <c r="BR29382" s="8"/>
      <c r="BS29382" s="8"/>
      <c r="BT29382" s="8"/>
      <c r="BU29382" s="8"/>
    </row>
    <row r="29383" spans="68:73">
      <c r="BP29383" s="10"/>
      <c r="BQ29383" s="10"/>
      <c r="BR29383" s="10"/>
      <c r="BS29383" s="10"/>
      <c r="BT29383" s="10"/>
      <c r="BU29383" s="10"/>
    </row>
    <row r="29384" spans="68:73">
      <c r="BP29384" s="8"/>
      <c r="BQ29384" s="8"/>
      <c r="BR29384" s="8"/>
      <c r="BS29384" s="8"/>
      <c r="BT29384" s="8"/>
      <c r="BU29384" s="8"/>
    </row>
    <row r="29385" spans="68:73">
      <c r="BP29385" s="10"/>
      <c r="BQ29385" s="10"/>
      <c r="BR29385" s="10"/>
      <c r="BS29385" s="10"/>
      <c r="BT29385" s="10"/>
      <c r="BU29385" s="10"/>
    </row>
    <row r="29386" spans="68:73">
      <c r="BP29386" s="8"/>
      <c r="BQ29386" s="8"/>
      <c r="BR29386" s="8"/>
      <c r="BS29386" s="8"/>
      <c r="BT29386" s="8"/>
      <c r="BU29386" s="8"/>
    </row>
    <row r="29387" spans="68:73">
      <c r="BP29387" s="10"/>
      <c r="BQ29387" s="10"/>
      <c r="BR29387" s="10"/>
      <c r="BS29387" s="10"/>
      <c r="BT29387" s="10"/>
      <c r="BU29387" s="10"/>
    </row>
    <row r="29388" spans="68:73">
      <c r="BP29388" s="8"/>
      <c r="BQ29388" s="8"/>
      <c r="BR29388" s="8"/>
      <c r="BS29388" s="8"/>
      <c r="BT29388" s="8"/>
      <c r="BU29388" s="8"/>
    </row>
    <row r="29389" spans="68:73">
      <c r="BP29389" s="10"/>
      <c r="BQ29389" s="10"/>
      <c r="BR29389" s="10"/>
      <c r="BS29389" s="10"/>
      <c r="BT29389" s="10"/>
      <c r="BU29389" s="10"/>
    </row>
    <row r="29390" spans="68:73">
      <c r="BP29390" s="8"/>
      <c r="BQ29390" s="8"/>
      <c r="BR29390" s="8"/>
      <c r="BS29390" s="8"/>
      <c r="BT29390" s="8"/>
      <c r="BU29390" s="8"/>
    </row>
    <row r="29391" spans="68:73">
      <c r="BP29391" s="10"/>
      <c r="BQ29391" s="10"/>
      <c r="BR29391" s="10"/>
      <c r="BS29391" s="10"/>
      <c r="BT29391" s="10"/>
      <c r="BU29391" s="10"/>
    </row>
    <row r="29392" spans="68:73">
      <c r="BP29392" s="8"/>
      <c r="BQ29392" s="8"/>
      <c r="BR29392" s="8"/>
      <c r="BS29392" s="8"/>
      <c r="BT29392" s="8"/>
      <c r="BU29392" s="8"/>
    </row>
    <row r="29393" spans="68:73">
      <c r="BP29393" s="10"/>
      <c r="BQ29393" s="10"/>
      <c r="BR29393" s="10"/>
      <c r="BS29393" s="10"/>
      <c r="BT29393" s="10"/>
      <c r="BU29393" s="10"/>
    </row>
    <row r="29394" spans="68:73">
      <c r="BP29394" s="8"/>
      <c r="BQ29394" s="8"/>
      <c r="BR29394" s="8"/>
      <c r="BS29394" s="8"/>
      <c r="BT29394" s="8"/>
      <c r="BU29394" s="8"/>
    </row>
    <row r="29395" spans="68:73">
      <c r="BP29395" s="10"/>
      <c r="BQ29395" s="10"/>
      <c r="BR29395" s="10"/>
      <c r="BS29395" s="10"/>
      <c r="BT29395" s="10"/>
      <c r="BU29395" s="10"/>
    </row>
    <row r="29396" spans="68:73">
      <c r="BP29396" s="8"/>
      <c r="BQ29396" s="8"/>
      <c r="BR29396" s="8"/>
      <c r="BS29396" s="8"/>
      <c r="BT29396" s="8"/>
      <c r="BU29396" s="8"/>
    </row>
    <row r="29397" spans="68:73">
      <c r="BP29397" s="10"/>
      <c r="BQ29397" s="10"/>
      <c r="BR29397" s="10"/>
      <c r="BS29397" s="10"/>
      <c r="BT29397" s="10"/>
      <c r="BU29397" s="10"/>
    </row>
    <row r="29398" spans="68:73">
      <c r="BP29398" s="8"/>
      <c r="BQ29398" s="8"/>
      <c r="BR29398" s="8"/>
      <c r="BS29398" s="8"/>
      <c r="BT29398" s="8"/>
      <c r="BU29398" s="8"/>
    </row>
    <row r="29399" spans="68:73">
      <c r="BP29399" s="10"/>
      <c r="BQ29399" s="10"/>
      <c r="BR29399" s="10"/>
      <c r="BS29399" s="10"/>
      <c r="BT29399" s="10"/>
      <c r="BU29399" s="10"/>
    </row>
    <row r="29400" spans="68:73">
      <c r="BP29400" s="8"/>
      <c r="BQ29400" s="8"/>
      <c r="BR29400" s="8"/>
      <c r="BS29400" s="8"/>
      <c r="BT29400" s="8"/>
      <c r="BU29400" s="8"/>
    </row>
    <row r="29401" spans="68:73">
      <c r="BP29401" s="10"/>
      <c r="BQ29401" s="10"/>
      <c r="BR29401" s="10"/>
      <c r="BS29401" s="10"/>
      <c r="BT29401" s="10"/>
      <c r="BU29401" s="10"/>
    </row>
    <row r="29402" spans="68:73">
      <c r="BP29402" s="8"/>
      <c r="BQ29402" s="8"/>
      <c r="BR29402" s="8"/>
      <c r="BS29402" s="8"/>
      <c r="BT29402" s="8"/>
      <c r="BU29402" s="8"/>
    </row>
    <row r="29403" spans="68:73">
      <c r="BP29403" s="10"/>
      <c r="BQ29403" s="10"/>
      <c r="BR29403" s="10"/>
      <c r="BS29403" s="10"/>
      <c r="BT29403" s="10"/>
      <c r="BU29403" s="10"/>
    </row>
    <row r="29404" spans="68:73">
      <c r="BP29404" s="8"/>
      <c r="BQ29404" s="8"/>
      <c r="BR29404" s="8"/>
      <c r="BS29404" s="8"/>
      <c r="BT29404" s="8"/>
      <c r="BU29404" s="8"/>
    </row>
    <row r="29405" spans="68:73">
      <c r="BP29405" s="10"/>
      <c r="BQ29405" s="10"/>
      <c r="BR29405" s="10"/>
      <c r="BS29405" s="10"/>
      <c r="BT29405" s="10"/>
      <c r="BU29405" s="10"/>
    </row>
    <row r="29406" spans="68:73">
      <c r="BP29406" s="8"/>
      <c r="BQ29406" s="8"/>
      <c r="BR29406" s="8"/>
      <c r="BS29406" s="8"/>
      <c r="BT29406" s="8"/>
      <c r="BU29406" s="8"/>
    </row>
    <row r="29407" spans="68:73">
      <c r="BP29407" s="10"/>
      <c r="BQ29407" s="10"/>
      <c r="BR29407" s="10"/>
      <c r="BS29407" s="10"/>
      <c r="BT29407" s="10"/>
      <c r="BU29407" s="10"/>
    </row>
    <row r="29408" spans="68:73">
      <c r="BP29408" s="8"/>
      <c r="BQ29408" s="8"/>
      <c r="BR29408" s="8"/>
      <c r="BS29408" s="8"/>
      <c r="BT29408" s="8"/>
      <c r="BU29408" s="8"/>
    </row>
    <row r="29409" spans="68:73">
      <c r="BP29409" s="10"/>
      <c r="BQ29409" s="10"/>
      <c r="BR29409" s="10"/>
      <c r="BS29409" s="10"/>
      <c r="BT29409" s="10"/>
      <c r="BU29409" s="10"/>
    </row>
    <row r="29410" spans="68:73">
      <c r="BP29410" s="8"/>
      <c r="BQ29410" s="8"/>
      <c r="BR29410" s="8"/>
      <c r="BS29410" s="8"/>
      <c r="BT29410" s="8"/>
      <c r="BU29410" s="8"/>
    </row>
    <row r="29411" spans="68:73">
      <c r="BP29411" s="10"/>
      <c r="BQ29411" s="10"/>
      <c r="BR29411" s="10"/>
      <c r="BS29411" s="10"/>
      <c r="BT29411" s="10"/>
      <c r="BU29411" s="10"/>
    </row>
    <row r="29412" spans="68:73">
      <c r="BP29412" s="8"/>
      <c r="BQ29412" s="8"/>
      <c r="BR29412" s="8"/>
      <c r="BS29412" s="8"/>
      <c r="BT29412" s="8"/>
      <c r="BU29412" s="8"/>
    </row>
    <row r="29413" spans="68:73">
      <c r="BP29413" s="10"/>
      <c r="BQ29413" s="10"/>
      <c r="BR29413" s="10"/>
      <c r="BS29413" s="10"/>
      <c r="BT29413" s="10"/>
      <c r="BU29413" s="10"/>
    </row>
    <row r="29414" spans="68:73">
      <c r="BP29414" s="8"/>
      <c r="BQ29414" s="8"/>
      <c r="BR29414" s="8"/>
      <c r="BS29414" s="8"/>
      <c r="BT29414" s="8"/>
      <c r="BU29414" s="8"/>
    </row>
    <row r="29415" spans="68:73">
      <c r="BP29415" s="10"/>
      <c r="BQ29415" s="10"/>
      <c r="BR29415" s="10"/>
      <c r="BS29415" s="10"/>
      <c r="BT29415" s="10"/>
      <c r="BU29415" s="10"/>
    </row>
    <row r="29416" spans="68:73">
      <c r="BP29416" s="8"/>
      <c r="BQ29416" s="8"/>
      <c r="BR29416" s="8"/>
      <c r="BS29416" s="8"/>
      <c r="BT29416" s="8"/>
      <c r="BU29416" s="8"/>
    </row>
    <row r="29417" spans="68:73">
      <c r="BP29417" s="10"/>
      <c r="BQ29417" s="10"/>
      <c r="BR29417" s="10"/>
      <c r="BS29417" s="10"/>
      <c r="BT29417" s="10"/>
      <c r="BU29417" s="10"/>
    </row>
    <row r="29418" spans="68:73">
      <c r="BP29418" s="8"/>
      <c r="BQ29418" s="8"/>
      <c r="BR29418" s="8"/>
      <c r="BS29418" s="8"/>
      <c r="BT29418" s="8"/>
      <c r="BU29418" s="8"/>
    </row>
    <row r="29419" spans="68:73">
      <c r="BP29419" s="10"/>
      <c r="BQ29419" s="10"/>
      <c r="BR29419" s="10"/>
      <c r="BS29419" s="10"/>
      <c r="BT29419" s="10"/>
      <c r="BU29419" s="10"/>
    </row>
    <row r="29420" spans="68:73">
      <c r="BP29420" s="8"/>
      <c r="BQ29420" s="8"/>
      <c r="BR29420" s="8"/>
      <c r="BS29420" s="8"/>
      <c r="BT29420" s="8"/>
      <c r="BU29420" s="8"/>
    </row>
    <row r="29421" spans="68:73">
      <c r="BP29421" s="10"/>
      <c r="BQ29421" s="10"/>
      <c r="BR29421" s="10"/>
      <c r="BS29421" s="10"/>
      <c r="BT29421" s="10"/>
      <c r="BU29421" s="10"/>
    </row>
    <row r="29422" spans="68:73">
      <c r="BP29422" s="8"/>
      <c r="BQ29422" s="8"/>
      <c r="BR29422" s="8"/>
      <c r="BS29422" s="8"/>
      <c r="BT29422" s="8"/>
      <c r="BU29422" s="8"/>
    </row>
    <row r="29423" spans="68:73">
      <c r="BP29423" s="10"/>
      <c r="BQ29423" s="10"/>
      <c r="BR29423" s="10"/>
      <c r="BS29423" s="10"/>
      <c r="BT29423" s="10"/>
      <c r="BU29423" s="10"/>
    </row>
    <row r="29424" spans="68:73">
      <c r="BP29424" s="8"/>
      <c r="BQ29424" s="8"/>
      <c r="BR29424" s="8"/>
      <c r="BS29424" s="8"/>
      <c r="BT29424" s="8"/>
      <c r="BU29424" s="8"/>
    </row>
    <row r="29425" spans="68:73">
      <c r="BP29425" s="10"/>
      <c r="BQ29425" s="10"/>
      <c r="BR29425" s="10"/>
      <c r="BS29425" s="10"/>
      <c r="BT29425" s="10"/>
      <c r="BU29425" s="10"/>
    </row>
    <row r="29426" spans="68:73">
      <c r="BP29426" s="8"/>
      <c r="BQ29426" s="8"/>
      <c r="BR29426" s="8"/>
      <c r="BS29426" s="8"/>
      <c r="BT29426" s="8"/>
      <c r="BU29426" s="8"/>
    </row>
    <row r="29427" spans="68:73">
      <c r="BP29427" s="10"/>
      <c r="BQ29427" s="10"/>
      <c r="BR29427" s="10"/>
      <c r="BS29427" s="10"/>
      <c r="BT29427" s="10"/>
      <c r="BU29427" s="10"/>
    </row>
    <row r="29428" spans="68:73">
      <c r="BP29428" s="8"/>
      <c r="BQ29428" s="8"/>
      <c r="BR29428" s="8"/>
      <c r="BS29428" s="8"/>
      <c r="BT29428" s="8"/>
      <c r="BU29428" s="8"/>
    </row>
    <row r="29429" spans="68:73">
      <c r="BP29429" s="10"/>
      <c r="BQ29429" s="10"/>
      <c r="BR29429" s="10"/>
      <c r="BS29429" s="10"/>
      <c r="BT29429" s="10"/>
      <c r="BU29429" s="10"/>
    </row>
    <row r="29430" spans="68:73">
      <c r="BP29430" s="8"/>
      <c r="BQ29430" s="8"/>
      <c r="BR29430" s="8"/>
      <c r="BS29430" s="8"/>
      <c r="BT29430" s="8"/>
      <c r="BU29430" s="8"/>
    </row>
    <row r="29431" spans="68:73">
      <c r="BP29431" s="10"/>
      <c r="BQ29431" s="10"/>
      <c r="BR29431" s="10"/>
      <c r="BS29431" s="10"/>
      <c r="BT29431" s="10"/>
      <c r="BU29431" s="10"/>
    </row>
    <row r="29432" spans="68:73">
      <c r="BP29432" s="8"/>
      <c r="BQ29432" s="8"/>
      <c r="BR29432" s="8"/>
      <c r="BS29432" s="8"/>
      <c r="BT29432" s="8"/>
      <c r="BU29432" s="8"/>
    </row>
    <row r="29433" spans="68:73">
      <c r="BP29433" s="10"/>
      <c r="BQ29433" s="10"/>
      <c r="BR29433" s="10"/>
      <c r="BS29433" s="10"/>
      <c r="BT29433" s="10"/>
      <c r="BU29433" s="10"/>
    </row>
    <row r="29434" spans="68:73">
      <c r="BP29434" s="8"/>
      <c r="BQ29434" s="8"/>
      <c r="BR29434" s="8"/>
      <c r="BS29434" s="8"/>
      <c r="BT29434" s="8"/>
      <c r="BU29434" s="8"/>
    </row>
    <row r="29435" spans="68:73">
      <c r="BP29435" s="10"/>
      <c r="BQ29435" s="10"/>
      <c r="BR29435" s="10"/>
      <c r="BS29435" s="10"/>
      <c r="BT29435" s="10"/>
      <c r="BU29435" s="10"/>
    </row>
    <row r="29436" spans="68:73">
      <c r="BP29436" s="8"/>
      <c r="BQ29436" s="8"/>
      <c r="BR29436" s="8"/>
      <c r="BS29436" s="8"/>
      <c r="BT29436" s="8"/>
      <c r="BU29436" s="8"/>
    </row>
    <row r="29437" spans="68:73">
      <c r="BP29437" s="10"/>
      <c r="BQ29437" s="10"/>
      <c r="BR29437" s="10"/>
      <c r="BS29437" s="10"/>
      <c r="BT29437" s="10"/>
      <c r="BU29437" s="10"/>
    </row>
    <row r="29438" spans="68:73">
      <c r="BP29438" s="8"/>
      <c r="BQ29438" s="8"/>
      <c r="BR29438" s="8"/>
      <c r="BS29438" s="8"/>
      <c r="BT29438" s="8"/>
      <c r="BU29438" s="8"/>
    </row>
    <row r="29439" spans="68:73">
      <c r="BP29439" s="10"/>
      <c r="BQ29439" s="10"/>
      <c r="BR29439" s="10"/>
      <c r="BS29439" s="10"/>
      <c r="BT29439" s="10"/>
      <c r="BU29439" s="10"/>
    </row>
    <row r="29440" spans="68:73">
      <c r="BP29440" s="8"/>
      <c r="BQ29440" s="8"/>
      <c r="BR29440" s="8"/>
      <c r="BS29440" s="8"/>
      <c r="BT29440" s="8"/>
      <c r="BU29440" s="8"/>
    </row>
    <row r="29441" spans="68:73">
      <c r="BP29441" s="10"/>
      <c r="BQ29441" s="10"/>
      <c r="BR29441" s="10"/>
      <c r="BS29441" s="10"/>
      <c r="BT29441" s="10"/>
      <c r="BU29441" s="10"/>
    </row>
    <row r="29442" spans="68:73">
      <c r="BP29442" s="8"/>
      <c r="BQ29442" s="8"/>
      <c r="BR29442" s="8"/>
      <c r="BS29442" s="8"/>
      <c r="BT29442" s="8"/>
      <c r="BU29442" s="8"/>
    </row>
    <row r="29443" spans="68:73">
      <c r="BP29443" s="10"/>
      <c r="BQ29443" s="10"/>
      <c r="BR29443" s="10"/>
      <c r="BS29443" s="10"/>
      <c r="BT29443" s="10"/>
      <c r="BU29443" s="10"/>
    </row>
    <row r="29444" spans="68:73">
      <c r="BP29444" s="8"/>
      <c r="BQ29444" s="8"/>
      <c r="BR29444" s="8"/>
      <c r="BS29444" s="8"/>
      <c r="BT29444" s="8"/>
      <c r="BU29444" s="8"/>
    </row>
    <row r="29445" spans="68:73">
      <c r="BP29445" s="10"/>
      <c r="BQ29445" s="10"/>
      <c r="BR29445" s="10"/>
      <c r="BS29445" s="10"/>
      <c r="BT29445" s="10"/>
      <c r="BU29445" s="10"/>
    </row>
    <row r="29446" spans="68:73">
      <c r="BP29446" s="8"/>
      <c r="BQ29446" s="8"/>
      <c r="BR29446" s="8"/>
      <c r="BS29446" s="8"/>
      <c r="BT29446" s="8"/>
      <c r="BU29446" s="8"/>
    </row>
    <row r="29447" spans="68:73">
      <c r="BP29447" s="10"/>
      <c r="BQ29447" s="10"/>
      <c r="BR29447" s="10"/>
      <c r="BS29447" s="10"/>
      <c r="BT29447" s="10"/>
      <c r="BU29447" s="10"/>
    </row>
    <row r="29448" spans="68:73">
      <c r="BP29448" s="8"/>
      <c r="BQ29448" s="8"/>
      <c r="BR29448" s="8"/>
      <c r="BS29448" s="8"/>
      <c r="BT29448" s="8"/>
      <c r="BU29448" s="8"/>
    </row>
    <row r="29449" spans="68:73">
      <c r="BP29449" s="10"/>
      <c r="BQ29449" s="10"/>
      <c r="BR29449" s="10"/>
      <c r="BS29449" s="10"/>
      <c r="BT29449" s="10"/>
      <c r="BU29449" s="10"/>
    </row>
    <row r="29450" spans="68:73">
      <c r="BP29450" s="8"/>
      <c r="BQ29450" s="8"/>
      <c r="BR29450" s="8"/>
      <c r="BS29450" s="8"/>
      <c r="BT29450" s="8"/>
      <c r="BU29450" s="8"/>
    </row>
    <row r="29451" spans="68:73">
      <c r="BP29451" s="10"/>
      <c r="BQ29451" s="10"/>
      <c r="BR29451" s="10"/>
      <c r="BS29451" s="10"/>
      <c r="BT29451" s="10"/>
      <c r="BU29451" s="10"/>
    </row>
    <row r="29452" spans="68:73">
      <c r="BP29452" s="8"/>
      <c r="BQ29452" s="8"/>
      <c r="BR29452" s="8"/>
      <c r="BS29452" s="8"/>
      <c r="BT29452" s="8"/>
      <c r="BU29452" s="8"/>
    </row>
    <row r="29453" spans="68:73">
      <c r="BP29453" s="10"/>
      <c r="BQ29453" s="10"/>
      <c r="BR29453" s="10"/>
      <c r="BS29453" s="10"/>
      <c r="BT29453" s="10"/>
      <c r="BU29453" s="10"/>
    </row>
    <row r="29454" spans="68:73">
      <c r="BP29454" s="8"/>
      <c r="BQ29454" s="8"/>
      <c r="BR29454" s="8"/>
      <c r="BS29454" s="8"/>
      <c r="BT29454" s="8"/>
      <c r="BU29454" s="8"/>
    </row>
    <row r="29455" spans="68:73">
      <c r="BP29455" s="10"/>
      <c r="BQ29455" s="10"/>
      <c r="BR29455" s="10"/>
      <c r="BS29455" s="10"/>
      <c r="BT29455" s="10"/>
      <c r="BU29455" s="10"/>
    </row>
    <row r="29456" spans="68:73">
      <c r="BP29456" s="8"/>
      <c r="BQ29456" s="8"/>
      <c r="BR29456" s="8"/>
      <c r="BS29456" s="8"/>
      <c r="BT29456" s="8"/>
      <c r="BU29456" s="8"/>
    </row>
    <row r="29457" spans="68:73">
      <c r="BP29457" s="10"/>
      <c r="BQ29457" s="10"/>
      <c r="BR29457" s="10"/>
      <c r="BS29457" s="10"/>
      <c r="BT29457" s="10"/>
      <c r="BU29457" s="10"/>
    </row>
    <row r="29458" spans="68:73">
      <c r="BP29458" s="8"/>
      <c r="BQ29458" s="8"/>
      <c r="BR29458" s="8"/>
      <c r="BS29458" s="8"/>
      <c r="BT29458" s="8"/>
      <c r="BU29458" s="8"/>
    </row>
    <row r="29459" spans="68:73">
      <c r="BP29459" s="10"/>
      <c r="BQ29459" s="10"/>
      <c r="BR29459" s="10"/>
      <c r="BS29459" s="10"/>
      <c r="BT29459" s="10"/>
      <c r="BU29459" s="10"/>
    </row>
    <row r="29460" spans="68:73">
      <c r="BP29460" s="8"/>
      <c r="BQ29460" s="8"/>
      <c r="BR29460" s="8"/>
      <c r="BS29460" s="8"/>
      <c r="BT29460" s="8"/>
      <c r="BU29460" s="8"/>
    </row>
    <row r="29461" spans="68:73">
      <c r="BP29461" s="10"/>
      <c r="BQ29461" s="10"/>
      <c r="BR29461" s="10"/>
      <c r="BS29461" s="10"/>
      <c r="BT29461" s="10"/>
      <c r="BU29461" s="10"/>
    </row>
    <row r="29462" spans="68:73">
      <c r="BP29462" s="8"/>
      <c r="BQ29462" s="8"/>
      <c r="BR29462" s="8"/>
      <c r="BS29462" s="8"/>
      <c r="BT29462" s="8"/>
      <c r="BU29462" s="8"/>
    </row>
    <row r="29463" spans="68:73">
      <c r="BP29463" s="10"/>
      <c r="BQ29463" s="10"/>
      <c r="BR29463" s="10"/>
      <c r="BS29463" s="10"/>
      <c r="BT29463" s="10"/>
      <c r="BU29463" s="10"/>
    </row>
    <row r="29464" spans="68:73">
      <c r="BP29464" s="8"/>
      <c r="BQ29464" s="8"/>
      <c r="BR29464" s="8"/>
      <c r="BS29464" s="8"/>
      <c r="BT29464" s="8"/>
      <c r="BU29464" s="8"/>
    </row>
    <row r="29465" spans="68:73">
      <c r="BP29465" s="10"/>
      <c r="BQ29465" s="10"/>
      <c r="BR29465" s="10"/>
      <c r="BS29465" s="10"/>
      <c r="BT29465" s="10"/>
      <c r="BU29465" s="10"/>
    </row>
    <row r="29466" spans="68:73">
      <c r="BP29466" s="8"/>
      <c r="BQ29466" s="8"/>
      <c r="BR29466" s="8"/>
      <c r="BS29466" s="8"/>
      <c r="BT29466" s="8"/>
      <c r="BU29466" s="8"/>
    </row>
    <row r="29467" spans="68:73">
      <c r="BP29467" s="10"/>
      <c r="BQ29467" s="10"/>
      <c r="BR29467" s="10"/>
      <c r="BS29467" s="10"/>
      <c r="BT29467" s="10"/>
      <c r="BU29467" s="10"/>
    </row>
    <row r="29468" spans="68:73">
      <c r="BP29468" s="8"/>
      <c r="BQ29468" s="8"/>
      <c r="BR29468" s="8"/>
      <c r="BS29468" s="8"/>
      <c r="BT29468" s="8"/>
      <c r="BU29468" s="8"/>
    </row>
    <row r="29469" spans="68:73">
      <c r="BP29469" s="10"/>
      <c r="BQ29469" s="10"/>
      <c r="BR29469" s="10"/>
      <c r="BS29469" s="10"/>
      <c r="BT29469" s="10"/>
      <c r="BU29469" s="10"/>
    </row>
    <row r="29470" spans="68:73">
      <c r="BP29470" s="8"/>
      <c r="BQ29470" s="8"/>
      <c r="BR29470" s="8"/>
      <c r="BS29470" s="8"/>
      <c r="BT29470" s="8"/>
      <c r="BU29470" s="8"/>
    </row>
    <row r="29471" spans="68:73">
      <c r="BP29471" s="10"/>
      <c r="BQ29471" s="10"/>
      <c r="BR29471" s="10"/>
      <c r="BS29471" s="10"/>
      <c r="BT29471" s="10"/>
      <c r="BU29471" s="10"/>
    </row>
    <row r="29472" spans="68:73">
      <c r="BP29472" s="8"/>
      <c r="BQ29472" s="8"/>
      <c r="BR29472" s="8"/>
      <c r="BS29472" s="8"/>
      <c r="BT29472" s="8"/>
      <c r="BU29472" s="8"/>
    </row>
    <row r="29473" spans="68:73">
      <c r="BP29473" s="10"/>
      <c r="BQ29473" s="10"/>
      <c r="BR29473" s="10"/>
      <c r="BS29473" s="10"/>
      <c r="BT29473" s="10"/>
      <c r="BU29473" s="10"/>
    </row>
    <row r="29474" spans="68:73">
      <c r="BP29474" s="8"/>
      <c r="BQ29474" s="8"/>
      <c r="BR29474" s="8"/>
      <c r="BS29474" s="8"/>
      <c r="BT29474" s="8"/>
      <c r="BU29474" s="8"/>
    </row>
    <row r="29475" spans="68:73">
      <c r="BP29475" s="10"/>
      <c r="BQ29475" s="10"/>
      <c r="BR29475" s="10"/>
      <c r="BS29475" s="10"/>
      <c r="BT29475" s="10"/>
      <c r="BU29475" s="10"/>
    </row>
    <row r="29476" spans="68:73">
      <c r="BP29476" s="8"/>
      <c r="BQ29476" s="8"/>
      <c r="BR29476" s="8"/>
      <c r="BS29476" s="8"/>
      <c r="BT29476" s="8"/>
      <c r="BU29476" s="8"/>
    </row>
    <row r="29477" spans="68:73">
      <c r="BP29477" s="10"/>
      <c r="BQ29477" s="10"/>
      <c r="BR29477" s="10"/>
      <c r="BS29477" s="10"/>
      <c r="BT29477" s="10"/>
      <c r="BU29477" s="10"/>
    </row>
    <row r="29478" spans="68:73">
      <c r="BP29478" s="8"/>
      <c r="BQ29478" s="8"/>
      <c r="BR29478" s="8"/>
      <c r="BS29478" s="8"/>
      <c r="BT29478" s="8"/>
      <c r="BU29478" s="8"/>
    </row>
    <row r="29479" spans="68:73">
      <c r="BP29479" s="10"/>
      <c r="BQ29479" s="10"/>
      <c r="BR29479" s="10"/>
      <c r="BS29479" s="10"/>
      <c r="BT29479" s="10"/>
      <c r="BU29479" s="10"/>
    </row>
    <row r="29480" spans="68:73">
      <c r="BP29480" s="8"/>
      <c r="BQ29480" s="8"/>
      <c r="BR29480" s="8"/>
      <c r="BS29480" s="8"/>
      <c r="BT29480" s="8"/>
      <c r="BU29480" s="8"/>
    </row>
    <row r="29481" spans="68:73">
      <c r="BP29481" s="10"/>
      <c r="BQ29481" s="10"/>
      <c r="BR29481" s="10"/>
      <c r="BS29481" s="10"/>
      <c r="BT29481" s="10"/>
      <c r="BU29481" s="10"/>
    </row>
    <row r="29482" spans="68:73">
      <c r="BP29482" s="8"/>
      <c r="BQ29482" s="8"/>
      <c r="BR29482" s="8"/>
      <c r="BS29482" s="8"/>
      <c r="BT29482" s="8"/>
      <c r="BU29482" s="8"/>
    </row>
    <row r="29483" spans="68:73">
      <c r="BP29483" s="10"/>
      <c r="BQ29483" s="10"/>
      <c r="BR29483" s="10"/>
      <c r="BS29483" s="10"/>
      <c r="BT29483" s="10"/>
      <c r="BU29483" s="10"/>
    </row>
    <row r="29484" spans="68:73">
      <c r="BP29484" s="8"/>
      <c r="BQ29484" s="8"/>
      <c r="BR29484" s="8"/>
      <c r="BS29484" s="8"/>
      <c r="BT29484" s="8"/>
      <c r="BU29484" s="8"/>
    </row>
    <row r="29485" spans="68:73">
      <c r="BP29485" s="10"/>
      <c r="BQ29485" s="10"/>
      <c r="BR29485" s="10"/>
      <c r="BS29485" s="10"/>
      <c r="BT29485" s="10"/>
      <c r="BU29485" s="10"/>
    </row>
    <row r="29486" spans="68:73">
      <c r="BP29486" s="8"/>
      <c r="BQ29486" s="8"/>
      <c r="BR29486" s="8"/>
      <c r="BS29486" s="8"/>
      <c r="BT29486" s="8"/>
      <c r="BU29486" s="8"/>
    </row>
    <row r="29487" spans="68:73">
      <c r="BP29487" s="10"/>
      <c r="BQ29487" s="10"/>
      <c r="BR29487" s="10"/>
      <c r="BS29487" s="10"/>
      <c r="BT29487" s="10"/>
      <c r="BU29487" s="10"/>
    </row>
    <row r="29488" spans="68:73">
      <c r="BP29488" s="8"/>
      <c r="BQ29488" s="8"/>
      <c r="BR29488" s="8"/>
      <c r="BS29488" s="8"/>
      <c r="BT29488" s="8"/>
      <c r="BU29488" s="8"/>
    </row>
    <row r="29489" spans="68:73">
      <c r="BP29489" s="10"/>
      <c r="BQ29489" s="10"/>
      <c r="BR29489" s="10"/>
      <c r="BS29489" s="10"/>
      <c r="BT29489" s="10"/>
      <c r="BU29489" s="10"/>
    </row>
    <row r="29490" spans="68:73">
      <c r="BP29490" s="8"/>
      <c r="BQ29490" s="8"/>
      <c r="BR29490" s="8"/>
      <c r="BS29490" s="8"/>
      <c r="BT29490" s="8"/>
      <c r="BU29490" s="8"/>
    </row>
    <row r="29491" spans="68:73">
      <c r="BP29491" s="10"/>
      <c r="BQ29491" s="10"/>
      <c r="BR29491" s="10"/>
      <c r="BS29491" s="10"/>
      <c r="BT29491" s="10"/>
      <c r="BU29491" s="10"/>
    </row>
    <row r="29492" spans="68:73">
      <c r="BP29492" s="8"/>
      <c r="BQ29492" s="8"/>
      <c r="BR29492" s="8"/>
      <c r="BS29492" s="8"/>
      <c r="BT29492" s="8"/>
      <c r="BU29492" s="8"/>
    </row>
    <row r="29493" spans="68:73">
      <c r="BP29493" s="10"/>
      <c r="BQ29493" s="10"/>
      <c r="BR29493" s="10"/>
      <c r="BS29493" s="10"/>
      <c r="BT29493" s="10"/>
      <c r="BU29493" s="10"/>
    </row>
    <row r="29494" spans="68:73">
      <c r="BP29494" s="8"/>
      <c r="BQ29494" s="8"/>
      <c r="BR29494" s="8"/>
      <c r="BS29494" s="8"/>
      <c r="BT29494" s="8"/>
      <c r="BU29494" s="8"/>
    </row>
    <row r="29495" spans="68:73">
      <c r="BP29495" s="10"/>
      <c r="BQ29495" s="10"/>
      <c r="BR29495" s="10"/>
      <c r="BS29495" s="10"/>
      <c r="BT29495" s="10"/>
      <c r="BU29495" s="10"/>
    </row>
    <row r="29496" spans="68:73">
      <c r="BP29496" s="8"/>
      <c r="BQ29496" s="8"/>
      <c r="BR29496" s="8"/>
      <c r="BS29496" s="8"/>
      <c r="BT29496" s="8"/>
      <c r="BU29496" s="8"/>
    </row>
    <row r="29497" spans="68:73">
      <c r="BP29497" s="10"/>
      <c r="BQ29497" s="10"/>
      <c r="BR29497" s="10"/>
      <c r="BS29497" s="10"/>
      <c r="BT29497" s="10"/>
      <c r="BU29497" s="10"/>
    </row>
    <row r="29498" spans="68:73">
      <c r="BP29498" s="8"/>
      <c r="BQ29498" s="8"/>
      <c r="BR29498" s="8"/>
      <c r="BS29498" s="8"/>
      <c r="BT29498" s="8"/>
      <c r="BU29498" s="8"/>
    </row>
    <row r="29499" spans="68:73">
      <c r="BP29499" s="10"/>
      <c r="BQ29499" s="10"/>
      <c r="BR29499" s="10"/>
      <c r="BS29499" s="10"/>
      <c r="BT29499" s="10"/>
      <c r="BU29499" s="10"/>
    </row>
    <row r="29500" spans="68:73">
      <c r="BP29500" s="8"/>
      <c r="BQ29500" s="8"/>
      <c r="BR29500" s="8"/>
      <c r="BS29500" s="8"/>
      <c r="BT29500" s="8"/>
      <c r="BU29500" s="8"/>
    </row>
    <row r="29501" spans="68:73">
      <c r="BP29501" s="10"/>
      <c r="BQ29501" s="10"/>
      <c r="BR29501" s="10"/>
      <c r="BS29501" s="10"/>
      <c r="BT29501" s="10"/>
      <c r="BU29501" s="10"/>
    </row>
    <row r="29502" spans="68:73">
      <c r="BP29502" s="8"/>
      <c r="BQ29502" s="8"/>
      <c r="BR29502" s="8"/>
      <c r="BS29502" s="8"/>
      <c r="BT29502" s="8"/>
      <c r="BU29502" s="8"/>
    </row>
    <row r="29503" spans="68:73">
      <c r="BP29503" s="10"/>
      <c r="BQ29503" s="10"/>
      <c r="BR29503" s="10"/>
      <c r="BS29503" s="10"/>
      <c r="BT29503" s="10"/>
      <c r="BU29503" s="10"/>
    </row>
    <row r="29504" spans="68:73">
      <c r="BP29504" s="8"/>
      <c r="BQ29504" s="8"/>
      <c r="BR29504" s="8"/>
      <c r="BS29504" s="8"/>
      <c r="BT29504" s="8"/>
      <c r="BU29504" s="8"/>
    </row>
    <row r="29505" spans="68:73">
      <c r="BP29505" s="10"/>
      <c r="BQ29505" s="10"/>
      <c r="BR29505" s="10"/>
      <c r="BS29505" s="10"/>
      <c r="BT29505" s="10"/>
      <c r="BU29505" s="10"/>
    </row>
    <row r="29506" spans="68:73">
      <c r="BP29506" s="8"/>
      <c r="BQ29506" s="8"/>
      <c r="BR29506" s="8"/>
      <c r="BS29506" s="8"/>
      <c r="BT29506" s="8"/>
      <c r="BU29506" s="8"/>
    </row>
    <row r="29507" spans="68:73">
      <c r="BP29507" s="10"/>
      <c r="BQ29507" s="10"/>
      <c r="BR29507" s="10"/>
      <c r="BS29507" s="10"/>
      <c r="BT29507" s="10"/>
      <c r="BU29507" s="10"/>
    </row>
    <row r="29508" spans="68:73">
      <c r="BP29508" s="8"/>
      <c r="BQ29508" s="8"/>
      <c r="BR29508" s="8"/>
      <c r="BS29508" s="8"/>
      <c r="BT29508" s="8"/>
      <c r="BU29508" s="8"/>
    </row>
    <row r="29509" spans="68:73">
      <c r="BP29509" s="10"/>
      <c r="BQ29509" s="10"/>
      <c r="BR29509" s="10"/>
      <c r="BS29509" s="10"/>
      <c r="BT29509" s="10"/>
      <c r="BU29509" s="10"/>
    </row>
    <row r="29510" spans="68:73">
      <c r="BP29510" s="8"/>
      <c r="BQ29510" s="8"/>
      <c r="BR29510" s="8"/>
      <c r="BS29510" s="8"/>
      <c r="BT29510" s="8"/>
      <c r="BU29510" s="8"/>
    </row>
    <row r="29511" spans="68:73">
      <c r="BP29511" s="10"/>
      <c r="BQ29511" s="10"/>
      <c r="BR29511" s="10"/>
      <c r="BS29511" s="10"/>
      <c r="BT29511" s="10"/>
      <c r="BU29511" s="10"/>
    </row>
    <row r="29512" spans="68:73">
      <c r="BP29512" s="8"/>
      <c r="BQ29512" s="8"/>
      <c r="BR29512" s="8"/>
      <c r="BS29512" s="8"/>
      <c r="BT29512" s="8"/>
      <c r="BU29512" s="8"/>
    </row>
    <row r="29513" spans="68:73">
      <c r="BP29513" s="10"/>
      <c r="BQ29513" s="10"/>
      <c r="BR29513" s="10"/>
      <c r="BS29513" s="10"/>
      <c r="BT29513" s="10"/>
      <c r="BU29513" s="10"/>
    </row>
    <row r="29514" spans="68:73">
      <c r="BP29514" s="8"/>
      <c r="BQ29514" s="8"/>
      <c r="BR29514" s="8"/>
      <c r="BS29514" s="8"/>
      <c r="BT29514" s="8"/>
      <c r="BU29514" s="8"/>
    </row>
    <row r="29515" spans="68:73">
      <c r="BP29515" s="10"/>
      <c r="BQ29515" s="10"/>
      <c r="BR29515" s="10"/>
      <c r="BS29515" s="10"/>
      <c r="BT29515" s="10"/>
      <c r="BU29515" s="10"/>
    </row>
    <row r="29516" spans="68:73">
      <c r="BP29516" s="8"/>
      <c r="BQ29516" s="8"/>
      <c r="BR29516" s="8"/>
      <c r="BS29516" s="8"/>
      <c r="BT29516" s="8"/>
      <c r="BU29516" s="8"/>
    </row>
    <row r="29517" spans="68:73">
      <c r="BP29517" s="10"/>
      <c r="BQ29517" s="10"/>
      <c r="BR29517" s="10"/>
      <c r="BS29517" s="10"/>
      <c r="BT29517" s="10"/>
      <c r="BU29517" s="10"/>
    </row>
    <row r="29518" spans="68:73">
      <c r="BP29518" s="8"/>
      <c r="BQ29518" s="8"/>
      <c r="BR29518" s="8"/>
      <c r="BS29518" s="8"/>
      <c r="BT29518" s="8"/>
      <c r="BU29518" s="8"/>
    </row>
    <row r="29519" spans="68:73">
      <c r="BP29519" s="10"/>
      <c r="BQ29519" s="10"/>
      <c r="BR29519" s="10"/>
      <c r="BS29519" s="10"/>
      <c r="BT29519" s="10"/>
      <c r="BU29519" s="10"/>
    </row>
    <row r="29520" spans="68:73">
      <c r="BP29520" s="8"/>
      <c r="BQ29520" s="8"/>
      <c r="BR29520" s="8"/>
      <c r="BS29520" s="8"/>
      <c r="BT29520" s="8"/>
      <c r="BU29520" s="8"/>
    </row>
    <row r="29521" spans="68:73">
      <c r="BP29521" s="10"/>
      <c r="BQ29521" s="10"/>
      <c r="BR29521" s="10"/>
      <c r="BS29521" s="10"/>
      <c r="BT29521" s="10"/>
      <c r="BU29521" s="10"/>
    </row>
    <row r="29522" spans="68:73">
      <c r="BP29522" s="8"/>
      <c r="BQ29522" s="8"/>
      <c r="BR29522" s="8"/>
      <c r="BS29522" s="8"/>
      <c r="BT29522" s="8"/>
      <c r="BU29522" s="8"/>
    </row>
    <row r="29523" spans="68:73">
      <c r="BP29523" s="10"/>
      <c r="BQ29523" s="10"/>
      <c r="BR29523" s="10"/>
      <c r="BS29523" s="10"/>
      <c r="BT29523" s="10"/>
      <c r="BU29523" s="10"/>
    </row>
    <row r="29524" spans="68:73">
      <c r="BP29524" s="8"/>
      <c r="BQ29524" s="8"/>
      <c r="BR29524" s="8"/>
      <c r="BS29524" s="8"/>
      <c r="BT29524" s="8"/>
      <c r="BU29524" s="8"/>
    </row>
    <row r="29525" spans="68:73">
      <c r="BP29525" s="10"/>
      <c r="BQ29525" s="10"/>
      <c r="BR29525" s="10"/>
      <c r="BS29525" s="10"/>
      <c r="BT29525" s="10"/>
      <c r="BU29525" s="10"/>
    </row>
    <row r="29526" spans="68:73">
      <c r="BP29526" s="8"/>
      <c r="BQ29526" s="8"/>
      <c r="BR29526" s="8"/>
      <c r="BS29526" s="8"/>
      <c r="BT29526" s="8"/>
      <c r="BU29526" s="8"/>
    </row>
    <row r="29527" spans="68:73">
      <c r="BP29527" s="10"/>
      <c r="BQ29527" s="10"/>
      <c r="BR29527" s="10"/>
      <c r="BS29527" s="10"/>
      <c r="BT29527" s="10"/>
      <c r="BU29527" s="10"/>
    </row>
    <row r="29528" spans="68:73">
      <c r="BP29528" s="8"/>
      <c r="BQ29528" s="8"/>
      <c r="BR29528" s="8"/>
      <c r="BS29528" s="8"/>
      <c r="BT29528" s="8"/>
      <c r="BU29528" s="8"/>
    </row>
    <row r="29529" spans="68:73">
      <c r="BP29529" s="10"/>
      <c r="BQ29529" s="10"/>
      <c r="BR29529" s="10"/>
      <c r="BS29529" s="10"/>
      <c r="BT29529" s="10"/>
      <c r="BU29529" s="10"/>
    </row>
    <row r="29530" spans="68:73">
      <c r="BP29530" s="8"/>
      <c r="BQ29530" s="8"/>
      <c r="BR29530" s="8"/>
      <c r="BS29530" s="8"/>
      <c r="BT29530" s="8"/>
      <c r="BU29530" s="8"/>
    </row>
    <row r="29531" spans="68:73">
      <c r="BP29531" s="10"/>
      <c r="BQ29531" s="10"/>
      <c r="BR29531" s="10"/>
      <c r="BS29531" s="10"/>
      <c r="BT29531" s="10"/>
      <c r="BU29531" s="10"/>
    </row>
    <row r="29532" spans="68:73">
      <c r="BP29532" s="8"/>
      <c r="BQ29532" s="8"/>
      <c r="BR29532" s="8"/>
      <c r="BS29532" s="8"/>
      <c r="BT29532" s="8"/>
      <c r="BU29532" s="8"/>
    </row>
    <row r="29533" spans="68:73">
      <c r="BP29533" s="10"/>
      <c r="BQ29533" s="10"/>
      <c r="BR29533" s="10"/>
      <c r="BS29533" s="10"/>
      <c r="BT29533" s="10"/>
      <c r="BU29533" s="10"/>
    </row>
    <row r="29534" spans="68:73">
      <c r="BP29534" s="8"/>
      <c r="BQ29534" s="8"/>
      <c r="BR29534" s="8"/>
      <c r="BS29534" s="8"/>
      <c r="BT29534" s="8"/>
      <c r="BU29534" s="8"/>
    </row>
    <row r="29535" spans="68:73">
      <c r="BP29535" s="10"/>
      <c r="BQ29535" s="10"/>
      <c r="BR29535" s="10"/>
      <c r="BS29535" s="10"/>
      <c r="BT29535" s="10"/>
      <c r="BU29535" s="10"/>
    </row>
    <row r="29536" spans="68:73">
      <c r="BP29536" s="8"/>
      <c r="BQ29536" s="8"/>
      <c r="BR29536" s="8"/>
      <c r="BS29536" s="8"/>
      <c r="BT29536" s="8"/>
      <c r="BU29536" s="8"/>
    </row>
    <row r="29537" spans="68:73">
      <c r="BP29537" s="10"/>
      <c r="BQ29537" s="10"/>
      <c r="BR29537" s="10"/>
      <c r="BS29537" s="10"/>
      <c r="BT29537" s="10"/>
      <c r="BU29537" s="10"/>
    </row>
    <row r="29538" spans="68:73">
      <c r="BP29538" s="8"/>
      <c r="BQ29538" s="8"/>
      <c r="BR29538" s="8"/>
      <c r="BS29538" s="8"/>
      <c r="BT29538" s="8"/>
      <c r="BU29538" s="8"/>
    </row>
    <row r="29539" spans="68:73">
      <c r="BP29539" s="10"/>
      <c r="BQ29539" s="10"/>
      <c r="BR29539" s="10"/>
      <c r="BS29539" s="10"/>
      <c r="BT29539" s="10"/>
      <c r="BU29539" s="10"/>
    </row>
    <row r="29540" spans="68:73">
      <c r="BP29540" s="8"/>
      <c r="BQ29540" s="8"/>
      <c r="BR29540" s="8"/>
      <c r="BS29540" s="8"/>
      <c r="BT29540" s="8"/>
      <c r="BU29540" s="8"/>
    </row>
    <row r="29541" spans="68:73">
      <c r="BP29541" s="10"/>
      <c r="BQ29541" s="10"/>
      <c r="BR29541" s="10"/>
      <c r="BS29541" s="10"/>
      <c r="BT29541" s="10"/>
      <c r="BU29541" s="10"/>
    </row>
    <row r="29542" spans="68:73">
      <c r="BP29542" s="8"/>
      <c r="BQ29542" s="8"/>
      <c r="BR29542" s="8"/>
      <c r="BS29542" s="8"/>
      <c r="BT29542" s="8"/>
      <c r="BU29542" s="8"/>
    </row>
    <row r="29543" spans="68:73">
      <c r="BP29543" s="10"/>
      <c r="BQ29543" s="10"/>
      <c r="BR29543" s="10"/>
      <c r="BS29543" s="10"/>
      <c r="BT29543" s="10"/>
      <c r="BU29543" s="10"/>
    </row>
    <row r="29544" spans="68:73">
      <c r="BP29544" s="8"/>
      <c r="BQ29544" s="8"/>
      <c r="BR29544" s="8"/>
      <c r="BS29544" s="8"/>
      <c r="BT29544" s="8"/>
      <c r="BU29544" s="8"/>
    </row>
    <row r="29545" spans="68:73">
      <c r="BP29545" s="10"/>
      <c r="BQ29545" s="10"/>
      <c r="BR29545" s="10"/>
      <c r="BS29545" s="10"/>
      <c r="BT29545" s="10"/>
      <c r="BU29545" s="10"/>
    </row>
    <row r="29546" spans="68:73">
      <c r="BP29546" s="8"/>
      <c r="BQ29546" s="8"/>
      <c r="BR29546" s="8"/>
      <c r="BS29546" s="8"/>
      <c r="BT29546" s="8"/>
      <c r="BU29546" s="8"/>
    </row>
    <row r="29547" spans="68:73">
      <c r="BP29547" s="10"/>
      <c r="BQ29547" s="10"/>
      <c r="BR29547" s="10"/>
      <c r="BS29547" s="10"/>
      <c r="BT29547" s="10"/>
      <c r="BU29547" s="10"/>
    </row>
    <row r="29548" spans="68:73">
      <c r="BP29548" s="8"/>
      <c r="BQ29548" s="8"/>
      <c r="BR29548" s="8"/>
      <c r="BS29548" s="8"/>
      <c r="BT29548" s="8"/>
      <c r="BU29548" s="8"/>
    </row>
    <row r="29549" spans="68:73">
      <c r="BP29549" s="10"/>
      <c r="BQ29549" s="10"/>
      <c r="BR29549" s="10"/>
      <c r="BS29549" s="10"/>
      <c r="BT29549" s="10"/>
      <c r="BU29549" s="10"/>
    </row>
    <row r="29550" spans="68:73">
      <c r="BP29550" s="8"/>
      <c r="BQ29550" s="8"/>
      <c r="BR29550" s="8"/>
      <c r="BS29550" s="8"/>
      <c r="BT29550" s="8"/>
      <c r="BU29550" s="8"/>
    </row>
    <row r="29551" spans="68:73">
      <c r="BP29551" s="10"/>
      <c r="BQ29551" s="10"/>
      <c r="BR29551" s="10"/>
      <c r="BS29551" s="10"/>
      <c r="BT29551" s="10"/>
      <c r="BU29551" s="10"/>
    </row>
    <row r="29552" spans="68:73">
      <c r="BP29552" s="8"/>
      <c r="BQ29552" s="8"/>
      <c r="BR29552" s="8"/>
      <c r="BS29552" s="8"/>
      <c r="BT29552" s="8"/>
      <c r="BU29552" s="8"/>
    </row>
    <row r="29553" spans="68:73">
      <c r="BP29553" s="10"/>
      <c r="BQ29553" s="10"/>
      <c r="BR29553" s="10"/>
      <c r="BS29553" s="10"/>
      <c r="BT29553" s="10"/>
      <c r="BU29553" s="10"/>
    </row>
    <row r="29554" spans="68:73">
      <c r="BP29554" s="8"/>
      <c r="BQ29554" s="8"/>
      <c r="BR29554" s="8"/>
      <c r="BS29554" s="8"/>
      <c r="BT29554" s="8"/>
      <c r="BU29554" s="8"/>
    </row>
    <row r="29555" spans="68:73">
      <c r="BP29555" s="10"/>
      <c r="BQ29555" s="10"/>
      <c r="BR29555" s="10"/>
      <c r="BS29555" s="10"/>
      <c r="BT29555" s="10"/>
      <c r="BU29555" s="10"/>
    </row>
    <row r="29556" spans="68:73">
      <c r="BP29556" s="8"/>
      <c r="BQ29556" s="8"/>
      <c r="BR29556" s="8"/>
      <c r="BS29556" s="8"/>
      <c r="BT29556" s="8"/>
      <c r="BU29556" s="8"/>
    </row>
    <row r="29557" spans="68:73">
      <c r="BP29557" s="10"/>
      <c r="BQ29557" s="10"/>
      <c r="BR29557" s="10"/>
      <c r="BS29557" s="10"/>
      <c r="BT29557" s="10"/>
      <c r="BU29557" s="10"/>
    </row>
    <row r="29558" spans="68:73">
      <c r="BP29558" s="8"/>
      <c r="BQ29558" s="8"/>
      <c r="BR29558" s="8"/>
      <c r="BS29558" s="8"/>
      <c r="BT29558" s="8"/>
      <c r="BU29558" s="8"/>
    </row>
    <row r="29559" spans="68:73">
      <c r="BP29559" s="10"/>
      <c r="BQ29559" s="10"/>
      <c r="BR29559" s="10"/>
      <c r="BS29559" s="10"/>
      <c r="BT29559" s="10"/>
      <c r="BU29559" s="10"/>
    </row>
    <row r="29560" spans="68:73">
      <c r="BP29560" s="8"/>
      <c r="BQ29560" s="8"/>
      <c r="BR29560" s="8"/>
      <c r="BS29560" s="8"/>
      <c r="BT29560" s="8"/>
      <c r="BU29560" s="8"/>
    </row>
    <row r="29561" spans="68:73">
      <c r="BP29561" s="10"/>
      <c r="BQ29561" s="10"/>
      <c r="BR29561" s="10"/>
      <c r="BS29561" s="10"/>
      <c r="BT29561" s="10"/>
      <c r="BU29561" s="10"/>
    </row>
    <row r="29562" spans="68:73">
      <c r="BP29562" s="8"/>
      <c r="BQ29562" s="8"/>
      <c r="BR29562" s="8"/>
      <c r="BS29562" s="8"/>
      <c r="BT29562" s="8"/>
      <c r="BU29562" s="8"/>
    </row>
    <row r="29563" spans="68:73">
      <c r="BP29563" s="10"/>
      <c r="BQ29563" s="10"/>
      <c r="BR29563" s="10"/>
      <c r="BS29563" s="10"/>
      <c r="BT29563" s="10"/>
      <c r="BU29563" s="10"/>
    </row>
    <row r="29564" spans="68:73">
      <c r="BP29564" s="8"/>
      <c r="BQ29564" s="8"/>
      <c r="BR29564" s="8"/>
      <c r="BS29564" s="8"/>
      <c r="BT29564" s="8"/>
      <c r="BU29564" s="8"/>
    </row>
    <row r="29565" spans="68:73">
      <c r="BP29565" s="10"/>
      <c r="BQ29565" s="10"/>
      <c r="BR29565" s="10"/>
      <c r="BS29565" s="10"/>
      <c r="BT29565" s="10"/>
      <c r="BU29565" s="10"/>
    </row>
    <row r="29566" spans="68:73">
      <c r="BP29566" s="8"/>
      <c r="BQ29566" s="8"/>
      <c r="BR29566" s="8"/>
      <c r="BS29566" s="8"/>
      <c r="BT29566" s="8"/>
      <c r="BU29566" s="8"/>
    </row>
    <row r="29567" spans="68:73">
      <c r="BP29567" s="10"/>
      <c r="BQ29567" s="10"/>
      <c r="BR29567" s="10"/>
      <c r="BS29567" s="10"/>
      <c r="BT29567" s="10"/>
      <c r="BU29567" s="10"/>
    </row>
    <row r="29568" spans="68:73">
      <c r="BP29568" s="8"/>
      <c r="BQ29568" s="8"/>
      <c r="BR29568" s="8"/>
      <c r="BS29568" s="8"/>
      <c r="BT29568" s="8"/>
      <c r="BU29568" s="8"/>
    </row>
    <row r="29569" spans="68:73">
      <c r="BP29569" s="10"/>
      <c r="BQ29569" s="10"/>
      <c r="BR29569" s="10"/>
      <c r="BS29569" s="10"/>
      <c r="BT29569" s="10"/>
      <c r="BU29569" s="10"/>
    </row>
    <row r="29570" spans="68:73">
      <c r="BP29570" s="8"/>
      <c r="BQ29570" s="8"/>
      <c r="BR29570" s="8"/>
      <c r="BS29570" s="8"/>
      <c r="BT29570" s="8"/>
      <c r="BU29570" s="8"/>
    </row>
    <row r="29571" spans="68:73">
      <c r="BP29571" s="10"/>
      <c r="BQ29571" s="10"/>
      <c r="BR29571" s="10"/>
      <c r="BS29571" s="10"/>
      <c r="BT29571" s="10"/>
      <c r="BU29571" s="10"/>
    </row>
    <row r="29572" spans="68:73">
      <c r="BP29572" s="8"/>
      <c r="BQ29572" s="8"/>
      <c r="BR29572" s="8"/>
      <c r="BS29572" s="8"/>
      <c r="BT29572" s="8"/>
      <c r="BU29572" s="8"/>
    </row>
    <row r="29573" spans="68:73">
      <c r="BP29573" s="10"/>
      <c r="BQ29573" s="10"/>
      <c r="BR29573" s="10"/>
      <c r="BS29573" s="10"/>
      <c r="BT29573" s="10"/>
      <c r="BU29573" s="10"/>
    </row>
    <row r="29574" spans="68:73">
      <c r="BP29574" s="8"/>
      <c r="BQ29574" s="8"/>
      <c r="BR29574" s="8"/>
      <c r="BS29574" s="8"/>
      <c r="BT29574" s="8"/>
      <c r="BU29574" s="8"/>
    </row>
    <row r="29575" spans="68:73">
      <c r="BP29575" s="10"/>
      <c r="BQ29575" s="10"/>
      <c r="BR29575" s="10"/>
      <c r="BS29575" s="10"/>
      <c r="BT29575" s="10"/>
      <c r="BU29575" s="10"/>
    </row>
    <row r="29576" spans="68:73">
      <c r="BP29576" s="8"/>
      <c r="BQ29576" s="8"/>
      <c r="BR29576" s="8"/>
      <c r="BS29576" s="8"/>
      <c r="BT29576" s="8"/>
      <c r="BU29576" s="8"/>
    </row>
    <row r="29577" spans="68:73">
      <c r="BP29577" s="10"/>
      <c r="BQ29577" s="10"/>
      <c r="BR29577" s="10"/>
      <c r="BS29577" s="10"/>
      <c r="BT29577" s="10"/>
      <c r="BU29577" s="10"/>
    </row>
    <row r="29578" spans="68:73">
      <c r="BP29578" s="8"/>
      <c r="BQ29578" s="8"/>
      <c r="BR29578" s="8"/>
      <c r="BS29578" s="8"/>
      <c r="BT29578" s="8"/>
      <c r="BU29578" s="8"/>
    </row>
    <row r="29579" spans="68:73">
      <c r="BP29579" s="10"/>
      <c r="BQ29579" s="10"/>
      <c r="BR29579" s="10"/>
      <c r="BS29579" s="10"/>
      <c r="BT29579" s="10"/>
      <c r="BU29579" s="10"/>
    </row>
    <row r="29580" spans="68:73">
      <c r="BP29580" s="8"/>
      <c r="BQ29580" s="8"/>
      <c r="BR29580" s="8"/>
      <c r="BS29580" s="8"/>
      <c r="BT29580" s="8"/>
      <c r="BU29580" s="8"/>
    </row>
    <row r="29581" spans="68:73">
      <c r="BP29581" s="10"/>
      <c r="BQ29581" s="10"/>
      <c r="BR29581" s="10"/>
      <c r="BS29581" s="10"/>
      <c r="BT29581" s="10"/>
      <c r="BU29581" s="10"/>
    </row>
    <row r="29582" spans="68:73">
      <c r="BP29582" s="8"/>
      <c r="BQ29582" s="8"/>
      <c r="BR29582" s="8"/>
      <c r="BS29582" s="8"/>
      <c r="BT29582" s="8"/>
      <c r="BU29582" s="8"/>
    </row>
    <row r="29583" spans="68:73">
      <c r="BP29583" s="10"/>
      <c r="BQ29583" s="10"/>
      <c r="BR29583" s="10"/>
      <c r="BS29583" s="10"/>
      <c r="BT29583" s="10"/>
      <c r="BU29583" s="10"/>
    </row>
    <row r="29584" spans="68:73">
      <c r="BP29584" s="8"/>
      <c r="BQ29584" s="8"/>
      <c r="BR29584" s="8"/>
      <c r="BS29584" s="8"/>
      <c r="BT29584" s="8"/>
      <c r="BU29584" s="8"/>
    </row>
    <row r="29585" spans="68:73">
      <c r="BP29585" s="10"/>
      <c r="BQ29585" s="10"/>
      <c r="BR29585" s="10"/>
      <c r="BS29585" s="10"/>
      <c r="BT29585" s="10"/>
      <c r="BU29585" s="10"/>
    </row>
    <row r="29586" spans="68:73">
      <c r="BP29586" s="8"/>
      <c r="BQ29586" s="8"/>
      <c r="BR29586" s="8"/>
      <c r="BS29586" s="8"/>
      <c r="BT29586" s="8"/>
      <c r="BU29586" s="8"/>
    </row>
    <row r="29587" spans="68:73">
      <c r="BP29587" s="10"/>
      <c r="BQ29587" s="10"/>
      <c r="BR29587" s="10"/>
      <c r="BS29587" s="10"/>
      <c r="BT29587" s="10"/>
      <c r="BU29587" s="10"/>
    </row>
    <row r="29588" spans="68:73">
      <c r="BP29588" s="8"/>
      <c r="BQ29588" s="8"/>
      <c r="BR29588" s="8"/>
      <c r="BS29588" s="8"/>
      <c r="BT29588" s="8"/>
      <c r="BU29588" s="8"/>
    </row>
    <row r="29589" spans="68:73">
      <c r="BP29589" s="10"/>
      <c r="BQ29589" s="10"/>
      <c r="BR29589" s="10"/>
      <c r="BS29589" s="10"/>
      <c r="BT29589" s="10"/>
      <c r="BU29589" s="10"/>
    </row>
    <row r="29590" spans="68:73">
      <c r="BP29590" s="8"/>
      <c r="BQ29590" s="8"/>
      <c r="BR29590" s="8"/>
      <c r="BS29590" s="8"/>
      <c r="BT29590" s="8"/>
      <c r="BU29590" s="8"/>
    </row>
    <row r="29591" spans="68:73">
      <c r="BP29591" s="10"/>
      <c r="BQ29591" s="10"/>
      <c r="BR29591" s="10"/>
      <c r="BS29591" s="10"/>
      <c r="BT29591" s="10"/>
      <c r="BU29591" s="10"/>
    </row>
    <row r="29592" spans="68:73">
      <c r="BP29592" s="8"/>
      <c r="BQ29592" s="8"/>
      <c r="BR29592" s="8"/>
      <c r="BS29592" s="8"/>
      <c r="BT29592" s="8"/>
      <c r="BU29592" s="8"/>
    </row>
    <row r="29593" spans="68:73">
      <c r="BP29593" s="10"/>
      <c r="BQ29593" s="10"/>
      <c r="BR29593" s="10"/>
      <c r="BS29593" s="10"/>
      <c r="BT29593" s="10"/>
      <c r="BU29593" s="10"/>
    </row>
    <row r="29594" spans="68:73">
      <c r="BP29594" s="8"/>
      <c r="BQ29594" s="8"/>
      <c r="BR29594" s="8"/>
      <c r="BS29594" s="8"/>
      <c r="BT29594" s="8"/>
      <c r="BU29594" s="8"/>
    </row>
    <row r="29595" spans="68:73">
      <c r="BP29595" s="10"/>
      <c r="BQ29595" s="10"/>
      <c r="BR29595" s="10"/>
      <c r="BS29595" s="10"/>
      <c r="BT29595" s="10"/>
      <c r="BU29595" s="10"/>
    </row>
    <row r="29596" spans="68:73">
      <c r="BP29596" s="8"/>
      <c r="BQ29596" s="8"/>
      <c r="BR29596" s="8"/>
      <c r="BS29596" s="8"/>
      <c r="BT29596" s="8"/>
      <c r="BU29596" s="8"/>
    </row>
    <row r="29597" spans="68:73">
      <c r="BP29597" s="10"/>
      <c r="BQ29597" s="10"/>
      <c r="BR29597" s="10"/>
      <c r="BS29597" s="10"/>
      <c r="BT29597" s="10"/>
      <c r="BU29597" s="10"/>
    </row>
    <row r="29598" spans="68:73">
      <c r="BP29598" s="8"/>
      <c r="BQ29598" s="8"/>
      <c r="BR29598" s="8"/>
      <c r="BS29598" s="8"/>
      <c r="BT29598" s="8"/>
      <c r="BU29598" s="8"/>
    </row>
    <row r="29599" spans="68:73">
      <c r="BP29599" s="10"/>
      <c r="BQ29599" s="10"/>
      <c r="BR29599" s="10"/>
      <c r="BS29599" s="10"/>
      <c r="BT29599" s="10"/>
      <c r="BU29599" s="10"/>
    </row>
    <row r="29600" spans="68:73">
      <c r="BP29600" s="8"/>
      <c r="BQ29600" s="8"/>
      <c r="BR29600" s="8"/>
      <c r="BS29600" s="8"/>
      <c r="BT29600" s="8"/>
      <c r="BU29600" s="8"/>
    </row>
    <row r="29601" spans="68:73">
      <c r="BP29601" s="10"/>
      <c r="BQ29601" s="10"/>
      <c r="BR29601" s="10"/>
      <c r="BS29601" s="10"/>
      <c r="BT29601" s="10"/>
      <c r="BU29601" s="10"/>
    </row>
    <row r="29602" spans="68:73">
      <c r="BP29602" s="8"/>
      <c r="BQ29602" s="8"/>
      <c r="BR29602" s="8"/>
      <c r="BS29602" s="8"/>
      <c r="BT29602" s="8"/>
      <c r="BU29602" s="8"/>
    </row>
    <row r="29603" spans="68:73">
      <c r="BP29603" s="10"/>
      <c r="BQ29603" s="10"/>
      <c r="BR29603" s="10"/>
      <c r="BS29603" s="10"/>
      <c r="BT29603" s="10"/>
      <c r="BU29603" s="10"/>
    </row>
    <row r="29604" spans="68:73">
      <c r="BP29604" s="8"/>
      <c r="BQ29604" s="8"/>
      <c r="BR29604" s="8"/>
      <c r="BS29604" s="8"/>
      <c r="BT29604" s="8"/>
      <c r="BU29604" s="8"/>
    </row>
    <row r="29605" spans="68:73">
      <c r="BP29605" s="10"/>
      <c r="BQ29605" s="10"/>
      <c r="BR29605" s="10"/>
      <c r="BS29605" s="10"/>
      <c r="BT29605" s="10"/>
      <c r="BU29605" s="10"/>
    </row>
    <row r="29606" spans="68:73">
      <c r="BP29606" s="8"/>
      <c r="BQ29606" s="8"/>
      <c r="BR29606" s="8"/>
      <c r="BS29606" s="8"/>
      <c r="BT29606" s="8"/>
      <c r="BU29606" s="8"/>
    </row>
    <row r="29607" spans="68:73">
      <c r="BP29607" s="10"/>
      <c r="BQ29607" s="10"/>
      <c r="BR29607" s="10"/>
      <c r="BS29607" s="10"/>
      <c r="BT29607" s="10"/>
      <c r="BU29607" s="10"/>
    </row>
    <row r="29608" spans="68:73">
      <c r="BP29608" s="8"/>
      <c r="BQ29608" s="8"/>
      <c r="BR29608" s="8"/>
      <c r="BS29608" s="8"/>
      <c r="BT29608" s="8"/>
      <c r="BU29608" s="8"/>
    </row>
    <row r="29609" spans="68:73">
      <c r="BP29609" s="10"/>
      <c r="BQ29609" s="10"/>
      <c r="BR29609" s="10"/>
      <c r="BS29609" s="10"/>
      <c r="BT29609" s="10"/>
      <c r="BU29609" s="10"/>
    </row>
    <row r="29610" spans="68:73">
      <c r="BP29610" s="8"/>
      <c r="BQ29610" s="8"/>
      <c r="BR29610" s="8"/>
      <c r="BS29610" s="8"/>
      <c r="BT29610" s="8"/>
      <c r="BU29610" s="8"/>
    </row>
    <row r="29611" spans="68:73">
      <c r="BP29611" s="10"/>
      <c r="BQ29611" s="10"/>
      <c r="BR29611" s="10"/>
      <c r="BS29611" s="10"/>
      <c r="BT29611" s="10"/>
      <c r="BU29611" s="10"/>
    </row>
    <row r="29612" spans="68:73">
      <c r="BP29612" s="8"/>
      <c r="BQ29612" s="8"/>
      <c r="BR29612" s="8"/>
      <c r="BS29612" s="8"/>
      <c r="BT29612" s="8"/>
      <c r="BU29612" s="8"/>
    </row>
    <row r="29613" spans="68:73">
      <c r="BP29613" s="10"/>
      <c r="BQ29613" s="10"/>
      <c r="BR29613" s="10"/>
      <c r="BS29613" s="10"/>
      <c r="BT29613" s="10"/>
      <c r="BU29613" s="10"/>
    </row>
    <row r="29614" spans="68:73">
      <c r="BP29614" s="8"/>
      <c r="BQ29614" s="8"/>
      <c r="BR29614" s="8"/>
      <c r="BS29614" s="8"/>
      <c r="BT29614" s="8"/>
      <c r="BU29614" s="8"/>
    </row>
    <row r="29615" spans="68:73">
      <c r="BP29615" s="10"/>
      <c r="BQ29615" s="10"/>
      <c r="BR29615" s="10"/>
      <c r="BS29615" s="10"/>
      <c r="BT29615" s="10"/>
      <c r="BU29615" s="10"/>
    </row>
    <row r="29616" spans="68:73">
      <c r="BP29616" s="8"/>
      <c r="BQ29616" s="8"/>
      <c r="BR29616" s="8"/>
      <c r="BS29616" s="8"/>
      <c r="BT29616" s="8"/>
      <c r="BU29616" s="8"/>
    </row>
    <row r="29617" spans="68:73">
      <c r="BP29617" s="10"/>
      <c r="BQ29617" s="10"/>
      <c r="BR29617" s="10"/>
      <c r="BS29617" s="10"/>
      <c r="BT29617" s="10"/>
      <c r="BU29617" s="10"/>
    </row>
    <row r="29618" spans="68:73">
      <c r="BP29618" s="8"/>
      <c r="BQ29618" s="8"/>
      <c r="BR29618" s="8"/>
      <c r="BS29618" s="8"/>
      <c r="BT29618" s="8"/>
      <c r="BU29618" s="8"/>
    </row>
    <row r="29619" spans="68:73">
      <c r="BP29619" s="10"/>
      <c r="BQ29619" s="10"/>
      <c r="BR29619" s="10"/>
      <c r="BS29619" s="10"/>
      <c r="BT29619" s="10"/>
      <c r="BU29619" s="10"/>
    </row>
    <row r="29620" spans="68:73">
      <c r="BP29620" s="8"/>
      <c r="BQ29620" s="8"/>
      <c r="BR29620" s="8"/>
      <c r="BS29620" s="8"/>
      <c r="BT29620" s="8"/>
      <c r="BU29620" s="8"/>
    </row>
    <row r="29621" spans="68:73">
      <c r="BP29621" s="10"/>
      <c r="BQ29621" s="10"/>
      <c r="BR29621" s="10"/>
      <c r="BS29621" s="10"/>
      <c r="BT29621" s="10"/>
      <c r="BU29621" s="10"/>
    </row>
    <row r="29622" spans="68:73">
      <c r="BP29622" s="8"/>
      <c r="BQ29622" s="8"/>
      <c r="BR29622" s="8"/>
      <c r="BS29622" s="8"/>
      <c r="BT29622" s="8"/>
      <c r="BU29622" s="8"/>
    </row>
    <row r="29623" spans="68:73">
      <c r="BP29623" s="10"/>
      <c r="BQ29623" s="10"/>
      <c r="BR29623" s="10"/>
      <c r="BS29623" s="10"/>
      <c r="BT29623" s="10"/>
      <c r="BU29623" s="10"/>
    </row>
    <row r="29624" spans="68:73">
      <c r="BP29624" s="8"/>
      <c r="BQ29624" s="8"/>
      <c r="BR29624" s="8"/>
      <c r="BS29624" s="8"/>
      <c r="BT29624" s="8"/>
      <c r="BU29624" s="8"/>
    </row>
    <row r="29625" spans="68:73">
      <c r="BP29625" s="10"/>
      <c r="BQ29625" s="10"/>
      <c r="BR29625" s="10"/>
      <c r="BS29625" s="10"/>
      <c r="BT29625" s="10"/>
      <c r="BU29625" s="10"/>
    </row>
    <row r="29626" spans="68:73">
      <c r="BP29626" s="8"/>
      <c r="BQ29626" s="8"/>
      <c r="BR29626" s="8"/>
      <c r="BS29626" s="8"/>
      <c r="BT29626" s="8"/>
      <c r="BU29626" s="8"/>
    </row>
    <row r="29627" spans="68:73">
      <c r="BP29627" s="10"/>
      <c r="BQ29627" s="10"/>
      <c r="BR29627" s="10"/>
      <c r="BS29627" s="10"/>
      <c r="BT29627" s="10"/>
      <c r="BU29627" s="10"/>
    </row>
    <row r="29628" spans="68:73">
      <c r="BP29628" s="8"/>
      <c r="BQ29628" s="8"/>
      <c r="BR29628" s="8"/>
      <c r="BS29628" s="8"/>
      <c r="BT29628" s="8"/>
      <c r="BU29628" s="8"/>
    </row>
    <row r="29629" spans="68:73">
      <c r="BP29629" s="10"/>
      <c r="BQ29629" s="10"/>
      <c r="BR29629" s="10"/>
      <c r="BS29629" s="10"/>
      <c r="BT29629" s="10"/>
      <c r="BU29629" s="10"/>
    </row>
    <row r="29630" spans="68:73">
      <c r="BP29630" s="8"/>
      <c r="BQ29630" s="8"/>
      <c r="BR29630" s="8"/>
      <c r="BS29630" s="8"/>
      <c r="BT29630" s="8"/>
      <c r="BU29630" s="8"/>
    </row>
    <row r="29631" spans="68:73">
      <c r="BP29631" s="10"/>
      <c r="BQ29631" s="10"/>
      <c r="BR29631" s="10"/>
      <c r="BS29631" s="10"/>
      <c r="BT29631" s="10"/>
      <c r="BU29631" s="10"/>
    </row>
    <row r="29632" spans="68:73">
      <c r="BP29632" s="8"/>
      <c r="BQ29632" s="8"/>
      <c r="BR29632" s="8"/>
      <c r="BS29632" s="8"/>
      <c r="BT29632" s="8"/>
      <c r="BU29632" s="8"/>
    </row>
    <row r="29633" spans="68:73">
      <c r="BP29633" s="10"/>
      <c r="BQ29633" s="10"/>
      <c r="BR29633" s="10"/>
      <c r="BS29633" s="10"/>
      <c r="BT29633" s="10"/>
      <c r="BU29633" s="10"/>
    </row>
    <row r="29634" spans="68:73">
      <c r="BP29634" s="8"/>
      <c r="BQ29634" s="8"/>
      <c r="BR29634" s="8"/>
      <c r="BS29634" s="8"/>
      <c r="BT29634" s="8"/>
      <c r="BU29634" s="8"/>
    </row>
    <row r="29635" spans="68:73">
      <c r="BP29635" s="10"/>
      <c r="BQ29635" s="10"/>
      <c r="BR29635" s="10"/>
      <c r="BS29635" s="10"/>
      <c r="BT29635" s="10"/>
      <c r="BU29635" s="10"/>
    </row>
    <row r="29636" spans="68:73">
      <c r="BP29636" s="8"/>
      <c r="BQ29636" s="8"/>
      <c r="BR29636" s="8"/>
      <c r="BS29636" s="8"/>
      <c r="BT29636" s="8"/>
      <c r="BU29636" s="8"/>
    </row>
    <row r="29637" spans="68:73">
      <c r="BP29637" s="10"/>
      <c r="BQ29637" s="10"/>
      <c r="BR29637" s="10"/>
      <c r="BS29637" s="10"/>
      <c r="BT29637" s="10"/>
      <c r="BU29637" s="10"/>
    </row>
    <row r="29638" spans="68:73">
      <c r="BP29638" s="8"/>
      <c r="BQ29638" s="8"/>
      <c r="BR29638" s="8"/>
      <c r="BS29638" s="8"/>
      <c r="BT29638" s="8"/>
      <c r="BU29638" s="8"/>
    </row>
    <row r="29639" spans="68:73">
      <c r="BP29639" s="10"/>
      <c r="BQ29639" s="10"/>
      <c r="BR29639" s="10"/>
      <c r="BS29639" s="10"/>
      <c r="BT29639" s="10"/>
      <c r="BU29639" s="10"/>
    </row>
    <row r="29640" spans="68:73">
      <c r="BP29640" s="8"/>
      <c r="BQ29640" s="8"/>
      <c r="BR29640" s="8"/>
      <c r="BS29640" s="8"/>
      <c r="BT29640" s="8"/>
      <c r="BU29640" s="8"/>
    </row>
    <row r="29641" spans="68:73">
      <c r="BP29641" s="10"/>
      <c r="BQ29641" s="10"/>
      <c r="BR29641" s="10"/>
      <c r="BS29641" s="10"/>
      <c r="BT29641" s="10"/>
      <c r="BU29641" s="10"/>
    </row>
    <row r="29642" spans="68:73">
      <c r="BP29642" s="8"/>
      <c r="BQ29642" s="8"/>
      <c r="BR29642" s="8"/>
      <c r="BS29642" s="8"/>
      <c r="BT29642" s="8"/>
      <c r="BU29642" s="8"/>
    </row>
    <row r="29643" spans="68:73">
      <c r="BP29643" s="10"/>
      <c r="BQ29643" s="10"/>
      <c r="BR29643" s="10"/>
      <c r="BS29643" s="10"/>
      <c r="BT29643" s="10"/>
      <c r="BU29643" s="10"/>
    </row>
    <row r="29644" spans="68:73">
      <c r="BP29644" s="8"/>
      <c r="BQ29644" s="8"/>
      <c r="BR29644" s="8"/>
      <c r="BS29644" s="8"/>
      <c r="BT29644" s="8"/>
      <c r="BU29644" s="8"/>
    </row>
    <row r="29645" spans="68:73">
      <c r="BP29645" s="10"/>
      <c r="BQ29645" s="10"/>
      <c r="BR29645" s="10"/>
      <c r="BS29645" s="10"/>
      <c r="BT29645" s="10"/>
      <c r="BU29645" s="10"/>
    </row>
    <row r="29646" spans="68:73">
      <c r="BP29646" s="8"/>
      <c r="BQ29646" s="8"/>
      <c r="BR29646" s="8"/>
      <c r="BS29646" s="8"/>
      <c r="BT29646" s="8"/>
      <c r="BU29646" s="8"/>
    </row>
    <row r="29647" spans="68:73">
      <c r="BP29647" s="10"/>
      <c r="BQ29647" s="10"/>
      <c r="BR29647" s="10"/>
      <c r="BS29647" s="10"/>
      <c r="BT29647" s="10"/>
      <c r="BU29647" s="10"/>
    </row>
    <row r="29648" spans="68:73">
      <c r="BP29648" s="8"/>
      <c r="BQ29648" s="8"/>
      <c r="BR29648" s="8"/>
      <c r="BS29648" s="8"/>
      <c r="BT29648" s="8"/>
      <c r="BU29648" s="8"/>
    </row>
    <row r="29649" spans="68:73">
      <c r="BP29649" s="10"/>
      <c r="BQ29649" s="10"/>
      <c r="BR29649" s="10"/>
      <c r="BS29649" s="10"/>
      <c r="BT29649" s="10"/>
      <c r="BU29649" s="10"/>
    </row>
    <row r="29650" spans="68:73">
      <c r="BP29650" s="8"/>
      <c r="BQ29650" s="8"/>
      <c r="BR29650" s="8"/>
      <c r="BS29650" s="8"/>
      <c r="BT29650" s="8"/>
      <c r="BU29650" s="8"/>
    </row>
    <row r="29651" spans="68:73">
      <c r="BP29651" s="10"/>
      <c r="BQ29651" s="10"/>
      <c r="BR29651" s="10"/>
      <c r="BS29651" s="10"/>
      <c r="BT29651" s="10"/>
      <c r="BU29651" s="10"/>
    </row>
    <row r="29652" spans="68:73">
      <c r="BP29652" s="8"/>
      <c r="BQ29652" s="8"/>
      <c r="BR29652" s="8"/>
      <c r="BS29652" s="8"/>
      <c r="BT29652" s="8"/>
      <c r="BU29652" s="8"/>
    </row>
    <row r="29653" spans="68:73">
      <c r="BP29653" s="10"/>
      <c r="BQ29653" s="10"/>
      <c r="BR29653" s="10"/>
      <c r="BS29653" s="10"/>
      <c r="BT29653" s="10"/>
      <c r="BU29653" s="10"/>
    </row>
    <row r="29654" spans="68:73">
      <c r="BP29654" s="8"/>
      <c r="BQ29654" s="8"/>
      <c r="BR29654" s="8"/>
      <c r="BS29654" s="8"/>
      <c r="BT29654" s="8"/>
      <c r="BU29654" s="8"/>
    </row>
    <row r="29655" spans="68:73">
      <c r="BP29655" s="10"/>
      <c r="BQ29655" s="10"/>
      <c r="BR29655" s="10"/>
      <c r="BS29655" s="10"/>
      <c r="BT29655" s="10"/>
      <c r="BU29655" s="10"/>
    </row>
    <row r="29656" spans="68:73">
      <c r="BP29656" s="8"/>
      <c r="BQ29656" s="8"/>
      <c r="BR29656" s="8"/>
      <c r="BS29656" s="8"/>
      <c r="BT29656" s="8"/>
      <c r="BU29656" s="8"/>
    </row>
    <row r="29657" spans="68:73">
      <c r="BP29657" s="10"/>
      <c r="BQ29657" s="10"/>
      <c r="BR29657" s="10"/>
      <c r="BS29657" s="10"/>
      <c r="BT29657" s="10"/>
      <c r="BU29657" s="10"/>
    </row>
    <row r="29658" spans="68:73">
      <c r="BP29658" s="8"/>
      <c r="BQ29658" s="8"/>
      <c r="BR29658" s="8"/>
      <c r="BS29658" s="8"/>
      <c r="BT29658" s="8"/>
      <c r="BU29658" s="8"/>
    </row>
    <row r="29659" spans="68:73">
      <c r="BP29659" s="10"/>
      <c r="BQ29659" s="10"/>
      <c r="BR29659" s="10"/>
      <c r="BS29659" s="10"/>
      <c r="BT29659" s="10"/>
      <c r="BU29659" s="10"/>
    </row>
    <row r="29660" spans="68:73">
      <c r="BP29660" s="8"/>
      <c r="BQ29660" s="8"/>
      <c r="BR29660" s="8"/>
      <c r="BS29660" s="8"/>
      <c r="BT29660" s="8"/>
      <c r="BU29660" s="8"/>
    </row>
    <row r="29661" spans="68:73">
      <c r="BP29661" s="10"/>
      <c r="BQ29661" s="10"/>
      <c r="BR29661" s="10"/>
      <c r="BS29661" s="10"/>
      <c r="BT29661" s="10"/>
      <c r="BU29661" s="10"/>
    </row>
    <row r="29662" spans="68:73">
      <c r="BP29662" s="8"/>
      <c r="BQ29662" s="8"/>
      <c r="BR29662" s="8"/>
      <c r="BS29662" s="8"/>
      <c r="BT29662" s="8"/>
      <c r="BU29662" s="8"/>
    </row>
    <row r="29663" spans="68:73">
      <c r="BP29663" s="10"/>
      <c r="BQ29663" s="10"/>
      <c r="BR29663" s="10"/>
      <c r="BS29663" s="10"/>
      <c r="BT29663" s="10"/>
      <c r="BU29663" s="10"/>
    </row>
    <row r="29664" spans="68:73">
      <c r="BP29664" s="8"/>
      <c r="BQ29664" s="8"/>
      <c r="BR29664" s="8"/>
      <c r="BS29664" s="8"/>
      <c r="BT29664" s="8"/>
      <c r="BU29664" s="8"/>
    </row>
    <row r="29665" spans="68:73">
      <c r="BP29665" s="10"/>
      <c r="BQ29665" s="10"/>
      <c r="BR29665" s="10"/>
      <c r="BS29665" s="10"/>
      <c r="BT29665" s="10"/>
      <c r="BU29665" s="10"/>
    </row>
    <row r="29666" spans="68:73">
      <c r="BP29666" s="8"/>
      <c r="BQ29666" s="8"/>
      <c r="BR29666" s="8"/>
      <c r="BS29666" s="8"/>
      <c r="BT29666" s="8"/>
      <c r="BU29666" s="8"/>
    </row>
    <row r="29667" spans="68:73">
      <c r="BP29667" s="10"/>
      <c r="BQ29667" s="10"/>
      <c r="BR29667" s="10"/>
      <c r="BS29667" s="10"/>
      <c r="BT29667" s="10"/>
      <c r="BU29667" s="10"/>
    </row>
    <row r="29668" spans="68:73">
      <c r="BP29668" s="8"/>
      <c r="BQ29668" s="8"/>
      <c r="BR29668" s="8"/>
      <c r="BS29668" s="8"/>
      <c r="BT29668" s="8"/>
      <c r="BU29668" s="8"/>
    </row>
    <row r="29669" spans="68:73">
      <c r="BP29669" s="10"/>
      <c r="BQ29669" s="10"/>
      <c r="BR29669" s="10"/>
      <c r="BS29669" s="10"/>
      <c r="BT29669" s="10"/>
      <c r="BU29669" s="10"/>
    </row>
    <row r="29670" spans="68:73">
      <c r="BP29670" s="8"/>
      <c r="BQ29670" s="8"/>
      <c r="BR29670" s="8"/>
      <c r="BS29670" s="8"/>
      <c r="BT29670" s="8"/>
      <c r="BU29670" s="8"/>
    </row>
    <row r="29671" spans="68:73">
      <c r="BP29671" s="10"/>
      <c r="BQ29671" s="10"/>
      <c r="BR29671" s="10"/>
      <c r="BS29671" s="10"/>
      <c r="BT29671" s="10"/>
      <c r="BU29671" s="10"/>
    </row>
    <row r="29672" spans="68:73">
      <c r="BP29672" s="8"/>
      <c r="BQ29672" s="8"/>
      <c r="BR29672" s="8"/>
      <c r="BS29672" s="8"/>
      <c r="BT29672" s="8"/>
      <c r="BU29672" s="8"/>
    </row>
    <row r="29673" spans="68:73">
      <c r="BP29673" s="10"/>
      <c r="BQ29673" s="10"/>
      <c r="BR29673" s="10"/>
      <c r="BS29673" s="10"/>
      <c r="BT29673" s="10"/>
      <c r="BU29673" s="10"/>
    </row>
    <row r="29674" spans="68:73">
      <c r="BP29674" s="8"/>
      <c r="BQ29674" s="8"/>
      <c r="BR29674" s="8"/>
      <c r="BS29674" s="8"/>
      <c r="BT29674" s="8"/>
      <c r="BU29674" s="8"/>
    </row>
    <row r="29675" spans="68:73">
      <c r="BP29675" s="10"/>
      <c r="BQ29675" s="10"/>
      <c r="BR29675" s="10"/>
      <c r="BS29675" s="10"/>
      <c r="BT29675" s="10"/>
      <c r="BU29675" s="10"/>
    </row>
    <row r="29676" spans="68:73">
      <c r="BP29676" s="8"/>
      <c r="BQ29676" s="8"/>
      <c r="BR29676" s="8"/>
      <c r="BS29676" s="8"/>
      <c r="BT29676" s="8"/>
      <c r="BU29676" s="8"/>
    </row>
    <row r="29677" spans="68:73">
      <c r="BP29677" s="10"/>
      <c r="BQ29677" s="10"/>
      <c r="BR29677" s="10"/>
      <c r="BS29677" s="10"/>
      <c r="BT29677" s="10"/>
      <c r="BU29677" s="10"/>
    </row>
    <row r="29678" spans="68:73">
      <c r="BP29678" s="8"/>
      <c r="BQ29678" s="8"/>
      <c r="BR29678" s="8"/>
      <c r="BS29678" s="8"/>
      <c r="BT29678" s="8"/>
      <c r="BU29678" s="8"/>
    </row>
    <row r="29679" spans="68:73">
      <c r="BP29679" s="10"/>
      <c r="BQ29679" s="10"/>
      <c r="BR29679" s="10"/>
      <c r="BS29679" s="10"/>
      <c r="BT29679" s="10"/>
      <c r="BU29679" s="10"/>
    </row>
    <row r="29680" spans="68:73">
      <c r="BP29680" s="8"/>
      <c r="BQ29680" s="8"/>
      <c r="BR29680" s="8"/>
      <c r="BS29680" s="8"/>
      <c r="BT29680" s="8"/>
      <c r="BU29680" s="8"/>
    </row>
    <row r="29681" spans="68:73">
      <c r="BP29681" s="10"/>
      <c r="BQ29681" s="10"/>
      <c r="BR29681" s="10"/>
      <c r="BS29681" s="10"/>
      <c r="BT29681" s="10"/>
      <c r="BU29681" s="10"/>
    </row>
    <row r="29682" spans="68:73">
      <c r="BP29682" s="8"/>
      <c r="BQ29682" s="8"/>
      <c r="BR29682" s="8"/>
      <c r="BS29682" s="8"/>
      <c r="BT29682" s="8"/>
      <c r="BU29682" s="8"/>
    </row>
    <row r="29683" spans="68:73">
      <c r="BP29683" s="10"/>
      <c r="BQ29683" s="10"/>
      <c r="BR29683" s="10"/>
      <c r="BS29683" s="10"/>
      <c r="BT29683" s="10"/>
      <c r="BU29683" s="10"/>
    </row>
    <row r="29684" spans="68:73">
      <c r="BP29684" s="8"/>
      <c r="BQ29684" s="8"/>
      <c r="BR29684" s="8"/>
      <c r="BS29684" s="8"/>
      <c r="BT29684" s="8"/>
      <c r="BU29684" s="8"/>
    </row>
    <row r="29685" spans="68:73">
      <c r="BP29685" s="10"/>
      <c r="BQ29685" s="10"/>
      <c r="BR29685" s="10"/>
      <c r="BS29685" s="10"/>
      <c r="BT29685" s="10"/>
      <c r="BU29685" s="10"/>
    </row>
    <row r="29686" spans="68:73">
      <c r="BP29686" s="8"/>
      <c r="BQ29686" s="8"/>
      <c r="BR29686" s="8"/>
      <c r="BS29686" s="8"/>
      <c r="BT29686" s="8"/>
      <c r="BU29686" s="8"/>
    </row>
    <row r="29687" spans="68:73">
      <c r="BP29687" s="10"/>
      <c r="BQ29687" s="10"/>
      <c r="BR29687" s="10"/>
      <c r="BS29687" s="10"/>
      <c r="BT29687" s="10"/>
      <c r="BU29687" s="10"/>
    </row>
    <row r="29688" spans="68:73">
      <c r="BP29688" s="8"/>
      <c r="BQ29688" s="8"/>
      <c r="BR29688" s="8"/>
      <c r="BS29688" s="8"/>
      <c r="BT29688" s="8"/>
      <c r="BU29688" s="8"/>
    </row>
    <row r="29689" spans="68:73">
      <c r="BP29689" s="10"/>
      <c r="BQ29689" s="10"/>
      <c r="BR29689" s="10"/>
      <c r="BS29689" s="10"/>
      <c r="BT29689" s="10"/>
      <c r="BU29689" s="10"/>
    </row>
    <row r="29690" spans="68:73">
      <c r="BP29690" s="8"/>
      <c r="BQ29690" s="8"/>
      <c r="BR29690" s="8"/>
      <c r="BS29690" s="8"/>
      <c r="BT29690" s="8"/>
      <c r="BU29690" s="8"/>
    </row>
    <row r="29691" spans="68:73">
      <c r="BP29691" s="10"/>
      <c r="BQ29691" s="10"/>
      <c r="BR29691" s="10"/>
      <c r="BS29691" s="10"/>
      <c r="BT29691" s="10"/>
      <c r="BU29691" s="10"/>
    </row>
    <row r="29692" spans="68:73">
      <c r="BP29692" s="8"/>
      <c r="BQ29692" s="8"/>
      <c r="BR29692" s="8"/>
      <c r="BS29692" s="8"/>
      <c r="BT29692" s="8"/>
      <c r="BU29692" s="8"/>
    </row>
    <row r="29693" spans="68:73">
      <c r="BP29693" s="10"/>
      <c r="BQ29693" s="10"/>
      <c r="BR29693" s="10"/>
      <c r="BS29693" s="10"/>
      <c r="BT29693" s="10"/>
      <c r="BU29693" s="10"/>
    </row>
    <row r="29694" spans="68:73">
      <c r="BP29694" s="8"/>
      <c r="BQ29694" s="8"/>
      <c r="BR29694" s="8"/>
      <c r="BS29694" s="8"/>
      <c r="BT29694" s="8"/>
      <c r="BU29694" s="8"/>
    </row>
    <row r="29695" spans="68:73">
      <c r="BP29695" s="10"/>
      <c r="BQ29695" s="10"/>
      <c r="BR29695" s="10"/>
      <c r="BS29695" s="10"/>
      <c r="BT29695" s="10"/>
      <c r="BU29695" s="10"/>
    </row>
    <row r="29696" spans="68:73">
      <c r="BP29696" s="8"/>
      <c r="BQ29696" s="8"/>
      <c r="BR29696" s="8"/>
      <c r="BS29696" s="8"/>
      <c r="BT29696" s="8"/>
      <c r="BU29696" s="8"/>
    </row>
    <row r="29697" spans="68:73">
      <c r="BP29697" s="10"/>
      <c r="BQ29697" s="10"/>
      <c r="BR29697" s="10"/>
      <c r="BS29697" s="10"/>
      <c r="BT29697" s="10"/>
      <c r="BU29697" s="10"/>
    </row>
    <row r="29698" spans="68:73">
      <c r="BP29698" s="8"/>
      <c r="BQ29698" s="8"/>
      <c r="BR29698" s="8"/>
      <c r="BS29698" s="8"/>
      <c r="BT29698" s="8"/>
      <c r="BU29698" s="8"/>
    </row>
    <row r="29699" spans="68:73">
      <c r="BP29699" s="10"/>
      <c r="BQ29699" s="10"/>
      <c r="BR29699" s="10"/>
      <c r="BS29699" s="10"/>
      <c r="BT29699" s="10"/>
      <c r="BU29699" s="10"/>
    </row>
    <row r="29700" spans="68:73">
      <c r="BP29700" s="8"/>
      <c r="BQ29700" s="8"/>
      <c r="BR29700" s="8"/>
      <c r="BS29700" s="8"/>
      <c r="BT29700" s="8"/>
      <c r="BU29700" s="8"/>
    </row>
    <row r="29701" spans="68:73">
      <c r="BP29701" s="10"/>
      <c r="BQ29701" s="10"/>
      <c r="BR29701" s="10"/>
      <c r="BS29701" s="10"/>
      <c r="BT29701" s="10"/>
      <c r="BU29701" s="10"/>
    </row>
    <row r="29702" spans="68:73">
      <c r="BP29702" s="8"/>
      <c r="BQ29702" s="8"/>
      <c r="BR29702" s="8"/>
      <c r="BS29702" s="8"/>
      <c r="BT29702" s="8"/>
      <c r="BU29702" s="8"/>
    </row>
    <row r="29703" spans="68:73">
      <c r="BP29703" s="10"/>
      <c r="BQ29703" s="10"/>
      <c r="BR29703" s="10"/>
      <c r="BS29703" s="10"/>
      <c r="BT29703" s="10"/>
      <c r="BU29703" s="10"/>
    </row>
    <row r="29704" spans="68:73">
      <c r="BP29704" s="8"/>
      <c r="BQ29704" s="8"/>
      <c r="BR29704" s="8"/>
      <c r="BS29704" s="8"/>
      <c r="BT29704" s="8"/>
      <c r="BU29704" s="8"/>
    </row>
    <row r="29705" spans="68:73">
      <c r="BP29705" s="10"/>
      <c r="BQ29705" s="10"/>
      <c r="BR29705" s="10"/>
      <c r="BS29705" s="10"/>
      <c r="BT29705" s="10"/>
      <c r="BU29705" s="10"/>
    </row>
    <row r="29706" spans="68:73">
      <c r="BP29706" s="8"/>
      <c r="BQ29706" s="8"/>
      <c r="BR29706" s="8"/>
      <c r="BS29706" s="8"/>
      <c r="BT29706" s="8"/>
      <c r="BU29706" s="8"/>
    </row>
    <row r="29707" spans="68:73">
      <c r="BP29707" s="10"/>
      <c r="BQ29707" s="10"/>
      <c r="BR29707" s="10"/>
      <c r="BS29707" s="10"/>
      <c r="BT29707" s="10"/>
      <c r="BU29707" s="10"/>
    </row>
    <row r="29708" spans="68:73">
      <c r="BP29708" s="8"/>
      <c r="BQ29708" s="8"/>
      <c r="BR29708" s="8"/>
      <c r="BS29708" s="8"/>
      <c r="BT29708" s="8"/>
      <c r="BU29708" s="8"/>
    </row>
    <row r="29709" spans="68:73">
      <c r="BP29709" s="10"/>
      <c r="BQ29709" s="10"/>
      <c r="BR29709" s="10"/>
      <c r="BS29709" s="10"/>
      <c r="BT29709" s="10"/>
      <c r="BU29709" s="10"/>
    </row>
    <row r="29710" spans="68:73">
      <c r="BP29710" s="8"/>
      <c r="BQ29710" s="8"/>
      <c r="BR29710" s="8"/>
      <c r="BS29710" s="8"/>
      <c r="BT29710" s="8"/>
      <c r="BU29710" s="8"/>
    </row>
    <row r="29711" spans="68:73">
      <c r="BP29711" s="10"/>
      <c r="BQ29711" s="10"/>
      <c r="BR29711" s="10"/>
      <c r="BS29711" s="10"/>
      <c r="BT29711" s="10"/>
      <c r="BU29711" s="10"/>
    </row>
    <row r="29712" spans="68:73">
      <c r="BP29712" s="8"/>
      <c r="BQ29712" s="8"/>
      <c r="BR29712" s="8"/>
      <c r="BS29712" s="8"/>
      <c r="BT29712" s="8"/>
      <c r="BU29712" s="8"/>
    </row>
    <row r="29713" spans="68:73">
      <c r="BP29713" s="10"/>
      <c r="BQ29713" s="10"/>
      <c r="BR29713" s="10"/>
      <c r="BS29713" s="10"/>
      <c r="BT29713" s="10"/>
      <c r="BU29713" s="10"/>
    </row>
    <row r="29714" spans="68:73">
      <c r="BP29714" s="8"/>
      <c r="BQ29714" s="8"/>
      <c r="BR29714" s="8"/>
      <c r="BS29714" s="8"/>
      <c r="BT29714" s="8"/>
      <c r="BU29714" s="8"/>
    </row>
    <row r="29715" spans="68:73">
      <c r="BP29715" s="10"/>
      <c r="BQ29715" s="10"/>
      <c r="BR29715" s="10"/>
      <c r="BS29715" s="10"/>
      <c r="BT29715" s="10"/>
      <c r="BU29715" s="10"/>
    </row>
    <row r="29716" spans="68:73">
      <c r="BP29716" s="8"/>
      <c r="BQ29716" s="8"/>
      <c r="BR29716" s="8"/>
      <c r="BS29716" s="8"/>
      <c r="BT29716" s="8"/>
      <c r="BU29716" s="8"/>
    </row>
    <row r="29717" spans="68:73">
      <c r="BP29717" s="10"/>
      <c r="BQ29717" s="10"/>
      <c r="BR29717" s="10"/>
      <c r="BS29717" s="10"/>
      <c r="BT29717" s="10"/>
      <c r="BU29717" s="10"/>
    </row>
    <row r="29718" spans="68:73">
      <c r="BP29718" s="8"/>
      <c r="BQ29718" s="8"/>
      <c r="BR29718" s="8"/>
      <c r="BS29718" s="8"/>
      <c r="BT29718" s="8"/>
      <c r="BU29718" s="8"/>
    </row>
    <row r="29719" spans="68:73">
      <c r="BP29719" s="10"/>
      <c r="BQ29719" s="10"/>
      <c r="BR29719" s="10"/>
      <c r="BS29719" s="10"/>
      <c r="BT29719" s="10"/>
      <c r="BU29719" s="10"/>
    </row>
    <row r="29720" spans="68:73">
      <c r="BP29720" s="8"/>
      <c r="BQ29720" s="8"/>
      <c r="BR29720" s="8"/>
      <c r="BS29720" s="8"/>
      <c r="BT29720" s="8"/>
      <c r="BU29720" s="8"/>
    </row>
    <row r="29721" spans="68:73">
      <c r="BP29721" s="10"/>
      <c r="BQ29721" s="10"/>
      <c r="BR29721" s="10"/>
      <c r="BS29721" s="10"/>
      <c r="BT29721" s="10"/>
      <c r="BU29721" s="10"/>
    </row>
    <row r="29722" spans="68:73">
      <c r="BP29722" s="8"/>
      <c r="BQ29722" s="8"/>
      <c r="BR29722" s="8"/>
      <c r="BS29722" s="8"/>
      <c r="BT29722" s="8"/>
      <c r="BU29722" s="8"/>
    </row>
    <row r="29723" spans="68:73">
      <c r="BP29723" s="10"/>
      <c r="BQ29723" s="10"/>
      <c r="BR29723" s="10"/>
      <c r="BS29723" s="10"/>
      <c r="BT29723" s="10"/>
      <c r="BU29723" s="10"/>
    </row>
    <row r="29724" spans="68:73">
      <c r="BP29724" s="8"/>
      <c r="BQ29724" s="8"/>
      <c r="BR29724" s="8"/>
      <c r="BS29724" s="8"/>
      <c r="BT29724" s="8"/>
      <c r="BU29724" s="8"/>
    </row>
    <row r="29725" spans="68:73">
      <c r="BP29725" s="10"/>
      <c r="BQ29725" s="10"/>
      <c r="BR29725" s="10"/>
      <c r="BS29725" s="10"/>
      <c r="BT29725" s="10"/>
      <c r="BU29725" s="10"/>
    </row>
    <row r="29726" spans="68:73">
      <c r="BP29726" s="8"/>
      <c r="BQ29726" s="8"/>
      <c r="BR29726" s="8"/>
      <c r="BS29726" s="8"/>
      <c r="BT29726" s="8"/>
      <c r="BU29726" s="8"/>
    </row>
    <row r="29727" spans="68:73">
      <c r="BP29727" s="10"/>
      <c r="BQ29727" s="10"/>
      <c r="BR29727" s="10"/>
      <c r="BS29727" s="10"/>
      <c r="BT29727" s="10"/>
      <c r="BU29727" s="10"/>
    </row>
    <row r="29728" spans="68:73">
      <c r="BP29728" s="8"/>
      <c r="BQ29728" s="8"/>
      <c r="BR29728" s="8"/>
      <c r="BS29728" s="8"/>
      <c r="BT29728" s="8"/>
      <c r="BU29728" s="8"/>
    </row>
    <row r="29729" spans="68:73">
      <c r="BP29729" s="10"/>
      <c r="BQ29729" s="10"/>
      <c r="BR29729" s="10"/>
      <c r="BS29729" s="10"/>
      <c r="BT29729" s="10"/>
      <c r="BU29729" s="10"/>
    </row>
    <row r="29730" spans="68:73">
      <c r="BP29730" s="8"/>
      <c r="BQ29730" s="8"/>
      <c r="BR29730" s="8"/>
      <c r="BS29730" s="8"/>
      <c r="BT29730" s="8"/>
      <c r="BU29730" s="8"/>
    </row>
    <row r="29731" spans="68:73">
      <c r="BP29731" s="10"/>
      <c r="BQ29731" s="10"/>
      <c r="BR29731" s="10"/>
      <c r="BS29731" s="10"/>
      <c r="BT29731" s="10"/>
      <c r="BU29731" s="10"/>
    </row>
    <row r="29732" spans="68:73">
      <c r="BP29732" s="8"/>
      <c r="BQ29732" s="8"/>
      <c r="BR29732" s="8"/>
      <c r="BS29732" s="8"/>
      <c r="BT29732" s="8"/>
      <c r="BU29732" s="8"/>
    </row>
    <row r="29733" spans="68:73">
      <c r="BP29733" s="10"/>
      <c r="BQ29733" s="10"/>
      <c r="BR29733" s="10"/>
      <c r="BS29733" s="10"/>
      <c r="BT29733" s="10"/>
      <c r="BU29733" s="10"/>
    </row>
    <row r="29734" spans="68:73">
      <c r="BP29734" s="8"/>
      <c r="BQ29734" s="8"/>
      <c r="BR29734" s="8"/>
      <c r="BS29734" s="8"/>
      <c r="BT29734" s="8"/>
      <c r="BU29734" s="8"/>
    </row>
    <row r="29735" spans="68:73">
      <c r="BP29735" s="10"/>
      <c r="BQ29735" s="10"/>
      <c r="BR29735" s="10"/>
      <c r="BS29735" s="10"/>
      <c r="BT29735" s="10"/>
      <c r="BU29735" s="10"/>
    </row>
    <row r="29736" spans="68:73">
      <c r="BP29736" s="8"/>
      <c r="BQ29736" s="8"/>
      <c r="BR29736" s="8"/>
      <c r="BS29736" s="8"/>
      <c r="BT29736" s="8"/>
      <c r="BU29736" s="8"/>
    </row>
    <row r="29737" spans="68:73">
      <c r="BP29737" s="10"/>
      <c r="BQ29737" s="10"/>
      <c r="BR29737" s="10"/>
      <c r="BS29737" s="10"/>
      <c r="BT29737" s="10"/>
      <c r="BU29737" s="10"/>
    </row>
    <row r="29738" spans="68:73">
      <c r="BP29738" s="8"/>
      <c r="BQ29738" s="8"/>
      <c r="BR29738" s="8"/>
      <c r="BS29738" s="8"/>
      <c r="BT29738" s="8"/>
      <c r="BU29738" s="8"/>
    </row>
    <row r="29739" spans="68:73">
      <c r="BP29739" s="10"/>
      <c r="BQ29739" s="10"/>
      <c r="BR29739" s="10"/>
      <c r="BS29739" s="10"/>
      <c r="BT29739" s="10"/>
      <c r="BU29739" s="10"/>
    </row>
    <row r="29740" spans="68:73">
      <c r="BP29740" s="8"/>
      <c r="BQ29740" s="8"/>
      <c r="BR29740" s="8"/>
      <c r="BS29740" s="8"/>
      <c r="BT29740" s="8"/>
      <c r="BU29740" s="8"/>
    </row>
    <row r="29741" spans="68:73">
      <c r="BP29741" s="10"/>
      <c r="BQ29741" s="10"/>
      <c r="BR29741" s="10"/>
      <c r="BS29741" s="10"/>
      <c r="BT29741" s="10"/>
      <c r="BU29741" s="10"/>
    </row>
    <row r="29742" spans="68:73">
      <c r="BP29742" s="8"/>
      <c r="BQ29742" s="8"/>
      <c r="BR29742" s="8"/>
      <c r="BS29742" s="8"/>
      <c r="BT29742" s="8"/>
      <c r="BU29742" s="8"/>
    </row>
    <row r="29743" spans="68:73">
      <c r="BP29743" s="10"/>
      <c r="BQ29743" s="10"/>
      <c r="BR29743" s="10"/>
      <c r="BS29743" s="10"/>
      <c r="BT29743" s="10"/>
      <c r="BU29743" s="10"/>
    </row>
    <row r="29744" spans="68:73">
      <c r="BP29744" s="8"/>
      <c r="BQ29744" s="8"/>
      <c r="BR29744" s="8"/>
      <c r="BS29744" s="8"/>
      <c r="BT29744" s="8"/>
      <c r="BU29744" s="8"/>
    </row>
    <row r="29745" spans="68:73">
      <c r="BP29745" s="10"/>
      <c r="BQ29745" s="10"/>
      <c r="BR29745" s="10"/>
      <c r="BS29745" s="10"/>
      <c r="BT29745" s="10"/>
      <c r="BU29745" s="10"/>
    </row>
    <row r="29746" spans="68:73">
      <c r="BP29746" s="8"/>
      <c r="BQ29746" s="8"/>
      <c r="BR29746" s="8"/>
      <c r="BS29746" s="8"/>
      <c r="BT29746" s="8"/>
      <c r="BU29746" s="8"/>
    </row>
    <row r="29747" spans="68:73">
      <c r="BP29747" s="10"/>
      <c r="BQ29747" s="10"/>
      <c r="BR29747" s="10"/>
      <c r="BS29747" s="10"/>
      <c r="BT29747" s="10"/>
      <c r="BU29747" s="10"/>
    </row>
    <row r="29748" spans="68:73">
      <c r="BP29748" s="8"/>
      <c r="BQ29748" s="8"/>
      <c r="BR29748" s="8"/>
      <c r="BS29748" s="8"/>
      <c r="BT29748" s="8"/>
      <c r="BU29748" s="8"/>
    </row>
    <row r="29749" spans="68:73">
      <c r="BP29749" s="10"/>
      <c r="BQ29749" s="10"/>
      <c r="BR29749" s="10"/>
      <c r="BS29749" s="10"/>
      <c r="BT29749" s="10"/>
      <c r="BU29749" s="10"/>
    </row>
    <row r="29750" spans="68:73">
      <c r="BP29750" s="8"/>
      <c r="BQ29750" s="8"/>
      <c r="BR29750" s="8"/>
      <c r="BS29750" s="8"/>
      <c r="BT29750" s="8"/>
      <c r="BU29750" s="8"/>
    </row>
    <row r="29751" spans="68:73">
      <c r="BP29751" s="10"/>
      <c r="BQ29751" s="10"/>
      <c r="BR29751" s="10"/>
      <c r="BS29751" s="10"/>
      <c r="BT29751" s="10"/>
      <c r="BU29751" s="10"/>
    </row>
    <row r="29752" spans="68:73">
      <c r="BP29752" s="8"/>
      <c r="BQ29752" s="8"/>
      <c r="BR29752" s="8"/>
      <c r="BS29752" s="8"/>
      <c r="BT29752" s="8"/>
      <c r="BU29752" s="8"/>
    </row>
    <row r="29753" spans="68:73">
      <c r="BP29753" s="10"/>
      <c r="BQ29753" s="10"/>
      <c r="BR29753" s="10"/>
      <c r="BS29753" s="10"/>
      <c r="BT29753" s="10"/>
      <c r="BU29753" s="10"/>
    </row>
    <row r="29754" spans="68:73">
      <c r="BP29754" s="8"/>
      <c r="BQ29754" s="8"/>
      <c r="BR29754" s="8"/>
      <c r="BS29754" s="8"/>
      <c r="BT29754" s="8"/>
      <c r="BU29754" s="8"/>
    </row>
    <row r="29755" spans="68:73">
      <c r="BP29755" s="10"/>
      <c r="BQ29755" s="10"/>
      <c r="BR29755" s="10"/>
      <c r="BS29755" s="10"/>
      <c r="BT29755" s="10"/>
      <c r="BU29755" s="10"/>
    </row>
    <row r="29756" spans="68:73">
      <c r="BP29756" s="8"/>
      <c r="BQ29756" s="8"/>
      <c r="BR29756" s="8"/>
      <c r="BS29756" s="8"/>
      <c r="BT29756" s="8"/>
      <c r="BU29756" s="8"/>
    </row>
    <row r="29757" spans="68:73">
      <c r="BP29757" s="10"/>
      <c r="BQ29757" s="10"/>
      <c r="BR29757" s="10"/>
      <c r="BS29757" s="10"/>
      <c r="BT29757" s="10"/>
      <c r="BU29757" s="10"/>
    </row>
    <row r="29758" spans="68:73">
      <c r="BP29758" s="8"/>
      <c r="BQ29758" s="8"/>
      <c r="BR29758" s="8"/>
      <c r="BS29758" s="8"/>
      <c r="BT29758" s="8"/>
      <c r="BU29758" s="8"/>
    </row>
    <row r="29759" spans="68:73">
      <c r="BP29759" s="10"/>
      <c r="BQ29759" s="10"/>
      <c r="BR29759" s="10"/>
      <c r="BS29759" s="10"/>
      <c r="BT29759" s="10"/>
      <c r="BU29759" s="10"/>
    </row>
    <row r="29760" spans="68:73">
      <c r="BP29760" s="8"/>
      <c r="BQ29760" s="8"/>
      <c r="BR29760" s="8"/>
      <c r="BS29760" s="8"/>
      <c r="BT29760" s="8"/>
      <c r="BU29760" s="8"/>
    </row>
    <row r="29761" spans="68:73">
      <c r="BP29761" s="10"/>
      <c r="BQ29761" s="10"/>
      <c r="BR29761" s="10"/>
      <c r="BS29761" s="10"/>
      <c r="BT29761" s="10"/>
      <c r="BU29761" s="10"/>
    </row>
    <row r="29762" spans="68:73">
      <c r="BP29762" s="8"/>
      <c r="BQ29762" s="8"/>
      <c r="BR29762" s="8"/>
      <c r="BS29762" s="8"/>
      <c r="BT29762" s="8"/>
      <c r="BU29762" s="8"/>
    </row>
    <row r="29763" spans="68:73">
      <c r="BP29763" s="10"/>
      <c r="BQ29763" s="10"/>
      <c r="BR29763" s="10"/>
      <c r="BS29763" s="10"/>
      <c r="BT29763" s="10"/>
      <c r="BU29763" s="10"/>
    </row>
    <row r="29764" spans="68:73">
      <c r="BP29764" s="8"/>
      <c r="BQ29764" s="8"/>
      <c r="BR29764" s="8"/>
      <c r="BS29764" s="8"/>
      <c r="BT29764" s="8"/>
      <c r="BU29764" s="8"/>
    </row>
    <row r="29765" spans="68:73">
      <c r="BP29765" s="10"/>
      <c r="BQ29765" s="10"/>
      <c r="BR29765" s="10"/>
      <c r="BS29765" s="10"/>
      <c r="BT29765" s="10"/>
      <c r="BU29765" s="10"/>
    </row>
    <row r="29766" spans="68:73">
      <c r="BP29766" s="8"/>
      <c r="BQ29766" s="8"/>
      <c r="BR29766" s="8"/>
      <c r="BS29766" s="8"/>
      <c r="BT29766" s="8"/>
      <c r="BU29766" s="8"/>
    </row>
    <row r="29767" spans="68:73">
      <c r="BP29767" s="10"/>
      <c r="BQ29767" s="10"/>
      <c r="BR29767" s="10"/>
      <c r="BS29767" s="10"/>
      <c r="BT29767" s="10"/>
      <c r="BU29767" s="10"/>
    </row>
    <row r="29768" spans="68:73">
      <c r="BP29768" s="8"/>
      <c r="BQ29768" s="8"/>
      <c r="BR29768" s="8"/>
      <c r="BS29768" s="8"/>
      <c r="BT29768" s="8"/>
      <c r="BU29768" s="8"/>
    </row>
    <row r="29769" spans="68:73">
      <c r="BP29769" s="10"/>
      <c r="BQ29769" s="10"/>
      <c r="BR29769" s="10"/>
      <c r="BS29769" s="10"/>
      <c r="BT29769" s="10"/>
      <c r="BU29769" s="10"/>
    </row>
    <row r="29770" spans="68:73">
      <c r="BP29770" s="8"/>
      <c r="BQ29770" s="8"/>
      <c r="BR29770" s="8"/>
      <c r="BS29770" s="8"/>
      <c r="BT29770" s="8"/>
      <c r="BU29770" s="8"/>
    </row>
    <row r="29771" spans="68:73">
      <c r="BP29771" s="10"/>
      <c r="BQ29771" s="10"/>
      <c r="BR29771" s="10"/>
      <c r="BS29771" s="10"/>
      <c r="BT29771" s="10"/>
      <c r="BU29771" s="10"/>
    </row>
    <row r="29772" spans="68:73">
      <c r="BP29772" s="8"/>
      <c r="BQ29772" s="8"/>
      <c r="BR29772" s="8"/>
      <c r="BS29772" s="8"/>
      <c r="BT29772" s="8"/>
      <c r="BU29772" s="8"/>
    </row>
    <row r="29773" spans="68:73">
      <c r="BP29773" s="10"/>
      <c r="BQ29773" s="10"/>
      <c r="BR29773" s="10"/>
      <c r="BS29773" s="10"/>
      <c r="BT29773" s="10"/>
      <c r="BU29773" s="10"/>
    </row>
    <row r="29774" spans="68:73">
      <c r="BP29774" s="8"/>
      <c r="BQ29774" s="8"/>
      <c r="BR29774" s="8"/>
      <c r="BS29774" s="8"/>
      <c r="BT29774" s="8"/>
      <c r="BU29774" s="8"/>
    </row>
    <row r="29775" spans="68:73">
      <c r="BP29775" s="10"/>
      <c r="BQ29775" s="10"/>
      <c r="BR29775" s="10"/>
      <c r="BS29775" s="10"/>
      <c r="BT29775" s="10"/>
      <c r="BU29775" s="10"/>
    </row>
    <row r="29776" spans="68:73">
      <c r="BP29776" s="8"/>
      <c r="BQ29776" s="8"/>
      <c r="BR29776" s="8"/>
      <c r="BS29776" s="8"/>
      <c r="BT29776" s="8"/>
      <c r="BU29776" s="8"/>
    </row>
    <row r="29777" spans="68:73">
      <c r="BP29777" s="10"/>
      <c r="BQ29777" s="10"/>
      <c r="BR29777" s="10"/>
      <c r="BS29777" s="10"/>
      <c r="BT29777" s="10"/>
      <c r="BU29777" s="10"/>
    </row>
    <row r="29778" spans="68:73">
      <c r="BP29778" s="8"/>
      <c r="BQ29778" s="8"/>
      <c r="BR29778" s="8"/>
      <c r="BS29778" s="8"/>
      <c r="BT29778" s="8"/>
      <c r="BU29778" s="8"/>
    </row>
    <row r="29779" spans="68:73">
      <c r="BP29779" s="10"/>
      <c r="BQ29779" s="10"/>
      <c r="BR29779" s="10"/>
      <c r="BS29779" s="10"/>
      <c r="BT29779" s="10"/>
      <c r="BU29779" s="10"/>
    </row>
    <row r="29780" spans="68:73">
      <c r="BP29780" s="8"/>
      <c r="BQ29780" s="8"/>
      <c r="BR29780" s="8"/>
      <c r="BS29780" s="8"/>
      <c r="BT29780" s="8"/>
      <c r="BU29780" s="8"/>
    </row>
    <row r="29781" spans="68:73">
      <c r="BP29781" s="10"/>
      <c r="BQ29781" s="10"/>
      <c r="BR29781" s="10"/>
      <c r="BS29781" s="10"/>
      <c r="BT29781" s="10"/>
      <c r="BU29781" s="10"/>
    </row>
    <row r="29782" spans="68:73">
      <c r="BP29782" s="8"/>
      <c r="BQ29782" s="8"/>
      <c r="BR29782" s="8"/>
      <c r="BS29782" s="8"/>
      <c r="BT29782" s="8"/>
      <c r="BU29782" s="8"/>
    </row>
    <row r="29783" spans="68:73">
      <c r="BP29783" s="10"/>
      <c r="BQ29783" s="10"/>
      <c r="BR29783" s="10"/>
      <c r="BS29783" s="10"/>
      <c r="BT29783" s="10"/>
      <c r="BU29783" s="10"/>
    </row>
    <row r="29784" spans="68:73">
      <c r="BP29784" s="8"/>
      <c r="BQ29784" s="8"/>
      <c r="BR29784" s="8"/>
      <c r="BS29784" s="8"/>
      <c r="BT29784" s="8"/>
      <c r="BU29784" s="8"/>
    </row>
    <row r="29785" spans="68:73">
      <c r="BP29785" s="10"/>
      <c r="BQ29785" s="10"/>
      <c r="BR29785" s="10"/>
      <c r="BS29785" s="10"/>
      <c r="BT29785" s="10"/>
      <c r="BU29785" s="10"/>
    </row>
    <row r="29786" spans="68:73">
      <c r="BP29786" s="8"/>
      <c r="BQ29786" s="8"/>
      <c r="BR29786" s="8"/>
      <c r="BS29786" s="8"/>
      <c r="BT29786" s="8"/>
      <c r="BU29786" s="8"/>
    </row>
    <row r="29787" spans="68:73">
      <c r="BP29787" s="10"/>
      <c r="BQ29787" s="10"/>
      <c r="BR29787" s="10"/>
      <c r="BS29787" s="10"/>
      <c r="BT29787" s="10"/>
      <c r="BU29787" s="10"/>
    </row>
    <row r="29788" spans="68:73">
      <c r="BP29788" s="8"/>
      <c r="BQ29788" s="8"/>
      <c r="BR29788" s="8"/>
      <c r="BS29788" s="8"/>
      <c r="BT29788" s="8"/>
      <c r="BU29788" s="8"/>
    </row>
    <row r="29789" spans="68:73">
      <c r="BP29789" s="10"/>
      <c r="BQ29789" s="10"/>
      <c r="BR29789" s="10"/>
      <c r="BS29789" s="10"/>
      <c r="BT29789" s="10"/>
      <c r="BU29789" s="10"/>
    </row>
    <row r="29790" spans="68:73">
      <c r="BP29790" s="8"/>
      <c r="BQ29790" s="8"/>
      <c r="BR29790" s="8"/>
      <c r="BS29790" s="8"/>
      <c r="BT29790" s="8"/>
      <c r="BU29790" s="8"/>
    </row>
    <row r="29791" spans="68:73">
      <c r="BP29791" s="10"/>
      <c r="BQ29791" s="10"/>
      <c r="BR29791" s="10"/>
      <c r="BS29791" s="10"/>
      <c r="BT29791" s="10"/>
      <c r="BU29791" s="10"/>
    </row>
    <row r="29792" spans="68:73">
      <c r="BP29792" s="8"/>
      <c r="BQ29792" s="8"/>
      <c r="BR29792" s="8"/>
      <c r="BS29792" s="8"/>
      <c r="BT29792" s="8"/>
      <c r="BU29792" s="8"/>
    </row>
    <row r="29793" spans="68:73">
      <c r="BP29793" s="10"/>
      <c r="BQ29793" s="10"/>
      <c r="BR29793" s="10"/>
      <c r="BS29793" s="10"/>
      <c r="BT29793" s="10"/>
      <c r="BU29793" s="10"/>
    </row>
    <row r="29794" spans="68:73">
      <c r="BP29794" s="8"/>
      <c r="BQ29794" s="8"/>
      <c r="BR29794" s="8"/>
      <c r="BS29794" s="8"/>
      <c r="BT29794" s="8"/>
      <c r="BU29794" s="8"/>
    </row>
    <row r="29795" spans="68:73">
      <c r="BP29795" s="10"/>
      <c r="BQ29795" s="10"/>
      <c r="BR29795" s="10"/>
      <c r="BS29795" s="10"/>
      <c r="BT29795" s="10"/>
      <c r="BU29795" s="10"/>
    </row>
    <row r="29796" spans="68:73">
      <c r="BP29796" s="8"/>
      <c r="BQ29796" s="8"/>
      <c r="BR29796" s="8"/>
      <c r="BS29796" s="8"/>
      <c r="BT29796" s="8"/>
      <c r="BU29796" s="8"/>
    </row>
    <row r="29797" spans="68:73">
      <c r="BP29797" s="10"/>
      <c r="BQ29797" s="10"/>
      <c r="BR29797" s="10"/>
      <c r="BS29797" s="10"/>
      <c r="BT29797" s="10"/>
      <c r="BU29797" s="10"/>
    </row>
    <row r="29798" spans="68:73">
      <c r="BP29798" s="8"/>
      <c r="BQ29798" s="8"/>
      <c r="BR29798" s="8"/>
      <c r="BS29798" s="8"/>
      <c r="BT29798" s="8"/>
      <c r="BU29798" s="8"/>
    </row>
    <row r="29799" spans="68:73">
      <c r="BP29799" s="10"/>
      <c r="BQ29799" s="10"/>
      <c r="BR29799" s="10"/>
      <c r="BS29799" s="10"/>
      <c r="BT29799" s="10"/>
      <c r="BU29799" s="10"/>
    </row>
    <row r="29800" spans="68:73">
      <c r="BP29800" s="8"/>
      <c r="BQ29800" s="8"/>
      <c r="BR29800" s="8"/>
      <c r="BS29800" s="8"/>
      <c r="BT29800" s="8"/>
      <c r="BU29800" s="8"/>
    </row>
    <row r="29801" spans="68:73">
      <c r="BP29801" s="10"/>
      <c r="BQ29801" s="10"/>
      <c r="BR29801" s="10"/>
      <c r="BS29801" s="10"/>
      <c r="BT29801" s="10"/>
      <c r="BU29801" s="10"/>
    </row>
    <row r="29802" spans="68:73">
      <c r="BP29802" s="8"/>
      <c r="BQ29802" s="8"/>
      <c r="BR29802" s="8"/>
      <c r="BS29802" s="8"/>
      <c r="BT29802" s="8"/>
      <c r="BU29802" s="8"/>
    </row>
    <row r="29803" spans="68:73">
      <c r="BP29803" s="10"/>
      <c r="BQ29803" s="10"/>
      <c r="BR29803" s="10"/>
      <c r="BS29803" s="10"/>
      <c r="BT29803" s="10"/>
      <c r="BU29803" s="10"/>
    </row>
    <row r="29804" spans="68:73">
      <c r="BP29804" s="8"/>
      <c r="BQ29804" s="8"/>
      <c r="BR29804" s="8"/>
      <c r="BS29804" s="8"/>
      <c r="BT29804" s="8"/>
      <c r="BU29804" s="8"/>
    </row>
    <row r="29805" spans="68:73">
      <c r="BP29805" s="10"/>
      <c r="BQ29805" s="10"/>
      <c r="BR29805" s="10"/>
      <c r="BS29805" s="10"/>
      <c r="BT29805" s="10"/>
      <c r="BU29805" s="10"/>
    </row>
    <row r="29806" spans="68:73">
      <c r="BP29806" s="8"/>
      <c r="BQ29806" s="8"/>
      <c r="BR29806" s="8"/>
      <c r="BS29806" s="8"/>
      <c r="BT29806" s="8"/>
      <c r="BU29806" s="8"/>
    </row>
    <row r="29807" spans="68:73">
      <c r="BP29807" s="10"/>
      <c r="BQ29807" s="10"/>
      <c r="BR29807" s="10"/>
      <c r="BS29807" s="10"/>
      <c r="BT29807" s="10"/>
      <c r="BU29807" s="10"/>
    </row>
    <row r="29808" spans="68:73">
      <c r="BP29808" s="8"/>
      <c r="BQ29808" s="8"/>
      <c r="BR29808" s="8"/>
      <c r="BS29808" s="8"/>
      <c r="BT29808" s="8"/>
      <c r="BU29808" s="8"/>
    </row>
    <row r="29809" spans="68:73">
      <c r="BP29809" s="10"/>
      <c r="BQ29809" s="10"/>
      <c r="BR29809" s="10"/>
      <c r="BS29809" s="10"/>
      <c r="BT29809" s="10"/>
      <c r="BU29809" s="10"/>
    </row>
    <row r="29810" spans="68:73">
      <c r="BP29810" s="8"/>
      <c r="BQ29810" s="8"/>
      <c r="BR29810" s="8"/>
      <c r="BS29810" s="8"/>
      <c r="BT29810" s="8"/>
      <c r="BU29810" s="8"/>
    </row>
    <row r="29811" spans="68:73">
      <c r="BP29811" s="10"/>
      <c r="BQ29811" s="10"/>
      <c r="BR29811" s="10"/>
      <c r="BS29811" s="10"/>
      <c r="BT29811" s="10"/>
      <c r="BU29811" s="10"/>
    </row>
    <row r="29812" spans="68:73">
      <c r="BP29812" s="8"/>
      <c r="BQ29812" s="8"/>
      <c r="BR29812" s="8"/>
      <c r="BS29812" s="8"/>
      <c r="BT29812" s="8"/>
      <c r="BU29812" s="8"/>
    </row>
    <row r="29813" spans="68:73">
      <c r="BP29813" s="10"/>
      <c r="BQ29813" s="10"/>
      <c r="BR29813" s="10"/>
      <c r="BS29813" s="10"/>
      <c r="BT29813" s="10"/>
      <c r="BU29813" s="10"/>
    </row>
    <row r="29814" spans="68:73">
      <c r="BP29814" s="8"/>
      <c r="BQ29814" s="8"/>
      <c r="BR29814" s="8"/>
      <c r="BS29814" s="8"/>
      <c r="BT29814" s="8"/>
      <c r="BU29814" s="8"/>
    </row>
    <row r="29815" spans="68:73">
      <c r="BP29815" s="10"/>
      <c r="BQ29815" s="10"/>
      <c r="BR29815" s="10"/>
      <c r="BS29815" s="10"/>
      <c r="BT29815" s="10"/>
      <c r="BU29815" s="10"/>
    </row>
    <row r="29816" spans="68:73">
      <c r="BP29816" s="8"/>
      <c r="BQ29816" s="8"/>
      <c r="BR29816" s="8"/>
      <c r="BS29816" s="8"/>
      <c r="BT29816" s="8"/>
      <c r="BU29816" s="8"/>
    </row>
    <row r="29817" spans="68:73">
      <c r="BP29817" s="10"/>
      <c r="BQ29817" s="10"/>
      <c r="BR29817" s="10"/>
      <c r="BS29817" s="10"/>
      <c r="BT29817" s="10"/>
      <c r="BU29817" s="10"/>
    </row>
    <row r="29818" spans="68:73">
      <c r="BP29818" s="8"/>
      <c r="BQ29818" s="8"/>
      <c r="BR29818" s="8"/>
      <c r="BS29818" s="8"/>
      <c r="BT29818" s="8"/>
      <c r="BU29818" s="8"/>
    </row>
    <row r="29819" spans="68:73">
      <c r="BP29819" s="10"/>
      <c r="BQ29819" s="10"/>
      <c r="BR29819" s="10"/>
      <c r="BS29819" s="10"/>
      <c r="BT29819" s="10"/>
      <c r="BU29819" s="10"/>
    </row>
    <row r="29820" spans="68:73">
      <c r="BP29820" s="8"/>
      <c r="BQ29820" s="8"/>
      <c r="BR29820" s="8"/>
      <c r="BS29820" s="8"/>
      <c r="BT29820" s="8"/>
      <c r="BU29820" s="8"/>
    </row>
    <row r="29821" spans="68:73">
      <c r="BP29821" s="10"/>
      <c r="BQ29821" s="10"/>
      <c r="BR29821" s="10"/>
      <c r="BS29821" s="10"/>
      <c r="BT29821" s="10"/>
      <c r="BU29821" s="10"/>
    </row>
    <row r="29822" spans="68:73">
      <c r="BP29822" s="8"/>
      <c r="BQ29822" s="8"/>
      <c r="BR29822" s="8"/>
      <c r="BS29822" s="8"/>
      <c r="BT29822" s="8"/>
      <c r="BU29822" s="8"/>
    </row>
    <row r="29823" spans="68:73">
      <c r="BP29823" s="10"/>
      <c r="BQ29823" s="10"/>
      <c r="BR29823" s="10"/>
      <c r="BS29823" s="10"/>
      <c r="BT29823" s="10"/>
      <c r="BU29823" s="10"/>
    </row>
    <row r="29824" spans="68:73">
      <c r="BP29824" s="8"/>
      <c r="BQ29824" s="8"/>
      <c r="BR29824" s="8"/>
      <c r="BS29824" s="8"/>
      <c r="BT29824" s="8"/>
      <c r="BU29824" s="8"/>
    </row>
    <row r="29825" spans="68:73">
      <c r="BP29825" s="10"/>
      <c r="BQ29825" s="10"/>
      <c r="BR29825" s="10"/>
      <c r="BS29825" s="10"/>
      <c r="BT29825" s="10"/>
      <c r="BU29825" s="10"/>
    </row>
    <row r="29826" spans="68:73">
      <c r="BP29826" s="8"/>
      <c r="BQ29826" s="8"/>
      <c r="BR29826" s="8"/>
      <c r="BS29826" s="8"/>
      <c r="BT29826" s="8"/>
      <c r="BU29826" s="8"/>
    </row>
    <row r="29827" spans="68:73">
      <c r="BP29827" s="10"/>
      <c r="BQ29827" s="10"/>
      <c r="BR29827" s="10"/>
      <c r="BS29827" s="10"/>
      <c r="BT29827" s="10"/>
      <c r="BU29827" s="10"/>
    </row>
    <row r="29828" spans="68:73">
      <c r="BP29828" s="8"/>
      <c r="BQ29828" s="8"/>
      <c r="BR29828" s="8"/>
      <c r="BS29828" s="8"/>
      <c r="BT29828" s="8"/>
      <c r="BU29828" s="8"/>
    </row>
    <row r="29829" spans="68:73">
      <c r="BP29829" s="10"/>
      <c r="BQ29829" s="10"/>
      <c r="BR29829" s="10"/>
      <c r="BS29829" s="10"/>
      <c r="BT29829" s="10"/>
      <c r="BU29829" s="10"/>
    </row>
    <row r="29830" spans="68:73">
      <c r="BP29830" s="8"/>
      <c r="BQ29830" s="8"/>
      <c r="BR29830" s="8"/>
      <c r="BS29830" s="8"/>
      <c r="BT29830" s="8"/>
      <c r="BU29830" s="8"/>
    </row>
    <row r="29831" spans="68:73">
      <c r="BP29831" s="10"/>
      <c r="BQ29831" s="10"/>
      <c r="BR29831" s="10"/>
      <c r="BS29831" s="10"/>
      <c r="BT29831" s="10"/>
      <c r="BU29831" s="10"/>
    </row>
    <row r="29832" spans="68:73">
      <c r="BP29832" s="8"/>
      <c r="BQ29832" s="8"/>
      <c r="BR29832" s="8"/>
      <c r="BS29832" s="8"/>
      <c r="BT29832" s="8"/>
      <c r="BU29832" s="8"/>
    </row>
    <row r="29833" spans="68:73">
      <c r="BP29833" s="10"/>
      <c r="BQ29833" s="10"/>
      <c r="BR29833" s="10"/>
      <c r="BS29833" s="10"/>
      <c r="BT29833" s="10"/>
      <c r="BU29833" s="10"/>
    </row>
    <row r="29834" spans="68:73">
      <c r="BP29834" s="8"/>
      <c r="BQ29834" s="8"/>
      <c r="BR29834" s="8"/>
      <c r="BS29834" s="8"/>
      <c r="BT29834" s="8"/>
      <c r="BU29834" s="8"/>
    </row>
    <row r="29835" spans="68:73">
      <c r="BP29835" s="10"/>
      <c r="BQ29835" s="10"/>
      <c r="BR29835" s="10"/>
      <c r="BS29835" s="10"/>
      <c r="BT29835" s="10"/>
      <c r="BU29835" s="10"/>
    </row>
    <row r="29836" spans="68:73">
      <c r="BP29836" s="8"/>
      <c r="BQ29836" s="8"/>
      <c r="BR29836" s="8"/>
      <c r="BS29836" s="8"/>
      <c r="BT29836" s="8"/>
      <c r="BU29836" s="8"/>
    </row>
    <row r="29837" spans="68:73">
      <c r="BP29837" s="10"/>
      <c r="BQ29837" s="10"/>
      <c r="BR29837" s="10"/>
      <c r="BS29837" s="10"/>
      <c r="BT29837" s="10"/>
      <c r="BU29837" s="10"/>
    </row>
    <row r="29838" spans="68:73">
      <c r="BP29838" s="8"/>
      <c r="BQ29838" s="8"/>
      <c r="BR29838" s="8"/>
      <c r="BS29838" s="8"/>
      <c r="BT29838" s="8"/>
      <c r="BU29838" s="8"/>
    </row>
    <row r="29839" spans="68:73">
      <c r="BP29839" s="10"/>
      <c r="BQ29839" s="10"/>
      <c r="BR29839" s="10"/>
      <c r="BS29839" s="10"/>
      <c r="BT29839" s="10"/>
      <c r="BU29839" s="10"/>
    </row>
    <row r="29840" spans="68:73">
      <c r="BP29840" s="8"/>
      <c r="BQ29840" s="8"/>
      <c r="BR29840" s="8"/>
      <c r="BS29840" s="8"/>
      <c r="BT29840" s="8"/>
      <c r="BU29840" s="8"/>
    </row>
    <row r="29841" spans="68:73">
      <c r="BP29841" s="10"/>
      <c r="BQ29841" s="10"/>
      <c r="BR29841" s="10"/>
      <c r="BS29841" s="10"/>
      <c r="BT29841" s="10"/>
      <c r="BU29841" s="10"/>
    </row>
    <row r="29842" spans="68:73">
      <c r="BP29842" s="8"/>
      <c r="BQ29842" s="8"/>
      <c r="BR29842" s="8"/>
      <c r="BS29842" s="8"/>
      <c r="BT29842" s="8"/>
      <c r="BU29842" s="8"/>
    </row>
    <row r="29843" spans="68:73">
      <c r="BP29843" s="10"/>
      <c r="BQ29843" s="10"/>
      <c r="BR29843" s="10"/>
      <c r="BS29843" s="10"/>
      <c r="BT29843" s="10"/>
      <c r="BU29843" s="10"/>
    </row>
    <row r="29844" spans="68:73">
      <c r="BP29844" s="8"/>
      <c r="BQ29844" s="8"/>
      <c r="BR29844" s="8"/>
      <c r="BS29844" s="8"/>
      <c r="BT29844" s="8"/>
      <c r="BU29844" s="8"/>
    </row>
    <row r="29845" spans="68:73">
      <c r="BP29845" s="10"/>
      <c r="BQ29845" s="10"/>
      <c r="BR29845" s="10"/>
      <c r="BS29845" s="10"/>
      <c r="BT29845" s="10"/>
      <c r="BU29845" s="10"/>
    </row>
    <row r="29846" spans="68:73">
      <c r="BP29846" s="8"/>
      <c r="BQ29846" s="8"/>
      <c r="BR29846" s="8"/>
      <c r="BS29846" s="8"/>
      <c r="BT29846" s="8"/>
      <c r="BU29846" s="8"/>
    </row>
    <row r="29847" spans="68:73">
      <c r="BP29847" s="10"/>
      <c r="BQ29847" s="10"/>
      <c r="BR29847" s="10"/>
      <c r="BS29847" s="10"/>
      <c r="BT29847" s="10"/>
      <c r="BU29847" s="10"/>
    </row>
    <row r="29848" spans="68:73">
      <c r="BP29848" s="8"/>
      <c r="BQ29848" s="8"/>
      <c r="BR29848" s="8"/>
      <c r="BS29848" s="8"/>
      <c r="BT29848" s="8"/>
      <c r="BU29848" s="8"/>
    </row>
    <row r="29849" spans="68:73">
      <c r="BP29849" s="10"/>
      <c r="BQ29849" s="10"/>
      <c r="BR29849" s="10"/>
      <c r="BS29849" s="10"/>
      <c r="BT29849" s="10"/>
      <c r="BU29849" s="10"/>
    </row>
    <row r="29850" spans="68:73">
      <c r="BP29850" s="8"/>
      <c r="BQ29850" s="8"/>
      <c r="BR29850" s="8"/>
      <c r="BS29850" s="8"/>
      <c r="BT29850" s="8"/>
      <c r="BU29850" s="8"/>
    </row>
    <row r="29851" spans="68:73">
      <c r="BP29851" s="10"/>
      <c r="BQ29851" s="10"/>
      <c r="BR29851" s="10"/>
      <c r="BS29851" s="10"/>
      <c r="BT29851" s="10"/>
      <c r="BU29851" s="10"/>
    </row>
    <row r="29852" spans="68:73">
      <c r="BP29852" s="8"/>
      <c r="BQ29852" s="8"/>
      <c r="BR29852" s="8"/>
      <c r="BS29852" s="8"/>
      <c r="BT29852" s="8"/>
      <c r="BU29852" s="8"/>
    </row>
    <row r="29853" spans="68:73">
      <c r="BP29853" s="10"/>
      <c r="BQ29853" s="10"/>
      <c r="BR29853" s="10"/>
      <c r="BS29853" s="10"/>
      <c r="BT29853" s="10"/>
      <c r="BU29853" s="10"/>
    </row>
    <row r="29854" spans="68:73">
      <c r="BP29854" s="8"/>
      <c r="BQ29854" s="8"/>
      <c r="BR29854" s="8"/>
      <c r="BS29854" s="8"/>
      <c r="BT29854" s="8"/>
      <c r="BU29854" s="8"/>
    </row>
    <row r="29855" spans="68:73">
      <c r="BP29855" s="10"/>
      <c r="BQ29855" s="10"/>
      <c r="BR29855" s="10"/>
      <c r="BS29855" s="10"/>
      <c r="BT29855" s="10"/>
      <c r="BU29855" s="10"/>
    </row>
    <row r="29856" spans="68:73">
      <c r="BP29856" s="8"/>
      <c r="BQ29856" s="8"/>
      <c r="BR29856" s="8"/>
      <c r="BS29856" s="8"/>
      <c r="BT29856" s="8"/>
      <c r="BU29856" s="8"/>
    </row>
    <row r="29857" spans="68:73">
      <c r="BP29857" s="10"/>
      <c r="BQ29857" s="10"/>
      <c r="BR29857" s="10"/>
      <c r="BS29857" s="10"/>
      <c r="BT29857" s="10"/>
      <c r="BU29857" s="10"/>
    </row>
    <row r="29858" spans="68:73">
      <c r="BP29858" s="8"/>
      <c r="BQ29858" s="8"/>
      <c r="BR29858" s="8"/>
      <c r="BS29858" s="8"/>
      <c r="BT29858" s="8"/>
      <c r="BU29858" s="8"/>
    </row>
    <row r="29859" spans="68:73">
      <c r="BP29859" s="10"/>
      <c r="BQ29859" s="10"/>
      <c r="BR29859" s="10"/>
      <c r="BS29859" s="10"/>
      <c r="BT29859" s="10"/>
      <c r="BU29859" s="10"/>
    </row>
    <row r="29860" spans="68:73">
      <c r="BP29860" s="8"/>
      <c r="BQ29860" s="8"/>
      <c r="BR29860" s="8"/>
      <c r="BS29860" s="8"/>
      <c r="BT29860" s="8"/>
      <c r="BU29860" s="8"/>
    </row>
    <row r="29861" spans="68:73">
      <c r="BP29861" s="10"/>
      <c r="BQ29861" s="10"/>
      <c r="BR29861" s="10"/>
      <c r="BS29861" s="10"/>
      <c r="BT29861" s="10"/>
      <c r="BU29861" s="10"/>
    </row>
    <row r="29862" spans="68:73">
      <c r="BP29862" s="8"/>
      <c r="BQ29862" s="8"/>
      <c r="BR29862" s="8"/>
      <c r="BS29862" s="8"/>
      <c r="BT29862" s="8"/>
      <c r="BU29862" s="8"/>
    </row>
    <row r="29863" spans="68:73">
      <c r="BP29863" s="10"/>
      <c r="BQ29863" s="10"/>
      <c r="BR29863" s="10"/>
      <c r="BS29863" s="10"/>
      <c r="BT29863" s="10"/>
      <c r="BU29863" s="10"/>
    </row>
    <row r="29864" spans="68:73">
      <c r="BP29864" s="8"/>
      <c r="BQ29864" s="8"/>
      <c r="BR29864" s="8"/>
      <c r="BS29864" s="8"/>
      <c r="BT29864" s="8"/>
      <c r="BU29864" s="8"/>
    </row>
    <row r="29865" spans="68:73">
      <c r="BP29865" s="10"/>
      <c r="BQ29865" s="10"/>
      <c r="BR29865" s="10"/>
      <c r="BS29865" s="10"/>
      <c r="BT29865" s="10"/>
      <c r="BU29865" s="10"/>
    </row>
    <row r="29866" spans="68:73">
      <c r="BP29866" s="8"/>
      <c r="BQ29866" s="8"/>
      <c r="BR29866" s="8"/>
      <c r="BS29866" s="8"/>
      <c r="BT29866" s="8"/>
      <c r="BU29866" s="8"/>
    </row>
    <row r="29867" spans="68:73">
      <c r="BP29867" s="10"/>
      <c r="BQ29867" s="10"/>
      <c r="BR29867" s="10"/>
      <c r="BS29867" s="10"/>
      <c r="BT29867" s="10"/>
      <c r="BU29867" s="10"/>
    </row>
    <row r="29868" spans="68:73">
      <c r="BP29868" s="8"/>
      <c r="BQ29868" s="8"/>
      <c r="BR29868" s="8"/>
      <c r="BS29868" s="8"/>
      <c r="BT29868" s="8"/>
      <c r="BU29868" s="8"/>
    </row>
    <row r="29869" spans="68:73">
      <c r="BP29869" s="10"/>
      <c r="BQ29869" s="10"/>
      <c r="BR29869" s="10"/>
      <c r="BS29869" s="10"/>
      <c r="BT29869" s="10"/>
      <c r="BU29869" s="10"/>
    </row>
    <row r="29870" spans="68:73">
      <c r="BP29870" s="8"/>
      <c r="BQ29870" s="8"/>
      <c r="BR29870" s="8"/>
      <c r="BS29870" s="8"/>
      <c r="BT29870" s="8"/>
      <c r="BU29870" s="8"/>
    </row>
    <row r="29871" spans="68:73">
      <c r="BP29871" s="10"/>
      <c r="BQ29871" s="10"/>
      <c r="BR29871" s="10"/>
      <c r="BS29871" s="10"/>
      <c r="BT29871" s="10"/>
      <c r="BU29871" s="10"/>
    </row>
    <row r="29872" spans="68:73">
      <c r="BP29872" s="8"/>
      <c r="BQ29872" s="8"/>
      <c r="BR29872" s="8"/>
      <c r="BS29872" s="8"/>
      <c r="BT29872" s="8"/>
      <c r="BU29872" s="8"/>
    </row>
    <row r="29873" spans="68:73">
      <c r="BP29873" s="10"/>
      <c r="BQ29873" s="10"/>
      <c r="BR29873" s="10"/>
      <c r="BS29873" s="10"/>
      <c r="BT29873" s="10"/>
      <c r="BU29873" s="10"/>
    </row>
    <row r="29874" spans="68:73">
      <c r="BP29874" s="8"/>
      <c r="BQ29874" s="8"/>
      <c r="BR29874" s="8"/>
      <c r="BS29874" s="8"/>
      <c r="BT29874" s="8"/>
      <c r="BU29874" s="8"/>
    </row>
    <row r="29875" spans="68:73">
      <c r="BP29875" s="10"/>
      <c r="BQ29875" s="10"/>
      <c r="BR29875" s="10"/>
      <c r="BS29875" s="10"/>
      <c r="BT29875" s="10"/>
      <c r="BU29875" s="10"/>
    </row>
    <row r="29876" spans="68:73">
      <c r="BP29876" s="8"/>
      <c r="BQ29876" s="8"/>
      <c r="BR29876" s="8"/>
      <c r="BS29876" s="8"/>
      <c r="BT29876" s="8"/>
      <c r="BU29876" s="8"/>
    </row>
    <row r="29877" spans="68:73">
      <c r="BP29877" s="10"/>
      <c r="BQ29877" s="10"/>
      <c r="BR29877" s="10"/>
      <c r="BS29877" s="10"/>
      <c r="BT29877" s="10"/>
      <c r="BU29877" s="10"/>
    </row>
    <row r="29878" spans="68:73">
      <c r="BP29878" s="8"/>
      <c r="BQ29878" s="8"/>
      <c r="BR29878" s="8"/>
      <c r="BS29878" s="8"/>
      <c r="BT29878" s="8"/>
      <c r="BU29878" s="8"/>
    </row>
    <row r="29879" spans="68:73">
      <c r="BP29879" s="10"/>
      <c r="BQ29879" s="10"/>
      <c r="BR29879" s="10"/>
      <c r="BS29879" s="10"/>
      <c r="BT29879" s="10"/>
      <c r="BU29879" s="10"/>
    </row>
    <row r="29880" spans="68:73">
      <c r="BP29880" s="8"/>
      <c r="BQ29880" s="8"/>
      <c r="BR29880" s="8"/>
      <c r="BS29880" s="8"/>
      <c r="BT29880" s="8"/>
      <c r="BU29880" s="8"/>
    </row>
    <row r="29881" spans="68:73">
      <c r="BP29881" s="10"/>
      <c r="BQ29881" s="10"/>
      <c r="BR29881" s="10"/>
      <c r="BS29881" s="10"/>
      <c r="BT29881" s="10"/>
      <c r="BU29881" s="10"/>
    </row>
    <row r="29882" spans="68:73">
      <c r="BP29882" s="8"/>
      <c r="BQ29882" s="8"/>
      <c r="BR29882" s="8"/>
      <c r="BS29882" s="8"/>
      <c r="BT29882" s="8"/>
      <c r="BU29882" s="8"/>
    </row>
    <row r="29883" spans="68:73">
      <c r="BP29883" s="10"/>
      <c r="BQ29883" s="10"/>
      <c r="BR29883" s="10"/>
      <c r="BS29883" s="10"/>
      <c r="BT29883" s="10"/>
      <c r="BU29883" s="10"/>
    </row>
    <row r="29884" spans="68:73">
      <c r="BP29884" s="8"/>
      <c r="BQ29884" s="8"/>
      <c r="BR29884" s="8"/>
      <c r="BS29884" s="8"/>
      <c r="BT29884" s="8"/>
      <c r="BU29884" s="8"/>
    </row>
    <row r="29885" spans="68:73">
      <c r="BP29885" s="10"/>
      <c r="BQ29885" s="10"/>
      <c r="BR29885" s="10"/>
      <c r="BS29885" s="10"/>
      <c r="BT29885" s="10"/>
      <c r="BU29885" s="10"/>
    </row>
    <row r="29886" spans="68:73">
      <c r="BP29886" s="8"/>
      <c r="BQ29886" s="8"/>
      <c r="BR29886" s="8"/>
      <c r="BS29886" s="8"/>
      <c r="BT29886" s="8"/>
      <c r="BU29886" s="8"/>
    </row>
    <row r="29887" spans="68:73">
      <c r="BP29887" s="10"/>
      <c r="BQ29887" s="10"/>
      <c r="BR29887" s="10"/>
      <c r="BS29887" s="10"/>
      <c r="BT29887" s="10"/>
      <c r="BU29887" s="10"/>
    </row>
    <row r="29888" spans="68:73">
      <c r="BP29888" s="8"/>
      <c r="BQ29888" s="8"/>
      <c r="BR29888" s="8"/>
      <c r="BS29888" s="8"/>
      <c r="BT29888" s="8"/>
      <c r="BU29888" s="8"/>
    </row>
    <row r="29889" spans="68:73">
      <c r="BP29889" s="10"/>
      <c r="BQ29889" s="10"/>
      <c r="BR29889" s="10"/>
      <c r="BS29889" s="10"/>
      <c r="BT29889" s="10"/>
      <c r="BU29889" s="10"/>
    </row>
    <row r="29890" spans="68:73">
      <c r="BP29890" s="8"/>
      <c r="BQ29890" s="8"/>
      <c r="BR29890" s="8"/>
      <c r="BS29890" s="8"/>
      <c r="BT29890" s="8"/>
      <c r="BU29890" s="8"/>
    </row>
    <row r="29891" spans="68:73">
      <c r="BP29891" s="10"/>
      <c r="BQ29891" s="10"/>
      <c r="BR29891" s="10"/>
      <c r="BS29891" s="10"/>
      <c r="BT29891" s="10"/>
      <c r="BU29891" s="10"/>
    </row>
    <row r="29892" spans="68:73">
      <c r="BP29892" s="8"/>
      <c r="BQ29892" s="8"/>
      <c r="BR29892" s="8"/>
      <c r="BS29892" s="8"/>
      <c r="BT29892" s="8"/>
      <c r="BU29892" s="8"/>
    </row>
    <row r="29893" spans="68:73">
      <c r="BP29893" s="10"/>
      <c r="BQ29893" s="10"/>
      <c r="BR29893" s="10"/>
      <c r="BS29893" s="10"/>
      <c r="BT29893" s="10"/>
      <c r="BU29893" s="10"/>
    </row>
    <row r="29894" spans="68:73">
      <c r="BP29894" s="8"/>
      <c r="BQ29894" s="8"/>
      <c r="BR29894" s="8"/>
      <c r="BS29894" s="8"/>
      <c r="BT29894" s="8"/>
      <c r="BU29894" s="8"/>
    </row>
    <row r="29895" spans="68:73">
      <c r="BP29895" s="10"/>
      <c r="BQ29895" s="10"/>
      <c r="BR29895" s="10"/>
      <c r="BS29895" s="10"/>
      <c r="BT29895" s="10"/>
      <c r="BU29895" s="10"/>
    </row>
    <row r="29896" spans="68:73">
      <c r="BP29896" s="8"/>
      <c r="BQ29896" s="8"/>
      <c r="BR29896" s="8"/>
      <c r="BS29896" s="8"/>
      <c r="BT29896" s="8"/>
      <c r="BU29896" s="8"/>
    </row>
    <row r="29897" spans="68:73">
      <c r="BP29897" s="10"/>
      <c r="BQ29897" s="10"/>
      <c r="BR29897" s="10"/>
      <c r="BS29897" s="10"/>
      <c r="BT29897" s="10"/>
      <c r="BU29897" s="10"/>
    </row>
    <row r="29898" spans="68:73">
      <c r="BP29898" s="8"/>
      <c r="BQ29898" s="8"/>
      <c r="BR29898" s="8"/>
      <c r="BS29898" s="8"/>
      <c r="BT29898" s="8"/>
      <c r="BU29898" s="8"/>
    </row>
    <row r="29899" spans="68:73">
      <c r="BP29899" s="10"/>
      <c r="BQ29899" s="10"/>
      <c r="BR29899" s="10"/>
      <c r="BS29899" s="10"/>
      <c r="BT29899" s="10"/>
      <c r="BU29899" s="10"/>
    </row>
    <row r="29900" spans="68:73">
      <c r="BP29900" s="8"/>
      <c r="BQ29900" s="8"/>
      <c r="BR29900" s="8"/>
      <c r="BS29900" s="8"/>
      <c r="BT29900" s="8"/>
      <c r="BU29900" s="8"/>
    </row>
    <row r="29901" spans="68:73">
      <c r="BP29901" s="10"/>
      <c r="BQ29901" s="10"/>
      <c r="BR29901" s="10"/>
      <c r="BS29901" s="10"/>
      <c r="BT29901" s="10"/>
      <c r="BU29901" s="10"/>
    </row>
    <row r="29902" spans="68:73">
      <c r="BP29902" s="8"/>
      <c r="BQ29902" s="8"/>
      <c r="BR29902" s="8"/>
      <c r="BS29902" s="8"/>
      <c r="BT29902" s="8"/>
      <c r="BU29902" s="8"/>
    </row>
    <row r="29903" spans="68:73">
      <c r="BP29903" s="10"/>
      <c r="BQ29903" s="10"/>
      <c r="BR29903" s="10"/>
      <c r="BS29903" s="10"/>
      <c r="BT29903" s="10"/>
      <c r="BU29903" s="10"/>
    </row>
    <row r="29904" spans="68:73">
      <c r="BP29904" s="8"/>
      <c r="BQ29904" s="8"/>
      <c r="BR29904" s="8"/>
      <c r="BS29904" s="8"/>
      <c r="BT29904" s="8"/>
      <c r="BU29904" s="8"/>
    </row>
    <row r="29905" spans="68:73">
      <c r="BP29905" s="10"/>
      <c r="BQ29905" s="10"/>
      <c r="BR29905" s="10"/>
      <c r="BS29905" s="10"/>
      <c r="BT29905" s="10"/>
      <c r="BU29905" s="10"/>
    </row>
    <row r="29906" spans="68:73">
      <c r="BP29906" s="8"/>
      <c r="BQ29906" s="8"/>
      <c r="BR29906" s="8"/>
      <c r="BS29906" s="8"/>
      <c r="BT29906" s="8"/>
      <c r="BU29906" s="8"/>
    </row>
    <row r="29907" spans="68:73">
      <c r="BP29907" s="10"/>
      <c r="BQ29907" s="10"/>
      <c r="BR29907" s="10"/>
      <c r="BS29907" s="10"/>
      <c r="BT29907" s="10"/>
      <c r="BU29907" s="10"/>
    </row>
    <row r="29908" spans="68:73">
      <c r="BP29908" s="8"/>
      <c r="BQ29908" s="8"/>
      <c r="BR29908" s="8"/>
      <c r="BS29908" s="8"/>
      <c r="BT29908" s="8"/>
      <c r="BU29908" s="8"/>
    </row>
    <row r="29909" spans="68:73">
      <c r="BP29909" s="10"/>
      <c r="BQ29909" s="10"/>
      <c r="BR29909" s="10"/>
      <c r="BS29909" s="10"/>
      <c r="BT29909" s="10"/>
      <c r="BU29909" s="10"/>
    </row>
    <row r="29910" spans="68:73">
      <c r="BP29910" s="8"/>
      <c r="BQ29910" s="8"/>
      <c r="BR29910" s="8"/>
      <c r="BS29910" s="8"/>
      <c r="BT29910" s="8"/>
      <c r="BU29910" s="8"/>
    </row>
    <row r="29911" spans="68:73">
      <c r="BP29911" s="10"/>
      <c r="BQ29911" s="10"/>
      <c r="BR29911" s="10"/>
      <c r="BS29911" s="10"/>
      <c r="BT29911" s="10"/>
      <c r="BU29911" s="10"/>
    </row>
    <row r="29912" spans="68:73">
      <c r="BP29912" s="8"/>
      <c r="BQ29912" s="8"/>
      <c r="BR29912" s="8"/>
      <c r="BS29912" s="8"/>
      <c r="BT29912" s="8"/>
      <c r="BU29912" s="8"/>
    </row>
    <row r="29913" spans="68:73">
      <c r="BP29913" s="10"/>
      <c r="BQ29913" s="10"/>
      <c r="BR29913" s="10"/>
      <c r="BS29913" s="10"/>
      <c r="BT29913" s="10"/>
      <c r="BU29913" s="10"/>
    </row>
    <row r="29914" spans="68:73">
      <c r="BP29914" s="8"/>
      <c r="BQ29914" s="8"/>
      <c r="BR29914" s="8"/>
      <c r="BS29914" s="8"/>
      <c r="BT29914" s="8"/>
      <c r="BU29914" s="8"/>
    </row>
    <row r="29915" spans="68:73">
      <c r="BP29915" s="10"/>
      <c r="BQ29915" s="10"/>
      <c r="BR29915" s="10"/>
      <c r="BS29915" s="10"/>
      <c r="BT29915" s="10"/>
      <c r="BU29915" s="10"/>
    </row>
    <row r="29916" spans="68:73">
      <c r="BP29916" s="8"/>
      <c r="BQ29916" s="8"/>
      <c r="BR29916" s="8"/>
      <c r="BS29916" s="8"/>
      <c r="BT29916" s="8"/>
      <c r="BU29916" s="8"/>
    </row>
    <row r="29917" spans="68:73">
      <c r="BP29917" s="10"/>
      <c r="BQ29917" s="10"/>
      <c r="BR29917" s="10"/>
      <c r="BS29917" s="10"/>
      <c r="BT29917" s="10"/>
      <c r="BU29917" s="10"/>
    </row>
    <row r="29918" spans="68:73">
      <c r="BP29918" s="8"/>
      <c r="BQ29918" s="8"/>
      <c r="BR29918" s="8"/>
      <c r="BS29918" s="8"/>
      <c r="BT29918" s="8"/>
      <c r="BU29918" s="8"/>
    </row>
    <row r="29919" spans="68:73">
      <c r="BP29919" s="10"/>
      <c r="BQ29919" s="10"/>
      <c r="BR29919" s="10"/>
      <c r="BS29919" s="10"/>
      <c r="BT29919" s="10"/>
      <c r="BU29919" s="10"/>
    </row>
    <row r="29920" spans="68:73">
      <c r="BP29920" s="8"/>
      <c r="BQ29920" s="8"/>
      <c r="BR29920" s="8"/>
      <c r="BS29920" s="8"/>
      <c r="BT29920" s="8"/>
      <c r="BU29920" s="8"/>
    </row>
    <row r="29921" spans="68:73">
      <c r="BP29921" s="10"/>
      <c r="BQ29921" s="10"/>
      <c r="BR29921" s="10"/>
      <c r="BS29921" s="10"/>
      <c r="BT29921" s="10"/>
      <c r="BU29921" s="10"/>
    </row>
    <row r="29922" spans="68:73">
      <c r="BP29922" s="8"/>
      <c r="BQ29922" s="8"/>
      <c r="BR29922" s="8"/>
      <c r="BS29922" s="8"/>
      <c r="BT29922" s="8"/>
      <c r="BU29922" s="8"/>
    </row>
    <row r="29923" spans="68:73">
      <c r="BP29923" s="10"/>
      <c r="BQ29923" s="10"/>
      <c r="BR29923" s="10"/>
      <c r="BS29923" s="10"/>
      <c r="BT29923" s="10"/>
      <c r="BU29923" s="10"/>
    </row>
    <row r="29924" spans="68:73">
      <c r="BP29924" s="8"/>
      <c r="BQ29924" s="8"/>
      <c r="BR29924" s="8"/>
      <c r="BS29924" s="8"/>
      <c r="BT29924" s="8"/>
      <c r="BU29924" s="8"/>
    </row>
    <row r="29925" spans="68:73">
      <c r="BP29925" s="10"/>
      <c r="BQ29925" s="10"/>
      <c r="BR29925" s="10"/>
      <c r="BS29925" s="10"/>
      <c r="BT29925" s="10"/>
      <c r="BU29925" s="10"/>
    </row>
    <row r="29926" spans="68:73">
      <c r="BP29926" s="8"/>
      <c r="BQ29926" s="8"/>
      <c r="BR29926" s="8"/>
      <c r="BS29926" s="8"/>
      <c r="BT29926" s="8"/>
      <c r="BU29926" s="8"/>
    </row>
    <row r="29927" spans="68:73">
      <c r="BP29927" s="10"/>
      <c r="BQ29927" s="10"/>
      <c r="BR29927" s="10"/>
      <c r="BS29927" s="10"/>
      <c r="BT29927" s="10"/>
      <c r="BU29927" s="10"/>
    </row>
    <row r="29928" spans="68:73">
      <c r="BP29928" s="8"/>
      <c r="BQ29928" s="8"/>
      <c r="BR29928" s="8"/>
      <c r="BS29928" s="8"/>
      <c r="BT29928" s="8"/>
      <c r="BU29928" s="8"/>
    </row>
    <row r="29929" spans="68:73">
      <c r="BP29929" s="10"/>
      <c r="BQ29929" s="10"/>
      <c r="BR29929" s="10"/>
      <c r="BS29929" s="10"/>
      <c r="BT29929" s="10"/>
      <c r="BU29929" s="10"/>
    </row>
    <row r="29930" spans="68:73">
      <c r="BP29930" s="8"/>
      <c r="BQ29930" s="8"/>
      <c r="BR29930" s="8"/>
      <c r="BS29930" s="8"/>
      <c r="BT29930" s="8"/>
      <c r="BU29930" s="8"/>
    </row>
    <row r="29931" spans="68:73">
      <c r="BP29931" s="10"/>
      <c r="BQ29931" s="10"/>
      <c r="BR29931" s="10"/>
      <c r="BS29931" s="10"/>
      <c r="BT29931" s="10"/>
      <c r="BU29931" s="10"/>
    </row>
    <row r="29932" spans="68:73">
      <c r="BP29932" s="8"/>
      <c r="BQ29932" s="8"/>
      <c r="BR29932" s="8"/>
      <c r="BS29932" s="8"/>
      <c r="BT29932" s="8"/>
      <c r="BU29932" s="8"/>
    </row>
    <row r="29933" spans="68:73">
      <c r="BP29933" s="10"/>
      <c r="BQ29933" s="10"/>
      <c r="BR29933" s="10"/>
      <c r="BS29933" s="10"/>
      <c r="BT29933" s="10"/>
      <c r="BU29933" s="10"/>
    </row>
    <row r="29934" spans="68:73">
      <c r="BP29934" s="8"/>
      <c r="BQ29934" s="8"/>
      <c r="BR29934" s="8"/>
      <c r="BS29934" s="8"/>
      <c r="BT29934" s="8"/>
      <c r="BU29934" s="8"/>
    </row>
    <row r="29935" spans="68:73">
      <c r="BP29935" s="10"/>
      <c r="BQ29935" s="10"/>
      <c r="BR29935" s="10"/>
      <c r="BS29935" s="10"/>
      <c r="BT29935" s="10"/>
      <c r="BU29935" s="10"/>
    </row>
    <row r="29936" spans="68:73">
      <c r="BP29936" s="8"/>
      <c r="BQ29936" s="8"/>
      <c r="BR29936" s="8"/>
      <c r="BS29936" s="8"/>
      <c r="BT29936" s="8"/>
      <c r="BU29936" s="8"/>
    </row>
    <row r="29937" spans="68:73">
      <c r="BP29937" s="10"/>
      <c r="BQ29937" s="10"/>
      <c r="BR29937" s="10"/>
      <c r="BS29937" s="10"/>
      <c r="BT29937" s="10"/>
      <c r="BU29937" s="10"/>
    </row>
    <row r="29938" spans="68:73">
      <c r="BP29938" s="8"/>
      <c r="BQ29938" s="8"/>
      <c r="BR29938" s="8"/>
      <c r="BS29938" s="8"/>
      <c r="BT29938" s="8"/>
      <c r="BU29938" s="8"/>
    </row>
    <row r="29939" spans="68:73">
      <c r="BP29939" s="10"/>
      <c r="BQ29939" s="10"/>
      <c r="BR29939" s="10"/>
      <c r="BS29939" s="10"/>
      <c r="BT29939" s="10"/>
      <c r="BU29939" s="10"/>
    </row>
    <row r="29940" spans="68:73">
      <c r="BP29940" s="8"/>
      <c r="BQ29940" s="8"/>
      <c r="BR29940" s="8"/>
      <c r="BS29940" s="8"/>
      <c r="BT29940" s="8"/>
      <c r="BU29940" s="8"/>
    </row>
    <row r="29941" spans="68:73">
      <c r="BP29941" s="10"/>
      <c r="BQ29941" s="10"/>
      <c r="BR29941" s="10"/>
      <c r="BS29941" s="10"/>
      <c r="BT29941" s="10"/>
      <c r="BU29941" s="10"/>
    </row>
    <row r="29942" spans="68:73">
      <c r="BP29942" s="8"/>
      <c r="BQ29942" s="8"/>
      <c r="BR29942" s="8"/>
      <c r="BS29942" s="8"/>
      <c r="BT29942" s="8"/>
      <c r="BU29942" s="8"/>
    </row>
    <row r="29943" spans="68:73">
      <c r="BP29943" s="10"/>
      <c r="BQ29943" s="10"/>
      <c r="BR29943" s="10"/>
      <c r="BS29943" s="10"/>
      <c r="BT29943" s="10"/>
      <c r="BU29943" s="10"/>
    </row>
    <row r="29944" spans="68:73">
      <c r="BP29944" s="8"/>
      <c r="BQ29944" s="8"/>
      <c r="BR29944" s="8"/>
      <c r="BS29944" s="8"/>
      <c r="BT29944" s="8"/>
      <c r="BU29944" s="8"/>
    </row>
    <row r="29945" spans="68:73">
      <c r="BP29945" s="10"/>
      <c r="BQ29945" s="10"/>
      <c r="BR29945" s="10"/>
      <c r="BS29945" s="10"/>
      <c r="BT29945" s="10"/>
      <c r="BU29945" s="10"/>
    </row>
    <row r="29946" spans="68:73">
      <c r="BP29946" s="8"/>
      <c r="BQ29946" s="8"/>
      <c r="BR29946" s="8"/>
      <c r="BS29946" s="8"/>
      <c r="BT29946" s="8"/>
      <c r="BU29946" s="8"/>
    </row>
    <row r="29947" spans="68:73">
      <c r="BP29947" s="10"/>
      <c r="BQ29947" s="10"/>
      <c r="BR29947" s="10"/>
      <c r="BS29947" s="10"/>
      <c r="BT29947" s="10"/>
      <c r="BU29947" s="10"/>
    </row>
    <row r="29948" spans="68:73">
      <c r="BP29948" s="8"/>
      <c r="BQ29948" s="8"/>
      <c r="BR29948" s="8"/>
      <c r="BS29948" s="8"/>
      <c r="BT29948" s="8"/>
      <c r="BU29948" s="8"/>
    </row>
    <row r="29949" spans="68:73">
      <c r="BP29949" s="10"/>
      <c r="BQ29949" s="10"/>
      <c r="BR29949" s="10"/>
      <c r="BS29949" s="10"/>
      <c r="BT29949" s="10"/>
      <c r="BU29949" s="10"/>
    </row>
    <row r="29950" spans="68:73">
      <c r="BP29950" s="8"/>
      <c r="BQ29950" s="8"/>
      <c r="BR29950" s="8"/>
      <c r="BS29950" s="8"/>
      <c r="BT29950" s="8"/>
      <c r="BU29950" s="8"/>
    </row>
    <row r="29951" spans="68:73">
      <c r="BP29951" s="10"/>
      <c r="BQ29951" s="10"/>
      <c r="BR29951" s="10"/>
      <c r="BS29951" s="10"/>
      <c r="BT29951" s="10"/>
      <c r="BU29951" s="10"/>
    </row>
    <row r="29952" spans="68:73">
      <c r="BP29952" s="8"/>
      <c r="BQ29952" s="8"/>
      <c r="BR29952" s="8"/>
      <c r="BS29952" s="8"/>
      <c r="BT29952" s="8"/>
      <c r="BU29952" s="8"/>
    </row>
    <row r="29953" spans="68:73">
      <c r="BP29953" s="10"/>
      <c r="BQ29953" s="10"/>
      <c r="BR29953" s="10"/>
      <c r="BS29953" s="10"/>
      <c r="BT29953" s="10"/>
      <c r="BU29953" s="10"/>
    </row>
    <row r="29954" spans="68:73">
      <c r="BP29954" s="8"/>
      <c r="BQ29954" s="8"/>
      <c r="BR29954" s="8"/>
      <c r="BS29954" s="8"/>
      <c r="BT29954" s="8"/>
      <c r="BU29954" s="8"/>
    </row>
    <row r="29955" spans="68:73">
      <c r="BP29955" s="10"/>
      <c r="BQ29955" s="10"/>
      <c r="BR29955" s="10"/>
      <c r="BS29955" s="10"/>
      <c r="BT29955" s="10"/>
      <c r="BU29955" s="10"/>
    </row>
    <row r="29956" spans="68:73">
      <c r="BP29956" s="8"/>
      <c r="BQ29956" s="8"/>
      <c r="BR29956" s="8"/>
      <c r="BS29956" s="8"/>
      <c r="BT29956" s="8"/>
      <c r="BU29956" s="8"/>
    </row>
    <row r="29957" spans="68:73">
      <c r="BP29957" s="10"/>
      <c r="BQ29957" s="10"/>
      <c r="BR29957" s="10"/>
      <c r="BS29957" s="10"/>
      <c r="BT29957" s="10"/>
      <c r="BU29957" s="10"/>
    </row>
    <row r="29958" spans="68:73">
      <c r="BP29958" s="8"/>
      <c r="BQ29958" s="8"/>
      <c r="BR29958" s="8"/>
      <c r="BS29958" s="8"/>
      <c r="BT29958" s="8"/>
      <c r="BU29958" s="8"/>
    </row>
    <row r="29959" spans="68:73">
      <c r="BP29959" s="10"/>
      <c r="BQ29959" s="10"/>
      <c r="BR29959" s="10"/>
      <c r="BS29959" s="10"/>
      <c r="BT29959" s="10"/>
      <c r="BU29959" s="10"/>
    </row>
    <row r="29960" spans="68:73">
      <c r="BP29960" s="8"/>
      <c r="BQ29960" s="8"/>
      <c r="BR29960" s="8"/>
      <c r="BS29960" s="8"/>
      <c r="BT29960" s="8"/>
      <c r="BU29960" s="8"/>
    </row>
    <row r="29961" spans="68:73">
      <c r="BP29961" s="10"/>
      <c r="BQ29961" s="10"/>
      <c r="BR29961" s="10"/>
      <c r="BS29961" s="10"/>
      <c r="BT29961" s="10"/>
      <c r="BU29961" s="10"/>
    </row>
    <row r="29962" spans="68:73">
      <c r="BP29962" s="8"/>
      <c r="BQ29962" s="8"/>
      <c r="BR29962" s="8"/>
      <c r="BS29962" s="8"/>
      <c r="BT29962" s="8"/>
      <c r="BU29962" s="8"/>
    </row>
    <row r="29963" spans="68:73">
      <c r="BP29963" s="10"/>
      <c r="BQ29963" s="10"/>
      <c r="BR29963" s="10"/>
      <c r="BS29963" s="10"/>
      <c r="BT29963" s="10"/>
      <c r="BU29963" s="10"/>
    </row>
    <row r="29964" spans="68:73">
      <c r="BP29964" s="8"/>
      <c r="BQ29964" s="8"/>
      <c r="BR29964" s="8"/>
      <c r="BS29964" s="8"/>
      <c r="BT29964" s="8"/>
      <c r="BU29964" s="8"/>
    </row>
    <row r="29965" spans="68:73">
      <c r="BP29965" s="10"/>
      <c r="BQ29965" s="10"/>
      <c r="BR29965" s="10"/>
      <c r="BS29965" s="10"/>
      <c r="BT29965" s="10"/>
      <c r="BU29965" s="10"/>
    </row>
    <row r="29966" spans="68:73">
      <c r="BP29966" s="8"/>
      <c r="BQ29966" s="8"/>
      <c r="BR29966" s="8"/>
      <c r="BS29966" s="8"/>
      <c r="BT29966" s="8"/>
      <c r="BU29966" s="8"/>
    </row>
    <row r="29967" spans="68:73">
      <c r="BP29967" s="10"/>
      <c r="BQ29967" s="10"/>
      <c r="BR29967" s="10"/>
      <c r="BS29967" s="10"/>
      <c r="BT29967" s="10"/>
      <c r="BU29967" s="10"/>
    </row>
    <row r="29968" spans="68:73">
      <c r="BP29968" s="8"/>
      <c r="BQ29968" s="8"/>
      <c r="BR29968" s="8"/>
      <c r="BS29968" s="8"/>
      <c r="BT29968" s="8"/>
      <c r="BU29968" s="8"/>
    </row>
    <row r="29969" spans="68:73">
      <c r="BP29969" s="10"/>
      <c r="BQ29969" s="10"/>
      <c r="BR29969" s="10"/>
      <c r="BS29969" s="10"/>
      <c r="BT29969" s="10"/>
      <c r="BU29969" s="10"/>
    </row>
    <row r="29970" spans="68:73">
      <c r="BP29970" s="8"/>
      <c r="BQ29970" s="8"/>
      <c r="BR29970" s="8"/>
      <c r="BS29970" s="8"/>
      <c r="BT29970" s="8"/>
      <c r="BU29970" s="8"/>
    </row>
    <row r="29971" spans="68:73">
      <c r="BP29971" s="10"/>
      <c r="BQ29971" s="10"/>
      <c r="BR29971" s="10"/>
      <c r="BS29971" s="10"/>
      <c r="BT29971" s="10"/>
      <c r="BU29971" s="10"/>
    </row>
    <row r="29972" spans="68:73">
      <c r="BP29972" s="8"/>
      <c r="BQ29972" s="8"/>
      <c r="BR29972" s="8"/>
      <c r="BS29972" s="8"/>
      <c r="BT29972" s="8"/>
      <c r="BU29972" s="8"/>
    </row>
    <row r="29973" spans="68:73">
      <c r="BP29973" s="10"/>
      <c r="BQ29973" s="10"/>
      <c r="BR29973" s="10"/>
      <c r="BS29973" s="10"/>
      <c r="BT29973" s="10"/>
      <c r="BU29973" s="10"/>
    </row>
    <row r="29974" spans="68:73">
      <c r="BP29974" s="8"/>
      <c r="BQ29974" s="8"/>
      <c r="BR29974" s="8"/>
      <c r="BS29974" s="8"/>
      <c r="BT29974" s="8"/>
      <c r="BU29974" s="8"/>
    </row>
    <row r="29975" spans="68:73">
      <c r="BP29975" s="10"/>
      <c r="BQ29975" s="10"/>
      <c r="BR29975" s="10"/>
      <c r="BS29975" s="10"/>
      <c r="BT29975" s="10"/>
      <c r="BU29975" s="10"/>
    </row>
    <row r="29976" spans="68:73">
      <c r="BP29976" s="8"/>
      <c r="BQ29976" s="8"/>
      <c r="BR29976" s="8"/>
      <c r="BS29976" s="8"/>
      <c r="BT29976" s="8"/>
      <c r="BU29976" s="8"/>
    </row>
    <row r="29977" spans="68:73">
      <c r="BP29977" s="10"/>
      <c r="BQ29977" s="10"/>
      <c r="BR29977" s="10"/>
      <c r="BS29977" s="10"/>
      <c r="BT29977" s="10"/>
      <c r="BU29977" s="10"/>
    </row>
    <row r="29978" spans="68:73">
      <c r="BP29978" s="8"/>
      <c r="BQ29978" s="8"/>
      <c r="BR29978" s="8"/>
      <c r="BS29978" s="8"/>
      <c r="BT29978" s="8"/>
      <c r="BU29978" s="8"/>
    </row>
    <row r="29979" spans="68:73">
      <c r="BP29979" s="10"/>
      <c r="BQ29979" s="10"/>
      <c r="BR29979" s="10"/>
      <c r="BS29979" s="10"/>
      <c r="BT29979" s="10"/>
      <c r="BU29979" s="10"/>
    </row>
    <row r="29980" spans="68:73">
      <c r="BP29980" s="8"/>
      <c r="BQ29980" s="8"/>
      <c r="BR29980" s="8"/>
      <c r="BS29980" s="8"/>
      <c r="BT29980" s="8"/>
      <c r="BU29980" s="8"/>
    </row>
    <row r="29981" spans="68:73">
      <c r="BP29981" s="10"/>
      <c r="BQ29981" s="10"/>
      <c r="BR29981" s="10"/>
      <c r="BS29981" s="10"/>
      <c r="BT29981" s="10"/>
      <c r="BU29981" s="10"/>
    </row>
    <row r="29982" spans="68:73">
      <c r="BP29982" s="8"/>
      <c r="BQ29982" s="8"/>
      <c r="BR29982" s="8"/>
      <c r="BS29982" s="8"/>
      <c r="BT29982" s="8"/>
      <c r="BU29982" s="8"/>
    </row>
    <row r="29983" spans="68:73">
      <c r="BP29983" s="10"/>
      <c r="BQ29983" s="10"/>
      <c r="BR29983" s="10"/>
      <c r="BS29983" s="10"/>
      <c r="BT29983" s="10"/>
      <c r="BU29983" s="10"/>
    </row>
    <row r="29984" spans="68:73">
      <c r="BP29984" s="8"/>
      <c r="BQ29984" s="8"/>
      <c r="BR29984" s="8"/>
      <c r="BS29984" s="8"/>
      <c r="BT29984" s="8"/>
      <c r="BU29984" s="8"/>
    </row>
    <row r="29985" spans="68:73">
      <c r="BP29985" s="10"/>
      <c r="BQ29985" s="10"/>
      <c r="BR29985" s="10"/>
      <c r="BS29985" s="10"/>
      <c r="BT29985" s="10"/>
      <c r="BU29985" s="10"/>
    </row>
    <row r="29986" spans="68:73">
      <c r="BP29986" s="8"/>
      <c r="BQ29986" s="8"/>
      <c r="BR29986" s="8"/>
      <c r="BS29986" s="8"/>
      <c r="BT29986" s="8"/>
      <c r="BU29986" s="8"/>
    </row>
    <row r="29987" spans="68:73">
      <c r="BP29987" s="10"/>
      <c r="BQ29987" s="10"/>
      <c r="BR29987" s="10"/>
      <c r="BS29987" s="10"/>
      <c r="BT29987" s="10"/>
      <c r="BU29987" s="10"/>
    </row>
    <row r="29988" spans="68:73">
      <c r="BP29988" s="8"/>
      <c r="BQ29988" s="8"/>
      <c r="BR29988" s="8"/>
      <c r="BS29988" s="8"/>
      <c r="BT29988" s="8"/>
      <c r="BU29988" s="8"/>
    </row>
    <row r="29989" spans="68:73">
      <c r="BP29989" s="10"/>
      <c r="BQ29989" s="10"/>
      <c r="BR29989" s="10"/>
      <c r="BS29989" s="10"/>
      <c r="BT29989" s="10"/>
      <c r="BU29989" s="10"/>
    </row>
    <row r="29990" spans="68:73">
      <c r="BP29990" s="8"/>
      <c r="BQ29990" s="8"/>
      <c r="BR29990" s="8"/>
      <c r="BS29990" s="8"/>
      <c r="BT29990" s="8"/>
      <c r="BU29990" s="8"/>
    </row>
    <row r="29991" spans="68:73">
      <c r="BP29991" s="10"/>
      <c r="BQ29991" s="10"/>
      <c r="BR29991" s="10"/>
      <c r="BS29991" s="10"/>
      <c r="BT29991" s="10"/>
      <c r="BU29991" s="10"/>
    </row>
    <row r="29992" spans="68:73">
      <c r="BP29992" s="8"/>
      <c r="BQ29992" s="8"/>
      <c r="BR29992" s="8"/>
      <c r="BS29992" s="8"/>
      <c r="BT29992" s="8"/>
      <c r="BU29992" s="8"/>
    </row>
    <row r="29993" spans="68:73">
      <c r="BP29993" s="10"/>
      <c r="BQ29993" s="10"/>
      <c r="BR29993" s="10"/>
      <c r="BS29993" s="10"/>
      <c r="BT29993" s="10"/>
      <c r="BU29993" s="10"/>
    </row>
    <row r="29994" spans="68:73">
      <c r="BP29994" s="8"/>
      <c r="BQ29994" s="8"/>
      <c r="BR29994" s="8"/>
      <c r="BS29994" s="8"/>
      <c r="BT29994" s="8"/>
      <c r="BU29994" s="8"/>
    </row>
    <row r="29995" spans="68:73">
      <c r="BP29995" s="10"/>
      <c r="BQ29995" s="10"/>
      <c r="BR29995" s="10"/>
      <c r="BS29995" s="10"/>
      <c r="BT29995" s="10"/>
      <c r="BU29995" s="10"/>
    </row>
    <row r="29996" spans="68:73">
      <c r="BP29996" s="8"/>
      <c r="BQ29996" s="8"/>
      <c r="BR29996" s="8"/>
      <c r="BS29996" s="8"/>
      <c r="BT29996" s="8"/>
      <c r="BU29996" s="8"/>
    </row>
    <row r="29997" spans="68:73">
      <c r="BP29997" s="10"/>
      <c r="BQ29997" s="10"/>
      <c r="BR29997" s="10"/>
      <c r="BS29997" s="10"/>
      <c r="BT29997" s="10"/>
      <c r="BU29997" s="10"/>
    </row>
    <row r="29998" spans="68:73">
      <c r="BP29998" s="8"/>
      <c r="BQ29998" s="8"/>
      <c r="BR29998" s="8"/>
      <c r="BS29998" s="8"/>
      <c r="BT29998" s="8"/>
      <c r="BU29998" s="8"/>
    </row>
    <row r="29999" spans="68:73">
      <c r="BP29999" s="10"/>
      <c r="BQ29999" s="10"/>
      <c r="BR29999" s="10"/>
      <c r="BS29999" s="10"/>
      <c r="BT29999" s="10"/>
      <c r="BU29999" s="10"/>
    </row>
    <row r="30000" spans="68:73">
      <c r="BP30000" s="8"/>
      <c r="BQ30000" s="8"/>
      <c r="BR30000" s="8"/>
      <c r="BS30000" s="8"/>
      <c r="BT30000" s="8"/>
      <c r="BU30000" s="8"/>
    </row>
    <row r="30001" spans="68:73">
      <c r="BP30001" s="10"/>
      <c r="BQ30001" s="10"/>
      <c r="BR30001" s="10"/>
      <c r="BS30001" s="10"/>
      <c r="BT30001" s="10"/>
      <c r="BU30001" s="10"/>
    </row>
    <row r="30002" spans="68:73">
      <c r="BP30002" s="8"/>
      <c r="BQ30002" s="8"/>
      <c r="BR30002" s="8"/>
      <c r="BS30002" s="8"/>
      <c r="BT30002" s="8"/>
      <c r="BU30002" s="8"/>
    </row>
    <row r="30003" spans="68:73">
      <c r="BP30003" s="10"/>
      <c r="BQ30003" s="10"/>
      <c r="BR30003" s="10"/>
      <c r="BS30003" s="10"/>
      <c r="BT30003" s="10"/>
      <c r="BU30003" s="10"/>
    </row>
    <row r="30004" spans="68:73">
      <c r="BP30004" s="8"/>
      <c r="BQ30004" s="8"/>
      <c r="BR30004" s="8"/>
      <c r="BS30004" s="8"/>
      <c r="BT30004" s="8"/>
      <c r="BU30004" s="8"/>
    </row>
    <row r="30005" spans="68:73">
      <c r="BP30005" s="10"/>
      <c r="BQ30005" s="10"/>
      <c r="BR30005" s="10"/>
      <c r="BS30005" s="10"/>
      <c r="BT30005" s="10"/>
      <c r="BU30005" s="10"/>
    </row>
    <row r="30006" spans="68:73">
      <c r="BP30006" s="8"/>
      <c r="BQ30006" s="8"/>
      <c r="BR30006" s="8"/>
      <c r="BS30006" s="8"/>
      <c r="BT30006" s="8"/>
      <c r="BU30006" s="8"/>
    </row>
    <row r="30007" spans="68:73">
      <c r="BP30007" s="10"/>
      <c r="BQ30007" s="10"/>
      <c r="BR30007" s="10"/>
      <c r="BS30007" s="10"/>
      <c r="BT30007" s="10"/>
      <c r="BU30007" s="10"/>
    </row>
    <row r="30008" spans="68:73">
      <c r="BP30008" s="8"/>
      <c r="BQ30008" s="8"/>
      <c r="BR30008" s="8"/>
      <c r="BS30008" s="8"/>
      <c r="BT30008" s="8"/>
      <c r="BU30008" s="8"/>
    </row>
    <row r="30009" spans="68:73">
      <c r="BP30009" s="10"/>
      <c r="BQ30009" s="10"/>
      <c r="BR30009" s="10"/>
      <c r="BS30009" s="10"/>
      <c r="BT30009" s="10"/>
      <c r="BU30009" s="10"/>
    </row>
    <row r="30010" spans="68:73">
      <c r="BP30010" s="8"/>
      <c r="BQ30010" s="8"/>
      <c r="BR30010" s="8"/>
      <c r="BS30010" s="8"/>
      <c r="BT30010" s="8"/>
      <c r="BU30010" s="8"/>
    </row>
    <row r="30011" spans="68:73">
      <c r="BP30011" s="10"/>
      <c r="BQ30011" s="10"/>
      <c r="BR30011" s="10"/>
      <c r="BS30011" s="10"/>
      <c r="BT30011" s="10"/>
      <c r="BU30011" s="10"/>
    </row>
    <row r="30012" spans="68:73">
      <c r="BP30012" s="8"/>
      <c r="BQ30012" s="8"/>
      <c r="BR30012" s="8"/>
      <c r="BS30012" s="8"/>
      <c r="BT30012" s="8"/>
      <c r="BU30012" s="8"/>
    </row>
    <row r="30013" spans="68:73">
      <c r="BP30013" s="10"/>
      <c r="BQ30013" s="10"/>
      <c r="BR30013" s="10"/>
      <c r="BS30013" s="10"/>
      <c r="BT30013" s="10"/>
      <c r="BU30013" s="10"/>
    </row>
    <row r="30014" spans="68:73">
      <c r="BP30014" s="8"/>
      <c r="BQ30014" s="8"/>
      <c r="BR30014" s="8"/>
      <c r="BS30014" s="8"/>
      <c r="BT30014" s="8"/>
      <c r="BU30014" s="8"/>
    </row>
    <row r="30015" spans="68:73">
      <c r="BP30015" s="10"/>
      <c r="BQ30015" s="10"/>
      <c r="BR30015" s="10"/>
      <c r="BS30015" s="10"/>
      <c r="BT30015" s="10"/>
      <c r="BU30015" s="10"/>
    </row>
    <row r="30016" spans="68:73">
      <c r="BP30016" s="8"/>
      <c r="BQ30016" s="8"/>
      <c r="BR30016" s="8"/>
      <c r="BS30016" s="8"/>
      <c r="BT30016" s="8"/>
      <c r="BU30016" s="8"/>
    </row>
    <row r="30017" spans="68:73">
      <c r="BP30017" s="10"/>
      <c r="BQ30017" s="10"/>
      <c r="BR30017" s="10"/>
      <c r="BS30017" s="10"/>
      <c r="BT30017" s="10"/>
      <c r="BU30017" s="10"/>
    </row>
    <row r="30018" spans="68:73">
      <c r="BP30018" s="8"/>
      <c r="BQ30018" s="8"/>
      <c r="BR30018" s="8"/>
      <c r="BS30018" s="8"/>
      <c r="BT30018" s="8"/>
      <c r="BU30018" s="8"/>
    </row>
    <row r="30019" spans="68:73">
      <c r="BP30019" s="10"/>
      <c r="BQ30019" s="10"/>
      <c r="BR30019" s="10"/>
      <c r="BS30019" s="10"/>
      <c r="BT30019" s="10"/>
      <c r="BU30019" s="10"/>
    </row>
    <row r="30020" spans="68:73">
      <c r="BP30020" s="8"/>
      <c r="BQ30020" s="8"/>
      <c r="BR30020" s="8"/>
      <c r="BS30020" s="8"/>
      <c r="BT30020" s="8"/>
      <c r="BU30020" s="8"/>
    </row>
    <row r="30021" spans="68:73">
      <c r="BP30021" s="10"/>
      <c r="BQ30021" s="10"/>
      <c r="BR30021" s="10"/>
      <c r="BS30021" s="10"/>
      <c r="BT30021" s="10"/>
      <c r="BU30021" s="10"/>
    </row>
    <row r="30022" spans="68:73">
      <c r="BP30022" s="8"/>
      <c r="BQ30022" s="8"/>
      <c r="BR30022" s="8"/>
      <c r="BS30022" s="8"/>
      <c r="BT30022" s="8"/>
      <c r="BU30022" s="8"/>
    </row>
    <row r="30023" spans="68:73">
      <c r="BP30023" s="10"/>
      <c r="BQ30023" s="10"/>
      <c r="BR30023" s="10"/>
      <c r="BS30023" s="10"/>
      <c r="BT30023" s="10"/>
      <c r="BU30023" s="10"/>
    </row>
    <row r="30024" spans="68:73">
      <c r="BP30024" s="8"/>
      <c r="BQ30024" s="8"/>
      <c r="BR30024" s="8"/>
      <c r="BS30024" s="8"/>
      <c r="BT30024" s="8"/>
      <c r="BU30024" s="8"/>
    </row>
    <row r="30025" spans="68:73">
      <c r="BP30025" s="10"/>
      <c r="BQ30025" s="10"/>
      <c r="BR30025" s="10"/>
      <c r="BS30025" s="10"/>
      <c r="BT30025" s="10"/>
      <c r="BU30025" s="10"/>
    </row>
    <row r="30026" spans="68:73">
      <c r="BP30026" s="8"/>
      <c r="BQ30026" s="8"/>
      <c r="BR30026" s="8"/>
      <c r="BS30026" s="8"/>
      <c r="BT30026" s="8"/>
      <c r="BU30026" s="8"/>
    </row>
    <row r="30027" spans="68:73">
      <c r="BP30027" s="10"/>
      <c r="BQ30027" s="10"/>
      <c r="BR30027" s="10"/>
      <c r="BS30027" s="10"/>
      <c r="BT30027" s="10"/>
      <c r="BU30027" s="10"/>
    </row>
    <row r="30028" spans="68:73">
      <c r="BP30028" s="8"/>
      <c r="BQ30028" s="8"/>
      <c r="BR30028" s="8"/>
      <c r="BS30028" s="8"/>
      <c r="BT30028" s="8"/>
      <c r="BU30028" s="8"/>
    </row>
    <row r="30029" spans="68:73">
      <c r="BP30029" s="10"/>
      <c r="BQ30029" s="10"/>
      <c r="BR30029" s="10"/>
      <c r="BS30029" s="10"/>
      <c r="BT30029" s="10"/>
      <c r="BU30029" s="10"/>
    </row>
    <row r="30030" spans="68:73">
      <c r="BP30030" s="8"/>
      <c r="BQ30030" s="8"/>
      <c r="BR30030" s="8"/>
      <c r="BS30030" s="8"/>
      <c r="BT30030" s="8"/>
      <c r="BU30030" s="8"/>
    </row>
    <row r="30031" spans="68:73">
      <c r="BP30031" s="10"/>
      <c r="BQ30031" s="10"/>
      <c r="BR30031" s="10"/>
      <c r="BS30031" s="10"/>
      <c r="BT30031" s="10"/>
      <c r="BU30031" s="10"/>
    </row>
    <row r="30032" spans="68:73">
      <c r="BP30032" s="8"/>
      <c r="BQ30032" s="8"/>
      <c r="BR30032" s="8"/>
      <c r="BS30032" s="8"/>
      <c r="BT30032" s="8"/>
      <c r="BU30032" s="8"/>
    </row>
    <row r="30033" spans="68:73">
      <c r="BP30033" s="10"/>
      <c r="BQ30033" s="10"/>
      <c r="BR30033" s="10"/>
      <c r="BS30033" s="10"/>
      <c r="BT30033" s="10"/>
      <c r="BU30033" s="10"/>
    </row>
    <row r="30034" spans="68:73">
      <c r="BP30034" s="8"/>
      <c r="BQ30034" s="8"/>
      <c r="BR30034" s="8"/>
      <c r="BS30034" s="8"/>
      <c r="BT30034" s="8"/>
      <c r="BU30034" s="8"/>
    </row>
    <row r="30035" spans="68:73">
      <c r="BP30035" s="10"/>
      <c r="BQ30035" s="10"/>
      <c r="BR30035" s="10"/>
      <c r="BS30035" s="10"/>
      <c r="BT30035" s="10"/>
      <c r="BU30035" s="10"/>
    </row>
    <row r="30036" spans="68:73">
      <c r="BP30036" s="8"/>
      <c r="BQ30036" s="8"/>
      <c r="BR30036" s="8"/>
      <c r="BS30036" s="8"/>
      <c r="BT30036" s="8"/>
      <c r="BU30036" s="8"/>
    </row>
    <row r="30037" spans="68:73">
      <c r="BP30037" s="10"/>
      <c r="BQ30037" s="10"/>
      <c r="BR30037" s="10"/>
      <c r="BS30037" s="10"/>
      <c r="BT30037" s="10"/>
      <c r="BU30037" s="10"/>
    </row>
    <row r="30038" spans="68:73">
      <c r="BP30038" s="8"/>
      <c r="BQ30038" s="8"/>
      <c r="BR30038" s="8"/>
      <c r="BS30038" s="8"/>
      <c r="BT30038" s="8"/>
      <c r="BU30038" s="8"/>
    </row>
    <row r="30039" spans="68:73">
      <c r="BP30039" s="10"/>
      <c r="BQ30039" s="10"/>
      <c r="BR30039" s="10"/>
      <c r="BS30039" s="10"/>
      <c r="BT30039" s="10"/>
      <c r="BU30039" s="10"/>
    </row>
    <row r="30040" spans="68:73">
      <c r="BP30040" s="8"/>
      <c r="BQ30040" s="8"/>
      <c r="BR30040" s="8"/>
      <c r="BS30040" s="8"/>
      <c r="BT30040" s="8"/>
      <c r="BU30040" s="8"/>
    </row>
    <row r="30041" spans="68:73">
      <c r="BP30041" s="10"/>
      <c r="BQ30041" s="10"/>
      <c r="BR30041" s="10"/>
      <c r="BS30041" s="10"/>
      <c r="BT30041" s="10"/>
      <c r="BU30041" s="10"/>
    </row>
    <row r="30042" spans="68:73">
      <c r="BP30042" s="8"/>
      <c r="BQ30042" s="8"/>
      <c r="BR30042" s="8"/>
      <c r="BS30042" s="8"/>
      <c r="BT30042" s="8"/>
      <c r="BU30042" s="8"/>
    </row>
    <row r="30043" spans="68:73">
      <c r="BP30043" s="10"/>
      <c r="BQ30043" s="10"/>
      <c r="BR30043" s="10"/>
      <c r="BS30043" s="10"/>
      <c r="BT30043" s="10"/>
      <c r="BU30043" s="10"/>
    </row>
    <row r="30044" spans="68:73">
      <c r="BP30044" s="8"/>
      <c r="BQ30044" s="8"/>
      <c r="BR30044" s="8"/>
      <c r="BS30044" s="8"/>
      <c r="BT30044" s="8"/>
      <c r="BU30044" s="8"/>
    </row>
    <row r="30045" spans="68:73">
      <c r="BP30045" s="10"/>
      <c r="BQ30045" s="10"/>
      <c r="BR30045" s="10"/>
      <c r="BS30045" s="10"/>
      <c r="BT30045" s="10"/>
      <c r="BU30045" s="10"/>
    </row>
    <row r="30046" spans="68:73">
      <c r="BP30046" s="8"/>
      <c r="BQ30046" s="8"/>
      <c r="BR30046" s="8"/>
      <c r="BS30046" s="8"/>
      <c r="BT30046" s="8"/>
      <c r="BU30046" s="8"/>
    </row>
    <row r="30047" spans="68:73">
      <c r="BP30047" s="10"/>
      <c r="BQ30047" s="10"/>
      <c r="BR30047" s="10"/>
      <c r="BS30047" s="10"/>
      <c r="BT30047" s="10"/>
      <c r="BU30047" s="10"/>
    </row>
    <row r="30048" spans="68:73">
      <c r="BP30048" s="8"/>
      <c r="BQ30048" s="8"/>
      <c r="BR30048" s="8"/>
      <c r="BS30048" s="8"/>
      <c r="BT30048" s="8"/>
      <c r="BU30048" s="8"/>
    </row>
    <row r="30049" spans="68:73">
      <c r="BP30049" s="10"/>
      <c r="BQ30049" s="10"/>
      <c r="BR30049" s="10"/>
      <c r="BS30049" s="10"/>
      <c r="BT30049" s="10"/>
      <c r="BU30049" s="10"/>
    </row>
    <row r="30050" spans="68:73">
      <c r="BP30050" s="8"/>
      <c r="BQ30050" s="8"/>
      <c r="BR30050" s="8"/>
      <c r="BS30050" s="8"/>
      <c r="BT30050" s="8"/>
      <c r="BU30050" s="8"/>
    </row>
    <row r="30051" spans="68:73">
      <c r="BP30051" s="10"/>
      <c r="BQ30051" s="10"/>
      <c r="BR30051" s="10"/>
      <c r="BS30051" s="10"/>
      <c r="BT30051" s="10"/>
      <c r="BU30051" s="10"/>
    </row>
    <row r="30052" spans="68:73">
      <c r="BP30052" s="8"/>
      <c r="BQ30052" s="8"/>
      <c r="BR30052" s="8"/>
      <c r="BS30052" s="8"/>
      <c r="BT30052" s="8"/>
      <c r="BU30052" s="8"/>
    </row>
    <row r="30053" spans="68:73">
      <c r="BP30053" s="10"/>
      <c r="BQ30053" s="10"/>
      <c r="BR30053" s="10"/>
      <c r="BS30053" s="10"/>
      <c r="BT30053" s="10"/>
      <c r="BU30053" s="10"/>
    </row>
    <row r="30054" spans="68:73">
      <c r="BP30054" s="8"/>
      <c r="BQ30054" s="8"/>
      <c r="BR30054" s="8"/>
      <c r="BS30054" s="8"/>
      <c r="BT30054" s="8"/>
      <c r="BU30054" s="8"/>
    </row>
    <row r="30055" spans="68:73">
      <c r="BP30055" s="10"/>
      <c r="BQ30055" s="10"/>
      <c r="BR30055" s="10"/>
      <c r="BS30055" s="10"/>
      <c r="BT30055" s="10"/>
      <c r="BU30055" s="10"/>
    </row>
    <row r="30056" spans="68:73">
      <c r="BP30056" s="8"/>
      <c r="BQ30056" s="8"/>
      <c r="BR30056" s="8"/>
      <c r="BS30056" s="8"/>
      <c r="BT30056" s="8"/>
      <c r="BU30056" s="8"/>
    </row>
    <row r="30057" spans="68:73">
      <c r="BP30057" s="10"/>
      <c r="BQ30057" s="10"/>
      <c r="BR30057" s="10"/>
      <c r="BS30057" s="10"/>
      <c r="BT30057" s="10"/>
      <c r="BU30057" s="10"/>
    </row>
    <row r="30058" spans="68:73">
      <c r="BP30058" s="8"/>
      <c r="BQ30058" s="8"/>
      <c r="BR30058" s="8"/>
      <c r="BS30058" s="8"/>
      <c r="BT30058" s="8"/>
      <c r="BU30058" s="8"/>
    </row>
    <row r="30059" spans="68:73">
      <c r="BP30059" s="10"/>
      <c r="BQ30059" s="10"/>
      <c r="BR30059" s="10"/>
      <c r="BS30059" s="10"/>
      <c r="BT30059" s="10"/>
      <c r="BU30059" s="10"/>
    </row>
    <row r="30060" spans="68:73">
      <c r="BP30060" s="8"/>
      <c r="BQ30060" s="8"/>
      <c r="BR30060" s="8"/>
      <c r="BS30060" s="8"/>
      <c r="BT30060" s="8"/>
      <c r="BU30060" s="8"/>
    </row>
    <row r="30061" spans="68:73">
      <c r="BP30061" s="10"/>
      <c r="BQ30061" s="10"/>
      <c r="BR30061" s="10"/>
      <c r="BS30061" s="10"/>
      <c r="BT30061" s="10"/>
      <c r="BU30061" s="10"/>
    </row>
    <row r="30062" spans="68:73">
      <c r="BP30062" s="8"/>
      <c r="BQ30062" s="8"/>
      <c r="BR30062" s="8"/>
      <c r="BS30062" s="8"/>
      <c r="BT30062" s="8"/>
      <c r="BU30062" s="8"/>
    </row>
    <row r="30063" spans="68:73">
      <c r="BP30063" s="10"/>
      <c r="BQ30063" s="10"/>
      <c r="BR30063" s="10"/>
      <c r="BS30063" s="10"/>
      <c r="BT30063" s="10"/>
      <c r="BU30063" s="10"/>
    </row>
    <row r="30064" spans="68:73">
      <c r="BP30064" s="8"/>
      <c r="BQ30064" s="8"/>
      <c r="BR30064" s="8"/>
      <c r="BS30064" s="8"/>
      <c r="BT30064" s="8"/>
      <c r="BU30064" s="8"/>
    </row>
    <row r="30065" spans="68:73">
      <c r="BP30065" s="10"/>
      <c r="BQ30065" s="10"/>
      <c r="BR30065" s="10"/>
      <c r="BS30065" s="10"/>
      <c r="BT30065" s="10"/>
      <c r="BU30065" s="10"/>
    </row>
    <row r="30066" spans="68:73">
      <c r="BP30066" s="8"/>
      <c r="BQ30066" s="8"/>
      <c r="BR30066" s="8"/>
      <c r="BS30066" s="8"/>
      <c r="BT30066" s="8"/>
      <c r="BU30066" s="8"/>
    </row>
    <row r="30067" spans="68:73">
      <c r="BP30067" s="10"/>
      <c r="BQ30067" s="10"/>
      <c r="BR30067" s="10"/>
      <c r="BS30067" s="10"/>
      <c r="BT30067" s="10"/>
      <c r="BU30067" s="10"/>
    </row>
    <row r="30068" spans="68:73">
      <c r="BP30068" s="8"/>
      <c r="BQ30068" s="8"/>
      <c r="BR30068" s="8"/>
      <c r="BS30068" s="8"/>
      <c r="BT30068" s="8"/>
      <c r="BU30068" s="8"/>
    </row>
    <row r="30069" spans="68:73">
      <c r="BP30069" s="10"/>
      <c r="BQ30069" s="10"/>
      <c r="BR30069" s="10"/>
      <c r="BS30069" s="10"/>
      <c r="BT30069" s="10"/>
      <c r="BU30069" s="10"/>
    </row>
    <row r="30070" spans="68:73">
      <c r="BP30070" s="8"/>
      <c r="BQ30070" s="8"/>
      <c r="BR30070" s="8"/>
      <c r="BS30070" s="8"/>
      <c r="BT30070" s="8"/>
      <c r="BU30070" s="8"/>
    </row>
    <row r="30071" spans="68:73">
      <c r="BP30071" s="10"/>
      <c r="BQ30071" s="10"/>
      <c r="BR30071" s="10"/>
      <c r="BS30071" s="10"/>
      <c r="BT30071" s="10"/>
      <c r="BU30071" s="10"/>
    </row>
    <row r="30072" spans="68:73">
      <c r="BP30072" s="8"/>
      <c r="BQ30072" s="8"/>
      <c r="BR30072" s="8"/>
      <c r="BS30072" s="8"/>
      <c r="BT30072" s="8"/>
      <c r="BU30072" s="8"/>
    </row>
    <row r="30073" spans="68:73">
      <c r="BP30073" s="10"/>
      <c r="BQ30073" s="10"/>
      <c r="BR30073" s="10"/>
      <c r="BS30073" s="10"/>
      <c r="BT30073" s="10"/>
      <c r="BU30073" s="10"/>
    </row>
    <row r="30074" spans="68:73">
      <c r="BP30074" s="8"/>
      <c r="BQ30074" s="8"/>
      <c r="BR30074" s="8"/>
      <c r="BS30074" s="8"/>
      <c r="BT30074" s="8"/>
      <c r="BU30074" s="8"/>
    </row>
    <row r="30075" spans="68:73">
      <c r="BP30075" s="10"/>
      <c r="BQ30075" s="10"/>
      <c r="BR30075" s="10"/>
      <c r="BS30075" s="10"/>
      <c r="BT30075" s="10"/>
      <c r="BU30075" s="10"/>
    </row>
    <row r="30076" spans="68:73">
      <c r="BP30076" s="8"/>
      <c r="BQ30076" s="8"/>
      <c r="BR30076" s="8"/>
      <c r="BS30076" s="8"/>
      <c r="BT30076" s="8"/>
      <c r="BU30076" s="8"/>
    </row>
    <row r="30077" spans="68:73">
      <c r="BP30077" s="10"/>
      <c r="BQ30077" s="10"/>
      <c r="BR30077" s="10"/>
      <c r="BS30077" s="10"/>
      <c r="BT30077" s="10"/>
      <c r="BU30077" s="10"/>
    </row>
    <row r="30078" spans="68:73">
      <c r="BP30078" s="8"/>
      <c r="BQ30078" s="8"/>
      <c r="BR30078" s="8"/>
      <c r="BS30078" s="8"/>
      <c r="BT30078" s="8"/>
      <c r="BU30078" s="8"/>
    </row>
    <row r="30079" spans="68:73">
      <c r="BP30079" s="10"/>
      <c r="BQ30079" s="10"/>
      <c r="BR30079" s="10"/>
      <c r="BS30079" s="10"/>
      <c r="BT30079" s="10"/>
      <c r="BU30079" s="10"/>
    </row>
    <row r="30080" spans="68:73">
      <c r="BP30080" s="8"/>
      <c r="BQ30080" s="8"/>
      <c r="BR30080" s="8"/>
      <c r="BS30080" s="8"/>
      <c r="BT30080" s="8"/>
      <c r="BU30080" s="8"/>
    </row>
    <row r="30081" spans="68:73">
      <c r="BP30081" s="10"/>
      <c r="BQ30081" s="10"/>
      <c r="BR30081" s="10"/>
      <c r="BS30081" s="10"/>
      <c r="BT30081" s="10"/>
      <c r="BU30081" s="10"/>
    </row>
    <row r="30082" spans="68:73">
      <c r="BP30082" s="8"/>
      <c r="BQ30082" s="8"/>
      <c r="BR30082" s="8"/>
      <c r="BS30082" s="8"/>
      <c r="BT30082" s="8"/>
      <c r="BU30082" s="8"/>
    </row>
    <row r="30083" spans="68:73">
      <c r="BP30083" s="10"/>
      <c r="BQ30083" s="10"/>
      <c r="BR30083" s="10"/>
      <c r="BS30083" s="10"/>
      <c r="BT30083" s="10"/>
      <c r="BU30083" s="10"/>
    </row>
    <row r="30084" spans="68:73">
      <c r="BP30084" s="8"/>
      <c r="BQ30084" s="8"/>
      <c r="BR30084" s="8"/>
      <c r="BS30084" s="8"/>
      <c r="BT30084" s="8"/>
      <c r="BU30084" s="8"/>
    </row>
    <row r="30085" spans="68:73">
      <c r="BP30085" s="10"/>
      <c r="BQ30085" s="10"/>
      <c r="BR30085" s="10"/>
      <c r="BS30085" s="10"/>
      <c r="BT30085" s="10"/>
      <c r="BU30085" s="10"/>
    </row>
    <row r="30086" spans="68:73">
      <c r="BP30086" s="8"/>
      <c r="BQ30086" s="8"/>
      <c r="BR30086" s="8"/>
      <c r="BS30086" s="8"/>
      <c r="BT30086" s="8"/>
      <c r="BU30086" s="8"/>
    </row>
    <row r="30087" spans="68:73">
      <c r="BP30087" s="10"/>
      <c r="BQ30087" s="10"/>
      <c r="BR30087" s="10"/>
      <c r="BS30087" s="10"/>
      <c r="BT30087" s="10"/>
      <c r="BU30087" s="10"/>
    </row>
    <row r="30088" spans="68:73">
      <c r="BP30088" s="8"/>
      <c r="BQ30088" s="8"/>
      <c r="BR30088" s="8"/>
      <c r="BS30088" s="8"/>
      <c r="BT30088" s="8"/>
      <c r="BU30088" s="8"/>
    </row>
    <row r="30089" spans="68:73">
      <c r="BP30089" s="10"/>
      <c r="BQ30089" s="10"/>
      <c r="BR30089" s="10"/>
      <c r="BS30089" s="10"/>
      <c r="BT30089" s="10"/>
      <c r="BU30089" s="10"/>
    </row>
    <row r="30090" spans="68:73">
      <c r="BP30090" s="8"/>
      <c r="BQ30090" s="8"/>
      <c r="BR30090" s="8"/>
      <c r="BS30090" s="8"/>
      <c r="BT30090" s="8"/>
      <c r="BU30090" s="8"/>
    </row>
    <row r="30091" spans="68:73">
      <c r="BP30091" s="10"/>
      <c r="BQ30091" s="10"/>
      <c r="BR30091" s="10"/>
      <c r="BS30091" s="10"/>
      <c r="BT30091" s="10"/>
      <c r="BU30091" s="10"/>
    </row>
    <row r="30092" spans="68:73">
      <c r="BP30092" s="8"/>
      <c r="BQ30092" s="8"/>
      <c r="BR30092" s="8"/>
      <c r="BS30092" s="8"/>
      <c r="BT30092" s="8"/>
      <c r="BU30092" s="8"/>
    </row>
    <row r="30093" spans="68:73">
      <c r="BP30093" s="10"/>
      <c r="BQ30093" s="10"/>
      <c r="BR30093" s="10"/>
      <c r="BS30093" s="10"/>
      <c r="BT30093" s="10"/>
      <c r="BU30093" s="10"/>
    </row>
    <row r="30094" spans="68:73">
      <c r="BP30094" s="8"/>
      <c r="BQ30094" s="8"/>
      <c r="BR30094" s="8"/>
      <c r="BS30094" s="8"/>
      <c r="BT30094" s="8"/>
      <c r="BU30094" s="8"/>
    </row>
    <row r="30095" spans="68:73">
      <c r="BP30095" s="10"/>
      <c r="BQ30095" s="10"/>
      <c r="BR30095" s="10"/>
      <c r="BS30095" s="10"/>
      <c r="BT30095" s="10"/>
      <c r="BU30095" s="10"/>
    </row>
    <row r="30096" spans="68:73">
      <c r="BP30096" s="8"/>
      <c r="BQ30096" s="8"/>
      <c r="BR30096" s="8"/>
      <c r="BS30096" s="8"/>
      <c r="BT30096" s="8"/>
      <c r="BU30096" s="8"/>
    </row>
    <row r="30097" spans="68:73">
      <c r="BP30097" s="10"/>
      <c r="BQ30097" s="10"/>
      <c r="BR30097" s="10"/>
      <c r="BS30097" s="10"/>
      <c r="BT30097" s="10"/>
      <c r="BU30097" s="10"/>
    </row>
    <row r="30098" spans="68:73">
      <c r="BP30098" s="8"/>
      <c r="BQ30098" s="8"/>
      <c r="BR30098" s="8"/>
      <c r="BS30098" s="8"/>
      <c r="BT30098" s="8"/>
      <c r="BU30098" s="8"/>
    </row>
    <row r="30099" spans="68:73">
      <c r="BP30099" s="10"/>
      <c r="BQ30099" s="10"/>
      <c r="BR30099" s="10"/>
      <c r="BS30099" s="10"/>
      <c r="BT30099" s="10"/>
      <c r="BU30099" s="10"/>
    </row>
    <row r="30100" spans="68:73">
      <c r="BP30100" s="8"/>
      <c r="BQ30100" s="8"/>
      <c r="BR30100" s="8"/>
      <c r="BS30100" s="8"/>
      <c r="BT30100" s="8"/>
      <c r="BU30100" s="8"/>
    </row>
    <row r="30101" spans="68:73">
      <c r="BP30101" s="10"/>
      <c r="BQ30101" s="10"/>
      <c r="BR30101" s="10"/>
      <c r="BS30101" s="10"/>
      <c r="BT30101" s="10"/>
      <c r="BU30101" s="10"/>
    </row>
    <row r="30102" spans="68:73">
      <c r="BP30102" s="8"/>
      <c r="BQ30102" s="8"/>
      <c r="BR30102" s="8"/>
      <c r="BS30102" s="8"/>
      <c r="BT30102" s="8"/>
      <c r="BU30102" s="8"/>
    </row>
    <row r="30103" spans="68:73">
      <c r="BP30103" s="10"/>
      <c r="BQ30103" s="10"/>
      <c r="BR30103" s="10"/>
      <c r="BS30103" s="10"/>
      <c r="BT30103" s="10"/>
      <c r="BU30103" s="10"/>
    </row>
    <row r="30104" spans="68:73">
      <c r="BP30104" s="8"/>
      <c r="BQ30104" s="8"/>
      <c r="BR30104" s="8"/>
      <c r="BS30104" s="8"/>
      <c r="BT30104" s="8"/>
      <c r="BU30104" s="8"/>
    </row>
    <row r="30105" spans="68:73">
      <c r="BP30105" s="10"/>
      <c r="BQ30105" s="10"/>
      <c r="BR30105" s="10"/>
      <c r="BS30105" s="10"/>
      <c r="BT30105" s="10"/>
      <c r="BU30105" s="10"/>
    </row>
    <row r="30106" spans="68:73">
      <c r="BP30106" s="8"/>
      <c r="BQ30106" s="8"/>
      <c r="BR30106" s="8"/>
      <c r="BS30106" s="8"/>
      <c r="BT30106" s="8"/>
      <c r="BU30106" s="8"/>
    </row>
    <row r="30107" spans="68:73">
      <c r="BP30107" s="10"/>
      <c r="BQ30107" s="10"/>
      <c r="BR30107" s="10"/>
      <c r="BS30107" s="10"/>
      <c r="BT30107" s="10"/>
      <c r="BU30107" s="10"/>
    </row>
    <row r="30108" spans="68:73">
      <c r="BP30108" s="8"/>
      <c r="BQ30108" s="8"/>
      <c r="BR30108" s="8"/>
      <c r="BS30108" s="8"/>
      <c r="BT30108" s="8"/>
      <c r="BU30108" s="8"/>
    </row>
    <row r="30109" spans="68:73">
      <c r="BP30109" s="10"/>
      <c r="BQ30109" s="10"/>
      <c r="BR30109" s="10"/>
      <c r="BS30109" s="10"/>
      <c r="BT30109" s="10"/>
      <c r="BU30109" s="10"/>
    </row>
    <row r="30110" spans="68:73">
      <c r="BP30110" s="8"/>
      <c r="BQ30110" s="8"/>
      <c r="BR30110" s="8"/>
      <c r="BS30110" s="8"/>
      <c r="BT30110" s="8"/>
      <c r="BU30110" s="8"/>
    </row>
    <row r="30111" spans="68:73">
      <c r="BP30111" s="10"/>
      <c r="BQ30111" s="10"/>
      <c r="BR30111" s="10"/>
      <c r="BS30111" s="10"/>
      <c r="BT30111" s="10"/>
      <c r="BU30111" s="10"/>
    </row>
    <row r="30112" spans="68:73">
      <c r="BP30112" s="8"/>
      <c r="BQ30112" s="8"/>
      <c r="BR30112" s="8"/>
      <c r="BS30112" s="8"/>
      <c r="BT30112" s="8"/>
      <c r="BU30112" s="8"/>
    </row>
    <row r="30113" spans="68:73">
      <c r="BP30113" s="10"/>
      <c r="BQ30113" s="10"/>
      <c r="BR30113" s="10"/>
      <c r="BS30113" s="10"/>
      <c r="BT30113" s="10"/>
      <c r="BU30113" s="10"/>
    </row>
    <row r="30114" spans="68:73">
      <c r="BP30114" s="8"/>
      <c r="BQ30114" s="8"/>
      <c r="BR30114" s="8"/>
      <c r="BS30114" s="8"/>
      <c r="BT30114" s="8"/>
      <c r="BU30114" s="8"/>
    </row>
    <row r="30115" spans="68:73">
      <c r="BP30115" s="10"/>
      <c r="BQ30115" s="10"/>
      <c r="BR30115" s="10"/>
      <c r="BS30115" s="10"/>
      <c r="BT30115" s="10"/>
      <c r="BU30115" s="10"/>
    </row>
    <row r="30116" spans="68:73">
      <c r="BP30116" s="8"/>
      <c r="BQ30116" s="8"/>
      <c r="BR30116" s="8"/>
      <c r="BS30116" s="8"/>
      <c r="BT30116" s="8"/>
      <c r="BU30116" s="8"/>
    </row>
    <row r="30117" spans="68:73">
      <c r="BP30117" s="10"/>
      <c r="BQ30117" s="10"/>
      <c r="BR30117" s="10"/>
      <c r="BS30117" s="10"/>
      <c r="BT30117" s="10"/>
      <c r="BU30117" s="10"/>
    </row>
    <row r="30118" spans="68:73">
      <c r="BP30118" s="8"/>
      <c r="BQ30118" s="8"/>
      <c r="BR30118" s="8"/>
      <c r="BS30118" s="8"/>
      <c r="BT30118" s="8"/>
      <c r="BU30118" s="8"/>
    </row>
    <row r="30119" spans="68:73">
      <c r="BP30119" s="10"/>
      <c r="BQ30119" s="10"/>
      <c r="BR30119" s="10"/>
      <c r="BS30119" s="10"/>
      <c r="BT30119" s="10"/>
      <c r="BU30119" s="10"/>
    </row>
    <row r="30120" spans="68:73">
      <c r="BP30120" s="8"/>
      <c r="BQ30120" s="8"/>
      <c r="BR30120" s="8"/>
      <c r="BS30120" s="8"/>
      <c r="BT30120" s="8"/>
      <c r="BU30120" s="8"/>
    </row>
    <row r="30121" spans="68:73">
      <c r="BP30121" s="10"/>
      <c r="BQ30121" s="10"/>
      <c r="BR30121" s="10"/>
      <c r="BS30121" s="10"/>
      <c r="BT30121" s="10"/>
      <c r="BU30121" s="10"/>
    </row>
    <row r="30122" spans="68:73">
      <c r="BP30122" s="8"/>
      <c r="BQ30122" s="8"/>
      <c r="BR30122" s="8"/>
      <c r="BS30122" s="8"/>
      <c r="BT30122" s="8"/>
      <c r="BU30122" s="8"/>
    </row>
    <row r="30123" spans="68:73">
      <c r="BP30123" s="10"/>
      <c r="BQ30123" s="10"/>
      <c r="BR30123" s="10"/>
      <c r="BS30123" s="10"/>
      <c r="BT30123" s="10"/>
      <c r="BU30123" s="10"/>
    </row>
    <row r="30124" spans="68:73">
      <c r="BP30124" s="8"/>
      <c r="BQ30124" s="8"/>
      <c r="BR30124" s="8"/>
      <c r="BS30124" s="8"/>
      <c r="BT30124" s="8"/>
      <c r="BU30124" s="8"/>
    </row>
    <row r="30125" spans="68:73">
      <c r="BP30125" s="10"/>
      <c r="BQ30125" s="10"/>
      <c r="BR30125" s="10"/>
      <c r="BS30125" s="10"/>
      <c r="BT30125" s="10"/>
      <c r="BU30125" s="10"/>
    </row>
    <row r="30126" spans="68:73">
      <c r="BP30126" s="8"/>
      <c r="BQ30126" s="8"/>
      <c r="BR30126" s="8"/>
      <c r="BS30126" s="8"/>
      <c r="BT30126" s="8"/>
      <c r="BU30126" s="8"/>
    </row>
    <row r="30127" spans="68:73">
      <c r="BP30127" s="10"/>
      <c r="BQ30127" s="10"/>
      <c r="BR30127" s="10"/>
      <c r="BS30127" s="10"/>
      <c r="BT30127" s="10"/>
      <c r="BU30127" s="10"/>
    </row>
    <row r="30128" spans="68:73">
      <c r="BP30128" s="8"/>
      <c r="BQ30128" s="8"/>
      <c r="BR30128" s="8"/>
      <c r="BS30128" s="8"/>
      <c r="BT30128" s="8"/>
      <c r="BU30128" s="8"/>
    </row>
    <row r="30129" spans="68:73">
      <c r="BP30129" s="10"/>
      <c r="BQ30129" s="10"/>
      <c r="BR30129" s="10"/>
      <c r="BS30129" s="10"/>
      <c r="BT30129" s="10"/>
      <c r="BU30129" s="10"/>
    </row>
    <row r="30130" spans="68:73">
      <c r="BP30130" s="8"/>
      <c r="BQ30130" s="8"/>
      <c r="BR30130" s="8"/>
      <c r="BS30130" s="8"/>
      <c r="BT30130" s="8"/>
      <c r="BU30130" s="8"/>
    </row>
    <row r="30131" spans="68:73">
      <c r="BP30131" s="10"/>
      <c r="BQ30131" s="10"/>
      <c r="BR30131" s="10"/>
      <c r="BS30131" s="10"/>
      <c r="BT30131" s="10"/>
      <c r="BU30131" s="10"/>
    </row>
    <row r="30132" spans="68:73">
      <c r="BP30132" s="8"/>
      <c r="BQ30132" s="8"/>
      <c r="BR30132" s="8"/>
      <c r="BS30132" s="8"/>
      <c r="BT30132" s="8"/>
      <c r="BU30132" s="8"/>
    </row>
    <row r="30133" spans="68:73">
      <c r="BP30133" s="10"/>
      <c r="BQ30133" s="10"/>
      <c r="BR30133" s="10"/>
      <c r="BS30133" s="10"/>
      <c r="BT30133" s="10"/>
      <c r="BU30133" s="10"/>
    </row>
    <row r="30134" spans="68:73">
      <c r="BP30134" s="8"/>
      <c r="BQ30134" s="8"/>
      <c r="BR30134" s="8"/>
      <c r="BS30134" s="8"/>
      <c r="BT30134" s="8"/>
      <c r="BU30134" s="8"/>
    </row>
    <row r="30135" spans="68:73">
      <c r="BP30135" s="10"/>
      <c r="BQ30135" s="10"/>
      <c r="BR30135" s="10"/>
      <c r="BS30135" s="10"/>
      <c r="BT30135" s="10"/>
      <c r="BU30135" s="10"/>
    </row>
    <row r="30136" spans="68:73">
      <c r="BP30136" s="8"/>
      <c r="BQ30136" s="8"/>
      <c r="BR30136" s="8"/>
      <c r="BS30136" s="8"/>
      <c r="BT30136" s="8"/>
      <c r="BU30136" s="8"/>
    </row>
    <row r="30137" spans="68:73">
      <c r="BP30137" s="10"/>
      <c r="BQ30137" s="10"/>
      <c r="BR30137" s="10"/>
      <c r="BS30137" s="10"/>
      <c r="BT30137" s="10"/>
      <c r="BU30137" s="10"/>
    </row>
    <row r="30138" spans="68:73">
      <c r="BP30138" s="8"/>
      <c r="BQ30138" s="8"/>
      <c r="BR30138" s="8"/>
      <c r="BS30138" s="8"/>
      <c r="BT30138" s="8"/>
      <c r="BU30138" s="8"/>
    </row>
    <row r="30139" spans="68:73">
      <c r="BP30139" s="10"/>
      <c r="BQ30139" s="10"/>
      <c r="BR30139" s="10"/>
      <c r="BS30139" s="10"/>
      <c r="BT30139" s="10"/>
      <c r="BU30139" s="10"/>
    </row>
    <row r="30140" spans="68:73">
      <c r="BP30140" s="8"/>
      <c r="BQ30140" s="8"/>
      <c r="BR30140" s="8"/>
      <c r="BS30140" s="8"/>
      <c r="BT30140" s="8"/>
      <c r="BU30140" s="8"/>
    </row>
    <row r="30141" spans="68:73">
      <c r="BP30141" s="10"/>
      <c r="BQ30141" s="10"/>
      <c r="BR30141" s="10"/>
      <c r="BS30141" s="10"/>
      <c r="BT30141" s="10"/>
      <c r="BU30141" s="10"/>
    </row>
    <row r="30142" spans="68:73">
      <c r="BP30142" s="8"/>
      <c r="BQ30142" s="8"/>
      <c r="BR30142" s="8"/>
      <c r="BS30142" s="8"/>
      <c r="BT30142" s="8"/>
      <c r="BU30142" s="8"/>
    </row>
    <row r="30143" spans="68:73">
      <c r="BP30143" s="10"/>
      <c r="BQ30143" s="10"/>
      <c r="BR30143" s="10"/>
      <c r="BS30143" s="10"/>
      <c r="BT30143" s="10"/>
      <c r="BU30143" s="10"/>
    </row>
    <row r="30144" spans="68:73">
      <c r="BP30144" s="8"/>
      <c r="BQ30144" s="8"/>
      <c r="BR30144" s="8"/>
      <c r="BS30144" s="8"/>
      <c r="BT30144" s="8"/>
      <c r="BU30144" s="8"/>
    </row>
    <row r="30145" spans="68:73">
      <c r="BP30145" s="10"/>
      <c r="BQ30145" s="10"/>
      <c r="BR30145" s="10"/>
      <c r="BS30145" s="10"/>
      <c r="BT30145" s="10"/>
      <c r="BU30145" s="10"/>
    </row>
    <row r="30146" spans="68:73">
      <c r="BP30146" s="8"/>
      <c r="BQ30146" s="8"/>
      <c r="BR30146" s="8"/>
      <c r="BS30146" s="8"/>
      <c r="BT30146" s="8"/>
      <c r="BU30146" s="8"/>
    </row>
    <row r="30147" spans="68:73">
      <c r="BP30147" s="10"/>
      <c r="BQ30147" s="10"/>
      <c r="BR30147" s="10"/>
      <c r="BS30147" s="10"/>
      <c r="BT30147" s="10"/>
      <c r="BU30147" s="10"/>
    </row>
    <row r="30148" spans="68:73">
      <c r="BP30148" s="8"/>
      <c r="BQ30148" s="8"/>
      <c r="BR30148" s="8"/>
      <c r="BS30148" s="8"/>
      <c r="BT30148" s="8"/>
      <c r="BU30148" s="8"/>
    </row>
    <row r="30149" spans="68:73">
      <c r="BP30149" s="10"/>
      <c r="BQ30149" s="10"/>
      <c r="BR30149" s="10"/>
      <c r="BS30149" s="10"/>
      <c r="BT30149" s="10"/>
      <c r="BU30149" s="10"/>
    </row>
    <row r="30150" spans="68:73">
      <c r="BP30150" s="8"/>
      <c r="BQ30150" s="8"/>
      <c r="BR30150" s="8"/>
      <c r="BS30150" s="8"/>
      <c r="BT30150" s="8"/>
      <c r="BU30150" s="8"/>
    </row>
    <row r="30151" spans="68:73">
      <c r="BP30151" s="10"/>
      <c r="BQ30151" s="10"/>
      <c r="BR30151" s="10"/>
      <c r="BS30151" s="10"/>
      <c r="BT30151" s="10"/>
      <c r="BU30151" s="10"/>
    </row>
    <row r="30152" spans="68:73">
      <c r="BP30152" s="8"/>
      <c r="BQ30152" s="8"/>
      <c r="BR30152" s="8"/>
      <c r="BS30152" s="8"/>
      <c r="BT30152" s="8"/>
      <c r="BU30152" s="8"/>
    </row>
    <row r="30153" spans="68:73">
      <c r="BP30153" s="10"/>
      <c r="BQ30153" s="10"/>
      <c r="BR30153" s="10"/>
      <c r="BS30153" s="10"/>
      <c r="BT30153" s="10"/>
      <c r="BU30153" s="10"/>
    </row>
    <row r="30154" spans="68:73">
      <c r="BP30154" s="8"/>
      <c r="BQ30154" s="8"/>
      <c r="BR30154" s="8"/>
      <c r="BS30154" s="8"/>
      <c r="BT30154" s="8"/>
      <c r="BU30154" s="8"/>
    </row>
    <row r="30155" spans="68:73">
      <c r="BP30155" s="10"/>
      <c r="BQ30155" s="10"/>
      <c r="BR30155" s="10"/>
      <c r="BS30155" s="10"/>
      <c r="BT30155" s="10"/>
      <c r="BU30155" s="10"/>
    </row>
    <row r="30156" spans="68:73">
      <c r="BP30156" s="8"/>
      <c r="BQ30156" s="8"/>
      <c r="BR30156" s="8"/>
      <c r="BS30156" s="8"/>
      <c r="BT30156" s="8"/>
      <c r="BU30156" s="8"/>
    </row>
    <row r="30157" spans="68:73">
      <c r="BP30157" s="10"/>
      <c r="BQ30157" s="10"/>
      <c r="BR30157" s="10"/>
      <c r="BS30157" s="10"/>
      <c r="BT30157" s="10"/>
      <c r="BU30157" s="10"/>
    </row>
    <row r="30158" spans="68:73">
      <c r="BP30158" s="8"/>
      <c r="BQ30158" s="8"/>
      <c r="BR30158" s="8"/>
      <c r="BS30158" s="8"/>
      <c r="BT30158" s="8"/>
      <c r="BU30158" s="8"/>
    </row>
    <row r="30159" spans="68:73">
      <c r="BP30159" s="10"/>
      <c r="BQ30159" s="10"/>
      <c r="BR30159" s="10"/>
      <c r="BS30159" s="10"/>
      <c r="BT30159" s="10"/>
      <c r="BU30159" s="10"/>
    </row>
    <row r="30160" spans="68:73">
      <c r="BP30160" s="8"/>
      <c r="BQ30160" s="8"/>
      <c r="BR30160" s="8"/>
      <c r="BS30160" s="8"/>
      <c r="BT30160" s="8"/>
      <c r="BU30160" s="8"/>
    </row>
    <row r="30161" spans="68:73">
      <c r="BP30161" s="10"/>
      <c r="BQ30161" s="10"/>
      <c r="BR30161" s="10"/>
      <c r="BS30161" s="10"/>
      <c r="BT30161" s="10"/>
      <c r="BU30161" s="10"/>
    </row>
    <row r="30162" spans="68:73">
      <c r="BP30162" s="8"/>
      <c r="BQ30162" s="8"/>
      <c r="BR30162" s="8"/>
      <c r="BS30162" s="8"/>
      <c r="BT30162" s="8"/>
      <c r="BU30162" s="8"/>
    </row>
    <row r="30163" spans="68:73">
      <c r="BP30163" s="10"/>
      <c r="BQ30163" s="10"/>
      <c r="BR30163" s="10"/>
      <c r="BS30163" s="10"/>
      <c r="BT30163" s="10"/>
      <c r="BU30163" s="10"/>
    </row>
    <row r="30164" spans="68:73">
      <c r="BP30164" s="8"/>
      <c r="BQ30164" s="8"/>
      <c r="BR30164" s="8"/>
      <c r="BS30164" s="8"/>
      <c r="BT30164" s="8"/>
      <c r="BU30164" s="8"/>
    </row>
    <row r="30165" spans="68:73">
      <c r="BP30165" s="10"/>
      <c r="BQ30165" s="10"/>
      <c r="BR30165" s="10"/>
      <c r="BS30165" s="10"/>
      <c r="BT30165" s="10"/>
      <c r="BU30165" s="10"/>
    </row>
    <row r="30166" spans="68:73">
      <c r="BP30166" s="8"/>
      <c r="BQ30166" s="8"/>
      <c r="BR30166" s="8"/>
      <c r="BS30166" s="8"/>
      <c r="BT30166" s="8"/>
      <c r="BU30166" s="8"/>
    </row>
    <row r="30167" spans="68:73">
      <c r="BP30167" s="10"/>
      <c r="BQ30167" s="10"/>
      <c r="BR30167" s="10"/>
      <c r="BS30167" s="10"/>
      <c r="BT30167" s="10"/>
      <c r="BU30167" s="10"/>
    </row>
    <row r="30168" spans="68:73">
      <c r="BP30168" s="8"/>
      <c r="BQ30168" s="8"/>
      <c r="BR30168" s="8"/>
      <c r="BS30168" s="8"/>
      <c r="BT30168" s="8"/>
      <c r="BU30168" s="8"/>
    </row>
    <row r="30169" spans="68:73">
      <c r="BP30169" s="10"/>
      <c r="BQ30169" s="10"/>
      <c r="BR30169" s="10"/>
      <c r="BS30169" s="10"/>
      <c r="BT30169" s="10"/>
      <c r="BU30169" s="10"/>
    </row>
    <row r="30170" spans="68:73">
      <c r="BP30170" s="8"/>
      <c r="BQ30170" s="8"/>
      <c r="BR30170" s="8"/>
      <c r="BS30170" s="8"/>
      <c r="BT30170" s="8"/>
      <c r="BU30170" s="8"/>
    </row>
    <row r="30171" spans="68:73">
      <c r="BP30171" s="10"/>
      <c r="BQ30171" s="10"/>
      <c r="BR30171" s="10"/>
      <c r="BS30171" s="10"/>
      <c r="BT30171" s="10"/>
      <c r="BU30171" s="10"/>
    </row>
    <row r="30172" spans="68:73">
      <c r="BP30172" s="8"/>
      <c r="BQ30172" s="8"/>
      <c r="BR30172" s="8"/>
      <c r="BS30172" s="8"/>
      <c r="BT30172" s="8"/>
      <c r="BU30172" s="8"/>
    </row>
    <row r="30173" spans="68:73">
      <c r="BP30173" s="10"/>
      <c r="BQ30173" s="10"/>
      <c r="BR30173" s="10"/>
      <c r="BS30173" s="10"/>
      <c r="BT30173" s="10"/>
      <c r="BU30173" s="10"/>
    </row>
    <row r="30174" spans="68:73">
      <c r="BP30174" s="8"/>
      <c r="BQ30174" s="8"/>
      <c r="BR30174" s="8"/>
      <c r="BS30174" s="8"/>
      <c r="BT30174" s="8"/>
      <c r="BU30174" s="8"/>
    </row>
    <row r="30175" spans="68:73">
      <c r="BP30175" s="10"/>
      <c r="BQ30175" s="10"/>
      <c r="BR30175" s="10"/>
      <c r="BS30175" s="10"/>
      <c r="BT30175" s="10"/>
      <c r="BU30175" s="10"/>
    </row>
    <row r="30176" spans="68:73">
      <c r="BP30176" s="8"/>
      <c r="BQ30176" s="8"/>
      <c r="BR30176" s="8"/>
      <c r="BS30176" s="8"/>
      <c r="BT30176" s="8"/>
      <c r="BU30176" s="8"/>
    </row>
    <row r="30177" spans="68:73">
      <c r="BP30177" s="10"/>
      <c r="BQ30177" s="10"/>
      <c r="BR30177" s="10"/>
      <c r="BS30177" s="10"/>
      <c r="BT30177" s="10"/>
      <c r="BU30177" s="10"/>
    </row>
    <row r="30178" spans="68:73">
      <c r="BP30178" s="8"/>
      <c r="BQ30178" s="8"/>
      <c r="BR30178" s="8"/>
      <c r="BS30178" s="8"/>
      <c r="BT30178" s="8"/>
      <c r="BU30178" s="8"/>
    </row>
    <row r="30179" spans="68:73">
      <c r="BP30179" s="10"/>
      <c r="BQ30179" s="10"/>
      <c r="BR30179" s="10"/>
      <c r="BS30179" s="10"/>
      <c r="BT30179" s="10"/>
      <c r="BU30179" s="10"/>
    </row>
    <row r="30180" spans="68:73">
      <c r="BP30180" s="8"/>
      <c r="BQ30180" s="8"/>
      <c r="BR30180" s="8"/>
      <c r="BS30180" s="8"/>
      <c r="BT30180" s="8"/>
      <c r="BU30180" s="8"/>
    </row>
    <row r="30181" spans="68:73">
      <c r="BP30181" s="10"/>
      <c r="BQ30181" s="10"/>
      <c r="BR30181" s="10"/>
      <c r="BS30181" s="10"/>
      <c r="BT30181" s="10"/>
      <c r="BU30181" s="10"/>
    </row>
    <row r="30182" spans="68:73">
      <c r="BP30182" s="8"/>
      <c r="BQ30182" s="8"/>
      <c r="BR30182" s="8"/>
      <c r="BS30182" s="8"/>
      <c r="BT30182" s="8"/>
      <c r="BU30182" s="8"/>
    </row>
    <row r="30183" spans="68:73">
      <c r="BP30183" s="10"/>
      <c r="BQ30183" s="10"/>
      <c r="BR30183" s="10"/>
      <c r="BS30183" s="10"/>
      <c r="BT30183" s="10"/>
      <c r="BU30183" s="10"/>
    </row>
    <row r="30184" spans="68:73">
      <c r="BP30184" s="8"/>
      <c r="BQ30184" s="8"/>
      <c r="BR30184" s="8"/>
      <c r="BS30184" s="8"/>
      <c r="BT30184" s="8"/>
      <c r="BU30184" s="8"/>
    </row>
    <row r="30185" spans="68:73">
      <c r="BP30185" s="10"/>
      <c r="BQ30185" s="10"/>
      <c r="BR30185" s="10"/>
      <c r="BS30185" s="10"/>
      <c r="BT30185" s="10"/>
      <c r="BU30185" s="10"/>
    </row>
    <row r="30186" spans="68:73">
      <c r="BP30186" s="8"/>
      <c r="BQ30186" s="8"/>
      <c r="BR30186" s="8"/>
      <c r="BS30186" s="8"/>
      <c r="BT30186" s="8"/>
      <c r="BU30186" s="8"/>
    </row>
    <row r="30187" spans="68:73">
      <c r="BP30187" s="10"/>
      <c r="BQ30187" s="10"/>
      <c r="BR30187" s="10"/>
      <c r="BS30187" s="10"/>
      <c r="BT30187" s="10"/>
      <c r="BU30187" s="10"/>
    </row>
    <row r="30188" spans="68:73">
      <c r="BP30188" s="8"/>
      <c r="BQ30188" s="8"/>
      <c r="BR30188" s="8"/>
      <c r="BS30188" s="8"/>
      <c r="BT30188" s="8"/>
      <c r="BU30188" s="8"/>
    </row>
    <row r="30189" spans="68:73">
      <c r="BP30189" s="10"/>
      <c r="BQ30189" s="10"/>
      <c r="BR30189" s="10"/>
      <c r="BS30189" s="10"/>
      <c r="BT30189" s="10"/>
      <c r="BU30189" s="10"/>
    </row>
    <row r="30190" spans="68:73">
      <c r="BP30190" s="8"/>
      <c r="BQ30190" s="8"/>
      <c r="BR30190" s="8"/>
      <c r="BS30190" s="8"/>
      <c r="BT30190" s="8"/>
      <c r="BU30190" s="8"/>
    </row>
    <row r="30191" spans="68:73">
      <c r="BP30191" s="10"/>
      <c r="BQ30191" s="10"/>
      <c r="BR30191" s="10"/>
      <c r="BS30191" s="10"/>
      <c r="BT30191" s="10"/>
      <c r="BU30191" s="10"/>
    </row>
    <row r="30192" spans="68:73">
      <c r="BP30192" s="8"/>
      <c r="BQ30192" s="8"/>
      <c r="BR30192" s="8"/>
      <c r="BS30192" s="8"/>
      <c r="BT30192" s="8"/>
      <c r="BU30192" s="8"/>
    </row>
    <row r="30193" spans="68:73">
      <c r="BP30193" s="10"/>
      <c r="BQ30193" s="10"/>
      <c r="BR30193" s="10"/>
      <c r="BS30193" s="10"/>
      <c r="BT30193" s="10"/>
      <c r="BU30193" s="10"/>
    </row>
    <row r="30194" spans="68:73">
      <c r="BP30194" s="8"/>
      <c r="BQ30194" s="8"/>
      <c r="BR30194" s="8"/>
      <c r="BS30194" s="8"/>
      <c r="BT30194" s="8"/>
      <c r="BU30194" s="8"/>
    </row>
    <row r="30195" spans="68:73">
      <c r="BP30195" s="10"/>
      <c r="BQ30195" s="10"/>
      <c r="BR30195" s="10"/>
      <c r="BS30195" s="10"/>
      <c r="BT30195" s="10"/>
      <c r="BU30195" s="10"/>
    </row>
    <row r="30196" spans="68:73">
      <c r="BP30196" s="8"/>
      <c r="BQ30196" s="8"/>
      <c r="BR30196" s="8"/>
      <c r="BS30196" s="8"/>
      <c r="BT30196" s="8"/>
      <c r="BU30196" s="8"/>
    </row>
    <row r="30197" spans="68:73">
      <c r="BP30197" s="10"/>
      <c r="BQ30197" s="10"/>
      <c r="BR30197" s="10"/>
      <c r="BS30197" s="10"/>
      <c r="BT30197" s="10"/>
      <c r="BU30197" s="10"/>
    </row>
    <row r="30198" spans="68:73">
      <c r="BP30198" s="8"/>
      <c r="BQ30198" s="8"/>
      <c r="BR30198" s="8"/>
      <c r="BS30198" s="8"/>
      <c r="BT30198" s="8"/>
      <c r="BU30198" s="8"/>
    </row>
    <row r="30199" spans="68:73">
      <c r="BP30199" s="10"/>
      <c r="BQ30199" s="10"/>
      <c r="BR30199" s="10"/>
      <c r="BS30199" s="10"/>
      <c r="BT30199" s="10"/>
      <c r="BU30199" s="10"/>
    </row>
    <row r="30200" spans="68:73">
      <c r="BP30200" s="8"/>
      <c r="BQ30200" s="8"/>
      <c r="BR30200" s="8"/>
      <c r="BS30200" s="8"/>
      <c r="BT30200" s="8"/>
      <c r="BU30200" s="8"/>
    </row>
    <row r="30201" spans="68:73">
      <c r="BP30201" s="10"/>
      <c r="BQ30201" s="10"/>
      <c r="BR30201" s="10"/>
      <c r="BS30201" s="10"/>
      <c r="BT30201" s="10"/>
      <c r="BU30201" s="10"/>
    </row>
    <row r="30202" spans="68:73">
      <c r="BP30202" s="8"/>
      <c r="BQ30202" s="8"/>
      <c r="BR30202" s="8"/>
      <c r="BS30202" s="8"/>
      <c r="BT30202" s="8"/>
      <c r="BU30202" s="8"/>
    </row>
    <row r="30203" spans="68:73">
      <c r="BP30203" s="10"/>
      <c r="BQ30203" s="10"/>
      <c r="BR30203" s="10"/>
      <c r="BS30203" s="10"/>
      <c r="BT30203" s="10"/>
      <c r="BU30203" s="10"/>
    </row>
    <row r="30204" spans="68:73">
      <c r="BP30204" s="8"/>
      <c r="BQ30204" s="8"/>
      <c r="BR30204" s="8"/>
      <c r="BS30204" s="8"/>
      <c r="BT30204" s="8"/>
      <c r="BU30204" s="8"/>
    </row>
    <row r="30205" spans="68:73">
      <c r="BP30205" s="10"/>
      <c r="BQ30205" s="10"/>
      <c r="BR30205" s="10"/>
      <c r="BS30205" s="10"/>
      <c r="BT30205" s="10"/>
      <c r="BU30205" s="10"/>
    </row>
    <row r="30206" spans="68:73">
      <c r="BP30206" s="8"/>
      <c r="BQ30206" s="8"/>
      <c r="BR30206" s="8"/>
      <c r="BS30206" s="8"/>
      <c r="BT30206" s="8"/>
      <c r="BU30206" s="8"/>
    </row>
    <row r="30207" spans="68:73">
      <c r="BP30207" s="10"/>
      <c r="BQ30207" s="10"/>
      <c r="BR30207" s="10"/>
      <c r="BS30207" s="10"/>
      <c r="BT30207" s="10"/>
      <c r="BU30207" s="10"/>
    </row>
    <row r="30208" spans="68:73">
      <c r="BP30208" s="8"/>
      <c r="BQ30208" s="8"/>
      <c r="BR30208" s="8"/>
      <c r="BS30208" s="8"/>
      <c r="BT30208" s="8"/>
      <c r="BU30208" s="8"/>
    </row>
    <row r="30209" spans="68:73">
      <c r="BP30209" s="10"/>
      <c r="BQ30209" s="10"/>
      <c r="BR30209" s="10"/>
      <c r="BS30209" s="10"/>
      <c r="BT30209" s="10"/>
      <c r="BU30209" s="10"/>
    </row>
    <row r="30210" spans="68:73">
      <c r="BP30210" s="8"/>
      <c r="BQ30210" s="8"/>
      <c r="BR30210" s="8"/>
      <c r="BS30210" s="8"/>
      <c r="BT30210" s="8"/>
      <c r="BU30210" s="8"/>
    </row>
    <row r="30211" spans="68:73">
      <c r="BP30211" s="10"/>
      <c r="BQ30211" s="10"/>
      <c r="BR30211" s="10"/>
      <c r="BS30211" s="10"/>
      <c r="BT30211" s="10"/>
      <c r="BU30211" s="10"/>
    </row>
    <row r="30212" spans="68:73">
      <c r="BP30212" s="8"/>
      <c r="BQ30212" s="8"/>
      <c r="BR30212" s="8"/>
      <c r="BS30212" s="8"/>
      <c r="BT30212" s="8"/>
      <c r="BU30212" s="8"/>
    </row>
    <row r="30213" spans="68:73">
      <c r="BP30213" s="10"/>
      <c r="BQ30213" s="10"/>
      <c r="BR30213" s="10"/>
      <c r="BS30213" s="10"/>
      <c r="BT30213" s="10"/>
      <c r="BU30213" s="10"/>
    </row>
    <row r="30214" spans="68:73">
      <c r="BP30214" s="8"/>
      <c r="BQ30214" s="8"/>
      <c r="BR30214" s="8"/>
      <c r="BS30214" s="8"/>
      <c r="BT30214" s="8"/>
      <c r="BU30214" s="8"/>
    </row>
    <row r="30215" spans="68:73">
      <c r="BP30215" s="10"/>
      <c r="BQ30215" s="10"/>
      <c r="BR30215" s="10"/>
      <c r="BS30215" s="10"/>
      <c r="BT30215" s="10"/>
      <c r="BU30215" s="10"/>
    </row>
    <row r="30216" spans="68:73">
      <c r="BP30216" s="8"/>
      <c r="BQ30216" s="8"/>
      <c r="BR30216" s="8"/>
      <c r="BS30216" s="8"/>
      <c r="BT30216" s="8"/>
      <c r="BU30216" s="8"/>
    </row>
    <row r="30217" spans="68:73">
      <c r="BP30217" s="10"/>
      <c r="BQ30217" s="10"/>
      <c r="BR30217" s="10"/>
      <c r="BS30217" s="10"/>
      <c r="BT30217" s="10"/>
      <c r="BU30217" s="10"/>
    </row>
    <row r="30218" spans="68:73">
      <c r="BP30218" s="8"/>
      <c r="BQ30218" s="8"/>
      <c r="BR30218" s="8"/>
      <c r="BS30218" s="8"/>
      <c r="BT30218" s="8"/>
      <c r="BU30218" s="8"/>
    </row>
    <row r="30219" spans="68:73">
      <c r="BP30219" s="10"/>
      <c r="BQ30219" s="10"/>
      <c r="BR30219" s="10"/>
      <c r="BS30219" s="10"/>
      <c r="BT30219" s="10"/>
      <c r="BU30219" s="10"/>
    </row>
    <row r="30220" spans="68:73">
      <c r="BP30220" s="8"/>
      <c r="BQ30220" s="8"/>
      <c r="BR30220" s="8"/>
      <c r="BS30220" s="8"/>
      <c r="BT30220" s="8"/>
      <c r="BU30220" s="8"/>
    </row>
    <row r="30221" spans="68:73">
      <c r="BP30221" s="10"/>
      <c r="BQ30221" s="10"/>
      <c r="BR30221" s="10"/>
      <c r="BS30221" s="10"/>
      <c r="BT30221" s="10"/>
      <c r="BU30221" s="10"/>
    </row>
    <row r="30222" spans="68:73">
      <c r="BP30222" s="8"/>
      <c r="BQ30222" s="8"/>
      <c r="BR30222" s="8"/>
      <c r="BS30222" s="8"/>
      <c r="BT30222" s="8"/>
      <c r="BU30222" s="8"/>
    </row>
    <row r="30223" spans="68:73">
      <c r="BP30223" s="10"/>
      <c r="BQ30223" s="10"/>
      <c r="BR30223" s="10"/>
      <c r="BS30223" s="10"/>
      <c r="BT30223" s="10"/>
      <c r="BU30223" s="10"/>
    </row>
    <row r="30224" spans="68:73">
      <c r="BP30224" s="8"/>
      <c r="BQ30224" s="8"/>
      <c r="BR30224" s="8"/>
      <c r="BS30224" s="8"/>
      <c r="BT30224" s="8"/>
      <c r="BU30224" s="8"/>
    </row>
    <row r="30225" spans="68:73">
      <c r="BP30225" s="10"/>
      <c r="BQ30225" s="10"/>
      <c r="BR30225" s="10"/>
      <c r="BS30225" s="10"/>
      <c r="BT30225" s="10"/>
      <c r="BU30225" s="10"/>
    </row>
    <row r="30226" spans="68:73">
      <c r="BP30226" s="8"/>
      <c r="BQ30226" s="8"/>
      <c r="BR30226" s="8"/>
      <c r="BS30226" s="8"/>
      <c r="BT30226" s="8"/>
      <c r="BU30226" s="8"/>
    </row>
    <row r="30227" spans="68:73">
      <c r="BP30227" s="10"/>
      <c r="BQ30227" s="10"/>
      <c r="BR30227" s="10"/>
      <c r="BS30227" s="10"/>
      <c r="BT30227" s="10"/>
      <c r="BU30227" s="10"/>
    </row>
    <row r="30228" spans="68:73">
      <c r="BP30228" s="8"/>
      <c r="BQ30228" s="8"/>
      <c r="BR30228" s="8"/>
      <c r="BS30228" s="8"/>
      <c r="BT30228" s="8"/>
      <c r="BU30228" s="8"/>
    </row>
    <row r="30229" spans="68:73">
      <c r="BP30229" s="10"/>
      <c r="BQ30229" s="10"/>
      <c r="BR30229" s="10"/>
      <c r="BS30229" s="10"/>
      <c r="BT30229" s="10"/>
      <c r="BU30229" s="10"/>
    </row>
    <row r="30230" spans="68:73">
      <c r="BP30230" s="8"/>
      <c r="BQ30230" s="8"/>
      <c r="BR30230" s="8"/>
      <c r="BS30230" s="8"/>
      <c r="BT30230" s="8"/>
      <c r="BU30230" s="8"/>
    </row>
    <row r="30231" spans="68:73">
      <c r="BP30231" s="10"/>
      <c r="BQ30231" s="10"/>
      <c r="BR30231" s="10"/>
      <c r="BS30231" s="10"/>
      <c r="BT30231" s="10"/>
      <c r="BU30231" s="10"/>
    </row>
    <row r="30232" spans="68:73">
      <c r="BP30232" s="8"/>
      <c r="BQ30232" s="8"/>
      <c r="BR30232" s="8"/>
      <c r="BS30232" s="8"/>
      <c r="BT30232" s="8"/>
      <c r="BU30232" s="8"/>
    </row>
    <row r="30233" spans="68:73">
      <c r="BP30233" s="10"/>
      <c r="BQ30233" s="10"/>
      <c r="BR30233" s="10"/>
      <c r="BS30233" s="10"/>
      <c r="BT30233" s="10"/>
      <c r="BU30233" s="10"/>
    </row>
    <row r="30234" spans="68:73">
      <c r="BP30234" s="8"/>
      <c r="BQ30234" s="8"/>
      <c r="BR30234" s="8"/>
      <c r="BS30234" s="8"/>
      <c r="BT30234" s="8"/>
      <c r="BU30234" s="8"/>
    </row>
    <row r="30235" spans="68:73">
      <c r="BP30235" s="10"/>
      <c r="BQ30235" s="10"/>
      <c r="BR30235" s="10"/>
      <c r="BS30235" s="10"/>
      <c r="BT30235" s="10"/>
      <c r="BU30235" s="10"/>
    </row>
    <row r="30236" spans="68:73">
      <c r="BP30236" s="8"/>
      <c r="BQ30236" s="8"/>
      <c r="BR30236" s="8"/>
      <c r="BS30236" s="8"/>
      <c r="BT30236" s="8"/>
      <c r="BU30236" s="8"/>
    </row>
    <row r="30237" spans="68:73">
      <c r="BP30237" s="10"/>
      <c r="BQ30237" s="10"/>
      <c r="BR30237" s="10"/>
      <c r="BS30237" s="10"/>
      <c r="BT30237" s="10"/>
      <c r="BU30237" s="10"/>
    </row>
    <row r="30238" spans="68:73">
      <c r="BP30238" s="8"/>
      <c r="BQ30238" s="8"/>
      <c r="BR30238" s="8"/>
      <c r="BS30238" s="8"/>
      <c r="BT30238" s="8"/>
      <c r="BU30238" s="8"/>
    </row>
    <row r="30239" spans="68:73">
      <c r="BP30239" s="10"/>
      <c r="BQ30239" s="10"/>
      <c r="BR30239" s="10"/>
      <c r="BS30239" s="10"/>
      <c r="BT30239" s="10"/>
      <c r="BU30239" s="10"/>
    </row>
    <row r="30240" spans="68:73">
      <c r="BP30240" s="8"/>
      <c r="BQ30240" s="8"/>
      <c r="BR30240" s="8"/>
      <c r="BS30240" s="8"/>
      <c r="BT30240" s="8"/>
      <c r="BU30240" s="8"/>
    </row>
    <row r="30241" spans="68:73">
      <c r="BP30241" s="10"/>
      <c r="BQ30241" s="10"/>
      <c r="BR30241" s="10"/>
      <c r="BS30241" s="10"/>
      <c r="BT30241" s="10"/>
      <c r="BU30241" s="10"/>
    </row>
    <row r="30242" spans="68:73">
      <c r="BP30242" s="8"/>
      <c r="BQ30242" s="8"/>
      <c r="BR30242" s="8"/>
      <c r="BS30242" s="8"/>
      <c r="BT30242" s="8"/>
      <c r="BU30242" s="8"/>
    </row>
    <row r="30243" spans="68:73">
      <c r="BP30243" s="10"/>
      <c r="BQ30243" s="10"/>
      <c r="BR30243" s="10"/>
      <c r="BS30243" s="10"/>
      <c r="BT30243" s="10"/>
      <c r="BU30243" s="10"/>
    </row>
    <row r="30244" spans="68:73">
      <c r="BP30244" s="8"/>
      <c r="BQ30244" s="8"/>
      <c r="BR30244" s="8"/>
      <c r="BS30244" s="8"/>
      <c r="BT30244" s="8"/>
      <c r="BU30244" s="8"/>
    </row>
    <row r="30245" spans="68:73">
      <c r="BP30245" s="10"/>
      <c r="BQ30245" s="10"/>
      <c r="BR30245" s="10"/>
      <c r="BS30245" s="10"/>
      <c r="BT30245" s="10"/>
      <c r="BU30245" s="10"/>
    </row>
    <row r="30246" spans="68:73">
      <c r="BP30246" s="8"/>
      <c r="BQ30246" s="8"/>
      <c r="BR30246" s="8"/>
      <c r="BS30246" s="8"/>
      <c r="BT30246" s="8"/>
      <c r="BU30246" s="8"/>
    </row>
    <row r="30247" spans="68:73">
      <c r="BP30247" s="10"/>
      <c r="BQ30247" s="10"/>
      <c r="BR30247" s="10"/>
      <c r="BS30247" s="10"/>
      <c r="BT30247" s="10"/>
      <c r="BU30247" s="10"/>
    </row>
    <row r="30248" spans="68:73">
      <c r="BP30248" s="8"/>
      <c r="BQ30248" s="8"/>
      <c r="BR30248" s="8"/>
      <c r="BS30248" s="8"/>
      <c r="BT30248" s="8"/>
      <c r="BU30248" s="8"/>
    </row>
    <row r="30249" spans="68:73">
      <c r="BP30249" s="10"/>
      <c r="BQ30249" s="10"/>
      <c r="BR30249" s="10"/>
      <c r="BS30249" s="10"/>
      <c r="BT30249" s="10"/>
      <c r="BU30249" s="10"/>
    </row>
    <row r="30250" spans="68:73">
      <c r="BP30250" s="8"/>
      <c r="BQ30250" s="8"/>
      <c r="BR30250" s="8"/>
      <c r="BS30250" s="8"/>
      <c r="BT30250" s="8"/>
      <c r="BU30250" s="8"/>
    </row>
    <row r="30251" spans="68:73">
      <c r="BP30251" s="10"/>
      <c r="BQ30251" s="10"/>
      <c r="BR30251" s="10"/>
      <c r="BS30251" s="10"/>
      <c r="BT30251" s="10"/>
      <c r="BU30251" s="10"/>
    </row>
    <row r="30252" spans="68:73">
      <c r="BP30252" s="8"/>
      <c r="BQ30252" s="8"/>
      <c r="BR30252" s="8"/>
      <c r="BS30252" s="8"/>
      <c r="BT30252" s="8"/>
      <c r="BU30252" s="8"/>
    </row>
    <row r="30253" spans="68:73">
      <c r="BP30253" s="10"/>
      <c r="BQ30253" s="10"/>
      <c r="BR30253" s="10"/>
      <c r="BS30253" s="10"/>
      <c r="BT30253" s="10"/>
      <c r="BU30253" s="10"/>
    </row>
    <row r="30254" spans="68:73">
      <c r="BP30254" s="8"/>
      <c r="BQ30254" s="8"/>
      <c r="BR30254" s="8"/>
      <c r="BS30254" s="8"/>
      <c r="BT30254" s="8"/>
      <c r="BU30254" s="8"/>
    </row>
    <row r="30255" spans="68:73">
      <c r="BP30255" s="10"/>
      <c r="BQ30255" s="10"/>
      <c r="BR30255" s="10"/>
      <c r="BS30255" s="10"/>
      <c r="BT30255" s="10"/>
      <c r="BU30255" s="10"/>
    </row>
    <row r="30256" spans="68:73">
      <c r="BP30256" s="8"/>
      <c r="BQ30256" s="8"/>
      <c r="BR30256" s="8"/>
      <c r="BS30256" s="8"/>
      <c r="BT30256" s="8"/>
      <c r="BU30256" s="8"/>
    </row>
    <row r="30257" spans="68:73">
      <c r="BP30257" s="10"/>
      <c r="BQ30257" s="10"/>
      <c r="BR30257" s="10"/>
      <c r="BS30257" s="10"/>
      <c r="BT30257" s="10"/>
      <c r="BU30257" s="10"/>
    </row>
    <row r="30258" spans="68:73">
      <c r="BP30258" s="8"/>
      <c r="BQ30258" s="8"/>
      <c r="BR30258" s="8"/>
      <c r="BS30258" s="8"/>
      <c r="BT30258" s="8"/>
      <c r="BU30258" s="8"/>
    </row>
    <row r="30259" spans="68:73">
      <c r="BP30259" s="10"/>
      <c r="BQ30259" s="10"/>
      <c r="BR30259" s="10"/>
      <c r="BS30259" s="10"/>
      <c r="BT30259" s="10"/>
      <c r="BU30259" s="10"/>
    </row>
    <row r="30260" spans="68:73">
      <c r="BP30260" s="8"/>
      <c r="BQ30260" s="8"/>
      <c r="BR30260" s="8"/>
      <c r="BS30260" s="8"/>
      <c r="BT30260" s="8"/>
      <c r="BU30260" s="8"/>
    </row>
    <row r="30261" spans="68:73">
      <c r="BP30261" s="10"/>
      <c r="BQ30261" s="10"/>
      <c r="BR30261" s="10"/>
      <c r="BS30261" s="10"/>
      <c r="BT30261" s="10"/>
      <c r="BU30261" s="10"/>
    </row>
    <row r="30262" spans="68:73">
      <c r="BP30262" s="8"/>
      <c r="BQ30262" s="8"/>
      <c r="BR30262" s="8"/>
      <c r="BS30262" s="8"/>
      <c r="BT30262" s="8"/>
      <c r="BU30262" s="8"/>
    </row>
    <row r="30263" spans="68:73">
      <c r="BP30263" s="10"/>
      <c r="BQ30263" s="10"/>
      <c r="BR30263" s="10"/>
      <c r="BS30263" s="10"/>
      <c r="BT30263" s="10"/>
      <c r="BU30263" s="10"/>
    </row>
    <row r="30264" spans="68:73">
      <c r="BP30264" s="8"/>
      <c r="BQ30264" s="8"/>
      <c r="BR30264" s="8"/>
      <c r="BS30264" s="8"/>
      <c r="BT30264" s="8"/>
      <c r="BU30264" s="8"/>
    </row>
    <row r="30265" spans="68:73">
      <c r="BP30265" s="10"/>
      <c r="BQ30265" s="10"/>
      <c r="BR30265" s="10"/>
      <c r="BS30265" s="10"/>
      <c r="BT30265" s="10"/>
      <c r="BU30265" s="10"/>
    </row>
    <row r="30266" spans="68:73">
      <c r="BP30266" s="8"/>
      <c r="BQ30266" s="8"/>
      <c r="BR30266" s="8"/>
      <c r="BS30266" s="8"/>
      <c r="BT30266" s="8"/>
      <c r="BU30266" s="8"/>
    </row>
    <row r="30267" spans="68:73">
      <c r="BP30267" s="10"/>
      <c r="BQ30267" s="10"/>
      <c r="BR30267" s="10"/>
      <c r="BS30267" s="10"/>
      <c r="BT30267" s="10"/>
      <c r="BU30267" s="10"/>
    </row>
    <row r="30268" spans="68:73">
      <c r="BP30268" s="8"/>
      <c r="BQ30268" s="8"/>
      <c r="BR30268" s="8"/>
      <c r="BS30268" s="8"/>
      <c r="BT30268" s="8"/>
      <c r="BU30268" s="8"/>
    </row>
    <row r="30269" spans="68:73">
      <c r="BP30269" s="10"/>
      <c r="BQ30269" s="10"/>
      <c r="BR30269" s="10"/>
      <c r="BS30269" s="10"/>
      <c r="BT30269" s="10"/>
      <c r="BU30269" s="10"/>
    </row>
    <row r="30270" spans="68:73">
      <c r="BP30270" s="8"/>
      <c r="BQ30270" s="8"/>
      <c r="BR30270" s="8"/>
      <c r="BS30270" s="8"/>
      <c r="BT30270" s="8"/>
      <c r="BU30270" s="8"/>
    </row>
    <row r="30271" spans="68:73">
      <c r="BP30271" s="10"/>
      <c r="BQ30271" s="10"/>
      <c r="BR30271" s="10"/>
      <c r="BS30271" s="10"/>
      <c r="BT30271" s="10"/>
      <c r="BU30271" s="10"/>
    </row>
    <row r="30272" spans="68:73">
      <c r="BP30272" s="8"/>
      <c r="BQ30272" s="8"/>
      <c r="BR30272" s="8"/>
      <c r="BS30272" s="8"/>
      <c r="BT30272" s="8"/>
      <c r="BU30272" s="8"/>
    </row>
    <row r="30273" spans="68:73">
      <c r="BP30273" s="10"/>
      <c r="BQ30273" s="10"/>
      <c r="BR30273" s="10"/>
      <c r="BS30273" s="10"/>
      <c r="BT30273" s="10"/>
      <c r="BU30273" s="10"/>
    </row>
    <row r="30274" spans="68:73">
      <c r="BP30274" s="8"/>
      <c r="BQ30274" s="8"/>
      <c r="BR30274" s="8"/>
      <c r="BS30274" s="8"/>
      <c r="BT30274" s="8"/>
      <c r="BU30274" s="8"/>
    </row>
    <row r="30275" spans="68:73">
      <c r="BP30275" s="10"/>
      <c r="BQ30275" s="10"/>
      <c r="BR30275" s="10"/>
      <c r="BS30275" s="10"/>
      <c r="BT30275" s="10"/>
      <c r="BU30275" s="10"/>
    </row>
    <row r="30276" spans="68:73">
      <c r="BP30276" s="8"/>
      <c r="BQ30276" s="8"/>
      <c r="BR30276" s="8"/>
      <c r="BS30276" s="8"/>
      <c r="BT30276" s="8"/>
      <c r="BU30276" s="8"/>
    </row>
    <row r="30277" spans="68:73">
      <c r="BP30277" s="10"/>
      <c r="BQ30277" s="10"/>
      <c r="BR30277" s="10"/>
      <c r="BS30277" s="10"/>
      <c r="BT30277" s="10"/>
      <c r="BU30277" s="10"/>
    </row>
    <row r="30278" spans="68:73">
      <c r="BP30278" s="8"/>
      <c r="BQ30278" s="8"/>
      <c r="BR30278" s="8"/>
      <c r="BS30278" s="8"/>
      <c r="BT30278" s="8"/>
      <c r="BU30278" s="8"/>
    </row>
    <row r="30279" spans="68:73">
      <c r="BP30279" s="10"/>
      <c r="BQ30279" s="10"/>
      <c r="BR30279" s="10"/>
      <c r="BS30279" s="10"/>
      <c r="BT30279" s="10"/>
      <c r="BU30279" s="10"/>
    </row>
    <row r="30280" spans="68:73">
      <c r="BP30280" s="8"/>
      <c r="BQ30280" s="8"/>
      <c r="BR30280" s="8"/>
      <c r="BS30280" s="8"/>
      <c r="BT30280" s="8"/>
      <c r="BU30280" s="8"/>
    </row>
    <row r="30281" spans="68:73">
      <c r="BP30281" s="10"/>
      <c r="BQ30281" s="10"/>
      <c r="BR30281" s="10"/>
      <c r="BS30281" s="10"/>
      <c r="BT30281" s="10"/>
      <c r="BU30281" s="10"/>
    </row>
    <row r="30282" spans="68:73">
      <c r="BP30282" s="8"/>
      <c r="BQ30282" s="8"/>
      <c r="BR30282" s="8"/>
      <c r="BS30282" s="8"/>
      <c r="BT30282" s="8"/>
      <c r="BU30282" s="8"/>
    </row>
    <row r="30283" spans="68:73">
      <c r="BP30283" s="10"/>
      <c r="BQ30283" s="10"/>
      <c r="BR30283" s="10"/>
      <c r="BS30283" s="10"/>
      <c r="BT30283" s="10"/>
      <c r="BU30283" s="10"/>
    </row>
    <row r="30284" spans="68:73">
      <c r="BP30284" s="8"/>
      <c r="BQ30284" s="8"/>
      <c r="BR30284" s="8"/>
      <c r="BS30284" s="8"/>
      <c r="BT30284" s="8"/>
      <c r="BU30284" s="8"/>
    </row>
    <row r="30285" spans="68:73">
      <c r="BP30285" s="10"/>
      <c r="BQ30285" s="10"/>
      <c r="BR30285" s="10"/>
      <c r="BS30285" s="10"/>
      <c r="BT30285" s="10"/>
      <c r="BU30285" s="10"/>
    </row>
    <row r="30286" spans="68:73">
      <c r="BP30286" s="8"/>
      <c r="BQ30286" s="8"/>
      <c r="BR30286" s="8"/>
      <c r="BS30286" s="8"/>
      <c r="BT30286" s="8"/>
      <c r="BU30286" s="8"/>
    </row>
    <row r="30287" spans="68:73">
      <c r="BP30287" s="10"/>
      <c r="BQ30287" s="10"/>
      <c r="BR30287" s="10"/>
      <c r="BS30287" s="10"/>
      <c r="BT30287" s="10"/>
      <c r="BU30287" s="10"/>
    </row>
    <row r="30288" spans="68:73">
      <c r="BP30288" s="8"/>
      <c r="BQ30288" s="8"/>
      <c r="BR30288" s="8"/>
      <c r="BS30288" s="8"/>
      <c r="BT30288" s="8"/>
      <c r="BU30288" s="8"/>
    </row>
    <row r="30289" spans="68:73">
      <c r="BP30289" s="10"/>
      <c r="BQ30289" s="10"/>
      <c r="BR30289" s="10"/>
      <c r="BS30289" s="10"/>
      <c r="BT30289" s="10"/>
      <c r="BU30289" s="10"/>
    </row>
    <row r="30290" spans="68:73">
      <c r="BP30290" s="8"/>
      <c r="BQ30290" s="8"/>
      <c r="BR30290" s="8"/>
      <c r="BS30290" s="8"/>
      <c r="BT30290" s="8"/>
      <c r="BU30290" s="8"/>
    </row>
    <row r="30291" spans="68:73">
      <c r="BP30291" s="10"/>
      <c r="BQ30291" s="10"/>
      <c r="BR30291" s="10"/>
      <c r="BS30291" s="10"/>
      <c r="BT30291" s="10"/>
      <c r="BU30291" s="10"/>
    </row>
    <row r="30292" spans="68:73">
      <c r="BP30292" s="8"/>
      <c r="BQ30292" s="8"/>
      <c r="BR30292" s="8"/>
      <c r="BS30292" s="8"/>
      <c r="BT30292" s="8"/>
      <c r="BU30292" s="8"/>
    </row>
    <row r="30293" spans="68:73">
      <c r="BP30293" s="10"/>
      <c r="BQ30293" s="10"/>
      <c r="BR30293" s="10"/>
      <c r="BS30293" s="10"/>
      <c r="BT30293" s="10"/>
      <c r="BU30293" s="10"/>
    </row>
    <row r="30294" spans="68:73">
      <c r="BP30294" s="8"/>
      <c r="BQ30294" s="8"/>
      <c r="BR30294" s="8"/>
      <c r="BS30294" s="8"/>
      <c r="BT30294" s="8"/>
      <c r="BU30294" s="8"/>
    </row>
    <row r="30295" spans="68:73">
      <c r="BP30295" s="10"/>
      <c r="BQ30295" s="10"/>
      <c r="BR30295" s="10"/>
      <c r="BS30295" s="10"/>
      <c r="BT30295" s="10"/>
      <c r="BU30295" s="10"/>
    </row>
    <row r="30296" spans="68:73">
      <c r="BP30296" s="8"/>
      <c r="BQ30296" s="8"/>
      <c r="BR30296" s="8"/>
      <c r="BS30296" s="8"/>
      <c r="BT30296" s="8"/>
      <c r="BU30296" s="8"/>
    </row>
    <row r="30297" spans="68:73">
      <c r="BP30297" s="10"/>
      <c r="BQ30297" s="10"/>
      <c r="BR30297" s="10"/>
      <c r="BS30297" s="10"/>
      <c r="BT30297" s="10"/>
      <c r="BU30297" s="10"/>
    </row>
    <row r="30298" spans="68:73">
      <c r="BP30298" s="8"/>
      <c r="BQ30298" s="8"/>
      <c r="BR30298" s="8"/>
      <c r="BS30298" s="8"/>
      <c r="BT30298" s="8"/>
      <c r="BU30298" s="8"/>
    </row>
    <row r="30299" spans="68:73">
      <c r="BP30299" s="10"/>
      <c r="BQ30299" s="10"/>
      <c r="BR30299" s="10"/>
      <c r="BS30299" s="10"/>
      <c r="BT30299" s="10"/>
      <c r="BU30299" s="10"/>
    </row>
    <row r="30300" spans="68:73">
      <c r="BP30300" s="8"/>
      <c r="BQ30300" s="8"/>
      <c r="BR30300" s="8"/>
      <c r="BS30300" s="8"/>
      <c r="BT30300" s="8"/>
      <c r="BU30300" s="8"/>
    </row>
    <row r="30301" spans="68:73">
      <c r="BP30301" s="10"/>
      <c r="BQ30301" s="10"/>
      <c r="BR30301" s="10"/>
      <c r="BS30301" s="10"/>
      <c r="BT30301" s="10"/>
      <c r="BU30301" s="10"/>
    </row>
    <row r="30302" spans="68:73">
      <c r="BP30302" s="8"/>
      <c r="BQ30302" s="8"/>
      <c r="BR30302" s="8"/>
      <c r="BS30302" s="8"/>
      <c r="BT30302" s="8"/>
      <c r="BU30302" s="8"/>
    </row>
    <row r="30303" spans="68:73">
      <c r="BP30303" s="10"/>
      <c r="BQ30303" s="10"/>
      <c r="BR30303" s="10"/>
      <c r="BS30303" s="10"/>
      <c r="BT30303" s="10"/>
      <c r="BU30303" s="10"/>
    </row>
    <row r="30304" spans="68:73">
      <c r="BP30304" s="8"/>
      <c r="BQ30304" s="8"/>
      <c r="BR30304" s="8"/>
      <c r="BS30304" s="8"/>
      <c r="BT30304" s="8"/>
      <c r="BU30304" s="8"/>
    </row>
    <row r="30305" spans="68:73">
      <c r="BP30305" s="10"/>
      <c r="BQ30305" s="10"/>
      <c r="BR30305" s="10"/>
      <c r="BS30305" s="10"/>
      <c r="BT30305" s="10"/>
      <c r="BU30305" s="10"/>
    </row>
    <row r="30306" spans="68:73">
      <c r="BP30306" s="8"/>
      <c r="BQ30306" s="8"/>
      <c r="BR30306" s="8"/>
      <c r="BS30306" s="8"/>
      <c r="BT30306" s="8"/>
      <c r="BU30306" s="8"/>
    </row>
    <row r="30307" spans="68:73">
      <c r="BP30307" s="10"/>
      <c r="BQ30307" s="10"/>
      <c r="BR30307" s="10"/>
      <c r="BS30307" s="10"/>
      <c r="BT30307" s="10"/>
      <c r="BU30307" s="10"/>
    </row>
    <row r="30308" spans="68:73">
      <c r="BP30308" s="8"/>
      <c r="BQ30308" s="8"/>
      <c r="BR30308" s="8"/>
      <c r="BS30308" s="8"/>
      <c r="BT30308" s="8"/>
      <c r="BU30308" s="8"/>
    </row>
    <row r="30309" spans="68:73">
      <c r="BP30309" s="10"/>
      <c r="BQ30309" s="10"/>
      <c r="BR30309" s="10"/>
      <c r="BS30309" s="10"/>
      <c r="BT30309" s="10"/>
      <c r="BU30309" s="10"/>
    </row>
    <row r="30310" spans="68:73">
      <c r="BP30310" s="8"/>
      <c r="BQ30310" s="8"/>
      <c r="BR30310" s="8"/>
      <c r="BS30310" s="8"/>
      <c r="BT30310" s="8"/>
      <c r="BU30310" s="8"/>
    </row>
    <row r="30311" spans="68:73">
      <c r="BP30311" s="10"/>
      <c r="BQ30311" s="10"/>
      <c r="BR30311" s="10"/>
      <c r="BS30311" s="10"/>
      <c r="BT30311" s="10"/>
      <c r="BU30311" s="10"/>
    </row>
    <row r="30312" spans="68:73">
      <c r="BP30312" s="8"/>
      <c r="BQ30312" s="8"/>
      <c r="BR30312" s="8"/>
      <c r="BS30312" s="8"/>
      <c r="BT30312" s="8"/>
      <c r="BU30312" s="8"/>
    </row>
    <row r="30313" spans="68:73">
      <c r="BP30313" s="10"/>
      <c r="BQ30313" s="10"/>
      <c r="BR30313" s="10"/>
      <c r="BS30313" s="10"/>
      <c r="BT30313" s="10"/>
      <c r="BU30313" s="10"/>
    </row>
    <row r="30314" spans="68:73">
      <c r="BP30314" s="8"/>
      <c r="BQ30314" s="8"/>
      <c r="BR30314" s="8"/>
      <c r="BS30314" s="8"/>
      <c r="BT30314" s="8"/>
      <c r="BU30314" s="8"/>
    </row>
    <row r="30315" spans="68:73">
      <c r="BP30315" s="10"/>
      <c r="BQ30315" s="10"/>
      <c r="BR30315" s="10"/>
      <c r="BS30315" s="10"/>
      <c r="BT30315" s="10"/>
      <c r="BU30315" s="10"/>
    </row>
    <row r="30316" spans="68:73">
      <c r="BP30316" s="8"/>
      <c r="BQ30316" s="8"/>
      <c r="BR30316" s="8"/>
      <c r="BS30316" s="8"/>
      <c r="BT30316" s="8"/>
      <c r="BU30316" s="8"/>
    </row>
    <row r="30317" spans="68:73">
      <c r="BP30317" s="10"/>
      <c r="BQ30317" s="10"/>
      <c r="BR30317" s="10"/>
      <c r="BS30317" s="10"/>
      <c r="BT30317" s="10"/>
      <c r="BU30317" s="10"/>
    </row>
    <row r="30318" spans="68:73">
      <c r="BP30318" s="8"/>
      <c r="BQ30318" s="8"/>
      <c r="BR30318" s="8"/>
      <c r="BS30318" s="8"/>
      <c r="BT30318" s="8"/>
      <c r="BU30318" s="8"/>
    </row>
    <row r="30319" spans="68:73">
      <c r="BP30319" s="10"/>
      <c r="BQ30319" s="10"/>
      <c r="BR30319" s="10"/>
      <c r="BS30319" s="10"/>
      <c r="BT30319" s="10"/>
      <c r="BU30319" s="10"/>
    </row>
    <row r="30320" spans="68:73">
      <c r="BP30320" s="8"/>
      <c r="BQ30320" s="8"/>
      <c r="BR30320" s="8"/>
      <c r="BS30320" s="8"/>
      <c r="BT30320" s="8"/>
      <c r="BU30320" s="8"/>
    </row>
    <row r="30321" spans="68:73">
      <c r="BP30321" s="10"/>
      <c r="BQ30321" s="10"/>
      <c r="BR30321" s="10"/>
      <c r="BS30321" s="10"/>
      <c r="BT30321" s="10"/>
      <c r="BU30321" s="10"/>
    </row>
    <row r="30322" spans="68:73">
      <c r="BP30322" s="8"/>
      <c r="BQ30322" s="8"/>
      <c r="BR30322" s="8"/>
      <c r="BS30322" s="8"/>
      <c r="BT30322" s="8"/>
      <c r="BU30322" s="8"/>
    </row>
    <row r="30323" spans="68:73">
      <c r="BP30323" s="10"/>
      <c r="BQ30323" s="10"/>
      <c r="BR30323" s="10"/>
      <c r="BS30323" s="10"/>
      <c r="BT30323" s="10"/>
      <c r="BU30323" s="10"/>
    </row>
    <row r="30324" spans="68:73">
      <c r="BP30324" s="8"/>
      <c r="BQ30324" s="8"/>
      <c r="BR30324" s="8"/>
      <c r="BS30324" s="8"/>
      <c r="BT30324" s="8"/>
      <c r="BU30324" s="8"/>
    </row>
    <row r="30325" spans="68:73">
      <c r="BP30325" s="10"/>
      <c r="BQ30325" s="10"/>
      <c r="BR30325" s="10"/>
      <c r="BS30325" s="10"/>
      <c r="BT30325" s="10"/>
      <c r="BU30325" s="10"/>
    </row>
    <row r="30326" spans="68:73">
      <c r="BP30326" s="8"/>
      <c r="BQ30326" s="8"/>
      <c r="BR30326" s="8"/>
      <c r="BS30326" s="8"/>
      <c r="BT30326" s="8"/>
      <c r="BU30326" s="8"/>
    </row>
    <row r="30327" spans="68:73">
      <c r="BP30327" s="10"/>
      <c r="BQ30327" s="10"/>
      <c r="BR30327" s="10"/>
      <c r="BS30327" s="10"/>
      <c r="BT30327" s="10"/>
      <c r="BU30327" s="10"/>
    </row>
    <row r="30328" spans="68:73">
      <c r="BP30328" s="8"/>
      <c r="BQ30328" s="8"/>
      <c r="BR30328" s="8"/>
      <c r="BS30328" s="8"/>
      <c r="BT30328" s="8"/>
      <c r="BU30328" s="8"/>
    </row>
    <row r="30329" spans="68:73">
      <c r="BP30329" s="10"/>
      <c r="BQ30329" s="10"/>
      <c r="BR30329" s="10"/>
      <c r="BS30329" s="10"/>
      <c r="BT30329" s="10"/>
      <c r="BU30329" s="10"/>
    </row>
    <row r="30330" spans="68:73">
      <c r="BP30330" s="8"/>
      <c r="BQ30330" s="8"/>
      <c r="BR30330" s="8"/>
      <c r="BS30330" s="8"/>
      <c r="BT30330" s="8"/>
      <c r="BU30330" s="8"/>
    </row>
    <row r="30331" spans="68:73">
      <c r="BP30331" s="10"/>
      <c r="BQ30331" s="10"/>
      <c r="BR30331" s="10"/>
      <c r="BS30331" s="10"/>
      <c r="BT30331" s="10"/>
      <c r="BU30331" s="10"/>
    </row>
    <row r="30332" spans="68:73">
      <c r="BP30332" s="8"/>
      <c r="BQ30332" s="8"/>
      <c r="BR30332" s="8"/>
      <c r="BS30332" s="8"/>
      <c r="BT30332" s="8"/>
      <c r="BU30332" s="8"/>
    </row>
    <row r="30333" spans="68:73">
      <c r="BP30333" s="10"/>
      <c r="BQ30333" s="10"/>
      <c r="BR30333" s="10"/>
      <c r="BS30333" s="10"/>
      <c r="BT30333" s="10"/>
      <c r="BU30333" s="10"/>
    </row>
    <row r="30334" spans="68:73">
      <c r="BP30334" s="8"/>
      <c r="BQ30334" s="8"/>
      <c r="BR30334" s="8"/>
      <c r="BS30334" s="8"/>
      <c r="BT30334" s="8"/>
      <c r="BU30334" s="8"/>
    </row>
    <row r="30335" spans="68:73">
      <c r="BP30335" s="10"/>
      <c r="BQ30335" s="10"/>
      <c r="BR30335" s="10"/>
      <c r="BS30335" s="10"/>
      <c r="BT30335" s="10"/>
      <c r="BU30335" s="10"/>
    </row>
    <row r="30336" spans="68:73">
      <c r="BP30336" s="8"/>
      <c r="BQ30336" s="8"/>
      <c r="BR30336" s="8"/>
      <c r="BS30336" s="8"/>
      <c r="BT30336" s="8"/>
      <c r="BU30336" s="8"/>
    </row>
    <row r="30337" spans="68:73">
      <c r="BP30337" s="10"/>
      <c r="BQ30337" s="10"/>
      <c r="BR30337" s="10"/>
      <c r="BS30337" s="10"/>
      <c r="BT30337" s="10"/>
      <c r="BU30337" s="10"/>
    </row>
    <row r="30338" spans="68:73">
      <c r="BP30338" s="8"/>
      <c r="BQ30338" s="8"/>
      <c r="BR30338" s="8"/>
      <c r="BS30338" s="8"/>
      <c r="BT30338" s="8"/>
      <c r="BU30338" s="8"/>
    </row>
    <row r="30339" spans="68:73">
      <c r="BP30339" s="10"/>
      <c r="BQ30339" s="10"/>
      <c r="BR30339" s="10"/>
      <c r="BS30339" s="10"/>
      <c r="BT30339" s="10"/>
      <c r="BU30339" s="10"/>
    </row>
    <row r="30340" spans="68:73">
      <c r="BP30340" s="8"/>
      <c r="BQ30340" s="8"/>
      <c r="BR30340" s="8"/>
      <c r="BS30340" s="8"/>
      <c r="BT30340" s="8"/>
      <c r="BU30340" s="8"/>
    </row>
    <row r="30341" spans="68:73">
      <c r="BP30341" s="10"/>
      <c r="BQ30341" s="10"/>
      <c r="BR30341" s="10"/>
      <c r="BS30341" s="10"/>
      <c r="BT30341" s="10"/>
      <c r="BU30341" s="10"/>
    </row>
    <row r="30342" spans="68:73">
      <c r="BP30342" s="8"/>
      <c r="BQ30342" s="8"/>
      <c r="BR30342" s="8"/>
      <c r="BS30342" s="8"/>
      <c r="BT30342" s="8"/>
      <c r="BU30342" s="8"/>
    </row>
    <row r="30343" spans="68:73">
      <c r="BP30343" s="10"/>
      <c r="BQ30343" s="10"/>
      <c r="BR30343" s="10"/>
      <c r="BS30343" s="10"/>
      <c r="BT30343" s="10"/>
      <c r="BU30343" s="10"/>
    </row>
    <row r="30344" spans="68:73">
      <c r="BP30344" s="8"/>
      <c r="BQ30344" s="8"/>
      <c r="BR30344" s="8"/>
      <c r="BS30344" s="8"/>
      <c r="BT30344" s="8"/>
      <c r="BU30344" s="8"/>
    </row>
    <row r="30345" spans="68:73">
      <c r="BP30345" s="10"/>
      <c r="BQ30345" s="10"/>
      <c r="BR30345" s="10"/>
      <c r="BS30345" s="10"/>
      <c r="BT30345" s="10"/>
      <c r="BU30345" s="10"/>
    </row>
    <row r="30346" spans="68:73">
      <c r="BP30346" s="8"/>
      <c r="BQ30346" s="8"/>
      <c r="BR30346" s="8"/>
      <c r="BS30346" s="8"/>
      <c r="BT30346" s="8"/>
      <c r="BU30346" s="8"/>
    </row>
    <row r="30347" spans="68:73">
      <c r="BP30347" s="10"/>
      <c r="BQ30347" s="10"/>
      <c r="BR30347" s="10"/>
      <c r="BS30347" s="10"/>
      <c r="BT30347" s="10"/>
      <c r="BU30347" s="10"/>
    </row>
    <row r="30348" spans="68:73">
      <c r="BP30348" s="8"/>
      <c r="BQ30348" s="8"/>
      <c r="BR30348" s="8"/>
      <c r="BS30348" s="8"/>
      <c r="BT30348" s="8"/>
      <c r="BU30348" s="8"/>
    </row>
    <row r="30349" spans="68:73">
      <c r="BP30349" s="10"/>
      <c r="BQ30349" s="10"/>
      <c r="BR30349" s="10"/>
      <c r="BS30349" s="10"/>
      <c r="BT30349" s="10"/>
      <c r="BU30349" s="10"/>
    </row>
    <row r="30350" spans="68:73">
      <c r="BP30350" s="8"/>
      <c r="BQ30350" s="8"/>
      <c r="BR30350" s="8"/>
      <c r="BS30350" s="8"/>
      <c r="BT30350" s="8"/>
      <c r="BU30350" s="8"/>
    </row>
    <row r="30351" spans="68:73">
      <c r="BP30351" s="10"/>
      <c r="BQ30351" s="10"/>
      <c r="BR30351" s="10"/>
      <c r="BS30351" s="10"/>
      <c r="BT30351" s="10"/>
      <c r="BU30351" s="10"/>
    </row>
    <row r="30352" spans="68:73">
      <c r="BP30352" s="8"/>
      <c r="BQ30352" s="8"/>
      <c r="BR30352" s="8"/>
      <c r="BS30352" s="8"/>
      <c r="BT30352" s="8"/>
      <c r="BU30352" s="8"/>
    </row>
    <row r="30353" spans="68:73">
      <c r="BP30353" s="10"/>
      <c r="BQ30353" s="10"/>
      <c r="BR30353" s="10"/>
      <c r="BS30353" s="10"/>
      <c r="BT30353" s="10"/>
      <c r="BU30353" s="10"/>
    </row>
    <row r="30354" spans="68:73">
      <c r="BP30354" s="8"/>
      <c r="BQ30354" s="8"/>
      <c r="BR30354" s="8"/>
      <c r="BS30354" s="8"/>
      <c r="BT30354" s="8"/>
      <c r="BU30354" s="8"/>
    </row>
    <row r="30355" spans="68:73">
      <c r="BP30355" s="10"/>
      <c r="BQ30355" s="10"/>
      <c r="BR30355" s="10"/>
      <c r="BS30355" s="10"/>
      <c r="BT30355" s="10"/>
      <c r="BU30355" s="10"/>
    </row>
    <row r="30356" spans="68:73">
      <c r="BP30356" s="8"/>
      <c r="BQ30356" s="8"/>
      <c r="BR30356" s="8"/>
      <c r="BS30356" s="8"/>
      <c r="BT30356" s="8"/>
      <c r="BU30356" s="8"/>
    </row>
    <row r="30357" spans="68:73">
      <c r="BP30357" s="10"/>
      <c r="BQ30357" s="10"/>
      <c r="BR30357" s="10"/>
      <c r="BS30357" s="10"/>
      <c r="BT30357" s="10"/>
      <c r="BU30357" s="10"/>
    </row>
    <row r="30358" spans="68:73">
      <c r="BP30358" s="8"/>
      <c r="BQ30358" s="8"/>
      <c r="BR30358" s="8"/>
      <c r="BS30358" s="8"/>
      <c r="BT30358" s="8"/>
      <c r="BU30358" s="8"/>
    </row>
    <row r="30359" spans="68:73">
      <c r="BP30359" s="10"/>
      <c r="BQ30359" s="10"/>
      <c r="BR30359" s="10"/>
      <c r="BS30359" s="10"/>
      <c r="BT30359" s="10"/>
      <c r="BU30359" s="10"/>
    </row>
    <row r="30360" spans="68:73">
      <c r="BP30360" s="8"/>
      <c r="BQ30360" s="8"/>
      <c r="BR30360" s="8"/>
      <c r="BS30360" s="8"/>
      <c r="BT30360" s="8"/>
      <c r="BU30360" s="8"/>
    </row>
    <row r="30361" spans="68:73">
      <c r="BP30361" s="10"/>
      <c r="BQ30361" s="10"/>
      <c r="BR30361" s="10"/>
      <c r="BS30361" s="10"/>
      <c r="BT30361" s="10"/>
      <c r="BU30361" s="10"/>
    </row>
    <row r="30362" spans="68:73">
      <c r="BP30362" s="8"/>
      <c r="BQ30362" s="8"/>
      <c r="BR30362" s="8"/>
      <c r="BS30362" s="8"/>
      <c r="BT30362" s="8"/>
      <c r="BU30362" s="8"/>
    </row>
    <row r="30363" spans="68:73">
      <c r="BP30363" s="10"/>
      <c r="BQ30363" s="10"/>
      <c r="BR30363" s="10"/>
      <c r="BS30363" s="10"/>
      <c r="BT30363" s="10"/>
      <c r="BU30363" s="10"/>
    </row>
    <row r="30364" spans="68:73">
      <c r="BP30364" s="8"/>
      <c r="BQ30364" s="8"/>
      <c r="BR30364" s="8"/>
      <c r="BS30364" s="8"/>
      <c r="BT30364" s="8"/>
      <c r="BU30364" s="8"/>
    </row>
    <row r="30365" spans="68:73">
      <c r="BP30365" s="10"/>
      <c r="BQ30365" s="10"/>
      <c r="BR30365" s="10"/>
      <c r="BS30365" s="10"/>
      <c r="BT30365" s="10"/>
      <c r="BU30365" s="10"/>
    </row>
    <row r="30366" spans="68:73">
      <c r="BP30366" s="8"/>
      <c r="BQ30366" s="8"/>
      <c r="BR30366" s="8"/>
      <c r="BS30366" s="8"/>
      <c r="BT30366" s="8"/>
      <c r="BU30366" s="8"/>
    </row>
    <row r="30367" spans="68:73">
      <c r="BP30367" s="10"/>
      <c r="BQ30367" s="10"/>
      <c r="BR30367" s="10"/>
      <c r="BS30367" s="10"/>
      <c r="BT30367" s="10"/>
      <c r="BU30367" s="10"/>
    </row>
    <row r="30368" spans="68:73">
      <c r="BP30368" s="8"/>
      <c r="BQ30368" s="8"/>
      <c r="BR30368" s="8"/>
      <c r="BS30368" s="8"/>
      <c r="BT30368" s="8"/>
      <c r="BU30368" s="8"/>
    </row>
    <row r="30369" spans="68:73">
      <c r="BP30369" s="10"/>
      <c r="BQ30369" s="10"/>
      <c r="BR30369" s="10"/>
      <c r="BS30369" s="10"/>
      <c r="BT30369" s="10"/>
      <c r="BU30369" s="10"/>
    </row>
    <row r="30370" spans="68:73">
      <c r="BP30370" s="8"/>
      <c r="BQ30370" s="8"/>
      <c r="BR30370" s="8"/>
      <c r="BS30370" s="8"/>
      <c r="BT30370" s="8"/>
      <c r="BU30370" s="8"/>
    </row>
    <row r="30371" spans="68:73">
      <c r="BP30371" s="10"/>
      <c r="BQ30371" s="10"/>
      <c r="BR30371" s="10"/>
      <c r="BS30371" s="10"/>
      <c r="BT30371" s="10"/>
      <c r="BU30371" s="10"/>
    </row>
    <row r="30372" spans="68:73">
      <c r="BP30372" s="8"/>
      <c r="BQ30372" s="8"/>
      <c r="BR30372" s="8"/>
      <c r="BS30372" s="8"/>
      <c r="BT30372" s="8"/>
      <c r="BU30372" s="8"/>
    </row>
    <row r="30373" spans="68:73">
      <c r="BP30373" s="10"/>
      <c r="BQ30373" s="10"/>
      <c r="BR30373" s="10"/>
      <c r="BS30373" s="10"/>
      <c r="BT30373" s="10"/>
      <c r="BU30373" s="10"/>
    </row>
    <row r="30374" spans="68:73">
      <c r="BP30374" s="8"/>
      <c r="BQ30374" s="8"/>
      <c r="BR30374" s="8"/>
      <c r="BS30374" s="8"/>
      <c r="BT30374" s="8"/>
      <c r="BU30374" s="8"/>
    </row>
    <row r="30375" spans="68:73">
      <c r="BP30375" s="10"/>
      <c r="BQ30375" s="10"/>
      <c r="BR30375" s="10"/>
      <c r="BS30375" s="10"/>
      <c r="BT30375" s="10"/>
      <c r="BU30375" s="10"/>
    </row>
    <row r="30376" spans="68:73">
      <c r="BP30376" s="8"/>
      <c r="BQ30376" s="8"/>
      <c r="BR30376" s="8"/>
      <c r="BS30376" s="8"/>
      <c r="BT30376" s="8"/>
      <c r="BU30376" s="8"/>
    </row>
    <row r="30377" spans="68:73">
      <c r="BP30377" s="10"/>
      <c r="BQ30377" s="10"/>
      <c r="BR30377" s="10"/>
      <c r="BS30377" s="10"/>
      <c r="BT30377" s="10"/>
      <c r="BU30377" s="10"/>
    </row>
    <row r="30378" spans="68:73">
      <c r="BP30378" s="8"/>
      <c r="BQ30378" s="8"/>
      <c r="BR30378" s="8"/>
      <c r="BS30378" s="8"/>
      <c r="BT30378" s="8"/>
      <c r="BU30378" s="8"/>
    </row>
    <row r="30379" spans="68:73">
      <c r="BP30379" s="10"/>
      <c r="BQ30379" s="10"/>
      <c r="BR30379" s="10"/>
      <c r="BS30379" s="10"/>
      <c r="BT30379" s="10"/>
      <c r="BU30379" s="10"/>
    </row>
    <row r="30380" spans="68:73">
      <c r="BP30380" s="8"/>
      <c r="BQ30380" s="8"/>
      <c r="BR30380" s="8"/>
      <c r="BS30380" s="8"/>
      <c r="BT30380" s="8"/>
      <c r="BU30380" s="8"/>
    </row>
    <row r="30381" spans="68:73">
      <c r="BP30381" s="10"/>
      <c r="BQ30381" s="10"/>
      <c r="BR30381" s="10"/>
      <c r="BS30381" s="10"/>
      <c r="BT30381" s="10"/>
      <c r="BU30381" s="10"/>
    </row>
    <row r="30382" spans="68:73">
      <c r="BP30382" s="8"/>
      <c r="BQ30382" s="8"/>
      <c r="BR30382" s="8"/>
      <c r="BS30382" s="8"/>
      <c r="BT30382" s="8"/>
      <c r="BU30382" s="8"/>
    </row>
    <row r="30383" spans="68:73">
      <c r="BP30383" s="10"/>
      <c r="BQ30383" s="10"/>
      <c r="BR30383" s="10"/>
      <c r="BS30383" s="10"/>
      <c r="BT30383" s="10"/>
      <c r="BU30383" s="10"/>
    </row>
    <row r="30384" spans="68:73">
      <c r="BP30384" s="8"/>
      <c r="BQ30384" s="8"/>
      <c r="BR30384" s="8"/>
      <c r="BS30384" s="8"/>
      <c r="BT30384" s="8"/>
      <c r="BU30384" s="8"/>
    </row>
    <row r="30385" spans="68:73">
      <c r="BP30385" s="10"/>
      <c r="BQ30385" s="10"/>
      <c r="BR30385" s="10"/>
      <c r="BS30385" s="10"/>
      <c r="BT30385" s="10"/>
      <c r="BU30385" s="10"/>
    </row>
    <row r="30386" spans="68:73">
      <c r="BP30386" s="8"/>
      <c r="BQ30386" s="8"/>
      <c r="BR30386" s="8"/>
      <c r="BS30386" s="8"/>
      <c r="BT30386" s="8"/>
      <c r="BU30386" s="8"/>
    </row>
    <row r="30387" spans="68:73">
      <c r="BP30387" s="10"/>
      <c r="BQ30387" s="10"/>
      <c r="BR30387" s="10"/>
      <c r="BS30387" s="10"/>
      <c r="BT30387" s="10"/>
      <c r="BU30387" s="10"/>
    </row>
    <row r="30388" spans="68:73">
      <c r="BP30388" s="8"/>
      <c r="BQ30388" s="8"/>
      <c r="BR30388" s="8"/>
      <c r="BS30388" s="8"/>
      <c r="BT30388" s="8"/>
      <c r="BU30388" s="8"/>
    </row>
    <row r="30389" spans="68:73">
      <c r="BP30389" s="10"/>
      <c r="BQ30389" s="10"/>
      <c r="BR30389" s="10"/>
      <c r="BS30389" s="10"/>
      <c r="BT30389" s="10"/>
      <c r="BU30389" s="10"/>
    </row>
    <row r="30390" spans="68:73">
      <c r="BP30390" s="8"/>
      <c r="BQ30390" s="8"/>
      <c r="BR30390" s="8"/>
      <c r="BS30390" s="8"/>
      <c r="BT30390" s="8"/>
      <c r="BU30390" s="8"/>
    </row>
    <row r="30391" spans="68:73">
      <c r="BP30391" s="10"/>
      <c r="BQ30391" s="10"/>
      <c r="BR30391" s="10"/>
      <c r="BS30391" s="10"/>
      <c r="BT30391" s="10"/>
      <c r="BU30391" s="10"/>
    </row>
    <row r="30392" spans="68:73">
      <c r="BP30392" s="8"/>
      <c r="BQ30392" s="8"/>
      <c r="BR30392" s="8"/>
      <c r="BS30392" s="8"/>
      <c r="BT30392" s="8"/>
      <c r="BU30392" s="8"/>
    </row>
    <row r="30393" spans="68:73">
      <c r="BP30393" s="10"/>
      <c r="BQ30393" s="10"/>
      <c r="BR30393" s="10"/>
      <c r="BS30393" s="10"/>
      <c r="BT30393" s="10"/>
      <c r="BU30393" s="10"/>
    </row>
    <row r="30394" spans="68:73">
      <c r="BP30394" s="8"/>
      <c r="BQ30394" s="8"/>
      <c r="BR30394" s="8"/>
      <c r="BS30394" s="8"/>
      <c r="BT30394" s="8"/>
      <c r="BU30394" s="8"/>
    </row>
    <row r="30395" spans="68:73">
      <c r="BP30395" s="10"/>
      <c r="BQ30395" s="10"/>
      <c r="BR30395" s="10"/>
      <c r="BS30395" s="10"/>
      <c r="BT30395" s="10"/>
      <c r="BU30395" s="10"/>
    </row>
    <row r="30396" spans="68:73">
      <c r="BP30396" s="8"/>
      <c r="BQ30396" s="8"/>
      <c r="BR30396" s="8"/>
      <c r="BS30396" s="8"/>
      <c r="BT30396" s="8"/>
      <c r="BU30396" s="8"/>
    </row>
    <row r="30397" spans="68:73">
      <c r="BP30397" s="10"/>
      <c r="BQ30397" s="10"/>
      <c r="BR30397" s="10"/>
      <c r="BS30397" s="10"/>
      <c r="BT30397" s="10"/>
      <c r="BU30397" s="10"/>
    </row>
    <row r="30398" spans="68:73">
      <c r="BP30398" s="8"/>
      <c r="BQ30398" s="8"/>
      <c r="BR30398" s="8"/>
      <c r="BS30398" s="8"/>
      <c r="BT30398" s="8"/>
      <c r="BU30398" s="8"/>
    </row>
    <row r="30399" spans="68:73">
      <c r="BP30399" s="10"/>
      <c r="BQ30399" s="10"/>
      <c r="BR30399" s="10"/>
      <c r="BS30399" s="10"/>
      <c r="BT30399" s="10"/>
      <c r="BU30399" s="10"/>
    </row>
    <row r="30400" spans="68:73">
      <c r="BP30400" s="8"/>
      <c r="BQ30400" s="8"/>
      <c r="BR30400" s="8"/>
      <c r="BS30400" s="8"/>
      <c r="BT30400" s="8"/>
      <c r="BU30400" s="8"/>
    </row>
    <row r="30401" spans="68:73">
      <c r="BP30401" s="10"/>
      <c r="BQ30401" s="10"/>
      <c r="BR30401" s="10"/>
      <c r="BS30401" s="10"/>
      <c r="BT30401" s="10"/>
      <c r="BU30401" s="10"/>
    </row>
    <row r="30402" spans="68:73">
      <c r="BP30402" s="8"/>
      <c r="BQ30402" s="8"/>
      <c r="BR30402" s="8"/>
      <c r="BS30402" s="8"/>
      <c r="BT30402" s="8"/>
      <c r="BU30402" s="8"/>
    </row>
    <row r="30403" spans="68:73">
      <c r="BP30403" s="10"/>
      <c r="BQ30403" s="10"/>
      <c r="BR30403" s="10"/>
      <c r="BS30403" s="10"/>
      <c r="BT30403" s="10"/>
      <c r="BU30403" s="10"/>
    </row>
    <row r="30404" spans="68:73">
      <c r="BP30404" s="8"/>
      <c r="BQ30404" s="8"/>
      <c r="BR30404" s="8"/>
      <c r="BS30404" s="8"/>
      <c r="BT30404" s="8"/>
      <c r="BU30404" s="8"/>
    </row>
    <row r="30405" spans="68:73">
      <c r="BP30405" s="10"/>
      <c r="BQ30405" s="10"/>
      <c r="BR30405" s="10"/>
      <c r="BS30405" s="10"/>
      <c r="BT30405" s="10"/>
      <c r="BU30405" s="10"/>
    </row>
    <row r="30406" spans="68:73">
      <c r="BP30406" s="8"/>
      <c r="BQ30406" s="8"/>
      <c r="BR30406" s="8"/>
      <c r="BS30406" s="8"/>
      <c r="BT30406" s="8"/>
      <c r="BU30406" s="8"/>
    </row>
    <row r="30407" spans="68:73">
      <c r="BP30407" s="10"/>
      <c r="BQ30407" s="10"/>
      <c r="BR30407" s="10"/>
      <c r="BS30407" s="10"/>
      <c r="BT30407" s="10"/>
      <c r="BU30407" s="10"/>
    </row>
    <row r="30408" spans="68:73">
      <c r="BP30408" s="8"/>
      <c r="BQ30408" s="8"/>
      <c r="BR30408" s="8"/>
      <c r="BS30408" s="8"/>
      <c r="BT30408" s="8"/>
      <c r="BU30408" s="8"/>
    </row>
    <row r="30409" spans="68:73">
      <c r="BP30409" s="10"/>
      <c r="BQ30409" s="10"/>
      <c r="BR30409" s="10"/>
      <c r="BS30409" s="10"/>
      <c r="BT30409" s="10"/>
      <c r="BU30409" s="10"/>
    </row>
    <row r="30410" spans="68:73">
      <c r="BP30410" s="8"/>
      <c r="BQ30410" s="8"/>
      <c r="BR30410" s="8"/>
      <c r="BS30410" s="8"/>
      <c r="BT30410" s="8"/>
      <c r="BU30410" s="8"/>
    </row>
    <row r="30411" spans="68:73">
      <c r="BP30411" s="10"/>
      <c r="BQ30411" s="10"/>
      <c r="BR30411" s="10"/>
      <c r="BS30411" s="10"/>
      <c r="BT30411" s="10"/>
      <c r="BU30411" s="10"/>
    </row>
    <row r="30412" spans="68:73">
      <c r="BP30412" s="8"/>
      <c r="BQ30412" s="8"/>
      <c r="BR30412" s="8"/>
      <c r="BS30412" s="8"/>
      <c r="BT30412" s="8"/>
      <c r="BU30412" s="8"/>
    </row>
    <row r="30413" spans="68:73">
      <c r="BP30413" s="10"/>
      <c r="BQ30413" s="10"/>
      <c r="BR30413" s="10"/>
      <c r="BS30413" s="10"/>
      <c r="BT30413" s="10"/>
      <c r="BU30413" s="10"/>
    </row>
    <row r="30414" spans="68:73">
      <c r="BP30414" s="8"/>
      <c r="BQ30414" s="8"/>
      <c r="BR30414" s="8"/>
      <c r="BS30414" s="8"/>
      <c r="BT30414" s="8"/>
      <c r="BU30414" s="8"/>
    </row>
    <row r="30415" spans="68:73">
      <c r="BP30415" s="10"/>
      <c r="BQ30415" s="10"/>
      <c r="BR30415" s="10"/>
      <c r="BS30415" s="10"/>
      <c r="BT30415" s="10"/>
      <c r="BU30415" s="10"/>
    </row>
    <row r="30416" spans="68:73">
      <c r="BP30416" s="8"/>
      <c r="BQ30416" s="8"/>
      <c r="BR30416" s="8"/>
      <c r="BS30416" s="8"/>
      <c r="BT30416" s="8"/>
      <c r="BU30416" s="8"/>
    </row>
    <row r="30417" spans="68:73">
      <c r="BP30417" s="10"/>
      <c r="BQ30417" s="10"/>
      <c r="BR30417" s="10"/>
      <c r="BS30417" s="10"/>
      <c r="BT30417" s="10"/>
      <c r="BU30417" s="10"/>
    </row>
    <row r="30418" spans="68:73">
      <c r="BP30418" s="8"/>
      <c r="BQ30418" s="8"/>
      <c r="BR30418" s="8"/>
      <c r="BS30418" s="8"/>
      <c r="BT30418" s="8"/>
      <c r="BU30418" s="8"/>
    </row>
    <row r="30419" spans="68:73">
      <c r="BP30419" s="10"/>
      <c r="BQ30419" s="10"/>
      <c r="BR30419" s="10"/>
      <c r="BS30419" s="10"/>
      <c r="BT30419" s="10"/>
      <c r="BU30419" s="10"/>
    </row>
    <row r="30420" spans="68:73">
      <c r="BP30420" s="8"/>
      <c r="BQ30420" s="8"/>
      <c r="BR30420" s="8"/>
      <c r="BS30420" s="8"/>
      <c r="BT30420" s="8"/>
      <c r="BU30420" s="8"/>
    </row>
    <row r="30421" spans="68:73">
      <c r="BP30421" s="10"/>
      <c r="BQ30421" s="10"/>
      <c r="BR30421" s="10"/>
      <c r="BS30421" s="10"/>
      <c r="BT30421" s="10"/>
      <c r="BU30421" s="10"/>
    </row>
    <row r="30422" spans="68:73">
      <c r="BP30422" s="8"/>
      <c r="BQ30422" s="8"/>
      <c r="BR30422" s="8"/>
      <c r="BS30422" s="8"/>
      <c r="BT30422" s="8"/>
      <c r="BU30422" s="8"/>
    </row>
    <row r="30423" spans="68:73">
      <c r="BP30423" s="10"/>
      <c r="BQ30423" s="10"/>
      <c r="BR30423" s="10"/>
      <c r="BS30423" s="10"/>
      <c r="BT30423" s="10"/>
      <c r="BU30423" s="10"/>
    </row>
    <row r="30424" spans="68:73">
      <c r="BP30424" s="8"/>
      <c r="BQ30424" s="8"/>
      <c r="BR30424" s="8"/>
      <c r="BS30424" s="8"/>
      <c r="BT30424" s="8"/>
      <c r="BU30424" s="8"/>
    </row>
    <row r="30425" spans="68:73">
      <c r="BP30425" s="10"/>
      <c r="BQ30425" s="10"/>
      <c r="BR30425" s="10"/>
      <c r="BS30425" s="10"/>
      <c r="BT30425" s="10"/>
      <c r="BU30425" s="10"/>
    </row>
    <row r="30426" spans="68:73">
      <c r="BP30426" s="8"/>
      <c r="BQ30426" s="8"/>
      <c r="BR30426" s="8"/>
      <c r="BS30426" s="8"/>
      <c r="BT30426" s="8"/>
      <c r="BU30426" s="8"/>
    </row>
    <row r="30427" spans="68:73">
      <c r="BP30427" s="10"/>
      <c r="BQ30427" s="10"/>
      <c r="BR30427" s="10"/>
      <c r="BS30427" s="10"/>
      <c r="BT30427" s="10"/>
      <c r="BU30427" s="10"/>
    </row>
    <row r="30428" spans="68:73">
      <c r="BP30428" s="8"/>
      <c r="BQ30428" s="8"/>
      <c r="BR30428" s="8"/>
      <c r="BS30428" s="8"/>
      <c r="BT30428" s="8"/>
      <c r="BU30428" s="8"/>
    </row>
    <row r="30429" spans="68:73">
      <c r="BP30429" s="10"/>
      <c r="BQ30429" s="10"/>
      <c r="BR30429" s="10"/>
      <c r="BS30429" s="10"/>
      <c r="BT30429" s="10"/>
      <c r="BU30429" s="10"/>
    </row>
    <row r="30430" spans="68:73">
      <c r="BP30430" s="8"/>
      <c r="BQ30430" s="8"/>
      <c r="BR30430" s="8"/>
      <c r="BS30430" s="8"/>
      <c r="BT30430" s="8"/>
      <c r="BU30430" s="8"/>
    </row>
    <row r="30431" spans="68:73">
      <c r="BP30431" s="10"/>
      <c r="BQ30431" s="10"/>
      <c r="BR30431" s="10"/>
      <c r="BS30431" s="10"/>
      <c r="BT30431" s="10"/>
      <c r="BU30431" s="10"/>
    </row>
    <row r="30432" spans="68:73">
      <c r="BP30432" s="8"/>
      <c r="BQ30432" s="8"/>
      <c r="BR30432" s="8"/>
      <c r="BS30432" s="8"/>
      <c r="BT30432" s="8"/>
      <c r="BU30432" s="8"/>
    </row>
    <row r="30433" spans="68:73">
      <c r="BP30433" s="10"/>
      <c r="BQ30433" s="10"/>
      <c r="BR30433" s="10"/>
      <c r="BS30433" s="10"/>
      <c r="BT30433" s="10"/>
      <c r="BU30433" s="10"/>
    </row>
    <row r="30434" spans="68:73">
      <c r="BP30434" s="8"/>
      <c r="BQ30434" s="8"/>
      <c r="BR30434" s="8"/>
      <c r="BS30434" s="8"/>
      <c r="BT30434" s="8"/>
      <c r="BU30434" s="8"/>
    </row>
    <row r="30435" spans="68:73">
      <c r="BP30435" s="10"/>
      <c r="BQ30435" s="10"/>
      <c r="BR30435" s="10"/>
      <c r="BS30435" s="10"/>
      <c r="BT30435" s="10"/>
      <c r="BU30435" s="10"/>
    </row>
    <row r="30436" spans="68:73">
      <c r="BP30436" s="8"/>
      <c r="BQ30436" s="8"/>
      <c r="BR30436" s="8"/>
      <c r="BS30436" s="8"/>
      <c r="BT30436" s="8"/>
      <c r="BU30436" s="8"/>
    </row>
    <row r="30437" spans="68:73">
      <c r="BP30437" s="10"/>
      <c r="BQ30437" s="10"/>
      <c r="BR30437" s="10"/>
      <c r="BS30437" s="10"/>
      <c r="BT30437" s="10"/>
      <c r="BU30437" s="10"/>
    </row>
    <row r="30438" spans="68:73">
      <c r="BP30438" s="8"/>
      <c r="BQ30438" s="8"/>
      <c r="BR30438" s="8"/>
      <c r="BS30438" s="8"/>
      <c r="BT30438" s="8"/>
      <c r="BU30438" s="8"/>
    </row>
    <row r="30439" spans="68:73">
      <c r="BP30439" s="10"/>
      <c r="BQ30439" s="10"/>
      <c r="BR30439" s="10"/>
      <c r="BS30439" s="10"/>
      <c r="BT30439" s="10"/>
      <c r="BU30439" s="10"/>
    </row>
    <row r="30440" spans="68:73">
      <c r="BP30440" s="8"/>
      <c r="BQ30440" s="8"/>
      <c r="BR30440" s="8"/>
      <c r="BS30440" s="8"/>
      <c r="BT30440" s="8"/>
      <c r="BU30440" s="8"/>
    </row>
    <row r="30441" spans="68:73">
      <c r="BP30441" s="10"/>
      <c r="BQ30441" s="10"/>
      <c r="BR30441" s="10"/>
      <c r="BS30441" s="10"/>
      <c r="BT30441" s="10"/>
      <c r="BU30441" s="10"/>
    </row>
    <row r="30442" spans="68:73">
      <c r="BP30442" s="8"/>
      <c r="BQ30442" s="8"/>
      <c r="BR30442" s="8"/>
      <c r="BS30442" s="8"/>
      <c r="BT30442" s="8"/>
      <c r="BU30442" s="8"/>
    </row>
    <row r="30443" spans="68:73">
      <c r="BP30443" s="10"/>
      <c r="BQ30443" s="10"/>
      <c r="BR30443" s="10"/>
      <c r="BS30443" s="10"/>
      <c r="BT30443" s="10"/>
      <c r="BU30443" s="10"/>
    </row>
    <row r="30444" spans="68:73">
      <c r="BP30444" s="8"/>
      <c r="BQ30444" s="8"/>
      <c r="BR30444" s="8"/>
      <c r="BS30444" s="8"/>
      <c r="BT30444" s="8"/>
      <c r="BU30444" s="8"/>
    </row>
    <row r="30445" spans="68:73">
      <c r="BP30445" s="10"/>
      <c r="BQ30445" s="10"/>
      <c r="BR30445" s="10"/>
      <c r="BS30445" s="10"/>
      <c r="BT30445" s="10"/>
      <c r="BU30445" s="10"/>
    </row>
    <row r="30446" spans="68:73">
      <c r="BP30446" s="8"/>
      <c r="BQ30446" s="8"/>
      <c r="BR30446" s="8"/>
      <c r="BS30446" s="8"/>
      <c r="BT30446" s="8"/>
      <c r="BU30446" s="8"/>
    </row>
    <row r="30447" spans="68:73">
      <c r="BP30447" s="10"/>
      <c r="BQ30447" s="10"/>
      <c r="BR30447" s="10"/>
      <c r="BS30447" s="10"/>
      <c r="BT30447" s="10"/>
      <c r="BU30447" s="10"/>
    </row>
    <row r="30448" spans="68:73">
      <c r="BP30448" s="8"/>
      <c r="BQ30448" s="8"/>
      <c r="BR30448" s="8"/>
      <c r="BS30448" s="8"/>
      <c r="BT30448" s="8"/>
      <c r="BU30448" s="8"/>
    </row>
    <row r="30449" spans="68:73">
      <c r="BP30449" s="10"/>
      <c r="BQ30449" s="10"/>
      <c r="BR30449" s="10"/>
      <c r="BS30449" s="10"/>
      <c r="BT30449" s="10"/>
      <c r="BU30449" s="10"/>
    </row>
    <row r="30450" spans="68:73">
      <c r="BP30450" s="8"/>
      <c r="BQ30450" s="8"/>
      <c r="BR30450" s="8"/>
      <c r="BS30450" s="8"/>
      <c r="BT30450" s="8"/>
      <c r="BU30450" s="8"/>
    </row>
    <row r="30451" spans="68:73">
      <c r="BP30451" s="10"/>
      <c r="BQ30451" s="10"/>
      <c r="BR30451" s="10"/>
      <c r="BS30451" s="10"/>
      <c r="BT30451" s="10"/>
      <c r="BU30451" s="10"/>
    </row>
    <row r="30452" spans="68:73">
      <c r="BP30452" s="8"/>
      <c r="BQ30452" s="8"/>
      <c r="BR30452" s="8"/>
      <c r="BS30452" s="8"/>
      <c r="BT30452" s="8"/>
      <c r="BU30452" s="8"/>
    </row>
    <row r="30453" spans="68:73">
      <c r="BP30453" s="10"/>
      <c r="BQ30453" s="10"/>
      <c r="BR30453" s="10"/>
      <c r="BS30453" s="10"/>
      <c r="BT30453" s="10"/>
      <c r="BU30453" s="10"/>
    </row>
    <row r="30454" spans="68:73">
      <c r="BP30454" s="8"/>
      <c r="BQ30454" s="8"/>
      <c r="BR30454" s="8"/>
      <c r="BS30454" s="8"/>
      <c r="BT30454" s="8"/>
      <c r="BU30454" s="8"/>
    </row>
    <row r="30455" spans="68:73">
      <c r="BP30455" s="10"/>
      <c r="BQ30455" s="10"/>
      <c r="BR30455" s="10"/>
      <c r="BS30455" s="10"/>
      <c r="BT30455" s="10"/>
      <c r="BU30455" s="10"/>
    </row>
    <row r="30456" spans="68:73">
      <c r="BP30456" s="8"/>
      <c r="BQ30456" s="8"/>
      <c r="BR30456" s="8"/>
      <c r="BS30456" s="8"/>
      <c r="BT30456" s="8"/>
      <c r="BU30456" s="8"/>
    </row>
    <row r="30457" spans="68:73">
      <c r="BP30457" s="10"/>
      <c r="BQ30457" s="10"/>
      <c r="BR30457" s="10"/>
      <c r="BS30457" s="10"/>
      <c r="BT30457" s="10"/>
      <c r="BU30457" s="10"/>
    </row>
    <row r="30458" spans="68:73">
      <c r="BP30458" s="8"/>
      <c r="BQ30458" s="8"/>
      <c r="BR30458" s="8"/>
      <c r="BS30458" s="8"/>
      <c r="BT30458" s="8"/>
      <c r="BU30458" s="8"/>
    </row>
    <row r="30459" spans="68:73">
      <c r="BP30459" s="10"/>
      <c r="BQ30459" s="10"/>
      <c r="BR30459" s="10"/>
      <c r="BS30459" s="10"/>
      <c r="BT30459" s="10"/>
      <c r="BU30459" s="10"/>
    </row>
    <row r="30460" spans="68:73">
      <c r="BP30460" s="8"/>
      <c r="BQ30460" s="8"/>
      <c r="BR30460" s="8"/>
      <c r="BS30460" s="8"/>
      <c r="BT30460" s="8"/>
      <c r="BU30460" s="8"/>
    </row>
    <row r="30461" spans="68:73">
      <c r="BP30461" s="10"/>
      <c r="BQ30461" s="10"/>
      <c r="BR30461" s="10"/>
      <c r="BS30461" s="10"/>
      <c r="BT30461" s="10"/>
      <c r="BU30461" s="10"/>
    </row>
    <row r="30462" spans="68:73">
      <c r="BP30462" s="8"/>
      <c r="BQ30462" s="8"/>
      <c r="BR30462" s="8"/>
      <c r="BS30462" s="8"/>
      <c r="BT30462" s="8"/>
      <c r="BU30462" s="8"/>
    </row>
    <row r="30463" spans="68:73">
      <c r="BP30463" s="10"/>
      <c r="BQ30463" s="10"/>
      <c r="BR30463" s="10"/>
      <c r="BS30463" s="10"/>
      <c r="BT30463" s="10"/>
      <c r="BU30463" s="10"/>
    </row>
    <row r="30464" spans="68:73">
      <c r="BP30464" s="8"/>
      <c r="BQ30464" s="8"/>
      <c r="BR30464" s="8"/>
      <c r="BS30464" s="8"/>
      <c r="BT30464" s="8"/>
      <c r="BU30464" s="8"/>
    </row>
    <row r="30465" spans="68:73">
      <c r="BP30465" s="10"/>
      <c r="BQ30465" s="10"/>
      <c r="BR30465" s="10"/>
      <c r="BS30465" s="10"/>
      <c r="BT30465" s="10"/>
      <c r="BU30465" s="10"/>
    </row>
    <row r="30466" spans="68:73">
      <c r="BP30466" s="8"/>
      <c r="BQ30466" s="8"/>
      <c r="BR30466" s="8"/>
      <c r="BS30466" s="8"/>
      <c r="BT30466" s="8"/>
      <c r="BU30466" s="8"/>
    </row>
    <row r="30467" spans="68:73">
      <c r="BP30467" s="10"/>
      <c r="BQ30467" s="10"/>
      <c r="BR30467" s="10"/>
      <c r="BS30467" s="10"/>
      <c r="BT30467" s="10"/>
      <c r="BU30467" s="10"/>
    </row>
    <row r="30468" spans="68:73">
      <c r="BP30468" s="8"/>
      <c r="BQ30468" s="8"/>
      <c r="BR30468" s="8"/>
      <c r="BS30468" s="8"/>
      <c r="BT30468" s="8"/>
      <c r="BU30468" s="8"/>
    </row>
    <row r="30469" spans="68:73">
      <c r="BP30469" s="10"/>
      <c r="BQ30469" s="10"/>
      <c r="BR30469" s="10"/>
      <c r="BS30469" s="10"/>
      <c r="BT30469" s="10"/>
      <c r="BU30469" s="10"/>
    </row>
    <row r="30470" spans="68:73">
      <c r="BP30470" s="8"/>
      <c r="BQ30470" s="8"/>
      <c r="BR30470" s="8"/>
      <c r="BS30470" s="8"/>
      <c r="BT30470" s="8"/>
      <c r="BU30470" s="8"/>
    </row>
    <row r="30471" spans="68:73">
      <c r="BP30471" s="10"/>
      <c r="BQ30471" s="10"/>
      <c r="BR30471" s="10"/>
      <c r="BS30471" s="10"/>
      <c r="BT30471" s="10"/>
      <c r="BU30471" s="10"/>
    </row>
    <row r="30472" spans="68:73">
      <c r="BP30472" s="8"/>
      <c r="BQ30472" s="8"/>
      <c r="BR30472" s="8"/>
      <c r="BS30472" s="8"/>
      <c r="BT30472" s="8"/>
      <c r="BU30472" s="8"/>
    </row>
    <row r="30473" spans="68:73">
      <c r="BP30473" s="10"/>
      <c r="BQ30473" s="10"/>
      <c r="BR30473" s="10"/>
      <c r="BS30473" s="10"/>
      <c r="BT30473" s="10"/>
      <c r="BU30473" s="10"/>
    </row>
    <row r="30474" spans="68:73">
      <c r="BP30474" s="8"/>
      <c r="BQ30474" s="8"/>
      <c r="BR30474" s="8"/>
      <c r="BS30474" s="8"/>
      <c r="BT30474" s="8"/>
      <c r="BU30474" s="8"/>
    </row>
    <row r="30475" spans="68:73">
      <c r="BP30475" s="10"/>
      <c r="BQ30475" s="10"/>
      <c r="BR30475" s="10"/>
      <c r="BS30475" s="10"/>
      <c r="BT30475" s="10"/>
      <c r="BU30475" s="10"/>
    </row>
    <row r="30476" spans="68:73">
      <c r="BP30476" s="8"/>
      <c r="BQ30476" s="8"/>
      <c r="BR30476" s="8"/>
      <c r="BS30476" s="8"/>
      <c r="BT30476" s="8"/>
      <c r="BU30476" s="8"/>
    </row>
    <row r="30477" spans="68:73">
      <c r="BP30477" s="10"/>
      <c r="BQ30477" s="10"/>
      <c r="BR30477" s="10"/>
      <c r="BS30477" s="10"/>
      <c r="BT30477" s="10"/>
      <c r="BU30477" s="10"/>
    </row>
    <row r="30478" spans="68:73">
      <c r="BP30478" s="8"/>
      <c r="BQ30478" s="8"/>
      <c r="BR30478" s="8"/>
      <c r="BS30478" s="8"/>
      <c r="BT30478" s="8"/>
      <c r="BU30478" s="8"/>
    </row>
    <row r="30479" spans="68:73">
      <c r="BP30479" s="10"/>
      <c r="BQ30479" s="10"/>
      <c r="BR30479" s="10"/>
      <c r="BS30479" s="10"/>
      <c r="BT30479" s="10"/>
      <c r="BU30479" s="10"/>
    </row>
    <row r="30480" spans="68:73">
      <c r="BP30480" s="8"/>
      <c r="BQ30480" s="8"/>
      <c r="BR30480" s="8"/>
      <c r="BS30480" s="8"/>
      <c r="BT30480" s="8"/>
      <c r="BU30480" s="8"/>
    </row>
    <row r="30481" spans="68:73">
      <c r="BP30481" s="10"/>
      <c r="BQ30481" s="10"/>
      <c r="BR30481" s="10"/>
      <c r="BS30481" s="10"/>
      <c r="BT30481" s="10"/>
      <c r="BU30481" s="10"/>
    </row>
    <row r="30482" spans="68:73">
      <c r="BP30482" s="8"/>
      <c r="BQ30482" s="8"/>
      <c r="BR30482" s="8"/>
      <c r="BS30482" s="8"/>
      <c r="BT30482" s="8"/>
      <c r="BU30482" s="8"/>
    </row>
    <row r="30483" spans="68:73">
      <c r="BP30483" s="10"/>
      <c r="BQ30483" s="10"/>
      <c r="BR30483" s="10"/>
      <c r="BS30483" s="10"/>
      <c r="BT30483" s="10"/>
      <c r="BU30483" s="10"/>
    </row>
    <row r="30484" spans="68:73">
      <c r="BP30484" s="8"/>
      <c r="BQ30484" s="8"/>
      <c r="BR30484" s="8"/>
      <c r="BS30484" s="8"/>
      <c r="BT30484" s="8"/>
      <c r="BU30484" s="8"/>
    </row>
    <row r="30485" spans="68:73">
      <c r="BP30485" s="10"/>
      <c r="BQ30485" s="10"/>
      <c r="BR30485" s="10"/>
      <c r="BS30485" s="10"/>
      <c r="BT30485" s="10"/>
      <c r="BU30485" s="10"/>
    </row>
    <row r="30486" spans="68:73">
      <c r="BP30486" s="8"/>
      <c r="BQ30486" s="8"/>
      <c r="BR30486" s="8"/>
      <c r="BS30486" s="8"/>
      <c r="BT30486" s="8"/>
      <c r="BU30486" s="8"/>
    </row>
    <row r="30487" spans="68:73">
      <c r="BP30487" s="10"/>
      <c r="BQ30487" s="10"/>
      <c r="BR30487" s="10"/>
      <c r="BS30487" s="10"/>
      <c r="BT30487" s="10"/>
      <c r="BU30487" s="10"/>
    </row>
    <row r="30488" spans="68:73">
      <c r="BP30488" s="8"/>
      <c r="BQ30488" s="8"/>
      <c r="BR30488" s="8"/>
      <c r="BS30488" s="8"/>
      <c r="BT30488" s="8"/>
      <c r="BU30488" s="8"/>
    </row>
    <row r="30489" spans="68:73">
      <c r="BP30489" s="10"/>
      <c r="BQ30489" s="10"/>
      <c r="BR30489" s="10"/>
      <c r="BS30489" s="10"/>
      <c r="BT30489" s="10"/>
      <c r="BU30489" s="10"/>
    </row>
    <row r="30490" spans="68:73">
      <c r="BP30490" s="8"/>
      <c r="BQ30490" s="8"/>
      <c r="BR30490" s="8"/>
      <c r="BS30490" s="8"/>
      <c r="BT30490" s="8"/>
      <c r="BU30490" s="8"/>
    </row>
    <row r="30491" spans="68:73">
      <c r="BP30491" s="10"/>
      <c r="BQ30491" s="10"/>
      <c r="BR30491" s="10"/>
      <c r="BS30491" s="10"/>
      <c r="BT30491" s="10"/>
      <c r="BU30491" s="10"/>
    </row>
    <row r="30492" spans="68:73">
      <c r="BP30492" s="8"/>
      <c r="BQ30492" s="8"/>
      <c r="BR30492" s="8"/>
      <c r="BS30492" s="8"/>
      <c r="BT30492" s="8"/>
      <c r="BU30492" s="8"/>
    </row>
    <row r="30493" spans="68:73">
      <c r="BP30493" s="10"/>
      <c r="BQ30493" s="10"/>
      <c r="BR30493" s="10"/>
      <c r="BS30493" s="10"/>
      <c r="BT30493" s="10"/>
      <c r="BU30493" s="10"/>
    </row>
    <row r="30494" spans="68:73">
      <c r="BP30494" s="8"/>
      <c r="BQ30494" s="8"/>
      <c r="BR30494" s="8"/>
      <c r="BS30494" s="8"/>
      <c r="BT30494" s="8"/>
      <c r="BU30494" s="8"/>
    </row>
    <row r="30495" spans="68:73">
      <c r="BP30495" s="10"/>
      <c r="BQ30495" s="10"/>
      <c r="BR30495" s="10"/>
      <c r="BS30495" s="10"/>
      <c r="BT30495" s="10"/>
      <c r="BU30495" s="10"/>
    </row>
    <row r="30496" spans="68:73">
      <c r="BP30496" s="8"/>
      <c r="BQ30496" s="8"/>
      <c r="BR30496" s="8"/>
      <c r="BS30496" s="8"/>
      <c r="BT30496" s="8"/>
      <c r="BU30496" s="8"/>
    </row>
    <row r="30497" spans="68:73">
      <c r="BP30497" s="10"/>
      <c r="BQ30497" s="10"/>
      <c r="BR30497" s="10"/>
      <c r="BS30497" s="10"/>
      <c r="BT30497" s="10"/>
      <c r="BU30497" s="10"/>
    </row>
    <row r="30498" spans="68:73">
      <c r="BP30498" s="8"/>
      <c r="BQ30498" s="8"/>
      <c r="BR30498" s="8"/>
      <c r="BS30498" s="8"/>
      <c r="BT30498" s="8"/>
      <c r="BU30498" s="8"/>
    </row>
    <row r="30499" spans="68:73">
      <c r="BP30499" s="10"/>
      <c r="BQ30499" s="10"/>
      <c r="BR30499" s="10"/>
      <c r="BS30499" s="10"/>
      <c r="BT30499" s="10"/>
      <c r="BU30499" s="10"/>
    </row>
    <row r="30500" spans="68:73">
      <c r="BP30500" s="8"/>
      <c r="BQ30500" s="8"/>
      <c r="BR30500" s="8"/>
      <c r="BS30500" s="8"/>
      <c r="BT30500" s="8"/>
      <c r="BU30500" s="8"/>
    </row>
    <row r="30501" spans="68:73">
      <c r="BP30501" s="10"/>
      <c r="BQ30501" s="10"/>
      <c r="BR30501" s="10"/>
      <c r="BS30501" s="10"/>
      <c r="BT30501" s="10"/>
      <c r="BU30501" s="10"/>
    </row>
    <row r="30502" spans="68:73">
      <c r="BP30502" s="8"/>
      <c r="BQ30502" s="8"/>
      <c r="BR30502" s="8"/>
      <c r="BS30502" s="8"/>
      <c r="BT30502" s="8"/>
      <c r="BU30502" s="8"/>
    </row>
    <row r="30503" spans="68:73">
      <c r="BP30503" s="10"/>
      <c r="BQ30503" s="10"/>
      <c r="BR30503" s="10"/>
      <c r="BS30503" s="10"/>
      <c r="BT30503" s="10"/>
      <c r="BU30503" s="10"/>
    </row>
    <row r="30504" spans="68:73">
      <c r="BP30504" s="8"/>
      <c r="BQ30504" s="8"/>
      <c r="BR30504" s="8"/>
      <c r="BS30504" s="8"/>
      <c r="BT30504" s="8"/>
      <c r="BU30504" s="8"/>
    </row>
    <row r="30505" spans="68:73">
      <c r="BP30505" s="10"/>
      <c r="BQ30505" s="10"/>
      <c r="BR30505" s="10"/>
      <c r="BS30505" s="10"/>
      <c r="BT30505" s="10"/>
      <c r="BU30505" s="10"/>
    </row>
    <row r="30506" spans="68:73">
      <c r="BP30506" s="8"/>
      <c r="BQ30506" s="8"/>
      <c r="BR30506" s="8"/>
      <c r="BS30506" s="8"/>
      <c r="BT30506" s="8"/>
      <c r="BU30506" s="8"/>
    </row>
    <row r="30507" spans="68:73">
      <c r="BP30507" s="10"/>
      <c r="BQ30507" s="10"/>
      <c r="BR30507" s="10"/>
      <c r="BS30507" s="10"/>
      <c r="BT30507" s="10"/>
      <c r="BU30507" s="10"/>
    </row>
    <row r="30508" spans="68:73">
      <c r="BP30508" s="8"/>
      <c r="BQ30508" s="8"/>
      <c r="BR30508" s="8"/>
      <c r="BS30508" s="8"/>
      <c r="BT30508" s="8"/>
      <c r="BU30508" s="8"/>
    </row>
    <row r="30509" spans="68:73">
      <c r="BP30509" s="10"/>
      <c r="BQ30509" s="10"/>
      <c r="BR30509" s="10"/>
      <c r="BS30509" s="10"/>
      <c r="BT30509" s="10"/>
      <c r="BU30509" s="10"/>
    </row>
    <row r="30510" spans="68:73">
      <c r="BP30510" s="8"/>
      <c r="BQ30510" s="8"/>
      <c r="BR30510" s="8"/>
      <c r="BS30510" s="8"/>
      <c r="BT30510" s="8"/>
      <c r="BU30510" s="8"/>
    </row>
    <row r="30511" spans="68:73">
      <c r="BP30511" s="10"/>
      <c r="BQ30511" s="10"/>
      <c r="BR30511" s="10"/>
      <c r="BS30511" s="10"/>
      <c r="BT30511" s="10"/>
      <c r="BU30511" s="10"/>
    </row>
    <row r="30512" spans="68:73">
      <c r="BP30512" s="8"/>
      <c r="BQ30512" s="8"/>
      <c r="BR30512" s="8"/>
      <c r="BS30512" s="8"/>
      <c r="BT30512" s="8"/>
      <c r="BU30512" s="8"/>
    </row>
    <row r="30513" spans="68:73">
      <c r="BP30513" s="10"/>
      <c r="BQ30513" s="10"/>
      <c r="BR30513" s="10"/>
      <c r="BS30513" s="10"/>
      <c r="BT30513" s="10"/>
      <c r="BU30513" s="10"/>
    </row>
    <row r="30514" spans="68:73">
      <c r="BP30514" s="8"/>
      <c r="BQ30514" s="8"/>
      <c r="BR30514" s="8"/>
      <c r="BS30514" s="8"/>
      <c r="BT30514" s="8"/>
      <c r="BU30514" s="8"/>
    </row>
    <row r="30515" spans="68:73">
      <c r="BP30515" s="10"/>
      <c r="BQ30515" s="10"/>
      <c r="BR30515" s="10"/>
      <c r="BS30515" s="10"/>
      <c r="BT30515" s="10"/>
      <c r="BU30515" s="10"/>
    </row>
    <row r="30516" spans="68:73">
      <c r="BP30516" s="8"/>
      <c r="BQ30516" s="8"/>
      <c r="BR30516" s="8"/>
      <c r="BS30516" s="8"/>
      <c r="BT30516" s="8"/>
      <c r="BU30516" s="8"/>
    </row>
    <row r="30517" spans="68:73">
      <c r="BP30517" s="10"/>
      <c r="BQ30517" s="10"/>
      <c r="BR30517" s="10"/>
      <c r="BS30517" s="10"/>
      <c r="BT30517" s="10"/>
      <c r="BU30517" s="10"/>
    </row>
    <row r="30518" spans="68:73">
      <c r="BP30518" s="8"/>
      <c r="BQ30518" s="8"/>
      <c r="BR30518" s="8"/>
      <c r="BS30518" s="8"/>
      <c r="BT30518" s="8"/>
      <c r="BU30518" s="8"/>
    </row>
    <row r="30519" spans="68:73">
      <c r="BP30519" s="10"/>
      <c r="BQ30519" s="10"/>
      <c r="BR30519" s="10"/>
      <c r="BS30519" s="10"/>
      <c r="BT30519" s="10"/>
      <c r="BU30519" s="10"/>
    </row>
    <row r="30520" spans="68:73">
      <c r="BP30520" s="8"/>
      <c r="BQ30520" s="8"/>
      <c r="BR30520" s="8"/>
      <c r="BS30520" s="8"/>
      <c r="BT30520" s="8"/>
      <c r="BU30520" s="8"/>
    </row>
    <row r="30521" spans="68:73">
      <c r="BP30521" s="10"/>
      <c r="BQ30521" s="10"/>
      <c r="BR30521" s="10"/>
      <c r="BS30521" s="10"/>
      <c r="BT30521" s="10"/>
      <c r="BU30521" s="10"/>
    </row>
    <row r="30522" spans="68:73">
      <c r="BP30522" s="8"/>
      <c r="BQ30522" s="8"/>
      <c r="BR30522" s="8"/>
      <c r="BS30522" s="8"/>
      <c r="BT30522" s="8"/>
      <c r="BU30522" s="8"/>
    </row>
    <row r="30523" spans="68:73">
      <c r="BP30523" s="10"/>
      <c r="BQ30523" s="10"/>
      <c r="BR30523" s="10"/>
      <c r="BS30523" s="10"/>
      <c r="BT30523" s="10"/>
      <c r="BU30523" s="10"/>
    </row>
    <row r="30524" spans="68:73">
      <c r="BP30524" s="8"/>
      <c r="BQ30524" s="8"/>
      <c r="BR30524" s="8"/>
      <c r="BS30524" s="8"/>
      <c r="BT30524" s="8"/>
      <c r="BU30524" s="8"/>
    </row>
    <row r="30525" spans="68:73">
      <c r="BP30525" s="10"/>
      <c r="BQ30525" s="10"/>
      <c r="BR30525" s="10"/>
      <c r="BS30525" s="10"/>
      <c r="BT30525" s="10"/>
      <c r="BU30525" s="10"/>
    </row>
    <row r="30526" spans="68:73">
      <c r="BP30526" s="8"/>
      <c r="BQ30526" s="8"/>
      <c r="BR30526" s="8"/>
      <c r="BS30526" s="8"/>
      <c r="BT30526" s="8"/>
      <c r="BU30526" s="8"/>
    </row>
    <row r="30527" spans="68:73">
      <c r="BP30527" s="10"/>
      <c r="BQ30527" s="10"/>
      <c r="BR30527" s="10"/>
      <c r="BS30527" s="10"/>
      <c r="BT30527" s="10"/>
      <c r="BU30527" s="10"/>
    </row>
    <row r="30528" spans="68:73">
      <c r="BP30528" s="8"/>
      <c r="BQ30528" s="8"/>
      <c r="BR30528" s="8"/>
      <c r="BS30528" s="8"/>
      <c r="BT30528" s="8"/>
      <c r="BU30528" s="8"/>
    </row>
    <row r="30529" spans="68:73">
      <c r="BP30529" s="10"/>
      <c r="BQ30529" s="10"/>
      <c r="BR30529" s="10"/>
      <c r="BS30529" s="10"/>
      <c r="BT30529" s="10"/>
      <c r="BU30529" s="10"/>
    </row>
    <row r="30530" spans="68:73">
      <c r="BP30530" s="8"/>
      <c r="BQ30530" s="8"/>
      <c r="BR30530" s="8"/>
      <c r="BS30530" s="8"/>
      <c r="BT30530" s="8"/>
      <c r="BU30530" s="8"/>
    </row>
    <row r="30531" spans="68:73">
      <c r="BP30531" s="10"/>
      <c r="BQ30531" s="10"/>
      <c r="BR30531" s="10"/>
      <c r="BS30531" s="10"/>
      <c r="BT30531" s="10"/>
      <c r="BU30531" s="10"/>
    </row>
    <row r="30532" spans="68:73">
      <c r="BP30532" s="8"/>
      <c r="BQ30532" s="8"/>
      <c r="BR30532" s="8"/>
      <c r="BS30532" s="8"/>
      <c r="BT30532" s="8"/>
      <c r="BU30532" s="8"/>
    </row>
    <row r="30533" spans="68:73">
      <c r="BP30533" s="10"/>
      <c r="BQ30533" s="10"/>
      <c r="BR30533" s="10"/>
      <c r="BS30533" s="10"/>
      <c r="BT30533" s="10"/>
      <c r="BU30533" s="10"/>
    </row>
    <row r="30534" spans="68:73">
      <c r="BP30534" s="8"/>
      <c r="BQ30534" s="8"/>
      <c r="BR30534" s="8"/>
      <c r="BS30534" s="8"/>
      <c r="BT30534" s="8"/>
      <c r="BU30534" s="8"/>
    </row>
    <row r="30535" spans="68:73">
      <c r="BP30535" s="10"/>
      <c r="BQ30535" s="10"/>
      <c r="BR30535" s="10"/>
      <c r="BS30535" s="10"/>
      <c r="BT30535" s="10"/>
      <c r="BU30535" s="10"/>
    </row>
    <row r="30536" spans="68:73">
      <c r="BP30536" s="8"/>
      <c r="BQ30536" s="8"/>
      <c r="BR30536" s="8"/>
      <c r="BS30536" s="8"/>
      <c r="BT30536" s="8"/>
      <c r="BU30536" s="8"/>
    </row>
    <row r="30537" spans="68:73">
      <c r="BP30537" s="10"/>
      <c r="BQ30537" s="10"/>
      <c r="BR30537" s="10"/>
      <c r="BS30537" s="10"/>
      <c r="BT30537" s="10"/>
      <c r="BU30537" s="10"/>
    </row>
    <row r="30538" spans="68:73">
      <c r="BP30538" s="8"/>
      <c r="BQ30538" s="8"/>
      <c r="BR30538" s="8"/>
      <c r="BS30538" s="8"/>
      <c r="BT30538" s="8"/>
      <c r="BU30538" s="8"/>
    </row>
    <row r="30539" spans="68:73">
      <c r="BP30539" s="10"/>
      <c r="BQ30539" s="10"/>
      <c r="BR30539" s="10"/>
      <c r="BS30539" s="10"/>
      <c r="BT30539" s="10"/>
      <c r="BU30539" s="10"/>
    </row>
    <row r="30540" spans="68:73">
      <c r="BP30540" s="8"/>
      <c r="BQ30540" s="8"/>
      <c r="BR30540" s="8"/>
      <c r="BS30540" s="8"/>
      <c r="BT30540" s="8"/>
      <c r="BU30540" s="8"/>
    </row>
    <row r="30541" spans="68:73">
      <c r="BP30541" s="10"/>
      <c r="BQ30541" s="10"/>
      <c r="BR30541" s="10"/>
      <c r="BS30541" s="10"/>
      <c r="BT30541" s="10"/>
      <c r="BU30541" s="10"/>
    </row>
    <row r="30542" spans="68:73">
      <c r="BP30542" s="8"/>
      <c r="BQ30542" s="8"/>
      <c r="BR30542" s="8"/>
      <c r="BS30542" s="8"/>
      <c r="BT30542" s="8"/>
      <c r="BU30542" s="8"/>
    </row>
    <row r="30543" spans="68:73">
      <c r="BP30543" s="10"/>
      <c r="BQ30543" s="10"/>
      <c r="BR30543" s="10"/>
      <c r="BS30543" s="10"/>
      <c r="BT30543" s="10"/>
      <c r="BU30543" s="10"/>
    </row>
    <row r="30544" spans="68:73">
      <c r="BP30544" s="8"/>
      <c r="BQ30544" s="8"/>
      <c r="BR30544" s="8"/>
      <c r="BS30544" s="8"/>
      <c r="BT30544" s="8"/>
      <c r="BU30544" s="8"/>
    </row>
    <row r="30545" spans="68:73">
      <c r="BP30545" s="10"/>
      <c r="BQ30545" s="10"/>
      <c r="BR30545" s="10"/>
      <c r="BS30545" s="10"/>
      <c r="BT30545" s="10"/>
      <c r="BU30545" s="10"/>
    </row>
    <row r="30546" spans="68:73">
      <c r="BP30546" s="8"/>
      <c r="BQ30546" s="8"/>
      <c r="BR30546" s="8"/>
      <c r="BS30546" s="8"/>
      <c r="BT30546" s="8"/>
      <c r="BU30546" s="8"/>
    </row>
    <row r="30547" spans="68:73">
      <c r="BP30547" s="10"/>
      <c r="BQ30547" s="10"/>
      <c r="BR30547" s="10"/>
      <c r="BS30547" s="10"/>
      <c r="BT30547" s="10"/>
      <c r="BU30547" s="10"/>
    </row>
    <row r="30548" spans="68:73">
      <c r="BP30548" s="8"/>
      <c r="BQ30548" s="8"/>
      <c r="BR30548" s="8"/>
      <c r="BS30548" s="8"/>
      <c r="BT30548" s="8"/>
      <c r="BU30548" s="8"/>
    </row>
    <row r="30549" spans="68:73">
      <c r="BP30549" s="10"/>
      <c r="BQ30549" s="10"/>
      <c r="BR30549" s="10"/>
      <c r="BS30549" s="10"/>
      <c r="BT30549" s="10"/>
      <c r="BU30549" s="10"/>
    </row>
    <row r="30550" spans="68:73">
      <c r="BP30550" s="8"/>
      <c r="BQ30550" s="8"/>
      <c r="BR30550" s="8"/>
      <c r="BS30550" s="8"/>
      <c r="BT30550" s="8"/>
      <c r="BU30550" s="8"/>
    </row>
    <row r="30551" spans="68:73">
      <c r="BP30551" s="10"/>
      <c r="BQ30551" s="10"/>
      <c r="BR30551" s="10"/>
      <c r="BS30551" s="10"/>
      <c r="BT30551" s="10"/>
      <c r="BU30551" s="10"/>
    </row>
    <row r="30552" spans="68:73">
      <c r="BP30552" s="8"/>
      <c r="BQ30552" s="8"/>
      <c r="BR30552" s="8"/>
      <c r="BS30552" s="8"/>
      <c r="BT30552" s="8"/>
      <c r="BU30552" s="8"/>
    </row>
    <row r="30553" spans="68:73">
      <c r="BP30553" s="10"/>
      <c r="BQ30553" s="10"/>
      <c r="BR30553" s="10"/>
      <c r="BS30553" s="10"/>
      <c r="BT30553" s="10"/>
      <c r="BU30553" s="10"/>
    </row>
    <row r="30554" spans="68:73">
      <c r="BP30554" s="8"/>
      <c r="BQ30554" s="8"/>
      <c r="BR30554" s="8"/>
      <c r="BS30554" s="8"/>
      <c r="BT30554" s="8"/>
      <c r="BU30554" s="8"/>
    </row>
    <row r="30555" spans="68:73">
      <c r="BP30555" s="10"/>
      <c r="BQ30555" s="10"/>
      <c r="BR30555" s="10"/>
      <c r="BS30555" s="10"/>
      <c r="BT30555" s="10"/>
      <c r="BU30555" s="10"/>
    </row>
    <row r="30556" spans="68:73">
      <c r="BP30556" s="8"/>
      <c r="BQ30556" s="8"/>
      <c r="BR30556" s="8"/>
      <c r="BS30556" s="8"/>
      <c r="BT30556" s="8"/>
      <c r="BU30556" s="8"/>
    </row>
    <row r="30557" spans="68:73">
      <c r="BP30557" s="10"/>
      <c r="BQ30557" s="10"/>
      <c r="BR30557" s="10"/>
      <c r="BS30557" s="10"/>
      <c r="BT30557" s="10"/>
      <c r="BU30557" s="10"/>
    </row>
    <row r="30558" spans="68:73">
      <c r="BP30558" s="8"/>
      <c r="BQ30558" s="8"/>
      <c r="BR30558" s="8"/>
      <c r="BS30558" s="8"/>
      <c r="BT30558" s="8"/>
      <c r="BU30558" s="8"/>
    </row>
    <row r="30559" spans="68:73">
      <c r="BP30559" s="10"/>
      <c r="BQ30559" s="10"/>
      <c r="BR30559" s="10"/>
      <c r="BS30559" s="10"/>
      <c r="BT30559" s="10"/>
      <c r="BU30559" s="10"/>
    </row>
    <row r="30560" spans="68:73">
      <c r="BP30560" s="8"/>
      <c r="BQ30560" s="8"/>
      <c r="BR30560" s="8"/>
      <c r="BS30560" s="8"/>
      <c r="BT30560" s="8"/>
      <c r="BU30560" s="8"/>
    </row>
    <row r="30561" spans="68:73">
      <c r="BP30561" s="10"/>
      <c r="BQ30561" s="10"/>
      <c r="BR30561" s="10"/>
      <c r="BS30561" s="10"/>
      <c r="BT30561" s="10"/>
      <c r="BU30561" s="10"/>
    </row>
    <row r="30562" spans="68:73">
      <c r="BP30562" s="8"/>
      <c r="BQ30562" s="8"/>
      <c r="BR30562" s="8"/>
      <c r="BS30562" s="8"/>
      <c r="BT30562" s="8"/>
      <c r="BU30562" s="8"/>
    </row>
    <row r="30563" spans="68:73">
      <c r="BP30563" s="10"/>
      <c r="BQ30563" s="10"/>
      <c r="BR30563" s="10"/>
      <c r="BS30563" s="10"/>
      <c r="BT30563" s="10"/>
      <c r="BU30563" s="10"/>
    </row>
    <row r="30564" spans="68:73">
      <c r="BP30564" s="8"/>
      <c r="BQ30564" s="8"/>
      <c r="BR30564" s="8"/>
      <c r="BS30564" s="8"/>
      <c r="BT30564" s="8"/>
      <c r="BU30564" s="8"/>
    </row>
    <row r="30565" spans="68:73">
      <c r="BP30565" s="10"/>
      <c r="BQ30565" s="10"/>
      <c r="BR30565" s="10"/>
      <c r="BS30565" s="10"/>
      <c r="BT30565" s="10"/>
      <c r="BU30565" s="10"/>
    </row>
    <row r="30566" spans="68:73">
      <c r="BP30566" s="8"/>
      <c r="BQ30566" s="8"/>
      <c r="BR30566" s="8"/>
      <c r="BS30566" s="8"/>
      <c r="BT30566" s="8"/>
      <c r="BU30566" s="8"/>
    </row>
    <row r="30567" spans="68:73">
      <c r="BP30567" s="10"/>
      <c r="BQ30567" s="10"/>
      <c r="BR30567" s="10"/>
      <c r="BS30567" s="10"/>
      <c r="BT30567" s="10"/>
      <c r="BU30567" s="10"/>
    </row>
    <row r="30568" spans="68:73">
      <c r="BP30568" s="8"/>
      <c r="BQ30568" s="8"/>
      <c r="BR30568" s="8"/>
      <c r="BS30568" s="8"/>
      <c r="BT30568" s="8"/>
      <c r="BU30568" s="8"/>
    </row>
    <row r="30569" spans="68:73">
      <c r="BP30569" s="10"/>
      <c r="BQ30569" s="10"/>
      <c r="BR30569" s="10"/>
      <c r="BS30569" s="10"/>
      <c r="BT30569" s="10"/>
      <c r="BU30569" s="10"/>
    </row>
    <row r="30570" spans="68:73">
      <c r="BP30570" s="8"/>
      <c r="BQ30570" s="8"/>
      <c r="BR30570" s="8"/>
      <c r="BS30570" s="8"/>
      <c r="BT30570" s="8"/>
      <c r="BU30570" s="8"/>
    </row>
    <row r="30571" spans="68:73">
      <c r="BP30571" s="10"/>
      <c r="BQ30571" s="10"/>
      <c r="BR30571" s="10"/>
      <c r="BS30571" s="10"/>
      <c r="BT30571" s="10"/>
      <c r="BU30571" s="10"/>
    </row>
    <row r="30572" spans="68:73">
      <c r="BP30572" s="8"/>
      <c r="BQ30572" s="8"/>
      <c r="BR30572" s="8"/>
      <c r="BS30572" s="8"/>
      <c r="BT30572" s="8"/>
      <c r="BU30572" s="8"/>
    </row>
    <row r="30573" spans="68:73">
      <c r="BP30573" s="10"/>
      <c r="BQ30573" s="10"/>
      <c r="BR30573" s="10"/>
      <c r="BS30573" s="10"/>
      <c r="BT30573" s="10"/>
      <c r="BU30573" s="10"/>
    </row>
    <row r="30574" spans="68:73">
      <c r="BP30574" s="8"/>
      <c r="BQ30574" s="8"/>
      <c r="BR30574" s="8"/>
      <c r="BS30574" s="8"/>
      <c r="BT30574" s="8"/>
      <c r="BU30574" s="8"/>
    </row>
    <row r="30575" spans="68:73">
      <c r="BP30575" s="10"/>
      <c r="BQ30575" s="10"/>
      <c r="BR30575" s="10"/>
      <c r="BS30575" s="10"/>
      <c r="BT30575" s="10"/>
      <c r="BU30575" s="10"/>
    </row>
    <row r="30576" spans="68:73">
      <c r="BP30576" s="8"/>
      <c r="BQ30576" s="8"/>
      <c r="BR30576" s="8"/>
      <c r="BS30576" s="8"/>
      <c r="BT30576" s="8"/>
      <c r="BU30576" s="8"/>
    </row>
    <row r="30577" spans="68:73">
      <c r="BP30577" s="10"/>
      <c r="BQ30577" s="10"/>
      <c r="BR30577" s="10"/>
      <c r="BS30577" s="10"/>
      <c r="BT30577" s="10"/>
      <c r="BU30577" s="10"/>
    </row>
    <row r="30578" spans="68:73">
      <c r="BP30578" s="8"/>
      <c r="BQ30578" s="8"/>
      <c r="BR30578" s="8"/>
      <c r="BS30578" s="8"/>
      <c r="BT30578" s="8"/>
      <c r="BU30578" s="8"/>
    </row>
    <row r="30579" spans="68:73">
      <c r="BP30579" s="10"/>
      <c r="BQ30579" s="10"/>
      <c r="BR30579" s="10"/>
      <c r="BS30579" s="10"/>
      <c r="BT30579" s="10"/>
      <c r="BU30579" s="10"/>
    </row>
    <row r="30580" spans="68:73">
      <c r="BP30580" s="8"/>
      <c r="BQ30580" s="8"/>
      <c r="BR30580" s="8"/>
      <c r="BS30580" s="8"/>
      <c r="BT30580" s="8"/>
      <c r="BU30580" s="8"/>
    </row>
    <row r="30581" spans="68:73">
      <c r="BP30581" s="10"/>
      <c r="BQ30581" s="10"/>
      <c r="BR30581" s="10"/>
      <c r="BS30581" s="10"/>
      <c r="BT30581" s="10"/>
      <c r="BU30581" s="10"/>
    </row>
    <row r="30582" spans="68:73">
      <c r="BP30582" s="8"/>
      <c r="BQ30582" s="8"/>
      <c r="BR30582" s="8"/>
      <c r="BS30582" s="8"/>
      <c r="BT30582" s="8"/>
      <c r="BU30582" s="8"/>
    </row>
    <row r="30583" spans="68:73">
      <c r="BP30583" s="10"/>
      <c r="BQ30583" s="10"/>
      <c r="BR30583" s="10"/>
      <c r="BS30583" s="10"/>
      <c r="BT30583" s="10"/>
      <c r="BU30583" s="10"/>
    </row>
    <row r="30584" spans="68:73">
      <c r="BP30584" s="8"/>
      <c r="BQ30584" s="8"/>
      <c r="BR30584" s="8"/>
      <c r="BS30584" s="8"/>
      <c r="BT30584" s="8"/>
      <c r="BU30584" s="8"/>
    </row>
    <row r="30585" spans="68:73">
      <c r="BP30585" s="10"/>
      <c r="BQ30585" s="10"/>
      <c r="BR30585" s="10"/>
      <c r="BS30585" s="10"/>
      <c r="BT30585" s="10"/>
      <c r="BU30585" s="10"/>
    </row>
    <row r="30586" spans="68:73">
      <c r="BP30586" s="8"/>
      <c r="BQ30586" s="8"/>
      <c r="BR30586" s="8"/>
      <c r="BS30586" s="8"/>
      <c r="BT30586" s="8"/>
      <c r="BU30586" s="8"/>
    </row>
    <row r="30587" spans="68:73">
      <c r="BP30587" s="10"/>
      <c r="BQ30587" s="10"/>
      <c r="BR30587" s="10"/>
      <c r="BS30587" s="10"/>
      <c r="BT30587" s="10"/>
      <c r="BU30587" s="10"/>
    </row>
    <row r="30588" spans="68:73">
      <c r="BP30588" s="8"/>
      <c r="BQ30588" s="8"/>
      <c r="BR30588" s="8"/>
      <c r="BS30588" s="8"/>
      <c r="BT30588" s="8"/>
      <c r="BU30588" s="8"/>
    </row>
    <row r="30589" spans="68:73">
      <c r="BP30589" s="10"/>
      <c r="BQ30589" s="10"/>
      <c r="BR30589" s="10"/>
      <c r="BS30589" s="10"/>
      <c r="BT30589" s="10"/>
      <c r="BU30589" s="10"/>
    </row>
    <row r="30590" spans="68:73">
      <c r="BP30590" s="8"/>
      <c r="BQ30590" s="8"/>
      <c r="BR30590" s="8"/>
      <c r="BS30590" s="8"/>
      <c r="BT30590" s="8"/>
      <c r="BU30590" s="8"/>
    </row>
    <row r="30591" spans="68:73">
      <c r="BP30591" s="10"/>
      <c r="BQ30591" s="10"/>
      <c r="BR30591" s="10"/>
      <c r="BS30591" s="10"/>
      <c r="BT30591" s="10"/>
      <c r="BU30591" s="10"/>
    </row>
    <row r="30592" spans="68:73">
      <c r="BP30592" s="8"/>
      <c r="BQ30592" s="8"/>
      <c r="BR30592" s="8"/>
      <c r="BS30592" s="8"/>
      <c r="BT30592" s="8"/>
      <c r="BU30592" s="8"/>
    </row>
    <row r="30593" spans="68:73">
      <c r="BP30593" s="10"/>
      <c r="BQ30593" s="10"/>
      <c r="BR30593" s="10"/>
      <c r="BS30593" s="10"/>
      <c r="BT30593" s="10"/>
      <c r="BU30593" s="10"/>
    </row>
    <row r="30594" spans="68:73">
      <c r="BP30594" s="8"/>
      <c r="BQ30594" s="8"/>
      <c r="BR30594" s="8"/>
      <c r="BS30594" s="8"/>
      <c r="BT30594" s="8"/>
      <c r="BU30594" s="8"/>
    </row>
    <row r="30595" spans="68:73">
      <c r="BP30595" s="10"/>
      <c r="BQ30595" s="10"/>
      <c r="BR30595" s="10"/>
      <c r="BS30595" s="10"/>
      <c r="BT30595" s="10"/>
      <c r="BU30595" s="10"/>
    </row>
    <row r="30596" spans="68:73">
      <c r="BP30596" s="8"/>
      <c r="BQ30596" s="8"/>
      <c r="BR30596" s="8"/>
      <c r="BS30596" s="8"/>
      <c r="BT30596" s="8"/>
      <c r="BU30596" s="8"/>
    </row>
    <row r="30597" spans="68:73">
      <c r="BP30597" s="10"/>
      <c r="BQ30597" s="10"/>
      <c r="BR30597" s="10"/>
      <c r="BS30597" s="10"/>
      <c r="BT30597" s="10"/>
      <c r="BU30597" s="10"/>
    </row>
    <row r="30598" spans="68:73">
      <c r="BP30598" s="8"/>
      <c r="BQ30598" s="8"/>
      <c r="BR30598" s="8"/>
      <c r="BS30598" s="8"/>
      <c r="BT30598" s="8"/>
      <c r="BU30598" s="8"/>
    </row>
    <row r="30599" spans="68:73">
      <c r="BP30599" s="10"/>
      <c r="BQ30599" s="10"/>
      <c r="BR30599" s="10"/>
      <c r="BS30599" s="10"/>
      <c r="BT30599" s="10"/>
      <c r="BU30599" s="10"/>
    </row>
    <row r="30600" spans="68:73">
      <c r="BP30600" s="8"/>
      <c r="BQ30600" s="8"/>
      <c r="BR30600" s="8"/>
      <c r="BS30600" s="8"/>
      <c r="BT30600" s="8"/>
      <c r="BU30600" s="8"/>
    </row>
    <row r="30601" spans="68:73">
      <c r="BP30601" s="10"/>
      <c r="BQ30601" s="10"/>
      <c r="BR30601" s="10"/>
      <c r="BS30601" s="10"/>
      <c r="BT30601" s="10"/>
      <c r="BU30601" s="10"/>
    </row>
    <row r="30602" spans="68:73">
      <c r="BP30602" s="8"/>
      <c r="BQ30602" s="8"/>
      <c r="BR30602" s="8"/>
      <c r="BS30602" s="8"/>
      <c r="BT30602" s="8"/>
      <c r="BU30602" s="8"/>
    </row>
    <row r="30603" spans="68:73">
      <c r="BP30603" s="10"/>
      <c r="BQ30603" s="10"/>
      <c r="BR30603" s="10"/>
      <c r="BS30603" s="10"/>
      <c r="BT30603" s="10"/>
      <c r="BU30603" s="10"/>
    </row>
    <row r="30604" spans="68:73">
      <c r="BP30604" s="8"/>
      <c r="BQ30604" s="8"/>
      <c r="BR30604" s="8"/>
      <c r="BS30604" s="8"/>
      <c r="BT30604" s="8"/>
      <c r="BU30604" s="8"/>
    </row>
    <row r="30605" spans="68:73">
      <c r="BP30605" s="10"/>
      <c r="BQ30605" s="10"/>
      <c r="BR30605" s="10"/>
      <c r="BS30605" s="10"/>
      <c r="BT30605" s="10"/>
      <c r="BU30605" s="10"/>
    </row>
    <row r="30606" spans="68:73">
      <c r="BP30606" s="8"/>
      <c r="BQ30606" s="8"/>
      <c r="BR30606" s="8"/>
      <c r="BS30606" s="8"/>
      <c r="BT30606" s="8"/>
      <c r="BU30606" s="8"/>
    </row>
    <row r="30607" spans="68:73">
      <c r="BP30607" s="10"/>
      <c r="BQ30607" s="10"/>
      <c r="BR30607" s="10"/>
      <c r="BS30607" s="10"/>
      <c r="BT30607" s="10"/>
      <c r="BU30607" s="10"/>
    </row>
    <row r="30608" spans="68:73">
      <c r="BP30608" s="8"/>
      <c r="BQ30608" s="8"/>
      <c r="BR30608" s="8"/>
      <c r="BS30608" s="8"/>
      <c r="BT30608" s="8"/>
      <c r="BU30608" s="8"/>
    </row>
    <row r="30609" spans="68:73">
      <c r="BP30609" s="10"/>
      <c r="BQ30609" s="10"/>
      <c r="BR30609" s="10"/>
      <c r="BS30609" s="10"/>
      <c r="BT30609" s="10"/>
      <c r="BU30609" s="10"/>
    </row>
    <row r="30610" spans="68:73">
      <c r="BP30610" s="8"/>
      <c r="BQ30610" s="8"/>
      <c r="BR30610" s="8"/>
      <c r="BS30610" s="8"/>
      <c r="BT30610" s="8"/>
      <c r="BU30610" s="8"/>
    </row>
    <row r="30611" spans="68:73">
      <c r="BP30611" s="10"/>
      <c r="BQ30611" s="10"/>
      <c r="BR30611" s="10"/>
      <c r="BS30611" s="10"/>
      <c r="BT30611" s="10"/>
      <c r="BU30611" s="10"/>
    </row>
    <row r="30612" spans="68:73">
      <c r="BP30612" s="8"/>
      <c r="BQ30612" s="8"/>
      <c r="BR30612" s="8"/>
      <c r="BS30612" s="8"/>
      <c r="BT30612" s="8"/>
      <c r="BU30612" s="8"/>
    </row>
    <row r="30613" spans="68:73">
      <c r="BP30613" s="10"/>
      <c r="BQ30613" s="10"/>
      <c r="BR30613" s="10"/>
      <c r="BS30613" s="10"/>
      <c r="BT30613" s="10"/>
      <c r="BU30613" s="10"/>
    </row>
    <row r="30614" spans="68:73">
      <c r="BP30614" s="8"/>
      <c r="BQ30614" s="8"/>
      <c r="BR30614" s="8"/>
      <c r="BS30614" s="8"/>
      <c r="BT30614" s="8"/>
      <c r="BU30614" s="8"/>
    </row>
    <row r="30615" spans="68:73">
      <c r="BP30615" s="10"/>
      <c r="BQ30615" s="10"/>
      <c r="BR30615" s="10"/>
      <c r="BS30615" s="10"/>
      <c r="BT30615" s="10"/>
      <c r="BU30615" s="10"/>
    </row>
    <row r="30616" spans="68:73">
      <c r="BP30616" s="8"/>
      <c r="BQ30616" s="8"/>
      <c r="BR30616" s="8"/>
      <c r="BS30616" s="8"/>
      <c r="BT30616" s="8"/>
      <c r="BU30616" s="8"/>
    </row>
    <row r="30617" spans="68:73">
      <c r="BP30617" s="10"/>
      <c r="BQ30617" s="10"/>
      <c r="BR30617" s="10"/>
      <c r="BS30617" s="10"/>
      <c r="BT30617" s="10"/>
      <c r="BU30617" s="10"/>
    </row>
    <row r="30618" spans="68:73">
      <c r="BP30618" s="8"/>
      <c r="BQ30618" s="8"/>
      <c r="BR30618" s="8"/>
      <c r="BS30618" s="8"/>
      <c r="BT30618" s="8"/>
      <c r="BU30618" s="8"/>
    </row>
    <row r="30619" spans="68:73">
      <c r="BP30619" s="10"/>
      <c r="BQ30619" s="10"/>
      <c r="BR30619" s="10"/>
      <c r="BS30619" s="10"/>
      <c r="BT30619" s="10"/>
      <c r="BU30619" s="10"/>
    </row>
    <row r="30620" spans="68:73">
      <c r="BP30620" s="8"/>
      <c r="BQ30620" s="8"/>
      <c r="BR30620" s="8"/>
      <c r="BS30620" s="8"/>
      <c r="BT30620" s="8"/>
      <c r="BU30620" s="8"/>
    </row>
    <row r="30621" spans="68:73">
      <c r="BP30621" s="10"/>
      <c r="BQ30621" s="10"/>
      <c r="BR30621" s="10"/>
      <c r="BS30621" s="10"/>
      <c r="BT30621" s="10"/>
      <c r="BU30621" s="10"/>
    </row>
    <row r="30622" spans="68:73">
      <c r="BP30622" s="8"/>
      <c r="BQ30622" s="8"/>
      <c r="BR30622" s="8"/>
      <c r="BS30622" s="8"/>
      <c r="BT30622" s="8"/>
      <c r="BU30622" s="8"/>
    </row>
    <row r="30623" spans="68:73">
      <c r="BP30623" s="10"/>
      <c r="BQ30623" s="10"/>
      <c r="BR30623" s="10"/>
      <c r="BS30623" s="10"/>
      <c r="BT30623" s="10"/>
      <c r="BU30623" s="10"/>
    </row>
    <row r="30624" spans="68:73">
      <c r="BP30624" s="8"/>
      <c r="BQ30624" s="8"/>
      <c r="BR30624" s="8"/>
      <c r="BS30624" s="8"/>
      <c r="BT30624" s="8"/>
      <c r="BU30624" s="8"/>
    </row>
    <row r="30625" spans="68:73">
      <c r="BP30625" s="10"/>
      <c r="BQ30625" s="10"/>
      <c r="BR30625" s="10"/>
      <c r="BS30625" s="10"/>
      <c r="BT30625" s="10"/>
      <c r="BU30625" s="10"/>
    </row>
    <row r="30626" spans="68:73">
      <c r="BP30626" s="8"/>
      <c r="BQ30626" s="8"/>
      <c r="BR30626" s="8"/>
      <c r="BS30626" s="8"/>
      <c r="BT30626" s="8"/>
      <c r="BU30626" s="8"/>
    </row>
    <row r="30627" spans="68:73">
      <c r="BP30627" s="10"/>
      <c r="BQ30627" s="10"/>
      <c r="BR30627" s="10"/>
      <c r="BS30627" s="10"/>
      <c r="BT30627" s="10"/>
      <c r="BU30627" s="10"/>
    </row>
    <row r="30628" spans="68:73">
      <c r="BP30628" s="8"/>
      <c r="BQ30628" s="8"/>
      <c r="BR30628" s="8"/>
      <c r="BS30628" s="8"/>
      <c r="BT30628" s="8"/>
      <c r="BU30628" s="8"/>
    </row>
    <row r="30629" spans="68:73">
      <c r="BP30629" s="10"/>
      <c r="BQ30629" s="10"/>
      <c r="BR30629" s="10"/>
      <c r="BS30629" s="10"/>
      <c r="BT30629" s="10"/>
      <c r="BU30629" s="10"/>
    </row>
    <row r="30630" spans="68:73">
      <c r="BP30630" s="8"/>
      <c r="BQ30630" s="8"/>
      <c r="BR30630" s="8"/>
      <c r="BS30630" s="8"/>
      <c r="BT30630" s="8"/>
      <c r="BU30630" s="8"/>
    </row>
    <row r="30631" spans="68:73">
      <c r="BP30631" s="10"/>
      <c r="BQ30631" s="10"/>
      <c r="BR30631" s="10"/>
      <c r="BS30631" s="10"/>
      <c r="BT30631" s="10"/>
      <c r="BU30631" s="10"/>
    </row>
    <row r="30632" spans="68:73">
      <c r="BP30632" s="8"/>
      <c r="BQ30632" s="8"/>
      <c r="BR30632" s="8"/>
      <c r="BS30632" s="8"/>
      <c r="BT30632" s="8"/>
      <c r="BU30632" s="8"/>
    </row>
    <row r="30633" spans="68:73">
      <c r="BP30633" s="10"/>
      <c r="BQ30633" s="10"/>
      <c r="BR30633" s="10"/>
      <c r="BS30633" s="10"/>
      <c r="BT30633" s="10"/>
      <c r="BU30633" s="10"/>
    </row>
    <row r="30634" spans="68:73">
      <c r="BP30634" s="8"/>
      <c r="BQ30634" s="8"/>
      <c r="BR30634" s="8"/>
      <c r="BS30634" s="8"/>
      <c r="BT30634" s="8"/>
      <c r="BU30634" s="8"/>
    </row>
    <row r="30635" spans="68:73">
      <c r="BP30635" s="10"/>
      <c r="BQ30635" s="10"/>
      <c r="BR30635" s="10"/>
      <c r="BS30635" s="10"/>
      <c r="BT30635" s="10"/>
      <c r="BU30635" s="10"/>
    </row>
    <row r="30636" spans="68:73">
      <c r="BP30636" s="8"/>
      <c r="BQ30636" s="8"/>
      <c r="BR30636" s="8"/>
      <c r="BS30636" s="8"/>
      <c r="BT30636" s="8"/>
      <c r="BU30636" s="8"/>
    </row>
    <row r="30637" spans="68:73">
      <c r="BP30637" s="10"/>
      <c r="BQ30637" s="10"/>
      <c r="BR30637" s="10"/>
      <c r="BS30637" s="10"/>
      <c r="BT30637" s="10"/>
      <c r="BU30637" s="10"/>
    </row>
    <row r="30638" spans="68:73">
      <c r="BP30638" s="8"/>
      <c r="BQ30638" s="8"/>
      <c r="BR30638" s="8"/>
      <c r="BS30638" s="8"/>
      <c r="BT30638" s="8"/>
      <c r="BU30638" s="8"/>
    </row>
    <row r="30639" spans="68:73">
      <c r="BP30639" s="10"/>
      <c r="BQ30639" s="10"/>
      <c r="BR30639" s="10"/>
      <c r="BS30639" s="10"/>
      <c r="BT30639" s="10"/>
      <c r="BU30639" s="10"/>
    </row>
    <row r="30640" spans="68:73">
      <c r="BP30640" s="8"/>
      <c r="BQ30640" s="8"/>
      <c r="BR30640" s="8"/>
      <c r="BS30640" s="8"/>
      <c r="BT30640" s="8"/>
      <c r="BU30640" s="8"/>
    </row>
    <row r="30641" spans="68:73">
      <c r="BP30641" s="10"/>
      <c r="BQ30641" s="10"/>
      <c r="BR30641" s="10"/>
      <c r="BS30641" s="10"/>
      <c r="BT30641" s="10"/>
      <c r="BU30641" s="10"/>
    </row>
    <row r="30642" spans="68:73">
      <c r="BP30642" s="8"/>
      <c r="BQ30642" s="8"/>
      <c r="BR30642" s="8"/>
      <c r="BS30642" s="8"/>
      <c r="BT30642" s="8"/>
      <c r="BU30642" s="8"/>
    </row>
    <row r="30643" spans="68:73">
      <c r="BP30643" s="10"/>
      <c r="BQ30643" s="10"/>
      <c r="BR30643" s="10"/>
      <c r="BS30643" s="10"/>
      <c r="BT30643" s="10"/>
      <c r="BU30643" s="10"/>
    </row>
    <row r="30644" spans="68:73">
      <c r="BP30644" s="8"/>
      <c r="BQ30644" s="8"/>
      <c r="BR30644" s="8"/>
      <c r="BS30644" s="8"/>
      <c r="BT30644" s="8"/>
      <c r="BU30644" s="8"/>
    </row>
    <row r="30645" spans="68:73">
      <c r="BP30645" s="10"/>
      <c r="BQ30645" s="10"/>
      <c r="BR30645" s="10"/>
      <c r="BS30645" s="10"/>
      <c r="BT30645" s="10"/>
      <c r="BU30645" s="10"/>
    </row>
    <row r="30646" spans="68:73">
      <c r="BP30646" s="8"/>
      <c r="BQ30646" s="8"/>
      <c r="BR30646" s="8"/>
      <c r="BS30646" s="8"/>
      <c r="BT30646" s="8"/>
      <c r="BU30646" s="8"/>
    </row>
    <row r="30647" spans="68:73">
      <c r="BP30647" s="10"/>
      <c r="BQ30647" s="10"/>
      <c r="BR30647" s="10"/>
      <c r="BS30647" s="10"/>
      <c r="BT30647" s="10"/>
      <c r="BU30647" s="10"/>
    </row>
    <row r="30648" spans="68:73">
      <c r="BP30648" s="8"/>
      <c r="BQ30648" s="8"/>
      <c r="BR30648" s="8"/>
      <c r="BS30648" s="8"/>
      <c r="BT30648" s="8"/>
      <c r="BU30648" s="8"/>
    </row>
    <row r="30649" spans="68:73">
      <c r="BP30649" s="10"/>
      <c r="BQ30649" s="10"/>
      <c r="BR30649" s="10"/>
      <c r="BS30649" s="10"/>
      <c r="BT30649" s="10"/>
      <c r="BU30649" s="10"/>
    </row>
    <row r="30650" spans="68:73">
      <c r="BP30650" s="8"/>
      <c r="BQ30650" s="8"/>
      <c r="BR30650" s="8"/>
      <c r="BS30650" s="8"/>
      <c r="BT30650" s="8"/>
      <c r="BU30650" s="8"/>
    </row>
    <row r="30651" spans="68:73">
      <c r="BP30651" s="10"/>
      <c r="BQ30651" s="10"/>
      <c r="BR30651" s="10"/>
      <c r="BS30651" s="10"/>
      <c r="BT30651" s="10"/>
      <c r="BU30651" s="10"/>
    </row>
    <row r="30652" spans="68:73">
      <c r="BP30652" s="8"/>
      <c r="BQ30652" s="8"/>
      <c r="BR30652" s="8"/>
      <c r="BS30652" s="8"/>
      <c r="BT30652" s="8"/>
      <c r="BU30652" s="8"/>
    </row>
    <row r="30653" spans="68:73">
      <c r="BP30653" s="10"/>
      <c r="BQ30653" s="10"/>
      <c r="BR30653" s="10"/>
      <c r="BS30653" s="10"/>
      <c r="BT30653" s="10"/>
      <c r="BU30653" s="10"/>
    </row>
    <row r="30654" spans="68:73">
      <c r="BP30654" s="8"/>
      <c r="BQ30654" s="8"/>
      <c r="BR30654" s="8"/>
      <c r="BS30654" s="8"/>
      <c r="BT30654" s="8"/>
      <c r="BU30654" s="8"/>
    </row>
    <row r="30655" spans="68:73">
      <c r="BP30655" s="10"/>
      <c r="BQ30655" s="10"/>
      <c r="BR30655" s="10"/>
      <c r="BS30655" s="10"/>
      <c r="BT30655" s="10"/>
      <c r="BU30655" s="10"/>
    </row>
    <row r="30656" spans="68:73">
      <c r="BP30656" s="8"/>
      <c r="BQ30656" s="8"/>
      <c r="BR30656" s="8"/>
      <c r="BS30656" s="8"/>
      <c r="BT30656" s="8"/>
      <c r="BU30656" s="8"/>
    </row>
    <row r="30657" spans="68:73">
      <c r="BP30657" s="10"/>
      <c r="BQ30657" s="10"/>
      <c r="BR30657" s="10"/>
      <c r="BS30657" s="10"/>
      <c r="BT30657" s="10"/>
      <c r="BU30657" s="10"/>
    </row>
    <row r="30658" spans="68:73">
      <c r="BP30658" s="8"/>
      <c r="BQ30658" s="8"/>
      <c r="BR30658" s="8"/>
      <c r="BS30658" s="8"/>
      <c r="BT30658" s="8"/>
      <c r="BU30658" s="8"/>
    </row>
    <row r="30659" spans="68:73">
      <c r="BP30659" s="10"/>
      <c r="BQ30659" s="10"/>
      <c r="BR30659" s="10"/>
      <c r="BS30659" s="10"/>
      <c r="BT30659" s="10"/>
      <c r="BU30659" s="10"/>
    </row>
    <row r="30660" spans="68:73">
      <c r="BP30660" s="8"/>
      <c r="BQ30660" s="8"/>
      <c r="BR30660" s="8"/>
      <c r="BS30660" s="8"/>
      <c r="BT30660" s="8"/>
      <c r="BU30660" s="8"/>
    </row>
    <row r="30661" spans="68:73">
      <c r="BP30661" s="10"/>
      <c r="BQ30661" s="10"/>
      <c r="BR30661" s="10"/>
      <c r="BS30661" s="10"/>
      <c r="BT30661" s="10"/>
      <c r="BU30661" s="10"/>
    </row>
    <row r="30662" spans="68:73">
      <c r="BP30662" s="8"/>
      <c r="BQ30662" s="8"/>
      <c r="BR30662" s="8"/>
      <c r="BS30662" s="8"/>
      <c r="BT30662" s="8"/>
      <c r="BU30662" s="8"/>
    </row>
    <row r="30663" spans="68:73">
      <c r="BP30663" s="10"/>
      <c r="BQ30663" s="10"/>
      <c r="BR30663" s="10"/>
      <c r="BS30663" s="10"/>
      <c r="BT30663" s="10"/>
      <c r="BU30663" s="10"/>
    </row>
    <row r="30664" spans="68:73">
      <c r="BP30664" s="8"/>
      <c r="BQ30664" s="8"/>
      <c r="BR30664" s="8"/>
      <c r="BS30664" s="8"/>
      <c r="BT30664" s="8"/>
      <c r="BU30664" s="8"/>
    </row>
    <row r="30665" spans="68:73">
      <c r="BP30665" s="10"/>
      <c r="BQ30665" s="10"/>
      <c r="BR30665" s="10"/>
      <c r="BS30665" s="10"/>
      <c r="BT30665" s="10"/>
      <c r="BU30665" s="10"/>
    </row>
    <row r="30666" spans="68:73">
      <c r="BP30666" s="8"/>
      <c r="BQ30666" s="8"/>
      <c r="BR30666" s="8"/>
      <c r="BS30666" s="8"/>
      <c r="BT30666" s="8"/>
      <c r="BU30666" s="8"/>
    </row>
    <row r="30667" spans="68:73">
      <c r="BP30667" s="10"/>
      <c r="BQ30667" s="10"/>
      <c r="BR30667" s="10"/>
      <c r="BS30667" s="10"/>
      <c r="BT30667" s="10"/>
      <c r="BU30667" s="10"/>
    </row>
    <row r="30668" spans="68:73">
      <c r="BP30668" s="8"/>
      <c r="BQ30668" s="8"/>
      <c r="BR30668" s="8"/>
      <c r="BS30668" s="8"/>
      <c r="BT30668" s="8"/>
      <c r="BU30668" s="8"/>
    </row>
    <row r="30669" spans="68:73">
      <c r="BP30669" s="10"/>
      <c r="BQ30669" s="10"/>
      <c r="BR30669" s="10"/>
      <c r="BS30669" s="10"/>
      <c r="BT30669" s="10"/>
      <c r="BU30669" s="10"/>
    </row>
    <row r="30670" spans="68:73">
      <c r="BP30670" s="8"/>
      <c r="BQ30670" s="8"/>
      <c r="BR30670" s="8"/>
      <c r="BS30670" s="8"/>
      <c r="BT30670" s="8"/>
      <c r="BU30670" s="8"/>
    </row>
    <row r="30671" spans="68:73">
      <c r="BP30671" s="10"/>
      <c r="BQ30671" s="10"/>
      <c r="BR30671" s="10"/>
      <c r="BS30671" s="10"/>
      <c r="BT30671" s="10"/>
      <c r="BU30671" s="10"/>
    </row>
    <row r="30672" spans="68:73">
      <c r="BP30672" s="8"/>
      <c r="BQ30672" s="8"/>
      <c r="BR30672" s="8"/>
      <c r="BS30672" s="8"/>
      <c r="BT30672" s="8"/>
      <c r="BU30672" s="8"/>
    </row>
    <row r="30673" spans="68:73">
      <c r="BP30673" s="10"/>
      <c r="BQ30673" s="10"/>
      <c r="BR30673" s="10"/>
      <c r="BS30673" s="10"/>
      <c r="BT30673" s="10"/>
      <c r="BU30673" s="10"/>
    </row>
    <row r="30674" spans="68:73">
      <c r="BP30674" s="8"/>
      <c r="BQ30674" s="8"/>
      <c r="BR30674" s="8"/>
      <c r="BS30674" s="8"/>
      <c r="BT30674" s="8"/>
      <c r="BU30674" s="8"/>
    </row>
    <row r="30675" spans="68:73">
      <c r="BP30675" s="10"/>
      <c r="BQ30675" s="10"/>
      <c r="BR30675" s="10"/>
      <c r="BS30675" s="10"/>
      <c r="BT30675" s="10"/>
      <c r="BU30675" s="10"/>
    </row>
    <row r="30676" spans="68:73">
      <c r="BP30676" s="8"/>
      <c r="BQ30676" s="8"/>
      <c r="BR30676" s="8"/>
      <c r="BS30676" s="8"/>
      <c r="BT30676" s="8"/>
      <c r="BU30676" s="8"/>
    </row>
    <row r="30677" spans="68:73">
      <c r="BP30677" s="10"/>
      <c r="BQ30677" s="10"/>
      <c r="BR30677" s="10"/>
      <c r="BS30677" s="10"/>
      <c r="BT30677" s="10"/>
      <c r="BU30677" s="10"/>
    </row>
    <row r="30678" spans="68:73">
      <c r="BP30678" s="8"/>
      <c r="BQ30678" s="8"/>
      <c r="BR30678" s="8"/>
      <c r="BS30678" s="8"/>
      <c r="BT30678" s="8"/>
      <c r="BU30678" s="8"/>
    </row>
    <row r="30679" spans="68:73">
      <c r="BP30679" s="10"/>
      <c r="BQ30679" s="10"/>
      <c r="BR30679" s="10"/>
      <c r="BS30679" s="10"/>
      <c r="BT30679" s="10"/>
      <c r="BU30679" s="10"/>
    </row>
    <row r="30680" spans="68:73">
      <c r="BP30680" s="8"/>
      <c r="BQ30680" s="8"/>
      <c r="BR30680" s="8"/>
      <c r="BS30680" s="8"/>
      <c r="BT30680" s="8"/>
      <c r="BU30680" s="8"/>
    </row>
    <row r="30681" spans="68:73">
      <c r="BP30681" s="10"/>
      <c r="BQ30681" s="10"/>
      <c r="BR30681" s="10"/>
      <c r="BS30681" s="10"/>
      <c r="BT30681" s="10"/>
      <c r="BU30681" s="10"/>
    </row>
    <row r="30682" spans="68:73">
      <c r="BP30682" s="8"/>
      <c r="BQ30682" s="8"/>
      <c r="BR30682" s="8"/>
      <c r="BS30682" s="8"/>
      <c r="BT30682" s="8"/>
      <c r="BU30682" s="8"/>
    </row>
    <row r="30683" spans="68:73">
      <c r="BP30683" s="10"/>
      <c r="BQ30683" s="10"/>
      <c r="BR30683" s="10"/>
      <c r="BS30683" s="10"/>
      <c r="BT30683" s="10"/>
      <c r="BU30683" s="10"/>
    </row>
    <row r="30684" spans="68:73">
      <c r="BP30684" s="8"/>
      <c r="BQ30684" s="8"/>
      <c r="BR30684" s="8"/>
      <c r="BS30684" s="8"/>
      <c r="BT30684" s="8"/>
      <c r="BU30684" s="8"/>
    </row>
    <row r="30685" spans="68:73">
      <c r="BP30685" s="10"/>
      <c r="BQ30685" s="10"/>
      <c r="BR30685" s="10"/>
      <c r="BS30685" s="10"/>
      <c r="BT30685" s="10"/>
      <c r="BU30685" s="10"/>
    </row>
    <row r="30686" spans="68:73">
      <c r="BP30686" s="8"/>
      <c r="BQ30686" s="8"/>
      <c r="BR30686" s="8"/>
      <c r="BS30686" s="8"/>
      <c r="BT30686" s="8"/>
      <c r="BU30686" s="8"/>
    </row>
    <row r="30687" spans="68:73">
      <c r="BP30687" s="10"/>
      <c r="BQ30687" s="10"/>
      <c r="BR30687" s="10"/>
      <c r="BS30687" s="10"/>
      <c r="BT30687" s="10"/>
      <c r="BU30687" s="10"/>
    </row>
    <row r="30688" spans="68:73">
      <c r="BP30688" s="8"/>
      <c r="BQ30688" s="8"/>
      <c r="BR30688" s="8"/>
      <c r="BS30688" s="8"/>
      <c r="BT30688" s="8"/>
      <c r="BU30688" s="8"/>
    </row>
    <row r="30689" spans="68:73">
      <c r="BP30689" s="10"/>
      <c r="BQ30689" s="10"/>
      <c r="BR30689" s="10"/>
      <c r="BS30689" s="10"/>
      <c r="BT30689" s="10"/>
      <c r="BU30689" s="10"/>
    </row>
    <row r="30690" spans="68:73">
      <c r="BP30690" s="8"/>
      <c r="BQ30690" s="8"/>
      <c r="BR30690" s="8"/>
      <c r="BS30690" s="8"/>
      <c r="BT30690" s="8"/>
      <c r="BU30690" s="8"/>
    </row>
    <row r="30691" spans="68:73">
      <c r="BP30691" s="10"/>
      <c r="BQ30691" s="10"/>
      <c r="BR30691" s="10"/>
      <c r="BS30691" s="10"/>
      <c r="BT30691" s="10"/>
      <c r="BU30691" s="10"/>
    </row>
    <row r="30692" spans="68:73">
      <c r="BP30692" s="8"/>
      <c r="BQ30692" s="8"/>
      <c r="BR30692" s="8"/>
      <c r="BS30692" s="8"/>
      <c r="BT30692" s="8"/>
      <c r="BU30692" s="8"/>
    </row>
    <row r="30693" spans="68:73">
      <c r="BP30693" s="10"/>
      <c r="BQ30693" s="10"/>
      <c r="BR30693" s="10"/>
      <c r="BS30693" s="10"/>
      <c r="BT30693" s="10"/>
      <c r="BU30693" s="10"/>
    </row>
    <row r="30694" spans="68:73">
      <c r="BP30694" s="8"/>
      <c r="BQ30694" s="8"/>
      <c r="BR30694" s="8"/>
      <c r="BS30694" s="8"/>
      <c r="BT30694" s="8"/>
      <c r="BU30694" s="8"/>
    </row>
    <row r="30695" spans="68:73">
      <c r="BP30695" s="10"/>
      <c r="BQ30695" s="10"/>
      <c r="BR30695" s="10"/>
      <c r="BS30695" s="10"/>
      <c r="BT30695" s="10"/>
      <c r="BU30695" s="10"/>
    </row>
    <row r="30696" spans="68:73">
      <c r="BP30696" s="8"/>
      <c r="BQ30696" s="8"/>
      <c r="BR30696" s="8"/>
      <c r="BS30696" s="8"/>
      <c r="BT30696" s="8"/>
      <c r="BU30696" s="8"/>
    </row>
    <row r="30697" spans="68:73">
      <c r="BP30697" s="10"/>
      <c r="BQ30697" s="10"/>
      <c r="BR30697" s="10"/>
      <c r="BS30697" s="10"/>
      <c r="BT30697" s="10"/>
      <c r="BU30697" s="10"/>
    </row>
    <row r="30698" spans="68:73">
      <c r="BP30698" s="8"/>
      <c r="BQ30698" s="8"/>
      <c r="BR30698" s="8"/>
      <c r="BS30698" s="8"/>
      <c r="BT30698" s="8"/>
      <c r="BU30698" s="8"/>
    </row>
    <row r="30699" spans="68:73">
      <c r="BP30699" s="10"/>
      <c r="BQ30699" s="10"/>
      <c r="BR30699" s="10"/>
      <c r="BS30699" s="10"/>
      <c r="BT30699" s="10"/>
      <c r="BU30699" s="10"/>
    </row>
    <row r="30700" spans="68:73">
      <c r="BP30700" s="8"/>
      <c r="BQ30700" s="8"/>
      <c r="BR30700" s="8"/>
      <c r="BS30700" s="8"/>
      <c r="BT30700" s="8"/>
      <c r="BU30700" s="8"/>
    </row>
    <row r="30701" spans="68:73">
      <c r="BP30701" s="10"/>
      <c r="BQ30701" s="10"/>
      <c r="BR30701" s="10"/>
      <c r="BS30701" s="10"/>
      <c r="BT30701" s="10"/>
      <c r="BU30701" s="10"/>
    </row>
    <row r="30702" spans="68:73">
      <c r="BP30702" s="8"/>
      <c r="BQ30702" s="8"/>
      <c r="BR30702" s="8"/>
      <c r="BS30702" s="8"/>
      <c r="BT30702" s="8"/>
      <c r="BU30702" s="8"/>
    </row>
    <row r="30703" spans="68:73">
      <c r="BP30703" s="10"/>
      <c r="BQ30703" s="10"/>
      <c r="BR30703" s="10"/>
      <c r="BS30703" s="10"/>
      <c r="BT30703" s="10"/>
      <c r="BU30703" s="10"/>
    </row>
    <row r="30704" spans="68:73">
      <c r="BP30704" s="8"/>
      <c r="BQ30704" s="8"/>
      <c r="BR30704" s="8"/>
      <c r="BS30704" s="8"/>
      <c r="BT30704" s="8"/>
      <c r="BU30704" s="8"/>
    </row>
    <row r="30705" spans="68:73">
      <c r="BP30705" s="10"/>
      <c r="BQ30705" s="10"/>
      <c r="BR30705" s="10"/>
      <c r="BS30705" s="10"/>
      <c r="BT30705" s="10"/>
      <c r="BU30705" s="10"/>
    </row>
    <row r="30706" spans="68:73">
      <c r="BP30706" s="8"/>
      <c r="BQ30706" s="8"/>
      <c r="BR30706" s="8"/>
      <c r="BS30706" s="8"/>
      <c r="BT30706" s="8"/>
      <c r="BU30706" s="8"/>
    </row>
    <row r="30707" spans="68:73">
      <c r="BP30707" s="10"/>
      <c r="BQ30707" s="10"/>
      <c r="BR30707" s="10"/>
      <c r="BS30707" s="10"/>
      <c r="BT30707" s="10"/>
      <c r="BU30707" s="10"/>
    </row>
    <row r="30708" spans="68:73">
      <c r="BP30708" s="8"/>
      <c r="BQ30708" s="8"/>
      <c r="BR30708" s="8"/>
      <c r="BS30708" s="8"/>
      <c r="BT30708" s="8"/>
      <c r="BU30708" s="8"/>
    </row>
    <row r="30709" spans="68:73">
      <c r="BP30709" s="10"/>
      <c r="BQ30709" s="10"/>
      <c r="BR30709" s="10"/>
      <c r="BS30709" s="10"/>
      <c r="BT30709" s="10"/>
      <c r="BU30709" s="10"/>
    </row>
    <row r="30710" spans="68:73">
      <c r="BP30710" s="8"/>
      <c r="BQ30710" s="8"/>
      <c r="BR30710" s="8"/>
      <c r="BS30710" s="8"/>
      <c r="BT30710" s="8"/>
      <c r="BU30710" s="8"/>
    </row>
    <row r="30711" spans="68:73">
      <c r="BP30711" s="10"/>
      <c r="BQ30711" s="10"/>
      <c r="BR30711" s="10"/>
      <c r="BS30711" s="10"/>
      <c r="BT30711" s="10"/>
      <c r="BU30711" s="10"/>
    </row>
    <row r="30712" spans="68:73">
      <c r="BP30712" s="8"/>
      <c r="BQ30712" s="8"/>
      <c r="BR30712" s="8"/>
      <c r="BS30712" s="8"/>
      <c r="BT30712" s="8"/>
      <c r="BU30712" s="8"/>
    </row>
    <row r="30713" spans="68:73">
      <c r="BP30713" s="10"/>
      <c r="BQ30713" s="10"/>
      <c r="BR30713" s="10"/>
      <c r="BS30713" s="10"/>
      <c r="BT30713" s="10"/>
      <c r="BU30713" s="10"/>
    </row>
    <row r="30714" spans="68:73">
      <c r="BP30714" s="8"/>
      <c r="BQ30714" s="8"/>
      <c r="BR30714" s="8"/>
      <c r="BS30714" s="8"/>
      <c r="BT30714" s="8"/>
      <c r="BU30714" s="8"/>
    </row>
    <row r="30715" spans="68:73">
      <c r="BP30715" s="10"/>
      <c r="BQ30715" s="10"/>
      <c r="BR30715" s="10"/>
      <c r="BS30715" s="10"/>
      <c r="BT30715" s="10"/>
      <c r="BU30715" s="10"/>
    </row>
    <row r="30716" spans="68:73">
      <c r="BP30716" s="8"/>
      <c r="BQ30716" s="8"/>
      <c r="BR30716" s="8"/>
      <c r="BS30716" s="8"/>
      <c r="BT30716" s="8"/>
      <c r="BU30716" s="8"/>
    </row>
    <row r="30717" spans="68:73">
      <c r="BP30717" s="10"/>
      <c r="BQ30717" s="10"/>
      <c r="BR30717" s="10"/>
      <c r="BS30717" s="10"/>
      <c r="BT30717" s="10"/>
      <c r="BU30717" s="10"/>
    </row>
    <row r="30718" spans="68:73">
      <c r="BP30718" s="8"/>
      <c r="BQ30718" s="8"/>
      <c r="BR30718" s="8"/>
      <c r="BS30718" s="8"/>
      <c r="BT30718" s="8"/>
      <c r="BU30718" s="8"/>
    </row>
    <row r="30719" spans="68:73">
      <c r="BP30719" s="10"/>
      <c r="BQ30719" s="10"/>
      <c r="BR30719" s="10"/>
      <c r="BS30719" s="10"/>
      <c r="BT30719" s="10"/>
      <c r="BU30719" s="10"/>
    </row>
    <row r="30720" spans="68:73">
      <c r="BP30720" s="8"/>
      <c r="BQ30720" s="8"/>
      <c r="BR30720" s="8"/>
      <c r="BS30720" s="8"/>
      <c r="BT30720" s="8"/>
      <c r="BU30720" s="8"/>
    </row>
    <row r="30721" spans="68:73">
      <c r="BP30721" s="10"/>
      <c r="BQ30721" s="10"/>
      <c r="BR30721" s="10"/>
      <c r="BS30721" s="10"/>
      <c r="BT30721" s="10"/>
      <c r="BU30721" s="10"/>
    </row>
    <row r="30722" spans="68:73">
      <c r="BP30722" s="8"/>
      <c r="BQ30722" s="8"/>
      <c r="BR30722" s="8"/>
      <c r="BS30722" s="8"/>
      <c r="BT30722" s="8"/>
      <c r="BU30722" s="8"/>
    </row>
    <row r="30723" spans="68:73">
      <c r="BP30723" s="10"/>
      <c r="BQ30723" s="10"/>
      <c r="BR30723" s="10"/>
      <c r="BS30723" s="10"/>
      <c r="BT30723" s="10"/>
      <c r="BU30723" s="10"/>
    </row>
    <row r="30724" spans="68:73">
      <c r="BP30724" s="8"/>
      <c r="BQ30724" s="8"/>
      <c r="BR30724" s="8"/>
      <c r="BS30724" s="8"/>
      <c r="BT30724" s="8"/>
      <c r="BU30724" s="8"/>
    </row>
    <row r="30725" spans="68:73">
      <c r="BP30725" s="10"/>
      <c r="BQ30725" s="10"/>
      <c r="BR30725" s="10"/>
      <c r="BS30725" s="10"/>
      <c r="BT30725" s="10"/>
      <c r="BU30725" s="10"/>
    </row>
    <row r="30726" spans="68:73">
      <c r="BP30726" s="8"/>
      <c r="BQ30726" s="8"/>
      <c r="BR30726" s="8"/>
      <c r="BS30726" s="8"/>
      <c r="BT30726" s="8"/>
      <c r="BU30726" s="8"/>
    </row>
    <row r="30727" spans="68:73">
      <c r="BP30727" s="10"/>
      <c r="BQ30727" s="10"/>
      <c r="BR30727" s="10"/>
      <c r="BS30727" s="10"/>
      <c r="BT30727" s="10"/>
      <c r="BU30727" s="10"/>
    </row>
    <row r="30728" spans="68:73">
      <c r="BP30728" s="8"/>
      <c r="BQ30728" s="8"/>
      <c r="BR30728" s="8"/>
      <c r="BS30728" s="8"/>
      <c r="BT30728" s="8"/>
      <c r="BU30728" s="8"/>
    </row>
    <row r="30729" spans="68:73">
      <c r="BP30729" s="10"/>
      <c r="BQ30729" s="10"/>
      <c r="BR30729" s="10"/>
      <c r="BS30729" s="10"/>
      <c r="BT30729" s="10"/>
      <c r="BU30729" s="10"/>
    </row>
    <row r="30730" spans="68:73">
      <c r="BP30730" s="8"/>
      <c r="BQ30730" s="8"/>
      <c r="BR30730" s="8"/>
      <c r="BS30730" s="8"/>
      <c r="BT30730" s="8"/>
      <c r="BU30730" s="8"/>
    </row>
    <row r="30731" spans="68:73">
      <c r="BP30731" s="10"/>
      <c r="BQ30731" s="10"/>
      <c r="BR30731" s="10"/>
      <c r="BS30731" s="10"/>
      <c r="BT30731" s="10"/>
      <c r="BU30731" s="10"/>
    </row>
    <row r="30732" spans="68:73">
      <c r="BP30732" s="8"/>
      <c r="BQ30732" s="8"/>
      <c r="BR30732" s="8"/>
      <c r="BS30732" s="8"/>
      <c r="BT30732" s="8"/>
      <c r="BU30732" s="8"/>
    </row>
    <row r="30733" spans="68:73">
      <c r="BP30733" s="10"/>
      <c r="BQ30733" s="10"/>
      <c r="BR30733" s="10"/>
      <c r="BS30733" s="10"/>
      <c r="BT30733" s="10"/>
      <c r="BU30733" s="10"/>
    </row>
    <row r="30734" spans="68:73">
      <c r="BP30734" s="8"/>
      <c r="BQ30734" s="8"/>
      <c r="BR30734" s="8"/>
      <c r="BS30734" s="8"/>
      <c r="BT30734" s="8"/>
      <c r="BU30734" s="8"/>
    </row>
    <row r="30735" spans="68:73">
      <c r="BP30735" s="10"/>
      <c r="BQ30735" s="10"/>
      <c r="BR30735" s="10"/>
      <c r="BS30735" s="10"/>
      <c r="BT30735" s="10"/>
      <c r="BU30735" s="10"/>
    </row>
    <row r="30736" spans="68:73">
      <c r="BP30736" s="8"/>
      <c r="BQ30736" s="8"/>
      <c r="BR30736" s="8"/>
      <c r="BS30736" s="8"/>
      <c r="BT30736" s="8"/>
      <c r="BU30736" s="8"/>
    </row>
    <row r="30737" spans="68:73">
      <c r="BP30737" s="10"/>
      <c r="BQ30737" s="10"/>
      <c r="BR30737" s="10"/>
      <c r="BS30737" s="10"/>
      <c r="BT30737" s="10"/>
      <c r="BU30737" s="10"/>
    </row>
    <row r="30738" spans="68:73">
      <c r="BP30738" s="8"/>
      <c r="BQ30738" s="8"/>
      <c r="BR30738" s="8"/>
      <c r="BS30738" s="8"/>
      <c r="BT30738" s="8"/>
      <c r="BU30738" s="8"/>
    </row>
    <row r="30739" spans="68:73">
      <c r="BP30739" s="10"/>
      <c r="BQ30739" s="10"/>
      <c r="BR30739" s="10"/>
      <c r="BS30739" s="10"/>
      <c r="BT30739" s="10"/>
      <c r="BU30739" s="10"/>
    </row>
    <row r="30740" spans="68:73">
      <c r="BP30740" s="8"/>
      <c r="BQ30740" s="8"/>
      <c r="BR30740" s="8"/>
      <c r="BS30740" s="8"/>
      <c r="BT30740" s="8"/>
      <c r="BU30740" s="8"/>
    </row>
    <row r="30741" spans="68:73">
      <c r="BP30741" s="10"/>
      <c r="BQ30741" s="10"/>
      <c r="BR30741" s="10"/>
      <c r="BS30741" s="10"/>
      <c r="BT30741" s="10"/>
      <c r="BU30741" s="10"/>
    </row>
    <row r="30742" spans="68:73">
      <c r="BP30742" s="8"/>
      <c r="BQ30742" s="8"/>
      <c r="BR30742" s="8"/>
      <c r="BS30742" s="8"/>
      <c r="BT30742" s="8"/>
      <c r="BU30742" s="8"/>
    </row>
    <row r="30743" spans="68:73">
      <c r="BP30743" s="10"/>
      <c r="BQ30743" s="10"/>
      <c r="BR30743" s="10"/>
      <c r="BS30743" s="10"/>
      <c r="BT30743" s="10"/>
      <c r="BU30743" s="10"/>
    </row>
    <row r="30744" spans="68:73">
      <c r="BP30744" s="8"/>
      <c r="BQ30744" s="8"/>
      <c r="BR30744" s="8"/>
      <c r="BS30744" s="8"/>
      <c r="BT30744" s="8"/>
      <c r="BU30744" s="8"/>
    </row>
    <row r="30745" spans="68:73">
      <c r="BP30745" s="10"/>
      <c r="BQ30745" s="10"/>
      <c r="BR30745" s="10"/>
      <c r="BS30745" s="10"/>
      <c r="BT30745" s="10"/>
      <c r="BU30745" s="10"/>
    </row>
    <row r="30746" spans="68:73">
      <c r="BP30746" s="8"/>
      <c r="BQ30746" s="8"/>
      <c r="BR30746" s="8"/>
      <c r="BS30746" s="8"/>
      <c r="BT30746" s="8"/>
      <c r="BU30746" s="8"/>
    </row>
    <row r="30747" spans="68:73">
      <c r="BP30747" s="10"/>
      <c r="BQ30747" s="10"/>
      <c r="BR30747" s="10"/>
      <c r="BS30747" s="10"/>
      <c r="BT30747" s="10"/>
      <c r="BU30747" s="10"/>
    </row>
    <row r="30748" spans="68:73">
      <c r="BP30748" s="8"/>
      <c r="BQ30748" s="8"/>
      <c r="BR30748" s="8"/>
      <c r="BS30748" s="8"/>
      <c r="BT30748" s="8"/>
      <c r="BU30748" s="8"/>
    </row>
    <row r="30749" spans="68:73">
      <c r="BP30749" s="10"/>
      <c r="BQ30749" s="10"/>
      <c r="BR30749" s="10"/>
      <c r="BS30749" s="10"/>
      <c r="BT30749" s="10"/>
      <c r="BU30749" s="10"/>
    </row>
    <row r="30750" spans="68:73">
      <c r="BP30750" s="8"/>
      <c r="BQ30750" s="8"/>
      <c r="BR30750" s="8"/>
      <c r="BS30750" s="8"/>
      <c r="BT30750" s="8"/>
      <c r="BU30750" s="8"/>
    </row>
    <row r="30751" spans="68:73">
      <c r="BP30751" s="10"/>
      <c r="BQ30751" s="10"/>
      <c r="BR30751" s="10"/>
      <c r="BS30751" s="10"/>
      <c r="BT30751" s="10"/>
      <c r="BU30751" s="10"/>
    </row>
    <row r="30752" spans="68:73">
      <c r="BP30752" s="8"/>
      <c r="BQ30752" s="8"/>
      <c r="BR30752" s="8"/>
      <c r="BS30752" s="8"/>
      <c r="BT30752" s="8"/>
      <c r="BU30752" s="8"/>
    </row>
    <row r="30753" spans="68:73">
      <c r="BP30753" s="10"/>
      <c r="BQ30753" s="10"/>
      <c r="BR30753" s="10"/>
      <c r="BS30753" s="10"/>
      <c r="BT30753" s="10"/>
      <c r="BU30753" s="10"/>
    </row>
    <row r="30754" spans="68:73">
      <c r="BP30754" s="8"/>
      <c r="BQ30754" s="8"/>
      <c r="BR30754" s="8"/>
      <c r="BS30754" s="8"/>
      <c r="BT30754" s="8"/>
      <c r="BU30754" s="8"/>
    </row>
    <row r="30755" spans="68:73">
      <c r="BP30755" s="10"/>
      <c r="BQ30755" s="10"/>
      <c r="BR30755" s="10"/>
      <c r="BS30755" s="10"/>
      <c r="BT30755" s="10"/>
      <c r="BU30755" s="10"/>
    </row>
    <row r="30756" spans="68:73">
      <c r="BP30756" s="8"/>
      <c r="BQ30756" s="8"/>
      <c r="BR30756" s="8"/>
      <c r="BS30756" s="8"/>
      <c r="BT30756" s="8"/>
      <c r="BU30756" s="8"/>
    </row>
    <row r="30757" spans="68:73">
      <c r="BP30757" s="10"/>
      <c r="BQ30757" s="10"/>
      <c r="BR30757" s="10"/>
      <c r="BS30757" s="10"/>
      <c r="BT30757" s="10"/>
      <c r="BU30757" s="10"/>
    </row>
    <row r="30758" spans="68:73">
      <c r="BP30758" s="8"/>
      <c r="BQ30758" s="8"/>
      <c r="BR30758" s="8"/>
      <c r="BS30758" s="8"/>
      <c r="BT30758" s="8"/>
      <c r="BU30758" s="8"/>
    </row>
    <row r="30759" spans="68:73">
      <c r="BP30759" s="10"/>
      <c r="BQ30759" s="10"/>
      <c r="BR30759" s="10"/>
      <c r="BS30759" s="10"/>
      <c r="BT30759" s="10"/>
      <c r="BU30759" s="10"/>
    </row>
    <row r="30760" spans="68:73">
      <c r="BP30760" s="8"/>
      <c r="BQ30760" s="8"/>
      <c r="BR30760" s="8"/>
      <c r="BS30760" s="8"/>
      <c r="BT30760" s="8"/>
      <c r="BU30760" s="8"/>
    </row>
    <row r="30761" spans="68:73">
      <c r="BP30761" s="10"/>
      <c r="BQ30761" s="10"/>
      <c r="BR30761" s="10"/>
      <c r="BS30761" s="10"/>
      <c r="BT30761" s="10"/>
      <c r="BU30761" s="10"/>
    </row>
    <row r="30762" spans="68:73">
      <c r="BP30762" s="8"/>
      <c r="BQ30762" s="8"/>
      <c r="BR30762" s="8"/>
      <c r="BS30762" s="8"/>
      <c r="BT30762" s="8"/>
      <c r="BU30762" s="8"/>
    </row>
    <row r="30763" spans="68:73">
      <c r="BP30763" s="10"/>
      <c r="BQ30763" s="10"/>
      <c r="BR30763" s="10"/>
      <c r="BS30763" s="10"/>
      <c r="BT30763" s="10"/>
      <c r="BU30763" s="10"/>
    </row>
    <row r="30764" spans="68:73">
      <c r="BP30764" s="8"/>
      <c r="BQ30764" s="8"/>
      <c r="BR30764" s="8"/>
      <c r="BS30764" s="8"/>
      <c r="BT30764" s="8"/>
      <c r="BU30764" s="8"/>
    </row>
    <row r="30765" spans="68:73">
      <c r="BP30765" s="10"/>
      <c r="BQ30765" s="10"/>
      <c r="BR30765" s="10"/>
      <c r="BS30765" s="10"/>
      <c r="BT30765" s="10"/>
      <c r="BU30765" s="10"/>
    </row>
    <row r="30766" spans="68:73">
      <c r="BP30766" s="8"/>
      <c r="BQ30766" s="8"/>
      <c r="BR30766" s="8"/>
      <c r="BS30766" s="8"/>
      <c r="BT30766" s="8"/>
      <c r="BU30766" s="8"/>
    </row>
    <row r="30767" spans="68:73">
      <c r="BP30767" s="10"/>
      <c r="BQ30767" s="10"/>
      <c r="BR30767" s="10"/>
      <c r="BS30767" s="10"/>
      <c r="BT30767" s="10"/>
      <c r="BU30767" s="10"/>
    </row>
    <row r="30768" spans="68:73">
      <c r="BP30768" s="8"/>
      <c r="BQ30768" s="8"/>
      <c r="BR30768" s="8"/>
      <c r="BS30768" s="8"/>
      <c r="BT30768" s="8"/>
      <c r="BU30768" s="8"/>
    </row>
    <row r="30769" spans="68:73">
      <c r="BP30769" s="10"/>
      <c r="BQ30769" s="10"/>
      <c r="BR30769" s="10"/>
      <c r="BS30769" s="10"/>
      <c r="BT30769" s="10"/>
      <c r="BU30769" s="10"/>
    </row>
    <row r="30770" spans="68:73">
      <c r="BP30770" s="8"/>
      <c r="BQ30770" s="8"/>
      <c r="BR30770" s="8"/>
      <c r="BS30770" s="8"/>
      <c r="BT30770" s="8"/>
      <c r="BU30770" s="8"/>
    </row>
    <row r="30771" spans="68:73">
      <c r="BP30771" s="10"/>
      <c r="BQ30771" s="10"/>
      <c r="BR30771" s="10"/>
      <c r="BS30771" s="10"/>
      <c r="BT30771" s="10"/>
      <c r="BU30771" s="10"/>
    </row>
    <row r="30772" spans="68:73">
      <c r="BP30772" s="8"/>
      <c r="BQ30772" s="8"/>
      <c r="BR30772" s="8"/>
      <c r="BS30772" s="8"/>
      <c r="BT30772" s="8"/>
      <c r="BU30772" s="8"/>
    </row>
    <row r="30773" spans="68:73">
      <c r="BP30773" s="10"/>
      <c r="BQ30773" s="10"/>
      <c r="BR30773" s="10"/>
      <c r="BS30773" s="10"/>
      <c r="BT30773" s="10"/>
      <c r="BU30773" s="10"/>
    </row>
    <row r="30774" spans="68:73">
      <c r="BP30774" s="8"/>
      <c r="BQ30774" s="8"/>
      <c r="BR30774" s="8"/>
      <c r="BS30774" s="8"/>
      <c r="BT30774" s="8"/>
      <c r="BU30774" s="8"/>
    </row>
    <row r="30775" spans="68:73">
      <c r="BP30775" s="10"/>
      <c r="BQ30775" s="10"/>
      <c r="BR30775" s="10"/>
      <c r="BS30775" s="10"/>
      <c r="BT30775" s="10"/>
      <c r="BU30775" s="10"/>
    </row>
    <row r="30776" spans="68:73">
      <c r="BP30776" s="8"/>
      <c r="BQ30776" s="8"/>
      <c r="BR30776" s="8"/>
      <c r="BS30776" s="8"/>
      <c r="BT30776" s="8"/>
      <c r="BU30776" s="8"/>
    </row>
    <row r="30777" spans="68:73">
      <c r="BP30777" s="10"/>
      <c r="BQ30777" s="10"/>
      <c r="BR30777" s="10"/>
      <c r="BS30777" s="10"/>
      <c r="BT30777" s="10"/>
      <c r="BU30777" s="10"/>
    </row>
    <row r="30778" spans="68:73">
      <c r="BP30778" s="8"/>
      <c r="BQ30778" s="8"/>
      <c r="BR30778" s="8"/>
      <c r="BS30778" s="8"/>
      <c r="BT30778" s="8"/>
      <c r="BU30778" s="8"/>
    </row>
    <row r="30779" spans="68:73">
      <c r="BP30779" s="10"/>
      <c r="BQ30779" s="10"/>
      <c r="BR30779" s="10"/>
      <c r="BS30779" s="10"/>
      <c r="BT30779" s="10"/>
      <c r="BU30779" s="10"/>
    </row>
    <row r="30780" spans="68:73">
      <c r="BP30780" s="8"/>
      <c r="BQ30780" s="8"/>
      <c r="BR30780" s="8"/>
      <c r="BS30780" s="8"/>
      <c r="BT30780" s="8"/>
      <c r="BU30780" s="8"/>
    </row>
    <row r="30781" spans="68:73">
      <c r="BP30781" s="10"/>
      <c r="BQ30781" s="10"/>
      <c r="BR30781" s="10"/>
      <c r="BS30781" s="10"/>
      <c r="BT30781" s="10"/>
      <c r="BU30781" s="10"/>
    </row>
    <row r="30782" spans="68:73">
      <c r="BP30782" s="8"/>
      <c r="BQ30782" s="8"/>
      <c r="BR30782" s="8"/>
      <c r="BS30782" s="8"/>
      <c r="BT30782" s="8"/>
      <c r="BU30782" s="8"/>
    </row>
    <row r="30783" spans="68:73">
      <c r="BP30783" s="10"/>
      <c r="BQ30783" s="10"/>
      <c r="BR30783" s="10"/>
      <c r="BS30783" s="10"/>
      <c r="BT30783" s="10"/>
      <c r="BU30783" s="10"/>
    </row>
    <row r="30784" spans="68:73">
      <c r="BP30784" s="8"/>
      <c r="BQ30784" s="8"/>
      <c r="BR30784" s="8"/>
      <c r="BS30784" s="8"/>
      <c r="BT30784" s="8"/>
      <c r="BU30784" s="8"/>
    </row>
    <row r="30785" spans="68:73">
      <c r="BP30785" s="10"/>
      <c r="BQ30785" s="10"/>
      <c r="BR30785" s="10"/>
      <c r="BS30785" s="10"/>
      <c r="BT30785" s="10"/>
      <c r="BU30785" s="10"/>
    </row>
    <row r="30786" spans="68:73">
      <c r="BP30786" s="8"/>
      <c r="BQ30786" s="8"/>
      <c r="BR30786" s="8"/>
      <c r="BS30786" s="8"/>
      <c r="BT30786" s="8"/>
      <c r="BU30786" s="8"/>
    </row>
    <row r="30787" spans="68:73">
      <c r="BP30787" s="10"/>
      <c r="BQ30787" s="10"/>
      <c r="BR30787" s="10"/>
      <c r="BS30787" s="10"/>
      <c r="BT30787" s="10"/>
      <c r="BU30787" s="10"/>
    </row>
    <row r="30788" spans="68:73">
      <c r="BP30788" s="8"/>
      <c r="BQ30788" s="8"/>
      <c r="BR30788" s="8"/>
      <c r="BS30788" s="8"/>
      <c r="BT30788" s="8"/>
      <c r="BU30788" s="8"/>
    </row>
    <row r="30789" spans="68:73">
      <c r="BP30789" s="10"/>
      <c r="BQ30789" s="10"/>
      <c r="BR30789" s="10"/>
      <c r="BS30789" s="10"/>
      <c r="BT30789" s="10"/>
      <c r="BU30789" s="10"/>
    </row>
    <row r="30790" spans="68:73">
      <c r="BP30790" s="8"/>
      <c r="BQ30790" s="8"/>
      <c r="BR30790" s="8"/>
      <c r="BS30790" s="8"/>
      <c r="BT30790" s="8"/>
      <c r="BU30790" s="8"/>
    </row>
    <row r="30791" spans="68:73">
      <c r="BP30791" s="10"/>
      <c r="BQ30791" s="10"/>
      <c r="BR30791" s="10"/>
      <c r="BS30791" s="10"/>
      <c r="BT30791" s="10"/>
      <c r="BU30791" s="10"/>
    </row>
    <row r="30792" spans="68:73">
      <c r="BP30792" s="8"/>
      <c r="BQ30792" s="8"/>
      <c r="BR30792" s="8"/>
      <c r="BS30792" s="8"/>
      <c r="BT30792" s="8"/>
      <c r="BU30792" s="8"/>
    </row>
    <row r="30793" spans="68:73">
      <c r="BP30793" s="10"/>
      <c r="BQ30793" s="10"/>
      <c r="BR30793" s="10"/>
      <c r="BS30793" s="10"/>
      <c r="BT30793" s="10"/>
      <c r="BU30793" s="10"/>
    </row>
    <row r="30794" spans="68:73">
      <c r="BP30794" s="8"/>
      <c r="BQ30794" s="8"/>
      <c r="BR30794" s="8"/>
      <c r="BS30794" s="8"/>
      <c r="BT30794" s="8"/>
      <c r="BU30794" s="8"/>
    </row>
    <row r="30795" spans="68:73">
      <c r="BP30795" s="10"/>
      <c r="BQ30795" s="10"/>
      <c r="BR30795" s="10"/>
      <c r="BS30795" s="10"/>
      <c r="BT30795" s="10"/>
      <c r="BU30795" s="10"/>
    </row>
    <row r="30796" spans="68:73">
      <c r="BP30796" s="8"/>
      <c r="BQ30796" s="8"/>
      <c r="BR30796" s="8"/>
      <c r="BS30796" s="8"/>
      <c r="BT30796" s="8"/>
      <c r="BU30796" s="8"/>
    </row>
    <row r="30797" spans="68:73">
      <c r="BP30797" s="10"/>
      <c r="BQ30797" s="10"/>
      <c r="BR30797" s="10"/>
      <c r="BS30797" s="10"/>
      <c r="BT30797" s="10"/>
      <c r="BU30797" s="10"/>
    </row>
    <row r="30798" spans="68:73">
      <c r="BP30798" s="8"/>
      <c r="BQ30798" s="8"/>
      <c r="BR30798" s="8"/>
      <c r="BS30798" s="8"/>
      <c r="BT30798" s="8"/>
      <c r="BU30798" s="8"/>
    </row>
    <row r="30799" spans="68:73">
      <c r="BP30799" s="10"/>
      <c r="BQ30799" s="10"/>
      <c r="BR30799" s="10"/>
      <c r="BS30799" s="10"/>
      <c r="BT30799" s="10"/>
      <c r="BU30799" s="10"/>
    </row>
    <row r="30800" spans="68:73">
      <c r="BP30800" s="8"/>
      <c r="BQ30800" s="8"/>
      <c r="BR30800" s="8"/>
      <c r="BS30800" s="8"/>
      <c r="BT30800" s="8"/>
      <c r="BU30800" s="8"/>
    </row>
    <row r="30801" spans="68:73">
      <c r="BP30801" s="10"/>
      <c r="BQ30801" s="10"/>
      <c r="BR30801" s="10"/>
      <c r="BS30801" s="10"/>
      <c r="BT30801" s="10"/>
      <c r="BU30801" s="10"/>
    </row>
    <row r="30802" spans="68:73">
      <c r="BP30802" s="8"/>
      <c r="BQ30802" s="8"/>
      <c r="BR30802" s="8"/>
      <c r="BS30802" s="8"/>
      <c r="BT30802" s="8"/>
      <c r="BU30802" s="8"/>
    </row>
    <row r="30803" spans="68:73">
      <c r="BP30803" s="10"/>
      <c r="BQ30803" s="10"/>
      <c r="BR30803" s="10"/>
      <c r="BS30803" s="10"/>
      <c r="BT30803" s="10"/>
      <c r="BU30803" s="10"/>
    </row>
    <row r="30804" spans="68:73">
      <c r="BP30804" s="8"/>
      <c r="BQ30804" s="8"/>
      <c r="BR30804" s="8"/>
      <c r="BS30804" s="8"/>
      <c r="BT30804" s="8"/>
      <c r="BU30804" s="8"/>
    </row>
    <row r="30805" spans="68:73">
      <c r="BP30805" s="10"/>
      <c r="BQ30805" s="10"/>
      <c r="BR30805" s="10"/>
      <c r="BS30805" s="10"/>
      <c r="BT30805" s="10"/>
      <c r="BU30805" s="10"/>
    </row>
    <row r="30806" spans="68:73">
      <c r="BP30806" s="8"/>
      <c r="BQ30806" s="8"/>
      <c r="BR30806" s="8"/>
      <c r="BS30806" s="8"/>
      <c r="BT30806" s="8"/>
      <c r="BU30806" s="8"/>
    </row>
    <row r="30807" spans="68:73">
      <c r="BP30807" s="10"/>
      <c r="BQ30807" s="10"/>
      <c r="BR30807" s="10"/>
      <c r="BS30807" s="10"/>
      <c r="BT30807" s="10"/>
      <c r="BU30807" s="10"/>
    </row>
    <row r="30808" spans="68:73">
      <c r="BP30808" s="8"/>
      <c r="BQ30808" s="8"/>
      <c r="BR30808" s="8"/>
      <c r="BS30808" s="8"/>
      <c r="BT30808" s="8"/>
      <c r="BU30808" s="8"/>
    </row>
    <row r="30809" spans="68:73">
      <c r="BP30809" s="10"/>
      <c r="BQ30809" s="10"/>
      <c r="BR30809" s="10"/>
      <c r="BS30809" s="10"/>
      <c r="BT30809" s="10"/>
      <c r="BU30809" s="10"/>
    </row>
    <row r="30810" spans="68:73">
      <c r="BP30810" s="8"/>
      <c r="BQ30810" s="8"/>
      <c r="BR30810" s="8"/>
      <c r="BS30810" s="8"/>
      <c r="BT30810" s="8"/>
      <c r="BU30810" s="8"/>
    </row>
    <row r="30811" spans="68:73">
      <c r="BP30811" s="10"/>
      <c r="BQ30811" s="10"/>
      <c r="BR30811" s="10"/>
      <c r="BS30811" s="10"/>
      <c r="BT30811" s="10"/>
      <c r="BU30811" s="10"/>
    </row>
    <row r="30812" spans="68:73">
      <c r="BP30812" s="8"/>
      <c r="BQ30812" s="8"/>
      <c r="BR30812" s="8"/>
      <c r="BS30812" s="8"/>
      <c r="BT30812" s="8"/>
      <c r="BU30812" s="8"/>
    </row>
    <row r="30813" spans="68:73">
      <c r="BP30813" s="10"/>
      <c r="BQ30813" s="10"/>
      <c r="BR30813" s="10"/>
      <c r="BS30813" s="10"/>
      <c r="BT30813" s="10"/>
      <c r="BU30813" s="10"/>
    </row>
    <row r="30814" spans="68:73">
      <c r="BP30814" s="8"/>
      <c r="BQ30814" s="8"/>
      <c r="BR30814" s="8"/>
      <c r="BS30814" s="8"/>
      <c r="BT30814" s="8"/>
      <c r="BU30814" s="8"/>
    </row>
    <row r="30815" spans="68:73">
      <c r="BP30815" s="10"/>
      <c r="BQ30815" s="10"/>
      <c r="BR30815" s="10"/>
      <c r="BS30815" s="10"/>
      <c r="BT30815" s="10"/>
      <c r="BU30815" s="10"/>
    </row>
    <row r="30816" spans="68:73">
      <c r="BP30816" s="8"/>
      <c r="BQ30816" s="8"/>
      <c r="BR30816" s="8"/>
      <c r="BS30816" s="8"/>
      <c r="BT30816" s="8"/>
      <c r="BU30816" s="8"/>
    </row>
    <row r="30817" spans="68:73">
      <c r="BP30817" s="10"/>
      <c r="BQ30817" s="10"/>
      <c r="BR30817" s="10"/>
      <c r="BS30817" s="10"/>
      <c r="BT30817" s="10"/>
      <c r="BU30817" s="10"/>
    </row>
    <row r="30818" spans="68:73">
      <c r="BP30818" s="8"/>
      <c r="BQ30818" s="8"/>
      <c r="BR30818" s="8"/>
      <c r="BS30818" s="8"/>
      <c r="BT30818" s="8"/>
      <c r="BU30818" s="8"/>
    </row>
    <row r="30819" spans="68:73">
      <c r="BP30819" s="10"/>
      <c r="BQ30819" s="10"/>
      <c r="BR30819" s="10"/>
      <c r="BS30819" s="10"/>
      <c r="BT30819" s="10"/>
      <c r="BU30819" s="10"/>
    </row>
    <row r="30820" spans="68:73">
      <c r="BP30820" s="8"/>
      <c r="BQ30820" s="8"/>
      <c r="BR30820" s="8"/>
      <c r="BS30820" s="8"/>
      <c r="BT30820" s="8"/>
      <c r="BU30820" s="8"/>
    </row>
    <row r="30821" spans="68:73">
      <c r="BP30821" s="10"/>
      <c r="BQ30821" s="10"/>
      <c r="BR30821" s="10"/>
      <c r="BS30821" s="10"/>
      <c r="BT30821" s="10"/>
      <c r="BU30821" s="10"/>
    </row>
    <row r="30822" spans="68:73">
      <c r="BP30822" s="8"/>
      <c r="BQ30822" s="8"/>
      <c r="BR30822" s="8"/>
      <c r="BS30822" s="8"/>
      <c r="BT30822" s="8"/>
      <c r="BU30822" s="8"/>
    </row>
    <row r="30823" spans="68:73">
      <c r="BP30823" s="10"/>
      <c r="BQ30823" s="10"/>
      <c r="BR30823" s="10"/>
      <c r="BS30823" s="10"/>
      <c r="BT30823" s="10"/>
      <c r="BU30823" s="10"/>
    </row>
    <row r="30824" spans="68:73">
      <c r="BP30824" s="8"/>
      <c r="BQ30824" s="8"/>
      <c r="BR30824" s="8"/>
      <c r="BS30824" s="8"/>
      <c r="BT30824" s="8"/>
      <c r="BU30824" s="8"/>
    </row>
    <row r="30825" spans="68:73">
      <c r="BP30825" s="10"/>
      <c r="BQ30825" s="10"/>
      <c r="BR30825" s="10"/>
      <c r="BS30825" s="10"/>
      <c r="BT30825" s="10"/>
      <c r="BU30825" s="10"/>
    </row>
    <row r="30826" spans="68:73">
      <c r="BP30826" s="8"/>
      <c r="BQ30826" s="8"/>
      <c r="BR30826" s="8"/>
      <c r="BS30826" s="8"/>
      <c r="BT30826" s="8"/>
      <c r="BU30826" s="8"/>
    </row>
    <row r="30827" spans="68:73">
      <c r="BP30827" s="10"/>
      <c r="BQ30827" s="10"/>
      <c r="BR30827" s="10"/>
      <c r="BS30827" s="10"/>
      <c r="BT30827" s="10"/>
      <c r="BU30827" s="10"/>
    </row>
    <row r="30828" spans="68:73">
      <c r="BP30828" s="8"/>
      <c r="BQ30828" s="8"/>
      <c r="BR30828" s="8"/>
      <c r="BS30828" s="8"/>
      <c r="BT30828" s="8"/>
      <c r="BU30828" s="8"/>
    </row>
    <row r="30829" spans="68:73">
      <c r="BP30829" s="10"/>
      <c r="BQ30829" s="10"/>
      <c r="BR30829" s="10"/>
      <c r="BS30829" s="10"/>
      <c r="BT30829" s="10"/>
      <c r="BU30829" s="10"/>
    </row>
    <row r="30830" spans="68:73">
      <c r="BP30830" s="8"/>
      <c r="BQ30830" s="8"/>
      <c r="BR30830" s="8"/>
      <c r="BS30830" s="8"/>
      <c r="BT30830" s="8"/>
      <c r="BU30830" s="8"/>
    </row>
    <row r="30831" spans="68:73">
      <c r="BP30831" s="10"/>
      <c r="BQ30831" s="10"/>
      <c r="BR30831" s="10"/>
      <c r="BS30831" s="10"/>
      <c r="BT30831" s="10"/>
      <c r="BU30831" s="10"/>
    </row>
    <row r="30832" spans="68:73">
      <c r="BP30832" s="8"/>
      <c r="BQ30832" s="8"/>
      <c r="BR30832" s="8"/>
      <c r="BS30832" s="8"/>
      <c r="BT30832" s="8"/>
      <c r="BU30832" s="8"/>
    </row>
    <row r="30833" spans="68:73">
      <c r="BP30833" s="10"/>
      <c r="BQ30833" s="10"/>
      <c r="BR30833" s="10"/>
      <c r="BS30833" s="10"/>
      <c r="BT30833" s="10"/>
      <c r="BU30833" s="10"/>
    </row>
    <row r="30834" spans="68:73">
      <c r="BP30834" s="8"/>
      <c r="BQ30834" s="8"/>
      <c r="BR30834" s="8"/>
      <c r="BS30834" s="8"/>
      <c r="BT30834" s="8"/>
      <c r="BU30834" s="8"/>
    </row>
    <row r="30835" spans="68:73">
      <c r="BP30835" s="10"/>
      <c r="BQ30835" s="10"/>
      <c r="BR30835" s="10"/>
      <c r="BS30835" s="10"/>
      <c r="BT30835" s="10"/>
      <c r="BU30835" s="10"/>
    </row>
    <row r="30836" spans="68:73">
      <c r="BP30836" s="8"/>
      <c r="BQ30836" s="8"/>
      <c r="BR30836" s="8"/>
      <c r="BS30836" s="8"/>
      <c r="BT30836" s="8"/>
      <c r="BU30836" s="8"/>
    </row>
    <row r="30837" spans="68:73">
      <c r="BP30837" s="10"/>
      <c r="BQ30837" s="10"/>
      <c r="BR30837" s="10"/>
      <c r="BS30837" s="10"/>
      <c r="BT30837" s="10"/>
      <c r="BU30837" s="10"/>
    </row>
    <row r="30838" spans="68:73">
      <c r="BP30838" s="8"/>
      <c r="BQ30838" s="8"/>
      <c r="BR30838" s="8"/>
      <c r="BS30838" s="8"/>
      <c r="BT30838" s="8"/>
      <c r="BU30838" s="8"/>
    </row>
    <row r="30839" spans="68:73">
      <c r="BP30839" s="10"/>
      <c r="BQ30839" s="10"/>
      <c r="BR30839" s="10"/>
      <c r="BS30839" s="10"/>
      <c r="BT30839" s="10"/>
      <c r="BU30839" s="10"/>
    </row>
    <row r="30840" spans="68:73">
      <c r="BP30840" s="8"/>
      <c r="BQ30840" s="8"/>
      <c r="BR30840" s="8"/>
      <c r="BS30840" s="8"/>
      <c r="BT30840" s="8"/>
      <c r="BU30840" s="8"/>
    </row>
    <row r="30841" spans="68:73">
      <c r="BP30841" s="10"/>
      <c r="BQ30841" s="10"/>
      <c r="BR30841" s="10"/>
      <c r="BS30841" s="10"/>
      <c r="BT30841" s="10"/>
      <c r="BU30841" s="10"/>
    </row>
    <row r="30842" spans="68:73">
      <c r="BP30842" s="8"/>
      <c r="BQ30842" s="8"/>
      <c r="BR30842" s="8"/>
      <c r="BS30842" s="8"/>
      <c r="BT30842" s="8"/>
      <c r="BU30842" s="8"/>
    </row>
    <row r="30843" spans="68:73">
      <c r="BP30843" s="10"/>
      <c r="BQ30843" s="10"/>
      <c r="BR30843" s="10"/>
      <c r="BS30843" s="10"/>
      <c r="BT30843" s="10"/>
      <c r="BU30843" s="10"/>
    </row>
    <row r="30844" spans="68:73">
      <c r="BP30844" s="8"/>
      <c r="BQ30844" s="8"/>
      <c r="BR30844" s="8"/>
      <c r="BS30844" s="8"/>
      <c r="BT30844" s="8"/>
      <c r="BU30844" s="8"/>
    </row>
    <row r="30845" spans="68:73">
      <c r="BP30845" s="10"/>
      <c r="BQ30845" s="10"/>
      <c r="BR30845" s="10"/>
      <c r="BS30845" s="10"/>
      <c r="BT30845" s="10"/>
      <c r="BU30845" s="10"/>
    </row>
    <row r="30846" spans="68:73">
      <c r="BP30846" s="8"/>
      <c r="BQ30846" s="8"/>
      <c r="BR30846" s="8"/>
      <c r="BS30846" s="8"/>
      <c r="BT30846" s="8"/>
      <c r="BU30846" s="8"/>
    </row>
    <row r="30847" spans="68:73">
      <c r="BP30847" s="10"/>
      <c r="BQ30847" s="10"/>
      <c r="BR30847" s="10"/>
      <c r="BS30847" s="10"/>
      <c r="BT30847" s="10"/>
      <c r="BU30847" s="10"/>
    </row>
    <row r="30848" spans="68:73">
      <c r="BP30848" s="8"/>
      <c r="BQ30848" s="8"/>
      <c r="BR30848" s="8"/>
      <c r="BS30848" s="8"/>
      <c r="BT30848" s="8"/>
      <c r="BU30848" s="8"/>
    </row>
    <row r="30849" spans="68:73">
      <c r="BP30849" s="10"/>
      <c r="BQ30849" s="10"/>
      <c r="BR30849" s="10"/>
      <c r="BS30849" s="10"/>
      <c r="BT30849" s="10"/>
      <c r="BU30849" s="10"/>
    </row>
    <row r="30850" spans="68:73">
      <c r="BP30850" s="8"/>
      <c r="BQ30850" s="8"/>
      <c r="BR30850" s="8"/>
      <c r="BS30850" s="8"/>
      <c r="BT30850" s="8"/>
      <c r="BU30850" s="8"/>
    </row>
    <row r="30851" spans="68:73">
      <c r="BP30851" s="10"/>
      <c r="BQ30851" s="10"/>
      <c r="BR30851" s="10"/>
      <c r="BS30851" s="10"/>
      <c r="BT30851" s="10"/>
      <c r="BU30851" s="10"/>
    </row>
    <row r="30852" spans="68:73">
      <c r="BP30852" s="8"/>
      <c r="BQ30852" s="8"/>
      <c r="BR30852" s="8"/>
      <c r="BS30852" s="8"/>
      <c r="BT30852" s="8"/>
      <c r="BU30852" s="8"/>
    </row>
    <row r="30853" spans="68:73">
      <c r="BP30853" s="10"/>
      <c r="BQ30853" s="10"/>
      <c r="BR30853" s="10"/>
      <c r="BS30853" s="10"/>
      <c r="BT30853" s="10"/>
      <c r="BU30853" s="10"/>
    </row>
    <row r="30854" spans="68:73">
      <c r="BP30854" s="8"/>
      <c r="BQ30854" s="8"/>
      <c r="BR30854" s="8"/>
      <c r="BS30854" s="8"/>
      <c r="BT30854" s="8"/>
      <c r="BU30854" s="8"/>
    </row>
    <row r="30855" spans="68:73">
      <c r="BP30855" s="10"/>
      <c r="BQ30855" s="10"/>
      <c r="BR30855" s="10"/>
      <c r="BS30855" s="10"/>
      <c r="BT30855" s="10"/>
      <c r="BU30855" s="10"/>
    </row>
    <row r="30856" spans="68:73">
      <c r="BP30856" s="8"/>
      <c r="BQ30856" s="8"/>
      <c r="BR30856" s="8"/>
      <c r="BS30856" s="8"/>
      <c r="BT30856" s="8"/>
      <c r="BU30856" s="8"/>
    </row>
    <row r="30857" spans="68:73">
      <c r="BP30857" s="10"/>
      <c r="BQ30857" s="10"/>
      <c r="BR30857" s="10"/>
      <c r="BS30857" s="10"/>
      <c r="BT30857" s="10"/>
      <c r="BU30857" s="10"/>
    </row>
    <row r="30858" spans="68:73">
      <c r="BP30858" s="8"/>
      <c r="BQ30858" s="8"/>
      <c r="BR30858" s="8"/>
      <c r="BS30858" s="8"/>
      <c r="BT30858" s="8"/>
      <c r="BU30858" s="8"/>
    </row>
    <row r="30859" spans="68:73">
      <c r="BP30859" s="10"/>
      <c r="BQ30859" s="10"/>
      <c r="BR30859" s="10"/>
      <c r="BS30859" s="10"/>
      <c r="BT30859" s="10"/>
      <c r="BU30859" s="10"/>
    </row>
    <row r="30860" spans="68:73">
      <c r="BP30860" s="8"/>
      <c r="BQ30860" s="8"/>
      <c r="BR30860" s="8"/>
      <c r="BS30860" s="8"/>
      <c r="BT30860" s="8"/>
      <c r="BU30860" s="8"/>
    </row>
    <row r="30861" spans="68:73">
      <c r="BP30861" s="10"/>
      <c r="BQ30861" s="10"/>
      <c r="BR30861" s="10"/>
      <c r="BS30861" s="10"/>
      <c r="BT30861" s="10"/>
      <c r="BU30861" s="10"/>
    </row>
    <row r="30862" spans="68:73">
      <c r="BP30862" s="8"/>
      <c r="BQ30862" s="8"/>
      <c r="BR30862" s="8"/>
      <c r="BS30862" s="8"/>
      <c r="BT30862" s="8"/>
      <c r="BU30862" s="8"/>
    </row>
    <row r="30863" spans="68:73">
      <c r="BP30863" s="10"/>
      <c r="BQ30863" s="10"/>
      <c r="BR30863" s="10"/>
      <c r="BS30863" s="10"/>
      <c r="BT30863" s="10"/>
      <c r="BU30863" s="10"/>
    </row>
    <row r="30864" spans="68:73">
      <c r="BP30864" s="8"/>
      <c r="BQ30864" s="8"/>
      <c r="BR30864" s="8"/>
      <c r="BS30864" s="8"/>
      <c r="BT30864" s="8"/>
      <c r="BU30864" s="8"/>
    </row>
    <row r="30865" spans="68:73">
      <c r="BP30865" s="10"/>
      <c r="BQ30865" s="10"/>
      <c r="BR30865" s="10"/>
      <c r="BS30865" s="10"/>
      <c r="BT30865" s="10"/>
      <c r="BU30865" s="10"/>
    </row>
    <row r="30866" spans="68:73">
      <c r="BP30866" s="8"/>
      <c r="BQ30866" s="8"/>
      <c r="BR30866" s="8"/>
      <c r="BS30866" s="8"/>
      <c r="BT30866" s="8"/>
      <c r="BU30866" s="8"/>
    </row>
    <row r="30867" spans="68:73">
      <c r="BP30867" s="10"/>
      <c r="BQ30867" s="10"/>
      <c r="BR30867" s="10"/>
      <c r="BS30867" s="10"/>
      <c r="BT30867" s="10"/>
      <c r="BU30867" s="10"/>
    </row>
    <row r="30868" spans="68:73">
      <c r="BP30868" s="8"/>
      <c r="BQ30868" s="8"/>
      <c r="BR30868" s="8"/>
      <c r="BS30868" s="8"/>
      <c r="BT30868" s="8"/>
      <c r="BU30868" s="8"/>
    </row>
    <row r="30869" spans="68:73">
      <c r="BP30869" s="10"/>
      <c r="BQ30869" s="10"/>
      <c r="BR30869" s="10"/>
      <c r="BS30869" s="10"/>
      <c r="BT30869" s="10"/>
      <c r="BU30869" s="10"/>
    </row>
    <row r="30870" spans="68:73">
      <c r="BP30870" s="8"/>
      <c r="BQ30870" s="8"/>
      <c r="BR30870" s="8"/>
      <c r="BS30870" s="8"/>
      <c r="BT30870" s="8"/>
      <c r="BU30870" s="8"/>
    </row>
    <row r="30871" spans="68:73">
      <c r="BP30871" s="10"/>
      <c r="BQ30871" s="10"/>
      <c r="BR30871" s="10"/>
      <c r="BS30871" s="10"/>
      <c r="BT30871" s="10"/>
      <c r="BU30871" s="10"/>
    </row>
    <row r="30872" spans="68:73">
      <c r="BP30872" s="8"/>
      <c r="BQ30872" s="8"/>
      <c r="BR30872" s="8"/>
      <c r="BS30872" s="8"/>
      <c r="BT30872" s="8"/>
      <c r="BU30872" s="8"/>
    </row>
    <row r="30873" spans="68:73">
      <c r="BP30873" s="10"/>
      <c r="BQ30873" s="10"/>
      <c r="BR30873" s="10"/>
      <c r="BS30873" s="10"/>
      <c r="BT30873" s="10"/>
      <c r="BU30873" s="10"/>
    </row>
    <row r="30874" spans="68:73">
      <c r="BP30874" s="8"/>
      <c r="BQ30874" s="8"/>
      <c r="BR30874" s="8"/>
      <c r="BS30874" s="8"/>
      <c r="BT30874" s="8"/>
      <c r="BU30874" s="8"/>
    </row>
    <row r="30875" spans="68:73">
      <c r="BP30875" s="10"/>
      <c r="BQ30875" s="10"/>
      <c r="BR30875" s="10"/>
      <c r="BS30875" s="10"/>
      <c r="BT30875" s="10"/>
      <c r="BU30875" s="10"/>
    </row>
    <row r="30876" spans="68:73">
      <c r="BP30876" s="8"/>
      <c r="BQ30876" s="8"/>
      <c r="BR30876" s="8"/>
      <c r="BS30876" s="8"/>
      <c r="BT30876" s="8"/>
      <c r="BU30876" s="8"/>
    </row>
    <row r="30877" spans="68:73">
      <c r="BP30877" s="10"/>
      <c r="BQ30877" s="10"/>
      <c r="BR30877" s="10"/>
      <c r="BS30877" s="10"/>
      <c r="BT30877" s="10"/>
      <c r="BU30877" s="10"/>
    </row>
    <row r="30878" spans="68:73">
      <c r="BP30878" s="8"/>
      <c r="BQ30878" s="8"/>
      <c r="BR30878" s="8"/>
      <c r="BS30878" s="8"/>
      <c r="BT30878" s="8"/>
      <c r="BU30878" s="8"/>
    </row>
    <row r="30879" spans="68:73">
      <c r="BP30879" s="10"/>
      <c r="BQ30879" s="10"/>
      <c r="BR30879" s="10"/>
      <c r="BS30879" s="10"/>
      <c r="BT30879" s="10"/>
      <c r="BU30879" s="10"/>
    </row>
    <row r="30880" spans="68:73">
      <c r="BP30880" s="8"/>
      <c r="BQ30880" s="8"/>
      <c r="BR30880" s="8"/>
      <c r="BS30880" s="8"/>
      <c r="BT30880" s="8"/>
      <c r="BU30880" s="8"/>
    </row>
    <row r="30881" spans="68:73">
      <c r="BP30881" s="10"/>
      <c r="BQ30881" s="10"/>
      <c r="BR30881" s="10"/>
      <c r="BS30881" s="10"/>
      <c r="BT30881" s="10"/>
      <c r="BU30881" s="10"/>
    </row>
    <row r="30882" spans="68:73">
      <c r="BP30882" s="8"/>
      <c r="BQ30882" s="8"/>
      <c r="BR30882" s="8"/>
      <c r="BS30882" s="8"/>
      <c r="BT30882" s="8"/>
      <c r="BU30882" s="8"/>
    </row>
    <row r="30883" spans="68:73">
      <c r="BP30883" s="10"/>
      <c r="BQ30883" s="10"/>
      <c r="BR30883" s="10"/>
      <c r="BS30883" s="10"/>
      <c r="BT30883" s="10"/>
      <c r="BU30883" s="10"/>
    </row>
    <row r="30884" spans="68:73">
      <c r="BP30884" s="8"/>
      <c r="BQ30884" s="8"/>
      <c r="BR30884" s="8"/>
      <c r="BS30884" s="8"/>
      <c r="BT30884" s="8"/>
      <c r="BU30884" s="8"/>
    </row>
    <row r="30885" spans="68:73">
      <c r="BP30885" s="10"/>
      <c r="BQ30885" s="10"/>
      <c r="BR30885" s="10"/>
      <c r="BS30885" s="10"/>
      <c r="BT30885" s="10"/>
      <c r="BU30885" s="10"/>
    </row>
    <row r="30886" spans="68:73">
      <c r="BP30886" s="8"/>
      <c r="BQ30886" s="8"/>
      <c r="BR30886" s="8"/>
      <c r="BS30886" s="8"/>
      <c r="BT30886" s="8"/>
      <c r="BU30886" s="8"/>
    </row>
    <row r="30887" spans="68:73">
      <c r="BP30887" s="10"/>
      <c r="BQ30887" s="10"/>
      <c r="BR30887" s="10"/>
      <c r="BS30887" s="10"/>
      <c r="BT30887" s="10"/>
      <c r="BU30887" s="10"/>
    </row>
    <row r="30888" spans="68:73">
      <c r="BP30888" s="8"/>
      <c r="BQ30888" s="8"/>
      <c r="BR30888" s="8"/>
      <c r="BS30888" s="8"/>
      <c r="BT30888" s="8"/>
      <c r="BU30888" s="8"/>
    </row>
    <row r="30889" spans="68:73">
      <c r="BP30889" s="10"/>
      <c r="BQ30889" s="10"/>
      <c r="BR30889" s="10"/>
      <c r="BS30889" s="10"/>
      <c r="BT30889" s="10"/>
      <c r="BU30889" s="10"/>
    </row>
    <row r="30890" spans="68:73">
      <c r="BP30890" s="8"/>
      <c r="BQ30890" s="8"/>
      <c r="BR30890" s="8"/>
      <c r="BS30890" s="8"/>
      <c r="BT30890" s="8"/>
      <c r="BU30890" s="8"/>
    </row>
    <row r="30891" spans="68:73">
      <c r="BP30891" s="10"/>
      <c r="BQ30891" s="10"/>
      <c r="BR30891" s="10"/>
      <c r="BS30891" s="10"/>
      <c r="BT30891" s="10"/>
      <c r="BU30891" s="10"/>
    </row>
    <row r="30892" spans="68:73">
      <c r="BP30892" s="8"/>
      <c r="BQ30892" s="8"/>
      <c r="BR30892" s="8"/>
      <c r="BS30892" s="8"/>
      <c r="BT30892" s="8"/>
      <c r="BU30892" s="8"/>
    </row>
    <row r="30893" spans="68:73">
      <c r="BP30893" s="10"/>
      <c r="BQ30893" s="10"/>
      <c r="BR30893" s="10"/>
      <c r="BS30893" s="10"/>
      <c r="BT30893" s="10"/>
      <c r="BU30893" s="10"/>
    </row>
    <row r="30894" spans="68:73">
      <c r="BP30894" s="8"/>
      <c r="BQ30894" s="8"/>
      <c r="BR30894" s="8"/>
      <c r="BS30894" s="8"/>
      <c r="BT30894" s="8"/>
      <c r="BU30894" s="8"/>
    </row>
    <row r="30895" spans="68:73">
      <c r="BP30895" s="10"/>
      <c r="BQ30895" s="10"/>
      <c r="BR30895" s="10"/>
      <c r="BS30895" s="10"/>
      <c r="BT30895" s="10"/>
      <c r="BU30895" s="10"/>
    </row>
    <row r="30896" spans="68:73">
      <c r="BP30896" s="8"/>
      <c r="BQ30896" s="8"/>
      <c r="BR30896" s="8"/>
      <c r="BS30896" s="8"/>
      <c r="BT30896" s="8"/>
      <c r="BU30896" s="8"/>
    </row>
    <row r="30897" spans="68:73">
      <c r="BP30897" s="10"/>
      <c r="BQ30897" s="10"/>
      <c r="BR30897" s="10"/>
      <c r="BS30897" s="10"/>
      <c r="BT30897" s="10"/>
      <c r="BU30897" s="10"/>
    </row>
    <row r="30898" spans="68:73">
      <c r="BP30898" s="8"/>
      <c r="BQ30898" s="8"/>
      <c r="BR30898" s="8"/>
      <c r="BS30898" s="8"/>
      <c r="BT30898" s="8"/>
      <c r="BU30898" s="8"/>
    </row>
    <row r="30899" spans="68:73">
      <c r="BP30899" s="10"/>
      <c r="BQ30899" s="10"/>
      <c r="BR30899" s="10"/>
      <c r="BS30899" s="10"/>
      <c r="BT30899" s="10"/>
      <c r="BU30899" s="10"/>
    </row>
    <row r="30900" spans="68:73">
      <c r="BP30900" s="8"/>
      <c r="BQ30900" s="8"/>
      <c r="BR30900" s="8"/>
      <c r="BS30900" s="8"/>
      <c r="BT30900" s="8"/>
      <c r="BU30900" s="8"/>
    </row>
    <row r="30901" spans="68:73">
      <c r="BP30901" s="10"/>
      <c r="BQ30901" s="10"/>
      <c r="BR30901" s="10"/>
      <c r="BS30901" s="10"/>
      <c r="BT30901" s="10"/>
      <c r="BU30901" s="10"/>
    </row>
    <row r="30902" spans="68:73">
      <c r="BP30902" s="8"/>
      <c r="BQ30902" s="8"/>
      <c r="BR30902" s="8"/>
      <c r="BS30902" s="8"/>
      <c r="BT30902" s="8"/>
      <c r="BU30902" s="8"/>
    </row>
    <row r="30903" spans="68:73">
      <c r="BP30903" s="10"/>
      <c r="BQ30903" s="10"/>
      <c r="BR30903" s="10"/>
      <c r="BS30903" s="10"/>
      <c r="BT30903" s="10"/>
      <c r="BU30903" s="10"/>
    </row>
    <row r="30904" spans="68:73">
      <c r="BP30904" s="8"/>
      <c r="BQ30904" s="8"/>
      <c r="BR30904" s="8"/>
      <c r="BS30904" s="8"/>
      <c r="BT30904" s="8"/>
      <c r="BU30904" s="8"/>
    </row>
    <row r="30905" spans="68:73">
      <c r="BP30905" s="10"/>
      <c r="BQ30905" s="10"/>
      <c r="BR30905" s="10"/>
      <c r="BS30905" s="10"/>
      <c r="BT30905" s="10"/>
      <c r="BU30905" s="10"/>
    </row>
    <row r="30906" spans="68:73">
      <c r="BP30906" s="8"/>
      <c r="BQ30906" s="8"/>
      <c r="BR30906" s="8"/>
      <c r="BS30906" s="8"/>
      <c r="BT30906" s="8"/>
      <c r="BU30906" s="8"/>
    </row>
    <row r="30907" spans="68:73">
      <c r="BP30907" s="10"/>
      <c r="BQ30907" s="10"/>
      <c r="BR30907" s="10"/>
      <c r="BS30907" s="10"/>
      <c r="BT30907" s="10"/>
      <c r="BU30907" s="10"/>
    </row>
    <row r="30908" spans="68:73">
      <c r="BP30908" s="8"/>
      <c r="BQ30908" s="8"/>
      <c r="BR30908" s="8"/>
      <c r="BS30908" s="8"/>
      <c r="BT30908" s="8"/>
      <c r="BU30908" s="8"/>
    </row>
    <row r="30909" spans="68:73">
      <c r="BP30909" s="10"/>
      <c r="BQ30909" s="10"/>
      <c r="BR30909" s="10"/>
      <c r="BS30909" s="10"/>
      <c r="BT30909" s="10"/>
      <c r="BU30909" s="10"/>
    </row>
    <row r="30910" spans="68:73">
      <c r="BP30910" s="8"/>
      <c r="BQ30910" s="8"/>
      <c r="BR30910" s="8"/>
      <c r="BS30910" s="8"/>
      <c r="BT30910" s="8"/>
      <c r="BU30910" s="8"/>
    </row>
    <row r="30911" spans="68:73">
      <c r="BP30911" s="10"/>
      <c r="BQ30911" s="10"/>
      <c r="BR30911" s="10"/>
      <c r="BS30911" s="10"/>
      <c r="BT30911" s="10"/>
      <c r="BU30911" s="10"/>
    </row>
    <row r="30912" spans="68:73">
      <c r="BP30912" s="8"/>
      <c r="BQ30912" s="8"/>
      <c r="BR30912" s="8"/>
      <c r="BS30912" s="8"/>
      <c r="BT30912" s="8"/>
      <c r="BU30912" s="8"/>
    </row>
    <row r="30913" spans="68:73">
      <c r="BP30913" s="10"/>
      <c r="BQ30913" s="10"/>
      <c r="BR30913" s="10"/>
      <c r="BS30913" s="10"/>
      <c r="BT30913" s="10"/>
      <c r="BU30913" s="10"/>
    </row>
    <row r="30914" spans="68:73">
      <c r="BP30914" s="8"/>
      <c r="BQ30914" s="8"/>
      <c r="BR30914" s="8"/>
      <c r="BS30914" s="8"/>
      <c r="BT30914" s="8"/>
      <c r="BU30914" s="8"/>
    </row>
    <row r="30915" spans="68:73">
      <c r="BP30915" s="10"/>
      <c r="BQ30915" s="10"/>
      <c r="BR30915" s="10"/>
      <c r="BS30915" s="10"/>
      <c r="BT30915" s="10"/>
      <c r="BU30915" s="10"/>
    </row>
    <row r="30916" spans="68:73">
      <c r="BP30916" s="8"/>
      <c r="BQ30916" s="8"/>
      <c r="BR30916" s="8"/>
      <c r="BS30916" s="8"/>
      <c r="BT30916" s="8"/>
      <c r="BU30916" s="8"/>
    </row>
    <row r="30917" spans="68:73">
      <c r="BP30917" s="10"/>
      <c r="BQ30917" s="10"/>
      <c r="BR30917" s="10"/>
      <c r="BS30917" s="10"/>
      <c r="BT30917" s="10"/>
      <c r="BU30917" s="10"/>
    </row>
    <row r="30918" spans="68:73">
      <c r="BP30918" s="8"/>
      <c r="BQ30918" s="8"/>
      <c r="BR30918" s="8"/>
      <c r="BS30918" s="8"/>
      <c r="BT30918" s="8"/>
      <c r="BU30918" s="8"/>
    </row>
    <row r="30919" spans="68:73">
      <c r="BP30919" s="10"/>
      <c r="BQ30919" s="10"/>
      <c r="BR30919" s="10"/>
      <c r="BS30919" s="10"/>
      <c r="BT30919" s="10"/>
      <c r="BU30919" s="10"/>
    </row>
    <row r="30920" spans="68:73">
      <c r="BP30920" s="8"/>
      <c r="BQ30920" s="8"/>
      <c r="BR30920" s="8"/>
      <c r="BS30920" s="8"/>
      <c r="BT30920" s="8"/>
      <c r="BU30920" s="8"/>
    </row>
    <row r="30921" spans="68:73">
      <c r="BP30921" s="10"/>
      <c r="BQ30921" s="10"/>
      <c r="BR30921" s="10"/>
      <c r="BS30921" s="10"/>
      <c r="BT30921" s="10"/>
      <c r="BU30921" s="10"/>
    </row>
    <row r="30922" spans="68:73">
      <c r="BP30922" s="8"/>
      <c r="BQ30922" s="8"/>
      <c r="BR30922" s="8"/>
      <c r="BS30922" s="8"/>
      <c r="BT30922" s="8"/>
      <c r="BU30922" s="8"/>
    </row>
    <row r="30923" spans="68:73">
      <c r="BP30923" s="10"/>
      <c r="BQ30923" s="10"/>
      <c r="BR30923" s="10"/>
      <c r="BS30923" s="10"/>
      <c r="BT30923" s="10"/>
      <c r="BU30923" s="10"/>
    </row>
    <row r="30924" spans="68:73">
      <c r="BP30924" s="8"/>
      <c r="BQ30924" s="8"/>
      <c r="BR30924" s="8"/>
      <c r="BS30924" s="8"/>
      <c r="BT30924" s="8"/>
      <c r="BU30924" s="8"/>
    </row>
    <row r="30925" spans="68:73">
      <c r="BP30925" s="10"/>
      <c r="BQ30925" s="10"/>
      <c r="BR30925" s="10"/>
      <c r="BS30925" s="10"/>
      <c r="BT30925" s="10"/>
      <c r="BU30925" s="10"/>
    </row>
    <row r="30926" spans="68:73">
      <c r="BP30926" s="8"/>
      <c r="BQ30926" s="8"/>
      <c r="BR30926" s="8"/>
      <c r="BS30926" s="8"/>
      <c r="BT30926" s="8"/>
      <c r="BU30926" s="8"/>
    </row>
    <row r="30927" spans="68:73">
      <c r="BP30927" s="10"/>
      <c r="BQ30927" s="10"/>
      <c r="BR30927" s="10"/>
      <c r="BS30927" s="10"/>
      <c r="BT30927" s="10"/>
      <c r="BU30927" s="10"/>
    </row>
    <row r="30928" spans="68:73">
      <c r="BP30928" s="8"/>
      <c r="BQ30928" s="8"/>
      <c r="BR30928" s="8"/>
      <c r="BS30928" s="8"/>
      <c r="BT30928" s="8"/>
      <c r="BU30928" s="8"/>
    </row>
    <row r="30929" spans="68:73">
      <c r="BP30929" s="10"/>
      <c r="BQ30929" s="10"/>
      <c r="BR30929" s="10"/>
      <c r="BS30929" s="10"/>
      <c r="BT30929" s="10"/>
      <c r="BU30929" s="10"/>
    </row>
    <row r="30930" spans="68:73">
      <c r="BP30930" s="8"/>
      <c r="BQ30930" s="8"/>
      <c r="BR30930" s="8"/>
      <c r="BS30930" s="8"/>
      <c r="BT30930" s="8"/>
      <c r="BU30930" s="8"/>
    </row>
    <row r="30931" spans="68:73">
      <c r="BP30931" s="10"/>
      <c r="BQ30931" s="10"/>
      <c r="BR30931" s="10"/>
      <c r="BS30931" s="10"/>
      <c r="BT30931" s="10"/>
      <c r="BU30931" s="10"/>
    </row>
    <row r="30932" spans="68:73">
      <c r="BP30932" s="8"/>
      <c r="BQ30932" s="8"/>
      <c r="BR30932" s="8"/>
      <c r="BS30932" s="8"/>
      <c r="BT30932" s="8"/>
      <c r="BU30932" s="8"/>
    </row>
    <row r="30933" spans="68:73">
      <c r="BP30933" s="10"/>
      <c r="BQ30933" s="10"/>
      <c r="BR30933" s="10"/>
      <c r="BS30933" s="10"/>
      <c r="BT30933" s="10"/>
      <c r="BU30933" s="10"/>
    </row>
    <row r="30934" spans="68:73">
      <c r="BP30934" s="8"/>
      <c r="BQ30934" s="8"/>
      <c r="BR30934" s="8"/>
      <c r="BS30934" s="8"/>
      <c r="BT30934" s="8"/>
      <c r="BU30934" s="8"/>
    </row>
    <row r="30935" spans="68:73">
      <c r="BP30935" s="10"/>
      <c r="BQ30935" s="10"/>
      <c r="BR30935" s="10"/>
      <c r="BS30935" s="10"/>
      <c r="BT30935" s="10"/>
      <c r="BU30935" s="10"/>
    </row>
    <row r="30936" spans="68:73">
      <c r="BP30936" s="8"/>
      <c r="BQ30936" s="8"/>
      <c r="BR30936" s="8"/>
      <c r="BS30936" s="8"/>
      <c r="BT30936" s="8"/>
      <c r="BU30936" s="8"/>
    </row>
    <row r="30937" spans="68:73">
      <c r="BP30937" s="10"/>
      <c r="BQ30937" s="10"/>
      <c r="BR30937" s="10"/>
      <c r="BS30937" s="10"/>
      <c r="BT30937" s="10"/>
      <c r="BU30937" s="10"/>
    </row>
    <row r="30938" spans="68:73">
      <c r="BP30938" s="8"/>
      <c r="BQ30938" s="8"/>
      <c r="BR30938" s="8"/>
      <c r="BS30938" s="8"/>
      <c r="BT30938" s="8"/>
      <c r="BU30938" s="8"/>
    </row>
    <row r="30939" spans="68:73">
      <c r="BP30939" s="10"/>
      <c r="BQ30939" s="10"/>
      <c r="BR30939" s="10"/>
      <c r="BS30939" s="10"/>
      <c r="BT30939" s="10"/>
      <c r="BU30939" s="10"/>
    </row>
    <row r="30940" spans="68:73">
      <c r="BP30940" s="8"/>
      <c r="BQ30940" s="8"/>
      <c r="BR30940" s="8"/>
      <c r="BS30940" s="8"/>
      <c r="BT30940" s="8"/>
      <c r="BU30940" s="8"/>
    </row>
    <row r="30941" spans="68:73">
      <c r="BP30941" s="10"/>
      <c r="BQ30941" s="10"/>
      <c r="BR30941" s="10"/>
      <c r="BS30941" s="10"/>
      <c r="BT30941" s="10"/>
      <c r="BU30941" s="10"/>
    </row>
    <row r="30942" spans="68:73">
      <c r="BP30942" s="8"/>
      <c r="BQ30942" s="8"/>
      <c r="BR30942" s="8"/>
      <c r="BS30942" s="8"/>
      <c r="BT30942" s="8"/>
      <c r="BU30942" s="8"/>
    </row>
    <row r="30943" spans="68:73">
      <c r="BP30943" s="10"/>
      <c r="BQ30943" s="10"/>
      <c r="BR30943" s="10"/>
      <c r="BS30943" s="10"/>
      <c r="BT30943" s="10"/>
      <c r="BU30943" s="10"/>
    </row>
    <row r="30944" spans="68:73">
      <c r="BP30944" s="8"/>
      <c r="BQ30944" s="8"/>
      <c r="BR30944" s="8"/>
      <c r="BS30944" s="8"/>
      <c r="BT30944" s="8"/>
      <c r="BU30944" s="8"/>
    </row>
    <row r="30945" spans="68:73">
      <c r="BP30945" s="10"/>
      <c r="BQ30945" s="10"/>
      <c r="BR30945" s="10"/>
      <c r="BS30945" s="10"/>
      <c r="BT30945" s="10"/>
      <c r="BU30945" s="10"/>
    </row>
    <row r="30946" spans="68:73">
      <c r="BP30946" s="8"/>
      <c r="BQ30946" s="8"/>
      <c r="BR30946" s="8"/>
      <c r="BS30946" s="8"/>
      <c r="BT30946" s="8"/>
      <c r="BU30946" s="8"/>
    </row>
    <row r="30947" spans="68:73">
      <c r="BP30947" s="10"/>
      <c r="BQ30947" s="10"/>
      <c r="BR30947" s="10"/>
      <c r="BS30947" s="10"/>
      <c r="BT30947" s="10"/>
      <c r="BU30947" s="10"/>
    </row>
    <row r="30948" spans="68:73">
      <c r="BP30948" s="8"/>
      <c r="BQ30948" s="8"/>
      <c r="BR30948" s="8"/>
      <c r="BS30948" s="8"/>
      <c r="BT30948" s="8"/>
      <c r="BU30948" s="8"/>
    </row>
    <row r="30949" spans="68:73">
      <c r="BP30949" s="10"/>
      <c r="BQ30949" s="10"/>
      <c r="BR30949" s="10"/>
      <c r="BS30949" s="10"/>
      <c r="BT30949" s="10"/>
      <c r="BU30949" s="10"/>
    </row>
    <row r="30950" spans="68:73">
      <c r="BP30950" s="8"/>
      <c r="BQ30950" s="8"/>
      <c r="BR30950" s="8"/>
      <c r="BS30950" s="8"/>
      <c r="BT30950" s="8"/>
      <c r="BU30950" s="8"/>
    </row>
    <row r="30951" spans="68:73">
      <c r="BP30951" s="10"/>
      <c r="BQ30951" s="10"/>
      <c r="BR30951" s="10"/>
      <c r="BS30951" s="10"/>
      <c r="BT30951" s="10"/>
      <c r="BU30951" s="10"/>
    </row>
    <row r="30952" spans="68:73">
      <c r="BP30952" s="8"/>
      <c r="BQ30952" s="8"/>
      <c r="BR30952" s="8"/>
      <c r="BS30952" s="8"/>
      <c r="BT30952" s="8"/>
      <c r="BU30952" s="8"/>
    </row>
    <row r="30953" spans="68:73">
      <c r="BP30953" s="10"/>
      <c r="BQ30953" s="10"/>
      <c r="BR30953" s="10"/>
      <c r="BS30953" s="10"/>
      <c r="BT30953" s="10"/>
      <c r="BU30953" s="10"/>
    </row>
    <row r="30954" spans="68:73">
      <c r="BP30954" s="8"/>
      <c r="BQ30954" s="8"/>
      <c r="BR30954" s="8"/>
      <c r="BS30954" s="8"/>
      <c r="BT30954" s="8"/>
      <c r="BU30954" s="8"/>
    </row>
    <row r="30955" spans="68:73">
      <c r="BP30955" s="10"/>
      <c r="BQ30955" s="10"/>
      <c r="BR30955" s="10"/>
      <c r="BS30955" s="10"/>
      <c r="BT30955" s="10"/>
      <c r="BU30955" s="10"/>
    </row>
    <row r="30956" spans="68:73">
      <c r="BP30956" s="8"/>
      <c r="BQ30956" s="8"/>
      <c r="BR30956" s="8"/>
      <c r="BS30956" s="8"/>
      <c r="BT30956" s="8"/>
      <c r="BU30956" s="8"/>
    </row>
    <row r="30957" spans="68:73">
      <c r="BP30957" s="10"/>
      <c r="BQ30957" s="10"/>
      <c r="BR30957" s="10"/>
      <c r="BS30957" s="10"/>
      <c r="BT30957" s="10"/>
      <c r="BU30957" s="10"/>
    </row>
    <row r="30958" spans="68:73">
      <c r="BP30958" s="8"/>
      <c r="BQ30958" s="8"/>
      <c r="BR30958" s="8"/>
      <c r="BS30958" s="8"/>
      <c r="BT30958" s="8"/>
      <c r="BU30958" s="8"/>
    </row>
    <row r="30959" spans="68:73">
      <c r="BP30959" s="10"/>
      <c r="BQ30959" s="10"/>
      <c r="BR30959" s="10"/>
      <c r="BS30959" s="10"/>
      <c r="BT30959" s="10"/>
      <c r="BU30959" s="10"/>
    </row>
    <row r="30960" spans="68:73">
      <c r="BP30960" s="8"/>
      <c r="BQ30960" s="8"/>
      <c r="BR30960" s="8"/>
      <c r="BS30960" s="8"/>
      <c r="BT30960" s="8"/>
      <c r="BU30960" s="8"/>
    </row>
    <row r="30961" spans="68:73">
      <c r="BP30961" s="10"/>
      <c r="BQ30961" s="10"/>
      <c r="BR30961" s="10"/>
      <c r="BS30961" s="10"/>
      <c r="BT30961" s="10"/>
      <c r="BU30961" s="10"/>
    </row>
    <row r="30962" spans="68:73">
      <c r="BP30962" s="8"/>
      <c r="BQ30962" s="8"/>
      <c r="BR30962" s="8"/>
      <c r="BS30962" s="8"/>
      <c r="BT30962" s="8"/>
      <c r="BU30962" s="8"/>
    </row>
    <row r="30963" spans="68:73">
      <c r="BP30963" s="10"/>
      <c r="BQ30963" s="10"/>
      <c r="BR30963" s="10"/>
      <c r="BS30963" s="10"/>
      <c r="BT30963" s="10"/>
      <c r="BU30963" s="10"/>
    </row>
    <row r="30964" spans="68:73">
      <c r="BP30964" s="8"/>
      <c r="BQ30964" s="8"/>
      <c r="BR30964" s="8"/>
      <c r="BS30964" s="8"/>
      <c r="BT30964" s="8"/>
      <c r="BU30964" s="8"/>
    </row>
    <row r="30965" spans="68:73">
      <c r="BP30965" s="10"/>
      <c r="BQ30965" s="10"/>
      <c r="BR30965" s="10"/>
      <c r="BS30965" s="10"/>
      <c r="BT30965" s="10"/>
      <c r="BU30965" s="10"/>
    </row>
    <row r="30966" spans="68:73">
      <c r="BP30966" s="8"/>
      <c r="BQ30966" s="8"/>
      <c r="BR30966" s="8"/>
      <c r="BS30966" s="8"/>
      <c r="BT30966" s="8"/>
      <c r="BU30966" s="8"/>
    </row>
    <row r="30967" spans="68:73">
      <c r="BP30967" s="10"/>
      <c r="BQ30967" s="10"/>
      <c r="BR30967" s="10"/>
      <c r="BS30967" s="10"/>
      <c r="BT30967" s="10"/>
      <c r="BU30967" s="10"/>
    </row>
    <row r="30968" spans="68:73">
      <c r="BP30968" s="8"/>
      <c r="BQ30968" s="8"/>
      <c r="BR30968" s="8"/>
      <c r="BS30968" s="8"/>
      <c r="BT30968" s="8"/>
      <c r="BU30968" s="8"/>
    </row>
    <row r="30969" spans="68:73">
      <c r="BP30969" s="10"/>
      <c r="BQ30969" s="10"/>
      <c r="BR30969" s="10"/>
      <c r="BS30969" s="10"/>
      <c r="BT30969" s="10"/>
      <c r="BU30969" s="10"/>
    </row>
    <row r="30970" spans="68:73">
      <c r="BP30970" s="8"/>
      <c r="BQ30970" s="8"/>
      <c r="BR30970" s="8"/>
      <c r="BS30970" s="8"/>
      <c r="BT30970" s="8"/>
      <c r="BU30970" s="8"/>
    </row>
    <row r="30971" spans="68:73">
      <c r="BP30971" s="10"/>
      <c r="BQ30971" s="10"/>
      <c r="BR30971" s="10"/>
      <c r="BS30971" s="10"/>
      <c r="BT30971" s="10"/>
      <c r="BU30971" s="10"/>
    </row>
    <row r="30972" spans="68:73">
      <c r="BP30972" s="8"/>
      <c r="BQ30972" s="8"/>
      <c r="BR30972" s="8"/>
      <c r="BS30972" s="8"/>
      <c r="BT30972" s="8"/>
      <c r="BU30972" s="8"/>
    </row>
    <row r="30973" spans="68:73">
      <c r="BP30973" s="10"/>
      <c r="BQ30973" s="10"/>
      <c r="BR30973" s="10"/>
      <c r="BS30973" s="10"/>
      <c r="BT30973" s="10"/>
      <c r="BU30973" s="10"/>
    </row>
    <row r="30974" spans="68:73">
      <c r="BP30974" s="8"/>
      <c r="BQ30974" s="8"/>
      <c r="BR30974" s="8"/>
      <c r="BS30974" s="8"/>
      <c r="BT30974" s="8"/>
      <c r="BU30974" s="8"/>
    </row>
    <row r="30975" spans="68:73">
      <c r="BP30975" s="10"/>
      <c r="BQ30975" s="10"/>
      <c r="BR30975" s="10"/>
      <c r="BS30975" s="10"/>
      <c r="BT30975" s="10"/>
      <c r="BU30975" s="10"/>
    </row>
    <row r="30976" spans="68:73">
      <c r="BP30976" s="8"/>
      <c r="BQ30976" s="8"/>
      <c r="BR30976" s="8"/>
      <c r="BS30976" s="8"/>
      <c r="BT30976" s="8"/>
      <c r="BU30976" s="8"/>
    </row>
    <row r="30977" spans="68:73">
      <c r="BP30977" s="10"/>
      <c r="BQ30977" s="10"/>
      <c r="BR30977" s="10"/>
      <c r="BS30977" s="10"/>
      <c r="BT30977" s="10"/>
      <c r="BU30977" s="10"/>
    </row>
    <row r="30978" spans="68:73">
      <c r="BP30978" s="8"/>
      <c r="BQ30978" s="8"/>
      <c r="BR30978" s="8"/>
      <c r="BS30978" s="8"/>
      <c r="BT30978" s="8"/>
      <c r="BU30978" s="8"/>
    </row>
    <row r="30979" spans="68:73">
      <c r="BP30979" s="10"/>
      <c r="BQ30979" s="10"/>
      <c r="BR30979" s="10"/>
      <c r="BS30979" s="10"/>
      <c r="BT30979" s="10"/>
      <c r="BU30979" s="10"/>
    </row>
    <row r="30980" spans="68:73">
      <c r="BP30980" s="8"/>
      <c r="BQ30980" s="8"/>
      <c r="BR30980" s="8"/>
      <c r="BS30980" s="8"/>
      <c r="BT30980" s="8"/>
      <c r="BU30980" s="8"/>
    </row>
    <row r="30981" spans="68:73">
      <c r="BP30981" s="10"/>
      <c r="BQ30981" s="10"/>
      <c r="BR30981" s="10"/>
      <c r="BS30981" s="10"/>
      <c r="BT30981" s="10"/>
      <c r="BU30981" s="10"/>
    </row>
    <row r="30982" spans="68:73">
      <c r="BP30982" s="8"/>
      <c r="BQ30982" s="8"/>
      <c r="BR30982" s="8"/>
      <c r="BS30982" s="8"/>
      <c r="BT30982" s="8"/>
      <c r="BU30982" s="8"/>
    </row>
    <row r="30983" spans="68:73">
      <c r="BP30983" s="10"/>
      <c r="BQ30983" s="10"/>
      <c r="BR30983" s="10"/>
      <c r="BS30983" s="10"/>
      <c r="BT30983" s="10"/>
      <c r="BU30983" s="10"/>
    </row>
    <row r="30984" spans="68:73">
      <c r="BP30984" s="8"/>
      <c r="BQ30984" s="8"/>
      <c r="BR30984" s="8"/>
      <c r="BS30984" s="8"/>
      <c r="BT30984" s="8"/>
      <c r="BU30984" s="8"/>
    </row>
    <row r="30985" spans="68:73">
      <c r="BP30985" s="10"/>
      <c r="BQ30985" s="10"/>
      <c r="BR30985" s="10"/>
      <c r="BS30985" s="10"/>
      <c r="BT30985" s="10"/>
      <c r="BU30985" s="10"/>
    </row>
    <row r="30986" spans="68:73">
      <c r="BP30986" s="8"/>
      <c r="BQ30986" s="8"/>
      <c r="BR30986" s="8"/>
      <c r="BS30986" s="8"/>
      <c r="BT30986" s="8"/>
      <c r="BU30986" s="8"/>
    </row>
    <row r="30987" spans="68:73">
      <c r="BP30987" s="10"/>
      <c r="BQ30987" s="10"/>
      <c r="BR30987" s="10"/>
      <c r="BS30987" s="10"/>
      <c r="BT30987" s="10"/>
      <c r="BU30987" s="10"/>
    </row>
    <row r="30988" spans="68:73">
      <c r="BP30988" s="8"/>
      <c r="BQ30988" s="8"/>
      <c r="BR30988" s="8"/>
      <c r="BS30988" s="8"/>
      <c r="BT30988" s="8"/>
      <c r="BU30988" s="8"/>
    </row>
    <row r="30989" spans="68:73">
      <c r="BP30989" s="10"/>
      <c r="BQ30989" s="10"/>
      <c r="BR30989" s="10"/>
      <c r="BS30989" s="10"/>
      <c r="BT30989" s="10"/>
      <c r="BU30989" s="10"/>
    </row>
    <row r="30990" spans="68:73">
      <c r="BP30990" s="8"/>
      <c r="BQ30990" s="8"/>
      <c r="BR30990" s="8"/>
      <c r="BS30990" s="8"/>
      <c r="BT30990" s="8"/>
      <c r="BU30990" s="8"/>
    </row>
    <row r="30991" spans="68:73">
      <c r="BP30991" s="10"/>
      <c r="BQ30991" s="10"/>
      <c r="BR30991" s="10"/>
      <c r="BS30991" s="10"/>
      <c r="BT30991" s="10"/>
      <c r="BU30991" s="10"/>
    </row>
    <row r="30992" spans="68:73">
      <c r="BP30992" s="8"/>
      <c r="BQ30992" s="8"/>
      <c r="BR30992" s="8"/>
      <c r="BS30992" s="8"/>
      <c r="BT30992" s="8"/>
      <c r="BU30992" s="8"/>
    </row>
    <row r="30993" spans="68:73">
      <c r="BP30993" s="10"/>
      <c r="BQ30993" s="10"/>
      <c r="BR30993" s="10"/>
      <c r="BS30993" s="10"/>
      <c r="BT30993" s="10"/>
      <c r="BU30993" s="10"/>
    </row>
    <row r="30994" spans="68:73">
      <c r="BP30994" s="8"/>
      <c r="BQ30994" s="8"/>
      <c r="BR30994" s="8"/>
      <c r="BS30994" s="8"/>
      <c r="BT30994" s="8"/>
      <c r="BU30994" s="8"/>
    </row>
    <row r="30995" spans="68:73">
      <c r="BP30995" s="10"/>
      <c r="BQ30995" s="10"/>
      <c r="BR30995" s="10"/>
      <c r="BS30995" s="10"/>
      <c r="BT30995" s="10"/>
      <c r="BU30995" s="10"/>
    </row>
    <row r="30996" spans="68:73">
      <c r="BP30996" s="8"/>
      <c r="BQ30996" s="8"/>
      <c r="BR30996" s="8"/>
      <c r="BS30996" s="8"/>
      <c r="BT30996" s="8"/>
      <c r="BU30996" s="8"/>
    </row>
    <row r="30997" spans="68:73">
      <c r="BP30997" s="10"/>
      <c r="BQ30997" s="10"/>
      <c r="BR30997" s="10"/>
      <c r="BS30997" s="10"/>
      <c r="BT30997" s="10"/>
      <c r="BU30997" s="10"/>
    </row>
    <row r="30998" spans="68:73">
      <c r="BP30998" s="8"/>
      <c r="BQ30998" s="8"/>
      <c r="BR30998" s="8"/>
      <c r="BS30998" s="8"/>
      <c r="BT30998" s="8"/>
      <c r="BU30998" s="8"/>
    </row>
    <row r="30999" spans="68:73">
      <c r="BP30999" s="10"/>
      <c r="BQ30999" s="10"/>
      <c r="BR30999" s="10"/>
      <c r="BS30999" s="10"/>
      <c r="BT30999" s="10"/>
      <c r="BU30999" s="10"/>
    </row>
    <row r="31000" spans="68:73">
      <c r="BP31000" s="8"/>
      <c r="BQ31000" s="8"/>
      <c r="BR31000" s="8"/>
      <c r="BS31000" s="8"/>
      <c r="BT31000" s="8"/>
      <c r="BU31000" s="8"/>
    </row>
    <row r="31001" spans="68:73">
      <c r="BP31001" s="10"/>
      <c r="BQ31001" s="10"/>
      <c r="BR31001" s="10"/>
      <c r="BS31001" s="10"/>
      <c r="BT31001" s="10"/>
      <c r="BU31001" s="10"/>
    </row>
    <row r="31002" spans="68:73">
      <c r="BP31002" s="8"/>
      <c r="BQ31002" s="8"/>
      <c r="BR31002" s="8"/>
      <c r="BS31002" s="8"/>
      <c r="BT31002" s="8"/>
      <c r="BU31002" s="8"/>
    </row>
    <row r="31003" spans="68:73">
      <c r="BP31003" s="10"/>
      <c r="BQ31003" s="10"/>
      <c r="BR31003" s="10"/>
      <c r="BS31003" s="10"/>
      <c r="BT31003" s="10"/>
      <c r="BU31003" s="10"/>
    </row>
    <row r="31004" spans="68:73">
      <c r="BP31004" s="8"/>
      <c r="BQ31004" s="8"/>
      <c r="BR31004" s="8"/>
      <c r="BS31004" s="8"/>
      <c r="BT31004" s="8"/>
      <c r="BU31004" s="8"/>
    </row>
    <row r="31005" spans="68:73">
      <c r="BP31005" s="10"/>
      <c r="BQ31005" s="10"/>
      <c r="BR31005" s="10"/>
      <c r="BS31005" s="10"/>
      <c r="BT31005" s="10"/>
      <c r="BU31005" s="10"/>
    </row>
    <row r="31006" spans="68:73">
      <c r="BP31006" s="8"/>
      <c r="BQ31006" s="8"/>
      <c r="BR31006" s="8"/>
      <c r="BS31006" s="8"/>
      <c r="BT31006" s="8"/>
      <c r="BU31006" s="8"/>
    </row>
    <row r="31007" spans="68:73">
      <c r="BP31007" s="10"/>
      <c r="BQ31007" s="10"/>
      <c r="BR31007" s="10"/>
      <c r="BS31007" s="10"/>
      <c r="BT31007" s="10"/>
      <c r="BU31007" s="10"/>
    </row>
    <row r="31008" spans="68:73">
      <c r="BP31008" s="8"/>
      <c r="BQ31008" s="8"/>
      <c r="BR31008" s="8"/>
      <c r="BS31008" s="8"/>
      <c r="BT31008" s="8"/>
      <c r="BU31008" s="8"/>
    </row>
    <row r="31009" spans="68:73">
      <c r="BP31009" s="10"/>
      <c r="BQ31009" s="10"/>
      <c r="BR31009" s="10"/>
      <c r="BS31009" s="10"/>
      <c r="BT31009" s="10"/>
      <c r="BU31009" s="10"/>
    </row>
    <row r="31010" spans="68:73">
      <c r="BP31010" s="8"/>
      <c r="BQ31010" s="8"/>
      <c r="BR31010" s="8"/>
      <c r="BS31010" s="8"/>
      <c r="BT31010" s="8"/>
      <c r="BU31010" s="8"/>
    </row>
    <row r="31011" spans="68:73">
      <c r="BP31011" s="10"/>
      <c r="BQ31011" s="10"/>
      <c r="BR31011" s="10"/>
      <c r="BS31011" s="10"/>
      <c r="BT31011" s="10"/>
      <c r="BU31011" s="10"/>
    </row>
    <row r="31012" spans="68:73">
      <c r="BP31012" s="8"/>
      <c r="BQ31012" s="8"/>
      <c r="BR31012" s="8"/>
      <c r="BS31012" s="8"/>
      <c r="BT31012" s="8"/>
      <c r="BU31012" s="8"/>
    </row>
    <row r="31013" spans="68:73">
      <c r="BP31013" s="10"/>
      <c r="BQ31013" s="10"/>
      <c r="BR31013" s="10"/>
      <c r="BS31013" s="10"/>
      <c r="BT31013" s="10"/>
      <c r="BU31013" s="10"/>
    </row>
    <row r="31014" spans="68:73">
      <c r="BP31014" s="8"/>
      <c r="BQ31014" s="8"/>
      <c r="BR31014" s="8"/>
      <c r="BS31014" s="8"/>
      <c r="BT31014" s="8"/>
      <c r="BU31014" s="8"/>
    </row>
    <row r="31015" spans="68:73">
      <c r="BP31015" s="10"/>
      <c r="BQ31015" s="10"/>
      <c r="BR31015" s="10"/>
      <c r="BS31015" s="10"/>
      <c r="BT31015" s="10"/>
      <c r="BU31015" s="10"/>
    </row>
    <row r="31016" spans="68:73">
      <c r="BP31016" s="8"/>
      <c r="BQ31016" s="8"/>
      <c r="BR31016" s="8"/>
      <c r="BS31016" s="8"/>
      <c r="BT31016" s="8"/>
      <c r="BU31016" s="8"/>
    </row>
    <row r="31017" spans="68:73">
      <c r="BP31017" s="10"/>
      <c r="BQ31017" s="10"/>
      <c r="BR31017" s="10"/>
      <c r="BS31017" s="10"/>
      <c r="BT31017" s="10"/>
      <c r="BU31017" s="10"/>
    </row>
    <row r="31018" spans="68:73">
      <c r="BP31018" s="8"/>
      <c r="BQ31018" s="8"/>
      <c r="BR31018" s="8"/>
      <c r="BS31018" s="8"/>
      <c r="BT31018" s="8"/>
      <c r="BU31018" s="8"/>
    </row>
    <row r="31019" spans="68:73">
      <c r="BP31019" s="10"/>
      <c r="BQ31019" s="10"/>
      <c r="BR31019" s="10"/>
      <c r="BS31019" s="10"/>
      <c r="BT31019" s="10"/>
      <c r="BU31019" s="10"/>
    </row>
    <row r="31020" spans="68:73">
      <c r="BP31020" s="8"/>
      <c r="BQ31020" s="8"/>
      <c r="BR31020" s="8"/>
      <c r="BS31020" s="8"/>
      <c r="BT31020" s="8"/>
      <c r="BU31020" s="8"/>
    </row>
    <row r="31021" spans="68:73">
      <c r="BP31021" s="10"/>
      <c r="BQ31021" s="10"/>
      <c r="BR31021" s="10"/>
      <c r="BS31021" s="10"/>
      <c r="BT31021" s="10"/>
      <c r="BU31021" s="10"/>
    </row>
    <row r="31022" spans="68:73">
      <c r="BP31022" s="8"/>
      <c r="BQ31022" s="8"/>
      <c r="BR31022" s="8"/>
      <c r="BS31022" s="8"/>
      <c r="BT31022" s="8"/>
      <c r="BU31022" s="8"/>
    </row>
    <row r="31023" spans="68:73">
      <c r="BP31023" s="10"/>
      <c r="BQ31023" s="10"/>
      <c r="BR31023" s="10"/>
      <c r="BS31023" s="10"/>
      <c r="BT31023" s="10"/>
      <c r="BU31023" s="10"/>
    </row>
    <row r="31024" spans="68:73">
      <c r="BP31024" s="8"/>
      <c r="BQ31024" s="8"/>
      <c r="BR31024" s="8"/>
      <c r="BS31024" s="8"/>
      <c r="BT31024" s="8"/>
      <c r="BU31024" s="8"/>
    </row>
    <row r="31025" spans="68:73">
      <c r="BP31025" s="10"/>
      <c r="BQ31025" s="10"/>
      <c r="BR31025" s="10"/>
      <c r="BS31025" s="10"/>
      <c r="BT31025" s="10"/>
      <c r="BU31025" s="10"/>
    </row>
    <row r="31026" spans="68:73">
      <c r="BP31026" s="8"/>
      <c r="BQ31026" s="8"/>
      <c r="BR31026" s="8"/>
      <c r="BS31026" s="8"/>
      <c r="BT31026" s="8"/>
      <c r="BU31026" s="8"/>
    </row>
    <row r="31027" spans="68:73">
      <c r="BP31027" s="10"/>
      <c r="BQ31027" s="10"/>
      <c r="BR31027" s="10"/>
      <c r="BS31027" s="10"/>
      <c r="BT31027" s="10"/>
      <c r="BU31027" s="10"/>
    </row>
    <row r="31028" spans="68:73">
      <c r="BP31028" s="8"/>
      <c r="BQ31028" s="8"/>
      <c r="BR31028" s="8"/>
      <c r="BS31028" s="8"/>
      <c r="BT31028" s="8"/>
      <c r="BU31028" s="8"/>
    </row>
    <row r="31029" spans="68:73">
      <c r="BP31029" s="10"/>
      <c r="BQ31029" s="10"/>
      <c r="BR31029" s="10"/>
      <c r="BS31029" s="10"/>
      <c r="BT31029" s="10"/>
      <c r="BU31029" s="10"/>
    </row>
    <row r="31030" spans="68:73">
      <c r="BP31030" s="8"/>
      <c r="BQ31030" s="8"/>
      <c r="BR31030" s="8"/>
      <c r="BS31030" s="8"/>
      <c r="BT31030" s="8"/>
      <c r="BU31030" s="8"/>
    </row>
    <row r="31031" spans="68:73">
      <c r="BP31031" s="10"/>
      <c r="BQ31031" s="10"/>
      <c r="BR31031" s="10"/>
      <c r="BS31031" s="10"/>
      <c r="BT31031" s="10"/>
      <c r="BU31031" s="10"/>
    </row>
    <row r="31032" spans="68:73">
      <c r="BP31032" s="8"/>
      <c r="BQ31032" s="8"/>
      <c r="BR31032" s="8"/>
      <c r="BS31032" s="8"/>
      <c r="BT31032" s="8"/>
      <c r="BU31032" s="8"/>
    </row>
    <row r="31033" spans="68:73">
      <c r="BP31033" s="10"/>
      <c r="BQ31033" s="10"/>
      <c r="BR31033" s="10"/>
      <c r="BS31033" s="10"/>
      <c r="BT31033" s="10"/>
      <c r="BU31033" s="10"/>
    </row>
    <row r="31034" spans="68:73">
      <c r="BP31034" s="8"/>
      <c r="BQ31034" s="8"/>
      <c r="BR31034" s="8"/>
      <c r="BS31034" s="8"/>
      <c r="BT31034" s="8"/>
      <c r="BU31034" s="8"/>
    </row>
    <row r="31035" spans="68:73">
      <c r="BP31035" s="10"/>
      <c r="BQ31035" s="10"/>
      <c r="BR31035" s="10"/>
      <c r="BS31035" s="10"/>
      <c r="BT31035" s="10"/>
      <c r="BU31035" s="10"/>
    </row>
    <row r="31036" spans="68:73">
      <c r="BP31036" s="8"/>
      <c r="BQ31036" s="8"/>
      <c r="BR31036" s="8"/>
      <c r="BS31036" s="8"/>
      <c r="BT31036" s="8"/>
      <c r="BU31036" s="8"/>
    </row>
    <row r="31037" spans="68:73">
      <c r="BP31037" s="10"/>
      <c r="BQ31037" s="10"/>
      <c r="BR31037" s="10"/>
      <c r="BS31037" s="10"/>
      <c r="BT31037" s="10"/>
      <c r="BU31037" s="10"/>
    </row>
    <row r="31038" spans="68:73">
      <c r="BP31038" s="8"/>
      <c r="BQ31038" s="8"/>
      <c r="BR31038" s="8"/>
      <c r="BS31038" s="8"/>
      <c r="BT31038" s="8"/>
      <c r="BU31038" s="8"/>
    </row>
    <row r="31039" spans="68:73">
      <c r="BP31039" s="10"/>
      <c r="BQ31039" s="10"/>
      <c r="BR31039" s="10"/>
      <c r="BS31039" s="10"/>
      <c r="BT31039" s="10"/>
      <c r="BU31039" s="10"/>
    </row>
    <row r="31040" spans="68:73">
      <c r="BP31040" s="8"/>
      <c r="BQ31040" s="8"/>
      <c r="BR31040" s="8"/>
      <c r="BS31040" s="8"/>
      <c r="BT31040" s="8"/>
      <c r="BU31040" s="8"/>
    </row>
    <row r="31041" spans="68:73">
      <c r="BP31041" s="10"/>
      <c r="BQ31041" s="10"/>
      <c r="BR31041" s="10"/>
      <c r="BS31041" s="10"/>
      <c r="BT31041" s="10"/>
      <c r="BU31041" s="10"/>
    </row>
    <row r="31042" spans="68:73">
      <c r="BP31042" s="8"/>
      <c r="BQ31042" s="8"/>
      <c r="BR31042" s="8"/>
      <c r="BS31042" s="8"/>
      <c r="BT31042" s="8"/>
      <c r="BU31042" s="8"/>
    </row>
    <row r="31043" spans="68:73">
      <c r="BP31043" s="10"/>
      <c r="BQ31043" s="10"/>
      <c r="BR31043" s="10"/>
      <c r="BS31043" s="10"/>
      <c r="BT31043" s="10"/>
      <c r="BU31043" s="10"/>
    </row>
    <row r="31044" spans="68:73">
      <c r="BP31044" s="8"/>
      <c r="BQ31044" s="8"/>
      <c r="BR31044" s="8"/>
      <c r="BS31044" s="8"/>
      <c r="BT31044" s="8"/>
      <c r="BU31044" s="8"/>
    </row>
    <row r="31045" spans="68:73">
      <c r="BP31045" s="10"/>
      <c r="BQ31045" s="10"/>
      <c r="BR31045" s="10"/>
      <c r="BS31045" s="10"/>
      <c r="BT31045" s="10"/>
      <c r="BU31045" s="10"/>
    </row>
    <row r="31046" spans="68:73">
      <c r="BP31046" s="8"/>
      <c r="BQ31046" s="8"/>
      <c r="BR31046" s="8"/>
      <c r="BS31046" s="8"/>
      <c r="BT31046" s="8"/>
      <c r="BU31046" s="8"/>
    </row>
    <row r="31047" spans="68:73">
      <c r="BP31047" s="10"/>
      <c r="BQ31047" s="10"/>
      <c r="BR31047" s="10"/>
      <c r="BS31047" s="10"/>
      <c r="BT31047" s="10"/>
      <c r="BU31047" s="10"/>
    </row>
    <row r="31048" spans="68:73">
      <c r="BP31048" s="8"/>
      <c r="BQ31048" s="8"/>
      <c r="BR31048" s="8"/>
      <c r="BS31048" s="8"/>
      <c r="BT31048" s="8"/>
      <c r="BU31048" s="8"/>
    </row>
    <row r="31049" spans="68:73">
      <c r="BP31049" s="10"/>
      <c r="BQ31049" s="10"/>
      <c r="BR31049" s="10"/>
      <c r="BS31049" s="10"/>
      <c r="BT31049" s="10"/>
      <c r="BU31049" s="10"/>
    </row>
    <row r="31050" spans="68:73">
      <c r="BP31050" s="8"/>
      <c r="BQ31050" s="8"/>
      <c r="BR31050" s="8"/>
      <c r="BS31050" s="8"/>
      <c r="BT31050" s="8"/>
      <c r="BU31050" s="8"/>
    </row>
    <row r="31051" spans="68:73">
      <c r="BP31051" s="10"/>
      <c r="BQ31051" s="10"/>
      <c r="BR31051" s="10"/>
      <c r="BS31051" s="10"/>
      <c r="BT31051" s="10"/>
      <c r="BU31051" s="10"/>
    </row>
    <row r="31052" spans="68:73">
      <c r="BP31052" s="8"/>
      <c r="BQ31052" s="8"/>
      <c r="BR31052" s="8"/>
      <c r="BS31052" s="8"/>
      <c r="BT31052" s="8"/>
      <c r="BU31052" s="8"/>
    </row>
    <row r="31053" spans="68:73">
      <c r="BP31053" s="10"/>
      <c r="BQ31053" s="10"/>
      <c r="BR31053" s="10"/>
      <c r="BS31053" s="10"/>
      <c r="BT31053" s="10"/>
      <c r="BU31053" s="10"/>
    </row>
    <row r="31054" spans="68:73">
      <c r="BP31054" s="8"/>
      <c r="BQ31054" s="8"/>
      <c r="BR31054" s="8"/>
      <c r="BS31054" s="8"/>
      <c r="BT31054" s="8"/>
      <c r="BU31054" s="8"/>
    </row>
    <row r="31055" spans="68:73">
      <c r="BP31055" s="10"/>
      <c r="BQ31055" s="10"/>
      <c r="BR31055" s="10"/>
      <c r="BS31055" s="10"/>
      <c r="BT31055" s="10"/>
      <c r="BU31055" s="10"/>
    </row>
    <row r="31056" spans="68:73">
      <c r="BP31056" s="8"/>
      <c r="BQ31056" s="8"/>
      <c r="BR31056" s="8"/>
      <c r="BS31056" s="8"/>
      <c r="BT31056" s="8"/>
      <c r="BU31056" s="8"/>
    </row>
    <row r="31057" spans="68:73">
      <c r="BP31057" s="10"/>
      <c r="BQ31057" s="10"/>
      <c r="BR31057" s="10"/>
      <c r="BS31057" s="10"/>
      <c r="BT31057" s="10"/>
      <c r="BU31057" s="10"/>
    </row>
    <row r="31058" spans="68:73">
      <c r="BP31058" s="8"/>
      <c r="BQ31058" s="8"/>
      <c r="BR31058" s="8"/>
      <c r="BS31058" s="8"/>
      <c r="BT31058" s="8"/>
      <c r="BU31058" s="8"/>
    </row>
    <row r="31059" spans="68:73">
      <c r="BP31059" s="10"/>
      <c r="BQ31059" s="10"/>
      <c r="BR31059" s="10"/>
      <c r="BS31059" s="10"/>
      <c r="BT31059" s="10"/>
      <c r="BU31059" s="10"/>
    </row>
    <row r="31060" spans="68:73">
      <c r="BP31060" s="8"/>
      <c r="BQ31060" s="8"/>
      <c r="BR31060" s="8"/>
      <c r="BS31060" s="8"/>
      <c r="BT31060" s="8"/>
      <c r="BU31060" s="8"/>
    </row>
    <row r="31061" spans="68:73">
      <c r="BP31061" s="10"/>
      <c r="BQ31061" s="10"/>
      <c r="BR31061" s="10"/>
      <c r="BS31061" s="10"/>
      <c r="BT31061" s="10"/>
      <c r="BU31061" s="10"/>
    </row>
    <row r="31062" spans="68:73">
      <c r="BP31062" s="8"/>
      <c r="BQ31062" s="8"/>
      <c r="BR31062" s="8"/>
      <c r="BS31062" s="8"/>
      <c r="BT31062" s="8"/>
      <c r="BU31062" s="8"/>
    </row>
    <row r="31063" spans="68:73">
      <c r="BP31063" s="10"/>
      <c r="BQ31063" s="10"/>
      <c r="BR31063" s="10"/>
      <c r="BS31063" s="10"/>
      <c r="BT31063" s="10"/>
      <c r="BU31063" s="10"/>
    </row>
    <row r="31064" spans="68:73">
      <c r="BP31064" s="8"/>
      <c r="BQ31064" s="8"/>
      <c r="BR31064" s="8"/>
      <c r="BS31064" s="8"/>
      <c r="BT31064" s="8"/>
      <c r="BU31064" s="8"/>
    </row>
    <row r="31065" spans="68:73">
      <c r="BP31065" s="10"/>
      <c r="BQ31065" s="10"/>
      <c r="BR31065" s="10"/>
      <c r="BS31065" s="10"/>
      <c r="BT31065" s="10"/>
      <c r="BU31065" s="10"/>
    </row>
    <row r="31066" spans="68:73">
      <c r="BP31066" s="8"/>
      <c r="BQ31066" s="8"/>
      <c r="BR31066" s="8"/>
      <c r="BS31066" s="8"/>
      <c r="BT31066" s="8"/>
      <c r="BU31066" s="8"/>
    </row>
    <row r="31067" spans="68:73">
      <c r="BP31067" s="10"/>
      <c r="BQ31067" s="10"/>
      <c r="BR31067" s="10"/>
      <c r="BS31067" s="10"/>
      <c r="BT31067" s="10"/>
      <c r="BU31067" s="10"/>
    </row>
    <row r="31068" spans="68:73">
      <c r="BP31068" s="8"/>
      <c r="BQ31068" s="8"/>
      <c r="BR31068" s="8"/>
      <c r="BS31068" s="8"/>
      <c r="BT31068" s="8"/>
      <c r="BU31068" s="8"/>
    </row>
    <row r="31069" spans="68:73">
      <c r="BP31069" s="10"/>
      <c r="BQ31069" s="10"/>
      <c r="BR31069" s="10"/>
      <c r="BS31069" s="10"/>
      <c r="BT31069" s="10"/>
      <c r="BU31069" s="10"/>
    </row>
    <row r="31070" spans="68:73">
      <c r="BP31070" s="8"/>
      <c r="BQ31070" s="8"/>
      <c r="BR31070" s="8"/>
      <c r="BS31070" s="8"/>
      <c r="BT31070" s="8"/>
      <c r="BU31070" s="8"/>
    </row>
    <row r="31071" spans="68:73">
      <c r="BP31071" s="10"/>
      <c r="BQ31071" s="10"/>
      <c r="BR31071" s="10"/>
      <c r="BS31071" s="10"/>
      <c r="BT31071" s="10"/>
      <c r="BU31071" s="10"/>
    </row>
    <row r="31072" spans="68:73">
      <c r="BP31072" s="8"/>
      <c r="BQ31072" s="8"/>
      <c r="BR31072" s="8"/>
      <c r="BS31072" s="8"/>
      <c r="BT31072" s="8"/>
      <c r="BU31072" s="8"/>
    </row>
    <row r="31073" spans="68:73">
      <c r="BP31073" s="10"/>
      <c r="BQ31073" s="10"/>
      <c r="BR31073" s="10"/>
      <c r="BS31073" s="10"/>
      <c r="BT31073" s="10"/>
      <c r="BU31073" s="10"/>
    </row>
    <row r="31074" spans="68:73">
      <c r="BP31074" s="8"/>
      <c r="BQ31074" s="8"/>
      <c r="BR31074" s="8"/>
      <c r="BS31074" s="8"/>
      <c r="BT31074" s="8"/>
      <c r="BU31074" s="8"/>
    </row>
    <row r="31075" spans="68:73">
      <c r="BP31075" s="10"/>
      <c r="BQ31075" s="10"/>
      <c r="BR31075" s="10"/>
      <c r="BS31075" s="10"/>
      <c r="BT31075" s="10"/>
      <c r="BU31075" s="10"/>
    </row>
    <row r="31076" spans="68:73">
      <c r="BP31076" s="8"/>
      <c r="BQ31076" s="8"/>
      <c r="BR31076" s="8"/>
      <c r="BS31076" s="8"/>
      <c r="BT31076" s="8"/>
      <c r="BU31076" s="8"/>
    </row>
    <row r="31077" spans="68:73">
      <c r="BP31077" s="10"/>
      <c r="BQ31077" s="10"/>
      <c r="BR31077" s="10"/>
      <c r="BS31077" s="10"/>
      <c r="BT31077" s="10"/>
      <c r="BU31077" s="10"/>
    </row>
    <row r="31078" spans="68:73">
      <c r="BP31078" s="8"/>
      <c r="BQ31078" s="8"/>
      <c r="BR31078" s="8"/>
      <c r="BS31078" s="8"/>
      <c r="BT31078" s="8"/>
      <c r="BU31078" s="8"/>
    </row>
    <row r="31079" spans="68:73">
      <c r="BP31079" s="10"/>
      <c r="BQ31079" s="10"/>
      <c r="BR31079" s="10"/>
      <c r="BS31079" s="10"/>
      <c r="BT31079" s="10"/>
      <c r="BU31079" s="10"/>
    </row>
    <row r="31080" spans="68:73">
      <c r="BP31080" s="8"/>
      <c r="BQ31080" s="8"/>
      <c r="BR31080" s="8"/>
      <c r="BS31080" s="8"/>
      <c r="BT31080" s="8"/>
      <c r="BU31080" s="8"/>
    </row>
    <row r="31081" spans="68:73">
      <c r="BP31081" s="10"/>
      <c r="BQ31081" s="10"/>
      <c r="BR31081" s="10"/>
      <c r="BS31081" s="10"/>
      <c r="BT31081" s="10"/>
      <c r="BU31081" s="10"/>
    </row>
    <row r="31082" spans="68:73">
      <c r="BP31082" s="8"/>
      <c r="BQ31082" s="8"/>
      <c r="BR31082" s="8"/>
      <c r="BS31082" s="8"/>
      <c r="BT31082" s="8"/>
      <c r="BU31082" s="8"/>
    </row>
    <row r="31083" spans="68:73">
      <c r="BP31083" s="10"/>
      <c r="BQ31083" s="10"/>
      <c r="BR31083" s="10"/>
      <c r="BS31083" s="10"/>
      <c r="BT31083" s="10"/>
      <c r="BU31083" s="10"/>
    </row>
    <row r="31084" spans="68:73">
      <c r="BP31084" s="8"/>
      <c r="BQ31084" s="8"/>
      <c r="BR31084" s="8"/>
      <c r="BS31084" s="8"/>
      <c r="BT31084" s="8"/>
      <c r="BU31084" s="8"/>
    </row>
    <row r="31085" spans="68:73">
      <c r="BP31085" s="10"/>
      <c r="BQ31085" s="10"/>
      <c r="BR31085" s="10"/>
      <c r="BS31085" s="10"/>
      <c r="BT31085" s="10"/>
      <c r="BU31085" s="10"/>
    </row>
    <row r="31086" spans="68:73">
      <c r="BP31086" s="8"/>
      <c r="BQ31086" s="8"/>
      <c r="BR31086" s="8"/>
      <c r="BS31086" s="8"/>
      <c r="BT31086" s="8"/>
      <c r="BU31086" s="8"/>
    </row>
    <row r="31087" spans="68:73">
      <c r="BP31087" s="10"/>
      <c r="BQ31087" s="10"/>
      <c r="BR31087" s="10"/>
      <c r="BS31087" s="10"/>
      <c r="BT31087" s="10"/>
      <c r="BU31087" s="10"/>
    </row>
    <row r="31088" spans="68:73">
      <c r="BP31088" s="8"/>
      <c r="BQ31088" s="8"/>
      <c r="BR31088" s="8"/>
      <c r="BS31088" s="8"/>
      <c r="BT31088" s="8"/>
      <c r="BU31088" s="8"/>
    </row>
    <row r="31089" spans="68:73">
      <c r="BP31089" s="10"/>
      <c r="BQ31089" s="10"/>
      <c r="BR31089" s="10"/>
      <c r="BS31089" s="10"/>
      <c r="BT31089" s="10"/>
      <c r="BU31089" s="10"/>
    </row>
    <row r="31090" spans="68:73">
      <c r="BP31090" s="8"/>
      <c r="BQ31090" s="8"/>
      <c r="BR31090" s="8"/>
      <c r="BS31090" s="8"/>
      <c r="BT31090" s="8"/>
      <c r="BU31090" s="8"/>
    </row>
    <row r="31091" spans="68:73">
      <c r="BP31091" s="10"/>
      <c r="BQ31091" s="10"/>
      <c r="BR31091" s="10"/>
      <c r="BS31091" s="10"/>
      <c r="BT31091" s="10"/>
      <c r="BU31091" s="10"/>
    </row>
    <row r="31092" spans="68:73">
      <c r="BP31092" s="8"/>
      <c r="BQ31092" s="8"/>
      <c r="BR31092" s="8"/>
      <c r="BS31092" s="8"/>
      <c r="BT31092" s="8"/>
      <c r="BU31092" s="8"/>
    </row>
    <row r="31093" spans="68:73">
      <c r="BP31093" s="10"/>
      <c r="BQ31093" s="10"/>
      <c r="BR31093" s="10"/>
      <c r="BS31093" s="10"/>
      <c r="BT31093" s="10"/>
      <c r="BU31093" s="10"/>
    </row>
    <row r="31094" spans="68:73">
      <c r="BP31094" s="8"/>
      <c r="BQ31094" s="8"/>
      <c r="BR31094" s="8"/>
      <c r="BS31094" s="8"/>
      <c r="BT31094" s="8"/>
      <c r="BU31094" s="8"/>
    </row>
    <row r="31095" spans="68:73">
      <c r="BP31095" s="10"/>
      <c r="BQ31095" s="10"/>
      <c r="BR31095" s="10"/>
      <c r="BS31095" s="10"/>
      <c r="BT31095" s="10"/>
      <c r="BU31095" s="10"/>
    </row>
    <row r="31096" spans="68:73">
      <c r="BP31096" s="8"/>
      <c r="BQ31096" s="8"/>
      <c r="BR31096" s="8"/>
      <c r="BS31096" s="8"/>
      <c r="BT31096" s="8"/>
      <c r="BU31096" s="8"/>
    </row>
    <row r="31097" spans="68:73">
      <c r="BP31097" s="10"/>
      <c r="BQ31097" s="10"/>
      <c r="BR31097" s="10"/>
      <c r="BS31097" s="10"/>
      <c r="BT31097" s="10"/>
      <c r="BU31097" s="10"/>
    </row>
    <row r="31098" spans="68:73">
      <c r="BP31098" s="8"/>
      <c r="BQ31098" s="8"/>
      <c r="BR31098" s="8"/>
      <c r="BS31098" s="8"/>
      <c r="BT31098" s="8"/>
      <c r="BU31098" s="8"/>
    </row>
    <row r="31099" spans="68:73">
      <c r="BP31099" s="10"/>
      <c r="BQ31099" s="10"/>
      <c r="BR31099" s="10"/>
      <c r="BS31099" s="10"/>
      <c r="BT31099" s="10"/>
      <c r="BU31099" s="10"/>
    </row>
    <row r="31100" spans="68:73">
      <c r="BP31100" s="8"/>
      <c r="BQ31100" s="8"/>
      <c r="BR31100" s="8"/>
      <c r="BS31100" s="8"/>
      <c r="BT31100" s="8"/>
      <c r="BU31100" s="8"/>
    </row>
    <row r="31101" spans="68:73">
      <c r="BP31101" s="10"/>
      <c r="BQ31101" s="10"/>
      <c r="BR31101" s="10"/>
      <c r="BS31101" s="10"/>
      <c r="BT31101" s="10"/>
      <c r="BU31101" s="10"/>
    </row>
    <row r="31102" spans="68:73">
      <c r="BP31102" s="8"/>
      <c r="BQ31102" s="8"/>
      <c r="BR31102" s="8"/>
      <c r="BS31102" s="8"/>
      <c r="BT31102" s="8"/>
      <c r="BU31102" s="8"/>
    </row>
    <row r="31103" spans="68:73">
      <c r="BP31103" s="10"/>
      <c r="BQ31103" s="10"/>
      <c r="BR31103" s="10"/>
      <c r="BS31103" s="10"/>
      <c r="BT31103" s="10"/>
      <c r="BU31103" s="10"/>
    </row>
    <row r="31104" spans="68:73">
      <c r="BP31104" s="8"/>
      <c r="BQ31104" s="8"/>
      <c r="BR31104" s="8"/>
      <c r="BS31104" s="8"/>
      <c r="BT31104" s="8"/>
      <c r="BU31104" s="8"/>
    </row>
    <row r="31105" spans="68:73">
      <c r="BP31105" s="10"/>
      <c r="BQ31105" s="10"/>
      <c r="BR31105" s="10"/>
      <c r="BS31105" s="10"/>
      <c r="BT31105" s="10"/>
      <c r="BU31105" s="10"/>
    </row>
    <row r="31106" spans="68:73">
      <c r="BP31106" s="8"/>
      <c r="BQ31106" s="8"/>
      <c r="BR31106" s="8"/>
      <c r="BS31106" s="8"/>
      <c r="BT31106" s="8"/>
      <c r="BU31106" s="8"/>
    </row>
    <row r="31107" spans="68:73">
      <c r="BP31107" s="10"/>
      <c r="BQ31107" s="10"/>
      <c r="BR31107" s="10"/>
      <c r="BS31107" s="10"/>
      <c r="BT31107" s="10"/>
      <c r="BU31107" s="10"/>
    </row>
    <row r="31108" spans="68:73">
      <c r="BP31108" s="8"/>
      <c r="BQ31108" s="8"/>
      <c r="BR31108" s="8"/>
      <c r="BS31108" s="8"/>
      <c r="BT31108" s="8"/>
      <c r="BU31108" s="8"/>
    </row>
    <row r="31109" spans="68:73">
      <c r="BP31109" s="10"/>
      <c r="BQ31109" s="10"/>
      <c r="BR31109" s="10"/>
      <c r="BS31109" s="10"/>
      <c r="BT31109" s="10"/>
      <c r="BU31109" s="10"/>
    </row>
    <row r="31110" spans="68:73">
      <c r="BP31110" s="8"/>
      <c r="BQ31110" s="8"/>
      <c r="BR31110" s="8"/>
      <c r="BS31110" s="8"/>
      <c r="BT31110" s="8"/>
      <c r="BU31110" s="8"/>
    </row>
    <row r="31111" spans="68:73">
      <c r="BP31111" s="10"/>
      <c r="BQ31111" s="10"/>
      <c r="BR31111" s="10"/>
      <c r="BS31111" s="10"/>
      <c r="BT31111" s="10"/>
      <c r="BU31111" s="10"/>
    </row>
    <row r="31112" spans="68:73">
      <c r="BP31112" s="8"/>
      <c r="BQ31112" s="8"/>
      <c r="BR31112" s="8"/>
      <c r="BS31112" s="8"/>
      <c r="BT31112" s="8"/>
      <c r="BU31112" s="8"/>
    </row>
    <row r="31113" spans="68:73">
      <c r="BP31113" s="10"/>
      <c r="BQ31113" s="10"/>
      <c r="BR31113" s="10"/>
      <c r="BS31113" s="10"/>
      <c r="BT31113" s="10"/>
      <c r="BU31113" s="10"/>
    </row>
    <row r="31114" spans="68:73">
      <c r="BP31114" s="8"/>
      <c r="BQ31114" s="8"/>
      <c r="BR31114" s="8"/>
      <c r="BS31114" s="8"/>
      <c r="BT31114" s="8"/>
      <c r="BU31114" s="8"/>
    </row>
    <row r="31115" spans="68:73">
      <c r="BP31115" s="10"/>
      <c r="BQ31115" s="10"/>
      <c r="BR31115" s="10"/>
      <c r="BS31115" s="10"/>
      <c r="BT31115" s="10"/>
      <c r="BU31115" s="10"/>
    </row>
    <row r="31116" spans="68:73">
      <c r="BP31116" s="8"/>
      <c r="BQ31116" s="8"/>
      <c r="BR31116" s="8"/>
      <c r="BS31116" s="8"/>
      <c r="BT31116" s="8"/>
      <c r="BU31116" s="8"/>
    </row>
    <row r="31117" spans="68:73">
      <c r="BP31117" s="10"/>
      <c r="BQ31117" s="10"/>
      <c r="BR31117" s="10"/>
      <c r="BS31117" s="10"/>
      <c r="BT31117" s="10"/>
      <c r="BU31117" s="10"/>
    </row>
    <row r="31118" spans="68:73">
      <c r="BP31118" s="8"/>
      <c r="BQ31118" s="8"/>
      <c r="BR31118" s="8"/>
      <c r="BS31118" s="8"/>
      <c r="BT31118" s="8"/>
      <c r="BU31118" s="8"/>
    </row>
    <row r="31119" spans="68:73">
      <c r="BP31119" s="10"/>
      <c r="BQ31119" s="10"/>
      <c r="BR31119" s="10"/>
      <c r="BS31119" s="10"/>
      <c r="BT31119" s="10"/>
      <c r="BU31119" s="10"/>
    </row>
    <row r="31120" spans="68:73">
      <c r="BP31120" s="8"/>
      <c r="BQ31120" s="8"/>
      <c r="BR31120" s="8"/>
      <c r="BS31120" s="8"/>
      <c r="BT31120" s="8"/>
      <c r="BU31120" s="8"/>
    </row>
    <row r="31121" spans="68:73">
      <c r="BP31121" s="10"/>
      <c r="BQ31121" s="10"/>
      <c r="BR31121" s="10"/>
      <c r="BS31121" s="10"/>
      <c r="BT31121" s="10"/>
      <c r="BU31121" s="10"/>
    </row>
    <row r="31122" spans="68:73">
      <c r="BP31122" s="8"/>
      <c r="BQ31122" s="8"/>
      <c r="BR31122" s="8"/>
      <c r="BS31122" s="8"/>
      <c r="BT31122" s="8"/>
      <c r="BU31122" s="8"/>
    </row>
    <row r="31123" spans="68:73">
      <c r="BP31123" s="10"/>
      <c r="BQ31123" s="10"/>
      <c r="BR31123" s="10"/>
      <c r="BS31123" s="10"/>
      <c r="BT31123" s="10"/>
      <c r="BU31123" s="10"/>
    </row>
    <row r="31124" spans="68:73">
      <c r="BP31124" s="8"/>
      <c r="BQ31124" s="8"/>
      <c r="BR31124" s="8"/>
      <c r="BS31124" s="8"/>
      <c r="BT31124" s="8"/>
      <c r="BU31124" s="8"/>
    </row>
    <row r="31125" spans="68:73">
      <c r="BP31125" s="10"/>
      <c r="BQ31125" s="10"/>
      <c r="BR31125" s="10"/>
      <c r="BS31125" s="10"/>
      <c r="BT31125" s="10"/>
      <c r="BU31125" s="10"/>
    </row>
    <row r="31126" spans="68:73">
      <c r="BP31126" s="8"/>
      <c r="BQ31126" s="8"/>
      <c r="BR31126" s="8"/>
      <c r="BS31126" s="8"/>
      <c r="BT31126" s="8"/>
      <c r="BU31126" s="8"/>
    </row>
    <row r="31127" spans="68:73">
      <c r="BP31127" s="10"/>
      <c r="BQ31127" s="10"/>
      <c r="BR31127" s="10"/>
      <c r="BS31127" s="10"/>
      <c r="BT31127" s="10"/>
      <c r="BU31127" s="10"/>
    </row>
    <row r="31128" spans="68:73">
      <c r="BP31128" s="8"/>
      <c r="BQ31128" s="8"/>
      <c r="BR31128" s="8"/>
      <c r="BS31128" s="8"/>
      <c r="BT31128" s="8"/>
      <c r="BU31128" s="8"/>
    </row>
    <row r="31129" spans="68:73">
      <c r="BP31129" s="10"/>
      <c r="BQ31129" s="10"/>
      <c r="BR31129" s="10"/>
      <c r="BS31129" s="10"/>
      <c r="BT31129" s="10"/>
      <c r="BU31129" s="10"/>
    </row>
    <row r="31130" spans="68:73">
      <c r="BP31130" s="8"/>
      <c r="BQ31130" s="8"/>
      <c r="BR31130" s="8"/>
      <c r="BS31130" s="8"/>
      <c r="BT31130" s="8"/>
      <c r="BU31130" s="8"/>
    </row>
    <row r="31131" spans="68:73">
      <c r="BP31131" s="10"/>
      <c r="BQ31131" s="10"/>
      <c r="BR31131" s="10"/>
      <c r="BS31131" s="10"/>
      <c r="BT31131" s="10"/>
      <c r="BU31131" s="10"/>
    </row>
    <row r="31132" spans="68:73">
      <c r="BP31132" s="8"/>
      <c r="BQ31132" s="8"/>
      <c r="BR31132" s="8"/>
      <c r="BS31132" s="8"/>
      <c r="BT31132" s="8"/>
      <c r="BU31132" s="8"/>
    </row>
    <row r="31133" spans="68:73">
      <c r="BP31133" s="10"/>
      <c r="BQ31133" s="10"/>
      <c r="BR31133" s="10"/>
      <c r="BS31133" s="10"/>
      <c r="BT31133" s="10"/>
      <c r="BU31133" s="10"/>
    </row>
    <row r="31134" spans="68:73">
      <c r="BP31134" s="8"/>
      <c r="BQ31134" s="8"/>
      <c r="BR31134" s="8"/>
      <c r="BS31134" s="8"/>
      <c r="BT31134" s="8"/>
      <c r="BU31134" s="8"/>
    </row>
    <row r="31135" spans="68:73">
      <c r="BP31135" s="10"/>
      <c r="BQ31135" s="10"/>
      <c r="BR31135" s="10"/>
      <c r="BS31135" s="10"/>
      <c r="BT31135" s="10"/>
      <c r="BU31135" s="10"/>
    </row>
    <row r="31136" spans="68:73">
      <c r="BP31136" s="8"/>
      <c r="BQ31136" s="8"/>
      <c r="BR31136" s="8"/>
      <c r="BS31136" s="8"/>
      <c r="BT31136" s="8"/>
      <c r="BU31136" s="8"/>
    </row>
    <row r="31137" spans="68:73">
      <c r="BP31137" s="10"/>
      <c r="BQ31137" s="10"/>
      <c r="BR31137" s="10"/>
      <c r="BS31137" s="10"/>
      <c r="BT31137" s="10"/>
      <c r="BU31137" s="10"/>
    </row>
    <row r="31138" spans="68:73">
      <c r="BP31138" s="8"/>
      <c r="BQ31138" s="8"/>
      <c r="BR31138" s="8"/>
      <c r="BS31138" s="8"/>
      <c r="BT31138" s="8"/>
      <c r="BU31138" s="8"/>
    </row>
    <row r="31139" spans="68:73">
      <c r="BP31139" s="10"/>
      <c r="BQ31139" s="10"/>
      <c r="BR31139" s="10"/>
      <c r="BS31139" s="10"/>
      <c r="BT31139" s="10"/>
      <c r="BU31139" s="10"/>
    </row>
    <row r="31140" spans="68:73">
      <c r="BP31140" s="8"/>
      <c r="BQ31140" s="8"/>
      <c r="BR31140" s="8"/>
      <c r="BS31140" s="8"/>
      <c r="BT31140" s="8"/>
      <c r="BU31140" s="8"/>
    </row>
    <row r="31141" spans="68:73">
      <c r="BP31141" s="10"/>
      <c r="BQ31141" s="10"/>
      <c r="BR31141" s="10"/>
      <c r="BS31141" s="10"/>
      <c r="BT31141" s="10"/>
      <c r="BU31141" s="10"/>
    </row>
    <row r="31142" spans="68:73">
      <c r="BP31142" s="8"/>
      <c r="BQ31142" s="8"/>
      <c r="BR31142" s="8"/>
      <c r="BS31142" s="8"/>
      <c r="BT31142" s="8"/>
      <c r="BU31142" s="8"/>
    </row>
    <row r="31143" spans="68:73">
      <c r="BP31143" s="10"/>
      <c r="BQ31143" s="10"/>
      <c r="BR31143" s="10"/>
      <c r="BS31143" s="10"/>
      <c r="BT31143" s="10"/>
      <c r="BU31143" s="10"/>
    </row>
    <row r="31144" spans="68:73">
      <c r="BP31144" s="8"/>
      <c r="BQ31144" s="8"/>
      <c r="BR31144" s="8"/>
      <c r="BS31144" s="8"/>
      <c r="BT31144" s="8"/>
      <c r="BU31144" s="8"/>
    </row>
    <row r="31145" spans="68:73">
      <c r="BP31145" s="10"/>
      <c r="BQ31145" s="10"/>
      <c r="BR31145" s="10"/>
      <c r="BS31145" s="10"/>
      <c r="BT31145" s="10"/>
      <c r="BU31145" s="10"/>
    </row>
    <row r="31146" spans="68:73">
      <c r="BP31146" s="8"/>
      <c r="BQ31146" s="8"/>
      <c r="BR31146" s="8"/>
      <c r="BS31146" s="8"/>
      <c r="BT31146" s="8"/>
      <c r="BU31146" s="8"/>
    </row>
    <row r="31147" spans="68:73">
      <c r="BP31147" s="10"/>
      <c r="BQ31147" s="10"/>
      <c r="BR31147" s="10"/>
      <c r="BS31147" s="10"/>
      <c r="BT31147" s="10"/>
      <c r="BU31147" s="10"/>
    </row>
    <row r="31148" spans="68:73">
      <c r="BP31148" s="8"/>
      <c r="BQ31148" s="8"/>
      <c r="BR31148" s="8"/>
      <c r="BS31148" s="8"/>
      <c r="BT31148" s="8"/>
      <c r="BU31148" s="8"/>
    </row>
    <row r="31149" spans="68:73">
      <c r="BP31149" s="10"/>
      <c r="BQ31149" s="10"/>
      <c r="BR31149" s="10"/>
      <c r="BS31149" s="10"/>
      <c r="BT31149" s="10"/>
      <c r="BU31149" s="10"/>
    </row>
    <row r="31150" spans="68:73">
      <c r="BP31150" s="8"/>
      <c r="BQ31150" s="8"/>
      <c r="BR31150" s="8"/>
      <c r="BS31150" s="8"/>
      <c r="BT31150" s="8"/>
      <c r="BU31150" s="8"/>
    </row>
    <row r="31151" spans="68:73">
      <c r="BP31151" s="10"/>
      <c r="BQ31151" s="10"/>
      <c r="BR31151" s="10"/>
      <c r="BS31151" s="10"/>
      <c r="BT31151" s="10"/>
      <c r="BU31151" s="10"/>
    </row>
    <row r="31152" spans="68:73">
      <c r="BP31152" s="8"/>
      <c r="BQ31152" s="8"/>
      <c r="BR31152" s="8"/>
      <c r="BS31152" s="8"/>
      <c r="BT31152" s="8"/>
      <c r="BU31152" s="8"/>
    </row>
    <row r="31153" spans="68:73">
      <c r="BP31153" s="10"/>
      <c r="BQ31153" s="10"/>
      <c r="BR31153" s="10"/>
      <c r="BS31153" s="10"/>
      <c r="BT31153" s="10"/>
      <c r="BU31153" s="10"/>
    </row>
    <row r="31154" spans="68:73">
      <c r="BP31154" s="8"/>
      <c r="BQ31154" s="8"/>
      <c r="BR31154" s="8"/>
      <c r="BS31154" s="8"/>
      <c r="BT31154" s="8"/>
      <c r="BU31154" s="8"/>
    </row>
    <row r="31155" spans="68:73">
      <c r="BP31155" s="10"/>
      <c r="BQ31155" s="10"/>
      <c r="BR31155" s="10"/>
      <c r="BS31155" s="10"/>
      <c r="BT31155" s="10"/>
      <c r="BU31155" s="10"/>
    </row>
    <row r="31156" spans="68:73">
      <c r="BP31156" s="8"/>
      <c r="BQ31156" s="8"/>
      <c r="BR31156" s="8"/>
      <c r="BS31156" s="8"/>
      <c r="BT31156" s="8"/>
      <c r="BU31156" s="8"/>
    </row>
    <row r="31157" spans="68:73">
      <c r="BP31157" s="10"/>
      <c r="BQ31157" s="10"/>
      <c r="BR31157" s="10"/>
      <c r="BS31157" s="10"/>
      <c r="BT31157" s="10"/>
      <c r="BU31157" s="10"/>
    </row>
    <row r="31158" spans="68:73">
      <c r="BP31158" s="8"/>
      <c r="BQ31158" s="8"/>
      <c r="BR31158" s="8"/>
      <c r="BS31158" s="8"/>
      <c r="BT31158" s="8"/>
      <c r="BU31158" s="8"/>
    </row>
    <row r="31159" spans="68:73">
      <c r="BP31159" s="10"/>
      <c r="BQ31159" s="10"/>
      <c r="BR31159" s="10"/>
      <c r="BS31159" s="10"/>
      <c r="BT31159" s="10"/>
      <c r="BU31159" s="10"/>
    </row>
    <row r="31160" spans="68:73">
      <c r="BP31160" s="8"/>
      <c r="BQ31160" s="8"/>
      <c r="BR31160" s="8"/>
      <c r="BS31160" s="8"/>
      <c r="BT31160" s="8"/>
      <c r="BU31160" s="8"/>
    </row>
    <row r="31161" spans="68:73">
      <c r="BP31161" s="10"/>
      <c r="BQ31161" s="10"/>
      <c r="BR31161" s="10"/>
      <c r="BS31161" s="10"/>
      <c r="BT31161" s="10"/>
      <c r="BU31161" s="10"/>
    </row>
    <row r="31162" spans="68:73">
      <c r="BP31162" s="8"/>
      <c r="BQ31162" s="8"/>
      <c r="BR31162" s="8"/>
      <c r="BS31162" s="8"/>
      <c r="BT31162" s="8"/>
      <c r="BU31162" s="8"/>
    </row>
    <row r="31163" spans="68:73">
      <c r="BP31163" s="10"/>
      <c r="BQ31163" s="10"/>
      <c r="BR31163" s="10"/>
      <c r="BS31163" s="10"/>
      <c r="BT31163" s="10"/>
      <c r="BU31163" s="10"/>
    </row>
    <row r="31164" spans="68:73">
      <c r="BP31164" s="8"/>
      <c r="BQ31164" s="8"/>
      <c r="BR31164" s="8"/>
      <c r="BS31164" s="8"/>
      <c r="BT31164" s="8"/>
      <c r="BU31164" s="8"/>
    </row>
    <row r="31165" spans="68:73">
      <c r="BP31165" s="10"/>
      <c r="BQ31165" s="10"/>
      <c r="BR31165" s="10"/>
      <c r="BS31165" s="10"/>
      <c r="BT31165" s="10"/>
      <c r="BU31165" s="10"/>
    </row>
    <row r="31166" spans="68:73">
      <c r="BP31166" s="8"/>
      <c r="BQ31166" s="8"/>
      <c r="BR31166" s="8"/>
      <c r="BS31166" s="8"/>
      <c r="BT31166" s="8"/>
      <c r="BU31166" s="8"/>
    </row>
    <row r="31167" spans="68:73">
      <c r="BP31167" s="10"/>
      <c r="BQ31167" s="10"/>
      <c r="BR31167" s="10"/>
      <c r="BS31167" s="10"/>
      <c r="BT31167" s="10"/>
      <c r="BU31167" s="10"/>
    </row>
    <row r="31168" spans="68:73">
      <c r="BP31168" s="8"/>
      <c r="BQ31168" s="8"/>
      <c r="BR31168" s="8"/>
      <c r="BS31168" s="8"/>
      <c r="BT31168" s="8"/>
      <c r="BU31168" s="8"/>
    </row>
    <row r="31169" spans="68:73">
      <c r="BP31169" s="10"/>
      <c r="BQ31169" s="10"/>
      <c r="BR31169" s="10"/>
      <c r="BS31169" s="10"/>
      <c r="BT31169" s="10"/>
      <c r="BU31169" s="10"/>
    </row>
    <row r="31170" spans="68:73">
      <c r="BP31170" s="8"/>
      <c r="BQ31170" s="8"/>
      <c r="BR31170" s="8"/>
      <c r="BS31170" s="8"/>
      <c r="BT31170" s="8"/>
      <c r="BU31170" s="8"/>
    </row>
    <row r="31171" spans="68:73">
      <c r="BP31171" s="10"/>
      <c r="BQ31171" s="10"/>
      <c r="BR31171" s="10"/>
      <c r="BS31171" s="10"/>
      <c r="BT31171" s="10"/>
      <c r="BU31171" s="10"/>
    </row>
    <row r="31172" spans="68:73">
      <c r="BP31172" s="8"/>
      <c r="BQ31172" s="8"/>
      <c r="BR31172" s="8"/>
      <c r="BS31172" s="8"/>
      <c r="BT31172" s="8"/>
      <c r="BU31172" s="8"/>
    </row>
    <row r="31173" spans="68:73">
      <c r="BP31173" s="10"/>
      <c r="BQ31173" s="10"/>
      <c r="BR31173" s="10"/>
      <c r="BS31173" s="10"/>
      <c r="BT31173" s="10"/>
      <c r="BU31173" s="10"/>
    </row>
    <row r="31174" spans="68:73">
      <c r="BP31174" s="8"/>
      <c r="BQ31174" s="8"/>
      <c r="BR31174" s="8"/>
      <c r="BS31174" s="8"/>
      <c r="BT31174" s="8"/>
      <c r="BU31174" s="8"/>
    </row>
    <row r="31175" spans="68:73">
      <c r="BP31175" s="10"/>
      <c r="BQ31175" s="10"/>
      <c r="BR31175" s="10"/>
      <c r="BS31175" s="10"/>
      <c r="BT31175" s="10"/>
      <c r="BU31175" s="10"/>
    </row>
    <row r="31176" spans="68:73">
      <c r="BP31176" s="8"/>
      <c r="BQ31176" s="8"/>
      <c r="BR31176" s="8"/>
      <c r="BS31176" s="8"/>
      <c r="BT31176" s="8"/>
      <c r="BU31176" s="8"/>
    </row>
    <row r="31177" spans="68:73">
      <c r="BP31177" s="10"/>
      <c r="BQ31177" s="10"/>
      <c r="BR31177" s="10"/>
      <c r="BS31177" s="10"/>
      <c r="BT31177" s="10"/>
      <c r="BU31177" s="10"/>
    </row>
    <row r="31178" spans="68:73">
      <c r="BP31178" s="8"/>
      <c r="BQ31178" s="8"/>
      <c r="BR31178" s="8"/>
      <c r="BS31178" s="8"/>
      <c r="BT31178" s="8"/>
      <c r="BU31178" s="8"/>
    </row>
    <row r="31179" spans="68:73">
      <c r="BP31179" s="10"/>
      <c r="BQ31179" s="10"/>
      <c r="BR31179" s="10"/>
      <c r="BS31179" s="10"/>
      <c r="BT31179" s="10"/>
      <c r="BU31179" s="10"/>
    </row>
    <row r="31180" spans="68:73">
      <c r="BP31180" s="8"/>
      <c r="BQ31180" s="8"/>
      <c r="BR31180" s="8"/>
      <c r="BS31180" s="8"/>
      <c r="BT31180" s="8"/>
      <c r="BU31180" s="8"/>
    </row>
    <row r="31181" spans="68:73">
      <c r="BP31181" s="10"/>
      <c r="BQ31181" s="10"/>
      <c r="BR31181" s="10"/>
      <c r="BS31181" s="10"/>
      <c r="BT31181" s="10"/>
      <c r="BU31181" s="10"/>
    </row>
    <row r="31182" spans="68:73">
      <c r="BP31182" s="8"/>
      <c r="BQ31182" s="8"/>
      <c r="BR31182" s="8"/>
      <c r="BS31182" s="8"/>
      <c r="BT31182" s="8"/>
      <c r="BU31182" s="8"/>
    </row>
    <row r="31183" spans="68:73">
      <c r="BP31183" s="10"/>
      <c r="BQ31183" s="10"/>
      <c r="BR31183" s="10"/>
      <c r="BS31183" s="10"/>
      <c r="BT31183" s="10"/>
      <c r="BU31183" s="10"/>
    </row>
    <row r="31184" spans="68:73">
      <c r="BP31184" s="8"/>
      <c r="BQ31184" s="8"/>
      <c r="BR31184" s="8"/>
      <c r="BS31184" s="8"/>
      <c r="BT31184" s="8"/>
      <c r="BU31184" s="8"/>
    </row>
    <row r="31185" spans="68:73">
      <c r="BP31185" s="10"/>
      <c r="BQ31185" s="10"/>
      <c r="BR31185" s="10"/>
      <c r="BS31185" s="10"/>
      <c r="BT31185" s="10"/>
      <c r="BU31185" s="10"/>
    </row>
    <row r="31186" spans="68:73">
      <c r="BP31186" s="8"/>
      <c r="BQ31186" s="8"/>
      <c r="BR31186" s="8"/>
      <c r="BS31186" s="8"/>
      <c r="BT31186" s="8"/>
      <c r="BU31186" s="8"/>
    </row>
    <row r="31187" spans="68:73">
      <c r="BP31187" s="10"/>
      <c r="BQ31187" s="10"/>
      <c r="BR31187" s="10"/>
      <c r="BS31187" s="10"/>
      <c r="BT31187" s="10"/>
      <c r="BU31187" s="10"/>
    </row>
    <row r="31188" spans="68:73">
      <c r="BP31188" s="8"/>
      <c r="BQ31188" s="8"/>
      <c r="BR31188" s="8"/>
      <c r="BS31188" s="8"/>
      <c r="BT31188" s="8"/>
      <c r="BU31188" s="8"/>
    </row>
    <row r="31189" spans="68:73">
      <c r="BP31189" s="10"/>
      <c r="BQ31189" s="10"/>
      <c r="BR31189" s="10"/>
      <c r="BS31189" s="10"/>
      <c r="BT31189" s="10"/>
      <c r="BU31189" s="10"/>
    </row>
    <row r="31190" spans="68:73">
      <c r="BP31190" s="8"/>
      <c r="BQ31190" s="8"/>
      <c r="BR31190" s="8"/>
      <c r="BS31190" s="8"/>
      <c r="BT31190" s="8"/>
      <c r="BU31190" s="8"/>
    </row>
    <row r="31191" spans="68:73">
      <c r="BP31191" s="10"/>
      <c r="BQ31191" s="10"/>
      <c r="BR31191" s="10"/>
      <c r="BS31191" s="10"/>
      <c r="BT31191" s="10"/>
      <c r="BU31191" s="10"/>
    </row>
    <row r="31192" spans="68:73">
      <c r="BP31192" s="8"/>
      <c r="BQ31192" s="8"/>
      <c r="BR31192" s="8"/>
      <c r="BS31192" s="8"/>
      <c r="BT31192" s="8"/>
      <c r="BU31192" s="8"/>
    </row>
    <row r="31193" spans="68:73">
      <c r="BP31193" s="10"/>
      <c r="BQ31193" s="10"/>
      <c r="BR31193" s="10"/>
      <c r="BS31193" s="10"/>
      <c r="BT31193" s="10"/>
      <c r="BU31193" s="10"/>
    </row>
    <row r="31194" spans="68:73">
      <c r="BP31194" s="8"/>
      <c r="BQ31194" s="8"/>
      <c r="BR31194" s="8"/>
      <c r="BS31194" s="8"/>
      <c r="BT31194" s="8"/>
      <c r="BU31194" s="8"/>
    </row>
    <row r="31195" spans="68:73">
      <c r="BP31195" s="10"/>
      <c r="BQ31195" s="10"/>
      <c r="BR31195" s="10"/>
      <c r="BS31195" s="10"/>
      <c r="BT31195" s="10"/>
      <c r="BU31195" s="10"/>
    </row>
    <row r="31196" spans="68:73">
      <c r="BP31196" s="8"/>
      <c r="BQ31196" s="8"/>
      <c r="BR31196" s="8"/>
      <c r="BS31196" s="8"/>
      <c r="BT31196" s="8"/>
      <c r="BU31196" s="8"/>
    </row>
    <row r="31197" spans="68:73">
      <c r="BP31197" s="10"/>
      <c r="BQ31197" s="10"/>
      <c r="BR31197" s="10"/>
      <c r="BS31197" s="10"/>
      <c r="BT31197" s="10"/>
      <c r="BU31197" s="10"/>
    </row>
    <row r="31198" spans="68:73">
      <c r="BP31198" s="8"/>
      <c r="BQ31198" s="8"/>
      <c r="BR31198" s="8"/>
      <c r="BS31198" s="8"/>
      <c r="BT31198" s="8"/>
      <c r="BU31198" s="8"/>
    </row>
    <row r="31199" spans="68:73">
      <c r="BP31199" s="10"/>
      <c r="BQ31199" s="10"/>
      <c r="BR31199" s="10"/>
      <c r="BS31199" s="10"/>
      <c r="BT31199" s="10"/>
      <c r="BU31199" s="10"/>
    </row>
    <row r="31200" spans="68:73">
      <c r="BP31200" s="8"/>
      <c r="BQ31200" s="8"/>
      <c r="BR31200" s="8"/>
      <c r="BS31200" s="8"/>
      <c r="BT31200" s="8"/>
      <c r="BU31200" s="8"/>
    </row>
    <row r="31201" spans="68:73">
      <c r="BP31201" s="10"/>
      <c r="BQ31201" s="10"/>
      <c r="BR31201" s="10"/>
      <c r="BS31201" s="10"/>
      <c r="BT31201" s="10"/>
      <c r="BU31201" s="10"/>
    </row>
    <row r="31202" spans="68:73">
      <c r="BP31202" s="8"/>
      <c r="BQ31202" s="8"/>
      <c r="BR31202" s="8"/>
      <c r="BS31202" s="8"/>
      <c r="BT31202" s="8"/>
      <c r="BU31202" s="8"/>
    </row>
    <row r="31203" spans="68:73">
      <c r="BP31203" s="10"/>
      <c r="BQ31203" s="10"/>
      <c r="BR31203" s="10"/>
      <c r="BS31203" s="10"/>
      <c r="BT31203" s="10"/>
      <c r="BU31203" s="10"/>
    </row>
    <row r="31204" spans="68:73">
      <c r="BP31204" s="8"/>
      <c r="BQ31204" s="8"/>
      <c r="BR31204" s="8"/>
      <c r="BS31204" s="8"/>
      <c r="BT31204" s="8"/>
      <c r="BU31204" s="8"/>
    </row>
    <row r="31205" spans="68:73">
      <c r="BP31205" s="10"/>
      <c r="BQ31205" s="10"/>
      <c r="BR31205" s="10"/>
      <c r="BS31205" s="10"/>
      <c r="BT31205" s="10"/>
      <c r="BU31205" s="10"/>
    </row>
    <row r="31206" spans="68:73">
      <c r="BP31206" s="8"/>
      <c r="BQ31206" s="8"/>
      <c r="BR31206" s="8"/>
      <c r="BS31206" s="8"/>
      <c r="BT31206" s="8"/>
      <c r="BU31206" s="8"/>
    </row>
    <row r="31207" spans="68:73">
      <c r="BP31207" s="10"/>
      <c r="BQ31207" s="10"/>
      <c r="BR31207" s="10"/>
      <c r="BS31207" s="10"/>
      <c r="BT31207" s="10"/>
      <c r="BU31207" s="10"/>
    </row>
    <row r="31208" spans="68:73">
      <c r="BP31208" s="8"/>
      <c r="BQ31208" s="8"/>
      <c r="BR31208" s="8"/>
      <c r="BS31208" s="8"/>
      <c r="BT31208" s="8"/>
      <c r="BU31208" s="8"/>
    </row>
    <row r="31209" spans="68:73">
      <c r="BP31209" s="10"/>
      <c r="BQ31209" s="10"/>
      <c r="BR31209" s="10"/>
      <c r="BS31209" s="10"/>
      <c r="BT31209" s="10"/>
      <c r="BU31209" s="10"/>
    </row>
    <row r="31210" spans="68:73">
      <c r="BP31210" s="8"/>
      <c r="BQ31210" s="8"/>
      <c r="BR31210" s="8"/>
      <c r="BS31210" s="8"/>
      <c r="BT31210" s="8"/>
      <c r="BU31210" s="8"/>
    </row>
    <row r="31211" spans="68:73">
      <c r="BP31211" s="10"/>
      <c r="BQ31211" s="10"/>
      <c r="BR31211" s="10"/>
      <c r="BS31211" s="10"/>
      <c r="BT31211" s="10"/>
      <c r="BU31211" s="10"/>
    </row>
    <row r="31212" spans="68:73">
      <c r="BP31212" s="8"/>
      <c r="BQ31212" s="8"/>
      <c r="BR31212" s="8"/>
      <c r="BS31212" s="8"/>
      <c r="BT31212" s="8"/>
      <c r="BU31212" s="8"/>
    </row>
    <row r="31213" spans="68:73">
      <c r="BP31213" s="10"/>
      <c r="BQ31213" s="10"/>
      <c r="BR31213" s="10"/>
      <c r="BS31213" s="10"/>
      <c r="BT31213" s="10"/>
      <c r="BU31213" s="10"/>
    </row>
    <row r="31214" spans="68:73">
      <c r="BP31214" s="8"/>
      <c r="BQ31214" s="8"/>
      <c r="BR31214" s="8"/>
      <c r="BS31214" s="8"/>
      <c r="BT31214" s="8"/>
      <c r="BU31214" s="8"/>
    </row>
    <row r="31215" spans="68:73">
      <c r="BP31215" s="10"/>
      <c r="BQ31215" s="10"/>
      <c r="BR31215" s="10"/>
      <c r="BS31215" s="10"/>
      <c r="BT31215" s="10"/>
      <c r="BU31215" s="10"/>
    </row>
    <row r="31216" spans="68:73">
      <c r="BP31216" s="8"/>
      <c r="BQ31216" s="8"/>
      <c r="BR31216" s="8"/>
      <c r="BS31216" s="8"/>
      <c r="BT31216" s="8"/>
      <c r="BU31216" s="8"/>
    </row>
    <row r="31217" spans="68:73">
      <c r="BP31217" s="10"/>
      <c r="BQ31217" s="10"/>
      <c r="BR31217" s="10"/>
      <c r="BS31217" s="10"/>
      <c r="BT31217" s="10"/>
      <c r="BU31217" s="10"/>
    </row>
    <row r="31218" spans="68:73">
      <c r="BP31218" s="8"/>
      <c r="BQ31218" s="8"/>
      <c r="BR31218" s="8"/>
      <c r="BS31218" s="8"/>
      <c r="BT31218" s="8"/>
      <c r="BU31218" s="8"/>
    </row>
    <row r="31219" spans="68:73">
      <c r="BP31219" s="10"/>
      <c r="BQ31219" s="10"/>
      <c r="BR31219" s="10"/>
      <c r="BS31219" s="10"/>
      <c r="BT31219" s="10"/>
      <c r="BU31219" s="10"/>
    </row>
    <row r="31220" spans="68:73">
      <c r="BP31220" s="8"/>
      <c r="BQ31220" s="8"/>
      <c r="BR31220" s="8"/>
      <c r="BS31220" s="8"/>
      <c r="BT31220" s="8"/>
      <c r="BU31220" s="8"/>
    </row>
    <row r="31221" spans="68:73">
      <c r="BP31221" s="10"/>
      <c r="BQ31221" s="10"/>
      <c r="BR31221" s="10"/>
      <c r="BS31221" s="10"/>
      <c r="BT31221" s="10"/>
      <c r="BU31221" s="10"/>
    </row>
    <row r="31222" spans="68:73">
      <c r="BP31222" s="8"/>
      <c r="BQ31222" s="8"/>
      <c r="BR31222" s="8"/>
      <c r="BS31222" s="8"/>
      <c r="BT31222" s="8"/>
      <c r="BU31222" s="8"/>
    </row>
    <row r="31223" spans="68:73">
      <c r="BP31223" s="10"/>
      <c r="BQ31223" s="10"/>
      <c r="BR31223" s="10"/>
      <c r="BS31223" s="10"/>
      <c r="BT31223" s="10"/>
      <c r="BU31223" s="10"/>
    </row>
    <row r="31224" spans="68:73">
      <c r="BP31224" s="8"/>
      <c r="BQ31224" s="8"/>
      <c r="BR31224" s="8"/>
      <c r="BS31224" s="8"/>
      <c r="BT31224" s="8"/>
      <c r="BU31224" s="8"/>
    </row>
    <row r="31225" spans="68:73">
      <c r="BP31225" s="10"/>
      <c r="BQ31225" s="10"/>
      <c r="BR31225" s="10"/>
      <c r="BS31225" s="10"/>
      <c r="BT31225" s="10"/>
      <c r="BU31225" s="10"/>
    </row>
    <row r="31226" spans="68:73">
      <c r="BP31226" s="8"/>
      <c r="BQ31226" s="8"/>
      <c r="BR31226" s="8"/>
      <c r="BS31226" s="8"/>
      <c r="BT31226" s="8"/>
      <c r="BU31226" s="8"/>
    </row>
    <row r="31227" spans="68:73">
      <c r="BP31227" s="10"/>
      <c r="BQ31227" s="10"/>
      <c r="BR31227" s="10"/>
      <c r="BS31227" s="10"/>
      <c r="BT31227" s="10"/>
      <c r="BU31227" s="10"/>
    </row>
    <row r="31228" spans="68:73">
      <c r="BP31228" s="8"/>
      <c r="BQ31228" s="8"/>
      <c r="BR31228" s="8"/>
      <c r="BS31228" s="8"/>
      <c r="BT31228" s="8"/>
      <c r="BU31228" s="8"/>
    </row>
    <row r="31229" spans="68:73">
      <c r="BP31229" s="10"/>
      <c r="BQ31229" s="10"/>
      <c r="BR31229" s="10"/>
      <c r="BS31229" s="10"/>
      <c r="BT31229" s="10"/>
      <c r="BU31229" s="10"/>
    </row>
    <row r="31230" spans="68:73">
      <c r="BP31230" s="8"/>
      <c r="BQ31230" s="8"/>
      <c r="BR31230" s="8"/>
      <c r="BS31230" s="8"/>
      <c r="BT31230" s="8"/>
      <c r="BU31230" s="8"/>
    </row>
    <row r="31231" spans="68:73">
      <c r="BP31231" s="10"/>
      <c r="BQ31231" s="10"/>
      <c r="BR31231" s="10"/>
      <c r="BS31231" s="10"/>
      <c r="BT31231" s="10"/>
      <c r="BU31231" s="10"/>
    </row>
    <row r="31232" spans="68:73">
      <c r="BP31232" s="8"/>
      <c r="BQ31232" s="8"/>
      <c r="BR31232" s="8"/>
      <c r="BS31232" s="8"/>
      <c r="BT31232" s="8"/>
      <c r="BU31232" s="8"/>
    </row>
    <row r="31233" spans="68:73">
      <c r="BP31233" s="10"/>
      <c r="BQ31233" s="10"/>
      <c r="BR31233" s="10"/>
      <c r="BS31233" s="10"/>
      <c r="BT31233" s="10"/>
      <c r="BU31233" s="10"/>
    </row>
    <row r="31234" spans="68:73">
      <c r="BP31234" s="8"/>
      <c r="BQ31234" s="8"/>
      <c r="BR31234" s="8"/>
      <c r="BS31234" s="8"/>
      <c r="BT31234" s="8"/>
      <c r="BU31234" s="8"/>
    </row>
    <row r="31235" spans="68:73">
      <c r="BP31235" s="10"/>
      <c r="BQ31235" s="10"/>
      <c r="BR31235" s="10"/>
      <c r="BS31235" s="10"/>
      <c r="BT31235" s="10"/>
      <c r="BU31235" s="10"/>
    </row>
    <row r="31236" spans="68:73">
      <c r="BP31236" s="8"/>
      <c r="BQ31236" s="8"/>
      <c r="BR31236" s="8"/>
      <c r="BS31236" s="8"/>
      <c r="BT31236" s="8"/>
      <c r="BU31236" s="8"/>
    </row>
    <row r="31237" spans="68:73">
      <c r="BP31237" s="10"/>
      <c r="BQ31237" s="10"/>
      <c r="BR31237" s="10"/>
      <c r="BS31237" s="10"/>
      <c r="BT31237" s="10"/>
      <c r="BU31237" s="10"/>
    </row>
    <row r="31238" spans="68:73">
      <c r="BP31238" s="8"/>
      <c r="BQ31238" s="8"/>
      <c r="BR31238" s="8"/>
      <c r="BS31238" s="8"/>
      <c r="BT31238" s="8"/>
      <c r="BU31238" s="8"/>
    </row>
    <row r="31239" spans="68:73">
      <c r="BP31239" s="10"/>
      <c r="BQ31239" s="10"/>
      <c r="BR31239" s="10"/>
      <c r="BS31239" s="10"/>
      <c r="BT31239" s="10"/>
      <c r="BU31239" s="10"/>
    </row>
    <row r="31240" spans="68:73">
      <c r="BP31240" s="8"/>
      <c r="BQ31240" s="8"/>
      <c r="BR31240" s="8"/>
      <c r="BS31240" s="8"/>
      <c r="BT31240" s="8"/>
      <c r="BU31240" s="8"/>
    </row>
    <row r="31241" spans="68:73">
      <c r="BP31241" s="10"/>
      <c r="BQ31241" s="10"/>
      <c r="BR31241" s="10"/>
      <c r="BS31241" s="10"/>
      <c r="BT31241" s="10"/>
      <c r="BU31241" s="10"/>
    </row>
    <row r="31242" spans="68:73">
      <c r="BP31242" s="8"/>
      <c r="BQ31242" s="8"/>
      <c r="BR31242" s="8"/>
      <c r="BS31242" s="8"/>
      <c r="BT31242" s="8"/>
      <c r="BU31242" s="8"/>
    </row>
    <row r="31243" spans="68:73">
      <c r="BP31243" s="10"/>
      <c r="BQ31243" s="10"/>
      <c r="BR31243" s="10"/>
      <c r="BS31243" s="10"/>
      <c r="BT31243" s="10"/>
      <c r="BU31243" s="10"/>
    </row>
    <row r="31244" spans="68:73">
      <c r="BP31244" s="8"/>
      <c r="BQ31244" s="8"/>
      <c r="BR31244" s="8"/>
      <c r="BS31244" s="8"/>
      <c r="BT31244" s="8"/>
      <c r="BU31244" s="8"/>
    </row>
    <row r="31245" spans="68:73">
      <c r="BP31245" s="10"/>
      <c r="BQ31245" s="10"/>
      <c r="BR31245" s="10"/>
      <c r="BS31245" s="10"/>
      <c r="BT31245" s="10"/>
      <c r="BU31245" s="10"/>
    </row>
    <row r="31246" spans="68:73">
      <c r="BP31246" s="8"/>
      <c r="BQ31246" s="8"/>
      <c r="BR31246" s="8"/>
      <c r="BS31246" s="8"/>
      <c r="BT31246" s="8"/>
      <c r="BU31246" s="8"/>
    </row>
    <row r="31247" spans="68:73">
      <c r="BP31247" s="10"/>
      <c r="BQ31247" s="10"/>
      <c r="BR31247" s="10"/>
      <c r="BS31247" s="10"/>
      <c r="BT31247" s="10"/>
      <c r="BU31247" s="10"/>
    </row>
    <row r="31248" spans="68:73">
      <c r="BP31248" s="8"/>
      <c r="BQ31248" s="8"/>
      <c r="BR31248" s="8"/>
      <c r="BS31248" s="8"/>
      <c r="BT31248" s="8"/>
      <c r="BU31248" s="8"/>
    </row>
    <row r="31249" spans="68:73">
      <c r="BP31249" s="10"/>
      <c r="BQ31249" s="10"/>
      <c r="BR31249" s="10"/>
      <c r="BS31249" s="10"/>
      <c r="BT31249" s="10"/>
      <c r="BU31249" s="10"/>
    </row>
    <row r="31250" spans="68:73">
      <c r="BP31250" s="8"/>
      <c r="BQ31250" s="8"/>
      <c r="BR31250" s="8"/>
      <c r="BS31250" s="8"/>
      <c r="BT31250" s="8"/>
      <c r="BU31250" s="8"/>
    </row>
    <row r="31251" spans="68:73">
      <c r="BP31251" s="10"/>
      <c r="BQ31251" s="10"/>
      <c r="BR31251" s="10"/>
      <c r="BS31251" s="10"/>
      <c r="BT31251" s="10"/>
      <c r="BU31251" s="10"/>
    </row>
    <row r="31252" spans="68:73">
      <c r="BP31252" s="8"/>
      <c r="BQ31252" s="8"/>
      <c r="BR31252" s="8"/>
      <c r="BS31252" s="8"/>
      <c r="BT31252" s="8"/>
      <c r="BU31252" s="8"/>
    </row>
    <row r="31253" spans="68:73">
      <c r="BP31253" s="10"/>
      <c r="BQ31253" s="10"/>
      <c r="BR31253" s="10"/>
      <c r="BS31253" s="10"/>
      <c r="BT31253" s="10"/>
      <c r="BU31253" s="10"/>
    </row>
    <row r="31254" spans="68:73">
      <c r="BP31254" s="8"/>
      <c r="BQ31254" s="8"/>
      <c r="BR31254" s="8"/>
      <c r="BS31254" s="8"/>
      <c r="BT31254" s="8"/>
      <c r="BU31254" s="8"/>
    </row>
    <row r="31255" spans="68:73">
      <c r="BP31255" s="10"/>
      <c r="BQ31255" s="10"/>
      <c r="BR31255" s="10"/>
      <c r="BS31255" s="10"/>
      <c r="BT31255" s="10"/>
      <c r="BU31255" s="10"/>
    </row>
    <row r="31256" spans="68:73">
      <c r="BP31256" s="8"/>
      <c r="BQ31256" s="8"/>
      <c r="BR31256" s="8"/>
      <c r="BS31256" s="8"/>
      <c r="BT31256" s="8"/>
      <c r="BU31256" s="8"/>
    </row>
    <row r="31257" spans="68:73">
      <c r="BP31257" s="10"/>
      <c r="BQ31257" s="10"/>
      <c r="BR31257" s="10"/>
      <c r="BS31257" s="10"/>
      <c r="BT31257" s="10"/>
      <c r="BU31257" s="10"/>
    </row>
    <row r="31258" spans="68:73">
      <c r="BP31258" s="8"/>
      <c r="BQ31258" s="8"/>
      <c r="BR31258" s="8"/>
      <c r="BS31258" s="8"/>
      <c r="BT31258" s="8"/>
      <c r="BU31258" s="8"/>
    </row>
    <row r="31259" spans="68:73">
      <c r="BP31259" s="10"/>
      <c r="BQ31259" s="10"/>
      <c r="BR31259" s="10"/>
      <c r="BS31259" s="10"/>
      <c r="BT31259" s="10"/>
      <c r="BU31259" s="10"/>
    </row>
    <row r="31260" spans="68:73">
      <c r="BP31260" s="8"/>
      <c r="BQ31260" s="8"/>
      <c r="BR31260" s="8"/>
      <c r="BS31260" s="8"/>
      <c r="BT31260" s="8"/>
      <c r="BU31260" s="8"/>
    </row>
    <row r="31261" spans="68:73">
      <c r="BP31261" s="10"/>
      <c r="BQ31261" s="10"/>
      <c r="BR31261" s="10"/>
      <c r="BS31261" s="10"/>
      <c r="BT31261" s="10"/>
      <c r="BU31261" s="10"/>
    </row>
    <row r="31262" spans="68:73">
      <c r="BP31262" s="8"/>
      <c r="BQ31262" s="8"/>
      <c r="BR31262" s="8"/>
      <c r="BS31262" s="8"/>
      <c r="BT31262" s="8"/>
      <c r="BU31262" s="8"/>
    </row>
    <row r="31263" spans="68:73">
      <c r="BP31263" s="10"/>
      <c r="BQ31263" s="10"/>
      <c r="BR31263" s="10"/>
      <c r="BS31263" s="10"/>
      <c r="BT31263" s="10"/>
      <c r="BU31263" s="10"/>
    </row>
    <row r="31264" spans="68:73">
      <c r="BP31264" s="8"/>
      <c r="BQ31264" s="8"/>
      <c r="BR31264" s="8"/>
      <c r="BS31264" s="8"/>
      <c r="BT31264" s="8"/>
      <c r="BU31264" s="8"/>
    </row>
    <row r="31265" spans="68:73">
      <c r="BP31265" s="10"/>
      <c r="BQ31265" s="10"/>
      <c r="BR31265" s="10"/>
      <c r="BS31265" s="10"/>
      <c r="BT31265" s="10"/>
      <c r="BU31265" s="10"/>
    </row>
    <row r="31266" spans="68:73">
      <c r="BP31266" s="8"/>
      <c r="BQ31266" s="8"/>
      <c r="BR31266" s="8"/>
      <c r="BS31266" s="8"/>
      <c r="BT31266" s="8"/>
      <c r="BU31266" s="8"/>
    </row>
    <row r="31267" spans="68:73">
      <c r="BP31267" s="10"/>
      <c r="BQ31267" s="10"/>
      <c r="BR31267" s="10"/>
      <c r="BS31267" s="10"/>
      <c r="BT31267" s="10"/>
      <c r="BU31267" s="10"/>
    </row>
    <row r="31268" spans="68:73">
      <c r="BP31268" s="8"/>
      <c r="BQ31268" s="8"/>
      <c r="BR31268" s="8"/>
      <c r="BS31268" s="8"/>
      <c r="BT31268" s="8"/>
      <c r="BU31268" s="8"/>
    </row>
    <row r="31269" spans="68:73">
      <c r="BP31269" s="10"/>
      <c r="BQ31269" s="10"/>
      <c r="BR31269" s="10"/>
      <c r="BS31269" s="10"/>
      <c r="BT31269" s="10"/>
      <c r="BU31269" s="10"/>
    </row>
    <row r="31270" spans="68:73">
      <c r="BP31270" s="8"/>
      <c r="BQ31270" s="8"/>
      <c r="BR31270" s="8"/>
      <c r="BS31270" s="8"/>
      <c r="BT31270" s="8"/>
      <c r="BU31270" s="8"/>
    </row>
    <row r="31271" spans="68:73">
      <c r="BP31271" s="10"/>
      <c r="BQ31271" s="10"/>
      <c r="BR31271" s="10"/>
      <c r="BS31271" s="10"/>
      <c r="BT31271" s="10"/>
      <c r="BU31271" s="10"/>
    </row>
    <row r="31272" spans="68:73">
      <c r="BP31272" s="8"/>
      <c r="BQ31272" s="8"/>
      <c r="BR31272" s="8"/>
      <c r="BS31272" s="8"/>
      <c r="BT31272" s="8"/>
      <c r="BU31272" s="8"/>
    </row>
    <row r="31273" spans="68:73">
      <c r="BP31273" s="10"/>
      <c r="BQ31273" s="10"/>
      <c r="BR31273" s="10"/>
      <c r="BS31273" s="10"/>
      <c r="BT31273" s="10"/>
      <c r="BU31273" s="10"/>
    </row>
    <row r="31274" spans="68:73">
      <c r="BP31274" s="8"/>
      <c r="BQ31274" s="8"/>
      <c r="BR31274" s="8"/>
      <c r="BS31274" s="8"/>
      <c r="BT31274" s="8"/>
      <c r="BU31274" s="8"/>
    </row>
    <row r="31275" spans="68:73">
      <c r="BP31275" s="10"/>
      <c r="BQ31275" s="10"/>
      <c r="BR31275" s="10"/>
      <c r="BS31275" s="10"/>
      <c r="BT31275" s="10"/>
      <c r="BU31275" s="10"/>
    </row>
    <row r="31276" spans="68:73">
      <c r="BP31276" s="8"/>
      <c r="BQ31276" s="8"/>
      <c r="BR31276" s="8"/>
      <c r="BS31276" s="8"/>
      <c r="BT31276" s="8"/>
      <c r="BU31276" s="8"/>
    </row>
    <row r="31277" spans="68:73">
      <c r="BP31277" s="10"/>
      <c r="BQ31277" s="10"/>
      <c r="BR31277" s="10"/>
      <c r="BS31277" s="10"/>
      <c r="BT31277" s="10"/>
      <c r="BU31277" s="10"/>
    </row>
    <row r="31278" spans="68:73">
      <c r="BP31278" s="8"/>
      <c r="BQ31278" s="8"/>
      <c r="BR31278" s="8"/>
      <c r="BS31278" s="8"/>
      <c r="BT31278" s="8"/>
      <c r="BU31278" s="8"/>
    </row>
    <row r="31279" spans="68:73">
      <c r="BP31279" s="10"/>
      <c r="BQ31279" s="10"/>
      <c r="BR31279" s="10"/>
      <c r="BS31279" s="10"/>
      <c r="BT31279" s="10"/>
      <c r="BU31279" s="10"/>
    </row>
    <row r="31280" spans="68:73">
      <c r="BP31280" s="8"/>
      <c r="BQ31280" s="8"/>
      <c r="BR31280" s="8"/>
      <c r="BS31280" s="8"/>
      <c r="BT31280" s="8"/>
      <c r="BU31280" s="8"/>
    </row>
    <row r="31281" spans="68:73">
      <c r="BP31281" s="10"/>
      <c r="BQ31281" s="10"/>
      <c r="BR31281" s="10"/>
      <c r="BS31281" s="10"/>
      <c r="BT31281" s="10"/>
      <c r="BU31281" s="10"/>
    </row>
    <row r="31282" spans="68:73">
      <c r="BP31282" s="8"/>
      <c r="BQ31282" s="8"/>
      <c r="BR31282" s="8"/>
      <c r="BS31282" s="8"/>
      <c r="BT31282" s="8"/>
      <c r="BU31282" s="8"/>
    </row>
    <row r="31283" spans="68:73">
      <c r="BP31283" s="10"/>
      <c r="BQ31283" s="10"/>
      <c r="BR31283" s="10"/>
      <c r="BS31283" s="10"/>
      <c r="BT31283" s="10"/>
      <c r="BU31283" s="10"/>
    </row>
    <row r="31284" spans="68:73">
      <c r="BP31284" s="8"/>
      <c r="BQ31284" s="8"/>
      <c r="BR31284" s="8"/>
      <c r="BS31284" s="8"/>
      <c r="BT31284" s="8"/>
      <c r="BU31284" s="8"/>
    </row>
    <row r="31285" spans="68:73">
      <c r="BP31285" s="10"/>
      <c r="BQ31285" s="10"/>
      <c r="BR31285" s="10"/>
      <c r="BS31285" s="10"/>
      <c r="BT31285" s="10"/>
      <c r="BU31285" s="10"/>
    </row>
    <row r="31286" spans="68:73">
      <c r="BP31286" s="8"/>
      <c r="BQ31286" s="8"/>
      <c r="BR31286" s="8"/>
      <c r="BS31286" s="8"/>
      <c r="BT31286" s="8"/>
      <c r="BU31286" s="8"/>
    </row>
    <row r="31287" spans="68:73">
      <c r="BP31287" s="10"/>
      <c r="BQ31287" s="10"/>
      <c r="BR31287" s="10"/>
      <c r="BS31287" s="10"/>
      <c r="BT31287" s="10"/>
      <c r="BU31287" s="10"/>
    </row>
    <row r="31288" spans="68:73">
      <c r="BP31288" s="8"/>
      <c r="BQ31288" s="8"/>
      <c r="BR31288" s="8"/>
      <c r="BS31288" s="8"/>
      <c r="BT31288" s="8"/>
      <c r="BU31288" s="8"/>
    </row>
    <row r="31289" spans="68:73">
      <c r="BP31289" s="10"/>
      <c r="BQ31289" s="10"/>
      <c r="BR31289" s="10"/>
      <c r="BS31289" s="10"/>
      <c r="BT31289" s="10"/>
      <c r="BU31289" s="10"/>
    </row>
    <row r="31290" spans="68:73">
      <c r="BP31290" s="8"/>
      <c r="BQ31290" s="8"/>
      <c r="BR31290" s="8"/>
      <c r="BS31290" s="8"/>
      <c r="BT31290" s="8"/>
      <c r="BU31290" s="8"/>
    </row>
    <row r="31291" spans="68:73">
      <c r="BP31291" s="10"/>
      <c r="BQ31291" s="10"/>
      <c r="BR31291" s="10"/>
      <c r="BS31291" s="10"/>
      <c r="BT31291" s="10"/>
      <c r="BU31291" s="10"/>
    </row>
    <row r="31292" spans="68:73">
      <c r="BP31292" s="8"/>
      <c r="BQ31292" s="8"/>
      <c r="BR31292" s="8"/>
      <c r="BS31292" s="8"/>
      <c r="BT31292" s="8"/>
      <c r="BU31292" s="8"/>
    </row>
    <row r="31293" spans="68:73">
      <c r="BP31293" s="10"/>
      <c r="BQ31293" s="10"/>
      <c r="BR31293" s="10"/>
      <c r="BS31293" s="10"/>
      <c r="BT31293" s="10"/>
      <c r="BU31293" s="10"/>
    </row>
    <row r="31294" spans="68:73">
      <c r="BP31294" s="8"/>
      <c r="BQ31294" s="8"/>
      <c r="BR31294" s="8"/>
      <c r="BS31294" s="8"/>
      <c r="BT31294" s="8"/>
      <c r="BU31294" s="8"/>
    </row>
    <row r="31295" spans="68:73">
      <c r="BP31295" s="10"/>
      <c r="BQ31295" s="10"/>
      <c r="BR31295" s="10"/>
      <c r="BS31295" s="10"/>
      <c r="BT31295" s="10"/>
      <c r="BU31295" s="10"/>
    </row>
    <row r="31296" spans="68:73">
      <c r="BP31296" s="8"/>
      <c r="BQ31296" s="8"/>
      <c r="BR31296" s="8"/>
      <c r="BS31296" s="8"/>
      <c r="BT31296" s="8"/>
      <c r="BU31296" s="8"/>
    </row>
    <row r="31297" spans="68:73">
      <c r="BP31297" s="10"/>
      <c r="BQ31297" s="10"/>
      <c r="BR31297" s="10"/>
      <c r="BS31297" s="10"/>
      <c r="BT31297" s="10"/>
      <c r="BU31297" s="10"/>
    </row>
    <row r="31298" spans="68:73">
      <c r="BP31298" s="8"/>
      <c r="BQ31298" s="8"/>
      <c r="BR31298" s="8"/>
      <c r="BS31298" s="8"/>
      <c r="BT31298" s="8"/>
      <c r="BU31298" s="8"/>
    </row>
    <row r="31299" spans="68:73">
      <c r="BP31299" s="10"/>
      <c r="BQ31299" s="10"/>
      <c r="BR31299" s="10"/>
      <c r="BS31299" s="10"/>
      <c r="BT31299" s="10"/>
      <c r="BU31299" s="10"/>
    </row>
    <row r="31300" spans="68:73">
      <c r="BP31300" s="8"/>
      <c r="BQ31300" s="8"/>
      <c r="BR31300" s="8"/>
      <c r="BS31300" s="8"/>
      <c r="BT31300" s="8"/>
      <c r="BU31300" s="8"/>
    </row>
    <row r="31301" spans="68:73">
      <c r="BP31301" s="10"/>
      <c r="BQ31301" s="10"/>
      <c r="BR31301" s="10"/>
      <c r="BS31301" s="10"/>
      <c r="BT31301" s="10"/>
      <c r="BU31301" s="10"/>
    </row>
    <row r="31302" spans="68:73">
      <c r="BP31302" s="8"/>
      <c r="BQ31302" s="8"/>
      <c r="BR31302" s="8"/>
      <c r="BS31302" s="8"/>
      <c r="BT31302" s="8"/>
      <c r="BU31302" s="8"/>
    </row>
    <row r="31303" spans="68:73">
      <c r="BP31303" s="10"/>
      <c r="BQ31303" s="10"/>
      <c r="BR31303" s="10"/>
      <c r="BS31303" s="10"/>
      <c r="BT31303" s="10"/>
      <c r="BU31303" s="10"/>
    </row>
    <row r="31304" spans="68:73">
      <c r="BP31304" s="8"/>
      <c r="BQ31304" s="8"/>
      <c r="BR31304" s="8"/>
      <c r="BS31304" s="8"/>
      <c r="BT31304" s="8"/>
      <c r="BU31304" s="8"/>
    </row>
    <row r="31305" spans="68:73">
      <c r="BP31305" s="10"/>
      <c r="BQ31305" s="10"/>
      <c r="BR31305" s="10"/>
      <c r="BS31305" s="10"/>
      <c r="BT31305" s="10"/>
      <c r="BU31305" s="10"/>
    </row>
    <row r="31306" spans="68:73">
      <c r="BP31306" s="8"/>
      <c r="BQ31306" s="8"/>
      <c r="BR31306" s="8"/>
      <c r="BS31306" s="8"/>
      <c r="BT31306" s="8"/>
      <c r="BU31306" s="8"/>
    </row>
    <row r="31307" spans="68:73">
      <c r="BP31307" s="10"/>
      <c r="BQ31307" s="10"/>
      <c r="BR31307" s="10"/>
      <c r="BS31307" s="10"/>
      <c r="BT31307" s="10"/>
      <c r="BU31307" s="10"/>
    </row>
    <row r="31308" spans="68:73">
      <c r="BP31308" s="8"/>
      <c r="BQ31308" s="8"/>
      <c r="BR31308" s="8"/>
      <c r="BS31308" s="8"/>
      <c r="BT31308" s="8"/>
      <c r="BU31308" s="8"/>
    </row>
    <row r="31309" spans="68:73">
      <c r="BP31309" s="10"/>
      <c r="BQ31309" s="10"/>
      <c r="BR31309" s="10"/>
      <c r="BS31309" s="10"/>
      <c r="BT31309" s="10"/>
      <c r="BU31309" s="10"/>
    </row>
    <row r="31310" spans="68:73">
      <c r="BP31310" s="8"/>
      <c r="BQ31310" s="8"/>
      <c r="BR31310" s="8"/>
      <c r="BS31310" s="8"/>
      <c r="BT31310" s="8"/>
      <c r="BU31310" s="8"/>
    </row>
    <row r="31311" spans="68:73">
      <c r="BP31311" s="10"/>
      <c r="BQ31311" s="10"/>
      <c r="BR31311" s="10"/>
      <c r="BS31311" s="10"/>
      <c r="BT31311" s="10"/>
      <c r="BU31311" s="10"/>
    </row>
    <row r="31312" spans="68:73">
      <c r="BP31312" s="8"/>
      <c r="BQ31312" s="8"/>
      <c r="BR31312" s="8"/>
      <c r="BS31312" s="8"/>
      <c r="BT31312" s="8"/>
      <c r="BU31312" s="8"/>
    </row>
    <row r="31313" spans="68:73">
      <c r="BP31313" s="10"/>
      <c r="BQ31313" s="10"/>
      <c r="BR31313" s="10"/>
      <c r="BS31313" s="10"/>
      <c r="BT31313" s="10"/>
      <c r="BU31313" s="10"/>
    </row>
    <row r="31314" spans="68:73">
      <c r="BP31314" s="8"/>
      <c r="BQ31314" s="8"/>
      <c r="BR31314" s="8"/>
      <c r="BS31314" s="8"/>
      <c r="BT31314" s="8"/>
      <c r="BU31314" s="8"/>
    </row>
    <row r="31315" spans="68:73">
      <c r="BP31315" s="10"/>
      <c r="BQ31315" s="10"/>
      <c r="BR31315" s="10"/>
      <c r="BS31315" s="10"/>
      <c r="BT31315" s="10"/>
      <c r="BU31315" s="10"/>
    </row>
    <row r="31316" spans="68:73">
      <c r="BP31316" s="8"/>
      <c r="BQ31316" s="8"/>
      <c r="BR31316" s="8"/>
      <c r="BS31316" s="8"/>
      <c r="BT31316" s="8"/>
      <c r="BU31316" s="8"/>
    </row>
    <row r="31317" spans="68:73">
      <c r="BP31317" s="10"/>
      <c r="BQ31317" s="10"/>
      <c r="BR31317" s="10"/>
      <c r="BS31317" s="10"/>
      <c r="BT31317" s="10"/>
      <c r="BU31317" s="10"/>
    </row>
    <row r="31318" spans="68:73">
      <c r="BP31318" s="8"/>
      <c r="BQ31318" s="8"/>
      <c r="BR31318" s="8"/>
      <c r="BS31318" s="8"/>
      <c r="BT31318" s="8"/>
      <c r="BU31318" s="8"/>
    </row>
    <row r="31319" spans="68:73">
      <c r="BP31319" s="10"/>
      <c r="BQ31319" s="10"/>
      <c r="BR31319" s="10"/>
      <c r="BS31319" s="10"/>
      <c r="BT31319" s="10"/>
      <c r="BU31319" s="10"/>
    </row>
    <row r="31320" spans="68:73">
      <c r="BP31320" s="8"/>
      <c r="BQ31320" s="8"/>
      <c r="BR31320" s="8"/>
      <c r="BS31320" s="8"/>
      <c r="BT31320" s="8"/>
      <c r="BU31320" s="8"/>
    </row>
    <row r="31321" spans="68:73">
      <c r="BP31321" s="10"/>
      <c r="BQ31321" s="10"/>
      <c r="BR31321" s="10"/>
      <c r="BS31321" s="10"/>
      <c r="BT31321" s="10"/>
      <c r="BU31321" s="10"/>
    </row>
    <row r="31322" spans="68:73">
      <c r="BP31322" s="8"/>
      <c r="BQ31322" s="8"/>
      <c r="BR31322" s="8"/>
      <c r="BS31322" s="8"/>
      <c r="BT31322" s="8"/>
      <c r="BU31322" s="8"/>
    </row>
    <row r="31323" spans="68:73">
      <c r="BP31323" s="10"/>
      <c r="BQ31323" s="10"/>
      <c r="BR31323" s="10"/>
      <c r="BS31323" s="10"/>
      <c r="BT31323" s="10"/>
      <c r="BU31323" s="10"/>
    </row>
    <row r="31324" spans="68:73">
      <c r="BP31324" s="8"/>
      <c r="BQ31324" s="8"/>
      <c r="BR31324" s="8"/>
      <c r="BS31324" s="8"/>
      <c r="BT31324" s="8"/>
      <c r="BU31324" s="8"/>
    </row>
    <row r="31325" spans="68:73">
      <c r="BP31325" s="10"/>
      <c r="BQ31325" s="10"/>
      <c r="BR31325" s="10"/>
      <c r="BS31325" s="10"/>
      <c r="BT31325" s="10"/>
      <c r="BU31325" s="10"/>
    </row>
    <row r="31326" spans="68:73">
      <c r="BP31326" s="8"/>
      <c r="BQ31326" s="8"/>
      <c r="BR31326" s="8"/>
      <c r="BS31326" s="8"/>
      <c r="BT31326" s="8"/>
      <c r="BU31326" s="8"/>
    </row>
    <row r="31327" spans="68:73">
      <c r="BP31327" s="10"/>
      <c r="BQ31327" s="10"/>
      <c r="BR31327" s="10"/>
      <c r="BS31327" s="10"/>
      <c r="BT31327" s="10"/>
      <c r="BU31327" s="10"/>
    </row>
    <row r="31328" spans="68:73">
      <c r="BP31328" s="8"/>
      <c r="BQ31328" s="8"/>
      <c r="BR31328" s="8"/>
      <c r="BS31328" s="8"/>
      <c r="BT31328" s="8"/>
      <c r="BU31328" s="8"/>
    </row>
    <row r="31329" spans="68:73">
      <c r="BP31329" s="10"/>
      <c r="BQ31329" s="10"/>
      <c r="BR31329" s="10"/>
      <c r="BS31329" s="10"/>
      <c r="BT31329" s="10"/>
      <c r="BU31329" s="10"/>
    </row>
    <row r="31330" spans="68:73">
      <c r="BP31330" s="8"/>
      <c r="BQ31330" s="8"/>
      <c r="BR31330" s="8"/>
      <c r="BS31330" s="8"/>
      <c r="BT31330" s="8"/>
      <c r="BU31330" s="8"/>
    </row>
    <row r="31331" spans="68:73">
      <c r="BP31331" s="10"/>
      <c r="BQ31331" s="10"/>
      <c r="BR31331" s="10"/>
      <c r="BS31331" s="10"/>
      <c r="BT31331" s="10"/>
      <c r="BU31331" s="10"/>
    </row>
    <row r="31332" spans="68:73">
      <c r="BP31332" s="8"/>
      <c r="BQ31332" s="8"/>
      <c r="BR31332" s="8"/>
      <c r="BS31332" s="8"/>
      <c r="BT31332" s="8"/>
      <c r="BU31332" s="8"/>
    </row>
    <row r="31333" spans="68:73">
      <c r="BP31333" s="10"/>
      <c r="BQ31333" s="10"/>
      <c r="BR31333" s="10"/>
      <c r="BS31333" s="10"/>
      <c r="BT31333" s="10"/>
      <c r="BU31333" s="10"/>
    </row>
    <row r="31334" spans="68:73">
      <c r="BP31334" s="8"/>
      <c r="BQ31334" s="8"/>
      <c r="BR31334" s="8"/>
      <c r="BS31334" s="8"/>
      <c r="BT31334" s="8"/>
      <c r="BU31334" s="8"/>
    </row>
    <row r="31335" spans="68:73">
      <c r="BP31335" s="10"/>
      <c r="BQ31335" s="10"/>
      <c r="BR31335" s="10"/>
      <c r="BS31335" s="10"/>
      <c r="BT31335" s="10"/>
      <c r="BU31335" s="10"/>
    </row>
    <row r="31336" spans="68:73">
      <c r="BP31336" s="8"/>
      <c r="BQ31336" s="8"/>
      <c r="BR31336" s="8"/>
      <c r="BS31336" s="8"/>
      <c r="BT31336" s="8"/>
      <c r="BU31336" s="8"/>
    </row>
    <row r="31337" spans="68:73">
      <c r="BP31337" s="10"/>
      <c r="BQ31337" s="10"/>
      <c r="BR31337" s="10"/>
      <c r="BS31337" s="10"/>
      <c r="BT31337" s="10"/>
      <c r="BU31337" s="10"/>
    </row>
    <row r="31338" spans="68:73">
      <c r="BP31338" s="8"/>
      <c r="BQ31338" s="8"/>
      <c r="BR31338" s="8"/>
      <c r="BS31338" s="8"/>
      <c r="BT31338" s="8"/>
      <c r="BU31338" s="8"/>
    </row>
    <row r="31339" spans="68:73">
      <c r="BP31339" s="10"/>
      <c r="BQ31339" s="10"/>
      <c r="BR31339" s="10"/>
      <c r="BS31339" s="10"/>
      <c r="BT31339" s="10"/>
      <c r="BU31339" s="10"/>
    </row>
    <row r="31340" spans="68:73">
      <c r="BP31340" s="8"/>
      <c r="BQ31340" s="8"/>
      <c r="BR31340" s="8"/>
      <c r="BS31340" s="8"/>
      <c r="BT31340" s="8"/>
      <c r="BU31340" s="8"/>
    </row>
    <row r="31341" spans="68:73">
      <c r="BP31341" s="10"/>
      <c r="BQ31341" s="10"/>
      <c r="BR31341" s="10"/>
      <c r="BS31341" s="10"/>
      <c r="BT31341" s="10"/>
      <c r="BU31341" s="10"/>
    </row>
    <row r="31342" spans="68:73">
      <c r="BP31342" s="8"/>
      <c r="BQ31342" s="8"/>
      <c r="BR31342" s="8"/>
      <c r="BS31342" s="8"/>
      <c r="BT31342" s="8"/>
      <c r="BU31342" s="8"/>
    </row>
    <row r="31343" spans="68:73">
      <c r="BP31343" s="10"/>
      <c r="BQ31343" s="10"/>
      <c r="BR31343" s="10"/>
      <c r="BS31343" s="10"/>
      <c r="BT31343" s="10"/>
      <c r="BU31343" s="10"/>
    </row>
    <row r="31344" spans="68:73">
      <c r="BP31344" s="8"/>
      <c r="BQ31344" s="8"/>
      <c r="BR31344" s="8"/>
      <c r="BS31344" s="8"/>
      <c r="BT31344" s="8"/>
      <c r="BU31344" s="8"/>
    </row>
    <row r="31345" spans="68:73">
      <c r="BP31345" s="10"/>
      <c r="BQ31345" s="10"/>
      <c r="BR31345" s="10"/>
      <c r="BS31345" s="10"/>
      <c r="BT31345" s="10"/>
      <c r="BU31345" s="10"/>
    </row>
    <row r="31346" spans="68:73">
      <c r="BP31346" s="8"/>
      <c r="BQ31346" s="8"/>
      <c r="BR31346" s="8"/>
      <c r="BS31346" s="8"/>
      <c r="BT31346" s="8"/>
      <c r="BU31346" s="8"/>
    </row>
    <row r="31347" spans="68:73">
      <c r="BP31347" s="10"/>
      <c r="BQ31347" s="10"/>
      <c r="BR31347" s="10"/>
      <c r="BS31347" s="10"/>
      <c r="BT31347" s="10"/>
      <c r="BU31347" s="10"/>
    </row>
    <row r="31348" spans="68:73">
      <c r="BP31348" s="8"/>
      <c r="BQ31348" s="8"/>
      <c r="BR31348" s="8"/>
      <c r="BS31348" s="8"/>
      <c r="BT31348" s="8"/>
      <c r="BU31348" s="8"/>
    </row>
    <row r="31349" spans="68:73">
      <c r="BP31349" s="10"/>
      <c r="BQ31349" s="10"/>
      <c r="BR31349" s="10"/>
      <c r="BS31349" s="10"/>
      <c r="BT31349" s="10"/>
      <c r="BU31349" s="10"/>
    </row>
    <row r="31350" spans="68:73">
      <c r="BP31350" s="8"/>
      <c r="BQ31350" s="8"/>
      <c r="BR31350" s="8"/>
      <c r="BS31350" s="8"/>
      <c r="BT31350" s="8"/>
      <c r="BU31350" s="8"/>
    </row>
    <row r="31351" spans="68:73">
      <c r="BP31351" s="10"/>
      <c r="BQ31351" s="10"/>
      <c r="BR31351" s="10"/>
      <c r="BS31351" s="10"/>
      <c r="BT31351" s="10"/>
      <c r="BU31351" s="10"/>
    </row>
    <row r="31352" spans="68:73">
      <c r="BP31352" s="8"/>
      <c r="BQ31352" s="8"/>
      <c r="BR31352" s="8"/>
      <c r="BS31352" s="8"/>
      <c r="BT31352" s="8"/>
      <c r="BU31352" s="8"/>
    </row>
    <row r="31353" spans="68:73">
      <c r="BP31353" s="10"/>
      <c r="BQ31353" s="10"/>
      <c r="BR31353" s="10"/>
      <c r="BS31353" s="10"/>
      <c r="BT31353" s="10"/>
      <c r="BU31353" s="10"/>
    </row>
    <row r="31354" spans="68:73">
      <c r="BP31354" s="8"/>
      <c r="BQ31354" s="8"/>
      <c r="BR31354" s="8"/>
      <c r="BS31354" s="8"/>
      <c r="BT31354" s="8"/>
      <c r="BU31354" s="8"/>
    </row>
    <row r="31355" spans="68:73">
      <c r="BP31355" s="10"/>
      <c r="BQ31355" s="10"/>
      <c r="BR31355" s="10"/>
      <c r="BS31355" s="10"/>
      <c r="BT31355" s="10"/>
      <c r="BU31355" s="10"/>
    </row>
    <row r="31356" spans="68:73">
      <c r="BP31356" s="8"/>
      <c r="BQ31356" s="8"/>
      <c r="BR31356" s="8"/>
      <c r="BS31356" s="8"/>
      <c r="BT31356" s="8"/>
      <c r="BU31356" s="8"/>
    </row>
    <row r="31357" spans="68:73">
      <c r="BP31357" s="10"/>
      <c r="BQ31357" s="10"/>
      <c r="BR31357" s="10"/>
      <c r="BS31357" s="10"/>
      <c r="BT31357" s="10"/>
      <c r="BU31357" s="10"/>
    </row>
    <row r="31358" spans="68:73">
      <c r="BP31358" s="8"/>
      <c r="BQ31358" s="8"/>
      <c r="BR31358" s="8"/>
      <c r="BS31358" s="8"/>
      <c r="BT31358" s="8"/>
      <c r="BU31358" s="8"/>
    </row>
    <row r="31359" spans="68:73">
      <c r="BP31359" s="10"/>
      <c r="BQ31359" s="10"/>
      <c r="BR31359" s="10"/>
      <c r="BS31359" s="10"/>
      <c r="BT31359" s="10"/>
      <c r="BU31359" s="10"/>
    </row>
    <row r="31360" spans="68:73">
      <c r="BP31360" s="8"/>
      <c r="BQ31360" s="8"/>
      <c r="BR31360" s="8"/>
      <c r="BS31360" s="8"/>
      <c r="BT31360" s="8"/>
      <c r="BU31360" s="8"/>
    </row>
    <row r="31361" spans="68:73">
      <c r="BP31361" s="10"/>
      <c r="BQ31361" s="10"/>
      <c r="BR31361" s="10"/>
      <c r="BS31361" s="10"/>
      <c r="BT31361" s="10"/>
      <c r="BU31361" s="10"/>
    </row>
    <row r="31362" spans="68:73">
      <c r="BP31362" s="8"/>
      <c r="BQ31362" s="8"/>
      <c r="BR31362" s="8"/>
      <c r="BS31362" s="8"/>
      <c r="BT31362" s="8"/>
      <c r="BU31362" s="8"/>
    </row>
    <row r="31363" spans="68:73">
      <c r="BP31363" s="10"/>
      <c r="BQ31363" s="10"/>
      <c r="BR31363" s="10"/>
      <c r="BS31363" s="10"/>
      <c r="BT31363" s="10"/>
      <c r="BU31363" s="10"/>
    </row>
    <row r="31364" spans="68:73">
      <c r="BP31364" s="8"/>
      <c r="BQ31364" s="8"/>
      <c r="BR31364" s="8"/>
      <c r="BS31364" s="8"/>
      <c r="BT31364" s="8"/>
      <c r="BU31364" s="8"/>
    </row>
    <row r="31365" spans="68:73">
      <c r="BP31365" s="10"/>
      <c r="BQ31365" s="10"/>
      <c r="BR31365" s="10"/>
      <c r="BS31365" s="10"/>
      <c r="BT31365" s="10"/>
      <c r="BU31365" s="10"/>
    </row>
    <row r="31366" spans="68:73">
      <c r="BP31366" s="8"/>
      <c r="BQ31366" s="8"/>
      <c r="BR31366" s="8"/>
      <c r="BS31366" s="8"/>
      <c r="BT31366" s="8"/>
      <c r="BU31366" s="8"/>
    </row>
    <row r="31367" spans="68:73">
      <c r="BP31367" s="10"/>
      <c r="BQ31367" s="10"/>
      <c r="BR31367" s="10"/>
      <c r="BS31367" s="10"/>
      <c r="BT31367" s="10"/>
      <c r="BU31367" s="10"/>
    </row>
    <row r="31368" spans="68:73">
      <c r="BP31368" s="8"/>
      <c r="BQ31368" s="8"/>
      <c r="BR31368" s="8"/>
      <c r="BS31368" s="8"/>
      <c r="BT31368" s="8"/>
      <c r="BU31368" s="8"/>
    </row>
    <row r="31369" spans="68:73">
      <c r="BP31369" s="10"/>
      <c r="BQ31369" s="10"/>
      <c r="BR31369" s="10"/>
      <c r="BS31369" s="10"/>
      <c r="BT31369" s="10"/>
      <c r="BU31369" s="10"/>
    </row>
    <row r="31370" spans="68:73">
      <c r="BP31370" s="8"/>
      <c r="BQ31370" s="8"/>
      <c r="BR31370" s="8"/>
      <c r="BS31370" s="8"/>
      <c r="BT31370" s="8"/>
      <c r="BU31370" s="8"/>
    </row>
    <row r="31371" spans="68:73">
      <c r="BP31371" s="10"/>
      <c r="BQ31371" s="10"/>
      <c r="BR31371" s="10"/>
      <c r="BS31371" s="10"/>
      <c r="BT31371" s="10"/>
      <c r="BU31371" s="10"/>
    </row>
    <row r="31372" spans="68:73">
      <c r="BP31372" s="8"/>
      <c r="BQ31372" s="8"/>
      <c r="BR31372" s="8"/>
      <c r="BS31372" s="8"/>
      <c r="BT31372" s="8"/>
      <c r="BU31372" s="8"/>
    </row>
    <row r="31373" spans="68:73">
      <c r="BP31373" s="10"/>
      <c r="BQ31373" s="10"/>
      <c r="BR31373" s="10"/>
      <c r="BS31373" s="10"/>
      <c r="BT31373" s="10"/>
      <c r="BU31373" s="10"/>
    </row>
    <row r="31374" spans="68:73">
      <c r="BP31374" s="8"/>
      <c r="BQ31374" s="8"/>
      <c r="BR31374" s="8"/>
      <c r="BS31374" s="8"/>
      <c r="BT31374" s="8"/>
      <c r="BU31374" s="8"/>
    </row>
    <row r="31375" spans="68:73">
      <c r="BP31375" s="10"/>
      <c r="BQ31375" s="10"/>
      <c r="BR31375" s="10"/>
      <c r="BS31375" s="10"/>
      <c r="BT31375" s="10"/>
      <c r="BU31375" s="10"/>
    </row>
    <row r="31376" spans="68:73">
      <c r="BP31376" s="8"/>
      <c r="BQ31376" s="8"/>
      <c r="BR31376" s="8"/>
      <c r="BS31376" s="8"/>
      <c r="BT31376" s="8"/>
      <c r="BU31376" s="8"/>
    </row>
    <row r="31377" spans="68:73">
      <c r="BP31377" s="10"/>
      <c r="BQ31377" s="10"/>
      <c r="BR31377" s="10"/>
      <c r="BS31377" s="10"/>
      <c r="BT31377" s="10"/>
      <c r="BU31377" s="10"/>
    </row>
    <row r="31378" spans="68:73">
      <c r="BP31378" s="8"/>
      <c r="BQ31378" s="8"/>
      <c r="BR31378" s="8"/>
      <c r="BS31378" s="8"/>
      <c r="BT31378" s="8"/>
      <c r="BU31378" s="8"/>
    </row>
    <row r="31379" spans="68:73">
      <c r="BP31379" s="10"/>
      <c r="BQ31379" s="10"/>
      <c r="BR31379" s="10"/>
      <c r="BS31379" s="10"/>
      <c r="BT31379" s="10"/>
      <c r="BU31379" s="10"/>
    </row>
    <row r="31380" spans="68:73">
      <c r="BP31380" s="8"/>
      <c r="BQ31380" s="8"/>
      <c r="BR31380" s="8"/>
      <c r="BS31380" s="8"/>
      <c r="BT31380" s="8"/>
      <c r="BU31380" s="8"/>
    </row>
    <row r="31381" spans="68:73">
      <c r="BP31381" s="10"/>
      <c r="BQ31381" s="10"/>
      <c r="BR31381" s="10"/>
      <c r="BS31381" s="10"/>
      <c r="BT31381" s="10"/>
      <c r="BU31381" s="10"/>
    </row>
    <row r="31382" spans="68:73">
      <c r="BP31382" s="8"/>
      <c r="BQ31382" s="8"/>
      <c r="BR31382" s="8"/>
      <c r="BS31382" s="8"/>
      <c r="BT31382" s="8"/>
      <c r="BU31382" s="8"/>
    </row>
    <row r="31383" spans="68:73">
      <c r="BP31383" s="10"/>
      <c r="BQ31383" s="10"/>
      <c r="BR31383" s="10"/>
      <c r="BS31383" s="10"/>
      <c r="BT31383" s="10"/>
      <c r="BU31383" s="10"/>
    </row>
    <row r="31384" spans="68:73">
      <c r="BP31384" s="8"/>
      <c r="BQ31384" s="8"/>
      <c r="BR31384" s="8"/>
      <c r="BS31384" s="8"/>
      <c r="BT31384" s="8"/>
      <c r="BU31384" s="8"/>
    </row>
    <row r="31385" spans="68:73">
      <c r="BP31385" s="10"/>
      <c r="BQ31385" s="10"/>
      <c r="BR31385" s="10"/>
      <c r="BS31385" s="10"/>
      <c r="BT31385" s="10"/>
      <c r="BU31385" s="10"/>
    </row>
    <row r="31386" spans="68:73">
      <c r="BP31386" s="8"/>
      <c r="BQ31386" s="8"/>
      <c r="BR31386" s="8"/>
      <c r="BS31386" s="8"/>
      <c r="BT31386" s="8"/>
      <c r="BU31386" s="8"/>
    </row>
    <row r="31387" spans="68:73">
      <c r="BP31387" s="10"/>
      <c r="BQ31387" s="10"/>
      <c r="BR31387" s="10"/>
      <c r="BS31387" s="10"/>
      <c r="BT31387" s="10"/>
      <c r="BU31387" s="10"/>
    </row>
    <row r="31388" spans="68:73">
      <c r="BP31388" s="8"/>
      <c r="BQ31388" s="8"/>
      <c r="BR31388" s="8"/>
      <c r="BS31388" s="8"/>
      <c r="BT31388" s="8"/>
      <c r="BU31388" s="8"/>
    </row>
    <row r="31389" spans="68:73">
      <c r="BP31389" s="10"/>
      <c r="BQ31389" s="10"/>
      <c r="BR31389" s="10"/>
      <c r="BS31389" s="10"/>
      <c r="BT31389" s="10"/>
      <c r="BU31389" s="10"/>
    </row>
    <row r="31390" spans="68:73">
      <c r="BP31390" s="8"/>
      <c r="BQ31390" s="8"/>
      <c r="BR31390" s="8"/>
      <c r="BS31390" s="8"/>
      <c r="BT31390" s="8"/>
      <c r="BU31390" s="8"/>
    </row>
    <row r="31391" spans="68:73">
      <c r="BP31391" s="10"/>
      <c r="BQ31391" s="10"/>
      <c r="BR31391" s="10"/>
      <c r="BS31391" s="10"/>
      <c r="BT31391" s="10"/>
      <c r="BU31391" s="10"/>
    </row>
    <row r="31392" spans="68:73">
      <c r="BP31392" s="8"/>
      <c r="BQ31392" s="8"/>
      <c r="BR31392" s="8"/>
      <c r="BS31392" s="8"/>
      <c r="BT31392" s="8"/>
      <c r="BU31392" s="8"/>
    </row>
    <row r="31393" spans="68:73">
      <c r="BP31393" s="10"/>
      <c r="BQ31393" s="10"/>
      <c r="BR31393" s="10"/>
      <c r="BS31393" s="10"/>
      <c r="BT31393" s="10"/>
      <c r="BU31393" s="10"/>
    </row>
    <row r="31394" spans="68:73">
      <c r="BP31394" s="8"/>
      <c r="BQ31394" s="8"/>
      <c r="BR31394" s="8"/>
      <c r="BS31394" s="8"/>
      <c r="BT31394" s="8"/>
      <c r="BU31394" s="8"/>
    </row>
    <row r="31395" spans="68:73">
      <c r="BP31395" s="10"/>
      <c r="BQ31395" s="10"/>
      <c r="BR31395" s="10"/>
      <c r="BS31395" s="10"/>
      <c r="BT31395" s="10"/>
      <c r="BU31395" s="10"/>
    </row>
    <row r="31396" spans="68:73">
      <c r="BP31396" s="8"/>
      <c r="BQ31396" s="8"/>
      <c r="BR31396" s="8"/>
      <c r="BS31396" s="8"/>
      <c r="BT31396" s="8"/>
      <c r="BU31396" s="8"/>
    </row>
    <row r="31397" spans="68:73">
      <c r="BP31397" s="10"/>
      <c r="BQ31397" s="10"/>
      <c r="BR31397" s="10"/>
      <c r="BS31397" s="10"/>
      <c r="BT31397" s="10"/>
      <c r="BU31397" s="10"/>
    </row>
    <row r="31398" spans="68:73">
      <c r="BP31398" s="8"/>
      <c r="BQ31398" s="8"/>
      <c r="BR31398" s="8"/>
      <c r="BS31398" s="8"/>
      <c r="BT31398" s="8"/>
      <c r="BU31398" s="8"/>
    </row>
    <row r="31399" spans="68:73">
      <c r="BP31399" s="10"/>
      <c r="BQ31399" s="10"/>
      <c r="BR31399" s="10"/>
      <c r="BS31399" s="10"/>
      <c r="BT31399" s="10"/>
      <c r="BU31399" s="10"/>
    </row>
    <row r="31400" spans="68:73">
      <c r="BP31400" s="8"/>
      <c r="BQ31400" s="8"/>
      <c r="BR31400" s="8"/>
      <c r="BS31400" s="8"/>
      <c r="BT31400" s="8"/>
      <c r="BU31400" s="8"/>
    </row>
    <row r="31401" spans="68:73">
      <c r="BP31401" s="10"/>
      <c r="BQ31401" s="10"/>
      <c r="BR31401" s="10"/>
      <c r="BS31401" s="10"/>
      <c r="BT31401" s="10"/>
      <c r="BU31401" s="10"/>
    </row>
    <row r="31402" spans="68:73">
      <c r="BP31402" s="8"/>
      <c r="BQ31402" s="8"/>
      <c r="BR31402" s="8"/>
      <c r="BS31402" s="8"/>
      <c r="BT31402" s="8"/>
      <c r="BU31402" s="8"/>
    </row>
    <row r="31403" spans="68:73">
      <c r="BP31403" s="10"/>
      <c r="BQ31403" s="10"/>
      <c r="BR31403" s="10"/>
      <c r="BS31403" s="10"/>
      <c r="BT31403" s="10"/>
      <c r="BU31403" s="10"/>
    </row>
    <row r="31404" spans="68:73">
      <c r="BP31404" s="8"/>
      <c r="BQ31404" s="8"/>
      <c r="BR31404" s="8"/>
      <c r="BS31404" s="8"/>
      <c r="BT31404" s="8"/>
      <c r="BU31404" s="8"/>
    </row>
    <row r="31405" spans="68:73">
      <c r="BP31405" s="10"/>
      <c r="BQ31405" s="10"/>
      <c r="BR31405" s="10"/>
      <c r="BS31405" s="10"/>
      <c r="BT31405" s="10"/>
      <c r="BU31405" s="10"/>
    </row>
    <row r="31406" spans="68:73">
      <c r="BP31406" s="8"/>
      <c r="BQ31406" s="8"/>
      <c r="BR31406" s="8"/>
      <c r="BS31406" s="8"/>
      <c r="BT31406" s="8"/>
      <c r="BU31406" s="8"/>
    </row>
    <row r="31407" spans="68:73">
      <c r="BP31407" s="10"/>
      <c r="BQ31407" s="10"/>
      <c r="BR31407" s="10"/>
      <c r="BS31407" s="10"/>
      <c r="BT31407" s="10"/>
      <c r="BU31407" s="10"/>
    </row>
    <row r="31408" spans="68:73">
      <c r="BP31408" s="8"/>
      <c r="BQ31408" s="8"/>
      <c r="BR31408" s="8"/>
      <c r="BS31408" s="8"/>
      <c r="BT31408" s="8"/>
      <c r="BU31408" s="8"/>
    </row>
    <row r="31409" spans="68:73">
      <c r="BP31409" s="10"/>
      <c r="BQ31409" s="10"/>
      <c r="BR31409" s="10"/>
      <c r="BS31409" s="10"/>
      <c r="BT31409" s="10"/>
      <c r="BU31409" s="10"/>
    </row>
    <row r="31410" spans="68:73">
      <c r="BP31410" s="8"/>
      <c r="BQ31410" s="8"/>
      <c r="BR31410" s="8"/>
      <c r="BS31410" s="8"/>
      <c r="BT31410" s="8"/>
      <c r="BU31410" s="8"/>
    </row>
    <row r="31411" spans="68:73">
      <c r="BP31411" s="10"/>
      <c r="BQ31411" s="10"/>
      <c r="BR31411" s="10"/>
      <c r="BS31411" s="10"/>
      <c r="BT31411" s="10"/>
      <c r="BU31411" s="10"/>
    </row>
    <row r="31412" spans="68:73">
      <c r="BP31412" s="8"/>
      <c r="BQ31412" s="8"/>
      <c r="BR31412" s="8"/>
      <c r="BS31412" s="8"/>
      <c r="BT31412" s="8"/>
      <c r="BU31412" s="8"/>
    </row>
    <row r="31413" spans="68:73">
      <c r="BP31413" s="10"/>
      <c r="BQ31413" s="10"/>
      <c r="BR31413" s="10"/>
      <c r="BS31413" s="10"/>
      <c r="BT31413" s="10"/>
      <c r="BU31413" s="10"/>
    </row>
    <row r="31414" spans="68:73">
      <c r="BP31414" s="8"/>
      <c r="BQ31414" s="8"/>
      <c r="BR31414" s="8"/>
      <c r="BS31414" s="8"/>
      <c r="BT31414" s="8"/>
      <c r="BU31414" s="8"/>
    </row>
    <row r="31415" spans="68:73">
      <c r="BP31415" s="10"/>
      <c r="BQ31415" s="10"/>
      <c r="BR31415" s="10"/>
      <c r="BS31415" s="10"/>
      <c r="BT31415" s="10"/>
      <c r="BU31415" s="10"/>
    </row>
    <row r="31416" spans="68:73">
      <c r="BP31416" s="8"/>
      <c r="BQ31416" s="8"/>
      <c r="BR31416" s="8"/>
      <c r="BS31416" s="8"/>
      <c r="BT31416" s="8"/>
      <c r="BU31416" s="8"/>
    </row>
    <row r="31417" spans="68:73">
      <c r="BP31417" s="10"/>
      <c r="BQ31417" s="10"/>
      <c r="BR31417" s="10"/>
      <c r="BS31417" s="10"/>
      <c r="BT31417" s="10"/>
      <c r="BU31417" s="10"/>
    </row>
    <row r="31418" spans="68:73">
      <c r="BP31418" s="8"/>
      <c r="BQ31418" s="8"/>
      <c r="BR31418" s="8"/>
      <c r="BS31418" s="8"/>
      <c r="BT31418" s="8"/>
      <c r="BU31418" s="8"/>
    </row>
    <row r="31419" spans="68:73">
      <c r="BP31419" s="10"/>
      <c r="BQ31419" s="10"/>
      <c r="BR31419" s="10"/>
      <c r="BS31419" s="10"/>
      <c r="BT31419" s="10"/>
      <c r="BU31419" s="10"/>
    </row>
    <row r="31420" spans="68:73">
      <c r="BP31420" s="8"/>
      <c r="BQ31420" s="8"/>
      <c r="BR31420" s="8"/>
      <c r="BS31420" s="8"/>
      <c r="BT31420" s="8"/>
      <c r="BU31420" s="8"/>
    </row>
    <row r="31421" spans="68:73">
      <c r="BP31421" s="10"/>
      <c r="BQ31421" s="10"/>
      <c r="BR31421" s="10"/>
      <c r="BS31421" s="10"/>
      <c r="BT31421" s="10"/>
      <c r="BU31421" s="10"/>
    </row>
    <row r="31422" spans="68:73">
      <c r="BP31422" s="8"/>
      <c r="BQ31422" s="8"/>
      <c r="BR31422" s="8"/>
      <c r="BS31422" s="8"/>
      <c r="BT31422" s="8"/>
      <c r="BU31422" s="8"/>
    </row>
    <row r="31423" spans="68:73">
      <c r="BP31423" s="10"/>
      <c r="BQ31423" s="10"/>
      <c r="BR31423" s="10"/>
      <c r="BS31423" s="10"/>
      <c r="BT31423" s="10"/>
      <c r="BU31423" s="10"/>
    </row>
    <row r="31424" spans="68:73">
      <c r="BP31424" s="8"/>
      <c r="BQ31424" s="8"/>
      <c r="BR31424" s="8"/>
      <c r="BS31424" s="8"/>
      <c r="BT31424" s="8"/>
      <c r="BU31424" s="8"/>
    </row>
    <row r="31425" spans="68:73">
      <c r="BP31425" s="10"/>
      <c r="BQ31425" s="10"/>
      <c r="BR31425" s="10"/>
      <c r="BS31425" s="10"/>
      <c r="BT31425" s="10"/>
      <c r="BU31425" s="10"/>
    </row>
    <row r="31426" spans="68:73">
      <c r="BP31426" s="8"/>
      <c r="BQ31426" s="8"/>
      <c r="BR31426" s="8"/>
      <c r="BS31426" s="8"/>
      <c r="BT31426" s="8"/>
      <c r="BU31426" s="8"/>
    </row>
    <row r="31427" spans="68:73">
      <c r="BP31427" s="10"/>
      <c r="BQ31427" s="10"/>
      <c r="BR31427" s="10"/>
      <c r="BS31427" s="10"/>
      <c r="BT31427" s="10"/>
      <c r="BU31427" s="10"/>
    </row>
    <row r="31428" spans="68:73">
      <c r="BP31428" s="8"/>
      <c r="BQ31428" s="8"/>
      <c r="BR31428" s="8"/>
      <c r="BS31428" s="8"/>
      <c r="BT31428" s="8"/>
      <c r="BU31428" s="8"/>
    </row>
    <row r="31429" spans="68:73">
      <c r="BP31429" s="10"/>
      <c r="BQ31429" s="10"/>
      <c r="BR31429" s="10"/>
      <c r="BS31429" s="10"/>
      <c r="BT31429" s="10"/>
      <c r="BU31429" s="10"/>
    </row>
    <row r="31430" spans="68:73">
      <c r="BP31430" s="8"/>
      <c r="BQ31430" s="8"/>
      <c r="BR31430" s="8"/>
      <c r="BS31430" s="8"/>
      <c r="BT31430" s="8"/>
      <c r="BU31430" s="8"/>
    </row>
    <row r="31431" spans="68:73">
      <c r="BP31431" s="10"/>
      <c r="BQ31431" s="10"/>
      <c r="BR31431" s="10"/>
      <c r="BS31431" s="10"/>
      <c r="BT31431" s="10"/>
      <c r="BU31431" s="10"/>
    </row>
    <row r="31432" spans="68:73">
      <c r="BP31432" s="8"/>
      <c r="BQ31432" s="8"/>
      <c r="BR31432" s="8"/>
      <c r="BS31432" s="8"/>
      <c r="BT31432" s="8"/>
      <c r="BU31432" s="8"/>
    </row>
    <row r="31433" spans="68:73">
      <c r="BP31433" s="10"/>
      <c r="BQ31433" s="10"/>
      <c r="BR31433" s="10"/>
      <c r="BS31433" s="10"/>
      <c r="BT31433" s="10"/>
      <c r="BU31433" s="10"/>
    </row>
    <row r="31434" spans="68:73">
      <c r="BP31434" s="8"/>
      <c r="BQ31434" s="8"/>
      <c r="BR31434" s="8"/>
      <c r="BS31434" s="8"/>
      <c r="BT31434" s="8"/>
      <c r="BU31434" s="8"/>
    </row>
    <row r="31435" spans="68:73">
      <c r="BP31435" s="10"/>
      <c r="BQ31435" s="10"/>
      <c r="BR31435" s="10"/>
      <c r="BS31435" s="10"/>
      <c r="BT31435" s="10"/>
      <c r="BU31435" s="10"/>
    </row>
    <row r="31436" spans="68:73">
      <c r="BP31436" s="8"/>
      <c r="BQ31436" s="8"/>
      <c r="BR31436" s="8"/>
      <c r="BS31436" s="8"/>
      <c r="BT31436" s="8"/>
      <c r="BU31436" s="8"/>
    </row>
    <row r="31437" spans="68:73">
      <c r="BP31437" s="10"/>
      <c r="BQ31437" s="10"/>
      <c r="BR31437" s="10"/>
      <c r="BS31437" s="10"/>
      <c r="BT31437" s="10"/>
      <c r="BU31437" s="10"/>
    </row>
    <row r="31438" spans="68:73">
      <c r="BP31438" s="8"/>
      <c r="BQ31438" s="8"/>
      <c r="BR31438" s="8"/>
      <c r="BS31438" s="8"/>
      <c r="BT31438" s="8"/>
      <c r="BU31438" s="8"/>
    </row>
    <row r="31439" spans="68:73">
      <c r="BP31439" s="10"/>
      <c r="BQ31439" s="10"/>
      <c r="BR31439" s="10"/>
      <c r="BS31439" s="10"/>
      <c r="BT31439" s="10"/>
      <c r="BU31439" s="10"/>
    </row>
    <row r="31440" spans="68:73">
      <c r="BP31440" s="8"/>
      <c r="BQ31440" s="8"/>
      <c r="BR31440" s="8"/>
      <c r="BS31440" s="8"/>
      <c r="BT31440" s="8"/>
      <c r="BU31440" s="8"/>
    </row>
    <row r="31441" spans="68:73">
      <c r="BP31441" s="10"/>
      <c r="BQ31441" s="10"/>
      <c r="BR31441" s="10"/>
      <c r="BS31441" s="10"/>
      <c r="BT31441" s="10"/>
      <c r="BU31441" s="10"/>
    </row>
    <row r="31442" spans="68:73">
      <c r="BP31442" s="8"/>
      <c r="BQ31442" s="8"/>
      <c r="BR31442" s="8"/>
      <c r="BS31442" s="8"/>
      <c r="BT31442" s="8"/>
      <c r="BU31442" s="8"/>
    </row>
    <row r="31443" spans="68:73">
      <c r="BP31443" s="10"/>
      <c r="BQ31443" s="10"/>
      <c r="BR31443" s="10"/>
      <c r="BS31443" s="10"/>
      <c r="BT31443" s="10"/>
      <c r="BU31443" s="10"/>
    </row>
    <row r="31444" spans="68:73">
      <c r="BP31444" s="8"/>
      <c r="BQ31444" s="8"/>
      <c r="BR31444" s="8"/>
      <c r="BS31444" s="8"/>
      <c r="BT31444" s="8"/>
      <c r="BU31444" s="8"/>
    </row>
    <row r="31445" spans="68:73">
      <c r="BP31445" s="10"/>
      <c r="BQ31445" s="10"/>
      <c r="BR31445" s="10"/>
      <c r="BS31445" s="10"/>
      <c r="BT31445" s="10"/>
      <c r="BU31445" s="10"/>
    </row>
    <row r="31446" spans="68:73">
      <c r="BP31446" s="8"/>
      <c r="BQ31446" s="8"/>
      <c r="BR31446" s="8"/>
      <c r="BS31446" s="8"/>
      <c r="BT31446" s="8"/>
      <c r="BU31446" s="8"/>
    </row>
    <row r="31447" spans="68:73">
      <c r="BP31447" s="10"/>
      <c r="BQ31447" s="10"/>
      <c r="BR31447" s="10"/>
      <c r="BS31447" s="10"/>
      <c r="BT31447" s="10"/>
      <c r="BU31447" s="10"/>
    </row>
    <row r="31448" spans="68:73">
      <c r="BP31448" s="8"/>
      <c r="BQ31448" s="8"/>
      <c r="BR31448" s="8"/>
      <c r="BS31448" s="8"/>
      <c r="BT31448" s="8"/>
      <c r="BU31448" s="8"/>
    </row>
    <row r="31449" spans="68:73">
      <c r="BP31449" s="10"/>
      <c r="BQ31449" s="10"/>
      <c r="BR31449" s="10"/>
      <c r="BS31449" s="10"/>
      <c r="BT31449" s="10"/>
      <c r="BU31449" s="10"/>
    </row>
    <row r="31450" spans="68:73">
      <c r="BP31450" s="8"/>
      <c r="BQ31450" s="8"/>
      <c r="BR31450" s="8"/>
      <c r="BS31450" s="8"/>
      <c r="BT31450" s="8"/>
      <c r="BU31450" s="8"/>
    </row>
    <row r="31451" spans="68:73">
      <c r="BP31451" s="10"/>
      <c r="BQ31451" s="10"/>
      <c r="BR31451" s="10"/>
      <c r="BS31451" s="10"/>
      <c r="BT31451" s="10"/>
      <c r="BU31451" s="10"/>
    </row>
    <row r="31452" spans="68:73">
      <c r="BP31452" s="8"/>
      <c r="BQ31452" s="8"/>
      <c r="BR31452" s="8"/>
      <c r="BS31452" s="8"/>
      <c r="BT31452" s="8"/>
      <c r="BU31452" s="8"/>
    </row>
    <row r="31453" spans="68:73">
      <c r="BP31453" s="10"/>
      <c r="BQ31453" s="10"/>
      <c r="BR31453" s="10"/>
      <c r="BS31453" s="10"/>
      <c r="BT31453" s="10"/>
      <c r="BU31453" s="10"/>
    </row>
    <row r="31454" spans="68:73">
      <c r="BP31454" s="8"/>
      <c r="BQ31454" s="8"/>
      <c r="BR31454" s="8"/>
      <c r="BS31454" s="8"/>
      <c r="BT31454" s="8"/>
      <c r="BU31454" s="8"/>
    </row>
    <row r="31455" spans="68:73">
      <c r="BP31455" s="10"/>
      <c r="BQ31455" s="10"/>
      <c r="BR31455" s="10"/>
      <c r="BS31455" s="10"/>
      <c r="BT31455" s="10"/>
      <c r="BU31455" s="10"/>
    </row>
    <row r="31456" spans="68:73">
      <c r="BP31456" s="8"/>
      <c r="BQ31456" s="8"/>
      <c r="BR31456" s="8"/>
      <c r="BS31456" s="8"/>
      <c r="BT31456" s="8"/>
      <c r="BU31456" s="8"/>
    </row>
    <row r="31457" spans="68:73">
      <c r="BP31457" s="10"/>
      <c r="BQ31457" s="10"/>
      <c r="BR31457" s="10"/>
      <c r="BS31457" s="10"/>
      <c r="BT31457" s="10"/>
      <c r="BU31457" s="10"/>
    </row>
    <row r="31458" spans="68:73">
      <c r="BP31458" s="8"/>
      <c r="BQ31458" s="8"/>
      <c r="BR31458" s="8"/>
      <c r="BS31458" s="8"/>
      <c r="BT31458" s="8"/>
      <c r="BU31458" s="8"/>
    </row>
    <row r="31459" spans="68:73">
      <c r="BP31459" s="10"/>
      <c r="BQ31459" s="10"/>
      <c r="BR31459" s="10"/>
      <c r="BS31459" s="10"/>
      <c r="BT31459" s="10"/>
      <c r="BU31459" s="10"/>
    </row>
    <row r="31460" spans="68:73">
      <c r="BP31460" s="8"/>
      <c r="BQ31460" s="8"/>
      <c r="BR31460" s="8"/>
      <c r="BS31460" s="8"/>
      <c r="BT31460" s="8"/>
      <c r="BU31460" s="8"/>
    </row>
    <row r="31461" spans="68:73">
      <c r="BP31461" s="10"/>
      <c r="BQ31461" s="10"/>
      <c r="BR31461" s="10"/>
      <c r="BS31461" s="10"/>
      <c r="BT31461" s="10"/>
      <c r="BU31461" s="10"/>
    </row>
    <row r="31462" spans="68:73">
      <c r="BP31462" s="8"/>
      <c r="BQ31462" s="8"/>
      <c r="BR31462" s="8"/>
      <c r="BS31462" s="8"/>
      <c r="BT31462" s="8"/>
      <c r="BU31462" s="8"/>
    </row>
    <row r="31463" spans="68:73">
      <c r="BP31463" s="10"/>
      <c r="BQ31463" s="10"/>
      <c r="BR31463" s="10"/>
      <c r="BS31463" s="10"/>
      <c r="BT31463" s="10"/>
      <c r="BU31463" s="10"/>
    </row>
    <row r="31464" spans="68:73">
      <c r="BP31464" s="8"/>
      <c r="BQ31464" s="8"/>
      <c r="BR31464" s="8"/>
      <c r="BS31464" s="8"/>
      <c r="BT31464" s="8"/>
      <c r="BU31464" s="8"/>
    </row>
    <row r="31465" spans="68:73">
      <c r="BP31465" s="10"/>
      <c r="BQ31465" s="10"/>
      <c r="BR31465" s="10"/>
      <c r="BS31465" s="10"/>
      <c r="BT31465" s="10"/>
      <c r="BU31465" s="10"/>
    </row>
    <row r="31466" spans="68:73">
      <c r="BP31466" s="8"/>
      <c r="BQ31466" s="8"/>
      <c r="BR31466" s="8"/>
      <c r="BS31466" s="8"/>
      <c r="BT31466" s="8"/>
      <c r="BU31466" s="8"/>
    </row>
    <row r="31467" spans="68:73">
      <c r="BP31467" s="10"/>
      <c r="BQ31467" s="10"/>
      <c r="BR31467" s="10"/>
      <c r="BS31467" s="10"/>
      <c r="BT31467" s="10"/>
      <c r="BU31467" s="10"/>
    </row>
    <row r="31468" spans="68:73">
      <c r="BP31468" s="8"/>
      <c r="BQ31468" s="8"/>
      <c r="BR31468" s="8"/>
      <c r="BS31468" s="8"/>
      <c r="BT31468" s="8"/>
      <c r="BU31468" s="8"/>
    </row>
    <row r="31469" spans="68:73">
      <c r="BP31469" s="10"/>
      <c r="BQ31469" s="10"/>
      <c r="BR31469" s="10"/>
      <c r="BS31469" s="10"/>
      <c r="BT31469" s="10"/>
      <c r="BU31469" s="10"/>
    </row>
    <row r="31470" spans="68:73">
      <c r="BP31470" s="8"/>
      <c r="BQ31470" s="8"/>
      <c r="BR31470" s="8"/>
      <c r="BS31470" s="8"/>
      <c r="BT31470" s="8"/>
      <c r="BU31470" s="8"/>
    </row>
    <row r="31471" spans="68:73">
      <c r="BP31471" s="10"/>
      <c r="BQ31471" s="10"/>
      <c r="BR31471" s="10"/>
      <c r="BS31471" s="10"/>
      <c r="BT31471" s="10"/>
      <c r="BU31471" s="10"/>
    </row>
    <row r="31472" spans="68:73">
      <c r="BP31472" s="8"/>
      <c r="BQ31472" s="8"/>
      <c r="BR31472" s="8"/>
      <c r="BS31472" s="8"/>
      <c r="BT31472" s="8"/>
      <c r="BU31472" s="8"/>
    </row>
    <row r="31473" spans="68:73">
      <c r="BP31473" s="10"/>
      <c r="BQ31473" s="10"/>
      <c r="BR31473" s="10"/>
      <c r="BS31473" s="10"/>
      <c r="BT31473" s="10"/>
      <c r="BU31473" s="10"/>
    </row>
    <row r="31474" spans="68:73">
      <c r="BP31474" s="8"/>
      <c r="BQ31474" s="8"/>
      <c r="BR31474" s="8"/>
      <c r="BS31474" s="8"/>
      <c r="BT31474" s="8"/>
      <c r="BU31474" s="8"/>
    </row>
    <row r="31475" spans="68:73">
      <c r="BP31475" s="10"/>
      <c r="BQ31475" s="10"/>
      <c r="BR31475" s="10"/>
      <c r="BS31475" s="10"/>
      <c r="BT31475" s="10"/>
      <c r="BU31475" s="10"/>
    </row>
    <row r="31476" spans="68:73">
      <c r="BP31476" s="8"/>
      <c r="BQ31476" s="8"/>
      <c r="BR31476" s="8"/>
      <c r="BS31476" s="8"/>
      <c r="BT31476" s="8"/>
      <c r="BU31476" s="8"/>
    </row>
    <row r="31477" spans="68:73">
      <c r="BP31477" s="10"/>
      <c r="BQ31477" s="10"/>
      <c r="BR31477" s="10"/>
      <c r="BS31477" s="10"/>
      <c r="BT31477" s="10"/>
      <c r="BU31477" s="10"/>
    </row>
    <row r="31478" spans="68:73">
      <c r="BP31478" s="8"/>
      <c r="BQ31478" s="8"/>
      <c r="BR31478" s="8"/>
      <c r="BS31478" s="8"/>
      <c r="BT31478" s="8"/>
      <c r="BU31478" s="8"/>
    </row>
    <row r="31479" spans="68:73">
      <c r="BP31479" s="10"/>
      <c r="BQ31479" s="10"/>
      <c r="BR31479" s="10"/>
      <c r="BS31479" s="10"/>
      <c r="BT31479" s="10"/>
      <c r="BU31479" s="10"/>
    </row>
    <row r="31480" spans="68:73">
      <c r="BP31480" s="8"/>
      <c r="BQ31480" s="8"/>
      <c r="BR31480" s="8"/>
      <c r="BS31480" s="8"/>
      <c r="BT31480" s="8"/>
      <c r="BU31480" s="8"/>
    </row>
    <row r="31481" spans="68:73">
      <c r="BP31481" s="10"/>
      <c r="BQ31481" s="10"/>
      <c r="BR31481" s="10"/>
      <c r="BS31481" s="10"/>
      <c r="BT31481" s="10"/>
      <c r="BU31481" s="10"/>
    </row>
    <row r="31482" spans="68:73">
      <c r="BP31482" s="8"/>
      <c r="BQ31482" s="8"/>
      <c r="BR31482" s="8"/>
      <c r="BS31482" s="8"/>
      <c r="BT31482" s="8"/>
      <c r="BU31482" s="8"/>
    </row>
    <row r="31483" spans="68:73">
      <c r="BP31483" s="10"/>
      <c r="BQ31483" s="10"/>
      <c r="BR31483" s="10"/>
      <c r="BS31483" s="10"/>
      <c r="BT31483" s="10"/>
      <c r="BU31483" s="10"/>
    </row>
    <row r="31484" spans="68:73">
      <c r="BP31484" s="8"/>
      <c r="BQ31484" s="8"/>
      <c r="BR31484" s="8"/>
      <c r="BS31484" s="8"/>
      <c r="BT31484" s="8"/>
      <c r="BU31484" s="8"/>
    </row>
    <row r="31485" spans="68:73">
      <c r="BP31485" s="10"/>
      <c r="BQ31485" s="10"/>
      <c r="BR31485" s="10"/>
      <c r="BS31485" s="10"/>
      <c r="BT31485" s="10"/>
      <c r="BU31485" s="10"/>
    </row>
    <row r="31486" spans="68:73">
      <c r="BP31486" s="8"/>
      <c r="BQ31486" s="8"/>
      <c r="BR31486" s="8"/>
      <c r="BS31486" s="8"/>
      <c r="BT31486" s="8"/>
      <c r="BU31486" s="8"/>
    </row>
    <row r="31487" spans="68:73">
      <c r="BP31487" s="10"/>
      <c r="BQ31487" s="10"/>
      <c r="BR31487" s="10"/>
      <c r="BS31487" s="10"/>
      <c r="BT31487" s="10"/>
      <c r="BU31487" s="10"/>
    </row>
    <row r="31488" spans="68:73">
      <c r="BP31488" s="8"/>
      <c r="BQ31488" s="8"/>
      <c r="BR31488" s="8"/>
      <c r="BS31488" s="8"/>
      <c r="BT31488" s="8"/>
      <c r="BU31488" s="8"/>
    </row>
    <row r="31489" spans="68:73">
      <c r="BP31489" s="10"/>
      <c r="BQ31489" s="10"/>
      <c r="BR31489" s="10"/>
      <c r="BS31489" s="10"/>
      <c r="BT31489" s="10"/>
      <c r="BU31489" s="10"/>
    </row>
    <row r="31490" spans="68:73">
      <c r="BP31490" s="8"/>
      <c r="BQ31490" s="8"/>
      <c r="BR31490" s="8"/>
      <c r="BS31490" s="8"/>
      <c r="BT31490" s="8"/>
      <c r="BU31490" s="8"/>
    </row>
    <row r="31491" spans="68:73">
      <c r="BP31491" s="10"/>
      <c r="BQ31491" s="10"/>
      <c r="BR31491" s="10"/>
      <c r="BS31491" s="10"/>
      <c r="BT31491" s="10"/>
      <c r="BU31491" s="10"/>
    </row>
    <row r="31492" spans="68:73">
      <c r="BP31492" s="8"/>
      <c r="BQ31492" s="8"/>
      <c r="BR31492" s="8"/>
      <c r="BS31492" s="8"/>
      <c r="BT31492" s="8"/>
      <c r="BU31492" s="8"/>
    </row>
    <row r="31493" spans="68:73">
      <c r="BP31493" s="10"/>
      <c r="BQ31493" s="10"/>
      <c r="BR31493" s="10"/>
      <c r="BS31493" s="10"/>
      <c r="BT31493" s="10"/>
      <c r="BU31493" s="10"/>
    </row>
    <row r="31494" spans="68:73">
      <c r="BP31494" s="8"/>
      <c r="BQ31494" s="8"/>
      <c r="BR31494" s="8"/>
      <c r="BS31494" s="8"/>
      <c r="BT31494" s="8"/>
      <c r="BU31494" s="8"/>
    </row>
    <row r="31495" spans="68:73">
      <c r="BP31495" s="10"/>
      <c r="BQ31495" s="10"/>
      <c r="BR31495" s="10"/>
      <c r="BS31495" s="10"/>
      <c r="BT31495" s="10"/>
      <c r="BU31495" s="10"/>
    </row>
    <row r="31496" spans="68:73">
      <c r="BP31496" s="8"/>
      <c r="BQ31496" s="8"/>
      <c r="BR31496" s="8"/>
      <c r="BS31496" s="8"/>
      <c r="BT31496" s="8"/>
      <c r="BU31496" s="8"/>
    </row>
    <row r="31497" spans="68:73">
      <c r="BP31497" s="10"/>
      <c r="BQ31497" s="10"/>
      <c r="BR31497" s="10"/>
      <c r="BS31497" s="10"/>
      <c r="BT31497" s="10"/>
      <c r="BU31497" s="10"/>
    </row>
    <row r="31498" spans="68:73">
      <c r="BP31498" s="8"/>
      <c r="BQ31498" s="8"/>
      <c r="BR31498" s="8"/>
      <c r="BS31498" s="8"/>
      <c r="BT31498" s="8"/>
      <c r="BU31498" s="8"/>
    </row>
    <row r="31499" spans="68:73">
      <c r="BP31499" s="10"/>
      <c r="BQ31499" s="10"/>
      <c r="BR31499" s="10"/>
      <c r="BS31499" s="10"/>
      <c r="BT31499" s="10"/>
      <c r="BU31499" s="10"/>
    </row>
    <row r="31500" spans="68:73">
      <c r="BP31500" s="8"/>
      <c r="BQ31500" s="8"/>
      <c r="BR31500" s="8"/>
      <c r="BS31500" s="8"/>
      <c r="BT31500" s="8"/>
      <c r="BU31500" s="8"/>
    </row>
    <row r="31501" spans="68:73">
      <c r="BP31501" s="10"/>
      <c r="BQ31501" s="10"/>
      <c r="BR31501" s="10"/>
      <c r="BS31501" s="10"/>
      <c r="BT31501" s="10"/>
      <c r="BU31501" s="10"/>
    </row>
    <row r="31502" spans="68:73">
      <c r="BP31502" s="8"/>
      <c r="BQ31502" s="8"/>
      <c r="BR31502" s="8"/>
      <c r="BS31502" s="8"/>
      <c r="BT31502" s="8"/>
      <c r="BU31502" s="8"/>
    </row>
    <row r="31503" spans="68:73">
      <c r="BP31503" s="10"/>
      <c r="BQ31503" s="10"/>
      <c r="BR31503" s="10"/>
      <c r="BS31503" s="10"/>
      <c r="BT31503" s="10"/>
      <c r="BU31503" s="10"/>
    </row>
    <row r="31504" spans="68:73">
      <c r="BP31504" s="8"/>
      <c r="BQ31504" s="8"/>
      <c r="BR31504" s="8"/>
      <c r="BS31504" s="8"/>
      <c r="BT31504" s="8"/>
      <c r="BU31504" s="8"/>
    </row>
    <row r="31505" spans="68:73">
      <c r="BP31505" s="10"/>
      <c r="BQ31505" s="10"/>
      <c r="BR31505" s="10"/>
      <c r="BS31505" s="10"/>
      <c r="BT31505" s="10"/>
      <c r="BU31505" s="10"/>
    </row>
    <row r="31506" spans="68:73">
      <c r="BP31506" s="8"/>
      <c r="BQ31506" s="8"/>
      <c r="BR31506" s="8"/>
      <c r="BS31506" s="8"/>
      <c r="BT31506" s="8"/>
      <c r="BU31506" s="8"/>
    </row>
    <row r="31507" spans="68:73">
      <c r="BP31507" s="10"/>
      <c r="BQ31507" s="10"/>
      <c r="BR31507" s="10"/>
      <c r="BS31507" s="10"/>
      <c r="BT31507" s="10"/>
      <c r="BU31507" s="10"/>
    </row>
    <row r="31508" spans="68:73">
      <c r="BP31508" s="8"/>
      <c r="BQ31508" s="8"/>
      <c r="BR31508" s="8"/>
      <c r="BS31508" s="8"/>
      <c r="BT31508" s="8"/>
      <c r="BU31508" s="8"/>
    </row>
    <row r="31509" spans="68:73">
      <c r="BP31509" s="10"/>
      <c r="BQ31509" s="10"/>
      <c r="BR31509" s="10"/>
      <c r="BS31509" s="10"/>
      <c r="BT31509" s="10"/>
      <c r="BU31509" s="10"/>
    </row>
    <row r="31510" spans="68:73">
      <c r="BP31510" s="8"/>
      <c r="BQ31510" s="8"/>
      <c r="BR31510" s="8"/>
      <c r="BS31510" s="8"/>
      <c r="BT31510" s="8"/>
      <c r="BU31510" s="8"/>
    </row>
    <row r="31511" spans="68:73">
      <c r="BP31511" s="10"/>
      <c r="BQ31511" s="10"/>
      <c r="BR31511" s="10"/>
      <c r="BS31511" s="10"/>
      <c r="BT31511" s="10"/>
      <c r="BU31511" s="10"/>
    </row>
    <row r="31512" spans="68:73">
      <c r="BP31512" s="8"/>
      <c r="BQ31512" s="8"/>
      <c r="BR31512" s="8"/>
      <c r="BS31512" s="8"/>
      <c r="BT31512" s="8"/>
      <c r="BU31512" s="8"/>
    </row>
    <row r="31513" spans="68:73">
      <c r="BP31513" s="10"/>
      <c r="BQ31513" s="10"/>
      <c r="BR31513" s="10"/>
      <c r="BS31513" s="10"/>
      <c r="BT31513" s="10"/>
      <c r="BU31513" s="10"/>
    </row>
    <row r="31514" spans="68:73">
      <c r="BP31514" s="8"/>
      <c r="BQ31514" s="8"/>
      <c r="BR31514" s="8"/>
      <c r="BS31514" s="8"/>
      <c r="BT31514" s="8"/>
      <c r="BU31514" s="8"/>
    </row>
    <row r="31515" spans="68:73">
      <c r="BP31515" s="10"/>
      <c r="BQ31515" s="10"/>
      <c r="BR31515" s="10"/>
      <c r="BS31515" s="10"/>
      <c r="BT31515" s="10"/>
      <c r="BU31515" s="10"/>
    </row>
    <row r="31516" spans="68:73">
      <c r="BP31516" s="8"/>
      <c r="BQ31516" s="8"/>
      <c r="BR31516" s="8"/>
      <c r="BS31516" s="8"/>
      <c r="BT31516" s="8"/>
      <c r="BU31516" s="8"/>
    </row>
    <row r="31517" spans="68:73">
      <c r="BP31517" s="10"/>
      <c r="BQ31517" s="10"/>
      <c r="BR31517" s="10"/>
      <c r="BS31517" s="10"/>
      <c r="BT31517" s="10"/>
      <c r="BU31517" s="10"/>
    </row>
    <row r="31518" spans="68:73">
      <c r="BP31518" s="8"/>
      <c r="BQ31518" s="8"/>
      <c r="BR31518" s="8"/>
      <c r="BS31518" s="8"/>
      <c r="BT31518" s="8"/>
      <c r="BU31518" s="8"/>
    </row>
    <row r="31519" spans="68:73">
      <c r="BP31519" s="10"/>
      <c r="BQ31519" s="10"/>
      <c r="BR31519" s="10"/>
      <c r="BS31519" s="10"/>
      <c r="BT31519" s="10"/>
      <c r="BU31519" s="10"/>
    </row>
    <row r="31520" spans="68:73">
      <c r="BP31520" s="8"/>
      <c r="BQ31520" s="8"/>
      <c r="BR31520" s="8"/>
      <c r="BS31520" s="8"/>
      <c r="BT31520" s="8"/>
      <c r="BU31520" s="8"/>
    </row>
    <row r="31521" spans="68:73">
      <c r="BP31521" s="10"/>
      <c r="BQ31521" s="10"/>
      <c r="BR31521" s="10"/>
      <c r="BS31521" s="10"/>
      <c r="BT31521" s="10"/>
      <c r="BU31521" s="10"/>
    </row>
    <row r="31522" spans="68:73">
      <c r="BP31522" s="8"/>
      <c r="BQ31522" s="8"/>
      <c r="BR31522" s="8"/>
      <c r="BS31522" s="8"/>
      <c r="BT31522" s="8"/>
      <c r="BU31522" s="8"/>
    </row>
    <row r="31523" spans="68:73">
      <c r="BP31523" s="10"/>
      <c r="BQ31523" s="10"/>
      <c r="BR31523" s="10"/>
      <c r="BS31523" s="10"/>
      <c r="BT31523" s="10"/>
      <c r="BU31523" s="10"/>
    </row>
    <row r="31524" spans="68:73">
      <c r="BP31524" s="8"/>
      <c r="BQ31524" s="8"/>
      <c r="BR31524" s="8"/>
      <c r="BS31524" s="8"/>
      <c r="BT31524" s="8"/>
      <c r="BU31524" s="8"/>
    </row>
    <row r="31525" spans="68:73">
      <c r="BP31525" s="10"/>
      <c r="BQ31525" s="10"/>
      <c r="BR31525" s="10"/>
      <c r="BS31525" s="10"/>
      <c r="BT31525" s="10"/>
      <c r="BU31525" s="10"/>
    </row>
    <row r="31526" spans="68:73">
      <c r="BP31526" s="8"/>
      <c r="BQ31526" s="8"/>
      <c r="BR31526" s="8"/>
      <c r="BS31526" s="8"/>
      <c r="BT31526" s="8"/>
      <c r="BU31526" s="8"/>
    </row>
    <row r="31527" spans="68:73">
      <c r="BP31527" s="10"/>
      <c r="BQ31527" s="10"/>
      <c r="BR31527" s="10"/>
      <c r="BS31527" s="10"/>
      <c r="BT31527" s="10"/>
      <c r="BU31527" s="10"/>
    </row>
    <row r="31528" spans="68:73">
      <c r="BP31528" s="8"/>
      <c r="BQ31528" s="8"/>
      <c r="BR31528" s="8"/>
      <c r="BS31528" s="8"/>
      <c r="BT31528" s="8"/>
      <c r="BU31528" s="8"/>
    </row>
    <row r="31529" spans="68:73">
      <c r="BP31529" s="10"/>
      <c r="BQ31529" s="10"/>
      <c r="BR31529" s="10"/>
      <c r="BS31529" s="10"/>
      <c r="BT31529" s="10"/>
      <c r="BU31529" s="10"/>
    </row>
    <row r="31530" spans="68:73">
      <c r="BP31530" s="8"/>
      <c r="BQ31530" s="8"/>
      <c r="BR31530" s="8"/>
      <c r="BS31530" s="8"/>
      <c r="BT31530" s="8"/>
      <c r="BU31530" s="8"/>
    </row>
    <row r="31531" spans="68:73">
      <c r="BP31531" s="10"/>
      <c r="BQ31531" s="10"/>
      <c r="BR31531" s="10"/>
      <c r="BS31531" s="10"/>
      <c r="BT31531" s="10"/>
      <c r="BU31531" s="10"/>
    </row>
    <row r="31532" spans="68:73">
      <c r="BP31532" s="8"/>
      <c r="BQ31532" s="8"/>
      <c r="BR31532" s="8"/>
      <c r="BS31532" s="8"/>
      <c r="BT31532" s="8"/>
      <c r="BU31532" s="8"/>
    </row>
    <row r="31533" spans="68:73">
      <c r="BP31533" s="10"/>
      <c r="BQ31533" s="10"/>
      <c r="BR31533" s="10"/>
      <c r="BS31533" s="10"/>
      <c r="BT31533" s="10"/>
      <c r="BU31533" s="10"/>
    </row>
    <row r="31534" spans="68:73">
      <c r="BP31534" s="8"/>
      <c r="BQ31534" s="8"/>
      <c r="BR31534" s="8"/>
      <c r="BS31534" s="8"/>
      <c r="BT31534" s="8"/>
      <c r="BU31534" s="8"/>
    </row>
    <row r="31535" spans="68:73">
      <c r="BP31535" s="10"/>
      <c r="BQ31535" s="10"/>
      <c r="BR31535" s="10"/>
      <c r="BS31535" s="10"/>
      <c r="BT31535" s="10"/>
      <c r="BU31535" s="10"/>
    </row>
    <row r="31536" spans="68:73">
      <c r="BP31536" s="8"/>
      <c r="BQ31536" s="8"/>
      <c r="BR31536" s="8"/>
      <c r="BS31536" s="8"/>
      <c r="BT31536" s="8"/>
      <c r="BU31536" s="8"/>
    </row>
    <row r="31537" spans="68:73">
      <c r="BP31537" s="10"/>
      <c r="BQ31537" s="10"/>
      <c r="BR31537" s="10"/>
      <c r="BS31537" s="10"/>
      <c r="BT31537" s="10"/>
      <c r="BU31537" s="10"/>
    </row>
    <row r="31538" spans="68:73">
      <c r="BP31538" s="8"/>
      <c r="BQ31538" s="8"/>
      <c r="BR31538" s="8"/>
      <c r="BS31538" s="8"/>
      <c r="BT31538" s="8"/>
      <c r="BU31538" s="8"/>
    </row>
    <row r="31539" spans="68:73">
      <c r="BP31539" s="10"/>
      <c r="BQ31539" s="10"/>
      <c r="BR31539" s="10"/>
      <c r="BS31539" s="10"/>
      <c r="BT31539" s="10"/>
      <c r="BU31539" s="10"/>
    </row>
    <row r="31540" spans="68:73">
      <c r="BP31540" s="8"/>
      <c r="BQ31540" s="8"/>
      <c r="BR31540" s="8"/>
      <c r="BS31540" s="8"/>
      <c r="BT31540" s="8"/>
      <c r="BU31540" s="8"/>
    </row>
    <row r="31541" spans="68:73">
      <c r="BP31541" s="10"/>
      <c r="BQ31541" s="10"/>
      <c r="BR31541" s="10"/>
      <c r="BS31541" s="10"/>
      <c r="BT31541" s="10"/>
      <c r="BU31541" s="10"/>
    </row>
    <row r="31542" spans="68:73">
      <c r="BP31542" s="8"/>
      <c r="BQ31542" s="8"/>
      <c r="BR31542" s="8"/>
      <c r="BS31542" s="8"/>
      <c r="BT31542" s="8"/>
      <c r="BU31542" s="8"/>
    </row>
    <row r="31543" spans="68:73">
      <c r="BP31543" s="10"/>
      <c r="BQ31543" s="10"/>
      <c r="BR31543" s="10"/>
      <c r="BS31543" s="10"/>
      <c r="BT31543" s="10"/>
      <c r="BU31543" s="10"/>
    </row>
    <row r="31544" spans="68:73">
      <c r="BP31544" s="8"/>
      <c r="BQ31544" s="8"/>
      <c r="BR31544" s="8"/>
      <c r="BS31544" s="8"/>
      <c r="BT31544" s="8"/>
      <c r="BU31544" s="8"/>
    </row>
    <row r="31545" spans="68:73">
      <c r="BP31545" s="10"/>
      <c r="BQ31545" s="10"/>
      <c r="BR31545" s="10"/>
      <c r="BS31545" s="10"/>
      <c r="BT31545" s="10"/>
      <c r="BU31545" s="10"/>
    </row>
    <row r="31546" spans="68:73">
      <c r="BP31546" s="8"/>
      <c r="BQ31546" s="8"/>
      <c r="BR31546" s="8"/>
      <c r="BS31546" s="8"/>
      <c r="BT31546" s="8"/>
      <c r="BU31546" s="8"/>
    </row>
    <row r="31547" spans="68:73">
      <c r="BP31547" s="10"/>
      <c r="BQ31547" s="10"/>
      <c r="BR31547" s="10"/>
      <c r="BS31547" s="10"/>
      <c r="BT31547" s="10"/>
      <c r="BU31547" s="10"/>
    </row>
    <row r="31548" spans="68:73">
      <c r="BP31548" s="8"/>
      <c r="BQ31548" s="8"/>
      <c r="BR31548" s="8"/>
      <c r="BS31548" s="8"/>
      <c r="BT31548" s="8"/>
      <c r="BU31548" s="8"/>
    </row>
    <row r="31549" spans="68:73">
      <c r="BP31549" s="10"/>
      <c r="BQ31549" s="10"/>
      <c r="BR31549" s="10"/>
      <c r="BS31549" s="10"/>
      <c r="BT31549" s="10"/>
      <c r="BU31549" s="10"/>
    </row>
    <row r="31550" spans="68:73">
      <c r="BP31550" s="8"/>
      <c r="BQ31550" s="8"/>
      <c r="BR31550" s="8"/>
      <c r="BS31550" s="8"/>
      <c r="BT31550" s="8"/>
      <c r="BU31550" s="8"/>
    </row>
    <row r="31551" spans="68:73">
      <c r="BP31551" s="10"/>
      <c r="BQ31551" s="10"/>
      <c r="BR31551" s="10"/>
      <c r="BS31551" s="10"/>
      <c r="BT31551" s="10"/>
      <c r="BU31551" s="10"/>
    </row>
    <row r="31552" spans="68:73">
      <c r="BP31552" s="8"/>
      <c r="BQ31552" s="8"/>
      <c r="BR31552" s="8"/>
      <c r="BS31552" s="8"/>
      <c r="BT31552" s="8"/>
      <c r="BU31552" s="8"/>
    </row>
    <row r="31553" spans="68:73">
      <c r="BP31553" s="10"/>
      <c r="BQ31553" s="10"/>
      <c r="BR31553" s="10"/>
      <c r="BS31553" s="10"/>
      <c r="BT31553" s="10"/>
      <c r="BU31553" s="10"/>
    </row>
    <row r="31554" spans="68:73">
      <c r="BP31554" s="8"/>
      <c r="BQ31554" s="8"/>
      <c r="BR31554" s="8"/>
      <c r="BS31554" s="8"/>
      <c r="BT31554" s="8"/>
      <c r="BU31554" s="8"/>
    </row>
    <row r="31555" spans="68:73">
      <c r="BP31555" s="10"/>
      <c r="BQ31555" s="10"/>
      <c r="BR31555" s="10"/>
      <c r="BS31555" s="10"/>
      <c r="BT31555" s="10"/>
      <c r="BU31555" s="10"/>
    </row>
    <row r="31556" spans="68:73">
      <c r="BP31556" s="8"/>
      <c r="BQ31556" s="8"/>
      <c r="BR31556" s="8"/>
      <c r="BS31556" s="8"/>
      <c r="BT31556" s="8"/>
      <c r="BU31556" s="8"/>
    </row>
    <row r="31557" spans="68:73">
      <c r="BP31557" s="10"/>
      <c r="BQ31557" s="10"/>
      <c r="BR31557" s="10"/>
      <c r="BS31557" s="10"/>
      <c r="BT31557" s="10"/>
      <c r="BU31557" s="10"/>
    </row>
    <row r="31558" spans="68:73">
      <c r="BP31558" s="8"/>
      <c r="BQ31558" s="8"/>
      <c r="BR31558" s="8"/>
      <c r="BS31558" s="8"/>
      <c r="BT31558" s="8"/>
      <c r="BU31558" s="8"/>
    </row>
    <row r="31559" spans="68:73">
      <c r="BP31559" s="10"/>
      <c r="BQ31559" s="10"/>
      <c r="BR31559" s="10"/>
      <c r="BS31559" s="10"/>
      <c r="BT31559" s="10"/>
      <c r="BU31559" s="10"/>
    </row>
    <row r="31560" spans="68:73">
      <c r="BP31560" s="8"/>
      <c r="BQ31560" s="8"/>
      <c r="BR31560" s="8"/>
      <c r="BS31560" s="8"/>
      <c r="BT31560" s="8"/>
      <c r="BU31560" s="8"/>
    </row>
    <row r="31561" spans="68:73">
      <c r="BP31561" s="10"/>
      <c r="BQ31561" s="10"/>
      <c r="BR31561" s="10"/>
      <c r="BS31561" s="10"/>
      <c r="BT31561" s="10"/>
      <c r="BU31561" s="10"/>
    </row>
    <row r="31562" spans="68:73">
      <c r="BP31562" s="8"/>
      <c r="BQ31562" s="8"/>
      <c r="BR31562" s="8"/>
      <c r="BS31562" s="8"/>
      <c r="BT31562" s="8"/>
      <c r="BU31562" s="8"/>
    </row>
    <row r="31563" spans="68:73">
      <c r="BP31563" s="10"/>
      <c r="BQ31563" s="10"/>
      <c r="BR31563" s="10"/>
      <c r="BS31563" s="10"/>
      <c r="BT31563" s="10"/>
      <c r="BU31563" s="10"/>
    </row>
    <row r="31564" spans="68:73">
      <c r="BP31564" s="8"/>
      <c r="BQ31564" s="8"/>
      <c r="BR31564" s="8"/>
      <c r="BS31564" s="8"/>
      <c r="BT31564" s="8"/>
      <c r="BU31564" s="8"/>
    </row>
    <row r="31565" spans="68:73">
      <c r="BP31565" s="10"/>
      <c r="BQ31565" s="10"/>
      <c r="BR31565" s="10"/>
      <c r="BS31565" s="10"/>
      <c r="BT31565" s="10"/>
      <c r="BU31565" s="10"/>
    </row>
    <row r="31566" spans="68:73">
      <c r="BP31566" s="8"/>
      <c r="BQ31566" s="8"/>
      <c r="BR31566" s="8"/>
      <c r="BS31566" s="8"/>
      <c r="BT31566" s="8"/>
      <c r="BU31566" s="8"/>
    </row>
    <row r="31567" spans="68:73">
      <c r="BP31567" s="10"/>
      <c r="BQ31567" s="10"/>
      <c r="BR31567" s="10"/>
      <c r="BS31567" s="10"/>
      <c r="BT31567" s="10"/>
      <c r="BU31567" s="10"/>
    </row>
    <row r="31568" spans="68:73">
      <c r="BP31568" s="8"/>
      <c r="BQ31568" s="8"/>
      <c r="BR31568" s="8"/>
      <c r="BS31568" s="8"/>
      <c r="BT31568" s="8"/>
      <c r="BU31568" s="8"/>
    </row>
    <row r="31569" spans="68:73">
      <c r="BP31569" s="10"/>
      <c r="BQ31569" s="10"/>
      <c r="BR31569" s="10"/>
      <c r="BS31569" s="10"/>
      <c r="BT31569" s="10"/>
      <c r="BU31569" s="10"/>
    </row>
    <row r="31570" spans="68:73">
      <c r="BP31570" s="8"/>
      <c r="BQ31570" s="8"/>
      <c r="BR31570" s="8"/>
      <c r="BS31570" s="8"/>
      <c r="BT31570" s="8"/>
      <c r="BU31570" s="8"/>
    </row>
    <row r="31571" spans="68:73">
      <c r="BP31571" s="10"/>
      <c r="BQ31571" s="10"/>
      <c r="BR31571" s="10"/>
      <c r="BS31571" s="10"/>
      <c r="BT31571" s="10"/>
      <c r="BU31571" s="10"/>
    </row>
    <row r="31572" spans="68:73">
      <c r="BP31572" s="8"/>
      <c r="BQ31572" s="8"/>
      <c r="BR31572" s="8"/>
      <c r="BS31572" s="8"/>
      <c r="BT31572" s="8"/>
      <c r="BU31572" s="8"/>
    </row>
    <row r="31573" spans="68:73">
      <c r="BP31573" s="10"/>
      <c r="BQ31573" s="10"/>
      <c r="BR31573" s="10"/>
      <c r="BS31573" s="10"/>
      <c r="BT31573" s="10"/>
      <c r="BU31573" s="10"/>
    </row>
    <row r="31574" spans="68:73">
      <c r="BP31574" s="8"/>
      <c r="BQ31574" s="8"/>
      <c r="BR31574" s="8"/>
      <c r="BS31574" s="8"/>
      <c r="BT31574" s="8"/>
      <c r="BU31574" s="8"/>
    </row>
    <row r="31575" spans="68:73">
      <c r="BP31575" s="10"/>
      <c r="BQ31575" s="10"/>
      <c r="BR31575" s="10"/>
      <c r="BS31575" s="10"/>
      <c r="BT31575" s="10"/>
      <c r="BU31575" s="10"/>
    </row>
    <row r="31576" spans="68:73">
      <c r="BP31576" s="8"/>
      <c r="BQ31576" s="8"/>
      <c r="BR31576" s="8"/>
      <c r="BS31576" s="8"/>
      <c r="BT31576" s="8"/>
      <c r="BU31576" s="8"/>
    </row>
    <row r="31577" spans="68:73">
      <c r="BP31577" s="10"/>
      <c r="BQ31577" s="10"/>
      <c r="BR31577" s="10"/>
      <c r="BS31577" s="10"/>
      <c r="BT31577" s="10"/>
      <c r="BU31577" s="10"/>
    </row>
    <row r="31578" spans="68:73">
      <c r="BP31578" s="8"/>
      <c r="BQ31578" s="8"/>
      <c r="BR31578" s="8"/>
      <c r="BS31578" s="8"/>
      <c r="BT31578" s="8"/>
      <c r="BU31578" s="8"/>
    </row>
    <row r="31579" spans="68:73">
      <c r="BP31579" s="10"/>
      <c r="BQ31579" s="10"/>
      <c r="BR31579" s="10"/>
      <c r="BS31579" s="10"/>
      <c r="BT31579" s="10"/>
      <c r="BU31579" s="10"/>
    </row>
    <row r="31580" spans="68:73">
      <c r="BP31580" s="8"/>
      <c r="BQ31580" s="8"/>
      <c r="BR31580" s="8"/>
      <c r="BS31580" s="8"/>
      <c r="BT31580" s="8"/>
      <c r="BU31580" s="8"/>
    </row>
    <row r="31581" spans="68:73">
      <c r="BP31581" s="10"/>
      <c r="BQ31581" s="10"/>
      <c r="BR31581" s="10"/>
      <c r="BS31581" s="10"/>
      <c r="BT31581" s="10"/>
      <c r="BU31581" s="10"/>
    </row>
    <row r="31582" spans="68:73">
      <c r="BP31582" s="8"/>
      <c r="BQ31582" s="8"/>
      <c r="BR31582" s="8"/>
      <c r="BS31582" s="8"/>
      <c r="BT31582" s="8"/>
      <c r="BU31582" s="8"/>
    </row>
    <row r="31583" spans="68:73">
      <c r="BP31583" s="10"/>
      <c r="BQ31583" s="10"/>
      <c r="BR31583" s="10"/>
      <c r="BS31583" s="10"/>
      <c r="BT31583" s="10"/>
      <c r="BU31583" s="10"/>
    </row>
    <row r="31584" spans="68:73">
      <c r="BP31584" s="8"/>
      <c r="BQ31584" s="8"/>
      <c r="BR31584" s="8"/>
      <c r="BS31584" s="8"/>
      <c r="BT31584" s="8"/>
      <c r="BU31584" s="8"/>
    </row>
    <row r="31585" spans="68:73">
      <c r="BP31585" s="10"/>
      <c r="BQ31585" s="10"/>
      <c r="BR31585" s="10"/>
      <c r="BS31585" s="10"/>
      <c r="BT31585" s="10"/>
      <c r="BU31585" s="10"/>
    </row>
    <row r="31586" spans="68:73">
      <c r="BP31586" s="8"/>
      <c r="BQ31586" s="8"/>
      <c r="BR31586" s="8"/>
      <c r="BS31586" s="8"/>
      <c r="BT31586" s="8"/>
      <c r="BU31586" s="8"/>
    </row>
    <row r="31587" spans="68:73">
      <c r="BP31587" s="10"/>
      <c r="BQ31587" s="10"/>
      <c r="BR31587" s="10"/>
      <c r="BS31587" s="10"/>
      <c r="BT31587" s="10"/>
      <c r="BU31587" s="10"/>
    </row>
    <row r="31588" spans="68:73">
      <c r="BP31588" s="8"/>
      <c r="BQ31588" s="8"/>
      <c r="BR31588" s="8"/>
      <c r="BS31588" s="8"/>
      <c r="BT31588" s="8"/>
      <c r="BU31588" s="8"/>
    </row>
    <row r="31589" spans="68:73">
      <c r="BP31589" s="10"/>
      <c r="BQ31589" s="10"/>
      <c r="BR31589" s="10"/>
      <c r="BS31589" s="10"/>
      <c r="BT31589" s="10"/>
      <c r="BU31589" s="10"/>
    </row>
    <row r="31590" spans="68:73">
      <c r="BP31590" s="8"/>
      <c r="BQ31590" s="8"/>
      <c r="BR31590" s="8"/>
      <c r="BS31590" s="8"/>
      <c r="BT31590" s="8"/>
      <c r="BU31590" s="8"/>
    </row>
    <row r="31591" spans="68:73">
      <c r="BP31591" s="10"/>
      <c r="BQ31591" s="10"/>
      <c r="BR31591" s="10"/>
      <c r="BS31591" s="10"/>
      <c r="BT31591" s="10"/>
      <c r="BU31591" s="10"/>
    </row>
    <row r="31592" spans="68:73">
      <c r="BP31592" s="8"/>
      <c r="BQ31592" s="8"/>
      <c r="BR31592" s="8"/>
      <c r="BS31592" s="8"/>
      <c r="BT31592" s="8"/>
      <c r="BU31592" s="8"/>
    </row>
    <row r="31593" spans="68:73">
      <c r="BP31593" s="10"/>
      <c r="BQ31593" s="10"/>
      <c r="BR31593" s="10"/>
      <c r="BS31593" s="10"/>
      <c r="BT31593" s="10"/>
      <c r="BU31593" s="10"/>
    </row>
    <row r="31594" spans="68:73">
      <c r="BP31594" s="8"/>
      <c r="BQ31594" s="8"/>
      <c r="BR31594" s="8"/>
      <c r="BS31594" s="8"/>
      <c r="BT31594" s="8"/>
      <c r="BU31594" s="8"/>
    </row>
    <row r="31595" spans="68:73">
      <c r="BP31595" s="10"/>
      <c r="BQ31595" s="10"/>
      <c r="BR31595" s="10"/>
      <c r="BS31595" s="10"/>
      <c r="BT31595" s="10"/>
      <c r="BU31595" s="10"/>
    </row>
    <row r="31596" spans="68:73">
      <c r="BP31596" s="8"/>
      <c r="BQ31596" s="8"/>
      <c r="BR31596" s="8"/>
      <c r="BS31596" s="8"/>
      <c r="BT31596" s="8"/>
      <c r="BU31596" s="8"/>
    </row>
    <row r="31597" spans="68:73">
      <c r="BP31597" s="10"/>
      <c r="BQ31597" s="10"/>
      <c r="BR31597" s="10"/>
      <c r="BS31597" s="10"/>
      <c r="BT31597" s="10"/>
      <c r="BU31597" s="10"/>
    </row>
    <row r="31598" spans="68:73">
      <c r="BP31598" s="8"/>
      <c r="BQ31598" s="8"/>
      <c r="BR31598" s="8"/>
      <c r="BS31598" s="8"/>
      <c r="BT31598" s="8"/>
      <c r="BU31598" s="8"/>
    </row>
    <row r="31599" spans="68:73">
      <c r="BP31599" s="10"/>
      <c r="BQ31599" s="10"/>
      <c r="BR31599" s="10"/>
      <c r="BS31599" s="10"/>
      <c r="BT31599" s="10"/>
      <c r="BU31599" s="10"/>
    </row>
    <row r="31600" spans="68:73">
      <c r="BP31600" s="8"/>
      <c r="BQ31600" s="8"/>
      <c r="BR31600" s="8"/>
      <c r="BS31600" s="8"/>
      <c r="BT31600" s="8"/>
      <c r="BU31600" s="8"/>
    </row>
    <row r="31601" spans="68:73">
      <c r="BP31601" s="10"/>
      <c r="BQ31601" s="10"/>
      <c r="BR31601" s="10"/>
      <c r="BS31601" s="10"/>
      <c r="BT31601" s="10"/>
      <c r="BU31601" s="10"/>
    </row>
    <row r="31602" spans="68:73">
      <c r="BP31602" s="8"/>
      <c r="BQ31602" s="8"/>
      <c r="BR31602" s="8"/>
      <c r="BS31602" s="8"/>
      <c r="BT31602" s="8"/>
      <c r="BU31602" s="8"/>
    </row>
    <row r="31603" spans="68:73">
      <c r="BP31603" s="10"/>
      <c r="BQ31603" s="10"/>
      <c r="BR31603" s="10"/>
      <c r="BS31603" s="10"/>
      <c r="BT31603" s="10"/>
      <c r="BU31603" s="10"/>
    </row>
    <row r="31604" spans="68:73">
      <c r="BP31604" s="8"/>
      <c r="BQ31604" s="8"/>
      <c r="BR31604" s="8"/>
      <c r="BS31604" s="8"/>
      <c r="BT31604" s="8"/>
      <c r="BU31604" s="8"/>
    </row>
    <row r="31605" spans="68:73">
      <c r="BP31605" s="10"/>
      <c r="BQ31605" s="10"/>
      <c r="BR31605" s="10"/>
      <c r="BS31605" s="10"/>
      <c r="BT31605" s="10"/>
      <c r="BU31605" s="10"/>
    </row>
    <row r="31606" spans="68:73">
      <c r="BP31606" s="8"/>
      <c r="BQ31606" s="8"/>
      <c r="BR31606" s="8"/>
      <c r="BS31606" s="8"/>
      <c r="BT31606" s="8"/>
      <c r="BU31606" s="8"/>
    </row>
    <row r="31607" spans="68:73">
      <c r="BP31607" s="10"/>
      <c r="BQ31607" s="10"/>
      <c r="BR31607" s="10"/>
      <c r="BS31607" s="10"/>
      <c r="BT31607" s="10"/>
      <c r="BU31607" s="10"/>
    </row>
    <row r="31608" spans="68:73">
      <c r="BP31608" s="8"/>
      <c r="BQ31608" s="8"/>
      <c r="BR31608" s="8"/>
      <c r="BS31608" s="8"/>
      <c r="BT31608" s="8"/>
      <c r="BU31608" s="8"/>
    </row>
    <row r="31609" spans="68:73">
      <c r="BP31609" s="10"/>
      <c r="BQ31609" s="10"/>
      <c r="BR31609" s="10"/>
      <c r="BS31609" s="10"/>
      <c r="BT31609" s="10"/>
      <c r="BU31609" s="10"/>
    </row>
    <row r="31610" spans="68:73">
      <c r="BP31610" s="8"/>
      <c r="BQ31610" s="8"/>
      <c r="BR31610" s="8"/>
      <c r="BS31610" s="8"/>
      <c r="BT31610" s="8"/>
      <c r="BU31610" s="8"/>
    </row>
    <row r="31611" spans="68:73">
      <c r="BP31611" s="10"/>
      <c r="BQ31611" s="10"/>
      <c r="BR31611" s="10"/>
      <c r="BS31611" s="10"/>
      <c r="BT31611" s="10"/>
      <c r="BU31611" s="10"/>
    </row>
    <row r="31612" spans="68:73">
      <c r="BP31612" s="8"/>
      <c r="BQ31612" s="8"/>
      <c r="BR31612" s="8"/>
      <c r="BS31612" s="8"/>
      <c r="BT31612" s="8"/>
      <c r="BU31612" s="8"/>
    </row>
    <row r="31613" spans="68:73">
      <c r="BP31613" s="10"/>
      <c r="BQ31613" s="10"/>
      <c r="BR31613" s="10"/>
      <c r="BS31613" s="10"/>
      <c r="BT31613" s="10"/>
      <c r="BU31613" s="10"/>
    </row>
    <row r="31614" spans="68:73">
      <c r="BP31614" s="8"/>
      <c r="BQ31614" s="8"/>
      <c r="BR31614" s="8"/>
      <c r="BS31614" s="8"/>
      <c r="BT31614" s="8"/>
      <c r="BU31614" s="8"/>
    </row>
    <row r="31615" spans="68:73">
      <c r="BP31615" s="10"/>
      <c r="BQ31615" s="10"/>
      <c r="BR31615" s="10"/>
      <c r="BS31615" s="10"/>
      <c r="BT31615" s="10"/>
      <c r="BU31615" s="10"/>
    </row>
    <row r="31616" spans="68:73">
      <c r="BP31616" s="8"/>
      <c r="BQ31616" s="8"/>
      <c r="BR31616" s="8"/>
      <c r="BS31616" s="8"/>
      <c r="BT31616" s="8"/>
      <c r="BU31616" s="8"/>
    </row>
    <row r="31617" spans="68:73">
      <c r="BP31617" s="10"/>
      <c r="BQ31617" s="10"/>
      <c r="BR31617" s="10"/>
      <c r="BS31617" s="10"/>
      <c r="BT31617" s="10"/>
      <c r="BU31617" s="10"/>
    </row>
    <row r="31618" spans="68:73">
      <c r="BP31618" s="8"/>
      <c r="BQ31618" s="8"/>
      <c r="BR31618" s="8"/>
      <c r="BS31618" s="8"/>
      <c r="BT31618" s="8"/>
      <c r="BU31618" s="8"/>
    </row>
    <row r="31619" spans="68:73">
      <c r="BP31619" s="10"/>
      <c r="BQ31619" s="10"/>
      <c r="BR31619" s="10"/>
      <c r="BS31619" s="10"/>
      <c r="BT31619" s="10"/>
      <c r="BU31619" s="10"/>
    </row>
    <row r="31620" spans="68:73">
      <c r="BP31620" s="8"/>
      <c r="BQ31620" s="8"/>
      <c r="BR31620" s="8"/>
      <c r="BS31620" s="8"/>
      <c r="BT31620" s="8"/>
      <c r="BU31620" s="8"/>
    </row>
    <row r="31621" spans="68:73">
      <c r="BP31621" s="10"/>
      <c r="BQ31621" s="10"/>
      <c r="BR31621" s="10"/>
      <c r="BS31621" s="10"/>
      <c r="BT31621" s="10"/>
      <c r="BU31621" s="10"/>
    </row>
    <row r="31622" spans="68:73">
      <c r="BP31622" s="8"/>
      <c r="BQ31622" s="8"/>
      <c r="BR31622" s="8"/>
      <c r="BS31622" s="8"/>
      <c r="BT31622" s="8"/>
      <c r="BU31622" s="8"/>
    </row>
    <row r="31623" spans="68:73">
      <c r="BP31623" s="10"/>
      <c r="BQ31623" s="10"/>
      <c r="BR31623" s="10"/>
      <c r="BS31623" s="10"/>
      <c r="BT31623" s="10"/>
      <c r="BU31623" s="10"/>
    </row>
    <row r="31624" spans="68:73">
      <c r="BP31624" s="8"/>
      <c r="BQ31624" s="8"/>
      <c r="BR31624" s="8"/>
      <c r="BS31624" s="8"/>
      <c r="BT31624" s="8"/>
      <c r="BU31624" s="8"/>
    </row>
    <row r="31625" spans="68:73">
      <c r="BP31625" s="10"/>
      <c r="BQ31625" s="10"/>
      <c r="BR31625" s="10"/>
      <c r="BS31625" s="10"/>
      <c r="BT31625" s="10"/>
      <c r="BU31625" s="10"/>
    </row>
    <row r="31626" spans="68:73">
      <c r="BP31626" s="8"/>
      <c r="BQ31626" s="8"/>
      <c r="BR31626" s="8"/>
      <c r="BS31626" s="8"/>
      <c r="BT31626" s="8"/>
      <c r="BU31626" s="8"/>
    </row>
    <row r="31627" spans="68:73">
      <c r="BP31627" s="10"/>
      <c r="BQ31627" s="10"/>
      <c r="BR31627" s="10"/>
      <c r="BS31627" s="10"/>
      <c r="BT31627" s="10"/>
      <c r="BU31627" s="10"/>
    </row>
    <row r="31628" spans="68:73">
      <c r="BP31628" s="8"/>
      <c r="BQ31628" s="8"/>
      <c r="BR31628" s="8"/>
      <c r="BS31628" s="8"/>
      <c r="BT31628" s="8"/>
      <c r="BU31628" s="8"/>
    </row>
    <row r="31629" spans="68:73">
      <c r="BP31629" s="10"/>
      <c r="BQ31629" s="10"/>
      <c r="BR31629" s="10"/>
      <c r="BS31629" s="10"/>
      <c r="BT31629" s="10"/>
      <c r="BU31629" s="10"/>
    </row>
    <row r="31630" spans="68:73">
      <c r="BP31630" s="8"/>
      <c r="BQ31630" s="8"/>
      <c r="BR31630" s="8"/>
      <c r="BS31630" s="8"/>
      <c r="BT31630" s="8"/>
      <c r="BU31630" s="8"/>
    </row>
    <row r="31631" spans="68:73">
      <c r="BP31631" s="10"/>
      <c r="BQ31631" s="10"/>
      <c r="BR31631" s="10"/>
      <c r="BS31631" s="10"/>
      <c r="BT31631" s="10"/>
      <c r="BU31631" s="10"/>
    </row>
    <row r="31632" spans="68:73">
      <c r="BP31632" s="8"/>
      <c r="BQ31632" s="8"/>
      <c r="BR31632" s="8"/>
      <c r="BS31632" s="8"/>
      <c r="BT31632" s="8"/>
      <c r="BU31632" s="8"/>
    </row>
    <row r="31633" spans="68:73">
      <c r="BP31633" s="10"/>
      <c r="BQ31633" s="10"/>
      <c r="BR31633" s="10"/>
      <c r="BS31633" s="10"/>
      <c r="BT31633" s="10"/>
      <c r="BU31633" s="10"/>
    </row>
    <row r="31634" spans="68:73">
      <c r="BP31634" s="8"/>
      <c r="BQ31634" s="8"/>
      <c r="BR31634" s="8"/>
      <c r="BS31634" s="8"/>
      <c r="BT31634" s="8"/>
      <c r="BU31634" s="8"/>
    </row>
    <row r="31635" spans="68:73">
      <c r="BP31635" s="10"/>
      <c r="BQ31635" s="10"/>
      <c r="BR31635" s="10"/>
      <c r="BS31635" s="10"/>
      <c r="BT31635" s="10"/>
      <c r="BU31635" s="10"/>
    </row>
    <row r="31636" spans="68:73">
      <c r="BP31636" s="8"/>
      <c r="BQ31636" s="8"/>
      <c r="BR31636" s="8"/>
      <c r="BS31636" s="8"/>
      <c r="BT31636" s="8"/>
      <c r="BU31636" s="8"/>
    </row>
    <row r="31637" spans="68:73">
      <c r="BP31637" s="10"/>
      <c r="BQ31637" s="10"/>
      <c r="BR31637" s="10"/>
      <c r="BS31637" s="10"/>
      <c r="BT31637" s="10"/>
      <c r="BU31637" s="10"/>
    </row>
    <row r="31638" spans="68:73">
      <c r="BP31638" s="8"/>
      <c r="BQ31638" s="8"/>
      <c r="BR31638" s="8"/>
      <c r="BS31638" s="8"/>
      <c r="BT31638" s="8"/>
      <c r="BU31638" s="8"/>
    </row>
    <row r="31639" spans="68:73">
      <c r="BP31639" s="10"/>
      <c r="BQ31639" s="10"/>
      <c r="BR31639" s="10"/>
      <c r="BS31639" s="10"/>
      <c r="BT31639" s="10"/>
      <c r="BU31639" s="10"/>
    </row>
    <row r="31640" spans="68:73">
      <c r="BP31640" s="8"/>
      <c r="BQ31640" s="8"/>
      <c r="BR31640" s="8"/>
      <c r="BS31640" s="8"/>
      <c r="BT31640" s="8"/>
      <c r="BU31640" s="8"/>
    </row>
    <row r="31641" spans="68:73">
      <c r="BP31641" s="10"/>
      <c r="BQ31641" s="10"/>
      <c r="BR31641" s="10"/>
      <c r="BS31641" s="10"/>
      <c r="BT31641" s="10"/>
      <c r="BU31641" s="10"/>
    </row>
    <row r="31642" spans="68:73">
      <c r="BP31642" s="8"/>
      <c r="BQ31642" s="8"/>
      <c r="BR31642" s="8"/>
      <c r="BS31642" s="8"/>
      <c r="BT31642" s="8"/>
      <c r="BU31642" s="8"/>
    </row>
    <row r="31643" spans="68:73">
      <c r="BP31643" s="10"/>
      <c r="BQ31643" s="10"/>
      <c r="BR31643" s="10"/>
      <c r="BS31643" s="10"/>
      <c r="BT31643" s="10"/>
      <c r="BU31643" s="10"/>
    </row>
    <row r="31644" spans="68:73">
      <c r="BP31644" s="8"/>
      <c r="BQ31644" s="8"/>
      <c r="BR31644" s="8"/>
      <c r="BS31644" s="8"/>
      <c r="BT31644" s="8"/>
      <c r="BU31644" s="8"/>
    </row>
    <row r="31645" spans="68:73">
      <c r="BP31645" s="10"/>
      <c r="BQ31645" s="10"/>
      <c r="BR31645" s="10"/>
      <c r="BS31645" s="10"/>
      <c r="BT31645" s="10"/>
      <c r="BU31645" s="10"/>
    </row>
    <row r="31646" spans="68:73">
      <c r="BP31646" s="8"/>
      <c r="BQ31646" s="8"/>
      <c r="BR31646" s="8"/>
      <c r="BS31646" s="8"/>
      <c r="BT31646" s="8"/>
      <c r="BU31646" s="8"/>
    </row>
    <row r="31647" spans="68:73">
      <c r="BP31647" s="10"/>
      <c r="BQ31647" s="10"/>
      <c r="BR31647" s="10"/>
      <c r="BS31647" s="10"/>
      <c r="BT31647" s="10"/>
      <c r="BU31647" s="10"/>
    </row>
    <row r="31648" spans="68:73">
      <c r="BP31648" s="8"/>
      <c r="BQ31648" s="8"/>
      <c r="BR31648" s="8"/>
      <c r="BS31648" s="8"/>
      <c r="BT31648" s="8"/>
      <c r="BU31648" s="8"/>
    </row>
    <row r="31649" spans="68:73">
      <c r="BP31649" s="10"/>
      <c r="BQ31649" s="10"/>
      <c r="BR31649" s="10"/>
      <c r="BS31649" s="10"/>
      <c r="BT31649" s="10"/>
      <c r="BU31649" s="10"/>
    </row>
    <row r="31650" spans="68:73">
      <c r="BP31650" s="8"/>
      <c r="BQ31650" s="8"/>
      <c r="BR31650" s="8"/>
      <c r="BS31650" s="8"/>
      <c r="BT31650" s="8"/>
      <c r="BU31650" s="8"/>
    </row>
    <row r="31651" spans="68:73">
      <c r="BP31651" s="10"/>
      <c r="BQ31651" s="10"/>
      <c r="BR31651" s="10"/>
      <c r="BS31651" s="10"/>
      <c r="BT31651" s="10"/>
      <c r="BU31651" s="10"/>
    </row>
    <row r="31652" spans="68:73">
      <c r="BP31652" s="8"/>
      <c r="BQ31652" s="8"/>
      <c r="BR31652" s="8"/>
      <c r="BS31652" s="8"/>
      <c r="BT31652" s="8"/>
      <c r="BU31652" s="8"/>
    </row>
    <row r="31653" spans="68:73">
      <c r="BP31653" s="10"/>
      <c r="BQ31653" s="10"/>
      <c r="BR31653" s="10"/>
      <c r="BS31653" s="10"/>
      <c r="BT31653" s="10"/>
      <c r="BU31653" s="10"/>
    </row>
    <row r="31654" spans="68:73">
      <c r="BP31654" s="8"/>
      <c r="BQ31654" s="8"/>
      <c r="BR31654" s="8"/>
      <c r="BS31654" s="8"/>
      <c r="BT31654" s="8"/>
      <c r="BU31654" s="8"/>
    </row>
    <row r="31655" spans="68:73">
      <c r="BP31655" s="10"/>
      <c r="BQ31655" s="10"/>
      <c r="BR31655" s="10"/>
      <c r="BS31655" s="10"/>
      <c r="BT31655" s="10"/>
      <c r="BU31655" s="10"/>
    </row>
    <row r="31656" spans="68:73">
      <c r="BP31656" s="8"/>
      <c r="BQ31656" s="8"/>
      <c r="BR31656" s="8"/>
      <c r="BS31656" s="8"/>
      <c r="BT31656" s="8"/>
      <c r="BU31656" s="8"/>
    </row>
    <row r="31657" spans="68:73">
      <c r="BP31657" s="10"/>
      <c r="BQ31657" s="10"/>
      <c r="BR31657" s="10"/>
      <c r="BS31657" s="10"/>
      <c r="BT31657" s="10"/>
      <c r="BU31657" s="10"/>
    </row>
    <row r="31658" spans="68:73">
      <c r="BP31658" s="8"/>
      <c r="BQ31658" s="8"/>
      <c r="BR31658" s="8"/>
      <c r="BS31658" s="8"/>
      <c r="BT31658" s="8"/>
      <c r="BU31658" s="8"/>
    </row>
    <row r="31659" spans="68:73">
      <c r="BP31659" s="10"/>
      <c r="BQ31659" s="10"/>
      <c r="BR31659" s="10"/>
      <c r="BS31659" s="10"/>
      <c r="BT31659" s="10"/>
      <c r="BU31659" s="10"/>
    </row>
    <row r="31660" spans="68:73">
      <c r="BP31660" s="8"/>
      <c r="BQ31660" s="8"/>
      <c r="BR31660" s="8"/>
      <c r="BS31660" s="8"/>
      <c r="BT31660" s="8"/>
      <c r="BU31660" s="8"/>
    </row>
    <row r="31661" spans="68:73">
      <c r="BP31661" s="10"/>
      <c r="BQ31661" s="10"/>
      <c r="BR31661" s="10"/>
      <c r="BS31661" s="10"/>
      <c r="BT31661" s="10"/>
      <c r="BU31661" s="10"/>
    </row>
    <row r="31662" spans="68:73">
      <c r="BP31662" s="8"/>
      <c r="BQ31662" s="8"/>
      <c r="BR31662" s="8"/>
      <c r="BS31662" s="8"/>
      <c r="BT31662" s="8"/>
      <c r="BU31662" s="8"/>
    </row>
    <row r="31663" spans="68:73">
      <c r="BP31663" s="10"/>
      <c r="BQ31663" s="10"/>
      <c r="BR31663" s="10"/>
      <c r="BS31663" s="10"/>
      <c r="BT31663" s="10"/>
      <c r="BU31663" s="10"/>
    </row>
    <row r="31664" spans="68:73">
      <c r="BP31664" s="8"/>
      <c r="BQ31664" s="8"/>
      <c r="BR31664" s="8"/>
      <c r="BS31664" s="8"/>
      <c r="BT31664" s="8"/>
      <c r="BU31664" s="8"/>
    </row>
    <row r="31665" spans="68:73">
      <c r="BP31665" s="10"/>
      <c r="BQ31665" s="10"/>
      <c r="BR31665" s="10"/>
      <c r="BS31665" s="10"/>
      <c r="BT31665" s="10"/>
      <c r="BU31665" s="10"/>
    </row>
    <row r="31666" spans="68:73">
      <c r="BP31666" s="8"/>
      <c r="BQ31666" s="8"/>
      <c r="BR31666" s="8"/>
      <c r="BS31666" s="8"/>
      <c r="BT31666" s="8"/>
      <c r="BU31666" s="8"/>
    </row>
    <row r="31667" spans="68:73">
      <c r="BP31667" s="10"/>
      <c r="BQ31667" s="10"/>
      <c r="BR31667" s="10"/>
      <c r="BS31667" s="10"/>
      <c r="BT31667" s="10"/>
      <c r="BU31667" s="10"/>
    </row>
    <row r="31668" spans="68:73">
      <c r="BP31668" s="8"/>
      <c r="BQ31668" s="8"/>
      <c r="BR31668" s="8"/>
      <c r="BS31668" s="8"/>
      <c r="BT31668" s="8"/>
      <c r="BU31668" s="8"/>
    </row>
    <row r="31669" spans="68:73">
      <c r="BP31669" s="10"/>
      <c r="BQ31669" s="10"/>
      <c r="BR31669" s="10"/>
      <c r="BS31669" s="10"/>
      <c r="BT31669" s="10"/>
      <c r="BU31669" s="10"/>
    </row>
    <row r="31670" spans="68:73">
      <c r="BP31670" s="8"/>
      <c r="BQ31670" s="8"/>
      <c r="BR31670" s="8"/>
      <c r="BS31670" s="8"/>
      <c r="BT31670" s="8"/>
      <c r="BU31670" s="8"/>
    </row>
    <row r="31671" spans="68:73">
      <c r="BP31671" s="10"/>
      <c r="BQ31671" s="10"/>
      <c r="BR31671" s="10"/>
      <c r="BS31671" s="10"/>
      <c r="BT31671" s="10"/>
      <c r="BU31671" s="10"/>
    </row>
    <row r="31672" spans="68:73">
      <c r="BP31672" s="8"/>
      <c r="BQ31672" s="8"/>
      <c r="BR31672" s="8"/>
      <c r="BS31672" s="8"/>
      <c r="BT31672" s="8"/>
      <c r="BU31672" s="8"/>
    </row>
    <row r="31673" spans="68:73">
      <c r="BP31673" s="10"/>
      <c r="BQ31673" s="10"/>
      <c r="BR31673" s="10"/>
      <c r="BS31673" s="10"/>
      <c r="BT31673" s="10"/>
      <c r="BU31673" s="10"/>
    </row>
    <row r="31674" spans="68:73">
      <c r="BP31674" s="8"/>
      <c r="BQ31674" s="8"/>
      <c r="BR31674" s="8"/>
      <c r="BS31674" s="8"/>
      <c r="BT31674" s="8"/>
      <c r="BU31674" s="8"/>
    </row>
    <row r="31675" spans="68:73">
      <c r="BP31675" s="10"/>
      <c r="BQ31675" s="10"/>
      <c r="BR31675" s="10"/>
      <c r="BS31675" s="10"/>
      <c r="BT31675" s="10"/>
      <c r="BU31675" s="10"/>
    </row>
    <row r="31676" spans="68:73">
      <c r="BP31676" s="8"/>
      <c r="BQ31676" s="8"/>
      <c r="BR31676" s="8"/>
      <c r="BS31676" s="8"/>
      <c r="BT31676" s="8"/>
      <c r="BU31676" s="8"/>
    </row>
    <row r="31677" spans="68:73">
      <c r="BP31677" s="10"/>
      <c r="BQ31677" s="10"/>
      <c r="BR31677" s="10"/>
      <c r="BS31677" s="10"/>
      <c r="BT31677" s="10"/>
      <c r="BU31677" s="10"/>
    </row>
    <row r="31678" spans="68:73">
      <c r="BP31678" s="8"/>
      <c r="BQ31678" s="8"/>
      <c r="BR31678" s="8"/>
      <c r="BS31678" s="8"/>
      <c r="BT31678" s="8"/>
      <c r="BU31678" s="8"/>
    </row>
    <row r="31679" spans="68:73">
      <c r="BP31679" s="10"/>
      <c r="BQ31679" s="10"/>
      <c r="BR31679" s="10"/>
      <c r="BS31679" s="10"/>
      <c r="BT31679" s="10"/>
      <c r="BU31679" s="10"/>
    </row>
    <row r="31680" spans="68:73">
      <c r="BP31680" s="8"/>
      <c r="BQ31680" s="8"/>
      <c r="BR31680" s="8"/>
      <c r="BS31680" s="8"/>
      <c r="BT31680" s="8"/>
      <c r="BU31680" s="8"/>
    </row>
    <row r="31681" spans="68:73">
      <c r="BP31681" s="10"/>
      <c r="BQ31681" s="10"/>
      <c r="BR31681" s="10"/>
      <c r="BS31681" s="10"/>
      <c r="BT31681" s="10"/>
      <c r="BU31681" s="10"/>
    </row>
    <row r="31682" spans="68:73">
      <c r="BP31682" s="8"/>
      <c r="BQ31682" s="8"/>
      <c r="BR31682" s="8"/>
      <c r="BS31682" s="8"/>
      <c r="BT31682" s="8"/>
      <c r="BU31682" s="8"/>
    </row>
    <row r="31683" spans="68:73">
      <c r="BP31683" s="10"/>
      <c r="BQ31683" s="10"/>
      <c r="BR31683" s="10"/>
      <c r="BS31683" s="10"/>
      <c r="BT31683" s="10"/>
      <c r="BU31683" s="10"/>
    </row>
    <row r="31684" spans="68:73">
      <c r="BP31684" s="8"/>
      <c r="BQ31684" s="8"/>
      <c r="BR31684" s="8"/>
      <c r="BS31684" s="8"/>
      <c r="BT31684" s="8"/>
      <c r="BU31684" s="8"/>
    </row>
    <row r="31685" spans="68:73">
      <c r="BP31685" s="10"/>
      <c r="BQ31685" s="10"/>
      <c r="BR31685" s="10"/>
      <c r="BS31685" s="10"/>
      <c r="BT31685" s="10"/>
      <c r="BU31685" s="10"/>
    </row>
    <row r="31686" spans="68:73">
      <c r="BP31686" s="8"/>
      <c r="BQ31686" s="8"/>
      <c r="BR31686" s="8"/>
      <c r="BS31686" s="8"/>
      <c r="BT31686" s="8"/>
      <c r="BU31686" s="8"/>
    </row>
    <row r="31687" spans="68:73">
      <c r="BP31687" s="10"/>
      <c r="BQ31687" s="10"/>
      <c r="BR31687" s="10"/>
      <c r="BS31687" s="10"/>
      <c r="BT31687" s="10"/>
      <c r="BU31687" s="10"/>
    </row>
    <row r="31688" spans="68:73">
      <c r="BP31688" s="8"/>
      <c r="BQ31688" s="8"/>
      <c r="BR31688" s="8"/>
      <c r="BS31688" s="8"/>
      <c r="BT31688" s="8"/>
      <c r="BU31688" s="8"/>
    </row>
    <row r="31689" spans="68:73">
      <c r="BP31689" s="10"/>
      <c r="BQ31689" s="10"/>
      <c r="BR31689" s="10"/>
      <c r="BS31689" s="10"/>
      <c r="BT31689" s="10"/>
      <c r="BU31689" s="10"/>
    </row>
    <row r="31690" spans="68:73">
      <c r="BP31690" s="8"/>
      <c r="BQ31690" s="8"/>
      <c r="BR31690" s="8"/>
      <c r="BS31690" s="8"/>
      <c r="BT31690" s="8"/>
      <c r="BU31690" s="8"/>
    </row>
    <row r="31691" spans="68:73">
      <c r="BP31691" s="10"/>
      <c r="BQ31691" s="10"/>
      <c r="BR31691" s="10"/>
      <c r="BS31691" s="10"/>
      <c r="BT31691" s="10"/>
      <c r="BU31691" s="10"/>
    </row>
    <row r="31692" spans="68:73">
      <c r="BP31692" s="8"/>
      <c r="BQ31692" s="8"/>
      <c r="BR31692" s="8"/>
      <c r="BS31692" s="8"/>
      <c r="BT31692" s="8"/>
      <c r="BU31692" s="8"/>
    </row>
    <row r="31693" spans="68:73">
      <c r="BP31693" s="10"/>
      <c r="BQ31693" s="10"/>
      <c r="BR31693" s="10"/>
      <c r="BS31693" s="10"/>
      <c r="BT31693" s="10"/>
      <c r="BU31693" s="10"/>
    </row>
    <row r="31694" spans="68:73">
      <c r="BP31694" s="8"/>
      <c r="BQ31694" s="8"/>
      <c r="BR31694" s="8"/>
      <c r="BS31694" s="8"/>
      <c r="BT31694" s="8"/>
      <c r="BU31694" s="8"/>
    </row>
    <row r="31695" spans="68:73">
      <c r="BP31695" s="10"/>
      <c r="BQ31695" s="10"/>
      <c r="BR31695" s="10"/>
      <c r="BS31695" s="10"/>
      <c r="BT31695" s="10"/>
      <c r="BU31695" s="10"/>
    </row>
    <row r="31696" spans="68:73">
      <c r="BP31696" s="8"/>
      <c r="BQ31696" s="8"/>
      <c r="BR31696" s="8"/>
      <c r="BS31696" s="8"/>
      <c r="BT31696" s="8"/>
      <c r="BU31696" s="8"/>
    </row>
    <row r="31697" spans="68:73">
      <c r="BP31697" s="10"/>
      <c r="BQ31697" s="10"/>
      <c r="BR31697" s="10"/>
      <c r="BS31697" s="10"/>
      <c r="BT31697" s="10"/>
      <c r="BU31697" s="10"/>
    </row>
    <row r="31698" spans="68:73">
      <c r="BP31698" s="8"/>
      <c r="BQ31698" s="8"/>
      <c r="BR31698" s="8"/>
      <c r="BS31698" s="8"/>
      <c r="BT31698" s="8"/>
      <c r="BU31698" s="8"/>
    </row>
    <row r="31699" spans="68:73">
      <c r="BP31699" s="10"/>
      <c r="BQ31699" s="10"/>
      <c r="BR31699" s="10"/>
      <c r="BS31699" s="10"/>
      <c r="BT31699" s="10"/>
      <c r="BU31699" s="10"/>
    </row>
    <row r="31700" spans="68:73">
      <c r="BP31700" s="8"/>
      <c r="BQ31700" s="8"/>
      <c r="BR31700" s="8"/>
      <c r="BS31700" s="8"/>
      <c r="BT31700" s="8"/>
      <c r="BU31700" s="8"/>
    </row>
    <row r="31701" spans="68:73">
      <c r="BP31701" s="10"/>
      <c r="BQ31701" s="10"/>
      <c r="BR31701" s="10"/>
      <c r="BS31701" s="10"/>
      <c r="BT31701" s="10"/>
      <c r="BU31701" s="10"/>
    </row>
    <row r="31702" spans="68:73">
      <c r="BP31702" s="8"/>
      <c r="BQ31702" s="8"/>
      <c r="BR31702" s="8"/>
      <c r="BS31702" s="8"/>
      <c r="BT31702" s="8"/>
      <c r="BU31702" s="8"/>
    </row>
    <row r="31703" spans="68:73">
      <c r="BP31703" s="10"/>
      <c r="BQ31703" s="10"/>
      <c r="BR31703" s="10"/>
      <c r="BS31703" s="10"/>
      <c r="BT31703" s="10"/>
      <c r="BU31703" s="10"/>
    </row>
    <row r="31704" spans="68:73">
      <c r="BP31704" s="8"/>
      <c r="BQ31704" s="8"/>
      <c r="BR31704" s="8"/>
      <c r="BS31704" s="8"/>
      <c r="BT31704" s="8"/>
      <c r="BU31704" s="8"/>
    </row>
    <row r="31705" spans="68:73">
      <c r="BP31705" s="10"/>
      <c r="BQ31705" s="10"/>
      <c r="BR31705" s="10"/>
      <c r="BS31705" s="10"/>
      <c r="BT31705" s="10"/>
      <c r="BU31705" s="10"/>
    </row>
    <row r="31706" spans="68:73">
      <c r="BP31706" s="8"/>
      <c r="BQ31706" s="8"/>
      <c r="BR31706" s="8"/>
      <c r="BS31706" s="8"/>
      <c r="BT31706" s="8"/>
      <c r="BU31706" s="8"/>
    </row>
    <row r="31707" spans="68:73">
      <c r="BP31707" s="10"/>
      <c r="BQ31707" s="10"/>
      <c r="BR31707" s="10"/>
      <c r="BS31707" s="10"/>
      <c r="BT31707" s="10"/>
      <c r="BU31707" s="10"/>
    </row>
    <row r="31708" spans="68:73">
      <c r="BP31708" s="8"/>
      <c r="BQ31708" s="8"/>
      <c r="BR31708" s="8"/>
      <c r="BS31708" s="8"/>
      <c r="BT31708" s="8"/>
      <c r="BU31708" s="8"/>
    </row>
    <row r="31709" spans="68:73">
      <c r="BP31709" s="10"/>
      <c r="BQ31709" s="10"/>
      <c r="BR31709" s="10"/>
      <c r="BS31709" s="10"/>
      <c r="BT31709" s="10"/>
      <c r="BU31709" s="10"/>
    </row>
    <row r="31710" spans="68:73">
      <c r="BP31710" s="8"/>
      <c r="BQ31710" s="8"/>
      <c r="BR31710" s="8"/>
      <c r="BS31710" s="8"/>
      <c r="BT31710" s="8"/>
      <c r="BU31710" s="8"/>
    </row>
    <row r="31711" spans="68:73">
      <c r="BP31711" s="10"/>
      <c r="BQ31711" s="10"/>
      <c r="BR31711" s="10"/>
      <c r="BS31711" s="10"/>
      <c r="BT31711" s="10"/>
      <c r="BU31711" s="10"/>
    </row>
    <row r="31712" spans="68:73">
      <c r="BP31712" s="8"/>
      <c r="BQ31712" s="8"/>
      <c r="BR31712" s="8"/>
      <c r="BS31712" s="8"/>
      <c r="BT31712" s="8"/>
      <c r="BU31712" s="8"/>
    </row>
    <row r="31713" spans="68:73">
      <c r="BP31713" s="10"/>
      <c r="BQ31713" s="10"/>
      <c r="BR31713" s="10"/>
      <c r="BS31713" s="10"/>
      <c r="BT31713" s="10"/>
      <c r="BU31713" s="10"/>
    </row>
    <row r="31714" spans="68:73">
      <c r="BP31714" s="8"/>
      <c r="BQ31714" s="8"/>
      <c r="BR31714" s="8"/>
      <c r="BS31714" s="8"/>
      <c r="BT31714" s="8"/>
      <c r="BU31714" s="8"/>
    </row>
    <row r="31715" spans="68:73">
      <c r="BP31715" s="10"/>
      <c r="BQ31715" s="10"/>
      <c r="BR31715" s="10"/>
      <c r="BS31715" s="10"/>
      <c r="BT31715" s="10"/>
      <c r="BU31715" s="10"/>
    </row>
    <row r="31716" spans="68:73">
      <c r="BP31716" s="8"/>
      <c r="BQ31716" s="8"/>
      <c r="BR31716" s="8"/>
      <c r="BS31716" s="8"/>
      <c r="BT31716" s="8"/>
      <c r="BU31716" s="8"/>
    </row>
    <row r="31717" spans="68:73">
      <c r="BP31717" s="10"/>
      <c r="BQ31717" s="10"/>
      <c r="BR31717" s="10"/>
      <c r="BS31717" s="10"/>
      <c r="BT31717" s="10"/>
      <c r="BU31717" s="10"/>
    </row>
    <row r="31718" spans="68:73">
      <c r="BP31718" s="8"/>
      <c r="BQ31718" s="8"/>
      <c r="BR31718" s="8"/>
      <c r="BS31718" s="8"/>
      <c r="BT31718" s="8"/>
      <c r="BU31718" s="8"/>
    </row>
    <row r="31719" spans="68:73">
      <c r="BP31719" s="10"/>
      <c r="BQ31719" s="10"/>
      <c r="BR31719" s="10"/>
      <c r="BS31719" s="10"/>
      <c r="BT31719" s="10"/>
      <c r="BU31719" s="10"/>
    </row>
    <row r="31720" spans="68:73">
      <c r="BP31720" s="8"/>
      <c r="BQ31720" s="8"/>
      <c r="BR31720" s="8"/>
      <c r="BS31720" s="8"/>
      <c r="BT31720" s="8"/>
      <c r="BU31720" s="8"/>
    </row>
    <row r="31721" spans="68:73">
      <c r="BP31721" s="10"/>
      <c r="BQ31721" s="10"/>
      <c r="BR31721" s="10"/>
      <c r="BS31721" s="10"/>
      <c r="BT31721" s="10"/>
      <c r="BU31721" s="10"/>
    </row>
    <row r="31722" spans="68:73">
      <c r="BP31722" s="8"/>
      <c r="BQ31722" s="8"/>
      <c r="BR31722" s="8"/>
      <c r="BS31722" s="8"/>
      <c r="BT31722" s="8"/>
      <c r="BU31722" s="8"/>
    </row>
    <row r="31723" spans="68:73">
      <c r="BP31723" s="10"/>
      <c r="BQ31723" s="10"/>
      <c r="BR31723" s="10"/>
      <c r="BS31723" s="10"/>
      <c r="BT31723" s="10"/>
      <c r="BU31723" s="10"/>
    </row>
    <row r="31724" spans="68:73">
      <c r="BP31724" s="8"/>
      <c r="BQ31724" s="8"/>
      <c r="BR31724" s="8"/>
      <c r="BS31724" s="8"/>
      <c r="BT31724" s="8"/>
      <c r="BU31724" s="8"/>
    </row>
    <row r="31725" spans="68:73">
      <c r="BP31725" s="10"/>
      <c r="BQ31725" s="10"/>
      <c r="BR31725" s="10"/>
      <c r="BS31725" s="10"/>
      <c r="BT31725" s="10"/>
      <c r="BU31725" s="10"/>
    </row>
    <row r="31726" spans="68:73">
      <c r="BP31726" s="8"/>
      <c r="BQ31726" s="8"/>
      <c r="BR31726" s="8"/>
      <c r="BS31726" s="8"/>
      <c r="BT31726" s="8"/>
      <c r="BU31726" s="8"/>
    </row>
    <row r="31727" spans="68:73">
      <c r="BP31727" s="10"/>
      <c r="BQ31727" s="10"/>
      <c r="BR31727" s="10"/>
      <c r="BS31727" s="10"/>
      <c r="BT31727" s="10"/>
      <c r="BU31727" s="10"/>
    </row>
    <row r="31728" spans="68:73">
      <c r="BP31728" s="8"/>
      <c r="BQ31728" s="8"/>
      <c r="BR31728" s="8"/>
      <c r="BS31728" s="8"/>
      <c r="BT31728" s="8"/>
      <c r="BU31728" s="8"/>
    </row>
    <row r="31729" spans="68:73">
      <c r="BP31729" s="10"/>
      <c r="BQ31729" s="10"/>
      <c r="BR31729" s="10"/>
      <c r="BS31729" s="10"/>
      <c r="BT31729" s="10"/>
      <c r="BU31729" s="10"/>
    </row>
    <row r="31730" spans="68:73">
      <c r="BP31730" s="8"/>
      <c r="BQ31730" s="8"/>
      <c r="BR31730" s="8"/>
      <c r="BS31730" s="8"/>
      <c r="BT31730" s="8"/>
      <c r="BU31730" s="8"/>
    </row>
    <row r="31731" spans="68:73">
      <c r="BP31731" s="10"/>
      <c r="BQ31731" s="10"/>
      <c r="BR31731" s="10"/>
      <c r="BS31731" s="10"/>
      <c r="BT31731" s="10"/>
      <c r="BU31731" s="10"/>
    </row>
    <row r="31732" spans="68:73">
      <c r="BP31732" s="8"/>
      <c r="BQ31732" s="8"/>
      <c r="BR31732" s="8"/>
      <c r="BS31732" s="8"/>
      <c r="BT31732" s="8"/>
      <c r="BU31732" s="8"/>
    </row>
    <row r="31733" spans="68:73">
      <c r="BP31733" s="10"/>
      <c r="BQ31733" s="10"/>
      <c r="BR31733" s="10"/>
      <c r="BS31733" s="10"/>
      <c r="BT31733" s="10"/>
      <c r="BU31733" s="10"/>
    </row>
    <row r="31734" spans="68:73">
      <c r="BP31734" s="8"/>
      <c r="BQ31734" s="8"/>
      <c r="BR31734" s="8"/>
      <c r="BS31734" s="8"/>
      <c r="BT31734" s="8"/>
      <c r="BU31734" s="8"/>
    </row>
    <row r="31735" spans="68:73">
      <c r="BP31735" s="10"/>
      <c r="BQ31735" s="10"/>
      <c r="BR31735" s="10"/>
      <c r="BS31735" s="10"/>
      <c r="BT31735" s="10"/>
      <c r="BU31735" s="10"/>
    </row>
    <row r="31736" spans="68:73">
      <c r="BP31736" s="8"/>
      <c r="BQ31736" s="8"/>
      <c r="BR31736" s="8"/>
      <c r="BS31736" s="8"/>
      <c r="BT31736" s="8"/>
      <c r="BU31736" s="8"/>
    </row>
    <row r="31737" spans="68:73">
      <c r="BP31737" s="10"/>
      <c r="BQ31737" s="10"/>
      <c r="BR31737" s="10"/>
      <c r="BS31737" s="10"/>
      <c r="BT31737" s="10"/>
      <c r="BU31737" s="10"/>
    </row>
    <row r="31738" spans="68:73">
      <c r="BP31738" s="8"/>
      <c r="BQ31738" s="8"/>
      <c r="BR31738" s="8"/>
      <c r="BS31738" s="8"/>
      <c r="BT31738" s="8"/>
      <c r="BU31738" s="8"/>
    </row>
    <row r="31739" spans="68:73">
      <c r="BP31739" s="10"/>
      <c r="BQ31739" s="10"/>
      <c r="BR31739" s="10"/>
      <c r="BS31739" s="10"/>
      <c r="BT31739" s="10"/>
      <c r="BU31739" s="10"/>
    </row>
    <row r="31740" spans="68:73">
      <c r="BP31740" s="8"/>
      <c r="BQ31740" s="8"/>
      <c r="BR31740" s="8"/>
      <c r="BS31740" s="8"/>
      <c r="BT31740" s="8"/>
      <c r="BU31740" s="8"/>
    </row>
    <row r="31741" spans="68:73">
      <c r="BP31741" s="10"/>
      <c r="BQ31741" s="10"/>
      <c r="BR31741" s="10"/>
      <c r="BS31741" s="10"/>
      <c r="BT31741" s="10"/>
      <c r="BU31741" s="10"/>
    </row>
    <row r="31742" spans="68:73">
      <c r="BP31742" s="8"/>
      <c r="BQ31742" s="8"/>
      <c r="BR31742" s="8"/>
      <c r="BS31742" s="8"/>
      <c r="BT31742" s="8"/>
      <c r="BU31742" s="8"/>
    </row>
    <row r="31743" spans="68:73">
      <c r="BP31743" s="10"/>
      <c r="BQ31743" s="10"/>
      <c r="BR31743" s="10"/>
      <c r="BS31743" s="10"/>
      <c r="BT31743" s="10"/>
      <c r="BU31743" s="10"/>
    </row>
    <row r="31744" spans="68:73">
      <c r="BP31744" s="8"/>
      <c r="BQ31744" s="8"/>
      <c r="BR31744" s="8"/>
      <c r="BS31744" s="8"/>
      <c r="BT31744" s="8"/>
      <c r="BU31744" s="8"/>
    </row>
    <row r="31745" spans="68:73">
      <c r="BP31745" s="10"/>
      <c r="BQ31745" s="10"/>
      <c r="BR31745" s="10"/>
      <c r="BS31745" s="10"/>
      <c r="BT31745" s="10"/>
      <c r="BU31745" s="10"/>
    </row>
    <row r="31746" spans="68:73">
      <c r="BP31746" s="8"/>
      <c r="BQ31746" s="8"/>
      <c r="BR31746" s="8"/>
      <c r="BS31746" s="8"/>
      <c r="BT31746" s="8"/>
      <c r="BU31746" s="8"/>
    </row>
    <row r="31747" spans="68:73">
      <c r="BP31747" s="10"/>
      <c r="BQ31747" s="10"/>
      <c r="BR31747" s="10"/>
      <c r="BS31747" s="10"/>
      <c r="BT31747" s="10"/>
      <c r="BU31747" s="10"/>
    </row>
    <row r="31748" spans="68:73">
      <c r="BP31748" s="8"/>
      <c r="BQ31748" s="8"/>
      <c r="BR31748" s="8"/>
      <c r="BS31748" s="8"/>
      <c r="BT31748" s="8"/>
      <c r="BU31748" s="8"/>
    </row>
    <row r="31749" spans="68:73">
      <c r="BP31749" s="10"/>
      <c r="BQ31749" s="10"/>
      <c r="BR31749" s="10"/>
      <c r="BS31749" s="10"/>
      <c r="BT31749" s="10"/>
      <c r="BU31749" s="10"/>
    </row>
    <row r="31750" spans="68:73">
      <c r="BP31750" s="8"/>
      <c r="BQ31750" s="8"/>
      <c r="BR31750" s="8"/>
      <c r="BS31750" s="8"/>
      <c r="BT31750" s="8"/>
      <c r="BU31750" s="8"/>
    </row>
    <row r="31751" spans="68:73">
      <c r="BP31751" s="10"/>
      <c r="BQ31751" s="10"/>
      <c r="BR31751" s="10"/>
      <c r="BS31751" s="10"/>
      <c r="BT31751" s="10"/>
      <c r="BU31751" s="10"/>
    </row>
    <row r="31752" spans="68:73">
      <c r="BP31752" s="8"/>
      <c r="BQ31752" s="8"/>
      <c r="BR31752" s="8"/>
      <c r="BS31752" s="8"/>
      <c r="BT31752" s="8"/>
      <c r="BU31752" s="8"/>
    </row>
    <row r="31753" spans="68:73">
      <c r="BP31753" s="10"/>
      <c r="BQ31753" s="10"/>
      <c r="BR31753" s="10"/>
      <c r="BS31753" s="10"/>
      <c r="BT31753" s="10"/>
      <c r="BU31753" s="10"/>
    </row>
    <row r="31754" spans="68:73">
      <c r="BP31754" s="8"/>
      <c r="BQ31754" s="8"/>
      <c r="BR31754" s="8"/>
      <c r="BS31754" s="8"/>
      <c r="BT31754" s="8"/>
      <c r="BU31754" s="8"/>
    </row>
    <row r="31755" spans="68:73">
      <c r="BP31755" s="10"/>
      <c r="BQ31755" s="10"/>
      <c r="BR31755" s="10"/>
      <c r="BS31755" s="10"/>
      <c r="BT31755" s="10"/>
      <c r="BU31755" s="10"/>
    </row>
    <row r="31756" spans="68:73">
      <c r="BP31756" s="8"/>
      <c r="BQ31756" s="8"/>
      <c r="BR31756" s="8"/>
      <c r="BS31756" s="8"/>
      <c r="BT31756" s="8"/>
      <c r="BU31756" s="8"/>
    </row>
    <row r="31757" spans="68:73">
      <c r="BP31757" s="10"/>
      <c r="BQ31757" s="10"/>
      <c r="BR31757" s="10"/>
      <c r="BS31757" s="10"/>
      <c r="BT31757" s="10"/>
      <c r="BU31757" s="10"/>
    </row>
    <row r="31758" spans="68:73">
      <c r="BP31758" s="8"/>
      <c r="BQ31758" s="8"/>
      <c r="BR31758" s="8"/>
      <c r="BS31758" s="8"/>
      <c r="BT31758" s="8"/>
      <c r="BU31758" s="8"/>
    </row>
    <row r="31759" spans="68:73">
      <c r="BP31759" s="10"/>
      <c r="BQ31759" s="10"/>
      <c r="BR31759" s="10"/>
      <c r="BS31759" s="10"/>
      <c r="BT31759" s="10"/>
      <c r="BU31759" s="10"/>
    </row>
    <row r="31760" spans="68:73">
      <c r="BP31760" s="8"/>
      <c r="BQ31760" s="8"/>
      <c r="BR31760" s="8"/>
      <c r="BS31760" s="8"/>
      <c r="BT31760" s="8"/>
      <c r="BU31760" s="8"/>
    </row>
    <row r="31761" spans="68:73">
      <c r="BP31761" s="10"/>
      <c r="BQ31761" s="10"/>
      <c r="BR31761" s="10"/>
      <c r="BS31761" s="10"/>
      <c r="BT31761" s="10"/>
      <c r="BU31761" s="10"/>
    </row>
    <row r="31762" spans="68:73">
      <c r="BP31762" s="8"/>
      <c r="BQ31762" s="8"/>
      <c r="BR31762" s="8"/>
      <c r="BS31762" s="8"/>
      <c r="BT31762" s="8"/>
      <c r="BU31762" s="8"/>
    </row>
    <row r="31763" spans="68:73">
      <c r="BP31763" s="10"/>
      <c r="BQ31763" s="10"/>
      <c r="BR31763" s="10"/>
      <c r="BS31763" s="10"/>
      <c r="BT31763" s="10"/>
      <c r="BU31763" s="10"/>
    </row>
    <row r="31764" spans="68:73">
      <c r="BP31764" s="8"/>
      <c r="BQ31764" s="8"/>
      <c r="BR31764" s="8"/>
      <c r="BS31764" s="8"/>
      <c r="BT31764" s="8"/>
      <c r="BU31764" s="8"/>
    </row>
    <row r="31765" spans="68:73">
      <c r="BP31765" s="10"/>
      <c r="BQ31765" s="10"/>
      <c r="BR31765" s="10"/>
      <c r="BS31765" s="10"/>
      <c r="BT31765" s="10"/>
      <c r="BU31765" s="10"/>
    </row>
    <row r="31766" spans="68:73">
      <c r="BP31766" s="8"/>
      <c r="BQ31766" s="8"/>
      <c r="BR31766" s="8"/>
      <c r="BS31766" s="8"/>
      <c r="BT31766" s="8"/>
      <c r="BU31766" s="8"/>
    </row>
    <row r="31767" spans="68:73">
      <c r="BP31767" s="10"/>
      <c r="BQ31767" s="10"/>
      <c r="BR31767" s="10"/>
      <c r="BS31767" s="10"/>
      <c r="BT31767" s="10"/>
      <c r="BU31767" s="10"/>
    </row>
    <row r="31768" spans="68:73">
      <c r="BP31768" s="8"/>
      <c r="BQ31768" s="8"/>
      <c r="BR31768" s="8"/>
      <c r="BS31768" s="8"/>
      <c r="BT31768" s="8"/>
      <c r="BU31768" s="8"/>
    </row>
    <row r="31769" spans="68:73">
      <c r="BP31769" s="10"/>
      <c r="BQ31769" s="10"/>
      <c r="BR31769" s="10"/>
      <c r="BS31769" s="10"/>
      <c r="BT31769" s="10"/>
      <c r="BU31769" s="10"/>
    </row>
    <row r="31770" spans="68:73">
      <c r="BP31770" s="8"/>
      <c r="BQ31770" s="8"/>
      <c r="BR31770" s="8"/>
      <c r="BS31770" s="8"/>
      <c r="BT31770" s="8"/>
      <c r="BU31770" s="8"/>
    </row>
    <row r="31771" spans="68:73">
      <c r="BP31771" s="10"/>
      <c r="BQ31771" s="10"/>
      <c r="BR31771" s="10"/>
      <c r="BS31771" s="10"/>
      <c r="BT31771" s="10"/>
      <c r="BU31771" s="10"/>
    </row>
    <row r="31772" spans="68:73">
      <c r="BP31772" s="8"/>
      <c r="BQ31772" s="8"/>
      <c r="BR31772" s="8"/>
      <c r="BS31772" s="8"/>
      <c r="BT31772" s="8"/>
      <c r="BU31772" s="8"/>
    </row>
    <row r="31773" spans="68:73">
      <c r="BP31773" s="10"/>
      <c r="BQ31773" s="10"/>
      <c r="BR31773" s="10"/>
      <c r="BS31773" s="10"/>
      <c r="BT31773" s="10"/>
      <c r="BU31773" s="10"/>
    </row>
    <row r="31774" spans="68:73">
      <c r="BP31774" s="8"/>
      <c r="BQ31774" s="8"/>
      <c r="BR31774" s="8"/>
      <c r="BS31774" s="8"/>
      <c r="BT31774" s="8"/>
      <c r="BU31774" s="8"/>
    </row>
    <row r="31775" spans="68:73">
      <c r="BP31775" s="10"/>
      <c r="BQ31775" s="10"/>
      <c r="BR31775" s="10"/>
      <c r="BS31775" s="10"/>
      <c r="BT31775" s="10"/>
      <c r="BU31775" s="10"/>
    </row>
    <row r="31776" spans="68:73">
      <c r="BP31776" s="8"/>
      <c r="BQ31776" s="8"/>
      <c r="BR31776" s="8"/>
      <c r="BS31776" s="8"/>
      <c r="BT31776" s="8"/>
      <c r="BU31776" s="8"/>
    </row>
    <row r="31777" spans="68:73">
      <c r="BP31777" s="10"/>
      <c r="BQ31777" s="10"/>
      <c r="BR31777" s="10"/>
      <c r="BS31777" s="10"/>
      <c r="BT31777" s="10"/>
      <c r="BU31777" s="10"/>
    </row>
    <row r="31778" spans="68:73">
      <c r="BP31778" s="8"/>
      <c r="BQ31778" s="8"/>
      <c r="BR31778" s="8"/>
      <c r="BS31778" s="8"/>
      <c r="BT31778" s="8"/>
      <c r="BU31778" s="8"/>
    </row>
    <row r="31779" spans="68:73">
      <c r="BP31779" s="10"/>
      <c r="BQ31779" s="10"/>
      <c r="BR31779" s="10"/>
      <c r="BS31779" s="10"/>
      <c r="BT31779" s="10"/>
      <c r="BU31779" s="10"/>
    </row>
    <row r="31780" spans="68:73">
      <c r="BP31780" s="8"/>
      <c r="BQ31780" s="8"/>
      <c r="BR31780" s="8"/>
      <c r="BS31780" s="8"/>
      <c r="BT31780" s="8"/>
      <c r="BU31780" s="8"/>
    </row>
    <row r="31781" spans="68:73">
      <c r="BP31781" s="10"/>
      <c r="BQ31781" s="10"/>
      <c r="BR31781" s="10"/>
      <c r="BS31781" s="10"/>
      <c r="BT31781" s="10"/>
      <c r="BU31781" s="10"/>
    </row>
    <row r="31782" spans="68:73">
      <c r="BP31782" s="8"/>
      <c r="BQ31782" s="8"/>
      <c r="BR31782" s="8"/>
      <c r="BS31782" s="8"/>
      <c r="BT31782" s="8"/>
      <c r="BU31782" s="8"/>
    </row>
    <row r="31783" spans="68:73">
      <c r="BP31783" s="10"/>
      <c r="BQ31783" s="10"/>
      <c r="BR31783" s="10"/>
      <c r="BS31783" s="10"/>
      <c r="BT31783" s="10"/>
      <c r="BU31783" s="10"/>
    </row>
    <row r="31784" spans="68:73">
      <c r="BP31784" s="8"/>
      <c r="BQ31784" s="8"/>
      <c r="BR31784" s="8"/>
      <c r="BS31784" s="8"/>
      <c r="BT31784" s="8"/>
      <c r="BU31784" s="8"/>
    </row>
    <row r="31785" spans="68:73">
      <c r="BP31785" s="10"/>
      <c r="BQ31785" s="10"/>
      <c r="BR31785" s="10"/>
      <c r="BS31785" s="10"/>
      <c r="BT31785" s="10"/>
      <c r="BU31785" s="10"/>
    </row>
    <row r="31786" spans="68:73">
      <c r="BP31786" s="8"/>
      <c r="BQ31786" s="8"/>
      <c r="BR31786" s="8"/>
      <c r="BS31786" s="8"/>
      <c r="BT31786" s="8"/>
      <c r="BU31786" s="8"/>
    </row>
    <row r="31787" spans="68:73">
      <c r="BP31787" s="10"/>
      <c r="BQ31787" s="10"/>
      <c r="BR31787" s="10"/>
      <c r="BS31787" s="10"/>
      <c r="BT31787" s="10"/>
      <c r="BU31787" s="10"/>
    </row>
    <row r="31788" spans="68:73">
      <c r="BP31788" s="8"/>
      <c r="BQ31788" s="8"/>
      <c r="BR31788" s="8"/>
      <c r="BS31788" s="8"/>
      <c r="BT31788" s="8"/>
      <c r="BU31788" s="8"/>
    </row>
    <row r="31789" spans="68:73">
      <c r="BP31789" s="10"/>
      <c r="BQ31789" s="10"/>
      <c r="BR31789" s="10"/>
      <c r="BS31789" s="10"/>
      <c r="BT31789" s="10"/>
      <c r="BU31789" s="10"/>
    </row>
    <row r="31790" spans="68:73">
      <c r="BP31790" s="8"/>
      <c r="BQ31790" s="8"/>
      <c r="BR31790" s="8"/>
      <c r="BS31790" s="8"/>
      <c r="BT31790" s="8"/>
      <c r="BU31790" s="8"/>
    </row>
    <row r="31791" spans="68:73">
      <c r="BP31791" s="10"/>
      <c r="BQ31791" s="10"/>
      <c r="BR31791" s="10"/>
      <c r="BS31791" s="10"/>
      <c r="BT31791" s="10"/>
      <c r="BU31791" s="10"/>
    </row>
    <row r="31792" spans="68:73">
      <c r="BP31792" s="8"/>
      <c r="BQ31792" s="8"/>
      <c r="BR31792" s="8"/>
      <c r="BS31792" s="8"/>
      <c r="BT31792" s="8"/>
      <c r="BU31792" s="8"/>
    </row>
    <row r="31793" spans="68:73">
      <c r="BP31793" s="10"/>
      <c r="BQ31793" s="10"/>
      <c r="BR31793" s="10"/>
      <c r="BS31793" s="10"/>
      <c r="BT31793" s="10"/>
      <c r="BU31793" s="10"/>
    </row>
    <row r="31794" spans="68:73">
      <c r="BP31794" s="8"/>
      <c r="BQ31794" s="8"/>
      <c r="BR31794" s="8"/>
      <c r="BS31794" s="8"/>
      <c r="BT31794" s="8"/>
      <c r="BU31794" s="8"/>
    </row>
    <row r="31795" spans="68:73">
      <c r="BP31795" s="10"/>
      <c r="BQ31795" s="10"/>
      <c r="BR31795" s="10"/>
      <c r="BS31795" s="10"/>
      <c r="BT31795" s="10"/>
      <c r="BU31795" s="10"/>
    </row>
    <row r="31796" spans="68:73">
      <c r="BP31796" s="8"/>
      <c r="BQ31796" s="8"/>
      <c r="BR31796" s="8"/>
      <c r="BS31796" s="8"/>
      <c r="BT31796" s="8"/>
      <c r="BU31796" s="8"/>
    </row>
    <row r="31797" spans="68:73">
      <c r="BP31797" s="10"/>
      <c r="BQ31797" s="10"/>
      <c r="BR31797" s="10"/>
      <c r="BS31797" s="10"/>
      <c r="BT31797" s="10"/>
      <c r="BU31797" s="10"/>
    </row>
    <row r="31798" spans="68:73">
      <c r="BP31798" s="8"/>
      <c r="BQ31798" s="8"/>
      <c r="BR31798" s="8"/>
      <c r="BS31798" s="8"/>
      <c r="BT31798" s="8"/>
      <c r="BU31798" s="8"/>
    </row>
    <row r="31799" spans="68:73">
      <c r="BP31799" s="10"/>
      <c r="BQ31799" s="10"/>
      <c r="BR31799" s="10"/>
      <c r="BS31799" s="10"/>
      <c r="BT31799" s="10"/>
      <c r="BU31799" s="10"/>
    </row>
    <row r="31800" spans="68:73">
      <c r="BP31800" s="8"/>
      <c r="BQ31800" s="8"/>
      <c r="BR31800" s="8"/>
      <c r="BS31800" s="8"/>
      <c r="BT31800" s="8"/>
      <c r="BU31800" s="8"/>
    </row>
    <row r="31801" spans="68:73">
      <c r="BP31801" s="10"/>
      <c r="BQ31801" s="10"/>
      <c r="BR31801" s="10"/>
      <c r="BS31801" s="10"/>
      <c r="BT31801" s="10"/>
      <c r="BU31801" s="10"/>
    </row>
    <row r="31802" spans="68:73">
      <c r="BP31802" s="8"/>
      <c r="BQ31802" s="8"/>
      <c r="BR31802" s="8"/>
      <c r="BS31802" s="8"/>
      <c r="BT31802" s="8"/>
      <c r="BU31802" s="8"/>
    </row>
    <row r="31803" spans="68:73">
      <c r="BP31803" s="10"/>
      <c r="BQ31803" s="10"/>
      <c r="BR31803" s="10"/>
      <c r="BS31803" s="10"/>
      <c r="BT31803" s="10"/>
      <c r="BU31803" s="10"/>
    </row>
    <row r="31804" spans="68:73">
      <c r="BP31804" s="8"/>
      <c r="BQ31804" s="8"/>
      <c r="BR31804" s="8"/>
      <c r="BS31804" s="8"/>
      <c r="BT31804" s="8"/>
      <c r="BU31804" s="8"/>
    </row>
    <row r="31805" spans="68:73">
      <c r="BP31805" s="10"/>
      <c r="BQ31805" s="10"/>
      <c r="BR31805" s="10"/>
      <c r="BS31805" s="10"/>
      <c r="BT31805" s="10"/>
      <c r="BU31805" s="10"/>
    </row>
    <row r="31806" spans="68:73">
      <c r="BP31806" s="8"/>
      <c r="BQ31806" s="8"/>
      <c r="BR31806" s="8"/>
      <c r="BS31806" s="8"/>
      <c r="BT31806" s="8"/>
      <c r="BU31806" s="8"/>
    </row>
    <row r="31807" spans="68:73">
      <c r="BP31807" s="10"/>
      <c r="BQ31807" s="10"/>
      <c r="BR31807" s="10"/>
      <c r="BS31807" s="10"/>
      <c r="BT31807" s="10"/>
      <c r="BU31807" s="10"/>
    </row>
    <row r="31808" spans="68:73">
      <c r="BP31808" s="8"/>
      <c r="BQ31808" s="8"/>
      <c r="BR31808" s="8"/>
      <c r="BS31808" s="8"/>
      <c r="BT31808" s="8"/>
      <c r="BU31808" s="8"/>
    </row>
    <row r="31809" spans="68:73">
      <c r="BP31809" s="10"/>
      <c r="BQ31809" s="10"/>
      <c r="BR31809" s="10"/>
      <c r="BS31809" s="10"/>
      <c r="BT31809" s="10"/>
      <c r="BU31809" s="10"/>
    </row>
    <row r="31810" spans="68:73">
      <c r="BP31810" s="8"/>
      <c r="BQ31810" s="8"/>
      <c r="BR31810" s="8"/>
      <c r="BS31810" s="8"/>
      <c r="BT31810" s="8"/>
      <c r="BU31810" s="8"/>
    </row>
    <row r="31811" spans="68:73">
      <c r="BP31811" s="10"/>
      <c r="BQ31811" s="10"/>
      <c r="BR31811" s="10"/>
      <c r="BS31811" s="10"/>
      <c r="BT31811" s="10"/>
      <c r="BU31811" s="10"/>
    </row>
    <row r="31812" spans="68:73">
      <c r="BP31812" s="8"/>
      <c r="BQ31812" s="8"/>
      <c r="BR31812" s="8"/>
      <c r="BS31812" s="8"/>
      <c r="BT31812" s="8"/>
      <c r="BU31812" s="8"/>
    </row>
    <row r="31813" spans="68:73">
      <c r="BP31813" s="10"/>
      <c r="BQ31813" s="10"/>
      <c r="BR31813" s="10"/>
      <c r="BS31813" s="10"/>
      <c r="BT31813" s="10"/>
      <c r="BU31813" s="10"/>
    </row>
    <row r="31814" spans="68:73">
      <c r="BP31814" s="8"/>
      <c r="BQ31814" s="8"/>
      <c r="BR31814" s="8"/>
      <c r="BS31814" s="8"/>
      <c r="BT31814" s="8"/>
      <c r="BU31814" s="8"/>
    </row>
    <row r="31815" spans="68:73">
      <c r="BP31815" s="10"/>
      <c r="BQ31815" s="10"/>
      <c r="BR31815" s="10"/>
      <c r="BS31815" s="10"/>
      <c r="BT31815" s="10"/>
      <c r="BU31815" s="10"/>
    </row>
    <row r="31816" spans="68:73">
      <c r="BP31816" s="8"/>
      <c r="BQ31816" s="8"/>
      <c r="BR31816" s="8"/>
      <c r="BS31816" s="8"/>
      <c r="BT31816" s="8"/>
      <c r="BU31816" s="8"/>
    </row>
    <row r="31817" spans="68:73">
      <c r="BP31817" s="10"/>
      <c r="BQ31817" s="10"/>
      <c r="BR31817" s="10"/>
      <c r="BS31817" s="10"/>
      <c r="BT31817" s="10"/>
      <c r="BU31817" s="10"/>
    </row>
    <row r="31818" spans="68:73">
      <c r="BP31818" s="8"/>
      <c r="BQ31818" s="8"/>
      <c r="BR31818" s="8"/>
      <c r="BS31818" s="8"/>
      <c r="BT31818" s="8"/>
      <c r="BU31818" s="8"/>
    </row>
    <row r="31819" spans="68:73">
      <c r="BP31819" s="10"/>
      <c r="BQ31819" s="10"/>
      <c r="BR31819" s="10"/>
      <c r="BS31819" s="10"/>
      <c r="BT31819" s="10"/>
      <c r="BU31819" s="10"/>
    </row>
    <row r="31820" spans="68:73">
      <c r="BP31820" s="8"/>
      <c r="BQ31820" s="8"/>
      <c r="BR31820" s="8"/>
      <c r="BS31820" s="8"/>
      <c r="BT31820" s="8"/>
      <c r="BU31820" s="8"/>
    </row>
    <row r="31821" spans="68:73">
      <c r="BP31821" s="10"/>
      <c r="BQ31821" s="10"/>
      <c r="BR31821" s="10"/>
      <c r="BS31821" s="10"/>
      <c r="BT31821" s="10"/>
      <c r="BU31821" s="10"/>
    </row>
    <row r="31822" spans="68:73">
      <c r="BP31822" s="8"/>
      <c r="BQ31822" s="8"/>
      <c r="BR31822" s="8"/>
      <c r="BS31822" s="8"/>
      <c r="BT31822" s="8"/>
      <c r="BU31822" s="8"/>
    </row>
    <row r="31823" spans="68:73">
      <c r="BP31823" s="10"/>
      <c r="BQ31823" s="10"/>
      <c r="BR31823" s="10"/>
      <c r="BS31823" s="10"/>
      <c r="BT31823" s="10"/>
      <c r="BU31823" s="10"/>
    </row>
    <row r="31824" spans="68:73">
      <c r="BP31824" s="8"/>
      <c r="BQ31824" s="8"/>
      <c r="BR31824" s="8"/>
      <c r="BS31824" s="8"/>
      <c r="BT31824" s="8"/>
      <c r="BU31824" s="8"/>
    </row>
    <row r="31825" spans="68:73">
      <c r="BP31825" s="10"/>
      <c r="BQ31825" s="10"/>
      <c r="BR31825" s="10"/>
      <c r="BS31825" s="10"/>
      <c r="BT31825" s="10"/>
      <c r="BU31825" s="10"/>
    </row>
    <row r="31826" spans="68:73">
      <c r="BP31826" s="8"/>
      <c r="BQ31826" s="8"/>
      <c r="BR31826" s="8"/>
      <c r="BS31826" s="8"/>
      <c r="BT31826" s="8"/>
      <c r="BU31826" s="8"/>
    </row>
    <row r="31827" spans="68:73">
      <c r="BP31827" s="10"/>
      <c r="BQ31827" s="10"/>
      <c r="BR31827" s="10"/>
      <c r="BS31827" s="10"/>
      <c r="BT31827" s="10"/>
      <c r="BU31827" s="10"/>
    </row>
    <row r="31828" spans="68:73">
      <c r="BP31828" s="8"/>
      <c r="BQ31828" s="8"/>
      <c r="BR31828" s="8"/>
      <c r="BS31828" s="8"/>
      <c r="BT31828" s="8"/>
      <c r="BU31828" s="8"/>
    </row>
    <row r="31829" spans="68:73">
      <c r="BP31829" s="10"/>
      <c r="BQ31829" s="10"/>
      <c r="BR31829" s="10"/>
      <c r="BS31829" s="10"/>
      <c r="BT31829" s="10"/>
      <c r="BU31829" s="10"/>
    </row>
    <row r="31830" spans="68:73">
      <c r="BP31830" s="8"/>
      <c r="BQ31830" s="8"/>
      <c r="BR31830" s="8"/>
      <c r="BS31830" s="8"/>
      <c r="BT31830" s="8"/>
      <c r="BU31830" s="8"/>
    </row>
    <row r="31831" spans="68:73">
      <c r="BP31831" s="10"/>
      <c r="BQ31831" s="10"/>
      <c r="BR31831" s="10"/>
      <c r="BS31831" s="10"/>
      <c r="BT31831" s="10"/>
      <c r="BU31831" s="10"/>
    </row>
    <row r="31832" spans="68:73">
      <c r="BP31832" s="8"/>
      <c r="BQ31832" s="8"/>
      <c r="BR31832" s="8"/>
      <c r="BS31832" s="8"/>
      <c r="BT31832" s="8"/>
      <c r="BU31832" s="8"/>
    </row>
    <row r="31833" spans="68:73">
      <c r="BP31833" s="10"/>
      <c r="BQ31833" s="10"/>
      <c r="BR31833" s="10"/>
      <c r="BS31833" s="10"/>
      <c r="BT31833" s="10"/>
      <c r="BU31833" s="10"/>
    </row>
    <row r="31834" spans="68:73">
      <c r="BP31834" s="8"/>
      <c r="BQ31834" s="8"/>
      <c r="BR31834" s="8"/>
      <c r="BS31834" s="8"/>
      <c r="BT31834" s="8"/>
      <c r="BU31834" s="8"/>
    </row>
    <row r="31835" spans="68:73">
      <c r="BP31835" s="10"/>
      <c r="BQ31835" s="10"/>
      <c r="BR31835" s="10"/>
      <c r="BS31835" s="10"/>
      <c r="BT31835" s="10"/>
      <c r="BU31835" s="10"/>
    </row>
    <row r="31836" spans="68:73">
      <c r="BP31836" s="8"/>
      <c r="BQ31836" s="8"/>
      <c r="BR31836" s="8"/>
      <c r="BS31836" s="8"/>
      <c r="BT31836" s="8"/>
      <c r="BU31836" s="8"/>
    </row>
    <row r="31837" spans="68:73">
      <c r="BP31837" s="10"/>
      <c r="BQ31837" s="10"/>
      <c r="BR31837" s="10"/>
      <c r="BS31837" s="10"/>
      <c r="BT31837" s="10"/>
      <c r="BU31837" s="10"/>
    </row>
    <row r="31838" spans="68:73">
      <c r="BP31838" s="8"/>
      <c r="BQ31838" s="8"/>
      <c r="BR31838" s="8"/>
      <c r="BS31838" s="8"/>
      <c r="BT31838" s="8"/>
      <c r="BU31838" s="8"/>
    </row>
    <row r="31839" spans="68:73">
      <c r="BP31839" s="10"/>
      <c r="BQ31839" s="10"/>
      <c r="BR31839" s="10"/>
      <c r="BS31839" s="10"/>
      <c r="BT31839" s="10"/>
      <c r="BU31839" s="10"/>
    </row>
    <row r="31840" spans="68:73">
      <c r="BP31840" s="8"/>
      <c r="BQ31840" s="8"/>
      <c r="BR31840" s="8"/>
      <c r="BS31840" s="8"/>
      <c r="BT31840" s="8"/>
      <c r="BU31840" s="8"/>
    </row>
    <row r="31841" spans="68:73">
      <c r="BP31841" s="10"/>
      <c r="BQ31841" s="10"/>
      <c r="BR31841" s="10"/>
      <c r="BS31841" s="10"/>
      <c r="BT31841" s="10"/>
      <c r="BU31841" s="10"/>
    </row>
    <row r="31842" spans="68:73">
      <c r="BP31842" s="8"/>
      <c r="BQ31842" s="8"/>
      <c r="BR31842" s="8"/>
      <c r="BS31842" s="8"/>
      <c r="BT31842" s="8"/>
      <c r="BU31842" s="8"/>
    </row>
    <row r="31843" spans="68:73">
      <c r="BP31843" s="10"/>
      <c r="BQ31843" s="10"/>
      <c r="BR31843" s="10"/>
      <c r="BS31843" s="10"/>
      <c r="BT31843" s="10"/>
      <c r="BU31843" s="10"/>
    </row>
    <row r="31844" spans="68:73">
      <c r="BP31844" s="8"/>
      <c r="BQ31844" s="8"/>
      <c r="BR31844" s="8"/>
      <c r="BS31844" s="8"/>
      <c r="BT31844" s="8"/>
      <c r="BU31844" s="8"/>
    </row>
    <row r="31845" spans="68:73">
      <c r="BP31845" s="10"/>
      <c r="BQ31845" s="10"/>
      <c r="BR31845" s="10"/>
      <c r="BS31845" s="10"/>
      <c r="BT31845" s="10"/>
      <c r="BU31845" s="10"/>
    </row>
    <row r="31846" spans="68:73">
      <c r="BP31846" s="8"/>
      <c r="BQ31846" s="8"/>
      <c r="BR31846" s="8"/>
      <c r="BS31846" s="8"/>
      <c r="BT31846" s="8"/>
      <c r="BU31846" s="8"/>
    </row>
    <row r="31847" spans="68:73">
      <c r="BP31847" s="10"/>
      <c r="BQ31847" s="10"/>
      <c r="BR31847" s="10"/>
      <c r="BS31847" s="10"/>
      <c r="BT31847" s="10"/>
      <c r="BU31847" s="10"/>
    </row>
    <row r="31848" spans="68:73">
      <c r="BP31848" s="8"/>
      <c r="BQ31848" s="8"/>
      <c r="BR31848" s="8"/>
      <c r="BS31848" s="8"/>
      <c r="BT31848" s="8"/>
      <c r="BU31848" s="8"/>
    </row>
    <row r="31849" spans="68:73">
      <c r="BP31849" s="10"/>
      <c r="BQ31849" s="10"/>
      <c r="BR31849" s="10"/>
      <c r="BS31849" s="10"/>
      <c r="BT31849" s="10"/>
      <c r="BU31849" s="10"/>
    </row>
    <row r="31850" spans="68:73">
      <c r="BP31850" s="8"/>
      <c r="BQ31850" s="8"/>
      <c r="BR31850" s="8"/>
      <c r="BS31850" s="8"/>
      <c r="BT31850" s="8"/>
      <c r="BU31850" s="8"/>
    </row>
    <row r="31851" spans="68:73">
      <c r="BP31851" s="10"/>
      <c r="BQ31851" s="10"/>
      <c r="BR31851" s="10"/>
      <c r="BS31851" s="10"/>
      <c r="BT31851" s="10"/>
      <c r="BU31851" s="10"/>
    </row>
    <row r="31852" spans="68:73">
      <c r="BP31852" s="8"/>
      <c r="BQ31852" s="8"/>
      <c r="BR31852" s="8"/>
      <c r="BS31852" s="8"/>
      <c r="BT31852" s="8"/>
      <c r="BU31852" s="8"/>
    </row>
    <row r="31853" spans="68:73">
      <c r="BP31853" s="10"/>
      <c r="BQ31853" s="10"/>
      <c r="BR31853" s="10"/>
      <c r="BS31853" s="10"/>
      <c r="BT31853" s="10"/>
      <c r="BU31853" s="10"/>
    </row>
    <row r="31854" spans="68:73">
      <c r="BP31854" s="8"/>
      <c r="BQ31854" s="8"/>
      <c r="BR31854" s="8"/>
      <c r="BS31854" s="8"/>
      <c r="BT31854" s="8"/>
      <c r="BU31854" s="8"/>
    </row>
    <row r="31855" spans="68:73">
      <c r="BP31855" s="10"/>
      <c r="BQ31855" s="10"/>
      <c r="BR31855" s="10"/>
      <c r="BS31855" s="10"/>
      <c r="BT31855" s="10"/>
      <c r="BU31855" s="10"/>
    </row>
    <row r="31856" spans="68:73">
      <c r="BP31856" s="8"/>
      <c r="BQ31856" s="8"/>
      <c r="BR31856" s="8"/>
      <c r="BS31856" s="8"/>
      <c r="BT31856" s="8"/>
      <c r="BU31856" s="8"/>
    </row>
    <row r="31857" spans="68:73">
      <c r="BP31857" s="10"/>
      <c r="BQ31857" s="10"/>
      <c r="BR31857" s="10"/>
      <c r="BS31857" s="10"/>
      <c r="BT31857" s="10"/>
      <c r="BU31857" s="10"/>
    </row>
    <row r="31858" spans="68:73">
      <c r="BP31858" s="8"/>
      <c r="BQ31858" s="8"/>
      <c r="BR31858" s="8"/>
      <c r="BS31858" s="8"/>
      <c r="BT31858" s="8"/>
      <c r="BU31858" s="8"/>
    </row>
    <row r="31859" spans="68:73">
      <c r="BP31859" s="10"/>
      <c r="BQ31859" s="10"/>
      <c r="BR31859" s="10"/>
      <c r="BS31859" s="10"/>
      <c r="BT31859" s="10"/>
      <c r="BU31859" s="10"/>
    </row>
    <row r="31860" spans="68:73">
      <c r="BP31860" s="8"/>
      <c r="BQ31860" s="8"/>
      <c r="BR31860" s="8"/>
      <c r="BS31860" s="8"/>
      <c r="BT31860" s="8"/>
      <c r="BU31860" s="8"/>
    </row>
    <row r="31861" spans="68:73">
      <c r="BP31861" s="10"/>
      <c r="BQ31861" s="10"/>
      <c r="BR31861" s="10"/>
      <c r="BS31861" s="10"/>
      <c r="BT31861" s="10"/>
      <c r="BU31861" s="10"/>
    </row>
    <row r="31862" spans="68:73">
      <c r="BP31862" s="8"/>
      <c r="BQ31862" s="8"/>
      <c r="BR31862" s="8"/>
      <c r="BS31862" s="8"/>
      <c r="BT31862" s="8"/>
      <c r="BU31862" s="8"/>
    </row>
    <row r="31863" spans="68:73">
      <c r="BP31863" s="10"/>
      <c r="BQ31863" s="10"/>
      <c r="BR31863" s="10"/>
      <c r="BS31863" s="10"/>
      <c r="BT31863" s="10"/>
      <c r="BU31863" s="10"/>
    </row>
    <row r="31864" spans="68:73">
      <c r="BP31864" s="8"/>
      <c r="BQ31864" s="8"/>
      <c r="BR31864" s="8"/>
      <c r="BS31864" s="8"/>
      <c r="BT31864" s="8"/>
      <c r="BU31864" s="8"/>
    </row>
    <row r="31865" spans="68:73">
      <c r="BP31865" s="10"/>
      <c r="BQ31865" s="10"/>
      <c r="BR31865" s="10"/>
      <c r="BS31865" s="10"/>
      <c r="BT31865" s="10"/>
      <c r="BU31865" s="10"/>
    </row>
    <row r="31866" spans="68:73">
      <c r="BP31866" s="8"/>
      <c r="BQ31866" s="8"/>
      <c r="BR31866" s="8"/>
      <c r="BS31866" s="8"/>
      <c r="BT31866" s="8"/>
      <c r="BU31866" s="8"/>
    </row>
    <row r="31867" spans="68:73">
      <c r="BP31867" s="10"/>
      <c r="BQ31867" s="10"/>
      <c r="BR31867" s="10"/>
      <c r="BS31867" s="10"/>
      <c r="BT31867" s="10"/>
      <c r="BU31867" s="10"/>
    </row>
    <row r="31868" spans="68:73">
      <c r="BP31868" s="8"/>
      <c r="BQ31868" s="8"/>
      <c r="BR31868" s="8"/>
      <c r="BS31868" s="8"/>
      <c r="BT31868" s="8"/>
      <c r="BU31868" s="8"/>
    </row>
    <row r="31869" spans="68:73">
      <c r="BP31869" s="10"/>
      <c r="BQ31869" s="10"/>
      <c r="BR31869" s="10"/>
      <c r="BS31869" s="10"/>
      <c r="BT31869" s="10"/>
      <c r="BU31869" s="10"/>
    </row>
    <row r="31870" spans="68:73">
      <c r="BP31870" s="8"/>
      <c r="BQ31870" s="8"/>
      <c r="BR31870" s="8"/>
      <c r="BS31870" s="8"/>
      <c r="BT31870" s="8"/>
      <c r="BU31870" s="8"/>
    </row>
    <row r="31871" spans="68:73">
      <c r="BP31871" s="10"/>
      <c r="BQ31871" s="10"/>
      <c r="BR31871" s="10"/>
      <c r="BS31871" s="10"/>
      <c r="BT31871" s="10"/>
      <c r="BU31871" s="10"/>
    </row>
    <row r="31872" spans="68:73">
      <c r="BP31872" s="8"/>
      <c r="BQ31872" s="8"/>
      <c r="BR31872" s="8"/>
      <c r="BS31872" s="8"/>
      <c r="BT31872" s="8"/>
      <c r="BU31872" s="8"/>
    </row>
    <row r="31873" spans="68:73">
      <c r="BP31873" s="10"/>
      <c r="BQ31873" s="10"/>
      <c r="BR31873" s="10"/>
      <c r="BS31873" s="10"/>
      <c r="BT31873" s="10"/>
      <c r="BU31873" s="10"/>
    </row>
    <row r="31874" spans="68:73">
      <c r="BP31874" s="8"/>
      <c r="BQ31874" s="8"/>
      <c r="BR31874" s="8"/>
      <c r="BS31874" s="8"/>
      <c r="BT31874" s="8"/>
      <c r="BU31874" s="8"/>
    </row>
    <row r="31875" spans="68:73">
      <c r="BP31875" s="10"/>
      <c r="BQ31875" s="10"/>
      <c r="BR31875" s="10"/>
      <c r="BS31875" s="10"/>
      <c r="BT31875" s="10"/>
      <c r="BU31875" s="10"/>
    </row>
    <row r="31876" spans="68:73">
      <c r="BP31876" s="8"/>
      <c r="BQ31876" s="8"/>
      <c r="BR31876" s="8"/>
      <c r="BS31876" s="8"/>
      <c r="BT31876" s="8"/>
      <c r="BU31876" s="8"/>
    </row>
    <row r="31877" spans="68:73">
      <c r="BP31877" s="10"/>
      <c r="BQ31877" s="10"/>
      <c r="BR31877" s="10"/>
      <c r="BS31877" s="10"/>
      <c r="BT31877" s="10"/>
      <c r="BU31877" s="10"/>
    </row>
    <row r="31878" spans="68:73">
      <c r="BP31878" s="8"/>
      <c r="BQ31878" s="8"/>
      <c r="BR31878" s="8"/>
      <c r="BS31878" s="8"/>
      <c r="BT31878" s="8"/>
      <c r="BU31878" s="8"/>
    </row>
    <row r="31879" spans="68:73">
      <c r="BP31879" s="10"/>
      <c r="BQ31879" s="10"/>
      <c r="BR31879" s="10"/>
      <c r="BS31879" s="10"/>
      <c r="BT31879" s="10"/>
      <c r="BU31879" s="10"/>
    </row>
    <row r="31880" spans="68:73">
      <c r="BP31880" s="8"/>
      <c r="BQ31880" s="8"/>
      <c r="BR31880" s="8"/>
      <c r="BS31880" s="8"/>
      <c r="BT31880" s="8"/>
      <c r="BU31880" s="8"/>
    </row>
    <row r="31881" spans="68:73">
      <c r="BP31881" s="10"/>
      <c r="BQ31881" s="10"/>
      <c r="BR31881" s="10"/>
      <c r="BS31881" s="10"/>
      <c r="BT31881" s="10"/>
      <c r="BU31881" s="10"/>
    </row>
    <row r="31882" spans="68:73">
      <c r="BP31882" s="8"/>
      <c r="BQ31882" s="8"/>
      <c r="BR31882" s="8"/>
      <c r="BS31882" s="8"/>
      <c r="BT31882" s="8"/>
      <c r="BU31882" s="8"/>
    </row>
    <row r="31883" spans="68:73">
      <c r="BP31883" s="10"/>
      <c r="BQ31883" s="10"/>
      <c r="BR31883" s="10"/>
      <c r="BS31883" s="10"/>
      <c r="BT31883" s="10"/>
      <c r="BU31883" s="10"/>
    </row>
    <row r="31884" spans="68:73">
      <c r="BP31884" s="8"/>
      <c r="BQ31884" s="8"/>
      <c r="BR31884" s="8"/>
      <c r="BS31884" s="8"/>
      <c r="BT31884" s="8"/>
      <c r="BU31884" s="8"/>
    </row>
    <row r="31885" spans="68:73">
      <c r="BP31885" s="10"/>
      <c r="BQ31885" s="10"/>
      <c r="BR31885" s="10"/>
      <c r="BS31885" s="10"/>
      <c r="BT31885" s="10"/>
      <c r="BU31885" s="10"/>
    </row>
    <row r="31886" spans="68:73">
      <c r="BP31886" s="8"/>
      <c r="BQ31886" s="8"/>
      <c r="BR31886" s="8"/>
      <c r="BS31886" s="8"/>
      <c r="BT31886" s="8"/>
      <c r="BU31886" s="8"/>
    </row>
    <row r="31887" spans="68:73">
      <c r="BP31887" s="10"/>
      <c r="BQ31887" s="10"/>
      <c r="BR31887" s="10"/>
      <c r="BS31887" s="10"/>
      <c r="BT31887" s="10"/>
      <c r="BU31887" s="10"/>
    </row>
    <row r="31888" spans="68:73">
      <c r="BP31888" s="8"/>
      <c r="BQ31888" s="8"/>
      <c r="BR31888" s="8"/>
      <c r="BS31888" s="8"/>
      <c r="BT31888" s="8"/>
      <c r="BU31888" s="8"/>
    </row>
    <row r="31889" spans="68:73">
      <c r="BP31889" s="10"/>
      <c r="BQ31889" s="10"/>
      <c r="BR31889" s="10"/>
      <c r="BS31889" s="10"/>
      <c r="BT31889" s="10"/>
      <c r="BU31889" s="10"/>
    </row>
    <row r="31890" spans="68:73">
      <c r="BP31890" s="8"/>
      <c r="BQ31890" s="8"/>
      <c r="BR31890" s="8"/>
      <c r="BS31890" s="8"/>
      <c r="BT31890" s="8"/>
      <c r="BU31890" s="8"/>
    </row>
    <row r="31891" spans="68:73">
      <c r="BP31891" s="10"/>
      <c r="BQ31891" s="10"/>
      <c r="BR31891" s="10"/>
      <c r="BS31891" s="10"/>
      <c r="BT31891" s="10"/>
      <c r="BU31891" s="10"/>
    </row>
    <row r="31892" spans="68:73">
      <c r="BP31892" s="8"/>
      <c r="BQ31892" s="8"/>
      <c r="BR31892" s="8"/>
      <c r="BS31892" s="8"/>
      <c r="BT31892" s="8"/>
      <c r="BU31892" s="8"/>
    </row>
    <row r="31893" spans="68:73">
      <c r="BP31893" s="10"/>
      <c r="BQ31893" s="10"/>
      <c r="BR31893" s="10"/>
      <c r="BS31893" s="10"/>
      <c r="BT31893" s="10"/>
      <c r="BU31893" s="10"/>
    </row>
    <row r="31894" spans="68:73">
      <c r="BP31894" s="8"/>
      <c r="BQ31894" s="8"/>
      <c r="BR31894" s="8"/>
      <c r="BS31894" s="8"/>
      <c r="BT31894" s="8"/>
      <c r="BU31894" s="8"/>
    </row>
    <row r="31895" spans="68:73">
      <c r="BP31895" s="10"/>
      <c r="BQ31895" s="10"/>
      <c r="BR31895" s="10"/>
      <c r="BS31895" s="10"/>
      <c r="BT31895" s="10"/>
      <c r="BU31895" s="10"/>
    </row>
    <row r="31896" spans="68:73">
      <c r="BP31896" s="8"/>
      <c r="BQ31896" s="8"/>
      <c r="BR31896" s="8"/>
      <c r="BS31896" s="8"/>
      <c r="BT31896" s="8"/>
      <c r="BU31896" s="8"/>
    </row>
    <row r="31897" spans="68:73">
      <c r="BP31897" s="10"/>
      <c r="BQ31897" s="10"/>
      <c r="BR31897" s="10"/>
      <c r="BS31897" s="10"/>
      <c r="BT31897" s="10"/>
      <c r="BU31897" s="10"/>
    </row>
    <row r="31898" spans="68:73">
      <c r="BP31898" s="8"/>
      <c r="BQ31898" s="8"/>
      <c r="BR31898" s="8"/>
      <c r="BS31898" s="8"/>
      <c r="BT31898" s="8"/>
      <c r="BU31898" s="8"/>
    </row>
    <row r="31899" spans="68:73">
      <c r="BP31899" s="10"/>
      <c r="BQ31899" s="10"/>
      <c r="BR31899" s="10"/>
      <c r="BS31899" s="10"/>
      <c r="BT31899" s="10"/>
      <c r="BU31899" s="10"/>
    </row>
    <row r="31900" spans="68:73">
      <c r="BP31900" s="8"/>
      <c r="BQ31900" s="8"/>
      <c r="BR31900" s="8"/>
      <c r="BS31900" s="8"/>
      <c r="BT31900" s="8"/>
      <c r="BU31900" s="8"/>
    </row>
    <row r="31901" spans="68:73">
      <c r="BP31901" s="10"/>
      <c r="BQ31901" s="10"/>
      <c r="BR31901" s="10"/>
      <c r="BS31901" s="10"/>
      <c r="BT31901" s="10"/>
      <c r="BU31901" s="10"/>
    </row>
    <row r="31902" spans="68:73">
      <c r="BP31902" s="8"/>
      <c r="BQ31902" s="8"/>
      <c r="BR31902" s="8"/>
      <c r="BS31902" s="8"/>
      <c r="BT31902" s="8"/>
      <c r="BU31902" s="8"/>
    </row>
    <row r="31903" spans="68:73">
      <c r="BP31903" s="10"/>
      <c r="BQ31903" s="10"/>
      <c r="BR31903" s="10"/>
      <c r="BS31903" s="10"/>
      <c r="BT31903" s="10"/>
      <c r="BU31903" s="10"/>
    </row>
    <row r="31904" spans="68:73">
      <c r="BP31904" s="8"/>
      <c r="BQ31904" s="8"/>
      <c r="BR31904" s="8"/>
      <c r="BS31904" s="8"/>
      <c r="BT31904" s="8"/>
      <c r="BU31904" s="8"/>
    </row>
    <row r="31905" spans="68:73">
      <c r="BP31905" s="10"/>
      <c r="BQ31905" s="10"/>
      <c r="BR31905" s="10"/>
      <c r="BS31905" s="10"/>
      <c r="BT31905" s="10"/>
      <c r="BU31905" s="10"/>
    </row>
    <row r="31906" spans="68:73">
      <c r="BP31906" s="8"/>
      <c r="BQ31906" s="8"/>
      <c r="BR31906" s="8"/>
      <c r="BS31906" s="8"/>
      <c r="BT31906" s="8"/>
      <c r="BU31906" s="8"/>
    </row>
    <row r="31907" spans="68:73">
      <c r="BP31907" s="10"/>
      <c r="BQ31907" s="10"/>
      <c r="BR31907" s="10"/>
      <c r="BS31907" s="10"/>
      <c r="BT31907" s="10"/>
      <c r="BU31907" s="10"/>
    </row>
    <row r="31908" spans="68:73">
      <c r="BP31908" s="8"/>
      <c r="BQ31908" s="8"/>
      <c r="BR31908" s="8"/>
      <c r="BS31908" s="8"/>
      <c r="BT31908" s="8"/>
      <c r="BU31908" s="8"/>
    </row>
    <row r="31909" spans="68:73">
      <c r="BP31909" s="10"/>
      <c r="BQ31909" s="10"/>
      <c r="BR31909" s="10"/>
      <c r="BS31909" s="10"/>
      <c r="BT31909" s="10"/>
      <c r="BU31909" s="10"/>
    </row>
    <row r="31910" spans="68:73">
      <c r="BP31910" s="8"/>
      <c r="BQ31910" s="8"/>
      <c r="BR31910" s="8"/>
      <c r="BS31910" s="8"/>
      <c r="BT31910" s="8"/>
      <c r="BU31910" s="8"/>
    </row>
    <row r="31911" spans="68:73">
      <c r="BP31911" s="10"/>
      <c r="BQ31911" s="10"/>
      <c r="BR31911" s="10"/>
      <c r="BS31911" s="10"/>
      <c r="BT31911" s="10"/>
      <c r="BU31911" s="10"/>
    </row>
    <row r="31912" spans="68:73">
      <c r="BP31912" s="8"/>
      <c r="BQ31912" s="8"/>
      <c r="BR31912" s="8"/>
      <c r="BS31912" s="8"/>
      <c r="BT31912" s="8"/>
      <c r="BU31912" s="8"/>
    </row>
    <row r="31913" spans="68:73">
      <c r="BP31913" s="10"/>
      <c r="BQ31913" s="10"/>
      <c r="BR31913" s="10"/>
      <c r="BS31913" s="10"/>
      <c r="BT31913" s="10"/>
      <c r="BU31913" s="10"/>
    </row>
    <row r="31914" spans="68:73">
      <c r="BP31914" s="8"/>
      <c r="BQ31914" s="8"/>
      <c r="BR31914" s="8"/>
      <c r="BS31914" s="8"/>
      <c r="BT31914" s="8"/>
      <c r="BU31914" s="8"/>
    </row>
    <row r="31915" spans="68:73">
      <c r="BP31915" s="10"/>
      <c r="BQ31915" s="10"/>
      <c r="BR31915" s="10"/>
      <c r="BS31915" s="10"/>
      <c r="BT31915" s="10"/>
      <c r="BU31915" s="10"/>
    </row>
    <row r="31916" spans="68:73">
      <c r="BP31916" s="8"/>
      <c r="BQ31916" s="8"/>
      <c r="BR31916" s="8"/>
      <c r="BS31916" s="8"/>
      <c r="BT31916" s="8"/>
      <c r="BU31916" s="8"/>
    </row>
    <row r="31917" spans="68:73">
      <c r="BP31917" s="10"/>
      <c r="BQ31917" s="10"/>
      <c r="BR31917" s="10"/>
      <c r="BS31917" s="10"/>
      <c r="BT31917" s="10"/>
      <c r="BU31917" s="10"/>
    </row>
    <row r="31918" spans="68:73">
      <c r="BP31918" s="8"/>
      <c r="BQ31918" s="8"/>
      <c r="BR31918" s="8"/>
      <c r="BS31918" s="8"/>
      <c r="BT31918" s="8"/>
      <c r="BU31918" s="8"/>
    </row>
    <row r="31919" spans="68:73">
      <c r="BP31919" s="10"/>
      <c r="BQ31919" s="10"/>
      <c r="BR31919" s="10"/>
      <c r="BS31919" s="10"/>
      <c r="BT31919" s="10"/>
      <c r="BU31919" s="10"/>
    </row>
    <row r="31920" spans="68:73">
      <c r="BP31920" s="8"/>
      <c r="BQ31920" s="8"/>
      <c r="BR31920" s="8"/>
      <c r="BS31920" s="8"/>
      <c r="BT31920" s="8"/>
      <c r="BU31920" s="8"/>
    </row>
    <row r="31921" spans="68:73">
      <c r="BP31921" s="10"/>
      <c r="BQ31921" s="10"/>
      <c r="BR31921" s="10"/>
      <c r="BS31921" s="10"/>
      <c r="BT31921" s="10"/>
      <c r="BU31921" s="10"/>
    </row>
    <row r="31922" spans="68:73">
      <c r="BP31922" s="8"/>
      <c r="BQ31922" s="8"/>
      <c r="BR31922" s="8"/>
      <c r="BS31922" s="8"/>
      <c r="BT31922" s="8"/>
      <c r="BU31922" s="8"/>
    </row>
    <row r="31923" spans="68:73">
      <c r="BP31923" s="10"/>
      <c r="BQ31923" s="10"/>
      <c r="BR31923" s="10"/>
      <c r="BS31923" s="10"/>
      <c r="BT31923" s="10"/>
      <c r="BU31923" s="10"/>
    </row>
    <row r="31924" spans="68:73">
      <c r="BP31924" s="8"/>
      <c r="BQ31924" s="8"/>
      <c r="BR31924" s="8"/>
      <c r="BS31924" s="8"/>
      <c r="BT31924" s="8"/>
      <c r="BU31924" s="8"/>
    </row>
    <row r="31925" spans="68:73">
      <c r="BP31925" s="10"/>
      <c r="BQ31925" s="10"/>
      <c r="BR31925" s="10"/>
      <c r="BS31925" s="10"/>
      <c r="BT31925" s="10"/>
      <c r="BU31925" s="10"/>
    </row>
    <row r="31926" spans="68:73">
      <c r="BP31926" s="8"/>
      <c r="BQ31926" s="8"/>
      <c r="BR31926" s="8"/>
      <c r="BS31926" s="8"/>
      <c r="BT31926" s="8"/>
      <c r="BU31926" s="8"/>
    </row>
    <row r="31927" spans="68:73">
      <c r="BP31927" s="10"/>
      <c r="BQ31927" s="10"/>
      <c r="BR31927" s="10"/>
      <c r="BS31927" s="10"/>
      <c r="BT31927" s="10"/>
      <c r="BU31927" s="10"/>
    </row>
    <row r="31928" spans="68:73">
      <c r="BP31928" s="8"/>
      <c r="BQ31928" s="8"/>
      <c r="BR31928" s="8"/>
      <c r="BS31928" s="8"/>
      <c r="BT31928" s="8"/>
      <c r="BU31928" s="8"/>
    </row>
    <row r="31929" spans="68:73">
      <c r="BP31929" s="10"/>
      <c r="BQ31929" s="10"/>
      <c r="BR31929" s="10"/>
      <c r="BS31929" s="10"/>
      <c r="BT31929" s="10"/>
      <c r="BU31929" s="10"/>
    </row>
    <row r="31930" spans="68:73">
      <c r="BP31930" s="8"/>
      <c r="BQ31930" s="8"/>
      <c r="BR31930" s="8"/>
      <c r="BS31930" s="8"/>
      <c r="BT31930" s="8"/>
      <c r="BU31930" s="8"/>
    </row>
    <row r="31931" spans="68:73">
      <c r="BP31931" s="10"/>
      <c r="BQ31931" s="10"/>
      <c r="BR31931" s="10"/>
      <c r="BS31931" s="10"/>
      <c r="BT31931" s="10"/>
      <c r="BU31931" s="10"/>
    </row>
    <row r="31932" spans="68:73">
      <c r="BP31932" s="8"/>
      <c r="BQ31932" s="8"/>
      <c r="BR31932" s="8"/>
      <c r="BS31932" s="8"/>
      <c r="BT31932" s="8"/>
      <c r="BU31932" s="8"/>
    </row>
    <row r="31933" spans="68:73">
      <c r="BP31933" s="10"/>
      <c r="BQ31933" s="10"/>
      <c r="BR31933" s="10"/>
      <c r="BS31933" s="10"/>
      <c r="BT31933" s="10"/>
      <c r="BU31933" s="10"/>
    </row>
    <row r="31934" spans="68:73">
      <c r="BP31934" s="8"/>
      <c r="BQ31934" s="8"/>
      <c r="BR31934" s="8"/>
      <c r="BS31934" s="8"/>
      <c r="BT31934" s="8"/>
      <c r="BU31934" s="8"/>
    </row>
    <row r="31935" spans="68:73">
      <c r="BP31935" s="10"/>
      <c r="BQ31935" s="10"/>
      <c r="BR31935" s="10"/>
      <c r="BS31935" s="10"/>
      <c r="BT31935" s="10"/>
      <c r="BU31935" s="10"/>
    </row>
    <row r="31936" spans="68:73">
      <c r="BP31936" s="8"/>
      <c r="BQ31936" s="8"/>
      <c r="BR31936" s="8"/>
      <c r="BS31936" s="8"/>
      <c r="BT31936" s="8"/>
      <c r="BU31936" s="8"/>
    </row>
    <row r="31937" spans="68:73">
      <c r="BP31937" s="10"/>
      <c r="BQ31937" s="10"/>
      <c r="BR31937" s="10"/>
      <c r="BS31937" s="10"/>
      <c r="BT31937" s="10"/>
      <c r="BU31937" s="10"/>
    </row>
    <row r="31938" spans="68:73">
      <c r="BP31938" s="8"/>
      <c r="BQ31938" s="8"/>
      <c r="BR31938" s="8"/>
      <c r="BS31938" s="8"/>
      <c r="BT31938" s="8"/>
      <c r="BU31938" s="8"/>
    </row>
    <row r="31939" spans="68:73">
      <c r="BP31939" s="10"/>
      <c r="BQ31939" s="10"/>
      <c r="BR31939" s="10"/>
      <c r="BS31939" s="10"/>
      <c r="BT31939" s="10"/>
      <c r="BU31939" s="10"/>
    </row>
    <row r="31940" spans="68:73">
      <c r="BP31940" s="8"/>
      <c r="BQ31940" s="8"/>
      <c r="BR31940" s="8"/>
      <c r="BS31940" s="8"/>
      <c r="BT31940" s="8"/>
      <c r="BU31940" s="8"/>
    </row>
    <row r="31941" spans="68:73">
      <c r="BP31941" s="10"/>
      <c r="BQ31941" s="10"/>
      <c r="BR31941" s="10"/>
      <c r="BS31941" s="10"/>
      <c r="BT31941" s="10"/>
      <c r="BU31941" s="10"/>
    </row>
    <row r="31942" spans="68:73">
      <c r="BP31942" s="8"/>
      <c r="BQ31942" s="8"/>
      <c r="BR31942" s="8"/>
      <c r="BS31942" s="8"/>
      <c r="BT31942" s="8"/>
      <c r="BU31942" s="8"/>
    </row>
    <row r="31943" spans="68:73">
      <c r="BP31943" s="10"/>
      <c r="BQ31943" s="10"/>
      <c r="BR31943" s="10"/>
      <c r="BS31943" s="10"/>
      <c r="BT31943" s="10"/>
      <c r="BU31943" s="10"/>
    </row>
    <row r="31944" spans="68:73">
      <c r="BP31944" s="8"/>
      <c r="BQ31944" s="8"/>
      <c r="BR31944" s="8"/>
      <c r="BS31944" s="8"/>
      <c r="BT31944" s="8"/>
      <c r="BU31944" s="8"/>
    </row>
    <row r="31945" spans="68:73">
      <c r="BP31945" s="10"/>
      <c r="BQ31945" s="10"/>
      <c r="BR31945" s="10"/>
      <c r="BS31945" s="10"/>
      <c r="BT31945" s="10"/>
      <c r="BU31945" s="10"/>
    </row>
    <row r="31946" spans="68:73">
      <c r="BP31946" s="8"/>
      <c r="BQ31946" s="8"/>
      <c r="BR31946" s="8"/>
      <c r="BS31946" s="8"/>
      <c r="BT31946" s="8"/>
      <c r="BU31946" s="8"/>
    </row>
    <row r="31947" spans="68:73">
      <c r="BP31947" s="10"/>
      <c r="BQ31947" s="10"/>
      <c r="BR31947" s="10"/>
      <c r="BS31947" s="10"/>
      <c r="BT31947" s="10"/>
      <c r="BU31947" s="10"/>
    </row>
    <row r="31948" spans="68:73">
      <c r="BP31948" s="8"/>
      <c r="BQ31948" s="8"/>
      <c r="BR31948" s="8"/>
      <c r="BS31948" s="8"/>
      <c r="BT31948" s="8"/>
      <c r="BU31948" s="8"/>
    </row>
    <row r="31949" spans="68:73">
      <c r="BP31949" s="10"/>
      <c r="BQ31949" s="10"/>
      <c r="BR31949" s="10"/>
      <c r="BS31949" s="10"/>
      <c r="BT31949" s="10"/>
      <c r="BU31949" s="10"/>
    </row>
    <row r="31950" spans="68:73">
      <c r="BP31950" s="8"/>
      <c r="BQ31950" s="8"/>
      <c r="BR31950" s="8"/>
      <c r="BS31950" s="8"/>
      <c r="BT31950" s="8"/>
      <c r="BU31950" s="8"/>
    </row>
    <row r="31951" spans="68:73">
      <c r="BP31951" s="10"/>
      <c r="BQ31951" s="10"/>
      <c r="BR31951" s="10"/>
      <c r="BS31951" s="10"/>
      <c r="BT31951" s="10"/>
      <c r="BU31951" s="10"/>
    </row>
    <row r="31952" spans="68:73">
      <c r="BP31952" s="8"/>
      <c r="BQ31952" s="8"/>
      <c r="BR31952" s="8"/>
      <c r="BS31952" s="8"/>
      <c r="BT31952" s="8"/>
      <c r="BU31952" s="8"/>
    </row>
    <row r="31953" spans="68:73">
      <c r="BP31953" s="10"/>
      <c r="BQ31953" s="10"/>
      <c r="BR31953" s="10"/>
      <c r="BS31953" s="10"/>
      <c r="BT31953" s="10"/>
      <c r="BU31953" s="10"/>
    </row>
    <row r="31954" spans="68:73">
      <c r="BP31954" s="8"/>
      <c r="BQ31954" s="8"/>
      <c r="BR31954" s="8"/>
      <c r="BS31954" s="8"/>
      <c r="BT31954" s="8"/>
      <c r="BU31954" s="8"/>
    </row>
    <row r="31955" spans="68:73">
      <c r="BP31955" s="10"/>
      <c r="BQ31955" s="10"/>
      <c r="BR31955" s="10"/>
      <c r="BS31955" s="10"/>
      <c r="BT31955" s="10"/>
      <c r="BU31955" s="10"/>
    </row>
    <row r="31956" spans="68:73">
      <c r="BP31956" s="8"/>
      <c r="BQ31956" s="8"/>
      <c r="BR31956" s="8"/>
      <c r="BS31956" s="8"/>
      <c r="BT31956" s="8"/>
      <c r="BU31956" s="8"/>
    </row>
    <row r="31957" spans="68:73">
      <c r="BP31957" s="10"/>
      <c r="BQ31957" s="10"/>
      <c r="BR31957" s="10"/>
      <c r="BS31957" s="10"/>
      <c r="BT31957" s="10"/>
      <c r="BU31957" s="10"/>
    </row>
    <row r="31958" spans="68:73">
      <c r="BP31958" s="8"/>
      <c r="BQ31958" s="8"/>
      <c r="BR31958" s="8"/>
      <c r="BS31958" s="8"/>
      <c r="BT31958" s="8"/>
      <c r="BU31958" s="8"/>
    </row>
    <row r="31959" spans="68:73">
      <c r="BP31959" s="10"/>
      <c r="BQ31959" s="10"/>
      <c r="BR31959" s="10"/>
      <c r="BS31959" s="10"/>
      <c r="BT31959" s="10"/>
      <c r="BU31959" s="10"/>
    </row>
    <row r="31960" spans="68:73">
      <c r="BP31960" s="8"/>
      <c r="BQ31960" s="8"/>
      <c r="BR31960" s="8"/>
      <c r="BS31960" s="8"/>
      <c r="BT31960" s="8"/>
      <c r="BU31960" s="8"/>
    </row>
    <row r="31961" spans="68:73">
      <c r="BP31961" s="10"/>
      <c r="BQ31961" s="10"/>
      <c r="BR31961" s="10"/>
      <c r="BS31961" s="10"/>
      <c r="BT31961" s="10"/>
      <c r="BU31961" s="10"/>
    </row>
    <row r="31962" spans="68:73">
      <c r="BP31962" s="8"/>
      <c r="BQ31962" s="8"/>
      <c r="BR31962" s="8"/>
      <c r="BS31962" s="8"/>
      <c r="BT31962" s="8"/>
      <c r="BU31962" s="8"/>
    </row>
    <row r="31963" spans="68:73">
      <c r="BP31963" s="10"/>
      <c r="BQ31963" s="10"/>
      <c r="BR31963" s="10"/>
      <c r="BS31963" s="10"/>
      <c r="BT31963" s="10"/>
      <c r="BU31963" s="10"/>
    </row>
    <row r="31964" spans="68:73">
      <c r="BP31964" s="8"/>
      <c r="BQ31964" s="8"/>
      <c r="BR31964" s="8"/>
      <c r="BS31964" s="8"/>
      <c r="BT31964" s="8"/>
      <c r="BU31964" s="8"/>
    </row>
    <row r="31965" spans="68:73">
      <c r="BP31965" s="10"/>
      <c r="BQ31965" s="10"/>
      <c r="BR31965" s="10"/>
      <c r="BS31965" s="10"/>
      <c r="BT31965" s="10"/>
      <c r="BU31965" s="10"/>
    </row>
    <row r="31966" spans="68:73">
      <c r="BP31966" s="8"/>
      <c r="BQ31966" s="8"/>
      <c r="BR31966" s="8"/>
      <c r="BS31966" s="8"/>
      <c r="BT31966" s="8"/>
      <c r="BU31966" s="8"/>
    </row>
    <row r="31967" spans="68:73">
      <c r="BP31967" s="10"/>
      <c r="BQ31967" s="10"/>
      <c r="BR31967" s="10"/>
      <c r="BS31967" s="10"/>
      <c r="BT31967" s="10"/>
      <c r="BU31967" s="10"/>
    </row>
    <row r="31968" spans="68:73">
      <c r="BP31968" s="8"/>
      <c r="BQ31968" s="8"/>
      <c r="BR31968" s="8"/>
      <c r="BS31968" s="8"/>
      <c r="BT31968" s="8"/>
      <c r="BU31968" s="8"/>
    </row>
    <row r="31969" spans="68:73">
      <c r="BP31969" s="10"/>
      <c r="BQ31969" s="10"/>
      <c r="BR31969" s="10"/>
      <c r="BS31969" s="10"/>
      <c r="BT31969" s="10"/>
      <c r="BU31969" s="10"/>
    </row>
    <row r="31970" spans="68:73">
      <c r="BP31970" s="8"/>
      <c r="BQ31970" s="8"/>
      <c r="BR31970" s="8"/>
      <c r="BS31970" s="8"/>
      <c r="BT31970" s="8"/>
      <c r="BU31970" s="8"/>
    </row>
    <row r="31971" spans="68:73">
      <c r="BP31971" s="10"/>
      <c r="BQ31971" s="10"/>
      <c r="BR31971" s="10"/>
      <c r="BS31971" s="10"/>
      <c r="BT31971" s="10"/>
      <c r="BU31971" s="10"/>
    </row>
    <row r="31972" spans="68:73">
      <c r="BP31972" s="8"/>
      <c r="BQ31972" s="8"/>
      <c r="BR31972" s="8"/>
      <c r="BS31972" s="8"/>
      <c r="BT31972" s="8"/>
      <c r="BU31972" s="8"/>
    </row>
    <row r="31973" spans="68:73">
      <c r="BP31973" s="10"/>
      <c r="BQ31973" s="10"/>
      <c r="BR31973" s="10"/>
      <c r="BS31973" s="10"/>
      <c r="BT31973" s="10"/>
      <c r="BU31973" s="10"/>
    </row>
    <row r="31974" spans="68:73">
      <c r="BP31974" s="8"/>
      <c r="BQ31974" s="8"/>
      <c r="BR31974" s="8"/>
      <c r="BS31974" s="8"/>
      <c r="BT31974" s="8"/>
      <c r="BU31974" s="8"/>
    </row>
    <row r="31975" spans="68:73">
      <c r="BP31975" s="10"/>
      <c r="BQ31975" s="10"/>
      <c r="BR31975" s="10"/>
      <c r="BS31975" s="10"/>
      <c r="BT31975" s="10"/>
      <c r="BU31975" s="10"/>
    </row>
    <row r="31976" spans="68:73">
      <c r="BP31976" s="8"/>
      <c r="BQ31976" s="8"/>
      <c r="BR31976" s="8"/>
      <c r="BS31976" s="8"/>
      <c r="BT31976" s="8"/>
      <c r="BU31976" s="8"/>
    </row>
    <row r="31977" spans="68:73">
      <c r="BP31977" s="10"/>
      <c r="BQ31977" s="10"/>
      <c r="BR31977" s="10"/>
      <c r="BS31977" s="10"/>
      <c r="BT31977" s="10"/>
      <c r="BU31977" s="10"/>
    </row>
    <row r="31978" spans="68:73">
      <c r="BP31978" s="8"/>
      <c r="BQ31978" s="8"/>
      <c r="BR31978" s="8"/>
      <c r="BS31978" s="8"/>
      <c r="BT31978" s="8"/>
      <c r="BU31978" s="8"/>
    </row>
    <row r="31979" spans="68:73">
      <c r="BP31979" s="10"/>
      <c r="BQ31979" s="10"/>
      <c r="BR31979" s="10"/>
      <c r="BS31979" s="10"/>
      <c r="BT31979" s="10"/>
      <c r="BU31979" s="10"/>
    </row>
    <row r="31980" spans="68:73">
      <c r="BP31980" s="8"/>
      <c r="BQ31980" s="8"/>
      <c r="BR31980" s="8"/>
      <c r="BS31980" s="8"/>
      <c r="BT31980" s="8"/>
      <c r="BU31980" s="8"/>
    </row>
    <row r="31981" spans="68:73">
      <c r="BP31981" s="10"/>
      <c r="BQ31981" s="10"/>
      <c r="BR31981" s="10"/>
      <c r="BS31981" s="10"/>
      <c r="BT31981" s="10"/>
      <c r="BU31981" s="10"/>
    </row>
    <row r="31982" spans="68:73">
      <c r="BP31982" s="8"/>
      <c r="BQ31982" s="8"/>
      <c r="BR31982" s="8"/>
      <c r="BS31982" s="8"/>
      <c r="BT31982" s="8"/>
      <c r="BU31982" s="8"/>
    </row>
    <row r="31983" spans="68:73">
      <c r="BP31983" s="10"/>
      <c r="BQ31983" s="10"/>
      <c r="BR31983" s="10"/>
      <c r="BS31983" s="10"/>
      <c r="BT31983" s="10"/>
      <c r="BU31983" s="10"/>
    </row>
    <row r="31984" spans="68:73">
      <c r="BP31984" s="8"/>
      <c r="BQ31984" s="8"/>
      <c r="BR31984" s="8"/>
      <c r="BS31984" s="8"/>
      <c r="BT31984" s="8"/>
      <c r="BU31984" s="8"/>
    </row>
    <row r="31985" spans="68:73">
      <c r="BP31985" s="10"/>
      <c r="BQ31985" s="10"/>
      <c r="BR31985" s="10"/>
      <c r="BS31985" s="10"/>
      <c r="BT31985" s="10"/>
      <c r="BU31985" s="10"/>
    </row>
    <row r="31986" spans="68:73">
      <c r="BP31986" s="8"/>
      <c r="BQ31986" s="8"/>
      <c r="BR31986" s="8"/>
      <c r="BS31986" s="8"/>
      <c r="BT31986" s="8"/>
      <c r="BU31986" s="8"/>
    </row>
    <row r="31987" spans="68:73">
      <c r="BP31987" s="10"/>
      <c r="BQ31987" s="10"/>
      <c r="BR31987" s="10"/>
      <c r="BS31987" s="10"/>
      <c r="BT31987" s="10"/>
      <c r="BU31987" s="10"/>
    </row>
    <row r="31988" spans="68:73">
      <c r="BP31988" s="8"/>
      <c r="BQ31988" s="8"/>
      <c r="BR31988" s="8"/>
      <c r="BS31988" s="8"/>
      <c r="BT31988" s="8"/>
      <c r="BU31988" s="8"/>
    </row>
    <row r="31989" spans="68:73">
      <c r="BP31989" s="10"/>
      <c r="BQ31989" s="10"/>
      <c r="BR31989" s="10"/>
      <c r="BS31989" s="10"/>
      <c r="BT31989" s="10"/>
      <c r="BU31989" s="10"/>
    </row>
    <row r="31990" spans="68:73">
      <c r="BP31990" s="8"/>
      <c r="BQ31990" s="8"/>
      <c r="BR31990" s="8"/>
      <c r="BS31990" s="8"/>
      <c r="BT31990" s="8"/>
      <c r="BU31990" s="8"/>
    </row>
    <row r="31991" spans="68:73">
      <c r="BP31991" s="10"/>
      <c r="BQ31991" s="10"/>
      <c r="BR31991" s="10"/>
      <c r="BS31991" s="10"/>
      <c r="BT31991" s="10"/>
      <c r="BU31991" s="10"/>
    </row>
    <row r="31992" spans="68:73">
      <c r="BP31992" s="8"/>
      <c r="BQ31992" s="8"/>
      <c r="BR31992" s="8"/>
      <c r="BS31992" s="8"/>
      <c r="BT31992" s="8"/>
      <c r="BU31992" s="8"/>
    </row>
    <row r="31993" spans="68:73">
      <c r="BP31993" s="10"/>
      <c r="BQ31993" s="10"/>
      <c r="BR31993" s="10"/>
      <c r="BS31993" s="10"/>
      <c r="BT31993" s="10"/>
      <c r="BU31993" s="10"/>
    </row>
    <row r="31994" spans="68:73">
      <c r="BP31994" s="8"/>
      <c r="BQ31994" s="8"/>
      <c r="BR31994" s="8"/>
      <c r="BS31994" s="8"/>
      <c r="BT31994" s="8"/>
      <c r="BU31994" s="8"/>
    </row>
    <row r="31995" spans="68:73">
      <c r="BP31995" s="10"/>
      <c r="BQ31995" s="10"/>
      <c r="BR31995" s="10"/>
      <c r="BS31995" s="10"/>
      <c r="BT31995" s="10"/>
      <c r="BU31995" s="10"/>
    </row>
    <row r="31996" spans="68:73">
      <c r="BP31996" s="8"/>
      <c r="BQ31996" s="8"/>
      <c r="BR31996" s="8"/>
      <c r="BS31996" s="8"/>
      <c r="BT31996" s="8"/>
      <c r="BU31996" s="8"/>
    </row>
    <row r="31997" spans="68:73">
      <c r="BP31997" s="10"/>
      <c r="BQ31997" s="10"/>
      <c r="BR31997" s="10"/>
      <c r="BS31997" s="10"/>
      <c r="BT31997" s="10"/>
      <c r="BU31997" s="10"/>
    </row>
    <row r="31998" spans="68:73">
      <c r="BP31998" s="8"/>
      <c r="BQ31998" s="8"/>
      <c r="BR31998" s="8"/>
      <c r="BS31998" s="8"/>
      <c r="BT31998" s="8"/>
      <c r="BU31998" s="8"/>
    </row>
    <row r="31999" spans="68:73">
      <c r="BP31999" s="10"/>
      <c r="BQ31999" s="10"/>
      <c r="BR31999" s="10"/>
      <c r="BS31999" s="10"/>
      <c r="BT31999" s="10"/>
      <c r="BU31999" s="10"/>
    </row>
    <row r="32000" spans="68:73">
      <c r="BP32000" s="8"/>
      <c r="BQ32000" s="8"/>
      <c r="BR32000" s="8"/>
      <c r="BS32000" s="8"/>
      <c r="BT32000" s="8"/>
      <c r="BU32000" s="8"/>
    </row>
    <row r="32001" spans="68:73">
      <c r="BP32001" s="10"/>
      <c r="BQ32001" s="10"/>
      <c r="BR32001" s="10"/>
      <c r="BS32001" s="10"/>
      <c r="BT32001" s="10"/>
      <c r="BU32001" s="10"/>
    </row>
    <row r="32002" spans="68:73">
      <c r="BP32002" s="8"/>
      <c r="BQ32002" s="8"/>
      <c r="BR32002" s="8"/>
      <c r="BS32002" s="8"/>
      <c r="BT32002" s="8"/>
      <c r="BU32002" s="8"/>
    </row>
    <row r="32003" spans="68:73">
      <c r="BP32003" s="10"/>
      <c r="BQ32003" s="10"/>
      <c r="BR32003" s="10"/>
      <c r="BS32003" s="10"/>
      <c r="BT32003" s="10"/>
      <c r="BU32003" s="10"/>
    </row>
    <row r="32004" spans="68:73">
      <c r="BP32004" s="8"/>
      <c r="BQ32004" s="8"/>
      <c r="BR32004" s="8"/>
      <c r="BS32004" s="8"/>
      <c r="BT32004" s="8"/>
      <c r="BU32004" s="8"/>
    </row>
    <row r="32005" spans="68:73">
      <c r="BP32005" s="10"/>
      <c r="BQ32005" s="10"/>
      <c r="BR32005" s="10"/>
      <c r="BS32005" s="10"/>
      <c r="BT32005" s="10"/>
      <c r="BU32005" s="10"/>
    </row>
    <row r="32006" spans="68:73">
      <c r="BP32006" s="8"/>
      <c r="BQ32006" s="8"/>
      <c r="BR32006" s="8"/>
      <c r="BS32006" s="8"/>
      <c r="BT32006" s="8"/>
      <c r="BU32006" s="8"/>
    </row>
    <row r="32007" spans="68:73">
      <c r="BP32007" s="10"/>
      <c r="BQ32007" s="10"/>
      <c r="BR32007" s="10"/>
      <c r="BS32007" s="10"/>
      <c r="BT32007" s="10"/>
      <c r="BU32007" s="10"/>
    </row>
    <row r="32008" spans="68:73">
      <c r="BP32008" s="8"/>
      <c r="BQ32008" s="8"/>
      <c r="BR32008" s="8"/>
      <c r="BS32008" s="8"/>
      <c r="BT32008" s="8"/>
      <c r="BU32008" s="8"/>
    </row>
    <row r="32009" spans="68:73">
      <c r="BP32009" s="10"/>
      <c r="BQ32009" s="10"/>
      <c r="BR32009" s="10"/>
      <c r="BS32009" s="10"/>
      <c r="BT32009" s="10"/>
      <c r="BU32009" s="10"/>
    </row>
    <row r="32010" spans="68:73">
      <c r="BP32010" s="8"/>
      <c r="BQ32010" s="8"/>
      <c r="BR32010" s="8"/>
      <c r="BS32010" s="8"/>
      <c r="BT32010" s="8"/>
      <c r="BU32010" s="8"/>
    </row>
    <row r="32011" spans="68:73">
      <c r="BP32011" s="10"/>
      <c r="BQ32011" s="10"/>
      <c r="BR32011" s="10"/>
      <c r="BS32011" s="10"/>
      <c r="BT32011" s="10"/>
      <c r="BU32011" s="10"/>
    </row>
    <row r="32012" spans="68:73">
      <c r="BP32012" s="8"/>
      <c r="BQ32012" s="8"/>
      <c r="BR32012" s="8"/>
      <c r="BS32012" s="8"/>
      <c r="BT32012" s="8"/>
      <c r="BU32012" s="8"/>
    </row>
    <row r="32013" spans="68:73">
      <c r="BP32013" s="10"/>
      <c r="BQ32013" s="10"/>
      <c r="BR32013" s="10"/>
      <c r="BS32013" s="10"/>
      <c r="BT32013" s="10"/>
      <c r="BU32013" s="10"/>
    </row>
    <row r="32014" spans="68:73">
      <c r="BP32014" s="8"/>
      <c r="BQ32014" s="8"/>
      <c r="BR32014" s="8"/>
      <c r="BS32014" s="8"/>
      <c r="BT32014" s="8"/>
      <c r="BU32014" s="8"/>
    </row>
    <row r="32015" spans="68:73">
      <c r="BP32015" s="10"/>
      <c r="BQ32015" s="10"/>
      <c r="BR32015" s="10"/>
      <c r="BS32015" s="10"/>
      <c r="BT32015" s="10"/>
      <c r="BU32015" s="10"/>
    </row>
    <row r="32016" spans="68:73">
      <c r="BP32016" s="8"/>
      <c r="BQ32016" s="8"/>
      <c r="BR32016" s="8"/>
      <c r="BS32016" s="8"/>
      <c r="BT32016" s="8"/>
      <c r="BU32016" s="8"/>
    </row>
    <row r="32017" spans="68:73">
      <c r="BP32017" s="10"/>
      <c r="BQ32017" s="10"/>
      <c r="BR32017" s="10"/>
      <c r="BS32017" s="10"/>
      <c r="BT32017" s="10"/>
      <c r="BU32017" s="10"/>
    </row>
    <row r="32018" spans="68:73">
      <c r="BP32018" s="8"/>
      <c r="BQ32018" s="8"/>
      <c r="BR32018" s="8"/>
      <c r="BS32018" s="8"/>
      <c r="BT32018" s="8"/>
      <c r="BU32018" s="8"/>
    </row>
    <row r="32019" spans="68:73">
      <c r="BP32019" s="10"/>
      <c r="BQ32019" s="10"/>
      <c r="BR32019" s="10"/>
      <c r="BS32019" s="10"/>
      <c r="BT32019" s="10"/>
      <c r="BU32019" s="10"/>
    </row>
    <row r="32020" spans="68:73">
      <c r="BP32020" s="8"/>
      <c r="BQ32020" s="8"/>
      <c r="BR32020" s="8"/>
      <c r="BS32020" s="8"/>
      <c r="BT32020" s="8"/>
      <c r="BU32020" s="8"/>
    </row>
    <row r="32021" spans="68:73">
      <c r="BP32021" s="10"/>
      <c r="BQ32021" s="10"/>
      <c r="BR32021" s="10"/>
      <c r="BS32021" s="10"/>
      <c r="BT32021" s="10"/>
      <c r="BU32021" s="10"/>
    </row>
    <row r="32022" spans="68:73">
      <c r="BP32022" s="8"/>
      <c r="BQ32022" s="8"/>
      <c r="BR32022" s="8"/>
      <c r="BS32022" s="8"/>
      <c r="BT32022" s="8"/>
      <c r="BU32022" s="8"/>
    </row>
    <row r="32023" spans="68:73">
      <c r="BP32023" s="10"/>
      <c r="BQ32023" s="10"/>
      <c r="BR32023" s="10"/>
      <c r="BS32023" s="10"/>
      <c r="BT32023" s="10"/>
      <c r="BU32023" s="10"/>
    </row>
    <row r="32024" spans="68:73">
      <c r="BP32024" s="8"/>
      <c r="BQ32024" s="8"/>
      <c r="BR32024" s="8"/>
      <c r="BS32024" s="8"/>
      <c r="BT32024" s="8"/>
      <c r="BU32024" s="8"/>
    </row>
    <row r="32025" spans="68:73">
      <c r="BP32025" s="10"/>
      <c r="BQ32025" s="10"/>
      <c r="BR32025" s="10"/>
      <c r="BS32025" s="10"/>
      <c r="BT32025" s="10"/>
      <c r="BU32025" s="10"/>
    </row>
    <row r="32026" spans="68:73">
      <c r="BP32026" s="8"/>
      <c r="BQ32026" s="8"/>
      <c r="BR32026" s="8"/>
      <c r="BS32026" s="8"/>
      <c r="BT32026" s="8"/>
      <c r="BU32026" s="8"/>
    </row>
    <row r="32027" spans="68:73">
      <c r="BP32027" s="10"/>
      <c r="BQ32027" s="10"/>
      <c r="BR32027" s="10"/>
      <c r="BS32027" s="10"/>
      <c r="BT32027" s="10"/>
      <c r="BU32027" s="10"/>
    </row>
    <row r="32028" spans="68:73">
      <c r="BP32028" s="8"/>
      <c r="BQ32028" s="8"/>
      <c r="BR32028" s="8"/>
      <c r="BS32028" s="8"/>
      <c r="BT32028" s="8"/>
      <c r="BU32028" s="8"/>
    </row>
    <row r="32029" spans="68:73">
      <c r="BP32029" s="10"/>
      <c r="BQ32029" s="10"/>
      <c r="BR32029" s="10"/>
      <c r="BS32029" s="10"/>
      <c r="BT32029" s="10"/>
      <c r="BU32029" s="10"/>
    </row>
    <row r="32030" spans="68:73">
      <c r="BP32030" s="8"/>
      <c r="BQ32030" s="8"/>
      <c r="BR32030" s="8"/>
      <c r="BS32030" s="8"/>
      <c r="BT32030" s="8"/>
      <c r="BU32030" s="8"/>
    </row>
    <row r="32031" spans="68:73">
      <c r="BP32031" s="10"/>
      <c r="BQ32031" s="10"/>
      <c r="BR32031" s="10"/>
      <c r="BS32031" s="10"/>
      <c r="BT32031" s="10"/>
      <c r="BU32031" s="10"/>
    </row>
    <row r="32032" spans="68:73">
      <c r="BP32032" s="8"/>
      <c r="BQ32032" s="8"/>
      <c r="BR32032" s="8"/>
      <c r="BS32032" s="8"/>
      <c r="BT32032" s="8"/>
      <c r="BU32032" s="8"/>
    </row>
    <row r="32033" spans="68:73">
      <c r="BP32033" s="10"/>
      <c r="BQ32033" s="10"/>
      <c r="BR32033" s="10"/>
      <c r="BS32033" s="10"/>
      <c r="BT32033" s="10"/>
      <c r="BU32033" s="10"/>
    </row>
    <row r="32034" spans="68:73">
      <c r="BP32034" s="8"/>
      <c r="BQ32034" s="8"/>
      <c r="BR32034" s="8"/>
      <c r="BS32034" s="8"/>
      <c r="BT32034" s="8"/>
      <c r="BU32034" s="8"/>
    </row>
    <row r="32035" spans="68:73">
      <c r="BP32035" s="10"/>
      <c r="BQ32035" s="10"/>
      <c r="BR32035" s="10"/>
      <c r="BS32035" s="10"/>
      <c r="BT32035" s="10"/>
      <c r="BU32035" s="10"/>
    </row>
    <row r="32036" spans="68:73">
      <c r="BP32036" s="8"/>
      <c r="BQ32036" s="8"/>
      <c r="BR32036" s="8"/>
      <c r="BS32036" s="8"/>
      <c r="BT32036" s="8"/>
      <c r="BU32036" s="8"/>
    </row>
    <row r="32037" spans="68:73">
      <c r="BP32037" s="10"/>
      <c r="BQ32037" s="10"/>
      <c r="BR32037" s="10"/>
      <c r="BS32037" s="10"/>
      <c r="BT32037" s="10"/>
      <c r="BU32037" s="10"/>
    </row>
    <row r="32038" spans="68:73">
      <c r="BP32038" s="8"/>
      <c r="BQ32038" s="8"/>
      <c r="BR32038" s="8"/>
      <c r="BS32038" s="8"/>
      <c r="BT32038" s="8"/>
      <c r="BU32038" s="8"/>
    </row>
    <row r="32039" spans="68:73">
      <c r="BP32039" s="10"/>
      <c r="BQ32039" s="10"/>
      <c r="BR32039" s="10"/>
      <c r="BS32039" s="10"/>
      <c r="BT32039" s="10"/>
      <c r="BU32039" s="10"/>
    </row>
    <row r="32040" spans="68:73">
      <c r="BP32040" s="8"/>
      <c r="BQ32040" s="8"/>
      <c r="BR32040" s="8"/>
      <c r="BS32040" s="8"/>
      <c r="BT32040" s="8"/>
      <c r="BU32040" s="8"/>
    </row>
    <row r="32041" spans="68:73">
      <c r="BP32041" s="10"/>
      <c r="BQ32041" s="10"/>
      <c r="BR32041" s="10"/>
      <c r="BS32041" s="10"/>
      <c r="BT32041" s="10"/>
      <c r="BU32041" s="10"/>
    </row>
    <row r="32042" spans="68:73">
      <c r="BP32042" s="8"/>
      <c r="BQ32042" s="8"/>
      <c r="BR32042" s="8"/>
      <c r="BS32042" s="8"/>
      <c r="BT32042" s="8"/>
      <c r="BU32042" s="8"/>
    </row>
    <row r="32043" spans="68:73">
      <c r="BP32043" s="10"/>
      <c r="BQ32043" s="10"/>
      <c r="BR32043" s="10"/>
      <c r="BS32043" s="10"/>
      <c r="BT32043" s="10"/>
      <c r="BU32043" s="10"/>
    </row>
    <row r="32044" spans="68:73">
      <c r="BP32044" s="8"/>
      <c r="BQ32044" s="8"/>
      <c r="BR32044" s="8"/>
      <c r="BS32044" s="8"/>
      <c r="BT32044" s="8"/>
      <c r="BU32044" s="8"/>
    </row>
    <row r="32045" spans="68:73">
      <c r="BP32045" s="10"/>
      <c r="BQ32045" s="10"/>
      <c r="BR32045" s="10"/>
      <c r="BS32045" s="10"/>
      <c r="BT32045" s="10"/>
      <c r="BU32045" s="10"/>
    </row>
    <row r="32046" spans="68:73">
      <c r="BP32046" s="8"/>
      <c r="BQ32046" s="8"/>
      <c r="BR32046" s="8"/>
      <c r="BS32046" s="8"/>
      <c r="BT32046" s="8"/>
      <c r="BU32046" s="8"/>
    </row>
    <row r="32047" spans="68:73">
      <c r="BP32047" s="10"/>
      <c r="BQ32047" s="10"/>
      <c r="BR32047" s="10"/>
      <c r="BS32047" s="10"/>
      <c r="BT32047" s="10"/>
      <c r="BU32047" s="10"/>
    </row>
    <row r="32048" spans="68:73">
      <c r="BP32048" s="8"/>
      <c r="BQ32048" s="8"/>
      <c r="BR32048" s="8"/>
      <c r="BS32048" s="8"/>
      <c r="BT32048" s="8"/>
      <c r="BU32048" s="8"/>
    </row>
    <row r="32049" spans="68:73">
      <c r="BP32049" s="10"/>
      <c r="BQ32049" s="10"/>
      <c r="BR32049" s="10"/>
      <c r="BS32049" s="10"/>
      <c r="BT32049" s="10"/>
      <c r="BU32049" s="10"/>
    </row>
    <row r="32050" spans="68:73">
      <c r="BP32050" s="8"/>
      <c r="BQ32050" s="8"/>
      <c r="BR32050" s="8"/>
      <c r="BS32050" s="8"/>
      <c r="BT32050" s="8"/>
      <c r="BU32050" s="8"/>
    </row>
    <row r="32051" spans="68:73">
      <c r="BP32051" s="10"/>
      <c r="BQ32051" s="10"/>
      <c r="BR32051" s="10"/>
      <c r="BS32051" s="10"/>
      <c r="BT32051" s="10"/>
      <c r="BU32051" s="10"/>
    </row>
    <row r="32052" spans="68:73">
      <c r="BP32052" s="8"/>
      <c r="BQ32052" s="8"/>
      <c r="BR32052" s="8"/>
      <c r="BS32052" s="8"/>
      <c r="BT32052" s="8"/>
      <c r="BU32052" s="8"/>
    </row>
    <row r="32053" spans="68:73">
      <c r="BP32053" s="10"/>
      <c r="BQ32053" s="10"/>
      <c r="BR32053" s="10"/>
      <c r="BS32053" s="10"/>
      <c r="BT32053" s="10"/>
      <c r="BU32053" s="10"/>
    </row>
    <row r="32054" spans="68:73">
      <c r="BP32054" s="8"/>
      <c r="BQ32054" s="8"/>
      <c r="BR32054" s="8"/>
      <c r="BS32054" s="8"/>
      <c r="BT32054" s="8"/>
      <c r="BU32054" s="8"/>
    </row>
    <row r="32055" spans="68:73">
      <c r="BP32055" s="10"/>
      <c r="BQ32055" s="10"/>
      <c r="BR32055" s="10"/>
      <c r="BS32055" s="10"/>
      <c r="BT32055" s="10"/>
      <c r="BU32055" s="10"/>
    </row>
    <row r="32056" spans="68:73">
      <c r="BP32056" s="8"/>
      <c r="BQ32056" s="8"/>
      <c r="BR32056" s="8"/>
      <c r="BS32056" s="8"/>
      <c r="BT32056" s="8"/>
      <c r="BU32056" s="8"/>
    </row>
    <row r="32057" spans="68:73">
      <c r="BP32057" s="10"/>
      <c r="BQ32057" s="10"/>
      <c r="BR32057" s="10"/>
      <c r="BS32057" s="10"/>
      <c r="BT32057" s="10"/>
      <c r="BU32057" s="10"/>
    </row>
    <row r="32058" spans="68:73">
      <c r="BP32058" s="8"/>
      <c r="BQ32058" s="8"/>
      <c r="BR32058" s="8"/>
      <c r="BS32058" s="8"/>
      <c r="BT32058" s="8"/>
      <c r="BU32058" s="8"/>
    </row>
    <row r="32059" spans="68:73">
      <c r="BP32059" s="10"/>
      <c r="BQ32059" s="10"/>
      <c r="BR32059" s="10"/>
      <c r="BS32059" s="10"/>
      <c r="BT32059" s="10"/>
      <c r="BU32059" s="10"/>
    </row>
    <row r="32060" spans="68:73">
      <c r="BP32060" s="8"/>
      <c r="BQ32060" s="8"/>
      <c r="BR32060" s="8"/>
      <c r="BS32060" s="8"/>
      <c r="BT32060" s="8"/>
      <c r="BU32060" s="8"/>
    </row>
    <row r="32061" spans="68:73">
      <c r="BP32061" s="10"/>
      <c r="BQ32061" s="10"/>
      <c r="BR32061" s="10"/>
      <c r="BS32061" s="10"/>
      <c r="BT32061" s="10"/>
      <c r="BU32061" s="10"/>
    </row>
    <row r="32062" spans="68:73">
      <c r="BP32062" s="8"/>
      <c r="BQ32062" s="8"/>
      <c r="BR32062" s="8"/>
      <c r="BS32062" s="8"/>
      <c r="BT32062" s="8"/>
      <c r="BU32062" s="8"/>
    </row>
    <row r="32063" spans="68:73">
      <c r="BP32063" s="10"/>
      <c r="BQ32063" s="10"/>
      <c r="BR32063" s="10"/>
      <c r="BS32063" s="10"/>
      <c r="BT32063" s="10"/>
      <c r="BU32063" s="10"/>
    </row>
    <row r="32064" spans="68:73">
      <c r="BP32064" s="8"/>
      <c r="BQ32064" s="8"/>
      <c r="BR32064" s="8"/>
      <c r="BS32064" s="8"/>
      <c r="BT32064" s="8"/>
      <c r="BU32064" s="8"/>
    </row>
    <row r="32065" spans="68:73">
      <c r="BP32065" s="10"/>
      <c r="BQ32065" s="10"/>
      <c r="BR32065" s="10"/>
      <c r="BS32065" s="10"/>
      <c r="BT32065" s="10"/>
      <c r="BU32065" s="10"/>
    </row>
    <row r="32066" spans="68:73">
      <c r="BP32066" s="8"/>
      <c r="BQ32066" s="8"/>
      <c r="BR32066" s="8"/>
      <c r="BS32066" s="8"/>
      <c r="BT32066" s="8"/>
      <c r="BU32066" s="8"/>
    </row>
    <row r="32067" spans="68:73">
      <c r="BP32067" s="10"/>
      <c r="BQ32067" s="10"/>
      <c r="BR32067" s="10"/>
      <c r="BS32067" s="10"/>
      <c r="BT32067" s="10"/>
      <c r="BU32067" s="10"/>
    </row>
    <row r="32068" spans="68:73">
      <c r="BP32068" s="8"/>
      <c r="BQ32068" s="8"/>
      <c r="BR32068" s="8"/>
      <c r="BS32068" s="8"/>
      <c r="BT32068" s="8"/>
      <c r="BU32068" s="8"/>
    </row>
    <row r="32069" spans="68:73">
      <c r="BP32069" s="10"/>
      <c r="BQ32069" s="10"/>
      <c r="BR32069" s="10"/>
      <c r="BS32069" s="10"/>
      <c r="BT32069" s="10"/>
      <c r="BU32069" s="10"/>
    </row>
    <row r="32070" spans="68:73">
      <c r="BP32070" s="8"/>
      <c r="BQ32070" s="8"/>
      <c r="BR32070" s="8"/>
      <c r="BS32070" s="8"/>
      <c r="BT32070" s="8"/>
      <c r="BU32070" s="8"/>
    </row>
    <row r="32071" spans="68:73">
      <c r="BP32071" s="10"/>
      <c r="BQ32071" s="10"/>
      <c r="BR32071" s="10"/>
      <c r="BS32071" s="10"/>
      <c r="BT32071" s="10"/>
      <c r="BU32071" s="10"/>
    </row>
    <row r="32072" spans="68:73">
      <c r="BP32072" s="8"/>
      <c r="BQ32072" s="8"/>
      <c r="BR32072" s="8"/>
      <c r="BS32072" s="8"/>
      <c r="BT32072" s="8"/>
      <c r="BU32072" s="8"/>
    </row>
    <row r="32073" spans="68:73">
      <c r="BP32073" s="10"/>
      <c r="BQ32073" s="10"/>
      <c r="BR32073" s="10"/>
      <c r="BS32073" s="10"/>
      <c r="BT32073" s="10"/>
      <c r="BU32073" s="10"/>
    </row>
    <row r="32074" spans="68:73">
      <c r="BP32074" s="8"/>
      <c r="BQ32074" s="8"/>
      <c r="BR32074" s="8"/>
      <c r="BS32074" s="8"/>
      <c r="BT32074" s="8"/>
      <c r="BU32074" s="8"/>
    </row>
    <row r="32075" spans="68:73">
      <c r="BP32075" s="10"/>
      <c r="BQ32075" s="10"/>
      <c r="BR32075" s="10"/>
      <c r="BS32075" s="10"/>
      <c r="BT32075" s="10"/>
      <c r="BU32075" s="10"/>
    </row>
    <row r="32076" spans="68:73">
      <c r="BP32076" s="8"/>
      <c r="BQ32076" s="8"/>
      <c r="BR32076" s="8"/>
      <c r="BS32076" s="8"/>
      <c r="BT32076" s="8"/>
      <c r="BU32076" s="8"/>
    </row>
    <row r="32077" spans="68:73">
      <c r="BP32077" s="10"/>
      <c r="BQ32077" s="10"/>
      <c r="BR32077" s="10"/>
      <c r="BS32077" s="10"/>
      <c r="BT32077" s="10"/>
      <c r="BU32077" s="10"/>
    </row>
    <row r="32078" spans="68:73">
      <c r="BP32078" s="8"/>
      <c r="BQ32078" s="8"/>
      <c r="BR32078" s="8"/>
      <c r="BS32078" s="8"/>
      <c r="BT32078" s="8"/>
      <c r="BU32078" s="8"/>
    </row>
    <row r="32079" spans="68:73">
      <c r="BP32079" s="10"/>
      <c r="BQ32079" s="10"/>
      <c r="BR32079" s="10"/>
      <c r="BS32079" s="10"/>
      <c r="BT32079" s="10"/>
      <c r="BU32079" s="10"/>
    </row>
    <row r="32080" spans="68:73">
      <c r="BP32080" s="8"/>
      <c r="BQ32080" s="8"/>
      <c r="BR32080" s="8"/>
      <c r="BS32080" s="8"/>
      <c r="BT32080" s="8"/>
      <c r="BU32080" s="8"/>
    </row>
    <row r="32081" spans="68:73">
      <c r="BP32081" s="10"/>
      <c r="BQ32081" s="10"/>
      <c r="BR32081" s="10"/>
      <c r="BS32081" s="10"/>
      <c r="BT32081" s="10"/>
      <c r="BU32081" s="10"/>
    </row>
    <row r="32082" spans="68:73">
      <c r="BP32082" s="8"/>
      <c r="BQ32082" s="8"/>
      <c r="BR32082" s="8"/>
      <c r="BS32082" s="8"/>
      <c r="BT32082" s="8"/>
      <c r="BU32082" s="8"/>
    </row>
    <row r="32083" spans="68:73">
      <c r="BP32083" s="10"/>
      <c r="BQ32083" s="10"/>
      <c r="BR32083" s="10"/>
      <c r="BS32083" s="10"/>
      <c r="BT32083" s="10"/>
      <c r="BU32083" s="10"/>
    </row>
    <row r="32084" spans="68:73">
      <c r="BP32084" s="8"/>
      <c r="BQ32084" s="8"/>
      <c r="BR32084" s="8"/>
      <c r="BS32084" s="8"/>
      <c r="BT32084" s="8"/>
      <c r="BU32084" s="8"/>
    </row>
    <row r="32085" spans="68:73">
      <c r="BP32085" s="10"/>
      <c r="BQ32085" s="10"/>
      <c r="BR32085" s="10"/>
      <c r="BS32085" s="10"/>
      <c r="BT32085" s="10"/>
      <c r="BU32085" s="10"/>
    </row>
    <row r="32086" spans="68:73">
      <c r="BP32086" s="8"/>
      <c r="BQ32086" s="8"/>
      <c r="BR32086" s="8"/>
      <c r="BS32086" s="8"/>
      <c r="BT32086" s="8"/>
      <c r="BU32086" s="8"/>
    </row>
    <row r="32087" spans="68:73">
      <c r="BP32087" s="10"/>
      <c r="BQ32087" s="10"/>
      <c r="BR32087" s="10"/>
      <c r="BS32087" s="10"/>
      <c r="BT32087" s="10"/>
      <c r="BU32087" s="10"/>
    </row>
    <row r="32088" spans="68:73">
      <c r="BP32088" s="8"/>
      <c r="BQ32088" s="8"/>
      <c r="BR32088" s="8"/>
      <c r="BS32088" s="8"/>
      <c r="BT32088" s="8"/>
      <c r="BU32088" s="8"/>
    </row>
    <row r="32089" spans="68:73">
      <c r="BP32089" s="10"/>
      <c r="BQ32089" s="10"/>
      <c r="BR32089" s="10"/>
      <c r="BS32089" s="10"/>
      <c r="BT32089" s="10"/>
      <c r="BU32089" s="10"/>
    </row>
    <row r="32090" spans="68:73">
      <c r="BP32090" s="8"/>
      <c r="BQ32090" s="8"/>
      <c r="BR32090" s="8"/>
      <c r="BS32090" s="8"/>
      <c r="BT32090" s="8"/>
      <c r="BU32090" s="8"/>
    </row>
    <row r="32091" spans="68:73">
      <c r="BP32091" s="10"/>
      <c r="BQ32091" s="10"/>
      <c r="BR32091" s="10"/>
      <c r="BS32091" s="10"/>
      <c r="BT32091" s="10"/>
      <c r="BU32091" s="10"/>
    </row>
    <row r="32092" spans="68:73">
      <c r="BP32092" s="8"/>
      <c r="BQ32092" s="8"/>
      <c r="BR32092" s="8"/>
      <c r="BS32092" s="8"/>
      <c r="BT32092" s="8"/>
      <c r="BU32092" s="8"/>
    </row>
    <row r="32093" spans="68:73">
      <c r="BP32093" s="10"/>
      <c r="BQ32093" s="10"/>
      <c r="BR32093" s="10"/>
      <c r="BS32093" s="10"/>
      <c r="BT32093" s="10"/>
      <c r="BU32093" s="10"/>
    </row>
    <row r="32094" spans="68:73">
      <c r="BP32094" s="8"/>
      <c r="BQ32094" s="8"/>
      <c r="BR32094" s="8"/>
      <c r="BS32094" s="8"/>
      <c r="BT32094" s="8"/>
      <c r="BU32094" s="8"/>
    </row>
    <row r="32095" spans="68:73">
      <c r="BP32095" s="10"/>
      <c r="BQ32095" s="10"/>
      <c r="BR32095" s="10"/>
      <c r="BS32095" s="10"/>
      <c r="BT32095" s="10"/>
      <c r="BU32095" s="10"/>
    </row>
    <row r="32096" spans="68:73">
      <c r="BP32096" s="8"/>
      <c r="BQ32096" s="8"/>
      <c r="BR32096" s="8"/>
      <c r="BS32096" s="8"/>
      <c r="BT32096" s="8"/>
      <c r="BU32096" s="8"/>
    </row>
    <row r="32097" spans="68:73">
      <c r="BP32097" s="10"/>
      <c r="BQ32097" s="10"/>
      <c r="BR32097" s="10"/>
      <c r="BS32097" s="10"/>
      <c r="BT32097" s="10"/>
      <c r="BU32097" s="10"/>
    </row>
    <row r="32098" spans="68:73">
      <c r="BP32098" s="8"/>
      <c r="BQ32098" s="8"/>
      <c r="BR32098" s="8"/>
      <c r="BS32098" s="8"/>
      <c r="BT32098" s="8"/>
      <c r="BU32098" s="8"/>
    </row>
    <row r="32099" spans="68:73">
      <c r="BP32099" s="10"/>
      <c r="BQ32099" s="10"/>
      <c r="BR32099" s="10"/>
      <c r="BS32099" s="10"/>
      <c r="BT32099" s="10"/>
      <c r="BU32099" s="10"/>
    </row>
    <row r="32100" spans="68:73">
      <c r="BP32100" s="8"/>
      <c r="BQ32100" s="8"/>
      <c r="BR32100" s="8"/>
      <c r="BS32100" s="8"/>
      <c r="BT32100" s="8"/>
      <c r="BU32100" s="8"/>
    </row>
    <row r="32101" spans="68:73">
      <c r="BP32101" s="10"/>
      <c r="BQ32101" s="10"/>
      <c r="BR32101" s="10"/>
      <c r="BS32101" s="10"/>
      <c r="BT32101" s="10"/>
      <c r="BU32101" s="10"/>
    </row>
    <row r="32102" spans="68:73">
      <c r="BP32102" s="8"/>
      <c r="BQ32102" s="8"/>
      <c r="BR32102" s="8"/>
      <c r="BS32102" s="8"/>
      <c r="BT32102" s="8"/>
      <c r="BU32102" s="8"/>
    </row>
    <row r="32103" spans="68:73">
      <c r="BP32103" s="10"/>
      <c r="BQ32103" s="10"/>
      <c r="BR32103" s="10"/>
      <c r="BS32103" s="10"/>
      <c r="BT32103" s="10"/>
      <c r="BU32103" s="10"/>
    </row>
    <row r="32104" spans="68:73">
      <c r="BP32104" s="8"/>
      <c r="BQ32104" s="8"/>
      <c r="BR32104" s="8"/>
      <c r="BS32104" s="8"/>
      <c r="BT32104" s="8"/>
      <c r="BU32104" s="8"/>
    </row>
    <row r="32105" spans="68:73">
      <c r="BP32105" s="10"/>
      <c r="BQ32105" s="10"/>
      <c r="BR32105" s="10"/>
      <c r="BS32105" s="10"/>
      <c r="BT32105" s="10"/>
      <c r="BU32105" s="10"/>
    </row>
    <row r="32106" spans="68:73">
      <c r="BP32106" s="8"/>
      <c r="BQ32106" s="8"/>
      <c r="BR32106" s="8"/>
      <c r="BS32106" s="8"/>
      <c r="BT32106" s="8"/>
      <c r="BU32106" s="8"/>
    </row>
    <row r="32107" spans="68:73">
      <c r="BP32107" s="10"/>
      <c r="BQ32107" s="10"/>
      <c r="BR32107" s="10"/>
      <c r="BS32107" s="10"/>
      <c r="BT32107" s="10"/>
      <c r="BU32107" s="10"/>
    </row>
    <row r="32108" spans="68:73">
      <c r="BP32108" s="8"/>
      <c r="BQ32108" s="8"/>
      <c r="BR32108" s="8"/>
      <c r="BS32108" s="8"/>
      <c r="BT32108" s="8"/>
      <c r="BU32108" s="8"/>
    </row>
    <row r="32109" spans="68:73">
      <c r="BP32109" s="10"/>
      <c r="BQ32109" s="10"/>
      <c r="BR32109" s="10"/>
      <c r="BS32109" s="10"/>
      <c r="BT32109" s="10"/>
      <c r="BU32109" s="10"/>
    </row>
    <row r="32110" spans="68:73">
      <c r="BP32110" s="8"/>
      <c r="BQ32110" s="8"/>
      <c r="BR32110" s="8"/>
      <c r="BS32110" s="8"/>
      <c r="BT32110" s="8"/>
      <c r="BU32110" s="8"/>
    </row>
    <row r="32111" spans="68:73">
      <c r="BP32111" s="10"/>
      <c r="BQ32111" s="10"/>
      <c r="BR32111" s="10"/>
      <c r="BS32111" s="10"/>
      <c r="BT32111" s="10"/>
      <c r="BU32111" s="10"/>
    </row>
    <row r="32112" spans="68:73">
      <c r="BP32112" s="8"/>
      <c r="BQ32112" s="8"/>
      <c r="BR32112" s="8"/>
      <c r="BS32112" s="8"/>
      <c r="BT32112" s="8"/>
      <c r="BU32112" s="8"/>
    </row>
    <row r="32113" spans="68:73">
      <c r="BP32113" s="10"/>
      <c r="BQ32113" s="10"/>
      <c r="BR32113" s="10"/>
      <c r="BS32113" s="10"/>
      <c r="BT32113" s="10"/>
      <c r="BU32113" s="10"/>
    </row>
    <row r="32114" spans="68:73">
      <c r="BP32114" s="8"/>
      <c r="BQ32114" s="8"/>
      <c r="BR32114" s="8"/>
      <c r="BS32114" s="8"/>
      <c r="BT32114" s="8"/>
      <c r="BU32114" s="8"/>
    </row>
    <row r="32115" spans="68:73">
      <c r="BP32115" s="10"/>
      <c r="BQ32115" s="10"/>
      <c r="BR32115" s="10"/>
      <c r="BS32115" s="10"/>
      <c r="BT32115" s="10"/>
      <c r="BU32115" s="10"/>
    </row>
    <row r="32116" spans="68:73">
      <c r="BP32116" s="8"/>
      <c r="BQ32116" s="8"/>
      <c r="BR32116" s="8"/>
      <c r="BS32116" s="8"/>
      <c r="BT32116" s="8"/>
      <c r="BU32116" s="8"/>
    </row>
    <row r="32117" spans="68:73">
      <c r="BP32117" s="10"/>
      <c r="BQ32117" s="10"/>
      <c r="BR32117" s="10"/>
      <c r="BS32117" s="10"/>
      <c r="BT32117" s="10"/>
      <c r="BU32117" s="10"/>
    </row>
    <row r="32118" spans="68:73">
      <c r="BP32118" s="8"/>
      <c r="BQ32118" s="8"/>
      <c r="BR32118" s="8"/>
      <c r="BS32118" s="8"/>
      <c r="BT32118" s="8"/>
      <c r="BU32118" s="8"/>
    </row>
    <row r="32119" spans="68:73">
      <c r="BP32119" s="10"/>
      <c r="BQ32119" s="10"/>
      <c r="BR32119" s="10"/>
      <c r="BS32119" s="10"/>
      <c r="BT32119" s="10"/>
      <c r="BU32119" s="10"/>
    </row>
    <row r="32120" spans="68:73">
      <c r="BP32120" s="8"/>
      <c r="BQ32120" s="8"/>
      <c r="BR32120" s="8"/>
      <c r="BS32120" s="8"/>
      <c r="BT32120" s="8"/>
      <c r="BU32120" s="8"/>
    </row>
    <row r="32121" spans="68:73">
      <c r="BP32121" s="10"/>
      <c r="BQ32121" s="10"/>
      <c r="BR32121" s="10"/>
      <c r="BS32121" s="10"/>
      <c r="BT32121" s="10"/>
      <c r="BU32121" s="10"/>
    </row>
    <row r="32122" spans="68:73">
      <c r="BP32122" s="8"/>
      <c r="BQ32122" s="8"/>
      <c r="BR32122" s="8"/>
      <c r="BS32122" s="8"/>
      <c r="BT32122" s="8"/>
      <c r="BU32122" s="8"/>
    </row>
    <row r="32123" spans="68:73">
      <c r="BP32123" s="10"/>
      <c r="BQ32123" s="10"/>
      <c r="BR32123" s="10"/>
      <c r="BS32123" s="10"/>
      <c r="BT32123" s="10"/>
      <c r="BU32123" s="10"/>
    </row>
    <row r="32124" spans="68:73">
      <c r="BP32124" s="8"/>
      <c r="BQ32124" s="8"/>
      <c r="BR32124" s="8"/>
      <c r="BS32124" s="8"/>
      <c r="BT32124" s="8"/>
      <c r="BU32124" s="8"/>
    </row>
    <row r="32125" spans="68:73">
      <c r="BP32125" s="10"/>
      <c r="BQ32125" s="10"/>
      <c r="BR32125" s="10"/>
      <c r="BS32125" s="10"/>
      <c r="BT32125" s="10"/>
      <c r="BU32125" s="10"/>
    </row>
    <row r="32126" spans="68:73">
      <c r="BP32126" s="8"/>
      <c r="BQ32126" s="8"/>
      <c r="BR32126" s="8"/>
      <c r="BS32126" s="8"/>
      <c r="BT32126" s="8"/>
      <c r="BU32126" s="8"/>
    </row>
    <row r="32127" spans="68:73">
      <c r="BP32127" s="10"/>
      <c r="BQ32127" s="10"/>
      <c r="BR32127" s="10"/>
      <c r="BS32127" s="10"/>
      <c r="BT32127" s="10"/>
      <c r="BU32127" s="10"/>
    </row>
    <row r="32128" spans="68:73">
      <c r="BP32128" s="8"/>
      <c r="BQ32128" s="8"/>
      <c r="BR32128" s="8"/>
      <c r="BS32128" s="8"/>
      <c r="BT32128" s="8"/>
      <c r="BU32128" s="8"/>
    </row>
    <row r="32129" spans="68:73">
      <c r="BP32129" s="10"/>
      <c r="BQ32129" s="10"/>
      <c r="BR32129" s="10"/>
      <c r="BS32129" s="10"/>
      <c r="BT32129" s="10"/>
      <c r="BU32129" s="10"/>
    </row>
    <row r="32130" spans="68:73">
      <c r="BP32130" s="8"/>
      <c r="BQ32130" s="8"/>
      <c r="BR32130" s="8"/>
      <c r="BS32130" s="8"/>
      <c r="BT32130" s="8"/>
      <c r="BU32130" s="8"/>
    </row>
    <row r="32131" spans="68:73">
      <c r="BP32131" s="10"/>
      <c r="BQ32131" s="10"/>
      <c r="BR32131" s="10"/>
      <c r="BS32131" s="10"/>
      <c r="BT32131" s="10"/>
      <c r="BU32131" s="10"/>
    </row>
    <row r="32132" spans="68:73">
      <c r="BP32132" s="8"/>
      <c r="BQ32132" s="8"/>
      <c r="BR32132" s="8"/>
      <c r="BS32132" s="8"/>
      <c r="BT32132" s="8"/>
      <c r="BU32132" s="8"/>
    </row>
    <row r="32133" spans="68:73">
      <c r="BP32133" s="10"/>
      <c r="BQ32133" s="10"/>
      <c r="BR32133" s="10"/>
      <c r="BS32133" s="10"/>
      <c r="BT32133" s="10"/>
      <c r="BU32133" s="10"/>
    </row>
    <row r="32134" spans="68:73">
      <c r="BP32134" s="8"/>
      <c r="BQ32134" s="8"/>
      <c r="BR32134" s="8"/>
      <c r="BS32134" s="8"/>
      <c r="BT32134" s="8"/>
      <c r="BU32134" s="8"/>
    </row>
    <row r="32135" spans="68:73">
      <c r="BP32135" s="10"/>
      <c r="BQ32135" s="10"/>
      <c r="BR32135" s="10"/>
      <c r="BS32135" s="10"/>
      <c r="BT32135" s="10"/>
      <c r="BU32135" s="10"/>
    </row>
    <row r="32136" spans="68:73">
      <c r="BP32136" s="8"/>
      <c r="BQ32136" s="8"/>
      <c r="BR32136" s="8"/>
      <c r="BS32136" s="8"/>
      <c r="BT32136" s="8"/>
      <c r="BU32136" s="8"/>
    </row>
    <row r="32137" spans="68:73">
      <c r="BP32137" s="10"/>
      <c r="BQ32137" s="10"/>
      <c r="BR32137" s="10"/>
      <c r="BS32137" s="10"/>
      <c r="BT32137" s="10"/>
      <c r="BU32137" s="10"/>
    </row>
    <row r="32138" spans="68:73">
      <c r="BP32138" s="8"/>
      <c r="BQ32138" s="8"/>
      <c r="BR32138" s="8"/>
      <c r="BS32138" s="8"/>
      <c r="BT32138" s="8"/>
      <c r="BU32138" s="8"/>
    </row>
    <row r="32139" spans="68:73">
      <c r="BP32139" s="10"/>
      <c r="BQ32139" s="10"/>
      <c r="BR32139" s="10"/>
      <c r="BS32139" s="10"/>
      <c r="BT32139" s="10"/>
      <c r="BU32139" s="10"/>
    </row>
    <row r="32140" spans="68:73">
      <c r="BP32140" s="8"/>
      <c r="BQ32140" s="8"/>
      <c r="BR32140" s="8"/>
      <c r="BS32140" s="8"/>
      <c r="BT32140" s="8"/>
      <c r="BU32140" s="8"/>
    </row>
    <row r="32141" spans="68:73">
      <c r="BP32141" s="10"/>
      <c r="BQ32141" s="10"/>
      <c r="BR32141" s="10"/>
      <c r="BS32141" s="10"/>
      <c r="BT32141" s="10"/>
      <c r="BU32141" s="10"/>
    </row>
    <row r="32142" spans="68:73">
      <c r="BP32142" s="8"/>
      <c r="BQ32142" s="8"/>
      <c r="BR32142" s="8"/>
      <c r="BS32142" s="8"/>
      <c r="BT32142" s="8"/>
      <c r="BU32142" s="8"/>
    </row>
    <row r="32143" spans="68:73">
      <c r="BP32143" s="10"/>
      <c r="BQ32143" s="10"/>
      <c r="BR32143" s="10"/>
      <c r="BS32143" s="10"/>
      <c r="BT32143" s="10"/>
      <c r="BU32143" s="10"/>
    </row>
    <row r="32144" spans="68:73">
      <c r="BP32144" s="8"/>
      <c r="BQ32144" s="8"/>
      <c r="BR32144" s="8"/>
      <c r="BS32144" s="8"/>
      <c r="BT32144" s="8"/>
      <c r="BU32144" s="8"/>
    </row>
    <row r="32145" spans="68:73">
      <c r="BP32145" s="10"/>
      <c r="BQ32145" s="10"/>
      <c r="BR32145" s="10"/>
      <c r="BS32145" s="10"/>
      <c r="BT32145" s="10"/>
      <c r="BU32145" s="10"/>
    </row>
    <row r="32146" spans="68:73">
      <c r="BP32146" s="8"/>
      <c r="BQ32146" s="8"/>
      <c r="BR32146" s="8"/>
      <c r="BS32146" s="8"/>
      <c r="BT32146" s="8"/>
      <c r="BU32146" s="8"/>
    </row>
    <row r="32147" spans="68:73">
      <c r="BP32147" s="10"/>
      <c r="BQ32147" s="10"/>
      <c r="BR32147" s="10"/>
      <c r="BS32147" s="10"/>
      <c r="BT32147" s="10"/>
      <c r="BU32147" s="10"/>
    </row>
    <row r="32148" spans="68:73">
      <c r="BP32148" s="8"/>
      <c r="BQ32148" s="8"/>
      <c r="BR32148" s="8"/>
      <c r="BS32148" s="8"/>
      <c r="BT32148" s="8"/>
      <c r="BU32148" s="8"/>
    </row>
    <row r="32149" spans="68:73">
      <c r="BP32149" s="10"/>
      <c r="BQ32149" s="10"/>
      <c r="BR32149" s="10"/>
      <c r="BS32149" s="10"/>
      <c r="BT32149" s="10"/>
      <c r="BU32149" s="10"/>
    </row>
    <row r="32150" spans="68:73">
      <c r="BP32150" s="8"/>
      <c r="BQ32150" s="8"/>
      <c r="BR32150" s="8"/>
      <c r="BS32150" s="8"/>
      <c r="BT32150" s="8"/>
      <c r="BU32150" s="8"/>
    </row>
    <row r="32151" spans="68:73">
      <c r="BP32151" s="10"/>
      <c r="BQ32151" s="10"/>
      <c r="BR32151" s="10"/>
      <c r="BS32151" s="10"/>
      <c r="BT32151" s="10"/>
      <c r="BU32151" s="10"/>
    </row>
    <row r="32152" spans="68:73">
      <c r="BP32152" s="8"/>
      <c r="BQ32152" s="8"/>
      <c r="BR32152" s="8"/>
      <c r="BS32152" s="8"/>
      <c r="BT32152" s="8"/>
      <c r="BU32152" s="8"/>
    </row>
    <row r="32153" spans="68:73">
      <c r="BP32153" s="10"/>
      <c r="BQ32153" s="10"/>
      <c r="BR32153" s="10"/>
      <c r="BS32153" s="10"/>
      <c r="BT32153" s="10"/>
      <c r="BU32153" s="10"/>
    </row>
    <row r="32154" spans="68:73">
      <c r="BP32154" s="8"/>
      <c r="BQ32154" s="8"/>
      <c r="BR32154" s="8"/>
      <c r="BS32154" s="8"/>
      <c r="BT32154" s="8"/>
      <c r="BU32154" s="8"/>
    </row>
    <row r="32155" spans="68:73">
      <c r="BP32155" s="10"/>
      <c r="BQ32155" s="10"/>
      <c r="BR32155" s="10"/>
      <c r="BS32155" s="10"/>
      <c r="BT32155" s="10"/>
      <c r="BU32155" s="10"/>
    </row>
    <row r="32156" spans="68:73">
      <c r="BP32156" s="8"/>
      <c r="BQ32156" s="8"/>
      <c r="BR32156" s="8"/>
      <c r="BS32156" s="8"/>
      <c r="BT32156" s="8"/>
      <c r="BU32156" s="8"/>
    </row>
    <row r="32157" spans="68:73">
      <c r="BP32157" s="10"/>
      <c r="BQ32157" s="10"/>
      <c r="BR32157" s="10"/>
      <c r="BS32157" s="10"/>
      <c r="BT32157" s="10"/>
      <c r="BU32157" s="10"/>
    </row>
    <row r="32158" spans="68:73">
      <c r="BP32158" s="8"/>
      <c r="BQ32158" s="8"/>
      <c r="BR32158" s="8"/>
      <c r="BS32158" s="8"/>
      <c r="BT32158" s="8"/>
      <c r="BU32158" s="8"/>
    </row>
    <row r="32159" spans="68:73">
      <c r="BP32159" s="10"/>
      <c r="BQ32159" s="10"/>
      <c r="BR32159" s="10"/>
      <c r="BS32159" s="10"/>
      <c r="BT32159" s="10"/>
      <c r="BU32159" s="10"/>
    </row>
    <row r="32160" spans="68:73">
      <c r="BP32160" s="8"/>
      <c r="BQ32160" s="8"/>
      <c r="BR32160" s="8"/>
      <c r="BS32160" s="8"/>
      <c r="BT32160" s="8"/>
      <c r="BU32160" s="8"/>
    </row>
    <row r="32161" spans="68:73">
      <c r="BP32161" s="10"/>
      <c r="BQ32161" s="10"/>
      <c r="BR32161" s="10"/>
      <c r="BS32161" s="10"/>
      <c r="BT32161" s="10"/>
      <c r="BU32161" s="10"/>
    </row>
    <row r="32162" spans="68:73">
      <c r="BP32162" s="8"/>
      <c r="BQ32162" s="8"/>
      <c r="BR32162" s="8"/>
      <c r="BS32162" s="8"/>
      <c r="BT32162" s="8"/>
      <c r="BU32162" s="8"/>
    </row>
    <row r="32163" spans="68:73">
      <c r="BP32163" s="10"/>
      <c r="BQ32163" s="10"/>
      <c r="BR32163" s="10"/>
      <c r="BS32163" s="10"/>
      <c r="BT32163" s="10"/>
      <c r="BU32163" s="10"/>
    </row>
    <row r="32164" spans="68:73">
      <c r="BP32164" s="8"/>
      <c r="BQ32164" s="8"/>
      <c r="BR32164" s="8"/>
      <c r="BS32164" s="8"/>
      <c r="BT32164" s="8"/>
      <c r="BU32164" s="8"/>
    </row>
    <row r="32165" spans="68:73">
      <c r="BP32165" s="10"/>
      <c r="BQ32165" s="10"/>
      <c r="BR32165" s="10"/>
      <c r="BS32165" s="10"/>
      <c r="BT32165" s="10"/>
      <c r="BU32165" s="10"/>
    </row>
    <row r="32166" spans="68:73">
      <c r="BP32166" s="8"/>
      <c r="BQ32166" s="8"/>
      <c r="BR32166" s="8"/>
      <c r="BS32166" s="8"/>
      <c r="BT32166" s="8"/>
      <c r="BU32166" s="8"/>
    </row>
    <row r="32167" spans="68:73">
      <c r="BP32167" s="10"/>
      <c r="BQ32167" s="10"/>
      <c r="BR32167" s="10"/>
      <c r="BS32167" s="10"/>
      <c r="BT32167" s="10"/>
      <c r="BU32167" s="10"/>
    </row>
    <row r="32168" spans="68:73">
      <c r="BP32168" s="8"/>
      <c r="BQ32168" s="8"/>
      <c r="BR32168" s="8"/>
      <c r="BS32168" s="8"/>
      <c r="BT32168" s="8"/>
      <c r="BU32168" s="8"/>
    </row>
    <row r="32169" spans="68:73">
      <c r="BP32169" s="10"/>
      <c r="BQ32169" s="10"/>
      <c r="BR32169" s="10"/>
      <c r="BS32169" s="10"/>
      <c r="BT32169" s="10"/>
      <c r="BU32169" s="10"/>
    </row>
    <row r="32170" spans="68:73">
      <c r="BP32170" s="8"/>
      <c r="BQ32170" s="8"/>
      <c r="BR32170" s="8"/>
      <c r="BS32170" s="8"/>
      <c r="BT32170" s="8"/>
      <c r="BU32170" s="8"/>
    </row>
    <row r="32171" spans="68:73">
      <c r="BP32171" s="10"/>
      <c r="BQ32171" s="10"/>
      <c r="BR32171" s="10"/>
      <c r="BS32171" s="10"/>
      <c r="BT32171" s="10"/>
      <c r="BU32171" s="10"/>
    </row>
    <row r="32172" spans="68:73">
      <c r="BP32172" s="8"/>
      <c r="BQ32172" s="8"/>
      <c r="BR32172" s="8"/>
      <c r="BS32172" s="8"/>
      <c r="BT32172" s="8"/>
      <c r="BU32172" s="8"/>
    </row>
    <row r="32173" spans="68:73">
      <c r="BP32173" s="10"/>
      <c r="BQ32173" s="10"/>
      <c r="BR32173" s="10"/>
      <c r="BS32173" s="10"/>
      <c r="BT32173" s="10"/>
      <c r="BU32173" s="10"/>
    </row>
    <row r="32174" spans="68:73">
      <c r="BP32174" s="8"/>
      <c r="BQ32174" s="8"/>
      <c r="BR32174" s="8"/>
      <c r="BS32174" s="8"/>
      <c r="BT32174" s="8"/>
      <c r="BU32174" s="8"/>
    </row>
    <row r="32175" spans="68:73">
      <c r="BP32175" s="10"/>
      <c r="BQ32175" s="10"/>
      <c r="BR32175" s="10"/>
      <c r="BS32175" s="10"/>
      <c r="BT32175" s="10"/>
      <c r="BU32175" s="10"/>
    </row>
    <row r="32176" spans="68:73">
      <c r="BP32176" s="8"/>
      <c r="BQ32176" s="8"/>
      <c r="BR32176" s="8"/>
      <c r="BS32176" s="8"/>
      <c r="BT32176" s="8"/>
      <c r="BU32176" s="8"/>
    </row>
    <row r="32177" spans="68:73">
      <c r="BP32177" s="10"/>
      <c r="BQ32177" s="10"/>
      <c r="BR32177" s="10"/>
      <c r="BS32177" s="10"/>
      <c r="BT32177" s="10"/>
      <c r="BU32177" s="10"/>
    </row>
    <row r="32178" spans="68:73">
      <c r="BP32178" s="8"/>
      <c r="BQ32178" s="8"/>
      <c r="BR32178" s="8"/>
      <c r="BS32178" s="8"/>
      <c r="BT32178" s="8"/>
      <c r="BU32178" s="8"/>
    </row>
    <row r="32179" spans="68:73">
      <c r="BP32179" s="10"/>
      <c r="BQ32179" s="10"/>
      <c r="BR32179" s="10"/>
      <c r="BS32179" s="10"/>
      <c r="BT32179" s="10"/>
      <c r="BU32179" s="10"/>
    </row>
    <row r="32180" spans="68:73">
      <c r="BP32180" s="8"/>
      <c r="BQ32180" s="8"/>
      <c r="BR32180" s="8"/>
      <c r="BS32180" s="8"/>
      <c r="BT32180" s="8"/>
      <c r="BU32180" s="8"/>
    </row>
    <row r="32181" spans="68:73">
      <c r="BP32181" s="10"/>
      <c r="BQ32181" s="10"/>
      <c r="BR32181" s="10"/>
      <c r="BS32181" s="10"/>
      <c r="BT32181" s="10"/>
      <c r="BU32181" s="10"/>
    </row>
    <row r="32182" spans="68:73">
      <c r="BP32182" s="8"/>
      <c r="BQ32182" s="8"/>
      <c r="BR32182" s="8"/>
      <c r="BS32182" s="8"/>
      <c r="BT32182" s="8"/>
      <c r="BU32182" s="8"/>
    </row>
    <row r="32183" spans="68:73">
      <c r="BP32183" s="10"/>
      <c r="BQ32183" s="10"/>
      <c r="BR32183" s="10"/>
      <c r="BS32183" s="10"/>
      <c r="BT32183" s="10"/>
      <c r="BU32183" s="10"/>
    </row>
    <row r="32184" spans="68:73">
      <c r="BP32184" s="8"/>
      <c r="BQ32184" s="8"/>
      <c r="BR32184" s="8"/>
      <c r="BS32184" s="8"/>
      <c r="BT32184" s="8"/>
      <c r="BU32184" s="8"/>
    </row>
    <row r="32185" spans="68:73">
      <c r="BP32185" s="10"/>
      <c r="BQ32185" s="10"/>
      <c r="BR32185" s="10"/>
      <c r="BS32185" s="10"/>
      <c r="BT32185" s="10"/>
      <c r="BU32185" s="10"/>
    </row>
    <row r="32186" spans="68:73">
      <c r="BP32186" s="8"/>
      <c r="BQ32186" s="8"/>
      <c r="BR32186" s="8"/>
      <c r="BS32186" s="8"/>
      <c r="BT32186" s="8"/>
      <c r="BU32186" s="8"/>
    </row>
    <row r="32187" spans="68:73">
      <c r="BP32187" s="10"/>
      <c r="BQ32187" s="10"/>
      <c r="BR32187" s="10"/>
      <c r="BS32187" s="10"/>
      <c r="BT32187" s="10"/>
      <c r="BU32187" s="10"/>
    </row>
    <row r="32188" spans="68:73">
      <c r="BP32188" s="8"/>
      <c r="BQ32188" s="8"/>
      <c r="BR32188" s="8"/>
      <c r="BS32188" s="8"/>
      <c r="BT32188" s="8"/>
      <c r="BU32188" s="8"/>
    </row>
    <row r="32189" spans="68:73">
      <c r="BP32189" s="10"/>
      <c r="BQ32189" s="10"/>
      <c r="BR32189" s="10"/>
      <c r="BS32189" s="10"/>
      <c r="BT32189" s="10"/>
      <c r="BU32189" s="10"/>
    </row>
    <row r="32190" spans="68:73">
      <c r="BP32190" s="8"/>
      <c r="BQ32190" s="8"/>
      <c r="BR32190" s="8"/>
      <c r="BS32190" s="8"/>
      <c r="BT32190" s="8"/>
      <c r="BU32190" s="8"/>
    </row>
    <row r="32191" spans="68:73">
      <c r="BP32191" s="10"/>
      <c r="BQ32191" s="10"/>
      <c r="BR32191" s="10"/>
      <c r="BS32191" s="10"/>
      <c r="BT32191" s="10"/>
      <c r="BU32191" s="10"/>
    </row>
    <row r="32192" spans="68:73">
      <c r="BP32192" s="8"/>
      <c r="BQ32192" s="8"/>
      <c r="BR32192" s="8"/>
      <c r="BS32192" s="8"/>
      <c r="BT32192" s="8"/>
      <c r="BU32192" s="8"/>
    </row>
    <row r="32193" spans="68:73">
      <c r="BP32193" s="10"/>
      <c r="BQ32193" s="10"/>
      <c r="BR32193" s="10"/>
      <c r="BS32193" s="10"/>
      <c r="BT32193" s="10"/>
      <c r="BU32193" s="10"/>
    </row>
    <row r="32194" spans="68:73">
      <c r="BP32194" s="8"/>
      <c r="BQ32194" s="8"/>
      <c r="BR32194" s="8"/>
      <c r="BS32194" s="8"/>
      <c r="BT32194" s="8"/>
      <c r="BU32194" s="8"/>
    </row>
    <row r="32195" spans="68:73">
      <c r="BP32195" s="10"/>
      <c r="BQ32195" s="10"/>
      <c r="BR32195" s="10"/>
      <c r="BS32195" s="10"/>
      <c r="BT32195" s="10"/>
      <c r="BU32195" s="10"/>
    </row>
    <row r="32196" spans="68:73">
      <c r="BP32196" s="8"/>
      <c r="BQ32196" s="8"/>
      <c r="BR32196" s="8"/>
      <c r="BS32196" s="8"/>
      <c r="BT32196" s="8"/>
      <c r="BU32196" s="8"/>
    </row>
    <row r="32197" spans="68:73">
      <c r="BP32197" s="10"/>
      <c r="BQ32197" s="10"/>
      <c r="BR32197" s="10"/>
      <c r="BS32197" s="10"/>
      <c r="BT32197" s="10"/>
      <c r="BU32197" s="10"/>
    </row>
    <row r="32198" spans="68:73">
      <c r="BP32198" s="8"/>
      <c r="BQ32198" s="8"/>
      <c r="BR32198" s="8"/>
      <c r="BS32198" s="8"/>
      <c r="BT32198" s="8"/>
      <c r="BU32198" s="8"/>
    </row>
    <row r="32199" spans="68:73">
      <c r="BP32199" s="10"/>
      <c r="BQ32199" s="10"/>
      <c r="BR32199" s="10"/>
      <c r="BS32199" s="10"/>
      <c r="BT32199" s="10"/>
      <c r="BU32199" s="10"/>
    </row>
    <row r="32200" spans="68:73">
      <c r="BP32200" s="8"/>
      <c r="BQ32200" s="8"/>
      <c r="BR32200" s="8"/>
      <c r="BS32200" s="8"/>
      <c r="BT32200" s="8"/>
      <c r="BU32200" s="8"/>
    </row>
    <row r="32201" spans="68:73">
      <c r="BP32201" s="10"/>
      <c r="BQ32201" s="10"/>
      <c r="BR32201" s="10"/>
      <c r="BS32201" s="10"/>
      <c r="BT32201" s="10"/>
      <c r="BU32201" s="10"/>
    </row>
    <row r="32202" spans="68:73">
      <c r="BP32202" s="8"/>
      <c r="BQ32202" s="8"/>
      <c r="BR32202" s="8"/>
      <c r="BS32202" s="8"/>
      <c r="BT32202" s="8"/>
      <c r="BU32202" s="8"/>
    </row>
    <row r="32203" spans="68:73">
      <c r="BP32203" s="10"/>
      <c r="BQ32203" s="10"/>
      <c r="BR32203" s="10"/>
      <c r="BS32203" s="10"/>
      <c r="BT32203" s="10"/>
      <c r="BU32203" s="10"/>
    </row>
    <row r="32204" spans="68:73">
      <c r="BP32204" s="8"/>
      <c r="BQ32204" s="8"/>
      <c r="BR32204" s="8"/>
      <c r="BS32204" s="8"/>
      <c r="BT32204" s="8"/>
      <c r="BU32204" s="8"/>
    </row>
    <row r="32205" spans="68:73">
      <c r="BP32205" s="10"/>
      <c r="BQ32205" s="10"/>
      <c r="BR32205" s="10"/>
      <c r="BS32205" s="10"/>
      <c r="BT32205" s="10"/>
      <c r="BU32205" s="10"/>
    </row>
    <row r="32206" spans="68:73">
      <c r="BP32206" s="8"/>
      <c r="BQ32206" s="8"/>
      <c r="BR32206" s="8"/>
      <c r="BS32206" s="8"/>
      <c r="BT32206" s="8"/>
      <c r="BU32206" s="8"/>
    </row>
    <row r="32207" spans="68:73">
      <c r="BP32207" s="10"/>
      <c r="BQ32207" s="10"/>
      <c r="BR32207" s="10"/>
      <c r="BS32207" s="10"/>
      <c r="BT32207" s="10"/>
      <c r="BU32207" s="10"/>
    </row>
    <row r="32208" spans="68:73">
      <c r="BP32208" s="8"/>
      <c r="BQ32208" s="8"/>
      <c r="BR32208" s="8"/>
      <c r="BS32208" s="8"/>
      <c r="BT32208" s="8"/>
      <c r="BU32208" s="8"/>
    </row>
    <row r="32209" spans="68:73">
      <c r="BP32209" s="10"/>
      <c r="BQ32209" s="10"/>
      <c r="BR32209" s="10"/>
      <c r="BS32209" s="10"/>
      <c r="BT32209" s="10"/>
      <c r="BU32209" s="10"/>
    </row>
    <row r="32210" spans="68:73">
      <c r="BP32210" s="8"/>
      <c r="BQ32210" s="8"/>
      <c r="BR32210" s="8"/>
      <c r="BS32210" s="8"/>
      <c r="BT32210" s="8"/>
      <c r="BU32210" s="8"/>
    </row>
    <row r="32211" spans="68:73">
      <c r="BP32211" s="10"/>
      <c r="BQ32211" s="10"/>
      <c r="BR32211" s="10"/>
      <c r="BS32211" s="10"/>
      <c r="BT32211" s="10"/>
      <c r="BU32211" s="10"/>
    </row>
    <row r="32212" spans="68:73">
      <c r="BP32212" s="8"/>
      <c r="BQ32212" s="8"/>
      <c r="BR32212" s="8"/>
      <c r="BS32212" s="8"/>
      <c r="BT32212" s="8"/>
      <c r="BU32212" s="8"/>
    </row>
    <row r="32213" spans="68:73">
      <c r="BP32213" s="10"/>
      <c r="BQ32213" s="10"/>
      <c r="BR32213" s="10"/>
      <c r="BS32213" s="10"/>
      <c r="BT32213" s="10"/>
      <c r="BU32213" s="10"/>
    </row>
    <row r="32214" spans="68:73">
      <c r="BP32214" s="8"/>
      <c r="BQ32214" s="8"/>
      <c r="BR32214" s="8"/>
      <c r="BS32214" s="8"/>
      <c r="BT32214" s="8"/>
      <c r="BU32214" s="8"/>
    </row>
    <row r="32215" spans="68:73">
      <c r="BP32215" s="10"/>
      <c r="BQ32215" s="10"/>
      <c r="BR32215" s="10"/>
      <c r="BS32215" s="10"/>
      <c r="BT32215" s="10"/>
      <c r="BU32215" s="10"/>
    </row>
    <row r="32216" spans="68:73">
      <c r="BP32216" s="8"/>
      <c r="BQ32216" s="8"/>
      <c r="BR32216" s="8"/>
      <c r="BS32216" s="8"/>
      <c r="BT32216" s="8"/>
      <c r="BU32216" s="8"/>
    </row>
    <row r="32217" spans="68:73">
      <c r="BP32217" s="10"/>
      <c r="BQ32217" s="10"/>
      <c r="BR32217" s="10"/>
      <c r="BS32217" s="10"/>
      <c r="BT32217" s="10"/>
      <c r="BU32217" s="10"/>
    </row>
    <row r="32218" spans="68:73">
      <c r="BP32218" s="8"/>
      <c r="BQ32218" s="8"/>
      <c r="BR32218" s="8"/>
      <c r="BS32218" s="8"/>
      <c r="BT32218" s="8"/>
      <c r="BU32218" s="8"/>
    </row>
    <row r="32219" spans="68:73">
      <c r="BP32219" s="10"/>
      <c r="BQ32219" s="10"/>
      <c r="BR32219" s="10"/>
      <c r="BS32219" s="10"/>
      <c r="BT32219" s="10"/>
      <c r="BU32219" s="10"/>
    </row>
    <row r="32220" spans="68:73">
      <c r="BP32220" s="8"/>
      <c r="BQ32220" s="8"/>
      <c r="BR32220" s="8"/>
      <c r="BS32220" s="8"/>
      <c r="BT32220" s="8"/>
      <c r="BU32220" s="8"/>
    </row>
    <row r="32221" spans="68:73">
      <c r="BP32221" s="10"/>
      <c r="BQ32221" s="10"/>
      <c r="BR32221" s="10"/>
      <c r="BS32221" s="10"/>
      <c r="BT32221" s="10"/>
      <c r="BU32221" s="10"/>
    </row>
    <row r="32222" spans="68:73">
      <c r="BP32222" s="8"/>
      <c r="BQ32222" s="8"/>
      <c r="BR32222" s="8"/>
      <c r="BS32222" s="8"/>
      <c r="BT32222" s="8"/>
      <c r="BU32222" s="8"/>
    </row>
    <row r="32223" spans="68:73">
      <c r="BP32223" s="10"/>
      <c r="BQ32223" s="10"/>
      <c r="BR32223" s="10"/>
      <c r="BS32223" s="10"/>
      <c r="BT32223" s="10"/>
      <c r="BU32223" s="10"/>
    </row>
    <row r="32224" spans="68:73">
      <c r="BP32224" s="8"/>
      <c r="BQ32224" s="8"/>
      <c r="BR32224" s="8"/>
      <c r="BS32224" s="8"/>
      <c r="BT32224" s="8"/>
      <c r="BU32224" s="8"/>
    </row>
    <row r="32225" spans="68:73">
      <c r="BP32225" s="10"/>
      <c r="BQ32225" s="10"/>
      <c r="BR32225" s="10"/>
      <c r="BS32225" s="10"/>
      <c r="BT32225" s="10"/>
      <c r="BU32225" s="10"/>
    </row>
    <row r="32226" spans="68:73">
      <c r="BP32226" s="8"/>
      <c r="BQ32226" s="8"/>
      <c r="BR32226" s="8"/>
      <c r="BS32226" s="8"/>
      <c r="BT32226" s="8"/>
      <c r="BU32226" s="8"/>
    </row>
    <row r="32227" spans="68:73">
      <c r="BP32227" s="10"/>
      <c r="BQ32227" s="10"/>
      <c r="BR32227" s="10"/>
      <c r="BS32227" s="10"/>
      <c r="BT32227" s="10"/>
      <c r="BU32227" s="10"/>
    </row>
    <row r="32228" spans="68:73">
      <c r="BP32228" s="8"/>
      <c r="BQ32228" s="8"/>
      <c r="BR32228" s="8"/>
      <c r="BS32228" s="8"/>
      <c r="BT32228" s="8"/>
      <c r="BU32228" s="8"/>
    </row>
    <row r="32229" spans="68:73">
      <c r="BP32229" s="10"/>
      <c r="BQ32229" s="10"/>
      <c r="BR32229" s="10"/>
      <c r="BS32229" s="10"/>
      <c r="BT32229" s="10"/>
      <c r="BU32229" s="10"/>
    </row>
    <row r="32230" spans="68:73">
      <c r="BP32230" s="8"/>
      <c r="BQ32230" s="8"/>
      <c r="BR32230" s="8"/>
      <c r="BS32230" s="8"/>
      <c r="BT32230" s="8"/>
      <c r="BU32230" s="8"/>
    </row>
    <row r="32231" spans="68:73">
      <c r="BP32231" s="10"/>
      <c r="BQ32231" s="10"/>
      <c r="BR32231" s="10"/>
      <c r="BS32231" s="10"/>
      <c r="BT32231" s="10"/>
      <c r="BU32231" s="10"/>
    </row>
    <row r="32232" spans="68:73">
      <c r="BP32232" s="8"/>
      <c r="BQ32232" s="8"/>
      <c r="BR32232" s="8"/>
      <c r="BS32232" s="8"/>
      <c r="BT32232" s="8"/>
      <c r="BU32232" s="8"/>
    </row>
    <row r="32233" spans="68:73">
      <c r="BP32233" s="10"/>
      <c r="BQ32233" s="10"/>
      <c r="BR32233" s="10"/>
      <c r="BS32233" s="10"/>
      <c r="BT32233" s="10"/>
      <c r="BU32233" s="10"/>
    </row>
    <row r="32234" spans="68:73">
      <c r="BP32234" s="8"/>
      <c r="BQ32234" s="8"/>
      <c r="BR32234" s="8"/>
      <c r="BS32234" s="8"/>
      <c r="BT32234" s="8"/>
      <c r="BU32234" s="8"/>
    </row>
    <row r="32235" spans="68:73">
      <c r="BP32235" s="10"/>
      <c r="BQ32235" s="10"/>
      <c r="BR32235" s="10"/>
      <c r="BS32235" s="10"/>
      <c r="BT32235" s="10"/>
      <c r="BU32235" s="10"/>
    </row>
    <row r="32236" spans="68:73">
      <c r="BP32236" s="8"/>
      <c r="BQ32236" s="8"/>
      <c r="BR32236" s="8"/>
      <c r="BS32236" s="8"/>
      <c r="BT32236" s="8"/>
      <c r="BU32236" s="8"/>
    </row>
    <row r="32237" spans="68:73">
      <c r="BP32237" s="10"/>
      <c r="BQ32237" s="10"/>
      <c r="BR32237" s="10"/>
      <c r="BS32237" s="10"/>
      <c r="BT32237" s="10"/>
      <c r="BU32237" s="10"/>
    </row>
    <row r="32238" spans="68:73">
      <c r="BP32238" s="8"/>
      <c r="BQ32238" s="8"/>
      <c r="BR32238" s="8"/>
      <c r="BS32238" s="8"/>
      <c r="BT32238" s="8"/>
      <c r="BU32238" s="8"/>
    </row>
    <row r="32239" spans="68:73">
      <c r="BP32239" s="10"/>
      <c r="BQ32239" s="10"/>
      <c r="BR32239" s="10"/>
      <c r="BS32239" s="10"/>
      <c r="BT32239" s="10"/>
      <c r="BU32239" s="10"/>
    </row>
    <row r="32240" spans="68:73">
      <c r="BP32240" s="8"/>
      <c r="BQ32240" s="8"/>
      <c r="BR32240" s="8"/>
      <c r="BS32240" s="8"/>
      <c r="BT32240" s="8"/>
      <c r="BU32240" s="8"/>
    </row>
    <row r="32241" spans="68:73">
      <c r="BP32241" s="10"/>
      <c r="BQ32241" s="10"/>
      <c r="BR32241" s="10"/>
      <c r="BS32241" s="10"/>
      <c r="BT32241" s="10"/>
      <c r="BU32241" s="10"/>
    </row>
    <row r="32242" spans="68:73">
      <c r="BP32242" s="8"/>
      <c r="BQ32242" s="8"/>
      <c r="BR32242" s="8"/>
      <c r="BS32242" s="8"/>
      <c r="BT32242" s="8"/>
      <c r="BU32242" s="8"/>
    </row>
    <row r="32243" spans="68:73">
      <c r="BP32243" s="10"/>
      <c r="BQ32243" s="10"/>
      <c r="BR32243" s="10"/>
      <c r="BS32243" s="10"/>
      <c r="BT32243" s="10"/>
      <c r="BU32243" s="10"/>
    </row>
    <row r="32244" spans="68:73">
      <c r="BP32244" s="8"/>
      <c r="BQ32244" s="8"/>
      <c r="BR32244" s="8"/>
      <c r="BS32244" s="8"/>
      <c r="BT32244" s="8"/>
      <c r="BU32244" s="8"/>
    </row>
    <row r="32245" spans="68:73">
      <c r="BP32245" s="10"/>
      <c r="BQ32245" s="10"/>
      <c r="BR32245" s="10"/>
      <c r="BS32245" s="10"/>
      <c r="BT32245" s="10"/>
      <c r="BU32245" s="10"/>
    </row>
    <row r="32246" spans="68:73">
      <c r="BP32246" s="8"/>
      <c r="BQ32246" s="8"/>
      <c r="BR32246" s="8"/>
      <c r="BS32246" s="8"/>
      <c r="BT32246" s="8"/>
      <c r="BU32246" s="8"/>
    </row>
    <row r="32247" spans="68:73">
      <c r="BP32247" s="10"/>
      <c r="BQ32247" s="10"/>
      <c r="BR32247" s="10"/>
      <c r="BS32247" s="10"/>
      <c r="BT32247" s="10"/>
      <c r="BU32247" s="10"/>
    </row>
    <row r="32248" spans="68:73">
      <c r="BP32248" s="8"/>
      <c r="BQ32248" s="8"/>
      <c r="BR32248" s="8"/>
      <c r="BS32248" s="8"/>
      <c r="BT32248" s="8"/>
      <c r="BU32248" s="8"/>
    </row>
    <row r="32249" spans="68:73">
      <c r="BP32249" s="10"/>
      <c r="BQ32249" s="10"/>
      <c r="BR32249" s="10"/>
      <c r="BS32249" s="10"/>
      <c r="BT32249" s="10"/>
      <c r="BU32249" s="10"/>
    </row>
    <row r="32250" spans="68:73">
      <c r="BP32250" s="8"/>
      <c r="BQ32250" s="8"/>
      <c r="BR32250" s="8"/>
      <c r="BS32250" s="8"/>
      <c r="BT32250" s="8"/>
      <c r="BU32250" s="8"/>
    </row>
    <row r="32251" spans="68:73">
      <c r="BP32251" s="10"/>
      <c r="BQ32251" s="10"/>
      <c r="BR32251" s="10"/>
      <c r="BS32251" s="10"/>
      <c r="BT32251" s="10"/>
      <c r="BU32251" s="10"/>
    </row>
    <row r="32252" spans="68:73">
      <c r="BP32252" s="8"/>
      <c r="BQ32252" s="8"/>
      <c r="BR32252" s="8"/>
      <c r="BS32252" s="8"/>
      <c r="BT32252" s="8"/>
      <c r="BU32252" s="8"/>
    </row>
    <row r="32253" spans="68:73">
      <c r="BP32253" s="10"/>
      <c r="BQ32253" s="10"/>
      <c r="BR32253" s="10"/>
      <c r="BS32253" s="10"/>
      <c r="BT32253" s="10"/>
      <c r="BU32253" s="10"/>
    </row>
    <row r="32254" spans="68:73">
      <c r="BP32254" s="8"/>
      <c r="BQ32254" s="8"/>
      <c r="BR32254" s="8"/>
      <c r="BS32254" s="8"/>
      <c r="BT32254" s="8"/>
      <c r="BU32254" s="8"/>
    </row>
    <row r="32255" spans="68:73">
      <c r="BP32255" s="10"/>
      <c r="BQ32255" s="10"/>
      <c r="BR32255" s="10"/>
      <c r="BS32255" s="10"/>
      <c r="BT32255" s="10"/>
      <c r="BU32255" s="10"/>
    </row>
    <row r="32256" spans="68:73">
      <c r="BP32256" s="8"/>
      <c r="BQ32256" s="8"/>
      <c r="BR32256" s="8"/>
      <c r="BS32256" s="8"/>
      <c r="BT32256" s="8"/>
      <c r="BU32256" s="8"/>
    </row>
    <row r="32257" spans="68:73">
      <c r="BP32257" s="10"/>
      <c r="BQ32257" s="10"/>
      <c r="BR32257" s="10"/>
      <c r="BS32257" s="10"/>
      <c r="BT32257" s="10"/>
      <c r="BU32257" s="10"/>
    </row>
    <row r="32258" spans="68:73">
      <c r="BP32258" s="8"/>
      <c r="BQ32258" s="8"/>
      <c r="BR32258" s="8"/>
      <c r="BS32258" s="8"/>
      <c r="BT32258" s="8"/>
      <c r="BU32258" s="8"/>
    </row>
    <row r="32259" spans="68:73">
      <c r="BP32259" s="10"/>
      <c r="BQ32259" s="10"/>
      <c r="BR32259" s="10"/>
      <c r="BS32259" s="10"/>
      <c r="BT32259" s="10"/>
      <c r="BU32259" s="10"/>
    </row>
    <row r="32260" spans="68:73">
      <c r="BP32260" s="8"/>
      <c r="BQ32260" s="8"/>
      <c r="BR32260" s="8"/>
      <c r="BS32260" s="8"/>
      <c r="BT32260" s="8"/>
      <c r="BU32260" s="8"/>
    </row>
    <row r="32261" spans="68:73">
      <c r="BP32261" s="10"/>
      <c r="BQ32261" s="10"/>
      <c r="BR32261" s="10"/>
      <c r="BS32261" s="10"/>
      <c r="BT32261" s="10"/>
      <c r="BU32261" s="10"/>
    </row>
    <row r="32262" spans="68:73">
      <c r="BP32262" s="8"/>
      <c r="BQ32262" s="8"/>
      <c r="BR32262" s="8"/>
      <c r="BS32262" s="8"/>
      <c r="BT32262" s="8"/>
      <c r="BU32262" s="8"/>
    </row>
    <row r="32263" spans="68:73">
      <c r="BP32263" s="10"/>
      <c r="BQ32263" s="10"/>
      <c r="BR32263" s="10"/>
      <c r="BS32263" s="10"/>
      <c r="BT32263" s="10"/>
      <c r="BU32263" s="10"/>
    </row>
    <row r="32264" spans="68:73">
      <c r="BP32264" s="8"/>
      <c r="BQ32264" s="8"/>
      <c r="BR32264" s="8"/>
      <c r="BS32264" s="8"/>
      <c r="BT32264" s="8"/>
      <c r="BU32264" s="8"/>
    </row>
    <row r="32265" spans="68:73">
      <c r="BP32265" s="10"/>
      <c r="BQ32265" s="10"/>
      <c r="BR32265" s="10"/>
      <c r="BS32265" s="10"/>
      <c r="BT32265" s="10"/>
      <c r="BU32265" s="10"/>
    </row>
    <row r="32266" spans="68:73">
      <c r="BP32266" s="8"/>
      <c r="BQ32266" s="8"/>
      <c r="BR32266" s="8"/>
      <c r="BS32266" s="8"/>
      <c r="BT32266" s="8"/>
      <c r="BU32266" s="8"/>
    </row>
    <row r="32267" spans="68:73">
      <c r="BP32267" s="10"/>
      <c r="BQ32267" s="10"/>
      <c r="BR32267" s="10"/>
      <c r="BS32267" s="10"/>
      <c r="BT32267" s="10"/>
      <c r="BU32267" s="10"/>
    </row>
    <row r="32268" spans="68:73">
      <c r="BP32268" s="8"/>
      <c r="BQ32268" s="8"/>
      <c r="BR32268" s="8"/>
      <c r="BS32268" s="8"/>
      <c r="BT32268" s="8"/>
      <c r="BU32268" s="8"/>
    </row>
    <row r="32269" spans="68:73">
      <c r="BP32269" s="10"/>
      <c r="BQ32269" s="10"/>
      <c r="BR32269" s="10"/>
      <c r="BS32269" s="10"/>
      <c r="BT32269" s="10"/>
      <c r="BU32269" s="10"/>
    </row>
    <row r="32270" spans="68:73">
      <c r="BP32270" s="8"/>
      <c r="BQ32270" s="8"/>
      <c r="BR32270" s="8"/>
      <c r="BS32270" s="8"/>
      <c r="BT32270" s="8"/>
      <c r="BU32270" s="8"/>
    </row>
    <row r="32271" spans="68:73">
      <c r="BP32271" s="10"/>
      <c r="BQ32271" s="10"/>
      <c r="BR32271" s="10"/>
      <c r="BS32271" s="10"/>
      <c r="BT32271" s="10"/>
      <c r="BU32271" s="10"/>
    </row>
    <row r="32272" spans="68:73">
      <c r="BP32272" s="8"/>
      <c r="BQ32272" s="8"/>
      <c r="BR32272" s="8"/>
      <c r="BS32272" s="8"/>
      <c r="BT32272" s="8"/>
      <c r="BU32272" s="8"/>
    </row>
    <row r="32273" spans="68:73">
      <c r="BP32273" s="10"/>
      <c r="BQ32273" s="10"/>
      <c r="BR32273" s="10"/>
      <c r="BS32273" s="10"/>
      <c r="BT32273" s="10"/>
      <c r="BU32273" s="10"/>
    </row>
    <row r="32274" spans="68:73">
      <c r="BP32274" s="8"/>
      <c r="BQ32274" s="8"/>
      <c r="BR32274" s="8"/>
      <c r="BS32274" s="8"/>
      <c r="BT32274" s="8"/>
      <c r="BU32274" s="8"/>
    </row>
    <row r="32275" spans="68:73">
      <c r="BP32275" s="10"/>
      <c r="BQ32275" s="10"/>
      <c r="BR32275" s="10"/>
      <c r="BS32275" s="10"/>
      <c r="BT32275" s="10"/>
      <c r="BU32275" s="10"/>
    </row>
    <row r="32276" spans="68:73">
      <c r="BP32276" s="8"/>
      <c r="BQ32276" s="8"/>
      <c r="BR32276" s="8"/>
      <c r="BS32276" s="8"/>
      <c r="BT32276" s="8"/>
      <c r="BU32276" s="8"/>
    </row>
    <row r="32277" spans="68:73">
      <c r="BP32277" s="10"/>
      <c r="BQ32277" s="10"/>
      <c r="BR32277" s="10"/>
      <c r="BS32277" s="10"/>
      <c r="BT32277" s="10"/>
      <c r="BU32277" s="10"/>
    </row>
    <row r="32278" spans="68:73">
      <c r="BP32278" s="8"/>
      <c r="BQ32278" s="8"/>
      <c r="BR32278" s="8"/>
      <c r="BS32278" s="8"/>
      <c r="BT32278" s="8"/>
      <c r="BU32278" s="8"/>
    </row>
    <row r="32279" spans="68:73">
      <c r="BP32279" s="10"/>
      <c r="BQ32279" s="10"/>
      <c r="BR32279" s="10"/>
      <c r="BS32279" s="10"/>
      <c r="BT32279" s="10"/>
      <c r="BU32279" s="10"/>
    </row>
    <row r="32280" spans="68:73">
      <c r="BP32280" s="8"/>
      <c r="BQ32280" s="8"/>
      <c r="BR32280" s="8"/>
      <c r="BS32280" s="8"/>
      <c r="BT32280" s="8"/>
      <c r="BU32280" s="8"/>
    </row>
    <row r="32281" spans="68:73">
      <c r="BP32281" s="10"/>
      <c r="BQ32281" s="10"/>
      <c r="BR32281" s="10"/>
      <c r="BS32281" s="10"/>
      <c r="BT32281" s="10"/>
      <c r="BU32281" s="10"/>
    </row>
    <row r="32282" spans="68:73">
      <c r="BP32282" s="8"/>
      <c r="BQ32282" s="8"/>
      <c r="BR32282" s="8"/>
      <c r="BS32282" s="8"/>
      <c r="BT32282" s="8"/>
      <c r="BU32282" s="8"/>
    </row>
    <row r="32283" spans="68:73">
      <c r="BP32283" s="10"/>
      <c r="BQ32283" s="10"/>
      <c r="BR32283" s="10"/>
      <c r="BS32283" s="10"/>
      <c r="BT32283" s="10"/>
      <c r="BU32283" s="10"/>
    </row>
    <row r="32284" spans="68:73">
      <c r="BP32284" s="8"/>
      <c r="BQ32284" s="8"/>
      <c r="BR32284" s="8"/>
      <c r="BS32284" s="8"/>
      <c r="BT32284" s="8"/>
      <c r="BU32284" s="8"/>
    </row>
    <row r="32285" spans="68:73">
      <c r="BP32285" s="10"/>
      <c r="BQ32285" s="10"/>
      <c r="BR32285" s="10"/>
      <c r="BS32285" s="10"/>
      <c r="BT32285" s="10"/>
      <c r="BU32285" s="10"/>
    </row>
    <row r="32286" spans="68:73">
      <c r="BP32286" s="8"/>
      <c r="BQ32286" s="8"/>
      <c r="BR32286" s="8"/>
      <c r="BS32286" s="8"/>
      <c r="BT32286" s="8"/>
      <c r="BU32286" s="8"/>
    </row>
    <row r="32287" spans="68:73">
      <c r="BP32287" s="10"/>
      <c r="BQ32287" s="10"/>
      <c r="BR32287" s="10"/>
      <c r="BS32287" s="10"/>
      <c r="BT32287" s="10"/>
      <c r="BU32287" s="10"/>
    </row>
    <row r="32288" spans="68:73">
      <c r="BP32288" s="8"/>
      <c r="BQ32288" s="8"/>
      <c r="BR32288" s="8"/>
      <c r="BS32288" s="8"/>
      <c r="BT32288" s="8"/>
      <c r="BU32288" s="8"/>
    </row>
    <row r="32289" spans="68:73">
      <c r="BP32289" s="10"/>
      <c r="BQ32289" s="10"/>
      <c r="BR32289" s="10"/>
      <c r="BS32289" s="10"/>
      <c r="BT32289" s="10"/>
      <c r="BU32289" s="10"/>
    </row>
    <row r="32290" spans="68:73">
      <c r="BP32290" s="8"/>
      <c r="BQ32290" s="8"/>
      <c r="BR32290" s="8"/>
      <c r="BS32290" s="8"/>
      <c r="BT32290" s="8"/>
      <c r="BU32290" s="8"/>
    </row>
    <row r="32291" spans="68:73">
      <c r="BP32291" s="10"/>
      <c r="BQ32291" s="10"/>
      <c r="BR32291" s="10"/>
      <c r="BS32291" s="10"/>
      <c r="BT32291" s="10"/>
      <c r="BU32291" s="10"/>
    </row>
    <row r="32292" spans="68:73">
      <c r="BP32292" s="8"/>
      <c r="BQ32292" s="8"/>
      <c r="BR32292" s="8"/>
      <c r="BS32292" s="8"/>
      <c r="BT32292" s="8"/>
      <c r="BU32292" s="8"/>
    </row>
    <row r="32293" spans="68:73">
      <c r="BP32293" s="10"/>
      <c r="BQ32293" s="10"/>
      <c r="BR32293" s="10"/>
      <c r="BS32293" s="10"/>
      <c r="BT32293" s="10"/>
      <c r="BU32293" s="10"/>
    </row>
    <row r="32294" spans="68:73">
      <c r="BP32294" s="8"/>
      <c r="BQ32294" s="8"/>
      <c r="BR32294" s="8"/>
      <c r="BS32294" s="8"/>
      <c r="BT32294" s="8"/>
      <c r="BU32294" s="8"/>
    </row>
    <row r="32295" spans="68:73">
      <c r="BP32295" s="10"/>
      <c r="BQ32295" s="10"/>
      <c r="BR32295" s="10"/>
      <c r="BS32295" s="10"/>
      <c r="BT32295" s="10"/>
      <c r="BU32295" s="10"/>
    </row>
    <row r="32296" spans="68:73">
      <c r="BP32296" s="8"/>
      <c r="BQ32296" s="8"/>
      <c r="BR32296" s="8"/>
      <c r="BS32296" s="8"/>
      <c r="BT32296" s="8"/>
      <c r="BU32296" s="8"/>
    </row>
    <row r="32297" spans="68:73">
      <c r="BP32297" s="10"/>
      <c r="BQ32297" s="10"/>
      <c r="BR32297" s="10"/>
      <c r="BS32297" s="10"/>
      <c r="BT32297" s="10"/>
      <c r="BU32297" s="10"/>
    </row>
    <row r="32298" spans="68:73">
      <c r="BP32298" s="8"/>
      <c r="BQ32298" s="8"/>
      <c r="BR32298" s="8"/>
      <c r="BS32298" s="8"/>
      <c r="BT32298" s="8"/>
      <c r="BU32298" s="8"/>
    </row>
    <row r="32299" spans="68:73">
      <c r="BP32299" s="10"/>
      <c r="BQ32299" s="10"/>
      <c r="BR32299" s="10"/>
      <c r="BS32299" s="10"/>
      <c r="BT32299" s="10"/>
      <c r="BU32299" s="10"/>
    </row>
    <row r="32300" spans="68:73">
      <c r="BP32300" s="8"/>
      <c r="BQ32300" s="8"/>
      <c r="BR32300" s="8"/>
      <c r="BS32300" s="8"/>
      <c r="BT32300" s="8"/>
      <c r="BU32300" s="8"/>
    </row>
    <row r="32301" spans="68:73">
      <c r="BP32301" s="10"/>
      <c r="BQ32301" s="10"/>
      <c r="BR32301" s="10"/>
      <c r="BS32301" s="10"/>
      <c r="BT32301" s="10"/>
      <c r="BU32301" s="10"/>
    </row>
    <row r="32302" spans="68:73">
      <c r="BP32302" s="8"/>
      <c r="BQ32302" s="8"/>
      <c r="BR32302" s="8"/>
      <c r="BS32302" s="8"/>
      <c r="BT32302" s="8"/>
      <c r="BU32302" s="8"/>
    </row>
    <row r="32303" spans="68:73">
      <c r="BP32303" s="10"/>
      <c r="BQ32303" s="10"/>
      <c r="BR32303" s="10"/>
      <c r="BS32303" s="10"/>
      <c r="BT32303" s="10"/>
      <c r="BU32303" s="10"/>
    </row>
    <row r="32304" spans="68:73">
      <c r="BP32304" s="8"/>
      <c r="BQ32304" s="8"/>
      <c r="BR32304" s="8"/>
      <c r="BS32304" s="8"/>
      <c r="BT32304" s="8"/>
      <c r="BU32304" s="8"/>
    </row>
    <row r="32305" spans="68:73">
      <c r="BP32305" s="10"/>
      <c r="BQ32305" s="10"/>
      <c r="BR32305" s="10"/>
      <c r="BS32305" s="10"/>
      <c r="BT32305" s="10"/>
      <c r="BU32305" s="10"/>
    </row>
    <row r="32306" spans="68:73">
      <c r="BP32306" s="8"/>
      <c r="BQ32306" s="8"/>
      <c r="BR32306" s="8"/>
      <c r="BS32306" s="8"/>
      <c r="BT32306" s="8"/>
      <c r="BU32306" s="8"/>
    </row>
    <row r="32307" spans="68:73">
      <c r="BP32307" s="10"/>
      <c r="BQ32307" s="10"/>
      <c r="BR32307" s="10"/>
      <c r="BS32307" s="10"/>
      <c r="BT32307" s="10"/>
      <c r="BU32307" s="10"/>
    </row>
    <row r="32308" spans="68:73">
      <c r="BP32308" s="8"/>
      <c r="BQ32308" s="8"/>
      <c r="BR32308" s="8"/>
      <c r="BS32308" s="8"/>
      <c r="BT32308" s="8"/>
      <c r="BU32308" s="8"/>
    </row>
    <row r="32309" spans="68:73">
      <c r="BP32309" s="10"/>
      <c r="BQ32309" s="10"/>
      <c r="BR32309" s="10"/>
      <c r="BS32309" s="10"/>
      <c r="BT32309" s="10"/>
      <c r="BU32309" s="10"/>
    </row>
    <row r="32310" spans="68:73">
      <c r="BP32310" s="8"/>
      <c r="BQ32310" s="8"/>
      <c r="BR32310" s="8"/>
      <c r="BS32310" s="8"/>
      <c r="BT32310" s="8"/>
      <c r="BU32310" s="8"/>
    </row>
    <row r="32311" spans="68:73">
      <c r="BP32311" s="10"/>
      <c r="BQ32311" s="10"/>
      <c r="BR32311" s="10"/>
      <c r="BS32311" s="10"/>
      <c r="BT32311" s="10"/>
      <c r="BU32311" s="10"/>
    </row>
    <row r="32312" spans="68:73">
      <c r="BP32312" s="8"/>
      <c r="BQ32312" s="8"/>
      <c r="BR32312" s="8"/>
      <c r="BS32312" s="8"/>
      <c r="BT32312" s="8"/>
      <c r="BU32312" s="8"/>
    </row>
    <row r="32313" spans="68:73">
      <c r="BP32313" s="10"/>
      <c r="BQ32313" s="10"/>
      <c r="BR32313" s="10"/>
      <c r="BS32313" s="10"/>
      <c r="BT32313" s="10"/>
      <c r="BU32313" s="10"/>
    </row>
    <row r="32314" spans="68:73">
      <c r="BP32314" s="8"/>
      <c r="BQ32314" s="8"/>
      <c r="BR32314" s="8"/>
      <c r="BS32314" s="8"/>
      <c r="BT32314" s="8"/>
      <c r="BU32314" s="8"/>
    </row>
    <row r="32315" spans="68:73">
      <c r="BP32315" s="10"/>
      <c r="BQ32315" s="10"/>
      <c r="BR32315" s="10"/>
      <c r="BS32315" s="10"/>
      <c r="BT32315" s="10"/>
      <c r="BU32315" s="10"/>
    </row>
    <row r="32316" spans="68:73">
      <c r="BP32316" s="8"/>
      <c r="BQ32316" s="8"/>
      <c r="BR32316" s="8"/>
      <c r="BS32316" s="8"/>
      <c r="BT32316" s="8"/>
      <c r="BU32316" s="8"/>
    </row>
    <row r="32317" spans="68:73">
      <c r="BP32317" s="10"/>
      <c r="BQ32317" s="10"/>
      <c r="BR32317" s="10"/>
      <c r="BS32317" s="10"/>
      <c r="BT32317" s="10"/>
      <c r="BU32317" s="10"/>
    </row>
    <row r="32318" spans="68:73">
      <c r="BP32318" s="8"/>
      <c r="BQ32318" s="8"/>
      <c r="BR32318" s="8"/>
      <c r="BS32318" s="8"/>
      <c r="BT32318" s="8"/>
      <c r="BU32318" s="8"/>
    </row>
    <row r="32319" spans="68:73">
      <c r="BP32319" s="10"/>
      <c r="BQ32319" s="10"/>
      <c r="BR32319" s="10"/>
      <c r="BS32319" s="10"/>
      <c r="BT32319" s="10"/>
      <c r="BU32319" s="10"/>
    </row>
    <row r="32320" spans="68:73">
      <c r="BP32320" s="8"/>
      <c r="BQ32320" s="8"/>
      <c r="BR32320" s="8"/>
      <c r="BS32320" s="8"/>
      <c r="BT32320" s="8"/>
      <c r="BU32320" s="8"/>
    </row>
    <row r="32321" spans="68:73">
      <c r="BP32321" s="10"/>
      <c r="BQ32321" s="10"/>
      <c r="BR32321" s="10"/>
      <c r="BS32321" s="10"/>
      <c r="BT32321" s="10"/>
      <c r="BU32321" s="10"/>
    </row>
    <row r="32322" spans="68:73">
      <c r="BP32322" s="8"/>
      <c r="BQ32322" s="8"/>
      <c r="BR32322" s="8"/>
      <c r="BS32322" s="8"/>
      <c r="BT32322" s="8"/>
      <c r="BU32322" s="8"/>
    </row>
    <row r="32323" spans="68:73">
      <c r="BP32323" s="10"/>
      <c r="BQ32323" s="10"/>
      <c r="BR32323" s="10"/>
      <c r="BS32323" s="10"/>
      <c r="BT32323" s="10"/>
      <c r="BU32323" s="10"/>
    </row>
    <row r="32324" spans="68:73">
      <c r="BP32324" s="8"/>
      <c r="BQ32324" s="8"/>
      <c r="BR32324" s="8"/>
      <c r="BS32324" s="8"/>
      <c r="BT32324" s="8"/>
      <c r="BU32324" s="8"/>
    </row>
    <row r="32325" spans="68:73">
      <c r="BP32325" s="10"/>
      <c r="BQ32325" s="10"/>
      <c r="BR32325" s="10"/>
      <c r="BS32325" s="10"/>
      <c r="BT32325" s="10"/>
      <c r="BU32325" s="10"/>
    </row>
    <row r="32326" spans="68:73">
      <c r="BP32326" s="8"/>
      <c r="BQ32326" s="8"/>
      <c r="BR32326" s="8"/>
      <c r="BS32326" s="8"/>
      <c r="BT32326" s="8"/>
      <c r="BU32326" s="8"/>
    </row>
    <row r="32327" spans="68:73">
      <c r="BP32327" s="10"/>
      <c r="BQ32327" s="10"/>
      <c r="BR32327" s="10"/>
      <c r="BS32327" s="10"/>
      <c r="BT32327" s="10"/>
      <c r="BU32327" s="10"/>
    </row>
    <row r="32328" spans="68:73">
      <c r="BP32328" s="8"/>
      <c r="BQ32328" s="8"/>
      <c r="BR32328" s="8"/>
      <c r="BS32328" s="8"/>
      <c r="BT32328" s="8"/>
      <c r="BU32328" s="8"/>
    </row>
    <row r="32329" spans="68:73">
      <c r="BP32329" s="10"/>
      <c r="BQ32329" s="10"/>
      <c r="BR32329" s="10"/>
      <c r="BS32329" s="10"/>
      <c r="BT32329" s="10"/>
      <c r="BU32329" s="10"/>
    </row>
    <row r="32330" spans="68:73">
      <c r="BP32330" s="8"/>
      <c r="BQ32330" s="8"/>
      <c r="BR32330" s="8"/>
      <c r="BS32330" s="8"/>
      <c r="BT32330" s="8"/>
      <c r="BU32330" s="8"/>
    </row>
    <row r="32331" spans="68:73">
      <c r="BP32331" s="10"/>
      <c r="BQ32331" s="10"/>
      <c r="BR32331" s="10"/>
      <c r="BS32331" s="10"/>
      <c r="BT32331" s="10"/>
      <c r="BU32331" s="10"/>
    </row>
    <row r="32332" spans="68:73">
      <c r="BP32332" s="8"/>
      <c r="BQ32332" s="8"/>
      <c r="BR32332" s="8"/>
      <c r="BS32332" s="8"/>
      <c r="BT32332" s="8"/>
      <c r="BU32332" s="8"/>
    </row>
    <row r="32333" spans="68:73">
      <c r="BP32333" s="10"/>
      <c r="BQ32333" s="10"/>
      <c r="BR32333" s="10"/>
      <c r="BS32333" s="10"/>
      <c r="BT32333" s="10"/>
      <c r="BU32333" s="10"/>
    </row>
    <row r="32334" spans="68:73">
      <c r="BP32334" s="8"/>
      <c r="BQ32334" s="8"/>
      <c r="BR32334" s="8"/>
      <c r="BS32334" s="8"/>
      <c r="BT32334" s="8"/>
      <c r="BU32334" s="8"/>
    </row>
    <row r="32335" spans="68:73">
      <c r="BP32335" s="10"/>
      <c r="BQ32335" s="10"/>
      <c r="BR32335" s="10"/>
      <c r="BS32335" s="10"/>
      <c r="BT32335" s="10"/>
      <c r="BU32335" s="10"/>
    </row>
    <row r="32336" spans="68:73">
      <c r="BP32336" s="8"/>
      <c r="BQ32336" s="8"/>
      <c r="BR32336" s="8"/>
      <c r="BS32336" s="8"/>
      <c r="BT32336" s="8"/>
      <c r="BU32336" s="8"/>
    </row>
    <row r="32337" spans="68:73">
      <c r="BP32337" s="10"/>
      <c r="BQ32337" s="10"/>
      <c r="BR32337" s="10"/>
      <c r="BS32337" s="10"/>
      <c r="BT32337" s="10"/>
      <c r="BU32337" s="10"/>
    </row>
    <row r="32338" spans="68:73">
      <c r="BP32338" s="8"/>
      <c r="BQ32338" s="8"/>
      <c r="BR32338" s="8"/>
      <c r="BS32338" s="8"/>
      <c r="BT32338" s="8"/>
      <c r="BU32338" s="8"/>
    </row>
    <row r="32339" spans="68:73">
      <c r="BP32339" s="10"/>
      <c r="BQ32339" s="10"/>
      <c r="BR32339" s="10"/>
      <c r="BS32339" s="10"/>
      <c r="BT32339" s="10"/>
      <c r="BU32339" s="10"/>
    </row>
    <row r="32340" spans="68:73">
      <c r="BP32340" s="8"/>
      <c r="BQ32340" s="8"/>
      <c r="BR32340" s="8"/>
      <c r="BS32340" s="8"/>
      <c r="BT32340" s="8"/>
      <c r="BU32340" s="8"/>
    </row>
    <row r="32341" spans="68:73">
      <c r="BP32341" s="10"/>
      <c r="BQ32341" s="10"/>
      <c r="BR32341" s="10"/>
      <c r="BS32341" s="10"/>
      <c r="BT32341" s="10"/>
      <c r="BU32341" s="10"/>
    </row>
    <row r="32342" spans="68:73">
      <c r="BP32342" s="8"/>
      <c r="BQ32342" s="8"/>
      <c r="BR32342" s="8"/>
      <c r="BS32342" s="8"/>
      <c r="BT32342" s="8"/>
      <c r="BU32342" s="8"/>
    </row>
    <row r="32343" spans="68:73">
      <c r="BP32343" s="10"/>
      <c r="BQ32343" s="10"/>
      <c r="BR32343" s="10"/>
      <c r="BS32343" s="10"/>
      <c r="BT32343" s="10"/>
      <c r="BU32343" s="10"/>
    </row>
    <row r="32344" spans="68:73">
      <c r="BP32344" s="8"/>
      <c r="BQ32344" s="8"/>
      <c r="BR32344" s="8"/>
      <c r="BS32344" s="8"/>
      <c r="BT32344" s="8"/>
      <c r="BU32344" s="8"/>
    </row>
    <row r="32345" spans="68:73">
      <c r="BP32345" s="10"/>
      <c r="BQ32345" s="10"/>
      <c r="BR32345" s="10"/>
      <c r="BS32345" s="10"/>
      <c r="BT32345" s="10"/>
      <c r="BU32345" s="10"/>
    </row>
    <row r="32346" spans="68:73">
      <c r="BP32346" s="8"/>
      <c r="BQ32346" s="8"/>
      <c r="BR32346" s="8"/>
      <c r="BS32346" s="8"/>
      <c r="BT32346" s="8"/>
      <c r="BU32346" s="8"/>
    </row>
    <row r="32347" spans="68:73">
      <c r="BP32347" s="10"/>
      <c r="BQ32347" s="10"/>
      <c r="BR32347" s="10"/>
      <c r="BS32347" s="10"/>
      <c r="BT32347" s="10"/>
      <c r="BU32347" s="10"/>
    </row>
    <row r="32348" spans="68:73">
      <c r="BP32348" s="8"/>
      <c r="BQ32348" s="8"/>
      <c r="BR32348" s="8"/>
      <c r="BS32348" s="8"/>
      <c r="BT32348" s="8"/>
      <c r="BU32348" s="8"/>
    </row>
    <row r="32349" spans="68:73">
      <c r="BP32349" s="10"/>
      <c r="BQ32349" s="10"/>
      <c r="BR32349" s="10"/>
      <c r="BS32349" s="10"/>
      <c r="BT32349" s="10"/>
      <c r="BU32349" s="10"/>
    </row>
    <row r="32350" spans="68:73">
      <c r="BP32350" s="8"/>
      <c r="BQ32350" s="8"/>
      <c r="BR32350" s="8"/>
      <c r="BS32350" s="8"/>
      <c r="BT32350" s="8"/>
      <c r="BU32350" s="8"/>
    </row>
    <row r="32351" spans="68:73">
      <c r="BP32351" s="10"/>
      <c r="BQ32351" s="10"/>
      <c r="BR32351" s="10"/>
      <c r="BS32351" s="10"/>
      <c r="BT32351" s="10"/>
      <c r="BU32351" s="10"/>
    </row>
    <row r="32352" spans="68:73">
      <c r="BP32352" s="8"/>
      <c r="BQ32352" s="8"/>
      <c r="BR32352" s="8"/>
      <c r="BS32352" s="8"/>
      <c r="BT32352" s="8"/>
      <c r="BU32352" s="8"/>
    </row>
    <row r="32353" spans="68:73">
      <c r="BP32353" s="10"/>
      <c r="BQ32353" s="10"/>
      <c r="BR32353" s="10"/>
      <c r="BS32353" s="10"/>
      <c r="BT32353" s="10"/>
      <c r="BU32353" s="10"/>
    </row>
    <row r="32354" spans="68:73">
      <c r="BP32354" s="8"/>
      <c r="BQ32354" s="8"/>
      <c r="BR32354" s="8"/>
      <c r="BS32354" s="8"/>
      <c r="BT32354" s="8"/>
      <c r="BU32354" s="8"/>
    </row>
    <row r="32355" spans="68:73">
      <c r="BP32355" s="10"/>
      <c r="BQ32355" s="10"/>
      <c r="BR32355" s="10"/>
      <c r="BS32355" s="10"/>
      <c r="BT32355" s="10"/>
      <c r="BU32355" s="10"/>
    </row>
    <row r="32356" spans="68:73">
      <c r="BP32356" s="8"/>
      <c r="BQ32356" s="8"/>
      <c r="BR32356" s="8"/>
      <c r="BS32356" s="8"/>
      <c r="BT32356" s="8"/>
      <c r="BU32356" s="8"/>
    </row>
    <row r="32357" spans="68:73">
      <c r="BP32357" s="10"/>
      <c r="BQ32357" s="10"/>
      <c r="BR32357" s="10"/>
      <c r="BS32357" s="10"/>
      <c r="BT32357" s="10"/>
      <c r="BU32357" s="10"/>
    </row>
    <row r="32358" spans="68:73">
      <c r="BP32358" s="8"/>
      <c r="BQ32358" s="8"/>
      <c r="BR32358" s="8"/>
      <c r="BS32358" s="8"/>
      <c r="BT32358" s="8"/>
      <c r="BU32358" s="8"/>
    </row>
    <row r="32359" spans="68:73">
      <c r="BP32359" s="10"/>
      <c r="BQ32359" s="10"/>
      <c r="BR32359" s="10"/>
      <c r="BS32359" s="10"/>
      <c r="BT32359" s="10"/>
      <c r="BU32359" s="10"/>
    </row>
    <row r="32360" spans="68:73">
      <c r="BP32360" s="8"/>
      <c r="BQ32360" s="8"/>
      <c r="BR32360" s="8"/>
      <c r="BS32360" s="8"/>
      <c r="BT32360" s="8"/>
      <c r="BU32360" s="8"/>
    </row>
    <row r="32361" spans="68:73">
      <c r="BP32361" s="10"/>
      <c r="BQ32361" s="10"/>
      <c r="BR32361" s="10"/>
      <c r="BS32361" s="10"/>
      <c r="BT32361" s="10"/>
      <c r="BU32361" s="10"/>
    </row>
    <row r="32362" spans="68:73">
      <c r="BP32362" s="8"/>
      <c r="BQ32362" s="8"/>
      <c r="BR32362" s="8"/>
      <c r="BS32362" s="8"/>
      <c r="BT32362" s="8"/>
      <c r="BU32362" s="8"/>
    </row>
    <row r="32363" spans="68:73">
      <c r="BP32363" s="10"/>
      <c r="BQ32363" s="10"/>
      <c r="BR32363" s="10"/>
      <c r="BS32363" s="10"/>
      <c r="BT32363" s="10"/>
      <c r="BU32363" s="10"/>
    </row>
    <row r="32364" spans="68:73">
      <c r="BP32364" s="8"/>
      <c r="BQ32364" s="8"/>
      <c r="BR32364" s="8"/>
      <c r="BS32364" s="8"/>
      <c r="BT32364" s="8"/>
      <c r="BU32364" s="8"/>
    </row>
    <row r="32365" spans="68:73">
      <c r="BP32365" s="10"/>
      <c r="BQ32365" s="10"/>
      <c r="BR32365" s="10"/>
      <c r="BS32365" s="10"/>
      <c r="BT32365" s="10"/>
      <c r="BU32365" s="10"/>
    </row>
    <row r="32366" spans="68:73">
      <c r="BP32366" s="8"/>
      <c r="BQ32366" s="8"/>
      <c r="BR32366" s="8"/>
      <c r="BS32366" s="8"/>
      <c r="BT32366" s="8"/>
      <c r="BU32366" s="8"/>
    </row>
    <row r="32367" spans="68:73">
      <c r="BP32367" s="10"/>
      <c r="BQ32367" s="10"/>
      <c r="BR32367" s="10"/>
      <c r="BS32367" s="10"/>
      <c r="BT32367" s="10"/>
      <c r="BU32367" s="10"/>
    </row>
    <row r="32368" spans="68:73">
      <c r="BP32368" s="8"/>
      <c r="BQ32368" s="8"/>
      <c r="BR32368" s="8"/>
      <c r="BS32368" s="8"/>
      <c r="BT32368" s="8"/>
      <c r="BU32368" s="8"/>
    </row>
    <row r="32369" spans="68:73">
      <c r="BP32369" s="10"/>
      <c r="BQ32369" s="10"/>
      <c r="BR32369" s="10"/>
      <c r="BS32369" s="10"/>
      <c r="BT32369" s="10"/>
      <c r="BU32369" s="10"/>
    </row>
    <row r="32370" spans="68:73">
      <c r="BP32370" s="8"/>
      <c r="BQ32370" s="8"/>
      <c r="BR32370" s="8"/>
      <c r="BS32370" s="8"/>
      <c r="BT32370" s="8"/>
      <c r="BU32370" s="8"/>
    </row>
    <row r="32371" spans="68:73">
      <c r="BP32371" s="10"/>
      <c r="BQ32371" s="10"/>
      <c r="BR32371" s="10"/>
      <c r="BS32371" s="10"/>
      <c r="BT32371" s="10"/>
      <c r="BU32371" s="10"/>
    </row>
    <row r="32372" spans="68:73">
      <c r="BP32372" s="8"/>
      <c r="BQ32372" s="8"/>
      <c r="BR32372" s="8"/>
      <c r="BS32372" s="8"/>
      <c r="BT32372" s="8"/>
      <c r="BU32372" s="8"/>
    </row>
    <row r="32373" spans="68:73">
      <c r="BP32373" s="10"/>
      <c r="BQ32373" s="10"/>
      <c r="BR32373" s="10"/>
      <c r="BS32373" s="10"/>
      <c r="BT32373" s="10"/>
      <c r="BU32373" s="10"/>
    </row>
    <row r="32374" spans="68:73">
      <c r="BP32374" s="8"/>
      <c r="BQ32374" s="8"/>
      <c r="BR32374" s="8"/>
      <c r="BS32374" s="8"/>
      <c r="BT32374" s="8"/>
      <c r="BU32374" s="8"/>
    </row>
    <row r="32375" spans="68:73">
      <c r="BP32375" s="10"/>
      <c r="BQ32375" s="10"/>
      <c r="BR32375" s="10"/>
      <c r="BS32375" s="10"/>
      <c r="BT32375" s="10"/>
      <c r="BU32375" s="10"/>
    </row>
    <row r="32376" spans="68:73">
      <c r="BP32376" s="8"/>
      <c r="BQ32376" s="8"/>
      <c r="BR32376" s="8"/>
      <c r="BS32376" s="8"/>
      <c r="BT32376" s="8"/>
      <c r="BU32376" s="8"/>
    </row>
    <row r="32377" spans="68:73">
      <c r="BP32377" s="10"/>
      <c r="BQ32377" s="10"/>
      <c r="BR32377" s="10"/>
      <c r="BS32377" s="10"/>
      <c r="BT32377" s="10"/>
      <c r="BU32377" s="10"/>
    </row>
    <row r="32378" spans="68:73">
      <c r="BP32378" s="8"/>
      <c r="BQ32378" s="8"/>
      <c r="BR32378" s="8"/>
      <c r="BS32378" s="8"/>
      <c r="BT32378" s="8"/>
      <c r="BU32378" s="8"/>
    </row>
    <row r="32379" spans="68:73">
      <c r="BP32379" s="10"/>
      <c r="BQ32379" s="10"/>
      <c r="BR32379" s="10"/>
      <c r="BS32379" s="10"/>
      <c r="BT32379" s="10"/>
      <c r="BU32379" s="10"/>
    </row>
    <row r="32380" spans="68:73">
      <c r="BP32380" s="8"/>
      <c r="BQ32380" s="8"/>
      <c r="BR32380" s="8"/>
      <c r="BS32380" s="8"/>
      <c r="BT32380" s="8"/>
      <c r="BU32380" s="8"/>
    </row>
    <row r="32381" spans="68:73">
      <c r="BP32381" s="10"/>
      <c r="BQ32381" s="10"/>
      <c r="BR32381" s="10"/>
      <c r="BS32381" s="10"/>
      <c r="BT32381" s="10"/>
      <c r="BU32381" s="10"/>
    </row>
    <row r="32382" spans="68:73">
      <c r="BP32382" s="8"/>
      <c r="BQ32382" s="8"/>
      <c r="BR32382" s="8"/>
      <c r="BS32382" s="8"/>
      <c r="BT32382" s="8"/>
      <c r="BU32382" s="8"/>
    </row>
    <row r="32383" spans="68:73">
      <c r="BP32383" s="10"/>
      <c r="BQ32383" s="10"/>
      <c r="BR32383" s="10"/>
      <c r="BS32383" s="10"/>
      <c r="BT32383" s="10"/>
      <c r="BU32383" s="10"/>
    </row>
    <row r="32384" spans="68:73">
      <c r="BP32384" s="8"/>
      <c r="BQ32384" s="8"/>
      <c r="BR32384" s="8"/>
      <c r="BS32384" s="8"/>
      <c r="BT32384" s="8"/>
      <c r="BU32384" s="8"/>
    </row>
    <row r="32385" spans="68:73">
      <c r="BP32385" s="10"/>
      <c r="BQ32385" s="10"/>
      <c r="BR32385" s="10"/>
      <c r="BS32385" s="10"/>
      <c r="BT32385" s="10"/>
      <c r="BU32385" s="10"/>
    </row>
    <row r="32386" spans="68:73">
      <c r="BP32386" s="8"/>
      <c r="BQ32386" s="8"/>
      <c r="BR32386" s="8"/>
      <c r="BS32386" s="8"/>
      <c r="BT32386" s="8"/>
      <c r="BU32386" s="8"/>
    </row>
    <row r="32387" spans="68:73">
      <c r="BP32387" s="10"/>
      <c r="BQ32387" s="10"/>
      <c r="BR32387" s="10"/>
      <c r="BS32387" s="10"/>
      <c r="BT32387" s="10"/>
      <c r="BU32387" s="10"/>
    </row>
    <row r="32388" spans="68:73">
      <c r="BP32388" s="8"/>
      <c r="BQ32388" s="8"/>
      <c r="BR32388" s="8"/>
      <c r="BS32388" s="8"/>
      <c r="BT32388" s="8"/>
      <c r="BU32388" s="8"/>
    </row>
    <row r="32389" spans="68:73">
      <c r="BP32389" s="10"/>
      <c r="BQ32389" s="10"/>
      <c r="BR32389" s="10"/>
      <c r="BS32389" s="10"/>
      <c r="BT32389" s="10"/>
      <c r="BU32389" s="10"/>
    </row>
    <row r="32390" spans="68:73">
      <c r="BP32390" s="8"/>
      <c r="BQ32390" s="8"/>
      <c r="BR32390" s="8"/>
      <c r="BS32390" s="8"/>
      <c r="BT32390" s="8"/>
      <c r="BU32390" s="8"/>
    </row>
    <row r="32391" spans="68:73">
      <c r="BP32391" s="10"/>
      <c r="BQ32391" s="10"/>
      <c r="BR32391" s="10"/>
      <c r="BS32391" s="10"/>
      <c r="BT32391" s="10"/>
      <c r="BU32391" s="10"/>
    </row>
    <row r="32392" spans="68:73">
      <c r="BP32392" s="8"/>
      <c r="BQ32392" s="8"/>
      <c r="BR32392" s="8"/>
      <c r="BS32392" s="8"/>
      <c r="BT32392" s="8"/>
      <c r="BU32392" s="8"/>
    </row>
    <row r="32393" spans="68:73">
      <c r="BP32393" s="10"/>
      <c r="BQ32393" s="10"/>
      <c r="BR32393" s="10"/>
      <c r="BS32393" s="10"/>
      <c r="BT32393" s="10"/>
      <c r="BU32393" s="10"/>
    </row>
    <row r="32394" spans="68:73">
      <c r="BP32394" s="8"/>
      <c r="BQ32394" s="8"/>
      <c r="BR32394" s="8"/>
      <c r="BS32394" s="8"/>
      <c r="BT32394" s="8"/>
      <c r="BU32394" s="8"/>
    </row>
    <row r="32395" spans="68:73">
      <c r="BP32395" s="10"/>
      <c r="BQ32395" s="10"/>
      <c r="BR32395" s="10"/>
      <c r="BS32395" s="10"/>
      <c r="BT32395" s="10"/>
      <c r="BU32395" s="10"/>
    </row>
    <row r="32396" spans="68:73">
      <c r="BP32396" s="8"/>
      <c r="BQ32396" s="8"/>
      <c r="BR32396" s="8"/>
      <c r="BS32396" s="8"/>
      <c r="BT32396" s="8"/>
      <c r="BU32396" s="8"/>
    </row>
    <row r="32397" spans="68:73">
      <c r="BP32397" s="10"/>
      <c r="BQ32397" s="10"/>
      <c r="BR32397" s="10"/>
      <c r="BS32397" s="10"/>
      <c r="BT32397" s="10"/>
      <c r="BU32397" s="10"/>
    </row>
    <row r="32398" spans="68:73">
      <c r="BP32398" s="8"/>
      <c r="BQ32398" s="8"/>
      <c r="BR32398" s="8"/>
      <c r="BS32398" s="8"/>
      <c r="BT32398" s="8"/>
      <c r="BU32398" s="8"/>
    </row>
    <row r="32399" spans="68:73">
      <c r="BP32399" s="10"/>
      <c r="BQ32399" s="10"/>
      <c r="BR32399" s="10"/>
      <c r="BS32399" s="10"/>
      <c r="BT32399" s="10"/>
      <c r="BU32399" s="10"/>
    </row>
    <row r="32400" spans="68:73">
      <c r="BP32400" s="8"/>
      <c r="BQ32400" s="8"/>
      <c r="BR32400" s="8"/>
      <c r="BS32400" s="8"/>
      <c r="BT32400" s="8"/>
      <c r="BU32400" s="8"/>
    </row>
    <row r="32401" spans="68:73">
      <c r="BP32401" s="10"/>
      <c r="BQ32401" s="10"/>
      <c r="BR32401" s="10"/>
      <c r="BS32401" s="10"/>
      <c r="BT32401" s="10"/>
      <c r="BU32401" s="10"/>
    </row>
    <row r="32402" spans="68:73">
      <c r="BP32402" s="8"/>
      <c r="BQ32402" s="8"/>
      <c r="BR32402" s="8"/>
      <c r="BS32402" s="8"/>
      <c r="BT32402" s="8"/>
      <c r="BU32402" s="8"/>
    </row>
    <row r="32403" spans="68:73">
      <c r="BP32403" s="10"/>
      <c r="BQ32403" s="10"/>
      <c r="BR32403" s="10"/>
      <c r="BS32403" s="10"/>
      <c r="BT32403" s="10"/>
      <c r="BU32403" s="10"/>
    </row>
    <row r="32404" spans="68:73">
      <c r="BP32404" s="8"/>
      <c r="BQ32404" s="8"/>
      <c r="BR32404" s="8"/>
      <c r="BS32404" s="8"/>
      <c r="BT32404" s="8"/>
      <c r="BU32404" s="8"/>
    </row>
    <row r="32405" spans="68:73">
      <c r="BP32405" s="10"/>
      <c r="BQ32405" s="10"/>
      <c r="BR32405" s="10"/>
      <c r="BS32405" s="10"/>
      <c r="BT32405" s="10"/>
      <c r="BU32405" s="10"/>
    </row>
    <row r="32406" spans="68:73">
      <c r="BP32406" s="8"/>
      <c r="BQ32406" s="8"/>
      <c r="BR32406" s="8"/>
      <c r="BS32406" s="8"/>
      <c r="BT32406" s="8"/>
      <c r="BU32406" s="8"/>
    </row>
    <row r="32407" spans="68:73">
      <c r="BP32407" s="10"/>
      <c r="BQ32407" s="10"/>
      <c r="BR32407" s="10"/>
      <c r="BS32407" s="10"/>
      <c r="BT32407" s="10"/>
      <c r="BU32407" s="10"/>
    </row>
    <row r="32408" spans="68:73">
      <c r="BP32408" s="8"/>
      <c r="BQ32408" s="8"/>
      <c r="BR32408" s="8"/>
      <c r="BS32408" s="8"/>
      <c r="BT32408" s="8"/>
      <c r="BU32408" s="8"/>
    </row>
    <row r="32409" spans="68:73">
      <c r="BP32409" s="10"/>
      <c r="BQ32409" s="10"/>
      <c r="BR32409" s="10"/>
      <c r="BS32409" s="10"/>
      <c r="BT32409" s="10"/>
      <c r="BU32409" s="10"/>
    </row>
    <row r="32410" spans="68:73">
      <c r="BP32410" s="8"/>
      <c r="BQ32410" s="8"/>
      <c r="BR32410" s="8"/>
      <c r="BS32410" s="8"/>
      <c r="BT32410" s="8"/>
      <c r="BU32410" s="8"/>
    </row>
    <row r="32411" spans="68:73">
      <c r="BP32411" s="10"/>
      <c r="BQ32411" s="10"/>
      <c r="BR32411" s="10"/>
      <c r="BS32411" s="10"/>
      <c r="BT32411" s="10"/>
      <c r="BU32411" s="10"/>
    </row>
    <row r="32412" spans="68:73">
      <c r="BP32412" s="8"/>
      <c r="BQ32412" s="8"/>
      <c r="BR32412" s="8"/>
      <c r="BS32412" s="8"/>
      <c r="BT32412" s="8"/>
      <c r="BU32412" s="8"/>
    </row>
    <row r="32413" spans="68:73">
      <c r="BP32413" s="10"/>
      <c r="BQ32413" s="10"/>
      <c r="BR32413" s="10"/>
      <c r="BS32413" s="10"/>
      <c r="BT32413" s="10"/>
      <c r="BU32413" s="10"/>
    </row>
    <row r="32414" spans="68:73">
      <c r="BP32414" s="8"/>
      <c r="BQ32414" s="8"/>
      <c r="BR32414" s="8"/>
      <c r="BS32414" s="8"/>
      <c r="BT32414" s="8"/>
      <c r="BU32414" s="8"/>
    </row>
    <row r="32415" spans="68:73">
      <c r="BP32415" s="10"/>
      <c r="BQ32415" s="10"/>
      <c r="BR32415" s="10"/>
      <c r="BS32415" s="10"/>
      <c r="BT32415" s="10"/>
      <c r="BU32415" s="10"/>
    </row>
    <row r="32416" spans="68:73">
      <c r="BP32416" s="8"/>
      <c r="BQ32416" s="8"/>
      <c r="BR32416" s="8"/>
      <c r="BS32416" s="8"/>
      <c r="BT32416" s="8"/>
      <c r="BU32416" s="8"/>
    </row>
    <row r="32417" spans="68:73">
      <c r="BP32417" s="10"/>
      <c r="BQ32417" s="10"/>
      <c r="BR32417" s="10"/>
      <c r="BS32417" s="10"/>
      <c r="BT32417" s="10"/>
      <c r="BU32417" s="10"/>
    </row>
    <row r="32418" spans="68:73">
      <c r="BP32418" s="8"/>
      <c r="BQ32418" s="8"/>
      <c r="BR32418" s="8"/>
      <c r="BS32418" s="8"/>
      <c r="BT32418" s="8"/>
      <c r="BU32418" s="8"/>
    </row>
    <row r="32419" spans="68:73">
      <c r="BP32419" s="10"/>
      <c r="BQ32419" s="10"/>
      <c r="BR32419" s="10"/>
      <c r="BS32419" s="10"/>
      <c r="BT32419" s="10"/>
      <c r="BU32419" s="10"/>
    </row>
    <row r="32420" spans="68:73">
      <c r="BP32420" s="8"/>
      <c r="BQ32420" s="8"/>
      <c r="BR32420" s="8"/>
      <c r="BS32420" s="8"/>
      <c r="BT32420" s="8"/>
      <c r="BU32420" s="8"/>
    </row>
    <row r="32421" spans="68:73">
      <c r="BP32421" s="10"/>
      <c r="BQ32421" s="10"/>
      <c r="BR32421" s="10"/>
      <c r="BS32421" s="10"/>
      <c r="BT32421" s="10"/>
      <c r="BU32421" s="10"/>
    </row>
    <row r="32422" spans="68:73">
      <c r="BP32422" s="8"/>
      <c r="BQ32422" s="8"/>
      <c r="BR32422" s="8"/>
      <c r="BS32422" s="8"/>
      <c r="BT32422" s="8"/>
      <c r="BU32422" s="8"/>
    </row>
    <row r="32423" spans="68:73">
      <c r="BP32423" s="10"/>
      <c r="BQ32423" s="10"/>
      <c r="BR32423" s="10"/>
      <c r="BS32423" s="10"/>
      <c r="BT32423" s="10"/>
      <c r="BU32423" s="10"/>
    </row>
    <row r="32424" spans="68:73">
      <c r="BP32424" s="8"/>
      <c r="BQ32424" s="8"/>
      <c r="BR32424" s="8"/>
      <c r="BS32424" s="8"/>
      <c r="BT32424" s="8"/>
      <c r="BU32424" s="8"/>
    </row>
    <row r="32425" spans="68:73">
      <c r="BP32425" s="10"/>
      <c r="BQ32425" s="10"/>
      <c r="BR32425" s="10"/>
      <c r="BS32425" s="10"/>
      <c r="BT32425" s="10"/>
      <c r="BU32425" s="10"/>
    </row>
    <row r="32426" spans="68:73">
      <c r="BP32426" s="8"/>
      <c r="BQ32426" s="8"/>
      <c r="BR32426" s="8"/>
      <c r="BS32426" s="8"/>
      <c r="BT32426" s="8"/>
      <c r="BU32426" s="8"/>
    </row>
    <row r="32427" spans="68:73">
      <c r="BP32427" s="10"/>
      <c r="BQ32427" s="10"/>
      <c r="BR32427" s="10"/>
      <c r="BS32427" s="10"/>
      <c r="BT32427" s="10"/>
      <c r="BU32427" s="10"/>
    </row>
    <row r="32428" spans="68:73">
      <c r="BP32428" s="8"/>
      <c r="BQ32428" s="8"/>
      <c r="BR32428" s="8"/>
      <c r="BS32428" s="8"/>
      <c r="BT32428" s="8"/>
      <c r="BU32428" s="8"/>
    </row>
    <row r="32429" spans="68:73">
      <c r="BP32429" s="10"/>
      <c r="BQ32429" s="10"/>
      <c r="BR32429" s="10"/>
      <c r="BS32429" s="10"/>
      <c r="BT32429" s="10"/>
      <c r="BU32429" s="10"/>
    </row>
    <row r="32430" spans="68:73">
      <c r="BP32430" s="8"/>
      <c r="BQ32430" s="8"/>
      <c r="BR32430" s="8"/>
      <c r="BS32430" s="8"/>
      <c r="BT32430" s="8"/>
      <c r="BU32430" s="8"/>
    </row>
    <row r="32431" spans="68:73">
      <c r="BP32431" s="10"/>
      <c r="BQ32431" s="10"/>
      <c r="BR32431" s="10"/>
      <c r="BS32431" s="10"/>
      <c r="BT32431" s="10"/>
      <c r="BU32431" s="10"/>
    </row>
    <row r="32432" spans="68:73">
      <c r="BP32432" s="8"/>
      <c r="BQ32432" s="8"/>
      <c r="BR32432" s="8"/>
      <c r="BS32432" s="8"/>
      <c r="BT32432" s="8"/>
      <c r="BU32432" s="8"/>
    </row>
    <row r="32433" spans="68:73">
      <c r="BP32433" s="10"/>
      <c r="BQ32433" s="10"/>
      <c r="BR32433" s="10"/>
      <c r="BS32433" s="10"/>
      <c r="BT32433" s="10"/>
      <c r="BU32433" s="10"/>
    </row>
    <row r="32434" spans="68:73">
      <c r="BP32434" s="8"/>
      <c r="BQ32434" s="8"/>
      <c r="BR32434" s="8"/>
      <c r="BS32434" s="8"/>
      <c r="BT32434" s="8"/>
      <c r="BU32434" s="8"/>
    </row>
    <row r="32435" spans="68:73">
      <c r="BP32435" s="10"/>
      <c r="BQ32435" s="10"/>
      <c r="BR32435" s="10"/>
      <c r="BS32435" s="10"/>
      <c r="BT32435" s="10"/>
      <c r="BU32435" s="10"/>
    </row>
    <row r="32436" spans="68:73">
      <c r="BP32436" s="8"/>
      <c r="BQ32436" s="8"/>
      <c r="BR32436" s="8"/>
      <c r="BS32436" s="8"/>
      <c r="BT32436" s="8"/>
      <c r="BU32436" s="8"/>
    </row>
    <row r="32437" spans="68:73">
      <c r="BP32437" s="10"/>
      <c r="BQ32437" s="10"/>
      <c r="BR32437" s="10"/>
      <c r="BS32437" s="10"/>
      <c r="BT32437" s="10"/>
      <c r="BU32437" s="10"/>
    </row>
    <row r="32438" spans="68:73">
      <c r="BP32438" s="8"/>
      <c r="BQ32438" s="8"/>
      <c r="BR32438" s="8"/>
      <c r="BS32438" s="8"/>
      <c r="BT32438" s="8"/>
      <c r="BU32438" s="8"/>
    </row>
    <row r="32439" spans="68:73">
      <c r="BP32439" s="10"/>
      <c r="BQ32439" s="10"/>
      <c r="BR32439" s="10"/>
      <c r="BS32439" s="10"/>
      <c r="BT32439" s="10"/>
      <c r="BU32439" s="10"/>
    </row>
    <row r="32440" spans="68:73">
      <c r="BP32440" s="8"/>
      <c r="BQ32440" s="8"/>
      <c r="BR32440" s="8"/>
      <c r="BS32440" s="8"/>
      <c r="BT32440" s="8"/>
      <c r="BU32440" s="8"/>
    </row>
    <row r="32441" spans="68:73">
      <c r="BP32441" s="10"/>
      <c r="BQ32441" s="10"/>
      <c r="BR32441" s="10"/>
      <c r="BS32441" s="10"/>
      <c r="BT32441" s="10"/>
      <c r="BU32441" s="10"/>
    </row>
    <row r="32442" spans="68:73">
      <c r="BP32442" s="8"/>
      <c r="BQ32442" s="8"/>
      <c r="BR32442" s="8"/>
      <c r="BS32442" s="8"/>
      <c r="BT32442" s="8"/>
      <c r="BU32442" s="8"/>
    </row>
    <row r="32443" spans="68:73">
      <c r="BP32443" s="10"/>
      <c r="BQ32443" s="10"/>
      <c r="BR32443" s="10"/>
      <c r="BS32443" s="10"/>
      <c r="BT32443" s="10"/>
      <c r="BU32443" s="10"/>
    </row>
    <row r="32444" spans="68:73">
      <c r="BP32444" s="8"/>
      <c r="BQ32444" s="8"/>
      <c r="BR32444" s="8"/>
      <c r="BS32444" s="8"/>
      <c r="BT32444" s="8"/>
      <c r="BU32444" s="8"/>
    </row>
    <row r="32445" spans="68:73">
      <c r="BP32445" s="10"/>
      <c r="BQ32445" s="10"/>
      <c r="BR32445" s="10"/>
      <c r="BS32445" s="10"/>
      <c r="BT32445" s="10"/>
      <c r="BU32445" s="10"/>
    </row>
    <row r="32446" spans="68:73">
      <c r="BP32446" s="8"/>
      <c r="BQ32446" s="8"/>
      <c r="BR32446" s="8"/>
      <c r="BS32446" s="8"/>
      <c r="BT32446" s="8"/>
      <c r="BU32446" s="8"/>
    </row>
    <row r="32447" spans="68:73">
      <c r="BP32447" s="10"/>
      <c r="BQ32447" s="10"/>
      <c r="BR32447" s="10"/>
      <c r="BS32447" s="10"/>
      <c r="BT32447" s="10"/>
      <c r="BU32447" s="10"/>
    </row>
    <row r="32448" spans="68:73">
      <c r="BP32448" s="8"/>
      <c r="BQ32448" s="8"/>
      <c r="BR32448" s="8"/>
      <c r="BS32448" s="8"/>
      <c r="BT32448" s="8"/>
      <c r="BU32448" s="8"/>
    </row>
    <row r="32449" spans="68:73">
      <c r="BP32449" s="10"/>
      <c r="BQ32449" s="10"/>
      <c r="BR32449" s="10"/>
      <c r="BS32449" s="10"/>
      <c r="BT32449" s="10"/>
      <c r="BU32449" s="10"/>
    </row>
    <row r="32450" spans="68:73">
      <c r="BP32450" s="8"/>
      <c r="BQ32450" s="8"/>
      <c r="BR32450" s="8"/>
      <c r="BS32450" s="8"/>
      <c r="BT32450" s="8"/>
      <c r="BU32450" s="8"/>
    </row>
    <row r="32451" spans="68:73">
      <c r="BP32451" s="10"/>
      <c r="BQ32451" s="10"/>
      <c r="BR32451" s="10"/>
      <c r="BS32451" s="10"/>
      <c r="BT32451" s="10"/>
      <c r="BU32451" s="10"/>
    </row>
    <row r="32452" spans="68:73">
      <c r="BP32452" s="8"/>
      <c r="BQ32452" s="8"/>
      <c r="BR32452" s="8"/>
      <c r="BS32452" s="8"/>
      <c r="BT32452" s="8"/>
      <c r="BU32452" s="8"/>
    </row>
    <row r="32453" spans="68:73">
      <c r="BP32453" s="10"/>
      <c r="BQ32453" s="10"/>
      <c r="BR32453" s="10"/>
      <c r="BS32453" s="10"/>
      <c r="BT32453" s="10"/>
      <c r="BU32453" s="10"/>
    </row>
    <row r="32454" spans="68:73">
      <c r="BP32454" s="8"/>
      <c r="BQ32454" s="8"/>
      <c r="BR32454" s="8"/>
      <c r="BS32454" s="8"/>
      <c r="BT32454" s="8"/>
      <c r="BU32454" s="8"/>
    </row>
    <row r="32455" spans="68:73">
      <c r="BP32455" s="10"/>
      <c r="BQ32455" s="10"/>
      <c r="BR32455" s="10"/>
      <c r="BS32455" s="10"/>
      <c r="BT32455" s="10"/>
      <c r="BU32455" s="10"/>
    </row>
    <row r="32456" spans="68:73">
      <c r="BP32456" s="8"/>
      <c r="BQ32456" s="8"/>
      <c r="BR32456" s="8"/>
      <c r="BS32456" s="8"/>
      <c r="BT32456" s="8"/>
      <c r="BU32456" s="8"/>
    </row>
    <row r="32457" spans="68:73">
      <c r="BP32457" s="10"/>
      <c r="BQ32457" s="10"/>
      <c r="BR32457" s="10"/>
      <c r="BS32457" s="10"/>
      <c r="BT32457" s="10"/>
      <c r="BU32457" s="10"/>
    </row>
    <row r="32458" spans="68:73">
      <c r="BP32458" s="8"/>
      <c r="BQ32458" s="8"/>
      <c r="BR32458" s="8"/>
      <c r="BS32458" s="8"/>
      <c r="BT32458" s="8"/>
      <c r="BU32458" s="8"/>
    </row>
    <row r="32459" spans="68:73">
      <c r="BP32459" s="10"/>
      <c r="BQ32459" s="10"/>
      <c r="BR32459" s="10"/>
      <c r="BS32459" s="10"/>
      <c r="BT32459" s="10"/>
      <c r="BU32459" s="10"/>
    </row>
    <row r="32460" spans="68:73">
      <c r="BP32460" s="8"/>
      <c r="BQ32460" s="8"/>
      <c r="BR32460" s="8"/>
      <c r="BS32460" s="8"/>
      <c r="BT32460" s="8"/>
      <c r="BU32460" s="8"/>
    </row>
    <row r="32461" spans="68:73">
      <c r="BP32461" s="10"/>
      <c r="BQ32461" s="10"/>
      <c r="BR32461" s="10"/>
      <c r="BS32461" s="10"/>
      <c r="BT32461" s="10"/>
      <c r="BU32461" s="10"/>
    </row>
    <row r="32462" spans="68:73">
      <c r="BP32462" s="8"/>
      <c r="BQ32462" s="8"/>
      <c r="BR32462" s="8"/>
      <c r="BS32462" s="8"/>
      <c r="BT32462" s="8"/>
      <c r="BU32462" s="8"/>
    </row>
    <row r="32463" spans="68:73">
      <c r="BP32463" s="10"/>
      <c r="BQ32463" s="10"/>
      <c r="BR32463" s="10"/>
      <c r="BS32463" s="10"/>
      <c r="BT32463" s="10"/>
      <c r="BU32463" s="10"/>
    </row>
    <row r="32464" spans="68:73">
      <c r="BP32464" s="8"/>
      <c r="BQ32464" s="8"/>
      <c r="BR32464" s="8"/>
      <c r="BS32464" s="8"/>
      <c r="BT32464" s="8"/>
      <c r="BU32464" s="8"/>
    </row>
    <row r="32465" spans="68:73">
      <c r="BP32465" s="10"/>
      <c r="BQ32465" s="10"/>
      <c r="BR32465" s="10"/>
      <c r="BS32465" s="10"/>
      <c r="BT32465" s="10"/>
      <c r="BU32465" s="10"/>
    </row>
    <row r="32466" spans="68:73">
      <c r="BP32466" s="8"/>
      <c r="BQ32466" s="8"/>
      <c r="BR32466" s="8"/>
      <c r="BS32466" s="8"/>
      <c r="BT32466" s="8"/>
      <c r="BU32466" s="8"/>
    </row>
    <row r="32467" spans="68:73">
      <c r="BP32467" s="10"/>
      <c r="BQ32467" s="10"/>
      <c r="BR32467" s="10"/>
      <c r="BS32467" s="10"/>
      <c r="BT32467" s="10"/>
      <c r="BU32467" s="10"/>
    </row>
    <row r="32468" spans="68:73">
      <c r="BP32468" s="8"/>
      <c r="BQ32468" s="8"/>
      <c r="BR32468" s="8"/>
      <c r="BS32468" s="8"/>
      <c r="BT32468" s="8"/>
      <c r="BU32468" s="8"/>
    </row>
    <row r="32469" spans="68:73">
      <c r="BP32469" s="10"/>
      <c r="BQ32469" s="10"/>
      <c r="BR32469" s="10"/>
      <c r="BS32469" s="10"/>
      <c r="BT32469" s="10"/>
      <c r="BU32469" s="10"/>
    </row>
    <row r="32470" spans="68:73">
      <c r="BP32470" s="8"/>
      <c r="BQ32470" s="8"/>
      <c r="BR32470" s="8"/>
      <c r="BS32470" s="8"/>
      <c r="BT32470" s="8"/>
      <c r="BU32470" s="8"/>
    </row>
    <row r="32471" spans="68:73">
      <c r="BP32471" s="10"/>
      <c r="BQ32471" s="10"/>
      <c r="BR32471" s="10"/>
      <c r="BS32471" s="10"/>
      <c r="BT32471" s="10"/>
      <c r="BU32471" s="10"/>
    </row>
    <row r="32472" spans="68:73">
      <c r="BP32472" s="8"/>
      <c r="BQ32472" s="8"/>
      <c r="BR32472" s="8"/>
      <c r="BS32472" s="8"/>
      <c r="BT32472" s="8"/>
      <c r="BU32472" s="8"/>
    </row>
    <row r="32473" spans="68:73">
      <c r="BP32473" s="10"/>
      <c r="BQ32473" s="10"/>
      <c r="BR32473" s="10"/>
      <c r="BS32473" s="10"/>
      <c r="BT32473" s="10"/>
      <c r="BU32473" s="10"/>
    </row>
    <row r="32474" spans="68:73">
      <c r="BP32474" s="8"/>
      <c r="BQ32474" s="8"/>
      <c r="BR32474" s="8"/>
      <c r="BS32474" s="8"/>
      <c r="BT32474" s="8"/>
      <c r="BU32474" s="8"/>
    </row>
    <row r="32475" spans="68:73">
      <c r="BP32475" s="10"/>
      <c r="BQ32475" s="10"/>
      <c r="BR32475" s="10"/>
      <c r="BS32475" s="10"/>
      <c r="BT32475" s="10"/>
      <c r="BU32475" s="10"/>
    </row>
    <row r="32476" spans="68:73">
      <c r="BP32476" s="8"/>
      <c r="BQ32476" s="8"/>
      <c r="BR32476" s="8"/>
      <c r="BS32476" s="8"/>
      <c r="BT32476" s="8"/>
      <c r="BU32476" s="8"/>
    </row>
    <row r="32477" spans="68:73">
      <c r="BP32477" s="10"/>
      <c r="BQ32477" s="10"/>
      <c r="BR32477" s="10"/>
      <c r="BS32477" s="10"/>
      <c r="BT32477" s="10"/>
      <c r="BU32477" s="10"/>
    </row>
    <row r="32478" spans="68:73">
      <c r="BP32478" s="8"/>
      <c r="BQ32478" s="8"/>
      <c r="BR32478" s="8"/>
      <c r="BS32478" s="8"/>
      <c r="BT32478" s="8"/>
      <c r="BU32478" s="8"/>
    </row>
    <row r="32479" spans="68:73">
      <c r="BP32479" s="10"/>
      <c r="BQ32479" s="10"/>
      <c r="BR32479" s="10"/>
      <c r="BS32479" s="10"/>
      <c r="BT32479" s="10"/>
      <c r="BU32479" s="10"/>
    </row>
    <row r="32480" spans="68:73">
      <c r="BP32480" s="8"/>
      <c r="BQ32480" s="8"/>
      <c r="BR32480" s="8"/>
      <c r="BS32480" s="8"/>
      <c r="BT32480" s="8"/>
      <c r="BU32480" s="8"/>
    </row>
    <row r="32481" spans="68:73">
      <c r="BP32481" s="10"/>
      <c r="BQ32481" s="10"/>
      <c r="BR32481" s="10"/>
      <c r="BS32481" s="10"/>
      <c r="BT32481" s="10"/>
      <c r="BU32481" s="10"/>
    </row>
    <row r="32482" spans="68:73">
      <c r="BP32482" s="8"/>
      <c r="BQ32482" s="8"/>
      <c r="BR32482" s="8"/>
      <c r="BS32482" s="8"/>
      <c r="BT32482" s="8"/>
      <c r="BU32482" s="8"/>
    </row>
    <row r="32483" spans="68:73">
      <c r="BP32483" s="10"/>
      <c r="BQ32483" s="10"/>
      <c r="BR32483" s="10"/>
      <c r="BS32483" s="10"/>
      <c r="BT32483" s="10"/>
      <c r="BU32483" s="10"/>
    </row>
    <row r="32484" spans="68:73">
      <c r="BP32484" s="8"/>
      <c r="BQ32484" s="8"/>
      <c r="BR32484" s="8"/>
      <c r="BS32484" s="8"/>
      <c r="BT32484" s="8"/>
      <c r="BU32484" s="8"/>
    </row>
    <row r="32485" spans="68:73">
      <c r="BP32485" s="10"/>
      <c r="BQ32485" s="10"/>
      <c r="BR32485" s="10"/>
      <c r="BS32485" s="10"/>
      <c r="BT32485" s="10"/>
      <c r="BU32485" s="10"/>
    </row>
    <row r="32486" spans="68:73">
      <c r="BP32486" s="8"/>
      <c r="BQ32486" s="8"/>
      <c r="BR32486" s="8"/>
      <c r="BS32486" s="8"/>
      <c r="BT32486" s="8"/>
      <c r="BU32486" s="8"/>
    </row>
    <row r="32487" spans="68:73">
      <c r="BP32487" s="10"/>
      <c r="BQ32487" s="10"/>
      <c r="BR32487" s="10"/>
      <c r="BS32487" s="10"/>
      <c r="BT32487" s="10"/>
      <c r="BU32487" s="10"/>
    </row>
    <row r="32488" spans="68:73">
      <c r="BP32488" s="8"/>
      <c r="BQ32488" s="8"/>
      <c r="BR32488" s="8"/>
      <c r="BS32488" s="8"/>
      <c r="BT32488" s="8"/>
      <c r="BU32488" s="8"/>
    </row>
    <row r="32489" spans="68:73">
      <c r="BP32489" s="10"/>
      <c r="BQ32489" s="10"/>
      <c r="BR32489" s="10"/>
      <c r="BS32489" s="10"/>
      <c r="BT32489" s="10"/>
      <c r="BU32489" s="10"/>
    </row>
    <row r="32490" spans="68:73">
      <c r="BP32490" s="8"/>
      <c r="BQ32490" s="8"/>
      <c r="BR32490" s="8"/>
      <c r="BS32490" s="8"/>
      <c r="BT32490" s="8"/>
      <c r="BU32490" s="8"/>
    </row>
    <row r="32491" spans="68:73">
      <c r="BP32491" s="10"/>
      <c r="BQ32491" s="10"/>
      <c r="BR32491" s="10"/>
      <c r="BS32491" s="10"/>
      <c r="BT32491" s="10"/>
      <c r="BU32491" s="10"/>
    </row>
    <row r="32492" spans="68:73">
      <c r="BP32492" s="8"/>
      <c r="BQ32492" s="8"/>
      <c r="BR32492" s="8"/>
      <c r="BS32492" s="8"/>
      <c r="BT32492" s="8"/>
      <c r="BU32492" s="8"/>
    </row>
    <row r="32493" spans="68:73">
      <c r="BP32493" s="10"/>
      <c r="BQ32493" s="10"/>
      <c r="BR32493" s="10"/>
      <c r="BS32493" s="10"/>
      <c r="BT32493" s="10"/>
      <c r="BU32493" s="10"/>
    </row>
    <row r="32494" spans="68:73">
      <c r="BP32494" s="8"/>
      <c r="BQ32494" s="8"/>
      <c r="BR32494" s="8"/>
      <c r="BS32494" s="8"/>
      <c r="BT32494" s="8"/>
      <c r="BU32494" s="8"/>
    </row>
    <row r="32495" spans="68:73">
      <c r="BP32495" s="10"/>
      <c r="BQ32495" s="10"/>
      <c r="BR32495" s="10"/>
      <c r="BS32495" s="10"/>
      <c r="BT32495" s="10"/>
      <c r="BU32495" s="10"/>
    </row>
    <row r="32496" spans="68:73">
      <c r="BP32496" s="8"/>
      <c r="BQ32496" s="8"/>
      <c r="BR32496" s="8"/>
      <c r="BS32496" s="8"/>
      <c r="BT32496" s="8"/>
      <c r="BU32496" s="8"/>
    </row>
    <row r="32497" spans="68:73">
      <c r="BP32497" s="10"/>
      <c r="BQ32497" s="10"/>
      <c r="BR32497" s="10"/>
      <c r="BS32497" s="10"/>
      <c r="BT32497" s="10"/>
      <c r="BU32497" s="10"/>
    </row>
    <row r="32498" spans="68:73">
      <c r="BP32498" s="8"/>
      <c r="BQ32498" s="8"/>
      <c r="BR32498" s="8"/>
      <c r="BS32498" s="8"/>
      <c r="BT32498" s="8"/>
      <c r="BU32498" s="8"/>
    </row>
    <row r="32499" spans="68:73">
      <c r="BP32499" s="10"/>
      <c r="BQ32499" s="10"/>
      <c r="BR32499" s="10"/>
      <c r="BS32499" s="10"/>
      <c r="BT32499" s="10"/>
      <c r="BU32499" s="10"/>
    </row>
    <row r="32500" spans="68:73">
      <c r="BP32500" s="8"/>
      <c r="BQ32500" s="8"/>
      <c r="BR32500" s="8"/>
      <c r="BS32500" s="8"/>
      <c r="BT32500" s="8"/>
      <c r="BU32500" s="8"/>
    </row>
    <row r="32501" spans="68:73">
      <c r="BP32501" s="10"/>
      <c r="BQ32501" s="10"/>
      <c r="BR32501" s="10"/>
      <c r="BS32501" s="10"/>
      <c r="BT32501" s="10"/>
      <c r="BU32501" s="10"/>
    </row>
    <row r="32502" spans="68:73">
      <c r="BP32502" s="8"/>
      <c r="BQ32502" s="8"/>
      <c r="BR32502" s="8"/>
      <c r="BS32502" s="8"/>
      <c r="BT32502" s="8"/>
      <c r="BU32502" s="8"/>
    </row>
    <row r="32503" spans="68:73">
      <c r="BP32503" s="10"/>
      <c r="BQ32503" s="10"/>
      <c r="BR32503" s="10"/>
      <c r="BS32503" s="10"/>
      <c r="BT32503" s="10"/>
      <c r="BU32503" s="10"/>
    </row>
    <row r="32504" spans="68:73">
      <c r="BP32504" s="8"/>
      <c r="BQ32504" s="8"/>
      <c r="BR32504" s="8"/>
      <c r="BS32504" s="8"/>
      <c r="BT32504" s="8"/>
      <c r="BU32504" s="8"/>
    </row>
    <row r="32505" spans="68:73">
      <c r="BP32505" s="10"/>
      <c r="BQ32505" s="10"/>
      <c r="BR32505" s="10"/>
      <c r="BS32505" s="10"/>
      <c r="BT32505" s="10"/>
      <c r="BU32505" s="10"/>
    </row>
    <row r="32506" spans="68:73">
      <c r="BP32506" s="8"/>
      <c r="BQ32506" s="8"/>
      <c r="BR32506" s="8"/>
      <c r="BS32506" s="8"/>
      <c r="BT32506" s="8"/>
      <c r="BU32506" s="8"/>
    </row>
    <row r="32507" spans="68:73">
      <c r="BP32507" s="10"/>
      <c r="BQ32507" s="10"/>
      <c r="BR32507" s="10"/>
      <c r="BS32507" s="10"/>
      <c r="BT32507" s="10"/>
      <c r="BU32507" s="10"/>
    </row>
    <row r="32508" spans="68:73">
      <c r="BP32508" s="8"/>
      <c r="BQ32508" s="8"/>
      <c r="BR32508" s="8"/>
      <c r="BS32508" s="8"/>
      <c r="BT32508" s="8"/>
      <c r="BU32508" s="8"/>
    </row>
    <row r="32509" spans="68:73">
      <c r="BP32509" s="10"/>
      <c r="BQ32509" s="10"/>
      <c r="BR32509" s="10"/>
      <c r="BS32509" s="10"/>
      <c r="BT32509" s="10"/>
      <c r="BU32509" s="10"/>
    </row>
    <row r="32510" spans="68:73">
      <c r="BP32510" s="8"/>
      <c r="BQ32510" s="8"/>
      <c r="BR32510" s="8"/>
      <c r="BS32510" s="8"/>
      <c r="BT32510" s="8"/>
      <c r="BU32510" s="8"/>
    </row>
    <row r="32511" spans="68:73">
      <c r="BP32511" s="10"/>
      <c r="BQ32511" s="10"/>
      <c r="BR32511" s="10"/>
      <c r="BS32511" s="10"/>
      <c r="BT32511" s="10"/>
      <c r="BU32511" s="10"/>
    </row>
    <row r="32512" spans="68:73">
      <c r="BP32512" s="8"/>
      <c r="BQ32512" s="8"/>
      <c r="BR32512" s="8"/>
      <c r="BS32512" s="8"/>
      <c r="BT32512" s="8"/>
      <c r="BU32512" s="8"/>
    </row>
    <row r="32513" spans="68:73">
      <c r="BP32513" s="10"/>
      <c r="BQ32513" s="10"/>
      <c r="BR32513" s="10"/>
      <c r="BS32513" s="10"/>
      <c r="BT32513" s="10"/>
      <c r="BU32513" s="10"/>
    </row>
    <row r="32514" spans="68:73">
      <c r="BP32514" s="8"/>
      <c r="BQ32514" s="8"/>
      <c r="BR32514" s="8"/>
      <c r="BS32514" s="8"/>
      <c r="BT32514" s="8"/>
      <c r="BU32514" s="8"/>
    </row>
    <row r="32515" spans="68:73">
      <c r="BP32515" s="10"/>
      <c r="BQ32515" s="10"/>
      <c r="BR32515" s="10"/>
      <c r="BS32515" s="10"/>
      <c r="BT32515" s="10"/>
      <c r="BU32515" s="10"/>
    </row>
    <row r="32516" spans="68:73">
      <c r="BP32516" s="8"/>
      <c r="BQ32516" s="8"/>
      <c r="BR32516" s="8"/>
      <c r="BS32516" s="8"/>
      <c r="BT32516" s="8"/>
      <c r="BU32516" s="8"/>
    </row>
    <row r="32517" spans="68:73">
      <c r="BP32517" s="10"/>
      <c r="BQ32517" s="10"/>
      <c r="BR32517" s="10"/>
      <c r="BS32517" s="10"/>
      <c r="BT32517" s="10"/>
      <c r="BU32517" s="10"/>
    </row>
    <row r="32518" spans="68:73">
      <c r="BP32518" s="8"/>
      <c r="BQ32518" s="8"/>
      <c r="BR32518" s="8"/>
      <c r="BS32518" s="8"/>
      <c r="BT32518" s="8"/>
      <c r="BU32518" s="8"/>
    </row>
    <row r="32519" spans="68:73">
      <c r="BP32519" s="10"/>
      <c r="BQ32519" s="10"/>
      <c r="BR32519" s="10"/>
      <c r="BS32519" s="10"/>
      <c r="BT32519" s="10"/>
      <c r="BU32519" s="10"/>
    </row>
    <row r="32520" spans="68:73">
      <c r="BP32520" s="8"/>
      <c r="BQ32520" s="8"/>
      <c r="BR32520" s="8"/>
      <c r="BS32520" s="8"/>
      <c r="BT32520" s="8"/>
      <c r="BU32520" s="8"/>
    </row>
    <row r="32521" spans="68:73">
      <c r="BP32521" s="10"/>
      <c r="BQ32521" s="10"/>
      <c r="BR32521" s="10"/>
      <c r="BS32521" s="10"/>
      <c r="BT32521" s="10"/>
      <c r="BU32521" s="10"/>
    </row>
    <row r="32522" spans="68:73">
      <c r="BP32522" s="8"/>
      <c r="BQ32522" s="8"/>
      <c r="BR32522" s="8"/>
      <c r="BS32522" s="8"/>
      <c r="BT32522" s="8"/>
      <c r="BU32522" s="8"/>
    </row>
    <row r="32523" spans="68:73">
      <c r="BP32523" s="10"/>
      <c r="BQ32523" s="10"/>
      <c r="BR32523" s="10"/>
      <c r="BS32523" s="10"/>
      <c r="BT32523" s="10"/>
      <c r="BU32523" s="10"/>
    </row>
    <row r="32524" spans="68:73">
      <c r="BP32524" s="8"/>
      <c r="BQ32524" s="8"/>
      <c r="BR32524" s="8"/>
      <c r="BS32524" s="8"/>
      <c r="BT32524" s="8"/>
      <c r="BU32524" s="8"/>
    </row>
    <row r="32525" spans="68:73">
      <c r="BP32525" s="10"/>
      <c r="BQ32525" s="10"/>
      <c r="BR32525" s="10"/>
      <c r="BS32525" s="10"/>
      <c r="BT32525" s="10"/>
      <c r="BU32525" s="10"/>
    </row>
    <row r="32526" spans="68:73">
      <c r="BP32526" s="8"/>
      <c r="BQ32526" s="8"/>
      <c r="BR32526" s="8"/>
      <c r="BS32526" s="8"/>
      <c r="BT32526" s="8"/>
      <c r="BU32526" s="8"/>
    </row>
    <row r="32527" spans="68:73">
      <c r="BP32527" s="10"/>
      <c r="BQ32527" s="10"/>
      <c r="BR32527" s="10"/>
      <c r="BS32527" s="10"/>
      <c r="BT32527" s="10"/>
      <c r="BU32527" s="10"/>
    </row>
    <row r="32528" spans="68:73">
      <c r="BP32528" s="8"/>
      <c r="BQ32528" s="8"/>
      <c r="BR32528" s="8"/>
      <c r="BS32528" s="8"/>
      <c r="BT32528" s="8"/>
      <c r="BU32528" s="8"/>
    </row>
    <row r="32529" spans="68:73">
      <c r="BP32529" s="10"/>
      <c r="BQ32529" s="10"/>
      <c r="BR32529" s="10"/>
      <c r="BS32529" s="10"/>
      <c r="BT32529" s="10"/>
      <c r="BU32529" s="10"/>
    </row>
    <row r="32530" spans="68:73">
      <c r="BP32530" s="8"/>
      <c r="BQ32530" s="8"/>
      <c r="BR32530" s="8"/>
      <c r="BS32530" s="8"/>
      <c r="BT32530" s="8"/>
      <c r="BU32530" s="8"/>
    </row>
    <row r="32531" spans="68:73">
      <c r="BP32531" s="10"/>
      <c r="BQ32531" s="10"/>
      <c r="BR32531" s="10"/>
      <c r="BS32531" s="10"/>
      <c r="BT32531" s="10"/>
      <c r="BU32531" s="10"/>
    </row>
    <row r="32532" spans="68:73">
      <c r="BP32532" s="8"/>
      <c r="BQ32532" s="8"/>
      <c r="BR32532" s="8"/>
      <c r="BS32532" s="8"/>
      <c r="BT32532" s="8"/>
      <c r="BU32532" s="8"/>
    </row>
    <row r="32533" spans="68:73">
      <c r="BP32533" s="10"/>
      <c r="BQ32533" s="10"/>
      <c r="BR32533" s="10"/>
      <c r="BS32533" s="10"/>
      <c r="BT32533" s="10"/>
      <c r="BU32533" s="10"/>
    </row>
    <row r="32534" spans="68:73">
      <c r="BP32534" s="8"/>
      <c r="BQ32534" s="8"/>
      <c r="BR32534" s="8"/>
      <c r="BS32534" s="8"/>
      <c r="BT32534" s="8"/>
      <c r="BU32534" s="8"/>
    </row>
    <row r="32535" spans="68:73">
      <c r="BP32535" s="10"/>
      <c r="BQ32535" s="10"/>
      <c r="BR32535" s="10"/>
      <c r="BS32535" s="10"/>
      <c r="BT32535" s="10"/>
      <c r="BU32535" s="10"/>
    </row>
    <row r="32536" spans="68:73">
      <c r="BP32536" s="8"/>
      <c r="BQ32536" s="8"/>
      <c r="BR32536" s="8"/>
      <c r="BS32536" s="8"/>
      <c r="BT32536" s="8"/>
      <c r="BU32536" s="8"/>
    </row>
    <row r="32537" spans="68:73">
      <c r="BP32537" s="10"/>
      <c r="BQ32537" s="10"/>
      <c r="BR32537" s="10"/>
      <c r="BS32537" s="10"/>
      <c r="BT32537" s="10"/>
      <c r="BU32537" s="10"/>
    </row>
    <row r="32538" spans="68:73">
      <c r="BP32538" s="8"/>
      <c r="BQ32538" s="8"/>
      <c r="BR32538" s="8"/>
      <c r="BS32538" s="8"/>
      <c r="BT32538" s="8"/>
      <c r="BU32538" s="8"/>
    </row>
    <row r="32539" spans="68:73">
      <c r="BP32539" s="10"/>
      <c r="BQ32539" s="10"/>
      <c r="BR32539" s="10"/>
      <c r="BS32539" s="10"/>
      <c r="BT32539" s="10"/>
      <c r="BU32539" s="10"/>
    </row>
    <row r="32540" spans="68:73">
      <c r="BP32540" s="8"/>
      <c r="BQ32540" s="8"/>
      <c r="BR32540" s="8"/>
      <c r="BS32540" s="8"/>
      <c r="BT32540" s="8"/>
      <c r="BU32540" s="8"/>
    </row>
    <row r="32541" spans="68:73">
      <c r="BP32541" s="10"/>
      <c r="BQ32541" s="10"/>
      <c r="BR32541" s="10"/>
      <c r="BS32541" s="10"/>
      <c r="BT32541" s="10"/>
      <c r="BU32541" s="10"/>
    </row>
    <row r="32542" spans="68:73">
      <c r="BP32542" s="8"/>
      <c r="BQ32542" s="8"/>
      <c r="BR32542" s="8"/>
      <c r="BS32542" s="8"/>
      <c r="BT32542" s="8"/>
      <c r="BU32542" s="8"/>
    </row>
    <row r="32543" spans="68:73">
      <c r="BP32543" s="10"/>
      <c r="BQ32543" s="10"/>
      <c r="BR32543" s="10"/>
      <c r="BS32543" s="10"/>
      <c r="BT32543" s="10"/>
      <c r="BU32543" s="10"/>
    </row>
    <row r="32544" spans="68:73">
      <c r="BP32544" s="8"/>
      <c r="BQ32544" s="8"/>
      <c r="BR32544" s="8"/>
      <c r="BS32544" s="8"/>
      <c r="BT32544" s="8"/>
      <c r="BU32544" s="8"/>
    </row>
    <row r="32545" spans="68:73">
      <c r="BP32545" s="10"/>
      <c r="BQ32545" s="10"/>
      <c r="BR32545" s="10"/>
      <c r="BS32545" s="10"/>
      <c r="BT32545" s="10"/>
      <c r="BU32545" s="10"/>
    </row>
    <row r="32546" spans="68:73">
      <c r="BP32546" s="8"/>
      <c r="BQ32546" s="8"/>
      <c r="BR32546" s="8"/>
      <c r="BS32546" s="8"/>
      <c r="BT32546" s="8"/>
      <c r="BU32546" s="8"/>
    </row>
    <row r="32547" spans="68:73">
      <c r="BP32547" s="10"/>
      <c r="BQ32547" s="10"/>
      <c r="BR32547" s="10"/>
      <c r="BS32547" s="10"/>
      <c r="BT32547" s="10"/>
      <c r="BU32547" s="10"/>
    </row>
    <row r="32548" spans="68:73">
      <c r="BP32548" s="8"/>
      <c r="BQ32548" s="8"/>
      <c r="BR32548" s="8"/>
      <c r="BS32548" s="8"/>
      <c r="BT32548" s="8"/>
      <c r="BU32548" s="8"/>
    </row>
    <row r="32549" spans="68:73">
      <c r="BP32549" s="10"/>
      <c r="BQ32549" s="10"/>
      <c r="BR32549" s="10"/>
      <c r="BS32549" s="10"/>
      <c r="BT32549" s="10"/>
      <c r="BU32549" s="10"/>
    </row>
    <row r="32550" spans="68:73">
      <c r="BP32550" s="8"/>
      <c r="BQ32550" s="8"/>
      <c r="BR32550" s="8"/>
      <c r="BS32550" s="8"/>
      <c r="BT32550" s="8"/>
      <c r="BU32550" s="8"/>
    </row>
    <row r="32551" spans="68:73">
      <c r="BP32551" s="10"/>
      <c r="BQ32551" s="10"/>
      <c r="BR32551" s="10"/>
      <c r="BS32551" s="10"/>
      <c r="BT32551" s="10"/>
      <c r="BU32551" s="10"/>
    </row>
    <row r="32552" spans="68:73">
      <c r="BP32552" s="8"/>
      <c r="BQ32552" s="8"/>
      <c r="BR32552" s="8"/>
      <c r="BS32552" s="8"/>
      <c r="BT32552" s="8"/>
      <c r="BU32552" s="8"/>
    </row>
    <row r="32553" spans="68:73">
      <c r="BP32553" s="10"/>
      <c r="BQ32553" s="10"/>
      <c r="BR32553" s="10"/>
      <c r="BS32553" s="10"/>
      <c r="BT32553" s="10"/>
      <c r="BU32553" s="10"/>
    </row>
    <row r="32554" spans="68:73">
      <c r="BP32554" s="8"/>
      <c r="BQ32554" s="8"/>
      <c r="BR32554" s="8"/>
      <c r="BS32554" s="8"/>
      <c r="BT32554" s="8"/>
      <c r="BU32554" s="8"/>
    </row>
    <row r="32555" spans="68:73">
      <c r="BP32555" s="10"/>
      <c r="BQ32555" s="10"/>
      <c r="BR32555" s="10"/>
      <c r="BS32555" s="10"/>
      <c r="BT32555" s="10"/>
      <c r="BU32555" s="10"/>
    </row>
    <row r="32556" spans="68:73">
      <c r="BP32556" s="8"/>
      <c r="BQ32556" s="8"/>
      <c r="BR32556" s="8"/>
      <c r="BS32556" s="8"/>
      <c r="BT32556" s="8"/>
      <c r="BU32556" s="8"/>
    </row>
    <row r="32557" spans="68:73">
      <c r="BP32557" s="10"/>
      <c r="BQ32557" s="10"/>
      <c r="BR32557" s="10"/>
      <c r="BS32557" s="10"/>
      <c r="BT32557" s="10"/>
      <c r="BU32557" s="10"/>
    </row>
    <row r="32558" spans="68:73">
      <c r="BP32558" s="8"/>
      <c r="BQ32558" s="8"/>
      <c r="BR32558" s="8"/>
      <c r="BS32558" s="8"/>
      <c r="BT32558" s="8"/>
      <c r="BU32558" s="8"/>
    </row>
    <row r="32559" spans="68:73">
      <c r="BP32559" s="10"/>
      <c r="BQ32559" s="10"/>
      <c r="BR32559" s="10"/>
      <c r="BS32559" s="10"/>
      <c r="BT32559" s="10"/>
      <c r="BU32559" s="10"/>
    </row>
    <row r="32560" spans="68:73">
      <c r="BP32560" s="8"/>
      <c r="BQ32560" s="8"/>
      <c r="BR32560" s="8"/>
      <c r="BS32560" s="8"/>
      <c r="BT32560" s="8"/>
      <c r="BU32560" s="8"/>
    </row>
    <row r="32561" spans="68:73">
      <c r="BP32561" s="10"/>
      <c r="BQ32561" s="10"/>
      <c r="BR32561" s="10"/>
      <c r="BS32561" s="10"/>
      <c r="BT32561" s="10"/>
      <c r="BU32561" s="10"/>
    </row>
    <row r="32562" spans="68:73">
      <c r="BP32562" s="8"/>
      <c r="BQ32562" s="8"/>
      <c r="BR32562" s="8"/>
      <c r="BS32562" s="8"/>
      <c r="BT32562" s="8"/>
      <c r="BU32562" s="8"/>
    </row>
    <row r="32563" spans="68:73">
      <c r="BP32563" s="10"/>
      <c r="BQ32563" s="10"/>
      <c r="BR32563" s="10"/>
      <c r="BS32563" s="10"/>
      <c r="BT32563" s="10"/>
      <c r="BU32563" s="10"/>
    </row>
    <row r="32564" spans="68:73">
      <c r="BP32564" s="8"/>
      <c r="BQ32564" s="8"/>
      <c r="BR32564" s="8"/>
      <c r="BS32564" s="8"/>
      <c r="BT32564" s="8"/>
      <c r="BU32564" s="8"/>
    </row>
    <row r="32565" spans="68:73">
      <c r="BP32565" s="10"/>
      <c r="BQ32565" s="10"/>
      <c r="BR32565" s="10"/>
      <c r="BS32565" s="10"/>
      <c r="BT32565" s="10"/>
      <c r="BU32565" s="10"/>
    </row>
    <row r="32566" spans="68:73">
      <c r="BP32566" s="8"/>
      <c r="BQ32566" s="8"/>
      <c r="BR32566" s="8"/>
      <c r="BS32566" s="8"/>
      <c r="BT32566" s="8"/>
      <c r="BU32566" s="8"/>
    </row>
    <row r="32567" spans="68:73">
      <c r="BP32567" s="10"/>
      <c r="BQ32567" s="10"/>
      <c r="BR32567" s="10"/>
      <c r="BS32567" s="10"/>
      <c r="BT32567" s="10"/>
      <c r="BU32567" s="10"/>
    </row>
    <row r="32568" spans="68:73">
      <c r="BP32568" s="8"/>
      <c r="BQ32568" s="8"/>
      <c r="BR32568" s="8"/>
      <c r="BS32568" s="8"/>
      <c r="BT32568" s="8"/>
      <c r="BU32568" s="8"/>
    </row>
    <row r="32569" spans="68:73">
      <c r="BP32569" s="10"/>
      <c r="BQ32569" s="10"/>
      <c r="BR32569" s="10"/>
      <c r="BS32569" s="10"/>
      <c r="BT32569" s="10"/>
      <c r="BU32569" s="10"/>
    </row>
    <row r="32570" spans="68:73">
      <c r="BP32570" s="8"/>
      <c r="BQ32570" s="8"/>
      <c r="BR32570" s="8"/>
      <c r="BS32570" s="8"/>
      <c r="BT32570" s="8"/>
      <c r="BU32570" s="8"/>
    </row>
    <row r="32571" spans="68:73">
      <c r="BP32571" s="10"/>
      <c r="BQ32571" s="10"/>
      <c r="BR32571" s="10"/>
      <c r="BS32571" s="10"/>
      <c r="BT32571" s="10"/>
      <c r="BU32571" s="10"/>
    </row>
    <row r="32572" spans="68:73">
      <c r="BP32572" s="8"/>
      <c r="BQ32572" s="8"/>
      <c r="BR32572" s="8"/>
      <c r="BS32572" s="8"/>
      <c r="BT32572" s="8"/>
      <c r="BU32572" s="8"/>
    </row>
    <row r="32573" spans="68:73">
      <c r="BP32573" s="10"/>
      <c r="BQ32573" s="10"/>
      <c r="BR32573" s="10"/>
      <c r="BS32573" s="10"/>
      <c r="BT32573" s="10"/>
      <c r="BU32573" s="10"/>
    </row>
    <row r="32574" spans="68:73">
      <c r="BP32574" s="8"/>
      <c r="BQ32574" s="8"/>
      <c r="BR32574" s="8"/>
      <c r="BS32574" s="8"/>
      <c r="BT32574" s="8"/>
      <c r="BU32574" s="8"/>
    </row>
    <row r="32575" spans="68:73">
      <c r="BP32575" s="10"/>
      <c r="BQ32575" s="10"/>
      <c r="BR32575" s="10"/>
      <c r="BS32575" s="10"/>
      <c r="BT32575" s="10"/>
      <c r="BU32575" s="10"/>
    </row>
    <row r="32576" spans="68:73">
      <c r="BP32576" s="8"/>
      <c r="BQ32576" s="8"/>
      <c r="BR32576" s="8"/>
      <c r="BS32576" s="8"/>
      <c r="BT32576" s="8"/>
      <c r="BU32576" s="8"/>
    </row>
    <row r="32577" spans="68:73">
      <c r="BP32577" s="10"/>
      <c r="BQ32577" s="10"/>
      <c r="BR32577" s="10"/>
      <c r="BS32577" s="10"/>
      <c r="BT32577" s="10"/>
      <c r="BU32577" s="10"/>
    </row>
    <row r="32578" spans="68:73">
      <c r="BP32578" s="8"/>
      <c r="BQ32578" s="8"/>
      <c r="BR32578" s="8"/>
      <c r="BS32578" s="8"/>
      <c r="BT32578" s="8"/>
      <c r="BU32578" s="8"/>
    </row>
    <row r="32579" spans="68:73">
      <c r="BP32579" s="10"/>
      <c r="BQ32579" s="10"/>
      <c r="BR32579" s="10"/>
      <c r="BS32579" s="10"/>
      <c r="BT32579" s="10"/>
      <c r="BU32579" s="10"/>
    </row>
    <row r="32580" spans="68:73">
      <c r="BP32580" s="8"/>
      <c r="BQ32580" s="8"/>
      <c r="BR32580" s="8"/>
      <c r="BS32580" s="8"/>
      <c r="BT32580" s="8"/>
      <c r="BU32580" s="8"/>
    </row>
    <row r="32581" spans="68:73">
      <c r="BP32581" s="10"/>
      <c r="BQ32581" s="10"/>
      <c r="BR32581" s="10"/>
      <c r="BS32581" s="10"/>
      <c r="BT32581" s="10"/>
      <c r="BU32581" s="10"/>
    </row>
    <row r="32582" spans="68:73">
      <c r="BP32582" s="8"/>
      <c r="BQ32582" s="8"/>
      <c r="BR32582" s="8"/>
      <c r="BS32582" s="8"/>
      <c r="BT32582" s="8"/>
      <c r="BU32582" s="8"/>
    </row>
    <row r="32583" spans="68:73">
      <c r="BP32583" s="10"/>
      <c r="BQ32583" s="10"/>
      <c r="BR32583" s="10"/>
      <c r="BS32583" s="10"/>
      <c r="BT32583" s="10"/>
      <c r="BU32583" s="10"/>
    </row>
    <row r="32584" spans="68:73">
      <c r="BP32584" s="8"/>
      <c r="BQ32584" s="8"/>
      <c r="BR32584" s="8"/>
      <c r="BS32584" s="8"/>
      <c r="BT32584" s="8"/>
      <c r="BU32584" s="8"/>
    </row>
    <row r="32585" spans="68:73">
      <c r="BP32585" s="10"/>
      <c r="BQ32585" s="10"/>
      <c r="BR32585" s="10"/>
      <c r="BS32585" s="10"/>
      <c r="BT32585" s="10"/>
      <c r="BU32585" s="10"/>
    </row>
    <row r="32586" spans="68:73">
      <c r="BP32586" s="8"/>
      <c r="BQ32586" s="8"/>
      <c r="BR32586" s="8"/>
      <c r="BS32586" s="8"/>
      <c r="BT32586" s="8"/>
      <c r="BU32586" s="8"/>
    </row>
    <row r="32587" spans="68:73">
      <c r="BP32587" s="10"/>
      <c r="BQ32587" s="10"/>
      <c r="BR32587" s="10"/>
      <c r="BS32587" s="10"/>
      <c r="BT32587" s="10"/>
      <c r="BU32587" s="10"/>
    </row>
    <row r="32588" spans="68:73">
      <c r="BP32588" s="8"/>
      <c r="BQ32588" s="8"/>
      <c r="BR32588" s="8"/>
      <c r="BS32588" s="8"/>
      <c r="BT32588" s="8"/>
      <c r="BU32588" s="8"/>
    </row>
    <row r="32589" spans="68:73">
      <c r="BP32589" s="10"/>
      <c r="BQ32589" s="10"/>
      <c r="BR32589" s="10"/>
      <c r="BS32589" s="10"/>
      <c r="BT32589" s="10"/>
      <c r="BU32589" s="10"/>
    </row>
    <row r="32590" spans="68:73">
      <c r="BP32590" s="8"/>
      <c r="BQ32590" s="8"/>
      <c r="BR32590" s="8"/>
      <c r="BS32590" s="8"/>
      <c r="BT32590" s="8"/>
      <c r="BU32590" s="8"/>
    </row>
    <row r="32591" spans="68:73">
      <c r="BP32591" s="10"/>
      <c r="BQ32591" s="10"/>
      <c r="BR32591" s="10"/>
      <c r="BS32591" s="10"/>
      <c r="BT32591" s="10"/>
      <c r="BU32591" s="10"/>
    </row>
    <row r="32592" spans="68:73">
      <c r="BP32592" s="8"/>
      <c r="BQ32592" s="8"/>
      <c r="BR32592" s="8"/>
      <c r="BS32592" s="8"/>
      <c r="BT32592" s="8"/>
      <c r="BU32592" s="8"/>
    </row>
    <row r="32593" spans="68:73">
      <c r="BP32593" s="10"/>
      <c r="BQ32593" s="10"/>
      <c r="BR32593" s="10"/>
      <c r="BS32593" s="10"/>
      <c r="BT32593" s="10"/>
      <c r="BU32593" s="10"/>
    </row>
    <row r="32594" spans="68:73">
      <c r="BP32594" s="8"/>
      <c r="BQ32594" s="8"/>
      <c r="BR32594" s="8"/>
      <c r="BS32594" s="8"/>
      <c r="BT32594" s="8"/>
      <c r="BU32594" s="8"/>
    </row>
    <row r="32595" spans="68:73">
      <c r="BP32595" s="10"/>
      <c r="BQ32595" s="10"/>
      <c r="BR32595" s="10"/>
      <c r="BS32595" s="10"/>
      <c r="BT32595" s="10"/>
      <c r="BU32595" s="10"/>
    </row>
    <row r="32596" spans="68:73">
      <c r="BP32596" s="8"/>
      <c r="BQ32596" s="8"/>
      <c r="BR32596" s="8"/>
      <c r="BS32596" s="8"/>
      <c r="BT32596" s="8"/>
      <c r="BU32596" s="8"/>
    </row>
    <row r="32597" spans="68:73">
      <c r="BP32597" s="10"/>
      <c r="BQ32597" s="10"/>
      <c r="BR32597" s="10"/>
      <c r="BS32597" s="10"/>
      <c r="BT32597" s="10"/>
      <c r="BU32597" s="10"/>
    </row>
    <row r="32598" spans="68:73">
      <c r="BP32598" s="8"/>
      <c r="BQ32598" s="8"/>
      <c r="BR32598" s="8"/>
      <c r="BS32598" s="8"/>
      <c r="BT32598" s="8"/>
      <c r="BU32598" s="8"/>
    </row>
    <row r="32599" spans="68:73">
      <c r="BP32599" s="10"/>
      <c r="BQ32599" s="10"/>
      <c r="BR32599" s="10"/>
      <c r="BS32599" s="10"/>
      <c r="BT32599" s="10"/>
      <c r="BU32599" s="10"/>
    </row>
    <row r="32600" spans="68:73">
      <c r="BP32600" s="8"/>
      <c r="BQ32600" s="8"/>
      <c r="BR32600" s="8"/>
      <c r="BS32600" s="8"/>
      <c r="BT32600" s="8"/>
      <c r="BU32600" s="8"/>
    </row>
    <row r="32601" spans="68:73">
      <c r="BP32601" s="10"/>
      <c r="BQ32601" s="10"/>
      <c r="BR32601" s="10"/>
      <c r="BS32601" s="10"/>
      <c r="BT32601" s="10"/>
      <c r="BU32601" s="10"/>
    </row>
    <row r="32602" spans="68:73">
      <c r="BP32602" s="8"/>
      <c r="BQ32602" s="8"/>
      <c r="BR32602" s="8"/>
      <c r="BS32602" s="8"/>
      <c r="BT32602" s="8"/>
      <c r="BU32602" s="8"/>
    </row>
    <row r="32603" spans="68:73">
      <c r="BP32603" s="10"/>
      <c r="BQ32603" s="10"/>
      <c r="BR32603" s="10"/>
      <c r="BS32603" s="10"/>
      <c r="BT32603" s="10"/>
      <c r="BU32603" s="10"/>
    </row>
    <row r="32604" spans="68:73">
      <c r="BP32604" s="8"/>
      <c r="BQ32604" s="8"/>
      <c r="BR32604" s="8"/>
      <c r="BS32604" s="8"/>
      <c r="BT32604" s="8"/>
      <c r="BU32604" s="8"/>
    </row>
    <row r="32605" spans="68:73">
      <c r="BP32605" s="10"/>
      <c r="BQ32605" s="10"/>
      <c r="BR32605" s="10"/>
      <c r="BS32605" s="10"/>
      <c r="BT32605" s="10"/>
      <c r="BU32605" s="10"/>
    </row>
    <row r="32606" spans="68:73">
      <c r="BP32606" s="8"/>
      <c r="BQ32606" s="8"/>
      <c r="BR32606" s="8"/>
      <c r="BS32606" s="8"/>
      <c r="BT32606" s="8"/>
      <c r="BU32606" s="8"/>
    </row>
    <row r="32607" spans="68:73">
      <c r="BP32607" s="10"/>
      <c r="BQ32607" s="10"/>
      <c r="BR32607" s="10"/>
      <c r="BS32607" s="10"/>
      <c r="BT32607" s="10"/>
      <c r="BU32607" s="10"/>
    </row>
    <row r="32608" spans="68:73">
      <c r="BP32608" s="8"/>
      <c r="BQ32608" s="8"/>
      <c r="BR32608" s="8"/>
      <c r="BS32608" s="8"/>
      <c r="BT32608" s="8"/>
      <c r="BU32608" s="8"/>
    </row>
    <row r="32609" spans="68:73">
      <c r="BP32609" s="10"/>
      <c r="BQ32609" s="10"/>
      <c r="BR32609" s="10"/>
      <c r="BS32609" s="10"/>
      <c r="BT32609" s="10"/>
      <c r="BU32609" s="10"/>
    </row>
    <row r="32610" spans="68:73">
      <c r="BP32610" s="8"/>
      <c r="BQ32610" s="8"/>
      <c r="BR32610" s="8"/>
      <c r="BS32610" s="8"/>
      <c r="BT32610" s="8"/>
      <c r="BU32610" s="8"/>
    </row>
    <row r="32611" spans="68:73">
      <c r="BP32611" s="10"/>
      <c r="BQ32611" s="10"/>
      <c r="BR32611" s="10"/>
      <c r="BS32611" s="10"/>
      <c r="BT32611" s="10"/>
      <c r="BU32611" s="10"/>
    </row>
    <row r="32612" spans="68:73">
      <c r="BP32612" s="8"/>
      <c r="BQ32612" s="8"/>
      <c r="BR32612" s="8"/>
      <c r="BS32612" s="8"/>
      <c r="BT32612" s="8"/>
      <c r="BU32612" s="8"/>
    </row>
    <row r="32613" spans="68:73">
      <c r="BP32613" s="10"/>
      <c r="BQ32613" s="10"/>
      <c r="BR32613" s="10"/>
      <c r="BS32613" s="10"/>
      <c r="BT32613" s="10"/>
      <c r="BU32613" s="10"/>
    </row>
    <row r="32614" spans="68:73">
      <c r="BP32614" s="8"/>
      <c r="BQ32614" s="8"/>
      <c r="BR32614" s="8"/>
      <c r="BS32614" s="8"/>
      <c r="BT32614" s="8"/>
      <c r="BU32614" s="8"/>
    </row>
    <row r="32615" spans="68:73">
      <c r="BP32615" s="10"/>
      <c r="BQ32615" s="10"/>
      <c r="BR32615" s="10"/>
      <c r="BS32615" s="10"/>
      <c r="BT32615" s="10"/>
      <c r="BU32615" s="10"/>
    </row>
    <row r="32616" spans="68:73">
      <c r="BP32616" s="8"/>
      <c r="BQ32616" s="8"/>
      <c r="BR32616" s="8"/>
      <c r="BS32616" s="8"/>
      <c r="BT32616" s="8"/>
      <c r="BU32616" s="8"/>
    </row>
    <row r="32617" spans="68:73">
      <c r="BP32617" s="10"/>
      <c r="BQ32617" s="10"/>
      <c r="BR32617" s="10"/>
      <c r="BS32617" s="10"/>
      <c r="BT32617" s="10"/>
      <c r="BU32617" s="10"/>
    </row>
    <row r="32618" spans="68:73">
      <c r="BP32618" s="8"/>
      <c r="BQ32618" s="8"/>
      <c r="BR32618" s="8"/>
      <c r="BS32618" s="8"/>
      <c r="BT32618" s="8"/>
      <c r="BU32618" s="8"/>
    </row>
    <row r="32619" spans="68:73">
      <c r="BP32619" s="10"/>
      <c r="BQ32619" s="10"/>
      <c r="BR32619" s="10"/>
      <c r="BS32619" s="10"/>
      <c r="BT32619" s="10"/>
      <c r="BU32619" s="10"/>
    </row>
    <row r="32620" spans="68:73">
      <c r="BP32620" s="8"/>
      <c r="BQ32620" s="8"/>
      <c r="BR32620" s="8"/>
      <c r="BS32620" s="8"/>
      <c r="BT32620" s="8"/>
      <c r="BU32620" s="8"/>
    </row>
    <row r="32621" spans="68:73">
      <c r="BP32621" s="10"/>
      <c r="BQ32621" s="10"/>
      <c r="BR32621" s="10"/>
      <c r="BS32621" s="10"/>
      <c r="BT32621" s="10"/>
      <c r="BU32621" s="10"/>
    </row>
    <row r="32622" spans="68:73">
      <c r="BP32622" s="8"/>
      <c r="BQ32622" s="8"/>
      <c r="BR32622" s="8"/>
      <c r="BS32622" s="8"/>
      <c r="BT32622" s="8"/>
      <c r="BU32622" s="8"/>
    </row>
    <row r="32623" spans="68:73">
      <c r="BP32623" s="10"/>
      <c r="BQ32623" s="10"/>
      <c r="BR32623" s="10"/>
      <c r="BS32623" s="10"/>
      <c r="BT32623" s="10"/>
      <c r="BU32623" s="10"/>
    </row>
    <row r="32624" spans="68:73">
      <c r="BP32624" s="8"/>
      <c r="BQ32624" s="8"/>
      <c r="BR32624" s="8"/>
      <c r="BS32624" s="8"/>
      <c r="BT32624" s="8"/>
      <c r="BU32624" s="8"/>
    </row>
    <row r="32625" spans="68:73">
      <c r="BP32625" s="10"/>
      <c r="BQ32625" s="10"/>
      <c r="BR32625" s="10"/>
      <c r="BS32625" s="10"/>
      <c r="BT32625" s="10"/>
      <c r="BU32625" s="10"/>
    </row>
    <row r="32626" spans="68:73">
      <c r="BP32626" s="8"/>
      <c r="BQ32626" s="8"/>
      <c r="BR32626" s="8"/>
      <c r="BS32626" s="8"/>
      <c r="BT32626" s="8"/>
      <c r="BU32626" s="8"/>
    </row>
    <row r="32627" spans="68:73">
      <c r="BP32627" s="10"/>
      <c r="BQ32627" s="10"/>
      <c r="BR32627" s="10"/>
      <c r="BS32627" s="10"/>
      <c r="BT32627" s="10"/>
      <c r="BU32627" s="10"/>
    </row>
    <row r="32628" spans="68:73">
      <c r="BP32628" s="8"/>
      <c r="BQ32628" s="8"/>
      <c r="BR32628" s="8"/>
      <c r="BS32628" s="8"/>
      <c r="BT32628" s="8"/>
      <c r="BU32628" s="8"/>
    </row>
    <row r="32629" spans="68:73">
      <c r="BP32629" s="10"/>
      <c r="BQ32629" s="10"/>
      <c r="BR32629" s="10"/>
      <c r="BS32629" s="10"/>
      <c r="BT32629" s="10"/>
      <c r="BU32629" s="10"/>
    </row>
    <row r="32630" spans="68:73">
      <c r="BP32630" s="8"/>
      <c r="BQ32630" s="8"/>
      <c r="BR32630" s="8"/>
      <c r="BS32630" s="8"/>
      <c r="BT32630" s="8"/>
      <c r="BU32630" s="8"/>
    </row>
    <row r="32631" spans="68:73">
      <c r="BP32631" s="10"/>
      <c r="BQ32631" s="10"/>
      <c r="BR32631" s="10"/>
      <c r="BS32631" s="10"/>
      <c r="BT32631" s="10"/>
      <c r="BU32631" s="10"/>
    </row>
    <row r="32632" spans="68:73">
      <c r="BP32632" s="8"/>
      <c r="BQ32632" s="8"/>
      <c r="BR32632" s="8"/>
      <c r="BS32632" s="8"/>
      <c r="BT32632" s="8"/>
      <c r="BU32632" s="8"/>
    </row>
    <row r="32633" spans="68:73">
      <c r="BP32633" s="10"/>
      <c r="BQ32633" s="10"/>
      <c r="BR32633" s="10"/>
      <c r="BS32633" s="10"/>
      <c r="BT32633" s="10"/>
      <c r="BU32633" s="10"/>
    </row>
    <row r="32634" spans="68:73">
      <c r="BP32634" s="8"/>
      <c r="BQ32634" s="8"/>
      <c r="BR32634" s="8"/>
      <c r="BS32634" s="8"/>
      <c r="BT32634" s="8"/>
      <c r="BU32634" s="8"/>
    </row>
    <row r="32635" spans="68:73">
      <c r="BP32635" s="10"/>
      <c r="BQ32635" s="10"/>
      <c r="BR32635" s="10"/>
      <c r="BS32635" s="10"/>
      <c r="BT32635" s="10"/>
      <c r="BU32635" s="10"/>
    </row>
    <row r="32636" spans="68:73">
      <c r="BP32636" s="8"/>
      <c r="BQ32636" s="8"/>
      <c r="BR32636" s="8"/>
      <c r="BS32636" s="8"/>
      <c r="BT32636" s="8"/>
      <c r="BU32636" s="8"/>
    </row>
    <row r="32637" spans="68:73">
      <c r="BP32637" s="10"/>
      <c r="BQ32637" s="10"/>
      <c r="BR32637" s="10"/>
      <c r="BS32637" s="10"/>
      <c r="BT32637" s="10"/>
      <c r="BU32637" s="10"/>
    </row>
    <row r="32638" spans="68:73">
      <c r="BP32638" s="8"/>
      <c r="BQ32638" s="8"/>
      <c r="BR32638" s="8"/>
      <c r="BS32638" s="8"/>
      <c r="BT32638" s="8"/>
      <c r="BU32638" s="8"/>
    </row>
    <row r="32639" spans="68:73">
      <c r="BP32639" s="10"/>
      <c r="BQ32639" s="10"/>
      <c r="BR32639" s="10"/>
      <c r="BS32639" s="10"/>
      <c r="BT32639" s="10"/>
      <c r="BU32639" s="10"/>
    </row>
    <row r="32640" spans="68:73">
      <c r="BP32640" s="8"/>
      <c r="BQ32640" s="8"/>
      <c r="BR32640" s="8"/>
      <c r="BS32640" s="8"/>
      <c r="BT32640" s="8"/>
      <c r="BU32640" s="8"/>
    </row>
    <row r="32641" spans="68:73">
      <c r="BP32641" s="10"/>
      <c r="BQ32641" s="10"/>
      <c r="BR32641" s="10"/>
      <c r="BS32641" s="10"/>
      <c r="BT32641" s="10"/>
      <c r="BU32641" s="10"/>
    </row>
    <row r="32642" spans="68:73">
      <c r="BP32642" s="8"/>
      <c r="BQ32642" s="8"/>
      <c r="BR32642" s="8"/>
      <c r="BS32642" s="8"/>
      <c r="BT32642" s="8"/>
      <c r="BU32642" s="8"/>
    </row>
    <row r="32643" spans="68:73">
      <c r="BP32643" s="10"/>
      <c r="BQ32643" s="10"/>
      <c r="BR32643" s="10"/>
      <c r="BS32643" s="10"/>
      <c r="BT32643" s="10"/>
      <c r="BU32643" s="10"/>
    </row>
    <row r="32644" spans="68:73">
      <c r="BP32644" s="8"/>
      <c r="BQ32644" s="8"/>
      <c r="BR32644" s="8"/>
      <c r="BS32644" s="8"/>
      <c r="BT32644" s="8"/>
      <c r="BU32644" s="8"/>
    </row>
    <row r="32645" spans="68:73">
      <c r="BP32645" s="10"/>
      <c r="BQ32645" s="10"/>
      <c r="BR32645" s="10"/>
      <c r="BS32645" s="10"/>
      <c r="BT32645" s="10"/>
      <c r="BU32645" s="10"/>
    </row>
    <row r="32646" spans="68:73">
      <c r="BP32646" s="8"/>
      <c r="BQ32646" s="8"/>
      <c r="BR32646" s="8"/>
      <c r="BS32646" s="8"/>
      <c r="BT32646" s="8"/>
      <c r="BU32646" s="8"/>
    </row>
    <row r="32647" spans="68:73">
      <c r="BP32647" s="10"/>
      <c r="BQ32647" s="10"/>
      <c r="BR32647" s="10"/>
      <c r="BS32647" s="10"/>
      <c r="BT32647" s="10"/>
      <c r="BU32647" s="10"/>
    </row>
    <row r="32648" spans="68:73">
      <c r="BP32648" s="8"/>
      <c r="BQ32648" s="8"/>
      <c r="BR32648" s="8"/>
      <c r="BS32648" s="8"/>
      <c r="BT32648" s="8"/>
      <c r="BU32648" s="8"/>
    </row>
    <row r="32649" spans="68:73">
      <c r="BP32649" s="10"/>
      <c r="BQ32649" s="10"/>
      <c r="BR32649" s="10"/>
      <c r="BS32649" s="10"/>
      <c r="BT32649" s="10"/>
      <c r="BU32649" s="10"/>
    </row>
    <row r="32650" spans="68:73">
      <c r="BP32650" s="8"/>
      <c r="BQ32650" s="8"/>
      <c r="BR32650" s="8"/>
      <c r="BS32650" s="8"/>
      <c r="BT32650" s="8"/>
      <c r="BU32650" s="8"/>
    </row>
    <row r="32651" spans="68:73">
      <c r="BP32651" s="10"/>
      <c r="BQ32651" s="10"/>
      <c r="BR32651" s="10"/>
      <c r="BS32651" s="10"/>
      <c r="BT32651" s="10"/>
      <c r="BU32651" s="10"/>
    </row>
    <row r="32652" spans="68:73">
      <c r="BP32652" s="8"/>
      <c r="BQ32652" s="8"/>
      <c r="BR32652" s="8"/>
      <c r="BS32652" s="8"/>
      <c r="BT32652" s="8"/>
      <c r="BU32652" s="8"/>
    </row>
    <row r="32653" spans="68:73">
      <c r="BP32653" s="10"/>
      <c r="BQ32653" s="10"/>
      <c r="BR32653" s="10"/>
      <c r="BS32653" s="10"/>
      <c r="BT32653" s="10"/>
      <c r="BU32653" s="10"/>
    </row>
    <row r="32654" spans="68:73">
      <c r="BP32654" s="8"/>
      <c r="BQ32654" s="8"/>
      <c r="BR32654" s="8"/>
      <c r="BS32654" s="8"/>
      <c r="BT32654" s="8"/>
      <c r="BU32654" s="8"/>
    </row>
    <row r="32655" spans="68:73">
      <c r="BP32655" s="10"/>
      <c r="BQ32655" s="10"/>
      <c r="BR32655" s="10"/>
      <c r="BS32655" s="10"/>
      <c r="BT32655" s="10"/>
      <c r="BU32655" s="10"/>
    </row>
    <row r="32656" spans="68:73">
      <c r="BP32656" s="8"/>
      <c r="BQ32656" s="8"/>
      <c r="BR32656" s="8"/>
      <c r="BS32656" s="8"/>
      <c r="BT32656" s="8"/>
      <c r="BU32656" s="8"/>
    </row>
    <row r="32657" spans="68:73">
      <c r="BP32657" s="10"/>
      <c r="BQ32657" s="10"/>
      <c r="BR32657" s="10"/>
      <c r="BS32657" s="10"/>
      <c r="BT32657" s="10"/>
      <c r="BU32657" s="10"/>
    </row>
    <row r="32658" spans="68:73">
      <c r="BP32658" s="8"/>
      <c r="BQ32658" s="8"/>
      <c r="BR32658" s="8"/>
      <c r="BS32658" s="8"/>
      <c r="BT32658" s="8"/>
      <c r="BU32658" s="8"/>
    </row>
    <row r="32659" spans="68:73">
      <c r="BP32659" s="10"/>
      <c r="BQ32659" s="10"/>
      <c r="BR32659" s="10"/>
      <c r="BS32659" s="10"/>
      <c r="BT32659" s="10"/>
      <c r="BU32659" s="10"/>
    </row>
    <row r="32660" spans="68:73">
      <c r="BP32660" s="8"/>
      <c r="BQ32660" s="8"/>
      <c r="BR32660" s="8"/>
      <c r="BS32660" s="8"/>
      <c r="BT32660" s="8"/>
      <c r="BU32660" s="8"/>
    </row>
    <row r="32661" spans="68:73">
      <c r="BP32661" s="10"/>
      <c r="BQ32661" s="10"/>
      <c r="BR32661" s="10"/>
      <c r="BS32661" s="10"/>
      <c r="BT32661" s="10"/>
      <c r="BU32661" s="10"/>
    </row>
    <row r="32662" spans="68:73">
      <c r="BP32662" s="8"/>
      <c r="BQ32662" s="8"/>
      <c r="BR32662" s="8"/>
      <c r="BS32662" s="8"/>
      <c r="BT32662" s="8"/>
      <c r="BU32662" s="8"/>
    </row>
    <row r="32663" spans="68:73">
      <c r="BP32663" s="10"/>
      <c r="BQ32663" s="10"/>
      <c r="BR32663" s="10"/>
      <c r="BS32663" s="10"/>
      <c r="BT32663" s="10"/>
      <c r="BU32663" s="10"/>
    </row>
    <row r="32664" spans="68:73">
      <c r="BP32664" s="8"/>
      <c r="BQ32664" s="8"/>
      <c r="BR32664" s="8"/>
      <c r="BS32664" s="8"/>
      <c r="BT32664" s="8"/>
      <c r="BU32664" s="8"/>
    </row>
    <row r="32665" spans="68:73">
      <c r="BP32665" s="10"/>
      <c r="BQ32665" s="10"/>
      <c r="BR32665" s="10"/>
      <c r="BS32665" s="10"/>
      <c r="BT32665" s="10"/>
      <c r="BU32665" s="10"/>
    </row>
    <row r="32666" spans="68:73">
      <c r="BP32666" s="8"/>
      <c r="BQ32666" s="8"/>
      <c r="BR32666" s="8"/>
      <c r="BS32666" s="8"/>
      <c r="BT32666" s="8"/>
      <c r="BU32666" s="8"/>
    </row>
    <row r="32667" spans="68:73">
      <c r="BP32667" s="10"/>
      <c r="BQ32667" s="10"/>
      <c r="BR32667" s="10"/>
      <c r="BS32667" s="10"/>
      <c r="BT32667" s="10"/>
      <c r="BU32667" s="10"/>
    </row>
    <row r="32668" spans="68:73">
      <c r="BP32668" s="8"/>
      <c r="BQ32668" s="8"/>
      <c r="BR32668" s="8"/>
      <c r="BS32668" s="8"/>
      <c r="BT32668" s="8"/>
      <c r="BU32668" s="8"/>
    </row>
    <row r="32669" spans="68:73">
      <c r="BP32669" s="10"/>
      <c r="BQ32669" s="10"/>
      <c r="BR32669" s="10"/>
      <c r="BS32669" s="10"/>
      <c r="BT32669" s="10"/>
      <c r="BU32669" s="10"/>
    </row>
    <row r="32670" spans="68:73">
      <c r="BP32670" s="8"/>
      <c r="BQ32670" s="8"/>
      <c r="BR32670" s="8"/>
      <c r="BS32670" s="8"/>
      <c r="BT32670" s="8"/>
      <c r="BU32670" s="8"/>
    </row>
    <row r="32671" spans="68:73">
      <c r="BP32671" s="10"/>
      <c r="BQ32671" s="10"/>
      <c r="BR32671" s="10"/>
      <c r="BS32671" s="10"/>
      <c r="BT32671" s="10"/>
      <c r="BU32671" s="10"/>
    </row>
    <row r="32672" spans="68:73">
      <c r="BP32672" s="8"/>
      <c r="BQ32672" s="8"/>
      <c r="BR32672" s="8"/>
      <c r="BS32672" s="8"/>
      <c r="BT32672" s="8"/>
      <c r="BU32672" s="8"/>
    </row>
    <row r="32673" spans="68:73">
      <c r="BP32673" s="10"/>
      <c r="BQ32673" s="10"/>
      <c r="BR32673" s="10"/>
      <c r="BS32673" s="10"/>
      <c r="BT32673" s="10"/>
      <c r="BU32673" s="10"/>
    </row>
    <row r="32674" spans="68:73">
      <c r="BP32674" s="8"/>
      <c r="BQ32674" s="8"/>
      <c r="BR32674" s="8"/>
      <c r="BS32674" s="8"/>
      <c r="BT32674" s="8"/>
      <c r="BU32674" s="8"/>
    </row>
    <row r="32675" spans="68:73">
      <c r="BP32675" s="10"/>
      <c r="BQ32675" s="10"/>
      <c r="BR32675" s="10"/>
      <c r="BS32675" s="10"/>
      <c r="BT32675" s="10"/>
      <c r="BU32675" s="10"/>
    </row>
    <row r="32676" spans="68:73">
      <c r="BP32676" s="8"/>
      <c r="BQ32676" s="8"/>
      <c r="BR32676" s="8"/>
      <c r="BS32676" s="8"/>
      <c r="BT32676" s="8"/>
      <c r="BU32676" s="8"/>
    </row>
    <row r="32677" spans="68:73">
      <c r="BP32677" s="10"/>
      <c r="BQ32677" s="10"/>
      <c r="BR32677" s="10"/>
      <c r="BS32677" s="10"/>
      <c r="BT32677" s="10"/>
      <c r="BU32677" s="10"/>
    </row>
    <row r="32678" spans="68:73">
      <c r="BP32678" s="8"/>
      <c r="BQ32678" s="8"/>
      <c r="BR32678" s="8"/>
      <c r="BS32678" s="8"/>
      <c r="BT32678" s="8"/>
      <c r="BU32678" s="8"/>
    </row>
    <row r="32679" spans="68:73">
      <c r="BP32679" s="10"/>
      <c r="BQ32679" s="10"/>
      <c r="BR32679" s="10"/>
      <c r="BS32679" s="10"/>
      <c r="BT32679" s="10"/>
      <c r="BU32679" s="10"/>
    </row>
    <row r="32680" spans="68:73">
      <c r="BP32680" s="8"/>
      <c r="BQ32680" s="8"/>
      <c r="BR32680" s="8"/>
      <c r="BS32680" s="8"/>
      <c r="BT32680" s="8"/>
      <c r="BU32680" s="8"/>
    </row>
    <row r="32681" spans="68:73">
      <c r="BP32681" s="10"/>
      <c r="BQ32681" s="10"/>
      <c r="BR32681" s="10"/>
      <c r="BS32681" s="10"/>
      <c r="BT32681" s="10"/>
      <c r="BU32681" s="10"/>
    </row>
    <row r="32682" spans="68:73">
      <c r="BP32682" s="8"/>
      <c r="BQ32682" s="8"/>
      <c r="BR32682" s="8"/>
      <c r="BS32682" s="8"/>
      <c r="BT32682" s="8"/>
      <c r="BU32682" s="8"/>
    </row>
    <row r="32683" spans="68:73">
      <c r="BP32683" s="10"/>
      <c r="BQ32683" s="10"/>
      <c r="BR32683" s="10"/>
      <c r="BS32683" s="10"/>
      <c r="BT32683" s="10"/>
      <c r="BU32683" s="10"/>
    </row>
    <row r="32684" spans="68:73">
      <c r="BP32684" s="8"/>
      <c r="BQ32684" s="8"/>
      <c r="BR32684" s="8"/>
      <c r="BS32684" s="8"/>
      <c r="BT32684" s="8"/>
      <c r="BU32684" s="8"/>
    </row>
    <row r="32685" spans="68:73">
      <c r="BP32685" s="10"/>
      <c r="BQ32685" s="10"/>
      <c r="BR32685" s="10"/>
      <c r="BS32685" s="10"/>
      <c r="BT32685" s="10"/>
      <c r="BU32685" s="10"/>
    </row>
    <row r="32686" spans="68:73">
      <c r="BP32686" s="8"/>
      <c r="BQ32686" s="8"/>
      <c r="BR32686" s="8"/>
      <c r="BS32686" s="8"/>
      <c r="BT32686" s="8"/>
      <c r="BU32686" s="8"/>
    </row>
    <row r="32687" spans="68:73">
      <c r="BP32687" s="10"/>
      <c r="BQ32687" s="10"/>
      <c r="BR32687" s="10"/>
      <c r="BS32687" s="10"/>
      <c r="BT32687" s="10"/>
      <c r="BU32687" s="10"/>
    </row>
    <row r="32688" spans="68:73">
      <c r="BP32688" s="8"/>
      <c r="BQ32688" s="8"/>
      <c r="BR32688" s="8"/>
      <c r="BS32688" s="8"/>
      <c r="BT32688" s="8"/>
      <c r="BU32688" s="8"/>
    </row>
    <row r="32689" spans="68:73">
      <c r="BP32689" s="10"/>
      <c r="BQ32689" s="10"/>
      <c r="BR32689" s="10"/>
      <c r="BS32689" s="10"/>
      <c r="BT32689" s="10"/>
      <c r="BU32689" s="10"/>
    </row>
    <row r="32690" spans="68:73">
      <c r="BP32690" s="8"/>
      <c r="BQ32690" s="8"/>
      <c r="BR32690" s="8"/>
      <c r="BS32690" s="8"/>
      <c r="BT32690" s="8"/>
      <c r="BU32690" s="8"/>
    </row>
    <row r="32691" spans="68:73">
      <c r="BP32691" s="10"/>
      <c r="BQ32691" s="10"/>
      <c r="BR32691" s="10"/>
      <c r="BS32691" s="10"/>
      <c r="BT32691" s="10"/>
      <c r="BU32691" s="10"/>
    </row>
    <row r="32692" spans="68:73">
      <c r="BP32692" s="8"/>
      <c r="BQ32692" s="8"/>
      <c r="BR32692" s="8"/>
      <c r="BS32692" s="8"/>
      <c r="BT32692" s="8"/>
      <c r="BU32692" s="8"/>
    </row>
    <row r="32693" spans="68:73">
      <c r="BP32693" s="10"/>
      <c r="BQ32693" s="10"/>
      <c r="BR32693" s="10"/>
      <c r="BS32693" s="10"/>
      <c r="BT32693" s="10"/>
      <c r="BU32693" s="10"/>
    </row>
    <row r="32694" spans="68:73">
      <c r="BP32694" s="8"/>
      <c r="BQ32694" s="8"/>
      <c r="BR32694" s="8"/>
      <c r="BS32694" s="8"/>
      <c r="BT32694" s="8"/>
      <c r="BU32694" s="8"/>
    </row>
    <row r="32695" spans="68:73">
      <c r="BP32695" s="10"/>
      <c r="BQ32695" s="10"/>
      <c r="BR32695" s="10"/>
      <c r="BS32695" s="10"/>
      <c r="BT32695" s="10"/>
      <c r="BU32695" s="10"/>
    </row>
    <row r="32696" spans="68:73">
      <c r="BP32696" s="8"/>
      <c r="BQ32696" s="8"/>
      <c r="BR32696" s="8"/>
      <c r="BS32696" s="8"/>
      <c r="BT32696" s="8"/>
      <c r="BU32696" s="8"/>
    </row>
    <row r="32697" spans="68:73">
      <c r="BP32697" s="10"/>
      <c r="BQ32697" s="10"/>
      <c r="BR32697" s="10"/>
      <c r="BS32697" s="10"/>
      <c r="BT32697" s="10"/>
      <c r="BU32697" s="10"/>
    </row>
    <row r="32698" spans="68:73">
      <c r="BP32698" s="8"/>
      <c r="BQ32698" s="8"/>
      <c r="BR32698" s="8"/>
      <c r="BS32698" s="8"/>
      <c r="BT32698" s="8"/>
      <c r="BU32698" s="8"/>
    </row>
    <row r="32699" spans="68:73">
      <c r="BP32699" s="10"/>
      <c r="BQ32699" s="10"/>
      <c r="BR32699" s="10"/>
      <c r="BS32699" s="10"/>
      <c r="BT32699" s="10"/>
      <c r="BU32699" s="10"/>
    </row>
    <row r="32700" spans="68:73">
      <c r="BP32700" s="8"/>
      <c r="BQ32700" s="8"/>
      <c r="BR32700" s="8"/>
      <c r="BS32700" s="8"/>
      <c r="BT32700" s="8"/>
      <c r="BU32700" s="8"/>
    </row>
    <row r="32701" spans="68:73">
      <c r="BP32701" s="10"/>
      <c r="BQ32701" s="10"/>
      <c r="BR32701" s="10"/>
      <c r="BS32701" s="10"/>
      <c r="BT32701" s="10"/>
      <c r="BU32701" s="10"/>
    </row>
    <row r="32702" spans="68:73">
      <c r="BP32702" s="8"/>
      <c r="BQ32702" s="8"/>
      <c r="BR32702" s="8"/>
      <c r="BS32702" s="8"/>
      <c r="BT32702" s="8"/>
      <c r="BU32702" s="8"/>
    </row>
    <row r="32703" spans="68:73">
      <c r="BP32703" s="10"/>
      <c r="BQ32703" s="10"/>
      <c r="BR32703" s="10"/>
      <c r="BS32703" s="10"/>
      <c r="BT32703" s="10"/>
      <c r="BU32703" s="10"/>
    </row>
    <row r="32704" spans="68:73">
      <c r="BP32704" s="8"/>
      <c r="BQ32704" s="8"/>
      <c r="BR32704" s="8"/>
      <c r="BS32704" s="8"/>
      <c r="BT32704" s="8"/>
      <c r="BU32704" s="8"/>
    </row>
    <row r="32705" spans="68:73">
      <c r="BP32705" s="10"/>
      <c r="BQ32705" s="10"/>
      <c r="BR32705" s="10"/>
      <c r="BS32705" s="10"/>
      <c r="BT32705" s="10"/>
      <c r="BU32705" s="10"/>
    </row>
    <row r="32706" spans="68:73">
      <c r="BP32706" s="8"/>
      <c r="BQ32706" s="8"/>
      <c r="BR32706" s="8"/>
      <c r="BS32706" s="8"/>
      <c r="BT32706" s="8"/>
      <c r="BU32706" s="8"/>
    </row>
    <row r="32707" spans="68:73">
      <c r="BP32707" s="10"/>
      <c r="BQ32707" s="10"/>
      <c r="BR32707" s="10"/>
      <c r="BS32707" s="10"/>
      <c r="BT32707" s="10"/>
      <c r="BU32707" s="10"/>
    </row>
    <row r="32708" spans="68:73">
      <c r="BP32708" s="8"/>
      <c r="BQ32708" s="8"/>
      <c r="BR32708" s="8"/>
      <c r="BS32708" s="8"/>
      <c r="BT32708" s="8"/>
      <c r="BU32708" s="8"/>
    </row>
    <row r="32709" spans="68:73">
      <c r="BP32709" s="10"/>
      <c r="BQ32709" s="10"/>
      <c r="BR32709" s="10"/>
      <c r="BS32709" s="10"/>
      <c r="BT32709" s="10"/>
      <c r="BU32709" s="10"/>
    </row>
    <row r="32710" spans="68:73">
      <c r="BP32710" s="8"/>
      <c r="BQ32710" s="8"/>
      <c r="BR32710" s="8"/>
      <c r="BS32710" s="8"/>
      <c r="BT32710" s="8"/>
      <c r="BU32710" s="8"/>
    </row>
    <row r="32711" spans="68:73">
      <c r="BP32711" s="10"/>
      <c r="BQ32711" s="10"/>
      <c r="BR32711" s="10"/>
      <c r="BS32711" s="10"/>
      <c r="BT32711" s="10"/>
      <c r="BU32711" s="10"/>
    </row>
    <row r="32712" spans="68:73">
      <c r="BP32712" s="8"/>
      <c r="BQ32712" s="8"/>
      <c r="BR32712" s="8"/>
      <c r="BS32712" s="8"/>
      <c r="BT32712" s="8"/>
      <c r="BU32712" s="8"/>
    </row>
    <row r="32713" spans="68:73">
      <c r="BP32713" s="10"/>
      <c r="BQ32713" s="10"/>
      <c r="BR32713" s="10"/>
      <c r="BS32713" s="10"/>
      <c r="BT32713" s="10"/>
      <c r="BU32713" s="10"/>
    </row>
    <row r="32714" spans="68:73">
      <c r="BP32714" s="8"/>
      <c r="BQ32714" s="8"/>
      <c r="BR32714" s="8"/>
      <c r="BS32714" s="8"/>
      <c r="BT32714" s="8"/>
      <c r="BU32714" s="8"/>
    </row>
    <row r="32715" spans="68:73">
      <c r="BP32715" s="10"/>
      <c r="BQ32715" s="10"/>
      <c r="BR32715" s="10"/>
      <c r="BS32715" s="10"/>
      <c r="BT32715" s="10"/>
      <c r="BU32715" s="10"/>
    </row>
    <row r="32716" spans="68:73">
      <c r="BP32716" s="8"/>
      <c r="BQ32716" s="8"/>
      <c r="BR32716" s="8"/>
      <c r="BS32716" s="8"/>
      <c r="BT32716" s="8"/>
      <c r="BU32716" s="8"/>
    </row>
    <row r="32717" spans="68:73">
      <c r="BP32717" s="10"/>
      <c r="BQ32717" s="10"/>
      <c r="BR32717" s="10"/>
      <c r="BS32717" s="10"/>
      <c r="BT32717" s="10"/>
      <c r="BU32717" s="10"/>
    </row>
    <row r="32718" spans="68:73">
      <c r="BP32718" s="8"/>
      <c r="BQ32718" s="8"/>
      <c r="BR32718" s="8"/>
      <c r="BS32718" s="8"/>
      <c r="BT32718" s="8"/>
      <c r="BU32718" s="8"/>
    </row>
    <row r="32719" spans="68:73">
      <c r="BP32719" s="10"/>
      <c r="BQ32719" s="10"/>
      <c r="BR32719" s="10"/>
      <c r="BS32719" s="10"/>
      <c r="BT32719" s="10"/>
      <c r="BU32719" s="10"/>
    </row>
    <row r="32720" spans="68:73">
      <c r="BP32720" s="8"/>
      <c r="BQ32720" s="8"/>
      <c r="BR32720" s="8"/>
      <c r="BS32720" s="8"/>
      <c r="BT32720" s="8"/>
      <c r="BU32720" s="8"/>
    </row>
    <row r="32721" spans="68:73">
      <c r="BP32721" s="10"/>
      <c r="BQ32721" s="10"/>
      <c r="BR32721" s="10"/>
      <c r="BS32721" s="10"/>
      <c r="BT32721" s="10"/>
      <c r="BU32721" s="10"/>
    </row>
    <row r="32722" spans="68:73">
      <c r="BP32722" s="8"/>
      <c r="BQ32722" s="8"/>
      <c r="BR32722" s="8"/>
      <c r="BS32722" s="8"/>
      <c r="BT32722" s="8"/>
      <c r="BU32722" s="8"/>
    </row>
    <row r="32723" spans="68:73">
      <c r="BP32723" s="10"/>
      <c r="BQ32723" s="10"/>
      <c r="BR32723" s="10"/>
      <c r="BS32723" s="10"/>
      <c r="BT32723" s="10"/>
      <c r="BU32723" s="10"/>
    </row>
    <row r="32724" spans="68:73">
      <c r="BP32724" s="8"/>
      <c r="BQ32724" s="8"/>
      <c r="BR32724" s="8"/>
      <c r="BS32724" s="8"/>
      <c r="BT32724" s="8"/>
      <c r="BU32724" s="8"/>
    </row>
    <row r="32725" spans="68:73">
      <c r="BP32725" s="10"/>
      <c r="BQ32725" s="10"/>
      <c r="BR32725" s="10"/>
      <c r="BS32725" s="10"/>
      <c r="BT32725" s="10"/>
      <c r="BU32725" s="10"/>
    </row>
    <row r="32726" spans="68:73">
      <c r="BP32726" s="8"/>
      <c r="BQ32726" s="8"/>
      <c r="BR32726" s="8"/>
      <c r="BS32726" s="8"/>
      <c r="BT32726" s="8"/>
      <c r="BU32726" s="8"/>
    </row>
    <row r="32727" spans="68:73">
      <c r="BP32727" s="10"/>
      <c r="BQ32727" s="10"/>
      <c r="BR32727" s="10"/>
      <c r="BS32727" s="10"/>
      <c r="BT32727" s="10"/>
      <c r="BU32727" s="10"/>
    </row>
    <row r="32728" spans="68:73">
      <c r="BP32728" s="8"/>
      <c r="BQ32728" s="8"/>
      <c r="BR32728" s="8"/>
      <c r="BS32728" s="8"/>
      <c r="BT32728" s="8"/>
      <c r="BU32728" s="8"/>
    </row>
    <row r="32729" spans="68:73">
      <c r="BP32729" s="10"/>
      <c r="BQ32729" s="10"/>
      <c r="BR32729" s="10"/>
      <c r="BS32729" s="10"/>
      <c r="BT32729" s="10"/>
      <c r="BU32729" s="10"/>
    </row>
    <row r="32730" spans="68:73">
      <c r="BP32730" s="8"/>
      <c r="BQ32730" s="8"/>
      <c r="BR32730" s="8"/>
      <c r="BS32730" s="8"/>
      <c r="BT32730" s="8"/>
      <c r="BU32730" s="8"/>
    </row>
    <row r="32731" spans="68:73">
      <c r="BP32731" s="10"/>
      <c r="BQ32731" s="10"/>
      <c r="BR32731" s="10"/>
      <c r="BS32731" s="10"/>
      <c r="BT32731" s="10"/>
      <c r="BU32731" s="10"/>
    </row>
    <row r="32732" spans="68:73">
      <c r="BP32732" s="8"/>
      <c r="BQ32732" s="8"/>
      <c r="BR32732" s="8"/>
      <c r="BS32732" s="8"/>
      <c r="BT32732" s="8"/>
      <c r="BU32732" s="8"/>
    </row>
    <row r="32733" spans="68:73">
      <c r="BP32733" s="10"/>
      <c r="BQ32733" s="10"/>
      <c r="BR32733" s="10"/>
      <c r="BS32733" s="10"/>
      <c r="BT32733" s="10"/>
      <c r="BU32733" s="10"/>
    </row>
    <row r="32734" spans="68:73">
      <c r="BP32734" s="8"/>
      <c r="BQ32734" s="8"/>
      <c r="BR32734" s="8"/>
      <c r="BS32734" s="8"/>
      <c r="BT32734" s="8"/>
      <c r="BU32734" s="8"/>
    </row>
    <row r="32735" spans="68:73">
      <c r="BP32735" s="10"/>
      <c r="BQ32735" s="10"/>
      <c r="BR32735" s="10"/>
      <c r="BS32735" s="10"/>
      <c r="BT32735" s="10"/>
      <c r="BU32735" s="10"/>
    </row>
    <row r="32736" spans="68:73">
      <c r="BP32736" s="8"/>
      <c r="BQ32736" s="8"/>
      <c r="BR32736" s="8"/>
      <c r="BS32736" s="8"/>
      <c r="BT32736" s="8"/>
      <c r="BU32736" s="8"/>
    </row>
    <row r="32737" spans="68:73">
      <c r="BP32737" s="10"/>
      <c r="BQ32737" s="10"/>
      <c r="BR32737" s="10"/>
      <c r="BS32737" s="10"/>
      <c r="BT32737" s="10"/>
      <c r="BU32737" s="10"/>
    </row>
    <row r="32738" spans="68:73">
      <c r="BP32738" s="8"/>
      <c r="BQ32738" s="8"/>
      <c r="BR32738" s="8"/>
      <c r="BS32738" s="8"/>
      <c r="BT32738" s="8"/>
      <c r="BU32738" s="8"/>
    </row>
    <row r="32739" spans="68:73">
      <c r="BP32739" s="10"/>
      <c r="BQ32739" s="10"/>
      <c r="BR32739" s="10"/>
      <c r="BS32739" s="10"/>
      <c r="BT32739" s="10"/>
      <c r="BU32739" s="10"/>
    </row>
    <row r="32740" spans="68:73">
      <c r="BP32740" s="8"/>
      <c r="BQ32740" s="8"/>
      <c r="BR32740" s="8"/>
      <c r="BS32740" s="8"/>
      <c r="BT32740" s="8"/>
      <c r="BU32740" s="8"/>
    </row>
    <row r="32741" spans="68:73">
      <c r="BP32741" s="10"/>
      <c r="BQ32741" s="10"/>
      <c r="BR32741" s="10"/>
      <c r="BS32741" s="10"/>
      <c r="BT32741" s="10"/>
      <c r="BU32741" s="10"/>
    </row>
    <row r="32742" spans="68:73">
      <c r="BP32742" s="8"/>
      <c r="BQ32742" s="8"/>
      <c r="BR32742" s="8"/>
      <c r="BS32742" s="8"/>
      <c r="BT32742" s="8"/>
      <c r="BU32742" s="8"/>
    </row>
    <row r="32743" spans="68:73">
      <c r="BP32743" s="10"/>
      <c r="BQ32743" s="10"/>
      <c r="BR32743" s="10"/>
      <c r="BS32743" s="10"/>
      <c r="BT32743" s="10"/>
      <c r="BU32743" s="10"/>
    </row>
    <row r="32744" spans="68:73">
      <c r="BP32744" s="8"/>
      <c r="BQ32744" s="8"/>
      <c r="BR32744" s="8"/>
      <c r="BS32744" s="8"/>
      <c r="BT32744" s="8"/>
      <c r="BU32744" s="8"/>
    </row>
    <row r="32745" spans="68:73">
      <c r="BP32745" s="10"/>
      <c r="BQ32745" s="10"/>
      <c r="BR32745" s="10"/>
      <c r="BS32745" s="10"/>
      <c r="BT32745" s="10"/>
      <c r="BU32745" s="10"/>
    </row>
    <row r="32746" spans="68:73">
      <c r="BP32746" s="8"/>
      <c r="BQ32746" s="8"/>
      <c r="BR32746" s="8"/>
      <c r="BS32746" s="8"/>
      <c r="BT32746" s="8"/>
      <c r="BU32746" s="8"/>
    </row>
    <row r="32747" spans="68:73">
      <c r="BP32747" s="10"/>
      <c r="BQ32747" s="10"/>
      <c r="BR32747" s="10"/>
      <c r="BS32747" s="10"/>
      <c r="BT32747" s="10"/>
      <c r="BU32747" s="10"/>
    </row>
    <row r="32748" spans="68:73">
      <c r="BP32748" s="8"/>
      <c r="BQ32748" s="8"/>
      <c r="BR32748" s="8"/>
      <c r="BS32748" s="8"/>
      <c r="BT32748" s="8"/>
      <c r="BU32748" s="8"/>
    </row>
    <row r="32749" spans="68:73">
      <c r="BP32749" s="10"/>
      <c r="BQ32749" s="10"/>
      <c r="BR32749" s="10"/>
      <c r="BS32749" s="10"/>
      <c r="BT32749" s="10"/>
      <c r="BU32749" s="10"/>
    </row>
    <row r="32750" spans="68:73">
      <c r="BP32750" s="8"/>
      <c r="BQ32750" s="8"/>
      <c r="BR32750" s="8"/>
      <c r="BS32750" s="8"/>
      <c r="BT32750" s="8"/>
      <c r="BU32750" s="8"/>
    </row>
    <row r="32751" spans="68:73">
      <c r="BP32751" s="10"/>
      <c r="BQ32751" s="10"/>
      <c r="BR32751" s="10"/>
      <c r="BS32751" s="10"/>
      <c r="BT32751" s="10"/>
      <c r="BU32751" s="10"/>
    </row>
    <row r="32752" spans="68:73">
      <c r="BP32752" s="8"/>
      <c r="BQ32752" s="8"/>
      <c r="BR32752" s="8"/>
      <c r="BS32752" s="8"/>
      <c r="BT32752" s="8"/>
      <c r="BU32752" s="8"/>
    </row>
    <row r="32753" spans="68:73">
      <c r="BP32753" s="10"/>
      <c r="BQ32753" s="10"/>
      <c r="BR32753" s="10"/>
      <c r="BS32753" s="10"/>
      <c r="BT32753" s="10"/>
      <c r="BU32753" s="10"/>
    </row>
    <row r="32754" spans="68:73">
      <c r="BP32754" s="8"/>
      <c r="BQ32754" s="8"/>
      <c r="BR32754" s="8"/>
      <c r="BS32754" s="8"/>
      <c r="BT32754" s="8"/>
      <c r="BU32754" s="8"/>
    </row>
    <row r="32755" spans="68:73">
      <c r="BP32755" s="10"/>
      <c r="BQ32755" s="10"/>
      <c r="BR32755" s="10"/>
      <c r="BS32755" s="10"/>
      <c r="BT32755" s="10"/>
      <c r="BU32755" s="10"/>
    </row>
    <row r="32756" spans="68:73">
      <c r="BP32756" s="8"/>
      <c r="BQ32756" s="8"/>
      <c r="BR32756" s="8"/>
      <c r="BS32756" s="8"/>
      <c r="BT32756" s="8"/>
      <c r="BU32756" s="8"/>
    </row>
    <row r="32757" spans="68:73">
      <c r="BP32757" s="10"/>
      <c r="BQ32757" s="10"/>
      <c r="BR32757" s="10"/>
      <c r="BS32757" s="10"/>
      <c r="BT32757" s="10"/>
      <c r="BU32757" s="10"/>
    </row>
    <row r="32758" spans="68:73">
      <c r="BP32758" s="8"/>
      <c r="BQ32758" s="8"/>
      <c r="BR32758" s="8"/>
      <c r="BS32758" s="8"/>
      <c r="BT32758" s="8"/>
      <c r="BU32758" s="8"/>
    </row>
    <row r="32759" spans="68:73">
      <c r="BP32759" s="10"/>
      <c r="BQ32759" s="10"/>
      <c r="BR32759" s="10"/>
      <c r="BS32759" s="10"/>
      <c r="BT32759" s="10"/>
      <c r="BU32759" s="10"/>
    </row>
    <row r="32760" spans="68:73">
      <c r="BP32760" s="8"/>
      <c r="BQ32760" s="8"/>
      <c r="BR32760" s="8"/>
      <c r="BS32760" s="8"/>
      <c r="BT32760" s="8"/>
      <c r="BU32760" s="8"/>
    </row>
    <row r="32761" spans="68:73">
      <c r="BP32761" s="10"/>
      <c r="BQ32761" s="10"/>
      <c r="BR32761" s="10"/>
      <c r="BS32761" s="10"/>
      <c r="BT32761" s="10"/>
      <c r="BU32761" s="10"/>
    </row>
    <row r="32762" spans="68:73">
      <c r="BP32762" s="8"/>
      <c r="BQ32762" s="8"/>
      <c r="BR32762" s="8"/>
      <c r="BS32762" s="8"/>
      <c r="BT32762" s="8"/>
      <c r="BU32762" s="8"/>
    </row>
    <row r="32763" spans="68:73">
      <c r="BP32763" s="10"/>
      <c r="BQ32763" s="10"/>
      <c r="BR32763" s="10"/>
      <c r="BS32763" s="10"/>
      <c r="BT32763" s="10"/>
      <c r="BU32763" s="10"/>
    </row>
    <row r="32764" spans="68:73">
      <c r="BP32764" s="8"/>
      <c r="BQ32764" s="8"/>
      <c r="BR32764" s="8"/>
      <c r="BS32764" s="8"/>
      <c r="BT32764" s="8"/>
      <c r="BU32764" s="8"/>
    </row>
    <row r="32765" spans="68:73">
      <c r="BP32765" s="10"/>
      <c r="BQ32765" s="10"/>
      <c r="BR32765" s="10"/>
      <c r="BS32765" s="10"/>
      <c r="BT32765" s="10"/>
      <c r="BU32765" s="10"/>
    </row>
    <row r="32766" spans="68:73">
      <c r="BP32766" s="8"/>
      <c r="BQ32766" s="8"/>
      <c r="BR32766" s="8"/>
      <c r="BS32766" s="8"/>
      <c r="BT32766" s="8"/>
      <c r="BU32766" s="8"/>
    </row>
    <row r="32767" spans="68:73">
      <c r="BP32767" s="10"/>
      <c r="BQ32767" s="10"/>
      <c r="BR32767" s="10"/>
      <c r="BS32767" s="10"/>
      <c r="BT32767" s="10"/>
      <c r="BU32767" s="10"/>
    </row>
    <row r="32768" spans="68:73">
      <c r="BP32768" s="8"/>
      <c r="BQ32768" s="8"/>
      <c r="BR32768" s="8"/>
      <c r="BS32768" s="8"/>
      <c r="BT32768" s="8"/>
      <c r="BU32768" s="8"/>
    </row>
    <row r="32769" spans="68:73">
      <c r="BP32769" s="10"/>
      <c r="BQ32769" s="10"/>
      <c r="BR32769" s="10"/>
      <c r="BS32769" s="10"/>
      <c r="BT32769" s="10"/>
      <c r="BU32769" s="10"/>
    </row>
    <row r="32770" spans="68:73">
      <c r="BP32770" s="8"/>
      <c r="BQ32770" s="8"/>
      <c r="BR32770" s="8"/>
      <c r="BS32770" s="8"/>
      <c r="BT32770" s="8"/>
      <c r="BU32770" s="8"/>
    </row>
    <row r="32771" spans="68:73">
      <c r="BP32771" s="10"/>
      <c r="BQ32771" s="10"/>
      <c r="BR32771" s="10"/>
      <c r="BS32771" s="10"/>
      <c r="BT32771" s="10"/>
      <c r="BU32771" s="10"/>
    </row>
    <row r="32772" spans="68:73">
      <c r="BP32772" s="8"/>
      <c r="BQ32772" s="8"/>
      <c r="BR32772" s="8"/>
      <c r="BS32772" s="8"/>
      <c r="BT32772" s="8"/>
      <c r="BU32772" s="8"/>
    </row>
    <row r="32773" spans="68:73">
      <c r="BP32773" s="10"/>
      <c r="BQ32773" s="10"/>
      <c r="BR32773" s="10"/>
      <c r="BS32773" s="10"/>
      <c r="BT32773" s="10"/>
      <c r="BU32773" s="10"/>
    </row>
    <row r="32774" spans="68:73">
      <c r="BP32774" s="8"/>
      <c r="BQ32774" s="8"/>
      <c r="BR32774" s="8"/>
      <c r="BS32774" s="8"/>
      <c r="BT32774" s="8"/>
      <c r="BU32774" s="8"/>
    </row>
    <row r="32775" spans="68:73">
      <c r="BP32775" s="10"/>
      <c r="BQ32775" s="10"/>
      <c r="BR32775" s="10"/>
      <c r="BS32775" s="10"/>
      <c r="BT32775" s="10"/>
      <c r="BU32775" s="10"/>
    </row>
    <row r="32776" spans="68:73">
      <c r="BP32776" s="8"/>
      <c r="BQ32776" s="8"/>
      <c r="BR32776" s="8"/>
      <c r="BS32776" s="8"/>
      <c r="BT32776" s="8"/>
      <c r="BU32776" s="8"/>
    </row>
    <row r="32777" spans="68:73">
      <c r="BP32777" s="10"/>
      <c r="BQ32777" s="10"/>
      <c r="BR32777" s="10"/>
      <c r="BS32777" s="10"/>
      <c r="BT32777" s="10"/>
      <c r="BU32777" s="10"/>
    </row>
    <row r="32778" spans="68:73">
      <c r="BP32778" s="8"/>
      <c r="BQ32778" s="8"/>
      <c r="BR32778" s="8"/>
      <c r="BS32778" s="8"/>
      <c r="BT32778" s="8"/>
      <c r="BU32778" s="8"/>
    </row>
    <row r="32779" spans="68:73">
      <c r="BP32779" s="10"/>
      <c r="BQ32779" s="10"/>
      <c r="BR32779" s="10"/>
      <c r="BS32779" s="10"/>
      <c r="BT32779" s="10"/>
      <c r="BU32779" s="10"/>
    </row>
    <row r="32780" spans="68:73">
      <c r="BP32780" s="8"/>
      <c r="BQ32780" s="8"/>
      <c r="BR32780" s="8"/>
      <c r="BS32780" s="8"/>
      <c r="BT32780" s="8"/>
      <c r="BU32780" s="8"/>
    </row>
    <row r="32781" spans="68:73">
      <c r="BP32781" s="10"/>
      <c r="BQ32781" s="10"/>
      <c r="BR32781" s="10"/>
      <c r="BS32781" s="10"/>
      <c r="BT32781" s="10"/>
      <c r="BU32781" s="10"/>
    </row>
    <row r="32782" spans="68:73">
      <c r="BP32782" s="8"/>
      <c r="BQ32782" s="8"/>
      <c r="BR32782" s="8"/>
      <c r="BS32782" s="8"/>
      <c r="BT32782" s="8"/>
      <c r="BU32782" s="8"/>
    </row>
    <row r="32783" spans="68:73">
      <c r="BP32783" s="10"/>
      <c r="BQ32783" s="10"/>
      <c r="BR32783" s="10"/>
      <c r="BS32783" s="10"/>
      <c r="BT32783" s="10"/>
      <c r="BU32783" s="10"/>
    </row>
    <row r="32784" spans="68:73">
      <c r="BP32784" s="8"/>
      <c r="BQ32784" s="8"/>
      <c r="BR32784" s="8"/>
      <c r="BS32784" s="8"/>
      <c r="BT32784" s="8"/>
      <c r="BU32784" s="8"/>
    </row>
    <row r="32785" spans="68:73">
      <c r="BP32785" s="10"/>
      <c r="BQ32785" s="10"/>
      <c r="BR32785" s="10"/>
      <c r="BS32785" s="10"/>
      <c r="BT32785" s="10"/>
      <c r="BU32785" s="10"/>
    </row>
    <row r="32786" spans="68:73">
      <c r="BP32786" s="8"/>
      <c r="BQ32786" s="8"/>
      <c r="BR32786" s="8"/>
      <c r="BS32786" s="8"/>
      <c r="BT32786" s="8"/>
      <c r="BU32786" s="8"/>
    </row>
    <row r="32787" spans="68:73">
      <c r="BP32787" s="10"/>
      <c r="BQ32787" s="10"/>
      <c r="BR32787" s="10"/>
      <c r="BS32787" s="10"/>
      <c r="BT32787" s="10"/>
      <c r="BU32787" s="10"/>
    </row>
    <row r="32788" spans="68:73">
      <c r="BP32788" s="8"/>
      <c r="BQ32788" s="8"/>
      <c r="BR32788" s="8"/>
      <c r="BS32788" s="8"/>
      <c r="BT32788" s="8"/>
      <c r="BU32788" s="8"/>
    </row>
    <row r="32789" spans="68:73">
      <c r="BP32789" s="10"/>
      <c r="BQ32789" s="10"/>
      <c r="BR32789" s="10"/>
      <c r="BS32789" s="10"/>
      <c r="BT32789" s="10"/>
      <c r="BU32789" s="10"/>
    </row>
    <row r="32790" spans="68:73">
      <c r="BP32790" s="8"/>
      <c r="BQ32790" s="8"/>
      <c r="BR32790" s="8"/>
      <c r="BS32790" s="8"/>
      <c r="BT32790" s="8"/>
      <c r="BU32790" s="8"/>
    </row>
    <row r="32791" spans="68:73">
      <c r="BP32791" s="10"/>
      <c r="BQ32791" s="10"/>
      <c r="BR32791" s="10"/>
      <c r="BS32791" s="10"/>
      <c r="BT32791" s="10"/>
      <c r="BU32791" s="10"/>
    </row>
    <row r="32792" spans="68:73">
      <c r="BP32792" s="8"/>
      <c r="BQ32792" s="8"/>
      <c r="BR32792" s="8"/>
      <c r="BS32792" s="8"/>
      <c r="BT32792" s="8"/>
      <c r="BU32792" s="8"/>
    </row>
    <row r="32793" spans="68:73">
      <c r="BP32793" s="10"/>
      <c r="BQ32793" s="10"/>
      <c r="BR32793" s="10"/>
      <c r="BS32793" s="10"/>
      <c r="BT32793" s="10"/>
      <c r="BU32793" s="10"/>
    </row>
    <row r="32794" spans="68:73">
      <c r="BP32794" s="8"/>
      <c r="BQ32794" s="8"/>
      <c r="BR32794" s="8"/>
      <c r="BS32794" s="8"/>
      <c r="BT32794" s="8"/>
      <c r="BU32794" s="8"/>
    </row>
    <row r="32795" spans="68:73">
      <c r="BP32795" s="10"/>
      <c r="BQ32795" s="10"/>
      <c r="BR32795" s="10"/>
      <c r="BS32795" s="10"/>
      <c r="BT32795" s="10"/>
      <c r="BU32795" s="10"/>
    </row>
    <row r="32796" spans="68:73">
      <c r="BP32796" s="8"/>
      <c r="BQ32796" s="8"/>
      <c r="BR32796" s="8"/>
      <c r="BS32796" s="8"/>
      <c r="BT32796" s="8"/>
      <c r="BU32796" s="8"/>
    </row>
    <row r="32797" spans="68:73">
      <c r="BP32797" s="10"/>
      <c r="BQ32797" s="10"/>
      <c r="BR32797" s="10"/>
      <c r="BS32797" s="10"/>
      <c r="BT32797" s="10"/>
      <c r="BU32797" s="10"/>
    </row>
    <row r="32798" spans="68:73">
      <c r="BP32798" s="8"/>
      <c r="BQ32798" s="8"/>
      <c r="BR32798" s="8"/>
      <c r="BS32798" s="8"/>
      <c r="BT32798" s="8"/>
      <c r="BU32798" s="8"/>
    </row>
    <row r="32799" spans="68:73">
      <c r="BP32799" s="10"/>
      <c r="BQ32799" s="10"/>
      <c r="BR32799" s="10"/>
      <c r="BS32799" s="10"/>
      <c r="BT32799" s="10"/>
      <c r="BU32799" s="10"/>
    </row>
    <row r="32800" spans="68:73">
      <c r="BP32800" s="8"/>
      <c r="BQ32800" s="8"/>
      <c r="BR32800" s="8"/>
      <c r="BS32800" s="8"/>
      <c r="BT32800" s="8"/>
      <c r="BU32800" s="8"/>
    </row>
    <row r="32801" spans="68:73">
      <c r="BP32801" s="10"/>
      <c r="BQ32801" s="10"/>
      <c r="BR32801" s="10"/>
      <c r="BS32801" s="10"/>
      <c r="BT32801" s="10"/>
      <c r="BU32801" s="10"/>
    </row>
    <row r="32802" spans="68:73">
      <c r="BP32802" s="8"/>
      <c r="BQ32802" s="8"/>
      <c r="BR32802" s="8"/>
      <c r="BS32802" s="8"/>
      <c r="BT32802" s="8"/>
      <c r="BU32802" s="8"/>
    </row>
    <row r="32803" spans="68:73">
      <c r="BP32803" s="10"/>
      <c r="BQ32803" s="10"/>
      <c r="BR32803" s="10"/>
      <c r="BS32803" s="10"/>
      <c r="BT32803" s="10"/>
      <c r="BU32803" s="10"/>
    </row>
    <row r="32804" spans="68:73">
      <c r="BP32804" s="8"/>
      <c r="BQ32804" s="8"/>
      <c r="BR32804" s="8"/>
      <c r="BS32804" s="8"/>
      <c r="BT32804" s="8"/>
      <c r="BU32804" s="8"/>
    </row>
    <row r="32805" spans="68:73">
      <c r="BP32805" s="10"/>
      <c r="BQ32805" s="10"/>
      <c r="BR32805" s="10"/>
      <c r="BS32805" s="10"/>
      <c r="BT32805" s="10"/>
      <c r="BU32805" s="10"/>
    </row>
    <row r="32806" spans="68:73">
      <c r="BP32806" s="8"/>
      <c r="BQ32806" s="8"/>
      <c r="BR32806" s="8"/>
      <c r="BS32806" s="8"/>
      <c r="BT32806" s="8"/>
      <c r="BU32806" s="8"/>
    </row>
    <row r="32807" spans="68:73">
      <c r="BP32807" s="10"/>
      <c r="BQ32807" s="10"/>
      <c r="BR32807" s="10"/>
      <c r="BS32807" s="10"/>
      <c r="BT32807" s="10"/>
      <c r="BU32807" s="10"/>
    </row>
    <row r="32808" spans="68:73">
      <c r="BP32808" s="8"/>
      <c r="BQ32808" s="8"/>
      <c r="BR32808" s="8"/>
      <c r="BS32808" s="8"/>
      <c r="BT32808" s="8"/>
      <c r="BU32808" s="8"/>
    </row>
    <row r="32809" spans="68:73">
      <c r="BP32809" s="10"/>
      <c r="BQ32809" s="10"/>
      <c r="BR32809" s="10"/>
      <c r="BS32809" s="10"/>
      <c r="BT32809" s="10"/>
      <c r="BU32809" s="10"/>
    </row>
    <row r="32810" spans="68:73">
      <c r="BP32810" s="8"/>
      <c r="BQ32810" s="8"/>
      <c r="BR32810" s="8"/>
      <c r="BS32810" s="8"/>
      <c r="BT32810" s="8"/>
      <c r="BU32810" s="8"/>
    </row>
    <row r="32811" spans="68:73">
      <c r="BP32811" s="10"/>
      <c r="BQ32811" s="10"/>
      <c r="BR32811" s="10"/>
      <c r="BS32811" s="10"/>
      <c r="BT32811" s="10"/>
      <c r="BU32811" s="10"/>
    </row>
    <row r="32812" spans="68:73">
      <c r="BP32812" s="8"/>
      <c r="BQ32812" s="8"/>
      <c r="BR32812" s="8"/>
      <c r="BS32812" s="8"/>
      <c r="BT32812" s="8"/>
      <c r="BU32812" s="8"/>
    </row>
    <row r="32813" spans="68:73">
      <c r="BP32813" s="10"/>
      <c r="BQ32813" s="10"/>
      <c r="BR32813" s="10"/>
      <c r="BS32813" s="10"/>
      <c r="BT32813" s="10"/>
      <c r="BU32813" s="10"/>
    </row>
    <row r="32814" spans="68:73">
      <c r="BP32814" s="8"/>
      <c r="BQ32814" s="8"/>
      <c r="BR32814" s="8"/>
      <c r="BS32814" s="8"/>
      <c r="BT32814" s="8"/>
      <c r="BU32814" s="8"/>
    </row>
    <row r="32815" spans="68:73">
      <c r="BP32815" s="10"/>
      <c r="BQ32815" s="10"/>
      <c r="BR32815" s="10"/>
      <c r="BS32815" s="10"/>
      <c r="BT32815" s="10"/>
      <c r="BU32815" s="10"/>
    </row>
    <row r="32816" spans="68:73">
      <c r="BP32816" s="8"/>
      <c r="BQ32816" s="8"/>
      <c r="BR32816" s="8"/>
      <c r="BS32816" s="8"/>
      <c r="BT32816" s="8"/>
      <c r="BU32816" s="8"/>
    </row>
    <row r="32817" spans="68:73">
      <c r="BP32817" s="10"/>
      <c r="BQ32817" s="10"/>
      <c r="BR32817" s="10"/>
      <c r="BS32817" s="10"/>
      <c r="BT32817" s="10"/>
      <c r="BU32817" s="10"/>
    </row>
    <row r="32818" spans="68:73">
      <c r="BP32818" s="8"/>
      <c r="BQ32818" s="8"/>
      <c r="BR32818" s="8"/>
      <c r="BS32818" s="8"/>
      <c r="BT32818" s="8"/>
      <c r="BU32818" s="8"/>
    </row>
    <row r="32819" spans="68:73">
      <c r="BP32819" s="10"/>
      <c r="BQ32819" s="10"/>
      <c r="BR32819" s="10"/>
      <c r="BS32819" s="10"/>
      <c r="BT32819" s="10"/>
      <c r="BU32819" s="10"/>
    </row>
    <row r="32820" spans="68:73">
      <c r="BP32820" s="8"/>
      <c r="BQ32820" s="8"/>
      <c r="BR32820" s="8"/>
      <c r="BS32820" s="8"/>
      <c r="BT32820" s="8"/>
      <c r="BU32820" s="8"/>
    </row>
    <row r="32821" spans="68:73">
      <c r="BP32821" s="10"/>
      <c r="BQ32821" s="10"/>
      <c r="BR32821" s="10"/>
      <c r="BS32821" s="10"/>
      <c r="BT32821" s="10"/>
      <c r="BU32821" s="10"/>
    </row>
    <row r="32822" spans="68:73">
      <c r="BP32822" s="8"/>
      <c r="BQ32822" s="8"/>
      <c r="BR32822" s="8"/>
      <c r="BS32822" s="8"/>
      <c r="BT32822" s="8"/>
      <c r="BU32822" s="8"/>
    </row>
    <row r="32823" spans="68:73">
      <c r="BP32823" s="10"/>
      <c r="BQ32823" s="10"/>
      <c r="BR32823" s="10"/>
      <c r="BS32823" s="10"/>
      <c r="BT32823" s="10"/>
      <c r="BU32823" s="10"/>
    </row>
    <row r="32824" spans="68:73">
      <c r="BP32824" s="8"/>
      <c r="BQ32824" s="8"/>
      <c r="BR32824" s="8"/>
      <c r="BS32824" s="8"/>
      <c r="BT32824" s="8"/>
      <c r="BU32824" s="8"/>
    </row>
    <row r="32825" spans="68:73">
      <c r="BP32825" s="10"/>
      <c r="BQ32825" s="10"/>
      <c r="BR32825" s="10"/>
      <c r="BS32825" s="10"/>
      <c r="BT32825" s="10"/>
      <c r="BU32825" s="10"/>
    </row>
    <row r="32826" spans="68:73">
      <c r="BP32826" s="8"/>
      <c r="BQ32826" s="8"/>
      <c r="BR32826" s="8"/>
      <c r="BS32826" s="8"/>
      <c r="BT32826" s="8"/>
      <c r="BU32826" s="8"/>
    </row>
    <row r="32827" spans="68:73">
      <c r="BP32827" s="10"/>
      <c r="BQ32827" s="10"/>
      <c r="BR32827" s="10"/>
      <c r="BS32827" s="10"/>
      <c r="BT32827" s="10"/>
      <c r="BU32827" s="10"/>
    </row>
    <row r="32828" spans="68:73">
      <c r="BP32828" s="8"/>
      <c r="BQ32828" s="8"/>
      <c r="BR32828" s="8"/>
      <c r="BS32828" s="8"/>
      <c r="BT32828" s="8"/>
      <c r="BU32828" s="8"/>
    </row>
    <row r="32829" spans="68:73">
      <c r="BP32829" s="10"/>
      <c r="BQ32829" s="10"/>
      <c r="BR32829" s="10"/>
      <c r="BS32829" s="10"/>
      <c r="BT32829" s="10"/>
      <c r="BU32829" s="10"/>
    </row>
    <row r="32830" spans="68:73">
      <c r="BP32830" s="8"/>
      <c r="BQ32830" s="8"/>
      <c r="BR32830" s="8"/>
      <c r="BS32830" s="8"/>
      <c r="BT32830" s="8"/>
      <c r="BU32830" s="8"/>
    </row>
    <row r="32831" spans="68:73">
      <c r="BP32831" s="10"/>
      <c r="BQ32831" s="10"/>
      <c r="BR32831" s="10"/>
      <c r="BS32831" s="10"/>
      <c r="BT32831" s="10"/>
      <c r="BU32831" s="10"/>
    </row>
    <row r="32832" spans="68:73">
      <c r="BP32832" s="8"/>
      <c r="BQ32832" s="8"/>
      <c r="BR32832" s="8"/>
      <c r="BS32832" s="8"/>
      <c r="BT32832" s="8"/>
      <c r="BU32832" s="8"/>
    </row>
    <row r="32833" spans="68:73">
      <c r="BP32833" s="10"/>
      <c r="BQ32833" s="10"/>
      <c r="BR32833" s="10"/>
      <c r="BS32833" s="10"/>
      <c r="BT32833" s="10"/>
      <c r="BU32833" s="10"/>
    </row>
    <row r="32834" spans="68:73">
      <c r="BP32834" s="8"/>
      <c r="BQ32834" s="8"/>
      <c r="BR32834" s="8"/>
      <c r="BS32834" s="8"/>
      <c r="BT32834" s="8"/>
      <c r="BU32834" s="8"/>
    </row>
    <row r="32835" spans="68:73">
      <c r="BP32835" s="10"/>
      <c r="BQ32835" s="10"/>
      <c r="BR32835" s="10"/>
      <c r="BS32835" s="10"/>
      <c r="BT32835" s="10"/>
      <c r="BU32835" s="10"/>
    </row>
    <row r="32836" spans="68:73">
      <c r="BP32836" s="8"/>
      <c r="BQ32836" s="8"/>
      <c r="BR32836" s="8"/>
      <c r="BS32836" s="8"/>
      <c r="BT32836" s="8"/>
      <c r="BU32836" s="8"/>
    </row>
    <row r="32837" spans="68:73">
      <c r="BP32837" s="10"/>
      <c r="BQ32837" s="10"/>
      <c r="BR32837" s="10"/>
      <c r="BS32837" s="10"/>
      <c r="BT32837" s="10"/>
      <c r="BU32837" s="10"/>
    </row>
    <row r="32838" spans="68:73">
      <c r="BP32838" s="8"/>
      <c r="BQ32838" s="8"/>
      <c r="BR32838" s="8"/>
      <c r="BS32838" s="8"/>
      <c r="BT32838" s="8"/>
      <c r="BU32838" s="8"/>
    </row>
    <row r="32839" spans="68:73">
      <c r="BP32839" s="10"/>
      <c r="BQ32839" s="10"/>
      <c r="BR32839" s="10"/>
      <c r="BS32839" s="10"/>
      <c r="BT32839" s="10"/>
      <c r="BU32839" s="10"/>
    </row>
    <row r="32840" spans="68:73">
      <c r="BP32840" s="8"/>
      <c r="BQ32840" s="8"/>
      <c r="BR32840" s="8"/>
      <c r="BS32840" s="8"/>
      <c r="BT32840" s="8"/>
      <c r="BU32840" s="8"/>
    </row>
    <row r="32841" spans="68:73">
      <c r="BP32841" s="10"/>
      <c r="BQ32841" s="10"/>
      <c r="BR32841" s="10"/>
      <c r="BS32841" s="10"/>
      <c r="BT32841" s="10"/>
      <c r="BU32841" s="10"/>
    </row>
    <row r="32842" spans="68:73">
      <c r="BP32842" s="8"/>
      <c r="BQ32842" s="8"/>
      <c r="BR32842" s="8"/>
      <c r="BS32842" s="8"/>
      <c r="BT32842" s="8"/>
      <c r="BU32842" s="8"/>
    </row>
    <row r="32843" spans="68:73">
      <c r="BP32843" s="10"/>
      <c r="BQ32843" s="10"/>
      <c r="BR32843" s="10"/>
      <c r="BS32843" s="10"/>
      <c r="BT32843" s="10"/>
      <c r="BU32843" s="10"/>
    </row>
    <row r="32844" spans="68:73">
      <c r="BP32844" s="8"/>
      <c r="BQ32844" s="8"/>
      <c r="BR32844" s="8"/>
      <c r="BS32844" s="8"/>
      <c r="BT32844" s="8"/>
      <c r="BU32844" s="8"/>
    </row>
    <row r="32845" spans="68:73">
      <c r="BP32845" s="10"/>
      <c r="BQ32845" s="10"/>
      <c r="BR32845" s="10"/>
      <c r="BS32845" s="10"/>
      <c r="BT32845" s="10"/>
      <c r="BU32845" s="10"/>
    </row>
    <row r="32846" spans="68:73">
      <c r="BP32846" s="8"/>
      <c r="BQ32846" s="8"/>
      <c r="BR32846" s="8"/>
      <c r="BS32846" s="8"/>
      <c r="BT32846" s="8"/>
      <c r="BU32846" s="8"/>
    </row>
    <row r="32847" spans="68:73">
      <c r="BP32847" s="10"/>
      <c r="BQ32847" s="10"/>
      <c r="BR32847" s="10"/>
      <c r="BS32847" s="10"/>
      <c r="BT32847" s="10"/>
      <c r="BU32847" s="10"/>
    </row>
    <row r="32848" spans="68:73">
      <c r="BP32848" s="8"/>
      <c r="BQ32848" s="8"/>
      <c r="BR32848" s="8"/>
      <c r="BS32848" s="8"/>
      <c r="BT32848" s="8"/>
      <c r="BU32848" s="8"/>
    </row>
    <row r="32849" spans="68:73">
      <c r="BP32849" s="10"/>
      <c r="BQ32849" s="10"/>
      <c r="BR32849" s="10"/>
      <c r="BS32849" s="10"/>
      <c r="BT32849" s="10"/>
      <c r="BU32849" s="10"/>
    </row>
    <row r="32850" spans="68:73">
      <c r="BP32850" s="8"/>
      <c r="BQ32850" s="8"/>
      <c r="BR32850" s="8"/>
      <c r="BS32850" s="8"/>
      <c r="BT32850" s="8"/>
      <c r="BU32850" s="8"/>
    </row>
    <row r="32851" spans="68:73">
      <c r="BP32851" s="10"/>
      <c r="BQ32851" s="10"/>
      <c r="BR32851" s="10"/>
      <c r="BS32851" s="10"/>
      <c r="BT32851" s="10"/>
      <c r="BU32851" s="10"/>
    </row>
    <row r="32852" spans="68:73">
      <c r="BP32852" s="8"/>
      <c r="BQ32852" s="8"/>
      <c r="BR32852" s="8"/>
      <c r="BS32852" s="8"/>
      <c r="BT32852" s="8"/>
      <c r="BU32852" s="8"/>
    </row>
    <row r="32853" spans="68:73">
      <c r="BP32853" s="10"/>
      <c r="BQ32853" s="10"/>
      <c r="BR32853" s="10"/>
      <c r="BS32853" s="10"/>
      <c r="BT32853" s="10"/>
      <c r="BU32853" s="10"/>
    </row>
    <row r="32854" spans="68:73">
      <c r="BP32854" s="8"/>
      <c r="BQ32854" s="8"/>
      <c r="BR32854" s="8"/>
      <c r="BS32854" s="8"/>
      <c r="BT32854" s="8"/>
      <c r="BU32854" s="8"/>
    </row>
    <row r="32855" spans="68:73">
      <c r="BP32855" s="10"/>
      <c r="BQ32855" s="10"/>
      <c r="BR32855" s="10"/>
      <c r="BS32855" s="10"/>
      <c r="BT32855" s="10"/>
      <c r="BU32855" s="10"/>
    </row>
    <row r="32856" spans="68:73">
      <c r="BP32856" s="8"/>
      <c r="BQ32856" s="8"/>
      <c r="BR32856" s="8"/>
      <c r="BS32856" s="8"/>
      <c r="BT32856" s="8"/>
      <c r="BU32856" s="8"/>
    </row>
    <row r="32857" spans="68:73">
      <c r="BP32857" s="10"/>
      <c r="BQ32857" s="10"/>
      <c r="BR32857" s="10"/>
      <c r="BS32857" s="10"/>
      <c r="BT32857" s="10"/>
      <c r="BU32857" s="10"/>
    </row>
    <row r="32858" spans="68:73">
      <c r="BP32858" s="8"/>
      <c r="BQ32858" s="8"/>
      <c r="BR32858" s="8"/>
      <c r="BS32858" s="8"/>
      <c r="BT32858" s="8"/>
      <c r="BU32858" s="8"/>
    </row>
    <row r="32859" spans="68:73">
      <c r="BP32859" s="10"/>
      <c r="BQ32859" s="10"/>
      <c r="BR32859" s="10"/>
      <c r="BS32859" s="10"/>
      <c r="BT32859" s="10"/>
      <c r="BU32859" s="10"/>
    </row>
    <row r="32860" spans="68:73">
      <c r="BP32860" s="8"/>
      <c r="BQ32860" s="8"/>
      <c r="BR32860" s="8"/>
      <c r="BS32860" s="8"/>
      <c r="BT32860" s="8"/>
      <c r="BU32860" s="8"/>
    </row>
    <row r="32861" spans="68:73">
      <c r="BP32861" s="10"/>
      <c r="BQ32861" s="10"/>
      <c r="BR32861" s="10"/>
      <c r="BS32861" s="10"/>
      <c r="BT32861" s="10"/>
      <c r="BU32861" s="10"/>
    </row>
    <row r="32862" spans="68:73">
      <c r="BP32862" s="8"/>
      <c r="BQ32862" s="8"/>
      <c r="BR32862" s="8"/>
      <c r="BS32862" s="8"/>
      <c r="BT32862" s="8"/>
      <c r="BU32862" s="8"/>
    </row>
    <row r="32863" spans="68:73">
      <c r="BP32863" s="10"/>
      <c r="BQ32863" s="10"/>
      <c r="BR32863" s="10"/>
      <c r="BS32863" s="10"/>
      <c r="BT32863" s="10"/>
      <c r="BU32863" s="10"/>
    </row>
    <row r="32864" spans="68:73">
      <c r="BP32864" s="8"/>
      <c r="BQ32864" s="8"/>
      <c r="BR32864" s="8"/>
      <c r="BS32864" s="8"/>
      <c r="BT32864" s="8"/>
      <c r="BU32864" s="8"/>
    </row>
    <row r="32865" spans="68:73">
      <c r="BP32865" s="10"/>
      <c r="BQ32865" s="10"/>
      <c r="BR32865" s="10"/>
      <c r="BS32865" s="10"/>
      <c r="BT32865" s="10"/>
      <c r="BU32865" s="10"/>
    </row>
    <row r="32866" spans="68:73">
      <c r="BP32866" s="8"/>
      <c r="BQ32866" s="8"/>
      <c r="BR32866" s="8"/>
      <c r="BS32866" s="8"/>
      <c r="BT32866" s="8"/>
      <c r="BU32866" s="8"/>
    </row>
    <row r="32867" spans="68:73">
      <c r="BP32867" s="10"/>
      <c r="BQ32867" s="10"/>
      <c r="BR32867" s="10"/>
      <c r="BS32867" s="10"/>
      <c r="BT32867" s="10"/>
      <c r="BU32867" s="10"/>
    </row>
    <row r="32868" spans="68:73">
      <c r="BP32868" s="8"/>
      <c r="BQ32868" s="8"/>
      <c r="BR32868" s="8"/>
      <c r="BS32868" s="8"/>
      <c r="BT32868" s="8"/>
      <c r="BU32868" s="8"/>
    </row>
    <row r="32869" spans="68:73">
      <c r="BP32869" s="10"/>
      <c r="BQ32869" s="10"/>
      <c r="BR32869" s="10"/>
      <c r="BS32869" s="10"/>
      <c r="BT32869" s="10"/>
      <c r="BU32869" s="10"/>
    </row>
    <row r="32870" spans="68:73">
      <c r="BP32870" s="8"/>
      <c r="BQ32870" s="8"/>
      <c r="BR32870" s="8"/>
      <c r="BS32870" s="8"/>
      <c r="BT32870" s="8"/>
      <c r="BU32870" s="8"/>
    </row>
    <row r="32871" spans="68:73">
      <c r="BP32871" s="10"/>
      <c r="BQ32871" s="10"/>
      <c r="BR32871" s="10"/>
      <c r="BS32871" s="10"/>
      <c r="BT32871" s="10"/>
      <c r="BU32871" s="10"/>
    </row>
    <row r="32872" spans="68:73">
      <c r="BP32872" s="8"/>
      <c r="BQ32872" s="8"/>
      <c r="BR32872" s="8"/>
      <c r="BS32872" s="8"/>
      <c r="BT32872" s="8"/>
      <c r="BU32872" s="8"/>
    </row>
    <row r="32873" spans="68:73">
      <c r="BP32873" s="10"/>
      <c r="BQ32873" s="10"/>
      <c r="BR32873" s="10"/>
      <c r="BS32873" s="10"/>
      <c r="BT32873" s="10"/>
      <c r="BU32873" s="10"/>
    </row>
    <row r="32874" spans="68:73">
      <c r="BP32874" s="8"/>
      <c r="BQ32874" s="8"/>
      <c r="BR32874" s="8"/>
      <c r="BS32874" s="8"/>
      <c r="BT32874" s="8"/>
      <c r="BU32874" s="8"/>
    </row>
    <row r="32875" spans="68:73">
      <c r="BP32875" s="10"/>
      <c r="BQ32875" s="10"/>
      <c r="BR32875" s="10"/>
      <c r="BS32875" s="10"/>
      <c r="BT32875" s="10"/>
      <c r="BU32875" s="10"/>
    </row>
    <row r="32876" spans="68:73">
      <c r="BP32876" s="8"/>
      <c r="BQ32876" s="8"/>
      <c r="BR32876" s="8"/>
      <c r="BS32876" s="8"/>
      <c r="BT32876" s="8"/>
      <c r="BU32876" s="8"/>
    </row>
    <row r="32877" spans="68:73">
      <c r="BP32877" s="10"/>
      <c r="BQ32877" s="10"/>
      <c r="BR32877" s="10"/>
      <c r="BS32877" s="10"/>
      <c r="BT32877" s="10"/>
      <c r="BU32877" s="10"/>
    </row>
    <row r="32878" spans="68:73">
      <c r="BP32878" s="8"/>
      <c r="BQ32878" s="8"/>
      <c r="BR32878" s="8"/>
      <c r="BS32878" s="8"/>
      <c r="BT32878" s="8"/>
      <c r="BU32878" s="8"/>
    </row>
    <row r="32879" spans="68:73">
      <c r="BP32879" s="10"/>
      <c r="BQ32879" s="10"/>
      <c r="BR32879" s="10"/>
      <c r="BS32879" s="10"/>
      <c r="BT32879" s="10"/>
      <c r="BU32879" s="10"/>
    </row>
    <row r="32880" spans="68:73">
      <c r="BP32880" s="8"/>
      <c r="BQ32880" s="8"/>
      <c r="BR32880" s="8"/>
      <c r="BS32880" s="8"/>
      <c r="BT32880" s="8"/>
      <c r="BU32880" s="8"/>
    </row>
    <row r="32881" spans="68:73">
      <c r="BP32881" s="10"/>
      <c r="BQ32881" s="10"/>
      <c r="BR32881" s="10"/>
      <c r="BS32881" s="10"/>
      <c r="BT32881" s="10"/>
      <c r="BU32881" s="10"/>
    </row>
    <row r="32882" spans="68:73">
      <c r="BP32882" s="8"/>
      <c r="BQ32882" s="8"/>
      <c r="BR32882" s="8"/>
      <c r="BS32882" s="8"/>
      <c r="BT32882" s="8"/>
      <c r="BU32882" s="8"/>
    </row>
    <row r="32883" spans="68:73">
      <c r="BP32883" s="10"/>
      <c r="BQ32883" s="10"/>
      <c r="BR32883" s="10"/>
      <c r="BS32883" s="10"/>
      <c r="BT32883" s="10"/>
      <c r="BU32883" s="10"/>
    </row>
    <row r="32884" spans="68:73">
      <c r="BP32884" s="8"/>
      <c r="BQ32884" s="8"/>
      <c r="BR32884" s="8"/>
      <c r="BS32884" s="8"/>
      <c r="BT32884" s="8"/>
      <c r="BU32884" s="8"/>
    </row>
    <row r="32885" spans="68:73">
      <c r="BP32885" s="10"/>
      <c r="BQ32885" s="10"/>
      <c r="BR32885" s="10"/>
      <c r="BS32885" s="10"/>
      <c r="BT32885" s="10"/>
      <c r="BU32885" s="10"/>
    </row>
    <row r="32886" spans="68:73">
      <c r="BP32886" s="8"/>
      <c r="BQ32886" s="8"/>
      <c r="BR32886" s="8"/>
      <c r="BS32886" s="8"/>
      <c r="BT32886" s="8"/>
      <c r="BU32886" s="8"/>
    </row>
    <row r="32887" spans="68:73">
      <c r="BP32887" s="10"/>
      <c r="BQ32887" s="10"/>
      <c r="BR32887" s="10"/>
      <c r="BS32887" s="10"/>
      <c r="BT32887" s="10"/>
      <c r="BU32887" s="10"/>
    </row>
    <row r="32888" spans="68:73">
      <c r="BP32888" s="8"/>
      <c r="BQ32888" s="8"/>
      <c r="BR32888" s="8"/>
      <c r="BS32888" s="8"/>
      <c r="BT32888" s="8"/>
      <c r="BU32888" s="8"/>
    </row>
    <row r="32889" spans="68:73">
      <c r="BP32889" s="10"/>
      <c r="BQ32889" s="10"/>
      <c r="BR32889" s="10"/>
      <c r="BS32889" s="10"/>
      <c r="BT32889" s="10"/>
      <c r="BU32889" s="10"/>
    </row>
    <row r="32890" spans="68:73">
      <c r="BP32890" s="8"/>
      <c r="BQ32890" s="8"/>
      <c r="BR32890" s="8"/>
      <c r="BS32890" s="8"/>
      <c r="BT32890" s="8"/>
      <c r="BU32890" s="8"/>
    </row>
    <row r="32891" spans="68:73">
      <c r="BP32891" s="10"/>
      <c r="BQ32891" s="10"/>
      <c r="BR32891" s="10"/>
      <c r="BS32891" s="10"/>
      <c r="BT32891" s="10"/>
      <c r="BU32891" s="10"/>
    </row>
    <row r="32892" spans="68:73">
      <c r="BP32892" s="8"/>
      <c r="BQ32892" s="8"/>
      <c r="BR32892" s="8"/>
      <c r="BS32892" s="8"/>
      <c r="BT32892" s="8"/>
      <c r="BU32892" s="8"/>
    </row>
    <row r="32893" spans="68:73">
      <c r="BP32893" s="10"/>
      <c r="BQ32893" s="10"/>
      <c r="BR32893" s="10"/>
      <c r="BS32893" s="10"/>
      <c r="BT32893" s="10"/>
      <c r="BU32893" s="10"/>
    </row>
    <row r="32894" spans="68:73">
      <c r="BP32894" s="8"/>
      <c r="BQ32894" s="8"/>
      <c r="BR32894" s="8"/>
      <c r="BS32894" s="8"/>
      <c r="BT32894" s="8"/>
      <c r="BU32894" s="8"/>
    </row>
    <row r="32895" spans="68:73">
      <c r="BP32895" s="10"/>
      <c r="BQ32895" s="10"/>
      <c r="BR32895" s="10"/>
      <c r="BS32895" s="10"/>
      <c r="BT32895" s="10"/>
      <c r="BU32895" s="10"/>
    </row>
    <row r="32896" spans="68:73">
      <c r="BP32896" s="8"/>
      <c r="BQ32896" s="8"/>
      <c r="BR32896" s="8"/>
      <c r="BS32896" s="8"/>
      <c r="BT32896" s="8"/>
      <c r="BU32896" s="8"/>
    </row>
    <row r="32897" spans="68:73">
      <c r="BP32897" s="10"/>
      <c r="BQ32897" s="10"/>
      <c r="BR32897" s="10"/>
      <c r="BS32897" s="10"/>
      <c r="BT32897" s="10"/>
      <c r="BU32897" s="10"/>
    </row>
    <row r="32898" spans="68:73">
      <c r="BP32898" s="8"/>
      <c r="BQ32898" s="8"/>
      <c r="BR32898" s="8"/>
      <c r="BS32898" s="8"/>
      <c r="BT32898" s="8"/>
      <c r="BU32898" s="8"/>
    </row>
    <row r="32899" spans="68:73">
      <c r="BP32899" s="10"/>
      <c r="BQ32899" s="10"/>
      <c r="BR32899" s="10"/>
      <c r="BS32899" s="10"/>
      <c r="BT32899" s="10"/>
      <c r="BU32899" s="10"/>
    </row>
    <row r="32900" spans="68:73">
      <c r="BP32900" s="8"/>
      <c r="BQ32900" s="8"/>
      <c r="BR32900" s="8"/>
      <c r="BS32900" s="8"/>
      <c r="BT32900" s="8"/>
      <c r="BU32900" s="8"/>
    </row>
    <row r="32901" spans="68:73">
      <c r="BP32901" s="10"/>
      <c r="BQ32901" s="10"/>
      <c r="BR32901" s="10"/>
      <c r="BS32901" s="10"/>
      <c r="BT32901" s="10"/>
      <c r="BU32901" s="10"/>
    </row>
    <row r="32902" spans="68:73">
      <c r="BP32902" s="8"/>
      <c r="BQ32902" s="8"/>
      <c r="BR32902" s="8"/>
      <c r="BS32902" s="8"/>
      <c r="BT32902" s="8"/>
      <c r="BU32902" s="8"/>
    </row>
    <row r="32903" spans="68:73">
      <c r="BP32903" s="10"/>
      <c r="BQ32903" s="10"/>
      <c r="BR32903" s="10"/>
      <c r="BS32903" s="10"/>
      <c r="BT32903" s="10"/>
      <c r="BU32903" s="10"/>
    </row>
    <row r="32904" spans="68:73">
      <c r="BP32904" s="8"/>
      <c r="BQ32904" s="8"/>
      <c r="BR32904" s="8"/>
      <c r="BS32904" s="8"/>
      <c r="BT32904" s="8"/>
      <c r="BU32904" s="8"/>
    </row>
    <row r="32905" spans="68:73">
      <c r="BP32905" s="10"/>
      <c r="BQ32905" s="10"/>
      <c r="BR32905" s="10"/>
      <c r="BS32905" s="10"/>
      <c r="BT32905" s="10"/>
      <c r="BU32905" s="10"/>
    </row>
    <row r="32906" spans="68:73">
      <c r="BP32906" s="8"/>
      <c r="BQ32906" s="8"/>
      <c r="BR32906" s="8"/>
      <c r="BS32906" s="8"/>
      <c r="BT32906" s="8"/>
      <c r="BU32906" s="8"/>
    </row>
    <row r="32907" spans="68:73">
      <c r="BP32907" s="10"/>
      <c r="BQ32907" s="10"/>
      <c r="BR32907" s="10"/>
      <c r="BS32907" s="10"/>
      <c r="BT32907" s="10"/>
      <c r="BU32907" s="10"/>
    </row>
    <row r="32908" spans="68:73">
      <c r="BP32908" s="8"/>
      <c r="BQ32908" s="8"/>
      <c r="BR32908" s="8"/>
      <c r="BS32908" s="8"/>
      <c r="BT32908" s="8"/>
      <c r="BU32908" s="8"/>
    </row>
    <row r="32909" spans="68:73">
      <c r="BP32909" s="10"/>
      <c r="BQ32909" s="10"/>
      <c r="BR32909" s="10"/>
      <c r="BS32909" s="10"/>
      <c r="BT32909" s="10"/>
      <c r="BU32909" s="10"/>
    </row>
    <row r="32910" spans="68:73">
      <c r="BP32910" s="8"/>
      <c r="BQ32910" s="8"/>
      <c r="BR32910" s="8"/>
      <c r="BS32910" s="8"/>
      <c r="BT32910" s="8"/>
      <c r="BU32910" s="8"/>
    </row>
    <row r="32911" spans="68:73">
      <c r="BP32911" s="10"/>
      <c r="BQ32911" s="10"/>
      <c r="BR32911" s="10"/>
      <c r="BS32911" s="10"/>
      <c r="BT32911" s="10"/>
      <c r="BU32911" s="10"/>
    </row>
    <row r="32912" spans="68:73">
      <c r="BP32912" s="8"/>
      <c r="BQ32912" s="8"/>
      <c r="BR32912" s="8"/>
      <c r="BS32912" s="8"/>
      <c r="BT32912" s="8"/>
      <c r="BU32912" s="8"/>
    </row>
    <row r="32913" spans="68:73">
      <c r="BP32913" s="10"/>
      <c r="BQ32913" s="10"/>
      <c r="BR32913" s="10"/>
      <c r="BS32913" s="10"/>
      <c r="BT32913" s="10"/>
      <c r="BU32913" s="10"/>
    </row>
    <row r="32914" spans="68:73">
      <c r="BP32914" s="8"/>
      <c r="BQ32914" s="8"/>
      <c r="BR32914" s="8"/>
      <c r="BS32914" s="8"/>
      <c r="BT32914" s="8"/>
      <c r="BU32914" s="8"/>
    </row>
    <row r="32915" spans="68:73">
      <c r="BP32915" s="10"/>
      <c r="BQ32915" s="10"/>
      <c r="BR32915" s="10"/>
      <c r="BS32915" s="10"/>
      <c r="BT32915" s="10"/>
      <c r="BU32915" s="10"/>
    </row>
    <row r="32916" spans="68:73">
      <c r="BP32916" s="8"/>
      <c r="BQ32916" s="8"/>
      <c r="BR32916" s="8"/>
      <c r="BS32916" s="8"/>
      <c r="BT32916" s="8"/>
      <c r="BU32916" s="8"/>
    </row>
    <row r="32917" spans="68:73">
      <c r="BP32917" s="10"/>
      <c r="BQ32917" s="10"/>
      <c r="BR32917" s="10"/>
      <c r="BS32917" s="10"/>
      <c r="BT32917" s="10"/>
      <c r="BU32917" s="10"/>
    </row>
    <row r="32918" spans="68:73">
      <c r="BP32918" s="8"/>
      <c r="BQ32918" s="8"/>
      <c r="BR32918" s="8"/>
      <c r="BS32918" s="8"/>
      <c r="BT32918" s="8"/>
      <c r="BU32918" s="8"/>
    </row>
    <row r="32919" spans="68:73">
      <c r="BP32919" s="10"/>
      <c r="BQ32919" s="10"/>
      <c r="BR32919" s="10"/>
      <c r="BS32919" s="10"/>
      <c r="BT32919" s="10"/>
      <c r="BU32919" s="10"/>
    </row>
    <row r="32920" spans="68:73">
      <c r="BP32920" s="8"/>
      <c r="BQ32920" s="8"/>
      <c r="BR32920" s="8"/>
      <c r="BS32920" s="8"/>
      <c r="BT32920" s="8"/>
      <c r="BU32920" s="8"/>
    </row>
    <row r="32921" spans="68:73">
      <c r="BP32921" s="10"/>
      <c r="BQ32921" s="10"/>
      <c r="BR32921" s="10"/>
      <c r="BS32921" s="10"/>
      <c r="BT32921" s="10"/>
      <c r="BU32921" s="10"/>
    </row>
    <row r="32922" spans="68:73">
      <c r="BP32922" s="8"/>
      <c r="BQ32922" s="8"/>
      <c r="BR32922" s="8"/>
      <c r="BS32922" s="8"/>
      <c r="BT32922" s="8"/>
      <c r="BU32922" s="8"/>
    </row>
    <row r="32923" spans="68:73">
      <c r="BP32923" s="10"/>
      <c r="BQ32923" s="10"/>
      <c r="BR32923" s="10"/>
      <c r="BS32923" s="10"/>
      <c r="BT32923" s="10"/>
      <c r="BU32923" s="10"/>
    </row>
    <row r="32924" spans="68:73">
      <c r="BP32924" s="8"/>
      <c r="BQ32924" s="8"/>
      <c r="BR32924" s="8"/>
      <c r="BS32924" s="8"/>
      <c r="BT32924" s="8"/>
      <c r="BU32924" s="8"/>
    </row>
    <row r="32925" spans="68:73">
      <c r="BP32925" s="10"/>
      <c r="BQ32925" s="10"/>
      <c r="BR32925" s="10"/>
      <c r="BS32925" s="10"/>
      <c r="BT32925" s="10"/>
      <c r="BU32925" s="10"/>
    </row>
    <row r="32926" spans="68:73">
      <c r="BP32926" s="8"/>
      <c r="BQ32926" s="8"/>
      <c r="BR32926" s="8"/>
      <c r="BS32926" s="8"/>
      <c r="BT32926" s="8"/>
      <c r="BU32926" s="8"/>
    </row>
    <row r="32927" spans="68:73">
      <c r="BP32927" s="10"/>
      <c r="BQ32927" s="10"/>
      <c r="BR32927" s="10"/>
      <c r="BS32927" s="10"/>
      <c r="BT32927" s="10"/>
      <c r="BU32927" s="10"/>
    </row>
    <row r="32928" spans="68:73">
      <c r="BP32928" s="8"/>
      <c r="BQ32928" s="8"/>
      <c r="BR32928" s="8"/>
      <c r="BS32928" s="8"/>
      <c r="BT32928" s="8"/>
      <c r="BU32928" s="8"/>
    </row>
    <row r="32929" spans="68:73">
      <c r="BP32929" s="10"/>
      <c r="BQ32929" s="10"/>
      <c r="BR32929" s="10"/>
      <c r="BS32929" s="10"/>
      <c r="BT32929" s="10"/>
      <c r="BU32929" s="10"/>
    </row>
    <row r="32930" spans="68:73">
      <c r="BP32930" s="8"/>
      <c r="BQ32930" s="8"/>
      <c r="BR32930" s="8"/>
      <c r="BS32930" s="8"/>
      <c r="BT32930" s="8"/>
      <c r="BU32930" s="8"/>
    </row>
    <row r="32931" spans="68:73">
      <c r="BP32931" s="10"/>
      <c r="BQ32931" s="10"/>
      <c r="BR32931" s="10"/>
      <c r="BS32931" s="10"/>
      <c r="BT32931" s="10"/>
      <c r="BU32931" s="10"/>
    </row>
    <row r="32932" spans="68:73">
      <c r="BP32932" s="8"/>
      <c r="BQ32932" s="8"/>
      <c r="BR32932" s="8"/>
      <c r="BS32932" s="8"/>
      <c r="BT32932" s="8"/>
      <c r="BU32932" s="8"/>
    </row>
    <row r="32933" spans="68:73">
      <c r="BP32933" s="10"/>
      <c r="BQ32933" s="10"/>
      <c r="BR32933" s="10"/>
      <c r="BS32933" s="10"/>
      <c r="BT32933" s="10"/>
      <c r="BU32933" s="10"/>
    </row>
    <row r="32934" spans="68:73">
      <c r="BP32934" s="8"/>
      <c r="BQ32934" s="8"/>
      <c r="BR32934" s="8"/>
      <c r="BS32934" s="8"/>
      <c r="BT32934" s="8"/>
      <c r="BU32934" s="8"/>
    </row>
    <row r="32935" spans="68:73">
      <c r="BP32935" s="10"/>
      <c r="BQ32935" s="10"/>
      <c r="BR32935" s="10"/>
      <c r="BS32935" s="10"/>
      <c r="BT32935" s="10"/>
      <c r="BU32935" s="10"/>
    </row>
    <row r="32936" spans="68:73">
      <c r="BP32936" s="8"/>
      <c r="BQ32936" s="8"/>
      <c r="BR32936" s="8"/>
      <c r="BS32936" s="8"/>
      <c r="BT32936" s="8"/>
      <c r="BU32936" s="8"/>
    </row>
    <row r="32937" spans="68:73">
      <c r="BP32937" s="10"/>
      <c r="BQ32937" s="10"/>
      <c r="BR32937" s="10"/>
      <c r="BS32937" s="10"/>
      <c r="BT32937" s="10"/>
      <c r="BU32937" s="10"/>
    </row>
    <row r="32938" spans="68:73">
      <c r="BP32938" s="8"/>
      <c r="BQ32938" s="8"/>
      <c r="BR32938" s="8"/>
      <c r="BS32938" s="8"/>
      <c r="BT32938" s="8"/>
      <c r="BU32938" s="8"/>
    </row>
    <row r="32939" spans="68:73">
      <c r="BP32939" s="10"/>
      <c r="BQ32939" s="10"/>
      <c r="BR32939" s="10"/>
      <c r="BS32939" s="10"/>
      <c r="BT32939" s="10"/>
      <c r="BU32939" s="10"/>
    </row>
    <row r="32940" spans="68:73">
      <c r="BP32940" s="8"/>
      <c r="BQ32940" s="8"/>
      <c r="BR32940" s="8"/>
      <c r="BS32940" s="8"/>
      <c r="BT32940" s="8"/>
      <c r="BU32940" s="8"/>
    </row>
    <row r="32941" spans="68:73">
      <c r="BP32941" s="10"/>
      <c r="BQ32941" s="10"/>
      <c r="BR32941" s="10"/>
      <c r="BS32941" s="10"/>
      <c r="BT32941" s="10"/>
      <c r="BU32941" s="10"/>
    </row>
    <row r="32942" spans="68:73">
      <c r="BP32942" s="8"/>
      <c r="BQ32942" s="8"/>
      <c r="BR32942" s="8"/>
      <c r="BS32942" s="8"/>
      <c r="BT32942" s="8"/>
      <c r="BU32942" s="8"/>
    </row>
    <row r="32943" spans="68:73">
      <c r="BP32943" s="10"/>
      <c r="BQ32943" s="10"/>
      <c r="BR32943" s="10"/>
      <c r="BS32943" s="10"/>
      <c r="BT32943" s="10"/>
      <c r="BU32943" s="10"/>
    </row>
    <row r="32944" spans="68:73">
      <c r="BP32944" s="8"/>
      <c r="BQ32944" s="8"/>
      <c r="BR32944" s="8"/>
      <c r="BS32944" s="8"/>
      <c r="BT32944" s="8"/>
      <c r="BU32944" s="8"/>
    </row>
    <row r="32945" spans="68:73">
      <c r="BP32945" s="10"/>
      <c r="BQ32945" s="10"/>
      <c r="BR32945" s="10"/>
      <c r="BS32945" s="10"/>
      <c r="BT32945" s="10"/>
      <c r="BU32945" s="10"/>
    </row>
    <row r="32946" spans="68:73">
      <c r="BP32946" s="8"/>
      <c r="BQ32946" s="8"/>
      <c r="BR32946" s="8"/>
      <c r="BS32946" s="8"/>
      <c r="BT32946" s="8"/>
      <c r="BU32946" s="8"/>
    </row>
    <row r="32947" spans="68:73">
      <c r="BP32947" s="10"/>
      <c r="BQ32947" s="10"/>
      <c r="BR32947" s="10"/>
      <c r="BS32947" s="10"/>
      <c r="BT32947" s="10"/>
      <c r="BU32947" s="10"/>
    </row>
    <row r="32948" spans="68:73">
      <c r="BP32948" s="8"/>
      <c r="BQ32948" s="8"/>
      <c r="BR32948" s="8"/>
      <c r="BS32948" s="8"/>
      <c r="BT32948" s="8"/>
      <c r="BU32948" s="8"/>
    </row>
    <row r="32949" spans="68:73">
      <c r="BP32949" s="10"/>
      <c r="BQ32949" s="10"/>
      <c r="BR32949" s="10"/>
      <c r="BS32949" s="10"/>
      <c r="BT32949" s="10"/>
      <c r="BU32949" s="10"/>
    </row>
    <row r="32950" spans="68:73">
      <c r="BP32950" s="8"/>
      <c r="BQ32950" s="8"/>
      <c r="BR32950" s="8"/>
      <c r="BS32950" s="8"/>
      <c r="BT32950" s="8"/>
      <c r="BU32950" s="8"/>
    </row>
    <row r="32951" spans="68:73">
      <c r="BP32951" s="10"/>
      <c r="BQ32951" s="10"/>
      <c r="BR32951" s="10"/>
      <c r="BS32951" s="10"/>
      <c r="BT32951" s="10"/>
      <c r="BU32951" s="10"/>
    </row>
    <row r="32952" spans="68:73">
      <c r="BP32952" s="8"/>
      <c r="BQ32952" s="8"/>
      <c r="BR32952" s="8"/>
      <c r="BS32952" s="8"/>
      <c r="BT32952" s="8"/>
      <c r="BU32952" s="8"/>
    </row>
    <row r="32953" spans="68:73">
      <c r="BP32953" s="10"/>
      <c r="BQ32953" s="10"/>
      <c r="BR32953" s="10"/>
      <c r="BS32953" s="10"/>
      <c r="BT32953" s="10"/>
      <c r="BU32953" s="10"/>
    </row>
    <row r="32954" spans="68:73">
      <c r="BP32954" s="8"/>
      <c r="BQ32954" s="8"/>
      <c r="BR32954" s="8"/>
      <c r="BS32954" s="8"/>
      <c r="BT32954" s="8"/>
      <c r="BU32954" s="8"/>
    </row>
    <row r="32955" spans="68:73">
      <c r="BP32955" s="10"/>
      <c r="BQ32955" s="10"/>
      <c r="BR32955" s="10"/>
      <c r="BS32955" s="10"/>
      <c r="BT32955" s="10"/>
      <c r="BU32955" s="10"/>
    </row>
    <row r="32956" spans="68:73">
      <c r="BP32956" s="8"/>
      <c r="BQ32956" s="8"/>
      <c r="BR32956" s="8"/>
      <c r="BS32956" s="8"/>
      <c r="BT32956" s="8"/>
      <c r="BU32956" s="8"/>
    </row>
    <row r="32957" spans="68:73">
      <c r="BP32957" s="10"/>
      <c r="BQ32957" s="10"/>
      <c r="BR32957" s="10"/>
      <c r="BS32957" s="10"/>
      <c r="BT32957" s="10"/>
      <c r="BU32957" s="10"/>
    </row>
    <row r="32958" spans="68:73">
      <c r="BP32958" s="8"/>
      <c r="BQ32958" s="8"/>
      <c r="BR32958" s="8"/>
      <c r="BS32958" s="8"/>
      <c r="BT32958" s="8"/>
      <c r="BU32958" s="8"/>
    </row>
    <row r="32959" spans="68:73">
      <c r="BP32959" s="10"/>
      <c r="BQ32959" s="10"/>
      <c r="BR32959" s="10"/>
      <c r="BS32959" s="10"/>
      <c r="BT32959" s="10"/>
      <c r="BU32959" s="10"/>
    </row>
    <row r="32960" spans="68:73">
      <c r="BP32960" s="8"/>
      <c r="BQ32960" s="8"/>
      <c r="BR32960" s="8"/>
      <c r="BS32960" s="8"/>
      <c r="BT32960" s="8"/>
      <c r="BU32960" s="8"/>
    </row>
    <row r="32961" spans="68:73">
      <c r="BP32961" s="10"/>
      <c r="BQ32961" s="10"/>
      <c r="BR32961" s="10"/>
      <c r="BS32961" s="10"/>
      <c r="BT32961" s="10"/>
      <c r="BU32961" s="10"/>
    </row>
    <row r="32962" spans="68:73">
      <c r="BP32962" s="8"/>
      <c r="BQ32962" s="8"/>
      <c r="BR32962" s="8"/>
      <c r="BS32962" s="8"/>
      <c r="BT32962" s="8"/>
      <c r="BU32962" s="8"/>
    </row>
    <row r="32963" spans="68:73">
      <c r="BP32963" s="10"/>
      <c r="BQ32963" s="10"/>
      <c r="BR32963" s="10"/>
      <c r="BS32963" s="10"/>
      <c r="BT32963" s="10"/>
      <c r="BU32963" s="10"/>
    </row>
    <row r="32964" spans="68:73">
      <c r="BP32964" s="8"/>
      <c r="BQ32964" s="8"/>
      <c r="BR32964" s="8"/>
      <c r="BS32964" s="8"/>
      <c r="BT32964" s="8"/>
      <c r="BU32964" s="8"/>
    </row>
    <row r="32965" spans="68:73">
      <c r="BP32965" s="10"/>
      <c r="BQ32965" s="10"/>
      <c r="BR32965" s="10"/>
      <c r="BS32965" s="10"/>
      <c r="BT32965" s="10"/>
      <c r="BU32965" s="10"/>
    </row>
    <row r="32966" spans="68:73">
      <c r="BP32966" s="8"/>
      <c r="BQ32966" s="8"/>
      <c r="BR32966" s="8"/>
      <c r="BS32966" s="8"/>
      <c r="BT32966" s="8"/>
      <c r="BU32966" s="8"/>
    </row>
    <row r="32967" spans="68:73">
      <c r="BP32967" s="10"/>
      <c r="BQ32967" s="10"/>
      <c r="BR32967" s="10"/>
      <c r="BS32967" s="10"/>
      <c r="BT32967" s="10"/>
      <c r="BU32967" s="10"/>
    </row>
    <row r="32968" spans="68:73">
      <c r="BP32968" s="8"/>
      <c r="BQ32968" s="8"/>
      <c r="BR32968" s="8"/>
      <c r="BS32968" s="8"/>
      <c r="BT32968" s="8"/>
      <c r="BU32968" s="8"/>
    </row>
    <row r="32969" spans="68:73">
      <c r="BP32969" s="10"/>
      <c r="BQ32969" s="10"/>
      <c r="BR32969" s="10"/>
      <c r="BS32969" s="10"/>
      <c r="BT32969" s="10"/>
      <c r="BU32969" s="10"/>
    </row>
    <row r="32970" spans="68:73">
      <c r="BP32970" s="8"/>
      <c r="BQ32970" s="8"/>
      <c r="BR32970" s="8"/>
      <c r="BS32970" s="8"/>
      <c r="BT32970" s="8"/>
      <c r="BU32970" s="8"/>
    </row>
    <row r="32971" spans="68:73">
      <c r="BP32971" s="10"/>
      <c r="BQ32971" s="10"/>
      <c r="BR32971" s="10"/>
      <c r="BS32971" s="10"/>
      <c r="BT32971" s="10"/>
      <c r="BU32971" s="10"/>
    </row>
    <row r="32972" spans="68:73">
      <c r="BP32972" s="8"/>
      <c r="BQ32972" s="8"/>
      <c r="BR32972" s="8"/>
      <c r="BS32972" s="8"/>
      <c r="BT32972" s="8"/>
      <c r="BU32972" s="8"/>
    </row>
    <row r="32973" spans="68:73">
      <c r="BP32973" s="10"/>
      <c r="BQ32973" s="10"/>
      <c r="BR32973" s="10"/>
      <c r="BS32973" s="10"/>
      <c r="BT32973" s="10"/>
      <c r="BU32973" s="10"/>
    </row>
    <row r="32974" spans="68:73">
      <c r="BP32974" s="8"/>
      <c r="BQ32974" s="8"/>
      <c r="BR32974" s="8"/>
      <c r="BS32974" s="8"/>
      <c r="BT32974" s="8"/>
      <c r="BU32974" s="8"/>
    </row>
    <row r="32975" spans="68:73">
      <c r="BP32975" s="10"/>
      <c r="BQ32975" s="10"/>
      <c r="BR32975" s="10"/>
      <c r="BS32975" s="10"/>
      <c r="BT32975" s="10"/>
      <c r="BU32975" s="10"/>
    </row>
    <row r="32976" spans="68:73">
      <c r="BP32976" s="8"/>
      <c r="BQ32976" s="8"/>
      <c r="BR32976" s="8"/>
      <c r="BS32976" s="8"/>
      <c r="BT32976" s="8"/>
      <c r="BU32976" s="8"/>
    </row>
    <row r="32977" spans="68:73">
      <c r="BP32977" s="10"/>
      <c r="BQ32977" s="10"/>
      <c r="BR32977" s="10"/>
      <c r="BS32977" s="10"/>
      <c r="BT32977" s="10"/>
      <c r="BU32977" s="10"/>
    </row>
    <row r="32978" spans="68:73">
      <c r="BP32978" s="8"/>
      <c r="BQ32978" s="8"/>
      <c r="BR32978" s="8"/>
      <c r="BS32978" s="8"/>
      <c r="BT32978" s="8"/>
      <c r="BU32978" s="8"/>
    </row>
    <row r="32979" spans="68:73">
      <c r="BP32979" s="10"/>
      <c r="BQ32979" s="10"/>
      <c r="BR32979" s="10"/>
      <c r="BS32979" s="10"/>
      <c r="BT32979" s="10"/>
      <c r="BU32979" s="10"/>
    </row>
    <row r="32980" spans="68:73">
      <c r="BP32980" s="8"/>
      <c r="BQ32980" s="8"/>
      <c r="BR32980" s="8"/>
      <c r="BS32980" s="8"/>
      <c r="BT32980" s="8"/>
      <c r="BU32980" s="8"/>
    </row>
    <row r="32981" spans="68:73">
      <c r="BP32981" s="10"/>
      <c r="BQ32981" s="10"/>
      <c r="BR32981" s="10"/>
      <c r="BS32981" s="10"/>
      <c r="BT32981" s="10"/>
      <c r="BU32981" s="10"/>
    </row>
    <row r="32982" spans="68:73">
      <c r="BP32982" s="8"/>
      <c r="BQ32982" s="8"/>
      <c r="BR32982" s="8"/>
      <c r="BS32982" s="8"/>
      <c r="BT32982" s="8"/>
      <c r="BU32982" s="8"/>
    </row>
    <row r="32983" spans="68:73">
      <c r="BP32983" s="10"/>
      <c r="BQ32983" s="10"/>
      <c r="BR32983" s="10"/>
      <c r="BS32983" s="10"/>
      <c r="BT32983" s="10"/>
      <c r="BU32983" s="10"/>
    </row>
    <row r="32984" spans="68:73">
      <c r="BP32984" s="8"/>
      <c r="BQ32984" s="8"/>
      <c r="BR32984" s="8"/>
      <c r="BS32984" s="8"/>
      <c r="BT32984" s="8"/>
      <c r="BU32984" s="8"/>
    </row>
    <row r="32985" spans="68:73">
      <c r="BP32985" s="10"/>
      <c r="BQ32985" s="10"/>
      <c r="BR32985" s="10"/>
      <c r="BS32985" s="10"/>
      <c r="BT32985" s="10"/>
      <c r="BU32985" s="10"/>
    </row>
    <row r="32986" spans="68:73">
      <c r="BP32986" s="8"/>
      <c r="BQ32986" s="8"/>
      <c r="BR32986" s="8"/>
      <c r="BS32986" s="8"/>
      <c r="BT32986" s="8"/>
      <c r="BU32986" s="8"/>
    </row>
    <row r="32987" spans="68:73">
      <c r="BP32987" s="10"/>
      <c r="BQ32987" s="10"/>
      <c r="BR32987" s="10"/>
      <c r="BS32987" s="10"/>
      <c r="BT32987" s="10"/>
      <c r="BU32987" s="10"/>
    </row>
    <row r="32988" spans="68:73">
      <c r="BP32988" s="8"/>
      <c r="BQ32988" s="8"/>
      <c r="BR32988" s="8"/>
      <c r="BS32988" s="8"/>
      <c r="BT32988" s="8"/>
      <c r="BU32988" s="8"/>
    </row>
    <row r="32989" spans="68:73">
      <c r="BP32989" s="10"/>
      <c r="BQ32989" s="10"/>
      <c r="BR32989" s="10"/>
      <c r="BS32989" s="10"/>
      <c r="BT32989" s="10"/>
      <c r="BU32989" s="10"/>
    </row>
    <row r="32990" spans="68:73">
      <c r="BP32990" s="8"/>
      <c r="BQ32990" s="8"/>
      <c r="BR32990" s="8"/>
      <c r="BS32990" s="8"/>
      <c r="BT32990" s="8"/>
      <c r="BU32990" s="8"/>
    </row>
    <row r="32991" spans="68:73">
      <c r="BP32991" s="10"/>
      <c r="BQ32991" s="10"/>
      <c r="BR32991" s="10"/>
      <c r="BS32991" s="10"/>
      <c r="BT32991" s="10"/>
      <c r="BU32991" s="10"/>
    </row>
    <row r="32992" spans="68:73">
      <c r="BP32992" s="8"/>
      <c r="BQ32992" s="8"/>
      <c r="BR32992" s="8"/>
      <c r="BS32992" s="8"/>
      <c r="BT32992" s="8"/>
      <c r="BU32992" s="8"/>
    </row>
    <row r="32993" spans="68:73">
      <c r="BP32993" s="10"/>
      <c r="BQ32993" s="10"/>
      <c r="BR32993" s="10"/>
      <c r="BS32993" s="10"/>
      <c r="BT32993" s="10"/>
      <c r="BU32993" s="10"/>
    </row>
    <row r="32994" spans="68:73">
      <c r="BP32994" s="8"/>
      <c r="BQ32994" s="8"/>
      <c r="BR32994" s="8"/>
      <c r="BS32994" s="8"/>
      <c r="BT32994" s="8"/>
      <c r="BU32994" s="8"/>
    </row>
    <row r="32995" spans="68:73">
      <c r="BP32995" s="10"/>
      <c r="BQ32995" s="10"/>
      <c r="BR32995" s="10"/>
      <c r="BS32995" s="10"/>
      <c r="BT32995" s="10"/>
      <c r="BU32995" s="10"/>
    </row>
    <row r="32996" spans="68:73">
      <c r="BP32996" s="8"/>
      <c r="BQ32996" s="8"/>
      <c r="BR32996" s="8"/>
      <c r="BS32996" s="8"/>
      <c r="BT32996" s="8"/>
      <c r="BU32996" s="8"/>
    </row>
    <row r="32997" spans="68:73">
      <c r="BP32997" s="10"/>
      <c r="BQ32997" s="10"/>
      <c r="BR32997" s="10"/>
      <c r="BS32997" s="10"/>
      <c r="BT32997" s="10"/>
      <c r="BU32997" s="10"/>
    </row>
    <row r="32998" spans="68:73">
      <c r="BP32998" s="8"/>
      <c r="BQ32998" s="8"/>
      <c r="BR32998" s="8"/>
      <c r="BS32998" s="8"/>
      <c r="BT32998" s="8"/>
      <c r="BU32998" s="8"/>
    </row>
    <row r="32999" spans="68:73">
      <c r="BP32999" s="10"/>
      <c r="BQ32999" s="10"/>
      <c r="BR32999" s="10"/>
      <c r="BS32999" s="10"/>
      <c r="BT32999" s="10"/>
      <c r="BU32999" s="10"/>
    </row>
    <row r="33000" spans="68:73">
      <c r="BP33000" s="8"/>
      <c r="BQ33000" s="8"/>
      <c r="BR33000" s="8"/>
      <c r="BS33000" s="8"/>
      <c r="BT33000" s="8"/>
      <c r="BU33000" s="8"/>
    </row>
    <row r="33001" spans="68:73">
      <c r="BP33001" s="10"/>
      <c r="BQ33001" s="10"/>
      <c r="BR33001" s="10"/>
      <c r="BS33001" s="10"/>
      <c r="BT33001" s="10"/>
      <c r="BU33001" s="10"/>
    </row>
    <row r="33002" spans="68:73">
      <c r="BP33002" s="8"/>
      <c r="BQ33002" s="8"/>
      <c r="BR33002" s="8"/>
      <c r="BS33002" s="8"/>
      <c r="BT33002" s="8"/>
      <c r="BU33002" s="8"/>
    </row>
    <row r="33003" spans="68:73">
      <c r="BP33003" s="10"/>
      <c r="BQ33003" s="10"/>
      <c r="BR33003" s="10"/>
      <c r="BS33003" s="10"/>
      <c r="BT33003" s="10"/>
      <c r="BU33003" s="10"/>
    </row>
    <row r="33004" spans="68:73">
      <c r="BP33004" s="8"/>
      <c r="BQ33004" s="8"/>
      <c r="BR33004" s="8"/>
      <c r="BS33004" s="8"/>
      <c r="BT33004" s="8"/>
      <c r="BU33004" s="8"/>
    </row>
    <row r="33005" spans="68:73">
      <c r="BP33005" s="10"/>
      <c r="BQ33005" s="10"/>
      <c r="BR33005" s="10"/>
      <c r="BS33005" s="10"/>
      <c r="BT33005" s="10"/>
      <c r="BU33005" s="10"/>
    </row>
    <row r="33006" spans="68:73">
      <c r="BP33006" s="8"/>
      <c r="BQ33006" s="8"/>
      <c r="BR33006" s="8"/>
      <c r="BS33006" s="8"/>
      <c r="BT33006" s="8"/>
      <c r="BU33006" s="8"/>
    </row>
    <row r="33007" spans="68:73">
      <c r="BP33007" s="10"/>
      <c r="BQ33007" s="10"/>
      <c r="BR33007" s="10"/>
      <c r="BS33007" s="10"/>
      <c r="BT33007" s="10"/>
      <c r="BU33007" s="10"/>
    </row>
    <row r="33008" spans="68:73">
      <c r="BP33008" s="8"/>
      <c r="BQ33008" s="8"/>
      <c r="BR33008" s="8"/>
      <c r="BS33008" s="8"/>
      <c r="BT33008" s="8"/>
      <c r="BU33008" s="8"/>
    </row>
    <row r="33009" spans="68:73">
      <c r="BP33009" s="10"/>
      <c r="BQ33009" s="10"/>
      <c r="BR33009" s="10"/>
      <c r="BS33009" s="10"/>
      <c r="BT33009" s="10"/>
      <c r="BU33009" s="10"/>
    </row>
    <row r="33010" spans="68:73">
      <c r="BP33010" s="8"/>
      <c r="BQ33010" s="8"/>
      <c r="BR33010" s="8"/>
      <c r="BS33010" s="8"/>
      <c r="BT33010" s="8"/>
      <c r="BU33010" s="8"/>
    </row>
    <row r="33011" spans="68:73">
      <c r="BP33011" s="10"/>
      <c r="BQ33011" s="10"/>
      <c r="BR33011" s="10"/>
      <c r="BS33011" s="10"/>
      <c r="BT33011" s="10"/>
      <c r="BU33011" s="10"/>
    </row>
    <row r="33012" spans="68:73">
      <c r="BP33012" s="8"/>
      <c r="BQ33012" s="8"/>
      <c r="BR33012" s="8"/>
      <c r="BS33012" s="8"/>
      <c r="BT33012" s="8"/>
      <c r="BU33012" s="8"/>
    </row>
    <row r="33013" spans="68:73">
      <c r="BP33013" s="10"/>
      <c r="BQ33013" s="10"/>
      <c r="BR33013" s="10"/>
      <c r="BS33013" s="10"/>
      <c r="BT33013" s="10"/>
      <c r="BU33013" s="10"/>
    </row>
    <row r="33014" spans="68:73">
      <c r="BP33014" s="8"/>
      <c r="BQ33014" s="8"/>
      <c r="BR33014" s="8"/>
      <c r="BS33014" s="8"/>
      <c r="BT33014" s="8"/>
      <c r="BU33014" s="8"/>
    </row>
    <row r="33015" spans="68:73">
      <c r="BP33015" s="10"/>
      <c r="BQ33015" s="10"/>
      <c r="BR33015" s="10"/>
      <c r="BS33015" s="10"/>
      <c r="BT33015" s="10"/>
      <c r="BU33015" s="10"/>
    </row>
    <row r="33016" spans="68:73">
      <c r="BP33016" s="8"/>
      <c r="BQ33016" s="8"/>
      <c r="BR33016" s="8"/>
      <c r="BS33016" s="8"/>
      <c r="BT33016" s="8"/>
      <c r="BU33016" s="8"/>
    </row>
    <row r="33017" spans="68:73">
      <c r="BP33017" s="10"/>
      <c r="BQ33017" s="10"/>
      <c r="BR33017" s="10"/>
      <c r="BS33017" s="10"/>
      <c r="BT33017" s="10"/>
      <c r="BU33017" s="10"/>
    </row>
    <row r="33018" spans="68:73">
      <c r="BP33018" s="8"/>
      <c r="BQ33018" s="8"/>
      <c r="BR33018" s="8"/>
      <c r="BS33018" s="8"/>
      <c r="BT33018" s="8"/>
      <c r="BU33018" s="8"/>
    </row>
    <row r="33019" spans="68:73">
      <c r="BP33019" s="10"/>
      <c r="BQ33019" s="10"/>
      <c r="BR33019" s="10"/>
      <c r="BS33019" s="10"/>
      <c r="BT33019" s="10"/>
      <c r="BU33019" s="10"/>
    </row>
    <row r="33020" spans="68:73">
      <c r="BP33020" s="8"/>
      <c r="BQ33020" s="8"/>
      <c r="BR33020" s="8"/>
      <c r="BS33020" s="8"/>
      <c r="BT33020" s="8"/>
      <c r="BU33020" s="8"/>
    </row>
    <row r="33021" spans="68:73">
      <c r="BP33021" s="10"/>
      <c r="BQ33021" s="10"/>
      <c r="BR33021" s="10"/>
      <c r="BS33021" s="10"/>
      <c r="BT33021" s="10"/>
      <c r="BU33021" s="10"/>
    </row>
    <row r="33022" spans="68:73">
      <c r="BP33022" s="8"/>
      <c r="BQ33022" s="8"/>
      <c r="BR33022" s="8"/>
      <c r="BS33022" s="8"/>
      <c r="BT33022" s="8"/>
      <c r="BU33022" s="8"/>
    </row>
    <row r="33023" spans="68:73">
      <c r="BP33023" s="10"/>
      <c r="BQ33023" s="10"/>
      <c r="BR33023" s="10"/>
      <c r="BS33023" s="10"/>
      <c r="BT33023" s="10"/>
      <c r="BU33023" s="10"/>
    </row>
    <row r="33024" spans="68:73">
      <c r="BP33024" s="8"/>
      <c r="BQ33024" s="8"/>
      <c r="BR33024" s="8"/>
      <c r="BS33024" s="8"/>
      <c r="BT33024" s="8"/>
      <c r="BU33024" s="8"/>
    </row>
    <row r="33025" spans="68:73">
      <c r="BP33025" s="10"/>
      <c r="BQ33025" s="10"/>
      <c r="BR33025" s="10"/>
      <c r="BS33025" s="10"/>
      <c r="BT33025" s="10"/>
      <c r="BU33025" s="10"/>
    </row>
    <row r="33026" spans="68:73">
      <c r="BP33026" s="8"/>
      <c r="BQ33026" s="8"/>
      <c r="BR33026" s="8"/>
      <c r="BS33026" s="8"/>
      <c r="BT33026" s="8"/>
      <c r="BU33026" s="8"/>
    </row>
    <row r="33027" spans="68:73">
      <c r="BP33027" s="10"/>
      <c r="BQ33027" s="10"/>
      <c r="BR33027" s="10"/>
      <c r="BS33027" s="10"/>
      <c r="BT33027" s="10"/>
      <c r="BU33027" s="10"/>
    </row>
    <row r="33028" spans="68:73">
      <c r="BP33028" s="8"/>
      <c r="BQ33028" s="8"/>
      <c r="BR33028" s="8"/>
      <c r="BS33028" s="8"/>
      <c r="BT33028" s="8"/>
      <c r="BU33028" s="8"/>
    </row>
    <row r="33029" spans="68:73">
      <c r="BP33029" s="10"/>
      <c r="BQ33029" s="10"/>
      <c r="BR33029" s="10"/>
      <c r="BS33029" s="10"/>
      <c r="BT33029" s="10"/>
      <c r="BU33029" s="10"/>
    </row>
    <row r="33030" spans="68:73">
      <c r="BP33030" s="8"/>
      <c r="BQ33030" s="8"/>
      <c r="BR33030" s="8"/>
      <c r="BS33030" s="8"/>
      <c r="BT33030" s="8"/>
      <c r="BU33030" s="8"/>
    </row>
    <row r="33031" spans="68:73">
      <c r="BP33031" s="10"/>
      <c r="BQ33031" s="10"/>
      <c r="BR33031" s="10"/>
      <c r="BS33031" s="10"/>
      <c r="BT33031" s="10"/>
      <c r="BU33031" s="10"/>
    </row>
    <row r="33032" spans="68:73">
      <c r="BP33032" s="8"/>
      <c r="BQ33032" s="8"/>
      <c r="BR33032" s="8"/>
      <c r="BS33032" s="8"/>
      <c r="BT33032" s="8"/>
      <c r="BU33032" s="8"/>
    </row>
    <row r="33033" spans="68:73">
      <c r="BP33033" s="10"/>
      <c r="BQ33033" s="10"/>
      <c r="BR33033" s="10"/>
      <c r="BS33033" s="10"/>
      <c r="BT33033" s="10"/>
      <c r="BU33033" s="10"/>
    </row>
    <row r="33034" spans="68:73">
      <c r="BP33034" s="8"/>
      <c r="BQ33034" s="8"/>
      <c r="BR33034" s="8"/>
      <c r="BS33034" s="8"/>
      <c r="BT33034" s="8"/>
      <c r="BU33034" s="8"/>
    </row>
    <row r="33035" spans="68:73">
      <c r="BP33035" s="10"/>
      <c r="BQ33035" s="10"/>
      <c r="BR33035" s="10"/>
      <c r="BS33035" s="10"/>
      <c r="BT33035" s="10"/>
      <c r="BU33035" s="10"/>
    </row>
    <row r="33036" spans="68:73">
      <c r="BP33036" s="8"/>
      <c r="BQ33036" s="8"/>
      <c r="BR33036" s="8"/>
      <c r="BS33036" s="8"/>
      <c r="BT33036" s="8"/>
      <c r="BU33036" s="8"/>
    </row>
    <row r="33037" spans="68:73">
      <c r="BP33037" s="10"/>
      <c r="BQ33037" s="10"/>
      <c r="BR33037" s="10"/>
      <c r="BS33037" s="10"/>
      <c r="BT33037" s="10"/>
      <c r="BU33037" s="10"/>
    </row>
    <row r="33038" spans="68:73">
      <c r="BP33038" s="8"/>
      <c r="BQ33038" s="8"/>
      <c r="BR33038" s="8"/>
      <c r="BS33038" s="8"/>
      <c r="BT33038" s="8"/>
      <c r="BU33038" s="8"/>
    </row>
    <row r="33039" spans="68:73">
      <c r="BP33039" s="10"/>
      <c r="BQ33039" s="10"/>
      <c r="BR33039" s="10"/>
      <c r="BS33039" s="10"/>
      <c r="BT33039" s="10"/>
      <c r="BU33039" s="10"/>
    </row>
    <row r="33040" spans="68:73">
      <c r="BP33040" s="8"/>
      <c r="BQ33040" s="8"/>
      <c r="BR33040" s="8"/>
      <c r="BS33040" s="8"/>
      <c r="BT33040" s="8"/>
      <c r="BU33040" s="8"/>
    </row>
    <row r="33041" spans="68:73">
      <c r="BP33041" s="10"/>
      <c r="BQ33041" s="10"/>
      <c r="BR33041" s="10"/>
      <c r="BS33041" s="10"/>
      <c r="BT33041" s="10"/>
      <c r="BU33041" s="10"/>
    </row>
    <row r="33042" spans="68:73">
      <c r="BP33042" s="8"/>
      <c r="BQ33042" s="8"/>
      <c r="BR33042" s="8"/>
      <c r="BS33042" s="8"/>
      <c r="BT33042" s="8"/>
      <c r="BU33042" s="8"/>
    </row>
    <row r="33043" spans="68:73">
      <c r="BP33043" s="10"/>
      <c r="BQ33043" s="10"/>
      <c r="BR33043" s="10"/>
      <c r="BS33043" s="10"/>
      <c r="BT33043" s="10"/>
      <c r="BU33043" s="10"/>
    </row>
    <row r="33044" spans="68:73">
      <c r="BP33044" s="8"/>
      <c r="BQ33044" s="8"/>
      <c r="BR33044" s="8"/>
      <c r="BS33044" s="8"/>
      <c r="BT33044" s="8"/>
      <c r="BU33044" s="8"/>
    </row>
    <row r="33045" spans="68:73">
      <c r="BP33045" s="10"/>
      <c r="BQ33045" s="10"/>
      <c r="BR33045" s="10"/>
      <c r="BS33045" s="10"/>
      <c r="BT33045" s="10"/>
      <c r="BU33045" s="10"/>
    </row>
    <row r="33046" spans="68:73">
      <c r="BP33046" s="8"/>
      <c r="BQ33046" s="8"/>
      <c r="BR33046" s="8"/>
      <c r="BS33046" s="8"/>
      <c r="BT33046" s="8"/>
      <c r="BU33046" s="8"/>
    </row>
    <row r="33047" spans="68:73">
      <c r="BP33047" s="10"/>
      <c r="BQ33047" s="10"/>
      <c r="BR33047" s="10"/>
      <c r="BS33047" s="10"/>
      <c r="BT33047" s="10"/>
      <c r="BU33047" s="10"/>
    </row>
    <row r="33048" spans="68:73">
      <c r="BP33048" s="8"/>
      <c r="BQ33048" s="8"/>
      <c r="BR33048" s="8"/>
      <c r="BS33048" s="8"/>
      <c r="BT33048" s="8"/>
      <c r="BU33048" s="8"/>
    </row>
    <row r="33049" spans="68:73">
      <c r="BP33049" s="10"/>
      <c r="BQ33049" s="10"/>
      <c r="BR33049" s="10"/>
      <c r="BS33049" s="10"/>
      <c r="BT33049" s="10"/>
      <c r="BU33049" s="10"/>
    </row>
    <row r="33050" spans="68:73">
      <c r="BP33050" s="8"/>
      <c r="BQ33050" s="8"/>
      <c r="BR33050" s="8"/>
      <c r="BS33050" s="8"/>
      <c r="BT33050" s="8"/>
      <c r="BU33050" s="8"/>
    </row>
    <row r="33051" spans="68:73">
      <c r="BP33051" s="10"/>
      <c r="BQ33051" s="10"/>
      <c r="BR33051" s="10"/>
      <c r="BS33051" s="10"/>
      <c r="BT33051" s="10"/>
      <c r="BU33051" s="10"/>
    </row>
    <row r="33052" spans="68:73">
      <c r="BP33052" s="8"/>
      <c r="BQ33052" s="8"/>
      <c r="BR33052" s="8"/>
      <c r="BS33052" s="8"/>
      <c r="BT33052" s="8"/>
      <c r="BU33052" s="8"/>
    </row>
    <row r="33053" spans="68:73">
      <c r="BP33053" s="10"/>
      <c r="BQ33053" s="10"/>
      <c r="BR33053" s="10"/>
      <c r="BS33053" s="10"/>
      <c r="BT33053" s="10"/>
      <c r="BU33053" s="10"/>
    </row>
    <row r="33054" spans="68:73">
      <c r="BP33054" s="8"/>
      <c r="BQ33054" s="8"/>
      <c r="BR33054" s="8"/>
      <c r="BS33054" s="8"/>
      <c r="BT33054" s="8"/>
      <c r="BU33054" s="8"/>
    </row>
    <row r="33055" spans="68:73">
      <c r="BP33055" s="10"/>
      <c r="BQ33055" s="10"/>
      <c r="BR33055" s="10"/>
      <c r="BS33055" s="10"/>
      <c r="BT33055" s="10"/>
      <c r="BU33055" s="10"/>
    </row>
    <row r="33056" spans="68:73">
      <c r="BP33056" s="8"/>
      <c r="BQ33056" s="8"/>
      <c r="BR33056" s="8"/>
      <c r="BS33056" s="8"/>
      <c r="BT33056" s="8"/>
      <c r="BU33056" s="8"/>
    </row>
    <row r="33057" spans="68:73">
      <c r="BP33057" s="10"/>
      <c r="BQ33057" s="10"/>
      <c r="BR33057" s="10"/>
      <c r="BS33057" s="10"/>
      <c r="BT33057" s="10"/>
      <c r="BU33057" s="10"/>
    </row>
    <row r="33058" spans="68:73">
      <c r="BP33058" s="8"/>
      <c r="BQ33058" s="8"/>
      <c r="BR33058" s="8"/>
      <c r="BS33058" s="8"/>
      <c r="BT33058" s="8"/>
      <c r="BU33058" s="8"/>
    </row>
    <row r="33059" spans="68:73">
      <c r="BP33059" s="10"/>
      <c r="BQ33059" s="10"/>
      <c r="BR33059" s="10"/>
      <c r="BS33059" s="10"/>
      <c r="BT33059" s="10"/>
      <c r="BU33059" s="10"/>
    </row>
    <row r="33060" spans="68:73">
      <c r="BP33060" s="8"/>
      <c r="BQ33060" s="8"/>
      <c r="BR33060" s="8"/>
      <c r="BS33060" s="8"/>
      <c r="BT33060" s="8"/>
      <c r="BU33060" s="8"/>
    </row>
    <row r="33061" spans="68:73">
      <c r="BP33061" s="10"/>
      <c r="BQ33061" s="10"/>
      <c r="BR33061" s="10"/>
      <c r="BS33061" s="10"/>
      <c r="BT33061" s="10"/>
      <c r="BU33061" s="10"/>
    </row>
    <row r="33062" spans="68:73">
      <c r="BP33062" s="8"/>
      <c r="BQ33062" s="8"/>
      <c r="BR33062" s="8"/>
      <c r="BS33062" s="8"/>
      <c r="BT33062" s="8"/>
      <c r="BU33062" s="8"/>
    </row>
    <row r="33063" spans="68:73">
      <c r="BP33063" s="10"/>
      <c r="BQ33063" s="10"/>
      <c r="BR33063" s="10"/>
      <c r="BS33063" s="10"/>
      <c r="BT33063" s="10"/>
      <c r="BU33063" s="10"/>
    </row>
    <row r="33064" spans="68:73">
      <c r="BP33064" s="8"/>
      <c r="BQ33064" s="8"/>
      <c r="BR33064" s="8"/>
      <c r="BS33064" s="8"/>
      <c r="BT33064" s="8"/>
      <c r="BU33064" s="8"/>
    </row>
    <row r="33065" spans="68:73">
      <c r="BP33065" s="10"/>
      <c r="BQ33065" s="10"/>
      <c r="BR33065" s="10"/>
      <c r="BS33065" s="10"/>
      <c r="BT33065" s="10"/>
      <c r="BU33065" s="10"/>
    </row>
    <row r="33066" spans="68:73">
      <c r="BP33066" s="8"/>
      <c r="BQ33066" s="8"/>
      <c r="BR33066" s="8"/>
      <c r="BS33066" s="8"/>
      <c r="BT33066" s="8"/>
      <c r="BU33066" s="8"/>
    </row>
    <row r="33067" spans="68:73">
      <c r="BP33067" s="10"/>
      <c r="BQ33067" s="10"/>
      <c r="BR33067" s="10"/>
      <c r="BS33067" s="10"/>
      <c r="BT33067" s="10"/>
      <c r="BU33067" s="10"/>
    </row>
    <row r="33068" spans="68:73">
      <c r="BP33068" s="8"/>
      <c r="BQ33068" s="8"/>
      <c r="BR33068" s="8"/>
      <c r="BS33068" s="8"/>
      <c r="BT33068" s="8"/>
      <c r="BU33068" s="8"/>
    </row>
    <row r="33069" spans="68:73">
      <c r="BP33069" s="10"/>
      <c r="BQ33069" s="10"/>
      <c r="BR33069" s="10"/>
      <c r="BS33069" s="10"/>
      <c r="BT33069" s="10"/>
      <c r="BU33069" s="10"/>
    </row>
    <row r="33070" spans="68:73">
      <c r="BP33070" s="8"/>
      <c r="BQ33070" s="8"/>
      <c r="BR33070" s="8"/>
      <c r="BS33070" s="8"/>
      <c r="BT33070" s="8"/>
      <c r="BU33070" s="8"/>
    </row>
    <row r="33071" spans="68:73">
      <c r="BP33071" s="10"/>
      <c r="BQ33071" s="10"/>
      <c r="BR33071" s="10"/>
      <c r="BS33071" s="10"/>
      <c r="BT33071" s="10"/>
      <c r="BU33071" s="10"/>
    </row>
    <row r="33072" spans="68:73">
      <c r="BP33072" s="8"/>
      <c r="BQ33072" s="8"/>
      <c r="BR33072" s="8"/>
      <c r="BS33072" s="8"/>
      <c r="BT33072" s="8"/>
      <c r="BU33072" s="8"/>
    </row>
    <row r="33073" spans="68:73">
      <c r="BP33073" s="10"/>
      <c r="BQ33073" s="10"/>
      <c r="BR33073" s="10"/>
      <c r="BS33073" s="10"/>
      <c r="BT33073" s="10"/>
      <c r="BU33073" s="10"/>
    </row>
    <row r="33074" spans="68:73">
      <c r="BP33074" s="8"/>
      <c r="BQ33074" s="8"/>
      <c r="BR33074" s="8"/>
      <c r="BS33074" s="8"/>
      <c r="BT33074" s="8"/>
      <c r="BU33074" s="8"/>
    </row>
    <row r="33075" spans="68:73">
      <c r="BP33075" s="10"/>
      <c r="BQ33075" s="10"/>
      <c r="BR33075" s="10"/>
      <c r="BS33075" s="10"/>
      <c r="BT33075" s="10"/>
      <c r="BU33075" s="10"/>
    </row>
    <row r="33076" spans="68:73">
      <c r="BP33076" s="8"/>
      <c r="BQ33076" s="8"/>
      <c r="BR33076" s="8"/>
      <c r="BS33076" s="8"/>
      <c r="BT33076" s="8"/>
      <c r="BU33076" s="8"/>
    </row>
    <row r="33077" spans="68:73">
      <c r="BP33077" s="10"/>
      <c r="BQ33077" s="10"/>
      <c r="BR33077" s="10"/>
      <c r="BS33077" s="10"/>
      <c r="BT33077" s="10"/>
      <c r="BU33077" s="10"/>
    </row>
    <row r="33078" spans="68:73">
      <c r="BP33078" s="8"/>
      <c r="BQ33078" s="8"/>
      <c r="BR33078" s="8"/>
      <c r="BS33078" s="8"/>
      <c r="BT33078" s="8"/>
      <c r="BU33078" s="8"/>
    </row>
    <row r="33079" spans="68:73">
      <c r="BP33079" s="10"/>
      <c r="BQ33079" s="10"/>
      <c r="BR33079" s="10"/>
      <c r="BS33079" s="10"/>
      <c r="BT33079" s="10"/>
      <c r="BU33079" s="10"/>
    </row>
    <row r="33080" spans="68:73">
      <c r="BP33080" s="8"/>
      <c r="BQ33080" s="8"/>
      <c r="BR33080" s="8"/>
      <c r="BS33080" s="8"/>
      <c r="BT33080" s="8"/>
      <c r="BU33080" s="8"/>
    </row>
    <row r="33081" spans="68:73">
      <c r="BP33081" s="10"/>
      <c r="BQ33081" s="10"/>
      <c r="BR33081" s="10"/>
      <c r="BS33081" s="10"/>
      <c r="BT33081" s="10"/>
      <c r="BU33081" s="10"/>
    </row>
    <row r="33082" spans="68:73">
      <c r="BP33082" s="8"/>
      <c r="BQ33082" s="8"/>
      <c r="BR33082" s="8"/>
      <c r="BS33082" s="8"/>
      <c r="BT33082" s="8"/>
      <c r="BU33082" s="8"/>
    </row>
    <row r="33083" spans="68:73">
      <c r="BP33083" s="10"/>
      <c r="BQ33083" s="10"/>
      <c r="BR33083" s="10"/>
      <c r="BS33083" s="10"/>
      <c r="BT33083" s="10"/>
      <c r="BU33083" s="10"/>
    </row>
    <row r="33084" spans="68:73">
      <c r="BP33084" s="8"/>
      <c r="BQ33084" s="8"/>
      <c r="BR33084" s="8"/>
      <c r="BS33084" s="8"/>
      <c r="BT33084" s="8"/>
      <c r="BU33084" s="8"/>
    </row>
    <row r="33085" spans="68:73">
      <c r="BP33085" s="10"/>
      <c r="BQ33085" s="10"/>
      <c r="BR33085" s="10"/>
      <c r="BS33085" s="10"/>
      <c r="BT33085" s="10"/>
      <c r="BU33085" s="10"/>
    </row>
    <row r="33086" spans="68:73">
      <c r="BP33086" s="8"/>
      <c r="BQ33086" s="8"/>
      <c r="BR33086" s="8"/>
      <c r="BS33086" s="8"/>
      <c r="BT33086" s="8"/>
      <c r="BU33086" s="8"/>
    </row>
    <row r="33087" spans="68:73">
      <c r="BP33087" s="10"/>
      <c r="BQ33087" s="10"/>
      <c r="BR33087" s="10"/>
      <c r="BS33087" s="10"/>
      <c r="BT33087" s="10"/>
      <c r="BU33087" s="10"/>
    </row>
    <row r="33088" spans="68:73">
      <c r="BP33088" s="8"/>
      <c r="BQ33088" s="8"/>
      <c r="BR33088" s="8"/>
      <c r="BS33088" s="8"/>
      <c r="BT33088" s="8"/>
      <c r="BU33088" s="8"/>
    </row>
    <row r="33089" spans="68:73">
      <c r="BP33089" s="10"/>
      <c r="BQ33089" s="10"/>
      <c r="BR33089" s="10"/>
      <c r="BS33089" s="10"/>
      <c r="BT33089" s="10"/>
      <c r="BU33089" s="10"/>
    </row>
    <row r="33090" spans="68:73">
      <c r="BP33090" s="8"/>
      <c r="BQ33090" s="8"/>
      <c r="BR33090" s="8"/>
      <c r="BS33090" s="8"/>
      <c r="BT33090" s="8"/>
      <c r="BU33090" s="8"/>
    </row>
    <row r="33091" spans="68:73">
      <c r="BP33091" s="10"/>
      <c r="BQ33091" s="10"/>
      <c r="BR33091" s="10"/>
      <c r="BS33091" s="10"/>
      <c r="BT33091" s="10"/>
      <c r="BU33091" s="10"/>
    </row>
    <row r="33092" spans="68:73">
      <c r="BP33092" s="8"/>
      <c r="BQ33092" s="8"/>
      <c r="BR33092" s="8"/>
      <c r="BS33092" s="8"/>
      <c r="BT33092" s="8"/>
      <c r="BU33092" s="8"/>
    </row>
    <row r="33093" spans="68:73">
      <c r="BP33093" s="10"/>
      <c r="BQ33093" s="10"/>
      <c r="BR33093" s="10"/>
      <c r="BS33093" s="10"/>
      <c r="BT33093" s="10"/>
      <c r="BU33093" s="10"/>
    </row>
    <row r="33094" spans="68:73">
      <c r="BP33094" s="8"/>
      <c r="BQ33094" s="8"/>
      <c r="BR33094" s="8"/>
      <c r="BS33094" s="8"/>
      <c r="BT33094" s="8"/>
      <c r="BU33094" s="8"/>
    </row>
    <row r="33095" spans="68:73">
      <c r="BP33095" s="10"/>
      <c r="BQ33095" s="10"/>
      <c r="BR33095" s="10"/>
      <c r="BS33095" s="10"/>
      <c r="BT33095" s="10"/>
      <c r="BU33095" s="10"/>
    </row>
    <row r="33096" spans="68:73">
      <c r="BP33096" s="8"/>
      <c r="BQ33096" s="8"/>
      <c r="BR33096" s="8"/>
      <c r="BS33096" s="8"/>
      <c r="BT33096" s="8"/>
      <c r="BU33096" s="8"/>
    </row>
    <row r="33097" spans="68:73">
      <c r="BP33097" s="10"/>
      <c r="BQ33097" s="10"/>
      <c r="BR33097" s="10"/>
      <c r="BS33097" s="10"/>
      <c r="BT33097" s="10"/>
      <c r="BU33097" s="10"/>
    </row>
    <row r="33098" spans="68:73">
      <c r="BP33098" s="8"/>
      <c r="BQ33098" s="8"/>
      <c r="BR33098" s="8"/>
      <c r="BS33098" s="8"/>
      <c r="BT33098" s="8"/>
      <c r="BU33098" s="8"/>
    </row>
    <row r="33099" spans="68:73">
      <c r="BP33099" s="10"/>
      <c r="BQ33099" s="10"/>
      <c r="BR33099" s="10"/>
      <c r="BS33099" s="10"/>
      <c r="BT33099" s="10"/>
      <c r="BU33099" s="10"/>
    </row>
    <row r="33100" spans="68:73">
      <c r="BP33100" s="8"/>
      <c r="BQ33100" s="8"/>
      <c r="BR33100" s="8"/>
      <c r="BS33100" s="8"/>
      <c r="BT33100" s="8"/>
      <c r="BU33100" s="8"/>
    </row>
    <row r="33101" spans="68:73">
      <c r="BP33101" s="10"/>
      <c r="BQ33101" s="10"/>
      <c r="BR33101" s="10"/>
      <c r="BS33101" s="10"/>
      <c r="BT33101" s="10"/>
      <c r="BU33101" s="10"/>
    </row>
    <row r="33102" spans="68:73">
      <c r="BP33102" s="8"/>
      <c r="BQ33102" s="8"/>
      <c r="BR33102" s="8"/>
      <c r="BS33102" s="8"/>
      <c r="BT33102" s="8"/>
      <c r="BU33102" s="8"/>
    </row>
    <row r="33103" spans="68:73">
      <c r="BP33103" s="10"/>
      <c r="BQ33103" s="10"/>
      <c r="BR33103" s="10"/>
      <c r="BS33103" s="10"/>
      <c r="BT33103" s="10"/>
      <c r="BU33103" s="10"/>
    </row>
    <row r="33104" spans="68:73">
      <c r="BP33104" s="8"/>
      <c r="BQ33104" s="8"/>
      <c r="BR33104" s="8"/>
      <c r="BS33104" s="8"/>
      <c r="BT33104" s="8"/>
      <c r="BU33104" s="8"/>
    </row>
    <row r="33105" spans="68:73">
      <c r="BP33105" s="10"/>
      <c r="BQ33105" s="10"/>
      <c r="BR33105" s="10"/>
      <c r="BS33105" s="10"/>
      <c r="BT33105" s="10"/>
      <c r="BU33105" s="10"/>
    </row>
    <row r="33106" spans="68:73">
      <c r="BP33106" s="8"/>
      <c r="BQ33106" s="8"/>
      <c r="BR33106" s="8"/>
      <c r="BS33106" s="8"/>
      <c r="BT33106" s="8"/>
      <c r="BU33106" s="8"/>
    </row>
    <row r="33107" spans="68:73">
      <c r="BP33107" s="10"/>
      <c r="BQ33107" s="10"/>
      <c r="BR33107" s="10"/>
      <c r="BS33107" s="10"/>
      <c r="BT33107" s="10"/>
      <c r="BU33107" s="10"/>
    </row>
    <row r="33108" spans="68:73">
      <c r="BP33108" s="8"/>
      <c r="BQ33108" s="8"/>
      <c r="BR33108" s="8"/>
      <c r="BS33108" s="8"/>
      <c r="BT33108" s="8"/>
      <c r="BU33108" s="8"/>
    </row>
    <row r="33109" spans="68:73">
      <c r="BP33109" s="10"/>
      <c r="BQ33109" s="10"/>
      <c r="BR33109" s="10"/>
      <c r="BS33109" s="10"/>
      <c r="BT33109" s="10"/>
      <c r="BU33109" s="10"/>
    </row>
    <row r="33110" spans="68:73">
      <c r="BP33110" s="8"/>
      <c r="BQ33110" s="8"/>
      <c r="BR33110" s="8"/>
      <c r="BS33110" s="8"/>
      <c r="BT33110" s="8"/>
      <c r="BU33110" s="8"/>
    </row>
    <row r="33111" spans="68:73">
      <c r="BP33111" s="10"/>
      <c r="BQ33111" s="10"/>
      <c r="BR33111" s="10"/>
      <c r="BS33111" s="10"/>
      <c r="BT33111" s="10"/>
      <c r="BU33111" s="10"/>
    </row>
    <row r="33112" spans="68:73">
      <c r="BP33112" s="8"/>
      <c r="BQ33112" s="8"/>
      <c r="BR33112" s="8"/>
      <c r="BS33112" s="8"/>
      <c r="BT33112" s="8"/>
      <c r="BU33112" s="8"/>
    </row>
    <row r="33113" spans="68:73">
      <c r="BP33113" s="10"/>
      <c r="BQ33113" s="10"/>
      <c r="BR33113" s="10"/>
      <c r="BS33113" s="10"/>
      <c r="BT33113" s="10"/>
      <c r="BU33113" s="10"/>
    </row>
    <row r="33114" spans="68:73">
      <c r="BP33114" s="8"/>
      <c r="BQ33114" s="8"/>
      <c r="BR33114" s="8"/>
      <c r="BS33114" s="8"/>
      <c r="BT33114" s="8"/>
      <c r="BU33114" s="8"/>
    </row>
    <row r="33115" spans="68:73">
      <c r="BP33115" s="10"/>
      <c r="BQ33115" s="10"/>
      <c r="BR33115" s="10"/>
      <c r="BS33115" s="10"/>
      <c r="BT33115" s="10"/>
      <c r="BU33115" s="10"/>
    </row>
    <row r="33116" spans="68:73">
      <c r="BP33116" s="8"/>
      <c r="BQ33116" s="8"/>
      <c r="BR33116" s="8"/>
      <c r="BS33116" s="8"/>
      <c r="BT33116" s="8"/>
      <c r="BU33116" s="8"/>
    </row>
    <row r="33117" spans="68:73">
      <c r="BP33117" s="10"/>
      <c r="BQ33117" s="10"/>
      <c r="BR33117" s="10"/>
      <c r="BS33117" s="10"/>
      <c r="BT33117" s="10"/>
      <c r="BU33117" s="10"/>
    </row>
    <row r="33118" spans="68:73">
      <c r="BP33118" s="8"/>
      <c r="BQ33118" s="8"/>
      <c r="BR33118" s="8"/>
      <c r="BS33118" s="8"/>
      <c r="BT33118" s="8"/>
      <c r="BU33118" s="8"/>
    </row>
    <row r="33119" spans="68:73">
      <c r="BP33119" s="10"/>
      <c r="BQ33119" s="10"/>
      <c r="BR33119" s="10"/>
      <c r="BS33119" s="10"/>
      <c r="BT33119" s="10"/>
      <c r="BU33119" s="10"/>
    </row>
    <row r="33120" spans="68:73">
      <c r="BP33120" s="8"/>
      <c r="BQ33120" s="8"/>
      <c r="BR33120" s="8"/>
      <c r="BS33120" s="8"/>
      <c r="BT33120" s="8"/>
      <c r="BU33120" s="8"/>
    </row>
    <row r="33121" spans="68:73">
      <c r="BP33121" s="10"/>
      <c r="BQ33121" s="10"/>
      <c r="BR33121" s="10"/>
      <c r="BS33121" s="10"/>
      <c r="BT33121" s="10"/>
      <c r="BU33121" s="10"/>
    </row>
    <row r="33122" spans="68:73">
      <c r="BP33122" s="8"/>
      <c r="BQ33122" s="8"/>
      <c r="BR33122" s="8"/>
      <c r="BS33122" s="8"/>
      <c r="BT33122" s="8"/>
      <c r="BU33122" s="8"/>
    </row>
    <row r="33123" spans="68:73">
      <c r="BP33123" s="10"/>
      <c r="BQ33123" s="10"/>
      <c r="BR33123" s="10"/>
      <c r="BS33123" s="10"/>
      <c r="BT33123" s="10"/>
      <c r="BU33123" s="10"/>
    </row>
    <row r="33124" spans="68:73">
      <c r="BP33124" s="8"/>
      <c r="BQ33124" s="8"/>
      <c r="BR33124" s="8"/>
      <c r="BS33124" s="8"/>
      <c r="BT33124" s="8"/>
      <c r="BU33124" s="8"/>
    </row>
    <row r="33125" spans="68:73">
      <c r="BP33125" s="10"/>
      <c r="BQ33125" s="10"/>
      <c r="BR33125" s="10"/>
      <c r="BS33125" s="10"/>
      <c r="BT33125" s="10"/>
      <c r="BU33125" s="10"/>
    </row>
    <row r="33126" spans="68:73">
      <c r="BP33126" s="8"/>
      <c r="BQ33126" s="8"/>
      <c r="BR33126" s="8"/>
      <c r="BS33126" s="8"/>
      <c r="BT33126" s="8"/>
      <c r="BU33126" s="8"/>
    </row>
    <row r="33127" spans="68:73">
      <c r="BP33127" s="10"/>
      <c r="BQ33127" s="10"/>
      <c r="BR33127" s="10"/>
      <c r="BS33127" s="10"/>
      <c r="BT33127" s="10"/>
      <c r="BU33127" s="10"/>
    </row>
    <row r="33128" spans="68:73">
      <c r="BP33128" s="8"/>
      <c r="BQ33128" s="8"/>
      <c r="BR33128" s="8"/>
      <c r="BS33128" s="8"/>
      <c r="BT33128" s="8"/>
      <c r="BU33128" s="8"/>
    </row>
    <row r="33129" spans="68:73">
      <c r="BP33129" s="10"/>
      <c r="BQ33129" s="10"/>
      <c r="BR33129" s="10"/>
      <c r="BS33129" s="10"/>
      <c r="BT33129" s="10"/>
      <c r="BU33129" s="10"/>
    </row>
    <row r="33130" spans="68:73">
      <c r="BP33130" s="8"/>
      <c r="BQ33130" s="8"/>
      <c r="BR33130" s="8"/>
      <c r="BS33130" s="8"/>
      <c r="BT33130" s="8"/>
      <c r="BU33130" s="8"/>
    </row>
    <row r="33131" spans="68:73">
      <c r="BP33131" s="10"/>
      <c r="BQ33131" s="10"/>
      <c r="BR33131" s="10"/>
      <c r="BS33131" s="10"/>
      <c r="BT33131" s="10"/>
      <c r="BU33131" s="10"/>
    </row>
    <row r="33132" spans="68:73">
      <c r="BP33132" s="8"/>
      <c r="BQ33132" s="8"/>
      <c r="BR33132" s="8"/>
      <c r="BS33132" s="8"/>
      <c r="BT33132" s="8"/>
      <c r="BU33132" s="8"/>
    </row>
    <row r="33133" spans="68:73">
      <c r="BP33133" s="10"/>
      <c r="BQ33133" s="10"/>
      <c r="BR33133" s="10"/>
      <c r="BS33133" s="10"/>
      <c r="BT33133" s="10"/>
      <c r="BU33133" s="10"/>
    </row>
    <row r="33134" spans="68:73">
      <c r="BP33134" s="8"/>
      <c r="BQ33134" s="8"/>
      <c r="BR33134" s="8"/>
      <c r="BS33134" s="8"/>
      <c r="BT33134" s="8"/>
      <c r="BU33134" s="8"/>
    </row>
    <row r="33135" spans="68:73">
      <c r="BP33135" s="10"/>
      <c r="BQ33135" s="10"/>
      <c r="BR33135" s="10"/>
      <c r="BS33135" s="10"/>
      <c r="BT33135" s="10"/>
      <c r="BU33135" s="10"/>
    </row>
    <row r="33136" spans="68:73">
      <c r="BP33136" s="8"/>
      <c r="BQ33136" s="8"/>
      <c r="BR33136" s="8"/>
      <c r="BS33136" s="8"/>
      <c r="BT33136" s="8"/>
      <c r="BU33136" s="8"/>
    </row>
    <row r="33137" spans="68:73">
      <c r="BP33137" s="10"/>
      <c r="BQ33137" s="10"/>
      <c r="BR33137" s="10"/>
      <c r="BS33137" s="10"/>
      <c r="BT33137" s="10"/>
      <c r="BU33137" s="10"/>
    </row>
    <row r="33138" spans="68:73">
      <c r="BP33138" s="8"/>
      <c r="BQ33138" s="8"/>
      <c r="BR33138" s="8"/>
      <c r="BS33138" s="8"/>
      <c r="BT33138" s="8"/>
      <c r="BU33138" s="8"/>
    </row>
    <row r="33139" spans="68:73">
      <c r="BP33139" s="10"/>
      <c r="BQ33139" s="10"/>
      <c r="BR33139" s="10"/>
      <c r="BS33139" s="10"/>
      <c r="BT33139" s="10"/>
      <c r="BU33139" s="10"/>
    </row>
    <row r="33140" spans="68:73">
      <c r="BP33140" s="8"/>
      <c r="BQ33140" s="8"/>
      <c r="BR33140" s="8"/>
      <c r="BS33140" s="8"/>
      <c r="BT33140" s="8"/>
      <c r="BU33140" s="8"/>
    </row>
    <row r="33141" spans="68:73">
      <c r="BP33141" s="10"/>
      <c r="BQ33141" s="10"/>
      <c r="BR33141" s="10"/>
      <c r="BS33141" s="10"/>
      <c r="BT33141" s="10"/>
      <c r="BU33141" s="10"/>
    </row>
    <row r="33142" spans="68:73">
      <c r="BP33142" s="8"/>
      <c r="BQ33142" s="8"/>
      <c r="BR33142" s="8"/>
      <c r="BS33142" s="8"/>
      <c r="BT33142" s="8"/>
      <c r="BU33142" s="8"/>
    </row>
    <row r="33143" spans="68:73">
      <c r="BP33143" s="10"/>
      <c r="BQ33143" s="10"/>
      <c r="BR33143" s="10"/>
      <c r="BS33143" s="10"/>
      <c r="BT33143" s="10"/>
      <c r="BU33143" s="10"/>
    </row>
    <row r="33144" spans="68:73">
      <c r="BP33144" s="8"/>
      <c r="BQ33144" s="8"/>
      <c r="BR33144" s="8"/>
      <c r="BS33144" s="8"/>
      <c r="BT33144" s="8"/>
      <c r="BU33144" s="8"/>
    </row>
    <row r="33145" spans="68:73">
      <c r="BP33145" s="10"/>
      <c r="BQ33145" s="10"/>
      <c r="BR33145" s="10"/>
      <c r="BS33145" s="10"/>
      <c r="BT33145" s="10"/>
      <c r="BU33145" s="10"/>
    </row>
    <row r="33146" spans="68:73">
      <c r="BP33146" s="8"/>
      <c r="BQ33146" s="8"/>
      <c r="BR33146" s="8"/>
      <c r="BS33146" s="8"/>
      <c r="BT33146" s="8"/>
      <c r="BU33146" s="8"/>
    </row>
    <row r="33147" spans="68:73">
      <c r="BP33147" s="10"/>
      <c r="BQ33147" s="10"/>
      <c r="BR33147" s="10"/>
      <c r="BS33147" s="10"/>
      <c r="BT33147" s="10"/>
      <c r="BU33147" s="10"/>
    </row>
    <row r="33148" spans="68:73">
      <c r="BP33148" s="8"/>
      <c r="BQ33148" s="8"/>
      <c r="BR33148" s="8"/>
      <c r="BS33148" s="8"/>
      <c r="BT33148" s="8"/>
      <c r="BU33148" s="8"/>
    </row>
    <row r="33149" spans="68:73">
      <c r="BP33149" s="10"/>
      <c r="BQ33149" s="10"/>
      <c r="BR33149" s="10"/>
      <c r="BS33149" s="10"/>
      <c r="BT33149" s="10"/>
      <c r="BU33149" s="10"/>
    </row>
    <row r="33150" spans="68:73">
      <c r="BP33150" s="8"/>
      <c r="BQ33150" s="8"/>
      <c r="BR33150" s="8"/>
      <c r="BS33150" s="8"/>
      <c r="BT33150" s="8"/>
      <c r="BU33150" s="8"/>
    </row>
    <row r="33151" spans="68:73">
      <c r="BP33151" s="10"/>
      <c r="BQ33151" s="10"/>
      <c r="BR33151" s="10"/>
      <c r="BS33151" s="10"/>
      <c r="BT33151" s="10"/>
      <c r="BU33151" s="10"/>
    </row>
    <row r="33152" spans="68:73">
      <c r="BP33152" s="8"/>
      <c r="BQ33152" s="8"/>
      <c r="BR33152" s="8"/>
      <c r="BS33152" s="8"/>
      <c r="BT33152" s="8"/>
      <c r="BU33152" s="8"/>
    </row>
    <row r="33153" spans="68:73">
      <c r="BP33153" s="10"/>
      <c r="BQ33153" s="10"/>
      <c r="BR33153" s="10"/>
      <c r="BS33153" s="10"/>
      <c r="BT33153" s="10"/>
      <c r="BU33153" s="10"/>
    </row>
    <row r="33154" spans="68:73">
      <c r="BP33154" s="8"/>
      <c r="BQ33154" s="8"/>
      <c r="BR33154" s="8"/>
      <c r="BS33154" s="8"/>
      <c r="BT33154" s="8"/>
      <c r="BU33154" s="8"/>
    </row>
    <row r="33155" spans="68:73">
      <c r="BP33155" s="10"/>
      <c r="BQ33155" s="10"/>
      <c r="BR33155" s="10"/>
      <c r="BS33155" s="10"/>
      <c r="BT33155" s="10"/>
      <c r="BU33155" s="10"/>
    </row>
    <row r="33156" spans="68:73">
      <c r="BP33156" s="8"/>
      <c r="BQ33156" s="8"/>
      <c r="BR33156" s="8"/>
      <c r="BS33156" s="8"/>
      <c r="BT33156" s="8"/>
      <c r="BU33156" s="8"/>
    </row>
    <row r="33157" spans="68:73">
      <c r="BP33157" s="10"/>
      <c r="BQ33157" s="10"/>
      <c r="BR33157" s="10"/>
      <c r="BS33157" s="10"/>
      <c r="BT33157" s="10"/>
      <c r="BU33157" s="10"/>
    </row>
    <row r="33158" spans="68:73">
      <c r="BP33158" s="8"/>
      <c r="BQ33158" s="8"/>
      <c r="BR33158" s="8"/>
      <c r="BS33158" s="8"/>
      <c r="BT33158" s="8"/>
      <c r="BU33158" s="8"/>
    </row>
    <row r="33159" spans="68:73">
      <c r="BP33159" s="10"/>
      <c r="BQ33159" s="10"/>
      <c r="BR33159" s="10"/>
      <c r="BS33159" s="10"/>
      <c r="BT33159" s="10"/>
      <c r="BU33159" s="10"/>
    </row>
    <row r="33160" spans="68:73">
      <c r="BP33160" s="8"/>
      <c r="BQ33160" s="8"/>
      <c r="BR33160" s="8"/>
      <c r="BS33160" s="8"/>
      <c r="BT33160" s="8"/>
      <c r="BU33160" s="8"/>
    </row>
    <row r="33161" spans="68:73">
      <c r="BP33161" s="10"/>
      <c r="BQ33161" s="10"/>
      <c r="BR33161" s="10"/>
      <c r="BS33161" s="10"/>
      <c r="BT33161" s="10"/>
      <c r="BU33161" s="10"/>
    </row>
    <row r="33162" spans="68:73">
      <c r="BP33162" s="8"/>
      <c r="BQ33162" s="8"/>
      <c r="BR33162" s="8"/>
      <c r="BS33162" s="8"/>
      <c r="BT33162" s="8"/>
      <c r="BU33162" s="8"/>
    </row>
    <row r="33163" spans="68:73">
      <c r="BP33163" s="10"/>
      <c r="BQ33163" s="10"/>
      <c r="BR33163" s="10"/>
      <c r="BS33163" s="10"/>
      <c r="BT33163" s="10"/>
      <c r="BU33163" s="10"/>
    </row>
    <row r="33164" spans="68:73">
      <c r="BP33164" s="8"/>
      <c r="BQ33164" s="8"/>
      <c r="BR33164" s="8"/>
      <c r="BS33164" s="8"/>
      <c r="BT33164" s="8"/>
      <c r="BU33164" s="8"/>
    </row>
    <row r="33165" spans="68:73">
      <c r="BP33165" s="10"/>
      <c r="BQ33165" s="10"/>
      <c r="BR33165" s="10"/>
      <c r="BS33165" s="10"/>
      <c r="BT33165" s="10"/>
      <c r="BU33165" s="10"/>
    </row>
    <row r="33166" spans="68:73">
      <c r="BP33166" s="8"/>
      <c r="BQ33166" s="8"/>
      <c r="BR33166" s="8"/>
      <c r="BS33166" s="8"/>
      <c r="BT33166" s="8"/>
      <c r="BU33166" s="8"/>
    </row>
    <row r="33167" spans="68:73">
      <c r="BP33167" s="10"/>
      <c r="BQ33167" s="10"/>
      <c r="BR33167" s="10"/>
      <c r="BS33167" s="10"/>
      <c r="BT33167" s="10"/>
      <c r="BU33167" s="10"/>
    </row>
    <row r="33168" spans="68:73">
      <c r="BP33168" s="8"/>
      <c r="BQ33168" s="8"/>
      <c r="BR33168" s="8"/>
      <c r="BS33168" s="8"/>
      <c r="BT33168" s="8"/>
      <c r="BU33168" s="8"/>
    </row>
    <row r="33169" spans="68:73">
      <c r="BP33169" s="10"/>
      <c r="BQ33169" s="10"/>
      <c r="BR33169" s="10"/>
      <c r="BS33169" s="10"/>
      <c r="BT33169" s="10"/>
      <c r="BU33169" s="10"/>
    </row>
    <row r="33170" spans="68:73">
      <c r="BP33170" s="8"/>
      <c r="BQ33170" s="8"/>
      <c r="BR33170" s="8"/>
      <c r="BS33170" s="8"/>
      <c r="BT33170" s="8"/>
      <c r="BU33170" s="8"/>
    </row>
    <row r="33171" spans="68:73">
      <c r="BP33171" s="10"/>
      <c r="BQ33171" s="10"/>
      <c r="BR33171" s="10"/>
      <c r="BS33171" s="10"/>
      <c r="BT33171" s="10"/>
      <c r="BU33171" s="10"/>
    </row>
    <row r="33172" spans="68:73">
      <c r="BP33172" s="8"/>
      <c r="BQ33172" s="8"/>
      <c r="BR33172" s="8"/>
      <c r="BS33172" s="8"/>
      <c r="BT33172" s="8"/>
      <c r="BU33172" s="8"/>
    </row>
    <row r="33173" spans="68:73">
      <c r="BP33173" s="10"/>
      <c r="BQ33173" s="10"/>
      <c r="BR33173" s="10"/>
      <c r="BS33173" s="10"/>
      <c r="BT33173" s="10"/>
      <c r="BU33173" s="10"/>
    </row>
    <row r="33174" spans="68:73">
      <c r="BP33174" s="8"/>
      <c r="BQ33174" s="8"/>
      <c r="BR33174" s="8"/>
      <c r="BS33174" s="8"/>
      <c r="BT33174" s="8"/>
      <c r="BU33174" s="8"/>
    </row>
    <row r="33175" spans="68:73">
      <c r="BP33175" s="10"/>
      <c r="BQ33175" s="10"/>
      <c r="BR33175" s="10"/>
      <c r="BS33175" s="10"/>
      <c r="BT33175" s="10"/>
      <c r="BU33175" s="10"/>
    </row>
    <row r="33176" spans="68:73">
      <c r="BP33176" s="8"/>
      <c r="BQ33176" s="8"/>
      <c r="BR33176" s="8"/>
      <c r="BS33176" s="8"/>
      <c r="BT33176" s="8"/>
      <c r="BU33176" s="8"/>
    </row>
    <row r="33177" spans="68:73">
      <c r="BP33177" s="10"/>
      <c r="BQ33177" s="10"/>
      <c r="BR33177" s="10"/>
      <c r="BS33177" s="10"/>
      <c r="BT33177" s="10"/>
      <c r="BU33177" s="10"/>
    </row>
    <row r="33178" spans="68:73">
      <c r="BP33178" s="8"/>
      <c r="BQ33178" s="8"/>
      <c r="BR33178" s="8"/>
      <c r="BS33178" s="8"/>
      <c r="BT33178" s="8"/>
      <c r="BU33178" s="8"/>
    </row>
    <row r="33179" spans="68:73">
      <c r="BP33179" s="10"/>
      <c r="BQ33179" s="10"/>
      <c r="BR33179" s="10"/>
      <c r="BS33179" s="10"/>
      <c r="BT33179" s="10"/>
      <c r="BU33179" s="10"/>
    </row>
    <row r="33180" spans="68:73">
      <c r="BP33180" s="8"/>
      <c r="BQ33180" s="8"/>
      <c r="BR33180" s="8"/>
      <c r="BS33180" s="8"/>
      <c r="BT33180" s="8"/>
      <c r="BU33180" s="8"/>
    </row>
    <row r="33181" spans="68:73">
      <c r="BP33181" s="10"/>
      <c r="BQ33181" s="10"/>
      <c r="BR33181" s="10"/>
      <c r="BS33181" s="10"/>
      <c r="BT33181" s="10"/>
      <c r="BU33181" s="10"/>
    </row>
    <row r="33182" spans="68:73">
      <c r="BP33182" s="8"/>
      <c r="BQ33182" s="8"/>
      <c r="BR33182" s="8"/>
      <c r="BS33182" s="8"/>
      <c r="BT33182" s="8"/>
      <c r="BU33182" s="8"/>
    </row>
    <row r="33183" spans="68:73">
      <c r="BP33183" s="10"/>
      <c r="BQ33183" s="10"/>
      <c r="BR33183" s="10"/>
      <c r="BS33183" s="10"/>
      <c r="BT33183" s="10"/>
      <c r="BU33183" s="10"/>
    </row>
    <row r="33184" spans="68:73">
      <c r="BP33184" s="8"/>
      <c r="BQ33184" s="8"/>
      <c r="BR33184" s="8"/>
      <c r="BS33184" s="8"/>
      <c r="BT33184" s="8"/>
      <c r="BU33184" s="8"/>
    </row>
    <row r="33185" spans="68:73">
      <c r="BP33185" s="10"/>
      <c r="BQ33185" s="10"/>
      <c r="BR33185" s="10"/>
      <c r="BS33185" s="10"/>
      <c r="BT33185" s="10"/>
      <c r="BU33185" s="10"/>
    </row>
    <row r="33186" spans="68:73">
      <c r="BP33186" s="8"/>
      <c r="BQ33186" s="8"/>
      <c r="BR33186" s="8"/>
      <c r="BS33186" s="8"/>
      <c r="BT33186" s="8"/>
      <c r="BU33186" s="8"/>
    </row>
    <row r="33187" spans="68:73">
      <c r="BP33187" s="10"/>
      <c r="BQ33187" s="10"/>
      <c r="BR33187" s="10"/>
      <c r="BS33187" s="10"/>
      <c r="BT33187" s="10"/>
      <c r="BU33187" s="10"/>
    </row>
    <row r="33188" spans="68:73">
      <c r="BP33188" s="8"/>
      <c r="BQ33188" s="8"/>
      <c r="BR33188" s="8"/>
      <c r="BS33188" s="8"/>
      <c r="BT33188" s="8"/>
      <c r="BU33188" s="8"/>
    </row>
    <row r="33189" spans="68:73">
      <c r="BP33189" s="10"/>
      <c r="BQ33189" s="10"/>
      <c r="BR33189" s="10"/>
      <c r="BS33189" s="10"/>
      <c r="BT33189" s="10"/>
      <c r="BU33189" s="10"/>
    </row>
    <row r="33190" spans="68:73">
      <c r="BP33190" s="8"/>
      <c r="BQ33190" s="8"/>
      <c r="BR33190" s="8"/>
      <c r="BS33190" s="8"/>
      <c r="BT33190" s="8"/>
      <c r="BU33190" s="8"/>
    </row>
    <row r="33191" spans="68:73">
      <c r="BP33191" s="10"/>
      <c r="BQ33191" s="10"/>
      <c r="BR33191" s="10"/>
      <c r="BS33191" s="10"/>
      <c r="BT33191" s="10"/>
      <c r="BU33191" s="10"/>
    </row>
    <row r="33192" spans="68:73">
      <c r="BP33192" s="8"/>
      <c r="BQ33192" s="8"/>
      <c r="BR33192" s="8"/>
      <c r="BS33192" s="8"/>
      <c r="BT33192" s="8"/>
      <c r="BU33192" s="8"/>
    </row>
    <row r="33193" spans="68:73">
      <c r="BP33193" s="10"/>
      <c r="BQ33193" s="10"/>
      <c r="BR33193" s="10"/>
      <c r="BS33193" s="10"/>
      <c r="BT33193" s="10"/>
      <c r="BU33193" s="10"/>
    </row>
    <row r="33194" spans="68:73">
      <c r="BP33194" s="8"/>
      <c r="BQ33194" s="8"/>
      <c r="BR33194" s="8"/>
      <c r="BS33194" s="8"/>
      <c r="BT33194" s="8"/>
      <c r="BU33194" s="8"/>
    </row>
    <row r="33195" spans="68:73">
      <c r="BP33195" s="10"/>
      <c r="BQ33195" s="10"/>
      <c r="BR33195" s="10"/>
      <c r="BS33195" s="10"/>
      <c r="BT33195" s="10"/>
      <c r="BU33195" s="10"/>
    </row>
    <row r="33196" spans="68:73">
      <c r="BP33196" s="8"/>
      <c r="BQ33196" s="8"/>
      <c r="BR33196" s="8"/>
      <c r="BS33196" s="8"/>
      <c r="BT33196" s="8"/>
      <c r="BU33196" s="8"/>
    </row>
    <row r="33197" spans="68:73">
      <c r="BP33197" s="10"/>
      <c r="BQ33197" s="10"/>
      <c r="BR33197" s="10"/>
      <c r="BS33197" s="10"/>
      <c r="BT33197" s="10"/>
      <c r="BU33197" s="10"/>
    </row>
    <row r="33198" spans="68:73">
      <c r="BP33198" s="8"/>
      <c r="BQ33198" s="8"/>
      <c r="BR33198" s="8"/>
      <c r="BS33198" s="8"/>
      <c r="BT33198" s="8"/>
      <c r="BU33198" s="8"/>
    </row>
    <row r="33199" spans="68:73">
      <c r="BP33199" s="10"/>
      <c r="BQ33199" s="10"/>
      <c r="BR33199" s="10"/>
      <c r="BS33199" s="10"/>
      <c r="BT33199" s="10"/>
      <c r="BU33199" s="10"/>
    </row>
    <row r="33200" spans="68:73">
      <c r="BP33200" s="8"/>
      <c r="BQ33200" s="8"/>
      <c r="BR33200" s="8"/>
      <c r="BS33200" s="8"/>
      <c r="BT33200" s="8"/>
      <c r="BU33200" s="8"/>
    </row>
    <row r="33201" spans="68:73">
      <c r="BP33201" s="10"/>
      <c r="BQ33201" s="10"/>
      <c r="BR33201" s="10"/>
      <c r="BS33201" s="10"/>
      <c r="BT33201" s="10"/>
      <c r="BU33201" s="10"/>
    </row>
    <row r="33202" spans="68:73">
      <c r="BP33202" s="8"/>
      <c r="BQ33202" s="8"/>
      <c r="BR33202" s="8"/>
      <c r="BS33202" s="8"/>
      <c r="BT33202" s="8"/>
      <c r="BU33202" s="8"/>
    </row>
    <row r="33203" spans="68:73">
      <c r="BP33203" s="10"/>
      <c r="BQ33203" s="10"/>
      <c r="BR33203" s="10"/>
      <c r="BS33203" s="10"/>
      <c r="BT33203" s="10"/>
      <c r="BU33203" s="10"/>
    </row>
    <row r="33204" spans="68:73">
      <c r="BP33204" s="8"/>
      <c r="BQ33204" s="8"/>
      <c r="BR33204" s="8"/>
      <c r="BS33204" s="8"/>
      <c r="BT33204" s="8"/>
      <c r="BU33204" s="8"/>
    </row>
    <row r="33205" spans="68:73">
      <c r="BP33205" s="10"/>
      <c r="BQ33205" s="10"/>
      <c r="BR33205" s="10"/>
      <c r="BS33205" s="10"/>
      <c r="BT33205" s="10"/>
      <c r="BU33205" s="10"/>
    </row>
    <row r="33206" spans="68:73">
      <c r="BP33206" s="8"/>
      <c r="BQ33206" s="8"/>
      <c r="BR33206" s="8"/>
      <c r="BS33206" s="8"/>
      <c r="BT33206" s="8"/>
      <c r="BU33206" s="8"/>
    </row>
    <row r="33207" spans="68:73">
      <c r="BP33207" s="10"/>
      <c r="BQ33207" s="10"/>
      <c r="BR33207" s="10"/>
      <c r="BS33207" s="10"/>
      <c r="BT33207" s="10"/>
      <c r="BU33207" s="10"/>
    </row>
    <row r="33208" spans="68:73">
      <c r="BP33208" s="8"/>
      <c r="BQ33208" s="8"/>
      <c r="BR33208" s="8"/>
      <c r="BS33208" s="8"/>
      <c r="BT33208" s="8"/>
      <c r="BU33208" s="8"/>
    </row>
    <row r="33209" spans="68:73">
      <c r="BP33209" s="10"/>
      <c r="BQ33209" s="10"/>
      <c r="BR33209" s="10"/>
      <c r="BS33209" s="10"/>
      <c r="BT33209" s="10"/>
      <c r="BU33209" s="10"/>
    </row>
    <row r="33210" spans="68:73">
      <c r="BP33210" s="8"/>
      <c r="BQ33210" s="8"/>
      <c r="BR33210" s="8"/>
      <c r="BS33210" s="8"/>
      <c r="BT33210" s="8"/>
      <c r="BU33210" s="8"/>
    </row>
    <row r="33211" spans="68:73">
      <c r="BP33211" s="10"/>
      <c r="BQ33211" s="10"/>
      <c r="BR33211" s="10"/>
      <c r="BS33211" s="10"/>
      <c r="BT33211" s="10"/>
      <c r="BU33211" s="10"/>
    </row>
    <row r="33212" spans="68:73">
      <c r="BP33212" s="8"/>
      <c r="BQ33212" s="8"/>
      <c r="BR33212" s="8"/>
      <c r="BS33212" s="8"/>
      <c r="BT33212" s="8"/>
      <c r="BU33212" s="8"/>
    </row>
    <row r="33213" spans="68:73">
      <c r="BP33213" s="10"/>
      <c r="BQ33213" s="10"/>
      <c r="BR33213" s="10"/>
      <c r="BS33213" s="10"/>
      <c r="BT33213" s="10"/>
      <c r="BU33213" s="10"/>
    </row>
    <row r="33214" spans="68:73">
      <c r="BP33214" s="8"/>
      <c r="BQ33214" s="8"/>
      <c r="BR33214" s="8"/>
      <c r="BS33214" s="8"/>
      <c r="BT33214" s="8"/>
      <c r="BU33214" s="8"/>
    </row>
    <row r="33215" spans="68:73">
      <c r="BP33215" s="10"/>
      <c r="BQ33215" s="10"/>
      <c r="BR33215" s="10"/>
      <c r="BS33215" s="10"/>
      <c r="BT33215" s="10"/>
      <c r="BU33215" s="10"/>
    </row>
    <row r="33216" spans="68:73">
      <c r="BP33216" s="8"/>
      <c r="BQ33216" s="8"/>
      <c r="BR33216" s="8"/>
      <c r="BS33216" s="8"/>
      <c r="BT33216" s="8"/>
      <c r="BU33216" s="8"/>
    </row>
    <row r="33217" spans="68:73">
      <c r="BP33217" s="10"/>
      <c r="BQ33217" s="10"/>
      <c r="BR33217" s="10"/>
      <c r="BS33217" s="10"/>
      <c r="BT33217" s="10"/>
      <c r="BU33217" s="10"/>
    </row>
    <row r="33218" spans="68:73">
      <c r="BP33218" s="8"/>
      <c r="BQ33218" s="8"/>
      <c r="BR33218" s="8"/>
      <c r="BS33218" s="8"/>
      <c r="BT33218" s="8"/>
      <c r="BU33218" s="8"/>
    </row>
    <row r="33219" spans="68:73">
      <c r="BP33219" s="10"/>
      <c r="BQ33219" s="10"/>
      <c r="BR33219" s="10"/>
      <c r="BS33219" s="10"/>
      <c r="BT33219" s="10"/>
      <c r="BU33219" s="10"/>
    </row>
    <row r="33220" spans="68:73">
      <c r="BP33220" s="8"/>
      <c r="BQ33220" s="8"/>
      <c r="BR33220" s="8"/>
      <c r="BS33220" s="8"/>
      <c r="BT33220" s="8"/>
      <c r="BU33220" s="8"/>
    </row>
    <row r="33221" spans="68:73">
      <c r="BP33221" s="10"/>
      <c r="BQ33221" s="10"/>
      <c r="BR33221" s="10"/>
      <c r="BS33221" s="10"/>
      <c r="BT33221" s="10"/>
      <c r="BU33221" s="10"/>
    </row>
    <row r="33222" spans="68:73">
      <c r="BP33222" s="8"/>
      <c r="BQ33222" s="8"/>
      <c r="BR33222" s="8"/>
      <c r="BS33222" s="8"/>
      <c r="BT33222" s="8"/>
      <c r="BU33222" s="8"/>
    </row>
    <row r="33223" spans="68:73">
      <c r="BP33223" s="10"/>
      <c r="BQ33223" s="10"/>
      <c r="BR33223" s="10"/>
      <c r="BS33223" s="10"/>
      <c r="BT33223" s="10"/>
      <c r="BU33223" s="10"/>
    </row>
    <row r="33224" spans="68:73">
      <c r="BP33224" s="8"/>
      <c r="BQ33224" s="8"/>
      <c r="BR33224" s="8"/>
      <c r="BS33224" s="8"/>
      <c r="BT33224" s="8"/>
      <c r="BU33224" s="8"/>
    </row>
    <row r="33225" spans="68:73">
      <c r="BP33225" s="10"/>
      <c r="BQ33225" s="10"/>
      <c r="BR33225" s="10"/>
      <c r="BS33225" s="10"/>
      <c r="BT33225" s="10"/>
      <c r="BU33225" s="10"/>
    </row>
    <row r="33226" spans="68:73">
      <c r="BP33226" s="8"/>
      <c r="BQ33226" s="8"/>
      <c r="BR33226" s="8"/>
      <c r="BS33226" s="8"/>
      <c r="BT33226" s="8"/>
      <c r="BU33226" s="8"/>
    </row>
    <row r="33227" spans="68:73">
      <c r="BP33227" s="10"/>
      <c r="BQ33227" s="10"/>
      <c r="BR33227" s="10"/>
      <c r="BS33227" s="10"/>
      <c r="BT33227" s="10"/>
      <c r="BU33227" s="10"/>
    </row>
    <row r="33228" spans="68:73">
      <c r="BP33228" s="8"/>
      <c r="BQ33228" s="8"/>
      <c r="BR33228" s="8"/>
      <c r="BS33228" s="8"/>
      <c r="BT33228" s="8"/>
      <c r="BU33228" s="8"/>
    </row>
    <row r="33229" spans="68:73">
      <c r="BP33229" s="10"/>
      <c r="BQ33229" s="10"/>
      <c r="BR33229" s="10"/>
      <c r="BS33229" s="10"/>
      <c r="BT33229" s="10"/>
      <c r="BU33229" s="10"/>
    </row>
    <row r="33230" spans="68:73">
      <c r="BP33230" s="8"/>
      <c r="BQ33230" s="8"/>
      <c r="BR33230" s="8"/>
      <c r="BS33230" s="8"/>
      <c r="BT33230" s="8"/>
      <c r="BU33230" s="8"/>
    </row>
    <row r="33231" spans="68:73">
      <c r="BP33231" s="10"/>
      <c r="BQ33231" s="10"/>
      <c r="BR33231" s="10"/>
      <c r="BS33231" s="10"/>
      <c r="BT33231" s="10"/>
      <c r="BU33231" s="10"/>
    </row>
    <row r="33232" spans="68:73">
      <c r="BP33232" s="8"/>
      <c r="BQ33232" s="8"/>
      <c r="BR33232" s="8"/>
      <c r="BS33232" s="8"/>
      <c r="BT33232" s="8"/>
      <c r="BU33232" s="8"/>
    </row>
    <row r="33233" spans="68:73">
      <c r="BP33233" s="10"/>
      <c r="BQ33233" s="10"/>
      <c r="BR33233" s="10"/>
      <c r="BS33233" s="10"/>
      <c r="BT33233" s="10"/>
      <c r="BU33233" s="10"/>
    </row>
    <row r="33234" spans="68:73">
      <c r="BP33234" s="8"/>
      <c r="BQ33234" s="8"/>
      <c r="BR33234" s="8"/>
      <c r="BS33234" s="8"/>
      <c r="BT33234" s="8"/>
      <c r="BU33234" s="8"/>
    </row>
    <row r="33235" spans="68:73">
      <c r="BP33235" s="10"/>
      <c r="BQ33235" s="10"/>
      <c r="BR33235" s="10"/>
      <c r="BS33235" s="10"/>
      <c r="BT33235" s="10"/>
      <c r="BU33235" s="10"/>
    </row>
    <row r="33236" spans="68:73">
      <c r="BP33236" s="8"/>
      <c r="BQ33236" s="8"/>
      <c r="BR33236" s="8"/>
      <c r="BS33236" s="8"/>
      <c r="BT33236" s="8"/>
      <c r="BU33236" s="8"/>
    </row>
    <row r="33237" spans="68:73">
      <c r="BP33237" s="10"/>
      <c r="BQ33237" s="10"/>
      <c r="BR33237" s="10"/>
      <c r="BS33237" s="10"/>
      <c r="BT33237" s="10"/>
      <c r="BU33237" s="10"/>
    </row>
    <row r="33238" spans="68:73">
      <c r="BP33238" s="8"/>
      <c r="BQ33238" s="8"/>
      <c r="BR33238" s="8"/>
      <c r="BS33238" s="8"/>
      <c r="BT33238" s="8"/>
      <c r="BU33238" s="8"/>
    </row>
    <row r="33239" spans="68:73">
      <c r="BP33239" s="10"/>
      <c r="BQ33239" s="10"/>
      <c r="BR33239" s="10"/>
      <c r="BS33239" s="10"/>
      <c r="BT33239" s="10"/>
      <c r="BU33239" s="10"/>
    </row>
    <row r="33240" spans="68:73">
      <c r="BP33240" s="8"/>
      <c r="BQ33240" s="8"/>
      <c r="BR33240" s="8"/>
      <c r="BS33240" s="8"/>
      <c r="BT33240" s="8"/>
      <c r="BU33240" s="8"/>
    </row>
    <row r="33241" spans="68:73">
      <c r="BP33241" s="10"/>
      <c r="BQ33241" s="10"/>
      <c r="BR33241" s="10"/>
      <c r="BS33241" s="10"/>
      <c r="BT33241" s="10"/>
      <c r="BU33241" s="10"/>
    </row>
    <row r="33242" spans="68:73">
      <c r="BP33242" s="8"/>
      <c r="BQ33242" s="8"/>
      <c r="BR33242" s="8"/>
      <c r="BS33242" s="8"/>
      <c r="BT33242" s="8"/>
      <c r="BU33242" s="8"/>
    </row>
    <row r="33243" spans="68:73">
      <c r="BP33243" s="10"/>
      <c r="BQ33243" s="10"/>
      <c r="BR33243" s="10"/>
      <c r="BS33243" s="10"/>
      <c r="BT33243" s="10"/>
      <c r="BU33243" s="10"/>
    </row>
    <row r="33244" spans="68:73">
      <c r="BP33244" s="8"/>
      <c r="BQ33244" s="8"/>
      <c r="BR33244" s="8"/>
      <c r="BS33244" s="8"/>
      <c r="BT33244" s="8"/>
      <c r="BU33244" s="8"/>
    </row>
    <row r="33245" spans="68:73">
      <c r="BP33245" s="10"/>
      <c r="BQ33245" s="10"/>
      <c r="BR33245" s="10"/>
      <c r="BS33245" s="10"/>
      <c r="BT33245" s="10"/>
      <c r="BU33245" s="10"/>
    </row>
    <row r="33246" spans="68:73">
      <c r="BP33246" s="8"/>
      <c r="BQ33246" s="8"/>
      <c r="BR33246" s="8"/>
      <c r="BS33246" s="8"/>
      <c r="BT33246" s="8"/>
      <c r="BU33246" s="8"/>
    </row>
    <row r="33247" spans="68:73">
      <c r="BP33247" s="10"/>
      <c r="BQ33247" s="10"/>
      <c r="BR33247" s="10"/>
      <c r="BS33247" s="10"/>
      <c r="BT33247" s="10"/>
      <c r="BU33247" s="10"/>
    </row>
    <row r="33248" spans="68:73">
      <c r="BP33248" s="8"/>
      <c r="BQ33248" s="8"/>
      <c r="BR33248" s="8"/>
      <c r="BS33248" s="8"/>
      <c r="BT33248" s="8"/>
      <c r="BU33248" s="8"/>
    </row>
    <row r="33249" spans="68:73">
      <c r="BP33249" s="10"/>
      <c r="BQ33249" s="10"/>
      <c r="BR33249" s="10"/>
      <c r="BS33249" s="10"/>
      <c r="BT33249" s="10"/>
      <c r="BU33249" s="10"/>
    </row>
    <row r="33250" spans="68:73">
      <c r="BP33250" s="8"/>
      <c r="BQ33250" s="8"/>
      <c r="BR33250" s="8"/>
      <c r="BS33250" s="8"/>
      <c r="BT33250" s="8"/>
      <c r="BU33250" s="8"/>
    </row>
    <row r="33251" spans="68:73">
      <c r="BP33251" s="10"/>
      <c r="BQ33251" s="10"/>
      <c r="BR33251" s="10"/>
      <c r="BS33251" s="10"/>
      <c r="BT33251" s="10"/>
      <c r="BU33251" s="10"/>
    </row>
    <row r="33252" spans="68:73">
      <c r="BP33252" s="8"/>
      <c r="BQ33252" s="8"/>
      <c r="BR33252" s="8"/>
      <c r="BS33252" s="8"/>
      <c r="BT33252" s="8"/>
      <c r="BU33252" s="8"/>
    </row>
    <row r="33253" spans="68:73">
      <c r="BP33253" s="10"/>
      <c r="BQ33253" s="10"/>
      <c r="BR33253" s="10"/>
      <c r="BS33253" s="10"/>
      <c r="BT33253" s="10"/>
      <c r="BU33253" s="10"/>
    </row>
    <row r="33254" spans="68:73">
      <c r="BP33254" s="8"/>
      <c r="BQ33254" s="8"/>
      <c r="BR33254" s="8"/>
      <c r="BS33254" s="8"/>
      <c r="BT33254" s="8"/>
      <c r="BU33254" s="8"/>
    </row>
    <row r="33255" spans="68:73">
      <c r="BP33255" s="10"/>
      <c r="BQ33255" s="10"/>
      <c r="BR33255" s="10"/>
      <c r="BS33255" s="10"/>
      <c r="BT33255" s="10"/>
      <c r="BU33255" s="10"/>
    </row>
    <row r="33256" spans="68:73">
      <c r="BP33256" s="8"/>
      <c r="BQ33256" s="8"/>
      <c r="BR33256" s="8"/>
      <c r="BS33256" s="8"/>
      <c r="BT33256" s="8"/>
      <c r="BU33256" s="8"/>
    </row>
    <row r="33257" spans="68:73">
      <c r="BP33257" s="10"/>
      <c r="BQ33257" s="10"/>
      <c r="BR33257" s="10"/>
      <c r="BS33257" s="10"/>
      <c r="BT33257" s="10"/>
      <c r="BU33257" s="10"/>
    </row>
    <row r="33258" spans="68:73">
      <c r="BP33258" s="8"/>
      <c r="BQ33258" s="8"/>
      <c r="BR33258" s="8"/>
      <c r="BS33258" s="8"/>
      <c r="BT33258" s="8"/>
      <c r="BU33258" s="8"/>
    </row>
    <row r="33259" spans="68:73">
      <c r="BP33259" s="10"/>
      <c r="BQ33259" s="10"/>
      <c r="BR33259" s="10"/>
      <c r="BS33259" s="10"/>
      <c r="BT33259" s="10"/>
      <c r="BU33259" s="10"/>
    </row>
    <row r="33260" spans="68:73">
      <c r="BP33260" s="8"/>
      <c r="BQ33260" s="8"/>
      <c r="BR33260" s="8"/>
      <c r="BS33260" s="8"/>
      <c r="BT33260" s="8"/>
      <c r="BU33260" s="8"/>
    </row>
    <row r="33261" spans="68:73">
      <c r="BP33261" s="10"/>
      <c r="BQ33261" s="10"/>
      <c r="BR33261" s="10"/>
      <c r="BS33261" s="10"/>
      <c r="BT33261" s="10"/>
      <c r="BU33261" s="10"/>
    </row>
    <row r="33262" spans="68:73">
      <c r="BP33262" s="8"/>
      <c r="BQ33262" s="8"/>
      <c r="BR33262" s="8"/>
      <c r="BS33262" s="8"/>
      <c r="BT33262" s="8"/>
      <c r="BU33262" s="8"/>
    </row>
    <row r="33263" spans="68:73">
      <c r="BP33263" s="10"/>
      <c r="BQ33263" s="10"/>
      <c r="BR33263" s="10"/>
      <c r="BS33263" s="10"/>
      <c r="BT33263" s="10"/>
      <c r="BU33263" s="10"/>
    </row>
    <row r="33264" spans="68:73">
      <c r="BP33264" s="8"/>
      <c r="BQ33264" s="8"/>
      <c r="BR33264" s="8"/>
      <c r="BS33264" s="8"/>
      <c r="BT33264" s="8"/>
      <c r="BU33264" s="8"/>
    </row>
    <row r="33265" spans="68:73">
      <c r="BP33265" s="10"/>
      <c r="BQ33265" s="10"/>
      <c r="BR33265" s="10"/>
      <c r="BS33265" s="10"/>
      <c r="BT33265" s="10"/>
      <c r="BU33265" s="10"/>
    </row>
    <row r="33266" spans="68:73">
      <c r="BP33266" s="8"/>
      <c r="BQ33266" s="8"/>
      <c r="BR33266" s="8"/>
      <c r="BS33266" s="8"/>
      <c r="BT33266" s="8"/>
      <c r="BU33266" s="8"/>
    </row>
    <row r="33267" spans="68:73">
      <c r="BP33267" s="10"/>
      <c r="BQ33267" s="10"/>
      <c r="BR33267" s="10"/>
      <c r="BS33267" s="10"/>
      <c r="BT33267" s="10"/>
      <c r="BU33267" s="10"/>
    </row>
    <row r="33268" spans="68:73">
      <c r="BP33268" s="8"/>
      <c r="BQ33268" s="8"/>
      <c r="BR33268" s="8"/>
      <c r="BS33268" s="8"/>
      <c r="BT33268" s="8"/>
      <c r="BU33268" s="8"/>
    </row>
    <row r="33269" spans="68:73">
      <c r="BP33269" s="10"/>
      <c r="BQ33269" s="10"/>
      <c r="BR33269" s="10"/>
      <c r="BS33269" s="10"/>
      <c r="BT33269" s="10"/>
      <c r="BU33269" s="10"/>
    </row>
    <row r="33270" spans="68:73">
      <c r="BP33270" s="8"/>
      <c r="BQ33270" s="8"/>
      <c r="BR33270" s="8"/>
      <c r="BS33270" s="8"/>
      <c r="BT33270" s="8"/>
      <c r="BU33270" s="8"/>
    </row>
    <row r="33271" spans="68:73">
      <c r="BP33271" s="10"/>
      <c r="BQ33271" s="10"/>
      <c r="BR33271" s="10"/>
      <c r="BS33271" s="10"/>
      <c r="BT33271" s="10"/>
      <c r="BU33271" s="10"/>
    </row>
    <row r="33272" spans="68:73">
      <c r="BP33272" s="8"/>
      <c r="BQ33272" s="8"/>
      <c r="BR33272" s="8"/>
      <c r="BS33272" s="8"/>
      <c r="BT33272" s="8"/>
      <c r="BU33272" s="8"/>
    </row>
    <row r="33273" spans="68:73">
      <c r="BP33273" s="10"/>
      <c r="BQ33273" s="10"/>
      <c r="BR33273" s="10"/>
      <c r="BS33273" s="10"/>
      <c r="BT33273" s="10"/>
      <c r="BU33273" s="10"/>
    </row>
    <row r="33274" spans="68:73">
      <c r="BP33274" s="8"/>
      <c r="BQ33274" s="8"/>
      <c r="BR33274" s="8"/>
      <c r="BS33274" s="8"/>
      <c r="BT33274" s="8"/>
      <c r="BU33274" s="8"/>
    </row>
    <row r="33275" spans="68:73">
      <c r="BP33275" s="10"/>
      <c r="BQ33275" s="10"/>
      <c r="BR33275" s="10"/>
      <c r="BS33275" s="10"/>
      <c r="BT33275" s="10"/>
      <c r="BU33275" s="10"/>
    </row>
    <row r="33276" spans="68:73">
      <c r="BP33276" s="8"/>
      <c r="BQ33276" s="8"/>
      <c r="BR33276" s="8"/>
      <c r="BS33276" s="8"/>
      <c r="BT33276" s="8"/>
      <c r="BU33276" s="8"/>
    </row>
    <row r="33277" spans="68:73">
      <c r="BP33277" s="10"/>
      <c r="BQ33277" s="10"/>
      <c r="BR33277" s="10"/>
      <c r="BS33277" s="10"/>
      <c r="BT33277" s="10"/>
      <c r="BU33277" s="10"/>
    </row>
    <row r="33278" spans="68:73">
      <c r="BP33278" s="8"/>
      <c r="BQ33278" s="8"/>
      <c r="BR33278" s="8"/>
      <c r="BS33278" s="8"/>
      <c r="BT33278" s="8"/>
      <c r="BU33278" s="8"/>
    </row>
    <row r="33279" spans="68:73">
      <c r="BP33279" s="10"/>
      <c r="BQ33279" s="10"/>
      <c r="BR33279" s="10"/>
      <c r="BS33279" s="10"/>
      <c r="BT33279" s="10"/>
      <c r="BU33279" s="10"/>
    </row>
    <row r="33280" spans="68:73">
      <c r="BP33280" s="8"/>
      <c r="BQ33280" s="8"/>
      <c r="BR33280" s="8"/>
      <c r="BS33280" s="8"/>
      <c r="BT33280" s="8"/>
      <c r="BU33280" s="8"/>
    </row>
    <row r="33281" spans="68:73">
      <c r="BP33281" s="10"/>
      <c r="BQ33281" s="10"/>
      <c r="BR33281" s="10"/>
      <c r="BS33281" s="10"/>
      <c r="BT33281" s="10"/>
      <c r="BU33281" s="10"/>
    </row>
    <row r="33282" spans="68:73">
      <c r="BP33282" s="8"/>
      <c r="BQ33282" s="8"/>
      <c r="BR33282" s="8"/>
      <c r="BS33282" s="8"/>
      <c r="BT33282" s="8"/>
      <c r="BU33282" s="8"/>
    </row>
    <row r="33283" spans="68:73">
      <c r="BP33283" s="10"/>
      <c r="BQ33283" s="10"/>
      <c r="BR33283" s="10"/>
      <c r="BS33283" s="10"/>
      <c r="BT33283" s="10"/>
      <c r="BU33283" s="10"/>
    </row>
    <row r="33284" spans="68:73">
      <c r="BP33284" s="8"/>
      <c r="BQ33284" s="8"/>
      <c r="BR33284" s="8"/>
      <c r="BS33284" s="8"/>
      <c r="BT33284" s="8"/>
      <c r="BU33284" s="8"/>
    </row>
    <row r="33285" spans="68:73">
      <c r="BP33285" s="10"/>
      <c r="BQ33285" s="10"/>
      <c r="BR33285" s="10"/>
      <c r="BS33285" s="10"/>
      <c r="BT33285" s="10"/>
      <c r="BU33285" s="10"/>
    </row>
    <row r="33286" spans="68:73">
      <c r="BP33286" s="8"/>
      <c r="BQ33286" s="8"/>
      <c r="BR33286" s="8"/>
      <c r="BS33286" s="8"/>
      <c r="BT33286" s="8"/>
      <c r="BU33286" s="8"/>
    </row>
    <row r="33287" spans="68:73">
      <c r="BP33287" s="10"/>
      <c r="BQ33287" s="10"/>
      <c r="BR33287" s="10"/>
      <c r="BS33287" s="10"/>
      <c r="BT33287" s="10"/>
      <c r="BU33287" s="10"/>
    </row>
    <row r="33288" spans="68:73">
      <c r="BP33288" s="8"/>
      <c r="BQ33288" s="8"/>
      <c r="BR33288" s="8"/>
      <c r="BS33288" s="8"/>
      <c r="BT33288" s="8"/>
      <c r="BU33288" s="8"/>
    </row>
    <row r="33289" spans="68:73">
      <c r="BP33289" s="10"/>
      <c r="BQ33289" s="10"/>
      <c r="BR33289" s="10"/>
      <c r="BS33289" s="10"/>
      <c r="BT33289" s="10"/>
      <c r="BU33289" s="10"/>
    </row>
    <row r="33290" spans="68:73">
      <c r="BP33290" s="8"/>
      <c r="BQ33290" s="8"/>
      <c r="BR33290" s="8"/>
      <c r="BS33290" s="8"/>
      <c r="BT33290" s="8"/>
      <c r="BU33290" s="8"/>
    </row>
    <row r="33291" spans="68:73">
      <c r="BP33291" s="10"/>
      <c r="BQ33291" s="10"/>
      <c r="BR33291" s="10"/>
      <c r="BS33291" s="10"/>
      <c r="BT33291" s="10"/>
      <c r="BU33291" s="10"/>
    </row>
    <row r="33292" spans="68:73">
      <c r="BP33292" s="8"/>
      <c r="BQ33292" s="8"/>
      <c r="BR33292" s="8"/>
      <c r="BS33292" s="8"/>
      <c r="BT33292" s="8"/>
      <c r="BU33292" s="8"/>
    </row>
    <row r="33293" spans="68:73">
      <c r="BP33293" s="10"/>
      <c r="BQ33293" s="10"/>
      <c r="BR33293" s="10"/>
      <c r="BS33293" s="10"/>
      <c r="BT33293" s="10"/>
      <c r="BU33293" s="10"/>
    </row>
    <row r="33294" spans="68:73">
      <c r="BP33294" s="8"/>
      <c r="BQ33294" s="8"/>
      <c r="BR33294" s="8"/>
      <c r="BS33294" s="8"/>
      <c r="BT33294" s="8"/>
      <c r="BU33294" s="8"/>
    </row>
    <row r="33295" spans="68:73">
      <c r="BP33295" s="10"/>
      <c r="BQ33295" s="10"/>
      <c r="BR33295" s="10"/>
      <c r="BS33295" s="10"/>
      <c r="BT33295" s="10"/>
      <c r="BU33295" s="10"/>
    </row>
    <row r="33296" spans="68:73">
      <c r="BP33296" s="8"/>
      <c r="BQ33296" s="8"/>
      <c r="BR33296" s="8"/>
      <c r="BS33296" s="8"/>
      <c r="BT33296" s="8"/>
      <c r="BU33296" s="8"/>
    </row>
    <row r="33297" spans="68:73">
      <c r="BP33297" s="10"/>
      <c r="BQ33297" s="10"/>
      <c r="BR33297" s="10"/>
      <c r="BS33297" s="10"/>
      <c r="BT33297" s="10"/>
      <c r="BU33297" s="10"/>
    </row>
    <row r="33298" spans="68:73">
      <c r="BP33298" s="8"/>
      <c r="BQ33298" s="8"/>
      <c r="BR33298" s="8"/>
      <c r="BS33298" s="8"/>
      <c r="BT33298" s="8"/>
      <c r="BU33298" s="8"/>
    </row>
    <row r="33299" spans="68:73">
      <c r="BP33299" s="10"/>
      <c r="BQ33299" s="10"/>
      <c r="BR33299" s="10"/>
      <c r="BS33299" s="10"/>
      <c r="BT33299" s="10"/>
      <c r="BU33299" s="10"/>
    </row>
    <row r="33300" spans="68:73">
      <c r="BP33300" s="8"/>
      <c r="BQ33300" s="8"/>
      <c r="BR33300" s="8"/>
      <c r="BS33300" s="8"/>
      <c r="BT33300" s="8"/>
      <c r="BU33300" s="8"/>
    </row>
    <row r="33301" spans="68:73">
      <c r="BP33301" s="10"/>
      <c r="BQ33301" s="10"/>
      <c r="BR33301" s="10"/>
      <c r="BS33301" s="10"/>
      <c r="BT33301" s="10"/>
      <c r="BU33301" s="10"/>
    </row>
    <row r="33302" spans="68:73">
      <c r="BP33302" s="8"/>
      <c r="BQ33302" s="8"/>
      <c r="BR33302" s="8"/>
      <c r="BS33302" s="8"/>
      <c r="BT33302" s="8"/>
      <c r="BU33302" s="8"/>
    </row>
    <row r="33303" spans="68:73">
      <c r="BP33303" s="10"/>
      <c r="BQ33303" s="10"/>
      <c r="BR33303" s="10"/>
      <c r="BS33303" s="10"/>
      <c r="BT33303" s="10"/>
      <c r="BU33303" s="10"/>
    </row>
    <row r="33304" spans="68:73">
      <c r="BP33304" s="8"/>
      <c r="BQ33304" s="8"/>
      <c r="BR33304" s="8"/>
      <c r="BS33304" s="8"/>
      <c r="BT33304" s="8"/>
      <c r="BU33304" s="8"/>
    </row>
    <row r="33305" spans="68:73">
      <c r="BP33305" s="10"/>
      <c r="BQ33305" s="10"/>
      <c r="BR33305" s="10"/>
      <c r="BS33305" s="10"/>
      <c r="BT33305" s="10"/>
      <c r="BU33305" s="10"/>
    </row>
    <row r="33306" spans="68:73">
      <c r="BP33306" s="8"/>
      <c r="BQ33306" s="8"/>
      <c r="BR33306" s="8"/>
      <c r="BS33306" s="8"/>
      <c r="BT33306" s="8"/>
      <c r="BU33306" s="8"/>
    </row>
    <row r="33307" spans="68:73">
      <c r="BP33307" s="10"/>
      <c r="BQ33307" s="10"/>
      <c r="BR33307" s="10"/>
      <c r="BS33307" s="10"/>
      <c r="BT33307" s="10"/>
      <c r="BU33307" s="10"/>
    </row>
    <row r="33308" spans="68:73">
      <c r="BP33308" s="8"/>
      <c r="BQ33308" s="8"/>
      <c r="BR33308" s="8"/>
      <c r="BS33308" s="8"/>
      <c r="BT33308" s="8"/>
      <c r="BU33308" s="8"/>
    </row>
    <row r="33309" spans="68:73">
      <c r="BP33309" s="10"/>
      <c r="BQ33309" s="10"/>
      <c r="BR33309" s="10"/>
      <c r="BS33309" s="10"/>
      <c r="BT33309" s="10"/>
      <c r="BU33309" s="10"/>
    </row>
    <row r="33310" spans="68:73">
      <c r="BP33310" s="8"/>
      <c r="BQ33310" s="8"/>
      <c r="BR33310" s="8"/>
      <c r="BS33310" s="8"/>
      <c r="BT33310" s="8"/>
      <c r="BU33310" s="8"/>
    </row>
    <row r="33311" spans="68:73">
      <c r="BP33311" s="10"/>
      <c r="BQ33311" s="10"/>
      <c r="BR33311" s="10"/>
      <c r="BS33311" s="10"/>
      <c r="BT33311" s="10"/>
      <c r="BU33311" s="10"/>
    </row>
    <row r="33312" spans="68:73">
      <c r="BP33312" s="8"/>
      <c r="BQ33312" s="8"/>
      <c r="BR33312" s="8"/>
      <c r="BS33312" s="8"/>
      <c r="BT33312" s="8"/>
      <c r="BU33312" s="8"/>
    </row>
    <row r="33313" spans="68:73">
      <c r="BP33313" s="10"/>
      <c r="BQ33313" s="10"/>
      <c r="BR33313" s="10"/>
      <c r="BS33313" s="10"/>
      <c r="BT33313" s="10"/>
      <c r="BU33313" s="10"/>
    </row>
    <row r="33314" spans="68:73">
      <c r="BP33314" s="8"/>
      <c r="BQ33314" s="8"/>
      <c r="BR33314" s="8"/>
      <c r="BS33314" s="8"/>
      <c r="BT33314" s="8"/>
      <c r="BU33314" s="8"/>
    </row>
    <row r="33315" spans="68:73">
      <c r="BP33315" s="10"/>
      <c r="BQ33315" s="10"/>
      <c r="BR33315" s="10"/>
      <c r="BS33315" s="10"/>
      <c r="BT33315" s="10"/>
      <c r="BU33315" s="10"/>
    </row>
    <row r="33316" spans="68:73">
      <c r="BP33316" s="8"/>
      <c r="BQ33316" s="8"/>
      <c r="BR33316" s="8"/>
      <c r="BS33316" s="8"/>
      <c r="BT33316" s="8"/>
      <c r="BU33316" s="8"/>
    </row>
    <row r="33317" spans="68:73">
      <c r="BP33317" s="10"/>
      <c r="BQ33317" s="10"/>
      <c r="BR33317" s="10"/>
      <c r="BS33317" s="10"/>
      <c r="BT33317" s="10"/>
      <c r="BU33317" s="10"/>
    </row>
    <row r="33318" spans="68:73">
      <c r="BP33318" s="8"/>
      <c r="BQ33318" s="8"/>
      <c r="BR33318" s="8"/>
      <c r="BS33318" s="8"/>
      <c r="BT33318" s="8"/>
      <c r="BU33318" s="8"/>
    </row>
    <row r="33319" spans="68:73">
      <c r="BP33319" s="10"/>
      <c r="BQ33319" s="10"/>
      <c r="BR33319" s="10"/>
      <c r="BS33319" s="10"/>
      <c r="BT33319" s="10"/>
      <c r="BU33319" s="10"/>
    </row>
    <row r="33320" spans="68:73">
      <c r="BP33320" s="8"/>
      <c r="BQ33320" s="8"/>
      <c r="BR33320" s="8"/>
      <c r="BS33320" s="8"/>
      <c r="BT33320" s="8"/>
      <c r="BU33320" s="8"/>
    </row>
    <row r="33321" spans="68:73">
      <c r="BP33321" s="10"/>
      <c r="BQ33321" s="10"/>
      <c r="BR33321" s="10"/>
      <c r="BS33321" s="10"/>
      <c r="BT33321" s="10"/>
      <c r="BU33321" s="10"/>
    </row>
    <row r="33322" spans="68:73">
      <c r="BP33322" s="8"/>
      <c r="BQ33322" s="8"/>
      <c r="BR33322" s="8"/>
      <c r="BS33322" s="8"/>
      <c r="BT33322" s="8"/>
      <c r="BU33322" s="8"/>
    </row>
    <row r="33323" spans="68:73">
      <c r="BP33323" s="10"/>
      <c r="BQ33323" s="10"/>
      <c r="BR33323" s="10"/>
      <c r="BS33323" s="10"/>
      <c r="BT33323" s="10"/>
      <c r="BU33323" s="10"/>
    </row>
    <row r="33324" spans="68:73">
      <c r="BP33324" s="8"/>
      <c r="BQ33324" s="8"/>
      <c r="BR33324" s="8"/>
      <c r="BS33324" s="8"/>
      <c r="BT33324" s="8"/>
      <c r="BU33324" s="8"/>
    </row>
    <row r="33325" spans="68:73">
      <c r="BP33325" s="10"/>
      <c r="BQ33325" s="10"/>
      <c r="BR33325" s="10"/>
      <c r="BS33325" s="10"/>
      <c r="BT33325" s="10"/>
      <c r="BU33325" s="10"/>
    </row>
    <row r="33326" spans="68:73">
      <c r="BP33326" s="8"/>
      <c r="BQ33326" s="8"/>
      <c r="BR33326" s="8"/>
      <c r="BS33326" s="8"/>
      <c r="BT33326" s="8"/>
      <c r="BU33326" s="8"/>
    </row>
    <row r="33327" spans="68:73">
      <c r="BP33327" s="10"/>
      <c r="BQ33327" s="10"/>
      <c r="BR33327" s="10"/>
      <c r="BS33327" s="10"/>
      <c r="BT33327" s="10"/>
      <c r="BU33327" s="10"/>
    </row>
    <row r="33328" spans="68:73">
      <c r="BP33328" s="8"/>
      <c r="BQ33328" s="8"/>
      <c r="BR33328" s="8"/>
      <c r="BS33328" s="8"/>
      <c r="BT33328" s="8"/>
      <c r="BU33328" s="8"/>
    </row>
    <row r="33329" spans="68:73">
      <c r="BP33329" s="10"/>
      <c r="BQ33329" s="10"/>
      <c r="BR33329" s="10"/>
      <c r="BS33329" s="10"/>
      <c r="BT33329" s="10"/>
      <c r="BU33329" s="10"/>
    </row>
    <row r="33330" spans="68:73">
      <c r="BP33330" s="8"/>
      <c r="BQ33330" s="8"/>
      <c r="BR33330" s="8"/>
      <c r="BS33330" s="8"/>
      <c r="BT33330" s="8"/>
      <c r="BU33330" s="8"/>
    </row>
    <row r="33331" spans="68:73">
      <c r="BP33331" s="10"/>
      <c r="BQ33331" s="10"/>
      <c r="BR33331" s="10"/>
      <c r="BS33331" s="10"/>
      <c r="BT33331" s="10"/>
      <c r="BU33331" s="10"/>
    </row>
    <row r="33332" spans="68:73">
      <c r="BP33332" s="8"/>
      <c r="BQ33332" s="8"/>
      <c r="BR33332" s="8"/>
      <c r="BS33332" s="8"/>
      <c r="BT33332" s="8"/>
      <c r="BU33332" s="8"/>
    </row>
    <row r="33333" spans="68:73">
      <c r="BP33333" s="10"/>
      <c r="BQ33333" s="10"/>
      <c r="BR33333" s="10"/>
      <c r="BS33333" s="10"/>
      <c r="BT33333" s="10"/>
      <c r="BU33333" s="10"/>
    </row>
    <row r="33334" spans="68:73">
      <c r="BP33334" s="8"/>
      <c r="BQ33334" s="8"/>
      <c r="BR33334" s="8"/>
      <c r="BS33334" s="8"/>
      <c r="BT33334" s="8"/>
      <c r="BU33334" s="8"/>
    </row>
    <row r="33335" spans="68:73">
      <c r="BP33335" s="10"/>
      <c r="BQ33335" s="10"/>
      <c r="BR33335" s="10"/>
      <c r="BS33335" s="10"/>
      <c r="BT33335" s="10"/>
      <c r="BU33335" s="10"/>
    </row>
    <row r="33336" spans="68:73">
      <c r="BP33336" s="8"/>
      <c r="BQ33336" s="8"/>
      <c r="BR33336" s="8"/>
      <c r="BS33336" s="8"/>
      <c r="BT33336" s="8"/>
      <c r="BU33336" s="8"/>
    </row>
    <row r="33337" spans="68:73">
      <c r="BP33337" s="10"/>
      <c r="BQ33337" s="10"/>
      <c r="BR33337" s="10"/>
      <c r="BS33337" s="10"/>
      <c r="BT33337" s="10"/>
      <c r="BU33337" s="10"/>
    </row>
    <row r="33338" spans="68:73">
      <c r="BP33338" s="8"/>
      <c r="BQ33338" s="8"/>
      <c r="BR33338" s="8"/>
      <c r="BS33338" s="8"/>
      <c r="BT33338" s="8"/>
      <c r="BU33338" s="8"/>
    </row>
    <row r="33339" spans="68:73">
      <c r="BP33339" s="10"/>
      <c r="BQ33339" s="10"/>
      <c r="BR33339" s="10"/>
      <c r="BS33339" s="10"/>
      <c r="BT33339" s="10"/>
      <c r="BU33339" s="10"/>
    </row>
    <row r="33340" spans="68:73">
      <c r="BP33340" s="8"/>
      <c r="BQ33340" s="8"/>
      <c r="BR33340" s="8"/>
      <c r="BS33340" s="8"/>
      <c r="BT33340" s="8"/>
      <c r="BU33340" s="8"/>
    </row>
    <row r="33341" spans="68:73">
      <c r="BP33341" s="10"/>
      <c r="BQ33341" s="10"/>
      <c r="BR33341" s="10"/>
      <c r="BS33341" s="10"/>
      <c r="BT33341" s="10"/>
      <c r="BU33341" s="10"/>
    </row>
    <row r="33342" spans="68:73">
      <c r="BP33342" s="8"/>
      <c r="BQ33342" s="8"/>
      <c r="BR33342" s="8"/>
      <c r="BS33342" s="8"/>
      <c r="BT33342" s="8"/>
      <c r="BU33342" s="8"/>
    </row>
    <row r="33343" spans="68:73">
      <c r="BP33343" s="10"/>
      <c r="BQ33343" s="10"/>
      <c r="BR33343" s="10"/>
      <c r="BS33343" s="10"/>
      <c r="BT33343" s="10"/>
      <c r="BU33343" s="10"/>
    </row>
    <row r="33344" spans="68:73">
      <c r="BP33344" s="8"/>
      <c r="BQ33344" s="8"/>
      <c r="BR33344" s="8"/>
      <c r="BS33344" s="8"/>
      <c r="BT33344" s="8"/>
      <c r="BU33344" s="8"/>
    </row>
    <row r="33345" spans="68:73">
      <c r="BP33345" s="10"/>
      <c r="BQ33345" s="10"/>
      <c r="BR33345" s="10"/>
      <c r="BS33345" s="10"/>
      <c r="BT33345" s="10"/>
      <c r="BU33345" s="10"/>
    </row>
    <row r="33346" spans="68:73">
      <c r="BP33346" s="8"/>
      <c r="BQ33346" s="8"/>
      <c r="BR33346" s="8"/>
      <c r="BS33346" s="8"/>
      <c r="BT33346" s="8"/>
      <c r="BU33346" s="8"/>
    </row>
    <row r="33347" spans="68:73">
      <c r="BP33347" s="10"/>
      <c r="BQ33347" s="10"/>
      <c r="BR33347" s="10"/>
      <c r="BS33347" s="10"/>
      <c r="BT33347" s="10"/>
      <c r="BU33347" s="10"/>
    </row>
    <row r="33348" spans="68:73">
      <c r="BP33348" s="8"/>
      <c r="BQ33348" s="8"/>
      <c r="BR33348" s="8"/>
      <c r="BS33348" s="8"/>
      <c r="BT33348" s="8"/>
      <c r="BU33348" s="8"/>
    </row>
    <row r="33349" spans="68:73">
      <c r="BP33349" s="10"/>
      <c r="BQ33349" s="10"/>
      <c r="BR33349" s="10"/>
      <c r="BS33349" s="10"/>
      <c r="BT33349" s="10"/>
      <c r="BU33349" s="10"/>
    </row>
    <row r="33350" spans="68:73">
      <c r="BP33350" s="8"/>
      <c r="BQ33350" s="8"/>
      <c r="BR33350" s="8"/>
      <c r="BS33350" s="8"/>
      <c r="BT33350" s="8"/>
      <c r="BU33350" s="8"/>
    </row>
    <row r="33351" spans="68:73">
      <c r="BP33351" s="10"/>
      <c r="BQ33351" s="10"/>
      <c r="BR33351" s="10"/>
      <c r="BS33351" s="10"/>
      <c r="BT33351" s="10"/>
      <c r="BU33351" s="10"/>
    </row>
    <row r="33352" spans="68:73">
      <c r="BP33352" s="8"/>
      <c r="BQ33352" s="8"/>
      <c r="BR33352" s="8"/>
      <c r="BS33352" s="8"/>
      <c r="BT33352" s="8"/>
      <c r="BU33352" s="8"/>
    </row>
    <row r="33353" spans="68:73">
      <c r="BP33353" s="10"/>
      <c r="BQ33353" s="10"/>
      <c r="BR33353" s="10"/>
      <c r="BS33353" s="10"/>
      <c r="BT33353" s="10"/>
      <c r="BU33353" s="10"/>
    </row>
    <row r="33354" spans="68:73">
      <c r="BP33354" s="8"/>
      <c r="BQ33354" s="8"/>
      <c r="BR33354" s="8"/>
      <c r="BS33354" s="8"/>
      <c r="BT33354" s="8"/>
      <c r="BU33354" s="8"/>
    </row>
    <row r="33355" spans="68:73">
      <c r="BP33355" s="10"/>
      <c r="BQ33355" s="10"/>
      <c r="BR33355" s="10"/>
      <c r="BS33355" s="10"/>
      <c r="BT33355" s="10"/>
      <c r="BU33355" s="10"/>
    </row>
    <row r="33356" spans="68:73">
      <c r="BP33356" s="8"/>
      <c r="BQ33356" s="8"/>
      <c r="BR33356" s="8"/>
      <c r="BS33356" s="8"/>
      <c r="BT33356" s="8"/>
      <c r="BU33356" s="8"/>
    </row>
    <row r="33357" spans="68:73">
      <c r="BP33357" s="10"/>
      <c r="BQ33357" s="10"/>
      <c r="BR33357" s="10"/>
      <c r="BS33357" s="10"/>
      <c r="BT33357" s="10"/>
      <c r="BU33357" s="10"/>
    </row>
    <row r="33358" spans="68:73">
      <c r="BP33358" s="8"/>
      <c r="BQ33358" s="8"/>
      <c r="BR33358" s="8"/>
      <c r="BS33358" s="8"/>
      <c r="BT33358" s="8"/>
      <c r="BU33358" s="8"/>
    </row>
    <row r="33359" spans="68:73">
      <c r="BP33359" s="10"/>
      <c r="BQ33359" s="10"/>
      <c r="BR33359" s="10"/>
      <c r="BS33359" s="10"/>
      <c r="BT33359" s="10"/>
      <c r="BU33359" s="10"/>
    </row>
    <row r="33360" spans="68:73">
      <c r="BP33360" s="8"/>
      <c r="BQ33360" s="8"/>
      <c r="BR33360" s="8"/>
      <c r="BS33360" s="8"/>
      <c r="BT33360" s="8"/>
      <c r="BU33360" s="8"/>
    </row>
    <row r="33361" spans="68:73">
      <c r="BP33361" s="10"/>
      <c r="BQ33361" s="10"/>
      <c r="BR33361" s="10"/>
      <c r="BS33361" s="10"/>
      <c r="BT33361" s="10"/>
      <c r="BU33361" s="10"/>
    </row>
    <row r="33362" spans="68:73">
      <c r="BP33362" s="8"/>
      <c r="BQ33362" s="8"/>
      <c r="BR33362" s="8"/>
      <c r="BS33362" s="8"/>
      <c r="BT33362" s="8"/>
      <c r="BU33362" s="8"/>
    </row>
    <row r="33363" spans="68:73">
      <c r="BP33363" s="10"/>
      <c r="BQ33363" s="10"/>
      <c r="BR33363" s="10"/>
      <c r="BS33363" s="10"/>
      <c r="BT33363" s="10"/>
      <c r="BU33363" s="10"/>
    </row>
    <row r="33364" spans="68:73">
      <c r="BP33364" s="8"/>
      <c r="BQ33364" s="8"/>
      <c r="BR33364" s="8"/>
      <c r="BS33364" s="8"/>
      <c r="BT33364" s="8"/>
      <c r="BU33364" s="8"/>
    </row>
    <row r="33365" spans="68:73">
      <c r="BP33365" s="10"/>
      <c r="BQ33365" s="10"/>
      <c r="BR33365" s="10"/>
      <c r="BS33365" s="10"/>
      <c r="BT33365" s="10"/>
      <c r="BU33365" s="10"/>
    </row>
    <row r="33366" spans="68:73">
      <c r="BP33366" s="8"/>
      <c r="BQ33366" s="8"/>
      <c r="BR33366" s="8"/>
      <c r="BS33366" s="8"/>
      <c r="BT33366" s="8"/>
      <c r="BU33366" s="8"/>
    </row>
    <row r="33367" spans="68:73">
      <c r="BP33367" s="10"/>
      <c r="BQ33367" s="10"/>
      <c r="BR33367" s="10"/>
      <c r="BS33367" s="10"/>
      <c r="BT33367" s="10"/>
      <c r="BU33367" s="10"/>
    </row>
    <row r="33368" spans="68:73">
      <c r="BP33368" s="8"/>
      <c r="BQ33368" s="8"/>
      <c r="BR33368" s="8"/>
      <c r="BS33368" s="8"/>
      <c r="BT33368" s="8"/>
      <c r="BU33368" s="8"/>
    </row>
    <row r="33369" spans="68:73">
      <c r="BP33369" s="10"/>
      <c r="BQ33369" s="10"/>
      <c r="BR33369" s="10"/>
      <c r="BS33369" s="10"/>
      <c r="BT33369" s="10"/>
      <c r="BU33369" s="10"/>
    </row>
    <row r="33370" spans="68:73">
      <c r="BP33370" s="8"/>
      <c r="BQ33370" s="8"/>
      <c r="BR33370" s="8"/>
      <c r="BS33370" s="8"/>
      <c r="BT33370" s="8"/>
      <c r="BU33370" s="8"/>
    </row>
    <row r="33371" spans="68:73">
      <c r="BP33371" s="10"/>
      <c r="BQ33371" s="10"/>
      <c r="BR33371" s="10"/>
      <c r="BS33371" s="10"/>
      <c r="BT33371" s="10"/>
      <c r="BU33371" s="10"/>
    </row>
    <row r="33372" spans="68:73">
      <c r="BP33372" s="8"/>
      <c r="BQ33372" s="8"/>
      <c r="BR33372" s="8"/>
      <c r="BS33372" s="8"/>
      <c r="BT33372" s="8"/>
      <c r="BU33372" s="8"/>
    </row>
    <row r="33373" spans="68:73">
      <c r="BP33373" s="10"/>
      <c r="BQ33373" s="10"/>
      <c r="BR33373" s="10"/>
      <c r="BS33373" s="10"/>
      <c r="BT33373" s="10"/>
      <c r="BU33373" s="10"/>
    </row>
    <row r="33374" spans="68:73">
      <c r="BP33374" s="8"/>
      <c r="BQ33374" s="8"/>
      <c r="BR33374" s="8"/>
      <c r="BS33374" s="8"/>
      <c r="BT33374" s="8"/>
      <c r="BU33374" s="8"/>
    </row>
    <row r="33375" spans="68:73">
      <c r="BP33375" s="10"/>
      <c r="BQ33375" s="10"/>
      <c r="BR33375" s="10"/>
      <c r="BS33375" s="10"/>
      <c r="BT33375" s="10"/>
      <c r="BU33375" s="10"/>
    </row>
    <row r="33376" spans="68:73">
      <c r="BP33376" s="8"/>
      <c r="BQ33376" s="8"/>
      <c r="BR33376" s="8"/>
      <c r="BS33376" s="8"/>
      <c r="BT33376" s="8"/>
      <c r="BU33376" s="8"/>
    </row>
    <row r="33377" spans="68:73">
      <c r="BP33377" s="10"/>
      <c r="BQ33377" s="10"/>
      <c r="BR33377" s="10"/>
      <c r="BS33377" s="10"/>
      <c r="BT33377" s="10"/>
      <c r="BU33377" s="10"/>
    </row>
    <row r="33378" spans="68:73">
      <c r="BP33378" s="8"/>
      <c r="BQ33378" s="8"/>
      <c r="BR33378" s="8"/>
      <c r="BS33378" s="8"/>
      <c r="BT33378" s="8"/>
      <c r="BU33378" s="8"/>
    </row>
    <row r="33379" spans="68:73">
      <c r="BP33379" s="10"/>
      <c r="BQ33379" s="10"/>
      <c r="BR33379" s="10"/>
      <c r="BS33379" s="10"/>
      <c r="BT33379" s="10"/>
      <c r="BU33379" s="10"/>
    </row>
    <row r="33380" spans="68:73">
      <c r="BP33380" s="8"/>
      <c r="BQ33380" s="8"/>
      <c r="BR33380" s="8"/>
      <c r="BS33380" s="8"/>
      <c r="BT33380" s="8"/>
      <c r="BU33380" s="8"/>
    </row>
    <row r="33381" spans="68:73">
      <c r="BP33381" s="10"/>
      <c r="BQ33381" s="10"/>
      <c r="BR33381" s="10"/>
      <c r="BS33381" s="10"/>
      <c r="BT33381" s="10"/>
      <c r="BU33381" s="10"/>
    </row>
    <row r="33382" spans="68:73">
      <c r="BP33382" s="8"/>
      <c r="BQ33382" s="8"/>
      <c r="BR33382" s="8"/>
      <c r="BS33382" s="8"/>
      <c r="BT33382" s="8"/>
      <c r="BU33382" s="8"/>
    </row>
    <row r="33383" spans="68:73">
      <c r="BP33383" s="10"/>
      <c r="BQ33383" s="10"/>
      <c r="BR33383" s="10"/>
      <c r="BS33383" s="10"/>
      <c r="BT33383" s="10"/>
      <c r="BU33383" s="10"/>
    </row>
    <row r="33384" spans="68:73">
      <c r="BP33384" s="8"/>
      <c r="BQ33384" s="8"/>
      <c r="BR33384" s="8"/>
      <c r="BS33384" s="8"/>
      <c r="BT33384" s="8"/>
      <c r="BU33384" s="8"/>
    </row>
    <row r="33385" spans="68:73">
      <c r="BP33385" s="10"/>
      <c r="BQ33385" s="10"/>
      <c r="BR33385" s="10"/>
      <c r="BS33385" s="10"/>
      <c r="BT33385" s="10"/>
      <c r="BU33385" s="10"/>
    </row>
    <row r="33386" spans="68:73">
      <c r="BP33386" s="8"/>
      <c r="BQ33386" s="8"/>
      <c r="BR33386" s="8"/>
      <c r="BS33386" s="8"/>
      <c r="BT33386" s="8"/>
      <c r="BU33386" s="8"/>
    </row>
    <row r="33387" spans="68:73">
      <c r="BP33387" s="10"/>
      <c r="BQ33387" s="10"/>
      <c r="BR33387" s="10"/>
      <c r="BS33387" s="10"/>
      <c r="BT33387" s="10"/>
      <c r="BU33387" s="10"/>
    </row>
    <row r="33388" spans="68:73">
      <c r="BP33388" s="8"/>
      <c r="BQ33388" s="8"/>
      <c r="BR33388" s="8"/>
      <c r="BS33388" s="8"/>
      <c r="BT33388" s="8"/>
      <c r="BU33388" s="8"/>
    </row>
    <row r="33389" spans="68:73">
      <c r="BP33389" s="10"/>
      <c r="BQ33389" s="10"/>
      <c r="BR33389" s="10"/>
      <c r="BS33389" s="10"/>
      <c r="BT33389" s="10"/>
      <c r="BU33389" s="10"/>
    </row>
    <row r="33390" spans="68:73">
      <c r="BP33390" s="8"/>
      <c r="BQ33390" s="8"/>
      <c r="BR33390" s="8"/>
      <c r="BS33390" s="8"/>
      <c r="BT33390" s="8"/>
      <c r="BU33390" s="8"/>
    </row>
    <row r="33391" spans="68:73">
      <c r="BP33391" s="10"/>
      <c r="BQ33391" s="10"/>
      <c r="BR33391" s="10"/>
      <c r="BS33391" s="10"/>
      <c r="BT33391" s="10"/>
      <c r="BU33391" s="10"/>
    </row>
    <row r="33392" spans="68:73">
      <c r="BP33392" s="8"/>
      <c r="BQ33392" s="8"/>
      <c r="BR33392" s="8"/>
      <c r="BS33392" s="8"/>
      <c r="BT33392" s="8"/>
      <c r="BU33392" s="8"/>
    </row>
    <row r="33393" spans="68:73">
      <c r="BP33393" s="10"/>
      <c r="BQ33393" s="10"/>
      <c r="BR33393" s="10"/>
      <c r="BS33393" s="10"/>
      <c r="BT33393" s="10"/>
      <c r="BU33393" s="10"/>
    </row>
    <row r="33394" spans="68:73">
      <c r="BP33394" s="8"/>
      <c r="BQ33394" s="8"/>
      <c r="BR33394" s="8"/>
      <c r="BS33394" s="8"/>
      <c r="BT33394" s="8"/>
      <c r="BU33394" s="8"/>
    </row>
    <row r="33395" spans="68:73">
      <c r="BP33395" s="10"/>
      <c r="BQ33395" s="10"/>
      <c r="BR33395" s="10"/>
      <c r="BS33395" s="10"/>
      <c r="BT33395" s="10"/>
      <c r="BU33395" s="10"/>
    </row>
    <row r="33396" spans="68:73">
      <c r="BP33396" s="8"/>
      <c r="BQ33396" s="8"/>
      <c r="BR33396" s="8"/>
      <c r="BS33396" s="8"/>
      <c r="BT33396" s="8"/>
      <c r="BU33396" s="8"/>
    </row>
    <row r="33397" spans="68:73">
      <c r="BP33397" s="10"/>
      <c r="BQ33397" s="10"/>
      <c r="BR33397" s="10"/>
      <c r="BS33397" s="10"/>
      <c r="BT33397" s="10"/>
      <c r="BU33397" s="10"/>
    </row>
    <row r="33398" spans="68:73">
      <c r="BP33398" s="8"/>
      <c r="BQ33398" s="8"/>
      <c r="BR33398" s="8"/>
      <c r="BS33398" s="8"/>
      <c r="BT33398" s="8"/>
      <c r="BU33398" s="8"/>
    </row>
    <row r="33399" spans="68:73">
      <c r="BP33399" s="10"/>
      <c r="BQ33399" s="10"/>
      <c r="BR33399" s="10"/>
      <c r="BS33399" s="10"/>
      <c r="BT33399" s="10"/>
      <c r="BU33399" s="10"/>
    </row>
    <row r="33400" spans="68:73">
      <c r="BP33400" s="8"/>
      <c r="BQ33400" s="8"/>
      <c r="BR33400" s="8"/>
      <c r="BS33400" s="8"/>
      <c r="BT33400" s="8"/>
      <c r="BU33400" s="8"/>
    </row>
    <row r="33401" spans="68:73">
      <c r="BP33401" s="10"/>
      <c r="BQ33401" s="10"/>
      <c r="BR33401" s="10"/>
      <c r="BS33401" s="10"/>
      <c r="BT33401" s="10"/>
      <c r="BU33401" s="10"/>
    </row>
    <row r="33402" spans="68:73">
      <c r="BP33402" s="8"/>
      <c r="BQ33402" s="8"/>
      <c r="BR33402" s="8"/>
      <c r="BS33402" s="8"/>
      <c r="BT33402" s="8"/>
      <c r="BU33402" s="8"/>
    </row>
    <row r="33403" spans="68:73">
      <c r="BP33403" s="10"/>
      <c r="BQ33403" s="10"/>
      <c r="BR33403" s="10"/>
      <c r="BS33403" s="10"/>
      <c r="BT33403" s="10"/>
      <c r="BU33403" s="10"/>
    </row>
    <row r="33404" spans="68:73">
      <c r="BP33404" s="8"/>
      <c r="BQ33404" s="8"/>
      <c r="BR33404" s="8"/>
      <c r="BS33404" s="8"/>
      <c r="BT33404" s="8"/>
      <c r="BU33404" s="8"/>
    </row>
    <row r="33405" spans="68:73">
      <c r="BP33405" s="10"/>
      <c r="BQ33405" s="10"/>
      <c r="BR33405" s="10"/>
      <c r="BS33405" s="10"/>
      <c r="BT33405" s="10"/>
      <c r="BU33405" s="10"/>
    </row>
    <row r="33406" spans="68:73">
      <c r="BP33406" s="8"/>
      <c r="BQ33406" s="8"/>
      <c r="BR33406" s="8"/>
      <c r="BS33406" s="8"/>
      <c r="BT33406" s="8"/>
      <c r="BU33406" s="8"/>
    </row>
    <row r="33407" spans="68:73">
      <c r="BP33407" s="10"/>
      <c r="BQ33407" s="10"/>
      <c r="BR33407" s="10"/>
      <c r="BS33407" s="10"/>
      <c r="BT33407" s="10"/>
      <c r="BU33407" s="10"/>
    </row>
    <row r="33408" spans="68:73">
      <c r="BP33408" s="8"/>
      <c r="BQ33408" s="8"/>
      <c r="BR33408" s="8"/>
      <c r="BS33408" s="8"/>
      <c r="BT33408" s="8"/>
      <c r="BU33408" s="8"/>
    </row>
    <row r="33409" spans="68:73">
      <c r="BP33409" s="10"/>
      <c r="BQ33409" s="10"/>
      <c r="BR33409" s="10"/>
      <c r="BS33409" s="10"/>
      <c r="BT33409" s="10"/>
      <c r="BU33409" s="10"/>
    </row>
    <row r="33410" spans="68:73">
      <c r="BP33410" s="8"/>
      <c r="BQ33410" s="8"/>
      <c r="BR33410" s="8"/>
      <c r="BS33410" s="8"/>
      <c r="BT33410" s="8"/>
      <c r="BU33410" s="8"/>
    </row>
    <row r="33411" spans="68:73">
      <c r="BP33411" s="10"/>
      <c r="BQ33411" s="10"/>
      <c r="BR33411" s="10"/>
      <c r="BS33411" s="10"/>
      <c r="BT33411" s="10"/>
      <c r="BU33411" s="10"/>
    </row>
    <row r="33412" spans="68:73">
      <c r="BP33412" s="8"/>
      <c r="BQ33412" s="8"/>
      <c r="BR33412" s="8"/>
      <c r="BS33412" s="8"/>
      <c r="BT33412" s="8"/>
      <c r="BU33412" s="8"/>
    </row>
    <row r="33413" spans="68:73">
      <c r="BP33413" s="10"/>
      <c r="BQ33413" s="10"/>
      <c r="BR33413" s="10"/>
      <c r="BS33413" s="10"/>
      <c r="BT33413" s="10"/>
      <c r="BU33413" s="10"/>
    </row>
    <row r="33414" spans="68:73">
      <c r="BP33414" s="8"/>
      <c r="BQ33414" s="8"/>
      <c r="BR33414" s="8"/>
      <c r="BS33414" s="8"/>
      <c r="BT33414" s="8"/>
      <c r="BU33414" s="8"/>
    </row>
    <row r="33415" spans="68:73">
      <c r="BP33415" s="10"/>
      <c r="BQ33415" s="10"/>
      <c r="BR33415" s="10"/>
      <c r="BS33415" s="10"/>
      <c r="BT33415" s="10"/>
      <c r="BU33415" s="10"/>
    </row>
    <row r="33416" spans="68:73">
      <c r="BP33416" s="8"/>
      <c r="BQ33416" s="8"/>
      <c r="BR33416" s="8"/>
      <c r="BS33416" s="8"/>
      <c r="BT33416" s="8"/>
      <c r="BU33416" s="8"/>
    </row>
    <row r="33417" spans="68:73">
      <c r="BP33417" s="10"/>
      <c r="BQ33417" s="10"/>
      <c r="BR33417" s="10"/>
      <c r="BS33417" s="10"/>
      <c r="BT33417" s="10"/>
      <c r="BU33417" s="10"/>
    </row>
    <row r="33418" spans="68:73">
      <c r="BP33418" s="8"/>
      <c r="BQ33418" s="8"/>
      <c r="BR33418" s="8"/>
      <c r="BS33418" s="8"/>
      <c r="BT33418" s="8"/>
      <c r="BU33418" s="8"/>
    </row>
    <row r="33419" spans="68:73">
      <c r="BP33419" s="10"/>
      <c r="BQ33419" s="10"/>
      <c r="BR33419" s="10"/>
      <c r="BS33419" s="10"/>
      <c r="BT33419" s="10"/>
      <c r="BU33419" s="10"/>
    </row>
    <row r="33420" spans="68:73">
      <c r="BP33420" s="8"/>
      <c r="BQ33420" s="8"/>
      <c r="BR33420" s="8"/>
      <c r="BS33420" s="8"/>
      <c r="BT33420" s="8"/>
      <c r="BU33420" s="8"/>
    </row>
    <row r="33421" spans="68:73">
      <c r="BP33421" s="10"/>
      <c r="BQ33421" s="10"/>
      <c r="BR33421" s="10"/>
      <c r="BS33421" s="10"/>
      <c r="BT33421" s="10"/>
      <c r="BU33421" s="10"/>
    </row>
    <row r="33422" spans="68:73">
      <c r="BP33422" s="8"/>
      <c r="BQ33422" s="8"/>
      <c r="BR33422" s="8"/>
      <c r="BS33422" s="8"/>
      <c r="BT33422" s="8"/>
      <c r="BU33422" s="8"/>
    </row>
    <row r="33423" spans="68:73">
      <c r="BP33423" s="10"/>
      <c r="BQ33423" s="10"/>
      <c r="BR33423" s="10"/>
      <c r="BS33423" s="10"/>
      <c r="BT33423" s="10"/>
      <c r="BU33423" s="10"/>
    </row>
    <row r="33424" spans="68:73">
      <c r="BP33424" s="8"/>
      <c r="BQ33424" s="8"/>
      <c r="BR33424" s="8"/>
      <c r="BS33424" s="8"/>
      <c r="BT33424" s="8"/>
      <c r="BU33424" s="8"/>
    </row>
    <row r="33425" spans="68:73">
      <c r="BP33425" s="10"/>
      <c r="BQ33425" s="10"/>
      <c r="BR33425" s="10"/>
      <c r="BS33425" s="10"/>
      <c r="BT33425" s="10"/>
      <c r="BU33425" s="10"/>
    </row>
    <row r="33426" spans="68:73">
      <c r="BP33426" s="8"/>
      <c r="BQ33426" s="8"/>
      <c r="BR33426" s="8"/>
      <c r="BS33426" s="8"/>
      <c r="BT33426" s="8"/>
      <c r="BU33426" s="8"/>
    </row>
    <row r="33427" spans="68:73">
      <c r="BP33427" s="10"/>
      <c r="BQ33427" s="10"/>
      <c r="BR33427" s="10"/>
      <c r="BS33427" s="10"/>
      <c r="BT33427" s="10"/>
      <c r="BU33427" s="10"/>
    </row>
    <row r="33428" spans="68:73">
      <c r="BP33428" s="8"/>
      <c r="BQ33428" s="8"/>
      <c r="BR33428" s="8"/>
      <c r="BS33428" s="8"/>
      <c r="BT33428" s="8"/>
      <c r="BU33428" s="8"/>
    </row>
    <row r="33429" spans="68:73">
      <c r="BP33429" s="10"/>
      <c r="BQ33429" s="10"/>
      <c r="BR33429" s="10"/>
      <c r="BS33429" s="10"/>
      <c r="BT33429" s="10"/>
      <c r="BU33429" s="10"/>
    </row>
    <row r="33430" spans="68:73">
      <c r="BP33430" s="8"/>
      <c r="BQ33430" s="8"/>
      <c r="BR33430" s="8"/>
      <c r="BS33430" s="8"/>
      <c r="BT33430" s="8"/>
      <c r="BU33430" s="8"/>
    </row>
    <row r="33431" spans="68:73">
      <c r="BP33431" s="10"/>
      <c r="BQ33431" s="10"/>
      <c r="BR33431" s="10"/>
      <c r="BS33431" s="10"/>
      <c r="BT33431" s="10"/>
      <c r="BU33431" s="10"/>
    </row>
    <row r="33432" spans="68:73">
      <c r="BP33432" s="8"/>
      <c r="BQ33432" s="8"/>
      <c r="BR33432" s="8"/>
      <c r="BS33432" s="8"/>
      <c r="BT33432" s="8"/>
      <c r="BU33432" s="8"/>
    </row>
    <row r="33433" spans="68:73">
      <c r="BP33433" s="10"/>
      <c r="BQ33433" s="10"/>
      <c r="BR33433" s="10"/>
      <c r="BS33433" s="10"/>
      <c r="BT33433" s="10"/>
      <c r="BU33433" s="10"/>
    </row>
    <row r="33434" spans="68:73">
      <c r="BP33434" s="8"/>
      <c r="BQ33434" s="8"/>
      <c r="BR33434" s="8"/>
      <c r="BS33434" s="8"/>
      <c r="BT33434" s="8"/>
      <c r="BU33434" s="8"/>
    </row>
    <row r="33435" spans="68:73">
      <c r="BP33435" s="10"/>
      <c r="BQ33435" s="10"/>
      <c r="BR33435" s="10"/>
      <c r="BS33435" s="10"/>
      <c r="BT33435" s="10"/>
      <c r="BU33435" s="10"/>
    </row>
    <row r="33436" spans="68:73">
      <c r="BP33436" s="8"/>
      <c r="BQ33436" s="8"/>
      <c r="BR33436" s="8"/>
      <c r="BS33436" s="8"/>
      <c r="BT33436" s="8"/>
      <c r="BU33436" s="8"/>
    </row>
    <row r="33437" spans="68:73">
      <c r="BP33437" s="10"/>
      <c r="BQ33437" s="10"/>
      <c r="BR33437" s="10"/>
      <c r="BS33437" s="10"/>
      <c r="BT33437" s="10"/>
      <c r="BU33437" s="10"/>
    </row>
    <row r="33438" spans="68:73">
      <c r="BP33438" s="8"/>
      <c r="BQ33438" s="8"/>
      <c r="BR33438" s="8"/>
      <c r="BS33438" s="8"/>
      <c r="BT33438" s="8"/>
      <c r="BU33438" s="8"/>
    </row>
    <row r="33439" spans="68:73">
      <c r="BP33439" s="10"/>
      <c r="BQ33439" s="10"/>
      <c r="BR33439" s="10"/>
      <c r="BS33439" s="10"/>
      <c r="BT33439" s="10"/>
      <c r="BU33439" s="10"/>
    </row>
    <row r="33440" spans="68:73">
      <c r="BP33440" s="8"/>
      <c r="BQ33440" s="8"/>
      <c r="BR33440" s="8"/>
      <c r="BS33440" s="8"/>
      <c r="BT33440" s="8"/>
      <c r="BU33440" s="8"/>
    </row>
    <row r="33441" spans="68:73">
      <c r="BP33441" s="10"/>
      <c r="BQ33441" s="10"/>
      <c r="BR33441" s="10"/>
      <c r="BS33441" s="10"/>
      <c r="BT33441" s="10"/>
      <c r="BU33441" s="10"/>
    </row>
    <row r="33442" spans="68:73">
      <c r="BP33442" s="8"/>
      <c r="BQ33442" s="8"/>
      <c r="BR33442" s="8"/>
      <c r="BS33442" s="8"/>
      <c r="BT33442" s="8"/>
      <c r="BU33442" s="8"/>
    </row>
    <row r="33443" spans="68:73">
      <c r="BP33443" s="10"/>
      <c r="BQ33443" s="10"/>
      <c r="BR33443" s="10"/>
      <c r="BS33443" s="10"/>
      <c r="BT33443" s="10"/>
      <c r="BU33443" s="10"/>
    </row>
    <row r="33444" spans="68:73">
      <c r="BP33444" s="8"/>
      <c r="BQ33444" s="8"/>
      <c r="BR33444" s="8"/>
      <c r="BS33444" s="8"/>
      <c r="BT33444" s="8"/>
      <c r="BU33444" s="8"/>
    </row>
    <row r="33445" spans="68:73">
      <c r="BP33445" s="10"/>
      <c r="BQ33445" s="10"/>
      <c r="BR33445" s="10"/>
      <c r="BS33445" s="10"/>
      <c r="BT33445" s="10"/>
      <c r="BU33445" s="10"/>
    </row>
    <row r="33446" spans="68:73">
      <c r="BP33446" s="8"/>
      <c r="BQ33446" s="8"/>
      <c r="BR33446" s="8"/>
      <c r="BS33446" s="8"/>
      <c r="BT33446" s="8"/>
      <c r="BU33446" s="8"/>
    </row>
    <row r="33447" spans="68:73">
      <c r="BP33447" s="10"/>
      <c r="BQ33447" s="10"/>
      <c r="BR33447" s="10"/>
      <c r="BS33447" s="10"/>
      <c r="BT33447" s="10"/>
      <c r="BU33447" s="10"/>
    </row>
    <row r="33448" spans="68:73">
      <c r="BP33448" s="8"/>
      <c r="BQ33448" s="8"/>
      <c r="BR33448" s="8"/>
      <c r="BS33448" s="8"/>
      <c r="BT33448" s="8"/>
      <c r="BU33448" s="8"/>
    </row>
    <row r="33449" spans="68:73">
      <c r="BP33449" s="10"/>
      <c r="BQ33449" s="10"/>
      <c r="BR33449" s="10"/>
      <c r="BS33449" s="10"/>
      <c r="BT33449" s="10"/>
      <c r="BU33449" s="10"/>
    </row>
    <row r="33450" spans="68:73">
      <c r="BP33450" s="8"/>
      <c r="BQ33450" s="8"/>
      <c r="BR33450" s="8"/>
      <c r="BS33450" s="8"/>
      <c r="BT33450" s="8"/>
      <c r="BU33450" s="8"/>
    </row>
    <row r="33451" spans="68:73">
      <c r="BP33451" s="10"/>
      <c r="BQ33451" s="10"/>
      <c r="BR33451" s="10"/>
      <c r="BS33451" s="10"/>
      <c r="BT33451" s="10"/>
      <c r="BU33451" s="10"/>
    </row>
    <row r="33452" spans="68:73">
      <c r="BP33452" s="8"/>
      <c r="BQ33452" s="8"/>
      <c r="BR33452" s="8"/>
      <c r="BS33452" s="8"/>
      <c r="BT33452" s="8"/>
      <c r="BU33452" s="8"/>
    </row>
    <row r="33453" spans="68:73">
      <c r="BP33453" s="10"/>
      <c r="BQ33453" s="10"/>
      <c r="BR33453" s="10"/>
      <c r="BS33453" s="10"/>
      <c r="BT33453" s="10"/>
      <c r="BU33453" s="10"/>
    </row>
    <row r="33454" spans="68:73">
      <c r="BP33454" s="8"/>
      <c r="BQ33454" s="8"/>
      <c r="BR33454" s="8"/>
      <c r="BS33454" s="8"/>
      <c r="BT33454" s="8"/>
      <c r="BU33454" s="8"/>
    </row>
    <row r="33455" spans="68:73">
      <c r="BP33455" s="10"/>
      <c r="BQ33455" s="10"/>
      <c r="BR33455" s="10"/>
      <c r="BS33455" s="10"/>
      <c r="BT33455" s="10"/>
      <c r="BU33455" s="10"/>
    </row>
    <row r="33456" spans="68:73">
      <c r="BP33456" s="8"/>
      <c r="BQ33456" s="8"/>
      <c r="BR33456" s="8"/>
      <c r="BS33456" s="8"/>
      <c r="BT33456" s="8"/>
      <c r="BU33456" s="8"/>
    </row>
    <row r="33457" spans="68:73">
      <c r="BP33457" s="10"/>
      <c r="BQ33457" s="10"/>
      <c r="BR33457" s="10"/>
      <c r="BS33457" s="10"/>
      <c r="BT33457" s="10"/>
      <c r="BU33457" s="10"/>
    </row>
    <row r="33458" spans="68:73">
      <c r="BP33458" s="8"/>
      <c r="BQ33458" s="8"/>
      <c r="BR33458" s="8"/>
      <c r="BS33458" s="8"/>
      <c r="BT33458" s="8"/>
      <c r="BU33458" s="8"/>
    </row>
    <row r="33459" spans="68:73">
      <c r="BP33459" s="10"/>
      <c r="BQ33459" s="10"/>
      <c r="BR33459" s="10"/>
      <c r="BS33459" s="10"/>
      <c r="BT33459" s="10"/>
      <c r="BU33459" s="10"/>
    </row>
    <row r="33460" spans="68:73">
      <c r="BP33460" s="8"/>
      <c r="BQ33460" s="8"/>
      <c r="BR33460" s="8"/>
      <c r="BS33460" s="8"/>
      <c r="BT33460" s="8"/>
      <c r="BU33460" s="8"/>
    </row>
    <row r="33461" spans="68:73">
      <c r="BP33461" s="10"/>
      <c r="BQ33461" s="10"/>
      <c r="BR33461" s="10"/>
      <c r="BS33461" s="10"/>
      <c r="BT33461" s="10"/>
      <c r="BU33461" s="10"/>
    </row>
    <row r="33462" spans="68:73">
      <c r="BP33462" s="8"/>
      <c r="BQ33462" s="8"/>
      <c r="BR33462" s="8"/>
      <c r="BS33462" s="8"/>
      <c r="BT33462" s="8"/>
      <c r="BU33462" s="8"/>
    </row>
    <row r="33463" spans="68:73">
      <c r="BP33463" s="10"/>
      <c r="BQ33463" s="10"/>
      <c r="BR33463" s="10"/>
      <c r="BS33463" s="10"/>
      <c r="BT33463" s="10"/>
      <c r="BU33463" s="10"/>
    </row>
    <row r="33464" spans="68:73">
      <c r="BP33464" s="8"/>
      <c r="BQ33464" s="8"/>
      <c r="BR33464" s="8"/>
      <c r="BS33464" s="8"/>
      <c r="BT33464" s="8"/>
      <c r="BU33464" s="8"/>
    </row>
    <row r="33465" spans="68:73">
      <c r="BP33465" s="10"/>
      <c r="BQ33465" s="10"/>
      <c r="BR33465" s="10"/>
      <c r="BS33465" s="10"/>
      <c r="BT33465" s="10"/>
      <c r="BU33465" s="10"/>
    </row>
    <row r="33466" spans="68:73">
      <c r="BP33466" s="8"/>
      <c r="BQ33466" s="8"/>
      <c r="BR33466" s="8"/>
      <c r="BS33466" s="8"/>
      <c r="BT33466" s="8"/>
      <c r="BU33466" s="8"/>
    </row>
    <row r="33467" spans="68:73">
      <c r="BP33467" s="10"/>
      <c r="BQ33467" s="10"/>
      <c r="BR33467" s="10"/>
      <c r="BS33467" s="10"/>
      <c r="BT33467" s="10"/>
      <c r="BU33467" s="10"/>
    </row>
    <row r="33468" spans="68:73">
      <c r="BP33468" s="8"/>
      <c r="BQ33468" s="8"/>
      <c r="BR33468" s="8"/>
      <c r="BS33468" s="8"/>
      <c r="BT33468" s="8"/>
      <c r="BU33468" s="8"/>
    </row>
    <row r="33469" spans="68:73">
      <c r="BP33469" s="10"/>
      <c r="BQ33469" s="10"/>
      <c r="BR33469" s="10"/>
      <c r="BS33469" s="10"/>
      <c r="BT33469" s="10"/>
      <c r="BU33469" s="10"/>
    </row>
    <row r="33470" spans="68:73">
      <c r="BP33470" s="8"/>
      <c r="BQ33470" s="8"/>
      <c r="BR33470" s="8"/>
      <c r="BS33470" s="8"/>
      <c r="BT33470" s="8"/>
      <c r="BU33470" s="8"/>
    </row>
    <row r="33471" spans="68:73">
      <c r="BP33471" s="10"/>
      <c r="BQ33471" s="10"/>
      <c r="BR33471" s="10"/>
      <c r="BS33471" s="10"/>
      <c r="BT33471" s="10"/>
      <c r="BU33471" s="10"/>
    </row>
    <row r="33472" spans="68:73">
      <c r="BP33472" s="8"/>
      <c r="BQ33472" s="8"/>
      <c r="BR33472" s="8"/>
      <c r="BS33472" s="8"/>
      <c r="BT33472" s="8"/>
      <c r="BU33472" s="8"/>
    </row>
    <row r="33473" spans="68:73">
      <c r="BP33473" s="10"/>
      <c r="BQ33473" s="10"/>
      <c r="BR33473" s="10"/>
      <c r="BS33473" s="10"/>
      <c r="BT33473" s="10"/>
      <c r="BU33473" s="10"/>
    </row>
    <row r="33474" spans="68:73">
      <c r="BP33474" s="8"/>
      <c r="BQ33474" s="8"/>
      <c r="BR33474" s="8"/>
      <c r="BS33474" s="8"/>
      <c r="BT33474" s="8"/>
      <c r="BU33474" s="8"/>
    </row>
    <row r="33475" spans="68:73">
      <c r="BP33475" s="10"/>
      <c r="BQ33475" s="10"/>
      <c r="BR33475" s="10"/>
      <c r="BS33475" s="10"/>
      <c r="BT33475" s="10"/>
      <c r="BU33475" s="10"/>
    </row>
    <row r="33476" spans="68:73">
      <c r="BP33476" s="8"/>
      <c r="BQ33476" s="8"/>
      <c r="BR33476" s="8"/>
      <c r="BS33476" s="8"/>
      <c r="BT33476" s="8"/>
      <c r="BU33476" s="8"/>
    </row>
    <row r="33477" spans="68:73">
      <c r="BP33477" s="10"/>
      <c r="BQ33477" s="10"/>
      <c r="BR33477" s="10"/>
      <c r="BS33477" s="10"/>
      <c r="BT33477" s="10"/>
      <c r="BU33477" s="10"/>
    </row>
    <row r="33478" spans="68:73">
      <c r="BP33478" s="8"/>
      <c r="BQ33478" s="8"/>
      <c r="BR33478" s="8"/>
      <c r="BS33478" s="8"/>
      <c r="BT33478" s="8"/>
      <c r="BU33478" s="8"/>
    </row>
    <row r="33479" spans="68:73">
      <c r="BP33479" s="10"/>
      <c r="BQ33479" s="10"/>
      <c r="BR33479" s="10"/>
      <c r="BS33479" s="10"/>
      <c r="BT33479" s="10"/>
      <c r="BU33479" s="10"/>
    </row>
    <row r="33480" spans="68:73">
      <c r="BP33480" s="8"/>
      <c r="BQ33480" s="8"/>
      <c r="BR33480" s="8"/>
      <c r="BS33480" s="8"/>
      <c r="BT33480" s="8"/>
      <c r="BU33480" s="8"/>
    </row>
    <row r="33481" spans="68:73">
      <c r="BP33481" s="10"/>
      <c r="BQ33481" s="10"/>
      <c r="BR33481" s="10"/>
      <c r="BS33481" s="10"/>
      <c r="BT33481" s="10"/>
      <c r="BU33481" s="10"/>
    </row>
    <row r="33482" spans="68:73">
      <c r="BP33482" s="8"/>
      <c r="BQ33482" s="8"/>
      <c r="BR33482" s="8"/>
      <c r="BS33482" s="8"/>
      <c r="BT33482" s="8"/>
      <c r="BU33482" s="8"/>
    </row>
    <row r="33483" spans="68:73">
      <c r="BP33483" s="10"/>
      <c r="BQ33483" s="10"/>
      <c r="BR33483" s="10"/>
      <c r="BS33483" s="10"/>
      <c r="BT33483" s="10"/>
      <c r="BU33483" s="10"/>
    </row>
    <row r="33484" spans="68:73">
      <c r="BP33484" s="8"/>
      <c r="BQ33484" s="8"/>
      <c r="BR33484" s="8"/>
      <c r="BS33484" s="8"/>
      <c r="BT33484" s="8"/>
      <c r="BU33484" s="8"/>
    </row>
    <row r="33485" spans="68:73">
      <c r="BP33485" s="10"/>
      <c r="BQ33485" s="10"/>
      <c r="BR33485" s="10"/>
      <c r="BS33485" s="10"/>
      <c r="BT33485" s="10"/>
      <c r="BU33485" s="10"/>
    </row>
    <row r="33486" spans="68:73">
      <c r="BP33486" s="8"/>
      <c r="BQ33486" s="8"/>
      <c r="BR33486" s="8"/>
      <c r="BS33486" s="8"/>
      <c r="BT33486" s="8"/>
      <c r="BU33486" s="8"/>
    </row>
    <row r="33487" spans="68:73">
      <c r="BP33487" s="10"/>
      <c r="BQ33487" s="10"/>
      <c r="BR33487" s="10"/>
      <c r="BS33487" s="10"/>
      <c r="BT33487" s="10"/>
      <c r="BU33487" s="10"/>
    </row>
    <row r="33488" spans="68:73">
      <c r="BP33488" s="8"/>
      <c r="BQ33488" s="8"/>
      <c r="BR33488" s="8"/>
      <c r="BS33488" s="8"/>
      <c r="BT33488" s="8"/>
      <c r="BU33488" s="8"/>
    </row>
    <row r="33489" spans="68:73">
      <c r="BP33489" s="10"/>
      <c r="BQ33489" s="10"/>
      <c r="BR33489" s="10"/>
      <c r="BS33489" s="10"/>
      <c r="BT33489" s="10"/>
      <c r="BU33489" s="10"/>
    </row>
    <row r="33490" spans="68:73">
      <c r="BP33490" s="8"/>
      <c r="BQ33490" s="8"/>
      <c r="BR33490" s="8"/>
      <c r="BS33490" s="8"/>
      <c r="BT33490" s="8"/>
      <c r="BU33490" s="8"/>
    </row>
    <row r="33491" spans="68:73">
      <c r="BP33491" s="10"/>
      <c r="BQ33491" s="10"/>
      <c r="BR33491" s="10"/>
      <c r="BS33491" s="10"/>
      <c r="BT33491" s="10"/>
      <c r="BU33491" s="10"/>
    </row>
    <row r="33492" spans="68:73">
      <c r="BP33492" s="8"/>
      <c r="BQ33492" s="8"/>
      <c r="BR33492" s="8"/>
      <c r="BS33492" s="8"/>
      <c r="BT33492" s="8"/>
      <c r="BU33492" s="8"/>
    </row>
    <row r="33493" spans="68:73">
      <c r="BP33493" s="10"/>
      <c r="BQ33493" s="10"/>
      <c r="BR33493" s="10"/>
      <c r="BS33493" s="10"/>
      <c r="BT33493" s="10"/>
      <c r="BU33493" s="10"/>
    </row>
    <row r="33494" spans="68:73">
      <c r="BP33494" s="8"/>
      <c r="BQ33494" s="8"/>
      <c r="BR33494" s="8"/>
      <c r="BS33494" s="8"/>
      <c r="BT33494" s="8"/>
      <c r="BU33494" s="8"/>
    </row>
    <row r="33495" spans="68:73">
      <c r="BP33495" s="10"/>
      <c r="BQ33495" s="10"/>
      <c r="BR33495" s="10"/>
      <c r="BS33495" s="10"/>
      <c r="BT33495" s="10"/>
      <c r="BU33495" s="10"/>
    </row>
    <row r="33496" spans="68:73">
      <c r="BP33496" s="8"/>
      <c r="BQ33496" s="8"/>
      <c r="BR33496" s="8"/>
      <c r="BS33496" s="8"/>
      <c r="BT33496" s="8"/>
      <c r="BU33496" s="8"/>
    </row>
    <row r="33497" spans="68:73">
      <c r="BP33497" s="10"/>
      <c r="BQ33497" s="10"/>
      <c r="BR33497" s="10"/>
      <c r="BS33497" s="10"/>
      <c r="BT33497" s="10"/>
      <c r="BU33497" s="10"/>
    </row>
    <row r="33498" spans="68:73">
      <c r="BP33498" s="8"/>
      <c r="BQ33498" s="8"/>
      <c r="BR33498" s="8"/>
      <c r="BS33498" s="8"/>
      <c r="BT33498" s="8"/>
      <c r="BU33498" s="8"/>
    </row>
    <row r="33499" spans="68:73">
      <c r="BP33499" s="10"/>
      <c r="BQ33499" s="10"/>
      <c r="BR33499" s="10"/>
      <c r="BS33499" s="10"/>
      <c r="BT33499" s="10"/>
      <c r="BU33499" s="10"/>
    </row>
    <row r="33500" spans="68:73">
      <c r="BP33500" s="8"/>
      <c r="BQ33500" s="8"/>
      <c r="BR33500" s="8"/>
      <c r="BS33500" s="8"/>
      <c r="BT33500" s="8"/>
      <c r="BU33500" s="8"/>
    </row>
    <row r="33501" spans="68:73">
      <c r="BP33501" s="10"/>
      <c r="BQ33501" s="10"/>
      <c r="BR33501" s="10"/>
      <c r="BS33501" s="10"/>
      <c r="BT33501" s="10"/>
      <c r="BU33501" s="10"/>
    </row>
    <row r="33502" spans="68:73">
      <c r="BP33502" s="8"/>
      <c r="BQ33502" s="8"/>
      <c r="BR33502" s="8"/>
      <c r="BS33502" s="8"/>
      <c r="BT33502" s="8"/>
      <c r="BU33502" s="8"/>
    </row>
    <row r="33503" spans="68:73">
      <c r="BP33503" s="10"/>
      <c r="BQ33503" s="10"/>
      <c r="BR33503" s="10"/>
      <c r="BS33503" s="10"/>
      <c r="BT33503" s="10"/>
      <c r="BU33503" s="10"/>
    </row>
    <row r="33504" spans="68:73">
      <c r="BP33504" s="8"/>
      <c r="BQ33504" s="8"/>
      <c r="BR33504" s="8"/>
      <c r="BS33504" s="8"/>
      <c r="BT33504" s="8"/>
      <c r="BU33504" s="8"/>
    </row>
    <row r="33505" spans="68:73">
      <c r="BP33505" s="10"/>
      <c r="BQ33505" s="10"/>
      <c r="BR33505" s="10"/>
      <c r="BS33505" s="10"/>
      <c r="BT33505" s="10"/>
      <c r="BU33505" s="10"/>
    </row>
    <row r="33506" spans="68:73">
      <c r="BP33506" s="8"/>
      <c r="BQ33506" s="8"/>
      <c r="BR33506" s="8"/>
      <c r="BS33506" s="8"/>
      <c r="BT33506" s="8"/>
      <c r="BU33506" s="8"/>
    </row>
    <row r="33507" spans="68:73">
      <c r="BP33507" s="10"/>
      <c r="BQ33507" s="10"/>
      <c r="BR33507" s="10"/>
      <c r="BS33507" s="10"/>
      <c r="BT33507" s="10"/>
      <c r="BU33507" s="10"/>
    </row>
    <row r="33508" spans="68:73">
      <c r="BP33508" s="8"/>
      <c r="BQ33508" s="8"/>
      <c r="BR33508" s="8"/>
      <c r="BS33508" s="8"/>
      <c r="BT33508" s="8"/>
      <c r="BU33508" s="8"/>
    </row>
    <row r="33509" spans="68:73">
      <c r="BP33509" s="10"/>
      <c r="BQ33509" s="10"/>
      <c r="BR33509" s="10"/>
      <c r="BS33509" s="10"/>
      <c r="BT33509" s="10"/>
      <c r="BU33509" s="10"/>
    </row>
    <row r="33510" spans="68:73">
      <c r="BP33510" s="8"/>
      <c r="BQ33510" s="8"/>
      <c r="BR33510" s="8"/>
      <c r="BS33510" s="8"/>
      <c r="BT33510" s="8"/>
      <c r="BU33510" s="8"/>
    </row>
    <row r="33511" spans="68:73">
      <c r="BP33511" s="10"/>
      <c r="BQ33511" s="10"/>
      <c r="BR33511" s="10"/>
      <c r="BS33511" s="10"/>
      <c r="BT33511" s="10"/>
      <c r="BU33511" s="10"/>
    </row>
    <row r="33512" spans="68:73">
      <c r="BP33512" s="8"/>
      <c r="BQ33512" s="8"/>
      <c r="BR33512" s="8"/>
      <c r="BS33512" s="8"/>
      <c r="BT33512" s="8"/>
      <c r="BU33512" s="8"/>
    </row>
    <row r="33513" spans="68:73">
      <c r="BP33513" s="10"/>
      <c r="BQ33513" s="10"/>
      <c r="BR33513" s="10"/>
      <c r="BS33513" s="10"/>
      <c r="BT33513" s="10"/>
      <c r="BU33513" s="10"/>
    </row>
    <row r="33514" spans="68:73">
      <c r="BP33514" s="8"/>
      <c r="BQ33514" s="8"/>
      <c r="BR33514" s="8"/>
      <c r="BS33514" s="8"/>
      <c r="BT33514" s="8"/>
      <c r="BU33514" s="8"/>
    </row>
    <row r="33515" spans="68:73">
      <c r="BP33515" s="10"/>
      <c r="BQ33515" s="10"/>
      <c r="BR33515" s="10"/>
      <c r="BS33515" s="10"/>
      <c r="BT33515" s="10"/>
      <c r="BU33515" s="10"/>
    </row>
    <row r="33516" spans="68:73">
      <c r="BP33516" s="8"/>
      <c r="BQ33516" s="8"/>
      <c r="BR33516" s="8"/>
      <c r="BS33516" s="8"/>
      <c r="BT33516" s="8"/>
      <c r="BU33516" s="8"/>
    </row>
    <row r="33517" spans="68:73">
      <c r="BP33517" s="10"/>
      <c r="BQ33517" s="10"/>
      <c r="BR33517" s="10"/>
      <c r="BS33517" s="10"/>
      <c r="BT33517" s="10"/>
      <c r="BU33517" s="10"/>
    </row>
    <row r="33518" spans="68:73">
      <c r="BP33518" s="8"/>
      <c r="BQ33518" s="8"/>
      <c r="BR33518" s="8"/>
      <c r="BS33518" s="8"/>
      <c r="BT33518" s="8"/>
      <c r="BU33518" s="8"/>
    </row>
    <row r="33519" spans="68:73">
      <c r="BP33519" s="10"/>
      <c r="BQ33519" s="10"/>
      <c r="BR33519" s="10"/>
      <c r="BS33519" s="10"/>
      <c r="BT33519" s="10"/>
      <c r="BU33519" s="10"/>
    </row>
    <row r="33520" spans="68:73">
      <c r="BP33520" s="8"/>
      <c r="BQ33520" s="8"/>
      <c r="BR33520" s="8"/>
      <c r="BS33520" s="8"/>
      <c r="BT33520" s="8"/>
      <c r="BU33520" s="8"/>
    </row>
    <row r="33521" spans="68:73">
      <c r="BP33521" s="10"/>
      <c r="BQ33521" s="10"/>
      <c r="BR33521" s="10"/>
      <c r="BS33521" s="10"/>
      <c r="BT33521" s="10"/>
      <c r="BU33521" s="10"/>
    </row>
    <row r="33522" spans="68:73">
      <c r="BP33522" s="8"/>
      <c r="BQ33522" s="8"/>
      <c r="BR33522" s="8"/>
      <c r="BS33522" s="8"/>
      <c r="BT33522" s="8"/>
      <c r="BU33522" s="8"/>
    </row>
    <row r="33523" spans="68:73">
      <c r="BP33523" s="10"/>
      <c r="BQ33523" s="10"/>
      <c r="BR33523" s="10"/>
      <c r="BS33523" s="10"/>
      <c r="BT33523" s="10"/>
      <c r="BU33523" s="10"/>
    </row>
    <row r="33524" spans="68:73">
      <c r="BP33524" s="8"/>
      <c r="BQ33524" s="8"/>
      <c r="BR33524" s="8"/>
      <c r="BS33524" s="8"/>
      <c r="BT33524" s="8"/>
      <c r="BU33524" s="8"/>
    </row>
    <row r="33525" spans="68:73">
      <c r="BP33525" s="10"/>
      <c r="BQ33525" s="10"/>
      <c r="BR33525" s="10"/>
      <c r="BS33525" s="10"/>
      <c r="BT33525" s="10"/>
      <c r="BU33525" s="10"/>
    </row>
    <row r="33526" spans="68:73">
      <c r="BP33526" s="8"/>
      <c r="BQ33526" s="8"/>
      <c r="BR33526" s="8"/>
      <c r="BS33526" s="8"/>
      <c r="BT33526" s="8"/>
      <c r="BU33526" s="8"/>
    </row>
    <row r="33527" spans="68:73">
      <c r="BP33527" s="10"/>
      <c r="BQ33527" s="10"/>
      <c r="BR33527" s="10"/>
      <c r="BS33527" s="10"/>
      <c r="BT33527" s="10"/>
      <c r="BU33527" s="10"/>
    </row>
    <row r="33528" spans="68:73">
      <c r="BP33528" s="8"/>
      <c r="BQ33528" s="8"/>
      <c r="BR33528" s="8"/>
      <c r="BS33528" s="8"/>
      <c r="BT33528" s="8"/>
      <c r="BU33528" s="8"/>
    </row>
    <row r="33529" spans="68:73">
      <c r="BP33529" s="10"/>
      <c r="BQ33529" s="10"/>
      <c r="BR33529" s="10"/>
      <c r="BS33529" s="10"/>
      <c r="BT33529" s="10"/>
      <c r="BU33529" s="10"/>
    </row>
    <row r="33530" spans="68:73">
      <c r="BP33530" s="8"/>
      <c r="BQ33530" s="8"/>
      <c r="BR33530" s="8"/>
      <c r="BS33530" s="8"/>
      <c r="BT33530" s="8"/>
      <c r="BU33530" s="8"/>
    </row>
    <row r="33531" spans="68:73">
      <c r="BP33531" s="10"/>
      <c r="BQ33531" s="10"/>
      <c r="BR33531" s="10"/>
      <c r="BS33531" s="10"/>
      <c r="BT33531" s="10"/>
      <c r="BU33531" s="10"/>
    </row>
    <row r="33532" spans="68:73">
      <c r="BP33532" s="8"/>
      <c r="BQ33532" s="8"/>
      <c r="BR33532" s="8"/>
      <c r="BS33532" s="8"/>
      <c r="BT33532" s="8"/>
      <c r="BU33532" s="8"/>
    </row>
    <row r="33533" spans="68:73">
      <c r="BP33533" s="10"/>
      <c r="BQ33533" s="10"/>
      <c r="BR33533" s="10"/>
      <c r="BS33533" s="10"/>
      <c r="BT33533" s="10"/>
      <c r="BU33533" s="10"/>
    </row>
    <row r="33534" spans="68:73">
      <c r="BP33534" s="8"/>
      <c r="BQ33534" s="8"/>
      <c r="BR33534" s="8"/>
      <c r="BS33534" s="8"/>
      <c r="BT33534" s="8"/>
      <c r="BU33534" s="8"/>
    </row>
    <row r="33535" spans="68:73">
      <c r="BP33535" s="10"/>
      <c r="BQ33535" s="10"/>
      <c r="BR33535" s="10"/>
      <c r="BS33535" s="10"/>
      <c r="BT33535" s="10"/>
      <c r="BU33535" s="10"/>
    </row>
    <row r="33536" spans="68:73">
      <c r="BP33536" s="8"/>
      <c r="BQ33536" s="8"/>
      <c r="BR33536" s="8"/>
      <c r="BS33536" s="8"/>
      <c r="BT33536" s="8"/>
      <c r="BU33536" s="8"/>
    </row>
    <row r="33537" spans="68:73">
      <c r="BP33537" s="10"/>
      <c r="BQ33537" s="10"/>
      <c r="BR33537" s="10"/>
      <c r="BS33537" s="10"/>
      <c r="BT33537" s="10"/>
      <c r="BU33537" s="10"/>
    </row>
    <row r="33538" spans="68:73">
      <c r="BP33538" s="8"/>
      <c r="BQ33538" s="8"/>
      <c r="BR33538" s="8"/>
      <c r="BS33538" s="8"/>
      <c r="BT33538" s="8"/>
      <c r="BU33538" s="8"/>
    </row>
    <row r="33539" spans="68:73">
      <c r="BP33539" s="10"/>
      <c r="BQ33539" s="10"/>
      <c r="BR33539" s="10"/>
      <c r="BS33539" s="10"/>
      <c r="BT33539" s="10"/>
      <c r="BU33539" s="10"/>
    </row>
    <row r="33540" spans="68:73">
      <c r="BP33540" s="8"/>
      <c r="BQ33540" s="8"/>
      <c r="BR33540" s="8"/>
      <c r="BS33540" s="8"/>
      <c r="BT33540" s="8"/>
      <c r="BU33540" s="8"/>
    </row>
    <row r="33541" spans="68:73">
      <c r="BP33541" s="10"/>
      <c r="BQ33541" s="10"/>
      <c r="BR33541" s="10"/>
      <c r="BS33541" s="10"/>
      <c r="BT33541" s="10"/>
      <c r="BU33541" s="10"/>
    </row>
    <row r="33542" spans="68:73">
      <c r="BP33542" s="8"/>
      <c r="BQ33542" s="8"/>
      <c r="BR33542" s="8"/>
      <c r="BS33542" s="8"/>
      <c r="BT33542" s="8"/>
      <c r="BU33542" s="8"/>
    </row>
    <row r="33543" spans="68:73">
      <c r="BP33543" s="10"/>
      <c r="BQ33543" s="10"/>
      <c r="BR33543" s="10"/>
      <c r="BS33543" s="10"/>
      <c r="BT33543" s="10"/>
      <c r="BU33543" s="10"/>
    </row>
    <row r="33544" spans="68:73">
      <c r="BP33544" s="8"/>
      <c r="BQ33544" s="8"/>
      <c r="BR33544" s="8"/>
      <c r="BS33544" s="8"/>
      <c r="BT33544" s="8"/>
      <c r="BU33544" s="8"/>
    </row>
    <row r="33545" spans="68:73">
      <c r="BP33545" s="10"/>
      <c r="BQ33545" s="10"/>
      <c r="BR33545" s="10"/>
      <c r="BS33545" s="10"/>
      <c r="BT33545" s="10"/>
      <c r="BU33545" s="10"/>
    </row>
    <row r="33546" spans="68:73">
      <c r="BP33546" s="8"/>
      <c r="BQ33546" s="8"/>
      <c r="BR33546" s="8"/>
      <c r="BS33546" s="8"/>
      <c r="BT33546" s="8"/>
      <c r="BU33546" s="8"/>
    </row>
    <row r="33547" spans="68:73">
      <c r="BP33547" s="10"/>
      <c r="BQ33547" s="10"/>
      <c r="BR33547" s="10"/>
      <c r="BS33547" s="10"/>
      <c r="BT33547" s="10"/>
      <c r="BU33547" s="10"/>
    </row>
    <row r="33548" spans="68:73">
      <c r="BP33548" s="8"/>
      <c r="BQ33548" s="8"/>
      <c r="BR33548" s="8"/>
      <c r="BS33548" s="8"/>
      <c r="BT33548" s="8"/>
      <c r="BU33548" s="8"/>
    </row>
    <row r="33549" spans="68:73">
      <c r="BP33549" s="10"/>
      <c r="BQ33549" s="10"/>
      <c r="BR33549" s="10"/>
      <c r="BS33549" s="10"/>
      <c r="BT33549" s="10"/>
      <c r="BU33549" s="10"/>
    </row>
    <row r="33550" spans="68:73">
      <c r="BP33550" s="8"/>
      <c r="BQ33550" s="8"/>
      <c r="BR33550" s="8"/>
      <c r="BS33550" s="8"/>
      <c r="BT33550" s="8"/>
      <c r="BU33550" s="8"/>
    </row>
    <row r="33551" spans="68:73">
      <c r="BP33551" s="10"/>
      <c r="BQ33551" s="10"/>
      <c r="BR33551" s="10"/>
      <c r="BS33551" s="10"/>
      <c r="BT33551" s="10"/>
      <c r="BU33551" s="10"/>
    </row>
    <row r="33552" spans="68:73">
      <c r="BP33552" s="8"/>
      <c r="BQ33552" s="8"/>
      <c r="BR33552" s="8"/>
      <c r="BS33552" s="8"/>
      <c r="BT33552" s="8"/>
      <c r="BU33552" s="8"/>
    </row>
    <row r="33553" spans="68:73">
      <c r="BP33553" s="10"/>
      <c r="BQ33553" s="10"/>
      <c r="BR33553" s="10"/>
      <c r="BS33553" s="10"/>
      <c r="BT33553" s="10"/>
      <c r="BU33553" s="10"/>
    </row>
    <row r="33554" spans="68:73">
      <c r="BP33554" s="8"/>
      <c r="BQ33554" s="8"/>
      <c r="BR33554" s="8"/>
      <c r="BS33554" s="8"/>
      <c r="BT33554" s="8"/>
      <c r="BU33554" s="8"/>
    </row>
    <row r="33555" spans="68:73">
      <c r="BP33555" s="10"/>
      <c r="BQ33555" s="10"/>
      <c r="BR33555" s="10"/>
      <c r="BS33555" s="10"/>
      <c r="BT33555" s="10"/>
      <c r="BU33555" s="10"/>
    </row>
    <row r="33556" spans="68:73">
      <c r="BP33556" s="8"/>
      <c r="BQ33556" s="8"/>
      <c r="BR33556" s="8"/>
      <c r="BS33556" s="8"/>
      <c r="BT33556" s="8"/>
      <c r="BU33556" s="8"/>
    </row>
    <row r="33557" spans="68:73">
      <c r="BP33557" s="10"/>
      <c r="BQ33557" s="10"/>
      <c r="BR33557" s="10"/>
      <c r="BS33557" s="10"/>
      <c r="BT33557" s="10"/>
      <c r="BU33557" s="10"/>
    </row>
    <row r="33558" spans="68:73">
      <c r="BP33558" s="8"/>
      <c r="BQ33558" s="8"/>
      <c r="BR33558" s="8"/>
      <c r="BS33558" s="8"/>
      <c r="BT33558" s="8"/>
      <c r="BU33558" s="8"/>
    </row>
    <row r="33559" spans="68:73">
      <c r="BP33559" s="10"/>
      <c r="BQ33559" s="10"/>
      <c r="BR33559" s="10"/>
      <c r="BS33559" s="10"/>
      <c r="BT33559" s="10"/>
      <c r="BU33559" s="10"/>
    </row>
    <row r="33560" spans="68:73">
      <c r="BP33560" s="8"/>
      <c r="BQ33560" s="8"/>
      <c r="BR33560" s="8"/>
      <c r="BS33560" s="8"/>
      <c r="BT33560" s="8"/>
      <c r="BU33560" s="8"/>
    </row>
    <row r="33561" spans="68:73">
      <c r="BP33561" s="10"/>
      <c r="BQ33561" s="10"/>
      <c r="BR33561" s="10"/>
      <c r="BS33561" s="10"/>
      <c r="BT33561" s="10"/>
      <c r="BU33561" s="10"/>
    </row>
    <row r="33562" spans="68:73">
      <c r="BP33562" s="8"/>
      <c r="BQ33562" s="8"/>
      <c r="BR33562" s="8"/>
      <c r="BS33562" s="8"/>
      <c r="BT33562" s="8"/>
      <c r="BU33562" s="8"/>
    </row>
    <row r="33563" spans="68:73">
      <c r="BP33563" s="10"/>
      <c r="BQ33563" s="10"/>
      <c r="BR33563" s="10"/>
      <c r="BS33563" s="10"/>
      <c r="BT33563" s="10"/>
      <c r="BU33563" s="10"/>
    </row>
    <row r="33564" spans="68:73">
      <c r="BP33564" s="8"/>
      <c r="BQ33564" s="8"/>
      <c r="BR33564" s="8"/>
      <c r="BS33564" s="8"/>
      <c r="BT33564" s="8"/>
      <c r="BU33564" s="8"/>
    </row>
    <row r="33565" spans="68:73">
      <c r="BP33565" s="10"/>
      <c r="BQ33565" s="10"/>
      <c r="BR33565" s="10"/>
      <c r="BS33565" s="10"/>
      <c r="BT33565" s="10"/>
      <c r="BU33565" s="10"/>
    </row>
    <row r="33566" spans="68:73">
      <c r="BP33566" s="8"/>
      <c r="BQ33566" s="8"/>
      <c r="BR33566" s="8"/>
      <c r="BS33566" s="8"/>
      <c r="BT33566" s="8"/>
      <c r="BU33566" s="8"/>
    </row>
    <row r="33567" spans="68:73">
      <c r="BP33567" s="10"/>
      <c r="BQ33567" s="10"/>
      <c r="BR33567" s="10"/>
      <c r="BS33567" s="10"/>
      <c r="BT33567" s="10"/>
      <c r="BU33567" s="10"/>
    </row>
    <row r="33568" spans="68:73">
      <c r="BP33568" s="8"/>
      <c r="BQ33568" s="8"/>
      <c r="BR33568" s="8"/>
      <c r="BS33568" s="8"/>
      <c r="BT33568" s="8"/>
      <c r="BU33568" s="8"/>
    </row>
    <row r="33569" spans="68:73">
      <c r="BP33569" s="10"/>
      <c r="BQ33569" s="10"/>
      <c r="BR33569" s="10"/>
      <c r="BS33569" s="10"/>
      <c r="BT33569" s="10"/>
      <c r="BU33569" s="10"/>
    </row>
    <row r="33570" spans="68:73">
      <c r="BP33570" s="8"/>
      <c r="BQ33570" s="8"/>
      <c r="BR33570" s="8"/>
      <c r="BS33570" s="8"/>
      <c r="BT33570" s="8"/>
      <c r="BU33570" s="8"/>
    </row>
    <row r="33571" spans="68:73">
      <c r="BP33571" s="10"/>
      <c r="BQ33571" s="10"/>
      <c r="BR33571" s="10"/>
      <c r="BS33571" s="10"/>
      <c r="BT33571" s="10"/>
      <c r="BU33571" s="10"/>
    </row>
    <row r="33572" spans="68:73">
      <c r="BP33572" s="8"/>
      <c r="BQ33572" s="8"/>
      <c r="BR33572" s="8"/>
      <c r="BS33572" s="8"/>
      <c r="BT33572" s="8"/>
      <c r="BU33572" s="8"/>
    </row>
    <row r="33573" spans="68:73">
      <c r="BP33573" s="10"/>
      <c r="BQ33573" s="10"/>
      <c r="BR33573" s="10"/>
      <c r="BS33573" s="10"/>
      <c r="BT33573" s="10"/>
      <c r="BU33573" s="10"/>
    </row>
    <row r="33574" spans="68:73">
      <c r="BP33574" s="8"/>
      <c r="BQ33574" s="8"/>
      <c r="BR33574" s="8"/>
      <c r="BS33574" s="8"/>
      <c r="BT33574" s="8"/>
      <c r="BU33574" s="8"/>
    </row>
    <row r="33575" spans="68:73">
      <c r="BP33575" s="10"/>
      <c r="BQ33575" s="10"/>
      <c r="BR33575" s="10"/>
      <c r="BS33575" s="10"/>
      <c r="BT33575" s="10"/>
      <c r="BU33575" s="10"/>
    </row>
    <row r="33576" spans="68:73">
      <c r="BP33576" s="8"/>
      <c r="BQ33576" s="8"/>
      <c r="BR33576" s="8"/>
      <c r="BS33576" s="8"/>
      <c r="BT33576" s="8"/>
      <c r="BU33576" s="8"/>
    </row>
    <row r="33577" spans="68:73">
      <c r="BP33577" s="10"/>
      <c r="BQ33577" s="10"/>
      <c r="BR33577" s="10"/>
      <c r="BS33577" s="10"/>
      <c r="BT33577" s="10"/>
      <c r="BU33577" s="10"/>
    </row>
    <row r="33578" spans="68:73">
      <c r="BP33578" s="8"/>
      <c r="BQ33578" s="8"/>
      <c r="BR33578" s="8"/>
      <c r="BS33578" s="8"/>
      <c r="BT33578" s="8"/>
      <c r="BU33578" s="8"/>
    </row>
    <row r="33579" spans="68:73">
      <c r="BP33579" s="10"/>
      <c r="BQ33579" s="10"/>
      <c r="BR33579" s="10"/>
      <c r="BS33579" s="10"/>
      <c r="BT33579" s="10"/>
      <c r="BU33579" s="10"/>
    </row>
    <row r="33580" spans="68:73">
      <c r="BP33580" s="8"/>
      <c r="BQ33580" s="8"/>
      <c r="BR33580" s="8"/>
      <c r="BS33580" s="8"/>
      <c r="BT33580" s="8"/>
      <c r="BU33580" s="8"/>
    </row>
    <row r="33581" spans="68:73">
      <c r="BP33581" s="10"/>
      <c r="BQ33581" s="10"/>
      <c r="BR33581" s="10"/>
      <c r="BS33581" s="10"/>
      <c r="BT33581" s="10"/>
      <c r="BU33581" s="10"/>
    </row>
    <row r="33582" spans="68:73">
      <c r="BP33582" s="8"/>
      <c r="BQ33582" s="8"/>
      <c r="BR33582" s="8"/>
      <c r="BS33582" s="8"/>
      <c r="BT33582" s="8"/>
      <c r="BU33582" s="8"/>
    </row>
    <row r="33583" spans="68:73">
      <c r="BP33583" s="10"/>
      <c r="BQ33583" s="10"/>
      <c r="BR33583" s="10"/>
      <c r="BS33583" s="10"/>
      <c r="BT33583" s="10"/>
      <c r="BU33583" s="10"/>
    </row>
    <row r="33584" spans="68:73">
      <c r="BP33584" s="8"/>
      <c r="BQ33584" s="8"/>
      <c r="BR33584" s="8"/>
      <c r="BS33584" s="8"/>
      <c r="BT33584" s="8"/>
      <c r="BU33584" s="8"/>
    </row>
    <row r="33585" spans="68:73">
      <c r="BP33585" s="10"/>
      <c r="BQ33585" s="10"/>
      <c r="BR33585" s="10"/>
      <c r="BS33585" s="10"/>
      <c r="BT33585" s="10"/>
      <c r="BU33585" s="10"/>
    </row>
    <row r="33586" spans="68:73">
      <c r="BP33586" s="8"/>
      <c r="BQ33586" s="8"/>
      <c r="BR33586" s="8"/>
      <c r="BS33586" s="8"/>
      <c r="BT33586" s="8"/>
      <c r="BU33586" s="8"/>
    </row>
    <row r="33587" spans="68:73">
      <c r="BP33587" s="10"/>
      <c r="BQ33587" s="10"/>
      <c r="BR33587" s="10"/>
      <c r="BS33587" s="10"/>
      <c r="BT33587" s="10"/>
      <c r="BU33587" s="10"/>
    </row>
    <row r="33588" spans="68:73">
      <c r="BP33588" s="8"/>
      <c r="BQ33588" s="8"/>
      <c r="BR33588" s="8"/>
      <c r="BS33588" s="8"/>
      <c r="BT33588" s="8"/>
      <c r="BU33588" s="8"/>
    </row>
    <row r="33589" spans="68:73">
      <c r="BP33589" s="10"/>
      <c r="BQ33589" s="10"/>
      <c r="BR33589" s="10"/>
      <c r="BS33589" s="10"/>
      <c r="BT33589" s="10"/>
      <c r="BU33589" s="10"/>
    </row>
    <row r="33590" spans="68:73">
      <c r="BP33590" s="8"/>
      <c r="BQ33590" s="8"/>
      <c r="BR33590" s="8"/>
      <c r="BS33590" s="8"/>
      <c r="BT33590" s="8"/>
      <c r="BU33590" s="8"/>
    </row>
    <row r="33591" spans="68:73">
      <c r="BP33591" s="10"/>
      <c r="BQ33591" s="10"/>
      <c r="BR33591" s="10"/>
      <c r="BS33591" s="10"/>
      <c r="BT33591" s="10"/>
      <c r="BU33591" s="10"/>
    </row>
    <row r="33592" spans="68:73">
      <c r="BP33592" s="8"/>
      <c r="BQ33592" s="8"/>
      <c r="BR33592" s="8"/>
      <c r="BS33592" s="8"/>
      <c r="BT33592" s="8"/>
      <c r="BU33592" s="8"/>
    </row>
    <row r="33593" spans="68:73">
      <c r="BP33593" s="10"/>
      <c r="BQ33593" s="10"/>
      <c r="BR33593" s="10"/>
      <c r="BS33593" s="10"/>
      <c r="BT33593" s="10"/>
      <c r="BU33593" s="10"/>
    </row>
    <row r="33594" spans="68:73">
      <c r="BP33594" s="8"/>
      <c r="BQ33594" s="8"/>
      <c r="BR33594" s="8"/>
      <c r="BS33594" s="8"/>
      <c r="BT33594" s="8"/>
      <c r="BU33594" s="8"/>
    </row>
    <row r="33595" spans="68:73">
      <c r="BP33595" s="10"/>
      <c r="BQ33595" s="10"/>
      <c r="BR33595" s="10"/>
      <c r="BS33595" s="10"/>
      <c r="BT33595" s="10"/>
      <c r="BU33595" s="10"/>
    </row>
    <row r="33596" spans="68:73">
      <c r="BP33596" s="8"/>
      <c r="BQ33596" s="8"/>
      <c r="BR33596" s="8"/>
      <c r="BS33596" s="8"/>
      <c r="BT33596" s="8"/>
      <c r="BU33596" s="8"/>
    </row>
    <row r="33597" spans="68:73">
      <c r="BP33597" s="10"/>
      <c r="BQ33597" s="10"/>
      <c r="BR33597" s="10"/>
      <c r="BS33597" s="10"/>
      <c r="BT33597" s="10"/>
      <c r="BU33597" s="10"/>
    </row>
    <row r="33598" spans="68:73">
      <c r="BP33598" s="8"/>
      <c r="BQ33598" s="8"/>
      <c r="BR33598" s="8"/>
      <c r="BS33598" s="8"/>
      <c r="BT33598" s="8"/>
      <c r="BU33598" s="8"/>
    </row>
    <row r="33599" spans="68:73">
      <c r="BP33599" s="10"/>
      <c r="BQ33599" s="10"/>
      <c r="BR33599" s="10"/>
      <c r="BS33599" s="10"/>
      <c r="BT33599" s="10"/>
      <c r="BU33599" s="10"/>
    </row>
    <row r="33600" spans="68:73">
      <c r="BP33600" s="8"/>
      <c r="BQ33600" s="8"/>
      <c r="BR33600" s="8"/>
      <c r="BS33600" s="8"/>
      <c r="BT33600" s="8"/>
      <c r="BU33600" s="8"/>
    </row>
    <row r="33601" spans="68:73">
      <c r="BP33601" s="10"/>
      <c r="BQ33601" s="10"/>
      <c r="BR33601" s="10"/>
      <c r="BS33601" s="10"/>
      <c r="BT33601" s="10"/>
      <c r="BU33601" s="10"/>
    </row>
    <row r="33602" spans="68:73">
      <c r="BP33602" s="8"/>
      <c r="BQ33602" s="8"/>
      <c r="BR33602" s="8"/>
      <c r="BS33602" s="8"/>
      <c r="BT33602" s="8"/>
      <c r="BU33602" s="8"/>
    </row>
    <row r="33603" spans="68:73">
      <c r="BP33603" s="10"/>
      <c r="BQ33603" s="10"/>
      <c r="BR33603" s="10"/>
      <c r="BS33603" s="10"/>
      <c r="BT33603" s="10"/>
      <c r="BU33603" s="10"/>
    </row>
    <row r="33604" spans="68:73">
      <c r="BP33604" s="8"/>
      <c r="BQ33604" s="8"/>
      <c r="BR33604" s="8"/>
      <c r="BS33604" s="8"/>
      <c r="BT33604" s="8"/>
      <c r="BU33604" s="8"/>
    </row>
    <row r="33605" spans="68:73">
      <c r="BP33605" s="10"/>
      <c r="BQ33605" s="10"/>
      <c r="BR33605" s="10"/>
      <c r="BS33605" s="10"/>
      <c r="BT33605" s="10"/>
      <c r="BU33605" s="10"/>
    </row>
    <row r="33606" spans="68:73">
      <c r="BP33606" s="8"/>
      <c r="BQ33606" s="8"/>
      <c r="BR33606" s="8"/>
      <c r="BS33606" s="8"/>
      <c r="BT33606" s="8"/>
      <c r="BU33606" s="8"/>
    </row>
    <row r="33607" spans="68:73">
      <c r="BP33607" s="10"/>
      <c r="BQ33607" s="10"/>
      <c r="BR33607" s="10"/>
      <c r="BS33607" s="10"/>
      <c r="BT33607" s="10"/>
      <c r="BU33607" s="10"/>
    </row>
    <row r="33608" spans="68:73">
      <c r="BP33608" s="8"/>
      <c r="BQ33608" s="8"/>
      <c r="BR33608" s="8"/>
      <c r="BS33608" s="8"/>
      <c r="BT33608" s="8"/>
      <c r="BU33608" s="8"/>
    </row>
    <row r="33609" spans="68:73">
      <c r="BP33609" s="10"/>
      <c r="BQ33609" s="10"/>
      <c r="BR33609" s="10"/>
      <c r="BS33609" s="10"/>
      <c r="BT33609" s="10"/>
      <c r="BU33609" s="10"/>
    </row>
    <row r="33610" spans="68:73">
      <c r="BP33610" s="8"/>
      <c r="BQ33610" s="8"/>
      <c r="BR33610" s="8"/>
      <c r="BS33610" s="8"/>
      <c r="BT33610" s="8"/>
      <c r="BU33610" s="8"/>
    </row>
    <row r="33611" spans="68:73">
      <c r="BP33611" s="10"/>
      <c r="BQ33611" s="10"/>
      <c r="BR33611" s="10"/>
      <c r="BS33611" s="10"/>
      <c r="BT33611" s="10"/>
      <c r="BU33611" s="10"/>
    </row>
    <row r="33612" spans="68:73">
      <c r="BP33612" s="8"/>
      <c r="BQ33612" s="8"/>
      <c r="BR33612" s="8"/>
      <c r="BS33612" s="8"/>
      <c r="BT33612" s="8"/>
      <c r="BU33612" s="8"/>
    </row>
    <row r="33613" spans="68:73">
      <c r="BP33613" s="10"/>
      <c r="BQ33613" s="10"/>
      <c r="BR33613" s="10"/>
      <c r="BS33613" s="10"/>
      <c r="BT33613" s="10"/>
      <c r="BU33613" s="10"/>
    </row>
    <row r="33614" spans="68:73">
      <c r="BP33614" s="8"/>
      <c r="BQ33614" s="8"/>
      <c r="BR33614" s="8"/>
      <c r="BS33614" s="8"/>
      <c r="BT33614" s="8"/>
      <c r="BU33614" s="8"/>
    </row>
    <row r="33615" spans="68:73">
      <c r="BP33615" s="10"/>
      <c r="BQ33615" s="10"/>
      <c r="BR33615" s="10"/>
      <c r="BS33615" s="10"/>
      <c r="BT33615" s="10"/>
      <c r="BU33615" s="10"/>
    </row>
    <row r="33616" spans="68:73">
      <c r="BP33616" s="8"/>
      <c r="BQ33616" s="8"/>
      <c r="BR33616" s="8"/>
      <c r="BS33616" s="8"/>
      <c r="BT33616" s="8"/>
      <c r="BU33616" s="8"/>
    </row>
    <row r="33617" spans="68:73">
      <c r="BP33617" s="10"/>
      <c r="BQ33617" s="10"/>
      <c r="BR33617" s="10"/>
      <c r="BS33617" s="10"/>
      <c r="BT33617" s="10"/>
      <c r="BU33617" s="10"/>
    </row>
    <row r="33618" spans="68:73">
      <c r="BP33618" s="8"/>
      <c r="BQ33618" s="8"/>
      <c r="BR33618" s="8"/>
      <c r="BS33618" s="8"/>
      <c r="BT33618" s="8"/>
      <c r="BU33618" s="8"/>
    </row>
    <row r="33619" spans="68:73">
      <c r="BP33619" s="10"/>
      <c r="BQ33619" s="10"/>
      <c r="BR33619" s="10"/>
      <c r="BS33619" s="10"/>
      <c r="BT33619" s="10"/>
      <c r="BU33619" s="10"/>
    </row>
    <row r="33620" spans="68:73">
      <c r="BP33620" s="8"/>
      <c r="BQ33620" s="8"/>
      <c r="BR33620" s="8"/>
      <c r="BS33620" s="8"/>
      <c r="BT33620" s="8"/>
      <c r="BU33620" s="8"/>
    </row>
    <row r="33621" spans="68:73">
      <c r="BP33621" s="10"/>
      <c r="BQ33621" s="10"/>
      <c r="BR33621" s="10"/>
      <c r="BS33621" s="10"/>
      <c r="BT33621" s="10"/>
      <c r="BU33621" s="10"/>
    </row>
    <row r="33622" spans="68:73">
      <c r="BP33622" s="8"/>
      <c r="BQ33622" s="8"/>
      <c r="BR33622" s="8"/>
      <c r="BS33622" s="8"/>
      <c r="BT33622" s="8"/>
      <c r="BU33622" s="8"/>
    </row>
    <row r="33623" spans="68:73">
      <c r="BP33623" s="10"/>
      <c r="BQ33623" s="10"/>
      <c r="BR33623" s="10"/>
      <c r="BS33623" s="10"/>
      <c r="BT33623" s="10"/>
      <c r="BU33623" s="10"/>
    </row>
    <row r="33624" spans="68:73">
      <c r="BP33624" s="8"/>
      <c r="BQ33624" s="8"/>
      <c r="BR33624" s="8"/>
      <c r="BS33624" s="8"/>
      <c r="BT33624" s="8"/>
      <c r="BU33624" s="8"/>
    </row>
    <row r="33625" spans="68:73">
      <c r="BP33625" s="10"/>
      <c r="BQ33625" s="10"/>
      <c r="BR33625" s="10"/>
      <c r="BS33625" s="10"/>
      <c r="BT33625" s="10"/>
      <c r="BU33625" s="10"/>
    </row>
    <row r="33626" spans="68:73">
      <c r="BP33626" s="8"/>
      <c r="BQ33626" s="8"/>
      <c r="BR33626" s="8"/>
      <c r="BS33626" s="8"/>
      <c r="BT33626" s="8"/>
      <c r="BU33626" s="8"/>
    </row>
    <row r="33627" spans="68:73">
      <c r="BP33627" s="10"/>
      <c r="BQ33627" s="10"/>
      <c r="BR33627" s="10"/>
      <c r="BS33627" s="10"/>
      <c r="BT33627" s="10"/>
      <c r="BU33627" s="10"/>
    </row>
    <row r="33628" spans="68:73">
      <c r="BP33628" s="8"/>
      <c r="BQ33628" s="8"/>
      <c r="BR33628" s="8"/>
      <c r="BS33628" s="8"/>
      <c r="BT33628" s="8"/>
      <c r="BU33628" s="8"/>
    </row>
    <row r="33629" spans="68:73">
      <c r="BP33629" s="10"/>
      <c r="BQ33629" s="10"/>
      <c r="BR33629" s="10"/>
      <c r="BS33629" s="10"/>
      <c r="BT33629" s="10"/>
      <c r="BU33629" s="10"/>
    </row>
    <row r="33630" spans="68:73">
      <c r="BP33630" s="8"/>
      <c r="BQ33630" s="8"/>
      <c r="BR33630" s="8"/>
      <c r="BS33630" s="8"/>
      <c r="BT33630" s="8"/>
      <c r="BU33630" s="8"/>
    </row>
    <row r="33631" spans="68:73">
      <c r="BP33631" s="10"/>
      <c r="BQ33631" s="10"/>
      <c r="BR33631" s="10"/>
      <c r="BS33631" s="10"/>
      <c r="BT33631" s="10"/>
      <c r="BU33631" s="10"/>
    </row>
    <row r="33632" spans="68:73">
      <c r="BP33632" s="8"/>
      <c r="BQ33632" s="8"/>
      <c r="BR33632" s="8"/>
      <c r="BS33632" s="8"/>
      <c r="BT33632" s="8"/>
      <c r="BU33632" s="8"/>
    </row>
    <row r="33633" spans="68:73">
      <c r="BP33633" s="10"/>
      <c r="BQ33633" s="10"/>
      <c r="BR33633" s="10"/>
      <c r="BS33633" s="10"/>
      <c r="BT33633" s="10"/>
      <c r="BU33633" s="10"/>
    </row>
    <row r="33634" spans="68:73">
      <c r="BP33634" s="8"/>
      <c r="BQ33634" s="8"/>
      <c r="BR33634" s="8"/>
      <c r="BS33634" s="8"/>
      <c r="BT33634" s="8"/>
      <c r="BU33634" s="8"/>
    </row>
    <row r="33635" spans="68:73">
      <c r="BP33635" s="10"/>
      <c r="BQ33635" s="10"/>
      <c r="BR33635" s="10"/>
      <c r="BS33635" s="10"/>
      <c r="BT33635" s="10"/>
      <c r="BU33635" s="10"/>
    </row>
    <row r="33636" spans="68:73">
      <c r="BP33636" s="8"/>
      <c r="BQ33636" s="8"/>
      <c r="BR33636" s="8"/>
      <c r="BS33636" s="8"/>
      <c r="BT33636" s="8"/>
      <c r="BU33636" s="8"/>
    </row>
    <row r="33637" spans="68:73">
      <c r="BP33637" s="10"/>
      <c r="BQ33637" s="10"/>
      <c r="BR33637" s="10"/>
      <c r="BS33637" s="10"/>
      <c r="BT33637" s="10"/>
      <c r="BU33637" s="10"/>
    </row>
    <row r="33638" spans="68:73">
      <c r="BP33638" s="8"/>
      <c r="BQ33638" s="8"/>
      <c r="BR33638" s="8"/>
      <c r="BS33638" s="8"/>
      <c r="BT33638" s="8"/>
      <c r="BU33638" s="8"/>
    </row>
    <row r="33639" spans="68:73">
      <c r="BP33639" s="10"/>
      <c r="BQ33639" s="10"/>
      <c r="BR33639" s="10"/>
      <c r="BS33639" s="10"/>
      <c r="BT33639" s="10"/>
      <c r="BU33639" s="10"/>
    </row>
    <row r="33640" spans="68:73">
      <c r="BP33640" s="8"/>
      <c r="BQ33640" s="8"/>
      <c r="BR33640" s="8"/>
      <c r="BS33640" s="8"/>
      <c r="BT33640" s="8"/>
      <c r="BU33640" s="8"/>
    </row>
    <row r="33641" spans="68:73">
      <c r="BP33641" s="10"/>
      <c r="BQ33641" s="10"/>
      <c r="BR33641" s="10"/>
      <c r="BS33641" s="10"/>
      <c r="BT33641" s="10"/>
      <c r="BU33641" s="10"/>
    </row>
    <row r="33642" spans="68:73">
      <c r="BP33642" s="8"/>
      <c r="BQ33642" s="8"/>
      <c r="BR33642" s="8"/>
      <c r="BS33642" s="8"/>
      <c r="BT33642" s="8"/>
      <c r="BU33642" s="8"/>
    </row>
    <row r="33643" spans="68:73">
      <c r="BP33643" s="10"/>
      <c r="BQ33643" s="10"/>
      <c r="BR33643" s="10"/>
      <c r="BS33643" s="10"/>
      <c r="BT33643" s="10"/>
      <c r="BU33643" s="10"/>
    </row>
    <row r="33644" spans="68:73">
      <c r="BP33644" s="8"/>
      <c r="BQ33644" s="8"/>
      <c r="BR33644" s="8"/>
      <c r="BS33644" s="8"/>
      <c r="BT33644" s="8"/>
      <c r="BU33644" s="8"/>
    </row>
    <row r="33645" spans="68:73">
      <c r="BP33645" s="10"/>
      <c r="BQ33645" s="10"/>
      <c r="BR33645" s="10"/>
      <c r="BS33645" s="10"/>
      <c r="BT33645" s="10"/>
      <c r="BU33645" s="10"/>
    </row>
    <row r="33646" spans="68:73">
      <c r="BP33646" s="8"/>
      <c r="BQ33646" s="8"/>
      <c r="BR33646" s="8"/>
      <c r="BS33646" s="8"/>
      <c r="BT33646" s="8"/>
      <c r="BU33646" s="8"/>
    </row>
    <row r="33647" spans="68:73">
      <c r="BP33647" s="10"/>
      <c r="BQ33647" s="10"/>
      <c r="BR33647" s="10"/>
      <c r="BS33647" s="10"/>
      <c r="BT33647" s="10"/>
      <c r="BU33647" s="10"/>
    </row>
    <row r="33648" spans="68:73">
      <c r="BP33648" s="8"/>
      <c r="BQ33648" s="8"/>
      <c r="BR33648" s="8"/>
      <c r="BS33648" s="8"/>
      <c r="BT33648" s="8"/>
      <c r="BU33648" s="8"/>
    </row>
    <row r="33649" spans="68:73">
      <c r="BP33649" s="10"/>
      <c r="BQ33649" s="10"/>
      <c r="BR33649" s="10"/>
      <c r="BS33649" s="10"/>
      <c r="BT33649" s="10"/>
      <c r="BU33649" s="10"/>
    </row>
    <row r="33650" spans="68:73">
      <c r="BP33650" s="8"/>
      <c r="BQ33650" s="8"/>
      <c r="BR33650" s="8"/>
      <c r="BS33650" s="8"/>
      <c r="BT33650" s="8"/>
      <c r="BU33650" s="8"/>
    </row>
    <row r="33651" spans="68:73">
      <c r="BP33651" s="10"/>
      <c r="BQ33651" s="10"/>
      <c r="BR33651" s="10"/>
      <c r="BS33651" s="10"/>
      <c r="BT33651" s="10"/>
      <c r="BU33651" s="10"/>
    </row>
    <row r="33652" spans="68:73">
      <c r="BP33652" s="8"/>
      <c r="BQ33652" s="8"/>
      <c r="BR33652" s="8"/>
      <c r="BS33652" s="8"/>
      <c r="BT33652" s="8"/>
      <c r="BU33652" s="8"/>
    </row>
    <row r="33653" spans="68:73">
      <c r="BP33653" s="10"/>
      <c r="BQ33653" s="10"/>
      <c r="BR33653" s="10"/>
      <c r="BS33653" s="10"/>
      <c r="BT33653" s="10"/>
      <c r="BU33653" s="10"/>
    </row>
    <row r="33654" spans="68:73">
      <c r="BP33654" s="8"/>
      <c r="BQ33654" s="8"/>
      <c r="BR33654" s="8"/>
      <c r="BS33654" s="8"/>
      <c r="BT33654" s="8"/>
      <c r="BU33654" s="8"/>
    </row>
    <row r="33655" spans="68:73">
      <c r="BP33655" s="10"/>
      <c r="BQ33655" s="10"/>
      <c r="BR33655" s="10"/>
      <c r="BS33655" s="10"/>
      <c r="BT33655" s="10"/>
      <c r="BU33655" s="10"/>
    </row>
    <row r="33656" spans="68:73">
      <c r="BP33656" s="8"/>
      <c r="BQ33656" s="8"/>
      <c r="BR33656" s="8"/>
      <c r="BS33656" s="8"/>
      <c r="BT33656" s="8"/>
      <c r="BU33656" s="8"/>
    </row>
    <row r="33657" spans="68:73">
      <c r="BP33657" s="10"/>
      <c r="BQ33657" s="10"/>
      <c r="BR33657" s="10"/>
      <c r="BS33657" s="10"/>
      <c r="BT33657" s="10"/>
      <c r="BU33657" s="10"/>
    </row>
    <row r="33658" spans="68:73">
      <c r="BP33658" s="8"/>
      <c r="BQ33658" s="8"/>
      <c r="BR33658" s="8"/>
      <c r="BS33658" s="8"/>
      <c r="BT33658" s="8"/>
      <c r="BU33658" s="8"/>
    </row>
    <row r="33659" spans="68:73">
      <c r="BP33659" s="10"/>
      <c r="BQ33659" s="10"/>
      <c r="BR33659" s="10"/>
      <c r="BS33659" s="10"/>
      <c r="BT33659" s="10"/>
      <c r="BU33659" s="10"/>
    </row>
    <row r="33660" spans="68:73">
      <c r="BP33660" s="8"/>
      <c r="BQ33660" s="8"/>
      <c r="BR33660" s="8"/>
      <c r="BS33660" s="8"/>
      <c r="BT33660" s="8"/>
      <c r="BU33660" s="8"/>
    </row>
    <row r="33661" spans="68:73">
      <c r="BP33661" s="10"/>
      <c r="BQ33661" s="10"/>
      <c r="BR33661" s="10"/>
      <c r="BS33661" s="10"/>
      <c r="BT33661" s="10"/>
      <c r="BU33661" s="10"/>
    </row>
    <row r="33662" spans="68:73">
      <c r="BP33662" s="8"/>
      <c r="BQ33662" s="8"/>
      <c r="BR33662" s="8"/>
      <c r="BS33662" s="8"/>
      <c r="BT33662" s="8"/>
      <c r="BU33662" s="8"/>
    </row>
    <row r="33663" spans="68:73">
      <c r="BP33663" s="10"/>
      <c r="BQ33663" s="10"/>
      <c r="BR33663" s="10"/>
      <c r="BS33663" s="10"/>
      <c r="BT33663" s="10"/>
      <c r="BU33663" s="10"/>
    </row>
    <row r="33664" spans="68:73">
      <c r="BP33664" s="8"/>
      <c r="BQ33664" s="8"/>
      <c r="BR33664" s="8"/>
      <c r="BS33664" s="8"/>
      <c r="BT33664" s="8"/>
      <c r="BU33664" s="8"/>
    </row>
    <row r="33665" spans="68:73">
      <c r="BP33665" s="10"/>
      <c r="BQ33665" s="10"/>
      <c r="BR33665" s="10"/>
      <c r="BS33665" s="10"/>
      <c r="BT33665" s="10"/>
      <c r="BU33665" s="10"/>
    </row>
    <row r="33666" spans="68:73">
      <c r="BP33666" s="8"/>
      <c r="BQ33666" s="8"/>
      <c r="BR33666" s="8"/>
      <c r="BS33666" s="8"/>
      <c r="BT33666" s="8"/>
      <c r="BU33666" s="8"/>
    </row>
    <row r="33667" spans="68:73">
      <c r="BP33667" s="10"/>
      <c r="BQ33667" s="10"/>
      <c r="BR33667" s="10"/>
      <c r="BS33667" s="10"/>
      <c r="BT33667" s="10"/>
      <c r="BU33667" s="10"/>
    </row>
    <row r="33668" spans="68:73">
      <c r="BP33668" s="8"/>
      <c r="BQ33668" s="8"/>
      <c r="BR33668" s="8"/>
      <c r="BS33668" s="8"/>
      <c r="BT33668" s="8"/>
      <c r="BU33668" s="8"/>
    </row>
    <row r="33669" spans="68:73">
      <c r="BP33669" s="10"/>
      <c r="BQ33669" s="10"/>
      <c r="BR33669" s="10"/>
      <c r="BS33669" s="10"/>
      <c r="BT33669" s="10"/>
      <c r="BU33669" s="10"/>
    </row>
    <row r="33670" spans="68:73">
      <c r="BP33670" s="8"/>
      <c r="BQ33670" s="8"/>
      <c r="BR33670" s="8"/>
      <c r="BS33670" s="8"/>
      <c r="BT33670" s="8"/>
      <c r="BU33670" s="8"/>
    </row>
    <row r="33671" spans="68:73">
      <c r="BP33671" s="10"/>
      <c r="BQ33671" s="10"/>
      <c r="BR33671" s="10"/>
      <c r="BS33671" s="10"/>
      <c r="BT33671" s="10"/>
      <c r="BU33671" s="10"/>
    </row>
    <row r="33672" spans="68:73">
      <c r="BP33672" s="8"/>
      <c r="BQ33672" s="8"/>
      <c r="BR33672" s="8"/>
      <c r="BS33672" s="8"/>
      <c r="BT33672" s="8"/>
      <c r="BU33672" s="8"/>
    </row>
    <row r="33673" spans="68:73">
      <c r="BP33673" s="10"/>
      <c r="BQ33673" s="10"/>
      <c r="BR33673" s="10"/>
      <c r="BS33673" s="10"/>
      <c r="BT33673" s="10"/>
      <c r="BU33673" s="10"/>
    </row>
    <row r="33674" spans="68:73">
      <c r="BP33674" s="8"/>
      <c r="BQ33674" s="8"/>
      <c r="BR33674" s="8"/>
      <c r="BS33674" s="8"/>
      <c r="BT33674" s="8"/>
      <c r="BU33674" s="8"/>
    </row>
    <row r="33675" spans="68:73">
      <c r="BP33675" s="10"/>
      <c r="BQ33675" s="10"/>
      <c r="BR33675" s="10"/>
      <c r="BS33675" s="10"/>
      <c r="BT33675" s="10"/>
      <c r="BU33675" s="10"/>
    </row>
    <row r="33676" spans="68:73">
      <c r="BP33676" s="8"/>
      <c r="BQ33676" s="8"/>
      <c r="BR33676" s="8"/>
      <c r="BS33676" s="8"/>
      <c r="BT33676" s="8"/>
      <c r="BU33676" s="8"/>
    </row>
    <row r="33677" spans="68:73">
      <c r="BP33677" s="10"/>
      <c r="BQ33677" s="10"/>
      <c r="BR33677" s="10"/>
      <c r="BS33677" s="10"/>
      <c r="BT33677" s="10"/>
      <c r="BU33677" s="10"/>
    </row>
    <row r="33678" spans="68:73">
      <c r="BP33678" s="8"/>
      <c r="BQ33678" s="8"/>
      <c r="BR33678" s="8"/>
      <c r="BS33678" s="8"/>
      <c r="BT33678" s="8"/>
      <c r="BU33678" s="8"/>
    </row>
    <row r="33679" spans="68:73">
      <c r="BP33679" s="10"/>
      <c r="BQ33679" s="10"/>
      <c r="BR33679" s="10"/>
      <c r="BS33679" s="10"/>
      <c r="BT33679" s="10"/>
      <c r="BU33679" s="10"/>
    </row>
    <row r="33680" spans="68:73">
      <c r="BP33680" s="8"/>
      <c r="BQ33680" s="8"/>
      <c r="BR33680" s="8"/>
      <c r="BS33680" s="8"/>
      <c r="BT33680" s="8"/>
      <c r="BU33680" s="8"/>
    </row>
    <row r="33681" spans="68:73">
      <c r="BP33681" s="10"/>
      <c r="BQ33681" s="10"/>
      <c r="BR33681" s="10"/>
      <c r="BS33681" s="10"/>
      <c r="BT33681" s="10"/>
      <c r="BU33681" s="10"/>
    </row>
    <row r="33682" spans="68:73">
      <c r="BP33682" s="8"/>
      <c r="BQ33682" s="8"/>
      <c r="BR33682" s="8"/>
      <c r="BS33682" s="8"/>
      <c r="BT33682" s="8"/>
      <c r="BU33682" s="8"/>
    </row>
    <row r="33683" spans="68:73">
      <c r="BP33683" s="10"/>
      <c r="BQ33683" s="10"/>
      <c r="BR33683" s="10"/>
      <c r="BS33683" s="10"/>
      <c r="BT33683" s="10"/>
      <c r="BU33683" s="10"/>
    </row>
    <row r="33684" spans="68:73">
      <c r="BP33684" s="8"/>
      <c r="BQ33684" s="8"/>
      <c r="BR33684" s="8"/>
      <c r="BS33684" s="8"/>
      <c r="BT33684" s="8"/>
      <c r="BU33684" s="8"/>
    </row>
    <row r="33685" spans="68:73">
      <c r="BP33685" s="10"/>
      <c r="BQ33685" s="10"/>
      <c r="BR33685" s="10"/>
      <c r="BS33685" s="10"/>
      <c r="BT33685" s="10"/>
      <c r="BU33685" s="10"/>
    </row>
    <row r="33686" spans="68:73">
      <c r="BP33686" s="8"/>
      <c r="BQ33686" s="8"/>
      <c r="BR33686" s="8"/>
      <c r="BS33686" s="8"/>
      <c r="BT33686" s="8"/>
      <c r="BU33686" s="8"/>
    </row>
    <row r="33687" spans="68:73">
      <c r="BP33687" s="10"/>
      <c r="BQ33687" s="10"/>
      <c r="BR33687" s="10"/>
      <c r="BS33687" s="10"/>
      <c r="BT33687" s="10"/>
      <c r="BU33687" s="10"/>
    </row>
    <row r="33688" spans="68:73">
      <c r="BP33688" s="8"/>
      <c r="BQ33688" s="8"/>
      <c r="BR33688" s="8"/>
      <c r="BS33688" s="8"/>
      <c r="BT33688" s="8"/>
      <c r="BU33688" s="8"/>
    </row>
    <row r="33689" spans="68:73">
      <c r="BP33689" s="10"/>
      <c r="BQ33689" s="10"/>
      <c r="BR33689" s="10"/>
      <c r="BS33689" s="10"/>
      <c r="BT33689" s="10"/>
      <c r="BU33689" s="10"/>
    </row>
    <row r="33690" spans="68:73">
      <c r="BP33690" s="8"/>
      <c r="BQ33690" s="8"/>
      <c r="BR33690" s="8"/>
      <c r="BS33690" s="8"/>
      <c r="BT33690" s="8"/>
      <c r="BU33690" s="8"/>
    </row>
    <row r="33691" spans="68:73">
      <c r="BP33691" s="10"/>
      <c r="BQ33691" s="10"/>
      <c r="BR33691" s="10"/>
      <c r="BS33691" s="10"/>
      <c r="BT33691" s="10"/>
      <c r="BU33691" s="10"/>
    </row>
    <row r="33692" spans="68:73">
      <c r="BP33692" s="8"/>
      <c r="BQ33692" s="8"/>
      <c r="BR33692" s="8"/>
      <c r="BS33692" s="8"/>
      <c r="BT33692" s="8"/>
      <c r="BU33692" s="8"/>
    </row>
    <row r="33693" spans="68:73">
      <c r="BP33693" s="10"/>
      <c r="BQ33693" s="10"/>
      <c r="BR33693" s="10"/>
      <c r="BS33693" s="10"/>
      <c r="BT33693" s="10"/>
      <c r="BU33693" s="10"/>
    </row>
    <row r="33694" spans="68:73">
      <c r="BP33694" s="8"/>
      <c r="BQ33694" s="8"/>
      <c r="BR33694" s="8"/>
      <c r="BS33694" s="8"/>
      <c r="BT33694" s="8"/>
      <c r="BU33694" s="8"/>
    </row>
    <row r="33695" spans="68:73">
      <c r="BP33695" s="10"/>
      <c r="BQ33695" s="10"/>
      <c r="BR33695" s="10"/>
      <c r="BS33695" s="10"/>
      <c r="BT33695" s="10"/>
      <c r="BU33695" s="10"/>
    </row>
    <row r="33696" spans="68:73">
      <c r="BP33696" s="8"/>
      <c r="BQ33696" s="8"/>
      <c r="BR33696" s="8"/>
      <c r="BS33696" s="8"/>
      <c r="BT33696" s="8"/>
      <c r="BU33696" s="8"/>
    </row>
    <row r="33697" spans="68:73">
      <c r="BP33697" s="10"/>
      <c r="BQ33697" s="10"/>
      <c r="BR33697" s="10"/>
      <c r="BS33697" s="10"/>
      <c r="BT33697" s="10"/>
      <c r="BU33697" s="10"/>
    </row>
    <row r="33698" spans="68:73">
      <c r="BP33698" s="8"/>
      <c r="BQ33698" s="8"/>
      <c r="BR33698" s="8"/>
      <c r="BS33698" s="8"/>
      <c r="BT33698" s="8"/>
      <c r="BU33698" s="8"/>
    </row>
    <row r="33699" spans="68:73">
      <c r="BP33699" s="10"/>
      <c r="BQ33699" s="10"/>
      <c r="BR33699" s="10"/>
      <c r="BS33699" s="10"/>
      <c r="BT33699" s="10"/>
      <c r="BU33699" s="10"/>
    </row>
    <row r="33700" spans="68:73">
      <c r="BP33700" s="8"/>
      <c r="BQ33700" s="8"/>
      <c r="BR33700" s="8"/>
      <c r="BS33700" s="8"/>
      <c r="BT33700" s="8"/>
      <c r="BU33700" s="8"/>
    </row>
    <row r="33701" spans="68:73">
      <c r="BP33701" s="10"/>
      <c r="BQ33701" s="10"/>
      <c r="BR33701" s="10"/>
      <c r="BS33701" s="10"/>
      <c r="BT33701" s="10"/>
      <c r="BU33701" s="10"/>
    </row>
    <row r="33702" spans="68:73">
      <c r="BP33702" s="8"/>
      <c r="BQ33702" s="8"/>
      <c r="BR33702" s="8"/>
      <c r="BS33702" s="8"/>
      <c r="BT33702" s="8"/>
      <c r="BU33702" s="8"/>
    </row>
    <row r="33703" spans="68:73">
      <c r="BP33703" s="10"/>
      <c r="BQ33703" s="10"/>
      <c r="BR33703" s="10"/>
      <c r="BS33703" s="10"/>
      <c r="BT33703" s="10"/>
      <c r="BU33703" s="10"/>
    </row>
    <row r="33704" spans="68:73">
      <c r="BP33704" s="8"/>
      <c r="BQ33704" s="8"/>
      <c r="BR33704" s="8"/>
      <c r="BS33704" s="8"/>
      <c r="BT33704" s="8"/>
      <c r="BU33704" s="8"/>
    </row>
    <row r="33705" spans="68:73">
      <c r="BP33705" s="10"/>
      <c r="BQ33705" s="10"/>
      <c r="BR33705" s="10"/>
      <c r="BS33705" s="10"/>
      <c r="BT33705" s="10"/>
      <c r="BU33705" s="10"/>
    </row>
    <row r="33706" spans="68:73">
      <c r="BP33706" s="8"/>
      <c r="BQ33706" s="8"/>
      <c r="BR33706" s="8"/>
      <c r="BS33706" s="8"/>
      <c r="BT33706" s="8"/>
      <c r="BU33706" s="8"/>
    </row>
    <row r="33707" spans="68:73">
      <c r="BP33707" s="10"/>
      <c r="BQ33707" s="10"/>
      <c r="BR33707" s="10"/>
      <c r="BS33707" s="10"/>
      <c r="BT33707" s="10"/>
      <c r="BU33707" s="10"/>
    </row>
    <row r="33708" spans="68:73">
      <c r="BP33708" s="8"/>
      <c r="BQ33708" s="8"/>
      <c r="BR33708" s="8"/>
      <c r="BS33708" s="8"/>
      <c r="BT33708" s="8"/>
      <c r="BU33708" s="8"/>
    </row>
    <row r="33709" spans="68:73">
      <c r="BP33709" s="10"/>
      <c r="BQ33709" s="10"/>
      <c r="BR33709" s="10"/>
      <c r="BS33709" s="10"/>
      <c r="BT33709" s="10"/>
      <c r="BU33709" s="10"/>
    </row>
    <row r="33710" spans="68:73">
      <c r="BP33710" s="8"/>
      <c r="BQ33710" s="8"/>
      <c r="BR33710" s="8"/>
      <c r="BS33710" s="8"/>
      <c r="BT33710" s="8"/>
      <c r="BU33710" s="8"/>
    </row>
    <row r="33711" spans="68:73">
      <c r="BP33711" s="10"/>
      <c r="BQ33711" s="10"/>
      <c r="BR33711" s="10"/>
      <c r="BS33711" s="10"/>
      <c r="BT33711" s="10"/>
      <c r="BU33711" s="10"/>
    </row>
    <row r="33712" spans="68:73">
      <c r="BP33712" s="8"/>
      <c r="BQ33712" s="8"/>
      <c r="BR33712" s="8"/>
      <c r="BS33712" s="8"/>
      <c r="BT33712" s="8"/>
      <c r="BU33712" s="8"/>
    </row>
    <row r="33713" spans="68:73">
      <c r="BP33713" s="10"/>
      <c r="BQ33713" s="10"/>
      <c r="BR33713" s="10"/>
      <c r="BS33713" s="10"/>
      <c r="BT33713" s="10"/>
      <c r="BU33713" s="10"/>
    </row>
    <row r="33714" spans="68:73">
      <c r="BP33714" s="8"/>
      <c r="BQ33714" s="8"/>
      <c r="BR33714" s="8"/>
      <c r="BS33714" s="8"/>
      <c r="BT33714" s="8"/>
      <c r="BU33714" s="8"/>
    </row>
    <row r="33715" spans="68:73">
      <c r="BP33715" s="10"/>
      <c r="BQ33715" s="10"/>
      <c r="BR33715" s="10"/>
      <c r="BS33715" s="10"/>
      <c r="BT33715" s="10"/>
      <c r="BU33715" s="10"/>
    </row>
    <row r="33716" spans="68:73">
      <c r="BP33716" s="8"/>
      <c r="BQ33716" s="8"/>
      <c r="BR33716" s="8"/>
      <c r="BS33716" s="8"/>
      <c r="BT33716" s="8"/>
      <c r="BU33716" s="8"/>
    </row>
    <row r="33717" spans="68:73">
      <c r="BP33717" s="10"/>
      <c r="BQ33717" s="10"/>
      <c r="BR33717" s="10"/>
      <c r="BS33717" s="10"/>
      <c r="BT33717" s="10"/>
      <c r="BU33717" s="10"/>
    </row>
    <row r="33718" spans="68:73">
      <c r="BP33718" s="8"/>
      <c r="BQ33718" s="8"/>
      <c r="BR33718" s="8"/>
      <c r="BS33718" s="8"/>
      <c r="BT33718" s="8"/>
      <c r="BU33718" s="8"/>
    </row>
    <row r="33719" spans="68:73">
      <c r="BP33719" s="10"/>
      <c r="BQ33719" s="10"/>
      <c r="BR33719" s="10"/>
      <c r="BS33719" s="10"/>
      <c r="BT33719" s="10"/>
      <c r="BU33719" s="10"/>
    </row>
    <row r="33720" spans="68:73">
      <c r="BP33720" s="8"/>
      <c r="BQ33720" s="8"/>
      <c r="BR33720" s="8"/>
      <c r="BS33720" s="8"/>
      <c r="BT33720" s="8"/>
      <c r="BU33720" s="8"/>
    </row>
    <row r="33721" spans="68:73">
      <c r="BP33721" s="10"/>
      <c r="BQ33721" s="10"/>
      <c r="BR33721" s="10"/>
      <c r="BS33721" s="10"/>
      <c r="BT33721" s="10"/>
      <c r="BU33721" s="10"/>
    </row>
    <row r="33722" spans="68:73">
      <c r="BP33722" s="8"/>
      <c r="BQ33722" s="8"/>
      <c r="BR33722" s="8"/>
      <c r="BS33722" s="8"/>
      <c r="BT33722" s="8"/>
      <c r="BU33722" s="8"/>
    </row>
    <row r="33723" spans="68:73">
      <c r="BP33723" s="10"/>
      <c r="BQ33723" s="10"/>
      <c r="BR33723" s="10"/>
      <c r="BS33723" s="10"/>
      <c r="BT33723" s="10"/>
      <c r="BU33723" s="10"/>
    </row>
    <row r="33724" spans="68:73">
      <c r="BP33724" s="8"/>
      <c r="BQ33724" s="8"/>
      <c r="BR33724" s="8"/>
      <c r="BS33724" s="8"/>
      <c r="BT33724" s="8"/>
      <c r="BU33724" s="8"/>
    </row>
    <row r="33725" spans="68:73">
      <c r="BP33725" s="10"/>
      <c r="BQ33725" s="10"/>
      <c r="BR33725" s="10"/>
      <c r="BS33725" s="10"/>
      <c r="BT33725" s="10"/>
      <c r="BU33725" s="10"/>
    </row>
    <row r="33726" spans="68:73">
      <c r="BP33726" s="8"/>
      <c r="BQ33726" s="8"/>
      <c r="BR33726" s="8"/>
      <c r="BS33726" s="8"/>
      <c r="BT33726" s="8"/>
      <c r="BU33726" s="8"/>
    </row>
    <row r="33727" spans="68:73">
      <c r="BP33727" s="10"/>
      <c r="BQ33727" s="10"/>
      <c r="BR33727" s="10"/>
      <c r="BS33727" s="10"/>
      <c r="BT33727" s="10"/>
      <c r="BU33727" s="10"/>
    </row>
    <row r="33728" spans="68:73">
      <c r="BP33728" s="8"/>
      <c r="BQ33728" s="8"/>
      <c r="BR33728" s="8"/>
      <c r="BS33728" s="8"/>
      <c r="BT33728" s="8"/>
      <c r="BU33728" s="8"/>
    </row>
    <row r="33729" spans="68:73">
      <c r="BP33729" s="10"/>
      <c r="BQ33729" s="10"/>
      <c r="BR33729" s="10"/>
      <c r="BS33729" s="10"/>
      <c r="BT33729" s="10"/>
      <c r="BU33729" s="10"/>
    </row>
    <row r="33730" spans="68:73">
      <c r="BP33730" s="8"/>
      <c r="BQ33730" s="8"/>
      <c r="BR33730" s="8"/>
      <c r="BS33730" s="8"/>
      <c r="BT33730" s="8"/>
      <c r="BU33730" s="8"/>
    </row>
    <row r="33731" spans="68:73">
      <c r="BP33731" s="10"/>
      <c r="BQ33731" s="10"/>
      <c r="BR33731" s="10"/>
      <c r="BS33731" s="10"/>
      <c r="BT33731" s="10"/>
      <c r="BU33731" s="10"/>
    </row>
    <row r="33732" spans="68:73">
      <c r="BP33732" s="8"/>
      <c r="BQ33732" s="8"/>
      <c r="BR33732" s="8"/>
      <c r="BS33732" s="8"/>
      <c r="BT33732" s="8"/>
      <c r="BU33732" s="8"/>
    </row>
    <row r="33733" spans="68:73">
      <c r="BP33733" s="10"/>
      <c r="BQ33733" s="10"/>
      <c r="BR33733" s="10"/>
      <c r="BS33733" s="10"/>
      <c r="BT33733" s="10"/>
      <c r="BU33733" s="10"/>
    </row>
    <row r="33734" spans="68:73">
      <c r="BP33734" s="8"/>
      <c r="BQ33734" s="8"/>
      <c r="BR33734" s="8"/>
      <c r="BS33734" s="8"/>
      <c r="BT33734" s="8"/>
      <c r="BU33734" s="8"/>
    </row>
    <row r="33735" spans="68:73">
      <c r="BP33735" s="10"/>
      <c r="BQ33735" s="10"/>
      <c r="BR33735" s="10"/>
      <c r="BS33735" s="10"/>
      <c r="BT33735" s="10"/>
      <c r="BU33735" s="10"/>
    </row>
    <row r="33736" spans="68:73">
      <c r="BP33736" s="8"/>
      <c r="BQ33736" s="8"/>
      <c r="BR33736" s="8"/>
      <c r="BS33736" s="8"/>
      <c r="BT33736" s="8"/>
      <c r="BU33736" s="8"/>
    </row>
    <row r="33737" spans="68:73">
      <c r="BP33737" s="10"/>
      <c r="BQ33737" s="10"/>
      <c r="BR33737" s="10"/>
      <c r="BS33737" s="10"/>
      <c r="BT33737" s="10"/>
      <c r="BU33737" s="10"/>
    </row>
    <row r="33738" spans="68:73">
      <c r="BP33738" s="8"/>
      <c r="BQ33738" s="8"/>
      <c r="BR33738" s="8"/>
      <c r="BS33738" s="8"/>
      <c r="BT33738" s="8"/>
      <c r="BU33738" s="8"/>
    </row>
    <row r="33739" spans="68:73">
      <c r="BP33739" s="10"/>
      <c r="BQ33739" s="10"/>
      <c r="BR33739" s="10"/>
      <c r="BS33739" s="10"/>
      <c r="BT33739" s="10"/>
      <c r="BU33739" s="10"/>
    </row>
    <row r="33740" spans="68:73">
      <c r="BP33740" s="8"/>
      <c r="BQ33740" s="8"/>
      <c r="BR33740" s="8"/>
      <c r="BS33740" s="8"/>
      <c r="BT33740" s="8"/>
      <c r="BU33740" s="8"/>
    </row>
    <row r="33741" spans="68:73">
      <c r="BP33741" s="10"/>
      <c r="BQ33741" s="10"/>
      <c r="BR33741" s="10"/>
      <c r="BS33741" s="10"/>
      <c r="BT33741" s="10"/>
      <c r="BU33741" s="10"/>
    </row>
    <row r="33742" spans="68:73">
      <c r="BP33742" s="8"/>
      <c r="BQ33742" s="8"/>
      <c r="BR33742" s="8"/>
      <c r="BS33742" s="8"/>
      <c r="BT33742" s="8"/>
      <c r="BU33742" s="8"/>
    </row>
    <row r="33743" spans="68:73">
      <c r="BP33743" s="10"/>
      <c r="BQ33743" s="10"/>
      <c r="BR33743" s="10"/>
      <c r="BS33743" s="10"/>
      <c r="BT33743" s="10"/>
      <c r="BU33743" s="10"/>
    </row>
    <row r="33744" spans="68:73">
      <c r="BP33744" s="8"/>
      <c r="BQ33744" s="8"/>
      <c r="BR33744" s="8"/>
      <c r="BS33744" s="8"/>
      <c r="BT33744" s="8"/>
      <c r="BU33744" s="8"/>
    </row>
    <row r="33745" spans="68:73">
      <c r="BP33745" s="10"/>
      <c r="BQ33745" s="10"/>
      <c r="BR33745" s="10"/>
      <c r="BS33745" s="10"/>
      <c r="BT33745" s="10"/>
      <c r="BU33745" s="10"/>
    </row>
    <row r="33746" spans="68:73">
      <c r="BP33746" s="8"/>
      <c r="BQ33746" s="8"/>
      <c r="BR33746" s="8"/>
      <c r="BS33746" s="8"/>
      <c r="BT33746" s="8"/>
      <c r="BU33746" s="8"/>
    </row>
    <row r="33747" spans="68:73">
      <c r="BP33747" s="10"/>
      <c r="BQ33747" s="10"/>
      <c r="BR33747" s="10"/>
      <c r="BS33747" s="10"/>
      <c r="BT33747" s="10"/>
      <c r="BU33747" s="10"/>
    </row>
    <row r="33748" spans="68:73">
      <c r="BP33748" s="8"/>
      <c r="BQ33748" s="8"/>
      <c r="BR33748" s="8"/>
      <c r="BS33748" s="8"/>
      <c r="BT33748" s="8"/>
      <c r="BU33748" s="8"/>
    </row>
    <row r="33749" spans="68:73">
      <c r="BP33749" s="10"/>
      <c r="BQ33749" s="10"/>
      <c r="BR33749" s="10"/>
      <c r="BS33749" s="10"/>
      <c r="BT33749" s="10"/>
      <c r="BU33749" s="10"/>
    </row>
    <row r="33750" spans="68:73">
      <c r="BP33750" s="8"/>
      <c r="BQ33750" s="8"/>
      <c r="BR33750" s="8"/>
      <c r="BS33750" s="8"/>
      <c r="BT33750" s="8"/>
      <c r="BU33750" s="8"/>
    </row>
    <row r="33751" spans="68:73">
      <c r="BP33751" s="10"/>
      <c r="BQ33751" s="10"/>
      <c r="BR33751" s="10"/>
      <c r="BS33751" s="10"/>
      <c r="BT33751" s="10"/>
      <c r="BU33751" s="10"/>
    </row>
    <row r="33752" spans="68:73">
      <c r="BP33752" s="8"/>
      <c r="BQ33752" s="8"/>
      <c r="BR33752" s="8"/>
      <c r="BS33752" s="8"/>
      <c r="BT33752" s="8"/>
      <c r="BU33752" s="8"/>
    </row>
    <row r="33753" spans="68:73">
      <c r="BP33753" s="10"/>
      <c r="BQ33753" s="10"/>
      <c r="BR33753" s="10"/>
      <c r="BS33753" s="10"/>
      <c r="BT33753" s="10"/>
      <c r="BU33753" s="10"/>
    </row>
    <row r="33754" spans="68:73">
      <c r="BP33754" s="8"/>
      <c r="BQ33754" s="8"/>
      <c r="BR33754" s="8"/>
      <c r="BS33754" s="8"/>
      <c r="BT33754" s="8"/>
      <c r="BU33754" s="8"/>
    </row>
    <row r="33755" spans="68:73">
      <c r="BP33755" s="10"/>
      <c r="BQ33755" s="10"/>
      <c r="BR33755" s="10"/>
      <c r="BS33755" s="10"/>
      <c r="BT33755" s="10"/>
      <c r="BU33755" s="10"/>
    </row>
    <row r="33756" spans="68:73">
      <c r="BP33756" s="8"/>
      <c r="BQ33756" s="8"/>
      <c r="BR33756" s="8"/>
      <c r="BS33756" s="8"/>
      <c r="BT33756" s="8"/>
      <c r="BU33756" s="8"/>
    </row>
    <row r="33757" spans="68:73">
      <c r="BP33757" s="10"/>
      <c r="BQ33757" s="10"/>
      <c r="BR33757" s="10"/>
      <c r="BS33757" s="10"/>
      <c r="BT33757" s="10"/>
      <c r="BU33757" s="10"/>
    </row>
    <row r="33758" spans="68:73">
      <c r="BP33758" s="8"/>
      <c r="BQ33758" s="8"/>
      <c r="BR33758" s="8"/>
      <c r="BS33758" s="8"/>
      <c r="BT33758" s="8"/>
      <c r="BU33758" s="8"/>
    </row>
    <row r="33759" spans="68:73">
      <c r="BP33759" s="10"/>
      <c r="BQ33759" s="10"/>
      <c r="BR33759" s="10"/>
      <c r="BS33759" s="10"/>
      <c r="BT33759" s="10"/>
      <c r="BU33759" s="10"/>
    </row>
    <row r="33760" spans="68:73">
      <c r="BP33760" s="8"/>
      <c r="BQ33760" s="8"/>
      <c r="BR33760" s="8"/>
      <c r="BS33760" s="8"/>
      <c r="BT33760" s="8"/>
      <c r="BU33760" s="8"/>
    </row>
    <row r="33761" spans="68:73">
      <c r="BP33761" s="10"/>
      <c r="BQ33761" s="10"/>
      <c r="BR33761" s="10"/>
      <c r="BS33761" s="10"/>
      <c r="BT33761" s="10"/>
      <c r="BU33761" s="10"/>
    </row>
    <row r="33762" spans="68:73">
      <c r="BP33762" s="8"/>
      <c r="BQ33762" s="8"/>
      <c r="BR33762" s="8"/>
      <c r="BS33762" s="8"/>
      <c r="BT33762" s="8"/>
      <c r="BU33762" s="8"/>
    </row>
    <row r="33763" spans="68:73">
      <c r="BP33763" s="10"/>
      <c r="BQ33763" s="10"/>
      <c r="BR33763" s="10"/>
      <c r="BS33763" s="10"/>
      <c r="BT33763" s="10"/>
      <c r="BU33763" s="10"/>
    </row>
    <row r="33764" spans="68:73">
      <c r="BP33764" s="8"/>
      <c r="BQ33764" s="8"/>
      <c r="BR33764" s="8"/>
      <c r="BS33764" s="8"/>
      <c r="BT33764" s="8"/>
      <c r="BU33764" s="8"/>
    </row>
    <row r="33765" spans="68:73">
      <c r="BP33765" s="10"/>
      <c r="BQ33765" s="10"/>
      <c r="BR33765" s="10"/>
      <c r="BS33765" s="10"/>
      <c r="BT33765" s="10"/>
      <c r="BU33765" s="10"/>
    </row>
    <row r="33766" spans="68:73">
      <c r="BP33766" s="8"/>
      <c r="BQ33766" s="8"/>
      <c r="BR33766" s="8"/>
      <c r="BS33766" s="8"/>
      <c r="BT33766" s="8"/>
      <c r="BU33766" s="8"/>
    </row>
    <row r="33767" spans="68:73">
      <c r="BP33767" s="10"/>
      <c r="BQ33767" s="10"/>
      <c r="BR33767" s="10"/>
      <c r="BS33767" s="10"/>
      <c r="BT33767" s="10"/>
      <c r="BU33767" s="10"/>
    </row>
    <row r="33768" spans="68:73">
      <c r="BP33768" s="8"/>
      <c r="BQ33768" s="8"/>
      <c r="BR33768" s="8"/>
      <c r="BS33768" s="8"/>
      <c r="BT33768" s="8"/>
      <c r="BU33768" s="8"/>
    </row>
    <row r="33769" spans="68:73">
      <c r="BP33769" s="10"/>
      <c r="BQ33769" s="10"/>
      <c r="BR33769" s="10"/>
      <c r="BS33769" s="10"/>
      <c r="BT33769" s="10"/>
      <c r="BU33769" s="10"/>
    </row>
    <row r="33770" spans="68:73">
      <c r="BP33770" s="8"/>
      <c r="BQ33770" s="8"/>
      <c r="BR33770" s="8"/>
      <c r="BS33770" s="8"/>
      <c r="BT33770" s="8"/>
      <c r="BU33770" s="8"/>
    </row>
    <row r="33771" spans="68:73">
      <c r="BP33771" s="10"/>
      <c r="BQ33771" s="10"/>
      <c r="BR33771" s="10"/>
      <c r="BS33771" s="10"/>
      <c r="BT33771" s="10"/>
      <c r="BU33771" s="10"/>
    </row>
    <row r="33772" spans="68:73">
      <c r="BP33772" s="8"/>
      <c r="BQ33772" s="8"/>
      <c r="BR33772" s="8"/>
      <c r="BS33772" s="8"/>
      <c r="BT33772" s="8"/>
      <c r="BU33772" s="8"/>
    </row>
    <row r="33773" spans="68:73">
      <c r="BP33773" s="10"/>
      <c r="BQ33773" s="10"/>
      <c r="BR33773" s="10"/>
      <c r="BS33773" s="10"/>
      <c r="BT33773" s="10"/>
      <c r="BU33773" s="10"/>
    </row>
    <row r="33774" spans="68:73">
      <c r="BP33774" s="8"/>
      <c r="BQ33774" s="8"/>
      <c r="BR33774" s="8"/>
      <c r="BS33774" s="8"/>
      <c r="BT33774" s="8"/>
      <c r="BU33774" s="8"/>
    </row>
    <row r="33775" spans="68:73">
      <c r="BP33775" s="10"/>
      <c r="BQ33775" s="10"/>
      <c r="BR33775" s="10"/>
      <c r="BS33775" s="10"/>
      <c r="BT33775" s="10"/>
      <c r="BU33775" s="10"/>
    </row>
    <row r="33776" spans="68:73">
      <c r="BP33776" s="8"/>
      <c r="BQ33776" s="8"/>
      <c r="BR33776" s="8"/>
      <c r="BS33776" s="8"/>
      <c r="BT33776" s="8"/>
      <c r="BU33776" s="8"/>
    </row>
    <row r="33777" spans="68:73">
      <c r="BP33777" s="10"/>
      <c r="BQ33777" s="10"/>
      <c r="BR33777" s="10"/>
      <c r="BS33777" s="10"/>
      <c r="BT33777" s="10"/>
      <c r="BU33777" s="10"/>
    </row>
    <row r="33778" spans="68:73">
      <c r="BP33778" s="8"/>
      <c r="BQ33778" s="8"/>
      <c r="BR33778" s="8"/>
      <c r="BS33778" s="8"/>
      <c r="BT33778" s="8"/>
      <c r="BU33778" s="8"/>
    </row>
    <row r="33779" spans="68:73">
      <c r="BP33779" s="10"/>
      <c r="BQ33779" s="10"/>
      <c r="BR33779" s="10"/>
      <c r="BS33779" s="10"/>
      <c r="BT33779" s="10"/>
      <c r="BU33779" s="10"/>
    </row>
    <row r="33780" spans="68:73">
      <c r="BP33780" s="8"/>
      <c r="BQ33780" s="8"/>
      <c r="BR33780" s="8"/>
      <c r="BS33780" s="8"/>
      <c r="BT33780" s="8"/>
      <c r="BU33780" s="8"/>
    </row>
    <row r="33781" spans="68:73">
      <c r="BP33781" s="10"/>
      <c r="BQ33781" s="10"/>
      <c r="BR33781" s="10"/>
      <c r="BS33781" s="10"/>
      <c r="BT33781" s="10"/>
      <c r="BU33781" s="10"/>
    </row>
    <row r="33782" spans="68:73">
      <c r="BP33782" s="8"/>
      <c r="BQ33782" s="8"/>
      <c r="BR33782" s="8"/>
      <c r="BS33782" s="8"/>
      <c r="BT33782" s="8"/>
      <c r="BU33782" s="8"/>
    </row>
    <row r="33783" spans="68:73">
      <c r="BP33783" s="10"/>
      <c r="BQ33783" s="10"/>
      <c r="BR33783" s="10"/>
      <c r="BS33783" s="10"/>
      <c r="BT33783" s="10"/>
      <c r="BU33783" s="10"/>
    </row>
    <row r="33784" spans="68:73">
      <c r="BP33784" s="8"/>
      <c r="BQ33784" s="8"/>
      <c r="BR33784" s="8"/>
      <c r="BS33784" s="8"/>
      <c r="BT33784" s="8"/>
      <c r="BU33784" s="8"/>
    </row>
    <row r="33785" spans="68:73">
      <c r="BP33785" s="10"/>
      <c r="BQ33785" s="10"/>
      <c r="BR33785" s="10"/>
      <c r="BS33785" s="10"/>
      <c r="BT33785" s="10"/>
      <c r="BU33785" s="10"/>
    </row>
    <row r="33786" spans="68:73">
      <c r="BP33786" s="8"/>
      <c r="BQ33786" s="8"/>
      <c r="BR33786" s="8"/>
      <c r="BS33786" s="8"/>
      <c r="BT33786" s="8"/>
      <c r="BU33786" s="8"/>
    </row>
    <row r="33787" spans="68:73">
      <c r="BP33787" s="10"/>
      <c r="BQ33787" s="10"/>
      <c r="BR33787" s="10"/>
      <c r="BS33787" s="10"/>
      <c r="BT33787" s="10"/>
      <c r="BU33787" s="10"/>
    </row>
    <row r="33788" spans="68:73">
      <c r="BP33788" s="8"/>
      <c r="BQ33788" s="8"/>
      <c r="BR33788" s="8"/>
      <c r="BS33788" s="8"/>
      <c r="BT33788" s="8"/>
      <c r="BU33788" s="8"/>
    </row>
    <row r="33789" spans="68:73">
      <c r="BP33789" s="10"/>
      <c r="BQ33789" s="10"/>
      <c r="BR33789" s="10"/>
      <c r="BS33789" s="10"/>
      <c r="BT33789" s="10"/>
      <c r="BU33789" s="10"/>
    </row>
    <row r="33790" spans="68:73">
      <c r="BP33790" s="8"/>
      <c r="BQ33790" s="8"/>
      <c r="BR33790" s="8"/>
      <c r="BS33790" s="8"/>
      <c r="BT33790" s="8"/>
      <c r="BU33790" s="8"/>
    </row>
    <row r="33791" spans="68:73">
      <c r="BP33791" s="10"/>
      <c r="BQ33791" s="10"/>
      <c r="BR33791" s="10"/>
      <c r="BS33791" s="10"/>
      <c r="BT33791" s="10"/>
      <c r="BU33791" s="10"/>
    </row>
    <row r="33792" spans="68:73">
      <c r="BP33792" s="8"/>
      <c r="BQ33792" s="8"/>
      <c r="BR33792" s="8"/>
      <c r="BS33792" s="8"/>
      <c r="BT33792" s="8"/>
      <c r="BU33792" s="8"/>
    </row>
    <row r="33793" spans="68:73">
      <c r="BP33793" s="10"/>
      <c r="BQ33793" s="10"/>
      <c r="BR33793" s="10"/>
      <c r="BS33793" s="10"/>
      <c r="BT33793" s="10"/>
      <c r="BU33793" s="10"/>
    </row>
    <row r="33794" spans="68:73">
      <c r="BP33794" s="8"/>
      <c r="BQ33794" s="8"/>
      <c r="BR33794" s="8"/>
      <c r="BS33794" s="8"/>
      <c r="BT33794" s="8"/>
      <c r="BU33794" s="8"/>
    </row>
    <row r="33795" spans="68:73">
      <c r="BP33795" s="10"/>
      <c r="BQ33795" s="10"/>
      <c r="BR33795" s="10"/>
      <c r="BS33795" s="10"/>
      <c r="BT33795" s="10"/>
      <c r="BU33795" s="10"/>
    </row>
    <row r="33796" spans="68:73">
      <c r="BP33796" s="8"/>
      <c r="BQ33796" s="8"/>
      <c r="BR33796" s="8"/>
      <c r="BS33796" s="8"/>
      <c r="BT33796" s="8"/>
      <c r="BU33796" s="8"/>
    </row>
    <row r="33797" spans="68:73">
      <c r="BP33797" s="10"/>
      <c r="BQ33797" s="10"/>
      <c r="BR33797" s="10"/>
      <c r="BS33797" s="10"/>
      <c r="BT33797" s="10"/>
      <c r="BU33797" s="10"/>
    </row>
    <row r="33798" spans="68:73">
      <c r="BP33798" s="8"/>
      <c r="BQ33798" s="8"/>
      <c r="BR33798" s="8"/>
      <c r="BS33798" s="8"/>
      <c r="BT33798" s="8"/>
      <c r="BU33798" s="8"/>
    </row>
    <row r="33799" spans="68:73">
      <c r="BP33799" s="10"/>
      <c r="BQ33799" s="10"/>
      <c r="BR33799" s="10"/>
      <c r="BS33799" s="10"/>
      <c r="BT33799" s="10"/>
      <c r="BU33799" s="10"/>
    </row>
    <row r="33800" spans="68:73">
      <c r="BP33800" s="8"/>
      <c r="BQ33800" s="8"/>
      <c r="BR33800" s="8"/>
      <c r="BS33800" s="8"/>
      <c r="BT33800" s="8"/>
      <c r="BU33800" s="8"/>
    </row>
    <row r="33801" spans="68:73">
      <c r="BP33801" s="10"/>
      <c r="BQ33801" s="10"/>
      <c r="BR33801" s="10"/>
      <c r="BS33801" s="10"/>
      <c r="BT33801" s="10"/>
      <c r="BU33801" s="10"/>
    </row>
    <row r="33802" spans="68:73">
      <c r="BP33802" s="8"/>
      <c r="BQ33802" s="8"/>
      <c r="BR33802" s="8"/>
      <c r="BS33802" s="8"/>
      <c r="BT33802" s="8"/>
      <c r="BU33802" s="8"/>
    </row>
    <row r="33803" spans="68:73">
      <c r="BP33803" s="10"/>
      <c r="BQ33803" s="10"/>
      <c r="BR33803" s="10"/>
      <c r="BS33803" s="10"/>
      <c r="BT33803" s="10"/>
      <c r="BU33803" s="10"/>
    </row>
    <row r="33804" spans="68:73">
      <c r="BP33804" s="8"/>
      <c r="BQ33804" s="8"/>
      <c r="BR33804" s="8"/>
      <c r="BS33804" s="8"/>
      <c r="BT33804" s="8"/>
      <c r="BU33804" s="8"/>
    </row>
    <row r="33805" spans="68:73">
      <c r="BP33805" s="10"/>
      <c r="BQ33805" s="10"/>
      <c r="BR33805" s="10"/>
      <c r="BS33805" s="10"/>
      <c r="BT33805" s="10"/>
      <c r="BU33805" s="10"/>
    </row>
    <row r="33806" spans="68:73">
      <c r="BP33806" s="8"/>
      <c r="BQ33806" s="8"/>
      <c r="BR33806" s="8"/>
      <c r="BS33806" s="8"/>
      <c r="BT33806" s="8"/>
      <c r="BU33806" s="8"/>
    </row>
    <row r="33807" spans="68:73">
      <c r="BP33807" s="10"/>
      <c r="BQ33807" s="10"/>
      <c r="BR33807" s="10"/>
      <c r="BS33807" s="10"/>
      <c r="BT33807" s="10"/>
      <c r="BU33807" s="10"/>
    </row>
    <row r="33808" spans="68:73">
      <c r="BP33808" s="8"/>
      <c r="BQ33808" s="8"/>
      <c r="BR33808" s="8"/>
      <c r="BS33808" s="8"/>
      <c r="BT33808" s="8"/>
      <c r="BU33808" s="8"/>
    </row>
    <row r="33809" spans="68:73">
      <c r="BP33809" s="10"/>
      <c r="BQ33809" s="10"/>
      <c r="BR33809" s="10"/>
      <c r="BS33809" s="10"/>
      <c r="BT33809" s="10"/>
      <c r="BU33809" s="10"/>
    </row>
    <row r="33810" spans="68:73">
      <c r="BP33810" s="8"/>
      <c r="BQ33810" s="8"/>
      <c r="BR33810" s="8"/>
      <c r="BS33810" s="8"/>
      <c r="BT33810" s="8"/>
      <c r="BU33810" s="8"/>
    </row>
    <row r="33811" spans="68:73">
      <c r="BP33811" s="10"/>
      <c r="BQ33811" s="10"/>
      <c r="BR33811" s="10"/>
      <c r="BS33811" s="10"/>
      <c r="BT33811" s="10"/>
      <c r="BU33811" s="10"/>
    </row>
    <row r="33812" spans="68:73">
      <c r="BP33812" s="8"/>
      <c r="BQ33812" s="8"/>
      <c r="BR33812" s="8"/>
      <c r="BS33812" s="8"/>
      <c r="BT33812" s="8"/>
      <c r="BU33812" s="8"/>
    </row>
    <row r="33813" spans="68:73">
      <c r="BP33813" s="10"/>
      <c r="BQ33813" s="10"/>
      <c r="BR33813" s="10"/>
      <c r="BS33813" s="10"/>
      <c r="BT33813" s="10"/>
      <c r="BU33813" s="10"/>
    </row>
    <row r="33814" spans="68:73">
      <c r="BP33814" s="8"/>
      <c r="BQ33814" s="8"/>
      <c r="BR33814" s="8"/>
      <c r="BS33814" s="8"/>
      <c r="BT33814" s="8"/>
      <c r="BU33814" s="8"/>
    </row>
    <row r="33815" spans="68:73">
      <c r="BP33815" s="10"/>
      <c r="BQ33815" s="10"/>
      <c r="BR33815" s="10"/>
      <c r="BS33815" s="10"/>
      <c r="BT33815" s="10"/>
      <c r="BU33815" s="10"/>
    </row>
    <row r="33816" spans="68:73">
      <c r="BP33816" s="8"/>
      <c r="BQ33816" s="8"/>
      <c r="BR33816" s="8"/>
      <c r="BS33816" s="8"/>
      <c r="BT33816" s="8"/>
      <c r="BU33816" s="8"/>
    </row>
    <row r="33817" spans="68:73">
      <c r="BP33817" s="10"/>
      <c r="BQ33817" s="10"/>
      <c r="BR33817" s="10"/>
      <c r="BS33817" s="10"/>
      <c r="BT33817" s="10"/>
      <c r="BU33817" s="10"/>
    </row>
    <row r="33818" spans="68:73">
      <c r="BP33818" s="8"/>
      <c r="BQ33818" s="8"/>
      <c r="BR33818" s="8"/>
      <c r="BS33818" s="8"/>
      <c r="BT33818" s="8"/>
      <c r="BU33818" s="8"/>
    </row>
    <row r="33819" spans="68:73">
      <c r="BP33819" s="10"/>
      <c r="BQ33819" s="10"/>
      <c r="BR33819" s="10"/>
      <c r="BS33819" s="10"/>
      <c r="BT33819" s="10"/>
      <c r="BU33819" s="10"/>
    </row>
    <row r="33820" spans="68:73">
      <c r="BP33820" s="8"/>
      <c r="BQ33820" s="8"/>
      <c r="BR33820" s="8"/>
      <c r="BS33820" s="8"/>
      <c r="BT33820" s="8"/>
      <c r="BU33820" s="8"/>
    </row>
    <row r="33821" spans="68:73">
      <c r="BP33821" s="10"/>
      <c r="BQ33821" s="10"/>
      <c r="BR33821" s="10"/>
      <c r="BS33821" s="10"/>
      <c r="BT33821" s="10"/>
      <c r="BU33821" s="10"/>
    </row>
    <row r="33822" spans="68:73">
      <c r="BP33822" s="8"/>
      <c r="BQ33822" s="8"/>
      <c r="BR33822" s="8"/>
      <c r="BS33822" s="8"/>
      <c r="BT33822" s="8"/>
      <c r="BU33822" s="8"/>
    </row>
    <row r="33823" spans="68:73">
      <c r="BP33823" s="10"/>
      <c r="BQ33823" s="10"/>
      <c r="BR33823" s="10"/>
      <c r="BS33823" s="10"/>
      <c r="BT33823" s="10"/>
      <c r="BU33823" s="10"/>
    </row>
    <row r="33824" spans="68:73">
      <c r="BP33824" s="8"/>
      <c r="BQ33824" s="8"/>
      <c r="BR33824" s="8"/>
      <c r="BS33824" s="8"/>
      <c r="BT33824" s="8"/>
      <c r="BU33824" s="8"/>
    </row>
    <row r="33825" spans="68:73">
      <c r="BP33825" s="10"/>
      <c r="BQ33825" s="10"/>
      <c r="BR33825" s="10"/>
      <c r="BS33825" s="10"/>
      <c r="BT33825" s="10"/>
      <c r="BU33825" s="10"/>
    </row>
    <row r="33826" spans="68:73">
      <c r="BP33826" s="8"/>
      <c r="BQ33826" s="8"/>
      <c r="BR33826" s="8"/>
      <c r="BS33826" s="8"/>
      <c r="BT33826" s="8"/>
      <c r="BU33826" s="8"/>
    </row>
    <row r="33827" spans="68:73">
      <c r="BP33827" s="10"/>
      <c r="BQ33827" s="10"/>
      <c r="BR33827" s="10"/>
      <c r="BS33827" s="10"/>
      <c r="BT33827" s="10"/>
      <c r="BU33827" s="10"/>
    </row>
    <row r="33828" spans="68:73">
      <c r="BP33828" s="8"/>
      <c r="BQ33828" s="8"/>
      <c r="BR33828" s="8"/>
      <c r="BS33828" s="8"/>
      <c r="BT33828" s="8"/>
      <c r="BU33828" s="8"/>
    </row>
    <row r="33829" spans="68:73">
      <c r="BP33829" s="10"/>
      <c r="BQ33829" s="10"/>
      <c r="BR33829" s="10"/>
      <c r="BS33829" s="10"/>
      <c r="BT33829" s="10"/>
      <c r="BU33829" s="10"/>
    </row>
    <row r="33830" spans="68:73">
      <c r="BP33830" s="8"/>
      <c r="BQ33830" s="8"/>
      <c r="BR33830" s="8"/>
      <c r="BS33830" s="8"/>
      <c r="BT33830" s="8"/>
      <c r="BU33830" s="8"/>
    </row>
    <row r="33831" spans="68:73">
      <c r="BP33831" s="10"/>
      <c r="BQ33831" s="10"/>
      <c r="BR33831" s="10"/>
      <c r="BS33831" s="10"/>
      <c r="BT33831" s="10"/>
      <c r="BU33831" s="10"/>
    </row>
    <row r="33832" spans="68:73">
      <c r="BP33832" s="8"/>
      <c r="BQ33832" s="8"/>
      <c r="BR33832" s="8"/>
      <c r="BS33832" s="8"/>
      <c r="BT33832" s="8"/>
      <c r="BU33832" s="8"/>
    </row>
    <row r="33833" spans="68:73">
      <c r="BP33833" s="10"/>
      <c r="BQ33833" s="10"/>
      <c r="BR33833" s="10"/>
      <c r="BS33833" s="10"/>
      <c r="BT33833" s="10"/>
      <c r="BU33833" s="10"/>
    </row>
    <row r="33834" spans="68:73">
      <c r="BP33834" s="8"/>
      <c r="BQ33834" s="8"/>
      <c r="BR33834" s="8"/>
      <c r="BS33834" s="8"/>
      <c r="BT33834" s="8"/>
      <c r="BU33834" s="8"/>
    </row>
    <row r="33835" spans="68:73">
      <c r="BP33835" s="10"/>
      <c r="BQ33835" s="10"/>
      <c r="BR33835" s="10"/>
      <c r="BS33835" s="10"/>
      <c r="BT33835" s="10"/>
      <c r="BU33835" s="10"/>
    </row>
    <row r="33836" spans="68:73">
      <c r="BP33836" s="8"/>
      <c r="BQ33836" s="8"/>
      <c r="BR33836" s="8"/>
      <c r="BS33836" s="8"/>
      <c r="BT33836" s="8"/>
      <c r="BU33836" s="8"/>
    </row>
    <row r="33837" spans="68:73">
      <c r="BP33837" s="10"/>
      <c r="BQ33837" s="10"/>
      <c r="BR33837" s="10"/>
      <c r="BS33837" s="10"/>
      <c r="BT33837" s="10"/>
      <c r="BU33837" s="10"/>
    </row>
    <row r="33838" spans="68:73">
      <c r="BP33838" s="8"/>
      <c r="BQ33838" s="8"/>
      <c r="BR33838" s="8"/>
      <c r="BS33838" s="8"/>
      <c r="BT33838" s="8"/>
      <c r="BU33838" s="8"/>
    </row>
    <row r="33839" spans="68:73">
      <c r="BP33839" s="10"/>
      <c r="BQ33839" s="10"/>
      <c r="BR33839" s="10"/>
      <c r="BS33839" s="10"/>
      <c r="BT33839" s="10"/>
      <c r="BU33839" s="10"/>
    </row>
    <row r="33840" spans="68:73">
      <c r="BP33840" s="8"/>
      <c r="BQ33840" s="8"/>
      <c r="BR33840" s="8"/>
      <c r="BS33840" s="8"/>
      <c r="BT33840" s="8"/>
      <c r="BU33840" s="8"/>
    </row>
    <row r="33841" spans="68:73">
      <c r="BP33841" s="10"/>
      <c r="BQ33841" s="10"/>
      <c r="BR33841" s="10"/>
      <c r="BS33841" s="10"/>
      <c r="BT33841" s="10"/>
      <c r="BU33841" s="10"/>
    </row>
    <row r="33842" spans="68:73">
      <c r="BP33842" s="8"/>
      <c r="BQ33842" s="8"/>
      <c r="BR33842" s="8"/>
      <c r="BS33842" s="8"/>
      <c r="BT33842" s="8"/>
      <c r="BU33842" s="8"/>
    </row>
    <row r="33843" spans="68:73">
      <c r="BP33843" s="10"/>
      <c r="BQ33843" s="10"/>
      <c r="BR33843" s="10"/>
      <c r="BS33843" s="10"/>
      <c r="BT33843" s="10"/>
      <c r="BU33843" s="10"/>
    </row>
    <row r="33844" spans="68:73">
      <c r="BP33844" s="8"/>
      <c r="BQ33844" s="8"/>
      <c r="BR33844" s="8"/>
      <c r="BS33844" s="8"/>
      <c r="BT33844" s="8"/>
      <c r="BU33844" s="8"/>
    </row>
    <row r="33845" spans="68:73">
      <c r="BP33845" s="10"/>
      <c r="BQ33845" s="10"/>
      <c r="BR33845" s="10"/>
      <c r="BS33845" s="10"/>
      <c r="BT33845" s="10"/>
      <c r="BU33845" s="10"/>
    </row>
    <row r="33846" spans="68:73">
      <c r="BP33846" s="8"/>
      <c r="BQ33846" s="8"/>
      <c r="BR33846" s="8"/>
      <c r="BS33846" s="8"/>
      <c r="BT33846" s="8"/>
      <c r="BU33846" s="8"/>
    </row>
    <row r="33847" spans="68:73">
      <c r="BP33847" s="10"/>
      <c r="BQ33847" s="10"/>
      <c r="BR33847" s="10"/>
      <c r="BS33847" s="10"/>
      <c r="BT33847" s="10"/>
      <c r="BU33847" s="10"/>
    </row>
    <row r="33848" spans="68:73">
      <c r="BP33848" s="8"/>
      <c r="BQ33848" s="8"/>
      <c r="BR33848" s="8"/>
      <c r="BS33848" s="8"/>
      <c r="BT33848" s="8"/>
      <c r="BU33848" s="8"/>
    </row>
    <row r="33849" spans="68:73">
      <c r="BP33849" s="10"/>
      <c r="BQ33849" s="10"/>
      <c r="BR33849" s="10"/>
      <c r="BS33849" s="10"/>
      <c r="BT33849" s="10"/>
      <c r="BU33849" s="10"/>
    </row>
    <row r="33850" spans="68:73">
      <c r="BP33850" s="8"/>
      <c r="BQ33850" s="8"/>
      <c r="BR33850" s="8"/>
      <c r="BS33850" s="8"/>
      <c r="BT33850" s="8"/>
      <c r="BU33850" s="8"/>
    </row>
    <row r="33851" spans="68:73">
      <c r="BP33851" s="10"/>
      <c r="BQ33851" s="10"/>
      <c r="BR33851" s="10"/>
      <c r="BS33851" s="10"/>
      <c r="BT33851" s="10"/>
      <c r="BU33851" s="10"/>
    </row>
    <row r="33852" spans="68:73">
      <c r="BP33852" s="8"/>
      <c r="BQ33852" s="8"/>
      <c r="BR33852" s="8"/>
      <c r="BS33852" s="8"/>
      <c r="BT33852" s="8"/>
      <c r="BU33852" s="8"/>
    </row>
    <row r="33853" spans="68:73">
      <c r="BP33853" s="10"/>
      <c r="BQ33853" s="10"/>
      <c r="BR33853" s="10"/>
      <c r="BS33853" s="10"/>
      <c r="BT33853" s="10"/>
      <c r="BU33853" s="10"/>
    </row>
    <row r="33854" spans="68:73">
      <c r="BP33854" s="8"/>
      <c r="BQ33854" s="8"/>
      <c r="BR33854" s="8"/>
      <c r="BS33854" s="8"/>
      <c r="BT33854" s="8"/>
      <c r="BU33854" s="8"/>
    </row>
    <row r="33855" spans="68:73">
      <c r="BP33855" s="10"/>
      <c r="BQ33855" s="10"/>
      <c r="BR33855" s="10"/>
      <c r="BS33855" s="10"/>
      <c r="BT33855" s="10"/>
      <c r="BU33855" s="10"/>
    </row>
    <row r="33856" spans="68:73">
      <c r="BP33856" s="8"/>
      <c r="BQ33856" s="8"/>
      <c r="BR33856" s="8"/>
      <c r="BS33856" s="8"/>
      <c r="BT33856" s="8"/>
      <c r="BU33856" s="8"/>
    </row>
    <row r="33857" spans="68:73">
      <c r="BP33857" s="10"/>
      <c r="BQ33857" s="10"/>
      <c r="BR33857" s="10"/>
      <c r="BS33857" s="10"/>
      <c r="BT33857" s="10"/>
      <c r="BU33857" s="10"/>
    </row>
    <row r="33858" spans="68:73">
      <c r="BP33858" s="8"/>
      <c r="BQ33858" s="8"/>
      <c r="BR33858" s="8"/>
      <c r="BS33858" s="8"/>
      <c r="BT33858" s="8"/>
      <c r="BU33858" s="8"/>
    </row>
    <row r="33859" spans="68:73">
      <c r="BP33859" s="10"/>
      <c r="BQ33859" s="10"/>
      <c r="BR33859" s="10"/>
      <c r="BS33859" s="10"/>
      <c r="BT33859" s="10"/>
      <c r="BU33859" s="10"/>
    </row>
    <row r="33860" spans="68:73">
      <c r="BP33860" s="8"/>
      <c r="BQ33860" s="8"/>
      <c r="BR33860" s="8"/>
      <c r="BS33860" s="8"/>
      <c r="BT33860" s="8"/>
      <c r="BU33860" s="8"/>
    </row>
    <row r="33861" spans="68:73">
      <c r="BP33861" s="10"/>
      <c r="BQ33861" s="10"/>
      <c r="BR33861" s="10"/>
      <c r="BS33861" s="10"/>
      <c r="BT33861" s="10"/>
      <c r="BU33861" s="10"/>
    </row>
    <row r="33862" spans="68:73">
      <c r="BP33862" s="8"/>
      <c r="BQ33862" s="8"/>
      <c r="BR33862" s="8"/>
      <c r="BS33862" s="8"/>
      <c r="BT33862" s="8"/>
      <c r="BU33862" s="8"/>
    </row>
    <row r="33863" spans="68:73">
      <c r="BP33863" s="10"/>
      <c r="BQ33863" s="10"/>
      <c r="BR33863" s="10"/>
      <c r="BS33863" s="10"/>
      <c r="BT33863" s="10"/>
      <c r="BU33863" s="10"/>
    </row>
    <row r="33864" spans="68:73">
      <c r="BP33864" s="8"/>
      <c r="BQ33864" s="8"/>
      <c r="BR33864" s="8"/>
      <c r="BS33864" s="8"/>
      <c r="BT33864" s="8"/>
      <c r="BU33864" s="8"/>
    </row>
    <row r="33865" spans="68:73">
      <c r="BP33865" s="10"/>
      <c r="BQ33865" s="10"/>
      <c r="BR33865" s="10"/>
      <c r="BS33865" s="10"/>
      <c r="BT33865" s="10"/>
      <c r="BU33865" s="10"/>
    </row>
    <row r="33866" spans="68:73">
      <c r="BP33866" s="8"/>
      <c r="BQ33866" s="8"/>
      <c r="BR33866" s="8"/>
      <c r="BS33866" s="8"/>
      <c r="BT33866" s="8"/>
      <c r="BU33866" s="8"/>
    </row>
    <row r="33867" spans="68:73">
      <c r="BP33867" s="10"/>
      <c r="BQ33867" s="10"/>
      <c r="BR33867" s="10"/>
      <c r="BS33867" s="10"/>
      <c r="BT33867" s="10"/>
      <c r="BU33867" s="10"/>
    </row>
    <row r="33868" spans="68:73">
      <c r="BP33868" s="8"/>
      <c r="BQ33868" s="8"/>
      <c r="BR33868" s="8"/>
      <c r="BS33868" s="8"/>
      <c r="BT33868" s="8"/>
      <c r="BU33868" s="8"/>
    </row>
    <row r="33869" spans="68:73">
      <c r="BP33869" s="10"/>
      <c r="BQ33869" s="10"/>
      <c r="BR33869" s="10"/>
      <c r="BS33869" s="10"/>
      <c r="BT33869" s="10"/>
      <c r="BU33869" s="10"/>
    </row>
    <row r="33870" spans="68:73">
      <c r="BP33870" s="8"/>
      <c r="BQ33870" s="8"/>
      <c r="BR33870" s="8"/>
      <c r="BS33870" s="8"/>
      <c r="BT33870" s="8"/>
      <c r="BU33870" s="8"/>
    </row>
    <row r="33871" spans="68:73">
      <c r="BP33871" s="10"/>
      <c r="BQ33871" s="10"/>
      <c r="BR33871" s="10"/>
      <c r="BS33871" s="10"/>
      <c r="BT33871" s="10"/>
      <c r="BU33871" s="10"/>
    </row>
    <row r="33872" spans="68:73">
      <c r="BP33872" s="8"/>
      <c r="BQ33872" s="8"/>
      <c r="BR33872" s="8"/>
      <c r="BS33872" s="8"/>
      <c r="BT33872" s="8"/>
      <c r="BU33872" s="8"/>
    </row>
    <row r="33873" spans="68:73">
      <c r="BP33873" s="10"/>
      <c r="BQ33873" s="10"/>
      <c r="BR33873" s="10"/>
      <c r="BS33873" s="10"/>
      <c r="BT33873" s="10"/>
      <c r="BU33873" s="10"/>
    </row>
    <row r="33874" spans="68:73">
      <c r="BP33874" s="8"/>
      <c r="BQ33874" s="8"/>
      <c r="BR33874" s="8"/>
      <c r="BS33874" s="8"/>
      <c r="BT33874" s="8"/>
      <c r="BU33874" s="8"/>
    </row>
    <row r="33875" spans="68:73">
      <c r="BP33875" s="10"/>
      <c r="BQ33875" s="10"/>
      <c r="BR33875" s="10"/>
      <c r="BS33875" s="10"/>
      <c r="BT33875" s="10"/>
      <c r="BU33875" s="10"/>
    </row>
    <row r="33876" spans="68:73">
      <c r="BP33876" s="8"/>
      <c r="BQ33876" s="8"/>
      <c r="BR33876" s="8"/>
      <c r="BS33876" s="8"/>
      <c r="BT33876" s="8"/>
      <c r="BU33876" s="8"/>
    </row>
    <row r="33877" spans="68:73">
      <c r="BP33877" s="10"/>
      <c r="BQ33877" s="10"/>
      <c r="BR33877" s="10"/>
      <c r="BS33877" s="10"/>
      <c r="BT33877" s="10"/>
      <c r="BU33877" s="10"/>
    </row>
    <row r="33878" spans="68:73">
      <c r="BP33878" s="8"/>
      <c r="BQ33878" s="8"/>
      <c r="BR33878" s="8"/>
      <c r="BS33878" s="8"/>
      <c r="BT33878" s="8"/>
      <c r="BU33878" s="8"/>
    </row>
    <row r="33879" spans="68:73">
      <c r="BP33879" s="10"/>
      <c r="BQ33879" s="10"/>
      <c r="BR33879" s="10"/>
      <c r="BS33879" s="10"/>
      <c r="BT33879" s="10"/>
      <c r="BU33879" s="10"/>
    </row>
    <row r="33880" spans="68:73">
      <c r="BP33880" s="8"/>
      <c r="BQ33880" s="8"/>
      <c r="BR33880" s="8"/>
      <c r="BS33880" s="8"/>
      <c r="BT33880" s="8"/>
      <c r="BU33880" s="8"/>
    </row>
    <row r="33881" spans="68:73">
      <c r="BP33881" s="10"/>
      <c r="BQ33881" s="10"/>
      <c r="BR33881" s="10"/>
      <c r="BS33881" s="10"/>
      <c r="BT33881" s="10"/>
      <c r="BU33881" s="10"/>
    </row>
    <row r="33882" spans="68:73">
      <c r="BP33882" s="8"/>
      <c r="BQ33882" s="8"/>
      <c r="BR33882" s="8"/>
      <c r="BS33882" s="8"/>
      <c r="BT33882" s="8"/>
      <c r="BU33882" s="8"/>
    </row>
    <row r="33883" spans="68:73">
      <c r="BP33883" s="10"/>
      <c r="BQ33883" s="10"/>
      <c r="BR33883" s="10"/>
      <c r="BS33883" s="10"/>
      <c r="BT33883" s="10"/>
      <c r="BU33883" s="10"/>
    </row>
    <row r="33884" spans="68:73">
      <c r="BP33884" s="8"/>
      <c r="BQ33884" s="8"/>
      <c r="BR33884" s="8"/>
      <c r="BS33884" s="8"/>
      <c r="BT33884" s="8"/>
      <c r="BU33884" s="8"/>
    </row>
    <row r="33885" spans="68:73">
      <c r="BP33885" s="10"/>
      <c r="BQ33885" s="10"/>
      <c r="BR33885" s="10"/>
      <c r="BS33885" s="10"/>
      <c r="BT33885" s="10"/>
      <c r="BU33885" s="10"/>
    </row>
    <row r="33886" spans="68:73">
      <c r="BP33886" s="8"/>
      <c r="BQ33886" s="8"/>
      <c r="BR33886" s="8"/>
      <c r="BS33886" s="8"/>
      <c r="BT33886" s="8"/>
      <c r="BU33886" s="8"/>
    </row>
    <row r="33887" spans="68:73">
      <c r="BP33887" s="10"/>
      <c r="BQ33887" s="10"/>
      <c r="BR33887" s="10"/>
      <c r="BS33887" s="10"/>
      <c r="BT33887" s="10"/>
      <c r="BU33887" s="10"/>
    </row>
    <row r="33888" spans="68:73">
      <c r="BP33888" s="8"/>
      <c r="BQ33888" s="8"/>
      <c r="BR33888" s="8"/>
      <c r="BS33888" s="8"/>
      <c r="BT33888" s="8"/>
      <c r="BU33888" s="8"/>
    </row>
    <row r="33889" spans="68:73">
      <c r="BP33889" s="10"/>
      <c r="BQ33889" s="10"/>
      <c r="BR33889" s="10"/>
      <c r="BS33889" s="10"/>
      <c r="BT33889" s="10"/>
      <c r="BU33889" s="10"/>
    </row>
    <row r="33890" spans="68:73">
      <c r="BP33890" s="8"/>
      <c r="BQ33890" s="8"/>
      <c r="BR33890" s="8"/>
      <c r="BS33890" s="8"/>
      <c r="BT33890" s="8"/>
      <c r="BU33890" s="8"/>
    </row>
    <row r="33891" spans="68:73">
      <c r="BP33891" s="10"/>
      <c r="BQ33891" s="10"/>
      <c r="BR33891" s="10"/>
      <c r="BS33891" s="10"/>
      <c r="BT33891" s="10"/>
      <c r="BU33891" s="10"/>
    </row>
    <row r="33892" spans="68:73">
      <c r="BP33892" s="8"/>
      <c r="BQ33892" s="8"/>
      <c r="BR33892" s="8"/>
      <c r="BS33892" s="8"/>
      <c r="BT33892" s="8"/>
      <c r="BU33892" s="8"/>
    </row>
    <row r="33893" spans="68:73">
      <c r="BP33893" s="10"/>
      <c r="BQ33893" s="10"/>
      <c r="BR33893" s="10"/>
      <c r="BS33893" s="10"/>
      <c r="BT33893" s="10"/>
      <c r="BU33893" s="10"/>
    </row>
    <row r="33894" spans="68:73">
      <c r="BP33894" s="8"/>
      <c r="BQ33894" s="8"/>
      <c r="BR33894" s="8"/>
      <c r="BS33894" s="8"/>
      <c r="BT33894" s="8"/>
      <c r="BU33894" s="8"/>
    </row>
    <row r="33895" spans="68:73">
      <c r="BP33895" s="10"/>
      <c r="BQ33895" s="10"/>
      <c r="BR33895" s="10"/>
      <c r="BS33895" s="10"/>
      <c r="BT33895" s="10"/>
      <c r="BU33895" s="10"/>
    </row>
    <row r="33896" spans="68:73">
      <c r="BP33896" s="8"/>
      <c r="BQ33896" s="8"/>
      <c r="BR33896" s="8"/>
      <c r="BS33896" s="8"/>
      <c r="BT33896" s="8"/>
      <c r="BU33896" s="8"/>
    </row>
    <row r="33897" spans="68:73">
      <c r="BP33897" s="10"/>
      <c r="BQ33897" s="10"/>
      <c r="BR33897" s="10"/>
      <c r="BS33897" s="10"/>
      <c r="BT33897" s="10"/>
      <c r="BU33897" s="10"/>
    </row>
    <row r="33898" spans="68:73">
      <c r="BP33898" s="8"/>
      <c r="BQ33898" s="8"/>
      <c r="BR33898" s="8"/>
      <c r="BS33898" s="8"/>
      <c r="BT33898" s="8"/>
      <c r="BU33898" s="8"/>
    </row>
    <row r="33899" spans="68:73">
      <c r="BP33899" s="10"/>
      <c r="BQ33899" s="10"/>
      <c r="BR33899" s="10"/>
      <c r="BS33899" s="10"/>
      <c r="BT33899" s="10"/>
      <c r="BU33899" s="10"/>
    </row>
    <row r="33900" spans="68:73">
      <c r="BP33900" s="8"/>
      <c r="BQ33900" s="8"/>
      <c r="BR33900" s="8"/>
      <c r="BS33900" s="8"/>
      <c r="BT33900" s="8"/>
      <c r="BU33900" s="8"/>
    </row>
    <row r="33901" spans="68:73">
      <c r="BP33901" s="10"/>
      <c r="BQ33901" s="10"/>
      <c r="BR33901" s="10"/>
      <c r="BS33901" s="10"/>
      <c r="BT33901" s="10"/>
      <c r="BU33901" s="10"/>
    </row>
    <row r="33902" spans="68:73">
      <c r="BP33902" s="8"/>
      <c r="BQ33902" s="8"/>
      <c r="BR33902" s="8"/>
      <c r="BS33902" s="8"/>
      <c r="BT33902" s="8"/>
      <c r="BU33902" s="8"/>
    </row>
    <row r="33903" spans="68:73">
      <c r="BP33903" s="10"/>
      <c r="BQ33903" s="10"/>
      <c r="BR33903" s="10"/>
      <c r="BS33903" s="10"/>
      <c r="BT33903" s="10"/>
      <c r="BU33903" s="10"/>
    </row>
    <row r="33904" spans="68:73">
      <c r="BP33904" s="8"/>
      <c r="BQ33904" s="8"/>
      <c r="BR33904" s="8"/>
      <c r="BS33904" s="8"/>
      <c r="BT33904" s="8"/>
      <c r="BU33904" s="8"/>
    </row>
    <row r="33905" spans="68:73">
      <c r="BP33905" s="10"/>
      <c r="BQ33905" s="10"/>
      <c r="BR33905" s="10"/>
      <c r="BS33905" s="10"/>
      <c r="BT33905" s="10"/>
      <c r="BU33905" s="10"/>
    </row>
    <row r="33906" spans="68:73">
      <c r="BP33906" s="8"/>
      <c r="BQ33906" s="8"/>
      <c r="BR33906" s="8"/>
      <c r="BS33906" s="8"/>
      <c r="BT33906" s="8"/>
      <c r="BU33906" s="8"/>
    </row>
    <row r="33907" spans="68:73">
      <c r="BP33907" s="10"/>
      <c r="BQ33907" s="10"/>
      <c r="BR33907" s="10"/>
      <c r="BS33907" s="10"/>
      <c r="BT33907" s="10"/>
      <c r="BU33907" s="10"/>
    </row>
    <row r="33908" spans="68:73">
      <c r="BP33908" s="8"/>
      <c r="BQ33908" s="8"/>
      <c r="BR33908" s="8"/>
      <c r="BS33908" s="8"/>
      <c r="BT33908" s="8"/>
      <c r="BU33908" s="8"/>
    </row>
    <row r="33909" spans="68:73">
      <c r="BP33909" s="10"/>
      <c r="BQ33909" s="10"/>
      <c r="BR33909" s="10"/>
      <c r="BS33909" s="10"/>
      <c r="BT33909" s="10"/>
      <c r="BU33909" s="10"/>
    </row>
    <row r="33910" spans="68:73">
      <c r="BP33910" s="8"/>
      <c r="BQ33910" s="8"/>
      <c r="BR33910" s="8"/>
      <c r="BS33910" s="8"/>
      <c r="BT33910" s="8"/>
      <c r="BU33910" s="8"/>
    </row>
    <row r="33911" spans="68:73">
      <c r="BP33911" s="10"/>
      <c r="BQ33911" s="10"/>
      <c r="BR33911" s="10"/>
      <c r="BS33911" s="10"/>
      <c r="BT33911" s="10"/>
      <c r="BU33911" s="10"/>
    </row>
    <row r="33912" spans="68:73">
      <c r="BP33912" s="8"/>
      <c r="BQ33912" s="8"/>
      <c r="BR33912" s="8"/>
      <c r="BS33912" s="8"/>
      <c r="BT33912" s="8"/>
      <c r="BU33912" s="8"/>
    </row>
    <row r="33913" spans="68:73">
      <c r="BP33913" s="10"/>
      <c r="BQ33913" s="10"/>
      <c r="BR33913" s="10"/>
      <c r="BS33913" s="10"/>
      <c r="BT33913" s="10"/>
      <c r="BU33913" s="10"/>
    </row>
    <row r="33914" spans="68:73">
      <c r="BP33914" s="8"/>
      <c r="BQ33914" s="8"/>
      <c r="BR33914" s="8"/>
      <c r="BS33914" s="8"/>
      <c r="BT33914" s="8"/>
      <c r="BU33914" s="8"/>
    </row>
    <row r="33915" spans="68:73">
      <c r="BP33915" s="10"/>
      <c r="BQ33915" s="10"/>
      <c r="BR33915" s="10"/>
      <c r="BS33915" s="10"/>
      <c r="BT33915" s="10"/>
      <c r="BU33915" s="10"/>
    </row>
    <row r="33916" spans="68:73">
      <c r="BP33916" s="8"/>
      <c r="BQ33916" s="8"/>
      <c r="BR33916" s="8"/>
      <c r="BS33916" s="8"/>
      <c r="BT33916" s="8"/>
      <c r="BU33916" s="8"/>
    </row>
    <row r="33917" spans="68:73">
      <c r="BP33917" s="10"/>
      <c r="BQ33917" s="10"/>
      <c r="BR33917" s="10"/>
      <c r="BS33917" s="10"/>
      <c r="BT33917" s="10"/>
      <c r="BU33917" s="10"/>
    </row>
    <row r="33918" spans="68:73">
      <c r="BP33918" s="8"/>
      <c r="BQ33918" s="8"/>
      <c r="BR33918" s="8"/>
      <c r="BS33918" s="8"/>
      <c r="BT33918" s="8"/>
      <c r="BU33918" s="8"/>
    </row>
    <row r="33919" spans="68:73">
      <c r="BP33919" s="10"/>
      <c r="BQ33919" s="10"/>
      <c r="BR33919" s="10"/>
      <c r="BS33919" s="10"/>
      <c r="BT33919" s="10"/>
      <c r="BU33919" s="10"/>
    </row>
    <row r="33920" spans="68:73">
      <c r="BP33920" s="8"/>
      <c r="BQ33920" s="8"/>
      <c r="BR33920" s="8"/>
      <c r="BS33920" s="8"/>
      <c r="BT33920" s="8"/>
      <c r="BU33920" s="8"/>
    </row>
    <row r="33921" spans="68:73">
      <c r="BP33921" s="10"/>
      <c r="BQ33921" s="10"/>
      <c r="BR33921" s="10"/>
      <c r="BS33921" s="10"/>
      <c r="BT33921" s="10"/>
      <c r="BU33921" s="10"/>
    </row>
    <row r="33922" spans="68:73">
      <c r="BP33922" s="8"/>
      <c r="BQ33922" s="8"/>
      <c r="BR33922" s="8"/>
      <c r="BS33922" s="8"/>
      <c r="BT33922" s="8"/>
      <c r="BU33922" s="8"/>
    </row>
    <row r="33923" spans="68:73">
      <c r="BP33923" s="10"/>
      <c r="BQ33923" s="10"/>
      <c r="BR33923" s="10"/>
      <c r="BS33923" s="10"/>
      <c r="BT33923" s="10"/>
      <c r="BU33923" s="10"/>
    </row>
    <row r="33924" spans="68:73">
      <c r="BP33924" s="8"/>
      <c r="BQ33924" s="8"/>
      <c r="BR33924" s="8"/>
      <c r="BS33924" s="8"/>
      <c r="BT33924" s="8"/>
      <c r="BU33924" s="8"/>
    </row>
    <row r="33925" spans="68:73">
      <c r="BP33925" s="10"/>
      <c r="BQ33925" s="10"/>
      <c r="BR33925" s="10"/>
      <c r="BS33925" s="10"/>
      <c r="BT33925" s="10"/>
      <c r="BU33925" s="10"/>
    </row>
    <row r="33926" spans="68:73">
      <c r="BP33926" s="8"/>
      <c r="BQ33926" s="8"/>
      <c r="BR33926" s="8"/>
      <c r="BS33926" s="8"/>
      <c r="BT33926" s="8"/>
      <c r="BU33926" s="8"/>
    </row>
    <row r="33927" spans="68:73">
      <c r="BP33927" s="10"/>
      <c r="BQ33927" s="10"/>
      <c r="BR33927" s="10"/>
      <c r="BS33927" s="10"/>
      <c r="BT33927" s="10"/>
      <c r="BU33927" s="10"/>
    </row>
    <row r="33928" spans="68:73">
      <c r="BP33928" s="8"/>
      <c r="BQ33928" s="8"/>
      <c r="BR33928" s="8"/>
      <c r="BS33928" s="8"/>
      <c r="BT33928" s="8"/>
      <c r="BU33928" s="8"/>
    </row>
    <row r="33929" spans="68:73">
      <c r="BP33929" s="10"/>
      <c r="BQ33929" s="10"/>
      <c r="BR33929" s="10"/>
      <c r="BS33929" s="10"/>
      <c r="BT33929" s="10"/>
      <c r="BU33929" s="10"/>
    </row>
    <row r="33930" spans="68:73">
      <c r="BP33930" s="8"/>
      <c r="BQ33930" s="8"/>
      <c r="BR33930" s="8"/>
      <c r="BS33930" s="8"/>
      <c r="BT33930" s="8"/>
      <c r="BU33930" s="8"/>
    </row>
    <row r="33931" spans="68:73">
      <c r="BP33931" s="10"/>
      <c r="BQ33931" s="10"/>
      <c r="BR33931" s="10"/>
      <c r="BS33931" s="10"/>
      <c r="BT33931" s="10"/>
      <c r="BU33931" s="10"/>
    </row>
    <row r="33932" spans="68:73">
      <c r="BP33932" s="8"/>
      <c r="BQ33932" s="8"/>
      <c r="BR33932" s="8"/>
      <c r="BS33932" s="8"/>
      <c r="BT33932" s="8"/>
      <c r="BU33932" s="8"/>
    </row>
    <row r="33933" spans="68:73">
      <c r="BP33933" s="10"/>
      <c r="BQ33933" s="10"/>
      <c r="BR33933" s="10"/>
      <c r="BS33933" s="10"/>
      <c r="BT33933" s="10"/>
      <c r="BU33933" s="10"/>
    </row>
    <row r="33934" spans="68:73">
      <c r="BP33934" s="8"/>
      <c r="BQ33934" s="8"/>
      <c r="BR33934" s="8"/>
      <c r="BS33934" s="8"/>
      <c r="BT33934" s="8"/>
      <c r="BU33934" s="8"/>
    </row>
    <row r="33935" spans="68:73">
      <c r="BP33935" s="10"/>
      <c r="BQ33935" s="10"/>
      <c r="BR33935" s="10"/>
      <c r="BS33935" s="10"/>
      <c r="BT33935" s="10"/>
      <c r="BU33935" s="10"/>
    </row>
    <row r="33936" spans="68:73">
      <c r="BP33936" s="8"/>
      <c r="BQ33936" s="8"/>
      <c r="BR33936" s="8"/>
      <c r="BS33936" s="8"/>
      <c r="BT33936" s="8"/>
      <c r="BU33936" s="8"/>
    </row>
    <row r="33937" spans="68:73">
      <c r="BP33937" s="10"/>
      <c r="BQ33937" s="10"/>
      <c r="BR33937" s="10"/>
      <c r="BS33937" s="10"/>
      <c r="BT33937" s="10"/>
      <c r="BU33937" s="10"/>
    </row>
    <row r="33938" spans="68:73">
      <c r="BP33938" s="8"/>
      <c r="BQ33938" s="8"/>
      <c r="BR33938" s="8"/>
      <c r="BS33938" s="8"/>
      <c r="BT33938" s="8"/>
      <c r="BU33938" s="8"/>
    </row>
    <row r="33939" spans="68:73">
      <c r="BP33939" s="10"/>
      <c r="BQ33939" s="10"/>
      <c r="BR33939" s="10"/>
      <c r="BS33939" s="10"/>
      <c r="BT33939" s="10"/>
      <c r="BU33939" s="10"/>
    </row>
    <row r="33940" spans="68:73">
      <c r="BP33940" s="8"/>
      <c r="BQ33940" s="8"/>
      <c r="BR33940" s="8"/>
      <c r="BS33940" s="8"/>
      <c r="BT33940" s="8"/>
      <c r="BU33940" s="8"/>
    </row>
    <row r="33941" spans="68:73">
      <c r="BP33941" s="10"/>
      <c r="BQ33941" s="10"/>
      <c r="BR33941" s="10"/>
      <c r="BS33941" s="10"/>
      <c r="BT33941" s="10"/>
      <c r="BU33941" s="10"/>
    </row>
    <row r="33942" spans="68:73">
      <c r="BP33942" s="8"/>
      <c r="BQ33942" s="8"/>
      <c r="BR33942" s="8"/>
      <c r="BS33942" s="8"/>
      <c r="BT33942" s="8"/>
      <c r="BU33942" s="8"/>
    </row>
    <row r="33943" spans="68:73">
      <c r="BP33943" s="10"/>
      <c r="BQ33943" s="10"/>
      <c r="BR33943" s="10"/>
      <c r="BS33943" s="10"/>
      <c r="BT33943" s="10"/>
      <c r="BU33943" s="10"/>
    </row>
    <row r="33944" spans="68:73">
      <c r="BP33944" s="8"/>
      <c r="BQ33944" s="8"/>
      <c r="BR33944" s="8"/>
      <c r="BS33944" s="8"/>
      <c r="BT33944" s="8"/>
      <c r="BU33944" s="8"/>
    </row>
    <row r="33945" spans="68:73">
      <c r="BP33945" s="10"/>
      <c r="BQ33945" s="10"/>
      <c r="BR33945" s="10"/>
      <c r="BS33945" s="10"/>
      <c r="BT33945" s="10"/>
      <c r="BU33945" s="10"/>
    </row>
    <row r="33946" spans="68:73">
      <c r="BP33946" s="8"/>
      <c r="BQ33946" s="8"/>
      <c r="BR33946" s="8"/>
      <c r="BS33946" s="8"/>
      <c r="BT33946" s="8"/>
      <c r="BU33946" s="8"/>
    </row>
    <row r="33947" spans="68:73">
      <c r="BP33947" s="10"/>
      <c r="BQ33947" s="10"/>
      <c r="BR33947" s="10"/>
      <c r="BS33947" s="10"/>
      <c r="BT33947" s="10"/>
      <c r="BU33947" s="10"/>
    </row>
    <row r="33948" spans="68:73">
      <c r="BP33948" s="8"/>
      <c r="BQ33948" s="8"/>
      <c r="BR33948" s="8"/>
      <c r="BS33948" s="8"/>
      <c r="BT33948" s="8"/>
      <c r="BU33948" s="8"/>
    </row>
    <row r="33949" spans="68:73">
      <c r="BP33949" s="10"/>
      <c r="BQ33949" s="10"/>
      <c r="BR33949" s="10"/>
      <c r="BS33949" s="10"/>
      <c r="BT33949" s="10"/>
      <c r="BU33949" s="10"/>
    </row>
    <row r="33950" spans="68:73">
      <c r="BP33950" s="8"/>
      <c r="BQ33950" s="8"/>
      <c r="BR33950" s="8"/>
      <c r="BS33950" s="8"/>
      <c r="BT33950" s="8"/>
      <c r="BU33950" s="8"/>
    </row>
    <row r="33951" spans="68:73">
      <c r="BP33951" s="10"/>
      <c r="BQ33951" s="10"/>
      <c r="BR33951" s="10"/>
      <c r="BS33951" s="10"/>
      <c r="BT33951" s="10"/>
      <c r="BU33951" s="10"/>
    </row>
    <row r="33952" spans="68:73">
      <c r="BP33952" s="8"/>
      <c r="BQ33952" s="8"/>
      <c r="BR33952" s="8"/>
      <c r="BS33952" s="8"/>
      <c r="BT33952" s="8"/>
      <c r="BU33952" s="8"/>
    </row>
    <row r="33953" spans="68:73">
      <c r="BP33953" s="10"/>
      <c r="BQ33953" s="10"/>
      <c r="BR33953" s="10"/>
      <c r="BS33953" s="10"/>
      <c r="BT33953" s="10"/>
      <c r="BU33953" s="10"/>
    </row>
    <row r="33954" spans="68:73">
      <c r="BP33954" s="8"/>
      <c r="BQ33954" s="8"/>
      <c r="BR33954" s="8"/>
      <c r="BS33954" s="8"/>
      <c r="BT33954" s="8"/>
      <c r="BU33954" s="8"/>
    </row>
    <row r="33955" spans="68:73">
      <c r="BP33955" s="10"/>
      <c r="BQ33955" s="10"/>
      <c r="BR33955" s="10"/>
      <c r="BS33955" s="10"/>
      <c r="BT33955" s="10"/>
      <c r="BU33955" s="10"/>
    </row>
    <row r="33956" spans="68:73">
      <c r="BP33956" s="8"/>
      <c r="BQ33956" s="8"/>
      <c r="BR33956" s="8"/>
      <c r="BS33956" s="8"/>
      <c r="BT33956" s="8"/>
      <c r="BU33956" s="8"/>
    </row>
    <row r="33957" spans="68:73">
      <c r="BP33957" s="10"/>
      <c r="BQ33957" s="10"/>
      <c r="BR33957" s="10"/>
      <c r="BS33957" s="10"/>
      <c r="BT33957" s="10"/>
      <c r="BU33957" s="10"/>
    </row>
    <row r="33958" spans="68:73">
      <c r="BP33958" s="8"/>
      <c r="BQ33958" s="8"/>
      <c r="BR33958" s="8"/>
      <c r="BS33958" s="8"/>
      <c r="BT33958" s="8"/>
      <c r="BU33958" s="8"/>
    </row>
    <row r="33959" spans="68:73">
      <c r="BP33959" s="10"/>
      <c r="BQ33959" s="10"/>
      <c r="BR33959" s="10"/>
      <c r="BS33959" s="10"/>
      <c r="BT33959" s="10"/>
      <c r="BU33959" s="10"/>
    </row>
    <row r="33960" spans="68:73">
      <c r="BP33960" s="8"/>
      <c r="BQ33960" s="8"/>
      <c r="BR33960" s="8"/>
      <c r="BS33960" s="8"/>
      <c r="BT33960" s="8"/>
      <c r="BU33960" s="8"/>
    </row>
    <row r="33961" spans="68:73">
      <c r="BP33961" s="10"/>
      <c r="BQ33961" s="10"/>
      <c r="BR33961" s="10"/>
      <c r="BS33961" s="10"/>
      <c r="BT33961" s="10"/>
      <c r="BU33961" s="10"/>
    </row>
    <row r="33962" spans="68:73">
      <c r="BP33962" s="8"/>
      <c r="BQ33962" s="8"/>
      <c r="BR33962" s="8"/>
      <c r="BS33962" s="8"/>
      <c r="BT33962" s="8"/>
      <c r="BU33962" s="8"/>
    </row>
    <row r="33963" spans="68:73">
      <c r="BP33963" s="10"/>
      <c r="BQ33963" s="10"/>
      <c r="BR33963" s="10"/>
      <c r="BS33963" s="10"/>
      <c r="BT33963" s="10"/>
      <c r="BU33963" s="10"/>
    </row>
    <row r="33964" spans="68:73">
      <c r="BP33964" s="8"/>
      <c r="BQ33964" s="8"/>
      <c r="BR33964" s="8"/>
      <c r="BS33964" s="8"/>
      <c r="BT33964" s="8"/>
      <c r="BU33964" s="8"/>
    </row>
    <row r="33965" spans="68:73">
      <c r="BP33965" s="10"/>
      <c r="BQ33965" s="10"/>
      <c r="BR33965" s="10"/>
      <c r="BS33965" s="10"/>
      <c r="BT33965" s="10"/>
      <c r="BU33965" s="10"/>
    </row>
    <row r="33966" spans="68:73">
      <c r="BP33966" s="8"/>
      <c r="BQ33966" s="8"/>
      <c r="BR33966" s="8"/>
      <c r="BS33966" s="8"/>
      <c r="BT33966" s="8"/>
      <c r="BU33966" s="8"/>
    </row>
    <row r="33967" spans="68:73">
      <c r="BP33967" s="10"/>
      <c r="BQ33967" s="10"/>
      <c r="BR33967" s="10"/>
      <c r="BS33967" s="10"/>
      <c r="BT33967" s="10"/>
      <c r="BU33967" s="10"/>
    </row>
    <row r="33968" spans="68:73">
      <c r="BP33968" s="8"/>
      <c r="BQ33968" s="8"/>
      <c r="BR33968" s="8"/>
      <c r="BS33968" s="8"/>
      <c r="BT33968" s="8"/>
      <c r="BU33968" s="8"/>
    </row>
    <row r="33969" spans="68:73">
      <c r="BP33969" s="10"/>
      <c r="BQ33969" s="10"/>
      <c r="BR33969" s="10"/>
      <c r="BS33969" s="10"/>
      <c r="BT33969" s="10"/>
      <c r="BU33969" s="10"/>
    </row>
    <row r="33970" spans="68:73">
      <c r="BP33970" s="8"/>
      <c r="BQ33970" s="8"/>
      <c r="BR33970" s="8"/>
      <c r="BS33970" s="8"/>
      <c r="BT33970" s="8"/>
      <c r="BU33970" s="8"/>
    </row>
    <row r="33971" spans="68:73">
      <c r="BP33971" s="10"/>
      <c r="BQ33971" s="10"/>
      <c r="BR33971" s="10"/>
      <c r="BS33971" s="10"/>
      <c r="BT33971" s="10"/>
      <c r="BU33971" s="10"/>
    </row>
    <row r="33972" spans="68:73">
      <c r="BP33972" s="8"/>
      <c r="BQ33972" s="8"/>
      <c r="BR33972" s="8"/>
      <c r="BS33972" s="8"/>
      <c r="BT33972" s="8"/>
      <c r="BU33972" s="8"/>
    </row>
    <row r="33973" spans="68:73">
      <c r="BP33973" s="10"/>
      <c r="BQ33973" s="10"/>
      <c r="BR33973" s="10"/>
      <c r="BS33973" s="10"/>
      <c r="BT33973" s="10"/>
      <c r="BU33973" s="10"/>
    </row>
    <row r="33974" spans="68:73">
      <c r="BP33974" s="8"/>
      <c r="BQ33974" s="8"/>
      <c r="BR33974" s="8"/>
      <c r="BS33974" s="8"/>
      <c r="BT33974" s="8"/>
      <c r="BU33974" s="8"/>
    </row>
    <row r="33975" spans="68:73">
      <c r="BP33975" s="10"/>
      <c r="BQ33975" s="10"/>
      <c r="BR33975" s="10"/>
      <c r="BS33975" s="10"/>
      <c r="BT33975" s="10"/>
      <c r="BU33975" s="10"/>
    </row>
    <row r="33976" spans="68:73">
      <c r="BP33976" s="8"/>
      <c r="BQ33976" s="8"/>
      <c r="BR33976" s="8"/>
      <c r="BS33976" s="8"/>
      <c r="BT33976" s="8"/>
      <c r="BU33976" s="8"/>
    </row>
    <row r="33977" spans="68:73">
      <c r="BP33977" s="10"/>
      <c r="BQ33977" s="10"/>
      <c r="BR33977" s="10"/>
      <c r="BS33977" s="10"/>
      <c r="BT33977" s="10"/>
      <c r="BU33977" s="10"/>
    </row>
    <row r="33978" spans="68:73">
      <c r="BP33978" s="8"/>
      <c r="BQ33978" s="8"/>
      <c r="BR33978" s="8"/>
      <c r="BS33978" s="8"/>
      <c r="BT33978" s="8"/>
      <c r="BU33978" s="8"/>
    </row>
    <row r="33979" spans="68:73">
      <c r="BP33979" s="10"/>
      <c r="BQ33979" s="10"/>
      <c r="BR33979" s="10"/>
      <c r="BS33979" s="10"/>
      <c r="BT33979" s="10"/>
      <c r="BU33979" s="10"/>
    </row>
    <row r="33980" spans="68:73">
      <c r="BP33980" s="8"/>
      <c r="BQ33980" s="8"/>
      <c r="BR33980" s="8"/>
      <c r="BS33980" s="8"/>
      <c r="BT33980" s="8"/>
      <c r="BU33980" s="8"/>
    </row>
    <row r="33981" spans="68:73">
      <c r="BP33981" s="10"/>
      <c r="BQ33981" s="10"/>
      <c r="BR33981" s="10"/>
      <c r="BS33981" s="10"/>
      <c r="BT33981" s="10"/>
      <c r="BU33981" s="10"/>
    </row>
    <row r="33982" spans="68:73">
      <c r="BP33982" s="8"/>
      <c r="BQ33982" s="8"/>
      <c r="BR33982" s="8"/>
      <c r="BS33982" s="8"/>
      <c r="BT33982" s="8"/>
      <c r="BU33982" s="8"/>
    </row>
    <row r="33983" spans="68:73">
      <c r="BP33983" s="10"/>
      <c r="BQ33983" s="10"/>
      <c r="BR33983" s="10"/>
      <c r="BS33983" s="10"/>
      <c r="BT33983" s="10"/>
      <c r="BU33983" s="10"/>
    </row>
    <row r="33984" spans="68:73">
      <c r="BP33984" s="8"/>
      <c r="BQ33984" s="8"/>
      <c r="BR33984" s="8"/>
      <c r="BS33984" s="8"/>
      <c r="BT33984" s="8"/>
      <c r="BU33984" s="8"/>
    </row>
    <row r="33985" spans="68:73">
      <c r="BP33985" s="10"/>
      <c r="BQ33985" s="10"/>
      <c r="BR33985" s="10"/>
      <c r="BS33985" s="10"/>
      <c r="BT33985" s="10"/>
      <c r="BU33985" s="10"/>
    </row>
    <row r="33986" spans="68:73">
      <c r="BP33986" s="8"/>
      <c r="BQ33986" s="8"/>
      <c r="BR33986" s="8"/>
      <c r="BS33986" s="8"/>
      <c r="BT33986" s="8"/>
      <c r="BU33986" s="8"/>
    </row>
    <row r="33987" spans="68:73">
      <c r="BP33987" s="10"/>
      <c r="BQ33987" s="10"/>
      <c r="BR33987" s="10"/>
      <c r="BS33987" s="10"/>
      <c r="BT33987" s="10"/>
      <c r="BU33987" s="10"/>
    </row>
    <row r="33988" spans="68:73">
      <c r="BP33988" s="8"/>
      <c r="BQ33988" s="8"/>
      <c r="BR33988" s="8"/>
      <c r="BS33988" s="8"/>
      <c r="BT33988" s="8"/>
      <c r="BU33988" s="8"/>
    </row>
    <row r="33989" spans="68:73">
      <c r="BP33989" s="10"/>
      <c r="BQ33989" s="10"/>
      <c r="BR33989" s="10"/>
      <c r="BS33989" s="10"/>
      <c r="BT33989" s="10"/>
      <c r="BU33989" s="10"/>
    </row>
    <row r="33990" spans="68:73">
      <c r="BP33990" s="8"/>
      <c r="BQ33990" s="8"/>
      <c r="BR33990" s="8"/>
      <c r="BS33990" s="8"/>
      <c r="BT33990" s="8"/>
      <c r="BU33990" s="8"/>
    </row>
    <row r="33991" spans="68:73">
      <c r="BP33991" s="10"/>
      <c r="BQ33991" s="10"/>
      <c r="BR33991" s="10"/>
      <c r="BS33991" s="10"/>
      <c r="BT33991" s="10"/>
      <c r="BU33991" s="10"/>
    </row>
    <row r="33992" spans="68:73">
      <c r="BP33992" s="8"/>
      <c r="BQ33992" s="8"/>
      <c r="BR33992" s="8"/>
      <c r="BS33992" s="8"/>
      <c r="BT33992" s="8"/>
      <c r="BU33992" s="8"/>
    </row>
    <row r="33993" spans="68:73">
      <c r="BP33993" s="10"/>
      <c r="BQ33993" s="10"/>
      <c r="BR33993" s="10"/>
      <c r="BS33993" s="10"/>
      <c r="BT33993" s="10"/>
      <c r="BU33993" s="10"/>
    </row>
    <row r="33994" spans="68:73">
      <c r="BP33994" s="8"/>
      <c r="BQ33994" s="8"/>
      <c r="BR33994" s="8"/>
      <c r="BS33994" s="8"/>
      <c r="BT33994" s="8"/>
      <c r="BU33994" s="8"/>
    </row>
    <row r="33995" spans="68:73">
      <c r="BP33995" s="10"/>
      <c r="BQ33995" s="10"/>
      <c r="BR33995" s="10"/>
      <c r="BS33995" s="10"/>
      <c r="BT33995" s="10"/>
      <c r="BU33995" s="10"/>
    </row>
    <row r="33996" spans="68:73">
      <c r="BP33996" s="8"/>
      <c r="BQ33996" s="8"/>
      <c r="BR33996" s="8"/>
      <c r="BS33996" s="8"/>
      <c r="BT33996" s="8"/>
      <c r="BU33996" s="8"/>
    </row>
    <row r="33997" spans="68:73">
      <c r="BP33997" s="10"/>
      <c r="BQ33997" s="10"/>
      <c r="BR33997" s="10"/>
      <c r="BS33997" s="10"/>
      <c r="BT33997" s="10"/>
      <c r="BU33997" s="10"/>
    </row>
    <row r="33998" spans="68:73">
      <c r="BP33998" s="8"/>
      <c r="BQ33998" s="8"/>
      <c r="BR33998" s="8"/>
      <c r="BS33998" s="8"/>
      <c r="BT33998" s="8"/>
      <c r="BU33998" s="8"/>
    </row>
    <row r="33999" spans="68:73">
      <c r="BP33999" s="10"/>
      <c r="BQ33999" s="10"/>
      <c r="BR33999" s="10"/>
      <c r="BS33999" s="10"/>
      <c r="BT33999" s="10"/>
      <c r="BU33999" s="10"/>
    </row>
    <row r="34000" spans="68:73">
      <c r="BP34000" s="8"/>
      <c r="BQ34000" s="8"/>
      <c r="BR34000" s="8"/>
      <c r="BS34000" s="8"/>
      <c r="BT34000" s="8"/>
      <c r="BU34000" s="8"/>
    </row>
    <row r="34001" spans="68:73">
      <c r="BP34001" s="10"/>
      <c r="BQ34001" s="10"/>
      <c r="BR34001" s="10"/>
      <c r="BS34001" s="10"/>
      <c r="BT34001" s="10"/>
      <c r="BU34001" s="10"/>
    </row>
    <row r="34002" spans="68:73">
      <c r="BP34002" s="8"/>
      <c r="BQ34002" s="8"/>
      <c r="BR34002" s="8"/>
      <c r="BS34002" s="8"/>
      <c r="BT34002" s="8"/>
      <c r="BU34002" s="8"/>
    </row>
    <row r="34003" spans="68:73">
      <c r="BP34003" s="10"/>
      <c r="BQ34003" s="10"/>
      <c r="BR34003" s="10"/>
      <c r="BS34003" s="10"/>
      <c r="BT34003" s="10"/>
      <c r="BU34003" s="10"/>
    </row>
    <row r="34004" spans="68:73">
      <c r="BP34004" s="8"/>
      <c r="BQ34004" s="8"/>
      <c r="BR34004" s="8"/>
      <c r="BS34004" s="8"/>
      <c r="BT34004" s="8"/>
      <c r="BU34004" s="8"/>
    </row>
    <row r="34005" spans="68:73">
      <c r="BP34005" s="10"/>
      <c r="BQ34005" s="10"/>
      <c r="BR34005" s="10"/>
      <c r="BS34005" s="10"/>
      <c r="BT34005" s="10"/>
      <c r="BU34005" s="10"/>
    </row>
    <row r="34006" spans="68:73">
      <c r="BP34006" s="8"/>
      <c r="BQ34006" s="8"/>
      <c r="BR34006" s="8"/>
      <c r="BS34006" s="8"/>
      <c r="BT34006" s="8"/>
      <c r="BU34006" s="8"/>
    </row>
    <row r="34007" spans="68:73">
      <c r="BP34007" s="10"/>
      <c r="BQ34007" s="10"/>
      <c r="BR34007" s="10"/>
      <c r="BS34007" s="10"/>
      <c r="BT34007" s="10"/>
      <c r="BU34007" s="10"/>
    </row>
    <row r="34008" spans="68:73">
      <c r="BP34008" s="8"/>
      <c r="BQ34008" s="8"/>
      <c r="BR34008" s="8"/>
      <c r="BS34008" s="8"/>
      <c r="BT34008" s="8"/>
      <c r="BU34008" s="8"/>
    </row>
    <row r="34009" spans="68:73">
      <c r="BP34009" s="10"/>
      <c r="BQ34009" s="10"/>
      <c r="BR34009" s="10"/>
      <c r="BS34009" s="10"/>
      <c r="BT34009" s="10"/>
      <c r="BU34009" s="10"/>
    </row>
    <row r="34010" spans="68:73">
      <c r="BP34010" s="8"/>
      <c r="BQ34010" s="8"/>
      <c r="BR34010" s="8"/>
      <c r="BS34010" s="8"/>
      <c r="BT34010" s="8"/>
      <c r="BU34010" s="8"/>
    </row>
    <row r="34011" spans="68:73">
      <c r="BP34011" s="10"/>
      <c r="BQ34011" s="10"/>
      <c r="BR34011" s="10"/>
      <c r="BS34011" s="10"/>
      <c r="BT34011" s="10"/>
      <c r="BU34011" s="10"/>
    </row>
    <row r="34012" spans="68:73">
      <c r="BP34012" s="8"/>
      <c r="BQ34012" s="8"/>
      <c r="BR34012" s="8"/>
      <c r="BS34012" s="8"/>
      <c r="BT34012" s="8"/>
      <c r="BU34012" s="8"/>
    </row>
    <row r="34013" spans="68:73">
      <c r="BP34013" s="10"/>
      <c r="BQ34013" s="10"/>
      <c r="BR34013" s="10"/>
      <c r="BS34013" s="10"/>
      <c r="BT34013" s="10"/>
      <c r="BU34013" s="10"/>
    </row>
    <row r="34014" spans="68:73">
      <c r="BP34014" s="8"/>
      <c r="BQ34014" s="8"/>
      <c r="BR34014" s="8"/>
      <c r="BS34014" s="8"/>
      <c r="BT34014" s="8"/>
      <c r="BU34014" s="8"/>
    </row>
    <row r="34015" spans="68:73">
      <c r="BP34015" s="10"/>
      <c r="BQ34015" s="10"/>
      <c r="BR34015" s="10"/>
      <c r="BS34015" s="10"/>
      <c r="BT34015" s="10"/>
      <c r="BU34015" s="10"/>
    </row>
    <row r="34016" spans="68:73">
      <c r="BP34016" s="8"/>
      <c r="BQ34016" s="8"/>
      <c r="BR34016" s="8"/>
      <c r="BS34016" s="8"/>
      <c r="BT34016" s="8"/>
      <c r="BU34016" s="8"/>
    </row>
    <row r="34017" spans="68:73">
      <c r="BP34017" s="10"/>
      <c r="BQ34017" s="10"/>
      <c r="BR34017" s="10"/>
      <c r="BS34017" s="10"/>
      <c r="BT34017" s="10"/>
      <c r="BU34017" s="10"/>
    </row>
    <row r="34018" spans="68:73">
      <c r="BP34018" s="8"/>
      <c r="BQ34018" s="8"/>
      <c r="BR34018" s="8"/>
      <c r="BS34018" s="8"/>
      <c r="BT34018" s="8"/>
      <c r="BU34018" s="8"/>
    </row>
    <row r="34019" spans="68:73">
      <c r="BP34019" s="10"/>
      <c r="BQ34019" s="10"/>
      <c r="BR34019" s="10"/>
      <c r="BS34019" s="10"/>
      <c r="BT34019" s="10"/>
      <c r="BU34019" s="10"/>
    </row>
    <row r="34020" spans="68:73">
      <c r="BP34020" s="8"/>
      <c r="BQ34020" s="8"/>
      <c r="BR34020" s="8"/>
      <c r="BS34020" s="8"/>
      <c r="BT34020" s="8"/>
      <c r="BU34020" s="8"/>
    </row>
    <row r="34021" spans="68:73">
      <c r="BP34021" s="10"/>
      <c r="BQ34021" s="10"/>
      <c r="BR34021" s="10"/>
      <c r="BS34021" s="10"/>
      <c r="BT34021" s="10"/>
      <c r="BU34021" s="10"/>
    </row>
    <row r="34022" spans="68:73">
      <c r="BP34022" s="8"/>
      <c r="BQ34022" s="8"/>
      <c r="BR34022" s="8"/>
      <c r="BS34022" s="8"/>
      <c r="BT34022" s="8"/>
      <c r="BU34022" s="8"/>
    </row>
    <row r="34023" spans="68:73">
      <c r="BP34023" s="10"/>
      <c r="BQ34023" s="10"/>
      <c r="BR34023" s="10"/>
      <c r="BS34023" s="10"/>
      <c r="BT34023" s="10"/>
      <c r="BU34023" s="10"/>
    </row>
    <row r="34024" spans="68:73">
      <c r="BP34024" s="8"/>
      <c r="BQ34024" s="8"/>
      <c r="BR34024" s="8"/>
      <c r="BS34024" s="8"/>
      <c r="BT34024" s="8"/>
      <c r="BU34024" s="8"/>
    </row>
    <row r="34025" spans="68:73">
      <c r="BP34025" s="10"/>
      <c r="BQ34025" s="10"/>
      <c r="BR34025" s="10"/>
      <c r="BS34025" s="10"/>
      <c r="BT34025" s="10"/>
      <c r="BU34025" s="10"/>
    </row>
    <row r="34026" spans="68:73">
      <c r="BP34026" s="8"/>
      <c r="BQ34026" s="8"/>
      <c r="BR34026" s="8"/>
      <c r="BS34026" s="8"/>
      <c r="BT34026" s="8"/>
      <c r="BU34026" s="8"/>
    </row>
    <row r="34027" spans="68:73">
      <c r="BP34027" s="10"/>
      <c r="BQ34027" s="10"/>
      <c r="BR34027" s="10"/>
      <c r="BS34027" s="10"/>
      <c r="BT34027" s="10"/>
      <c r="BU34027" s="10"/>
    </row>
    <row r="34028" spans="68:73">
      <c r="BP34028" s="8"/>
      <c r="BQ34028" s="8"/>
      <c r="BR34028" s="8"/>
      <c r="BS34028" s="8"/>
      <c r="BT34028" s="8"/>
      <c r="BU34028" s="8"/>
    </row>
    <row r="34029" spans="68:73">
      <c r="BP34029" s="10"/>
      <c r="BQ34029" s="10"/>
      <c r="BR34029" s="10"/>
      <c r="BS34029" s="10"/>
      <c r="BT34029" s="10"/>
      <c r="BU34029" s="10"/>
    </row>
    <row r="34030" spans="68:73">
      <c r="BP34030" s="8"/>
      <c r="BQ34030" s="8"/>
      <c r="BR34030" s="8"/>
      <c r="BS34030" s="8"/>
      <c r="BT34030" s="8"/>
      <c r="BU34030" s="8"/>
    </row>
    <row r="34031" spans="68:73">
      <c r="BP34031" s="10"/>
      <c r="BQ34031" s="10"/>
      <c r="BR34031" s="10"/>
      <c r="BS34031" s="10"/>
      <c r="BT34031" s="10"/>
      <c r="BU34031" s="10"/>
    </row>
    <row r="34032" spans="68:73">
      <c r="BP34032" s="8"/>
      <c r="BQ34032" s="8"/>
      <c r="BR34032" s="8"/>
      <c r="BS34032" s="8"/>
      <c r="BT34032" s="8"/>
      <c r="BU34032" s="8"/>
    </row>
    <row r="34033" spans="68:73">
      <c r="BP34033" s="10"/>
      <c r="BQ34033" s="10"/>
      <c r="BR34033" s="10"/>
      <c r="BS34033" s="10"/>
      <c r="BT34033" s="10"/>
      <c r="BU34033" s="10"/>
    </row>
    <row r="34034" spans="68:73">
      <c r="BP34034" s="8"/>
      <c r="BQ34034" s="8"/>
      <c r="BR34034" s="8"/>
      <c r="BS34034" s="8"/>
      <c r="BT34034" s="8"/>
      <c r="BU34034" s="8"/>
    </row>
    <row r="34035" spans="68:73">
      <c r="BP34035" s="10"/>
      <c r="BQ34035" s="10"/>
      <c r="BR34035" s="10"/>
      <c r="BS34035" s="10"/>
      <c r="BT34035" s="10"/>
      <c r="BU34035" s="10"/>
    </row>
    <row r="34036" spans="68:73">
      <c r="BP34036" s="8"/>
      <c r="BQ34036" s="8"/>
      <c r="BR34036" s="8"/>
      <c r="BS34036" s="8"/>
      <c r="BT34036" s="8"/>
      <c r="BU34036" s="8"/>
    </row>
    <row r="34037" spans="68:73">
      <c r="BP34037" s="10"/>
      <c r="BQ34037" s="10"/>
      <c r="BR34037" s="10"/>
      <c r="BS34037" s="10"/>
      <c r="BT34037" s="10"/>
      <c r="BU34037" s="10"/>
    </row>
    <row r="34038" spans="68:73">
      <c r="BP34038" s="8"/>
      <c r="BQ34038" s="8"/>
      <c r="BR34038" s="8"/>
      <c r="BS34038" s="8"/>
      <c r="BT34038" s="8"/>
      <c r="BU34038" s="8"/>
    </row>
    <row r="34039" spans="68:73">
      <c r="BP34039" s="10"/>
      <c r="BQ34039" s="10"/>
      <c r="BR34039" s="10"/>
      <c r="BS34039" s="10"/>
      <c r="BT34039" s="10"/>
      <c r="BU34039" s="10"/>
    </row>
    <row r="34040" spans="68:73">
      <c r="BP34040" s="8"/>
      <c r="BQ34040" s="8"/>
      <c r="BR34040" s="8"/>
      <c r="BS34040" s="8"/>
      <c r="BT34040" s="8"/>
      <c r="BU34040" s="8"/>
    </row>
    <row r="34041" spans="68:73">
      <c r="BP34041" s="10"/>
      <c r="BQ34041" s="10"/>
      <c r="BR34041" s="10"/>
      <c r="BS34041" s="10"/>
      <c r="BT34041" s="10"/>
      <c r="BU34041" s="10"/>
    </row>
    <row r="34042" spans="68:73">
      <c r="BP34042" s="8"/>
      <c r="BQ34042" s="8"/>
      <c r="BR34042" s="8"/>
      <c r="BS34042" s="8"/>
      <c r="BT34042" s="8"/>
      <c r="BU34042" s="8"/>
    </row>
    <row r="34043" spans="68:73">
      <c r="BP34043" s="10"/>
      <c r="BQ34043" s="10"/>
      <c r="BR34043" s="10"/>
      <c r="BS34043" s="10"/>
      <c r="BT34043" s="10"/>
      <c r="BU34043" s="10"/>
    </row>
    <row r="34044" spans="68:73">
      <c r="BP34044" s="8"/>
      <c r="BQ34044" s="8"/>
      <c r="BR34044" s="8"/>
      <c r="BS34044" s="8"/>
      <c r="BT34044" s="8"/>
      <c r="BU34044" s="8"/>
    </row>
    <row r="34045" spans="68:73">
      <c r="BP34045" s="10"/>
      <c r="BQ34045" s="10"/>
      <c r="BR34045" s="10"/>
      <c r="BS34045" s="10"/>
      <c r="BT34045" s="10"/>
      <c r="BU34045" s="10"/>
    </row>
    <row r="34046" spans="68:73">
      <c r="BP34046" s="8"/>
      <c r="BQ34046" s="8"/>
      <c r="BR34046" s="8"/>
      <c r="BS34046" s="8"/>
      <c r="BT34046" s="8"/>
      <c r="BU34046" s="8"/>
    </row>
    <row r="34047" spans="68:73">
      <c r="BP34047" s="10"/>
      <c r="BQ34047" s="10"/>
      <c r="BR34047" s="10"/>
      <c r="BS34047" s="10"/>
      <c r="BT34047" s="10"/>
      <c r="BU34047" s="10"/>
    </row>
    <row r="34048" spans="68:73">
      <c r="BP34048" s="8"/>
      <c r="BQ34048" s="8"/>
      <c r="BR34048" s="8"/>
      <c r="BS34048" s="8"/>
      <c r="BT34048" s="8"/>
      <c r="BU34048" s="8"/>
    </row>
    <row r="34049" spans="68:73">
      <c r="BP34049" s="10"/>
      <c r="BQ34049" s="10"/>
      <c r="BR34049" s="10"/>
      <c r="BS34049" s="10"/>
      <c r="BT34049" s="10"/>
      <c r="BU34049" s="10"/>
    </row>
    <row r="34050" spans="68:73">
      <c r="BP34050" s="8"/>
      <c r="BQ34050" s="8"/>
      <c r="BR34050" s="8"/>
      <c r="BS34050" s="8"/>
      <c r="BT34050" s="8"/>
      <c r="BU34050" s="8"/>
    </row>
    <row r="34051" spans="68:73">
      <c r="BP34051" s="10"/>
      <c r="BQ34051" s="10"/>
      <c r="BR34051" s="10"/>
      <c r="BS34051" s="10"/>
      <c r="BT34051" s="10"/>
      <c r="BU34051" s="10"/>
    </row>
    <row r="34052" spans="68:73">
      <c r="BP34052" s="8"/>
      <c r="BQ34052" s="8"/>
      <c r="BR34052" s="8"/>
      <c r="BS34052" s="8"/>
      <c r="BT34052" s="8"/>
      <c r="BU34052" s="8"/>
    </row>
    <row r="34053" spans="68:73">
      <c r="BP34053" s="10"/>
      <c r="BQ34053" s="10"/>
      <c r="BR34053" s="10"/>
      <c r="BS34053" s="10"/>
      <c r="BT34053" s="10"/>
      <c r="BU34053" s="10"/>
    </row>
    <row r="34054" spans="68:73">
      <c r="BP34054" s="8"/>
      <c r="BQ34054" s="8"/>
      <c r="BR34054" s="8"/>
      <c r="BS34054" s="8"/>
      <c r="BT34054" s="8"/>
      <c r="BU34054" s="8"/>
    </row>
    <row r="34055" spans="68:73">
      <c r="BP34055" s="10"/>
      <c r="BQ34055" s="10"/>
      <c r="BR34055" s="10"/>
      <c r="BS34055" s="10"/>
      <c r="BT34055" s="10"/>
      <c r="BU34055" s="10"/>
    </row>
    <row r="34056" spans="68:73">
      <c r="BP34056" s="8"/>
      <c r="BQ34056" s="8"/>
      <c r="BR34056" s="8"/>
      <c r="BS34056" s="8"/>
      <c r="BT34056" s="8"/>
      <c r="BU34056" s="8"/>
    </row>
    <row r="34057" spans="68:73">
      <c r="BP34057" s="10"/>
      <c r="BQ34057" s="10"/>
      <c r="BR34057" s="10"/>
      <c r="BS34057" s="10"/>
      <c r="BT34057" s="10"/>
      <c r="BU34057" s="10"/>
    </row>
    <row r="34058" spans="68:73">
      <c r="BP34058" s="8"/>
      <c r="BQ34058" s="8"/>
      <c r="BR34058" s="8"/>
      <c r="BS34058" s="8"/>
      <c r="BT34058" s="8"/>
      <c r="BU34058" s="8"/>
    </row>
    <row r="34059" spans="68:73">
      <c r="BP34059" s="10"/>
      <c r="BQ34059" s="10"/>
      <c r="BR34059" s="10"/>
      <c r="BS34059" s="10"/>
      <c r="BT34059" s="10"/>
      <c r="BU34059" s="10"/>
    </row>
    <row r="34060" spans="68:73">
      <c r="BP34060" s="8"/>
      <c r="BQ34060" s="8"/>
      <c r="BR34060" s="8"/>
      <c r="BS34060" s="8"/>
      <c r="BT34060" s="8"/>
      <c r="BU34060" s="8"/>
    </row>
    <row r="34061" spans="68:73">
      <c r="BP34061" s="10"/>
      <c r="BQ34061" s="10"/>
      <c r="BR34061" s="10"/>
      <c r="BS34061" s="10"/>
      <c r="BT34061" s="10"/>
      <c r="BU34061" s="10"/>
    </row>
    <row r="34062" spans="68:73">
      <c r="BP34062" s="8"/>
      <c r="BQ34062" s="8"/>
      <c r="BR34062" s="8"/>
      <c r="BS34062" s="8"/>
      <c r="BT34062" s="8"/>
      <c r="BU34062" s="8"/>
    </row>
    <row r="34063" spans="68:73">
      <c r="BP34063" s="10"/>
      <c r="BQ34063" s="10"/>
      <c r="BR34063" s="10"/>
      <c r="BS34063" s="10"/>
      <c r="BT34063" s="10"/>
      <c r="BU34063" s="10"/>
    </row>
    <row r="34064" spans="68:73">
      <c r="BP34064" s="8"/>
      <c r="BQ34064" s="8"/>
      <c r="BR34064" s="8"/>
      <c r="BS34064" s="8"/>
      <c r="BT34064" s="8"/>
      <c r="BU34064" s="8"/>
    </row>
    <row r="34065" spans="68:73">
      <c r="BP34065" s="10"/>
      <c r="BQ34065" s="10"/>
      <c r="BR34065" s="10"/>
      <c r="BS34065" s="10"/>
      <c r="BT34065" s="10"/>
      <c r="BU34065" s="10"/>
    </row>
    <row r="34066" spans="68:73">
      <c r="BP34066" s="8"/>
      <c r="BQ34066" s="8"/>
      <c r="BR34066" s="8"/>
      <c r="BS34066" s="8"/>
      <c r="BT34066" s="8"/>
      <c r="BU34066" s="8"/>
    </row>
    <row r="34067" spans="68:73">
      <c r="BP34067" s="10"/>
      <c r="BQ34067" s="10"/>
      <c r="BR34067" s="10"/>
      <c r="BS34067" s="10"/>
      <c r="BT34067" s="10"/>
      <c r="BU34067" s="10"/>
    </row>
    <row r="34068" spans="68:73">
      <c r="BP34068" s="8"/>
      <c r="BQ34068" s="8"/>
      <c r="BR34068" s="8"/>
      <c r="BS34068" s="8"/>
      <c r="BT34068" s="8"/>
      <c r="BU34068" s="8"/>
    </row>
    <row r="34069" spans="68:73">
      <c r="BP34069" s="10"/>
      <c r="BQ34069" s="10"/>
      <c r="BR34069" s="10"/>
      <c r="BS34069" s="10"/>
      <c r="BT34069" s="10"/>
      <c r="BU34069" s="10"/>
    </row>
    <row r="34070" spans="68:73">
      <c r="BP34070" s="8"/>
      <c r="BQ34070" s="8"/>
      <c r="BR34070" s="8"/>
      <c r="BS34070" s="8"/>
      <c r="BT34070" s="8"/>
      <c r="BU34070" s="8"/>
    </row>
    <row r="34071" spans="68:73">
      <c r="BP34071" s="10"/>
      <c r="BQ34071" s="10"/>
      <c r="BR34071" s="10"/>
      <c r="BS34071" s="10"/>
      <c r="BT34071" s="10"/>
      <c r="BU34071" s="10"/>
    </row>
    <row r="34072" spans="68:73">
      <c r="BP34072" s="8"/>
      <c r="BQ34072" s="8"/>
      <c r="BR34072" s="8"/>
      <c r="BS34072" s="8"/>
      <c r="BT34072" s="8"/>
      <c r="BU34072" s="8"/>
    </row>
    <row r="34073" spans="68:73">
      <c r="BP34073" s="10"/>
      <c r="BQ34073" s="10"/>
      <c r="BR34073" s="10"/>
      <c r="BS34073" s="10"/>
      <c r="BT34073" s="10"/>
      <c r="BU34073" s="10"/>
    </row>
    <row r="34074" spans="68:73">
      <c r="BP34074" s="8"/>
      <c r="BQ34074" s="8"/>
      <c r="BR34074" s="8"/>
      <c r="BS34074" s="8"/>
      <c r="BT34074" s="8"/>
      <c r="BU34074" s="8"/>
    </row>
    <row r="34075" spans="68:73">
      <c r="BP34075" s="10"/>
      <c r="BQ34075" s="10"/>
      <c r="BR34075" s="10"/>
      <c r="BS34075" s="10"/>
      <c r="BT34075" s="10"/>
      <c r="BU34075" s="10"/>
    </row>
    <row r="34076" spans="68:73">
      <c r="BP34076" s="8"/>
      <c r="BQ34076" s="8"/>
      <c r="BR34076" s="8"/>
      <c r="BS34076" s="8"/>
      <c r="BT34076" s="8"/>
      <c r="BU34076" s="8"/>
    </row>
    <row r="34077" spans="68:73">
      <c r="BP34077" s="10"/>
      <c r="BQ34077" s="10"/>
      <c r="BR34077" s="10"/>
      <c r="BS34077" s="10"/>
      <c r="BT34077" s="10"/>
      <c r="BU34077" s="10"/>
    </row>
    <row r="34078" spans="68:73">
      <c r="BP34078" s="8"/>
      <c r="BQ34078" s="8"/>
      <c r="BR34078" s="8"/>
      <c r="BS34078" s="8"/>
      <c r="BT34078" s="8"/>
      <c r="BU34078" s="8"/>
    </row>
    <row r="34079" spans="68:73">
      <c r="BP34079" s="10"/>
      <c r="BQ34079" s="10"/>
      <c r="BR34079" s="10"/>
      <c r="BS34079" s="10"/>
      <c r="BT34079" s="10"/>
      <c r="BU34079" s="10"/>
    </row>
    <row r="34080" spans="68:73">
      <c r="BP34080" s="8"/>
      <c r="BQ34080" s="8"/>
      <c r="BR34080" s="8"/>
      <c r="BS34080" s="8"/>
      <c r="BT34080" s="8"/>
      <c r="BU34080" s="8"/>
    </row>
    <row r="34081" spans="68:73">
      <c r="BP34081" s="10"/>
      <c r="BQ34081" s="10"/>
      <c r="BR34081" s="10"/>
      <c r="BS34081" s="10"/>
      <c r="BT34081" s="10"/>
      <c r="BU34081" s="10"/>
    </row>
    <row r="34082" spans="68:73">
      <c r="BP34082" s="8"/>
      <c r="BQ34082" s="8"/>
      <c r="BR34082" s="8"/>
      <c r="BS34082" s="8"/>
      <c r="BT34082" s="8"/>
      <c r="BU34082" s="8"/>
    </row>
    <row r="34083" spans="68:73">
      <c r="BP34083" s="10"/>
      <c r="BQ34083" s="10"/>
      <c r="BR34083" s="10"/>
      <c r="BS34083" s="10"/>
      <c r="BT34083" s="10"/>
      <c r="BU34083" s="10"/>
    </row>
    <row r="34084" spans="68:73">
      <c r="BP34084" s="8"/>
      <c r="BQ34084" s="8"/>
      <c r="BR34084" s="8"/>
      <c r="BS34084" s="8"/>
      <c r="BT34084" s="8"/>
      <c r="BU34084" s="8"/>
    </row>
    <row r="34085" spans="68:73">
      <c r="BP34085" s="10"/>
      <c r="BQ34085" s="10"/>
      <c r="BR34085" s="10"/>
      <c r="BS34085" s="10"/>
      <c r="BT34085" s="10"/>
      <c r="BU34085" s="10"/>
    </row>
    <row r="34086" spans="68:73">
      <c r="BP34086" s="8"/>
      <c r="BQ34086" s="8"/>
      <c r="BR34086" s="8"/>
      <c r="BS34086" s="8"/>
      <c r="BT34086" s="8"/>
      <c r="BU34086" s="8"/>
    </row>
    <row r="34087" spans="68:73">
      <c r="BP34087" s="10"/>
      <c r="BQ34087" s="10"/>
      <c r="BR34087" s="10"/>
      <c r="BS34087" s="10"/>
      <c r="BT34087" s="10"/>
      <c r="BU34087" s="10"/>
    </row>
    <row r="34088" spans="68:73">
      <c r="BP34088" s="8"/>
      <c r="BQ34088" s="8"/>
      <c r="BR34088" s="8"/>
      <c r="BS34088" s="8"/>
      <c r="BT34088" s="8"/>
      <c r="BU34088" s="8"/>
    </row>
    <row r="34089" spans="68:73">
      <c r="BP34089" s="10"/>
      <c r="BQ34089" s="10"/>
      <c r="BR34089" s="10"/>
      <c r="BS34089" s="10"/>
      <c r="BT34089" s="10"/>
      <c r="BU34089" s="10"/>
    </row>
    <row r="34090" spans="68:73">
      <c r="BP34090" s="8"/>
      <c r="BQ34090" s="8"/>
      <c r="BR34090" s="8"/>
      <c r="BS34090" s="8"/>
      <c r="BT34090" s="8"/>
      <c r="BU34090" s="8"/>
    </row>
    <row r="34091" spans="68:73">
      <c r="BP34091" s="10"/>
      <c r="BQ34091" s="10"/>
      <c r="BR34091" s="10"/>
      <c r="BS34091" s="10"/>
      <c r="BT34091" s="10"/>
      <c r="BU34091" s="10"/>
    </row>
    <row r="34092" spans="68:73">
      <c r="BP34092" s="8"/>
      <c r="BQ34092" s="8"/>
      <c r="BR34092" s="8"/>
      <c r="BS34092" s="8"/>
      <c r="BT34092" s="8"/>
      <c r="BU34092" s="8"/>
    </row>
    <row r="34093" spans="68:73">
      <c r="BP34093" s="10"/>
      <c r="BQ34093" s="10"/>
      <c r="BR34093" s="10"/>
      <c r="BS34093" s="10"/>
      <c r="BT34093" s="10"/>
      <c r="BU34093" s="10"/>
    </row>
    <row r="34094" spans="68:73">
      <c r="BP34094" s="8"/>
      <c r="BQ34094" s="8"/>
      <c r="BR34094" s="8"/>
      <c r="BS34094" s="8"/>
      <c r="BT34094" s="8"/>
      <c r="BU34094" s="8"/>
    </row>
    <row r="34095" spans="68:73">
      <c r="BP34095" s="10"/>
      <c r="BQ34095" s="10"/>
      <c r="BR34095" s="10"/>
      <c r="BS34095" s="10"/>
      <c r="BT34095" s="10"/>
      <c r="BU34095" s="10"/>
    </row>
    <row r="34096" spans="68:73">
      <c r="BP34096" s="8"/>
      <c r="BQ34096" s="8"/>
      <c r="BR34096" s="8"/>
      <c r="BS34096" s="8"/>
      <c r="BT34096" s="8"/>
      <c r="BU34096" s="8"/>
    </row>
    <row r="34097" spans="68:73">
      <c r="BP34097" s="10"/>
      <c r="BQ34097" s="10"/>
      <c r="BR34097" s="10"/>
      <c r="BS34097" s="10"/>
      <c r="BT34097" s="10"/>
      <c r="BU34097" s="10"/>
    </row>
    <row r="34098" spans="68:73">
      <c r="BP34098" s="8"/>
      <c r="BQ34098" s="8"/>
      <c r="BR34098" s="8"/>
      <c r="BS34098" s="8"/>
      <c r="BT34098" s="8"/>
      <c r="BU34098" s="8"/>
    </row>
    <row r="34099" spans="68:73">
      <c r="BP34099" s="10"/>
      <c r="BQ34099" s="10"/>
      <c r="BR34099" s="10"/>
      <c r="BS34099" s="10"/>
      <c r="BT34099" s="10"/>
      <c r="BU34099" s="10"/>
    </row>
    <row r="34100" spans="68:73">
      <c r="BP34100" s="8"/>
      <c r="BQ34100" s="8"/>
      <c r="BR34100" s="8"/>
      <c r="BS34100" s="8"/>
      <c r="BT34100" s="8"/>
      <c r="BU34100" s="8"/>
    </row>
    <row r="34101" spans="68:73">
      <c r="BP34101" s="10"/>
      <c r="BQ34101" s="10"/>
      <c r="BR34101" s="10"/>
      <c r="BS34101" s="10"/>
      <c r="BT34101" s="10"/>
      <c r="BU34101" s="10"/>
    </row>
    <row r="34102" spans="68:73">
      <c r="BP34102" s="8"/>
      <c r="BQ34102" s="8"/>
      <c r="BR34102" s="8"/>
      <c r="BS34102" s="8"/>
      <c r="BT34102" s="8"/>
      <c r="BU34102" s="8"/>
    </row>
    <row r="34103" spans="68:73">
      <c r="BP34103" s="10"/>
      <c r="BQ34103" s="10"/>
      <c r="BR34103" s="10"/>
      <c r="BS34103" s="10"/>
      <c r="BT34103" s="10"/>
      <c r="BU34103" s="10"/>
    </row>
    <row r="34104" spans="68:73">
      <c r="BP34104" s="8"/>
      <c r="BQ34104" s="8"/>
      <c r="BR34104" s="8"/>
      <c r="BS34104" s="8"/>
      <c r="BT34104" s="8"/>
      <c r="BU34104" s="8"/>
    </row>
    <row r="34105" spans="68:73">
      <c r="BP34105" s="10"/>
      <c r="BQ34105" s="10"/>
      <c r="BR34105" s="10"/>
      <c r="BS34105" s="10"/>
      <c r="BT34105" s="10"/>
      <c r="BU34105" s="10"/>
    </row>
    <row r="34106" spans="68:73">
      <c r="BP34106" s="8"/>
      <c r="BQ34106" s="8"/>
      <c r="BR34106" s="8"/>
      <c r="BS34106" s="8"/>
      <c r="BT34106" s="8"/>
      <c r="BU34106" s="8"/>
    </row>
    <row r="34107" spans="68:73">
      <c r="BP34107" s="10"/>
      <c r="BQ34107" s="10"/>
      <c r="BR34107" s="10"/>
      <c r="BS34107" s="10"/>
      <c r="BT34107" s="10"/>
      <c r="BU34107" s="10"/>
    </row>
    <row r="34108" spans="68:73">
      <c r="BP34108" s="8"/>
      <c r="BQ34108" s="8"/>
      <c r="BR34108" s="8"/>
      <c r="BS34108" s="8"/>
      <c r="BT34108" s="8"/>
      <c r="BU34108" s="8"/>
    </row>
    <row r="34109" spans="68:73">
      <c r="BP34109" s="10"/>
      <c r="BQ34109" s="10"/>
      <c r="BR34109" s="10"/>
      <c r="BS34109" s="10"/>
      <c r="BT34109" s="10"/>
      <c r="BU34109" s="10"/>
    </row>
    <row r="34110" spans="68:73">
      <c r="BP34110" s="8"/>
      <c r="BQ34110" s="8"/>
      <c r="BR34110" s="8"/>
      <c r="BS34110" s="8"/>
      <c r="BT34110" s="8"/>
      <c r="BU34110" s="8"/>
    </row>
    <row r="34111" spans="68:73">
      <c r="BP34111" s="10"/>
      <c r="BQ34111" s="10"/>
      <c r="BR34111" s="10"/>
      <c r="BS34111" s="10"/>
      <c r="BT34111" s="10"/>
      <c r="BU34111" s="10"/>
    </row>
    <row r="34112" spans="68:73">
      <c r="BP34112" s="8"/>
      <c r="BQ34112" s="8"/>
      <c r="BR34112" s="8"/>
      <c r="BS34112" s="8"/>
      <c r="BT34112" s="8"/>
      <c r="BU34112" s="8"/>
    </row>
    <row r="34113" spans="68:73">
      <c r="BP34113" s="10"/>
      <c r="BQ34113" s="10"/>
      <c r="BR34113" s="10"/>
      <c r="BS34113" s="10"/>
      <c r="BT34113" s="10"/>
      <c r="BU34113" s="10"/>
    </row>
    <row r="34114" spans="68:73">
      <c r="BP34114" s="8"/>
      <c r="BQ34114" s="8"/>
      <c r="BR34114" s="8"/>
      <c r="BS34114" s="8"/>
      <c r="BT34114" s="8"/>
      <c r="BU34114" s="8"/>
    </row>
    <row r="34115" spans="68:73">
      <c r="BP34115" s="10"/>
      <c r="BQ34115" s="10"/>
      <c r="BR34115" s="10"/>
      <c r="BS34115" s="10"/>
      <c r="BT34115" s="10"/>
      <c r="BU34115" s="10"/>
    </row>
    <row r="34116" spans="68:73">
      <c r="BP34116" s="8"/>
      <c r="BQ34116" s="8"/>
      <c r="BR34116" s="8"/>
      <c r="BS34116" s="8"/>
      <c r="BT34116" s="8"/>
      <c r="BU34116" s="8"/>
    </row>
    <row r="34117" spans="68:73">
      <c r="BP34117" s="10"/>
      <c r="BQ34117" s="10"/>
      <c r="BR34117" s="10"/>
      <c r="BS34117" s="10"/>
      <c r="BT34117" s="10"/>
      <c r="BU34117" s="10"/>
    </row>
    <row r="34118" spans="68:73">
      <c r="BP34118" s="8"/>
      <c r="BQ34118" s="8"/>
      <c r="BR34118" s="8"/>
      <c r="BS34118" s="8"/>
      <c r="BT34118" s="8"/>
      <c r="BU34118" s="8"/>
    </row>
    <row r="34119" spans="68:73">
      <c r="BP34119" s="10"/>
      <c r="BQ34119" s="10"/>
      <c r="BR34119" s="10"/>
      <c r="BS34119" s="10"/>
      <c r="BT34119" s="10"/>
      <c r="BU34119" s="10"/>
    </row>
    <row r="34120" spans="68:73">
      <c r="BP34120" s="8"/>
      <c r="BQ34120" s="8"/>
      <c r="BR34120" s="8"/>
      <c r="BS34120" s="8"/>
      <c r="BT34120" s="8"/>
      <c r="BU34120" s="8"/>
    </row>
    <row r="34121" spans="68:73">
      <c r="BP34121" s="10"/>
      <c r="BQ34121" s="10"/>
      <c r="BR34121" s="10"/>
      <c r="BS34121" s="10"/>
      <c r="BT34121" s="10"/>
      <c r="BU34121" s="10"/>
    </row>
    <row r="34122" spans="68:73">
      <c r="BP34122" s="8"/>
      <c r="BQ34122" s="8"/>
      <c r="BR34122" s="8"/>
      <c r="BS34122" s="8"/>
      <c r="BT34122" s="8"/>
      <c r="BU34122" s="8"/>
    </row>
    <row r="34123" spans="68:73">
      <c r="BP34123" s="10"/>
      <c r="BQ34123" s="10"/>
      <c r="BR34123" s="10"/>
      <c r="BS34123" s="10"/>
      <c r="BT34123" s="10"/>
      <c r="BU34123" s="10"/>
    </row>
    <row r="34124" spans="68:73">
      <c r="BP34124" s="8"/>
      <c r="BQ34124" s="8"/>
      <c r="BR34124" s="8"/>
      <c r="BS34124" s="8"/>
      <c r="BT34124" s="8"/>
      <c r="BU34124" s="8"/>
    </row>
    <row r="34125" spans="68:73">
      <c r="BP34125" s="10"/>
      <c r="BQ34125" s="10"/>
      <c r="BR34125" s="10"/>
      <c r="BS34125" s="10"/>
      <c r="BT34125" s="10"/>
      <c r="BU34125" s="10"/>
    </row>
    <row r="34126" spans="68:73">
      <c r="BP34126" s="8"/>
      <c r="BQ34126" s="8"/>
      <c r="BR34126" s="8"/>
      <c r="BS34126" s="8"/>
      <c r="BT34126" s="8"/>
      <c r="BU34126" s="8"/>
    </row>
    <row r="34127" spans="68:73">
      <c r="BP34127" s="10"/>
      <c r="BQ34127" s="10"/>
      <c r="BR34127" s="10"/>
      <c r="BS34127" s="10"/>
      <c r="BT34127" s="10"/>
      <c r="BU34127" s="10"/>
    </row>
    <row r="34128" spans="68:73">
      <c r="BP34128" s="8"/>
      <c r="BQ34128" s="8"/>
      <c r="BR34128" s="8"/>
      <c r="BS34128" s="8"/>
      <c r="BT34128" s="8"/>
      <c r="BU34128" s="8"/>
    </row>
    <row r="34129" spans="68:73">
      <c r="BP34129" s="10"/>
      <c r="BQ34129" s="10"/>
      <c r="BR34129" s="10"/>
      <c r="BS34129" s="10"/>
      <c r="BT34129" s="10"/>
      <c r="BU34129" s="10"/>
    </row>
    <row r="34130" spans="68:73">
      <c r="BP34130" s="8"/>
      <c r="BQ34130" s="8"/>
      <c r="BR34130" s="8"/>
      <c r="BS34130" s="8"/>
      <c r="BT34130" s="8"/>
      <c r="BU34130" s="8"/>
    </row>
    <row r="34131" spans="68:73">
      <c r="BP34131" s="10"/>
      <c r="BQ34131" s="10"/>
      <c r="BR34131" s="10"/>
      <c r="BS34131" s="10"/>
      <c r="BT34131" s="10"/>
      <c r="BU34131" s="10"/>
    </row>
    <row r="34132" spans="68:73">
      <c r="BP34132" s="8"/>
      <c r="BQ34132" s="8"/>
      <c r="BR34132" s="8"/>
      <c r="BS34132" s="8"/>
      <c r="BT34132" s="8"/>
      <c r="BU34132" s="8"/>
    </row>
    <row r="34133" spans="68:73">
      <c r="BP34133" s="10"/>
      <c r="BQ34133" s="10"/>
      <c r="BR34133" s="10"/>
      <c r="BS34133" s="10"/>
      <c r="BT34133" s="10"/>
      <c r="BU34133" s="10"/>
    </row>
    <row r="34134" spans="68:73">
      <c r="BP34134" s="8"/>
      <c r="BQ34134" s="8"/>
      <c r="BR34134" s="8"/>
      <c r="BS34134" s="8"/>
      <c r="BT34134" s="8"/>
      <c r="BU34134" s="8"/>
    </row>
    <row r="34135" spans="68:73">
      <c r="BP34135" s="10"/>
      <c r="BQ34135" s="10"/>
      <c r="BR34135" s="10"/>
      <c r="BS34135" s="10"/>
      <c r="BT34135" s="10"/>
      <c r="BU34135" s="10"/>
    </row>
    <row r="34136" spans="68:73">
      <c r="BP34136" s="8"/>
      <c r="BQ34136" s="8"/>
      <c r="BR34136" s="8"/>
      <c r="BS34136" s="8"/>
      <c r="BT34136" s="8"/>
      <c r="BU34136" s="8"/>
    </row>
    <row r="34137" spans="68:73">
      <c r="BP34137" s="10"/>
      <c r="BQ34137" s="10"/>
      <c r="BR34137" s="10"/>
      <c r="BS34137" s="10"/>
      <c r="BT34137" s="10"/>
      <c r="BU34137" s="10"/>
    </row>
    <row r="34138" spans="68:73">
      <c r="BP34138" s="8"/>
      <c r="BQ34138" s="8"/>
      <c r="BR34138" s="8"/>
      <c r="BS34138" s="8"/>
      <c r="BT34138" s="8"/>
      <c r="BU34138" s="8"/>
    </row>
    <row r="34139" spans="68:73">
      <c r="BP34139" s="10"/>
      <c r="BQ34139" s="10"/>
      <c r="BR34139" s="10"/>
      <c r="BS34139" s="10"/>
      <c r="BT34139" s="10"/>
      <c r="BU34139" s="10"/>
    </row>
    <row r="34140" spans="68:73">
      <c r="BP34140" s="8"/>
      <c r="BQ34140" s="8"/>
      <c r="BR34140" s="8"/>
      <c r="BS34140" s="8"/>
      <c r="BT34140" s="8"/>
      <c r="BU34140" s="8"/>
    </row>
    <row r="34141" spans="68:73">
      <c r="BP34141" s="10"/>
      <c r="BQ34141" s="10"/>
      <c r="BR34141" s="10"/>
      <c r="BS34141" s="10"/>
      <c r="BT34141" s="10"/>
      <c r="BU34141" s="10"/>
    </row>
    <row r="34142" spans="68:73">
      <c r="BP34142" s="8"/>
      <c r="BQ34142" s="8"/>
      <c r="BR34142" s="8"/>
      <c r="BS34142" s="8"/>
      <c r="BT34142" s="8"/>
      <c r="BU34142" s="8"/>
    </row>
    <row r="34143" spans="68:73">
      <c r="BP34143" s="10"/>
      <c r="BQ34143" s="10"/>
      <c r="BR34143" s="10"/>
      <c r="BS34143" s="10"/>
      <c r="BT34143" s="10"/>
      <c r="BU34143" s="10"/>
    </row>
    <row r="34144" spans="68:73">
      <c r="BP34144" s="8"/>
      <c r="BQ34144" s="8"/>
      <c r="BR34144" s="8"/>
      <c r="BS34144" s="8"/>
      <c r="BT34144" s="8"/>
      <c r="BU34144" s="8"/>
    </row>
    <row r="34145" spans="68:73">
      <c r="BP34145" s="10"/>
      <c r="BQ34145" s="10"/>
      <c r="BR34145" s="10"/>
      <c r="BS34145" s="10"/>
      <c r="BT34145" s="10"/>
      <c r="BU34145" s="10"/>
    </row>
    <row r="34146" spans="68:73">
      <c r="BP34146" s="8"/>
      <c r="BQ34146" s="8"/>
      <c r="BR34146" s="8"/>
      <c r="BS34146" s="8"/>
      <c r="BT34146" s="8"/>
      <c r="BU34146" s="8"/>
    </row>
    <row r="34147" spans="68:73">
      <c r="BP34147" s="10"/>
      <c r="BQ34147" s="10"/>
      <c r="BR34147" s="10"/>
      <c r="BS34147" s="10"/>
      <c r="BT34147" s="10"/>
      <c r="BU34147" s="10"/>
    </row>
    <row r="34148" spans="68:73">
      <c r="BP34148" s="8"/>
      <c r="BQ34148" s="8"/>
      <c r="BR34148" s="8"/>
      <c r="BS34148" s="8"/>
      <c r="BT34148" s="8"/>
      <c r="BU34148" s="8"/>
    </row>
    <row r="34149" spans="68:73">
      <c r="BP34149" s="10"/>
      <c r="BQ34149" s="10"/>
      <c r="BR34149" s="10"/>
      <c r="BS34149" s="10"/>
      <c r="BT34149" s="10"/>
      <c r="BU34149" s="10"/>
    </row>
    <row r="34150" spans="68:73">
      <c r="BP34150" s="8"/>
      <c r="BQ34150" s="8"/>
      <c r="BR34150" s="8"/>
      <c r="BS34150" s="8"/>
      <c r="BT34150" s="8"/>
      <c r="BU34150" s="8"/>
    </row>
    <row r="34151" spans="68:73">
      <c r="BP34151" s="10"/>
      <c r="BQ34151" s="10"/>
      <c r="BR34151" s="10"/>
      <c r="BS34151" s="10"/>
      <c r="BT34151" s="10"/>
      <c r="BU34151" s="10"/>
    </row>
    <row r="34152" spans="68:73">
      <c r="BP34152" s="8"/>
      <c r="BQ34152" s="8"/>
      <c r="BR34152" s="8"/>
      <c r="BS34152" s="8"/>
      <c r="BT34152" s="8"/>
      <c r="BU34152" s="8"/>
    </row>
    <row r="34153" spans="68:73">
      <c r="BP34153" s="10"/>
      <c r="BQ34153" s="10"/>
      <c r="BR34153" s="10"/>
      <c r="BS34153" s="10"/>
      <c r="BT34153" s="10"/>
      <c r="BU34153" s="10"/>
    </row>
    <row r="34154" spans="68:73">
      <c r="BP34154" s="8"/>
      <c r="BQ34154" s="8"/>
      <c r="BR34154" s="8"/>
      <c r="BS34154" s="8"/>
      <c r="BT34154" s="8"/>
      <c r="BU34154" s="8"/>
    </row>
    <row r="34155" spans="68:73">
      <c r="BP34155" s="10"/>
      <c r="BQ34155" s="10"/>
      <c r="BR34155" s="10"/>
      <c r="BS34155" s="10"/>
      <c r="BT34155" s="10"/>
      <c r="BU34155" s="10"/>
    </row>
    <row r="34156" spans="68:73">
      <c r="BP34156" s="8"/>
      <c r="BQ34156" s="8"/>
      <c r="BR34156" s="8"/>
      <c r="BS34156" s="8"/>
      <c r="BT34156" s="8"/>
      <c r="BU34156" s="8"/>
    </row>
    <row r="34157" spans="68:73">
      <c r="BP34157" s="10"/>
      <c r="BQ34157" s="10"/>
      <c r="BR34157" s="10"/>
      <c r="BS34157" s="10"/>
      <c r="BT34157" s="10"/>
      <c r="BU34157" s="10"/>
    </row>
    <row r="34158" spans="68:73">
      <c r="BP34158" s="8"/>
      <c r="BQ34158" s="8"/>
      <c r="BR34158" s="8"/>
      <c r="BS34158" s="8"/>
      <c r="BT34158" s="8"/>
      <c r="BU34158" s="8"/>
    </row>
    <row r="34159" spans="68:73">
      <c r="BP34159" s="10"/>
      <c r="BQ34159" s="10"/>
      <c r="BR34159" s="10"/>
      <c r="BS34159" s="10"/>
      <c r="BT34159" s="10"/>
      <c r="BU34159" s="10"/>
    </row>
    <row r="34160" spans="68:73">
      <c r="BP34160" s="8"/>
      <c r="BQ34160" s="8"/>
      <c r="BR34160" s="8"/>
      <c r="BS34160" s="8"/>
      <c r="BT34160" s="8"/>
      <c r="BU34160" s="8"/>
    </row>
    <row r="34161" spans="68:73">
      <c r="BP34161" s="10"/>
      <c r="BQ34161" s="10"/>
      <c r="BR34161" s="10"/>
      <c r="BS34161" s="10"/>
      <c r="BT34161" s="10"/>
      <c r="BU34161" s="10"/>
    </row>
    <row r="34162" spans="68:73">
      <c r="BP34162" s="8"/>
      <c r="BQ34162" s="8"/>
      <c r="BR34162" s="8"/>
      <c r="BS34162" s="8"/>
      <c r="BT34162" s="8"/>
      <c r="BU34162" s="8"/>
    </row>
    <row r="34163" spans="68:73">
      <c r="BP34163" s="10"/>
      <c r="BQ34163" s="10"/>
      <c r="BR34163" s="10"/>
      <c r="BS34163" s="10"/>
      <c r="BT34163" s="10"/>
      <c r="BU34163" s="10"/>
    </row>
    <row r="34164" spans="68:73">
      <c r="BP34164" s="8"/>
      <c r="BQ34164" s="8"/>
      <c r="BR34164" s="8"/>
      <c r="BS34164" s="8"/>
      <c r="BT34164" s="8"/>
      <c r="BU34164" s="8"/>
    </row>
    <row r="34165" spans="68:73">
      <c r="BP34165" s="10"/>
      <c r="BQ34165" s="10"/>
      <c r="BR34165" s="10"/>
      <c r="BS34165" s="10"/>
      <c r="BT34165" s="10"/>
      <c r="BU34165" s="10"/>
    </row>
    <row r="34166" spans="68:73">
      <c r="BP34166" s="8"/>
      <c r="BQ34166" s="8"/>
      <c r="BR34166" s="8"/>
      <c r="BS34166" s="8"/>
      <c r="BT34166" s="8"/>
      <c r="BU34166" s="8"/>
    </row>
    <row r="34167" spans="68:73">
      <c r="BP34167" s="10"/>
      <c r="BQ34167" s="10"/>
      <c r="BR34167" s="10"/>
      <c r="BS34167" s="10"/>
      <c r="BT34167" s="10"/>
      <c r="BU34167" s="10"/>
    </row>
    <row r="34168" spans="68:73">
      <c r="BP34168" s="8"/>
      <c r="BQ34168" s="8"/>
      <c r="BR34168" s="8"/>
      <c r="BS34168" s="8"/>
      <c r="BT34168" s="8"/>
      <c r="BU34168" s="8"/>
    </row>
    <row r="34169" spans="68:73">
      <c r="BP34169" s="10"/>
      <c r="BQ34169" s="10"/>
      <c r="BR34169" s="10"/>
      <c r="BS34169" s="10"/>
      <c r="BT34169" s="10"/>
      <c r="BU34169" s="10"/>
    </row>
    <row r="34170" spans="68:73">
      <c r="BP34170" s="8"/>
      <c r="BQ34170" s="8"/>
      <c r="BR34170" s="8"/>
      <c r="BS34170" s="8"/>
      <c r="BT34170" s="8"/>
      <c r="BU34170" s="8"/>
    </row>
    <row r="34171" spans="68:73">
      <c r="BP34171" s="10"/>
      <c r="BQ34171" s="10"/>
      <c r="BR34171" s="10"/>
      <c r="BS34171" s="10"/>
      <c r="BT34171" s="10"/>
      <c r="BU34171" s="10"/>
    </row>
    <row r="34172" spans="68:73">
      <c r="BP34172" s="8"/>
      <c r="BQ34172" s="8"/>
      <c r="BR34172" s="8"/>
      <c r="BS34172" s="8"/>
      <c r="BT34172" s="8"/>
      <c r="BU34172" s="8"/>
    </row>
    <row r="34173" spans="68:73">
      <c r="BP34173" s="10"/>
      <c r="BQ34173" s="10"/>
      <c r="BR34173" s="10"/>
      <c r="BS34173" s="10"/>
      <c r="BT34173" s="10"/>
      <c r="BU34173" s="10"/>
    </row>
    <row r="34174" spans="68:73">
      <c r="BP34174" s="8"/>
      <c r="BQ34174" s="8"/>
      <c r="BR34174" s="8"/>
      <c r="BS34174" s="8"/>
      <c r="BT34174" s="8"/>
      <c r="BU34174" s="8"/>
    </row>
    <row r="34175" spans="68:73">
      <c r="BP34175" s="10"/>
      <c r="BQ34175" s="10"/>
      <c r="BR34175" s="10"/>
      <c r="BS34175" s="10"/>
      <c r="BT34175" s="10"/>
      <c r="BU34175" s="10"/>
    </row>
    <row r="34176" spans="68:73">
      <c r="BP34176" s="8"/>
      <c r="BQ34176" s="8"/>
      <c r="BR34176" s="8"/>
      <c r="BS34176" s="8"/>
      <c r="BT34176" s="8"/>
      <c r="BU34176" s="8"/>
    </row>
    <row r="34177" spans="68:73">
      <c r="BP34177" s="10"/>
      <c r="BQ34177" s="10"/>
      <c r="BR34177" s="10"/>
      <c r="BS34177" s="10"/>
      <c r="BT34177" s="10"/>
      <c r="BU34177" s="10"/>
    </row>
    <row r="34178" spans="68:73">
      <c r="BP34178" s="8"/>
      <c r="BQ34178" s="8"/>
      <c r="BR34178" s="8"/>
      <c r="BS34178" s="8"/>
      <c r="BT34178" s="8"/>
      <c r="BU34178" s="8"/>
    </row>
    <row r="34179" spans="68:73">
      <c r="BP34179" s="10"/>
      <c r="BQ34179" s="10"/>
      <c r="BR34179" s="10"/>
      <c r="BS34179" s="10"/>
      <c r="BT34179" s="10"/>
      <c r="BU34179" s="10"/>
    </row>
    <row r="34180" spans="68:73">
      <c r="BP34180" s="8"/>
      <c r="BQ34180" s="8"/>
      <c r="BR34180" s="8"/>
      <c r="BS34180" s="8"/>
      <c r="BT34180" s="8"/>
      <c r="BU34180" s="8"/>
    </row>
    <row r="34181" spans="68:73">
      <c r="BP34181" s="10"/>
      <c r="BQ34181" s="10"/>
      <c r="BR34181" s="10"/>
      <c r="BS34181" s="10"/>
      <c r="BT34181" s="10"/>
      <c r="BU34181" s="10"/>
    </row>
    <row r="34182" spans="68:73">
      <c r="BP34182" s="8"/>
      <c r="BQ34182" s="8"/>
      <c r="BR34182" s="8"/>
      <c r="BS34182" s="8"/>
      <c r="BT34182" s="8"/>
      <c r="BU34182" s="8"/>
    </row>
    <row r="34183" spans="68:73">
      <c r="BP34183" s="10"/>
      <c r="BQ34183" s="10"/>
      <c r="BR34183" s="10"/>
      <c r="BS34183" s="10"/>
      <c r="BT34183" s="10"/>
      <c r="BU34183" s="10"/>
    </row>
    <row r="34184" spans="68:73">
      <c r="BP34184" s="8"/>
      <c r="BQ34184" s="8"/>
      <c r="BR34184" s="8"/>
      <c r="BS34184" s="8"/>
      <c r="BT34184" s="8"/>
      <c r="BU34184" s="8"/>
    </row>
    <row r="34185" spans="68:73">
      <c r="BP34185" s="10"/>
      <c r="BQ34185" s="10"/>
      <c r="BR34185" s="10"/>
      <c r="BS34185" s="10"/>
      <c r="BT34185" s="10"/>
      <c r="BU34185" s="10"/>
    </row>
    <row r="34186" spans="68:73">
      <c r="BP34186" s="8"/>
      <c r="BQ34186" s="8"/>
      <c r="BR34186" s="8"/>
      <c r="BS34186" s="8"/>
      <c r="BT34186" s="8"/>
      <c r="BU34186" s="8"/>
    </row>
    <row r="34187" spans="68:73">
      <c r="BP34187" s="10"/>
      <c r="BQ34187" s="10"/>
      <c r="BR34187" s="10"/>
      <c r="BS34187" s="10"/>
      <c r="BT34187" s="10"/>
      <c r="BU34187" s="10"/>
    </row>
    <row r="34188" spans="68:73">
      <c r="BP34188" s="8"/>
      <c r="BQ34188" s="8"/>
      <c r="BR34188" s="8"/>
      <c r="BS34188" s="8"/>
      <c r="BT34188" s="8"/>
      <c r="BU34188" s="8"/>
    </row>
    <row r="34189" spans="68:73">
      <c r="BP34189" s="10"/>
      <c r="BQ34189" s="10"/>
      <c r="BR34189" s="10"/>
      <c r="BS34189" s="10"/>
      <c r="BT34189" s="10"/>
      <c r="BU34189" s="10"/>
    </row>
    <row r="34190" spans="68:73">
      <c r="BP34190" s="8"/>
      <c r="BQ34190" s="8"/>
      <c r="BR34190" s="8"/>
      <c r="BS34190" s="8"/>
      <c r="BT34190" s="8"/>
      <c r="BU34190" s="8"/>
    </row>
    <row r="34191" spans="68:73">
      <c r="BP34191" s="10"/>
      <c r="BQ34191" s="10"/>
      <c r="BR34191" s="10"/>
      <c r="BS34191" s="10"/>
      <c r="BT34191" s="10"/>
      <c r="BU34191" s="10"/>
    </row>
    <row r="34192" spans="68:73">
      <c r="BP34192" s="8"/>
      <c r="BQ34192" s="8"/>
      <c r="BR34192" s="8"/>
      <c r="BS34192" s="8"/>
      <c r="BT34192" s="8"/>
      <c r="BU34192" s="8"/>
    </row>
    <row r="34193" spans="68:73">
      <c r="BP34193" s="10"/>
      <c r="BQ34193" s="10"/>
      <c r="BR34193" s="10"/>
      <c r="BS34193" s="10"/>
      <c r="BT34193" s="10"/>
      <c r="BU34193" s="10"/>
    </row>
    <row r="34194" spans="68:73">
      <c r="BP34194" s="8"/>
      <c r="BQ34194" s="8"/>
      <c r="BR34194" s="8"/>
      <c r="BS34194" s="8"/>
      <c r="BT34194" s="8"/>
      <c r="BU34194" s="8"/>
    </row>
    <row r="34195" spans="68:73">
      <c r="BP34195" s="10"/>
      <c r="BQ34195" s="10"/>
      <c r="BR34195" s="10"/>
      <c r="BS34195" s="10"/>
      <c r="BT34195" s="10"/>
      <c r="BU34195" s="10"/>
    </row>
    <row r="34196" spans="68:73">
      <c r="BP34196" s="8"/>
      <c r="BQ34196" s="8"/>
      <c r="BR34196" s="8"/>
      <c r="BS34196" s="8"/>
      <c r="BT34196" s="8"/>
      <c r="BU34196" s="8"/>
    </row>
    <row r="34197" spans="68:73">
      <c r="BP34197" s="10"/>
      <c r="BQ34197" s="10"/>
      <c r="BR34197" s="10"/>
      <c r="BS34197" s="10"/>
      <c r="BT34197" s="10"/>
      <c r="BU34197" s="10"/>
    </row>
    <row r="34198" spans="68:73">
      <c r="BP34198" s="8"/>
      <c r="BQ34198" s="8"/>
      <c r="BR34198" s="8"/>
      <c r="BS34198" s="8"/>
      <c r="BT34198" s="8"/>
      <c r="BU34198" s="8"/>
    </row>
    <row r="34199" spans="68:73">
      <c r="BP34199" s="10"/>
      <c r="BQ34199" s="10"/>
      <c r="BR34199" s="10"/>
      <c r="BS34199" s="10"/>
      <c r="BT34199" s="10"/>
      <c r="BU34199" s="10"/>
    </row>
    <row r="34200" spans="68:73">
      <c r="BP34200" s="8"/>
      <c r="BQ34200" s="8"/>
      <c r="BR34200" s="8"/>
      <c r="BS34200" s="8"/>
      <c r="BT34200" s="8"/>
      <c r="BU34200" s="8"/>
    </row>
    <row r="34201" spans="68:73">
      <c r="BP34201" s="10"/>
      <c r="BQ34201" s="10"/>
      <c r="BR34201" s="10"/>
      <c r="BS34201" s="10"/>
      <c r="BT34201" s="10"/>
      <c r="BU34201" s="10"/>
    </row>
    <row r="34202" spans="68:73">
      <c r="BP34202" s="8"/>
      <c r="BQ34202" s="8"/>
      <c r="BR34202" s="8"/>
      <c r="BS34202" s="8"/>
      <c r="BT34202" s="8"/>
      <c r="BU34202" s="8"/>
    </row>
    <row r="34203" spans="68:73">
      <c r="BP34203" s="10"/>
      <c r="BQ34203" s="10"/>
      <c r="BR34203" s="10"/>
      <c r="BS34203" s="10"/>
      <c r="BT34203" s="10"/>
      <c r="BU34203" s="10"/>
    </row>
    <row r="34204" spans="68:73">
      <c r="BP34204" s="8"/>
      <c r="BQ34204" s="8"/>
      <c r="BR34204" s="8"/>
      <c r="BS34204" s="8"/>
      <c r="BT34204" s="8"/>
      <c r="BU34204" s="8"/>
    </row>
    <row r="34205" spans="68:73">
      <c r="BP34205" s="10"/>
      <c r="BQ34205" s="10"/>
      <c r="BR34205" s="10"/>
      <c r="BS34205" s="10"/>
      <c r="BT34205" s="10"/>
      <c r="BU34205" s="10"/>
    </row>
    <row r="34206" spans="68:73">
      <c r="BP34206" s="8"/>
      <c r="BQ34206" s="8"/>
      <c r="BR34206" s="8"/>
      <c r="BS34206" s="8"/>
      <c r="BT34206" s="8"/>
      <c r="BU34206" s="8"/>
    </row>
    <row r="34207" spans="68:73">
      <c r="BP34207" s="10"/>
      <c r="BQ34207" s="10"/>
      <c r="BR34207" s="10"/>
      <c r="BS34207" s="10"/>
      <c r="BT34207" s="10"/>
      <c r="BU34207" s="10"/>
    </row>
    <row r="34208" spans="68:73">
      <c r="BP34208" s="8"/>
      <c r="BQ34208" s="8"/>
      <c r="BR34208" s="8"/>
      <c r="BS34208" s="8"/>
      <c r="BT34208" s="8"/>
      <c r="BU34208" s="8"/>
    </row>
    <row r="34209" spans="68:73">
      <c r="BP34209" s="10"/>
      <c r="BQ34209" s="10"/>
      <c r="BR34209" s="10"/>
      <c r="BS34209" s="10"/>
      <c r="BT34209" s="10"/>
      <c r="BU34209" s="10"/>
    </row>
    <row r="34210" spans="68:73">
      <c r="BP34210" s="8"/>
      <c r="BQ34210" s="8"/>
      <c r="BR34210" s="8"/>
      <c r="BS34210" s="8"/>
      <c r="BT34210" s="8"/>
      <c r="BU34210" s="8"/>
    </row>
    <row r="34211" spans="68:73">
      <c r="BP34211" s="10"/>
      <c r="BQ34211" s="10"/>
      <c r="BR34211" s="10"/>
      <c r="BS34211" s="10"/>
      <c r="BT34211" s="10"/>
      <c r="BU34211" s="10"/>
    </row>
    <row r="34212" spans="68:73">
      <c r="BP34212" s="8"/>
      <c r="BQ34212" s="8"/>
      <c r="BR34212" s="8"/>
      <c r="BS34212" s="8"/>
      <c r="BT34212" s="8"/>
      <c r="BU34212" s="8"/>
    </row>
    <row r="34213" spans="68:73">
      <c r="BP34213" s="10"/>
      <c r="BQ34213" s="10"/>
      <c r="BR34213" s="10"/>
      <c r="BS34213" s="10"/>
      <c r="BT34213" s="10"/>
      <c r="BU34213" s="10"/>
    </row>
    <row r="34214" spans="68:73">
      <c r="BP34214" s="8"/>
      <c r="BQ34214" s="8"/>
      <c r="BR34214" s="8"/>
      <c r="BS34214" s="8"/>
      <c r="BT34214" s="8"/>
      <c r="BU34214" s="8"/>
    </row>
    <row r="34215" spans="68:73">
      <c r="BP34215" s="10"/>
      <c r="BQ34215" s="10"/>
      <c r="BR34215" s="10"/>
      <c r="BS34215" s="10"/>
      <c r="BT34215" s="10"/>
      <c r="BU34215" s="10"/>
    </row>
    <row r="34216" spans="68:73">
      <c r="BP34216" s="8"/>
      <c r="BQ34216" s="8"/>
      <c r="BR34216" s="8"/>
      <c r="BS34216" s="8"/>
      <c r="BT34216" s="8"/>
      <c r="BU34216" s="8"/>
    </row>
    <row r="34217" spans="68:73">
      <c r="BP34217" s="10"/>
      <c r="BQ34217" s="10"/>
      <c r="BR34217" s="10"/>
      <c r="BS34217" s="10"/>
      <c r="BT34217" s="10"/>
      <c r="BU34217" s="10"/>
    </row>
    <row r="34218" spans="68:73">
      <c r="BP34218" s="8"/>
      <c r="BQ34218" s="8"/>
      <c r="BR34218" s="8"/>
      <c r="BS34218" s="8"/>
      <c r="BT34218" s="8"/>
      <c r="BU34218" s="8"/>
    </row>
    <row r="34219" spans="68:73">
      <c r="BP34219" s="10"/>
      <c r="BQ34219" s="10"/>
      <c r="BR34219" s="10"/>
      <c r="BS34219" s="10"/>
      <c r="BT34219" s="10"/>
      <c r="BU34219" s="10"/>
    </row>
    <row r="34220" spans="68:73">
      <c r="BP34220" s="8"/>
      <c r="BQ34220" s="8"/>
      <c r="BR34220" s="8"/>
      <c r="BS34220" s="8"/>
      <c r="BT34220" s="8"/>
      <c r="BU34220" s="8"/>
    </row>
    <row r="34221" spans="68:73">
      <c r="BP34221" s="10"/>
      <c r="BQ34221" s="10"/>
      <c r="BR34221" s="10"/>
      <c r="BS34221" s="10"/>
      <c r="BT34221" s="10"/>
      <c r="BU34221" s="10"/>
    </row>
    <row r="34222" spans="68:73">
      <c r="BP34222" s="8"/>
      <c r="BQ34222" s="8"/>
      <c r="BR34222" s="8"/>
      <c r="BS34222" s="8"/>
      <c r="BT34222" s="8"/>
      <c r="BU34222" s="8"/>
    </row>
    <row r="34223" spans="68:73">
      <c r="BP34223" s="10"/>
      <c r="BQ34223" s="10"/>
      <c r="BR34223" s="10"/>
      <c r="BS34223" s="10"/>
      <c r="BT34223" s="10"/>
      <c r="BU34223" s="10"/>
    </row>
    <row r="34224" spans="68:73">
      <c r="BP34224" s="8"/>
      <c r="BQ34224" s="8"/>
      <c r="BR34224" s="8"/>
      <c r="BS34224" s="8"/>
      <c r="BT34224" s="8"/>
      <c r="BU34224" s="8"/>
    </row>
    <row r="34225" spans="68:73">
      <c r="BP34225" s="10"/>
      <c r="BQ34225" s="10"/>
      <c r="BR34225" s="10"/>
      <c r="BS34225" s="10"/>
      <c r="BT34225" s="10"/>
      <c r="BU34225" s="10"/>
    </row>
    <row r="34226" spans="68:73">
      <c r="BP34226" s="8"/>
      <c r="BQ34226" s="8"/>
      <c r="BR34226" s="8"/>
      <c r="BS34226" s="8"/>
      <c r="BT34226" s="8"/>
      <c r="BU34226" s="8"/>
    </row>
    <row r="34227" spans="68:73">
      <c r="BP34227" s="10"/>
      <c r="BQ34227" s="10"/>
      <c r="BR34227" s="10"/>
      <c r="BS34227" s="10"/>
      <c r="BT34227" s="10"/>
      <c r="BU34227" s="10"/>
    </row>
    <row r="34228" spans="68:73">
      <c r="BP34228" s="8"/>
      <c r="BQ34228" s="8"/>
      <c r="BR34228" s="8"/>
      <c r="BS34228" s="8"/>
      <c r="BT34228" s="8"/>
      <c r="BU34228" s="8"/>
    </row>
    <row r="34229" spans="68:73">
      <c r="BP34229" s="10"/>
      <c r="BQ34229" s="10"/>
      <c r="BR34229" s="10"/>
      <c r="BS34229" s="10"/>
      <c r="BT34229" s="10"/>
      <c r="BU34229" s="10"/>
    </row>
    <row r="34230" spans="68:73">
      <c r="BP34230" s="8"/>
      <c r="BQ34230" s="8"/>
      <c r="BR34230" s="8"/>
      <c r="BS34230" s="8"/>
      <c r="BT34230" s="8"/>
      <c r="BU34230" s="8"/>
    </row>
    <row r="34231" spans="68:73">
      <c r="BP34231" s="10"/>
      <c r="BQ34231" s="10"/>
      <c r="BR34231" s="10"/>
      <c r="BS34231" s="10"/>
      <c r="BT34231" s="10"/>
      <c r="BU34231" s="10"/>
    </row>
    <row r="34232" spans="68:73">
      <c r="BP34232" s="8"/>
      <c r="BQ34232" s="8"/>
      <c r="BR34232" s="8"/>
      <c r="BS34232" s="8"/>
      <c r="BT34232" s="8"/>
      <c r="BU34232" s="8"/>
    </row>
    <row r="34233" spans="68:73">
      <c r="BP34233" s="10"/>
      <c r="BQ34233" s="10"/>
      <c r="BR34233" s="10"/>
      <c r="BS34233" s="10"/>
      <c r="BT34233" s="10"/>
      <c r="BU34233" s="10"/>
    </row>
    <row r="34234" spans="68:73">
      <c r="BP34234" s="8"/>
      <c r="BQ34234" s="8"/>
      <c r="BR34234" s="8"/>
      <c r="BS34234" s="8"/>
      <c r="BT34234" s="8"/>
      <c r="BU34234" s="8"/>
    </row>
    <row r="34235" spans="68:73">
      <c r="BP34235" s="10"/>
      <c r="BQ34235" s="10"/>
      <c r="BR34235" s="10"/>
      <c r="BS34235" s="10"/>
      <c r="BT34235" s="10"/>
      <c r="BU34235" s="10"/>
    </row>
    <row r="34236" spans="68:73">
      <c r="BP34236" s="8"/>
      <c r="BQ34236" s="8"/>
      <c r="BR34236" s="8"/>
      <c r="BS34236" s="8"/>
      <c r="BT34236" s="8"/>
      <c r="BU34236" s="8"/>
    </row>
    <row r="34237" spans="68:73">
      <c r="BP34237" s="10"/>
      <c r="BQ34237" s="10"/>
      <c r="BR34237" s="10"/>
      <c r="BS34237" s="10"/>
      <c r="BT34237" s="10"/>
      <c r="BU34237" s="10"/>
    </row>
    <row r="34238" spans="68:73">
      <c r="BP34238" s="8"/>
      <c r="BQ34238" s="8"/>
      <c r="BR34238" s="8"/>
      <c r="BS34238" s="8"/>
      <c r="BT34238" s="8"/>
      <c r="BU34238" s="8"/>
    </row>
    <row r="34239" spans="68:73">
      <c r="BP34239" s="10"/>
      <c r="BQ34239" s="10"/>
      <c r="BR34239" s="10"/>
      <c r="BS34239" s="10"/>
      <c r="BT34239" s="10"/>
      <c r="BU34239" s="10"/>
    </row>
    <row r="34240" spans="68:73">
      <c r="BP34240" s="8"/>
      <c r="BQ34240" s="8"/>
      <c r="BR34240" s="8"/>
      <c r="BS34240" s="8"/>
      <c r="BT34240" s="8"/>
      <c r="BU34240" s="8"/>
    </row>
    <row r="34241" spans="68:73">
      <c r="BP34241" s="10"/>
      <c r="BQ34241" s="10"/>
      <c r="BR34241" s="10"/>
      <c r="BS34241" s="10"/>
      <c r="BT34241" s="10"/>
      <c r="BU34241" s="10"/>
    </row>
    <row r="34242" spans="68:73">
      <c r="BP34242" s="8"/>
      <c r="BQ34242" s="8"/>
      <c r="BR34242" s="8"/>
      <c r="BS34242" s="8"/>
      <c r="BT34242" s="8"/>
      <c r="BU34242" s="8"/>
    </row>
    <row r="34243" spans="68:73">
      <c r="BP34243" s="10"/>
      <c r="BQ34243" s="10"/>
      <c r="BR34243" s="10"/>
      <c r="BS34243" s="10"/>
      <c r="BT34243" s="10"/>
      <c r="BU34243" s="10"/>
    </row>
    <row r="34244" spans="68:73">
      <c r="BP34244" s="8"/>
      <c r="BQ34244" s="8"/>
      <c r="BR34244" s="8"/>
      <c r="BS34244" s="8"/>
      <c r="BT34244" s="8"/>
      <c r="BU34244" s="8"/>
    </row>
    <row r="34245" spans="68:73">
      <c r="BP34245" s="10"/>
      <c r="BQ34245" s="10"/>
      <c r="BR34245" s="10"/>
      <c r="BS34245" s="10"/>
      <c r="BT34245" s="10"/>
      <c r="BU34245" s="10"/>
    </row>
    <row r="34246" spans="68:73">
      <c r="BP34246" s="8"/>
      <c r="BQ34246" s="8"/>
      <c r="BR34246" s="8"/>
      <c r="BS34246" s="8"/>
      <c r="BT34246" s="8"/>
      <c r="BU34246" s="8"/>
    </row>
    <row r="34247" spans="68:73">
      <c r="BP34247" s="10"/>
      <c r="BQ34247" s="10"/>
      <c r="BR34247" s="10"/>
      <c r="BS34247" s="10"/>
      <c r="BT34247" s="10"/>
      <c r="BU34247" s="10"/>
    </row>
    <row r="34248" spans="68:73">
      <c r="BP34248" s="8"/>
      <c r="BQ34248" s="8"/>
      <c r="BR34248" s="8"/>
      <c r="BS34248" s="8"/>
      <c r="BT34248" s="8"/>
      <c r="BU34248" s="8"/>
    </row>
    <row r="34249" spans="68:73">
      <c r="BP34249" s="10"/>
      <c r="BQ34249" s="10"/>
      <c r="BR34249" s="10"/>
      <c r="BS34249" s="10"/>
      <c r="BT34249" s="10"/>
      <c r="BU34249" s="10"/>
    </row>
    <row r="34250" spans="68:73">
      <c r="BP34250" s="8"/>
      <c r="BQ34250" s="8"/>
      <c r="BR34250" s="8"/>
      <c r="BS34250" s="8"/>
      <c r="BT34250" s="8"/>
      <c r="BU34250" s="8"/>
    </row>
    <row r="34251" spans="68:73">
      <c r="BP34251" s="10"/>
      <c r="BQ34251" s="10"/>
      <c r="BR34251" s="10"/>
      <c r="BS34251" s="10"/>
      <c r="BT34251" s="10"/>
      <c r="BU34251" s="10"/>
    </row>
    <row r="34252" spans="68:73">
      <c r="BP34252" s="8"/>
      <c r="BQ34252" s="8"/>
      <c r="BR34252" s="8"/>
      <c r="BS34252" s="8"/>
      <c r="BT34252" s="8"/>
      <c r="BU34252" s="8"/>
    </row>
    <row r="34253" spans="68:73">
      <c r="BP34253" s="10"/>
      <c r="BQ34253" s="10"/>
      <c r="BR34253" s="10"/>
      <c r="BS34253" s="10"/>
      <c r="BT34253" s="10"/>
      <c r="BU34253" s="10"/>
    </row>
    <row r="34254" spans="68:73">
      <c r="BP34254" s="8"/>
      <c r="BQ34254" s="8"/>
      <c r="BR34254" s="8"/>
      <c r="BS34254" s="8"/>
      <c r="BT34254" s="8"/>
      <c r="BU34254" s="8"/>
    </row>
    <row r="34255" spans="68:73">
      <c r="BP34255" s="10"/>
      <c r="BQ34255" s="10"/>
      <c r="BR34255" s="10"/>
      <c r="BS34255" s="10"/>
      <c r="BT34255" s="10"/>
      <c r="BU34255" s="10"/>
    </row>
    <row r="34256" spans="68:73">
      <c r="BP34256" s="8"/>
      <c r="BQ34256" s="8"/>
      <c r="BR34256" s="8"/>
      <c r="BS34256" s="8"/>
      <c r="BT34256" s="8"/>
      <c r="BU34256" s="8"/>
    </row>
    <row r="34257" spans="68:73">
      <c r="BP34257" s="10"/>
      <c r="BQ34257" s="10"/>
      <c r="BR34257" s="10"/>
      <c r="BS34257" s="10"/>
      <c r="BT34257" s="10"/>
      <c r="BU34257" s="10"/>
    </row>
    <row r="34258" spans="68:73">
      <c r="BP34258" s="8"/>
      <c r="BQ34258" s="8"/>
      <c r="BR34258" s="8"/>
      <c r="BS34258" s="8"/>
      <c r="BT34258" s="8"/>
      <c r="BU34258" s="8"/>
    </row>
    <row r="34259" spans="68:73">
      <c r="BP34259" s="10"/>
      <c r="BQ34259" s="10"/>
      <c r="BR34259" s="10"/>
      <c r="BS34259" s="10"/>
      <c r="BT34259" s="10"/>
      <c r="BU34259" s="10"/>
    </row>
    <row r="34260" spans="68:73">
      <c r="BP34260" s="8"/>
      <c r="BQ34260" s="8"/>
      <c r="BR34260" s="8"/>
      <c r="BS34260" s="8"/>
      <c r="BT34260" s="8"/>
      <c r="BU34260" s="8"/>
    </row>
    <row r="34261" spans="68:73">
      <c r="BP34261" s="10"/>
      <c r="BQ34261" s="10"/>
      <c r="BR34261" s="10"/>
      <c r="BS34261" s="10"/>
      <c r="BT34261" s="10"/>
      <c r="BU34261" s="10"/>
    </row>
    <row r="34262" spans="68:73">
      <c r="BP34262" s="8"/>
      <c r="BQ34262" s="8"/>
      <c r="BR34262" s="8"/>
      <c r="BS34262" s="8"/>
      <c r="BT34262" s="8"/>
      <c r="BU34262" s="8"/>
    </row>
    <row r="34263" spans="68:73">
      <c r="BP34263" s="10"/>
      <c r="BQ34263" s="10"/>
      <c r="BR34263" s="10"/>
      <c r="BS34263" s="10"/>
      <c r="BT34263" s="10"/>
      <c r="BU34263" s="10"/>
    </row>
    <row r="34264" spans="68:73">
      <c r="BP34264" s="8"/>
      <c r="BQ34264" s="8"/>
      <c r="BR34264" s="8"/>
      <c r="BS34264" s="8"/>
      <c r="BT34264" s="8"/>
      <c r="BU34264" s="8"/>
    </row>
    <row r="34265" spans="68:73">
      <c r="BP34265" s="10"/>
      <c r="BQ34265" s="10"/>
      <c r="BR34265" s="10"/>
      <c r="BS34265" s="10"/>
      <c r="BT34265" s="10"/>
      <c r="BU34265" s="10"/>
    </row>
    <row r="34266" spans="68:73">
      <c r="BP34266" s="8"/>
      <c r="BQ34266" s="8"/>
      <c r="BR34266" s="8"/>
      <c r="BS34266" s="8"/>
      <c r="BT34266" s="8"/>
      <c r="BU34266" s="8"/>
    </row>
    <row r="34267" spans="68:73">
      <c r="BP34267" s="10"/>
      <c r="BQ34267" s="10"/>
      <c r="BR34267" s="10"/>
      <c r="BS34267" s="10"/>
      <c r="BT34267" s="10"/>
      <c r="BU34267" s="10"/>
    </row>
    <row r="34268" spans="68:73">
      <c r="BP34268" s="8"/>
      <c r="BQ34268" s="8"/>
      <c r="BR34268" s="8"/>
      <c r="BS34268" s="8"/>
      <c r="BT34268" s="8"/>
      <c r="BU34268" s="8"/>
    </row>
    <row r="34269" spans="68:73">
      <c r="BP34269" s="10"/>
      <c r="BQ34269" s="10"/>
      <c r="BR34269" s="10"/>
      <c r="BS34269" s="10"/>
      <c r="BT34269" s="10"/>
      <c r="BU34269" s="10"/>
    </row>
    <row r="34270" spans="68:73">
      <c r="BP34270" s="8"/>
      <c r="BQ34270" s="8"/>
      <c r="BR34270" s="8"/>
      <c r="BS34270" s="8"/>
      <c r="BT34270" s="8"/>
      <c r="BU34270" s="8"/>
    </row>
    <row r="34271" spans="68:73">
      <c r="BP34271" s="10"/>
      <c r="BQ34271" s="10"/>
      <c r="BR34271" s="10"/>
      <c r="BS34271" s="10"/>
      <c r="BT34271" s="10"/>
      <c r="BU34271" s="10"/>
    </row>
    <row r="34272" spans="68:73">
      <c r="BP34272" s="8"/>
      <c r="BQ34272" s="8"/>
      <c r="BR34272" s="8"/>
      <c r="BS34272" s="8"/>
      <c r="BT34272" s="8"/>
      <c r="BU34272" s="8"/>
    </row>
    <row r="34273" spans="68:73">
      <c r="BP34273" s="10"/>
      <c r="BQ34273" s="10"/>
      <c r="BR34273" s="10"/>
      <c r="BS34273" s="10"/>
      <c r="BT34273" s="10"/>
      <c r="BU34273" s="10"/>
    </row>
    <row r="34274" spans="68:73">
      <c r="BP34274" s="8"/>
      <c r="BQ34274" s="8"/>
      <c r="BR34274" s="8"/>
      <c r="BS34274" s="8"/>
      <c r="BT34274" s="8"/>
      <c r="BU34274" s="8"/>
    </row>
    <row r="34275" spans="68:73">
      <c r="BP34275" s="10"/>
      <c r="BQ34275" s="10"/>
      <c r="BR34275" s="10"/>
      <c r="BS34275" s="10"/>
      <c r="BT34275" s="10"/>
      <c r="BU34275" s="10"/>
    </row>
    <row r="34276" spans="68:73">
      <c r="BP34276" s="8"/>
      <c r="BQ34276" s="8"/>
      <c r="BR34276" s="8"/>
      <c r="BS34276" s="8"/>
      <c r="BT34276" s="8"/>
      <c r="BU34276" s="8"/>
    </row>
    <row r="34277" spans="68:73">
      <c r="BP34277" s="10"/>
      <c r="BQ34277" s="10"/>
      <c r="BR34277" s="10"/>
      <c r="BS34277" s="10"/>
      <c r="BT34277" s="10"/>
      <c r="BU34277" s="10"/>
    </row>
    <row r="34278" spans="68:73">
      <c r="BP34278" s="8"/>
      <c r="BQ34278" s="8"/>
      <c r="BR34278" s="8"/>
      <c r="BS34278" s="8"/>
      <c r="BT34278" s="8"/>
      <c r="BU34278" s="8"/>
    </row>
    <row r="34279" spans="68:73">
      <c r="BP34279" s="10"/>
      <c r="BQ34279" s="10"/>
      <c r="BR34279" s="10"/>
      <c r="BS34279" s="10"/>
      <c r="BT34279" s="10"/>
      <c r="BU34279" s="10"/>
    </row>
    <row r="34280" spans="68:73">
      <c r="BP34280" s="8"/>
      <c r="BQ34280" s="8"/>
      <c r="BR34280" s="8"/>
      <c r="BS34280" s="8"/>
      <c r="BT34280" s="8"/>
      <c r="BU34280" s="8"/>
    </row>
    <row r="34281" spans="68:73">
      <c r="BP34281" s="10"/>
      <c r="BQ34281" s="10"/>
      <c r="BR34281" s="10"/>
      <c r="BS34281" s="10"/>
      <c r="BT34281" s="10"/>
      <c r="BU34281" s="10"/>
    </row>
    <row r="34282" spans="68:73">
      <c r="BP34282" s="8"/>
      <c r="BQ34282" s="8"/>
      <c r="BR34282" s="8"/>
      <c r="BS34282" s="8"/>
      <c r="BT34282" s="8"/>
      <c r="BU34282" s="8"/>
    </row>
    <row r="34283" spans="68:73">
      <c r="BP34283" s="10"/>
      <c r="BQ34283" s="10"/>
      <c r="BR34283" s="10"/>
      <c r="BS34283" s="10"/>
      <c r="BT34283" s="10"/>
      <c r="BU34283" s="10"/>
    </row>
    <row r="34284" spans="68:73">
      <c r="BP34284" s="8"/>
      <c r="BQ34284" s="8"/>
      <c r="BR34284" s="8"/>
      <c r="BS34284" s="8"/>
      <c r="BT34284" s="8"/>
      <c r="BU34284" s="8"/>
    </row>
    <row r="34285" spans="68:73">
      <c r="BP34285" s="10"/>
      <c r="BQ34285" s="10"/>
      <c r="BR34285" s="10"/>
      <c r="BS34285" s="10"/>
      <c r="BT34285" s="10"/>
      <c r="BU34285" s="10"/>
    </row>
    <row r="34286" spans="68:73">
      <c r="BP34286" s="8"/>
      <c r="BQ34286" s="8"/>
      <c r="BR34286" s="8"/>
      <c r="BS34286" s="8"/>
      <c r="BT34286" s="8"/>
      <c r="BU34286" s="8"/>
    </row>
    <row r="34287" spans="68:73">
      <c r="BP34287" s="10"/>
      <c r="BQ34287" s="10"/>
      <c r="BR34287" s="10"/>
      <c r="BS34287" s="10"/>
      <c r="BT34287" s="10"/>
      <c r="BU34287" s="10"/>
    </row>
    <row r="34288" spans="68:73">
      <c r="BP34288" s="8"/>
      <c r="BQ34288" s="8"/>
      <c r="BR34288" s="8"/>
      <c r="BS34288" s="8"/>
      <c r="BT34288" s="8"/>
      <c r="BU34288" s="8"/>
    </row>
    <row r="34289" spans="68:73">
      <c r="BP34289" s="10"/>
      <c r="BQ34289" s="10"/>
      <c r="BR34289" s="10"/>
      <c r="BS34289" s="10"/>
      <c r="BT34289" s="10"/>
      <c r="BU34289" s="10"/>
    </row>
    <row r="34290" spans="68:73">
      <c r="BP34290" s="8"/>
      <c r="BQ34290" s="8"/>
      <c r="BR34290" s="8"/>
      <c r="BS34290" s="8"/>
      <c r="BT34290" s="8"/>
      <c r="BU34290" s="8"/>
    </row>
    <row r="34291" spans="68:73">
      <c r="BP34291" s="10"/>
      <c r="BQ34291" s="10"/>
      <c r="BR34291" s="10"/>
      <c r="BS34291" s="10"/>
      <c r="BT34291" s="10"/>
      <c r="BU34291" s="10"/>
    </row>
    <row r="34292" spans="68:73">
      <c r="BP34292" s="8"/>
      <c r="BQ34292" s="8"/>
      <c r="BR34292" s="8"/>
      <c r="BS34292" s="8"/>
      <c r="BT34292" s="8"/>
      <c r="BU34292" s="8"/>
    </row>
    <row r="34293" spans="68:73">
      <c r="BP34293" s="10"/>
      <c r="BQ34293" s="10"/>
      <c r="BR34293" s="10"/>
      <c r="BS34293" s="10"/>
      <c r="BT34293" s="10"/>
      <c r="BU34293" s="10"/>
    </row>
    <row r="34294" spans="68:73">
      <c r="BP34294" s="8"/>
      <c r="BQ34294" s="8"/>
      <c r="BR34294" s="8"/>
      <c r="BS34294" s="8"/>
      <c r="BT34294" s="8"/>
      <c r="BU34294" s="8"/>
    </row>
    <row r="34295" spans="68:73">
      <c r="BP34295" s="10"/>
      <c r="BQ34295" s="10"/>
      <c r="BR34295" s="10"/>
      <c r="BS34295" s="10"/>
      <c r="BT34295" s="10"/>
      <c r="BU34295" s="10"/>
    </row>
    <row r="34296" spans="68:73">
      <c r="BP34296" s="8"/>
      <c r="BQ34296" s="8"/>
      <c r="BR34296" s="8"/>
      <c r="BS34296" s="8"/>
      <c r="BT34296" s="8"/>
      <c r="BU34296" s="8"/>
    </row>
    <row r="34297" spans="68:73">
      <c r="BP34297" s="10"/>
      <c r="BQ34297" s="10"/>
      <c r="BR34297" s="10"/>
      <c r="BS34297" s="10"/>
      <c r="BT34297" s="10"/>
      <c r="BU34297" s="10"/>
    </row>
    <row r="34298" spans="68:73">
      <c r="BP34298" s="8"/>
      <c r="BQ34298" s="8"/>
      <c r="BR34298" s="8"/>
      <c r="BS34298" s="8"/>
      <c r="BT34298" s="8"/>
      <c r="BU34298" s="8"/>
    </row>
    <row r="34299" spans="68:73">
      <c r="BP34299" s="10"/>
      <c r="BQ34299" s="10"/>
      <c r="BR34299" s="10"/>
      <c r="BS34299" s="10"/>
      <c r="BT34299" s="10"/>
      <c r="BU34299" s="10"/>
    </row>
    <row r="34300" spans="68:73">
      <c r="BP34300" s="8"/>
      <c r="BQ34300" s="8"/>
      <c r="BR34300" s="8"/>
      <c r="BS34300" s="8"/>
      <c r="BT34300" s="8"/>
      <c r="BU34300" s="8"/>
    </row>
    <row r="34301" spans="68:73">
      <c r="BP34301" s="10"/>
      <c r="BQ34301" s="10"/>
      <c r="BR34301" s="10"/>
      <c r="BS34301" s="10"/>
      <c r="BT34301" s="10"/>
      <c r="BU34301" s="10"/>
    </row>
    <row r="34302" spans="68:73">
      <c r="BP34302" s="8"/>
      <c r="BQ34302" s="8"/>
      <c r="BR34302" s="8"/>
      <c r="BS34302" s="8"/>
      <c r="BT34302" s="8"/>
      <c r="BU34302" s="8"/>
    </row>
    <row r="34303" spans="68:73">
      <c r="BP34303" s="10"/>
      <c r="BQ34303" s="10"/>
      <c r="BR34303" s="10"/>
      <c r="BS34303" s="10"/>
      <c r="BT34303" s="10"/>
      <c r="BU34303" s="10"/>
    </row>
    <row r="34304" spans="68:73">
      <c r="BP34304" s="8"/>
      <c r="BQ34304" s="8"/>
      <c r="BR34304" s="8"/>
      <c r="BS34304" s="8"/>
      <c r="BT34304" s="8"/>
      <c r="BU34304" s="8"/>
    </row>
    <row r="34305" spans="68:73">
      <c r="BP34305" s="10"/>
      <c r="BQ34305" s="10"/>
      <c r="BR34305" s="10"/>
      <c r="BS34305" s="10"/>
      <c r="BT34305" s="10"/>
      <c r="BU34305" s="10"/>
    </row>
    <row r="34306" spans="68:73">
      <c r="BP34306" s="8"/>
      <c r="BQ34306" s="8"/>
      <c r="BR34306" s="8"/>
      <c r="BS34306" s="8"/>
      <c r="BT34306" s="8"/>
      <c r="BU34306" s="8"/>
    </row>
    <row r="34307" spans="68:73">
      <c r="BP34307" s="10"/>
      <c r="BQ34307" s="10"/>
      <c r="BR34307" s="10"/>
      <c r="BS34307" s="10"/>
      <c r="BT34307" s="10"/>
      <c r="BU34307" s="10"/>
    </row>
    <row r="34308" spans="68:73">
      <c r="BP34308" s="8"/>
      <c r="BQ34308" s="8"/>
      <c r="BR34308" s="8"/>
      <c r="BS34308" s="8"/>
      <c r="BT34308" s="8"/>
      <c r="BU34308" s="8"/>
    </row>
    <row r="34309" spans="68:73">
      <c r="BP34309" s="10"/>
      <c r="BQ34309" s="10"/>
      <c r="BR34309" s="10"/>
      <c r="BS34309" s="10"/>
      <c r="BT34309" s="10"/>
      <c r="BU34309" s="10"/>
    </row>
    <row r="34310" spans="68:73">
      <c r="BP34310" s="8"/>
      <c r="BQ34310" s="8"/>
      <c r="BR34310" s="8"/>
      <c r="BS34310" s="8"/>
      <c r="BT34310" s="8"/>
      <c r="BU34310" s="8"/>
    </row>
    <row r="34311" spans="68:73">
      <c r="BP34311" s="10"/>
      <c r="BQ34311" s="10"/>
      <c r="BR34311" s="10"/>
      <c r="BS34311" s="10"/>
      <c r="BT34311" s="10"/>
      <c r="BU34311" s="10"/>
    </row>
    <row r="34312" spans="68:73">
      <c r="BP34312" s="8"/>
      <c r="BQ34312" s="8"/>
      <c r="BR34312" s="8"/>
      <c r="BS34312" s="8"/>
      <c r="BT34312" s="8"/>
      <c r="BU34312" s="8"/>
    </row>
    <row r="34313" spans="68:73">
      <c r="BP34313" s="10"/>
      <c r="BQ34313" s="10"/>
      <c r="BR34313" s="10"/>
      <c r="BS34313" s="10"/>
      <c r="BT34313" s="10"/>
      <c r="BU34313" s="10"/>
    </row>
    <row r="34314" spans="68:73">
      <c r="BP34314" s="8"/>
      <c r="BQ34314" s="8"/>
      <c r="BR34314" s="8"/>
      <c r="BS34314" s="8"/>
      <c r="BT34314" s="8"/>
      <c r="BU34314" s="8"/>
    </row>
    <row r="34315" spans="68:73">
      <c r="BP34315" s="10"/>
      <c r="BQ34315" s="10"/>
      <c r="BR34315" s="10"/>
      <c r="BS34315" s="10"/>
      <c r="BT34315" s="10"/>
      <c r="BU34315" s="10"/>
    </row>
    <row r="34316" spans="68:73">
      <c r="BP34316" s="8"/>
      <c r="BQ34316" s="8"/>
      <c r="BR34316" s="8"/>
      <c r="BS34316" s="8"/>
      <c r="BT34316" s="8"/>
      <c r="BU34316" s="8"/>
    </row>
    <row r="34317" spans="68:73">
      <c r="BP34317" s="10"/>
      <c r="BQ34317" s="10"/>
      <c r="BR34317" s="10"/>
      <c r="BS34317" s="10"/>
      <c r="BT34317" s="10"/>
      <c r="BU34317" s="10"/>
    </row>
    <row r="34318" spans="68:73">
      <c r="BP34318" s="8"/>
      <c r="BQ34318" s="8"/>
      <c r="BR34318" s="8"/>
      <c r="BS34318" s="8"/>
      <c r="BT34318" s="8"/>
      <c r="BU34318" s="8"/>
    </row>
    <row r="34319" spans="68:73">
      <c r="BP34319" s="10"/>
      <c r="BQ34319" s="10"/>
      <c r="BR34319" s="10"/>
      <c r="BS34319" s="10"/>
      <c r="BT34319" s="10"/>
      <c r="BU34319" s="10"/>
    </row>
    <row r="34320" spans="68:73">
      <c r="BP34320" s="8"/>
      <c r="BQ34320" s="8"/>
      <c r="BR34320" s="8"/>
      <c r="BS34320" s="8"/>
      <c r="BT34320" s="8"/>
      <c r="BU34320" s="8"/>
    </row>
    <row r="34321" spans="68:73">
      <c r="BP34321" s="10"/>
      <c r="BQ34321" s="10"/>
      <c r="BR34321" s="10"/>
      <c r="BS34321" s="10"/>
      <c r="BT34321" s="10"/>
      <c r="BU34321" s="10"/>
    </row>
    <row r="34322" spans="68:73">
      <c r="BP34322" s="8"/>
      <c r="BQ34322" s="8"/>
      <c r="BR34322" s="8"/>
      <c r="BS34322" s="8"/>
      <c r="BT34322" s="8"/>
      <c r="BU34322" s="8"/>
    </row>
    <row r="34323" spans="68:73">
      <c r="BP34323" s="10"/>
      <c r="BQ34323" s="10"/>
      <c r="BR34323" s="10"/>
      <c r="BS34323" s="10"/>
      <c r="BT34323" s="10"/>
      <c r="BU34323" s="10"/>
    </row>
    <row r="34324" spans="68:73">
      <c r="BP34324" s="8"/>
      <c r="BQ34324" s="8"/>
      <c r="BR34324" s="8"/>
      <c r="BS34324" s="8"/>
      <c r="BT34324" s="8"/>
      <c r="BU34324" s="8"/>
    </row>
    <row r="34325" spans="68:73">
      <c r="BP34325" s="10"/>
      <c r="BQ34325" s="10"/>
      <c r="BR34325" s="10"/>
      <c r="BS34325" s="10"/>
      <c r="BT34325" s="10"/>
      <c r="BU34325" s="10"/>
    </row>
    <row r="34326" spans="68:73">
      <c r="BP34326" s="8"/>
      <c r="BQ34326" s="8"/>
      <c r="BR34326" s="8"/>
      <c r="BS34326" s="8"/>
      <c r="BT34326" s="8"/>
      <c r="BU34326" s="8"/>
    </row>
    <row r="34327" spans="68:73">
      <c r="BP34327" s="10"/>
      <c r="BQ34327" s="10"/>
      <c r="BR34327" s="10"/>
      <c r="BS34327" s="10"/>
      <c r="BT34327" s="10"/>
      <c r="BU34327" s="10"/>
    </row>
    <row r="34328" spans="68:73">
      <c r="BP34328" s="8"/>
      <c r="BQ34328" s="8"/>
      <c r="BR34328" s="8"/>
      <c r="BS34328" s="8"/>
      <c r="BT34328" s="8"/>
      <c r="BU34328" s="8"/>
    </row>
    <row r="34329" spans="68:73">
      <c r="BP34329" s="10"/>
      <c r="BQ34329" s="10"/>
      <c r="BR34329" s="10"/>
      <c r="BS34329" s="10"/>
      <c r="BT34329" s="10"/>
      <c r="BU34329" s="10"/>
    </row>
    <row r="34330" spans="68:73">
      <c r="BP34330" s="8"/>
      <c r="BQ34330" s="8"/>
      <c r="BR34330" s="8"/>
      <c r="BS34330" s="8"/>
      <c r="BT34330" s="8"/>
      <c r="BU34330" s="8"/>
    </row>
    <row r="34331" spans="68:73">
      <c r="BP34331" s="10"/>
      <c r="BQ34331" s="10"/>
      <c r="BR34331" s="10"/>
      <c r="BS34331" s="10"/>
      <c r="BT34331" s="10"/>
      <c r="BU34331" s="10"/>
    </row>
    <row r="34332" spans="68:73">
      <c r="BP34332" s="8"/>
      <c r="BQ34332" s="8"/>
      <c r="BR34332" s="8"/>
      <c r="BS34332" s="8"/>
      <c r="BT34332" s="8"/>
      <c r="BU34332" s="8"/>
    </row>
    <row r="34333" spans="68:73">
      <c r="BP34333" s="10"/>
      <c r="BQ34333" s="10"/>
      <c r="BR34333" s="10"/>
      <c r="BS34333" s="10"/>
      <c r="BT34333" s="10"/>
      <c r="BU34333" s="10"/>
    </row>
    <row r="34334" spans="68:73">
      <c r="BP34334" s="8"/>
      <c r="BQ34334" s="8"/>
      <c r="BR34334" s="8"/>
      <c r="BS34334" s="8"/>
      <c r="BT34334" s="8"/>
      <c r="BU34334" s="8"/>
    </row>
    <row r="34335" spans="68:73">
      <c r="BP34335" s="10"/>
      <c r="BQ34335" s="10"/>
      <c r="BR34335" s="10"/>
      <c r="BS34335" s="10"/>
      <c r="BT34335" s="10"/>
      <c r="BU34335" s="10"/>
    </row>
    <row r="34336" spans="68:73">
      <c r="BP34336" s="8"/>
      <c r="BQ34336" s="8"/>
      <c r="BR34336" s="8"/>
      <c r="BS34336" s="8"/>
      <c r="BT34336" s="8"/>
      <c r="BU34336" s="8"/>
    </row>
    <row r="34337" spans="68:73">
      <c r="BP34337" s="10"/>
      <c r="BQ34337" s="10"/>
      <c r="BR34337" s="10"/>
      <c r="BS34337" s="10"/>
      <c r="BT34337" s="10"/>
      <c r="BU34337" s="10"/>
    </row>
    <row r="34338" spans="68:73">
      <c r="BP34338" s="8"/>
      <c r="BQ34338" s="8"/>
      <c r="BR34338" s="8"/>
      <c r="BS34338" s="8"/>
      <c r="BT34338" s="8"/>
      <c r="BU34338" s="8"/>
    </row>
    <row r="34339" spans="68:73">
      <c r="BP34339" s="10"/>
      <c r="BQ34339" s="10"/>
      <c r="BR34339" s="10"/>
      <c r="BS34339" s="10"/>
      <c r="BT34339" s="10"/>
      <c r="BU34339" s="10"/>
    </row>
    <row r="34340" spans="68:73">
      <c r="BP34340" s="8"/>
      <c r="BQ34340" s="8"/>
      <c r="BR34340" s="8"/>
      <c r="BS34340" s="8"/>
      <c r="BT34340" s="8"/>
      <c r="BU34340" s="8"/>
    </row>
    <row r="34341" spans="68:73">
      <c r="BP34341" s="10"/>
      <c r="BQ34341" s="10"/>
      <c r="BR34341" s="10"/>
      <c r="BS34341" s="10"/>
      <c r="BT34341" s="10"/>
      <c r="BU34341" s="10"/>
    </row>
    <row r="34342" spans="68:73">
      <c r="BP34342" s="8"/>
      <c r="BQ34342" s="8"/>
      <c r="BR34342" s="8"/>
      <c r="BS34342" s="8"/>
      <c r="BT34342" s="8"/>
      <c r="BU34342" s="8"/>
    </row>
    <row r="34343" spans="68:73">
      <c r="BP34343" s="10"/>
      <c r="BQ34343" s="10"/>
      <c r="BR34343" s="10"/>
      <c r="BS34343" s="10"/>
      <c r="BT34343" s="10"/>
      <c r="BU34343" s="10"/>
    </row>
    <row r="34344" spans="68:73">
      <c r="BP34344" s="8"/>
      <c r="BQ34344" s="8"/>
      <c r="BR34344" s="8"/>
      <c r="BS34344" s="8"/>
      <c r="BT34344" s="8"/>
      <c r="BU34344" s="8"/>
    </row>
    <row r="34345" spans="68:73">
      <c r="BP34345" s="10"/>
      <c r="BQ34345" s="10"/>
      <c r="BR34345" s="10"/>
      <c r="BS34345" s="10"/>
      <c r="BT34345" s="10"/>
      <c r="BU34345" s="10"/>
    </row>
    <row r="34346" spans="68:73">
      <c r="BP34346" s="8"/>
      <c r="BQ34346" s="8"/>
      <c r="BR34346" s="8"/>
      <c r="BS34346" s="8"/>
      <c r="BT34346" s="8"/>
      <c r="BU34346" s="8"/>
    </row>
    <row r="34347" spans="68:73">
      <c r="BP34347" s="10"/>
      <c r="BQ34347" s="10"/>
      <c r="BR34347" s="10"/>
      <c r="BS34347" s="10"/>
      <c r="BT34347" s="10"/>
      <c r="BU34347" s="10"/>
    </row>
    <row r="34348" spans="68:73">
      <c r="BP34348" s="8"/>
      <c r="BQ34348" s="8"/>
      <c r="BR34348" s="8"/>
      <c r="BS34348" s="8"/>
      <c r="BT34348" s="8"/>
      <c r="BU34348" s="8"/>
    </row>
    <row r="34349" spans="68:73">
      <c r="BP34349" s="10"/>
      <c r="BQ34349" s="10"/>
      <c r="BR34349" s="10"/>
      <c r="BS34349" s="10"/>
      <c r="BT34349" s="10"/>
      <c r="BU34349" s="10"/>
    </row>
    <row r="34350" spans="68:73">
      <c r="BP34350" s="8"/>
      <c r="BQ34350" s="8"/>
      <c r="BR34350" s="8"/>
      <c r="BS34350" s="8"/>
      <c r="BT34350" s="8"/>
      <c r="BU34350" s="8"/>
    </row>
    <row r="34351" spans="68:73">
      <c r="BP34351" s="10"/>
      <c r="BQ34351" s="10"/>
      <c r="BR34351" s="10"/>
      <c r="BS34351" s="10"/>
      <c r="BT34351" s="10"/>
      <c r="BU34351" s="10"/>
    </row>
    <row r="34352" spans="68:73">
      <c r="BP34352" s="8"/>
      <c r="BQ34352" s="8"/>
      <c r="BR34352" s="8"/>
      <c r="BS34352" s="8"/>
      <c r="BT34352" s="8"/>
      <c r="BU34352" s="8"/>
    </row>
    <row r="34353" spans="68:73">
      <c r="BP34353" s="10"/>
      <c r="BQ34353" s="10"/>
      <c r="BR34353" s="10"/>
      <c r="BS34353" s="10"/>
      <c r="BT34353" s="10"/>
      <c r="BU34353" s="10"/>
    </row>
    <row r="34354" spans="68:73">
      <c r="BP34354" s="8"/>
      <c r="BQ34354" s="8"/>
      <c r="BR34354" s="8"/>
      <c r="BS34354" s="8"/>
      <c r="BT34354" s="8"/>
      <c r="BU34354" s="8"/>
    </row>
    <row r="34355" spans="68:73">
      <c r="BP34355" s="10"/>
      <c r="BQ34355" s="10"/>
      <c r="BR34355" s="10"/>
      <c r="BS34355" s="10"/>
      <c r="BT34355" s="10"/>
      <c r="BU34355" s="10"/>
    </row>
    <row r="34356" spans="68:73">
      <c r="BP34356" s="8"/>
      <c r="BQ34356" s="8"/>
      <c r="BR34356" s="8"/>
      <c r="BS34356" s="8"/>
      <c r="BT34356" s="8"/>
      <c r="BU34356" s="8"/>
    </row>
    <row r="34357" spans="68:73">
      <c r="BP34357" s="10"/>
      <c r="BQ34357" s="10"/>
      <c r="BR34357" s="10"/>
      <c r="BS34357" s="10"/>
      <c r="BT34357" s="10"/>
      <c r="BU34357" s="10"/>
    </row>
    <row r="34358" spans="68:73">
      <c r="BP34358" s="8"/>
      <c r="BQ34358" s="8"/>
      <c r="BR34358" s="8"/>
      <c r="BS34358" s="8"/>
      <c r="BT34358" s="8"/>
      <c r="BU34358" s="8"/>
    </row>
    <row r="34359" spans="68:73">
      <c r="BP34359" s="10"/>
      <c r="BQ34359" s="10"/>
      <c r="BR34359" s="10"/>
      <c r="BS34359" s="10"/>
      <c r="BT34359" s="10"/>
      <c r="BU34359" s="10"/>
    </row>
    <row r="34360" spans="68:73">
      <c r="BP34360" s="8"/>
      <c r="BQ34360" s="8"/>
      <c r="BR34360" s="8"/>
      <c r="BS34360" s="8"/>
      <c r="BT34360" s="8"/>
      <c r="BU34360" s="8"/>
    </row>
    <row r="34361" spans="68:73">
      <c r="BP34361" s="10"/>
      <c r="BQ34361" s="10"/>
      <c r="BR34361" s="10"/>
      <c r="BS34361" s="10"/>
      <c r="BT34361" s="10"/>
      <c r="BU34361" s="10"/>
    </row>
    <row r="34362" spans="68:73">
      <c r="BP34362" s="8"/>
      <c r="BQ34362" s="8"/>
      <c r="BR34362" s="8"/>
      <c r="BS34362" s="8"/>
      <c r="BT34362" s="8"/>
      <c r="BU34362" s="8"/>
    </row>
    <row r="34363" spans="68:73">
      <c r="BP34363" s="10"/>
      <c r="BQ34363" s="10"/>
      <c r="BR34363" s="10"/>
      <c r="BS34363" s="10"/>
      <c r="BT34363" s="10"/>
      <c r="BU34363" s="10"/>
    </row>
    <row r="34364" spans="68:73">
      <c r="BP34364" s="8"/>
      <c r="BQ34364" s="8"/>
      <c r="BR34364" s="8"/>
      <c r="BS34364" s="8"/>
      <c r="BT34364" s="8"/>
      <c r="BU34364" s="8"/>
    </row>
    <row r="34365" spans="68:73">
      <c r="BP34365" s="10"/>
      <c r="BQ34365" s="10"/>
      <c r="BR34365" s="10"/>
      <c r="BS34365" s="10"/>
      <c r="BT34365" s="10"/>
      <c r="BU34365" s="10"/>
    </row>
    <row r="34366" spans="68:73">
      <c r="BP34366" s="8"/>
      <c r="BQ34366" s="8"/>
      <c r="BR34366" s="8"/>
      <c r="BS34366" s="8"/>
      <c r="BT34366" s="8"/>
      <c r="BU34366" s="8"/>
    </row>
    <row r="34367" spans="68:73">
      <c r="BP34367" s="10"/>
      <c r="BQ34367" s="10"/>
      <c r="BR34367" s="10"/>
      <c r="BS34367" s="10"/>
      <c r="BT34367" s="10"/>
      <c r="BU34367" s="10"/>
    </row>
    <row r="34368" spans="68:73">
      <c r="BP34368" s="8"/>
      <c r="BQ34368" s="8"/>
      <c r="BR34368" s="8"/>
      <c r="BS34368" s="8"/>
      <c r="BT34368" s="8"/>
      <c r="BU34368" s="8"/>
    </row>
    <row r="34369" spans="68:73">
      <c r="BP34369" s="10"/>
      <c r="BQ34369" s="10"/>
      <c r="BR34369" s="10"/>
      <c r="BS34369" s="10"/>
      <c r="BT34369" s="10"/>
      <c r="BU34369" s="10"/>
    </row>
    <row r="34370" spans="68:73">
      <c r="BP34370" s="8"/>
      <c r="BQ34370" s="8"/>
      <c r="BR34370" s="8"/>
      <c r="BS34370" s="8"/>
      <c r="BT34370" s="8"/>
      <c r="BU34370" s="8"/>
    </row>
    <row r="34371" spans="68:73">
      <c r="BP34371" s="10"/>
      <c r="BQ34371" s="10"/>
      <c r="BR34371" s="10"/>
      <c r="BS34371" s="10"/>
      <c r="BT34371" s="10"/>
      <c r="BU34371" s="10"/>
    </row>
    <row r="34372" spans="68:73">
      <c r="BP34372" s="8"/>
      <c r="BQ34372" s="8"/>
      <c r="BR34372" s="8"/>
      <c r="BS34372" s="8"/>
      <c r="BT34372" s="8"/>
      <c r="BU34372" s="8"/>
    </row>
    <row r="34373" spans="68:73">
      <c r="BP34373" s="10"/>
      <c r="BQ34373" s="10"/>
      <c r="BR34373" s="10"/>
      <c r="BS34373" s="10"/>
      <c r="BT34373" s="10"/>
      <c r="BU34373" s="10"/>
    </row>
    <row r="34374" spans="68:73">
      <c r="BP34374" s="8"/>
      <c r="BQ34374" s="8"/>
      <c r="BR34374" s="8"/>
      <c r="BS34374" s="8"/>
      <c r="BT34374" s="8"/>
      <c r="BU34374" s="8"/>
    </row>
    <row r="34375" spans="68:73">
      <c r="BP34375" s="10"/>
      <c r="BQ34375" s="10"/>
      <c r="BR34375" s="10"/>
      <c r="BS34375" s="10"/>
      <c r="BT34375" s="10"/>
      <c r="BU34375" s="10"/>
    </row>
    <row r="34376" spans="68:73">
      <c r="BP34376" s="8"/>
      <c r="BQ34376" s="8"/>
      <c r="BR34376" s="8"/>
      <c r="BS34376" s="8"/>
      <c r="BT34376" s="8"/>
      <c r="BU34376" s="8"/>
    </row>
    <row r="34377" spans="68:73">
      <c r="BP34377" s="10"/>
      <c r="BQ34377" s="10"/>
      <c r="BR34377" s="10"/>
      <c r="BS34377" s="10"/>
      <c r="BT34377" s="10"/>
      <c r="BU34377" s="10"/>
    </row>
    <row r="34378" spans="68:73">
      <c r="BP34378" s="8"/>
      <c r="BQ34378" s="8"/>
      <c r="BR34378" s="8"/>
      <c r="BS34378" s="8"/>
      <c r="BT34378" s="8"/>
      <c r="BU34378" s="8"/>
    </row>
    <row r="34379" spans="68:73">
      <c r="BP34379" s="10"/>
      <c r="BQ34379" s="10"/>
      <c r="BR34379" s="10"/>
      <c r="BS34379" s="10"/>
      <c r="BT34379" s="10"/>
      <c r="BU34379" s="10"/>
    </row>
    <row r="34380" spans="68:73">
      <c r="BP34380" s="8"/>
      <c r="BQ34380" s="8"/>
      <c r="BR34380" s="8"/>
      <c r="BS34380" s="8"/>
      <c r="BT34380" s="8"/>
      <c r="BU34380" s="8"/>
    </row>
    <row r="34381" spans="68:73">
      <c r="BP34381" s="10"/>
      <c r="BQ34381" s="10"/>
      <c r="BR34381" s="10"/>
      <c r="BS34381" s="10"/>
      <c r="BT34381" s="10"/>
      <c r="BU34381" s="10"/>
    </row>
    <row r="34382" spans="68:73">
      <c r="BP34382" s="8"/>
      <c r="BQ34382" s="8"/>
      <c r="BR34382" s="8"/>
      <c r="BS34382" s="8"/>
      <c r="BT34382" s="8"/>
      <c r="BU34382" s="8"/>
    </row>
    <row r="34383" spans="68:73">
      <c r="BP34383" s="10"/>
      <c r="BQ34383" s="10"/>
      <c r="BR34383" s="10"/>
      <c r="BS34383" s="10"/>
      <c r="BT34383" s="10"/>
      <c r="BU34383" s="10"/>
    </row>
    <row r="34384" spans="68:73">
      <c r="BP34384" s="8"/>
      <c r="BQ34384" s="8"/>
      <c r="BR34384" s="8"/>
      <c r="BS34384" s="8"/>
      <c r="BT34384" s="8"/>
      <c r="BU34384" s="8"/>
    </row>
    <row r="34385" spans="68:73">
      <c r="BP34385" s="10"/>
      <c r="BQ34385" s="10"/>
      <c r="BR34385" s="10"/>
      <c r="BS34385" s="10"/>
      <c r="BT34385" s="10"/>
      <c r="BU34385" s="10"/>
    </row>
    <row r="34386" spans="68:73">
      <c r="BP34386" s="8"/>
      <c r="BQ34386" s="8"/>
      <c r="BR34386" s="8"/>
      <c r="BS34386" s="8"/>
      <c r="BT34386" s="8"/>
      <c r="BU34386" s="8"/>
    </row>
    <row r="34387" spans="68:73">
      <c r="BP34387" s="10"/>
      <c r="BQ34387" s="10"/>
      <c r="BR34387" s="10"/>
      <c r="BS34387" s="10"/>
      <c r="BT34387" s="10"/>
      <c r="BU34387" s="10"/>
    </row>
    <row r="34388" spans="68:73">
      <c r="BP34388" s="8"/>
      <c r="BQ34388" s="8"/>
      <c r="BR34388" s="8"/>
      <c r="BS34388" s="8"/>
      <c r="BT34388" s="8"/>
      <c r="BU34388" s="8"/>
    </row>
    <row r="34389" spans="68:73">
      <c r="BP34389" s="10"/>
      <c r="BQ34389" s="10"/>
      <c r="BR34389" s="10"/>
      <c r="BS34389" s="10"/>
      <c r="BT34389" s="10"/>
      <c r="BU34389" s="10"/>
    </row>
    <row r="34390" spans="68:73">
      <c r="BP34390" s="8"/>
      <c r="BQ34390" s="8"/>
      <c r="BR34390" s="8"/>
      <c r="BS34390" s="8"/>
      <c r="BT34390" s="8"/>
      <c r="BU34390" s="8"/>
    </row>
    <row r="34391" spans="68:73">
      <c r="BP34391" s="10"/>
      <c r="BQ34391" s="10"/>
      <c r="BR34391" s="10"/>
      <c r="BS34391" s="10"/>
      <c r="BT34391" s="10"/>
      <c r="BU34391" s="10"/>
    </row>
    <row r="34392" spans="68:73">
      <c r="BP34392" s="8"/>
      <c r="BQ34392" s="8"/>
      <c r="BR34392" s="8"/>
      <c r="BS34392" s="8"/>
      <c r="BT34392" s="8"/>
      <c r="BU34392" s="8"/>
    </row>
    <row r="34393" spans="68:73">
      <c r="BP34393" s="10"/>
      <c r="BQ34393" s="10"/>
      <c r="BR34393" s="10"/>
      <c r="BS34393" s="10"/>
      <c r="BT34393" s="10"/>
      <c r="BU34393" s="10"/>
    </row>
    <row r="34394" spans="68:73">
      <c r="BP34394" s="8"/>
      <c r="BQ34394" s="8"/>
      <c r="BR34394" s="8"/>
      <c r="BS34394" s="8"/>
      <c r="BT34394" s="8"/>
      <c r="BU34394" s="8"/>
    </row>
    <row r="34395" spans="68:73">
      <c r="BP34395" s="10"/>
      <c r="BQ34395" s="10"/>
      <c r="BR34395" s="10"/>
      <c r="BS34395" s="10"/>
      <c r="BT34395" s="10"/>
      <c r="BU34395" s="10"/>
    </row>
    <row r="34396" spans="68:73">
      <c r="BP34396" s="8"/>
      <c r="BQ34396" s="8"/>
      <c r="BR34396" s="8"/>
      <c r="BS34396" s="8"/>
      <c r="BT34396" s="8"/>
      <c r="BU34396" s="8"/>
    </row>
    <row r="34397" spans="68:73">
      <c r="BP34397" s="10"/>
      <c r="BQ34397" s="10"/>
      <c r="BR34397" s="10"/>
      <c r="BS34397" s="10"/>
      <c r="BT34397" s="10"/>
      <c r="BU34397" s="10"/>
    </row>
    <row r="34398" spans="68:73">
      <c r="BP34398" s="8"/>
      <c r="BQ34398" s="8"/>
      <c r="BR34398" s="8"/>
      <c r="BS34398" s="8"/>
      <c r="BT34398" s="8"/>
      <c r="BU34398" s="8"/>
    </row>
    <row r="34399" spans="68:73">
      <c r="BP34399" s="10"/>
      <c r="BQ34399" s="10"/>
      <c r="BR34399" s="10"/>
      <c r="BS34399" s="10"/>
      <c r="BT34399" s="10"/>
      <c r="BU34399" s="10"/>
    </row>
    <row r="34400" spans="68:73">
      <c r="BP34400" s="8"/>
      <c r="BQ34400" s="8"/>
      <c r="BR34400" s="8"/>
      <c r="BS34400" s="8"/>
      <c r="BT34400" s="8"/>
      <c r="BU34400" s="8"/>
    </row>
    <row r="34401" spans="68:73">
      <c r="BP34401" s="10"/>
      <c r="BQ34401" s="10"/>
      <c r="BR34401" s="10"/>
      <c r="BS34401" s="10"/>
      <c r="BT34401" s="10"/>
      <c r="BU34401" s="10"/>
    </row>
    <row r="34402" spans="68:73">
      <c r="BP34402" s="8"/>
      <c r="BQ34402" s="8"/>
      <c r="BR34402" s="8"/>
      <c r="BS34402" s="8"/>
      <c r="BT34402" s="8"/>
      <c r="BU34402" s="8"/>
    </row>
    <row r="34403" spans="68:73">
      <c r="BP34403" s="10"/>
      <c r="BQ34403" s="10"/>
      <c r="BR34403" s="10"/>
      <c r="BS34403" s="10"/>
      <c r="BT34403" s="10"/>
      <c r="BU34403" s="10"/>
    </row>
    <row r="34404" spans="68:73">
      <c r="BP34404" s="8"/>
      <c r="BQ34404" s="8"/>
      <c r="BR34404" s="8"/>
      <c r="BS34404" s="8"/>
      <c r="BT34404" s="8"/>
      <c r="BU34404" s="8"/>
    </row>
    <row r="34405" spans="68:73">
      <c r="BP34405" s="10"/>
      <c r="BQ34405" s="10"/>
      <c r="BR34405" s="10"/>
      <c r="BS34405" s="10"/>
      <c r="BT34405" s="10"/>
      <c r="BU34405" s="10"/>
    </row>
    <row r="34406" spans="68:73">
      <c r="BP34406" s="8"/>
      <c r="BQ34406" s="8"/>
      <c r="BR34406" s="8"/>
      <c r="BS34406" s="8"/>
      <c r="BT34406" s="8"/>
      <c r="BU34406" s="8"/>
    </row>
    <row r="34407" spans="68:73">
      <c r="BP34407" s="10"/>
      <c r="BQ34407" s="10"/>
      <c r="BR34407" s="10"/>
      <c r="BS34407" s="10"/>
      <c r="BT34407" s="10"/>
      <c r="BU34407" s="10"/>
    </row>
    <row r="34408" spans="68:73">
      <c r="BP34408" s="8"/>
      <c r="BQ34408" s="8"/>
      <c r="BR34408" s="8"/>
      <c r="BS34408" s="8"/>
      <c r="BT34408" s="8"/>
      <c r="BU34408" s="8"/>
    </row>
    <row r="34409" spans="68:73">
      <c r="BP34409" s="10"/>
      <c r="BQ34409" s="10"/>
      <c r="BR34409" s="10"/>
      <c r="BS34409" s="10"/>
      <c r="BT34409" s="10"/>
      <c r="BU34409" s="10"/>
    </row>
    <row r="34410" spans="68:73">
      <c r="BP34410" s="8"/>
      <c r="BQ34410" s="8"/>
      <c r="BR34410" s="8"/>
      <c r="BS34410" s="8"/>
      <c r="BT34410" s="8"/>
      <c r="BU34410" s="8"/>
    </row>
    <row r="34411" spans="68:73">
      <c r="BP34411" s="10"/>
      <c r="BQ34411" s="10"/>
      <c r="BR34411" s="10"/>
      <c r="BS34411" s="10"/>
      <c r="BT34411" s="10"/>
      <c r="BU34411" s="10"/>
    </row>
    <row r="34412" spans="68:73">
      <c r="BP34412" s="8"/>
      <c r="BQ34412" s="8"/>
      <c r="BR34412" s="8"/>
      <c r="BS34412" s="8"/>
      <c r="BT34412" s="8"/>
      <c r="BU34412" s="8"/>
    </row>
    <row r="34413" spans="68:73">
      <c r="BP34413" s="10"/>
      <c r="BQ34413" s="10"/>
      <c r="BR34413" s="10"/>
      <c r="BS34413" s="10"/>
      <c r="BT34413" s="10"/>
      <c r="BU34413" s="10"/>
    </row>
    <row r="34414" spans="68:73">
      <c r="BP34414" s="8"/>
      <c r="BQ34414" s="8"/>
      <c r="BR34414" s="8"/>
      <c r="BS34414" s="8"/>
      <c r="BT34414" s="8"/>
      <c r="BU34414" s="8"/>
    </row>
    <row r="34415" spans="68:73">
      <c r="BP34415" s="10"/>
      <c r="BQ34415" s="10"/>
      <c r="BR34415" s="10"/>
      <c r="BS34415" s="10"/>
      <c r="BT34415" s="10"/>
      <c r="BU34415" s="10"/>
    </row>
    <row r="34416" spans="68:73">
      <c r="BP34416" s="8"/>
      <c r="BQ34416" s="8"/>
      <c r="BR34416" s="8"/>
      <c r="BS34416" s="8"/>
      <c r="BT34416" s="8"/>
      <c r="BU34416" s="8"/>
    </row>
    <row r="34417" spans="68:73">
      <c r="BP34417" s="10"/>
      <c r="BQ34417" s="10"/>
      <c r="BR34417" s="10"/>
      <c r="BS34417" s="10"/>
      <c r="BT34417" s="10"/>
      <c r="BU34417" s="10"/>
    </row>
    <row r="34418" spans="68:73">
      <c r="BP34418" s="8"/>
      <c r="BQ34418" s="8"/>
      <c r="BR34418" s="8"/>
      <c r="BS34418" s="8"/>
      <c r="BT34418" s="8"/>
      <c r="BU34418" s="8"/>
    </row>
    <row r="34419" spans="68:73">
      <c r="BP34419" s="10"/>
      <c r="BQ34419" s="10"/>
      <c r="BR34419" s="10"/>
      <c r="BS34419" s="10"/>
      <c r="BT34419" s="10"/>
      <c r="BU34419" s="10"/>
    </row>
    <row r="34420" spans="68:73">
      <c r="BP34420" s="8"/>
      <c r="BQ34420" s="8"/>
      <c r="BR34420" s="8"/>
      <c r="BS34420" s="8"/>
      <c r="BT34420" s="8"/>
      <c r="BU34420" s="8"/>
    </row>
    <row r="34421" spans="68:73">
      <c r="BP34421" s="10"/>
      <c r="BQ34421" s="10"/>
      <c r="BR34421" s="10"/>
      <c r="BS34421" s="10"/>
      <c r="BT34421" s="10"/>
      <c r="BU34421" s="10"/>
    </row>
    <row r="34422" spans="68:73">
      <c r="BP34422" s="8"/>
      <c r="BQ34422" s="8"/>
      <c r="BR34422" s="8"/>
      <c r="BS34422" s="8"/>
      <c r="BT34422" s="8"/>
      <c r="BU34422" s="8"/>
    </row>
    <row r="34423" spans="68:73">
      <c r="BP34423" s="10"/>
      <c r="BQ34423" s="10"/>
      <c r="BR34423" s="10"/>
      <c r="BS34423" s="10"/>
      <c r="BT34423" s="10"/>
      <c r="BU34423" s="10"/>
    </row>
    <row r="34424" spans="68:73">
      <c r="BP34424" s="8"/>
      <c r="BQ34424" s="8"/>
      <c r="BR34424" s="8"/>
      <c r="BS34424" s="8"/>
      <c r="BT34424" s="8"/>
      <c r="BU34424" s="8"/>
    </row>
    <row r="34425" spans="68:73">
      <c r="BP34425" s="10"/>
      <c r="BQ34425" s="10"/>
      <c r="BR34425" s="10"/>
      <c r="BS34425" s="10"/>
      <c r="BT34425" s="10"/>
      <c r="BU34425" s="10"/>
    </row>
    <row r="34426" spans="68:73">
      <c r="BP34426" s="8"/>
      <c r="BQ34426" s="8"/>
      <c r="BR34426" s="8"/>
      <c r="BS34426" s="8"/>
      <c r="BT34426" s="8"/>
      <c r="BU34426" s="8"/>
    </row>
    <row r="34427" spans="68:73">
      <c r="BP34427" s="10"/>
      <c r="BQ34427" s="10"/>
      <c r="BR34427" s="10"/>
      <c r="BS34427" s="10"/>
      <c r="BT34427" s="10"/>
      <c r="BU34427" s="10"/>
    </row>
    <row r="34428" spans="68:73">
      <c r="BP34428" s="8"/>
      <c r="BQ34428" s="8"/>
      <c r="BR34428" s="8"/>
      <c r="BS34428" s="8"/>
      <c r="BT34428" s="8"/>
      <c r="BU34428" s="8"/>
    </row>
    <row r="34429" spans="68:73">
      <c r="BP34429" s="10"/>
      <c r="BQ34429" s="10"/>
      <c r="BR34429" s="10"/>
      <c r="BS34429" s="10"/>
      <c r="BT34429" s="10"/>
      <c r="BU34429" s="10"/>
    </row>
    <row r="34430" spans="68:73">
      <c r="BP34430" s="8"/>
      <c r="BQ34430" s="8"/>
      <c r="BR34430" s="8"/>
      <c r="BS34430" s="8"/>
      <c r="BT34430" s="8"/>
      <c r="BU34430" s="8"/>
    </row>
    <row r="34431" spans="68:73">
      <c r="BP34431" s="10"/>
      <c r="BQ34431" s="10"/>
      <c r="BR34431" s="10"/>
      <c r="BS34431" s="10"/>
      <c r="BT34431" s="10"/>
      <c r="BU34431" s="10"/>
    </row>
    <row r="34432" spans="68:73">
      <c r="BP34432" s="8"/>
      <c r="BQ34432" s="8"/>
      <c r="BR34432" s="8"/>
      <c r="BS34432" s="8"/>
      <c r="BT34432" s="8"/>
      <c r="BU34432" s="8"/>
    </row>
    <row r="34433" spans="68:73">
      <c r="BP34433" s="10"/>
      <c r="BQ34433" s="10"/>
      <c r="BR34433" s="10"/>
      <c r="BS34433" s="10"/>
      <c r="BT34433" s="10"/>
      <c r="BU34433" s="10"/>
    </row>
    <row r="34434" spans="68:73">
      <c r="BP34434" s="8"/>
      <c r="BQ34434" s="8"/>
      <c r="BR34434" s="8"/>
      <c r="BS34434" s="8"/>
      <c r="BT34434" s="8"/>
      <c r="BU34434" s="8"/>
    </row>
    <row r="34435" spans="68:73">
      <c r="BP34435" s="10"/>
      <c r="BQ34435" s="10"/>
      <c r="BR34435" s="10"/>
      <c r="BS34435" s="10"/>
      <c r="BT34435" s="10"/>
      <c r="BU34435" s="10"/>
    </row>
    <row r="34436" spans="68:73">
      <c r="BP34436" s="8"/>
      <c r="BQ34436" s="8"/>
      <c r="BR34436" s="8"/>
      <c r="BS34436" s="8"/>
      <c r="BT34436" s="8"/>
      <c r="BU34436" s="8"/>
    </row>
    <row r="34437" spans="68:73">
      <c r="BP34437" s="10"/>
      <c r="BQ34437" s="10"/>
      <c r="BR34437" s="10"/>
      <c r="BS34437" s="10"/>
      <c r="BT34437" s="10"/>
      <c r="BU34437" s="10"/>
    </row>
    <row r="34438" spans="68:73">
      <c r="BP34438" s="8"/>
      <c r="BQ34438" s="8"/>
      <c r="BR34438" s="8"/>
      <c r="BS34438" s="8"/>
      <c r="BT34438" s="8"/>
      <c r="BU34438" s="8"/>
    </row>
    <row r="34439" spans="68:73">
      <c r="BP34439" s="10"/>
      <c r="BQ34439" s="10"/>
      <c r="BR34439" s="10"/>
      <c r="BS34439" s="10"/>
      <c r="BT34439" s="10"/>
      <c r="BU34439" s="10"/>
    </row>
    <row r="34440" spans="68:73">
      <c r="BP34440" s="8"/>
      <c r="BQ34440" s="8"/>
      <c r="BR34440" s="8"/>
      <c r="BS34440" s="8"/>
      <c r="BT34440" s="8"/>
      <c r="BU34440" s="8"/>
    </row>
    <row r="34441" spans="68:73">
      <c r="BP34441" s="10"/>
      <c r="BQ34441" s="10"/>
      <c r="BR34441" s="10"/>
      <c r="BS34441" s="10"/>
      <c r="BT34441" s="10"/>
      <c r="BU34441" s="10"/>
    </row>
    <row r="34442" spans="68:73">
      <c r="BP34442" s="8"/>
      <c r="BQ34442" s="8"/>
      <c r="BR34442" s="8"/>
      <c r="BS34442" s="8"/>
      <c r="BT34442" s="8"/>
      <c r="BU34442" s="8"/>
    </row>
    <row r="34443" spans="68:73">
      <c r="BP34443" s="10"/>
      <c r="BQ34443" s="10"/>
      <c r="BR34443" s="10"/>
      <c r="BS34443" s="10"/>
      <c r="BT34443" s="10"/>
      <c r="BU34443" s="10"/>
    </row>
    <row r="34444" spans="68:73">
      <c r="BP34444" s="8"/>
      <c r="BQ34444" s="8"/>
      <c r="BR34444" s="8"/>
      <c r="BS34444" s="8"/>
      <c r="BT34444" s="8"/>
      <c r="BU34444" s="8"/>
    </row>
    <row r="34445" spans="68:73">
      <c r="BP34445" s="10"/>
      <c r="BQ34445" s="10"/>
      <c r="BR34445" s="10"/>
      <c r="BS34445" s="10"/>
      <c r="BT34445" s="10"/>
      <c r="BU34445" s="10"/>
    </row>
    <row r="34446" spans="68:73">
      <c r="BP34446" s="8"/>
      <c r="BQ34446" s="8"/>
      <c r="BR34446" s="8"/>
      <c r="BS34446" s="8"/>
      <c r="BT34446" s="8"/>
      <c r="BU34446" s="8"/>
    </row>
    <row r="34447" spans="68:73">
      <c r="BP34447" s="10"/>
      <c r="BQ34447" s="10"/>
      <c r="BR34447" s="10"/>
      <c r="BS34447" s="10"/>
      <c r="BT34447" s="10"/>
      <c r="BU34447" s="10"/>
    </row>
    <row r="34448" spans="68:73">
      <c r="BP34448" s="8"/>
      <c r="BQ34448" s="8"/>
      <c r="BR34448" s="8"/>
      <c r="BS34448" s="8"/>
      <c r="BT34448" s="8"/>
      <c r="BU34448" s="8"/>
    </row>
    <row r="34449" spans="68:73">
      <c r="BP34449" s="10"/>
      <c r="BQ34449" s="10"/>
      <c r="BR34449" s="10"/>
      <c r="BS34449" s="10"/>
      <c r="BT34449" s="10"/>
      <c r="BU34449" s="10"/>
    </row>
    <row r="34450" spans="68:73">
      <c r="BP34450" s="8"/>
      <c r="BQ34450" s="8"/>
      <c r="BR34450" s="8"/>
      <c r="BS34450" s="8"/>
      <c r="BT34450" s="8"/>
      <c r="BU34450" s="8"/>
    </row>
    <row r="34451" spans="68:73">
      <c r="BP34451" s="10"/>
      <c r="BQ34451" s="10"/>
      <c r="BR34451" s="10"/>
      <c r="BS34451" s="10"/>
      <c r="BT34451" s="10"/>
      <c r="BU34451" s="10"/>
    </row>
    <row r="34452" spans="68:73">
      <c r="BP34452" s="8"/>
      <c r="BQ34452" s="8"/>
      <c r="BR34452" s="8"/>
      <c r="BS34452" s="8"/>
      <c r="BT34452" s="8"/>
      <c r="BU34452" s="8"/>
    </row>
    <row r="34453" spans="68:73">
      <c r="BP34453" s="10"/>
      <c r="BQ34453" s="10"/>
      <c r="BR34453" s="10"/>
      <c r="BS34453" s="10"/>
      <c r="BT34453" s="10"/>
      <c r="BU34453" s="10"/>
    </row>
    <row r="34454" spans="68:73">
      <c r="BP34454" s="8"/>
      <c r="BQ34454" s="8"/>
      <c r="BR34454" s="8"/>
      <c r="BS34454" s="8"/>
      <c r="BT34454" s="8"/>
      <c r="BU34454" s="8"/>
    </row>
    <row r="34455" spans="68:73">
      <c r="BP34455" s="10"/>
      <c r="BQ34455" s="10"/>
      <c r="BR34455" s="10"/>
      <c r="BS34455" s="10"/>
      <c r="BT34455" s="10"/>
      <c r="BU34455" s="10"/>
    </row>
    <row r="34456" spans="68:73">
      <c r="BP34456" s="8"/>
      <c r="BQ34456" s="8"/>
      <c r="BR34456" s="8"/>
      <c r="BS34456" s="8"/>
      <c r="BT34456" s="8"/>
      <c r="BU34456" s="8"/>
    </row>
    <row r="34457" spans="68:73">
      <c r="BP34457" s="10"/>
      <c r="BQ34457" s="10"/>
      <c r="BR34457" s="10"/>
      <c r="BS34457" s="10"/>
      <c r="BT34457" s="10"/>
      <c r="BU34457" s="10"/>
    </row>
    <row r="34458" spans="68:73">
      <c r="BP34458" s="8"/>
      <c r="BQ34458" s="8"/>
      <c r="BR34458" s="8"/>
      <c r="BS34458" s="8"/>
      <c r="BT34458" s="8"/>
      <c r="BU34458" s="8"/>
    </row>
    <row r="34459" spans="68:73">
      <c r="BP34459" s="10"/>
      <c r="BQ34459" s="10"/>
      <c r="BR34459" s="10"/>
      <c r="BS34459" s="10"/>
      <c r="BT34459" s="10"/>
      <c r="BU34459" s="10"/>
    </row>
    <row r="34460" spans="68:73">
      <c r="BP34460" s="8"/>
      <c r="BQ34460" s="8"/>
      <c r="BR34460" s="8"/>
      <c r="BS34460" s="8"/>
      <c r="BT34460" s="8"/>
      <c r="BU34460" s="8"/>
    </row>
    <row r="34461" spans="68:73">
      <c r="BP34461" s="10"/>
      <c r="BQ34461" s="10"/>
      <c r="BR34461" s="10"/>
      <c r="BS34461" s="10"/>
      <c r="BT34461" s="10"/>
      <c r="BU34461" s="10"/>
    </row>
    <row r="34462" spans="68:73">
      <c r="BP34462" s="8"/>
      <c r="BQ34462" s="8"/>
      <c r="BR34462" s="8"/>
      <c r="BS34462" s="8"/>
      <c r="BT34462" s="8"/>
      <c r="BU34462" s="8"/>
    </row>
    <row r="34463" spans="68:73">
      <c r="BP34463" s="10"/>
      <c r="BQ34463" s="10"/>
      <c r="BR34463" s="10"/>
      <c r="BS34463" s="10"/>
      <c r="BT34463" s="10"/>
      <c r="BU34463" s="10"/>
    </row>
    <row r="34464" spans="68:73">
      <c r="BP34464" s="8"/>
      <c r="BQ34464" s="8"/>
      <c r="BR34464" s="8"/>
      <c r="BS34464" s="8"/>
      <c r="BT34464" s="8"/>
      <c r="BU34464" s="8"/>
    </row>
    <row r="34465" spans="68:73">
      <c r="BP34465" s="10"/>
      <c r="BQ34465" s="10"/>
      <c r="BR34465" s="10"/>
      <c r="BS34465" s="10"/>
      <c r="BT34465" s="10"/>
      <c r="BU34465" s="10"/>
    </row>
    <row r="34466" spans="68:73">
      <c r="BP34466" s="8"/>
      <c r="BQ34466" s="8"/>
      <c r="BR34466" s="8"/>
      <c r="BS34466" s="8"/>
      <c r="BT34466" s="8"/>
      <c r="BU34466" s="8"/>
    </row>
    <row r="34467" spans="68:73">
      <c r="BP34467" s="10"/>
      <c r="BQ34467" s="10"/>
      <c r="BR34467" s="10"/>
      <c r="BS34467" s="10"/>
      <c r="BT34467" s="10"/>
      <c r="BU34467" s="10"/>
    </row>
    <row r="34468" spans="68:73">
      <c r="BP34468" s="8"/>
      <c r="BQ34468" s="8"/>
      <c r="BR34468" s="8"/>
      <c r="BS34468" s="8"/>
      <c r="BT34468" s="8"/>
      <c r="BU34468" s="8"/>
    </row>
    <row r="34469" spans="68:73">
      <c r="BP34469" s="10"/>
      <c r="BQ34469" s="10"/>
      <c r="BR34469" s="10"/>
      <c r="BS34469" s="10"/>
      <c r="BT34469" s="10"/>
      <c r="BU34469" s="10"/>
    </row>
    <row r="34470" spans="68:73">
      <c r="BP34470" s="8"/>
      <c r="BQ34470" s="8"/>
      <c r="BR34470" s="8"/>
      <c r="BS34470" s="8"/>
      <c r="BT34470" s="8"/>
      <c r="BU34470" s="8"/>
    </row>
    <row r="34471" spans="68:73">
      <c r="BP34471" s="10"/>
      <c r="BQ34471" s="10"/>
      <c r="BR34471" s="10"/>
      <c r="BS34471" s="10"/>
      <c r="BT34471" s="10"/>
      <c r="BU34471" s="10"/>
    </row>
    <row r="34472" spans="68:73">
      <c r="BP34472" s="8"/>
      <c r="BQ34472" s="8"/>
      <c r="BR34472" s="8"/>
      <c r="BS34472" s="8"/>
      <c r="BT34472" s="8"/>
      <c r="BU34472" s="8"/>
    </row>
    <row r="34473" spans="68:73">
      <c r="BP34473" s="10"/>
      <c r="BQ34473" s="10"/>
      <c r="BR34473" s="10"/>
      <c r="BS34473" s="10"/>
      <c r="BT34473" s="10"/>
      <c r="BU34473" s="10"/>
    </row>
    <row r="34474" spans="68:73">
      <c r="BP34474" s="8"/>
      <c r="BQ34474" s="8"/>
      <c r="BR34474" s="8"/>
      <c r="BS34474" s="8"/>
      <c r="BT34474" s="8"/>
      <c r="BU34474" s="8"/>
    </row>
    <row r="34475" spans="68:73">
      <c r="BP34475" s="10"/>
      <c r="BQ34475" s="10"/>
      <c r="BR34475" s="10"/>
      <c r="BS34475" s="10"/>
      <c r="BT34475" s="10"/>
      <c r="BU34475" s="10"/>
    </row>
    <row r="34476" spans="68:73">
      <c r="BP34476" s="8"/>
      <c r="BQ34476" s="8"/>
      <c r="BR34476" s="8"/>
      <c r="BS34476" s="8"/>
      <c r="BT34476" s="8"/>
      <c r="BU34476" s="8"/>
    </row>
    <row r="34477" spans="68:73">
      <c r="BP34477" s="10"/>
      <c r="BQ34477" s="10"/>
      <c r="BR34477" s="10"/>
      <c r="BS34477" s="10"/>
      <c r="BT34477" s="10"/>
      <c r="BU34477" s="10"/>
    </row>
    <row r="34478" spans="68:73">
      <c r="BP34478" s="8"/>
      <c r="BQ34478" s="8"/>
      <c r="BR34478" s="8"/>
      <c r="BS34478" s="8"/>
      <c r="BT34478" s="8"/>
      <c r="BU34478" s="8"/>
    </row>
    <row r="34479" spans="68:73">
      <c r="BP34479" s="10"/>
      <c r="BQ34479" s="10"/>
      <c r="BR34479" s="10"/>
      <c r="BS34479" s="10"/>
      <c r="BT34479" s="10"/>
      <c r="BU34479" s="10"/>
    </row>
    <row r="34480" spans="68:73">
      <c r="BP34480" s="8"/>
      <c r="BQ34480" s="8"/>
      <c r="BR34480" s="8"/>
      <c r="BS34480" s="8"/>
      <c r="BT34480" s="8"/>
      <c r="BU34480" s="8"/>
    </row>
    <row r="34481" spans="68:73">
      <c r="BP34481" s="10"/>
      <c r="BQ34481" s="10"/>
      <c r="BR34481" s="10"/>
      <c r="BS34481" s="10"/>
      <c r="BT34481" s="10"/>
      <c r="BU34481" s="10"/>
    </row>
    <row r="34482" spans="68:73">
      <c r="BP34482" s="8"/>
      <c r="BQ34482" s="8"/>
      <c r="BR34482" s="8"/>
      <c r="BS34482" s="8"/>
      <c r="BT34482" s="8"/>
      <c r="BU34482" s="8"/>
    </row>
    <row r="34483" spans="68:73">
      <c r="BP34483" s="10"/>
      <c r="BQ34483" s="10"/>
      <c r="BR34483" s="10"/>
      <c r="BS34483" s="10"/>
      <c r="BT34483" s="10"/>
      <c r="BU34483" s="10"/>
    </row>
    <row r="34484" spans="68:73">
      <c r="BP34484" s="8"/>
      <c r="BQ34484" s="8"/>
      <c r="BR34484" s="8"/>
      <c r="BS34484" s="8"/>
      <c r="BT34484" s="8"/>
      <c r="BU34484" s="8"/>
    </row>
    <row r="34485" spans="68:73">
      <c r="BP34485" s="10"/>
      <c r="BQ34485" s="10"/>
      <c r="BR34485" s="10"/>
      <c r="BS34485" s="10"/>
      <c r="BT34485" s="10"/>
      <c r="BU34485" s="10"/>
    </row>
    <row r="34486" spans="68:73">
      <c r="BP34486" s="8"/>
      <c r="BQ34486" s="8"/>
      <c r="BR34486" s="8"/>
      <c r="BS34486" s="8"/>
      <c r="BT34486" s="8"/>
      <c r="BU34486" s="8"/>
    </row>
    <row r="34487" spans="68:73">
      <c r="BP34487" s="10"/>
      <c r="BQ34487" s="10"/>
      <c r="BR34487" s="10"/>
      <c r="BS34487" s="10"/>
      <c r="BT34487" s="10"/>
      <c r="BU34487" s="10"/>
    </row>
    <row r="34488" spans="68:73">
      <c r="BP34488" s="8"/>
      <c r="BQ34488" s="8"/>
      <c r="BR34488" s="8"/>
      <c r="BS34488" s="8"/>
      <c r="BT34488" s="8"/>
      <c r="BU34488" s="8"/>
    </row>
    <row r="34489" spans="68:73">
      <c r="BP34489" s="10"/>
      <c r="BQ34489" s="10"/>
      <c r="BR34489" s="10"/>
      <c r="BS34489" s="10"/>
      <c r="BT34489" s="10"/>
      <c r="BU34489" s="10"/>
    </row>
    <row r="34490" spans="68:73">
      <c r="BP34490" s="8"/>
      <c r="BQ34490" s="8"/>
      <c r="BR34490" s="8"/>
      <c r="BS34490" s="8"/>
      <c r="BT34490" s="8"/>
      <c r="BU34490" s="8"/>
    </row>
    <row r="34491" spans="68:73">
      <c r="BP34491" s="10"/>
      <c r="BQ34491" s="10"/>
      <c r="BR34491" s="10"/>
      <c r="BS34491" s="10"/>
      <c r="BT34491" s="10"/>
      <c r="BU34491" s="10"/>
    </row>
    <row r="34492" spans="68:73">
      <c r="BP34492" s="8"/>
      <c r="BQ34492" s="8"/>
      <c r="BR34492" s="8"/>
      <c r="BS34492" s="8"/>
      <c r="BT34492" s="8"/>
      <c r="BU34492" s="8"/>
    </row>
    <row r="34493" spans="68:73">
      <c r="BP34493" s="10"/>
      <c r="BQ34493" s="10"/>
      <c r="BR34493" s="10"/>
      <c r="BS34493" s="10"/>
      <c r="BT34493" s="10"/>
      <c r="BU34493" s="10"/>
    </row>
    <row r="34494" spans="68:73">
      <c r="BP34494" s="8"/>
      <c r="BQ34494" s="8"/>
      <c r="BR34494" s="8"/>
      <c r="BS34494" s="8"/>
      <c r="BT34494" s="8"/>
      <c r="BU34494" s="8"/>
    </row>
    <row r="34495" spans="68:73">
      <c r="BP34495" s="10"/>
      <c r="BQ34495" s="10"/>
      <c r="BR34495" s="10"/>
      <c r="BS34495" s="10"/>
      <c r="BT34495" s="10"/>
      <c r="BU34495" s="10"/>
    </row>
    <row r="34496" spans="68:73">
      <c r="BP34496" s="8"/>
      <c r="BQ34496" s="8"/>
      <c r="BR34496" s="8"/>
      <c r="BS34496" s="8"/>
      <c r="BT34496" s="8"/>
      <c r="BU34496" s="8"/>
    </row>
    <row r="34497" spans="68:73">
      <c r="BP34497" s="10"/>
      <c r="BQ34497" s="10"/>
      <c r="BR34497" s="10"/>
      <c r="BS34497" s="10"/>
      <c r="BT34497" s="10"/>
      <c r="BU34497" s="10"/>
    </row>
    <row r="34498" spans="68:73">
      <c r="BP34498" s="8"/>
      <c r="BQ34498" s="8"/>
      <c r="BR34498" s="8"/>
      <c r="BS34498" s="8"/>
      <c r="BT34498" s="8"/>
      <c r="BU34498" s="8"/>
    </row>
    <row r="34499" spans="68:73">
      <c r="BP34499" s="10"/>
      <c r="BQ34499" s="10"/>
      <c r="BR34499" s="10"/>
      <c r="BS34499" s="10"/>
      <c r="BT34499" s="10"/>
      <c r="BU34499" s="10"/>
    </row>
    <row r="34500" spans="68:73">
      <c r="BP34500" s="8"/>
      <c r="BQ34500" s="8"/>
      <c r="BR34500" s="8"/>
      <c r="BS34500" s="8"/>
      <c r="BT34500" s="8"/>
      <c r="BU34500" s="8"/>
    </row>
    <row r="34501" spans="68:73">
      <c r="BP34501" s="10"/>
      <c r="BQ34501" s="10"/>
      <c r="BR34501" s="10"/>
      <c r="BS34501" s="10"/>
      <c r="BT34501" s="10"/>
      <c r="BU34501" s="10"/>
    </row>
    <row r="34502" spans="68:73">
      <c r="BP34502" s="8"/>
      <c r="BQ34502" s="8"/>
      <c r="BR34502" s="8"/>
      <c r="BS34502" s="8"/>
      <c r="BT34502" s="8"/>
      <c r="BU34502" s="8"/>
    </row>
    <row r="34503" spans="68:73">
      <c r="BP34503" s="10"/>
      <c r="BQ34503" s="10"/>
      <c r="BR34503" s="10"/>
      <c r="BS34503" s="10"/>
      <c r="BT34503" s="10"/>
      <c r="BU34503" s="10"/>
    </row>
    <row r="34504" spans="68:73">
      <c r="BP34504" s="8"/>
      <c r="BQ34504" s="8"/>
      <c r="BR34504" s="8"/>
      <c r="BS34504" s="8"/>
      <c r="BT34504" s="8"/>
      <c r="BU34504" s="8"/>
    </row>
    <row r="34505" spans="68:73">
      <c r="BP34505" s="10"/>
      <c r="BQ34505" s="10"/>
      <c r="BR34505" s="10"/>
      <c r="BS34505" s="10"/>
      <c r="BT34505" s="10"/>
      <c r="BU34505" s="10"/>
    </row>
    <row r="34506" spans="68:73">
      <c r="BP34506" s="8"/>
      <c r="BQ34506" s="8"/>
      <c r="BR34506" s="8"/>
      <c r="BS34506" s="8"/>
      <c r="BT34506" s="8"/>
      <c r="BU34506" s="8"/>
    </row>
    <row r="34507" spans="68:73">
      <c r="BP34507" s="10"/>
      <c r="BQ34507" s="10"/>
      <c r="BR34507" s="10"/>
      <c r="BS34507" s="10"/>
      <c r="BT34507" s="10"/>
      <c r="BU34507" s="10"/>
    </row>
    <row r="34508" spans="68:73">
      <c r="BP34508" s="8"/>
      <c r="BQ34508" s="8"/>
      <c r="BR34508" s="8"/>
      <c r="BS34508" s="8"/>
      <c r="BT34508" s="8"/>
      <c r="BU34508" s="8"/>
    </row>
    <row r="34509" spans="68:73">
      <c r="BP34509" s="10"/>
      <c r="BQ34509" s="10"/>
      <c r="BR34509" s="10"/>
      <c r="BS34509" s="10"/>
      <c r="BT34509" s="10"/>
      <c r="BU34509" s="10"/>
    </row>
    <row r="34510" spans="68:73">
      <c r="BP34510" s="8"/>
      <c r="BQ34510" s="8"/>
      <c r="BR34510" s="8"/>
      <c r="BS34510" s="8"/>
      <c r="BT34510" s="8"/>
      <c r="BU34510" s="8"/>
    </row>
    <row r="34511" spans="68:73">
      <c r="BP34511" s="10"/>
      <c r="BQ34511" s="10"/>
      <c r="BR34511" s="10"/>
      <c r="BS34511" s="10"/>
      <c r="BT34511" s="10"/>
      <c r="BU34511" s="10"/>
    </row>
    <row r="34512" spans="68:73">
      <c r="BP34512" s="8"/>
      <c r="BQ34512" s="8"/>
      <c r="BR34512" s="8"/>
      <c r="BS34512" s="8"/>
      <c r="BT34512" s="8"/>
      <c r="BU34512" s="8"/>
    </row>
    <row r="34513" spans="68:73">
      <c r="BP34513" s="10"/>
      <c r="BQ34513" s="10"/>
      <c r="BR34513" s="10"/>
      <c r="BS34513" s="10"/>
      <c r="BT34513" s="10"/>
      <c r="BU34513" s="10"/>
    </row>
    <row r="34514" spans="68:73">
      <c r="BP34514" s="8"/>
      <c r="BQ34514" s="8"/>
      <c r="BR34514" s="8"/>
      <c r="BS34514" s="8"/>
      <c r="BT34514" s="8"/>
      <c r="BU34514" s="8"/>
    </row>
    <row r="34515" spans="68:73">
      <c r="BP34515" s="10"/>
      <c r="BQ34515" s="10"/>
      <c r="BR34515" s="10"/>
      <c r="BS34515" s="10"/>
      <c r="BT34515" s="10"/>
      <c r="BU34515" s="10"/>
    </row>
    <row r="34516" spans="68:73">
      <c r="BP34516" s="8"/>
      <c r="BQ34516" s="8"/>
      <c r="BR34516" s="8"/>
      <c r="BS34516" s="8"/>
      <c r="BT34516" s="8"/>
      <c r="BU34516" s="8"/>
    </row>
    <row r="34517" spans="68:73">
      <c r="BP34517" s="10"/>
      <c r="BQ34517" s="10"/>
      <c r="BR34517" s="10"/>
      <c r="BS34517" s="10"/>
      <c r="BT34517" s="10"/>
      <c r="BU34517" s="10"/>
    </row>
    <row r="34518" spans="68:73">
      <c r="BP34518" s="8"/>
      <c r="BQ34518" s="8"/>
      <c r="BR34518" s="8"/>
      <c r="BS34518" s="8"/>
      <c r="BT34518" s="8"/>
      <c r="BU34518" s="8"/>
    </row>
    <row r="34519" spans="68:73">
      <c r="BP34519" s="10"/>
      <c r="BQ34519" s="10"/>
      <c r="BR34519" s="10"/>
      <c r="BS34519" s="10"/>
      <c r="BT34519" s="10"/>
      <c r="BU34519" s="10"/>
    </row>
    <row r="34520" spans="68:73">
      <c r="BP34520" s="8"/>
      <c r="BQ34520" s="8"/>
      <c r="BR34520" s="8"/>
      <c r="BS34520" s="8"/>
      <c r="BT34520" s="8"/>
      <c r="BU34520" s="8"/>
    </row>
    <row r="34521" spans="68:73">
      <c r="BP34521" s="10"/>
      <c r="BQ34521" s="10"/>
      <c r="BR34521" s="10"/>
      <c r="BS34521" s="10"/>
      <c r="BT34521" s="10"/>
      <c r="BU34521" s="10"/>
    </row>
    <row r="34522" spans="68:73">
      <c r="BP34522" s="8"/>
      <c r="BQ34522" s="8"/>
      <c r="BR34522" s="8"/>
      <c r="BS34522" s="8"/>
      <c r="BT34522" s="8"/>
      <c r="BU34522" s="8"/>
    </row>
    <row r="34523" spans="68:73">
      <c r="BP34523" s="10"/>
      <c r="BQ34523" s="10"/>
      <c r="BR34523" s="10"/>
      <c r="BS34523" s="10"/>
      <c r="BT34523" s="10"/>
      <c r="BU34523" s="10"/>
    </row>
    <row r="34524" spans="68:73">
      <c r="BP34524" s="8"/>
      <c r="BQ34524" s="8"/>
      <c r="BR34524" s="8"/>
      <c r="BS34524" s="8"/>
      <c r="BT34524" s="8"/>
      <c r="BU34524" s="8"/>
    </row>
    <row r="34525" spans="68:73">
      <c r="BP34525" s="10"/>
      <c r="BQ34525" s="10"/>
      <c r="BR34525" s="10"/>
      <c r="BS34525" s="10"/>
      <c r="BT34525" s="10"/>
      <c r="BU34525" s="10"/>
    </row>
    <row r="34526" spans="68:73">
      <c r="BP34526" s="8"/>
      <c r="BQ34526" s="8"/>
      <c r="BR34526" s="8"/>
      <c r="BS34526" s="8"/>
      <c r="BT34526" s="8"/>
      <c r="BU34526" s="8"/>
    </row>
    <row r="34527" spans="68:73">
      <c r="BP34527" s="10"/>
      <c r="BQ34527" s="10"/>
      <c r="BR34527" s="10"/>
      <c r="BS34527" s="10"/>
      <c r="BT34527" s="10"/>
      <c r="BU34527" s="10"/>
    </row>
    <row r="34528" spans="68:73">
      <c r="BP34528" s="8"/>
      <c r="BQ34528" s="8"/>
      <c r="BR34528" s="8"/>
      <c r="BS34528" s="8"/>
      <c r="BT34528" s="8"/>
      <c r="BU34528" s="8"/>
    </row>
    <row r="34529" spans="68:73">
      <c r="BP34529" s="10"/>
      <c r="BQ34529" s="10"/>
      <c r="BR34529" s="10"/>
      <c r="BS34529" s="10"/>
      <c r="BT34529" s="10"/>
      <c r="BU34529" s="10"/>
    </row>
    <row r="34530" spans="68:73">
      <c r="BP34530" s="8"/>
      <c r="BQ34530" s="8"/>
      <c r="BR34530" s="8"/>
      <c r="BS34530" s="8"/>
      <c r="BT34530" s="8"/>
      <c r="BU34530" s="8"/>
    </row>
    <row r="34531" spans="68:73">
      <c r="BP34531" s="10"/>
      <c r="BQ34531" s="10"/>
      <c r="BR34531" s="10"/>
      <c r="BS34531" s="10"/>
      <c r="BT34531" s="10"/>
      <c r="BU34531" s="10"/>
    </row>
    <row r="34532" spans="68:73">
      <c r="BP34532" s="8"/>
      <c r="BQ34532" s="8"/>
      <c r="BR34532" s="8"/>
      <c r="BS34532" s="8"/>
      <c r="BT34532" s="8"/>
      <c r="BU34532" s="8"/>
    </row>
    <row r="34533" spans="68:73">
      <c r="BP34533" s="10"/>
      <c r="BQ34533" s="10"/>
      <c r="BR34533" s="10"/>
      <c r="BS34533" s="10"/>
      <c r="BT34533" s="10"/>
      <c r="BU34533" s="10"/>
    </row>
    <row r="34534" spans="68:73">
      <c r="BP34534" s="8"/>
      <c r="BQ34534" s="8"/>
      <c r="BR34534" s="8"/>
      <c r="BS34534" s="8"/>
      <c r="BT34534" s="8"/>
      <c r="BU34534" s="8"/>
    </row>
    <row r="34535" spans="68:73">
      <c r="BP34535" s="10"/>
      <c r="BQ34535" s="10"/>
      <c r="BR34535" s="10"/>
      <c r="BS34535" s="10"/>
      <c r="BT34535" s="10"/>
      <c r="BU34535" s="10"/>
    </row>
    <row r="34536" spans="68:73">
      <c r="BP34536" s="8"/>
      <c r="BQ34536" s="8"/>
      <c r="BR34536" s="8"/>
      <c r="BS34536" s="8"/>
      <c r="BT34536" s="8"/>
      <c r="BU34536" s="8"/>
    </row>
    <row r="34537" spans="68:73">
      <c r="BP34537" s="10"/>
      <c r="BQ34537" s="10"/>
      <c r="BR34537" s="10"/>
      <c r="BS34537" s="10"/>
      <c r="BT34537" s="10"/>
      <c r="BU34537" s="10"/>
    </row>
    <row r="34538" spans="68:73">
      <c r="BP34538" s="8"/>
      <c r="BQ34538" s="8"/>
      <c r="BR34538" s="8"/>
      <c r="BS34538" s="8"/>
      <c r="BT34538" s="8"/>
      <c r="BU34538" s="8"/>
    </row>
    <row r="34539" spans="68:73">
      <c r="BP34539" s="10"/>
      <c r="BQ34539" s="10"/>
      <c r="BR34539" s="10"/>
      <c r="BS34539" s="10"/>
      <c r="BT34539" s="10"/>
      <c r="BU34539" s="10"/>
    </row>
    <row r="34540" spans="68:73">
      <c r="BP34540" s="8"/>
      <c r="BQ34540" s="8"/>
      <c r="BR34540" s="8"/>
      <c r="BS34540" s="8"/>
      <c r="BT34540" s="8"/>
      <c r="BU34540" s="8"/>
    </row>
    <row r="34541" spans="68:73">
      <c r="BP34541" s="10"/>
      <c r="BQ34541" s="10"/>
      <c r="BR34541" s="10"/>
      <c r="BS34541" s="10"/>
      <c r="BT34541" s="10"/>
      <c r="BU34541" s="10"/>
    </row>
    <row r="34542" spans="68:73">
      <c r="BP34542" s="8"/>
      <c r="BQ34542" s="8"/>
      <c r="BR34542" s="8"/>
      <c r="BS34542" s="8"/>
      <c r="BT34542" s="8"/>
      <c r="BU34542" s="8"/>
    </row>
    <row r="34543" spans="68:73">
      <c r="BP34543" s="10"/>
      <c r="BQ34543" s="10"/>
      <c r="BR34543" s="10"/>
      <c r="BS34543" s="10"/>
      <c r="BT34543" s="10"/>
      <c r="BU34543" s="10"/>
    </row>
    <row r="34544" spans="68:73">
      <c r="BP34544" s="8"/>
      <c r="BQ34544" s="8"/>
      <c r="BR34544" s="8"/>
      <c r="BS34544" s="8"/>
      <c r="BT34544" s="8"/>
      <c r="BU34544" s="8"/>
    </row>
    <row r="34545" spans="68:73">
      <c r="BP34545" s="10"/>
      <c r="BQ34545" s="10"/>
      <c r="BR34545" s="10"/>
      <c r="BS34545" s="10"/>
      <c r="BT34545" s="10"/>
      <c r="BU34545" s="10"/>
    </row>
    <row r="34546" spans="68:73">
      <c r="BP34546" s="8"/>
      <c r="BQ34546" s="8"/>
      <c r="BR34546" s="8"/>
      <c r="BS34546" s="8"/>
      <c r="BT34546" s="8"/>
      <c r="BU34546" s="8"/>
    </row>
    <row r="34547" spans="68:73">
      <c r="BP34547" s="10"/>
      <c r="BQ34547" s="10"/>
      <c r="BR34547" s="10"/>
      <c r="BS34547" s="10"/>
      <c r="BT34547" s="10"/>
      <c r="BU34547" s="10"/>
    </row>
    <row r="34548" spans="68:73">
      <c r="BP34548" s="8"/>
      <c r="BQ34548" s="8"/>
      <c r="BR34548" s="8"/>
      <c r="BS34548" s="8"/>
      <c r="BT34548" s="8"/>
      <c r="BU34548" s="8"/>
    </row>
    <row r="34549" spans="68:73">
      <c r="BP34549" s="10"/>
      <c r="BQ34549" s="10"/>
      <c r="BR34549" s="10"/>
      <c r="BS34549" s="10"/>
      <c r="BT34549" s="10"/>
      <c r="BU34549" s="10"/>
    </row>
    <row r="34550" spans="68:73">
      <c r="BP34550" s="8"/>
      <c r="BQ34550" s="8"/>
      <c r="BR34550" s="8"/>
      <c r="BS34550" s="8"/>
      <c r="BT34550" s="8"/>
      <c r="BU34550" s="8"/>
    </row>
    <row r="34551" spans="68:73">
      <c r="BP34551" s="10"/>
      <c r="BQ34551" s="10"/>
      <c r="BR34551" s="10"/>
      <c r="BS34551" s="10"/>
      <c r="BT34551" s="10"/>
      <c r="BU34551" s="10"/>
    </row>
    <row r="34552" spans="68:73">
      <c r="BP34552" s="8"/>
      <c r="BQ34552" s="8"/>
      <c r="BR34552" s="8"/>
      <c r="BS34552" s="8"/>
      <c r="BT34552" s="8"/>
      <c r="BU34552" s="8"/>
    </row>
    <row r="34553" spans="68:73">
      <c r="BP34553" s="10"/>
      <c r="BQ34553" s="10"/>
      <c r="BR34553" s="10"/>
      <c r="BS34553" s="10"/>
      <c r="BT34553" s="10"/>
      <c r="BU34553" s="10"/>
    </row>
    <row r="34554" spans="68:73">
      <c r="BP34554" s="8"/>
      <c r="BQ34554" s="8"/>
      <c r="BR34554" s="8"/>
      <c r="BS34554" s="8"/>
      <c r="BT34554" s="8"/>
      <c r="BU34554" s="8"/>
    </row>
    <row r="34555" spans="68:73">
      <c r="BP34555" s="10"/>
      <c r="BQ34555" s="10"/>
      <c r="BR34555" s="10"/>
      <c r="BS34555" s="10"/>
      <c r="BT34555" s="10"/>
      <c r="BU34555" s="10"/>
    </row>
    <row r="34556" spans="68:73">
      <c r="BP34556" s="8"/>
      <c r="BQ34556" s="8"/>
      <c r="BR34556" s="8"/>
      <c r="BS34556" s="8"/>
      <c r="BT34556" s="8"/>
      <c r="BU34556" s="8"/>
    </row>
    <row r="34557" spans="68:73">
      <c r="BP34557" s="10"/>
      <c r="BQ34557" s="10"/>
      <c r="BR34557" s="10"/>
      <c r="BS34557" s="10"/>
      <c r="BT34557" s="10"/>
      <c r="BU34557" s="10"/>
    </row>
    <row r="34558" spans="68:73">
      <c r="BP34558" s="8"/>
      <c r="BQ34558" s="8"/>
      <c r="BR34558" s="8"/>
      <c r="BS34558" s="8"/>
      <c r="BT34558" s="8"/>
      <c r="BU34558" s="8"/>
    </row>
    <row r="34559" spans="68:73">
      <c r="BP34559" s="10"/>
      <c r="BQ34559" s="10"/>
      <c r="BR34559" s="10"/>
      <c r="BS34559" s="10"/>
      <c r="BT34559" s="10"/>
      <c r="BU34559" s="10"/>
    </row>
    <row r="34560" spans="68:73">
      <c r="BP34560" s="8"/>
      <c r="BQ34560" s="8"/>
      <c r="BR34560" s="8"/>
      <c r="BS34560" s="8"/>
      <c r="BT34560" s="8"/>
      <c r="BU34560" s="8"/>
    </row>
    <row r="34561" spans="68:73">
      <c r="BP34561" s="10"/>
      <c r="BQ34561" s="10"/>
      <c r="BR34561" s="10"/>
      <c r="BS34561" s="10"/>
      <c r="BT34561" s="10"/>
      <c r="BU34561" s="10"/>
    </row>
    <row r="34562" spans="68:73">
      <c r="BP34562" s="8"/>
      <c r="BQ34562" s="8"/>
      <c r="BR34562" s="8"/>
      <c r="BS34562" s="8"/>
      <c r="BT34562" s="8"/>
      <c r="BU34562" s="8"/>
    </row>
    <row r="34563" spans="68:73">
      <c r="BP34563" s="10"/>
      <c r="BQ34563" s="10"/>
      <c r="BR34563" s="10"/>
      <c r="BS34563" s="10"/>
      <c r="BT34563" s="10"/>
      <c r="BU34563" s="10"/>
    </row>
    <row r="34564" spans="68:73">
      <c r="BP34564" s="8"/>
      <c r="BQ34564" s="8"/>
      <c r="BR34564" s="8"/>
      <c r="BS34564" s="8"/>
      <c r="BT34564" s="8"/>
      <c r="BU34564" s="8"/>
    </row>
    <row r="34565" spans="68:73">
      <c r="BP34565" s="10"/>
      <c r="BQ34565" s="10"/>
      <c r="BR34565" s="10"/>
      <c r="BS34565" s="10"/>
      <c r="BT34565" s="10"/>
      <c r="BU34565" s="10"/>
    </row>
    <row r="34566" spans="68:73">
      <c r="BP34566" s="8"/>
      <c r="BQ34566" s="8"/>
      <c r="BR34566" s="8"/>
      <c r="BS34566" s="8"/>
      <c r="BT34566" s="8"/>
      <c r="BU34566" s="8"/>
    </row>
    <row r="34567" spans="68:73">
      <c r="BP34567" s="10"/>
      <c r="BQ34567" s="10"/>
      <c r="BR34567" s="10"/>
      <c r="BS34567" s="10"/>
      <c r="BT34567" s="10"/>
      <c r="BU34567" s="10"/>
    </row>
    <row r="34568" spans="68:73">
      <c r="BP34568" s="8"/>
      <c r="BQ34568" s="8"/>
      <c r="BR34568" s="8"/>
      <c r="BS34568" s="8"/>
      <c r="BT34568" s="8"/>
      <c r="BU34568" s="8"/>
    </row>
    <row r="34569" spans="68:73">
      <c r="BP34569" s="10"/>
      <c r="BQ34569" s="10"/>
      <c r="BR34569" s="10"/>
      <c r="BS34569" s="10"/>
      <c r="BT34569" s="10"/>
      <c r="BU34569" s="10"/>
    </row>
    <row r="34570" spans="68:73">
      <c r="BP34570" s="8"/>
      <c r="BQ34570" s="8"/>
      <c r="BR34570" s="8"/>
      <c r="BS34570" s="8"/>
      <c r="BT34570" s="8"/>
      <c r="BU34570" s="8"/>
    </row>
    <row r="34571" spans="68:73">
      <c r="BP34571" s="10"/>
      <c r="BQ34571" s="10"/>
      <c r="BR34571" s="10"/>
      <c r="BS34571" s="10"/>
      <c r="BT34571" s="10"/>
      <c r="BU34571" s="10"/>
    </row>
    <row r="34572" spans="68:73">
      <c r="BP34572" s="8"/>
      <c r="BQ34572" s="8"/>
      <c r="BR34572" s="8"/>
      <c r="BS34572" s="8"/>
      <c r="BT34572" s="8"/>
      <c r="BU34572" s="8"/>
    </row>
    <row r="34573" spans="68:73">
      <c r="BP34573" s="10"/>
      <c r="BQ34573" s="10"/>
      <c r="BR34573" s="10"/>
      <c r="BS34573" s="10"/>
      <c r="BT34573" s="10"/>
      <c r="BU34573" s="10"/>
    </row>
    <row r="34574" spans="68:73">
      <c r="BP34574" s="8"/>
      <c r="BQ34574" s="8"/>
      <c r="BR34574" s="8"/>
      <c r="BS34574" s="8"/>
      <c r="BT34574" s="8"/>
      <c r="BU34574" s="8"/>
    </row>
    <row r="34575" spans="68:73">
      <c r="BP34575" s="10"/>
      <c r="BQ34575" s="10"/>
      <c r="BR34575" s="10"/>
      <c r="BS34575" s="10"/>
      <c r="BT34575" s="10"/>
      <c r="BU34575" s="10"/>
    </row>
    <row r="34576" spans="68:73">
      <c r="BP34576" s="8"/>
      <c r="BQ34576" s="8"/>
      <c r="BR34576" s="8"/>
      <c r="BS34576" s="8"/>
      <c r="BT34576" s="8"/>
      <c r="BU34576" s="8"/>
    </row>
    <row r="34577" spans="68:73">
      <c r="BP34577" s="10"/>
      <c r="BQ34577" s="10"/>
      <c r="BR34577" s="10"/>
      <c r="BS34577" s="10"/>
      <c r="BT34577" s="10"/>
      <c r="BU34577" s="10"/>
    </row>
    <row r="34578" spans="68:73">
      <c r="BP34578" s="8"/>
      <c r="BQ34578" s="8"/>
      <c r="BR34578" s="8"/>
      <c r="BS34578" s="8"/>
      <c r="BT34578" s="8"/>
      <c r="BU34578" s="8"/>
    </row>
    <row r="34579" spans="68:73">
      <c r="BP34579" s="10"/>
      <c r="BQ34579" s="10"/>
      <c r="BR34579" s="10"/>
      <c r="BS34579" s="10"/>
      <c r="BT34579" s="10"/>
      <c r="BU34579" s="10"/>
    </row>
    <row r="34580" spans="68:73">
      <c r="BP34580" s="8"/>
      <c r="BQ34580" s="8"/>
      <c r="BR34580" s="8"/>
      <c r="BS34580" s="8"/>
      <c r="BT34580" s="8"/>
      <c r="BU34580" s="8"/>
    </row>
    <row r="34581" spans="68:73">
      <c r="BP34581" s="10"/>
      <c r="BQ34581" s="10"/>
      <c r="BR34581" s="10"/>
      <c r="BS34581" s="10"/>
      <c r="BT34581" s="10"/>
      <c r="BU34581" s="10"/>
    </row>
    <row r="34582" spans="68:73">
      <c r="BP34582" s="8"/>
      <c r="BQ34582" s="8"/>
      <c r="BR34582" s="8"/>
      <c r="BS34582" s="8"/>
      <c r="BT34582" s="8"/>
      <c r="BU34582" s="8"/>
    </row>
    <row r="34583" spans="68:73">
      <c r="BP34583" s="10"/>
      <c r="BQ34583" s="10"/>
      <c r="BR34583" s="10"/>
      <c r="BS34583" s="10"/>
      <c r="BT34583" s="10"/>
      <c r="BU34583" s="10"/>
    </row>
    <row r="34584" spans="68:73">
      <c r="BP34584" s="8"/>
      <c r="BQ34584" s="8"/>
      <c r="BR34584" s="8"/>
      <c r="BS34584" s="8"/>
      <c r="BT34584" s="8"/>
      <c r="BU34584" s="8"/>
    </row>
    <row r="34585" spans="68:73">
      <c r="BP34585" s="10"/>
      <c r="BQ34585" s="10"/>
      <c r="BR34585" s="10"/>
      <c r="BS34585" s="10"/>
      <c r="BT34585" s="10"/>
      <c r="BU34585" s="10"/>
    </row>
    <row r="34586" spans="68:73">
      <c r="BP34586" s="8"/>
      <c r="BQ34586" s="8"/>
      <c r="BR34586" s="8"/>
      <c r="BS34586" s="8"/>
      <c r="BT34586" s="8"/>
      <c r="BU34586" s="8"/>
    </row>
    <row r="34587" spans="68:73">
      <c r="BP34587" s="10"/>
      <c r="BQ34587" s="10"/>
      <c r="BR34587" s="10"/>
      <c r="BS34587" s="10"/>
      <c r="BT34587" s="10"/>
      <c r="BU34587" s="10"/>
    </row>
    <row r="34588" spans="68:73">
      <c r="BP34588" s="8"/>
      <c r="BQ34588" s="8"/>
      <c r="BR34588" s="8"/>
      <c r="BS34588" s="8"/>
      <c r="BT34588" s="8"/>
      <c r="BU34588" s="8"/>
    </row>
    <row r="34589" spans="68:73">
      <c r="BP34589" s="10"/>
      <c r="BQ34589" s="10"/>
      <c r="BR34589" s="10"/>
      <c r="BS34589" s="10"/>
      <c r="BT34589" s="10"/>
      <c r="BU34589" s="10"/>
    </row>
    <row r="34590" spans="68:73">
      <c r="BP34590" s="8"/>
      <c r="BQ34590" s="8"/>
      <c r="BR34590" s="8"/>
      <c r="BS34590" s="8"/>
      <c r="BT34590" s="8"/>
      <c r="BU34590" s="8"/>
    </row>
    <row r="34591" spans="68:73">
      <c r="BP34591" s="10"/>
      <c r="BQ34591" s="10"/>
      <c r="BR34591" s="10"/>
      <c r="BS34591" s="10"/>
      <c r="BT34591" s="10"/>
      <c r="BU34591" s="10"/>
    </row>
    <row r="34592" spans="68:73">
      <c r="BP34592" s="8"/>
      <c r="BQ34592" s="8"/>
      <c r="BR34592" s="8"/>
      <c r="BS34592" s="8"/>
      <c r="BT34592" s="8"/>
      <c r="BU34592" s="8"/>
    </row>
    <row r="34593" spans="68:73">
      <c r="BP34593" s="10"/>
      <c r="BQ34593" s="10"/>
      <c r="BR34593" s="10"/>
      <c r="BS34593" s="10"/>
      <c r="BT34593" s="10"/>
      <c r="BU34593" s="10"/>
    </row>
    <row r="34594" spans="68:73">
      <c r="BP34594" s="8"/>
      <c r="BQ34594" s="8"/>
      <c r="BR34594" s="8"/>
      <c r="BS34594" s="8"/>
      <c r="BT34594" s="8"/>
      <c r="BU34594" s="8"/>
    </row>
    <row r="34595" spans="68:73">
      <c r="BP34595" s="10"/>
      <c r="BQ34595" s="10"/>
      <c r="BR34595" s="10"/>
      <c r="BS34595" s="10"/>
      <c r="BT34595" s="10"/>
      <c r="BU34595" s="10"/>
    </row>
    <row r="34596" spans="68:73">
      <c r="BP34596" s="8"/>
      <c r="BQ34596" s="8"/>
      <c r="BR34596" s="8"/>
      <c r="BS34596" s="8"/>
      <c r="BT34596" s="8"/>
      <c r="BU34596" s="8"/>
    </row>
    <row r="34597" spans="68:73">
      <c r="BP34597" s="10"/>
      <c r="BQ34597" s="10"/>
      <c r="BR34597" s="10"/>
      <c r="BS34597" s="10"/>
      <c r="BT34597" s="10"/>
      <c r="BU34597" s="10"/>
    </row>
    <row r="34598" spans="68:73">
      <c r="BP34598" s="8"/>
      <c r="BQ34598" s="8"/>
      <c r="BR34598" s="8"/>
      <c r="BS34598" s="8"/>
      <c r="BT34598" s="8"/>
      <c r="BU34598" s="8"/>
    </row>
    <row r="34599" spans="68:73">
      <c r="BP34599" s="10"/>
      <c r="BQ34599" s="10"/>
      <c r="BR34599" s="10"/>
      <c r="BS34599" s="10"/>
      <c r="BT34599" s="10"/>
      <c r="BU34599" s="10"/>
    </row>
    <row r="34600" spans="68:73">
      <c r="BP34600" s="8"/>
      <c r="BQ34600" s="8"/>
      <c r="BR34600" s="8"/>
      <c r="BS34600" s="8"/>
      <c r="BT34600" s="8"/>
      <c r="BU34600" s="8"/>
    </row>
    <row r="34601" spans="68:73">
      <c r="BP34601" s="10"/>
      <c r="BQ34601" s="10"/>
      <c r="BR34601" s="10"/>
      <c r="BS34601" s="10"/>
      <c r="BT34601" s="10"/>
      <c r="BU34601" s="10"/>
    </row>
    <row r="34602" spans="68:73">
      <c r="BP34602" s="8"/>
      <c r="BQ34602" s="8"/>
      <c r="BR34602" s="8"/>
      <c r="BS34602" s="8"/>
      <c r="BT34602" s="8"/>
      <c r="BU34602" s="8"/>
    </row>
    <row r="34603" spans="68:73">
      <c r="BP34603" s="10"/>
      <c r="BQ34603" s="10"/>
      <c r="BR34603" s="10"/>
      <c r="BS34603" s="10"/>
      <c r="BT34603" s="10"/>
      <c r="BU34603" s="10"/>
    </row>
    <row r="34604" spans="68:73">
      <c r="BP34604" s="8"/>
      <c r="BQ34604" s="8"/>
      <c r="BR34604" s="8"/>
      <c r="BS34604" s="8"/>
      <c r="BT34604" s="8"/>
      <c r="BU34604" s="8"/>
    </row>
    <row r="34605" spans="68:73">
      <c r="BP34605" s="10"/>
      <c r="BQ34605" s="10"/>
      <c r="BR34605" s="10"/>
      <c r="BS34605" s="10"/>
      <c r="BT34605" s="10"/>
      <c r="BU34605" s="10"/>
    </row>
    <row r="34606" spans="68:73">
      <c r="BP34606" s="8"/>
      <c r="BQ34606" s="8"/>
      <c r="BR34606" s="8"/>
      <c r="BS34606" s="8"/>
      <c r="BT34606" s="8"/>
      <c r="BU34606" s="8"/>
    </row>
    <row r="34607" spans="68:73">
      <c r="BP34607" s="10"/>
      <c r="BQ34607" s="10"/>
      <c r="BR34607" s="10"/>
      <c r="BS34607" s="10"/>
      <c r="BT34607" s="10"/>
      <c r="BU34607" s="10"/>
    </row>
    <row r="34608" spans="68:73">
      <c r="BP34608" s="8"/>
      <c r="BQ34608" s="8"/>
      <c r="BR34608" s="8"/>
      <c r="BS34608" s="8"/>
      <c r="BT34608" s="8"/>
      <c r="BU34608" s="8"/>
    </row>
    <row r="34609" spans="68:73">
      <c r="BP34609" s="10"/>
      <c r="BQ34609" s="10"/>
      <c r="BR34609" s="10"/>
      <c r="BS34609" s="10"/>
      <c r="BT34609" s="10"/>
      <c r="BU34609" s="10"/>
    </row>
    <row r="34610" spans="68:73">
      <c r="BP34610" s="8"/>
      <c r="BQ34610" s="8"/>
      <c r="BR34610" s="8"/>
      <c r="BS34610" s="8"/>
      <c r="BT34610" s="8"/>
      <c r="BU34610" s="8"/>
    </row>
    <row r="34611" spans="68:73">
      <c r="BP34611" s="10"/>
      <c r="BQ34611" s="10"/>
      <c r="BR34611" s="10"/>
      <c r="BS34611" s="10"/>
      <c r="BT34611" s="10"/>
      <c r="BU34611" s="10"/>
    </row>
    <row r="34612" spans="68:73">
      <c r="BP34612" s="8"/>
      <c r="BQ34612" s="8"/>
      <c r="BR34612" s="8"/>
      <c r="BS34612" s="8"/>
      <c r="BT34612" s="8"/>
      <c r="BU34612" s="8"/>
    </row>
    <row r="34613" spans="68:73">
      <c r="BP34613" s="10"/>
      <c r="BQ34613" s="10"/>
      <c r="BR34613" s="10"/>
      <c r="BS34613" s="10"/>
      <c r="BT34613" s="10"/>
      <c r="BU34613" s="10"/>
    </row>
    <row r="34614" spans="68:73">
      <c r="BP34614" s="8"/>
      <c r="BQ34614" s="8"/>
      <c r="BR34614" s="8"/>
      <c r="BS34614" s="8"/>
      <c r="BT34614" s="8"/>
      <c r="BU34614" s="8"/>
    </row>
    <row r="34615" spans="68:73">
      <c r="BP34615" s="10"/>
      <c r="BQ34615" s="10"/>
      <c r="BR34615" s="10"/>
      <c r="BS34615" s="10"/>
      <c r="BT34615" s="10"/>
      <c r="BU34615" s="10"/>
    </row>
    <row r="34616" spans="68:73">
      <c r="BP34616" s="8"/>
      <c r="BQ34616" s="8"/>
      <c r="BR34616" s="8"/>
      <c r="BS34616" s="8"/>
      <c r="BT34616" s="8"/>
      <c r="BU34616" s="8"/>
    </row>
    <row r="34617" spans="68:73">
      <c r="BP34617" s="10"/>
      <c r="BQ34617" s="10"/>
      <c r="BR34617" s="10"/>
      <c r="BS34617" s="10"/>
      <c r="BT34617" s="10"/>
      <c r="BU34617" s="10"/>
    </row>
    <row r="34618" spans="68:73">
      <c r="BP34618" s="8"/>
      <c r="BQ34618" s="8"/>
      <c r="BR34618" s="8"/>
      <c r="BS34618" s="8"/>
      <c r="BT34618" s="8"/>
      <c r="BU34618" s="8"/>
    </row>
    <row r="34619" spans="68:73">
      <c r="BP34619" s="10"/>
      <c r="BQ34619" s="10"/>
      <c r="BR34619" s="10"/>
      <c r="BS34619" s="10"/>
      <c r="BT34619" s="10"/>
      <c r="BU34619" s="10"/>
    </row>
    <row r="34620" spans="68:73">
      <c r="BP34620" s="8"/>
      <c r="BQ34620" s="8"/>
      <c r="BR34620" s="8"/>
      <c r="BS34620" s="8"/>
      <c r="BT34620" s="8"/>
      <c r="BU34620" s="8"/>
    </row>
    <row r="34621" spans="68:73">
      <c r="BP34621" s="10"/>
      <c r="BQ34621" s="10"/>
      <c r="BR34621" s="10"/>
      <c r="BS34621" s="10"/>
      <c r="BT34621" s="10"/>
      <c r="BU34621" s="10"/>
    </row>
    <row r="34622" spans="68:73">
      <c r="BP34622" s="8"/>
      <c r="BQ34622" s="8"/>
      <c r="BR34622" s="8"/>
      <c r="BS34622" s="8"/>
      <c r="BT34622" s="8"/>
      <c r="BU34622" s="8"/>
    </row>
    <row r="34623" spans="68:73">
      <c r="BP34623" s="10"/>
      <c r="BQ34623" s="10"/>
      <c r="BR34623" s="10"/>
      <c r="BS34623" s="10"/>
      <c r="BT34623" s="10"/>
      <c r="BU34623" s="10"/>
    </row>
    <row r="34624" spans="68:73">
      <c r="BP34624" s="8"/>
      <c r="BQ34624" s="8"/>
      <c r="BR34624" s="8"/>
      <c r="BS34624" s="8"/>
      <c r="BT34624" s="8"/>
      <c r="BU34624" s="8"/>
    </row>
    <row r="34625" spans="68:73">
      <c r="BP34625" s="10"/>
      <c r="BQ34625" s="10"/>
      <c r="BR34625" s="10"/>
      <c r="BS34625" s="10"/>
      <c r="BT34625" s="10"/>
      <c r="BU34625" s="10"/>
    </row>
    <row r="34626" spans="68:73">
      <c r="BP34626" s="8"/>
      <c r="BQ34626" s="8"/>
      <c r="BR34626" s="8"/>
      <c r="BS34626" s="8"/>
      <c r="BT34626" s="8"/>
      <c r="BU34626" s="8"/>
    </row>
    <row r="34627" spans="68:73">
      <c r="BP34627" s="10"/>
      <c r="BQ34627" s="10"/>
      <c r="BR34627" s="10"/>
      <c r="BS34627" s="10"/>
      <c r="BT34627" s="10"/>
      <c r="BU34627" s="10"/>
    </row>
    <row r="34628" spans="68:73">
      <c r="BP34628" s="8"/>
      <c r="BQ34628" s="8"/>
      <c r="BR34628" s="8"/>
      <c r="BS34628" s="8"/>
      <c r="BT34628" s="8"/>
      <c r="BU34628" s="8"/>
    </row>
    <row r="34629" spans="68:73">
      <c r="BP34629" s="10"/>
      <c r="BQ34629" s="10"/>
      <c r="BR34629" s="10"/>
      <c r="BS34629" s="10"/>
      <c r="BT34629" s="10"/>
      <c r="BU34629" s="10"/>
    </row>
    <row r="34630" spans="68:73">
      <c r="BP34630" s="8"/>
      <c r="BQ34630" s="8"/>
      <c r="BR34630" s="8"/>
      <c r="BS34630" s="8"/>
      <c r="BT34630" s="8"/>
      <c r="BU34630" s="8"/>
    </row>
    <row r="34631" spans="68:73">
      <c r="BP34631" s="10"/>
      <c r="BQ34631" s="10"/>
      <c r="BR34631" s="10"/>
      <c r="BS34631" s="10"/>
      <c r="BT34631" s="10"/>
      <c r="BU34631" s="10"/>
    </row>
    <row r="34632" spans="68:73">
      <c r="BP34632" s="8"/>
      <c r="BQ34632" s="8"/>
      <c r="BR34632" s="8"/>
      <c r="BS34632" s="8"/>
      <c r="BT34632" s="8"/>
      <c r="BU34632" s="8"/>
    </row>
    <row r="34633" spans="68:73">
      <c r="BP34633" s="10"/>
      <c r="BQ34633" s="10"/>
      <c r="BR34633" s="10"/>
      <c r="BS34633" s="10"/>
      <c r="BT34633" s="10"/>
      <c r="BU34633" s="10"/>
    </row>
    <row r="34634" spans="68:73">
      <c r="BP34634" s="8"/>
      <c r="BQ34634" s="8"/>
      <c r="BR34634" s="8"/>
      <c r="BS34634" s="8"/>
      <c r="BT34634" s="8"/>
      <c r="BU34634" s="8"/>
    </row>
    <row r="34635" spans="68:73">
      <c r="BP34635" s="10"/>
      <c r="BQ34635" s="10"/>
      <c r="BR34635" s="10"/>
      <c r="BS34635" s="10"/>
      <c r="BT34635" s="10"/>
      <c r="BU34635" s="10"/>
    </row>
    <row r="34636" spans="68:73">
      <c r="BP34636" s="8"/>
      <c r="BQ34636" s="8"/>
      <c r="BR34636" s="8"/>
      <c r="BS34636" s="8"/>
      <c r="BT34636" s="8"/>
      <c r="BU34636" s="8"/>
    </row>
    <row r="34637" spans="68:73">
      <c r="BP34637" s="10"/>
      <c r="BQ34637" s="10"/>
      <c r="BR34637" s="10"/>
      <c r="BS34637" s="10"/>
      <c r="BT34637" s="10"/>
      <c r="BU34637" s="10"/>
    </row>
    <row r="34638" spans="68:73">
      <c r="BP34638" s="8"/>
      <c r="BQ34638" s="8"/>
      <c r="BR34638" s="8"/>
      <c r="BS34638" s="8"/>
      <c r="BT34638" s="8"/>
      <c r="BU34638" s="8"/>
    </row>
    <row r="34639" spans="68:73">
      <c r="BP34639" s="10"/>
      <c r="BQ34639" s="10"/>
      <c r="BR34639" s="10"/>
      <c r="BS34639" s="10"/>
      <c r="BT34639" s="10"/>
      <c r="BU34639" s="10"/>
    </row>
    <row r="34640" spans="68:73">
      <c r="BP34640" s="8"/>
      <c r="BQ34640" s="8"/>
      <c r="BR34640" s="8"/>
      <c r="BS34640" s="8"/>
      <c r="BT34640" s="8"/>
      <c r="BU34640" s="8"/>
    </row>
    <row r="34641" spans="68:73">
      <c r="BP34641" s="10"/>
      <c r="BQ34641" s="10"/>
      <c r="BR34641" s="10"/>
      <c r="BS34641" s="10"/>
      <c r="BT34641" s="10"/>
      <c r="BU34641" s="10"/>
    </row>
    <row r="34642" spans="68:73">
      <c r="BP34642" s="8"/>
      <c r="BQ34642" s="8"/>
      <c r="BR34642" s="8"/>
      <c r="BS34642" s="8"/>
      <c r="BT34642" s="8"/>
      <c r="BU34642" s="8"/>
    </row>
    <row r="34643" spans="68:73">
      <c r="BP34643" s="10"/>
      <c r="BQ34643" s="10"/>
      <c r="BR34643" s="10"/>
      <c r="BS34643" s="10"/>
      <c r="BT34643" s="10"/>
      <c r="BU34643" s="10"/>
    </row>
    <row r="34644" spans="68:73">
      <c r="BP34644" s="8"/>
      <c r="BQ34644" s="8"/>
      <c r="BR34644" s="8"/>
      <c r="BS34644" s="8"/>
      <c r="BT34644" s="8"/>
      <c r="BU34644" s="8"/>
    </row>
    <row r="34645" spans="68:73">
      <c r="BP34645" s="10"/>
      <c r="BQ34645" s="10"/>
      <c r="BR34645" s="10"/>
      <c r="BS34645" s="10"/>
      <c r="BT34645" s="10"/>
      <c r="BU34645" s="10"/>
    </row>
    <row r="34646" spans="68:73">
      <c r="BP34646" s="8"/>
      <c r="BQ34646" s="8"/>
      <c r="BR34646" s="8"/>
      <c r="BS34646" s="8"/>
      <c r="BT34646" s="8"/>
      <c r="BU34646" s="8"/>
    </row>
    <row r="34647" spans="68:73">
      <c r="BP34647" s="10"/>
      <c r="BQ34647" s="10"/>
      <c r="BR34647" s="10"/>
      <c r="BS34647" s="10"/>
      <c r="BT34647" s="10"/>
      <c r="BU34647" s="10"/>
    </row>
    <row r="34648" spans="68:73">
      <c r="BP34648" s="8"/>
      <c r="BQ34648" s="8"/>
      <c r="BR34648" s="8"/>
      <c r="BS34648" s="8"/>
      <c r="BT34648" s="8"/>
      <c r="BU34648" s="8"/>
    </row>
    <row r="34649" spans="68:73">
      <c r="BP34649" s="10"/>
      <c r="BQ34649" s="10"/>
      <c r="BR34649" s="10"/>
      <c r="BS34649" s="10"/>
      <c r="BT34649" s="10"/>
      <c r="BU34649" s="10"/>
    </row>
    <row r="34650" spans="68:73">
      <c r="BP34650" s="8"/>
      <c r="BQ34650" s="8"/>
      <c r="BR34650" s="8"/>
      <c r="BS34650" s="8"/>
      <c r="BT34650" s="8"/>
      <c r="BU34650" s="8"/>
    </row>
    <row r="34651" spans="68:73">
      <c r="BP34651" s="10"/>
      <c r="BQ34651" s="10"/>
      <c r="BR34651" s="10"/>
      <c r="BS34651" s="10"/>
      <c r="BT34651" s="10"/>
      <c r="BU34651" s="10"/>
    </row>
    <row r="34652" spans="68:73">
      <c r="BP34652" s="8"/>
      <c r="BQ34652" s="8"/>
      <c r="BR34652" s="8"/>
      <c r="BS34652" s="8"/>
      <c r="BT34652" s="8"/>
      <c r="BU34652" s="8"/>
    </row>
    <row r="34653" spans="68:73">
      <c r="BP34653" s="10"/>
      <c r="BQ34653" s="10"/>
      <c r="BR34653" s="10"/>
      <c r="BS34653" s="10"/>
      <c r="BT34653" s="10"/>
      <c r="BU34653" s="10"/>
    </row>
    <row r="34654" spans="68:73">
      <c r="BP34654" s="8"/>
      <c r="BQ34654" s="8"/>
      <c r="BR34654" s="8"/>
      <c r="BS34654" s="8"/>
      <c r="BT34654" s="8"/>
      <c r="BU34654" s="8"/>
    </row>
    <row r="34655" spans="68:73">
      <c r="BP34655" s="10"/>
      <c r="BQ34655" s="10"/>
      <c r="BR34655" s="10"/>
      <c r="BS34655" s="10"/>
      <c r="BT34655" s="10"/>
      <c r="BU34655" s="10"/>
    </row>
    <row r="34656" spans="68:73">
      <c r="BP34656" s="8"/>
      <c r="BQ34656" s="8"/>
      <c r="BR34656" s="8"/>
      <c r="BS34656" s="8"/>
      <c r="BT34656" s="8"/>
      <c r="BU34656" s="8"/>
    </row>
    <row r="34657" spans="68:73">
      <c r="BP34657" s="10"/>
      <c r="BQ34657" s="10"/>
      <c r="BR34657" s="10"/>
      <c r="BS34657" s="10"/>
      <c r="BT34657" s="10"/>
      <c r="BU34657" s="10"/>
    </row>
    <row r="34658" spans="68:73">
      <c r="BP34658" s="8"/>
      <c r="BQ34658" s="8"/>
      <c r="BR34658" s="8"/>
      <c r="BS34658" s="8"/>
      <c r="BT34658" s="8"/>
      <c r="BU34658" s="8"/>
    </row>
    <row r="34659" spans="68:73">
      <c r="BP34659" s="10"/>
      <c r="BQ34659" s="10"/>
      <c r="BR34659" s="10"/>
      <c r="BS34659" s="10"/>
      <c r="BT34659" s="10"/>
      <c r="BU34659" s="10"/>
    </row>
    <row r="34660" spans="68:73">
      <c r="BP34660" s="8"/>
      <c r="BQ34660" s="8"/>
      <c r="BR34660" s="8"/>
      <c r="BS34660" s="8"/>
      <c r="BT34660" s="8"/>
      <c r="BU34660" s="8"/>
    </row>
    <row r="34661" spans="68:73">
      <c r="BP34661" s="10"/>
      <c r="BQ34661" s="10"/>
      <c r="BR34661" s="10"/>
      <c r="BS34661" s="10"/>
      <c r="BT34661" s="10"/>
      <c r="BU34661" s="10"/>
    </row>
    <row r="34662" spans="68:73">
      <c r="BP34662" s="8"/>
      <c r="BQ34662" s="8"/>
      <c r="BR34662" s="8"/>
      <c r="BS34662" s="8"/>
      <c r="BT34662" s="8"/>
      <c r="BU34662" s="8"/>
    </row>
    <row r="34663" spans="68:73">
      <c r="BP34663" s="10"/>
      <c r="BQ34663" s="10"/>
      <c r="BR34663" s="10"/>
      <c r="BS34663" s="10"/>
      <c r="BT34663" s="10"/>
      <c r="BU34663" s="10"/>
    </row>
    <row r="34664" spans="68:73">
      <c r="BP34664" s="8"/>
      <c r="BQ34664" s="8"/>
      <c r="BR34664" s="8"/>
      <c r="BS34664" s="8"/>
      <c r="BT34664" s="8"/>
      <c r="BU34664" s="8"/>
    </row>
    <row r="34665" spans="68:73">
      <c r="BP34665" s="10"/>
      <c r="BQ34665" s="10"/>
      <c r="BR34665" s="10"/>
      <c r="BS34665" s="10"/>
      <c r="BT34665" s="10"/>
      <c r="BU34665" s="10"/>
    </row>
    <row r="34666" spans="68:73">
      <c r="BP34666" s="8"/>
      <c r="BQ34666" s="8"/>
      <c r="BR34666" s="8"/>
      <c r="BS34666" s="8"/>
      <c r="BT34666" s="8"/>
      <c r="BU34666" s="8"/>
    </row>
    <row r="34667" spans="68:73">
      <c r="BP34667" s="10"/>
      <c r="BQ34667" s="10"/>
      <c r="BR34667" s="10"/>
      <c r="BS34667" s="10"/>
      <c r="BT34667" s="10"/>
      <c r="BU34667" s="10"/>
    </row>
    <row r="34668" spans="68:73">
      <c r="BP34668" s="8"/>
      <c r="BQ34668" s="8"/>
      <c r="BR34668" s="8"/>
      <c r="BS34668" s="8"/>
      <c r="BT34668" s="8"/>
      <c r="BU34668" s="8"/>
    </row>
    <row r="34669" spans="68:73">
      <c r="BP34669" s="10"/>
      <c r="BQ34669" s="10"/>
      <c r="BR34669" s="10"/>
      <c r="BS34669" s="10"/>
      <c r="BT34669" s="10"/>
      <c r="BU34669" s="10"/>
    </row>
    <row r="34670" spans="68:73">
      <c r="BP34670" s="8"/>
      <c r="BQ34670" s="8"/>
      <c r="BR34670" s="8"/>
      <c r="BS34670" s="8"/>
      <c r="BT34670" s="8"/>
      <c r="BU34670" s="8"/>
    </row>
    <row r="34671" spans="68:73">
      <c r="BP34671" s="10"/>
      <c r="BQ34671" s="10"/>
      <c r="BR34671" s="10"/>
      <c r="BS34671" s="10"/>
      <c r="BT34671" s="10"/>
      <c r="BU34671" s="10"/>
    </row>
    <row r="34672" spans="68:73">
      <c r="BP34672" s="8"/>
      <c r="BQ34672" s="8"/>
      <c r="BR34672" s="8"/>
      <c r="BS34672" s="8"/>
      <c r="BT34672" s="8"/>
      <c r="BU34672" s="8"/>
    </row>
    <row r="34673" spans="68:73">
      <c r="BP34673" s="10"/>
      <c r="BQ34673" s="10"/>
      <c r="BR34673" s="10"/>
      <c r="BS34673" s="10"/>
      <c r="BT34673" s="10"/>
      <c r="BU34673" s="10"/>
    </row>
    <row r="34674" spans="68:73">
      <c r="BP34674" s="8"/>
      <c r="BQ34674" s="8"/>
      <c r="BR34674" s="8"/>
      <c r="BS34674" s="8"/>
      <c r="BT34674" s="8"/>
      <c r="BU34674" s="8"/>
    </row>
    <row r="34675" spans="68:73">
      <c r="BP34675" s="10"/>
      <c r="BQ34675" s="10"/>
      <c r="BR34675" s="10"/>
      <c r="BS34675" s="10"/>
      <c r="BT34675" s="10"/>
      <c r="BU34675" s="10"/>
    </row>
    <row r="34676" spans="68:73">
      <c r="BP34676" s="8"/>
      <c r="BQ34676" s="8"/>
      <c r="BR34676" s="8"/>
      <c r="BS34676" s="8"/>
      <c r="BT34676" s="8"/>
      <c r="BU34676" s="8"/>
    </row>
    <row r="34677" spans="68:73">
      <c r="BP34677" s="10"/>
      <c r="BQ34677" s="10"/>
      <c r="BR34677" s="10"/>
      <c r="BS34677" s="10"/>
      <c r="BT34677" s="10"/>
      <c r="BU34677" s="10"/>
    </row>
    <row r="34678" spans="68:73">
      <c r="BP34678" s="8"/>
      <c r="BQ34678" s="8"/>
      <c r="BR34678" s="8"/>
      <c r="BS34678" s="8"/>
      <c r="BT34678" s="8"/>
      <c r="BU34678" s="8"/>
    </row>
    <row r="34679" spans="68:73">
      <c r="BP34679" s="10"/>
      <c r="BQ34679" s="10"/>
      <c r="BR34679" s="10"/>
      <c r="BS34679" s="10"/>
      <c r="BT34679" s="10"/>
      <c r="BU34679" s="10"/>
    </row>
    <row r="34680" spans="68:73">
      <c r="BP34680" s="8"/>
      <c r="BQ34680" s="8"/>
      <c r="BR34680" s="8"/>
      <c r="BS34680" s="8"/>
      <c r="BT34680" s="8"/>
      <c r="BU34680" s="8"/>
    </row>
    <row r="34681" spans="68:73">
      <c r="BP34681" s="10"/>
      <c r="BQ34681" s="10"/>
      <c r="BR34681" s="10"/>
      <c r="BS34681" s="10"/>
      <c r="BT34681" s="10"/>
      <c r="BU34681" s="10"/>
    </row>
    <row r="34682" spans="68:73">
      <c r="BP34682" s="8"/>
      <c r="BQ34682" s="8"/>
      <c r="BR34682" s="8"/>
      <c r="BS34682" s="8"/>
      <c r="BT34682" s="8"/>
      <c r="BU34682" s="8"/>
    </row>
    <row r="34683" spans="68:73">
      <c r="BP34683" s="10"/>
      <c r="BQ34683" s="10"/>
      <c r="BR34683" s="10"/>
      <c r="BS34683" s="10"/>
      <c r="BT34683" s="10"/>
      <c r="BU34683" s="10"/>
    </row>
    <row r="34684" spans="68:73">
      <c r="BP34684" s="8"/>
      <c r="BQ34684" s="8"/>
      <c r="BR34684" s="8"/>
      <c r="BS34684" s="8"/>
      <c r="BT34684" s="8"/>
      <c r="BU34684" s="8"/>
    </row>
    <row r="34685" spans="68:73">
      <c r="BP34685" s="10"/>
      <c r="BQ34685" s="10"/>
      <c r="BR34685" s="10"/>
      <c r="BS34685" s="10"/>
      <c r="BT34685" s="10"/>
      <c r="BU34685" s="10"/>
    </row>
    <row r="34686" spans="68:73">
      <c r="BP34686" s="8"/>
      <c r="BQ34686" s="8"/>
      <c r="BR34686" s="8"/>
      <c r="BS34686" s="8"/>
      <c r="BT34686" s="8"/>
      <c r="BU34686" s="8"/>
    </row>
    <row r="34687" spans="68:73">
      <c r="BP34687" s="10"/>
      <c r="BQ34687" s="10"/>
      <c r="BR34687" s="10"/>
      <c r="BS34687" s="10"/>
      <c r="BT34687" s="10"/>
      <c r="BU34687" s="10"/>
    </row>
    <row r="34688" spans="68:73">
      <c r="BP34688" s="8"/>
      <c r="BQ34688" s="8"/>
      <c r="BR34688" s="8"/>
      <c r="BS34688" s="8"/>
      <c r="BT34688" s="8"/>
      <c r="BU34688" s="8"/>
    </row>
    <row r="34689" spans="68:73">
      <c r="BP34689" s="10"/>
      <c r="BQ34689" s="10"/>
      <c r="BR34689" s="10"/>
      <c r="BS34689" s="10"/>
      <c r="BT34689" s="10"/>
      <c r="BU34689" s="10"/>
    </row>
    <row r="34690" spans="68:73">
      <c r="BP34690" s="8"/>
      <c r="BQ34690" s="8"/>
      <c r="BR34690" s="8"/>
      <c r="BS34690" s="8"/>
      <c r="BT34690" s="8"/>
      <c r="BU34690" s="8"/>
    </row>
    <row r="34691" spans="68:73">
      <c r="BP34691" s="10"/>
      <c r="BQ34691" s="10"/>
      <c r="BR34691" s="10"/>
      <c r="BS34691" s="10"/>
      <c r="BT34691" s="10"/>
      <c r="BU34691" s="10"/>
    </row>
    <row r="34692" spans="68:73">
      <c r="BP34692" s="8"/>
      <c r="BQ34692" s="8"/>
      <c r="BR34692" s="8"/>
      <c r="BS34692" s="8"/>
      <c r="BT34692" s="8"/>
      <c r="BU34692" s="8"/>
    </row>
    <row r="34693" spans="68:73">
      <c r="BP34693" s="10"/>
      <c r="BQ34693" s="10"/>
      <c r="BR34693" s="10"/>
      <c r="BS34693" s="10"/>
      <c r="BT34693" s="10"/>
      <c r="BU34693" s="10"/>
    </row>
    <row r="34694" spans="68:73">
      <c r="BP34694" s="8"/>
      <c r="BQ34694" s="8"/>
      <c r="BR34694" s="8"/>
      <c r="BS34694" s="8"/>
      <c r="BT34694" s="8"/>
      <c r="BU34694" s="8"/>
    </row>
    <row r="34695" spans="68:73">
      <c r="BP34695" s="10"/>
      <c r="BQ34695" s="10"/>
      <c r="BR34695" s="10"/>
      <c r="BS34695" s="10"/>
      <c r="BT34695" s="10"/>
      <c r="BU34695" s="10"/>
    </row>
    <row r="34696" spans="68:73">
      <c r="BP34696" s="8"/>
      <c r="BQ34696" s="8"/>
      <c r="BR34696" s="8"/>
      <c r="BS34696" s="8"/>
      <c r="BT34696" s="8"/>
      <c r="BU34696" s="8"/>
    </row>
    <row r="34697" spans="68:73">
      <c r="BP34697" s="10"/>
      <c r="BQ34697" s="10"/>
      <c r="BR34697" s="10"/>
      <c r="BS34697" s="10"/>
      <c r="BT34697" s="10"/>
      <c r="BU34697" s="10"/>
    </row>
    <row r="34698" spans="68:73">
      <c r="BP34698" s="8"/>
      <c r="BQ34698" s="8"/>
      <c r="BR34698" s="8"/>
      <c r="BS34698" s="8"/>
      <c r="BT34698" s="8"/>
      <c r="BU34698" s="8"/>
    </row>
    <row r="34699" spans="68:73">
      <c r="BP34699" s="10"/>
      <c r="BQ34699" s="10"/>
      <c r="BR34699" s="10"/>
      <c r="BS34699" s="10"/>
      <c r="BT34699" s="10"/>
      <c r="BU34699" s="10"/>
    </row>
    <row r="34700" spans="68:73">
      <c r="BP34700" s="8"/>
      <c r="BQ34700" s="8"/>
      <c r="BR34700" s="8"/>
      <c r="BS34700" s="8"/>
      <c r="BT34700" s="8"/>
      <c r="BU34700" s="8"/>
    </row>
    <row r="34701" spans="68:73">
      <c r="BP34701" s="10"/>
      <c r="BQ34701" s="10"/>
      <c r="BR34701" s="10"/>
      <c r="BS34701" s="10"/>
      <c r="BT34701" s="10"/>
      <c r="BU34701" s="10"/>
    </row>
    <row r="34702" spans="68:73">
      <c r="BP34702" s="8"/>
      <c r="BQ34702" s="8"/>
      <c r="BR34702" s="8"/>
      <c r="BS34702" s="8"/>
      <c r="BT34702" s="8"/>
      <c r="BU34702" s="8"/>
    </row>
    <row r="34703" spans="68:73">
      <c r="BP34703" s="10"/>
      <c r="BQ34703" s="10"/>
      <c r="BR34703" s="10"/>
      <c r="BS34703" s="10"/>
      <c r="BT34703" s="10"/>
      <c r="BU34703" s="10"/>
    </row>
    <row r="34704" spans="68:73">
      <c r="BP34704" s="8"/>
      <c r="BQ34704" s="8"/>
      <c r="BR34704" s="8"/>
      <c r="BS34704" s="8"/>
      <c r="BT34704" s="8"/>
      <c r="BU34704" s="8"/>
    </row>
    <row r="34705" spans="68:73">
      <c r="BP34705" s="10"/>
      <c r="BQ34705" s="10"/>
      <c r="BR34705" s="10"/>
      <c r="BS34705" s="10"/>
      <c r="BT34705" s="10"/>
      <c r="BU34705" s="10"/>
    </row>
    <row r="34706" spans="68:73">
      <c r="BP34706" s="8"/>
      <c r="BQ34706" s="8"/>
      <c r="BR34706" s="8"/>
      <c r="BS34706" s="8"/>
      <c r="BT34706" s="8"/>
      <c r="BU34706" s="8"/>
    </row>
    <row r="34707" spans="68:73">
      <c r="BP34707" s="10"/>
      <c r="BQ34707" s="10"/>
      <c r="BR34707" s="10"/>
      <c r="BS34707" s="10"/>
      <c r="BT34707" s="10"/>
      <c r="BU34707" s="10"/>
    </row>
    <row r="34708" spans="68:73">
      <c r="BP34708" s="8"/>
      <c r="BQ34708" s="8"/>
      <c r="BR34708" s="8"/>
      <c r="BS34708" s="8"/>
      <c r="BT34708" s="8"/>
      <c r="BU34708" s="8"/>
    </row>
    <row r="34709" spans="68:73">
      <c r="BP34709" s="10"/>
      <c r="BQ34709" s="10"/>
      <c r="BR34709" s="10"/>
      <c r="BS34709" s="10"/>
      <c r="BT34709" s="10"/>
      <c r="BU34709" s="10"/>
    </row>
    <row r="34710" spans="68:73">
      <c r="BP34710" s="8"/>
      <c r="BQ34710" s="8"/>
      <c r="BR34710" s="8"/>
      <c r="BS34710" s="8"/>
      <c r="BT34710" s="8"/>
      <c r="BU34710" s="8"/>
    </row>
    <row r="34711" spans="68:73">
      <c r="BP34711" s="10"/>
      <c r="BQ34711" s="10"/>
      <c r="BR34711" s="10"/>
      <c r="BS34711" s="10"/>
      <c r="BT34711" s="10"/>
      <c r="BU34711" s="10"/>
    </row>
    <row r="34712" spans="68:73">
      <c r="BP34712" s="8"/>
      <c r="BQ34712" s="8"/>
      <c r="BR34712" s="8"/>
      <c r="BS34712" s="8"/>
      <c r="BT34712" s="8"/>
      <c r="BU34712" s="8"/>
    </row>
    <row r="34713" spans="68:73">
      <c r="BP34713" s="10"/>
      <c r="BQ34713" s="10"/>
      <c r="BR34713" s="10"/>
      <c r="BS34713" s="10"/>
      <c r="BT34713" s="10"/>
      <c r="BU34713" s="10"/>
    </row>
    <row r="34714" spans="68:73">
      <c r="BP34714" s="8"/>
      <c r="BQ34714" s="8"/>
      <c r="BR34714" s="8"/>
      <c r="BS34714" s="8"/>
      <c r="BT34714" s="8"/>
      <c r="BU34714" s="8"/>
    </row>
    <row r="34715" spans="68:73">
      <c r="BP34715" s="10"/>
      <c r="BQ34715" s="10"/>
      <c r="BR34715" s="10"/>
      <c r="BS34715" s="10"/>
      <c r="BT34715" s="10"/>
      <c r="BU34715" s="10"/>
    </row>
    <row r="34716" spans="68:73">
      <c r="BP34716" s="8"/>
      <c r="BQ34716" s="8"/>
      <c r="BR34716" s="8"/>
      <c r="BS34716" s="8"/>
      <c r="BT34716" s="8"/>
      <c r="BU34716" s="8"/>
    </row>
    <row r="34717" spans="68:73">
      <c r="BP34717" s="10"/>
      <c r="BQ34717" s="10"/>
      <c r="BR34717" s="10"/>
      <c r="BS34717" s="10"/>
      <c r="BT34717" s="10"/>
      <c r="BU34717" s="10"/>
    </row>
    <row r="34718" spans="68:73">
      <c r="BP34718" s="8"/>
      <c r="BQ34718" s="8"/>
      <c r="BR34718" s="8"/>
      <c r="BS34718" s="8"/>
      <c r="BT34718" s="8"/>
      <c r="BU34718" s="8"/>
    </row>
    <row r="34719" spans="68:73">
      <c r="BP34719" s="10"/>
      <c r="BQ34719" s="10"/>
      <c r="BR34719" s="10"/>
      <c r="BS34719" s="10"/>
      <c r="BT34719" s="10"/>
      <c r="BU34719" s="10"/>
    </row>
    <row r="34720" spans="68:73">
      <c r="BP34720" s="8"/>
      <c r="BQ34720" s="8"/>
      <c r="BR34720" s="8"/>
      <c r="BS34720" s="8"/>
      <c r="BT34720" s="8"/>
      <c r="BU34720" s="8"/>
    </row>
    <row r="34721" spans="68:73">
      <c r="BP34721" s="10"/>
      <c r="BQ34721" s="10"/>
      <c r="BR34721" s="10"/>
      <c r="BS34721" s="10"/>
      <c r="BT34721" s="10"/>
      <c r="BU34721" s="10"/>
    </row>
    <row r="34722" spans="68:73">
      <c r="BP34722" s="8"/>
      <c r="BQ34722" s="8"/>
      <c r="BR34722" s="8"/>
      <c r="BS34722" s="8"/>
      <c r="BT34722" s="8"/>
      <c r="BU34722" s="8"/>
    </row>
    <row r="34723" spans="68:73">
      <c r="BP34723" s="10"/>
      <c r="BQ34723" s="10"/>
      <c r="BR34723" s="10"/>
      <c r="BS34723" s="10"/>
      <c r="BT34723" s="10"/>
      <c r="BU34723" s="10"/>
    </row>
    <row r="34724" spans="68:73">
      <c r="BP34724" s="8"/>
      <c r="BQ34724" s="8"/>
      <c r="BR34724" s="8"/>
      <c r="BS34724" s="8"/>
      <c r="BT34724" s="8"/>
      <c r="BU34724" s="8"/>
    </row>
    <row r="34725" spans="68:73">
      <c r="BP34725" s="10"/>
      <c r="BQ34725" s="10"/>
      <c r="BR34725" s="10"/>
      <c r="BS34725" s="10"/>
      <c r="BT34725" s="10"/>
      <c r="BU34725" s="10"/>
    </row>
    <row r="34726" spans="68:73">
      <c r="BP34726" s="8"/>
      <c r="BQ34726" s="8"/>
      <c r="BR34726" s="8"/>
      <c r="BS34726" s="8"/>
      <c r="BT34726" s="8"/>
      <c r="BU34726" s="8"/>
    </row>
    <row r="34727" spans="68:73">
      <c r="BP34727" s="10"/>
      <c r="BQ34727" s="10"/>
      <c r="BR34727" s="10"/>
      <c r="BS34727" s="10"/>
      <c r="BT34727" s="10"/>
      <c r="BU34727" s="10"/>
    </row>
    <row r="34728" spans="68:73">
      <c r="BP34728" s="8"/>
      <c r="BQ34728" s="8"/>
      <c r="BR34728" s="8"/>
      <c r="BS34728" s="8"/>
      <c r="BT34728" s="8"/>
      <c r="BU34728" s="8"/>
    </row>
    <row r="34729" spans="68:73">
      <c r="BP34729" s="10"/>
      <c r="BQ34729" s="10"/>
      <c r="BR34729" s="10"/>
      <c r="BS34729" s="10"/>
      <c r="BT34729" s="10"/>
      <c r="BU34729" s="10"/>
    </row>
    <row r="34730" spans="68:73">
      <c r="BP34730" s="8"/>
      <c r="BQ34730" s="8"/>
      <c r="BR34730" s="8"/>
      <c r="BS34730" s="8"/>
      <c r="BT34730" s="8"/>
      <c r="BU34730" s="8"/>
    </row>
    <row r="34731" spans="68:73">
      <c r="BP34731" s="10"/>
      <c r="BQ34731" s="10"/>
      <c r="BR34731" s="10"/>
      <c r="BS34731" s="10"/>
      <c r="BT34731" s="10"/>
      <c r="BU34731" s="10"/>
    </row>
    <row r="34732" spans="68:73">
      <c r="BP34732" s="8"/>
      <c r="BQ34732" s="8"/>
      <c r="BR34732" s="8"/>
      <c r="BS34732" s="8"/>
      <c r="BT34732" s="8"/>
      <c r="BU34732" s="8"/>
    </row>
    <row r="34733" spans="68:73">
      <c r="BP34733" s="10"/>
      <c r="BQ34733" s="10"/>
      <c r="BR34733" s="10"/>
      <c r="BS34733" s="10"/>
      <c r="BT34733" s="10"/>
      <c r="BU34733" s="10"/>
    </row>
    <row r="34734" spans="68:73">
      <c r="BP34734" s="8"/>
      <c r="BQ34734" s="8"/>
      <c r="BR34734" s="8"/>
      <c r="BS34734" s="8"/>
      <c r="BT34734" s="8"/>
      <c r="BU34734" s="8"/>
    </row>
    <row r="34735" spans="68:73">
      <c r="BP34735" s="10"/>
      <c r="BQ34735" s="10"/>
      <c r="BR34735" s="10"/>
      <c r="BS34735" s="10"/>
      <c r="BT34735" s="10"/>
      <c r="BU34735" s="10"/>
    </row>
    <row r="34736" spans="68:73">
      <c r="BP34736" s="8"/>
      <c r="BQ34736" s="8"/>
      <c r="BR34736" s="8"/>
      <c r="BS34736" s="8"/>
      <c r="BT34736" s="8"/>
      <c r="BU34736" s="8"/>
    </row>
    <row r="34737" spans="68:73">
      <c r="BP34737" s="10"/>
      <c r="BQ34737" s="10"/>
      <c r="BR34737" s="10"/>
      <c r="BS34737" s="10"/>
      <c r="BT34737" s="10"/>
      <c r="BU34737" s="10"/>
    </row>
    <row r="34738" spans="68:73">
      <c r="BP34738" s="8"/>
      <c r="BQ34738" s="8"/>
      <c r="BR34738" s="8"/>
      <c r="BS34738" s="8"/>
      <c r="BT34738" s="8"/>
      <c r="BU34738" s="8"/>
    </row>
    <row r="34739" spans="68:73">
      <c r="BP34739" s="10"/>
      <c r="BQ34739" s="10"/>
      <c r="BR34739" s="10"/>
      <c r="BS34739" s="10"/>
      <c r="BT34739" s="10"/>
      <c r="BU34739" s="10"/>
    </row>
    <row r="34740" spans="68:73">
      <c r="BP34740" s="8"/>
      <c r="BQ34740" s="8"/>
      <c r="BR34740" s="8"/>
      <c r="BS34740" s="8"/>
      <c r="BT34740" s="8"/>
      <c r="BU34740" s="8"/>
    </row>
    <row r="34741" spans="68:73">
      <c r="BP34741" s="10"/>
      <c r="BQ34741" s="10"/>
      <c r="BR34741" s="10"/>
      <c r="BS34741" s="10"/>
      <c r="BT34741" s="10"/>
      <c r="BU34741" s="10"/>
    </row>
    <row r="34742" spans="68:73">
      <c r="BP34742" s="8"/>
      <c r="BQ34742" s="8"/>
      <c r="BR34742" s="8"/>
      <c r="BS34742" s="8"/>
      <c r="BT34742" s="8"/>
      <c r="BU34742" s="8"/>
    </row>
    <row r="34743" spans="68:73">
      <c r="BP34743" s="10"/>
      <c r="BQ34743" s="10"/>
      <c r="BR34743" s="10"/>
      <c r="BS34743" s="10"/>
      <c r="BT34743" s="10"/>
      <c r="BU34743" s="10"/>
    </row>
    <row r="34744" spans="68:73">
      <c r="BP34744" s="8"/>
      <c r="BQ34744" s="8"/>
      <c r="BR34744" s="8"/>
      <c r="BS34744" s="8"/>
      <c r="BT34744" s="8"/>
      <c r="BU34744" s="8"/>
    </row>
    <row r="34745" spans="68:73">
      <c r="BP34745" s="10"/>
      <c r="BQ34745" s="10"/>
      <c r="BR34745" s="10"/>
      <c r="BS34745" s="10"/>
      <c r="BT34745" s="10"/>
      <c r="BU34745" s="10"/>
    </row>
    <row r="34746" spans="68:73">
      <c r="BP34746" s="8"/>
      <c r="BQ34746" s="8"/>
      <c r="BR34746" s="8"/>
      <c r="BS34746" s="8"/>
      <c r="BT34746" s="8"/>
      <c r="BU34746" s="8"/>
    </row>
    <row r="34747" spans="68:73">
      <c r="BP34747" s="10"/>
      <c r="BQ34747" s="10"/>
      <c r="BR34747" s="10"/>
      <c r="BS34747" s="10"/>
      <c r="BT34747" s="10"/>
      <c r="BU34747" s="10"/>
    </row>
    <row r="34748" spans="68:73">
      <c r="BP34748" s="8"/>
      <c r="BQ34748" s="8"/>
      <c r="BR34748" s="8"/>
      <c r="BS34748" s="8"/>
      <c r="BT34748" s="8"/>
      <c r="BU34748" s="8"/>
    </row>
    <row r="34749" spans="68:73">
      <c r="BP34749" s="10"/>
      <c r="BQ34749" s="10"/>
      <c r="BR34749" s="10"/>
      <c r="BS34749" s="10"/>
      <c r="BT34749" s="10"/>
      <c r="BU34749" s="10"/>
    </row>
    <row r="34750" spans="68:73">
      <c r="BP34750" s="8"/>
      <c r="BQ34750" s="8"/>
      <c r="BR34750" s="8"/>
      <c r="BS34750" s="8"/>
      <c r="BT34750" s="8"/>
      <c r="BU34750" s="8"/>
    </row>
    <row r="34751" spans="68:73">
      <c r="BP34751" s="10"/>
      <c r="BQ34751" s="10"/>
      <c r="BR34751" s="10"/>
      <c r="BS34751" s="10"/>
      <c r="BT34751" s="10"/>
      <c r="BU34751" s="10"/>
    </row>
    <row r="34752" spans="68:73">
      <c r="BP34752" s="8"/>
      <c r="BQ34752" s="8"/>
      <c r="BR34752" s="8"/>
      <c r="BS34752" s="8"/>
      <c r="BT34752" s="8"/>
      <c r="BU34752" s="8"/>
    </row>
    <row r="34753" spans="68:73">
      <c r="BP34753" s="10"/>
      <c r="BQ34753" s="10"/>
      <c r="BR34753" s="10"/>
      <c r="BS34753" s="10"/>
      <c r="BT34753" s="10"/>
      <c r="BU34753" s="10"/>
    </row>
    <row r="34754" spans="68:73">
      <c r="BP34754" s="8"/>
      <c r="BQ34754" s="8"/>
      <c r="BR34754" s="8"/>
      <c r="BS34754" s="8"/>
      <c r="BT34754" s="8"/>
      <c r="BU34754" s="8"/>
    </row>
    <row r="34755" spans="68:73">
      <c r="BP34755" s="10"/>
      <c r="BQ34755" s="10"/>
      <c r="BR34755" s="10"/>
      <c r="BS34755" s="10"/>
      <c r="BT34755" s="10"/>
      <c r="BU34755" s="10"/>
    </row>
    <row r="34756" spans="68:73">
      <c r="BP34756" s="8"/>
      <c r="BQ34756" s="8"/>
      <c r="BR34756" s="8"/>
      <c r="BS34756" s="8"/>
      <c r="BT34756" s="8"/>
      <c r="BU34756" s="8"/>
    </row>
    <row r="34757" spans="68:73">
      <c r="BP34757" s="10"/>
      <c r="BQ34757" s="10"/>
      <c r="BR34757" s="10"/>
      <c r="BS34757" s="10"/>
      <c r="BT34757" s="10"/>
      <c r="BU34757" s="10"/>
    </row>
    <row r="34758" spans="68:73">
      <c r="BP34758" s="8"/>
      <c r="BQ34758" s="8"/>
      <c r="BR34758" s="8"/>
      <c r="BS34758" s="8"/>
      <c r="BT34758" s="8"/>
      <c r="BU34758" s="8"/>
    </row>
    <row r="34759" spans="68:73">
      <c r="BP34759" s="10"/>
      <c r="BQ34759" s="10"/>
      <c r="BR34759" s="10"/>
      <c r="BS34759" s="10"/>
      <c r="BT34759" s="10"/>
      <c r="BU34759" s="10"/>
    </row>
    <row r="34760" spans="68:73">
      <c r="BP34760" s="8"/>
      <c r="BQ34760" s="8"/>
      <c r="BR34760" s="8"/>
      <c r="BS34760" s="8"/>
      <c r="BT34760" s="8"/>
      <c r="BU34760" s="8"/>
    </row>
    <row r="34761" spans="68:73">
      <c r="BP34761" s="10"/>
      <c r="BQ34761" s="10"/>
      <c r="BR34761" s="10"/>
      <c r="BS34761" s="10"/>
      <c r="BT34761" s="10"/>
      <c r="BU34761" s="10"/>
    </row>
    <row r="34762" spans="68:73">
      <c r="BP34762" s="8"/>
      <c r="BQ34762" s="8"/>
      <c r="BR34762" s="8"/>
      <c r="BS34762" s="8"/>
      <c r="BT34762" s="8"/>
      <c r="BU34762" s="8"/>
    </row>
    <row r="34763" spans="68:73">
      <c r="BP34763" s="10"/>
      <c r="BQ34763" s="10"/>
      <c r="BR34763" s="10"/>
      <c r="BS34763" s="10"/>
      <c r="BT34763" s="10"/>
      <c r="BU34763" s="10"/>
    </row>
    <row r="34764" spans="68:73">
      <c r="BP34764" s="8"/>
      <c r="BQ34764" s="8"/>
      <c r="BR34764" s="8"/>
      <c r="BS34764" s="8"/>
      <c r="BT34764" s="8"/>
      <c r="BU34764" s="8"/>
    </row>
    <row r="34765" spans="68:73">
      <c r="BP34765" s="10"/>
      <c r="BQ34765" s="10"/>
      <c r="BR34765" s="10"/>
      <c r="BS34765" s="10"/>
      <c r="BT34765" s="10"/>
      <c r="BU34765" s="10"/>
    </row>
    <row r="34766" spans="68:73">
      <c r="BP34766" s="8"/>
      <c r="BQ34766" s="8"/>
      <c r="BR34766" s="8"/>
      <c r="BS34766" s="8"/>
      <c r="BT34766" s="8"/>
      <c r="BU34766" s="8"/>
    </row>
    <row r="34767" spans="68:73">
      <c r="BP34767" s="10"/>
      <c r="BQ34767" s="10"/>
      <c r="BR34767" s="10"/>
      <c r="BS34767" s="10"/>
      <c r="BT34767" s="10"/>
      <c r="BU34767" s="10"/>
    </row>
    <row r="34768" spans="68:73">
      <c r="BP34768" s="8"/>
      <c r="BQ34768" s="8"/>
      <c r="BR34768" s="8"/>
      <c r="BS34768" s="8"/>
      <c r="BT34768" s="8"/>
      <c r="BU34768" s="8"/>
    </row>
    <row r="34769" spans="68:73">
      <c r="BP34769" s="10"/>
      <c r="BQ34769" s="10"/>
      <c r="BR34769" s="10"/>
      <c r="BS34769" s="10"/>
      <c r="BT34769" s="10"/>
      <c r="BU34769" s="10"/>
    </row>
    <row r="34770" spans="68:73">
      <c r="BP34770" s="8"/>
      <c r="BQ34770" s="8"/>
      <c r="BR34770" s="8"/>
      <c r="BS34770" s="8"/>
      <c r="BT34770" s="8"/>
      <c r="BU34770" s="8"/>
    </row>
    <row r="34771" spans="68:73">
      <c r="BP34771" s="10"/>
      <c r="BQ34771" s="10"/>
      <c r="BR34771" s="10"/>
      <c r="BS34771" s="10"/>
      <c r="BT34771" s="10"/>
      <c r="BU34771" s="10"/>
    </row>
    <row r="34772" spans="68:73">
      <c r="BP34772" s="8"/>
      <c r="BQ34772" s="8"/>
      <c r="BR34772" s="8"/>
      <c r="BS34772" s="8"/>
      <c r="BT34772" s="8"/>
      <c r="BU34772" s="8"/>
    </row>
    <row r="34773" spans="68:73">
      <c r="BP34773" s="10"/>
      <c r="BQ34773" s="10"/>
      <c r="BR34773" s="10"/>
      <c r="BS34773" s="10"/>
      <c r="BT34773" s="10"/>
      <c r="BU34773" s="10"/>
    </row>
    <row r="34774" spans="68:73">
      <c r="BP34774" s="8"/>
      <c r="BQ34774" s="8"/>
      <c r="BR34774" s="8"/>
      <c r="BS34774" s="8"/>
      <c r="BT34774" s="8"/>
      <c r="BU34774" s="8"/>
    </row>
    <row r="34775" spans="68:73">
      <c r="BP34775" s="10"/>
      <c r="BQ34775" s="10"/>
      <c r="BR34775" s="10"/>
      <c r="BS34775" s="10"/>
      <c r="BT34775" s="10"/>
      <c r="BU34775" s="10"/>
    </row>
    <row r="34776" spans="68:73">
      <c r="BP34776" s="8"/>
      <c r="BQ34776" s="8"/>
      <c r="BR34776" s="8"/>
      <c r="BS34776" s="8"/>
      <c r="BT34776" s="8"/>
      <c r="BU34776" s="8"/>
    </row>
    <row r="34777" spans="68:73">
      <c r="BP34777" s="10"/>
      <c r="BQ34777" s="10"/>
      <c r="BR34777" s="10"/>
      <c r="BS34777" s="10"/>
      <c r="BT34777" s="10"/>
      <c r="BU34777" s="10"/>
    </row>
    <row r="34778" spans="68:73">
      <c r="BP34778" s="8"/>
      <c r="BQ34778" s="8"/>
      <c r="BR34778" s="8"/>
      <c r="BS34778" s="8"/>
      <c r="BT34778" s="8"/>
      <c r="BU34778" s="8"/>
    </row>
    <row r="34779" spans="68:73">
      <c r="BP34779" s="10"/>
      <c r="BQ34779" s="10"/>
      <c r="BR34779" s="10"/>
      <c r="BS34779" s="10"/>
      <c r="BT34779" s="10"/>
      <c r="BU34779" s="10"/>
    </row>
    <row r="34780" spans="68:73">
      <c r="BP34780" s="8"/>
      <c r="BQ34780" s="8"/>
      <c r="BR34780" s="8"/>
      <c r="BS34780" s="8"/>
      <c r="BT34780" s="8"/>
      <c r="BU34780" s="8"/>
    </row>
    <row r="34781" spans="68:73">
      <c r="BP34781" s="10"/>
      <c r="BQ34781" s="10"/>
      <c r="BR34781" s="10"/>
      <c r="BS34781" s="10"/>
      <c r="BT34781" s="10"/>
      <c r="BU34781" s="10"/>
    </row>
    <row r="34782" spans="68:73">
      <c r="BP34782" s="8"/>
      <c r="BQ34782" s="8"/>
      <c r="BR34782" s="8"/>
      <c r="BS34782" s="8"/>
      <c r="BT34782" s="8"/>
      <c r="BU34782" s="8"/>
    </row>
    <row r="34783" spans="68:73">
      <c r="BP34783" s="10"/>
      <c r="BQ34783" s="10"/>
      <c r="BR34783" s="10"/>
      <c r="BS34783" s="10"/>
      <c r="BT34783" s="10"/>
      <c r="BU34783" s="10"/>
    </row>
    <row r="34784" spans="68:73">
      <c r="BP34784" s="8"/>
      <c r="BQ34784" s="8"/>
      <c r="BR34784" s="8"/>
      <c r="BS34784" s="8"/>
      <c r="BT34784" s="8"/>
      <c r="BU34784" s="8"/>
    </row>
    <row r="34785" spans="68:73">
      <c r="BP34785" s="10"/>
      <c r="BQ34785" s="10"/>
      <c r="BR34785" s="10"/>
      <c r="BS34785" s="10"/>
      <c r="BT34785" s="10"/>
      <c r="BU34785" s="10"/>
    </row>
    <row r="34786" spans="68:73">
      <c r="BP34786" s="8"/>
      <c r="BQ34786" s="8"/>
      <c r="BR34786" s="8"/>
      <c r="BS34786" s="8"/>
      <c r="BT34786" s="8"/>
      <c r="BU34786" s="8"/>
    </row>
    <row r="34787" spans="68:73">
      <c r="BP34787" s="10"/>
      <c r="BQ34787" s="10"/>
      <c r="BR34787" s="10"/>
      <c r="BS34787" s="10"/>
      <c r="BT34787" s="10"/>
      <c r="BU34787" s="10"/>
    </row>
    <row r="34788" spans="68:73">
      <c r="BP34788" s="8"/>
      <c r="BQ34788" s="8"/>
      <c r="BR34788" s="8"/>
      <c r="BS34788" s="8"/>
      <c r="BT34788" s="8"/>
      <c r="BU34788" s="8"/>
    </row>
    <row r="34789" spans="68:73">
      <c r="BP34789" s="10"/>
      <c r="BQ34789" s="10"/>
      <c r="BR34789" s="10"/>
      <c r="BS34789" s="10"/>
      <c r="BT34789" s="10"/>
      <c r="BU34789" s="10"/>
    </row>
    <row r="34790" spans="68:73">
      <c r="BP34790" s="8"/>
      <c r="BQ34790" s="8"/>
      <c r="BR34790" s="8"/>
      <c r="BS34790" s="8"/>
      <c r="BT34790" s="8"/>
      <c r="BU34790" s="8"/>
    </row>
    <row r="34791" spans="68:73">
      <c r="BP34791" s="10"/>
      <c r="BQ34791" s="10"/>
      <c r="BR34791" s="10"/>
      <c r="BS34791" s="10"/>
      <c r="BT34791" s="10"/>
      <c r="BU34791" s="10"/>
    </row>
    <row r="34792" spans="68:73">
      <c r="BP34792" s="8"/>
      <c r="BQ34792" s="8"/>
      <c r="BR34792" s="8"/>
      <c r="BS34792" s="8"/>
      <c r="BT34792" s="8"/>
      <c r="BU34792" s="8"/>
    </row>
    <row r="34793" spans="68:73">
      <c r="BP34793" s="10"/>
      <c r="BQ34793" s="10"/>
      <c r="BR34793" s="10"/>
      <c r="BS34793" s="10"/>
      <c r="BT34793" s="10"/>
      <c r="BU34793" s="10"/>
    </row>
    <row r="34794" spans="68:73">
      <c r="BP34794" s="8"/>
      <c r="BQ34794" s="8"/>
      <c r="BR34794" s="8"/>
      <c r="BS34794" s="8"/>
      <c r="BT34794" s="8"/>
      <c r="BU34794" s="8"/>
    </row>
    <row r="34795" spans="68:73">
      <c r="BP34795" s="10"/>
      <c r="BQ34795" s="10"/>
      <c r="BR34795" s="10"/>
      <c r="BS34795" s="10"/>
      <c r="BT34795" s="10"/>
      <c r="BU34795" s="10"/>
    </row>
    <row r="34796" spans="68:73">
      <c r="BP34796" s="8"/>
      <c r="BQ34796" s="8"/>
      <c r="BR34796" s="8"/>
      <c r="BS34796" s="8"/>
      <c r="BT34796" s="8"/>
      <c r="BU34796" s="8"/>
    </row>
    <row r="34797" spans="68:73">
      <c r="BP34797" s="10"/>
      <c r="BQ34797" s="10"/>
      <c r="BR34797" s="10"/>
      <c r="BS34797" s="10"/>
      <c r="BT34797" s="10"/>
      <c r="BU34797" s="10"/>
    </row>
    <row r="34798" spans="68:73">
      <c r="BP34798" s="8"/>
      <c r="BQ34798" s="8"/>
      <c r="BR34798" s="8"/>
      <c r="BS34798" s="8"/>
      <c r="BT34798" s="8"/>
      <c r="BU34798" s="8"/>
    </row>
    <row r="34799" spans="68:73">
      <c r="BP34799" s="10"/>
      <c r="BQ34799" s="10"/>
      <c r="BR34799" s="10"/>
      <c r="BS34799" s="10"/>
      <c r="BT34799" s="10"/>
      <c r="BU34799" s="10"/>
    </row>
    <row r="34800" spans="68:73">
      <c r="BP34800" s="8"/>
      <c r="BQ34800" s="8"/>
      <c r="BR34800" s="8"/>
      <c r="BS34800" s="8"/>
      <c r="BT34800" s="8"/>
      <c r="BU34800" s="8"/>
    </row>
    <row r="34801" spans="68:73">
      <c r="BP34801" s="10"/>
      <c r="BQ34801" s="10"/>
      <c r="BR34801" s="10"/>
      <c r="BS34801" s="10"/>
      <c r="BT34801" s="10"/>
      <c r="BU34801" s="10"/>
    </row>
    <row r="34802" spans="68:73">
      <c r="BP34802" s="8"/>
      <c r="BQ34802" s="8"/>
      <c r="BR34802" s="8"/>
      <c r="BS34802" s="8"/>
      <c r="BT34802" s="8"/>
      <c r="BU34802" s="8"/>
    </row>
    <row r="34803" spans="68:73">
      <c r="BP34803" s="10"/>
      <c r="BQ34803" s="10"/>
      <c r="BR34803" s="10"/>
      <c r="BS34803" s="10"/>
      <c r="BT34803" s="10"/>
      <c r="BU34803" s="10"/>
    </row>
    <row r="34804" spans="68:73">
      <c r="BP34804" s="8"/>
      <c r="BQ34804" s="8"/>
      <c r="BR34804" s="8"/>
      <c r="BS34804" s="8"/>
      <c r="BT34804" s="8"/>
      <c r="BU34804" s="8"/>
    </row>
    <row r="34805" spans="68:73">
      <c r="BP34805" s="10"/>
      <c r="BQ34805" s="10"/>
      <c r="BR34805" s="10"/>
      <c r="BS34805" s="10"/>
      <c r="BT34805" s="10"/>
      <c r="BU34805" s="10"/>
    </row>
    <row r="34806" spans="68:73">
      <c r="BP34806" s="8"/>
      <c r="BQ34806" s="8"/>
      <c r="BR34806" s="8"/>
      <c r="BS34806" s="8"/>
      <c r="BT34806" s="8"/>
      <c r="BU34806" s="8"/>
    </row>
    <row r="34807" spans="68:73">
      <c r="BP34807" s="10"/>
      <c r="BQ34807" s="10"/>
      <c r="BR34807" s="10"/>
      <c r="BS34807" s="10"/>
      <c r="BT34807" s="10"/>
      <c r="BU34807" s="10"/>
    </row>
    <row r="34808" spans="68:73">
      <c r="BP34808" s="8"/>
      <c r="BQ34808" s="8"/>
      <c r="BR34808" s="8"/>
      <c r="BS34808" s="8"/>
      <c r="BT34808" s="8"/>
      <c r="BU34808" s="8"/>
    </row>
    <row r="34809" spans="68:73">
      <c r="BP34809" s="10"/>
      <c r="BQ34809" s="10"/>
      <c r="BR34809" s="10"/>
      <c r="BS34809" s="10"/>
      <c r="BT34809" s="10"/>
      <c r="BU34809" s="10"/>
    </row>
    <row r="34810" spans="68:73">
      <c r="BP34810" s="8"/>
      <c r="BQ34810" s="8"/>
      <c r="BR34810" s="8"/>
      <c r="BS34810" s="8"/>
      <c r="BT34810" s="8"/>
      <c r="BU34810" s="8"/>
    </row>
    <row r="34811" spans="68:73">
      <c r="BP34811" s="10"/>
      <c r="BQ34811" s="10"/>
      <c r="BR34811" s="10"/>
      <c r="BS34811" s="10"/>
      <c r="BT34811" s="10"/>
      <c r="BU34811" s="10"/>
    </row>
    <row r="34812" spans="68:73">
      <c r="BP34812" s="8"/>
      <c r="BQ34812" s="8"/>
      <c r="BR34812" s="8"/>
      <c r="BS34812" s="8"/>
      <c r="BT34812" s="8"/>
      <c r="BU34812" s="8"/>
    </row>
    <row r="34813" spans="68:73">
      <c r="BP34813" s="10"/>
      <c r="BQ34813" s="10"/>
      <c r="BR34813" s="10"/>
      <c r="BS34813" s="10"/>
      <c r="BT34813" s="10"/>
      <c r="BU34813" s="10"/>
    </row>
    <row r="34814" spans="68:73">
      <c r="BP34814" s="8"/>
      <c r="BQ34814" s="8"/>
      <c r="BR34814" s="8"/>
      <c r="BS34814" s="8"/>
      <c r="BT34814" s="8"/>
      <c r="BU34814" s="8"/>
    </row>
    <row r="34815" spans="68:73">
      <c r="BP34815" s="10"/>
      <c r="BQ34815" s="10"/>
      <c r="BR34815" s="10"/>
      <c r="BS34815" s="10"/>
      <c r="BT34815" s="10"/>
      <c r="BU34815" s="10"/>
    </row>
    <row r="34816" spans="68:73">
      <c r="BP34816" s="8"/>
      <c r="BQ34816" s="8"/>
      <c r="BR34816" s="8"/>
      <c r="BS34816" s="8"/>
      <c r="BT34816" s="8"/>
      <c r="BU34816" s="8"/>
    </row>
    <row r="34817" spans="68:73">
      <c r="BP34817" s="10"/>
      <c r="BQ34817" s="10"/>
      <c r="BR34817" s="10"/>
      <c r="BS34817" s="10"/>
      <c r="BT34817" s="10"/>
      <c r="BU34817" s="10"/>
    </row>
    <row r="34818" spans="68:73">
      <c r="BP34818" s="8"/>
      <c r="BQ34818" s="8"/>
      <c r="BR34818" s="8"/>
      <c r="BS34818" s="8"/>
      <c r="BT34818" s="8"/>
      <c r="BU34818" s="8"/>
    </row>
    <row r="34819" spans="68:73">
      <c r="BP34819" s="10"/>
      <c r="BQ34819" s="10"/>
      <c r="BR34819" s="10"/>
      <c r="BS34819" s="10"/>
      <c r="BT34819" s="10"/>
      <c r="BU34819" s="10"/>
    </row>
    <row r="34820" spans="68:73">
      <c r="BP34820" s="8"/>
      <c r="BQ34820" s="8"/>
      <c r="BR34820" s="8"/>
      <c r="BS34820" s="8"/>
      <c r="BT34820" s="8"/>
      <c r="BU34820" s="8"/>
    </row>
    <row r="34821" spans="68:73">
      <c r="BP34821" s="10"/>
      <c r="BQ34821" s="10"/>
      <c r="BR34821" s="10"/>
      <c r="BS34821" s="10"/>
      <c r="BT34821" s="10"/>
      <c r="BU34821" s="10"/>
    </row>
    <row r="34822" spans="68:73">
      <c r="BP34822" s="8"/>
      <c r="BQ34822" s="8"/>
      <c r="BR34822" s="8"/>
      <c r="BS34822" s="8"/>
      <c r="BT34822" s="8"/>
      <c r="BU34822" s="8"/>
    </row>
    <row r="34823" spans="68:73">
      <c r="BP34823" s="10"/>
      <c r="BQ34823" s="10"/>
      <c r="BR34823" s="10"/>
      <c r="BS34823" s="10"/>
      <c r="BT34823" s="10"/>
      <c r="BU34823" s="10"/>
    </row>
    <row r="34824" spans="68:73">
      <c r="BP34824" s="8"/>
      <c r="BQ34824" s="8"/>
      <c r="BR34824" s="8"/>
      <c r="BS34824" s="8"/>
      <c r="BT34824" s="8"/>
      <c r="BU34824" s="8"/>
    </row>
    <row r="34825" spans="68:73">
      <c r="BP34825" s="10"/>
      <c r="BQ34825" s="10"/>
      <c r="BR34825" s="10"/>
      <c r="BS34825" s="10"/>
      <c r="BT34825" s="10"/>
      <c r="BU34825" s="10"/>
    </row>
    <row r="34826" spans="68:73">
      <c r="BP34826" s="8"/>
      <c r="BQ34826" s="8"/>
      <c r="BR34826" s="8"/>
      <c r="BS34826" s="8"/>
      <c r="BT34826" s="8"/>
      <c r="BU34826" s="8"/>
    </row>
    <row r="34827" spans="68:73">
      <c r="BP34827" s="10"/>
      <c r="BQ34827" s="10"/>
      <c r="BR34827" s="10"/>
      <c r="BS34827" s="10"/>
      <c r="BT34827" s="10"/>
      <c r="BU34827" s="10"/>
    </row>
    <row r="34828" spans="68:73">
      <c r="BP34828" s="8"/>
      <c r="BQ34828" s="8"/>
      <c r="BR34828" s="8"/>
      <c r="BS34828" s="8"/>
      <c r="BT34828" s="8"/>
      <c r="BU34828" s="8"/>
    </row>
    <row r="34829" spans="68:73">
      <c r="BP34829" s="10"/>
      <c r="BQ34829" s="10"/>
      <c r="BR34829" s="10"/>
      <c r="BS34829" s="10"/>
      <c r="BT34829" s="10"/>
      <c r="BU34829" s="10"/>
    </row>
    <row r="34830" spans="68:73">
      <c r="BP34830" s="8"/>
      <c r="BQ34830" s="8"/>
      <c r="BR34830" s="8"/>
      <c r="BS34830" s="8"/>
      <c r="BT34830" s="8"/>
      <c r="BU34830" s="8"/>
    </row>
    <row r="34831" spans="68:73">
      <c r="BP34831" s="10"/>
      <c r="BQ34831" s="10"/>
      <c r="BR34831" s="10"/>
      <c r="BS34831" s="10"/>
      <c r="BT34831" s="10"/>
      <c r="BU34831" s="10"/>
    </row>
    <row r="34832" spans="68:73">
      <c r="BP34832" s="8"/>
      <c r="BQ34832" s="8"/>
      <c r="BR34832" s="8"/>
      <c r="BS34832" s="8"/>
      <c r="BT34832" s="8"/>
      <c r="BU34832" s="8"/>
    </row>
    <row r="34833" spans="68:73">
      <c r="BP34833" s="10"/>
      <c r="BQ34833" s="10"/>
      <c r="BR34833" s="10"/>
      <c r="BS34833" s="10"/>
      <c r="BT34833" s="10"/>
      <c r="BU34833" s="10"/>
    </row>
    <row r="34834" spans="68:73">
      <c r="BP34834" s="8"/>
      <c r="BQ34834" s="8"/>
      <c r="BR34834" s="8"/>
      <c r="BS34834" s="8"/>
      <c r="BT34834" s="8"/>
      <c r="BU34834" s="8"/>
    </row>
    <row r="34835" spans="68:73">
      <c r="BP34835" s="10"/>
      <c r="BQ34835" s="10"/>
      <c r="BR34835" s="10"/>
      <c r="BS34835" s="10"/>
      <c r="BT34835" s="10"/>
      <c r="BU34835" s="10"/>
    </row>
    <row r="34836" spans="68:73">
      <c r="BP34836" s="8"/>
      <c r="BQ34836" s="8"/>
      <c r="BR34836" s="8"/>
      <c r="BS34836" s="8"/>
      <c r="BT34836" s="8"/>
      <c r="BU34836" s="8"/>
    </row>
    <row r="34837" spans="68:73">
      <c r="BP34837" s="10"/>
      <c r="BQ34837" s="10"/>
      <c r="BR34837" s="10"/>
      <c r="BS34837" s="10"/>
      <c r="BT34837" s="10"/>
      <c r="BU34837" s="10"/>
    </row>
    <row r="34838" spans="68:73">
      <c r="BP34838" s="8"/>
      <c r="BQ34838" s="8"/>
      <c r="BR34838" s="8"/>
      <c r="BS34838" s="8"/>
      <c r="BT34838" s="8"/>
      <c r="BU34838" s="8"/>
    </row>
    <row r="34839" spans="68:73">
      <c r="BP34839" s="10"/>
      <c r="BQ34839" s="10"/>
      <c r="BR34839" s="10"/>
      <c r="BS34839" s="10"/>
      <c r="BT34839" s="10"/>
      <c r="BU34839" s="10"/>
    </row>
    <row r="34840" spans="68:73">
      <c r="BP34840" s="8"/>
      <c r="BQ34840" s="8"/>
      <c r="BR34840" s="8"/>
      <c r="BS34840" s="8"/>
      <c r="BT34840" s="8"/>
      <c r="BU34840" s="8"/>
    </row>
    <row r="34841" spans="68:73">
      <c r="BP34841" s="10"/>
      <c r="BQ34841" s="10"/>
      <c r="BR34841" s="10"/>
      <c r="BS34841" s="10"/>
      <c r="BT34841" s="10"/>
      <c r="BU34841" s="10"/>
    </row>
    <row r="34842" spans="68:73">
      <c r="BP34842" s="8"/>
      <c r="BQ34842" s="8"/>
      <c r="BR34842" s="8"/>
      <c r="BS34842" s="8"/>
      <c r="BT34842" s="8"/>
      <c r="BU34842" s="8"/>
    </row>
    <row r="34843" spans="68:73">
      <c r="BP34843" s="10"/>
      <c r="BQ34843" s="10"/>
      <c r="BR34843" s="10"/>
      <c r="BS34843" s="10"/>
      <c r="BT34843" s="10"/>
      <c r="BU34843" s="10"/>
    </row>
    <row r="34844" spans="68:73">
      <c r="BP34844" s="8"/>
      <c r="BQ34844" s="8"/>
      <c r="BR34844" s="8"/>
      <c r="BS34844" s="8"/>
      <c r="BT34844" s="8"/>
      <c r="BU34844" s="8"/>
    </row>
    <row r="34845" spans="68:73">
      <c r="BP34845" s="10"/>
      <c r="BQ34845" s="10"/>
      <c r="BR34845" s="10"/>
      <c r="BS34845" s="10"/>
      <c r="BT34845" s="10"/>
      <c r="BU34845" s="10"/>
    </row>
    <row r="34846" spans="68:73">
      <c r="BP34846" s="8"/>
      <c r="BQ34846" s="8"/>
      <c r="BR34846" s="8"/>
      <c r="BS34846" s="8"/>
      <c r="BT34846" s="8"/>
      <c r="BU34846" s="8"/>
    </row>
    <row r="34847" spans="68:73">
      <c r="BP34847" s="10"/>
      <c r="BQ34847" s="10"/>
      <c r="BR34847" s="10"/>
      <c r="BS34847" s="10"/>
      <c r="BT34847" s="10"/>
      <c r="BU34847" s="10"/>
    </row>
    <row r="34848" spans="68:73">
      <c r="BP34848" s="8"/>
      <c r="BQ34848" s="8"/>
      <c r="BR34848" s="8"/>
      <c r="BS34848" s="8"/>
      <c r="BT34848" s="8"/>
      <c r="BU34848" s="8"/>
    </row>
    <row r="34849" spans="68:73">
      <c r="BP34849" s="10"/>
      <c r="BQ34849" s="10"/>
      <c r="BR34849" s="10"/>
      <c r="BS34849" s="10"/>
      <c r="BT34849" s="10"/>
      <c r="BU34849" s="10"/>
    </row>
    <row r="34850" spans="68:73">
      <c r="BP34850" s="8"/>
      <c r="BQ34850" s="8"/>
      <c r="BR34850" s="8"/>
      <c r="BS34850" s="8"/>
      <c r="BT34850" s="8"/>
      <c r="BU34850" s="8"/>
    </row>
    <row r="34851" spans="68:73">
      <c r="BP34851" s="10"/>
      <c r="BQ34851" s="10"/>
      <c r="BR34851" s="10"/>
      <c r="BS34851" s="10"/>
      <c r="BT34851" s="10"/>
      <c r="BU34851" s="10"/>
    </row>
    <row r="34852" spans="68:73">
      <c r="BP34852" s="8"/>
      <c r="BQ34852" s="8"/>
      <c r="BR34852" s="8"/>
      <c r="BS34852" s="8"/>
      <c r="BT34852" s="8"/>
      <c r="BU34852" s="8"/>
    </row>
    <row r="34853" spans="68:73">
      <c r="BP34853" s="10"/>
      <c r="BQ34853" s="10"/>
      <c r="BR34853" s="10"/>
      <c r="BS34853" s="10"/>
      <c r="BT34853" s="10"/>
      <c r="BU34853" s="10"/>
    </row>
    <row r="34854" spans="68:73">
      <c r="BP34854" s="8"/>
      <c r="BQ34854" s="8"/>
      <c r="BR34854" s="8"/>
      <c r="BS34854" s="8"/>
      <c r="BT34854" s="8"/>
      <c r="BU34854" s="8"/>
    </row>
    <row r="34855" spans="68:73">
      <c r="BP34855" s="10"/>
      <c r="BQ34855" s="10"/>
      <c r="BR34855" s="10"/>
      <c r="BS34855" s="10"/>
      <c r="BT34855" s="10"/>
      <c r="BU34855" s="10"/>
    </row>
    <row r="34856" spans="68:73">
      <c r="BP34856" s="8"/>
      <c r="BQ34856" s="8"/>
      <c r="BR34856" s="8"/>
      <c r="BS34856" s="8"/>
      <c r="BT34856" s="8"/>
      <c r="BU34856" s="8"/>
    </row>
    <row r="34857" spans="68:73">
      <c r="BP34857" s="10"/>
      <c r="BQ34857" s="10"/>
      <c r="BR34857" s="10"/>
      <c r="BS34857" s="10"/>
      <c r="BT34857" s="10"/>
      <c r="BU34857" s="10"/>
    </row>
    <row r="34858" spans="68:73">
      <c r="BP34858" s="8"/>
      <c r="BQ34858" s="8"/>
      <c r="BR34858" s="8"/>
      <c r="BS34858" s="8"/>
      <c r="BT34858" s="8"/>
      <c r="BU34858" s="8"/>
    </row>
    <row r="34859" spans="68:73">
      <c r="BP34859" s="10"/>
      <c r="BQ34859" s="10"/>
      <c r="BR34859" s="10"/>
      <c r="BS34859" s="10"/>
      <c r="BT34859" s="10"/>
      <c r="BU34859" s="10"/>
    </row>
    <row r="34860" spans="68:73">
      <c r="BP34860" s="8"/>
      <c r="BQ34860" s="8"/>
      <c r="BR34860" s="8"/>
      <c r="BS34860" s="8"/>
      <c r="BT34860" s="8"/>
      <c r="BU34860" s="8"/>
    </row>
    <row r="34861" spans="68:73">
      <c r="BP34861" s="10"/>
      <c r="BQ34861" s="10"/>
      <c r="BR34861" s="10"/>
      <c r="BS34861" s="10"/>
      <c r="BT34861" s="10"/>
      <c r="BU34861" s="10"/>
    </row>
    <row r="34862" spans="68:73">
      <c r="BP34862" s="8"/>
      <c r="BQ34862" s="8"/>
      <c r="BR34862" s="8"/>
      <c r="BS34862" s="8"/>
      <c r="BT34862" s="8"/>
      <c r="BU34862" s="8"/>
    </row>
    <row r="34863" spans="68:73">
      <c r="BP34863" s="10"/>
      <c r="BQ34863" s="10"/>
      <c r="BR34863" s="10"/>
      <c r="BS34863" s="10"/>
      <c r="BT34863" s="10"/>
      <c r="BU34863" s="10"/>
    </row>
    <row r="34864" spans="68:73">
      <c r="BP34864" s="8"/>
      <c r="BQ34864" s="8"/>
      <c r="BR34864" s="8"/>
      <c r="BS34864" s="8"/>
      <c r="BT34864" s="8"/>
      <c r="BU34864" s="8"/>
    </row>
    <row r="34865" spans="68:73">
      <c r="BP34865" s="10"/>
      <c r="BQ34865" s="10"/>
      <c r="BR34865" s="10"/>
      <c r="BS34865" s="10"/>
      <c r="BT34865" s="10"/>
      <c r="BU34865" s="10"/>
    </row>
    <row r="34866" spans="68:73">
      <c r="BP34866" s="8"/>
      <c r="BQ34866" s="8"/>
      <c r="BR34866" s="8"/>
      <c r="BS34866" s="8"/>
      <c r="BT34866" s="8"/>
      <c r="BU34866" s="8"/>
    </row>
    <row r="34867" spans="68:73">
      <c r="BP34867" s="10"/>
      <c r="BQ34867" s="10"/>
      <c r="BR34867" s="10"/>
      <c r="BS34867" s="10"/>
      <c r="BT34867" s="10"/>
      <c r="BU34867" s="10"/>
    </row>
    <row r="34868" spans="68:73">
      <c r="BP34868" s="8"/>
      <c r="BQ34868" s="8"/>
      <c r="BR34868" s="8"/>
      <c r="BS34868" s="8"/>
      <c r="BT34868" s="8"/>
      <c r="BU34868" s="8"/>
    </row>
    <row r="34869" spans="68:73">
      <c r="BP34869" s="10"/>
      <c r="BQ34869" s="10"/>
      <c r="BR34869" s="10"/>
      <c r="BS34869" s="10"/>
      <c r="BT34869" s="10"/>
      <c r="BU34869" s="10"/>
    </row>
    <row r="34870" spans="68:73">
      <c r="BP34870" s="8"/>
      <c r="BQ34870" s="8"/>
      <c r="BR34870" s="8"/>
      <c r="BS34870" s="8"/>
      <c r="BT34870" s="8"/>
      <c r="BU34870" s="8"/>
    </row>
    <row r="34871" spans="68:73">
      <c r="BP34871" s="10"/>
      <c r="BQ34871" s="10"/>
      <c r="BR34871" s="10"/>
      <c r="BS34871" s="10"/>
      <c r="BT34871" s="10"/>
      <c r="BU34871" s="10"/>
    </row>
    <row r="34872" spans="68:73">
      <c r="BP34872" s="8"/>
      <c r="BQ34872" s="8"/>
      <c r="BR34872" s="8"/>
      <c r="BS34872" s="8"/>
      <c r="BT34872" s="8"/>
      <c r="BU34872" s="8"/>
    </row>
    <row r="34873" spans="68:73">
      <c r="BP34873" s="10"/>
      <c r="BQ34873" s="10"/>
      <c r="BR34873" s="10"/>
      <c r="BS34873" s="10"/>
      <c r="BT34873" s="10"/>
      <c r="BU34873" s="10"/>
    </row>
    <row r="34874" spans="68:73">
      <c r="BP34874" s="8"/>
      <c r="BQ34874" s="8"/>
      <c r="BR34874" s="8"/>
      <c r="BS34874" s="8"/>
      <c r="BT34874" s="8"/>
      <c r="BU34874" s="8"/>
    </row>
    <row r="34875" spans="68:73">
      <c r="BP34875" s="10"/>
      <c r="BQ34875" s="10"/>
      <c r="BR34875" s="10"/>
      <c r="BS34875" s="10"/>
      <c r="BT34875" s="10"/>
      <c r="BU34875" s="10"/>
    </row>
    <row r="34876" spans="68:73">
      <c r="BP34876" s="8"/>
      <c r="BQ34876" s="8"/>
      <c r="BR34876" s="8"/>
      <c r="BS34876" s="8"/>
      <c r="BT34876" s="8"/>
      <c r="BU34876" s="8"/>
    </row>
    <row r="34877" spans="68:73">
      <c r="BP34877" s="10"/>
      <c r="BQ34877" s="10"/>
      <c r="BR34877" s="10"/>
      <c r="BS34877" s="10"/>
      <c r="BT34877" s="10"/>
      <c r="BU34877" s="10"/>
    </row>
    <row r="34878" spans="68:73">
      <c r="BP34878" s="8"/>
      <c r="BQ34878" s="8"/>
      <c r="BR34878" s="8"/>
      <c r="BS34878" s="8"/>
      <c r="BT34878" s="8"/>
      <c r="BU34878" s="8"/>
    </row>
    <row r="34879" spans="68:73">
      <c r="BP34879" s="10"/>
      <c r="BQ34879" s="10"/>
      <c r="BR34879" s="10"/>
      <c r="BS34879" s="10"/>
      <c r="BT34879" s="10"/>
      <c r="BU34879" s="10"/>
    </row>
    <row r="34880" spans="68:73">
      <c r="BP34880" s="8"/>
      <c r="BQ34880" s="8"/>
      <c r="BR34880" s="8"/>
      <c r="BS34880" s="8"/>
      <c r="BT34880" s="8"/>
      <c r="BU34880" s="8"/>
    </row>
    <row r="34881" spans="68:73">
      <c r="BP34881" s="10"/>
      <c r="BQ34881" s="10"/>
      <c r="BR34881" s="10"/>
      <c r="BS34881" s="10"/>
      <c r="BT34881" s="10"/>
      <c r="BU34881" s="10"/>
    </row>
    <row r="34882" spans="68:73">
      <c r="BP34882" s="8"/>
      <c r="BQ34882" s="8"/>
      <c r="BR34882" s="8"/>
      <c r="BS34882" s="8"/>
      <c r="BT34882" s="8"/>
      <c r="BU34882" s="8"/>
    </row>
    <row r="34883" spans="68:73">
      <c r="BP34883" s="10"/>
      <c r="BQ34883" s="10"/>
      <c r="BR34883" s="10"/>
      <c r="BS34883" s="10"/>
      <c r="BT34883" s="10"/>
      <c r="BU34883" s="10"/>
    </row>
    <row r="34884" spans="68:73">
      <c r="BP34884" s="8"/>
      <c r="BQ34884" s="8"/>
      <c r="BR34884" s="8"/>
      <c r="BS34884" s="8"/>
      <c r="BT34884" s="8"/>
      <c r="BU34884" s="8"/>
    </row>
    <row r="34885" spans="68:73">
      <c r="BP34885" s="10"/>
      <c r="BQ34885" s="10"/>
      <c r="BR34885" s="10"/>
      <c r="BS34885" s="10"/>
      <c r="BT34885" s="10"/>
      <c r="BU34885" s="10"/>
    </row>
    <row r="34886" spans="68:73">
      <c r="BP34886" s="8"/>
      <c r="BQ34886" s="8"/>
      <c r="BR34886" s="8"/>
      <c r="BS34886" s="8"/>
      <c r="BT34886" s="8"/>
      <c r="BU34886" s="8"/>
    </row>
    <row r="34887" spans="68:73">
      <c r="BP34887" s="10"/>
      <c r="BQ34887" s="10"/>
      <c r="BR34887" s="10"/>
      <c r="BS34887" s="10"/>
      <c r="BT34887" s="10"/>
      <c r="BU34887" s="10"/>
    </row>
    <row r="34888" spans="68:73">
      <c r="BP34888" s="8"/>
      <c r="BQ34888" s="8"/>
      <c r="BR34888" s="8"/>
      <c r="BS34888" s="8"/>
      <c r="BT34888" s="8"/>
      <c r="BU34888" s="8"/>
    </row>
    <row r="34889" spans="68:73">
      <c r="BP34889" s="10"/>
      <c r="BQ34889" s="10"/>
      <c r="BR34889" s="10"/>
      <c r="BS34889" s="10"/>
      <c r="BT34889" s="10"/>
      <c r="BU34889" s="10"/>
    </row>
    <row r="34890" spans="68:73">
      <c r="BP34890" s="8"/>
      <c r="BQ34890" s="8"/>
      <c r="BR34890" s="8"/>
      <c r="BS34890" s="8"/>
      <c r="BT34890" s="8"/>
      <c r="BU34890" s="8"/>
    </row>
    <row r="34891" spans="68:73">
      <c r="BP34891" s="10"/>
      <c r="BQ34891" s="10"/>
      <c r="BR34891" s="10"/>
      <c r="BS34891" s="10"/>
      <c r="BT34891" s="10"/>
      <c r="BU34891" s="10"/>
    </row>
    <row r="34892" spans="68:73">
      <c r="BP34892" s="8"/>
      <c r="BQ34892" s="8"/>
      <c r="BR34892" s="8"/>
      <c r="BS34892" s="8"/>
      <c r="BT34892" s="8"/>
      <c r="BU34892" s="8"/>
    </row>
    <row r="34893" spans="68:73">
      <c r="BP34893" s="10"/>
      <c r="BQ34893" s="10"/>
      <c r="BR34893" s="10"/>
      <c r="BS34893" s="10"/>
      <c r="BT34893" s="10"/>
      <c r="BU34893" s="10"/>
    </row>
    <row r="34894" spans="68:73">
      <c r="BP34894" s="8"/>
      <c r="BQ34894" s="8"/>
      <c r="BR34894" s="8"/>
      <c r="BS34894" s="8"/>
      <c r="BT34894" s="8"/>
      <c r="BU34894" s="8"/>
    </row>
    <row r="34895" spans="68:73">
      <c r="BP34895" s="10"/>
      <c r="BQ34895" s="10"/>
      <c r="BR34895" s="10"/>
      <c r="BS34895" s="10"/>
      <c r="BT34895" s="10"/>
      <c r="BU34895" s="10"/>
    </row>
    <row r="34896" spans="68:73">
      <c r="BP34896" s="8"/>
      <c r="BQ34896" s="8"/>
      <c r="BR34896" s="8"/>
      <c r="BS34896" s="8"/>
      <c r="BT34896" s="8"/>
      <c r="BU34896" s="8"/>
    </row>
    <row r="34897" spans="68:73">
      <c r="BP34897" s="10"/>
      <c r="BQ34897" s="10"/>
      <c r="BR34897" s="10"/>
      <c r="BS34897" s="10"/>
      <c r="BT34897" s="10"/>
      <c r="BU34897" s="10"/>
    </row>
    <row r="34898" spans="68:73">
      <c r="BP34898" s="8"/>
      <c r="BQ34898" s="8"/>
      <c r="BR34898" s="8"/>
      <c r="BS34898" s="8"/>
      <c r="BT34898" s="8"/>
      <c r="BU34898" s="8"/>
    </row>
    <row r="34899" spans="68:73">
      <c r="BP34899" s="10"/>
      <c r="BQ34899" s="10"/>
      <c r="BR34899" s="10"/>
      <c r="BS34899" s="10"/>
      <c r="BT34899" s="10"/>
      <c r="BU34899" s="10"/>
    </row>
    <row r="34900" spans="68:73">
      <c r="BP34900" s="8"/>
      <c r="BQ34900" s="8"/>
      <c r="BR34900" s="8"/>
      <c r="BS34900" s="8"/>
      <c r="BT34900" s="8"/>
      <c r="BU34900" s="8"/>
    </row>
    <row r="34901" spans="68:73">
      <c r="BP34901" s="10"/>
      <c r="BQ34901" s="10"/>
      <c r="BR34901" s="10"/>
      <c r="BS34901" s="10"/>
      <c r="BT34901" s="10"/>
      <c r="BU34901" s="10"/>
    </row>
    <row r="34902" spans="68:73">
      <c r="BP34902" s="8"/>
      <c r="BQ34902" s="8"/>
      <c r="BR34902" s="8"/>
      <c r="BS34902" s="8"/>
      <c r="BT34902" s="8"/>
      <c r="BU34902" s="8"/>
    </row>
    <row r="34903" spans="68:73">
      <c r="BP34903" s="10"/>
      <c r="BQ34903" s="10"/>
      <c r="BR34903" s="10"/>
      <c r="BS34903" s="10"/>
      <c r="BT34903" s="10"/>
      <c r="BU34903" s="10"/>
    </row>
    <row r="34904" spans="68:73">
      <c r="BP34904" s="8"/>
      <c r="BQ34904" s="8"/>
      <c r="BR34904" s="8"/>
      <c r="BS34904" s="8"/>
      <c r="BT34904" s="8"/>
      <c r="BU34904" s="8"/>
    </row>
    <row r="34905" spans="68:73">
      <c r="BP34905" s="10"/>
      <c r="BQ34905" s="10"/>
      <c r="BR34905" s="10"/>
      <c r="BS34905" s="10"/>
      <c r="BT34905" s="10"/>
      <c r="BU34905" s="10"/>
    </row>
    <row r="34906" spans="68:73">
      <c r="BP34906" s="8"/>
      <c r="BQ34906" s="8"/>
      <c r="BR34906" s="8"/>
      <c r="BS34906" s="8"/>
      <c r="BT34906" s="8"/>
      <c r="BU34906" s="8"/>
    </row>
    <row r="34907" spans="68:73">
      <c r="BP34907" s="10"/>
      <c r="BQ34907" s="10"/>
      <c r="BR34907" s="10"/>
      <c r="BS34907" s="10"/>
      <c r="BT34907" s="10"/>
      <c r="BU34907" s="10"/>
    </row>
    <row r="34908" spans="68:73">
      <c r="BP34908" s="8"/>
      <c r="BQ34908" s="8"/>
      <c r="BR34908" s="8"/>
      <c r="BS34908" s="8"/>
      <c r="BT34908" s="8"/>
      <c r="BU34908" s="8"/>
    </row>
    <row r="34909" spans="68:73">
      <c r="BP34909" s="10"/>
      <c r="BQ34909" s="10"/>
      <c r="BR34909" s="10"/>
      <c r="BS34909" s="10"/>
      <c r="BT34909" s="10"/>
      <c r="BU34909" s="10"/>
    </row>
    <row r="34910" spans="68:73">
      <c r="BP34910" s="8"/>
      <c r="BQ34910" s="8"/>
      <c r="BR34910" s="8"/>
      <c r="BS34910" s="8"/>
      <c r="BT34910" s="8"/>
      <c r="BU34910" s="8"/>
    </row>
    <row r="34911" spans="68:73">
      <c r="BP34911" s="10"/>
      <c r="BQ34911" s="10"/>
      <c r="BR34911" s="10"/>
      <c r="BS34911" s="10"/>
      <c r="BT34911" s="10"/>
      <c r="BU34911" s="10"/>
    </row>
    <row r="34912" spans="68:73">
      <c r="BP34912" s="8"/>
      <c r="BQ34912" s="8"/>
      <c r="BR34912" s="8"/>
      <c r="BS34912" s="8"/>
      <c r="BT34912" s="8"/>
      <c r="BU34912" s="8"/>
    </row>
    <row r="34913" spans="68:73">
      <c r="BP34913" s="10"/>
      <c r="BQ34913" s="10"/>
      <c r="BR34913" s="10"/>
      <c r="BS34913" s="10"/>
      <c r="BT34913" s="10"/>
      <c r="BU34913" s="10"/>
    </row>
    <row r="34914" spans="68:73">
      <c r="BP34914" s="8"/>
      <c r="BQ34914" s="8"/>
      <c r="BR34914" s="8"/>
      <c r="BS34914" s="8"/>
      <c r="BT34914" s="8"/>
      <c r="BU34914" s="8"/>
    </row>
    <row r="34915" spans="68:73">
      <c r="BP34915" s="10"/>
      <c r="BQ34915" s="10"/>
      <c r="BR34915" s="10"/>
      <c r="BS34915" s="10"/>
      <c r="BT34915" s="10"/>
      <c r="BU34915" s="10"/>
    </row>
    <row r="34916" spans="68:73">
      <c r="BP34916" s="8"/>
      <c r="BQ34916" s="8"/>
      <c r="BR34916" s="8"/>
      <c r="BS34916" s="8"/>
      <c r="BT34916" s="8"/>
      <c r="BU34916" s="8"/>
    </row>
    <row r="34917" spans="68:73">
      <c r="BP34917" s="10"/>
      <c r="BQ34917" s="10"/>
      <c r="BR34917" s="10"/>
      <c r="BS34917" s="10"/>
      <c r="BT34917" s="10"/>
      <c r="BU34917" s="10"/>
    </row>
    <row r="34918" spans="68:73">
      <c r="BP34918" s="8"/>
      <c r="BQ34918" s="8"/>
      <c r="BR34918" s="8"/>
      <c r="BS34918" s="8"/>
      <c r="BT34918" s="8"/>
      <c r="BU34918" s="8"/>
    </row>
    <row r="34919" spans="68:73">
      <c r="BP34919" s="10"/>
      <c r="BQ34919" s="10"/>
      <c r="BR34919" s="10"/>
      <c r="BS34919" s="10"/>
      <c r="BT34919" s="10"/>
      <c r="BU34919" s="10"/>
    </row>
    <row r="34920" spans="68:73">
      <c r="BP34920" s="8"/>
      <c r="BQ34920" s="8"/>
      <c r="BR34920" s="8"/>
      <c r="BS34920" s="8"/>
      <c r="BT34920" s="8"/>
      <c r="BU34920" s="8"/>
    </row>
    <row r="34921" spans="68:73">
      <c r="BP34921" s="10"/>
      <c r="BQ34921" s="10"/>
      <c r="BR34921" s="10"/>
      <c r="BS34921" s="10"/>
      <c r="BT34921" s="10"/>
      <c r="BU34921" s="10"/>
    </row>
    <row r="34922" spans="68:73">
      <c r="BP34922" s="8"/>
      <c r="BQ34922" s="8"/>
      <c r="BR34922" s="8"/>
      <c r="BS34922" s="8"/>
      <c r="BT34922" s="8"/>
      <c r="BU34922" s="8"/>
    </row>
    <row r="34923" spans="68:73">
      <c r="BP34923" s="10"/>
      <c r="BQ34923" s="10"/>
      <c r="BR34923" s="10"/>
      <c r="BS34923" s="10"/>
      <c r="BT34923" s="10"/>
      <c r="BU34923" s="10"/>
    </row>
    <row r="34924" spans="68:73">
      <c r="BP34924" s="8"/>
      <c r="BQ34924" s="8"/>
      <c r="BR34924" s="8"/>
      <c r="BS34924" s="8"/>
      <c r="BT34924" s="8"/>
      <c r="BU34924" s="8"/>
    </row>
    <row r="34925" spans="68:73">
      <c r="BP34925" s="10"/>
      <c r="BQ34925" s="10"/>
      <c r="BR34925" s="10"/>
      <c r="BS34925" s="10"/>
      <c r="BT34925" s="10"/>
      <c r="BU34925" s="10"/>
    </row>
    <row r="34926" spans="68:73">
      <c r="BP34926" s="8"/>
      <c r="BQ34926" s="8"/>
      <c r="BR34926" s="8"/>
      <c r="BS34926" s="8"/>
      <c r="BT34926" s="8"/>
      <c r="BU34926" s="8"/>
    </row>
    <row r="34927" spans="68:73">
      <c r="BP34927" s="10"/>
      <c r="BQ34927" s="10"/>
      <c r="BR34927" s="10"/>
      <c r="BS34927" s="10"/>
      <c r="BT34927" s="10"/>
      <c r="BU34927" s="10"/>
    </row>
    <row r="34928" spans="68:73">
      <c r="BP34928" s="8"/>
      <c r="BQ34928" s="8"/>
      <c r="BR34928" s="8"/>
      <c r="BS34928" s="8"/>
      <c r="BT34928" s="8"/>
      <c r="BU34928" s="8"/>
    </row>
    <row r="34929" spans="68:73">
      <c r="BP34929" s="10"/>
      <c r="BQ34929" s="10"/>
      <c r="BR34929" s="10"/>
      <c r="BS34929" s="10"/>
      <c r="BT34929" s="10"/>
      <c r="BU34929" s="10"/>
    </row>
    <row r="34930" spans="68:73">
      <c r="BP34930" s="8"/>
      <c r="BQ34930" s="8"/>
      <c r="BR34930" s="8"/>
      <c r="BS34930" s="8"/>
      <c r="BT34930" s="8"/>
      <c r="BU34930" s="8"/>
    </row>
    <row r="34931" spans="68:73">
      <c r="BP34931" s="10"/>
      <c r="BQ34931" s="10"/>
      <c r="BR34931" s="10"/>
      <c r="BS34931" s="10"/>
      <c r="BT34931" s="10"/>
      <c r="BU34931" s="10"/>
    </row>
    <row r="34932" spans="68:73">
      <c r="BP34932" s="8"/>
      <c r="BQ34932" s="8"/>
      <c r="BR34932" s="8"/>
      <c r="BS34932" s="8"/>
      <c r="BT34932" s="8"/>
      <c r="BU34932" s="8"/>
    </row>
    <row r="34933" spans="68:73">
      <c r="BP34933" s="10"/>
      <c r="BQ34933" s="10"/>
      <c r="BR34933" s="10"/>
      <c r="BS34933" s="10"/>
      <c r="BT34933" s="10"/>
      <c r="BU34933" s="10"/>
    </row>
    <row r="34934" spans="68:73">
      <c r="BP34934" s="8"/>
      <c r="BQ34934" s="8"/>
      <c r="BR34934" s="8"/>
      <c r="BS34934" s="8"/>
      <c r="BT34934" s="8"/>
      <c r="BU34934" s="8"/>
    </row>
    <row r="34935" spans="68:73">
      <c r="BP34935" s="10"/>
      <c r="BQ34935" s="10"/>
      <c r="BR34935" s="10"/>
      <c r="BS34935" s="10"/>
      <c r="BT34935" s="10"/>
      <c r="BU34935" s="10"/>
    </row>
    <row r="34936" spans="68:73">
      <c r="BP34936" s="8"/>
      <c r="BQ34936" s="8"/>
      <c r="BR34936" s="8"/>
      <c r="BS34936" s="8"/>
      <c r="BT34936" s="8"/>
      <c r="BU34936" s="8"/>
    </row>
    <row r="34937" spans="68:73">
      <c r="BP34937" s="10"/>
      <c r="BQ34937" s="10"/>
      <c r="BR34937" s="10"/>
      <c r="BS34937" s="10"/>
      <c r="BT34937" s="10"/>
      <c r="BU34937" s="10"/>
    </row>
    <row r="34938" spans="68:73">
      <c r="BP34938" s="8"/>
      <c r="BQ34938" s="8"/>
      <c r="BR34938" s="8"/>
      <c r="BS34938" s="8"/>
      <c r="BT34938" s="8"/>
      <c r="BU34938" s="8"/>
    </row>
    <row r="34939" spans="68:73">
      <c r="BP34939" s="10"/>
      <c r="BQ34939" s="10"/>
      <c r="BR34939" s="10"/>
      <c r="BS34939" s="10"/>
      <c r="BT34939" s="10"/>
      <c r="BU34939" s="10"/>
    </row>
    <row r="34940" spans="68:73">
      <c r="BP34940" s="8"/>
      <c r="BQ34940" s="8"/>
      <c r="BR34940" s="8"/>
      <c r="BS34940" s="8"/>
      <c r="BT34940" s="8"/>
      <c r="BU34940" s="8"/>
    </row>
    <row r="34941" spans="68:73">
      <c r="BP34941" s="10"/>
      <c r="BQ34941" s="10"/>
      <c r="BR34941" s="10"/>
      <c r="BS34941" s="10"/>
      <c r="BT34941" s="10"/>
      <c r="BU34941" s="10"/>
    </row>
    <row r="34942" spans="68:73">
      <c r="BP34942" s="8"/>
      <c r="BQ34942" s="8"/>
      <c r="BR34942" s="8"/>
      <c r="BS34942" s="8"/>
      <c r="BT34942" s="8"/>
      <c r="BU34942" s="8"/>
    </row>
    <row r="34943" spans="68:73">
      <c r="BP34943" s="10"/>
      <c r="BQ34943" s="10"/>
      <c r="BR34943" s="10"/>
      <c r="BS34943" s="10"/>
      <c r="BT34943" s="10"/>
      <c r="BU34943" s="10"/>
    </row>
    <row r="34944" spans="68:73">
      <c r="BP34944" s="8"/>
      <c r="BQ34944" s="8"/>
      <c r="BR34944" s="8"/>
      <c r="BS34944" s="8"/>
      <c r="BT34944" s="8"/>
      <c r="BU34944" s="8"/>
    </row>
    <row r="34945" spans="68:73">
      <c r="BP34945" s="10"/>
      <c r="BQ34945" s="10"/>
      <c r="BR34945" s="10"/>
      <c r="BS34945" s="10"/>
      <c r="BT34945" s="10"/>
      <c r="BU34945" s="10"/>
    </row>
    <row r="34946" spans="68:73">
      <c r="BP34946" s="8"/>
      <c r="BQ34946" s="8"/>
      <c r="BR34946" s="8"/>
      <c r="BS34946" s="8"/>
      <c r="BT34946" s="8"/>
      <c r="BU34946" s="8"/>
    </row>
    <row r="34947" spans="68:73">
      <c r="BP34947" s="10"/>
      <c r="BQ34947" s="10"/>
      <c r="BR34947" s="10"/>
      <c r="BS34947" s="10"/>
      <c r="BT34947" s="10"/>
      <c r="BU34947" s="10"/>
    </row>
    <row r="34948" spans="68:73">
      <c r="BP34948" s="8"/>
      <c r="BQ34948" s="8"/>
      <c r="BR34948" s="8"/>
      <c r="BS34948" s="8"/>
      <c r="BT34948" s="8"/>
      <c r="BU34948" s="8"/>
    </row>
    <row r="34949" spans="68:73">
      <c r="BP34949" s="10"/>
      <c r="BQ34949" s="10"/>
      <c r="BR34949" s="10"/>
      <c r="BS34949" s="10"/>
      <c r="BT34949" s="10"/>
      <c r="BU34949" s="10"/>
    </row>
    <row r="34950" spans="68:73">
      <c r="BP34950" s="8"/>
      <c r="BQ34950" s="8"/>
      <c r="BR34950" s="8"/>
      <c r="BS34950" s="8"/>
      <c r="BT34950" s="8"/>
      <c r="BU34950" s="8"/>
    </row>
    <row r="34951" spans="68:73">
      <c r="BP34951" s="10"/>
      <c r="BQ34951" s="10"/>
      <c r="BR34951" s="10"/>
      <c r="BS34951" s="10"/>
      <c r="BT34951" s="10"/>
      <c r="BU34951" s="10"/>
    </row>
    <row r="34952" spans="68:73">
      <c r="BP34952" s="8"/>
      <c r="BQ34952" s="8"/>
      <c r="BR34952" s="8"/>
      <c r="BS34952" s="8"/>
      <c r="BT34952" s="8"/>
      <c r="BU34952" s="8"/>
    </row>
    <row r="34953" spans="68:73">
      <c r="BP34953" s="10"/>
      <c r="BQ34953" s="10"/>
      <c r="BR34953" s="10"/>
      <c r="BS34953" s="10"/>
      <c r="BT34953" s="10"/>
      <c r="BU34953" s="10"/>
    </row>
    <row r="34954" spans="68:73">
      <c r="BP34954" s="8"/>
      <c r="BQ34954" s="8"/>
      <c r="BR34954" s="8"/>
      <c r="BS34954" s="8"/>
      <c r="BT34954" s="8"/>
      <c r="BU34954" s="8"/>
    </row>
    <row r="34955" spans="68:73">
      <c r="BP34955" s="10"/>
      <c r="BQ34955" s="10"/>
      <c r="BR34955" s="10"/>
      <c r="BS34955" s="10"/>
      <c r="BT34955" s="10"/>
      <c r="BU34955" s="10"/>
    </row>
    <row r="34956" spans="68:73">
      <c r="BP34956" s="8"/>
      <c r="BQ34956" s="8"/>
      <c r="BR34956" s="8"/>
      <c r="BS34956" s="8"/>
      <c r="BT34956" s="8"/>
      <c r="BU34956" s="8"/>
    </row>
    <row r="34957" spans="68:73">
      <c r="BP34957" s="10"/>
      <c r="BQ34957" s="10"/>
      <c r="BR34957" s="10"/>
      <c r="BS34957" s="10"/>
      <c r="BT34957" s="10"/>
      <c r="BU34957" s="10"/>
    </row>
    <row r="34958" spans="68:73">
      <c r="BP34958" s="8"/>
      <c r="BQ34958" s="8"/>
      <c r="BR34958" s="8"/>
      <c r="BS34958" s="8"/>
      <c r="BT34958" s="8"/>
      <c r="BU34958" s="8"/>
    </row>
    <row r="34959" spans="68:73">
      <c r="BP34959" s="10"/>
      <c r="BQ34959" s="10"/>
      <c r="BR34959" s="10"/>
      <c r="BS34959" s="10"/>
      <c r="BT34959" s="10"/>
      <c r="BU34959" s="10"/>
    </row>
    <row r="34960" spans="68:73">
      <c r="BP34960" s="8"/>
      <c r="BQ34960" s="8"/>
      <c r="BR34960" s="8"/>
      <c r="BS34960" s="8"/>
      <c r="BT34960" s="8"/>
      <c r="BU34960" s="8"/>
    </row>
    <row r="34961" spans="68:73">
      <c r="BP34961" s="10"/>
      <c r="BQ34961" s="10"/>
      <c r="BR34961" s="10"/>
      <c r="BS34961" s="10"/>
      <c r="BT34961" s="10"/>
      <c r="BU34961" s="10"/>
    </row>
    <row r="34962" spans="68:73">
      <c r="BP34962" s="8"/>
      <c r="BQ34962" s="8"/>
      <c r="BR34962" s="8"/>
      <c r="BS34962" s="8"/>
      <c r="BT34962" s="8"/>
      <c r="BU34962" s="8"/>
    </row>
    <row r="34963" spans="68:73">
      <c r="BP34963" s="10"/>
      <c r="BQ34963" s="10"/>
      <c r="BR34963" s="10"/>
      <c r="BS34963" s="10"/>
      <c r="BT34963" s="10"/>
      <c r="BU34963" s="10"/>
    </row>
    <row r="34964" spans="68:73">
      <c r="BP34964" s="8"/>
      <c r="BQ34964" s="8"/>
      <c r="BR34964" s="8"/>
      <c r="BS34964" s="8"/>
      <c r="BT34964" s="8"/>
      <c r="BU34964" s="8"/>
    </row>
    <row r="34965" spans="68:73">
      <c r="BP34965" s="10"/>
      <c r="BQ34965" s="10"/>
      <c r="BR34965" s="10"/>
      <c r="BS34965" s="10"/>
      <c r="BT34965" s="10"/>
      <c r="BU34965" s="10"/>
    </row>
    <row r="34966" spans="68:73">
      <c r="BP34966" s="8"/>
      <c r="BQ34966" s="8"/>
      <c r="BR34966" s="8"/>
      <c r="BS34966" s="8"/>
      <c r="BT34966" s="8"/>
      <c r="BU34966" s="8"/>
    </row>
    <row r="34967" spans="68:73">
      <c r="BP34967" s="10"/>
      <c r="BQ34967" s="10"/>
      <c r="BR34967" s="10"/>
      <c r="BS34967" s="10"/>
      <c r="BT34967" s="10"/>
      <c r="BU34967" s="10"/>
    </row>
    <row r="34968" spans="68:73">
      <c r="BP34968" s="8"/>
      <c r="BQ34968" s="8"/>
      <c r="BR34968" s="8"/>
      <c r="BS34968" s="8"/>
      <c r="BT34968" s="8"/>
      <c r="BU34968" s="8"/>
    </row>
    <row r="34969" spans="68:73">
      <c r="BP34969" s="10"/>
      <c r="BQ34969" s="10"/>
      <c r="BR34969" s="10"/>
      <c r="BS34969" s="10"/>
      <c r="BT34969" s="10"/>
      <c r="BU34969" s="10"/>
    </row>
    <row r="34970" spans="68:73">
      <c r="BP34970" s="8"/>
      <c r="BQ34970" s="8"/>
      <c r="BR34970" s="8"/>
      <c r="BS34970" s="8"/>
      <c r="BT34970" s="8"/>
      <c r="BU34970" s="8"/>
    </row>
    <row r="34971" spans="68:73">
      <c r="BP34971" s="10"/>
      <c r="BQ34971" s="10"/>
      <c r="BR34971" s="10"/>
      <c r="BS34971" s="10"/>
      <c r="BT34971" s="10"/>
      <c r="BU34971" s="10"/>
    </row>
    <row r="34972" spans="68:73">
      <c r="BP34972" s="8"/>
      <c r="BQ34972" s="8"/>
      <c r="BR34972" s="8"/>
      <c r="BS34972" s="8"/>
      <c r="BT34972" s="8"/>
      <c r="BU34972" s="8"/>
    </row>
    <row r="34973" spans="68:73">
      <c r="BP34973" s="10"/>
      <c r="BQ34973" s="10"/>
      <c r="BR34973" s="10"/>
      <c r="BS34973" s="10"/>
      <c r="BT34973" s="10"/>
      <c r="BU34973" s="10"/>
    </row>
    <row r="34974" spans="68:73">
      <c r="BP34974" s="8"/>
      <c r="BQ34974" s="8"/>
      <c r="BR34974" s="8"/>
      <c r="BS34974" s="8"/>
      <c r="BT34974" s="8"/>
      <c r="BU34974" s="8"/>
    </row>
    <row r="34975" spans="68:73">
      <c r="BP34975" s="10"/>
      <c r="BQ34975" s="10"/>
      <c r="BR34975" s="10"/>
      <c r="BS34975" s="10"/>
      <c r="BT34975" s="10"/>
      <c r="BU34975" s="10"/>
    </row>
    <row r="34976" spans="68:73">
      <c r="BP34976" s="8"/>
      <c r="BQ34976" s="8"/>
      <c r="BR34976" s="8"/>
      <c r="BS34976" s="8"/>
      <c r="BT34976" s="8"/>
      <c r="BU34976" s="8"/>
    </row>
    <row r="34977" spans="68:73">
      <c r="BP34977" s="10"/>
      <c r="BQ34977" s="10"/>
      <c r="BR34977" s="10"/>
      <c r="BS34977" s="10"/>
      <c r="BT34977" s="10"/>
      <c r="BU34977" s="10"/>
    </row>
    <row r="34978" spans="68:73">
      <c r="BP34978" s="8"/>
      <c r="BQ34978" s="8"/>
      <c r="BR34978" s="8"/>
      <c r="BS34978" s="8"/>
      <c r="BT34978" s="8"/>
      <c r="BU34978" s="8"/>
    </row>
    <row r="34979" spans="68:73">
      <c r="BP34979" s="10"/>
      <c r="BQ34979" s="10"/>
      <c r="BR34979" s="10"/>
      <c r="BS34979" s="10"/>
      <c r="BT34979" s="10"/>
      <c r="BU34979" s="10"/>
    </row>
    <row r="34980" spans="68:73">
      <c r="BP34980" s="8"/>
      <c r="BQ34980" s="8"/>
      <c r="BR34980" s="8"/>
      <c r="BS34980" s="8"/>
      <c r="BT34980" s="8"/>
      <c r="BU34980" s="8"/>
    </row>
    <row r="34981" spans="68:73">
      <c r="BP34981" s="10"/>
      <c r="BQ34981" s="10"/>
      <c r="BR34981" s="10"/>
      <c r="BS34981" s="10"/>
      <c r="BT34981" s="10"/>
      <c r="BU34981" s="10"/>
    </row>
    <row r="34982" spans="68:73">
      <c r="BP34982" s="8"/>
      <c r="BQ34982" s="8"/>
      <c r="BR34982" s="8"/>
      <c r="BS34982" s="8"/>
      <c r="BT34982" s="8"/>
      <c r="BU34982" s="8"/>
    </row>
    <row r="34983" spans="68:73">
      <c r="BP34983" s="10"/>
      <c r="BQ34983" s="10"/>
      <c r="BR34983" s="10"/>
      <c r="BS34983" s="10"/>
      <c r="BT34983" s="10"/>
      <c r="BU34983" s="10"/>
    </row>
    <row r="34984" spans="68:73">
      <c r="BP34984" s="8"/>
      <c r="BQ34984" s="8"/>
      <c r="BR34984" s="8"/>
      <c r="BS34984" s="8"/>
      <c r="BT34984" s="8"/>
      <c r="BU34984" s="8"/>
    </row>
    <row r="34985" spans="68:73">
      <c r="BP34985" s="10"/>
      <c r="BQ34985" s="10"/>
      <c r="BR34985" s="10"/>
      <c r="BS34985" s="10"/>
      <c r="BT34985" s="10"/>
      <c r="BU34985" s="10"/>
    </row>
    <row r="34986" spans="68:73">
      <c r="BP34986" s="8"/>
      <c r="BQ34986" s="8"/>
      <c r="BR34986" s="8"/>
      <c r="BS34986" s="8"/>
      <c r="BT34986" s="8"/>
      <c r="BU34986" s="8"/>
    </row>
    <row r="34987" spans="68:73">
      <c r="BP34987" s="10"/>
      <c r="BQ34987" s="10"/>
      <c r="BR34987" s="10"/>
      <c r="BS34987" s="10"/>
      <c r="BT34987" s="10"/>
      <c r="BU34987" s="10"/>
    </row>
    <row r="34988" spans="68:73">
      <c r="BP34988" s="8"/>
      <c r="BQ34988" s="8"/>
      <c r="BR34988" s="8"/>
      <c r="BS34988" s="8"/>
      <c r="BT34988" s="8"/>
      <c r="BU34988" s="8"/>
    </row>
    <row r="34989" spans="68:73">
      <c r="BP34989" s="10"/>
      <c r="BQ34989" s="10"/>
      <c r="BR34989" s="10"/>
      <c r="BS34989" s="10"/>
      <c r="BT34989" s="10"/>
      <c r="BU34989" s="10"/>
    </row>
    <row r="34990" spans="68:73">
      <c r="BP34990" s="8"/>
      <c r="BQ34990" s="8"/>
      <c r="BR34990" s="8"/>
      <c r="BS34990" s="8"/>
      <c r="BT34990" s="8"/>
      <c r="BU34990" s="8"/>
    </row>
    <row r="34991" spans="68:73">
      <c r="BP34991" s="10"/>
      <c r="BQ34991" s="10"/>
      <c r="BR34991" s="10"/>
      <c r="BS34991" s="10"/>
      <c r="BT34991" s="10"/>
      <c r="BU34991" s="10"/>
    </row>
    <row r="34992" spans="68:73">
      <c r="BP34992" s="8"/>
      <c r="BQ34992" s="8"/>
      <c r="BR34992" s="8"/>
      <c r="BS34992" s="8"/>
      <c r="BT34992" s="8"/>
      <c r="BU34992" s="8"/>
    </row>
    <row r="34993" spans="68:73">
      <c r="BP34993" s="10"/>
      <c r="BQ34993" s="10"/>
      <c r="BR34993" s="10"/>
      <c r="BS34993" s="10"/>
      <c r="BT34993" s="10"/>
      <c r="BU34993" s="10"/>
    </row>
    <row r="34994" spans="68:73">
      <c r="BP34994" s="8"/>
      <c r="BQ34994" s="8"/>
      <c r="BR34994" s="8"/>
      <c r="BS34994" s="8"/>
      <c r="BT34994" s="8"/>
      <c r="BU34994" s="8"/>
    </row>
    <row r="34995" spans="68:73">
      <c r="BP34995" s="10"/>
      <c r="BQ34995" s="10"/>
      <c r="BR34995" s="10"/>
      <c r="BS34995" s="10"/>
      <c r="BT34995" s="10"/>
      <c r="BU34995" s="10"/>
    </row>
    <row r="34996" spans="68:73">
      <c r="BP34996" s="8"/>
      <c r="BQ34996" s="8"/>
      <c r="BR34996" s="8"/>
      <c r="BS34996" s="8"/>
      <c r="BT34996" s="8"/>
      <c r="BU34996" s="8"/>
    </row>
    <row r="34997" spans="68:73">
      <c r="BP34997" s="10"/>
      <c r="BQ34997" s="10"/>
      <c r="BR34997" s="10"/>
      <c r="BS34997" s="10"/>
      <c r="BT34997" s="10"/>
      <c r="BU34997" s="10"/>
    </row>
    <row r="34998" spans="68:73">
      <c r="BP34998" s="8"/>
      <c r="BQ34998" s="8"/>
      <c r="BR34998" s="8"/>
      <c r="BS34998" s="8"/>
      <c r="BT34998" s="8"/>
      <c r="BU34998" s="8"/>
    </row>
    <row r="34999" spans="68:73">
      <c r="BP34999" s="10"/>
      <c r="BQ34999" s="10"/>
      <c r="BR34999" s="10"/>
      <c r="BS34999" s="10"/>
      <c r="BT34999" s="10"/>
      <c r="BU34999" s="10"/>
    </row>
    <row r="35000" spans="68:73">
      <c r="BP35000" s="8"/>
      <c r="BQ35000" s="8"/>
      <c r="BR35000" s="8"/>
      <c r="BS35000" s="8"/>
      <c r="BT35000" s="8"/>
      <c r="BU35000" s="8"/>
    </row>
    <row r="35001" spans="68:73">
      <c r="BP35001" s="10"/>
      <c r="BQ35001" s="10"/>
      <c r="BR35001" s="10"/>
      <c r="BS35001" s="10"/>
      <c r="BT35001" s="10"/>
      <c r="BU35001" s="10"/>
    </row>
    <row r="35002" spans="68:73">
      <c r="BP35002" s="8"/>
      <c r="BQ35002" s="8"/>
      <c r="BR35002" s="8"/>
      <c r="BS35002" s="8"/>
      <c r="BT35002" s="8"/>
      <c r="BU35002" s="8"/>
    </row>
    <row r="35003" spans="68:73">
      <c r="BP35003" s="10"/>
      <c r="BQ35003" s="10"/>
      <c r="BR35003" s="10"/>
      <c r="BS35003" s="10"/>
      <c r="BT35003" s="10"/>
      <c r="BU35003" s="10"/>
    </row>
    <row r="35004" spans="68:73">
      <c r="BP35004" s="8"/>
      <c r="BQ35004" s="8"/>
      <c r="BR35004" s="8"/>
      <c r="BS35004" s="8"/>
      <c r="BT35004" s="8"/>
      <c r="BU35004" s="8"/>
    </row>
    <row r="35005" spans="68:73">
      <c r="BP35005" s="10"/>
      <c r="BQ35005" s="10"/>
      <c r="BR35005" s="10"/>
      <c r="BS35005" s="10"/>
      <c r="BT35005" s="10"/>
      <c r="BU35005" s="10"/>
    </row>
    <row r="35006" spans="68:73">
      <c r="BP35006" s="8"/>
      <c r="BQ35006" s="8"/>
      <c r="BR35006" s="8"/>
      <c r="BS35006" s="8"/>
      <c r="BT35006" s="8"/>
      <c r="BU35006" s="8"/>
    </row>
    <row r="35007" spans="68:73">
      <c r="BP35007" s="10"/>
      <c r="BQ35007" s="10"/>
      <c r="BR35007" s="10"/>
      <c r="BS35007" s="10"/>
      <c r="BT35007" s="10"/>
      <c r="BU35007" s="10"/>
    </row>
    <row r="35008" spans="68:73">
      <c r="BP35008" s="8"/>
      <c r="BQ35008" s="8"/>
      <c r="BR35008" s="8"/>
      <c r="BS35008" s="8"/>
      <c r="BT35008" s="8"/>
      <c r="BU35008" s="8"/>
    </row>
    <row r="35009" spans="68:73">
      <c r="BP35009" s="10"/>
      <c r="BQ35009" s="10"/>
      <c r="BR35009" s="10"/>
      <c r="BS35009" s="10"/>
      <c r="BT35009" s="10"/>
      <c r="BU35009" s="10"/>
    </row>
    <row r="35010" spans="68:73">
      <c r="BP35010" s="8"/>
      <c r="BQ35010" s="8"/>
      <c r="BR35010" s="8"/>
      <c r="BS35010" s="8"/>
      <c r="BT35010" s="8"/>
      <c r="BU35010" s="8"/>
    </row>
    <row r="35011" spans="68:73">
      <c r="BP35011" s="10"/>
      <c r="BQ35011" s="10"/>
      <c r="BR35011" s="10"/>
      <c r="BS35011" s="10"/>
      <c r="BT35011" s="10"/>
      <c r="BU35011" s="10"/>
    </row>
    <row r="35012" spans="68:73">
      <c r="BP35012" s="8"/>
      <c r="BQ35012" s="8"/>
      <c r="BR35012" s="8"/>
      <c r="BS35012" s="8"/>
      <c r="BT35012" s="8"/>
      <c r="BU35012" s="8"/>
    </row>
    <row r="35013" spans="68:73">
      <c r="BP35013" s="10"/>
      <c r="BQ35013" s="10"/>
      <c r="BR35013" s="10"/>
      <c r="BS35013" s="10"/>
      <c r="BT35013" s="10"/>
      <c r="BU35013" s="10"/>
    </row>
    <row r="35014" spans="68:73">
      <c r="BP35014" s="8"/>
      <c r="BQ35014" s="8"/>
      <c r="BR35014" s="8"/>
      <c r="BS35014" s="8"/>
      <c r="BT35014" s="8"/>
      <c r="BU35014" s="8"/>
    </row>
    <row r="35015" spans="68:73">
      <c r="BP35015" s="10"/>
      <c r="BQ35015" s="10"/>
      <c r="BR35015" s="10"/>
      <c r="BS35015" s="10"/>
      <c r="BT35015" s="10"/>
      <c r="BU35015" s="10"/>
    </row>
    <row r="35016" spans="68:73">
      <c r="BP35016" s="8"/>
      <c r="BQ35016" s="8"/>
      <c r="BR35016" s="8"/>
      <c r="BS35016" s="8"/>
      <c r="BT35016" s="8"/>
      <c r="BU35016" s="8"/>
    </row>
    <row r="35017" spans="68:73">
      <c r="BP35017" s="10"/>
      <c r="BQ35017" s="10"/>
      <c r="BR35017" s="10"/>
      <c r="BS35017" s="10"/>
      <c r="BT35017" s="10"/>
      <c r="BU35017" s="10"/>
    </row>
    <row r="35018" spans="68:73">
      <c r="BP35018" s="8"/>
      <c r="BQ35018" s="8"/>
      <c r="BR35018" s="8"/>
      <c r="BS35018" s="8"/>
      <c r="BT35018" s="8"/>
      <c r="BU35018" s="8"/>
    </row>
    <row r="35019" spans="68:73">
      <c r="BP35019" s="10"/>
      <c r="BQ35019" s="10"/>
      <c r="BR35019" s="10"/>
      <c r="BS35019" s="10"/>
      <c r="BT35019" s="10"/>
      <c r="BU35019" s="10"/>
    </row>
    <row r="35020" spans="68:73">
      <c r="BP35020" s="8"/>
      <c r="BQ35020" s="8"/>
      <c r="BR35020" s="8"/>
      <c r="BS35020" s="8"/>
      <c r="BT35020" s="8"/>
      <c r="BU35020" s="8"/>
    </row>
    <row r="35021" spans="68:73">
      <c r="BP35021" s="10"/>
      <c r="BQ35021" s="10"/>
      <c r="BR35021" s="10"/>
      <c r="BS35021" s="10"/>
      <c r="BT35021" s="10"/>
      <c r="BU35021" s="10"/>
    </row>
    <row r="35022" spans="68:73">
      <c r="BP35022" s="8"/>
      <c r="BQ35022" s="8"/>
      <c r="BR35022" s="8"/>
      <c r="BS35022" s="8"/>
      <c r="BT35022" s="8"/>
      <c r="BU35022" s="8"/>
    </row>
    <row r="35023" spans="68:73">
      <c r="BP35023" s="10"/>
      <c r="BQ35023" s="10"/>
      <c r="BR35023" s="10"/>
      <c r="BS35023" s="10"/>
      <c r="BT35023" s="10"/>
      <c r="BU35023" s="10"/>
    </row>
    <row r="35024" spans="68:73">
      <c r="BP35024" s="8"/>
      <c r="BQ35024" s="8"/>
      <c r="BR35024" s="8"/>
      <c r="BS35024" s="8"/>
      <c r="BT35024" s="8"/>
      <c r="BU35024" s="8"/>
    </row>
    <row r="35025" spans="68:73">
      <c r="BP35025" s="10"/>
      <c r="BQ35025" s="10"/>
      <c r="BR35025" s="10"/>
      <c r="BS35025" s="10"/>
      <c r="BT35025" s="10"/>
      <c r="BU35025" s="10"/>
    </row>
    <row r="35026" spans="68:73">
      <c r="BP35026" s="8"/>
      <c r="BQ35026" s="8"/>
      <c r="BR35026" s="8"/>
      <c r="BS35026" s="8"/>
      <c r="BT35026" s="8"/>
      <c r="BU35026" s="8"/>
    </row>
    <row r="35027" spans="68:73">
      <c r="BP35027" s="10"/>
      <c r="BQ35027" s="10"/>
      <c r="BR35027" s="10"/>
      <c r="BS35027" s="10"/>
      <c r="BT35027" s="10"/>
      <c r="BU35027" s="10"/>
    </row>
    <row r="35028" spans="68:73">
      <c r="BP35028" s="8"/>
      <c r="BQ35028" s="8"/>
      <c r="BR35028" s="8"/>
      <c r="BS35028" s="8"/>
      <c r="BT35028" s="8"/>
      <c r="BU35028" s="8"/>
    </row>
    <row r="35029" spans="68:73">
      <c r="BP35029" s="10"/>
      <c r="BQ35029" s="10"/>
      <c r="BR35029" s="10"/>
      <c r="BS35029" s="10"/>
      <c r="BT35029" s="10"/>
      <c r="BU35029" s="10"/>
    </row>
    <row r="35030" spans="68:73">
      <c r="BP35030" s="8"/>
      <c r="BQ35030" s="8"/>
      <c r="BR35030" s="8"/>
      <c r="BS35030" s="8"/>
      <c r="BT35030" s="8"/>
      <c r="BU35030" s="8"/>
    </row>
    <row r="35031" spans="68:73">
      <c r="BP35031" s="10"/>
      <c r="BQ35031" s="10"/>
      <c r="BR35031" s="10"/>
      <c r="BS35031" s="10"/>
      <c r="BT35031" s="10"/>
      <c r="BU35031" s="10"/>
    </row>
    <row r="35032" spans="68:73">
      <c r="BP35032" s="8"/>
      <c r="BQ35032" s="8"/>
      <c r="BR35032" s="8"/>
      <c r="BS35032" s="8"/>
      <c r="BT35032" s="8"/>
      <c r="BU35032" s="8"/>
    </row>
    <row r="35033" spans="68:73">
      <c r="BP35033" s="10"/>
      <c r="BQ35033" s="10"/>
      <c r="BR35033" s="10"/>
      <c r="BS35033" s="10"/>
      <c r="BT35033" s="10"/>
      <c r="BU35033" s="10"/>
    </row>
    <row r="35034" spans="68:73">
      <c r="BP35034" s="8"/>
      <c r="BQ35034" s="8"/>
      <c r="BR35034" s="8"/>
      <c r="BS35034" s="8"/>
      <c r="BT35034" s="8"/>
      <c r="BU35034" s="8"/>
    </row>
    <row r="35035" spans="68:73">
      <c r="BP35035" s="10"/>
      <c r="BQ35035" s="10"/>
      <c r="BR35035" s="10"/>
      <c r="BS35035" s="10"/>
      <c r="BT35035" s="10"/>
      <c r="BU35035" s="10"/>
    </row>
    <row r="35036" spans="68:73">
      <c r="BP35036" s="8"/>
      <c r="BQ35036" s="8"/>
      <c r="BR35036" s="8"/>
      <c r="BS35036" s="8"/>
      <c r="BT35036" s="8"/>
      <c r="BU35036" s="8"/>
    </row>
    <row r="35037" spans="68:73">
      <c r="BP35037" s="10"/>
      <c r="BQ35037" s="10"/>
      <c r="BR35037" s="10"/>
      <c r="BS35037" s="10"/>
      <c r="BT35037" s="10"/>
      <c r="BU35037" s="10"/>
    </row>
    <row r="35038" spans="68:73">
      <c r="BP35038" s="8"/>
      <c r="BQ35038" s="8"/>
      <c r="BR35038" s="8"/>
      <c r="BS35038" s="8"/>
      <c r="BT35038" s="8"/>
      <c r="BU35038" s="8"/>
    </row>
    <row r="35039" spans="68:73">
      <c r="BP35039" s="10"/>
      <c r="BQ35039" s="10"/>
      <c r="BR35039" s="10"/>
      <c r="BS35039" s="10"/>
      <c r="BT35039" s="10"/>
      <c r="BU35039" s="10"/>
    </row>
    <row r="35040" spans="68:73">
      <c r="BP35040" s="8"/>
      <c r="BQ35040" s="8"/>
      <c r="BR35040" s="8"/>
      <c r="BS35040" s="8"/>
      <c r="BT35040" s="8"/>
      <c r="BU35040" s="8"/>
    </row>
    <row r="35041" spans="68:73">
      <c r="BP35041" s="10"/>
      <c r="BQ35041" s="10"/>
      <c r="BR35041" s="10"/>
      <c r="BS35041" s="10"/>
      <c r="BT35041" s="10"/>
      <c r="BU35041" s="10"/>
    </row>
    <row r="35042" spans="68:73">
      <c r="BP35042" s="8"/>
      <c r="BQ35042" s="8"/>
      <c r="BR35042" s="8"/>
      <c r="BS35042" s="8"/>
      <c r="BT35042" s="8"/>
      <c r="BU35042" s="8"/>
    </row>
    <row r="35043" spans="68:73">
      <c r="BP35043" s="10"/>
      <c r="BQ35043" s="10"/>
      <c r="BR35043" s="10"/>
      <c r="BS35043" s="10"/>
      <c r="BT35043" s="10"/>
      <c r="BU35043" s="10"/>
    </row>
    <row r="35044" spans="68:73">
      <c r="BP35044" s="8"/>
      <c r="BQ35044" s="8"/>
      <c r="BR35044" s="8"/>
      <c r="BS35044" s="8"/>
      <c r="BT35044" s="8"/>
      <c r="BU35044" s="8"/>
    </row>
    <row r="35045" spans="68:73">
      <c r="BP35045" s="10"/>
      <c r="BQ35045" s="10"/>
      <c r="BR35045" s="10"/>
      <c r="BS35045" s="10"/>
      <c r="BT35045" s="10"/>
      <c r="BU35045" s="10"/>
    </row>
    <row r="35046" spans="68:73">
      <c r="BP35046" s="8"/>
      <c r="BQ35046" s="8"/>
      <c r="BR35046" s="8"/>
      <c r="BS35046" s="8"/>
      <c r="BT35046" s="8"/>
      <c r="BU35046" s="8"/>
    </row>
    <row r="35047" spans="68:73">
      <c r="BP35047" s="10"/>
      <c r="BQ35047" s="10"/>
      <c r="BR35047" s="10"/>
      <c r="BS35047" s="10"/>
      <c r="BT35047" s="10"/>
      <c r="BU35047" s="10"/>
    </row>
    <row r="35048" spans="68:73">
      <c r="BP35048" s="8"/>
      <c r="BQ35048" s="8"/>
      <c r="BR35048" s="8"/>
      <c r="BS35048" s="8"/>
      <c r="BT35048" s="8"/>
      <c r="BU35048" s="8"/>
    </row>
    <row r="35049" spans="68:73">
      <c r="BP35049" s="10"/>
      <c r="BQ35049" s="10"/>
      <c r="BR35049" s="10"/>
      <c r="BS35049" s="10"/>
      <c r="BT35049" s="10"/>
      <c r="BU35049" s="10"/>
    </row>
    <row r="35050" spans="68:73">
      <c r="BP35050" s="8"/>
      <c r="BQ35050" s="8"/>
      <c r="BR35050" s="8"/>
      <c r="BS35050" s="8"/>
      <c r="BT35050" s="8"/>
      <c r="BU35050" s="8"/>
    </row>
    <row r="35051" spans="68:73">
      <c r="BP35051" s="10"/>
      <c r="BQ35051" s="10"/>
      <c r="BR35051" s="10"/>
      <c r="BS35051" s="10"/>
      <c r="BT35051" s="10"/>
      <c r="BU35051" s="10"/>
    </row>
    <row r="35052" spans="68:73">
      <c r="BP35052" s="8"/>
      <c r="BQ35052" s="8"/>
      <c r="BR35052" s="8"/>
      <c r="BS35052" s="8"/>
      <c r="BT35052" s="8"/>
      <c r="BU35052" s="8"/>
    </row>
    <row r="35053" spans="68:73">
      <c r="BP35053" s="10"/>
      <c r="BQ35053" s="10"/>
      <c r="BR35053" s="10"/>
      <c r="BS35053" s="10"/>
      <c r="BT35053" s="10"/>
      <c r="BU35053" s="10"/>
    </row>
    <row r="35054" spans="68:73">
      <c r="BP35054" s="8"/>
      <c r="BQ35054" s="8"/>
      <c r="BR35054" s="8"/>
      <c r="BS35054" s="8"/>
      <c r="BT35054" s="8"/>
      <c r="BU35054" s="8"/>
    </row>
    <row r="35055" spans="68:73">
      <c r="BP35055" s="10"/>
      <c r="BQ35055" s="10"/>
      <c r="BR35055" s="10"/>
      <c r="BS35055" s="10"/>
      <c r="BT35055" s="10"/>
      <c r="BU35055" s="10"/>
    </row>
    <row r="35056" spans="68:73">
      <c r="BP35056" s="8"/>
      <c r="BQ35056" s="8"/>
      <c r="BR35056" s="8"/>
      <c r="BS35056" s="8"/>
      <c r="BT35056" s="8"/>
      <c r="BU35056" s="8"/>
    </row>
    <row r="35057" spans="68:73">
      <c r="BP35057" s="10"/>
      <c r="BQ35057" s="10"/>
      <c r="BR35057" s="10"/>
      <c r="BS35057" s="10"/>
      <c r="BT35057" s="10"/>
      <c r="BU35057" s="10"/>
    </row>
    <row r="35058" spans="68:73">
      <c r="BP35058" s="8"/>
      <c r="BQ35058" s="8"/>
      <c r="BR35058" s="8"/>
      <c r="BS35058" s="8"/>
      <c r="BT35058" s="8"/>
      <c r="BU35058" s="8"/>
    </row>
    <row r="35059" spans="68:73">
      <c r="BP35059" s="10"/>
      <c r="BQ35059" s="10"/>
      <c r="BR35059" s="10"/>
      <c r="BS35059" s="10"/>
      <c r="BT35059" s="10"/>
      <c r="BU35059" s="10"/>
    </row>
    <row r="35060" spans="68:73">
      <c r="BP35060" s="8"/>
      <c r="BQ35060" s="8"/>
      <c r="BR35060" s="8"/>
      <c r="BS35060" s="8"/>
      <c r="BT35060" s="8"/>
      <c r="BU35060" s="8"/>
    </row>
    <row r="35061" spans="68:73">
      <c r="BP35061" s="10"/>
      <c r="BQ35061" s="10"/>
      <c r="BR35061" s="10"/>
      <c r="BS35061" s="10"/>
      <c r="BT35061" s="10"/>
      <c r="BU35061" s="10"/>
    </row>
    <row r="35062" spans="68:73">
      <c r="BP35062" s="8"/>
      <c r="BQ35062" s="8"/>
      <c r="BR35062" s="8"/>
      <c r="BS35062" s="8"/>
      <c r="BT35062" s="8"/>
      <c r="BU35062" s="8"/>
    </row>
    <row r="35063" spans="68:73">
      <c r="BP35063" s="10"/>
      <c r="BQ35063" s="10"/>
      <c r="BR35063" s="10"/>
      <c r="BS35063" s="10"/>
      <c r="BT35063" s="10"/>
      <c r="BU35063" s="10"/>
    </row>
    <row r="35064" spans="68:73">
      <c r="BP35064" s="8"/>
      <c r="BQ35064" s="8"/>
      <c r="BR35064" s="8"/>
      <c r="BS35064" s="8"/>
      <c r="BT35064" s="8"/>
      <c r="BU35064" s="8"/>
    </row>
    <row r="35065" spans="68:73">
      <c r="BP35065" s="10"/>
      <c r="BQ35065" s="10"/>
      <c r="BR35065" s="10"/>
      <c r="BS35065" s="10"/>
      <c r="BT35065" s="10"/>
      <c r="BU35065" s="10"/>
    </row>
    <row r="35066" spans="68:73">
      <c r="BP35066" s="8"/>
      <c r="BQ35066" s="8"/>
      <c r="BR35066" s="8"/>
      <c r="BS35066" s="8"/>
      <c r="BT35066" s="8"/>
      <c r="BU35066" s="8"/>
    </row>
    <row r="35067" spans="68:73">
      <c r="BP35067" s="10"/>
      <c r="BQ35067" s="10"/>
      <c r="BR35067" s="10"/>
      <c r="BS35067" s="10"/>
      <c r="BT35067" s="10"/>
      <c r="BU35067" s="10"/>
    </row>
    <row r="35068" spans="68:73">
      <c r="BP35068" s="8"/>
      <c r="BQ35068" s="8"/>
      <c r="BR35068" s="8"/>
      <c r="BS35068" s="8"/>
      <c r="BT35068" s="8"/>
      <c r="BU35068" s="8"/>
    </row>
    <row r="35069" spans="68:73">
      <c r="BP35069" s="10"/>
      <c r="BQ35069" s="10"/>
      <c r="BR35069" s="10"/>
      <c r="BS35069" s="10"/>
      <c r="BT35069" s="10"/>
      <c r="BU35069" s="10"/>
    </row>
    <row r="35070" spans="68:73">
      <c r="BP35070" s="8"/>
      <c r="BQ35070" s="8"/>
      <c r="BR35070" s="8"/>
      <c r="BS35070" s="8"/>
      <c r="BT35070" s="8"/>
      <c r="BU35070" s="8"/>
    </row>
    <row r="35071" spans="68:73">
      <c r="BP35071" s="10"/>
      <c r="BQ35071" s="10"/>
      <c r="BR35071" s="10"/>
      <c r="BS35071" s="10"/>
      <c r="BT35071" s="10"/>
      <c r="BU35071" s="10"/>
    </row>
    <row r="35072" spans="68:73">
      <c r="BP35072" s="8"/>
      <c r="BQ35072" s="8"/>
      <c r="BR35072" s="8"/>
      <c r="BS35072" s="8"/>
      <c r="BT35072" s="8"/>
      <c r="BU35072" s="8"/>
    </row>
    <row r="35073" spans="68:73">
      <c r="BP35073" s="10"/>
      <c r="BQ35073" s="10"/>
      <c r="BR35073" s="10"/>
      <c r="BS35073" s="10"/>
      <c r="BT35073" s="10"/>
      <c r="BU35073" s="10"/>
    </row>
    <row r="35074" spans="68:73">
      <c r="BP35074" s="8"/>
      <c r="BQ35074" s="8"/>
      <c r="BR35074" s="8"/>
      <c r="BS35074" s="8"/>
      <c r="BT35074" s="8"/>
      <c r="BU35074" s="8"/>
    </row>
    <row r="35075" spans="68:73">
      <c r="BP35075" s="10"/>
      <c r="BQ35075" s="10"/>
      <c r="BR35075" s="10"/>
      <c r="BS35075" s="10"/>
      <c r="BT35075" s="10"/>
      <c r="BU35075" s="10"/>
    </row>
    <row r="35076" spans="68:73">
      <c r="BP35076" s="8"/>
      <c r="BQ35076" s="8"/>
      <c r="BR35076" s="8"/>
      <c r="BS35076" s="8"/>
      <c r="BT35076" s="8"/>
      <c r="BU35076" s="8"/>
    </row>
    <row r="35077" spans="68:73">
      <c r="BP35077" s="10"/>
      <c r="BQ35077" s="10"/>
      <c r="BR35077" s="10"/>
      <c r="BS35077" s="10"/>
      <c r="BT35077" s="10"/>
      <c r="BU35077" s="10"/>
    </row>
    <row r="35078" spans="68:73">
      <c r="BP35078" s="8"/>
      <c r="BQ35078" s="8"/>
      <c r="BR35078" s="8"/>
      <c r="BS35078" s="8"/>
      <c r="BT35078" s="8"/>
      <c r="BU35078" s="8"/>
    </row>
    <row r="35079" spans="68:73">
      <c r="BP35079" s="10"/>
      <c r="BQ35079" s="10"/>
      <c r="BR35079" s="10"/>
      <c r="BS35079" s="10"/>
      <c r="BT35079" s="10"/>
      <c r="BU35079" s="10"/>
    </row>
    <row r="35080" spans="68:73">
      <c r="BP35080" s="8"/>
      <c r="BQ35080" s="8"/>
      <c r="BR35080" s="8"/>
      <c r="BS35080" s="8"/>
      <c r="BT35080" s="8"/>
      <c r="BU35080" s="8"/>
    </row>
    <row r="35081" spans="68:73">
      <c r="BP35081" s="10"/>
      <c r="BQ35081" s="10"/>
      <c r="BR35081" s="10"/>
      <c r="BS35081" s="10"/>
      <c r="BT35081" s="10"/>
      <c r="BU35081" s="10"/>
    </row>
    <row r="35082" spans="68:73">
      <c r="BP35082" s="8"/>
      <c r="BQ35082" s="8"/>
      <c r="BR35082" s="8"/>
      <c r="BS35082" s="8"/>
      <c r="BT35082" s="8"/>
      <c r="BU35082" s="8"/>
    </row>
    <row r="35083" spans="68:73">
      <c r="BP35083" s="10"/>
      <c r="BQ35083" s="10"/>
      <c r="BR35083" s="10"/>
      <c r="BS35083" s="10"/>
      <c r="BT35083" s="10"/>
      <c r="BU35083" s="10"/>
    </row>
    <row r="35084" spans="68:73">
      <c r="BP35084" s="8"/>
      <c r="BQ35084" s="8"/>
      <c r="BR35084" s="8"/>
      <c r="BS35084" s="8"/>
      <c r="BT35084" s="8"/>
      <c r="BU35084" s="8"/>
    </row>
    <row r="35085" spans="68:73">
      <c r="BP35085" s="10"/>
      <c r="BQ35085" s="10"/>
      <c r="BR35085" s="10"/>
      <c r="BS35085" s="10"/>
      <c r="BT35085" s="10"/>
      <c r="BU35085" s="10"/>
    </row>
    <row r="35086" spans="68:73">
      <c r="BP35086" s="8"/>
      <c r="BQ35086" s="8"/>
      <c r="BR35086" s="8"/>
      <c r="BS35086" s="8"/>
      <c r="BT35086" s="8"/>
      <c r="BU35086" s="8"/>
    </row>
    <row r="35087" spans="68:73">
      <c r="BP35087" s="10"/>
      <c r="BQ35087" s="10"/>
      <c r="BR35087" s="10"/>
      <c r="BS35087" s="10"/>
      <c r="BT35087" s="10"/>
      <c r="BU35087" s="10"/>
    </row>
    <row r="35088" spans="68:73">
      <c r="BP35088" s="8"/>
      <c r="BQ35088" s="8"/>
      <c r="BR35088" s="8"/>
      <c r="BS35088" s="8"/>
      <c r="BT35088" s="8"/>
      <c r="BU35088" s="8"/>
    </row>
    <row r="35089" spans="68:73">
      <c r="BP35089" s="10"/>
      <c r="BQ35089" s="10"/>
      <c r="BR35089" s="10"/>
      <c r="BS35089" s="10"/>
      <c r="BT35089" s="10"/>
      <c r="BU35089" s="10"/>
    </row>
    <row r="35090" spans="68:73">
      <c r="BP35090" s="8"/>
      <c r="BQ35090" s="8"/>
      <c r="BR35090" s="8"/>
      <c r="BS35090" s="8"/>
      <c r="BT35090" s="8"/>
      <c r="BU35090" s="8"/>
    </row>
    <row r="35091" spans="68:73">
      <c r="BP35091" s="10"/>
      <c r="BQ35091" s="10"/>
      <c r="BR35091" s="10"/>
      <c r="BS35091" s="10"/>
      <c r="BT35091" s="10"/>
      <c r="BU35091" s="10"/>
    </row>
    <row r="35092" spans="68:73">
      <c r="BP35092" s="8"/>
      <c r="BQ35092" s="8"/>
      <c r="BR35092" s="8"/>
      <c r="BS35092" s="8"/>
      <c r="BT35092" s="8"/>
      <c r="BU35092" s="8"/>
    </row>
    <row r="35093" spans="68:73">
      <c r="BP35093" s="10"/>
      <c r="BQ35093" s="10"/>
      <c r="BR35093" s="10"/>
      <c r="BS35093" s="10"/>
      <c r="BT35093" s="10"/>
      <c r="BU35093" s="10"/>
    </row>
    <row r="35094" spans="68:73">
      <c r="BP35094" s="8"/>
      <c r="BQ35094" s="8"/>
      <c r="BR35094" s="8"/>
      <c r="BS35094" s="8"/>
      <c r="BT35094" s="8"/>
      <c r="BU35094" s="8"/>
    </row>
    <row r="35095" spans="68:73">
      <c r="BP35095" s="10"/>
      <c r="BQ35095" s="10"/>
      <c r="BR35095" s="10"/>
      <c r="BS35095" s="10"/>
      <c r="BT35095" s="10"/>
      <c r="BU35095" s="10"/>
    </row>
    <row r="35096" spans="68:73">
      <c r="BP35096" s="8"/>
      <c r="BQ35096" s="8"/>
      <c r="BR35096" s="8"/>
      <c r="BS35096" s="8"/>
      <c r="BT35096" s="8"/>
      <c r="BU35096" s="8"/>
    </row>
    <row r="35097" spans="68:73">
      <c r="BP35097" s="10"/>
      <c r="BQ35097" s="10"/>
      <c r="BR35097" s="10"/>
      <c r="BS35097" s="10"/>
      <c r="BT35097" s="10"/>
      <c r="BU35097" s="10"/>
    </row>
    <row r="35098" spans="68:73">
      <c r="BP35098" s="8"/>
      <c r="BQ35098" s="8"/>
      <c r="BR35098" s="8"/>
      <c r="BS35098" s="8"/>
      <c r="BT35098" s="8"/>
      <c r="BU35098" s="8"/>
    </row>
    <row r="35099" spans="68:73">
      <c r="BP35099" s="10"/>
      <c r="BQ35099" s="10"/>
      <c r="BR35099" s="10"/>
      <c r="BS35099" s="10"/>
      <c r="BT35099" s="10"/>
      <c r="BU35099" s="10"/>
    </row>
    <row r="35100" spans="68:73">
      <c r="BP35100" s="8"/>
      <c r="BQ35100" s="8"/>
      <c r="BR35100" s="8"/>
      <c r="BS35100" s="8"/>
      <c r="BT35100" s="8"/>
      <c r="BU35100" s="8"/>
    </row>
    <row r="35101" spans="68:73">
      <c r="BP35101" s="10"/>
      <c r="BQ35101" s="10"/>
      <c r="BR35101" s="10"/>
      <c r="BS35101" s="10"/>
      <c r="BT35101" s="10"/>
      <c r="BU35101" s="10"/>
    </row>
    <row r="35102" spans="68:73">
      <c r="BP35102" s="8"/>
      <c r="BQ35102" s="8"/>
      <c r="BR35102" s="8"/>
      <c r="BS35102" s="8"/>
      <c r="BT35102" s="8"/>
      <c r="BU35102" s="8"/>
    </row>
    <row r="35103" spans="68:73">
      <c r="BP35103" s="10"/>
      <c r="BQ35103" s="10"/>
      <c r="BR35103" s="10"/>
      <c r="BS35103" s="10"/>
      <c r="BT35103" s="10"/>
      <c r="BU35103" s="10"/>
    </row>
    <row r="35104" spans="68:73">
      <c r="BP35104" s="8"/>
      <c r="BQ35104" s="8"/>
      <c r="BR35104" s="8"/>
      <c r="BS35104" s="8"/>
      <c r="BT35104" s="8"/>
      <c r="BU35104" s="8"/>
    </row>
    <row r="35105" spans="68:73">
      <c r="BP35105" s="10"/>
      <c r="BQ35105" s="10"/>
      <c r="BR35105" s="10"/>
      <c r="BS35105" s="10"/>
      <c r="BT35105" s="10"/>
      <c r="BU35105" s="10"/>
    </row>
    <row r="35106" spans="68:73">
      <c r="BP35106" s="8"/>
      <c r="BQ35106" s="8"/>
      <c r="BR35106" s="8"/>
      <c r="BS35106" s="8"/>
      <c r="BT35106" s="8"/>
      <c r="BU35106" s="8"/>
    </row>
    <row r="35107" spans="68:73">
      <c r="BP35107" s="10"/>
      <c r="BQ35107" s="10"/>
      <c r="BR35107" s="10"/>
      <c r="BS35107" s="10"/>
      <c r="BT35107" s="10"/>
      <c r="BU35107" s="10"/>
    </row>
    <row r="35108" spans="68:73">
      <c r="BP35108" s="8"/>
      <c r="BQ35108" s="8"/>
      <c r="BR35108" s="8"/>
      <c r="BS35108" s="8"/>
      <c r="BT35108" s="8"/>
      <c r="BU35108" s="8"/>
    </row>
    <row r="35109" spans="68:73">
      <c r="BP35109" s="10"/>
      <c r="BQ35109" s="10"/>
      <c r="BR35109" s="10"/>
      <c r="BS35109" s="10"/>
      <c r="BT35109" s="10"/>
      <c r="BU35109" s="10"/>
    </row>
    <row r="35110" spans="68:73">
      <c r="BP35110" s="8"/>
      <c r="BQ35110" s="8"/>
      <c r="BR35110" s="8"/>
      <c r="BS35110" s="8"/>
      <c r="BT35110" s="8"/>
      <c r="BU35110" s="8"/>
    </row>
    <row r="35111" spans="68:73">
      <c r="BP35111" s="10"/>
      <c r="BQ35111" s="10"/>
      <c r="BR35111" s="10"/>
      <c r="BS35111" s="10"/>
      <c r="BT35111" s="10"/>
      <c r="BU35111" s="10"/>
    </row>
    <row r="35112" spans="68:73">
      <c r="BP35112" s="8"/>
      <c r="BQ35112" s="8"/>
      <c r="BR35112" s="8"/>
      <c r="BS35112" s="8"/>
      <c r="BT35112" s="8"/>
      <c r="BU35112" s="8"/>
    </row>
    <row r="35113" spans="68:73">
      <c r="BP35113" s="10"/>
      <c r="BQ35113" s="10"/>
      <c r="BR35113" s="10"/>
      <c r="BS35113" s="10"/>
      <c r="BT35113" s="10"/>
      <c r="BU35113" s="10"/>
    </row>
    <row r="35114" spans="68:73">
      <c r="BP35114" s="8"/>
      <c r="BQ35114" s="8"/>
      <c r="BR35114" s="8"/>
      <c r="BS35114" s="8"/>
      <c r="BT35114" s="8"/>
      <c r="BU35114" s="8"/>
    </row>
    <row r="35115" spans="68:73">
      <c r="BP35115" s="10"/>
      <c r="BQ35115" s="10"/>
      <c r="BR35115" s="10"/>
      <c r="BS35115" s="10"/>
      <c r="BT35115" s="10"/>
      <c r="BU35115" s="10"/>
    </row>
    <row r="35116" spans="68:73">
      <c r="BP35116" s="8"/>
      <c r="BQ35116" s="8"/>
      <c r="BR35116" s="8"/>
      <c r="BS35116" s="8"/>
      <c r="BT35116" s="8"/>
      <c r="BU35116" s="8"/>
    </row>
    <row r="35117" spans="68:73">
      <c r="BP35117" s="10"/>
      <c r="BQ35117" s="10"/>
      <c r="BR35117" s="10"/>
      <c r="BS35117" s="10"/>
      <c r="BT35117" s="10"/>
      <c r="BU35117" s="10"/>
    </row>
    <row r="35118" spans="68:73">
      <c r="BP35118" s="8"/>
      <c r="BQ35118" s="8"/>
      <c r="BR35118" s="8"/>
      <c r="BS35118" s="8"/>
      <c r="BT35118" s="8"/>
      <c r="BU35118" s="8"/>
    </row>
    <row r="35119" spans="68:73">
      <c r="BP35119" s="10"/>
      <c r="BQ35119" s="10"/>
      <c r="BR35119" s="10"/>
      <c r="BS35119" s="10"/>
      <c r="BT35119" s="10"/>
      <c r="BU35119" s="10"/>
    </row>
    <row r="35120" spans="68:73">
      <c r="BP35120" s="8"/>
      <c r="BQ35120" s="8"/>
      <c r="BR35120" s="8"/>
      <c r="BS35120" s="8"/>
      <c r="BT35120" s="8"/>
      <c r="BU35120" s="8"/>
    </row>
    <row r="35121" spans="68:73">
      <c r="BP35121" s="10"/>
      <c r="BQ35121" s="10"/>
      <c r="BR35121" s="10"/>
      <c r="BS35121" s="10"/>
      <c r="BT35121" s="10"/>
      <c r="BU35121" s="10"/>
    </row>
    <row r="35122" spans="68:73">
      <c r="BP35122" s="8"/>
      <c r="BQ35122" s="8"/>
      <c r="BR35122" s="8"/>
      <c r="BS35122" s="8"/>
      <c r="BT35122" s="8"/>
      <c r="BU35122" s="8"/>
    </row>
    <row r="35123" spans="68:73">
      <c r="BP35123" s="10"/>
      <c r="BQ35123" s="10"/>
      <c r="BR35123" s="10"/>
      <c r="BS35123" s="10"/>
      <c r="BT35123" s="10"/>
      <c r="BU35123" s="10"/>
    </row>
    <row r="35124" spans="68:73">
      <c r="BP35124" s="8"/>
      <c r="BQ35124" s="8"/>
      <c r="BR35124" s="8"/>
      <c r="BS35124" s="8"/>
      <c r="BT35124" s="8"/>
      <c r="BU35124" s="8"/>
    </row>
    <row r="35125" spans="68:73">
      <c r="BP35125" s="10"/>
      <c r="BQ35125" s="10"/>
      <c r="BR35125" s="10"/>
      <c r="BS35125" s="10"/>
      <c r="BT35125" s="10"/>
      <c r="BU35125" s="10"/>
    </row>
    <row r="35126" spans="68:73">
      <c r="BP35126" s="8"/>
      <c r="BQ35126" s="8"/>
      <c r="BR35126" s="8"/>
      <c r="BS35126" s="8"/>
      <c r="BT35126" s="8"/>
      <c r="BU35126" s="8"/>
    </row>
    <row r="35127" spans="68:73">
      <c r="BP35127" s="10"/>
      <c r="BQ35127" s="10"/>
      <c r="BR35127" s="10"/>
      <c r="BS35127" s="10"/>
      <c r="BT35127" s="10"/>
      <c r="BU35127" s="10"/>
    </row>
    <row r="35128" spans="68:73">
      <c r="BP35128" s="8"/>
      <c r="BQ35128" s="8"/>
      <c r="BR35128" s="8"/>
      <c r="BS35128" s="8"/>
      <c r="BT35128" s="8"/>
      <c r="BU35128" s="8"/>
    </row>
    <row r="35129" spans="68:73">
      <c r="BP35129" s="10"/>
      <c r="BQ35129" s="10"/>
      <c r="BR35129" s="10"/>
      <c r="BS35129" s="10"/>
      <c r="BT35129" s="10"/>
      <c r="BU35129" s="10"/>
    </row>
    <row r="35130" spans="68:73">
      <c r="BP35130" s="8"/>
      <c r="BQ35130" s="8"/>
      <c r="BR35130" s="8"/>
      <c r="BS35130" s="8"/>
      <c r="BT35130" s="8"/>
      <c r="BU35130" s="8"/>
    </row>
    <row r="35131" spans="68:73">
      <c r="BP35131" s="10"/>
      <c r="BQ35131" s="10"/>
      <c r="BR35131" s="10"/>
      <c r="BS35131" s="10"/>
      <c r="BT35131" s="10"/>
      <c r="BU35131" s="10"/>
    </row>
    <row r="35132" spans="68:73">
      <c r="BP35132" s="8"/>
      <c r="BQ35132" s="8"/>
      <c r="BR35132" s="8"/>
      <c r="BS35132" s="8"/>
      <c r="BT35132" s="8"/>
      <c r="BU35132" s="8"/>
    </row>
    <row r="35133" spans="68:73">
      <c r="BP35133" s="10"/>
      <c r="BQ35133" s="10"/>
      <c r="BR35133" s="10"/>
      <c r="BS35133" s="10"/>
      <c r="BT35133" s="10"/>
      <c r="BU35133" s="10"/>
    </row>
    <row r="35134" spans="68:73">
      <c r="BP35134" s="8"/>
      <c r="BQ35134" s="8"/>
      <c r="BR35134" s="8"/>
      <c r="BS35134" s="8"/>
      <c r="BT35134" s="8"/>
      <c r="BU35134" s="8"/>
    </row>
    <row r="35135" spans="68:73">
      <c r="BP35135" s="10"/>
      <c r="BQ35135" s="10"/>
      <c r="BR35135" s="10"/>
      <c r="BS35135" s="10"/>
      <c r="BT35135" s="10"/>
      <c r="BU35135" s="10"/>
    </row>
    <row r="35136" spans="68:73">
      <c r="BP35136" s="8"/>
      <c r="BQ35136" s="8"/>
      <c r="BR35136" s="8"/>
      <c r="BS35136" s="8"/>
      <c r="BT35136" s="8"/>
      <c r="BU35136" s="8"/>
    </row>
    <row r="35137" spans="68:73">
      <c r="BP35137" s="10"/>
      <c r="BQ35137" s="10"/>
      <c r="BR35137" s="10"/>
      <c r="BS35137" s="10"/>
      <c r="BT35137" s="10"/>
      <c r="BU35137" s="10"/>
    </row>
    <row r="35138" spans="68:73">
      <c r="BP35138" s="8"/>
      <c r="BQ35138" s="8"/>
      <c r="BR35138" s="8"/>
      <c r="BS35138" s="8"/>
      <c r="BT35138" s="8"/>
      <c r="BU35138" s="8"/>
    </row>
    <row r="35139" spans="68:73">
      <c r="BP35139" s="10"/>
      <c r="BQ35139" s="10"/>
      <c r="BR35139" s="10"/>
      <c r="BS35139" s="10"/>
      <c r="BT35139" s="10"/>
      <c r="BU35139" s="10"/>
    </row>
    <row r="35140" spans="68:73">
      <c r="BP35140" s="8"/>
      <c r="BQ35140" s="8"/>
      <c r="BR35140" s="8"/>
      <c r="BS35140" s="8"/>
      <c r="BT35140" s="8"/>
      <c r="BU35140" s="8"/>
    </row>
    <row r="35141" spans="68:73">
      <c r="BP35141" s="10"/>
      <c r="BQ35141" s="10"/>
      <c r="BR35141" s="10"/>
      <c r="BS35141" s="10"/>
      <c r="BT35141" s="10"/>
      <c r="BU35141" s="10"/>
    </row>
    <row r="35142" spans="68:73">
      <c r="BP35142" s="8"/>
      <c r="BQ35142" s="8"/>
      <c r="BR35142" s="8"/>
      <c r="BS35142" s="8"/>
      <c r="BT35142" s="8"/>
      <c r="BU35142" s="8"/>
    </row>
    <row r="35143" spans="68:73">
      <c r="BP35143" s="10"/>
      <c r="BQ35143" s="10"/>
      <c r="BR35143" s="10"/>
      <c r="BS35143" s="10"/>
      <c r="BT35143" s="10"/>
      <c r="BU35143" s="10"/>
    </row>
    <row r="35144" spans="68:73">
      <c r="BP35144" s="8"/>
      <c r="BQ35144" s="8"/>
      <c r="BR35144" s="8"/>
      <c r="BS35144" s="8"/>
      <c r="BT35144" s="8"/>
      <c r="BU35144" s="8"/>
    </row>
    <row r="35145" spans="68:73">
      <c r="BP35145" s="10"/>
      <c r="BQ35145" s="10"/>
      <c r="BR35145" s="10"/>
      <c r="BS35145" s="10"/>
      <c r="BT35145" s="10"/>
      <c r="BU35145" s="10"/>
    </row>
    <row r="35146" spans="68:73">
      <c r="BP35146" s="8"/>
      <c r="BQ35146" s="8"/>
      <c r="BR35146" s="8"/>
      <c r="BS35146" s="8"/>
      <c r="BT35146" s="8"/>
      <c r="BU35146" s="8"/>
    </row>
    <row r="35147" spans="68:73">
      <c r="BP35147" s="10"/>
      <c r="BQ35147" s="10"/>
      <c r="BR35147" s="10"/>
      <c r="BS35147" s="10"/>
      <c r="BT35147" s="10"/>
      <c r="BU35147" s="10"/>
    </row>
    <row r="35148" spans="68:73">
      <c r="BP35148" s="8"/>
      <c r="BQ35148" s="8"/>
      <c r="BR35148" s="8"/>
      <c r="BS35148" s="8"/>
      <c r="BT35148" s="8"/>
      <c r="BU35148" s="8"/>
    </row>
    <row r="35149" spans="68:73">
      <c r="BP35149" s="10"/>
      <c r="BQ35149" s="10"/>
      <c r="BR35149" s="10"/>
      <c r="BS35149" s="10"/>
      <c r="BT35149" s="10"/>
      <c r="BU35149" s="10"/>
    </row>
    <row r="35150" spans="68:73">
      <c r="BP35150" s="8"/>
      <c r="BQ35150" s="8"/>
      <c r="BR35150" s="8"/>
      <c r="BS35150" s="8"/>
      <c r="BT35150" s="8"/>
      <c r="BU35150" s="8"/>
    </row>
    <row r="35151" spans="68:73">
      <c r="BP35151" s="10"/>
      <c r="BQ35151" s="10"/>
      <c r="BR35151" s="10"/>
      <c r="BS35151" s="10"/>
      <c r="BT35151" s="10"/>
      <c r="BU35151" s="10"/>
    </row>
    <row r="35152" spans="68:73">
      <c r="BP35152" s="8"/>
      <c r="BQ35152" s="8"/>
      <c r="BR35152" s="8"/>
      <c r="BS35152" s="8"/>
      <c r="BT35152" s="8"/>
      <c r="BU35152" s="8"/>
    </row>
    <row r="35153" spans="68:73">
      <c r="BP35153" s="10"/>
      <c r="BQ35153" s="10"/>
      <c r="BR35153" s="10"/>
      <c r="BS35153" s="10"/>
      <c r="BT35153" s="10"/>
      <c r="BU35153" s="10"/>
    </row>
    <row r="35154" spans="68:73">
      <c r="BP35154" s="8"/>
      <c r="BQ35154" s="8"/>
      <c r="BR35154" s="8"/>
      <c r="BS35154" s="8"/>
      <c r="BT35154" s="8"/>
      <c r="BU35154" s="8"/>
    </row>
    <row r="35155" spans="68:73">
      <c r="BP35155" s="10"/>
      <c r="BQ35155" s="10"/>
      <c r="BR35155" s="10"/>
      <c r="BS35155" s="10"/>
      <c r="BT35155" s="10"/>
      <c r="BU35155" s="10"/>
    </row>
    <row r="35156" spans="68:73">
      <c r="BP35156" s="8"/>
      <c r="BQ35156" s="8"/>
      <c r="BR35156" s="8"/>
      <c r="BS35156" s="8"/>
      <c r="BT35156" s="8"/>
      <c r="BU35156" s="8"/>
    </row>
    <row r="35157" spans="68:73">
      <c r="BP35157" s="10"/>
      <c r="BQ35157" s="10"/>
      <c r="BR35157" s="10"/>
      <c r="BS35157" s="10"/>
      <c r="BT35157" s="10"/>
      <c r="BU35157" s="10"/>
    </row>
    <row r="35158" spans="68:73">
      <c r="BP35158" s="8"/>
      <c r="BQ35158" s="8"/>
      <c r="BR35158" s="8"/>
      <c r="BS35158" s="8"/>
      <c r="BT35158" s="8"/>
      <c r="BU35158" s="8"/>
    </row>
    <row r="35159" spans="68:73">
      <c r="BP35159" s="10"/>
      <c r="BQ35159" s="10"/>
      <c r="BR35159" s="10"/>
      <c r="BS35159" s="10"/>
      <c r="BT35159" s="10"/>
      <c r="BU35159" s="10"/>
    </row>
    <row r="35160" spans="68:73">
      <c r="BP35160" s="8"/>
      <c r="BQ35160" s="8"/>
      <c r="BR35160" s="8"/>
      <c r="BS35160" s="8"/>
      <c r="BT35160" s="8"/>
      <c r="BU35160" s="8"/>
    </row>
    <row r="35161" spans="68:73">
      <c r="BP35161" s="10"/>
      <c r="BQ35161" s="10"/>
      <c r="BR35161" s="10"/>
      <c r="BS35161" s="10"/>
      <c r="BT35161" s="10"/>
      <c r="BU35161" s="10"/>
    </row>
    <row r="35162" spans="68:73">
      <c r="BP35162" s="8"/>
      <c r="BQ35162" s="8"/>
      <c r="BR35162" s="8"/>
      <c r="BS35162" s="8"/>
      <c r="BT35162" s="8"/>
      <c r="BU35162" s="8"/>
    </row>
    <row r="35163" spans="68:73">
      <c r="BP35163" s="10"/>
      <c r="BQ35163" s="10"/>
      <c r="BR35163" s="10"/>
      <c r="BS35163" s="10"/>
      <c r="BT35163" s="10"/>
      <c r="BU35163" s="10"/>
    </row>
    <row r="35164" spans="68:73">
      <c r="BP35164" s="8"/>
      <c r="BQ35164" s="8"/>
      <c r="BR35164" s="8"/>
      <c r="BS35164" s="8"/>
      <c r="BT35164" s="8"/>
      <c r="BU35164" s="8"/>
    </row>
    <row r="35165" spans="68:73">
      <c r="BP35165" s="10"/>
      <c r="BQ35165" s="10"/>
      <c r="BR35165" s="10"/>
      <c r="BS35165" s="10"/>
      <c r="BT35165" s="10"/>
      <c r="BU35165" s="10"/>
    </row>
    <row r="35166" spans="68:73">
      <c r="BP35166" s="8"/>
      <c r="BQ35166" s="8"/>
      <c r="BR35166" s="8"/>
      <c r="BS35166" s="8"/>
      <c r="BT35166" s="8"/>
      <c r="BU35166" s="8"/>
    </row>
    <row r="35167" spans="68:73">
      <c r="BP35167" s="10"/>
      <c r="BQ35167" s="10"/>
      <c r="BR35167" s="10"/>
      <c r="BS35167" s="10"/>
      <c r="BT35167" s="10"/>
      <c r="BU35167" s="10"/>
    </row>
    <row r="35168" spans="68:73">
      <c r="BP35168" s="8"/>
      <c r="BQ35168" s="8"/>
      <c r="BR35168" s="8"/>
      <c r="BS35168" s="8"/>
      <c r="BT35168" s="8"/>
      <c r="BU35168" s="8"/>
    </row>
    <row r="35169" spans="68:73">
      <c r="BP35169" s="10"/>
      <c r="BQ35169" s="10"/>
      <c r="BR35169" s="10"/>
      <c r="BS35169" s="10"/>
      <c r="BT35169" s="10"/>
      <c r="BU35169" s="10"/>
    </row>
    <row r="35170" spans="68:73">
      <c r="BP35170" s="8"/>
      <c r="BQ35170" s="8"/>
      <c r="BR35170" s="8"/>
      <c r="BS35170" s="8"/>
      <c r="BT35170" s="8"/>
      <c r="BU35170" s="8"/>
    </row>
    <row r="35171" spans="68:73">
      <c r="BP35171" s="10"/>
      <c r="BQ35171" s="10"/>
      <c r="BR35171" s="10"/>
      <c r="BS35171" s="10"/>
      <c r="BT35171" s="10"/>
      <c r="BU35171" s="10"/>
    </row>
    <row r="35172" spans="68:73">
      <c r="BP35172" s="8"/>
      <c r="BQ35172" s="8"/>
      <c r="BR35172" s="8"/>
      <c r="BS35172" s="8"/>
      <c r="BT35172" s="8"/>
      <c r="BU35172" s="8"/>
    </row>
    <row r="35173" spans="68:73">
      <c r="BP35173" s="10"/>
      <c r="BQ35173" s="10"/>
      <c r="BR35173" s="10"/>
      <c r="BS35173" s="10"/>
      <c r="BT35173" s="10"/>
      <c r="BU35173" s="10"/>
    </row>
    <row r="35174" spans="68:73">
      <c r="BP35174" s="8"/>
      <c r="BQ35174" s="8"/>
      <c r="BR35174" s="8"/>
      <c r="BS35174" s="8"/>
      <c r="BT35174" s="8"/>
      <c r="BU35174" s="8"/>
    </row>
    <row r="35175" spans="68:73">
      <c r="BP35175" s="10"/>
      <c r="BQ35175" s="10"/>
      <c r="BR35175" s="10"/>
      <c r="BS35175" s="10"/>
      <c r="BT35175" s="10"/>
      <c r="BU35175" s="10"/>
    </row>
    <row r="35176" spans="68:73">
      <c r="BP35176" s="8"/>
      <c r="BQ35176" s="8"/>
      <c r="BR35176" s="8"/>
      <c r="BS35176" s="8"/>
      <c r="BT35176" s="8"/>
      <c r="BU35176" s="8"/>
    </row>
    <row r="35177" spans="68:73">
      <c r="BP35177" s="10"/>
      <c r="BQ35177" s="10"/>
      <c r="BR35177" s="10"/>
      <c r="BS35177" s="10"/>
      <c r="BT35177" s="10"/>
      <c r="BU35177" s="10"/>
    </row>
    <row r="35178" spans="68:73">
      <c r="BP35178" s="8"/>
      <c r="BQ35178" s="8"/>
      <c r="BR35178" s="8"/>
      <c r="BS35178" s="8"/>
      <c r="BT35178" s="8"/>
      <c r="BU35178" s="8"/>
    </row>
    <row r="35179" spans="68:73">
      <c r="BP35179" s="10"/>
      <c r="BQ35179" s="10"/>
      <c r="BR35179" s="10"/>
      <c r="BS35179" s="10"/>
      <c r="BT35179" s="10"/>
      <c r="BU35179" s="10"/>
    </row>
    <row r="35180" spans="68:73">
      <c r="BP35180" s="8"/>
      <c r="BQ35180" s="8"/>
      <c r="BR35180" s="8"/>
      <c r="BS35180" s="8"/>
      <c r="BT35180" s="8"/>
      <c r="BU35180" s="8"/>
    </row>
    <row r="35181" spans="68:73">
      <c r="BP35181" s="10"/>
      <c r="BQ35181" s="10"/>
      <c r="BR35181" s="10"/>
      <c r="BS35181" s="10"/>
      <c r="BT35181" s="10"/>
      <c r="BU35181" s="10"/>
    </row>
    <row r="35182" spans="68:73">
      <c r="BP35182" s="8"/>
      <c r="BQ35182" s="8"/>
      <c r="BR35182" s="8"/>
      <c r="BS35182" s="8"/>
      <c r="BT35182" s="8"/>
      <c r="BU35182" s="8"/>
    </row>
    <row r="35183" spans="68:73">
      <c r="BP35183" s="10"/>
      <c r="BQ35183" s="10"/>
      <c r="BR35183" s="10"/>
      <c r="BS35183" s="10"/>
      <c r="BT35183" s="10"/>
      <c r="BU35183" s="10"/>
    </row>
    <row r="35184" spans="68:73">
      <c r="BP35184" s="8"/>
      <c r="BQ35184" s="8"/>
      <c r="BR35184" s="8"/>
      <c r="BS35184" s="8"/>
      <c r="BT35184" s="8"/>
      <c r="BU35184" s="8"/>
    </row>
    <row r="35185" spans="68:73">
      <c r="BP35185" s="10"/>
      <c r="BQ35185" s="10"/>
      <c r="BR35185" s="10"/>
      <c r="BS35185" s="10"/>
      <c r="BT35185" s="10"/>
      <c r="BU35185" s="10"/>
    </row>
    <row r="35186" spans="68:73">
      <c r="BP35186" s="8"/>
      <c r="BQ35186" s="8"/>
      <c r="BR35186" s="8"/>
      <c r="BS35186" s="8"/>
      <c r="BT35186" s="8"/>
      <c r="BU35186" s="8"/>
    </row>
    <row r="35187" spans="68:73">
      <c r="BP35187" s="10"/>
      <c r="BQ35187" s="10"/>
      <c r="BR35187" s="10"/>
      <c r="BS35187" s="10"/>
      <c r="BT35187" s="10"/>
      <c r="BU35187" s="10"/>
    </row>
    <row r="35188" spans="68:73">
      <c r="BP35188" s="8"/>
      <c r="BQ35188" s="8"/>
      <c r="BR35188" s="8"/>
      <c r="BS35188" s="8"/>
      <c r="BT35188" s="8"/>
      <c r="BU35188" s="8"/>
    </row>
    <row r="35189" spans="68:73">
      <c r="BP35189" s="10"/>
      <c r="BQ35189" s="10"/>
      <c r="BR35189" s="10"/>
      <c r="BS35189" s="10"/>
      <c r="BT35189" s="10"/>
      <c r="BU35189" s="10"/>
    </row>
    <row r="35190" spans="68:73">
      <c r="BP35190" s="8"/>
      <c r="BQ35190" s="8"/>
      <c r="BR35190" s="8"/>
      <c r="BS35190" s="8"/>
      <c r="BT35190" s="8"/>
      <c r="BU35190" s="8"/>
    </row>
    <row r="35191" spans="68:73">
      <c r="BP35191" s="10"/>
      <c r="BQ35191" s="10"/>
      <c r="BR35191" s="10"/>
      <c r="BS35191" s="10"/>
      <c r="BT35191" s="10"/>
      <c r="BU35191" s="10"/>
    </row>
    <row r="35192" spans="68:73">
      <c r="BP35192" s="8"/>
      <c r="BQ35192" s="8"/>
      <c r="BR35192" s="8"/>
      <c r="BS35192" s="8"/>
      <c r="BT35192" s="8"/>
      <c r="BU35192" s="8"/>
    </row>
    <row r="35193" spans="68:73">
      <c r="BP35193" s="10"/>
      <c r="BQ35193" s="10"/>
      <c r="BR35193" s="10"/>
      <c r="BS35193" s="10"/>
      <c r="BT35193" s="10"/>
      <c r="BU35193" s="10"/>
    </row>
    <row r="35194" spans="68:73">
      <c r="BP35194" s="8"/>
      <c r="BQ35194" s="8"/>
      <c r="BR35194" s="8"/>
      <c r="BS35194" s="8"/>
      <c r="BT35194" s="8"/>
      <c r="BU35194" s="8"/>
    </row>
    <row r="35195" spans="68:73">
      <c r="BP35195" s="10"/>
      <c r="BQ35195" s="10"/>
      <c r="BR35195" s="10"/>
      <c r="BS35195" s="10"/>
      <c r="BT35195" s="10"/>
      <c r="BU35195" s="10"/>
    </row>
    <row r="35196" spans="68:73">
      <c r="BP35196" s="8"/>
      <c r="BQ35196" s="8"/>
      <c r="BR35196" s="8"/>
      <c r="BS35196" s="8"/>
      <c r="BT35196" s="8"/>
      <c r="BU35196" s="8"/>
    </row>
    <row r="35197" spans="68:73">
      <c r="BP35197" s="10"/>
      <c r="BQ35197" s="10"/>
      <c r="BR35197" s="10"/>
      <c r="BS35197" s="10"/>
      <c r="BT35197" s="10"/>
      <c r="BU35197" s="10"/>
    </row>
    <row r="35198" spans="68:73">
      <c r="BP35198" s="8"/>
      <c r="BQ35198" s="8"/>
      <c r="BR35198" s="8"/>
      <c r="BS35198" s="8"/>
      <c r="BT35198" s="8"/>
      <c r="BU35198" s="8"/>
    </row>
    <row r="35199" spans="68:73">
      <c r="BP35199" s="10"/>
      <c r="BQ35199" s="10"/>
      <c r="BR35199" s="10"/>
      <c r="BS35199" s="10"/>
      <c r="BT35199" s="10"/>
      <c r="BU35199" s="10"/>
    </row>
    <row r="35200" spans="68:73">
      <c r="BP35200" s="8"/>
      <c r="BQ35200" s="8"/>
      <c r="BR35200" s="8"/>
      <c r="BS35200" s="8"/>
      <c r="BT35200" s="8"/>
      <c r="BU35200" s="8"/>
    </row>
    <row r="35201" spans="68:73">
      <c r="BP35201" s="10"/>
      <c r="BQ35201" s="10"/>
      <c r="BR35201" s="10"/>
      <c r="BS35201" s="10"/>
      <c r="BT35201" s="10"/>
      <c r="BU35201" s="10"/>
    </row>
    <row r="35202" spans="68:73">
      <c r="BP35202" s="8"/>
      <c r="BQ35202" s="8"/>
      <c r="BR35202" s="8"/>
      <c r="BS35202" s="8"/>
      <c r="BT35202" s="8"/>
      <c r="BU35202" s="8"/>
    </row>
    <row r="35203" spans="68:73">
      <c r="BP35203" s="10"/>
      <c r="BQ35203" s="10"/>
      <c r="BR35203" s="10"/>
      <c r="BS35203" s="10"/>
      <c r="BT35203" s="10"/>
      <c r="BU35203" s="10"/>
    </row>
    <row r="35204" spans="68:73">
      <c r="BP35204" s="8"/>
      <c r="BQ35204" s="8"/>
      <c r="BR35204" s="8"/>
      <c r="BS35204" s="8"/>
      <c r="BT35204" s="8"/>
      <c r="BU35204" s="8"/>
    </row>
    <row r="35205" spans="68:73">
      <c r="BP35205" s="10"/>
      <c r="BQ35205" s="10"/>
      <c r="BR35205" s="10"/>
      <c r="BS35205" s="10"/>
      <c r="BT35205" s="10"/>
      <c r="BU35205" s="10"/>
    </row>
    <row r="35206" spans="68:73">
      <c r="BP35206" s="8"/>
      <c r="BQ35206" s="8"/>
      <c r="BR35206" s="8"/>
      <c r="BS35206" s="8"/>
      <c r="BT35206" s="8"/>
      <c r="BU35206" s="8"/>
    </row>
    <row r="35207" spans="68:73">
      <c r="BP35207" s="10"/>
      <c r="BQ35207" s="10"/>
      <c r="BR35207" s="10"/>
      <c r="BS35207" s="10"/>
      <c r="BT35207" s="10"/>
      <c r="BU35207" s="10"/>
    </row>
    <row r="35208" spans="68:73">
      <c r="BP35208" s="8"/>
      <c r="BQ35208" s="8"/>
      <c r="BR35208" s="8"/>
      <c r="BS35208" s="8"/>
      <c r="BT35208" s="8"/>
      <c r="BU35208" s="8"/>
    </row>
    <row r="35209" spans="68:73">
      <c r="BP35209" s="10"/>
      <c r="BQ35209" s="10"/>
      <c r="BR35209" s="10"/>
      <c r="BS35209" s="10"/>
      <c r="BT35209" s="10"/>
      <c r="BU35209" s="10"/>
    </row>
    <row r="35210" spans="68:73">
      <c r="BP35210" s="8"/>
      <c r="BQ35210" s="8"/>
      <c r="BR35210" s="8"/>
      <c r="BS35210" s="8"/>
      <c r="BT35210" s="8"/>
      <c r="BU35210" s="8"/>
    </row>
    <row r="35211" spans="68:73">
      <c r="BP35211" s="10"/>
      <c r="BQ35211" s="10"/>
      <c r="BR35211" s="10"/>
      <c r="BS35211" s="10"/>
      <c r="BT35211" s="10"/>
      <c r="BU35211" s="10"/>
    </row>
    <row r="35212" spans="68:73">
      <c r="BP35212" s="8"/>
      <c r="BQ35212" s="8"/>
      <c r="BR35212" s="8"/>
      <c r="BS35212" s="8"/>
      <c r="BT35212" s="8"/>
      <c r="BU35212" s="8"/>
    </row>
    <row r="35213" spans="68:73">
      <c r="BP35213" s="10"/>
      <c r="BQ35213" s="10"/>
      <c r="BR35213" s="10"/>
      <c r="BS35213" s="10"/>
      <c r="BT35213" s="10"/>
      <c r="BU35213" s="10"/>
    </row>
    <row r="35214" spans="68:73">
      <c r="BP35214" s="8"/>
      <c r="BQ35214" s="8"/>
      <c r="BR35214" s="8"/>
      <c r="BS35214" s="8"/>
      <c r="BT35214" s="8"/>
      <c r="BU35214" s="8"/>
    </row>
    <row r="35215" spans="68:73">
      <c r="BP35215" s="10"/>
      <c r="BQ35215" s="10"/>
      <c r="BR35215" s="10"/>
      <c r="BS35215" s="10"/>
      <c r="BT35215" s="10"/>
      <c r="BU35215" s="10"/>
    </row>
    <row r="35216" spans="68:73">
      <c r="BP35216" s="8"/>
      <c r="BQ35216" s="8"/>
      <c r="BR35216" s="8"/>
      <c r="BS35216" s="8"/>
      <c r="BT35216" s="8"/>
      <c r="BU35216" s="8"/>
    </row>
    <row r="35217" spans="68:73">
      <c r="BP35217" s="10"/>
      <c r="BQ35217" s="10"/>
      <c r="BR35217" s="10"/>
      <c r="BS35217" s="10"/>
      <c r="BT35217" s="10"/>
      <c r="BU35217" s="10"/>
    </row>
    <row r="35218" spans="68:73">
      <c r="BP35218" s="8"/>
      <c r="BQ35218" s="8"/>
      <c r="BR35218" s="8"/>
      <c r="BS35218" s="8"/>
      <c r="BT35218" s="8"/>
      <c r="BU35218" s="8"/>
    </row>
    <row r="35219" spans="68:73">
      <c r="BP35219" s="10"/>
      <c r="BQ35219" s="10"/>
      <c r="BR35219" s="10"/>
      <c r="BS35219" s="10"/>
      <c r="BT35219" s="10"/>
      <c r="BU35219" s="10"/>
    </row>
    <row r="35220" spans="68:73">
      <c r="BP35220" s="8"/>
      <c r="BQ35220" s="8"/>
      <c r="BR35220" s="8"/>
      <c r="BS35220" s="8"/>
      <c r="BT35220" s="8"/>
      <c r="BU35220" s="8"/>
    </row>
    <row r="35221" spans="68:73">
      <c r="BP35221" s="10"/>
      <c r="BQ35221" s="10"/>
      <c r="BR35221" s="10"/>
      <c r="BS35221" s="10"/>
      <c r="BT35221" s="10"/>
      <c r="BU35221" s="10"/>
    </row>
    <row r="35222" spans="68:73">
      <c r="BP35222" s="8"/>
      <c r="BQ35222" s="8"/>
      <c r="BR35222" s="8"/>
      <c r="BS35222" s="8"/>
      <c r="BT35222" s="8"/>
      <c r="BU35222" s="8"/>
    </row>
    <row r="35223" spans="68:73">
      <c r="BP35223" s="10"/>
      <c r="BQ35223" s="10"/>
      <c r="BR35223" s="10"/>
      <c r="BS35223" s="10"/>
      <c r="BT35223" s="10"/>
      <c r="BU35223" s="10"/>
    </row>
    <row r="35224" spans="68:73">
      <c r="BP35224" s="8"/>
      <c r="BQ35224" s="8"/>
      <c r="BR35224" s="8"/>
      <c r="BS35224" s="8"/>
      <c r="BT35224" s="8"/>
      <c r="BU35224" s="8"/>
    </row>
    <row r="35225" spans="68:73">
      <c r="BP35225" s="10"/>
      <c r="BQ35225" s="10"/>
      <c r="BR35225" s="10"/>
      <c r="BS35225" s="10"/>
      <c r="BT35225" s="10"/>
      <c r="BU35225" s="10"/>
    </row>
    <row r="35226" spans="68:73">
      <c r="BP35226" s="8"/>
      <c r="BQ35226" s="8"/>
      <c r="BR35226" s="8"/>
      <c r="BS35226" s="8"/>
      <c r="BT35226" s="8"/>
      <c r="BU35226" s="8"/>
    </row>
    <row r="35227" spans="68:73">
      <c r="BP35227" s="10"/>
      <c r="BQ35227" s="10"/>
      <c r="BR35227" s="10"/>
      <c r="BS35227" s="10"/>
      <c r="BT35227" s="10"/>
      <c r="BU35227" s="10"/>
    </row>
    <row r="35228" spans="68:73">
      <c r="BP35228" s="8"/>
      <c r="BQ35228" s="8"/>
      <c r="BR35228" s="8"/>
      <c r="BS35228" s="8"/>
      <c r="BT35228" s="8"/>
      <c r="BU35228" s="8"/>
    </row>
    <row r="35229" spans="68:73">
      <c r="BP35229" s="10"/>
      <c r="BQ35229" s="10"/>
      <c r="BR35229" s="10"/>
      <c r="BS35229" s="10"/>
      <c r="BT35229" s="10"/>
      <c r="BU35229" s="10"/>
    </row>
    <row r="35230" spans="68:73">
      <c r="BP35230" s="8"/>
      <c r="BQ35230" s="8"/>
      <c r="BR35230" s="8"/>
      <c r="BS35230" s="8"/>
      <c r="BT35230" s="8"/>
      <c r="BU35230" s="8"/>
    </row>
    <row r="35231" spans="68:73">
      <c r="BP35231" s="10"/>
      <c r="BQ35231" s="10"/>
      <c r="BR35231" s="10"/>
      <c r="BS35231" s="10"/>
      <c r="BT35231" s="10"/>
      <c r="BU35231" s="10"/>
    </row>
    <row r="35232" spans="68:73">
      <c r="BP35232" s="8"/>
      <c r="BQ35232" s="8"/>
      <c r="BR35232" s="8"/>
      <c r="BS35232" s="8"/>
      <c r="BT35232" s="8"/>
      <c r="BU35232" s="8"/>
    </row>
    <row r="35233" spans="68:73">
      <c r="BP35233" s="10"/>
      <c r="BQ35233" s="10"/>
      <c r="BR35233" s="10"/>
      <c r="BS35233" s="10"/>
      <c r="BT35233" s="10"/>
      <c r="BU35233" s="10"/>
    </row>
    <row r="35234" spans="68:73">
      <c r="BP35234" s="8"/>
      <c r="BQ35234" s="8"/>
      <c r="BR35234" s="8"/>
      <c r="BS35234" s="8"/>
      <c r="BT35234" s="8"/>
      <c r="BU35234" s="8"/>
    </row>
    <row r="35235" spans="68:73">
      <c r="BP35235" s="10"/>
      <c r="BQ35235" s="10"/>
      <c r="BR35235" s="10"/>
      <c r="BS35235" s="10"/>
      <c r="BT35235" s="10"/>
      <c r="BU35235" s="10"/>
    </row>
    <row r="35236" spans="68:73">
      <c r="BP35236" s="8"/>
      <c r="BQ35236" s="8"/>
      <c r="BR35236" s="8"/>
      <c r="BS35236" s="8"/>
      <c r="BT35236" s="8"/>
      <c r="BU35236" s="8"/>
    </row>
    <row r="35237" spans="68:73">
      <c r="BP35237" s="10"/>
      <c r="BQ35237" s="10"/>
      <c r="BR35237" s="10"/>
      <c r="BS35237" s="10"/>
      <c r="BT35237" s="10"/>
      <c r="BU35237" s="10"/>
    </row>
    <row r="35238" spans="68:73">
      <c r="BP35238" s="8"/>
      <c r="BQ35238" s="8"/>
      <c r="BR35238" s="8"/>
      <c r="BS35238" s="8"/>
      <c r="BT35238" s="8"/>
      <c r="BU35238" s="8"/>
    </row>
    <row r="35239" spans="68:73">
      <c r="BP35239" s="10"/>
      <c r="BQ35239" s="10"/>
      <c r="BR35239" s="10"/>
      <c r="BS35239" s="10"/>
      <c r="BT35239" s="10"/>
      <c r="BU35239" s="10"/>
    </row>
    <row r="35240" spans="68:73">
      <c r="BP35240" s="8"/>
      <c r="BQ35240" s="8"/>
      <c r="BR35240" s="8"/>
      <c r="BS35240" s="8"/>
      <c r="BT35240" s="8"/>
      <c r="BU35240" s="8"/>
    </row>
    <row r="35241" spans="68:73">
      <c r="BP35241" s="10"/>
      <c r="BQ35241" s="10"/>
      <c r="BR35241" s="10"/>
      <c r="BS35241" s="10"/>
      <c r="BT35241" s="10"/>
      <c r="BU35241" s="10"/>
    </row>
    <row r="35242" spans="68:73">
      <c r="BP35242" s="8"/>
      <c r="BQ35242" s="8"/>
      <c r="BR35242" s="8"/>
      <c r="BS35242" s="8"/>
      <c r="BT35242" s="8"/>
      <c r="BU35242" s="8"/>
    </row>
    <row r="35243" spans="68:73">
      <c r="BP35243" s="10"/>
      <c r="BQ35243" s="10"/>
      <c r="BR35243" s="10"/>
      <c r="BS35243" s="10"/>
      <c r="BT35243" s="10"/>
      <c r="BU35243" s="10"/>
    </row>
    <row r="35244" spans="68:73">
      <c r="BP35244" s="8"/>
      <c r="BQ35244" s="8"/>
      <c r="BR35244" s="8"/>
      <c r="BS35244" s="8"/>
      <c r="BT35244" s="8"/>
      <c r="BU35244" s="8"/>
    </row>
    <row r="35245" spans="68:73">
      <c r="BP35245" s="10"/>
      <c r="BQ35245" s="10"/>
      <c r="BR35245" s="10"/>
      <c r="BS35245" s="10"/>
      <c r="BT35245" s="10"/>
      <c r="BU35245" s="10"/>
    </row>
    <row r="35246" spans="68:73">
      <c r="BP35246" s="8"/>
      <c r="BQ35246" s="8"/>
      <c r="BR35246" s="8"/>
      <c r="BS35246" s="8"/>
      <c r="BT35246" s="8"/>
      <c r="BU35246" s="8"/>
    </row>
    <row r="35247" spans="68:73">
      <c r="BP35247" s="10"/>
      <c r="BQ35247" s="10"/>
      <c r="BR35247" s="10"/>
      <c r="BS35247" s="10"/>
      <c r="BT35247" s="10"/>
      <c r="BU35247" s="10"/>
    </row>
    <row r="35248" spans="68:73">
      <c r="BP35248" s="8"/>
      <c r="BQ35248" s="8"/>
      <c r="BR35248" s="8"/>
      <c r="BS35248" s="8"/>
      <c r="BT35248" s="8"/>
      <c r="BU35248" s="8"/>
    </row>
    <row r="35249" spans="68:73">
      <c r="BP35249" s="10"/>
      <c r="BQ35249" s="10"/>
      <c r="BR35249" s="10"/>
      <c r="BS35249" s="10"/>
      <c r="BT35249" s="10"/>
      <c r="BU35249" s="10"/>
    </row>
    <row r="35250" spans="68:73">
      <c r="BP35250" s="8"/>
      <c r="BQ35250" s="8"/>
      <c r="BR35250" s="8"/>
      <c r="BS35250" s="8"/>
      <c r="BT35250" s="8"/>
      <c r="BU35250" s="8"/>
    </row>
    <row r="35251" spans="68:73">
      <c r="BP35251" s="10"/>
      <c r="BQ35251" s="10"/>
      <c r="BR35251" s="10"/>
      <c r="BS35251" s="10"/>
      <c r="BT35251" s="10"/>
      <c r="BU35251" s="10"/>
    </row>
    <row r="35252" spans="68:73">
      <c r="BP35252" s="8"/>
      <c r="BQ35252" s="8"/>
      <c r="BR35252" s="8"/>
      <c r="BS35252" s="8"/>
      <c r="BT35252" s="8"/>
      <c r="BU35252" s="8"/>
    </row>
    <row r="35253" spans="68:73">
      <c r="BP35253" s="10"/>
      <c r="BQ35253" s="10"/>
      <c r="BR35253" s="10"/>
      <c r="BS35253" s="10"/>
      <c r="BT35253" s="10"/>
      <c r="BU35253" s="10"/>
    </row>
    <row r="35254" spans="68:73">
      <c r="BP35254" s="8"/>
      <c r="BQ35254" s="8"/>
      <c r="BR35254" s="8"/>
      <c r="BS35254" s="8"/>
      <c r="BT35254" s="8"/>
      <c r="BU35254" s="8"/>
    </row>
    <row r="35255" spans="68:73">
      <c r="BP35255" s="10"/>
      <c r="BQ35255" s="10"/>
      <c r="BR35255" s="10"/>
      <c r="BS35255" s="10"/>
      <c r="BT35255" s="10"/>
      <c r="BU35255" s="10"/>
    </row>
    <row r="35256" spans="68:73">
      <c r="BP35256" s="8"/>
      <c r="BQ35256" s="8"/>
      <c r="BR35256" s="8"/>
      <c r="BS35256" s="8"/>
      <c r="BT35256" s="8"/>
      <c r="BU35256" s="8"/>
    </row>
    <row r="35257" spans="68:73">
      <c r="BP35257" s="10"/>
      <c r="BQ35257" s="10"/>
      <c r="BR35257" s="10"/>
      <c r="BS35257" s="10"/>
      <c r="BT35257" s="10"/>
      <c r="BU35257" s="10"/>
    </row>
    <row r="35258" spans="68:73">
      <c r="BP35258" s="8"/>
      <c r="BQ35258" s="8"/>
      <c r="BR35258" s="8"/>
      <c r="BS35258" s="8"/>
      <c r="BT35258" s="8"/>
      <c r="BU35258" s="8"/>
    </row>
    <row r="35259" spans="68:73">
      <c r="BP35259" s="10"/>
      <c r="BQ35259" s="10"/>
      <c r="BR35259" s="10"/>
      <c r="BS35259" s="10"/>
      <c r="BT35259" s="10"/>
      <c r="BU35259" s="10"/>
    </row>
    <row r="35260" spans="68:73">
      <c r="BP35260" s="8"/>
      <c r="BQ35260" s="8"/>
      <c r="BR35260" s="8"/>
      <c r="BS35260" s="8"/>
      <c r="BT35260" s="8"/>
      <c r="BU35260" s="8"/>
    </row>
    <row r="35261" spans="68:73">
      <c r="BP35261" s="10"/>
      <c r="BQ35261" s="10"/>
      <c r="BR35261" s="10"/>
      <c r="BS35261" s="10"/>
      <c r="BT35261" s="10"/>
      <c r="BU35261" s="10"/>
    </row>
    <row r="35262" spans="68:73">
      <c r="BP35262" s="8"/>
      <c r="BQ35262" s="8"/>
      <c r="BR35262" s="8"/>
      <c r="BS35262" s="8"/>
      <c r="BT35262" s="8"/>
      <c r="BU35262" s="8"/>
    </row>
    <row r="35263" spans="68:73">
      <c r="BP35263" s="10"/>
      <c r="BQ35263" s="10"/>
      <c r="BR35263" s="10"/>
      <c r="BS35263" s="10"/>
      <c r="BT35263" s="10"/>
      <c r="BU35263" s="10"/>
    </row>
    <row r="35264" spans="68:73">
      <c r="BP35264" s="8"/>
      <c r="BQ35264" s="8"/>
      <c r="BR35264" s="8"/>
      <c r="BS35264" s="8"/>
      <c r="BT35264" s="8"/>
      <c r="BU35264" s="8"/>
    </row>
    <row r="35265" spans="68:73">
      <c r="BP35265" s="10"/>
      <c r="BQ35265" s="10"/>
      <c r="BR35265" s="10"/>
      <c r="BS35265" s="10"/>
      <c r="BT35265" s="10"/>
      <c r="BU35265" s="10"/>
    </row>
    <row r="35266" spans="68:73">
      <c r="BP35266" s="8"/>
      <c r="BQ35266" s="8"/>
      <c r="BR35266" s="8"/>
      <c r="BS35266" s="8"/>
      <c r="BT35266" s="8"/>
      <c r="BU35266" s="8"/>
    </row>
    <row r="35267" spans="68:73">
      <c r="BP35267" s="10"/>
      <c r="BQ35267" s="10"/>
      <c r="BR35267" s="10"/>
      <c r="BS35267" s="10"/>
      <c r="BT35267" s="10"/>
      <c r="BU35267" s="10"/>
    </row>
    <row r="35268" spans="68:73">
      <c r="BP35268" s="8"/>
      <c r="BQ35268" s="8"/>
      <c r="BR35268" s="8"/>
      <c r="BS35268" s="8"/>
      <c r="BT35268" s="8"/>
      <c r="BU35268" s="8"/>
    </row>
    <row r="35269" spans="68:73">
      <c r="BP35269" s="10"/>
      <c r="BQ35269" s="10"/>
      <c r="BR35269" s="10"/>
      <c r="BS35269" s="10"/>
      <c r="BT35269" s="10"/>
      <c r="BU35269" s="10"/>
    </row>
    <row r="35270" spans="68:73">
      <c r="BP35270" s="8"/>
      <c r="BQ35270" s="8"/>
      <c r="BR35270" s="8"/>
      <c r="BS35270" s="8"/>
      <c r="BT35270" s="8"/>
      <c r="BU35270" s="8"/>
    </row>
    <row r="35271" spans="68:73">
      <c r="BP35271" s="10"/>
      <c r="BQ35271" s="10"/>
      <c r="BR35271" s="10"/>
      <c r="BS35271" s="10"/>
      <c r="BT35271" s="10"/>
      <c r="BU35271" s="10"/>
    </row>
    <row r="35272" spans="68:73">
      <c r="BP35272" s="8"/>
      <c r="BQ35272" s="8"/>
      <c r="BR35272" s="8"/>
      <c r="BS35272" s="8"/>
      <c r="BT35272" s="8"/>
      <c r="BU35272" s="8"/>
    </row>
    <row r="35273" spans="68:73">
      <c r="BP35273" s="10"/>
      <c r="BQ35273" s="10"/>
      <c r="BR35273" s="10"/>
      <c r="BS35273" s="10"/>
      <c r="BT35273" s="10"/>
      <c r="BU35273" s="10"/>
    </row>
    <row r="35274" spans="68:73">
      <c r="BP35274" s="8"/>
      <c r="BQ35274" s="8"/>
      <c r="BR35274" s="8"/>
      <c r="BS35274" s="8"/>
      <c r="BT35274" s="8"/>
      <c r="BU35274" s="8"/>
    </row>
    <row r="35275" spans="68:73">
      <c r="BP35275" s="10"/>
      <c r="BQ35275" s="10"/>
      <c r="BR35275" s="10"/>
      <c r="BS35275" s="10"/>
      <c r="BT35275" s="10"/>
      <c r="BU35275" s="10"/>
    </row>
    <row r="35276" spans="68:73">
      <c r="BP35276" s="8"/>
      <c r="BQ35276" s="8"/>
      <c r="BR35276" s="8"/>
      <c r="BS35276" s="8"/>
      <c r="BT35276" s="8"/>
      <c r="BU35276" s="8"/>
    </row>
    <row r="35277" spans="68:73">
      <c r="BP35277" s="10"/>
      <c r="BQ35277" s="10"/>
      <c r="BR35277" s="10"/>
      <c r="BS35277" s="10"/>
      <c r="BT35277" s="10"/>
      <c r="BU35277" s="10"/>
    </row>
    <row r="35278" spans="68:73">
      <c r="BP35278" s="8"/>
      <c r="BQ35278" s="8"/>
      <c r="BR35278" s="8"/>
      <c r="BS35278" s="8"/>
      <c r="BT35278" s="8"/>
      <c r="BU35278" s="8"/>
    </row>
    <row r="35279" spans="68:73">
      <c r="BP35279" s="10"/>
      <c r="BQ35279" s="10"/>
      <c r="BR35279" s="10"/>
      <c r="BS35279" s="10"/>
      <c r="BT35279" s="10"/>
      <c r="BU35279" s="10"/>
    </row>
    <row r="35280" spans="68:73">
      <c r="BP35280" s="8"/>
      <c r="BQ35280" s="8"/>
      <c r="BR35280" s="8"/>
      <c r="BS35280" s="8"/>
      <c r="BT35280" s="8"/>
      <c r="BU35280" s="8"/>
    </row>
    <row r="35281" spans="68:73">
      <c r="BP35281" s="10"/>
      <c r="BQ35281" s="10"/>
      <c r="BR35281" s="10"/>
      <c r="BS35281" s="10"/>
      <c r="BT35281" s="10"/>
      <c r="BU35281" s="10"/>
    </row>
    <row r="35282" spans="68:73">
      <c r="BP35282" s="8"/>
      <c r="BQ35282" s="8"/>
      <c r="BR35282" s="8"/>
      <c r="BS35282" s="8"/>
      <c r="BT35282" s="8"/>
      <c r="BU35282" s="8"/>
    </row>
    <row r="35283" spans="68:73">
      <c r="BP35283" s="10"/>
      <c r="BQ35283" s="10"/>
      <c r="BR35283" s="10"/>
      <c r="BS35283" s="10"/>
      <c r="BT35283" s="10"/>
      <c r="BU35283" s="10"/>
    </row>
    <row r="35284" spans="68:73">
      <c r="BP35284" s="8"/>
      <c r="BQ35284" s="8"/>
      <c r="BR35284" s="8"/>
      <c r="BS35284" s="8"/>
      <c r="BT35284" s="8"/>
      <c r="BU35284" s="8"/>
    </row>
    <row r="35285" spans="68:73">
      <c r="BP35285" s="10"/>
      <c r="BQ35285" s="10"/>
      <c r="BR35285" s="10"/>
      <c r="BS35285" s="10"/>
      <c r="BT35285" s="10"/>
      <c r="BU35285" s="10"/>
    </row>
    <row r="35286" spans="68:73">
      <c r="BP35286" s="8"/>
      <c r="BQ35286" s="8"/>
      <c r="BR35286" s="8"/>
      <c r="BS35286" s="8"/>
      <c r="BT35286" s="8"/>
      <c r="BU35286" s="8"/>
    </row>
    <row r="35287" spans="68:73">
      <c r="BP35287" s="10"/>
      <c r="BQ35287" s="10"/>
      <c r="BR35287" s="10"/>
      <c r="BS35287" s="10"/>
      <c r="BT35287" s="10"/>
      <c r="BU35287" s="10"/>
    </row>
    <row r="35288" spans="68:73">
      <c r="BP35288" s="8"/>
      <c r="BQ35288" s="8"/>
      <c r="BR35288" s="8"/>
      <c r="BS35288" s="8"/>
      <c r="BT35288" s="8"/>
      <c r="BU35288" s="8"/>
    </row>
    <row r="35289" spans="68:73">
      <c r="BP35289" s="10"/>
      <c r="BQ35289" s="10"/>
      <c r="BR35289" s="10"/>
      <c r="BS35289" s="10"/>
      <c r="BT35289" s="10"/>
      <c r="BU35289" s="10"/>
    </row>
    <row r="35290" spans="68:73">
      <c r="BP35290" s="8"/>
      <c r="BQ35290" s="8"/>
      <c r="BR35290" s="8"/>
      <c r="BS35290" s="8"/>
      <c r="BT35290" s="8"/>
      <c r="BU35290" s="8"/>
    </row>
    <row r="35291" spans="68:73">
      <c r="BP35291" s="10"/>
      <c r="BQ35291" s="10"/>
      <c r="BR35291" s="10"/>
      <c r="BS35291" s="10"/>
      <c r="BT35291" s="10"/>
      <c r="BU35291" s="10"/>
    </row>
    <row r="35292" spans="68:73">
      <c r="BP35292" s="8"/>
      <c r="BQ35292" s="8"/>
      <c r="BR35292" s="8"/>
      <c r="BS35292" s="8"/>
      <c r="BT35292" s="8"/>
      <c r="BU35292" s="8"/>
    </row>
    <row r="35293" spans="68:73">
      <c r="BP35293" s="10"/>
      <c r="BQ35293" s="10"/>
      <c r="BR35293" s="10"/>
      <c r="BS35293" s="10"/>
      <c r="BT35293" s="10"/>
      <c r="BU35293" s="10"/>
    </row>
    <row r="35294" spans="68:73">
      <c r="BP35294" s="8"/>
      <c r="BQ35294" s="8"/>
      <c r="BR35294" s="8"/>
      <c r="BS35294" s="8"/>
      <c r="BT35294" s="8"/>
      <c r="BU35294" s="8"/>
    </row>
    <row r="35295" spans="68:73">
      <c r="BP35295" s="10"/>
      <c r="BQ35295" s="10"/>
      <c r="BR35295" s="10"/>
      <c r="BS35295" s="10"/>
      <c r="BT35295" s="10"/>
      <c r="BU35295" s="10"/>
    </row>
    <row r="35296" spans="68:73">
      <c r="BP35296" s="8"/>
      <c r="BQ35296" s="8"/>
      <c r="BR35296" s="8"/>
      <c r="BS35296" s="8"/>
      <c r="BT35296" s="8"/>
      <c r="BU35296" s="8"/>
    </row>
    <row r="35297" spans="68:73">
      <c r="BP35297" s="10"/>
      <c r="BQ35297" s="10"/>
      <c r="BR35297" s="10"/>
      <c r="BS35297" s="10"/>
      <c r="BT35297" s="10"/>
      <c r="BU35297" s="10"/>
    </row>
    <row r="35298" spans="68:73">
      <c r="BP35298" s="8"/>
      <c r="BQ35298" s="8"/>
      <c r="BR35298" s="8"/>
      <c r="BS35298" s="8"/>
      <c r="BT35298" s="8"/>
      <c r="BU35298" s="8"/>
    </row>
    <row r="35299" spans="68:73">
      <c r="BP35299" s="10"/>
      <c r="BQ35299" s="10"/>
      <c r="BR35299" s="10"/>
      <c r="BS35299" s="10"/>
      <c r="BT35299" s="10"/>
      <c r="BU35299" s="10"/>
    </row>
    <row r="35300" spans="68:73">
      <c r="BP35300" s="8"/>
      <c r="BQ35300" s="8"/>
      <c r="BR35300" s="8"/>
      <c r="BS35300" s="8"/>
      <c r="BT35300" s="8"/>
      <c r="BU35300" s="8"/>
    </row>
    <row r="35301" spans="68:73">
      <c r="BP35301" s="10"/>
      <c r="BQ35301" s="10"/>
      <c r="BR35301" s="10"/>
      <c r="BS35301" s="10"/>
      <c r="BT35301" s="10"/>
      <c r="BU35301" s="10"/>
    </row>
    <row r="35302" spans="68:73">
      <c r="BP35302" s="8"/>
      <c r="BQ35302" s="8"/>
      <c r="BR35302" s="8"/>
      <c r="BS35302" s="8"/>
      <c r="BT35302" s="8"/>
      <c r="BU35302" s="8"/>
    </row>
    <row r="35303" spans="68:73">
      <c r="BP35303" s="10"/>
      <c r="BQ35303" s="10"/>
      <c r="BR35303" s="10"/>
      <c r="BS35303" s="10"/>
      <c r="BT35303" s="10"/>
      <c r="BU35303" s="10"/>
    </row>
    <row r="35304" spans="68:73">
      <c r="BP35304" s="8"/>
      <c r="BQ35304" s="8"/>
      <c r="BR35304" s="8"/>
      <c r="BS35304" s="8"/>
      <c r="BT35304" s="8"/>
      <c r="BU35304" s="8"/>
    </row>
    <row r="35305" spans="68:73">
      <c r="BP35305" s="10"/>
      <c r="BQ35305" s="10"/>
      <c r="BR35305" s="10"/>
      <c r="BS35305" s="10"/>
      <c r="BT35305" s="10"/>
      <c r="BU35305" s="10"/>
    </row>
    <row r="35306" spans="68:73">
      <c r="BP35306" s="8"/>
      <c r="BQ35306" s="8"/>
      <c r="BR35306" s="8"/>
      <c r="BS35306" s="8"/>
      <c r="BT35306" s="8"/>
      <c r="BU35306" s="8"/>
    </row>
    <row r="35307" spans="68:73">
      <c r="BP35307" s="10"/>
      <c r="BQ35307" s="10"/>
      <c r="BR35307" s="10"/>
      <c r="BS35307" s="10"/>
      <c r="BT35307" s="10"/>
      <c r="BU35307" s="10"/>
    </row>
    <row r="35308" spans="68:73">
      <c r="BP35308" s="8"/>
      <c r="BQ35308" s="8"/>
      <c r="BR35308" s="8"/>
      <c r="BS35308" s="8"/>
      <c r="BT35308" s="8"/>
      <c r="BU35308" s="8"/>
    </row>
    <row r="35309" spans="68:73">
      <c r="BP35309" s="10"/>
      <c r="BQ35309" s="10"/>
      <c r="BR35309" s="10"/>
      <c r="BS35309" s="10"/>
      <c r="BT35309" s="10"/>
      <c r="BU35309" s="10"/>
    </row>
    <row r="35310" spans="68:73">
      <c r="BP35310" s="8"/>
      <c r="BQ35310" s="8"/>
      <c r="BR35310" s="8"/>
      <c r="BS35310" s="8"/>
      <c r="BT35310" s="8"/>
      <c r="BU35310" s="8"/>
    </row>
    <row r="35311" spans="68:73">
      <c r="BP35311" s="10"/>
      <c r="BQ35311" s="10"/>
      <c r="BR35311" s="10"/>
      <c r="BS35311" s="10"/>
      <c r="BT35311" s="10"/>
      <c r="BU35311" s="10"/>
    </row>
    <row r="35312" spans="68:73">
      <c r="BP35312" s="8"/>
      <c r="BQ35312" s="8"/>
      <c r="BR35312" s="8"/>
      <c r="BS35312" s="8"/>
      <c r="BT35312" s="8"/>
      <c r="BU35312" s="8"/>
    </row>
    <row r="35313" spans="68:73">
      <c r="BP35313" s="10"/>
      <c r="BQ35313" s="10"/>
      <c r="BR35313" s="10"/>
      <c r="BS35313" s="10"/>
      <c r="BT35313" s="10"/>
      <c r="BU35313" s="10"/>
    </row>
    <row r="35314" spans="68:73">
      <c r="BP35314" s="8"/>
      <c r="BQ35314" s="8"/>
      <c r="BR35314" s="8"/>
      <c r="BS35314" s="8"/>
      <c r="BT35314" s="8"/>
      <c r="BU35314" s="8"/>
    </row>
    <row r="35315" spans="68:73">
      <c r="BP35315" s="10"/>
      <c r="BQ35315" s="10"/>
      <c r="BR35315" s="10"/>
      <c r="BS35315" s="10"/>
      <c r="BT35315" s="10"/>
      <c r="BU35315" s="10"/>
    </row>
    <row r="35316" spans="68:73">
      <c r="BP35316" s="8"/>
      <c r="BQ35316" s="8"/>
      <c r="BR35316" s="8"/>
      <c r="BS35316" s="8"/>
      <c r="BT35316" s="8"/>
      <c r="BU35316" s="8"/>
    </row>
    <row r="35317" spans="68:73">
      <c r="BP35317" s="10"/>
      <c r="BQ35317" s="10"/>
      <c r="BR35317" s="10"/>
      <c r="BS35317" s="10"/>
      <c r="BT35317" s="10"/>
      <c r="BU35317" s="10"/>
    </row>
    <row r="35318" spans="68:73">
      <c r="BP35318" s="8"/>
      <c r="BQ35318" s="8"/>
      <c r="BR35318" s="8"/>
      <c r="BS35318" s="8"/>
      <c r="BT35318" s="8"/>
      <c r="BU35318" s="8"/>
    </row>
    <row r="35319" spans="68:73">
      <c r="BP35319" s="10"/>
      <c r="BQ35319" s="10"/>
      <c r="BR35319" s="10"/>
      <c r="BS35319" s="10"/>
      <c r="BT35319" s="10"/>
      <c r="BU35319" s="10"/>
    </row>
    <row r="35320" spans="68:73">
      <c r="BP35320" s="8"/>
      <c r="BQ35320" s="8"/>
      <c r="BR35320" s="8"/>
      <c r="BS35320" s="8"/>
      <c r="BT35320" s="8"/>
      <c r="BU35320" s="8"/>
    </row>
    <row r="35321" spans="68:73">
      <c r="BP35321" s="10"/>
      <c r="BQ35321" s="10"/>
      <c r="BR35321" s="10"/>
      <c r="BS35321" s="10"/>
      <c r="BT35321" s="10"/>
      <c r="BU35321" s="10"/>
    </row>
    <row r="35322" spans="68:73">
      <c r="BP35322" s="8"/>
      <c r="BQ35322" s="8"/>
      <c r="BR35322" s="8"/>
      <c r="BS35322" s="8"/>
      <c r="BT35322" s="8"/>
      <c r="BU35322" s="8"/>
    </row>
    <row r="35323" spans="68:73">
      <c r="BP35323" s="10"/>
      <c r="BQ35323" s="10"/>
      <c r="BR35323" s="10"/>
      <c r="BS35323" s="10"/>
      <c r="BT35323" s="10"/>
      <c r="BU35323" s="10"/>
    </row>
    <row r="35324" spans="68:73">
      <c r="BP35324" s="8"/>
      <c r="BQ35324" s="8"/>
      <c r="BR35324" s="8"/>
      <c r="BS35324" s="8"/>
      <c r="BT35324" s="8"/>
      <c r="BU35324" s="8"/>
    </row>
    <row r="35325" spans="68:73">
      <c r="BP35325" s="10"/>
      <c r="BQ35325" s="10"/>
      <c r="BR35325" s="10"/>
      <c r="BS35325" s="10"/>
      <c r="BT35325" s="10"/>
      <c r="BU35325" s="10"/>
    </row>
    <row r="35326" spans="68:73">
      <c r="BP35326" s="8"/>
      <c r="BQ35326" s="8"/>
      <c r="BR35326" s="8"/>
      <c r="BS35326" s="8"/>
      <c r="BT35326" s="8"/>
      <c r="BU35326" s="8"/>
    </row>
    <row r="35327" spans="68:73">
      <c r="BP35327" s="10"/>
      <c r="BQ35327" s="10"/>
      <c r="BR35327" s="10"/>
      <c r="BS35327" s="10"/>
      <c r="BT35327" s="10"/>
      <c r="BU35327" s="10"/>
    </row>
    <row r="35328" spans="68:73">
      <c r="BP35328" s="8"/>
      <c r="BQ35328" s="8"/>
      <c r="BR35328" s="8"/>
      <c r="BS35328" s="8"/>
      <c r="BT35328" s="8"/>
      <c r="BU35328" s="8"/>
    </row>
    <row r="35329" spans="68:73">
      <c r="BP35329" s="10"/>
      <c r="BQ35329" s="10"/>
      <c r="BR35329" s="10"/>
      <c r="BS35329" s="10"/>
      <c r="BT35329" s="10"/>
      <c r="BU35329" s="10"/>
    </row>
    <row r="35330" spans="68:73">
      <c r="BP35330" s="8"/>
      <c r="BQ35330" s="8"/>
      <c r="BR35330" s="8"/>
      <c r="BS35330" s="8"/>
      <c r="BT35330" s="8"/>
      <c r="BU35330" s="8"/>
    </row>
    <row r="35331" spans="68:73">
      <c r="BP35331" s="10"/>
      <c r="BQ35331" s="10"/>
      <c r="BR35331" s="10"/>
      <c r="BS35331" s="10"/>
      <c r="BT35331" s="10"/>
      <c r="BU35331" s="10"/>
    </row>
    <row r="35332" spans="68:73">
      <c r="BP35332" s="8"/>
      <c r="BQ35332" s="8"/>
      <c r="BR35332" s="8"/>
      <c r="BS35332" s="8"/>
      <c r="BT35332" s="8"/>
      <c r="BU35332" s="8"/>
    </row>
    <row r="35333" spans="68:73">
      <c r="BP35333" s="10"/>
      <c r="BQ35333" s="10"/>
      <c r="BR35333" s="10"/>
      <c r="BS35333" s="10"/>
      <c r="BT35333" s="10"/>
      <c r="BU35333" s="10"/>
    </row>
    <row r="35334" spans="68:73">
      <c r="BP35334" s="8"/>
      <c r="BQ35334" s="8"/>
      <c r="BR35334" s="8"/>
      <c r="BS35334" s="8"/>
      <c r="BT35334" s="8"/>
      <c r="BU35334" s="8"/>
    </row>
    <row r="35335" spans="68:73">
      <c r="BP35335" s="10"/>
      <c r="BQ35335" s="10"/>
      <c r="BR35335" s="10"/>
      <c r="BS35335" s="10"/>
      <c r="BT35335" s="10"/>
      <c r="BU35335" s="10"/>
    </row>
    <row r="35336" spans="68:73">
      <c r="BP35336" s="8"/>
      <c r="BQ35336" s="8"/>
      <c r="BR35336" s="8"/>
      <c r="BS35336" s="8"/>
      <c r="BT35336" s="8"/>
      <c r="BU35336" s="8"/>
    </row>
    <row r="35337" spans="68:73">
      <c r="BP35337" s="10"/>
      <c r="BQ35337" s="10"/>
      <c r="BR35337" s="10"/>
      <c r="BS35337" s="10"/>
      <c r="BT35337" s="10"/>
      <c r="BU35337" s="10"/>
    </row>
    <row r="35338" spans="68:73">
      <c r="BP35338" s="8"/>
      <c r="BQ35338" s="8"/>
      <c r="BR35338" s="8"/>
      <c r="BS35338" s="8"/>
      <c r="BT35338" s="8"/>
      <c r="BU35338" s="8"/>
    </row>
    <row r="35339" spans="68:73">
      <c r="BP35339" s="10"/>
      <c r="BQ35339" s="10"/>
      <c r="BR35339" s="10"/>
      <c r="BS35339" s="10"/>
      <c r="BT35339" s="10"/>
      <c r="BU35339" s="10"/>
    </row>
    <row r="35340" spans="68:73">
      <c r="BP35340" s="8"/>
      <c r="BQ35340" s="8"/>
      <c r="BR35340" s="8"/>
      <c r="BS35340" s="8"/>
      <c r="BT35340" s="8"/>
      <c r="BU35340" s="8"/>
    </row>
    <row r="35341" spans="68:73">
      <c r="BP35341" s="10"/>
      <c r="BQ35341" s="10"/>
      <c r="BR35341" s="10"/>
      <c r="BS35341" s="10"/>
      <c r="BT35341" s="10"/>
      <c r="BU35341" s="10"/>
    </row>
    <row r="35342" spans="68:73">
      <c r="BP35342" s="8"/>
      <c r="BQ35342" s="8"/>
      <c r="BR35342" s="8"/>
      <c r="BS35342" s="8"/>
      <c r="BT35342" s="8"/>
      <c r="BU35342" s="8"/>
    </row>
    <row r="35343" spans="68:73">
      <c r="BP35343" s="10"/>
      <c r="BQ35343" s="10"/>
      <c r="BR35343" s="10"/>
      <c r="BS35343" s="10"/>
      <c r="BT35343" s="10"/>
      <c r="BU35343" s="10"/>
    </row>
    <row r="35344" spans="68:73">
      <c r="BP35344" s="8"/>
      <c r="BQ35344" s="8"/>
      <c r="BR35344" s="8"/>
      <c r="BS35344" s="8"/>
      <c r="BT35344" s="8"/>
      <c r="BU35344" s="8"/>
    </row>
    <row r="35345" spans="68:73">
      <c r="BP35345" s="10"/>
      <c r="BQ35345" s="10"/>
      <c r="BR35345" s="10"/>
      <c r="BS35345" s="10"/>
      <c r="BT35345" s="10"/>
      <c r="BU35345" s="10"/>
    </row>
    <row r="35346" spans="68:73">
      <c r="BP35346" s="8"/>
      <c r="BQ35346" s="8"/>
      <c r="BR35346" s="8"/>
      <c r="BS35346" s="8"/>
      <c r="BT35346" s="8"/>
      <c r="BU35346" s="8"/>
    </row>
    <row r="35347" spans="68:73">
      <c r="BP35347" s="10"/>
      <c r="BQ35347" s="10"/>
      <c r="BR35347" s="10"/>
      <c r="BS35347" s="10"/>
      <c r="BT35347" s="10"/>
      <c r="BU35347" s="10"/>
    </row>
    <row r="35348" spans="68:73">
      <c r="BP35348" s="8"/>
      <c r="BQ35348" s="8"/>
      <c r="BR35348" s="8"/>
      <c r="BS35348" s="8"/>
      <c r="BT35348" s="8"/>
      <c r="BU35348" s="8"/>
    </row>
    <row r="35349" spans="68:73">
      <c r="BP35349" s="10"/>
      <c r="BQ35349" s="10"/>
      <c r="BR35349" s="10"/>
      <c r="BS35349" s="10"/>
      <c r="BT35349" s="10"/>
      <c r="BU35349" s="10"/>
    </row>
    <row r="35350" spans="68:73">
      <c r="BP35350" s="8"/>
      <c r="BQ35350" s="8"/>
      <c r="BR35350" s="8"/>
      <c r="BS35350" s="8"/>
      <c r="BT35350" s="8"/>
      <c r="BU35350" s="8"/>
    </row>
    <row r="35351" spans="68:73">
      <c r="BP35351" s="10"/>
      <c r="BQ35351" s="10"/>
      <c r="BR35351" s="10"/>
      <c r="BS35351" s="10"/>
      <c r="BT35351" s="10"/>
      <c r="BU35351" s="10"/>
    </row>
    <row r="35352" spans="68:73">
      <c r="BP35352" s="8"/>
      <c r="BQ35352" s="8"/>
      <c r="BR35352" s="8"/>
      <c r="BS35352" s="8"/>
      <c r="BT35352" s="8"/>
      <c r="BU35352" s="8"/>
    </row>
    <row r="35353" spans="68:73">
      <c r="BP35353" s="10"/>
      <c r="BQ35353" s="10"/>
      <c r="BR35353" s="10"/>
      <c r="BS35353" s="10"/>
      <c r="BT35353" s="10"/>
      <c r="BU35353" s="10"/>
    </row>
    <row r="35354" spans="68:73">
      <c r="BP35354" s="8"/>
      <c r="BQ35354" s="8"/>
      <c r="BR35354" s="8"/>
      <c r="BS35354" s="8"/>
      <c r="BT35354" s="8"/>
      <c r="BU35354" s="8"/>
    </row>
    <row r="35355" spans="68:73">
      <c r="BP35355" s="10"/>
      <c r="BQ35355" s="10"/>
      <c r="BR35355" s="10"/>
      <c r="BS35355" s="10"/>
      <c r="BT35355" s="10"/>
      <c r="BU35355" s="10"/>
    </row>
    <row r="35356" spans="68:73">
      <c r="BP35356" s="8"/>
      <c r="BQ35356" s="8"/>
      <c r="BR35356" s="8"/>
      <c r="BS35356" s="8"/>
      <c r="BT35356" s="8"/>
      <c r="BU35356" s="8"/>
    </row>
    <row r="35357" spans="68:73">
      <c r="BP35357" s="10"/>
      <c r="BQ35357" s="10"/>
      <c r="BR35357" s="10"/>
      <c r="BS35357" s="10"/>
      <c r="BT35357" s="10"/>
      <c r="BU35357" s="10"/>
    </row>
    <row r="35358" spans="68:73">
      <c r="BP35358" s="8"/>
      <c r="BQ35358" s="8"/>
      <c r="BR35358" s="8"/>
      <c r="BS35358" s="8"/>
      <c r="BT35358" s="8"/>
      <c r="BU35358" s="8"/>
    </row>
    <row r="35359" spans="68:73">
      <c r="BP35359" s="10"/>
      <c r="BQ35359" s="10"/>
      <c r="BR35359" s="10"/>
      <c r="BS35359" s="10"/>
      <c r="BT35359" s="10"/>
      <c r="BU35359" s="10"/>
    </row>
    <row r="35360" spans="68:73">
      <c r="BP35360" s="8"/>
      <c r="BQ35360" s="8"/>
      <c r="BR35360" s="8"/>
      <c r="BS35360" s="8"/>
      <c r="BT35360" s="8"/>
      <c r="BU35360" s="8"/>
    </row>
    <row r="35361" spans="68:73">
      <c r="BP35361" s="10"/>
      <c r="BQ35361" s="10"/>
      <c r="BR35361" s="10"/>
      <c r="BS35361" s="10"/>
      <c r="BT35361" s="10"/>
      <c r="BU35361" s="10"/>
    </row>
    <row r="35362" spans="68:73">
      <c r="BP35362" s="8"/>
      <c r="BQ35362" s="8"/>
      <c r="BR35362" s="8"/>
      <c r="BS35362" s="8"/>
      <c r="BT35362" s="8"/>
      <c r="BU35362" s="8"/>
    </row>
    <row r="35363" spans="68:73">
      <c r="BP35363" s="10"/>
      <c r="BQ35363" s="10"/>
      <c r="BR35363" s="10"/>
      <c r="BS35363" s="10"/>
      <c r="BT35363" s="10"/>
      <c r="BU35363" s="10"/>
    </row>
    <row r="35364" spans="68:73">
      <c r="BP35364" s="8"/>
      <c r="BQ35364" s="8"/>
      <c r="BR35364" s="8"/>
      <c r="BS35364" s="8"/>
      <c r="BT35364" s="8"/>
      <c r="BU35364" s="8"/>
    </row>
    <row r="35365" spans="68:73">
      <c r="BP35365" s="10"/>
      <c r="BQ35365" s="10"/>
      <c r="BR35365" s="10"/>
      <c r="BS35365" s="10"/>
      <c r="BT35365" s="10"/>
      <c r="BU35365" s="10"/>
    </row>
    <row r="35366" spans="68:73">
      <c r="BP35366" s="8"/>
      <c r="BQ35366" s="8"/>
      <c r="BR35366" s="8"/>
      <c r="BS35366" s="8"/>
      <c r="BT35366" s="8"/>
      <c r="BU35366" s="8"/>
    </row>
    <row r="35367" spans="68:73">
      <c r="BP35367" s="10"/>
      <c r="BQ35367" s="10"/>
      <c r="BR35367" s="10"/>
      <c r="BS35367" s="10"/>
      <c r="BT35367" s="10"/>
      <c r="BU35367" s="10"/>
    </row>
    <row r="35368" spans="68:73">
      <c r="BP35368" s="8"/>
      <c r="BQ35368" s="8"/>
      <c r="BR35368" s="8"/>
      <c r="BS35368" s="8"/>
      <c r="BT35368" s="8"/>
      <c r="BU35368" s="8"/>
    </row>
    <row r="35369" spans="68:73">
      <c r="BP35369" s="10"/>
      <c r="BQ35369" s="10"/>
      <c r="BR35369" s="10"/>
      <c r="BS35369" s="10"/>
      <c r="BT35369" s="10"/>
      <c r="BU35369" s="10"/>
    </row>
    <row r="35370" spans="68:73">
      <c r="BP35370" s="8"/>
      <c r="BQ35370" s="8"/>
      <c r="BR35370" s="8"/>
      <c r="BS35370" s="8"/>
      <c r="BT35370" s="8"/>
      <c r="BU35370" s="8"/>
    </row>
    <row r="35371" spans="68:73">
      <c r="BP35371" s="10"/>
      <c r="BQ35371" s="10"/>
      <c r="BR35371" s="10"/>
      <c r="BS35371" s="10"/>
      <c r="BT35371" s="10"/>
      <c r="BU35371" s="10"/>
    </row>
    <row r="35372" spans="68:73">
      <c r="BP35372" s="8"/>
      <c r="BQ35372" s="8"/>
      <c r="BR35372" s="8"/>
      <c r="BS35372" s="8"/>
      <c r="BT35372" s="8"/>
      <c r="BU35372" s="8"/>
    </row>
    <row r="35373" spans="68:73">
      <c r="BP35373" s="10"/>
      <c r="BQ35373" s="10"/>
      <c r="BR35373" s="10"/>
      <c r="BS35373" s="10"/>
      <c r="BT35373" s="10"/>
      <c r="BU35373" s="10"/>
    </row>
    <row r="35374" spans="68:73">
      <c r="BP35374" s="8"/>
      <c r="BQ35374" s="8"/>
      <c r="BR35374" s="8"/>
      <c r="BS35374" s="8"/>
      <c r="BT35374" s="8"/>
      <c r="BU35374" s="8"/>
    </row>
    <row r="35375" spans="68:73">
      <c r="BP35375" s="10"/>
      <c r="BQ35375" s="10"/>
      <c r="BR35375" s="10"/>
      <c r="BS35375" s="10"/>
      <c r="BT35375" s="10"/>
      <c r="BU35375" s="10"/>
    </row>
    <row r="35376" spans="68:73">
      <c r="BP35376" s="8"/>
      <c r="BQ35376" s="8"/>
      <c r="BR35376" s="8"/>
      <c r="BS35376" s="8"/>
      <c r="BT35376" s="8"/>
      <c r="BU35376" s="8"/>
    </row>
    <row r="35377" spans="68:73">
      <c r="BP35377" s="10"/>
      <c r="BQ35377" s="10"/>
      <c r="BR35377" s="10"/>
      <c r="BS35377" s="10"/>
      <c r="BT35377" s="10"/>
      <c r="BU35377" s="10"/>
    </row>
    <row r="35378" spans="68:73">
      <c r="BP35378" s="8"/>
      <c r="BQ35378" s="8"/>
      <c r="BR35378" s="8"/>
      <c r="BS35378" s="8"/>
      <c r="BT35378" s="8"/>
      <c r="BU35378" s="8"/>
    </row>
    <row r="35379" spans="68:73">
      <c r="BP35379" s="10"/>
      <c r="BQ35379" s="10"/>
      <c r="BR35379" s="10"/>
      <c r="BS35379" s="10"/>
      <c r="BT35379" s="10"/>
      <c r="BU35379" s="10"/>
    </row>
    <row r="35380" spans="68:73">
      <c r="BP35380" s="8"/>
      <c r="BQ35380" s="8"/>
      <c r="BR35380" s="8"/>
      <c r="BS35380" s="8"/>
      <c r="BT35380" s="8"/>
      <c r="BU35380" s="8"/>
    </row>
    <row r="35381" spans="68:73">
      <c r="BP35381" s="10"/>
      <c r="BQ35381" s="10"/>
      <c r="BR35381" s="10"/>
      <c r="BS35381" s="10"/>
      <c r="BT35381" s="10"/>
      <c r="BU35381" s="10"/>
    </row>
    <row r="35382" spans="68:73">
      <c r="BP35382" s="8"/>
      <c r="BQ35382" s="8"/>
      <c r="BR35382" s="8"/>
      <c r="BS35382" s="8"/>
      <c r="BT35382" s="8"/>
      <c r="BU35382" s="8"/>
    </row>
    <row r="35383" spans="68:73">
      <c r="BP35383" s="10"/>
      <c r="BQ35383" s="10"/>
      <c r="BR35383" s="10"/>
      <c r="BS35383" s="10"/>
      <c r="BT35383" s="10"/>
      <c r="BU35383" s="10"/>
    </row>
    <row r="35384" spans="68:73">
      <c r="BP35384" s="8"/>
      <c r="BQ35384" s="8"/>
      <c r="BR35384" s="8"/>
      <c r="BS35384" s="8"/>
      <c r="BT35384" s="8"/>
      <c r="BU35384" s="8"/>
    </row>
    <row r="35385" spans="68:73">
      <c r="BP35385" s="10"/>
      <c r="BQ35385" s="10"/>
      <c r="BR35385" s="10"/>
      <c r="BS35385" s="10"/>
      <c r="BT35385" s="10"/>
      <c r="BU35385" s="10"/>
    </row>
    <row r="35386" spans="68:73">
      <c r="BP35386" s="8"/>
      <c r="BQ35386" s="8"/>
      <c r="BR35386" s="8"/>
      <c r="BS35386" s="8"/>
      <c r="BT35386" s="8"/>
      <c r="BU35386" s="8"/>
    </row>
    <row r="35387" spans="68:73">
      <c r="BP35387" s="10"/>
      <c r="BQ35387" s="10"/>
      <c r="BR35387" s="10"/>
      <c r="BS35387" s="10"/>
      <c r="BT35387" s="10"/>
      <c r="BU35387" s="10"/>
    </row>
    <row r="35388" spans="68:73">
      <c r="BP35388" s="8"/>
      <c r="BQ35388" s="8"/>
      <c r="BR35388" s="8"/>
      <c r="BS35388" s="8"/>
      <c r="BT35388" s="8"/>
      <c r="BU35388" s="8"/>
    </row>
    <row r="35389" spans="68:73">
      <c r="BP35389" s="10"/>
      <c r="BQ35389" s="10"/>
      <c r="BR35389" s="10"/>
      <c r="BS35389" s="10"/>
      <c r="BT35389" s="10"/>
      <c r="BU35389" s="10"/>
    </row>
    <row r="35390" spans="68:73">
      <c r="BP35390" s="8"/>
      <c r="BQ35390" s="8"/>
      <c r="BR35390" s="8"/>
      <c r="BS35390" s="8"/>
      <c r="BT35390" s="8"/>
      <c r="BU35390" s="8"/>
    </row>
    <row r="35391" spans="68:73">
      <c r="BP35391" s="10"/>
      <c r="BQ35391" s="10"/>
      <c r="BR35391" s="10"/>
      <c r="BS35391" s="10"/>
      <c r="BT35391" s="10"/>
      <c r="BU35391" s="10"/>
    </row>
    <row r="35392" spans="68:73">
      <c r="BP35392" s="8"/>
      <c r="BQ35392" s="8"/>
      <c r="BR35392" s="8"/>
      <c r="BS35392" s="8"/>
      <c r="BT35392" s="8"/>
      <c r="BU35392" s="8"/>
    </row>
    <row r="35393" spans="68:73">
      <c r="BP35393" s="10"/>
      <c r="BQ35393" s="10"/>
      <c r="BR35393" s="10"/>
      <c r="BS35393" s="10"/>
      <c r="BT35393" s="10"/>
      <c r="BU35393" s="10"/>
    </row>
    <row r="35394" spans="68:73">
      <c r="BP35394" s="8"/>
      <c r="BQ35394" s="8"/>
      <c r="BR35394" s="8"/>
      <c r="BS35394" s="8"/>
      <c r="BT35394" s="8"/>
      <c r="BU35394" s="8"/>
    </row>
    <row r="35395" spans="68:73">
      <c r="BP35395" s="10"/>
      <c r="BQ35395" s="10"/>
      <c r="BR35395" s="10"/>
      <c r="BS35395" s="10"/>
      <c r="BT35395" s="10"/>
      <c r="BU35395" s="10"/>
    </row>
    <row r="35396" spans="68:73">
      <c r="BP35396" s="8"/>
      <c r="BQ35396" s="8"/>
      <c r="BR35396" s="8"/>
      <c r="BS35396" s="8"/>
      <c r="BT35396" s="8"/>
      <c r="BU35396" s="8"/>
    </row>
    <row r="35397" spans="68:73">
      <c r="BP35397" s="10"/>
      <c r="BQ35397" s="10"/>
      <c r="BR35397" s="10"/>
      <c r="BS35397" s="10"/>
      <c r="BT35397" s="10"/>
      <c r="BU35397" s="10"/>
    </row>
    <row r="35398" spans="68:73">
      <c r="BP35398" s="8"/>
      <c r="BQ35398" s="8"/>
      <c r="BR35398" s="8"/>
      <c r="BS35398" s="8"/>
      <c r="BT35398" s="8"/>
      <c r="BU35398" s="8"/>
    </row>
    <row r="35399" spans="68:73">
      <c r="BP35399" s="10"/>
      <c r="BQ35399" s="10"/>
      <c r="BR35399" s="10"/>
      <c r="BS35399" s="10"/>
      <c r="BT35399" s="10"/>
      <c r="BU35399" s="10"/>
    </row>
    <row r="35400" spans="68:73">
      <c r="BP35400" s="8"/>
      <c r="BQ35400" s="8"/>
      <c r="BR35400" s="8"/>
      <c r="BS35400" s="8"/>
      <c r="BT35400" s="8"/>
      <c r="BU35400" s="8"/>
    </row>
    <row r="35401" spans="68:73">
      <c r="BP35401" s="10"/>
      <c r="BQ35401" s="10"/>
      <c r="BR35401" s="10"/>
      <c r="BS35401" s="10"/>
      <c r="BT35401" s="10"/>
      <c r="BU35401" s="10"/>
    </row>
    <row r="35402" spans="68:73">
      <c r="BP35402" s="8"/>
      <c r="BQ35402" s="8"/>
      <c r="BR35402" s="8"/>
      <c r="BS35402" s="8"/>
      <c r="BT35402" s="8"/>
      <c r="BU35402" s="8"/>
    </row>
    <row r="35403" spans="68:73">
      <c r="BP35403" s="10"/>
      <c r="BQ35403" s="10"/>
      <c r="BR35403" s="10"/>
      <c r="BS35403" s="10"/>
      <c r="BT35403" s="10"/>
      <c r="BU35403" s="10"/>
    </row>
    <row r="35404" spans="68:73">
      <c r="BP35404" s="8"/>
      <c r="BQ35404" s="8"/>
      <c r="BR35404" s="8"/>
      <c r="BS35404" s="8"/>
      <c r="BT35404" s="8"/>
      <c r="BU35404" s="8"/>
    </row>
    <row r="35405" spans="68:73">
      <c r="BP35405" s="10"/>
      <c r="BQ35405" s="10"/>
      <c r="BR35405" s="10"/>
      <c r="BS35405" s="10"/>
      <c r="BT35405" s="10"/>
      <c r="BU35405" s="10"/>
    </row>
    <row r="35406" spans="68:73">
      <c r="BP35406" s="8"/>
      <c r="BQ35406" s="8"/>
      <c r="BR35406" s="8"/>
      <c r="BS35406" s="8"/>
      <c r="BT35406" s="8"/>
      <c r="BU35406" s="8"/>
    </row>
    <row r="35407" spans="68:73">
      <c r="BP35407" s="10"/>
      <c r="BQ35407" s="10"/>
      <c r="BR35407" s="10"/>
      <c r="BS35407" s="10"/>
      <c r="BT35407" s="10"/>
      <c r="BU35407" s="10"/>
    </row>
    <row r="35408" spans="68:73">
      <c r="BP35408" s="8"/>
      <c r="BQ35408" s="8"/>
      <c r="BR35408" s="8"/>
      <c r="BS35408" s="8"/>
      <c r="BT35408" s="8"/>
      <c r="BU35408" s="8"/>
    </row>
    <row r="35409" spans="68:73">
      <c r="BP35409" s="10"/>
      <c r="BQ35409" s="10"/>
      <c r="BR35409" s="10"/>
      <c r="BS35409" s="10"/>
      <c r="BT35409" s="10"/>
      <c r="BU35409" s="10"/>
    </row>
    <row r="35410" spans="68:73">
      <c r="BP35410" s="8"/>
      <c r="BQ35410" s="8"/>
      <c r="BR35410" s="8"/>
      <c r="BS35410" s="8"/>
      <c r="BT35410" s="8"/>
      <c r="BU35410" s="8"/>
    </row>
    <row r="35411" spans="68:73">
      <c r="BP35411" s="10"/>
      <c r="BQ35411" s="10"/>
      <c r="BR35411" s="10"/>
      <c r="BS35411" s="10"/>
      <c r="BT35411" s="10"/>
      <c r="BU35411" s="10"/>
    </row>
    <row r="35412" spans="68:73">
      <c r="BP35412" s="8"/>
      <c r="BQ35412" s="8"/>
      <c r="BR35412" s="8"/>
      <c r="BS35412" s="8"/>
      <c r="BT35412" s="8"/>
      <c r="BU35412" s="8"/>
    </row>
    <row r="35413" spans="68:73">
      <c r="BP35413" s="10"/>
      <c r="BQ35413" s="10"/>
      <c r="BR35413" s="10"/>
      <c r="BS35413" s="10"/>
      <c r="BT35413" s="10"/>
      <c r="BU35413" s="10"/>
    </row>
    <row r="35414" spans="68:73">
      <c r="BP35414" s="8"/>
      <c r="BQ35414" s="8"/>
      <c r="BR35414" s="8"/>
      <c r="BS35414" s="8"/>
      <c r="BT35414" s="8"/>
      <c r="BU35414" s="8"/>
    </row>
    <row r="35415" spans="68:73">
      <c r="BP35415" s="10"/>
      <c r="BQ35415" s="10"/>
      <c r="BR35415" s="10"/>
      <c r="BS35415" s="10"/>
      <c r="BT35415" s="10"/>
      <c r="BU35415" s="10"/>
    </row>
    <row r="35416" spans="68:73">
      <c r="BP35416" s="8"/>
      <c r="BQ35416" s="8"/>
      <c r="BR35416" s="8"/>
      <c r="BS35416" s="8"/>
      <c r="BT35416" s="8"/>
      <c r="BU35416" s="8"/>
    </row>
    <row r="35417" spans="68:73">
      <c r="BP35417" s="10"/>
      <c r="BQ35417" s="10"/>
      <c r="BR35417" s="10"/>
      <c r="BS35417" s="10"/>
      <c r="BT35417" s="10"/>
      <c r="BU35417" s="10"/>
    </row>
    <row r="35418" spans="68:73">
      <c r="BP35418" s="8"/>
      <c r="BQ35418" s="8"/>
      <c r="BR35418" s="8"/>
      <c r="BS35418" s="8"/>
      <c r="BT35418" s="8"/>
      <c r="BU35418" s="8"/>
    </row>
    <row r="35419" spans="68:73">
      <c r="BP35419" s="10"/>
      <c r="BQ35419" s="10"/>
      <c r="BR35419" s="10"/>
      <c r="BS35419" s="10"/>
      <c r="BT35419" s="10"/>
      <c r="BU35419" s="10"/>
    </row>
    <row r="35420" spans="68:73">
      <c r="BP35420" s="8"/>
      <c r="BQ35420" s="8"/>
      <c r="BR35420" s="8"/>
      <c r="BS35420" s="8"/>
      <c r="BT35420" s="8"/>
      <c r="BU35420" s="8"/>
    </row>
    <row r="35421" spans="68:73">
      <c r="BP35421" s="10"/>
      <c r="BQ35421" s="10"/>
      <c r="BR35421" s="10"/>
      <c r="BS35421" s="10"/>
      <c r="BT35421" s="10"/>
      <c r="BU35421" s="10"/>
    </row>
    <row r="35422" spans="68:73">
      <c r="BP35422" s="8"/>
      <c r="BQ35422" s="8"/>
      <c r="BR35422" s="8"/>
      <c r="BS35422" s="8"/>
      <c r="BT35422" s="8"/>
      <c r="BU35422" s="8"/>
    </row>
    <row r="35423" spans="68:73">
      <c r="BP35423" s="10"/>
      <c r="BQ35423" s="10"/>
      <c r="BR35423" s="10"/>
      <c r="BS35423" s="10"/>
      <c r="BT35423" s="10"/>
      <c r="BU35423" s="10"/>
    </row>
    <row r="35424" spans="68:73">
      <c r="BP35424" s="8"/>
      <c r="BQ35424" s="8"/>
      <c r="BR35424" s="8"/>
      <c r="BS35424" s="8"/>
      <c r="BT35424" s="8"/>
      <c r="BU35424" s="8"/>
    </row>
    <row r="35425" spans="68:73">
      <c r="BP35425" s="10"/>
      <c r="BQ35425" s="10"/>
      <c r="BR35425" s="10"/>
      <c r="BS35425" s="10"/>
      <c r="BT35425" s="10"/>
      <c r="BU35425" s="10"/>
    </row>
    <row r="35426" spans="68:73">
      <c r="BP35426" s="8"/>
      <c r="BQ35426" s="8"/>
      <c r="BR35426" s="8"/>
      <c r="BS35426" s="8"/>
      <c r="BT35426" s="8"/>
      <c r="BU35426" s="8"/>
    </row>
    <row r="35427" spans="68:73">
      <c r="BP35427" s="10"/>
      <c r="BQ35427" s="10"/>
      <c r="BR35427" s="10"/>
      <c r="BS35427" s="10"/>
      <c r="BT35427" s="10"/>
      <c r="BU35427" s="10"/>
    </row>
    <row r="35428" spans="68:73">
      <c r="BP35428" s="8"/>
      <c r="BQ35428" s="8"/>
      <c r="BR35428" s="8"/>
      <c r="BS35428" s="8"/>
      <c r="BT35428" s="8"/>
      <c r="BU35428" s="8"/>
    </row>
    <row r="35429" spans="68:73">
      <c r="BP35429" s="10"/>
      <c r="BQ35429" s="10"/>
      <c r="BR35429" s="10"/>
      <c r="BS35429" s="10"/>
      <c r="BT35429" s="10"/>
      <c r="BU35429" s="10"/>
    </row>
    <row r="35430" spans="68:73">
      <c r="BP35430" s="8"/>
      <c r="BQ35430" s="8"/>
      <c r="BR35430" s="8"/>
      <c r="BS35430" s="8"/>
      <c r="BT35430" s="8"/>
      <c r="BU35430" s="8"/>
    </row>
    <row r="35431" spans="68:73">
      <c r="BP35431" s="10"/>
      <c r="BQ35431" s="10"/>
      <c r="BR35431" s="10"/>
      <c r="BS35431" s="10"/>
      <c r="BT35431" s="10"/>
      <c r="BU35431" s="10"/>
    </row>
    <row r="35432" spans="68:73">
      <c r="BP35432" s="8"/>
      <c r="BQ35432" s="8"/>
      <c r="BR35432" s="8"/>
      <c r="BS35432" s="8"/>
      <c r="BT35432" s="8"/>
      <c r="BU35432" s="8"/>
    </row>
    <row r="35433" spans="68:73">
      <c r="BP35433" s="10"/>
      <c r="BQ35433" s="10"/>
      <c r="BR35433" s="10"/>
      <c r="BS35433" s="10"/>
      <c r="BT35433" s="10"/>
      <c r="BU35433" s="10"/>
    </row>
    <row r="35434" spans="68:73">
      <c r="BP35434" s="8"/>
      <c r="BQ35434" s="8"/>
      <c r="BR35434" s="8"/>
      <c r="BS35434" s="8"/>
      <c r="BT35434" s="8"/>
      <c r="BU35434" s="8"/>
    </row>
    <row r="35435" spans="68:73">
      <c r="BP35435" s="10"/>
      <c r="BQ35435" s="10"/>
      <c r="BR35435" s="10"/>
      <c r="BS35435" s="10"/>
      <c r="BT35435" s="10"/>
      <c r="BU35435" s="10"/>
    </row>
    <row r="35436" spans="68:73">
      <c r="BP35436" s="8"/>
      <c r="BQ35436" s="8"/>
      <c r="BR35436" s="8"/>
      <c r="BS35436" s="8"/>
      <c r="BT35436" s="8"/>
      <c r="BU35436" s="8"/>
    </row>
    <row r="35437" spans="68:73">
      <c r="BP35437" s="10"/>
      <c r="BQ35437" s="10"/>
      <c r="BR35437" s="10"/>
      <c r="BS35437" s="10"/>
      <c r="BT35437" s="10"/>
      <c r="BU35437" s="10"/>
    </row>
    <row r="35438" spans="68:73">
      <c r="BP35438" s="8"/>
      <c r="BQ35438" s="8"/>
      <c r="BR35438" s="8"/>
      <c r="BS35438" s="8"/>
      <c r="BT35438" s="8"/>
      <c r="BU35438" s="8"/>
    </row>
    <row r="35439" spans="68:73">
      <c r="BP35439" s="10"/>
      <c r="BQ35439" s="10"/>
      <c r="BR35439" s="10"/>
      <c r="BS35439" s="10"/>
      <c r="BT35439" s="10"/>
      <c r="BU35439" s="10"/>
    </row>
    <row r="35440" spans="68:73">
      <c r="BP35440" s="8"/>
      <c r="BQ35440" s="8"/>
      <c r="BR35440" s="8"/>
      <c r="BS35440" s="8"/>
      <c r="BT35440" s="8"/>
      <c r="BU35440" s="8"/>
    </row>
    <row r="35441" spans="68:73">
      <c r="BP35441" s="10"/>
      <c r="BQ35441" s="10"/>
      <c r="BR35441" s="10"/>
      <c r="BS35441" s="10"/>
      <c r="BT35441" s="10"/>
      <c r="BU35441" s="10"/>
    </row>
    <row r="35442" spans="68:73">
      <c r="BP35442" s="8"/>
      <c r="BQ35442" s="8"/>
      <c r="BR35442" s="8"/>
      <c r="BS35442" s="8"/>
      <c r="BT35442" s="8"/>
      <c r="BU35442" s="8"/>
    </row>
    <row r="35443" spans="68:73">
      <c r="BP35443" s="10"/>
      <c r="BQ35443" s="10"/>
      <c r="BR35443" s="10"/>
      <c r="BS35443" s="10"/>
      <c r="BT35443" s="10"/>
      <c r="BU35443" s="10"/>
    </row>
    <row r="35444" spans="68:73">
      <c r="BP35444" s="8"/>
      <c r="BQ35444" s="8"/>
      <c r="BR35444" s="8"/>
      <c r="BS35444" s="8"/>
      <c r="BT35444" s="8"/>
      <c r="BU35444" s="8"/>
    </row>
    <row r="35445" spans="68:73">
      <c r="BP35445" s="10"/>
      <c r="BQ35445" s="10"/>
      <c r="BR35445" s="10"/>
      <c r="BS35445" s="10"/>
      <c r="BT35445" s="10"/>
      <c r="BU35445" s="10"/>
    </row>
    <row r="35446" spans="68:73">
      <c r="BP35446" s="8"/>
      <c r="BQ35446" s="8"/>
      <c r="BR35446" s="8"/>
      <c r="BS35446" s="8"/>
      <c r="BT35446" s="8"/>
      <c r="BU35446" s="8"/>
    </row>
    <row r="35447" spans="68:73">
      <c r="BP35447" s="10"/>
      <c r="BQ35447" s="10"/>
      <c r="BR35447" s="10"/>
      <c r="BS35447" s="10"/>
      <c r="BT35447" s="10"/>
      <c r="BU35447" s="10"/>
    </row>
    <row r="35448" spans="68:73">
      <c r="BP35448" s="8"/>
      <c r="BQ35448" s="8"/>
      <c r="BR35448" s="8"/>
      <c r="BS35448" s="8"/>
      <c r="BT35448" s="8"/>
      <c r="BU35448" s="8"/>
    </row>
    <row r="35449" spans="68:73">
      <c r="BP35449" s="10"/>
      <c r="BQ35449" s="10"/>
      <c r="BR35449" s="10"/>
      <c r="BS35449" s="10"/>
      <c r="BT35449" s="10"/>
      <c r="BU35449" s="10"/>
    </row>
    <row r="35450" spans="68:73">
      <c r="BP35450" s="8"/>
      <c r="BQ35450" s="8"/>
      <c r="BR35450" s="8"/>
      <c r="BS35450" s="8"/>
      <c r="BT35450" s="8"/>
      <c r="BU35450" s="8"/>
    </row>
    <row r="35451" spans="68:73">
      <c r="BP35451" s="10"/>
      <c r="BQ35451" s="10"/>
      <c r="BR35451" s="10"/>
      <c r="BS35451" s="10"/>
      <c r="BT35451" s="10"/>
      <c r="BU35451" s="10"/>
    </row>
    <row r="35452" spans="68:73">
      <c r="BP35452" s="8"/>
      <c r="BQ35452" s="8"/>
      <c r="BR35452" s="8"/>
      <c r="BS35452" s="8"/>
      <c r="BT35452" s="8"/>
      <c r="BU35452" s="8"/>
    </row>
    <row r="35453" spans="68:73">
      <c r="BP35453" s="10"/>
      <c r="BQ35453" s="10"/>
      <c r="BR35453" s="10"/>
      <c r="BS35453" s="10"/>
      <c r="BT35453" s="10"/>
      <c r="BU35453" s="10"/>
    </row>
    <row r="35454" spans="68:73">
      <c r="BP35454" s="8"/>
      <c r="BQ35454" s="8"/>
      <c r="BR35454" s="8"/>
      <c r="BS35454" s="8"/>
      <c r="BT35454" s="8"/>
      <c r="BU35454" s="8"/>
    </row>
    <row r="35455" spans="68:73">
      <c r="BP35455" s="10"/>
      <c r="BQ35455" s="10"/>
      <c r="BR35455" s="10"/>
      <c r="BS35455" s="10"/>
      <c r="BT35455" s="10"/>
      <c r="BU35455" s="10"/>
    </row>
    <row r="35456" spans="68:73">
      <c r="BP35456" s="8"/>
      <c r="BQ35456" s="8"/>
      <c r="BR35456" s="8"/>
      <c r="BS35456" s="8"/>
      <c r="BT35456" s="8"/>
      <c r="BU35456" s="8"/>
    </row>
    <row r="35457" spans="68:73">
      <c r="BP35457" s="10"/>
      <c r="BQ35457" s="10"/>
      <c r="BR35457" s="10"/>
      <c r="BS35457" s="10"/>
      <c r="BT35457" s="10"/>
      <c r="BU35457" s="10"/>
    </row>
    <row r="35458" spans="68:73">
      <c r="BP35458" s="8"/>
      <c r="BQ35458" s="8"/>
      <c r="BR35458" s="8"/>
      <c r="BS35458" s="8"/>
      <c r="BT35458" s="8"/>
      <c r="BU35458" s="8"/>
    </row>
    <row r="35459" spans="68:73">
      <c r="BP35459" s="10"/>
      <c r="BQ35459" s="10"/>
      <c r="BR35459" s="10"/>
      <c r="BS35459" s="10"/>
      <c r="BT35459" s="10"/>
      <c r="BU35459" s="10"/>
    </row>
    <row r="35460" spans="68:73">
      <c r="BP35460" s="8"/>
      <c r="BQ35460" s="8"/>
      <c r="BR35460" s="8"/>
      <c r="BS35460" s="8"/>
      <c r="BT35460" s="8"/>
      <c r="BU35460" s="8"/>
    </row>
    <row r="35461" spans="68:73">
      <c r="BP35461" s="10"/>
      <c r="BQ35461" s="10"/>
      <c r="BR35461" s="10"/>
      <c r="BS35461" s="10"/>
      <c r="BT35461" s="10"/>
      <c r="BU35461" s="10"/>
    </row>
    <row r="35462" spans="68:73">
      <c r="BP35462" s="8"/>
      <c r="BQ35462" s="8"/>
      <c r="BR35462" s="8"/>
      <c r="BS35462" s="8"/>
      <c r="BT35462" s="8"/>
      <c r="BU35462" s="8"/>
    </row>
    <row r="35463" spans="68:73">
      <c r="BP35463" s="10"/>
      <c r="BQ35463" s="10"/>
      <c r="BR35463" s="10"/>
      <c r="BS35463" s="10"/>
      <c r="BT35463" s="10"/>
      <c r="BU35463" s="10"/>
    </row>
    <row r="35464" spans="68:73">
      <c r="BP35464" s="8"/>
      <c r="BQ35464" s="8"/>
      <c r="BR35464" s="8"/>
      <c r="BS35464" s="8"/>
      <c r="BT35464" s="8"/>
      <c r="BU35464" s="8"/>
    </row>
    <row r="35465" spans="68:73">
      <c r="BP35465" s="10"/>
      <c r="BQ35465" s="10"/>
      <c r="BR35465" s="10"/>
      <c r="BS35465" s="10"/>
      <c r="BT35465" s="10"/>
      <c r="BU35465" s="10"/>
    </row>
    <row r="35466" spans="68:73">
      <c r="BP35466" s="8"/>
      <c r="BQ35466" s="8"/>
      <c r="BR35466" s="8"/>
      <c r="BS35466" s="8"/>
      <c r="BT35466" s="8"/>
      <c r="BU35466" s="8"/>
    </row>
    <row r="35467" spans="68:73">
      <c r="BP35467" s="10"/>
      <c r="BQ35467" s="10"/>
      <c r="BR35467" s="10"/>
      <c r="BS35467" s="10"/>
      <c r="BT35467" s="10"/>
      <c r="BU35467" s="10"/>
    </row>
    <row r="35468" spans="68:73">
      <c r="BP35468" s="8"/>
      <c r="BQ35468" s="8"/>
      <c r="BR35468" s="8"/>
      <c r="BS35468" s="8"/>
      <c r="BT35468" s="8"/>
      <c r="BU35468" s="8"/>
    </row>
    <row r="35469" spans="68:73">
      <c r="BP35469" s="10"/>
      <c r="BQ35469" s="10"/>
      <c r="BR35469" s="10"/>
      <c r="BS35469" s="10"/>
      <c r="BT35469" s="10"/>
      <c r="BU35469" s="10"/>
    </row>
    <row r="35470" spans="68:73">
      <c r="BP35470" s="8"/>
      <c r="BQ35470" s="8"/>
      <c r="BR35470" s="8"/>
      <c r="BS35470" s="8"/>
      <c r="BT35470" s="8"/>
      <c r="BU35470" s="8"/>
    </row>
    <row r="35471" spans="68:73">
      <c r="BP35471" s="10"/>
      <c r="BQ35471" s="10"/>
      <c r="BR35471" s="10"/>
      <c r="BS35471" s="10"/>
      <c r="BT35471" s="10"/>
      <c r="BU35471" s="10"/>
    </row>
    <row r="35472" spans="68:73">
      <c r="BP35472" s="8"/>
      <c r="BQ35472" s="8"/>
      <c r="BR35472" s="8"/>
      <c r="BS35472" s="8"/>
      <c r="BT35472" s="8"/>
      <c r="BU35472" s="8"/>
    </row>
    <row r="35473" spans="68:73">
      <c r="BP35473" s="10"/>
      <c r="BQ35473" s="10"/>
      <c r="BR35473" s="10"/>
      <c r="BS35473" s="10"/>
      <c r="BT35473" s="10"/>
      <c r="BU35473" s="10"/>
    </row>
    <row r="35474" spans="68:73">
      <c r="BP35474" s="8"/>
      <c r="BQ35474" s="8"/>
      <c r="BR35474" s="8"/>
      <c r="BS35474" s="8"/>
      <c r="BT35474" s="8"/>
      <c r="BU35474" s="8"/>
    </row>
    <row r="35475" spans="68:73">
      <c r="BP35475" s="10"/>
      <c r="BQ35475" s="10"/>
      <c r="BR35475" s="10"/>
      <c r="BS35475" s="10"/>
      <c r="BT35475" s="10"/>
      <c r="BU35475" s="10"/>
    </row>
    <row r="35476" spans="68:73">
      <c r="BP35476" s="8"/>
      <c r="BQ35476" s="8"/>
      <c r="BR35476" s="8"/>
      <c r="BS35476" s="8"/>
      <c r="BT35476" s="8"/>
      <c r="BU35476" s="8"/>
    </row>
    <row r="35477" spans="68:73">
      <c r="BP35477" s="10"/>
      <c r="BQ35477" s="10"/>
      <c r="BR35477" s="10"/>
      <c r="BS35477" s="10"/>
      <c r="BT35477" s="10"/>
      <c r="BU35477" s="10"/>
    </row>
    <row r="35478" spans="68:73">
      <c r="BP35478" s="8"/>
      <c r="BQ35478" s="8"/>
      <c r="BR35478" s="8"/>
      <c r="BS35478" s="8"/>
      <c r="BT35478" s="8"/>
      <c r="BU35478" s="8"/>
    </row>
    <row r="35479" spans="68:73">
      <c r="BP35479" s="10"/>
      <c r="BQ35479" s="10"/>
      <c r="BR35479" s="10"/>
      <c r="BS35479" s="10"/>
      <c r="BT35479" s="10"/>
      <c r="BU35479" s="10"/>
    </row>
    <row r="35480" spans="68:73">
      <c r="BP35480" s="8"/>
      <c r="BQ35480" s="8"/>
      <c r="BR35480" s="8"/>
      <c r="BS35480" s="8"/>
      <c r="BT35480" s="8"/>
      <c r="BU35480" s="8"/>
    </row>
    <row r="35481" spans="68:73">
      <c r="BP35481" s="10"/>
      <c r="BQ35481" s="10"/>
      <c r="BR35481" s="10"/>
      <c r="BS35481" s="10"/>
      <c r="BT35481" s="10"/>
      <c r="BU35481" s="10"/>
    </row>
    <row r="35482" spans="68:73">
      <c r="BP35482" s="8"/>
      <c r="BQ35482" s="8"/>
      <c r="BR35482" s="8"/>
      <c r="BS35482" s="8"/>
      <c r="BT35482" s="8"/>
      <c r="BU35482" s="8"/>
    </row>
    <row r="35483" spans="68:73">
      <c r="BP35483" s="10"/>
      <c r="BQ35483" s="10"/>
      <c r="BR35483" s="10"/>
      <c r="BS35483" s="10"/>
      <c r="BT35483" s="10"/>
      <c r="BU35483" s="10"/>
    </row>
    <row r="35484" spans="68:73">
      <c r="BP35484" s="8"/>
      <c r="BQ35484" s="8"/>
      <c r="BR35484" s="8"/>
      <c r="BS35484" s="8"/>
      <c r="BT35484" s="8"/>
      <c r="BU35484" s="8"/>
    </row>
    <row r="35485" spans="68:73">
      <c r="BP35485" s="10"/>
      <c r="BQ35485" s="10"/>
      <c r="BR35485" s="10"/>
      <c r="BS35485" s="10"/>
      <c r="BT35485" s="10"/>
      <c r="BU35485" s="10"/>
    </row>
    <row r="35486" spans="68:73">
      <c r="BP35486" s="8"/>
      <c r="BQ35486" s="8"/>
      <c r="BR35486" s="8"/>
      <c r="BS35486" s="8"/>
      <c r="BT35486" s="8"/>
      <c r="BU35486" s="8"/>
    </row>
    <row r="35487" spans="68:73">
      <c r="BP35487" s="10"/>
      <c r="BQ35487" s="10"/>
      <c r="BR35487" s="10"/>
      <c r="BS35487" s="10"/>
      <c r="BT35487" s="10"/>
      <c r="BU35487" s="10"/>
    </row>
    <row r="35488" spans="68:73">
      <c r="BP35488" s="8"/>
      <c r="BQ35488" s="8"/>
      <c r="BR35488" s="8"/>
      <c r="BS35488" s="8"/>
      <c r="BT35488" s="8"/>
      <c r="BU35488" s="8"/>
    </row>
    <row r="35489" spans="68:73">
      <c r="BP35489" s="10"/>
      <c r="BQ35489" s="10"/>
      <c r="BR35489" s="10"/>
      <c r="BS35489" s="10"/>
      <c r="BT35489" s="10"/>
      <c r="BU35489" s="10"/>
    </row>
    <row r="35490" spans="68:73">
      <c r="BP35490" s="8"/>
      <c r="BQ35490" s="8"/>
      <c r="BR35490" s="8"/>
      <c r="BS35490" s="8"/>
      <c r="BT35490" s="8"/>
      <c r="BU35490" s="8"/>
    </row>
    <row r="35491" spans="68:73">
      <c r="BP35491" s="10"/>
      <c r="BQ35491" s="10"/>
      <c r="BR35491" s="10"/>
      <c r="BS35491" s="10"/>
      <c r="BT35491" s="10"/>
      <c r="BU35491" s="10"/>
    </row>
    <row r="35492" spans="68:73">
      <c r="BP35492" s="8"/>
      <c r="BQ35492" s="8"/>
      <c r="BR35492" s="8"/>
      <c r="BS35492" s="8"/>
      <c r="BT35492" s="8"/>
      <c r="BU35492" s="8"/>
    </row>
    <row r="35493" spans="68:73">
      <c r="BP35493" s="10"/>
      <c r="BQ35493" s="10"/>
      <c r="BR35493" s="10"/>
      <c r="BS35493" s="10"/>
      <c r="BT35493" s="10"/>
      <c r="BU35493" s="10"/>
    </row>
    <row r="35494" spans="68:73">
      <c r="BP35494" s="8"/>
      <c r="BQ35494" s="8"/>
      <c r="BR35494" s="8"/>
      <c r="BS35494" s="8"/>
      <c r="BT35494" s="8"/>
      <c r="BU35494" s="8"/>
    </row>
    <row r="35495" spans="68:73">
      <c r="BP35495" s="10"/>
      <c r="BQ35495" s="10"/>
      <c r="BR35495" s="10"/>
      <c r="BS35495" s="10"/>
      <c r="BT35495" s="10"/>
      <c r="BU35495" s="10"/>
    </row>
    <row r="35496" spans="68:73">
      <c r="BP35496" s="8"/>
      <c r="BQ35496" s="8"/>
      <c r="BR35496" s="8"/>
      <c r="BS35496" s="8"/>
      <c r="BT35496" s="8"/>
      <c r="BU35496" s="8"/>
    </row>
    <row r="35497" spans="68:73">
      <c r="BP35497" s="10"/>
      <c r="BQ35497" s="10"/>
      <c r="BR35497" s="10"/>
      <c r="BS35497" s="10"/>
      <c r="BT35497" s="10"/>
      <c r="BU35497" s="10"/>
    </row>
    <row r="35498" spans="68:73">
      <c r="BP35498" s="8"/>
      <c r="BQ35498" s="8"/>
      <c r="BR35498" s="8"/>
      <c r="BS35498" s="8"/>
      <c r="BT35498" s="8"/>
      <c r="BU35498" s="8"/>
    </row>
    <row r="35499" spans="68:73">
      <c r="BP35499" s="10"/>
      <c r="BQ35499" s="10"/>
      <c r="BR35499" s="10"/>
      <c r="BS35499" s="10"/>
      <c r="BT35499" s="10"/>
      <c r="BU35499" s="10"/>
    </row>
    <row r="35500" spans="68:73">
      <c r="BP35500" s="8"/>
      <c r="BQ35500" s="8"/>
      <c r="BR35500" s="8"/>
      <c r="BS35500" s="8"/>
      <c r="BT35500" s="8"/>
      <c r="BU35500" s="8"/>
    </row>
    <row r="35501" spans="68:73">
      <c r="BP35501" s="10"/>
      <c r="BQ35501" s="10"/>
      <c r="BR35501" s="10"/>
      <c r="BS35501" s="10"/>
      <c r="BT35501" s="10"/>
      <c r="BU35501" s="10"/>
    </row>
    <row r="35502" spans="68:73">
      <c r="BP35502" s="8"/>
      <c r="BQ35502" s="8"/>
      <c r="BR35502" s="8"/>
      <c r="BS35502" s="8"/>
      <c r="BT35502" s="8"/>
      <c r="BU35502" s="8"/>
    </row>
    <row r="35503" spans="68:73">
      <c r="BP35503" s="10"/>
      <c r="BQ35503" s="10"/>
      <c r="BR35503" s="10"/>
      <c r="BS35503" s="10"/>
      <c r="BT35503" s="10"/>
      <c r="BU35503" s="10"/>
    </row>
    <row r="35504" spans="68:73">
      <c r="BP35504" s="8"/>
      <c r="BQ35504" s="8"/>
      <c r="BR35504" s="8"/>
      <c r="BS35504" s="8"/>
      <c r="BT35504" s="8"/>
      <c r="BU35504" s="8"/>
    </row>
    <row r="35505" spans="68:73">
      <c r="BP35505" s="10"/>
      <c r="BQ35505" s="10"/>
      <c r="BR35505" s="10"/>
      <c r="BS35505" s="10"/>
      <c r="BT35505" s="10"/>
      <c r="BU35505" s="10"/>
    </row>
    <row r="35506" spans="68:73">
      <c r="BP35506" s="8"/>
      <c r="BQ35506" s="8"/>
      <c r="BR35506" s="8"/>
      <c r="BS35506" s="8"/>
      <c r="BT35506" s="8"/>
      <c r="BU35506" s="8"/>
    </row>
    <row r="35507" spans="68:73">
      <c r="BP35507" s="10"/>
      <c r="BQ35507" s="10"/>
      <c r="BR35507" s="10"/>
      <c r="BS35507" s="10"/>
      <c r="BT35507" s="10"/>
      <c r="BU35507" s="10"/>
    </row>
    <row r="35508" spans="68:73">
      <c r="BP35508" s="8"/>
      <c r="BQ35508" s="8"/>
      <c r="BR35508" s="8"/>
      <c r="BS35508" s="8"/>
      <c r="BT35508" s="8"/>
      <c r="BU35508" s="8"/>
    </row>
    <row r="35509" spans="68:73">
      <c r="BP35509" s="10"/>
      <c r="BQ35509" s="10"/>
      <c r="BR35509" s="10"/>
      <c r="BS35509" s="10"/>
      <c r="BT35509" s="10"/>
      <c r="BU35509" s="10"/>
    </row>
    <row r="35510" spans="68:73">
      <c r="BP35510" s="8"/>
      <c r="BQ35510" s="8"/>
      <c r="BR35510" s="8"/>
      <c r="BS35510" s="8"/>
      <c r="BT35510" s="8"/>
      <c r="BU35510" s="8"/>
    </row>
    <row r="35511" spans="68:73">
      <c r="BP35511" s="10"/>
      <c r="BQ35511" s="10"/>
      <c r="BR35511" s="10"/>
      <c r="BS35511" s="10"/>
      <c r="BT35511" s="10"/>
      <c r="BU35511" s="10"/>
    </row>
    <row r="35512" spans="68:73">
      <c r="BP35512" s="8"/>
      <c r="BQ35512" s="8"/>
      <c r="BR35512" s="8"/>
      <c r="BS35512" s="8"/>
      <c r="BT35512" s="8"/>
      <c r="BU35512" s="8"/>
    </row>
    <row r="35513" spans="68:73">
      <c r="BP35513" s="10"/>
      <c r="BQ35513" s="10"/>
      <c r="BR35513" s="10"/>
      <c r="BS35513" s="10"/>
      <c r="BT35513" s="10"/>
      <c r="BU35513" s="10"/>
    </row>
    <row r="35514" spans="68:73">
      <c r="BP35514" s="8"/>
      <c r="BQ35514" s="8"/>
      <c r="BR35514" s="8"/>
      <c r="BS35514" s="8"/>
      <c r="BT35514" s="8"/>
      <c r="BU35514" s="8"/>
    </row>
    <row r="35515" spans="68:73">
      <c r="BP35515" s="10"/>
      <c r="BQ35515" s="10"/>
      <c r="BR35515" s="10"/>
      <c r="BS35515" s="10"/>
      <c r="BT35515" s="10"/>
      <c r="BU35515" s="10"/>
    </row>
    <row r="35516" spans="68:73">
      <c r="BP35516" s="8"/>
      <c r="BQ35516" s="8"/>
      <c r="BR35516" s="8"/>
      <c r="BS35516" s="8"/>
      <c r="BT35516" s="8"/>
      <c r="BU35516" s="8"/>
    </row>
    <row r="35517" spans="68:73">
      <c r="BP35517" s="10"/>
      <c r="BQ35517" s="10"/>
      <c r="BR35517" s="10"/>
      <c r="BS35517" s="10"/>
      <c r="BT35517" s="10"/>
      <c r="BU35517" s="10"/>
    </row>
    <row r="35518" spans="68:73">
      <c r="BP35518" s="8"/>
      <c r="BQ35518" s="8"/>
      <c r="BR35518" s="8"/>
      <c r="BS35518" s="8"/>
      <c r="BT35518" s="8"/>
      <c r="BU35518" s="8"/>
    </row>
    <row r="35519" spans="68:73">
      <c r="BP35519" s="10"/>
      <c r="BQ35519" s="10"/>
      <c r="BR35519" s="10"/>
      <c r="BS35519" s="10"/>
      <c r="BT35519" s="10"/>
      <c r="BU35519" s="10"/>
    </row>
    <row r="35520" spans="68:73">
      <c r="BP35520" s="8"/>
      <c r="BQ35520" s="8"/>
      <c r="BR35520" s="8"/>
      <c r="BS35520" s="8"/>
      <c r="BT35520" s="8"/>
      <c r="BU35520" s="8"/>
    </row>
    <row r="35521" spans="68:73">
      <c r="BP35521" s="10"/>
      <c r="BQ35521" s="10"/>
      <c r="BR35521" s="10"/>
      <c r="BS35521" s="10"/>
      <c r="BT35521" s="10"/>
      <c r="BU35521" s="10"/>
    </row>
    <row r="35522" spans="68:73">
      <c r="BP35522" s="8"/>
      <c r="BQ35522" s="8"/>
      <c r="BR35522" s="8"/>
      <c r="BS35522" s="8"/>
      <c r="BT35522" s="8"/>
      <c r="BU35522" s="8"/>
    </row>
    <row r="35523" spans="68:73">
      <c r="BP35523" s="10"/>
      <c r="BQ35523" s="10"/>
      <c r="BR35523" s="10"/>
      <c r="BS35523" s="10"/>
      <c r="BT35523" s="10"/>
      <c r="BU35523" s="10"/>
    </row>
    <row r="35524" spans="68:73">
      <c r="BP35524" s="8"/>
      <c r="BQ35524" s="8"/>
      <c r="BR35524" s="8"/>
      <c r="BS35524" s="8"/>
      <c r="BT35524" s="8"/>
      <c r="BU35524" s="8"/>
    </row>
    <row r="35525" spans="68:73">
      <c r="BP35525" s="10"/>
      <c r="BQ35525" s="10"/>
      <c r="BR35525" s="10"/>
      <c r="BS35525" s="10"/>
      <c r="BT35525" s="10"/>
      <c r="BU35525" s="10"/>
    </row>
    <row r="35526" spans="68:73">
      <c r="BP35526" s="8"/>
      <c r="BQ35526" s="8"/>
      <c r="BR35526" s="8"/>
      <c r="BS35526" s="8"/>
      <c r="BT35526" s="8"/>
      <c r="BU35526" s="8"/>
    </row>
    <row r="35527" spans="68:73">
      <c r="BP35527" s="10"/>
      <c r="BQ35527" s="10"/>
      <c r="BR35527" s="10"/>
      <c r="BS35527" s="10"/>
      <c r="BT35527" s="10"/>
      <c r="BU35527" s="10"/>
    </row>
    <row r="35528" spans="68:73">
      <c r="BP35528" s="8"/>
      <c r="BQ35528" s="8"/>
      <c r="BR35528" s="8"/>
      <c r="BS35528" s="8"/>
      <c r="BT35528" s="8"/>
      <c r="BU35528" s="8"/>
    </row>
    <row r="35529" spans="68:73">
      <c r="BP35529" s="10"/>
      <c r="BQ35529" s="10"/>
      <c r="BR35529" s="10"/>
      <c r="BS35529" s="10"/>
      <c r="BT35529" s="10"/>
      <c r="BU35529" s="10"/>
    </row>
    <row r="35530" spans="68:73">
      <c r="BP35530" s="8"/>
      <c r="BQ35530" s="8"/>
      <c r="BR35530" s="8"/>
      <c r="BS35530" s="8"/>
      <c r="BT35530" s="8"/>
      <c r="BU35530" s="8"/>
    </row>
    <row r="35531" spans="68:73">
      <c r="BP35531" s="10"/>
      <c r="BQ35531" s="10"/>
      <c r="BR35531" s="10"/>
      <c r="BS35531" s="10"/>
      <c r="BT35531" s="10"/>
      <c r="BU35531" s="10"/>
    </row>
    <row r="35532" spans="68:73">
      <c r="BP35532" s="8"/>
      <c r="BQ35532" s="8"/>
      <c r="BR35532" s="8"/>
      <c r="BS35532" s="8"/>
      <c r="BT35532" s="8"/>
      <c r="BU35532" s="8"/>
    </row>
    <row r="35533" spans="68:73">
      <c r="BP35533" s="10"/>
      <c r="BQ35533" s="10"/>
      <c r="BR35533" s="10"/>
      <c r="BS35533" s="10"/>
      <c r="BT35533" s="10"/>
      <c r="BU35533" s="10"/>
    </row>
    <row r="35534" spans="68:73">
      <c r="BP35534" s="8"/>
      <c r="BQ35534" s="8"/>
      <c r="BR35534" s="8"/>
      <c r="BS35534" s="8"/>
      <c r="BT35534" s="8"/>
      <c r="BU35534" s="8"/>
    </row>
    <row r="35535" spans="68:73">
      <c r="BP35535" s="10"/>
      <c r="BQ35535" s="10"/>
      <c r="BR35535" s="10"/>
      <c r="BS35535" s="10"/>
      <c r="BT35535" s="10"/>
      <c r="BU35535" s="10"/>
    </row>
    <row r="35536" spans="68:73">
      <c r="BP35536" s="8"/>
      <c r="BQ35536" s="8"/>
      <c r="BR35536" s="8"/>
      <c r="BS35536" s="8"/>
      <c r="BT35536" s="8"/>
      <c r="BU35536" s="8"/>
    </row>
    <row r="35537" spans="68:73">
      <c r="BP35537" s="10"/>
      <c r="BQ35537" s="10"/>
      <c r="BR35537" s="10"/>
      <c r="BS35537" s="10"/>
      <c r="BT35537" s="10"/>
      <c r="BU35537" s="10"/>
    </row>
    <row r="35538" spans="68:73">
      <c r="BP35538" s="8"/>
      <c r="BQ35538" s="8"/>
      <c r="BR35538" s="8"/>
      <c r="BS35538" s="8"/>
      <c r="BT35538" s="8"/>
      <c r="BU35538" s="8"/>
    </row>
    <row r="35539" spans="68:73">
      <c r="BP35539" s="10"/>
      <c r="BQ35539" s="10"/>
      <c r="BR35539" s="10"/>
      <c r="BS35539" s="10"/>
      <c r="BT35539" s="10"/>
      <c r="BU35539" s="10"/>
    </row>
    <row r="35540" spans="68:73">
      <c r="BP35540" s="8"/>
      <c r="BQ35540" s="8"/>
      <c r="BR35540" s="8"/>
      <c r="BS35540" s="8"/>
      <c r="BT35540" s="8"/>
      <c r="BU35540" s="8"/>
    </row>
    <row r="35541" spans="68:73">
      <c r="BP35541" s="10"/>
      <c r="BQ35541" s="10"/>
      <c r="BR35541" s="10"/>
      <c r="BS35541" s="10"/>
      <c r="BT35541" s="10"/>
      <c r="BU35541" s="10"/>
    </row>
    <row r="35542" spans="68:73">
      <c r="BP35542" s="8"/>
      <c r="BQ35542" s="8"/>
      <c r="BR35542" s="8"/>
      <c r="BS35542" s="8"/>
      <c r="BT35542" s="8"/>
      <c r="BU35542" s="8"/>
    </row>
    <row r="35543" spans="68:73">
      <c r="BP35543" s="10"/>
      <c r="BQ35543" s="10"/>
      <c r="BR35543" s="10"/>
      <c r="BS35543" s="10"/>
      <c r="BT35543" s="10"/>
      <c r="BU35543" s="10"/>
    </row>
    <row r="35544" spans="68:73">
      <c r="BP35544" s="8"/>
      <c r="BQ35544" s="8"/>
      <c r="BR35544" s="8"/>
      <c r="BS35544" s="8"/>
      <c r="BT35544" s="8"/>
      <c r="BU35544" s="8"/>
    </row>
    <row r="35545" spans="68:73">
      <c r="BP35545" s="10"/>
      <c r="BQ35545" s="10"/>
      <c r="BR35545" s="10"/>
      <c r="BS35545" s="10"/>
      <c r="BT35545" s="10"/>
      <c r="BU35545" s="10"/>
    </row>
    <row r="35546" spans="68:73">
      <c r="BP35546" s="8"/>
      <c r="BQ35546" s="8"/>
      <c r="BR35546" s="8"/>
      <c r="BS35546" s="8"/>
      <c r="BT35546" s="8"/>
      <c r="BU35546" s="8"/>
    </row>
    <row r="35547" spans="68:73">
      <c r="BP35547" s="10"/>
      <c r="BQ35547" s="10"/>
      <c r="BR35547" s="10"/>
      <c r="BS35547" s="10"/>
      <c r="BT35547" s="10"/>
      <c r="BU35547" s="10"/>
    </row>
    <row r="35548" spans="68:73">
      <c r="BP35548" s="8"/>
      <c r="BQ35548" s="8"/>
      <c r="BR35548" s="8"/>
      <c r="BS35548" s="8"/>
      <c r="BT35548" s="8"/>
      <c r="BU35548" s="8"/>
    </row>
    <row r="35549" spans="68:73">
      <c r="BP35549" s="10"/>
      <c r="BQ35549" s="10"/>
      <c r="BR35549" s="10"/>
      <c r="BS35549" s="10"/>
      <c r="BT35549" s="10"/>
      <c r="BU35549" s="10"/>
    </row>
    <row r="35550" spans="68:73">
      <c r="BP35550" s="8"/>
      <c r="BQ35550" s="8"/>
      <c r="BR35550" s="8"/>
      <c r="BS35550" s="8"/>
      <c r="BT35550" s="8"/>
      <c r="BU35550" s="8"/>
    </row>
    <row r="35551" spans="68:73">
      <c r="BP35551" s="10"/>
      <c r="BQ35551" s="10"/>
      <c r="BR35551" s="10"/>
      <c r="BS35551" s="10"/>
      <c r="BT35551" s="10"/>
      <c r="BU35551" s="10"/>
    </row>
    <row r="35552" spans="68:73">
      <c r="BP35552" s="8"/>
      <c r="BQ35552" s="8"/>
      <c r="BR35552" s="8"/>
      <c r="BS35552" s="8"/>
      <c r="BT35552" s="8"/>
      <c r="BU35552" s="8"/>
    </row>
    <row r="35553" spans="68:73">
      <c r="BP35553" s="10"/>
      <c r="BQ35553" s="10"/>
      <c r="BR35553" s="10"/>
      <c r="BS35553" s="10"/>
      <c r="BT35553" s="10"/>
      <c r="BU35553" s="10"/>
    </row>
    <row r="35554" spans="68:73">
      <c r="BP35554" s="8"/>
      <c r="BQ35554" s="8"/>
      <c r="BR35554" s="8"/>
      <c r="BS35554" s="8"/>
      <c r="BT35554" s="8"/>
      <c r="BU35554" s="8"/>
    </row>
    <row r="35555" spans="68:73">
      <c r="BP35555" s="10"/>
      <c r="BQ35555" s="10"/>
      <c r="BR35555" s="10"/>
      <c r="BS35555" s="10"/>
      <c r="BT35555" s="10"/>
      <c r="BU35555" s="10"/>
    </row>
    <row r="35556" spans="68:73">
      <c r="BP35556" s="8"/>
      <c r="BQ35556" s="8"/>
      <c r="BR35556" s="8"/>
      <c r="BS35556" s="8"/>
      <c r="BT35556" s="8"/>
      <c r="BU35556" s="8"/>
    </row>
    <row r="35557" spans="68:73">
      <c r="BP35557" s="10"/>
      <c r="BQ35557" s="10"/>
      <c r="BR35557" s="10"/>
      <c r="BS35557" s="10"/>
      <c r="BT35557" s="10"/>
      <c r="BU35557" s="10"/>
    </row>
    <row r="35558" spans="68:73">
      <c r="BP35558" s="8"/>
      <c r="BQ35558" s="8"/>
      <c r="BR35558" s="8"/>
      <c r="BS35558" s="8"/>
      <c r="BT35558" s="8"/>
      <c r="BU35558" s="8"/>
    </row>
    <row r="35559" spans="68:73">
      <c r="BP35559" s="10"/>
      <c r="BQ35559" s="10"/>
      <c r="BR35559" s="10"/>
      <c r="BS35559" s="10"/>
      <c r="BT35559" s="10"/>
      <c r="BU35559" s="10"/>
    </row>
    <row r="35560" spans="68:73">
      <c r="BP35560" s="8"/>
      <c r="BQ35560" s="8"/>
      <c r="BR35560" s="8"/>
      <c r="BS35560" s="8"/>
      <c r="BT35560" s="8"/>
      <c r="BU35560" s="8"/>
    </row>
    <row r="35561" spans="68:73">
      <c r="BP35561" s="10"/>
      <c r="BQ35561" s="10"/>
      <c r="BR35561" s="10"/>
      <c r="BS35561" s="10"/>
      <c r="BT35561" s="10"/>
      <c r="BU35561" s="10"/>
    </row>
    <row r="35562" spans="68:73">
      <c r="BP35562" s="8"/>
      <c r="BQ35562" s="8"/>
      <c r="BR35562" s="8"/>
      <c r="BS35562" s="8"/>
      <c r="BT35562" s="8"/>
      <c r="BU35562" s="8"/>
    </row>
    <row r="35563" spans="68:73">
      <c r="BP35563" s="10"/>
      <c r="BQ35563" s="10"/>
      <c r="BR35563" s="10"/>
      <c r="BS35563" s="10"/>
      <c r="BT35563" s="10"/>
      <c r="BU35563" s="10"/>
    </row>
    <row r="35564" spans="68:73">
      <c r="BP35564" s="8"/>
      <c r="BQ35564" s="8"/>
      <c r="BR35564" s="8"/>
      <c r="BS35564" s="8"/>
      <c r="BT35564" s="8"/>
      <c r="BU35564" s="8"/>
    </row>
    <row r="35565" spans="68:73">
      <c r="BP35565" s="10"/>
      <c r="BQ35565" s="10"/>
      <c r="BR35565" s="10"/>
      <c r="BS35565" s="10"/>
      <c r="BT35565" s="10"/>
      <c r="BU35565" s="10"/>
    </row>
    <row r="35566" spans="68:73">
      <c r="BP35566" s="8"/>
      <c r="BQ35566" s="8"/>
      <c r="BR35566" s="8"/>
      <c r="BS35566" s="8"/>
      <c r="BT35566" s="8"/>
      <c r="BU35566" s="8"/>
    </row>
    <row r="35567" spans="68:73">
      <c r="BP35567" s="10"/>
      <c r="BQ35567" s="10"/>
      <c r="BR35567" s="10"/>
      <c r="BS35567" s="10"/>
      <c r="BT35567" s="10"/>
      <c r="BU35567" s="10"/>
    </row>
    <row r="35568" spans="68:73">
      <c r="BP35568" s="8"/>
      <c r="BQ35568" s="8"/>
      <c r="BR35568" s="8"/>
      <c r="BS35568" s="8"/>
      <c r="BT35568" s="8"/>
      <c r="BU35568" s="8"/>
    </row>
    <row r="35569" spans="68:73">
      <c r="BP35569" s="10"/>
      <c r="BQ35569" s="10"/>
      <c r="BR35569" s="10"/>
      <c r="BS35569" s="10"/>
      <c r="BT35569" s="10"/>
      <c r="BU35569" s="10"/>
    </row>
    <row r="35570" spans="68:73">
      <c r="BP35570" s="8"/>
      <c r="BQ35570" s="8"/>
      <c r="BR35570" s="8"/>
      <c r="BS35570" s="8"/>
      <c r="BT35570" s="8"/>
      <c r="BU35570" s="8"/>
    </row>
    <row r="35571" spans="68:73">
      <c r="BP35571" s="10"/>
      <c r="BQ35571" s="10"/>
      <c r="BR35571" s="10"/>
      <c r="BS35571" s="10"/>
      <c r="BT35571" s="10"/>
      <c r="BU35571" s="10"/>
    </row>
    <row r="35572" spans="68:73">
      <c r="BP35572" s="8"/>
      <c r="BQ35572" s="8"/>
      <c r="BR35572" s="8"/>
      <c r="BS35572" s="8"/>
      <c r="BT35572" s="8"/>
      <c r="BU35572" s="8"/>
    </row>
    <row r="35573" spans="68:73">
      <c r="BP35573" s="10"/>
      <c r="BQ35573" s="10"/>
      <c r="BR35573" s="10"/>
      <c r="BS35573" s="10"/>
      <c r="BT35573" s="10"/>
      <c r="BU35573" s="10"/>
    </row>
    <row r="35574" spans="68:73">
      <c r="BP35574" s="8"/>
      <c r="BQ35574" s="8"/>
      <c r="BR35574" s="8"/>
      <c r="BS35574" s="8"/>
      <c r="BT35574" s="8"/>
      <c r="BU35574" s="8"/>
    </row>
    <row r="35575" spans="68:73">
      <c r="BP35575" s="10"/>
      <c r="BQ35575" s="10"/>
      <c r="BR35575" s="10"/>
      <c r="BS35575" s="10"/>
      <c r="BT35575" s="10"/>
      <c r="BU35575" s="10"/>
    </row>
    <row r="35576" spans="68:73">
      <c r="BP35576" s="8"/>
      <c r="BQ35576" s="8"/>
      <c r="BR35576" s="8"/>
      <c r="BS35576" s="8"/>
      <c r="BT35576" s="8"/>
      <c r="BU35576" s="8"/>
    </row>
    <row r="35577" spans="68:73">
      <c r="BP35577" s="10"/>
      <c r="BQ35577" s="10"/>
      <c r="BR35577" s="10"/>
      <c r="BS35577" s="10"/>
      <c r="BT35577" s="10"/>
      <c r="BU35577" s="10"/>
    </row>
    <row r="35578" spans="68:73">
      <c r="BP35578" s="8"/>
      <c r="BQ35578" s="8"/>
      <c r="BR35578" s="8"/>
      <c r="BS35578" s="8"/>
      <c r="BT35578" s="8"/>
      <c r="BU35578" s="8"/>
    </row>
    <row r="35579" spans="68:73">
      <c r="BP35579" s="10"/>
      <c r="BQ35579" s="10"/>
      <c r="BR35579" s="10"/>
      <c r="BS35579" s="10"/>
      <c r="BT35579" s="10"/>
      <c r="BU35579" s="10"/>
    </row>
    <row r="35580" spans="68:73">
      <c r="BP35580" s="8"/>
      <c r="BQ35580" s="8"/>
      <c r="BR35580" s="8"/>
      <c r="BS35580" s="8"/>
      <c r="BT35580" s="8"/>
      <c r="BU35580" s="8"/>
    </row>
    <row r="35581" spans="68:73">
      <c r="BP35581" s="10"/>
      <c r="BQ35581" s="10"/>
      <c r="BR35581" s="10"/>
      <c r="BS35581" s="10"/>
      <c r="BT35581" s="10"/>
      <c r="BU35581" s="10"/>
    </row>
    <row r="35582" spans="68:73">
      <c r="BP35582" s="8"/>
      <c r="BQ35582" s="8"/>
      <c r="BR35582" s="8"/>
      <c r="BS35582" s="8"/>
      <c r="BT35582" s="8"/>
      <c r="BU35582" s="8"/>
    </row>
    <row r="35583" spans="68:73">
      <c r="BP35583" s="10"/>
      <c r="BQ35583" s="10"/>
      <c r="BR35583" s="10"/>
      <c r="BS35583" s="10"/>
      <c r="BT35583" s="10"/>
      <c r="BU35583" s="10"/>
    </row>
    <row r="35584" spans="68:73">
      <c r="BP35584" s="8"/>
      <c r="BQ35584" s="8"/>
      <c r="BR35584" s="8"/>
      <c r="BS35584" s="8"/>
      <c r="BT35584" s="8"/>
      <c r="BU35584" s="8"/>
    </row>
    <row r="35585" spans="68:73">
      <c r="BP35585" s="10"/>
      <c r="BQ35585" s="10"/>
      <c r="BR35585" s="10"/>
      <c r="BS35585" s="10"/>
      <c r="BT35585" s="10"/>
      <c r="BU35585" s="10"/>
    </row>
    <row r="35586" spans="68:73">
      <c r="BP35586" s="8"/>
      <c r="BQ35586" s="8"/>
      <c r="BR35586" s="8"/>
      <c r="BS35586" s="8"/>
      <c r="BT35586" s="8"/>
      <c r="BU35586" s="8"/>
    </row>
    <row r="35587" spans="68:73">
      <c r="BP35587" s="10"/>
      <c r="BQ35587" s="10"/>
      <c r="BR35587" s="10"/>
      <c r="BS35587" s="10"/>
      <c r="BT35587" s="10"/>
      <c r="BU35587" s="10"/>
    </row>
    <row r="35588" spans="68:73">
      <c r="BP35588" s="8"/>
      <c r="BQ35588" s="8"/>
      <c r="BR35588" s="8"/>
      <c r="BS35588" s="8"/>
      <c r="BT35588" s="8"/>
      <c r="BU35588" s="8"/>
    </row>
    <row r="35589" spans="68:73">
      <c r="BP35589" s="10"/>
      <c r="BQ35589" s="10"/>
      <c r="BR35589" s="10"/>
      <c r="BS35589" s="10"/>
      <c r="BT35589" s="10"/>
      <c r="BU35589" s="10"/>
    </row>
    <row r="35590" spans="68:73">
      <c r="BP35590" s="8"/>
      <c r="BQ35590" s="8"/>
      <c r="BR35590" s="8"/>
      <c r="BS35590" s="8"/>
      <c r="BT35590" s="8"/>
      <c r="BU35590" s="8"/>
    </row>
    <row r="35591" spans="68:73">
      <c r="BP35591" s="10"/>
      <c r="BQ35591" s="10"/>
      <c r="BR35591" s="10"/>
      <c r="BS35591" s="10"/>
      <c r="BT35591" s="10"/>
      <c r="BU35591" s="10"/>
    </row>
    <row r="35592" spans="68:73">
      <c r="BP35592" s="8"/>
      <c r="BQ35592" s="8"/>
      <c r="BR35592" s="8"/>
      <c r="BS35592" s="8"/>
      <c r="BT35592" s="8"/>
      <c r="BU35592" s="8"/>
    </row>
    <row r="35593" spans="68:73">
      <c r="BP35593" s="10"/>
      <c r="BQ35593" s="10"/>
      <c r="BR35593" s="10"/>
      <c r="BS35593" s="10"/>
      <c r="BT35593" s="10"/>
      <c r="BU35593" s="10"/>
    </row>
    <row r="35594" spans="68:73">
      <c r="BP35594" s="8"/>
      <c r="BQ35594" s="8"/>
      <c r="BR35594" s="8"/>
      <c r="BS35594" s="8"/>
      <c r="BT35594" s="8"/>
      <c r="BU35594" s="8"/>
    </row>
    <row r="35595" spans="68:73">
      <c r="BP35595" s="10"/>
      <c r="BQ35595" s="10"/>
      <c r="BR35595" s="10"/>
      <c r="BS35595" s="10"/>
      <c r="BT35595" s="10"/>
      <c r="BU35595" s="10"/>
    </row>
    <row r="35596" spans="68:73">
      <c r="BP35596" s="8"/>
      <c r="BQ35596" s="8"/>
      <c r="BR35596" s="8"/>
      <c r="BS35596" s="8"/>
      <c r="BT35596" s="8"/>
      <c r="BU35596" s="8"/>
    </row>
    <row r="35597" spans="68:73">
      <c r="BP35597" s="10"/>
      <c r="BQ35597" s="10"/>
      <c r="BR35597" s="10"/>
      <c r="BS35597" s="10"/>
      <c r="BT35597" s="10"/>
      <c r="BU35597" s="10"/>
    </row>
    <row r="35598" spans="68:73">
      <c r="BP35598" s="8"/>
      <c r="BQ35598" s="8"/>
      <c r="BR35598" s="8"/>
      <c r="BS35598" s="8"/>
      <c r="BT35598" s="8"/>
      <c r="BU35598" s="8"/>
    </row>
    <row r="35599" spans="68:73">
      <c r="BP35599" s="10"/>
      <c r="BQ35599" s="10"/>
      <c r="BR35599" s="10"/>
      <c r="BS35599" s="10"/>
      <c r="BT35599" s="10"/>
      <c r="BU35599" s="10"/>
    </row>
    <row r="35600" spans="68:73">
      <c r="BP35600" s="8"/>
      <c r="BQ35600" s="8"/>
      <c r="BR35600" s="8"/>
      <c r="BS35600" s="8"/>
      <c r="BT35600" s="8"/>
      <c r="BU35600" s="8"/>
    </row>
    <row r="35601" spans="68:73">
      <c r="BP35601" s="10"/>
      <c r="BQ35601" s="10"/>
      <c r="BR35601" s="10"/>
      <c r="BS35601" s="10"/>
      <c r="BT35601" s="10"/>
      <c r="BU35601" s="10"/>
    </row>
    <row r="35602" spans="68:73">
      <c r="BP35602" s="8"/>
      <c r="BQ35602" s="8"/>
      <c r="BR35602" s="8"/>
      <c r="BS35602" s="8"/>
      <c r="BT35602" s="8"/>
      <c r="BU35602" s="8"/>
    </row>
    <row r="35603" spans="68:73">
      <c r="BP35603" s="10"/>
      <c r="BQ35603" s="10"/>
      <c r="BR35603" s="10"/>
      <c r="BS35603" s="10"/>
      <c r="BT35603" s="10"/>
      <c r="BU35603" s="10"/>
    </row>
    <row r="35604" spans="68:73">
      <c r="BP35604" s="8"/>
      <c r="BQ35604" s="8"/>
      <c r="BR35604" s="8"/>
      <c r="BS35604" s="8"/>
      <c r="BT35604" s="8"/>
      <c r="BU35604" s="8"/>
    </row>
    <row r="35605" spans="68:73">
      <c r="BP35605" s="10"/>
      <c r="BQ35605" s="10"/>
      <c r="BR35605" s="10"/>
      <c r="BS35605" s="10"/>
      <c r="BT35605" s="10"/>
      <c r="BU35605" s="10"/>
    </row>
    <row r="35606" spans="68:73">
      <c r="BP35606" s="8"/>
      <c r="BQ35606" s="8"/>
      <c r="BR35606" s="8"/>
      <c r="BS35606" s="8"/>
      <c r="BT35606" s="8"/>
      <c r="BU35606" s="8"/>
    </row>
    <row r="35607" spans="68:73">
      <c r="BP35607" s="10"/>
      <c r="BQ35607" s="10"/>
      <c r="BR35607" s="10"/>
      <c r="BS35607" s="10"/>
      <c r="BT35607" s="10"/>
      <c r="BU35607" s="10"/>
    </row>
    <row r="35608" spans="68:73">
      <c r="BP35608" s="8"/>
      <c r="BQ35608" s="8"/>
      <c r="BR35608" s="8"/>
      <c r="BS35608" s="8"/>
      <c r="BT35608" s="8"/>
      <c r="BU35608" s="8"/>
    </row>
    <row r="35609" spans="68:73">
      <c r="BP35609" s="10"/>
      <c r="BQ35609" s="10"/>
      <c r="BR35609" s="10"/>
      <c r="BS35609" s="10"/>
      <c r="BT35609" s="10"/>
      <c r="BU35609" s="10"/>
    </row>
    <row r="35610" spans="68:73">
      <c r="BP35610" s="8"/>
      <c r="BQ35610" s="8"/>
      <c r="BR35610" s="8"/>
      <c r="BS35610" s="8"/>
      <c r="BT35610" s="8"/>
      <c r="BU35610" s="8"/>
    </row>
    <row r="35611" spans="68:73">
      <c r="BP35611" s="10"/>
      <c r="BQ35611" s="10"/>
      <c r="BR35611" s="10"/>
      <c r="BS35611" s="10"/>
      <c r="BT35611" s="10"/>
      <c r="BU35611" s="10"/>
    </row>
    <row r="35612" spans="68:73">
      <c r="BP35612" s="8"/>
      <c r="BQ35612" s="8"/>
      <c r="BR35612" s="8"/>
      <c r="BS35612" s="8"/>
      <c r="BT35612" s="8"/>
      <c r="BU35612" s="8"/>
    </row>
    <row r="35613" spans="68:73">
      <c r="BP35613" s="10"/>
      <c r="BQ35613" s="10"/>
      <c r="BR35613" s="10"/>
      <c r="BS35613" s="10"/>
      <c r="BT35613" s="10"/>
      <c r="BU35613" s="10"/>
    </row>
    <row r="35614" spans="68:73">
      <c r="BP35614" s="8"/>
      <c r="BQ35614" s="8"/>
      <c r="BR35614" s="8"/>
      <c r="BS35614" s="8"/>
      <c r="BT35614" s="8"/>
      <c r="BU35614" s="8"/>
    </row>
    <row r="35615" spans="68:73">
      <c r="BP35615" s="10"/>
      <c r="BQ35615" s="10"/>
      <c r="BR35615" s="10"/>
      <c r="BS35615" s="10"/>
      <c r="BT35615" s="10"/>
      <c r="BU35615" s="10"/>
    </row>
    <row r="35616" spans="68:73">
      <c r="BP35616" s="8"/>
      <c r="BQ35616" s="8"/>
      <c r="BR35616" s="8"/>
      <c r="BS35616" s="8"/>
      <c r="BT35616" s="8"/>
      <c r="BU35616" s="8"/>
    </row>
    <row r="35617" spans="68:73">
      <c r="BP35617" s="10"/>
      <c r="BQ35617" s="10"/>
      <c r="BR35617" s="10"/>
      <c r="BS35617" s="10"/>
      <c r="BT35617" s="10"/>
      <c r="BU35617" s="10"/>
    </row>
    <row r="35618" spans="68:73">
      <c r="BP35618" s="8"/>
      <c r="BQ35618" s="8"/>
      <c r="BR35618" s="8"/>
      <c r="BS35618" s="8"/>
      <c r="BT35618" s="8"/>
      <c r="BU35618" s="8"/>
    </row>
    <row r="35619" spans="68:73">
      <c r="BP35619" s="10"/>
      <c r="BQ35619" s="10"/>
      <c r="BR35619" s="10"/>
      <c r="BS35619" s="10"/>
      <c r="BT35619" s="10"/>
      <c r="BU35619" s="10"/>
    </row>
    <row r="35620" spans="68:73">
      <c r="BP35620" s="8"/>
      <c r="BQ35620" s="8"/>
      <c r="BR35620" s="8"/>
      <c r="BS35620" s="8"/>
      <c r="BT35620" s="8"/>
      <c r="BU35620" s="8"/>
    </row>
    <row r="35621" spans="68:73">
      <c r="BP35621" s="10"/>
      <c r="BQ35621" s="10"/>
      <c r="BR35621" s="10"/>
      <c r="BS35621" s="10"/>
      <c r="BT35621" s="10"/>
      <c r="BU35621" s="10"/>
    </row>
    <row r="35622" spans="68:73">
      <c r="BP35622" s="8"/>
      <c r="BQ35622" s="8"/>
      <c r="BR35622" s="8"/>
      <c r="BS35622" s="8"/>
      <c r="BT35622" s="8"/>
      <c r="BU35622" s="8"/>
    </row>
    <row r="35623" spans="68:73">
      <c r="BP35623" s="10"/>
      <c r="BQ35623" s="10"/>
      <c r="BR35623" s="10"/>
      <c r="BS35623" s="10"/>
      <c r="BT35623" s="10"/>
      <c r="BU35623" s="10"/>
    </row>
    <row r="35624" spans="68:73">
      <c r="BP35624" s="8"/>
      <c r="BQ35624" s="8"/>
      <c r="BR35624" s="8"/>
      <c r="BS35624" s="8"/>
      <c r="BT35624" s="8"/>
      <c r="BU35624" s="8"/>
    </row>
    <row r="35625" spans="68:73">
      <c r="BP35625" s="10"/>
      <c r="BQ35625" s="10"/>
      <c r="BR35625" s="10"/>
      <c r="BS35625" s="10"/>
      <c r="BT35625" s="10"/>
      <c r="BU35625" s="10"/>
    </row>
    <row r="35626" spans="68:73">
      <c r="BP35626" s="8"/>
      <c r="BQ35626" s="8"/>
      <c r="BR35626" s="8"/>
      <c r="BS35626" s="8"/>
      <c r="BT35626" s="8"/>
      <c r="BU35626" s="8"/>
    </row>
    <row r="35627" spans="68:73">
      <c r="BP35627" s="10"/>
      <c r="BQ35627" s="10"/>
      <c r="BR35627" s="10"/>
      <c r="BS35627" s="10"/>
      <c r="BT35627" s="10"/>
      <c r="BU35627" s="10"/>
    </row>
    <row r="35628" spans="68:73">
      <c r="BP35628" s="8"/>
      <c r="BQ35628" s="8"/>
      <c r="BR35628" s="8"/>
      <c r="BS35628" s="8"/>
      <c r="BT35628" s="8"/>
      <c r="BU35628" s="8"/>
    </row>
    <row r="35629" spans="68:73">
      <c r="BP35629" s="10"/>
      <c r="BQ35629" s="10"/>
      <c r="BR35629" s="10"/>
      <c r="BS35629" s="10"/>
      <c r="BT35629" s="10"/>
      <c r="BU35629" s="10"/>
    </row>
    <row r="35630" spans="68:73">
      <c r="BP35630" s="8"/>
      <c r="BQ35630" s="8"/>
      <c r="BR35630" s="8"/>
      <c r="BS35630" s="8"/>
      <c r="BT35630" s="8"/>
      <c r="BU35630" s="8"/>
    </row>
    <row r="35631" spans="68:73">
      <c r="BP35631" s="10"/>
      <c r="BQ35631" s="10"/>
      <c r="BR35631" s="10"/>
      <c r="BS35631" s="10"/>
      <c r="BT35631" s="10"/>
      <c r="BU35631" s="10"/>
    </row>
    <row r="35632" spans="68:73">
      <c r="BP35632" s="8"/>
      <c r="BQ35632" s="8"/>
      <c r="BR35632" s="8"/>
      <c r="BS35632" s="8"/>
      <c r="BT35632" s="8"/>
      <c r="BU35632" s="8"/>
    </row>
    <row r="35633" spans="68:73">
      <c r="BP35633" s="10"/>
      <c r="BQ35633" s="10"/>
      <c r="BR35633" s="10"/>
      <c r="BS35633" s="10"/>
      <c r="BT35633" s="10"/>
      <c r="BU35633" s="10"/>
    </row>
    <row r="35634" spans="68:73">
      <c r="BP35634" s="8"/>
      <c r="BQ35634" s="8"/>
      <c r="BR35634" s="8"/>
      <c r="BS35634" s="8"/>
      <c r="BT35634" s="8"/>
      <c r="BU35634" s="8"/>
    </row>
    <row r="35635" spans="68:73">
      <c r="BP35635" s="10"/>
      <c r="BQ35635" s="10"/>
      <c r="BR35635" s="10"/>
      <c r="BS35635" s="10"/>
      <c r="BT35635" s="10"/>
      <c r="BU35635" s="10"/>
    </row>
    <row r="35636" spans="68:73">
      <c r="BP35636" s="8"/>
      <c r="BQ35636" s="8"/>
      <c r="BR35636" s="8"/>
      <c r="BS35636" s="8"/>
      <c r="BT35636" s="8"/>
      <c r="BU35636" s="8"/>
    </row>
    <row r="35637" spans="68:73">
      <c r="BP35637" s="10"/>
      <c r="BQ35637" s="10"/>
      <c r="BR35637" s="10"/>
      <c r="BS35637" s="10"/>
      <c r="BT35637" s="10"/>
      <c r="BU35637" s="10"/>
    </row>
    <row r="35638" spans="68:73">
      <c r="BP35638" s="8"/>
      <c r="BQ35638" s="8"/>
      <c r="BR35638" s="8"/>
      <c r="BS35638" s="8"/>
      <c r="BT35638" s="8"/>
      <c r="BU35638" s="8"/>
    </row>
    <row r="35639" spans="68:73">
      <c r="BP35639" s="10"/>
      <c r="BQ35639" s="10"/>
      <c r="BR35639" s="10"/>
      <c r="BS35639" s="10"/>
      <c r="BT35639" s="10"/>
      <c r="BU35639" s="10"/>
    </row>
    <row r="35640" spans="68:73">
      <c r="BP35640" s="8"/>
      <c r="BQ35640" s="8"/>
      <c r="BR35640" s="8"/>
      <c r="BS35640" s="8"/>
      <c r="BT35640" s="8"/>
      <c r="BU35640" s="8"/>
    </row>
    <row r="35641" spans="68:73">
      <c r="BP35641" s="10"/>
      <c r="BQ35641" s="10"/>
      <c r="BR35641" s="10"/>
      <c r="BS35641" s="10"/>
      <c r="BT35641" s="10"/>
      <c r="BU35641" s="10"/>
    </row>
    <row r="35642" spans="68:73">
      <c r="BP35642" s="8"/>
      <c r="BQ35642" s="8"/>
      <c r="BR35642" s="8"/>
      <c r="BS35642" s="8"/>
      <c r="BT35642" s="8"/>
      <c r="BU35642" s="8"/>
    </row>
    <row r="35643" spans="68:73">
      <c r="BP35643" s="10"/>
      <c r="BQ35643" s="10"/>
      <c r="BR35643" s="10"/>
      <c r="BS35643" s="10"/>
      <c r="BT35643" s="10"/>
      <c r="BU35643" s="10"/>
    </row>
    <row r="35644" spans="68:73">
      <c r="BP35644" s="8"/>
      <c r="BQ35644" s="8"/>
      <c r="BR35644" s="8"/>
      <c r="BS35644" s="8"/>
      <c r="BT35644" s="8"/>
      <c r="BU35644" s="8"/>
    </row>
    <row r="35645" spans="68:73">
      <c r="BP35645" s="10"/>
      <c r="BQ35645" s="10"/>
      <c r="BR35645" s="10"/>
      <c r="BS35645" s="10"/>
      <c r="BT35645" s="10"/>
      <c r="BU35645" s="10"/>
    </row>
    <row r="35646" spans="68:73">
      <c r="BP35646" s="8"/>
      <c r="BQ35646" s="8"/>
      <c r="BR35646" s="8"/>
      <c r="BS35646" s="8"/>
      <c r="BT35646" s="8"/>
      <c r="BU35646" s="8"/>
    </row>
    <row r="35647" spans="68:73">
      <c r="BP35647" s="10"/>
      <c r="BQ35647" s="10"/>
      <c r="BR35647" s="10"/>
      <c r="BS35647" s="10"/>
      <c r="BT35647" s="10"/>
      <c r="BU35647" s="10"/>
    </row>
    <row r="35648" spans="68:73">
      <c r="BP35648" s="8"/>
      <c r="BQ35648" s="8"/>
      <c r="BR35648" s="8"/>
      <c r="BS35648" s="8"/>
      <c r="BT35648" s="8"/>
      <c r="BU35648" s="8"/>
    </row>
    <row r="35649" spans="68:73">
      <c r="BP35649" s="10"/>
      <c r="BQ35649" s="10"/>
      <c r="BR35649" s="10"/>
      <c r="BS35649" s="10"/>
      <c r="BT35649" s="10"/>
      <c r="BU35649" s="10"/>
    </row>
    <row r="35650" spans="68:73">
      <c r="BP35650" s="8"/>
      <c r="BQ35650" s="8"/>
      <c r="BR35650" s="8"/>
      <c r="BS35650" s="8"/>
      <c r="BT35650" s="8"/>
      <c r="BU35650" s="8"/>
    </row>
    <row r="35651" spans="68:73">
      <c r="BP35651" s="10"/>
      <c r="BQ35651" s="10"/>
      <c r="BR35651" s="10"/>
      <c r="BS35651" s="10"/>
      <c r="BT35651" s="10"/>
      <c r="BU35651" s="10"/>
    </row>
    <row r="35652" spans="68:73">
      <c r="BP35652" s="8"/>
      <c r="BQ35652" s="8"/>
      <c r="BR35652" s="8"/>
      <c r="BS35652" s="8"/>
      <c r="BT35652" s="8"/>
      <c r="BU35652" s="8"/>
    </row>
    <row r="35653" spans="68:73">
      <c r="BP35653" s="10"/>
      <c r="BQ35653" s="10"/>
      <c r="BR35653" s="10"/>
      <c r="BS35653" s="10"/>
      <c r="BT35653" s="10"/>
      <c r="BU35653" s="10"/>
    </row>
    <row r="35654" spans="68:73">
      <c r="BP35654" s="8"/>
      <c r="BQ35654" s="8"/>
      <c r="BR35654" s="8"/>
      <c r="BS35654" s="8"/>
      <c r="BT35654" s="8"/>
      <c r="BU35654" s="8"/>
    </row>
    <row r="35655" spans="68:73">
      <c r="BP35655" s="10"/>
      <c r="BQ35655" s="10"/>
      <c r="BR35655" s="10"/>
      <c r="BS35655" s="10"/>
      <c r="BT35655" s="10"/>
      <c r="BU35655" s="10"/>
    </row>
    <row r="35656" spans="68:73">
      <c r="BP35656" s="8"/>
      <c r="BQ35656" s="8"/>
      <c r="BR35656" s="8"/>
      <c r="BS35656" s="8"/>
      <c r="BT35656" s="8"/>
      <c r="BU35656" s="8"/>
    </row>
    <row r="35657" spans="68:73">
      <c r="BP35657" s="10"/>
      <c r="BQ35657" s="10"/>
      <c r="BR35657" s="10"/>
      <c r="BS35657" s="10"/>
      <c r="BT35657" s="10"/>
      <c r="BU35657" s="10"/>
    </row>
    <row r="35658" spans="68:73">
      <c r="BP35658" s="8"/>
      <c r="BQ35658" s="8"/>
      <c r="BR35658" s="8"/>
      <c r="BS35658" s="8"/>
      <c r="BT35658" s="8"/>
      <c r="BU35658" s="8"/>
    </row>
    <row r="35659" spans="68:73">
      <c r="BP35659" s="10"/>
      <c r="BQ35659" s="10"/>
      <c r="BR35659" s="10"/>
      <c r="BS35659" s="10"/>
      <c r="BT35659" s="10"/>
      <c r="BU35659" s="10"/>
    </row>
    <row r="35660" spans="68:73">
      <c r="BP35660" s="8"/>
      <c r="BQ35660" s="8"/>
      <c r="BR35660" s="8"/>
      <c r="BS35660" s="8"/>
      <c r="BT35660" s="8"/>
      <c r="BU35660" s="8"/>
    </row>
    <row r="35661" spans="68:73">
      <c r="BP35661" s="10"/>
      <c r="BQ35661" s="10"/>
      <c r="BR35661" s="10"/>
      <c r="BS35661" s="10"/>
      <c r="BT35661" s="10"/>
      <c r="BU35661" s="10"/>
    </row>
    <row r="35662" spans="68:73">
      <c r="BP35662" s="8"/>
      <c r="BQ35662" s="8"/>
      <c r="BR35662" s="8"/>
      <c r="BS35662" s="8"/>
      <c r="BT35662" s="8"/>
      <c r="BU35662" s="8"/>
    </row>
    <row r="35663" spans="68:73">
      <c r="BP35663" s="10"/>
      <c r="BQ35663" s="10"/>
      <c r="BR35663" s="10"/>
      <c r="BS35663" s="10"/>
      <c r="BT35663" s="10"/>
      <c r="BU35663" s="10"/>
    </row>
    <row r="35664" spans="68:73">
      <c r="BP35664" s="8"/>
      <c r="BQ35664" s="8"/>
      <c r="BR35664" s="8"/>
      <c r="BS35664" s="8"/>
      <c r="BT35664" s="8"/>
      <c r="BU35664" s="8"/>
    </row>
    <row r="35665" spans="68:73">
      <c r="BP35665" s="10"/>
      <c r="BQ35665" s="10"/>
      <c r="BR35665" s="10"/>
      <c r="BS35665" s="10"/>
      <c r="BT35665" s="10"/>
      <c r="BU35665" s="10"/>
    </row>
    <row r="35666" spans="68:73">
      <c r="BP35666" s="8"/>
      <c r="BQ35666" s="8"/>
      <c r="BR35666" s="8"/>
      <c r="BS35666" s="8"/>
      <c r="BT35666" s="8"/>
      <c r="BU35666" s="8"/>
    </row>
    <row r="35667" spans="68:73">
      <c r="BP35667" s="10"/>
      <c r="BQ35667" s="10"/>
      <c r="BR35667" s="10"/>
      <c r="BS35667" s="10"/>
      <c r="BT35667" s="10"/>
      <c r="BU35667" s="10"/>
    </row>
    <row r="35668" spans="68:73">
      <c r="BP35668" s="8"/>
      <c r="BQ35668" s="8"/>
      <c r="BR35668" s="8"/>
      <c r="BS35668" s="8"/>
      <c r="BT35668" s="8"/>
      <c r="BU35668" s="8"/>
    </row>
    <row r="35669" spans="68:73">
      <c r="BP35669" s="10"/>
      <c r="BQ35669" s="10"/>
      <c r="BR35669" s="10"/>
      <c r="BS35669" s="10"/>
      <c r="BT35669" s="10"/>
      <c r="BU35669" s="10"/>
    </row>
    <row r="35670" spans="68:73">
      <c r="BP35670" s="8"/>
      <c r="BQ35670" s="8"/>
      <c r="BR35670" s="8"/>
      <c r="BS35670" s="8"/>
      <c r="BT35670" s="8"/>
      <c r="BU35670" s="8"/>
    </row>
    <row r="35671" spans="68:73">
      <c r="BP35671" s="10"/>
      <c r="BQ35671" s="10"/>
      <c r="BR35671" s="10"/>
      <c r="BS35671" s="10"/>
      <c r="BT35671" s="10"/>
      <c r="BU35671" s="10"/>
    </row>
    <row r="35672" spans="68:73">
      <c r="BP35672" s="8"/>
      <c r="BQ35672" s="8"/>
      <c r="BR35672" s="8"/>
      <c r="BS35672" s="8"/>
      <c r="BT35672" s="8"/>
      <c r="BU35672" s="8"/>
    </row>
    <row r="35673" spans="68:73">
      <c r="BP35673" s="10"/>
      <c r="BQ35673" s="10"/>
      <c r="BR35673" s="10"/>
      <c r="BS35673" s="10"/>
      <c r="BT35673" s="10"/>
      <c r="BU35673" s="10"/>
    </row>
    <row r="35674" spans="68:73">
      <c r="BP35674" s="8"/>
      <c r="BQ35674" s="8"/>
      <c r="BR35674" s="8"/>
      <c r="BS35674" s="8"/>
      <c r="BT35674" s="8"/>
      <c r="BU35674" s="8"/>
    </row>
    <row r="35675" spans="68:73">
      <c r="BP35675" s="10"/>
      <c r="BQ35675" s="10"/>
      <c r="BR35675" s="10"/>
      <c r="BS35675" s="10"/>
      <c r="BT35675" s="10"/>
      <c r="BU35675" s="10"/>
    </row>
    <row r="35676" spans="68:73">
      <c r="BP35676" s="8"/>
      <c r="BQ35676" s="8"/>
      <c r="BR35676" s="8"/>
      <c r="BS35676" s="8"/>
      <c r="BT35676" s="8"/>
      <c r="BU35676" s="8"/>
    </row>
    <row r="35677" spans="68:73">
      <c r="BP35677" s="10"/>
      <c r="BQ35677" s="10"/>
      <c r="BR35677" s="10"/>
      <c r="BS35677" s="10"/>
      <c r="BT35677" s="10"/>
      <c r="BU35677" s="10"/>
    </row>
    <row r="35678" spans="68:73">
      <c r="BP35678" s="8"/>
      <c r="BQ35678" s="8"/>
      <c r="BR35678" s="8"/>
      <c r="BS35678" s="8"/>
      <c r="BT35678" s="8"/>
      <c r="BU35678" s="8"/>
    </row>
    <row r="35679" spans="68:73">
      <c r="BP35679" s="10"/>
      <c r="BQ35679" s="10"/>
      <c r="BR35679" s="10"/>
      <c r="BS35679" s="10"/>
      <c r="BT35679" s="10"/>
      <c r="BU35679" s="10"/>
    </row>
    <row r="35680" spans="68:73">
      <c r="BP35680" s="8"/>
      <c r="BQ35680" s="8"/>
      <c r="BR35680" s="8"/>
      <c r="BS35680" s="8"/>
      <c r="BT35680" s="8"/>
      <c r="BU35680" s="8"/>
    </row>
    <row r="35681" spans="68:73">
      <c r="BP35681" s="10"/>
      <c r="BQ35681" s="10"/>
      <c r="BR35681" s="10"/>
      <c r="BS35681" s="10"/>
      <c r="BT35681" s="10"/>
      <c r="BU35681" s="10"/>
    </row>
    <row r="35682" spans="68:73">
      <c r="BP35682" s="8"/>
      <c r="BQ35682" s="8"/>
      <c r="BR35682" s="8"/>
      <c r="BS35682" s="8"/>
      <c r="BT35682" s="8"/>
      <c r="BU35682" s="8"/>
    </row>
    <row r="35683" spans="68:73">
      <c r="BP35683" s="10"/>
      <c r="BQ35683" s="10"/>
      <c r="BR35683" s="10"/>
      <c r="BS35683" s="10"/>
      <c r="BT35683" s="10"/>
      <c r="BU35683" s="10"/>
    </row>
    <row r="35684" spans="68:73">
      <c r="BP35684" s="8"/>
      <c r="BQ35684" s="8"/>
      <c r="BR35684" s="8"/>
      <c r="BS35684" s="8"/>
      <c r="BT35684" s="8"/>
      <c r="BU35684" s="8"/>
    </row>
    <row r="35685" spans="68:73">
      <c r="BP35685" s="10"/>
      <c r="BQ35685" s="10"/>
      <c r="BR35685" s="10"/>
      <c r="BS35685" s="10"/>
      <c r="BT35685" s="10"/>
      <c r="BU35685" s="10"/>
    </row>
    <row r="35686" spans="68:73">
      <c r="BP35686" s="8"/>
      <c r="BQ35686" s="8"/>
      <c r="BR35686" s="8"/>
      <c r="BS35686" s="8"/>
      <c r="BT35686" s="8"/>
      <c r="BU35686" s="8"/>
    </row>
    <row r="35687" spans="68:73">
      <c r="BP35687" s="10"/>
      <c r="BQ35687" s="10"/>
      <c r="BR35687" s="10"/>
      <c r="BS35687" s="10"/>
      <c r="BT35687" s="10"/>
      <c r="BU35687" s="10"/>
    </row>
    <row r="35688" spans="68:73">
      <c r="BP35688" s="8"/>
      <c r="BQ35688" s="8"/>
      <c r="BR35688" s="8"/>
      <c r="BS35688" s="8"/>
      <c r="BT35688" s="8"/>
      <c r="BU35688" s="8"/>
    </row>
    <row r="35689" spans="68:73">
      <c r="BP35689" s="10"/>
      <c r="BQ35689" s="10"/>
      <c r="BR35689" s="10"/>
      <c r="BS35689" s="10"/>
      <c r="BT35689" s="10"/>
      <c r="BU35689" s="10"/>
    </row>
    <row r="35690" spans="68:73">
      <c r="BP35690" s="8"/>
      <c r="BQ35690" s="8"/>
      <c r="BR35690" s="8"/>
      <c r="BS35690" s="8"/>
      <c r="BT35690" s="8"/>
      <c r="BU35690" s="8"/>
    </row>
    <row r="35691" spans="68:73">
      <c r="BP35691" s="10"/>
      <c r="BQ35691" s="10"/>
      <c r="BR35691" s="10"/>
      <c r="BS35691" s="10"/>
      <c r="BT35691" s="10"/>
      <c r="BU35691" s="10"/>
    </row>
    <row r="35692" spans="68:73">
      <c r="BP35692" s="8"/>
      <c r="BQ35692" s="8"/>
      <c r="BR35692" s="8"/>
      <c r="BS35692" s="8"/>
      <c r="BT35692" s="8"/>
      <c r="BU35692" s="8"/>
    </row>
    <row r="35693" spans="68:73">
      <c r="BP35693" s="10"/>
      <c r="BQ35693" s="10"/>
      <c r="BR35693" s="10"/>
      <c r="BS35693" s="10"/>
      <c r="BT35693" s="10"/>
      <c r="BU35693" s="10"/>
    </row>
    <row r="35694" spans="68:73">
      <c r="BP35694" s="8"/>
      <c r="BQ35694" s="8"/>
      <c r="BR35694" s="8"/>
      <c r="BS35694" s="8"/>
      <c r="BT35694" s="8"/>
      <c r="BU35694" s="8"/>
    </row>
    <row r="35695" spans="68:73">
      <c r="BP35695" s="10"/>
      <c r="BQ35695" s="10"/>
      <c r="BR35695" s="10"/>
      <c r="BS35695" s="10"/>
      <c r="BT35695" s="10"/>
      <c r="BU35695" s="10"/>
    </row>
    <row r="35696" spans="68:73">
      <c r="BP35696" s="8"/>
      <c r="BQ35696" s="8"/>
      <c r="BR35696" s="8"/>
      <c r="BS35696" s="8"/>
      <c r="BT35696" s="8"/>
      <c r="BU35696" s="8"/>
    </row>
    <row r="35697" spans="68:73">
      <c r="BP35697" s="10"/>
      <c r="BQ35697" s="10"/>
      <c r="BR35697" s="10"/>
      <c r="BS35697" s="10"/>
      <c r="BT35697" s="10"/>
      <c r="BU35697" s="10"/>
    </row>
    <row r="35698" spans="68:73">
      <c r="BP35698" s="8"/>
      <c r="BQ35698" s="8"/>
      <c r="BR35698" s="8"/>
      <c r="BS35698" s="8"/>
      <c r="BT35698" s="8"/>
      <c r="BU35698" s="8"/>
    </row>
    <row r="35699" spans="68:73">
      <c r="BP35699" s="10"/>
      <c r="BQ35699" s="10"/>
      <c r="BR35699" s="10"/>
      <c r="BS35699" s="10"/>
      <c r="BT35699" s="10"/>
      <c r="BU35699" s="10"/>
    </row>
    <row r="35700" spans="68:73">
      <c r="BP35700" s="8"/>
      <c r="BQ35700" s="8"/>
      <c r="BR35700" s="8"/>
      <c r="BS35700" s="8"/>
      <c r="BT35700" s="8"/>
      <c r="BU35700" s="8"/>
    </row>
    <row r="35701" spans="68:73">
      <c r="BP35701" s="10"/>
      <c r="BQ35701" s="10"/>
      <c r="BR35701" s="10"/>
      <c r="BS35701" s="10"/>
      <c r="BT35701" s="10"/>
      <c r="BU35701" s="10"/>
    </row>
    <row r="35702" spans="68:73">
      <c r="BP35702" s="8"/>
      <c r="BQ35702" s="8"/>
      <c r="BR35702" s="8"/>
      <c r="BS35702" s="8"/>
      <c r="BT35702" s="8"/>
      <c r="BU35702" s="8"/>
    </row>
    <row r="35703" spans="68:73">
      <c r="BP35703" s="10"/>
      <c r="BQ35703" s="10"/>
      <c r="BR35703" s="10"/>
      <c r="BS35703" s="10"/>
      <c r="BT35703" s="10"/>
      <c r="BU35703" s="10"/>
    </row>
    <row r="35704" spans="68:73">
      <c r="BP35704" s="8"/>
      <c r="BQ35704" s="8"/>
      <c r="BR35704" s="8"/>
      <c r="BS35704" s="8"/>
      <c r="BT35704" s="8"/>
      <c r="BU35704" s="8"/>
    </row>
    <row r="35705" spans="68:73">
      <c r="BP35705" s="10"/>
      <c r="BQ35705" s="10"/>
      <c r="BR35705" s="10"/>
      <c r="BS35705" s="10"/>
      <c r="BT35705" s="10"/>
      <c r="BU35705" s="10"/>
    </row>
    <row r="35706" spans="68:73">
      <c r="BP35706" s="8"/>
      <c r="BQ35706" s="8"/>
      <c r="BR35706" s="8"/>
      <c r="BS35706" s="8"/>
      <c r="BT35706" s="8"/>
      <c r="BU35706" s="8"/>
    </row>
    <row r="35707" spans="68:73">
      <c r="BP35707" s="10"/>
      <c r="BQ35707" s="10"/>
      <c r="BR35707" s="10"/>
      <c r="BS35707" s="10"/>
      <c r="BT35707" s="10"/>
      <c r="BU35707" s="10"/>
    </row>
    <row r="35708" spans="68:73">
      <c r="BP35708" s="8"/>
      <c r="BQ35708" s="8"/>
      <c r="BR35708" s="8"/>
      <c r="BS35708" s="8"/>
      <c r="BT35708" s="8"/>
      <c r="BU35708" s="8"/>
    </row>
    <row r="35709" spans="68:73">
      <c r="BP35709" s="10"/>
      <c r="BQ35709" s="10"/>
      <c r="BR35709" s="10"/>
      <c r="BS35709" s="10"/>
      <c r="BT35709" s="10"/>
      <c r="BU35709" s="10"/>
    </row>
    <row r="35710" spans="68:73">
      <c r="BP35710" s="8"/>
      <c r="BQ35710" s="8"/>
      <c r="BR35710" s="8"/>
      <c r="BS35710" s="8"/>
      <c r="BT35710" s="8"/>
      <c r="BU35710" s="8"/>
    </row>
    <row r="35711" spans="68:73">
      <c r="BP35711" s="10"/>
      <c r="BQ35711" s="10"/>
      <c r="BR35711" s="10"/>
      <c r="BS35711" s="10"/>
      <c r="BT35711" s="10"/>
      <c r="BU35711" s="10"/>
    </row>
    <row r="35712" spans="68:73">
      <c r="BP35712" s="8"/>
      <c r="BQ35712" s="8"/>
      <c r="BR35712" s="8"/>
      <c r="BS35712" s="8"/>
      <c r="BT35712" s="8"/>
      <c r="BU35712" s="8"/>
    </row>
    <row r="35713" spans="68:73">
      <c r="BP35713" s="10"/>
      <c r="BQ35713" s="10"/>
      <c r="BR35713" s="10"/>
      <c r="BS35713" s="10"/>
      <c r="BT35713" s="10"/>
      <c r="BU35713" s="10"/>
    </row>
    <row r="35714" spans="68:73">
      <c r="BP35714" s="8"/>
      <c r="BQ35714" s="8"/>
      <c r="BR35714" s="8"/>
      <c r="BS35714" s="8"/>
      <c r="BT35714" s="8"/>
      <c r="BU35714" s="8"/>
    </row>
    <row r="35715" spans="68:73">
      <c r="BP35715" s="10"/>
      <c r="BQ35715" s="10"/>
      <c r="BR35715" s="10"/>
      <c r="BS35715" s="10"/>
      <c r="BT35715" s="10"/>
      <c r="BU35715" s="10"/>
    </row>
    <row r="35716" spans="68:73">
      <c r="BP35716" s="8"/>
      <c r="BQ35716" s="8"/>
      <c r="BR35716" s="8"/>
      <c r="BS35716" s="8"/>
      <c r="BT35716" s="8"/>
      <c r="BU35716" s="8"/>
    </row>
    <row r="35717" spans="68:73">
      <c r="BP35717" s="10"/>
      <c r="BQ35717" s="10"/>
      <c r="BR35717" s="10"/>
      <c r="BS35717" s="10"/>
      <c r="BT35717" s="10"/>
      <c r="BU35717" s="10"/>
    </row>
    <row r="35718" spans="68:73">
      <c r="BP35718" s="8"/>
      <c r="BQ35718" s="8"/>
      <c r="BR35718" s="8"/>
      <c r="BS35718" s="8"/>
      <c r="BT35718" s="8"/>
      <c r="BU35718" s="8"/>
    </row>
    <row r="35719" spans="68:73">
      <c r="BP35719" s="10"/>
      <c r="BQ35719" s="10"/>
      <c r="BR35719" s="10"/>
      <c r="BS35719" s="10"/>
      <c r="BT35719" s="10"/>
      <c r="BU35719" s="10"/>
    </row>
    <row r="35720" spans="68:73">
      <c r="BP35720" s="8"/>
      <c r="BQ35720" s="8"/>
      <c r="BR35720" s="8"/>
      <c r="BS35720" s="8"/>
      <c r="BT35720" s="8"/>
      <c r="BU35720" s="8"/>
    </row>
    <row r="35721" spans="68:73">
      <c r="BP35721" s="10"/>
      <c r="BQ35721" s="10"/>
      <c r="BR35721" s="10"/>
      <c r="BS35721" s="10"/>
      <c r="BT35721" s="10"/>
      <c r="BU35721" s="10"/>
    </row>
    <row r="35722" spans="68:73">
      <c r="BP35722" s="8"/>
      <c r="BQ35722" s="8"/>
      <c r="BR35722" s="8"/>
      <c r="BS35722" s="8"/>
      <c r="BT35722" s="8"/>
      <c r="BU35722" s="8"/>
    </row>
    <row r="35723" spans="68:73">
      <c r="BP35723" s="10"/>
      <c r="BQ35723" s="10"/>
      <c r="BR35723" s="10"/>
      <c r="BS35723" s="10"/>
      <c r="BT35723" s="10"/>
      <c r="BU35723" s="10"/>
    </row>
    <row r="35724" spans="68:73">
      <c r="BP35724" s="8"/>
      <c r="BQ35724" s="8"/>
      <c r="BR35724" s="8"/>
      <c r="BS35724" s="8"/>
      <c r="BT35724" s="8"/>
      <c r="BU35724" s="8"/>
    </row>
    <row r="35725" spans="68:73">
      <c r="BP35725" s="10"/>
      <c r="BQ35725" s="10"/>
      <c r="BR35725" s="10"/>
      <c r="BS35725" s="10"/>
      <c r="BT35725" s="10"/>
      <c r="BU35725" s="10"/>
    </row>
    <row r="35726" spans="68:73">
      <c r="BP35726" s="8"/>
      <c r="BQ35726" s="8"/>
      <c r="BR35726" s="8"/>
      <c r="BS35726" s="8"/>
      <c r="BT35726" s="8"/>
      <c r="BU35726" s="8"/>
    </row>
    <row r="35727" spans="68:73">
      <c r="BP35727" s="10"/>
      <c r="BQ35727" s="10"/>
      <c r="BR35727" s="10"/>
      <c r="BS35727" s="10"/>
      <c r="BT35727" s="10"/>
      <c r="BU35727" s="10"/>
    </row>
    <row r="35728" spans="68:73">
      <c r="BP35728" s="8"/>
      <c r="BQ35728" s="8"/>
      <c r="BR35728" s="8"/>
      <c r="BS35728" s="8"/>
      <c r="BT35728" s="8"/>
      <c r="BU35728" s="8"/>
    </row>
    <row r="35729" spans="68:73">
      <c r="BP35729" s="10"/>
      <c r="BQ35729" s="10"/>
      <c r="BR35729" s="10"/>
      <c r="BS35729" s="10"/>
      <c r="BT35729" s="10"/>
      <c r="BU35729" s="10"/>
    </row>
    <row r="35730" spans="68:73">
      <c r="BP35730" s="8"/>
      <c r="BQ35730" s="8"/>
      <c r="BR35730" s="8"/>
      <c r="BS35730" s="8"/>
      <c r="BT35730" s="8"/>
      <c r="BU35730" s="8"/>
    </row>
    <row r="35731" spans="68:73">
      <c r="BP35731" s="10"/>
      <c r="BQ35731" s="10"/>
      <c r="BR35731" s="10"/>
      <c r="BS35731" s="10"/>
      <c r="BT35731" s="10"/>
      <c r="BU35731" s="10"/>
    </row>
    <row r="35732" spans="68:73">
      <c r="BP35732" s="8"/>
      <c r="BQ35732" s="8"/>
      <c r="BR35732" s="8"/>
      <c r="BS35732" s="8"/>
      <c r="BT35732" s="8"/>
      <c r="BU35732" s="8"/>
    </row>
    <row r="35733" spans="68:73">
      <c r="BP35733" s="10"/>
      <c r="BQ35733" s="10"/>
      <c r="BR35733" s="10"/>
      <c r="BS35733" s="10"/>
      <c r="BT35733" s="10"/>
      <c r="BU35733" s="10"/>
    </row>
    <row r="35734" spans="68:73">
      <c r="BP35734" s="8"/>
      <c r="BQ35734" s="8"/>
      <c r="BR35734" s="8"/>
      <c r="BS35734" s="8"/>
      <c r="BT35734" s="8"/>
      <c r="BU35734" s="8"/>
    </row>
    <row r="35735" spans="68:73">
      <c r="BP35735" s="10"/>
      <c r="BQ35735" s="10"/>
      <c r="BR35735" s="10"/>
      <c r="BS35735" s="10"/>
      <c r="BT35735" s="10"/>
      <c r="BU35735" s="10"/>
    </row>
    <row r="35736" spans="68:73">
      <c r="BP35736" s="8"/>
      <c r="BQ35736" s="8"/>
      <c r="BR35736" s="8"/>
      <c r="BS35736" s="8"/>
      <c r="BT35736" s="8"/>
      <c r="BU35736" s="8"/>
    </row>
    <row r="35737" spans="68:73">
      <c r="BP35737" s="10"/>
      <c r="BQ35737" s="10"/>
      <c r="BR35737" s="10"/>
      <c r="BS35737" s="10"/>
      <c r="BT35737" s="10"/>
      <c r="BU35737" s="10"/>
    </row>
    <row r="35738" spans="68:73">
      <c r="BP35738" s="8"/>
      <c r="BQ35738" s="8"/>
      <c r="BR35738" s="8"/>
      <c r="BS35738" s="8"/>
      <c r="BT35738" s="8"/>
      <c r="BU35738" s="8"/>
    </row>
    <row r="35739" spans="68:73">
      <c r="BP35739" s="10"/>
      <c r="BQ35739" s="10"/>
      <c r="BR35739" s="10"/>
      <c r="BS35739" s="10"/>
      <c r="BT35739" s="10"/>
      <c r="BU35739" s="10"/>
    </row>
    <row r="35740" spans="68:73">
      <c r="BP35740" s="8"/>
      <c r="BQ35740" s="8"/>
      <c r="BR35740" s="8"/>
      <c r="BS35740" s="8"/>
      <c r="BT35740" s="8"/>
      <c r="BU35740" s="8"/>
    </row>
    <row r="35741" spans="68:73">
      <c r="BP35741" s="10"/>
      <c r="BQ35741" s="10"/>
      <c r="BR35741" s="10"/>
      <c r="BS35741" s="10"/>
      <c r="BT35741" s="10"/>
      <c r="BU35741" s="10"/>
    </row>
    <row r="35742" spans="68:73">
      <c r="BP35742" s="8"/>
      <c r="BQ35742" s="8"/>
      <c r="BR35742" s="8"/>
      <c r="BS35742" s="8"/>
      <c r="BT35742" s="8"/>
      <c r="BU35742" s="8"/>
    </row>
    <row r="35743" spans="68:73">
      <c r="BP35743" s="10"/>
      <c r="BQ35743" s="10"/>
      <c r="BR35743" s="10"/>
      <c r="BS35743" s="10"/>
      <c r="BT35743" s="10"/>
      <c r="BU35743" s="10"/>
    </row>
    <row r="35744" spans="68:73">
      <c r="BP35744" s="8"/>
      <c r="BQ35744" s="8"/>
      <c r="BR35744" s="8"/>
      <c r="BS35744" s="8"/>
      <c r="BT35744" s="8"/>
      <c r="BU35744" s="8"/>
    </row>
    <row r="35745" spans="68:73">
      <c r="BP35745" s="10"/>
      <c r="BQ35745" s="10"/>
      <c r="BR35745" s="10"/>
      <c r="BS35745" s="10"/>
      <c r="BT35745" s="10"/>
      <c r="BU35745" s="10"/>
    </row>
    <row r="35746" spans="68:73">
      <c r="BP35746" s="8"/>
      <c r="BQ35746" s="8"/>
      <c r="BR35746" s="8"/>
      <c r="BS35746" s="8"/>
      <c r="BT35746" s="8"/>
      <c r="BU35746" s="8"/>
    </row>
    <row r="35747" spans="68:73">
      <c r="BP35747" s="10"/>
      <c r="BQ35747" s="10"/>
      <c r="BR35747" s="10"/>
      <c r="BS35747" s="10"/>
      <c r="BT35747" s="10"/>
      <c r="BU35747" s="10"/>
    </row>
    <row r="35748" spans="68:73">
      <c r="BP35748" s="8"/>
      <c r="BQ35748" s="8"/>
      <c r="BR35748" s="8"/>
      <c r="BS35748" s="8"/>
      <c r="BT35748" s="8"/>
      <c r="BU35748" s="8"/>
    </row>
    <row r="35749" spans="68:73">
      <c r="BP35749" s="10"/>
      <c r="BQ35749" s="10"/>
      <c r="BR35749" s="10"/>
      <c r="BS35749" s="10"/>
      <c r="BT35749" s="10"/>
      <c r="BU35749" s="10"/>
    </row>
    <row r="35750" spans="68:73">
      <c r="BP35750" s="8"/>
      <c r="BQ35750" s="8"/>
      <c r="BR35750" s="8"/>
      <c r="BS35750" s="8"/>
      <c r="BT35750" s="8"/>
      <c r="BU35750" s="8"/>
    </row>
    <row r="35751" spans="68:73">
      <c r="BP35751" s="10"/>
      <c r="BQ35751" s="10"/>
      <c r="BR35751" s="10"/>
      <c r="BS35751" s="10"/>
      <c r="BT35751" s="10"/>
      <c r="BU35751" s="10"/>
    </row>
    <row r="35752" spans="68:73">
      <c r="BP35752" s="8"/>
      <c r="BQ35752" s="8"/>
      <c r="BR35752" s="8"/>
      <c r="BS35752" s="8"/>
      <c r="BT35752" s="8"/>
      <c r="BU35752" s="8"/>
    </row>
    <row r="35753" spans="68:73">
      <c r="BP35753" s="10"/>
      <c r="BQ35753" s="10"/>
      <c r="BR35753" s="10"/>
      <c r="BS35753" s="10"/>
      <c r="BT35753" s="10"/>
      <c r="BU35753" s="10"/>
    </row>
    <row r="35754" spans="68:73">
      <c r="BP35754" s="8"/>
      <c r="BQ35754" s="8"/>
      <c r="BR35754" s="8"/>
      <c r="BS35754" s="8"/>
      <c r="BT35754" s="8"/>
      <c r="BU35754" s="8"/>
    </row>
    <row r="35755" spans="68:73">
      <c r="BP35755" s="10"/>
      <c r="BQ35755" s="10"/>
      <c r="BR35755" s="10"/>
      <c r="BS35755" s="10"/>
      <c r="BT35755" s="10"/>
      <c r="BU35755" s="10"/>
    </row>
    <row r="35756" spans="68:73">
      <c r="BP35756" s="8"/>
      <c r="BQ35756" s="8"/>
      <c r="BR35756" s="8"/>
      <c r="BS35756" s="8"/>
      <c r="BT35756" s="8"/>
      <c r="BU35756" s="8"/>
    </row>
    <row r="35757" spans="68:73">
      <c r="BP35757" s="10"/>
      <c r="BQ35757" s="10"/>
      <c r="BR35757" s="10"/>
      <c r="BS35757" s="10"/>
      <c r="BT35757" s="10"/>
      <c r="BU35757" s="10"/>
    </row>
    <row r="35758" spans="68:73">
      <c r="BP35758" s="8"/>
      <c r="BQ35758" s="8"/>
      <c r="BR35758" s="8"/>
      <c r="BS35758" s="8"/>
      <c r="BT35758" s="8"/>
      <c r="BU35758" s="8"/>
    </row>
    <row r="35759" spans="68:73">
      <c r="BP35759" s="10"/>
      <c r="BQ35759" s="10"/>
      <c r="BR35759" s="10"/>
      <c r="BS35759" s="10"/>
      <c r="BT35759" s="10"/>
      <c r="BU35759" s="10"/>
    </row>
    <row r="35760" spans="68:73">
      <c r="BP35760" s="8"/>
      <c r="BQ35760" s="8"/>
      <c r="BR35760" s="8"/>
      <c r="BS35760" s="8"/>
      <c r="BT35760" s="8"/>
      <c r="BU35760" s="8"/>
    </row>
    <row r="35761" spans="68:73">
      <c r="BP35761" s="10"/>
      <c r="BQ35761" s="10"/>
      <c r="BR35761" s="10"/>
      <c r="BS35761" s="10"/>
      <c r="BT35761" s="10"/>
      <c r="BU35761" s="10"/>
    </row>
    <row r="35762" spans="68:73">
      <c r="BP35762" s="8"/>
      <c r="BQ35762" s="8"/>
      <c r="BR35762" s="8"/>
      <c r="BS35762" s="8"/>
      <c r="BT35762" s="8"/>
      <c r="BU35762" s="8"/>
    </row>
    <row r="35763" spans="68:73">
      <c r="BP35763" s="10"/>
      <c r="BQ35763" s="10"/>
      <c r="BR35763" s="10"/>
      <c r="BS35763" s="10"/>
      <c r="BT35763" s="10"/>
      <c r="BU35763" s="10"/>
    </row>
    <row r="35764" spans="68:73">
      <c r="BP35764" s="8"/>
      <c r="BQ35764" s="8"/>
      <c r="BR35764" s="8"/>
      <c r="BS35764" s="8"/>
      <c r="BT35764" s="8"/>
      <c r="BU35764" s="8"/>
    </row>
    <row r="35765" spans="68:73">
      <c r="BP35765" s="10"/>
      <c r="BQ35765" s="10"/>
      <c r="BR35765" s="10"/>
      <c r="BS35765" s="10"/>
      <c r="BT35765" s="10"/>
      <c r="BU35765" s="10"/>
    </row>
    <row r="35766" spans="68:73">
      <c r="BP35766" s="8"/>
      <c r="BQ35766" s="8"/>
      <c r="BR35766" s="8"/>
      <c r="BS35766" s="8"/>
      <c r="BT35766" s="8"/>
      <c r="BU35766" s="8"/>
    </row>
    <row r="35767" spans="68:73">
      <c r="BP35767" s="10"/>
      <c r="BQ35767" s="10"/>
      <c r="BR35767" s="10"/>
      <c r="BS35767" s="10"/>
      <c r="BT35767" s="10"/>
      <c r="BU35767" s="10"/>
    </row>
    <row r="35768" spans="68:73">
      <c r="BP35768" s="8"/>
      <c r="BQ35768" s="8"/>
      <c r="BR35768" s="8"/>
      <c r="BS35768" s="8"/>
      <c r="BT35768" s="8"/>
      <c r="BU35768" s="8"/>
    </row>
    <row r="35769" spans="68:73">
      <c r="BP35769" s="10"/>
      <c r="BQ35769" s="10"/>
      <c r="BR35769" s="10"/>
      <c r="BS35769" s="10"/>
      <c r="BT35769" s="10"/>
      <c r="BU35769" s="10"/>
    </row>
    <row r="35770" spans="68:73">
      <c r="BP35770" s="8"/>
      <c r="BQ35770" s="8"/>
      <c r="BR35770" s="8"/>
      <c r="BS35770" s="8"/>
      <c r="BT35770" s="8"/>
      <c r="BU35770" s="8"/>
    </row>
    <row r="35771" spans="68:73">
      <c r="BP35771" s="10"/>
      <c r="BQ35771" s="10"/>
      <c r="BR35771" s="10"/>
      <c r="BS35771" s="10"/>
      <c r="BT35771" s="10"/>
      <c r="BU35771" s="10"/>
    </row>
    <row r="35772" spans="68:73">
      <c r="BP35772" s="8"/>
      <c r="BQ35772" s="8"/>
      <c r="BR35772" s="8"/>
      <c r="BS35772" s="8"/>
      <c r="BT35772" s="8"/>
      <c r="BU35772" s="8"/>
    </row>
    <row r="35773" spans="68:73">
      <c r="BP35773" s="10"/>
      <c r="BQ35773" s="10"/>
      <c r="BR35773" s="10"/>
      <c r="BS35773" s="10"/>
      <c r="BT35773" s="10"/>
      <c r="BU35773" s="10"/>
    </row>
    <row r="35774" spans="68:73">
      <c r="BP35774" s="8"/>
      <c r="BQ35774" s="8"/>
      <c r="BR35774" s="8"/>
      <c r="BS35774" s="8"/>
      <c r="BT35774" s="8"/>
      <c r="BU35774" s="8"/>
    </row>
    <row r="35775" spans="68:73">
      <c r="BP35775" s="10"/>
      <c r="BQ35775" s="10"/>
      <c r="BR35775" s="10"/>
      <c r="BS35775" s="10"/>
      <c r="BT35775" s="10"/>
      <c r="BU35775" s="10"/>
    </row>
    <row r="35776" spans="68:73">
      <c r="BP35776" s="8"/>
      <c r="BQ35776" s="8"/>
      <c r="BR35776" s="8"/>
      <c r="BS35776" s="8"/>
      <c r="BT35776" s="8"/>
      <c r="BU35776" s="8"/>
    </row>
    <row r="35777" spans="68:73">
      <c r="BP35777" s="10"/>
      <c r="BQ35777" s="10"/>
      <c r="BR35777" s="10"/>
      <c r="BS35777" s="10"/>
      <c r="BT35777" s="10"/>
      <c r="BU35777" s="10"/>
    </row>
    <row r="35778" spans="68:73">
      <c r="BP35778" s="8"/>
      <c r="BQ35778" s="8"/>
      <c r="BR35778" s="8"/>
      <c r="BS35778" s="8"/>
      <c r="BT35778" s="8"/>
      <c r="BU35778" s="8"/>
    </row>
    <row r="35779" spans="68:73">
      <c r="BP35779" s="10"/>
      <c r="BQ35779" s="10"/>
      <c r="BR35779" s="10"/>
      <c r="BS35779" s="10"/>
      <c r="BT35779" s="10"/>
      <c r="BU35779" s="10"/>
    </row>
    <row r="35780" spans="68:73">
      <c r="BP35780" s="8"/>
      <c r="BQ35780" s="8"/>
      <c r="BR35780" s="8"/>
      <c r="BS35780" s="8"/>
      <c r="BT35780" s="8"/>
      <c r="BU35780" s="8"/>
    </row>
    <row r="35781" spans="68:73">
      <c r="BP35781" s="10"/>
      <c r="BQ35781" s="10"/>
      <c r="BR35781" s="10"/>
      <c r="BS35781" s="10"/>
      <c r="BT35781" s="10"/>
      <c r="BU35781" s="10"/>
    </row>
    <row r="35782" spans="68:73">
      <c r="BP35782" s="8"/>
      <c r="BQ35782" s="8"/>
      <c r="BR35782" s="8"/>
      <c r="BS35782" s="8"/>
      <c r="BT35782" s="8"/>
      <c r="BU35782" s="8"/>
    </row>
    <row r="35783" spans="68:73">
      <c r="BP35783" s="10"/>
      <c r="BQ35783" s="10"/>
      <c r="BR35783" s="10"/>
      <c r="BS35783" s="10"/>
      <c r="BT35783" s="10"/>
      <c r="BU35783" s="10"/>
    </row>
    <row r="35784" spans="68:73">
      <c r="BP35784" s="8"/>
      <c r="BQ35784" s="8"/>
      <c r="BR35784" s="8"/>
      <c r="BS35784" s="8"/>
      <c r="BT35784" s="8"/>
      <c r="BU35784" s="8"/>
    </row>
    <row r="35785" spans="68:73">
      <c r="BP35785" s="10"/>
      <c r="BQ35785" s="10"/>
      <c r="BR35785" s="10"/>
      <c r="BS35785" s="10"/>
      <c r="BT35785" s="10"/>
      <c r="BU35785" s="10"/>
    </row>
    <row r="35786" spans="68:73">
      <c r="BP35786" s="8"/>
      <c r="BQ35786" s="8"/>
      <c r="BR35786" s="8"/>
      <c r="BS35786" s="8"/>
      <c r="BT35786" s="8"/>
      <c r="BU35786" s="8"/>
    </row>
    <row r="35787" spans="68:73">
      <c r="BP35787" s="10"/>
      <c r="BQ35787" s="10"/>
      <c r="BR35787" s="10"/>
      <c r="BS35787" s="10"/>
      <c r="BT35787" s="10"/>
      <c r="BU35787" s="10"/>
    </row>
    <row r="35788" spans="68:73">
      <c r="BP35788" s="8"/>
      <c r="BQ35788" s="8"/>
      <c r="BR35788" s="8"/>
      <c r="BS35788" s="8"/>
      <c r="BT35788" s="8"/>
      <c r="BU35788" s="8"/>
    </row>
    <row r="35789" spans="68:73">
      <c r="BP35789" s="10"/>
      <c r="BQ35789" s="10"/>
      <c r="BR35789" s="10"/>
      <c r="BS35789" s="10"/>
      <c r="BT35789" s="10"/>
      <c r="BU35789" s="10"/>
    </row>
    <row r="35790" spans="68:73">
      <c r="BP35790" s="8"/>
      <c r="BQ35790" s="8"/>
      <c r="BR35790" s="8"/>
      <c r="BS35790" s="8"/>
      <c r="BT35790" s="8"/>
      <c r="BU35790" s="8"/>
    </row>
    <row r="35791" spans="68:73">
      <c r="BP35791" s="10"/>
      <c r="BQ35791" s="10"/>
      <c r="BR35791" s="10"/>
      <c r="BS35791" s="10"/>
      <c r="BT35791" s="10"/>
      <c r="BU35791" s="10"/>
    </row>
    <row r="35792" spans="68:73">
      <c r="BP35792" s="8"/>
      <c r="BQ35792" s="8"/>
      <c r="BR35792" s="8"/>
      <c r="BS35792" s="8"/>
      <c r="BT35792" s="8"/>
      <c r="BU35792" s="8"/>
    </row>
    <row r="35793" spans="68:73">
      <c r="BP35793" s="10"/>
      <c r="BQ35793" s="10"/>
      <c r="BR35793" s="10"/>
      <c r="BS35793" s="10"/>
      <c r="BT35793" s="10"/>
      <c r="BU35793" s="10"/>
    </row>
    <row r="35794" spans="68:73">
      <c r="BP35794" s="8"/>
      <c r="BQ35794" s="8"/>
      <c r="BR35794" s="8"/>
      <c r="BS35794" s="8"/>
      <c r="BT35794" s="8"/>
      <c r="BU35794" s="8"/>
    </row>
    <row r="35795" spans="68:73">
      <c r="BP35795" s="10"/>
      <c r="BQ35795" s="10"/>
      <c r="BR35795" s="10"/>
      <c r="BS35795" s="10"/>
      <c r="BT35795" s="10"/>
      <c r="BU35795" s="10"/>
    </row>
    <row r="35796" spans="68:73">
      <c r="BP35796" s="8"/>
      <c r="BQ35796" s="8"/>
      <c r="BR35796" s="8"/>
      <c r="BS35796" s="8"/>
      <c r="BT35796" s="8"/>
      <c r="BU35796" s="8"/>
    </row>
    <row r="35797" spans="68:73">
      <c r="BP35797" s="10"/>
      <c r="BQ35797" s="10"/>
      <c r="BR35797" s="10"/>
      <c r="BS35797" s="10"/>
      <c r="BT35797" s="10"/>
      <c r="BU35797" s="10"/>
    </row>
    <row r="35798" spans="68:73">
      <c r="BP35798" s="8"/>
      <c r="BQ35798" s="8"/>
      <c r="BR35798" s="8"/>
      <c r="BS35798" s="8"/>
      <c r="BT35798" s="8"/>
      <c r="BU35798" s="8"/>
    </row>
    <row r="35799" spans="68:73">
      <c r="BP35799" s="10"/>
      <c r="BQ35799" s="10"/>
      <c r="BR35799" s="10"/>
      <c r="BS35799" s="10"/>
      <c r="BT35799" s="10"/>
      <c r="BU35799" s="10"/>
    </row>
    <row r="35800" spans="68:73">
      <c r="BP35800" s="8"/>
      <c r="BQ35800" s="8"/>
      <c r="BR35800" s="8"/>
      <c r="BS35800" s="8"/>
      <c r="BT35800" s="8"/>
      <c r="BU35800" s="8"/>
    </row>
    <row r="35801" spans="68:73">
      <c r="BP35801" s="10"/>
      <c r="BQ35801" s="10"/>
      <c r="BR35801" s="10"/>
      <c r="BS35801" s="10"/>
      <c r="BT35801" s="10"/>
      <c r="BU35801" s="10"/>
    </row>
    <row r="35802" spans="68:73">
      <c r="BP35802" s="8"/>
      <c r="BQ35802" s="8"/>
      <c r="BR35802" s="8"/>
      <c r="BS35802" s="8"/>
      <c r="BT35802" s="8"/>
      <c r="BU35802" s="8"/>
    </row>
    <row r="35803" spans="68:73">
      <c r="BP35803" s="10"/>
      <c r="BQ35803" s="10"/>
      <c r="BR35803" s="10"/>
      <c r="BS35803" s="10"/>
      <c r="BT35803" s="10"/>
      <c r="BU35803" s="10"/>
    </row>
    <row r="35804" spans="68:73">
      <c r="BP35804" s="8"/>
      <c r="BQ35804" s="8"/>
      <c r="BR35804" s="8"/>
      <c r="BS35804" s="8"/>
      <c r="BT35804" s="8"/>
      <c r="BU35804" s="8"/>
    </row>
    <row r="35805" spans="68:73">
      <c r="BP35805" s="10"/>
      <c r="BQ35805" s="10"/>
      <c r="BR35805" s="10"/>
      <c r="BS35805" s="10"/>
      <c r="BT35805" s="10"/>
      <c r="BU35805" s="10"/>
    </row>
    <row r="35806" spans="68:73">
      <c r="BP35806" s="8"/>
      <c r="BQ35806" s="8"/>
      <c r="BR35806" s="8"/>
      <c r="BS35806" s="8"/>
      <c r="BT35806" s="8"/>
      <c r="BU35806" s="8"/>
    </row>
    <row r="35807" spans="68:73">
      <c r="BP35807" s="10"/>
      <c r="BQ35807" s="10"/>
      <c r="BR35807" s="10"/>
      <c r="BS35807" s="10"/>
      <c r="BT35807" s="10"/>
      <c r="BU35807" s="10"/>
    </row>
    <row r="35808" spans="68:73">
      <c r="BP35808" s="8"/>
      <c r="BQ35808" s="8"/>
      <c r="BR35808" s="8"/>
      <c r="BS35808" s="8"/>
      <c r="BT35808" s="8"/>
      <c r="BU35808" s="8"/>
    </row>
    <row r="35809" spans="68:73">
      <c r="BP35809" s="10"/>
      <c r="BQ35809" s="10"/>
      <c r="BR35809" s="10"/>
      <c r="BS35809" s="10"/>
      <c r="BT35809" s="10"/>
      <c r="BU35809" s="10"/>
    </row>
    <row r="35810" spans="68:73">
      <c r="BP35810" s="8"/>
      <c r="BQ35810" s="8"/>
      <c r="BR35810" s="8"/>
      <c r="BS35810" s="8"/>
      <c r="BT35810" s="8"/>
      <c r="BU35810" s="8"/>
    </row>
    <row r="35811" spans="68:73">
      <c r="BP35811" s="10"/>
      <c r="BQ35811" s="10"/>
      <c r="BR35811" s="10"/>
      <c r="BS35811" s="10"/>
      <c r="BT35811" s="10"/>
      <c r="BU35811" s="10"/>
    </row>
    <row r="35812" spans="68:73">
      <c r="BP35812" s="8"/>
      <c r="BQ35812" s="8"/>
      <c r="BR35812" s="8"/>
      <c r="BS35812" s="8"/>
      <c r="BT35812" s="8"/>
      <c r="BU35812" s="8"/>
    </row>
    <row r="35813" spans="68:73">
      <c r="BP35813" s="10"/>
      <c r="BQ35813" s="10"/>
      <c r="BR35813" s="10"/>
      <c r="BS35813" s="10"/>
      <c r="BT35813" s="10"/>
      <c r="BU35813" s="10"/>
    </row>
    <row r="35814" spans="68:73">
      <c r="BP35814" s="8"/>
      <c r="BQ35814" s="8"/>
      <c r="BR35814" s="8"/>
      <c r="BS35814" s="8"/>
      <c r="BT35814" s="8"/>
      <c r="BU35814" s="8"/>
    </row>
    <row r="35815" spans="68:73">
      <c r="BP35815" s="10"/>
      <c r="BQ35815" s="10"/>
      <c r="BR35815" s="10"/>
      <c r="BS35815" s="10"/>
      <c r="BT35815" s="10"/>
      <c r="BU35815" s="10"/>
    </row>
    <row r="35816" spans="68:73">
      <c r="BP35816" s="8"/>
      <c r="BQ35816" s="8"/>
      <c r="BR35816" s="8"/>
      <c r="BS35816" s="8"/>
      <c r="BT35816" s="8"/>
      <c r="BU35816" s="8"/>
    </row>
    <row r="35817" spans="68:73">
      <c r="BP35817" s="10"/>
      <c r="BQ35817" s="10"/>
      <c r="BR35817" s="10"/>
      <c r="BS35817" s="10"/>
      <c r="BT35817" s="10"/>
      <c r="BU35817" s="10"/>
    </row>
    <row r="35818" spans="68:73">
      <c r="BP35818" s="8"/>
      <c r="BQ35818" s="8"/>
      <c r="BR35818" s="8"/>
      <c r="BS35818" s="8"/>
      <c r="BT35818" s="8"/>
      <c r="BU35818" s="8"/>
    </row>
    <row r="35819" spans="68:73">
      <c r="BP35819" s="10"/>
      <c r="BQ35819" s="10"/>
      <c r="BR35819" s="10"/>
      <c r="BS35819" s="10"/>
      <c r="BT35819" s="10"/>
      <c r="BU35819" s="10"/>
    </row>
    <row r="35820" spans="68:73">
      <c r="BP35820" s="8"/>
      <c r="BQ35820" s="8"/>
      <c r="BR35820" s="8"/>
      <c r="BS35820" s="8"/>
      <c r="BT35820" s="8"/>
      <c r="BU35820" s="8"/>
    </row>
    <row r="35821" spans="68:73">
      <c r="BP35821" s="10"/>
      <c r="BQ35821" s="10"/>
      <c r="BR35821" s="10"/>
      <c r="BS35821" s="10"/>
      <c r="BT35821" s="10"/>
      <c r="BU35821" s="10"/>
    </row>
    <row r="35822" spans="68:73">
      <c r="BP35822" s="8"/>
      <c r="BQ35822" s="8"/>
      <c r="BR35822" s="8"/>
      <c r="BS35822" s="8"/>
      <c r="BT35822" s="8"/>
      <c r="BU35822" s="8"/>
    </row>
    <row r="35823" spans="68:73">
      <c r="BP35823" s="10"/>
      <c r="BQ35823" s="10"/>
      <c r="BR35823" s="10"/>
      <c r="BS35823" s="10"/>
      <c r="BT35823" s="10"/>
      <c r="BU35823" s="10"/>
    </row>
    <row r="35824" spans="68:73">
      <c r="BP35824" s="8"/>
      <c r="BQ35824" s="8"/>
      <c r="BR35824" s="8"/>
      <c r="BS35824" s="8"/>
      <c r="BT35824" s="8"/>
      <c r="BU35824" s="8"/>
    </row>
    <row r="35825" spans="68:73">
      <c r="BP35825" s="10"/>
      <c r="BQ35825" s="10"/>
      <c r="BR35825" s="10"/>
      <c r="BS35825" s="10"/>
      <c r="BT35825" s="10"/>
      <c r="BU35825" s="10"/>
    </row>
    <row r="35826" spans="68:73">
      <c r="BP35826" s="8"/>
      <c r="BQ35826" s="8"/>
      <c r="BR35826" s="8"/>
      <c r="BS35826" s="8"/>
      <c r="BT35826" s="8"/>
      <c r="BU35826" s="8"/>
    </row>
    <row r="35827" spans="68:73">
      <c r="BP35827" s="10"/>
      <c r="BQ35827" s="10"/>
      <c r="BR35827" s="10"/>
      <c r="BS35827" s="10"/>
      <c r="BT35827" s="10"/>
      <c r="BU35827" s="10"/>
    </row>
    <row r="35828" spans="68:73">
      <c r="BP35828" s="8"/>
      <c r="BQ35828" s="8"/>
      <c r="BR35828" s="8"/>
      <c r="BS35828" s="8"/>
      <c r="BT35828" s="8"/>
      <c r="BU35828" s="8"/>
    </row>
    <row r="35829" spans="68:73">
      <c r="BP35829" s="10"/>
      <c r="BQ35829" s="10"/>
      <c r="BR35829" s="10"/>
      <c r="BS35829" s="10"/>
      <c r="BT35829" s="10"/>
      <c r="BU35829" s="10"/>
    </row>
    <row r="35830" spans="68:73">
      <c r="BP35830" s="8"/>
      <c r="BQ35830" s="8"/>
      <c r="BR35830" s="8"/>
      <c r="BS35830" s="8"/>
      <c r="BT35830" s="8"/>
      <c r="BU35830" s="8"/>
    </row>
    <row r="35831" spans="68:73">
      <c r="BP35831" s="10"/>
      <c r="BQ35831" s="10"/>
      <c r="BR35831" s="10"/>
      <c r="BS35831" s="10"/>
      <c r="BT35831" s="10"/>
      <c r="BU35831" s="10"/>
    </row>
    <row r="35832" spans="68:73">
      <c r="BP35832" s="8"/>
      <c r="BQ35832" s="8"/>
      <c r="BR35832" s="8"/>
      <c r="BS35832" s="8"/>
      <c r="BT35832" s="8"/>
      <c r="BU35832" s="8"/>
    </row>
    <row r="35833" spans="68:73">
      <c r="BP35833" s="10"/>
      <c r="BQ35833" s="10"/>
      <c r="BR35833" s="10"/>
      <c r="BS35833" s="10"/>
      <c r="BT35833" s="10"/>
      <c r="BU35833" s="10"/>
    </row>
    <row r="35834" spans="68:73">
      <c r="BP35834" s="8"/>
      <c r="BQ35834" s="8"/>
      <c r="BR35834" s="8"/>
      <c r="BS35834" s="8"/>
      <c r="BT35834" s="8"/>
      <c r="BU35834" s="8"/>
    </row>
    <row r="35835" spans="68:73">
      <c r="BP35835" s="10"/>
      <c r="BQ35835" s="10"/>
      <c r="BR35835" s="10"/>
      <c r="BS35835" s="10"/>
      <c r="BT35835" s="10"/>
      <c r="BU35835" s="10"/>
    </row>
    <row r="35836" spans="68:73">
      <c r="BP35836" s="8"/>
      <c r="BQ35836" s="8"/>
      <c r="BR35836" s="8"/>
      <c r="BS35836" s="8"/>
      <c r="BT35836" s="8"/>
      <c r="BU35836" s="8"/>
    </row>
    <row r="35837" spans="68:73">
      <c r="BP35837" s="10"/>
      <c r="BQ35837" s="10"/>
      <c r="BR35837" s="10"/>
      <c r="BS35837" s="10"/>
      <c r="BT35837" s="10"/>
      <c r="BU35837" s="10"/>
    </row>
    <row r="35838" spans="68:73">
      <c r="BP35838" s="8"/>
      <c r="BQ35838" s="8"/>
      <c r="BR35838" s="8"/>
      <c r="BS35838" s="8"/>
      <c r="BT35838" s="8"/>
      <c r="BU35838" s="8"/>
    </row>
    <row r="35839" spans="68:73">
      <c r="BP35839" s="10"/>
      <c r="BQ35839" s="10"/>
      <c r="BR35839" s="10"/>
      <c r="BS35839" s="10"/>
      <c r="BT35839" s="10"/>
      <c r="BU35839" s="10"/>
    </row>
    <row r="35840" spans="68:73">
      <c r="BP35840" s="8"/>
      <c r="BQ35840" s="8"/>
      <c r="BR35840" s="8"/>
      <c r="BS35840" s="8"/>
      <c r="BT35840" s="8"/>
      <c r="BU35840" s="8"/>
    </row>
    <row r="35841" spans="68:73">
      <c r="BP35841" s="10"/>
      <c r="BQ35841" s="10"/>
      <c r="BR35841" s="10"/>
      <c r="BS35841" s="10"/>
      <c r="BT35841" s="10"/>
      <c r="BU35841" s="10"/>
    </row>
    <row r="35842" spans="68:73">
      <c r="BP35842" s="8"/>
      <c r="BQ35842" s="8"/>
      <c r="BR35842" s="8"/>
      <c r="BS35842" s="8"/>
      <c r="BT35842" s="8"/>
      <c r="BU35842" s="8"/>
    </row>
    <row r="35843" spans="68:73">
      <c r="BP35843" s="10"/>
      <c r="BQ35843" s="10"/>
      <c r="BR35843" s="10"/>
      <c r="BS35843" s="10"/>
      <c r="BT35843" s="10"/>
      <c r="BU35843" s="10"/>
    </row>
    <row r="35844" spans="68:73">
      <c r="BP35844" s="8"/>
      <c r="BQ35844" s="8"/>
      <c r="BR35844" s="8"/>
      <c r="BS35844" s="8"/>
      <c r="BT35844" s="8"/>
      <c r="BU35844" s="8"/>
    </row>
    <row r="35845" spans="68:73">
      <c r="BP35845" s="10"/>
      <c r="BQ35845" s="10"/>
      <c r="BR35845" s="10"/>
      <c r="BS35845" s="10"/>
      <c r="BT35845" s="10"/>
      <c r="BU35845" s="10"/>
    </row>
    <row r="35846" spans="68:73">
      <c r="BP35846" s="8"/>
      <c r="BQ35846" s="8"/>
      <c r="BR35846" s="8"/>
      <c r="BS35846" s="8"/>
      <c r="BT35846" s="8"/>
      <c r="BU35846" s="8"/>
    </row>
    <row r="35847" spans="68:73">
      <c r="BP35847" s="10"/>
      <c r="BQ35847" s="10"/>
      <c r="BR35847" s="10"/>
      <c r="BS35847" s="10"/>
      <c r="BT35847" s="10"/>
      <c r="BU35847" s="10"/>
    </row>
    <row r="35848" spans="68:73">
      <c r="BP35848" s="8"/>
      <c r="BQ35848" s="8"/>
      <c r="BR35848" s="8"/>
      <c r="BS35848" s="8"/>
      <c r="BT35848" s="8"/>
      <c r="BU35848" s="8"/>
    </row>
    <row r="35849" spans="68:73">
      <c r="BP35849" s="10"/>
      <c r="BQ35849" s="10"/>
      <c r="BR35849" s="10"/>
      <c r="BS35849" s="10"/>
      <c r="BT35849" s="10"/>
      <c r="BU35849" s="10"/>
    </row>
    <row r="35850" spans="68:73">
      <c r="BP35850" s="8"/>
      <c r="BQ35850" s="8"/>
      <c r="BR35850" s="8"/>
      <c r="BS35850" s="8"/>
      <c r="BT35850" s="8"/>
      <c r="BU35850" s="8"/>
    </row>
    <row r="35851" spans="68:73">
      <c r="BP35851" s="10"/>
      <c r="BQ35851" s="10"/>
      <c r="BR35851" s="10"/>
      <c r="BS35851" s="10"/>
      <c r="BT35851" s="10"/>
      <c r="BU35851" s="10"/>
    </row>
    <row r="35852" spans="68:73">
      <c r="BP35852" s="8"/>
      <c r="BQ35852" s="8"/>
      <c r="BR35852" s="8"/>
      <c r="BS35852" s="8"/>
      <c r="BT35852" s="8"/>
      <c r="BU35852" s="8"/>
    </row>
    <row r="35853" spans="68:73">
      <c r="BP35853" s="10"/>
      <c r="BQ35853" s="10"/>
      <c r="BR35853" s="10"/>
      <c r="BS35853" s="10"/>
      <c r="BT35853" s="10"/>
      <c r="BU35853" s="10"/>
    </row>
    <row r="35854" spans="68:73">
      <c r="BP35854" s="8"/>
      <c r="BQ35854" s="8"/>
      <c r="BR35854" s="8"/>
      <c r="BS35854" s="8"/>
      <c r="BT35854" s="8"/>
      <c r="BU35854" s="8"/>
    </row>
    <row r="35855" spans="68:73">
      <c r="BP35855" s="10"/>
      <c r="BQ35855" s="10"/>
      <c r="BR35855" s="10"/>
      <c r="BS35855" s="10"/>
      <c r="BT35855" s="10"/>
      <c r="BU35855" s="10"/>
    </row>
    <row r="35856" spans="68:73">
      <c r="BP35856" s="8"/>
      <c r="BQ35856" s="8"/>
      <c r="BR35856" s="8"/>
      <c r="BS35856" s="8"/>
      <c r="BT35856" s="8"/>
      <c r="BU35856" s="8"/>
    </row>
    <row r="35857" spans="68:73">
      <c r="BP35857" s="10"/>
      <c r="BQ35857" s="10"/>
      <c r="BR35857" s="10"/>
      <c r="BS35857" s="10"/>
      <c r="BT35857" s="10"/>
      <c r="BU35857" s="10"/>
    </row>
    <row r="35858" spans="68:73">
      <c r="BP35858" s="8"/>
      <c r="BQ35858" s="8"/>
      <c r="BR35858" s="8"/>
      <c r="BS35858" s="8"/>
      <c r="BT35858" s="8"/>
      <c r="BU35858" s="8"/>
    </row>
    <row r="35859" spans="68:73">
      <c r="BP35859" s="10"/>
      <c r="BQ35859" s="10"/>
      <c r="BR35859" s="10"/>
      <c r="BS35859" s="10"/>
      <c r="BT35859" s="10"/>
      <c r="BU35859" s="10"/>
    </row>
    <row r="35860" spans="68:73">
      <c r="BP35860" s="8"/>
      <c r="BQ35860" s="8"/>
      <c r="BR35860" s="8"/>
      <c r="BS35860" s="8"/>
      <c r="BT35860" s="8"/>
      <c r="BU35860" s="8"/>
    </row>
    <row r="35861" spans="68:73">
      <c r="BP35861" s="10"/>
      <c r="BQ35861" s="10"/>
      <c r="BR35861" s="10"/>
      <c r="BS35861" s="10"/>
      <c r="BT35861" s="10"/>
      <c r="BU35861" s="10"/>
    </row>
    <row r="35862" spans="68:73">
      <c r="BP35862" s="8"/>
      <c r="BQ35862" s="8"/>
      <c r="BR35862" s="8"/>
      <c r="BS35862" s="8"/>
      <c r="BT35862" s="8"/>
      <c r="BU35862" s="8"/>
    </row>
    <row r="35863" spans="68:73">
      <c r="BP35863" s="10"/>
      <c r="BQ35863" s="10"/>
      <c r="BR35863" s="10"/>
      <c r="BS35863" s="10"/>
      <c r="BT35863" s="10"/>
      <c r="BU35863" s="10"/>
    </row>
    <row r="35864" spans="68:73">
      <c r="BP35864" s="8"/>
      <c r="BQ35864" s="8"/>
      <c r="BR35864" s="8"/>
      <c r="BS35864" s="8"/>
      <c r="BT35864" s="8"/>
      <c r="BU35864" s="8"/>
    </row>
    <row r="35865" spans="68:73">
      <c r="BP35865" s="10"/>
      <c r="BQ35865" s="10"/>
      <c r="BR35865" s="10"/>
      <c r="BS35865" s="10"/>
      <c r="BT35865" s="10"/>
      <c r="BU35865" s="10"/>
    </row>
    <row r="35866" spans="68:73">
      <c r="BP35866" s="8"/>
      <c r="BQ35866" s="8"/>
      <c r="BR35866" s="8"/>
      <c r="BS35866" s="8"/>
      <c r="BT35866" s="8"/>
      <c r="BU35866" s="8"/>
    </row>
    <row r="35867" spans="68:73">
      <c r="BP35867" s="10"/>
      <c r="BQ35867" s="10"/>
      <c r="BR35867" s="10"/>
      <c r="BS35867" s="10"/>
      <c r="BT35867" s="10"/>
      <c r="BU35867" s="10"/>
    </row>
    <row r="35868" spans="68:73">
      <c r="BP35868" s="8"/>
      <c r="BQ35868" s="8"/>
      <c r="BR35868" s="8"/>
      <c r="BS35868" s="8"/>
      <c r="BT35868" s="8"/>
      <c r="BU35868" s="8"/>
    </row>
    <row r="35869" spans="68:73">
      <c r="BP35869" s="10"/>
      <c r="BQ35869" s="10"/>
      <c r="BR35869" s="10"/>
      <c r="BS35869" s="10"/>
      <c r="BT35869" s="10"/>
      <c r="BU35869" s="10"/>
    </row>
    <row r="35870" spans="68:73">
      <c r="BP35870" s="8"/>
      <c r="BQ35870" s="8"/>
      <c r="BR35870" s="8"/>
      <c r="BS35870" s="8"/>
      <c r="BT35870" s="8"/>
      <c r="BU35870" s="8"/>
    </row>
    <row r="35871" spans="68:73">
      <c r="BP35871" s="10"/>
      <c r="BQ35871" s="10"/>
      <c r="BR35871" s="10"/>
      <c r="BS35871" s="10"/>
      <c r="BT35871" s="10"/>
      <c r="BU35871" s="10"/>
    </row>
    <row r="35872" spans="68:73">
      <c r="BP35872" s="8"/>
      <c r="BQ35872" s="8"/>
      <c r="BR35872" s="8"/>
      <c r="BS35872" s="8"/>
      <c r="BT35872" s="8"/>
      <c r="BU35872" s="8"/>
    </row>
    <row r="35873" spans="68:73">
      <c r="BP35873" s="10"/>
      <c r="BQ35873" s="10"/>
      <c r="BR35873" s="10"/>
      <c r="BS35873" s="10"/>
      <c r="BT35873" s="10"/>
      <c r="BU35873" s="10"/>
    </row>
    <row r="35874" spans="68:73">
      <c r="BP35874" s="8"/>
      <c r="BQ35874" s="8"/>
      <c r="BR35874" s="8"/>
      <c r="BS35874" s="8"/>
      <c r="BT35874" s="8"/>
      <c r="BU35874" s="8"/>
    </row>
    <row r="35875" spans="68:73">
      <c r="BP35875" s="10"/>
      <c r="BQ35875" s="10"/>
      <c r="BR35875" s="10"/>
      <c r="BS35875" s="10"/>
      <c r="BT35875" s="10"/>
      <c r="BU35875" s="10"/>
    </row>
    <row r="35876" spans="68:73">
      <c r="BP35876" s="8"/>
      <c r="BQ35876" s="8"/>
      <c r="BR35876" s="8"/>
      <c r="BS35876" s="8"/>
      <c r="BT35876" s="8"/>
      <c r="BU35876" s="8"/>
    </row>
    <row r="35877" spans="68:73">
      <c r="BP35877" s="10"/>
      <c r="BQ35877" s="10"/>
      <c r="BR35877" s="10"/>
      <c r="BS35877" s="10"/>
      <c r="BT35877" s="10"/>
      <c r="BU35877" s="10"/>
    </row>
    <row r="35878" spans="68:73">
      <c r="BP35878" s="8"/>
      <c r="BQ35878" s="8"/>
      <c r="BR35878" s="8"/>
      <c r="BS35878" s="8"/>
      <c r="BT35878" s="8"/>
      <c r="BU35878" s="8"/>
    </row>
    <row r="35879" spans="68:73">
      <c r="BP35879" s="10"/>
      <c r="BQ35879" s="10"/>
      <c r="BR35879" s="10"/>
      <c r="BS35879" s="10"/>
      <c r="BT35879" s="10"/>
      <c r="BU35879" s="10"/>
    </row>
    <row r="35880" spans="68:73">
      <c r="BP35880" s="8"/>
      <c r="BQ35880" s="8"/>
      <c r="BR35880" s="8"/>
      <c r="BS35880" s="8"/>
      <c r="BT35880" s="8"/>
      <c r="BU35880" s="8"/>
    </row>
    <row r="35881" spans="68:73">
      <c r="BP35881" s="10"/>
      <c r="BQ35881" s="10"/>
      <c r="BR35881" s="10"/>
      <c r="BS35881" s="10"/>
      <c r="BT35881" s="10"/>
      <c r="BU35881" s="10"/>
    </row>
    <row r="35882" spans="68:73">
      <c r="BP35882" s="8"/>
      <c r="BQ35882" s="8"/>
      <c r="BR35882" s="8"/>
      <c r="BS35882" s="8"/>
      <c r="BT35882" s="8"/>
      <c r="BU35882" s="8"/>
    </row>
    <row r="35883" spans="68:73">
      <c r="BP35883" s="10"/>
      <c r="BQ35883" s="10"/>
      <c r="BR35883" s="10"/>
      <c r="BS35883" s="10"/>
      <c r="BT35883" s="10"/>
      <c r="BU35883" s="10"/>
    </row>
    <row r="35884" spans="68:73">
      <c r="BP35884" s="8"/>
      <c r="BQ35884" s="8"/>
      <c r="BR35884" s="8"/>
      <c r="BS35884" s="8"/>
      <c r="BT35884" s="8"/>
      <c r="BU35884" s="8"/>
    </row>
    <row r="35885" spans="68:73">
      <c r="BP35885" s="10"/>
      <c r="BQ35885" s="10"/>
      <c r="BR35885" s="10"/>
      <c r="BS35885" s="10"/>
      <c r="BT35885" s="10"/>
      <c r="BU35885" s="10"/>
    </row>
    <row r="35886" spans="68:73">
      <c r="BP35886" s="8"/>
      <c r="BQ35886" s="8"/>
      <c r="BR35886" s="8"/>
      <c r="BS35886" s="8"/>
      <c r="BT35886" s="8"/>
      <c r="BU35886" s="8"/>
    </row>
    <row r="35887" spans="68:73">
      <c r="BP35887" s="10"/>
      <c r="BQ35887" s="10"/>
      <c r="BR35887" s="10"/>
      <c r="BS35887" s="10"/>
      <c r="BT35887" s="10"/>
      <c r="BU35887" s="10"/>
    </row>
    <row r="35888" spans="68:73">
      <c r="BP35888" s="8"/>
      <c r="BQ35888" s="8"/>
      <c r="BR35888" s="8"/>
      <c r="BS35888" s="8"/>
      <c r="BT35888" s="8"/>
      <c r="BU35888" s="8"/>
    </row>
    <row r="35889" spans="68:73">
      <c r="BP35889" s="10"/>
      <c r="BQ35889" s="10"/>
      <c r="BR35889" s="10"/>
      <c r="BS35889" s="10"/>
      <c r="BT35889" s="10"/>
      <c r="BU35889" s="10"/>
    </row>
    <row r="35890" spans="68:73">
      <c r="BP35890" s="8"/>
      <c r="BQ35890" s="8"/>
      <c r="BR35890" s="8"/>
      <c r="BS35890" s="8"/>
      <c r="BT35890" s="8"/>
      <c r="BU35890" s="8"/>
    </row>
    <row r="35891" spans="68:73">
      <c r="BP35891" s="10"/>
      <c r="BQ35891" s="10"/>
      <c r="BR35891" s="10"/>
      <c r="BS35891" s="10"/>
      <c r="BT35891" s="10"/>
      <c r="BU35891" s="10"/>
    </row>
    <row r="35892" spans="68:73">
      <c r="BP35892" s="8"/>
      <c r="BQ35892" s="8"/>
      <c r="BR35892" s="8"/>
      <c r="BS35892" s="8"/>
      <c r="BT35892" s="8"/>
      <c r="BU35892" s="8"/>
    </row>
    <row r="35893" spans="68:73">
      <c r="BP35893" s="10"/>
      <c r="BQ35893" s="10"/>
      <c r="BR35893" s="10"/>
      <c r="BS35893" s="10"/>
      <c r="BT35893" s="10"/>
      <c r="BU35893" s="10"/>
    </row>
    <row r="35894" spans="68:73">
      <c r="BP35894" s="8"/>
      <c r="BQ35894" s="8"/>
      <c r="BR35894" s="8"/>
      <c r="BS35894" s="8"/>
      <c r="BT35894" s="8"/>
      <c r="BU35894" s="8"/>
    </row>
    <row r="35895" spans="68:73">
      <c r="BP35895" s="10"/>
      <c r="BQ35895" s="10"/>
      <c r="BR35895" s="10"/>
      <c r="BS35895" s="10"/>
      <c r="BT35895" s="10"/>
      <c r="BU35895" s="10"/>
    </row>
    <row r="35896" spans="68:73">
      <c r="BP35896" s="8"/>
      <c r="BQ35896" s="8"/>
      <c r="BR35896" s="8"/>
      <c r="BS35896" s="8"/>
      <c r="BT35896" s="8"/>
      <c r="BU35896" s="8"/>
    </row>
    <row r="35897" spans="68:73">
      <c r="BP35897" s="10"/>
      <c r="BQ35897" s="10"/>
      <c r="BR35897" s="10"/>
      <c r="BS35897" s="10"/>
      <c r="BT35897" s="10"/>
      <c r="BU35897" s="10"/>
    </row>
    <row r="35898" spans="68:73">
      <c r="BP35898" s="8"/>
      <c r="BQ35898" s="8"/>
      <c r="BR35898" s="8"/>
      <c r="BS35898" s="8"/>
      <c r="BT35898" s="8"/>
      <c r="BU35898" s="8"/>
    </row>
    <row r="35899" spans="68:73">
      <c r="BP35899" s="10"/>
      <c r="BQ35899" s="10"/>
      <c r="BR35899" s="10"/>
      <c r="BS35899" s="10"/>
      <c r="BT35899" s="10"/>
      <c r="BU35899" s="10"/>
    </row>
    <row r="35900" spans="68:73">
      <c r="BP35900" s="8"/>
      <c r="BQ35900" s="8"/>
      <c r="BR35900" s="8"/>
      <c r="BS35900" s="8"/>
      <c r="BT35900" s="8"/>
      <c r="BU35900" s="8"/>
    </row>
    <row r="35901" spans="68:73">
      <c r="BP35901" s="10"/>
      <c r="BQ35901" s="10"/>
      <c r="BR35901" s="10"/>
      <c r="BS35901" s="10"/>
      <c r="BT35901" s="10"/>
      <c r="BU35901" s="10"/>
    </row>
    <row r="35902" spans="68:73">
      <c r="BP35902" s="8"/>
      <c r="BQ35902" s="8"/>
      <c r="BR35902" s="8"/>
      <c r="BS35902" s="8"/>
      <c r="BT35902" s="8"/>
      <c r="BU35902" s="8"/>
    </row>
    <row r="35903" spans="68:73">
      <c r="BP35903" s="10"/>
      <c r="BQ35903" s="10"/>
      <c r="BR35903" s="10"/>
      <c r="BS35903" s="10"/>
      <c r="BT35903" s="10"/>
      <c r="BU35903" s="10"/>
    </row>
    <row r="35904" spans="68:73">
      <c r="BP35904" s="8"/>
      <c r="BQ35904" s="8"/>
      <c r="BR35904" s="8"/>
      <c r="BS35904" s="8"/>
      <c r="BT35904" s="8"/>
      <c r="BU35904" s="8"/>
    </row>
    <row r="35905" spans="68:73">
      <c r="BP35905" s="10"/>
      <c r="BQ35905" s="10"/>
      <c r="BR35905" s="10"/>
      <c r="BS35905" s="10"/>
      <c r="BT35905" s="10"/>
      <c r="BU35905" s="10"/>
    </row>
    <row r="35906" spans="68:73">
      <c r="BP35906" s="8"/>
      <c r="BQ35906" s="8"/>
      <c r="BR35906" s="8"/>
      <c r="BS35906" s="8"/>
      <c r="BT35906" s="8"/>
      <c r="BU35906" s="8"/>
    </row>
    <row r="35907" spans="68:73">
      <c r="BP35907" s="10"/>
      <c r="BQ35907" s="10"/>
      <c r="BR35907" s="10"/>
      <c r="BS35907" s="10"/>
      <c r="BT35907" s="10"/>
      <c r="BU35907" s="10"/>
    </row>
    <row r="35908" spans="68:73">
      <c r="BP35908" s="8"/>
      <c r="BQ35908" s="8"/>
      <c r="BR35908" s="8"/>
      <c r="BS35908" s="8"/>
      <c r="BT35908" s="8"/>
      <c r="BU35908" s="8"/>
    </row>
    <row r="35909" spans="68:73">
      <c r="BP35909" s="10"/>
      <c r="BQ35909" s="10"/>
      <c r="BR35909" s="10"/>
      <c r="BS35909" s="10"/>
      <c r="BT35909" s="10"/>
      <c r="BU35909" s="10"/>
    </row>
    <row r="35910" spans="68:73">
      <c r="BP35910" s="8"/>
      <c r="BQ35910" s="8"/>
      <c r="BR35910" s="8"/>
      <c r="BS35910" s="8"/>
      <c r="BT35910" s="8"/>
      <c r="BU35910" s="8"/>
    </row>
    <row r="35911" spans="68:73">
      <c r="BP35911" s="10"/>
      <c r="BQ35911" s="10"/>
      <c r="BR35911" s="10"/>
      <c r="BS35911" s="10"/>
      <c r="BT35911" s="10"/>
      <c r="BU35911" s="10"/>
    </row>
    <row r="35912" spans="68:73">
      <c r="BP35912" s="8"/>
      <c r="BQ35912" s="8"/>
      <c r="BR35912" s="8"/>
      <c r="BS35912" s="8"/>
      <c r="BT35912" s="8"/>
      <c r="BU35912" s="8"/>
    </row>
    <row r="35913" spans="68:73">
      <c r="BP35913" s="10"/>
      <c r="BQ35913" s="10"/>
      <c r="BR35913" s="10"/>
      <c r="BS35913" s="10"/>
      <c r="BT35913" s="10"/>
      <c r="BU35913" s="10"/>
    </row>
    <row r="35914" spans="68:73">
      <c r="BP35914" s="8"/>
      <c r="BQ35914" s="8"/>
      <c r="BR35914" s="8"/>
      <c r="BS35914" s="8"/>
      <c r="BT35914" s="8"/>
      <c r="BU35914" s="8"/>
    </row>
    <row r="35915" spans="68:73">
      <c r="BP35915" s="10"/>
      <c r="BQ35915" s="10"/>
      <c r="BR35915" s="10"/>
      <c r="BS35915" s="10"/>
      <c r="BT35915" s="10"/>
      <c r="BU35915" s="10"/>
    </row>
    <row r="35916" spans="68:73">
      <c r="BP35916" s="8"/>
      <c r="BQ35916" s="8"/>
      <c r="BR35916" s="8"/>
      <c r="BS35916" s="8"/>
      <c r="BT35916" s="8"/>
      <c r="BU35916" s="8"/>
    </row>
    <row r="35917" spans="68:73">
      <c r="BP35917" s="10"/>
      <c r="BQ35917" s="10"/>
      <c r="BR35917" s="10"/>
      <c r="BS35917" s="10"/>
      <c r="BT35917" s="10"/>
      <c r="BU35917" s="10"/>
    </row>
    <row r="35918" spans="68:73">
      <c r="BP35918" s="8"/>
      <c r="BQ35918" s="8"/>
      <c r="BR35918" s="8"/>
      <c r="BS35918" s="8"/>
      <c r="BT35918" s="8"/>
      <c r="BU35918" s="8"/>
    </row>
    <row r="35919" spans="68:73">
      <c r="BP35919" s="10"/>
      <c r="BQ35919" s="10"/>
      <c r="BR35919" s="10"/>
      <c r="BS35919" s="10"/>
      <c r="BT35919" s="10"/>
      <c r="BU35919" s="10"/>
    </row>
    <row r="35920" spans="68:73">
      <c r="BP35920" s="8"/>
      <c r="BQ35920" s="8"/>
      <c r="BR35920" s="8"/>
      <c r="BS35920" s="8"/>
      <c r="BT35920" s="8"/>
      <c r="BU35920" s="8"/>
    </row>
    <row r="35921" spans="68:73">
      <c r="BP35921" s="10"/>
      <c r="BQ35921" s="10"/>
      <c r="BR35921" s="10"/>
      <c r="BS35921" s="10"/>
      <c r="BT35921" s="10"/>
      <c r="BU35921" s="10"/>
    </row>
    <row r="35922" spans="68:73">
      <c r="BP35922" s="8"/>
      <c r="BQ35922" s="8"/>
      <c r="BR35922" s="8"/>
      <c r="BS35922" s="8"/>
      <c r="BT35922" s="8"/>
      <c r="BU35922" s="8"/>
    </row>
    <row r="35923" spans="68:73">
      <c r="BP35923" s="10"/>
      <c r="BQ35923" s="10"/>
      <c r="BR35923" s="10"/>
      <c r="BS35923" s="10"/>
      <c r="BT35923" s="10"/>
      <c r="BU35923" s="10"/>
    </row>
    <row r="35924" spans="68:73">
      <c r="BP35924" s="8"/>
      <c r="BQ35924" s="8"/>
      <c r="BR35924" s="8"/>
      <c r="BS35924" s="8"/>
      <c r="BT35924" s="8"/>
      <c r="BU35924" s="8"/>
    </row>
    <row r="35925" spans="68:73">
      <c r="BP35925" s="10"/>
      <c r="BQ35925" s="10"/>
      <c r="BR35925" s="10"/>
      <c r="BS35925" s="10"/>
      <c r="BT35925" s="10"/>
      <c r="BU35925" s="10"/>
    </row>
    <row r="35926" spans="68:73">
      <c r="BP35926" s="8"/>
      <c r="BQ35926" s="8"/>
      <c r="BR35926" s="8"/>
      <c r="BS35926" s="8"/>
      <c r="BT35926" s="8"/>
      <c r="BU35926" s="8"/>
    </row>
    <row r="35927" spans="68:73">
      <c r="BP35927" s="10"/>
      <c r="BQ35927" s="10"/>
      <c r="BR35927" s="10"/>
      <c r="BS35927" s="10"/>
      <c r="BT35927" s="10"/>
      <c r="BU35927" s="10"/>
    </row>
    <row r="35928" spans="68:73">
      <c r="BP35928" s="8"/>
      <c r="BQ35928" s="8"/>
      <c r="BR35928" s="8"/>
      <c r="BS35928" s="8"/>
      <c r="BT35928" s="8"/>
      <c r="BU35928" s="8"/>
    </row>
    <row r="35929" spans="68:73">
      <c r="BP35929" s="10"/>
      <c r="BQ35929" s="10"/>
      <c r="BR35929" s="10"/>
      <c r="BS35929" s="10"/>
      <c r="BT35929" s="10"/>
      <c r="BU35929" s="10"/>
    </row>
    <row r="35930" spans="68:73">
      <c r="BP35930" s="8"/>
      <c r="BQ35930" s="8"/>
      <c r="BR35930" s="8"/>
      <c r="BS35930" s="8"/>
      <c r="BT35930" s="8"/>
      <c r="BU35930" s="8"/>
    </row>
    <row r="35931" spans="68:73">
      <c r="BP35931" s="10"/>
      <c r="BQ35931" s="10"/>
      <c r="BR35931" s="10"/>
      <c r="BS35931" s="10"/>
      <c r="BT35931" s="10"/>
      <c r="BU35931" s="10"/>
    </row>
    <row r="35932" spans="68:73">
      <c r="BP35932" s="8"/>
      <c r="BQ35932" s="8"/>
      <c r="BR35932" s="8"/>
      <c r="BS35932" s="8"/>
      <c r="BT35932" s="8"/>
      <c r="BU35932" s="8"/>
    </row>
    <row r="35933" spans="68:73">
      <c r="BP35933" s="10"/>
      <c r="BQ35933" s="10"/>
      <c r="BR35933" s="10"/>
      <c r="BS35933" s="10"/>
      <c r="BT35933" s="10"/>
      <c r="BU35933" s="10"/>
    </row>
    <row r="35934" spans="68:73">
      <c r="BP35934" s="8"/>
      <c r="BQ35934" s="8"/>
      <c r="BR35934" s="8"/>
      <c r="BS35934" s="8"/>
      <c r="BT35934" s="8"/>
      <c r="BU35934" s="8"/>
    </row>
    <row r="35935" spans="68:73">
      <c r="BP35935" s="10"/>
      <c r="BQ35935" s="10"/>
      <c r="BR35935" s="10"/>
      <c r="BS35935" s="10"/>
      <c r="BT35935" s="10"/>
      <c r="BU35935" s="10"/>
    </row>
    <row r="35936" spans="68:73">
      <c r="BP35936" s="8"/>
      <c r="BQ35936" s="8"/>
      <c r="BR35936" s="8"/>
      <c r="BS35936" s="8"/>
      <c r="BT35936" s="8"/>
      <c r="BU35936" s="8"/>
    </row>
    <row r="35937" spans="68:73">
      <c r="BP35937" s="10"/>
      <c r="BQ35937" s="10"/>
      <c r="BR35937" s="10"/>
      <c r="BS35937" s="10"/>
      <c r="BT35937" s="10"/>
      <c r="BU35937" s="10"/>
    </row>
    <row r="35938" spans="68:73">
      <c r="BP35938" s="8"/>
      <c r="BQ35938" s="8"/>
      <c r="BR35938" s="8"/>
      <c r="BS35938" s="8"/>
      <c r="BT35938" s="8"/>
      <c r="BU35938" s="8"/>
    </row>
    <row r="35939" spans="68:73">
      <c r="BP35939" s="10"/>
      <c r="BQ35939" s="10"/>
      <c r="BR35939" s="10"/>
      <c r="BS35939" s="10"/>
      <c r="BT35939" s="10"/>
      <c r="BU35939" s="10"/>
    </row>
    <row r="35940" spans="68:73">
      <c r="BP35940" s="8"/>
      <c r="BQ35940" s="8"/>
      <c r="BR35940" s="8"/>
      <c r="BS35940" s="8"/>
      <c r="BT35940" s="8"/>
      <c r="BU35940" s="8"/>
    </row>
    <row r="35941" spans="68:73">
      <c r="BP35941" s="10"/>
      <c r="BQ35941" s="10"/>
      <c r="BR35941" s="10"/>
      <c r="BS35941" s="10"/>
      <c r="BT35941" s="10"/>
      <c r="BU35941" s="10"/>
    </row>
    <row r="35942" spans="68:73">
      <c r="BP35942" s="8"/>
      <c r="BQ35942" s="8"/>
      <c r="BR35942" s="8"/>
      <c r="BS35942" s="8"/>
      <c r="BT35942" s="8"/>
      <c r="BU35942" s="8"/>
    </row>
    <row r="35943" spans="68:73">
      <c r="BP35943" s="10"/>
      <c r="BQ35943" s="10"/>
      <c r="BR35943" s="10"/>
      <c r="BS35943" s="10"/>
      <c r="BT35943" s="10"/>
      <c r="BU35943" s="10"/>
    </row>
    <row r="35944" spans="68:73">
      <c r="BP35944" s="8"/>
      <c r="BQ35944" s="8"/>
      <c r="BR35944" s="8"/>
      <c r="BS35944" s="8"/>
      <c r="BT35944" s="8"/>
      <c r="BU35944" s="8"/>
    </row>
    <row r="35945" spans="68:73">
      <c r="BP35945" s="10"/>
      <c r="BQ35945" s="10"/>
      <c r="BR35945" s="10"/>
      <c r="BS35945" s="10"/>
      <c r="BT35945" s="10"/>
      <c r="BU35945" s="10"/>
    </row>
    <row r="35946" spans="68:73">
      <c r="BP35946" s="8"/>
      <c r="BQ35946" s="8"/>
      <c r="BR35946" s="8"/>
      <c r="BS35946" s="8"/>
      <c r="BT35946" s="8"/>
      <c r="BU35946" s="8"/>
    </row>
    <row r="35947" spans="68:73">
      <c r="BP35947" s="10"/>
      <c r="BQ35947" s="10"/>
      <c r="BR35947" s="10"/>
      <c r="BS35947" s="10"/>
      <c r="BT35947" s="10"/>
      <c r="BU35947" s="10"/>
    </row>
    <row r="35948" spans="68:73">
      <c r="BP35948" s="8"/>
      <c r="BQ35948" s="8"/>
      <c r="BR35948" s="8"/>
      <c r="BS35948" s="8"/>
      <c r="BT35948" s="8"/>
      <c r="BU35948" s="8"/>
    </row>
    <row r="35949" spans="68:73">
      <c r="BP35949" s="10"/>
      <c r="BQ35949" s="10"/>
      <c r="BR35949" s="10"/>
      <c r="BS35949" s="10"/>
      <c r="BT35949" s="10"/>
      <c r="BU35949" s="10"/>
    </row>
    <row r="35950" spans="68:73">
      <c r="BP35950" s="8"/>
      <c r="BQ35950" s="8"/>
      <c r="BR35950" s="8"/>
      <c r="BS35950" s="8"/>
      <c r="BT35950" s="8"/>
      <c r="BU35950" s="8"/>
    </row>
    <row r="35951" spans="68:73">
      <c r="BP35951" s="10"/>
      <c r="BQ35951" s="10"/>
      <c r="BR35951" s="10"/>
      <c r="BS35951" s="10"/>
      <c r="BT35951" s="10"/>
      <c r="BU35951" s="10"/>
    </row>
    <row r="35952" spans="68:73">
      <c r="BP35952" s="8"/>
      <c r="BQ35952" s="8"/>
      <c r="BR35952" s="8"/>
      <c r="BS35952" s="8"/>
      <c r="BT35952" s="8"/>
      <c r="BU35952" s="8"/>
    </row>
    <row r="35953" spans="68:73">
      <c r="BP35953" s="10"/>
      <c r="BQ35953" s="10"/>
      <c r="BR35953" s="10"/>
      <c r="BS35953" s="10"/>
      <c r="BT35953" s="10"/>
      <c r="BU35953" s="10"/>
    </row>
    <row r="35954" spans="68:73">
      <c r="BP35954" s="8"/>
      <c r="BQ35954" s="8"/>
      <c r="BR35954" s="8"/>
      <c r="BS35954" s="8"/>
      <c r="BT35954" s="8"/>
      <c r="BU35954" s="8"/>
    </row>
    <row r="35955" spans="68:73">
      <c r="BP35955" s="10"/>
      <c r="BQ35955" s="10"/>
      <c r="BR35955" s="10"/>
      <c r="BS35955" s="10"/>
      <c r="BT35955" s="10"/>
      <c r="BU35955" s="10"/>
    </row>
    <row r="35956" spans="68:73">
      <c r="BP35956" s="8"/>
      <c r="BQ35956" s="8"/>
      <c r="BR35956" s="8"/>
      <c r="BS35956" s="8"/>
      <c r="BT35956" s="8"/>
      <c r="BU35956" s="8"/>
    </row>
    <row r="35957" spans="68:73">
      <c r="BP35957" s="10"/>
      <c r="BQ35957" s="10"/>
      <c r="BR35957" s="10"/>
      <c r="BS35957" s="10"/>
      <c r="BT35957" s="10"/>
      <c r="BU35957" s="10"/>
    </row>
    <row r="35958" spans="68:73">
      <c r="BP35958" s="8"/>
      <c r="BQ35958" s="8"/>
      <c r="BR35958" s="8"/>
      <c r="BS35958" s="8"/>
      <c r="BT35958" s="8"/>
      <c r="BU35958" s="8"/>
    </row>
    <row r="35959" spans="68:73">
      <c r="BP35959" s="10"/>
      <c r="BQ35959" s="10"/>
      <c r="BR35959" s="10"/>
      <c r="BS35959" s="10"/>
      <c r="BT35959" s="10"/>
      <c r="BU35959" s="10"/>
    </row>
    <row r="35960" spans="68:73">
      <c r="BP35960" s="8"/>
      <c r="BQ35960" s="8"/>
      <c r="BR35960" s="8"/>
      <c r="BS35960" s="8"/>
      <c r="BT35960" s="8"/>
      <c r="BU35960" s="8"/>
    </row>
    <row r="35961" spans="68:73">
      <c r="BP35961" s="10"/>
      <c r="BQ35961" s="10"/>
      <c r="BR35961" s="10"/>
      <c r="BS35961" s="10"/>
      <c r="BT35961" s="10"/>
      <c r="BU35961" s="10"/>
    </row>
    <row r="35962" spans="68:73">
      <c r="BP35962" s="8"/>
      <c r="BQ35962" s="8"/>
      <c r="BR35962" s="8"/>
      <c r="BS35962" s="8"/>
      <c r="BT35962" s="8"/>
      <c r="BU35962" s="8"/>
    </row>
    <row r="35963" spans="68:73">
      <c r="BP35963" s="10"/>
      <c r="BQ35963" s="10"/>
      <c r="BR35963" s="10"/>
      <c r="BS35963" s="10"/>
      <c r="BT35963" s="10"/>
      <c r="BU35963" s="10"/>
    </row>
    <row r="35964" spans="68:73">
      <c r="BP35964" s="8"/>
      <c r="BQ35964" s="8"/>
      <c r="BR35964" s="8"/>
      <c r="BS35964" s="8"/>
      <c r="BT35964" s="8"/>
      <c r="BU35964" s="8"/>
    </row>
    <row r="35965" spans="68:73">
      <c r="BP35965" s="10"/>
      <c r="BQ35965" s="10"/>
      <c r="BR35965" s="10"/>
      <c r="BS35965" s="10"/>
      <c r="BT35965" s="10"/>
      <c r="BU35965" s="10"/>
    </row>
    <row r="35966" spans="68:73">
      <c r="BP35966" s="8"/>
      <c r="BQ35966" s="8"/>
      <c r="BR35966" s="8"/>
      <c r="BS35966" s="8"/>
      <c r="BT35966" s="8"/>
      <c r="BU35966" s="8"/>
    </row>
    <row r="35967" spans="68:73">
      <c r="BP35967" s="10"/>
      <c r="BQ35967" s="10"/>
      <c r="BR35967" s="10"/>
      <c r="BS35967" s="10"/>
      <c r="BT35967" s="10"/>
      <c r="BU35967" s="10"/>
    </row>
    <row r="35968" spans="68:73">
      <c r="BP35968" s="8"/>
      <c r="BQ35968" s="8"/>
      <c r="BR35968" s="8"/>
      <c r="BS35968" s="8"/>
      <c r="BT35968" s="8"/>
      <c r="BU35968" s="8"/>
    </row>
    <row r="35969" spans="68:73">
      <c r="BP35969" s="10"/>
      <c r="BQ35969" s="10"/>
      <c r="BR35969" s="10"/>
      <c r="BS35969" s="10"/>
      <c r="BT35969" s="10"/>
      <c r="BU35969" s="10"/>
    </row>
    <row r="35970" spans="68:73">
      <c r="BP35970" s="8"/>
      <c r="BQ35970" s="8"/>
      <c r="BR35970" s="8"/>
      <c r="BS35970" s="8"/>
      <c r="BT35970" s="8"/>
      <c r="BU35970" s="8"/>
    </row>
    <row r="35971" spans="68:73">
      <c r="BP35971" s="10"/>
      <c r="BQ35971" s="10"/>
      <c r="BR35971" s="10"/>
      <c r="BS35971" s="10"/>
      <c r="BT35971" s="10"/>
      <c r="BU35971" s="10"/>
    </row>
    <row r="35972" spans="68:73">
      <c r="BP35972" s="8"/>
      <c r="BQ35972" s="8"/>
      <c r="BR35972" s="8"/>
      <c r="BS35972" s="8"/>
      <c r="BT35972" s="8"/>
      <c r="BU35972" s="8"/>
    </row>
    <row r="35973" spans="68:73">
      <c r="BP35973" s="10"/>
      <c r="BQ35973" s="10"/>
      <c r="BR35973" s="10"/>
      <c r="BS35973" s="10"/>
      <c r="BT35973" s="10"/>
      <c r="BU35973" s="10"/>
    </row>
    <row r="35974" spans="68:73">
      <c r="BP35974" s="8"/>
      <c r="BQ35974" s="8"/>
      <c r="BR35974" s="8"/>
      <c r="BS35974" s="8"/>
      <c r="BT35974" s="8"/>
      <c r="BU35974" s="8"/>
    </row>
    <row r="35975" spans="68:73">
      <c r="BP35975" s="10"/>
      <c r="BQ35975" s="10"/>
      <c r="BR35975" s="10"/>
      <c r="BS35975" s="10"/>
      <c r="BT35975" s="10"/>
      <c r="BU35975" s="10"/>
    </row>
    <row r="35976" spans="68:73">
      <c r="BP35976" s="8"/>
      <c r="BQ35976" s="8"/>
      <c r="BR35976" s="8"/>
      <c r="BS35976" s="8"/>
      <c r="BT35976" s="8"/>
      <c r="BU35976" s="8"/>
    </row>
    <row r="35977" spans="68:73">
      <c r="BP35977" s="10"/>
      <c r="BQ35977" s="10"/>
      <c r="BR35977" s="10"/>
      <c r="BS35977" s="10"/>
      <c r="BT35977" s="10"/>
      <c r="BU35977" s="10"/>
    </row>
    <row r="35978" spans="68:73">
      <c r="BP35978" s="8"/>
      <c r="BQ35978" s="8"/>
      <c r="BR35978" s="8"/>
      <c r="BS35978" s="8"/>
      <c r="BT35978" s="8"/>
      <c r="BU35978" s="8"/>
    </row>
    <row r="35979" spans="68:73">
      <c r="BP35979" s="10"/>
      <c r="BQ35979" s="10"/>
      <c r="BR35979" s="10"/>
      <c r="BS35979" s="10"/>
      <c r="BT35979" s="10"/>
      <c r="BU35979" s="10"/>
    </row>
    <row r="35980" spans="68:73">
      <c r="BP35980" s="8"/>
      <c r="BQ35980" s="8"/>
      <c r="BR35980" s="8"/>
      <c r="BS35980" s="8"/>
      <c r="BT35980" s="8"/>
      <c r="BU35980" s="8"/>
    </row>
    <row r="35981" spans="68:73">
      <c r="BP35981" s="10"/>
      <c r="BQ35981" s="10"/>
      <c r="BR35981" s="10"/>
      <c r="BS35981" s="10"/>
      <c r="BT35981" s="10"/>
      <c r="BU35981" s="10"/>
    </row>
    <row r="35982" spans="68:73">
      <c r="BP35982" s="8"/>
      <c r="BQ35982" s="8"/>
      <c r="BR35982" s="8"/>
      <c r="BS35982" s="8"/>
      <c r="BT35982" s="8"/>
      <c r="BU35982" s="8"/>
    </row>
    <row r="35983" spans="68:73">
      <c r="BP35983" s="10"/>
      <c r="BQ35983" s="10"/>
      <c r="BR35983" s="10"/>
      <c r="BS35983" s="10"/>
      <c r="BT35983" s="10"/>
      <c r="BU35983" s="10"/>
    </row>
    <row r="35984" spans="68:73">
      <c r="BP35984" s="8"/>
      <c r="BQ35984" s="8"/>
      <c r="BR35984" s="8"/>
      <c r="BS35984" s="8"/>
      <c r="BT35984" s="8"/>
      <c r="BU35984" s="8"/>
    </row>
    <row r="35985" spans="68:73">
      <c r="BP35985" s="10"/>
      <c r="BQ35985" s="10"/>
      <c r="BR35985" s="10"/>
      <c r="BS35985" s="10"/>
      <c r="BT35985" s="10"/>
      <c r="BU35985" s="10"/>
    </row>
    <row r="35986" spans="68:73">
      <c r="BP35986" s="8"/>
      <c r="BQ35986" s="8"/>
      <c r="BR35986" s="8"/>
      <c r="BS35986" s="8"/>
      <c r="BT35986" s="8"/>
      <c r="BU35986" s="8"/>
    </row>
    <row r="35987" spans="68:73">
      <c r="BP35987" s="10"/>
      <c r="BQ35987" s="10"/>
      <c r="BR35987" s="10"/>
      <c r="BS35987" s="10"/>
      <c r="BT35987" s="10"/>
      <c r="BU35987" s="10"/>
    </row>
    <row r="35988" spans="68:73">
      <c r="BP35988" s="8"/>
      <c r="BQ35988" s="8"/>
      <c r="BR35988" s="8"/>
      <c r="BS35988" s="8"/>
      <c r="BT35988" s="8"/>
      <c r="BU35988" s="8"/>
    </row>
    <row r="35989" spans="68:73">
      <c r="BP35989" s="10"/>
      <c r="BQ35989" s="10"/>
      <c r="BR35989" s="10"/>
      <c r="BS35989" s="10"/>
      <c r="BT35989" s="10"/>
      <c r="BU35989" s="10"/>
    </row>
    <row r="35990" spans="68:73">
      <c r="BP35990" s="8"/>
      <c r="BQ35990" s="8"/>
      <c r="BR35990" s="8"/>
      <c r="BS35990" s="8"/>
      <c r="BT35990" s="8"/>
      <c r="BU35990" s="8"/>
    </row>
    <row r="35991" spans="68:73">
      <c r="BP35991" s="10"/>
      <c r="BQ35991" s="10"/>
      <c r="BR35991" s="10"/>
      <c r="BS35991" s="10"/>
      <c r="BT35991" s="10"/>
      <c r="BU35991" s="10"/>
    </row>
    <row r="35992" spans="68:73">
      <c r="BP35992" s="8"/>
      <c r="BQ35992" s="8"/>
      <c r="BR35992" s="8"/>
      <c r="BS35992" s="8"/>
      <c r="BT35992" s="8"/>
      <c r="BU35992" s="8"/>
    </row>
    <row r="35993" spans="68:73">
      <c r="BP35993" s="10"/>
      <c r="BQ35993" s="10"/>
      <c r="BR35993" s="10"/>
      <c r="BS35993" s="10"/>
      <c r="BT35993" s="10"/>
      <c r="BU35993" s="10"/>
    </row>
    <row r="35994" spans="68:73">
      <c r="BP35994" s="8"/>
      <c r="BQ35994" s="8"/>
      <c r="BR35994" s="8"/>
      <c r="BS35994" s="8"/>
      <c r="BT35994" s="8"/>
      <c r="BU35994" s="8"/>
    </row>
    <row r="35995" spans="68:73">
      <c r="BP35995" s="10"/>
      <c r="BQ35995" s="10"/>
      <c r="BR35995" s="10"/>
      <c r="BS35995" s="10"/>
      <c r="BT35995" s="10"/>
      <c r="BU35995" s="10"/>
    </row>
    <row r="35996" spans="68:73">
      <c r="BP35996" s="8"/>
      <c r="BQ35996" s="8"/>
      <c r="BR35996" s="8"/>
      <c r="BS35996" s="8"/>
      <c r="BT35996" s="8"/>
      <c r="BU35996" s="8"/>
    </row>
    <row r="35997" spans="68:73">
      <c r="BP35997" s="10"/>
      <c r="BQ35997" s="10"/>
      <c r="BR35997" s="10"/>
      <c r="BS35997" s="10"/>
      <c r="BT35997" s="10"/>
      <c r="BU35997" s="10"/>
    </row>
    <row r="35998" spans="68:73">
      <c r="BP35998" s="8"/>
      <c r="BQ35998" s="8"/>
      <c r="BR35998" s="8"/>
      <c r="BS35998" s="8"/>
      <c r="BT35998" s="8"/>
      <c r="BU35998" s="8"/>
    </row>
    <row r="35999" spans="68:73">
      <c r="BP35999" s="10"/>
      <c r="BQ35999" s="10"/>
      <c r="BR35999" s="10"/>
      <c r="BS35999" s="10"/>
      <c r="BT35999" s="10"/>
      <c r="BU35999" s="10"/>
    </row>
    <row r="36000" spans="68:73">
      <c r="BP36000" s="8"/>
      <c r="BQ36000" s="8"/>
      <c r="BR36000" s="8"/>
      <c r="BS36000" s="8"/>
      <c r="BT36000" s="8"/>
      <c r="BU36000" s="8"/>
    </row>
    <row r="36001" spans="68:73">
      <c r="BP36001" s="10"/>
      <c r="BQ36001" s="10"/>
      <c r="BR36001" s="10"/>
      <c r="BS36001" s="10"/>
      <c r="BT36001" s="10"/>
      <c r="BU36001" s="10"/>
    </row>
    <row r="36002" spans="68:73">
      <c r="BP36002" s="8"/>
      <c r="BQ36002" s="8"/>
      <c r="BR36002" s="8"/>
      <c r="BS36002" s="8"/>
      <c r="BT36002" s="8"/>
      <c r="BU36002" s="8"/>
    </row>
    <row r="36003" spans="68:73">
      <c r="BP36003" s="10"/>
      <c r="BQ36003" s="10"/>
      <c r="BR36003" s="10"/>
      <c r="BS36003" s="10"/>
      <c r="BT36003" s="10"/>
      <c r="BU36003" s="10"/>
    </row>
    <row r="36004" spans="68:73">
      <c r="BP36004" s="8"/>
      <c r="BQ36004" s="8"/>
      <c r="BR36004" s="8"/>
      <c r="BS36004" s="8"/>
      <c r="BT36004" s="8"/>
      <c r="BU36004" s="8"/>
    </row>
    <row r="36005" spans="68:73">
      <c r="BP36005" s="10"/>
      <c r="BQ36005" s="10"/>
      <c r="BR36005" s="10"/>
      <c r="BS36005" s="10"/>
      <c r="BT36005" s="10"/>
      <c r="BU36005" s="10"/>
    </row>
    <row r="36006" spans="68:73">
      <c r="BP36006" s="8"/>
      <c r="BQ36006" s="8"/>
      <c r="BR36006" s="8"/>
      <c r="BS36006" s="8"/>
      <c r="BT36006" s="8"/>
      <c r="BU36006" s="8"/>
    </row>
    <row r="36007" spans="68:73">
      <c r="BP36007" s="10"/>
      <c r="BQ36007" s="10"/>
      <c r="BR36007" s="10"/>
      <c r="BS36007" s="10"/>
      <c r="BT36007" s="10"/>
      <c r="BU36007" s="10"/>
    </row>
    <row r="36008" spans="68:73">
      <c r="BP36008" s="8"/>
      <c r="BQ36008" s="8"/>
      <c r="BR36008" s="8"/>
      <c r="BS36008" s="8"/>
      <c r="BT36008" s="8"/>
      <c r="BU36008" s="8"/>
    </row>
    <row r="36009" spans="68:73">
      <c r="BP36009" s="10"/>
      <c r="BQ36009" s="10"/>
      <c r="BR36009" s="10"/>
      <c r="BS36009" s="10"/>
      <c r="BT36009" s="10"/>
      <c r="BU36009" s="10"/>
    </row>
    <row r="36010" spans="68:73">
      <c r="BP36010" s="8"/>
      <c r="BQ36010" s="8"/>
      <c r="BR36010" s="8"/>
      <c r="BS36010" s="8"/>
      <c r="BT36010" s="8"/>
      <c r="BU36010" s="8"/>
    </row>
    <row r="36011" spans="68:73">
      <c r="BP36011" s="10"/>
      <c r="BQ36011" s="10"/>
      <c r="BR36011" s="10"/>
      <c r="BS36011" s="10"/>
      <c r="BT36011" s="10"/>
      <c r="BU36011" s="10"/>
    </row>
    <row r="36012" spans="68:73">
      <c r="BP36012" s="8"/>
      <c r="BQ36012" s="8"/>
      <c r="BR36012" s="8"/>
      <c r="BS36012" s="8"/>
      <c r="BT36012" s="8"/>
      <c r="BU36012" s="8"/>
    </row>
    <row r="36013" spans="68:73">
      <c r="BP36013" s="10"/>
      <c r="BQ36013" s="10"/>
      <c r="BR36013" s="10"/>
      <c r="BS36013" s="10"/>
      <c r="BT36013" s="10"/>
      <c r="BU36013" s="10"/>
    </row>
    <row r="36014" spans="68:73">
      <c r="BP36014" s="8"/>
      <c r="BQ36014" s="8"/>
      <c r="BR36014" s="8"/>
      <c r="BS36014" s="8"/>
      <c r="BT36014" s="8"/>
      <c r="BU36014" s="8"/>
    </row>
    <row r="36015" spans="68:73">
      <c r="BP36015" s="10"/>
      <c r="BQ36015" s="10"/>
      <c r="BR36015" s="10"/>
      <c r="BS36015" s="10"/>
      <c r="BT36015" s="10"/>
      <c r="BU36015" s="10"/>
    </row>
    <row r="36016" spans="68:73">
      <c r="BP36016" s="8"/>
      <c r="BQ36016" s="8"/>
      <c r="BR36016" s="8"/>
      <c r="BS36016" s="8"/>
      <c r="BT36016" s="8"/>
      <c r="BU36016" s="8"/>
    </row>
    <row r="36017" spans="68:73">
      <c r="BP36017" s="10"/>
      <c r="BQ36017" s="10"/>
      <c r="BR36017" s="10"/>
      <c r="BS36017" s="10"/>
      <c r="BT36017" s="10"/>
      <c r="BU36017" s="10"/>
    </row>
    <row r="36018" spans="68:73">
      <c r="BP36018" s="8"/>
      <c r="BQ36018" s="8"/>
      <c r="BR36018" s="8"/>
      <c r="BS36018" s="8"/>
      <c r="BT36018" s="8"/>
      <c r="BU36018" s="8"/>
    </row>
    <row r="36019" spans="68:73">
      <c r="BP36019" s="10"/>
      <c r="BQ36019" s="10"/>
      <c r="BR36019" s="10"/>
      <c r="BS36019" s="10"/>
      <c r="BT36019" s="10"/>
      <c r="BU36019" s="10"/>
    </row>
    <row r="36020" spans="68:73">
      <c r="BP36020" s="8"/>
      <c r="BQ36020" s="8"/>
      <c r="BR36020" s="8"/>
      <c r="BS36020" s="8"/>
      <c r="BT36020" s="8"/>
      <c r="BU36020" s="8"/>
    </row>
    <row r="36021" spans="68:73">
      <c r="BP36021" s="10"/>
      <c r="BQ36021" s="10"/>
      <c r="BR36021" s="10"/>
      <c r="BS36021" s="10"/>
      <c r="BT36021" s="10"/>
      <c r="BU36021" s="10"/>
    </row>
    <row r="36022" spans="68:73">
      <c r="BP36022" s="8"/>
      <c r="BQ36022" s="8"/>
      <c r="BR36022" s="8"/>
      <c r="BS36022" s="8"/>
      <c r="BT36022" s="8"/>
      <c r="BU36022" s="8"/>
    </row>
    <row r="36023" spans="68:73">
      <c r="BP36023" s="10"/>
      <c r="BQ36023" s="10"/>
      <c r="BR36023" s="10"/>
      <c r="BS36023" s="10"/>
      <c r="BT36023" s="10"/>
      <c r="BU36023" s="10"/>
    </row>
    <row r="36024" spans="68:73">
      <c r="BP36024" s="8"/>
      <c r="BQ36024" s="8"/>
      <c r="BR36024" s="8"/>
      <c r="BS36024" s="8"/>
      <c r="BT36024" s="8"/>
      <c r="BU36024" s="8"/>
    </row>
    <row r="36025" spans="68:73">
      <c r="BP36025" s="10"/>
      <c r="BQ36025" s="10"/>
      <c r="BR36025" s="10"/>
      <c r="BS36025" s="10"/>
      <c r="BT36025" s="10"/>
      <c r="BU36025" s="10"/>
    </row>
    <row r="36026" spans="68:73">
      <c r="BP36026" s="8"/>
      <c r="BQ36026" s="8"/>
      <c r="BR36026" s="8"/>
      <c r="BS36026" s="8"/>
      <c r="BT36026" s="8"/>
      <c r="BU36026" s="8"/>
    </row>
    <row r="36027" spans="68:73">
      <c r="BP36027" s="10"/>
      <c r="BQ36027" s="10"/>
      <c r="BR36027" s="10"/>
      <c r="BS36027" s="10"/>
      <c r="BT36027" s="10"/>
      <c r="BU36027" s="10"/>
    </row>
    <row r="36028" spans="68:73">
      <c r="BP36028" s="8"/>
      <c r="BQ36028" s="8"/>
      <c r="BR36028" s="8"/>
      <c r="BS36028" s="8"/>
      <c r="BT36028" s="8"/>
      <c r="BU36028" s="8"/>
    </row>
    <row r="36029" spans="68:73">
      <c r="BP36029" s="10"/>
      <c r="BQ36029" s="10"/>
      <c r="BR36029" s="10"/>
      <c r="BS36029" s="10"/>
      <c r="BT36029" s="10"/>
      <c r="BU36029" s="10"/>
    </row>
    <row r="36030" spans="68:73">
      <c r="BP36030" s="8"/>
      <c r="BQ36030" s="8"/>
      <c r="BR36030" s="8"/>
      <c r="BS36030" s="8"/>
      <c r="BT36030" s="8"/>
      <c r="BU36030" s="8"/>
    </row>
    <row r="36031" spans="68:73">
      <c r="BP36031" s="10"/>
      <c r="BQ36031" s="10"/>
      <c r="BR36031" s="10"/>
      <c r="BS36031" s="10"/>
      <c r="BT36031" s="10"/>
      <c r="BU36031" s="10"/>
    </row>
    <row r="36032" spans="68:73">
      <c r="BP36032" s="8"/>
      <c r="BQ36032" s="8"/>
      <c r="BR36032" s="8"/>
      <c r="BS36032" s="8"/>
      <c r="BT36032" s="8"/>
      <c r="BU36032" s="8"/>
    </row>
    <row r="36033" spans="68:73">
      <c r="BP36033" s="10"/>
      <c r="BQ36033" s="10"/>
      <c r="BR36033" s="10"/>
      <c r="BS36033" s="10"/>
      <c r="BT36033" s="10"/>
      <c r="BU36033" s="10"/>
    </row>
    <row r="36034" spans="68:73">
      <c r="BP36034" s="8"/>
      <c r="BQ36034" s="8"/>
      <c r="BR36034" s="8"/>
      <c r="BS36034" s="8"/>
      <c r="BT36034" s="8"/>
      <c r="BU36034" s="8"/>
    </row>
    <row r="36035" spans="68:73">
      <c r="BP36035" s="10"/>
      <c r="BQ36035" s="10"/>
      <c r="BR36035" s="10"/>
      <c r="BS36035" s="10"/>
      <c r="BT36035" s="10"/>
      <c r="BU36035" s="10"/>
    </row>
    <row r="36036" spans="68:73">
      <c r="BP36036" s="8"/>
      <c r="BQ36036" s="8"/>
      <c r="BR36036" s="8"/>
      <c r="BS36036" s="8"/>
      <c r="BT36036" s="8"/>
      <c r="BU36036" s="8"/>
    </row>
    <row r="36037" spans="68:73">
      <c r="BP36037" s="10"/>
      <c r="BQ36037" s="10"/>
      <c r="BR36037" s="10"/>
      <c r="BS36037" s="10"/>
      <c r="BT36037" s="10"/>
      <c r="BU36037" s="10"/>
    </row>
    <row r="36038" spans="68:73">
      <c r="BP36038" s="8"/>
      <c r="BQ36038" s="8"/>
      <c r="BR36038" s="8"/>
      <c r="BS36038" s="8"/>
      <c r="BT36038" s="8"/>
      <c r="BU36038" s="8"/>
    </row>
    <row r="36039" spans="68:73">
      <c r="BP36039" s="10"/>
      <c r="BQ36039" s="10"/>
      <c r="BR36039" s="10"/>
      <c r="BS36039" s="10"/>
      <c r="BT36039" s="10"/>
      <c r="BU36039" s="10"/>
    </row>
    <row r="36040" spans="68:73">
      <c r="BP36040" s="8"/>
      <c r="BQ36040" s="8"/>
      <c r="BR36040" s="8"/>
      <c r="BS36040" s="8"/>
      <c r="BT36040" s="8"/>
      <c r="BU36040" s="8"/>
    </row>
    <row r="36041" spans="68:73">
      <c r="BP36041" s="10"/>
      <c r="BQ36041" s="10"/>
      <c r="BR36041" s="10"/>
      <c r="BS36041" s="10"/>
      <c r="BT36041" s="10"/>
      <c r="BU36041" s="10"/>
    </row>
    <row r="36042" spans="68:73">
      <c r="BP36042" s="8"/>
      <c r="BQ36042" s="8"/>
      <c r="BR36042" s="8"/>
      <c r="BS36042" s="8"/>
      <c r="BT36042" s="8"/>
      <c r="BU36042" s="8"/>
    </row>
    <row r="36043" spans="68:73">
      <c r="BP36043" s="10"/>
      <c r="BQ36043" s="10"/>
      <c r="BR36043" s="10"/>
      <c r="BS36043" s="10"/>
      <c r="BT36043" s="10"/>
      <c r="BU36043" s="10"/>
    </row>
    <row r="36044" spans="68:73">
      <c r="BP36044" s="8"/>
      <c r="BQ36044" s="8"/>
      <c r="BR36044" s="8"/>
      <c r="BS36044" s="8"/>
      <c r="BT36044" s="8"/>
      <c r="BU36044" s="8"/>
    </row>
    <row r="36045" spans="68:73">
      <c r="BP36045" s="10"/>
      <c r="BQ36045" s="10"/>
      <c r="BR36045" s="10"/>
      <c r="BS36045" s="10"/>
      <c r="BT36045" s="10"/>
      <c r="BU36045" s="10"/>
    </row>
    <row r="36046" spans="68:73">
      <c r="BP36046" s="8"/>
      <c r="BQ36046" s="8"/>
      <c r="BR36046" s="8"/>
      <c r="BS36046" s="8"/>
      <c r="BT36046" s="8"/>
      <c r="BU36046" s="8"/>
    </row>
    <row r="36047" spans="68:73">
      <c r="BP36047" s="10"/>
      <c r="BQ36047" s="10"/>
      <c r="BR36047" s="10"/>
      <c r="BS36047" s="10"/>
      <c r="BT36047" s="10"/>
      <c r="BU36047" s="10"/>
    </row>
    <row r="36048" spans="68:73">
      <c r="BP36048" s="8"/>
      <c r="BQ36048" s="8"/>
      <c r="BR36048" s="8"/>
      <c r="BS36048" s="8"/>
      <c r="BT36048" s="8"/>
      <c r="BU36048" s="8"/>
    </row>
    <row r="36049" spans="68:73">
      <c r="BP36049" s="10"/>
      <c r="BQ36049" s="10"/>
      <c r="BR36049" s="10"/>
      <c r="BS36049" s="10"/>
      <c r="BT36049" s="10"/>
      <c r="BU36049" s="10"/>
    </row>
    <row r="36050" spans="68:73">
      <c r="BP36050" s="8"/>
      <c r="BQ36050" s="8"/>
      <c r="BR36050" s="8"/>
      <c r="BS36050" s="8"/>
      <c r="BT36050" s="8"/>
      <c r="BU36050" s="8"/>
    </row>
    <row r="36051" spans="68:73">
      <c r="BP36051" s="10"/>
      <c r="BQ36051" s="10"/>
      <c r="BR36051" s="10"/>
      <c r="BS36051" s="10"/>
      <c r="BT36051" s="10"/>
      <c r="BU36051" s="10"/>
    </row>
    <row r="36052" spans="68:73">
      <c r="BP36052" s="8"/>
      <c r="BQ36052" s="8"/>
      <c r="BR36052" s="8"/>
      <c r="BS36052" s="8"/>
      <c r="BT36052" s="8"/>
      <c r="BU36052" s="8"/>
    </row>
    <row r="36053" spans="68:73">
      <c r="BP36053" s="10"/>
      <c r="BQ36053" s="10"/>
      <c r="BR36053" s="10"/>
      <c r="BS36053" s="10"/>
      <c r="BT36053" s="10"/>
      <c r="BU36053" s="10"/>
    </row>
    <row r="36054" spans="68:73">
      <c r="BP36054" s="8"/>
      <c r="BQ36054" s="8"/>
      <c r="BR36054" s="8"/>
      <c r="BS36054" s="8"/>
      <c r="BT36054" s="8"/>
      <c r="BU36054" s="8"/>
    </row>
    <row r="36055" spans="68:73">
      <c r="BP36055" s="10"/>
      <c r="BQ36055" s="10"/>
      <c r="BR36055" s="10"/>
      <c r="BS36055" s="10"/>
      <c r="BT36055" s="10"/>
      <c r="BU36055" s="10"/>
    </row>
    <row r="36056" spans="68:73">
      <c r="BP36056" s="8"/>
      <c r="BQ36056" s="8"/>
      <c r="BR36056" s="8"/>
      <c r="BS36056" s="8"/>
      <c r="BT36056" s="8"/>
      <c r="BU36056" s="8"/>
    </row>
    <row r="36057" spans="68:73">
      <c r="BP36057" s="10"/>
      <c r="BQ36057" s="10"/>
      <c r="BR36057" s="10"/>
      <c r="BS36057" s="10"/>
      <c r="BT36057" s="10"/>
      <c r="BU36057" s="10"/>
    </row>
    <row r="36058" spans="68:73">
      <c r="BP36058" s="8"/>
      <c r="BQ36058" s="8"/>
      <c r="BR36058" s="8"/>
      <c r="BS36058" s="8"/>
      <c r="BT36058" s="8"/>
      <c r="BU36058" s="8"/>
    </row>
    <row r="36059" spans="68:73">
      <c r="BP36059" s="10"/>
      <c r="BQ36059" s="10"/>
      <c r="BR36059" s="10"/>
      <c r="BS36059" s="10"/>
      <c r="BT36059" s="10"/>
      <c r="BU36059" s="10"/>
    </row>
    <row r="36060" spans="68:73">
      <c r="BP36060" s="8"/>
      <c r="BQ36060" s="8"/>
      <c r="BR36060" s="8"/>
      <c r="BS36060" s="8"/>
      <c r="BT36060" s="8"/>
      <c r="BU36060" s="8"/>
    </row>
    <row r="36061" spans="68:73">
      <c r="BP36061" s="10"/>
      <c r="BQ36061" s="10"/>
      <c r="BR36061" s="10"/>
      <c r="BS36061" s="10"/>
      <c r="BT36061" s="10"/>
      <c r="BU36061" s="10"/>
    </row>
    <row r="36062" spans="68:73">
      <c r="BP36062" s="8"/>
      <c r="BQ36062" s="8"/>
      <c r="BR36062" s="8"/>
      <c r="BS36062" s="8"/>
      <c r="BT36062" s="8"/>
      <c r="BU36062" s="8"/>
    </row>
    <row r="36063" spans="68:73">
      <c r="BP36063" s="10"/>
      <c r="BQ36063" s="10"/>
      <c r="BR36063" s="10"/>
      <c r="BS36063" s="10"/>
      <c r="BT36063" s="10"/>
      <c r="BU36063" s="10"/>
    </row>
    <row r="36064" spans="68:73">
      <c r="BP36064" s="8"/>
      <c r="BQ36064" s="8"/>
      <c r="BR36064" s="8"/>
      <c r="BS36064" s="8"/>
      <c r="BT36064" s="8"/>
      <c r="BU36064" s="8"/>
    </row>
    <row r="36065" spans="68:73">
      <c r="BP36065" s="10"/>
      <c r="BQ36065" s="10"/>
      <c r="BR36065" s="10"/>
      <c r="BS36065" s="10"/>
      <c r="BT36065" s="10"/>
      <c r="BU36065" s="10"/>
    </row>
    <row r="36066" spans="68:73">
      <c r="BP36066" s="8"/>
      <c r="BQ36066" s="8"/>
      <c r="BR36066" s="8"/>
      <c r="BS36066" s="8"/>
      <c r="BT36066" s="8"/>
      <c r="BU36066" s="8"/>
    </row>
    <row r="36067" spans="68:73">
      <c r="BP36067" s="10"/>
      <c r="BQ36067" s="10"/>
      <c r="BR36067" s="10"/>
      <c r="BS36067" s="10"/>
      <c r="BT36067" s="10"/>
      <c r="BU36067" s="10"/>
    </row>
    <row r="36068" spans="68:73">
      <c r="BP36068" s="8"/>
      <c r="BQ36068" s="8"/>
      <c r="BR36068" s="8"/>
      <c r="BS36068" s="8"/>
      <c r="BT36068" s="8"/>
      <c r="BU36068" s="8"/>
    </row>
    <row r="36069" spans="68:73">
      <c r="BP36069" s="10"/>
      <c r="BQ36069" s="10"/>
      <c r="BR36069" s="10"/>
      <c r="BS36069" s="10"/>
      <c r="BT36069" s="10"/>
      <c r="BU36069" s="10"/>
    </row>
    <row r="36070" spans="68:73">
      <c r="BP36070" s="8"/>
      <c r="BQ36070" s="8"/>
      <c r="BR36070" s="8"/>
      <c r="BS36070" s="8"/>
      <c r="BT36070" s="8"/>
      <c r="BU36070" s="8"/>
    </row>
    <row r="36071" spans="68:73">
      <c r="BP36071" s="10"/>
      <c r="BQ36071" s="10"/>
      <c r="BR36071" s="10"/>
      <c r="BS36071" s="10"/>
      <c r="BT36071" s="10"/>
      <c r="BU36071" s="10"/>
    </row>
    <row r="36072" spans="68:73">
      <c r="BP36072" s="8"/>
      <c r="BQ36072" s="8"/>
      <c r="BR36072" s="8"/>
      <c r="BS36072" s="8"/>
      <c r="BT36072" s="8"/>
      <c r="BU36072" s="8"/>
    </row>
    <row r="36073" spans="68:73">
      <c r="BP36073" s="10"/>
      <c r="BQ36073" s="10"/>
      <c r="BR36073" s="10"/>
      <c r="BS36073" s="10"/>
      <c r="BT36073" s="10"/>
      <c r="BU36073" s="10"/>
    </row>
    <row r="36074" spans="68:73">
      <c r="BP36074" s="8"/>
      <c r="BQ36074" s="8"/>
      <c r="BR36074" s="8"/>
      <c r="BS36074" s="8"/>
      <c r="BT36074" s="8"/>
      <c r="BU36074" s="8"/>
    </row>
    <row r="36075" spans="68:73">
      <c r="BP36075" s="10"/>
      <c r="BQ36075" s="10"/>
      <c r="BR36075" s="10"/>
      <c r="BS36075" s="10"/>
      <c r="BT36075" s="10"/>
      <c r="BU36075" s="10"/>
    </row>
    <row r="36076" spans="68:73">
      <c r="BP36076" s="8"/>
      <c r="BQ36076" s="8"/>
      <c r="BR36076" s="8"/>
      <c r="BS36076" s="8"/>
      <c r="BT36076" s="8"/>
      <c r="BU36076" s="8"/>
    </row>
    <row r="36077" spans="68:73">
      <c r="BP36077" s="10"/>
      <c r="BQ36077" s="10"/>
      <c r="BR36077" s="10"/>
      <c r="BS36077" s="10"/>
      <c r="BT36077" s="10"/>
      <c r="BU36077" s="10"/>
    </row>
    <row r="36078" spans="68:73">
      <c r="BP36078" s="8"/>
      <c r="BQ36078" s="8"/>
      <c r="BR36078" s="8"/>
      <c r="BS36078" s="8"/>
      <c r="BT36078" s="8"/>
      <c r="BU36078" s="8"/>
    </row>
    <row r="36079" spans="68:73">
      <c r="BP36079" s="10"/>
      <c r="BQ36079" s="10"/>
      <c r="BR36079" s="10"/>
      <c r="BS36079" s="10"/>
      <c r="BT36079" s="10"/>
      <c r="BU36079" s="10"/>
    </row>
    <row r="36080" spans="68:73">
      <c r="BP36080" s="8"/>
      <c r="BQ36080" s="8"/>
      <c r="BR36080" s="8"/>
      <c r="BS36080" s="8"/>
      <c r="BT36080" s="8"/>
      <c r="BU36080" s="8"/>
    </row>
    <row r="36081" spans="68:73">
      <c r="BP36081" s="10"/>
      <c r="BQ36081" s="10"/>
      <c r="BR36081" s="10"/>
      <c r="BS36081" s="10"/>
      <c r="BT36081" s="10"/>
      <c r="BU36081" s="10"/>
    </row>
    <row r="36082" spans="68:73">
      <c r="BP36082" s="8"/>
      <c r="BQ36082" s="8"/>
      <c r="BR36082" s="8"/>
      <c r="BS36082" s="8"/>
      <c r="BT36082" s="8"/>
      <c r="BU36082" s="8"/>
    </row>
    <row r="36083" spans="68:73">
      <c r="BP36083" s="10"/>
      <c r="BQ36083" s="10"/>
      <c r="BR36083" s="10"/>
      <c r="BS36083" s="10"/>
      <c r="BT36083" s="10"/>
      <c r="BU36083" s="10"/>
    </row>
    <row r="36084" spans="68:73">
      <c r="BP36084" s="8"/>
      <c r="BQ36084" s="8"/>
      <c r="BR36084" s="8"/>
      <c r="BS36084" s="8"/>
      <c r="BT36084" s="8"/>
      <c r="BU36084" s="8"/>
    </row>
    <row r="36085" spans="68:73">
      <c r="BP36085" s="10"/>
      <c r="BQ36085" s="10"/>
      <c r="BR36085" s="10"/>
      <c r="BS36085" s="10"/>
      <c r="BT36085" s="10"/>
      <c r="BU36085" s="10"/>
    </row>
    <row r="36086" spans="68:73">
      <c r="BP36086" s="8"/>
      <c r="BQ36086" s="8"/>
      <c r="BR36086" s="8"/>
      <c r="BS36086" s="8"/>
      <c r="BT36086" s="8"/>
      <c r="BU36086" s="8"/>
    </row>
    <row r="36087" spans="68:73">
      <c r="BP36087" s="10"/>
      <c r="BQ36087" s="10"/>
      <c r="BR36087" s="10"/>
      <c r="BS36087" s="10"/>
      <c r="BT36087" s="10"/>
      <c r="BU36087" s="10"/>
    </row>
    <row r="36088" spans="68:73">
      <c r="BP36088" s="8"/>
      <c r="BQ36088" s="8"/>
      <c r="BR36088" s="8"/>
      <c r="BS36088" s="8"/>
      <c r="BT36088" s="8"/>
      <c r="BU36088" s="8"/>
    </row>
    <row r="36089" spans="68:73">
      <c r="BP36089" s="10"/>
      <c r="BQ36089" s="10"/>
      <c r="BR36089" s="10"/>
      <c r="BS36089" s="10"/>
      <c r="BT36089" s="10"/>
      <c r="BU36089" s="10"/>
    </row>
    <row r="36090" spans="68:73">
      <c r="BP36090" s="8"/>
      <c r="BQ36090" s="8"/>
      <c r="BR36090" s="8"/>
      <c r="BS36090" s="8"/>
      <c r="BT36090" s="8"/>
      <c r="BU36090" s="8"/>
    </row>
    <row r="36091" spans="68:73">
      <c r="BP36091" s="10"/>
      <c r="BQ36091" s="10"/>
      <c r="BR36091" s="10"/>
      <c r="BS36091" s="10"/>
      <c r="BT36091" s="10"/>
      <c r="BU36091" s="10"/>
    </row>
    <row r="36092" spans="68:73">
      <c r="BP36092" s="8"/>
      <c r="BQ36092" s="8"/>
      <c r="BR36092" s="8"/>
      <c r="BS36092" s="8"/>
      <c r="BT36092" s="8"/>
      <c r="BU36092" s="8"/>
    </row>
    <row r="36093" spans="68:73">
      <c r="BP36093" s="10"/>
      <c r="BQ36093" s="10"/>
      <c r="BR36093" s="10"/>
      <c r="BS36093" s="10"/>
      <c r="BT36093" s="10"/>
      <c r="BU36093" s="10"/>
    </row>
    <row r="36094" spans="68:73">
      <c r="BP36094" s="8"/>
      <c r="BQ36094" s="8"/>
      <c r="BR36094" s="8"/>
      <c r="BS36094" s="8"/>
      <c r="BT36094" s="8"/>
      <c r="BU36094" s="8"/>
    </row>
    <row r="36095" spans="68:73">
      <c r="BP36095" s="10"/>
      <c r="BQ36095" s="10"/>
      <c r="BR36095" s="10"/>
      <c r="BS36095" s="10"/>
      <c r="BT36095" s="10"/>
      <c r="BU36095" s="10"/>
    </row>
    <row r="36096" spans="68:73">
      <c r="BP36096" s="8"/>
      <c r="BQ36096" s="8"/>
      <c r="BR36096" s="8"/>
      <c r="BS36096" s="8"/>
      <c r="BT36096" s="8"/>
      <c r="BU36096" s="8"/>
    </row>
    <row r="36097" spans="68:73">
      <c r="BP36097" s="10"/>
      <c r="BQ36097" s="10"/>
      <c r="BR36097" s="10"/>
      <c r="BS36097" s="10"/>
      <c r="BT36097" s="10"/>
      <c r="BU36097" s="10"/>
    </row>
    <row r="36098" spans="68:73">
      <c r="BP36098" s="8"/>
      <c r="BQ36098" s="8"/>
      <c r="BR36098" s="8"/>
      <c r="BS36098" s="8"/>
      <c r="BT36098" s="8"/>
      <c r="BU36098" s="8"/>
    </row>
    <row r="36099" spans="68:73">
      <c r="BP36099" s="10"/>
      <c r="BQ36099" s="10"/>
      <c r="BR36099" s="10"/>
      <c r="BS36099" s="10"/>
      <c r="BT36099" s="10"/>
      <c r="BU36099" s="10"/>
    </row>
    <row r="36100" spans="68:73">
      <c r="BP36100" s="8"/>
      <c r="BQ36100" s="8"/>
      <c r="BR36100" s="8"/>
      <c r="BS36100" s="8"/>
      <c r="BT36100" s="8"/>
      <c r="BU36100" s="8"/>
    </row>
    <row r="36101" spans="68:73">
      <c r="BP36101" s="10"/>
      <c r="BQ36101" s="10"/>
      <c r="BR36101" s="10"/>
      <c r="BS36101" s="10"/>
      <c r="BT36101" s="10"/>
      <c r="BU36101" s="10"/>
    </row>
    <row r="36102" spans="68:73">
      <c r="BP36102" s="8"/>
      <c r="BQ36102" s="8"/>
      <c r="BR36102" s="8"/>
      <c r="BS36102" s="8"/>
      <c r="BT36102" s="8"/>
      <c r="BU36102" s="8"/>
    </row>
    <row r="36103" spans="68:73">
      <c r="BP36103" s="10"/>
      <c r="BQ36103" s="10"/>
      <c r="BR36103" s="10"/>
      <c r="BS36103" s="10"/>
      <c r="BT36103" s="10"/>
      <c r="BU36103" s="10"/>
    </row>
    <row r="36104" spans="68:73">
      <c r="BP36104" s="8"/>
      <c r="BQ36104" s="8"/>
      <c r="BR36104" s="8"/>
      <c r="BS36104" s="8"/>
      <c r="BT36104" s="8"/>
      <c r="BU36104" s="8"/>
    </row>
    <row r="36105" spans="68:73">
      <c r="BP36105" s="10"/>
      <c r="BQ36105" s="10"/>
      <c r="BR36105" s="10"/>
      <c r="BS36105" s="10"/>
      <c r="BT36105" s="10"/>
      <c r="BU36105" s="10"/>
    </row>
    <row r="36106" spans="68:73">
      <c r="BP36106" s="8"/>
      <c r="BQ36106" s="8"/>
      <c r="BR36106" s="8"/>
      <c r="BS36106" s="8"/>
      <c r="BT36106" s="8"/>
      <c r="BU36106" s="8"/>
    </row>
    <row r="36107" spans="68:73">
      <c r="BP36107" s="10"/>
      <c r="BQ36107" s="10"/>
      <c r="BR36107" s="10"/>
      <c r="BS36107" s="10"/>
      <c r="BT36107" s="10"/>
      <c r="BU36107" s="10"/>
    </row>
    <row r="36108" spans="68:73">
      <c r="BP36108" s="8"/>
      <c r="BQ36108" s="8"/>
      <c r="BR36108" s="8"/>
      <c r="BS36108" s="8"/>
      <c r="BT36108" s="8"/>
      <c r="BU36108" s="8"/>
    </row>
    <row r="36109" spans="68:73">
      <c r="BP36109" s="10"/>
      <c r="BQ36109" s="10"/>
      <c r="BR36109" s="10"/>
      <c r="BS36109" s="10"/>
      <c r="BT36109" s="10"/>
      <c r="BU36109" s="10"/>
    </row>
    <row r="36110" spans="68:73">
      <c r="BP36110" s="8"/>
      <c r="BQ36110" s="8"/>
      <c r="BR36110" s="8"/>
      <c r="BS36110" s="8"/>
      <c r="BT36110" s="8"/>
      <c r="BU36110" s="8"/>
    </row>
    <row r="36111" spans="68:73">
      <c r="BP36111" s="10"/>
      <c r="BQ36111" s="10"/>
      <c r="BR36111" s="10"/>
      <c r="BS36111" s="10"/>
      <c r="BT36111" s="10"/>
      <c r="BU36111" s="10"/>
    </row>
    <row r="36112" spans="68:73">
      <c r="BP36112" s="8"/>
      <c r="BQ36112" s="8"/>
      <c r="BR36112" s="8"/>
      <c r="BS36112" s="8"/>
      <c r="BT36112" s="8"/>
      <c r="BU36112" s="8"/>
    </row>
    <row r="36113" spans="68:73">
      <c r="BP36113" s="10"/>
      <c r="BQ36113" s="10"/>
      <c r="BR36113" s="10"/>
      <c r="BS36113" s="10"/>
      <c r="BT36113" s="10"/>
      <c r="BU36113" s="10"/>
    </row>
    <row r="36114" spans="68:73">
      <c r="BP36114" s="8"/>
      <c r="BQ36114" s="8"/>
      <c r="BR36114" s="8"/>
      <c r="BS36114" s="8"/>
      <c r="BT36114" s="8"/>
      <c r="BU36114" s="8"/>
    </row>
    <row r="36115" spans="68:73">
      <c r="BP36115" s="10"/>
      <c r="BQ36115" s="10"/>
      <c r="BR36115" s="10"/>
      <c r="BS36115" s="10"/>
      <c r="BT36115" s="10"/>
      <c r="BU36115" s="10"/>
    </row>
    <row r="36116" spans="68:73">
      <c r="BP36116" s="8"/>
      <c r="BQ36116" s="8"/>
      <c r="BR36116" s="8"/>
      <c r="BS36116" s="8"/>
      <c r="BT36116" s="8"/>
      <c r="BU36116" s="8"/>
    </row>
    <row r="36117" spans="68:73">
      <c r="BP36117" s="10"/>
      <c r="BQ36117" s="10"/>
      <c r="BR36117" s="10"/>
      <c r="BS36117" s="10"/>
      <c r="BT36117" s="10"/>
      <c r="BU36117" s="10"/>
    </row>
    <row r="36118" spans="68:73">
      <c r="BP36118" s="8"/>
      <c r="BQ36118" s="8"/>
      <c r="BR36118" s="8"/>
      <c r="BS36118" s="8"/>
      <c r="BT36118" s="8"/>
      <c r="BU36118" s="8"/>
    </row>
    <row r="36119" spans="68:73">
      <c r="BP36119" s="10"/>
      <c r="BQ36119" s="10"/>
      <c r="BR36119" s="10"/>
      <c r="BS36119" s="10"/>
      <c r="BT36119" s="10"/>
      <c r="BU36119" s="10"/>
    </row>
    <row r="36120" spans="68:73">
      <c r="BP36120" s="8"/>
      <c r="BQ36120" s="8"/>
      <c r="BR36120" s="8"/>
      <c r="BS36120" s="8"/>
      <c r="BT36120" s="8"/>
      <c r="BU36120" s="8"/>
    </row>
    <row r="36121" spans="68:73">
      <c r="BP36121" s="10"/>
      <c r="BQ36121" s="10"/>
      <c r="BR36121" s="10"/>
      <c r="BS36121" s="10"/>
      <c r="BT36121" s="10"/>
      <c r="BU36121" s="10"/>
    </row>
    <row r="36122" spans="68:73">
      <c r="BP36122" s="8"/>
      <c r="BQ36122" s="8"/>
      <c r="BR36122" s="8"/>
      <c r="BS36122" s="8"/>
      <c r="BT36122" s="8"/>
      <c r="BU36122" s="8"/>
    </row>
    <row r="36123" spans="68:73">
      <c r="BP36123" s="10"/>
      <c r="BQ36123" s="10"/>
      <c r="BR36123" s="10"/>
      <c r="BS36123" s="10"/>
      <c r="BT36123" s="10"/>
      <c r="BU36123" s="10"/>
    </row>
    <row r="36124" spans="68:73">
      <c r="BP36124" s="8"/>
      <c r="BQ36124" s="8"/>
      <c r="BR36124" s="8"/>
      <c r="BS36124" s="8"/>
      <c r="BT36124" s="8"/>
      <c r="BU36124" s="8"/>
    </row>
    <row r="36125" spans="68:73">
      <c r="BP36125" s="10"/>
      <c r="BQ36125" s="10"/>
      <c r="BR36125" s="10"/>
      <c r="BS36125" s="10"/>
      <c r="BT36125" s="10"/>
      <c r="BU36125" s="10"/>
    </row>
    <row r="36126" spans="68:73">
      <c r="BP36126" s="8"/>
      <c r="BQ36126" s="8"/>
      <c r="BR36126" s="8"/>
      <c r="BS36126" s="8"/>
      <c r="BT36126" s="8"/>
      <c r="BU36126" s="8"/>
    </row>
    <row r="36127" spans="68:73">
      <c r="BP36127" s="10"/>
      <c r="BQ36127" s="10"/>
      <c r="BR36127" s="10"/>
      <c r="BS36127" s="10"/>
      <c r="BT36127" s="10"/>
      <c r="BU36127" s="10"/>
    </row>
    <row r="36128" spans="68:73">
      <c r="BP36128" s="8"/>
      <c r="BQ36128" s="8"/>
      <c r="BR36128" s="8"/>
      <c r="BS36128" s="8"/>
      <c r="BT36128" s="8"/>
      <c r="BU36128" s="8"/>
    </row>
    <row r="36129" spans="68:73">
      <c r="BP36129" s="10"/>
      <c r="BQ36129" s="10"/>
      <c r="BR36129" s="10"/>
      <c r="BS36129" s="10"/>
      <c r="BT36129" s="10"/>
      <c r="BU36129" s="10"/>
    </row>
    <row r="36130" spans="68:73">
      <c r="BP36130" s="8"/>
      <c r="BQ36130" s="8"/>
      <c r="BR36130" s="8"/>
      <c r="BS36130" s="8"/>
      <c r="BT36130" s="8"/>
      <c r="BU36130" s="8"/>
    </row>
    <row r="36131" spans="68:73">
      <c r="BP36131" s="10"/>
      <c r="BQ36131" s="10"/>
      <c r="BR36131" s="10"/>
      <c r="BS36131" s="10"/>
      <c r="BT36131" s="10"/>
      <c r="BU36131" s="10"/>
    </row>
    <row r="36132" spans="68:73">
      <c r="BP36132" s="8"/>
      <c r="BQ36132" s="8"/>
      <c r="BR36132" s="8"/>
      <c r="BS36132" s="8"/>
      <c r="BT36132" s="8"/>
      <c r="BU36132" s="8"/>
    </row>
    <row r="36133" spans="68:73">
      <c r="BP36133" s="10"/>
      <c r="BQ36133" s="10"/>
      <c r="BR36133" s="10"/>
      <c r="BS36133" s="10"/>
      <c r="BT36133" s="10"/>
      <c r="BU36133" s="10"/>
    </row>
    <row r="36134" spans="68:73">
      <c r="BP36134" s="8"/>
      <c r="BQ36134" s="8"/>
      <c r="BR36134" s="8"/>
      <c r="BS36134" s="8"/>
      <c r="BT36134" s="8"/>
      <c r="BU36134" s="8"/>
    </row>
    <row r="36135" spans="68:73">
      <c r="BP36135" s="10"/>
      <c r="BQ36135" s="10"/>
      <c r="BR36135" s="10"/>
      <c r="BS36135" s="10"/>
      <c r="BT36135" s="10"/>
      <c r="BU36135" s="10"/>
    </row>
    <row r="36136" spans="68:73">
      <c r="BP36136" s="8"/>
      <c r="BQ36136" s="8"/>
      <c r="BR36136" s="8"/>
      <c r="BS36136" s="8"/>
      <c r="BT36136" s="8"/>
      <c r="BU36136" s="8"/>
    </row>
    <row r="36137" spans="68:73">
      <c r="BP36137" s="10"/>
      <c r="BQ36137" s="10"/>
      <c r="BR36137" s="10"/>
      <c r="BS36137" s="10"/>
      <c r="BT36137" s="10"/>
      <c r="BU36137" s="10"/>
    </row>
    <row r="36138" spans="68:73">
      <c r="BP36138" s="8"/>
      <c r="BQ36138" s="8"/>
      <c r="BR36138" s="8"/>
      <c r="BS36138" s="8"/>
      <c r="BT36138" s="8"/>
      <c r="BU36138" s="8"/>
    </row>
    <row r="36139" spans="68:73">
      <c r="BP36139" s="10"/>
      <c r="BQ36139" s="10"/>
      <c r="BR36139" s="10"/>
      <c r="BS36139" s="10"/>
      <c r="BT36139" s="10"/>
      <c r="BU36139" s="10"/>
    </row>
    <row r="36140" spans="68:73">
      <c r="BP36140" s="8"/>
      <c r="BQ36140" s="8"/>
      <c r="BR36140" s="8"/>
      <c r="BS36140" s="8"/>
      <c r="BT36140" s="8"/>
      <c r="BU36140" s="8"/>
    </row>
    <row r="36141" spans="68:73">
      <c r="BP36141" s="10"/>
      <c r="BQ36141" s="10"/>
      <c r="BR36141" s="10"/>
      <c r="BS36141" s="10"/>
      <c r="BT36141" s="10"/>
      <c r="BU36141" s="10"/>
    </row>
    <row r="36142" spans="68:73">
      <c r="BP36142" s="8"/>
      <c r="BQ36142" s="8"/>
      <c r="BR36142" s="8"/>
      <c r="BS36142" s="8"/>
      <c r="BT36142" s="8"/>
      <c r="BU36142" s="8"/>
    </row>
    <row r="36143" spans="68:73">
      <c r="BP36143" s="10"/>
      <c r="BQ36143" s="10"/>
      <c r="BR36143" s="10"/>
      <c r="BS36143" s="10"/>
      <c r="BT36143" s="10"/>
      <c r="BU36143" s="10"/>
    </row>
    <row r="36144" spans="68:73">
      <c r="BP36144" s="8"/>
      <c r="BQ36144" s="8"/>
      <c r="BR36144" s="8"/>
      <c r="BS36144" s="8"/>
      <c r="BT36144" s="8"/>
      <c r="BU36144" s="8"/>
    </row>
    <row r="36145" spans="68:73">
      <c r="BP36145" s="10"/>
      <c r="BQ36145" s="10"/>
      <c r="BR36145" s="10"/>
      <c r="BS36145" s="10"/>
      <c r="BT36145" s="10"/>
      <c r="BU36145" s="10"/>
    </row>
    <row r="36146" spans="68:73">
      <c r="BP36146" s="8"/>
      <c r="BQ36146" s="8"/>
      <c r="BR36146" s="8"/>
      <c r="BS36146" s="8"/>
      <c r="BT36146" s="8"/>
      <c r="BU36146" s="8"/>
    </row>
    <row r="36147" spans="68:73">
      <c r="BP36147" s="10"/>
      <c r="BQ36147" s="10"/>
      <c r="BR36147" s="10"/>
      <c r="BS36147" s="10"/>
      <c r="BT36147" s="10"/>
      <c r="BU36147" s="10"/>
    </row>
    <row r="36148" spans="68:73">
      <c r="BP36148" s="8"/>
      <c r="BQ36148" s="8"/>
      <c r="BR36148" s="8"/>
      <c r="BS36148" s="8"/>
      <c r="BT36148" s="8"/>
      <c r="BU36148" s="8"/>
    </row>
    <row r="36149" spans="68:73">
      <c r="BP36149" s="10"/>
      <c r="BQ36149" s="10"/>
      <c r="BR36149" s="10"/>
      <c r="BS36149" s="10"/>
      <c r="BT36149" s="10"/>
      <c r="BU36149" s="10"/>
    </row>
    <row r="36150" spans="68:73">
      <c r="BP36150" s="8"/>
      <c r="BQ36150" s="8"/>
      <c r="BR36150" s="8"/>
      <c r="BS36150" s="8"/>
      <c r="BT36150" s="8"/>
      <c r="BU36150" s="8"/>
    </row>
    <row r="36151" spans="68:73">
      <c r="BP36151" s="10"/>
      <c r="BQ36151" s="10"/>
      <c r="BR36151" s="10"/>
      <c r="BS36151" s="10"/>
      <c r="BT36151" s="10"/>
      <c r="BU36151" s="10"/>
    </row>
    <row r="36152" spans="68:73">
      <c r="BP36152" s="8"/>
      <c r="BQ36152" s="8"/>
      <c r="BR36152" s="8"/>
      <c r="BS36152" s="8"/>
      <c r="BT36152" s="8"/>
      <c r="BU36152" s="8"/>
    </row>
    <row r="36153" spans="68:73">
      <c r="BP36153" s="10"/>
      <c r="BQ36153" s="10"/>
      <c r="BR36153" s="10"/>
      <c r="BS36153" s="10"/>
      <c r="BT36153" s="10"/>
      <c r="BU36153" s="10"/>
    </row>
    <row r="36154" spans="68:73">
      <c r="BP36154" s="8"/>
      <c r="BQ36154" s="8"/>
      <c r="BR36154" s="8"/>
      <c r="BS36154" s="8"/>
      <c r="BT36154" s="8"/>
      <c r="BU36154" s="8"/>
    </row>
    <row r="36155" spans="68:73">
      <c r="BP36155" s="10"/>
      <c r="BQ36155" s="10"/>
      <c r="BR36155" s="10"/>
      <c r="BS36155" s="10"/>
      <c r="BT36155" s="10"/>
      <c r="BU36155" s="10"/>
    </row>
    <row r="36156" spans="68:73">
      <c r="BP36156" s="8"/>
      <c r="BQ36156" s="8"/>
      <c r="BR36156" s="8"/>
      <c r="BS36156" s="8"/>
      <c r="BT36156" s="8"/>
      <c r="BU36156" s="8"/>
    </row>
    <row r="36157" spans="68:73">
      <c r="BP36157" s="10"/>
      <c r="BQ36157" s="10"/>
      <c r="BR36157" s="10"/>
      <c r="BS36157" s="10"/>
      <c r="BT36157" s="10"/>
      <c r="BU36157" s="10"/>
    </row>
    <row r="36158" spans="68:73">
      <c r="BP36158" s="8"/>
      <c r="BQ36158" s="8"/>
      <c r="BR36158" s="8"/>
      <c r="BS36158" s="8"/>
      <c r="BT36158" s="8"/>
      <c r="BU36158" s="8"/>
    </row>
    <row r="36159" spans="68:73">
      <c r="BP36159" s="10"/>
      <c r="BQ36159" s="10"/>
      <c r="BR36159" s="10"/>
      <c r="BS36159" s="10"/>
      <c r="BT36159" s="10"/>
      <c r="BU36159" s="10"/>
    </row>
    <row r="36160" spans="68:73">
      <c r="BP36160" s="8"/>
      <c r="BQ36160" s="8"/>
      <c r="BR36160" s="8"/>
      <c r="BS36160" s="8"/>
      <c r="BT36160" s="8"/>
      <c r="BU36160" s="8"/>
    </row>
    <row r="36161" spans="68:73">
      <c r="BP36161" s="10"/>
      <c r="BQ36161" s="10"/>
      <c r="BR36161" s="10"/>
      <c r="BS36161" s="10"/>
      <c r="BT36161" s="10"/>
      <c r="BU36161" s="10"/>
    </row>
    <row r="36162" spans="68:73">
      <c r="BP36162" s="8"/>
      <c r="BQ36162" s="8"/>
      <c r="BR36162" s="8"/>
      <c r="BS36162" s="8"/>
      <c r="BT36162" s="8"/>
      <c r="BU36162" s="8"/>
    </row>
    <row r="36163" spans="68:73">
      <c r="BP36163" s="10"/>
      <c r="BQ36163" s="10"/>
      <c r="BR36163" s="10"/>
      <c r="BS36163" s="10"/>
      <c r="BT36163" s="10"/>
      <c r="BU36163" s="10"/>
    </row>
    <row r="36164" spans="68:73">
      <c r="BP36164" s="8"/>
      <c r="BQ36164" s="8"/>
      <c r="BR36164" s="8"/>
      <c r="BS36164" s="8"/>
      <c r="BT36164" s="8"/>
      <c r="BU36164" s="8"/>
    </row>
    <row r="36165" spans="68:73">
      <c r="BP36165" s="10"/>
      <c r="BQ36165" s="10"/>
      <c r="BR36165" s="10"/>
      <c r="BS36165" s="10"/>
      <c r="BT36165" s="10"/>
      <c r="BU36165" s="10"/>
    </row>
    <row r="36166" spans="68:73">
      <c r="BP36166" s="8"/>
      <c r="BQ36166" s="8"/>
      <c r="BR36166" s="8"/>
      <c r="BS36166" s="8"/>
      <c r="BT36166" s="8"/>
      <c r="BU36166" s="8"/>
    </row>
    <row r="36167" spans="68:73">
      <c r="BP36167" s="10"/>
      <c r="BQ36167" s="10"/>
      <c r="BR36167" s="10"/>
      <c r="BS36167" s="10"/>
      <c r="BT36167" s="10"/>
      <c r="BU36167" s="10"/>
    </row>
    <row r="36168" spans="68:73">
      <c r="BP36168" s="8"/>
      <c r="BQ36168" s="8"/>
      <c r="BR36168" s="8"/>
      <c r="BS36168" s="8"/>
      <c r="BT36168" s="8"/>
      <c r="BU36168" s="8"/>
    </row>
    <row r="36169" spans="68:73">
      <c r="BP36169" s="10"/>
      <c r="BQ36169" s="10"/>
      <c r="BR36169" s="10"/>
      <c r="BS36169" s="10"/>
      <c r="BT36169" s="10"/>
      <c r="BU36169" s="10"/>
    </row>
    <row r="36170" spans="68:73">
      <c r="BP36170" s="8"/>
      <c r="BQ36170" s="8"/>
      <c r="BR36170" s="8"/>
      <c r="BS36170" s="8"/>
      <c r="BT36170" s="8"/>
      <c r="BU36170" s="8"/>
    </row>
    <row r="36171" spans="68:73">
      <c r="BP36171" s="10"/>
      <c r="BQ36171" s="10"/>
      <c r="BR36171" s="10"/>
      <c r="BS36171" s="10"/>
      <c r="BT36171" s="10"/>
      <c r="BU36171" s="10"/>
    </row>
    <row r="36172" spans="68:73">
      <c r="BP36172" s="8"/>
      <c r="BQ36172" s="8"/>
      <c r="BR36172" s="8"/>
      <c r="BS36172" s="8"/>
      <c r="BT36172" s="8"/>
      <c r="BU36172" s="8"/>
    </row>
    <row r="36173" spans="68:73">
      <c r="BP36173" s="10"/>
      <c r="BQ36173" s="10"/>
      <c r="BR36173" s="10"/>
      <c r="BS36173" s="10"/>
      <c r="BT36173" s="10"/>
      <c r="BU36173" s="10"/>
    </row>
    <row r="36174" spans="68:73">
      <c r="BP36174" s="8"/>
      <c r="BQ36174" s="8"/>
      <c r="BR36174" s="8"/>
      <c r="BS36174" s="8"/>
      <c r="BT36174" s="8"/>
      <c r="BU36174" s="8"/>
    </row>
    <row r="36175" spans="68:73">
      <c r="BP36175" s="10"/>
      <c r="BQ36175" s="10"/>
      <c r="BR36175" s="10"/>
      <c r="BS36175" s="10"/>
      <c r="BT36175" s="10"/>
      <c r="BU36175" s="10"/>
    </row>
    <row r="36176" spans="68:73">
      <c r="BP36176" s="8"/>
      <c r="BQ36176" s="8"/>
      <c r="BR36176" s="8"/>
      <c r="BS36176" s="8"/>
      <c r="BT36176" s="8"/>
      <c r="BU36176" s="8"/>
    </row>
    <row r="36177" spans="68:73">
      <c r="BP36177" s="10"/>
      <c r="BQ36177" s="10"/>
      <c r="BR36177" s="10"/>
      <c r="BS36177" s="10"/>
      <c r="BT36177" s="10"/>
      <c r="BU36177" s="10"/>
    </row>
    <row r="36178" spans="68:73">
      <c r="BP36178" s="8"/>
      <c r="BQ36178" s="8"/>
      <c r="BR36178" s="8"/>
      <c r="BS36178" s="8"/>
      <c r="BT36178" s="8"/>
      <c r="BU36178" s="8"/>
    </row>
    <row r="36179" spans="68:73">
      <c r="BP36179" s="10"/>
      <c r="BQ36179" s="10"/>
      <c r="BR36179" s="10"/>
      <c r="BS36179" s="10"/>
      <c r="BT36179" s="10"/>
      <c r="BU36179" s="10"/>
    </row>
    <row r="36180" spans="68:73">
      <c r="BP36180" s="8"/>
      <c r="BQ36180" s="8"/>
      <c r="BR36180" s="8"/>
      <c r="BS36180" s="8"/>
      <c r="BT36180" s="8"/>
      <c r="BU36180" s="8"/>
    </row>
    <row r="36181" spans="68:73">
      <c r="BP36181" s="10"/>
      <c r="BQ36181" s="10"/>
      <c r="BR36181" s="10"/>
      <c r="BS36181" s="10"/>
      <c r="BT36181" s="10"/>
      <c r="BU36181" s="10"/>
    </row>
    <row r="36182" spans="68:73">
      <c r="BP36182" s="8"/>
      <c r="BQ36182" s="8"/>
      <c r="BR36182" s="8"/>
      <c r="BS36182" s="8"/>
      <c r="BT36182" s="8"/>
      <c r="BU36182" s="8"/>
    </row>
    <row r="36183" spans="68:73">
      <c r="BP36183" s="10"/>
      <c r="BQ36183" s="10"/>
      <c r="BR36183" s="10"/>
      <c r="BS36183" s="10"/>
      <c r="BT36183" s="10"/>
      <c r="BU36183" s="10"/>
    </row>
    <row r="36184" spans="68:73">
      <c r="BP36184" s="8"/>
      <c r="BQ36184" s="8"/>
      <c r="BR36184" s="8"/>
      <c r="BS36184" s="8"/>
      <c r="BT36184" s="8"/>
      <c r="BU36184" s="8"/>
    </row>
    <row r="36185" spans="68:73">
      <c r="BP36185" s="10"/>
      <c r="BQ36185" s="10"/>
      <c r="BR36185" s="10"/>
      <c r="BS36185" s="10"/>
      <c r="BT36185" s="10"/>
      <c r="BU36185" s="10"/>
    </row>
    <row r="36186" spans="68:73">
      <c r="BP36186" s="8"/>
      <c r="BQ36186" s="8"/>
      <c r="BR36186" s="8"/>
      <c r="BS36186" s="8"/>
      <c r="BT36186" s="8"/>
      <c r="BU36186" s="8"/>
    </row>
    <row r="36187" spans="68:73">
      <c r="BP36187" s="10"/>
      <c r="BQ36187" s="10"/>
      <c r="BR36187" s="10"/>
      <c r="BS36187" s="10"/>
      <c r="BT36187" s="10"/>
      <c r="BU36187" s="10"/>
    </row>
    <row r="36188" spans="68:73">
      <c r="BP36188" s="8"/>
      <c r="BQ36188" s="8"/>
      <c r="BR36188" s="8"/>
      <c r="BS36188" s="8"/>
      <c r="BT36188" s="8"/>
      <c r="BU36188" s="8"/>
    </row>
    <row r="36189" spans="68:73">
      <c r="BP36189" s="10"/>
      <c r="BQ36189" s="10"/>
      <c r="BR36189" s="10"/>
      <c r="BS36189" s="10"/>
      <c r="BT36189" s="10"/>
      <c r="BU36189" s="10"/>
    </row>
    <row r="36190" spans="68:73">
      <c r="BP36190" s="8"/>
      <c r="BQ36190" s="8"/>
      <c r="BR36190" s="8"/>
      <c r="BS36190" s="8"/>
      <c r="BT36190" s="8"/>
      <c r="BU36190" s="8"/>
    </row>
    <row r="36191" spans="68:73">
      <c r="BP36191" s="10"/>
      <c r="BQ36191" s="10"/>
      <c r="BR36191" s="10"/>
      <c r="BS36191" s="10"/>
      <c r="BT36191" s="10"/>
      <c r="BU36191" s="10"/>
    </row>
    <row r="36192" spans="68:73">
      <c r="BP36192" s="8"/>
      <c r="BQ36192" s="8"/>
      <c r="BR36192" s="8"/>
      <c r="BS36192" s="8"/>
      <c r="BT36192" s="8"/>
      <c r="BU36192" s="8"/>
    </row>
    <row r="36193" spans="68:73">
      <c r="BP36193" s="10"/>
      <c r="BQ36193" s="10"/>
      <c r="BR36193" s="10"/>
      <c r="BS36193" s="10"/>
      <c r="BT36193" s="10"/>
      <c r="BU36193" s="10"/>
    </row>
    <row r="36194" spans="68:73">
      <c r="BP36194" s="8"/>
      <c r="BQ36194" s="8"/>
      <c r="BR36194" s="8"/>
      <c r="BS36194" s="8"/>
      <c r="BT36194" s="8"/>
      <c r="BU36194" s="8"/>
    </row>
    <row r="36195" spans="68:73">
      <c r="BP36195" s="10"/>
      <c r="BQ36195" s="10"/>
      <c r="BR36195" s="10"/>
      <c r="BS36195" s="10"/>
      <c r="BT36195" s="10"/>
      <c r="BU36195" s="10"/>
    </row>
    <row r="36196" spans="68:73">
      <c r="BP36196" s="8"/>
      <c r="BQ36196" s="8"/>
      <c r="BR36196" s="8"/>
      <c r="BS36196" s="8"/>
      <c r="BT36196" s="8"/>
      <c r="BU36196" s="8"/>
    </row>
    <row r="36197" spans="68:73">
      <c r="BP36197" s="10"/>
      <c r="BQ36197" s="10"/>
      <c r="BR36197" s="10"/>
      <c r="BS36197" s="10"/>
      <c r="BT36197" s="10"/>
      <c r="BU36197" s="10"/>
    </row>
    <row r="36198" spans="68:73">
      <c r="BP36198" s="8"/>
      <c r="BQ36198" s="8"/>
      <c r="BR36198" s="8"/>
      <c r="BS36198" s="8"/>
      <c r="BT36198" s="8"/>
      <c r="BU36198" s="8"/>
    </row>
    <row r="36199" spans="68:73">
      <c r="BP36199" s="10"/>
      <c r="BQ36199" s="10"/>
      <c r="BR36199" s="10"/>
      <c r="BS36199" s="10"/>
      <c r="BT36199" s="10"/>
      <c r="BU36199" s="10"/>
    </row>
    <row r="36200" spans="68:73">
      <c r="BP36200" s="8"/>
      <c r="BQ36200" s="8"/>
      <c r="BR36200" s="8"/>
      <c r="BS36200" s="8"/>
      <c r="BT36200" s="8"/>
      <c r="BU36200" s="8"/>
    </row>
    <row r="36201" spans="68:73">
      <c r="BP36201" s="10"/>
      <c r="BQ36201" s="10"/>
      <c r="BR36201" s="10"/>
      <c r="BS36201" s="10"/>
      <c r="BT36201" s="10"/>
      <c r="BU36201" s="10"/>
    </row>
    <row r="36202" spans="68:73">
      <c r="BP36202" s="8"/>
      <c r="BQ36202" s="8"/>
      <c r="BR36202" s="8"/>
      <c r="BS36202" s="8"/>
      <c r="BT36202" s="8"/>
      <c r="BU36202" s="8"/>
    </row>
    <row r="36203" spans="68:73">
      <c r="BP36203" s="10"/>
      <c r="BQ36203" s="10"/>
      <c r="BR36203" s="10"/>
      <c r="BS36203" s="10"/>
      <c r="BT36203" s="10"/>
      <c r="BU36203" s="10"/>
    </row>
    <row r="36204" spans="68:73">
      <c r="BP36204" s="8"/>
      <c r="BQ36204" s="8"/>
      <c r="BR36204" s="8"/>
      <c r="BS36204" s="8"/>
      <c r="BT36204" s="8"/>
      <c r="BU36204" s="8"/>
    </row>
    <row r="36205" spans="68:73">
      <c r="BP36205" s="10"/>
      <c r="BQ36205" s="10"/>
      <c r="BR36205" s="10"/>
      <c r="BS36205" s="10"/>
      <c r="BT36205" s="10"/>
      <c r="BU36205" s="10"/>
    </row>
    <row r="36206" spans="68:73">
      <c r="BP36206" s="8"/>
      <c r="BQ36206" s="8"/>
      <c r="BR36206" s="8"/>
      <c r="BS36206" s="8"/>
      <c r="BT36206" s="8"/>
      <c r="BU36206" s="8"/>
    </row>
    <row r="36207" spans="68:73">
      <c r="BP36207" s="10"/>
      <c r="BQ36207" s="10"/>
      <c r="BR36207" s="10"/>
      <c r="BS36207" s="10"/>
      <c r="BT36207" s="10"/>
      <c r="BU36207" s="10"/>
    </row>
    <row r="36208" spans="68:73">
      <c r="BP36208" s="8"/>
      <c r="BQ36208" s="8"/>
      <c r="BR36208" s="8"/>
      <c r="BS36208" s="8"/>
      <c r="BT36208" s="8"/>
      <c r="BU36208" s="8"/>
    </row>
    <row r="36209" spans="68:73">
      <c r="BP36209" s="10"/>
      <c r="BQ36209" s="10"/>
      <c r="BR36209" s="10"/>
      <c r="BS36209" s="10"/>
      <c r="BT36209" s="10"/>
      <c r="BU36209" s="10"/>
    </row>
    <row r="36210" spans="68:73">
      <c r="BP36210" s="8"/>
      <c r="BQ36210" s="8"/>
      <c r="BR36210" s="8"/>
      <c r="BS36210" s="8"/>
      <c r="BT36210" s="8"/>
      <c r="BU36210" s="8"/>
    </row>
    <row r="36211" spans="68:73">
      <c r="BP36211" s="10"/>
      <c r="BQ36211" s="10"/>
      <c r="BR36211" s="10"/>
      <c r="BS36211" s="10"/>
      <c r="BT36211" s="10"/>
      <c r="BU36211" s="10"/>
    </row>
    <row r="36212" spans="68:73">
      <c r="BP36212" s="8"/>
      <c r="BQ36212" s="8"/>
      <c r="BR36212" s="8"/>
      <c r="BS36212" s="8"/>
      <c r="BT36212" s="8"/>
      <c r="BU36212" s="8"/>
    </row>
    <row r="36213" spans="68:73">
      <c r="BP36213" s="10"/>
      <c r="BQ36213" s="10"/>
      <c r="BR36213" s="10"/>
      <c r="BS36213" s="10"/>
      <c r="BT36213" s="10"/>
      <c r="BU36213" s="10"/>
    </row>
    <row r="36214" spans="68:73">
      <c r="BP36214" s="8"/>
      <c r="BQ36214" s="8"/>
      <c r="BR36214" s="8"/>
      <c r="BS36214" s="8"/>
      <c r="BT36214" s="8"/>
      <c r="BU36214" s="8"/>
    </row>
    <row r="36215" spans="68:73">
      <c r="BP36215" s="10"/>
      <c r="BQ36215" s="10"/>
      <c r="BR36215" s="10"/>
      <c r="BS36215" s="10"/>
      <c r="BT36215" s="10"/>
      <c r="BU36215" s="10"/>
    </row>
    <row r="36216" spans="68:73">
      <c r="BP36216" s="8"/>
      <c r="BQ36216" s="8"/>
      <c r="BR36216" s="8"/>
      <c r="BS36216" s="8"/>
      <c r="BT36216" s="8"/>
      <c r="BU36216" s="8"/>
    </row>
    <row r="36217" spans="68:73">
      <c r="BP36217" s="10"/>
      <c r="BQ36217" s="10"/>
      <c r="BR36217" s="10"/>
      <c r="BS36217" s="10"/>
      <c r="BT36217" s="10"/>
      <c r="BU36217" s="10"/>
    </row>
    <row r="36218" spans="68:73">
      <c r="BP36218" s="8"/>
      <c r="BQ36218" s="8"/>
      <c r="BR36218" s="8"/>
      <c r="BS36218" s="8"/>
      <c r="BT36218" s="8"/>
      <c r="BU36218" s="8"/>
    </row>
    <row r="36219" spans="68:73">
      <c r="BP36219" s="10"/>
      <c r="BQ36219" s="10"/>
      <c r="BR36219" s="10"/>
      <c r="BS36219" s="10"/>
      <c r="BT36219" s="10"/>
      <c r="BU36219" s="10"/>
    </row>
    <row r="36220" spans="68:73">
      <c r="BP36220" s="8"/>
      <c r="BQ36220" s="8"/>
      <c r="BR36220" s="8"/>
      <c r="BS36220" s="8"/>
      <c r="BT36220" s="8"/>
      <c r="BU36220" s="8"/>
    </row>
    <row r="36221" spans="68:73">
      <c r="BP36221" s="10"/>
      <c r="BQ36221" s="10"/>
      <c r="BR36221" s="10"/>
      <c r="BS36221" s="10"/>
      <c r="BT36221" s="10"/>
      <c r="BU36221" s="10"/>
    </row>
    <row r="36222" spans="68:73">
      <c r="BP36222" s="8"/>
      <c r="BQ36222" s="8"/>
      <c r="BR36222" s="8"/>
      <c r="BS36222" s="8"/>
      <c r="BT36222" s="8"/>
      <c r="BU36222" s="8"/>
    </row>
    <row r="36223" spans="68:73">
      <c r="BP36223" s="10"/>
      <c r="BQ36223" s="10"/>
      <c r="BR36223" s="10"/>
      <c r="BS36223" s="10"/>
      <c r="BT36223" s="10"/>
      <c r="BU36223" s="10"/>
    </row>
    <row r="36224" spans="68:73">
      <c r="BP36224" s="8"/>
      <c r="BQ36224" s="8"/>
      <c r="BR36224" s="8"/>
      <c r="BS36224" s="8"/>
      <c r="BT36224" s="8"/>
      <c r="BU36224" s="8"/>
    </row>
    <row r="36225" spans="68:73">
      <c r="BP36225" s="10"/>
      <c r="BQ36225" s="10"/>
      <c r="BR36225" s="10"/>
      <c r="BS36225" s="10"/>
      <c r="BT36225" s="10"/>
      <c r="BU36225" s="10"/>
    </row>
    <row r="36226" spans="68:73">
      <c r="BP36226" s="8"/>
      <c r="BQ36226" s="8"/>
      <c r="BR36226" s="8"/>
      <c r="BS36226" s="8"/>
      <c r="BT36226" s="8"/>
      <c r="BU36226" s="8"/>
    </row>
    <row r="36227" spans="68:73">
      <c r="BP36227" s="10"/>
      <c r="BQ36227" s="10"/>
      <c r="BR36227" s="10"/>
      <c r="BS36227" s="10"/>
      <c r="BT36227" s="10"/>
      <c r="BU36227" s="10"/>
    </row>
    <row r="36228" spans="68:73">
      <c r="BP36228" s="8"/>
      <c r="BQ36228" s="8"/>
      <c r="BR36228" s="8"/>
      <c r="BS36228" s="8"/>
      <c r="BT36228" s="8"/>
      <c r="BU36228" s="8"/>
    </row>
    <row r="36229" spans="68:73">
      <c r="BP36229" s="10"/>
      <c r="BQ36229" s="10"/>
      <c r="BR36229" s="10"/>
      <c r="BS36229" s="10"/>
      <c r="BT36229" s="10"/>
      <c r="BU36229" s="10"/>
    </row>
    <row r="36230" spans="68:73">
      <c r="BP36230" s="8"/>
      <c r="BQ36230" s="8"/>
      <c r="BR36230" s="8"/>
      <c r="BS36230" s="8"/>
      <c r="BT36230" s="8"/>
      <c r="BU36230" s="8"/>
    </row>
    <row r="36231" spans="68:73">
      <c r="BP36231" s="10"/>
      <c r="BQ36231" s="10"/>
      <c r="BR36231" s="10"/>
      <c r="BS36231" s="10"/>
      <c r="BT36231" s="10"/>
      <c r="BU36231" s="10"/>
    </row>
    <row r="36232" spans="68:73">
      <c r="BP36232" s="8"/>
      <c r="BQ36232" s="8"/>
      <c r="BR36232" s="8"/>
      <c r="BS36232" s="8"/>
      <c r="BT36232" s="8"/>
      <c r="BU36232" s="8"/>
    </row>
    <row r="36233" spans="68:73">
      <c r="BP36233" s="10"/>
      <c r="BQ36233" s="10"/>
      <c r="BR36233" s="10"/>
      <c r="BS36233" s="10"/>
      <c r="BT36233" s="10"/>
      <c r="BU36233" s="10"/>
    </row>
    <row r="36234" spans="68:73">
      <c r="BP36234" s="8"/>
      <c r="BQ36234" s="8"/>
      <c r="BR36234" s="8"/>
      <c r="BS36234" s="8"/>
      <c r="BT36234" s="8"/>
      <c r="BU36234" s="8"/>
    </row>
    <row r="36235" spans="68:73">
      <c r="BP36235" s="10"/>
      <c r="BQ36235" s="10"/>
      <c r="BR36235" s="10"/>
      <c r="BS36235" s="10"/>
      <c r="BT36235" s="10"/>
      <c r="BU36235" s="10"/>
    </row>
    <row r="36236" spans="68:73">
      <c r="BP36236" s="8"/>
      <c r="BQ36236" s="8"/>
      <c r="BR36236" s="8"/>
      <c r="BS36236" s="8"/>
      <c r="BT36236" s="8"/>
      <c r="BU36236" s="8"/>
    </row>
    <row r="36237" spans="68:73">
      <c r="BP36237" s="10"/>
      <c r="BQ36237" s="10"/>
      <c r="BR36237" s="10"/>
      <c r="BS36237" s="10"/>
      <c r="BT36237" s="10"/>
      <c r="BU36237" s="10"/>
    </row>
    <row r="36238" spans="68:73">
      <c r="BP36238" s="8"/>
      <c r="BQ36238" s="8"/>
      <c r="BR36238" s="8"/>
      <c r="BS36238" s="8"/>
      <c r="BT36238" s="8"/>
      <c r="BU36238" s="8"/>
    </row>
    <row r="36239" spans="68:73">
      <c r="BP36239" s="10"/>
      <c r="BQ36239" s="10"/>
      <c r="BR36239" s="10"/>
      <c r="BS36239" s="10"/>
      <c r="BT36239" s="10"/>
      <c r="BU36239" s="10"/>
    </row>
    <row r="36240" spans="68:73">
      <c r="BP36240" s="8"/>
      <c r="BQ36240" s="8"/>
      <c r="BR36240" s="8"/>
      <c r="BS36240" s="8"/>
      <c r="BT36240" s="8"/>
      <c r="BU36240" s="8"/>
    </row>
    <row r="36241" spans="68:73">
      <c r="BP36241" s="10"/>
      <c r="BQ36241" s="10"/>
      <c r="BR36241" s="10"/>
      <c r="BS36241" s="10"/>
      <c r="BT36241" s="10"/>
      <c r="BU36241" s="10"/>
    </row>
    <row r="36242" spans="68:73">
      <c r="BP36242" s="8"/>
      <c r="BQ36242" s="8"/>
      <c r="BR36242" s="8"/>
      <c r="BS36242" s="8"/>
      <c r="BT36242" s="8"/>
      <c r="BU36242" s="8"/>
    </row>
    <row r="36243" spans="68:73">
      <c r="BP36243" s="10"/>
      <c r="BQ36243" s="10"/>
      <c r="BR36243" s="10"/>
      <c r="BS36243" s="10"/>
      <c r="BT36243" s="10"/>
      <c r="BU36243" s="10"/>
    </row>
    <row r="36244" spans="68:73">
      <c r="BP36244" s="8"/>
      <c r="BQ36244" s="8"/>
      <c r="BR36244" s="8"/>
      <c r="BS36244" s="8"/>
      <c r="BT36244" s="8"/>
      <c r="BU36244" s="8"/>
    </row>
    <row r="36245" spans="68:73">
      <c r="BP36245" s="10"/>
      <c r="BQ36245" s="10"/>
      <c r="BR36245" s="10"/>
      <c r="BS36245" s="10"/>
      <c r="BT36245" s="10"/>
      <c r="BU36245" s="10"/>
    </row>
    <row r="36246" spans="68:73">
      <c r="BP36246" s="8"/>
      <c r="BQ36246" s="8"/>
      <c r="BR36246" s="8"/>
      <c r="BS36246" s="8"/>
      <c r="BT36246" s="8"/>
      <c r="BU36246" s="8"/>
    </row>
    <row r="36247" spans="68:73">
      <c r="BP36247" s="10"/>
      <c r="BQ36247" s="10"/>
      <c r="BR36247" s="10"/>
      <c r="BS36247" s="10"/>
      <c r="BT36247" s="10"/>
      <c r="BU36247" s="10"/>
    </row>
    <row r="36248" spans="68:73">
      <c r="BP36248" s="8"/>
      <c r="BQ36248" s="8"/>
      <c r="BR36248" s="8"/>
      <c r="BS36248" s="8"/>
      <c r="BT36248" s="8"/>
      <c r="BU36248" s="8"/>
    </row>
    <row r="36249" spans="68:73">
      <c r="BP36249" s="10"/>
      <c r="BQ36249" s="10"/>
      <c r="BR36249" s="10"/>
      <c r="BS36249" s="10"/>
      <c r="BT36249" s="10"/>
      <c r="BU36249" s="10"/>
    </row>
    <row r="36250" spans="68:73">
      <c r="BP36250" s="8"/>
      <c r="BQ36250" s="8"/>
      <c r="BR36250" s="8"/>
      <c r="BS36250" s="8"/>
      <c r="BT36250" s="8"/>
      <c r="BU36250" s="8"/>
    </row>
    <row r="36251" spans="68:73">
      <c r="BP36251" s="10"/>
      <c r="BQ36251" s="10"/>
      <c r="BR36251" s="10"/>
      <c r="BS36251" s="10"/>
      <c r="BT36251" s="10"/>
      <c r="BU36251" s="10"/>
    </row>
    <row r="36252" spans="68:73">
      <c r="BP36252" s="8"/>
      <c r="BQ36252" s="8"/>
      <c r="BR36252" s="8"/>
      <c r="BS36252" s="8"/>
      <c r="BT36252" s="8"/>
      <c r="BU36252" s="8"/>
    </row>
    <row r="36253" spans="68:73">
      <c r="BP36253" s="10"/>
      <c r="BQ36253" s="10"/>
      <c r="BR36253" s="10"/>
      <c r="BS36253" s="10"/>
      <c r="BT36253" s="10"/>
      <c r="BU36253" s="10"/>
    </row>
    <row r="36254" spans="68:73">
      <c r="BP36254" s="8"/>
      <c r="BQ36254" s="8"/>
      <c r="BR36254" s="8"/>
      <c r="BS36254" s="8"/>
      <c r="BT36254" s="8"/>
      <c r="BU36254" s="8"/>
    </row>
    <row r="36255" spans="68:73">
      <c r="BP36255" s="10"/>
      <c r="BQ36255" s="10"/>
      <c r="BR36255" s="10"/>
      <c r="BS36255" s="10"/>
      <c r="BT36255" s="10"/>
      <c r="BU36255" s="10"/>
    </row>
    <row r="36256" spans="68:73">
      <c r="BP36256" s="8"/>
      <c r="BQ36256" s="8"/>
      <c r="BR36256" s="8"/>
      <c r="BS36256" s="8"/>
      <c r="BT36256" s="8"/>
      <c r="BU36256" s="8"/>
    </row>
    <row r="36257" spans="68:73">
      <c r="BP36257" s="10"/>
      <c r="BQ36257" s="10"/>
      <c r="BR36257" s="10"/>
      <c r="BS36257" s="10"/>
      <c r="BT36257" s="10"/>
      <c r="BU36257" s="10"/>
    </row>
    <row r="36258" spans="68:73">
      <c r="BP36258" s="8"/>
      <c r="BQ36258" s="8"/>
      <c r="BR36258" s="8"/>
      <c r="BS36258" s="8"/>
      <c r="BT36258" s="8"/>
      <c r="BU36258" s="8"/>
    </row>
    <row r="36259" spans="68:73">
      <c r="BP36259" s="10"/>
      <c r="BQ36259" s="10"/>
      <c r="BR36259" s="10"/>
      <c r="BS36259" s="10"/>
      <c r="BT36259" s="10"/>
      <c r="BU36259" s="10"/>
    </row>
    <row r="36260" spans="68:73">
      <c r="BP36260" s="8"/>
      <c r="BQ36260" s="8"/>
      <c r="BR36260" s="8"/>
      <c r="BS36260" s="8"/>
      <c r="BT36260" s="8"/>
      <c r="BU36260" s="8"/>
    </row>
    <row r="36261" spans="68:73">
      <c r="BP36261" s="10"/>
      <c r="BQ36261" s="10"/>
      <c r="BR36261" s="10"/>
      <c r="BS36261" s="10"/>
      <c r="BT36261" s="10"/>
      <c r="BU36261" s="10"/>
    </row>
    <row r="36262" spans="68:73">
      <c r="BP36262" s="8"/>
      <c r="BQ36262" s="8"/>
      <c r="BR36262" s="8"/>
      <c r="BS36262" s="8"/>
      <c r="BT36262" s="8"/>
      <c r="BU36262" s="8"/>
    </row>
    <row r="36263" spans="68:73">
      <c r="BP36263" s="10"/>
      <c r="BQ36263" s="10"/>
      <c r="BR36263" s="10"/>
      <c r="BS36263" s="10"/>
      <c r="BT36263" s="10"/>
      <c r="BU36263" s="10"/>
    </row>
    <row r="36264" spans="68:73">
      <c r="BP36264" s="8"/>
      <c r="BQ36264" s="8"/>
      <c r="BR36264" s="8"/>
      <c r="BS36264" s="8"/>
      <c r="BT36264" s="8"/>
      <c r="BU36264" s="8"/>
    </row>
    <row r="36265" spans="68:73">
      <c r="BP36265" s="10"/>
      <c r="BQ36265" s="10"/>
      <c r="BR36265" s="10"/>
      <c r="BS36265" s="10"/>
      <c r="BT36265" s="10"/>
      <c r="BU36265" s="10"/>
    </row>
    <row r="36266" spans="68:73">
      <c r="BP36266" s="8"/>
      <c r="BQ36266" s="8"/>
      <c r="BR36266" s="8"/>
      <c r="BS36266" s="8"/>
      <c r="BT36266" s="8"/>
      <c r="BU36266" s="8"/>
    </row>
    <row r="36267" spans="68:73">
      <c r="BP36267" s="10"/>
      <c r="BQ36267" s="10"/>
      <c r="BR36267" s="10"/>
      <c r="BS36267" s="10"/>
      <c r="BT36267" s="10"/>
      <c r="BU36267" s="10"/>
    </row>
    <row r="36268" spans="68:73">
      <c r="BP36268" s="8"/>
      <c r="BQ36268" s="8"/>
      <c r="BR36268" s="8"/>
      <c r="BS36268" s="8"/>
      <c r="BT36268" s="8"/>
      <c r="BU36268" s="8"/>
    </row>
    <row r="36269" spans="68:73">
      <c r="BP36269" s="10"/>
      <c r="BQ36269" s="10"/>
      <c r="BR36269" s="10"/>
      <c r="BS36269" s="10"/>
      <c r="BT36269" s="10"/>
      <c r="BU36269" s="10"/>
    </row>
    <row r="36270" spans="68:73">
      <c r="BP36270" s="8"/>
      <c r="BQ36270" s="8"/>
      <c r="BR36270" s="8"/>
      <c r="BS36270" s="8"/>
      <c r="BT36270" s="8"/>
      <c r="BU36270" s="8"/>
    </row>
    <row r="36271" spans="68:73">
      <c r="BP36271" s="10"/>
      <c r="BQ36271" s="10"/>
      <c r="BR36271" s="10"/>
      <c r="BS36271" s="10"/>
      <c r="BT36271" s="10"/>
      <c r="BU36271" s="10"/>
    </row>
    <row r="36272" spans="68:73">
      <c r="BP36272" s="8"/>
      <c r="BQ36272" s="8"/>
      <c r="BR36272" s="8"/>
      <c r="BS36272" s="8"/>
      <c r="BT36272" s="8"/>
      <c r="BU36272" s="8"/>
    </row>
    <row r="36273" spans="68:73">
      <c r="BP36273" s="10"/>
      <c r="BQ36273" s="10"/>
      <c r="BR36273" s="10"/>
      <c r="BS36273" s="10"/>
      <c r="BT36273" s="10"/>
      <c r="BU36273" s="10"/>
    </row>
    <row r="36274" spans="68:73">
      <c r="BP36274" s="8"/>
      <c r="BQ36274" s="8"/>
      <c r="BR36274" s="8"/>
      <c r="BS36274" s="8"/>
      <c r="BT36274" s="8"/>
      <c r="BU36274" s="8"/>
    </row>
    <row r="36275" spans="68:73">
      <c r="BP36275" s="10"/>
      <c r="BQ36275" s="10"/>
      <c r="BR36275" s="10"/>
      <c r="BS36275" s="10"/>
      <c r="BT36275" s="10"/>
      <c r="BU36275" s="10"/>
    </row>
    <row r="36276" spans="68:73">
      <c r="BP36276" s="8"/>
      <c r="BQ36276" s="8"/>
      <c r="BR36276" s="8"/>
      <c r="BS36276" s="8"/>
      <c r="BT36276" s="8"/>
      <c r="BU36276" s="8"/>
    </row>
    <row r="36277" spans="68:73">
      <c r="BP36277" s="10"/>
      <c r="BQ36277" s="10"/>
      <c r="BR36277" s="10"/>
      <c r="BS36277" s="10"/>
      <c r="BT36277" s="10"/>
      <c r="BU36277" s="10"/>
    </row>
    <row r="36278" spans="68:73">
      <c r="BP36278" s="8"/>
      <c r="BQ36278" s="8"/>
      <c r="BR36278" s="8"/>
      <c r="BS36278" s="8"/>
      <c r="BT36278" s="8"/>
      <c r="BU36278" s="8"/>
    </row>
    <row r="36279" spans="68:73">
      <c r="BP36279" s="10"/>
      <c r="BQ36279" s="10"/>
      <c r="BR36279" s="10"/>
      <c r="BS36279" s="10"/>
      <c r="BT36279" s="10"/>
      <c r="BU36279" s="10"/>
    </row>
    <row r="36280" spans="68:73">
      <c r="BP36280" s="8"/>
      <c r="BQ36280" s="8"/>
      <c r="BR36280" s="8"/>
      <c r="BS36280" s="8"/>
      <c r="BT36280" s="8"/>
      <c r="BU36280" s="8"/>
    </row>
    <row r="36281" spans="68:73">
      <c r="BP36281" s="10"/>
      <c r="BQ36281" s="10"/>
      <c r="BR36281" s="10"/>
      <c r="BS36281" s="10"/>
      <c r="BT36281" s="10"/>
      <c r="BU36281" s="10"/>
    </row>
    <row r="36282" spans="68:73">
      <c r="BP36282" s="8"/>
      <c r="BQ36282" s="8"/>
      <c r="BR36282" s="8"/>
      <c r="BS36282" s="8"/>
      <c r="BT36282" s="8"/>
      <c r="BU36282" s="8"/>
    </row>
    <row r="36283" spans="68:73">
      <c r="BP36283" s="10"/>
      <c r="BQ36283" s="10"/>
      <c r="BR36283" s="10"/>
      <c r="BS36283" s="10"/>
      <c r="BT36283" s="10"/>
      <c r="BU36283" s="10"/>
    </row>
    <row r="36284" spans="68:73">
      <c r="BP36284" s="8"/>
      <c r="BQ36284" s="8"/>
      <c r="BR36284" s="8"/>
      <c r="BS36284" s="8"/>
      <c r="BT36284" s="8"/>
      <c r="BU36284" s="8"/>
    </row>
    <row r="36285" spans="68:73">
      <c r="BP36285" s="10"/>
      <c r="BQ36285" s="10"/>
      <c r="BR36285" s="10"/>
      <c r="BS36285" s="10"/>
      <c r="BT36285" s="10"/>
      <c r="BU36285" s="10"/>
    </row>
    <row r="36286" spans="68:73">
      <c r="BP36286" s="8"/>
      <c r="BQ36286" s="8"/>
      <c r="BR36286" s="8"/>
      <c r="BS36286" s="8"/>
      <c r="BT36286" s="8"/>
      <c r="BU36286" s="8"/>
    </row>
    <row r="36287" spans="68:73">
      <c r="BP36287" s="10"/>
      <c r="BQ36287" s="10"/>
      <c r="BR36287" s="10"/>
      <c r="BS36287" s="10"/>
      <c r="BT36287" s="10"/>
      <c r="BU36287" s="10"/>
    </row>
    <row r="36288" spans="68:73">
      <c r="BP36288" s="8"/>
      <c r="BQ36288" s="8"/>
      <c r="BR36288" s="8"/>
      <c r="BS36288" s="8"/>
      <c r="BT36288" s="8"/>
      <c r="BU36288" s="8"/>
    </row>
    <row r="36289" spans="68:73">
      <c r="BP36289" s="10"/>
      <c r="BQ36289" s="10"/>
      <c r="BR36289" s="10"/>
      <c r="BS36289" s="10"/>
      <c r="BT36289" s="10"/>
      <c r="BU36289" s="10"/>
    </row>
    <row r="36290" spans="68:73">
      <c r="BP36290" s="8"/>
      <c r="BQ36290" s="8"/>
      <c r="BR36290" s="8"/>
      <c r="BS36290" s="8"/>
      <c r="BT36290" s="8"/>
      <c r="BU36290" s="8"/>
    </row>
    <row r="36291" spans="68:73">
      <c r="BP36291" s="10"/>
      <c r="BQ36291" s="10"/>
      <c r="BR36291" s="10"/>
      <c r="BS36291" s="10"/>
      <c r="BT36291" s="10"/>
      <c r="BU36291" s="10"/>
    </row>
    <row r="36292" spans="68:73">
      <c r="BP36292" s="8"/>
      <c r="BQ36292" s="8"/>
      <c r="BR36292" s="8"/>
      <c r="BS36292" s="8"/>
      <c r="BT36292" s="8"/>
      <c r="BU36292" s="8"/>
    </row>
    <row r="36293" spans="68:73">
      <c r="BP36293" s="10"/>
      <c r="BQ36293" s="10"/>
      <c r="BR36293" s="10"/>
      <c r="BS36293" s="10"/>
      <c r="BT36293" s="10"/>
      <c r="BU36293" s="10"/>
    </row>
    <row r="36294" spans="68:73">
      <c r="BP36294" s="8"/>
      <c r="BQ36294" s="8"/>
      <c r="BR36294" s="8"/>
      <c r="BS36294" s="8"/>
      <c r="BT36294" s="8"/>
      <c r="BU36294" s="8"/>
    </row>
    <row r="36295" spans="68:73">
      <c r="BP36295" s="10"/>
      <c r="BQ36295" s="10"/>
      <c r="BR36295" s="10"/>
      <c r="BS36295" s="10"/>
      <c r="BT36295" s="10"/>
      <c r="BU36295" s="10"/>
    </row>
    <row r="36296" spans="68:73">
      <c r="BP36296" s="8"/>
      <c r="BQ36296" s="8"/>
      <c r="BR36296" s="8"/>
      <c r="BS36296" s="8"/>
      <c r="BT36296" s="8"/>
      <c r="BU36296" s="8"/>
    </row>
    <row r="36297" spans="68:73">
      <c r="BP36297" s="10"/>
      <c r="BQ36297" s="10"/>
      <c r="BR36297" s="10"/>
      <c r="BS36297" s="10"/>
      <c r="BT36297" s="10"/>
      <c r="BU36297" s="10"/>
    </row>
    <row r="36298" spans="68:73">
      <c r="BP36298" s="8"/>
      <c r="BQ36298" s="8"/>
      <c r="BR36298" s="8"/>
      <c r="BS36298" s="8"/>
      <c r="BT36298" s="8"/>
      <c r="BU36298" s="8"/>
    </row>
    <row r="36299" spans="68:73">
      <c r="BP36299" s="10"/>
      <c r="BQ36299" s="10"/>
      <c r="BR36299" s="10"/>
      <c r="BS36299" s="10"/>
      <c r="BT36299" s="10"/>
      <c r="BU36299" s="10"/>
    </row>
    <row r="36300" spans="68:73">
      <c r="BP36300" s="8"/>
      <c r="BQ36300" s="8"/>
      <c r="BR36300" s="8"/>
      <c r="BS36300" s="8"/>
      <c r="BT36300" s="8"/>
      <c r="BU36300" s="8"/>
    </row>
    <row r="36301" spans="68:73">
      <c r="BP36301" s="10"/>
      <c r="BQ36301" s="10"/>
      <c r="BR36301" s="10"/>
      <c r="BS36301" s="10"/>
      <c r="BT36301" s="10"/>
      <c r="BU36301" s="10"/>
    </row>
    <row r="36302" spans="68:73">
      <c r="BP36302" s="8"/>
      <c r="BQ36302" s="8"/>
      <c r="BR36302" s="8"/>
      <c r="BS36302" s="8"/>
      <c r="BT36302" s="8"/>
      <c r="BU36302" s="8"/>
    </row>
    <row r="36303" spans="68:73">
      <c r="BP36303" s="10"/>
      <c r="BQ36303" s="10"/>
      <c r="BR36303" s="10"/>
      <c r="BS36303" s="10"/>
      <c r="BT36303" s="10"/>
      <c r="BU36303" s="10"/>
    </row>
    <row r="36304" spans="68:73">
      <c r="BP36304" s="8"/>
      <c r="BQ36304" s="8"/>
      <c r="BR36304" s="8"/>
      <c r="BS36304" s="8"/>
      <c r="BT36304" s="8"/>
      <c r="BU36304" s="8"/>
    </row>
    <row r="36305" spans="68:73">
      <c r="BP36305" s="10"/>
      <c r="BQ36305" s="10"/>
      <c r="BR36305" s="10"/>
      <c r="BS36305" s="10"/>
      <c r="BT36305" s="10"/>
      <c r="BU36305" s="10"/>
    </row>
    <row r="36306" spans="68:73">
      <c r="BP36306" s="8"/>
      <c r="BQ36306" s="8"/>
      <c r="BR36306" s="8"/>
      <c r="BS36306" s="8"/>
      <c r="BT36306" s="8"/>
      <c r="BU36306" s="8"/>
    </row>
    <row r="36307" spans="68:73">
      <c r="BP36307" s="10"/>
      <c r="BQ36307" s="10"/>
      <c r="BR36307" s="10"/>
      <c r="BS36307" s="10"/>
      <c r="BT36307" s="10"/>
      <c r="BU36307" s="10"/>
    </row>
    <row r="36308" spans="68:73">
      <c r="BP36308" s="8"/>
      <c r="BQ36308" s="8"/>
      <c r="BR36308" s="8"/>
      <c r="BS36308" s="8"/>
      <c r="BT36308" s="8"/>
      <c r="BU36308" s="8"/>
    </row>
    <row r="36309" spans="68:73">
      <c r="BP36309" s="10"/>
      <c r="BQ36309" s="10"/>
      <c r="BR36309" s="10"/>
      <c r="BS36309" s="10"/>
      <c r="BT36309" s="10"/>
      <c r="BU36309" s="10"/>
    </row>
    <row r="36310" spans="68:73">
      <c r="BP36310" s="8"/>
      <c r="BQ36310" s="8"/>
      <c r="BR36310" s="8"/>
      <c r="BS36310" s="8"/>
      <c r="BT36310" s="8"/>
      <c r="BU36310" s="8"/>
    </row>
    <row r="36311" spans="68:73">
      <c r="BP36311" s="10"/>
      <c r="BQ36311" s="10"/>
      <c r="BR36311" s="10"/>
      <c r="BS36311" s="10"/>
      <c r="BT36311" s="10"/>
      <c r="BU36311" s="10"/>
    </row>
    <row r="36312" spans="68:73">
      <c r="BP36312" s="8"/>
      <c r="BQ36312" s="8"/>
      <c r="BR36312" s="8"/>
      <c r="BS36312" s="8"/>
      <c r="BT36312" s="8"/>
      <c r="BU36312" s="8"/>
    </row>
    <row r="36313" spans="68:73">
      <c r="BP36313" s="10"/>
      <c r="BQ36313" s="10"/>
      <c r="BR36313" s="10"/>
      <c r="BS36313" s="10"/>
      <c r="BT36313" s="10"/>
      <c r="BU36313" s="10"/>
    </row>
    <row r="36314" spans="68:73">
      <c r="BP36314" s="8"/>
      <c r="BQ36314" s="8"/>
      <c r="BR36314" s="8"/>
      <c r="BS36314" s="8"/>
      <c r="BT36314" s="8"/>
      <c r="BU36314" s="8"/>
    </row>
    <row r="36315" spans="68:73">
      <c r="BP36315" s="10"/>
      <c r="BQ36315" s="10"/>
      <c r="BR36315" s="10"/>
      <c r="BS36315" s="10"/>
      <c r="BT36315" s="10"/>
      <c r="BU36315" s="10"/>
    </row>
    <row r="36316" spans="68:73">
      <c r="BP36316" s="8"/>
      <c r="BQ36316" s="8"/>
      <c r="BR36316" s="8"/>
      <c r="BS36316" s="8"/>
      <c r="BT36316" s="8"/>
      <c r="BU36316" s="8"/>
    </row>
    <row r="36317" spans="68:73">
      <c r="BP36317" s="10"/>
      <c r="BQ36317" s="10"/>
      <c r="BR36317" s="10"/>
      <c r="BS36317" s="10"/>
      <c r="BT36317" s="10"/>
      <c r="BU36317" s="10"/>
    </row>
    <row r="36318" spans="68:73">
      <c r="BP36318" s="8"/>
      <c r="BQ36318" s="8"/>
      <c r="BR36318" s="8"/>
      <c r="BS36318" s="8"/>
      <c r="BT36318" s="8"/>
      <c r="BU36318" s="8"/>
    </row>
    <row r="36319" spans="68:73">
      <c r="BP36319" s="10"/>
      <c r="BQ36319" s="10"/>
      <c r="BR36319" s="10"/>
      <c r="BS36319" s="10"/>
      <c r="BT36319" s="10"/>
      <c r="BU36319" s="10"/>
    </row>
    <row r="36320" spans="68:73">
      <c r="BP36320" s="8"/>
      <c r="BQ36320" s="8"/>
      <c r="BR36320" s="8"/>
      <c r="BS36320" s="8"/>
      <c r="BT36320" s="8"/>
      <c r="BU36320" s="8"/>
    </row>
    <row r="36321" spans="68:73">
      <c r="BP36321" s="10"/>
      <c r="BQ36321" s="10"/>
      <c r="BR36321" s="10"/>
      <c r="BS36321" s="10"/>
      <c r="BT36321" s="10"/>
      <c r="BU36321" s="10"/>
    </row>
    <row r="36322" spans="68:73">
      <c r="BP36322" s="8"/>
      <c r="BQ36322" s="8"/>
      <c r="BR36322" s="8"/>
      <c r="BS36322" s="8"/>
      <c r="BT36322" s="8"/>
      <c r="BU36322" s="8"/>
    </row>
    <row r="36323" spans="68:73">
      <c r="BP36323" s="10"/>
      <c r="BQ36323" s="10"/>
      <c r="BR36323" s="10"/>
      <c r="BS36323" s="10"/>
      <c r="BT36323" s="10"/>
      <c r="BU36323" s="10"/>
    </row>
    <row r="36324" spans="68:73">
      <c r="BP36324" s="8"/>
      <c r="BQ36324" s="8"/>
      <c r="BR36324" s="8"/>
      <c r="BS36324" s="8"/>
      <c r="BT36324" s="8"/>
      <c r="BU36324" s="8"/>
    </row>
    <row r="36325" spans="68:73">
      <c r="BP36325" s="10"/>
      <c r="BQ36325" s="10"/>
      <c r="BR36325" s="10"/>
      <c r="BS36325" s="10"/>
      <c r="BT36325" s="10"/>
      <c r="BU36325" s="10"/>
    </row>
    <row r="36326" spans="68:73">
      <c r="BP36326" s="8"/>
      <c r="BQ36326" s="8"/>
      <c r="BR36326" s="8"/>
      <c r="BS36326" s="8"/>
      <c r="BT36326" s="8"/>
      <c r="BU36326" s="8"/>
    </row>
    <row r="36327" spans="68:73">
      <c r="BP36327" s="10"/>
      <c r="BQ36327" s="10"/>
      <c r="BR36327" s="10"/>
      <c r="BS36327" s="10"/>
      <c r="BT36327" s="10"/>
      <c r="BU36327" s="10"/>
    </row>
    <row r="36328" spans="68:73">
      <c r="BP36328" s="8"/>
      <c r="BQ36328" s="8"/>
      <c r="BR36328" s="8"/>
      <c r="BS36328" s="8"/>
      <c r="BT36328" s="8"/>
      <c r="BU36328" s="8"/>
    </row>
    <row r="36329" spans="68:73">
      <c r="BP36329" s="10"/>
      <c r="BQ36329" s="10"/>
      <c r="BR36329" s="10"/>
      <c r="BS36329" s="10"/>
      <c r="BT36329" s="10"/>
      <c r="BU36329" s="10"/>
    </row>
    <row r="36330" spans="68:73">
      <c r="BP36330" s="8"/>
      <c r="BQ36330" s="8"/>
      <c r="BR36330" s="8"/>
      <c r="BS36330" s="8"/>
      <c r="BT36330" s="8"/>
      <c r="BU36330" s="8"/>
    </row>
    <row r="36331" spans="68:73">
      <c r="BP36331" s="10"/>
      <c r="BQ36331" s="10"/>
      <c r="BR36331" s="10"/>
      <c r="BS36331" s="10"/>
      <c r="BT36331" s="10"/>
      <c r="BU36331" s="10"/>
    </row>
    <row r="36332" spans="68:73">
      <c r="BP36332" s="8"/>
      <c r="BQ36332" s="8"/>
      <c r="BR36332" s="8"/>
      <c r="BS36332" s="8"/>
      <c r="BT36332" s="8"/>
      <c r="BU36332" s="8"/>
    </row>
    <row r="36333" spans="68:73">
      <c r="BP36333" s="10"/>
      <c r="BQ36333" s="10"/>
      <c r="BR36333" s="10"/>
      <c r="BS36333" s="10"/>
      <c r="BT36333" s="10"/>
      <c r="BU36333" s="10"/>
    </row>
    <row r="36334" spans="68:73">
      <c r="BP36334" s="8"/>
      <c r="BQ36334" s="8"/>
      <c r="BR36334" s="8"/>
      <c r="BS36334" s="8"/>
      <c r="BT36334" s="8"/>
      <c r="BU36334" s="8"/>
    </row>
    <row r="36335" spans="68:73">
      <c r="BP36335" s="10"/>
      <c r="BQ36335" s="10"/>
      <c r="BR36335" s="10"/>
      <c r="BS36335" s="10"/>
      <c r="BT36335" s="10"/>
      <c r="BU36335" s="10"/>
    </row>
    <row r="36336" spans="68:73">
      <c r="BP36336" s="8"/>
      <c r="BQ36336" s="8"/>
      <c r="BR36336" s="8"/>
      <c r="BS36336" s="8"/>
      <c r="BT36336" s="8"/>
      <c r="BU36336" s="8"/>
    </row>
    <row r="36337" spans="68:73">
      <c r="BP36337" s="10"/>
      <c r="BQ36337" s="10"/>
      <c r="BR36337" s="10"/>
      <c r="BS36337" s="10"/>
      <c r="BT36337" s="10"/>
      <c r="BU36337" s="10"/>
    </row>
    <row r="36338" spans="68:73">
      <c r="BP36338" s="8"/>
      <c r="BQ36338" s="8"/>
      <c r="BR36338" s="8"/>
      <c r="BS36338" s="8"/>
      <c r="BT36338" s="8"/>
      <c r="BU36338" s="8"/>
    </row>
    <row r="36339" spans="68:73">
      <c r="BP36339" s="10"/>
      <c r="BQ36339" s="10"/>
      <c r="BR36339" s="10"/>
      <c r="BS36339" s="10"/>
      <c r="BT36339" s="10"/>
      <c r="BU36339" s="10"/>
    </row>
    <row r="36340" spans="68:73">
      <c r="BP36340" s="8"/>
      <c r="BQ36340" s="8"/>
      <c r="BR36340" s="8"/>
      <c r="BS36340" s="8"/>
      <c r="BT36340" s="8"/>
      <c r="BU36340" s="8"/>
    </row>
    <row r="36341" spans="68:73">
      <c r="BP36341" s="10"/>
      <c r="BQ36341" s="10"/>
      <c r="BR36341" s="10"/>
      <c r="BS36341" s="10"/>
      <c r="BT36341" s="10"/>
      <c r="BU36341" s="10"/>
    </row>
    <row r="36342" spans="68:73">
      <c r="BP36342" s="8"/>
      <c r="BQ36342" s="8"/>
      <c r="BR36342" s="8"/>
      <c r="BS36342" s="8"/>
      <c r="BT36342" s="8"/>
      <c r="BU36342" s="8"/>
    </row>
    <row r="36343" spans="68:73">
      <c r="BP36343" s="10"/>
      <c r="BQ36343" s="10"/>
      <c r="BR36343" s="10"/>
      <c r="BS36343" s="10"/>
      <c r="BT36343" s="10"/>
      <c r="BU36343" s="10"/>
    </row>
    <row r="36344" spans="68:73">
      <c r="BP36344" s="8"/>
      <c r="BQ36344" s="8"/>
      <c r="BR36344" s="8"/>
      <c r="BS36344" s="8"/>
      <c r="BT36344" s="8"/>
      <c r="BU36344" s="8"/>
    </row>
    <row r="36345" spans="68:73">
      <c r="BP36345" s="10"/>
      <c r="BQ36345" s="10"/>
      <c r="BR36345" s="10"/>
      <c r="BS36345" s="10"/>
      <c r="BT36345" s="10"/>
      <c r="BU36345" s="10"/>
    </row>
    <row r="36346" spans="68:73">
      <c r="BP36346" s="8"/>
      <c r="BQ36346" s="8"/>
      <c r="BR36346" s="8"/>
      <c r="BS36346" s="8"/>
      <c r="BT36346" s="8"/>
      <c r="BU36346" s="8"/>
    </row>
    <row r="36347" spans="68:73">
      <c r="BP36347" s="10"/>
      <c r="BQ36347" s="10"/>
      <c r="BR36347" s="10"/>
      <c r="BS36347" s="10"/>
      <c r="BT36347" s="10"/>
      <c r="BU36347" s="10"/>
    </row>
    <row r="36348" spans="68:73">
      <c r="BP36348" s="8"/>
      <c r="BQ36348" s="8"/>
      <c r="BR36348" s="8"/>
      <c r="BS36348" s="8"/>
      <c r="BT36348" s="8"/>
      <c r="BU36348" s="8"/>
    </row>
    <row r="36349" spans="68:73">
      <c r="BP36349" s="10"/>
      <c r="BQ36349" s="10"/>
      <c r="BR36349" s="10"/>
      <c r="BS36349" s="10"/>
      <c r="BT36349" s="10"/>
      <c r="BU36349" s="10"/>
    </row>
    <row r="36350" spans="68:73">
      <c r="BP36350" s="8"/>
      <c r="BQ36350" s="8"/>
      <c r="BR36350" s="8"/>
      <c r="BS36350" s="8"/>
      <c r="BT36350" s="8"/>
      <c r="BU36350" s="8"/>
    </row>
    <row r="36351" spans="68:73">
      <c r="BP36351" s="10"/>
      <c r="BQ36351" s="10"/>
      <c r="BR36351" s="10"/>
      <c r="BS36351" s="10"/>
      <c r="BT36351" s="10"/>
      <c r="BU36351" s="10"/>
    </row>
    <row r="36352" spans="68:73">
      <c r="BP36352" s="8"/>
      <c r="BQ36352" s="8"/>
      <c r="BR36352" s="8"/>
      <c r="BS36352" s="8"/>
      <c r="BT36352" s="8"/>
      <c r="BU36352" s="8"/>
    </row>
    <row r="36353" spans="68:73">
      <c r="BP36353" s="10"/>
      <c r="BQ36353" s="10"/>
      <c r="BR36353" s="10"/>
      <c r="BS36353" s="10"/>
      <c r="BT36353" s="10"/>
      <c r="BU36353" s="10"/>
    </row>
    <row r="36354" spans="68:73">
      <c r="BP36354" s="8"/>
      <c r="BQ36354" s="8"/>
      <c r="BR36354" s="8"/>
      <c r="BS36354" s="8"/>
      <c r="BT36354" s="8"/>
      <c r="BU36354" s="8"/>
    </row>
    <row r="36355" spans="68:73">
      <c r="BP36355" s="10"/>
      <c r="BQ36355" s="10"/>
      <c r="BR36355" s="10"/>
      <c r="BS36355" s="10"/>
      <c r="BT36355" s="10"/>
      <c r="BU36355" s="10"/>
    </row>
    <row r="36356" spans="68:73">
      <c r="BP36356" s="8"/>
      <c r="BQ36356" s="8"/>
      <c r="BR36356" s="8"/>
      <c r="BS36356" s="8"/>
      <c r="BT36356" s="8"/>
      <c r="BU36356" s="8"/>
    </row>
    <row r="36357" spans="68:73">
      <c r="BP36357" s="10"/>
      <c r="BQ36357" s="10"/>
      <c r="BR36357" s="10"/>
      <c r="BS36357" s="10"/>
      <c r="BT36357" s="10"/>
      <c r="BU36357" s="10"/>
    </row>
    <row r="36358" spans="68:73">
      <c r="BP36358" s="8"/>
      <c r="BQ36358" s="8"/>
      <c r="BR36358" s="8"/>
      <c r="BS36358" s="8"/>
      <c r="BT36358" s="8"/>
      <c r="BU36358" s="8"/>
    </row>
    <row r="36359" spans="68:73">
      <c r="BP36359" s="10"/>
      <c r="BQ36359" s="10"/>
      <c r="BR36359" s="10"/>
      <c r="BS36359" s="10"/>
      <c r="BT36359" s="10"/>
      <c r="BU36359" s="10"/>
    </row>
    <row r="36360" spans="68:73">
      <c r="BP36360" s="8"/>
      <c r="BQ36360" s="8"/>
      <c r="BR36360" s="8"/>
      <c r="BS36360" s="8"/>
      <c r="BT36360" s="8"/>
      <c r="BU36360" s="8"/>
    </row>
    <row r="36361" spans="68:73">
      <c r="BP36361" s="10"/>
      <c r="BQ36361" s="10"/>
      <c r="BR36361" s="10"/>
      <c r="BS36361" s="10"/>
      <c r="BT36361" s="10"/>
      <c r="BU36361" s="10"/>
    </row>
    <row r="36362" spans="68:73">
      <c r="BP36362" s="8"/>
      <c r="BQ36362" s="8"/>
      <c r="BR36362" s="8"/>
      <c r="BS36362" s="8"/>
      <c r="BT36362" s="8"/>
      <c r="BU36362" s="8"/>
    </row>
    <row r="36363" spans="68:73">
      <c r="BP36363" s="10"/>
      <c r="BQ36363" s="10"/>
      <c r="BR36363" s="10"/>
      <c r="BS36363" s="10"/>
      <c r="BT36363" s="10"/>
      <c r="BU36363" s="10"/>
    </row>
    <row r="36364" spans="68:73">
      <c r="BP36364" s="8"/>
      <c r="BQ36364" s="8"/>
      <c r="BR36364" s="8"/>
      <c r="BS36364" s="8"/>
      <c r="BT36364" s="8"/>
      <c r="BU36364" s="8"/>
    </row>
    <row r="36365" spans="68:73">
      <c r="BP36365" s="10"/>
      <c r="BQ36365" s="10"/>
      <c r="BR36365" s="10"/>
      <c r="BS36365" s="10"/>
      <c r="BT36365" s="10"/>
      <c r="BU36365" s="10"/>
    </row>
    <row r="36366" spans="68:73">
      <c r="BP36366" s="8"/>
      <c r="BQ36366" s="8"/>
      <c r="BR36366" s="8"/>
      <c r="BS36366" s="8"/>
      <c r="BT36366" s="8"/>
      <c r="BU36366" s="8"/>
    </row>
    <row r="36367" spans="68:73">
      <c r="BP36367" s="10"/>
      <c r="BQ36367" s="10"/>
      <c r="BR36367" s="10"/>
      <c r="BS36367" s="10"/>
      <c r="BT36367" s="10"/>
      <c r="BU36367" s="10"/>
    </row>
    <row r="36368" spans="68:73">
      <c r="BP36368" s="8"/>
      <c r="BQ36368" s="8"/>
      <c r="BR36368" s="8"/>
      <c r="BS36368" s="8"/>
      <c r="BT36368" s="8"/>
      <c r="BU36368" s="8"/>
    </row>
    <row r="36369" spans="68:73">
      <c r="BP36369" s="10"/>
      <c r="BQ36369" s="10"/>
      <c r="BR36369" s="10"/>
      <c r="BS36369" s="10"/>
      <c r="BT36369" s="10"/>
      <c r="BU36369" s="10"/>
    </row>
    <row r="36370" spans="68:73">
      <c r="BP36370" s="8"/>
      <c r="BQ36370" s="8"/>
      <c r="BR36370" s="8"/>
      <c r="BS36370" s="8"/>
      <c r="BT36370" s="8"/>
      <c r="BU36370" s="8"/>
    </row>
    <row r="36371" spans="68:73">
      <c r="BP36371" s="10"/>
      <c r="BQ36371" s="10"/>
      <c r="BR36371" s="10"/>
      <c r="BS36371" s="10"/>
      <c r="BT36371" s="10"/>
      <c r="BU36371" s="10"/>
    </row>
    <row r="36372" spans="68:73">
      <c r="BP36372" s="8"/>
      <c r="BQ36372" s="8"/>
      <c r="BR36372" s="8"/>
      <c r="BS36372" s="8"/>
      <c r="BT36372" s="8"/>
      <c r="BU36372" s="8"/>
    </row>
    <row r="36373" spans="68:73">
      <c r="BP36373" s="10"/>
      <c r="BQ36373" s="10"/>
      <c r="BR36373" s="10"/>
      <c r="BS36373" s="10"/>
      <c r="BT36373" s="10"/>
      <c r="BU36373" s="10"/>
    </row>
    <row r="36374" spans="68:73">
      <c r="BP36374" s="8"/>
      <c r="BQ36374" s="8"/>
      <c r="BR36374" s="8"/>
      <c r="BS36374" s="8"/>
      <c r="BT36374" s="8"/>
      <c r="BU36374" s="8"/>
    </row>
    <row r="36375" spans="68:73">
      <c r="BP36375" s="10"/>
      <c r="BQ36375" s="10"/>
      <c r="BR36375" s="10"/>
      <c r="BS36375" s="10"/>
      <c r="BT36375" s="10"/>
      <c r="BU36375" s="10"/>
    </row>
    <row r="36376" spans="68:73">
      <c r="BP36376" s="8"/>
      <c r="BQ36376" s="8"/>
      <c r="BR36376" s="8"/>
      <c r="BS36376" s="8"/>
      <c r="BT36376" s="8"/>
      <c r="BU36376" s="8"/>
    </row>
    <row r="36377" spans="68:73">
      <c r="BP36377" s="10"/>
      <c r="BQ36377" s="10"/>
      <c r="BR36377" s="10"/>
      <c r="BS36377" s="10"/>
      <c r="BT36377" s="10"/>
      <c r="BU36377" s="10"/>
    </row>
    <row r="36378" spans="68:73">
      <c r="BP36378" s="8"/>
      <c r="BQ36378" s="8"/>
      <c r="BR36378" s="8"/>
      <c r="BS36378" s="8"/>
      <c r="BT36378" s="8"/>
      <c r="BU36378" s="8"/>
    </row>
    <row r="36379" spans="68:73">
      <c r="BP36379" s="10"/>
      <c r="BQ36379" s="10"/>
      <c r="BR36379" s="10"/>
      <c r="BS36379" s="10"/>
      <c r="BT36379" s="10"/>
      <c r="BU36379" s="10"/>
    </row>
    <row r="36380" spans="68:73">
      <c r="BP36380" s="8"/>
      <c r="BQ36380" s="8"/>
      <c r="BR36380" s="8"/>
      <c r="BS36380" s="8"/>
      <c r="BT36380" s="8"/>
      <c r="BU36380" s="8"/>
    </row>
    <row r="36381" spans="68:73">
      <c r="BP36381" s="10"/>
      <c r="BQ36381" s="10"/>
      <c r="BR36381" s="10"/>
      <c r="BS36381" s="10"/>
      <c r="BT36381" s="10"/>
      <c r="BU36381" s="10"/>
    </row>
    <row r="36382" spans="68:73">
      <c r="BP36382" s="8"/>
      <c r="BQ36382" s="8"/>
      <c r="BR36382" s="8"/>
      <c r="BS36382" s="8"/>
      <c r="BT36382" s="8"/>
      <c r="BU36382" s="8"/>
    </row>
    <row r="36383" spans="68:73">
      <c r="BP36383" s="10"/>
      <c r="BQ36383" s="10"/>
      <c r="BR36383" s="10"/>
      <c r="BS36383" s="10"/>
      <c r="BT36383" s="10"/>
      <c r="BU36383" s="10"/>
    </row>
    <row r="36384" spans="68:73">
      <c r="BP36384" s="8"/>
      <c r="BQ36384" s="8"/>
      <c r="BR36384" s="8"/>
      <c r="BS36384" s="8"/>
      <c r="BT36384" s="8"/>
      <c r="BU36384" s="8"/>
    </row>
    <row r="36385" spans="68:73">
      <c r="BP36385" s="10"/>
      <c r="BQ36385" s="10"/>
      <c r="BR36385" s="10"/>
      <c r="BS36385" s="10"/>
      <c r="BT36385" s="10"/>
      <c r="BU36385" s="10"/>
    </row>
    <row r="36386" spans="68:73">
      <c r="BP36386" s="8"/>
      <c r="BQ36386" s="8"/>
      <c r="BR36386" s="8"/>
      <c r="BS36386" s="8"/>
      <c r="BT36386" s="8"/>
      <c r="BU36386" s="8"/>
    </row>
    <row r="36387" spans="68:73">
      <c r="BP36387" s="10"/>
      <c r="BQ36387" s="10"/>
      <c r="BR36387" s="10"/>
      <c r="BS36387" s="10"/>
      <c r="BT36387" s="10"/>
      <c r="BU36387" s="10"/>
    </row>
    <row r="36388" spans="68:73">
      <c r="BP36388" s="8"/>
      <c r="BQ36388" s="8"/>
      <c r="BR36388" s="8"/>
      <c r="BS36388" s="8"/>
      <c r="BT36388" s="8"/>
      <c r="BU36388" s="8"/>
    </row>
    <row r="36389" spans="68:73">
      <c r="BP36389" s="10"/>
      <c r="BQ36389" s="10"/>
      <c r="BR36389" s="10"/>
      <c r="BS36389" s="10"/>
      <c r="BT36389" s="10"/>
      <c r="BU36389" s="10"/>
    </row>
    <row r="36390" spans="68:73">
      <c r="BP36390" s="8"/>
      <c r="BQ36390" s="8"/>
      <c r="BR36390" s="8"/>
      <c r="BS36390" s="8"/>
      <c r="BT36390" s="8"/>
      <c r="BU36390" s="8"/>
    </row>
    <row r="36391" spans="68:73">
      <c r="BP36391" s="10"/>
      <c r="BQ36391" s="10"/>
      <c r="BR36391" s="10"/>
      <c r="BS36391" s="10"/>
      <c r="BT36391" s="10"/>
      <c r="BU36391" s="10"/>
    </row>
    <row r="36392" spans="68:73">
      <c r="BP36392" s="8"/>
      <c r="BQ36392" s="8"/>
      <c r="BR36392" s="8"/>
      <c r="BS36392" s="8"/>
      <c r="BT36392" s="8"/>
      <c r="BU36392" s="8"/>
    </row>
    <row r="36393" spans="68:73">
      <c r="BP36393" s="10"/>
      <c r="BQ36393" s="10"/>
      <c r="BR36393" s="10"/>
      <c r="BS36393" s="10"/>
      <c r="BT36393" s="10"/>
      <c r="BU36393" s="10"/>
    </row>
    <row r="36394" spans="68:73">
      <c r="BP36394" s="8"/>
      <c r="BQ36394" s="8"/>
      <c r="BR36394" s="8"/>
      <c r="BS36394" s="8"/>
      <c r="BT36394" s="8"/>
      <c r="BU36394" s="8"/>
    </row>
    <row r="36395" spans="68:73">
      <c r="BP36395" s="10"/>
      <c r="BQ36395" s="10"/>
      <c r="BR36395" s="10"/>
      <c r="BS36395" s="10"/>
      <c r="BT36395" s="10"/>
      <c r="BU36395" s="10"/>
    </row>
    <row r="36396" spans="68:73">
      <c r="BP36396" s="8"/>
      <c r="BQ36396" s="8"/>
      <c r="BR36396" s="8"/>
      <c r="BS36396" s="8"/>
      <c r="BT36396" s="8"/>
      <c r="BU36396" s="8"/>
    </row>
    <row r="36397" spans="68:73">
      <c r="BP36397" s="10"/>
      <c r="BQ36397" s="10"/>
      <c r="BR36397" s="10"/>
      <c r="BS36397" s="10"/>
      <c r="BT36397" s="10"/>
      <c r="BU36397" s="10"/>
    </row>
    <row r="36398" spans="68:73">
      <c r="BP36398" s="8"/>
      <c r="BQ36398" s="8"/>
      <c r="BR36398" s="8"/>
      <c r="BS36398" s="8"/>
      <c r="BT36398" s="8"/>
      <c r="BU36398" s="8"/>
    </row>
    <row r="36399" spans="68:73">
      <c r="BP36399" s="10"/>
      <c r="BQ36399" s="10"/>
      <c r="BR36399" s="10"/>
      <c r="BS36399" s="10"/>
      <c r="BT36399" s="10"/>
      <c r="BU36399" s="10"/>
    </row>
    <row r="36400" spans="68:73">
      <c r="BP36400" s="8"/>
      <c r="BQ36400" s="8"/>
      <c r="BR36400" s="8"/>
      <c r="BS36400" s="8"/>
      <c r="BT36400" s="8"/>
      <c r="BU36400" s="8"/>
    </row>
    <row r="36401" spans="68:73">
      <c r="BP36401" s="10"/>
      <c r="BQ36401" s="10"/>
      <c r="BR36401" s="10"/>
      <c r="BS36401" s="10"/>
      <c r="BT36401" s="10"/>
      <c r="BU36401" s="10"/>
    </row>
    <row r="36402" spans="68:73">
      <c r="BP36402" s="8"/>
      <c r="BQ36402" s="8"/>
      <c r="BR36402" s="8"/>
      <c r="BS36402" s="8"/>
      <c r="BT36402" s="8"/>
      <c r="BU36402" s="8"/>
    </row>
    <row r="36403" spans="68:73">
      <c r="BP36403" s="10"/>
      <c r="BQ36403" s="10"/>
      <c r="BR36403" s="10"/>
      <c r="BS36403" s="10"/>
      <c r="BT36403" s="10"/>
      <c r="BU36403" s="10"/>
    </row>
    <row r="36404" spans="68:73">
      <c r="BP36404" s="8"/>
      <c r="BQ36404" s="8"/>
      <c r="BR36404" s="8"/>
      <c r="BS36404" s="8"/>
      <c r="BT36404" s="8"/>
      <c r="BU36404" s="8"/>
    </row>
    <row r="36405" spans="68:73">
      <c r="BP36405" s="10"/>
      <c r="BQ36405" s="10"/>
      <c r="BR36405" s="10"/>
      <c r="BS36405" s="10"/>
      <c r="BT36405" s="10"/>
      <c r="BU36405" s="10"/>
    </row>
    <row r="36406" spans="68:73">
      <c r="BP36406" s="8"/>
      <c r="BQ36406" s="8"/>
      <c r="BR36406" s="8"/>
      <c r="BS36406" s="8"/>
      <c r="BT36406" s="8"/>
      <c r="BU36406" s="8"/>
    </row>
    <row r="36407" spans="68:73">
      <c r="BP36407" s="10"/>
      <c r="BQ36407" s="10"/>
      <c r="BR36407" s="10"/>
      <c r="BS36407" s="10"/>
      <c r="BT36407" s="10"/>
      <c r="BU36407" s="10"/>
    </row>
    <row r="36408" spans="68:73">
      <c r="BP36408" s="8"/>
      <c r="BQ36408" s="8"/>
      <c r="BR36408" s="8"/>
      <c r="BS36408" s="8"/>
      <c r="BT36408" s="8"/>
      <c r="BU36408" s="8"/>
    </row>
    <row r="36409" spans="68:73">
      <c r="BP36409" s="10"/>
      <c r="BQ36409" s="10"/>
      <c r="BR36409" s="10"/>
      <c r="BS36409" s="10"/>
      <c r="BT36409" s="10"/>
      <c r="BU36409" s="10"/>
    </row>
    <row r="36410" spans="68:73">
      <c r="BP36410" s="8"/>
      <c r="BQ36410" s="8"/>
      <c r="BR36410" s="8"/>
      <c r="BS36410" s="8"/>
      <c r="BT36410" s="8"/>
      <c r="BU36410" s="8"/>
    </row>
    <row r="36411" spans="68:73">
      <c r="BP36411" s="10"/>
      <c r="BQ36411" s="10"/>
      <c r="BR36411" s="10"/>
      <c r="BS36411" s="10"/>
      <c r="BT36411" s="10"/>
      <c r="BU36411" s="10"/>
    </row>
    <row r="36412" spans="68:73">
      <c r="BP36412" s="8"/>
      <c r="BQ36412" s="8"/>
      <c r="BR36412" s="8"/>
      <c r="BS36412" s="8"/>
      <c r="BT36412" s="8"/>
      <c r="BU36412" s="8"/>
    </row>
    <row r="36413" spans="68:73">
      <c r="BP36413" s="10"/>
      <c r="BQ36413" s="10"/>
      <c r="BR36413" s="10"/>
      <c r="BS36413" s="10"/>
      <c r="BT36413" s="10"/>
      <c r="BU36413" s="10"/>
    </row>
    <row r="36414" spans="68:73">
      <c r="BP36414" s="8"/>
      <c r="BQ36414" s="8"/>
      <c r="BR36414" s="8"/>
      <c r="BS36414" s="8"/>
      <c r="BT36414" s="8"/>
      <c r="BU36414" s="8"/>
    </row>
    <row r="36415" spans="68:73">
      <c r="BP36415" s="10"/>
      <c r="BQ36415" s="10"/>
      <c r="BR36415" s="10"/>
      <c r="BS36415" s="10"/>
      <c r="BT36415" s="10"/>
      <c r="BU36415" s="10"/>
    </row>
    <row r="36416" spans="68:73">
      <c r="BP36416" s="8"/>
      <c r="BQ36416" s="8"/>
      <c r="BR36416" s="8"/>
      <c r="BS36416" s="8"/>
      <c r="BT36416" s="8"/>
      <c r="BU36416" s="8"/>
    </row>
    <row r="36417" spans="68:73">
      <c r="BP36417" s="10"/>
      <c r="BQ36417" s="10"/>
      <c r="BR36417" s="10"/>
      <c r="BS36417" s="10"/>
      <c r="BT36417" s="10"/>
      <c r="BU36417" s="10"/>
    </row>
    <row r="36418" spans="68:73">
      <c r="BP36418" s="8"/>
      <c r="BQ36418" s="8"/>
      <c r="BR36418" s="8"/>
      <c r="BS36418" s="8"/>
      <c r="BT36418" s="8"/>
      <c r="BU36418" s="8"/>
    </row>
    <row r="36419" spans="68:73">
      <c r="BP36419" s="10"/>
      <c r="BQ36419" s="10"/>
      <c r="BR36419" s="10"/>
      <c r="BS36419" s="10"/>
      <c r="BT36419" s="10"/>
      <c r="BU36419" s="10"/>
    </row>
    <row r="36420" spans="68:73">
      <c r="BP36420" s="8"/>
      <c r="BQ36420" s="8"/>
      <c r="BR36420" s="8"/>
      <c r="BS36420" s="8"/>
      <c r="BT36420" s="8"/>
      <c r="BU36420" s="8"/>
    </row>
    <row r="36421" spans="68:73">
      <c r="BP36421" s="10"/>
      <c r="BQ36421" s="10"/>
      <c r="BR36421" s="10"/>
      <c r="BS36421" s="10"/>
      <c r="BT36421" s="10"/>
      <c r="BU36421" s="10"/>
    </row>
    <row r="36422" spans="68:73">
      <c r="BP36422" s="8"/>
      <c r="BQ36422" s="8"/>
      <c r="BR36422" s="8"/>
      <c r="BS36422" s="8"/>
      <c r="BT36422" s="8"/>
      <c r="BU36422" s="8"/>
    </row>
    <row r="36423" spans="68:73">
      <c r="BP36423" s="10"/>
      <c r="BQ36423" s="10"/>
      <c r="BR36423" s="10"/>
      <c r="BS36423" s="10"/>
      <c r="BT36423" s="10"/>
      <c r="BU36423" s="10"/>
    </row>
    <row r="36424" spans="68:73">
      <c r="BP36424" s="8"/>
      <c r="BQ36424" s="8"/>
      <c r="BR36424" s="8"/>
      <c r="BS36424" s="8"/>
      <c r="BT36424" s="8"/>
      <c r="BU36424" s="8"/>
    </row>
    <row r="36425" spans="68:73">
      <c r="BP36425" s="10"/>
      <c r="BQ36425" s="10"/>
      <c r="BR36425" s="10"/>
      <c r="BS36425" s="10"/>
      <c r="BT36425" s="10"/>
      <c r="BU36425" s="10"/>
    </row>
    <row r="36426" spans="68:73">
      <c r="BP36426" s="8"/>
      <c r="BQ36426" s="8"/>
      <c r="BR36426" s="8"/>
      <c r="BS36426" s="8"/>
      <c r="BT36426" s="8"/>
      <c r="BU36426" s="8"/>
    </row>
    <row r="36427" spans="68:73">
      <c r="BP36427" s="10"/>
      <c r="BQ36427" s="10"/>
      <c r="BR36427" s="10"/>
      <c r="BS36427" s="10"/>
      <c r="BT36427" s="10"/>
      <c r="BU36427" s="10"/>
    </row>
    <row r="36428" spans="68:73">
      <c r="BP36428" s="8"/>
      <c r="BQ36428" s="8"/>
      <c r="BR36428" s="8"/>
      <c r="BS36428" s="8"/>
      <c r="BT36428" s="8"/>
      <c r="BU36428" s="8"/>
    </row>
    <row r="36429" spans="68:73">
      <c r="BP36429" s="10"/>
      <c r="BQ36429" s="10"/>
      <c r="BR36429" s="10"/>
      <c r="BS36429" s="10"/>
      <c r="BT36429" s="10"/>
      <c r="BU36429" s="10"/>
    </row>
    <row r="36430" spans="68:73">
      <c r="BP36430" s="8"/>
      <c r="BQ36430" s="8"/>
      <c r="BR36430" s="8"/>
      <c r="BS36430" s="8"/>
      <c r="BT36430" s="8"/>
      <c r="BU36430" s="8"/>
    </row>
    <row r="36431" spans="68:73">
      <c r="BP36431" s="10"/>
      <c r="BQ36431" s="10"/>
      <c r="BR36431" s="10"/>
      <c r="BS36431" s="10"/>
      <c r="BT36431" s="10"/>
      <c r="BU36431" s="10"/>
    </row>
    <row r="36432" spans="68:73">
      <c r="BP36432" s="8"/>
      <c r="BQ36432" s="8"/>
      <c r="BR36432" s="8"/>
      <c r="BS36432" s="8"/>
      <c r="BT36432" s="8"/>
      <c r="BU36432" s="8"/>
    </row>
    <row r="36433" spans="68:73">
      <c r="BP36433" s="10"/>
      <c r="BQ36433" s="10"/>
      <c r="BR36433" s="10"/>
      <c r="BS36433" s="10"/>
      <c r="BT36433" s="10"/>
      <c r="BU36433" s="10"/>
    </row>
    <row r="36434" spans="68:73">
      <c r="BP36434" s="8"/>
      <c r="BQ36434" s="8"/>
      <c r="BR36434" s="8"/>
      <c r="BS36434" s="8"/>
      <c r="BT36434" s="8"/>
      <c r="BU36434" s="8"/>
    </row>
    <row r="36435" spans="68:73">
      <c r="BP36435" s="10"/>
      <c r="BQ36435" s="10"/>
      <c r="BR36435" s="10"/>
      <c r="BS36435" s="10"/>
      <c r="BT36435" s="10"/>
      <c r="BU36435" s="10"/>
    </row>
    <row r="36436" spans="68:73">
      <c r="BP36436" s="8"/>
      <c r="BQ36436" s="8"/>
      <c r="BR36436" s="8"/>
      <c r="BS36436" s="8"/>
      <c r="BT36436" s="8"/>
      <c r="BU36436" s="8"/>
    </row>
    <row r="36437" spans="68:73">
      <c r="BP36437" s="10"/>
      <c r="BQ36437" s="10"/>
      <c r="BR36437" s="10"/>
      <c r="BS36437" s="10"/>
      <c r="BT36437" s="10"/>
      <c r="BU36437" s="10"/>
    </row>
    <row r="36438" spans="68:73">
      <c r="BP36438" s="8"/>
      <c r="BQ36438" s="8"/>
      <c r="BR36438" s="8"/>
      <c r="BS36438" s="8"/>
      <c r="BT36438" s="8"/>
      <c r="BU36438" s="8"/>
    </row>
    <row r="36439" spans="68:73">
      <c r="BP36439" s="10"/>
      <c r="BQ36439" s="10"/>
      <c r="BR36439" s="10"/>
      <c r="BS36439" s="10"/>
      <c r="BT36439" s="10"/>
      <c r="BU36439" s="10"/>
    </row>
    <row r="36440" spans="68:73">
      <c r="BP36440" s="8"/>
      <c r="BQ36440" s="8"/>
      <c r="BR36440" s="8"/>
      <c r="BS36440" s="8"/>
      <c r="BT36440" s="8"/>
      <c r="BU36440" s="8"/>
    </row>
    <row r="36441" spans="68:73">
      <c r="BP36441" s="10"/>
      <c r="BQ36441" s="10"/>
      <c r="BR36441" s="10"/>
      <c r="BS36441" s="10"/>
      <c r="BT36441" s="10"/>
      <c r="BU36441" s="10"/>
    </row>
    <row r="36442" spans="68:73">
      <c r="BP36442" s="8"/>
      <c r="BQ36442" s="8"/>
      <c r="BR36442" s="8"/>
      <c r="BS36442" s="8"/>
      <c r="BT36442" s="8"/>
      <c r="BU36442" s="8"/>
    </row>
    <row r="36443" spans="68:73">
      <c r="BP36443" s="10"/>
      <c r="BQ36443" s="10"/>
      <c r="BR36443" s="10"/>
      <c r="BS36443" s="10"/>
      <c r="BT36443" s="10"/>
      <c r="BU36443" s="10"/>
    </row>
    <row r="36444" spans="68:73">
      <c r="BP36444" s="8"/>
      <c r="BQ36444" s="8"/>
      <c r="BR36444" s="8"/>
      <c r="BS36444" s="8"/>
      <c r="BT36444" s="8"/>
      <c r="BU36444" s="8"/>
    </row>
    <row r="36445" spans="68:73">
      <c r="BP36445" s="10"/>
      <c r="BQ36445" s="10"/>
      <c r="BR36445" s="10"/>
      <c r="BS36445" s="10"/>
      <c r="BT36445" s="10"/>
      <c r="BU36445" s="10"/>
    </row>
    <row r="36446" spans="68:73">
      <c r="BP36446" s="8"/>
      <c r="BQ36446" s="8"/>
      <c r="BR36446" s="8"/>
      <c r="BS36446" s="8"/>
      <c r="BT36446" s="8"/>
      <c r="BU36446" s="8"/>
    </row>
    <row r="36447" spans="68:73">
      <c r="BP36447" s="10"/>
      <c r="BQ36447" s="10"/>
      <c r="BR36447" s="10"/>
      <c r="BS36447" s="10"/>
      <c r="BT36447" s="10"/>
      <c r="BU36447" s="10"/>
    </row>
    <row r="36448" spans="68:73">
      <c r="BP36448" s="8"/>
      <c r="BQ36448" s="8"/>
      <c r="BR36448" s="8"/>
      <c r="BS36448" s="8"/>
      <c r="BT36448" s="8"/>
      <c r="BU36448" s="8"/>
    </row>
    <row r="36449" spans="68:73">
      <c r="BP36449" s="10"/>
      <c r="BQ36449" s="10"/>
      <c r="BR36449" s="10"/>
      <c r="BS36449" s="10"/>
      <c r="BT36449" s="10"/>
      <c r="BU36449" s="10"/>
    </row>
    <row r="36450" spans="68:73">
      <c r="BP36450" s="8"/>
      <c r="BQ36450" s="8"/>
      <c r="BR36450" s="8"/>
      <c r="BS36450" s="8"/>
      <c r="BT36450" s="8"/>
      <c r="BU36450" s="8"/>
    </row>
    <row r="36451" spans="68:73">
      <c r="BP36451" s="10"/>
      <c r="BQ36451" s="10"/>
      <c r="BR36451" s="10"/>
      <c r="BS36451" s="10"/>
      <c r="BT36451" s="10"/>
      <c r="BU36451" s="10"/>
    </row>
    <row r="36452" spans="68:73">
      <c r="BP36452" s="8"/>
      <c r="BQ36452" s="8"/>
      <c r="BR36452" s="8"/>
      <c r="BS36452" s="8"/>
      <c r="BT36452" s="8"/>
      <c r="BU36452" s="8"/>
    </row>
    <row r="36453" spans="68:73">
      <c r="BP36453" s="10"/>
      <c r="BQ36453" s="10"/>
      <c r="BR36453" s="10"/>
      <c r="BS36453" s="10"/>
      <c r="BT36453" s="10"/>
      <c r="BU36453" s="10"/>
    </row>
    <row r="36454" spans="68:73">
      <c r="BP36454" s="8"/>
      <c r="BQ36454" s="8"/>
      <c r="BR36454" s="8"/>
      <c r="BS36454" s="8"/>
      <c r="BT36454" s="8"/>
      <c r="BU36454" s="8"/>
    </row>
    <row r="36455" spans="68:73">
      <c r="BP36455" s="10"/>
      <c r="BQ36455" s="10"/>
      <c r="BR36455" s="10"/>
      <c r="BS36455" s="10"/>
      <c r="BT36455" s="10"/>
      <c r="BU36455" s="10"/>
    </row>
    <row r="36456" spans="68:73">
      <c r="BP36456" s="8"/>
      <c r="BQ36456" s="8"/>
      <c r="BR36456" s="8"/>
      <c r="BS36456" s="8"/>
      <c r="BT36456" s="8"/>
      <c r="BU36456" s="8"/>
    </row>
    <row r="36457" spans="68:73">
      <c r="BP36457" s="10"/>
      <c r="BQ36457" s="10"/>
      <c r="BR36457" s="10"/>
      <c r="BS36457" s="10"/>
      <c r="BT36457" s="10"/>
      <c r="BU36457" s="10"/>
    </row>
    <row r="36458" spans="68:73">
      <c r="BP36458" s="8"/>
      <c r="BQ36458" s="8"/>
      <c r="BR36458" s="8"/>
      <c r="BS36458" s="8"/>
      <c r="BT36458" s="8"/>
      <c r="BU36458" s="8"/>
    </row>
    <row r="36459" spans="68:73">
      <c r="BP36459" s="10"/>
      <c r="BQ36459" s="10"/>
      <c r="BR36459" s="10"/>
      <c r="BS36459" s="10"/>
      <c r="BT36459" s="10"/>
      <c r="BU36459" s="10"/>
    </row>
    <row r="36460" spans="68:73">
      <c r="BP36460" s="8"/>
      <c r="BQ36460" s="8"/>
      <c r="BR36460" s="8"/>
      <c r="BS36460" s="8"/>
      <c r="BT36460" s="8"/>
      <c r="BU36460" s="8"/>
    </row>
    <row r="36461" spans="68:73">
      <c r="BP36461" s="10"/>
      <c r="BQ36461" s="10"/>
      <c r="BR36461" s="10"/>
      <c r="BS36461" s="10"/>
      <c r="BT36461" s="10"/>
      <c r="BU36461" s="10"/>
    </row>
    <row r="36462" spans="68:73">
      <c r="BP36462" s="8"/>
      <c r="BQ36462" s="8"/>
      <c r="BR36462" s="8"/>
      <c r="BS36462" s="8"/>
      <c r="BT36462" s="8"/>
      <c r="BU36462" s="8"/>
    </row>
    <row r="36463" spans="68:73">
      <c r="BP36463" s="10"/>
      <c r="BQ36463" s="10"/>
      <c r="BR36463" s="10"/>
      <c r="BS36463" s="10"/>
      <c r="BT36463" s="10"/>
      <c r="BU36463" s="10"/>
    </row>
    <row r="36464" spans="68:73">
      <c r="BP36464" s="8"/>
      <c r="BQ36464" s="8"/>
      <c r="BR36464" s="8"/>
      <c r="BS36464" s="8"/>
      <c r="BT36464" s="8"/>
      <c r="BU36464" s="8"/>
    </row>
    <row r="36465" spans="68:73">
      <c r="BP36465" s="10"/>
      <c r="BQ36465" s="10"/>
      <c r="BR36465" s="10"/>
      <c r="BS36465" s="10"/>
      <c r="BT36465" s="10"/>
      <c r="BU36465" s="10"/>
    </row>
    <row r="36466" spans="68:73">
      <c r="BP36466" s="8"/>
      <c r="BQ36466" s="8"/>
      <c r="BR36466" s="8"/>
      <c r="BS36466" s="8"/>
      <c r="BT36466" s="8"/>
      <c r="BU36466" s="8"/>
    </row>
    <row r="36467" spans="68:73">
      <c r="BP36467" s="10"/>
      <c r="BQ36467" s="10"/>
      <c r="BR36467" s="10"/>
      <c r="BS36467" s="10"/>
      <c r="BT36467" s="10"/>
      <c r="BU36467" s="10"/>
    </row>
    <row r="36468" spans="68:73">
      <c r="BP36468" s="8"/>
      <c r="BQ36468" s="8"/>
      <c r="BR36468" s="8"/>
      <c r="BS36468" s="8"/>
      <c r="BT36468" s="8"/>
      <c r="BU36468" s="8"/>
    </row>
    <row r="36469" spans="68:73">
      <c r="BP36469" s="10"/>
      <c r="BQ36469" s="10"/>
      <c r="BR36469" s="10"/>
      <c r="BS36469" s="10"/>
      <c r="BT36469" s="10"/>
      <c r="BU36469" s="10"/>
    </row>
    <row r="36470" spans="68:73">
      <c r="BP36470" s="8"/>
      <c r="BQ36470" s="8"/>
      <c r="BR36470" s="8"/>
      <c r="BS36470" s="8"/>
      <c r="BT36470" s="8"/>
      <c r="BU36470" s="8"/>
    </row>
    <row r="36471" spans="68:73">
      <c r="BP36471" s="10"/>
      <c r="BQ36471" s="10"/>
      <c r="BR36471" s="10"/>
      <c r="BS36471" s="10"/>
      <c r="BT36471" s="10"/>
      <c r="BU36471" s="10"/>
    </row>
    <row r="36472" spans="68:73">
      <c r="BP36472" s="8"/>
      <c r="BQ36472" s="8"/>
      <c r="BR36472" s="8"/>
      <c r="BS36472" s="8"/>
      <c r="BT36472" s="8"/>
      <c r="BU36472" s="8"/>
    </row>
    <row r="36473" spans="68:73">
      <c r="BP36473" s="10"/>
      <c r="BQ36473" s="10"/>
      <c r="BR36473" s="10"/>
      <c r="BS36473" s="10"/>
      <c r="BT36473" s="10"/>
      <c r="BU36473" s="10"/>
    </row>
    <row r="36474" spans="68:73">
      <c r="BP36474" s="8"/>
      <c r="BQ36474" s="8"/>
      <c r="BR36474" s="8"/>
      <c r="BS36474" s="8"/>
      <c r="BT36474" s="8"/>
      <c r="BU36474" s="8"/>
    </row>
    <row r="36475" spans="68:73">
      <c r="BP36475" s="10"/>
      <c r="BQ36475" s="10"/>
      <c r="BR36475" s="10"/>
      <c r="BS36475" s="10"/>
      <c r="BT36475" s="10"/>
      <c r="BU36475" s="10"/>
    </row>
    <row r="36476" spans="68:73">
      <c r="BP36476" s="8"/>
      <c r="BQ36476" s="8"/>
      <c r="BR36476" s="8"/>
      <c r="BS36476" s="8"/>
      <c r="BT36476" s="8"/>
      <c r="BU36476" s="8"/>
    </row>
    <row r="36477" spans="68:73">
      <c r="BP36477" s="10"/>
      <c r="BQ36477" s="10"/>
      <c r="BR36477" s="10"/>
      <c r="BS36477" s="10"/>
      <c r="BT36477" s="10"/>
      <c r="BU36477" s="10"/>
    </row>
    <row r="36478" spans="68:73">
      <c r="BP36478" s="8"/>
      <c r="BQ36478" s="8"/>
      <c r="BR36478" s="8"/>
      <c r="BS36478" s="8"/>
      <c r="BT36478" s="8"/>
      <c r="BU36478" s="8"/>
    </row>
    <row r="36479" spans="68:73">
      <c r="BP36479" s="10"/>
      <c r="BQ36479" s="10"/>
      <c r="BR36479" s="10"/>
      <c r="BS36479" s="10"/>
      <c r="BT36479" s="10"/>
      <c r="BU36479" s="10"/>
    </row>
    <row r="36480" spans="68:73">
      <c r="BP36480" s="8"/>
      <c r="BQ36480" s="8"/>
      <c r="BR36480" s="8"/>
      <c r="BS36480" s="8"/>
      <c r="BT36480" s="8"/>
      <c r="BU36480" s="8"/>
    </row>
    <row r="36481" spans="68:73">
      <c r="BP36481" s="10"/>
      <c r="BQ36481" s="10"/>
      <c r="BR36481" s="10"/>
      <c r="BS36481" s="10"/>
      <c r="BT36481" s="10"/>
      <c r="BU36481" s="10"/>
    </row>
    <row r="36482" spans="68:73">
      <c r="BP36482" s="8"/>
      <c r="BQ36482" s="8"/>
      <c r="BR36482" s="8"/>
      <c r="BS36482" s="8"/>
      <c r="BT36482" s="8"/>
      <c r="BU36482" s="8"/>
    </row>
    <row r="36483" spans="68:73">
      <c r="BP36483" s="10"/>
      <c r="BQ36483" s="10"/>
      <c r="BR36483" s="10"/>
      <c r="BS36483" s="10"/>
      <c r="BT36483" s="10"/>
      <c r="BU36483" s="10"/>
    </row>
    <row r="36484" spans="68:73">
      <c r="BP36484" s="8"/>
      <c r="BQ36484" s="8"/>
      <c r="BR36484" s="8"/>
      <c r="BS36484" s="8"/>
      <c r="BT36484" s="8"/>
      <c r="BU36484" s="8"/>
    </row>
    <row r="36485" spans="68:73">
      <c r="BP36485" s="10"/>
      <c r="BQ36485" s="10"/>
      <c r="BR36485" s="10"/>
      <c r="BS36485" s="10"/>
      <c r="BT36485" s="10"/>
      <c r="BU36485" s="10"/>
    </row>
    <row r="36486" spans="68:73">
      <c r="BP36486" s="8"/>
      <c r="BQ36486" s="8"/>
      <c r="BR36486" s="8"/>
      <c r="BS36486" s="8"/>
      <c r="BT36486" s="8"/>
      <c r="BU36486" s="8"/>
    </row>
    <row r="36487" spans="68:73">
      <c r="BP36487" s="10"/>
      <c r="BQ36487" s="10"/>
      <c r="BR36487" s="10"/>
      <c r="BS36487" s="10"/>
      <c r="BT36487" s="10"/>
      <c r="BU36487" s="10"/>
    </row>
    <row r="36488" spans="68:73">
      <c r="BP36488" s="8"/>
      <c r="BQ36488" s="8"/>
      <c r="BR36488" s="8"/>
      <c r="BS36488" s="8"/>
      <c r="BT36488" s="8"/>
      <c r="BU36488" s="8"/>
    </row>
    <row r="36489" spans="68:73">
      <c r="BP36489" s="10"/>
      <c r="BQ36489" s="10"/>
      <c r="BR36489" s="10"/>
      <c r="BS36489" s="10"/>
      <c r="BT36489" s="10"/>
      <c r="BU36489" s="10"/>
    </row>
    <row r="36490" spans="68:73">
      <c r="BP36490" s="8"/>
      <c r="BQ36490" s="8"/>
      <c r="BR36490" s="8"/>
      <c r="BS36490" s="8"/>
      <c r="BT36490" s="8"/>
      <c r="BU36490" s="8"/>
    </row>
    <row r="36491" spans="68:73">
      <c r="BP36491" s="10"/>
      <c r="BQ36491" s="10"/>
      <c r="BR36491" s="10"/>
      <c r="BS36491" s="10"/>
      <c r="BT36491" s="10"/>
      <c r="BU36491" s="10"/>
    </row>
    <row r="36492" spans="68:73">
      <c r="BP36492" s="8"/>
      <c r="BQ36492" s="8"/>
      <c r="BR36492" s="8"/>
      <c r="BS36492" s="8"/>
      <c r="BT36492" s="8"/>
      <c r="BU36492" s="8"/>
    </row>
    <row r="36493" spans="68:73">
      <c r="BP36493" s="10"/>
      <c r="BQ36493" s="10"/>
      <c r="BR36493" s="10"/>
      <c r="BS36493" s="10"/>
      <c r="BT36493" s="10"/>
      <c r="BU36493" s="10"/>
    </row>
    <row r="36494" spans="68:73">
      <c r="BP36494" s="8"/>
      <c r="BQ36494" s="8"/>
      <c r="BR36494" s="8"/>
      <c r="BS36494" s="8"/>
      <c r="BT36494" s="8"/>
      <c r="BU36494" s="8"/>
    </row>
    <row r="36495" spans="68:73">
      <c r="BP36495" s="10"/>
      <c r="BQ36495" s="10"/>
      <c r="BR36495" s="10"/>
      <c r="BS36495" s="10"/>
      <c r="BT36495" s="10"/>
      <c r="BU36495" s="10"/>
    </row>
    <row r="36496" spans="68:73">
      <c r="BP36496" s="8"/>
      <c r="BQ36496" s="8"/>
      <c r="BR36496" s="8"/>
      <c r="BS36496" s="8"/>
      <c r="BT36496" s="8"/>
      <c r="BU36496" s="8"/>
    </row>
    <row r="36497" spans="68:73">
      <c r="BP36497" s="10"/>
      <c r="BQ36497" s="10"/>
      <c r="BR36497" s="10"/>
      <c r="BS36497" s="10"/>
      <c r="BT36497" s="10"/>
      <c r="BU36497" s="10"/>
    </row>
    <row r="36498" spans="68:73">
      <c r="BP36498" s="8"/>
      <c r="BQ36498" s="8"/>
      <c r="BR36498" s="8"/>
      <c r="BS36498" s="8"/>
      <c r="BT36498" s="8"/>
      <c r="BU36498" s="8"/>
    </row>
    <row r="36499" spans="68:73">
      <c r="BP36499" s="10"/>
      <c r="BQ36499" s="10"/>
      <c r="BR36499" s="10"/>
      <c r="BS36499" s="10"/>
      <c r="BT36499" s="10"/>
      <c r="BU36499" s="10"/>
    </row>
    <row r="36500" spans="68:73">
      <c r="BP36500" s="8"/>
      <c r="BQ36500" s="8"/>
      <c r="BR36500" s="8"/>
      <c r="BS36500" s="8"/>
      <c r="BT36500" s="8"/>
      <c r="BU36500" s="8"/>
    </row>
    <row r="36501" spans="68:73">
      <c r="BP36501" s="10"/>
      <c r="BQ36501" s="10"/>
      <c r="BR36501" s="10"/>
      <c r="BS36501" s="10"/>
      <c r="BT36501" s="10"/>
      <c r="BU36501" s="10"/>
    </row>
    <row r="36502" spans="68:73">
      <c r="BP36502" s="8"/>
      <c r="BQ36502" s="8"/>
      <c r="BR36502" s="8"/>
      <c r="BS36502" s="8"/>
      <c r="BT36502" s="8"/>
      <c r="BU36502" s="8"/>
    </row>
    <row r="36503" spans="68:73">
      <c r="BP36503" s="10"/>
      <c r="BQ36503" s="10"/>
      <c r="BR36503" s="10"/>
      <c r="BS36503" s="10"/>
      <c r="BT36503" s="10"/>
      <c r="BU36503" s="10"/>
    </row>
    <row r="36504" spans="68:73">
      <c r="BP36504" s="8"/>
      <c r="BQ36504" s="8"/>
      <c r="BR36504" s="8"/>
      <c r="BS36504" s="8"/>
      <c r="BT36504" s="8"/>
      <c r="BU36504" s="8"/>
    </row>
    <row r="36505" spans="68:73">
      <c r="BP36505" s="10"/>
      <c r="BQ36505" s="10"/>
      <c r="BR36505" s="10"/>
      <c r="BS36505" s="10"/>
      <c r="BT36505" s="10"/>
      <c r="BU36505" s="10"/>
    </row>
    <row r="36506" spans="68:73">
      <c r="BP36506" s="8"/>
      <c r="BQ36506" s="8"/>
      <c r="BR36506" s="8"/>
      <c r="BS36506" s="8"/>
      <c r="BT36506" s="8"/>
      <c r="BU36506" s="8"/>
    </row>
    <row r="36507" spans="68:73">
      <c r="BP36507" s="10"/>
      <c r="BQ36507" s="10"/>
      <c r="BR36507" s="10"/>
      <c r="BS36507" s="10"/>
      <c r="BT36507" s="10"/>
      <c r="BU36507" s="10"/>
    </row>
    <row r="36508" spans="68:73">
      <c r="BP36508" s="8"/>
      <c r="BQ36508" s="8"/>
      <c r="BR36508" s="8"/>
      <c r="BS36508" s="8"/>
      <c r="BT36508" s="8"/>
      <c r="BU36508" s="8"/>
    </row>
    <row r="36509" spans="68:73">
      <c r="BP36509" s="10"/>
      <c r="BQ36509" s="10"/>
      <c r="BR36509" s="10"/>
      <c r="BS36509" s="10"/>
      <c r="BT36509" s="10"/>
      <c r="BU36509" s="10"/>
    </row>
    <row r="36510" spans="68:73">
      <c r="BP36510" s="8"/>
      <c r="BQ36510" s="8"/>
      <c r="BR36510" s="8"/>
      <c r="BS36510" s="8"/>
      <c r="BT36510" s="8"/>
      <c r="BU36510" s="8"/>
    </row>
    <row r="36511" spans="68:73">
      <c r="BP36511" s="10"/>
      <c r="BQ36511" s="10"/>
      <c r="BR36511" s="10"/>
      <c r="BS36511" s="10"/>
      <c r="BT36511" s="10"/>
      <c r="BU36511" s="10"/>
    </row>
    <row r="36512" spans="68:73">
      <c r="BP36512" s="8"/>
      <c r="BQ36512" s="8"/>
      <c r="BR36512" s="8"/>
      <c r="BS36512" s="8"/>
      <c r="BT36512" s="8"/>
      <c r="BU36512" s="8"/>
    </row>
    <row r="36513" spans="68:73">
      <c r="BP36513" s="10"/>
      <c r="BQ36513" s="10"/>
      <c r="BR36513" s="10"/>
      <c r="BS36513" s="10"/>
      <c r="BT36513" s="10"/>
      <c r="BU36513" s="10"/>
    </row>
    <row r="36514" spans="68:73">
      <c r="BP36514" s="8"/>
      <c r="BQ36514" s="8"/>
      <c r="BR36514" s="8"/>
      <c r="BS36514" s="8"/>
      <c r="BT36514" s="8"/>
      <c r="BU36514" s="8"/>
    </row>
    <row r="36515" spans="68:73">
      <c r="BP36515" s="10"/>
      <c r="BQ36515" s="10"/>
      <c r="BR36515" s="10"/>
      <c r="BS36515" s="10"/>
      <c r="BT36515" s="10"/>
      <c r="BU36515" s="10"/>
    </row>
    <row r="36516" spans="68:73">
      <c r="BP36516" s="8"/>
      <c r="BQ36516" s="8"/>
      <c r="BR36516" s="8"/>
      <c r="BS36516" s="8"/>
      <c r="BT36516" s="8"/>
      <c r="BU36516" s="8"/>
    </row>
    <row r="36517" spans="68:73">
      <c r="BP36517" s="10"/>
      <c r="BQ36517" s="10"/>
      <c r="BR36517" s="10"/>
      <c r="BS36517" s="10"/>
      <c r="BT36517" s="10"/>
      <c r="BU36517" s="10"/>
    </row>
    <row r="36518" spans="68:73">
      <c r="BP36518" s="8"/>
      <c r="BQ36518" s="8"/>
      <c r="BR36518" s="8"/>
      <c r="BS36518" s="8"/>
      <c r="BT36518" s="8"/>
      <c r="BU36518" s="8"/>
    </row>
    <row r="36519" spans="68:73">
      <c r="BP36519" s="10"/>
      <c r="BQ36519" s="10"/>
      <c r="BR36519" s="10"/>
      <c r="BS36519" s="10"/>
      <c r="BT36519" s="10"/>
      <c r="BU36519" s="10"/>
    </row>
    <row r="36520" spans="68:73">
      <c r="BP36520" s="8"/>
      <c r="BQ36520" s="8"/>
      <c r="BR36520" s="8"/>
      <c r="BS36520" s="8"/>
      <c r="BT36520" s="8"/>
      <c r="BU36520" s="8"/>
    </row>
    <row r="36521" spans="68:73">
      <c r="BP36521" s="10"/>
      <c r="BQ36521" s="10"/>
      <c r="BR36521" s="10"/>
      <c r="BS36521" s="10"/>
      <c r="BT36521" s="10"/>
      <c r="BU36521" s="10"/>
    </row>
    <row r="36522" spans="68:73">
      <c r="BP36522" s="8"/>
      <c r="BQ36522" s="8"/>
      <c r="BR36522" s="8"/>
      <c r="BS36522" s="8"/>
      <c r="BT36522" s="8"/>
      <c r="BU36522" s="8"/>
    </row>
    <row r="36523" spans="68:73">
      <c r="BP36523" s="10"/>
      <c r="BQ36523" s="10"/>
      <c r="BR36523" s="10"/>
      <c r="BS36523" s="10"/>
      <c r="BT36523" s="10"/>
      <c r="BU36523" s="10"/>
    </row>
    <row r="36524" spans="68:73">
      <c r="BP36524" s="8"/>
      <c r="BQ36524" s="8"/>
      <c r="BR36524" s="8"/>
      <c r="BS36524" s="8"/>
      <c r="BT36524" s="8"/>
      <c r="BU36524" s="8"/>
    </row>
    <row r="36525" spans="68:73">
      <c r="BP36525" s="10"/>
      <c r="BQ36525" s="10"/>
      <c r="BR36525" s="10"/>
      <c r="BS36525" s="10"/>
      <c r="BT36525" s="10"/>
      <c r="BU36525" s="10"/>
    </row>
    <row r="36526" spans="68:73">
      <c r="BP36526" s="8"/>
      <c r="BQ36526" s="8"/>
      <c r="BR36526" s="8"/>
      <c r="BS36526" s="8"/>
      <c r="BT36526" s="8"/>
      <c r="BU36526" s="8"/>
    </row>
    <row r="36527" spans="68:73">
      <c r="BP36527" s="10"/>
      <c r="BQ36527" s="10"/>
      <c r="BR36527" s="10"/>
      <c r="BS36527" s="10"/>
      <c r="BT36527" s="10"/>
      <c r="BU36527" s="10"/>
    </row>
    <row r="36528" spans="68:73">
      <c r="BP36528" s="8"/>
      <c r="BQ36528" s="8"/>
      <c r="BR36528" s="8"/>
      <c r="BS36528" s="8"/>
      <c r="BT36528" s="8"/>
      <c r="BU36528" s="8"/>
    </row>
    <row r="36529" spans="68:73">
      <c r="BP36529" s="10"/>
      <c r="BQ36529" s="10"/>
      <c r="BR36529" s="10"/>
      <c r="BS36529" s="10"/>
      <c r="BT36529" s="10"/>
      <c r="BU36529" s="10"/>
    </row>
    <row r="36530" spans="68:73">
      <c r="BP36530" s="8"/>
      <c r="BQ36530" s="8"/>
      <c r="BR36530" s="8"/>
      <c r="BS36530" s="8"/>
      <c r="BT36530" s="8"/>
      <c r="BU36530" s="8"/>
    </row>
    <row r="36531" spans="68:73">
      <c r="BP36531" s="10"/>
      <c r="BQ36531" s="10"/>
      <c r="BR36531" s="10"/>
      <c r="BS36531" s="10"/>
      <c r="BT36531" s="10"/>
      <c r="BU36531" s="10"/>
    </row>
    <row r="36532" spans="68:73">
      <c r="BP36532" s="8"/>
      <c r="BQ36532" s="8"/>
      <c r="BR36532" s="8"/>
      <c r="BS36532" s="8"/>
      <c r="BT36532" s="8"/>
      <c r="BU36532" s="8"/>
    </row>
    <row r="36533" spans="68:73">
      <c r="BP36533" s="10"/>
      <c r="BQ36533" s="10"/>
      <c r="BR36533" s="10"/>
      <c r="BS36533" s="10"/>
      <c r="BT36533" s="10"/>
      <c r="BU36533" s="10"/>
    </row>
    <row r="36534" spans="68:73">
      <c r="BP36534" s="8"/>
      <c r="BQ36534" s="8"/>
      <c r="BR36534" s="8"/>
      <c r="BS36534" s="8"/>
      <c r="BT36534" s="8"/>
      <c r="BU36534" s="8"/>
    </row>
    <row r="36535" spans="68:73">
      <c r="BP36535" s="10"/>
      <c r="BQ36535" s="10"/>
      <c r="BR36535" s="10"/>
      <c r="BS36535" s="10"/>
      <c r="BT36535" s="10"/>
      <c r="BU36535" s="10"/>
    </row>
    <row r="36536" spans="68:73">
      <c r="BP36536" s="8"/>
      <c r="BQ36536" s="8"/>
      <c r="BR36536" s="8"/>
      <c r="BS36536" s="8"/>
      <c r="BT36536" s="8"/>
      <c r="BU36536" s="8"/>
    </row>
    <row r="36537" spans="68:73">
      <c r="BP36537" s="10"/>
      <c r="BQ36537" s="10"/>
      <c r="BR36537" s="10"/>
      <c r="BS36537" s="10"/>
      <c r="BT36537" s="10"/>
      <c r="BU36537" s="10"/>
    </row>
    <row r="36538" spans="68:73">
      <c r="BP36538" s="8"/>
      <c r="BQ36538" s="8"/>
      <c r="BR36538" s="8"/>
      <c r="BS36538" s="8"/>
      <c r="BT36538" s="8"/>
      <c r="BU36538" s="8"/>
    </row>
    <row r="36539" spans="68:73">
      <c r="BP36539" s="10"/>
      <c r="BQ36539" s="10"/>
      <c r="BR36539" s="10"/>
      <c r="BS36539" s="10"/>
      <c r="BT36539" s="10"/>
      <c r="BU36539" s="10"/>
    </row>
    <row r="36540" spans="68:73">
      <c r="BP36540" s="8"/>
      <c r="BQ36540" s="8"/>
      <c r="BR36540" s="8"/>
      <c r="BS36540" s="8"/>
      <c r="BT36540" s="8"/>
      <c r="BU36540" s="8"/>
    </row>
    <row r="36541" spans="68:73">
      <c r="BP36541" s="10"/>
      <c r="BQ36541" s="10"/>
      <c r="BR36541" s="10"/>
      <c r="BS36541" s="10"/>
      <c r="BT36541" s="10"/>
      <c r="BU36541" s="10"/>
    </row>
    <row r="36542" spans="68:73">
      <c r="BP36542" s="8"/>
      <c r="BQ36542" s="8"/>
      <c r="BR36542" s="8"/>
      <c r="BS36542" s="8"/>
      <c r="BT36542" s="8"/>
      <c r="BU36542" s="8"/>
    </row>
    <row r="36543" spans="68:73">
      <c r="BP36543" s="10"/>
      <c r="BQ36543" s="10"/>
      <c r="BR36543" s="10"/>
      <c r="BS36543" s="10"/>
      <c r="BT36543" s="10"/>
      <c r="BU36543" s="10"/>
    </row>
    <row r="36544" spans="68:73">
      <c r="BP36544" s="8"/>
      <c r="BQ36544" s="8"/>
      <c r="BR36544" s="8"/>
      <c r="BS36544" s="8"/>
      <c r="BT36544" s="8"/>
      <c r="BU36544" s="8"/>
    </row>
    <row r="36545" spans="68:73">
      <c r="BP36545" s="10"/>
      <c r="BQ36545" s="10"/>
      <c r="BR36545" s="10"/>
      <c r="BS36545" s="10"/>
      <c r="BT36545" s="10"/>
      <c r="BU36545" s="10"/>
    </row>
    <row r="36546" spans="68:73">
      <c r="BP36546" s="8"/>
      <c r="BQ36546" s="8"/>
      <c r="BR36546" s="8"/>
      <c r="BS36546" s="8"/>
      <c r="BT36546" s="8"/>
      <c r="BU36546" s="8"/>
    </row>
    <row r="36547" spans="68:73">
      <c r="BP36547" s="10"/>
      <c r="BQ36547" s="10"/>
      <c r="BR36547" s="10"/>
      <c r="BS36547" s="10"/>
      <c r="BT36547" s="10"/>
      <c r="BU36547" s="10"/>
    </row>
    <row r="36548" spans="68:73">
      <c r="BP36548" s="8"/>
      <c r="BQ36548" s="8"/>
      <c r="BR36548" s="8"/>
      <c r="BS36548" s="8"/>
      <c r="BT36548" s="8"/>
      <c r="BU36548" s="8"/>
    </row>
    <row r="36549" spans="68:73">
      <c r="BP36549" s="10"/>
      <c r="BQ36549" s="10"/>
      <c r="BR36549" s="10"/>
      <c r="BS36549" s="10"/>
      <c r="BT36549" s="10"/>
      <c r="BU36549" s="10"/>
    </row>
    <row r="36550" spans="68:73">
      <c r="BP36550" s="8"/>
      <c r="BQ36550" s="8"/>
      <c r="BR36550" s="8"/>
      <c r="BS36550" s="8"/>
      <c r="BT36550" s="8"/>
      <c r="BU36550" s="8"/>
    </row>
    <row r="36551" spans="68:73">
      <c r="BP36551" s="10"/>
      <c r="BQ36551" s="10"/>
      <c r="BR36551" s="10"/>
      <c r="BS36551" s="10"/>
      <c r="BT36551" s="10"/>
      <c r="BU36551" s="10"/>
    </row>
    <row r="36552" spans="68:73">
      <c r="BP36552" s="8"/>
      <c r="BQ36552" s="8"/>
      <c r="BR36552" s="8"/>
      <c r="BS36552" s="8"/>
      <c r="BT36552" s="8"/>
      <c r="BU36552" s="8"/>
    </row>
    <row r="36553" spans="68:73">
      <c r="BP36553" s="10"/>
      <c r="BQ36553" s="10"/>
      <c r="BR36553" s="10"/>
      <c r="BS36553" s="10"/>
      <c r="BT36553" s="10"/>
      <c r="BU36553" s="10"/>
    </row>
    <row r="36554" spans="68:73">
      <c r="BP36554" s="8"/>
      <c r="BQ36554" s="8"/>
      <c r="BR36554" s="8"/>
      <c r="BS36554" s="8"/>
      <c r="BT36554" s="8"/>
      <c r="BU36554" s="8"/>
    </row>
    <row r="36555" spans="68:73">
      <c r="BP36555" s="10"/>
      <c r="BQ36555" s="10"/>
      <c r="BR36555" s="10"/>
      <c r="BS36555" s="10"/>
      <c r="BT36555" s="10"/>
      <c r="BU36555" s="10"/>
    </row>
    <row r="36556" spans="68:73">
      <c r="BP36556" s="8"/>
      <c r="BQ36556" s="8"/>
      <c r="BR36556" s="8"/>
      <c r="BS36556" s="8"/>
      <c r="BT36556" s="8"/>
      <c r="BU36556" s="8"/>
    </row>
    <row r="36557" spans="68:73">
      <c r="BP36557" s="10"/>
      <c r="BQ36557" s="10"/>
      <c r="BR36557" s="10"/>
      <c r="BS36557" s="10"/>
      <c r="BT36557" s="10"/>
      <c r="BU36557" s="10"/>
    </row>
    <row r="36558" spans="68:73">
      <c r="BP36558" s="8"/>
      <c r="BQ36558" s="8"/>
      <c r="BR36558" s="8"/>
      <c r="BS36558" s="8"/>
      <c r="BT36558" s="8"/>
      <c r="BU36558" s="8"/>
    </row>
    <row r="36559" spans="68:73">
      <c r="BP36559" s="10"/>
      <c r="BQ36559" s="10"/>
      <c r="BR36559" s="10"/>
      <c r="BS36559" s="10"/>
      <c r="BT36559" s="10"/>
      <c r="BU36559" s="10"/>
    </row>
    <row r="36560" spans="68:73">
      <c r="BP36560" s="8"/>
      <c r="BQ36560" s="8"/>
      <c r="BR36560" s="8"/>
      <c r="BS36560" s="8"/>
      <c r="BT36560" s="8"/>
      <c r="BU36560" s="8"/>
    </row>
    <row r="36561" spans="68:73">
      <c r="BP36561" s="10"/>
      <c r="BQ36561" s="10"/>
      <c r="BR36561" s="10"/>
      <c r="BS36561" s="10"/>
      <c r="BT36561" s="10"/>
      <c r="BU36561" s="10"/>
    </row>
    <row r="36562" spans="68:73">
      <c r="BP36562" s="8"/>
      <c r="BQ36562" s="8"/>
      <c r="BR36562" s="8"/>
      <c r="BS36562" s="8"/>
      <c r="BT36562" s="8"/>
      <c r="BU36562" s="8"/>
    </row>
    <row r="36563" spans="68:73">
      <c r="BP36563" s="10"/>
      <c r="BQ36563" s="10"/>
      <c r="BR36563" s="10"/>
      <c r="BS36563" s="10"/>
      <c r="BT36563" s="10"/>
      <c r="BU36563" s="10"/>
    </row>
    <row r="36564" spans="68:73">
      <c r="BP36564" s="8"/>
      <c r="BQ36564" s="8"/>
      <c r="BR36564" s="8"/>
      <c r="BS36564" s="8"/>
      <c r="BT36564" s="8"/>
      <c r="BU36564" s="8"/>
    </row>
    <row r="36565" spans="68:73">
      <c r="BP36565" s="10"/>
      <c r="BQ36565" s="10"/>
      <c r="BR36565" s="10"/>
      <c r="BS36565" s="10"/>
      <c r="BT36565" s="10"/>
      <c r="BU36565" s="10"/>
    </row>
    <row r="36566" spans="68:73">
      <c r="BP36566" s="8"/>
      <c r="BQ36566" s="8"/>
      <c r="BR36566" s="8"/>
      <c r="BS36566" s="8"/>
      <c r="BT36566" s="8"/>
      <c r="BU36566" s="8"/>
    </row>
    <row r="36567" spans="68:73">
      <c r="BP36567" s="10"/>
      <c r="BQ36567" s="10"/>
      <c r="BR36567" s="10"/>
      <c r="BS36567" s="10"/>
      <c r="BT36567" s="10"/>
      <c r="BU36567" s="10"/>
    </row>
    <row r="36568" spans="68:73">
      <c r="BP36568" s="8"/>
      <c r="BQ36568" s="8"/>
      <c r="BR36568" s="8"/>
      <c r="BS36568" s="8"/>
      <c r="BT36568" s="8"/>
      <c r="BU36568" s="8"/>
    </row>
    <row r="36569" spans="68:73">
      <c r="BP36569" s="10"/>
      <c r="BQ36569" s="10"/>
      <c r="BR36569" s="10"/>
      <c r="BS36569" s="10"/>
      <c r="BT36569" s="10"/>
      <c r="BU36569" s="10"/>
    </row>
    <row r="36570" spans="68:73">
      <c r="BP36570" s="8"/>
      <c r="BQ36570" s="8"/>
      <c r="BR36570" s="8"/>
      <c r="BS36570" s="8"/>
      <c r="BT36570" s="8"/>
      <c r="BU36570" s="8"/>
    </row>
    <row r="36571" spans="68:73">
      <c r="BP36571" s="10"/>
      <c r="BQ36571" s="10"/>
      <c r="BR36571" s="10"/>
      <c r="BS36571" s="10"/>
      <c r="BT36571" s="10"/>
      <c r="BU36571" s="10"/>
    </row>
    <row r="36572" spans="68:73">
      <c r="BP36572" s="8"/>
      <c r="BQ36572" s="8"/>
      <c r="BR36572" s="8"/>
      <c r="BS36572" s="8"/>
      <c r="BT36572" s="8"/>
      <c r="BU36572" s="8"/>
    </row>
    <row r="36573" spans="68:73">
      <c r="BP36573" s="10"/>
      <c r="BQ36573" s="10"/>
      <c r="BR36573" s="10"/>
      <c r="BS36573" s="10"/>
      <c r="BT36573" s="10"/>
      <c r="BU36573" s="10"/>
    </row>
    <row r="36574" spans="68:73">
      <c r="BP36574" s="8"/>
      <c r="BQ36574" s="8"/>
      <c r="BR36574" s="8"/>
      <c r="BS36574" s="8"/>
      <c r="BT36574" s="8"/>
      <c r="BU36574" s="8"/>
    </row>
    <row r="36575" spans="68:73">
      <c r="BP36575" s="10"/>
      <c r="BQ36575" s="10"/>
      <c r="BR36575" s="10"/>
      <c r="BS36575" s="10"/>
      <c r="BT36575" s="10"/>
      <c r="BU36575" s="10"/>
    </row>
    <row r="36576" spans="68:73">
      <c r="BP36576" s="8"/>
      <c r="BQ36576" s="8"/>
      <c r="BR36576" s="8"/>
      <c r="BS36576" s="8"/>
      <c r="BT36576" s="8"/>
      <c r="BU36576" s="8"/>
    </row>
    <row r="36577" spans="68:73">
      <c r="BP36577" s="10"/>
      <c r="BQ36577" s="10"/>
      <c r="BR36577" s="10"/>
      <c r="BS36577" s="10"/>
      <c r="BT36577" s="10"/>
      <c r="BU36577" s="10"/>
    </row>
    <row r="36578" spans="68:73">
      <c r="BP36578" s="8"/>
      <c r="BQ36578" s="8"/>
      <c r="BR36578" s="8"/>
      <c r="BS36578" s="8"/>
      <c r="BT36578" s="8"/>
      <c r="BU36578" s="8"/>
    </row>
    <row r="36579" spans="68:73">
      <c r="BP36579" s="10"/>
      <c r="BQ36579" s="10"/>
      <c r="BR36579" s="10"/>
      <c r="BS36579" s="10"/>
      <c r="BT36579" s="10"/>
      <c r="BU36579" s="10"/>
    </row>
    <row r="36580" spans="68:73">
      <c r="BP36580" s="8"/>
      <c r="BQ36580" s="8"/>
      <c r="BR36580" s="8"/>
      <c r="BS36580" s="8"/>
      <c r="BT36580" s="8"/>
      <c r="BU36580" s="8"/>
    </row>
    <row r="36581" spans="68:73">
      <c r="BP36581" s="10"/>
      <c r="BQ36581" s="10"/>
      <c r="BR36581" s="10"/>
      <c r="BS36581" s="10"/>
      <c r="BT36581" s="10"/>
      <c r="BU36581" s="10"/>
    </row>
    <row r="36582" spans="68:73">
      <c r="BP36582" s="8"/>
      <c r="BQ36582" s="8"/>
      <c r="BR36582" s="8"/>
      <c r="BS36582" s="8"/>
      <c r="BT36582" s="8"/>
      <c r="BU36582" s="8"/>
    </row>
    <row r="36583" spans="68:73">
      <c r="BP36583" s="10"/>
      <c r="BQ36583" s="10"/>
      <c r="BR36583" s="10"/>
      <c r="BS36583" s="10"/>
      <c r="BT36583" s="10"/>
      <c r="BU36583" s="10"/>
    </row>
    <row r="36584" spans="68:73">
      <c r="BP36584" s="8"/>
      <c r="BQ36584" s="8"/>
      <c r="BR36584" s="8"/>
      <c r="BS36584" s="8"/>
      <c r="BT36584" s="8"/>
      <c r="BU36584" s="8"/>
    </row>
    <row r="36585" spans="68:73">
      <c r="BP36585" s="10"/>
      <c r="BQ36585" s="10"/>
      <c r="BR36585" s="10"/>
      <c r="BS36585" s="10"/>
      <c r="BT36585" s="10"/>
      <c r="BU36585" s="10"/>
    </row>
    <row r="36586" spans="68:73">
      <c r="BP36586" s="8"/>
      <c r="BQ36586" s="8"/>
      <c r="BR36586" s="8"/>
      <c r="BS36586" s="8"/>
      <c r="BT36586" s="8"/>
      <c r="BU36586" s="8"/>
    </row>
    <row r="36587" spans="68:73">
      <c r="BP36587" s="10"/>
      <c r="BQ36587" s="10"/>
      <c r="BR36587" s="10"/>
      <c r="BS36587" s="10"/>
      <c r="BT36587" s="10"/>
      <c r="BU36587" s="10"/>
    </row>
    <row r="36588" spans="68:73">
      <c r="BP36588" s="8"/>
      <c r="BQ36588" s="8"/>
      <c r="BR36588" s="8"/>
      <c r="BS36588" s="8"/>
      <c r="BT36588" s="8"/>
      <c r="BU36588" s="8"/>
    </row>
    <row r="36589" spans="68:73">
      <c r="BP36589" s="10"/>
      <c r="BQ36589" s="10"/>
      <c r="BR36589" s="10"/>
      <c r="BS36589" s="10"/>
      <c r="BT36589" s="10"/>
      <c r="BU36589" s="10"/>
    </row>
    <row r="36590" spans="68:73">
      <c r="BP36590" s="8"/>
      <c r="BQ36590" s="8"/>
      <c r="BR36590" s="8"/>
      <c r="BS36590" s="8"/>
      <c r="BT36590" s="8"/>
      <c r="BU36590" s="8"/>
    </row>
    <row r="36591" spans="68:73">
      <c r="BP36591" s="10"/>
      <c r="BQ36591" s="10"/>
      <c r="BR36591" s="10"/>
      <c r="BS36591" s="10"/>
      <c r="BT36591" s="10"/>
      <c r="BU36591" s="10"/>
    </row>
    <row r="36592" spans="68:73">
      <c r="BP36592" s="8"/>
      <c r="BQ36592" s="8"/>
      <c r="BR36592" s="8"/>
      <c r="BS36592" s="8"/>
      <c r="BT36592" s="8"/>
      <c r="BU36592" s="8"/>
    </row>
    <row r="36593" spans="68:73">
      <c r="BP36593" s="10"/>
      <c r="BQ36593" s="10"/>
      <c r="BR36593" s="10"/>
      <c r="BS36593" s="10"/>
      <c r="BT36593" s="10"/>
      <c r="BU36593" s="10"/>
    </row>
    <row r="36594" spans="68:73">
      <c r="BP36594" s="8"/>
      <c r="BQ36594" s="8"/>
      <c r="BR36594" s="8"/>
      <c r="BS36594" s="8"/>
      <c r="BT36594" s="8"/>
      <c r="BU36594" s="8"/>
    </row>
    <row r="36595" spans="68:73">
      <c r="BP36595" s="10"/>
      <c r="BQ36595" s="10"/>
      <c r="BR36595" s="10"/>
      <c r="BS36595" s="10"/>
      <c r="BT36595" s="10"/>
      <c r="BU36595" s="10"/>
    </row>
    <row r="36596" spans="68:73">
      <c r="BP36596" s="8"/>
      <c r="BQ36596" s="8"/>
      <c r="BR36596" s="8"/>
      <c r="BS36596" s="8"/>
      <c r="BT36596" s="8"/>
      <c r="BU36596" s="8"/>
    </row>
    <row r="36597" spans="68:73">
      <c r="BP36597" s="10"/>
      <c r="BQ36597" s="10"/>
      <c r="BR36597" s="10"/>
      <c r="BS36597" s="10"/>
      <c r="BT36597" s="10"/>
      <c r="BU36597" s="10"/>
    </row>
    <row r="36598" spans="68:73">
      <c r="BP36598" s="8"/>
      <c r="BQ36598" s="8"/>
      <c r="BR36598" s="8"/>
      <c r="BS36598" s="8"/>
      <c r="BT36598" s="8"/>
      <c r="BU36598" s="8"/>
    </row>
    <row r="36599" spans="68:73">
      <c r="BP36599" s="10"/>
      <c r="BQ36599" s="10"/>
      <c r="BR36599" s="10"/>
      <c r="BS36599" s="10"/>
      <c r="BT36599" s="10"/>
      <c r="BU36599" s="10"/>
    </row>
    <row r="36600" spans="68:73">
      <c r="BP36600" s="8"/>
      <c r="BQ36600" s="8"/>
      <c r="BR36600" s="8"/>
      <c r="BS36600" s="8"/>
      <c r="BT36600" s="8"/>
      <c r="BU36600" s="8"/>
    </row>
    <row r="36601" spans="68:73">
      <c r="BP36601" s="10"/>
      <c r="BQ36601" s="10"/>
      <c r="BR36601" s="10"/>
      <c r="BS36601" s="10"/>
      <c r="BT36601" s="10"/>
      <c r="BU36601" s="10"/>
    </row>
    <row r="36602" spans="68:73">
      <c r="BP36602" s="8"/>
      <c r="BQ36602" s="8"/>
      <c r="BR36602" s="8"/>
      <c r="BS36602" s="8"/>
      <c r="BT36602" s="8"/>
      <c r="BU36602" s="8"/>
    </row>
    <row r="36603" spans="68:73">
      <c r="BP36603" s="10"/>
      <c r="BQ36603" s="10"/>
      <c r="BR36603" s="10"/>
      <c r="BS36603" s="10"/>
      <c r="BT36603" s="10"/>
      <c r="BU36603" s="10"/>
    </row>
    <row r="36604" spans="68:73">
      <c r="BP36604" s="8"/>
      <c r="BQ36604" s="8"/>
      <c r="BR36604" s="8"/>
      <c r="BS36604" s="8"/>
      <c r="BT36604" s="8"/>
      <c r="BU36604" s="8"/>
    </row>
    <row r="36605" spans="68:73">
      <c r="BP36605" s="10"/>
      <c r="BQ36605" s="10"/>
      <c r="BR36605" s="10"/>
      <c r="BS36605" s="10"/>
      <c r="BT36605" s="10"/>
      <c r="BU36605" s="10"/>
    </row>
    <row r="36606" spans="68:73">
      <c r="BP36606" s="8"/>
      <c r="BQ36606" s="8"/>
      <c r="BR36606" s="8"/>
      <c r="BS36606" s="8"/>
      <c r="BT36606" s="8"/>
      <c r="BU36606" s="8"/>
    </row>
    <row r="36607" spans="68:73">
      <c r="BP36607" s="10"/>
      <c r="BQ36607" s="10"/>
      <c r="BR36607" s="10"/>
      <c r="BS36607" s="10"/>
      <c r="BT36607" s="10"/>
      <c r="BU36607" s="10"/>
    </row>
    <row r="36608" spans="68:73">
      <c r="BP36608" s="8"/>
      <c r="BQ36608" s="8"/>
      <c r="BR36608" s="8"/>
      <c r="BS36608" s="8"/>
      <c r="BT36608" s="8"/>
      <c r="BU36608" s="8"/>
    </row>
    <row r="36609" spans="68:73">
      <c r="BP36609" s="10"/>
      <c r="BQ36609" s="10"/>
      <c r="BR36609" s="10"/>
      <c r="BS36609" s="10"/>
      <c r="BT36609" s="10"/>
      <c r="BU36609" s="10"/>
    </row>
    <row r="36610" spans="68:73">
      <c r="BP36610" s="8"/>
      <c r="BQ36610" s="8"/>
      <c r="BR36610" s="8"/>
      <c r="BS36610" s="8"/>
      <c r="BT36610" s="8"/>
      <c r="BU36610" s="8"/>
    </row>
    <row r="36611" spans="68:73">
      <c r="BP36611" s="10"/>
      <c r="BQ36611" s="10"/>
      <c r="BR36611" s="10"/>
      <c r="BS36611" s="10"/>
      <c r="BT36611" s="10"/>
      <c r="BU36611" s="10"/>
    </row>
    <row r="36612" spans="68:73">
      <c r="BP36612" s="8"/>
      <c r="BQ36612" s="8"/>
      <c r="BR36612" s="8"/>
      <c r="BS36612" s="8"/>
      <c r="BT36612" s="8"/>
      <c r="BU36612" s="8"/>
    </row>
    <row r="36613" spans="68:73">
      <c r="BP36613" s="10"/>
      <c r="BQ36613" s="10"/>
      <c r="BR36613" s="10"/>
      <c r="BS36613" s="10"/>
      <c r="BT36613" s="10"/>
      <c r="BU36613" s="10"/>
    </row>
    <row r="36614" spans="68:73">
      <c r="BP36614" s="8"/>
      <c r="BQ36614" s="8"/>
      <c r="BR36614" s="8"/>
      <c r="BS36614" s="8"/>
      <c r="BT36614" s="8"/>
      <c r="BU36614" s="8"/>
    </row>
    <row r="36615" spans="68:73">
      <c r="BP36615" s="10"/>
      <c r="BQ36615" s="10"/>
      <c r="BR36615" s="10"/>
      <c r="BS36615" s="10"/>
      <c r="BT36615" s="10"/>
      <c r="BU36615" s="10"/>
    </row>
    <row r="36616" spans="68:73">
      <c r="BP36616" s="8"/>
      <c r="BQ36616" s="8"/>
      <c r="BR36616" s="8"/>
      <c r="BS36616" s="8"/>
      <c r="BT36616" s="8"/>
      <c r="BU36616" s="8"/>
    </row>
    <row r="36617" spans="68:73">
      <c r="BP36617" s="10"/>
      <c r="BQ36617" s="10"/>
      <c r="BR36617" s="10"/>
      <c r="BS36617" s="10"/>
      <c r="BT36617" s="10"/>
      <c r="BU36617" s="10"/>
    </row>
    <row r="36618" spans="68:73">
      <c r="BP36618" s="8"/>
      <c r="BQ36618" s="8"/>
      <c r="BR36618" s="8"/>
      <c r="BS36618" s="8"/>
      <c r="BT36618" s="8"/>
      <c r="BU36618" s="8"/>
    </row>
    <row r="36619" spans="68:73">
      <c r="BP36619" s="10"/>
      <c r="BQ36619" s="10"/>
      <c r="BR36619" s="10"/>
      <c r="BS36619" s="10"/>
      <c r="BT36619" s="10"/>
      <c r="BU36619" s="10"/>
    </row>
    <row r="36620" spans="68:73">
      <c r="BP36620" s="8"/>
      <c r="BQ36620" s="8"/>
      <c r="BR36620" s="8"/>
      <c r="BS36620" s="8"/>
      <c r="BT36620" s="8"/>
      <c r="BU36620" s="8"/>
    </row>
    <row r="36621" spans="68:73">
      <c r="BP36621" s="10"/>
      <c r="BQ36621" s="10"/>
      <c r="BR36621" s="10"/>
      <c r="BS36621" s="10"/>
      <c r="BT36621" s="10"/>
      <c r="BU36621" s="10"/>
    </row>
    <row r="36622" spans="68:73">
      <c r="BP36622" s="8"/>
      <c r="BQ36622" s="8"/>
      <c r="BR36622" s="8"/>
      <c r="BS36622" s="8"/>
      <c r="BT36622" s="8"/>
      <c r="BU36622" s="8"/>
    </row>
    <row r="36623" spans="68:73">
      <c r="BP36623" s="10"/>
      <c r="BQ36623" s="10"/>
      <c r="BR36623" s="10"/>
      <c r="BS36623" s="10"/>
      <c r="BT36623" s="10"/>
      <c r="BU36623" s="10"/>
    </row>
    <row r="36624" spans="68:73">
      <c r="BP36624" s="8"/>
      <c r="BQ36624" s="8"/>
      <c r="BR36624" s="8"/>
      <c r="BS36624" s="8"/>
      <c r="BT36624" s="8"/>
      <c r="BU36624" s="8"/>
    </row>
    <row r="36625" spans="68:73">
      <c r="BP36625" s="10"/>
      <c r="BQ36625" s="10"/>
      <c r="BR36625" s="10"/>
      <c r="BS36625" s="10"/>
      <c r="BT36625" s="10"/>
      <c r="BU36625" s="10"/>
    </row>
    <row r="36626" spans="68:73">
      <c r="BP36626" s="8"/>
      <c r="BQ36626" s="8"/>
      <c r="BR36626" s="8"/>
      <c r="BS36626" s="8"/>
      <c r="BT36626" s="8"/>
      <c r="BU36626" s="8"/>
    </row>
    <row r="36627" spans="68:73">
      <c r="BP36627" s="10"/>
      <c r="BQ36627" s="10"/>
      <c r="BR36627" s="10"/>
      <c r="BS36627" s="10"/>
      <c r="BT36627" s="10"/>
      <c r="BU36627" s="10"/>
    </row>
    <row r="36628" spans="68:73">
      <c r="BP36628" s="8"/>
      <c r="BQ36628" s="8"/>
      <c r="BR36628" s="8"/>
      <c r="BS36628" s="8"/>
      <c r="BT36628" s="8"/>
      <c r="BU36628" s="8"/>
    </row>
    <row r="36629" spans="68:73">
      <c r="BP36629" s="10"/>
      <c r="BQ36629" s="10"/>
      <c r="BR36629" s="10"/>
      <c r="BS36629" s="10"/>
      <c r="BT36629" s="10"/>
      <c r="BU36629" s="10"/>
    </row>
    <row r="36630" spans="68:73">
      <c r="BP36630" s="8"/>
      <c r="BQ36630" s="8"/>
      <c r="BR36630" s="8"/>
      <c r="BS36630" s="8"/>
      <c r="BT36630" s="8"/>
      <c r="BU36630" s="8"/>
    </row>
    <row r="36631" spans="68:73">
      <c r="BP36631" s="10"/>
      <c r="BQ36631" s="10"/>
      <c r="BR36631" s="10"/>
      <c r="BS36631" s="10"/>
      <c r="BT36631" s="10"/>
      <c r="BU36631" s="10"/>
    </row>
    <row r="36632" spans="68:73">
      <c r="BP36632" s="8"/>
      <c r="BQ36632" s="8"/>
      <c r="BR36632" s="8"/>
      <c r="BS36632" s="8"/>
      <c r="BT36632" s="8"/>
      <c r="BU36632" s="8"/>
    </row>
    <row r="36633" spans="68:73">
      <c r="BP36633" s="10"/>
      <c r="BQ36633" s="10"/>
      <c r="BR36633" s="10"/>
      <c r="BS36633" s="10"/>
      <c r="BT36633" s="10"/>
      <c r="BU36633" s="10"/>
    </row>
    <row r="36634" spans="68:73">
      <c r="BP36634" s="8"/>
      <c r="BQ36634" s="8"/>
      <c r="BR36634" s="8"/>
      <c r="BS36634" s="8"/>
      <c r="BT36634" s="8"/>
      <c r="BU36634" s="8"/>
    </row>
    <row r="36635" spans="68:73">
      <c r="BP36635" s="10"/>
      <c r="BQ36635" s="10"/>
      <c r="BR36635" s="10"/>
      <c r="BS36635" s="10"/>
      <c r="BT36635" s="10"/>
      <c r="BU36635" s="10"/>
    </row>
    <row r="36636" spans="68:73">
      <c r="BP36636" s="8"/>
      <c r="BQ36636" s="8"/>
      <c r="BR36636" s="8"/>
      <c r="BS36636" s="8"/>
      <c r="BT36636" s="8"/>
      <c r="BU36636" s="8"/>
    </row>
    <row r="36637" spans="68:73">
      <c r="BP36637" s="10"/>
      <c r="BQ36637" s="10"/>
      <c r="BR36637" s="10"/>
      <c r="BS36637" s="10"/>
      <c r="BT36637" s="10"/>
      <c r="BU36637" s="10"/>
    </row>
    <row r="36638" spans="68:73">
      <c r="BP36638" s="8"/>
      <c r="BQ36638" s="8"/>
      <c r="BR36638" s="8"/>
      <c r="BS36638" s="8"/>
      <c r="BT36638" s="8"/>
      <c r="BU36638" s="8"/>
    </row>
    <row r="36639" spans="68:73">
      <c r="BP36639" s="10"/>
      <c r="BQ36639" s="10"/>
      <c r="BR36639" s="10"/>
      <c r="BS36639" s="10"/>
      <c r="BT36639" s="10"/>
      <c r="BU36639" s="10"/>
    </row>
    <row r="36640" spans="68:73">
      <c r="BP36640" s="8"/>
      <c r="BQ36640" s="8"/>
      <c r="BR36640" s="8"/>
      <c r="BS36640" s="8"/>
      <c r="BT36640" s="8"/>
      <c r="BU36640" s="8"/>
    </row>
    <row r="36641" spans="68:73">
      <c r="BP36641" s="10"/>
      <c r="BQ36641" s="10"/>
      <c r="BR36641" s="10"/>
      <c r="BS36641" s="10"/>
      <c r="BT36641" s="10"/>
      <c r="BU36641" s="10"/>
    </row>
    <row r="36642" spans="68:73">
      <c r="BP36642" s="8"/>
      <c r="BQ36642" s="8"/>
      <c r="BR36642" s="8"/>
      <c r="BS36642" s="8"/>
      <c r="BT36642" s="8"/>
      <c r="BU36642" s="8"/>
    </row>
    <row r="36643" spans="68:73">
      <c r="BP36643" s="10"/>
      <c r="BQ36643" s="10"/>
      <c r="BR36643" s="10"/>
      <c r="BS36643" s="10"/>
      <c r="BT36643" s="10"/>
      <c r="BU36643" s="10"/>
    </row>
    <row r="36644" spans="68:73">
      <c r="BP36644" s="8"/>
      <c r="BQ36644" s="8"/>
      <c r="BR36644" s="8"/>
      <c r="BS36644" s="8"/>
      <c r="BT36644" s="8"/>
      <c r="BU36644" s="8"/>
    </row>
    <row r="36645" spans="68:73">
      <c r="BP36645" s="10"/>
      <c r="BQ36645" s="10"/>
      <c r="BR36645" s="10"/>
      <c r="BS36645" s="10"/>
      <c r="BT36645" s="10"/>
      <c r="BU36645" s="10"/>
    </row>
    <row r="36646" spans="68:73">
      <c r="BP36646" s="8"/>
      <c r="BQ36646" s="8"/>
      <c r="BR36646" s="8"/>
      <c r="BS36646" s="8"/>
      <c r="BT36646" s="8"/>
      <c r="BU36646" s="8"/>
    </row>
    <row r="36647" spans="68:73">
      <c r="BP36647" s="10"/>
      <c r="BQ36647" s="10"/>
      <c r="BR36647" s="10"/>
      <c r="BS36647" s="10"/>
      <c r="BT36647" s="10"/>
      <c r="BU36647" s="10"/>
    </row>
    <row r="36648" spans="68:73">
      <c r="BP36648" s="8"/>
      <c r="BQ36648" s="8"/>
      <c r="BR36648" s="8"/>
      <c r="BS36648" s="8"/>
      <c r="BT36648" s="8"/>
      <c r="BU36648" s="8"/>
    </row>
    <row r="36649" spans="68:73">
      <c r="BP36649" s="10"/>
      <c r="BQ36649" s="10"/>
      <c r="BR36649" s="10"/>
      <c r="BS36649" s="10"/>
      <c r="BT36649" s="10"/>
      <c r="BU36649" s="10"/>
    </row>
    <row r="36650" spans="68:73">
      <c r="BP36650" s="8"/>
      <c r="BQ36650" s="8"/>
      <c r="BR36650" s="8"/>
      <c r="BS36650" s="8"/>
      <c r="BT36650" s="8"/>
      <c r="BU36650" s="8"/>
    </row>
    <row r="36651" spans="68:73">
      <c r="BP36651" s="10"/>
      <c r="BQ36651" s="10"/>
      <c r="BR36651" s="10"/>
      <c r="BS36651" s="10"/>
      <c r="BT36651" s="10"/>
      <c r="BU36651" s="10"/>
    </row>
    <row r="36652" spans="68:73">
      <c r="BP36652" s="8"/>
      <c r="BQ36652" s="8"/>
      <c r="BR36652" s="8"/>
      <c r="BS36652" s="8"/>
      <c r="BT36652" s="8"/>
      <c r="BU36652" s="8"/>
    </row>
    <row r="36653" spans="68:73">
      <c r="BP36653" s="10"/>
      <c r="BQ36653" s="10"/>
      <c r="BR36653" s="10"/>
      <c r="BS36653" s="10"/>
      <c r="BT36653" s="10"/>
      <c r="BU36653" s="10"/>
    </row>
    <row r="36654" spans="68:73">
      <c r="BP36654" s="8"/>
      <c r="BQ36654" s="8"/>
      <c r="BR36654" s="8"/>
      <c r="BS36654" s="8"/>
      <c r="BT36654" s="8"/>
      <c r="BU36654" s="8"/>
    </row>
    <row r="36655" spans="68:73">
      <c r="BP36655" s="10"/>
      <c r="BQ36655" s="10"/>
      <c r="BR36655" s="10"/>
      <c r="BS36655" s="10"/>
      <c r="BT36655" s="10"/>
      <c r="BU36655" s="10"/>
    </row>
    <row r="36656" spans="68:73">
      <c r="BP36656" s="8"/>
      <c r="BQ36656" s="8"/>
      <c r="BR36656" s="8"/>
      <c r="BS36656" s="8"/>
      <c r="BT36656" s="8"/>
      <c r="BU36656" s="8"/>
    </row>
    <row r="36657" spans="68:73">
      <c r="BP36657" s="10"/>
      <c r="BQ36657" s="10"/>
      <c r="BR36657" s="10"/>
      <c r="BS36657" s="10"/>
      <c r="BT36657" s="10"/>
      <c r="BU36657" s="10"/>
    </row>
    <row r="36658" spans="68:73">
      <c r="BP36658" s="8"/>
      <c r="BQ36658" s="8"/>
      <c r="BR36658" s="8"/>
      <c r="BS36658" s="8"/>
      <c r="BT36658" s="8"/>
      <c r="BU36658" s="8"/>
    </row>
    <row r="36659" spans="68:73">
      <c r="BP36659" s="10"/>
      <c r="BQ36659" s="10"/>
      <c r="BR36659" s="10"/>
      <c r="BS36659" s="10"/>
      <c r="BT36659" s="10"/>
      <c r="BU36659" s="10"/>
    </row>
    <row r="36660" spans="68:73">
      <c r="BP36660" s="8"/>
      <c r="BQ36660" s="8"/>
      <c r="BR36660" s="8"/>
      <c r="BS36660" s="8"/>
      <c r="BT36660" s="8"/>
      <c r="BU36660" s="8"/>
    </row>
    <row r="36661" spans="68:73">
      <c r="BP36661" s="10"/>
      <c r="BQ36661" s="10"/>
      <c r="BR36661" s="10"/>
      <c r="BS36661" s="10"/>
      <c r="BT36661" s="10"/>
      <c r="BU36661" s="10"/>
    </row>
    <row r="36662" spans="68:73">
      <c r="BP36662" s="8"/>
      <c r="BQ36662" s="8"/>
      <c r="BR36662" s="8"/>
      <c r="BS36662" s="8"/>
      <c r="BT36662" s="8"/>
      <c r="BU36662" s="8"/>
    </row>
    <row r="36663" spans="68:73">
      <c r="BP36663" s="10"/>
      <c r="BQ36663" s="10"/>
      <c r="BR36663" s="10"/>
      <c r="BS36663" s="10"/>
      <c r="BT36663" s="10"/>
      <c r="BU36663" s="10"/>
    </row>
    <row r="36664" spans="68:73">
      <c r="BP36664" s="8"/>
      <c r="BQ36664" s="8"/>
      <c r="BR36664" s="8"/>
      <c r="BS36664" s="8"/>
      <c r="BT36664" s="8"/>
      <c r="BU36664" s="8"/>
    </row>
    <row r="36665" spans="68:73">
      <c r="BP36665" s="10"/>
      <c r="BQ36665" s="10"/>
      <c r="BR36665" s="10"/>
      <c r="BS36665" s="10"/>
      <c r="BT36665" s="10"/>
      <c r="BU36665" s="10"/>
    </row>
    <row r="36666" spans="68:73">
      <c r="BP36666" s="8"/>
      <c r="BQ36666" s="8"/>
      <c r="BR36666" s="8"/>
      <c r="BS36666" s="8"/>
      <c r="BT36666" s="8"/>
      <c r="BU36666" s="8"/>
    </row>
    <row r="36667" spans="68:73">
      <c r="BP36667" s="10"/>
      <c r="BQ36667" s="10"/>
      <c r="BR36667" s="10"/>
      <c r="BS36667" s="10"/>
      <c r="BT36667" s="10"/>
      <c r="BU36667" s="10"/>
    </row>
    <row r="36668" spans="68:73">
      <c r="BP36668" s="8"/>
      <c r="BQ36668" s="8"/>
      <c r="BR36668" s="8"/>
      <c r="BS36668" s="8"/>
      <c r="BT36668" s="8"/>
      <c r="BU36668" s="8"/>
    </row>
    <row r="36669" spans="68:73">
      <c r="BP36669" s="10"/>
      <c r="BQ36669" s="10"/>
      <c r="BR36669" s="10"/>
      <c r="BS36669" s="10"/>
      <c r="BT36669" s="10"/>
      <c r="BU36669" s="10"/>
    </row>
    <row r="36670" spans="68:73">
      <c r="BP36670" s="8"/>
      <c r="BQ36670" s="8"/>
      <c r="BR36670" s="8"/>
      <c r="BS36670" s="8"/>
      <c r="BT36670" s="8"/>
      <c r="BU36670" s="8"/>
    </row>
    <row r="36671" spans="68:73">
      <c r="BP36671" s="10"/>
      <c r="BQ36671" s="10"/>
      <c r="BR36671" s="10"/>
      <c r="BS36671" s="10"/>
      <c r="BT36671" s="10"/>
      <c r="BU36671" s="10"/>
    </row>
    <row r="36672" spans="68:73">
      <c r="BP36672" s="8"/>
      <c r="BQ36672" s="8"/>
      <c r="BR36672" s="8"/>
      <c r="BS36672" s="8"/>
      <c r="BT36672" s="8"/>
      <c r="BU36672" s="8"/>
    </row>
    <row r="36673" spans="68:73">
      <c r="BP36673" s="10"/>
      <c r="BQ36673" s="10"/>
      <c r="BR36673" s="10"/>
      <c r="BS36673" s="10"/>
      <c r="BT36673" s="10"/>
      <c r="BU36673" s="10"/>
    </row>
    <row r="36674" spans="68:73">
      <c r="BP36674" s="8"/>
      <c r="BQ36674" s="8"/>
      <c r="BR36674" s="8"/>
      <c r="BS36674" s="8"/>
      <c r="BT36674" s="8"/>
      <c r="BU36674" s="8"/>
    </row>
    <row r="36675" spans="68:73">
      <c r="BP36675" s="10"/>
      <c r="BQ36675" s="10"/>
      <c r="BR36675" s="10"/>
      <c r="BS36675" s="10"/>
      <c r="BT36675" s="10"/>
      <c r="BU36675" s="10"/>
    </row>
    <row r="36676" spans="68:73">
      <c r="BP36676" s="8"/>
      <c r="BQ36676" s="8"/>
      <c r="BR36676" s="8"/>
      <c r="BS36676" s="8"/>
      <c r="BT36676" s="8"/>
      <c r="BU36676" s="8"/>
    </row>
    <row r="36677" spans="68:73">
      <c r="BP36677" s="10"/>
      <c r="BQ36677" s="10"/>
      <c r="BR36677" s="10"/>
      <c r="BS36677" s="10"/>
      <c r="BT36677" s="10"/>
      <c r="BU36677" s="10"/>
    </row>
    <row r="36678" spans="68:73">
      <c r="BP36678" s="8"/>
      <c r="BQ36678" s="8"/>
      <c r="BR36678" s="8"/>
      <c r="BS36678" s="8"/>
      <c r="BT36678" s="8"/>
      <c r="BU36678" s="8"/>
    </row>
    <row r="36679" spans="68:73">
      <c r="BP36679" s="10"/>
      <c r="BQ36679" s="10"/>
      <c r="BR36679" s="10"/>
      <c r="BS36679" s="10"/>
      <c r="BT36679" s="10"/>
      <c r="BU36679" s="10"/>
    </row>
    <row r="36680" spans="68:73">
      <c r="BP36680" s="8"/>
      <c r="BQ36680" s="8"/>
      <c r="BR36680" s="8"/>
      <c r="BS36680" s="8"/>
      <c r="BT36680" s="8"/>
      <c r="BU36680" s="8"/>
    </row>
    <row r="36681" spans="68:73">
      <c r="BP36681" s="10"/>
      <c r="BQ36681" s="10"/>
      <c r="BR36681" s="10"/>
      <c r="BS36681" s="10"/>
      <c r="BT36681" s="10"/>
      <c r="BU36681" s="10"/>
    </row>
    <row r="36682" spans="68:73">
      <c r="BP36682" s="8"/>
      <c r="BQ36682" s="8"/>
      <c r="BR36682" s="8"/>
      <c r="BS36682" s="8"/>
      <c r="BT36682" s="8"/>
      <c r="BU36682" s="8"/>
    </row>
    <row r="36683" spans="68:73">
      <c r="BP36683" s="10"/>
      <c r="BQ36683" s="10"/>
      <c r="BR36683" s="10"/>
      <c r="BS36683" s="10"/>
      <c r="BT36683" s="10"/>
      <c r="BU36683" s="10"/>
    </row>
    <row r="36684" spans="68:73">
      <c r="BP36684" s="8"/>
      <c r="BQ36684" s="8"/>
      <c r="BR36684" s="8"/>
      <c r="BS36684" s="8"/>
      <c r="BT36684" s="8"/>
      <c r="BU36684" s="8"/>
    </row>
    <row r="36685" spans="68:73">
      <c r="BP36685" s="10"/>
      <c r="BQ36685" s="10"/>
      <c r="BR36685" s="10"/>
      <c r="BS36685" s="10"/>
      <c r="BT36685" s="10"/>
      <c r="BU36685" s="10"/>
    </row>
    <row r="36686" spans="68:73">
      <c r="BP36686" s="8"/>
      <c r="BQ36686" s="8"/>
      <c r="BR36686" s="8"/>
      <c r="BS36686" s="8"/>
      <c r="BT36686" s="8"/>
      <c r="BU36686" s="8"/>
    </row>
    <row r="36687" spans="68:73">
      <c r="BP36687" s="10"/>
      <c r="BQ36687" s="10"/>
      <c r="BR36687" s="10"/>
      <c r="BS36687" s="10"/>
      <c r="BT36687" s="10"/>
      <c r="BU36687" s="10"/>
    </row>
    <row r="36688" spans="68:73">
      <c r="BP36688" s="8"/>
      <c r="BQ36688" s="8"/>
      <c r="BR36688" s="8"/>
      <c r="BS36688" s="8"/>
      <c r="BT36688" s="8"/>
      <c r="BU36688" s="8"/>
    </row>
    <row r="36689" spans="68:73">
      <c r="BP36689" s="10"/>
      <c r="BQ36689" s="10"/>
      <c r="BR36689" s="10"/>
      <c r="BS36689" s="10"/>
      <c r="BT36689" s="10"/>
      <c r="BU36689" s="10"/>
    </row>
    <row r="36690" spans="68:73">
      <c r="BP36690" s="8"/>
      <c r="BQ36690" s="8"/>
      <c r="BR36690" s="8"/>
      <c r="BS36690" s="8"/>
      <c r="BT36690" s="8"/>
      <c r="BU36690" s="8"/>
    </row>
    <row r="36691" spans="68:73">
      <c r="BP36691" s="10"/>
      <c r="BQ36691" s="10"/>
      <c r="BR36691" s="10"/>
      <c r="BS36691" s="10"/>
      <c r="BT36691" s="10"/>
      <c r="BU36691" s="10"/>
    </row>
    <row r="36692" spans="68:73">
      <c r="BP36692" s="8"/>
      <c r="BQ36692" s="8"/>
      <c r="BR36692" s="8"/>
      <c r="BS36692" s="8"/>
      <c r="BT36692" s="8"/>
      <c r="BU36692" s="8"/>
    </row>
    <row r="36693" spans="68:73">
      <c r="BP36693" s="10"/>
      <c r="BQ36693" s="10"/>
      <c r="BR36693" s="10"/>
      <c r="BS36693" s="10"/>
      <c r="BT36693" s="10"/>
      <c r="BU36693" s="10"/>
    </row>
    <row r="36694" spans="68:73">
      <c r="BP36694" s="8"/>
      <c r="BQ36694" s="8"/>
      <c r="BR36694" s="8"/>
      <c r="BS36694" s="8"/>
      <c r="BT36694" s="8"/>
      <c r="BU36694" s="8"/>
    </row>
    <row r="36695" spans="68:73">
      <c r="BP36695" s="10"/>
      <c r="BQ36695" s="10"/>
      <c r="BR36695" s="10"/>
      <c r="BS36695" s="10"/>
      <c r="BT36695" s="10"/>
      <c r="BU36695" s="10"/>
    </row>
    <row r="36696" spans="68:73">
      <c r="BP36696" s="8"/>
      <c r="BQ36696" s="8"/>
      <c r="BR36696" s="8"/>
      <c r="BS36696" s="8"/>
      <c r="BT36696" s="8"/>
      <c r="BU36696" s="8"/>
    </row>
    <row r="36697" spans="68:73">
      <c r="BP36697" s="10"/>
      <c r="BQ36697" s="10"/>
      <c r="BR36697" s="10"/>
      <c r="BS36697" s="10"/>
      <c r="BT36697" s="10"/>
      <c r="BU36697" s="10"/>
    </row>
    <row r="36698" spans="68:73">
      <c r="BP36698" s="8"/>
      <c r="BQ36698" s="8"/>
      <c r="BR36698" s="8"/>
      <c r="BS36698" s="8"/>
      <c r="BT36698" s="8"/>
      <c r="BU36698" s="8"/>
    </row>
    <row r="36699" spans="68:73">
      <c r="BP36699" s="10"/>
      <c r="BQ36699" s="10"/>
      <c r="BR36699" s="10"/>
      <c r="BS36699" s="10"/>
      <c r="BT36699" s="10"/>
      <c r="BU36699" s="10"/>
    </row>
    <row r="36700" spans="68:73">
      <c r="BP36700" s="8"/>
      <c r="BQ36700" s="8"/>
      <c r="BR36700" s="8"/>
      <c r="BS36700" s="8"/>
      <c r="BT36700" s="8"/>
      <c r="BU36700" s="8"/>
    </row>
    <row r="36701" spans="68:73">
      <c r="BP36701" s="10"/>
      <c r="BQ36701" s="10"/>
      <c r="BR36701" s="10"/>
      <c r="BS36701" s="10"/>
      <c r="BT36701" s="10"/>
      <c r="BU36701" s="10"/>
    </row>
    <row r="36702" spans="68:73">
      <c r="BP36702" s="8"/>
      <c r="BQ36702" s="8"/>
      <c r="BR36702" s="8"/>
      <c r="BS36702" s="8"/>
      <c r="BT36702" s="8"/>
      <c r="BU36702" s="8"/>
    </row>
    <row r="36703" spans="68:73">
      <c r="BP36703" s="10"/>
      <c r="BQ36703" s="10"/>
      <c r="BR36703" s="10"/>
      <c r="BS36703" s="10"/>
      <c r="BT36703" s="10"/>
      <c r="BU36703" s="10"/>
    </row>
    <row r="36704" spans="68:73">
      <c r="BP36704" s="8"/>
      <c r="BQ36704" s="8"/>
      <c r="BR36704" s="8"/>
      <c r="BS36704" s="8"/>
      <c r="BT36704" s="8"/>
      <c r="BU36704" s="8"/>
    </row>
    <row r="36705" spans="68:73">
      <c r="BP36705" s="10"/>
      <c r="BQ36705" s="10"/>
      <c r="BR36705" s="10"/>
      <c r="BS36705" s="10"/>
      <c r="BT36705" s="10"/>
      <c r="BU36705" s="10"/>
    </row>
    <row r="36706" spans="68:73">
      <c r="BP36706" s="8"/>
      <c r="BQ36706" s="8"/>
      <c r="BR36706" s="8"/>
      <c r="BS36706" s="8"/>
      <c r="BT36706" s="8"/>
      <c r="BU36706" s="8"/>
    </row>
    <row r="36707" spans="68:73">
      <c r="BP36707" s="10"/>
      <c r="BQ36707" s="10"/>
      <c r="BR36707" s="10"/>
      <c r="BS36707" s="10"/>
      <c r="BT36707" s="10"/>
      <c r="BU36707" s="10"/>
    </row>
    <row r="36708" spans="68:73">
      <c r="BP36708" s="8"/>
      <c r="BQ36708" s="8"/>
      <c r="BR36708" s="8"/>
      <c r="BS36708" s="8"/>
      <c r="BT36708" s="8"/>
      <c r="BU36708" s="8"/>
    </row>
    <row r="36709" spans="68:73">
      <c r="BP36709" s="10"/>
      <c r="BQ36709" s="10"/>
      <c r="BR36709" s="10"/>
      <c r="BS36709" s="10"/>
      <c r="BT36709" s="10"/>
      <c r="BU36709" s="10"/>
    </row>
    <row r="36710" spans="68:73">
      <c r="BP36710" s="8"/>
      <c r="BQ36710" s="8"/>
      <c r="BR36710" s="8"/>
      <c r="BS36710" s="8"/>
      <c r="BT36710" s="8"/>
      <c r="BU36710" s="8"/>
    </row>
    <row r="36711" spans="68:73">
      <c r="BP36711" s="10"/>
      <c r="BQ36711" s="10"/>
      <c r="BR36711" s="10"/>
      <c r="BS36711" s="10"/>
      <c r="BT36711" s="10"/>
      <c r="BU36711" s="10"/>
    </row>
    <row r="36712" spans="68:73">
      <c r="BP36712" s="8"/>
      <c r="BQ36712" s="8"/>
      <c r="BR36712" s="8"/>
      <c r="BS36712" s="8"/>
      <c r="BT36712" s="8"/>
      <c r="BU36712" s="8"/>
    </row>
    <row r="36713" spans="68:73">
      <c r="BP36713" s="10"/>
      <c r="BQ36713" s="10"/>
      <c r="BR36713" s="10"/>
      <c r="BS36713" s="10"/>
      <c r="BT36713" s="10"/>
      <c r="BU36713" s="10"/>
    </row>
    <row r="36714" spans="68:73">
      <c r="BP36714" s="8"/>
      <c r="BQ36714" s="8"/>
      <c r="BR36714" s="8"/>
      <c r="BS36714" s="8"/>
      <c r="BT36714" s="8"/>
      <c r="BU36714" s="8"/>
    </row>
    <row r="36715" spans="68:73">
      <c r="BP36715" s="10"/>
      <c r="BQ36715" s="10"/>
      <c r="BR36715" s="10"/>
      <c r="BS36715" s="10"/>
      <c r="BT36715" s="10"/>
      <c r="BU36715" s="10"/>
    </row>
    <row r="36716" spans="68:73">
      <c r="BP36716" s="8"/>
      <c r="BQ36716" s="8"/>
      <c r="BR36716" s="8"/>
      <c r="BS36716" s="8"/>
      <c r="BT36716" s="8"/>
      <c r="BU36716" s="8"/>
    </row>
    <row r="36717" spans="68:73">
      <c r="BP36717" s="10"/>
      <c r="BQ36717" s="10"/>
      <c r="BR36717" s="10"/>
      <c r="BS36717" s="10"/>
      <c r="BT36717" s="10"/>
      <c r="BU36717" s="10"/>
    </row>
    <row r="36718" spans="68:73">
      <c r="BP36718" s="8"/>
      <c r="BQ36718" s="8"/>
      <c r="BR36718" s="8"/>
      <c r="BS36718" s="8"/>
      <c r="BT36718" s="8"/>
      <c r="BU36718" s="8"/>
    </row>
    <row r="36719" spans="68:73">
      <c r="BP36719" s="10"/>
      <c r="BQ36719" s="10"/>
      <c r="BR36719" s="10"/>
      <c r="BS36719" s="10"/>
      <c r="BT36719" s="10"/>
      <c r="BU36719" s="10"/>
    </row>
    <row r="36720" spans="68:73">
      <c r="BP36720" s="8"/>
      <c r="BQ36720" s="8"/>
      <c r="BR36720" s="8"/>
      <c r="BS36720" s="8"/>
      <c r="BT36720" s="8"/>
      <c r="BU36720" s="8"/>
    </row>
    <row r="36721" spans="68:73">
      <c r="BP36721" s="10"/>
      <c r="BQ36721" s="10"/>
      <c r="BR36721" s="10"/>
      <c r="BS36721" s="10"/>
      <c r="BT36721" s="10"/>
      <c r="BU36721" s="10"/>
    </row>
    <row r="36722" spans="68:73">
      <c r="BP36722" s="8"/>
      <c r="BQ36722" s="8"/>
      <c r="BR36722" s="8"/>
      <c r="BS36722" s="8"/>
      <c r="BT36722" s="8"/>
      <c r="BU36722" s="8"/>
    </row>
    <row r="36723" spans="68:73">
      <c r="BP36723" s="10"/>
      <c r="BQ36723" s="10"/>
      <c r="BR36723" s="10"/>
      <c r="BS36723" s="10"/>
      <c r="BT36723" s="10"/>
      <c r="BU36723" s="10"/>
    </row>
    <row r="36724" spans="68:73">
      <c r="BP36724" s="8"/>
      <c r="BQ36724" s="8"/>
      <c r="BR36724" s="8"/>
      <c r="BS36724" s="8"/>
      <c r="BT36724" s="8"/>
      <c r="BU36724" s="8"/>
    </row>
    <row r="36725" spans="68:73">
      <c r="BP36725" s="10"/>
      <c r="BQ36725" s="10"/>
      <c r="BR36725" s="10"/>
      <c r="BS36725" s="10"/>
      <c r="BT36725" s="10"/>
      <c r="BU36725" s="10"/>
    </row>
    <row r="36726" spans="68:73">
      <c r="BP36726" s="8"/>
      <c r="BQ36726" s="8"/>
      <c r="BR36726" s="8"/>
      <c r="BS36726" s="8"/>
      <c r="BT36726" s="8"/>
      <c r="BU36726" s="8"/>
    </row>
    <row r="36727" spans="68:73">
      <c r="BP36727" s="10"/>
      <c r="BQ36727" s="10"/>
      <c r="BR36727" s="10"/>
      <c r="BS36727" s="10"/>
      <c r="BT36727" s="10"/>
      <c r="BU36727" s="10"/>
    </row>
    <row r="36728" spans="68:73">
      <c r="BP36728" s="8"/>
      <c r="BQ36728" s="8"/>
      <c r="BR36728" s="8"/>
      <c r="BS36728" s="8"/>
      <c r="BT36728" s="8"/>
      <c r="BU36728" s="8"/>
    </row>
    <row r="36729" spans="68:73">
      <c r="BP36729" s="10"/>
      <c r="BQ36729" s="10"/>
      <c r="BR36729" s="10"/>
      <c r="BS36729" s="10"/>
      <c r="BT36729" s="10"/>
      <c r="BU36729" s="10"/>
    </row>
    <row r="36730" spans="68:73">
      <c r="BP36730" s="8"/>
      <c r="BQ36730" s="8"/>
      <c r="BR36730" s="8"/>
      <c r="BS36730" s="8"/>
      <c r="BT36730" s="8"/>
      <c r="BU36730" s="8"/>
    </row>
    <row r="36731" spans="68:73">
      <c r="BP36731" s="10"/>
      <c r="BQ36731" s="10"/>
      <c r="BR36731" s="10"/>
      <c r="BS36731" s="10"/>
      <c r="BT36731" s="10"/>
      <c r="BU36731" s="10"/>
    </row>
    <row r="36732" spans="68:73">
      <c r="BP36732" s="8"/>
      <c r="BQ36732" s="8"/>
      <c r="BR36732" s="8"/>
      <c r="BS36732" s="8"/>
      <c r="BT36732" s="8"/>
      <c r="BU36732" s="8"/>
    </row>
    <row r="36733" spans="68:73">
      <c r="BP36733" s="10"/>
      <c r="BQ36733" s="10"/>
      <c r="BR36733" s="10"/>
      <c r="BS36733" s="10"/>
      <c r="BT36733" s="10"/>
      <c r="BU36733" s="10"/>
    </row>
    <row r="36734" spans="68:73">
      <c r="BP36734" s="8"/>
      <c r="BQ36734" s="8"/>
      <c r="BR36734" s="8"/>
      <c r="BS36734" s="8"/>
      <c r="BT36734" s="8"/>
      <c r="BU36734" s="8"/>
    </row>
    <row r="36735" spans="68:73">
      <c r="BP36735" s="10"/>
      <c r="BQ36735" s="10"/>
      <c r="BR36735" s="10"/>
      <c r="BS36735" s="10"/>
      <c r="BT36735" s="10"/>
      <c r="BU36735" s="10"/>
    </row>
    <row r="36736" spans="68:73">
      <c r="BP36736" s="8"/>
      <c r="BQ36736" s="8"/>
      <c r="BR36736" s="8"/>
      <c r="BS36736" s="8"/>
      <c r="BT36736" s="8"/>
      <c r="BU36736" s="8"/>
    </row>
    <row r="36737" spans="68:73">
      <c r="BP36737" s="10"/>
      <c r="BQ36737" s="10"/>
      <c r="BR36737" s="10"/>
      <c r="BS36737" s="10"/>
      <c r="BT36737" s="10"/>
      <c r="BU36737" s="10"/>
    </row>
    <row r="36738" spans="68:73">
      <c r="BP36738" s="8"/>
      <c r="BQ36738" s="8"/>
      <c r="BR36738" s="8"/>
      <c r="BS36738" s="8"/>
      <c r="BT36738" s="8"/>
      <c r="BU36738" s="8"/>
    </row>
    <row r="36739" spans="68:73">
      <c r="BP36739" s="10"/>
      <c r="BQ36739" s="10"/>
      <c r="BR36739" s="10"/>
      <c r="BS36739" s="10"/>
      <c r="BT36739" s="10"/>
      <c r="BU36739" s="10"/>
    </row>
    <row r="36740" spans="68:73">
      <c r="BP36740" s="8"/>
      <c r="BQ36740" s="8"/>
      <c r="BR36740" s="8"/>
      <c r="BS36740" s="8"/>
      <c r="BT36740" s="8"/>
      <c r="BU36740" s="8"/>
    </row>
    <row r="36741" spans="68:73">
      <c r="BP36741" s="10"/>
      <c r="BQ36741" s="10"/>
      <c r="BR36741" s="10"/>
      <c r="BS36741" s="10"/>
      <c r="BT36741" s="10"/>
      <c r="BU36741" s="10"/>
    </row>
    <row r="36742" spans="68:73">
      <c r="BP36742" s="8"/>
      <c r="BQ36742" s="8"/>
      <c r="BR36742" s="8"/>
      <c r="BS36742" s="8"/>
      <c r="BT36742" s="8"/>
      <c r="BU36742" s="8"/>
    </row>
    <row r="36743" spans="68:73">
      <c r="BP36743" s="10"/>
      <c r="BQ36743" s="10"/>
      <c r="BR36743" s="10"/>
      <c r="BS36743" s="10"/>
      <c r="BT36743" s="10"/>
      <c r="BU36743" s="10"/>
    </row>
    <row r="36744" spans="68:73">
      <c r="BP36744" s="8"/>
      <c r="BQ36744" s="8"/>
      <c r="BR36744" s="8"/>
      <c r="BS36744" s="8"/>
      <c r="BT36744" s="8"/>
      <c r="BU36744" s="8"/>
    </row>
    <row r="36745" spans="68:73">
      <c r="BP36745" s="10"/>
      <c r="BQ36745" s="10"/>
      <c r="BR36745" s="10"/>
      <c r="BS36745" s="10"/>
      <c r="BT36745" s="10"/>
      <c r="BU36745" s="10"/>
    </row>
    <row r="36746" spans="68:73">
      <c r="BP36746" s="8"/>
      <c r="BQ36746" s="8"/>
      <c r="BR36746" s="8"/>
      <c r="BS36746" s="8"/>
      <c r="BT36746" s="8"/>
      <c r="BU36746" s="8"/>
    </row>
    <row r="36747" spans="68:73">
      <c r="BP36747" s="10"/>
      <c r="BQ36747" s="10"/>
      <c r="BR36747" s="10"/>
      <c r="BS36747" s="10"/>
      <c r="BT36747" s="10"/>
      <c r="BU36747" s="10"/>
    </row>
    <row r="36748" spans="68:73">
      <c r="BP36748" s="8"/>
      <c r="BQ36748" s="8"/>
      <c r="BR36748" s="8"/>
      <c r="BS36748" s="8"/>
      <c r="BT36748" s="8"/>
      <c r="BU36748" s="8"/>
    </row>
    <row r="36749" spans="68:73">
      <c r="BP36749" s="10"/>
      <c r="BQ36749" s="10"/>
      <c r="BR36749" s="10"/>
      <c r="BS36749" s="10"/>
      <c r="BT36749" s="10"/>
      <c r="BU36749" s="10"/>
    </row>
    <row r="36750" spans="68:73">
      <c r="BP36750" s="8"/>
      <c r="BQ36750" s="8"/>
      <c r="BR36750" s="8"/>
      <c r="BS36750" s="8"/>
      <c r="BT36750" s="8"/>
      <c r="BU36750" s="8"/>
    </row>
    <row r="36751" spans="68:73">
      <c r="BP36751" s="10"/>
      <c r="BQ36751" s="10"/>
      <c r="BR36751" s="10"/>
      <c r="BS36751" s="10"/>
      <c r="BT36751" s="10"/>
      <c r="BU36751" s="10"/>
    </row>
    <row r="36752" spans="68:73">
      <c r="BP36752" s="8"/>
      <c r="BQ36752" s="8"/>
      <c r="BR36752" s="8"/>
      <c r="BS36752" s="8"/>
      <c r="BT36752" s="8"/>
      <c r="BU36752" s="8"/>
    </row>
    <row r="36753" spans="68:73">
      <c r="BP36753" s="10"/>
      <c r="BQ36753" s="10"/>
      <c r="BR36753" s="10"/>
      <c r="BS36753" s="10"/>
      <c r="BT36753" s="10"/>
      <c r="BU36753" s="10"/>
    </row>
    <row r="36754" spans="68:73">
      <c r="BP36754" s="8"/>
      <c r="BQ36754" s="8"/>
      <c r="BR36754" s="8"/>
      <c r="BS36754" s="8"/>
      <c r="BT36754" s="8"/>
      <c r="BU36754" s="8"/>
    </row>
    <row r="36755" spans="68:73">
      <c r="BP36755" s="10"/>
      <c r="BQ36755" s="10"/>
      <c r="BR36755" s="10"/>
      <c r="BS36755" s="10"/>
      <c r="BT36755" s="10"/>
      <c r="BU36755" s="10"/>
    </row>
    <row r="36756" spans="68:73">
      <c r="BP36756" s="8"/>
      <c r="BQ36756" s="8"/>
      <c r="BR36756" s="8"/>
      <c r="BS36756" s="8"/>
      <c r="BT36756" s="8"/>
      <c r="BU36756" s="8"/>
    </row>
    <row r="36757" spans="68:73">
      <c r="BP36757" s="10"/>
      <c r="BQ36757" s="10"/>
      <c r="BR36757" s="10"/>
      <c r="BS36757" s="10"/>
      <c r="BT36757" s="10"/>
      <c r="BU36757" s="10"/>
    </row>
    <row r="36758" spans="68:73">
      <c r="BP36758" s="8"/>
      <c r="BQ36758" s="8"/>
      <c r="BR36758" s="8"/>
      <c r="BS36758" s="8"/>
      <c r="BT36758" s="8"/>
      <c r="BU36758" s="8"/>
    </row>
    <row r="36759" spans="68:73">
      <c r="BP36759" s="10"/>
      <c r="BQ36759" s="10"/>
      <c r="BR36759" s="10"/>
      <c r="BS36759" s="10"/>
      <c r="BT36759" s="10"/>
      <c r="BU36759" s="10"/>
    </row>
    <row r="36760" spans="68:73">
      <c r="BP36760" s="8"/>
      <c r="BQ36760" s="8"/>
      <c r="BR36760" s="8"/>
      <c r="BS36760" s="8"/>
      <c r="BT36760" s="8"/>
      <c r="BU36760" s="8"/>
    </row>
    <row r="36761" spans="68:73">
      <c r="BP36761" s="10"/>
      <c r="BQ36761" s="10"/>
      <c r="BR36761" s="10"/>
      <c r="BS36761" s="10"/>
      <c r="BT36761" s="10"/>
      <c r="BU36761" s="10"/>
    </row>
    <row r="36762" spans="68:73">
      <c r="BP36762" s="8"/>
      <c r="BQ36762" s="8"/>
      <c r="BR36762" s="8"/>
      <c r="BS36762" s="8"/>
      <c r="BT36762" s="8"/>
      <c r="BU36762" s="8"/>
    </row>
    <row r="36763" spans="68:73">
      <c r="BP36763" s="10"/>
      <c r="BQ36763" s="10"/>
      <c r="BR36763" s="10"/>
      <c r="BS36763" s="10"/>
      <c r="BT36763" s="10"/>
      <c r="BU36763" s="10"/>
    </row>
    <row r="36764" spans="68:73">
      <c r="BP36764" s="8"/>
      <c r="BQ36764" s="8"/>
      <c r="BR36764" s="8"/>
      <c r="BS36764" s="8"/>
      <c r="BT36764" s="8"/>
      <c r="BU36764" s="8"/>
    </row>
    <row r="36765" spans="68:73">
      <c r="BP36765" s="10"/>
      <c r="BQ36765" s="10"/>
      <c r="BR36765" s="10"/>
      <c r="BS36765" s="10"/>
      <c r="BT36765" s="10"/>
      <c r="BU36765" s="10"/>
    </row>
    <row r="36766" spans="68:73">
      <c r="BP36766" s="8"/>
      <c r="BQ36766" s="8"/>
      <c r="BR36766" s="8"/>
      <c r="BS36766" s="8"/>
      <c r="BT36766" s="8"/>
      <c r="BU36766" s="8"/>
    </row>
    <row r="36767" spans="68:73">
      <c r="BP36767" s="10"/>
      <c r="BQ36767" s="10"/>
      <c r="BR36767" s="10"/>
      <c r="BS36767" s="10"/>
      <c r="BT36767" s="10"/>
      <c r="BU36767" s="10"/>
    </row>
    <row r="36768" spans="68:73">
      <c r="BP36768" s="8"/>
      <c r="BQ36768" s="8"/>
      <c r="BR36768" s="8"/>
      <c r="BS36768" s="8"/>
      <c r="BT36768" s="8"/>
      <c r="BU36768" s="8"/>
    </row>
    <row r="36769" spans="68:73">
      <c r="BP36769" s="10"/>
      <c r="BQ36769" s="10"/>
      <c r="BR36769" s="10"/>
      <c r="BS36769" s="10"/>
      <c r="BT36769" s="10"/>
      <c r="BU36769" s="10"/>
    </row>
    <row r="36770" spans="68:73">
      <c r="BP36770" s="8"/>
      <c r="BQ36770" s="8"/>
      <c r="BR36770" s="8"/>
      <c r="BS36770" s="8"/>
      <c r="BT36770" s="8"/>
      <c r="BU36770" s="8"/>
    </row>
    <row r="36771" spans="68:73">
      <c r="BP36771" s="10"/>
      <c r="BQ36771" s="10"/>
      <c r="BR36771" s="10"/>
      <c r="BS36771" s="10"/>
      <c r="BT36771" s="10"/>
      <c r="BU36771" s="10"/>
    </row>
    <row r="36772" spans="68:73">
      <c r="BP36772" s="8"/>
      <c r="BQ36772" s="8"/>
      <c r="BR36772" s="8"/>
      <c r="BS36772" s="8"/>
      <c r="BT36772" s="8"/>
      <c r="BU36772" s="8"/>
    </row>
    <row r="36773" spans="68:73">
      <c r="BP36773" s="10"/>
      <c r="BQ36773" s="10"/>
      <c r="BR36773" s="10"/>
      <c r="BS36773" s="10"/>
      <c r="BT36773" s="10"/>
      <c r="BU36773" s="10"/>
    </row>
    <row r="36774" spans="68:73">
      <c r="BP36774" s="8"/>
      <c r="BQ36774" s="8"/>
      <c r="BR36774" s="8"/>
      <c r="BS36774" s="8"/>
      <c r="BT36774" s="8"/>
      <c r="BU36774" s="8"/>
    </row>
    <row r="36775" spans="68:73">
      <c r="BP36775" s="10"/>
      <c r="BQ36775" s="10"/>
      <c r="BR36775" s="10"/>
      <c r="BS36775" s="10"/>
      <c r="BT36775" s="10"/>
      <c r="BU36775" s="10"/>
    </row>
    <row r="36776" spans="68:73">
      <c r="BP36776" s="8"/>
      <c r="BQ36776" s="8"/>
      <c r="BR36776" s="8"/>
      <c r="BS36776" s="8"/>
      <c r="BT36776" s="8"/>
      <c r="BU36776" s="8"/>
    </row>
    <row r="36777" spans="68:73">
      <c r="BP36777" s="10"/>
      <c r="BQ36777" s="10"/>
      <c r="BR36777" s="10"/>
      <c r="BS36777" s="10"/>
      <c r="BT36777" s="10"/>
      <c r="BU36777" s="10"/>
    </row>
    <row r="36778" spans="68:73">
      <c r="BP36778" s="8"/>
      <c r="BQ36778" s="8"/>
      <c r="BR36778" s="8"/>
      <c r="BS36778" s="8"/>
      <c r="BT36778" s="8"/>
      <c r="BU36778" s="8"/>
    </row>
    <row r="36779" spans="68:73">
      <c r="BP36779" s="10"/>
      <c r="BQ36779" s="10"/>
      <c r="BR36779" s="10"/>
      <c r="BS36779" s="10"/>
      <c r="BT36779" s="10"/>
      <c r="BU36779" s="10"/>
    </row>
    <row r="36780" spans="68:73">
      <c r="BP36780" s="8"/>
      <c r="BQ36780" s="8"/>
      <c r="BR36780" s="8"/>
      <c r="BS36780" s="8"/>
      <c r="BT36780" s="8"/>
      <c r="BU36780" s="8"/>
    </row>
    <row r="36781" spans="68:73">
      <c r="BP36781" s="10"/>
      <c r="BQ36781" s="10"/>
      <c r="BR36781" s="10"/>
      <c r="BS36781" s="10"/>
      <c r="BT36781" s="10"/>
      <c r="BU36781" s="10"/>
    </row>
    <row r="36782" spans="68:73">
      <c r="BP36782" s="8"/>
      <c r="BQ36782" s="8"/>
      <c r="BR36782" s="8"/>
      <c r="BS36782" s="8"/>
      <c r="BT36782" s="8"/>
      <c r="BU36782" s="8"/>
    </row>
    <row r="36783" spans="68:73">
      <c r="BP36783" s="10"/>
      <c r="BQ36783" s="10"/>
      <c r="BR36783" s="10"/>
      <c r="BS36783" s="10"/>
      <c r="BT36783" s="10"/>
      <c r="BU36783" s="10"/>
    </row>
    <row r="36784" spans="68:73">
      <c r="BP36784" s="8"/>
      <c r="BQ36784" s="8"/>
      <c r="BR36784" s="8"/>
      <c r="BS36784" s="8"/>
      <c r="BT36784" s="8"/>
      <c r="BU36784" s="8"/>
    </row>
    <row r="36785" spans="68:73">
      <c r="BP36785" s="10"/>
      <c r="BQ36785" s="10"/>
      <c r="BR36785" s="10"/>
      <c r="BS36785" s="10"/>
      <c r="BT36785" s="10"/>
      <c r="BU36785" s="10"/>
    </row>
    <row r="36786" spans="68:73">
      <c r="BP36786" s="8"/>
      <c r="BQ36786" s="8"/>
      <c r="BR36786" s="8"/>
      <c r="BS36786" s="8"/>
      <c r="BT36786" s="8"/>
      <c r="BU36786" s="8"/>
    </row>
    <row r="36787" spans="68:73">
      <c r="BP36787" s="10"/>
      <c r="BQ36787" s="10"/>
      <c r="BR36787" s="10"/>
      <c r="BS36787" s="10"/>
      <c r="BT36787" s="10"/>
      <c r="BU36787" s="10"/>
    </row>
    <row r="36788" spans="68:73">
      <c r="BP36788" s="8"/>
      <c r="BQ36788" s="8"/>
      <c r="BR36788" s="8"/>
      <c r="BS36788" s="8"/>
      <c r="BT36788" s="8"/>
      <c r="BU36788" s="8"/>
    </row>
    <row r="36789" spans="68:73">
      <c r="BP36789" s="10"/>
      <c r="BQ36789" s="10"/>
      <c r="BR36789" s="10"/>
      <c r="BS36789" s="10"/>
      <c r="BT36789" s="10"/>
      <c r="BU36789" s="10"/>
    </row>
    <row r="36790" spans="68:73">
      <c r="BP36790" s="8"/>
      <c r="BQ36790" s="8"/>
      <c r="BR36790" s="8"/>
      <c r="BS36790" s="8"/>
      <c r="BT36790" s="8"/>
      <c r="BU36790" s="8"/>
    </row>
    <row r="36791" spans="68:73">
      <c r="BP36791" s="10"/>
      <c r="BQ36791" s="10"/>
      <c r="BR36791" s="10"/>
      <c r="BS36791" s="10"/>
      <c r="BT36791" s="10"/>
      <c r="BU36791" s="10"/>
    </row>
    <row r="36792" spans="68:73">
      <c r="BP36792" s="8"/>
      <c r="BQ36792" s="8"/>
      <c r="BR36792" s="8"/>
      <c r="BS36792" s="8"/>
      <c r="BT36792" s="8"/>
      <c r="BU36792" s="8"/>
    </row>
    <row r="36793" spans="68:73">
      <c r="BP36793" s="10"/>
      <c r="BQ36793" s="10"/>
      <c r="BR36793" s="10"/>
      <c r="BS36793" s="10"/>
      <c r="BT36793" s="10"/>
      <c r="BU36793" s="10"/>
    </row>
    <row r="36794" spans="68:73">
      <c r="BP36794" s="8"/>
      <c r="BQ36794" s="8"/>
      <c r="BR36794" s="8"/>
      <c r="BS36794" s="8"/>
      <c r="BT36794" s="8"/>
      <c r="BU36794" s="8"/>
    </row>
    <row r="36795" spans="68:73">
      <c r="BP36795" s="10"/>
      <c r="BQ36795" s="10"/>
      <c r="BR36795" s="10"/>
      <c r="BS36795" s="10"/>
      <c r="BT36795" s="10"/>
      <c r="BU36795" s="10"/>
    </row>
    <row r="36796" spans="68:73">
      <c r="BP36796" s="8"/>
      <c r="BQ36796" s="8"/>
      <c r="BR36796" s="8"/>
      <c r="BS36796" s="8"/>
      <c r="BT36796" s="8"/>
      <c r="BU36796" s="8"/>
    </row>
    <row r="36797" spans="68:73">
      <c r="BP36797" s="10"/>
      <c r="BQ36797" s="10"/>
      <c r="BR36797" s="10"/>
      <c r="BS36797" s="10"/>
      <c r="BT36797" s="10"/>
      <c r="BU36797" s="10"/>
    </row>
    <row r="36798" spans="68:73">
      <c r="BP36798" s="8"/>
      <c r="BQ36798" s="8"/>
      <c r="BR36798" s="8"/>
      <c r="BS36798" s="8"/>
      <c r="BT36798" s="8"/>
      <c r="BU36798" s="8"/>
    </row>
    <row r="36799" spans="68:73">
      <c r="BP36799" s="10"/>
      <c r="BQ36799" s="10"/>
      <c r="BR36799" s="10"/>
      <c r="BS36799" s="10"/>
      <c r="BT36799" s="10"/>
      <c r="BU36799" s="10"/>
    </row>
    <row r="36800" spans="68:73">
      <c r="BP36800" s="8"/>
      <c r="BQ36800" s="8"/>
      <c r="BR36800" s="8"/>
      <c r="BS36800" s="8"/>
      <c r="BT36800" s="8"/>
      <c r="BU36800" s="8"/>
    </row>
    <row r="36801" spans="68:73">
      <c r="BP36801" s="10"/>
      <c r="BQ36801" s="10"/>
      <c r="BR36801" s="10"/>
      <c r="BS36801" s="10"/>
      <c r="BT36801" s="10"/>
      <c r="BU36801" s="10"/>
    </row>
    <row r="36802" spans="68:73">
      <c r="BP36802" s="8"/>
      <c r="BQ36802" s="8"/>
      <c r="BR36802" s="8"/>
      <c r="BS36802" s="8"/>
      <c r="BT36802" s="8"/>
      <c r="BU36802" s="8"/>
    </row>
    <row r="36803" spans="68:73">
      <c r="BP36803" s="10"/>
      <c r="BQ36803" s="10"/>
      <c r="BR36803" s="10"/>
      <c r="BS36803" s="10"/>
      <c r="BT36803" s="10"/>
      <c r="BU36803" s="10"/>
    </row>
    <row r="36804" spans="68:73">
      <c r="BP36804" s="8"/>
      <c r="BQ36804" s="8"/>
      <c r="BR36804" s="8"/>
      <c r="BS36804" s="8"/>
      <c r="BT36804" s="8"/>
      <c r="BU36804" s="8"/>
    </row>
    <row r="36805" spans="68:73">
      <c r="BP36805" s="10"/>
      <c r="BQ36805" s="10"/>
      <c r="BR36805" s="10"/>
      <c r="BS36805" s="10"/>
      <c r="BT36805" s="10"/>
      <c r="BU36805" s="10"/>
    </row>
    <row r="36806" spans="68:73">
      <c r="BP36806" s="8"/>
      <c r="BQ36806" s="8"/>
      <c r="BR36806" s="8"/>
      <c r="BS36806" s="8"/>
      <c r="BT36806" s="8"/>
      <c r="BU36806" s="8"/>
    </row>
    <row r="36807" spans="68:73">
      <c r="BP36807" s="10"/>
      <c r="BQ36807" s="10"/>
      <c r="BR36807" s="10"/>
      <c r="BS36807" s="10"/>
      <c r="BT36807" s="10"/>
      <c r="BU36807" s="10"/>
    </row>
    <row r="36808" spans="68:73">
      <c r="BP36808" s="8"/>
      <c r="BQ36808" s="8"/>
      <c r="BR36808" s="8"/>
      <c r="BS36808" s="8"/>
      <c r="BT36808" s="8"/>
      <c r="BU36808" s="8"/>
    </row>
    <row r="36809" spans="68:73">
      <c r="BP36809" s="10"/>
      <c r="BQ36809" s="10"/>
      <c r="BR36809" s="10"/>
      <c r="BS36809" s="10"/>
      <c r="BT36809" s="10"/>
      <c r="BU36809" s="10"/>
    </row>
    <row r="36810" spans="68:73">
      <c r="BP36810" s="8"/>
      <c r="BQ36810" s="8"/>
      <c r="BR36810" s="8"/>
      <c r="BS36810" s="8"/>
      <c r="BT36810" s="8"/>
      <c r="BU36810" s="8"/>
    </row>
    <row r="36811" spans="68:73">
      <c r="BP36811" s="10"/>
      <c r="BQ36811" s="10"/>
      <c r="BR36811" s="10"/>
      <c r="BS36811" s="10"/>
      <c r="BT36811" s="10"/>
      <c r="BU36811" s="10"/>
    </row>
    <row r="36812" spans="68:73">
      <c r="BP36812" s="8"/>
      <c r="BQ36812" s="8"/>
      <c r="BR36812" s="8"/>
      <c r="BS36812" s="8"/>
      <c r="BT36812" s="8"/>
      <c r="BU36812" s="8"/>
    </row>
    <row r="36813" spans="68:73">
      <c r="BP36813" s="10"/>
      <c r="BQ36813" s="10"/>
      <c r="BR36813" s="10"/>
      <c r="BS36813" s="10"/>
      <c r="BT36813" s="10"/>
      <c r="BU36813" s="10"/>
    </row>
    <row r="36814" spans="68:73">
      <c r="BP36814" s="8"/>
      <c r="BQ36814" s="8"/>
      <c r="BR36814" s="8"/>
      <c r="BS36814" s="8"/>
      <c r="BT36814" s="8"/>
      <c r="BU36814" s="8"/>
    </row>
    <row r="36815" spans="68:73">
      <c r="BP36815" s="10"/>
      <c r="BQ36815" s="10"/>
      <c r="BR36815" s="10"/>
      <c r="BS36815" s="10"/>
      <c r="BT36815" s="10"/>
      <c r="BU36815" s="10"/>
    </row>
    <row r="36816" spans="68:73">
      <c r="BP36816" s="8"/>
      <c r="BQ36816" s="8"/>
      <c r="BR36816" s="8"/>
      <c r="BS36816" s="8"/>
      <c r="BT36816" s="8"/>
      <c r="BU36816" s="8"/>
    </row>
    <row r="36817" spans="68:73">
      <c r="BP36817" s="10"/>
      <c r="BQ36817" s="10"/>
      <c r="BR36817" s="10"/>
      <c r="BS36817" s="10"/>
      <c r="BT36817" s="10"/>
      <c r="BU36817" s="10"/>
    </row>
    <row r="36818" spans="68:73">
      <c r="BP36818" s="8"/>
      <c r="BQ36818" s="8"/>
      <c r="BR36818" s="8"/>
      <c r="BS36818" s="8"/>
      <c r="BT36818" s="8"/>
      <c r="BU36818" s="8"/>
    </row>
    <row r="36819" spans="68:73">
      <c r="BP36819" s="10"/>
      <c r="BQ36819" s="10"/>
      <c r="BR36819" s="10"/>
      <c r="BS36819" s="10"/>
      <c r="BT36819" s="10"/>
      <c r="BU36819" s="10"/>
    </row>
    <row r="36820" spans="68:73">
      <c r="BP36820" s="8"/>
      <c r="BQ36820" s="8"/>
      <c r="BR36820" s="8"/>
      <c r="BS36820" s="8"/>
      <c r="BT36820" s="8"/>
      <c r="BU36820" s="8"/>
    </row>
    <row r="36821" spans="68:73">
      <c r="BP36821" s="10"/>
      <c r="BQ36821" s="10"/>
      <c r="BR36821" s="10"/>
      <c r="BS36821" s="10"/>
      <c r="BT36821" s="10"/>
      <c r="BU36821" s="10"/>
    </row>
    <row r="36822" spans="68:73">
      <c r="BP36822" s="8"/>
      <c r="BQ36822" s="8"/>
      <c r="BR36822" s="8"/>
      <c r="BS36822" s="8"/>
      <c r="BT36822" s="8"/>
      <c r="BU36822" s="8"/>
    </row>
    <row r="36823" spans="68:73">
      <c r="BP36823" s="10"/>
      <c r="BQ36823" s="10"/>
      <c r="BR36823" s="10"/>
      <c r="BS36823" s="10"/>
      <c r="BT36823" s="10"/>
      <c r="BU36823" s="10"/>
    </row>
    <row r="36824" spans="68:73">
      <c r="BP36824" s="8"/>
      <c r="BQ36824" s="8"/>
      <c r="BR36824" s="8"/>
      <c r="BS36824" s="8"/>
      <c r="BT36824" s="8"/>
      <c r="BU36824" s="8"/>
    </row>
    <row r="36825" spans="68:73">
      <c r="BP36825" s="10"/>
      <c r="BQ36825" s="10"/>
      <c r="BR36825" s="10"/>
      <c r="BS36825" s="10"/>
      <c r="BT36825" s="10"/>
      <c r="BU36825" s="10"/>
    </row>
    <row r="36826" spans="68:73">
      <c r="BP36826" s="8"/>
      <c r="BQ36826" s="8"/>
      <c r="BR36826" s="8"/>
      <c r="BS36826" s="8"/>
      <c r="BT36826" s="8"/>
      <c r="BU36826" s="8"/>
    </row>
    <row r="36827" spans="68:73">
      <c r="BP36827" s="10"/>
      <c r="BQ36827" s="10"/>
      <c r="BR36827" s="10"/>
      <c r="BS36827" s="10"/>
      <c r="BT36827" s="10"/>
      <c r="BU36827" s="10"/>
    </row>
    <row r="36828" spans="68:73">
      <c r="BP36828" s="8"/>
      <c r="BQ36828" s="8"/>
      <c r="BR36828" s="8"/>
      <c r="BS36828" s="8"/>
      <c r="BT36828" s="8"/>
      <c r="BU36828" s="8"/>
    </row>
    <row r="36829" spans="68:73">
      <c r="BP36829" s="10"/>
      <c r="BQ36829" s="10"/>
      <c r="BR36829" s="10"/>
      <c r="BS36829" s="10"/>
      <c r="BT36829" s="10"/>
      <c r="BU36829" s="10"/>
    </row>
    <row r="36830" spans="68:73">
      <c r="BP36830" s="8"/>
      <c r="BQ36830" s="8"/>
      <c r="BR36830" s="8"/>
      <c r="BS36830" s="8"/>
      <c r="BT36830" s="8"/>
      <c r="BU36830" s="8"/>
    </row>
    <row r="36831" spans="68:73">
      <c r="BP36831" s="10"/>
      <c r="BQ36831" s="10"/>
      <c r="BR36831" s="10"/>
      <c r="BS36831" s="10"/>
      <c r="BT36831" s="10"/>
      <c r="BU36831" s="10"/>
    </row>
    <row r="36832" spans="68:73">
      <c r="BP36832" s="8"/>
      <c r="BQ36832" s="8"/>
      <c r="BR36832" s="8"/>
      <c r="BS36832" s="8"/>
      <c r="BT36832" s="8"/>
      <c r="BU36832" s="8"/>
    </row>
    <row r="36833" spans="68:73">
      <c r="BP36833" s="10"/>
      <c r="BQ36833" s="10"/>
      <c r="BR36833" s="10"/>
      <c r="BS36833" s="10"/>
      <c r="BT36833" s="10"/>
      <c r="BU36833" s="10"/>
    </row>
    <row r="36834" spans="68:73">
      <c r="BP36834" s="8"/>
      <c r="BQ36834" s="8"/>
      <c r="BR36834" s="8"/>
      <c r="BS36834" s="8"/>
      <c r="BT36834" s="8"/>
      <c r="BU36834" s="8"/>
    </row>
    <row r="36835" spans="68:73">
      <c r="BP36835" s="10"/>
      <c r="BQ36835" s="10"/>
      <c r="BR36835" s="10"/>
      <c r="BS36835" s="10"/>
      <c r="BT36835" s="10"/>
      <c r="BU36835" s="10"/>
    </row>
    <row r="36836" spans="68:73">
      <c r="BP36836" s="8"/>
      <c r="BQ36836" s="8"/>
      <c r="BR36836" s="8"/>
      <c r="BS36836" s="8"/>
      <c r="BT36836" s="8"/>
      <c r="BU36836" s="8"/>
    </row>
    <row r="36837" spans="68:73">
      <c r="BP36837" s="10"/>
      <c r="BQ36837" s="10"/>
      <c r="BR36837" s="10"/>
      <c r="BS36837" s="10"/>
      <c r="BT36837" s="10"/>
      <c r="BU36837" s="10"/>
    </row>
    <row r="36838" spans="68:73">
      <c r="BP36838" s="8"/>
      <c r="BQ36838" s="8"/>
      <c r="BR36838" s="8"/>
      <c r="BS36838" s="8"/>
      <c r="BT36838" s="8"/>
      <c r="BU36838" s="8"/>
    </row>
    <row r="36839" spans="68:73">
      <c r="BP36839" s="10"/>
      <c r="BQ36839" s="10"/>
      <c r="BR36839" s="10"/>
      <c r="BS36839" s="10"/>
      <c r="BT36839" s="10"/>
      <c r="BU36839" s="10"/>
    </row>
    <row r="36840" spans="68:73">
      <c r="BP36840" s="8"/>
      <c r="BQ36840" s="8"/>
      <c r="BR36840" s="8"/>
      <c r="BS36840" s="8"/>
      <c r="BT36840" s="8"/>
      <c r="BU36840" s="8"/>
    </row>
    <row r="36841" spans="68:73">
      <c r="BP36841" s="10"/>
      <c r="BQ36841" s="10"/>
      <c r="BR36841" s="10"/>
      <c r="BS36841" s="10"/>
      <c r="BT36841" s="10"/>
      <c r="BU36841" s="10"/>
    </row>
    <row r="36842" spans="68:73">
      <c r="BP36842" s="8"/>
      <c r="BQ36842" s="8"/>
      <c r="BR36842" s="8"/>
      <c r="BS36842" s="8"/>
      <c r="BT36842" s="8"/>
      <c r="BU36842" s="8"/>
    </row>
    <row r="36843" spans="68:73">
      <c r="BP36843" s="10"/>
      <c r="BQ36843" s="10"/>
      <c r="BR36843" s="10"/>
      <c r="BS36843" s="10"/>
      <c r="BT36843" s="10"/>
      <c r="BU36843" s="10"/>
    </row>
    <row r="36844" spans="68:73">
      <c r="BP36844" s="8"/>
      <c r="BQ36844" s="8"/>
      <c r="BR36844" s="8"/>
      <c r="BS36844" s="8"/>
      <c r="BT36844" s="8"/>
      <c r="BU36844" s="8"/>
    </row>
    <row r="36845" spans="68:73">
      <c r="BP36845" s="10"/>
      <c r="BQ36845" s="10"/>
      <c r="BR36845" s="10"/>
      <c r="BS36845" s="10"/>
      <c r="BT36845" s="10"/>
      <c r="BU36845" s="10"/>
    </row>
    <row r="36846" spans="68:73">
      <c r="BP36846" s="8"/>
      <c r="BQ36846" s="8"/>
      <c r="BR36846" s="8"/>
      <c r="BS36846" s="8"/>
      <c r="BT36846" s="8"/>
      <c r="BU36846" s="8"/>
    </row>
    <row r="36847" spans="68:73">
      <c r="BP36847" s="10"/>
      <c r="BQ36847" s="10"/>
      <c r="BR36847" s="10"/>
      <c r="BS36847" s="10"/>
      <c r="BT36847" s="10"/>
      <c r="BU36847" s="10"/>
    </row>
    <row r="36848" spans="68:73">
      <c r="BP36848" s="8"/>
      <c r="BQ36848" s="8"/>
      <c r="BR36848" s="8"/>
      <c r="BS36848" s="8"/>
      <c r="BT36848" s="8"/>
      <c r="BU36848" s="8"/>
    </row>
    <row r="36849" spans="68:73">
      <c r="BP36849" s="10"/>
      <c r="BQ36849" s="10"/>
      <c r="BR36849" s="10"/>
      <c r="BS36849" s="10"/>
      <c r="BT36849" s="10"/>
      <c r="BU36849" s="10"/>
    </row>
    <row r="36850" spans="68:73">
      <c r="BP36850" s="8"/>
      <c r="BQ36850" s="8"/>
      <c r="BR36850" s="8"/>
      <c r="BS36850" s="8"/>
      <c r="BT36850" s="8"/>
      <c r="BU36850" s="8"/>
    </row>
    <row r="36851" spans="68:73">
      <c r="BP36851" s="10"/>
      <c r="BQ36851" s="10"/>
      <c r="BR36851" s="10"/>
      <c r="BS36851" s="10"/>
      <c r="BT36851" s="10"/>
      <c r="BU36851" s="10"/>
    </row>
    <row r="36852" spans="68:73">
      <c r="BP36852" s="8"/>
      <c r="BQ36852" s="8"/>
      <c r="BR36852" s="8"/>
      <c r="BS36852" s="8"/>
      <c r="BT36852" s="8"/>
      <c r="BU36852" s="8"/>
    </row>
    <row r="36853" spans="68:73">
      <c r="BP36853" s="10"/>
      <c r="BQ36853" s="10"/>
      <c r="BR36853" s="10"/>
      <c r="BS36853" s="10"/>
      <c r="BT36853" s="10"/>
      <c r="BU36853" s="10"/>
    </row>
    <row r="36854" spans="68:73">
      <c r="BP36854" s="8"/>
      <c r="BQ36854" s="8"/>
      <c r="BR36854" s="8"/>
      <c r="BS36854" s="8"/>
      <c r="BT36854" s="8"/>
      <c r="BU36854" s="8"/>
    </row>
    <row r="36855" spans="68:73">
      <c r="BP36855" s="10"/>
      <c r="BQ36855" s="10"/>
      <c r="BR36855" s="10"/>
      <c r="BS36855" s="10"/>
      <c r="BT36855" s="10"/>
      <c r="BU36855" s="10"/>
    </row>
    <row r="36856" spans="68:73">
      <c r="BP36856" s="8"/>
      <c r="BQ36856" s="8"/>
      <c r="BR36856" s="8"/>
      <c r="BS36856" s="8"/>
      <c r="BT36856" s="8"/>
      <c r="BU36856" s="8"/>
    </row>
    <row r="36857" spans="68:73">
      <c r="BP36857" s="10"/>
      <c r="BQ36857" s="10"/>
      <c r="BR36857" s="10"/>
      <c r="BS36857" s="10"/>
      <c r="BT36857" s="10"/>
      <c r="BU36857" s="10"/>
    </row>
    <row r="36858" spans="68:73">
      <c r="BP36858" s="8"/>
      <c r="BQ36858" s="8"/>
      <c r="BR36858" s="8"/>
      <c r="BS36858" s="8"/>
      <c r="BT36858" s="8"/>
      <c r="BU36858" s="8"/>
    </row>
    <row r="36859" spans="68:73">
      <c r="BP36859" s="10"/>
      <c r="BQ36859" s="10"/>
      <c r="BR36859" s="10"/>
      <c r="BS36859" s="10"/>
      <c r="BT36859" s="10"/>
      <c r="BU36859" s="10"/>
    </row>
    <row r="36860" spans="68:73">
      <c r="BP36860" s="8"/>
      <c r="BQ36860" s="8"/>
      <c r="BR36860" s="8"/>
      <c r="BS36860" s="8"/>
      <c r="BT36860" s="8"/>
      <c r="BU36860" s="8"/>
    </row>
    <row r="36861" spans="68:73">
      <c r="BP36861" s="10"/>
      <c r="BQ36861" s="10"/>
      <c r="BR36861" s="10"/>
      <c r="BS36861" s="10"/>
      <c r="BT36861" s="10"/>
      <c r="BU36861" s="10"/>
    </row>
    <row r="36862" spans="68:73">
      <c r="BP36862" s="8"/>
      <c r="BQ36862" s="8"/>
      <c r="BR36862" s="8"/>
      <c r="BS36862" s="8"/>
      <c r="BT36862" s="8"/>
      <c r="BU36862" s="8"/>
    </row>
    <row r="36863" spans="68:73">
      <c r="BP36863" s="10"/>
      <c r="BQ36863" s="10"/>
      <c r="BR36863" s="10"/>
      <c r="BS36863" s="10"/>
      <c r="BT36863" s="10"/>
      <c r="BU36863" s="10"/>
    </row>
    <row r="36864" spans="68:73">
      <c r="BP36864" s="8"/>
      <c r="BQ36864" s="8"/>
      <c r="BR36864" s="8"/>
      <c r="BS36864" s="8"/>
      <c r="BT36864" s="8"/>
      <c r="BU36864" s="8"/>
    </row>
    <row r="36865" spans="68:73">
      <c r="BP36865" s="10"/>
      <c r="BQ36865" s="10"/>
      <c r="BR36865" s="10"/>
      <c r="BS36865" s="10"/>
      <c r="BT36865" s="10"/>
      <c r="BU36865" s="10"/>
    </row>
    <row r="36866" spans="68:73">
      <c r="BP36866" s="8"/>
      <c r="BQ36866" s="8"/>
      <c r="BR36866" s="8"/>
      <c r="BS36866" s="8"/>
      <c r="BT36866" s="8"/>
      <c r="BU36866" s="8"/>
    </row>
    <row r="36867" spans="68:73">
      <c r="BP36867" s="10"/>
      <c r="BQ36867" s="10"/>
      <c r="BR36867" s="10"/>
      <c r="BS36867" s="10"/>
      <c r="BT36867" s="10"/>
      <c r="BU36867" s="10"/>
    </row>
    <row r="36868" spans="68:73">
      <c r="BP36868" s="8"/>
      <c r="BQ36868" s="8"/>
      <c r="BR36868" s="8"/>
      <c r="BS36868" s="8"/>
      <c r="BT36868" s="8"/>
      <c r="BU36868" s="8"/>
    </row>
    <row r="36869" spans="68:73">
      <c r="BP36869" s="10"/>
      <c r="BQ36869" s="10"/>
      <c r="BR36869" s="10"/>
      <c r="BS36869" s="10"/>
      <c r="BT36869" s="10"/>
      <c r="BU36869" s="10"/>
    </row>
    <row r="36870" spans="68:73">
      <c r="BP36870" s="8"/>
      <c r="BQ36870" s="8"/>
      <c r="BR36870" s="8"/>
      <c r="BS36870" s="8"/>
      <c r="BT36870" s="8"/>
      <c r="BU36870" s="8"/>
    </row>
    <row r="36871" spans="68:73">
      <c r="BP36871" s="10"/>
      <c r="BQ36871" s="10"/>
      <c r="BR36871" s="10"/>
      <c r="BS36871" s="10"/>
      <c r="BT36871" s="10"/>
      <c r="BU36871" s="10"/>
    </row>
    <row r="36872" spans="68:73">
      <c r="BP36872" s="8"/>
      <c r="BQ36872" s="8"/>
      <c r="BR36872" s="8"/>
      <c r="BS36872" s="8"/>
      <c r="BT36872" s="8"/>
      <c r="BU36872" s="8"/>
    </row>
    <row r="36873" spans="68:73">
      <c r="BP36873" s="10"/>
      <c r="BQ36873" s="10"/>
      <c r="BR36873" s="10"/>
      <c r="BS36873" s="10"/>
      <c r="BT36873" s="10"/>
      <c r="BU36873" s="10"/>
    </row>
    <row r="36874" spans="68:73">
      <c r="BP36874" s="8"/>
      <c r="BQ36874" s="8"/>
      <c r="BR36874" s="8"/>
      <c r="BS36874" s="8"/>
      <c r="BT36874" s="8"/>
      <c r="BU36874" s="8"/>
    </row>
    <row r="36875" spans="68:73">
      <c r="BP36875" s="10"/>
      <c r="BQ36875" s="10"/>
      <c r="BR36875" s="10"/>
      <c r="BS36875" s="10"/>
      <c r="BT36875" s="10"/>
      <c r="BU36875" s="10"/>
    </row>
    <row r="36876" spans="68:73">
      <c r="BP36876" s="8"/>
      <c r="BQ36876" s="8"/>
      <c r="BR36876" s="8"/>
      <c r="BS36876" s="8"/>
      <c r="BT36876" s="8"/>
      <c r="BU36876" s="8"/>
    </row>
    <row r="36877" spans="68:73">
      <c r="BP36877" s="10"/>
      <c r="BQ36877" s="10"/>
      <c r="BR36877" s="10"/>
      <c r="BS36877" s="10"/>
      <c r="BT36877" s="10"/>
      <c r="BU36877" s="10"/>
    </row>
    <row r="36878" spans="68:73">
      <c r="BP36878" s="8"/>
      <c r="BQ36878" s="8"/>
      <c r="BR36878" s="8"/>
      <c r="BS36878" s="8"/>
      <c r="BT36878" s="8"/>
      <c r="BU36878" s="8"/>
    </row>
    <row r="36879" spans="68:73">
      <c r="BP36879" s="10"/>
      <c r="BQ36879" s="10"/>
      <c r="BR36879" s="10"/>
      <c r="BS36879" s="10"/>
      <c r="BT36879" s="10"/>
      <c r="BU36879" s="10"/>
    </row>
    <row r="36880" spans="68:73">
      <c r="BP36880" s="8"/>
      <c r="BQ36880" s="8"/>
      <c r="BR36880" s="8"/>
      <c r="BS36880" s="8"/>
      <c r="BT36880" s="8"/>
      <c r="BU36880" s="8"/>
    </row>
    <row r="36881" spans="68:73">
      <c r="BP36881" s="10"/>
      <c r="BQ36881" s="10"/>
      <c r="BR36881" s="10"/>
      <c r="BS36881" s="10"/>
      <c r="BT36881" s="10"/>
      <c r="BU36881" s="10"/>
    </row>
    <row r="36882" spans="68:73">
      <c r="BP36882" s="8"/>
      <c r="BQ36882" s="8"/>
      <c r="BR36882" s="8"/>
      <c r="BS36882" s="8"/>
      <c r="BT36882" s="8"/>
      <c r="BU36882" s="8"/>
    </row>
    <row r="36883" spans="68:73">
      <c r="BP36883" s="10"/>
      <c r="BQ36883" s="10"/>
      <c r="BR36883" s="10"/>
      <c r="BS36883" s="10"/>
      <c r="BT36883" s="10"/>
      <c r="BU36883" s="10"/>
    </row>
    <row r="36884" spans="68:73">
      <c r="BP36884" s="8"/>
      <c r="BQ36884" s="8"/>
      <c r="BR36884" s="8"/>
      <c r="BS36884" s="8"/>
      <c r="BT36884" s="8"/>
      <c r="BU36884" s="8"/>
    </row>
    <row r="36885" spans="68:73">
      <c r="BP36885" s="10"/>
      <c r="BQ36885" s="10"/>
      <c r="BR36885" s="10"/>
      <c r="BS36885" s="10"/>
      <c r="BT36885" s="10"/>
      <c r="BU36885" s="10"/>
    </row>
    <row r="36886" spans="68:73">
      <c r="BP36886" s="8"/>
      <c r="BQ36886" s="8"/>
      <c r="BR36886" s="8"/>
      <c r="BS36886" s="8"/>
      <c r="BT36886" s="8"/>
      <c r="BU36886" s="8"/>
    </row>
    <row r="36887" spans="68:73">
      <c r="BP36887" s="10"/>
      <c r="BQ36887" s="10"/>
      <c r="BR36887" s="10"/>
      <c r="BS36887" s="10"/>
      <c r="BT36887" s="10"/>
      <c r="BU36887" s="10"/>
    </row>
    <row r="36888" spans="68:73">
      <c r="BP36888" s="8"/>
      <c r="BQ36888" s="8"/>
      <c r="BR36888" s="8"/>
      <c r="BS36888" s="8"/>
      <c r="BT36888" s="8"/>
      <c r="BU36888" s="8"/>
    </row>
    <row r="36889" spans="68:73">
      <c r="BP36889" s="10"/>
      <c r="BQ36889" s="10"/>
      <c r="BR36889" s="10"/>
      <c r="BS36889" s="10"/>
      <c r="BT36889" s="10"/>
      <c r="BU36889" s="10"/>
    </row>
    <row r="36890" spans="68:73">
      <c r="BP36890" s="8"/>
      <c r="BQ36890" s="8"/>
      <c r="BR36890" s="8"/>
      <c r="BS36890" s="8"/>
      <c r="BT36890" s="8"/>
      <c r="BU36890" s="8"/>
    </row>
    <row r="36891" spans="68:73">
      <c r="BP36891" s="10"/>
      <c r="BQ36891" s="10"/>
      <c r="BR36891" s="10"/>
      <c r="BS36891" s="10"/>
      <c r="BT36891" s="10"/>
      <c r="BU36891" s="10"/>
    </row>
    <row r="36892" spans="68:73">
      <c r="BP36892" s="8"/>
      <c r="BQ36892" s="8"/>
      <c r="BR36892" s="8"/>
      <c r="BS36892" s="8"/>
      <c r="BT36892" s="8"/>
      <c r="BU36892" s="8"/>
    </row>
    <row r="36893" spans="68:73">
      <c r="BP36893" s="10"/>
      <c r="BQ36893" s="10"/>
      <c r="BR36893" s="10"/>
      <c r="BS36893" s="10"/>
      <c r="BT36893" s="10"/>
      <c r="BU36893" s="10"/>
    </row>
    <row r="36894" spans="68:73">
      <c r="BP36894" s="8"/>
      <c r="BQ36894" s="8"/>
      <c r="BR36894" s="8"/>
      <c r="BS36894" s="8"/>
      <c r="BT36894" s="8"/>
      <c r="BU36894" s="8"/>
    </row>
    <row r="36895" spans="68:73">
      <c r="BP36895" s="10"/>
      <c r="BQ36895" s="10"/>
      <c r="BR36895" s="10"/>
      <c r="BS36895" s="10"/>
      <c r="BT36895" s="10"/>
      <c r="BU36895" s="10"/>
    </row>
    <row r="36896" spans="68:73">
      <c r="BP36896" s="8"/>
      <c r="BQ36896" s="8"/>
      <c r="BR36896" s="8"/>
      <c r="BS36896" s="8"/>
      <c r="BT36896" s="8"/>
      <c r="BU36896" s="8"/>
    </row>
    <row r="36897" spans="68:73">
      <c r="BP36897" s="10"/>
      <c r="BQ36897" s="10"/>
      <c r="BR36897" s="10"/>
      <c r="BS36897" s="10"/>
      <c r="BT36897" s="10"/>
      <c r="BU36897" s="10"/>
    </row>
    <row r="36898" spans="68:73">
      <c r="BP36898" s="8"/>
      <c r="BQ36898" s="8"/>
      <c r="BR36898" s="8"/>
      <c r="BS36898" s="8"/>
      <c r="BT36898" s="8"/>
      <c r="BU36898" s="8"/>
    </row>
    <row r="36899" spans="68:73">
      <c r="BP36899" s="10"/>
      <c r="BQ36899" s="10"/>
      <c r="BR36899" s="10"/>
      <c r="BS36899" s="10"/>
      <c r="BT36899" s="10"/>
      <c r="BU36899" s="10"/>
    </row>
    <row r="36900" spans="68:73">
      <c r="BP36900" s="8"/>
      <c r="BQ36900" s="8"/>
      <c r="BR36900" s="8"/>
      <c r="BS36900" s="8"/>
      <c r="BT36900" s="8"/>
      <c r="BU36900" s="8"/>
    </row>
    <row r="36901" spans="68:73">
      <c r="BP36901" s="10"/>
      <c r="BQ36901" s="10"/>
      <c r="BR36901" s="10"/>
      <c r="BS36901" s="10"/>
      <c r="BT36901" s="10"/>
      <c r="BU36901" s="10"/>
    </row>
    <row r="36902" spans="68:73">
      <c r="BP36902" s="8"/>
      <c r="BQ36902" s="8"/>
      <c r="BR36902" s="8"/>
      <c r="BS36902" s="8"/>
      <c r="BT36902" s="8"/>
      <c r="BU36902" s="8"/>
    </row>
    <row r="36903" spans="68:73">
      <c r="BP36903" s="10"/>
      <c r="BQ36903" s="10"/>
      <c r="BR36903" s="10"/>
      <c r="BS36903" s="10"/>
      <c r="BT36903" s="10"/>
      <c r="BU36903" s="10"/>
    </row>
    <row r="36904" spans="68:73">
      <c r="BP36904" s="8"/>
      <c r="BQ36904" s="8"/>
      <c r="BR36904" s="8"/>
      <c r="BS36904" s="8"/>
      <c r="BT36904" s="8"/>
      <c r="BU36904" s="8"/>
    </row>
    <row r="36905" spans="68:73">
      <c r="BP36905" s="10"/>
      <c r="BQ36905" s="10"/>
      <c r="BR36905" s="10"/>
      <c r="BS36905" s="10"/>
      <c r="BT36905" s="10"/>
      <c r="BU36905" s="10"/>
    </row>
    <row r="36906" spans="68:73">
      <c r="BP36906" s="8"/>
      <c r="BQ36906" s="8"/>
      <c r="BR36906" s="8"/>
      <c r="BS36906" s="8"/>
      <c r="BT36906" s="8"/>
      <c r="BU36906" s="8"/>
    </row>
    <row r="36907" spans="68:73">
      <c r="BP36907" s="10"/>
      <c r="BQ36907" s="10"/>
      <c r="BR36907" s="10"/>
      <c r="BS36907" s="10"/>
      <c r="BT36907" s="10"/>
      <c r="BU36907" s="10"/>
    </row>
    <row r="36908" spans="68:73">
      <c r="BP36908" s="8"/>
      <c r="BQ36908" s="8"/>
      <c r="BR36908" s="8"/>
      <c r="BS36908" s="8"/>
      <c r="BT36908" s="8"/>
      <c r="BU36908" s="8"/>
    </row>
    <row r="36909" spans="68:73">
      <c r="BP36909" s="10"/>
      <c r="BQ36909" s="10"/>
      <c r="BR36909" s="10"/>
      <c r="BS36909" s="10"/>
      <c r="BT36909" s="10"/>
      <c r="BU36909" s="10"/>
    </row>
    <row r="36910" spans="68:73">
      <c r="BP36910" s="8"/>
      <c r="BQ36910" s="8"/>
      <c r="BR36910" s="8"/>
      <c r="BS36910" s="8"/>
      <c r="BT36910" s="8"/>
      <c r="BU36910" s="8"/>
    </row>
    <row r="36911" spans="68:73">
      <c r="BP36911" s="10"/>
      <c r="BQ36911" s="10"/>
      <c r="BR36911" s="10"/>
      <c r="BS36911" s="10"/>
      <c r="BT36911" s="10"/>
      <c r="BU36911" s="10"/>
    </row>
    <row r="36912" spans="68:73">
      <c r="BP36912" s="8"/>
      <c r="BQ36912" s="8"/>
      <c r="BR36912" s="8"/>
      <c r="BS36912" s="8"/>
      <c r="BT36912" s="8"/>
      <c r="BU36912" s="8"/>
    </row>
    <row r="36913" spans="68:73">
      <c r="BP36913" s="10"/>
      <c r="BQ36913" s="10"/>
      <c r="BR36913" s="10"/>
      <c r="BS36913" s="10"/>
      <c r="BT36913" s="10"/>
      <c r="BU36913" s="10"/>
    </row>
    <row r="36914" spans="68:73">
      <c r="BP36914" s="8"/>
      <c r="BQ36914" s="8"/>
      <c r="BR36914" s="8"/>
      <c r="BS36914" s="8"/>
      <c r="BT36914" s="8"/>
      <c r="BU36914" s="8"/>
    </row>
    <row r="36915" spans="68:73">
      <c r="BP36915" s="10"/>
      <c r="BQ36915" s="10"/>
      <c r="BR36915" s="10"/>
      <c r="BS36915" s="10"/>
      <c r="BT36915" s="10"/>
      <c r="BU36915" s="10"/>
    </row>
    <row r="36916" spans="68:73">
      <c r="BP36916" s="8"/>
      <c r="BQ36916" s="8"/>
      <c r="BR36916" s="8"/>
      <c r="BS36916" s="8"/>
      <c r="BT36916" s="8"/>
      <c r="BU36916" s="8"/>
    </row>
    <row r="36917" spans="68:73">
      <c r="BP36917" s="10"/>
      <c r="BQ36917" s="10"/>
      <c r="BR36917" s="10"/>
      <c r="BS36917" s="10"/>
      <c r="BT36917" s="10"/>
      <c r="BU36917" s="10"/>
    </row>
    <row r="36918" spans="68:73">
      <c r="BP36918" s="8"/>
      <c r="BQ36918" s="8"/>
      <c r="BR36918" s="8"/>
      <c r="BS36918" s="8"/>
      <c r="BT36918" s="8"/>
      <c r="BU36918" s="8"/>
    </row>
    <row r="36919" spans="68:73">
      <c r="BP36919" s="10"/>
      <c r="BQ36919" s="10"/>
      <c r="BR36919" s="10"/>
      <c r="BS36919" s="10"/>
      <c r="BT36919" s="10"/>
      <c r="BU36919" s="10"/>
    </row>
    <row r="36920" spans="68:73">
      <c r="BP36920" s="8"/>
      <c r="BQ36920" s="8"/>
      <c r="BR36920" s="8"/>
      <c r="BS36920" s="8"/>
      <c r="BT36920" s="8"/>
      <c r="BU36920" s="8"/>
    </row>
    <row r="36921" spans="68:73">
      <c r="BP36921" s="10"/>
      <c r="BQ36921" s="10"/>
      <c r="BR36921" s="10"/>
      <c r="BS36921" s="10"/>
      <c r="BT36921" s="10"/>
      <c r="BU36921" s="10"/>
    </row>
    <row r="36922" spans="68:73">
      <c r="BP36922" s="8"/>
      <c r="BQ36922" s="8"/>
      <c r="BR36922" s="8"/>
      <c r="BS36922" s="8"/>
      <c r="BT36922" s="8"/>
      <c r="BU36922" s="8"/>
    </row>
    <row r="36923" spans="68:73">
      <c r="BP36923" s="10"/>
      <c r="BQ36923" s="10"/>
      <c r="BR36923" s="10"/>
      <c r="BS36923" s="10"/>
      <c r="BT36923" s="10"/>
      <c r="BU36923" s="10"/>
    </row>
    <row r="36924" spans="68:73">
      <c r="BP36924" s="8"/>
      <c r="BQ36924" s="8"/>
      <c r="BR36924" s="8"/>
      <c r="BS36924" s="8"/>
      <c r="BT36924" s="8"/>
      <c r="BU36924" s="8"/>
    </row>
    <row r="36925" spans="68:73">
      <c r="BP36925" s="10"/>
      <c r="BQ36925" s="10"/>
      <c r="BR36925" s="10"/>
      <c r="BS36925" s="10"/>
      <c r="BT36925" s="10"/>
      <c r="BU36925" s="10"/>
    </row>
    <row r="36926" spans="68:73">
      <c r="BP36926" s="8"/>
      <c r="BQ36926" s="8"/>
      <c r="BR36926" s="8"/>
      <c r="BS36926" s="8"/>
      <c r="BT36926" s="8"/>
      <c r="BU36926" s="8"/>
    </row>
    <row r="36927" spans="68:73">
      <c r="BP36927" s="10"/>
      <c r="BQ36927" s="10"/>
      <c r="BR36927" s="10"/>
      <c r="BS36927" s="10"/>
      <c r="BT36927" s="10"/>
      <c r="BU36927" s="10"/>
    </row>
    <row r="36928" spans="68:73">
      <c r="BP36928" s="8"/>
      <c r="BQ36928" s="8"/>
      <c r="BR36928" s="8"/>
      <c r="BS36928" s="8"/>
      <c r="BT36928" s="8"/>
      <c r="BU36928" s="8"/>
    </row>
    <row r="36929" spans="68:73">
      <c r="BP36929" s="10"/>
      <c r="BQ36929" s="10"/>
      <c r="BR36929" s="10"/>
      <c r="BS36929" s="10"/>
      <c r="BT36929" s="10"/>
      <c r="BU36929" s="10"/>
    </row>
    <row r="36930" spans="68:73">
      <c r="BP36930" s="8"/>
      <c r="BQ36930" s="8"/>
      <c r="BR36930" s="8"/>
      <c r="BS36930" s="8"/>
      <c r="BT36930" s="8"/>
      <c r="BU36930" s="8"/>
    </row>
    <row r="36931" spans="68:73">
      <c r="BP36931" s="10"/>
      <c r="BQ36931" s="10"/>
      <c r="BR36931" s="10"/>
      <c r="BS36931" s="10"/>
      <c r="BT36931" s="10"/>
      <c r="BU36931" s="10"/>
    </row>
    <row r="36932" spans="68:73">
      <c r="BP36932" s="8"/>
      <c r="BQ36932" s="8"/>
      <c r="BR36932" s="8"/>
      <c r="BS36932" s="8"/>
      <c r="BT36932" s="8"/>
      <c r="BU36932" s="8"/>
    </row>
    <row r="36933" spans="68:73">
      <c r="BP36933" s="10"/>
      <c r="BQ36933" s="10"/>
      <c r="BR36933" s="10"/>
      <c r="BS36933" s="10"/>
      <c r="BT36933" s="10"/>
      <c r="BU36933" s="10"/>
    </row>
    <row r="36934" spans="68:73">
      <c r="BP36934" s="8"/>
      <c r="BQ36934" s="8"/>
      <c r="BR36934" s="8"/>
      <c r="BS36934" s="8"/>
      <c r="BT36934" s="8"/>
      <c r="BU36934" s="8"/>
    </row>
    <row r="36935" spans="68:73">
      <c r="BP36935" s="10"/>
      <c r="BQ36935" s="10"/>
      <c r="BR36935" s="10"/>
      <c r="BS36935" s="10"/>
      <c r="BT36935" s="10"/>
      <c r="BU36935" s="10"/>
    </row>
    <row r="36936" spans="68:73">
      <c r="BP36936" s="8"/>
      <c r="BQ36936" s="8"/>
      <c r="BR36936" s="8"/>
      <c r="BS36936" s="8"/>
      <c r="BT36936" s="8"/>
      <c r="BU36936" s="8"/>
    </row>
    <row r="36937" spans="68:73">
      <c r="BP36937" s="10"/>
      <c r="BQ36937" s="10"/>
      <c r="BR36937" s="10"/>
      <c r="BS36937" s="10"/>
      <c r="BT36937" s="10"/>
      <c r="BU36937" s="10"/>
    </row>
    <row r="36938" spans="68:73">
      <c r="BP36938" s="8"/>
      <c r="BQ36938" s="8"/>
      <c r="BR36938" s="8"/>
      <c r="BS36938" s="8"/>
      <c r="BT36938" s="8"/>
      <c r="BU36938" s="8"/>
    </row>
    <row r="36939" spans="68:73">
      <c r="BP36939" s="10"/>
      <c r="BQ36939" s="10"/>
      <c r="BR36939" s="10"/>
      <c r="BS36939" s="10"/>
      <c r="BT36939" s="10"/>
      <c r="BU36939" s="10"/>
    </row>
    <row r="36940" spans="68:73">
      <c r="BP36940" s="8"/>
      <c r="BQ36940" s="8"/>
      <c r="BR36940" s="8"/>
      <c r="BS36940" s="8"/>
      <c r="BT36940" s="8"/>
      <c r="BU36940" s="8"/>
    </row>
    <row r="36941" spans="68:73">
      <c r="BP36941" s="10"/>
      <c r="BQ36941" s="10"/>
      <c r="BR36941" s="10"/>
      <c r="BS36941" s="10"/>
      <c r="BT36941" s="10"/>
      <c r="BU36941" s="10"/>
    </row>
    <row r="36942" spans="68:73">
      <c r="BP36942" s="8"/>
      <c r="BQ36942" s="8"/>
      <c r="BR36942" s="8"/>
      <c r="BS36942" s="8"/>
      <c r="BT36942" s="8"/>
      <c r="BU36942" s="8"/>
    </row>
    <row r="36943" spans="68:73">
      <c r="BP36943" s="10"/>
      <c r="BQ36943" s="10"/>
      <c r="BR36943" s="10"/>
      <c r="BS36943" s="10"/>
      <c r="BT36943" s="10"/>
      <c r="BU36943" s="10"/>
    </row>
    <row r="36944" spans="68:73">
      <c r="BP36944" s="8"/>
      <c r="BQ36944" s="8"/>
      <c r="BR36944" s="8"/>
      <c r="BS36944" s="8"/>
      <c r="BT36944" s="8"/>
      <c r="BU36944" s="8"/>
    </row>
    <row r="36945" spans="68:73">
      <c r="BP36945" s="10"/>
      <c r="BQ36945" s="10"/>
      <c r="BR36945" s="10"/>
      <c r="BS36945" s="10"/>
      <c r="BT36945" s="10"/>
      <c r="BU36945" s="10"/>
    </row>
    <row r="36946" spans="68:73">
      <c r="BP36946" s="8"/>
      <c r="BQ36946" s="8"/>
      <c r="BR36946" s="8"/>
      <c r="BS36946" s="8"/>
      <c r="BT36946" s="8"/>
      <c r="BU36946" s="8"/>
    </row>
    <row r="36947" spans="68:73">
      <c r="BP36947" s="10"/>
      <c r="BQ36947" s="10"/>
      <c r="BR36947" s="10"/>
      <c r="BS36947" s="10"/>
      <c r="BT36947" s="10"/>
      <c r="BU36947" s="10"/>
    </row>
    <row r="36948" spans="68:73">
      <c r="BP36948" s="8"/>
      <c r="BQ36948" s="8"/>
      <c r="BR36948" s="8"/>
      <c r="BS36948" s="8"/>
      <c r="BT36948" s="8"/>
      <c r="BU36948" s="8"/>
    </row>
    <row r="36949" spans="68:73">
      <c r="BP36949" s="10"/>
      <c r="BQ36949" s="10"/>
      <c r="BR36949" s="10"/>
      <c r="BS36949" s="10"/>
      <c r="BT36949" s="10"/>
      <c r="BU36949" s="10"/>
    </row>
    <row r="36950" spans="68:73">
      <c r="BP36950" s="8"/>
      <c r="BQ36950" s="8"/>
      <c r="BR36950" s="8"/>
      <c r="BS36950" s="8"/>
      <c r="BT36950" s="8"/>
      <c r="BU36950" s="8"/>
    </row>
    <row r="36951" spans="68:73">
      <c r="BP36951" s="10"/>
      <c r="BQ36951" s="10"/>
      <c r="BR36951" s="10"/>
      <c r="BS36951" s="10"/>
      <c r="BT36951" s="10"/>
      <c r="BU36951" s="10"/>
    </row>
    <row r="36952" spans="68:73">
      <c r="BP36952" s="8"/>
      <c r="BQ36952" s="8"/>
      <c r="BR36952" s="8"/>
      <c r="BS36952" s="8"/>
      <c r="BT36952" s="8"/>
      <c r="BU36952" s="8"/>
    </row>
    <row r="36953" spans="68:73">
      <c r="BP36953" s="10"/>
      <c r="BQ36953" s="10"/>
      <c r="BR36953" s="10"/>
      <c r="BS36953" s="10"/>
      <c r="BT36953" s="10"/>
      <c r="BU36953" s="10"/>
    </row>
    <row r="36954" spans="68:73">
      <c r="BP36954" s="8"/>
      <c r="BQ36954" s="8"/>
      <c r="BR36954" s="8"/>
      <c r="BS36954" s="8"/>
      <c r="BT36954" s="8"/>
      <c r="BU36954" s="8"/>
    </row>
    <row r="36955" spans="68:73">
      <c r="BP36955" s="10"/>
      <c r="BQ36955" s="10"/>
      <c r="BR36955" s="10"/>
      <c r="BS36955" s="10"/>
      <c r="BT36955" s="10"/>
      <c r="BU36955" s="10"/>
    </row>
    <row r="36956" spans="68:73">
      <c r="BP36956" s="8"/>
      <c r="BQ36956" s="8"/>
      <c r="BR36956" s="8"/>
      <c r="BS36956" s="8"/>
      <c r="BT36956" s="8"/>
      <c r="BU36956" s="8"/>
    </row>
    <row r="36957" spans="68:73">
      <c r="BP36957" s="10"/>
      <c r="BQ36957" s="10"/>
      <c r="BR36957" s="10"/>
      <c r="BS36957" s="10"/>
      <c r="BT36957" s="10"/>
      <c r="BU36957" s="10"/>
    </row>
    <row r="36958" spans="68:73">
      <c r="BP36958" s="8"/>
      <c r="BQ36958" s="8"/>
      <c r="BR36958" s="8"/>
      <c r="BS36958" s="8"/>
      <c r="BT36958" s="8"/>
      <c r="BU36958" s="8"/>
    </row>
    <row r="36959" spans="68:73">
      <c r="BP36959" s="10"/>
      <c r="BQ36959" s="10"/>
      <c r="BR36959" s="10"/>
      <c r="BS36959" s="10"/>
      <c r="BT36959" s="10"/>
      <c r="BU36959" s="10"/>
    </row>
    <row r="36960" spans="68:73">
      <c r="BP36960" s="8"/>
      <c r="BQ36960" s="8"/>
      <c r="BR36960" s="8"/>
      <c r="BS36960" s="8"/>
      <c r="BT36960" s="8"/>
      <c r="BU36960" s="8"/>
    </row>
    <row r="36961" spans="68:73">
      <c r="BP36961" s="10"/>
      <c r="BQ36961" s="10"/>
      <c r="BR36961" s="10"/>
      <c r="BS36961" s="10"/>
      <c r="BT36961" s="10"/>
      <c r="BU36961" s="10"/>
    </row>
    <row r="36962" spans="68:73">
      <c r="BP36962" s="8"/>
      <c r="BQ36962" s="8"/>
      <c r="BR36962" s="8"/>
      <c r="BS36962" s="8"/>
      <c r="BT36962" s="8"/>
      <c r="BU36962" s="8"/>
    </row>
    <row r="36963" spans="68:73">
      <c r="BP36963" s="10"/>
      <c r="BQ36963" s="10"/>
      <c r="BR36963" s="10"/>
      <c r="BS36963" s="10"/>
      <c r="BT36963" s="10"/>
      <c r="BU36963" s="10"/>
    </row>
    <row r="36964" spans="68:73">
      <c r="BP36964" s="8"/>
      <c r="BQ36964" s="8"/>
      <c r="BR36964" s="8"/>
      <c r="BS36964" s="8"/>
      <c r="BT36964" s="8"/>
      <c r="BU36964" s="8"/>
    </row>
    <row r="36965" spans="68:73">
      <c r="BP36965" s="10"/>
      <c r="BQ36965" s="10"/>
      <c r="BR36965" s="10"/>
      <c r="BS36965" s="10"/>
      <c r="BT36965" s="10"/>
      <c r="BU36965" s="10"/>
    </row>
    <row r="36966" spans="68:73">
      <c r="BP36966" s="8"/>
      <c r="BQ36966" s="8"/>
      <c r="BR36966" s="8"/>
      <c r="BS36966" s="8"/>
      <c r="BT36966" s="8"/>
      <c r="BU36966" s="8"/>
    </row>
    <row r="36967" spans="68:73">
      <c r="BP36967" s="10"/>
      <c r="BQ36967" s="10"/>
      <c r="BR36967" s="10"/>
      <c r="BS36967" s="10"/>
      <c r="BT36967" s="10"/>
      <c r="BU36967" s="10"/>
    </row>
    <row r="36968" spans="68:73">
      <c r="BP36968" s="8"/>
      <c r="BQ36968" s="8"/>
      <c r="BR36968" s="8"/>
      <c r="BS36968" s="8"/>
      <c r="BT36968" s="8"/>
      <c r="BU36968" s="8"/>
    </row>
    <row r="36969" spans="68:73">
      <c r="BP36969" s="10"/>
      <c r="BQ36969" s="10"/>
      <c r="BR36969" s="10"/>
      <c r="BS36969" s="10"/>
      <c r="BT36969" s="10"/>
      <c r="BU36969" s="10"/>
    </row>
    <row r="36970" spans="68:73">
      <c r="BP36970" s="8"/>
      <c r="BQ36970" s="8"/>
      <c r="BR36970" s="8"/>
      <c r="BS36970" s="8"/>
      <c r="BT36970" s="8"/>
      <c r="BU36970" s="8"/>
    </row>
    <row r="36971" spans="68:73">
      <c r="BP36971" s="10"/>
      <c r="BQ36971" s="10"/>
      <c r="BR36971" s="10"/>
      <c r="BS36971" s="10"/>
      <c r="BT36971" s="10"/>
      <c r="BU36971" s="10"/>
    </row>
    <row r="36972" spans="68:73">
      <c r="BP36972" s="8"/>
      <c r="BQ36972" s="8"/>
      <c r="BR36972" s="8"/>
      <c r="BS36972" s="8"/>
      <c r="BT36972" s="8"/>
      <c r="BU36972" s="8"/>
    </row>
    <row r="36973" spans="68:73">
      <c r="BP36973" s="10"/>
      <c r="BQ36973" s="10"/>
      <c r="BR36973" s="10"/>
      <c r="BS36973" s="10"/>
      <c r="BT36973" s="10"/>
      <c r="BU36973" s="10"/>
    </row>
    <row r="36974" spans="68:73">
      <c r="BP36974" s="8"/>
      <c r="BQ36974" s="8"/>
      <c r="BR36974" s="8"/>
      <c r="BS36974" s="8"/>
      <c r="BT36974" s="8"/>
      <c r="BU36974" s="8"/>
    </row>
    <row r="36975" spans="68:73">
      <c r="BP36975" s="10"/>
      <c r="BQ36975" s="10"/>
      <c r="BR36975" s="10"/>
      <c r="BS36975" s="10"/>
      <c r="BT36975" s="10"/>
      <c r="BU36975" s="10"/>
    </row>
    <row r="36976" spans="68:73">
      <c r="BP36976" s="8"/>
      <c r="BQ36976" s="8"/>
      <c r="BR36976" s="8"/>
      <c r="BS36976" s="8"/>
      <c r="BT36976" s="8"/>
      <c r="BU36976" s="8"/>
    </row>
    <row r="36977" spans="68:73">
      <c r="BP36977" s="10"/>
      <c r="BQ36977" s="10"/>
      <c r="BR36977" s="10"/>
      <c r="BS36977" s="10"/>
      <c r="BT36977" s="10"/>
      <c r="BU36977" s="10"/>
    </row>
    <row r="36978" spans="68:73">
      <c r="BP36978" s="8"/>
      <c r="BQ36978" s="8"/>
      <c r="BR36978" s="8"/>
      <c r="BS36978" s="8"/>
      <c r="BT36978" s="8"/>
      <c r="BU36978" s="8"/>
    </row>
    <row r="36979" spans="68:73">
      <c r="BP36979" s="10"/>
      <c r="BQ36979" s="10"/>
      <c r="BR36979" s="10"/>
      <c r="BS36979" s="10"/>
      <c r="BT36979" s="10"/>
      <c r="BU36979" s="10"/>
    </row>
    <row r="36980" spans="68:73">
      <c r="BP36980" s="8"/>
      <c r="BQ36980" s="8"/>
      <c r="BR36980" s="8"/>
      <c r="BS36980" s="8"/>
      <c r="BT36980" s="8"/>
      <c r="BU36980" s="8"/>
    </row>
    <row r="36981" spans="68:73">
      <c r="BP36981" s="10"/>
      <c r="BQ36981" s="10"/>
      <c r="BR36981" s="10"/>
      <c r="BS36981" s="10"/>
      <c r="BT36981" s="10"/>
      <c r="BU36981" s="10"/>
    </row>
    <row r="36982" spans="68:73">
      <c r="BP36982" s="8"/>
      <c r="BQ36982" s="8"/>
      <c r="BR36982" s="8"/>
      <c r="BS36982" s="8"/>
      <c r="BT36982" s="8"/>
      <c r="BU36982" s="8"/>
    </row>
    <row r="36983" spans="68:73">
      <c r="BP36983" s="10"/>
      <c r="BQ36983" s="10"/>
      <c r="BR36983" s="10"/>
      <c r="BS36983" s="10"/>
      <c r="BT36983" s="10"/>
      <c r="BU36983" s="10"/>
    </row>
    <row r="36984" spans="68:73">
      <c r="BP36984" s="8"/>
      <c r="BQ36984" s="8"/>
      <c r="BR36984" s="8"/>
      <c r="BS36984" s="8"/>
      <c r="BT36984" s="8"/>
      <c r="BU36984" s="8"/>
    </row>
    <row r="36985" spans="68:73">
      <c r="BP36985" s="10"/>
      <c r="BQ36985" s="10"/>
      <c r="BR36985" s="10"/>
      <c r="BS36985" s="10"/>
      <c r="BT36985" s="10"/>
      <c r="BU36985" s="10"/>
    </row>
    <row r="36986" spans="68:73">
      <c r="BP36986" s="8"/>
      <c r="BQ36986" s="8"/>
      <c r="BR36986" s="8"/>
      <c r="BS36986" s="8"/>
      <c r="BT36986" s="8"/>
      <c r="BU36986" s="8"/>
    </row>
    <row r="36987" spans="68:73">
      <c r="BP36987" s="10"/>
      <c r="BQ36987" s="10"/>
      <c r="BR36987" s="10"/>
      <c r="BS36987" s="10"/>
      <c r="BT36987" s="10"/>
      <c r="BU36987" s="10"/>
    </row>
    <row r="36988" spans="68:73">
      <c r="BP36988" s="8"/>
      <c r="BQ36988" s="8"/>
      <c r="BR36988" s="8"/>
      <c r="BS36988" s="8"/>
      <c r="BT36988" s="8"/>
      <c r="BU36988" s="8"/>
    </row>
    <row r="36989" spans="68:73">
      <c r="BP36989" s="10"/>
      <c r="BQ36989" s="10"/>
      <c r="BR36989" s="10"/>
      <c r="BS36989" s="10"/>
      <c r="BT36989" s="10"/>
      <c r="BU36989" s="10"/>
    </row>
    <row r="36990" spans="68:73">
      <c r="BP36990" s="8"/>
      <c r="BQ36990" s="8"/>
      <c r="BR36990" s="8"/>
      <c r="BS36990" s="8"/>
      <c r="BT36990" s="8"/>
      <c r="BU36990" s="8"/>
    </row>
    <row r="36991" spans="68:73">
      <c r="BP36991" s="10"/>
      <c r="BQ36991" s="10"/>
      <c r="BR36991" s="10"/>
      <c r="BS36991" s="10"/>
      <c r="BT36991" s="10"/>
      <c r="BU36991" s="10"/>
    </row>
    <row r="36992" spans="68:73">
      <c r="BP36992" s="8"/>
      <c r="BQ36992" s="8"/>
      <c r="BR36992" s="8"/>
      <c r="BS36992" s="8"/>
      <c r="BT36992" s="8"/>
      <c r="BU36992" s="8"/>
    </row>
    <row r="36993" spans="68:73">
      <c r="BP36993" s="10"/>
      <c r="BQ36993" s="10"/>
      <c r="BR36993" s="10"/>
      <c r="BS36993" s="10"/>
      <c r="BT36993" s="10"/>
      <c r="BU36993" s="10"/>
    </row>
    <row r="36994" spans="68:73">
      <c r="BP36994" s="8"/>
      <c r="BQ36994" s="8"/>
      <c r="BR36994" s="8"/>
      <c r="BS36994" s="8"/>
      <c r="BT36994" s="8"/>
      <c r="BU36994" s="8"/>
    </row>
    <row r="36995" spans="68:73">
      <c r="BP36995" s="10"/>
      <c r="BQ36995" s="10"/>
      <c r="BR36995" s="10"/>
      <c r="BS36995" s="10"/>
      <c r="BT36995" s="10"/>
      <c r="BU36995" s="10"/>
    </row>
    <row r="36996" spans="68:73">
      <c r="BP36996" s="8"/>
      <c r="BQ36996" s="8"/>
      <c r="BR36996" s="8"/>
      <c r="BS36996" s="8"/>
      <c r="BT36996" s="8"/>
      <c r="BU36996" s="8"/>
    </row>
    <row r="36997" spans="68:73">
      <c r="BP36997" s="10"/>
      <c r="BQ36997" s="10"/>
      <c r="BR36997" s="10"/>
      <c r="BS36997" s="10"/>
      <c r="BT36997" s="10"/>
      <c r="BU36997" s="10"/>
    </row>
    <row r="36998" spans="68:73">
      <c r="BP36998" s="8"/>
      <c r="BQ36998" s="8"/>
      <c r="BR36998" s="8"/>
      <c r="BS36998" s="8"/>
      <c r="BT36998" s="8"/>
      <c r="BU36998" s="8"/>
    </row>
    <row r="36999" spans="68:73">
      <c r="BP36999" s="10"/>
      <c r="BQ36999" s="10"/>
      <c r="BR36999" s="10"/>
      <c r="BS36999" s="10"/>
      <c r="BT36999" s="10"/>
      <c r="BU36999" s="10"/>
    </row>
    <row r="37000" spans="68:73">
      <c r="BP37000" s="8"/>
      <c r="BQ37000" s="8"/>
      <c r="BR37000" s="8"/>
      <c r="BS37000" s="8"/>
      <c r="BT37000" s="8"/>
      <c r="BU37000" s="8"/>
    </row>
    <row r="37001" spans="68:73">
      <c r="BP37001" s="10"/>
      <c r="BQ37001" s="10"/>
      <c r="BR37001" s="10"/>
      <c r="BS37001" s="10"/>
      <c r="BT37001" s="10"/>
      <c r="BU37001" s="10"/>
    </row>
    <row r="37002" spans="68:73">
      <c r="BP37002" s="8"/>
      <c r="BQ37002" s="8"/>
      <c r="BR37002" s="8"/>
      <c r="BS37002" s="8"/>
      <c r="BT37002" s="8"/>
      <c r="BU37002" s="8"/>
    </row>
    <row r="37003" spans="68:73">
      <c r="BP37003" s="10"/>
      <c r="BQ37003" s="10"/>
      <c r="BR37003" s="10"/>
      <c r="BS37003" s="10"/>
      <c r="BT37003" s="10"/>
      <c r="BU37003" s="10"/>
    </row>
    <row r="37004" spans="68:73">
      <c r="BP37004" s="8"/>
      <c r="BQ37004" s="8"/>
      <c r="BR37004" s="8"/>
      <c r="BS37004" s="8"/>
      <c r="BT37004" s="8"/>
      <c r="BU37004" s="8"/>
    </row>
    <row r="37005" spans="68:73">
      <c r="BP37005" s="10"/>
      <c r="BQ37005" s="10"/>
      <c r="BR37005" s="10"/>
      <c r="BS37005" s="10"/>
      <c r="BT37005" s="10"/>
      <c r="BU37005" s="10"/>
    </row>
    <row r="37006" spans="68:73">
      <c r="BP37006" s="8"/>
      <c r="BQ37006" s="8"/>
      <c r="BR37006" s="8"/>
      <c r="BS37006" s="8"/>
      <c r="BT37006" s="8"/>
      <c r="BU37006" s="8"/>
    </row>
    <row r="37007" spans="68:73">
      <c r="BP37007" s="10"/>
      <c r="BQ37007" s="10"/>
      <c r="BR37007" s="10"/>
      <c r="BS37007" s="10"/>
      <c r="BT37007" s="10"/>
      <c r="BU37007" s="10"/>
    </row>
    <row r="37008" spans="68:73">
      <c r="BP37008" s="8"/>
      <c r="BQ37008" s="8"/>
      <c r="BR37008" s="8"/>
      <c r="BS37008" s="8"/>
      <c r="BT37008" s="8"/>
      <c r="BU37008" s="8"/>
    </row>
    <row r="37009" spans="68:73">
      <c r="BP37009" s="10"/>
      <c r="BQ37009" s="10"/>
      <c r="BR37009" s="10"/>
      <c r="BS37009" s="10"/>
      <c r="BT37009" s="10"/>
      <c r="BU37009" s="10"/>
    </row>
    <row r="37010" spans="68:73">
      <c r="BP37010" s="8"/>
      <c r="BQ37010" s="8"/>
      <c r="BR37010" s="8"/>
      <c r="BS37010" s="8"/>
      <c r="BT37010" s="8"/>
      <c r="BU37010" s="8"/>
    </row>
    <row r="37011" spans="68:73">
      <c r="BP37011" s="10"/>
      <c r="BQ37011" s="10"/>
      <c r="BR37011" s="10"/>
      <c r="BS37011" s="10"/>
      <c r="BT37011" s="10"/>
      <c r="BU37011" s="10"/>
    </row>
    <row r="37012" spans="68:73">
      <c r="BP37012" s="8"/>
      <c r="BQ37012" s="8"/>
      <c r="BR37012" s="8"/>
      <c r="BS37012" s="8"/>
      <c r="BT37012" s="8"/>
      <c r="BU37012" s="8"/>
    </row>
    <row r="37013" spans="68:73">
      <c r="BP37013" s="10"/>
      <c r="BQ37013" s="10"/>
      <c r="BR37013" s="10"/>
      <c r="BS37013" s="10"/>
      <c r="BT37013" s="10"/>
      <c r="BU37013" s="10"/>
    </row>
    <row r="37014" spans="68:73">
      <c r="BP37014" s="8"/>
      <c r="BQ37014" s="8"/>
      <c r="BR37014" s="8"/>
      <c r="BS37014" s="8"/>
      <c r="BT37014" s="8"/>
      <c r="BU37014" s="8"/>
    </row>
    <row r="37015" spans="68:73">
      <c r="BP37015" s="10"/>
      <c r="BQ37015" s="10"/>
      <c r="BR37015" s="10"/>
      <c r="BS37015" s="10"/>
      <c r="BT37015" s="10"/>
      <c r="BU37015" s="10"/>
    </row>
    <row r="37016" spans="68:73">
      <c r="BP37016" s="8"/>
      <c r="BQ37016" s="8"/>
      <c r="BR37016" s="8"/>
      <c r="BS37016" s="8"/>
      <c r="BT37016" s="8"/>
      <c r="BU37016" s="8"/>
    </row>
    <row r="37017" spans="68:73">
      <c r="BP37017" s="10"/>
      <c r="BQ37017" s="10"/>
      <c r="BR37017" s="10"/>
      <c r="BS37017" s="10"/>
      <c r="BT37017" s="10"/>
      <c r="BU37017" s="10"/>
    </row>
    <row r="37018" spans="68:73">
      <c r="BP37018" s="8"/>
      <c r="BQ37018" s="8"/>
      <c r="BR37018" s="8"/>
      <c r="BS37018" s="8"/>
      <c r="BT37018" s="8"/>
      <c r="BU37018" s="8"/>
    </row>
    <row r="37019" spans="68:73">
      <c r="BP37019" s="10"/>
      <c r="BQ37019" s="10"/>
      <c r="BR37019" s="10"/>
      <c r="BS37019" s="10"/>
      <c r="BT37019" s="10"/>
      <c r="BU37019" s="10"/>
    </row>
    <row r="37020" spans="68:73">
      <c r="BP37020" s="8"/>
      <c r="BQ37020" s="8"/>
      <c r="BR37020" s="8"/>
      <c r="BS37020" s="8"/>
      <c r="BT37020" s="8"/>
      <c r="BU37020" s="8"/>
    </row>
    <row r="37021" spans="68:73">
      <c r="BP37021" s="10"/>
      <c r="BQ37021" s="10"/>
      <c r="BR37021" s="10"/>
      <c r="BS37021" s="10"/>
      <c r="BT37021" s="10"/>
      <c r="BU37021" s="10"/>
    </row>
    <row r="37022" spans="68:73">
      <c r="BP37022" s="8"/>
      <c r="BQ37022" s="8"/>
      <c r="BR37022" s="8"/>
      <c r="BS37022" s="8"/>
      <c r="BT37022" s="8"/>
      <c r="BU37022" s="8"/>
    </row>
    <row r="37023" spans="68:73">
      <c r="BP37023" s="10"/>
      <c r="BQ37023" s="10"/>
      <c r="BR37023" s="10"/>
      <c r="BS37023" s="10"/>
      <c r="BT37023" s="10"/>
      <c r="BU37023" s="10"/>
    </row>
    <row r="37024" spans="68:73">
      <c r="BP37024" s="8"/>
      <c r="BQ37024" s="8"/>
      <c r="BR37024" s="8"/>
      <c r="BS37024" s="8"/>
      <c r="BT37024" s="8"/>
      <c r="BU37024" s="8"/>
    </row>
    <row r="37025" spans="68:73">
      <c r="BP37025" s="10"/>
      <c r="BQ37025" s="10"/>
      <c r="BR37025" s="10"/>
      <c r="BS37025" s="10"/>
      <c r="BT37025" s="10"/>
      <c r="BU37025" s="10"/>
    </row>
    <row r="37026" spans="68:73">
      <c r="BP37026" s="8"/>
      <c r="BQ37026" s="8"/>
      <c r="BR37026" s="8"/>
      <c r="BS37026" s="8"/>
      <c r="BT37026" s="8"/>
      <c r="BU37026" s="8"/>
    </row>
    <row r="37027" spans="68:73">
      <c r="BP37027" s="10"/>
      <c r="BQ37027" s="10"/>
      <c r="BR37027" s="10"/>
      <c r="BS37027" s="10"/>
      <c r="BT37027" s="10"/>
      <c r="BU37027" s="10"/>
    </row>
    <row r="37028" spans="68:73">
      <c r="BP37028" s="8"/>
      <c r="BQ37028" s="8"/>
      <c r="BR37028" s="8"/>
      <c r="BS37028" s="8"/>
      <c r="BT37028" s="8"/>
      <c r="BU37028" s="8"/>
    </row>
    <row r="37029" spans="68:73">
      <c r="BP37029" s="10"/>
      <c r="BQ37029" s="10"/>
      <c r="BR37029" s="10"/>
      <c r="BS37029" s="10"/>
      <c r="BT37029" s="10"/>
      <c r="BU37029" s="10"/>
    </row>
    <row r="37030" spans="68:73">
      <c r="BP37030" s="8"/>
      <c r="BQ37030" s="8"/>
      <c r="BR37030" s="8"/>
      <c r="BS37030" s="8"/>
      <c r="BT37030" s="8"/>
      <c r="BU37030" s="8"/>
    </row>
    <row r="37031" spans="68:73">
      <c r="BP37031" s="10"/>
      <c r="BQ37031" s="10"/>
      <c r="BR37031" s="10"/>
      <c r="BS37031" s="10"/>
      <c r="BT37031" s="10"/>
      <c r="BU37031" s="10"/>
    </row>
    <row r="37032" spans="68:73">
      <c r="BP37032" s="8"/>
      <c r="BQ37032" s="8"/>
      <c r="BR37032" s="8"/>
      <c r="BS37032" s="8"/>
      <c r="BT37032" s="8"/>
      <c r="BU37032" s="8"/>
    </row>
    <row r="37033" spans="68:73">
      <c r="BP37033" s="10"/>
      <c r="BQ37033" s="10"/>
      <c r="BR37033" s="10"/>
      <c r="BS37033" s="10"/>
      <c r="BT37033" s="10"/>
      <c r="BU37033" s="10"/>
    </row>
    <row r="37034" spans="68:73">
      <c r="BP37034" s="8"/>
      <c r="BQ37034" s="8"/>
      <c r="BR37034" s="8"/>
      <c r="BS37034" s="8"/>
      <c r="BT37034" s="8"/>
      <c r="BU37034" s="8"/>
    </row>
    <row r="37035" spans="68:73">
      <c r="BP37035" s="10"/>
      <c r="BQ37035" s="10"/>
      <c r="BR37035" s="10"/>
      <c r="BS37035" s="10"/>
      <c r="BT37035" s="10"/>
      <c r="BU37035" s="10"/>
    </row>
    <row r="37036" spans="68:73">
      <c r="BP37036" s="8"/>
      <c r="BQ37036" s="8"/>
      <c r="BR37036" s="8"/>
      <c r="BS37036" s="8"/>
      <c r="BT37036" s="8"/>
      <c r="BU37036" s="8"/>
    </row>
    <row r="37037" spans="68:73">
      <c r="BP37037" s="10"/>
      <c r="BQ37037" s="10"/>
      <c r="BR37037" s="10"/>
      <c r="BS37037" s="10"/>
      <c r="BT37037" s="10"/>
      <c r="BU37037" s="10"/>
    </row>
    <row r="37038" spans="68:73">
      <c r="BP37038" s="8"/>
      <c r="BQ37038" s="8"/>
      <c r="BR37038" s="8"/>
      <c r="BS37038" s="8"/>
      <c r="BT37038" s="8"/>
      <c r="BU37038" s="8"/>
    </row>
    <row r="37039" spans="68:73">
      <c r="BP37039" s="10"/>
      <c r="BQ37039" s="10"/>
      <c r="BR37039" s="10"/>
      <c r="BS37039" s="10"/>
      <c r="BT37039" s="10"/>
      <c r="BU37039" s="10"/>
    </row>
    <row r="37040" spans="68:73">
      <c r="BP37040" s="8"/>
      <c r="BQ37040" s="8"/>
      <c r="BR37040" s="8"/>
      <c r="BS37040" s="8"/>
      <c r="BT37040" s="8"/>
      <c r="BU37040" s="8"/>
    </row>
    <row r="37041" spans="68:73">
      <c r="BP37041" s="10"/>
      <c r="BQ37041" s="10"/>
      <c r="BR37041" s="10"/>
      <c r="BS37041" s="10"/>
      <c r="BT37041" s="10"/>
      <c r="BU37041" s="10"/>
    </row>
    <row r="37042" spans="68:73">
      <c r="BP37042" s="8"/>
      <c r="BQ37042" s="8"/>
      <c r="BR37042" s="8"/>
      <c r="BS37042" s="8"/>
      <c r="BT37042" s="8"/>
      <c r="BU37042" s="8"/>
    </row>
    <row r="37043" spans="68:73">
      <c r="BP37043" s="10"/>
      <c r="BQ37043" s="10"/>
      <c r="BR37043" s="10"/>
      <c r="BS37043" s="10"/>
      <c r="BT37043" s="10"/>
      <c r="BU37043" s="10"/>
    </row>
    <row r="37044" spans="68:73">
      <c r="BP37044" s="8"/>
      <c r="BQ37044" s="8"/>
      <c r="BR37044" s="8"/>
      <c r="BS37044" s="8"/>
      <c r="BT37044" s="8"/>
      <c r="BU37044" s="8"/>
    </row>
    <row r="37045" spans="68:73">
      <c r="BP37045" s="10"/>
      <c r="BQ37045" s="10"/>
      <c r="BR37045" s="10"/>
      <c r="BS37045" s="10"/>
      <c r="BT37045" s="10"/>
      <c r="BU37045" s="10"/>
    </row>
    <row r="37046" spans="68:73">
      <c r="BP37046" s="8"/>
      <c r="BQ37046" s="8"/>
      <c r="BR37046" s="8"/>
      <c r="BS37046" s="8"/>
      <c r="BT37046" s="8"/>
      <c r="BU37046" s="8"/>
    </row>
    <row r="37047" spans="68:73">
      <c r="BP37047" s="10"/>
      <c r="BQ37047" s="10"/>
      <c r="BR37047" s="10"/>
      <c r="BS37047" s="10"/>
      <c r="BT37047" s="10"/>
      <c r="BU37047" s="10"/>
    </row>
    <row r="37048" spans="68:73">
      <c r="BP37048" s="8"/>
      <c r="BQ37048" s="8"/>
      <c r="BR37048" s="8"/>
      <c r="BS37048" s="8"/>
      <c r="BT37048" s="8"/>
      <c r="BU37048" s="8"/>
    </row>
    <row r="37049" spans="68:73">
      <c r="BP37049" s="10"/>
      <c r="BQ37049" s="10"/>
      <c r="BR37049" s="10"/>
      <c r="BS37049" s="10"/>
      <c r="BT37049" s="10"/>
      <c r="BU37049" s="10"/>
    </row>
    <row r="37050" spans="68:73">
      <c r="BP37050" s="8"/>
      <c r="BQ37050" s="8"/>
      <c r="BR37050" s="8"/>
      <c r="BS37050" s="8"/>
      <c r="BT37050" s="8"/>
      <c r="BU37050" s="8"/>
    </row>
    <row r="37051" spans="68:73">
      <c r="BP37051" s="10"/>
      <c r="BQ37051" s="10"/>
      <c r="BR37051" s="10"/>
      <c r="BS37051" s="10"/>
      <c r="BT37051" s="10"/>
      <c r="BU37051" s="10"/>
    </row>
    <row r="37052" spans="68:73">
      <c r="BP37052" s="8"/>
      <c r="BQ37052" s="8"/>
      <c r="BR37052" s="8"/>
      <c r="BS37052" s="8"/>
      <c r="BT37052" s="8"/>
      <c r="BU37052" s="8"/>
    </row>
    <row r="37053" spans="68:73">
      <c r="BP37053" s="10"/>
      <c r="BQ37053" s="10"/>
      <c r="BR37053" s="10"/>
      <c r="BS37053" s="10"/>
      <c r="BT37053" s="10"/>
      <c r="BU37053" s="10"/>
    </row>
    <row r="37054" spans="68:73">
      <c r="BP37054" s="8"/>
      <c r="BQ37054" s="8"/>
      <c r="BR37054" s="8"/>
      <c r="BS37054" s="8"/>
      <c r="BT37054" s="8"/>
      <c r="BU37054" s="8"/>
    </row>
    <row r="37055" spans="68:73">
      <c r="BP37055" s="10"/>
      <c r="BQ37055" s="10"/>
      <c r="BR37055" s="10"/>
      <c r="BS37055" s="10"/>
      <c r="BT37055" s="10"/>
      <c r="BU37055" s="10"/>
    </row>
    <row r="37056" spans="68:73">
      <c r="BP37056" s="8"/>
      <c r="BQ37056" s="8"/>
      <c r="BR37056" s="8"/>
      <c r="BS37056" s="8"/>
      <c r="BT37056" s="8"/>
      <c r="BU37056" s="8"/>
    </row>
    <row r="37057" spans="68:73">
      <c r="BP37057" s="10"/>
      <c r="BQ37057" s="10"/>
      <c r="BR37057" s="10"/>
      <c r="BS37057" s="10"/>
      <c r="BT37057" s="10"/>
      <c r="BU37057" s="10"/>
    </row>
    <row r="37058" spans="68:73">
      <c r="BP37058" s="8"/>
      <c r="BQ37058" s="8"/>
      <c r="BR37058" s="8"/>
      <c r="BS37058" s="8"/>
      <c r="BT37058" s="8"/>
      <c r="BU37058" s="8"/>
    </row>
    <row r="37059" spans="68:73">
      <c r="BP37059" s="10"/>
      <c r="BQ37059" s="10"/>
      <c r="BR37059" s="10"/>
      <c r="BS37059" s="10"/>
      <c r="BT37059" s="10"/>
      <c r="BU37059" s="10"/>
    </row>
    <row r="37060" spans="68:73">
      <c r="BP37060" s="8"/>
      <c r="BQ37060" s="8"/>
      <c r="BR37060" s="8"/>
      <c r="BS37060" s="8"/>
      <c r="BT37060" s="8"/>
      <c r="BU37060" s="8"/>
    </row>
    <row r="37061" spans="68:73">
      <c r="BP37061" s="10"/>
      <c r="BQ37061" s="10"/>
      <c r="BR37061" s="10"/>
      <c r="BS37061" s="10"/>
      <c r="BT37061" s="10"/>
      <c r="BU37061" s="10"/>
    </row>
    <row r="37062" spans="68:73">
      <c r="BP37062" s="8"/>
      <c r="BQ37062" s="8"/>
      <c r="BR37062" s="8"/>
      <c r="BS37062" s="8"/>
      <c r="BT37062" s="8"/>
      <c r="BU37062" s="8"/>
    </row>
    <row r="37063" spans="68:73">
      <c r="BP37063" s="10"/>
      <c r="BQ37063" s="10"/>
      <c r="BR37063" s="10"/>
      <c r="BS37063" s="10"/>
      <c r="BT37063" s="10"/>
      <c r="BU37063" s="10"/>
    </row>
    <row r="37064" spans="68:73">
      <c r="BP37064" s="8"/>
      <c r="BQ37064" s="8"/>
      <c r="BR37064" s="8"/>
      <c r="BS37064" s="8"/>
      <c r="BT37064" s="8"/>
      <c r="BU37064" s="8"/>
    </row>
    <row r="37065" spans="68:73">
      <c r="BP37065" s="10"/>
      <c r="BQ37065" s="10"/>
      <c r="BR37065" s="10"/>
      <c r="BS37065" s="10"/>
      <c r="BT37065" s="10"/>
      <c r="BU37065" s="10"/>
    </row>
    <row r="37066" spans="68:73">
      <c r="BP37066" s="8"/>
      <c r="BQ37066" s="8"/>
      <c r="BR37066" s="8"/>
      <c r="BS37066" s="8"/>
      <c r="BT37066" s="8"/>
      <c r="BU37066" s="8"/>
    </row>
    <row r="37067" spans="68:73">
      <c r="BP37067" s="10"/>
      <c r="BQ37067" s="10"/>
      <c r="BR37067" s="10"/>
      <c r="BS37067" s="10"/>
      <c r="BT37067" s="10"/>
      <c r="BU37067" s="10"/>
    </row>
    <row r="37068" spans="68:73">
      <c r="BP37068" s="8"/>
      <c r="BQ37068" s="8"/>
      <c r="BR37068" s="8"/>
      <c r="BS37068" s="8"/>
      <c r="BT37068" s="8"/>
      <c r="BU37068" s="8"/>
    </row>
    <row r="37069" spans="68:73">
      <c r="BP37069" s="10"/>
      <c r="BQ37069" s="10"/>
      <c r="BR37069" s="10"/>
      <c r="BS37069" s="10"/>
      <c r="BT37069" s="10"/>
      <c r="BU37069" s="10"/>
    </row>
    <row r="37070" spans="68:73">
      <c r="BP37070" s="8"/>
      <c r="BQ37070" s="8"/>
      <c r="BR37070" s="8"/>
      <c r="BS37070" s="8"/>
      <c r="BT37070" s="8"/>
      <c r="BU37070" s="8"/>
    </row>
    <row r="37071" spans="68:73">
      <c r="BP37071" s="10"/>
      <c r="BQ37071" s="10"/>
      <c r="BR37071" s="10"/>
      <c r="BS37071" s="10"/>
      <c r="BT37071" s="10"/>
      <c r="BU37071" s="10"/>
    </row>
    <row r="37072" spans="68:73">
      <c r="BP37072" s="8"/>
      <c r="BQ37072" s="8"/>
      <c r="BR37072" s="8"/>
      <c r="BS37072" s="8"/>
      <c r="BT37072" s="8"/>
      <c r="BU37072" s="8"/>
    </row>
    <row r="37073" spans="68:73">
      <c r="BP37073" s="10"/>
      <c r="BQ37073" s="10"/>
      <c r="BR37073" s="10"/>
      <c r="BS37073" s="10"/>
      <c r="BT37073" s="10"/>
      <c r="BU37073" s="10"/>
    </row>
    <row r="37074" spans="68:73">
      <c r="BP37074" s="8"/>
      <c r="BQ37074" s="8"/>
      <c r="BR37074" s="8"/>
      <c r="BS37074" s="8"/>
      <c r="BT37074" s="8"/>
      <c r="BU37074" s="8"/>
    </row>
    <row r="37075" spans="68:73">
      <c r="BP37075" s="10"/>
      <c r="BQ37075" s="10"/>
      <c r="BR37075" s="10"/>
      <c r="BS37075" s="10"/>
      <c r="BT37075" s="10"/>
      <c r="BU37075" s="10"/>
    </row>
    <row r="37076" spans="68:73">
      <c r="BP37076" s="8"/>
      <c r="BQ37076" s="8"/>
      <c r="BR37076" s="8"/>
      <c r="BS37076" s="8"/>
      <c r="BT37076" s="8"/>
      <c r="BU37076" s="8"/>
    </row>
    <row r="37077" spans="68:73">
      <c r="BP37077" s="10"/>
      <c r="BQ37077" s="10"/>
      <c r="BR37077" s="10"/>
      <c r="BS37077" s="10"/>
      <c r="BT37077" s="10"/>
      <c r="BU37077" s="10"/>
    </row>
    <row r="37078" spans="68:73">
      <c r="BP37078" s="8"/>
      <c r="BQ37078" s="8"/>
      <c r="BR37078" s="8"/>
      <c r="BS37078" s="8"/>
      <c r="BT37078" s="8"/>
      <c r="BU37078" s="8"/>
    </row>
    <row r="37079" spans="68:73">
      <c r="BP37079" s="10"/>
      <c r="BQ37079" s="10"/>
      <c r="BR37079" s="10"/>
      <c r="BS37079" s="10"/>
      <c r="BT37079" s="10"/>
      <c r="BU37079" s="10"/>
    </row>
    <row r="37080" spans="68:73">
      <c r="BP37080" s="8"/>
      <c r="BQ37080" s="8"/>
      <c r="BR37080" s="8"/>
      <c r="BS37080" s="8"/>
      <c r="BT37080" s="8"/>
      <c r="BU37080" s="8"/>
    </row>
    <row r="37081" spans="68:73">
      <c r="BP37081" s="10"/>
      <c r="BQ37081" s="10"/>
      <c r="BR37081" s="10"/>
      <c r="BS37081" s="10"/>
      <c r="BT37081" s="10"/>
      <c r="BU37081" s="10"/>
    </row>
    <row r="37082" spans="68:73">
      <c r="BP37082" s="8"/>
      <c r="BQ37082" s="8"/>
      <c r="BR37082" s="8"/>
      <c r="BS37082" s="8"/>
      <c r="BT37082" s="8"/>
      <c r="BU37082" s="8"/>
    </row>
    <row r="37083" spans="68:73">
      <c r="BP37083" s="10"/>
      <c r="BQ37083" s="10"/>
      <c r="BR37083" s="10"/>
      <c r="BS37083" s="10"/>
      <c r="BT37083" s="10"/>
      <c r="BU37083" s="10"/>
    </row>
    <row r="37084" spans="68:73">
      <c r="BP37084" s="8"/>
      <c r="BQ37084" s="8"/>
      <c r="BR37084" s="8"/>
      <c r="BS37084" s="8"/>
      <c r="BT37084" s="8"/>
      <c r="BU37084" s="8"/>
    </row>
    <row r="37085" spans="68:73">
      <c r="BP37085" s="10"/>
      <c r="BQ37085" s="10"/>
      <c r="BR37085" s="10"/>
      <c r="BS37085" s="10"/>
      <c r="BT37085" s="10"/>
      <c r="BU37085" s="10"/>
    </row>
    <row r="37086" spans="68:73">
      <c r="BP37086" s="8"/>
      <c r="BQ37086" s="8"/>
      <c r="BR37086" s="8"/>
      <c r="BS37086" s="8"/>
      <c r="BT37086" s="8"/>
      <c r="BU37086" s="8"/>
    </row>
    <row r="37087" spans="68:73">
      <c r="BP37087" s="10"/>
      <c r="BQ37087" s="10"/>
      <c r="BR37087" s="10"/>
      <c r="BS37087" s="10"/>
      <c r="BT37087" s="10"/>
      <c r="BU37087" s="10"/>
    </row>
    <row r="37088" spans="68:73">
      <c r="BP37088" s="8"/>
      <c r="BQ37088" s="8"/>
      <c r="BR37088" s="8"/>
      <c r="BS37088" s="8"/>
      <c r="BT37088" s="8"/>
      <c r="BU37088" s="8"/>
    </row>
    <row r="37089" spans="68:73">
      <c r="BP37089" s="10"/>
      <c r="BQ37089" s="10"/>
      <c r="BR37089" s="10"/>
      <c r="BS37089" s="10"/>
      <c r="BT37089" s="10"/>
      <c r="BU37089" s="10"/>
    </row>
    <row r="37090" spans="68:73">
      <c r="BP37090" s="8"/>
      <c r="BQ37090" s="8"/>
      <c r="BR37090" s="8"/>
      <c r="BS37090" s="8"/>
      <c r="BT37090" s="8"/>
      <c r="BU37090" s="8"/>
    </row>
    <row r="37091" spans="68:73">
      <c r="BP37091" s="10"/>
      <c r="BQ37091" s="10"/>
      <c r="BR37091" s="10"/>
      <c r="BS37091" s="10"/>
      <c r="BT37091" s="10"/>
      <c r="BU37091" s="10"/>
    </row>
    <row r="37092" spans="68:73">
      <c r="BP37092" s="8"/>
      <c r="BQ37092" s="8"/>
      <c r="BR37092" s="8"/>
      <c r="BS37092" s="8"/>
      <c r="BT37092" s="8"/>
      <c r="BU37092" s="8"/>
    </row>
    <row r="37093" spans="68:73">
      <c r="BP37093" s="10"/>
      <c r="BQ37093" s="10"/>
      <c r="BR37093" s="10"/>
      <c r="BS37093" s="10"/>
      <c r="BT37093" s="10"/>
      <c r="BU37093" s="10"/>
    </row>
    <row r="37094" spans="68:73">
      <c r="BP37094" s="8"/>
      <c r="BQ37094" s="8"/>
      <c r="BR37094" s="8"/>
      <c r="BS37094" s="8"/>
      <c r="BT37094" s="8"/>
      <c r="BU37094" s="8"/>
    </row>
    <row r="37095" spans="68:73">
      <c r="BP37095" s="10"/>
      <c r="BQ37095" s="10"/>
      <c r="BR37095" s="10"/>
      <c r="BS37095" s="10"/>
      <c r="BT37095" s="10"/>
      <c r="BU37095" s="10"/>
    </row>
    <row r="37096" spans="68:73">
      <c r="BP37096" s="8"/>
      <c r="BQ37096" s="8"/>
      <c r="BR37096" s="8"/>
      <c r="BS37096" s="8"/>
      <c r="BT37096" s="8"/>
      <c r="BU37096" s="8"/>
    </row>
    <row r="37097" spans="68:73">
      <c r="BP37097" s="10"/>
      <c r="BQ37097" s="10"/>
      <c r="BR37097" s="10"/>
      <c r="BS37097" s="10"/>
      <c r="BT37097" s="10"/>
      <c r="BU37097" s="10"/>
    </row>
    <row r="37098" spans="68:73">
      <c r="BP37098" s="8"/>
      <c r="BQ37098" s="8"/>
      <c r="BR37098" s="8"/>
      <c r="BS37098" s="8"/>
      <c r="BT37098" s="8"/>
      <c r="BU37098" s="8"/>
    </row>
    <row r="37099" spans="68:73">
      <c r="BP37099" s="10"/>
      <c r="BQ37099" s="10"/>
      <c r="BR37099" s="10"/>
      <c r="BS37099" s="10"/>
      <c r="BT37099" s="10"/>
      <c r="BU37099" s="10"/>
    </row>
    <row r="37100" spans="68:73">
      <c r="BP37100" s="8"/>
      <c r="BQ37100" s="8"/>
      <c r="BR37100" s="8"/>
      <c r="BS37100" s="8"/>
      <c r="BT37100" s="8"/>
      <c r="BU37100" s="8"/>
    </row>
    <row r="37101" spans="68:73">
      <c r="BP37101" s="10"/>
      <c r="BQ37101" s="10"/>
      <c r="BR37101" s="10"/>
      <c r="BS37101" s="10"/>
      <c r="BT37101" s="10"/>
      <c r="BU37101" s="10"/>
    </row>
    <row r="37102" spans="68:73">
      <c r="BP37102" s="8"/>
      <c r="BQ37102" s="8"/>
      <c r="BR37102" s="8"/>
      <c r="BS37102" s="8"/>
      <c r="BT37102" s="8"/>
      <c r="BU37102" s="8"/>
    </row>
    <row r="37103" spans="68:73">
      <c r="BP37103" s="10"/>
      <c r="BQ37103" s="10"/>
      <c r="BR37103" s="10"/>
      <c r="BS37103" s="10"/>
      <c r="BT37103" s="10"/>
      <c r="BU37103" s="10"/>
    </row>
    <row r="37104" spans="68:73">
      <c r="BP37104" s="8"/>
      <c r="BQ37104" s="8"/>
      <c r="BR37104" s="8"/>
      <c r="BS37104" s="8"/>
      <c r="BT37104" s="8"/>
      <c r="BU37104" s="8"/>
    </row>
    <row r="37105" spans="68:73">
      <c r="BP37105" s="10"/>
      <c r="BQ37105" s="10"/>
      <c r="BR37105" s="10"/>
      <c r="BS37105" s="10"/>
      <c r="BT37105" s="10"/>
      <c r="BU37105" s="10"/>
    </row>
    <row r="37106" spans="68:73">
      <c r="BP37106" s="8"/>
      <c r="BQ37106" s="8"/>
      <c r="BR37106" s="8"/>
      <c r="BS37106" s="8"/>
      <c r="BT37106" s="8"/>
      <c r="BU37106" s="8"/>
    </row>
    <row r="37107" spans="68:73">
      <c r="BP37107" s="10"/>
      <c r="BQ37107" s="10"/>
      <c r="BR37107" s="10"/>
      <c r="BS37107" s="10"/>
      <c r="BT37107" s="10"/>
      <c r="BU37107" s="10"/>
    </row>
    <row r="37108" spans="68:73">
      <c r="BP37108" s="8"/>
      <c r="BQ37108" s="8"/>
      <c r="BR37108" s="8"/>
      <c r="BS37108" s="8"/>
      <c r="BT37108" s="8"/>
      <c r="BU37108" s="8"/>
    </row>
    <row r="37109" spans="68:73">
      <c r="BP37109" s="10"/>
      <c r="BQ37109" s="10"/>
      <c r="BR37109" s="10"/>
      <c r="BS37109" s="10"/>
      <c r="BT37109" s="10"/>
      <c r="BU37109" s="10"/>
    </row>
    <row r="37110" spans="68:73">
      <c r="BP37110" s="8"/>
      <c r="BQ37110" s="8"/>
      <c r="BR37110" s="8"/>
      <c r="BS37110" s="8"/>
      <c r="BT37110" s="8"/>
      <c r="BU37110" s="8"/>
    </row>
    <row r="37111" spans="68:73">
      <c r="BP37111" s="10"/>
      <c r="BQ37111" s="10"/>
      <c r="BR37111" s="10"/>
      <c r="BS37111" s="10"/>
      <c r="BT37111" s="10"/>
      <c r="BU37111" s="10"/>
    </row>
    <row r="37112" spans="68:73">
      <c r="BP37112" s="8"/>
      <c r="BQ37112" s="8"/>
      <c r="BR37112" s="8"/>
      <c r="BS37112" s="8"/>
      <c r="BT37112" s="8"/>
      <c r="BU37112" s="8"/>
    </row>
    <row r="37113" spans="68:73">
      <c r="BP37113" s="10"/>
      <c r="BQ37113" s="10"/>
      <c r="BR37113" s="10"/>
      <c r="BS37113" s="10"/>
      <c r="BT37113" s="10"/>
      <c r="BU37113" s="10"/>
    </row>
    <row r="37114" spans="68:73">
      <c r="BP37114" s="8"/>
      <c r="BQ37114" s="8"/>
      <c r="BR37114" s="8"/>
      <c r="BS37114" s="8"/>
      <c r="BT37114" s="8"/>
      <c r="BU37114" s="8"/>
    </row>
    <row r="37115" spans="68:73">
      <c r="BP37115" s="10"/>
      <c r="BQ37115" s="10"/>
      <c r="BR37115" s="10"/>
      <c r="BS37115" s="10"/>
      <c r="BT37115" s="10"/>
      <c r="BU37115" s="10"/>
    </row>
    <row r="37116" spans="68:73">
      <c r="BP37116" s="8"/>
      <c r="BQ37116" s="8"/>
      <c r="BR37116" s="8"/>
      <c r="BS37116" s="8"/>
      <c r="BT37116" s="8"/>
      <c r="BU37116" s="8"/>
    </row>
    <row r="37117" spans="68:73">
      <c r="BP37117" s="10"/>
      <c r="BQ37117" s="10"/>
      <c r="BR37117" s="10"/>
      <c r="BS37117" s="10"/>
      <c r="BT37117" s="10"/>
      <c r="BU37117" s="10"/>
    </row>
    <row r="37118" spans="68:73">
      <c r="BP37118" s="8"/>
      <c r="BQ37118" s="8"/>
      <c r="BR37118" s="8"/>
      <c r="BS37118" s="8"/>
      <c r="BT37118" s="8"/>
      <c r="BU37118" s="8"/>
    </row>
    <row r="37119" spans="68:73">
      <c r="BP37119" s="10"/>
      <c r="BQ37119" s="10"/>
      <c r="BR37119" s="10"/>
      <c r="BS37119" s="10"/>
      <c r="BT37119" s="10"/>
      <c r="BU37119" s="10"/>
    </row>
    <row r="37120" spans="68:73">
      <c r="BP37120" s="8"/>
      <c r="BQ37120" s="8"/>
      <c r="BR37120" s="8"/>
      <c r="BS37120" s="8"/>
      <c r="BT37120" s="8"/>
      <c r="BU37120" s="8"/>
    </row>
    <row r="37121" spans="68:73">
      <c r="BP37121" s="10"/>
      <c r="BQ37121" s="10"/>
      <c r="BR37121" s="10"/>
      <c r="BS37121" s="10"/>
      <c r="BT37121" s="10"/>
      <c r="BU37121" s="10"/>
    </row>
    <row r="37122" spans="68:73">
      <c r="BP37122" s="8"/>
      <c r="BQ37122" s="8"/>
      <c r="BR37122" s="8"/>
      <c r="BS37122" s="8"/>
      <c r="BT37122" s="8"/>
      <c r="BU37122" s="8"/>
    </row>
    <row r="37123" spans="68:73">
      <c r="BP37123" s="10"/>
      <c r="BQ37123" s="10"/>
      <c r="BR37123" s="10"/>
      <c r="BS37123" s="10"/>
      <c r="BT37123" s="10"/>
      <c r="BU37123" s="10"/>
    </row>
    <row r="37124" spans="68:73">
      <c r="BP37124" s="8"/>
      <c r="BQ37124" s="8"/>
      <c r="BR37124" s="8"/>
      <c r="BS37124" s="8"/>
      <c r="BT37124" s="8"/>
      <c r="BU37124" s="8"/>
    </row>
    <row r="37125" spans="68:73">
      <c r="BP37125" s="10"/>
      <c r="BQ37125" s="10"/>
      <c r="BR37125" s="10"/>
      <c r="BS37125" s="10"/>
      <c r="BT37125" s="10"/>
      <c r="BU37125" s="10"/>
    </row>
    <row r="37126" spans="68:73">
      <c r="BP37126" s="8"/>
      <c r="BQ37126" s="8"/>
      <c r="BR37126" s="8"/>
      <c r="BS37126" s="8"/>
      <c r="BT37126" s="8"/>
      <c r="BU37126" s="8"/>
    </row>
    <row r="37127" spans="68:73">
      <c r="BP37127" s="10"/>
      <c r="BQ37127" s="10"/>
      <c r="BR37127" s="10"/>
      <c r="BS37127" s="10"/>
      <c r="BT37127" s="10"/>
      <c r="BU37127" s="10"/>
    </row>
    <row r="37128" spans="68:73">
      <c r="BP37128" s="8"/>
      <c r="BQ37128" s="8"/>
      <c r="BR37128" s="8"/>
      <c r="BS37128" s="8"/>
      <c r="BT37128" s="8"/>
      <c r="BU37128" s="8"/>
    </row>
    <row r="37129" spans="68:73">
      <c r="BP37129" s="10"/>
      <c r="BQ37129" s="10"/>
      <c r="BR37129" s="10"/>
      <c r="BS37129" s="10"/>
      <c r="BT37129" s="10"/>
      <c r="BU37129" s="10"/>
    </row>
    <row r="37130" spans="68:73">
      <c r="BP37130" s="8"/>
      <c r="BQ37130" s="8"/>
      <c r="BR37130" s="8"/>
      <c r="BS37130" s="8"/>
      <c r="BT37130" s="8"/>
      <c r="BU37130" s="8"/>
    </row>
    <row r="37131" spans="68:73">
      <c r="BP37131" s="10"/>
      <c r="BQ37131" s="10"/>
      <c r="BR37131" s="10"/>
      <c r="BS37131" s="10"/>
      <c r="BT37131" s="10"/>
      <c r="BU37131" s="10"/>
    </row>
    <row r="37132" spans="68:73">
      <c r="BP37132" s="8"/>
      <c r="BQ37132" s="8"/>
      <c r="BR37132" s="8"/>
      <c r="BS37132" s="8"/>
      <c r="BT37132" s="8"/>
      <c r="BU37132" s="8"/>
    </row>
    <row r="37133" spans="68:73">
      <c r="BP37133" s="10"/>
      <c r="BQ37133" s="10"/>
      <c r="BR37133" s="10"/>
      <c r="BS37133" s="10"/>
      <c r="BT37133" s="10"/>
      <c r="BU37133" s="10"/>
    </row>
    <row r="37134" spans="68:73">
      <c r="BP37134" s="8"/>
      <c r="BQ37134" s="8"/>
      <c r="BR37134" s="8"/>
      <c r="BS37134" s="8"/>
      <c r="BT37134" s="8"/>
      <c r="BU37134" s="8"/>
    </row>
    <row r="37135" spans="68:73">
      <c r="BP37135" s="10"/>
      <c r="BQ37135" s="10"/>
      <c r="BR37135" s="10"/>
      <c r="BS37135" s="10"/>
      <c r="BT37135" s="10"/>
      <c r="BU37135" s="10"/>
    </row>
    <row r="37136" spans="68:73">
      <c r="BP37136" s="8"/>
      <c r="BQ37136" s="8"/>
      <c r="BR37136" s="8"/>
      <c r="BS37136" s="8"/>
      <c r="BT37136" s="8"/>
      <c r="BU37136" s="8"/>
    </row>
    <row r="37137" spans="68:73">
      <c r="BP37137" s="10"/>
      <c r="BQ37137" s="10"/>
      <c r="BR37137" s="10"/>
      <c r="BS37137" s="10"/>
      <c r="BT37137" s="10"/>
      <c r="BU37137" s="10"/>
    </row>
    <row r="37138" spans="68:73">
      <c r="BP37138" s="8"/>
      <c r="BQ37138" s="8"/>
      <c r="BR37138" s="8"/>
      <c r="BS37138" s="8"/>
      <c r="BT37138" s="8"/>
      <c r="BU37138" s="8"/>
    </row>
    <row r="37139" spans="68:73">
      <c r="BP37139" s="10"/>
      <c r="BQ37139" s="10"/>
      <c r="BR37139" s="10"/>
      <c r="BS37139" s="10"/>
      <c r="BT37139" s="10"/>
      <c r="BU37139" s="10"/>
    </row>
    <row r="37140" spans="68:73">
      <c r="BP37140" s="8"/>
      <c r="BQ37140" s="8"/>
      <c r="BR37140" s="8"/>
      <c r="BS37140" s="8"/>
      <c r="BT37140" s="8"/>
      <c r="BU37140" s="8"/>
    </row>
    <row r="37141" spans="68:73">
      <c r="BP37141" s="10"/>
      <c r="BQ37141" s="10"/>
      <c r="BR37141" s="10"/>
      <c r="BS37141" s="10"/>
      <c r="BT37141" s="10"/>
      <c r="BU37141" s="10"/>
    </row>
    <row r="37142" spans="68:73">
      <c r="BP37142" s="8"/>
      <c r="BQ37142" s="8"/>
      <c r="BR37142" s="8"/>
      <c r="BS37142" s="8"/>
      <c r="BT37142" s="8"/>
      <c r="BU37142" s="8"/>
    </row>
    <row r="37143" spans="68:73">
      <c r="BP37143" s="10"/>
      <c r="BQ37143" s="10"/>
      <c r="BR37143" s="10"/>
      <c r="BS37143" s="10"/>
      <c r="BT37143" s="10"/>
      <c r="BU37143" s="10"/>
    </row>
    <row r="37144" spans="68:73">
      <c r="BP37144" s="8"/>
      <c r="BQ37144" s="8"/>
      <c r="BR37144" s="8"/>
      <c r="BS37144" s="8"/>
      <c r="BT37144" s="8"/>
      <c r="BU37144" s="8"/>
    </row>
    <row r="37145" spans="68:73">
      <c r="BP37145" s="10"/>
      <c r="BQ37145" s="10"/>
      <c r="BR37145" s="10"/>
      <c r="BS37145" s="10"/>
      <c r="BT37145" s="10"/>
      <c r="BU37145" s="10"/>
    </row>
    <row r="37146" spans="68:73">
      <c r="BP37146" s="8"/>
      <c r="BQ37146" s="8"/>
      <c r="BR37146" s="8"/>
      <c r="BS37146" s="8"/>
      <c r="BT37146" s="8"/>
      <c r="BU37146" s="8"/>
    </row>
    <row r="37147" spans="68:73">
      <c r="BP37147" s="10"/>
      <c r="BQ37147" s="10"/>
      <c r="BR37147" s="10"/>
      <c r="BS37147" s="10"/>
      <c r="BT37147" s="10"/>
      <c r="BU37147" s="10"/>
    </row>
    <row r="37148" spans="68:73">
      <c r="BP37148" s="8"/>
      <c r="BQ37148" s="8"/>
      <c r="BR37148" s="8"/>
      <c r="BS37148" s="8"/>
      <c r="BT37148" s="8"/>
      <c r="BU37148" s="8"/>
    </row>
    <row r="37149" spans="68:73">
      <c r="BP37149" s="10"/>
      <c r="BQ37149" s="10"/>
      <c r="BR37149" s="10"/>
      <c r="BS37149" s="10"/>
      <c r="BT37149" s="10"/>
      <c r="BU37149" s="10"/>
    </row>
    <row r="37150" spans="68:73">
      <c r="BP37150" s="8"/>
      <c r="BQ37150" s="8"/>
      <c r="BR37150" s="8"/>
      <c r="BS37150" s="8"/>
      <c r="BT37150" s="8"/>
      <c r="BU37150" s="8"/>
    </row>
    <row r="37151" spans="68:73">
      <c r="BP37151" s="10"/>
      <c r="BQ37151" s="10"/>
      <c r="BR37151" s="10"/>
      <c r="BS37151" s="10"/>
      <c r="BT37151" s="10"/>
      <c r="BU37151" s="10"/>
    </row>
    <row r="37152" spans="68:73">
      <c r="BP37152" s="8"/>
      <c r="BQ37152" s="8"/>
      <c r="BR37152" s="8"/>
      <c r="BS37152" s="8"/>
      <c r="BT37152" s="8"/>
      <c r="BU37152" s="8"/>
    </row>
    <row r="37153" spans="68:73">
      <c r="BP37153" s="10"/>
      <c r="BQ37153" s="10"/>
      <c r="BR37153" s="10"/>
      <c r="BS37153" s="10"/>
      <c r="BT37153" s="10"/>
      <c r="BU37153" s="10"/>
    </row>
    <row r="37154" spans="68:73">
      <c r="BP37154" s="8"/>
      <c r="BQ37154" s="8"/>
      <c r="BR37154" s="8"/>
      <c r="BS37154" s="8"/>
      <c r="BT37154" s="8"/>
      <c r="BU37154" s="8"/>
    </row>
    <row r="37155" spans="68:73">
      <c r="BP37155" s="10"/>
      <c r="BQ37155" s="10"/>
      <c r="BR37155" s="10"/>
      <c r="BS37155" s="10"/>
      <c r="BT37155" s="10"/>
      <c r="BU37155" s="10"/>
    </row>
    <row r="37156" spans="68:73">
      <c r="BP37156" s="8"/>
      <c r="BQ37156" s="8"/>
      <c r="BR37156" s="8"/>
      <c r="BS37156" s="8"/>
      <c r="BT37156" s="8"/>
      <c r="BU37156" s="8"/>
    </row>
    <row r="37157" spans="68:73">
      <c r="BP37157" s="10"/>
      <c r="BQ37157" s="10"/>
      <c r="BR37157" s="10"/>
      <c r="BS37157" s="10"/>
      <c r="BT37157" s="10"/>
      <c r="BU37157" s="10"/>
    </row>
    <row r="37158" spans="68:73">
      <c r="BP37158" s="8"/>
      <c r="BQ37158" s="8"/>
      <c r="BR37158" s="8"/>
      <c r="BS37158" s="8"/>
      <c r="BT37158" s="8"/>
      <c r="BU37158" s="8"/>
    </row>
    <row r="37159" spans="68:73">
      <c r="BP37159" s="10"/>
      <c r="BQ37159" s="10"/>
      <c r="BR37159" s="10"/>
      <c r="BS37159" s="10"/>
      <c r="BT37159" s="10"/>
      <c r="BU37159" s="10"/>
    </row>
    <row r="37160" spans="68:73">
      <c r="BP37160" s="8"/>
      <c r="BQ37160" s="8"/>
      <c r="BR37160" s="8"/>
      <c r="BS37160" s="8"/>
      <c r="BT37160" s="8"/>
      <c r="BU37160" s="8"/>
    </row>
    <row r="37161" spans="68:73">
      <c r="BP37161" s="10"/>
      <c r="BQ37161" s="10"/>
      <c r="BR37161" s="10"/>
      <c r="BS37161" s="10"/>
      <c r="BT37161" s="10"/>
      <c r="BU37161" s="10"/>
    </row>
    <row r="37162" spans="68:73">
      <c r="BP37162" s="8"/>
      <c r="BQ37162" s="8"/>
      <c r="BR37162" s="8"/>
      <c r="BS37162" s="8"/>
      <c r="BT37162" s="8"/>
      <c r="BU37162" s="8"/>
    </row>
    <row r="37163" spans="68:73">
      <c r="BP37163" s="10"/>
      <c r="BQ37163" s="10"/>
      <c r="BR37163" s="10"/>
      <c r="BS37163" s="10"/>
      <c r="BT37163" s="10"/>
      <c r="BU37163" s="10"/>
    </row>
    <row r="37164" spans="68:73">
      <c r="BP37164" s="8"/>
      <c r="BQ37164" s="8"/>
      <c r="BR37164" s="8"/>
      <c r="BS37164" s="8"/>
      <c r="BT37164" s="8"/>
      <c r="BU37164" s="8"/>
    </row>
    <row r="37165" spans="68:73">
      <c r="BP37165" s="10"/>
      <c r="BQ37165" s="10"/>
      <c r="BR37165" s="10"/>
      <c r="BS37165" s="10"/>
      <c r="BT37165" s="10"/>
      <c r="BU37165" s="10"/>
    </row>
    <row r="37166" spans="68:73">
      <c r="BP37166" s="8"/>
      <c r="BQ37166" s="8"/>
      <c r="BR37166" s="8"/>
      <c r="BS37166" s="8"/>
      <c r="BT37166" s="8"/>
      <c r="BU37166" s="8"/>
    </row>
    <row r="37167" spans="68:73">
      <c r="BP37167" s="10"/>
      <c r="BQ37167" s="10"/>
      <c r="BR37167" s="10"/>
      <c r="BS37167" s="10"/>
      <c r="BT37167" s="10"/>
      <c r="BU37167" s="10"/>
    </row>
    <row r="37168" spans="68:73">
      <c r="BP37168" s="8"/>
      <c r="BQ37168" s="8"/>
      <c r="BR37168" s="8"/>
      <c r="BS37168" s="8"/>
      <c r="BT37168" s="8"/>
      <c r="BU37168" s="8"/>
    </row>
    <row r="37169" spans="68:73">
      <c r="BP37169" s="10"/>
      <c r="BQ37169" s="10"/>
      <c r="BR37169" s="10"/>
      <c r="BS37169" s="10"/>
      <c r="BT37169" s="10"/>
      <c r="BU37169" s="10"/>
    </row>
    <row r="37170" spans="68:73">
      <c r="BP37170" s="8"/>
      <c r="BQ37170" s="8"/>
      <c r="BR37170" s="8"/>
      <c r="BS37170" s="8"/>
      <c r="BT37170" s="8"/>
      <c r="BU37170" s="8"/>
    </row>
    <row r="37171" spans="68:73">
      <c r="BP37171" s="10"/>
      <c r="BQ37171" s="10"/>
      <c r="BR37171" s="10"/>
      <c r="BS37171" s="10"/>
      <c r="BT37171" s="10"/>
      <c r="BU37171" s="10"/>
    </row>
    <row r="37172" spans="68:73">
      <c r="BP37172" s="8"/>
      <c r="BQ37172" s="8"/>
      <c r="BR37172" s="8"/>
      <c r="BS37172" s="8"/>
      <c r="BT37172" s="8"/>
      <c r="BU37172" s="8"/>
    </row>
    <row r="37173" spans="68:73">
      <c r="BP37173" s="10"/>
      <c r="BQ37173" s="10"/>
      <c r="BR37173" s="10"/>
      <c r="BS37173" s="10"/>
      <c r="BT37173" s="10"/>
      <c r="BU37173" s="10"/>
    </row>
    <row r="37174" spans="68:73">
      <c r="BP37174" s="8"/>
      <c r="BQ37174" s="8"/>
      <c r="BR37174" s="8"/>
      <c r="BS37174" s="8"/>
      <c r="BT37174" s="8"/>
      <c r="BU37174" s="8"/>
    </row>
    <row r="37175" spans="68:73">
      <c r="BP37175" s="10"/>
      <c r="BQ37175" s="10"/>
      <c r="BR37175" s="10"/>
      <c r="BS37175" s="10"/>
      <c r="BT37175" s="10"/>
      <c r="BU37175" s="10"/>
    </row>
    <row r="37176" spans="68:73">
      <c r="BP37176" s="8"/>
      <c r="BQ37176" s="8"/>
      <c r="BR37176" s="8"/>
      <c r="BS37176" s="8"/>
      <c r="BT37176" s="8"/>
      <c r="BU37176" s="8"/>
    </row>
    <row r="37177" spans="68:73">
      <c r="BP37177" s="10"/>
      <c r="BQ37177" s="10"/>
      <c r="BR37177" s="10"/>
      <c r="BS37177" s="10"/>
      <c r="BT37177" s="10"/>
      <c r="BU37177" s="10"/>
    </row>
    <row r="37178" spans="68:73">
      <c r="BP37178" s="8"/>
      <c r="BQ37178" s="8"/>
      <c r="BR37178" s="8"/>
      <c r="BS37178" s="8"/>
      <c r="BT37178" s="8"/>
      <c r="BU37178" s="8"/>
    </row>
    <row r="37179" spans="68:73">
      <c r="BP37179" s="10"/>
      <c r="BQ37179" s="10"/>
      <c r="BR37179" s="10"/>
      <c r="BS37179" s="10"/>
      <c r="BT37179" s="10"/>
      <c r="BU37179" s="10"/>
    </row>
    <row r="37180" spans="68:73">
      <c r="BP37180" s="8"/>
      <c r="BQ37180" s="8"/>
      <c r="BR37180" s="8"/>
      <c r="BS37180" s="8"/>
      <c r="BT37180" s="8"/>
      <c r="BU37180" s="8"/>
    </row>
    <row r="37181" spans="68:73">
      <c r="BP37181" s="10"/>
      <c r="BQ37181" s="10"/>
      <c r="BR37181" s="10"/>
      <c r="BS37181" s="10"/>
      <c r="BT37181" s="10"/>
      <c r="BU37181" s="10"/>
    </row>
    <row r="37182" spans="68:73">
      <c r="BP37182" s="8"/>
      <c r="BQ37182" s="8"/>
      <c r="BR37182" s="8"/>
      <c r="BS37182" s="8"/>
      <c r="BT37182" s="8"/>
      <c r="BU37182" s="8"/>
    </row>
    <row r="37183" spans="68:73">
      <c r="BP37183" s="10"/>
      <c r="BQ37183" s="10"/>
      <c r="BR37183" s="10"/>
      <c r="BS37183" s="10"/>
      <c r="BT37183" s="10"/>
      <c r="BU37183" s="10"/>
    </row>
    <row r="37184" spans="68:73">
      <c r="BP37184" s="8"/>
      <c r="BQ37184" s="8"/>
      <c r="BR37184" s="8"/>
      <c r="BS37184" s="8"/>
      <c r="BT37184" s="8"/>
      <c r="BU37184" s="8"/>
    </row>
    <row r="37185" spans="68:73">
      <c r="BP37185" s="10"/>
      <c r="BQ37185" s="10"/>
      <c r="BR37185" s="10"/>
      <c r="BS37185" s="10"/>
      <c r="BT37185" s="10"/>
      <c r="BU37185" s="10"/>
    </row>
    <row r="37186" spans="68:73">
      <c r="BP37186" s="8"/>
      <c r="BQ37186" s="8"/>
      <c r="BR37186" s="8"/>
      <c r="BS37186" s="8"/>
      <c r="BT37186" s="8"/>
      <c r="BU37186" s="8"/>
    </row>
    <row r="37187" spans="68:73">
      <c r="BP37187" s="10"/>
      <c r="BQ37187" s="10"/>
      <c r="BR37187" s="10"/>
      <c r="BS37187" s="10"/>
      <c r="BT37187" s="10"/>
      <c r="BU37187" s="10"/>
    </row>
    <row r="37188" spans="68:73">
      <c r="BP37188" s="8"/>
      <c r="BQ37188" s="8"/>
      <c r="BR37188" s="8"/>
      <c r="BS37188" s="8"/>
      <c r="BT37188" s="8"/>
      <c r="BU37188" s="8"/>
    </row>
    <row r="37189" spans="68:73">
      <c r="BP37189" s="10"/>
      <c r="BQ37189" s="10"/>
      <c r="BR37189" s="10"/>
      <c r="BS37189" s="10"/>
      <c r="BT37189" s="10"/>
      <c r="BU37189" s="10"/>
    </row>
    <row r="37190" spans="68:73">
      <c r="BP37190" s="8"/>
      <c r="BQ37190" s="8"/>
      <c r="BR37190" s="8"/>
      <c r="BS37190" s="8"/>
      <c r="BT37190" s="8"/>
      <c r="BU37190" s="8"/>
    </row>
    <row r="37191" spans="68:73">
      <c r="BP37191" s="10"/>
      <c r="BQ37191" s="10"/>
      <c r="BR37191" s="10"/>
      <c r="BS37191" s="10"/>
      <c r="BT37191" s="10"/>
      <c r="BU37191" s="10"/>
    </row>
    <row r="37192" spans="68:73">
      <c r="BP37192" s="8"/>
      <c r="BQ37192" s="8"/>
      <c r="BR37192" s="8"/>
      <c r="BS37192" s="8"/>
      <c r="BT37192" s="8"/>
      <c r="BU37192" s="8"/>
    </row>
    <row r="37193" spans="68:73">
      <c r="BP37193" s="10"/>
      <c r="BQ37193" s="10"/>
      <c r="BR37193" s="10"/>
      <c r="BS37193" s="10"/>
      <c r="BT37193" s="10"/>
      <c r="BU37193" s="10"/>
    </row>
    <row r="37194" spans="68:73">
      <c r="BP37194" s="8"/>
      <c r="BQ37194" s="8"/>
      <c r="BR37194" s="8"/>
      <c r="BS37194" s="8"/>
      <c r="BT37194" s="8"/>
      <c r="BU37194" s="8"/>
    </row>
    <row r="37195" spans="68:73">
      <c r="BP37195" s="10"/>
      <c r="BQ37195" s="10"/>
      <c r="BR37195" s="10"/>
      <c r="BS37195" s="10"/>
      <c r="BT37195" s="10"/>
      <c r="BU37195" s="10"/>
    </row>
    <row r="37196" spans="68:73">
      <c r="BP37196" s="8"/>
      <c r="BQ37196" s="8"/>
      <c r="BR37196" s="8"/>
      <c r="BS37196" s="8"/>
      <c r="BT37196" s="8"/>
      <c r="BU37196" s="8"/>
    </row>
    <row r="37197" spans="68:73">
      <c r="BP37197" s="10"/>
      <c r="BQ37197" s="10"/>
      <c r="BR37197" s="10"/>
      <c r="BS37197" s="10"/>
      <c r="BT37197" s="10"/>
      <c r="BU37197" s="10"/>
    </row>
    <row r="37198" spans="68:73">
      <c r="BP37198" s="8"/>
      <c r="BQ37198" s="8"/>
      <c r="BR37198" s="8"/>
      <c r="BS37198" s="8"/>
      <c r="BT37198" s="8"/>
      <c r="BU37198" s="8"/>
    </row>
    <row r="37199" spans="68:73">
      <c r="BP37199" s="10"/>
      <c r="BQ37199" s="10"/>
      <c r="BR37199" s="10"/>
      <c r="BS37199" s="10"/>
      <c r="BT37199" s="10"/>
      <c r="BU37199" s="10"/>
    </row>
    <row r="37200" spans="68:73">
      <c r="BP37200" s="8"/>
      <c r="BQ37200" s="8"/>
      <c r="BR37200" s="8"/>
      <c r="BS37200" s="8"/>
      <c r="BT37200" s="8"/>
      <c r="BU37200" s="8"/>
    </row>
    <row r="37201" spans="68:73">
      <c r="BP37201" s="10"/>
      <c r="BQ37201" s="10"/>
      <c r="BR37201" s="10"/>
      <c r="BS37201" s="10"/>
      <c r="BT37201" s="10"/>
      <c r="BU37201" s="10"/>
    </row>
    <row r="37202" spans="68:73">
      <c r="BP37202" s="8"/>
      <c r="BQ37202" s="8"/>
      <c r="BR37202" s="8"/>
      <c r="BS37202" s="8"/>
      <c r="BT37202" s="8"/>
      <c r="BU37202" s="8"/>
    </row>
    <row r="37203" spans="68:73">
      <c r="BP37203" s="10"/>
      <c r="BQ37203" s="10"/>
      <c r="BR37203" s="10"/>
      <c r="BS37203" s="10"/>
      <c r="BT37203" s="10"/>
      <c r="BU37203" s="10"/>
    </row>
    <row r="37204" spans="68:73">
      <c r="BP37204" s="8"/>
      <c r="BQ37204" s="8"/>
      <c r="BR37204" s="8"/>
      <c r="BS37204" s="8"/>
      <c r="BT37204" s="8"/>
      <c r="BU37204" s="8"/>
    </row>
    <row r="37205" spans="68:73">
      <c r="BP37205" s="10"/>
      <c r="BQ37205" s="10"/>
      <c r="BR37205" s="10"/>
      <c r="BS37205" s="10"/>
      <c r="BT37205" s="10"/>
      <c r="BU37205" s="10"/>
    </row>
    <row r="37206" spans="68:73">
      <c r="BP37206" s="8"/>
      <c r="BQ37206" s="8"/>
      <c r="BR37206" s="8"/>
      <c r="BS37206" s="8"/>
      <c r="BT37206" s="8"/>
      <c r="BU37206" s="8"/>
    </row>
    <row r="37207" spans="68:73">
      <c r="BP37207" s="10"/>
      <c r="BQ37207" s="10"/>
      <c r="BR37207" s="10"/>
      <c r="BS37207" s="10"/>
      <c r="BT37207" s="10"/>
      <c r="BU37207" s="10"/>
    </row>
    <row r="37208" spans="68:73">
      <c r="BP37208" s="8"/>
      <c r="BQ37208" s="8"/>
      <c r="BR37208" s="8"/>
      <c r="BS37208" s="8"/>
      <c r="BT37208" s="8"/>
      <c r="BU37208" s="8"/>
    </row>
    <row r="37209" spans="68:73">
      <c r="BP37209" s="10"/>
      <c r="BQ37209" s="10"/>
      <c r="BR37209" s="10"/>
      <c r="BS37209" s="10"/>
      <c r="BT37209" s="10"/>
      <c r="BU37209" s="10"/>
    </row>
    <row r="37210" spans="68:73">
      <c r="BP37210" s="8"/>
      <c r="BQ37210" s="8"/>
      <c r="BR37210" s="8"/>
      <c r="BS37210" s="8"/>
      <c r="BT37210" s="8"/>
      <c r="BU37210" s="8"/>
    </row>
    <row r="37211" spans="68:73">
      <c r="BP37211" s="10"/>
      <c r="BQ37211" s="10"/>
      <c r="BR37211" s="10"/>
      <c r="BS37211" s="10"/>
      <c r="BT37211" s="10"/>
      <c r="BU37211" s="10"/>
    </row>
    <row r="37212" spans="68:73">
      <c r="BP37212" s="8"/>
      <c r="BQ37212" s="8"/>
      <c r="BR37212" s="8"/>
      <c r="BS37212" s="8"/>
      <c r="BT37212" s="8"/>
      <c r="BU37212" s="8"/>
    </row>
    <row r="37213" spans="68:73">
      <c r="BP37213" s="10"/>
      <c r="BQ37213" s="10"/>
      <c r="BR37213" s="10"/>
      <c r="BS37213" s="10"/>
      <c r="BT37213" s="10"/>
      <c r="BU37213" s="10"/>
    </row>
    <row r="37214" spans="68:73">
      <c r="BP37214" s="8"/>
      <c r="BQ37214" s="8"/>
      <c r="BR37214" s="8"/>
      <c r="BS37214" s="8"/>
      <c r="BT37214" s="8"/>
      <c r="BU37214" s="8"/>
    </row>
    <row r="37215" spans="68:73">
      <c r="BP37215" s="10"/>
      <c r="BQ37215" s="10"/>
      <c r="BR37215" s="10"/>
      <c r="BS37215" s="10"/>
      <c r="BT37215" s="10"/>
      <c r="BU37215" s="10"/>
    </row>
    <row r="37216" spans="68:73">
      <c r="BP37216" s="8"/>
      <c r="BQ37216" s="8"/>
      <c r="BR37216" s="8"/>
      <c r="BS37216" s="8"/>
      <c r="BT37216" s="8"/>
      <c r="BU37216" s="8"/>
    </row>
    <row r="37217" spans="68:73">
      <c r="BP37217" s="10"/>
      <c r="BQ37217" s="10"/>
      <c r="BR37217" s="10"/>
      <c r="BS37217" s="10"/>
      <c r="BT37217" s="10"/>
      <c r="BU37217" s="10"/>
    </row>
    <row r="37218" spans="68:73">
      <c r="BP37218" s="8"/>
      <c r="BQ37218" s="8"/>
      <c r="BR37218" s="8"/>
      <c r="BS37218" s="8"/>
      <c r="BT37218" s="8"/>
      <c r="BU37218" s="8"/>
    </row>
    <row r="37219" spans="68:73">
      <c r="BP37219" s="10"/>
      <c r="BQ37219" s="10"/>
      <c r="BR37219" s="10"/>
      <c r="BS37219" s="10"/>
      <c r="BT37219" s="10"/>
      <c r="BU37219" s="10"/>
    </row>
    <row r="37220" spans="68:73">
      <c r="BP37220" s="8"/>
      <c r="BQ37220" s="8"/>
      <c r="BR37220" s="8"/>
      <c r="BS37220" s="8"/>
      <c r="BT37220" s="8"/>
      <c r="BU37220" s="8"/>
    </row>
    <row r="37221" spans="68:73">
      <c r="BP37221" s="10"/>
      <c r="BQ37221" s="10"/>
      <c r="BR37221" s="10"/>
      <c r="BS37221" s="10"/>
      <c r="BT37221" s="10"/>
      <c r="BU37221" s="10"/>
    </row>
    <row r="37222" spans="68:73">
      <c r="BP37222" s="8"/>
      <c r="BQ37222" s="8"/>
      <c r="BR37222" s="8"/>
      <c r="BS37222" s="8"/>
      <c r="BT37222" s="8"/>
      <c r="BU37222" s="8"/>
    </row>
    <row r="37223" spans="68:73">
      <c r="BP37223" s="10"/>
      <c r="BQ37223" s="10"/>
      <c r="BR37223" s="10"/>
      <c r="BS37223" s="10"/>
      <c r="BT37223" s="10"/>
      <c r="BU37223" s="10"/>
    </row>
    <row r="37224" spans="68:73">
      <c r="BP37224" s="8"/>
      <c r="BQ37224" s="8"/>
      <c r="BR37224" s="8"/>
      <c r="BS37224" s="8"/>
      <c r="BT37224" s="8"/>
      <c r="BU37224" s="8"/>
    </row>
    <row r="37225" spans="68:73">
      <c r="BP37225" s="10"/>
      <c r="BQ37225" s="10"/>
      <c r="BR37225" s="10"/>
      <c r="BS37225" s="10"/>
      <c r="BT37225" s="10"/>
      <c r="BU37225" s="10"/>
    </row>
    <row r="37226" spans="68:73">
      <c r="BP37226" s="8"/>
      <c r="BQ37226" s="8"/>
      <c r="BR37226" s="8"/>
      <c r="BS37226" s="8"/>
      <c r="BT37226" s="8"/>
      <c r="BU37226" s="8"/>
    </row>
    <row r="37227" spans="68:73">
      <c r="BP37227" s="10"/>
      <c r="BQ37227" s="10"/>
      <c r="BR37227" s="10"/>
      <c r="BS37227" s="10"/>
      <c r="BT37227" s="10"/>
      <c r="BU37227" s="10"/>
    </row>
    <row r="37228" spans="68:73">
      <c r="BP37228" s="8"/>
      <c r="BQ37228" s="8"/>
      <c r="BR37228" s="8"/>
      <c r="BS37228" s="8"/>
      <c r="BT37228" s="8"/>
      <c r="BU37228" s="8"/>
    </row>
    <row r="37229" spans="68:73">
      <c r="BP37229" s="10"/>
      <c r="BQ37229" s="10"/>
      <c r="BR37229" s="10"/>
      <c r="BS37229" s="10"/>
      <c r="BT37229" s="10"/>
      <c r="BU37229" s="10"/>
    </row>
    <row r="37230" spans="68:73">
      <c r="BP37230" s="8"/>
      <c r="BQ37230" s="8"/>
      <c r="BR37230" s="8"/>
      <c r="BS37230" s="8"/>
      <c r="BT37230" s="8"/>
      <c r="BU37230" s="8"/>
    </row>
    <row r="37231" spans="68:73">
      <c r="BP37231" s="10"/>
      <c r="BQ37231" s="10"/>
      <c r="BR37231" s="10"/>
      <c r="BS37231" s="10"/>
      <c r="BT37231" s="10"/>
      <c r="BU37231" s="10"/>
    </row>
    <row r="37232" spans="68:73">
      <c r="BP37232" s="8"/>
      <c r="BQ37232" s="8"/>
      <c r="BR37232" s="8"/>
      <c r="BS37232" s="8"/>
      <c r="BT37232" s="8"/>
      <c r="BU37232" s="8"/>
    </row>
    <row r="37233" spans="68:73">
      <c r="BP37233" s="10"/>
      <c r="BQ37233" s="10"/>
      <c r="BR37233" s="10"/>
      <c r="BS37233" s="10"/>
      <c r="BT37233" s="10"/>
      <c r="BU37233" s="10"/>
    </row>
    <row r="37234" spans="68:73">
      <c r="BP37234" s="8"/>
      <c r="BQ37234" s="8"/>
      <c r="BR37234" s="8"/>
      <c r="BS37234" s="8"/>
      <c r="BT37234" s="8"/>
      <c r="BU37234" s="8"/>
    </row>
    <row r="37235" spans="68:73">
      <c r="BP37235" s="10"/>
      <c r="BQ37235" s="10"/>
      <c r="BR37235" s="10"/>
      <c r="BS37235" s="10"/>
      <c r="BT37235" s="10"/>
      <c r="BU37235" s="10"/>
    </row>
    <row r="37236" spans="68:73">
      <c r="BP37236" s="8"/>
      <c r="BQ37236" s="8"/>
      <c r="BR37236" s="8"/>
      <c r="BS37236" s="8"/>
      <c r="BT37236" s="8"/>
      <c r="BU37236" s="8"/>
    </row>
    <row r="37237" spans="68:73">
      <c r="BP37237" s="10"/>
      <c r="BQ37237" s="10"/>
      <c r="BR37237" s="10"/>
      <c r="BS37237" s="10"/>
      <c r="BT37237" s="10"/>
      <c r="BU37237" s="10"/>
    </row>
    <row r="37238" spans="68:73">
      <c r="BP37238" s="8"/>
      <c r="BQ37238" s="8"/>
      <c r="BR37238" s="8"/>
      <c r="BS37238" s="8"/>
      <c r="BT37238" s="8"/>
      <c r="BU37238" s="8"/>
    </row>
    <row r="37239" spans="68:73">
      <c r="BP37239" s="10"/>
      <c r="BQ37239" s="10"/>
      <c r="BR37239" s="10"/>
      <c r="BS37239" s="10"/>
      <c r="BT37239" s="10"/>
      <c r="BU37239" s="10"/>
    </row>
    <row r="37240" spans="68:73">
      <c r="BP37240" s="8"/>
      <c r="BQ37240" s="8"/>
      <c r="BR37240" s="8"/>
      <c r="BS37240" s="8"/>
      <c r="BT37240" s="8"/>
      <c r="BU37240" s="8"/>
    </row>
    <row r="37241" spans="68:73">
      <c r="BP37241" s="10"/>
      <c r="BQ37241" s="10"/>
      <c r="BR37241" s="10"/>
      <c r="BS37241" s="10"/>
      <c r="BT37241" s="10"/>
      <c r="BU37241" s="10"/>
    </row>
    <row r="37242" spans="68:73">
      <c r="BP37242" s="8"/>
      <c r="BQ37242" s="8"/>
      <c r="BR37242" s="8"/>
      <c r="BS37242" s="8"/>
      <c r="BT37242" s="8"/>
      <c r="BU37242" s="8"/>
    </row>
    <row r="37243" spans="68:73">
      <c r="BP37243" s="10"/>
      <c r="BQ37243" s="10"/>
      <c r="BR37243" s="10"/>
      <c r="BS37243" s="10"/>
      <c r="BT37243" s="10"/>
      <c r="BU37243" s="10"/>
    </row>
    <row r="37244" spans="68:73">
      <c r="BP37244" s="8"/>
      <c r="BQ37244" s="8"/>
      <c r="BR37244" s="8"/>
      <c r="BS37244" s="8"/>
      <c r="BT37244" s="8"/>
      <c r="BU37244" s="8"/>
    </row>
    <row r="37245" spans="68:73">
      <c r="BP37245" s="10"/>
      <c r="BQ37245" s="10"/>
      <c r="BR37245" s="10"/>
      <c r="BS37245" s="10"/>
      <c r="BT37245" s="10"/>
      <c r="BU37245" s="10"/>
    </row>
    <row r="37246" spans="68:73">
      <c r="BP37246" s="8"/>
      <c r="BQ37246" s="8"/>
      <c r="BR37246" s="8"/>
      <c r="BS37246" s="8"/>
      <c r="BT37246" s="8"/>
      <c r="BU37246" s="8"/>
    </row>
    <row r="37247" spans="68:73">
      <c r="BP37247" s="10"/>
      <c r="BQ37247" s="10"/>
      <c r="BR37247" s="10"/>
      <c r="BS37247" s="10"/>
      <c r="BT37247" s="10"/>
      <c r="BU37247" s="10"/>
    </row>
    <row r="37248" spans="68:73">
      <c r="BP37248" s="8"/>
      <c r="BQ37248" s="8"/>
      <c r="BR37248" s="8"/>
      <c r="BS37248" s="8"/>
      <c r="BT37248" s="8"/>
      <c r="BU37248" s="8"/>
    </row>
    <row r="37249" spans="68:73">
      <c r="BP37249" s="10"/>
      <c r="BQ37249" s="10"/>
      <c r="BR37249" s="10"/>
      <c r="BS37249" s="10"/>
      <c r="BT37249" s="10"/>
      <c r="BU37249" s="10"/>
    </row>
    <row r="37250" spans="68:73">
      <c r="BP37250" s="8"/>
      <c r="BQ37250" s="8"/>
      <c r="BR37250" s="8"/>
      <c r="BS37250" s="8"/>
      <c r="BT37250" s="8"/>
      <c r="BU37250" s="8"/>
    </row>
    <row r="37251" spans="68:73">
      <c r="BP37251" s="10"/>
      <c r="BQ37251" s="10"/>
      <c r="BR37251" s="10"/>
      <c r="BS37251" s="10"/>
      <c r="BT37251" s="10"/>
      <c r="BU37251" s="10"/>
    </row>
    <row r="37252" spans="68:73">
      <c r="BP37252" s="8"/>
      <c r="BQ37252" s="8"/>
      <c r="BR37252" s="8"/>
      <c r="BS37252" s="8"/>
      <c r="BT37252" s="8"/>
      <c r="BU37252" s="8"/>
    </row>
    <row r="37253" spans="68:73">
      <c r="BP37253" s="10"/>
      <c r="BQ37253" s="10"/>
      <c r="BR37253" s="10"/>
      <c r="BS37253" s="10"/>
      <c r="BT37253" s="10"/>
      <c r="BU37253" s="10"/>
    </row>
    <row r="37254" spans="68:73">
      <c r="BP37254" s="8"/>
      <c r="BQ37254" s="8"/>
      <c r="BR37254" s="8"/>
      <c r="BS37254" s="8"/>
      <c r="BT37254" s="8"/>
      <c r="BU37254" s="8"/>
    </row>
    <row r="37255" spans="68:73">
      <c r="BP37255" s="10"/>
      <c r="BQ37255" s="10"/>
      <c r="BR37255" s="10"/>
      <c r="BS37255" s="10"/>
      <c r="BT37255" s="10"/>
      <c r="BU37255" s="10"/>
    </row>
    <row r="37256" spans="68:73">
      <c r="BP37256" s="8"/>
      <c r="BQ37256" s="8"/>
      <c r="BR37256" s="8"/>
      <c r="BS37256" s="8"/>
      <c r="BT37256" s="8"/>
      <c r="BU37256" s="8"/>
    </row>
    <row r="37257" spans="68:73">
      <c r="BP37257" s="10"/>
      <c r="BQ37257" s="10"/>
      <c r="BR37257" s="10"/>
      <c r="BS37257" s="10"/>
      <c r="BT37257" s="10"/>
      <c r="BU37257" s="10"/>
    </row>
    <row r="37258" spans="68:73">
      <c r="BP37258" s="8"/>
      <c r="BQ37258" s="8"/>
      <c r="BR37258" s="8"/>
      <c r="BS37258" s="8"/>
      <c r="BT37258" s="8"/>
      <c r="BU37258" s="8"/>
    </row>
    <row r="37259" spans="68:73">
      <c r="BP37259" s="10"/>
      <c r="BQ37259" s="10"/>
      <c r="BR37259" s="10"/>
      <c r="BS37259" s="10"/>
      <c r="BT37259" s="10"/>
      <c r="BU37259" s="10"/>
    </row>
    <row r="37260" spans="68:73">
      <c r="BP37260" s="8"/>
      <c r="BQ37260" s="8"/>
      <c r="BR37260" s="8"/>
      <c r="BS37260" s="8"/>
      <c r="BT37260" s="8"/>
      <c r="BU37260" s="8"/>
    </row>
    <row r="37261" spans="68:73">
      <c r="BP37261" s="10"/>
      <c r="BQ37261" s="10"/>
      <c r="BR37261" s="10"/>
      <c r="BS37261" s="10"/>
      <c r="BT37261" s="10"/>
      <c r="BU37261" s="10"/>
    </row>
    <row r="37262" spans="68:73">
      <c r="BP37262" s="8"/>
      <c r="BQ37262" s="8"/>
      <c r="BR37262" s="8"/>
      <c r="BS37262" s="8"/>
      <c r="BT37262" s="8"/>
      <c r="BU37262" s="8"/>
    </row>
    <row r="37263" spans="68:73">
      <c r="BP37263" s="10"/>
      <c r="BQ37263" s="10"/>
      <c r="BR37263" s="10"/>
      <c r="BS37263" s="10"/>
      <c r="BT37263" s="10"/>
      <c r="BU37263" s="10"/>
    </row>
    <row r="37264" spans="68:73">
      <c r="BP37264" s="8"/>
      <c r="BQ37264" s="8"/>
      <c r="BR37264" s="8"/>
      <c r="BS37264" s="8"/>
      <c r="BT37264" s="8"/>
      <c r="BU37264" s="8"/>
    </row>
    <row r="37265" spans="68:73">
      <c r="BP37265" s="10"/>
      <c r="BQ37265" s="10"/>
      <c r="BR37265" s="10"/>
      <c r="BS37265" s="10"/>
      <c r="BT37265" s="10"/>
      <c r="BU37265" s="10"/>
    </row>
    <row r="37266" spans="68:73">
      <c r="BP37266" s="8"/>
      <c r="BQ37266" s="8"/>
      <c r="BR37266" s="8"/>
      <c r="BS37266" s="8"/>
      <c r="BT37266" s="8"/>
      <c r="BU37266" s="8"/>
    </row>
    <row r="37267" spans="68:73">
      <c r="BP37267" s="10"/>
      <c r="BQ37267" s="10"/>
      <c r="BR37267" s="10"/>
      <c r="BS37267" s="10"/>
      <c r="BT37267" s="10"/>
      <c r="BU37267" s="10"/>
    </row>
    <row r="37268" spans="68:73">
      <c r="BP37268" s="8"/>
      <c r="BQ37268" s="8"/>
      <c r="BR37268" s="8"/>
      <c r="BS37268" s="8"/>
      <c r="BT37268" s="8"/>
      <c r="BU37268" s="8"/>
    </row>
    <row r="37269" spans="68:73">
      <c r="BP37269" s="10"/>
      <c r="BQ37269" s="10"/>
      <c r="BR37269" s="10"/>
      <c r="BS37269" s="10"/>
      <c r="BT37269" s="10"/>
      <c r="BU37269" s="10"/>
    </row>
    <row r="37270" spans="68:73">
      <c r="BP37270" s="8"/>
      <c r="BQ37270" s="8"/>
      <c r="BR37270" s="8"/>
      <c r="BS37270" s="8"/>
      <c r="BT37270" s="8"/>
      <c r="BU37270" s="8"/>
    </row>
    <row r="37271" spans="68:73">
      <c r="BP37271" s="10"/>
      <c r="BQ37271" s="10"/>
      <c r="BR37271" s="10"/>
      <c r="BS37271" s="10"/>
      <c r="BT37271" s="10"/>
      <c r="BU37271" s="10"/>
    </row>
    <row r="37272" spans="68:73">
      <c r="BP37272" s="8"/>
      <c r="BQ37272" s="8"/>
      <c r="BR37272" s="8"/>
      <c r="BS37272" s="8"/>
      <c r="BT37272" s="8"/>
      <c r="BU37272" s="8"/>
    </row>
    <row r="37273" spans="68:73">
      <c r="BP37273" s="10"/>
      <c r="BQ37273" s="10"/>
      <c r="BR37273" s="10"/>
      <c r="BS37273" s="10"/>
      <c r="BT37273" s="10"/>
      <c r="BU37273" s="10"/>
    </row>
    <row r="37274" spans="68:73">
      <c r="BP37274" s="8"/>
      <c r="BQ37274" s="8"/>
      <c r="BR37274" s="8"/>
      <c r="BS37274" s="8"/>
      <c r="BT37274" s="8"/>
      <c r="BU37274" s="8"/>
    </row>
    <row r="37275" spans="68:73">
      <c r="BP37275" s="10"/>
      <c r="BQ37275" s="10"/>
      <c r="BR37275" s="10"/>
      <c r="BS37275" s="10"/>
      <c r="BT37275" s="10"/>
      <c r="BU37275" s="10"/>
    </row>
    <row r="37276" spans="68:73">
      <c r="BP37276" s="8"/>
      <c r="BQ37276" s="8"/>
      <c r="BR37276" s="8"/>
      <c r="BS37276" s="8"/>
      <c r="BT37276" s="8"/>
      <c r="BU37276" s="8"/>
    </row>
    <row r="37277" spans="68:73">
      <c r="BP37277" s="10"/>
      <c r="BQ37277" s="10"/>
      <c r="BR37277" s="10"/>
      <c r="BS37277" s="10"/>
      <c r="BT37277" s="10"/>
      <c r="BU37277" s="10"/>
    </row>
    <row r="37278" spans="68:73">
      <c r="BP37278" s="8"/>
      <c r="BQ37278" s="8"/>
      <c r="BR37278" s="8"/>
      <c r="BS37278" s="8"/>
      <c r="BT37278" s="8"/>
      <c r="BU37278" s="8"/>
    </row>
    <row r="37279" spans="68:73">
      <c r="BP37279" s="10"/>
      <c r="BQ37279" s="10"/>
      <c r="BR37279" s="10"/>
      <c r="BS37279" s="10"/>
      <c r="BT37279" s="10"/>
      <c r="BU37279" s="10"/>
    </row>
    <row r="37280" spans="68:73">
      <c r="BP37280" s="8"/>
      <c r="BQ37280" s="8"/>
      <c r="BR37280" s="8"/>
      <c r="BS37280" s="8"/>
      <c r="BT37280" s="8"/>
      <c r="BU37280" s="8"/>
    </row>
    <row r="37281" spans="68:73">
      <c r="BP37281" s="10"/>
      <c r="BQ37281" s="10"/>
      <c r="BR37281" s="10"/>
      <c r="BS37281" s="10"/>
      <c r="BT37281" s="10"/>
      <c r="BU37281" s="10"/>
    </row>
    <row r="37282" spans="68:73">
      <c r="BP37282" s="8"/>
      <c r="BQ37282" s="8"/>
      <c r="BR37282" s="8"/>
      <c r="BS37282" s="8"/>
      <c r="BT37282" s="8"/>
      <c r="BU37282" s="8"/>
    </row>
    <row r="37283" spans="68:73">
      <c r="BP37283" s="10"/>
      <c r="BQ37283" s="10"/>
      <c r="BR37283" s="10"/>
      <c r="BS37283" s="10"/>
      <c r="BT37283" s="10"/>
      <c r="BU37283" s="10"/>
    </row>
    <row r="37284" spans="68:73">
      <c r="BP37284" s="8"/>
      <c r="BQ37284" s="8"/>
      <c r="BR37284" s="8"/>
      <c r="BS37284" s="8"/>
      <c r="BT37284" s="8"/>
      <c r="BU37284" s="8"/>
    </row>
    <row r="37285" spans="68:73">
      <c r="BP37285" s="10"/>
      <c r="BQ37285" s="10"/>
      <c r="BR37285" s="10"/>
      <c r="BS37285" s="10"/>
      <c r="BT37285" s="10"/>
      <c r="BU37285" s="10"/>
    </row>
    <row r="37286" spans="68:73">
      <c r="BP37286" s="8"/>
      <c r="BQ37286" s="8"/>
      <c r="BR37286" s="8"/>
      <c r="BS37286" s="8"/>
      <c r="BT37286" s="8"/>
      <c r="BU37286" s="8"/>
    </row>
    <row r="37287" spans="68:73">
      <c r="BP37287" s="10"/>
      <c r="BQ37287" s="10"/>
      <c r="BR37287" s="10"/>
      <c r="BS37287" s="10"/>
      <c r="BT37287" s="10"/>
      <c r="BU37287" s="10"/>
    </row>
    <row r="37288" spans="68:73">
      <c r="BP37288" s="8"/>
      <c r="BQ37288" s="8"/>
      <c r="BR37288" s="8"/>
      <c r="BS37288" s="8"/>
      <c r="BT37288" s="8"/>
      <c r="BU37288" s="8"/>
    </row>
    <row r="37289" spans="68:73">
      <c r="BP37289" s="10"/>
      <c r="BQ37289" s="10"/>
      <c r="BR37289" s="10"/>
      <c r="BS37289" s="10"/>
      <c r="BT37289" s="10"/>
      <c r="BU37289" s="10"/>
    </row>
    <row r="37290" spans="68:73">
      <c r="BP37290" s="8"/>
      <c r="BQ37290" s="8"/>
      <c r="BR37290" s="8"/>
      <c r="BS37290" s="8"/>
      <c r="BT37290" s="8"/>
      <c r="BU37290" s="8"/>
    </row>
    <row r="37291" spans="68:73">
      <c r="BP37291" s="10"/>
      <c r="BQ37291" s="10"/>
      <c r="BR37291" s="10"/>
      <c r="BS37291" s="10"/>
      <c r="BT37291" s="10"/>
      <c r="BU37291" s="10"/>
    </row>
    <row r="37292" spans="68:73">
      <c r="BP37292" s="8"/>
      <c r="BQ37292" s="8"/>
      <c r="BR37292" s="8"/>
      <c r="BS37292" s="8"/>
      <c r="BT37292" s="8"/>
      <c r="BU37292" s="8"/>
    </row>
    <row r="37293" spans="68:73">
      <c r="BP37293" s="10"/>
      <c r="BQ37293" s="10"/>
      <c r="BR37293" s="10"/>
      <c r="BS37293" s="10"/>
      <c r="BT37293" s="10"/>
      <c r="BU37293" s="10"/>
    </row>
    <row r="37294" spans="68:73">
      <c r="BP37294" s="8"/>
      <c r="BQ37294" s="8"/>
      <c r="BR37294" s="8"/>
      <c r="BS37294" s="8"/>
      <c r="BT37294" s="8"/>
      <c r="BU37294" s="8"/>
    </row>
    <row r="37295" spans="68:73">
      <c r="BP37295" s="10"/>
      <c r="BQ37295" s="10"/>
      <c r="BR37295" s="10"/>
      <c r="BS37295" s="10"/>
      <c r="BT37295" s="10"/>
      <c r="BU37295" s="10"/>
    </row>
    <row r="37296" spans="68:73">
      <c r="BP37296" s="8"/>
      <c r="BQ37296" s="8"/>
      <c r="BR37296" s="8"/>
      <c r="BS37296" s="8"/>
      <c r="BT37296" s="8"/>
      <c r="BU37296" s="8"/>
    </row>
    <row r="37297" spans="68:73">
      <c r="BP37297" s="10"/>
      <c r="BQ37297" s="10"/>
      <c r="BR37297" s="10"/>
      <c r="BS37297" s="10"/>
      <c r="BT37297" s="10"/>
      <c r="BU37297" s="10"/>
    </row>
    <row r="37298" spans="68:73">
      <c r="BP37298" s="8"/>
      <c r="BQ37298" s="8"/>
      <c r="BR37298" s="8"/>
      <c r="BS37298" s="8"/>
      <c r="BT37298" s="8"/>
      <c r="BU37298" s="8"/>
    </row>
    <row r="37299" spans="68:73">
      <c r="BP37299" s="10"/>
      <c r="BQ37299" s="10"/>
      <c r="BR37299" s="10"/>
      <c r="BS37299" s="10"/>
      <c r="BT37299" s="10"/>
      <c r="BU37299" s="10"/>
    </row>
    <row r="37300" spans="68:73">
      <c r="BP37300" s="8"/>
      <c r="BQ37300" s="8"/>
      <c r="BR37300" s="8"/>
      <c r="BS37300" s="8"/>
      <c r="BT37300" s="8"/>
      <c r="BU37300" s="8"/>
    </row>
    <row r="37301" spans="68:73">
      <c r="BP37301" s="10"/>
      <c r="BQ37301" s="10"/>
      <c r="BR37301" s="10"/>
      <c r="BS37301" s="10"/>
      <c r="BT37301" s="10"/>
      <c r="BU37301" s="10"/>
    </row>
    <row r="37302" spans="68:73">
      <c r="BP37302" s="8"/>
      <c r="BQ37302" s="8"/>
      <c r="BR37302" s="8"/>
      <c r="BS37302" s="8"/>
      <c r="BT37302" s="8"/>
      <c r="BU37302" s="8"/>
    </row>
    <row r="37303" spans="68:73">
      <c r="BP37303" s="10"/>
      <c r="BQ37303" s="10"/>
      <c r="BR37303" s="10"/>
      <c r="BS37303" s="10"/>
      <c r="BT37303" s="10"/>
      <c r="BU37303" s="10"/>
    </row>
    <row r="37304" spans="68:73">
      <c r="BP37304" s="8"/>
      <c r="BQ37304" s="8"/>
      <c r="BR37304" s="8"/>
      <c r="BS37304" s="8"/>
      <c r="BT37304" s="8"/>
      <c r="BU37304" s="8"/>
    </row>
    <row r="37305" spans="68:73">
      <c r="BP37305" s="10"/>
      <c r="BQ37305" s="10"/>
      <c r="BR37305" s="10"/>
      <c r="BS37305" s="10"/>
      <c r="BT37305" s="10"/>
      <c r="BU37305" s="10"/>
    </row>
    <row r="37306" spans="68:73">
      <c r="BP37306" s="8"/>
      <c r="BQ37306" s="8"/>
      <c r="BR37306" s="8"/>
      <c r="BS37306" s="8"/>
      <c r="BT37306" s="8"/>
      <c r="BU37306" s="8"/>
    </row>
    <row r="37307" spans="68:73">
      <c r="BP37307" s="10"/>
      <c r="BQ37307" s="10"/>
      <c r="BR37307" s="10"/>
      <c r="BS37307" s="10"/>
      <c r="BT37307" s="10"/>
      <c r="BU37307" s="10"/>
    </row>
    <row r="37308" spans="68:73">
      <c r="BP37308" s="8"/>
      <c r="BQ37308" s="8"/>
      <c r="BR37308" s="8"/>
      <c r="BS37308" s="8"/>
      <c r="BT37308" s="8"/>
      <c r="BU37308" s="8"/>
    </row>
    <row r="37309" spans="68:73">
      <c r="BP37309" s="10"/>
      <c r="BQ37309" s="10"/>
      <c r="BR37309" s="10"/>
      <c r="BS37309" s="10"/>
      <c r="BT37309" s="10"/>
      <c r="BU37309" s="10"/>
    </row>
    <row r="37310" spans="68:73">
      <c r="BP37310" s="8"/>
      <c r="BQ37310" s="8"/>
      <c r="BR37310" s="8"/>
      <c r="BS37310" s="8"/>
      <c r="BT37310" s="8"/>
      <c r="BU37310" s="8"/>
    </row>
    <row r="37311" spans="68:73">
      <c r="BP37311" s="10"/>
      <c r="BQ37311" s="10"/>
      <c r="BR37311" s="10"/>
      <c r="BS37311" s="10"/>
      <c r="BT37311" s="10"/>
      <c r="BU37311" s="10"/>
    </row>
    <row r="37312" spans="68:73">
      <c r="BP37312" s="8"/>
      <c r="BQ37312" s="8"/>
      <c r="BR37312" s="8"/>
      <c r="BS37312" s="8"/>
      <c r="BT37312" s="8"/>
      <c r="BU37312" s="8"/>
    </row>
    <row r="37313" spans="68:73">
      <c r="BP37313" s="10"/>
      <c r="BQ37313" s="10"/>
      <c r="BR37313" s="10"/>
      <c r="BS37313" s="10"/>
      <c r="BT37313" s="10"/>
      <c r="BU37313" s="10"/>
    </row>
    <row r="37314" spans="68:73">
      <c r="BP37314" s="8"/>
      <c r="BQ37314" s="8"/>
      <c r="BR37314" s="8"/>
      <c r="BS37314" s="8"/>
      <c r="BT37314" s="8"/>
      <c r="BU37314" s="8"/>
    </row>
    <row r="37315" spans="68:73">
      <c r="BP37315" s="10"/>
      <c r="BQ37315" s="10"/>
      <c r="BR37315" s="10"/>
      <c r="BS37315" s="10"/>
      <c r="BT37315" s="10"/>
      <c r="BU37315" s="10"/>
    </row>
    <row r="37316" spans="68:73">
      <c r="BP37316" s="8"/>
      <c r="BQ37316" s="8"/>
      <c r="BR37316" s="8"/>
      <c r="BS37316" s="8"/>
      <c r="BT37316" s="8"/>
      <c r="BU37316" s="8"/>
    </row>
    <row r="37317" spans="68:73">
      <c r="BP37317" s="10"/>
      <c r="BQ37317" s="10"/>
      <c r="BR37317" s="10"/>
      <c r="BS37317" s="10"/>
      <c r="BT37317" s="10"/>
      <c r="BU37317" s="10"/>
    </row>
    <row r="37318" spans="68:73">
      <c r="BP37318" s="8"/>
      <c r="BQ37318" s="8"/>
      <c r="BR37318" s="8"/>
      <c r="BS37318" s="8"/>
      <c r="BT37318" s="8"/>
      <c r="BU37318" s="8"/>
    </row>
    <row r="37319" spans="68:73">
      <c r="BP37319" s="10"/>
      <c r="BQ37319" s="10"/>
      <c r="BR37319" s="10"/>
      <c r="BS37319" s="10"/>
      <c r="BT37319" s="10"/>
      <c r="BU37319" s="10"/>
    </row>
    <row r="37320" spans="68:73">
      <c r="BP37320" s="8"/>
      <c r="BQ37320" s="8"/>
      <c r="BR37320" s="8"/>
      <c r="BS37320" s="8"/>
      <c r="BT37320" s="8"/>
      <c r="BU37320" s="8"/>
    </row>
    <row r="37321" spans="68:73">
      <c r="BP37321" s="10"/>
      <c r="BQ37321" s="10"/>
      <c r="BR37321" s="10"/>
      <c r="BS37321" s="10"/>
      <c r="BT37321" s="10"/>
      <c r="BU37321" s="10"/>
    </row>
    <row r="37322" spans="68:73">
      <c r="BP37322" s="8"/>
      <c r="BQ37322" s="8"/>
      <c r="BR37322" s="8"/>
      <c r="BS37322" s="8"/>
      <c r="BT37322" s="8"/>
      <c r="BU37322" s="8"/>
    </row>
    <row r="37323" spans="68:73">
      <c r="BP37323" s="10"/>
      <c r="BQ37323" s="10"/>
      <c r="BR37323" s="10"/>
      <c r="BS37323" s="10"/>
      <c r="BT37323" s="10"/>
      <c r="BU37323" s="10"/>
    </row>
    <row r="37324" spans="68:73">
      <c r="BP37324" s="8"/>
      <c r="BQ37324" s="8"/>
      <c r="BR37324" s="8"/>
      <c r="BS37324" s="8"/>
      <c r="BT37324" s="8"/>
      <c r="BU37324" s="8"/>
    </row>
    <row r="37325" spans="68:73">
      <c r="BP37325" s="10"/>
      <c r="BQ37325" s="10"/>
      <c r="BR37325" s="10"/>
      <c r="BS37325" s="10"/>
      <c r="BT37325" s="10"/>
      <c r="BU37325" s="10"/>
    </row>
    <row r="37326" spans="68:73">
      <c r="BP37326" s="8"/>
      <c r="BQ37326" s="8"/>
      <c r="BR37326" s="8"/>
      <c r="BS37326" s="8"/>
      <c r="BT37326" s="8"/>
      <c r="BU37326" s="8"/>
    </row>
    <row r="37327" spans="68:73">
      <c r="BP37327" s="10"/>
      <c r="BQ37327" s="10"/>
      <c r="BR37327" s="10"/>
      <c r="BS37327" s="10"/>
      <c r="BT37327" s="10"/>
      <c r="BU37327" s="10"/>
    </row>
    <row r="37328" spans="68:73">
      <c r="BP37328" s="8"/>
      <c r="BQ37328" s="8"/>
      <c r="BR37328" s="8"/>
      <c r="BS37328" s="8"/>
      <c r="BT37328" s="8"/>
      <c r="BU37328" s="8"/>
    </row>
    <row r="37329" spans="68:73">
      <c r="BP37329" s="10"/>
      <c r="BQ37329" s="10"/>
      <c r="BR37329" s="10"/>
      <c r="BS37329" s="10"/>
      <c r="BT37329" s="10"/>
      <c r="BU37329" s="10"/>
    </row>
    <row r="37330" spans="68:73">
      <c r="BP37330" s="8"/>
      <c r="BQ37330" s="8"/>
      <c r="BR37330" s="8"/>
      <c r="BS37330" s="8"/>
      <c r="BT37330" s="8"/>
      <c r="BU37330" s="8"/>
    </row>
    <row r="37331" spans="68:73">
      <c r="BP37331" s="10"/>
      <c r="BQ37331" s="10"/>
      <c r="BR37331" s="10"/>
      <c r="BS37331" s="10"/>
      <c r="BT37331" s="10"/>
      <c r="BU37331" s="10"/>
    </row>
    <row r="37332" spans="68:73">
      <c r="BP37332" s="8"/>
      <c r="BQ37332" s="8"/>
      <c r="BR37332" s="8"/>
      <c r="BS37332" s="8"/>
      <c r="BT37332" s="8"/>
      <c r="BU37332" s="8"/>
    </row>
    <row r="37333" spans="68:73">
      <c r="BP37333" s="10"/>
      <c r="BQ37333" s="10"/>
      <c r="BR37333" s="10"/>
      <c r="BS37333" s="10"/>
      <c r="BT37333" s="10"/>
      <c r="BU37333" s="10"/>
    </row>
    <row r="37334" spans="68:73">
      <c r="BP37334" s="8"/>
      <c r="BQ37334" s="8"/>
      <c r="BR37334" s="8"/>
      <c r="BS37334" s="8"/>
      <c r="BT37334" s="8"/>
      <c r="BU37334" s="8"/>
    </row>
    <row r="37335" spans="68:73">
      <c r="BP37335" s="10"/>
      <c r="BQ37335" s="10"/>
      <c r="BR37335" s="10"/>
      <c r="BS37335" s="10"/>
      <c r="BT37335" s="10"/>
      <c r="BU37335" s="10"/>
    </row>
    <row r="37336" spans="68:73">
      <c r="BP37336" s="8"/>
      <c r="BQ37336" s="8"/>
      <c r="BR37336" s="8"/>
      <c r="BS37336" s="8"/>
      <c r="BT37336" s="8"/>
      <c r="BU37336" s="8"/>
    </row>
    <row r="37337" spans="68:73">
      <c r="BP37337" s="10"/>
      <c r="BQ37337" s="10"/>
      <c r="BR37337" s="10"/>
      <c r="BS37337" s="10"/>
      <c r="BT37337" s="10"/>
      <c r="BU37337" s="10"/>
    </row>
    <row r="37338" spans="68:73">
      <c r="BP37338" s="8"/>
      <c r="BQ37338" s="8"/>
      <c r="BR37338" s="8"/>
      <c r="BS37338" s="8"/>
      <c r="BT37338" s="8"/>
      <c r="BU37338" s="8"/>
    </row>
    <row r="37339" spans="68:73">
      <c r="BP37339" s="10"/>
      <c r="BQ37339" s="10"/>
      <c r="BR37339" s="10"/>
      <c r="BS37339" s="10"/>
      <c r="BT37339" s="10"/>
      <c r="BU37339" s="10"/>
    </row>
    <row r="37340" spans="68:73">
      <c r="BP37340" s="8"/>
      <c r="BQ37340" s="8"/>
      <c r="BR37340" s="8"/>
      <c r="BS37340" s="8"/>
      <c r="BT37340" s="8"/>
      <c r="BU37340" s="8"/>
    </row>
    <row r="37341" spans="68:73">
      <c r="BP37341" s="10"/>
      <c r="BQ37341" s="10"/>
      <c r="BR37341" s="10"/>
      <c r="BS37341" s="10"/>
      <c r="BT37341" s="10"/>
      <c r="BU37341" s="10"/>
    </row>
    <row r="37342" spans="68:73">
      <c r="BP37342" s="8"/>
      <c r="BQ37342" s="8"/>
      <c r="BR37342" s="8"/>
      <c r="BS37342" s="8"/>
      <c r="BT37342" s="8"/>
      <c r="BU37342" s="8"/>
    </row>
    <row r="37343" spans="68:73">
      <c r="BP37343" s="10"/>
      <c r="BQ37343" s="10"/>
      <c r="BR37343" s="10"/>
      <c r="BS37343" s="10"/>
      <c r="BT37343" s="10"/>
      <c r="BU37343" s="10"/>
    </row>
    <row r="37344" spans="68:73">
      <c r="BP37344" s="8"/>
      <c r="BQ37344" s="8"/>
      <c r="BR37344" s="8"/>
      <c r="BS37344" s="8"/>
      <c r="BT37344" s="8"/>
      <c r="BU37344" s="8"/>
    </row>
    <row r="37345" spans="68:73">
      <c r="BP37345" s="10"/>
      <c r="BQ37345" s="10"/>
      <c r="BR37345" s="10"/>
      <c r="BS37345" s="10"/>
      <c r="BT37345" s="10"/>
      <c r="BU37345" s="10"/>
    </row>
    <row r="37346" spans="68:73">
      <c r="BP37346" s="8"/>
      <c r="BQ37346" s="8"/>
      <c r="BR37346" s="8"/>
      <c r="BS37346" s="8"/>
      <c r="BT37346" s="8"/>
      <c r="BU37346" s="8"/>
    </row>
    <row r="37347" spans="68:73">
      <c r="BP37347" s="10"/>
      <c r="BQ37347" s="10"/>
      <c r="BR37347" s="10"/>
      <c r="BS37347" s="10"/>
      <c r="BT37347" s="10"/>
      <c r="BU37347" s="10"/>
    </row>
    <row r="37348" spans="68:73">
      <c r="BP37348" s="8"/>
      <c r="BQ37348" s="8"/>
      <c r="BR37348" s="8"/>
      <c r="BS37348" s="8"/>
      <c r="BT37348" s="8"/>
      <c r="BU37348" s="8"/>
    </row>
    <row r="37349" spans="68:73">
      <c r="BP37349" s="10"/>
      <c r="BQ37349" s="10"/>
      <c r="BR37349" s="10"/>
      <c r="BS37349" s="10"/>
      <c r="BT37349" s="10"/>
      <c r="BU37349" s="10"/>
    </row>
    <row r="37350" spans="68:73">
      <c r="BP37350" s="8"/>
      <c r="BQ37350" s="8"/>
      <c r="BR37350" s="8"/>
      <c r="BS37350" s="8"/>
      <c r="BT37350" s="8"/>
      <c r="BU37350" s="8"/>
    </row>
    <row r="37351" spans="68:73">
      <c r="BP37351" s="10"/>
      <c r="BQ37351" s="10"/>
      <c r="BR37351" s="10"/>
      <c r="BS37351" s="10"/>
      <c r="BT37351" s="10"/>
      <c r="BU37351" s="10"/>
    </row>
    <row r="37352" spans="68:73">
      <c r="BP37352" s="8"/>
      <c r="BQ37352" s="8"/>
      <c r="BR37352" s="8"/>
      <c r="BS37352" s="8"/>
      <c r="BT37352" s="8"/>
      <c r="BU37352" s="8"/>
    </row>
    <row r="37353" spans="68:73">
      <c r="BP37353" s="10"/>
      <c r="BQ37353" s="10"/>
      <c r="BR37353" s="10"/>
      <c r="BS37353" s="10"/>
      <c r="BT37353" s="10"/>
      <c r="BU37353" s="10"/>
    </row>
    <row r="37354" spans="68:73">
      <c r="BP37354" s="8"/>
      <c r="BQ37354" s="8"/>
      <c r="BR37354" s="8"/>
      <c r="BS37354" s="8"/>
      <c r="BT37354" s="8"/>
      <c r="BU37354" s="8"/>
    </row>
    <row r="37355" spans="68:73">
      <c r="BP37355" s="10"/>
      <c r="BQ37355" s="10"/>
      <c r="BR37355" s="10"/>
      <c r="BS37355" s="10"/>
      <c r="BT37355" s="10"/>
      <c r="BU37355" s="10"/>
    </row>
    <row r="37356" spans="68:73">
      <c r="BP37356" s="8"/>
      <c r="BQ37356" s="8"/>
      <c r="BR37356" s="8"/>
      <c r="BS37356" s="8"/>
      <c r="BT37356" s="8"/>
      <c r="BU37356" s="8"/>
    </row>
    <row r="37357" spans="68:73">
      <c r="BP37357" s="10"/>
      <c r="BQ37357" s="10"/>
      <c r="BR37357" s="10"/>
      <c r="BS37357" s="10"/>
      <c r="BT37357" s="10"/>
      <c r="BU37357" s="10"/>
    </row>
    <row r="37358" spans="68:73">
      <c r="BP37358" s="8"/>
      <c r="BQ37358" s="8"/>
      <c r="BR37358" s="8"/>
      <c r="BS37358" s="8"/>
      <c r="BT37358" s="8"/>
      <c r="BU37358" s="8"/>
    </row>
    <row r="37359" spans="68:73">
      <c r="BP37359" s="10"/>
      <c r="BQ37359" s="10"/>
      <c r="BR37359" s="10"/>
      <c r="BS37359" s="10"/>
      <c r="BT37359" s="10"/>
      <c r="BU37359" s="10"/>
    </row>
    <row r="37360" spans="68:73">
      <c r="BP37360" s="8"/>
      <c r="BQ37360" s="8"/>
      <c r="BR37360" s="8"/>
      <c r="BS37360" s="8"/>
      <c r="BT37360" s="8"/>
      <c r="BU37360" s="8"/>
    </row>
    <row r="37361" spans="68:73">
      <c r="BP37361" s="10"/>
      <c r="BQ37361" s="10"/>
      <c r="BR37361" s="10"/>
      <c r="BS37361" s="10"/>
      <c r="BT37361" s="10"/>
      <c r="BU37361" s="10"/>
    </row>
    <row r="37362" spans="68:73">
      <c r="BP37362" s="8"/>
      <c r="BQ37362" s="8"/>
      <c r="BR37362" s="8"/>
      <c r="BS37362" s="8"/>
      <c r="BT37362" s="8"/>
      <c r="BU37362" s="8"/>
    </row>
    <row r="37363" spans="68:73">
      <c r="BP37363" s="10"/>
      <c r="BQ37363" s="10"/>
      <c r="BR37363" s="10"/>
      <c r="BS37363" s="10"/>
      <c r="BT37363" s="10"/>
      <c r="BU37363" s="10"/>
    </row>
    <row r="37364" spans="68:73">
      <c r="BP37364" s="8"/>
      <c r="BQ37364" s="8"/>
      <c r="BR37364" s="8"/>
      <c r="BS37364" s="8"/>
      <c r="BT37364" s="8"/>
      <c r="BU37364" s="8"/>
    </row>
    <row r="37365" spans="68:73">
      <c r="BP37365" s="10"/>
      <c r="BQ37365" s="10"/>
      <c r="BR37365" s="10"/>
      <c r="BS37365" s="10"/>
      <c r="BT37365" s="10"/>
      <c r="BU37365" s="10"/>
    </row>
    <row r="37366" spans="68:73">
      <c r="BP37366" s="8"/>
      <c r="BQ37366" s="8"/>
      <c r="BR37366" s="8"/>
      <c r="BS37366" s="8"/>
      <c r="BT37366" s="8"/>
      <c r="BU37366" s="8"/>
    </row>
    <row r="37367" spans="68:73">
      <c r="BP37367" s="10"/>
      <c r="BQ37367" s="10"/>
      <c r="BR37367" s="10"/>
      <c r="BS37367" s="10"/>
      <c r="BT37367" s="10"/>
      <c r="BU37367" s="10"/>
    </row>
    <row r="37368" spans="68:73">
      <c r="BP37368" s="8"/>
      <c r="BQ37368" s="8"/>
      <c r="BR37368" s="8"/>
      <c r="BS37368" s="8"/>
      <c r="BT37368" s="8"/>
      <c r="BU37368" s="8"/>
    </row>
    <row r="37369" spans="68:73">
      <c r="BP37369" s="10"/>
      <c r="BQ37369" s="10"/>
      <c r="BR37369" s="10"/>
      <c r="BS37369" s="10"/>
      <c r="BT37369" s="10"/>
      <c r="BU37369" s="10"/>
    </row>
    <row r="37370" spans="68:73">
      <c r="BP37370" s="8"/>
      <c r="BQ37370" s="8"/>
      <c r="BR37370" s="8"/>
      <c r="BS37370" s="8"/>
      <c r="BT37370" s="8"/>
      <c r="BU37370" s="8"/>
    </row>
    <row r="37371" spans="68:73">
      <c r="BP37371" s="10"/>
      <c r="BQ37371" s="10"/>
      <c r="BR37371" s="10"/>
      <c r="BS37371" s="10"/>
      <c r="BT37371" s="10"/>
      <c r="BU37371" s="10"/>
    </row>
    <row r="37372" spans="68:73">
      <c r="BP37372" s="8"/>
      <c r="BQ37372" s="8"/>
      <c r="BR37372" s="8"/>
      <c r="BS37372" s="8"/>
      <c r="BT37372" s="8"/>
      <c r="BU37372" s="8"/>
    </row>
    <row r="37373" spans="68:73">
      <c r="BP37373" s="10"/>
      <c r="BQ37373" s="10"/>
      <c r="BR37373" s="10"/>
      <c r="BS37373" s="10"/>
      <c r="BT37373" s="10"/>
      <c r="BU37373" s="10"/>
    </row>
    <row r="37374" spans="68:73">
      <c r="BP37374" s="8"/>
      <c r="BQ37374" s="8"/>
      <c r="BR37374" s="8"/>
      <c r="BS37374" s="8"/>
      <c r="BT37374" s="8"/>
      <c r="BU37374" s="8"/>
    </row>
    <row r="37375" spans="68:73">
      <c r="BP37375" s="10"/>
      <c r="BQ37375" s="10"/>
      <c r="BR37375" s="10"/>
      <c r="BS37375" s="10"/>
      <c r="BT37375" s="10"/>
      <c r="BU37375" s="10"/>
    </row>
    <row r="37376" spans="68:73">
      <c r="BP37376" s="8"/>
      <c r="BQ37376" s="8"/>
      <c r="BR37376" s="8"/>
      <c r="BS37376" s="8"/>
      <c r="BT37376" s="8"/>
      <c r="BU37376" s="8"/>
    </row>
    <row r="37377" spans="68:73">
      <c r="BP37377" s="10"/>
      <c r="BQ37377" s="10"/>
      <c r="BR37377" s="10"/>
      <c r="BS37377" s="10"/>
      <c r="BT37377" s="10"/>
      <c r="BU37377" s="10"/>
    </row>
    <row r="37378" spans="68:73">
      <c r="BP37378" s="8"/>
      <c r="BQ37378" s="8"/>
      <c r="BR37378" s="8"/>
      <c r="BS37378" s="8"/>
      <c r="BT37378" s="8"/>
      <c r="BU37378" s="8"/>
    </row>
    <row r="37379" spans="68:73">
      <c r="BP37379" s="10"/>
      <c r="BQ37379" s="10"/>
      <c r="BR37379" s="10"/>
      <c r="BS37379" s="10"/>
      <c r="BT37379" s="10"/>
      <c r="BU37379" s="10"/>
    </row>
    <row r="37380" spans="68:73">
      <c r="BP37380" s="8"/>
      <c r="BQ37380" s="8"/>
      <c r="BR37380" s="8"/>
      <c r="BS37380" s="8"/>
      <c r="BT37380" s="8"/>
      <c r="BU37380" s="8"/>
    </row>
    <row r="37381" spans="68:73">
      <c r="BP37381" s="10"/>
      <c r="BQ37381" s="10"/>
      <c r="BR37381" s="10"/>
      <c r="BS37381" s="10"/>
      <c r="BT37381" s="10"/>
      <c r="BU37381" s="10"/>
    </row>
    <row r="37382" spans="68:73">
      <c r="BP37382" s="8"/>
      <c r="BQ37382" s="8"/>
      <c r="BR37382" s="8"/>
      <c r="BS37382" s="8"/>
      <c r="BT37382" s="8"/>
      <c r="BU37382" s="8"/>
    </row>
    <row r="37383" spans="68:73">
      <c r="BP37383" s="10"/>
      <c r="BQ37383" s="10"/>
      <c r="BR37383" s="10"/>
      <c r="BS37383" s="10"/>
      <c r="BT37383" s="10"/>
      <c r="BU37383" s="10"/>
    </row>
    <row r="37384" spans="68:73">
      <c r="BP37384" s="8"/>
      <c r="BQ37384" s="8"/>
      <c r="BR37384" s="8"/>
      <c r="BS37384" s="8"/>
      <c r="BT37384" s="8"/>
      <c r="BU37384" s="8"/>
    </row>
    <row r="37385" spans="68:73">
      <c r="BP37385" s="10"/>
      <c r="BQ37385" s="10"/>
      <c r="BR37385" s="10"/>
      <c r="BS37385" s="10"/>
      <c r="BT37385" s="10"/>
      <c r="BU37385" s="10"/>
    </row>
    <row r="37386" spans="68:73">
      <c r="BP37386" s="8"/>
      <c r="BQ37386" s="8"/>
      <c r="BR37386" s="8"/>
      <c r="BS37386" s="8"/>
      <c r="BT37386" s="8"/>
      <c r="BU37386" s="8"/>
    </row>
    <row r="37387" spans="68:73">
      <c r="BP37387" s="10"/>
      <c r="BQ37387" s="10"/>
      <c r="BR37387" s="10"/>
      <c r="BS37387" s="10"/>
      <c r="BT37387" s="10"/>
      <c r="BU37387" s="10"/>
    </row>
    <row r="37388" spans="68:73">
      <c r="BP37388" s="8"/>
      <c r="BQ37388" s="8"/>
      <c r="BR37388" s="8"/>
      <c r="BS37388" s="8"/>
      <c r="BT37388" s="8"/>
      <c r="BU37388" s="8"/>
    </row>
    <row r="37389" spans="68:73">
      <c r="BP37389" s="10"/>
      <c r="BQ37389" s="10"/>
      <c r="BR37389" s="10"/>
      <c r="BS37389" s="10"/>
      <c r="BT37389" s="10"/>
      <c r="BU37389" s="10"/>
    </row>
    <row r="37390" spans="68:73">
      <c r="BP37390" s="8"/>
      <c r="BQ37390" s="8"/>
      <c r="BR37390" s="8"/>
      <c r="BS37390" s="8"/>
      <c r="BT37390" s="8"/>
      <c r="BU37390" s="8"/>
    </row>
    <row r="37391" spans="68:73">
      <c r="BP37391" s="10"/>
      <c r="BQ37391" s="10"/>
      <c r="BR37391" s="10"/>
      <c r="BS37391" s="10"/>
      <c r="BT37391" s="10"/>
      <c r="BU37391" s="10"/>
    </row>
    <row r="37392" spans="68:73">
      <c r="BP37392" s="8"/>
      <c r="BQ37392" s="8"/>
      <c r="BR37392" s="8"/>
      <c r="BS37392" s="8"/>
      <c r="BT37392" s="8"/>
      <c r="BU37392" s="8"/>
    </row>
    <row r="37393" spans="68:73">
      <c r="BP37393" s="10"/>
      <c r="BQ37393" s="10"/>
      <c r="BR37393" s="10"/>
      <c r="BS37393" s="10"/>
      <c r="BT37393" s="10"/>
      <c r="BU37393" s="10"/>
    </row>
    <row r="37394" spans="68:73">
      <c r="BP37394" s="8"/>
      <c r="BQ37394" s="8"/>
      <c r="BR37394" s="8"/>
      <c r="BS37394" s="8"/>
      <c r="BT37394" s="8"/>
      <c r="BU37394" s="8"/>
    </row>
    <row r="37395" spans="68:73">
      <c r="BP37395" s="10"/>
      <c r="BQ37395" s="10"/>
      <c r="BR37395" s="10"/>
      <c r="BS37395" s="10"/>
      <c r="BT37395" s="10"/>
      <c r="BU37395" s="10"/>
    </row>
    <row r="37396" spans="68:73">
      <c r="BP37396" s="8"/>
      <c r="BQ37396" s="8"/>
      <c r="BR37396" s="8"/>
      <c r="BS37396" s="8"/>
      <c r="BT37396" s="8"/>
      <c r="BU37396" s="8"/>
    </row>
    <row r="37397" spans="68:73">
      <c r="BP37397" s="10"/>
      <c r="BQ37397" s="10"/>
      <c r="BR37397" s="10"/>
      <c r="BS37397" s="10"/>
      <c r="BT37397" s="10"/>
      <c r="BU37397" s="10"/>
    </row>
    <row r="37398" spans="68:73">
      <c r="BP37398" s="8"/>
      <c r="BQ37398" s="8"/>
      <c r="BR37398" s="8"/>
      <c r="BS37398" s="8"/>
      <c r="BT37398" s="8"/>
      <c r="BU37398" s="8"/>
    </row>
    <row r="37399" spans="68:73">
      <c r="BP37399" s="10"/>
      <c r="BQ37399" s="10"/>
      <c r="BR37399" s="10"/>
      <c r="BS37399" s="10"/>
      <c r="BT37399" s="10"/>
      <c r="BU37399" s="10"/>
    </row>
    <row r="37400" spans="68:73">
      <c r="BP37400" s="8"/>
      <c r="BQ37400" s="8"/>
      <c r="BR37400" s="8"/>
      <c r="BS37400" s="8"/>
      <c r="BT37400" s="8"/>
      <c r="BU37400" s="8"/>
    </row>
    <row r="37401" spans="68:73">
      <c r="BP37401" s="10"/>
      <c r="BQ37401" s="10"/>
      <c r="BR37401" s="10"/>
      <c r="BS37401" s="10"/>
      <c r="BT37401" s="10"/>
      <c r="BU37401" s="10"/>
    </row>
    <row r="37402" spans="68:73">
      <c r="BP37402" s="8"/>
      <c r="BQ37402" s="8"/>
      <c r="BR37402" s="8"/>
      <c r="BS37402" s="8"/>
      <c r="BT37402" s="8"/>
      <c r="BU37402" s="8"/>
    </row>
    <row r="37403" spans="68:73">
      <c r="BP37403" s="10"/>
      <c r="BQ37403" s="10"/>
      <c r="BR37403" s="10"/>
      <c r="BS37403" s="10"/>
      <c r="BT37403" s="10"/>
      <c r="BU37403" s="10"/>
    </row>
    <row r="37404" spans="68:73">
      <c r="BP37404" s="8"/>
      <c r="BQ37404" s="8"/>
      <c r="BR37404" s="8"/>
      <c r="BS37404" s="8"/>
      <c r="BT37404" s="8"/>
      <c r="BU37404" s="8"/>
    </row>
    <row r="37405" spans="68:73">
      <c r="BP37405" s="10"/>
      <c r="BQ37405" s="10"/>
      <c r="BR37405" s="10"/>
      <c r="BS37405" s="10"/>
      <c r="BT37405" s="10"/>
      <c r="BU37405" s="10"/>
    </row>
    <row r="37406" spans="68:73">
      <c r="BP37406" s="8"/>
      <c r="BQ37406" s="8"/>
      <c r="BR37406" s="8"/>
      <c r="BS37406" s="8"/>
      <c r="BT37406" s="8"/>
      <c r="BU37406" s="8"/>
    </row>
    <row r="37407" spans="68:73">
      <c r="BP37407" s="10"/>
      <c r="BQ37407" s="10"/>
      <c r="BR37407" s="10"/>
      <c r="BS37407" s="10"/>
      <c r="BT37407" s="10"/>
      <c r="BU37407" s="10"/>
    </row>
    <row r="37408" spans="68:73">
      <c r="BP37408" s="8"/>
      <c r="BQ37408" s="8"/>
      <c r="BR37408" s="8"/>
      <c r="BS37408" s="8"/>
      <c r="BT37408" s="8"/>
      <c r="BU37408" s="8"/>
    </row>
    <row r="37409" spans="68:73">
      <c r="BP37409" s="10"/>
      <c r="BQ37409" s="10"/>
      <c r="BR37409" s="10"/>
      <c r="BS37409" s="10"/>
      <c r="BT37409" s="10"/>
      <c r="BU37409" s="10"/>
    </row>
    <row r="37410" spans="68:73">
      <c r="BP37410" s="8"/>
      <c r="BQ37410" s="8"/>
      <c r="BR37410" s="8"/>
      <c r="BS37410" s="8"/>
      <c r="BT37410" s="8"/>
      <c r="BU37410" s="8"/>
    </row>
    <row r="37411" spans="68:73">
      <c r="BP37411" s="10"/>
      <c r="BQ37411" s="10"/>
      <c r="BR37411" s="10"/>
      <c r="BS37411" s="10"/>
      <c r="BT37411" s="10"/>
      <c r="BU37411" s="10"/>
    </row>
    <row r="37412" spans="68:73">
      <c r="BP37412" s="8"/>
      <c r="BQ37412" s="8"/>
      <c r="BR37412" s="8"/>
      <c r="BS37412" s="8"/>
      <c r="BT37412" s="8"/>
      <c r="BU37412" s="8"/>
    </row>
    <row r="37413" spans="68:73">
      <c r="BP37413" s="10"/>
      <c r="BQ37413" s="10"/>
      <c r="BR37413" s="10"/>
      <c r="BS37413" s="10"/>
      <c r="BT37413" s="10"/>
      <c r="BU37413" s="10"/>
    </row>
    <row r="37414" spans="68:73">
      <c r="BP37414" s="8"/>
      <c r="BQ37414" s="8"/>
      <c r="BR37414" s="8"/>
      <c r="BS37414" s="8"/>
      <c r="BT37414" s="8"/>
      <c r="BU37414" s="8"/>
    </row>
    <row r="37415" spans="68:73">
      <c r="BP37415" s="10"/>
      <c r="BQ37415" s="10"/>
      <c r="BR37415" s="10"/>
      <c r="BS37415" s="10"/>
      <c r="BT37415" s="10"/>
      <c r="BU37415" s="10"/>
    </row>
    <row r="37416" spans="68:73">
      <c r="BP37416" s="8"/>
      <c r="BQ37416" s="8"/>
      <c r="BR37416" s="8"/>
      <c r="BS37416" s="8"/>
      <c r="BT37416" s="8"/>
      <c r="BU37416" s="8"/>
    </row>
    <row r="37417" spans="68:73">
      <c r="BP37417" s="10"/>
      <c r="BQ37417" s="10"/>
      <c r="BR37417" s="10"/>
      <c r="BS37417" s="10"/>
      <c r="BT37417" s="10"/>
      <c r="BU37417" s="10"/>
    </row>
    <row r="37418" spans="68:73">
      <c r="BP37418" s="8"/>
      <c r="BQ37418" s="8"/>
      <c r="BR37418" s="8"/>
      <c r="BS37418" s="8"/>
      <c r="BT37418" s="8"/>
      <c r="BU37418" s="8"/>
    </row>
    <row r="37419" spans="68:73">
      <c r="BP37419" s="10"/>
      <c r="BQ37419" s="10"/>
      <c r="BR37419" s="10"/>
      <c r="BS37419" s="10"/>
      <c r="BT37419" s="10"/>
      <c r="BU37419" s="10"/>
    </row>
    <row r="37420" spans="68:73">
      <c r="BP37420" s="8"/>
      <c r="BQ37420" s="8"/>
      <c r="BR37420" s="8"/>
      <c r="BS37420" s="8"/>
      <c r="BT37420" s="8"/>
      <c r="BU37420" s="8"/>
    </row>
    <row r="37421" spans="68:73">
      <c r="BP37421" s="10"/>
      <c r="BQ37421" s="10"/>
      <c r="BR37421" s="10"/>
      <c r="BS37421" s="10"/>
      <c r="BT37421" s="10"/>
      <c r="BU37421" s="10"/>
    </row>
    <row r="37422" spans="68:73">
      <c r="BP37422" s="8"/>
      <c r="BQ37422" s="8"/>
      <c r="BR37422" s="8"/>
      <c r="BS37422" s="8"/>
      <c r="BT37422" s="8"/>
      <c r="BU37422" s="8"/>
    </row>
    <row r="37423" spans="68:73">
      <c r="BP37423" s="10"/>
      <c r="BQ37423" s="10"/>
      <c r="BR37423" s="10"/>
      <c r="BS37423" s="10"/>
      <c r="BT37423" s="10"/>
      <c r="BU37423" s="10"/>
    </row>
    <row r="37424" spans="68:73">
      <c r="BP37424" s="8"/>
      <c r="BQ37424" s="8"/>
      <c r="BR37424" s="8"/>
      <c r="BS37424" s="8"/>
      <c r="BT37424" s="8"/>
      <c r="BU37424" s="8"/>
    </row>
    <row r="37425" spans="68:73">
      <c r="BP37425" s="10"/>
      <c r="BQ37425" s="10"/>
      <c r="BR37425" s="10"/>
      <c r="BS37425" s="10"/>
      <c r="BT37425" s="10"/>
      <c r="BU37425" s="10"/>
    </row>
    <row r="37426" spans="68:73">
      <c r="BP37426" s="8"/>
      <c r="BQ37426" s="8"/>
      <c r="BR37426" s="8"/>
      <c r="BS37426" s="8"/>
      <c r="BT37426" s="8"/>
      <c r="BU37426" s="8"/>
    </row>
    <row r="37427" spans="68:73">
      <c r="BP37427" s="10"/>
      <c r="BQ37427" s="10"/>
      <c r="BR37427" s="10"/>
      <c r="BS37427" s="10"/>
      <c r="BT37427" s="10"/>
      <c r="BU37427" s="10"/>
    </row>
    <row r="37428" spans="68:73">
      <c r="BP37428" s="8"/>
      <c r="BQ37428" s="8"/>
      <c r="BR37428" s="8"/>
      <c r="BS37428" s="8"/>
      <c r="BT37428" s="8"/>
      <c r="BU37428" s="8"/>
    </row>
    <row r="37429" spans="68:73">
      <c r="BP37429" s="10"/>
      <c r="BQ37429" s="10"/>
      <c r="BR37429" s="10"/>
      <c r="BS37429" s="10"/>
      <c r="BT37429" s="10"/>
      <c r="BU37429" s="10"/>
    </row>
    <row r="37430" spans="68:73">
      <c r="BP37430" s="8"/>
      <c r="BQ37430" s="8"/>
      <c r="BR37430" s="8"/>
      <c r="BS37430" s="8"/>
      <c r="BT37430" s="8"/>
      <c r="BU37430" s="8"/>
    </row>
    <row r="37431" spans="68:73">
      <c r="BP37431" s="10"/>
      <c r="BQ37431" s="10"/>
      <c r="BR37431" s="10"/>
      <c r="BS37431" s="10"/>
      <c r="BT37431" s="10"/>
      <c r="BU37431" s="10"/>
    </row>
    <row r="37432" spans="68:73">
      <c r="BP37432" s="8"/>
      <c r="BQ37432" s="8"/>
      <c r="BR37432" s="8"/>
      <c r="BS37432" s="8"/>
      <c r="BT37432" s="8"/>
      <c r="BU37432" s="8"/>
    </row>
    <row r="37433" spans="68:73">
      <c r="BP37433" s="10"/>
      <c r="BQ37433" s="10"/>
      <c r="BR37433" s="10"/>
      <c r="BS37433" s="10"/>
      <c r="BT37433" s="10"/>
      <c r="BU37433" s="10"/>
    </row>
    <row r="37434" spans="68:73">
      <c r="BP37434" s="8"/>
      <c r="BQ37434" s="8"/>
      <c r="BR37434" s="8"/>
      <c r="BS37434" s="8"/>
      <c r="BT37434" s="8"/>
      <c r="BU37434" s="8"/>
    </row>
    <row r="37435" spans="68:73">
      <c r="BP37435" s="10"/>
      <c r="BQ37435" s="10"/>
      <c r="BR37435" s="10"/>
      <c r="BS37435" s="10"/>
      <c r="BT37435" s="10"/>
      <c r="BU37435" s="10"/>
    </row>
    <row r="37436" spans="68:73">
      <c r="BP37436" s="8"/>
      <c r="BQ37436" s="8"/>
      <c r="BR37436" s="8"/>
      <c r="BS37436" s="8"/>
      <c r="BT37436" s="8"/>
      <c r="BU37436" s="8"/>
    </row>
    <row r="37437" spans="68:73">
      <c r="BP37437" s="10"/>
      <c r="BQ37437" s="10"/>
      <c r="BR37437" s="10"/>
      <c r="BS37437" s="10"/>
      <c r="BT37437" s="10"/>
      <c r="BU37437" s="10"/>
    </row>
    <row r="37438" spans="68:73">
      <c r="BP37438" s="8"/>
      <c r="BQ37438" s="8"/>
      <c r="BR37438" s="8"/>
      <c r="BS37438" s="8"/>
      <c r="BT37438" s="8"/>
      <c r="BU37438" s="8"/>
    </row>
    <row r="37439" spans="68:73">
      <c r="BP37439" s="10"/>
      <c r="BQ37439" s="10"/>
      <c r="BR37439" s="10"/>
      <c r="BS37439" s="10"/>
      <c r="BT37439" s="10"/>
      <c r="BU37439" s="10"/>
    </row>
    <row r="37440" spans="68:73">
      <c r="BP37440" s="8"/>
      <c r="BQ37440" s="8"/>
      <c r="BR37440" s="8"/>
      <c r="BS37440" s="8"/>
      <c r="BT37440" s="8"/>
      <c r="BU37440" s="8"/>
    </row>
    <row r="37441" spans="68:73">
      <c r="BP37441" s="10"/>
      <c r="BQ37441" s="10"/>
      <c r="BR37441" s="10"/>
      <c r="BS37441" s="10"/>
      <c r="BT37441" s="10"/>
      <c r="BU37441" s="10"/>
    </row>
    <row r="37442" spans="68:73">
      <c r="BP37442" s="8"/>
      <c r="BQ37442" s="8"/>
      <c r="BR37442" s="8"/>
      <c r="BS37442" s="8"/>
      <c r="BT37442" s="8"/>
      <c r="BU37442" s="8"/>
    </row>
    <row r="37443" spans="68:73">
      <c r="BP37443" s="10"/>
      <c r="BQ37443" s="10"/>
      <c r="BR37443" s="10"/>
      <c r="BS37443" s="10"/>
      <c r="BT37443" s="10"/>
      <c r="BU37443" s="10"/>
    </row>
    <row r="37444" spans="68:73">
      <c r="BP37444" s="8"/>
      <c r="BQ37444" s="8"/>
      <c r="BR37444" s="8"/>
      <c r="BS37444" s="8"/>
      <c r="BT37444" s="8"/>
      <c r="BU37444" s="8"/>
    </row>
    <row r="37445" spans="68:73">
      <c r="BP37445" s="10"/>
      <c r="BQ37445" s="10"/>
      <c r="BR37445" s="10"/>
      <c r="BS37445" s="10"/>
      <c r="BT37445" s="10"/>
      <c r="BU37445" s="10"/>
    </row>
    <row r="37446" spans="68:73">
      <c r="BP37446" s="8"/>
      <c r="BQ37446" s="8"/>
      <c r="BR37446" s="8"/>
      <c r="BS37446" s="8"/>
      <c r="BT37446" s="8"/>
      <c r="BU37446" s="8"/>
    </row>
    <row r="37447" spans="68:73">
      <c r="BP37447" s="10"/>
      <c r="BQ37447" s="10"/>
      <c r="BR37447" s="10"/>
      <c r="BS37447" s="10"/>
      <c r="BT37447" s="10"/>
      <c r="BU37447" s="10"/>
    </row>
    <row r="37448" spans="68:73">
      <c r="BP37448" s="8"/>
      <c r="BQ37448" s="8"/>
      <c r="BR37448" s="8"/>
      <c r="BS37448" s="8"/>
      <c r="BT37448" s="8"/>
      <c r="BU37448" s="8"/>
    </row>
    <row r="37449" spans="68:73">
      <c r="BP37449" s="10"/>
      <c r="BQ37449" s="10"/>
      <c r="BR37449" s="10"/>
      <c r="BS37449" s="10"/>
      <c r="BT37449" s="10"/>
      <c r="BU37449" s="10"/>
    </row>
    <row r="37450" spans="68:73">
      <c r="BP37450" s="8"/>
      <c r="BQ37450" s="8"/>
      <c r="BR37450" s="8"/>
      <c r="BS37450" s="8"/>
      <c r="BT37450" s="8"/>
      <c r="BU37450" s="8"/>
    </row>
    <row r="37451" spans="68:73">
      <c r="BP37451" s="10"/>
      <c r="BQ37451" s="10"/>
      <c r="BR37451" s="10"/>
      <c r="BS37451" s="10"/>
      <c r="BT37451" s="10"/>
      <c r="BU37451" s="10"/>
    </row>
    <row r="37452" spans="68:73">
      <c r="BP37452" s="8"/>
      <c r="BQ37452" s="8"/>
      <c r="BR37452" s="8"/>
      <c r="BS37452" s="8"/>
      <c r="BT37452" s="8"/>
      <c r="BU37452" s="8"/>
    </row>
    <row r="37453" spans="68:73">
      <c r="BP37453" s="10"/>
      <c r="BQ37453" s="10"/>
      <c r="BR37453" s="10"/>
      <c r="BS37453" s="10"/>
      <c r="BT37453" s="10"/>
      <c r="BU37453" s="10"/>
    </row>
    <row r="37454" spans="68:73">
      <c r="BP37454" s="8"/>
      <c r="BQ37454" s="8"/>
      <c r="BR37454" s="8"/>
      <c r="BS37454" s="8"/>
      <c r="BT37454" s="8"/>
      <c r="BU37454" s="8"/>
    </row>
    <row r="37455" spans="68:73">
      <c r="BP37455" s="10"/>
      <c r="BQ37455" s="10"/>
      <c r="BR37455" s="10"/>
      <c r="BS37455" s="10"/>
      <c r="BT37455" s="10"/>
      <c r="BU37455" s="10"/>
    </row>
    <row r="37456" spans="68:73">
      <c r="BP37456" s="8"/>
      <c r="BQ37456" s="8"/>
      <c r="BR37456" s="8"/>
      <c r="BS37456" s="8"/>
      <c r="BT37456" s="8"/>
      <c r="BU37456" s="8"/>
    </row>
    <row r="37457" spans="68:73">
      <c r="BP37457" s="10"/>
      <c r="BQ37457" s="10"/>
      <c r="BR37457" s="10"/>
      <c r="BS37457" s="10"/>
      <c r="BT37457" s="10"/>
      <c r="BU37457" s="10"/>
    </row>
    <row r="37458" spans="68:73">
      <c r="BP37458" s="8"/>
      <c r="BQ37458" s="8"/>
      <c r="BR37458" s="8"/>
      <c r="BS37458" s="8"/>
      <c r="BT37458" s="8"/>
      <c r="BU37458" s="8"/>
    </row>
    <row r="37459" spans="68:73">
      <c r="BP37459" s="10"/>
      <c r="BQ37459" s="10"/>
      <c r="BR37459" s="10"/>
      <c r="BS37459" s="10"/>
      <c r="BT37459" s="10"/>
      <c r="BU37459" s="10"/>
    </row>
    <row r="37460" spans="68:73">
      <c r="BP37460" s="8"/>
      <c r="BQ37460" s="8"/>
      <c r="BR37460" s="8"/>
      <c r="BS37460" s="8"/>
      <c r="BT37460" s="8"/>
      <c r="BU37460" s="8"/>
    </row>
    <row r="37461" spans="68:73">
      <c r="BP37461" s="10"/>
      <c r="BQ37461" s="10"/>
      <c r="BR37461" s="10"/>
      <c r="BS37461" s="10"/>
      <c r="BT37461" s="10"/>
      <c r="BU37461" s="10"/>
    </row>
    <row r="37462" spans="68:73">
      <c r="BP37462" s="8"/>
      <c r="BQ37462" s="8"/>
      <c r="BR37462" s="8"/>
      <c r="BS37462" s="8"/>
      <c r="BT37462" s="8"/>
      <c r="BU37462" s="8"/>
    </row>
    <row r="37463" spans="68:73">
      <c r="BP37463" s="10"/>
      <c r="BQ37463" s="10"/>
      <c r="BR37463" s="10"/>
      <c r="BS37463" s="10"/>
      <c r="BT37463" s="10"/>
      <c r="BU37463" s="10"/>
    </row>
    <row r="37464" spans="68:73">
      <c r="BP37464" s="8"/>
      <c r="BQ37464" s="8"/>
      <c r="BR37464" s="8"/>
      <c r="BS37464" s="8"/>
      <c r="BT37464" s="8"/>
      <c r="BU37464" s="8"/>
    </row>
    <row r="37465" spans="68:73">
      <c r="BP37465" s="10"/>
      <c r="BQ37465" s="10"/>
      <c r="BR37465" s="10"/>
      <c r="BS37465" s="10"/>
      <c r="BT37465" s="10"/>
      <c r="BU37465" s="10"/>
    </row>
    <row r="37466" spans="68:73">
      <c r="BP37466" s="8"/>
      <c r="BQ37466" s="8"/>
      <c r="BR37466" s="8"/>
      <c r="BS37466" s="8"/>
      <c r="BT37466" s="8"/>
      <c r="BU37466" s="8"/>
    </row>
    <row r="37467" spans="68:73">
      <c r="BP37467" s="10"/>
      <c r="BQ37467" s="10"/>
      <c r="BR37467" s="10"/>
      <c r="BS37467" s="10"/>
      <c r="BT37467" s="10"/>
      <c r="BU37467" s="10"/>
    </row>
    <row r="37468" spans="68:73">
      <c r="BP37468" s="8"/>
      <c r="BQ37468" s="8"/>
      <c r="BR37468" s="8"/>
      <c r="BS37468" s="8"/>
      <c r="BT37468" s="8"/>
      <c r="BU37468" s="8"/>
    </row>
    <row r="37469" spans="68:73">
      <c r="BP37469" s="10"/>
      <c r="BQ37469" s="10"/>
      <c r="BR37469" s="10"/>
      <c r="BS37469" s="10"/>
      <c r="BT37469" s="10"/>
      <c r="BU37469" s="10"/>
    </row>
    <row r="37470" spans="68:73">
      <c r="BP37470" s="8"/>
      <c r="BQ37470" s="8"/>
      <c r="BR37470" s="8"/>
      <c r="BS37470" s="8"/>
      <c r="BT37470" s="8"/>
      <c r="BU37470" s="8"/>
    </row>
    <row r="37471" spans="68:73">
      <c r="BP37471" s="10"/>
      <c r="BQ37471" s="10"/>
      <c r="BR37471" s="10"/>
      <c r="BS37471" s="10"/>
      <c r="BT37471" s="10"/>
      <c r="BU37471" s="10"/>
    </row>
    <row r="37472" spans="68:73">
      <c r="BP37472" s="8"/>
      <c r="BQ37472" s="8"/>
      <c r="BR37472" s="8"/>
      <c r="BS37472" s="8"/>
      <c r="BT37472" s="8"/>
      <c r="BU37472" s="8"/>
    </row>
    <row r="37473" spans="68:73">
      <c r="BP37473" s="10"/>
      <c r="BQ37473" s="10"/>
      <c r="BR37473" s="10"/>
      <c r="BS37473" s="10"/>
      <c r="BT37473" s="10"/>
      <c r="BU37473" s="10"/>
    </row>
    <row r="37474" spans="68:73">
      <c r="BP37474" s="8"/>
      <c r="BQ37474" s="8"/>
      <c r="BR37474" s="8"/>
      <c r="BS37474" s="8"/>
      <c r="BT37474" s="8"/>
      <c r="BU37474" s="8"/>
    </row>
    <row r="37475" spans="68:73">
      <c r="BP37475" s="10"/>
      <c r="BQ37475" s="10"/>
      <c r="BR37475" s="10"/>
      <c r="BS37475" s="10"/>
      <c r="BT37475" s="10"/>
      <c r="BU37475" s="10"/>
    </row>
    <row r="37476" spans="68:73">
      <c r="BP37476" s="8"/>
      <c r="BQ37476" s="8"/>
      <c r="BR37476" s="8"/>
      <c r="BS37476" s="8"/>
      <c r="BT37476" s="8"/>
      <c r="BU37476" s="8"/>
    </row>
    <row r="37477" spans="68:73">
      <c r="BP37477" s="10"/>
      <c r="BQ37477" s="10"/>
      <c r="BR37477" s="10"/>
      <c r="BS37477" s="10"/>
      <c r="BT37477" s="10"/>
      <c r="BU37477" s="10"/>
    </row>
    <row r="37478" spans="68:73">
      <c r="BP37478" s="8"/>
      <c r="BQ37478" s="8"/>
      <c r="BR37478" s="8"/>
      <c r="BS37478" s="8"/>
      <c r="BT37478" s="8"/>
      <c r="BU37478" s="8"/>
    </row>
    <row r="37479" spans="68:73">
      <c r="BP37479" s="10"/>
      <c r="BQ37479" s="10"/>
      <c r="BR37479" s="10"/>
      <c r="BS37479" s="10"/>
      <c r="BT37479" s="10"/>
      <c r="BU37479" s="10"/>
    </row>
    <row r="37480" spans="68:73">
      <c r="BP37480" s="8"/>
      <c r="BQ37480" s="8"/>
      <c r="BR37480" s="8"/>
      <c r="BS37480" s="8"/>
      <c r="BT37480" s="8"/>
      <c r="BU37480" s="8"/>
    </row>
    <row r="37481" spans="68:73">
      <c r="BP37481" s="10"/>
      <c r="BQ37481" s="10"/>
      <c r="BR37481" s="10"/>
      <c r="BS37481" s="10"/>
      <c r="BT37481" s="10"/>
      <c r="BU37481" s="10"/>
    </row>
    <row r="37482" spans="68:73">
      <c r="BP37482" s="8"/>
      <c r="BQ37482" s="8"/>
      <c r="BR37482" s="8"/>
      <c r="BS37482" s="8"/>
      <c r="BT37482" s="8"/>
      <c r="BU37482" s="8"/>
    </row>
    <row r="37483" spans="68:73">
      <c r="BP37483" s="10"/>
      <c r="BQ37483" s="10"/>
      <c r="BR37483" s="10"/>
      <c r="BS37483" s="10"/>
      <c r="BT37483" s="10"/>
      <c r="BU37483" s="10"/>
    </row>
    <row r="37484" spans="68:73">
      <c r="BP37484" s="8"/>
      <c r="BQ37484" s="8"/>
      <c r="BR37484" s="8"/>
      <c r="BS37484" s="8"/>
      <c r="BT37484" s="8"/>
      <c r="BU37484" s="8"/>
    </row>
    <row r="37485" spans="68:73">
      <c r="BP37485" s="10"/>
      <c r="BQ37485" s="10"/>
      <c r="BR37485" s="10"/>
      <c r="BS37485" s="10"/>
      <c r="BT37485" s="10"/>
      <c r="BU37485" s="10"/>
    </row>
    <row r="37486" spans="68:73">
      <c r="BP37486" s="8"/>
      <c r="BQ37486" s="8"/>
      <c r="BR37486" s="8"/>
      <c r="BS37486" s="8"/>
      <c r="BT37486" s="8"/>
      <c r="BU37486" s="8"/>
    </row>
    <row r="37487" spans="68:73">
      <c r="BP37487" s="10"/>
      <c r="BQ37487" s="10"/>
      <c r="BR37487" s="10"/>
      <c r="BS37487" s="10"/>
      <c r="BT37487" s="10"/>
      <c r="BU37487" s="10"/>
    </row>
    <row r="37488" spans="68:73">
      <c r="BP37488" s="8"/>
      <c r="BQ37488" s="8"/>
      <c r="BR37488" s="8"/>
      <c r="BS37488" s="8"/>
      <c r="BT37488" s="8"/>
      <c r="BU37488" s="8"/>
    </row>
    <row r="37489" spans="68:73">
      <c r="BP37489" s="10"/>
      <c r="BQ37489" s="10"/>
      <c r="BR37489" s="10"/>
      <c r="BS37489" s="10"/>
      <c r="BT37489" s="10"/>
      <c r="BU37489" s="10"/>
    </row>
    <row r="37490" spans="68:73">
      <c r="BP37490" s="8"/>
      <c r="BQ37490" s="8"/>
      <c r="BR37490" s="8"/>
      <c r="BS37490" s="8"/>
      <c r="BT37490" s="8"/>
      <c r="BU37490" s="8"/>
    </row>
    <row r="37491" spans="68:73">
      <c r="BP37491" s="10"/>
      <c r="BQ37491" s="10"/>
      <c r="BR37491" s="10"/>
      <c r="BS37491" s="10"/>
      <c r="BT37491" s="10"/>
      <c r="BU37491" s="10"/>
    </row>
    <row r="37492" spans="68:73">
      <c r="BP37492" s="8"/>
      <c r="BQ37492" s="8"/>
      <c r="BR37492" s="8"/>
      <c r="BS37492" s="8"/>
      <c r="BT37492" s="8"/>
      <c r="BU37492" s="8"/>
    </row>
    <row r="37493" spans="68:73">
      <c r="BP37493" s="10"/>
      <c r="BQ37493" s="10"/>
      <c r="BR37493" s="10"/>
      <c r="BS37493" s="10"/>
      <c r="BT37493" s="10"/>
      <c r="BU37493" s="10"/>
    </row>
    <row r="37494" spans="68:73">
      <c r="BP37494" s="8"/>
      <c r="BQ37494" s="8"/>
      <c r="BR37494" s="8"/>
      <c r="BS37494" s="8"/>
      <c r="BT37494" s="8"/>
      <c r="BU37494" s="8"/>
    </row>
    <row r="37495" spans="68:73">
      <c r="BP37495" s="10"/>
      <c r="BQ37495" s="10"/>
      <c r="BR37495" s="10"/>
      <c r="BS37495" s="10"/>
      <c r="BT37495" s="10"/>
      <c r="BU37495" s="10"/>
    </row>
    <row r="37496" spans="68:73">
      <c r="BP37496" s="8"/>
      <c r="BQ37496" s="8"/>
      <c r="BR37496" s="8"/>
      <c r="BS37496" s="8"/>
      <c r="BT37496" s="8"/>
      <c r="BU37496" s="8"/>
    </row>
    <row r="37497" spans="68:73">
      <c r="BP37497" s="10"/>
      <c r="BQ37497" s="10"/>
      <c r="BR37497" s="10"/>
      <c r="BS37497" s="10"/>
      <c r="BT37497" s="10"/>
      <c r="BU37497" s="10"/>
    </row>
    <row r="37498" spans="68:73">
      <c r="BP37498" s="8"/>
      <c r="BQ37498" s="8"/>
      <c r="BR37498" s="8"/>
      <c r="BS37498" s="8"/>
      <c r="BT37498" s="8"/>
      <c r="BU37498" s="8"/>
    </row>
    <row r="37499" spans="68:73">
      <c r="BP37499" s="10"/>
      <c r="BQ37499" s="10"/>
      <c r="BR37499" s="10"/>
      <c r="BS37499" s="10"/>
      <c r="BT37499" s="10"/>
      <c r="BU37499" s="10"/>
    </row>
    <row r="37500" spans="68:73">
      <c r="BP37500" s="8"/>
      <c r="BQ37500" s="8"/>
      <c r="BR37500" s="8"/>
      <c r="BS37500" s="8"/>
      <c r="BT37500" s="8"/>
      <c r="BU37500" s="8"/>
    </row>
    <row r="37501" spans="68:73">
      <c r="BP37501" s="10"/>
      <c r="BQ37501" s="10"/>
      <c r="BR37501" s="10"/>
      <c r="BS37501" s="10"/>
      <c r="BT37501" s="10"/>
      <c r="BU37501" s="10"/>
    </row>
    <row r="37502" spans="68:73">
      <c r="BP37502" s="8"/>
      <c r="BQ37502" s="8"/>
      <c r="BR37502" s="8"/>
      <c r="BS37502" s="8"/>
      <c r="BT37502" s="8"/>
      <c r="BU37502" s="8"/>
    </row>
    <row r="37503" spans="68:73">
      <c r="BP37503" s="10"/>
      <c r="BQ37503" s="10"/>
      <c r="BR37503" s="10"/>
      <c r="BS37503" s="10"/>
      <c r="BT37503" s="10"/>
      <c r="BU37503" s="10"/>
    </row>
    <row r="37504" spans="68:73">
      <c r="BP37504" s="8"/>
      <c r="BQ37504" s="8"/>
      <c r="BR37504" s="8"/>
      <c r="BS37504" s="8"/>
      <c r="BT37504" s="8"/>
      <c r="BU37504" s="8"/>
    </row>
    <row r="37505" spans="68:73">
      <c r="BP37505" s="10"/>
      <c r="BQ37505" s="10"/>
      <c r="BR37505" s="10"/>
      <c r="BS37505" s="10"/>
      <c r="BT37505" s="10"/>
      <c r="BU37505" s="10"/>
    </row>
    <row r="37506" spans="68:73">
      <c r="BP37506" s="8"/>
      <c r="BQ37506" s="8"/>
      <c r="BR37506" s="8"/>
      <c r="BS37506" s="8"/>
      <c r="BT37506" s="8"/>
      <c r="BU37506" s="8"/>
    </row>
    <row r="37507" spans="68:73">
      <c r="BP37507" s="10"/>
      <c r="BQ37507" s="10"/>
      <c r="BR37507" s="10"/>
      <c r="BS37507" s="10"/>
      <c r="BT37507" s="10"/>
      <c r="BU37507" s="10"/>
    </row>
    <row r="37508" spans="68:73">
      <c r="BP37508" s="8"/>
      <c r="BQ37508" s="8"/>
      <c r="BR37508" s="8"/>
      <c r="BS37508" s="8"/>
      <c r="BT37508" s="8"/>
      <c r="BU37508" s="8"/>
    </row>
    <row r="37509" spans="68:73">
      <c r="BP37509" s="10"/>
      <c r="BQ37509" s="10"/>
      <c r="BR37509" s="10"/>
      <c r="BS37509" s="10"/>
      <c r="BT37509" s="10"/>
      <c r="BU37509" s="10"/>
    </row>
    <row r="37510" spans="68:73">
      <c r="BP37510" s="8"/>
      <c r="BQ37510" s="8"/>
      <c r="BR37510" s="8"/>
      <c r="BS37510" s="8"/>
      <c r="BT37510" s="8"/>
      <c r="BU37510" s="8"/>
    </row>
    <row r="37511" spans="68:73">
      <c r="BP37511" s="10"/>
      <c r="BQ37511" s="10"/>
      <c r="BR37511" s="10"/>
      <c r="BS37511" s="10"/>
      <c r="BT37511" s="10"/>
      <c r="BU37511" s="10"/>
    </row>
    <row r="37512" spans="68:73">
      <c r="BP37512" s="8"/>
      <c r="BQ37512" s="8"/>
      <c r="BR37512" s="8"/>
      <c r="BS37512" s="8"/>
      <c r="BT37512" s="8"/>
      <c r="BU37512" s="8"/>
    </row>
    <row r="37513" spans="68:73">
      <c r="BP37513" s="10"/>
      <c r="BQ37513" s="10"/>
      <c r="BR37513" s="10"/>
      <c r="BS37513" s="10"/>
      <c r="BT37513" s="10"/>
      <c r="BU37513" s="10"/>
    </row>
    <row r="37514" spans="68:73">
      <c r="BP37514" s="8"/>
      <c r="BQ37514" s="8"/>
      <c r="BR37514" s="8"/>
      <c r="BS37514" s="8"/>
      <c r="BT37514" s="8"/>
      <c r="BU37514" s="8"/>
    </row>
    <row r="37515" spans="68:73">
      <c r="BP37515" s="10"/>
      <c r="BQ37515" s="10"/>
      <c r="BR37515" s="10"/>
      <c r="BS37515" s="10"/>
      <c r="BT37515" s="10"/>
      <c r="BU37515" s="10"/>
    </row>
    <row r="37516" spans="68:73">
      <c r="BP37516" s="8"/>
      <c r="BQ37516" s="8"/>
      <c r="BR37516" s="8"/>
      <c r="BS37516" s="8"/>
      <c r="BT37516" s="8"/>
      <c r="BU37516" s="8"/>
    </row>
    <row r="37517" spans="68:73">
      <c r="BP37517" s="10"/>
      <c r="BQ37517" s="10"/>
      <c r="BR37517" s="10"/>
      <c r="BS37517" s="10"/>
      <c r="BT37517" s="10"/>
      <c r="BU37517" s="10"/>
    </row>
    <row r="37518" spans="68:73">
      <c r="BP37518" s="8"/>
      <c r="BQ37518" s="8"/>
      <c r="BR37518" s="8"/>
      <c r="BS37518" s="8"/>
      <c r="BT37518" s="8"/>
      <c r="BU37518" s="8"/>
    </row>
    <row r="37519" spans="68:73">
      <c r="BP37519" s="10"/>
      <c r="BQ37519" s="10"/>
      <c r="BR37519" s="10"/>
      <c r="BS37519" s="10"/>
      <c r="BT37519" s="10"/>
      <c r="BU37519" s="10"/>
    </row>
    <row r="37520" spans="68:73">
      <c r="BP37520" s="8"/>
      <c r="BQ37520" s="8"/>
      <c r="BR37520" s="8"/>
      <c r="BS37520" s="8"/>
      <c r="BT37520" s="8"/>
      <c r="BU37520" s="8"/>
    </row>
    <row r="37521" spans="68:73">
      <c r="BP37521" s="10"/>
      <c r="BQ37521" s="10"/>
      <c r="BR37521" s="10"/>
      <c r="BS37521" s="10"/>
      <c r="BT37521" s="10"/>
      <c r="BU37521" s="10"/>
    </row>
    <row r="37522" spans="68:73">
      <c r="BP37522" s="8"/>
      <c r="BQ37522" s="8"/>
      <c r="BR37522" s="8"/>
      <c r="BS37522" s="8"/>
      <c r="BT37522" s="8"/>
      <c r="BU37522" s="8"/>
    </row>
    <row r="37523" spans="68:73">
      <c r="BP37523" s="10"/>
      <c r="BQ37523" s="10"/>
      <c r="BR37523" s="10"/>
      <c r="BS37523" s="10"/>
      <c r="BT37523" s="10"/>
      <c r="BU37523" s="10"/>
    </row>
    <row r="37524" spans="68:73">
      <c r="BP37524" s="8"/>
      <c r="BQ37524" s="8"/>
      <c r="BR37524" s="8"/>
      <c r="BS37524" s="8"/>
      <c r="BT37524" s="8"/>
      <c r="BU37524" s="8"/>
    </row>
    <row r="37525" spans="68:73">
      <c r="BP37525" s="10"/>
      <c r="BQ37525" s="10"/>
      <c r="BR37525" s="10"/>
      <c r="BS37525" s="10"/>
      <c r="BT37525" s="10"/>
      <c r="BU37525" s="10"/>
    </row>
    <row r="37526" spans="68:73">
      <c r="BP37526" s="8"/>
      <c r="BQ37526" s="8"/>
      <c r="BR37526" s="8"/>
      <c r="BS37526" s="8"/>
      <c r="BT37526" s="8"/>
      <c r="BU37526" s="8"/>
    </row>
    <row r="37527" spans="68:73">
      <c r="BP37527" s="10"/>
      <c r="BQ37527" s="10"/>
      <c r="BR37527" s="10"/>
      <c r="BS37527" s="10"/>
      <c r="BT37527" s="10"/>
      <c r="BU37527" s="10"/>
    </row>
    <row r="37528" spans="68:73">
      <c r="BP37528" s="8"/>
      <c r="BQ37528" s="8"/>
      <c r="BR37528" s="8"/>
      <c r="BS37528" s="8"/>
      <c r="BT37528" s="8"/>
      <c r="BU37528" s="8"/>
    </row>
    <row r="37529" spans="68:73">
      <c r="BP37529" s="10"/>
      <c r="BQ37529" s="10"/>
      <c r="BR37529" s="10"/>
      <c r="BS37529" s="10"/>
      <c r="BT37529" s="10"/>
      <c r="BU37529" s="10"/>
    </row>
    <row r="37530" spans="68:73">
      <c r="BP37530" s="8"/>
      <c r="BQ37530" s="8"/>
      <c r="BR37530" s="8"/>
      <c r="BS37530" s="8"/>
      <c r="BT37530" s="8"/>
      <c r="BU37530" s="8"/>
    </row>
    <row r="37531" spans="68:73">
      <c r="BP37531" s="10"/>
      <c r="BQ37531" s="10"/>
      <c r="BR37531" s="10"/>
      <c r="BS37531" s="10"/>
      <c r="BT37531" s="10"/>
      <c r="BU37531" s="10"/>
    </row>
    <row r="37532" spans="68:73">
      <c r="BP37532" s="8"/>
      <c r="BQ37532" s="8"/>
      <c r="BR37532" s="8"/>
      <c r="BS37532" s="8"/>
      <c r="BT37532" s="8"/>
      <c r="BU37532" s="8"/>
    </row>
    <row r="37533" spans="68:73">
      <c r="BP37533" s="10"/>
      <c r="BQ37533" s="10"/>
      <c r="BR37533" s="10"/>
      <c r="BS37533" s="10"/>
      <c r="BT37533" s="10"/>
      <c r="BU37533" s="10"/>
    </row>
    <row r="37534" spans="68:73">
      <c r="BP37534" s="8"/>
      <c r="BQ37534" s="8"/>
      <c r="BR37534" s="8"/>
      <c r="BS37534" s="8"/>
      <c r="BT37534" s="8"/>
      <c r="BU37534" s="8"/>
    </row>
    <row r="37535" spans="68:73">
      <c r="BP37535" s="10"/>
      <c r="BQ37535" s="10"/>
      <c r="BR37535" s="10"/>
      <c r="BS37535" s="10"/>
      <c r="BT37535" s="10"/>
      <c r="BU37535" s="10"/>
    </row>
    <row r="37536" spans="68:73">
      <c r="BP37536" s="8"/>
      <c r="BQ37536" s="8"/>
      <c r="BR37536" s="8"/>
      <c r="BS37536" s="8"/>
      <c r="BT37536" s="8"/>
      <c r="BU37536" s="8"/>
    </row>
    <row r="37537" spans="68:73">
      <c r="BP37537" s="10"/>
      <c r="BQ37537" s="10"/>
      <c r="BR37537" s="10"/>
      <c r="BS37537" s="10"/>
      <c r="BT37537" s="10"/>
      <c r="BU37537" s="10"/>
    </row>
    <row r="37538" spans="68:73">
      <c r="BP37538" s="8"/>
      <c r="BQ37538" s="8"/>
      <c r="BR37538" s="8"/>
      <c r="BS37538" s="8"/>
      <c r="BT37538" s="8"/>
      <c r="BU37538" s="8"/>
    </row>
    <row r="37539" spans="68:73">
      <c r="BP37539" s="10"/>
      <c r="BQ37539" s="10"/>
      <c r="BR37539" s="10"/>
      <c r="BS37539" s="10"/>
      <c r="BT37539" s="10"/>
      <c r="BU37539" s="10"/>
    </row>
    <row r="37540" spans="68:73">
      <c r="BP37540" s="8"/>
      <c r="BQ37540" s="8"/>
      <c r="BR37540" s="8"/>
      <c r="BS37540" s="8"/>
      <c r="BT37540" s="8"/>
      <c r="BU37540" s="8"/>
    </row>
    <row r="37541" spans="68:73">
      <c r="BP37541" s="10"/>
      <c r="BQ37541" s="10"/>
      <c r="BR37541" s="10"/>
      <c r="BS37541" s="10"/>
      <c r="BT37541" s="10"/>
      <c r="BU37541" s="10"/>
    </row>
    <row r="37542" spans="68:73">
      <c r="BP37542" s="8"/>
      <c r="BQ37542" s="8"/>
      <c r="BR37542" s="8"/>
      <c r="BS37542" s="8"/>
      <c r="BT37542" s="8"/>
      <c r="BU37542" s="8"/>
    </row>
    <row r="37543" spans="68:73">
      <c r="BP37543" s="10"/>
      <c r="BQ37543" s="10"/>
      <c r="BR37543" s="10"/>
      <c r="BS37543" s="10"/>
      <c r="BT37543" s="10"/>
      <c r="BU37543" s="10"/>
    </row>
    <row r="37544" spans="68:73">
      <c r="BP37544" s="8"/>
      <c r="BQ37544" s="8"/>
      <c r="BR37544" s="8"/>
      <c r="BS37544" s="8"/>
      <c r="BT37544" s="8"/>
      <c r="BU37544" s="8"/>
    </row>
    <row r="37545" spans="68:73">
      <c r="BP37545" s="10"/>
      <c r="BQ37545" s="10"/>
      <c r="BR37545" s="10"/>
      <c r="BS37545" s="10"/>
      <c r="BT37545" s="10"/>
      <c r="BU37545" s="10"/>
    </row>
    <row r="37546" spans="68:73">
      <c r="BP37546" s="8"/>
      <c r="BQ37546" s="8"/>
      <c r="BR37546" s="8"/>
      <c r="BS37546" s="8"/>
      <c r="BT37546" s="8"/>
      <c r="BU37546" s="8"/>
    </row>
    <row r="37547" spans="68:73">
      <c r="BP37547" s="10"/>
      <c r="BQ37547" s="10"/>
      <c r="BR37547" s="10"/>
      <c r="BS37547" s="10"/>
      <c r="BT37547" s="10"/>
      <c r="BU37547" s="10"/>
    </row>
    <row r="37548" spans="68:73">
      <c r="BP37548" s="8"/>
      <c r="BQ37548" s="8"/>
      <c r="BR37548" s="8"/>
      <c r="BS37548" s="8"/>
      <c r="BT37548" s="8"/>
      <c r="BU37548" s="8"/>
    </row>
    <row r="37549" spans="68:73">
      <c r="BP37549" s="10"/>
      <c r="BQ37549" s="10"/>
      <c r="BR37549" s="10"/>
      <c r="BS37549" s="10"/>
      <c r="BT37549" s="10"/>
      <c r="BU37549" s="10"/>
    </row>
    <row r="37550" spans="68:73">
      <c r="BP37550" s="8"/>
      <c r="BQ37550" s="8"/>
      <c r="BR37550" s="8"/>
      <c r="BS37550" s="8"/>
      <c r="BT37550" s="8"/>
      <c r="BU37550" s="8"/>
    </row>
    <row r="37551" spans="68:73">
      <c r="BP37551" s="10"/>
      <c r="BQ37551" s="10"/>
      <c r="BR37551" s="10"/>
      <c r="BS37551" s="10"/>
      <c r="BT37551" s="10"/>
      <c r="BU37551" s="10"/>
    </row>
    <row r="37552" spans="68:73">
      <c r="BP37552" s="8"/>
      <c r="BQ37552" s="8"/>
      <c r="BR37552" s="8"/>
      <c r="BS37552" s="8"/>
      <c r="BT37552" s="8"/>
      <c r="BU37552" s="8"/>
    </row>
    <row r="37553" spans="68:73">
      <c r="BP37553" s="10"/>
      <c r="BQ37553" s="10"/>
      <c r="BR37553" s="10"/>
      <c r="BS37553" s="10"/>
      <c r="BT37553" s="10"/>
      <c r="BU37553" s="10"/>
    </row>
    <row r="37554" spans="68:73">
      <c r="BP37554" s="8"/>
      <c r="BQ37554" s="8"/>
      <c r="BR37554" s="8"/>
      <c r="BS37554" s="8"/>
      <c r="BT37554" s="8"/>
      <c r="BU37554" s="8"/>
    </row>
    <row r="37555" spans="68:73">
      <c r="BP37555" s="10"/>
      <c r="BQ37555" s="10"/>
      <c r="BR37555" s="10"/>
      <c r="BS37555" s="10"/>
      <c r="BT37555" s="10"/>
      <c r="BU37555" s="10"/>
    </row>
    <row r="37556" spans="68:73">
      <c r="BP37556" s="8"/>
      <c r="BQ37556" s="8"/>
      <c r="BR37556" s="8"/>
      <c r="BS37556" s="8"/>
      <c r="BT37556" s="8"/>
      <c r="BU37556" s="8"/>
    </row>
    <row r="37557" spans="68:73">
      <c r="BP37557" s="10"/>
      <c r="BQ37557" s="10"/>
      <c r="BR37557" s="10"/>
      <c r="BS37557" s="10"/>
      <c r="BT37557" s="10"/>
      <c r="BU37557" s="10"/>
    </row>
    <row r="37558" spans="68:73">
      <c r="BP37558" s="8"/>
      <c r="BQ37558" s="8"/>
      <c r="BR37558" s="8"/>
      <c r="BS37558" s="8"/>
      <c r="BT37558" s="8"/>
      <c r="BU37558" s="8"/>
    </row>
    <row r="37559" spans="68:73">
      <c r="BP37559" s="10"/>
      <c r="BQ37559" s="10"/>
      <c r="BR37559" s="10"/>
      <c r="BS37559" s="10"/>
      <c r="BT37559" s="10"/>
      <c r="BU37559" s="10"/>
    </row>
    <row r="37560" spans="68:73">
      <c r="BP37560" s="8"/>
      <c r="BQ37560" s="8"/>
      <c r="BR37560" s="8"/>
      <c r="BS37560" s="8"/>
      <c r="BT37560" s="8"/>
      <c r="BU37560" s="8"/>
    </row>
    <row r="37561" spans="68:73">
      <c r="BP37561" s="10"/>
      <c r="BQ37561" s="10"/>
      <c r="BR37561" s="10"/>
      <c r="BS37561" s="10"/>
      <c r="BT37561" s="10"/>
      <c r="BU37561" s="10"/>
    </row>
    <row r="37562" spans="68:73">
      <c r="BP37562" s="8"/>
      <c r="BQ37562" s="8"/>
      <c r="BR37562" s="8"/>
      <c r="BS37562" s="8"/>
      <c r="BT37562" s="8"/>
      <c r="BU37562" s="8"/>
    </row>
    <row r="37563" spans="68:73">
      <c r="BP37563" s="10"/>
      <c r="BQ37563" s="10"/>
      <c r="BR37563" s="10"/>
      <c r="BS37563" s="10"/>
      <c r="BT37563" s="10"/>
      <c r="BU37563" s="10"/>
    </row>
    <row r="37564" spans="68:73">
      <c r="BP37564" s="8"/>
      <c r="BQ37564" s="8"/>
      <c r="BR37564" s="8"/>
      <c r="BS37564" s="8"/>
      <c r="BT37564" s="8"/>
      <c r="BU37564" s="8"/>
    </row>
    <row r="37565" spans="68:73">
      <c r="BP37565" s="10"/>
      <c r="BQ37565" s="10"/>
      <c r="BR37565" s="10"/>
      <c r="BS37565" s="10"/>
      <c r="BT37565" s="10"/>
      <c r="BU37565" s="10"/>
    </row>
    <row r="37566" spans="68:73">
      <c r="BP37566" s="8"/>
      <c r="BQ37566" s="8"/>
      <c r="BR37566" s="8"/>
      <c r="BS37566" s="8"/>
      <c r="BT37566" s="8"/>
      <c r="BU37566" s="8"/>
    </row>
    <row r="37567" spans="68:73">
      <c r="BP37567" s="10"/>
      <c r="BQ37567" s="10"/>
      <c r="BR37567" s="10"/>
      <c r="BS37567" s="10"/>
      <c r="BT37567" s="10"/>
      <c r="BU37567" s="10"/>
    </row>
    <row r="37568" spans="68:73">
      <c r="BP37568" s="8"/>
      <c r="BQ37568" s="8"/>
      <c r="BR37568" s="8"/>
      <c r="BS37568" s="8"/>
      <c r="BT37568" s="8"/>
      <c r="BU37568" s="8"/>
    </row>
    <row r="37569" spans="68:73">
      <c r="BP37569" s="10"/>
      <c r="BQ37569" s="10"/>
      <c r="BR37569" s="10"/>
      <c r="BS37569" s="10"/>
      <c r="BT37569" s="10"/>
      <c r="BU37569" s="10"/>
    </row>
    <row r="37570" spans="68:73">
      <c r="BP37570" s="8"/>
      <c r="BQ37570" s="8"/>
      <c r="BR37570" s="8"/>
      <c r="BS37570" s="8"/>
      <c r="BT37570" s="8"/>
      <c r="BU37570" s="8"/>
    </row>
    <row r="37571" spans="68:73">
      <c r="BP37571" s="10"/>
      <c r="BQ37571" s="10"/>
      <c r="BR37571" s="10"/>
      <c r="BS37571" s="10"/>
      <c r="BT37571" s="10"/>
      <c r="BU37571" s="10"/>
    </row>
    <row r="37572" spans="68:73">
      <c r="BP37572" s="8"/>
      <c r="BQ37572" s="8"/>
      <c r="BR37572" s="8"/>
      <c r="BS37572" s="8"/>
      <c r="BT37572" s="8"/>
      <c r="BU37572" s="8"/>
    </row>
    <row r="37573" spans="68:73">
      <c r="BP37573" s="10"/>
      <c r="BQ37573" s="10"/>
      <c r="BR37573" s="10"/>
      <c r="BS37573" s="10"/>
      <c r="BT37573" s="10"/>
      <c r="BU37573" s="10"/>
    </row>
    <row r="37574" spans="68:73">
      <c r="BP37574" s="8"/>
      <c r="BQ37574" s="8"/>
      <c r="BR37574" s="8"/>
      <c r="BS37574" s="8"/>
      <c r="BT37574" s="8"/>
      <c r="BU37574" s="8"/>
    </row>
    <row r="37575" spans="68:73">
      <c r="BP37575" s="10"/>
      <c r="BQ37575" s="10"/>
      <c r="BR37575" s="10"/>
      <c r="BS37575" s="10"/>
      <c r="BT37575" s="10"/>
      <c r="BU37575" s="10"/>
    </row>
    <row r="37576" spans="68:73">
      <c r="BP37576" s="8"/>
      <c r="BQ37576" s="8"/>
      <c r="BR37576" s="8"/>
      <c r="BS37576" s="8"/>
      <c r="BT37576" s="8"/>
      <c r="BU37576" s="8"/>
    </row>
    <row r="37577" spans="68:73">
      <c r="BP37577" s="10"/>
      <c r="BQ37577" s="10"/>
      <c r="BR37577" s="10"/>
      <c r="BS37577" s="10"/>
      <c r="BT37577" s="10"/>
      <c r="BU37577" s="10"/>
    </row>
    <row r="37578" spans="68:73">
      <c r="BP37578" s="8"/>
      <c r="BQ37578" s="8"/>
      <c r="BR37578" s="8"/>
      <c r="BS37578" s="8"/>
      <c r="BT37578" s="8"/>
      <c r="BU37578" s="8"/>
    </row>
    <row r="37579" spans="68:73">
      <c r="BP37579" s="10"/>
      <c r="BQ37579" s="10"/>
      <c r="BR37579" s="10"/>
      <c r="BS37579" s="10"/>
      <c r="BT37579" s="10"/>
      <c r="BU37579" s="10"/>
    </row>
    <row r="37580" spans="68:73">
      <c r="BP37580" s="8"/>
      <c r="BQ37580" s="8"/>
      <c r="BR37580" s="8"/>
      <c r="BS37580" s="8"/>
      <c r="BT37580" s="8"/>
      <c r="BU37580" s="8"/>
    </row>
    <row r="37581" spans="68:73">
      <c r="BP37581" s="10"/>
      <c r="BQ37581" s="10"/>
      <c r="BR37581" s="10"/>
      <c r="BS37581" s="10"/>
      <c r="BT37581" s="10"/>
      <c r="BU37581" s="10"/>
    </row>
    <row r="37582" spans="68:73">
      <c r="BP37582" s="8"/>
      <c r="BQ37582" s="8"/>
      <c r="BR37582" s="8"/>
      <c r="BS37582" s="8"/>
      <c r="BT37582" s="8"/>
      <c r="BU37582" s="8"/>
    </row>
    <row r="37583" spans="68:73">
      <c r="BP37583" s="10"/>
      <c r="BQ37583" s="10"/>
      <c r="BR37583" s="10"/>
      <c r="BS37583" s="10"/>
      <c r="BT37583" s="10"/>
      <c r="BU37583" s="10"/>
    </row>
    <row r="37584" spans="68:73">
      <c r="BP37584" s="8"/>
      <c r="BQ37584" s="8"/>
      <c r="BR37584" s="8"/>
      <c r="BS37584" s="8"/>
      <c r="BT37584" s="8"/>
      <c r="BU37584" s="8"/>
    </row>
    <row r="37585" spans="68:73">
      <c r="BP37585" s="10"/>
      <c r="BQ37585" s="10"/>
      <c r="BR37585" s="10"/>
      <c r="BS37585" s="10"/>
      <c r="BT37585" s="10"/>
      <c r="BU37585" s="10"/>
    </row>
    <row r="37586" spans="68:73">
      <c r="BP37586" s="8"/>
      <c r="BQ37586" s="8"/>
      <c r="BR37586" s="8"/>
      <c r="BS37586" s="8"/>
      <c r="BT37586" s="8"/>
      <c r="BU37586" s="8"/>
    </row>
    <row r="37587" spans="68:73">
      <c r="BP37587" s="10"/>
      <c r="BQ37587" s="10"/>
      <c r="BR37587" s="10"/>
      <c r="BS37587" s="10"/>
      <c r="BT37587" s="10"/>
      <c r="BU37587" s="10"/>
    </row>
    <row r="37588" spans="68:73">
      <c r="BP37588" s="8"/>
      <c r="BQ37588" s="8"/>
      <c r="BR37588" s="8"/>
      <c r="BS37588" s="8"/>
      <c r="BT37588" s="8"/>
      <c r="BU37588" s="8"/>
    </row>
    <row r="37589" spans="68:73">
      <c r="BP37589" s="10"/>
      <c r="BQ37589" s="10"/>
      <c r="BR37589" s="10"/>
      <c r="BS37589" s="10"/>
      <c r="BT37589" s="10"/>
      <c r="BU37589" s="10"/>
    </row>
    <row r="37590" spans="68:73">
      <c r="BP37590" s="8"/>
      <c r="BQ37590" s="8"/>
      <c r="BR37590" s="8"/>
      <c r="BS37590" s="8"/>
      <c r="BT37590" s="8"/>
      <c r="BU37590" s="8"/>
    </row>
    <row r="37591" spans="68:73">
      <c r="BP37591" s="10"/>
      <c r="BQ37591" s="10"/>
      <c r="BR37591" s="10"/>
      <c r="BS37591" s="10"/>
      <c r="BT37591" s="10"/>
      <c r="BU37591" s="10"/>
    </row>
    <row r="37592" spans="68:73">
      <c r="BP37592" s="8"/>
      <c r="BQ37592" s="8"/>
      <c r="BR37592" s="8"/>
      <c r="BS37592" s="8"/>
      <c r="BT37592" s="8"/>
      <c r="BU37592" s="8"/>
    </row>
    <row r="37593" spans="68:73">
      <c r="BP37593" s="10"/>
      <c r="BQ37593" s="10"/>
      <c r="BR37593" s="10"/>
      <c r="BS37593" s="10"/>
      <c r="BT37593" s="10"/>
      <c r="BU37593" s="10"/>
    </row>
    <row r="37594" spans="68:73">
      <c r="BP37594" s="8"/>
      <c r="BQ37594" s="8"/>
      <c r="BR37594" s="8"/>
      <c r="BS37594" s="8"/>
      <c r="BT37594" s="8"/>
      <c r="BU37594" s="8"/>
    </row>
    <row r="37595" spans="68:73">
      <c r="BP37595" s="10"/>
      <c r="BQ37595" s="10"/>
      <c r="BR37595" s="10"/>
      <c r="BS37595" s="10"/>
      <c r="BT37595" s="10"/>
      <c r="BU37595" s="10"/>
    </row>
    <row r="37596" spans="68:73">
      <c r="BP37596" s="8"/>
      <c r="BQ37596" s="8"/>
      <c r="BR37596" s="8"/>
      <c r="BS37596" s="8"/>
      <c r="BT37596" s="8"/>
      <c r="BU37596" s="8"/>
    </row>
    <row r="37597" spans="68:73">
      <c r="BP37597" s="10"/>
      <c r="BQ37597" s="10"/>
      <c r="BR37597" s="10"/>
      <c r="BS37597" s="10"/>
      <c r="BT37597" s="10"/>
      <c r="BU37597" s="10"/>
    </row>
    <row r="37598" spans="68:73">
      <c r="BP37598" s="8"/>
      <c r="BQ37598" s="8"/>
      <c r="BR37598" s="8"/>
      <c r="BS37598" s="8"/>
      <c r="BT37598" s="8"/>
      <c r="BU37598" s="8"/>
    </row>
    <row r="37599" spans="68:73">
      <c r="BP37599" s="10"/>
      <c r="BQ37599" s="10"/>
      <c r="BR37599" s="10"/>
      <c r="BS37599" s="10"/>
      <c r="BT37599" s="10"/>
      <c r="BU37599" s="10"/>
    </row>
    <row r="37600" spans="68:73">
      <c r="BP37600" s="8"/>
      <c r="BQ37600" s="8"/>
      <c r="BR37600" s="8"/>
      <c r="BS37600" s="8"/>
      <c r="BT37600" s="8"/>
      <c r="BU37600" s="8"/>
    </row>
    <row r="37601" spans="68:73">
      <c r="BP37601" s="10"/>
      <c r="BQ37601" s="10"/>
      <c r="BR37601" s="10"/>
      <c r="BS37601" s="10"/>
      <c r="BT37601" s="10"/>
      <c r="BU37601" s="10"/>
    </row>
    <row r="37602" spans="68:73">
      <c r="BP37602" s="8"/>
      <c r="BQ37602" s="8"/>
      <c r="BR37602" s="8"/>
      <c r="BS37602" s="8"/>
      <c r="BT37602" s="8"/>
      <c r="BU37602" s="8"/>
    </row>
    <row r="37603" spans="68:73">
      <c r="BP37603" s="10"/>
      <c r="BQ37603" s="10"/>
      <c r="BR37603" s="10"/>
      <c r="BS37603" s="10"/>
      <c r="BT37603" s="10"/>
      <c r="BU37603" s="10"/>
    </row>
    <row r="37604" spans="68:73">
      <c r="BP37604" s="8"/>
      <c r="BQ37604" s="8"/>
      <c r="BR37604" s="8"/>
      <c r="BS37604" s="8"/>
      <c r="BT37604" s="8"/>
      <c r="BU37604" s="8"/>
    </row>
    <row r="37605" spans="68:73">
      <c r="BP37605" s="10"/>
      <c r="BQ37605" s="10"/>
      <c r="BR37605" s="10"/>
      <c r="BS37605" s="10"/>
      <c r="BT37605" s="10"/>
      <c r="BU37605" s="10"/>
    </row>
    <row r="37606" spans="68:73">
      <c r="BP37606" s="8"/>
      <c r="BQ37606" s="8"/>
      <c r="BR37606" s="8"/>
      <c r="BS37606" s="8"/>
      <c r="BT37606" s="8"/>
      <c r="BU37606" s="8"/>
    </row>
    <row r="37607" spans="68:73">
      <c r="BP37607" s="10"/>
      <c r="BQ37607" s="10"/>
      <c r="BR37607" s="10"/>
      <c r="BS37607" s="10"/>
      <c r="BT37607" s="10"/>
      <c r="BU37607" s="10"/>
    </row>
    <row r="37608" spans="68:73">
      <c r="BP37608" s="8"/>
      <c r="BQ37608" s="8"/>
      <c r="BR37608" s="8"/>
      <c r="BS37608" s="8"/>
      <c r="BT37608" s="8"/>
      <c r="BU37608" s="8"/>
    </row>
    <row r="37609" spans="68:73">
      <c r="BP37609" s="10"/>
      <c r="BQ37609" s="10"/>
      <c r="BR37609" s="10"/>
      <c r="BS37609" s="10"/>
      <c r="BT37609" s="10"/>
      <c r="BU37609" s="10"/>
    </row>
    <row r="37610" spans="68:73">
      <c r="BP37610" s="8"/>
      <c r="BQ37610" s="8"/>
      <c r="BR37610" s="8"/>
      <c r="BS37610" s="8"/>
      <c r="BT37610" s="8"/>
      <c r="BU37610" s="8"/>
    </row>
    <row r="37611" spans="68:73">
      <c r="BP37611" s="10"/>
      <c r="BQ37611" s="10"/>
      <c r="BR37611" s="10"/>
      <c r="BS37611" s="10"/>
      <c r="BT37611" s="10"/>
      <c r="BU37611" s="10"/>
    </row>
    <row r="37612" spans="68:73">
      <c r="BP37612" s="8"/>
      <c r="BQ37612" s="8"/>
      <c r="BR37612" s="8"/>
      <c r="BS37612" s="8"/>
      <c r="BT37612" s="8"/>
      <c r="BU37612" s="8"/>
    </row>
    <row r="37613" spans="68:73">
      <c r="BP37613" s="10"/>
      <c r="BQ37613" s="10"/>
      <c r="BR37613" s="10"/>
      <c r="BS37613" s="10"/>
      <c r="BT37613" s="10"/>
      <c r="BU37613" s="10"/>
    </row>
    <row r="37614" spans="68:73">
      <c r="BP37614" s="8"/>
      <c r="BQ37614" s="8"/>
      <c r="BR37614" s="8"/>
      <c r="BS37614" s="8"/>
      <c r="BT37614" s="8"/>
      <c r="BU37614" s="8"/>
    </row>
    <row r="37615" spans="68:73">
      <c r="BP37615" s="10"/>
      <c r="BQ37615" s="10"/>
      <c r="BR37615" s="10"/>
      <c r="BS37615" s="10"/>
      <c r="BT37615" s="10"/>
      <c r="BU37615" s="10"/>
    </row>
    <row r="37616" spans="68:73">
      <c r="BP37616" s="8"/>
      <c r="BQ37616" s="8"/>
      <c r="BR37616" s="8"/>
      <c r="BS37616" s="8"/>
      <c r="BT37616" s="8"/>
      <c r="BU37616" s="8"/>
    </row>
    <row r="37617" spans="68:73">
      <c r="BP37617" s="10"/>
      <c r="BQ37617" s="10"/>
      <c r="BR37617" s="10"/>
      <c r="BS37617" s="10"/>
      <c r="BT37617" s="10"/>
      <c r="BU37617" s="10"/>
    </row>
    <row r="37618" spans="68:73">
      <c r="BP37618" s="8"/>
      <c r="BQ37618" s="8"/>
      <c r="BR37618" s="8"/>
      <c r="BS37618" s="8"/>
      <c r="BT37618" s="8"/>
      <c r="BU37618" s="8"/>
    </row>
    <row r="37619" spans="68:73">
      <c r="BP37619" s="10"/>
      <c r="BQ37619" s="10"/>
      <c r="BR37619" s="10"/>
      <c r="BS37619" s="10"/>
      <c r="BT37619" s="10"/>
      <c r="BU37619" s="10"/>
    </row>
    <row r="37620" spans="68:73">
      <c r="BP37620" s="8"/>
      <c r="BQ37620" s="8"/>
      <c r="BR37620" s="8"/>
      <c r="BS37620" s="8"/>
      <c r="BT37620" s="8"/>
      <c r="BU37620" s="8"/>
    </row>
    <row r="37621" spans="68:73">
      <c r="BP37621" s="10"/>
      <c r="BQ37621" s="10"/>
      <c r="BR37621" s="10"/>
      <c r="BS37621" s="10"/>
      <c r="BT37621" s="10"/>
      <c r="BU37621" s="10"/>
    </row>
    <row r="37622" spans="68:73">
      <c r="BP37622" s="8"/>
      <c r="BQ37622" s="8"/>
      <c r="BR37622" s="8"/>
      <c r="BS37622" s="8"/>
      <c r="BT37622" s="8"/>
      <c r="BU37622" s="8"/>
    </row>
    <row r="37623" spans="68:73">
      <c r="BP37623" s="10"/>
      <c r="BQ37623" s="10"/>
      <c r="BR37623" s="10"/>
      <c r="BS37623" s="10"/>
      <c r="BT37623" s="10"/>
      <c r="BU37623" s="10"/>
    </row>
    <row r="37624" spans="68:73">
      <c r="BP37624" s="8"/>
      <c r="BQ37624" s="8"/>
      <c r="BR37624" s="8"/>
      <c r="BS37624" s="8"/>
      <c r="BT37624" s="8"/>
      <c r="BU37624" s="8"/>
    </row>
    <row r="37625" spans="68:73">
      <c r="BP37625" s="10"/>
      <c r="BQ37625" s="10"/>
      <c r="BR37625" s="10"/>
      <c r="BS37625" s="10"/>
      <c r="BT37625" s="10"/>
      <c r="BU37625" s="10"/>
    </row>
    <row r="37626" spans="68:73">
      <c r="BP37626" s="8"/>
      <c r="BQ37626" s="8"/>
      <c r="BR37626" s="8"/>
      <c r="BS37626" s="8"/>
      <c r="BT37626" s="8"/>
      <c r="BU37626" s="8"/>
    </row>
    <row r="37627" spans="68:73">
      <c r="BP37627" s="10"/>
      <c r="BQ37627" s="10"/>
      <c r="BR37627" s="10"/>
      <c r="BS37627" s="10"/>
      <c r="BT37627" s="10"/>
      <c r="BU37627" s="10"/>
    </row>
    <row r="37628" spans="68:73">
      <c r="BP37628" s="8"/>
      <c r="BQ37628" s="8"/>
      <c r="BR37628" s="8"/>
      <c r="BS37628" s="8"/>
      <c r="BT37628" s="8"/>
      <c r="BU37628" s="8"/>
    </row>
    <row r="37629" spans="68:73">
      <c r="BP37629" s="10"/>
      <c r="BQ37629" s="10"/>
      <c r="BR37629" s="10"/>
      <c r="BS37629" s="10"/>
      <c r="BT37629" s="10"/>
      <c r="BU37629" s="10"/>
    </row>
    <row r="37630" spans="68:73">
      <c r="BP37630" s="8"/>
      <c r="BQ37630" s="8"/>
      <c r="BR37630" s="8"/>
      <c r="BS37630" s="8"/>
      <c r="BT37630" s="8"/>
      <c r="BU37630" s="8"/>
    </row>
    <row r="37631" spans="68:73">
      <c r="BP37631" s="10"/>
      <c r="BQ37631" s="10"/>
      <c r="BR37631" s="10"/>
      <c r="BS37631" s="10"/>
      <c r="BT37631" s="10"/>
      <c r="BU37631" s="10"/>
    </row>
    <row r="37632" spans="68:73">
      <c r="BP37632" s="8"/>
      <c r="BQ37632" s="8"/>
      <c r="BR37632" s="8"/>
      <c r="BS37632" s="8"/>
      <c r="BT37632" s="8"/>
      <c r="BU37632" s="8"/>
    </row>
    <row r="37633" spans="68:73">
      <c r="BP37633" s="10"/>
      <c r="BQ37633" s="10"/>
      <c r="BR37633" s="10"/>
      <c r="BS37633" s="10"/>
      <c r="BT37633" s="10"/>
      <c r="BU37633" s="10"/>
    </row>
    <row r="37634" spans="68:73">
      <c r="BP37634" s="8"/>
      <c r="BQ37634" s="8"/>
      <c r="BR37634" s="8"/>
      <c r="BS37634" s="8"/>
      <c r="BT37634" s="8"/>
      <c r="BU37634" s="8"/>
    </row>
    <row r="37635" spans="68:73">
      <c r="BP37635" s="10"/>
      <c r="BQ37635" s="10"/>
      <c r="BR37635" s="10"/>
      <c r="BS37635" s="10"/>
      <c r="BT37635" s="10"/>
      <c r="BU37635" s="10"/>
    </row>
    <row r="37636" spans="68:73">
      <c r="BP37636" s="8"/>
      <c r="BQ37636" s="8"/>
      <c r="BR37636" s="8"/>
      <c r="BS37636" s="8"/>
      <c r="BT37636" s="8"/>
      <c r="BU37636" s="8"/>
    </row>
    <row r="37637" spans="68:73">
      <c r="BP37637" s="10"/>
      <c r="BQ37637" s="10"/>
      <c r="BR37637" s="10"/>
      <c r="BS37637" s="10"/>
      <c r="BT37637" s="10"/>
      <c r="BU37637" s="10"/>
    </row>
    <row r="37638" spans="68:73">
      <c r="BP37638" s="8"/>
      <c r="BQ37638" s="8"/>
      <c r="BR37638" s="8"/>
      <c r="BS37638" s="8"/>
      <c r="BT37638" s="8"/>
      <c r="BU37638" s="8"/>
    </row>
    <row r="37639" spans="68:73">
      <c r="BP37639" s="10"/>
      <c r="BQ37639" s="10"/>
      <c r="BR37639" s="10"/>
      <c r="BS37639" s="10"/>
      <c r="BT37639" s="10"/>
      <c r="BU37639" s="10"/>
    </row>
    <row r="37640" spans="68:73">
      <c r="BP37640" s="8"/>
      <c r="BQ37640" s="8"/>
      <c r="BR37640" s="8"/>
      <c r="BS37640" s="8"/>
      <c r="BT37640" s="8"/>
      <c r="BU37640" s="8"/>
    </row>
    <row r="37641" spans="68:73">
      <c r="BP37641" s="10"/>
      <c r="BQ37641" s="10"/>
      <c r="BR37641" s="10"/>
      <c r="BS37641" s="10"/>
      <c r="BT37641" s="10"/>
      <c r="BU37641" s="10"/>
    </row>
    <row r="37642" spans="68:73">
      <c r="BP37642" s="8"/>
      <c r="BQ37642" s="8"/>
      <c r="BR37642" s="8"/>
      <c r="BS37642" s="8"/>
      <c r="BT37642" s="8"/>
      <c r="BU37642" s="8"/>
    </row>
    <row r="37643" spans="68:73">
      <c r="BP37643" s="10"/>
      <c r="BQ37643" s="10"/>
      <c r="BR37643" s="10"/>
      <c r="BS37643" s="10"/>
      <c r="BT37643" s="10"/>
      <c r="BU37643" s="10"/>
    </row>
    <row r="37644" spans="68:73">
      <c r="BP37644" s="8"/>
      <c r="BQ37644" s="8"/>
      <c r="BR37644" s="8"/>
      <c r="BS37644" s="8"/>
      <c r="BT37644" s="8"/>
      <c r="BU37644" s="8"/>
    </row>
    <row r="37645" spans="68:73">
      <c r="BP37645" s="10"/>
      <c r="BQ37645" s="10"/>
      <c r="BR37645" s="10"/>
      <c r="BS37645" s="10"/>
      <c r="BT37645" s="10"/>
      <c r="BU37645" s="10"/>
    </row>
    <row r="37646" spans="68:73">
      <c r="BP37646" s="8"/>
      <c r="BQ37646" s="8"/>
      <c r="BR37646" s="8"/>
      <c r="BS37646" s="8"/>
      <c r="BT37646" s="8"/>
      <c r="BU37646" s="8"/>
    </row>
    <row r="37647" spans="68:73">
      <c r="BP37647" s="10"/>
      <c r="BQ37647" s="10"/>
      <c r="BR37647" s="10"/>
      <c r="BS37647" s="10"/>
      <c r="BT37647" s="10"/>
      <c r="BU37647" s="10"/>
    </row>
    <row r="37648" spans="68:73">
      <c r="BP37648" s="8"/>
      <c r="BQ37648" s="8"/>
      <c r="BR37648" s="8"/>
      <c r="BS37648" s="8"/>
      <c r="BT37648" s="8"/>
      <c r="BU37648" s="8"/>
    </row>
    <row r="37649" spans="68:73">
      <c r="BP37649" s="10"/>
      <c r="BQ37649" s="10"/>
      <c r="BR37649" s="10"/>
      <c r="BS37649" s="10"/>
      <c r="BT37649" s="10"/>
      <c r="BU37649" s="10"/>
    </row>
    <row r="37650" spans="68:73">
      <c r="BP37650" s="8"/>
      <c r="BQ37650" s="8"/>
      <c r="BR37650" s="8"/>
      <c r="BS37650" s="8"/>
      <c r="BT37650" s="8"/>
      <c r="BU37650" s="8"/>
    </row>
    <row r="37651" spans="68:73">
      <c r="BP37651" s="10"/>
      <c r="BQ37651" s="10"/>
      <c r="BR37651" s="10"/>
      <c r="BS37651" s="10"/>
      <c r="BT37651" s="10"/>
      <c r="BU37651" s="10"/>
    </row>
    <row r="37652" spans="68:73">
      <c r="BP37652" s="8"/>
      <c r="BQ37652" s="8"/>
      <c r="BR37652" s="8"/>
      <c r="BS37652" s="8"/>
      <c r="BT37652" s="8"/>
      <c r="BU37652" s="8"/>
    </row>
    <row r="37653" spans="68:73">
      <c r="BP37653" s="10"/>
      <c r="BQ37653" s="10"/>
      <c r="BR37653" s="10"/>
      <c r="BS37653" s="10"/>
      <c r="BT37653" s="10"/>
      <c r="BU37653" s="10"/>
    </row>
    <row r="37654" spans="68:73">
      <c r="BP37654" s="8"/>
      <c r="BQ37654" s="8"/>
      <c r="BR37654" s="8"/>
      <c r="BS37654" s="8"/>
      <c r="BT37654" s="8"/>
      <c r="BU37654" s="8"/>
    </row>
    <row r="37655" spans="68:73">
      <c r="BP37655" s="10"/>
      <c r="BQ37655" s="10"/>
      <c r="BR37655" s="10"/>
      <c r="BS37655" s="10"/>
      <c r="BT37655" s="10"/>
      <c r="BU37655" s="10"/>
    </row>
    <row r="37656" spans="68:73">
      <c r="BP37656" s="8"/>
      <c r="BQ37656" s="8"/>
      <c r="BR37656" s="8"/>
      <c r="BS37656" s="8"/>
      <c r="BT37656" s="8"/>
      <c r="BU37656" s="8"/>
    </row>
    <row r="37657" spans="68:73">
      <c r="BP37657" s="10"/>
      <c r="BQ37657" s="10"/>
      <c r="BR37657" s="10"/>
      <c r="BS37657" s="10"/>
      <c r="BT37657" s="10"/>
      <c r="BU37657" s="10"/>
    </row>
    <row r="37658" spans="68:73">
      <c r="BP37658" s="8"/>
      <c r="BQ37658" s="8"/>
      <c r="BR37658" s="8"/>
      <c r="BS37658" s="8"/>
      <c r="BT37658" s="8"/>
      <c r="BU37658" s="8"/>
    </row>
    <row r="37659" spans="68:73">
      <c r="BP37659" s="10"/>
      <c r="BQ37659" s="10"/>
      <c r="BR37659" s="10"/>
      <c r="BS37659" s="10"/>
      <c r="BT37659" s="10"/>
      <c r="BU37659" s="10"/>
    </row>
    <row r="37660" spans="68:73">
      <c r="BP37660" s="8"/>
      <c r="BQ37660" s="8"/>
      <c r="BR37660" s="8"/>
      <c r="BS37660" s="8"/>
      <c r="BT37660" s="8"/>
      <c r="BU37660" s="8"/>
    </row>
    <row r="37661" spans="68:73">
      <c r="BP37661" s="10"/>
      <c r="BQ37661" s="10"/>
      <c r="BR37661" s="10"/>
      <c r="BS37661" s="10"/>
      <c r="BT37661" s="10"/>
      <c r="BU37661" s="10"/>
    </row>
    <row r="37662" spans="68:73">
      <c r="BP37662" s="8"/>
      <c r="BQ37662" s="8"/>
      <c r="BR37662" s="8"/>
      <c r="BS37662" s="8"/>
      <c r="BT37662" s="8"/>
      <c r="BU37662" s="8"/>
    </row>
    <row r="37663" spans="68:73">
      <c r="BP37663" s="10"/>
      <c r="BQ37663" s="10"/>
      <c r="BR37663" s="10"/>
      <c r="BS37663" s="10"/>
      <c r="BT37663" s="10"/>
      <c r="BU37663" s="10"/>
    </row>
    <row r="37664" spans="68:73">
      <c r="BP37664" s="8"/>
      <c r="BQ37664" s="8"/>
      <c r="BR37664" s="8"/>
      <c r="BS37664" s="8"/>
      <c r="BT37664" s="8"/>
      <c r="BU37664" s="8"/>
    </row>
    <row r="37665" spans="68:73">
      <c r="BP37665" s="10"/>
      <c r="BQ37665" s="10"/>
      <c r="BR37665" s="10"/>
      <c r="BS37665" s="10"/>
      <c r="BT37665" s="10"/>
      <c r="BU37665" s="10"/>
    </row>
    <row r="37666" spans="68:73">
      <c r="BP37666" s="8"/>
      <c r="BQ37666" s="8"/>
      <c r="BR37666" s="8"/>
      <c r="BS37666" s="8"/>
      <c r="BT37666" s="8"/>
      <c r="BU37666" s="8"/>
    </row>
    <row r="37667" spans="68:73">
      <c r="BP37667" s="10"/>
      <c r="BQ37667" s="10"/>
      <c r="BR37667" s="10"/>
      <c r="BS37667" s="10"/>
      <c r="BT37667" s="10"/>
      <c r="BU37667" s="10"/>
    </row>
    <row r="37668" spans="68:73">
      <c r="BP37668" s="8"/>
      <c r="BQ37668" s="8"/>
      <c r="BR37668" s="8"/>
      <c r="BS37668" s="8"/>
      <c r="BT37668" s="8"/>
      <c r="BU37668" s="8"/>
    </row>
    <row r="37669" spans="68:73">
      <c r="BP37669" s="10"/>
      <c r="BQ37669" s="10"/>
      <c r="BR37669" s="10"/>
      <c r="BS37669" s="10"/>
      <c r="BT37669" s="10"/>
      <c r="BU37669" s="10"/>
    </row>
    <row r="37670" spans="68:73">
      <c r="BP37670" s="8"/>
      <c r="BQ37670" s="8"/>
      <c r="BR37670" s="8"/>
      <c r="BS37670" s="8"/>
      <c r="BT37670" s="8"/>
      <c r="BU37670" s="8"/>
    </row>
    <row r="37671" spans="68:73">
      <c r="BP37671" s="10"/>
      <c r="BQ37671" s="10"/>
      <c r="BR37671" s="10"/>
      <c r="BS37671" s="10"/>
      <c r="BT37671" s="10"/>
      <c r="BU37671" s="10"/>
    </row>
    <row r="37672" spans="68:73">
      <c r="BP37672" s="8"/>
      <c r="BQ37672" s="8"/>
      <c r="BR37672" s="8"/>
      <c r="BS37672" s="8"/>
      <c r="BT37672" s="8"/>
      <c r="BU37672" s="8"/>
    </row>
    <row r="37673" spans="68:73">
      <c r="BP37673" s="10"/>
      <c r="BQ37673" s="10"/>
      <c r="BR37673" s="10"/>
      <c r="BS37673" s="10"/>
      <c r="BT37673" s="10"/>
      <c r="BU37673" s="10"/>
    </row>
    <row r="37674" spans="68:73">
      <c r="BP37674" s="8"/>
      <c r="BQ37674" s="8"/>
      <c r="BR37674" s="8"/>
      <c r="BS37674" s="8"/>
      <c r="BT37674" s="8"/>
      <c r="BU37674" s="8"/>
    </row>
    <row r="37675" spans="68:73">
      <c r="BP37675" s="10"/>
      <c r="BQ37675" s="10"/>
      <c r="BR37675" s="10"/>
      <c r="BS37675" s="10"/>
      <c r="BT37675" s="10"/>
      <c r="BU37675" s="10"/>
    </row>
    <row r="37676" spans="68:73">
      <c r="BP37676" s="8"/>
      <c r="BQ37676" s="8"/>
      <c r="BR37676" s="8"/>
      <c r="BS37676" s="8"/>
      <c r="BT37676" s="8"/>
      <c r="BU37676" s="8"/>
    </row>
    <row r="37677" spans="68:73">
      <c r="BP37677" s="10"/>
      <c r="BQ37677" s="10"/>
      <c r="BR37677" s="10"/>
      <c r="BS37677" s="10"/>
      <c r="BT37677" s="10"/>
      <c r="BU37677" s="10"/>
    </row>
    <row r="37678" spans="68:73">
      <c r="BP37678" s="8"/>
      <c r="BQ37678" s="8"/>
      <c r="BR37678" s="8"/>
      <c r="BS37678" s="8"/>
      <c r="BT37678" s="8"/>
      <c r="BU37678" s="8"/>
    </row>
    <row r="37679" spans="68:73">
      <c r="BP37679" s="10"/>
      <c r="BQ37679" s="10"/>
      <c r="BR37679" s="10"/>
      <c r="BS37679" s="10"/>
      <c r="BT37679" s="10"/>
      <c r="BU37679" s="10"/>
    </row>
    <row r="37680" spans="68:73">
      <c r="BP37680" s="8"/>
      <c r="BQ37680" s="8"/>
      <c r="BR37680" s="8"/>
      <c r="BS37680" s="8"/>
      <c r="BT37680" s="8"/>
      <c r="BU37680" s="8"/>
    </row>
    <row r="37681" spans="68:73">
      <c r="BP37681" s="10"/>
      <c r="BQ37681" s="10"/>
      <c r="BR37681" s="10"/>
      <c r="BS37681" s="10"/>
      <c r="BT37681" s="10"/>
      <c r="BU37681" s="10"/>
    </row>
    <row r="37682" spans="68:73">
      <c r="BP37682" s="8"/>
      <c r="BQ37682" s="8"/>
      <c r="BR37682" s="8"/>
      <c r="BS37682" s="8"/>
      <c r="BT37682" s="8"/>
      <c r="BU37682" s="8"/>
    </row>
    <row r="37683" spans="68:73">
      <c r="BP37683" s="10"/>
      <c r="BQ37683" s="10"/>
      <c r="BR37683" s="10"/>
      <c r="BS37683" s="10"/>
      <c r="BT37683" s="10"/>
      <c r="BU37683" s="10"/>
    </row>
    <row r="37684" spans="68:73">
      <c r="BP37684" s="8"/>
      <c r="BQ37684" s="8"/>
      <c r="BR37684" s="8"/>
      <c r="BS37684" s="8"/>
      <c r="BT37684" s="8"/>
      <c r="BU37684" s="8"/>
    </row>
    <row r="37685" spans="68:73">
      <c r="BP37685" s="10"/>
      <c r="BQ37685" s="10"/>
      <c r="BR37685" s="10"/>
      <c r="BS37685" s="10"/>
      <c r="BT37685" s="10"/>
      <c r="BU37685" s="10"/>
    </row>
    <row r="37686" spans="68:73">
      <c r="BP37686" s="8"/>
      <c r="BQ37686" s="8"/>
      <c r="BR37686" s="8"/>
      <c r="BS37686" s="8"/>
      <c r="BT37686" s="8"/>
      <c r="BU37686" s="8"/>
    </row>
    <row r="37687" spans="68:73">
      <c r="BP37687" s="10"/>
      <c r="BQ37687" s="10"/>
      <c r="BR37687" s="10"/>
      <c r="BS37687" s="10"/>
      <c r="BT37687" s="10"/>
      <c r="BU37687" s="10"/>
    </row>
    <row r="37688" spans="68:73">
      <c r="BP37688" s="8"/>
      <c r="BQ37688" s="8"/>
      <c r="BR37688" s="8"/>
      <c r="BS37688" s="8"/>
      <c r="BT37688" s="8"/>
      <c r="BU37688" s="8"/>
    </row>
    <row r="37689" spans="68:73">
      <c r="BP37689" s="10"/>
      <c r="BQ37689" s="10"/>
      <c r="BR37689" s="10"/>
      <c r="BS37689" s="10"/>
      <c r="BT37689" s="10"/>
      <c r="BU37689" s="10"/>
    </row>
    <row r="37690" spans="68:73">
      <c r="BP37690" s="8"/>
      <c r="BQ37690" s="8"/>
      <c r="BR37690" s="8"/>
      <c r="BS37690" s="8"/>
      <c r="BT37690" s="8"/>
      <c r="BU37690" s="8"/>
    </row>
    <row r="37691" spans="68:73">
      <c r="BP37691" s="10"/>
      <c r="BQ37691" s="10"/>
      <c r="BR37691" s="10"/>
      <c r="BS37691" s="10"/>
      <c r="BT37691" s="10"/>
      <c r="BU37691" s="10"/>
    </row>
    <row r="37692" spans="68:73">
      <c r="BP37692" s="8"/>
      <c r="BQ37692" s="8"/>
      <c r="BR37692" s="8"/>
      <c r="BS37692" s="8"/>
      <c r="BT37692" s="8"/>
      <c r="BU37692" s="8"/>
    </row>
    <row r="37693" spans="68:73">
      <c r="BP37693" s="10"/>
      <c r="BQ37693" s="10"/>
      <c r="BR37693" s="10"/>
      <c r="BS37693" s="10"/>
      <c r="BT37693" s="10"/>
      <c r="BU37693" s="10"/>
    </row>
    <row r="37694" spans="68:73">
      <c r="BP37694" s="8"/>
      <c r="BQ37694" s="8"/>
      <c r="BR37694" s="8"/>
      <c r="BS37694" s="8"/>
      <c r="BT37694" s="8"/>
      <c r="BU37694" s="8"/>
    </row>
    <row r="37695" spans="68:73">
      <c r="BP37695" s="10"/>
      <c r="BQ37695" s="10"/>
      <c r="BR37695" s="10"/>
      <c r="BS37695" s="10"/>
      <c r="BT37695" s="10"/>
      <c r="BU37695" s="10"/>
    </row>
    <row r="37696" spans="68:73">
      <c r="BP37696" s="8"/>
      <c r="BQ37696" s="8"/>
      <c r="BR37696" s="8"/>
      <c r="BS37696" s="8"/>
      <c r="BT37696" s="8"/>
      <c r="BU37696" s="8"/>
    </row>
    <row r="37697" spans="68:73">
      <c r="BP37697" s="10"/>
      <c r="BQ37697" s="10"/>
      <c r="BR37697" s="10"/>
      <c r="BS37697" s="10"/>
      <c r="BT37697" s="10"/>
      <c r="BU37697" s="10"/>
    </row>
    <row r="37698" spans="68:73">
      <c r="BP37698" s="8"/>
      <c r="BQ37698" s="8"/>
      <c r="BR37698" s="8"/>
      <c r="BS37698" s="8"/>
      <c r="BT37698" s="8"/>
      <c r="BU37698" s="8"/>
    </row>
    <row r="37699" spans="68:73">
      <c r="BP37699" s="10"/>
      <c r="BQ37699" s="10"/>
      <c r="BR37699" s="10"/>
      <c r="BS37699" s="10"/>
      <c r="BT37699" s="10"/>
      <c r="BU37699" s="10"/>
    </row>
    <row r="37700" spans="68:73">
      <c r="BP37700" s="8"/>
      <c r="BQ37700" s="8"/>
      <c r="BR37700" s="8"/>
      <c r="BS37700" s="8"/>
      <c r="BT37700" s="8"/>
      <c r="BU37700" s="8"/>
    </row>
    <row r="37701" spans="68:73">
      <c r="BP37701" s="10"/>
      <c r="BQ37701" s="10"/>
      <c r="BR37701" s="10"/>
      <c r="BS37701" s="10"/>
      <c r="BT37701" s="10"/>
      <c r="BU37701" s="10"/>
    </row>
    <row r="37702" spans="68:73">
      <c r="BP37702" s="8"/>
      <c r="BQ37702" s="8"/>
      <c r="BR37702" s="8"/>
      <c r="BS37702" s="8"/>
      <c r="BT37702" s="8"/>
      <c r="BU37702" s="8"/>
    </row>
    <row r="37703" spans="68:73">
      <c r="BP37703" s="10"/>
      <c r="BQ37703" s="10"/>
      <c r="BR37703" s="10"/>
      <c r="BS37703" s="10"/>
      <c r="BT37703" s="10"/>
      <c r="BU37703" s="10"/>
    </row>
    <row r="37704" spans="68:73">
      <c r="BP37704" s="8"/>
      <c r="BQ37704" s="8"/>
      <c r="BR37704" s="8"/>
      <c r="BS37704" s="8"/>
      <c r="BT37704" s="8"/>
      <c r="BU37704" s="8"/>
    </row>
    <row r="37705" spans="68:73">
      <c r="BP37705" s="10"/>
      <c r="BQ37705" s="10"/>
      <c r="BR37705" s="10"/>
      <c r="BS37705" s="10"/>
      <c r="BT37705" s="10"/>
      <c r="BU37705" s="10"/>
    </row>
    <row r="37706" spans="68:73">
      <c r="BP37706" s="8"/>
      <c r="BQ37706" s="8"/>
      <c r="BR37706" s="8"/>
      <c r="BS37706" s="8"/>
      <c r="BT37706" s="8"/>
      <c r="BU37706" s="8"/>
    </row>
    <row r="37707" spans="68:73">
      <c r="BP37707" s="10"/>
      <c r="BQ37707" s="10"/>
      <c r="BR37707" s="10"/>
      <c r="BS37707" s="10"/>
      <c r="BT37707" s="10"/>
      <c r="BU37707" s="10"/>
    </row>
    <row r="37708" spans="68:73">
      <c r="BP37708" s="8"/>
      <c r="BQ37708" s="8"/>
      <c r="BR37708" s="8"/>
      <c r="BS37708" s="8"/>
      <c r="BT37708" s="8"/>
      <c r="BU37708" s="8"/>
    </row>
    <row r="37709" spans="68:73">
      <c r="BP37709" s="10"/>
      <c r="BQ37709" s="10"/>
      <c r="BR37709" s="10"/>
      <c r="BS37709" s="10"/>
      <c r="BT37709" s="10"/>
      <c r="BU37709" s="10"/>
    </row>
    <row r="37710" spans="68:73">
      <c r="BP37710" s="8"/>
      <c r="BQ37710" s="8"/>
      <c r="BR37710" s="8"/>
      <c r="BS37710" s="8"/>
      <c r="BT37710" s="8"/>
      <c r="BU37710" s="8"/>
    </row>
    <row r="37711" spans="68:73">
      <c r="BP37711" s="10"/>
      <c r="BQ37711" s="10"/>
      <c r="BR37711" s="10"/>
      <c r="BS37711" s="10"/>
      <c r="BT37711" s="10"/>
      <c r="BU37711" s="10"/>
    </row>
    <row r="37712" spans="68:73">
      <c r="BP37712" s="8"/>
      <c r="BQ37712" s="8"/>
      <c r="BR37712" s="8"/>
      <c r="BS37712" s="8"/>
      <c r="BT37712" s="8"/>
      <c r="BU37712" s="8"/>
    </row>
    <row r="37713" spans="68:73">
      <c r="BP37713" s="10"/>
      <c r="BQ37713" s="10"/>
      <c r="BR37713" s="10"/>
      <c r="BS37713" s="10"/>
      <c r="BT37713" s="10"/>
      <c r="BU37713" s="10"/>
    </row>
    <row r="37714" spans="68:73">
      <c r="BP37714" s="8"/>
      <c r="BQ37714" s="8"/>
      <c r="BR37714" s="8"/>
      <c r="BS37714" s="8"/>
      <c r="BT37714" s="8"/>
      <c r="BU37714" s="8"/>
    </row>
    <row r="37715" spans="68:73">
      <c r="BP37715" s="10"/>
      <c r="BQ37715" s="10"/>
      <c r="BR37715" s="10"/>
      <c r="BS37715" s="10"/>
      <c r="BT37715" s="10"/>
      <c r="BU37715" s="10"/>
    </row>
    <row r="37716" spans="68:73">
      <c r="BP37716" s="8"/>
      <c r="BQ37716" s="8"/>
      <c r="BR37716" s="8"/>
      <c r="BS37716" s="8"/>
      <c r="BT37716" s="8"/>
      <c r="BU37716" s="8"/>
    </row>
    <row r="37717" spans="68:73">
      <c r="BP37717" s="10"/>
      <c r="BQ37717" s="10"/>
      <c r="BR37717" s="10"/>
      <c r="BS37717" s="10"/>
      <c r="BT37717" s="10"/>
      <c r="BU37717" s="10"/>
    </row>
    <row r="37718" spans="68:73">
      <c r="BP37718" s="8"/>
      <c r="BQ37718" s="8"/>
      <c r="BR37718" s="8"/>
      <c r="BS37718" s="8"/>
      <c r="BT37718" s="8"/>
      <c r="BU37718" s="8"/>
    </row>
    <row r="37719" spans="68:73">
      <c r="BP37719" s="10"/>
      <c r="BQ37719" s="10"/>
      <c r="BR37719" s="10"/>
      <c r="BS37719" s="10"/>
      <c r="BT37719" s="10"/>
      <c r="BU37719" s="10"/>
    </row>
    <row r="37720" spans="68:73">
      <c r="BP37720" s="8"/>
      <c r="BQ37720" s="8"/>
      <c r="BR37720" s="8"/>
      <c r="BS37720" s="8"/>
      <c r="BT37720" s="8"/>
      <c r="BU37720" s="8"/>
    </row>
    <row r="37721" spans="68:73">
      <c r="BP37721" s="10"/>
      <c r="BQ37721" s="10"/>
      <c r="BR37721" s="10"/>
      <c r="BS37721" s="10"/>
      <c r="BT37721" s="10"/>
      <c r="BU37721" s="10"/>
    </row>
    <row r="37722" spans="68:73">
      <c r="BP37722" s="8"/>
      <c r="BQ37722" s="8"/>
      <c r="BR37722" s="8"/>
      <c r="BS37722" s="8"/>
      <c r="BT37722" s="8"/>
      <c r="BU37722" s="8"/>
    </row>
    <row r="37723" spans="68:73">
      <c r="BP37723" s="10"/>
      <c r="BQ37723" s="10"/>
      <c r="BR37723" s="10"/>
      <c r="BS37723" s="10"/>
      <c r="BT37723" s="10"/>
      <c r="BU37723" s="10"/>
    </row>
    <row r="37724" spans="68:73">
      <c r="BP37724" s="8"/>
      <c r="BQ37724" s="8"/>
      <c r="BR37724" s="8"/>
      <c r="BS37724" s="8"/>
      <c r="BT37724" s="8"/>
      <c r="BU37724" s="8"/>
    </row>
    <row r="37725" spans="68:73">
      <c r="BP37725" s="10"/>
      <c r="BQ37725" s="10"/>
      <c r="BR37725" s="10"/>
      <c r="BS37725" s="10"/>
      <c r="BT37725" s="10"/>
      <c r="BU37725" s="10"/>
    </row>
    <row r="37726" spans="68:73">
      <c r="BP37726" s="8"/>
      <c r="BQ37726" s="8"/>
      <c r="BR37726" s="8"/>
      <c r="BS37726" s="8"/>
      <c r="BT37726" s="8"/>
      <c r="BU37726" s="8"/>
    </row>
    <row r="37727" spans="68:73">
      <c r="BP37727" s="10"/>
      <c r="BQ37727" s="10"/>
      <c r="BR37727" s="10"/>
      <c r="BS37727" s="10"/>
      <c r="BT37727" s="10"/>
      <c r="BU37727" s="10"/>
    </row>
    <row r="37728" spans="68:73">
      <c r="BP37728" s="8"/>
      <c r="BQ37728" s="8"/>
      <c r="BR37728" s="8"/>
      <c r="BS37728" s="8"/>
      <c r="BT37728" s="8"/>
      <c r="BU37728" s="8"/>
    </row>
    <row r="37729" spans="68:73">
      <c r="BP37729" s="10"/>
      <c r="BQ37729" s="10"/>
      <c r="BR37729" s="10"/>
      <c r="BS37729" s="10"/>
      <c r="BT37729" s="10"/>
      <c r="BU37729" s="10"/>
    </row>
    <row r="37730" spans="68:73">
      <c r="BP37730" s="8"/>
      <c r="BQ37730" s="8"/>
      <c r="BR37730" s="8"/>
      <c r="BS37730" s="8"/>
      <c r="BT37730" s="8"/>
      <c r="BU37730" s="8"/>
    </row>
    <row r="37731" spans="68:73">
      <c r="BP37731" s="10"/>
      <c r="BQ37731" s="10"/>
      <c r="BR37731" s="10"/>
      <c r="BS37731" s="10"/>
      <c r="BT37731" s="10"/>
      <c r="BU37731" s="10"/>
    </row>
    <row r="37732" spans="68:73">
      <c r="BP37732" s="8"/>
      <c r="BQ37732" s="8"/>
      <c r="BR37732" s="8"/>
      <c r="BS37732" s="8"/>
      <c r="BT37732" s="8"/>
      <c r="BU37732" s="8"/>
    </row>
    <row r="37733" spans="68:73">
      <c r="BP37733" s="10"/>
      <c r="BQ37733" s="10"/>
      <c r="BR37733" s="10"/>
      <c r="BS37733" s="10"/>
      <c r="BT37733" s="10"/>
      <c r="BU37733" s="10"/>
    </row>
    <row r="37734" spans="68:73">
      <c r="BP37734" s="8"/>
      <c r="BQ37734" s="8"/>
      <c r="BR37734" s="8"/>
      <c r="BS37734" s="8"/>
      <c r="BT37734" s="8"/>
      <c r="BU37734" s="8"/>
    </row>
    <row r="37735" spans="68:73">
      <c r="BP37735" s="10"/>
      <c r="BQ37735" s="10"/>
      <c r="BR37735" s="10"/>
      <c r="BS37735" s="10"/>
      <c r="BT37735" s="10"/>
      <c r="BU37735" s="10"/>
    </row>
    <row r="37736" spans="68:73">
      <c r="BP37736" s="8"/>
      <c r="BQ37736" s="8"/>
      <c r="BR37736" s="8"/>
      <c r="BS37736" s="8"/>
      <c r="BT37736" s="8"/>
      <c r="BU37736" s="8"/>
    </row>
    <row r="37737" spans="68:73">
      <c r="BP37737" s="10"/>
      <c r="BQ37737" s="10"/>
      <c r="BR37737" s="10"/>
      <c r="BS37737" s="10"/>
      <c r="BT37737" s="10"/>
      <c r="BU37737" s="10"/>
    </row>
    <row r="37738" spans="68:73">
      <c r="BP37738" s="8"/>
      <c r="BQ37738" s="8"/>
      <c r="BR37738" s="8"/>
      <c r="BS37738" s="8"/>
      <c r="BT37738" s="8"/>
      <c r="BU37738" s="8"/>
    </row>
    <row r="37739" spans="68:73">
      <c r="BP37739" s="10"/>
      <c r="BQ37739" s="10"/>
      <c r="BR37739" s="10"/>
      <c r="BS37739" s="10"/>
      <c r="BT37739" s="10"/>
      <c r="BU37739" s="10"/>
    </row>
    <row r="37740" spans="68:73">
      <c r="BP37740" s="8"/>
      <c r="BQ37740" s="8"/>
      <c r="BR37740" s="8"/>
      <c r="BS37740" s="8"/>
      <c r="BT37740" s="8"/>
      <c r="BU37740" s="8"/>
    </row>
    <row r="37741" spans="68:73">
      <c r="BP37741" s="10"/>
      <c r="BQ37741" s="10"/>
      <c r="BR37741" s="10"/>
      <c r="BS37741" s="10"/>
      <c r="BT37741" s="10"/>
      <c r="BU37741" s="10"/>
    </row>
    <row r="37742" spans="68:73">
      <c r="BP37742" s="8"/>
      <c r="BQ37742" s="8"/>
      <c r="BR37742" s="8"/>
      <c r="BS37742" s="8"/>
      <c r="BT37742" s="8"/>
      <c r="BU37742" s="8"/>
    </row>
    <row r="37743" spans="68:73">
      <c r="BP37743" s="10"/>
      <c r="BQ37743" s="10"/>
      <c r="BR37743" s="10"/>
      <c r="BS37743" s="10"/>
      <c r="BT37743" s="10"/>
      <c r="BU37743" s="10"/>
    </row>
    <row r="37744" spans="68:73">
      <c r="BP37744" s="8"/>
      <c r="BQ37744" s="8"/>
      <c r="BR37744" s="8"/>
      <c r="BS37744" s="8"/>
      <c r="BT37744" s="8"/>
      <c r="BU37744" s="8"/>
    </row>
    <row r="37745" spans="68:73">
      <c r="BP37745" s="10"/>
      <c r="BQ37745" s="10"/>
      <c r="BR37745" s="10"/>
      <c r="BS37745" s="10"/>
      <c r="BT37745" s="10"/>
      <c r="BU37745" s="10"/>
    </row>
    <row r="37746" spans="68:73">
      <c r="BP37746" s="8"/>
      <c r="BQ37746" s="8"/>
      <c r="BR37746" s="8"/>
      <c r="BS37746" s="8"/>
      <c r="BT37746" s="8"/>
      <c r="BU37746" s="8"/>
    </row>
    <row r="37747" spans="68:73">
      <c r="BP37747" s="10"/>
      <c r="BQ37747" s="10"/>
      <c r="BR37747" s="10"/>
      <c r="BS37747" s="10"/>
      <c r="BT37747" s="10"/>
      <c r="BU37747" s="10"/>
    </row>
    <row r="37748" spans="68:73">
      <c r="BP37748" s="8"/>
      <c r="BQ37748" s="8"/>
      <c r="BR37748" s="8"/>
      <c r="BS37748" s="8"/>
      <c r="BT37748" s="8"/>
      <c r="BU37748" s="8"/>
    </row>
    <row r="37749" spans="68:73">
      <c r="BP37749" s="10"/>
      <c r="BQ37749" s="10"/>
      <c r="BR37749" s="10"/>
      <c r="BS37749" s="10"/>
      <c r="BT37749" s="10"/>
      <c r="BU37749" s="10"/>
    </row>
    <row r="37750" spans="68:73">
      <c r="BP37750" s="8"/>
      <c r="BQ37750" s="8"/>
      <c r="BR37750" s="8"/>
      <c r="BS37750" s="8"/>
      <c r="BT37750" s="8"/>
      <c r="BU37750" s="8"/>
    </row>
    <row r="37751" spans="68:73">
      <c r="BP37751" s="10"/>
      <c r="BQ37751" s="10"/>
      <c r="BR37751" s="10"/>
      <c r="BS37751" s="10"/>
      <c r="BT37751" s="10"/>
      <c r="BU37751" s="10"/>
    </row>
    <row r="37752" spans="68:73">
      <c r="BP37752" s="8"/>
      <c r="BQ37752" s="8"/>
      <c r="BR37752" s="8"/>
      <c r="BS37752" s="8"/>
      <c r="BT37752" s="8"/>
      <c r="BU37752" s="8"/>
    </row>
    <row r="37753" spans="68:73">
      <c r="BP37753" s="10"/>
      <c r="BQ37753" s="10"/>
      <c r="BR37753" s="10"/>
      <c r="BS37753" s="10"/>
      <c r="BT37753" s="10"/>
      <c r="BU37753" s="10"/>
    </row>
    <row r="37754" spans="68:73">
      <c r="BP37754" s="8"/>
      <c r="BQ37754" s="8"/>
      <c r="BR37754" s="8"/>
      <c r="BS37754" s="8"/>
      <c r="BT37754" s="8"/>
      <c r="BU37754" s="8"/>
    </row>
    <row r="37755" spans="68:73">
      <c r="BP37755" s="10"/>
      <c r="BQ37755" s="10"/>
      <c r="BR37755" s="10"/>
      <c r="BS37755" s="10"/>
      <c r="BT37755" s="10"/>
      <c r="BU37755" s="10"/>
    </row>
    <row r="37756" spans="68:73">
      <c r="BP37756" s="8"/>
      <c r="BQ37756" s="8"/>
      <c r="BR37756" s="8"/>
      <c r="BS37756" s="8"/>
      <c r="BT37756" s="8"/>
      <c r="BU37756" s="8"/>
    </row>
    <row r="37757" spans="68:73">
      <c r="BP37757" s="10"/>
      <c r="BQ37757" s="10"/>
      <c r="BR37757" s="10"/>
      <c r="BS37757" s="10"/>
      <c r="BT37757" s="10"/>
      <c r="BU37757" s="10"/>
    </row>
    <row r="37758" spans="68:73">
      <c r="BP37758" s="8"/>
      <c r="BQ37758" s="8"/>
      <c r="BR37758" s="8"/>
      <c r="BS37758" s="8"/>
      <c r="BT37758" s="8"/>
      <c r="BU37758" s="8"/>
    </row>
    <row r="37759" spans="68:73">
      <c r="BP37759" s="10"/>
      <c r="BQ37759" s="10"/>
      <c r="BR37759" s="10"/>
      <c r="BS37759" s="10"/>
      <c r="BT37759" s="10"/>
      <c r="BU37759" s="10"/>
    </row>
    <row r="37760" spans="68:73">
      <c r="BP37760" s="8"/>
      <c r="BQ37760" s="8"/>
      <c r="BR37760" s="8"/>
      <c r="BS37760" s="8"/>
      <c r="BT37760" s="8"/>
      <c r="BU37760" s="8"/>
    </row>
    <row r="37761" spans="68:73">
      <c r="BP37761" s="10"/>
      <c r="BQ37761" s="10"/>
      <c r="BR37761" s="10"/>
      <c r="BS37761" s="10"/>
      <c r="BT37761" s="10"/>
      <c r="BU37761" s="10"/>
    </row>
    <row r="37762" spans="68:73">
      <c r="BP37762" s="8"/>
      <c r="BQ37762" s="8"/>
      <c r="BR37762" s="8"/>
      <c r="BS37762" s="8"/>
      <c r="BT37762" s="8"/>
      <c r="BU37762" s="8"/>
    </row>
    <row r="37763" spans="68:73">
      <c r="BP37763" s="10"/>
      <c r="BQ37763" s="10"/>
      <c r="BR37763" s="10"/>
      <c r="BS37763" s="10"/>
      <c r="BT37763" s="10"/>
      <c r="BU37763" s="10"/>
    </row>
    <row r="37764" spans="68:73">
      <c r="BP37764" s="8"/>
      <c r="BQ37764" s="8"/>
      <c r="BR37764" s="8"/>
      <c r="BS37764" s="8"/>
      <c r="BT37764" s="8"/>
      <c r="BU37764" s="8"/>
    </row>
    <row r="37765" spans="68:73">
      <c r="BP37765" s="10"/>
      <c r="BQ37765" s="10"/>
      <c r="BR37765" s="10"/>
      <c r="BS37765" s="10"/>
      <c r="BT37765" s="10"/>
      <c r="BU37765" s="10"/>
    </row>
    <row r="37766" spans="68:73">
      <c r="BP37766" s="8"/>
      <c r="BQ37766" s="8"/>
      <c r="BR37766" s="8"/>
      <c r="BS37766" s="8"/>
      <c r="BT37766" s="8"/>
      <c r="BU37766" s="8"/>
    </row>
    <row r="37767" spans="68:73">
      <c r="BP37767" s="10"/>
      <c r="BQ37767" s="10"/>
      <c r="BR37767" s="10"/>
      <c r="BS37767" s="10"/>
      <c r="BT37767" s="10"/>
      <c r="BU37767" s="10"/>
    </row>
    <row r="37768" spans="68:73">
      <c r="BP37768" s="8"/>
      <c r="BQ37768" s="8"/>
      <c r="BR37768" s="8"/>
      <c r="BS37768" s="8"/>
      <c r="BT37768" s="8"/>
      <c r="BU37768" s="8"/>
    </row>
    <row r="37769" spans="68:73">
      <c r="BP37769" s="10"/>
      <c r="BQ37769" s="10"/>
      <c r="BR37769" s="10"/>
      <c r="BS37769" s="10"/>
      <c r="BT37769" s="10"/>
      <c r="BU37769" s="10"/>
    </row>
    <row r="37770" spans="68:73">
      <c r="BP37770" s="8"/>
      <c r="BQ37770" s="8"/>
      <c r="BR37770" s="8"/>
      <c r="BS37770" s="8"/>
      <c r="BT37770" s="8"/>
      <c r="BU37770" s="8"/>
    </row>
    <row r="37771" spans="68:73">
      <c r="BP37771" s="10"/>
      <c r="BQ37771" s="10"/>
      <c r="BR37771" s="10"/>
      <c r="BS37771" s="10"/>
      <c r="BT37771" s="10"/>
      <c r="BU37771" s="10"/>
    </row>
    <row r="37772" spans="68:73">
      <c r="BP37772" s="8"/>
      <c r="BQ37772" s="8"/>
      <c r="BR37772" s="8"/>
      <c r="BS37772" s="8"/>
      <c r="BT37772" s="8"/>
      <c r="BU37772" s="8"/>
    </row>
    <row r="37773" spans="68:73">
      <c r="BP37773" s="10"/>
      <c r="BQ37773" s="10"/>
      <c r="BR37773" s="10"/>
      <c r="BS37773" s="10"/>
      <c r="BT37773" s="10"/>
      <c r="BU37773" s="10"/>
    </row>
    <row r="37774" spans="68:73">
      <c r="BP37774" s="8"/>
      <c r="BQ37774" s="8"/>
      <c r="BR37774" s="8"/>
      <c r="BS37774" s="8"/>
      <c r="BT37774" s="8"/>
      <c r="BU37774" s="8"/>
    </row>
    <row r="37775" spans="68:73">
      <c r="BP37775" s="10"/>
      <c r="BQ37775" s="10"/>
      <c r="BR37775" s="10"/>
      <c r="BS37775" s="10"/>
      <c r="BT37775" s="10"/>
      <c r="BU37775" s="10"/>
    </row>
    <row r="37776" spans="68:73">
      <c r="BP37776" s="8"/>
      <c r="BQ37776" s="8"/>
      <c r="BR37776" s="8"/>
      <c r="BS37776" s="8"/>
      <c r="BT37776" s="8"/>
      <c r="BU37776" s="8"/>
    </row>
    <row r="37777" spans="68:73">
      <c r="BP37777" s="10"/>
      <c r="BQ37777" s="10"/>
      <c r="BR37777" s="10"/>
      <c r="BS37777" s="10"/>
      <c r="BT37777" s="10"/>
      <c r="BU37777" s="10"/>
    </row>
    <row r="37778" spans="68:73">
      <c r="BP37778" s="8"/>
      <c r="BQ37778" s="8"/>
      <c r="BR37778" s="8"/>
      <c r="BS37778" s="8"/>
      <c r="BT37778" s="8"/>
      <c r="BU37778" s="8"/>
    </row>
    <row r="37779" spans="68:73">
      <c r="BP37779" s="10"/>
      <c r="BQ37779" s="10"/>
      <c r="BR37779" s="10"/>
      <c r="BS37779" s="10"/>
      <c r="BT37779" s="10"/>
      <c r="BU37779" s="10"/>
    </row>
    <row r="37780" spans="68:73">
      <c r="BP37780" s="8"/>
      <c r="BQ37780" s="8"/>
      <c r="BR37780" s="8"/>
      <c r="BS37780" s="8"/>
      <c r="BT37780" s="8"/>
      <c r="BU37780" s="8"/>
    </row>
    <row r="37781" spans="68:73">
      <c r="BP37781" s="10"/>
      <c r="BQ37781" s="10"/>
      <c r="BR37781" s="10"/>
      <c r="BS37781" s="10"/>
      <c r="BT37781" s="10"/>
      <c r="BU37781" s="10"/>
    </row>
    <row r="37782" spans="68:73">
      <c r="BP37782" s="8"/>
      <c r="BQ37782" s="8"/>
      <c r="BR37782" s="8"/>
      <c r="BS37782" s="8"/>
      <c r="BT37782" s="8"/>
      <c r="BU37782" s="8"/>
    </row>
    <row r="37783" spans="68:73">
      <c r="BP37783" s="10"/>
      <c r="BQ37783" s="10"/>
      <c r="BR37783" s="10"/>
      <c r="BS37783" s="10"/>
      <c r="BT37783" s="10"/>
      <c r="BU37783" s="10"/>
    </row>
    <row r="37784" spans="68:73">
      <c r="BP37784" s="8"/>
      <c r="BQ37784" s="8"/>
      <c r="BR37784" s="8"/>
      <c r="BS37784" s="8"/>
      <c r="BT37784" s="8"/>
      <c r="BU37784" s="8"/>
    </row>
    <row r="37785" spans="68:73">
      <c r="BP37785" s="10"/>
      <c r="BQ37785" s="10"/>
      <c r="BR37785" s="10"/>
      <c r="BS37785" s="10"/>
      <c r="BT37785" s="10"/>
      <c r="BU37785" s="10"/>
    </row>
    <row r="37786" spans="68:73">
      <c r="BP37786" s="8"/>
      <c r="BQ37786" s="8"/>
      <c r="BR37786" s="8"/>
      <c r="BS37786" s="8"/>
      <c r="BT37786" s="8"/>
      <c r="BU37786" s="8"/>
    </row>
    <row r="37787" spans="68:73">
      <c r="BP37787" s="10"/>
      <c r="BQ37787" s="10"/>
      <c r="BR37787" s="10"/>
      <c r="BS37787" s="10"/>
      <c r="BT37787" s="10"/>
      <c r="BU37787" s="10"/>
    </row>
    <row r="37788" spans="68:73">
      <c r="BP37788" s="8"/>
      <c r="BQ37788" s="8"/>
      <c r="BR37788" s="8"/>
      <c r="BS37788" s="8"/>
      <c r="BT37788" s="8"/>
      <c r="BU37788" s="8"/>
    </row>
    <row r="37789" spans="68:73">
      <c r="BP37789" s="10"/>
      <c r="BQ37789" s="10"/>
      <c r="BR37789" s="10"/>
      <c r="BS37789" s="10"/>
      <c r="BT37789" s="10"/>
      <c r="BU37789" s="10"/>
    </row>
    <row r="37790" spans="68:73">
      <c r="BP37790" s="8"/>
      <c r="BQ37790" s="8"/>
      <c r="BR37790" s="8"/>
      <c r="BS37790" s="8"/>
      <c r="BT37790" s="8"/>
      <c r="BU37790" s="8"/>
    </row>
    <row r="37791" spans="68:73">
      <c r="BP37791" s="10"/>
      <c r="BQ37791" s="10"/>
      <c r="BR37791" s="10"/>
      <c r="BS37791" s="10"/>
      <c r="BT37791" s="10"/>
      <c r="BU37791" s="10"/>
    </row>
    <row r="37792" spans="68:73">
      <c r="BP37792" s="8"/>
      <c r="BQ37792" s="8"/>
      <c r="BR37792" s="8"/>
      <c r="BS37792" s="8"/>
      <c r="BT37792" s="8"/>
      <c r="BU37792" s="8"/>
    </row>
    <row r="37793" spans="68:73">
      <c r="BP37793" s="10"/>
      <c r="BQ37793" s="10"/>
      <c r="BR37793" s="10"/>
      <c r="BS37793" s="10"/>
      <c r="BT37793" s="10"/>
      <c r="BU37793" s="10"/>
    </row>
    <row r="37794" spans="68:73">
      <c r="BP37794" s="8"/>
      <c r="BQ37794" s="8"/>
      <c r="BR37794" s="8"/>
      <c r="BS37794" s="8"/>
      <c r="BT37794" s="8"/>
      <c r="BU37794" s="8"/>
    </row>
    <row r="37795" spans="68:73">
      <c r="BP37795" s="10"/>
      <c r="BQ37795" s="10"/>
      <c r="BR37795" s="10"/>
      <c r="BS37795" s="10"/>
      <c r="BT37795" s="10"/>
      <c r="BU37795" s="10"/>
    </row>
    <row r="37796" spans="68:73">
      <c r="BP37796" s="8"/>
      <c r="BQ37796" s="8"/>
      <c r="BR37796" s="8"/>
      <c r="BS37796" s="8"/>
      <c r="BT37796" s="8"/>
      <c r="BU37796" s="8"/>
    </row>
    <row r="37797" spans="68:73">
      <c r="BP37797" s="10"/>
      <c r="BQ37797" s="10"/>
      <c r="BR37797" s="10"/>
      <c r="BS37797" s="10"/>
      <c r="BT37797" s="10"/>
      <c r="BU37797" s="10"/>
    </row>
    <row r="37798" spans="68:73">
      <c r="BP37798" s="8"/>
      <c r="BQ37798" s="8"/>
      <c r="BR37798" s="8"/>
      <c r="BS37798" s="8"/>
      <c r="BT37798" s="8"/>
      <c r="BU37798" s="8"/>
    </row>
    <row r="37799" spans="68:73">
      <c r="BP37799" s="10"/>
      <c r="BQ37799" s="10"/>
      <c r="BR37799" s="10"/>
      <c r="BS37799" s="10"/>
      <c r="BT37799" s="10"/>
      <c r="BU37799" s="10"/>
    </row>
    <row r="37800" spans="68:73">
      <c r="BP37800" s="8"/>
      <c r="BQ37800" s="8"/>
      <c r="BR37800" s="8"/>
      <c r="BS37800" s="8"/>
      <c r="BT37800" s="8"/>
      <c r="BU37800" s="8"/>
    </row>
    <row r="37801" spans="68:73">
      <c r="BP37801" s="10"/>
      <c r="BQ37801" s="10"/>
      <c r="BR37801" s="10"/>
      <c r="BS37801" s="10"/>
      <c r="BT37801" s="10"/>
      <c r="BU37801" s="10"/>
    </row>
    <row r="37802" spans="68:73">
      <c r="BP37802" s="8"/>
      <c r="BQ37802" s="8"/>
      <c r="BR37802" s="8"/>
      <c r="BS37802" s="8"/>
      <c r="BT37802" s="8"/>
      <c r="BU37802" s="8"/>
    </row>
    <row r="37803" spans="68:73">
      <c r="BP37803" s="10"/>
      <c r="BQ37803" s="10"/>
      <c r="BR37803" s="10"/>
      <c r="BS37803" s="10"/>
      <c r="BT37803" s="10"/>
      <c r="BU37803" s="10"/>
    </row>
    <row r="37804" spans="68:73">
      <c r="BP37804" s="8"/>
      <c r="BQ37804" s="8"/>
      <c r="BR37804" s="8"/>
      <c r="BS37804" s="8"/>
      <c r="BT37804" s="8"/>
      <c r="BU37804" s="8"/>
    </row>
    <row r="37805" spans="68:73">
      <c r="BP37805" s="10"/>
      <c r="BQ37805" s="10"/>
      <c r="BR37805" s="10"/>
      <c r="BS37805" s="10"/>
      <c r="BT37805" s="10"/>
      <c r="BU37805" s="10"/>
    </row>
    <row r="37806" spans="68:73">
      <c r="BP37806" s="8"/>
      <c r="BQ37806" s="8"/>
      <c r="BR37806" s="8"/>
      <c r="BS37806" s="8"/>
      <c r="BT37806" s="8"/>
      <c r="BU37806" s="8"/>
    </row>
    <row r="37807" spans="68:73">
      <c r="BP37807" s="10"/>
      <c r="BQ37807" s="10"/>
      <c r="BR37807" s="10"/>
      <c r="BS37807" s="10"/>
      <c r="BT37807" s="10"/>
      <c r="BU37807" s="10"/>
    </row>
    <row r="37808" spans="68:73">
      <c r="BP37808" s="8"/>
      <c r="BQ37808" s="8"/>
      <c r="BR37808" s="8"/>
      <c r="BS37808" s="8"/>
      <c r="BT37808" s="8"/>
      <c r="BU37808" s="8"/>
    </row>
    <row r="37809" spans="68:73">
      <c r="BP37809" s="10"/>
      <c r="BQ37809" s="10"/>
      <c r="BR37809" s="10"/>
      <c r="BS37809" s="10"/>
      <c r="BT37809" s="10"/>
      <c r="BU37809" s="10"/>
    </row>
    <row r="37810" spans="68:73">
      <c r="BP37810" s="8"/>
      <c r="BQ37810" s="8"/>
      <c r="BR37810" s="8"/>
      <c r="BS37810" s="8"/>
      <c r="BT37810" s="8"/>
      <c r="BU37810" s="8"/>
    </row>
    <row r="37811" spans="68:73">
      <c r="BP37811" s="10"/>
      <c r="BQ37811" s="10"/>
      <c r="BR37811" s="10"/>
      <c r="BS37811" s="10"/>
      <c r="BT37811" s="10"/>
      <c r="BU37811" s="10"/>
    </row>
    <row r="37812" spans="68:73">
      <c r="BP37812" s="8"/>
      <c r="BQ37812" s="8"/>
      <c r="BR37812" s="8"/>
      <c r="BS37812" s="8"/>
      <c r="BT37812" s="8"/>
      <c r="BU37812" s="8"/>
    </row>
    <row r="37813" spans="68:73">
      <c r="BP37813" s="10"/>
      <c r="BQ37813" s="10"/>
      <c r="BR37813" s="10"/>
      <c r="BS37813" s="10"/>
      <c r="BT37813" s="10"/>
      <c r="BU37813" s="10"/>
    </row>
    <row r="37814" spans="68:73">
      <c r="BP37814" s="8"/>
      <c r="BQ37814" s="8"/>
      <c r="BR37814" s="8"/>
      <c r="BS37814" s="8"/>
      <c r="BT37814" s="8"/>
      <c r="BU37814" s="8"/>
    </row>
    <row r="37815" spans="68:73">
      <c r="BP37815" s="10"/>
      <c r="BQ37815" s="10"/>
      <c r="BR37815" s="10"/>
      <c r="BS37815" s="10"/>
      <c r="BT37815" s="10"/>
      <c r="BU37815" s="10"/>
    </row>
    <row r="37816" spans="68:73">
      <c r="BP37816" s="8"/>
      <c r="BQ37816" s="8"/>
      <c r="BR37816" s="8"/>
      <c r="BS37816" s="8"/>
      <c r="BT37816" s="8"/>
      <c r="BU37816" s="8"/>
    </row>
    <row r="37817" spans="68:73">
      <c r="BP37817" s="10"/>
      <c r="BQ37817" s="10"/>
      <c r="BR37817" s="10"/>
      <c r="BS37817" s="10"/>
      <c r="BT37817" s="10"/>
      <c r="BU37817" s="10"/>
    </row>
    <row r="37818" spans="68:73">
      <c r="BP37818" s="8"/>
      <c r="BQ37818" s="8"/>
      <c r="BR37818" s="8"/>
      <c r="BS37818" s="8"/>
      <c r="BT37818" s="8"/>
      <c r="BU37818" s="8"/>
    </row>
    <row r="37819" spans="68:73">
      <c r="BP37819" s="10"/>
      <c r="BQ37819" s="10"/>
      <c r="BR37819" s="10"/>
      <c r="BS37819" s="10"/>
      <c r="BT37819" s="10"/>
      <c r="BU37819" s="10"/>
    </row>
    <row r="37820" spans="68:73">
      <c r="BP37820" s="8"/>
      <c r="BQ37820" s="8"/>
      <c r="BR37820" s="8"/>
      <c r="BS37820" s="8"/>
      <c r="BT37820" s="8"/>
      <c r="BU37820" s="8"/>
    </row>
    <row r="37821" spans="68:73">
      <c r="BP37821" s="10"/>
      <c r="BQ37821" s="10"/>
      <c r="BR37821" s="10"/>
      <c r="BS37821" s="10"/>
      <c r="BT37821" s="10"/>
      <c r="BU37821" s="10"/>
    </row>
    <row r="37822" spans="68:73">
      <c r="BP37822" s="8"/>
      <c r="BQ37822" s="8"/>
      <c r="BR37822" s="8"/>
      <c r="BS37822" s="8"/>
      <c r="BT37822" s="8"/>
      <c r="BU37822" s="8"/>
    </row>
    <row r="37823" spans="68:73">
      <c r="BP37823" s="10"/>
      <c r="BQ37823" s="10"/>
      <c r="BR37823" s="10"/>
      <c r="BS37823" s="10"/>
      <c r="BT37823" s="10"/>
      <c r="BU37823" s="10"/>
    </row>
    <row r="37824" spans="68:73">
      <c r="BP37824" s="8"/>
      <c r="BQ37824" s="8"/>
      <c r="BR37824" s="8"/>
      <c r="BS37824" s="8"/>
      <c r="BT37824" s="8"/>
      <c r="BU37824" s="8"/>
    </row>
    <row r="37825" spans="68:73">
      <c r="BP37825" s="10"/>
      <c r="BQ37825" s="10"/>
      <c r="BR37825" s="10"/>
      <c r="BS37825" s="10"/>
      <c r="BT37825" s="10"/>
      <c r="BU37825" s="10"/>
    </row>
    <row r="37826" spans="68:73">
      <c r="BP37826" s="8"/>
      <c r="BQ37826" s="8"/>
      <c r="BR37826" s="8"/>
      <c r="BS37826" s="8"/>
      <c r="BT37826" s="8"/>
      <c r="BU37826" s="8"/>
    </row>
    <row r="37827" spans="68:73">
      <c r="BP37827" s="10"/>
      <c r="BQ37827" s="10"/>
      <c r="BR37827" s="10"/>
      <c r="BS37827" s="10"/>
      <c r="BT37827" s="10"/>
      <c r="BU37827" s="10"/>
    </row>
    <row r="37828" spans="68:73">
      <c r="BP37828" s="8"/>
      <c r="BQ37828" s="8"/>
      <c r="BR37828" s="8"/>
      <c r="BS37828" s="8"/>
      <c r="BT37828" s="8"/>
      <c r="BU37828" s="8"/>
    </row>
    <row r="37829" spans="68:73">
      <c r="BP37829" s="10"/>
      <c r="BQ37829" s="10"/>
      <c r="BR37829" s="10"/>
      <c r="BS37829" s="10"/>
      <c r="BT37829" s="10"/>
      <c r="BU37829" s="10"/>
    </row>
    <row r="37830" spans="68:73">
      <c r="BP37830" s="8"/>
      <c r="BQ37830" s="8"/>
      <c r="BR37830" s="8"/>
      <c r="BS37830" s="8"/>
      <c r="BT37830" s="8"/>
      <c r="BU37830" s="8"/>
    </row>
    <row r="37831" spans="68:73">
      <c r="BP37831" s="10"/>
      <c r="BQ37831" s="10"/>
      <c r="BR37831" s="10"/>
      <c r="BS37831" s="10"/>
      <c r="BT37831" s="10"/>
      <c r="BU37831" s="10"/>
    </row>
    <row r="37832" spans="68:73">
      <c r="BP37832" s="8"/>
      <c r="BQ37832" s="8"/>
      <c r="BR37832" s="8"/>
      <c r="BS37832" s="8"/>
      <c r="BT37832" s="8"/>
      <c r="BU37832" s="8"/>
    </row>
    <row r="37833" spans="68:73">
      <c r="BP37833" s="10"/>
      <c r="BQ37833" s="10"/>
      <c r="BR37833" s="10"/>
      <c r="BS37833" s="10"/>
      <c r="BT37833" s="10"/>
      <c r="BU37833" s="10"/>
    </row>
    <row r="37834" spans="68:73">
      <c r="BP37834" s="8"/>
      <c r="BQ37834" s="8"/>
      <c r="BR37834" s="8"/>
      <c r="BS37834" s="8"/>
      <c r="BT37834" s="8"/>
      <c r="BU37834" s="8"/>
    </row>
    <row r="37835" spans="68:73">
      <c r="BP37835" s="10"/>
      <c r="BQ37835" s="10"/>
      <c r="BR37835" s="10"/>
      <c r="BS37835" s="10"/>
      <c r="BT37835" s="10"/>
      <c r="BU37835" s="10"/>
    </row>
    <row r="37836" spans="68:73">
      <c r="BP37836" s="8"/>
      <c r="BQ37836" s="8"/>
      <c r="BR37836" s="8"/>
      <c r="BS37836" s="8"/>
      <c r="BT37836" s="8"/>
      <c r="BU37836" s="8"/>
    </row>
    <row r="37837" spans="68:73">
      <c r="BP37837" s="10"/>
      <c r="BQ37837" s="10"/>
      <c r="BR37837" s="10"/>
      <c r="BS37837" s="10"/>
      <c r="BT37837" s="10"/>
      <c r="BU37837" s="10"/>
    </row>
    <row r="37838" spans="68:73">
      <c r="BP37838" s="8"/>
      <c r="BQ37838" s="8"/>
      <c r="BR37838" s="8"/>
      <c r="BS37838" s="8"/>
      <c r="BT37838" s="8"/>
      <c r="BU37838" s="8"/>
    </row>
    <row r="37839" spans="68:73">
      <c r="BP37839" s="10"/>
      <c r="BQ37839" s="10"/>
      <c r="BR37839" s="10"/>
      <c r="BS37839" s="10"/>
      <c r="BT37839" s="10"/>
      <c r="BU37839" s="10"/>
    </row>
    <row r="37840" spans="68:73">
      <c r="BP37840" s="8"/>
      <c r="BQ37840" s="8"/>
      <c r="BR37840" s="8"/>
      <c r="BS37840" s="8"/>
      <c r="BT37840" s="8"/>
      <c r="BU37840" s="8"/>
    </row>
    <row r="37841" spans="68:73">
      <c r="BP37841" s="10"/>
      <c r="BQ37841" s="10"/>
      <c r="BR37841" s="10"/>
      <c r="BS37841" s="10"/>
      <c r="BT37841" s="10"/>
      <c r="BU37841" s="10"/>
    </row>
    <row r="37842" spans="68:73">
      <c r="BP37842" s="8"/>
      <c r="BQ37842" s="8"/>
      <c r="BR37842" s="8"/>
      <c r="BS37842" s="8"/>
      <c r="BT37842" s="8"/>
      <c r="BU37842" s="8"/>
    </row>
    <row r="37843" spans="68:73">
      <c r="BP37843" s="10"/>
      <c r="BQ37843" s="10"/>
      <c r="BR37843" s="10"/>
      <c r="BS37843" s="10"/>
      <c r="BT37843" s="10"/>
      <c r="BU37843" s="10"/>
    </row>
    <row r="37844" spans="68:73">
      <c r="BP37844" s="8"/>
      <c r="BQ37844" s="8"/>
      <c r="BR37844" s="8"/>
      <c r="BS37844" s="8"/>
      <c r="BT37844" s="8"/>
      <c r="BU37844" s="8"/>
    </row>
    <row r="37845" spans="68:73">
      <c r="BP37845" s="10"/>
      <c r="BQ37845" s="10"/>
      <c r="BR37845" s="10"/>
      <c r="BS37845" s="10"/>
      <c r="BT37845" s="10"/>
      <c r="BU37845" s="10"/>
    </row>
    <row r="37846" spans="68:73">
      <c r="BP37846" s="8"/>
      <c r="BQ37846" s="8"/>
      <c r="BR37846" s="8"/>
      <c r="BS37846" s="8"/>
      <c r="BT37846" s="8"/>
      <c r="BU37846" s="8"/>
    </row>
    <row r="37847" spans="68:73">
      <c r="BP37847" s="10"/>
      <c r="BQ37847" s="10"/>
      <c r="BR37847" s="10"/>
      <c r="BS37847" s="10"/>
      <c r="BT37847" s="10"/>
      <c r="BU37847" s="10"/>
    </row>
    <row r="37848" spans="68:73">
      <c r="BP37848" s="8"/>
      <c r="BQ37848" s="8"/>
      <c r="BR37848" s="8"/>
      <c r="BS37848" s="8"/>
      <c r="BT37848" s="8"/>
      <c r="BU37848" s="8"/>
    </row>
    <row r="37849" spans="68:73">
      <c r="BP37849" s="10"/>
      <c r="BQ37849" s="10"/>
      <c r="BR37849" s="10"/>
      <c r="BS37849" s="10"/>
      <c r="BT37849" s="10"/>
      <c r="BU37849" s="10"/>
    </row>
    <row r="37850" spans="68:73">
      <c r="BP37850" s="8"/>
      <c r="BQ37850" s="8"/>
      <c r="BR37850" s="8"/>
      <c r="BS37850" s="8"/>
      <c r="BT37850" s="8"/>
      <c r="BU37850" s="8"/>
    </row>
    <row r="37851" spans="68:73">
      <c r="BP37851" s="10"/>
      <c r="BQ37851" s="10"/>
      <c r="BR37851" s="10"/>
      <c r="BS37851" s="10"/>
      <c r="BT37851" s="10"/>
      <c r="BU37851" s="10"/>
    </row>
    <row r="37852" spans="68:73">
      <c r="BP37852" s="8"/>
      <c r="BQ37852" s="8"/>
      <c r="BR37852" s="8"/>
      <c r="BS37852" s="8"/>
      <c r="BT37852" s="8"/>
      <c r="BU37852" s="8"/>
    </row>
    <row r="37853" spans="68:73">
      <c r="BP37853" s="10"/>
      <c r="BQ37853" s="10"/>
      <c r="BR37853" s="10"/>
      <c r="BS37853" s="10"/>
      <c r="BT37853" s="10"/>
      <c r="BU37853" s="10"/>
    </row>
    <row r="37854" spans="68:73">
      <c r="BP37854" s="8"/>
      <c r="BQ37854" s="8"/>
      <c r="BR37854" s="8"/>
      <c r="BS37854" s="8"/>
      <c r="BT37854" s="8"/>
      <c r="BU37854" s="8"/>
    </row>
    <row r="37855" spans="68:73">
      <c r="BP37855" s="10"/>
      <c r="BQ37855" s="10"/>
      <c r="BR37855" s="10"/>
      <c r="BS37855" s="10"/>
      <c r="BT37855" s="10"/>
      <c r="BU37855" s="10"/>
    </row>
    <row r="37856" spans="68:73">
      <c r="BP37856" s="8"/>
      <c r="BQ37856" s="8"/>
      <c r="BR37856" s="8"/>
      <c r="BS37856" s="8"/>
      <c r="BT37856" s="8"/>
      <c r="BU37856" s="8"/>
    </row>
    <row r="37857" spans="68:73">
      <c r="BP37857" s="10"/>
      <c r="BQ37857" s="10"/>
      <c r="BR37857" s="10"/>
      <c r="BS37857" s="10"/>
      <c r="BT37857" s="10"/>
      <c r="BU37857" s="10"/>
    </row>
    <row r="37858" spans="68:73">
      <c r="BP37858" s="8"/>
      <c r="BQ37858" s="8"/>
      <c r="BR37858" s="8"/>
      <c r="BS37858" s="8"/>
      <c r="BT37858" s="8"/>
      <c r="BU37858" s="8"/>
    </row>
    <row r="37859" spans="68:73">
      <c r="BP37859" s="10"/>
      <c r="BQ37859" s="10"/>
      <c r="BR37859" s="10"/>
      <c r="BS37859" s="10"/>
      <c r="BT37859" s="10"/>
      <c r="BU37859" s="10"/>
    </row>
    <row r="37860" spans="68:73">
      <c r="BP37860" s="8"/>
      <c r="BQ37860" s="8"/>
      <c r="BR37860" s="8"/>
      <c r="BS37860" s="8"/>
      <c r="BT37860" s="8"/>
      <c r="BU37860" s="8"/>
    </row>
    <row r="37861" spans="68:73">
      <c r="BP37861" s="10"/>
      <c r="BQ37861" s="10"/>
      <c r="BR37861" s="10"/>
      <c r="BS37861" s="10"/>
      <c r="BT37861" s="10"/>
      <c r="BU37861" s="10"/>
    </row>
    <row r="37862" spans="68:73">
      <c r="BP37862" s="8"/>
      <c r="BQ37862" s="8"/>
      <c r="BR37862" s="8"/>
      <c r="BS37862" s="8"/>
      <c r="BT37862" s="8"/>
      <c r="BU37862" s="8"/>
    </row>
    <row r="37863" spans="68:73">
      <c r="BP37863" s="10"/>
      <c r="BQ37863" s="10"/>
      <c r="BR37863" s="10"/>
      <c r="BS37863" s="10"/>
      <c r="BT37863" s="10"/>
      <c r="BU37863" s="10"/>
    </row>
    <row r="37864" spans="68:73">
      <c r="BP37864" s="8"/>
      <c r="BQ37864" s="8"/>
      <c r="BR37864" s="8"/>
      <c r="BS37864" s="8"/>
      <c r="BT37864" s="8"/>
      <c r="BU37864" s="8"/>
    </row>
    <row r="37865" spans="68:73">
      <c r="BP37865" s="10"/>
      <c r="BQ37865" s="10"/>
      <c r="BR37865" s="10"/>
      <c r="BS37865" s="10"/>
      <c r="BT37865" s="10"/>
      <c r="BU37865" s="10"/>
    </row>
    <row r="37866" spans="68:73">
      <c r="BP37866" s="8"/>
      <c r="BQ37866" s="8"/>
      <c r="BR37866" s="8"/>
      <c r="BS37866" s="8"/>
      <c r="BT37866" s="8"/>
      <c r="BU37866" s="8"/>
    </row>
    <row r="37867" spans="68:73">
      <c r="BP37867" s="10"/>
      <c r="BQ37867" s="10"/>
      <c r="BR37867" s="10"/>
      <c r="BS37867" s="10"/>
      <c r="BT37867" s="10"/>
      <c r="BU37867" s="10"/>
    </row>
    <row r="37868" spans="68:73">
      <c r="BP37868" s="8"/>
      <c r="BQ37868" s="8"/>
      <c r="BR37868" s="8"/>
      <c r="BS37868" s="8"/>
      <c r="BT37868" s="8"/>
      <c r="BU37868" s="8"/>
    </row>
    <row r="37869" spans="68:73">
      <c r="BP37869" s="10"/>
      <c r="BQ37869" s="10"/>
      <c r="BR37869" s="10"/>
      <c r="BS37869" s="10"/>
      <c r="BT37869" s="10"/>
      <c r="BU37869" s="10"/>
    </row>
    <row r="37870" spans="68:73">
      <c r="BP37870" s="8"/>
      <c r="BQ37870" s="8"/>
      <c r="BR37870" s="8"/>
      <c r="BS37870" s="8"/>
      <c r="BT37870" s="8"/>
      <c r="BU37870" s="8"/>
    </row>
    <row r="37871" spans="68:73">
      <c r="BP37871" s="10"/>
      <c r="BQ37871" s="10"/>
      <c r="BR37871" s="10"/>
      <c r="BS37871" s="10"/>
      <c r="BT37871" s="10"/>
      <c r="BU37871" s="10"/>
    </row>
    <row r="37872" spans="68:73">
      <c r="BP37872" s="8"/>
      <c r="BQ37872" s="8"/>
      <c r="BR37872" s="8"/>
      <c r="BS37872" s="8"/>
      <c r="BT37872" s="8"/>
      <c r="BU37872" s="8"/>
    </row>
    <row r="37873" spans="68:73">
      <c r="BP37873" s="10"/>
      <c r="BQ37873" s="10"/>
      <c r="BR37873" s="10"/>
      <c r="BS37873" s="10"/>
      <c r="BT37873" s="10"/>
      <c r="BU37873" s="10"/>
    </row>
    <row r="37874" spans="68:73">
      <c r="BP37874" s="8"/>
      <c r="BQ37874" s="8"/>
      <c r="BR37874" s="8"/>
      <c r="BS37874" s="8"/>
      <c r="BT37874" s="8"/>
      <c r="BU37874" s="8"/>
    </row>
    <row r="37875" spans="68:73">
      <c r="BP37875" s="10"/>
      <c r="BQ37875" s="10"/>
      <c r="BR37875" s="10"/>
      <c r="BS37875" s="10"/>
      <c r="BT37875" s="10"/>
      <c r="BU37875" s="10"/>
    </row>
    <row r="37876" spans="68:73">
      <c r="BP37876" s="8"/>
      <c r="BQ37876" s="8"/>
      <c r="BR37876" s="8"/>
      <c r="BS37876" s="8"/>
      <c r="BT37876" s="8"/>
      <c r="BU37876" s="8"/>
    </row>
    <row r="37877" spans="68:73">
      <c r="BP37877" s="10"/>
      <c r="BQ37877" s="10"/>
      <c r="BR37877" s="10"/>
      <c r="BS37877" s="10"/>
      <c r="BT37877" s="10"/>
      <c r="BU37877" s="10"/>
    </row>
    <row r="37878" spans="68:73">
      <c r="BP37878" s="8"/>
      <c r="BQ37878" s="8"/>
      <c r="BR37878" s="8"/>
      <c r="BS37878" s="8"/>
      <c r="BT37878" s="8"/>
      <c r="BU37878" s="8"/>
    </row>
    <row r="37879" spans="68:73">
      <c r="BP37879" s="10"/>
      <c r="BQ37879" s="10"/>
      <c r="BR37879" s="10"/>
      <c r="BS37879" s="10"/>
      <c r="BT37879" s="10"/>
      <c r="BU37879" s="10"/>
    </row>
    <row r="37880" spans="68:73">
      <c r="BP37880" s="8"/>
      <c r="BQ37880" s="8"/>
      <c r="BR37880" s="8"/>
      <c r="BS37880" s="8"/>
      <c r="BT37880" s="8"/>
      <c r="BU37880" s="8"/>
    </row>
    <row r="37881" spans="68:73">
      <c r="BP37881" s="10"/>
      <c r="BQ37881" s="10"/>
      <c r="BR37881" s="10"/>
      <c r="BS37881" s="10"/>
      <c r="BT37881" s="10"/>
      <c r="BU37881" s="10"/>
    </row>
    <row r="37882" spans="68:73">
      <c r="BP37882" s="8"/>
      <c r="BQ37882" s="8"/>
      <c r="BR37882" s="8"/>
      <c r="BS37882" s="8"/>
      <c r="BT37882" s="8"/>
      <c r="BU37882" s="8"/>
    </row>
    <row r="37883" spans="68:73">
      <c r="BP37883" s="10"/>
      <c r="BQ37883" s="10"/>
      <c r="BR37883" s="10"/>
      <c r="BS37883" s="10"/>
      <c r="BT37883" s="10"/>
      <c r="BU37883" s="10"/>
    </row>
    <row r="37884" spans="68:73">
      <c r="BP37884" s="8"/>
      <c r="BQ37884" s="8"/>
      <c r="BR37884" s="8"/>
      <c r="BS37884" s="8"/>
      <c r="BT37884" s="8"/>
      <c r="BU37884" s="8"/>
    </row>
    <row r="37885" spans="68:73">
      <c r="BP37885" s="10"/>
      <c r="BQ37885" s="10"/>
      <c r="BR37885" s="10"/>
      <c r="BS37885" s="10"/>
      <c r="BT37885" s="10"/>
      <c r="BU37885" s="10"/>
    </row>
    <row r="37886" spans="68:73">
      <c r="BP37886" s="8"/>
      <c r="BQ37886" s="8"/>
      <c r="BR37886" s="8"/>
      <c r="BS37886" s="8"/>
      <c r="BT37886" s="8"/>
      <c r="BU37886" s="8"/>
    </row>
    <row r="37887" spans="68:73">
      <c r="BP37887" s="10"/>
      <c r="BQ37887" s="10"/>
      <c r="BR37887" s="10"/>
      <c r="BS37887" s="10"/>
      <c r="BT37887" s="10"/>
      <c r="BU37887" s="10"/>
    </row>
    <row r="37888" spans="68:73">
      <c r="BP37888" s="8"/>
      <c r="BQ37888" s="8"/>
      <c r="BR37888" s="8"/>
      <c r="BS37888" s="8"/>
      <c r="BT37888" s="8"/>
      <c r="BU37888" s="8"/>
    </row>
    <row r="37889" spans="68:73">
      <c r="BP37889" s="10"/>
      <c r="BQ37889" s="10"/>
      <c r="BR37889" s="10"/>
      <c r="BS37889" s="10"/>
      <c r="BT37889" s="10"/>
      <c r="BU37889" s="10"/>
    </row>
    <row r="37890" spans="68:73">
      <c r="BP37890" s="8"/>
      <c r="BQ37890" s="8"/>
      <c r="BR37890" s="8"/>
      <c r="BS37890" s="8"/>
      <c r="BT37890" s="8"/>
      <c r="BU37890" s="8"/>
    </row>
    <row r="37891" spans="68:73">
      <c r="BP37891" s="10"/>
      <c r="BQ37891" s="10"/>
      <c r="BR37891" s="10"/>
      <c r="BS37891" s="10"/>
      <c r="BT37891" s="10"/>
      <c r="BU37891" s="10"/>
    </row>
    <row r="37892" spans="68:73">
      <c r="BP37892" s="8"/>
      <c r="BQ37892" s="8"/>
      <c r="BR37892" s="8"/>
      <c r="BS37892" s="8"/>
      <c r="BT37892" s="8"/>
      <c r="BU37892" s="8"/>
    </row>
    <row r="37893" spans="68:73">
      <c r="BP37893" s="10"/>
      <c r="BQ37893" s="10"/>
      <c r="BR37893" s="10"/>
      <c r="BS37893" s="10"/>
      <c r="BT37893" s="10"/>
      <c r="BU37893" s="10"/>
    </row>
    <row r="37894" spans="68:73">
      <c r="BP37894" s="8"/>
      <c r="BQ37894" s="8"/>
      <c r="BR37894" s="8"/>
      <c r="BS37894" s="8"/>
      <c r="BT37894" s="8"/>
      <c r="BU37894" s="8"/>
    </row>
    <row r="37895" spans="68:73">
      <c r="BP37895" s="10"/>
      <c r="BQ37895" s="10"/>
      <c r="BR37895" s="10"/>
      <c r="BS37895" s="10"/>
      <c r="BT37895" s="10"/>
      <c r="BU37895" s="10"/>
    </row>
    <row r="37896" spans="68:73">
      <c r="BP37896" s="8"/>
      <c r="BQ37896" s="8"/>
      <c r="BR37896" s="8"/>
      <c r="BS37896" s="8"/>
      <c r="BT37896" s="8"/>
      <c r="BU37896" s="8"/>
    </row>
    <row r="37897" spans="68:73">
      <c r="BP37897" s="10"/>
      <c r="BQ37897" s="10"/>
      <c r="BR37897" s="10"/>
      <c r="BS37897" s="10"/>
      <c r="BT37897" s="10"/>
      <c r="BU37897" s="10"/>
    </row>
    <row r="37898" spans="68:73">
      <c r="BP37898" s="8"/>
      <c r="BQ37898" s="8"/>
      <c r="BR37898" s="8"/>
      <c r="BS37898" s="8"/>
      <c r="BT37898" s="8"/>
      <c r="BU37898" s="8"/>
    </row>
    <row r="37899" spans="68:73">
      <c r="BP37899" s="10"/>
      <c r="BQ37899" s="10"/>
      <c r="BR37899" s="10"/>
      <c r="BS37899" s="10"/>
      <c r="BT37899" s="10"/>
      <c r="BU37899" s="10"/>
    </row>
    <row r="37900" spans="68:73">
      <c r="BP37900" s="8"/>
      <c r="BQ37900" s="8"/>
      <c r="BR37900" s="8"/>
      <c r="BS37900" s="8"/>
      <c r="BT37900" s="8"/>
      <c r="BU37900" s="8"/>
    </row>
    <row r="37901" spans="68:73">
      <c r="BP37901" s="10"/>
      <c r="BQ37901" s="10"/>
      <c r="BR37901" s="10"/>
      <c r="BS37901" s="10"/>
      <c r="BT37901" s="10"/>
      <c r="BU37901" s="10"/>
    </row>
    <row r="37902" spans="68:73">
      <c r="BP37902" s="8"/>
      <c r="BQ37902" s="8"/>
      <c r="BR37902" s="8"/>
      <c r="BS37902" s="8"/>
      <c r="BT37902" s="8"/>
      <c r="BU37902" s="8"/>
    </row>
    <row r="37903" spans="68:73">
      <c r="BP37903" s="10"/>
      <c r="BQ37903" s="10"/>
      <c r="BR37903" s="10"/>
      <c r="BS37903" s="10"/>
      <c r="BT37903" s="10"/>
      <c r="BU37903" s="10"/>
    </row>
    <row r="37904" spans="68:73">
      <c r="BP37904" s="8"/>
      <c r="BQ37904" s="8"/>
      <c r="BR37904" s="8"/>
      <c r="BS37904" s="8"/>
      <c r="BT37904" s="8"/>
      <c r="BU37904" s="8"/>
    </row>
    <row r="37905" spans="68:73">
      <c r="BP37905" s="10"/>
      <c r="BQ37905" s="10"/>
      <c r="BR37905" s="10"/>
      <c r="BS37905" s="10"/>
      <c r="BT37905" s="10"/>
      <c r="BU37905" s="10"/>
    </row>
    <row r="37906" spans="68:73">
      <c r="BP37906" s="8"/>
      <c r="BQ37906" s="8"/>
      <c r="BR37906" s="8"/>
      <c r="BS37906" s="8"/>
      <c r="BT37906" s="8"/>
      <c r="BU37906" s="8"/>
    </row>
    <row r="37907" spans="68:73">
      <c r="BP37907" s="10"/>
      <c r="BQ37907" s="10"/>
      <c r="BR37907" s="10"/>
      <c r="BS37907" s="10"/>
      <c r="BT37907" s="10"/>
      <c r="BU37907" s="10"/>
    </row>
    <row r="37908" spans="68:73">
      <c r="BP37908" s="8"/>
      <c r="BQ37908" s="8"/>
      <c r="BR37908" s="8"/>
      <c r="BS37908" s="8"/>
      <c r="BT37908" s="8"/>
      <c r="BU37908" s="8"/>
    </row>
    <row r="37909" spans="68:73">
      <c r="BP37909" s="10"/>
      <c r="BQ37909" s="10"/>
      <c r="BR37909" s="10"/>
      <c r="BS37909" s="10"/>
      <c r="BT37909" s="10"/>
      <c r="BU37909" s="10"/>
    </row>
    <row r="37910" spans="68:73">
      <c r="BP37910" s="8"/>
      <c r="BQ37910" s="8"/>
      <c r="BR37910" s="8"/>
      <c r="BS37910" s="8"/>
      <c r="BT37910" s="8"/>
      <c r="BU37910" s="8"/>
    </row>
    <row r="37911" spans="68:73">
      <c r="BP37911" s="10"/>
      <c r="BQ37911" s="10"/>
      <c r="BR37911" s="10"/>
      <c r="BS37911" s="10"/>
      <c r="BT37911" s="10"/>
      <c r="BU37911" s="10"/>
    </row>
    <row r="37912" spans="68:73">
      <c r="BP37912" s="8"/>
      <c r="BQ37912" s="8"/>
      <c r="BR37912" s="8"/>
      <c r="BS37912" s="8"/>
      <c r="BT37912" s="8"/>
      <c r="BU37912" s="8"/>
    </row>
    <row r="37913" spans="68:73">
      <c r="BP37913" s="10"/>
      <c r="BQ37913" s="10"/>
      <c r="BR37913" s="10"/>
      <c r="BS37913" s="10"/>
      <c r="BT37913" s="10"/>
      <c r="BU37913" s="10"/>
    </row>
    <row r="37914" spans="68:73">
      <c r="BP37914" s="8"/>
      <c r="BQ37914" s="8"/>
      <c r="BR37914" s="8"/>
      <c r="BS37914" s="8"/>
      <c r="BT37914" s="8"/>
      <c r="BU37914" s="8"/>
    </row>
    <row r="37915" spans="68:73">
      <c r="BP37915" s="10"/>
      <c r="BQ37915" s="10"/>
      <c r="BR37915" s="10"/>
      <c r="BS37915" s="10"/>
      <c r="BT37915" s="10"/>
      <c r="BU37915" s="10"/>
    </row>
    <row r="37916" spans="68:73">
      <c r="BP37916" s="8"/>
      <c r="BQ37916" s="8"/>
      <c r="BR37916" s="8"/>
      <c r="BS37916" s="8"/>
      <c r="BT37916" s="8"/>
      <c r="BU37916" s="8"/>
    </row>
    <row r="37917" spans="68:73">
      <c r="BP37917" s="10"/>
      <c r="BQ37917" s="10"/>
      <c r="BR37917" s="10"/>
      <c r="BS37917" s="10"/>
      <c r="BT37917" s="10"/>
      <c r="BU37917" s="10"/>
    </row>
    <row r="37918" spans="68:73">
      <c r="BP37918" s="8"/>
      <c r="BQ37918" s="8"/>
      <c r="BR37918" s="8"/>
      <c r="BS37918" s="8"/>
      <c r="BT37918" s="8"/>
      <c r="BU37918" s="8"/>
    </row>
    <row r="37919" spans="68:73">
      <c r="BP37919" s="10"/>
      <c r="BQ37919" s="10"/>
      <c r="BR37919" s="10"/>
      <c r="BS37919" s="10"/>
      <c r="BT37919" s="10"/>
      <c r="BU37919" s="10"/>
    </row>
    <row r="37920" spans="68:73">
      <c r="BP37920" s="8"/>
      <c r="BQ37920" s="8"/>
      <c r="BR37920" s="8"/>
      <c r="BS37920" s="8"/>
      <c r="BT37920" s="8"/>
      <c r="BU37920" s="8"/>
    </row>
    <row r="37921" spans="68:73">
      <c r="BP37921" s="10"/>
      <c r="BQ37921" s="10"/>
      <c r="BR37921" s="10"/>
      <c r="BS37921" s="10"/>
      <c r="BT37921" s="10"/>
      <c r="BU37921" s="10"/>
    </row>
    <row r="37922" spans="68:73">
      <c r="BP37922" s="8"/>
      <c r="BQ37922" s="8"/>
      <c r="BR37922" s="8"/>
      <c r="BS37922" s="8"/>
      <c r="BT37922" s="8"/>
      <c r="BU37922" s="8"/>
    </row>
    <row r="37923" spans="68:73">
      <c r="BP37923" s="10"/>
      <c r="BQ37923" s="10"/>
      <c r="BR37923" s="10"/>
      <c r="BS37923" s="10"/>
      <c r="BT37923" s="10"/>
      <c r="BU37923" s="10"/>
    </row>
    <row r="37924" spans="68:73">
      <c r="BP37924" s="8"/>
      <c r="BQ37924" s="8"/>
      <c r="BR37924" s="8"/>
      <c r="BS37924" s="8"/>
      <c r="BT37924" s="8"/>
      <c r="BU37924" s="8"/>
    </row>
    <row r="37925" spans="68:73">
      <c r="BP37925" s="10"/>
      <c r="BQ37925" s="10"/>
      <c r="BR37925" s="10"/>
      <c r="BS37925" s="10"/>
      <c r="BT37925" s="10"/>
      <c r="BU37925" s="10"/>
    </row>
    <row r="37926" spans="68:73">
      <c r="BP37926" s="8"/>
      <c r="BQ37926" s="8"/>
      <c r="BR37926" s="8"/>
      <c r="BS37926" s="8"/>
      <c r="BT37926" s="8"/>
      <c r="BU37926" s="8"/>
    </row>
    <row r="37927" spans="68:73">
      <c r="BP37927" s="10"/>
      <c r="BQ37927" s="10"/>
      <c r="BR37927" s="10"/>
      <c r="BS37927" s="10"/>
      <c r="BT37927" s="10"/>
      <c r="BU37927" s="10"/>
    </row>
    <row r="37928" spans="68:73">
      <c r="BP37928" s="8"/>
      <c r="BQ37928" s="8"/>
      <c r="BR37928" s="8"/>
      <c r="BS37928" s="8"/>
      <c r="BT37928" s="8"/>
      <c r="BU37928" s="8"/>
    </row>
    <row r="37929" spans="68:73">
      <c r="BP37929" s="10"/>
      <c r="BQ37929" s="10"/>
      <c r="BR37929" s="10"/>
      <c r="BS37929" s="10"/>
      <c r="BT37929" s="10"/>
      <c r="BU37929" s="10"/>
    </row>
    <row r="37930" spans="68:73">
      <c r="BP37930" s="8"/>
      <c r="BQ37930" s="8"/>
      <c r="BR37930" s="8"/>
      <c r="BS37930" s="8"/>
      <c r="BT37930" s="8"/>
      <c r="BU37930" s="8"/>
    </row>
    <row r="37931" spans="68:73">
      <c r="BP37931" s="10"/>
      <c r="BQ37931" s="10"/>
      <c r="BR37931" s="10"/>
      <c r="BS37931" s="10"/>
      <c r="BT37931" s="10"/>
      <c r="BU37931" s="10"/>
    </row>
    <row r="37932" spans="68:73">
      <c r="BP37932" s="8"/>
      <c r="BQ37932" s="8"/>
      <c r="BR37932" s="8"/>
      <c r="BS37932" s="8"/>
      <c r="BT37932" s="8"/>
      <c r="BU37932" s="8"/>
    </row>
    <row r="37933" spans="68:73">
      <c r="BP37933" s="10"/>
      <c r="BQ37933" s="10"/>
      <c r="BR37933" s="10"/>
      <c r="BS37933" s="10"/>
      <c r="BT37933" s="10"/>
      <c r="BU37933" s="10"/>
    </row>
    <row r="37934" spans="68:73">
      <c r="BP37934" s="8"/>
      <c r="BQ37934" s="8"/>
      <c r="BR37934" s="8"/>
      <c r="BS37934" s="8"/>
      <c r="BT37934" s="8"/>
      <c r="BU37934" s="8"/>
    </row>
    <row r="37935" spans="68:73">
      <c r="BP37935" s="10"/>
      <c r="BQ37935" s="10"/>
      <c r="BR37935" s="10"/>
      <c r="BS37935" s="10"/>
      <c r="BT37935" s="10"/>
      <c r="BU37935" s="10"/>
    </row>
    <row r="37936" spans="68:73">
      <c r="BP37936" s="8"/>
      <c r="BQ37936" s="8"/>
      <c r="BR37936" s="8"/>
      <c r="BS37936" s="8"/>
      <c r="BT37936" s="8"/>
      <c r="BU37936" s="8"/>
    </row>
    <row r="37937" spans="68:73">
      <c r="BP37937" s="10"/>
      <c r="BQ37937" s="10"/>
      <c r="BR37937" s="10"/>
      <c r="BS37937" s="10"/>
      <c r="BT37937" s="10"/>
      <c r="BU37937" s="10"/>
    </row>
    <row r="37938" spans="68:73">
      <c r="BP37938" s="8"/>
      <c r="BQ37938" s="8"/>
      <c r="BR37938" s="8"/>
      <c r="BS37938" s="8"/>
      <c r="BT37938" s="8"/>
      <c r="BU37938" s="8"/>
    </row>
    <row r="37939" spans="68:73">
      <c r="BP37939" s="10"/>
      <c r="BQ37939" s="10"/>
      <c r="BR37939" s="10"/>
      <c r="BS37939" s="10"/>
      <c r="BT37939" s="10"/>
      <c r="BU37939" s="10"/>
    </row>
    <row r="37940" spans="68:73">
      <c r="BP37940" s="8"/>
      <c r="BQ37940" s="8"/>
      <c r="BR37940" s="8"/>
      <c r="BS37940" s="8"/>
      <c r="BT37940" s="8"/>
      <c r="BU37940" s="8"/>
    </row>
    <row r="37941" spans="68:73">
      <c r="BP37941" s="10"/>
      <c r="BQ37941" s="10"/>
      <c r="BR37941" s="10"/>
      <c r="BS37941" s="10"/>
      <c r="BT37941" s="10"/>
      <c r="BU37941" s="10"/>
    </row>
    <row r="37942" spans="68:73">
      <c r="BP37942" s="8"/>
      <c r="BQ37942" s="8"/>
      <c r="BR37942" s="8"/>
      <c r="BS37942" s="8"/>
      <c r="BT37942" s="8"/>
      <c r="BU37942" s="8"/>
    </row>
    <row r="37943" spans="68:73">
      <c r="BP37943" s="10"/>
      <c r="BQ37943" s="10"/>
      <c r="BR37943" s="10"/>
      <c r="BS37943" s="10"/>
      <c r="BT37943" s="10"/>
      <c r="BU37943" s="10"/>
    </row>
    <row r="37944" spans="68:73">
      <c r="BP37944" s="8"/>
      <c r="BQ37944" s="8"/>
      <c r="BR37944" s="8"/>
      <c r="BS37944" s="8"/>
      <c r="BT37944" s="8"/>
      <c r="BU37944" s="8"/>
    </row>
    <row r="37945" spans="68:73">
      <c r="BP37945" s="10"/>
      <c r="BQ37945" s="10"/>
      <c r="BR37945" s="10"/>
      <c r="BS37945" s="10"/>
      <c r="BT37945" s="10"/>
      <c r="BU37945" s="10"/>
    </row>
    <row r="37946" spans="68:73">
      <c r="BP37946" s="8"/>
      <c r="BQ37946" s="8"/>
      <c r="BR37946" s="8"/>
      <c r="BS37946" s="8"/>
      <c r="BT37946" s="8"/>
      <c r="BU37946" s="8"/>
    </row>
    <row r="37947" spans="68:73">
      <c r="BP37947" s="10"/>
      <c r="BQ37947" s="10"/>
      <c r="BR37947" s="10"/>
      <c r="BS37947" s="10"/>
      <c r="BT37947" s="10"/>
      <c r="BU37947" s="10"/>
    </row>
    <row r="37948" spans="68:73">
      <c r="BP37948" s="8"/>
      <c r="BQ37948" s="8"/>
      <c r="BR37948" s="8"/>
      <c r="BS37948" s="8"/>
      <c r="BT37948" s="8"/>
      <c r="BU37948" s="8"/>
    </row>
    <row r="37949" spans="68:73">
      <c r="BP37949" s="10"/>
      <c r="BQ37949" s="10"/>
      <c r="BR37949" s="10"/>
      <c r="BS37949" s="10"/>
      <c r="BT37949" s="10"/>
      <c r="BU37949" s="10"/>
    </row>
    <row r="37950" spans="68:73">
      <c r="BP37950" s="8"/>
      <c r="BQ37950" s="8"/>
      <c r="BR37950" s="8"/>
      <c r="BS37950" s="8"/>
      <c r="BT37950" s="8"/>
      <c r="BU37950" s="8"/>
    </row>
    <row r="37951" spans="68:73">
      <c r="BP37951" s="10"/>
      <c r="BQ37951" s="10"/>
      <c r="BR37951" s="10"/>
      <c r="BS37951" s="10"/>
      <c r="BT37951" s="10"/>
      <c r="BU37951" s="10"/>
    </row>
    <row r="37952" spans="68:73">
      <c r="BP37952" s="8"/>
      <c r="BQ37952" s="8"/>
      <c r="BR37952" s="8"/>
      <c r="BS37952" s="8"/>
      <c r="BT37952" s="8"/>
      <c r="BU37952" s="8"/>
    </row>
    <row r="37953" spans="68:73">
      <c r="BP37953" s="10"/>
      <c r="BQ37953" s="10"/>
      <c r="BR37953" s="10"/>
      <c r="BS37953" s="10"/>
      <c r="BT37953" s="10"/>
      <c r="BU37953" s="10"/>
    </row>
    <row r="37954" spans="68:73">
      <c r="BP37954" s="8"/>
      <c r="BQ37954" s="8"/>
      <c r="BR37954" s="8"/>
      <c r="BS37954" s="8"/>
      <c r="BT37954" s="8"/>
      <c r="BU37954" s="8"/>
    </row>
    <row r="37955" spans="68:73">
      <c r="BP37955" s="10"/>
      <c r="BQ37955" s="10"/>
      <c r="BR37955" s="10"/>
      <c r="BS37955" s="10"/>
      <c r="BT37955" s="10"/>
      <c r="BU37955" s="10"/>
    </row>
    <row r="37956" spans="68:73">
      <c r="BP37956" s="8"/>
      <c r="BQ37956" s="8"/>
      <c r="BR37956" s="8"/>
      <c r="BS37956" s="8"/>
      <c r="BT37956" s="8"/>
      <c r="BU37956" s="8"/>
    </row>
    <row r="37957" spans="68:73">
      <c r="BP37957" s="10"/>
      <c r="BQ37957" s="10"/>
      <c r="BR37957" s="10"/>
      <c r="BS37957" s="10"/>
      <c r="BT37957" s="10"/>
      <c r="BU37957" s="10"/>
    </row>
    <row r="37958" spans="68:73">
      <c r="BP37958" s="8"/>
      <c r="BQ37958" s="8"/>
      <c r="BR37958" s="8"/>
      <c r="BS37958" s="8"/>
      <c r="BT37958" s="8"/>
      <c r="BU37958" s="8"/>
    </row>
    <row r="37959" spans="68:73">
      <c r="BP37959" s="10"/>
      <c r="BQ37959" s="10"/>
      <c r="BR37959" s="10"/>
      <c r="BS37959" s="10"/>
      <c r="BT37959" s="10"/>
      <c r="BU37959" s="10"/>
    </row>
    <row r="37960" spans="68:73">
      <c r="BP37960" s="8"/>
      <c r="BQ37960" s="8"/>
      <c r="BR37960" s="8"/>
      <c r="BS37960" s="8"/>
      <c r="BT37960" s="8"/>
      <c r="BU37960" s="8"/>
    </row>
    <row r="37961" spans="68:73">
      <c r="BP37961" s="10"/>
      <c r="BQ37961" s="10"/>
      <c r="BR37961" s="10"/>
      <c r="BS37961" s="10"/>
      <c r="BT37961" s="10"/>
      <c r="BU37961" s="10"/>
    </row>
    <row r="37962" spans="68:73">
      <c r="BP37962" s="8"/>
      <c r="BQ37962" s="8"/>
      <c r="BR37962" s="8"/>
      <c r="BS37962" s="8"/>
      <c r="BT37962" s="8"/>
      <c r="BU37962" s="8"/>
    </row>
    <row r="37963" spans="68:73">
      <c r="BP37963" s="10"/>
      <c r="BQ37963" s="10"/>
      <c r="BR37963" s="10"/>
      <c r="BS37963" s="10"/>
      <c r="BT37963" s="10"/>
      <c r="BU37963" s="10"/>
    </row>
    <row r="37964" spans="68:73">
      <c r="BP37964" s="8"/>
      <c r="BQ37964" s="8"/>
      <c r="BR37964" s="8"/>
      <c r="BS37964" s="8"/>
      <c r="BT37964" s="8"/>
      <c r="BU37964" s="8"/>
    </row>
    <row r="37965" spans="68:73">
      <c r="BP37965" s="10"/>
      <c r="BQ37965" s="10"/>
      <c r="BR37965" s="10"/>
      <c r="BS37965" s="10"/>
      <c r="BT37965" s="10"/>
      <c r="BU37965" s="10"/>
    </row>
    <row r="37966" spans="68:73">
      <c r="BP37966" s="8"/>
      <c r="BQ37966" s="8"/>
      <c r="BR37966" s="8"/>
      <c r="BS37966" s="8"/>
      <c r="BT37966" s="8"/>
      <c r="BU37966" s="8"/>
    </row>
    <row r="37967" spans="68:73">
      <c r="BP37967" s="10"/>
      <c r="BQ37967" s="10"/>
      <c r="BR37967" s="10"/>
      <c r="BS37967" s="10"/>
      <c r="BT37967" s="10"/>
      <c r="BU37967" s="10"/>
    </row>
    <row r="37968" spans="68:73">
      <c r="BP37968" s="8"/>
      <c r="BQ37968" s="8"/>
      <c r="BR37968" s="8"/>
      <c r="BS37968" s="8"/>
      <c r="BT37968" s="8"/>
      <c r="BU37968" s="8"/>
    </row>
    <row r="37969" spans="68:73">
      <c r="BP37969" s="10"/>
      <c r="BQ37969" s="10"/>
      <c r="BR37969" s="10"/>
      <c r="BS37969" s="10"/>
      <c r="BT37969" s="10"/>
      <c r="BU37969" s="10"/>
    </row>
    <row r="37970" spans="68:73">
      <c r="BP37970" s="8"/>
      <c r="BQ37970" s="8"/>
      <c r="BR37970" s="8"/>
      <c r="BS37970" s="8"/>
      <c r="BT37970" s="8"/>
      <c r="BU37970" s="8"/>
    </row>
    <row r="37971" spans="68:73">
      <c r="BP37971" s="10"/>
      <c r="BQ37971" s="10"/>
      <c r="BR37971" s="10"/>
      <c r="BS37971" s="10"/>
      <c r="BT37971" s="10"/>
      <c r="BU37971" s="10"/>
    </row>
    <row r="37972" spans="68:73">
      <c r="BP37972" s="8"/>
      <c r="BQ37972" s="8"/>
      <c r="BR37972" s="8"/>
      <c r="BS37972" s="8"/>
      <c r="BT37972" s="8"/>
      <c r="BU37972" s="8"/>
    </row>
    <row r="37973" spans="68:73">
      <c r="BP37973" s="10"/>
      <c r="BQ37973" s="10"/>
      <c r="BR37973" s="10"/>
      <c r="BS37973" s="10"/>
      <c r="BT37973" s="10"/>
      <c r="BU37973" s="10"/>
    </row>
    <row r="37974" spans="68:73">
      <c r="BP37974" s="8"/>
      <c r="BQ37974" s="8"/>
      <c r="BR37974" s="8"/>
      <c r="BS37974" s="8"/>
      <c r="BT37974" s="8"/>
      <c r="BU37974" s="8"/>
    </row>
    <row r="37975" spans="68:73">
      <c r="BP37975" s="10"/>
      <c r="BQ37975" s="10"/>
      <c r="BR37975" s="10"/>
      <c r="BS37975" s="10"/>
      <c r="BT37975" s="10"/>
      <c r="BU37975" s="10"/>
    </row>
    <row r="37976" spans="68:73">
      <c r="BP37976" s="8"/>
      <c r="BQ37976" s="8"/>
      <c r="BR37976" s="8"/>
      <c r="BS37976" s="8"/>
      <c r="BT37976" s="8"/>
      <c r="BU37976" s="8"/>
    </row>
    <row r="37977" spans="68:73">
      <c r="BP37977" s="10"/>
      <c r="BQ37977" s="10"/>
      <c r="BR37977" s="10"/>
      <c r="BS37977" s="10"/>
      <c r="BT37977" s="10"/>
      <c r="BU37977" s="10"/>
    </row>
    <row r="37978" spans="68:73">
      <c r="BP37978" s="8"/>
      <c r="BQ37978" s="8"/>
      <c r="BR37978" s="8"/>
      <c r="BS37978" s="8"/>
      <c r="BT37978" s="8"/>
      <c r="BU37978" s="8"/>
    </row>
    <row r="37979" spans="68:73">
      <c r="BP37979" s="10"/>
      <c r="BQ37979" s="10"/>
      <c r="BR37979" s="10"/>
      <c r="BS37979" s="10"/>
      <c r="BT37979" s="10"/>
      <c r="BU37979" s="10"/>
    </row>
    <row r="37980" spans="68:73">
      <c r="BP37980" s="8"/>
      <c r="BQ37980" s="8"/>
      <c r="BR37980" s="8"/>
      <c r="BS37980" s="8"/>
      <c r="BT37980" s="8"/>
      <c r="BU37980" s="8"/>
    </row>
    <row r="37981" spans="68:73">
      <c r="BP37981" s="10"/>
      <c r="BQ37981" s="10"/>
      <c r="BR37981" s="10"/>
      <c r="BS37981" s="10"/>
      <c r="BT37981" s="10"/>
      <c r="BU37981" s="10"/>
    </row>
    <row r="37982" spans="68:73">
      <c r="BP37982" s="8"/>
      <c r="BQ37982" s="8"/>
      <c r="BR37982" s="8"/>
      <c r="BS37982" s="8"/>
      <c r="BT37982" s="8"/>
      <c r="BU37982" s="8"/>
    </row>
    <row r="37983" spans="68:73">
      <c r="BP37983" s="10"/>
      <c r="BQ37983" s="10"/>
      <c r="BR37983" s="10"/>
      <c r="BS37983" s="10"/>
      <c r="BT37983" s="10"/>
      <c r="BU37983" s="10"/>
    </row>
    <row r="37984" spans="68:73">
      <c r="BP37984" s="8"/>
      <c r="BQ37984" s="8"/>
      <c r="BR37984" s="8"/>
      <c r="BS37984" s="8"/>
      <c r="BT37984" s="8"/>
      <c r="BU37984" s="8"/>
    </row>
    <row r="37985" spans="68:73">
      <c r="BP37985" s="10"/>
      <c r="BQ37985" s="10"/>
      <c r="BR37985" s="10"/>
      <c r="BS37985" s="10"/>
      <c r="BT37985" s="10"/>
      <c r="BU37985" s="10"/>
    </row>
    <row r="37986" spans="68:73">
      <c r="BP37986" s="8"/>
      <c r="BQ37986" s="8"/>
      <c r="BR37986" s="8"/>
      <c r="BS37986" s="8"/>
      <c r="BT37986" s="8"/>
      <c r="BU37986" s="8"/>
    </row>
    <row r="37987" spans="68:73">
      <c r="BP37987" s="10"/>
      <c r="BQ37987" s="10"/>
      <c r="BR37987" s="10"/>
      <c r="BS37987" s="10"/>
      <c r="BT37987" s="10"/>
      <c r="BU37987" s="10"/>
    </row>
    <row r="37988" spans="68:73">
      <c r="BP37988" s="8"/>
      <c r="BQ37988" s="8"/>
      <c r="BR37988" s="8"/>
      <c r="BS37988" s="8"/>
      <c r="BT37988" s="8"/>
      <c r="BU37988" s="8"/>
    </row>
    <row r="37989" spans="68:73">
      <c r="BP37989" s="10"/>
      <c r="BQ37989" s="10"/>
      <c r="BR37989" s="10"/>
      <c r="BS37989" s="10"/>
      <c r="BT37989" s="10"/>
      <c r="BU37989" s="10"/>
    </row>
    <row r="37990" spans="68:73">
      <c r="BP37990" s="8"/>
      <c r="BQ37990" s="8"/>
      <c r="BR37990" s="8"/>
      <c r="BS37990" s="8"/>
      <c r="BT37990" s="8"/>
      <c r="BU37990" s="8"/>
    </row>
    <row r="37991" spans="68:73">
      <c r="BP37991" s="10"/>
      <c r="BQ37991" s="10"/>
      <c r="BR37991" s="10"/>
      <c r="BS37991" s="10"/>
      <c r="BT37991" s="10"/>
      <c r="BU37991" s="10"/>
    </row>
    <row r="37992" spans="68:73">
      <c r="BP37992" s="8"/>
      <c r="BQ37992" s="8"/>
      <c r="BR37992" s="8"/>
      <c r="BS37992" s="8"/>
      <c r="BT37992" s="8"/>
      <c r="BU37992" s="8"/>
    </row>
    <row r="37993" spans="68:73">
      <c r="BP37993" s="10"/>
      <c r="BQ37993" s="10"/>
      <c r="BR37993" s="10"/>
      <c r="BS37993" s="10"/>
      <c r="BT37993" s="10"/>
      <c r="BU37993" s="10"/>
    </row>
    <row r="37994" spans="68:73">
      <c r="BP37994" s="8"/>
      <c r="BQ37994" s="8"/>
      <c r="BR37994" s="8"/>
      <c r="BS37994" s="8"/>
      <c r="BT37994" s="8"/>
      <c r="BU37994" s="8"/>
    </row>
    <row r="37995" spans="68:73">
      <c r="BP37995" s="10"/>
      <c r="BQ37995" s="10"/>
      <c r="BR37995" s="10"/>
      <c r="BS37995" s="10"/>
      <c r="BT37995" s="10"/>
      <c r="BU37995" s="10"/>
    </row>
    <row r="37996" spans="68:73">
      <c r="BP37996" s="8"/>
      <c r="BQ37996" s="8"/>
      <c r="BR37996" s="8"/>
      <c r="BS37996" s="8"/>
      <c r="BT37996" s="8"/>
      <c r="BU37996" s="8"/>
    </row>
    <row r="37997" spans="68:73">
      <c r="BP37997" s="10"/>
      <c r="BQ37997" s="10"/>
      <c r="BR37997" s="10"/>
      <c r="BS37997" s="10"/>
      <c r="BT37997" s="10"/>
      <c r="BU37997" s="10"/>
    </row>
    <row r="37998" spans="68:73">
      <c r="BP37998" s="8"/>
      <c r="BQ37998" s="8"/>
      <c r="BR37998" s="8"/>
      <c r="BS37998" s="8"/>
      <c r="BT37998" s="8"/>
      <c r="BU37998" s="8"/>
    </row>
    <row r="37999" spans="68:73">
      <c r="BP37999" s="10"/>
      <c r="BQ37999" s="10"/>
      <c r="BR37999" s="10"/>
      <c r="BS37999" s="10"/>
      <c r="BT37999" s="10"/>
      <c r="BU37999" s="10"/>
    </row>
    <row r="38000" spans="68:73">
      <c r="BP38000" s="8"/>
      <c r="BQ38000" s="8"/>
      <c r="BR38000" s="8"/>
      <c r="BS38000" s="8"/>
      <c r="BT38000" s="8"/>
      <c r="BU38000" s="8"/>
    </row>
    <row r="38001" spans="68:73">
      <c r="BP38001" s="10"/>
      <c r="BQ38001" s="10"/>
      <c r="BR38001" s="10"/>
      <c r="BS38001" s="10"/>
      <c r="BT38001" s="10"/>
      <c r="BU38001" s="10"/>
    </row>
    <row r="38002" spans="68:73">
      <c r="BP38002" s="8"/>
      <c r="BQ38002" s="8"/>
      <c r="BR38002" s="8"/>
      <c r="BS38002" s="8"/>
      <c r="BT38002" s="8"/>
      <c r="BU38002" s="8"/>
    </row>
    <row r="38003" spans="68:73">
      <c r="BP38003" s="10"/>
      <c r="BQ38003" s="10"/>
      <c r="BR38003" s="10"/>
      <c r="BS38003" s="10"/>
      <c r="BT38003" s="10"/>
      <c r="BU38003" s="10"/>
    </row>
    <row r="38004" spans="68:73">
      <c r="BP38004" s="8"/>
      <c r="BQ38004" s="8"/>
      <c r="BR38004" s="8"/>
      <c r="BS38004" s="8"/>
      <c r="BT38004" s="8"/>
      <c r="BU38004" s="8"/>
    </row>
    <row r="38005" spans="68:73">
      <c r="BP38005" s="10"/>
      <c r="BQ38005" s="10"/>
      <c r="BR38005" s="10"/>
      <c r="BS38005" s="10"/>
      <c r="BT38005" s="10"/>
      <c r="BU38005" s="10"/>
    </row>
    <row r="38006" spans="68:73">
      <c r="BP38006" s="8"/>
      <c r="BQ38006" s="8"/>
      <c r="BR38006" s="8"/>
      <c r="BS38006" s="8"/>
      <c r="BT38006" s="8"/>
      <c r="BU38006" s="8"/>
    </row>
    <row r="38007" spans="68:73">
      <c r="BP38007" s="10"/>
      <c r="BQ38007" s="10"/>
      <c r="BR38007" s="10"/>
      <c r="BS38007" s="10"/>
      <c r="BT38007" s="10"/>
      <c r="BU38007" s="10"/>
    </row>
    <row r="38008" spans="68:73">
      <c r="BP38008" s="8"/>
      <c r="BQ38008" s="8"/>
      <c r="BR38008" s="8"/>
      <c r="BS38008" s="8"/>
      <c r="BT38008" s="8"/>
      <c r="BU38008" s="8"/>
    </row>
    <row r="38009" spans="68:73">
      <c r="BP38009" s="10"/>
      <c r="BQ38009" s="10"/>
      <c r="BR38009" s="10"/>
      <c r="BS38009" s="10"/>
      <c r="BT38009" s="10"/>
      <c r="BU38009" s="10"/>
    </row>
    <row r="38010" spans="68:73">
      <c r="BP38010" s="8"/>
      <c r="BQ38010" s="8"/>
      <c r="BR38010" s="8"/>
      <c r="BS38010" s="8"/>
      <c r="BT38010" s="8"/>
      <c r="BU38010" s="8"/>
    </row>
    <row r="38011" spans="68:73">
      <c r="BP38011" s="10"/>
      <c r="BQ38011" s="10"/>
      <c r="BR38011" s="10"/>
      <c r="BS38011" s="10"/>
      <c r="BT38011" s="10"/>
      <c r="BU38011" s="10"/>
    </row>
    <row r="38012" spans="68:73">
      <c r="BP38012" s="8"/>
      <c r="BQ38012" s="8"/>
      <c r="BR38012" s="8"/>
      <c r="BS38012" s="8"/>
      <c r="BT38012" s="8"/>
      <c r="BU38012" s="8"/>
    </row>
    <row r="38013" spans="68:73">
      <c r="BP38013" s="10"/>
      <c r="BQ38013" s="10"/>
      <c r="BR38013" s="10"/>
      <c r="BS38013" s="10"/>
      <c r="BT38013" s="10"/>
      <c r="BU38013" s="10"/>
    </row>
    <row r="38014" spans="68:73">
      <c r="BP38014" s="8"/>
      <c r="BQ38014" s="8"/>
      <c r="BR38014" s="8"/>
      <c r="BS38014" s="8"/>
      <c r="BT38014" s="8"/>
      <c r="BU38014" s="8"/>
    </row>
    <row r="38015" spans="68:73">
      <c r="BP38015" s="10"/>
      <c r="BQ38015" s="10"/>
      <c r="BR38015" s="10"/>
      <c r="BS38015" s="10"/>
      <c r="BT38015" s="10"/>
      <c r="BU38015" s="10"/>
    </row>
    <row r="38016" spans="68:73">
      <c r="BP38016" s="8"/>
      <c r="BQ38016" s="8"/>
      <c r="BR38016" s="8"/>
      <c r="BS38016" s="8"/>
      <c r="BT38016" s="8"/>
      <c r="BU38016" s="8"/>
    </row>
    <row r="38017" spans="68:73">
      <c r="BP38017" s="10"/>
      <c r="BQ38017" s="10"/>
      <c r="BR38017" s="10"/>
      <c r="BS38017" s="10"/>
      <c r="BT38017" s="10"/>
      <c r="BU38017" s="10"/>
    </row>
    <row r="38018" spans="68:73">
      <c r="BP38018" s="8"/>
      <c r="BQ38018" s="8"/>
      <c r="BR38018" s="8"/>
      <c r="BS38018" s="8"/>
      <c r="BT38018" s="8"/>
      <c r="BU38018" s="8"/>
    </row>
    <row r="38019" spans="68:73">
      <c r="BP38019" s="10"/>
      <c r="BQ38019" s="10"/>
      <c r="BR38019" s="10"/>
      <c r="BS38019" s="10"/>
      <c r="BT38019" s="10"/>
      <c r="BU38019" s="10"/>
    </row>
    <row r="38020" spans="68:73">
      <c r="BP38020" s="8"/>
      <c r="BQ38020" s="8"/>
      <c r="BR38020" s="8"/>
      <c r="BS38020" s="8"/>
      <c r="BT38020" s="8"/>
      <c r="BU38020" s="8"/>
    </row>
    <row r="38021" spans="68:73">
      <c r="BP38021" s="10"/>
      <c r="BQ38021" s="10"/>
      <c r="BR38021" s="10"/>
      <c r="BS38021" s="10"/>
      <c r="BT38021" s="10"/>
      <c r="BU38021" s="10"/>
    </row>
    <row r="38022" spans="68:73">
      <c r="BP38022" s="8"/>
      <c r="BQ38022" s="8"/>
      <c r="BR38022" s="8"/>
      <c r="BS38022" s="8"/>
      <c r="BT38022" s="8"/>
      <c r="BU38022" s="8"/>
    </row>
    <row r="38023" spans="68:73">
      <c r="BP38023" s="10"/>
      <c r="BQ38023" s="10"/>
      <c r="BR38023" s="10"/>
      <c r="BS38023" s="10"/>
      <c r="BT38023" s="10"/>
      <c r="BU38023" s="10"/>
    </row>
    <row r="38024" spans="68:73">
      <c r="BP38024" s="8"/>
      <c r="BQ38024" s="8"/>
      <c r="BR38024" s="8"/>
      <c r="BS38024" s="8"/>
      <c r="BT38024" s="8"/>
      <c r="BU38024" s="8"/>
    </row>
    <row r="38025" spans="68:73">
      <c r="BP38025" s="10"/>
      <c r="BQ38025" s="10"/>
      <c r="BR38025" s="10"/>
      <c r="BS38025" s="10"/>
      <c r="BT38025" s="10"/>
      <c r="BU38025" s="10"/>
    </row>
    <row r="38026" spans="68:73">
      <c r="BP38026" s="8"/>
      <c r="BQ38026" s="8"/>
      <c r="BR38026" s="8"/>
      <c r="BS38026" s="8"/>
      <c r="BT38026" s="8"/>
      <c r="BU38026" s="8"/>
    </row>
    <row r="38027" spans="68:73">
      <c r="BP38027" s="10"/>
      <c r="BQ38027" s="10"/>
      <c r="BR38027" s="10"/>
      <c r="BS38027" s="10"/>
      <c r="BT38027" s="10"/>
      <c r="BU38027" s="10"/>
    </row>
    <row r="38028" spans="68:73">
      <c r="BP38028" s="8"/>
      <c r="BQ38028" s="8"/>
      <c r="BR38028" s="8"/>
      <c r="BS38028" s="8"/>
      <c r="BT38028" s="8"/>
      <c r="BU38028" s="8"/>
    </row>
    <row r="38029" spans="68:73">
      <c r="BP38029" s="10"/>
      <c r="BQ38029" s="10"/>
      <c r="BR38029" s="10"/>
      <c r="BS38029" s="10"/>
      <c r="BT38029" s="10"/>
      <c r="BU38029" s="10"/>
    </row>
    <row r="38030" spans="68:73">
      <c r="BP38030" s="8"/>
      <c r="BQ38030" s="8"/>
      <c r="BR38030" s="8"/>
      <c r="BS38030" s="8"/>
      <c r="BT38030" s="8"/>
      <c r="BU38030" s="8"/>
    </row>
    <row r="38031" spans="68:73">
      <c r="BP38031" s="10"/>
      <c r="BQ38031" s="10"/>
      <c r="BR38031" s="10"/>
      <c r="BS38031" s="10"/>
      <c r="BT38031" s="10"/>
      <c r="BU38031" s="10"/>
    </row>
    <row r="38032" spans="68:73">
      <c r="BP38032" s="8"/>
      <c r="BQ38032" s="8"/>
      <c r="BR38032" s="8"/>
      <c r="BS38032" s="8"/>
      <c r="BT38032" s="8"/>
      <c r="BU38032" s="8"/>
    </row>
    <row r="38033" spans="68:73">
      <c r="BP38033" s="10"/>
      <c r="BQ38033" s="10"/>
      <c r="BR38033" s="10"/>
      <c r="BS38033" s="10"/>
      <c r="BT38033" s="10"/>
      <c r="BU38033" s="10"/>
    </row>
    <row r="38034" spans="68:73">
      <c r="BP38034" s="8"/>
      <c r="BQ38034" s="8"/>
      <c r="BR38034" s="8"/>
      <c r="BS38034" s="8"/>
      <c r="BT38034" s="8"/>
      <c r="BU38034" s="8"/>
    </row>
    <row r="38035" spans="68:73">
      <c r="BP38035" s="10"/>
      <c r="BQ38035" s="10"/>
      <c r="BR38035" s="10"/>
      <c r="BS38035" s="10"/>
      <c r="BT38035" s="10"/>
      <c r="BU38035" s="10"/>
    </row>
    <row r="38036" spans="68:73">
      <c r="BP38036" s="8"/>
      <c r="BQ38036" s="8"/>
      <c r="BR38036" s="8"/>
      <c r="BS38036" s="8"/>
      <c r="BT38036" s="8"/>
      <c r="BU38036" s="8"/>
    </row>
    <row r="38037" spans="68:73">
      <c r="BP38037" s="10"/>
      <c r="BQ38037" s="10"/>
      <c r="BR38037" s="10"/>
      <c r="BS38037" s="10"/>
      <c r="BT38037" s="10"/>
      <c r="BU38037" s="10"/>
    </row>
    <row r="38038" spans="68:73">
      <c r="BP38038" s="8"/>
      <c r="BQ38038" s="8"/>
      <c r="BR38038" s="8"/>
      <c r="BS38038" s="8"/>
      <c r="BT38038" s="8"/>
      <c r="BU38038" s="8"/>
    </row>
    <row r="38039" spans="68:73">
      <c r="BP38039" s="10"/>
      <c r="BQ38039" s="10"/>
      <c r="BR38039" s="10"/>
      <c r="BS38039" s="10"/>
      <c r="BT38039" s="10"/>
      <c r="BU38039" s="10"/>
    </row>
    <row r="38040" spans="68:73">
      <c r="BP38040" s="8"/>
      <c r="BQ38040" s="8"/>
      <c r="BR38040" s="8"/>
      <c r="BS38040" s="8"/>
      <c r="BT38040" s="8"/>
      <c r="BU38040" s="8"/>
    </row>
    <row r="38041" spans="68:73">
      <c r="BP38041" s="10"/>
      <c r="BQ38041" s="10"/>
      <c r="BR38041" s="10"/>
      <c r="BS38041" s="10"/>
      <c r="BT38041" s="10"/>
      <c r="BU38041" s="10"/>
    </row>
    <row r="38042" spans="68:73">
      <c r="BP38042" s="8"/>
      <c r="BQ38042" s="8"/>
      <c r="BR38042" s="8"/>
      <c r="BS38042" s="8"/>
      <c r="BT38042" s="8"/>
      <c r="BU38042" s="8"/>
    </row>
    <row r="38043" spans="68:73">
      <c r="BP38043" s="10"/>
      <c r="BQ38043" s="10"/>
      <c r="BR38043" s="10"/>
      <c r="BS38043" s="10"/>
      <c r="BT38043" s="10"/>
      <c r="BU38043" s="10"/>
    </row>
    <row r="38044" spans="68:73">
      <c r="BP38044" s="8"/>
      <c r="BQ38044" s="8"/>
      <c r="BR38044" s="8"/>
      <c r="BS38044" s="8"/>
      <c r="BT38044" s="8"/>
      <c r="BU38044" s="8"/>
    </row>
    <row r="38045" spans="68:73">
      <c r="BP38045" s="10"/>
      <c r="BQ38045" s="10"/>
      <c r="BR38045" s="10"/>
      <c r="BS38045" s="10"/>
      <c r="BT38045" s="10"/>
      <c r="BU38045" s="10"/>
    </row>
    <row r="38046" spans="68:73">
      <c r="BP38046" s="8"/>
      <c r="BQ38046" s="8"/>
      <c r="BR38046" s="8"/>
      <c r="BS38046" s="8"/>
      <c r="BT38046" s="8"/>
      <c r="BU38046" s="8"/>
    </row>
    <row r="38047" spans="68:73">
      <c r="BP38047" s="10"/>
      <c r="BQ38047" s="10"/>
      <c r="BR38047" s="10"/>
      <c r="BS38047" s="10"/>
      <c r="BT38047" s="10"/>
      <c r="BU38047" s="10"/>
    </row>
    <row r="38048" spans="68:73">
      <c r="BP38048" s="8"/>
      <c r="BQ38048" s="8"/>
      <c r="BR38048" s="8"/>
      <c r="BS38048" s="8"/>
      <c r="BT38048" s="8"/>
      <c r="BU38048" s="8"/>
    </row>
    <row r="38049" spans="68:73">
      <c r="BP38049" s="10"/>
      <c r="BQ38049" s="10"/>
      <c r="BR38049" s="10"/>
      <c r="BS38049" s="10"/>
      <c r="BT38049" s="10"/>
      <c r="BU38049" s="10"/>
    </row>
    <row r="38050" spans="68:73">
      <c r="BP38050" s="8"/>
      <c r="BQ38050" s="8"/>
      <c r="BR38050" s="8"/>
      <c r="BS38050" s="8"/>
      <c r="BT38050" s="8"/>
      <c r="BU38050" s="8"/>
    </row>
    <row r="38051" spans="68:73">
      <c r="BP38051" s="10"/>
      <c r="BQ38051" s="10"/>
      <c r="BR38051" s="10"/>
      <c r="BS38051" s="10"/>
      <c r="BT38051" s="10"/>
      <c r="BU38051" s="10"/>
    </row>
    <row r="38052" spans="68:73">
      <c r="BP38052" s="8"/>
      <c r="BQ38052" s="8"/>
      <c r="BR38052" s="8"/>
      <c r="BS38052" s="8"/>
      <c r="BT38052" s="8"/>
      <c r="BU38052" s="8"/>
    </row>
    <row r="38053" spans="68:73">
      <c r="BP38053" s="10"/>
      <c r="BQ38053" s="10"/>
      <c r="BR38053" s="10"/>
      <c r="BS38053" s="10"/>
      <c r="BT38053" s="10"/>
      <c r="BU38053" s="10"/>
    </row>
    <row r="38054" spans="68:73">
      <c r="BP38054" s="8"/>
      <c r="BQ38054" s="8"/>
      <c r="BR38054" s="8"/>
      <c r="BS38054" s="8"/>
      <c r="BT38054" s="8"/>
      <c r="BU38054" s="8"/>
    </row>
    <row r="38055" spans="68:73">
      <c r="BP38055" s="10"/>
      <c r="BQ38055" s="10"/>
      <c r="BR38055" s="10"/>
      <c r="BS38055" s="10"/>
      <c r="BT38055" s="10"/>
      <c r="BU38055" s="10"/>
    </row>
    <row r="38056" spans="68:73">
      <c r="BP38056" s="8"/>
      <c r="BQ38056" s="8"/>
      <c r="BR38056" s="8"/>
      <c r="BS38056" s="8"/>
      <c r="BT38056" s="8"/>
      <c r="BU38056" s="8"/>
    </row>
    <row r="38057" spans="68:73">
      <c r="BP38057" s="10"/>
      <c r="BQ38057" s="10"/>
      <c r="BR38057" s="10"/>
      <c r="BS38057" s="10"/>
      <c r="BT38057" s="10"/>
      <c r="BU38057" s="10"/>
    </row>
    <row r="38058" spans="68:73">
      <c r="BP38058" s="8"/>
      <c r="BQ38058" s="8"/>
      <c r="BR38058" s="8"/>
      <c r="BS38058" s="8"/>
      <c r="BT38058" s="8"/>
      <c r="BU38058" s="8"/>
    </row>
    <row r="38059" spans="68:73">
      <c r="BP38059" s="10"/>
      <c r="BQ38059" s="10"/>
      <c r="BR38059" s="10"/>
      <c r="BS38059" s="10"/>
      <c r="BT38059" s="10"/>
      <c r="BU38059" s="10"/>
    </row>
    <row r="38060" spans="68:73">
      <c r="BP38060" s="8"/>
      <c r="BQ38060" s="8"/>
      <c r="BR38060" s="8"/>
      <c r="BS38060" s="8"/>
      <c r="BT38060" s="8"/>
      <c r="BU38060" s="8"/>
    </row>
    <row r="38061" spans="68:73">
      <c r="BP38061" s="10"/>
      <c r="BQ38061" s="10"/>
      <c r="BR38061" s="10"/>
      <c r="BS38061" s="10"/>
      <c r="BT38061" s="10"/>
      <c r="BU38061" s="10"/>
    </row>
    <row r="38062" spans="68:73">
      <c r="BP38062" s="8"/>
      <c r="BQ38062" s="8"/>
      <c r="BR38062" s="8"/>
      <c r="BS38062" s="8"/>
      <c r="BT38062" s="8"/>
      <c r="BU38062" s="8"/>
    </row>
    <row r="38063" spans="68:73">
      <c r="BP38063" s="10"/>
      <c r="BQ38063" s="10"/>
      <c r="BR38063" s="10"/>
      <c r="BS38063" s="10"/>
      <c r="BT38063" s="10"/>
      <c r="BU38063" s="10"/>
    </row>
    <row r="38064" spans="68:73">
      <c r="BP38064" s="8"/>
      <c r="BQ38064" s="8"/>
      <c r="BR38064" s="8"/>
      <c r="BS38064" s="8"/>
      <c r="BT38064" s="8"/>
      <c r="BU38064" s="8"/>
    </row>
    <row r="38065" spans="68:73">
      <c r="BP38065" s="10"/>
      <c r="BQ38065" s="10"/>
      <c r="BR38065" s="10"/>
      <c r="BS38065" s="10"/>
      <c r="BT38065" s="10"/>
      <c r="BU38065" s="10"/>
    </row>
    <row r="38066" spans="68:73">
      <c r="BP38066" s="8"/>
      <c r="BQ38066" s="8"/>
      <c r="BR38066" s="8"/>
      <c r="BS38066" s="8"/>
      <c r="BT38066" s="8"/>
      <c r="BU38066" s="8"/>
    </row>
    <row r="38067" spans="68:73">
      <c r="BP38067" s="10"/>
      <c r="BQ38067" s="10"/>
      <c r="BR38067" s="10"/>
      <c r="BS38067" s="10"/>
      <c r="BT38067" s="10"/>
      <c r="BU38067" s="10"/>
    </row>
    <row r="38068" spans="68:73">
      <c r="BP38068" s="8"/>
      <c r="BQ38068" s="8"/>
      <c r="BR38068" s="8"/>
      <c r="BS38068" s="8"/>
      <c r="BT38068" s="8"/>
      <c r="BU38068" s="8"/>
    </row>
    <row r="38069" spans="68:73">
      <c r="BP38069" s="10"/>
      <c r="BQ38069" s="10"/>
      <c r="BR38069" s="10"/>
      <c r="BS38069" s="10"/>
      <c r="BT38069" s="10"/>
      <c r="BU38069" s="10"/>
    </row>
    <row r="38070" spans="68:73">
      <c r="BP38070" s="8"/>
      <c r="BQ38070" s="8"/>
      <c r="BR38070" s="8"/>
      <c r="BS38070" s="8"/>
      <c r="BT38070" s="8"/>
      <c r="BU38070" s="8"/>
    </row>
    <row r="38071" spans="68:73">
      <c r="BP38071" s="10"/>
      <c r="BQ38071" s="10"/>
      <c r="BR38071" s="10"/>
      <c r="BS38071" s="10"/>
      <c r="BT38071" s="10"/>
      <c r="BU38071" s="10"/>
    </row>
    <row r="38072" spans="68:73">
      <c r="BP38072" s="8"/>
      <c r="BQ38072" s="8"/>
      <c r="BR38072" s="8"/>
      <c r="BS38072" s="8"/>
      <c r="BT38072" s="8"/>
      <c r="BU38072" s="8"/>
    </row>
    <row r="38073" spans="68:73">
      <c r="BP38073" s="10"/>
      <c r="BQ38073" s="10"/>
      <c r="BR38073" s="10"/>
      <c r="BS38073" s="10"/>
      <c r="BT38073" s="10"/>
      <c r="BU38073" s="10"/>
    </row>
    <row r="38074" spans="68:73">
      <c r="BP38074" s="8"/>
      <c r="BQ38074" s="8"/>
      <c r="BR38074" s="8"/>
      <c r="BS38074" s="8"/>
      <c r="BT38074" s="8"/>
      <c r="BU38074" s="8"/>
    </row>
    <row r="38075" spans="68:73">
      <c r="BP38075" s="10"/>
      <c r="BQ38075" s="10"/>
      <c r="BR38075" s="10"/>
      <c r="BS38075" s="10"/>
      <c r="BT38075" s="10"/>
      <c r="BU38075" s="10"/>
    </row>
    <row r="38076" spans="68:73">
      <c r="BP38076" s="8"/>
      <c r="BQ38076" s="8"/>
      <c r="BR38076" s="8"/>
      <c r="BS38076" s="8"/>
      <c r="BT38076" s="8"/>
      <c r="BU38076" s="8"/>
    </row>
    <row r="38077" spans="68:73">
      <c r="BP38077" s="10"/>
      <c r="BQ38077" s="10"/>
      <c r="BR38077" s="10"/>
      <c r="BS38077" s="10"/>
      <c r="BT38077" s="10"/>
      <c r="BU38077" s="10"/>
    </row>
    <row r="38078" spans="68:73">
      <c r="BP38078" s="8"/>
      <c r="BQ38078" s="8"/>
      <c r="BR38078" s="8"/>
      <c r="BS38078" s="8"/>
      <c r="BT38078" s="8"/>
      <c r="BU38078" s="8"/>
    </row>
    <row r="38079" spans="68:73">
      <c r="BP38079" s="10"/>
      <c r="BQ38079" s="10"/>
      <c r="BR38079" s="10"/>
      <c r="BS38079" s="10"/>
      <c r="BT38079" s="10"/>
      <c r="BU38079" s="10"/>
    </row>
    <row r="38080" spans="68:73">
      <c r="BP38080" s="8"/>
      <c r="BQ38080" s="8"/>
      <c r="BR38080" s="8"/>
      <c r="BS38080" s="8"/>
      <c r="BT38080" s="8"/>
      <c r="BU38080" s="8"/>
    </row>
    <row r="38081" spans="68:73">
      <c r="BP38081" s="10"/>
      <c r="BQ38081" s="10"/>
      <c r="BR38081" s="10"/>
      <c r="BS38081" s="10"/>
      <c r="BT38081" s="10"/>
      <c r="BU38081" s="10"/>
    </row>
    <row r="38082" spans="68:73">
      <c r="BP38082" s="8"/>
      <c r="BQ38082" s="8"/>
      <c r="BR38082" s="8"/>
      <c r="BS38082" s="8"/>
      <c r="BT38082" s="8"/>
      <c r="BU38082" s="8"/>
    </row>
    <row r="38083" spans="68:73">
      <c r="BP38083" s="10"/>
      <c r="BQ38083" s="10"/>
      <c r="BR38083" s="10"/>
      <c r="BS38083" s="10"/>
      <c r="BT38083" s="10"/>
      <c r="BU38083" s="10"/>
    </row>
    <row r="38084" spans="68:73">
      <c r="BP38084" s="8"/>
      <c r="BQ38084" s="8"/>
      <c r="BR38084" s="8"/>
      <c r="BS38084" s="8"/>
      <c r="BT38084" s="8"/>
      <c r="BU38084" s="8"/>
    </row>
    <row r="38085" spans="68:73">
      <c r="BP38085" s="10"/>
      <c r="BQ38085" s="10"/>
      <c r="BR38085" s="10"/>
      <c r="BS38085" s="10"/>
      <c r="BT38085" s="10"/>
      <c r="BU38085" s="10"/>
    </row>
    <row r="38086" spans="68:73">
      <c r="BP38086" s="8"/>
      <c r="BQ38086" s="8"/>
      <c r="BR38086" s="8"/>
      <c r="BS38086" s="8"/>
      <c r="BT38086" s="8"/>
      <c r="BU38086" s="8"/>
    </row>
    <row r="38087" spans="68:73">
      <c r="BP38087" s="10"/>
      <c r="BQ38087" s="10"/>
      <c r="BR38087" s="10"/>
      <c r="BS38087" s="10"/>
      <c r="BT38087" s="10"/>
      <c r="BU38087" s="10"/>
    </row>
    <row r="38088" spans="68:73">
      <c r="BP38088" s="8"/>
      <c r="BQ38088" s="8"/>
      <c r="BR38088" s="8"/>
      <c r="BS38088" s="8"/>
      <c r="BT38088" s="8"/>
      <c r="BU38088" s="8"/>
    </row>
    <row r="38089" spans="68:73">
      <c r="BP38089" s="10"/>
      <c r="BQ38089" s="10"/>
      <c r="BR38089" s="10"/>
      <c r="BS38089" s="10"/>
      <c r="BT38089" s="10"/>
      <c r="BU38089" s="10"/>
    </row>
    <row r="38090" spans="68:73">
      <c r="BP38090" s="8"/>
      <c r="BQ38090" s="8"/>
      <c r="BR38090" s="8"/>
      <c r="BS38090" s="8"/>
      <c r="BT38090" s="8"/>
      <c r="BU38090" s="8"/>
    </row>
    <row r="38091" spans="68:73">
      <c r="BP38091" s="10"/>
      <c r="BQ38091" s="10"/>
      <c r="BR38091" s="10"/>
      <c r="BS38091" s="10"/>
      <c r="BT38091" s="10"/>
      <c r="BU38091" s="10"/>
    </row>
    <row r="38092" spans="68:73">
      <c r="BP38092" s="8"/>
      <c r="BQ38092" s="8"/>
      <c r="BR38092" s="8"/>
      <c r="BS38092" s="8"/>
      <c r="BT38092" s="8"/>
      <c r="BU38092" s="8"/>
    </row>
    <row r="38093" spans="68:73">
      <c r="BP38093" s="10"/>
      <c r="BQ38093" s="10"/>
      <c r="BR38093" s="10"/>
      <c r="BS38093" s="10"/>
      <c r="BT38093" s="10"/>
      <c r="BU38093" s="10"/>
    </row>
    <row r="38094" spans="68:73">
      <c r="BP38094" s="8"/>
      <c r="BQ38094" s="8"/>
      <c r="BR38094" s="8"/>
      <c r="BS38094" s="8"/>
      <c r="BT38094" s="8"/>
      <c r="BU38094" s="8"/>
    </row>
    <row r="38095" spans="68:73">
      <c r="BP38095" s="10"/>
      <c r="BQ38095" s="10"/>
      <c r="BR38095" s="10"/>
      <c r="BS38095" s="10"/>
      <c r="BT38095" s="10"/>
      <c r="BU38095" s="10"/>
    </row>
    <row r="38096" spans="68:73">
      <c r="BP38096" s="8"/>
      <c r="BQ38096" s="8"/>
      <c r="BR38096" s="8"/>
      <c r="BS38096" s="8"/>
      <c r="BT38096" s="8"/>
      <c r="BU38096" s="8"/>
    </row>
    <row r="38097" spans="68:73">
      <c r="BP38097" s="10"/>
      <c r="BQ38097" s="10"/>
      <c r="BR38097" s="10"/>
      <c r="BS38097" s="10"/>
      <c r="BT38097" s="10"/>
      <c r="BU38097" s="10"/>
    </row>
    <row r="38098" spans="68:73">
      <c r="BP38098" s="8"/>
      <c r="BQ38098" s="8"/>
      <c r="BR38098" s="8"/>
      <c r="BS38098" s="8"/>
      <c r="BT38098" s="8"/>
      <c r="BU38098" s="8"/>
    </row>
    <row r="38099" spans="68:73">
      <c r="BP38099" s="10"/>
      <c r="BQ38099" s="10"/>
      <c r="BR38099" s="10"/>
      <c r="BS38099" s="10"/>
      <c r="BT38099" s="10"/>
      <c r="BU38099" s="10"/>
    </row>
    <row r="38100" spans="68:73">
      <c r="BP38100" s="8"/>
      <c r="BQ38100" s="8"/>
      <c r="BR38100" s="8"/>
      <c r="BS38100" s="8"/>
      <c r="BT38100" s="8"/>
      <c r="BU38100" s="8"/>
    </row>
    <row r="38101" spans="68:73">
      <c r="BP38101" s="10"/>
      <c r="BQ38101" s="10"/>
      <c r="BR38101" s="10"/>
      <c r="BS38101" s="10"/>
      <c r="BT38101" s="10"/>
      <c r="BU38101" s="10"/>
    </row>
    <row r="38102" spans="68:73">
      <c r="BP38102" s="8"/>
      <c r="BQ38102" s="8"/>
      <c r="BR38102" s="8"/>
      <c r="BS38102" s="8"/>
      <c r="BT38102" s="8"/>
      <c r="BU38102" s="8"/>
    </row>
    <row r="38103" spans="68:73">
      <c r="BP38103" s="10"/>
      <c r="BQ38103" s="10"/>
      <c r="BR38103" s="10"/>
      <c r="BS38103" s="10"/>
      <c r="BT38103" s="10"/>
      <c r="BU38103" s="10"/>
    </row>
    <row r="38104" spans="68:73">
      <c r="BP38104" s="8"/>
      <c r="BQ38104" s="8"/>
      <c r="BR38104" s="8"/>
      <c r="BS38104" s="8"/>
      <c r="BT38104" s="8"/>
      <c r="BU38104" s="8"/>
    </row>
    <row r="38105" spans="68:73">
      <c r="BP38105" s="10"/>
      <c r="BQ38105" s="10"/>
      <c r="BR38105" s="10"/>
      <c r="BS38105" s="10"/>
      <c r="BT38105" s="10"/>
      <c r="BU38105" s="10"/>
    </row>
    <row r="38106" spans="68:73">
      <c r="BP38106" s="8"/>
      <c r="BQ38106" s="8"/>
      <c r="BR38106" s="8"/>
      <c r="BS38106" s="8"/>
      <c r="BT38106" s="8"/>
      <c r="BU38106" s="8"/>
    </row>
    <row r="38107" spans="68:73">
      <c r="BP38107" s="10"/>
      <c r="BQ38107" s="10"/>
      <c r="BR38107" s="10"/>
      <c r="BS38107" s="10"/>
      <c r="BT38107" s="10"/>
      <c r="BU38107" s="10"/>
    </row>
    <row r="38108" spans="68:73">
      <c r="BP38108" s="8"/>
      <c r="BQ38108" s="8"/>
      <c r="BR38108" s="8"/>
      <c r="BS38108" s="8"/>
      <c r="BT38108" s="8"/>
      <c r="BU38108" s="8"/>
    </row>
    <row r="38109" spans="68:73">
      <c r="BP38109" s="10"/>
      <c r="BQ38109" s="10"/>
      <c r="BR38109" s="10"/>
      <c r="BS38109" s="10"/>
      <c r="BT38109" s="10"/>
      <c r="BU38109" s="10"/>
    </row>
    <row r="38110" spans="68:73">
      <c r="BP38110" s="8"/>
      <c r="BQ38110" s="8"/>
      <c r="BR38110" s="8"/>
      <c r="BS38110" s="8"/>
      <c r="BT38110" s="8"/>
      <c r="BU38110" s="8"/>
    </row>
    <row r="38111" spans="68:73">
      <c r="BP38111" s="10"/>
      <c r="BQ38111" s="10"/>
      <c r="BR38111" s="10"/>
      <c r="BS38111" s="10"/>
      <c r="BT38111" s="10"/>
      <c r="BU38111" s="10"/>
    </row>
    <row r="38112" spans="68:73">
      <c r="BP38112" s="8"/>
      <c r="BQ38112" s="8"/>
      <c r="BR38112" s="8"/>
      <c r="BS38112" s="8"/>
      <c r="BT38112" s="8"/>
      <c r="BU38112" s="8"/>
    </row>
    <row r="38113" spans="68:73">
      <c r="BP38113" s="10"/>
      <c r="BQ38113" s="10"/>
      <c r="BR38113" s="10"/>
      <c r="BS38113" s="10"/>
      <c r="BT38113" s="10"/>
      <c r="BU38113" s="10"/>
    </row>
    <row r="38114" spans="68:73">
      <c r="BP38114" s="8"/>
      <c r="BQ38114" s="8"/>
      <c r="BR38114" s="8"/>
      <c r="BS38114" s="8"/>
      <c r="BT38114" s="8"/>
      <c r="BU38114" s="8"/>
    </row>
    <row r="38115" spans="68:73">
      <c r="BP38115" s="10"/>
      <c r="BQ38115" s="10"/>
      <c r="BR38115" s="10"/>
      <c r="BS38115" s="10"/>
      <c r="BT38115" s="10"/>
      <c r="BU38115" s="10"/>
    </row>
    <row r="38116" spans="68:73">
      <c r="BP38116" s="8"/>
      <c r="BQ38116" s="8"/>
      <c r="BR38116" s="8"/>
      <c r="BS38116" s="8"/>
      <c r="BT38116" s="8"/>
      <c r="BU38116" s="8"/>
    </row>
    <row r="38117" spans="68:73">
      <c r="BP38117" s="10"/>
      <c r="BQ38117" s="10"/>
      <c r="BR38117" s="10"/>
      <c r="BS38117" s="10"/>
      <c r="BT38117" s="10"/>
      <c r="BU38117" s="10"/>
    </row>
    <row r="38118" spans="68:73">
      <c r="BP38118" s="8"/>
      <c r="BQ38118" s="8"/>
      <c r="BR38118" s="8"/>
      <c r="BS38118" s="8"/>
      <c r="BT38118" s="8"/>
      <c r="BU38118" s="8"/>
    </row>
    <row r="38119" spans="68:73">
      <c r="BP38119" s="10"/>
      <c r="BQ38119" s="10"/>
      <c r="BR38119" s="10"/>
      <c r="BS38119" s="10"/>
      <c r="BT38119" s="10"/>
      <c r="BU38119" s="10"/>
    </row>
    <row r="38120" spans="68:73">
      <c r="BP38120" s="8"/>
      <c r="BQ38120" s="8"/>
      <c r="BR38120" s="8"/>
      <c r="BS38120" s="8"/>
      <c r="BT38120" s="8"/>
      <c r="BU38120" s="8"/>
    </row>
    <row r="38121" spans="68:73">
      <c r="BP38121" s="10"/>
      <c r="BQ38121" s="10"/>
      <c r="BR38121" s="10"/>
      <c r="BS38121" s="10"/>
      <c r="BT38121" s="10"/>
      <c r="BU38121" s="10"/>
    </row>
    <row r="38122" spans="68:73">
      <c r="BP38122" s="8"/>
      <c r="BQ38122" s="8"/>
      <c r="BR38122" s="8"/>
      <c r="BS38122" s="8"/>
      <c r="BT38122" s="8"/>
      <c r="BU38122" s="8"/>
    </row>
    <row r="38123" spans="68:73">
      <c r="BP38123" s="10"/>
      <c r="BQ38123" s="10"/>
      <c r="BR38123" s="10"/>
      <c r="BS38123" s="10"/>
      <c r="BT38123" s="10"/>
      <c r="BU38123" s="10"/>
    </row>
    <row r="38124" spans="68:73">
      <c r="BP38124" s="8"/>
      <c r="BQ38124" s="8"/>
      <c r="BR38124" s="8"/>
      <c r="BS38124" s="8"/>
      <c r="BT38124" s="8"/>
      <c r="BU38124" s="8"/>
    </row>
    <row r="38125" spans="68:73">
      <c r="BP38125" s="10"/>
      <c r="BQ38125" s="10"/>
      <c r="BR38125" s="10"/>
      <c r="BS38125" s="10"/>
      <c r="BT38125" s="10"/>
      <c r="BU38125" s="10"/>
    </row>
    <row r="38126" spans="68:73">
      <c r="BP38126" s="8"/>
      <c r="BQ38126" s="8"/>
      <c r="BR38126" s="8"/>
      <c r="BS38126" s="8"/>
      <c r="BT38126" s="8"/>
      <c r="BU38126" s="8"/>
    </row>
    <row r="38127" spans="68:73">
      <c r="BP38127" s="10"/>
      <c r="BQ38127" s="10"/>
      <c r="BR38127" s="10"/>
      <c r="BS38127" s="10"/>
      <c r="BT38127" s="10"/>
      <c r="BU38127" s="10"/>
    </row>
    <row r="38128" spans="68:73">
      <c r="BP38128" s="8"/>
      <c r="BQ38128" s="8"/>
      <c r="BR38128" s="8"/>
      <c r="BS38128" s="8"/>
      <c r="BT38128" s="8"/>
      <c r="BU38128" s="8"/>
    </row>
    <row r="38129" spans="68:73">
      <c r="BP38129" s="10"/>
      <c r="BQ38129" s="10"/>
      <c r="BR38129" s="10"/>
      <c r="BS38129" s="10"/>
      <c r="BT38129" s="10"/>
      <c r="BU38129" s="10"/>
    </row>
    <row r="38130" spans="68:73">
      <c r="BP38130" s="8"/>
      <c r="BQ38130" s="8"/>
      <c r="BR38130" s="8"/>
      <c r="BS38130" s="8"/>
      <c r="BT38130" s="8"/>
      <c r="BU38130" s="8"/>
    </row>
    <row r="38131" spans="68:73">
      <c r="BP38131" s="10"/>
      <c r="BQ38131" s="10"/>
      <c r="BR38131" s="10"/>
      <c r="BS38131" s="10"/>
      <c r="BT38131" s="10"/>
      <c r="BU38131" s="10"/>
    </row>
    <row r="38132" spans="68:73">
      <c r="BP38132" s="8"/>
      <c r="BQ38132" s="8"/>
      <c r="BR38132" s="8"/>
      <c r="BS38132" s="8"/>
      <c r="BT38132" s="8"/>
      <c r="BU38132" s="8"/>
    </row>
    <row r="38133" spans="68:73">
      <c r="BP38133" s="10"/>
      <c r="BQ38133" s="10"/>
      <c r="BR38133" s="10"/>
      <c r="BS38133" s="10"/>
      <c r="BT38133" s="10"/>
      <c r="BU38133" s="10"/>
    </row>
    <row r="38134" spans="68:73">
      <c r="BP38134" s="8"/>
      <c r="BQ38134" s="8"/>
      <c r="BR38134" s="8"/>
      <c r="BS38134" s="8"/>
      <c r="BT38134" s="8"/>
      <c r="BU38134" s="8"/>
    </row>
    <row r="38135" spans="68:73">
      <c r="BP38135" s="10"/>
      <c r="BQ38135" s="10"/>
      <c r="BR38135" s="10"/>
      <c r="BS38135" s="10"/>
      <c r="BT38135" s="10"/>
      <c r="BU38135" s="10"/>
    </row>
    <row r="38136" spans="68:73">
      <c r="BP38136" s="8"/>
      <c r="BQ38136" s="8"/>
      <c r="BR38136" s="8"/>
      <c r="BS38136" s="8"/>
      <c r="BT38136" s="8"/>
      <c r="BU38136" s="8"/>
    </row>
    <row r="38137" spans="68:73">
      <c r="BP38137" s="10"/>
      <c r="BQ38137" s="10"/>
      <c r="BR38137" s="10"/>
      <c r="BS38137" s="10"/>
      <c r="BT38137" s="10"/>
      <c r="BU38137" s="10"/>
    </row>
    <row r="38138" spans="68:73">
      <c r="BP38138" s="8"/>
      <c r="BQ38138" s="8"/>
      <c r="BR38138" s="8"/>
      <c r="BS38138" s="8"/>
      <c r="BT38138" s="8"/>
      <c r="BU38138" s="8"/>
    </row>
    <row r="38139" spans="68:73">
      <c r="BP38139" s="10"/>
      <c r="BQ38139" s="10"/>
      <c r="BR38139" s="10"/>
      <c r="BS38139" s="10"/>
      <c r="BT38139" s="10"/>
      <c r="BU38139" s="10"/>
    </row>
    <row r="38140" spans="68:73">
      <c r="BP38140" s="8"/>
      <c r="BQ38140" s="8"/>
      <c r="BR38140" s="8"/>
      <c r="BS38140" s="8"/>
      <c r="BT38140" s="8"/>
      <c r="BU38140" s="8"/>
    </row>
    <row r="38141" spans="68:73">
      <c r="BP38141" s="10"/>
      <c r="BQ38141" s="10"/>
      <c r="BR38141" s="10"/>
      <c r="BS38141" s="10"/>
      <c r="BT38141" s="10"/>
      <c r="BU38141" s="10"/>
    </row>
    <row r="38142" spans="68:73">
      <c r="BP38142" s="8"/>
      <c r="BQ38142" s="8"/>
      <c r="BR38142" s="8"/>
      <c r="BS38142" s="8"/>
      <c r="BT38142" s="8"/>
      <c r="BU38142" s="8"/>
    </row>
    <row r="38143" spans="68:73">
      <c r="BP38143" s="10"/>
      <c r="BQ38143" s="10"/>
      <c r="BR38143" s="10"/>
      <c r="BS38143" s="10"/>
      <c r="BT38143" s="10"/>
      <c r="BU38143" s="10"/>
    </row>
    <row r="38144" spans="68:73">
      <c r="BP38144" s="8"/>
      <c r="BQ38144" s="8"/>
      <c r="BR38144" s="8"/>
      <c r="BS38144" s="8"/>
      <c r="BT38144" s="8"/>
      <c r="BU38144" s="8"/>
    </row>
    <row r="38145" spans="68:73">
      <c r="BP38145" s="10"/>
      <c r="BQ38145" s="10"/>
      <c r="BR38145" s="10"/>
      <c r="BS38145" s="10"/>
      <c r="BT38145" s="10"/>
      <c r="BU38145" s="10"/>
    </row>
    <row r="38146" spans="68:73">
      <c r="BP38146" s="8"/>
      <c r="BQ38146" s="8"/>
      <c r="BR38146" s="8"/>
      <c r="BS38146" s="8"/>
      <c r="BT38146" s="8"/>
      <c r="BU38146" s="8"/>
    </row>
    <row r="38147" spans="68:73">
      <c r="BP38147" s="10"/>
      <c r="BQ38147" s="10"/>
      <c r="BR38147" s="10"/>
      <c r="BS38147" s="10"/>
      <c r="BT38147" s="10"/>
      <c r="BU38147" s="10"/>
    </row>
    <row r="38148" spans="68:73">
      <c r="BP38148" s="8"/>
      <c r="BQ38148" s="8"/>
      <c r="BR38148" s="8"/>
      <c r="BS38148" s="8"/>
      <c r="BT38148" s="8"/>
      <c r="BU38148" s="8"/>
    </row>
    <row r="38149" spans="68:73">
      <c r="BP38149" s="10"/>
      <c r="BQ38149" s="10"/>
      <c r="BR38149" s="10"/>
      <c r="BS38149" s="10"/>
      <c r="BT38149" s="10"/>
      <c r="BU38149" s="10"/>
    </row>
    <row r="38150" spans="68:73">
      <c r="BP38150" s="8"/>
      <c r="BQ38150" s="8"/>
      <c r="BR38150" s="8"/>
      <c r="BS38150" s="8"/>
      <c r="BT38150" s="8"/>
      <c r="BU38150" s="8"/>
    </row>
    <row r="38151" spans="68:73">
      <c r="BP38151" s="10"/>
      <c r="BQ38151" s="10"/>
      <c r="BR38151" s="10"/>
      <c r="BS38151" s="10"/>
      <c r="BT38151" s="10"/>
      <c r="BU38151" s="10"/>
    </row>
    <row r="38152" spans="68:73">
      <c r="BP38152" s="8"/>
      <c r="BQ38152" s="8"/>
      <c r="BR38152" s="8"/>
      <c r="BS38152" s="8"/>
      <c r="BT38152" s="8"/>
      <c r="BU38152" s="8"/>
    </row>
    <row r="38153" spans="68:73">
      <c r="BP38153" s="10"/>
      <c r="BQ38153" s="10"/>
      <c r="BR38153" s="10"/>
      <c r="BS38153" s="10"/>
      <c r="BT38153" s="10"/>
      <c r="BU38153" s="10"/>
    </row>
    <row r="38154" spans="68:73">
      <c r="BP38154" s="8"/>
      <c r="BQ38154" s="8"/>
      <c r="BR38154" s="8"/>
      <c r="BS38154" s="8"/>
      <c r="BT38154" s="8"/>
      <c r="BU38154" s="8"/>
    </row>
    <row r="38155" spans="68:73">
      <c r="BP38155" s="10"/>
      <c r="BQ38155" s="10"/>
      <c r="BR38155" s="10"/>
      <c r="BS38155" s="10"/>
      <c r="BT38155" s="10"/>
      <c r="BU38155" s="10"/>
    </row>
    <row r="38156" spans="68:73">
      <c r="BP38156" s="8"/>
      <c r="BQ38156" s="8"/>
      <c r="BR38156" s="8"/>
      <c r="BS38156" s="8"/>
      <c r="BT38156" s="8"/>
      <c r="BU38156" s="8"/>
    </row>
    <row r="38157" spans="68:73">
      <c r="BP38157" s="10"/>
      <c r="BQ38157" s="10"/>
      <c r="BR38157" s="10"/>
      <c r="BS38157" s="10"/>
      <c r="BT38157" s="10"/>
      <c r="BU38157" s="10"/>
    </row>
    <row r="38158" spans="68:73">
      <c r="BP38158" s="8"/>
      <c r="BQ38158" s="8"/>
      <c r="BR38158" s="8"/>
      <c r="BS38158" s="8"/>
      <c r="BT38158" s="8"/>
      <c r="BU38158" s="8"/>
    </row>
    <row r="38159" spans="68:73">
      <c r="BP38159" s="10"/>
      <c r="BQ38159" s="10"/>
      <c r="BR38159" s="10"/>
      <c r="BS38159" s="10"/>
      <c r="BT38159" s="10"/>
      <c r="BU38159" s="10"/>
    </row>
    <row r="38160" spans="68:73">
      <c r="BP38160" s="8"/>
      <c r="BQ38160" s="8"/>
      <c r="BR38160" s="8"/>
      <c r="BS38160" s="8"/>
      <c r="BT38160" s="8"/>
      <c r="BU38160" s="8"/>
    </row>
    <row r="38161" spans="68:73">
      <c r="BP38161" s="10"/>
      <c r="BQ38161" s="10"/>
      <c r="BR38161" s="10"/>
      <c r="BS38161" s="10"/>
      <c r="BT38161" s="10"/>
      <c r="BU38161" s="10"/>
    </row>
    <row r="38162" spans="68:73">
      <c r="BP38162" s="8"/>
      <c r="BQ38162" s="8"/>
      <c r="BR38162" s="8"/>
      <c r="BS38162" s="8"/>
      <c r="BT38162" s="8"/>
      <c r="BU38162" s="8"/>
    </row>
    <row r="38163" spans="68:73">
      <c r="BP38163" s="10"/>
      <c r="BQ38163" s="10"/>
      <c r="BR38163" s="10"/>
      <c r="BS38163" s="10"/>
      <c r="BT38163" s="10"/>
      <c r="BU38163" s="10"/>
    </row>
    <row r="38164" spans="68:73">
      <c r="BP38164" s="8"/>
      <c r="BQ38164" s="8"/>
      <c r="BR38164" s="8"/>
      <c r="BS38164" s="8"/>
      <c r="BT38164" s="8"/>
      <c r="BU38164" s="8"/>
    </row>
    <row r="38165" spans="68:73">
      <c r="BP38165" s="10"/>
      <c r="BQ38165" s="10"/>
      <c r="BR38165" s="10"/>
      <c r="BS38165" s="10"/>
      <c r="BT38165" s="10"/>
      <c r="BU38165" s="10"/>
    </row>
    <row r="38166" spans="68:73">
      <c r="BP38166" s="8"/>
      <c r="BQ38166" s="8"/>
      <c r="BR38166" s="8"/>
      <c r="BS38166" s="8"/>
      <c r="BT38166" s="8"/>
      <c r="BU38166" s="8"/>
    </row>
    <row r="38167" spans="68:73">
      <c r="BP38167" s="10"/>
      <c r="BQ38167" s="10"/>
      <c r="BR38167" s="10"/>
      <c r="BS38167" s="10"/>
      <c r="BT38167" s="10"/>
      <c r="BU38167" s="10"/>
    </row>
    <row r="38168" spans="68:73">
      <c r="BP38168" s="8"/>
      <c r="BQ38168" s="8"/>
      <c r="BR38168" s="8"/>
      <c r="BS38168" s="8"/>
      <c r="BT38168" s="8"/>
      <c r="BU38168" s="8"/>
    </row>
    <row r="38169" spans="68:73">
      <c r="BP38169" s="10"/>
      <c r="BQ38169" s="10"/>
      <c r="BR38169" s="10"/>
      <c r="BS38169" s="10"/>
      <c r="BT38169" s="10"/>
      <c r="BU38169" s="10"/>
    </row>
    <row r="38170" spans="68:73">
      <c r="BP38170" s="8"/>
      <c r="BQ38170" s="8"/>
      <c r="BR38170" s="8"/>
      <c r="BS38170" s="8"/>
      <c r="BT38170" s="8"/>
      <c r="BU38170" s="8"/>
    </row>
    <row r="38171" spans="68:73">
      <c r="BP38171" s="10"/>
      <c r="BQ38171" s="10"/>
      <c r="BR38171" s="10"/>
      <c r="BS38171" s="10"/>
      <c r="BT38171" s="10"/>
      <c r="BU38171" s="10"/>
    </row>
    <row r="38172" spans="68:73">
      <c r="BP38172" s="8"/>
      <c r="BQ38172" s="8"/>
      <c r="BR38172" s="8"/>
      <c r="BS38172" s="8"/>
      <c r="BT38172" s="8"/>
      <c r="BU38172" s="8"/>
    </row>
    <row r="38173" spans="68:73">
      <c r="BP38173" s="10"/>
      <c r="BQ38173" s="10"/>
      <c r="BR38173" s="10"/>
      <c r="BS38173" s="10"/>
      <c r="BT38173" s="10"/>
      <c r="BU38173" s="10"/>
    </row>
    <row r="38174" spans="68:73">
      <c r="BP38174" s="8"/>
      <c r="BQ38174" s="8"/>
      <c r="BR38174" s="8"/>
      <c r="BS38174" s="8"/>
      <c r="BT38174" s="8"/>
      <c r="BU38174" s="8"/>
    </row>
    <row r="38175" spans="68:73">
      <c r="BP38175" s="10"/>
      <c r="BQ38175" s="10"/>
      <c r="BR38175" s="10"/>
      <c r="BS38175" s="10"/>
      <c r="BT38175" s="10"/>
      <c r="BU38175" s="10"/>
    </row>
    <row r="38176" spans="68:73">
      <c r="BP38176" s="8"/>
      <c r="BQ38176" s="8"/>
      <c r="BR38176" s="8"/>
      <c r="BS38176" s="8"/>
      <c r="BT38176" s="8"/>
      <c r="BU38176" s="8"/>
    </row>
    <row r="38177" spans="68:73">
      <c r="BP38177" s="10"/>
      <c r="BQ38177" s="10"/>
      <c r="BR38177" s="10"/>
      <c r="BS38177" s="10"/>
      <c r="BT38177" s="10"/>
      <c r="BU38177" s="10"/>
    </row>
    <row r="38178" spans="68:73">
      <c r="BP38178" s="8"/>
      <c r="BQ38178" s="8"/>
      <c r="BR38178" s="8"/>
      <c r="BS38178" s="8"/>
      <c r="BT38178" s="8"/>
      <c r="BU38178" s="8"/>
    </row>
    <row r="38179" spans="68:73">
      <c r="BP38179" s="10"/>
      <c r="BQ38179" s="10"/>
      <c r="BR38179" s="10"/>
      <c r="BS38179" s="10"/>
      <c r="BT38179" s="10"/>
      <c r="BU38179" s="10"/>
    </row>
    <row r="38180" spans="68:73">
      <c r="BP38180" s="8"/>
      <c r="BQ38180" s="8"/>
      <c r="BR38180" s="8"/>
      <c r="BS38180" s="8"/>
      <c r="BT38180" s="8"/>
      <c r="BU38180" s="8"/>
    </row>
    <row r="38181" spans="68:73">
      <c r="BP38181" s="10"/>
      <c r="BQ38181" s="10"/>
      <c r="BR38181" s="10"/>
      <c r="BS38181" s="10"/>
      <c r="BT38181" s="10"/>
      <c r="BU38181" s="10"/>
    </row>
    <row r="38182" spans="68:73">
      <c r="BP38182" s="8"/>
      <c r="BQ38182" s="8"/>
      <c r="BR38182" s="8"/>
      <c r="BS38182" s="8"/>
      <c r="BT38182" s="8"/>
      <c r="BU38182" s="8"/>
    </row>
    <row r="38183" spans="68:73">
      <c r="BP38183" s="10"/>
      <c r="BQ38183" s="10"/>
      <c r="BR38183" s="10"/>
      <c r="BS38183" s="10"/>
      <c r="BT38183" s="10"/>
      <c r="BU38183" s="10"/>
    </row>
    <row r="38184" spans="68:73">
      <c r="BP38184" s="8"/>
      <c r="BQ38184" s="8"/>
      <c r="BR38184" s="8"/>
      <c r="BS38184" s="8"/>
      <c r="BT38184" s="8"/>
      <c r="BU38184" s="8"/>
    </row>
    <row r="38185" spans="68:73">
      <c r="BP38185" s="10"/>
      <c r="BQ38185" s="10"/>
      <c r="BR38185" s="10"/>
      <c r="BS38185" s="10"/>
      <c r="BT38185" s="10"/>
      <c r="BU38185" s="10"/>
    </row>
    <row r="38186" spans="68:73">
      <c r="BP38186" s="8"/>
      <c r="BQ38186" s="8"/>
      <c r="BR38186" s="8"/>
      <c r="BS38186" s="8"/>
      <c r="BT38186" s="8"/>
      <c r="BU38186" s="8"/>
    </row>
    <row r="38187" spans="68:73">
      <c r="BP38187" s="10"/>
      <c r="BQ38187" s="10"/>
      <c r="BR38187" s="10"/>
      <c r="BS38187" s="10"/>
      <c r="BT38187" s="10"/>
      <c r="BU38187" s="10"/>
    </row>
    <row r="38188" spans="68:73">
      <c r="BP38188" s="8"/>
      <c r="BQ38188" s="8"/>
      <c r="BR38188" s="8"/>
      <c r="BS38188" s="8"/>
      <c r="BT38188" s="8"/>
      <c r="BU38188" s="8"/>
    </row>
    <row r="38189" spans="68:73">
      <c r="BP38189" s="10"/>
      <c r="BQ38189" s="10"/>
      <c r="BR38189" s="10"/>
      <c r="BS38189" s="10"/>
      <c r="BT38189" s="10"/>
      <c r="BU38189" s="10"/>
    </row>
    <row r="38190" spans="68:73">
      <c r="BP38190" s="8"/>
      <c r="BQ38190" s="8"/>
      <c r="BR38190" s="8"/>
      <c r="BS38190" s="8"/>
      <c r="BT38190" s="8"/>
      <c r="BU38190" s="8"/>
    </row>
    <row r="38191" spans="68:73">
      <c r="BP38191" s="10"/>
      <c r="BQ38191" s="10"/>
      <c r="BR38191" s="10"/>
      <c r="BS38191" s="10"/>
      <c r="BT38191" s="10"/>
      <c r="BU38191" s="10"/>
    </row>
    <row r="38192" spans="68:73">
      <c r="BP38192" s="8"/>
      <c r="BQ38192" s="8"/>
      <c r="BR38192" s="8"/>
      <c r="BS38192" s="8"/>
      <c r="BT38192" s="8"/>
      <c r="BU38192" s="8"/>
    </row>
    <row r="38193" spans="68:73">
      <c r="BP38193" s="10"/>
      <c r="BQ38193" s="10"/>
      <c r="BR38193" s="10"/>
      <c r="BS38193" s="10"/>
      <c r="BT38193" s="10"/>
      <c r="BU38193" s="10"/>
    </row>
    <row r="38194" spans="68:73">
      <c r="BP38194" s="8"/>
      <c r="BQ38194" s="8"/>
      <c r="BR38194" s="8"/>
      <c r="BS38194" s="8"/>
      <c r="BT38194" s="8"/>
      <c r="BU38194" s="8"/>
    </row>
    <row r="38195" spans="68:73">
      <c r="BP38195" s="10"/>
      <c r="BQ38195" s="10"/>
      <c r="BR38195" s="10"/>
      <c r="BS38195" s="10"/>
      <c r="BT38195" s="10"/>
      <c r="BU38195" s="10"/>
    </row>
    <row r="38196" spans="68:73">
      <c r="BP38196" s="8"/>
      <c r="BQ38196" s="8"/>
      <c r="BR38196" s="8"/>
      <c r="BS38196" s="8"/>
      <c r="BT38196" s="8"/>
      <c r="BU38196" s="8"/>
    </row>
    <row r="38197" spans="68:73">
      <c r="BP38197" s="10"/>
      <c r="BQ38197" s="10"/>
      <c r="BR38197" s="10"/>
      <c r="BS38197" s="10"/>
      <c r="BT38197" s="10"/>
      <c r="BU38197" s="10"/>
    </row>
    <row r="38198" spans="68:73">
      <c r="BP38198" s="8"/>
      <c r="BQ38198" s="8"/>
      <c r="BR38198" s="8"/>
      <c r="BS38198" s="8"/>
      <c r="BT38198" s="8"/>
      <c r="BU38198" s="8"/>
    </row>
    <row r="38199" spans="68:73">
      <c r="BP38199" s="10"/>
      <c r="BQ38199" s="10"/>
      <c r="BR38199" s="10"/>
      <c r="BS38199" s="10"/>
      <c r="BT38199" s="10"/>
      <c r="BU38199" s="10"/>
    </row>
    <row r="38200" spans="68:73">
      <c r="BP38200" s="8"/>
      <c r="BQ38200" s="8"/>
      <c r="BR38200" s="8"/>
      <c r="BS38200" s="8"/>
      <c r="BT38200" s="8"/>
      <c r="BU38200" s="8"/>
    </row>
    <row r="38201" spans="68:73">
      <c r="BP38201" s="10"/>
      <c r="BQ38201" s="10"/>
      <c r="BR38201" s="10"/>
      <c r="BS38201" s="10"/>
      <c r="BT38201" s="10"/>
      <c r="BU38201" s="10"/>
    </row>
    <row r="38202" spans="68:73">
      <c r="BP38202" s="8"/>
      <c r="BQ38202" s="8"/>
      <c r="BR38202" s="8"/>
      <c r="BS38202" s="8"/>
      <c r="BT38202" s="8"/>
      <c r="BU38202" s="8"/>
    </row>
    <row r="38203" spans="68:73">
      <c r="BP38203" s="10"/>
      <c r="BQ38203" s="10"/>
      <c r="BR38203" s="10"/>
      <c r="BS38203" s="10"/>
      <c r="BT38203" s="10"/>
      <c r="BU38203" s="10"/>
    </row>
    <row r="38204" spans="68:73">
      <c r="BP38204" s="8"/>
      <c r="BQ38204" s="8"/>
      <c r="BR38204" s="8"/>
      <c r="BS38204" s="8"/>
      <c r="BT38204" s="8"/>
      <c r="BU38204" s="8"/>
    </row>
    <row r="38205" spans="68:73">
      <c r="BP38205" s="10"/>
      <c r="BQ38205" s="10"/>
      <c r="BR38205" s="10"/>
      <c r="BS38205" s="10"/>
      <c r="BT38205" s="10"/>
      <c r="BU38205" s="10"/>
    </row>
    <row r="38206" spans="68:73">
      <c r="BP38206" s="8"/>
      <c r="BQ38206" s="8"/>
      <c r="BR38206" s="8"/>
      <c r="BS38206" s="8"/>
      <c r="BT38206" s="8"/>
      <c r="BU38206" s="8"/>
    </row>
    <row r="38207" spans="68:73">
      <c r="BP38207" s="10"/>
      <c r="BQ38207" s="10"/>
      <c r="BR38207" s="10"/>
      <c r="BS38207" s="10"/>
      <c r="BT38207" s="10"/>
      <c r="BU38207" s="10"/>
    </row>
    <row r="38208" spans="68:73">
      <c r="BP38208" s="8"/>
      <c r="BQ38208" s="8"/>
      <c r="BR38208" s="8"/>
      <c r="BS38208" s="8"/>
      <c r="BT38208" s="8"/>
      <c r="BU38208" s="8"/>
    </row>
    <row r="38209" spans="68:73">
      <c r="BP38209" s="10"/>
      <c r="BQ38209" s="10"/>
      <c r="BR38209" s="10"/>
      <c r="BS38209" s="10"/>
      <c r="BT38209" s="10"/>
      <c r="BU38209" s="10"/>
    </row>
    <row r="38210" spans="68:73">
      <c r="BP38210" s="8"/>
      <c r="BQ38210" s="8"/>
      <c r="BR38210" s="8"/>
      <c r="BS38210" s="8"/>
      <c r="BT38210" s="8"/>
      <c r="BU38210" s="8"/>
    </row>
    <row r="38211" spans="68:73">
      <c r="BP38211" s="10"/>
      <c r="BQ38211" s="10"/>
      <c r="BR38211" s="10"/>
      <c r="BS38211" s="10"/>
      <c r="BT38211" s="10"/>
      <c r="BU38211" s="10"/>
    </row>
    <row r="38212" spans="68:73">
      <c r="BP38212" s="8"/>
      <c r="BQ38212" s="8"/>
      <c r="BR38212" s="8"/>
      <c r="BS38212" s="8"/>
      <c r="BT38212" s="8"/>
      <c r="BU38212" s="8"/>
    </row>
    <row r="38213" spans="68:73">
      <c r="BP38213" s="10"/>
      <c r="BQ38213" s="10"/>
      <c r="BR38213" s="10"/>
      <c r="BS38213" s="10"/>
      <c r="BT38213" s="10"/>
      <c r="BU38213" s="10"/>
    </row>
    <row r="38214" spans="68:73">
      <c r="BP38214" s="8"/>
      <c r="BQ38214" s="8"/>
      <c r="BR38214" s="8"/>
      <c r="BS38214" s="8"/>
      <c r="BT38214" s="8"/>
      <c r="BU38214" s="8"/>
    </row>
    <row r="38215" spans="68:73">
      <c r="BP38215" s="10"/>
      <c r="BQ38215" s="10"/>
      <c r="BR38215" s="10"/>
      <c r="BS38215" s="10"/>
      <c r="BT38215" s="10"/>
      <c r="BU38215" s="10"/>
    </row>
    <row r="38216" spans="68:73">
      <c r="BP38216" s="8"/>
      <c r="BQ38216" s="8"/>
      <c r="BR38216" s="8"/>
      <c r="BS38216" s="8"/>
      <c r="BT38216" s="8"/>
      <c r="BU38216" s="8"/>
    </row>
    <row r="38217" spans="68:73">
      <c r="BP38217" s="10"/>
      <c r="BQ38217" s="10"/>
      <c r="BR38217" s="10"/>
      <c r="BS38217" s="10"/>
      <c r="BT38217" s="10"/>
      <c r="BU38217" s="10"/>
    </row>
    <row r="38218" spans="68:73">
      <c r="BP38218" s="8"/>
      <c r="BQ38218" s="8"/>
      <c r="BR38218" s="8"/>
      <c r="BS38218" s="8"/>
      <c r="BT38218" s="8"/>
      <c r="BU38218" s="8"/>
    </row>
    <row r="38219" spans="68:73">
      <c r="BP38219" s="10"/>
      <c r="BQ38219" s="10"/>
      <c r="BR38219" s="10"/>
      <c r="BS38219" s="10"/>
      <c r="BT38219" s="10"/>
      <c r="BU38219" s="10"/>
    </row>
    <row r="38220" spans="68:73">
      <c r="BP38220" s="8"/>
      <c r="BQ38220" s="8"/>
      <c r="BR38220" s="8"/>
      <c r="BS38220" s="8"/>
      <c r="BT38220" s="8"/>
      <c r="BU38220" s="8"/>
    </row>
    <row r="38221" spans="68:73">
      <c r="BP38221" s="10"/>
      <c r="BQ38221" s="10"/>
      <c r="BR38221" s="10"/>
      <c r="BS38221" s="10"/>
      <c r="BT38221" s="10"/>
      <c r="BU38221" s="10"/>
    </row>
    <row r="38222" spans="68:73">
      <c r="BP38222" s="8"/>
      <c r="BQ38222" s="8"/>
      <c r="BR38222" s="8"/>
      <c r="BS38222" s="8"/>
      <c r="BT38222" s="8"/>
      <c r="BU38222" s="8"/>
    </row>
    <row r="38223" spans="68:73">
      <c r="BP38223" s="10"/>
      <c r="BQ38223" s="10"/>
      <c r="BR38223" s="10"/>
      <c r="BS38223" s="10"/>
      <c r="BT38223" s="10"/>
      <c r="BU38223" s="10"/>
    </row>
    <row r="38224" spans="68:73">
      <c r="BP38224" s="8"/>
      <c r="BQ38224" s="8"/>
      <c r="BR38224" s="8"/>
      <c r="BS38224" s="8"/>
      <c r="BT38224" s="8"/>
      <c r="BU38224" s="8"/>
    </row>
    <row r="38225" spans="68:73">
      <c r="BP38225" s="10"/>
      <c r="BQ38225" s="10"/>
      <c r="BR38225" s="10"/>
      <c r="BS38225" s="10"/>
      <c r="BT38225" s="10"/>
      <c r="BU38225" s="10"/>
    </row>
    <row r="38226" spans="68:73">
      <c r="BP38226" s="8"/>
      <c r="BQ38226" s="8"/>
      <c r="BR38226" s="8"/>
      <c r="BS38226" s="8"/>
      <c r="BT38226" s="8"/>
      <c r="BU38226" s="8"/>
    </row>
    <row r="38227" spans="68:73">
      <c r="BP38227" s="10"/>
      <c r="BQ38227" s="10"/>
      <c r="BR38227" s="10"/>
      <c r="BS38227" s="10"/>
      <c r="BT38227" s="10"/>
      <c r="BU38227" s="10"/>
    </row>
    <row r="38228" spans="68:73">
      <c r="BP38228" s="8"/>
      <c r="BQ38228" s="8"/>
      <c r="BR38228" s="8"/>
      <c r="BS38228" s="8"/>
      <c r="BT38228" s="8"/>
      <c r="BU38228" s="8"/>
    </row>
    <row r="38229" spans="68:73">
      <c r="BP38229" s="10"/>
      <c r="BQ38229" s="10"/>
      <c r="BR38229" s="10"/>
      <c r="BS38229" s="10"/>
      <c r="BT38229" s="10"/>
      <c r="BU38229" s="10"/>
    </row>
    <row r="38230" spans="68:73">
      <c r="BP38230" s="8"/>
      <c r="BQ38230" s="8"/>
      <c r="BR38230" s="8"/>
      <c r="BS38230" s="8"/>
      <c r="BT38230" s="8"/>
      <c r="BU38230" s="8"/>
    </row>
    <row r="38231" spans="68:73">
      <c r="BP38231" s="10"/>
      <c r="BQ38231" s="10"/>
      <c r="BR38231" s="10"/>
      <c r="BS38231" s="10"/>
      <c r="BT38231" s="10"/>
      <c r="BU38231" s="10"/>
    </row>
    <row r="38232" spans="68:73">
      <c r="BP38232" s="8"/>
      <c r="BQ38232" s="8"/>
      <c r="BR38232" s="8"/>
      <c r="BS38232" s="8"/>
      <c r="BT38232" s="8"/>
      <c r="BU38232" s="8"/>
    </row>
    <row r="38233" spans="68:73">
      <c r="BP38233" s="10"/>
      <c r="BQ38233" s="10"/>
      <c r="BR38233" s="10"/>
      <c r="BS38233" s="10"/>
      <c r="BT38233" s="10"/>
      <c r="BU38233" s="10"/>
    </row>
    <row r="38234" spans="68:73">
      <c r="BP38234" s="8"/>
      <c r="BQ38234" s="8"/>
      <c r="BR38234" s="8"/>
      <c r="BS38234" s="8"/>
      <c r="BT38234" s="8"/>
      <c r="BU38234" s="8"/>
    </row>
    <row r="38235" spans="68:73">
      <c r="BP38235" s="10"/>
      <c r="BQ38235" s="10"/>
      <c r="BR38235" s="10"/>
      <c r="BS38235" s="10"/>
      <c r="BT38235" s="10"/>
      <c r="BU38235" s="10"/>
    </row>
    <row r="38236" spans="68:73">
      <c r="BP38236" s="8"/>
      <c r="BQ38236" s="8"/>
      <c r="BR38236" s="8"/>
      <c r="BS38236" s="8"/>
      <c r="BT38236" s="8"/>
      <c r="BU38236" s="8"/>
    </row>
    <row r="38237" spans="68:73">
      <c r="BP38237" s="10"/>
      <c r="BQ38237" s="10"/>
      <c r="BR38237" s="10"/>
      <c r="BS38237" s="10"/>
      <c r="BT38237" s="10"/>
      <c r="BU38237" s="10"/>
    </row>
    <row r="38238" spans="68:73">
      <c r="BP38238" s="8"/>
      <c r="BQ38238" s="8"/>
      <c r="BR38238" s="8"/>
      <c r="BS38238" s="8"/>
      <c r="BT38238" s="8"/>
      <c r="BU38238" s="8"/>
    </row>
    <row r="38239" spans="68:73">
      <c r="BP38239" s="10"/>
      <c r="BQ38239" s="10"/>
      <c r="BR38239" s="10"/>
      <c r="BS38239" s="10"/>
      <c r="BT38239" s="10"/>
      <c r="BU38239" s="10"/>
    </row>
    <row r="38240" spans="68:73">
      <c r="BP38240" s="8"/>
      <c r="BQ38240" s="8"/>
      <c r="BR38240" s="8"/>
      <c r="BS38240" s="8"/>
      <c r="BT38240" s="8"/>
      <c r="BU38240" s="8"/>
    </row>
    <row r="38241" spans="68:73">
      <c r="BP38241" s="10"/>
      <c r="BQ38241" s="10"/>
      <c r="BR38241" s="10"/>
      <c r="BS38241" s="10"/>
      <c r="BT38241" s="10"/>
      <c r="BU38241" s="10"/>
    </row>
    <row r="38242" spans="68:73">
      <c r="BP38242" s="8"/>
      <c r="BQ38242" s="8"/>
      <c r="BR38242" s="8"/>
      <c r="BS38242" s="8"/>
      <c r="BT38242" s="8"/>
      <c r="BU38242" s="8"/>
    </row>
    <row r="38243" spans="68:73">
      <c r="BP38243" s="10"/>
      <c r="BQ38243" s="10"/>
      <c r="BR38243" s="10"/>
      <c r="BS38243" s="10"/>
      <c r="BT38243" s="10"/>
      <c r="BU38243" s="10"/>
    </row>
    <row r="38244" spans="68:73">
      <c r="BP38244" s="8"/>
      <c r="BQ38244" s="8"/>
      <c r="BR38244" s="8"/>
      <c r="BS38244" s="8"/>
      <c r="BT38244" s="8"/>
      <c r="BU38244" s="8"/>
    </row>
    <row r="38245" spans="68:73">
      <c r="BP38245" s="10"/>
      <c r="BQ38245" s="10"/>
      <c r="BR38245" s="10"/>
      <c r="BS38245" s="10"/>
      <c r="BT38245" s="10"/>
      <c r="BU38245" s="10"/>
    </row>
    <row r="38246" spans="68:73">
      <c r="BP38246" s="8"/>
      <c r="BQ38246" s="8"/>
      <c r="BR38246" s="8"/>
      <c r="BS38246" s="8"/>
      <c r="BT38246" s="8"/>
      <c r="BU38246" s="8"/>
    </row>
    <row r="38247" spans="68:73">
      <c r="BP38247" s="10"/>
      <c r="BQ38247" s="10"/>
      <c r="BR38247" s="10"/>
      <c r="BS38247" s="10"/>
      <c r="BT38247" s="10"/>
      <c r="BU38247" s="10"/>
    </row>
    <row r="38248" spans="68:73">
      <c r="BP38248" s="8"/>
      <c r="BQ38248" s="8"/>
      <c r="BR38248" s="8"/>
      <c r="BS38248" s="8"/>
      <c r="BT38248" s="8"/>
      <c r="BU38248" s="8"/>
    </row>
    <row r="38249" spans="68:73">
      <c r="BP38249" s="10"/>
      <c r="BQ38249" s="10"/>
      <c r="BR38249" s="10"/>
      <c r="BS38249" s="10"/>
      <c r="BT38249" s="10"/>
      <c r="BU38249" s="10"/>
    </row>
    <row r="38250" spans="68:73">
      <c r="BP38250" s="8"/>
      <c r="BQ38250" s="8"/>
      <c r="BR38250" s="8"/>
      <c r="BS38250" s="8"/>
      <c r="BT38250" s="8"/>
      <c r="BU38250" s="8"/>
    </row>
    <row r="38251" spans="68:73">
      <c r="BP38251" s="10"/>
      <c r="BQ38251" s="10"/>
      <c r="BR38251" s="10"/>
      <c r="BS38251" s="10"/>
      <c r="BT38251" s="10"/>
      <c r="BU38251" s="10"/>
    </row>
    <row r="38252" spans="68:73">
      <c r="BP38252" s="8"/>
      <c r="BQ38252" s="8"/>
      <c r="BR38252" s="8"/>
      <c r="BS38252" s="8"/>
      <c r="BT38252" s="8"/>
      <c r="BU38252" s="8"/>
    </row>
    <row r="38253" spans="68:73">
      <c r="BP38253" s="10"/>
      <c r="BQ38253" s="10"/>
      <c r="BR38253" s="10"/>
      <c r="BS38253" s="10"/>
      <c r="BT38253" s="10"/>
      <c r="BU38253" s="10"/>
    </row>
    <row r="38254" spans="68:73">
      <c r="BP38254" s="8"/>
      <c r="BQ38254" s="8"/>
      <c r="BR38254" s="8"/>
      <c r="BS38254" s="8"/>
      <c r="BT38254" s="8"/>
      <c r="BU38254" s="8"/>
    </row>
    <row r="38255" spans="68:73">
      <c r="BP38255" s="10"/>
      <c r="BQ38255" s="10"/>
      <c r="BR38255" s="10"/>
      <c r="BS38255" s="10"/>
      <c r="BT38255" s="10"/>
      <c r="BU38255" s="10"/>
    </row>
    <row r="38256" spans="68:73">
      <c r="BP38256" s="8"/>
      <c r="BQ38256" s="8"/>
      <c r="BR38256" s="8"/>
      <c r="BS38256" s="8"/>
      <c r="BT38256" s="8"/>
      <c r="BU38256" s="8"/>
    </row>
    <row r="38257" spans="68:73">
      <c r="BP38257" s="10"/>
      <c r="BQ38257" s="10"/>
      <c r="BR38257" s="10"/>
      <c r="BS38257" s="10"/>
      <c r="BT38257" s="10"/>
      <c r="BU38257" s="10"/>
    </row>
    <row r="38258" spans="68:73">
      <c r="BP38258" s="8"/>
      <c r="BQ38258" s="8"/>
      <c r="BR38258" s="8"/>
      <c r="BS38258" s="8"/>
      <c r="BT38258" s="8"/>
      <c r="BU38258" s="8"/>
    </row>
    <row r="38259" spans="68:73">
      <c r="BP38259" s="10"/>
      <c r="BQ38259" s="10"/>
      <c r="BR38259" s="10"/>
      <c r="BS38259" s="10"/>
      <c r="BT38259" s="10"/>
      <c r="BU38259" s="10"/>
    </row>
    <row r="38260" spans="68:73">
      <c r="BP38260" s="8"/>
      <c r="BQ38260" s="8"/>
      <c r="BR38260" s="8"/>
      <c r="BS38260" s="8"/>
      <c r="BT38260" s="8"/>
      <c r="BU38260" s="8"/>
    </row>
    <row r="38261" spans="68:73">
      <c r="BP38261" s="10"/>
      <c r="BQ38261" s="10"/>
      <c r="BR38261" s="10"/>
      <c r="BS38261" s="10"/>
      <c r="BT38261" s="10"/>
      <c r="BU38261" s="10"/>
    </row>
    <row r="38262" spans="68:73">
      <c r="BP38262" s="8"/>
      <c r="BQ38262" s="8"/>
      <c r="BR38262" s="8"/>
      <c r="BS38262" s="8"/>
      <c r="BT38262" s="8"/>
      <c r="BU38262" s="8"/>
    </row>
    <row r="38263" spans="68:73">
      <c r="BP38263" s="10"/>
      <c r="BQ38263" s="10"/>
      <c r="BR38263" s="10"/>
      <c r="BS38263" s="10"/>
      <c r="BT38263" s="10"/>
      <c r="BU38263" s="10"/>
    </row>
    <row r="38264" spans="68:73">
      <c r="BP38264" s="8"/>
      <c r="BQ38264" s="8"/>
      <c r="BR38264" s="8"/>
      <c r="BS38264" s="8"/>
      <c r="BT38264" s="8"/>
      <c r="BU38264" s="8"/>
    </row>
    <row r="38265" spans="68:73">
      <c r="BP38265" s="10"/>
      <c r="BQ38265" s="10"/>
      <c r="BR38265" s="10"/>
      <c r="BS38265" s="10"/>
      <c r="BT38265" s="10"/>
      <c r="BU38265" s="10"/>
    </row>
    <row r="38266" spans="68:73">
      <c r="BP38266" s="8"/>
      <c r="BQ38266" s="8"/>
      <c r="BR38266" s="8"/>
      <c r="BS38266" s="8"/>
      <c r="BT38266" s="8"/>
      <c r="BU38266" s="8"/>
    </row>
    <row r="38267" spans="68:73">
      <c r="BP38267" s="10"/>
      <c r="BQ38267" s="10"/>
      <c r="BR38267" s="10"/>
      <c r="BS38267" s="10"/>
      <c r="BT38267" s="10"/>
      <c r="BU38267" s="10"/>
    </row>
    <row r="38268" spans="68:73">
      <c r="BP38268" s="8"/>
      <c r="BQ38268" s="8"/>
      <c r="BR38268" s="8"/>
      <c r="BS38268" s="8"/>
      <c r="BT38268" s="8"/>
      <c r="BU38268" s="8"/>
    </row>
    <row r="38269" spans="68:73">
      <c r="BP38269" s="10"/>
      <c r="BQ38269" s="10"/>
      <c r="BR38269" s="10"/>
      <c r="BS38269" s="10"/>
      <c r="BT38269" s="10"/>
      <c r="BU38269" s="10"/>
    </row>
    <row r="38270" spans="68:73">
      <c r="BP38270" s="8"/>
      <c r="BQ38270" s="8"/>
      <c r="BR38270" s="8"/>
      <c r="BS38270" s="8"/>
      <c r="BT38270" s="8"/>
      <c r="BU38270" s="8"/>
    </row>
    <row r="38271" spans="68:73">
      <c r="BP38271" s="10"/>
      <c r="BQ38271" s="10"/>
      <c r="BR38271" s="10"/>
      <c r="BS38271" s="10"/>
      <c r="BT38271" s="10"/>
      <c r="BU38271" s="10"/>
    </row>
    <row r="38272" spans="68:73">
      <c r="BP38272" s="8"/>
      <c r="BQ38272" s="8"/>
      <c r="BR38272" s="8"/>
      <c r="BS38272" s="8"/>
      <c r="BT38272" s="8"/>
      <c r="BU38272" s="8"/>
    </row>
    <row r="38273" spans="68:73">
      <c r="BP38273" s="10"/>
      <c r="BQ38273" s="10"/>
      <c r="BR38273" s="10"/>
      <c r="BS38273" s="10"/>
      <c r="BT38273" s="10"/>
      <c r="BU38273" s="10"/>
    </row>
    <row r="38274" spans="68:73">
      <c r="BP38274" s="8"/>
      <c r="BQ38274" s="8"/>
      <c r="BR38274" s="8"/>
      <c r="BS38274" s="8"/>
      <c r="BT38274" s="8"/>
      <c r="BU38274" s="8"/>
    </row>
    <row r="38275" spans="68:73">
      <c r="BP38275" s="10"/>
      <c r="BQ38275" s="10"/>
      <c r="BR38275" s="10"/>
      <c r="BS38275" s="10"/>
      <c r="BT38275" s="10"/>
      <c r="BU38275" s="10"/>
    </row>
    <row r="38276" spans="68:73">
      <c r="BP38276" s="8"/>
      <c r="BQ38276" s="8"/>
      <c r="BR38276" s="8"/>
      <c r="BS38276" s="8"/>
      <c r="BT38276" s="8"/>
      <c r="BU38276" s="8"/>
    </row>
    <row r="38277" spans="68:73">
      <c r="BP38277" s="10"/>
      <c r="BQ38277" s="10"/>
      <c r="BR38277" s="10"/>
      <c r="BS38277" s="10"/>
      <c r="BT38277" s="10"/>
      <c r="BU38277" s="10"/>
    </row>
    <row r="38278" spans="68:73">
      <c r="BP38278" s="8"/>
      <c r="BQ38278" s="8"/>
      <c r="BR38278" s="8"/>
      <c r="BS38278" s="8"/>
      <c r="BT38278" s="8"/>
      <c r="BU38278" s="8"/>
    </row>
    <row r="38279" spans="68:73">
      <c r="BP38279" s="10"/>
      <c r="BQ38279" s="10"/>
      <c r="BR38279" s="10"/>
      <c r="BS38279" s="10"/>
      <c r="BT38279" s="10"/>
      <c r="BU38279" s="10"/>
    </row>
    <row r="38280" spans="68:73">
      <c r="BP38280" s="8"/>
      <c r="BQ38280" s="8"/>
      <c r="BR38280" s="8"/>
      <c r="BS38280" s="8"/>
      <c r="BT38280" s="8"/>
      <c r="BU38280" s="8"/>
    </row>
    <row r="38281" spans="68:73">
      <c r="BP38281" s="10"/>
      <c r="BQ38281" s="10"/>
      <c r="BR38281" s="10"/>
      <c r="BS38281" s="10"/>
      <c r="BT38281" s="10"/>
      <c r="BU38281" s="10"/>
    </row>
    <row r="38282" spans="68:73">
      <c r="BP38282" s="8"/>
      <c r="BQ38282" s="8"/>
      <c r="BR38282" s="8"/>
      <c r="BS38282" s="8"/>
      <c r="BT38282" s="8"/>
      <c r="BU38282" s="8"/>
    </row>
    <row r="38283" spans="68:73">
      <c r="BP38283" s="10"/>
      <c r="BQ38283" s="10"/>
      <c r="BR38283" s="10"/>
      <c r="BS38283" s="10"/>
      <c r="BT38283" s="10"/>
      <c r="BU38283" s="10"/>
    </row>
    <row r="38284" spans="68:73">
      <c r="BP38284" s="8"/>
      <c r="BQ38284" s="8"/>
      <c r="BR38284" s="8"/>
      <c r="BS38284" s="8"/>
      <c r="BT38284" s="8"/>
      <c r="BU38284" s="8"/>
    </row>
    <row r="38285" spans="68:73">
      <c r="BP38285" s="10"/>
      <c r="BQ38285" s="10"/>
      <c r="BR38285" s="10"/>
      <c r="BS38285" s="10"/>
      <c r="BT38285" s="10"/>
      <c r="BU38285" s="10"/>
    </row>
    <row r="38286" spans="68:73">
      <c r="BP38286" s="8"/>
      <c r="BQ38286" s="8"/>
      <c r="BR38286" s="8"/>
      <c r="BS38286" s="8"/>
      <c r="BT38286" s="8"/>
      <c r="BU38286" s="8"/>
    </row>
    <row r="38287" spans="68:73">
      <c r="BP38287" s="10"/>
      <c r="BQ38287" s="10"/>
      <c r="BR38287" s="10"/>
      <c r="BS38287" s="10"/>
      <c r="BT38287" s="10"/>
      <c r="BU38287" s="10"/>
    </row>
    <row r="38288" spans="68:73">
      <c r="BP38288" s="8"/>
      <c r="BQ38288" s="8"/>
      <c r="BR38288" s="8"/>
      <c r="BS38288" s="8"/>
      <c r="BT38288" s="8"/>
      <c r="BU38288" s="8"/>
    </row>
    <row r="38289" spans="68:73">
      <c r="BP38289" s="10"/>
      <c r="BQ38289" s="10"/>
      <c r="BR38289" s="10"/>
      <c r="BS38289" s="10"/>
      <c r="BT38289" s="10"/>
      <c r="BU38289" s="10"/>
    </row>
    <row r="38290" spans="68:73">
      <c r="BP38290" s="8"/>
      <c r="BQ38290" s="8"/>
      <c r="BR38290" s="8"/>
      <c r="BS38290" s="8"/>
      <c r="BT38290" s="8"/>
      <c r="BU38290" s="8"/>
    </row>
    <row r="38291" spans="68:73">
      <c r="BP38291" s="10"/>
      <c r="BQ38291" s="10"/>
      <c r="BR38291" s="10"/>
      <c r="BS38291" s="10"/>
      <c r="BT38291" s="10"/>
      <c r="BU38291" s="10"/>
    </row>
    <row r="38292" spans="68:73">
      <c r="BP38292" s="8"/>
      <c r="BQ38292" s="8"/>
      <c r="BR38292" s="8"/>
      <c r="BS38292" s="8"/>
      <c r="BT38292" s="8"/>
      <c r="BU38292" s="8"/>
    </row>
    <row r="38293" spans="68:73">
      <c r="BP38293" s="10"/>
      <c r="BQ38293" s="10"/>
      <c r="BR38293" s="10"/>
      <c r="BS38293" s="10"/>
      <c r="BT38293" s="10"/>
      <c r="BU38293" s="10"/>
    </row>
    <row r="38294" spans="68:73">
      <c r="BP38294" s="8"/>
      <c r="BQ38294" s="8"/>
      <c r="BR38294" s="8"/>
      <c r="BS38294" s="8"/>
      <c r="BT38294" s="8"/>
      <c r="BU38294" s="8"/>
    </row>
    <row r="38295" spans="68:73">
      <c r="BP38295" s="10"/>
      <c r="BQ38295" s="10"/>
      <c r="BR38295" s="10"/>
      <c r="BS38295" s="10"/>
      <c r="BT38295" s="10"/>
      <c r="BU38295" s="10"/>
    </row>
    <row r="38296" spans="68:73">
      <c r="BP38296" s="8"/>
      <c r="BQ38296" s="8"/>
      <c r="BR38296" s="8"/>
      <c r="BS38296" s="8"/>
      <c r="BT38296" s="8"/>
      <c r="BU38296" s="8"/>
    </row>
    <row r="38297" spans="68:73">
      <c r="BP38297" s="10"/>
      <c r="BQ38297" s="10"/>
      <c r="BR38297" s="10"/>
      <c r="BS38297" s="10"/>
      <c r="BT38297" s="10"/>
      <c r="BU38297" s="10"/>
    </row>
    <row r="38298" spans="68:73">
      <c r="BP38298" s="8"/>
      <c r="BQ38298" s="8"/>
      <c r="BR38298" s="8"/>
      <c r="BS38298" s="8"/>
      <c r="BT38298" s="8"/>
      <c r="BU38298" s="8"/>
    </row>
    <row r="38299" spans="68:73">
      <c r="BP38299" s="10"/>
      <c r="BQ38299" s="10"/>
      <c r="BR38299" s="10"/>
      <c r="BS38299" s="10"/>
      <c r="BT38299" s="10"/>
      <c r="BU38299" s="10"/>
    </row>
    <row r="38300" spans="68:73">
      <c r="BP38300" s="8"/>
      <c r="BQ38300" s="8"/>
      <c r="BR38300" s="8"/>
      <c r="BS38300" s="8"/>
      <c r="BT38300" s="8"/>
      <c r="BU38300" s="8"/>
    </row>
    <row r="38301" spans="68:73">
      <c r="BP38301" s="10"/>
      <c r="BQ38301" s="10"/>
      <c r="BR38301" s="10"/>
      <c r="BS38301" s="10"/>
      <c r="BT38301" s="10"/>
      <c r="BU38301" s="10"/>
    </row>
    <row r="38302" spans="68:73">
      <c r="BP38302" s="8"/>
      <c r="BQ38302" s="8"/>
      <c r="BR38302" s="8"/>
      <c r="BS38302" s="8"/>
      <c r="BT38302" s="8"/>
      <c r="BU38302" s="8"/>
    </row>
    <row r="38303" spans="68:73">
      <c r="BP38303" s="10"/>
      <c r="BQ38303" s="10"/>
      <c r="BR38303" s="10"/>
      <c r="BS38303" s="10"/>
      <c r="BT38303" s="10"/>
      <c r="BU38303" s="10"/>
    </row>
    <row r="38304" spans="68:73">
      <c r="BP38304" s="8"/>
      <c r="BQ38304" s="8"/>
      <c r="BR38304" s="8"/>
      <c r="BS38304" s="8"/>
      <c r="BT38304" s="8"/>
      <c r="BU38304" s="8"/>
    </row>
    <row r="38305" spans="68:73">
      <c r="BP38305" s="10"/>
      <c r="BQ38305" s="10"/>
      <c r="BR38305" s="10"/>
      <c r="BS38305" s="10"/>
      <c r="BT38305" s="10"/>
      <c r="BU38305" s="10"/>
    </row>
    <row r="38306" spans="68:73">
      <c r="BP38306" s="8"/>
      <c r="BQ38306" s="8"/>
      <c r="BR38306" s="8"/>
      <c r="BS38306" s="8"/>
      <c r="BT38306" s="8"/>
      <c r="BU38306" s="8"/>
    </row>
    <row r="38307" spans="68:73">
      <c r="BP38307" s="10"/>
      <c r="BQ38307" s="10"/>
      <c r="BR38307" s="10"/>
      <c r="BS38307" s="10"/>
      <c r="BT38307" s="10"/>
      <c r="BU38307" s="10"/>
    </row>
    <row r="38308" spans="68:73">
      <c r="BP38308" s="8"/>
      <c r="BQ38308" s="8"/>
      <c r="BR38308" s="8"/>
      <c r="BS38308" s="8"/>
      <c r="BT38308" s="8"/>
      <c r="BU38308" s="8"/>
    </row>
    <row r="38309" spans="68:73">
      <c r="BP38309" s="10"/>
      <c r="BQ38309" s="10"/>
      <c r="BR38309" s="10"/>
      <c r="BS38309" s="10"/>
      <c r="BT38309" s="10"/>
      <c r="BU38309" s="10"/>
    </row>
    <row r="38310" spans="68:73">
      <c r="BP38310" s="8"/>
      <c r="BQ38310" s="8"/>
      <c r="BR38310" s="8"/>
      <c r="BS38310" s="8"/>
      <c r="BT38310" s="8"/>
      <c r="BU38310" s="8"/>
    </row>
    <row r="38311" spans="68:73">
      <c r="BP38311" s="10"/>
      <c r="BQ38311" s="10"/>
      <c r="BR38311" s="10"/>
      <c r="BS38311" s="10"/>
      <c r="BT38311" s="10"/>
      <c r="BU38311" s="10"/>
    </row>
    <row r="38312" spans="68:73">
      <c r="BP38312" s="8"/>
      <c r="BQ38312" s="8"/>
      <c r="BR38312" s="8"/>
      <c r="BS38312" s="8"/>
      <c r="BT38312" s="8"/>
      <c r="BU38312" s="8"/>
    </row>
    <row r="38313" spans="68:73">
      <c r="BP38313" s="10"/>
      <c r="BQ38313" s="10"/>
      <c r="BR38313" s="10"/>
      <c r="BS38313" s="10"/>
      <c r="BT38313" s="10"/>
      <c r="BU38313" s="10"/>
    </row>
    <row r="38314" spans="68:73">
      <c r="BP38314" s="8"/>
      <c r="BQ38314" s="8"/>
      <c r="BR38314" s="8"/>
      <c r="BS38314" s="8"/>
      <c r="BT38314" s="8"/>
      <c r="BU38314" s="8"/>
    </row>
    <row r="38315" spans="68:73">
      <c r="BP38315" s="10"/>
      <c r="BQ38315" s="10"/>
      <c r="BR38315" s="10"/>
      <c r="BS38315" s="10"/>
      <c r="BT38315" s="10"/>
      <c r="BU38315" s="10"/>
    </row>
    <row r="38316" spans="68:73">
      <c r="BP38316" s="8"/>
      <c r="BQ38316" s="8"/>
      <c r="BR38316" s="8"/>
      <c r="BS38316" s="8"/>
      <c r="BT38316" s="8"/>
      <c r="BU38316" s="8"/>
    </row>
    <row r="38317" spans="68:73">
      <c r="BP38317" s="10"/>
      <c r="BQ38317" s="10"/>
      <c r="BR38317" s="10"/>
      <c r="BS38317" s="10"/>
      <c r="BT38317" s="10"/>
      <c r="BU38317" s="10"/>
    </row>
    <row r="38318" spans="68:73">
      <c r="BP38318" s="8"/>
      <c r="BQ38318" s="8"/>
      <c r="BR38318" s="8"/>
      <c r="BS38318" s="8"/>
      <c r="BT38318" s="8"/>
      <c r="BU38318" s="8"/>
    </row>
    <row r="38319" spans="68:73">
      <c r="BP38319" s="10"/>
      <c r="BQ38319" s="10"/>
      <c r="BR38319" s="10"/>
      <c r="BS38319" s="10"/>
      <c r="BT38319" s="10"/>
      <c r="BU38319" s="10"/>
    </row>
    <row r="38320" spans="68:73">
      <c r="BP38320" s="8"/>
      <c r="BQ38320" s="8"/>
      <c r="BR38320" s="8"/>
      <c r="BS38320" s="8"/>
      <c r="BT38320" s="8"/>
      <c r="BU38320" s="8"/>
    </row>
    <row r="38321" spans="68:73">
      <c r="BP38321" s="10"/>
      <c r="BQ38321" s="10"/>
      <c r="BR38321" s="10"/>
      <c r="BS38321" s="10"/>
      <c r="BT38321" s="10"/>
      <c r="BU38321" s="10"/>
    </row>
    <row r="38322" spans="68:73">
      <c r="BP38322" s="8"/>
      <c r="BQ38322" s="8"/>
      <c r="BR38322" s="8"/>
      <c r="BS38322" s="8"/>
      <c r="BT38322" s="8"/>
      <c r="BU38322" s="8"/>
    </row>
    <row r="38323" spans="68:73">
      <c r="BP38323" s="10"/>
      <c r="BQ38323" s="10"/>
      <c r="BR38323" s="10"/>
      <c r="BS38323" s="10"/>
      <c r="BT38323" s="10"/>
      <c r="BU38323" s="10"/>
    </row>
    <row r="38324" spans="68:73">
      <c r="BP38324" s="8"/>
      <c r="BQ38324" s="8"/>
      <c r="BR38324" s="8"/>
      <c r="BS38324" s="8"/>
      <c r="BT38324" s="8"/>
      <c r="BU38324" s="8"/>
    </row>
    <row r="38325" spans="68:73">
      <c r="BP38325" s="10"/>
      <c r="BQ38325" s="10"/>
      <c r="BR38325" s="10"/>
      <c r="BS38325" s="10"/>
      <c r="BT38325" s="10"/>
      <c r="BU38325" s="10"/>
    </row>
    <row r="38326" spans="68:73">
      <c r="BP38326" s="8"/>
      <c r="BQ38326" s="8"/>
      <c r="BR38326" s="8"/>
      <c r="BS38326" s="8"/>
      <c r="BT38326" s="8"/>
      <c r="BU38326" s="8"/>
    </row>
    <row r="38327" spans="68:73">
      <c r="BP38327" s="10"/>
      <c r="BQ38327" s="10"/>
      <c r="BR38327" s="10"/>
      <c r="BS38327" s="10"/>
      <c r="BT38327" s="10"/>
      <c r="BU38327" s="10"/>
    </row>
    <row r="38328" spans="68:73">
      <c r="BP38328" s="8"/>
      <c r="BQ38328" s="8"/>
      <c r="BR38328" s="8"/>
      <c r="BS38328" s="8"/>
      <c r="BT38328" s="8"/>
      <c r="BU38328" s="8"/>
    </row>
    <row r="38329" spans="68:73">
      <c r="BP38329" s="10"/>
      <c r="BQ38329" s="10"/>
      <c r="BR38329" s="10"/>
      <c r="BS38329" s="10"/>
      <c r="BT38329" s="10"/>
      <c r="BU38329" s="10"/>
    </row>
    <row r="38330" spans="68:73">
      <c r="BP38330" s="8"/>
      <c r="BQ38330" s="8"/>
      <c r="BR38330" s="8"/>
      <c r="BS38330" s="8"/>
      <c r="BT38330" s="8"/>
      <c r="BU38330" s="8"/>
    </row>
    <row r="38331" spans="68:73">
      <c r="BP38331" s="10"/>
      <c r="BQ38331" s="10"/>
      <c r="BR38331" s="10"/>
      <c r="BS38331" s="10"/>
      <c r="BT38331" s="10"/>
      <c r="BU38331" s="10"/>
    </row>
    <row r="38332" spans="68:73">
      <c r="BP38332" s="8"/>
      <c r="BQ38332" s="8"/>
      <c r="BR38332" s="8"/>
      <c r="BS38332" s="8"/>
      <c r="BT38332" s="8"/>
      <c r="BU38332" s="8"/>
    </row>
    <row r="38333" spans="68:73">
      <c r="BP38333" s="10"/>
      <c r="BQ38333" s="10"/>
      <c r="BR38333" s="10"/>
      <c r="BS38333" s="10"/>
      <c r="BT38333" s="10"/>
      <c r="BU38333" s="10"/>
    </row>
    <row r="38334" spans="68:73">
      <c r="BP38334" s="8"/>
      <c r="BQ38334" s="8"/>
      <c r="BR38334" s="8"/>
      <c r="BS38334" s="8"/>
      <c r="BT38334" s="8"/>
      <c r="BU38334" s="8"/>
    </row>
    <row r="38335" spans="68:73">
      <c r="BP38335" s="10"/>
      <c r="BQ38335" s="10"/>
      <c r="BR38335" s="10"/>
      <c r="BS38335" s="10"/>
      <c r="BT38335" s="10"/>
      <c r="BU38335" s="10"/>
    </row>
    <row r="38336" spans="68:73">
      <c r="BP38336" s="8"/>
      <c r="BQ38336" s="8"/>
      <c r="BR38336" s="8"/>
      <c r="BS38336" s="8"/>
      <c r="BT38336" s="8"/>
      <c r="BU38336" s="8"/>
    </row>
    <row r="38337" spans="68:73">
      <c r="BP38337" s="10"/>
      <c r="BQ38337" s="10"/>
      <c r="BR38337" s="10"/>
      <c r="BS38337" s="10"/>
      <c r="BT38337" s="10"/>
      <c r="BU38337" s="10"/>
    </row>
    <row r="38338" spans="68:73">
      <c r="BP38338" s="8"/>
      <c r="BQ38338" s="8"/>
      <c r="BR38338" s="8"/>
      <c r="BS38338" s="8"/>
      <c r="BT38338" s="8"/>
      <c r="BU38338" s="8"/>
    </row>
    <row r="38339" spans="68:73">
      <c r="BP38339" s="10"/>
      <c r="BQ38339" s="10"/>
      <c r="BR38339" s="10"/>
      <c r="BS38339" s="10"/>
      <c r="BT38339" s="10"/>
      <c r="BU38339" s="10"/>
    </row>
    <row r="38340" spans="68:73">
      <c r="BP38340" s="8"/>
      <c r="BQ38340" s="8"/>
      <c r="BR38340" s="8"/>
      <c r="BS38340" s="8"/>
      <c r="BT38340" s="8"/>
      <c r="BU38340" s="8"/>
    </row>
    <row r="38341" spans="68:73">
      <c r="BP38341" s="10"/>
      <c r="BQ38341" s="10"/>
      <c r="BR38341" s="10"/>
      <c r="BS38341" s="10"/>
      <c r="BT38341" s="10"/>
      <c r="BU38341" s="10"/>
    </row>
    <row r="38342" spans="68:73">
      <c r="BP38342" s="8"/>
      <c r="BQ38342" s="8"/>
      <c r="BR38342" s="8"/>
      <c r="BS38342" s="8"/>
      <c r="BT38342" s="8"/>
      <c r="BU38342" s="8"/>
    </row>
    <row r="38343" spans="68:73">
      <c r="BP38343" s="10"/>
      <c r="BQ38343" s="10"/>
      <c r="BR38343" s="10"/>
      <c r="BS38343" s="10"/>
      <c r="BT38343" s="10"/>
      <c r="BU38343" s="10"/>
    </row>
    <row r="38344" spans="68:73">
      <c r="BP38344" s="8"/>
      <c r="BQ38344" s="8"/>
      <c r="BR38344" s="8"/>
      <c r="BS38344" s="8"/>
      <c r="BT38344" s="8"/>
      <c r="BU38344" s="8"/>
    </row>
    <row r="38345" spans="68:73">
      <c r="BP38345" s="10"/>
      <c r="BQ38345" s="10"/>
      <c r="BR38345" s="10"/>
      <c r="BS38345" s="10"/>
      <c r="BT38345" s="10"/>
      <c r="BU38345" s="10"/>
    </row>
    <row r="38346" spans="68:73">
      <c r="BP38346" s="8"/>
      <c r="BQ38346" s="8"/>
      <c r="BR38346" s="8"/>
      <c r="BS38346" s="8"/>
      <c r="BT38346" s="8"/>
      <c r="BU38346" s="8"/>
    </row>
    <row r="38347" spans="68:73">
      <c r="BP38347" s="10"/>
      <c r="BQ38347" s="10"/>
      <c r="BR38347" s="10"/>
      <c r="BS38347" s="10"/>
      <c r="BT38347" s="10"/>
      <c r="BU38347" s="10"/>
    </row>
    <row r="38348" spans="68:73">
      <c r="BP38348" s="8"/>
      <c r="BQ38348" s="8"/>
      <c r="BR38348" s="8"/>
      <c r="BS38348" s="8"/>
      <c r="BT38348" s="8"/>
      <c r="BU38348" s="8"/>
    </row>
    <row r="38349" spans="68:73">
      <c r="BP38349" s="10"/>
      <c r="BQ38349" s="10"/>
      <c r="BR38349" s="10"/>
      <c r="BS38349" s="10"/>
      <c r="BT38349" s="10"/>
      <c r="BU38349" s="10"/>
    </row>
    <row r="38350" spans="68:73">
      <c r="BP38350" s="8"/>
      <c r="BQ38350" s="8"/>
      <c r="BR38350" s="8"/>
      <c r="BS38350" s="8"/>
      <c r="BT38350" s="8"/>
      <c r="BU38350" s="8"/>
    </row>
    <row r="38351" spans="68:73">
      <c r="BP38351" s="10"/>
      <c r="BQ38351" s="10"/>
      <c r="BR38351" s="10"/>
      <c r="BS38351" s="10"/>
      <c r="BT38351" s="10"/>
      <c r="BU38351" s="10"/>
    </row>
    <row r="38352" spans="68:73">
      <c r="BP38352" s="8"/>
      <c r="BQ38352" s="8"/>
      <c r="BR38352" s="8"/>
      <c r="BS38352" s="8"/>
      <c r="BT38352" s="8"/>
      <c r="BU38352" s="8"/>
    </row>
    <row r="38353" spans="68:73">
      <c r="BP38353" s="10"/>
      <c r="BQ38353" s="10"/>
      <c r="BR38353" s="10"/>
      <c r="BS38353" s="10"/>
      <c r="BT38353" s="10"/>
      <c r="BU38353" s="10"/>
    </row>
    <row r="38354" spans="68:73">
      <c r="BP38354" s="8"/>
      <c r="BQ38354" s="8"/>
      <c r="BR38354" s="8"/>
      <c r="BS38354" s="8"/>
      <c r="BT38354" s="8"/>
      <c r="BU38354" s="8"/>
    </row>
    <row r="38355" spans="68:73">
      <c r="BP38355" s="10"/>
      <c r="BQ38355" s="10"/>
      <c r="BR38355" s="10"/>
      <c r="BS38355" s="10"/>
      <c r="BT38355" s="10"/>
      <c r="BU38355" s="10"/>
    </row>
    <row r="38356" spans="68:73">
      <c r="BP38356" s="8"/>
      <c r="BQ38356" s="8"/>
      <c r="BR38356" s="8"/>
      <c r="BS38356" s="8"/>
      <c r="BT38356" s="8"/>
      <c r="BU38356" s="8"/>
    </row>
    <row r="38357" spans="68:73">
      <c r="BP38357" s="10"/>
      <c r="BQ38357" s="10"/>
      <c r="BR38357" s="10"/>
      <c r="BS38357" s="10"/>
      <c r="BT38357" s="10"/>
      <c r="BU38357" s="10"/>
    </row>
    <row r="38358" spans="68:73">
      <c r="BP38358" s="8"/>
      <c r="BQ38358" s="8"/>
      <c r="BR38358" s="8"/>
      <c r="BS38358" s="8"/>
      <c r="BT38358" s="8"/>
      <c r="BU38358" s="8"/>
    </row>
    <row r="38359" spans="68:73">
      <c r="BP38359" s="10"/>
      <c r="BQ38359" s="10"/>
      <c r="BR38359" s="10"/>
      <c r="BS38359" s="10"/>
      <c r="BT38359" s="10"/>
      <c r="BU38359" s="10"/>
    </row>
    <row r="38360" spans="68:73">
      <c r="BP38360" s="8"/>
      <c r="BQ38360" s="8"/>
      <c r="BR38360" s="8"/>
      <c r="BS38360" s="8"/>
      <c r="BT38360" s="8"/>
      <c r="BU38360" s="8"/>
    </row>
    <row r="38361" spans="68:73">
      <c r="BP38361" s="10"/>
      <c r="BQ38361" s="10"/>
      <c r="BR38361" s="10"/>
      <c r="BS38361" s="10"/>
      <c r="BT38361" s="10"/>
      <c r="BU38361" s="10"/>
    </row>
    <row r="38362" spans="68:73">
      <c r="BP38362" s="8"/>
      <c r="BQ38362" s="8"/>
      <c r="BR38362" s="8"/>
      <c r="BS38362" s="8"/>
      <c r="BT38362" s="8"/>
      <c r="BU38362" s="8"/>
    </row>
    <row r="38363" spans="68:73">
      <c r="BP38363" s="10"/>
      <c r="BQ38363" s="10"/>
      <c r="BR38363" s="10"/>
      <c r="BS38363" s="10"/>
      <c r="BT38363" s="10"/>
      <c r="BU38363" s="10"/>
    </row>
    <row r="38364" spans="68:73">
      <c r="BP38364" s="8"/>
      <c r="BQ38364" s="8"/>
      <c r="BR38364" s="8"/>
      <c r="BS38364" s="8"/>
      <c r="BT38364" s="8"/>
      <c r="BU38364" s="8"/>
    </row>
    <row r="38365" spans="68:73">
      <c r="BP38365" s="10"/>
      <c r="BQ38365" s="10"/>
      <c r="BR38365" s="10"/>
      <c r="BS38365" s="10"/>
      <c r="BT38365" s="10"/>
      <c r="BU38365" s="10"/>
    </row>
    <row r="38366" spans="68:73">
      <c r="BP38366" s="8"/>
      <c r="BQ38366" s="8"/>
      <c r="BR38366" s="8"/>
      <c r="BS38366" s="8"/>
      <c r="BT38366" s="8"/>
      <c r="BU38366" s="8"/>
    </row>
    <row r="38367" spans="68:73">
      <c r="BP38367" s="10"/>
      <c r="BQ38367" s="10"/>
      <c r="BR38367" s="10"/>
      <c r="BS38367" s="10"/>
      <c r="BT38367" s="10"/>
      <c r="BU38367" s="10"/>
    </row>
    <row r="38368" spans="68:73">
      <c r="BP38368" s="8"/>
      <c r="BQ38368" s="8"/>
      <c r="BR38368" s="8"/>
      <c r="BS38368" s="8"/>
      <c r="BT38368" s="8"/>
      <c r="BU38368" s="8"/>
    </row>
    <row r="38369" spans="68:73">
      <c r="BP38369" s="10"/>
      <c r="BQ38369" s="10"/>
      <c r="BR38369" s="10"/>
      <c r="BS38369" s="10"/>
      <c r="BT38369" s="10"/>
      <c r="BU38369" s="10"/>
    </row>
    <row r="38370" spans="68:73">
      <c r="BP38370" s="8"/>
      <c r="BQ38370" s="8"/>
      <c r="BR38370" s="8"/>
      <c r="BS38370" s="8"/>
      <c r="BT38370" s="8"/>
      <c r="BU38370" s="8"/>
    </row>
    <row r="38371" spans="68:73">
      <c r="BP38371" s="10"/>
      <c r="BQ38371" s="10"/>
      <c r="BR38371" s="10"/>
      <c r="BS38371" s="10"/>
      <c r="BT38371" s="10"/>
      <c r="BU38371" s="10"/>
    </row>
    <row r="38372" spans="68:73">
      <c r="BP38372" s="8"/>
      <c r="BQ38372" s="8"/>
      <c r="BR38372" s="8"/>
      <c r="BS38372" s="8"/>
      <c r="BT38372" s="8"/>
      <c r="BU38372" s="8"/>
    </row>
    <row r="38373" spans="68:73">
      <c r="BP38373" s="10"/>
      <c r="BQ38373" s="10"/>
      <c r="BR38373" s="10"/>
      <c r="BS38373" s="10"/>
      <c r="BT38373" s="10"/>
      <c r="BU38373" s="10"/>
    </row>
    <row r="38374" spans="68:73">
      <c r="BP38374" s="8"/>
      <c r="BQ38374" s="8"/>
      <c r="BR38374" s="8"/>
      <c r="BS38374" s="8"/>
      <c r="BT38374" s="8"/>
      <c r="BU38374" s="8"/>
    </row>
    <row r="38375" spans="68:73">
      <c r="BP38375" s="10"/>
      <c r="BQ38375" s="10"/>
      <c r="BR38375" s="10"/>
      <c r="BS38375" s="10"/>
      <c r="BT38375" s="10"/>
      <c r="BU38375" s="10"/>
    </row>
    <row r="38376" spans="68:73">
      <c r="BP38376" s="8"/>
      <c r="BQ38376" s="8"/>
      <c r="BR38376" s="8"/>
      <c r="BS38376" s="8"/>
      <c r="BT38376" s="8"/>
      <c r="BU38376" s="8"/>
    </row>
    <row r="38377" spans="68:73">
      <c r="BP38377" s="10"/>
      <c r="BQ38377" s="10"/>
      <c r="BR38377" s="10"/>
      <c r="BS38377" s="10"/>
      <c r="BT38377" s="10"/>
      <c r="BU38377" s="10"/>
    </row>
    <row r="38378" spans="68:73">
      <c r="BP38378" s="8"/>
      <c r="BQ38378" s="8"/>
      <c r="BR38378" s="8"/>
      <c r="BS38378" s="8"/>
      <c r="BT38378" s="8"/>
      <c r="BU38378" s="8"/>
    </row>
    <row r="38379" spans="68:73">
      <c r="BP38379" s="10"/>
      <c r="BQ38379" s="10"/>
      <c r="BR38379" s="10"/>
      <c r="BS38379" s="10"/>
      <c r="BT38379" s="10"/>
      <c r="BU38379" s="10"/>
    </row>
    <row r="38380" spans="68:73">
      <c r="BP38380" s="8"/>
      <c r="BQ38380" s="8"/>
      <c r="BR38380" s="8"/>
      <c r="BS38380" s="8"/>
      <c r="BT38380" s="8"/>
      <c r="BU38380" s="8"/>
    </row>
    <row r="38381" spans="68:73">
      <c r="BP38381" s="10"/>
      <c r="BQ38381" s="10"/>
      <c r="BR38381" s="10"/>
      <c r="BS38381" s="10"/>
      <c r="BT38381" s="10"/>
      <c r="BU38381" s="10"/>
    </row>
    <row r="38382" spans="68:73">
      <c r="BP38382" s="8"/>
      <c r="BQ38382" s="8"/>
      <c r="BR38382" s="8"/>
      <c r="BS38382" s="8"/>
      <c r="BT38382" s="8"/>
      <c r="BU38382" s="8"/>
    </row>
    <row r="38383" spans="68:73">
      <c r="BP38383" s="10"/>
      <c r="BQ38383" s="10"/>
      <c r="BR38383" s="10"/>
      <c r="BS38383" s="10"/>
      <c r="BT38383" s="10"/>
      <c r="BU38383" s="10"/>
    </row>
    <row r="38384" spans="68:73">
      <c r="BP38384" s="8"/>
      <c r="BQ38384" s="8"/>
      <c r="BR38384" s="8"/>
      <c r="BS38384" s="8"/>
      <c r="BT38384" s="8"/>
      <c r="BU38384" s="8"/>
    </row>
    <row r="38385" spans="68:73">
      <c r="BP38385" s="10"/>
      <c r="BQ38385" s="10"/>
      <c r="BR38385" s="10"/>
      <c r="BS38385" s="10"/>
      <c r="BT38385" s="10"/>
      <c r="BU38385" s="10"/>
    </row>
    <row r="38386" spans="68:73">
      <c r="BP38386" s="8"/>
      <c r="BQ38386" s="8"/>
      <c r="BR38386" s="8"/>
      <c r="BS38386" s="8"/>
      <c r="BT38386" s="8"/>
      <c r="BU38386" s="8"/>
    </row>
    <row r="38387" spans="68:73">
      <c r="BP38387" s="10"/>
      <c r="BQ38387" s="10"/>
      <c r="BR38387" s="10"/>
      <c r="BS38387" s="10"/>
      <c r="BT38387" s="10"/>
      <c r="BU38387" s="10"/>
    </row>
    <row r="38388" spans="68:73">
      <c r="BP38388" s="8"/>
      <c r="BQ38388" s="8"/>
      <c r="BR38388" s="8"/>
      <c r="BS38388" s="8"/>
      <c r="BT38388" s="8"/>
      <c r="BU38388" s="8"/>
    </row>
    <row r="38389" spans="68:73">
      <c r="BP38389" s="10"/>
      <c r="BQ38389" s="10"/>
      <c r="BR38389" s="10"/>
      <c r="BS38389" s="10"/>
      <c r="BT38389" s="10"/>
      <c r="BU38389" s="10"/>
    </row>
    <row r="38390" spans="68:73">
      <c r="BP38390" s="8"/>
      <c r="BQ38390" s="8"/>
      <c r="BR38390" s="8"/>
      <c r="BS38390" s="8"/>
      <c r="BT38390" s="8"/>
      <c r="BU38390" s="8"/>
    </row>
    <row r="38391" spans="68:73">
      <c r="BP38391" s="10"/>
      <c r="BQ38391" s="10"/>
      <c r="BR38391" s="10"/>
      <c r="BS38391" s="10"/>
      <c r="BT38391" s="10"/>
      <c r="BU38391" s="10"/>
    </row>
    <row r="38392" spans="68:73">
      <c r="BP38392" s="8"/>
      <c r="BQ38392" s="8"/>
      <c r="BR38392" s="8"/>
      <c r="BS38392" s="8"/>
      <c r="BT38392" s="8"/>
      <c r="BU38392" s="8"/>
    </row>
    <row r="38393" spans="68:73">
      <c r="BP38393" s="10"/>
      <c r="BQ38393" s="10"/>
      <c r="BR38393" s="10"/>
      <c r="BS38393" s="10"/>
      <c r="BT38393" s="10"/>
      <c r="BU38393" s="10"/>
    </row>
    <row r="38394" spans="68:73">
      <c r="BP38394" s="8"/>
      <c r="BQ38394" s="8"/>
      <c r="BR38394" s="8"/>
      <c r="BS38394" s="8"/>
      <c r="BT38394" s="8"/>
      <c r="BU38394" s="8"/>
    </row>
    <row r="38395" spans="68:73">
      <c r="BP38395" s="10"/>
      <c r="BQ38395" s="10"/>
      <c r="BR38395" s="10"/>
      <c r="BS38395" s="10"/>
      <c r="BT38395" s="10"/>
      <c r="BU38395" s="10"/>
    </row>
    <row r="38396" spans="68:73">
      <c r="BP38396" s="8"/>
      <c r="BQ38396" s="8"/>
      <c r="BR38396" s="8"/>
      <c r="BS38396" s="8"/>
      <c r="BT38396" s="8"/>
      <c r="BU38396" s="8"/>
    </row>
    <row r="38397" spans="68:73">
      <c r="BP38397" s="10"/>
      <c r="BQ38397" s="10"/>
      <c r="BR38397" s="10"/>
      <c r="BS38397" s="10"/>
      <c r="BT38397" s="10"/>
      <c r="BU38397" s="10"/>
    </row>
    <row r="38398" spans="68:73">
      <c r="BP38398" s="8"/>
      <c r="BQ38398" s="8"/>
      <c r="BR38398" s="8"/>
      <c r="BS38398" s="8"/>
      <c r="BT38398" s="8"/>
      <c r="BU38398" s="8"/>
    </row>
    <row r="38399" spans="68:73">
      <c r="BP38399" s="10"/>
      <c r="BQ38399" s="10"/>
      <c r="BR38399" s="10"/>
      <c r="BS38399" s="10"/>
      <c r="BT38399" s="10"/>
      <c r="BU38399" s="10"/>
    </row>
    <row r="38400" spans="68:73">
      <c r="BP38400" s="8"/>
      <c r="BQ38400" s="8"/>
      <c r="BR38400" s="8"/>
      <c r="BS38400" s="8"/>
      <c r="BT38400" s="8"/>
      <c r="BU38400" s="8"/>
    </row>
    <row r="38401" spans="68:73">
      <c r="BP38401" s="10"/>
      <c r="BQ38401" s="10"/>
      <c r="BR38401" s="10"/>
      <c r="BS38401" s="10"/>
      <c r="BT38401" s="10"/>
      <c r="BU38401" s="10"/>
    </row>
    <row r="38402" spans="68:73">
      <c r="BP38402" s="8"/>
      <c r="BQ38402" s="8"/>
      <c r="BR38402" s="8"/>
      <c r="BS38402" s="8"/>
      <c r="BT38402" s="8"/>
      <c r="BU38402" s="8"/>
    </row>
    <row r="38403" spans="68:73">
      <c r="BP38403" s="10"/>
      <c r="BQ38403" s="10"/>
      <c r="BR38403" s="10"/>
      <c r="BS38403" s="10"/>
      <c r="BT38403" s="10"/>
      <c r="BU38403" s="10"/>
    </row>
    <row r="38404" spans="68:73">
      <c r="BP38404" s="8"/>
      <c r="BQ38404" s="8"/>
      <c r="BR38404" s="8"/>
      <c r="BS38404" s="8"/>
      <c r="BT38404" s="8"/>
      <c r="BU38404" s="8"/>
    </row>
    <row r="38405" spans="68:73">
      <c r="BP38405" s="10"/>
      <c r="BQ38405" s="10"/>
      <c r="BR38405" s="10"/>
      <c r="BS38405" s="10"/>
      <c r="BT38405" s="10"/>
      <c r="BU38405" s="10"/>
    </row>
    <row r="38406" spans="68:73">
      <c r="BP38406" s="8"/>
      <c r="BQ38406" s="8"/>
      <c r="BR38406" s="8"/>
      <c r="BS38406" s="8"/>
      <c r="BT38406" s="8"/>
      <c r="BU38406" s="8"/>
    </row>
    <row r="38407" spans="68:73">
      <c r="BP38407" s="10"/>
      <c r="BQ38407" s="10"/>
      <c r="BR38407" s="10"/>
      <c r="BS38407" s="10"/>
      <c r="BT38407" s="10"/>
      <c r="BU38407" s="10"/>
    </row>
    <row r="38408" spans="68:73">
      <c r="BP38408" s="8"/>
      <c r="BQ38408" s="8"/>
      <c r="BR38408" s="8"/>
      <c r="BS38408" s="8"/>
      <c r="BT38408" s="8"/>
      <c r="BU38408" s="8"/>
    </row>
    <row r="38409" spans="68:73">
      <c r="BP38409" s="10"/>
      <c r="BQ38409" s="10"/>
      <c r="BR38409" s="10"/>
      <c r="BS38409" s="10"/>
      <c r="BT38409" s="10"/>
      <c r="BU38409" s="10"/>
    </row>
    <row r="38410" spans="68:73">
      <c r="BP38410" s="8"/>
      <c r="BQ38410" s="8"/>
      <c r="BR38410" s="8"/>
      <c r="BS38410" s="8"/>
      <c r="BT38410" s="8"/>
      <c r="BU38410" s="8"/>
    </row>
    <row r="38411" spans="68:73">
      <c r="BP38411" s="10"/>
      <c r="BQ38411" s="10"/>
      <c r="BR38411" s="10"/>
      <c r="BS38411" s="10"/>
      <c r="BT38411" s="10"/>
      <c r="BU38411" s="10"/>
    </row>
    <row r="38412" spans="68:73">
      <c r="BP38412" s="8"/>
      <c r="BQ38412" s="8"/>
      <c r="BR38412" s="8"/>
      <c r="BS38412" s="8"/>
      <c r="BT38412" s="8"/>
      <c r="BU38412" s="8"/>
    </row>
    <row r="38413" spans="68:73">
      <c r="BP38413" s="10"/>
      <c r="BQ38413" s="10"/>
      <c r="BR38413" s="10"/>
      <c r="BS38413" s="10"/>
      <c r="BT38413" s="10"/>
      <c r="BU38413" s="10"/>
    </row>
    <row r="38414" spans="68:73">
      <c r="BP38414" s="8"/>
      <c r="BQ38414" s="8"/>
      <c r="BR38414" s="8"/>
      <c r="BS38414" s="8"/>
      <c r="BT38414" s="8"/>
      <c r="BU38414" s="8"/>
    </row>
    <row r="38415" spans="68:73">
      <c r="BP38415" s="10"/>
      <c r="BQ38415" s="10"/>
      <c r="BR38415" s="10"/>
      <c r="BS38415" s="10"/>
      <c r="BT38415" s="10"/>
      <c r="BU38415" s="10"/>
    </row>
    <row r="38416" spans="68:73">
      <c r="BP38416" s="8"/>
      <c r="BQ38416" s="8"/>
      <c r="BR38416" s="8"/>
      <c r="BS38416" s="8"/>
      <c r="BT38416" s="8"/>
      <c r="BU38416" s="8"/>
    </row>
    <row r="38417" spans="68:73">
      <c r="BP38417" s="10"/>
      <c r="BQ38417" s="10"/>
      <c r="BR38417" s="10"/>
      <c r="BS38417" s="10"/>
      <c r="BT38417" s="10"/>
      <c r="BU38417" s="10"/>
    </row>
    <row r="38418" spans="68:73">
      <c r="BP38418" s="8"/>
      <c r="BQ38418" s="8"/>
      <c r="BR38418" s="8"/>
      <c r="BS38418" s="8"/>
      <c r="BT38418" s="8"/>
      <c r="BU38418" s="8"/>
    </row>
    <row r="38419" spans="68:73">
      <c r="BP38419" s="10"/>
      <c r="BQ38419" s="10"/>
      <c r="BR38419" s="10"/>
      <c r="BS38419" s="10"/>
      <c r="BT38419" s="10"/>
      <c r="BU38419" s="10"/>
    </row>
    <row r="38420" spans="68:73">
      <c r="BP38420" s="8"/>
      <c r="BQ38420" s="8"/>
      <c r="BR38420" s="8"/>
      <c r="BS38420" s="8"/>
      <c r="BT38420" s="8"/>
      <c r="BU38420" s="8"/>
    </row>
    <row r="38421" spans="68:73">
      <c r="BP38421" s="10"/>
      <c r="BQ38421" s="10"/>
      <c r="BR38421" s="10"/>
      <c r="BS38421" s="10"/>
      <c r="BT38421" s="10"/>
      <c r="BU38421" s="10"/>
    </row>
    <row r="38422" spans="68:73">
      <c r="BP38422" s="8"/>
      <c r="BQ38422" s="8"/>
      <c r="BR38422" s="8"/>
      <c r="BS38422" s="8"/>
      <c r="BT38422" s="8"/>
      <c r="BU38422" s="8"/>
    </row>
    <row r="38423" spans="68:73">
      <c r="BP38423" s="10"/>
      <c r="BQ38423" s="10"/>
      <c r="BR38423" s="10"/>
      <c r="BS38423" s="10"/>
      <c r="BT38423" s="10"/>
      <c r="BU38423" s="10"/>
    </row>
    <row r="38424" spans="68:73">
      <c r="BP38424" s="8"/>
      <c r="BQ38424" s="8"/>
      <c r="BR38424" s="8"/>
      <c r="BS38424" s="8"/>
      <c r="BT38424" s="8"/>
      <c r="BU38424" s="8"/>
    </row>
    <row r="38425" spans="68:73">
      <c r="BP38425" s="10"/>
      <c r="BQ38425" s="10"/>
      <c r="BR38425" s="10"/>
      <c r="BS38425" s="10"/>
      <c r="BT38425" s="10"/>
      <c r="BU38425" s="10"/>
    </row>
    <row r="38426" spans="68:73">
      <c r="BP38426" s="8"/>
      <c r="BQ38426" s="8"/>
      <c r="BR38426" s="8"/>
      <c r="BS38426" s="8"/>
      <c r="BT38426" s="8"/>
      <c r="BU38426" s="8"/>
    </row>
    <row r="38427" spans="68:73">
      <c r="BP38427" s="10"/>
      <c r="BQ38427" s="10"/>
      <c r="BR38427" s="10"/>
      <c r="BS38427" s="10"/>
      <c r="BT38427" s="10"/>
      <c r="BU38427" s="10"/>
    </row>
    <row r="38428" spans="68:73">
      <c r="BP38428" s="8"/>
      <c r="BQ38428" s="8"/>
      <c r="BR38428" s="8"/>
      <c r="BS38428" s="8"/>
      <c r="BT38428" s="8"/>
      <c r="BU38428" s="8"/>
    </row>
    <row r="38429" spans="68:73">
      <c r="BP38429" s="10"/>
      <c r="BQ38429" s="10"/>
      <c r="BR38429" s="10"/>
      <c r="BS38429" s="10"/>
      <c r="BT38429" s="10"/>
      <c r="BU38429" s="10"/>
    </row>
    <row r="38430" spans="68:73">
      <c r="BP38430" s="8"/>
      <c r="BQ38430" s="8"/>
      <c r="BR38430" s="8"/>
      <c r="BS38430" s="8"/>
      <c r="BT38430" s="8"/>
      <c r="BU38430" s="8"/>
    </row>
    <row r="38431" spans="68:73">
      <c r="BP38431" s="10"/>
      <c r="BQ38431" s="10"/>
      <c r="BR38431" s="10"/>
      <c r="BS38431" s="10"/>
      <c r="BT38431" s="10"/>
      <c r="BU38431" s="10"/>
    </row>
    <row r="38432" spans="68:73">
      <c r="BP38432" s="8"/>
      <c r="BQ38432" s="8"/>
      <c r="BR38432" s="8"/>
      <c r="BS38432" s="8"/>
      <c r="BT38432" s="8"/>
      <c r="BU38432" s="8"/>
    </row>
    <row r="38433" spans="68:73">
      <c r="BP38433" s="10"/>
      <c r="BQ38433" s="10"/>
      <c r="BR38433" s="10"/>
      <c r="BS38433" s="10"/>
      <c r="BT38433" s="10"/>
      <c r="BU38433" s="10"/>
    </row>
    <row r="38434" spans="68:73">
      <c r="BP38434" s="8"/>
      <c r="BQ38434" s="8"/>
      <c r="BR38434" s="8"/>
      <c r="BS38434" s="8"/>
      <c r="BT38434" s="8"/>
      <c r="BU38434" s="8"/>
    </row>
    <row r="38435" spans="68:73">
      <c r="BP38435" s="10"/>
      <c r="BQ38435" s="10"/>
      <c r="BR38435" s="10"/>
      <c r="BS38435" s="10"/>
      <c r="BT38435" s="10"/>
      <c r="BU38435" s="10"/>
    </row>
    <row r="38436" spans="68:73">
      <c r="BP38436" s="8"/>
      <c r="BQ38436" s="8"/>
      <c r="BR38436" s="8"/>
      <c r="BS38436" s="8"/>
      <c r="BT38436" s="8"/>
      <c r="BU38436" s="8"/>
    </row>
    <row r="38437" spans="68:73">
      <c r="BP38437" s="10"/>
      <c r="BQ38437" s="10"/>
      <c r="BR38437" s="10"/>
      <c r="BS38437" s="10"/>
      <c r="BT38437" s="10"/>
      <c r="BU38437" s="10"/>
    </row>
    <row r="38438" spans="68:73">
      <c r="BP38438" s="8"/>
      <c r="BQ38438" s="8"/>
      <c r="BR38438" s="8"/>
      <c r="BS38438" s="8"/>
      <c r="BT38438" s="8"/>
      <c r="BU38438" s="8"/>
    </row>
    <row r="38439" spans="68:73">
      <c r="BP38439" s="10"/>
      <c r="BQ38439" s="10"/>
      <c r="BR38439" s="10"/>
      <c r="BS38439" s="10"/>
      <c r="BT38439" s="10"/>
      <c r="BU38439" s="10"/>
    </row>
    <row r="38440" spans="68:73">
      <c r="BP38440" s="8"/>
      <c r="BQ38440" s="8"/>
      <c r="BR38440" s="8"/>
      <c r="BS38440" s="8"/>
      <c r="BT38440" s="8"/>
      <c r="BU38440" s="8"/>
    </row>
    <row r="38441" spans="68:73">
      <c r="BP38441" s="10"/>
      <c r="BQ38441" s="10"/>
      <c r="BR38441" s="10"/>
      <c r="BS38441" s="10"/>
      <c r="BT38441" s="10"/>
      <c r="BU38441" s="10"/>
    </row>
    <row r="38442" spans="68:73">
      <c r="BP38442" s="8"/>
      <c r="BQ38442" s="8"/>
      <c r="BR38442" s="8"/>
      <c r="BS38442" s="8"/>
      <c r="BT38442" s="8"/>
      <c r="BU38442" s="8"/>
    </row>
    <row r="38443" spans="68:73">
      <c r="BP38443" s="10"/>
      <c r="BQ38443" s="10"/>
      <c r="BR38443" s="10"/>
      <c r="BS38443" s="10"/>
      <c r="BT38443" s="10"/>
      <c r="BU38443" s="10"/>
    </row>
    <row r="38444" spans="68:73">
      <c r="BP38444" s="8"/>
      <c r="BQ38444" s="8"/>
      <c r="BR38444" s="8"/>
      <c r="BS38444" s="8"/>
      <c r="BT38444" s="8"/>
      <c r="BU38444" s="8"/>
    </row>
    <row r="38445" spans="68:73">
      <c r="BP38445" s="10"/>
      <c r="BQ38445" s="10"/>
      <c r="BR38445" s="10"/>
      <c r="BS38445" s="10"/>
      <c r="BT38445" s="10"/>
      <c r="BU38445" s="10"/>
    </row>
    <row r="38446" spans="68:73">
      <c r="BP38446" s="8"/>
      <c r="BQ38446" s="8"/>
      <c r="BR38446" s="8"/>
      <c r="BS38446" s="8"/>
      <c r="BT38446" s="8"/>
      <c r="BU38446" s="8"/>
    </row>
    <row r="38447" spans="68:73">
      <c r="BP38447" s="10"/>
      <c r="BQ38447" s="10"/>
      <c r="BR38447" s="10"/>
      <c r="BS38447" s="10"/>
      <c r="BT38447" s="10"/>
      <c r="BU38447" s="10"/>
    </row>
    <row r="38448" spans="68:73">
      <c r="BP38448" s="8"/>
      <c r="BQ38448" s="8"/>
      <c r="BR38448" s="8"/>
      <c r="BS38448" s="8"/>
      <c r="BT38448" s="8"/>
      <c r="BU38448" s="8"/>
    </row>
    <row r="38449" spans="68:73">
      <c r="BP38449" s="10"/>
      <c r="BQ38449" s="10"/>
      <c r="BR38449" s="10"/>
      <c r="BS38449" s="10"/>
      <c r="BT38449" s="10"/>
      <c r="BU38449" s="10"/>
    </row>
    <row r="38450" spans="68:73">
      <c r="BP38450" s="8"/>
      <c r="BQ38450" s="8"/>
      <c r="BR38450" s="8"/>
      <c r="BS38450" s="8"/>
      <c r="BT38450" s="8"/>
      <c r="BU38450" s="8"/>
    </row>
    <row r="38451" spans="68:73">
      <c r="BP38451" s="10"/>
      <c r="BQ38451" s="10"/>
      <c r="BR38451" s="10"/>
      <c r="BS38451" s="10"/>
      <c r="BT38451" s="10"/>
      <c r="BU38451" s="10"/>
    </row>
    <row r="38452" spans="68:73">
      <c r="BP38452" s="8"/>
      <c r="BQ38452" s="8"/>
      <c r="BR38452" s="8"/>
      <c r="BS38452" s="8"/>
      <c r="BT38452" s="8"/>
      <c r="BU38452" s="8"/>
    </row>
    <row r="38453" spans="68:73">
      <c r="BP38453" s="10"/>
      <c r="BQ38453" s="10"/>
      <c r="BR38453" s="10"/>
      <c r="BS38453" s="10"/>
      <c r="BT38453" s="10"/>
      <c r="BU38453" s="10"/>
    </row>
    <row r="38454" spans="68:73">
      <c r="BP38454" s="8"/>
      <c r="BQ38454" s="8"/>
      <c r="BR38454" s="8"/>
      <c r="BS38454" s="8"/>
      <c r="BT38454" s="8"/>
      <c r="BU38454" s="8"/>
    </row>
    <row r="38455" spans="68:73">
      <c r="BP38455" s="10"/>
      <c r="BQ38455" s="10"/>
      <c r="BR38455" s="10"/>
      <c r="BS38455" s="10"/>
      <c r="BT38455" s="10"/>
      <c r="BU38455" s="10"/>
    </row>
    <row r="38456" spans="68:73">
      <c r="BP38456" s="8"/>
      <c r="BQ38456" s="8"/>
      <c r="BR38456" s="8"/>
      <c r="BS38456" s="8"/>
      <c r="BT38456" s="8"/>
      <c r="BU38456" s="8"/>
    </row>
    <row r="38457" spans="68:73">
      <c r="BP38457" s="10"/>
      <c r="BQ38457" s="10"/>
      <c r="BR38457" s="10"/>
      <c r="BS38457" s="10"/>
      <c r="BT38457" s="10"/>
      <c r="BU38457" s="10"/>
    </row>
    <row r="38458" spans="68:73">
      <c r="BP38458" s="8"/>
      <c r="BQ38458" s="8"/>
      <c r="BR38458" s="8"/>
      <c r="BS38458" s="8"/>
      <c r="BT38458" s="8"/>
      <c r="BU38458" s="8"/>
    </row>
    <row r="38459" spans="68:73">
      <c r="BP38459" s="10"/>
      <c r="BQ38459" s="10"/>
      <c r="BR38459" s="10"/>
      <c r="BS38459" s="10"/>
      <c r="BT38459" s="10"/>
      <c r="BU38459" s="10"/>
    </row>
    <row r="38460" spans="68:73">
      <c r="BP38460" s="8"/>
      <c r="BQ38460" s="8"/>
      <c r="BR38460" s="8"/>
      <c r="BS38460" s="8"/>
      <c r="BT38460" s="8"/>
      <c r="BU38460" s="8"/>
    </row>
    <row r="38461" spans="68:73">
      <c r="BP38461" s="10"/>
      <c r="BQ38461" s="10"/>
      <c r="BR38461" s="10"/>
      <c r="BS38461" s="10"/>
      <c r="BT38461" s="10"/>
      <c r="BU38461" s="10"/>
    </row>
    <row r="38462" spans="68:73">
      <c r="BP38462" s="8"/>
      <c r="BQ38462" s="8"/>
      <c r="BR38462" s="8"/>
      <c r="BS38462" s="8"/>
      <c r="BT38462" s="8"/>
      <c r="BU38462" s="8"/>
    </row>
    <row r="38463" spans="68:73">
      <c r="BP38463" s="10"/>
      <c r="BQ38463" s="10"/>
      <c r="BR38463" s="10"/>
      <c r="BS38463" s="10"/>
      <c r="BT38463" s="10"/>
      <c r="BU38463" s="10"/>
    </row>
    <row r="38464" spans="68:73">
      <c r="BP38464" s="8"/>
      <c r="BQ38464" s="8"/>
      <c r="BR38464" s="8"/>
      <c r="BS38464" s="8"/>
      <c r="BT38464" s="8"/>
      <c r="BU38464" s="8"/>
    </row>
    <row r="38465" spans="68:73">
      <c r="BP38465" s="10"/>
      <c r="BQ38465" s="10"/>
      <c r="BR38465" s="10"/>
      <c r="BS38465" s="10"/>
      <c r="BT38465" s="10"/>
      <c r="BU38465" s="10"/>
    </row>
    <row r="38466" spans="68:73">
      <c r="BP38466" s="8"/>
      <c r="BQ38466" s="8"/>
      <c r="BR38466" s="8"/>
      <c r="BS38466" s="8"/>
      <c r="BT38466" s="8"/>
      <c r="BU38466" s="8"/>
    </row>
    <row r="38467" spans="68:73">
      <c r="BP38467" s="10"/>
      <c r="BQ38467" s="10"/>
      <c r="BR38467" s="10"/>
      <c r="BS38467" s="10"/>
      <c r="BT38467" s="10"/>
      <c r="BU38467" s="10"/>
    </row>
    <row r="38468" spans="68:73">
      <c r="BP38468" s="8"/>
      <c r="BQ38468" s="8"/>
      <c r="BR38468" s="8"/>
      <c r="BS38468" s="8"/>
      <c r="BT38468" s="8"/>
      <c r="BU38468" s="8"/>
    </row>
    <row r="38469" spans="68:73">
      <c r="BP38469" s="10"/>
      <c r="BQ38469" s="10"/>
      <c r="BR38469" s="10"/>
      <c r="BS38469" s="10"/>
      <c r="BT38469" s="10"/>
      <c r="BU38469" s="10"/>
    </row>
    <row r="38470" spans="68:73">
      <c r="BP38470" s="8"/>
      <c r="BQ38470" s="8"/>
      <c r="BR38470" s="8"/>
      <c r="BS38470" s="8"/>
      <c r="BT38470" s="8"/>
      <c r="BU38470" s="8"/>
    </row>
    <row r="38471" spans="68:73">
      <c r="BP38471" s="10"/>
      <c r="BQ38471" s="10"/>
      <c r="BR38471" s="10"/>
      <c r="BS38471" s="10"/>
      <c r="BT38471" s="10"/>
      <c r="BU38471" s="10"/>
    </row>
    <row r="38472" spans="68:73">
      <c r="BP38472" s="8"/>
      <c r="BQ38472" s="8"/>
      <c r="BR38472" s="8"/>
      <c r="BS38472" s="8"/>
      <c r="BT38472" s="8"/>
      <c r="BU38472" s="8"/>
    </row>
    <row r="38473" spans="68:73">
      <c r="BP38473" s="10"/>
      <c r="BQ38473" s="10"/>
      <c r="BR38473" s="10"/>
      <c r="BS38473" s="10"/>
      <c r="BT38473" s="10"/>
      <c r="BU38473" s="10"/>
    </row>
    <row r="38474" spans="68:73">
      <c r="BP38474" s="8"/>
      <c r="BQ38474" s="8"/>
      <c r="BR38474" s="8"/>
      <c r="BS38474" s="8"/>
      <c r="BT38474" s="8"/>
      <c r="BU38474" s="8"/>
    </row>
    <row r="38475" spans="68:73">
      <c r="BP38475" s="10"/>
      <c r="BQ38475" s="10"/>
      <c r="BR38475" s="10"/>
      <c r="BS38475" s="10"/>
      <c r="BT38475" s="10"/>
      <c r="BU38475" s="10"/>
    </row>
    <row r="38476" spans="68:73">
      <c r="BP38476" s="8"/>
      <c r="BQ38476" s="8"/>
      <c r="BR38476" s="8"/>
      <c r="BS38476" s="8"/>
      <c r="BT38476" s="8"/>
      <c r="BU38476" s="8"/>
    </row>
    <row r="38477" spans="68:73">
      <c r="BP38477" s="10"/>
      <c r="BQ38477" s="10"/>
      <c r="BR38477" s="10"/>
      <c r="BS38477" s="10"/>
      <c r="BT38477" s="10"/>
      <c r="BU38477" s="10"/>
    </row>
    <row r="38478" spans="68:73">
      <c r="BP38478" s="8"/>
      <c r="BQ38478" s="8"/>
      <c r="BR38478" s="8"/>
      <c r="BS38478" s="8"/>
      <c r="BT38478" s="8"/>
      <c r="BU38478" s="8"/>
    </row>
    <row r="38479" spans="68:73">
      <c r="BP38479" s="10"/>
      <c r="BQ38479" s="10"/>
      <c r="BR38479" s="10"/>
      <c r="BS38479" s="10"/>
      <c r="BT38479" s="10"/>
      <c r="BU38479" s="10"/>
    </row>
    <row r="38480" spans="68:73">
      <c r="BP38480" s="8"/>
      <c r="BQ38480" s="8"/>
      <c r="BR38480" s="8"/>
      <c r="BS38480" s="8"/>
      <c r="BT38480" s="8"/>
      <c r="BU38480" s="8"/>
    </row>
    <row r="38481" spans="68:73">
      <c r="BP38481" s="10"/>
      <c r="BQ38481" s="10"/>
      <c r="BR38481" s="10"/>
      <c r="BS38481" s="10"/>
      <c r="BT38481" s="10"/>
      <c r="BU38481" s="10"/>
    </row>
    <row r="38482" spans="68:73">
      <c r="BP38482" s="8"/>
      <c r="BQ38482" s="8"/>
      <c r="BR38482" s="8"/>
      <c r="BS38482" s="8"/>
      <c r="BT38482" s="8"/>
      <c r="BU38482" s="8"/>
    </row>
    <row r="38483" spans="68:73">
      <c r="BP38483" s="10"/>
      <c r="BQ38483" s="10"/>
      <c r="BR38483" s="10"/>
      <c r="BS38483" s="10"/>
      <c r="BT38483" s="10"/>
      <c r="BU38483" s="10"/>
    </row>
    <row r="38484" spans="68:73">
      <c r="BP38484" s="8"/>
      <c r="BQ38484" s="8"/>
      <c r="BR38484" s="8"/>
      <c r="BS38484" s="8"/>
      <c r="BT38484" s="8"/>
      <c r="BU38484" s="8"/>
    </row>
    <row r="38485" spans="68:73">
      <c r="BP38485" s="10"/>
      <c r="BQ38485" s="10"/>
      <c r="BR38485" s="10"/>
      <c r="BS38485" s="10"/>
      <c r="BT38485" s="10"/>
      <c r="BU38485" s="10"/>
    </row>
    <row r="38486" spans="68:73">
      <c r="BP38486" s="8"/>
      <c r="BQ38486" s="8"/>
      <c r="BR38486" s="8"/>
      <c r="BS38486" s="8"/>
      <c r="BT38486" s="8"/>
      <c r="BU38486" s="8"/>
    </row>
    <row r="38487" spans="68:73">
      <c r="BP38487" s="10"/>
      <c r="BQ38487" s="10"/>
      <c r="BR38487" s="10"/>
      <c r="BS38487" s="10"/>
      <c r="BT38487" s="10"/>
      <c r="BU38487" s="10"/>
    </row>
    <row r="38488" spans="68:73">
      <c r="BP38488" s="8"/>
      <c r="BQ38488" s="8"/>
      <c r="BR38488" s="8"/>
      <c r="BS38488" s="8"/>
      <c r="BT38488" s="8"/>
      <c r="BU38488" s="8"/>
    </row>
    <row r="38489" spans="68:73">
      <c r="BP38489" s="10"/>
      <c r="BQ38489" s="10"/>
      <c r="BR38489" s="10"/>
      <c r="BS38489" s="10"/>
      <c r="BT38489" s="10"/>
      <c r="BU38489" s="10"/>
    </row>
    <row r="38490" spans="68:73">
      <c r="BP38490" s="8"/>
      <c r="BQ38490" s="8"/>
      <c r="BR38490" s="8"/>
      <c r="BS38490" s="8"/>
      <c r="BT38490" s="8"/>
      <c r="BU38490" s="8"/>
    </row>
    <row r="38491" spans="68:73">
      <c r="BP38491" s="10"/>
      <c r="BQ38491" s="10"/>
      <c r="BR38491" s="10"/>
      <c r="BS38491" s="10"/>
      <c r="BT38491" s="10"/>
      <c r="BU38491" s="10"/>
    </row>
    <row r="38492" spans="68:73">
      <c r="BP38492" s="8"/>
      <c r="BQ38492" s="8"/>
      <c r="BR38492" s="8"/>
      <c r="BS38492" s="8"/>
      <c r="BT38492" s="8"/>
      <c r="BU38492" s="8"/>
    </row>
    <row r="38493" spans="68:73">
      <c r="BP38493" s="10"/>
      <c r="BQ38493" s="10"/>
      <c r="BR38493" s="10"/>
      <c r="BS38493" s="10"/>
      <c r="BT38493" s="10"/>
      <c r="BU38493" s="10"/>
    </row>
    <row r="38494" spans="68:73">
      <c r="BP38494" s="8"/>
      <c r="BQ38494" s="8"/>
      <c r="BR38494" s="8"/>
      <c r="BS38494" s="8"/>
      <c r="BT38494" s="8"/>
      <c r="BU38494" s="8"/>
    </row>
    <row r="38495" spans="68:73">
      <c r="BP38495" s="10"/>
      <c r="BQ38495" s="10"/>
      <c r="BR38495" s="10"/>
      <c r="BS38495" s="10"/>
      <c r="BT38495" s="10"/>
      <c r="BU38495" s="10"/>
    </row>
    <row r="38496" spans="68:73">
      <c r="BP38496" s="8"/>
      <c r="BQ38496" s="8"/>
      <c r="BR38496" s="8"/>
      <c r="BS38496" s="8"/>
      <c r="BT38496" s="8"/>
      <c r="BU38496" s="8"/>
    </row>
    <row r="38497" spans="68:73">
      <c r="BP38497" s="10"/>
      <c r="BQ38497" s="10"/>
      <c r="BR38497" s="10"/>
      <c r="BS38497" s="10"/>
      <c r="BT38497" s="10"/>
      <c r="BU38497" s="10"/>
    </row>
    <row r="38498" spans="68:73">
      <c r="BP38498" s="8"/>
      <c r="BQ38498" s="8"/>
      <c r="BR38498" s="8"/>
      <c r="BS38498" s="8"/>
      <c r="BT38498" s="8"/>
      <c r="BU38498" s="8"/>
    </row>
    <row r="38499" spans="68:73">
      <c r="BP38499" s="10"/>
      <c r="BQ38499" s="10"/>
      <c r="BR38499" s="10"/>
      <c r="BS38499" s="10"/>
      <c r="BT38499" s="10"/>
      <c r="BU38499" s="10"/>
    </row>
    <row r="38500" spans="68:73">
      <c r="BP38500" s="8"/>
      <c r="BQ38500" s="8"/>
      <c r="BR38500" s="8"/>
      <c r="BS38500" s="8"/>
      <c r="BT38500" s="8"/>
      <c r="BU38500" s="8"/>
    </row>
    <row r="38501" spans="68:73">
      <c r="BP38501" s="10"/>
      <c r="BQ38501" s="10"/>
      <c r="BR38501" s="10"/>
      <c r="BS38501" s="10"/>
      <c r="BT38501" s="10"/>
      <c r="BU38501" s="10"/>
    </row>
    <row r="38502" spans="68:73">
      <c r="BP38502" s="8"/>
      <c r="BQ38502" s="8"/>
      <c r="BR38502" s="8"/>
      <c r="BS38502" s="8"/>
      <c r="BT38502" s="8"/>
      <c r="BU38502" s="8"/>
    </row>
    <row r="38503" spans="68:73">
      <c r="BP38503" s="10"/>
      <c r="BQ38503" s="10"/>
      <c r="BR38503" s="10"/>
      <c r="BS38503" s="10"/>
      <c r="BT38503" s="10"/>
      <c r="BU38503" s="10"/>
    </row>
    <row r="38504" spans="68:73">
      <c r="BP38504" s="8"/>
      <c r="BQ38504" s="8"/>
      <c r="BR38504" s="8"/>
      <c r="BS38504" s="8"/>
      <c r="BT38504" s="8"/>
      <c r="BU38504" s="8"/>
    </row>
    <row r="38505" spans="68:73">
      <c r="BP38505" s="10"/>
      <c r="BQ38505" s="10"/>
      <c r="BR38505" s="10"/>
      <c r="BS38505" s="10"/>
      <c r="BT38505" s="10"/>
      <c r="BU38505" s="10"/>
    </row>
    <row r="38506" spans="68:73">
      <c r="BP38506" s="8"/>
      <c r="BQ38506" s="8"/>
      <c r="BR38506" s="8"/>
      <c r="BS38506" s="8"/>
      <c r="BT38506" s="8"/>
      <c r="BU38506" s="8"/>
    </row>
    <row r="38507" spans="68:73">
      <c r="BP38507" s="10"/>
      <c r="BQ38507" s="10"/>
      <c r="BR38507" s="10"/>
      <c r="BS38507" s="10"/>
      <c r="BT38507" s="10"/>
      <c r="BU38507" s="10"/>
    </row>
    <row r="38508" spans="68:73">
      <c r="BP38508" s="8"/>
      <c r="BQ38508" s="8"/>
      <c r="BR38508" s="8"/>
      <c r="BS38508" s="8"/>
      <c r="BT38508" s="8"/>
      <c r="BU38508" s="8"/>
    </row>
    <row r="38509" spans="68:73">
      <c r="BP38509" s="10"/>
      <c r="BQ38509" s="10"/>
      <c r="BR38509" s="10"/>
      <c r="BS38509" s="10"/>
      <c r="BT38509" s="10"/>
      <c r="BU38509" s="10"/>
    </row>
    <row r="38510" spans="68:73">
      <c r="BP38510" s="8"/>
      <c r="BQ38510" s="8"/>
      <c r="BR38510" s="8"/>
      <c r="BS38510" s="8"/>
      <c r="BT38510" s="8"/>
      <c r="BU38510" s="8"/>
    </row>
    <row r="38511" spans="68:73">
      <c r="BP38511" s="10"/>
      <c r="BQ38511" s="10"/>
      <c r="BR38511" s="10"/>
      <c r="BS38511" s="10"/>
      <c r="BT38511" s="10"/>
      <c r="BU38511" s="10"/>
    </row>
    <row r="38512" spans="68:73">
      <c r="BP38512" s="8"/>
      <c r="BQ38512" s="8"/>
      <c r="BR38512" s="8"/>
      <c r="BS38512" s="8"/>
      <c r="BT38512" s="8"/>
      <c r="BU38512" s="8"/>
    </row>
    <row r="38513" spans="68:73">
      <c r="BP38513" s="10"/>
      <c r="BQ38513" s="10"/>
      <c r="BR38513" s="10"/>
      <c r="BS38513" s="10"/>
      <c r="BT38513" s="10"/>
      <c r="BU38513" s="10"/>
    </row>
    <row r="38514" spans="68:73">
      <c r="BP38514" s="8"/>
      <c r="BQ38514" s="8"/>
      <c r="BR38514" s="8"/>
      <c r="BS38514" s="8"/>
      <c r="BT38514" s="8"/>
      <c r="BU38514" s="8"/>
    </row>
    <row r="38515" spans="68:73">
      <c r="BP38515" s="10"/>
      <c r="BQ38515" s="10"/>
      <c r="BR38515" s="10"/>
      <c r="BS38515" s="10"/>
      <c r="BT38515" s="10"/>
      <c r="BU38515" s="10"/>
    </row>
    <row r="38516" spans="68:73">
      <c r="BP38516" s="8"/>
      <c r="BQ38516" s="8"/>
      <c r="BR38516" s="8"/>
      <c r="BS38516" s="8"/>
      <c r="BT38516" s="8"/>
      <c r="BU38516" s="8"/>
    </row>
    <row r="38517" spans="68:73">
      <c r="BP38517" s="10"/>
      <c r="BQ38517" s="10"/>
      <c r="BR38517" s="10"/>
      <c r="BS38517" s="10"/>
      <c r="BT38517" s="10"/>
      <c r="BU38517" s="10"/>
    </row>
    <row r="38518" spans="68:73">
      <c r="BP38518" s="8"/>
      <c r="BQ38518" s="8"/>
      <c r="BR38518" s="8"/>
      <c r="BS38518" s="8"/>
      <c r="BT38518" s="8"/>
      <c r="BU38518" s="8"/>
    </row>
    <row r="38519" spans="68:73">
      <c r="BP38519" s="10"/>
      <c r="BQ38519" s="10"/>
      <c r="BR38519" s="10"/>
      <c r="BS38519" s="10"/>
      <c r="BT38519" s="10"/>
      <c r="BU38519" s="10"/>
    </row>
    <row r="38520" spans="68:73">
      <c r="BP38520" s="8"/>
      <c r="BQ38520" s="8"/>
      <c r="BR38520" s="8"/>
      <c r="BS38520" s="8"/>
      <c r="BT38520" s="8"/>
      <c r="BU38520" s="8"/>
    </row>
    <row r="38521" spans="68:73">
      <c r="BP38521" s="10"/>
      <c r="BQ38521" s="10"/>
      <c r="BR38521" s="10"/>
      <c r="BS38521" s="10"/>
      <c r="BT38521" s="10"/>
      <c r="BU38521" s="10"/>
    </row>
    <row r="38522" spans="68:73">
      <c r="BP38522" s="8"/>
      <c r="BQ38522" s="8"/>
      <c r="BR38522" s="8"/>
      <c r="BS38522" s="8"/>
      <c r="BT38522" s="8"/>
      <c r="BU38522" s="8"/>
    </row>
    <row r="38523" spans="68:73">
      <c r="BP38523" s="10"/>
      <c r="BQ38523" s="10"/>
      <c r="BR38523" s="10"/>
      <c r="BS38523" s="10"/>
      <c r="BT38523" s="10"/>
      <c r="BU38523" s="10"/>
    </row>
    <row r="38524" spans="68:73">
      <c r="BP38524" s="8"/>
      <c r="BQ38524" s="8"/>
      <c r="BR38524" s="8"/>
      <c r="BS38524" s="8"/>
      <c r="BT38524" s="8"/>
      <c r="BU38524" s="8"/>
    </row>
    <row r="38525" spans="68:73">
      <c r="BP38525" s="10"/>
      <c r="BQ38525" s="10"/>
      <c r="BR38525" s="10"/>
      <c r="BS38525" s="10"/>
      <c r="BT38525" s="10"/>
      <c r="BU38525" s="10"/>
    </row>
    <row r="38526" spans="68:73">
      <c r="BP38526" s="8"/>
      <c r="BQ38526" s="8"/>
      <c r="BR38526" s="8"/>
      <c r="BS38526" s="8"/>
      <c r="BT38526" s="8"/>
      <c r="BU38526" s="8"/>
    </row>
    <row r="38527" spans="68:73">
      <c r="BP38527" s="10"/>
      <c r="BQ38527" s="10"/>
      <c r="BR38527" s="10"/>
      <c r="BS38527" s="10"/>
      <c r="BT38527" s="10"/>
      <c r="BU38527" s="10"/>
    </row>
    <row r="38528" spans="68:73">
      <c r="BP38528" s="8"/>
      <c r="BQ38528" s="8"/>
      <c r="BR38528" s="8"/>
      <c r="BS38528" s="8"/>
      <c r="BT38528" s="8"/>
      <c r="BU38528" s="8"/>
    </row>
    <row r="38529" spans="68:73">
      <c r="BP38529" s="10"/>
      <c r="BQ38529" s="10"/>
      <c r="BR38529" s="10"/>
      <c r="BS38529" s="10"/>
      <c r="BT38529" s="10"/>
      <c r="BU38529" s="10"/>
    </row>
    <row r="38530" spans="68:73">
      <c r="BP38530" s="8"/>
      <c r="BQ38530" s="8"/>
      <c r="BR38530" s="8"/>
      <c r="BS38530" s="8"/>
      <c r="BT38530" s="8"/>
      <c r="BU38530" s="8"/>
    </row>
    <row r="38531" spans="68:73">
      <c r="BP38531" s="10"/>
      <c r="BQ38531" s="10"/>
      <c r="BR38531" s="10"/>
      <c r="BS38531" s="10"/>
      <c r="BT38531" s="10"/>
      <c r="BU38531" s="10"/>
    </row>
    <row r="38532" spans="68:73">
      <c r="BP38532" s="8"/>
      <c r="BQ38532" s="8"/>
      <c r="BR38532" s="8"/>
      <c r="BS38532" s="8"/>
      <c r="BT38532" s="8"/>
      <c r="BU38532" s="8"/>
    </row>
    <row r="38533" spans="68:73">
      <c r="BP38533" s="10"/>
      <c r="BQ38533" s="10"/>
      <c r="BR38533" s="10"/>
      <c r="BS38533" s="10"/>
      <c r="BT38533" s="10"/>
      <c r="BU38533" s="10"/>
    </row>
    <row r="38534" spans="68:73">
      <c r="BP38534" s="8"/>
      <c r="BQ38534" s="8"/>
      <c r="BR38534" s="8"/>
      <c r="BS38534" s="8"/>
      <c r="BT38534" s="8"/>
      <c r="BU38534" s="8"/>
    </row>
    <row r="38535" spans="68:73">
      <c r="BP38535" s="10"/>
      <c r="BQ38535" s="10"/>
      <c r="BR38535" s="10"/>
      <c r="BS38535" s="10"/>
      <c r="BT38535" s="10"/>
      <c r="BU38535" s="10"/>
    </row>
    <row r="38536" spans="68:73">
      <c r="BP38536" s="8"/>
      <c r="BQ38536" s="8"/>
      <c r="BR38536" s="8"/>
      <c r="BS38536" s="8"/>
      <c r="BT38536" s="8"/>
      <c r="BU38536" s="8"/>
    </row>
    <row r="38537" spans="68:73">
      <c r="BP38537" s="10"/>
      <c r="BQ38537" s="10"/>
      <c r="BR38537" s="10"/>
      <c r="BS38537" s="10"/>
      <c r="BT38537" s="10"/>
      <c r="BU38537" s="10"/>
    </row>
    <row r="38538" spans="68:73">
      <c r="BP38538" s="8"/>
      <c r="BQ38538" s="8"/>
      <c r="BR38538" s="8"/>
      <c r="BS38538" s="8"/>
      <c r="BT38538" s="8"/>
      <c r="BU38538" s="8"/>
    </row>
    <row r="38539" spans="68:73">
      <c r="BP38539" s="10"/>
      <c r="BQ38539" s="10"/>
      <c r="BR38539" s="10"/>
      <c r="BS38539" s="10"/>
      <c r="BT38539" s="10"/>
      <c r="BU38539" s="10"/>
    </row>
    <row r="38540" spans="68:73">
      <c r="BP38540" s="8"/>
      <c r="BQ38540" s="8"/>
      <c r="BR38540" s="8"/>
      <c r="BS38540" s="8"/>
      <c r="BT38540" s="8"/>
      <c r="BU38540" s="8"/>
    </row>
    <row r="38541" spans="68:73">
      <c r="BP38541" s="10"/>
      <c r="BQ38541" s="10"/>
      <c r="BR38541" s="10"/>
      <c r="BS38541" s="10"/>
      <c r="BT38541" s="10"/>
      <c r="BU38541" s="10"/>
    </row>
    <row r="38542" spans="68:73">
      <c r="BP38542" s="8"/>
      <c r="BQ38542" s="8"/>
      <c r="BR38542" s="8"/>
      <c r="BS38542" s="8"/>
      <c r="BT38542" s="8"/>
      <c r="BU38542" s="8"/>
    </row>
    <row r="38543" spans="68:73">
      <c r="BP38543" s="10"/>
      <c r="BQ38543" s="10"/>
      <c r="BR38543" s="10"/>
      <c r="BS38543" s="10"/>
      <c r="BT38543" s="10"/>
      <c r="BU38543" s="10"/>
    </row>
    <row r="38544" spans="68:73">
      <c r="BP38544" s="8"/>
      <c r="BQ38544" s="8"/>
      <c r="BR38544" s="8"/>
      <c r="BS38544" s="8"/>
      <c r="BT38544" s="8"/>
      <c r="BU38544" s="8"/>
    </row>
    <row r="38545" spans="68:73">
      <c r="BP38545" s="10"/>
      <c r="BQ38545" s="10"/>
      <c r="BR38545" s="10"/>
      <c r="BS38545" s="10"/>
      <c r="BT38545" s="10"/>
      <c r="BU38545" s="10"/>
    </row>
    <row r="38546" spans="68:73">
      <c r="BP38546" s="8"/>
      <c r="BQ38546" s="8"/>
      <c r="BR38546" s="8"/>
      <c r="BS38546" s="8"/>
      <c r="BT38546" s="8"/>
      <c r="BU38546" s="8"/>
    </row>
    <row r="38547" spans="68:73">
      <c r="BP38547" s="10"/>
      <c r="BQ38547" s="10"/>
      <c r="BR38547" s="10"/>
      <c r="BS38547" s="10"/>
      <c r="BT38547" s="10"/>
      <c r="BU38547" s="10"/>
    </row>
    <row r="38548" spans="68:73">
      <c r="BP38548" s="8"/>
      <c r="BQ38548" s="8"/>
      <c r="BR38548" s="8"/>
      <c r="BS38548" s="8"/>
      <c r="BT38548" s="8"/>
      <c r="BU38548" s="8"/>
    </row>
    <row r="38549" spans="68:73">
      <c r="BP38549" s="10"/>
      <c r="BQ38549" s="10"/>
      <c r="BR38549" s="10"/>
      <c r="BS38549" s="10"/>
      <c r="BT38549" s="10"/>
      <c r="BU38549" s="10"/>
    </row>
    <row r="38550" spans="68:73">
      <c r="BP38550" s="8"/>
      <c r="BQ38550" s="8"/>
      <c r="BR38550" s="8"/>
      <c r="BS38550" s="8"/>
      <c r="BT38550" s="8"/>
      <c r="BU38550" s="8"/>
    </row>
    <row r="38551" spans="68:73">
      <c r="BP38551" s="10"/>
      <c r="BQ38551" s="10"/>
      <c r="BR38551" s="10"/>
      <c r="BS38551" s="10"/>
      <c r="BT38551" s="10"/>
      <c r="BU38551" s="10"/>
    </row>
    <row r="38552" spans="68:73">
      <c r="BP38552" s="8"/>
      <c r="BQ38552" s="8"/>
      <c r="BR38552" s="8"/>
      <c r="BS38552" s="8"/>
      <c r="BT38552" s="8"/>
      <c r="BU38552" s="8"/>
    </row>
    <row r="38553" spans="68:73">
      <c r="BP38553" s="10"/>
      <c r="BQ38553" s="10"/>
      <c r="BR38553" s="10"/>
      <c r="BS38553" s="10"/>
      <c r="BT38553" s="10"/>
      <c r="BU38553" s="10"/>
    </row>
    <row r="38554" spans="68:73">
      <c r="BP38554" s="8"/>
      <c r="BQ38554" s="8"/>
      <c r="BR38554" s="8"/>
      <c r="BS38554" s="8"/>
      <c r="BT38554" s="8"/>
      <c r="BU38554" s="8"/>
    </row>
    <row r="38555" spans="68:73">
      <c r="BP38555" s="10"/>
      <c r="BQ38555" s="10"/>
      <c r="BR38555" s="10"/>
      <c r="BS38555" s="10"/>
      <c r="BT38555" s="10"/>
      <c r="BU38555" s="10"/>
    </row>
    <row r="38556" spans="68:73">
      <c r="BP38556" s="8"/>
      <c r="BQ38556" s="8"/>
      <c r="BR38556" s="8"/>
      <c r="BS38556" s="8"/>
      <c r="BT38556" s="8"/>
      <c r="BU38556" s="8"/>
    </row>
    <row r="38557" spans="68:73">
      <c r="BP38557" s="10"/>
      <c r="BQ38557" s="10"/>
      <c r="BR38557" s="10"/>
      <c r="BS38557" s="10"/>
      <c r="BT38557" s="10"/>
      <c r="BU38557" s="10"/>
    </row>
    <row r="38558" spans="68:73">
      <c r="BP38558" s="8"/>
      <c r="BQ38558" s="8"/>
      <c r="BR38558" s="8"/>
      <c r="BS38558" s="8"/>
      <c r="BT38558" s="8"/>
      <c r="BU38558" s="8"/>
    </row>
    <row r="38559" spans="68:73">
      <c r="BP38559" s="10"/>
      <c r="BQ38559" s="10"/>
      <c r="BR38559" s="10"/>
      <c r="BS38559" s="10"/>
      <c r="BT38559" s="10"/>
      <c r="BU38559" s="10"/>
    </row>
    <row r="38560" spans="68:73">
      <c r="BP38560" s="8"/>
      <c r="BQ38560" s="8"/>
      <c r="BR38560" s="8"/>
      <c r="BS38560" s="8"/>
      <c r="BT38560" s="8"/>
      <c r="BU38560" s="8"/>
    </row>
    <row r="38561" spans="68:73">
      <c r="BP38561" s="10"/>
      <c r="BQ38561" s="10"/>
      <c r="BR38561" s="10"/>
      <c r="BS38561" s="10"/>
      <c r="BT38561" s="10"/>
      <c r="BU38561" s="10"/>
    </row>
    <row r="38562" spans="68:73">
      <c r="BP38562" s="8"/>
      <c r="BQ38562" s="8"/>
      <c r="BR38562" s="8"/>
      <c r="BS38562" s="8"/>
      <c r="BT38562" s="8"/>
      <c r="BU38562" s="8"/>
    </row>
    <row r="38563" spans="68:73">
      <c r="BP38563" s="10"/>
      <c r="BQ38563" s="10"/>
      <c r="BR38563" s="10"/>
      <c r="BS38563" s="10"/>
      <c r="BT38563" s="10"/>
      <c r="BU38563" s="10"/>
    </row>
    <row r="38564" spans="68:73">
      <c r="BP38564" s="8"/>
      <c r="BQ38564" s="8"/>
      <c r="BR38564" s="8"/>
      <c r="BS38564" s="8"/>
      <c r="BT38564" s="8"/>
      <c r="BU38564" s="8"/>
    </row>
    <row r="38565" spans="68:73">
      <c r="BP38565" s="10"/>
      <c r="BQ38565" s="10"/>
      <c r="BR38565" s="10"/>
      <c r="BS38565" s="10"/>
      <c r="BT38565" s="10"/>
      <c r="BU38565" s="10"/>
    </row>
    <row r="38566" spans="68:73">
      <c r="BP38566" s="8"/>
      <c r="BQ38566" s="8"/>
      <c r="BR38566" s="8"/>
      <c r="BS38566" s="8"/>
      <c r="BT38566" s="8"/>
      <c r="BU38566" s="8"/>
    </row>
    <row r="38567" spans="68:73">
      <c r="BP38567" s="10"/>
      <c r="BQ38567" s="10"/>
      <c r="BR38567" s="10"/>
      <c r="BS38567" s="10"/>
      <c r="BT38567" s="10"/>
      <c r="BU38567" s="10"/>
    </row>
    <row r="38568" spans="68:73">
      <c r="BP38568" s="8"/>
      <c r="BQ38568" s="8"/>
      <c r="BR38568" s="8"/>
      <c r="BS38568" s="8"/>
      <c r="BT38568" s="8"/>
      <c r="BU38568" s="8"/>
    </row>
    <row r="38569" spans="68:73">
      <c r="BP38569" s="10"/>
      <c r="BQ38569" s="10"/>
      <c r="BR38569" s="10"/>
      <c r="BS38569" s="10"/>
      <c r="BT38569" s="10"/>
      <c r="BU38569" s="10"/>
    </row>
    <row r="38570" spans="68:73">
      <c r="BP38570" s="8"/>
      <c r="BQ38570" s="8"/>
      <c r="BR38570" s="8"/>
      <c r="BS38570" s="8"/>
      <c r="BT38570" s="8"/>
      <c r="BU38570" s="8"/>
    </row>
    <row r="38571" spans="68:73">
      <c r="BP38571" s="10"/>
      <c r="BQ38571" s="10"/>
      <c r="BR38571" s="10"/>
      <c r="BS38571" s="10"/>
      <c r="BT38571" s="10"/>
      <c r="BU38571" s="10"/>
    </row>
    <row r="38572" spans="68:73">
      <c r="BP38572" s="8"/>
      <c r="BQ38572" s="8"/>
      <c r="BR38572" s="8"/>
      <c r="BS38572" s="8"/>
      <c r="BT38572" s="8"/>
      <c r="BU38572" s="8"/>
    </row>
    <row r="38573" spans="68:73">
      <c r="BP38573" s="10"/>
      <c r="BQ38573" s="10"/>
      <c r="BR38573" s="10"/>
      <c r="BS38573" s="10"/>
      <c r="BT38573" s="10"/>
      <c r="BU38573" s="10"/>
    </row>
    <row r="38574" spans="68:73">
      <c r="BP38574" s="8"/>
      <c r="BQ38574" s="8"/>
      <c r="BR38574" s="8"/>
      <c r="BS38574" s="8"/>
      <c r="BT38574" s="8"/>
      <c r="BU38574" s="8"/>
    </row>
    <row r="38575" spans="68:73">
      <c r="BP38575" s="10"/>
      <c r="BQ38575" s="10"/>
      <c r="BR38575" s="10"/>
      <c r="BS38575" s="10"/>
      <c r="BT38575" s="10"/>
      <c r="BU38575" s="10"/>
    </row>
    <row r="38576" spans="68:73">
      <c r="BP38576" s="8"/>
      <c r="BQ38576" s="8"/>
      <c r="BR38576" s="8"/>
      <c r="BS38576" s="8"/>
      <c r="BT38576" s="8"/>
      <c r="BU38576" s="8"/>
    </row>
    <row r="38577" spans="68:73">
      <c r="BP38577" s="10"/>
      <c r="BQ38577" s="10"/>
      <c r="BR38577" s="10"/>
      <c r="BS38577" s="10"/>
      <c r="BT38577" s="10"/>
      <c r="BU38577" s="10"/>
    </row>
    <row r="38578" spans="68:73">
      <c r="BP38578" s="8"/>
      <c r="BQ38578" s="8"/>
      <c r="BR38578" s="8"/>
      <c r="BS38578" s="8"/>
      <c r="BT38578" s="8"/>
      <c r="BU38578" s="8"/>
    </row>
    <row r="38579" spans="68:73">
      <c r="BP38579" s="10"/>
      <c r="BQ38579" s="10"/>
      <c r="BR38579" s="10"/>
      <c r="BS38579" s="10"/>
      <c r="BT38579" s="10"/>
      <c r="BU38579" s="10"/>
    </row>
    <row r="38580" spans="68:73">
      <c r="BP38580" s="8"/>
      <c r="BQ38580" s="8"/>
      <c r="BR38580" s="8"/>
      <c r="BS38580" s="8"/>
      <c r="BT38580" s="8"/>
      <c r="BU38580" s="8"/>
    </row>
    <row r="38581" spans="68:73">
      <c r="BP38581" s="10"/>
      <c r="BQ38581" s="10"/>
      <c r="BR38581" s="10"/>
      <c r="BS38581" s="10"/>
      <c r="BT38581" s="10"/>
      <c r="BU38581" s="10"/>
    </row>
    <row r="38582" spans="68:73">
      <c r="BP38582" s="8"/>
      <c r="BQ38582" s="8"/>
      <c r="BR38582" s="8"/>
      <c r="BS38582" s="8"/>
      <c r="BT38582" s="8"/>
      <c r="BU38582" s="8"/>
    </row>
    <row r="38583" spans="68:73">
      <c r="BP38583" s="10"/>
      <c r="BQ38583" s="10"/>
      <c r="BR38583" s="10"/>
      <c r="BS38583" s="10"/>
      <c r="BT38583" s="10"/>
      <c r="BU38583" s="10"/>
    </row>
    <row r="38584" spans="68:73">
      <c r="BP38584" s="8"/>
      <c r="BQ38584" s="8"/>
      <c r="BR38584" s="8"/>
      <c r="BS38584" s="8"/>
      <c r="BT38584" s="8"/>
      <c r="BU38584" s="8"/>
    </row>
    <row r="38585" spans="68:73">
      <c r="BP38585" s="10"/>
      <c r="BQ38585" s="10"/>
      <c r="BR38585" s="10"/>
      <c r="BS38585" s="10"/>
      <c r="BT38585" s="10"/>
      <c r="BU38585" s="10"/>
    </row>
    <row r="38586" spans="68:73">
      <c r="BP38586" s="8"/>
      <c r="BQ38586" s="8"/>
      <c r="BR38586" s="8"/>
      <c r="BS38586" s="8"/>
      <c r="BT38586" s="8"/>
      <c r="BU38586" s="8"/>
    </row>
    <row r="38587" spans="68:73">
      <c r="BP38587" s="10"/>
      <c r="BQ38587" s="10"/>
      <c r="BR38587" s="10"/>
      <c r="BS38587" s="10"/>
      <c r="BT38587" s="10"/>
      <c r="BU38587" s="10"/>
    </row>
    <row r="38588" spans="68:73">
      <c r="BP38588" s="8"/>
      <c r="BQ38588" s="8"/>
      <c r="BR38588" s="8"/>
      <c r="BS38588" s="8"/>
      <c r="BT38588" s="8"/>
      <c r="BU38588" s="8"/>
    </row>
    <row r="38589" spans="68:73">
      <c r="BP38589" s="10"/>
      <c r="BQ38589" s="10"/>
      <c r="BR38589" s="10"/>
      <c r="BS38589" s="10"/>
      <c r="BT38589" s="10"/>
      <c r="BU38589" s="10"/>
    </row>
    <row r="38590" spans="68:73">
      <c r="BP38590" s="8"/>
      <c r="BQ38590" s="8"/>
      <c r="BR38590" s="8"/>
      <c r="BS38590" s="8"/>
      <c r="BT38590" s="8"/>
      <c r="BU38590" s="8"/>
    </row>
    <row r="38591" spans="68:73">
      <c r="BP38591" s="10"/>
      <c r="BQ38591" s="10"/>
      <c r="BR38591" s="10"/>
      <c r="BS38591" s="10"/>
      <c r="BT38591" s="10"/>
      <c r="BU38591" s="10"/>
    </row>
    <row r="38592" spans="68:73">
      <c r="BP38592" s="8"/>
      <c r="BQ38592" s="8"/>
      <c r="BR38592" s="8"/>
      <c r="BS38592" s="8"/>
      <c r="BT38592" s="8"/>
      <c r="BU38592" s="8"/>
    </row>
    <row r="38593" spans="68:73">
      <c r="BP38593" s="10"/>
      <c r="BQ38593" s="10"/>
      <c r="BR38593" s="10"/>
      <c r="BS38593" s="10"/>
      <c r="BT38593" s="10"/>
      <c r="BU38593" s="10"/>
    </row>
    <row r="38594" spans="68:73">
      <c r="BP38594" s="8"/>
      <c r="BQ38594" s="8"/>
      <c r="BR38594" s="8"/>
      <c r="BS38594" s="8"/>
      <c r="BT38594" s="8"/>
      <c r="BU38594" s="8"/>
    </row>
    <row r="38595" spans="68:73">
      <c r="BP38595" s="10"/>
      <c r="BQ38595" s="10"/>
      <c r="BR38595" s="10"/>
      <c r="BS38595" s="10"/>
      <c r="BT38595" s="10"/>
      <c r="BU38595" s="10"/>
    </row>
    <row r="38596" spans="68:73">
      <c r="BP38596" s="8"/>
      <c r="BQ38596" s="8"/>
      <c r="BR38596" s="8"/>
      <c r="BS38596" s="8"/>
      <c r="BT38596" s="8"/>
      <c r="BU38596" s="8"/>
    </row>
    <row r="38597" spans="68:73">
      <c r="BP38597" s="10"/>
      <c r="BQ38597" s="10"/>
      <c r="BR38597" s="10"/>
      <c r="BS38597" s="10"/>
      <c r="BT38597" s="10"/>
      <c r="BU38597" s="10"/>
    </row>
    <row r="38598" spans="68:73">
      <c r="BP38598" s="8"/>
      <c r="BQ38598" s="8"/>
      <c r="BR38598" s="8"/>
      <c r="BS38598" s="8"/>
      <c r="BT38598" s="8"/>
      <c r="BU38598" s="8"/>
    </row>
    <row r="38599" spans="68:73">
      <c r="BP38599" s="10"/>
      <c r="BQ38599" s="10"/>
      <c r="BR38599" s="10"/>
      <c r="BS38599" s="10"/>
      <c r="BT38599" s="10"/>
      <c r="BU38599" s="10"/>
    </row>
    <row r="38600" spans="68:73">
      <c r="BP38600" s="8"/>
      <c r="BQ38600" s="8"/>
      <c r="BR38600" s="8"/>
      <c r="BS38600" s="8"/>
      <c r="BT38600" s="8"/>
      <c r="BU38600" s="8"/>
    </row>
    <row r="38601" spans="68:73">
      <c r="BP38601" s="10"/>
      <c r="BQ38601" s="10"/>
      <c r="BR38601" s="10"/>
      <c r="BS38601" s="10"/>
      <c r="BT38601" s="10"/>
      <c r="BU38601" s="10"/>
    </row>
    <row r="38602" spans="68:73">
      <c r="BP38602" s="8"/>
      <c r="BQ38602" s="8"/>
      <c r="BR38602" s="8"/>
      <c r="BS38602" s="8"/>
      <c r="BT38602" s="8"/>
      <c r="BU38602" s="8"/>
    </row>
    <row r="38603" spans="68:73">
      <c r="BP38603" s="10"/>
      <c r="BQ38603" s="10"/>
      <c r="BR38603" s="10"/>
      <c r="BS38603" s="10"/>
      <c r="BT38603" s="10"/>
      <c r="BU38603" s="10"/>
    </row>
    <row r="38604" spans="68:73">
      <c r="BP38604" s="8"/>
      <c r="BQ38604" s="8"/>
      <c r="BR38604" s="8"/>
      <c r="BS38604" s="8"/>
      <c r="BT38604" s="8"/>
      <c r="BU38604" s="8"/>
    </row>
    <row r="38605" spans="68:73">
      <c r="BP38605" s="10"/>
      <c r="BQ38605" s="10"/>
      <c r="BR38605" s="10"/>
      <c r="BS38605" s="10"/>
      <c r="BT38605" s="10"/>
      <c r="BU38605" s="10"/>
    </row>
    <row r="38606" spans="68:73">
      <c r="BP38606" s="8"/>
      <c r="BQ38606" s="8"/>
      <c r="BR38606" s="8"/>
      <c r="BS38606" s="8"/>
      <c r="BT38606" s="8"/>
      <c r="BU38606" s="8"/>
    </row>
    <row r="38607" spans="68:73">
      <c r="BP38607" s="10"/>
      <c r="BQ38607" s="10"/>
      <c r="BR38607" s="10"/>
      <c r="BS38607" s="10"/>
      <c r="BT38607" s="10"/>
      <c r="BU38607" s="10"/>
    </row>
    <row r="38608" spans="68:73">
      <c r="BP38608" s="8"/>
      <c r="BQ38608" s="8"/>
      <c r="BR38608" s="8"/>
      <c r="BS38608" s="8"/>
      <c r="BT38608" s="8"/>
      <c r="BU38608" s="8"/>
    </row>
    <row r="38609" spans="68:73">
      <c r="BP38609" s="10"/>
      <c r="BQ38609" s="10"/>
      <c r="BR38609" s="10"/>
      <c r="BS38609" s="10"/>
      <c r="BT38609" s="10"/>
      <c r="BU38609" s="10"/>
    </row>
    <row r="38610" spans="68:73">
      <c r="BP38610" s="8"/>
      <c r="BQ38610" s="8"/>
      <c r="BR38610" s="8"/>
      <c r="BS38610" s="8"/>
      <c r="BT38610" s="8"/>
      <c r="BU38610" s="8"/>
    </row>
    <row r="38611" spans="68:73">
      <c r="BP38611" s="10"/>
      <c r="BQ38611" s="10"/>
      <c r="BR38611" s="10"/>
      <c r="BS38611" s="10"/>
      <c r="BT38611" s="10"/>
      <c r="BU38611" s="10"/>
    </row>
    <row r="38612" spans="68:73">
      <c r="BP38612" s="8"/>
      <c r="BQ38612" s="8"/>
      <c r="BR38612" s="8"/>
      <c r="BS38612" s="8"/>
      <c r="BT38612" s="8"/>
      <c r="BU38612" s="8"/>
    </row>
    <row r="38613" spans="68:73">
      <c r="BP38613" s="10"/>
      <c r="BQ38613" s="10"/>
      <c r="BR38613" s="10"/>
      <c r="BS38613" s="10"/>
      <c r="BT38613" s="10"/>
      <c r="BU38613" s="10"/>
    </row>
    <row r="38614" spans="68:73">
      <c r="BP38614" s="8"/>
      <c r="BQ38614" s="8"/>
      <c r="BR38614" s="8"/>
      <c r="BS38614" s="8"/>
      <c r="BT38614" s="8"/>
      <c r="BU38614" s="8"/>
    </row>
    <row r="38615" spans="68:73">
      <c r="BP38615" s="10"/>
      <c r="BQ38615" s="10"/>
      <c r="BR38615" s="10"/>
      <c r="BS38615" s="10"/>
      <c r="BT38615" s="10"/>
      <c r="BU38615" s="10"/>
    </row>
    <row r="38616" spans="68:73">
      <c r="BP38616" s="8"/>
      <c r="BQ38616" s="8"/>
      <c r="BR38616" s="8"/>
      <c r="BS38616" s="8"/>
      <c r="BT38616" s="8"/>
      <c r="BU38616" s="8"/>
    </row>
    <row r="38617" spans="68:73">
      <c r="BP38617" s="10"/>
      <c r="BQ38617" s="10"/>
      <c r="BR38617" s="10"/>
      <c r="BS38617" s="10"/>
      <c r="BT38617" s="10"/>
      <c r="BU38617" s="10"/>
    </row>
    <row r="38618" spans="68:73">
      <c r="BP38618" s="8"/>
      <c r="BQ38618" s="8"/>
      <c r="BR38618" s="8"/>
      <c r="BS38618" s="8"/>
      <c r="BT38618" s="8"/>
      <c r="BU38618" s="8"/>
    </row>
    <row r="38619" spans="68:73">
      <c r="BP38619" s="10"/>
      <c r="BQ38619" s="10"/>
      <c r="BR38619" s="10"/>
      <c r="BS38619" s="10"/>
      <c r="BT38619" s="10"/>
      <c r="BU38619" s="10"/>
    </row>
    <row r="38620" spans="68:73">
      <c r="BP38620" s="8"/>
      <c r="BQ38620" s="8"/>
      <c r="BR38620" s="8"/>
      <c r="BS38620" s="8"/>
      <c r="BT38620" s="8"/>
      <c r="BU38620" s="8"/>
    </row>
    <row r="38621" spans="68:73">
      <c r="BP38621" s="10"/>
      <c r="BQ38621" s="10"/>
      <c r="BR38621" s="10"/>
      <c r="BS38621" s="10"/>
      <c r="BT38621" s="10"/>
      <c r="BU38621" s="10"/>
    </row>
    <row r="38622" spans="68:73">
      <c r="BP38622" s="8"/>
      <c r="BQ38622" s="8"/>
      <c r="BR38622" s="8"/>
      <c r="BS38622" s="8"/>
      <c r="BT38622" s="8"/>
      <c r="BU38622" s="8"/>
    </row>
    <row r="38623" spans="68:73">
      <c r="BP38623" s="10"/>
      <c r="BQ38623" s="10"/>
      <c r="BR38623" s="10"/>
      <c r="BS38623" s="10"/>
      <c r="BT38623" s="10"/>
      <c r="BU38623" s="10"/>
    </row>
    <row r="38624" spans="68:73">
      <c r="BP38624" s="8"/>
      <c r="BQ38624" s="8"/>
      <c r="BR38624" s="8"/>
      <c r="BS38624" s="8"/>
      <c r="BT38624" s="8"/>
      <c r="BU38624" s="8"/>
    </row>
    <row r="38625" spans="68:73">
      <c r="BP38625" s="10"/>
      <c r="BQ38625" s="10"/>
      <c r="BR38625" s="10"/>
      <c r="BS38625" s="10"/>
      <c r="BT38625" s="10"/>
      <c r="BU38625" s="10"/>
    </row>
    <row r="38626" spans="68:73">
      <c r="BP38626" s="8"/>
      <c r="BQ38626" s="8"/>
      <c r="BR38626" s="8"/>
      <c r="BS38626" s="8"/>
      <c r="BT38626" s="8"/>
      <c r="BU38626" s="8"/>
    </row>
    <row r="38627" spans="68:73">
      <c r="BP38627" s="10"/>
      <c r="BQ38627" s="10"/>
      <c r="BR38627" s="10"/>
      <c r="BS38627" s="10"/>
      <c r="BT38627" s="10"/>
      <c r="BU38627" s="10"/>
    </row>
    <row r="38628" spans="68:73">
      <c r="BP38628" s="8"/>
      <c r="BQ38628" s="8"/>
      <c r="BR38628" s="8"/>
      <c r="BS38628" s="8"/>
      <c r="BT38628" s="8"/>
      <c r="BU38628" s="8"/>
    </row>
    <row r="38629" spans="68:73">
      <c r="BP38629" s="10"/>
      <c r="BQ38629" s="10"/>
      <c r="BR38629" s="10"/>
      <c r="BS38629" s="10"/>
      <c r="BT38629" s="10"/>
      <c r="BU38629" s="10"/>
    </row>
    <row r="38630" spans="68:73">
      <c r="BP38630" s="8"/>
      <c r="BQ38630" s="8"/>
      <c r="BR38630" s="8"/>
      <c r="BS38630" s="8"/>
      <c r="BT38630" s="8"/>
      <c r="BU38630" s="8"/>
    </row>
    <row r="38631" spans="68:73">
      <c r="BP38631" s="10"/>
      <c r="BQ38631" s="10"/>
      <c r="BR38631" s="10"/>
      <c r="BS38631" s="10"/>
      <c r="BT38631" s="10"/>
      <c r="BU38631" s="10"/>
    </row>
    <row r="38632" spans="68:73">
      <c r="BP38632" s="8"/>
      <c r="BQ38632" s="8"/>
      <c r="BR38632" s="8"/>
      <c r="BS38632" s="8"/>
      <c r="BT38632" s="8"/>
      <c r="BU38632" s="8"/>
    </row>
    <row r="38633" spans="68:73">
      <c r="BP38633" s="10"/>
      <c r="BQ38633" s="10"/>
      <c r="BR38633" s="10"/>
      <c r="BS38633" s="10"/>
      <c r="BT38633" s="10"/>
      <c r="BU38633" s="10"/>
    </row>
    <row r="38634" spans="68:73">
      <c r="BP38634" s="8"/>
      <c r="BQ38634" s="8"/>
      <c r="BR38634" s="8"/>
      <c r="BS38634" s="8"/>
      <c r="BT38634" s="8"/>
      <c r="BU38634" s="8"/>
    </row>
    <row r="38635" spans="68:73">
      <c r="BP38635" s="10"/>
      <c r="BQ38635" s="10"/>
      <c r="BR38635" s="10"/>
      <c r="BS38635" s="10"/>
      <c r="BT38635" s="10"/>
      <c r="BU38635" s="10"/>
    </row>
    <row r="38636" spans="68:73">
      <c r="BP38636" s="8"/>
      <c r="BQ38636" s="8"/>
      <c r="BR38636" s="8"/>
      <c r="BS38636" s="8"/>
      <c r="BT38636" s="8"/>
      <c r="BU38636" s="8"/>
    </row>
    <row r="38637" spans="68:73">
      <c r="BP38637" s="10"/>
      <c r="BQ38637" s="10"/>
      <c r="BR38637" s="10"/>
      <c r="BS38637" s="10"/>
      <c r="BT38637" s="10"/>
      <c r="BU38637" s="10"/>
    </row>
    <row r="38638" spans="68:73">
      <c r="BP38638" s="8"/>
      <c r="BQ38638" s="8"/>
      <c r="BR38638" s="8"/>
      <c r="BS38638" s="8"/>
      <c r="BT38638" s="8"/>
      <c r="BU38638" s="8"/>
    </row>
    <row r="38639" spans="68:73">
      <c r="BP38639" s="10"/>
      <c r="BQ38639" s="10"/>
      <c r="BR38639" s="10"/>
      <c r="BS38639" s="10"/>
      <c r="BT38639" s="10"/>
      <c r="BU38639" s="10"/>
    </row>
    <row r="38640" spans="68:73">
      <c r="BP38640" s="8"/>
      <c r="BQ38640" s="8"/>
      <c r="BR38640" s="8"/>
      <c r="BS38640" s="8"/>
      <c r="BT38640" s="8"/>
      <c r="BU38640" s="8"/>
    </row>
    <row r="38641" spans="68:73">
      <c r="BP38641" s="10"/>
      <c r="BQ38641" s="10"/>
      <c r="BR38641" s="10"/>
      <c r="BS38641" s="10"/>
      <c r="BT38641" s="10"/>
      <c r="BU38641" s="10"/>
    </row>
    <row r="38642" spans="68:73">
      <c r="BP38642" s="8"/>
      <c r="BQ38642" s="8"/>
      <c r="BR38642" s="8"/>
      <c r="BS38642" s="8"/>
      <c r="BT38642" s="8"/>
      <c r="BU38642" s="8"/>
    </row>
    <row r="38643" spans="68:73">
      <c r="BP38643" s="10"/>
      <c r="BQ38643" s="10"/>
      <c r="BR38643" s="10"/>
      <c r="BS38643" s="10"/>
      <c r="BT38643" s="10"/>
      <c r="BU38643" s="10"/>
    </row>
    <row r="38644" spans="68:73">
      <c r="BP38644" s="8"/>
      <c r="BQ38644" s="8"/>
      <c r="BR38644" s="8"/>
      <c r="BS38644" s="8"/>
      <c r="BT38644" s="8"/>
      <c r="BU38644" s="8"/>
    </row>
    <row r="38645" spans="68:73">
      <c r="BP38645" s="10"/>
      <c r="BQ38645" s="10"/>
      <c r="BR38645" s="10"/>
      <c r="BS38645" s="10"/>
      <c r="BT38645" s="10"/>
      <c r="BU38645" s="10"/>
    </row>
    <row r="38646" spans="68:73">
      <c r="BP38646" s="8"/>
      <c r="BQ38646" s="8"/>
      <c r="BR38646" s="8"/>
      <c r="BS38646" s="8"/>
      <c r="BT38646" s="8"/>
      <c r="BU38646" s="8"/>
    </row>
    <row r="38647" spans="68:73">
      <c r="BP38647" s="10"/>
      <c r="BQ38647" s="10"/>
      <c r="BR38647" s="10"/>
      <c r="BS38647" s="10"/>
      <c r="BT38647" s="10"/>
      <c r="BU38647" s="10"/>
    </row>
    <row r="38648" spans="68:73">
      <c r="BP38648" s="8"/>
      <c r="BQ38648" s="8"/>
      <c r="BR38648" s="8"/>
      <c r="BS38648" s="8"/>
      <c r="BT38648" s="8"/>
      <c r="BU38648" s="8"/>
    </row>
    <row r="38649" spans="68:73">
      <c r="BP38649" s="10"/>
      <c r="BQ38649" s="10"/>
      <c r="BR38649" s="10"/>
      <c r="BS38649" s="10"/>
      <c r="BT38649" s="10"/>
      <c r="BU38649" s="10"/>
    </row>
    <row r="38650" spans="68:73">
      <c r="BP38650" s="8"/>
      <c r="BQ38650" s="8"/>
      <c r="BR38650" s="8"/>
      <c r="BS38650" s="8"/>
      <c r="BT38650" s="8"/>
      <c r="BU38650" s="8"/>
    </row>
    <row r="38651" spans="68:73">
      <c r="BP38651" s="10"/>
      <c r="BQ38651" s="10"/>
      <c r="BR38651" s="10"/>
      <c r="BS38651" s="10"/>
      <c r="BT38651" s="10"/>
      <c r="BU38651" s="10"/>
    </row>
    <row r="38652" spans="68:73">
      <c r="BP38652" s="8"/>
      <c r="BQ38652" s="8"/>
      <c r="BR38652" s="8"/>
      <c r="BS38652" s="8"/>
      <c r="BT38652" s="8"/>
      <c r="BU38652" s="8"/>
    </row>
    <row r="38653" spans="68:73">
      <c r="BP38653" s="10"/>
      <c r="BQ38653" s="10"/>
      <c r="BR38653" s="10"/>
      <c r="BS38653" s="10"/>
      <c r="BT38653" s="10"/>
      <c r="BU38653" s="10"/>
    </row>
    <row r="38654" spans="68:73">
      <c r="BP38654" s="8"/>
      <c r="BQ38654" s="8"/>
      <c r="BR38654" s="8"/>
      <c r="BS38654" s="8"/>
      <c r="BT38654" s="8"/>
      <c r="BU38654" s="8"/>
    </row>
    <row r="38655" spans="68:73">
      <c r="BP38655" s="10"/>
      <c r="BQ38655" s="10"/>
      <c r="BR38655" s="10"/>
      <c r="BS38655" s="10"/>
      <c r="BT38655" s="10"/>
      <c r="BU38655" s="10"/>
    </row>
    <row r="38656" spans="68:73">
      <c r="BP38656" s="8"/>
      <c r="BQ38656" s="8"/>
      <c r="BR38656" s="8"/>
      <c r="BS38656" s="8"/>
      <c r="BT38656" s="8"/>
      <c r="BU38656" s="8"/>
    </row>
    <row r="38657" spans="68:73">
      <c r="BP38657" s="10"/>
      <c r="BQ38657" s="10"/>
      <c r="BR38657" s="10"/>
      <c r="BS38657" s="10"/>
      <c r="BT38657" s="10"/>
      <c r="BU38657" s="10"/>
    </row>
    <row r="38658" spans="68:73">
      <c r="BP38658" s="8"/>
      <c r="BQ38658" s="8"/>
      <c r="BR38658" s="8"/>
      <c r="BS38658" s="8"/>
      <c r="BT38658" s="8"/>
      <c r="BU38658" s="8"/>
    </row>
    <row r="38659" spans="68:73">
      <c r="BP38659" s="10"/>
      <c r="BQ38659" s="10"/>
      <c r="BR38659" s="10"/>
      <c r="BS38659" s="10"/>
      <c r="BT38659" s="10"/>
      <c r="BU38659" s="10"/>
    </row>
    <row r="38660" spans="68:73">
      <c r="BP38660" s="8"/>
      <c r="BQ38660" s="8"/>
      <c r="BR38660" s="8"/>
      <c r="BS38660" s="8"/>
      <c r="BT38660" s="8"/>
      <c r="BU38660" s="8"/>
    </row>
    <row r="38661" spans="68:73">
      <c r="BP38661" s="10"/>
      <c r="BQ38661" s="10"/>
      <c r="BR38661" s="10"/>
      <c r="BS38661" s="10"/>
      <c r="BT38661" s="10"/>
      <c r="BU38661" s="10"/>
    </row>
    <row r="38662" spans="68:73">
      <c r="BP38662" s="8"/>
      <c r="BQ38662" s="8"/>
      <c r="BR38662" s="8"/>
      <c r="BS38662" s="8"/>
      <c r="BT38662" s="8"/>
      <c r="BU38662" s="8"/>
    </row>
    <row r="38663" spans="68:73">
      <c r="BP38663" s="10"/>
      <c r="BQ38663" s="10"/>
      <c r="BR38663" s="10"/>
      <c r="BS38663" s="10"/>
      <c r="BT38663" s="10"/>
      <c r="BU38663" s="10"/>
    </row>
    <row r="38664" spans="68:73">
      <c r="BP38664" s="8"/>
      <c r="BQ38664" s="8"/>
      <c r="BR38664" s="8"/>
      <c r="BS38664" s="8"/>
      <c r="BT38664" s="8"/>
      <c r="BU38664" s="8"/>
    </row>
    <row r="38665" spans="68:73">
      <c r="BP38665" s="10"/>
      <c r="BQ38665" s="10"/>
      <c r="BR38665" s="10"/>
      <c r="BS38665" s="10"/>
      <c r="BT38665" s="10"/>
      <c r="BU38665" s="10"/>
    </row>
    <row r="38666" spans="68:73">
      <c r="BP38666" s="8"/>
      <c r="BQ38666" s="8"/>
      <c r="BR38666" s="8"/>
      <c r="BS38666" s="8"/>
      <c r="BT38666" s="8"/>
      <c r="BU38666" s="8"/>
    </row>
    <row r="38667" spans="68:73">
      <c r="BP38667" s="10"/>
      <c r="BQ38667" s="10"/>
      <c r="BR38667" s="10"/>
      <c r="BS38667" s="10"/>
      <c r="BT38667" s="10"/>
      <c r="BU38667" s="10"/>
    </row>
    <row r="38668" spans="68:73">
      <c r="BP38668" s="8"/>
      <c r="BQ38668" s="8"/>
      <c r="BR38668" s="8"/>
      <c r="BS38668" s="8"/>
      <c r="BT38668" s="8"/>
      <c r="BU38668" s="8"/>
    </row>
    <row r="38669" spans="68:73">
      <c r="BP38669" s="10"/>
      <c r="BQ38669" s="10"/>
      <c r="BR38669" s="10"/>
      <c r="BS38669" s="10"/>
      <c r="BT38669" s="10"/>
      <c r="BU38669" s="10"/>
    </row>
    <row r="38670" spans="68:73">
      <c r="BP38670" s="8"/>
      <c r="BQ38670" s="8"/>
      <c r="BR38670" s="8"/>
      <c r="BS38670" s="8"/>
      <c r="BT38670" s="8"/>
      <c r="BU38670" s="8"/>
    </row>
    <row r="38671" spans="68:73">
      <c r="BP38671" s="10"/>
      <c r="BQ38671" s="10"/>
      <c r="BR38671" s="10"/>
      <c r="BS38671" s="10"/>
      <c r="BT38671" s="10"/>
      <c r="BU38671" s="10"/>
    </row>
    <row r="38672" spans="68:73">
      <c r="BP38672" s="8"/>
      <c r="BQ38672" s="8"/>
      <c r="BR38672" s="8"/>
      <c r="BS38672" s="8"/>
      <c r="BT38672" s="8"/>
      <c r="BU38672" s="8"/>
    </row>
    <row r="38673" spans="68:73">
      <c r="BP38673" s="10"/>
      <c r="BQ38673" s="10"/>
      <c r="BR38673" s="10"/>
      <c r="BS38673" s="10"/>
      <c r="BT38673" s="10"/>
      <c r="BU38673" s="10"/>
    </row>
    <row r="38674" spans="68:73">
      <c r="BP38674" s="8"/>
      <c r="BQ38674" s="8"/>
      <c r="BR38674" s="8"/>
      <c r="BS38674" s="8"/>
      <c r="BT38674" s="8"/>
      <c r="BU38674" s="8"/>
    </row>
    <row r="38675" spans="68:73">
      <c r="BP38675" s="10"/>
      <c r="BQ38675" s="10"/>
      <c r="BR38675" s="10"/>
      <c r="BS38675" s="10"/>
      <c r="BT38675" s="10"/>
      <c r="BU38675" s="10"/>
    </row>
    <row r="38676" spans="68:73">
      <c r="BP38676" s="8"/>
      <c r="BQ38676" s="8"/>
      <c r="BR38676" s="8"/>
      <c r="BS38676" s="8"/>
      <c r="BT38676" s="8"/>
      <c r="BU38676" s="8"/>
    </row>
    <row r="38677" spans="68:73">
      <c r="BP38677" s="10"/>
      <c r="BQ38677" s="10"/>
      <c r="BR38677" s="10"/>
      <c r="BS38677" s="10"/>
      <c r="BT38677" s="10"/>
      <c r="BU38677" s="10"/>
    </row>
    <row r="38678" spans="68:73">
      <c r="BP38678" s="8"/>
      <c r="BQ38678" s="8"/>
      <c r="BR38678" s="8"/>
      <c r="BS38678" s="8"/>
      <c r="BT38678" s="8"/>
      <c r="BU38678" s="8"/>
    </row>
    <row r="38679" spans="68:73">
      <c r="BP38679" s="10"/>
      <c r="BQ38679" s="10"/>
      <c r="BR38679" s="10"/>
      <c r="BS38679" s="10"/>
      <c r="BT38679" s="10"/>
      <c r="BU38679" s="10"/>
    </row>
    <row r="38680" spans="68:73">
      <c r="BP38680" s="8"/>
      <c r="BQ38680" s="8"/>
      <c r="BR38680" s="8"/>
      <c r="BS38680" s="8"/>
      <c r="BT38680" s="8"/>
      <c r="BU38680" s="8"/>
    </row>
    <row r="38681" spans="68:73">
      <c r="BP38681" s="10"/>
      <c r="BQ38681" s="10"/>
      <c r="BR38681" s="10"/>
      <c r="BS38681" s="10"/>
      <c r="BT38681" s="10"/>
      <c r="BU38681" s="10"/>
    </row>
    <row r="38682" spans="68:73">
      <c r="BP38682" s="8"/>
      <c r="BQ38682" s="8"/>
      <c r="BR38682" s="8"/>
      <c r="BS38682" s="8"/>
      <c r="BT38682" s="8"/>
      <c r="BU38682" s="8"/>
    </row>
    <row r="38683" spans="68:73">
      <c r="BP38683" s="10"/>
      <c r="BQ38683" s="10"/>
      <c r="BR38683" s="10"/>
      <c r="BS38683" s="10"/>
      <c r="BT38683" s="10"/>
      <c r="BU38683" s="10"/>
    </row>
    <row r="38684" spans="68:73">
      <c r="BP38684" s="8"/>
      <c r="BQ38684" s="8"/>
      <c r="BR38684" s="8"/>
      <c r="BS38684" s="8"/>
      <c r="BT38684" s="8"/>
      <c r="BU38684" s="8"/>
    </row>
    <row r="38685" spans="68:73">
      <c r="BP38685" s="10"/>
      <c r="BQ38685" s="10"/>
      <c r="BR38685" s="10"/>
      <c r="BS38685" s="10"/>
      <c r="BT38685" s="10"/>
      <c r="BU38685" s="10"/>
    </row>
    <row r="38686" spans="68:73">
      <c r="BP38686" s="8"/>
      <c r="BQ38686" s="8"/>
      <c r="BR38686" s="8"/>
      <c r="BS38686" s="8"/>
      <c r="BT38686" s="8"/>
      <c r="BU38686" s="8"/>
    </row>
    <row r="38687" spans="68:73">
      <c r="BP38687" s="10"/>
      <c r="BQ38687" s="10"/>
      <c r="BR38687" s="10"/>
      <c r="BS38687" s="10"/>
      <c r="BT38687" s="10"/>
      <c r="BU38687" s="10"/>
    </row>
    <row r="38688" spans="68:73">
      <c r="BP38688" s="8"/>
      <c r="BQ38688" s="8"/>
      <c r="BR38688" s="8"/>
      <c r="BS38688" s="8"/>
      <c r="BT38688" s="8"/>
      <c r="BU38688" s="8"/>
    </row>
    <row r="38689" spans="68:73">
      <c r="BP38689" s="10"/>
      <c r="BQ38689" s="10"/>
      <c r="BR38689" s="10"/>
      <c r="BS38689" s="10"/>
      <c r="BT38689" s="10"/>
      <c r="BU38689" s="10"/>
    </row>
    <row r="38690" spans="68:73">
      <c r="BP38690" s="8"/>
      <c r="BQ38690" s="8"/>
      <c r="BR38690" s="8"/>
      <c r="BS38690" s="8"/>
      <c r="BT38690" s="8"/>
      <c r="BU38690" s="8"/>
    </row>
    <row r="38691" spans="68:73">
      <c r="BP38691" s="10"/>
      <c r="BQ38691" s="10"/>
      <c r="BR38691" s="10"/>
      <c r="BS38691" s="10"/>
      <c r="BT38691" s="10"/>
      <c r="BU38691" s="10"/>
    </row>
    <row r="38692" spans="68:73">
      <c r="BP38692" s="8"/>
      <c r="BQ38692" s="8"/>
      <c r="BR38692" s="8"/>
      <c r="BS38692" s="8"/>
      <c r="BT38692" s="8"/>
      <c r="BU38692" s="8"/>
    </row>
    <row r="38693" spans="68:73">
      <c r="BP38693" s="10"/>
      <c r="BQ38693" s="10"/>
      <c r="BR38693" s="10"/>
      <c r="BS38693" s="10"/>
      <c r="BT38693" s="10"/>
      <c r="BU38693" s="10"/>
    </row>
    <row r="38694" spans="68:73">
      <c r="BP38694" s="8"/>
      <c r="BQ38694" s="8"/>
      <c r="BR38694" s="8"/>
      <c r="BS38694" s="8"/>
      <c r="BT38694" s="8"/>
      <c r="BU38694" s="8"/>
    </row>
    <row r="38695" spans="68:73">
      <c r="BP38695" s="10"/>
      <c r="BQ38695" s="10"/>
      <c r="BR38695" s="10"/>
      <c r="BS38695" s="10"/>
      <c r="BT38695" s="10"/>
      <c r="BU38695" s="10"/>
    </row>
    <row r="38696" spans="68:73">
      <c r="BP38696" s="8"/>
      <c r="BQ38696" s="8"/>
      <c r="BR38696" s="8"/>
      <c r="BS38696" s="8"/>
      <c r="BT38696" s="8"/>
      <c r="BU38696" s="8"/>
    </row>
    <row r="38697" spans="68:73">
      <c r="BP38697" s="10"/>
      <c r="BQ38697" s="10"/>
      <c r="BR38697" s="10"/>
      <c r="BS38697" s="10"/>
      <c r="BT38697" s="10"/>
      <c r="BU38697" s="10"/>
    </row>
    <row r="38698" spans="68:73">
      <c r="BP38698" s="8"/>
      <c r="BQ38698" s="8"/>
      <c r="BR38698" s="8"/>
      <c r="BS38698" s="8"/>
      <c r="BT38698" s="8"/>
      <c r="BU38698" s="8"/>
    </row>
    <row r="38699" spans="68:73">
      <c r="BP38699" s="10"/>
      <c r="BQ38699" s="10"/>
      <c r="BR38699" s="10"/>
      <c r="BS38699" s="10"/>
      <c r="BT38699" s="10"/>
      <c r="BU38699" s="10"/>
    </row>
    <row r="38700" spans="68:73">
      <c r="BP38700" s="8"/>
      <c r="BQ38700" s="8"/>
      <c r="BR38700" s="8"/>
      <c r="BS38700" s="8"/>
      <c r="BT38700" s="8"/>
      <c r="BU38700" s="8"/>
    </row>
    <row r="38701" spans="68:73">
      <c r="BP38701" s="10"/>
      <c r="BQ38701" s="10"/>
      <c r="BR38701" s="10"/>
      <c r="BS38701" s="10"/>
      <c r="BT38701" s="10"/>
      <c r="BU38701" s="10"/>
    </row>
    <row r="38702" spans="68:73">
      <c r="BP38702" s="8"/>
      <c r="BQ38702" s="8"/>
      <c r="BR38702" s="8"/>
      <c r="BS38702" s="8"/>
      <c r="BT38702" s="8"/>
      <c r="BU38702" s="8"/>
    </row>
    <row r="38703" spans="68:73">
      <c r="BP38703" s="10"/>
      <c r="BQ38703" s="10"/>
      <c r="BR38703" s="10"/>
      <c r="BS38703" s="10"/>
      <c r="BT38703" s="10"/>
      <c r="BU38703" s="10"/>
    </row>
    <row r="38704" spans="68:73">
      <c r="BP38704" s="8"/>
      <c r="BQ38704" s="8"/>
      <c r="BR38704" s="8"/>
      <c r="BS38704" s="8"/>
      <c r="BT38704" s="8"/>
      <c r="BU38704" s="8"/>
    </row>
    <row r="38705" spans="68:73">
      <c r="BP38705" s="10"/>
      <c r="BQ38705" s="10"/>
      <c r="BR38705" s="10"/>
      <c r="BS38705" s="10"/>
      <c r="BT38705" s="10"/>
      <c r="BU38705" s="10"/>
    </row>
    <row r="38706" spans="68:73">
      <c r="BP38706" s="8"/>
      <c r="BQ38706" s="8"/>
      <c r="BR38706" s="8"/>
      <c r="BS38706" s="8"/>
      <c r="BT38706" s="8"/>
      <c r="BU38706" s="8"/>
    </row>
    <row r="38707" spans="68:73">
      <c r="BP38707" s="10"/>
      <c r="BQ38707" s="10"/>
      <c r="BR38707" s="10"/>
      <c r="BS38707" s="10"/>
      <c r="BT38707" s="10"/>
      <c r="BU38707" s="10"/>
    </row>
    <row r="38708" spans="68:73">
      <c r="BP38708" s="8"/>
      <c r="BQ38708" s="8"/>
      <c r="BR38708" s="8"/>
      <c r="BS38708" s="8"/>
      <c r="BT38708" s="8"/>
      <c r="BU38708" s="8"/>
    </row>
    <row r="38709" spans="68:73">
      <c r="BP38709" s="10"/>
      <c r="BQ38709" s="10"/>
      <c r="BR38709" s="10"/>
      <c r="BS38709" s="10"/>
      <c r="BT38709" s="10"/>
      <c r="BU38709" s="10"/>
    </row>
    <row r="38710" spans="68:73">
      <c r="BP38710" s="8"/>
      <c r="BQ38710" s="8"/>
      <c r="BR38710" s="8"/>
      <c r="BS38710" s="8"/>
      <c r="BT38710" s="8"/>
      <c r="BU38710" s="8"/>
    </row>
    <row r="38711" spans="68:73">
      <c r="BP38711" s="10"/>
      <c r="BQ38711" s="10"/>
      <c r="BR38711" s="10"/>
      <c r="BS38711" s="10"/>
      <c r="BT38711" s="10"/>
      <c r="BU38711" s="10"/>
    </row>
    <row r="38712" spans="68:73">
      <c r="BP38712" s="8"/>
      <c r="BQ38712" s="8"/>
      <c r="BR38712" s="8"/>
      <c r="BS38712" s="8"/>
      <c r="BT38712" s="8"/>
      <c r="BU38712" s="8"/>
    </row>
    <row r="38713" spans="68:73">
      <c r="BP38713" s="10"/>
      <c r="BQ38713" s="10"/>
      <c r="BR38713" s="10"/>
      <c r="BS38713" s="10"/>
      <c r="BT38713" s="10"/>
      <c r="BU38713" s="10"/>
    </row>
    <row r="38714" spans="68:73">
      <c r="BP38714" s="8"/>
      <c r="BQ38714" s="8"/>
      <c r="BR38714" s="8"/>
      <c r="BS38714" s="8"/>
      <c r="BT38714" s="8"/>
      <c r="BU38714" s="8"/>
    </row>
    <row r="38715" spans="68:73">
      <c r="BP38715" s="10"/>
      <c r="BQ38715" s="10"/>
      <c r="BR38715" s="10"/>
      <c r="BS38715" s="10"/>
      <c r="BT38715" s="10"/>
      <c r="BU38715" s="10"/>
    </row>
    <row r="38716" spans="68:73">
      <c r="BP38716" s="8"/>
      <c r="BQ38716" s="8"/>
      <c r="BR38716" s="8"/>
      <c r="BS38716" s="8"/>
      <c r="BT38716" s="8"/>
      <c r="BU38716" s="8"/>
    </row>
    <row r="38717" spans="68:73">
      <c r="BP38717" s="10"/>
      <c r="BQ38717" s="10"/>
      <c r="BR38717" s="10"/>
      <c r="BS38717" s="10"/>
      <c r="BT38717" s="10"/>
      <c r="BU38717" s="10"/>
    </row>
    <row r="38718" spans="68:73">
      <c r="BP38718" s="8"/>
      <c r="BQ38718" s="8"/>
      <c r="BR38718" s="8"/>
      <c r="BS38718" s="8"/>
      <c r="BT38718" s="8"/>
      <c r="BU38718" s="8"/>
    </row>
    <row r="38719" spans="68:73">
      <c r="BP38719" s="10"/>
      <c r="BQ38719" s="10"/>
      <c r="BR38719" s="10"/>
      <c r="BS38719" s="10"/>
      <c r="BT38719" s="10"/>
      <c r="BU38719" s="10"/>
    </row>
    <row r="38720" spans="68:73">
      <c r="BP38720" s="8"/>
      <c r="BQ38720" s="8"/>
      <c r="BR38720" s="8"/>
      <c r="BS38720" s="8"/>
      <c r="BT38720" s="8"/>
      <c r="BU38720" s="8"/>
    </row>
    <row r="38721" spans="68:73">
      <c r="BP38721" s="10"/>
      <c r="BQ38721" s="10"/>
      <c r="BR38721" s="10"/>
      <c r="BS38721" s="10"/>
      <c r="BT38721" s="10"/>
      <c r="BU38721" s="10"/>
    </row>
    <row r="38722" spans="68:73">
      <c r="BP38722" s="8"/>
      <c r="BQ38722" s="8"/>
      <c r="BR38722" s="8"/>
      <c r="BS38722" s="8"/>
      <c r="BT38722" s="8"/>
      <c r="BU38722" s="8"/>
    </row>
    <row r="38723" spans="68:73">
      <c r="BP38723" s="10"/>
      <c r="BQ38723" s="10"/>
      <c r="BR38723" s="10"/>
      <c r="BS38723" s="10"/>
      <c r="BT38723" s="10"/>
      <c r="BU38723" s="10"/>
    </row>
    <row r="38724" spans="68:73">
      <c r="BP38724" s="8"/>
      <c r="BQ38724" s="8"/>
      <c r="BR38724" s="8"/>
      <c r="BS38724" s="8"/>
      <c r="BT38724" s="8"/>
      <c r="BU38724" s="8"/>
    </row>
    <row r="38725" spans="68:73">
      <c r="BP38725" s="10"/>
      <c r="BQ38725" s="10"/>
      <c r="BR38725" s="10"/>
      <c r="BS38725" s="10"/>
      <c r="BT38725" s="10"/>
      <c r="BU38725" s="10"/>
    </row>
    <row r="38726" spans="68:73">
      <c r="BP38726" s="8"/>
      <c r="BQ38726" s="8"/>
      <c r="BR38726" s="8"/>
      <c r="BS38726" s="8"/>
      <c r="BT38726" s="8"/>
      <c r="BU38726" s="8"/>
    </row>
    <row r="38727" spans="68:73">
      <c r="BP38727" s="10"/>
      <c r="BQ38727" s="10"/>
      <c r="BR38727" s="10"/>
      <c r="BS38727" s="10"/>
      <c r="BT38727" s="10"/>
      <c r="BU38727" s="10"/>
    </row>
    <row r="38728" spans="68:73">
      <c r="BP38728" s="8"/>
      <c r="BQ38728" s="8"/>
      <c r="BR38728" s="8"/>
      <c r="BS38728" s="8"/>
      <c r="BT38728" s="8"/>
      <c r="BU38728" s="8"/>
    </row>
    <row r="38729" spans="68:73">
      <c r="BP38729" s="10"/>
      <c r="BQ38729" s="10"/>
      <c r="BR38729" s="10"/>
      <c r="BS38729" s="10"/>
      <c r="BT38729" s="10"/>
      <c r="BU38729" s="10"/>
    </row>
    <row r="38730" spans="68:73">
      <c r="BP38730" s="8"/>
      <c r="BQ38730" s="8"/>
      <c r="BR38730" s="8"/>
      <c r="BS38730" s="8"/>
      <c r="BT38730" s="8"/>
      <c r="BU38730" s="8"/>
    </row>
    <row r="38731" spans="68:73">
      <c r="BP38731" s="10"/>
      <c r="BQ38731" s="10"/>
      <c r="BR38731" s="10"/>
      <c r="BS38731" s="10"/>
      <c r="BT38731" s="10"/>
      <c r="BU38731" s="10"/>
    </row>
    <row r="38732" spans="68:73">
      <c r="BP38732" s="8"/>
      <c r="BQ38732" s="8"/>
      <c r="BR38732" s="8"/>
      <c r="BS38732" s="8"/>
      <c r="BT38732" s="8"/>
      <c r="BU38732" s="8"/>
    </row>
    <row r="38733" spans="68:73">
      <c r="BP38733" s="10"/>
      <c r="BQ38733" s="10"/>
      <c r="BR38733" s="10"/>
      <c r="BS38733" s="10"/>
      <c r="BT38733" s="10"/>
      <c r="BU38733" s="10"/>
    </row>
    <row r="38734" spans="68:73">
      <c r="BP38734" s="8"/>
      <c r="BQ38734" s="8"/>
      <c r="BR38734" s="8"/>
      <c r="BS38734" s="8"/>
      <c r="BT38734" s="8"/>
      <c r="BU38734" s="8"/>
    </row>
    <row r="38735" spans="68:73">
      <c r="BP38735" s="10"/>
      <c r="BQ38735" s="10"/>
      <c r="BR38735" s="10"/>
      <c r="BS38735" s="10"/>
      <c r="BT38735" s="10"/>
      <c r="BU38735" s="10"/>
    </row>
    <row r="38736" spans="68:73">
      <c r="BP38736" s="8"/>
      <c r="BQ38736" s="8"/>
      <c r="BR38736" s="8"/>
      <c r="BS38736" s="8"/>
      <c r="BT38736" s="8"/>
      <c r="BU38736" s="8"/>
    </row>
    <row r="38737" spans="68:73">
      <c r="BP38737" s="10"/>
      <c r="BQ38737" s="10"/>
      <c r="BR38737" s="10"/>
      <c r="BS38737" s="10"/>
      <c r="BT38737" s="10"/>
      <c r="BU38737" s="10"/>
    </row>
    <row r="38738" spans="68:73">
      <c r="BP38738" s="8"/>
      <c r="BQ38738" s="8"/>
      <c r="BR38738" s="8"/>
      <c r="BS38738" s="8"/>
      <c r="BT38738" s="8"/>
      <c r="BU38738" s="8"/>
    </row>
    <row r="38739" spans="68:73">
      <c r="BP38739" s="10"/>
      <c r="BQ38739" s="10"/>
      <c r="BR38739" s="10"/>
      <c r="BS38739" s="10"/>
      <c r="BT38739" s="10"/>
      <c r="BU38739" s="10"/>
    </row>
    <row r="38740" spans="68:73">
      <c r="BP38740" s="8"/>
      <c r="BQ38740" s="8"/>
      <c r="BR38740" s="8"/>
      <c r="BS38740" s="8"/>
      <c r="BT38740" s="8"/>
      <c r="BU38740" s="8"/>
    </row>
    <row r="38741" spans="68:73">
      <c r="BP38741" s="10"/>
      <c r="BQ38741" s="10"/>
      <c r="BR38741" s="10"/>
      <c r="BS38741" s="10"/>
      <c r="BT38741" s="10"/>
      <c r="BU38741" s="10"/>
    </row>
    <row r="38742" spans="68:73">
      <c r="BP38742" s="8"/>
      <c r="BQ38742" s="8"/>
      <c r="BR38742" s="8"/>
      <c r="BS38742" s="8"/>
      <c r="BT38742" s="8"/>
      <c r="BU38742" s="8"/>
    </row>
    <row r="38743" spans="68:73">
      <c r="BP38743" s="10"/>
      <c r="BQ38743" s="10"/>
      <c r="BR38743" s="10"/>
      <c r="BS38743" s="10"/>
      <c r="BT38743" s="10"/>
      <c r="BU38743" s="10"/>
    </row>
    <row r="38744" spans="68:73">
      <c r="BP38744" s="8"/>
      <c r="BQ38744" s="8"/>
      <c r="BR38744" s="8"/>
      <c r="BS38744" s="8"/>
      <c r="BT38744" s="8"/>
      <c r="BU38744" s="8"/>
    </row>
    <row r="38745" spans="68:73">
      <c r="BP38745" s="10"/>
      <c r="BQ38745" s="10"/>
      <c r="BR38745" s="10"/>
      <c r="BS38745" s="10"/>
      <c r="BT38745" s="10"/>
      <c r="BU38745" s="10"/>
    </row>
    <row r="38746" spans="68:73">
      <c r="BP38746" s="8"/>
      <c r="BQ38746" s="8"/>
      <c r="BR38746" s="8"/>
      <c r="BS38746" s="8"/>
      <c r="BT38746" s="8"/>
      <c r="BU38746" s="8"/>
    </row>
    <row r="38747" spans="68:73">
      <c r="BP38747" s="10"/>
      <c r="BQ38747" s="10"/>
      <c r="BR38747" s="10"/>
      <c r="BS38747" s="10"/>
      <c r="BT38747" s="10"/>
      <c r="BU38747" s="10"/>
    </row>
    <row r="38748" spans="68:73">
      <c r="BP38748" s="8"/>
      <c r="BQ38748" s="8"/>
      <c r="BR38748" s="8"/>
      <c r="BS38748" s="8"/>
      <c r="BT38748" s="8"/>
      <c r="BU38748" s="8"/>
    </row>
    <row r="38749" spans="68:73">
      <c r="BP38749" s="10"/>
      <c r="BQ38749" s="10"/>
      <c r="BR38749" s="10"/>
      <c r="BS38749" s="10"/>
      <c r="BT38749" s="10"/>
      <c r="BU38749" s="10"/>
    </row>
    <row r="38750" spans="68:73">
      <c r="BP38750" s="8"/>
      <c r="BQ38750" s="8"/>
      <c r="BR38750" s="8"/>
      <c r="BS38750" s="8"/>
      <c r="BT38750" s="8"/>
      <c r="BU38750" s="8"/>
    </row>
    <row r="38751" spans="68:73">
      <c r="BP38751" s="10"/>
      <c r="BQ38751" s="10"/>
      <c r="BR38751" s="10"/>
      <c r="BS38751" s="10"/>
      <c r="BT38751" s="10"/>
      <c r="BU38751" s="10"/>
    </row>
    <row r="38752" spans="68:73">
      <c r="BP38752" s="8"/>
      <c r="BQ38752" s="8"/>
      <c r="BR38752" s="8"/>
      <c r="BS38752" s="8"/>
      <c r="BT38752" s="8"/>
      <c r="BU38752" s="8"/>
    </row>
    <row r="38753" spans="68:73">
      <c r="BP38753" s="10"/>
      <c r="BQ38753" s="10"/>
      <c r="BR38753" s="10"/>
      <c r="BS38753" s="10"/>
      <c r="BT38753" s="10"/>
      <c r="BU38753" s="10"/>
    </row>
    <row r="38754" spans="68:73">
      <c r="BP38754" s="8"/>
      <c r="BQ38754" s="8"/>
      <c r="BR38754" s="8"/>
      <c r="BS38754" s="8"/>
      <c r="BT38754" s="8"/>
      <c r="BU38754" s="8"/>
    </row>
    <row r="38755" spans="68:73">
      <c r="BP38755" s="10"/>
      <c r="BQ38755" s="10"/>
      <c r="BR38755" s="10"/>
      <c r="BS38755" s="10"/>
      <c r="BT38755" s="10"/>
      <c r="BU38755" s="10"/>
    </row>
    <row r="38756" spans="68:73">
      <c r="BP38756" s="8"/>
      <c r="BQ38756" s="8"/>
      <c r="BR38756" s="8"/>
      <c r="BS38756" s="8"/>
      <c r="BT38756" s="8"/>
      <c r="BU38756" s="8"/>
    </row>
    <row r="38757" spans="68:73">
      <c r="BP38757" s="10"/>
      <c r="BQ38757" s="10"/>
      <c r="BR38757" s="10"/>
      <c r="BS38757" s="10"/>
      <c r="BT38757" s="10"/>
      <c r="BU38757" s="10"/>
    </row>
    <row r="38758" spans="68:73">
      <c r="BP38758" s="8"/>
      <c r="BQ38758" s="8"/>
      <c r="BR38758" s="8"/>
      <c r="BS38758" s="8"/>
      <c r="BT38758" s="8"/>
      <c r="BU38758" s="8"/>
    </row>
    <row r="38759" spans="68:73">
      <c r="BP38759" s="10"/>
      <c r="BQ38759" s="10"/>
      <c r="BR38759" s="10"/>
      <c r="BS38759" s="10"/>
      <c r="BT38759" s="10"/>
      <c r="BU38759" s="10"/>
    </row>
    <row r="38760" spans="68:73">
      <c r="BP38760" s="8"/>
      <c r="BQ38760" s="8"/>
      <c r="BR38760" s="8"/>
      <c r="BS38760" s="8"/>
      <c r="BT38760" s="8"/>
      <c r="BU38760" s="8"/>
    </row>
    <row r="38761" spans="68:73">
      <c r="BP38761" s="10"/>
      <c r="BQ38761" s="10"/>
      <c r="BR38761" s="10"/>
      <c r="BS38761" s="10"/>
      <c r="BT38761" s="10"/>
      <c r="BU38761" s="10"/>
    </row>
    <row r="38762" spans="68:73">
      <c r="BP38762" s="8"/>
      <c r="BQ38762" s="8"/>
      <c r="BR38762" s="8"/>
      <c r="BS38762" s="8"/>
      <c r="BT38762" s="8"/>
      <c r="BU38762" s="8"/>
    </row>
    <row r="38763" spans="68:73">
      <c r="BP38763" s="10"/>
      <c r="BQ38763" s="10"/>
      <c r="BR38763" s="10"/>
      <c r="BS38763" s="10"/>
      <c r="BT38763" s="10"/>
      <c r="BU38763" s="10"/>
    </row>
    <row r="38764" spans="68:73">
      <c r="BP38764" s="8"/>
      <c r="BQ38764" s="8"/>
      <c r="BR38764" s="8"/>
      <c r="BS38764" s="8"/>
      <c r="BT38764" s="8"/>
      <c r="BU38764" s="8"/>
    </row>
    <row r="38765" spans="68:73">
      <c r="BP38765" s="10"/>
      <c r="BQ38765" s="10"/>
      <c r="BR38765" s="10"/>
      <c r="BS38765" s="10"/>
      <c r="BT38765" s="10"/>
      <c r="BU38765" s="10"/>
    </row>
    <row r="38766" spans="68:73">
      <c r="BP38766" s="8"/>
      <c r="BQ38766" s="8"/>
      <c r="BR38766" s="8"/>
      <c r="BS38766" s="8"/>
      <c r="BT38766" s="8"/>
      <c r="BU38766" s="8"/>
    </row>
    <row r="38767" spans="68:73">
      <c r="BP38767" s="10"/>
      <c r="BQ38767" s="10"/>
      <c r="BR38767" s="10"/>
      <c r="BS38767" s="10"/>
      <c r="BT38767" s="10"/>
      <c r="BU38767" s="10"/>
    </row>
    <row r="38768" spans="68:73">
      <c r="BP38768" s="8"/>
      <c r="BQ38768" s="8"/>
      <c r="BR38768" s="8"/>
      <c r="BS38768" s="8"/>
      <c r="BT38768" s="8"/>
      <c r="BU38768" s="8"/>
    </row>
    <row r="38769" spans="68:73">
      <c r="BP38769" s="10"/>
      <c r="BQ38769" s="10"/>
      <c r="BR38769" s="10"/>
      <c r="BS38769" s="10"/>
      <c r="BT38769" s="10"/>
      <c r="BU38769" s="10"/>
    </row>
    <row r="38770" spans="68:73">
      <c r="BP38770" s="8"/>
      <c r="BQ38770" s="8"/>
      <c r="BR38770" s="8"/>
      <c r="BS38770" s="8"/>
      <c r="BT38770" s="8"/>
      <c r="BU38770" s="8"/>
    </row>
    <row r="38771" spans="68:73">
      <c r="BP38771" s="10"/>
      <c r="BQ38771" s="10"/>
      <c r="BR38771" s="10"/>
      <c r="BS38771" s="10"/>
      <c r="BT38771" s="10"/>
      <c r="BU38771" s="10"/>
    </row>
    <row r="38772" spans="68:73">
      <c r="BP38772" s="8"/>
      <c r="BQ38772" s="8"/>
      <c r="BR38772" s="8"/>
      <c r="BS38772" s="8"/>
      <c r="BT38772" s="8"/>
      <c r="BU38772" s="8"/>
    </row>
    <row r="38773" spans="68:73">
      <c r="BP38773" s="10"/>
      <c r="BQ38773" s="10"/>
      <c r="BR38773" s="10"/>
      <c r="BS38773" s="10"/>
      <c r="BT38773" s="10"/>
      <c r="BU38773" s="10"/>
    </row>
    <row r="38774" spans="68:73">
      <c r="BP38774" s="8"/>
      <c r="BQ38774" s="8"/>
      <c r="BR38774" s="8"/>
      <c r="BS38774" s="8"/>
      <c r="BT38774" s="8"/>
      <c r="BU38774" s="8"/>
    </row>
    <row r="38775" spans="68:73">
      <c r="BP38775" s="10"/>
      <c r="BQ38775" s="10"/>
      <c r="BR38775" s="10"/>
      <c r="BS38775" s="10"/>
      <c r="BT38775" s="10"/>
      <c r="BU38775" s="10"/>
    </row>
    <row r="38776" spans="68:73">
      <c r="BP38776" s="8"/>
      <c r="BQ38776" s="8"/>
      <c r="BR38776" s="8"/>
      <c r="BS38776" s="8"/>
      <c r="BT38776" s="8"/>
      <c r="BU38776" s="8"/>
    </row>
    <row r="38777" spans="68:73">
      <c r="BP38777" s="10"/>
      <c r="BQ38777" s="10"/>
      <c r="BR38777" s="10"/>
      <c r="BS38777" s="10"/>
      <c r="BT38777" s="10"/>
      <c r="BU38777" s="10"/>
    </row>
    <row r="38778" spans="68:73">
      <c r="BP38778" s="8"/>
      <c r="BQ38778" s="8"/>
      <c r="BR38778" s="8"/>
      <c r="BS38778" s="8"/>
      <c r="BT38778" s="8"/>
      <c r="BU38778" s="8"/>
    </row>
    <row r="38779" spans="68:73">
      <c r="BP38779" s="10"/>
      <c r="BQ38779" s="10"/>
      <c r="BR38779" s="10"/>
      <c r="BS38779" s="10"/>
      <c r="BT38779" s="10"/>
      <c r="BU38779" s="10"/>
    </row>
    <row r="38780" spans="68:73">
      <c r="BP38780" s="8"/>
      <c r="BQ38780" s="8"/>
      <c r="BR38780" s="8"/>
      <c r="BS38780" s="8"/>
      <c r="BT38780" s="8"/>
      <c r="BU38780" s="8"/>
    </row>
    <row r="38781" spans="68:73">
      <c r="BP38781" s="10"/>
      <c r="BQ38781" s="10"/>
      <c r="BR38781" s="10"/>
      <c r="BS38781" s="10"/>
      <c r="BT38781" s="10"/>
      <c r="BU38781" s="10"/>
    </row>
    <row r="38782" spans="68:73">
      <c r="BP38782" s="8"/>
      <c r="BQ38782" s="8"/>
      <c r="BR38782" s="8"/>
      <c r="BS38782" s="8"/>
      <c r="BT38782" s="8"/>
      <c r="BU38782" s="8"/>
    </row>
    <row r="38783" spans="68:73">
      <c r="BP38783" s="10"/>
      <c r="BQ38783" s="10"/>
      <c r="BR38783" s="10"/>
      <c r="BS38783" s="10"/>
      <c r="BT38783" s="10"/>
      <c r="BU38783" s="10"/>
    </row>
    <row r="38784" spans="68:73">
      <c r="BP38784" s="8"/>
      <c r="BQ38784" s="8"/>
      <c r="BR38784" s="8"/>
      <c r="BS38784" s="8"/>
      <c r="BT38784" s="8"/>
      <c r="BU38784" s="8"/>
    </row>
    <row r="38785" spans="68:73">
      <c r="BP38785" s="10"/>
      <c r="BQ38785" s="10"/>
      <c r="BR38785" s="10"/>
      <c r="BS38785" s="10"/>
      <c r="BT38785" s="10"/>
      <c r="BU38785" s="10"/>
    </row>
    <row r="38786" spans="68:73">
      <c r="BP38786" s="8"/>
      <c r="BQ38786" s="8"/>
      <c r="BR38786" s="8"/>
      <c r="BS38786" s="8"/>
      <c r="BT38786" s="8"/>
      <c r="BU38786" s="8"/>
    </row>
    <row r="38787" spans="68:73">
      <c r="BP38787" s="10"/>
      <c r="BQ38787" s="10"/>
      <c r="BR38787" s="10"/>
      <c r="BS38787" s="10"/>
      <c r="BT38787" s="10"/>
      <c r="BU38787" s="10"/>
    </row>
    <row r="38788" spans="68:73">
      <c r="BP38788" s="8"/>
      <c r="BQ38788" s="8"/>
      <c r="BR38788" s="8"/>
      <c r="BS38788" s="8"/>
      <c r="BT38788" s="8"/>
      <c r="BU38788" s="8"/>
    </row>
    <row r="38789" spans="68:73">
      <c r="BP38789" s="10"/>
      <c r="BQ38789" s="10"/>
      <c r="BR38789" s="10"/>
      <c r="BS38789" s="10"/>
      <c r="BT38789" s="10"/>
      <c r="BU38789" s="10"/>
    </row>
    <row r="38790" spans="68:73">
      <c r="BP38790" s="8"/>
      <c r="BQ38790" s="8"/>
      <c r="BR38790" s="8"/>
      <c r="BS38790" s="8"/>
      <c r="BT38790" s="8"/>
      <c r="BU38790" s="8"/>
    </row>
    <row r="38791" spans="68:73">
      <c r="BP38791" s="10"/>
      <c r="BQ38791" s="10"/>
      <c r="BR38791" s="10"/>
      <c r="BS38791" s="10"/>
      <c r="BT38791" s="10"/>
      <c r="BU38791" s="10"/>
    </row>
    <row r="38792" spans="68:73">
      <c r="BP38792" s="8"/>
      <c r="BQ38792" s="8"/>
      <c r="BR38792" s="8"/>
      <c r="BS38792" s="8"/>
      <c r="BT38792" s="8"/>
      <c r="BU38792" s="8"/>
    </row>
    <row r="38793" spans="68:73">
      <c r="BP38793" s="10"/>
      <c r="BQ38793" s="10"/>
      <c r="BR38793" s="10"/>
      <c r="BS38793" s="10"/>
      <c r="BT38793" s="10"/>
      <c r="BU38793" s="10"/>
    </row>
    <row r="38794" spans="68:73">
      <c r="BP38794" s="8"/>
      <c r="BQ38794" s="8"/>
      <c r="BR38794" s="8"/>
      <c r="BS38794" s="8"/>
      <c r="BT38794" s="8"/>
      <c r="BU38794" s="8"/>
    </row>
    <row r="38795" spans="68:73">
      <c r="BP38795" s="10"/>
      <c r="BQ38795" s="10"/>
      <c r="BR38795" s="10"/>
      <c r="BS38795" s="10"/>
      <c r="BT38795" s="10"/>
      <c r="BU38795" s="10"/>
    </row>
    <row r="38796" spans="68:73">
      <c r="BP38796" s="8"/>
      <c r="BQ38796" s="8"/>
      <c r="BR38796" s="8"/>
      <c r="BS38796" s="8"/>
      <c r="BT38796" s="8"/>
      <c r="BU38796" s="8"/>
    </row>
    <row r="38797" spans="68:73">
      <c r="BP38797" s="10"/>
      <c r="BQ38797" s="10"/>
      <c r="BR38797" s="10"/>
      <c r="BS38797" s="10"/>
      <c r="BT38797" s="10"/>
      <c r="BU38797" s="10"/>
    </row>
    <row r="38798" spans="68:73">
      <c r="BP38798" s="8"/>
      <c r="BQ38798" s="8"/>
      <c r="BR38798" s="8"/>
      <c r="BS38798" s="8"/>
      <c r="BT38798" s="8"/>
      <c r="BU38798" s="8"/>
    </row>
    <row r="38799" spans="68:73">
      <c r="BP38799" s="10"/>
      <c r="BQ38799" s="10"/>
      <c r="BR38799" s="10"/>
      <c r="BS38799" s="10"/>
      <c r="BT38799" s="10"/>
      <c r="BU38799" s="10"/>
    </row>
    <row r="38800" spans="68:73">
      <c r="BP38800" s="8"/>
      <c r="BQ38800" s="8"/>
      <c r="BR38800" s="8"/>
      <c r="BS38800" s="8"/>
      <c r="BT38800" s="8"/>
      <c r="BU38800" s="8"/>
    </row>
    <row r="38801" spans="68:73">
      <c r="BP38801" s="10"/>
      <c r="BQ38801" s="10"/>
      <c r="BR38801" s="10"/>
      <c r="BS38801" s="10"/>
      <c r="BT38801" s="10"/>
      <c r="BU38801" s="10"/>
    </row>
    <row r="38802" spans="68:73">
      <c r="BP38802" s="8"/>
      <c r="BQ38802" s="8"/>
      <c r="BR38802" s="8"/>
      <c r="BS38802" s="8"/>
      <c r="BT38802" s="8"/>
      <c r="BU38802" s="8"/>
    </row>
    <row r="38803" spans="68:73">
      <c r="BP38803" s="10"/>
      <c r="BQ38803" s="10"/>
      <c r="BR38803" s="10"/>
      <c r="BS38803" s="10"/>
      <c r="BT38803" s="10"/>
      <c r="BU38803" s="10"/>
    </row>
    <row r="38804" spans="68:73">
      <c r="BP38804" s="8"/>
      <c r="BQ38804" s="8"/>
      <c r="BR38804" s="8"/>
      <c r="BS38804" s="8"/>
      <c r="BT38804" s="8"/>
      <c r="BU38804" s="8"/>
    </row>
    <row r="38805" spans="68:73">
      <c r="BP38805" s="10"/>
      <c r="BQ38805" s="10"/>
      <c r="BR38805" s="10"/>
      <c r="BS38805" s="10"/>
      <c r="BT38805" s="10"/>
      <c r="BU38805" s="10"/>
    </row>
    <row r="38806" spans="68:73">
      <c r="BP38806" s="8"/>
      <c r="BQ38806" s="8"/>
      <c r="BR38806" s="8"/>
      <c r="BS38806" s="8"/>
      <c r="BT38806" s="8"/>
      <c r="BU38806" s="8"/>
    </row>
    <row r="38807" spans="68:73">
      <c r="BP38807" s="10"/>
      <c r="BQ38807" s="10"/>
      <c r="BR38807" s="10"/>
      <c r="BS38807" s="10"/>
      <c r="BT38807" s="10"/>
      <c r="BU38807" s="10"/>
    </row>
    <row r="38808" spans="68:73">
      <c r="BP38808" s="8"/>
      <c r="BQ38808" s="8"/>
      <c r="BR38808" s="8"/>
      <c r="BS38808" s="8"/>
      <c r="BT38808" s="8"/>
      <c r="BU38808" s="8"/>
    </row>
    <row r="38809" spans="68:73">
      <c r="BP38809" s="10"/>
      <c r="BQ38809" s="10"/>
      <c r="BR38809" s="10"/>
      <c r="BS38809" s="10"/>
      <c r="BT38809" s="10"/>
      <c r="BU38809" s="10"/>
    </row>
    <row r="38810" spans="68:73">
      <c r="BP38810" s="8"/>
      <c r="BQ38810" s="8"/>
      <c r="BR38810" s="8"/>
      <c r="BS38810" s="8"/>
      <c r="BT38810" s="8"/>
      <c r="BU38810" s="8"/>
    </row>
    <row r="38811" spans="68:73">
      <c r="BP38811" s="10"/>
      <c r="BQ38811" s="10"/>
      <c r="BR38811" s="10"/>
      <c r="BS38811" s="10"/>
      <c r="BT38811" s="10"/>
      <c r="BU38811" s="10"/>
    </row>
    <row r="38812" spans="68:73">
      <c r="BP38812" s="8"/>
      <c r="BQ38812" s="8"/>
      <c r="BR38812" s="8"/>
      <c r="BS38812" s="8"/>
      <c r="BT38812" s="8"/>
      <c r="BU38812" s="8"/>
    </row>
    <row r="38813" spans="68:73">
      <c r="BP38813" s="10"/>
      <c r="BQ38813" s="10"/>
      <c r="BR38813" s="10"/>
      <c r="BS38813" s="10"/>
      <c r="BT38813" s="10"/>
      <c r="BU38813" s="10"/>
    </row>
    <row r="38814" spans="68:73">
      <c r="BP38814" s="8"/>
      <c r="BQ38814" s="8"/>
      <c r="BR38814" s="8"/>
      <c r="BS38814" s="8"/>
      <c r="BT38814" s="8"/>
      <c r="BU38814" s="8"/>
    </row>
    <row r="38815" spans="68:73">
      <c r="BP38815" s="10"/>
      <c r="BQ38815" s="10"/>
      <c r="BR38815" s="10"/>
      <c r="BS38815" s="10"/>
      <c r="BT38815" s="10"/>
      <c r="BU38815" s="10"/>
    </row>
    <row r="38816" spans="68:73">
      <c r="BP38816" s="8"/>
      <c r="BQ38816" s="8"/>
      <c r="BR38816" s="8"/>
      <c r="BS38816" s="8"/>
      <c r="BT38816" s="8"/>
      <c r="BU38816" s="8"/>
    </row>
    <row r="38817" spans="68:73">
      <c r="BP38817" s="10"/>
      <c r="BQ38817" s="10"/>
      <c r="BR38817" s="10"/>
      <c r="BS38817" s="10"/>
      <c r="BT38817" s="10"/>
      <c r="BU38817" s="10"/>
    </row>
    <row r="38818" spans="68:73">
      <c r="BP38818" s="8"/>
      <c r="BQ38818" s="8"/>
      <c r="BR38818" s="8"/>
      <c r="BS38818" s="8"/>
      <c r="BT38818" s="8"/>
      <c r="BU38818" s="8"/>
    </row>
    <row r="38819" spans="68:73">
      <c r="BP38819" s="10"/>
      <c r="BQ38819" s="10"/>
      <c r="BR38819" s="10"/>
      <c r="BS38819" s="10"/>
      <c r="BT38819" s="10"/>
      <c r="BU38819" s="10"/>
    </row>
    <row r="38820" spans="68:73">
      <c r="BP38820" s="8"/>
      <c r="BQ38820" s="8"/>
      <c r="BR38820" s="8"/>
      <c r="BS38820" s="8"/>
      <c r="BT38820" s="8"/>
      <c r="BU38820" s="8"/>
    </row>
    <row r="38821" spans="68:73">
      <c r="BP38821" s="10"/>
      <c r="BQ38821" s="10"/>
      <c r="BR38821" s="10"/>
      <c r="BS38821" s="10"/>
      <c r="BT38821" s="10"/>
      <c r="BU38821" s="10"/>
    </row>
    <row r="38822" spans="68:73">
      <c r="BP38822" s="8"/>
      <c r="BQ38822" s="8"/>
      <c r="BR38822" s="8"/>
      <c r="BS38822" s="8"/>
      <c r="BT38822" s="8"/>
      <c r="BU38822" s="8"/>
    </row>
    <row r="38823" spans="68:73">
      <c r="BP38823" s="10"/>
      <c r="BQ38823" s="10"/>
      <c r="BR38823" s="10"/>
      <c r="BS38823" s="10"/>
      <c r="BT38823" s="10"/>
      <c r="BU38823" s="10"/>
    </row>
    <row r="38824" spans="68:73">
      <c r="BP38824" s="8"/>
      <c r="BQ38824" s="8"/>
      <c r="BR38824" s="8"/>
      <c r="BS38824" s="8"/>
      <c r="BT38824" s="8"/>
      <c r="BU38824" s="8"/>
    </row>
    <row r="38825" spans="68:73">
      <c r="BP38825" s="10"/>
      <c r="BQ38825" s="10"/>
      <c r="BR38825" s="10"/>
      <c r="BS38825" s="10"/>
      <c r="BT38825" s="10"/>
      <c r="BU38825" s="10"/>
    </row>
    <row r="38826" spans="68:73">
      <c r="BP38826" s="8"/>
      <c r="BQ38826" s="8"/>
      <c r="BR38826" s="8"/>
      <c r="BS38826" s="8"/>
      <c r="BT38826" s="8"/>
      <c r="BU38826" s="8"/>
    </row>
    <row r="38827" spans="68:73">
      <c r="BP38827" s="10"/>
      <c r="BQ38827" s="10"/>
      <c r="BR38827" s="10"/>
      <c r="BS38827" s="10"/>
      <c r="BT38827" s="10"/>
      <c r="BU38827" s="10"/>
    </row>
    <row r="38828" spans="68:73">
      <c r="BP38828" s="8"/>
      <c r="BQ38828" s="8"/>
      <c r="BR38828" s="8"/>
      <c r="BS38828" s="8"/>
      <c r="BT38828" s="8"/>
      <c r="BU38828" s="8"/>
    </row>
    <row r="38829" spans="68:73">
      <c r="BP38829" s="10"/>
      <c r="BQ38829" s="10"/>
      <c r="BR38829" s="10"/>
      <c r="BS38829" s="10"/>
      <c r="BT38829" s="10"/>
      <c r="BU38829" s="10"/>
    </row>
    <row r="38830" spans="68:73">
      <c r="BP38830" s="8"/>
      <c r="BQ38830" s="8"/>
      <c r="BR38830" s="8"/>
      <c r="BS38830" s="8"/>
      <c r="BT38830" s="8"/>
      <c r="BU38830" s="8"/>
    </row>
    <row r="38831" spans="68:73">
      <c r="BP38831" s="10"/>
      <c r="BQ38831" s="10"/>
      <c r="BR38831" s="10"/>
      <c r="BS38831" s="10"/>
      <c r="BT38831" s="10"/>
      <c r="BU38831" s="10"/>
    </row>
    <row r="38832" spans="68:73">
      <c r="BP38832" s="8"/>
      <c r="BQ38832" s="8"/>
      <c r="BR38832" s="8"/>
      <c r="BS38832" s="8"/>
      <c r="BT38832" s="8"/>
      <c r="BU38832" s="8"/>
    </row>
    <row r="38833" spans="68:73">
      <c r="BP38833" s="10"/>
      <c r="BQ38833" s="10"/>
      <c r="BR38833" s="10"/>
      <c r="BS38833" s="10"/>
      <c r="BT38833" s="10"/>
      <c r="BU38833" s="10"/>
    </row>
    <row r="38834" spans="68:73">
      <c r="BP38834" s="8"/>
      <c r="BQ38834" s="8"/>
      <c r="BR38834" s="8"/>
      <c r="BS38834" s="8"/>
      <c r="BT38834" s="8"/>
      <c r="BU38834" s="8"/>
    </row>
    <row r="38835" spans="68:73">
      <c r="BP38835" s="10"/>
      <c r="BQ38835" s="10"/>
      <c r="BR38835" s="10"/>
      <c r="BS38835" s="10"/>
      <c r="BT38835" s="10"/>
      <c r="BU38835" s="10"/>
    </row>
    <row r="38836" spans="68:73">
      <c r="BP38836" s="8"/>
      <c r="BQ38836" s="8"/>
      <c r="BR38836" s="8"/>
      <c r="BS38836" s="8"/>
      <c r="BT38836" s="8"/>
      <c r="BU38836" s="8"/>
    </row>
    <row r="38837" spans="68:73">
      <c r="BP38837" s="10"/>
      <c r="BQ38837" s="10"/>
      <c r="BR38837" s="10"/>
      <c r="BS38837" s="10"/>
      <c r="BT38837" s="10"/>
      <c r="BU38837" s="10"/>
    </row>
    <row r="38838" spans="68:73">
      <c r="BP38838" s="8"/>
      <c r="BQ38838" s="8"/>
      <c r="BR38838" s="8"/>
      <c r="BS38838" s="8"/>
      <c r="BT38838" s="8"/>
      <c r="BU38838" s="8"/>
    </row>
    <row r="38839" spans="68:73">
      <c r="BP38839" s="10"/>
      <c r="BQ38839" s="10"/>
      <c r="BR38839" s="10"/>
      <c r="BS38839" s="10"/>
      <c r="BT38839" s="10"/>
      <c r="BU38839" s="10"/>
    </row>
    <row r="38840" spans="68:73">
      <c r="BP38840" s="8"/>
      <c r="BQ38840" s="8"/>
      <c r="BR38840" s="8"/>
      <c r="BS38840" s="8"/>
      <c r="BT38840" s="8"/>
      <c r="BU38840" s="8"/>
    </row>
    <row r="38841" spans="68:73">
      <c r="BP38841" s="10"/>
      <c r="BQ38841" s="10"/>
      <c r="BR38841" s="10"/>
      <c r="BS38841" s="10"/>
      <c r="BT38841" s="10"/>
      <c r="BU38841" s="10"/>
    </row>
    <row r="38842" spans="68:73">
      <c r="BP38842" s="8"/>
      <c r="BQ38842" s="8"/>
      <c r="BR38842" s="8"/>
      <c r="BS38842" s="8"/>
      <c r="BT38842" s="8"/>
      <c r="BU38842" s="8"/>
    </row>
    <row r="38843" spans="68:73">
      <c r="BP38843" s="10"/>
      <c r="BQ38843" s="10"/>
      <c r="BR38843" s="10"/>
      <c r="BS38843" s="10"/>
      <c r="BT38843" s="10"/>
      <c r="BU38843" s="10"/>
    </row>
    <row r="38844" spans="68:73">
      <c r="BP38844" s="8"/>
      <c r="BQ38844" s="8"/>
      <c r="BR38844" s="8"/>
      <c r="BS38844" s="8"/>
      <c r="BT38844" s="8"/>
      <c r="BU38844" s="8"/>
    </row>
    <row r="38845" spans="68:73">
      <c r="BP38845" s="10"/>
      <c r="BQ38845" s="10"/>
      <c r="BR38845" s="10"/>
      <c r="BS38845" s="10"/>
      <c r="BT38845" s="10"/>
      <c r="BU38845" s="10"/>
    </row>
    <row r="38846" spans="68:73">
      <c r="BP38846" s="8"/>
      <c r="BQ38846" s="8"/>
      <c r="BR38846" s="8"/>
      <c r="BS38846" s="8"/>
      <c r="BT38846" s="8"/>
      <c r="BU38846" s="8"/>
    </row>
    <row r="38847" spans="68:73">
      <c r="BP38847" s="10"/>
      <c r="BQ38847" s="10"/>
      <c r="BR38847" s="10"/>
      <c r="BS38847" s="10"/>
      <c r="BT38847" s="10"/>
      <c r="BU38847" s="10"/>
    </row>
    <row r="38848" spans="68:73">
      <c r="BP38848" s="8"/>
      <c r="BQ38848" s="8"/>
      <c r="BR38848" s="8"/>
      <c r="BS38848" s="8"/>
      <c r="BT38848" s="8"/>
      <c r="BU38848" s="8"/>
    </row>
    <row r="38849" spans="68:73">
      <c r="BP38849" s="10"/>
      <c r="BQ38849" s="10"/>
      <c r="BR38849" s="10"/>
      <c r="BS38849" s="10"/>
      <c r="BT38849" s="10"/>
      <c r="BU38849" s="10"/>
    </row>
    <row r="38850" spans="68:73">
      <c r="BP38850" s="8"/>
      <c r="BQ38850" s="8"/>
      <c r="BR38850" s="8"/>
      <c r="BS38850" s="8"/>
      <c r="BT38850" s="8"/>
      <c r="BU38850" s="8"/>
    </row>
    <row r="38851" spans="68:73">
      <c r="BP38851" s="10"/>
      <c r="BQ38851" s="10"/>
      <c r="BR38851" s="10"/>
      <c r="BS38851" s="10"/>
      <c r="BT38851" s="10"/>
      <c r="BU38851" s="10"/>
    </row>
    <row r="38852" spans="68:73">
      <c r="BP38852" s="8"/>
      <c r="BQ38852" s="8"/>
      <c r="BR38852" s="8"/>
      <c r="BS38852" s="8"/>
      <c r="BT38852" s="8"/>
      <c r="BU38852" s="8"/>
    </row>
    <row r="38853" spans="68:73">
      <c r="BP38853" s="10"/>
      <c r="BQ38853" s="10"/>
      <c r="BR38853" s="10"/>
      <c r="BS38853" s="10"/>
      <c r="BT38853" s="10"/>
      <c r="BU38853" s="10"/>
    </row>
    <row r="38854" spans="68:73">
      <c r="BP38854" s="8"/>
      <c r="BQ38854" s="8"/>
      <c r="BR38854" s="8"/>
      <c r="BS38854" s="8"/>
      <c r="BT38854" s="8"/>
      <c r="BU38854" s="8"/>
    </row>
    <row r="38855" spans="68:73">
      <c r="BP38855" s="10"/>
      <c r="BQ38855" s="10"/>
      <c r="BR38855" s="10"/>
      <c r="BS38855" s="10"/>
      <c r="BT38855" s="10"/>
      <c r="BU38855" s="10"/>
    </row>
    <row r="38856" spans="68:73">
      <c r="BP38856" s="8"/>
      <c r="BQ38856" s="8"/>
      <c r="BR38856" s="8"/>
      <c r="BS38856" s="8"/>
      <c r="BT38856" s="8"/>
      <c r="BU38856" s="8"/>
    </row>
    <row r="38857" spans="68:73">
      <c r="BP38857" s="10"/>
      <c r="BQ38857" s="10"/>
      <c r="BR38857" s="10"/>
      <c r="BS38857" s="10"/>
      <c r="BT38857" s="10"/>
      <c r="BU38857" s="10"/>
    </row>
    <row r="38858" spans="68:73">
      <c r="BP38858" s="8"/>
      <c r="BQ38858" s="8"/>
      <c r="BR38858" s="8"/>
      <c r="BS38858" s="8"/>
      <c r="BT38858" s="8"/>
      <c r="BU38858" s="8"/>
    </row>
    <row r="38859" spans="68:73">
      <c r="BP38859" s="10"/>
      <c r="BQ38859" s="10"/>
      <c r="BR38859" s="10"/>
      <c r="BS38859" s="10"/>
      <c r="BT38859" s="10"/>
      <c r="BU38859" s="10"/>
    </row>
    <row r="38860" spans="68:73">
      <c r="BP38860" s="8"/>
      <c r="BQ38860" s="8"/>
      <c r="BR38860" s="8"/>
      <c r="BS38860" s="8"/>
      <c r="BT38860" s="8"/>
      <c r="BU38860" s="8"/>
    </row>
    <row r="38861" spans="68:73">
      <c r="BP38861" s="10"/>
      <c r="BQ38861" s="10"/>
      <c r="BR38861" s="10"/>
      <c r="BS38861" s="10"/>
      <c r="BT38861" s="10"/>
      <c r="BU38861" s="10"/>
    </row>
    <row r="38862" spans="68:73">
      <c r="BP38862" s="8"/>
      <c r="BQ38862" s="8"/>
      <c r="BR38862" s="8"/>
      <c r="BS38862" s="8"/>
      <c r="BT38862" s="8"/>
      <c r="BU38862" s="8"/>
    </row>
    <row r="38863" spans="68:73">
      <c r="BP38863" s="10"/>
      <c r="BQ38863" s="10"/>
      <c r="BR38863" s="10"/>
      <c r="BS38863" s="10"/>
      <c r="BT38863" s="10"/>
      <c r="BU38863" s="10"/>
    </row>
    <row r="38864" spans="68:73">
      <c r="BP38864" s="8"/>
      <c r="BQ38864" s="8"/>
      <c r="BR38864" s="8"/>
      <c r="BS38864" s="8"/>
      <c r="BT38864" s="8"/>
      <c r="BU38864" s="8"/>
    </row>
    <row r="38865" spans="68:73">
      <c r="BP38865" s="10"/>
      <c r="BQ38865" s="10"/>
      <c r="BR38865" s="10"/>
      <c r="BS38865" s="10"/>
      <c r="BT38865" s="10"/>
      <c r="BU38865" s="10"/>
    </row>
    <row r="38866" spans="68:73">
      <c r="BP38866" s="8"/>
      <c r="BQ38866" s="8"/>
      <c r="BR38866" s="8"/>
      <c r="BS38866" s="8"/>
      <c r="BT38866" s="8"/>
      <c r="BU38866" s="8"/>
    </row>
    <row r="38867" spans="68:73">
      <c r="BP38867" s="10"/>
      <c r="BQ38867" s="10"/>
      <c r="BR38867" s="10"/>
      <c r="BS38867" s="10"/>
      <c r="BT38867" s="10"/>
      <c r="BU38867" s="10"/>
    </row>
    <row r="38868" spans="68:73">
      <c r="BP38868" s="8"/>
      <c r="BQ38868" s="8"/>
      <c r="BR38868" s="8"/>
      <c r="BS38868" s="8"/>
      <c r="BT38868" s="8"/>
      <c r="BU38868" s="8"/>
    </row>
    <row r="38869" spans="68:73">
      <c r="BP38869" s="10"/>
      <c r="BQ38869" s="10"/>
      <c r="BR38869" s="10"/>
      <c r="BS38869" s="10"/>
      <c r="BT38869" s="10"/>
      <c r="BU38869" s="10"/>
    </row>
    <row r="38870" spans="68:73">
      <c r="BP38870" s="8"/>
      <c r="BQ38870" s="8"/>
      <c r="BR38870" s="8"/>
      <c r="BS38870" s="8"/>
      <c r="BT38870" s="8"/>
      <c r="BU38870" s="8"/>
    </row>
    <row r="38871" spans="68:73">
      <c r="BP38871" s="10"/>
      <c r="BQ38871" s="10"/>
      <c r="BR38871" s="10"/>
      <c r="BS38871" s="10"/>
      <c r="BT38871" s="10"/>
      <c r="BU38871" s="10"/>
    </row>
    <row r="38872" spans="68:73">
      <c r="BP38872" s="8"/>
      <c r="BQ38872" s="8"/>
      <c r="BR38872" s="8"/>
      <c r="BS38872" s="8"/>
      <c r="BT38872" s="8"/>
      <c r="BU38872" s="8"/>
    </row>
    <row r="38873" spans="68:73">
      <c r="BP38873" s="10"/>
      <c r="BQ38873" s="10"/>
      <c r="BR38873" s="10"/>
      <c r="BS38873" s="10"/>
      <c r="BT38873" s="10"/>
      <c r="BU38873" s="10"/>
    </row>
    <row r="38874" spans="68:73">
      <c r="BP38874" s="8"/>
      <c r="BQ38874" s="8"/>
      <c r="BR38874" s="8"/>
      <c r="BS38874" s="8"/>
      <c r="BT38874" s="8"/>
      <c r="BU38874" s="8"/>
    </row>
    <row r="38875" spans="68:73">
      <c r="BP38875" s="10"/>
      <c r="BQ38875" s="10"/>
      <c r="BR38875" s="10"/>
      <c r="BS38875" s="10"/>
      <c r="BT38875" s="10"/>
      <c r="BU38875" s="10"/>
    </row>
    <row r="38876" spans="68:73">
      <c r="BP38876" s="8"/>
      <c r="BQ38876" s="8"/>
      <c r="BR38876" s="8"/>
      <c r="BS38876" s="8"/>
      <c r="BT38876" s="8"/>
      <c r="BU38876" s="8"/>
    </row>
    <row r="38877" spans="68:73">
      <c r="BP38877" s="10"/>
      <c r="BQ38877" s="10"/>
      <c r="BR38877" s="10"/>
      <c r="BS38877" s="10"/>
      <c r="BT38877" s="10"/>
      <c r="BU38877" s="10"/>
    </row>
    <row r="38878" spans="68:73">
      <c r="BP38878" s="8"/>
      <c r="BQ38878" s="8"/>
      <c r="BR38878" s="8"/>
      <c r="BS38878" s="8"/>
      <c r="BT38878" s="8"/>
      <c r="BU38878" s="8"/>
    </row>
    <row r="38879" spans="68:73">
      <c r="BP38879" s="10"/>
      <c r="BQ38879" s="10"/>
      <c r="BR38879" s="10"/>
      <c r="BS38879" s="10"/>
      <c r="BT38879" s="10"/>
      <c r="BU38879" s="10"/>
    </row>
    <row r="38880" spans="68:73">
      <c r="BP38880" s="8"/>
      <c r="BQ38880" s="8"/>
      <c r="BR38880" s="8"/>
      <c r="BS38880" s="8"/>
      <c r="BT38880" s="8"/>
      <c r="BU38880" s="8"/>
    </row>
    <row r="38881" spans="68:73">
      <c r="BP38881" s="10"/>
      <c r="BQ38881" s="10"/>
      <c r="BR38881" s="10"/>
      <c r="BS38881" s="10"/>
      <c r="BT38881" s="10"/>
      <c r="BU38881" s="10"/>
    </row>
    <row r="38882" spans="68:73">
      <c r="BP38882" s="8"/>
      <c r="BQ38882" s="8"/>
      <c r="BR38882" s="8"/>
      <c r="BS38882" s="8"/>
      <c r="BT38882" s="8"/>
      <c r="BU38882" s="8"/>
    </row>
    <row r="38883" spans="68:73">
      <c r="BP38883" s="10"/>
      <c r="BQ38883" s="10"/>
      <c r="BR38883" s="10"/>
      <c r="BS38883" s="10"/>
      <c r="BT38883" s="10"/>
      <c r="BU38883" s="10"/>
    </row>
    <row r="38884" spans="68:73">
      <c r="BP38884" s="8"/>
      <c r="BQ38884" s="8"/>
      <c r="BR38884" s="8"/>
      <c r="BS38884" s="8"/>
      <c r="BT38884" s="8"/>
      <c r="BU38884" s="8"/>
    </row>
    <row r="38885" spans="68:73">
      <c r="BP38885" s="10"/>
      <c r="BQ38885" s="10"/>
      <c r="BR38885" s="10"/>
      <c r="BS38885" s="10"/>
      <c r="BT38885" s="10"/>
      <c r="BU38885" s="10"/>
    </row>
    <row r="38886" spans="68:73">
      <c r="BP38886" s="8"/>
      <c r="BQ38886" s="8"/>
      <c r="BR38886" s="8"/>
      <c r="BS38886" s="8"/>
      <c r="BT38886" s="8"/>
      <c r="BU38886" s="8"/>
    </row>
    <row r="38887" spans="68:73">
      <c r="BP38887" s="10"/>
      <c r="BQ38887" s="10"/>
      <c r="BR38887" s="10"/>
      <c r="BS38887" s="10"/>
      <c r="BT38887" s="10"/>
      <c r="BU38887" s="10"/>
    </row>
    <row r="38888" spans="68:73">
      <c r="BP38888" s="8"/>
      <c r="BQ38888" s="8"/>
      <c r="BR38888" s="8"/>
      <c r="BS38888" s="8"/>
      <c r="BT38888" s="8"/>
      <c r="BU38888" s="8"/>
    </row>
    <row r="38889" spans="68:73">
      <c r="BP38889" s="10"/>
      <c r="BQ38889" s="10"/>
      <c r="BR38889" s="10"/>
      <c r="BS38889" s="10"/>
      <c r="BT38889" s="10"/>
      <c r="BU38889" s="10"/>
    </row>
    <row r="38890" spans="68:73">
      <c r="BP38890" s="8"/>
      <c r="BQ38890" s="8"/>
      <c r="BR38890" s="8"/>
      <c r="BS38890" s="8"/>
      <c r="BT38890" s="8"/>
      <c r="BU38890" s="8"/>
    </row>
    <row r="38891" spans="68:73">
      <c r="BP38891" s="10"/>
      <c r="BQ38891" s="10"/>
      <c r="BR38891" s="10"/>
      <c r="BS38891" s="10"/>
      <c r="BT38891" s="10"/>
      <c r="BU38891" s="10"/>
    </row>
    <row r="38892" spans="68:73">
      <c r="BP38892" s="8"/>
      <c r="BQ38892" s="8"/>
      <c r="BR38892" s="8"/>
      <c r="BS38892" s="8"/>
      <c r="BT38892" s="8"/>
      <c r="BU38892" s="8"/>
    </row>
    <row r="38893" spans="68:73">
      <c r="BP38893" s="10"/>
      <c r="BQ38893" s="10"/>
      <c r="BR38893" s="10"/>
      <c r="BS38893" s="10"/>
      <c r="BT38893" s="10"/>
      <c r="BU38893" s="10"/>
    </row>
    <row r="38894" spans="68:73">
      <c r="BP38894" s="8"/>
      <c r="BQ38894" s="8"/>
      <c r="BR38894" s="8"/>
      <c r="BS38894" s="8"/>
      <c r="BT38894" s="8"/>
      <c r="BU38894" s="8"/>
    </row>
    <row r="38895" spans="68:73">
      <c r="BP38895" s="10"/>
      <c r="BQ38895" s="10"/>
      <c r="BR38895" s="10"/>
      <c r="BS38895" s="10"/>
      <c r="BT38895" s="10"/>
      <c r="BU38895" s="10"/>
    </row>
    <row r="38896" spans="68:73">
      <c r="BP38896" s="8"/>
      <c r="BQ38896" s="8"/>
      <c r="BR38896" s="8"/>
      <c r="BS38896" s="8"/>
      <c r="BT38896" s="8"/>
      <c r="BU38896" s="8"/>
    </row>
    <row r="38897" spans="68:73">
      <c r="BP38897" s="10"/>
      <c r="BQ38897" s="10"/>
      <c r="BR38897" s="10"/>
      <c r="BS38897" s="10"/>
      <c r="BT38897" s="10"/>
      <c r="BU38897" s="10"/>
    </row>
    <row r="38898" spans="68:73">
      <c r="BP38898" s="8"/>
      <c r="BQ38898" s="8"/>
      <c r="BR38898" s="8"/>
      <c r="BS38898" s="8"/>
      <c r="BT38898" s="8"/>
      <c r="BU38898" s="8"/>
    </row>
    <row r="38899" spans="68:73">
      <c r="BP38899" s="10"/>
      <c r="BQ38899" s="10"/>
      <c r="BR38899" s="10"/>
      <c r="BS38899" s="10"/>
      <c r="BT38899" s="10"/>
      <c r="BU38899" s="10"/>
    </row>
    <row r="38900" spans="68:73">
      <c r="BP38900" s="8"/>
      <c r="BQ38900" s="8"/>
      <c r="BR38900" s="8"/>
      <c r="BS38900" s="8"/>
      <c r="BT38900" s="8"/>
      <c r="BU38900" s="8"/>
    </row>
    <row r="38901" spans="68:73">
      <c r="BP38901" s="10"/>
      <c r="BQ38901" s="10"/>
      <c r="BR38901" s="10"/>
      <c r="BS38901" s="10"/>
      <c r="BT38901" s="10"/>
      <c r="BU38901" s="10"/>
    </row>
    <row r="38902" spans="68:73">
      <c r="BP38902" s="8"/>
      <c r="BQ38902" s="8"/>
      <c r="BR38902" s="8"/>
      <c r="BS38902" s="8"/>
      <c r="BT38902" s="8"/>
      <c r="BU38902" s="8"/>
    </row>
    <row r="38903" spans="68:73">
      <c r="BP38903" s="10"/>
      <c r="BQ38903" s="10"/>
      <c r="BR38903" s="10"/>
      <c r="BS38903" s="10"/>
      <c r="BT38903" s="10"/>
      <c r="BU38903" s="10"/>
    </row>
    <row r="38904" spans="68:73">
      <c r="BP38904" s="8"/>
      <c r="BQ38904" s="8"/>
      <c r="BR38904" s="8"/>
      <c r="BS38904" s="8"/>
      <c r="BT38904" s="8"/>
      <c r="BU38904" s="8"/>
    </row>
    <row r="38905" spans="68:73">
      <c r="BP38905" s="10"/>
      <c r="BQ38905" s="10"/>
      <c r="BR38905" s="10"/>
      <c r="BS38905" s="10"/>
      <c r="BT38905" s="10"/>
      <c r="BU38905" s="10"/>
    </row>
    <row r="38906" spans="68:73">
      <c r="BP38906" s="8"/>
      <c r="BQ38906" s="8"/>
      <c r="BR38906" s="8"/>
      <c r="BS38906" s="8"/>
      <c r="BT38906" s="8"/>
      <c r="BU38906" s="8"/>
    </row>
    <row r="38907" spans="68:73">
      <c r="BP38907" s="10"/>
      <c r="BQ38907" s="10"/>
      <c r="BR38907" s="10"/>
      <c r="BS38907" s="10"/>
      <c r="BT38907" s="10"/>
      <c r="BU38907" s="10"/>
    </row>
    <row r="38908" spans="68:73">
      <c r="BP38908" s="8"/>
      <c r="BQ38908" s="8"/>
      <c r="BR38908" s="8"/>
      <c r="BS38908" s="8"/>
      <c r="BT38908" s="8"/>
      <c r="BU38908" s="8"/>
    </row>
    <row r="38909" spans="68:73">
      <c r="BP38909" s="10"/>
      <c r="BQ38909" s="10"/>
      <c r="BR38909" s="10"/>
      <c r="BS38909" s="10"/>
      <c r="BT38909" s="10"/>
      <c r="BU38909" s="10"/>
    </row>
    <row r="38910" spans="68:73">
      <c r="BP38910" s="8"/>
      <c r="BQ38910" s="8"/>
      <c r="BR38910" s="8"/>
      <c r="BS38910" s="8"/>
      <c r="BT38910" s="8"/>
      <c r="BU38910" s="8"/>
    </row>
    <row r="38911" spans="68:73">
      <c r="BP38911" s="10"/>
      <c r="BQ38911" s="10"/>
      <c r="BR38911" s="10"/>
      <c r="BS38911" s="10"/>
      <c r="BT38911" s="10"/>
      <c r="BU38911" s="10"/>
    </row>
    <row r="38912" spans="68:73">
      <c r="BP38912" s="8"/>
      <c r="BQ38912" s="8"/>
      <c r="BR38912" s="8"/>
      <c r="BS38912" s="8"/>
      <c r="BT38912" s="8"/>
      <c r="BU38912" s="8"/>
    </row>
    <row r="38913" spans="68:73">
      <c r="BP38913" s="10"/>
      <c r="BQ38913" s="10"/>
      <c r="BR38913" s="10"/>
      <c r="BS38913" s="10"/>
      <c r="BT38913" s="10"/>
      <c r="BU38913" s="10"/>
    </row>
    <row r="38914" spans="68:73">
      <c r="BP38914" s="8"/>
      <c r="BQ38914" s="8"/>
      <c r="BR38914" s="8"/>
      <c r="BS38914" s="8"/>
      <c r="BT38914" s="8"/>
      <c r="BU38914" s="8"/>
    </row>
    <row r="38915" spans="68:73">
      <c r="BP38915" s="10"/>
      <c r="BQ38915" s="10"/>
      <c r="BR38915" s="10"/>
      <c r="BS38915" s="10"/>
      <c r="BT38915" s="10"/>
      <c r="BU38915" s="10"/>
    </row>
    <row r="38916" spans="68:73">
      <c r="BP38916" s="8"/>
      <c r="BQ38916" s="8"/>
      <c r="BR38916" s="8"/>
      <c r="BS38916" s="8"/>
      <c r="BT38916" s="8"/>
      <c r="BU38916" s="8"/>
    </row>
    <row r="38917" spans="68:73">
      <c r="BP38917" s="10"/>
      <c r="BQ38917" s="10"/>
      <c r="BR38917" s="10"/>
      <c r="BS38917" s="10"/>
      <c r="BT38917" s="10"/>
      <c r="BU38917" s="10"/>
    </row>
    <row r="38918" spans="68:73">
      <c r="BP38918" s="8"/>
      <c r="BQ38918" s="8"/>
      <c r="BR38918" s="8"/>
      <c r="BS38918" s="8"/>
      <c r="BT38918" s="8"/>
      <c r="BU38918" s="8"/>
    </row>
    <row r="38919" spans="68:73">
      <c r="BP38919" s="10"/>
      <c r="BQ38919" s="10"/>
      <c r="BR38919" s="10"/>
      <c r="BS38919" s="10"/>
      <c r="BT38919" s="10"/>
      <c r="BU38919" s="10"/>
    </row>
    <row r="38920" spans="68:73">
      <c r="BP38920" s="8"/>
      <c r="BQ38920" s="8"/>
      <c r="BR38920" s="8"/>
      <c r="BS38920" s="8"/>
      <c r="BT38920" s="8"/>
      <c r="BU38920" s="8"/>
    </row>
    <row r="38921" spans="68:73">
      <c r="BP38921" s="10"/>
      <c r="BQ38921" s="10"/>
      <c r="BR38921" s="10"/>
      <c r="BS38921" s="10"/>
      <c r="BT38921" s="10"/>
      <c r="BU38921" s="10"/>
    </row>
    <row r="38922" spans="68:73">
      <c r="BP38922" s="8"/>
      <c r="BQ38922" s="8"/>
      <c r="BR38922" s="8"/>
      <c r="BS38922" s="8"/>
      <c r="BT38922" s="8"/>
      <c r="BU38922" s="8"/>
    </row>
    <row r="38923" spans="68:73">
      <c r="BP38923" s="10"/>
      <c r="BQ38923" s="10"/>
      <c r="BR38923" s="10"/>
      <c r="BS38923" s="10"/>
      <c r="BT38923" s="10"/>
      <c r="BU38923" s="10"/>
    </row>
    <row r="38924" spans="68:73">
      <c r="BP38924" s="8"/>
      <c r="BQ38924" s="8"/>
      <c r="BR38924" s="8"/>
      <c r="BS38924" s="8"/>
      <c r="BT38924" s="8"/>
      <c r="BU38924" s="8"/>
    </row>
    <row r="38925" spans="68:73">
      <c r="BP38925" s="10"/>
      <c r="BQ38925" s="10"/>
      <c r="BR38925" s="10"/>
      <c r="BS38925" s="10"/>
      <c r="BT38925" s="10"/>
      <c r="BU38925" s="10"/>
    </row>
    <row r="38926" spans="68:73">
      <c r="BP38926" s="8"/>
      <c r="BQ38926" s="8"/>
      <c r="BR38926" s="8"/>
      <c r="BS38926" s="8"/>
      <c r="BT38926" s="8"/>
      <c r="BU38926" s="8"/>
    </row>
    <row r="38927" spans="68:73">
      <c r="BP38927" s="10"/>
      <c r="BQ38927" s="10"/>
      <c r="BR38927" s="10"/>
      <c r="BS38927" s="10"/>
      <c r="BT38927" s="10"/>
      <c r="BU38927" s="10"/>
    </row>
    <row r="38928" spans="68:73">
      <c r="BP38928" s="8"/>
      <c r="BQ38928" s="8"/>
      <c r="BR38928" s="8"/>
      <c r="BS38928" s="8"/>
      <c r="BT38928" s="8"/>
      <c r="BU38928" s="8"/>
    </row>
    <row r="38929" spans="68:73">
      <c r="BP38929" s="10"/>
      <c r="BQ38929" s="10"/>
      <c r="BR38929" s="10"/>
      <c r="BS38929" s="10"/>
      <c r="BT38929" s="10"/>
      <c r="BU38929" s="10"/>
    </row>
    <row r="38930" spans="68:73">
      <c r="BP38930" s="8"/>
      <c r="BQ38930" s="8"/>
      <c r="BR38930" s="8"/>
      <c r="BS38930" s="8"/>
      <c r="BT38930" s="8"/>
      <c r="BU38930" s="8"/>
    </row>
    <row r="38931" spans="68:73">
      <c r="BP38931" s="10"/>
      <c r="BQ38931" s="10"/>
      <c r="BR38931" s="10"/>
      <c r="BS38931" s="10"/>
      <c r="BT38931" s="10"/>
      <c r="BU38931" s="10"/>
    </row>
    <row r="38932" spans="68:73">
      <c r="BP38932" s="8"/>
      <c r="BQ38932" s="8"/>
      <c r="BR38932" s="8"/>
      <c r="BS38932" s="8"/>
      <c r="BT38932" s="8"/>
      <c r="BU38932" s="8"/>
    </row>
    <row r="38933" spans="68:73">
      <c r="BP38933" s="10"/>
      <c r="BQ38933" s="10"/>
      <c r="BR38933" s="10"/>
      <c r="BS38933" s="10"/>
      <c r="BT38933" s="10"/>
      <c r="BU38933" s="10"/>
    </row>
    <row r="38934" spans="68:73">
      <c r="BP38934" s="8"/>
      <c r="BQ38934" s="8"/>
      <c r="BR38934" s="8"/>
      <c r="BS38934" s="8"/>
      <c r="BT38934" s="8"/>
      <c r="BU38934" s="8"/>
    </row>
    <row r="38935" spans="68:73">
      <c r="BP38935" s="10"/>
      <c r="BQ38935" s="10"/>
      <c r="BR38935" s="10"/>
      <c r="BS38935" s="10"/>
      <c r="BT38935" s="10"/>
      <c r="BU38935" s="10"/>
    </row>
    <row r="38936" spans="68:73">
      <c r="BP38936" s="8"/>
      <c r="BQ38936" s="8"/>
      <c r="BR38936" s="8"/>
      <c r="BS38936" s="8"/>
      <c r="BT38936" s="8"/>
      <c r="BU38936" s="8"/>
    </row>
    <row r="38937" spans="68:73">
      <c r="BP38937" s="10"/>
      <c r="BQ38937" s="10"/>
      <c r="BR38937" s="10"/>
      <c r="BS38937" s="10"/>
      <c r="BT38937" s="10"/>
      <c r="BU38937" s="10"/>
    </row>
    <row r="38938" spans="68:73">
      <c r="BP38938" s="8"/>
      <c r="BQ38938" s="8"/>
      <c r="BR38938" s="8"/>
      <c r="BS38938" s="8"/>
      <c r="BT38938" s="8"/>
      <c r="BU38938" s="8"/>
    </row>
    <row r="38939" spans="68:73">
      <c r="BP38939" s="10"/>
      <c r="BQ38939" s="10"/>
      <c r="BR38939" s="10"/>
      <c r="BS38939" s="10"/>
      <c r="BT38939" s="10"/>
      <c r="BU38939" s="10"/>
    </row>
    <row r="38940" spans="68:73">
      <c r="BP38940" s="8"/>
      <c r="BQ38940" s="8"/>
      <c r="BR38940" s="8"/>
      <c r="BS38940" s="8"/>
      <c r="BT38940" s="8"/>
      <c r="BU38940" s="8"/>
    </row>
    <row r="38941" spans="68:73">
      <c r="BP38941" s="10"/>
      <c r="BQ38941" s="10"/>
      <c r="BR38941" s="10"/>
      <c r="BS38941" s="10"/>
      <c r="BT38941" s="10"/>
      <c r="BU38941" s="10"/>
    </row>
    <row r="38942" spans="68:73">
      <c r="BP38942" s="8"/>
      <c r="BQ38942" s="8"/>
      <c r="BR38942" s="8"/>
      <c r="BS38942" s="8"/>
      <c r="BT38942" s="8"/>
      <c r="BU38942" s="8"/>
    </row>
    <row r="38943" spans="68:73">
      <c r="BP38943" s="10"/>
      <c r="BQ38943" s="10"/>
      <c r="BR38943" s="10"/>
      <c r="BS38943" s="10"/>
      <c r="BT38943" s="10"/>
      <c r="BU38943" s="10"/>
    </row>
    <row r="38944" spans="68:73">
      <c r="BP38944" s="8"/>
      <c r="BQ38944" s="8"/>
      <c r="BR38944" s="8"/>
      <c r="BS38944" s="8"/>
      <c r="BT38944" s="8"/>
      <c r="BU38944" s="8"/>
    </row>
    <row r="38945" spans="68:73">
      <c r="BP38945" s="10"/>
      <c r="BQ38945" s="10"/>
      <c r="BR38945" s="10"/>
      <c r="BS38945" s="10"/>
      <c r="BT38945" s="10"/>
      <c r="BU38945" s="10"/>
    </row>
    <row r="38946" spans="68:73">
      <c r="BP38946" s="8"/>
      <c r="BQ38946" s="8"/>
      <c r="BR38946" s="8"/>
      <c r="BS38946" s="8"/>
      <c r="BT38946" s="8"/>
      <c r="BU38946" s="8"/>
    </row>
    <row r="38947" spans="68:73">
      <c r="BP38947" s="10"/>
      <c r="BQ38947" s="10"/>
      <c r="BR38947" s="10"/>
      <c r="BS38947" s="10"/>
      <c r="BT38947" s="10"/>
      <c r="BU38947" s="10"/>
    </row>
    <row r="38948" spans="68:73">
      <c r="BP38948" s="8"/>
      <c r="BQ38948" s="8"/>
      <c r="BR38948" s="8"/>
      <c r="BS38948" s="8"/>
      <c r="BT38948" s="8"/>
      <c r="BU38948" s="8"/>
    </row>
    <row r="38949" spans="68:73">
      <c r="BP38949" s="10"/>
      <c r="BQ38949" s="10"/>
      <c r="BR38949" s="10"/>
      <c r="BS38949" s="10"/>
      <c r="BT38949" s="10"/>
      <c r="BU38949" s="10"/>
    </row>
    <row r="38950" spans="68:73">
      <c r="BP38950" s="8"/>
      <c r="BQ38950" s="8"/>
      <c r="BR38950" s="8"/>
      <c r="BS38950" s="8"/>
      <c r="BT38950" s="8"/>
      <c r="BU38950" s="8"/>
    </row>
    <row r="38951" spans="68:73">
      <c r="BP38951" s="10"/>
      <c r="BQ38951" s="10"/>
      <c r="BR38951" s="10"/>
      <c r="BS38951" s="10"/>
      <c r="BT38951" s="10"/>
      <c r="BU38951" s="10"/>
    </row>
    <row r="38952" spans="68:73">
      <c r="BP38952" s="8"/>
      <c r="BQ38952" s="8"/>
      <c r="BR38952" s="8"/>
      <c r="BS38952" s="8"/>
      <c r="BT38952" s="8"/>
      <c r="BU38952" s="8"/>
    </row>
    <row r="38953" spans="68:73">
      <c r="BP38953" s="10"/>
      <c r="BQ38953" s="10"/>
      <c r="BR38953" s="10"/>
      <c r="BS38953" s="10"/>
      <c r="BT38953" s="10"/>
      <c r="BU38953" s="10"/>
    </row>
    <row r="38954" spans="68:73">
      <c r="BP38954" s="8"/>
      <c r="BQ38954" s="8"/>
      <c r="BR38954" s="8"/>
      <c r="BS38954" s="8"/>
      <c r="BT38954" s="8"/>
      <c r="BU38954" s="8"/>
    </row>
    <row r="38955" spans="68:73">
      <c r="BP38955" s="10"/>
      <c r="BQ38955" s="10"/>
      <c r="BR38955" s="10"/>
      <c r="BS38955" s="10"/>
      <c r="BT38955" s="10"/>
      <c r="BU38955" s="10"/>
    </row>
    <row r="38956" spans="68:73">
      <c r="BP38956" s="8"/>
      <c r="BQ38956" s="8"/>
      <c r="BR38956" s="8"/>
      <c r="BS38956" s="8"/>
      <c r="BT38956" s="8"/>
      <c r="BU38956" s="8"/>
    </row>
    <row r="38957" spans="68:73">
      <c r="BP38957" s="10"/>
      <c r="BQ38957" s="10"/>
      <c r="BR38957" s="10"/>
      <c r="BS38957" s="10"/>
      <c r="BT38957" s="10"/>
      <c r="BU38957" s="10"/>
    </row>
    <row r="38958" spans="68:73">
      <c r="BP38958" s="8"/>
      <c r="BQ38958" s="8"/>
      <c r="BR38958" s="8"/>
      <c r="BS38958" s="8"/>
      <c r="BT38958" s="8"/>
      <c r="BU38958" s="8"/>
    </row>
    <row r="38959" spans="68:73">
      <c r="BP38959" s="10"/>
      <c r="BQ38959" s="10"/>
      <c r="BR38959" s="10"/>
      <c r="BS38959" s="10"/>
      <c r="BT38959" s="10"/>
      <c r="BU38959" s="10"/>
    </row>
    <row r="38960" spans="68:73">
      <c r="BP38960" s="8"/>
      <c r="BQ38960" s="8"/>
      <c r="BR38960" s="8"/>
      <c r="BS38960" s="8"/>
      <c r="BT38960" s="8"/>
      <c r="BU38960" s="8"/>
    </row>
    <row r="38961" spans="68:73">
      <c r="BP38961" s="10"/>
      <c r="BQ38961" s="10"/>
      <c r="BR38961" s="10"/>
      <c r="BS38961" s="10"/>
      <c r="BT38961" s="10"/>
      <c r="BU38961" s="10"/>
    </row>
    <row r="38962" spans="68:73">
      <c r="BP38962" s="8"/>
      <c r="BQ38962" s="8"/>
      <c r="BR38962" s="8"/>
      <c r="BS38962" s="8"/>
      <c r="BT38962" s="8"/>
      <c r="BU38962" s="8"/>
    </row>
    <row r="38963" spans="68:73">
      <c r="BP38963" s="10"/>
      <c r="BQ38963" s="10"/>
      <c r="BR38963" s="10"/>
      <c r="BS38963" s="10"/>
      <c r="BT38963" s="10"/>
      <c r="BU38963" s="10"/>
    </row>
    <row r="38964" spans="68:73">
      <c r="BP38964" s="8"/>
      <c r="BQ38964" s="8"/>
      <c r="BR38964" s="8"/>
      <c r="BS38964" s="8"/>
      <c r="BT38964" s="8"/>
      <c r="BU38964" s="8"/>
    </row>
    <row r="38965" spans="68:73">
      <c r="BP38965" s="10"/>
      <c r="BQ38965" s="10"/>
      <c r="BR38965" s="10"/>
      <c r="BS38965" s="10"/>
      <c r="BT38965" s="10"/>
      <c r="BU38965" s="10"/>
    </row>
    <row r="38966" spans="68:73">
      <c r="BP38966" s="8"/>
      <c r="BQ38966" s="8"/>
      <c r="BR38966" s="8"/>
      <c r="BS38966" s="8"/>
      <c r="BT38966" s="8"/>
      <c r="BU38966" s="8"/>
    </row>
    <row r="38967" spans="68:73">
      <c r="BP38967" s="10"/>
      <c r="BQ38967" s="10"/>
      <c r="BR38967" s="10"/>
      <c r="BS38967" s="10"/>
      <c r="BT38967" s="10"/>
      <c r="BU38967" s="10"/>
    </row>
    <row r="38968" spans="68:73">
      <c r="BP38968" s="8"/>
      <c r="BQ38968" s="8"/>
      <c r="BR38968" s="8"/>
      <c r="BS38968" s="8"/>
      <c r="BT38968" s="8"/>
      <c r="BU38968" s="8"/>
    </row>
    <row r="38969" spans="68:73">
      <c r="BP38969" s="10"/>
      <c r="BQ38969" s="10"/>
      <c r="BR38969" s="10"/>
      <c r="BS38969" s="10"/>
      <c r="BT38969" s="10"/>
      <c r="BU38969" s="10"/>
    </row>
    <row r="38970" spans="68:73">
      <c r="BP38970" s="8"/>
      <c r="BQ38970" s="8"/>
      <c r="BR38970" s="8"/>
      <c r="BS38970" s="8"/>
      <c r="BT38970" s="8"/>
      <c r="BU38970" s="8"/>
    </row>
    <row r="38971" spans="68:73">
      <c r="BP38971" s="10"/>
      <c r="BQ38971" s="10"/>
      <c r="BR38971" s="10"/>
      <c r="BS38971" s="10"/>
      <c r="BT38971" s="10"/>
      <c r="BU38971" s="10"/>
    </row>
    <row r="38972" spans="68:73">
      <c r="BP38972" s="8"/>
      <c r="BQ38972" s="8"/>
      <c r="BR38972" s="8"/>
      <c r="BS38972" s="8"/>
      <c r="BT38972" s="8"/>
      <c r="BU38972" s="8"/>
    </row>
    <row r="38973" spans="68:73">
      <c r="BP38973" s="10"/>
      <c r="BQ38973" s="10"/>
      <c r="BR38973" s="10"/>
      <c r="BS38973" s="10"/>
      <c r="BT38973" s="10"/>
      <c r="BU38973" s="10"/>
    </row>
    <row r="38974" spans="68:73">
      <c r="BP38974" s="8"/>
      <c r="BQ38974" s="8"/>
      <c r="BR38974" s="8"/>
      <c r="BS38974" s="8"/>
      <c r="BT38974" s="8"/>
      <c r="BU38974" s="8"/>
    </row>
    <row r="38975" spans="68:73">
      <c r="BP38975" s="10"/>
      <c r="BQ38975" s="10"/>
      <c r="BR38975" s="10"/>
      <c r="BS38975" s="10"/>
      <c r="BT38975" s="10"/>
      <c r="BU38975" s="10"/>
    </row>
    <row r="38976" spans="68:73">
      <c r="BP38976" s="8"/>
      <c r="BQ38976" s="8"/>
      <c r="BR38976" s="8"/>
      <c r="BS38976" s="8"/>
      <c r="BT38976" s="8"/>
      <c r="BU38976" s="8"/>
    </row>
    <row r="38977" spans="68:73">
      <c r="BP38977" s="10"/>
      <c r="BQ38977" s="10"/>
      <c r="BR38977" s="10"/>
      <c r="BS38977" s="10"/>
      <c r="BT38977" s="10"/>
      <c r="BU38977" s="10"/>
    </row>
    <row r="38978" spans="68:73">
      <c r="BP38978" s="8"/>
      <c r="BQ38978" s="8"/>
      <c r="BR38978" s="8"/>
      <c r="BS38978" s="8"/>
      <c r="BT38978" s="8"/>
      <c r="BU38978" s="8"/>
    </row>
    <row r="38979" spans="68:73">
      <c r="BP38979" s="10"/>
      <c r="BQ38979" s="10"/>
      <c r="BR38979" s="10"/>
      <c r="BS38979" s="10"/>
      <c r="BT38979" s="10"/>
      <c r="BU38979" s="10"/>
    </row>
    <row r="38980" spans="68:73">
      <c r="BP38980" s="8"/>
      <c r="BQ38980" s="8"/>
      <c r="BR38980" s="8"/>
      <c r="BS38980" s="8"/>
      <c r="BT38980" s="8"/>
      <c r="BU38980" s="8"/>
    </row>
    <row r="38981" spans="68:73">
      <c r="BP38981" s="10"/>
      <c r="BQ38981" s="10"/>
      <c r="BR38981" s="10"/>
      <c r="BS38981" s="10"/>
      <c r="BT38981" s="10"/>
      <c r="BU38981" s="10"/>
    </row>
    <row r="38982" spans="68:73">
      <c r="BP38982" s="8"/>
      <c r="BQ38982" s="8"/>
      <c r="BR38982" s="8"/>
      <c r="BS38982" s="8"/>
      <c r="BT38982" s="8"/>
      <c r="BU38982" s="8"/>
    </row>
    <row r="38983" spans="68:73">
      <c r="BP38983" s="10"/>
      <c r="BQ38983" s="10"/>
      <c r="BR38983" s="10"/>
      <c r="BS38983" s="10"/>
      <c r="BT38983" s="10"/>
      <c r="BU38983" s="10"/>
    </row>
    <row r="38984" spans="68:73">
      <c r="BP38984" s="8"/>
      <c r="BQ38984" s="8"/>
      <c r="BR38984" s="8"/>
      <c r="BS38984" s="8"/>
      <c r="BT38984" s="8"/>
      <c r="BU38984" s="8"/>
    </row>
    <row r="38985" spans="68:73">
      <c r="BP38985" s="10"/>
      <c r="BQ38985" s="10"/>
      <c r="BR38985" s="10"/>
      <c r="BS38985" s="10"/>
      <c r="BT38985" s="10"/>
      <c r="BU38985" s="10"/>
    </row>
    <row r="38986" spans="68:73">
      <c r="BP38986" s="8"/>
      <c r="BQ38986" s="8"/>
      <c r="BR38986" s="8"/>
      <c r="BS38986" s="8"/>
      <c r="BT38986" s="8"/>
      <c r="BU38986" s="8"/>
    </row>
    <row r="38987" spans="68:73">
      <c r="BP38987" s="10"/>
      <c r="BQ38987" s="10"/>
      <c r="BR38987" s="10"/>
      <c r="BS38987" s="10"/>
      <c r="BT38987" s="10"/>
      <c r="BU38987" s="10"/>
    </row>
    <row r="38988" spans="68:73">
      <c r="BP38988" s="8"/>
      <c r="BQ38988" s="8"/>
      <c r="BR38988" s="8"/>
      <c r="BS38988" s="8"/>
      <c r="BT38988" s="8"/>
      <c r="BU38988" s="8"/>
    </row>
    <row r="38989" spans="68:73">
      <c r="BP38989" s="10"/>
      <c r="BQ38989" s="10"/>
      <c r="BR38989" s="10"/>
      <c r="BS38989" s="10"/>
      <c r="BT38989" s="10"/>
      <c r="BU38989" s="10"/>
    </row>
    <row r="38990" spans="68:73">
      <c r="BP38990" s="8"/>
      <c r="BQ38990" s="8"/>
      <c r="BR38990" s="8"/>
      <c r="BS38990" s="8"/>
      <c r="BT38990" s="8"/>
      <c r="BU38990" s="8"/>
    </row>
    <row r="38991" spans="68:73">
      <c r="BP38991" s="10"/>
      <c r="BQ38991" s="10"/>
      <c r="BR38991" s="10"/>
      <c r="BS38991" s="10"/>
      <c r="BT38991" s="10"/>
      <c r="BU38991" s="10"/>
    </row>
    <row r="38992" spans="68:73">
      <c r="BP38992" s="8"/>
      <c r="BQ38992" s="8"/>
      <c r="BR38992" s="8"/>
      <c r="BS38992" s="8"/>
      <c r="BT38992" s="8"/>
      <c r="BU38992" s="8"/>
    </row>
    <row r="38993" spans="68:73">
      <c r="BP38993" s="10"/>
      <c r="BQ38993" s="10"/>
      <c r="BR38993" s="10"/>
      <c r="BS38993" s="10"/>
      <c r="BT38993" s="10"/>
      <c r="BU38993" s="10"/>
    </row>
    <row r="38994" spans="68:73">
      <c r="BP38994" s="8"/>
      <c r="BQ38994" s="8"/>
      <c r="BR38994" s="8"/>
      <c r="BS38994" s="8"/>
      <c r="BT38994" s="8"/>
      <c r="BU38994" s="8"/>
    </row>
    <row r="38995" spans="68:73">
      <c r="BP38995" s="10"/>
      <c r="BQ38995" s="10"/>
      <c r="BR38995" s="10"/>
      <c r="BS38995" s="10"/>
      <c r="BT38995" s="10"/>
      <c r="BU38995" s="10"/>
    </row>
    <row r="38996" spans="68:73">
      <c r="BP38996" s="8"/>
      <c r="BQ38996" s="8"/>
      <c r="BR38996" s="8"/>
      <c r="BS38996" s="8"/>
      <c r="BT38996" s="8"/>
      <c r="BU38996" s="8"/>
    </row>
    <row r="38997" spans="68:73">
      <c r="BP38997" s="10"/>
      <c r="BQ38997" s="10"/>
      <c r="BR38997" s="10"/>
      <c r="BS38997" s="10"/>
      <c r="BT38997" s="10"/>
      <c r="BU38997" s="10"/>
    </row>
    <row r="38998" spans="68:73">
      <c r="BP38998" s="8"/>
      <c r="BQ38998" s="8"/>
      <c r="BR38998" s="8"/>
      <c r="BS38998" s="8"/>
      <c r="BT38998" s="8"/>
      <c r="BU38998" s="8"/>
    </row>
    <row r="38999" spans="68:73">
      <c r="BP38999" s="10"/>
      <c r="BQ38999" s="10"/>
      <c r="BR38999" s="10"/>
      <c r="BS38999" s="10"/>
      <c r="BT38999" s="10"/>
      <c r="BU38999" s="10"/>
    </row>
    <row r="39000" spans="68:73">
      <c r="BP39000" s="8"/>
      <c r="BQ39000" s="8"/>
      <c r="BR39000" s="8"/>
      <c r="BS39000" s="8"/>
      <c r="BT39000" s="8"/>
      <c r="BU39000" s="8"/>
    </row>
    <row r="39001" spans="68:73">
      <c r="BP39001" s="10"/>
      <c r="BQ39001" s="10"/>
      <c r="BR39001" s="10"/>
      <c r="BS39001" s="10"/>
      <c r="BT39001" s="10"/>
      <c r="BU39001" s="10"/>
    </row>
    <row r="39002" spans="68:73">
      <c r="BP39002" s="8"/>
      <c r="BQ39002" s="8"/>
      <c r="BR39002" s="8"/>
      <c r="BS39002" s="8"/>
      <c r="BT39002" s="8"/>
      <c r="BU39002" s="8"/>
    </row>
    <row r="39003" spans="68:73">
      <c r="BP39003" s="10"/>
      <c r="BQ39003" s="10"/>
      <c r="BR39003" s="10"/>
      <c r="BS39003" s="10"/>
      <c r="BT39003" s="10"/>
      <c r="BU39003" s="10"/>
    </row>
    <row r="39004" spans="68:73">
      <c r="BP39004" s="8"/>
      <c r="BQ39004" s="8"/>
      <c r="BR39004" s="8"/>
      <c r="BS39004" s="8"/>
      <c r="BT39004" s="8"/>
      <c r="BU39004" s="8"/>
    </row>
    <row r="39005" spans="68:73">
      <c r="BP39005" s="10"/>
      <c r="BQ39005" s="10"/>
      <c r="BR39005" s="10"/>
      <c r="BS39005" s="10"/>
      <c r="BT39005" s="10"/>
      <c r="BU39005" s="10"/>
    </row>
    <row r="39006" spans="68:73">
      <c r="BP39006" s="8"/>
      <c r="BQ39006" s="8"/>
      <c r="BR39006" s="8"/>
      <c r="BS39006" s="8"/>
      <c r="BT39006" s="8"/>
      <c r="BU39006" s="8"/>
    </row>
    <row r="39007" spans="68:73">
      <c r="BP39007" s="10"/>
      <c r="BQ39007" s="10"/>
      <c r="BR39007" s="10"/>
      <c r="BS39007" s="10"/>
      <c r="BT39007" s="10"/>
      <c r="BU39007" s="10"/>
    </row>
    <row r="39008" spans="68:73">
      <c r="BP39008" s="8"/>
      <c r="BQ39008" s="8"/>
      <c r="BR39008" s="8"/>
      <c r="BS39008" s="8"/>
      <c r="BT39008" s="8"/>
      <c r="BU39008" s="8"/>
    </row>
    <row r="39009" spans="68:73">
      <c r="BP39009" s="10"/>
      <c r="BQ39009" s="10"/>
      <c r="BR39009" s="10"/>
      <c r="BS39009" s="10"/>
      <c r="BT39009" s="10"/>
      <c r="BU39009" s="10"/>
    </row>
    <row r="39010" spans="68:73">
      <c r="BP39010" s="8"/>
      <c r="BQ39010" s="8"/>
      <c r="BR39010" s="8"/>
      <c r="BS39010" s="8"/>
      <c r="BT39010" s="8"/>
      <c r="BU39010" s="8"/>
    </row>
    <row r="39011" spans="68:73">
      <c r="BP39011" s="10"/>
      <c r="BQ39011" s="10"/>
      <c r="BR39011" s="10"/>
      <c r="BS39011" s="10"/>
      <c r="BT39011" s="10"/>
      <c r="BU39011" s="10"/>
    </row>
    <row r="39012" spans="68:73">
      <c r="BP39012" s="8"/>
      <c r="BQ39012" s="8"/>
      <c r="BR39012" s="8"/>
      <c r="BS39012" s="8"/>
      <c r="BT39012" s="8"/>
      <c r="BU39012" s="8"/>
    </row>
    <row r="39013" spans="68:73">
      <c r="BP39013" s="10"/>
      <c r="BQ39013" s="10"/>
      <c r="BR39013" s="10"/>
      <c r="BS39013" s="10"/>
      <c r="BT39013" s="10"/>
      <c r="BU39013" s="10"/>
    </row>
    <row r="39014" spans="68:73">
      <c r="BP39014" s="8"/>
      <c r="BQ39014" s="8"/>
      <c r="BR39014" s="8"/>
      <c r="BS39014" s="8"/>
      <c r="BT39014" s="8"/>
      <c r="BU39014" s="8"/>
    </row>
    <row r="39015" spans="68:73">
      <c r="BP39015" s="10"/>
      <c r="BQ39015" s="10"/>
      <c r="BR39015" s="10"/>
      <c r="BS39015" s="10"/>
      <c r="BT39015" s="10"/>
      <c r="BU39015" s="10"/>
    </row>
    <row r="39016" spans="68:73">
      <c r="BP39016" s="8"/>
      <c r="BQ39016" s="8"/>
      <c r="BR39016" s="8"/>
      <c r="BS39016" s="8"/>
      <c r="BT39016" s="8"/>
      <c r="BU39016" s="8"/>
    </row>
    <row r="39017" spans="68:73">
      <c r="BP39017" s="10"/>
      <c r="BQ39017" s="10"/>
      <c r="BR39017" s="10"/>
      <c r="BS39017" s="10"/>
      <c r="BT39017" s="10"/>
      <c r="BU39017" s="10"/>
    </row>
    <row r="39018" spans="68:73">
      <c r="BP39018" s="8"/>
      <c r="BQ39018" s="8"/>
      <c r="BR39018" s="8"/>
      <c r="BS39018" s="8"/>
      <c r="BT39018" s="8"/>
      <c r="BU39018" s="8"/>
    </row>
    <row r="39019" spans="68:73">
      <c r="BP39019" s="10"/>
      <c r="BQ39019" s="10"/>
      <c r="BR39019" s="10"/>
      <c r="BS39019" s="10"/>
      <c r="BT39019" s="10"/>
      <c r="BU39019" s="10"/>
    </row>
    <row r="39020" spans="68:73">
      <c r="BP39020" s="8"/>
      <c r="BQ39020" s="8"/>
      <c r="BR39020" s="8"/>
      <c r="BS39020" s="8"/>
      <c r="BT39020" s="8"/>
      <c r="BU39020" s="8"/>
    </row>
    <row r="39021" spans="68:73">
      <c r="BP39021" s="10"/>
      <c r="BQ39021" s="10"/>
      <c r="BR39021" s="10"/>
      <c r="BS39021" s="10"/>
      <c r="BT39021" s="10"/>
      <c r="BU39021" s="10"/>
    </row>
    <row r="39022" spans="68:73">
      <c r="BP39022" s="8"/>
      <c r="BQ39022" s="8"/>
      <c r="BR39022" s="8"/>
      <c r="BS39022" s="8"/>
      <c r="BT39022" s="8"/>
      <c r="BU39022" s="8"/>
    </row>
    <row r="39023" spans="68:73">
      <c r="BP39023" s="10"/>
      <c r="BQ39023" s="10"/>
      <c r="BR39023" s="10"/>
      <c r="BS39023" s="10"/>
      <c r="BT39023" s="10"/>
      <c r="BU39023" s="10"/>
    </row>
    <row r="39024" spans="68:73">
      <c r="BP39024" s="8"/>
      <c r="BQ39024" s="8"/>
      <c r="BR39024" s="8"/>
      <c r="BS39024" s="8"/>
      <c r="BT39024" s="8"/>
      <c r="BU39024" s="8"/>
    </row>
    <row r="39025" spans="68:73">
      <c r="BP39025" s="10"/>
      <c r="BQ39025" s="10"/>
      <c r="BR39025" s="10"/>
      <c r="BS39025" s="10"/>
      <c r="BT39025" s="10"/>
      <c r="BU39025" s="10"/>
    </row>
    <row r="39026" spans="68:73">
      <c r="BP39026" s="8"/>
      <c r="BQ39026" s="8"/>
      <c r="BR39026" s="8"/>
      <c r="BS39026" s="8"/>
      <c r="BT39026" s="8"/>
      <c r="BU39026" s="8"/>
    </row>
    <row r="39027" spans="68:73">
      <c r="BP39027" s="10"/>
      <c r="BQ39027" s="10"/>
      <c r="BR39027" s="10"/>
      <c r="BS39027" s="10"/>
      <c r="BT39027" s="10"/>
      <c r="BU39027" s="10"/>
    </row>
    <row r="39028" spans="68:73">
      <c r="BP39028" s="8"/>
      <c r="BQ39028" s="8"/>
      <c r="BR39028" s="8"/>
      <c r="BS39028" s="8"/>
      <c r="BT39028" s="8"/>
      <c r="BU39028" s="8"/>
    </row>
    <row r="39029" spans="68:73">
      <c r="BP39029" s="10"/>
      <c r="BQ39029" s="10"/>
      <c r="BR39029" s="10"/>
      <c r="BS39029" s="10"/>
      <c r="BT39029" s="10"/>
      <c r="BU39029" s="10"/>
    </row>
    <row r="39030" spans="68:73">
      <c r="BP39030" s="8"/>
      <c r="BQ39030" s="8"/>
      <c r="BR39030" s="8"/>
      <c r="BS39030" s="8"/>
      <c r="BT39030" s="8"/>
      <c r="BU39030" s="8"/>
    </row>
    <row r="39031" spans="68:73">
      <c r="BP39031" s="10"/>
      <c r="BQ39031" s="10"/>
      <c r="BR39031" s="10"/>
      <c r="BS39031" s="10"/>
      <c r="BT39031" s="10"/>
      <c r="BU39031" s="10"/>
    </row>
    <row r="39032" spans="68:73">
      <c r="BP39032" s="8"/>
      <c r="BQ39032" s="8"/>
      <c r="BR39032" s="8"/>
      <c r="BS39032" s="8"/>
      <c r="BT39032" s="8"/>
      <c r="BU39032" s="8"/>
    </row>
    <row r="39033" spans="68:73">
      <c r="BP39033" s="10"/>
      <c r="BQ39033" s="10"/>
      <c r="BR39033" s="10"/>
      <c r="BS39033" s="10"/>
      <c r="BT39033" s="10"/>
      <c r="BU39033" s="10"/>
    </row>
    <row r="39034" spans="68:73">
      <c r="BP39034" s="8"/>
      <c r="BQ39034" s="8"/>
      <c r="BR39034" s="8"/>
      <c r="BS39034" s="8"/>
      <c r="BT39034" s="8"/>
      <c r="BU39034" s="8"/>
    </row>
    <row r="39035" spans="68:73">
      <c r="BP39035" s="10"/>
      <c r="BQ39035" s="10"/>
      <c r="BR39035" s="10"/>
      <c r="BS39035" s="10"/>
      <c r="BT39035" s="10"/>
      <c r="BU39035" s="10"/>
    </row>
    <row r="39036" spans="68:73">
      <c r="BP39036" s="8"/>
      <c r="BQ39036" s="8"/>
      <c r="BR39036" s="8"/>
      <c r="BS39036" s="8"/>
      <c r="BT39036" s="8"/>
      <c r="BU39036" s="8"/>
    </row>
    <row r="39037" spans="68:73">
      <c r="BP39037" s="10"/>
      <c r="BQ39037" s="10"/>
      <c r="BR39037" s="10"/>
      <c r="BS39037" s="10"/>
      <c r="BT39037" s="10"/>
      <c r="BU39037" s="10"/>
    </row>
    <row r="39038" spans="68:73">
      <c r="BP39038" s="8"/>
      <c r="BQ39038" s="8"/>
      <c r="BR39038" s="8"/>
      <c r="BS39038" s="8"/>
      <c r="BT39038" s="8"/>
      <c r="BU39038" s="8"/>
    </row>
    <row r="39039" spans="68:73">
      <c r="BP39039" s="10"/>
      <c r="BQ39039" s="10"/>
      <c r="BR39039" s="10"/>
      <c r="BS39039" s="10"/>
      <c r="BT39039" s="10"/>
      <c r="BU39039" s="10"/>
    </row>
    <row r="39040" spans="68:73">
      <c r="BP39040" s="8"/>
      <c r="BQ39040" s="8"/>
      <c r="BR39040" s="8"/>
      <c r="BS39040" s="8"/>
      <c r="BT39040" s="8"/>
      <c r="BU39040" s="8"/>
    </row>
    <row r="39041" spans="68:73">
      <c r="BP39041" s="10"/>
      <c r="BQ39041" s="10"/>
      <c r="BR39041" s="10"/>
      <c r="BS39041" s="10"/>
      <c r="BT39041" s="10"/>
      <c r="BU39041" s="10"/>
    </row>
    <row r="39042" spans="68:73">
      <c r="BP39042" s="8"/>
      <c r="BQ39042" s="8"/>
      <c r="BR39042" s="8"/>
      <c r="BS39042" s="8"/>
      <c r="BT39042" s="8"/>
      <c r="BU39042" s="8"/>
    </row>
    <row r="39043" spans="68:73">
      <c r="BP39043" s="10"/>
      <c r="BQ39043" s="10"/>
      <c r="BR39043" s="10"/>
      <c r="BS39043" s="10"/>
      <c r="BT39043" s="10"/>
      <c r="BU39043" s="10"/>
    </row>
    <row r="39044" spans="68:73">
      <c r="BP39044" s="8"/>
      <c r="BQ39044" s="8"/>
      <c r="BR39044" s="8"/>
      <c r="BS39044" s="8"/>
      <c r="BT39044" s="8"/>
      <c r="BU39044" s="8"/>
    </row>
    <row r="39045" spans="68:73">
      <c r="BP39045" s="10"/>
      <c r="BQ39045" s="10"/>
      <c r="BR39045" s="10"/>
      <c r="BS39045" s="10"/>
      <c r="BT39045" s="10"/>
      <c r="BU39045" s="10"/>
    </row>
    <row r="39046" spans="68:73">
      <c r="BP39046" s="8"/>
      <c r="BQ39046" s="8"/>
      <c r="BR39046" s="8"/>
      <c r="BS39046" s="8"/>
      <c r="BT39046" s="8"/>
      <c r="BU39046" s="8"/>
    </row>
    <row r="39047" spans="68:73">
      <c r="BP39047" s="10"/>
      <c r="BQ39047" s="10"/>
      <c r="BR39047" s="10"/>
      <c r="BS39047" s="10"/>
      <c r="BT39047" s="10"/>
      <c r="BU39047" s="10"/>
    </row>
    <row r="39048" spans="68:73">
      <c r="BP39048" s="8"/>
      <c r="BQ39048" s="8"/>
      <c r="BR39048" s="8"/>
      <c r="BS39048" s="8"/>
      <c r="BT39048" s="8"/>
      <c r="BU39048" s="8"/>
    </row>
    <row r="39049" spans="68:73">
      <c r="BP39049" s="10"/>
      <c r="BQ39049" s="10"/>
      <c r="BR39049" s="10"/>
      <c r="BS39049" s="10"/>
      <c r="BT39049" s="10"/>
      <c r="BU39049" s="10"/>
    </row>
    <row r="39050" spans="68:73">
      <c r="BP39050" s="8"/>
      <c r="BQ39050" s="8"/>
      <c r="BR39050" s="8"/>
      <c r="BS39050" s="8"/>
      <c r="BT39050" s="8"/>
      <c r="BU39050" s="8"/>
    </row>
    <row r="39051" spans="68:73">
      <c r="BP39051" s="10"/>
      <c r="BQ39051" s="10"/>
      <c r="BR39051" s="10"/>
      <c r="BS39051" s="10"/>
      <c r="BT39051" s="10"/>
      <c r="BU39051" s="10"/>
    </row>
    <row r="39052" spans="68:73">
      <c r="BP39052" s="8"/>
      <c r="BQ39052" s="8"/>
      <c r="BR39052" s="8"/>
      <c r="BS39052" s="8"/>
      <c r="BT39052" s="8"/>
      <c r="BU39052" s="8"/>
    </row>
    <row r="39053" spans="68:73">
      <c r="BP39053" s="10"/>
      <c r="BQ39053" s="10"/>
      <c r="BR39053" s="10"/>
      <c r="BS39053" s="10"/>
      <c r="BT39053" s="10"/>
      <c r="BU39053" s="10"/>
    </row>
    <row r="39054" spans="68:73">
      <c r="BP39054" s="8"/>
      <c r="BQ39054" s="8"/>
      <c r="BR39054" s="8"/>
      <c r="BS39054" s="8"/>
      <c r="BT39054" s="8"/>
      <c r="BU39054" s="8"/>
    </row>
    <row r="39055" spans="68:73">
      <c r="BP39055" s="10"/>
      <c r="BQ39055" s="10"/>
      <c r="BR39055" s="10"/>
      <c r="BS39055" s="10"/>
      <c r="BT39055" s="10"/>
      <c r="BU39055" s="10"/>
    </row>
    <row r="39056" spans="68:73">
      <c r="BP39056" s="8"/>
      <c r="BQ39056" s="8"/>
      <c r="BR39056" s="8"/>
      <c r="BS39056" s="8"/>
      <c r="BT39056" s="8"/>
      <c r="BU39056" s="8"/>
    </row>
    <row r="39057" spans="68:73">
      <c r="BP39057" s="10"/>
      <c r="BQ39057" s="10"/>
      <c r="BR39057" s="10"/>
      <c r="BS39057" s="10"/>
      <c r="BT39057" s="10"/>
      <c r="BU39057" s="10"/>
    </row>
    <row r="39058" spans="68:73">
      <c r="BP39058" s="8"/>
      <c r="BQ39058" s="8"/>
      <c r="BR39058" s="8"/>
      <c r="BS39058" s="8"/>
      <c r="BT39058" s="8"/>
      <c r="BU39058" s="8"/>
    </row>
    <row r="39059" spans="68:73">
      <c r="BP39059" s="10"/>
      <c r="BQ39059" s="10"/>
      <c r="BR39059" s="10"/>
      <c r="BS39059" s="10"/>
      <c r="BT39059" s="10"/>
      <c r="BU39059" s="10"/>
    </row>
    <row r="39060" spans="68:73">
      <c r="BP39060" s="8"/>
      <c r="BQ39060" s="8"/>
      <c r="BR39060" s="8"/>
      <c r="BS39060" s="8"/>
      <c r="BT39060" s="8"/>
      <c r="BU39060" s="8"/>
    </row>
    <row r="39061" spans="68:73">
      <c r="BP39061" s="10"/>
      <c r="BQ39061" s="10"/>
      <c r="BR39061" s="10"/>
      <c r="BS39061" s="10"/>
      <c r="BT39061" s="10"/>
      <c r="BU39061" s="10"/>
    </row>
    <row r="39062" spans="68:73">
      <c r="BP39062" s="8"/>
      <c r="BQ39062" s="8"/>
      <c r="BR39062" s="8"/>
      <c r="BS39062" s="8"/>
      <c r="BT39062" s="8"/>
      <c r="BU39062" s="8"/>
    </row>
    <row r="39063" spans="68:73">
      <c r="BP39063" s="10"/>
      <c r="BQ39063" s="10"/>
      <c r="BR39063" s="10"/>
      <c r="BS39063" s="10"/>
      <c r="BT39063" s="10"/>
      <c r="BU39063" s="10"/>
    </row>
    <row r="39064" spans="68:73">
      <c r="BP39064" s="8"/>
      <c r="BQ39064" s="8"/>
      <c r="BR39064" s="8"/>
      <c r="BS39064" s="8"/>
      <c r="BT39064" s="8"/>
      <c r="BU39064" s="8"/>
    </row>
    <row r="39065" spans="68:73">
      <c r="BP39065" s="10"/>
      <c r="BQ39065" s="10"/>
      <c r="BR39065" s="10"/>
      <c r="BS39065" s="10"/>
      <c r="BT39065" s="10"/>
      <c r="BU39065" s="10"/>
    </row>
    <row r="39066" spans="68:73">
      <c r="BP39066" s="8"/>
      <c r="BQ39066" s="8"/>
      <c r="BR39066" s="8"/>
      <c r="BS39066" s="8"/>
      <c r="BT39066" s="8"/>
      <c r="BU39066" s="8"/>
    </row>
    <row r="39067" spans="68:73">
      <c r="BP39067" s="10"/>
      <c r="BQ39067" s="10"/>
      <c r="BR39067" s="10"/>
      <c r="BS39067" s="10"/>
      <c r="BT39067" s="10"/>
      <c r="BU39067" s="10"/>
    </row>
    <row r="39068" spans="68:73">
      <c r="BP39068" s="8"/>
      <c r="BQ39068" s="8"/>
      <c r="BR39068" s="8"/>
      <c r="BS39068" s="8"/>
      <c r="BT39068" s="8"/>
      <c r="BU39068" s="8"/>
    </row>
    <row r="39069" spans="68:73">
      <c r="BP39069" s="10"/>
      <c r="BQ39069" s="10"/>
      <c r="BR39069" s="10"/>
      <c r="BS39069" s="10"/>
      <c r="BT39069" s="10"/>
      <c r="BU39069" s="10"/>
    </row>
    <row r="39070" spans="68:73">
      <c r="BP39070" s="8"/>
      <c r="BQ39070" s="8"/>
      <c r="BR39070" s="8"/>
      <c r="BS39070" s="8"/>
      <c r="BT39070" s="8"/>
      <c r="BU39070" s="8"/>
    </row>
    <row r="39071" spans="68:73">
      <c r="BP39071" s="10"/>
      <c r="BQ39071" s="10"/>
      <c r="BR39071" s="10"/>
      <c r="BS39071" s="10"/>
      <c r="BT39071" s="10"/>
      <c r="BU39071" s="10"/>
    </row>
    <row r="39072" spans="68:73">
      <c r="BP39072" s="8"/>
      <c r="BQ39072" s="8"/>
      <c r="BR39072" s="8"/>
      <c r="BS39072" s="8"/>
      <c r="BT39072" s="8"/>
      <c r="BU39072" s="8"/>
    </row>
    <row r="39073" spans="68:73">
      <c r="BP39073" s="10"/>
      <c r="BQ39073" s="10"/>
      <c r="BR39073" s="10"/>
      <c r="BS39073" s="10"/>
      <c r="BT39073" s="10"/>
      <c r="BU39073" s="10"/>
    </row>
    <row r="39074" spans="68:73">
      <c r="BP39074" s="8"/>
      <c r="BQ39074" s="8"/>
      <c r="BR39074" s="8"/>
      <c r="BS39074" s="8"/>
      <c r="BT39074" s="8"/>
      <c r="BU39074" s="8"/>
    </row>
    <row r="39075" spans="68:73">
      <c r="BP39075" s="10"/>
      <c r="BQ39075" s="10"/>
      <c r="BR39075" s="10"/>
      <c r="BS39075" s="10"/>
      <c r="BT39075" s="10"/>
      <c r="BU39075" s="10"/>
    </row>
    <row r="39076" spans="68:73">
      <c r="BP39076" s="8"/>
      <c r="BQ39076" s="8"/>
      <c r="BR39076" s="8"/>
      <c r="BS39076" s="8"/>
      <c r="BT39076" s="8"/>
      <c r="BU39076" s="8"/>
    </row>
    <row r="39077" spans="68:73">
      <c r="BP39077" s="10"/>
      <c r="BQ39077" s="10"/>
      <c r="BR39077" s="10"/>
      <c r="BS39077" s="10"/>
      <c r="BT39077" s="10"/>
      <c r="BU39077" s="10"/>
    </row>
    <row r="39078" spans="68:73">
      <c r="BP39078" s="8"/>
      <c r="BQ39078" s="8"/>
      <c r="BR39078" s="8"/>
      <c r="BS39078" s="8"/>
      <c r="BT39078" s="8"/>
      <c r="BU39078" s="8"/>
    </row>
    <row r="39079" spans="68:73">
      <c r="BP39079" s="10"/>
      <c r="BQ39079" s="10"/>
      <c r="BR39079" s="10"/>
      <c r="BS39079" s="10"/>
      <c r="BT39079" s="10"/>
      <c r="BU39079" s="10"/>
    </row>
    <row r="39080" spans="68:73">
      <c r="BP39080" s="8"/>
      <c r="BQ39080" s="8"/>
      <c r="BR39080" s="8"/>
      <c r="BS39080" s="8"/>
      <c r="BT39080" s="8"/>
      <c r="BU39080" s="8"/>
    </row>
    <row r="39081" spans="68:73">
      <c r="BP39081" s="10"/>
      <c r="BQ39081" s="10"/>
      <c r="BR39081" s="10"/>
      <c r="BS39081" s="10"/>
      <c r="BT39081" s="10"/>
      <c r="BU39081" s="10"/>
    </row>
    <row r="39082" spans="68:73">
      <c r="BP39082" s="8"/>
      <c r="BQ39082" s="8"/>
      <c r="BR39082" s="8"/>
      <c r="BS39082" s="8"/>
      <c r="BT39082" s="8"/>
      <c r="BU39082" s="8"/>
    </row>
    <row r="39083" spans="68:73">
      <c r="BP39083" s="10"/>
      <c r="BQ39083" s="10"/>
      <c r="BR39083" s="10"/>
      <c r="BS39083" s="10"/>
      <c r="BT39083" s="10"/>
      <c r="BU39083" s="10"/>
    </row>
    <row r="39084" spans="68:73">
      <c r="BP39084" s="8"/>
      <c r="BQ39084" s="8"/>
      <c r="BR39084" s="8"/>
      <c r="BS39084" s="8"/>
      <c r="BT39084" s="8"/>
      <c r="BU39084" s="8"/>
    </row>
    <row r="39085" spans="68:73">
      <c r="BP39085" s="10"/>
      <c r="BQ39085" s="10"/>
      <c r="BR39085" s="10"/>
      <c r="BS39085" s="10"/>
      <c r="BT39085" s="10"/>
      <c r="BU39085" s="10"/>
    </row>
    <row r="39086" spans="68:73">
      <c r="BP39086" s="8"/>
      <c r="BQ39086" s="8"/>
      <c r="BR39086" s="8"/>
      <c r="BS39086" s="8"/>
      <c r="BT39086" s="8"/>
      <c r="BU39086" s="8"/>
    </row>
    <row r="39087" spans="68:73">
      <c r="BP39087" s="10"/>
      <c r="BQ39087" s="10"/>
      <c r="BR39087" s="10"/>
      <c r="BS39087" s="10"/>
      <c r="BT39087" s="10"/>
      <c r="BU39087" s="10"/>
    </row>
    <row r="39088" spans="68:73">
      <c r="BP39088" s="8"/>
      <c r="BQ39088" s="8"/>
      <c r="BR39088" s="8"/>
      <c r="BS39088" s="8"/>
      <c r="BT39088" s="8"/>
      <c r="BU39088" s="8"/>
    </row>
    <row r="39089" spans="68:73">
      <c r="BP39089" s="10"/>
      <c r="BQ39089" s="10"/>
      <c r="BR39089" s="10"/>
      <c r="BS39089" s="10"/>
      <c r="BT39089" s="10"/>
      <c r="BU39089" s="10"/>
    </row>
    <row r="39090" spans="68:73">
      <c r="BP39090" s="8"/>
      <c r="BQ39090" s="8"/>
      <c r="BR39090" s="8"/>
      <c r="BS39090" s="8"/>
      <c r="BT39090" s="8"/>
      <c r="BU39090" s="8"/>
    </row>
    <row r="39091" spans="68:73">
      <c r="BP39091" s="10"/>
      <c r="BQ39091" s="10"/>
      <c r="BR39091" s="10"/>
      <c r="BS39091" s="10"/>
      <c r="BT39091" s="10"/>
      <c r="BU39091" s="10"/>
    </row>
    <row r="39092" spans="68:73">
      <c r="BP39092" s="8"/>
      <c r="BQ39092" s="8"/>
      <c r="BR39092" s="8"/>
      <c r="BS39092" s="8"/>
      <c r="BT39092" s="8"/>
      <c r="BU39092" s="8"/>
    </row>
    <row r="39093" spans="68:73">
      <c r="BP39093" s="10"/>
      <c r="BQ39093" s="10"/>
      <c r="BR39093" s="10"/>
      <c r="BS39093" s="10"/>
      <c r="BT39093" s="10"/>
      <c r="BU39093" s="10"/>
    </row>
    <row r="39094" spans="68:73">
      <c r="BP39094" s="8"/>
      <c r="BQ39094" s="8"/>
      <c r="BR39094" s="8"/>
      <c r="BS39094" s="8"/>
      <c r="BT39094" s="8"/>
      <c r="BU39094" s="8"/>
    </row>
    <row r="39095" spans="68:73">
      <c r="BP39095" s="10"/>
      <c r="BQ39095" s="10"/>
      <c r="BR39095" s="10"/>
      <c r="BS39095" s="10"/>
      <c r="BT39095" s="10"/>
      <c r="BU39095" s="10"/>
    </row>
    <row r="39096" spans="68:73">
      <c r="BP39096" s="8"/>
      <c r="BQ39096" s="8"/>
      <c r="BR39096" s="8"/>
      <c r="BS39096" s="8"/>
      <c r="BT39096" s="8"/>
      <c r="BU39096" s="8"/>
    </row>
    <row r="39097" spans="68:73">
      <c r="BP39097" s="10"/>
      <c r="BQ39097" s="10"/>
      <c r="BR39097" s="10"/>
      <c r="BS39097" s="10"/>
      <c r="BT39097" s="10"/>
      <c r="BU39097" s="10"/>
    </row>
    <row r="39098" spans="68:73">
      <c r="BP39098" s="8"/>
      <c r="BQ39098" s="8"/>
      <c r="BR39098" s="8"/>
      <c r="BS39098" s="8"/>
      <c r="BT39098" s="8"/>
      <c r="BU39098" s="8"/>
    </row>
    <row r="39099" spans="68:73">
      <c r="BP39099" s="10"/>
      <c r="BQ39099" s="10"/>
      <c r="BR39099" s="10"/>
      <c r="BS39099" s="10"/>
      <c r="BT39099" s="10"/>
      <c r="BU39099" s="10"/>
    </row>
    <row r="39100" spans="68:73">
      <c r="BP39100" s="8"/>
      <c r="BQ39100" s="8"/>
      <c r="BR39100" s="8"/>
      <c r="BS39100" s="8"/>
      <c r="BT39100" s="8"/>
      <c r="BU39100" s="8"/>
    </row>
    <row r="39101" spans="68:73">
      <c r="BP39101" s="10"/>
      <c r="BQ39101" s="10"/>
      <c r="BR39101" s="10"/>
      <c r="BS39101" s="10"/>
      <c r="BT39101" s="10"/>
      <c r="BU39101" s="10"/>
    </row>
    <row r="39102" spans="68:73">
      <c r="BP39102" s="8"/>
      <c r="BQ39102" s="8"/>
      <c r="BR39102" s="8"/>
      <c r="BS39102" s="8"/>
      <c r="BT39102" s="8"/>
      <c r="BU39102" s="8"/>
    </row>
    <row r="39103" spans="68:73">
      <c r="BP39103" s="10"/>
      <c r="BQ39103" s="10"/>
      <c r="BR39103" s="10"/>
      <c r="BS39103" s="10"/>
      <c r="BT39103" s="10"/>
      <c r="BU39103" s="10"/>
    </row>
    <row r="39104" spans="68:73">
      <c r="BP39104" s="8"/>
      <c r="BQ39104" s="8"/>
      <c r="BR39104" s="8"/>
      <c r="BS39104" s="8"/>
      <c r="BT39104" s="8"/>
      <c r="BU39104" s="8"/>
    </row>
    <row r="39105" spans="68:73">
      <c r="BP39105" s="10"/>
      <c r="BQ39105" s="10"/>
      <c r="BR39105" s="10"/>
      <c r="BS39105" s="10"/>
      <c r="BT39105" s="10"/>
      <c r="BU39105" s="10"/>
    </row>
    <row r="39106" spans="68:73">
      <c r="BP39106" s="8"/>
      <c r="BQ39106" s="8"/>
      <c r="BR39106" s="8"/>
      <c r="BS39106" s="8"/>
      <c r="BT39106" s="8"/>
      <c r="BU39106" s="8"/>
    </row>
    <row r="39107" spans="68:73">
      <c r="BP39107" s="10"/>
      <c r="BQ39107" s="10"/>
      <c r="BR39107" s="10"/>
      <c r="BS39107" s="10"/>
      <c r="BT39107" s="10"/>
      <c r="BU39107" s="10"/>
    </row>
    <row r="39108" spans="68:73">
      <c r="BP39108" s="8"/>
      <c r="BQ39108" s="8"/>
      <c r="BR39108" s="8"/>
      <c r="BS39108" s="8"/>
      <c r="BT39108" s="8"/>
      <c r="BU39108" s="8"/>
    </row>
    <row r="39109" spans="68:73">
      <c r="BP39109" s="10"/>
      <c r="BQ39109" s="10"/>
      <c r="BR39109" s="10"/>
      <c r="BS39109" s="10"/>
      <c r="BT39109" s="10"/>
      <c r="BU39109" s="10"/>
    </row>
    <row r="39110" spans="68:73">
      <c r="BP39110" s="8"/>
      <c r="BQ39110" s="8"/>
      <c r="BR39110" s="8"/>
      <c r="BS39110" s="8"/>
      <c r="BT39110" s="8"/>
      <c r="BU39110" s="8"/>
    </row>
    <row r="39111" spans="68:73">
      <c r="BP39111" s="10"/>
      <c r="BQ39111" s="10"/>
      <c r="BR39111" s="10"/>
      <c r="BS39111" s="10"/>
      <c r="BT39111" s="10"/>
      <c r="BU39111" s="10"/>
    </row>
    <row r="39112" spans="68:73">
      <c r="BP39112" s="8"/>
      <c r="BQ39112" s="8"/>
      <c r="BR39112" s="8"/>
      <c r="BS39112" s="8"/>
      <c r="BT39112" s="8"/>
      <c r="BU39112" s="8"/>
    </row>
    <row r="39113" spans="68:73">
      <c r="BP39113" s="10"/>
      <c r="BQ39113" s="10"/>
      <c r="BR39113" s="10"/>
      <c r="BS39113" s="10"/>
      <c r="BT39113" s="10"/>
      <c r="BU39113" s="10"/>
    </row>
    <row r="39114" spans="68:73">
      <c r="BP39114" s="8"/>
      <c r="BQ39114" s="8"/>
      <c r="BR39114" s="8"/>
      <c r="BS39114" s="8"/>
      <c r="BT39114" s="8"/>
      <c r="BU39114" s="8"/>
    </row>
    <row r="39115" spans="68:73">
      <c r="BP39115" s="10"/>
      <c r="BQ39115" s="10"/>
      <c r="BR39115" s="10"/>
      <c r="BS39115" s="10"/>
      <c r="BT39115" s="10"/>
      <c r="BU39115" s="10"/>
    </row>
    <row r="39116" spans="68:73">
      <c r="BP39116" s="8"/>
      <c r="BQ39116" s="8"/>
      <c r="BR39116" s="8"/>
      <c r="BS39116" s="8"/>
      <c r="BT39116" s="8"/>
      <c r="BU39116" s="8"/>
    </row>
    <row r="39117" spans="68:73">
      <c r="BP39117" s="10"/>
      <c r="BQ39117" s="10"/>
      <c r="BR39117" s="10"/>
      <c r="BS39117" s="10"/>
      <c r="BT39117" s="10"/>
      <c r="BU39117" s="10"/>
    </row>
    <row r="39118" spans="68:73">
      <c r="BP39118" s="8"/>
      <c r="BQ39118" s="8"/>
      <c r="BR39118" s="8"/>
      <c r="BS39118" s="8"/>
      <c r="BT39118" s="8"/>
      <c r="BU39118" s="8"/>
    </row>
    <row r="39119" spans="68:73">
      <c r="BP39119" s="10"/>
      <c r="BQ39119" s="10"/>
      <c r="BR39119" s="10"/>
      <c r="BS39119" s="10"/>
      <c r="BT39119" s="10"/>
      <c r="BU39119" s="10"/>
    </row>
    <row r="39120" spans="68:73">
      <c r="BP39120" s="8"/>
      <c r="BQ39120" s="8"/>
      <c r="BR39120" s="8"/>
      <c r="BS39120" s="8"/>
      <c r="BT39120" s="8"/>
      <c r="BU39120" s="8"/>
    </row>
    <row r="39121" spans="68:73">
      <c r="BP39121" s="10"/>
      <c r="BQ39121" s="10"/>
      <c r="BR39121" s="10"/>
      <c r="BS39121" s="10"/>
      <c r="BT39121" s="10"/>
      <c r="BU39121" s="10"/>
    </row>
    <row r="39122" spans="68:73">
      <c r="BP39122" s="8"/>
      <c r="BQ39122" s="8"/>
      <c r="BR39122" s="8"/>
      <c r="BS39122" s="8"/>
      <c r="BT39122" s="8"/>
      <c r="BU39122" s="8"/>
    </row>
    <row r="39123" spans="68:73">
      <c r="BP39123" s="10"/>
      <c r="BQ39123" s="10"/>
      <c r="BR39123" s="10"/>
      <c r="BS39123" s="10"/>
      <c r="BT39123" s="10"/>
      <c r="BU39123" s="10"/>
    </row>
    <row r="39124" spans="68:73">
      <c r="BP39124" s="8"/>
      <c r="BQ39124" s="8"/>
      <c r="BR39124" s="8"/>
      <c r="BS39124" s="8"/>
      <c r="BT39124" s="8"/>
      <c r="BU39124" s="8"/>
    </row>
    <row r="39125" spans="68:73">
      <c r="BP39125" s="10"/>
      <c r="BQ39125" s="10"/>
      <c r="BR39125" s="10"/>
      <c r="BS39125" s="10"/>
      <c r="BT39125" s="10"/>
      <c r="BU39125" s="10"/>
    </row>
    <row r="39126" spans="68:73">
      <c r="BP39126" s="8"/>
      <c r="BQ39126" s="8"/>
      <c r="BR39126" s="8"/>
      <c r="BS39126" s="8"/>
      <c r="BT39126" s="8"/>
      <c r="BU39126" s="8"/>
    </row>
    <row r="39127" spans="68:73">
      <c r="BP39127" s="10"/>
      <c r="BQ39127" s="10"/>
      <c r="BR39127" s="10"/>
      <c r="BS39127" s="10"/>
      <c r="BT39127" s="10"/>
      <c r="BU39127" s="10"/>
    </row>
    <row r="39128" spans="68:73">
      <c r="BP39128" s="8"/>
      <c r="BQ39128" s="8"/>
      <c r="BR39128" s="8"/>
      <c r="BS39128" s="8"/>
      <c r="BT39128" s="8"/>
      <c r="BU39128" s="8"/>
    </row>
    <row r="39129" spans="68:73">
      <c r="BP39129" s="10"/>
      <c r="BQ39129" s="10"/>
      <c r="BR39129" s="10"/>
      <c r="BS39129" s="10"/>
      <c r="BT39129" s="10"/>
      <c r="BU39129" s="10"/>
    </row>
    <row r="39130" spans="68:73">
      <c r="BP39130" s="8"/>
      <c r="BQ39130" s="8"/>
      <c r="BR39130" s="8"/>
      <c r="BS39130" s="8"/>
      <c r="BT39130" s="8"/>
      <c r="BU39130" s="8"/>
    </row>
    <row r="39131" spans="68:73">
      <c r="BP39131" s="10"/>
      <c r="BQ39131" s="10"/>
      <c r="BR39131" s="10"/>
      <c r="BS39131" s="10"/>
      <c r="BT39131" s="10"/>
      <c r="BU39131" s="10"/>
    </row>
    <row r="39132" spans="68:73">
      <c r="BP39132" s="8"/>
      <c r="BQ39132" s="8"/>
      <c r="BR39132" s="8"/>
      <c r="BS39132" s="8"/>
      <c r="BT39132" s="8"/>
      <c r="BU39132" s="8"/>
    </row>
    <row r="39133" spans="68:73">
      <c r="BP39133" s="10"/>
      <c r="BQ39133" s="10"/>
      <c r="BR39133" s="10"/>
      <c r="BS39133" s="10"/>
      <c r="BT39133" s="10"/>
      <c r="BU39133" s="10"/>
    </row>
    <row r="39134" spans="68:73">
      <c r="BP39134" s="8"/>
      <c r="BQ39134" s="8"/>
      <c r="BR39134" s="8"/>
      <c r="BS39134" s="8"/>
      <c r="BT39134" s="8"/>
      <c r="BU39134" s="8"/>
    </row>
    <row r="39135" spans="68:73">
      <c r="BP39135" s="10"/>
      <c r="BQ39135" s="10"/>
      <c r="BR39135" s="10"/>
      <c r="BS39135" s="10"/>
      <c r="BT39135" s="10"/>
      <c r="BU39135" s="10"/>
    </row>
    <row r="39136" spans="68:73">
      <c r="BP39136" s="8"/>
      <c r="BQ39136" s="8"/>
      <c r="BR39136" s="8"/>
      <c r="BS39136" s="8"/>
      <c r="BT39136" s="8"/>
      <c r="BU39136" s="8"/>
    </row>
    <row r="39137" spans="68:73">
      <c r="BP39137" s="10"/>
      <c r="BQ39137" s="10"/>
      <c r="BR39137" s="10"/>
      <c r="BS39137" s="10"/>
      <c r="BT39137" s="10"/>
      <c r="BU39137" s="10"/>
    </row>
    <row r="39138" spans="68:73">
      <c r="BP39138" s="8"/>
      <c r="BQ39138" s="8"/>
      <c r="BR39138" s="8"/>
      <c r="BS39138" s="8"/>
      <c r="BT39138" s="8"/>
      <c r="BU39138" s="8"/>
    </row>
    <row r="39139" spans="68:73">
      <c r="BP39139" s="10"/>
      <c r="BQ39139" s="10"/>
      <c r="BR39139" s="10"/>
      <c r="BS39139" s="10"/>
      <c r="BT39139" s="10"/>
      <c r="BU39139" s="10"/>
    </row>
    <row r="39140" spans="68:73">
      <c r="BP39140" s="8"/>
      <c r="BQ39140" s="8"/>
      <c r="BR39140" s="8"/>
      <c r="BS39140" s="8"/>
      <c r="BT39140" s="8"/>
      <c r="BU39140" s="8"/>
    </row>
    <row r="39141" spans="68:73">
      <c r="BP39141" s="10"/>
      <c r="BQ39141" s="10"/>
      <c r="BR39141" s="10"/>
      <c r="BS39141" s="10"/>
      <c r="BT39141" s="10"/>
      <c r="BU39141" s="10"/>
    </row>
    <row r="39142" spans="68:73">
      <c r="BP39142" s="8"/>
      <c r="BQ39142" s="8"/>
      <c r="BR39142" s="8"/>
      <c r="BS39142" s="8"/>
      <c r="BT39142" s="8"/>
      <c r="BU39142" s="8"/>
    </row>
    <row r="39143" spans="68:73">
      <c r="BP39143" s="10"/>
      <c r="BQ39143" s="10"/>
      <c r="BR39143" s="10"/>
      <c r="BS39143" s="10"/>
      <c r="BT39143" s="10"/>
      <c r="BU39143" s="10"/>
    </row>
    <row r="39144" spans="68:73">
      <c r="BP39144" s="8"/>
      <c r="BQ39144" s="8"/>
      <c r="BR39144" s="8"/>
      <c r="BS39144" s="8"/>
      <c r="BT39144" s="8"/>
      <c r="BU39144" s="8"/>
    </row>
    <row r="39145" spans="68:73">
      <c r="BP39145" s="10"/>
      <c r="BQ39145" s="10"/>
      <c r="BR39145" s="10"/>
      <c r="BS39145" s="10"/>
      <c r="BT39145" s="10"/>
      <c r="BU39145" s="10"/>
    </row>
    <row r="39146" spans="68:73">
      <c r="BP39146" s="8"/>
      <c r="BQ39146" s="8"/>
      <c r="BR39146" s="8"/>
      <c r="BS39146" s="8"/>
      <c r="BT39146" s="8"/>
      <c r="BU39146" s="8"/>
    </row>
    <row r="39147" spans="68:73">
      <c r="BP39147" s="10"/>
      <c r="BQ39147" s="10"/>
      <c r="BR39147" s="10"/>
      <c r="BS39147" s="10"/>
      <c r="BT39147" s="10"/>
      <c r="BU39147" s="10"/>
    </row>
    <row r="39148" spans="68:73">
      <c r="BP39148" s="8"/>
      <c r="BQ39148" s="8"/>
      <c r="BR39148" s="8"/>
      <c r="BS39148" s="8"/>
      <c r="BT39148" s="8"/>
      <c r="BU39148" s="8"/>
    </row>
    <row r="39149" spans="68:73">
      <c r="BP39149" s="10"/>
      <c r="BQ39149" s="10"/>
      <c r="BR39149" s="10"/>
      <c r="BS39149" s="10"/>
      <c r="BT39149" s="10"/>
      <c r="BU39149" s="10"/>
    </row>
    <row r="39150" spans="68:73">
      <c r="BP39150" s="8"/>
      <c r="BQ39150" s="8"/>
      <c r="BR39150" s="8"/>
      <c r="BS39150" s="8"/>
      <c r="BT39150" s="8"/>
      <c r="BU39150" s="8"/>
    </row>
    <row r="39151" spans="68:73">
      <c r="BP39151" s="10"/>
      <c r="BQ39151" s="10"/>
      <c r="BR39151" s="10"/>
      <c r="BS39151" s="10"/>
      <c r="BT39151" s="10"/>
      <c r="BU39151" s="10"/>
    </row>
    <row r="39152" spans="68:73">
      <c r="BP39152" s="8"/>
      <c r="BQ39152" s="8"/>
      <c r="BR39152" s="8"/>
      <c r="BS39152" s="8"/>
      <c r="BT39152" s="8"/>
      <c r="BU39152" s="8"/>
    </row>
    <row r="39153" spans="68:73">
      <c r="BP39153" s="10"/>
      <c r="BQ39153" s="10"/>
      <c r="BR39153" s="10"/>
      <c r="BS39153" s="10"/>
      <c r="BT39153" s="10"/>
      <c r="BU39153" s="10"/>
    </row>
    <row r="39154" spans="68:73">
      <c r="BP39154" s="8"/>
      <c r="BQ39154" s="8"/>
      <c r="BR39154" s="8"/>
      <c r="BS39154" s="8"/>
      <c r="BT39154" s="8"/>
      <c r="BU39154" s="8"/>
    </row>
    <row r="39155" spans="68:73">
      <c r="BP39155" s="10"/>
      <c r="BQ39155" s="10"/>
      <c r="BR39155" s="10"/>
      <c r="BS39155" s="10"/>
      <c r="BT39155" s="10"/>
      <c r="BU39155" s="10"/>
    </row>
    <row r="39156" spans="68:73">
      <c r="BP39156" s="8"/>
      <c r="BQ39156" s="8"/>
      <c r="BR39156" s="8"/>
      <c r="BS39156" s="8"/>
      <c r="BT39156" s="8"/>
      <c r="BU39156" s="8"/>
    </row>
    <row r="39157" spans="68:73">
      <c r="BP39157" s="10"/>
      <c r="BQ39157" s="10"/>
      <c r="BR39157" s="10"/>
      <c r="BS39157" s="10"/>
      <c r="BT39157" s="10"/>
      <c r="BU39157" s="10"/>
    </row>
    <row r="39158" spans="68:73">
      <c r="BP39158" s="8"/>
      <c r="BQ39158" s="8"/>
      <c r="BR39158" s="8"/>
      <c r="BS39158" s="8"/>
      <c r="BT39158" s="8"/>
      <c r="BU39158" s="8"/>
    </row>
    <row r="39159" spans="68:73">
      <c r="BP39159" s="10"/>
      <c r="BQ39159" s="10"/>
      <c r="BR39159" s="10"/>
      <c r="BS39159" s="10"/>
      <c r="BT39159" s="10"/>
      <c r="BU39159" s="10"/>
    </row>
    <row r="39160" spans="68:73">
      <c r="BP39160" s="8"/>
      <c r="BQ39160" s="8"/>
      <c r="BR39160" s="8"/>
      <c r="BS39160" s="8"/>
      <c r="BT39160" s="8"/>
      <c r="BU39160" s="8"/>
    </row>
    <row r="39161" spans="68:73">
      <c r="BP39161" s="10"/>
      <c r="BQ39161" s="10"/>
      <c r="BR39161" s="10"/>
      <c r="BS39161" s="10"/>
      <c r="BT39161" s="10"/>
      <c r="BU39161" s="10"/>
    </row>
    <row r="39162" spans="68:73">
      <c r="BP39162" s="8"/>
      <c r="BQ39162" s="8"/>
      <c r="BR39162" s="8"/>
      <c r="BS39162" s="8"/>
      <c r="BT39162" s="8"/>
      <c r="BU39162" s="8"/>
    </row>
    <row r="39163" spans="68:73">
      <c r="BP39163" s="10"/>
      <c r="BQ39163" s="10"/>
      <c r="BR39163" s="10"/>
      <c r="BS39163" s="10"/>
      <c r="BT39163" s="10"/>
      <c r="BU39163" s="10"/>
    </row>
    <row r="39164" spans="68:73">
      <c r="BP39164" s="8"/>
      <c r="BQ39164" s="8"/>
      <c r="BR39164" s="8"/>
      <c r="BS39164" s="8"/>
      <c r="BT39164" s="8"/>
      <c r="BU39164" s="8"/>
    </row>
    <row r="39165" spans="68:73">
      <c r="BP39165" s="10"/>
      <c r="BQ39165" s="10"/>
      <c r="BR39165" s="10"/>
      <c r="BS39165" s="10"/>
      <c r="BT39165" s="10"/>
      <c r="BU39165" s="10"/>
    </row>
    <row r="39166" spans="68:73">
      <c r="BP39166" s="8"/>
      <c r="BQ39166" s="8"/>
      <c r="BR39166" s="8"/>
      <c r="BS39166" s="8"/>
      <c r="BT39166" s="8"/>
      <c r="BU39166" s="8"/>
    </row>
    <row r="39167" spans="68:73">
      <c r="BP39167" s="10"/>
      <c r="BQ39167" s="10"/>
      <c r="BR39167" s="10"/>
      <c r="BS39167" s="10"/>
      <c r="BT39167" s="10"/>
      <c r="BU39167" s="10"/>
    </row>
    <row r="39168" spans="68:73">
      <c r="BP39168" s="8"/>
      <c r="BQ39168" s="8"/>
      <c r="BR39168" s="8"/>
      <c r="BS39168" s="8"/>
      <c r="BT39168" s="8"/>
      <c r="BU39168" s="8"/>
    </row>
    <row r="39169" spans="68:73">
      <c r="BP39169" s="10"/>
      <c r="BQ39169" s="10"/>
      <c r="BR39169" s="10"/>
      <c r="BS39169" s="10"/>
      <c r="BT39169" s="10"/>
      <c r="BU39169" s="10"/>
    </row>
    <row r="39170" spans="68:73">
      <c r="BP39170" s="8"/>
      <c r="BQ39170" s="8"/>
      <c r="BR39170" s="8"/>
      <c r="BS39170" s="8"/>
      <c r="BT39170" s="8"/>
      <c r="BU39170" s="8"/>
    </row>
    <row r="39171" spans="68:73">
      <c r="BP39171" s="10"/>
      <c r="BQ39171" s="10"/>
      <c r="BR39171" s="10"/>
      <c r="BS39171" s="10"/>
      <c r="BT39171" s="10"/>
      <c r="BU39171" s="10"/>
    </row>
    <row r="39172" spans="68:73">
      <c r="BP39172" s="8"/>
      <c r="BQ39172" s="8"/>
      <c r="BR39172" s="8"/>
      <c r="BS39172" s="8"/>
      <c r="BT39172" s="8"/>
      <c r="BU39172" s="8"/>
    </row>
    <row r="39173" spans="68:73">
      <c r="BP39173" s="10"/>
      <c r="BQ39173" s="10"/>
      <c r="BR39173" s="10"/>
      <c r="BS39173" s="10"/>
      <c r="BT39173" s="10"/>
      <c r="BU39173" s="10"/>
    </row>
    <row r="39174" spans="68:73">
      <c r="BP39174" s="8"/>
      <c r="BQ39174" s="8"/>
      <c r="BR39174" s="8"/>
      <c r="BS39174" s="8"/>
      <c r="BT39174" s="8"/>
      <c r="BU39174" s="8"/>
    </row>
    <row r="39175" spans="68:73">
      <c r="BP39175" s="10"/>
      <c r="BQ39175" s="10"/>
      <c r="BR39175" s="10"/>
      <c r="BS39175" s="10"/>
      <c r="BT39175" s="10"/>
      <c r="BU39175" s="10"/>
    </row>
    <row r="39176" spans="68:73">
      <c r="BP39176" s="8"/>
      <c r="BQ39176" s="8"/>
      <c r="BR39176" s="8"/>
      <c r="BS39176" s="8"/>
      <c r="BT39176" s="8"/>
      <c r="BU39176" s="8"/>
    </row>
    <row r="39177" spans="68:73">
      <c r="BP39177" s="10"/>
      <c r="BQ39177" s="10"/>
      <c r="BR39177" s="10"/>
      <c r="BS39177" s="10"/>
      <c r="BT39177" s="10"/>
      <c r="BU39177" s="10"/>
    </row>
    <row r="39178" spans="68:73">
      <c r="BP39178" s="8"/>
      <c r="BQ39178" s="8"/>
      <c r="BR39178" s="8"/>
      <c r="BS39178" s="8"/>
      <c r="BT39178" s="8"/>
      <c r="BU39178" s="8"/>
    </row>
    <row r="39179" spans="68:73">
      <c r="BP39179" s="10"/>
      <c r="BQ39179" s="10"/>
      <c r="BR39179" s="10"/>
      <c r="BS39179" s="10"/>
      <c r="BT39179" s="10"/>
      <c r="BU39179" s="10"/>
    </row>
    <row r="39180" spans="68:73">
      <c r="BP39180" s="8"/>
      <c r="BQ39180" s="8"/>
      <c r="BR39180" s="8"/>
      <c r="BS39180" s="8"/>
      <c r="BT39180" s="8"/>
      <c r="BU39180" s="8"/>
    </row>
    <row r="39181" spans="68:73">
      <c r="BP39181" s="10"/>
      <c r="BQ39181" s="10"/>
      <c r="BR39181" s="10"/>
      <c r="BS39181" s="10"/>
      <c r="BT39181" s="10"/>
      <c r="BU39181" s="10"/>
    </row>
    <row r="39182" spans="68:73">
      <c r="BP39182" s="8"/>
      <c r="BQ39182" s="8"/>
      <c r="BR39182" s="8"/>
      <c r="BS39182" s="8"/>
      <c r="BT39182" s="8"/>
      <c r="BU39182" s="8"/>
    </row>
    <row r="39183" spans="68:73">
      <c r="BP39183" s="10"/>
      <c r="BQ39183" s="10"/>
      <c r="BR39183" s="10"/>
      <c r="BS39183" s="10"/>
      <c r="BT39183" s="10"/>
      <c r="BU39183" s="10"/>
    </row>
    <row r="39184" spans="68:73">
      <c r="BP39184" s="8"/>
      <c r="BQ39184" s="8"/>
      <c r="BR39184" s="8"/>
      <c r="BS39184" s="8"/>
      <c r="BT39184" s="8"/>
      <c r="BU39184" s="8"/>
    </row>
    <row r="39185" spans="68:73">
      <c r="BP39185" s="10"/>
      <c r="BQ39185" s="10"/>
      <c r="BR39185" s="10"/>
      <c r="BS39185" s="10"/>
      <c r="BT39185" s="10"/>
      <c r="BU39185" s="10"/>
    </row>
    <row r="39186" spans="68:73">
      <c r="BP39186" s="8"/>
      <c r="BQ39186" s="8"/>
      <c r="BR39186" s="8"/>
      <c r="BS39186" s="8"/>
      <c r="BT39186" s="8"/>
      <c r="BU39186" s="8"/>
    </row>
    <row r="39187" spans="68:73">
      <c r="BP39187" s="10"/>
      <c r="BQ39187" s="10"/>
      <c r="BR39187" s="10"/>
      <c r="BS39187" s="10"/>
      <c r="BT39187" s="10"/>
      <c r="BU39187" s="10"/>
    </row>
    <row r="39188" spans="68:73">
      <c r="BP39188" s="8"/>
      <c r="BQ39188" s="8"/>
      <c r="BR39188" s="8"/>
      <c r="BS39188" s="8"/>
      <c r="BT39188" s="8"/>
      <c r="BU39188" s="8"/>
    </row>
    <row r="39189" spans="68:73">
      <c r="BP39189" s="10"/>
      <c r="BQ39189" s="10"/>
      <c r="BR39189" s="10"/>
      <c r="BS39189" s="10"/>
      <c r="BT39189" s="10"/>
      <c r="BU39189" s="10"/>
    </row>
    <row r="39190" spans="68:73">
      <c r="BP39190" s="8"/>
      <c r="BQ39190" s="8"/>
      <c r="BR39190" s="8"/>
      <c r="BS39190" s="8"/>
      <c r="BT39190" s="8"/>
      <c r="BU39190" s="8"/>
    </row>
    <row r="39191" spans="68:73">
      <c r="BP39191" s="10"/>
      <c r="BQ39191" s="10"/>
      <c r="BR39191" s="10"/>
      <c r="BS39191" s="10"/>
      <c r="BT39191" s="10"/>
      <c r="BU39191" s="10"/>
    </row>
    <row r="39192" spans="68:73">
      <c r="BP39192" s="8"/>
      <c r="BQ39192" s="8"/>
      <c r="BR39192" s="8"/>
      <c r="BS39192" s="8"/>
      <c r="BT39192" s="8"/>
      <c r="BU39192" s="8"/>
    </row>
    <row r="39193" spans="68:73">
      <c r="BP39193" s="10"/>
      <c r="BQ39193" s="10"/>
      <c r="BR39193" s="10"/>
      <c r="BS39193" s="10"/>
      <c r="BT39193" s="10"/>
      <c r="BU39193" s="10"/>
    </row>
    <row r="39194" spans="68:73">
      <c r="BP39194" s="8"/>
      <c r="BQ39194" s="8"/>
      <c r="BR39194" s="8"/>
      <c r="BS39194" s="8"/>
      <c r="BT39194" s="8"/>
      <c r="BU39194" s="8"/>
    </row>
    <row r="39195" spans="68:73">
      <c r="BP39195" s="10"/>
      <c r="BQ39195" s="10"/>
      <c r="BR39195" s="10"/>
      <c r="BS39195" s="10"/>
      <c r="BT39195" s="10"/>
      <c r="BU39195" s="10"/>
    </row>
    <row r="39196" spans="68:73">
      <c r="BP39196" s="8"/>
      <c r="BQ39196" s="8"/>
      <c r="BR39196" s="8"/>
      <c r="BS39196" s="8"/>
      <c r="BT39196" s="8"/>
      <c r="BU39196" s="8"/>
    </row>
    <row r="39197" spans="68:73">
      <c r="BP39197" s="10"/>
      <c r="BQ39197" s="10"/>
      <c r="BR39197" s="10"/>
      <c r="BS39197" s="10"/>
      <c r="BT39197" s="10"/>
      <c r="BU39197" s="10"/>
    </row>
    <row r="39198" spans="68:73">
      <c r="BP39198" s="8"/>
      <c r="BQ39198" s="8"/>
      <c r="BR39198" s="8"/>
      <c r="BS39198" s="8"/>
      <c r="BT39198" s="8"/>
      <c r="BU39198" s="8"/>
    </row>
    <row r="39199" spans="68:73">
      <c r="BP39199" s="10"/>
      <c r="BQ39199" s="10"/>
      <c r="BR39199" s="10"/>
      <c r="BS39199" s="10"/>
      <c r="BT39199" s="10"/>
      <c r="BU39199" s="10"/>
    </row>
    <row r="39200" spans="68:73">
      <c r="BP39200" s="8"/>
      <c r="BQ39200" s="8"/>
      <c r="BR39200" s="8"/>
      <c r="BS39200" s="8"/>
      <c r="BT39200" s="8"/>
      <c r="BU39200" s="8"/>
    </row>
    <row r="39201" spans="68:73">
      <c r="BP39201" s="10"/>
      <c r="BQ39201" s="10"/>
      <c r="BR39201" s="10"/>
      <c r="BS39201" s="10"/>
      <c r="BT39201" s="10"/>
      <c r="BU39201" s="10"/>
    </row>
    <row r="39202" spans="68:73">
      <c r="BP39202" s="8"/>
      <c r="BQ39202" s="8"/>
      <c r="BR39202" s="8"/>
      <c r="BS39202" s="8"/>
      <c r="BT39202" s="8"/>
      <c r="BU39202" s="8"/>
    </row>
    <row r="39203" spans="68:73">
      <c r="BP39203" s="10"/>
      <c r="BQ39203" s="10"/>
      <c r="BR39203" s="10"/>
      <c r="BS39203" s="10"/>
      <c r="BT39203" s="10"/>
      <c r="BU39203" s="10"/>
    </row>
    <row r="39204" spans="68:73">
      <c r="BP39204" s="8"/>
      <c r="BQ39204" s="8"/>
      <c r="BR39204" s="8"/>
      <c r="BS39204" s="8"/>
      <c r="BT39204" s="8"/>
      <c r="BU39204" s="8"/>
    </row>
    <row r="39205" spans="68:73">
      <c r="BP39205" s="10"/>
      <c r="BQ39205" s="10"/>
      <c r="BR39205" s="10"/>
      <c r="BS39205" s="10"/>
      <c r="BT39205" s="10"/>
      <c r="BU39205" s="10"/>
    </row>
    <row r="39206" spans="68:73">
      <c r="BP39206" s="8"/>
      <c r="BQ39206" s="8"/>
      <c r="BR39206" s="8"/>
      <c r="BS39206" s="8"/>
      <c r="BT39206" s="8"/>
      <c r="BU39206" s="8"/>
    </row>
    <row r="39207" spans="68:73">
      <c r="BP39207" s="10"/>
      <c r="BQ39207" s="10"/>
      <c r="BR39207" s="10"/>
      <c r="BS39207" s="10"/>
      <c r="BT39207" s="10"/>
      <c r="BU39207" s="10"/>
    </row>
    <row r="39208" spans="68:73">
      <c r="BP39208" s="8"/>
      <c r="BQ39208" s="8"/>
      <c r="BR39208" s="8"/>
      <c r="BS39208" s="8"/>
      <c r="BT39208" s="8"/>
      <c r="BU39208" s="8"/>
    </row>
    <row r="39209" spans="68:73">
      <c r="BP39209" s="10"/>
      <c r="BQ39209" s="10"/>
      <c r="BR39209" s="10"/>
      <c r="BS39209" s="10"/>
      <c r="BT39209" s="10"/>
      <c r="BU39209" s="10"/>
    </row>
    <row r="39210" spans="68:73">
      <c r="BP39210" s="8"/>
      <c r="BQ39210" s="8"/>
      <c r="BR39210" s="8"/>
      <c r="BS39210" s="8"/>
      <c r="BT39210" s="8"/>
      <c r="BU39210" s="8"/>
    </row>
    <row r="39211" spans="68:73">
      <c r="BP39211" s="10"/>
      <c r="BQ39211" s="10"/>
      <c r="BR39211" s="10"/>
      <c r="BS39211" s="10"/>
      <c r="BT39211" s="10"/>
      <c r="BU39211" s="10"/>
    </row>
    <row r="39212" spans="68:73">
      <c r="BP39212" s="8"/>
      <c r="BQ39212" s="8"/>
      <c r="BR39212" s="8"/>
      <c r="BS39212" s="8"/>
      <c r="BT39212" s="8"/>
      <c r="BU39212" s="8"/>
    </row>
    <row r="39213" spans="68:73">
      <c r="BP39213" s="10"/>
      <c r="BQ39213" s="10"/>
      <c r="BR39213" s="10"/>
      <c r="BS39213" s="10"/>
      <c r="BT39213" s="10"/>
      <c r="BU39213" s="10"/>
    </row>
    <row r="39214" spans="68:73">
      <c r="BP39214" s="8"/>
      <c r="BQ39214" s="8"/>
      <c r="BR39214" s="8"/>
      <c r="BS39214" s="8"/>
      <c r="BT39214" s="8"/>
      <c r="BU39214" s="8"/>
    </row>
    <row r="39215" spans="68:73">
      <c r="BP39215" s="10"/>
      <c r="BQ39215" s="10"/>
      <c r="BR39215" s="10"/>
      <c r="BS39215" s="10"/>
      <c r="BT39215" s="10"/>
      <c r="BU39215" s="10"/>
    </row>
    <row r="39216" spans="68:73">
      <c r="BP39216" s="8"/>
      <c r="BQ39216" s="8"/>
      <c r="BR39216" s="8"/>
      <c r="BS39216" s="8"/>
      <c r="BT39216" s="8"/>
      <c r="BU39216" s="8"/>
    </row>
    <row r="39217" spans="68:73">
      <c r="BP39217" s="10"/>
      <c r="BQ39217" s="10"/>
      <c r="BR39217" s="10"/>
      <c r="BS39217" s="10"/>
      <c r="BT39217" s="10"/>
      <c r="BU39217" s="10"/>
    </row>
    <row r="39218" spans="68:73">
      <c r="BP39218" s="8"/>
      <c r="BQ39218" s="8"/>
      <c r="BR39218" s="8"/>
      <c r="BS39218" s="8"/>
      <c r="BT39218" s="8"/>
      <c r="BU39218" s="8"/>
    </row>
    <row r="39219" spans="68:73">
      <c r="BP39219" s="10"/>
      <c r="BQ39219" s="10"/>
      <c r="BR39219" s="10"/>
      <c r="BS39219" s="10"/>
      <c r="BT39219" s="10"/>
      <c r="BU39219" s="10"/>
    </row>
    <row r="39220" spans="68:73">
      <c r="BP39220" s="8"/>
      <c r="BQ39220" s="8"/>
      <c r="BR39220" s="8"/>
      <c r="BS39220" s="8"/>
      <c r="BT39220" s="8"/>
      <c r="BU39220" s="8"/>
    </row>
    <row r="39221" spans="68:73">
      <c r="BP39221" s="10"/>
      <c r="BQ39221" s="10"/>
      <c r="BR39221" s="10"/>
      <c r="BS39221" s="10"/>
      <c r="BT39221" s="10"/>
      <c r="BU39221" s="10"/>
    </row>
    <row r="39222" spans="68:73">
      <c r="BP39222" s="8"/>
      <c r="BQ39222" s="8"/>
      <c r="BR39222" s="8"/>
      <c r="BS39222" s="8"/>
      <c r="BT39222" s="8"/>
      <c r="BU39222" s="8"/>
    </row>
    <row r="39223" spans="68:73">
      <c r="BP39223" s="10"/>
      <c r="BQ39223" s="10"/>
      <c r="BR39223" s="10"/>
      <c r="BS39223" s="10"/>
      <c r="BT39223" s="10"/>
      <c r="BU39223" s="10"/>
    </row>
    <row r="39224" spans="68:73">
      <c r="BP39224" s="8"/>
      <c r="BQ39224" s="8"/>
      <c r="BR39224" s="8"/>
      <c r="BS39224" s="8"/>
      <c r="BT39224" s="8"/>
      <c r="BU39224" s="8"/>
    </row>
    <row r="39225" spans="68:73">
      <c r="BP39225" s="10"/>
      <c r="BQ39225" s="10"/>
      <c r="BR39225" s="10"/>
      <c r="BS39225" s="10"/>
      <c r="BT39225" s="10"/>
      <c r="BU39225" s="10"/>
    </row>
    <row r="39226" spans="68:73">
      <c r="BP39226" s="8"/>
      <c r="BQ39226" s="8"/>
      <c r="BR39226" s="8"/>
      <c r="BS39226" s="8"/>
      <c r="BT39226" s="8"/>
      <c r="BU39226" s="8"/>
    </row>
    <row r="39227" spans="68:73">
      <c r="BP39227" s="10"/>
      <c r="BQ39227" s="10"/>
      <c r="BR39227" s="10"/>
      <c r="BS39227" s="10"/>
      <c r="BT39227" s="10"/>
      <c r="BU39227" s="10"/>
    </row>
    <row r="39228" spans="68:73">
      <c r="BP39228" s="8"/>
      <c r="BQ39228" s="8"/>
      <c r="BR39228" s="8"/>
      <c r="BS39228" s="8"/>
      <c r="BT39228" s="8"/>
      <c r="BU39228" s="8"/>
    </row>
    <row r="39229" spans="68:73">
      <c r="BP39229" s="10"/>
      <c r="BQ39229" s="10"/>
      <c r="BR39229" s="10"/>
      <c r="BS39229" s="10"/>
      <c r="BT39229" s="10"/>
      <c r="BU39229" s="10"/>
    </row>
    <row r="39230" spans="68:73">
      <c r="BP39230" s="8"/>
      <c r="BQ39230" s="8"/>
      <c r="BR39230" s="8"/>
      <c r="BS39230" s="8"/>
      <c r="BT39230" s="8"/>
      <c r="BU39230" s="8"/>
    </row>
    <row r="39231" spans="68:73">
      <c r="BP39231" s="10"/>
      <c r="BQ39231" s="10"/>
      <c r="BR39231" s="10"/>
      <c r="BS39231" s="10"/>
      <c r="BT39231" s="10"/>
      <c r="BU39231" s="10"/>
    </row>
    <row r="39232" spans="68:73">
      <c r="BP39232" s="8"/>
      <c r="BQ39232" s="8"/>
      <c r="BR39232" s="8"/>
      <c r="BS39232" s="8"/>
      <c r="BT39232" s="8"/>
      <c r="BU39232" s="8"/>
    </row>
    <row r="39233" spans="68:73">
      <c r="BP39233" s="10"/>
      <c r="BQ39233" s="10"/>
      <c r="BR39233" s="10"/>
      <c r="BS39233" s="10"/>
      <c r="BT39233" s="10"/>
      <c r="BU39233" s="10"/>
    </row>
    <row r="39234" spans="68:73">
      <c r="BP39234" s="8"/>
      <c r="BQ39234" s="8"/>
      <c r="BR39234" s="8"/>
      <c r="BS39234" s="8"/>
      <c r="BT39234" s="8"/>
      <c r="BU39234" s="8"/>
    </row>
    <row r="39235" spans="68:73">
      <c r="BP39235" s="10"/>
      <c r="BQ39235" s="10"/>
      <c r="BR39235" s="10"/>
      <c r="BS39235" s="10"/>
      <c r="BT39235" s="10"/>
      <c r="BU39235" s="10"/>
    </row>
    <row r="39236" spans="68:73">
      <c r="BP39236" s="8"/>
      <c r="BQ39236" s="8"/>
      <c r="BR39236" s="8"/>
      <c r="BS39236" s="8"/>
      <c r="BT39236" s="8"/>
      <c r="BU39236" s="8"/>
    </row>
    <row r="39237" spans="68:73">
      <c r="BP39237" s="10"/>
      <c r="BQ39237" s="10"/>
      <c r="BR39237" s="10"/>
      <c r="BS39237" s="10"/>
      <c r="BT39237" s="10"/>
      <c r="BU39237" s="10"/>
    </row>
    <row r="39238" spans="68:73">
      <c r="BP39238" s="8"/>
      <c r="BQ39238" s="8"/>
      <c r="BR39238" s="8"/>
      <c r="BS39238" s="8"/>
      <c r="BT39238" s="8"/>
      <c r="BU39238" s="8"/>
    </row>
    <row r="39239" spans="68:73">
      <c r="BP39239" s="10"/>
      <c r="BQ39239" s="10"/>
      <c r="BR39239" s="10"/>
      <c r="BS39239" s="10"/>
      <c r="BT39239" s="10"/>
      <c r="BU39239" s="10"/>
    </row>
    <row r="39240" spans="68:73">
      <c r="BP39240" s="8"/>
      <c r="BQ39240" s="8"/>
      <c r="BR39240" s="8"/>
      <c r="BS39240" s="8"/>
      <c r="BT39240" s="8"/>
      <c r="BU39240" s="8"/>
    </row>
    <row r="39241" spans="68:73">
      <c r="BP39241" s="10"/>
      <c r="BQ39241" s="10"/>
      <c r="BR39241" s="10"/>
      <c r="BS39241" s="10"/>
      <c r="BT39241" s="10"/>
      <c r="BU39241" s="10"/>
    </row>
    <row r="39242" spans="68:73">
      <c r="BP39242" s="8"/>
      <c r="BQ39242" s="8"/>
      <c r="BR39242" s="8"/>
      <c r="BS39242" s="8"/>
      <c r="BT39242" s="8"/>
      <c r="BU39242" s="8"/>
    </row>
    <row r="39243" spans="68:73">
      <c r="BP39243" s="10"/>
      <c r="BQ39243" s="10"/>
      <c r="BR39243" s="10"/>
      <c r="BS39243" s="10"/>
      <c r="BT39243" s="10"/>
      <c r="BU39243" s="10"/>
    </row>
    <row r="39244" spans="68:73">
      <c r="BP39244" s="8"/>
      <c r="BQ39244" s="8"/>
      <c r="BR39244" s="8"/>
      <c r="BS39244" s="8"/>
      <c r="BT39244" s="8"/>
      <c r="BU39244" s="8"/>
    </row>
    <row r="39245" spans="68:73">
      <c r="BP39245" s="10"/>
      <c r="BQ39245" s="10"/>
      <c r="BR39245" s="10"/>
      <c r="BS39245" s="10"/>
      <c r="BT39245" s="10"/>
      <c r="BU39245" s="10"/>
    </row>
    <row r="39246" spans="68:73">
      <c r="BP39246" s="8"/>
      <c r="BQ39246" s="8"/>
      <c r="BR39246" s="8"/>
      <c r="BS39246" s="8"/>
      <c r="BT39246" s="8"/>
      <c r="BU39246" s="8"/>
    </row>
    <row r="39247" spans="68:73">
      <c r="BP39247" s="10"/>
      <c r="BQ39247" s="10"/>
      <c r="BR39247" s="10"/>
      <c r="BS39247" s="10"/>
      <c r="BT39247" s="10"/>
      <c r="BU39247" s="10"/>
    </row>
    <row r="39248" spans="68:73">
      <c r="BP39248" s="8"/>
      <c r="BQ39248" s="8"/>
      <c r="BR39248" s="8"/>
      <c r="BS39248" s="8"/>
      <c r="BT39248" s="8"/>
      <c r="BU39248" s="8"/>
    </row>
    <row r="39249" spans="68:73">
      <c r="BP39249" s="10"/>
      <c r="BQ39249" s="10"/>
      <c r="BR39249" s="10"/>
      <c r="BS39249" s="10"/>
      <c r="BT39249" s="10"/>
      <c r="BU39249" s="10"/>
    </row>
    <row r="39250" spans="68:73">
      <c r="BP39250" s="8"/>
      <c r="BQ39250" s="8"/>
      <c r="BR39250" s="8"/>
      <c r="BS39250" s="8"/>
      <c r="BT39250" s="8"/>
      <c r="BU39250" s="8"/>
    </row>
    <row r="39251" spans="68:73">
      <c r="BP39251" s="10"/>
      <c r="BQ39251" s="10"/>
      <c r="BR39251" s="10"/>
      <c r="BS39251" s="10"/>
      <c r="BT39251" s="10"/>
      <c r="BU39251" s="10"/>
    </row>
    <row r="39252" spans="68:73">
      <c r="BP39252" s="8"/>
      <c r="BQ39252" s="8"/>
      <c r="BR39252" s="8"/>
      <c r="BS39252" s="8"/>
      <c r="BT39252" s="8"/>
      <c r="BU39252" s="8"/>
    </row>
    <row r="39253" spans="68:73">
      <c r="BP39253" s="10"/>
      <c r="BQ39253" s="10"/>
      <c r="BR39253" s="10"/>
      <c r="BS39253" s="10"/>
      <c r="BT39253" s="10"/>
      <c r="BU39253" s="10"/>
    </row>
    <row r="39254" spans="68:73">
      <c r="BP39254" s="8"/>
      <c r="BQ39254" s="8"/>
      <c r="BR39254" s="8"/>
      <c r="BS39254" s="8"/>
      <c r="BT39254" s="8"/>
      <c r="BU39254" s="8"/>
    </row>
    <row r="39255" spans="68:73">
      <c r="BP39255" s="10"/>
      <c r="BQ39255" s="10"/>
      <c r="BR39255" s="10"/>
      <c r="BS39255" s="10"/>
      <c r="BT39255" s="10"/>
      <c r="BU39255" s="10"/>
    </row>
    <row r="39256" spans="68:73">
      <c r="BP39256" s="8"/>
      <c r="BQ39256" s="8"/>
      <c r="BR39256" s="8"/>
      <c r="BS39256" s="8"/>
      <c r="BT39256" s="8"/>
      <c r="BU39256" s="8"/>
    </row>
    <row r="39257" spans="68:73">
      <c r="BP39257" s="10"/>
      <c r="BQ39257" s="10"/>
      <c r="BR39257" s="10"/>
      <c r="BS39257" s="10"/>
      <c r="BT39257" s="10"/>
      <c r="BU39257" s="10"/>
    </row>
    <row r="39258" spans="68:73">
      <c r="BP39258" s="8"/>
      <c r="BQ39258" s="8"/>
      <c r="BR39258" s="8"/>
      <c r="BS39258" s="8"/>
      <c r="BT39258" s="8"/>
      <c r="BU39258" s="8"/>
    </row>
    <row r="39259" spans="68:73">
      <c r="BP39259" s="10"/>
      <c r="BQ39259" s="10"/>
      <c r="BR39259" s="10"/>
      <c r="BS39259" s="10"/>
      <c r="BT39259" s="10"/>
      <c r="BU39259" s="10"/>
    </row>
    <row r="39260" spans="68:73">
      <c r="BP39260" s="8"/>
      <c r="BQ39260" s="8"/>
      <c r="BR39260" s="8"/>
      <c r="BS39260" s="8"/>
      <c r="BT39260" s="8"/>
      <c r="BU39260" s="8"/>
    </row>
    <row r="39261" spans="68:73">
      <c r="BP39261" s="10"/>
      <c r="BQ39261" s="10"/>
      <c r="BR39261" s="10"/>
      <c r="BS39261" s="10"/>
      <c r="BT39261" s="10"/>
      <c r="BU39261" s="10"/>
    </row>
    <row r="39262" spans="68:73">
      <c r="BP39262" s="8"/>
      <c r="BQ39262" s="8"/>
      <c r="BR39262" s="8"/>
      <c r="BS39262" s="8"/>
      <c r="BT39262" s="8"/>
      <c r="BU39262" s="8"/>
    </row>
    <row r="39263" spans="68:73">
      <c r="BP39263" s="10"/>
      <c r="BQ39263" s="10"/>
      <c r="BR39263" s="10"/>
      <c r="BS39263" s="10"/>
      <c r="BT39263" s="10"/>
      <c r="BU39263" s="10"/>
    </row>
    <row r="39264" spans="68:73">
      <c r="BP39264" s="8"/>
      <c r="BQ39264" s="8"/>
      <c r="BR39264" s="8"/>
      <c r="BS39264" s="8"/>
      <c r="BT39264" s="8"/>
      <c r="BU39264" s="8"/>
    </row>
    <row r="39265" spans="68:73">
      <c r="BP39265" s="10"/>
      <c r="BQ39265" s="10"/>
      <c r="BR39265" s="10"/>
      <c r="BS39265" s="10"/>
      <c r="BT39265" s="10"/>
      <c r="BU39265" s="10"/>
    </row>
    <row r="39266" spans="68:73">
      <c r="BP39266" s="8"/>
      <c r="BQ39266" s="8"/>
      <c r="BR39266" s="8"/>
      <c r="BS39266" s="8"/>
      <c r="BT39266" s="8"/>
      <c r="BU39266" s="8"/>
    </row>
    <row r="39267" spans="68:73">
      <c r="BP39267" s="10"/>
      <c r="BQ39267" s="10"/>
      <c r="BR39267" s="10"/>
      <c r="BS39267" s="10"/>
      <c r="BT39267" s="10"/>
      <c r="BU39267" s="10"/>
    </row>
    <row r="39268" spans="68:73">
      <c r="BP39268" s="8"/>
      <c r="BQ39268" s="8"/>
      <c r="BR39268" s="8"/>
      <c r="BS39268" s="8"/>
      <c r="BT39268" s="8"/>
      <c r="BU39268" s="8"/>
    </row>
    <row r="39269" spans="68:73">
      <c r="BP39269" s="10"/>
      <c r="BQ39269" s="10"/>
      <c r="BR39269" s="10"/>
      <c r="BS39269" s="10"/>
      <c r="BT39269" s="10"/>
      <c r="BU39269" s="10"/>
    </row>
    <row r="39270" spans="68:73">
      <c r="BP39270" s="8"/>
      <c r="BQ39270" s="8"/>
      <c r="BR39270" s="8"/>
      <c r="BS39270" s="8"/>
      <c r="BT39270" s="8"/>
      <c r="BU39270" s="8"/>
    </row>
    <row r="39271" spans="68:73">
      <c r="BP39271" s="10"/>
      <c r="BQ39271" s="10"/>
      <c r="BR39271" s="10"/>
      <c r="BS39271" s="10"/>
      <c r="BT39271" s="10"/>
      <c r="BU39271" s="10"/>
    </row>
    <row r="39272" spans="68:73">
      <c r="BP39272" s="8"/>
      <c r="BQ39272" s="8"/>
      <c r="BR39272" s="8"/>
      <c r="BS39272" s="8"/>
      <c r="BT39272" s="8"/>
      <c r="BU39272" s="8"/>
    </row>
    <row r="39273" spans="68:73">
      <c r="BP39273" s="10"/>
      <c r="BQ39273" s="10"/>
      <c r="BR39273" s="10"/>
      <c r="BS39273" s="10"/>
      <c r="BT39273" s="10"/>
      <c r="BU39273" s="10"/>
    </row>
    <row r="39274" spans="68:73">
      <c r="BP39274" s="8"/>
      <c r="BQ39274" s="8"/>
      <c r="BR39274" s="8"/>
      <c r="BS39274" s="8"/>
      <c r="BT39274" s="8"/>
      <c r="BU39274" s="8"/>
    </row>
    <row r="39275" spans="68:73">
      <c r="BP39275" s="10"/>
      <c r="BQ39275" s="10"/>
      <c r="BR39275" s="10"/>
      <c r="BS39275" s="10"/>
      <c r="BT39275" s="10"/>
      <c r="BU39275" s="10"/>
    </row>
    <row r="39276" spans="68:73">
      <c r="BP39276" s="8"/>
      <c r="BQ39276" s="8"/>
      <c r="BR39276" s="8"/>
      <c r="BS39276" s="8"/>
      <c r="BT39276" s="8"/>
      <c r="BU39276" s="8"/>
    </row>
    <row r="39277" spans="68:73">
      <c r="BP39277" s="10"/>
      <c r="BQ39277" s="10"/>
      <c r="BR39277" s="10"/>
      <c r="BS39277" s="10"/>
      <c r="BT39277" s="10"/>
      <c r="BU39277" s="10"/>
    </row>
    <row r="39278" spans="68:73">
      <c r="BP39278" s="8"/>
      <c r="BQ39278" s="8"/>
      <c r="BR39278" s="8"/>
      <c r="BS39278" s="8"/>
      <c r="BT39278" s="8"/>
      <c r="BU39278" s="8"/>
    </row>
    <row r="39279" spans="68:73">
      <c r="BP39279" s="10"/>
      <c r="BQ39279" s="10"/>
      <c r="BR39279" s="10"/>
      <c r="BS39279" s="10"/>
      <c r="BT39279" s="10"/>
      <c r="BU39279" s="10"/>
    </row>
    <row r="39280" spans="68:73">
      <c r="BP39280" s="8"/>
      <c r="BQ39280" s="8"/>
      <c r="BR39280" s="8"/>
      <c r="BS39280" s="8"/>
      <c r="BT39280" s="8"/>
      <c r="BU39280" s="8"/>
    </row>
    <row r="39281" spans="68:73">
      <c r="BP39281" s="10"/>
      <c r="BQ39281" s="10"/>
      <c r="BR39281" s="10"/>
      <c r="BS39281" s="10"/>
      <c r="BT39281" s="10"/>
      <c r="BU39281" s="10"/>
    </row>
    <row r="39282" spans="68:73">
      <c r="BP39282" s="8"/>
      <c r="BQ39282" s="8"/>
      <c r="BR39282" s="8"/>
      <c r="BS39282" s="8"/>
      <c r="BT39282" s="8"/>
      <c r="BU39282" s="8"/>
    </row>
    <row r="39283" spans="68:73">
      <c r="BP39283" s="10"/>
      <c r="BQ39283" s="10"/>
      <c r="BR39283" s="10"/>
      <c r="BS39283" s="10"/>
      <c r="BT39283" s="10"/>
      <c r="BU39283" s="10"/>
    </row>
    <row r="39284" spans="68:73">
      <c r="BP39284" s="8"/>
      <c r="BQ39284" s="8"/>
      <c r="BR39284" s="8"/>
      <c r="BS39284" s="8"/>
      <c r="BT39284" s="8"/>
      <c r="BU39284" s="8"/>
    </row>
    <row r="39285" spans="68:73">
      <c r="BP39285" s="10"/>
      <c r="BQ39285" s="10"/>
      <c r="BR39285" s="10"/>
      <c r="BS39285" s="10"/>
      <c r="BT39285" s="10"/>
      <c r="BU39285" s="10"/>
    </row>
    <row r="39286" spans="68:73">
      <c r="BP39286" s="8"/>
      <c r="BQ39286" s="8"/>
      <c r="BR39286" s="8"/>
      <c r="BS39286" s="8"/>
      <c r="BT39286" s="8"/>
      <c r="BU39286" s="8"/>
    </row>
    <row r="39287" spans="68:73">
      <c r="BP39287" s="10"/>
      <c r="BQ39287" s="10"/>
      <c r="BR39287" s="10"/>
      <c r="BS39287" s="10"/>
      <c r="BT39287" s="10"/>
      <c r="BU39287" s="10"/>
    </row>
    <row r="39288" spans="68:73">
      <c r="BP39288" s="8"/>
      <c r="BQ39288" s="8"/>
      <c r="BR39288" s="8"/>
      <c r="BS39288" s="8"/>
      <c r="BT39288" s="8"/>
      <c r="BU39288" s="8"/>
    </row>
    <row r="39289" spans="68:73">
      <c r="BP39289" s="10"/>
      <c r="BQ39289" s="10"/>
      <c r="BR39289" s="10"/>
      <c r="BS39289" s="10"/>
      <c r="BT39289" s="10"/>
      <c r="BU39289" s="10"/>
    </row>
    <row r="39290" spans="68:73">
      <c r="BP39290" s="8"/>
      <c r="BQ39290" s="8"/>
      <c r="BR39290" s="8"/>
      <c r="BS39290" s="8"/>
      <c r="BT39290" s="8"/>
      <c r="BU39290" s="8"/>
    </row>
    <row r="39291" spans="68:73">
      <c r="BP39291" s="10"/>
      <c r="BQ39291" s="10"/>
      <c r="BR39291" s="10"/>
      <c r="BS39291" s="10"/>
      <c r="BT39291" s="10"/>
      <c r="BU39291" s="10"/>
    </row>
    <row r="39292" spans="68:73">
      <c r="BP39292" s="8"/>
      <c r="BQ39292" s="8"/>
      <c r="BR39292" s="8"/>
      <c r="BS39292" s="8"/>
      <c r="BT39292" s="8"/>
      <c r="BU39292" s="8"/>
    </row>
    <row r="39293" spans="68:73">
      <c r="BP39293" s="10"/>
      <c r="BQ39293" s="10"/>
      <c r="BR39293" s="10"/>
      <c r="BS39293" s="10"/>
      <c r="BT39293" s="10"/>
      <c r="BU39293" s="10"/>
    </row>
    <row r="39294" spans="68:73">
      <c r="BP39294" s="8"/>
      <c r="BQ39294" s="8"/>
      <c r="BR39294" s="8"/>
      <c r="BS39294" s="8"/>
      <c r="BT39294" s="8"/>
      <c r="BU39294" s="8"/>
    </row>
    <row r="39295" spans="68:73">
      <c r="BP39295" s="10"/>
      <c r="BQ39295" s="10"/>
      <c r="BR39295" s="10"/>
      <c r="BS39295" s="10"/>
      <c r="BT39295" s="10"/>
      <c r="BU39295" s="10"/>
    </row>
    <row r="39296" spans="68:73">
      <c r="BP39296" s="8"/>
      <c r="BQ39296" s="8"/>
      <c r="BR39296" s="8"/>
      <c r="BS39296" s="8"/>
      <c r="BT39296" s="8"/>
      <c r="BU39296" s="8"/>
    </row>
    <row r="39297" spans="68:73">
      <c r="BP39297" s="10"/>
      <c r="BQ39297" s="10"/>
      <c r="BR39297" s="10"/>
      <c r="BS39297" s="10"/>
      <c r="BT39297" s="10"/>
      <c r="BU39297" s="10"/>
    </row>
    <row r="39298" spans="68:73">
      <c r="BP39298" s="8"/>
      <c r="BQ39298" s="8"/>
      <c r="BR39298" s="8"/>
      <c r="BS39298" s="8"/>
      <c r="BT39298" s="8"/>
      <c r="BU39298" s="8"/>
    </row>
    <row r="39299" spans="68:73">
      <c r="BP39299" s="10"/>
      <c r="BQ39299" s="10"/>
      <c r="BR39299" s="10"/>
      <c r="BS39299" s="10"/>
      <c r="BT39299" s="10"/>
      <c r="BU39299" s="10"/>
    </row>
    <row r="39300" spans="68:73">
      <c r="BP39300" s="8"/>
      <c r="BQ39300" s="8"/>
      <c r="BR39300" s="8"/>
      <c r="BS39300" s="8"/>
      <c r="BT39300" s="8"/>
      <c r="BU39300" s="8"/>
    </row>
    <row r="39301" spans="68:73">
      <c r="BP39301" s="10"/>
      <c r="BQ39301" s="10"/>
      <c r="BR39301" s="10"/>
      <c r="BS39301" s="10"/>
      <c r="BT39301" s="10"/>
      <c r="BU39301" s="10"/>
    </row>
    <row r="39302" spans="68:73">
      <c r="BP39302" s="8"/>
      <c r="BQ39302" s="8"/>
      <c r="BR39302" s="8"/>
      <c r="BS39302" s="8"/>
      <c r="BT39302" s="8"/>
      <c r="BU39302" s="8"/>
    </row>
    <row r="39303" spans="68:73">
      <c r="BP39303" s="10"/>
      <c r="BQ39303" s="10"/>
      <c r="BR39303" s="10"/>
      <c r="BS39303" s="10"/>
      <c r="BT39303" s="10"/>
      <c r="BU39303" s="10"/>
    </row>
    <row r="39304" spans="68:73">
      <c r="BP39304" s="8"/>
      <c r="BQ39304" s="8"/>
      <c r="BR39304" s="8"/>
      <c r="BS39304" s="8"/>
      <c r="BT39304" s="8"/>
      <c r="BU39304" s="8"/>
    </row>
    <row r="39305" spans="68:73">
      <c r="BP39305" s="10"/>
      <c r="BQ39305" s="10"/>
      <c r="BR39305" s="10"/>
      <c r="BS39305" s="10"/>
      <c r="BT39305" s="10"/>
      <c r="BU39305" s="10"/>
    </row>
    <row r="39306" spans="68:73">
      <c r="BP39306" s="8"/>
      <c r="BQ39306" s="8"/>
      <c r="BR39306" s="8"/>
      <c r="BS39306" s="8"/>
      <c r="BT39306" s="8"/>
      <c r="BU39306" s="8"/>
    </row>
    <row r="39307" spans="68:73">
      <c r="BP39307" s="10"/>
      <c r="BQ39307" s="10"/>
      <c r="BR39307" s="10"/>
      <c r="BS39307" s="10"/>
      <c r="BT39307" s="10"/>
      <c r="BU39307" s="10"/>
    </row>
    <row r="39308" spans="68:73">
      <c r="BP39308" s="8"/>
      <c r="BQ39308" s="8"/>
      <c r="BR39308" s="8"/>
      <c r="BS39308" s="8"/>
      <c r="BT39308" s="8"/>
      <c r="BU39308" s="8"/>
    </row>
    <row r="39309" spans="68:73">
      <c r="BP39309" s="10"/>
      <c r="BQ39309" s="10"/>
      <c r="BR39309" s="10"/>
      <c r="BS39309" s="10"/>
      <c r="BT39309" s="10"/>
      <c r="BU39309" s="10"/>
    </row>
    <row r="39310" spans="68:73">
      <c r="BP39310" s="8"/>
      <c r="BQ39310" s="8"/>
      <c r="BR39310" s="8"/>
      <c r="BS39310" s="8"/>
      <c r="BT39310" s="8"/>
      <c r="BU39310" s="8"/>
    </row>
    <row r="39311" spans="68:73">
      <c r="BP39311" s="10"/>
      <c r="BQ39311" s="10"/>
      <c r="BR39311" s="10"/>
      <c r="BS39311" s="10"/>
      <c r="BT39311" s="10"/>
      <c r="BU39311" s="10"/>
    </row>
    <row r="39312" spans="68:73">
      <c r="BP39312" s="8"/>
      <c r="BQ39312" s="8"/>
      <c r="BR39312" s="8"/>
      <c r="BS39312" s="8"/>
      <c r="BT39312" s="8"/>
      <c r="BU39312" s="8"/>
    </row>
    <row r="39313" spans="68:73">
      <c r="BP39313" s="10"/>
      <c r="BQ39313" s="10"/>
      <c r="BR39313" s="10"/>
      <c r="BS39313" s="10"/>
      <c r="BT39313" s="10"/>
      <c r="BU39313" s="10"/>
    </row>
    <row r="39314" spans="68:73">
      <c r="BP39314" s="8"/>
      <c r="BQ39314" s="8"/>
      <c r="BR39314" s="8"/>
      <c r="BS39314" s="8"/>
      <c r="BT39314" s="8"/>
      <c r="BU39314" s="8"/>
    </row>
    <row r="39315" spans="68:73">
      <c r="BP39315" s="10"/>
      <c r="BQ39315" s="10"/>
      <c r="BR39315" s="10"/>
      <c r="BS39315" s="10"/>
      <c r="BT39315" s="10"/>
      <c r="BU39315" s="10"/>
    </row>
    <row r="39316" spans="68:73">
      <c r="BP39316" s="8"/>
      <c r="BQ39316" s="8"/>
      <c r="BR39316" s="8"/>
      <c r="BS39316" s="8"/>
      <c r="BT39316" s="8"/>
      <c r="BU39316" s="8"/>
    </row>
    <row r="39317" spans="68:73">
      <c r="BP39317" s="10"/>
      <c r="BQ39317" s="10"/>
      <c r="BR39317" s="10"/>
      <c r="BS39317" s="10"/>
      <c r="BT39317" s="10"/>
      <c r="BU39317" s="10"/>
    </row>
    <row r="39318" spans="68:73">
      <c r="BP39318" s="8"/>
      <c r="BQ39318" s="8"/>
      <c r="BR39318" s="8"/>
      <c r="BS39318" s="8"/>
      <c r="BT39318" s="8"/>
      <c r="BU39318" s="8"/>
    </row>
    <row r="39319" spans="68:73">
      <c r="BP39319" s="10"/>
      <c r="BQ39319" s="10"/>
      <c r="BR39319" s="10"/>
      <c r="BS39319" s="10"/>
      <c r="BT39319" s="10"/>
      <c r="BU39319" s="10"/>
    </row>
    <row r="39320" spans="68:73">
      <c r="BP39320" s="8"/>
      <c r="BQ39320" s="8"/>
      <c r="BR39320" s="8"/>
      <c r="BS39320" s="8"/>
      <c r="BT39320" s="8"/>
      <c r="BU39320" s="8"/>
    </row>
    <row r="39321" spans="68:73">
      <c r="BP39321" s="10"/>
      <c r="BQ39321" s="10"/>
      <c r="BR39321" s="10"/>
      <c r="BS39321" s="10"/>
      <c r="BT39321" s="10"/>
      <c r="BU39321" s="10"/>
    </row>
    <row r="39322" spans="68:73">
      <c r="BP39322" s="8"/>
      <c r="BQ39322" s="8"/>
      <c r="BR39322" s="8"/>
      <c r="BS39322" s="8"/>
      <c r="BT39322" s="8"/>
      <c r="BU39322" s="8"/>
    </row>
    <row r="39323" spans="68:73">
      <c r="BP39323" s="10"/>
      <c r="BQ39323" s="10"/>
      <c r="BR39323" s="10"/>
      <c r="BS39323" s="10"/>
      <c r="BT39323" s="10"/>
      <c r="BU39323" s="10"/>
    </row>
    <row r="39324" spans="68:73">
      <c r="BP39324" s="8"/>
      <c r="BQ39324" s="8"/>
      <c r="BR39324" s="8"/>
      <c r="BS39324" s="8"/>
      <c r="BT39324" s="8"/>
      <c r="BU39324" s="8"/>
    </row>
    <row r="39325" spans="68:73">
      <c r="BP39325" s="10"/>
      <c r="BQ39325" s="10"/>
      <c r="BR39325" s="10"/>
      <c r="BS39325" s="10"/>
      <c r="BT39325" s="10"/>
      <c r="BU39325" s="10"/>
    </row>
    <row r="39326" spans="68:73">
      <c r="BP39326" s="8"/>
      <c r="BQ39326" s="8"/>
      <c r="BR39326" s="8"/>
      <c r="BS39326" s="8"/>
      <c r="BT39326" s="8"/>
      <c r="BU39326" s="8"/>
    </row>
    <row r="39327" spans="68:73">
      <c r="BP39327" s="10"/>
      <c r="BQ39327" s="10"/>
      <c r="BR39327" s="10"/>
      <c r="BS39327" s="10"/>
      <c r="BT39327" s="10"/>
      <c r="BU39327" s="10"/>
    </row>
    <row r="39328" spans="68:73">
      <c r="BP39328" s="8"/>
      <c r="BQ39328" s="8"/>
      <c r="BR39328" s="8"/>
      <c r="BS39328" s="8"/>
      <c r="BT39328" s="8"/>
      <c r="BU39328" s="8"/>
    </row>
    <row r="39329" spans="68:73">
      <c r="BP39329" s="10"/>
      <c r="BQ39329" s="10"/>
      <c r="BR39329" s="10"/>
      <c r="BS39329" s="10"/>
      <c r="BT39329" s="10"/>
      <c r="BU39329" s="10"/>
    </row>
    <row r="39330" spans="68:73">
      <c r="BP39330" s="8"/>
      <c r="BQ39330" s="8"/>
      <c r="BR39330" s="8"/>
      <c r="BS39330" s="8"/>
      <c r="BT39330" s="8"/>
      <c r="BU39330" s="8"/>
    </row>
    <row r="39331" spans="68:73">
      <c r="BP39331" s="10"/>
      <c r="BQ39331" s="10"/>
      <c r="BR39331" s="10"/>
      <c r="BS39331" s="10"/>
      <c r="BT39331" s="10"/>
      <c r="BU39331" s="10"/>
    </row>
    <row r="39332" spans="68:73">
      <c r="BP39332" s="8"/>
      <c r="BQ39332" s="8"/>
      <c r="BR39332" s="8"/>
      <c r="BS39332" s="8"/>
      <c r="BT39332" s="8"/>
      <c r="BU39332" s="8"/>
    </row>
    <row r="39333" spans="68:73">
      <c r="BP39333" s="10"/>
      <c r="BQ39333" s="10"/>
      <c r="BR39333" s="10"/>
      <c r="BS39333" s="10"/>
      <c r="BT39333" s="10"/>
      <c r="BU39333" s="10"/>
    </row>
    <row r="39334" spans="68:73">
      <c r="BP39334" s="8"/>
      <c r="BQ39334" s="8"/>
      <c r="BR39334" s="8"/>
      <c r="BS39334" s="8"/>
      <c r="BT39334" s="8"/>
      <c r="BU39334" s="8"/>
    </row>
    <row r="39335" spans="68:73">
      <c r="BP39335" s="10"/>
      <c r="BQ39335" s="10"/>
      <c r="BR39335" s="10"/>
      <c r="BS39335" s="10"/>
      <c r="BT39335" s="10"/>
      <c r="BU39335" s="10"/>
    </row>
    <row r="39336" spans="68:73">
      <c r="BP39336" s="8"/>
      <c r="BQ39336" s="8"/>
      <c r="BR39336" s="8"/>
      <c r="BS39336" s="8"/>
      <c r="BT39336" s="8"/>
      <c r="BU39336" s="8"/>
    </row>
    <row r="39337" spans="68:73">
      <c r="BP39337" s="10"/>
      <c r="BQ39337" s="10"/>
      <c r="BR39337" s="10"/>
      <c r="BS39337" s="10"/>
      <c r="BT39337" s="10"/>
      <c r="BU39337" s="10"/>
    </row>
    <row r="39338" spans="68:73">
      <c r="BP39338" s="8"/>
      <c r="BQ39338" s="8"/>
      <c r="BR39338" s="8"/>
      <c r="BS39338" s="8"/>
      <c r="BT39338" s="8"/>
      <c r="BU39338" s="8"/>
    </row>
    <row r="39339" spans="68:73">
      <c r="BP39339" s="10"/>
      <c r="BQ39339" s="10"/>
      <c r="BR39339" s="10"/>
      <c r="BS39339" s="10"/>
      <c r="BT39339" s="10"/>
      <c r="BU39339" s="10"/>
    </row>
    <row r="39340" spans="68:73">
      <c r="BP39340" s="8"/>
      <c r="BQ39340" s="8"/>
      <c r="BR39340" s="8"/>
      <c r="BS39340" s="8"/>
      <c r="BT39340" s="8"/>
      <c r="BU39340" s="8"/>
    </row>
    <row r="39341" spans="68:73">
      <c r="BP39341" s="10"/>
      <c r="BQ39341" s="10"/>
      <c r="BR39341" s="10"/>
      <c r="BS39341" s="10"/>
      <c r="BT39341" s="10"/>
      <c r="BU39341" s="10"/>
    </row>
    <row r="39342" spans="68:73">
      <c r="BP39342" s="8"/>
      <c r="BQ39342" s="8"/>
      <c r="BR39342" s="8"/>
      <c r="BS39342" s="8"/>
      <c r="BT39342" s="8"/>
      <c r="BU39342" s="8"/>
    </row>
    <row r="39343" spans="68:73">
      <c r="BP39343" s="10"/>
      <c r="BQ39343" s="10"/>
      <c r="BR39343" s="10"/>
      <c r="BS39343" s="10"/>
      <c r="BT39343" s="10"/>
      <c r="BU39343" s="10"/>
    </row>
    <row r="39344" spans="68:73">
      <c r="BP39344" s="8"/>
      <c r="BQ39344" s="8"/>
      <c r="BR39344" s="8"/>
      <c r="BS39344" s="8"/>
      <c r="BT39344" s="8"/>
      <c r="BU39344" s="8"/>
    </row>
    <row r="39345" spans="68:73">
      <c r="BP39345" s="10"/>
      <c r="BQ39345" s="10"/>
      <c r="BR39345" s="10"/>
      <c r="BS39345" s="10"/>
      <c r="BT39345" s="10"/>
      <c r="BU39345" s="10"/>
    </row>
    <row r="39346" spans="68:73">
      <c r="BP39346" s="8"/>
      <c r="BQ39346" s="8"/>
      <c r="BR39346" s="8"/>
      <c r="BS39346" s="8"/>
      <c r="BT39346" s="8"/>
      <c r="BU39346" s="8"/>
    </row>
    <row r="39347" spans="68:73">
      <c r="BP39347" s="10"/>
      <c r="BQ39347" s="10"/>
      <c r="BR39347" s="10"/>
      <c r="BS39347" s="10"/>
      <c r="BT39347" s="10"/>
      <c r="BU39347" s="10"/>
    </row>
    <row r="39348" spans="68:73">
      <c r="BP39348" s="8"/>
      <c r="BQ39348" s="8"/>
      <c r="BR39348" s="8"/>
      <c r="BS39348" s="8"/>
      <c r="BT39348" s="8"/>
      <c r="BU39348" s="8"/>
    </row>
    <row r="39349" spans="68:73">
      <c r="BP39349" s="10"/>
      <c r="BQ39349" s="10"/>
      <c r="BR39349" s="10"/>
      <c r="BS39349" s="10"/>
      <c r="BT39349" s="10"/>
      <c r="BU39349" s="10"/>
    </row>
    <row r="39350" spans="68:73">
      <c r="BP39350" s="8"/>
      <c r="BQ39350" s="8"/>
      <c r="BR39350" s="8"/>
      <c r="BS39350" s="8"/>
      <c r="BT39350" s="8"/>
      <c r="BU39350" s="8"/>
    </row>
    <row r="39351" spans="68:73">
      <c r="BP39351" s="10"/>
      <c r="BQ39351" s="10"/>
      <c r="BR39351" s="10"/>
      <c r="BS39351" s="10"/>
      <c r="BT39351" s="10"/>
      <c r="BU39351" s="10"/>
    </row>
    <row r="39352" spans="68:73">
      <c r="BP39352" s="8"/>
      <c r="BQ39352" s="8"/>
      <c r="BR39352" s="8"/>
      <c r="BS39352" s="8"/>
      <c r="BT39352" s="8"/>
      <c r="BU39352" s="8"/>
    </row>
    <row r="39353" spans="68:73">
      <c r="BP39353" s="10"/>
      <c r="BQ39353" s="10"/>
      <c r="BR39353" s="10"/>
      <c r="BS39353" s="10"/>
      <c r="BT39353" s="10"/>
      <c r="BU39353" s="10"/>
    </row>
    <row r="39354" spans="68:73">
      <c r="BP39354" s="8"/>
      <c r="BQ39354" s="8"/>
      <c r="BR39354" s="8"/>
      <c r="BS39354" s="8"/>
      <c r="BT39354" s="8"/>
      <c r="BU39354" s="8"/>
    </row>
    <row r="39355" spans="68:73">
      <c r="BP39355" s="10"/>
      <c r="BQ39355" s="10"/>
      <c r="BR39355" s="10"/>
      <c r="BS39355" s="10"/>
      <c r="BT39355" s="10"/>
      <c r="BU39355" s="10"/>
    </row>
    <row r="39356" spans="68:73">
      <c r="BP39356" s="8"/>
      <c r="BQ39356" s="8"/>
      <c r="BR39356" s="8"/>
      <c r="BS39356" s="8"/>
      <c r="BT39356" s="8"/>
      <c r="BU39356" s="8"/>
    </row>
    <row r="39357" spans="68:73">
      <c r="BP39357" s="10"/>
      <c r="BQ39357" s="10"/>
      <c r="BR39357" s="10"/>
      <c r="BS39357" s="10"/>
      <c r="BT39357" s="10"/>
      <c r="BU39357" s="10"/>
    </row>
    <row r="39358" spans="68:73">
      <c r="BP39358" s="8"/>
      <c r="BQ39358" s="8"/>
      <c r="BR39358" s="8"/>
      <c r="BS39358" s="8"/>
      <c r="BT39358" s="8"/>
      <c r="BU39358" s="8"/>
    </row>
    <row r="39359" spans="68:73">
      <c r="BP39359" s="10"/>
      <c r="BQ39359" s="10"/>
      <c r="BR39359" s="10"/>
      <c r="BS39359" s="10"/>
      <c r="BT39359" s="10"/>
      <c r="BU39359" s="10"/>
    </row>
    <row r="39360" spans="68:73">
      <c r="BP39360" s="8"/>
      <c r="BQ39360" s="8"/>
      <c r="BR39360" s="8"/>
      <c r="BS39360" s="8"/>
      <c r="BT39360" s="8"/>
      <c r="BU39360" s="8"/>
    </row>
    <row r="39361" spans="68:73">
      <c r="BP39361" s="10"/>
      <c r="BQ39361" s="10"/>
      <c r="BR39361" s="10"/>
      <c r="BS39361" s="10"/>
      <c r="BT39361" s="10"/>
      <c r="BU39361" s="10"/>
    </row>
    <row r="39362" spans="68:73">
      <c r="BP39362" s="8"/>
      <c r="BQ39362" s="8"/>
      <c r="BR39362" s="8"/>
      <c r="BS39362" s="8"/>
      <c r="BT39362" s="8"/>
      <c r="BU39362" s="8"/>
    </row>
    <row r="39363" spans="68:73">
      <c r="BP39363" s="10"/>
      <c r="BQ39363" s="10"/>
      <c r="BR39363" s="10"/>
      <c r="BS39363" s="10"/>
      <c r="BT39363" s="10"/>
      <c r="BU39363" s="10"/>
    </row>
    <row r="39364" spans="68:73">
      <c r="BP39364" s="8"/>
      <c r="BQ39364" s="8"/>
      <c r="BR39364" s="8"/>
      <c r="BS39364" s="8"/>
      <c r="BT39364" s="8"/>
      <c r="BU39364" s="8"/>
    </row>
    <row r="39365" spans="68:73">
      <c r="BP39365" s="10"/>
      <c r="BQ39365" s="10"/>
      <c r="BR39365" s="10"/>
      <c r="BS39365" s="10"/>
      <c r="BT39365" s="10"/>
      <c r="BU39365" s="10"/>
    </row>
    <row r="39366" spans="68:73">
      <c r="BP39366" s="8"/>
      <c r="BQ39366" s="8"/>
      <c r="BR39366" s="8"/>
      <c r="BS39366" s="8"/>
      <c r="BT39366" s="8"/>
      <c r="BU39366" s="8"/>
    </row>
    <row r="39367" spans="68:73">
      <c r="BP39367" s="10"/>
      <c r="BQ39367" s="10"/>
      <c r="BR39367" s="10"/>
      <c r="BS39367" s="10"/>
      <c r="BT39367" s="10"/>
      <c r="BU39367" s="10"/>
    </row>
    <row r="39368" spans="68:73">
      <c r="BP39368" s="8"/>
      <c r="BQ39368" s="8"/>
      <c r="BR39368" s="8"/>
      <c r="BS39368" s="8"/>
      <c r="BT39368" s="8"/>
      <c r="BU39368" s="8"/>
    </row>
    <row r="39369" spans="68:73">
      <c r="BP39369" s="10"/>
      <c r="BQ39369" s="10"/>
      <c r="BR39369" s="10"/>
      <c r="BS39369" s="10"/>
      <c r="BT39369" s="10"/>
      <c r="BU39369" s="10"/>
    </row>
    <row r="39370" spans="68:73">
      <c r="BP39370" s="8"/>
      <c r="BQ39370" s="8"/>
      <c r="BR39370" s="8"/>
      <c r="BS39370" s="8"/>
      <c r="BT39370" s="8"/>
      <c r="BU39370" s="8"/>
    </row>
    <row r="39371" spans="68:73">
      <c r="BP39371" s="10"/>
      <c r="BQ39371" s="10"/>
      <c r="BR39371" s="10"/>
      <c r="BS39371" s="10"/>
      <c r="BT39371" s="10"/>
      <c r="BU39371" s="10"/>
    </row>
    <row r="39372" spans="68:73">
      <c r="BP39372" s="8"/>
      <c r="BQ39372" s="8"/>
      <c r="BR39372" s="8"/>
      <c r="BS39372" s="8"/>
      <c r="BT39372" s="8"/>
      <c r="BU39372" s="8"/>
    </row>
    <row r="39373" spans="68:73">
      <c r="BP39373" s="10"/>
      <c r="BQ39373" s="10"/>
      <c r="BR39373" s="10"/>
      <c r="BS39373" s="10"/>
      <c r="BT39373" s="10"/>
      <c r="BU39373" s="10"/>
    </row>
    <row r="39374" spans="68:73">
      <c r="BP39374" s="8"/>
      <c r="BQ39374" s="8"/>
      <c r="BR39374" s="8"/>
      <c r="BS39374" s="8"/>
      <c r="BT39374" s="8"/>
      <c r="BU39374" s="8"/>
    </row>
    <row r="39375" spans="68:73">
      <c r="BP39375" s="10"/>
      <c r="BQ39375" s="10"/>
      <c r="BR39375" s="10"/>
      <c r="BS39375" s="10"/>
      <c r="BT39375" s="10"/>
      <c r="BU39375" s="10"/>
    </row>
    <row r="39376" spans="68:73">
      <c r="BP39376" s="8"/>
      <c r="BQ39376" s="8"/>
      <c r="BR39376" s="8"/>
      <c r="BS39376" s="8"/>
      <c r="BT39376" s="8"/>
      <c r="BU39376" s="8"/>
    </row>
    <row r="39377" spans="68:73">
      <c r="BP39377" s="10"/>
      <c r="BQ39377" s="10"/>
      <c r="BR39377" s="10"/>
      <c r="BS39377" s="10"/>
      <c r="BT39377" s="10"/>
      <c r="BU39377" s="10"/>
    </row>
    <row r="39378" spans="68:73">
      <c r="BP39378" s="8"/>
      <c r="BQ39378" s="8"/>
      <c r="BR39378" s="8"/>
      <c r="BS39378" s="8"/>
      <c r="BT39378" s="8"/>
      <c r="BU39378" s="8"/>
    </row>
    <row r="39379" spans="68:73">
      <c r="BP39379" s="10"/>
      <c r="BQ39379" s="10"/>
      <c r="BR39379" s="10"/>
      <c r="BS39379" s="10"/>
      <c r="BT39379" s="10"/>
      <c r="BU39379" s="10"/>
    </row>
    <row r="39380" spans="68:73">
      <c r="BP39380" s="8"/>
      <c r="BQ39380" s="8"/>
      <c r="BR39380" s="8"/>
      <c r="BS39380" s="8"/>
      <c r="BT39380" s="8"/>
      <c r="BU39380" s="8"/>
    </row>
    <row r="39381" spans="68:73">
      <c r="BP39381" s="10"/>
      <c r="BQ39381" s="10"/>
      <c r="BR39381" s="10"/>
      <c r="BS39381" s="10"/>
      <c r="BT39381" s="10"/>
      <c r="BU39381" s="10"/>
    </row>
    <row r="39382" spans="68:73">
      <c r="BP39382" s="8"/>
      <c r="BQ39382" s="8"/>
      <c r="BR39382" s="8"/>
      <c r="BS39382" s="8"/>
      <c r="BT39382" s="8"/>
      <c r="BU39382" s="8"/>
    </row>
    <row r="39383" spans="68:73">
      <c r="BP39383" s="10"/>
      <c r="BQ39383" s="10"/>
      <c r="BR39383" s="10"/>
      <c r="BS39383" s="10"/>
      <c r="BT39383" s="10"/>
      <c r="BU39383" s="10"/>
    </row>
    <row r="39384" spans="68:73">
      <c r="BP39384" s="8"/>
      <c r="BQ39384" s="8"/>
      <c r="BR39384" s="8"/>
      <c r="BS39384" s="8"/>
      <c r="BT39384" s="8"/>
      <c r="BU39384" s="8"/>
    </row>
    <row r="39385" spans="68:73">
      <c r="BP39385" s="10"/>
      <c r="BQ39385" s="10"/>
      <c r="BR39385" s="10"/>
      <c r="BS39385" s="10"/>
      <c r="BT39385" s="10"/>
      <c r="BU39385" s="10"/>
    </row>
    <row r="39386" spans="68:73">
      <c r="BP39386" s="8"/>
      <c r="BQ39386" s="8"/>
      <c r="BR39386" s="8"/>
      <c r="BS39386" s="8"/>
      <c r="BT39386" s="8"/>
      <c r="BU39386" s="8"/>
    </row>
    <row r="39387" spans="68:73">
      <c r="BP39387" s="10"/>
      <c r="BQ39387" s="10"/>
      <c r="BR39387" s="10"/>
      <c r="BS39387" s="10"/>
      <c r="BT39387" s="10"/>
      <c r="BU39387" s="10"/>
    </row>
    <row r="39388" spans="68:73">
      <c r="BP39388" s="8"/>
      <c r="BQ39388" s="8"/>
      <c r="BR39388" s="8"/>
      <c r="BS39388" s="8"/>
      <c r="BT39388" s="8"/>
      <c r="BU39388" s="8"/>
    </row>
    <row r="39389" spans="68:73">
      <c r="BP39389" s="10"/>
      <c r="BQ39389" s="10"/>
      <c r="BR39389" s="10"/>
      <c r="BS39389" s="10"/>
      <c r="BT39389" s="10"/>
      <c r="BU39389" s="10"/>
    </row>
    <row r="39390" spans="68:73">
      <c r="BP39390" s="8"/>
      <c r="BQ39390" s="8"/>
      <c r="BR39390" s="8"/>
      <c r="BS39390" s="8"/>
      <c r="BT39390" s="8"/>
      <c r="BU39390" s="8"/>
    </row>
    <row r="39391" spans="68:73">
      <c r="BP39391" s="10"/>
      <c r="BQ39391" s="10"/>
      <c r="BR39391" s="10"/>
      <c r="BS39391" s="10"/>
      <c r="BT39391" s="10"/>
      <c r="BU39391" s="10"/>
    </row>
    <row r="39392" spans="68:73">
      <c r="BP39392" s="8"/>
      <c r="BQ39392" s="8"/>
      <c r="BR39392" s="8"/>
      <c r="BS39392" s="8"/>
      <c r="BT39392" s="8"/>
      <c r="BU39392" s="8"/>
    </row>
    <row r="39393" spans="68:73">
      <c r="BP39393" s="10"/>
      <c r="BQ39393" s="10"/>
      <c r="BR39393" s="10"/>
      <c r="BS39393" s="10"/>
      <c r="BT39393" s="10"/>
      <c r="BU39393" s="10"/>
    </row>
    <row r="39394" spans="68:73">
      <c r="BP39394" s="8"/>
      <c r="BQ39394" s="8"/>
      <c r="BR39394" s="8"/>
      <c r="BS39394" s="8"/>
      <c r="BT39394" s="8"/>
      <c r="BU39394" s="8"/>
    </row>
    <row r="39395" spans="68:73">
      <c r="BP39395" s="10"/>
      <c r="BQ39395" s="10"/>
      <c r="BR39395" s="10"/>
      <c r="BS39395" s="10"/>
      <c r="BT39395" s="10"/>
      <c r="BU39395" s="10"/>
    </row>
    <row r="39396" spans="68:73">
      <c r="BP39396" s="8"/>
      <c r="BQ39396" s="8"/>
      <c r="BR39396" s="8"/>
      <c r="BS39396" s="8"/>
      <c r="BT39396" s="8"/>
      <c r="BU39396" s="8"/>
    </row>
    <row r="39397" spans="68:73">
      <c r="BP39397" s="10"/>
      <c r="BQ39397" s="10"/>
      <c r="BR39397" s="10"/>
      <c r="BS39397" s="10"/>
      <c r="BT39397" s="10"/>
      <c r="BU39397" s="10"/>
    </row>
    <row r="39398" spans="68:73">
      <c r="BP39398" s="8"/>
      <c r="BQ39398" s="8"/>
      <c r="BR39398" s="8"/>
      <c r="BS39398" s="8"/>
      <c r="BT39398" s="8"/>
      <c r="BU39398" s="8"/>
    </row>
    <row r="39399" spans="68:73">
      <c r="BP39399" s="10"/>
      <c r="BQ39399" s="10"/>
      <c r="BR39399" s="10"/>
      <c r="BS39399" s="10"/>
      <c r="BT39399" s="10"/>
      <c r="BU39399" s="10"/>
    </row>
    <row r="39400" spans="68:73">
      <c r="BP39400" s="8"/>
      <c r="BQ39400" s="8"/>
      <c r="BR39400" s="8"/>
      <c r="BS39400" s="8"/>
      <c r="BT39400" s="8"/>
      <c r="BU39400" s="8"/>
    </row>
    <row r="39401" spans="68:73">
      <c r="BP39401" s="10"/>
      <c r="BQ39401" s="10"/>
      <c r="BR39401" s="10"/>
      <c r="BS39401" s="10"/>
      <c r="BT39401" s="10"/>
      <c r="BU39401" s="10"/>
    </row>
    <row r="39402" spans="68:73">
      <c r="BP39402" s="8"/>
      <c r="BQ39402" s="8"/>
      <c r="BR39402" s="8"/>
      <c r="BS39402" s="8"/>
      <c r="BT39402" s="8"/>
      <c r="BU39402" s="8"/>
    </row>
    <row r="39403" spans="68:73">
      <c r="BP39403" s="10"/>
      <c r="BQ39403" s="10"/>
      <c r="BR39403" s="10"/>
      <c r="BS39403" s="10"/>
      <c r="BT39403" s="10"/>
      <c r="BU39403" s="10"/>
    </row>
    <row r="39404" spans="68:73">
      <c r="BP39404" s="8"/>
      <c r="BQ39404" s="8"/>
      <c r="BR39404" s="8"/>
      <c r="BS39404" s="8"/>
      <c r="BT39404" s="8"/>
      <c r="BU39404" s="8"/>
    </row>
    <row r="39405" spans="68:73">
      <c r="BP39405" s="10"/>
      <c r="BQ39405" s="10"/>
      <c r="BR39405" s="10"/>
      <c r="BS39405" s="10"/>
      <c r="BT39405" s="10"/>
      <c r="BU39405" s="10"/>
    </row>
    <row r="39406" spans="68:73">
      <c r="BP39406" s="8"/>
      <c r="BQ39406" s="8"/>
      <c r="BR39406" s="8"/>
      <c r="BS39406" s="8"/>
      <c r="BT39406" s="8"/>
      <c r="BU39406" s="8"/>
    </row>
    <row r="39407" spans="68:73">
      <c r="BP39407" s="10"/>
      <c r="BQ39407" s="10"/>
      <c r="BR39407" s="10"/>
      <c r="BS39407" s="10"/>
      <c r="BT39407" s="10"/>
      <c r="BU39407" s="10"/>
    </row>
    <row r="39408" spans="68:73">
      <c r="BP39408" s="8"/>
      <c r="BQ39408" s="8"/>
      <c r="BR39408" s="8"/>
      <c r="BS39408" s="8"/>
      <c r="BT39408" s="8"/>
      <c r="BU39408" s="8"/>
    </row>
    <row r="39409" spans="68:73">
      <c r="BP39409" s="10"/>
      <c r="BQ39409" s="10"/>
      <c r="BR39409" s="10"/>
      <c r="BS39409" s="10"/>
      <c r="BT39409" s="10"/>
      <c r="BU39409" s="10"/>
    </row>
    <row r="39410" spans="68:73">
      <c r="BP39410" s="8"/>
      <c r="BQ39410" s="8"/>
      <c r="BR39410" s="8"/>
      <c r="BS39410" s="8"/>
      <c r="BT39410" s="8"/>
      <c r="BU39410" s="8"/>
    </row>
    <row r="39411" spans="68:73">
      <c r="BP39411" s="10"/>
      <c r="BQ39411" s="10"/>
      <c r="BR39411" s="10"/>
      <c r="BS39411" s="10"/>
      <c r="BT39411" s="10"/>
      <c r="BU39411" s="10"/>
    </row>
    <row r="39412" spans="68:73">
      <c r="BP39412" s="8"/>
      <c r="BQ39412" s="8"/>
      <c r="BR39412" s="8"/>
      <c r="BS39412" s="8"/>
      <c r="BT39412" s="8"/>
      <c r="BU39412" s="8"/>
    </row>
    <row r="39413" spans="68:73">
      <c r="BP39413" s="10"/>
      <c r="BQ39413" s="10"/>
      <c r="BR39413" s="10"/>
      <c r="BS39413" s="10"/>
      <c r="BT39413" s="10"/>
      <c r="BU39413" s="10"/>
    </row>
    <row r="39414" spans="68:73">
      <c r="BP39414" s="8"/>
      <c r="BQ39414" s="8"/>
      <c r="BR39414" s="8"/>
      <c r="BS39414" s="8"/>
      <c r="BT39414" s="8"/>
      <c r="BU39414" s="8"/>
    </row>
    <row r="39415" spans="68:73">
      <c r="BP39415" s="10"/>
      <c r="BQ39415" s="10"/>
      <c r="BR39415" s="10"/>
      <c r="BS39415" s="10"/>
      <c r="BT39415" s="10"/>
      <c r="BU39415" s="10"/>
    </row>
    <row r="39416" spans="68:73">
      <c r="BP39416" s="8"/>
      <c r="BQ39416" s="8"/>
      <c r="BR39416" s="8"/>
      <c r="BS39416" s="8"/>
      <c r="BT39416" s="8"/>
      <c r="BU39416" s="8"/>
    </row>
    <row r="39417" spans="68:73">
      <c r="BP39417" s="10"/>
      <c r="BQ39417" s="10"/>
      <c r="BR39417" s="10"/>
      <c r="BS39417" s="10"/>
      <c r="BT39417" s="10"/>
      <c r="BU39417" s="10"/>
    </row>
    <row r="39418" spans="68:73">
      <c r="BP39418" s="8"/>
      <c r="BQ39418" s="8"/>
      <c r="BR39418" s="8"/>
      <c r="BS39418" s="8"/>
      <c r="BT39418" s="8"/>
      <c r="BU39418" s="8"/>
    </row>
    <row r="39419" spans="68:73">
      <c r="BP39419" s="10"/>
      <c r="BQ39419" s="10"/>
      <c r="BR39419" s="10"/>
      <c r="BS39419" s="10"/>
      <c r="BT39419" s="10"/>
      <c r="BU39419" s="10"/>
    </row>
    <row r="39420" spans="68:73">
      <c r="BP39420" s="8"/>
      <c r="BQ39420" s="8"/>
      <c r="BR39420" s="8"/>
      <c r="BS39420" s="8"/>
      <c r="BT39420" s="8"/>
      <c r="BU39420" s="8"/>
    </row>
    <row r="39421" spans="68:73">
      <c r="BP39421" s="10"/>
      <c r="BQ39421" s="10"/>
      <c r="BR39421" s="10"/>
      <c r="BS39421" s="10"/>
      <c r="BT39421" s="10"/>
      <c r="BU39421" s="10"/>
    </row>
    <row r="39422" spans="68:73">
      <c r="BP39422" s="8"/>
      <c r="BQ39422" s="8"/>
      <c r="BR39422" s="8"/>
      <c r="BS39422" s="8"/>
      <c r="BT39422" s="8"/>
      <c r="BU39422" s="8"/>
    </row>
    <row r="39423" spans="68:73">
      <c r="BP39423" s="10"/>
      <c r="BQ39423" s="10"/>
      <c r="BR39423" s="10"/>
      <c r="BS39423" s="10"/>
      <c r="BT39423" s="10"/>
      <c r="BU39423" s="10"/>
    </row>
    <row r="39424" spans="68:73">
      <c r="BP39424" s="8"/>
      <c r="BQ39424" s="8"/>
      <c r="BR39424" s="8"/>
      <c r="BS39424" s="8"/>
      <c r="BT39424" s="8"/>
      <c r="BU39424" s="8"/>
    </row>
    <row r="39425" spans="68:73">
      <c r="BP39425" s="10"/>
      <c r="BQ39425" s="10"/>
      <c r="BR39425" s="10"/>
      <c r="BS39425" s="10"/>
      <c r="BT39425" s="10"/>
      <c r="BU39425" s="10"/>
    </row>
    <row r="39426" spans="68:73">
      <c r="BP39426" s="8"/>
      <c r="BQ39426" s="8"/>
      <c r="BR39426" s="8"/>
      <c r="BS39426" s="8"/>
      <c r="BT39426" s="8"/>
      <c r="BU39426" s="8"/>
    </row>
    <row r="39427" spans="68:73">
      <c r="BP39427" s="10"/>
      <c r="BQ39427" s="10"/>
      <c r="BR39427" s="10"/>
      <c r="BS39427" s="10"/>
      <c r="BT39427" s="10"/>
      <c r="BU39427" s="10"/>
    </row>
    <row r="39428" spans="68:73">
      <c r="BP39428" s="8"/>
      <c r="BQ39428" s="8"/>
      <c r="BR39428" s="8"/>
      <c r="BS39428" s="8"/>
      <c r="BT39428" s="8"/>
      <c r="BU39428" s="8"/>
    </row>
    <row r="39429" spans="68:73">
      <c r="BP39429" s="10"/>
      <c r="BQ39429" s="10"/>
      <c r="BR39429" s="10"/>
      <c r="BS39429" s="10"/>
      <c r="BT39429" s="10"/>
      <c r="BU39429" s="10"/>
    </row>
    <row r="39430" spans="68:73">
      <c r="BP39430" s="8"/>
      <c r="BQ39430" s="8"/>
      <c r="BR39430" s="8"/>
      <c r="BS39430" s="8"/>
      <c r="BT39430" s="8"/>
      <c r="BU39430" s="8"/>
    </row>
    <row r="39431" spans="68:73">
      <c r="BP39431" s="10"/>
      <c r="BQ39431" s="10"/>
      <c r="BR39431" s="10"/>
      <c r="BS39431" s="10"/>
      <c r="BT39431" s="10"/>
      <c r="BU39431" s="10"/>
    </row>
    <row r="39432" spans="68:73">
      <c r="BP39432" s="8"/>
      <c r="BQ39432" s="8"/>
      <c r="BR39432" s="8"/>
      <c r="BS39432" s="8"/>
      <c r="BT39432" s="8"/>
      <c r="BU39432" s="8"/>
    </row>
    <row r="39433" spans="68:73">
      <c r="BP39433" s="10"/>
      <c r="BQ39433" s="10"/>
      <c r="BR39433" s="10"/>
      <c r="BS39433" s="10"/>
      <c r="BT39433" s="10"/>
      <c r="BU39433" s="10"/>
    </row>
    <row r="39434" spans="68:73">
      <c r="BP39434" s="8"/>
      <c r="BQ39434" s="8"/>
      <c r="BR39434" s="8"/>
      <c r="BS39434" s="8"/>
      <c r="BT39434" s="8"/>
      <c r="BU39434" s="8"/>
    </row>
    <row r="39435" spans="68:73">
      <c r="BP39435" s="10"/>
      <c r="BQ39435" s="10"/>
      <c r="BR39435" s="10"/>
      <c r="BS39435" s="10"/>
      <c r="BT39435" s="10"/>
      <c r="BU39435" s="10"/>
    </row>
    <row r="39436" spans="68:73">
      <c r="BP39436" s="8"/>
      <c r="BQ39436" s="8"/>
      <c r="BR39436" s="8"/>
      <c r="BS39436" s="8"/>
      <c r="BT39436" s="8"/>
      <c r="BU39436" s="8"/>
    </row>
    <row r="39437" spans="68:73">
      <c r="BP39437" s="10"/>
      <c r="BQ39437" s="10"/>
      <c r="BR39437" s="10"/>
      <c r="BS39437" s="10"/>
      <c r="BT39437" s="10"/>
      <c r="BU39437" s="10"/>
    </row>
    <row r="39438" spans="68:73">
      <c r="BP39438" s="8"/>
      <c r="BQ39438" s="8"/>
      <c r="BR39438" s="8"/>
      <c r="BS39438" s="8"/>
      <c r="BT39438" s="8"/>
      <c r="BU39438" s="8"/>
    </row>
    <row r="39439" spans="68:73">
      <c r="BP39439" s="10"/>
      <c r="BQ39439" s="10"/>
      <c r="BR39439" s="10"/>
      <c r="BS39439" s="10"/>
      <c r="BT39439" s="10"/>
      <c r="BU39439" s="10"/>
    </row>
    <row r="39440" spans="68:73">
      <c r="BP39440" s="8"/>
      <c r="BQ39440" s="8"/>
      <c r="BR39440" s="8"/>
      <c r="BS39440" s="8"/>
      <c r="BT39440" s="8"/>
      <c r="BU39440" s="8"/>
    </row>
    <row r="39441" spans="68:73">
      <c r="BP39441" s="10"/>
      <c r="BQ39441" s="10"/>
      <c r="BR39441" s="10"/>
      <c r="BS39441" s="10"/>
      <c r="BT39441" s="10"/>
      <c r="BU39441" s="10"/>
    </row>
    <row r="39442" spans="68:73">
      <c r="BP39442" s="8"/>
      <c r="BQ39442" s="8"/>
      <c r="BR39442" s="8"/>
      <c r="BS39442" s="8"/>
      <c r="BT39442" s="8"/>
      <c r="BU39442" s="8"/>
    </row>
    <row r="39443" spans="68:73">
      <c r="BP39443" s="10"/>
      <c r="BQ39443" s="10"/>
      <c r="BR39443" s="10"/>
      <c r="BS39443" s="10"/>
      <c r="BT39443" s="10"/>
      <c r="BU39443" s="10"/>
    </row>
    <row r="39444" spans="68:73">
      <c r="BP39444" s="8"/>
      <c r="BQ39444" s="8"/>
      <c r="BR39444" s="8"/>
      <c r="BS39444" s="8"/>
      <c r="BT39444" s="8"/>
      <c r="BU39444" s="8"/>
    </row>
    <row r="39445" spans="68:73">
      <c r="BP39445" s="10"/>
      <c r="BQ39445" s="10"/>
      <c r="BR39445" s="10"/>
      <c r="BS39445" s="10"/>
      <c r="BT39445" s="10"/>
      <c r="BU39445" s="10"/>
    </row>
    <row r="39446" spans="68:73">
      <c r="BP39446" s="8"/>
      <c r="BQ39446" s="8"/>
      <c r="BR39446" s="8"/>
      <c r="BS39446" s="8"/>
      <c r="BT39446" s="8"/>
      <c r="BU39446" s="8"/>
    </row>
    <row r="39447" spans="68:73">
      <c r="BP39447" s="10"/>
      <c r="BQ39447" s="10"/>
      <c r="BR39447" s="10"/>
      <c r="BS39447" s="10"/>
      <c r="BT39447" s="10"/>
      <c r="BU39447" s="10"/>
    </row>
    <row r="39448" spans="68:73">
      <c r="BP39448" s="8"/>
      <c r="BQ39448" s="8"/>
      <c r="BR39448" s="8"/>
      <c r="BS39448" s="8"/>
      <c r="BT39448" s="8"/>
      <c r="BU39448" s="8"/>
    </row>
    <row r="39449" spans="68:73">
      <c r="BP39449" s="10"/>
      <c r="BQ39449" s="10"/>
      <c r="BR39449" s="10"/>
      <c r="BS39449" s="10"/>
      <c r="BT39449" s="10"/>
      <c r="BU39449" s="10"/>
    </row>
    <row r="39450" spans="68:73">
      <c r="BP39450" s="8"/>
      <c r="BQ39450" s="8"/>
      <c r="BR39450" s="8"/>
      <c r="BS39450" s="8"/>
      <c r="BT39450" s="8"/>
      <c r="BU39450" s="8"/>
    </row>
    <row r="39451" spans="68:73">
      <c r="BP39451" s="10"/>
      <c r="BQ39451" s="10"/>
      <c r="BR39451" s="10"/>
      <c r="BS39451" s="10"/>
      <c r="BT39451" s="10"/>
      <c r="BU39451" s="10"/>
    </row>
    <row r="39452" spans="68:73">
      <c r="BP39452" s="8"/>
      <c r="BQ39452" s="8"/>
      <c r="BR39452" s="8"/>
      <c r="BS39452" s="8"/>
      <c r="BT39452" s="8"/>
      <c r="BU39452" s="8"/>
    </row>
    <row r="39453" spans="68:73">
      <c r="BP39453" s="10"/>
      <c r="BQ39453" s="10"/>
      <c r="BR39453" s="10"/>
      <c r="BS39453" s="10"/>
      <c r="BT39453" s="10"/>
      <c r="BU39453" s="10"/>
    </row>
    <row r="39454" spans="68:73">
      <c r="BP39454" s="8"/>
      <c r="BQ39454" s="8"/>
      <c r="BR39454" s="8"/>
      <c r="BS39454" s="8"/>
      <c r="BT39454" s="8"/>
      <c r="BU39454" s="8"/>
    </row>
    <row r="39455" spans="68:73">
      <c r="BP39455" s="10"/>
      <c r="BQ39455" s="10"/>
      <c r="BR39455" s="10"/>
      <c r="BS39455" s="10"/>
      <c r="BT39455" s="10"/>
      <c r="BU39455" s="10"/>
    </row>
    <row r="39456" spans="68:73">
      <c r="BP39456" s="8"/>
      <c r="BQ39456" s="8"/>
      <c r="BR39456" s="8"/>
      <c r="BS39456" s="8"/>
      <c r="BT39456" s="8"/>
      <c r="BU39456" s="8"/>
    </row>
    <row r="39457" spans="68:73">
      <c r="BP39457" s="10"/>
      <c r="BQ39457" s="10"/>
      <c r="BR39457" s="10"/>
      <c r="BS39457" s="10"/>
      <c r="BT39457" s="10"/>
      <c r="BU39457" s="10"/>
    </row>
    <row r="39458" spans="68:73">
      <c r="BP39458" s="8"/>
      <c r="BQ39458" s="8"/>
      <c r="BR39458" s="8"/>
      <c r="BS39458" s="8"/>
      <c r="BT39458" s="8"/>
      <c r="BU39458" s="8"/>
    </row>
    <row r="39459" spans="68:73">
      <c r="BP39459" s="10"/>
      <c r="BQ39459" s="10"/>
      <c r="BR39459" s="10"/>
      <c r="BS39459" s="10"/>
      <c r="BT39459" s="10"/>
      <c r="BU39459" s="10"/>
    </row>
    <row r="39460" spans="68:73">
      <c r="BP39460" s="8"/>
      <c r="BQ39460" s="8"/>
      <c r="BR39460" s="8"/>
      <c r="BS39460" s="8"/>
      <c r="BT39460" s="8"/>
      <c r="BU39460" s="8"/>
    </row>
    <row r="39461" spans="68:73">
      <c r="BP39461" s="10"/>
      <c r="BQ39461" s="10"/>
      <c r="BR39461" s="10"/>
      <c r="BS39461" s="10"/>
      <c r="BT39461" s="10"/>
      <c r="BU39461" s="10"/>
    </row>
    <row r="39462" spans="68:73">
      <c r="BP39462" s="8"/>
      <c r="BQ39462" s="8"/>
      <c r="BR39462" s="8"/>
      <c r="BS39462" s="8"/>
      <c r="BT39462" s="8"/>
      <c r="BU39462" s="8"/>
    </row>
    <row r="39463" spans="68:73">
      <c r="BP39463" s="10"/>
      <c r="BQ39463" s="10"/>
      <c r="BR39463" s="10"/>
      <c r="BS39463" s="10"/>
      <c r="BT39463" s="10"/>
      <c r="BU39463" s="10"/>
    </row>
    <row r="39464" spans="68:73">
      <c r="BP39464" s="8"/>
      <c r="BQ39464" s="8"/>
      <c r="BR39464" s="8"/>
      <c r="BS39464" s="8"/>
      <c r="BT39464" s="8"/>
      <c r="BU39464" s="8"/>
    </row>
    <row r="39465" spans="68:73">
      <c r="BP39465" s="10"/>
      <c r="BQ39465" s="10"/>
      <c r="BR39465" s="10"/>
      <c r="BS39465" s="10"/>
      <c r="BT39465" s="10"/>
      <c r="BU39465" s="10"/>
    </row>
    <row r="39466" spans="68:73">
      <c r="BP39466" s="8"/>
      <c r="BQ39466" s="8"/>
      <c r="BR39466" s="8"/>
      <c r="BS39466" s="8"/>
      <c r="BT39466" s="8"/>
      <c r="BU39466" s="8"/>
    </row>
    <row r="39467" spans="68:73">
      <c r="BP39467" s="10"/>
      <c r="BQ39467" s="10"/>
      <c r="BR39467" s="10"/>
      <c r="BS39467" s="10"/>
      <c r="BT39467" s="10"/>
      <c r="BU39467" s="10"/>
    </row>
    <row r="39468" spans="68:73">
      <c r="BP39468" s="8"/>
      <c r="BQ39468" s="8"/>
      <c r="BR39468" s="8"/>
      <c r="BS39468" s="8"/>
      <c r="BT39468" s="8"/>
      <c r="BU39468" s="8"/>
    </row>
    <row r="39469" spans="68:73">
      <c r="BP39469" s="10"/>
      <c r="BQ39469" s="10"/>
      <c r="BR39469" s="10"/>
      <c r="BS39469" s="10"/>
      <c r="BT39469" s="10"/>
      <c r="BU39469" s="10"/>
    </row>
    <row r="39470" spans="68:73">
      <c r="BP39470" s="8"/>
      <c r="BQ39470" s="8"/>
      <c r="BR39470" s="8"/>
      <c r="BS39470" s="8"/>
      <c r="BT39470" s="8"/>
      <c r="BU39470" s="8"/>
    </row>
    <row r="39471" spans="68:73">
      <c r="BP39471" s="10"/>
      <c r="BQ39471" s="10"/>
      <c r="BR39471" s="10"/>
      <c r="BS39471" s="10"/>
      <c r="BT39471" s="10"/>
      <c r="BU39471" s="10"/>
    </row>
    <row r="39472" spans="68:73">
      <c r="BP39472" s="8"/>
      <c r="BQ39472" s="8"/>
      <c r="BR39472" s="8"/>
      <c r="BS39472" s="8"/>
      <c r="BT39472" s="8"/>
      <c r="BU39472" s="8"/>
    </row>
    <row r="39473" spans="68:73">
      <c r="BP39473" s="10"/>
      <c r="BQ39473" s="10"/>
      <c r="BR39473" s="10"/>
      <c r="BS39473" s="10"/>
      <c r="BT39473" s="10"/>
      <c r="BU39473" s="10"/>
    </row>
    <row r="39474" spans="68:73">
      <c r="BP39474" s="8"/>
      <c r="BQ39474" s="8"/>
      <c r="BR39474" s="8"/>
      <c r="BS39474" s="8"/>
      <c r="BT39474" s="8"/>
      <c r="BU39474" s="8"/>
    </row>
    <row r="39475" spans="68:73">
      <c r="BP39475" s="10"/>
      <c r="BQ39475" s="10"/>
      <c r="BR39475" s="10"/>
      <c r="BS39475" s="10"/>
      <c r="BT39475" s="10"/>
      <c r="BU39475" s="10"/>
    </row>
    <row r="39476" spans="68:73">
      <c r="BP39476" s="8"/>
      <c r="BQ39476" s="8"/>
      <c r="BR39476" s="8"/>
      <c r="BS39476" s="8"/>
      <c r="BT39476" s="8"/>
      <c r="BU39476" s="8"/>
    </row>
    <row r="39477" spans="68:73">
      <c r="BP39477" s="10"/>
      <c r="BQ39477" s="10"/>
      <c r="BR39477" s="10"/>
      <c r="BS39477" s="10"/>
      <c r="BT39477" s="10"/>
      <c r="BU39477" s="10"/>
    </row>
    <row r="39478" spans="68:73">
      <c r="BP39478" s="8"/>
      <c r="BQ39478" s="8"/>
      <c r="BR39478" s="8"/>
      <c r="BS39478" s="8"/>
      <c r="BT39478" s="8"/>
      <c r="BU39478" s="8"/>
    </row>
    <row r="39479" spans="68:73">
      <c r="BP39479" s="10"/>
      <c r="BQ39479" s="10"/>
      <c r="BR39479" s="10"/>
      <c r="BS39479" s="10"/>
      <c r="BT39479" s="10"/>
      <c r="BU39479" s="10"/>
    </row>
    <row r="39480" spans="68:73">
      <c r="BP39480" s="8"/>
      <c r="BQ39480" s="8"/>
      <c r="BR39480" s="8"/>
      <c r="BS39480" s="8"/>
      <c r="BT39480" s="8"/>
      <c r="BU39480" s="8"/>
    </row>
    <row r="39481" spans="68:73">
      <c r="BP39481" s="10"/>
      <c r="BQ39481" s="10"/>
      <c r="BR39481" s="10"/>
      <c r="BS39481" s="10"/>
      <c r="BT39481" s="10"/>
      <c r="BU39481" s="10"/>
    </row>
    <row r="39482" spans="68:73">
      <c r="BP39482" s="8"/>
      <c r="BQ39482" s="8"/>
      <c r="BR39482" s="8"/>
      <c r="BS39482" s="8"/>
      <c r="BT39482" s="8"/>
      <c r="BU39482" s="8"/>
    </row>
    <row r="39483" spans="68:73">
      <c r="BP39483" s="10"/>
      <c r="BQ39483" s="10"/>
      <c r="BR39483" s="10"/>
      <c r="BS39483" s="10"/>
      <c r="BT39483" s="10"/>
      <c r="BU39483" s="10"/>
    </row>
    <row r="39484" spans="68:73">
      <c r="BP39484" s="8"/>
      <c r="BQ39484" s="8"/>
      <c r="BR39484" s="8"/>
      <c r="BS39484" s="8"/>
      <c r="BT39484" s="8"/>
      <c r="BU39484" s="8"/>
    </row>
    <row r="39485" spans="68:73">
      <c r="BP39485" s="10"/>
      <c r="BQ39485" s="10"/>
      <c r="BR39485" s="10"/>
      <c r="BS39485" s="10"/>
      <c r="BT39485" s="10"/>
      <c r="BU39485" s="10"/>
    </row>
    <row r="39486" spans="68:73">
      <c r="BP39486" s="8"/>
      <c r="BQ39486" s="8"/>
      <c r="BR39486" s="8"/>
      <c r="BS39486" s="8"/>
      <c r="BT39486" s="8"/>
      <c r="BU39486" s="8"/>
    </row>
    <row r="39487" spans="68:73">
      <c r="BP39487" s="10"/>
      <c r="BQ39487" s="10"/>
      <c r="BR39487" s="10"/>
      <c r="BS39487" s="10"/>
      <c r="BT39487" s="10"/>
      <c r="BU39487" s="10"/>
    </row>
    <row r="39488" spans="68:73">
      <c r="BP39488" s="8"/>
      <c r="BQ39488" s="8"/>
      <c r="BR39488" s="8"/>
      <c r="BS39488" s="8"/>
      <c r="BT39488" s="8"/>
      <c r="BU39488" s="8"/>
    </row>
    <row r="39489" spans="68:73">
      <c r="BP39489" s="10"/>
      <c r="BQ39489" s="10"/>
      <c r="BR39489" s="10"/>
      <c r="BS39489" s="10"/>
      <c r="BT39489" s="10"/>
      <c r="BU39489" s="10"/>
    </row>
    <row r="39490" spans="68:73">
      <c r="BP39490" s="8"/>
      <c r="BQ39490" s="8"/>
      <c r="BR39490" s="8"/>
      <c r="BS39490" s="8"/>
      <c r="BT39490" s="8"/>
      <c r="BU39490" s="8"/>
    </row>
    <row r="39491" spans="68:73">
      <c r="BP39491" s="10"/>
      <c r="BQ39491" s="10"/>
      <c r="BR39491" s="10"/>
      <c r="BS39491" s="10"/>
      <c r="BT39491" s="10"/>
      <c r="BU39491" s="10"/>
    </row>
    <row r="39492" spans="68:73">
      <c r="BP39492" s="8"/>
      <c r="BQ39492" s="8"/>
      <c r="BR39492" s="8"/>
      <c r="BS39492" s="8"/>
      <c r="BT39492" s="8"/>
      <c r="BU39492" s="8"/>
    </row>
    <row r="39493" spans="68:73">
      <c r="BP39493" s="10"/>
      <c r="BQ39493" s="10"/>
      <c r="BR39493" s="10"/>
      <c r="BS39493" s="10"/>
      <c r="BT39493" s="10"/>
      <c r="BU39493" s="10"/>
    </row>
    <row r="39494" spans="68:73">
      <c r="BP39494" s="8"/>
      <c r="BQ39494" s="8"/>
      <c r="BR39494" s="8"/>
      <c r="BS39494" s="8"/>
      <c r="BT39494" s="8"/>
      <c r="BU39494" s="8"/>
    </row>
    <row r="39495" spans="68:73">
      <c r="BP39495" s="10"/>
      <c r="BQ39495" s="10"/>
      <c r="BR39495" s="10"/>
      <c r="BS39495" s="10"/>
      <c r="BT39495" s="10"/>
      <c r="BU39495" s="10"/>
    </row>
    <row r="39496" spans="68:73">
      <c r="BP39496" s="8"/>
      <c r="BQ39496" s="8"/>
      <c r="BR39496" s="8"/>
      <c r="BS39496" s="8"/>
      <c r="BT39496" s="8"/>
      <c r="BU39496" s="8"/>
    </row>
    <row r="39497" spans="68:73">
      <c r="BP39497" s="10"/>
      <c r="BQ39497" s="10"/>
      <c r="BR39497" s="10"/>
      <c r="BS39497" s="10"/>
      <c r="BT39497" s="10"/>
      <c r="BU39497" s="10"/>
    </row>
    <row r="39498" spans="68:73">
      <c r="BP39498" s="8"/>
      <c r="BQ39498" s="8"/>
      <c r="BR39498" s="8"/>
      <c r="BS39498" s="8"/>
      <c r="BT39498" s="8"/>
      <c r="BU39498" s="8"/>
    </row>
    <row r="39499" spans="68:73">
      <c r="BP39499" s="10"/>
      <c r="BQ39499" s="10"/>
      <c r="BR39499" s="10"/>
      <c r="BS39499" s="10"/>
      <c r="BT39499" s="10"/>
      <c r="BU39499" s="10"/>
    </row>
    <row r="39500" spans="68:73">
      <c r="BP39500" s="8"/>
      <c r="BQ39500" s="8"/>
      <c r="BR39500" s="8"/>
      <c r="BS39500" s="8"/>
      <c r="BT39500" s="8"/>
      <c r="BU39500" s="8"/>
    </row>
    <row r="39501" spans="68:73">
      <c r="BP39501" s="10"/>
      <c r="BQ39501" s="10"/>
      <c r="BR39501" s="10"/>
      <c r="BS39501" s="10"/>
      <c r="BT39501" s="10"/>
      <c r="BU39501" s="10"/>
    </row>
    <row r="39502" spans="68:73">
      <c r="BP39502" s="8"/>
      <c r="BQ39502" s="8"/>
      <c r="BR39502" s="8"/>
      <c r="BS39502" s="8"/>
      <c r="BT39502" s="8"/>
      <c r="BU39502" s="8"/>
    </row>
    <row r="39503" spans="68:73">
      <c r="BP39503" s="10"/>
      <c r="BQ39503" s="10"/>
      <c r="BR39503" s="10"/>
      <c r="BS39503" s="10"/>
      <c r="BT39503" s="10"/>
      <c r="BU39503" s="10"/>
    </row>
    <row r="39504" spans="68:73">
      <c r="BP39504" s="8"/>
      <c r="BQ39504" s="8"/>
      <c r="BR39504" s="8"/>
      <c r="BS39504" s="8"/>
      <c r="BT39504" s="8"/>
      <c r="BU39504" s="8"/>
    </row>
    <row r="39505" spans="68:73">
      <c r="BP39505" s="10"/>
      <c r="BQ39505" s="10"/>
      <c r="BR39505" s="10"/>
      <c r="BS39505" s="10"/>
      <c r="BT39505" s="10"/>
      <c r="BU39505" s="10"/>
    </row>
    <row r="39506" spans="68:73">
      <c r="BP39506" s="8"/>
      <c r="BQ39506" s="8"/>
      <c r="BR39506" s="8"/>
      <c r="BS39506" s="8"/>
      <c r="BT39506" s="8"/>
      <c r="BU39506" s="8"/>
    </row>
    <row r="39507" spans="68:73">
      <c r="BP39507" s="10"/>
      <c r="BQ39507" s="10"/>
      <c r="BR39507" s="10"/>
      <c r="BS39507" s="10"/>
      <c r="BT39507" s="10"/>
      <c r="BU39507" s="10"/>
    </row>
    <row r="39508" spans="68:73">
      <c r="BP39508" s="8"/>
      <c r="BQ39508" s="8"/>
      <c r="BR39508" s="8"/>
      <c r="BS39508" s="8"/>
      <c r="BT39508" s="8"/>
      <c r="BU39508" s="8"/>
    </row>
    <row r="39509" spans="68:73">
      <c r="BP39509" s="10"/>
      <c r="BQ39509" s="10"/>
      <c r="BR39509" s="10"/>
      <c r="BS39509" s="10"/>
      <c r="BT39509" s="10"/>
      <c r="BU39509" s="10"/>
    </row>
    <row r="39510" spans="68:73">
      <c r="BP39510" s="8"/>
      <c r="BQ39510" s="8"/>
      <c r="BR39510" s="8"/>
      <c r="BS39510" s="8"/>
      <c r="BT39510" s="8"/>
      <c r="BU39510" s="8"/>
    </row>
    <row r="39511" spans="68:73">
      <c r="BP39511" s="10"/>
      <c r="BQ39511" s="10"/>
      <c r="BR39511" s="10"/>
      <c r="BS39511" s="10"/>
      <c r="BT39511" s="10"/>
      <c r="BU39511" s="10"/>
    </row>
    <row r="39512" spans="68:73">
      <c r="BP39512" s="8"/>
      <c r="BQ39512" s="8"/>
      <c r="BR39512" s="8"/>
      <c r="BS39512" s="8"/>
      <c r="BT39512" s="8"/>
      <c r="BU39512" s="8"/>
    </row>
    <row r="39513" spans="68:73">
      <c r="BP39513" s="10"/>
      <c r="BQ39513" s="10"/>
      <c r="BR39513" s="10"/>
      <c r="BS39513" s="10"/>
      <c r="BT39513" s="10"/>
      <c r="BU39513" s="10"/>
    </row>
    <row r="39514" spans="68:73">
      <c r="BP39514" s="8"/>
      <c r="BQ39514" s="8"/>
      <c r="BR39514" s="8"/>
      <c r="BS39514" s="8"/>
      <c r="BT39514" s="8"/>
      <c r="BU39514" s="8"/>
    </row>
    <row r="39515" spans="68:73">
      <c r="BP39515" s="10"/>
      <c r="BQ39515" s="10"/>
      <c r="BR39515" s="10"/>
      <c r="BS39515" s="10"/>
      <c r="BT39515" s="10"/>
      <c r="BU39515" s="10"/>
    </row>
    <row r="39516" spans="68:73">
      <c r="BP39516" s="8"/>
      <c r="BQ39516" s="8"/>
      <c r="BR39516" s="8"/>
      <c r="BS39516" s="8"/>
      <c r="BT39516" s="8"/>
      <c r="BU39516" s="8"/>
    </row>
    <row r="39517" spans="68:73">
      <c r="BP39517" s="10"/>
      <c r="BQ39517" s="10"/>
      <c r="BR39517" s="10"/>
      <c r="BS39517" s="10"/>
      <c r="BT39517" s="10"/>
      <c r="BU39517" s="10"/>
    </row>
    <row r="39518" spans="68:73">
      <c r="BP39518" s="8"/>
      <c r="BQ39518" s="8"/>
      <c r="BR39518" s="8"/>
      <c r="BS39518" s="8"/>
      <c r="BT39518" s="8"/>
      <c r="BU39518" s="8"/>
    </row>
    <row r="39519" spans="68:73">
      <c r="BP39519" s="10"/>
      <c r="BQ39519" s="10"/>
      <c r="BR39519" s="10"/>
      <c r="BS39519" s="10"/>
      <c r="BT39519" s="10"/>
      <c r="BU39519" s="10"/>
    </row>
    <row r="39520" spans="68:73">
      <c r="BP39520" s="8"/>
      <c r="BQ39520" s="8"/>
      <c r="BR39520" s="8"/>
      <c r="BS39520" s="8"/>
      <c r="BT39520" s="8"/>
      <c r="BU39520" s="8"/>
    </row>
    <row r="39521" spans="68:73">
      <c r="BP39521" s="10"/>
      <c r="BQ39521" s="10"/>
      <c r="BR39521" s="10"/>
      <c r="BS39521" s="10"/>
      <c r="BT39521" s="10"/>
      <c r="BU39521" s="10"/>
    </row>
    <row r="39522" spans="68:73">
      <c r="BP39522" s="8"/>
      <c r="BQ39522" s="8"/>
      <c r="BR39522" s="8"/>
      <c r="BS39522" s="8"/>
      <c r="BT39522" s="8"/>
      <c r="BU39522" s="8"/>
    </row>
    <row r="39523" spans="68:73">
      <c r="BP39523" s="10"/>
      <c r="BQ39523" s="10"/>
      <c r="BR39523" s="10"/>
      <c r="BS39523" s="10"/>
      <c r="BT39523" s="10"/>
      <c r="BU39523" s="10"/>
    </row>
    <row r="39524" spans="68:73">
      <c r="BP39524" s="8"/>
      <c r="BQ39524" s="8"/>
      <c r="BR39524" s="8"/>
      <c r="BS39524" s="8"/>
      <c r="BT39524" s="8"/>
      <c r="BU39524" s="8"/>
    </row>
    <row r="39525" spans="68:73">
      <c r="BP39525" s="10"/>
      <c r="BQ39525" s="10"/>
      <c r="BR39525" s="10"/>
      <c r="BS39525" s="10"/>
      <c r="BT39525" s="10"/>
      <c r="BU39525" s="10"/>
    </row>
    <row r="39526" spans="68:73">
      <c r="BP39526" s="8"/>
      <c r="BQ39526" s="8"/>
      <c r="BR39526" s="8"/>
      <c r="BS39526" s="8"/>
      <c r="BT39526" s="8"/>
      <c r="BU39526" s="8"/>
    </row>
    <row r="39527" spans="68:73">
      <c r="BP39527" s="10"/>
      <c r="BQ39527" s="10"/>
      <c r="BR39527" s="10"/>
      <c r="BS39527" s="10"/>
      <c r="BT39527" s="10"/>
      <c r="BU39527" s="10"/>
    </row>
    <row r="39528" spans="68:73">
      <c r="BP39528" s="8"/>
      <c r="BQ39528" s="8"/>
      <c r="BR39528" s="8"/>
      <c r="BS39528" s="8"/>
      <c r="BT39528" s="8"/>
      <c r="BU39528" s="8"/>
    </row>
    <row r="39529" spans="68:73">
      <c r="BP39529" s="10"/>
      <c r="BQ39529" s="10"/>
      <c r="BR39529" s="10"/>
      <c r="BS39529" s="10"/>
      <c r="BT39529" s="10"/>
      <c r="BU39529" s="10"/>
    </row>
    <row r="39530" spans="68:73">
      <c r="BP39530" s="8"/>
      <c r="BQ39530" s="8"/>
      <c r="BR39530" s="8"/>
      <c r="BS39530" s="8"/>
      <c r="BT39530" s="8"/>
      <c r="BU39530" s="8"/>
    </row>
    <row r="39531" spans="68:73">
      <c r="BP39531" s="10"/>
      <c r="BQ39531" s="10"/>
      <c r="BR39531" s="10"/>
      <c r="BS39531" s="10"/>
      <c r="BT39531" s="10"/>
      <c r="BU39531" s="10"/>
    </row>
    <row r="39532" spans="68:73">
      <c r="BP39532" s="8"/>
      <c r="BQ39532" s="8"/>
      <c r="BR39532" s="8"/>
      <c r="BS39532" s="8"/>
      <c r="BT39532" s="8"/>
      <c r="BU39532" s="8"/>
    </row>
    <row r="39533" spans="68:73">
      <c r="BP39533" s="10"/>
      <c r="BQ39533" s="10"/>
      <c r="BR39533" s="10"/>
      <c r="BS39533" s="10"/>
      <c r="BT39533" s="10"/>
      <c r="BU39533" s="10"/>
    </row>
    <row r="39534" spans="68:73">
      <c r="BP39534" s="8"/>
      <c r="BQ39534" s="8"/>
      <c r="BR39534" s="8"/>
      <c r="BS39534" s="8"/>
      <c r="BT39534" s="8"/>
      <c r="BU39534" s="8"/>
    </row>
    <row r="39535" spans="68:73">
      <c r="BP39535" s="10"/>
      <c r="BQ39535" s="10"/>
      <c r="BR39535" s="10"/>
      <c r="BS39535" s="10"/>
      <c r="BT39535" s="10"/>
      <c r="BU39535" s="10"/>
    </row>
    <row r="39536" spans="68:73">
      <c r="BP39536" s="8"/>
      <c r="BQ39536" s="8"/>
      <c r="BR39536" s="8"/>
      <c r="BS39536" s="8"/>
      <c r="BT39536" s="8"/>
      <c r="BU39536" s="8"/>
    </row>
    <row r="39537" spans="68:73">
      <c r="BP39537" s="10"/>
      <c r="BQ39537" s="10"/>
      <c r="BR39537" s="10"/>
      <c r="BS39537" s="10"/>
      <c r="BT39537" s="10"/>
      <c r="BU39537" s="10"/>
    </row>
    <row r="39538" spans="68:73">
      <c r="BP39538" s="8"/>
      <c r="BQ39538" s="8"/>
      <c r="BR39538" s="8"/>
      <c r="BS39538" s="8"/>
      <c r="BT39538" s="8"/>
      <c r="BU39538" s="8"/>
    </row>
    <row r="39539" spans="68:73">
      <c r="BP39539" s="10"/>
      <c r="BQ39539" s="10"/>
      <c r="BR39539" s="10"/>
      <c r="BS39539" s="10"/>
      <c r="BT39539" s="10"/>
      <c r="BU39539" s="10"/>
    </row>
    <row r="39540" spans="68:73">
      <c r="BP39540" s="8"/>
      <c r="BQ39540" s="8"/>
      <c r="BR39540" s="8"/>
      <c r="BS39540" s="8"/>
      <c r="BT39540" s="8"/>
      <c r="BU39540" s="8"/>
    </row>
    <row r="39541" spans="68:73">
      <c r="BP39541" s="10"/>
      <c r="BQ39541" s="10"/>
      <c r="BR39541" s="10"/>
      <c r="BS39541" s="10"/>
      <c r="BT39541" s="10"/>
      <c r="BU39541" s="10"/>
    </row>
    <row r="39542" spans="68:73">
      <c r="BP39542" s="8"/>
      <c r="BQ39542" s="8"/>
      <c r="BR39542" s="8"/>
      <c r="BS39542" s="8"/>
      <c r="BT39542" s="8"/>
      <c r="BU39542" s="8"/>
    </row>
    <row r="39543" spans="68:73">
      <c r="BP39543" s="10"/>
      <c r="BQ39543" s="10"/>
      <c r="BR39543" s="10"/>
      <c r="BS39543" s="10"/>
      <c r="BT39543" s="10"/>
      <c r="BU39543" s="10"/>
    </row>
    <row r="39544" spans="68:73">
      <c r="BP39544" s="8"/>
      <c r="BQ39544" s="8"/>
      <c r="BR39544" s="8"/>
      <c r="BS39544" s="8"/>
      <c r="BT39544" s="8"/>
      <c r="BU39544" s="8"/>
    </row>
    <row r="39545" spans="68:73">
      <c r="BP39545" s="10"/>
      <c r="BQ39545" s="10"/>
      <c r="BR39545" s="10"/>
      <c r="BS39545" s="10"/>
      <c r="BT39545" s="10"/>
      <c r="BU39545" s="10"/>
    </row>
    <row r="39546" spans="68:73">
      <c r="BP39546" s="8"/>
      <c r="BQ39546" s="8"/>
      <c r="BR39546" s="8"/>
      <c r="BS39546" s="8"/>
      <c r="BT39546" s="8"/>
      <c r="BU39546" s="8"/>
    </row>
    <row r="39547" spans="68:73">
      <c r="BP39547" s="10"/>
      <c r="BQ39547" s="10"/>
      <c r="BR39547" s="10"/>
      <c r="BS39547" s="10"/>
      <c r="BT39547" s="10"/>
      <c r="BU39547" s="10"/>
    </row>
    <row r="39548" spans="68:73">
      <c r="BP39548" s="8"/>
      <c r="BQ39548" s="8"/>
      <c r="BR39548" s="8"/>
      <c r="BS39548" s="8"/>
      <c r="BT39548" s="8"/>
      <c r="BU39548" s="8"/>
    </row>
    <row r="39549" spans="68:73">
      <c r="BP39549" s="10"/>
      <c r="BQ39549" s="10"/>
      <c r="BR39549" s="10"/>
      <c r="BS39549" s="10"/>
      <c r="BT39549" s="10"/>
      <c r="BU39549" s="10"/>
    </row>
    <row r="39550" spans="68:73">
      <c r="BP39550" s="8"/>
      <c r="BQ39550" s="8"/>
      <c r="BR39550" s="8"/>
      <c r="BS39550" s="8"/>
      <c r="BT39550" s="8"/>
      <c r="BU39550" s="8"/>
    </row>
    <row r="39551" spans="68:73">
      <c r="BP39551" s="10"/>
      <c r="BQ39551" s="10"/>
      <c r="BR39551" s="10"/>
      <c r="BS39551" s="10"/>
      <c r="BT39551" s="10"/>
      <c r="BU39551" s="10"/>
    </row>
    <row r="39552" spans="68:73">
      <c r="BP39552" s="8"/>
      <c r="BQ39552" s="8"/>
      <c r="BR39552" s="8"/>
      <c r="BS39552" s="8"/>
      <c r="BT39552" s="8"/>
      <c r="BU39552" s="8"/>
    </row>
    <row r="39553" spans="68:73">
      <c r="BP39553" s="10"/>
      <c r="BQ39553" s="10"/>
      <c r="BR39553" s="10"/>
      <c r="BS39553" s="10"/>
      <c r="BT39553" s="10"/>
      <c r="BU39553" s="10"/>
    </row>
    <row r="39554" spans="68:73">
      <c r="BP39554" s="8"/>
      <c r="BQ39554" s="8"/>
      <c r="BR39554" s="8"/>
      <c r="BS39554" s="8"/>
      <c r="BT39554" s="8"/>
      <c r="BU39554" s="8"/>
    </row>
    <row r="39555" spans="68:73">
      <c r="BP39555" s="10"/>
      <c r="BQ39555" s="10"/>
      <c r="BR39555" s="10"/>
      <c r="BS39555" s="10"/>
      <c r="BT39555" s="10"/>
      <c r="BU39555" s="10"/>
    </row>
    <row r="39556" spans="68:73">
      <c r="BP39556" s="8"/>
      <c r="BQ39556" s="8"/>
      <c r="BR39556" s="8"/>
      <c r="BS39556" s="8"/>
      <c r="BT39556" s="8"/>
      <c r="BU39556" s="8"/>
    </row>
    <row r="39557" spans="68:73">
      <c r="BP39557" s="10"/>
      <c r="BQ39557" s="10"/>
      <c r="BR39557" s="10"/>
      <c r="BS39557" s="10"/>
      <c r="BT39557" s="10"/>
      <c r="BU39557" s="10"/>
    </row>
    <row r="39558" spans="68:73">
      <c r="BP39558" s="8"/>
      <c r="BQ39558" s="8"/>
      <c r="BR39558" s="8"/>
      <c r="BS39558" s="8"/>
      <c r="BT39558" s="8"/>
      <c r="BU39558" s="8"/>
    </row>
    <row r="39559" spans="68:73">
      <c r="BP39559" s="10"/>
      <c r="BQ39559" s="10"/>
      <c r="BR39559" s="10"/>
      <c r="BS39559" s="10"/>
      <c r="BT39559" s="10"/>
      <c r="BU39559" s="10"/>
    </row>
    <row r="39560" spans="68:73">
      <c r="BP39560" s="8"/>
      <c r="BQ39560" s="8"/>
      <c r="BR39560" s="8"/>
      <c r="BS39560" s="8"/>
      <c r="BT39560" s="8"/>
      <c r="BU39560" s="8"/>
    </row>
    <row r="39561" spans="68:73">
      <c r="BP39561" s="10"/>
      <c r="BQ39561" s="10"/>
      <c r="BR39561" s="10"/>
      <c r="BS39561" s="10"/>
      <c r="BT39561" s="10"/>
      <c r="BU39561" s="10"/>
    </row>
    <row r="39562" spans="68:73">
      <c r="BP39562" s="8"/>
      <c r="BQ39562" s="8"/>
      <c r="BR39562" s="8"/>
      <c r="BS39562" s="8"/>
      <c r="BT39562" s="8"/>
      <c r="BU39562" s="8"/>
    </row>
    <row r="39563" spans="68:73">
      <c r="BP39563" s="10"/>
      <c r="BQ39563" s="10"/>
      <c r="BR39563" s="10"/>
      <c r="BS39563" s="10"/>
      <c r="BT39563" s="10"/>
      <c r="BU39563" s="10"/>
    </row>
    <row r="39564" spans="68:73">
      <c r="BP39564" s="8"/>
      <c r="BQ39564" s="8"/>
      <c r="BR39564" s="8"/>
      <c r="BS39564" s="8"/>
      <c r="BT39564" s="8"/>
      <c r="BU39564" s="8"/>
    </row>
    <row r="39565" spans="68:73">
      <c r="BP39565" s="10"/>
      <c r="BQ39565" s="10"/>
      <c r="BR39565" s="10"/>
      <c r="BS39565" s="10"/>
      <c r="BT39565" s="10"/>
      <c r="BU39565" s="10"/>
    </row>
    <row r="39566" spans="68:73">
      <c r="BP39566" s="8"/>
      <c r="BQ39566" s="8"/>
      <c r="BR39566" s="8"/>
      <c r="BS39566" s="8"/>
      <c r="BT39566" s="8"/>
      <c r="BU39566" s="8"/>
    </row>
    <row r="39567" spans="68:73">
      <c r="BP39567" s="10"/>
      <c r="BQ39567" s="10"/>
      <c r="BR39567" s="10"/>
      <c r="BS39567" s="10"/>
      <c r="BT39567" s="10"/>
      <c r="BU39567" s="10"/>
    </row>
    <row r="39568" spans="68:73">
      <c r="BP39568" s="8"/>
      <c r="BQ39568" s="8"/>
      <c r="BR39568" s="8"/>
      <c r="BS39568" s="8"/>
      <c r="BT39568" s="8"/>
      <c r="BU39568" s="8"/>
    </row>
    <row r="39569" spans="68:73">
      <c r="BP39569" s="10"/>
      <c r="BQ39569" s="10"/>
      <c r="BR39569" s="10"/>
      <c r="BS39569" s="10"/>
      <c r="BT39569" s="10"/>
      <c r="BU39569" s="10"/>
    </row>
    <row r="39570" spans="68:73">
      <c r="BP39570" s="8"/>
      <c r="BQ39570" s="8"/>
      <c r="BR39570" s="8"/>
      <c r="BS39570" s="8"/>
      <c r="BT39570" s="8"/>
      <c r="BU39570" s="8"/>
    </row>
    <row r="39571" spans="68:73">
      <c r="BP39571" s="10"/>
      <c r="BQ39571" s="10"/>
      <c r="BR39571" s="10"/>
      <c r="BS39571" s="10"/>
      <c r="BT39571" s="10"/>
      <c r="BU39571" s="10"/>
    </row>
    <row r="39572" spans="68:73">
      <c r="BP39572" s="8"/>
      <c r="BQ39572" s="8"/>
      <c r="BR39572" s="8"/>
      <c r="BS39572" s="8"/>
      <c r="BT39572" s="8"/>
      <c r="BU39572" s="8"/>
    </row>
    <row r="39573" spans="68:73">
      <c r="BP39573" s="10"/>
      <c r="BQ39573" s="10"/>
      <c r="BR39573" s="10"/>
      <c r="BS39573" s="10"/>
      <c r="BT39573" s="10"/>
      <c r="BU39573" s="10"/>
    </row>
    <row r="39574" spans="68:73">
      <c r="BP39574" s="8"/>
      <c r="BQ39574" s="8"/>
      <c r="BR39574" s="8"/>
      <c r="BS39574" s="8"/>
      <c r="BT39574" s="8"/>
      <c r="BU39574" s="8"/>
    </row>
    <row r="39575" spans="68:73">
      <c r="BP39575" s="10"/>
      <c r="BQ39575" s="10"/>
      <c r="BR39575" s="10"/>
      <c r="BS39575" s="10"/>
      <c r="BT39575" s="10"/>
      <c r="BU39575" s="10"/>
    </row>
    <row r="39576" spans="68:73">
      <c r="BP39576" s="8"/>
      <c r="BQ39576" s="8"/>
      <c r="BR39576" s="8"/>
      <c r="BS39576" s="8"/>
      <c r="BT39576" s="8"/>
      <c r="BU39576" s="8"/>
    </row>
    <row r="39577" spans="68:73">
      <c r="BP39577" s="10"/>
      <c r="BQ39577" s="10"/>
      <c r="BR39577" s="10"/>
      <c r="BS39577" s="10"/>
      <c r="BT39577" s="10"/>
      <c r="BU39577" s="10"/>
    </row>
    <row r="39578" spans="68:73">
      <c r="BP39578" s="8"/>
      <c r="BQ39578" s="8"/>
      <c r="BR39578" s="8"/>
      <c r="BS39578" s="8"/>
      <c r="BT39578" s="8"/>
      <c r="BU39578" s="8"/>
    </row>
    <row r="39579" spans="68:73">
      <c r="BP39579" s="10"/>
      <c r="BQ39579" s="10"/>
      <c r="BR39579" s="10"/>
      <c r="BS39579" s="10"/>
      <c r="BT39579" s="10"/>
      <c r="BU39579" s="10"/>
    </row>
    <row r="39580" spans="68:73">
      <c r="BP39580" s="8"/>
      <c r="BQ39580" s="8"/>
      <c r="BR39580" s="8"/>
      <c r="BS39580" s="8"/>
      <c r="BT39580" s="8"/>
      <c r="BU39580" s="8"/>
    </row>
    <row r="39581" spans="68:73">
      <c r="BP39581" s="10"/>
      <c r="BQ39581" s="10"/>
      <c r="BR39581" s="10"/>
      <c r="BS39581" s="10"/>
      <c r="BT39581" s="10"/>
      <c r="BU39581" s="10"/>
    </row>
    <row r="39582" spans="68:73">
      <c r="BP39582" s="8"/>
      <c r="BQ39582" s="8"/>
      <c r="BR39582" s="8"/>
      <c r="BS39582" s="8"/>
      <c r="BT39582" s="8"/>
      <c r="BU39582" s="8"/>
    </row>
    <row r="39583" spans="68:73">
      <c r="BP39583" s="10"/>
      <c r="BQ39583" s="10"/>
      <c r="BR39583" s="10"/>
      <c r="BS39583" s="10"/>
      <c r="BT39583" s="10"/>
      <c r="BU39583" s="10"/>
    </row>
    <row r="39584" spans="68:73">
      <c r="BP39584" s="8"/>
      <c r="BQ39584" s="8"/>
      <c r="BR39584" s="8"/>
      <c r="BS39584" s="8"/>
      <c r="BT39584" s="8"/>
      <c r="BU39584" s="8"/>
    </row>
    <row r="39585" spans="68:73">
      <c r="BP39585" s="10"/>
      <c r="BQ39585" s="10"/>
      <c r="BR39585" s="10"/>
      <c r="BS39585" s="10"/>
      <c r="BT39585" s="10"/>
      <c r="BU39585" s="10"/>
    </row>
    <row r="39586" spans="68:73">
      <c r="BP39586" s="8"/>
      <c r="BQ39586" s="8"/>
      <c r="BR39586" s="8"/>
      <c r="BS39586" s="8"/>
      <c r="BT39586" s="8"/>
      <c r="BU39586" s="8"/>
    </row>
    <row r="39587" spans="68:73">
      <c r="BP39587" s="10"/>
      <c r="BQ39587" s="10"/>
      <c r="BR39587" s="10"/>
      <c r="BS39587" s="10"/>
      <c r="BT39587" s="10"/>
      <c r="BU39587" s="10"/>
    </row>
    <row r="39588" spans="68:73">
      <c r="BP39588" s="8"/>
      <c r="BQ39588" s="8"/>
      <c r="BR39588" s="8"/>
      <c r="BS39588" s="8"/>
      <c r="BT39588" s="8"/>
      <c r="BU39588" s="8"/>
    </row>
    <row r="39589" spans="68:73">
      <c r="BP39589" s="10"/>
      <c r="BQ39589" s="10"/>
      <c r="BR39589" s="10"/>
      <c r="BS39589" s="10"/>
      <c r="BT39589" s="10"/>
      <c r="BU39589" s="10"/>
    </row>
    <row r="39590" spans="68:73">
      <c r="BP39590" s="8"/>
      <c r="BQ39590" s="8"/>
      <c r="BR39590" s="8"/>
      <c r="BS39590" s="8"/>
      <c r="BT39590" s="8"/>
      <c r="BU39590" s="8"/>
    </row>
    <row r="39591" spans="68:73">
      <c r="BP39591" s="10"/>
      <c r="BQ39591" s="10"/>
      <c r="BR39591" s="10"/>
      <c r="BS39591" s="10"/>
      <c r="BT39591" s="10"/>
      <c r="BU39591" s="10"/>
    </row>
    <row r="39592" spans="68:73">
      <c r="BP39592" s="8"/>
      <c r="BQ39592" s="8"/>
      <c r="BR39592" s="8"/>
      <c r="BS39592" s="8"/>
      <c r="BT39592" s="8"/>
      <c r="BU39592" s="8"/>
    </row>
    <row r="39593" spans="68:73">
      <c r="BP39593" s="10"/>
      <c r="BQ39593" s="10"/>
      <c r="BR39593" s="10"/>
      <c r="BS39593" s="10"/>
      <c r="BT39593" s="10"/>
      <c r="BU39593" s="10"/>
    </row>
    <row r="39594" spans="68:73">
      <c r="BP39594" s="8"/>
      <c r="BQ39594" s="8"/>
      <c r="BR39594" s="8"/>
      <c r="BS39594" s="8"/>
      <c r="BT39594" s="8"/>
      <c r="BU39594" s="8"/>
    </row>
    <row r="39595" spans="68:73">
      <c r="BP39595" s="10"/>
      <c r="BQ39595" s="10"/>
      <c r="BR39595" s="10"/>
      <c r="BS39595" s="10"/>
      <c r="BT39595" s="10"/>
      <c r="BU39595" s="10"/>
    </row>
    <row r="39596" spans="68:73">
      <c r="BP39596" s="8"/>
      <c r="BQ39596" s="8"/>
      <c r="BR39596" s="8"/>
      <c r="BS39596" s="8"/>
      <c r="BT39596" s="8"/>
      <c r="BU39596" s="8"/>
    </row>
    <row r="39597" spans="68:73">
      <c r="BP39597" s="10"/>
      <c r="BQ39597" s="10"/>
      <c r="BR39597" s="10"/>
      <c r="BS39597" s="10"/>
      <c r="BT39597" s="10"/>
      <c r="BU39597" s="10"/>
    </row>
    <row r="39598" spans="68:73">
      <c r="BP39598" s="8"/>
      <c r="BQ39598" s="8"/>
      <c r="BR39598" s="8"/>
      <c r="BS39598" s="8"/>
      <c r="BT39598" s="8"/>
      <c r="BU39598" s="8"/>
    </row>
    <row r="39599" spans="68:73">
      <c r="BP39599" s="10"/>
      <c r="BQ39599" s="10"/>
      <c r="BR39599" s="10"/>
      <c r="BS39599" s="10"/>
      <c r="BT39599" s="10"/>
      <c r="BU39599" s="10"/>
    </row>
    <row r="39600" spans="68:73">
      <c r="BP39600" s="8"/>
      <c r="BQ39600" s="8"/>
      <c r="BR39600" s="8"/>
      <c r="BS39600" s="8"/>
      <c r="BT39600" s="8"/>
      <c r="BU39600" s="8"/>
    </row>
    <row r="39601" spans="68:73">
      <c r="BP39601" s="10"/>
      <c r="BQ39601" s="10"/>
      <c r="BR39601" s="10"/>
      <c r="BS39601" s="10"/>
      <c r="BT39601" s="10"/>
      <c r="BU39601" s="10"/>
    </row>
    <row r="39602" spans="68:73">
      <c r="BP39602" s="8"/>
      <c r="BQ39602" s="8"/>
      <c r="BR39602" s="8"/>
      <c r="BS39602" s="8"/>
      <c r="BT39602" s="8"/>
      <c r="BU39602" s="8"/>
    </row>
    <row r="39603" spans="68:73">
      <c r="BP39603" s="10"/>
      <c r="BQ39603" s="10"/>
      <c r="BR39603" s="10"/>
      <c r="BS39603" s="10"/>
      <c r="BT39603" s="10"/>
      <c r="BU39603" s="10"/>
    </row>
    <row r="39604" spans="68:73">
      <c r="BP39604" s="8"/>
      <c r="BQ39604" s="8"/>
      <c r="BR39604" s="8"/>
      <c r="BS39604" s="8"/>
      <c r="BT39604" s="8"/>
      <c r="BU39604" s="8"/>
    </row>
    <row r="39605" spans="68:73">
      <c r="BP39605" s="10"/>
      <c r="BQ39605" s="10"/>
      <c r="BR39605" s="10"/>
      <c r="BS39605" s="10"/>
      <c r="BT39605" s="10"/>
      <c r="BU39605" s="10"/>
    </row>
    <row r="39606" spans="68:73">
      <c r="BP39606" s="8"/>
      <c r="BQ39606" s="8"/>
      <c r="BR39606" s="8"/>
      <c r="BS39606" s="8"/>
      <c r="BT39606" s="8"/>
      <c r="BU39606" s="8"/>
    </row>
    <row r="39607" spans="68:73">
      <c r="BP39607" s="10"/>
      <c r="BQ39607" s="10"/>
      <c r="BR39607" s="10"/>
      <c r="BS39607" s="10"/>
      <c r="BT39607" s="10"/>
      <c r="BU39607" s="10"/>
    </row>
    <row r="39608" spans="68:73">
      <c r="BP39608" s="8"/>
      <c r="BQ39608" s="8"/>
      <c r="BR39608" s="8"/>
      <c r="BS39608" s="8"/>
      <c r="BT39608" s="8"/>
      <c r="BU39608" s="8"/>
    </row>
    <row r="39609" spans="68:73">
      <c r="BP39609" s="10"/>
      <c r="BQ39609" s="10"/>
      <c r="BR39609" s="10"/>
      <c r="BS39609" s="10"/>
      <c r="BT39609" s="10"/>
      <c r="BU39609" s="10"/>
    </row>
    <row r="39610" spans="68:73">
      <c r="BP39610" s="8"/>
      <c r="BQ39610" s="8"/>
      <c r="BR39610" s="8"/>
      <c r="BS39610" s="8"/>
      <c r="BT39610" s="8"/>
      <c r="BU39610" s="8"/>
    </row>
    <row r="39611" spans="68:73">
      <c r="BP39611" s="10"/>
      <c r="BQ39611" s="10"/>
      <c r="BR39611" s="10"/>
      <c r="BS39611" s="10"/>
      <c r="BT39611" s="10"/>
      <c r="BU39611" s="10"/>
    </row>
    <row r="39612" spans="68:73">
      <c r="BP39612" s="8"/>
      <c r="BQ39612" s="8"/>
      <c r="BR39612" s="8"/>
      <c r="BS39612" s="8"/>
      <c r="BT39612" s="8"/>
      <c r="BU39612" s="8"/>
    </row>
    <row r="39613" spans="68:73">
      <c r="BP39613" s="10"/>
      <c r="BQ39613" s="10"/>
      <c r="BR39613" s="10"/>
      <c r="BS39613" s="10"/>
      <c r="BT39613" s="10"/>
      <c r="BU39613" s="10"/>
    </row>
    <row r="39614" spans="68:73">
      <c r="BP39614" s="8"/>
      <c r="BQ39614" s="8"/>
      <c r="BR39614" s="8"/>
      <c r="BS39614" s="8"/>
      <c r="BT39614" s="8"/>
      <c r="BU39614" s="8"/>
    </row>
    <row r="39615" spans="68:73">
      <c r="BP39615" s="10"/>
      <c r="BQ39615" s="10"/>
      <c r="BR39615" s="10"/>
      <c r="BS39615" s="10"/>
      <c r="BT39615" s="10"/>
      <c r="BU39615" s="10"/>
    </row>
    <row r="39616" spans="68:73">
      <c r="BP39616" s="8"/>
      <c r="BQ39616" s="8"/>
      <c r="BR39616" s="8"/>
      <c r="BS39616" s="8"/>
      <c r="BT39616" s="8"/>
      <c r="BU39616" s="8"/>
    </row>
    <row r="39617" spans="68:73">
      <c r="BP39617" s="10"/>
      <c r="BQ39617" s="10"/>
      <c r="BR39617" s="10"/>
      <c r="BS39617" s="10"/>
      <c r="BT39617" s="10"/>
      <c r="BU39617" s="10"/>
    </row>
    <row r="39618" spans="68:73">
      <c r="BP39618" s="8"/>
      <c r="BQ39618" s="8"/>
      <c r="BR39618" s="8"/>
      <c r="BS39618" s="8"/>
      <c r="BT39618" s="8"/>
      <c r="BU39618" s="8"/>
    </row>
    <row r="39619" spans="68:73">
      <c r="BP39619" s="10"/>
      <c r="BQ39619" s="10"/>
      <c r="BR39619" s="10"/>
      <c r="BS39619" s="10"/>
      <c r="BT39619" s="10"/>
      <c r="BU39619" s="10"/>
    </row>
    <row r="39620" spans="68:73">
      <c r="BP39620" s="8"/>
      <c r="BQ39620" s="8"/>
      <c r="BR39620" s="8"/>
      <c r="BS39620" s="8"/>
      <c r="BT39620" s="8"/>
      <c r="BU39620" s="8"/>
    </row>
    <row r="39621" spans="68:73">
      <c r="BP39621" s="10"/>
      <c r="BQ39621" s="10"/>
      <c r="BR39621" s="10"/>
      <c r="BS39621" s="10"/>
      <c r="BT39621" s="10"/>
      <c r="BU39621" s="10"/>
    </row>
    <row r="39622" spans="68:73">
      <c r="BP39622" s="8"/>
      <c r="BQ39622" s="8"/>
      <c r="BR39622" s="8"/>
      <c r="BS39622" s="8"/>
      <c r="BT39622" s="8"/>
      <c r="BU39622" s="8"/>
    </row>
    <row r="39623" spans="68:73">
      <c r="BP39623" s="10"/>
      <c r="BQ39623" s="10"/>
      <c r="BR39623" s="10"/>
      <c r="BS39623" s="10"/>
      <c r="BT39623" s="10"/>
      <c r="BU39623" s="10"/>
    </row>
    <row r="39624" spans="68:73">
      <c r="BP39624" s="8"/>
      <c r="BQ39624" s="8"/>
      <c r="BR39624" s="8"/>
      <c r="BS39624" s="8"/>
      <c r="BT39624" s="8"/>
      <c r="BU39624" s="8"/>
    </row>
    <row r="39625" spans="68:73">
      <c r="BP39625" s="10"/>
      <c r="BQ39625" s="10"/>
      <c r="BR39625" s="10"/>
      <c r="BS39625" s="10"/>
      <c r="BT39625" s="10"/>
      <c r="BU39625" s="10"/>
    </row>
    <row r="39626" spans="68:73">
      <c r="BP39626" s="8"/>
      <c r="BQ39626" s="8"/>
      <c r="BR39626" s="8"/>
      <c r="BS39626" s="8"/>
      <c r="BT39626" s="8"/>
      <c r="BU39626" s="8"/>
    </row>
    <row r="39627" spans="68:73">
      <c r="BP39627" s="10"/>
      <c r="BQ39627" s="10"/>
      <c r="BR39627" s="10"/>
      <c r="BS39627" s="10"/>
      <c r="BT39627" s="10"/>
      <c r="BU39627" s="10"/>
    </row>
    <row r="39628" spans="68:73">
      <c r="BP39628" s="8"/>
      <c r="BQ39628" s="8"/>
      <c r="BR39628" s="8"/>
      <c r="BS39628" s="8"/>
      <c r="BT39628" s="8"/>
      <c r="BU39628" s="8"/>
    </row>
    <row r="39629" spans="68:73">
      <c r="BP39629" s="10"/>
      <c r="BQ39629" s="10"/>
      <c r="BR39629" s="10"/>
      <c r="BS39629" s="10"/>
      <c r="BT39629" s="10"/>
      <c r="BU39629" s="10"/>
    </row>
    <row r="39630" spans="68:73">
      <c r="BP39630" s="8"/>
      <c r="BQ39630" s="8"/>
      <c r="BR39630" s="8"/>
      <c r="BS39630" s="8"/>
      <c r="BT39630" s="8"/>
      <c r="BU39630" s="8"/>
    </row>
    <row r="39631" spans="68:73">
      <c r="BP39631" s="10"/>
      <c r="BQ39631" s="10"/>
      <c r="BR39631" s="10"/>
      <c r="BS39631" s="10"/>
      <c r="BT39631" s="10"/>
      <c r="BU39631" s="10"/>
    </row>
    <row r="39632" spans="68:73">
      <c r="BP39632" s="8"/>
      <c r="BQ39632" s="8"/>
      <c r="BR39632" s="8"/>
      <c r="BS39632" s="8"/>
      <c r="BT39632" s="8"/>
      <c r="BU39632" s="8"/>
    </row>
    <row r="39633" spans="68:73">
      <c r="BP39633" s="10"/>
      <c r="BQ39633" s="10"/>
      <c r="BR39633" s="10"/>
      <c r="BS39633" s="10"/>
      <c r="BT39633" s="10"/>
      <c r="BU39633" s="10"/>
    </row>
    <row r="39634" spans="68:73">
      <c r="BP39634" s="8"/>
      <c r="BQ39634" s="8"/>
      <c r="BR39634" s="8"/>
      <c r="BS39634" s="8"/>
      <c r="BT39634" s="8"/>
      <c r="BU39634" s="8"/>
    </row>
    <row r="39635" spans="68:73">
      <c r="BP39635" s="10"/>
      <c r="BQ39635" s="10"/>
      <c r="BR39635" s="10"/>
      <c r="BS39635" s="10"/>
      <c r="BT39635" s="10"/>
      <c r="BU39635" s="10"/>
    </row>
    <row r="39636" spans="68:73">
      <c r="BP39636" s="8"/>
      <c r="BQ39636" s="8"/>
      <c r="BR39636" s="8"/>
      <c r="BS39636" s="8"/>
      <c r="BT39636" s="8"/>
      <c r="BU39636" s="8"/>
    </row>
    <row r="39637" spans="68:73">
      <c r="BP39637" s="10"/>
      <c r="BQ39637" s="10"/>
      <c r="BR39637" s="10"/>
      <c r="BS39637" s="10"/>
      <c r="BT39637" s="10"/>
      <c r="BU39637" s="10"/>
    </row>
    <row r="39638" spans="68:73">
      <c r="BP39638" s="8"/>
      <c r="BQ39638" s="8"/>
      <c r="BR39638" s="8"/>
      <c r="BS39638" s="8"/>
      <c r="BT39638" s="8"/>
      <c r="BU39638" s="8"/>
    </row>
    <row r="39639" spans="68:73">
      <c r="BP39639" s="10"/>
      <c r="BQ39639" s="10"/>
      <c r="BR39639" s="10"/>
      <c r="BS39639" s="10"/>
      <c r="BT39639" s="10"/>
      <c r="BU39639" s="10"/>
    </row>
    <row r="39640" spans="68:73">
      <c r="BP39640" s="8"/>
      <c r="BQ39640" s="8"/>
      <c r="BR39640" s="8"/>
      <c r="BS39640" s="8"/>
      <c r="BT39640" s="8"/>
      <c r="BU39640" s="8"/>
    </row>
    <row r="39641" spans="68:73">
      <c r="BP39641" s="10"/>
      <c r="BQ39641" s="10"/>
      <c r="BR39641" s="10"/>
      <c r="BS39641" s="10"/>
      <c r="BT39641" s="10"/>
      <c r="BU39641" s="10"/>
    </row>
    <row r="39642" spans="68:73">
      <c r="BP39642" s="8"/>
      <c r="BQ39642" s="8"/>
      <c r="BR39642" s="8"/>
      <c r="BS39642" s="8"/>
      <c r="BT39642" s="8"/>
      <c r="BU39642" s="8"/>
    </row>
    <row r="39643" spans="68:73">
      <c r="BP39643" s="10"/>
      <c r="BQ39643" s="10"/>
      <c r="BR39643" s="10"/>
      <c r="BS39643" s="10"/>
      <c r="BT39643" s="10"/>
      <c r="BU39643" s="10"/>
    </row>
    <row r="39644" spans="68:73">
      <c r="BP39644" s="8"/>
      <c r="BQ39644" s="8"/>
      <c r="BR39644" s="8"/>
      <c r="BS39644" s="8"/>
      <c r="BT39644" s="8"/>
      <c r="BU39644" s="8"/>
    </row>
    <row r="39645" spans="68:73">
      <c r="BP39645" s="10"/>
      <c r="BQ39645" s="10"/>
      <c r="BR39645" s="10"/>
      <c r="BS39645" s="10"/>
      <c r="BT39645" s="10"/>
      <c r="BU39645" s="10"/>
    </row>
    <row r="39646" spans="68:73">
      <c r="BP39646" s="8"/>
      <c r="BQ39646" s="8"/>
      <c r="BR39646" s="8"/>
      <c r="BS39646" s="8"/>
      <c r="BT39646" s="8"/>
      <c r="BU39646" s="8"/>
    </row>
    <row r="39647" spans="68:73">
      <c r="BP39647" s="10"/>
      <c r="BQ39647" s="10"/>
      <c r="BR39647" s="10"/>
      <c r="BS39647" s="10"/>
      <c r="BT39647" s="10"/>
      <c r="BU39647" s="10"/>
    </row>
    <row r="39648" spans="68:73">
      <c r="BP39648" s="8"/>
      <c r="BQ39648" s="8"/>
      <c r="BR39648" s="8"/>
      <c r="BS39648" s="8"/>
      <c r="BT39648" s="8"/>
      <c r="BU39648" s="8"/>
    </row>
    <row r="39649" spans="68:73">
      <c r="BP39649" s="10"/>
      <c r="BQ39649" s="10"/>
      <c r="BR39649" s="10"/>
      <c r="BS39649" s="10"/>
      <c r="BT39649" s="10"/>
      <c r="BU39649" s="10"/>
    </row>
    <row r="39650" spans="68:73">
      <c r="BP39650" s="8"/>
      <c r="BQ39650" s="8"/>
      <c r="BR39650" s="8"/>
      <c r="BS39650" s="8"/>
      <c r="BT39650" s="8"/>
      <c r="BU39650" s="8"/>
    </row>
    <row r="39651" spans="68:73">
      <c r="BP39651" s="10"/>
      <c r="BQ39651" s="10"/>
      <c r="BR39651" s="10"/>
      <c r="BS39651" s="10"/>
      <c r="BT39651" s="10"/>
      <c r="BU39651" s="10"/>
    </row>
    <row r="39652" spans="68:73">
      <c r="BP39652" s="8"/>
      <c r="BQ39652" s="8"/>
      <c r="BR39652" s="8"/>
      <c r="BS39652" s="8"/>
      <c r="BT39652" s="8"/>
      <c r="BU39652" s="8"/>
    </row>
    <row r="39653" spans="68:73">
      <c r="BP39653" s="10"/>
      <c r="BQ39653" s="10"/>
      <c r="BR39653" s="10"/>
      <c r="BS39653" s="10"/>
      <c r="BT39653" s="10"/>
      <c r="BU39653" s="10"/>
    </row>
    <row r="39654" spans="68:73">
      <c r="BP39654" s="8"/>
      <c r="BQ39654" s="8"/>
      <c r="BR39654" s="8"/>
      <c r="BS39654" s="8"/>
      <c r="BT39654" s="8"/>
      <c r="BU39654" s="8"/>
    </row>
    <row r="39655" spans="68:73">
      <c r="BP39655" s="10"/>
      <c r="BQ39655" s="10"/>
      <c r="BR39655" s="10"/>
      <c r="BS39655" s="10"/>
      <c r="BT39655" s="10"/>
      <c r="BU39655" s="10"/>
    </row>
    <row r="39656" spans="68:73">
      <c r="BP39656" s="8"/>
      <c r="BQ39656" s="8"/>
      <c r="BR39656" s="8"/>
      <c r="BS39656" s="8"/>
      <c r="BT39656" s="8"/>
      <c r="BU39656" s="8"/>
    </row>
    <row r="39657" spans="68:73">
      <c r="BP39657" s="10"/>
      <c r="BQ39657" s="10"/>
      <c r="BR39657" s="10"/>
      <c r="BS39657" s="10"/>
      <c r="BT39657" s="10"/>
      <c r="BU39657" s="10"/>
    </row>
    <row r="39658" spans="68:73">
      <c r="BP39658" s="8"/>
      <c r="BQ39658" s="8"/>
      <c r="BR39658" s="8"/>
      <c r="BS39658" s="8"/>
      <c r="BT39658" s="8"/>
      <c r="BU39658" s="8"/>
    </row>
    <row r="39659" spans="68:73">
      <c r="BP39659" s="10"/>
      <c r="BQ39659" s="10"/>
      <c r="BR39659" s="10"/>
      <c r="BS39659" s="10"/>
      <c r="BT39659" s="10"/>
      <c r="BU39659" s="10"/>
    </row>
    <row r="39660" spans="68:73">
      <c r="BP39660" s="8"/>
      <c r="BQ39660" s="8"/>
      <c r="BR39660" s="8"/>
      <c r="BS39660" s="8"/>
      <c r="BT39660" s="8"/>
      <c r="BU39660" s="8"/>
    </row>
    <row r="39661" spans="68:73">
      <c r="BP39661" s="10"/>
      <c r="BQ39661" s="10"/>
      <c r="BR39661" s="10"/>
      <c r="BS39661" s="10"/>
      <c r="BT39661" s="10"/>
      <c r="BU39661" s="10"/>
    </row>
    <row r="39662" spans="68:73">
      <c r="BP39662" s="8"/>
      <c r="BQ39662" s="8"/>
      <c r="BR39662" s="8"/>
      <c r="BS39662" s="8"/>
      <c r="BT39662" s="8"/>
      <c r="BU39662" s="8"/>
    </row>
    <row r="39663" spans="68:73">
      <c r="BP39663" s="10"/>
      <c r="BQ39663" s="10"/>
      <c r="BR39663" s="10"/>
      <c r="BS39663" s="10"/>
      <c r="BT39663" s="10"/>
      <c r="BU39663" s="10"/>
    </row>
    <row r="39664" spans="68:73">
      <c r="BP39664" s="8"/>
      <c r="BQ39664" s="8"/>
      <c r="BR39664" s="8"/>
      <c r="BS39664" s="8"/>
      <c r="BT39664" s="8"/>
      <c r="BU39664" s="8"/>
    </row>
    <row r="39665" spans="68:73">
      <c r="BP39665" s="10"/>
      <c r="BQ39665" s="10"/>
      <c r="BR39665" s="10"/>
      <c r="BS39665" s="10"/>
      <c r="BT39665" s="10"/>
      <c r="BU39665" s="10"/>
    </row>
    <row r="39666" spans="68:73">
      <c r="BP39666" s="8"/>
      <c r="BQ39666" s="8"/>
      <c r="BR39666" s="8"/>
      <c r="BS39666" s="8"/>
      <c r="BT39666" s="8"/>
      <c r="BU39666" s="8"/>
    </row>
    <row r="39667" spans="68:73">
      <c r="BP39667" s="10"/>
      <c r="BQ39667" s="10"/>
      <c r="BR39667" s="10"/>
      <c r="BS39667" s="10"/>
      <c r="BT39667" s="10"/>
      <c r="BU39667" s="10"/>
    </row>
    <row r="39668" spans="68:73">
      <c r="BP39668" s="8"/>
      <c r="BQ39668" s="8"/>
      <c r="BR39668" s="8"/>
      <c r="BS39668" s="8"/>
      <c r="BT39668" s="8"/>
      <c r="BU39668" s="8"/>
    </row>
    <row r="39669" spans="68:73">
      <c r="BP39669" s="10"/>
      <c r="BQ39669" s="10"/>
      <c r="BR39669" s="10"/>
      <c r="BS39669" s="10"/>
      <c r="BT39669" s="10"/>
      <c r="BU39669" s="10"/>
    </row>
    <row r="39670" spans="68:73">
      <c r="BP39670" s="8"/>
      <c r="BQ39670" s="8"/>
      <c r="BR39670" s="8"/>
      <c r="BS39670" s="8"/>
      <c r="BT39670" s="8"/>
      <c r="BU39670" s="8"/>
    </row>
    <row r="39671" spans="68:73">
      <c r="BP39671" s="10"/>
      <c r="BQ39671" s="10"/>
      <c r="BR39671" s="10"/>
      <c r="BS39671" s="10"/>
      <c r="BT39671" s="10"/>
      <c r="BU39671" s="10"/>
    </row>
    <row r="39672" spans="68:73">
      <c r="BP39672" s="8"/>
      <c r="BQ39672" s="8"/>
      <c r="BR39672" s="8"/>
      <c r="BS39672" s="8"/>
      <c r="BT39672" s="8"/>
      <c r="BU39672" s="8"/>
    </row>
    <row r="39673" spans="68:73">
      <c r="BP39673" s="10"/>
      <c r="BQ39673" s="10"/>
      <c r="BR39673" s="10"/>
      <c r="BS39673" s="10"/>
      <c r="BT39673" s="10"/>
      <c r="BU39673" s="10"/>
    </row>
    <row r="39674" spans="68:73">
      <c r="BP39674" s="8"/>
      <c r="BQ39674" s="8"/>
      <c r="BR39674" s="8"/>
      <c r="BS39674" s="8"/>
      <c r="BT39674" s="8"/>
      <c r="BU39674" s="8"/>
    </row>
    <row r="39675" spans="68:73">
      <c r="BP39675" s="10"/>
      <c r="BQ39675" s="10"/>
      <c r="BR39675" s="10"/>
      <c r="BS39675" s="10"/>
      <c r="BT39675" s="10"/>
      <c r="BU39675" s="10"/>
    </row>
    <row r="39676" spans="68:73">
      <c r="BP39676" s="8"/>
      <c r="BQ39676" s="8"/>
      <c r="BR39676" s="8"/>
      <c r="BS39676" s="8"/>
      <c r="BT39676" s="8"/>
      <c r="BU39676" s="8"/>
    </row>
    <row r="39677" spans="68:73">
      <c r="BP39677" s="10"/>
      <c r="BQ39677" s="10"/>
      <c r="BR39677" s="10"/>
      <c r="BS39677" s="10"/>
      <c r="BT39677" s="10"/>
      <c r="BU39677" s="10"/>
    </row>
    <row r="39678" spans="68:73">
      <c r="BP39678" s="8"/>
      <c r="BQ39678" s="8"/>
      <c r="BR39678" s="8"/>
      <c r="BS39678" s="8"/>
      <c r="BT39678" s="8"/>
      <c r="BU39678" s="8"/>
    </row>
    <row r="39679" spans="68:73">
      <c r="BP39679" s="10"/>
      <c r="BQ39679" s="10"/>
      <c r="BR39679" s="10"/>
      <c r="BS39679" s="10"/>
      <c r="BT39679" s="10"/>
      <c r="BU39679" s="10"/>
    </row>
    <row r="39680" spans="68:73">
      <c r="BP39680" s="8"/>
      <c r="BQ39680" s="8"/>
      <c r="BR39680" s="8"/>
      <c r="BS39680" s="8"/>
      <c r="BT39680" s="8"/>
      <c r="BU39680" s="8"/>
    </row>
    <row r="39681" spans="68:73">
      <c r="BP39681" s="10"/>
      <c r="BQ39681" s="10"/>
      <c r="BR39681" s="10"/>
      <c r="BS39681" s="10"/>
      <c r="BT39681" s="10"/>
      <c r="BU39681" s="10"/>
    </row>
    <row r="39682" spans="68:73">
      <c r="BP39682" s="8"/>
      <c r="BQ39682" s="8"/>
      <c r="BR39682" s="8"/>
      <c r="BS39682" s="8"/>
      <c r="BT39682" s="8"/>
      <c r="BU39682" s="8"/>
    </row>
    <row r="39683" spans="68:73">
      <c r="BP39683" s="10"/>
      <c r="BQ39683" s="10"/>
      <c r="BR39683" s="10"/>
      <c r="BS39683" s="10"/>
      <c r="BT39683" s="10"/>
      <c r="BU39683" s="10"/>
    </row>
    <row r="39684" spans="68:73">
      <c r="BP39684" s="8"/>
      <c r="BQ39684" s="8"/>
      <c r="BR39684" s="8"/>
      <c r="BS39684" s="8"/>
      <c r="BT39684" s="8"/>
      <c r="BU39684" s="8"/>
    </row>
    <row r="39685" spans="68:73">
      <c r="BP39685" s="10"/>
      <c r="BQ39685" s="10"/>
      <c r="BR39685" s="10"/>
      <c r="BS39685" s="10"/>
      <c r="BT39685" s="10"/>
      <c r="BU39685" s="10"/>
    </row>
    <row r="39686" spans="68:73">
      <c r="BP39686" s="8"/>
      <c r="BQ39686" s="8"/>
      <c r="BR39686" s="8"/>
      <c r="BS39686" s="8"/>
      <c r="BT39686" s="8"/>
      <c r="BU39686" s="8"/>
    </row>
    <row r="39687" spans="68:73">
      <c r="BP39687" s="10"/>
      <c r="BQ39687" s="10"/>
      <c r="BR39687" s="10"/>
      <c r="BS39687" s="10"/>
      <c r="BT39687" s="10"/>
      <c r="BU39687" s="10"/>
    </row>
    <row r="39688" spans="68:73">
      <c r="BP39688" s="8"/>
      <c r="BQ39688" s="8"/>
      <c r="BR39688" s="8"/>
      <c r="BS39688" s="8"/>
      <c r="BT39688" s="8"/>
      <c r="BU39688" s="8"/>
    </row>
    <row r="39689" spans="68:73">
      <c r="BP39689" s="10"/>
      <c r="BQ39689" s="10"/>
      <c r="BR39689" s="10"/>
      <c r="BS39689" s="10"/>
      <c r="BT39689" s="10"/>
      <c r="BU39689" s="10"/>
    </row>
    <row r="39690" spans="68:73">
      <c r="BP39690" s="8"/>
      <c r="BQ39690" s="8"/>
      <c r="BR39690" s="8"/>
      <c r="BS39690" s="8"/>
      <c r="BT39690" s="8"/>
      <c r="BU39690" s="8"/>
    </row>
    <row r="39691" spans="68:73">
      <c r="BP39691" s="10"/>
      <c r="BQ39691" s="10"/>
      <c r="BR39691" s="10"/>
      <c r="BS39691" s="10"/>
      <c r="BT39691" s="10"/>
      <c r="BU39691" s="10"/>
    </row>
    <row r="39692" spans="68:73">
      <c r="BP39692" s="8"/>
      <c r="BQ39692" s="8"/>
      <c r="BR39692" s="8"/>
      <c r="BS39692" s="8"/>
      <c r="BT39692" s="8"/>
      <c r="BU39692" s="8"/>
    </row>
    <row r="39693" spans="68:73">
      <c r="BP39693" s="10"/>
      <c r="BQ39693" s="10"/>
      <c r="BR39693" s="10"/>
      <c r="BS39693" s="10"/>
      <c r="BT39693" s="10"/>
      <c r="BU39693" s="10"/>
    </row>
    <row r="39694" spans="68:73">
      <c r="BP39694" s="8"/>
      <c r="BQ39694" s="8"/>
      <c r="BR39694" s="8"/>
      <c r="BS39694" s="8"/>
      <c r="BT39694" s="8"/>
      <c r="BU39694" s="8"/>
    </row>
    <row r="39695" spans="68:73">
      <c r="BP39695" s="10"/>
      <c r="BQ39695" s="10"/>
      <c r="BR39695" s="10"/>
      <c r="BS39695" s="10"/>
      <c r="BT39695" s="10"/>
      <c r="BU39695" s="10"/>
    </row>
    <row r="39696" spans="68:73">
      <c r="BP39696" s="8"/>
      <c r="BQ39696" s="8"/>
      <c r="BR39696" s="8"/>
      <c r="BS39696" s="8"/>
      <c r="BT39696" s="8"/>
      <c r="BU39696" s="8"/>
    </row>
    <row r="39697" spans="68:73">
      <c r="BP39697" s="10"/>
      <c r="BQ39697" s="10"/>
      <c r="BR39697" s="10"/>
      <c r="BS39697" s="10"/>
      <c r="BT39697" s="10"/>
      <c r="BU39697" s="10"/>
    </row>
    <row r="39698" spans="68:73">
      <c r="BP39698" s="8"/>
      <c r="BQ39698" s="8"/>
      <c r="BR39698" s="8"/>
      <c r="BS39698" s="8"/>
      <c r="BT39698" s="8"/>
      <c r="BU39698" s="8"/>
    </row>
    <row r="39699" spans="68:73">
      <c r="BP39699" s="10"/>
      <c r="BQ39699" s="10"/>
      <c r="BR39699" s="10"/>
      <c r="BS39699" s="10"/>
      <c r="BT39699" s="10"/>
      <c r="BU39699" s="10"/>
    </row>
    <row r="39700" spans="68:73">
      <c r="BP39700" s="8"/>
      <c r="BQ39700" s="8"/>
      <c r="BR39700" s="8"/>
      <c r="BS39700" s="8"/>
      <c r="BT39700" s="8"/>
      <c r="BU39700" s="8"/>
    </row>
    <row r="39701" spans="68:73">
      <c r="BP39701" s="10"/>
      <c r="BQ39701" s="10"/>
      <c r="BR39701" s="10"/>
      <c r="BS39701" s="10"/>
      <c r="BT39701" s="10"/>
      <c r="BU39701" s="10"/>
    </row>
    <row r="39702" spans="68:73">
      <c r="BP39702" s="8"/>
      <c r="BQ39702" s="8"/>
      <c r="BR39702" s="8"/>
      <c r="BS39702" s="8"/>
      <c r="BT39702" s="8"/>
      <c r="BU39702" s="8"/>
    </row>
    <row r="39703" spans="68:73">
      <c r="BP39703" s="10"/>
      <c r="BQ39703" s="10"/>
      <c r="BR39703" s="10"/>
      <c r="BS39703" s="10"/>
      <c r="BT39703" s="10"/>
      <c r="BU39703" s="10"/>
    </row>
    <row r="39704" spans="68:73">
      <c r="BP39704" s="8"/>
      <c r="BQ39704" s="8"/>
      <c r="BR39704" s="8"/>
      <c r="BS39704" s="8"/>
      <c r="BT39704" s="8"/>
      <c r="BU39704" s="8"/>
    </row>
    <row r="39705" spans="68:73">
      <c r="BP39705" s="10"/>
      <c r="BQ39705" s="10"/>
      <c r="BR39705" s="10"/>
      <c r="BS39705" s="10"/>
      <c r="BT39705" s="10"/>
      <c r="BU39705" s="10"/>
    </row>
    <row r="39706" spans="68:73">
      <c r="BP39706" s="8"/>
      <c r="BQ39706" s="8"/>
      <c r="BR39706" s="8"/>
      <c r="BS39706" s="8"/>
      <c r="BT39706" s="8"/>
      <c r="BU39706" s="8"/>
    </row>
    <row r="39707" spans="68:73">
      <c r="BP39707" s="10"/>
      <c r="BQ39707" s="10"/>
      <c r="BR39707" s="10"/>
      <c r="BS39707" s="10"/>
      <c r="BT39707" s="10"/>
      <c r="BU39707" s="10"/>
    </row>
    <row r="39708" spans="68:73">
      <c r="BP39708" s="8"/>
      <c r="BQ39708" s="8"/>
      <c r="BR39708" s="8"/>
      <c r="BS39708" s="8"/>
      <c r="BT39708" s="8"/>
      <c r="BU39708" s="8"/>
    </row>
    <row r="39709" spans="68:73">
      <c r="BP39709" s="10"/>
      <c r="BQ39709" s="10"/>
      <c r="BR39709" s="10"/>
      <c r="BS39709" s="10"/>
      <c r="BT39709" s="10"/>
      <c r="BU39709" s="10"/>
    </row>
    <row r="39710" spans="68:73">
      <c r="BP39710" s="8"/>
      <c r="BQ39710" s="8"/>
      <c r="BR39710" s="8"/>
      <c r="BS39710" s="8"/>
      <c r="BT39710" s="8"/>
      <c r="BU39710" s="8"/>
    </row>
    <row r="39711" spans="68:73">
      <c r="BP39711" s="10"/>
      <c r="BQ39711" s="10"/>
      <c r="BR39711" s="10"/>
      <c r="BS39711" s="10"/>
      <c r="BT39711" s="10"/>
      <c r="BU39711" s="10"/>
    </row>
    <row r="39712" spans="68:73">
      <c r="BP39712" s="8"/>
      <c r="BQ39712" s="8"/>
      <c r="BR39712" s="8"/>
      <c r="BS39712" s="8"/>
      <c r="BT39712" s="8"/>
      <c r="BU39712" s="8"/>
    </row>
    <row r="39713" spans="68:73">
      <c r="BP39713" s="10"/>
      <c r="BQ39713" s="10"/>
      <c r="BR39713" s="10"/>
      <c r="BS39713" s="10"/>
      <c r="BT39713" s="10"/>
      <c r="BU39713" s="10"/>
    </row>
    <row r="39714" spans="68:73">
      <c r="BP39714" s="8"/>
      <c r="BQ39714" s="8"/>
      <c r="BR39714" s="8"/>
      <c r="BS39714" s="8"/>
      <c r="BT39714" s="8"/>
      <c r="BU39714" s="8"/>
    </row>
    <row r="39715" spans="68:73">
      <c r="BP39715" s="10"/>
      <c r="BQ39715" s="10"/>
      <c r="BR39715" s="10"/>
      <c r="BS39715" s="10"/>
      <c r="BT39715" s="10"/>
      <c r="BU39715" s="10"/>
    </row>
    <row r="39716" spans="68:73">
      <c r="BP39716" s="8"/>
      <c r="BQ39716" s="8"/>
      <c r="BR39716" s="8"/>
      <c r="BS39716" s="8"/>
      <c r="BT39716" s="8"/>
      <c r="BU39716" s="8"/>
    </row>
    <row r="39717" spans="68:73">
      <c r="BP39717" s="10"/>
      <c r="BQ39717" s="10"/>
      <c r="BR39717" s="10"/>
      <c r="BS39717" s="10"/>
      <c r="BT39717" s="10"/>
      <c r="BU39717" s="10"/>
    </row>
    <row r="39718" spans="68:73">
      <c r="BP39718" s="8"/>
      <c r="BQ39718" s="8"/>
      <c r="BR39718" s="8"/>
      <c r="BS39718" s="8"/>
      <c r="BT39718" s="8"/>
      <c r="BU39718" s="8"/>
    </row>
    <row r="39719" spans="68:73">
      <c r="BP39719" s="10"/>
      <c r="BQ39719" s="10"/>
      <c r="BR39719" s="10"/>
      <c r="BS39719" s="10"/>
      <c r="BT39719" s="10"/>
      <c r="BU39719" s="10"/>
    </row>
    <row r="39720" spans="68:73">
      <c r="BP39720" s="8"/>
      <c r="BQ39720" s="8"/>
      <c r="BR39720" s="8"/>
      <c r="BS39720" s="8"/>
      <c r="BT39720" s="8"/>
      <c r="BU39720" s="8"/>
    </row>
    <row r="39721" spans="68:73">
      <c r="BP39721" s="10"/>
      <c r="BQ39721" s="10"/>
      <c r="BR39721" s="10"/>
      <c r="BS39721" s="10"/>
      <c r="BT39721" s="10"/>
      <c r="BU39721" s="10"/>
    </row>
    <row r="39722" spans="68:73">
      <c r="BP39722" s="8"/>
      <c r="BQ39722" s="8"/>
      <c r="BR39722" s="8"/>
      <c r="BS39722" s="8"/>
      <c r="BT39722" s="8"/>
      <c r="BU39722" s="8"/>
    </row>
    <row r="39723" spans="68:73">
      <c r="BP39723" s="10"/>
      <c r="BQ39723" s="10"/>
      <c r="BR39723" s="10"/>
      <c r="BS39723" s="10"/>
      <c r="BT39723" s="10"/>
      <c r="BU39723" s="10"/>
    </row>
    <row r="39724" spans="68:73">
      <c r="BP39724" s="8"/>
      <c r="BQ39724" s="8"/>
      <c r="BR39724" s="8"/>
      <c r="BS39724" s="8"/>
      <c r="BT39724" s="8"/>
      <c r="BU39724" s="8"/>
    </row>
    <row r="39725" spans="68:73">
      <c r="BP39725" s="10"/>
      <c r="BQ39725" s="10"/>
      <c r="BR39725" s="10"/>
      <c r="BS39725" s="10"/>
      <c r="BT39725" s="10"/>
      <c r="BU39725" s="10"/>
    </row>
    <row r="39726" spans="68:73">
      <c r="BP39726" s="8"/>
      <c r="BQ39726" s="8"/>
      <c r="BR39726" s="8"/>
      <c r="BS39726" s="8"/>
      <c r="BT39726" s="8"/>
      <c r="BU39726" s="8"/>
    </row>
    <row r="39727" spans="68:73">
      <c r="BP39727" s="10"/>
      <c r="BQ39727" s="10"/>
      <c r="BR39727" s="10"/>
      <c r="BS39727" s="10"/>
      <c r="BT39727" s="10"/>
      <c r="BU39727" s="10"/>
    </row>
    <row r="39728" spans="68:73">
      <c r="BP39728" s="8"/>
      <c r="BQ39728" s="8"/>
      <c r="BR39728" s="8"/>
      <c r="BS39728" s="8"/>
      <c r="BT39728" s="8"/>
      <c r="BU39728" s="8"/>
    </row>
    <row r="39729" spans="68:73">
      <c r="BP39729" s="10"/>
      <c r="BQ39729" s="10"/>
      <c r="BR39729" s="10"/>
      <c r="BS39729" s="10"/>
      <c r="BT39729" s="10"/>
      <c r="BU39729" s="10"/>
    </row>
    <row r="39730" spans="68:73">
      <c r="BP39730" s="8"/>
      <c r="BQ39730" s="8"/>
      <c r="BR39730" s="8"/>
      <c r="BS39730" s="8"/>
      <c r="BT39730" s="8"/>
      <c r="BU39730" s="8"/>
    </row>
    <row r="39731" spans="68:73">
      <c r="BP39731" s="10"/>
      <c r="BQ39731" s="10"/>
      <c r="BR39731" s="10"/>
      <c r="BS39731" s="10"/>
      <c r="BT39731" s="10"/>
      <c r="BU39731" s="10"/>
    </row>
    <row r="39732" spans="68:73">
      <c r="BP39732" s="8"/>
      <c r="BQ39732" s="8"/>
      <c r="BR39732" s="8"/>
      <c r="BS39732" s="8"/>
      <c r="BT39732" s="8"/>
      <c r="BU39732" s="8"/>
    </row>
    <row r="39733" spans="68:73">
      <c r="BP39733" s="10"/>
      <c r="BQ39733" s="10"/>
      <c r="BR39733" s="10"/>
      <c r="BS39733" s="10"/>
      <c r="BT39733" s="10"/>
      <c r="BU39733" s="10"/>
    </row>
    <row r="39734" spans="68:73">
      <c r="BP39734" s="8"/>
      <c r="BQ39734" s="8"/>
      <c r="BR39734" s="8"/>
      <c r="BS39734" s="8"/>
      <c r="BT39734" s="8"/>
      <c r="BU39734" s="8"/>
    </row>
    <row r="39735" spans="68:73">
      <c r="BP39735" s="10"/>
      <c r="BQ39735" s="10"/>
      <c r="BR39735" s="10"/>
      <c r="BS39735" s="10"/>
      <c r="BT39735" s="10"/>
      <c r="BU39735" s="10"/>
    </row>
    <row r="39736" spans="68:73">
      <c r="BP39736" s="8"/>
      <c r="BQ39736" s="8"/>
      <c r="BR39736" s="8"/>
      <c r="BS39736" s="8"/>
      <c r="BT39736" s="8"/>
      <c r="BU39736" s="8"/>
    </row>
    <row r="39737" spans="68:73">
      <c r="BP39737" s="10"/>
      <c r="BQ39737" s="10"/>
      <c r="BR39737" s="10"/>
      <c r="BS39737" s="10"/>
      <c r="BT39737" s="10"/>
      <c r="BU39737" s="10"/>
    </row>
    <row r="39738" spans="68:73">
      <c r="BP39738" s="8"/>
      <c r="BQ39738" s="8"/>
      <c r="BR39738" s="8"/>
      <c r="BS39738" s="8"/>
      <c r="BT39738" s="8"/>
      <c r="BU39738" s="8"/>
    </row>
    <row r="39739" spans="68:73">
      <c r="BP39739" s="10"/>
      <c r="BQ39739" s="10"/>
      <c r="BR39739" s="10"/>
      <c r="BS39739" s="10"/>
      <c r="BT39739" s="10"/>
      <c r="BU39739" s="10"/>
    </row>
    <row r="39740" spans="68:73">
      <c r="BP39740" s="8"/>
      <c r="BQ39740" s="8"/>
      <c r="BR39740" s="8"/>
      <c r="BS39740" s="8"/>
      <c r="BT39740" s="8"/>
      <c r="BU39740" s="8"/>
    </row>
    <row r="39741" spans="68:73">
      <c r="BP39741" s="10"/>
      <c r="BQ39741" s="10"/>
      <c r="BR39741" s="10"/>
      <c r="BS39741" s="10"/>
      <c r="BT39741" s="10"/>
      <c r="BU39741" s="10"/>
    </row>
    <row r="39742" spans="68:73">
      <c r="BP39742" s="8"/>
      <c r="BQ39742" s="8"/>
      <c r="BR39742" s="8"/>
      <c r="BS39742" s="8"/>
      <c r="BT39742" s="8"/>
      <c r="BU39742" s="8"/>
    </row>
    <row r="39743" spans="68:73">
      <c r="BP39743" s="10"/>
      <c r="BQ39743" s="10"/>
      <c r="BR39743" s="10"/>
      <c r="BS39743" s="10"/>
      <c r="BT39743" s="10"/>
      <c r="BU39743" s="10"/>
    </row>
    <row r="39744" spans="68:73">
      <c r="BP39744" s="8"/>
      <c r="BQ39744" s="8"/>
      <c r="BR39744" s="8"/>
      <c r="BS39744" s="8"/>
      <c r="BT39744" s="8"/>
      <c r="BU39744" s="8"/>
    </row>
    <row r="39745" spans="68:73">
      <c r="BP39745" s="10"/>
      <c r="BQ39745" s="10"/>
      <c r="BR39745" s="10"/>
      <c r="BS39745" s="10"/>
      <c r="BT39745" s="10"/>
      <c r="BU39745" s="10"/>
    </row>
    <row r="39746" spans="68:73">
      <c r="BP39746" s="8"/>
      <c r="BQ39746" s="8"/>
      <c r="BR39746" s="8"/>
      <c r="BS39746" s="8"/>
      <c r="BT39746" s="8"/>
      <c r="BU39746" s="8"/>
    </row>
    <row r="39747" spans="68:73">
      <c r="BP39747" s="10"/>
      <c r="BQ39747" s="10"/>
      <c r="BR39747" s="10"/>
      <c r="BS39747" s="10"/>
      <c r="BT39747" s="10"/>
      <c r="BU39747" s="10"/>
    </row>
    <row r="39748" spans="68:73">
      <c r="BP39748" s="8"/>
      <c r="BQ39748" s="8"/>
      <c r="BR39748" s="8"/>
      <c r="BS39748" s="8"/>
      <c r="BT39748" s="8"/>
      <c r="BU39748" s="8"/>
    </row>
    <row r="39749" spans="68:73">
      <c r="BP39749" s="10"/>
      <c r="BQ39749" s="10"/>
      <c r="BR39749" s="10"/>
      <c r="BS39749" s="10"/>
      <c r="BT39749" s="10"/>
      <c r="BU39749" s="10"/>
    </row>
    <row r="39750" spans="68:73">
      <c r="BP39750" s="8"/>
      <c r="BQ39750" s="8"/>
      <c r="BR39750" s="8"/>
      <c r="BS39750" s="8"/>
      <c r="BT39750" s="8"/>
      <c r="BU39750" s="8"/>
    </row>
    <row r="39751" spans="68:73">
      <c r="BP39751" s="10"/>
      <c r="BQ39751" s="10"/>
      <c r="BR39751" s="10"/>
      <c r="BS39751" s="10"/>
      <c r="BT39751" s="10"/>
      <c r="BU39751" s="10"/>
    </row>
    <row r="39752" spans="68:73">
      <c r="BP39752" s="8"/>
      <c r="BQ39752" s="8"/>
      <c r="BR39752" s="8"/>
      <c r="BS39752" s="8"/>
      <c r="BT39752" s="8"/>
      <c r="BU39752" s="8"/>
    </row>
    <row r="39753" spans="68:73">
      <c r="BP39753" s="10"/>
      <c r="BQ39753" s="10"/>
      <c r="BR39753" s="10"/>
      <c r="BS39753" s="10"/>
      <c r="BT39753" s="10"/>
      <c r="BU39753" s="10"/>
    </row>
    <row r="39754" spans="68:73">
      <c r="BP39754" s="8"/>
      <c r="BQ39754" s="8"/>
      <c r="BR39754" s="8"/>
      <c r="BS39754" s="8"/>
      <c r="BT39754" s="8"/>
      <c r="BU39754" s="8"/>
    </row>
    <row r="39755" spans="68:73">
      <c r="BP39755" s="10"/>
      <c r="BQ39755" s="10"/>
      <c r="BR39755" s="10"/>
      <c r="BS39755" s="10"/>
      <c r="BT39755" s="10"/>
      <c r="BU39755" s="10"/>
    </row>
    <row r="39756" spans="68:73">
      <c r="BP39756" s="8"/>
      <c r="BQ39756" s="8"/>
      <c r="BR39756" s="8"/>
      <c r="BS39756" s="8"/>
      <c r="BT39756" s="8"/>
      <c r="BU39756" s="8"/>
    </row>
    <row r="39757" spans="68:73">
      <c r="BP39757" s="10"/>
      <c r="BQ39757" s="10"/>
      <c r="BR39757" s="10"/>
      <c r="BS39757" s="10"/>
      <c r="BT39757" s="10"/>
      <c r="BU39757" s="10"/>
    </row>
    <row r="39758" spans="68:73">
      <c r="BP39758" s="8"/>
      <c r="BQ39758" s="8"/>
      <c r="BR39758" s="8"/>
      <c r="BS39758" s="8"/>
      <c r="BT39758" s="8"/>
      <c r="BU39758" s="8"/>
    </row>
    <row r="39759" spans="68:73">
      <c r="BP39759" s="10"/>
      <c r="BQ39759" s="10"/>
      <c r="BR39759" s="10"/>
      <c r="BS39759" s="10"/>
      <c r="BT39759" s="10"/>
      <c r="BU39759" s="10"/>
    </row>
    <row r="39760" spans="68:73">
      <c r="BP39760" s="8"/>
      <c r="BQ39760" s="8"/>
      <c r="BR39760" s="8"/>
      <c r="BS39760" s="8"/>
      <c r="BT39760" s="8"/>
      <c r="BU39760" s="8"/>
    </row>
    <row r="39761" spans="68:73">
      <c r="BP39761" s="10"/>
      <c r="BQ39761" s="10"/>
      <c r="BR39761" s="10"/>
      <c r="BS39761" s="10"/>
      <c r="BT39761" s="10"/>
      <c r="BU39761" s="10"/>
    </row>
    <row r="39762" spans="68:73">
      <c r="BP39762" s="8"/>
      <c r="BQ39762" s="8"/>
      <c r="BR39762" s="8"/>
      <c r="BS39762" s="8"/>
      <c r="BT39762" s="8"/>
      <c r="BU39762" s="8"/>
    </row>
    <row r="39763" spans="68:73">
      <c r="BP39763" s="10"/>
      <c r="BQ39763" s="10"/>
      <c r="BR39763" s="10"/>
      <c r="BS39763" s="10"/>
      <c r="BT39763" s="10"/>
      <c r="BU39763" s="10"/>
    </row>
    <row r="39764" spans="68:73">
      <c r="BP39764" s="8"/>
      <c r="BQ39764" s="8"/>
      <c r="BR39764" s="8"/>
      <c r="BS39764" s="8"/>
      <c r="BT39764" s="8"/>
      <c r="BU39764" s="8"/>
    </row>
    <row r="39765" spans="68:73">
      <c r="BP39765" s="10"/>
      <c r="BQ39765" s="10"/>
      <c r="BR39765" s="10"/>
      <c r="BS39765" s="10"/>
      <c r="BT39765" s="10"/>
      <c r="BU39765" s="10"/>
    </row>
    <row r="39766" spans="68:73">
      <c r="BP39766" s="8"/>
      <c r="BQ39766" s="8"/>
      <c r="BR39766" s="8"/>
      <c r="BS39766" s="8"/>
      <c r="BT39766" s="8"/>
      <c r="BU39766" s="8"/>
    </row>
    <row r="39767" spans="68:73">
      <c r="BP39767" s="10"/>
      <c r="BQ39767" s="10"/>
      <c r="BR39767" s="10"/>
      <c r="BS39767" s="10"/>
      <c r="BT39767" s="10"/>
      <c r="BU39767" s="10"/>
    </row>
    <row r="39768" spans="68:73">
      <c r="BP39768" s="8"/>
      <c r="BQ39768" s="8"/>
      <c r="BR39768" s="8"/>
      <c r="BS39768" s="8"/>
      <c r="BT39768" s="8"/>
      <c r="BU39768" s="8"/>
    </row>
    <row r="39769" spans="68:73">
      <c r="BP39769" s="10"/>
      <c r="BQ39769" s="10"/>
      <c r="BR39769" s="10"/>
      <c r="BS39769" s="10"/>
      <c r="BT39769" s="10"/>
      <c r="BU39769" s="10"/>
    </row>
    <row r="39770" spans="68:73">
      <c r="BP39770" s="8"/>
      <c r="BQ39770" s="8"/>
      <c r="BR39770" s="8"/>
      <c r="BS39770" s="8"/>
      <c r="BT39770" s="8"/>
      <c r="BU39770" s="8"/>
    </row>
    <row r="39771" spans="68:73">
      <c r="BP39771" s="10"/>
      <c r="BQ39771" s="10"/>
      <c r="BR39771" s="10"/>
      <c r="BS39771" s="10"/>
      <c r="BT39771" s="10"/>
      <c r="BU39771" s="10"/>
    </row>
    <row r="39772" spans="68:73">
      <c r="BP39772" s="8"/>
      <c r="BQ39772" s="8"/>
      <c r="BR39772" s="8"/>
      <c r="BS39772" s="8"/>
      <c r="BT39772" s="8"/>
      <c r="BU39772" s="8"/>
    </row>
    <row r="39773" spans="68:73">
      <c r="BP39773" s="10"/>
      <c r="BQ39773" s="10"/>
      <c r="BR39773" s="10"/>
      <c r="BS39773" s="10"/>
      <c r="BT39773" s="10"/>
      <c r="BU39773" s="10"/>
    </row>
    <row r="39774" spans="68:73">
      <c r="BP39774" s="8"/>
      <c r="BQ39774" s="8"/>
      <c r="BR39774" s="8"/>
      <c r="BS39774" s="8"/>
      <c r="BT39774" s="8"/>
      <c r="BU39774" s="8"/>
    </row>
    <row r="39775" spans="68:73">
      <c r="BP39775" s="10"/>
      <c r="BQ39775" s="10"/>
      <c r="BR39775" s="10"/>
      <c r="BS39775" s="10"/>
      <c r="BT39775" s="10"/>
      <c r="BU39775" s="10"/>
    </row>
    <row r="39776" spans="68:73">
      <c r="BP39776" s="8"/>
      <c r="BQ39776" s="8"/>
      <c r="BR39776" s="8"/>
      <c r="BS39776" s="8"/>
      <c r="BT39776" s="8"/>
      <c r="BU39776" s="8"/>
    </row>
    <row r="39777" spans="68:73">
      <c r="BP39777" s="10"/>
      <c r="BQ39777" s="10"/>
      <c r="BR39777" s="10"/>
      <c r="BS39777" s="10"/>
      <c r="BT39777" s="10"/>
      <c r="BU39777" s="10"/>
    </row>
    <row r="39778" spans="68:73">
      <c r="BP39778" s="8"/>
      <c r="BQ39778" s="8"/>
      <c r="BR39778" s="8"/>
      <c r="BS39778" s="8"/>
      <c r="BT39778" s="8"/>
      <c r="BU39778" s="8"/>
    </row>
    <row r="39779" spans="68:73">
      <c r="BP39779" s="10"/>
      <c r="BQ39779" s="10"/>
      <c r="BR39779" s="10"/>
      <c r="BS39779" s="10"/>
      <c r="BT39779" s="10"/>
      <c r="BU39779" s="10"/>
    </row>
    <row r="39780" spans="68:73">
      <c r="BP39780" s="8"/>
      <c r="BQ39780" s="8"/>
      <c r="BR39780" s="8"/>
      <c r="BS39780" s="8"/>
      <c r="BT39780" s="8"/>
      <c r="BU39780" s="8"/>
    </row>
    <row r="39781" spans="68:73">
      <c r="BP39781" s="10"/>
      <c r="BQ39781" s="10"/>
      <c r="BR39781" s="10"/>
      <c r="BS39781" s="10"/>
      <c r="BT39781" s="10"/>
      <c r="BU39781" s="10"/>
    </row>
    <row r="39782" spans="68:73">
      <c r="BP39782" s="8"/>
      <c r="BQ39782" s="8"/>
      <c r="BR39782" s="8"/>
      <c r="BS39782" s="8"/>
      <c r="BT39782" s="8"/>
      <c r="BU39782" s="8"/>
    </row>
    <row r="39783" spans="68:73">
      <c r="BP39783" s="10"/>
      <c r="BQ39783" s="10"/>
      <c r="BR39783" s="10"/>
      <c r="BS39783" s="10"/>
      <c r="BT39783" s="10"/>
      <c r="BU39783" s="10"/>
    </row>
    <row r="39784" spans="68:73">
      <c r="BP39784" s="8"/>
      <c r="BQ39784" s="8"/>
      <c r="BR39784" s="8"/>
      <c r="BS39784" s="8"/>
      <c r="BT39784" s="8"/>
      <c r="BU39784" s="8"/>
    </row>
    <row r="39785" spans="68:73">
      <c r="BP39785" s="10"/>
      <c r="BQ39785" s="10"/>
      <c r="BR39785" s="10"/>
      <c r="BS39785" s="10"/>
      <c r="BT39785" s="10"/>
      <c r="BU39785" s="10"/>
    </row>
    <row r="39786" spans="68:73">
      <c r="BP39786" s="8"/>
      <c r="BQ39786" s="8"/>
      <c r="BR39786" s="8"/>
      <c r="BS39786" s="8"/>
      <c r="BT39786" s="8"/>
      <c r="BU39786" s="8"/>
    </row>
    <row r="39787" spans="68:73">
      <c r="BP39787" s="10"/>
      <c r="BQ39787" s="10"/>
      <c r="BR39787" s="10"/>
      <c r="BS39787" s="10"/>
      <c r="BT39787" s="10"/>
      <c r="BU39787" s="10"/>
    </row>
    <row r="39788" spans="68:73">
      <c r="BP39788" s="8"/>
      <c r="BQ39788" s="8"/>
      <c r="BR39788" s="8"/>
      <c r="BS39788" s="8"/>
      <c r="BT39788" s="8"/>
      <c r="BU39788" s="8"/>
    </row>
    <row r="39789" spans="68:73">
      <c r="BP39789" s="10"/>
      <c r="BQ39789" s="10"/>
      <c r="BR39789" s="10"/>
      <c r="BS39789" s="10"/>
      <c r="BT39789" s="10"/>
      <c r="BU39789" s="10"/>
    </row>
    <row r="39790" spans="68:73">
      <c r="BP39790" s="8"/>
      <c r="BQ39790" s="8"/>
      <c r="BR39790" s="8"/>
      <c r="BS39790" s="8"/>
      <c r="BT39790" s="8"/>
      <c r="BU39790" s="8"/>
    </row>
    <row r="39791" spans="68:73">
      <c r="BP39791" s="10"/>
      <c r="BQ39791" s="10"/>
      <c r="BR39791" s="10"/>
      <c r="BS39791" s="10"/>
      <c r="BT39791" s="10"/>
      <c r="BU39791" s="10"/>
    </row>
    <row r="39792" spans="68:73">
      <c r="BP39792" s="8"/>
      <c r="BQ39792" s="8"/>
      <c r="BR39792" s="8"/>
      <c r="BS39792" s="8"/>
      <c r="BT39792" s="8"/>
      <c r="BU39792" s="8"/>
    </row>
    <row r="39793" spans="68:73">
      <c r="BP39793" s="10"/>
      <c r="BQ39793" s="10"/>
      <c r="BR39793" s="10"/>
      <c r="BS39793" s="10"/>
      <c r="BT39793" s="10"/>
      <c r="BU39793" s="10"/>
    </row>
    <row r="39794" spans="68:73">
      <c r="BP39794" s="8"/>
      <c r="BQ39794" s="8"/>
      <c r="BR39794" s="8"/>
      <c r="BS39794" s="8"/>
      <c r="BT39794" s="8"/>
      <c r="BU39794" s="8"/>
    </row>
    <row r="39795" spans="68:73">
      <c r="BP39795" s="10"/>
      <c r="BQ39795" s="10"/>
      <c r="BR39795" s="10"/>
      <c r="BS39795" s="10"/>
      <c r="BT39795" s="10"/>
      <c r="BU39795" s="10"/>
    </row>
    <row r="39796" spans="68:73">
      <c r="BP39796" s="8"/>
      <c r="BQ39796" s="8"/>
      <c r="BR39796" s="8"/>
      <c r="BS39796" s="8"/>
      <c r="BT39796" s="8"/>
      <c r="BU39796" s="8"/>
    </row>
    <row r="39797" spans="68:73">
      <c r="BP39797" s="10"/>
      <c r="BQ39797" s="10"/>
      <c r="BR39797" s="10"/>
      <c r="BS39797" s="10"/>
      <c r="BT39797" s="10"/>
      <c r="BU39797" s="10"/>
    </row>
    <row r="39798" spans="68:73">
      <c r="BP39798" s="8"/>
      <c r="BQ39798" s="8"/>
      <c r="BR39798" s="8"/>
      <c r="BS39798" s="8"/>
      <c r="BT39798" s="8"/>
      <c r="BU39798" s="8"/>
    </row>
    <row r="39799" spans="68:73">
      <c r="BP39799" s="10"/>
      <c r="BQ39799" s="10"/>
      <c r="BR39799" s="10"/>
      <c r="BS39799" s="10"/>
      <c r="BT39799" s="10"/>
      <c r="BU39799" s="10"/>
    </row>
    <row r="39800" spans="68:73">
      <c r="BP39800" s="8"/>
      <c r="BQ39800" s="8"/>
      <c r="BR39800" s="8"/>
      <c r="BS39800" s="8"/>
      <c r="BT39800" s="8"/>
      <c r="BU39800" s="8"/>
    </row>
    <row r="39801" spans="68:73">
      <c r="BP39801" s="10"/>
      <c r="BQ39801" s="10"/>
      <c r="BR39801" s="10"/>
      <c r="BS39801" s="10"/>
      <c r="BT39801" s="10"/>
      <c r="BU39801" s="10"/>
    </row>
    <row r="39802" spans="68:73">
      <c r="BP39802" s="8"/>
      <c r="BQ39802" s="8"/>
      <c r="BR39802" s="8"/>
      <c r="BS39802" s="8"/>
      <c r="BT39802" s="8"/>
      <c r="BU39802" s="8"/>
    </row>
    <row r="39803" spans="68:73">
      <c r="BP39803" s="10"/>
      <c r="BQ39803" s="10"/>
      <c r="BR39803" s="10"/>
      <c r="BS39803" s="10"/>
      <c r="BT39803" s="10"/>
      <c r="BU39803" s="10"/>
    </row>
    <row r="39804" spans="68:73">
      <c r="BP39804" s="8"/>
      <c r="BQ39804" s="8"/>
      <c r="BR39804" s="8"/>
      <c r="BS39804" s="8"/>
      <c r="BT39804" s="8"/>
      <c r="BU39804" s="8"/>
    </row>
    <row r="39805" spans="68:73">
      <c r="BP39805" s="10"/>
      <c r="BQ39805" s="10"/>
      <c r="BR39805" s="10"/>
      <c r="BS39805" s="10"/>
      <c r="BT39805" s="10"/>
      <c r="BU39805" s="10"/>
    </row>
    <row r="39806" spans="68:73">
      <c r="BP39806" s="8"/>
      <c r="BQ39806" s="8"/>
      <c r="BR39806" s="8"/>
      <c r="BS39806" s="8"/>
      <c r="BT39806" s="8"/>
      <c r="BU39806" s="8"/>
    </row>
    <row r="39807" spans="68:73">
      <c r="BP39807" s="10"/>
      <c r="BQ39807" s="10"/>
      <c r="BR39807" s="10"/>
      <c r="BS39807" s="10"/>
      <c r="BT39807" s="10"/>
      <c r="BU39807" s="10"/>
    </row>
    <row r="39808" spans="68:73">
      <c r="BP39808" s="8"/>
      <c r="BQ39808" s="8"/>
      <c r="BR39808" s="8"/>
      <c r="BS39808" s="8"/>
      <c r="BT39808" s="8"/>
      <c r="BU39808" s="8"/>
    </row>
    <row r="39809" spans="68:73">
      <c r="BP39809" s="10"/>
      <c r="BQ39809" s="10"/>
      <c r="BR39809" s="10"/>
      <c r="BS39809" s="10"/>
      <c r="BT39809" s="10"/>
      <c r="BU39809" s="10"/>
    </row>
    <row r="39810" spans="68:73">
      <c r="BP39810" s="8"/>
      <c r="BQ39810" s="8"/>
      <c r="BR39810" s="8"/>
      <c r="BS39810" s="8"/>
      <c r="BT39810" s="8"/>
      <c r="BU39810" s="8"/>
    </row>
    <row r="39811" spans="68:73">
      <c r="BP39811" s="10"/>
      <c r="BQ39811" s="10"/>
      <c r="BR39811" s="10"/>
      <c r="BS39811" s="10"/>
      <c r="BT39811" s="10"/>
      <c r="BU39811" s="10"/>
    </row>
    <row r="39812" spans="68:73">
      <c r="BP39812" s="8"/>
      <c r="BQ39812" s="8"/>
      <c r="BR39812" s="8"/>
      <c r="BS39812" s="8"/>
      <c r="BT39812" s="8"/>
      <c r="BU39812" s="8"/>
    </row>
    <row r="39813" spans="68:73">
      <c r="BP39813" s="10"/>
      <c r="BQ39813" s="10"/>
      <c r="BR39813" s="10"/>
      <c r="BS39813" s="10"/>
      <c r="BT39813" s="10"/>
      <c r="BU39813" s="10"/>
    </row>
    <row r="39814" spans="68:73">
      <c r="BP39814" s="8"/>
      <c r="BQ39814" s="8"/>
      <c r="BR39814" s="8"/>
      <c r="BS39814" s="8"/>
      <c r="BT39814" s="8"/>
      <c r="BU39814" s="8"/>
    </row>
    <row r="39815" spans="68:73">
      <c r="BP39815" s="10"/>
      <c r="BQ39815" s="10"/>
      <c r="BR39815" s="10"/>
      <c r="BS39815" s="10"/>
      <c r="BT39815" s="10"/>
      <c r="BU39815" s="10"/>
    </row>
    <row r="39816" spans="68:73">
      <c r="BP39816" s="8"/>
      <c r="BQ39816" s="8"/>
      <c r="BR39816" s="8"/>
      <c r="BS39816" s="8"/>
      <c r="BT39816" s="8"/>
      <c r="BU39816" s="8"/>
    </row>
    <row r="39817" spans="68:73">
      <c r="BP39817" s="10"/>
      <c r="BQ39817" s="10"/>
      <c r="BR39817" s="10"/>
      <c r="BS39817" s="10"/>
      <c r="BT39817" s="10"/>
      <c r="BU39817" s="10"/>
    </row>
    <row r="39818" spans="68:73">
      <c r="BP39818" s="8"/>
      <c r="BQ39818" s="8"/>
      <c r="BR39818" s="8"/>
      <c r="BS39818" s="8"/>
      <c r="BT39818" s="8"/>
      <c r="BU39818" s="8"/>
    </row>
    <row r="39819" spans="68:73">
      <c r="BP39819" s="10"/>
      <c r="BQ39819" s="10"/>
      <c r="BR39819" s="10"/>
      <c r="BS39819" s="10"/>
      <c r="BT39819" s="10"/>
      <c r="BU39819" s="10"/>
    </row>
    <row r="39820" spans="68:73">
      <c r="BP39820" s="8"/>
      <c r="BQ39820" s="8"/>
      <c r="BR39820" s="8"/>
      <c r="BS39820" s="8"/>
      <c r="BT39820" s="8"/>
      <c r="BU39820" s="8"/>
    </row>
    <row r="39821" spans="68:73">
      <c r="BP39821" s="10"/>
      <c r="BQ39821" s="10"/>
      <c r="BR39821" s="10"/>
      <c r="BS39821" s="10"/>
      <c r="BT39821" s="10"/>
      <c r="BU39821" s="10"/>
    </row>
    <row r="39822" spans="68:73">
      <c r="BP39822" s="8"/>
      <c r="BQ39822" s="8"/>
      <c r="BR39822" s="8"/>
      <c r="BS39822" s="8"/>
      <c r="BT39822" s="8"/>
      <c r="BU39822" s="8"/>
    </row>
    <row r="39823" spans="68:73">
      <c r="BP39823" s="10"/>
      <c r="BQ39823" s="10"/>
      <c r="BR39823" s="10"/>
      <c r="BS39823" s="10"/>
      <c r="BT39823" s="10"/>
      <c r="BU39823" s="10"/>
    </row>
    <row r="39824" spans="68:73">
      <c r="BP39824" s="8"/>
      <c r="BQ39824" s="8"/>
      <c r="BR39824" s="8"/>
      <c r="BS39824" s="8"/>
      <c r="BT39824" s="8"/>
      <c r="BU39824" s="8"/>
    </row>
    <row r="39825" spans="68:73">
      <c r="BP39825" s="10"/>
      <c r="BQ39825" s="10"/>
      <c r="BR39825" s="10"/>
      <c r="BS39825" s="10"/>
      <c r="BT39825" s="10"/>
      <c r="BU39825" s="10"/>
    </row>
    <row r="39826" spans="68:73">
      <c r="BP39826" s="8"/>
      <c r="BQ39826" s="8"/>
      <c r="BR39826" s="8"/>
      <c r="BS39826" s="8"/>
      <c r="BT39826" s="8"/>
      <c r="BU39826" s="8"/>
    </row>
    <row r="39827" spans="68:73">
      <c r="BP39827" s="10"/>
      <c r="BQ39827" s="10"/>
      <c r="BR39827" s="10"/>
      <c r="BS39827" s="10"/>
      <c r="BT39827" s="10"/>
      <c r="BU39827" s="10"/>
    </row>
    <row r="39828" spans="68:73">
      <c r="BP39828" s="8"/>
      <c r="BQ39828" s="8"/>
      <c r="BR39828" s="8"/>
      <c r="BS39828" s="8"/>
      <c r="BT39828" s="8"/>
      <c r="BU39828" s="8"/>
    </row>
    <row r="39829" spans="68:73">
      <c r="BP39829" s="10"/>
      <c r="BQ39829" s="10"/>
      <c r="BR39829" s="10"/>
      <c r="BS39829" s="10"/>
      <c r="BT39829" s="10"/>
      <c r="BU39829" s="10"/>
    </row>
    <row r="39830" spans="68:73">
      <c r="BP39830" s="8"/>
      <c r="BQ39830" s="8"/>
      <c r="BR39830" s="8"/>
      <c r="BS39830" s="8"/>
      <c r="BT39830" s="8"/>
      <c r="BU39830" s="8"/>
    </row>
    <row r="39831" spans="68:73">
      <c r="BP39831" s="10"/>
      <c r="BQ39831" s="10"/>
      <c r="BR39831" s="10"/>
      <c r="BS39831" s="10"/>
      <c r="BT39831" s="10"/>
      <c r="BU39831" s="10"/>
    </row>
    <row r="39832" spans="68:73">
      <c r="BP39832" s="8"/>
      <c r="BQ39832" s="8"/>
      <c r="BR39832" s="8"/>
      <c r="BS39832" s="8"/>
      <c r="BT39832" s="8"/>
      <c r="BU39832" s="8"/>
    </row>
    <row r="39833" spans="68:73">
      <c r="BP39833" s="10"/>
      <c r="BQ39833" s="10"/>
      <c r="BR39833" s="10"/>
      <c r="BS39833" s="10"/>
      <c r="BT39833" s="10"/>
      <c r="BU39833" s="10"/>
    </row>
    <row r="39834" spans="68:73">
      <c r="BP39834" s="8"/>
      <c r="BQ39834" s="8"/>
      <c r="BR39834" s="8"/>
      <c r="BS39834" s="8"/>
      <c r="BT39834" s="8"/>
      <c r="BU39834" s="8"/>
    </row>
    <row r="39835" spans="68:73">
      <c r="BP39835" s="10"/>
      <c r="BQ39835" s="10"/>
      <c r="BR39835" s="10"/>
      <c r="BS39835" s="10"/>
      <c r="BT39835" s="10"/>
      <c r="BU39835" s="10"/>
    </row>
    <row r="39836" spans="68:73">
      <c r="BP39836" s="8"/>
      <c r="BQ39836" s="8"/>
      <c r="BR39836" s="8"/>
      <c r="BS39836" s="8"/>
      <c r="BT39836" s="8"/>
      <c r="BU39836" s="8"/>
    </row>
    <row r="39837" spans="68:73">
      <c r="BP39837" s="10"/>
      <c r="BQ39837" s="10"/>
      <c r="BR39837" s="10"/>
      <c r="BS39837" s="10"/>
      <c r="BT39837" s="10"/>
      <c r="BU39837" s="10"/>
    </row>
    <row r="39838" spans="68:73">
      <c r="BP39838" s="8"/>
      <c r="BQ39838" s="8"/>
      <c r="BR39838" s="8"/>
      <c r="BS39838" s="8"/>
      <c r="BT39838" s="8"/>
      <c r="BU39838" s="8"/>
    </row>
    <row r="39839" spans="68:73">
      <c r="BP39839" s="10"/>
      <c r="BQ39839" s="10"/>
      <c r="BR39839" s="10"/>
      <c r="BS39839" s="10"/>
      <c r="BT39839" s="10"/>
      <c r="BU39839" s="10"/>
    </row>
    <row r="39840" spans="68:73">
      <c r="BP39840" s="8"/>
      <c r="BQ39840" s="8"/>
      <c r="BR39840" s="8"/>
      <c r="BS39840" s="8"/>
      <c r="BT39840" s="8"/>
      <c r="BU39840" s="8"/>
    </row>
    <row r="39841" spans="68:73">
      <c r="BP39841" s="10"/>
      <c r="BQ39841" s="10"/>
      <c r="BR39841" s="10"/>
      <c r="BS39841" s="10"/>
      <c r="BT39841" s="10"/>
      <c r="BU39841" s="10"/>
    </row>
    <row r="39842" spans="68:73">
      <c r="BP39842" s="8"/>
      <c r="BQ39842" s="8"/>
      <c r="BR39842" s="8"/>
      <c r="BS39842" s="8"/>
      <c r="BT39842" s="8"/>
      <c r="BU39842" s="8"/>
    </row>
    <row r="39843" spans="68:73">
      <c r="BP39843" s="10"/>
      <c r="BQ39843" s="10"/>
      <c r="BR39843" s="10"/>
      <c r="BS39843" s="10"/>
      <c r="BT39843" s="10"/>
      <c r="BU39843" s="10"/>
    </row>
    <row r="39844" spans="68:73">
      <c r="BP39844" s="8"/>
      <c r="BQ39844" s="8"/>
      <c r="BR39844" s="8"/>
      <c r="BS39844" s="8"/>
      <c r="BT39844" s="8"/>
      <c r="BU39844" s="8"/>
    </row>
    <row r="39845" spans="68:73">
      <c r="BP39845" s="10"/>
      <c r="BQ39845" s="10"/>
      <c r="BR39845" s="10"/>
      <c r="BS39845" s="10"/>
      <c r="BT39845" s="10"/>
      <c r="BU39845" s="10"/>
    </row>
    <row r="39846" spans="68:73">
      <c r="BP39846" s="8"/>
      <c r="BQ39846" s="8"/>
      <c r="BR39846" s="8"/>
      <c r="BS39846" s="8"/>
      <c r="BT39846" s="8"/>
      <c r="BU39846" s="8"/>
    </row>
    <row r="39847" spans="68:73">
      <c r="BP39847" s="10"/>
      <c r="BQ39847" s="10"/>
      <c r="BR39847" s="10"/>
      <c r="BS39847" s="10"/>
      <c r="BT39847" s="10"/>
      <c r="BU39847" s="10"/>
    </row>
    <row r="39848" spans="68:73">
      <c r="BP39848" s="8"/>
      <c r="BQ39848" s="8"/>
      <c r="BR39848" s="8"/>
      <c r="BS39848" s="8"/>
      <c r="BT39848" s="8"/>
      <c r="BU39848" s="8"/>
    </row>
    <row r="39849" spans="68:73">
      <c r="BP39849" s="10"/>
      <c r="BQ39849" s="10"/>
      <c r="BR39849" s="10"/>
      <c r="BS39849" s="10"/>
      <c r="BT39849" s="10"/>
      <c r="BU39849" s="10"/>
    </row>
    <row r="39850" spans="68:73">
      <c r="BP39850" s="8"/>
      <c r="BQ39850" s="8"/>
      <c r="BR39850" s="8"/>
      <c r="BS39850" s="8"/>
      <c r="BT39850" s="8"/>
      <c r="BU39850" s="8"/>
    </row>
    <row r="39851" spans="68:73">
      <c r="BP39851" s="10"/>
      <c r="BQ39851" s="10"/>
      <c r="BR39851" s="10"/>
      <c r="BS39851" s="10"/>
      <c r="BT39851" s="10"/>
      <c r="BU39851" s="10"/>
    </row>
    <row r="39852" spans="68:73">
      <c r="BP39852" s="8"/>
      <c r="BQ39852" s="8"/>
      <c r="BR39852" s="8"/>
      <c r="BS39852" s="8"/>
      <c r="BT39852" s="8"/>
      <c r="BU39852" s="8"/>
    </row>
    <row r="39853" spans="68:73">
      <c r="BP39853" s="10"/>
      <c r="BQ39853" s="10"/>
      <c r="BR39853" s="10"/>
      <c r="BS39853" s="10"/>
      <c r="BT39853" s="10"/>
      <c r="BU39853" s="10"/>
    </row>
    <row r="39854" spans="68:73">
      <c r="BP39854" s="8"/>
      <c r="BQ39854" s="8"/>
      <c r="BR39854" s="8"/>
      <c r="BS39854" s="8"/>
      <c r="BT39854" s="8"/>
      <c r="BU39854" s="8"/>
    </row>
    <row r="39855" spans="68:73">
      <c r="BP39855" s="10"/>
      <c r="BQ39855" s="10"/>
      <c r="BR39855" s="10"/>
      <c r="BS39855" s="10"/>
      <c r="BT39855" s="10"/>
      <c r="BU39855" s="10"/>
    </row>
    <row r="39856" spans="68:73">
      <c r="BP39856" s="8"/>
      <c r="BQ39856" s="8"/>
      <c r="BR39856" s="8"/>
      <c r="BS39856" s="8"/>
      <c r="BT39856" s="8"/>
      <c r="BU39856" s="8"/>
    </row>
    <row r="39857" spans="68:73">
      <c r="BP39857" s="10"/>
      <c r="BQ39857" s="10"/>
      <c r="BR39857" s="10"/>
      <c r="BS39857" s="10"/>
      <c r="BT39857" s="10"/>
      <c r="BU39857" s="10"/>
    </row>
    <row r="39858" spans="68:73">
      <c r="BP39858" s="8"/>
      <c r="BQ39858" s="8"/>
      <c r="BR39858" s="8"/>
      <c r="BS39858" s="8"/>
      <c r="BT39858" s="8"/>
      <c r="BU39858" s="8"/>
    </row>
    <row r="39859" spans="68:73">
      <c r="BP39859" s="10"/>
      <c r="BQ39859" s="10"/>
      <c r="BR39859" s="10"/>
      <c r="BS39859" s="10"/>
      <c r="BT39859" s="10"/>
      <c r="BU39859" s="10"/>
    </row>
    <row r="39860" spans="68:73">
      <c r="BP39860" s="8"/>
      <c r="BQ39860" s="8"/>
      <c r="BR39860" s="8"/>
      <c r="BS39860" s="8"/>
      <c r="BT39860" s="8"/>
      <c r="BU39860" s="8"/>
    </row>
    <row r="39861" spans="68:73">
      <c r="BP39861" s="10"/>
      <c r="BQ39861" s="10"/>
      <c r="BR39861" s="10"/>
      <c r="BS39861" s="10"/>
      <c r="BT39861" s="10"/>
      <c r="BU39861" s="10"/>
    </row>
    <row r="39862" spans="68:73">
      <c r="BP39862" s="8"/>
      <c r="BQ39862" s="8"/>
      <c r="BR39862" s="8"/>
      <c r="BS39862" s="8"/>
      <c r="BT39862" s="8"/>
      <c r="BU39862" s="8"/>
    </row>
    <row r="39863" spans="68:73">
      <c r="BP39863" s="10"/>
      <c r="BQ39863" s="10"/>
      <c r="BR39863" s="10"/>
      <c r="BS39863" s="10"/>
      <c r="BT39863" s="10"/>
      <c r="BU39863" s="10"/>
    </row>
    <row r="39864" spans="68:73">
      <c r="BP39864" s="8"/>
      <c r="BQ39864" s="8"/>
      <c r="BR39864" s="8"/>
      <c r="BS39864" s="8"/>
      <c r="BT39864" s="8"/>
      <c r="BU39864" s="8"/>
    </row>
    <row r="39865" spans="68:73">
      <c r="BP39865" s="10"/>
      <c r="BQ39865" s="10"/>
      <c r="BR39865" s="10"/>
      <c r="BS39865" s="10"/>
      <c r="BT39865" s="10"/>
      <c r="BU39865" s="10"/>
    </row>
    <row r="39866" spans="68:73">
      <c r="BP39866" s="8"/>
      <c r="BQ39866" s="8"/>
      <c r="BR39866" s="8"/>
      <c r="BS39866" s="8"/>
      <c r="BT39866" s="8"/>
      <c r="BU39866" s="8"/>
    </row>
    <row r="39867" spans="68:73">
      <c r="BP39867" s="10"/>
      <c r="BQ39867" s="10"/>
      <c r="BR39867" s="10"/>
      <c r="BS39867" s="10"/>
      <c r="BT39867" s="10"/>
      <c r="BU39867" s="10"/>
    </row>
    <row r="39868" spans="68:73">
      <c r="BP39868" s="8"/>
      <c r="BQ39868" s="8"/>
      <c r="BR39868" s="8"/>
      <c r="BS39868" s="8"/>
      <c r="BT39868" s="8"/>
      <c r="BU39868" s="8"/>
    </row>
    <row r="39869" spans="68:73">
      <c r="BP39869" s="10"/>
      <c r="BQ39869" s="10"/>
      <c r="BR39869" s="10"/>
      <c r="BS39869" s="10"/>
      <c r="BT39869" s="10"/>
      <c r="BU39869" s="10"/>
    </row>
    <row r="39870" spans="68:73">
      <c r="BP39870" s="8"/>
      <c r="BQ39870" s="8"/>
      <c r="BR39870" s="8"/>
      <c r="BS39870" s="8"/>
      <c r="BT39870" s="8"/>
      <c r="BU39870" s="8"/>
    </row>
    <row r="39871" spans="68:73">
      <c r="BP39871" s="10"/>
      <c r="BQ39871" s="10"/>
      <c r="BR39871" s="10"/>
      <c r="BS39871" s="10"/>
      <c r="BT39871" s="10"/>
      <c r="BU39871" s="10"/>
    </row>
    <row r="39872" spans="68:73">
      <c r="BP39872" s="8"/>
      <c r="BQ39872" s="8"/>
      <c r="BR39872" s="8"/>
      <c r="BS39872" s="8"/>
      <c r="BT39872" s="8"/>
      <c r="BU39872" s="8"/>
    </row>
    <row r="39873" spans="68:73">
      <c r="BP39873" s="10"/>
      <c r="BQ39873" s="10"/>
      <c r="BR39873" s="10"/>
      <c r="BS39873" s="10"/>
      <c r="BT39873" s="10"/>
      <c r="BU39873" s="10"/>
    </row>
    <row r="39874" spans="68:73">
      <c r="BP39874" s="8"/>
      <c r="BQ39874" s="8"/>
      <c r="BR39874" s="8"/>
      <c r="BS39874" s="8"/>
      <c r="BT39874" s="8"/>
      <c r="BU39874" s="8"/>
    </row>
    <row r="39875" spans="68:73">
      <c r="BP39875" s="10"/>
      <c r="BQ39875" s="10"/>
      <c r="BR39875" s="10"/>
      <c r="BS39875" s="10"/>
      <c r="BT39875" s="10"/>
      <c r="BU39875" s="10"/>
    </row>
    <row r="39876" spans="68:73">
      <c r="BP39876" s="8"/>
      <c r="BQ39876" s="8"/>
      <c r="BR39876" s="8"/>
      <c r="BS39876" s="8"/>
      <c r="BT39876" s="8"/>
      <c r="BU39876" s="8"/>
    </row>
    <row r="39877" spans="68:73">
      <c r="BP39877" s="10"/>
      <c r="BQ39877" s="10"/>
      <c r="BR39877" s="10"/>
      <c r="BS39877" s="10"/>
      <c r="BT39877" s="10"/>
      <c r="BU39877" s="10"/>
    </row>
    <row r="39878" spans="68:73">
      <c r="BP39878" s="8"/>
      <c r="BQ39878" s="8"/>
      <c r="BR39878" s="8"/>
      <c r="BS39878" s="8"/>
      <c r="BT39878" s="8"/>
      <c r="BU39878" s="8"/>
    </row>
    <row r="39879" spans="68:73">
      <c r="BP39879" s="10"/>
      <c r="BQ39879" s="10"/>
      <c r="BR39879" s="10"/>
      <c r="BS39879" s="10"/>
      <c r="BT39879" s="10"/>
      <c r="BU39879" s="10"/>
    </row>
    <row r="39880" spans="68:73">
      <c r="BP39880" s="8"/>
      <c r="BQ39880" s="8"/>
      <c r="BR39880" s="8"/>
      <c r="BS39880" s="8"/>
      <c r="BT39880" s="8"/>
      <c r="BU39880" s="8"/>
    </row>
    <row r="39881" spans="68:73">
      <c r="BP39881" s="10"/>
      <c r="BQ39881" s="10"/>
      <c r="BR39881" s="10"/>
      <c r="BS39881" s="10"/>
      <c r="BT39881" s="10"/>
      <c r="BU39881" s="10"/>
    </row>
    <row r="39882" spans="68:73">
      <c r="BP39882" s="8"/>
      <c r="BQ39882" s="8"/>
      <c r="BR39882" s="8"/>
      <c r="BS39882" s="8"/>
      <c r="BT39882" s="8"/>
      <c r="BU39882" s="8"/>
    </row>
    <row r="39883" spans="68:73">
      <c r="BP39883" s="10"/>
      <c r="BQ39883" s="10"/>
      <c r="BR39883" s="10"/>
      <c r="BS39883" s="10"/>
      <c r="BT39883" s="10"/>
      <c r="BU39883" s="10"/>
    </row>
    <row r="39884" spans="68:73">
      <c r="BP39884" s="8"/>
      <c r="BQ39884" s="8"/>
      <c r="BR39884" s="8"/>
      <c r="BS39884" s="8"/>
      <c r="BT39884" s="8"/>
      <c r="BU39884" s="8"/>
    </row>
    <row r="39885" spans="68:73">
      <c r="BP39885" s="10"/>
      <c r="BQ39885" s="10"/>
      <c r="BR39885" s="10"/>
      <c r="BS39885" s="10"/>
      <c r="BT39885" s="10"/>
      <c r="BU39885" s="10"/>
    </row>
    <row r="39886" spans="68:73">
      <c r="BP39886" s="8"/>
      <c r="BQ39886" s="8"/>
      <c r="BR39886" s="8"/>
      <c r="BS39886" s="8"/>
      <c r="BT39886" s="8"/>
      <c r="BU39886" s="8"/>
    </row>
    <row r="39887" spans="68:73">
      <c r="BP39887" s="10"/>
      <c r="BQ39887" s="10"/>
      <c r="BR39887" s="10"/>
      <c r="BS39887" s="10"/>
      <c r="BT39887" s="10"/>
      <c r="BU39887" s="10"/>
    </row>
    <row r="39888" spans="68:73">
      <c r="BP39888" s="8"/>
      <c r="BQ39888" s="8"/>
      <c r="BR39888" s="8"/>
      <c r="BS39888" s="8"/>
      <c r="BT39888" s="8"/>
      <c r="BU39888" s="8"/>
    </row>
    <row r="39889" spans="68:73">
      <c r="BP39889" s="10"/>
      <c r="BQ39889" s="10"/>
      <c r="BR39889" s="10"/>
      <c r="BS39889" s="10"/>
      <c r="BT39889" s="10"/>
      <c r="BU39889" s="10"/>
    </row>
    <row r="39890" spans="68:73">
      <c r="BP39890" s="8"/>
      <c r="BQ39890" s="8"/>
      <c r="BR39890" s="8"/>
      <c r="BS39890" s="8"/>
      <c r="BT39890" s="8"/>
      <c r="BU39890" s="8"/>
    </row>
    <row r="39891" spans="68:73">
      <c r="BP39891" s="10"/>
      <c r="BQ39891" s="10"/>
      <c r="BR39891" s="10"/>
      <c r="BS39891" s="10"/>
      <c r="BT39891" s="10"/>
      <c r="BU39891" s="10"/>
    </row>
    <row r="39892" spans="68:73">
      <c r="BP39892" s="8"/>
      <c r="BQ39892" s="8"/>
      <c r="BR39892" s="8"/>
      <c r="BS39892" s="8"/>
      <c r="BT39892" s="8"/>
      <c r="BU39892" s="8"/>
    </row>
    <row r="39893" spans="68:73">
      <c r="BP39893" s="10"/>
      <c r="BQ39893" s="10"/>
      <c r="BR39893" s="10"/>
      <c r="BS39893" s="10"/>
      <c r="BT39893" s="10"/>
      <c r="BU39893" s="10"/>
    </row>
    <row r="39894" spans="68:73">
      <c r="BP39894" s="8"/>
      <c r="BQ39894" s="8"/>
      <c r="BR39894" s="8"/>
      <c r="BS39894" s="8"/>
      <c r="BT39894" s="8"/>
      <c r="BU39894" s="8"/>
    </row>
    <row r="39895" spans="68:73">
      <c r="BP39895" s="10"/>
      <c r="BQ39895" s="10"/>
      <c r="BR39895" s="10"/>
      <c r="BS39895" s="10"/>
      <c r="BT39895" s="10"/>
      <c r="BU39895" s="10"/>
    </row>
    <row r="39896" spans="68:73">
      <c r="BP39896" s="8"/>
      <c r="BQ39896" s="8"/>
      <c r="BR39896" s="8"/>
      <c r="BS39896" s="8"/>
      <c r="BT39896" s="8"/>
      <c r="BU39896" s="8"/>
    </row>
    <row r="39897" spans="68:73">
      <c r="BP39897" s="10"/>
      <c r="BQ39897" s="10"/>
      <c r="BR39897" s="10"/>
      <c r="BS39897" s="10"/>
      <c r="BT39897" s="10"/>
      <c r="BU39897" s="10"/>
    </row>
    <row r="39898" spans="68:73">
      <c r="BP39898" s="8"/>
      <c r="BQ39898" s="8"/>
      <c r="BR39898" s="8"/>
      <c r="BS39898" s="8"/>
      <c r="BT39898" s="8"/>
      <c r="BU39898" s="8"/>
    </row>
    <row r="39899" spans="68:73">
      <c r="BP39899" s="10"/>
      <c r="BQ39899" s="10"/>
      <c r="BR39899" s="10"/>
      <c r="BS39899" s="10"/>
      <c r="BT39899" s="10"/>
      <c r="BU39899" s="10"/>
    </row>
    <row r="39900" spans="68:73">
      <c r="BP39900" s="8"/>
      <c r="BQ39900" s="8"/>
      <c r="BR39900" s="8"/>
      <c r="BS39900" s="8"/>
      <c r="BT39900" s="8"/>
      <c r="BU39900" s="8"/>
    </row>
    <row r="39901" spans="68:73">
      <c r="BP39901" s="10"/>
      <c r="BQ39901" s="10"/>
      <c r="BR39901" s="10"/>
      <c r="BS39901" s="10"/>
      <c r="BT39901" s="10"/>
      <c r="BU39901" s="10"/>
    </row>
    <row r="39902" spans="68:73">
      <c r="BP39902" s="8"/>
      <c r="BQ39902" s="8"/>
      <c r="BR39902" s="8"/>
      <c r="BS39902" s="8"/>
      <c r="BT39902" s="8"/>
      <c r="BU39902" s="8"/>
    </row>
    <row r="39903" spans="68:73">
      <c r="BP39903" s="10"/>
      <c r="BQ39903" s="10"/>
      <c r="BR39903" s="10"/>
      <c r="BS39903" s="10"/>
      <c r="BT39903" s="10"/>
      <c r="BU39903" s="10"/>
    </row>
    <row r="39904" spans="68:73">
      <c r="BP39904" s="8"/>
      <c r="BQ39904" s="8"/>
      <c r="BR39904" s="8"/>
      <c r="BS39904" s="8"/>
      <c r="BT39904" s="8"/>
      <c r="BU39904" s="8"/>
    </row>
    <row r="39905" spans="68:73">
      <c r="BP39905" s="10"/>
      <c r="BQ39905" s="10"/>
      <c r="BR39905" s="10"/>
      <c r="BS39905" s="10"/>
      <c r="BT39905" s="10"/>
      <c r="BU39905" s="10"/>
    </row>
    <row r="39906" spans="68:73">
      <c r="BP39906" s="8"/>
      <c r="BQ39906" s="8"/>
      <c r="BR39906" s="8"/>
      <c r="BS39906" s="8"/>
      <c r="BT39906" s="8"/>
      <c r="BU39906" s="8"/>
    </row>
    <row r="39907" spans="68:73">
      <c r="BP39907" s="10"/>
      <c r="BQ39907" s="10"/>
      <c r="BR39907" s="10"/>
      <c r="BS39907" s="10"/>
      <c r="BT39907" s="10"/>
      <c r="BU39907" s="10"/>
    </row>
    <row r="39908" spans="68:73">
      <c r="BP39908" s="8"/>
      <c r="BQ39908" s="8"/>
      <c r="BR39908" s="8"/>
      <c r="BS39908" s="8"/>
      <c r="BT39908" s="8"/>
      <c r="BU39908" s="8"/>
    </row>
    <row r="39909" spans="68:73">
      <c r="BP39909" s="10"/>
      <c r="BQ39909" s="10"/>
      <c r="BR39909" s="10"/>
      <c r="BS39909" s="10"/>
      <c r="BT39909" s="10"/>
      <c r="BU39909" s="10"/>
    </row>
    <row r="39910" spans="68:73">
      <c r="BP39910" s="8"/>
      <c r="BQ39910" s="8"/>
      <c r="BR39910" s="8"/>
      <c r="BS39910" s="8"/>
      <c r="BT39910" s="8"/>
      <c r="BU39910" s="8"/>
    </row>
    <row r="39911" spans="68:73">
      <c r="BP39911" s="10"/>
      <c r="BQ39911" s="10"/>
      <c r="BR39911" s="10"/>
      <c r="BS39911" s="10"/>
      <c r="BT39911" s="10"/>
      <c r="BU39911" s="10"/>
    </row>
    <row r="39912" spans="68:73">
      <c r="BP39912" s="8"/>
      <c r="BQ39912" s="8"/>
      <c r="BR39912" s="8"/>
      <c r="BS39912" s="8"/>
      <c r="BT39912" s="8"/>
      <c r="BU39912" s="8"/>
    </row>
    <row r="39913" spans="68:73">
      <c r="BP39913" s="10"/>
      <c r="BQ39913" s="10"/>
      <c r="BR39913" s="10"/>
      <c r="BS39913" s="10"/>
      <c r="BT39913" s="10"/>
      <c r="BU39913" s="10"/>
    </row>
    <row r="39914" spans="68:73">
      <c r="BP39914" s="8"/>
      <c r="BQ39914" s="8"/>
      <c r="BR39914" s="8"/>
      <c r="BS39914" s="8"/>
      <c r="BT39914" s="8"/>
      <c r="BU39914" s="8"/>
    </row>
    <row r="39915" spans="68:73">
      <c r="BP39915" s="10"/>
      <c r="BQ39915" s="10"/>
      <c r="BR39915" s="10"/>
      <c r="BS39915" s="10"/>
      <c r="BT39915" s="10"/>
      <c r="BU39915" s="10"/>
    </row>
    <row r="39916" spans="68:73">
      <c r="BP39916" s="8"/>
      <c r="BQ39916" s="8"/>
      <c r="BR39916" s="8"/>
      <c r="BS39916" s="8"/>
      <c r="BT39916" s="8"/>
      <c r="BU39916" s="8"/>
    </row>
    <row r="39917" spans="68:73">
      <c r="BP39917" s="10"/>
      <c r="BQ39917" s="10"/>
      <c r="BR39917" s="10"/>
      <c r="BS39917" s="10"/>
      <c r="BT39917" s="10"/>
      <c r="BU39917" s="10"/>
    </row>
    <row r="39918" spans="68:73">
      <c r="BP39918" s="8"/>
      <c r="BQ39918" s="8"/>
      <c r="BR39918" s="8"/>
      <c r="BS39918" s="8"/>
      <c r="BT39918" s="8"/>
      <c r="BU39918" s="8"/>
    </row>
    <row r="39919" spans="68:73">
      <c r="BP39919" s="10"/>
      <c r="BQ39919" s="10"/>
      <c r="BR39919" s="10"/>
      <c r="BS39919" s="10"/>
      <c r="BT39919" s="10"/>
      <c r="BU39919" s="10"/>
    </row>
    <row r="39920" spans="68:73">
      <c r="BP39920" s="8"/>
      <c r="BQ39920" s="8"/>
      <c r="BR39920" s="8"/>
      <c r="BS39920" s="8"/>
      <c r="BT39920" s="8"/>
      <c r="BU39920" s="8"/>
    </row>
    <row r="39921" spans="68:73">
      <c r="BP39921" s="10"/>
      <c r="BQ39921" s="10"/>
      <c r="BR39921" s="10"/>
      <c r="BS39921" s="10"/>
      <c r="BT39921" s="10"/>
      <c r="BU39921" s="10"/>
    </row>
    <row r="39922" spans="68:73">
      <c r="BP39922" s="8"/>
      <c r="BQ39922" s="8"/>
      <c r="BR39922" s="8"/>
      <c r="BS39922" s="8"/>
      <c r="BT39922" s="8"/>
      <c r="BU39922" s="8"/>
    </row>
    <row r="39923" spans="68:73">
      <c r="BP39923" s="10"/>
      <c r="BQ39923" s="10"/>
      <c r="BR39923" s="10"/>
      <c r="BS39923" s="10"/>
      <c r="BT39923" s="10"/>
      <c r="BU39923" s="10"/>
    </row>
    <row r="39924" spans="68:73">
      <c r="BP39924" s="8"/>
      <c r="BQ39924" s="8"/>
      <c r="BR39924" s="8"/>
      <c r="BS39924" s="8"/>
      <c r="BT39924" s="8"/>
      <c r="BU39924" s="8"/>
    </row>
    <row r="39925" spans="68:73">
      <c r="BP39925" s="10"/>
      <c r="BQ39925" s="10"/>
      <c r="BR39925" s="10"/>
      <c r="BS39925" s="10"/>
      <c r="BT39925" s="10"/>
      <c r="BU39925" s="10"/>
    </row>
    <row r="39926" spans="68:73">
      <c r="BP39926" s="8"/>
      <c r="BQ39926" s="8"/>
      <c r="BR39926" s="8"/>
      <c r="BS39926" s="8"/>
      <c r="BT39926" s="8"/>
      <c r="BU39926" s="8"/>
    </row>
    <row r="39927" spans="68:73">
      <c r="BP39927" s="10"/>
      <c r="BQ39927" s="10"/>
      <c r="BR39927" s="10"/>
      <c r="BS39927" s="10"/>
      <c r="BT39927" s="10"/>
      <c r="BU39927" s="10"/>
    </row>
    <row r="39928" spans="68:73">
      <c r="BP39928" s="8"/>
      <c r="BQ39928" s="8"/>
      <c r="BR39928" s="8"/>
      <c r="BS39928" s="8"/>
      <c r="BT39928" s="8"/>
      <c r="BU39928" s="8"/>
    </row>
    <row r="39929" spans="68:73">
      <c r="BP39929" s="10"/>
      <c r="BQ39929" s="10"/>
      <c r="BR39929" s="10"/>
      <c r="BS39929" s="10"/>
      <c r="BT39929" s="10"/>
      <c r="BU39929" s="10"/>
    </row>
    <row r="39930" spans="68:73">
      <c r="BP39930" s="8"/>
      <c r="BQ39930" s="8"/>
      <c r="BR39930" s="8"/>
      <c r="BS39930" s="8"/>
      <c r="BT39930" s="8"/>
      <c r="BU39930" s="8"/>
    </row>
    <row r="39931" spans="68:73">
      <c r="BP39931" s="10"/>
      <c r="BQ39931" s="10"/>
      <c r="BR39931" s="10"/>
      <c r="BS39931" s="10"/>
      <c r="BT39931" s="10"/>
      <c r="BU39931" s="10"/>
    </row>
    <row r="39932" spans="68:73">
      <c r="BP39932" s="8"/>
      <c r="BQ39932" s="8"/>
      <c r="BR39932" s="8"/>
      <c r="BS39932" s="8"/>
      <c r="BT39932" s="8"/>
      <c r="BU39932" s="8"/>
    </row>
    <row r="39933" spans="68:73">
      <c r="BP39933" s="10"/>
      <c r="BQ39933" s="10"/>
      <c r="BR39933" s="10"/>
      <c r="BS39933" s="10"/>
      <c r="BT39933" s="10"/>
      <c r="BU39933" s="10"/>
    </row>
    <row r="39934" spans="68:73">
      <c r="BP39934" s="8"/>
      <c r="BQ39934" s="8"/>
      <c r="BR39934" s="8"/>
      <c r="BS39934" s="8"/>
      <c r="BT39934" s="8"/>
      <c r="BU39934" s="8"/>
    </row>
    <row r="39935" spans="68:73">
      <c r="BP39935" s="10"/>
      <c r="BQ39935" s="10"/>
      <c r="BR39935" s="10"/>
      <c r="BS39935" s="10"/>
      <c r="BT39935" s="10"/>
      <c r="BU39935" s="10"/>
    </row>
    <row r="39936" spans="68:73">
      <c r="BP39936" s="8"/>
      <c r="BQ39936" s="8"/>
      <c r="BR39936" s="8"/>
      <c r="BS39936" s="8"/>
      <c r="BT39936" s="8"/>
      <c r="BU39936" s="8"/>
    </row>
    <row r="39937" spans="68:73">
      <c r="BP39937" s="10"/>
      <c r="BQ39937" s="10"/>
      <c r="BR39937" s="10"/>
      <c r="BS39937" s="10"/>
      <c r="BT39937" s="10"/>
      <c r="BU39937" s="10"/>
    </row>
    <row r="39938" spans="68:73">
      <c r="BP39938" s="8"/>
      <c r="BQ39938" s="8"/>
      <c r="BR39938" s="8"/>
      <c r="BS39938" s="8"/>
      <c r="BT39938" s="8"/>
      <c r="BU39938" s="8"/>
    </row>
    <row r="39939" spans="68:73">
      <c r="BP39939" s="10"/>
      <c r="BQ39939" s="10"/>
      <c r="BR39939" s="10"/>
      <c r="BS39939" s="10"/>
      <c r="BT39939" s="10"/>
      <c r="BU39939" s="10"/>
    </row>
    <row r="39940" spans="68:73">
      <c r="BP39940" s="8"/>
      <c r="BQ39940" s="8"/>
      <c r="BR39940" s="8"/>
      <c r="BS39940" s="8"/>
      <c r="BT39940" s="8"/>
      <c r="BU39940" s="8"/>
    </row>
    <row r="39941" spans="68:73">
      <c r="BP39941" s="10"/>
      <c r="BQ39941" s="10"/>
      <c r="BR39941" s="10"/>
      <c r="BS39941" s="10"/>
      <c r="BT39941" s="10"/>
      <c r="BU39941" s="10"/>
    </row>
    <row r="39942" spans="68:73">
      <c r="BP39942" s="8"/>
      <c r="BQ39942" s="8"/>
      <c r="BR39942" s="8"/>
      <c r="BS39942" s="8"/>
      <c r="BT39942" s="8"/>
      <c r="BU39942" s="8"/>
    </row>
    <row r="39943" spans="68:73">
      <c r="BP39943" s="10"/>
      <c r="BQ39943" s="10"/>
      <c r="BR39943" s="10"/>
      <c r="BS39943" s="10"/>
      <c r="BT39943" s="10"/>
      <c r="BU39943" s="10"/>
    </row>
    <row r="39944" spans="68:73">
      <c r="BP39944" s="8"/>
      <c r="BQ39944" s="8"/>
      <c r="BR39944" s="8"/>
      <c r="BS39944" s="8"/>
      <c r="BT39944" s="8"/>
      <c r="BU39944" s="8"/>
    </row>
    <row r="39945" spans="68:73">
      <c r="BP39945" s="10"/>
      <c r="BQ39945" s="10"/>
      <c r="BR39945" s="10"/>
      <c r="BS39945" s="10"/>
      <c r="BT39945" s="10"/>
      <c r="BU39945" s="10"/>
    </row>
    <row r="39946" spans="68:73">
      <c r="BP39946" s="8"/>
      <c r="BQ39946" s="8"/>
      <c r="BR39946" s="8"/>
      <c r="BS39946" s="8"/>
      <c r="BT39946" s="8"/>
      <c r="BU39946" s="8"/>
    </row>
    <row r="39947" spans="68:73">
      <c r="BP39947" s="10"/>
      <c r="BQ39947" s="10"/>
      <c r="BR39947" s="10"/>
      <c r="BS39947" s="10"/>
      <c r="BT39947" s="10"/>
      <c r="BU39947" s="10"/>
    </row>
    <row r="39948" spans="68:73">
      <c r="BP39948" s="8"/>
      <c r="BQ39948" s="8"/>
      <c r="BR39948" s="8"/>
      <c r="BS39948" s="8"/>
      <c r="BT39948" s="8"/>
      <c r="BU39948" s="8"/>
    </row>
    <row r="39949" spans="68:73">
      <c r="BP39949" s="10"/>
      <c r="BQ39949" s="10"/>
      <c r="BR39949" s="10"/>
      <c r="BS39949" s="10"/>
      <c r="BT39949" s="10"/>
      <c r="BU39949" s="10"/>
    </row>
    <row r="39950" spans="68:73">
      <c r="BP39950" s="8"/>
      <c r="BQ39950" s="8"/>
      <c r="BR39950" s="8"/>
      <c r="BS39950" s="8"/>
      <c r="BT39950" s="8"/>
      <c r="BU39950" s="8"/>
    </row>
    <row r="39951" spans="68:73">
      <c r="BP39951" s="10"/>
      <c r="BQ39951" s="10"/>
      <c r="BR39951" s="10"/>
      <c r="BS39951" s="10"/>
      <c r="BT39951" s="10"/>
      <c r="BU39951" s="10"/>
    </row>
    <row r="39952" spans="68:73">
      <c r="BP39952" s="8"/>
      <c r="BQ39952" s="8"/>
      <c r="BR39952" s="8"/>
      <c r="BS39952" s="8"/>
      <c r="BT39952" s="8"/>
      <c r="BU39952" s="8"/>
    </row>
    <row r="39953" spans="68:73">
      <c r="BP39953" s="10"/>
      <c r="BQ39953" s="10"/>
      <c r="BR39953" s="10"/>
      <c r="BS39953" s="10"/>
      <c r="BT39953" s="10"/>
      <c r="BU39953" s="10"/>
    </row>
    <row r="39954" spans="68:73">
      <c r="BP39954" s="8"/>
      <c r="BQ39954" s="8"/>
      <c r="BR39954" s="8"/>
      <c r="BS39954" s="8"/>
      <c r="BT39954" s="8"/>
      <c r="BU39954" s="8"/>
    </row>
    <row r="39955" spans="68:73">
      <c r="BP39955" s="10"/>
      <c r="BQ39955" s="10"/>
      <c r="BR39955" s="10"/>
      <c r="BS39955" s="10"/>
      <c r="BT39955" s="10"/>
      <c r="BU39955" s="10"/>
    </row>
    <row r="39956" spans="68:73">
      <c r="BP39956" s="8"/>
      <c r="BQ39956" s="8"/>
      <c r="BR39956" s="8"/>
      <c r="BS39956" s="8"/>
      <c r="BT39956" s="8"/>
      <c r="BU39956" s="8"/>
    </row>
    <row r="39957" spans="68:73">
      <c r="BP39957" s="10"/>
      <c r="BQ39957" s="10"/>
      <c r="BR39957" s="10"/>
      <c r="BS39957" s="10"/>
      <c r="BT39957" s="10"/>
      <c r="BU39957" s="10"/>
    </row>
    <row r="39958" spans="68:73">
      <c r="BP39958" s="8"/>
      <c r="BQ39958" s="8"/>
      <c r="BR39958" s="8"/>
      <c r="BS39958" s="8"/>
      <c r="BT39958" s="8"/>
      <c r="BU39958" s="8"/>
    </row>
    <row r="39959" spans="68:73">
      <c r="BP39959" s="10"/>
      <c r="BQ39959" s="10"/>
      <c r="BR39959" s="10"/>
      <c r="BS39959" s="10"/>
      <c r="BT39959" s="10"/>
      <c r="BU39959" s="10"/>
    </row>
    <row r="39960" spans="68:73">
      <c r="BP39960" s="8"/>
      <c r="BQ39960" s="8"/>
      <c r="BR39960" s="8"/>
      <c r="BS39960" s="8"/>
      <c r="BT39960" s="8"/>
      <c r="BU39960" s="8"/>
    </row>
    <row r="39961" spans="68:73">
      <c r="BP39961" s="10"/>
      <c r="BQ39961" s="10"/>
      <c r="BR39961" s="10"/>
      <c r="BS39961" s="10"/>
      <c r="BT39961" s="10"/>
      <c r="BU39961" s="10"/>
    </row>
    <row r="39962" spans="68:73">
      <c r="BP39962" s="8"/>
      <c r="BQ39962" s="8"/>
      <c r="BR39962" s="8"/>
      <c r="BS39962" s="8"/>
      <c r="BT39962" s="8"/>
      <c r="BU39962" s="8"/>
    </row>
    <row r="39963" spans="68:73">
      <c r="BP39963" s="10"/>
      <c r="BQ39963" s="10"/>
      <c r="BR39963" s="10"/>
      <c r="BS39963" s="10"/>
      <c r="BT39963" s="10"/>
      <c r="BU39963" s="10"/>
    </row>
    <row r="39964" spans="68:73">
      <c r="BP39964" s="8"/>
      <c r="BQ39964" s="8"/>
      <c r="BR39964" s="8"/>
      <c r="BS39964" s="8"/>
      <c r="BT39964" s="8"/>
      <c r="BU39964" s="8"/>
    </row>
    <row r="39965" spans="68:73">
      <c r="BP39965" s="10"/>
      <c r="BQ39965" s="10"/>
      <c r="BR39965" s="10"/>
      <c r="BS39965" s="10"/>
      <c r="BT39965" s="10"/>
      <c r="BU39965" s="10"/>
    </row>
    <row r="39966" spans="68:73">
      <c r="BP39966" s="8"/>
      <c r="BQ39966" s="8"/>
      <c r="BR39966" s="8"/>
      <c r="BS39966" s="8"/>
      <c r="BT39966" s="8"/>
      <c r="BU39966" s="8"/>
    </row>
    <row r="39967" spans="68:73">
      <c r="BP39967" s="10"/>
      <c r="BQ39967" s="10"/>
      <c r="BR39967" s="10"/>
      <c r="BS39967" s="10"/>
      <c r="BT39967" s="10"/>
      <c r="BU39967" s="10"/>
    </row>
    <row r="39968" spans="68:73">
      <c r="BP39968" s="8"/>
      <c r="BQ39968" s="8"/>
      <c r="BR39968" s="8"/>
      <c r="BS39968" s="8"/>
      <c r="BT39968" s="8"/>
      <c r="BU39968" s="8"/>
    </row>
    <row r="39969" spans="68:73">
      <c r="BP39969" s="10"/>
      <c r="BQ39969" s="10"/>
      <c r="BR39969" s="10"/>
      <c r="BS39969" s="10"/>
      <c r="BT39969" s="10"/>
      <c r="BU39969" s="10"/>
    </row>
    <row r="39970" spans="68:73">
      <c r="BP39970" s="8"/>
      <c r="BQ39970" s="8"/>
      <c r="BR39970" s="8"/>
      <c r="BS39970" s="8"/>
      <c r="BT39970" s="8"/>
      <c r="BU39970" s="8"/>
    </row>
    <row r="39971" spans="68:73">
      <c r="BP39971" s="10"/>
      <c r="BQ39971" s="10"/>
      <c r="BR39971" s="10"/>
      <c r="BS39971" s="10"/>
      <c r="BT39971" s="10"/>
      <c r="BU39971" s="10"/>
    </row>
    <row r="39972" spans="68:73">
      <c r="BP39972" s="8"/>
      <c r="BQ39972" s="8"/>
      <c r="BR39972" s="8"/>
      <c r="BS39972" s="8"/>
      <c r="BT39972" s="8"/>
      <c r="BU39972" s="8"/>
    </row>
    <row r="39973" spans="68:73">
      <c r="BP39973" s="10"/>
      <c r="BQ39973" s="10"/>
      <c r="BR39973" s="10"/>
      <c r="BS39973" s="10"/>
      <c r="BT39973" s="10"/>
      <c r="BU39973" s="10"/>
    </row>
    <row r="39974" spans="68:73">
      <c r="BP39974" s="8"/>
      <c r="BQ39974" s="8"/>
      <c r="BR39974" s="8"/>
      <c r="BS39974" s="8"/>
      <c r="BT39974" s="8"/>
      <c r="BU39974" s="8"/>
    </row>
    <row r="39975" spans="68:73">
      <c r="BP39975" s="10"/>
      <c r="BQ39975" s="10"/>
      <c r="BR39975" s="10"/>
      <c r="BS39975" s="10"/>
      <c r="BT39975" s="10"/>
      <c r="BU39975" s="10"/>
    </row>
    <row r="39976" spans="68:73">
      <c r="BP39976" s="8"/>
      <c r="BQ39976" s="8"/>
      <c r="BR39976" s="8"/>
      <c r="BS39976" s="8"/>
      <c r="BT39976" s="8"/>
      <c r="BU39976" s="8"/>
    </row>
    <row r="39977" spans="68:73">
      <c r="BP39977" s="10"/>
      <c r="BQ39977" s="10"/>
      <c r="BR39977" s="10"/>
      <c r="BS39977" s="10"/>
      <c r="BT39977" s="10"/>
      <c r="BU39977" s="10"/>
    </row>
    <row r="39978" spans="68:73">
      <c r="BP39978" s="8"/>
      <c r="BQ39978" s="8"/>
      <c r="BR39978" s="8"/>
      <c r="BS39978" s="8"/>
      <c r="BT39978" s="8"/>
      <c r="BU39978" s="8"/>
    </row>
    <row r="39979" spans="68:73">
      <c r="BP39979" s="10"/>
      <c r="BQ39979" s="10"/>
      <c r="BR39979" s="10"/>
      <c r="BS39979" s="10"/>
      <c r="BT39979" s="10"/>
      <c r="BU39979" s="10"/>
    </row>
    <row r="39980" spans="68:73">
      <c r="BP39980" s="8"/>
      <c r="BQ39980" s="8"/>
      <c r="BR39980" s="8"/>
      <c r="BS39980" s="8"/>
      <c r="BT39980" s="8"/>
      <c r="BU39980" s="8"/>
    </row>
    <row r="39981" spans="68:73">
      <c r="BP39981" s="10"/>
      <c r="BQ39981" s="10"/>
      <c r="BR39981" s="10"/>
      <c r="BS39981" s="10"/>
      <c r="BT39981" s="10"/>
      <c r="BU39981" s="10"/>
    </row>
    <row r="39982" spans="68:73">
      <c r="BP39982" s="8"/>
      <c r="BQ39982" s="8"/>
      <c r="BR39982" s="8"/>
      <c r="BS39982" s="8"/>
      <c r="BT39982" s="8"/>
      <c r="BU39982" s="8"/>
    </row>
    <row r="39983" spans="68:73">
      <c r="BP39983" s="10"/>
      <c r="BQ39983" s="10"/>
      <c r="BR39983" s="10"/>
      <c r="BS39983" s="10"/>
      <c r="BT39983" s="10"/>
      <c r="BU39983" s="10"/>
    </row>
    <row r="39984" spans="68:73">
      <c r="BP39984" s="8"/>
      <c r="BQ39984" s="8"/>
      <c r="BR39984" s="8"/>
      <c r="BS39984" s="8"/>
      <c r="BT39984" s="8"/>
      <c r="BU39984" s="8"/>
    </row>
    <row r="39985" spans="68:73">
      <c r="BP39985" s="10"/>
      <c r="BQ39985" s="10"/>
      <c r="BR39985" s="10"/>
      <c r="BS39985" s="10"/>
      <c r="BT39985" s="10"/>
      <c r="BU39985" s="10"/>
    </row>
    <row r="39986" spans="68:73">
      <c r="BP39986" s="8"/>
      <c r="BQ39986" s="8"/>
      <c r="BR39986" s="8"/>
      <c r="BS39986" s="8"/>
      <c r="BT39986" s="8"/>
      <c r="BU39986" s="8"/>
    </row>
    <row r="39987" spans="68:73">
      <c r="BP39987" s="10"/>
      <c r="BQ39987" s="10"/>
      <c r="BR39987" s="10"/>
      <c r="BS39987" s="10"/>
      <c r="BT39987" s="10"/>
      <c r="BU39987" s="10"/>
    </row>
    <row r="39988" spans="68:73">
      <c r="BP39988" s="8"/>
      <c r="BQ39988" s="8"/>
      <c r="BR39988" s="8"/>
      <c r="BS39988" s="8"/>
      <c r="BT39988" s="8"/>
      <c r="BU39988" s="8"/>
    </row>
    <row r="39989" spans="68:73">
      <c r="BP39989" s="10"/>
      <c r="BQ39989" s="10"/>
      <c r="BR39989" s="10"/>
      <c r="BS39989" s="10"/>
      <c r="BT39989" s="10"/>
      <c r="BU39989" s="10"/>
    </row>
    <row r="39990" spans="68:73">
      <c r="BP39990" s="8"/>
      <c r="BQ39990" s="8"/>
      <c r="BR39990" s="8"/>
      <c r="BS39990" s="8"/>
      <c r="BT39990" s="8"/>
      <c r="BU39990" s="8"/>
    </row>
    <row r="39991" spans="68:73">
      <c r="BP39991" s="10"/>
      <c r="BQ39991" s="10"/>
      <c r="BR39991" s="10"/>
      <c r="BS39991" s="10"/>
      <c r="BT39991" s="10"/>
      <c r="BU39991" s="10"/>
    </row>
    <row r="39992" spans="68:73">
      <c r="BP39992" s="8"/>
      <c r="BQ39992" s="8"/>
      <c r="BR39992" s="8"/>
      <c r="BS39992" s="8"/>
      <c r="BT39992" s="8"/>
      <c r="BU39992" s="8"/>
    </row>
    <row r="39993" spans="68:73">
      <c r="BP39993" s="10"/>
      <c r="BQ39993" s="10"/>
      <c r="BR39993" s="10"/>
      <c r="BS39993" s="10"/>
      <c r="BT39993" s="10"/>
      <c r="BU39993" s="10"/>
    </row>
    <row r="39994" spans="68:73">
      <c r="BP39994" s="8"/>
      <c r="BQ39994" s="8"/>
      <c r="BR39994" s="8"/>
      <c r="BS39994" s="8"/>
      <c r="BT39994" s="8"/>
      <c r="BU39994" s="8"/>
    </row>
    <row r="39995" spans="68:73">
      <c r="BP39995" s="10"/>
      <c r="BQ39995" s="10"/>
      <c r="BR39995" s="10"/>
      <c r="BS39995" s="10"/>
      <c r="BT39995" s="10"/>
      <c r="BU39995" s="10"/>
    </row>
    <row r="39996" spans="68:73">
      <c r="BP39996" s="8"/>
      <c r="BQ39996" s="8"/>
      <c r="BR39996" s="8"/>
      <c r="BS39996" s="8"/>
      <c r="BT39996" s="8"/>
      <c r="BU39996" s="8"/>
    </row>
    <row r="39997" spans="68:73">
      <c r="BP39997" s="10"/>
      <c r="BQ39997" s="10"/>
      <c r="BR39997" s="10"/>
      <c r="BS39997" s="10"/>
      <c r="BT39997" s="10"/>
      <c r="BU39997" s="10"/>
    </row>
    <row r="39998" spans="68:73">
      <c r="BP39998" s="8"/>
      <c r="BQ39998" s="8"/>
      <c r="BR39998" s="8"/>
      <c r="BS39998" s="8"/>
      <c r="BT39998" s="8"/>
      <c r="BU39998" s="8"/>
    </row>
    <row r="39999" spans="68:73">
      <c r="BP39999" s="10"/>
      <c r="BQ39999" s="10"/>
      <c r="BR39999" s="10"/>
      <c r="BS39999" s="10"/>
      <c r="BT39999" s="10"/>
      <c r="BU39999" s="10"/>
    </row>
    <row r="40000" spans="68:73">
      <c r="BP40000" s="8"/>
      <c r="BQ40000" s="8"/>
      <c r="BR40000" s="8"/>
      <c r="BS40000" s="8"/>
      <c r="BT40000" s="8"/>
      <c r="BU40000" s="8"/>
    </row>
    <row r="40001" spans="68:73">
      <c r="BP40001" s="10"/>
      <c r="BQ40001" s="10"/>
      <c r="BR40001" s="10"/>
      <c r="BS40001" s="10"/>
      <c r="BT40001" s="10"/>
      <c r="BU40001" s="10"/>
    </row>
    <row r="40002" spans="68:73">
      <c r="BP40002" s="8"/>
      <c r="BQ40002" s="8"/>
      <c r="BR40002" s="8"/>
      <c r="BS40002" s="8"/>
      <c r="BT40002" s="8"/>
      <c r="BU40002" s="8"/>
    </row>
    <row r="40003" spans="68:73">
      <c r="BP40003" s="10"/>
      <c r="BQ40003" s="10"/>
      <c r="BR40003" s="10"/>
      <c r="BS40003" s="10"/>
      <c r="BT40003" s="10"/>
      <c r="BU40003" s="10"/>
    </row>
    <row r="40004" spans="68:73">
      <c r="BP40004" s="8"/>
      <c r="BQ40004" s="8"/>
      <c r="BR40004" s="8"/>
      <c r="BS40004" s="8"/>
      <c r="BT40004" s="8"/>
      <c r="BU40004" s="8"/>
    </row>
    <row r="40005" spans="68:73">
      <c r="BP40005" s="10"/>
      <c r="BQ40005" s="10"/>
      <c r="BR40005" s="10"/>
      <c r="BS40005" s="10"/>
      <c r="BT40005" s="10"/>
      <c r="BU40005" s="10"/>
    </row>
    <row r="40006" spans="68:73">
      <c r="BP40006" s="8"/>
      <c r="BQ40006" s="8"/>
      <c r="BR40006" s="8"/>
      <c r="BS40006" s="8"/>
      <c r="BT40006" s="8"/>
      <c r="BU40006" s="8"/>
    </row>
    <row r="40007" spans="68:73">
      <c r="BP40007" s="10"/>
      <c r="BQ40007" s="10"/>
      <c r="BR40007" s="10"/>
      <c r="BS40007" s="10"/>
      <c r="BT40007" s="10"/>
      <c r="BU40007" s="10"/>
    </row>
    <row r="40008" spans="68:73">
      <c r="BP40008" s="8"/>
      <c r="BQ40008" s="8"/>
      <c r="BR40008" s="8"/>
      <c r="BS40008" s="8"/>
      <c r="BT40008" s="8"/>
      <c r="BU40008" s="8"/>
    </row>
    <row r="40009" spans="68:73">
      <c r="BP40009" s="10"/>
      <c r="BQ40009" s="10"/>
      <c r="BR40009" s="10"/>
      <c r="BS40009" s="10"/>
      <c r="BT40009" s="10"/>
      <c r="BU40009" s="10"/>
    </row>
    <row r="40010" spans="68:73">
      <c r="BP40010" s="8"/>
      <c r="BQ40010" s="8"/>
      <c r="BR40010" s="8"/>
      <c r="BS40010" s="8"/>
      <c r="BT40010" s="8"/>
      <c r="BU40010" s="8"/>
    </row>
    <row r="40011" spans="68:73">
      <c r="BP40011" s="10"/>
      <c r="BQ40011" s="10"/>
      <c r="BR40011" s="10"/>
      <c r="BS40011" s="10"/>
      <c r="BT40011" s="10"/>
      <c r="BU40011" s="10"/>
    </row>
    <row r="40012" spans="68:73">
      <c r="BP40012" s="8"/>
      <c r="BQ40012" s="8"/>
      <c r="BR40012" s="8"/>
      <c r="BS40012" s="8"/>
      <c r="BT40012" s="8"/>
      <c r="BU40012" s="8"/>
    </row>
    <row r="40013" spans="68:73">
      <c r="BP40013" s="10"/>
      <c r="BQ40013" s="10"/>
      <c r="BR40013" s="10"/>
      <c r="BS40013" s="10"/>
      <c r="BT40013" s="10"/>
      <c r="BU40013" s="10"/>
    </row>
    <row r="40014" spans="68:73">
      <c r="BP40014" s="8"/>
      <c r="BQ40014" s="8"/>
      <c r="BR40014" s="8"/>
      <c r="BS40014" s="8"/>
      <c r="BT40014" s="8"/>
      <c r="BU40014" s="8"/>
    </row>
    <row r="40015" spans="68:73">
      <c r="BP40015" s="10"/>
      <c r="BQ40015" s="10"/>
      <c r="BR40015" s="10"/>
      <c r="BS40015" s="10"/>
      <c r="BT40015" s="10"/>
      <c r="BU40015" s="10"/>
    </row>
    <row r="40016" spans="68:73">
      <c r="BP40016" s="8"/>
      <c r="BQ40016" s="8"/>
      <c r="BR40016" s="8"/>
      <c r="BS40016" s="8"/>
      <c r="BT40016" s="8"/>
      <c r="BU40016" s="8"/>
    </row>
    <row r="40017" spans="68:73">
      <c r="BP40017" s="10"/>
      <c r="BQ40017" s="10"/>
      <c r="BR40017" s="10"/>
      <c r="BS40017" s="10"/>
      <c r="BT40017" s="10"/>
      <c r="BU40017" s="10"/>
    </row>
    <row r="40018" spans="68:73">
      <c r="BP40018" s="8"/>
      <c r="BQ40018" s="8"/>
      <c r="BR40018" s="8"/>
      <c r="BS40018" s="8"/>
      <c r="BT40018" s="8"/>
      <c r="BU40018" s="8"/>
    </row>
    <row r="40019" spans="68:73">
      <c r="BP40019" s="10"/>
      <c r="BQ40019" s="10"/>
      <c r="BR40019" s="10"/>
      <c r="BS40019" s="10"/>
      <c r="BT40019" s="10"/>
      <c r="BU40019" s="10"/>
    </row>
    <row r="40020" spans="68:73">
      <c r="BP40020" s="8"/>
      <c r="BQ40020" s="8"/>
      <c r="BR40020" s="8"/>
      <c r="BS40020" s="8"/>
      <c r="BT40020" s="8"/>
      <c r="BU40020" s="8"/>
    </row>
    <row r="40021" spans="68:73">
      <c r="BP40021" s="10"/>
      <c r="BQ40021" s="10"/>
      <c r="BR40021" s="10"/>
      <c r="BS40021" s="10"/>
      <c r="BT40021" s="10"/>
      <c r="BU40021" s="10"/>
    </row>
    <row r="40022" spans="68:73">
      <c r="BP40022" s="8"/>
      <c r="BQ40022" s="8"/>
      <c r="BR40022" s="8"/>
      <c r="BS40022" s="8"/>
      <c r="BT40022" s="8"/>
      <c r="BU40022" s="8"/>
    </row>
    <row r="40023" spans="68:73">
      <c r="BP40023" s="10"/>
      <c r="BQ40023" s="10"/>
      <c r="BR40023" s="10"/>
      <c r="BS40023" s="10"/>
      <c r="BT40023" s="10"/>
      <c r="BU40023" s="10"/>
    </row>
    <row r="40024" spans="68:73">
      <c r="BP40024" s="8"/>
      <c r="BQ40024" s="8"/>
      <c r="BR40024" s="8"/>
      <c r="BS40024" s="8"/>
      <c r="BT40024" s="8"/>
      <c r="BU40024" s="8"/>
    </row>
    <row r="40025" spans="68:73">
      <c r="BP40025" s="10"/>
      <c r="BQ40025" s="10"/>
      <c r="BR40025" s="10"/>
      <c r="BS40025" s="10"/>
      <c r="BT40025" s="10"/>
      <c r="BU40025" s="10"/>
    </row>
    <row r="40026" spans="68:73">
      <c r="BP40026" s="8"/>
      <c r="BQ40026" s="8"/>
      <c r="BR40026" s="8"/>
      <c r="BS40026" s="8"/>
      <c r="BT40026" s="8"/>
      <c r="BU40026" s="8"/>
    </row>
    <row r="40027" spans="68:73">
      <c r="BP40027" s="10"/>
      <c r="BQ40027" s="10"/>
      <c r="BR40027" s="10"/>
      <c r="BS40027" s="10"/>
      <c r="BT40027" s="10"/>
      <c r="BU40027" s="10"/>
    </row>
    <row r="40028" spans="68:73">
      <c r="BP40028" s="8"/>
      <c r="BQ40028" s="8"/>
      <c r="BR40028" s="8"/>
      <c r="BS40028" s="8"/>
      <c r="BT40028" s="8"/>
      <c r="BU40028" s="8"/>
    </row>
    <row r="40029" spans="68:73">
      <c r="BP40029" s="10"/>
      <c r="BQ40029" s="10"/>
      <c r="BR40029" s="10"/>
      <c r="BS40029" s="10"/>
      <c r="BT40029" s="10"/>
      <c r="BU40029" s="10"/>
    </row>
    <row r="40030" spans="68:73">
      <c r="BP40030" s="8"/>
      <c r="BQ40030" s="8"/>
      <c r="BR40030" s="8"/>
      <c r="BS40030" s="8"/>
      <c r="BT40030" s="8"/>
      <c r="BU40030" s="8"/>
    </row>
    <row r="40031" spans="68:73">
      <c r="BP40031" s="10"/>
      <c r="BQ40031" s="10"/>
      <c r="BR40031" s="10"/>
      <c r="BS40031" s="10"/>
      <c r="BT40031" s="10"/>
      <c r="BU40031" s="10"/>
    </row>
    <row r="40032" spans="68:73">
      <c r="BP40032" s="8"/>
      <c r="BQ40032" s="8"/>
      <c r="BR40032" s="8"/>
      <c r="BS40032" s="8"/>
      <c r="BT40032" s="8"/>
      <c r="BU40032" s="8"/>
    </row>
    <row r="40033" spans="68:73">
      <c r="BP40033" s="10"/>
      <c r="BQ40033" s="10"/>
      <c r="BR40033" s="10"/>
      <c r="BS40033" s="10"/>
      <c r="BT40033" s="10"/>
      <c r="BU40033" s="10"/>
    </row>
    <row r="40034" spans="68:73">
      <c r="BP40034" s="8"/>
      <c r="BQ40034" s="8"/>
      <c r="BR40034" s="8"/>
      <c r="BS40034" s="8"/>
      <c r="BT40034" s="8"/>
      <c r="BU40034" s="8"/>
    </row>
    <row r="40035" spans="68:73">
      <c r="BP40035" s="10"/>
      <c r="BQ40035" s="10"/>
      <c r="BR40035" s="10"/>
      <c r="BS40035" s="10"/>
      <c r="BT40035" s="10"/>
      <c r="BU40035" s="10"/>
    </row>
    <row r="40036" spans="68:73">
      <c r="BP40036" s="8"/>
      <c r="BQ40036" s="8"/>
      <c r="BR40036" s="8"/>
      <c r="BS40036" s="8"/>
      <c r="BT40036" s="8"/>
      <c r="BU40036" s="8"/>
    </row>
    <row r="40037" spans="68:73">
      <c r="BP40037" s="10"/>
      <c r="BQ40037" s="10"/>
      <c r="BR40037" s="10"/>
      <c r="BS40037" s="10"/>
      <c r="BT40037" s="10"/>
      <c r="BU40037" s="10"/>
    </row>
    <row r="40038" spans="68:73">
      <c r="BP40038" s="8"/>
      <c r="BQ40038" s="8"/>
      <c r="BR40038" s="8"/>
      <c r="BS40038" s="8"/>
      <c r="BT40038" s="8"/>
      <c r="BU40038" s="8"/>
    </row>
    <row r="40039" spans="68:73">
      <c r="BP40039" s="10"/>
      <c r="BQ40039" s="10"/>
      <c r="BR40039" s="10"/>
      <c r="BS40039" s="10"/>
      <c r="BT40039" s="10"/>
      <c r="BU40039" s="10"/>
    </row>
    <row r="40040" spans="68:73">
      <c r="BP40040" s="8"/>
      <c r="BQ40040" s="8"/>
      <c r="BR40040" s="8"/>
      <c r="BS40040" s="8"/>
      <c r="BT40040" s="8"/>
      <c r="BU40040" s="8"/>
    </row>
    <row r="40041" spans="68:73">
      <c r="BP40041" s="10"/>
      <c r="BQ40041" s="10"/>
      <c r="BR40041" s="10"/>
      <c r="BS40041" s="10"/>
      <c r="BT40041" s="10"/>
      <c r="BU40041" s="10"/>
    </row>
    <row r="40042" spans="68:73">
      <c r="BP40042" s="8"/>
      <c r="BQ40042" s="8"/>
      <c r="BR40042" s="8"/>
      <c r="BS40042" s="8"/>
      <c r="BT40042" s="8"/>
      <c r="BU40042" s="8"/>
    </row>
    <row r="40043" spans="68:73">
      <c r="BP40043" s="10"/>
      <c r="BQ40043" s="10"/>
      <c r="BR40043" s="10"/>
      <c r="BS40043" s="10"/>
      <c r="BT40043" s="10"/>
      <c r="BU40043" s="10"/>
    </row>
    <row r="40044" spans="68:73">
      <c r="BP40044" s="8"/>
      <c r="BQ40044" s="8"/>
      <c r="BR40044" s="8"/>
      <c r="BS40044" s="8"/>
      <c r="BT40044" s="8"/>
      <c r="BU40044" s="8"/>
    </row>
    <row r="40045" spans="68:73">
      <c r="BP40045" s="10"/>
      <c r="BQ40045" s="10"/>
      <c r="BR40045" s="10"/>
      <c r="BS40045" s="10"/>
      <c r="BT40045" s="10"/>
      <c r="BU40045" s="10"/>
    </row>
    <row r="40046" spans="68:73">
      <c r="BP40046" s="8"/>
      <c r="BQ40046" s="8"/>
      <c r="BR40046" s="8"/>
      <c r="BS40046" s="8"/>
      <c r="BT40046" s="8"/>
      <c r="BU40046" s="8"/>
    </row>
    <row r="40047" spans="68:73">
      <c r="BP40047" s="10"/>
      <c r="BQ40047" s="10"/>
      <c r="BR40047" s="10"/>
      <c r="BS40047" s="10"/>
      <c r="BT40047" s="10"/>
      <c r="BU40047" s="10"/>
    </row>
    <row r="40048" spans="68:73">
      <c r="BP40048" s="8"/>
      <c r="BQ40048" s="8"/>
      <c r="BR40048" s="8"/>
      <c r="BS40048" s="8"/>
      <c r="BT40048" s="8"/>
      <c r="BU40048" s="8"/>
    </row>
    <row r="40049" spans="68:73">
      <c r="BP40049" s="10"/>
      <c r="BQ40049" s="10"/>
      <c r="BR40049" s="10"/>
      <c r="BS40049" s="10"/>
      <c r="BT40049" s="10"/>
      <c r="BU40049" s="10"/>
    </row>
    <row r="40050" spans="68:73">
      <c r="BP40050" s="8"/>
      <c r="BQ40050" s="8"/>
      <c r="BR40050" s="8"/>
      <c r="BS40050" s="8"/>
      <c r="BT40050" s="8"/>
      <c r="BU40050" s="8"/>
    </row>
    <row r="40051" spans="68:73">
      <c r="BP40051" s="10"/>
      <c r="BQ40051" s="10"/>
      <c r="BR40051" s="10"/>
      <c r="BS40051" s="10"/>
      <c r="BT40051" s="10"/>
      <c r="BU40051" s="10"/>
    </row>
    <row r="40052" spans="68:73">
      <c r="BP40052" s="8"/>
      <c r="BQ40052" s="8"/>
      <c r="BR40052" s="8"/>
      <c r="BS40052" s="8"/>
      <c r="BT40052" s="8"/>
      <c r="BU40052" s="8"/>
    </row>
    <row r="40053" spans="68:73">
      <c r="BP40053" s="10"/>
      <c r="BQ40053" s="10"/>
      <c r="BR40053" s="10"/>
      <c r="BS40053" s="10"/>
      <c r="BT40053" s="10"/>
      <c r="BU40053" s="10"/>
    </row>
    <row r="40054" spans="68:73">
      <c r="BP40054" s="8"/>
      <c r="BQ40054" s="8"/>
      <c r="BR40054" s="8"/>
      <c r="BS40054" s="8"/>
      <c r="BT40054" s="8"/>
      <c r="BU40054" s="8"/>
    </row>
    <row r="40055" spans="68:73">
      <c r="BP40055" s="10"/>
      <c r="BQ40055" s="10"/>
      <c r="BR40055" s="10"/>
      <c r="BS40055" s="10"/>
      <c r="BT40055" s="10"/>
      <c r="BU40055" s="10"/>
    </row>
    <row r="40056" spans="68:73">
      <c r="BP40056" s="8"/>
      <c r="BQ40056" s="8"/>
      <c r="BR40056" s="8"/>
      <c r="BS40056" s="8"/>
      <c r="BT40056" s="8"/>
      <c r="BU40056" s="8"/>
    </row>
    <row r="40057" spans="68:73">
      <c r="BP40057" s="10"/>
      <c r="BQ40057" s="10"/>
      <c r="BR40057" s="10"/>
      <c r="BS40057" s="10"/>
      <c r="BT40057" s="10"/>
      <c r="BU40057" s="10"/>
    </row>
    <row r="40058" spans="68:73">
      <c r="BP40058" s="8"/>
      <c r="BQ40058" s="8"/>
      <c r="BR40058" s="8"/>
      <c r="BS40058" s="8"/>
      <c r="BT40058" s="8"/>
      <c r="BU40058" s="8"/>
    </row>
    <row r="40059" spans="68:73">
      <c r="BP40059" s="10"/>
      <c r="BQ40059" s="10"/>
      <c r="BR40059" s="10"/>
      <c r="BS40059" s="10"/>
      <c r="BT40059" s="10"/>
      <c r="BU40059" s="10"/>
    </row>
    <row r="40060" spans="68:73">
      <c r="BP40060" s="8"/>
      <c r="BQ40060" s="8"/>
      <c r="BR40060" s="8"/>
      <c r="BS40060" s="8"/>
      <c r="BT40060" s="8"/>
      <c r="BU40060" s="8"/>
    </row>
    <row r="40061" spans="68:73">
      <c r="BP40061" s="10"/>
      <c r="BQ40061" s="10"/>
      <c r="BR40061" s="10"/>
      <c r="BS40061" s="10"/>
      <c r="BT40061" s="10"/>
      <c r="BU40061" s="10"/>
    </row>
    <row r="40062" spans="68:73">
      <c r="BP40062" s="8"/>
      <c r="BQ40062" s="8"/>
      <c r="BR40062" s="8"/>
      <c r="BS40062" s="8"/>
      <c r="BT40062" s="8"/>
      <c r="BU40062" s="8"/>
    </row>
    <row r="40063" spans="68:73">
      <c r="BP40063" s="10"/>
      <c r="BQ40063" s="10"/>
      <c r="BR40063" s="10"/>
      <c r="BS40063" s="10"/>
      <c r="BT40063" s="10"/>
      <c r="BU40063" s="10"/>
    </row>
    <row r="40064" spans="68:73">
      <c r="BP40064" s="8"/>
      <c r="BQ40064" s="8"/>
      <c r="BR40064" s="8"/>
      <c r="BS40064" s="8"/>
      <c r="BT40064" s="8"/>
      <c r="BU40064" s="8"/>
    </row>
    <row r="40065" spans="68:73">
      <c r="BP40065" s="10"/>
      <c r="BQ40065" s="10"/>
      <c r="BR40065" s="10"/>
      <c r="BS40065" s="10"/>
      <c r="BT40065" s="10"/>
      <c r="BU40065" s="10"/>
    </row>
    <row r="40066" spans="68:73">
      <c r="BP40066" s="8"/>
      <c r="BQ40066" s="8"/>
      <c r="BR40066" s="8"/>
      <c r="BS40066" s="8"/>
      <c r="BT40066" s="8"/>
      <c r="BU40066" s="8"/>
    </row>
    <row r="40067" spans="68:73">
      <c r="BP40067" s="10"/>
      <c r="BQ40067" s="10"/>
      <c r="BR40067" s="10"/>
      <c r="BS40067" s="10"/>
      <c r="BT40067" s="10"/>
      <c r="BU40067" s="10"/>
    </row>
    <row r="40068" spans="68:73">
      <c r="BP40068" s="8"/>
      <c r="BQ40068" s="8"/>
      <c r="BR40068" s="8"/>
      <c r="BS40068" s="8"/>
      <c r="BT40068" s="8"/>
      <c r="BU40068" s="8"/>
    </row>
    <row r="40069" spans="68:73">
      <c r="BP40069" s="10"/>
      <c r="BQ40069" s="10"/>
      <c r="BR40069" s="10"/>
      <c r="BS40069" s="10"/>
      <c r="BT40069" s="10"/>
      <c r="BU40069" s="10"/>
    </row>
    <row r="40070" spans="68:73">
      <c r="BP40070" s="8"/>
      <c r="BQ40070" s="8"/>
      <c r="BR40070" s="8"/>
      <c r="BS40070" s="8"/>
      <c r="BT40070" s="8"/>
      <c r="BU40070" s="8"/>
    </row>
    <row r="40071" spans="68:73">
      <c r="BP40071" s="10"/>
      <c r="BQ40071" s="10"/>
      <c r="BR40071" s="10"/>
      <c r="BS40071" s="10"/>
      <c r="BT40071" s="10"/>
      <c r="BU40071" s="10"/>
    </row>
    <row r="40072" spans="68:73">
      <c r="BP40072" s="8"/>
      <c r="BQ40072" s="8"/>
      <c r="BR40072" s="8"/>
      <c r="BS40072" s="8"/>
      <c r="BT40072" s="8"/>
      <c r="BU40072" s="8"/>
    </row>
    <row r="40073" spans="68:73">
      <c r="BP40073" s="10"/>
      <c r="BQ40073" s="10"/>
      <c r="BR40073" s="10"/>
      <c r="BS40073" s="10"/>
      <c r="BT40073" s="10"/>
      <c r="BU40073" s="10"/>
    </row>
    <row r="40074" spans="68:73">
      <c r="BP40074" s="8"/>
      <c r="BQ40074" s="8"/>
      <c r="BR40074" s="8"/>
      <c r="BS40074" s="8"/>
      <c r="BT40074" s="8"/>
      <c r="BU40074" s="8"/>
    </row>
    <row r="40075" spans="68:73">
      <c r="BP40075" s="10"/>
      <c r="BQ40075" s="10"/>
      <c r="BR40075" s="10"/>
      <c r="BS40075" s="10"/>
      <c r="BT40075" s="10"/>
      <c r="BU40075" s="10"/>
    </row>
    <row r="40076" spans="68:73">
      <c r="BP40076" s="8"/>
      <c r="BQ40076" s="8"/>
      <c r="BR40076" s="8"/>
      <c r="BS40076" s="8"/>
      <c r="BT40076" s="8"/>
      <c r="BU40076" s="8"/>
    </row>
    <row r="40077" spans="68:73">
      <c r="BP40077" s="10"/>
      <c r="BQ40077" s="10"/>
      <c r="BR40077" s="10"/>
      <c r="BS40077" s="10"/>
      <c r="BT40077" s="10"/>
      <c r="BU40077" s="10"/>
    </row>
    <row r="40078" spans="68:73">
      <c r="BP40078" s="8"/>
      <c r="BQ40078" s="8"/>
      <c r="BR40078" s="8"/>
      <c r="BS40078" s="8"/>
      <c r="BT40078" s="8"/>
      <c r="BU40078" s="8"/>
    </row>
    <row r="40079" spans="68:73">
      <c r="BP40079" s="10"/>
      <c r="BQ40079" s="10"/>
      <c r="BR40079" s="10"/>
      <c r="BS40079" s="10"/>
      <c r="BT40079" s="10"/>
      <c r="BU40079" s="10"/>
    </row>
    <row r="40080" spans="68:73">
      <c r="BP40080" s="8"/>
      <c r="BQ40080" s="8"/>
      <c r="BR40080" s="8"/>
      <c r="BS40080" s="8"/>
      <c r="BT40080" s="8"/>
      <c r="BU40080" s="8"/>
    </row>
    <row r="40081" spans="68:73">
      <c r="BP40081" s="10"/>
      <c r="BQ40081" s="10"/>
      <c r="BR40081" s="10"/>
      <c r="BS40081" s="10"/>
      <c r="BT40081" s="10"/>
      <c r="BU40081" s="10"/>
    </row>
    <row r="40082" spans="68:73">
      <c r="BP40082" s="8"/>
      <c r="BQ40082" s="8"/>
      <c r="BR40082" s="8"/>
      <c r="BS40082" s="8"/>
      <c r="BT40082" s="8"/>
      <c r="BU40082" s="8"/>
    </row>
    <row r="40083" spans="68:73">
      <c r="BP40083" s="10"/>
      <c r="BQ40083" s="10"/>
      <c r="BR40083" s="10"/>
      <c r="BS40083" s="10"/>
      <c r="BT40083" s="10"/>
      <c r="BU40083" s="10"/>
    </row>
    <row r="40084" spans="68:73">
      <c r="BP40084" s="8"/>
      <c r="BQ40084" s="8"/>
      <c r="BR40084" s="8"/>
      <c r="BS40084" s="8"/>
      <c r="BT40084" s="8"/>
      <c r="BU40084" s="8"/>
    </row>
    <row r="40085" spans="68:73">
      <c r="BP40085" s="10"/>
      <c r="BQ40085" s="10"/>
      <c r="BR40085" s="10"/>
      <c r="BS40085" s="10"/>
      <c r="BT40085" s="10"/>
      <c r="BU40085" s="10"/>
    </row>
    <row r="40086" spans="68:73">
      <c r="BP40086" s="8"/>
      <c r="BQ40086" s="8"/>
      <c r="BR40086" s="8"/>
      <c r="BS40086" s="8"/>
      <c r="BT40086" s="8"/>
      <c r="BU40086" s="8"/>
    </row>
    <row r="40087" spans="68:73">
      <c r="BP40087" s="10"/>
      <c r="BQ40087" s="10"/>
      <c r="BR40087" s="10"/>
      <c r="BS40087" s="10"/>
      <c r="BT40087" s="10"/>
      <c r="BU40087" s="10"/>
    </row>
    <row r="40088" spans="68:73">
      <c r="BP40088" s="8"/>
      <c r="BQ40088" s="8"/>
      <c r="BR40088" s="8"/>
      <c r="BS40088" s="8"/>
      <c r="BT40088" s="8"/>
      <c r="BU40088" s="8"/>
    </row>
    <row r="40089" spans="68:73">
      <c r="BP40089" s="10"/>
      <c r="BQ40089" s="10"/>
      <c r="BR40089" s="10"/>
      <c r="BS40089" s="10"/>
      <c r="BT40089" s="10"/>
      <c r="BU40089" s="10"/>
    </row>
    <row r="40090" spans="68:73">
      <c r="BP40090" s="8"/>
      <c r="BQ40090" s="8"/>
      <c r="BR40090" s="8"/>
      <c r="BS40090" s="8"/>
      <c r="BT40090" s="8"/>
      <c r="BU40090" s="8"/>
    </row>
    <row r="40091" spans="68:73">
      <c r="BP40091" s="10"/>
      <c r="BQ40091" s="10"/>
      <c r="BR40091" s="10"/>
      <c r="BS40091" s="10"/>
      <c r="BT40091" s="10"/>
      <c r="BU40091" s="10"/>
    </row>
    <row r="40092" spans="68:73">
      <c r="BP40092" s="8"/>
      <c r="BQ40092" s="8"/>
      <c r="BR40092" s="8"/>
      <c r="BS40092" s="8"/>
      <c r="BT40092" s="8"/>
      <c r="BU40092" s="8"/>
    </row>
    <row r="40093" spans="68:73">
      <c r="BP40093" s="10"/>
      <c r="BQ40093" s="10"/>
      <c r="BR40093" s="10"/>
      <c r="BS40093" s="10"/>
      <c r="BT40093" s="10"/>
      <c r="BU40093" s="10"/>
    </row>
    <row r="40094" spans="68:73">
      <c r="BP40094" s="8"/>
      <c r="BQ40094" s="8"/>
      <c r="BR40094" s="8"/>
      <c r="BS40094" s="8"/>
      <c r="BT40094" s="8"/>
      <c r="BU40094" s="8"/>
    </row>
    <row r="40095" spans="68:73">
      <c r="BP40095" s="10"/>
      <c r="BQ40095" s="10"/>
      <c r="BR40095" s="10"/>
      <c r="BS40095" s="10"/>
      <c r="BT40095" s="10"/>
      <c r="BU40095" s="10"/>
    </row>
    <row r="40096" spans="68:73">
      <c r="BP40096" s="8"/>
      <c r="BQ40096" s="8"/>
      <c r="BR40096" s="8"/>
      <c r="BS40096" s="8"/>
      <c r="BT40096" s="8"/>
      <c r="BU40096" s="8"/>
    </row>
    <row r="40097" spans="68:73">
      <c r="BP40097" s="10"/>
      <c r="BQ40097" s="10"/>
      <c r="BR40097" s="10"/>
      <c r="BS40097" s="10"/>
      <c r="BT40097" s="10"/>
      <c r="BU40097" s="10"/>
    </row>
    <row r="40098" spans="68:73">
      <c r="BP40098" s="8"/>
      <c r="BQ40098" s="8"/>
      <c r="BR40098" s="8"/>
      <c r="BS40098" s="8"/>
      <c r="BT40098" s="8"/>
      <c r="BU40098" s="8"/>
    </row>
    <row r="40099" spans="68:73">
      <c r="BP40099" s="10"/>
      <c r="BQ40099" s="10"/>
      <c r="BR40099" s="10"/>
      <c r="BS40099" s="10"/>
      <c r="BT40099" s="10"/>
      <c r="BU40099" s="10"/>
    </row>
    <row r="40100" spans="68:73">
      <c r="BP40100" s="8"/>
      <c r="BQ40100" s="8"/>
      <c r="BR40100" s="8"/>
      <c r="BS40100" s="8"/>
      <c r="BT40100" s="8"/>
      <c r="BU40100" s="8"/>
    </row>
    <row r="40101" spans="68:73">
      <c r="BP40101" s="10"/>
      <c r="BQ40101" s="10"/>
      <c r="BR40101" s="10"/>
      <c r="BS40101" s="10"/>
      <c r="BT40101" s="10"/>
      <c r="BU40101" s="10"/>
    </row>
    <row r="40102" spans="68:73">
      <c r="BP40102" s="8"/>
      <c r="BQ40102" s="8"/>
      <c r="BR40102" s="8"/>
      <c r="BS40102" s="8"/>
      <c r="BT40102" s="8"/>
      <c r="BU40102" s="8"/>
    </row>
    <row r="40103" spans="68:73">
      <c r="BP40103" s="10"/>
      <c r="BQ40103" s="10"/>
      <c r="BR40103" s="10"/>
      <c r="BS40103" s="10"/>
      <c r="BT40103" s="10"/>
      <c r="BU40103" s="10"/>
    </row>
    <row r="40104" spans="68:73">
      <c r="BP40104" s="8"/>
      <c r="BQ40104" s="8"/>
      <c r="BR40104" s="8"/>
      <c r="BS40104" s="8"/>
      <c r="BT40104" s="8"/>
      <c r="BU40104" s="8"/>
    </row>
    <row r="40105" spans="68:73">
      <c r="BP40105" s="10"/>
      <c r="BQ40105" s="10"/>
      <c r="BR40105" s="10"/>
      <c r="BS40105" s="10"/>
      <c r="BT40105" s="10"/>
      <c r="BU40105" s="10"/>
    </row>
    <row r="40106" spans="68:73">
      <c r="BP40106" s="8"/>
      <c r="BQ40106" s="8"/>
      <c r="BR40106" s="8"/>
      <c r="BS40106" s="8"/>
      <c r="BT40106" s="8"/>
      <c r="BU40106" s="8"/>
    </row>
    <row r="40107" spans="68:73">
      <c r="BP40107" s="10"/>
      <c r="BQ40107" s="10"/>
      <c r="BR40107" s="10"/>
      <c r="BS40107" s="10"/>
      <c r="BT40107" s="10"/>
      <c r="BU40107" s="10"/>
    </row>
    <row r="40108" spans="68:73">
      <c r="BP40108" s="8"/>
      <c r="BQ40108" s="8"/>
      <c r="BR40108" s="8"/>
      <c r="BS40108" s="8"/>
      <c r="BT40108" s="8"/>
      <c r="BU40108" s="8"/>
    </row>
    <row r="40109" spans="68:73">
      <c r="BP40109" s="10"/>
      <c r="BQ40109" s="10"/>
      <c r="BR40109" s="10"/>
      <c r="BS40109" s="10"/>
      <c r="BT40109" s="10"/>
      <c r="BU40109" s="10"/>
    </row>
    <row r="40110" spans="68:73">
      <c r="BP40110" s="8"/>
      <c r="BQ40110" s="8"/>
      <c r="BR40110" s="8"/>
      <c r="BS40110" s="8"/>
      <c r="BT40110" s="8"/>
      <c r="BU40110" s="8"/>
    </row>
    <row r="40111" spans="68:73">
      <c r="BP40111" s="10"/>
      <c r="BQ40111" s="10"/>
      <c r="BR40111" s="10"/>
      <c r="BS40111" s="10"/>
      <c r="BT40111" s="10"/>
      <c r="BU40111" s="10"/>
    </row>
    <row r="40112" spans="68:73">
      <c r="BP40112" s="8"/>
      <c r="BQ40112" s="8"/>
      <c r="BR40112" s="8"/>
      <c r="BS40112" s="8"/>
      <c r="BT40112" s="8"/>
      <c r="BU40112" s="8"/>
    </row>
    <row r="40113" spans="68:73">
      <c r="BP40113" s="10"/>
      <c r="BQ40113" s="10"/>
      <c r="BR40113" s="10"/>
      <c r="BS40113" s="10"/>
      <c r="BT40113" s="10"/>
      <c r="BU40113" s="10"/>
    </row>
    <row r="40114" spans="68:73">
      <c r="BP40114" s="8"/>
      <c r="BQ40114" s="8"/>
      <c r="BR40114" s="8"/>
      <c r="BS40114" s="8"/>
      <c r="BT40114" s="8"/>
      <c r="BU40114" s="8"/>
    </row>
    <row r="40115" spans="68:73">
      <c r="BP40115" s="10"/>
      <c r="BQ40115" s="10"/>
      <c r="BR40115" s="10"/>
      <c r="BS40115" s="10"/>
      <c r="BT40115" s="10"/>
      <c r="BU40115" s="10"/>
    </row>
    <row r="40116" spans="68:73">
      <c r="BP40116" s="8"/>
      <c r="BQ40116" s="8"/>
      <c r="BR40116" s="8"/>
      <c r="BS40116" s="8"/>
      <c r="BT40116" s="8"/>
      <c r="BU40116" s="8"/>
    </row>
    <row r="40117" spans="68:73">
      <c r="BP40117" s="10"/>
      <c r="BQ40117" s="10"/>
      <c r="BR40117" s="10"/>
      <c r="BS40117" s="10"/>
      <c r="BT40117" s="10"/>
      <c r="BU40117" s="10"/>
    </row>
    <row r="40118" spans="68:73">
      <c r="BP40118" s="8"/>
      <c r="BQ40118" s="8"/>
      <c r="BR40118" s="8"/>
      <c r="BS40118" s="8"/>
      <c r="BT40118" s="8"/>
      <c r="BU40118" s="8"/>
    </row>
    <row r="40119" spans="68:73">
      <c r="BP40119" s="10"/>
      <c r="BQ40119" s="10"/>
      <c r="BR40119" s="10"/>
      <c r="BS40119" s="10"/>
      <c r="BT40119" s="10"/>
      <c r="BU40119" s="10"/>
    </row>
    <row r="40120" spans="68:73">
      <c r="BP40120" s="8"/>
      <c r="BQ40120" s="8"/>
      <c r="BR40120" s="8"/>
      <c r="BS40120" s="8"/>
      <c r="BT40120" s="8"/>
      <c r="BU40120" s="8"/>
    </row>
    <row r="40121" spans="68:73">
      <c r="BP40121" s="10"/>
      <c r="BQ40121" s="10"/>
      <c r="BR40121" s="10"/>
      <c r="BS40121" s="10"/>
      <c r="BT40121" s="10"/>
      <c r="BU40121" s="10"/>
    </row>
    <row r="40122" spans="68:73">
      <c r="BP40122" s="8"/>
      <c r="BQ40122" s="8"/>
      <c r="BR40122" s="8"/>
      <c r="BS40122" s="8"/>
      <c r="BT40122" s="8"/>
      <c r="BU40122" s="8"/>
    </row>
    <row r="40123" spans="68:73">
      <c r="BP40123" s="10"/>
      <c r="BQ40123" s="10"/>
      <c r="BR40123" s="10"/>
      <c r="BS40123" s="10"/>
      <c r="BT40123" s="10"/>
      <c r="BU40123" s="10"/>
    </row>
    <row r="40124" spans="68:73">
      <c r="BP40124" s="8"/>
      <c r="BQ40124" s="8"/>
      <c r="BR40124" s="8"/>
      <c r="BS40124" s="8"/>
      <c r="BT40124" s="8"/>
      <c r="BU40124" s="8"/>
    </row>
    <row r="40125" spans="68:73">
      <c r="BP40125" s="10"/>
      <c r="BQ40125" s="10"/>
      <c r="BR40125" s="10"/>
      <c r="BS40125" s="10"/>
      <c r="BT40125" s="10"/>
      <c r="BU40125" s="10"/>
    </row>
    <row r="40126" spans="68:73">
      <c r="BP40126" s="8"/>
      <c r="BQ40126" s="8"/>
      <c r="BR40126" s="8"/>
      <c r="BS40126" s="8"/>
      <c r="BT40126" s="8"/>
      <c r="BU40126" s="8"/>
    </row>
    <row r="40127" spans="68:73">
      <c r="BP40127" s="10"/>
      <c r="BQ40127" s="10"/>
      <c r="BR40127" s="10"/>
      <c r="BS40127" s="10"/>
      <c r="BT40127" s="10"/>
      <c r="BU40127" s="10"/>
    </row>
    <row r="40128" spans="68:73">
      <c r="BP40128" s="8"/>
      <c r="BQ40128" s="8"/>
      <c r="BR40128" s="8"/>
      <c r="BS40128" s="8"/>
      <c r="BT40128" s="8"/>
      <c r="BU40128" s="8"/>
    </row>
    <row r="40129" spans="68:73">
      <c r="BP40129" s="10"/>
      <c r="BQ40129" s="10"/>
      <c r="BR40129" s="10"/>
      <c r="BS40129" s="10"/>
      <c r="BT40129" s="10"/>
      <c r="BU40129" s="10"/>
    </row>
    <row r="40130" spans="68:73">
      <c r="BP40130" s="8"/>
      <c r="BQ40130" s="8"/>
      <c r="BR40130" s="8"/>
      <c r="BS40130" s="8"/>
      <c r="BT40130" s="8"/>
      <c r="BU40130" s="8"/>
    </row>
    <row r="40131" spans="68:73">
      <c r="BP40131" s="10"/>
      <c r="BQ40131" s="10"/>
      <c r="BR40131" s="10"/>
      <c r="BS40131" s="10"/>
      <c r="BT40131" s="10"/>
      <c r="BU40131" s="10"/>
    </row>
    <row r="40132" spans="68:73">
      <c r="BP40132" s="8"/>
      <c r="BQ40132" s="8"/>
      <c r="BR40132" s="8"/>
      <c r="BS40132" s="8"/>
      <c r="BT40132" s="8"/>
      <c r="BU40132" s="8"/>
    </row>
    <row r="40133" spans="68:73">
      <c r="BP40133" s="10"/>
      <c r="BQ40133" s="10"/>
      <c r="BR40133" s="10"/>
      <c r="BS40133" s="10"/>
      <c r="BT40133" s="10"/>
      <c r="BU40133" s="10"/>
    </row>
    <row r="40134" spans="68:73">
      <c r="BP40134" s="8"/>
      <c r="BQ40134" s="8"/>
      <c r="BR40134" s="8"/>
      <c r="BS40134" s="8"/>
      <c r="BT40134" s="8"/>
      <c r="BU40134" s="8"/>
    </row>
    <row r="40135" spans="68:73">
      <c r="BP40135" s="10"/>
      <c r="BQ40135" s="10"/>
      <c r="BR40135" s="10"/>
      <c r="BS40135" s="10"/>
      <c r="BT40135" s="10"/>
      <c r="BU40135" s="10"/>
    </row>
    <row r="40136" spans="68:73">
      <c r="BP40136" s="8"/>
      <c r="BQ40136" s="8"/>
      <c r="BR40136" s="8"/>
      <c r="BS40136" s="8"/>
      <c r="BT40136" s="8"/>
      <c r="BU40136" s="8"/>
    </row>
    <row r="40137" spans="68:73">
      <c r="BP40137" s="10"/>
      <c r="BQ40137" s="10"/>
      <c r="BR40137" s="10"/>
      <c r="BS40137" s="10"/>
      <c r="BT40137" s="10"/>
      <c r="BU40137" s="10"/>
    </row>
    <row r="40138" spans="68:73">
      <c r="BP40138" s="8"/>
      <c r="BQ40138" s="8"/>
      <c r="BR40138" s="8"/>
      <c r="BS40138" s="8"/>
      <c r="BT40138" s="8"/>
      <c r="BU40138" s="8"/>
    </row>
    <row r="40139" spans="68:73">
      <c r="BP40139" s="10"/>
      <c r="BQ40139" s="10"/>
      <c r="BR40139" s="10"/>
      <c r="BS40139" s="10"/>
      <c r="BT40139" s="10"/>
      <c r="BU40139" s="10"/>
    </row>
    <row r="40140" spans="68:73">
      <c r="BP40140" s="8"/>
      <c r="BQ40140" s="8"/>
      <c r="BR40140" s="8"/>
      <c r="BS40140" s="8"/>
      <c r="BT40140" s="8"/>
      <c r="BU40140" s="8"/>
    </row>
    <row r="40141" spans="68:73">
      <c r="BP40141" s="10"/>
      <c r="BQ40141" s="10"/>
      <c r="BR40141" s="10"/>
      <c r="BS40141" s="10"/>
      <c r="BT40141" s="10"/>
      <c r="BU40141" s="10"/>
    </row>
    <row r="40142" spans="68:73">
      <c r="BP40142" s="8"/>
      <c r="BQ40142" s="8"/>
      <c r="BR40142" s="8"/>
      <c r="BS40142" s="8"/>
      <c r="BT40142" s="8"/>
      <c r="BU40142" s="8"/>
    </row>
    <row r="40143" spans="68:73">
      <c r="BP40143" s="10"/>
      <c r="BQ40143" s="10"/>
      <c r="BR40143" s="10"/>
      <c r="BS40143" s="10"/>
      <c r="BT40143" s="10"/>
      <c r="BU40143" s="10"/>
    </row>
    <row r="40144" spans="68:73">
      <c r="BP40144" s="8"/>
      <c r="BQ40144" s="8"/>
      <c r="BR40144" s="8"/>
      <c r="BS40144" s="8"/>
      <c r="BT40144" s="8"/>
      <c r="BU40144" s="8"/>
    </row>
    <row r="40145" spans="68:73">
      <c r="BP40145" s="10"/>
      <c r="BQ40145" s="10"/>
      <c r="BR40145" s="10"/>
      <c r="BS40145" s="10"/>
      <c r="BT40145" s="10"/>
      <c r="BU40145" s="10"/>
    </row>
    <row r="40146" spans="68:73">
      <c r="BP40146" s="8"/>
      <c r="BQ40146" s="8"/>
      <c r="BR40146" s="8"/>
      <c r="BS40146" s="8"/>
      <c r="BT40146" s="8"/>
      <c r="BU40146" s="8"/>
    </row>
    <row r="40147" spans="68:73">
      <c r="BP40147" s="10"/>
      <c r="BQ40147" s="10"/>
      <c r="BR40147" s="10"/>
      <c r="BS40147" s="10"/>
      <c r="BT40147" s="10"/>
      <c r="BU40147" s="10"/>
    </row>
    <row r="40148" spans="68:73">
      <c r="BP40148" s="8"/>
      <c r="BQ40148" s="8"/>
      <c r="BR40148" s="8"/>
      <c r="BS40148" s="8"/>
      <c r="BT40148" s="8"/>
      <c r="BU40148" s="8"/>
    </row>
    <row r="40149" spans="68:73">
      <c r="BP40149" s="10"/>
      <c r="BQ40149" s="10"/>
      <c r="BR40149" s="10"/>
      <c r="BS40149" s="10"/>
      <c r="BT40149" s="10"/>
      <c r="BU40149" s="10"/>
    </row>
    <row r="40150" spans="68:73">
      <c r="BP40150" s="8"/>
      <c r="BQ40150" s="8"/>
      <c r="BR40150" s="8"/>
      <c r="BS40150" s="8"/>
      <c r="BT40150" s="8"/>
      <c r="BU40150" s="8"/>
    </row>
    <row r="40151" spans="68:73">
      <c r="BP40151" s="10"/>
      <c r="BQ40151" s="10"/>
      <c r="BR40151" s="10"/>
      <c r="BS40151" s="10"/>
      <c r="BT40151" s="10"/>
      <c r="BU40151" s="10"/>
    </row>
    <row r="40152" spans="68:73">
      <c r="BP40152" s="8"/>
      <c r="BQ40152" s="8"/>
      <c r="BR40152" s="8"/>
      <c r="BS40152" s="8"/>
      <c r="BT40152" s="8"/>
      <c r="BU40152" s="8"/>
    </row>
    <row r="40153" spans="68:73">
      <c r="BP40153" s="10"/>
      <c r="BQ40153" s="10"/>
      <c r="BR40153" s="10"/>
      <c r="BS40153" s="10"/>
      <c r="BT40153" s="10"/>
      <c r="BU40153" s="10"/>
    </row>
    <row r="40154" spans="68:73">
      <c r="BP40154" s="8"/>
      <c r="BQ40154" s="8"/>
      <c r="BR40154" s="8"/>
      <c r="BS40154" s="8"/>
      <c r="BT40154" s="8"/>
      <c r="BU40154" s="8"/>
    </row>
    <row r="40155" spans="68:73">
      <c r="BP40155" s="10"/>
      <c r="BQ40155" s="10"/>
      <c r="BR40155" s="10"/>
      <c r="BS40155" s="10"/>
      <c r="BT40155" s="10"/>
      <c r="BU40155" s="10"/>
    </row>
    <row r="40156" spans="68:73">
      <c r="BP40156" s="8"/>
      <c r="BQ40156" s="8"/>
      <c r="BR40156" s="8"/>
      <c r="BS40156" s="8"/>
      <c r="BT40156" s="8"/>
      <c r="BU40156" s="8"/>
    </row>
    <row r="40157" spans="68:73">
      <c r="BP40157" s="10"/>
      <c r="BQ40157" s="10"/>
      <c r="BR40157" s="10"/>
      <c r="BS40157" s="10"/>
      <c r="BT40157" s="10"/>
      <c r="BU40157" s="10"/>
    </row>
    <row r="40158" spans="68:73">
      <c r="BP40158" s="8"/>
      <c r="BQ40158" s="8"/>
      <c r="BR40158" s="8"/>
      <c r="BS40158" s="8"/>
      <c r="BT40158" s="8"/>
      <c r="BU40158" s="8"/>
    </row>
    <row r="40159" spans="68:73">
      <c r="BP40159" s="10"/>
      <c r="BQ40159" s="10"/>
      <c r="BR40159" s="10"/>
      <c r="BS40159" s="10"/>
      <c r="BT40159" s="10"/>
      <c r="BU40159" s="10"/>
    </row>
    <row r="40160" spans="68:73">
      <c r="BP40160" s="8"/>
      <c r="BQ40160" s="8"/>
      <c r="BR40160" s="8"/>
      <c r="BS40160" s="8"/>
      <c r="BT40160" s="8"/>
      <c r="BU40160" s="8"/>
    </row>
    <row r="40161" spans="68:73">
      <c r="BP40161" s="10"/>
      <c r="BQ40161" s="10"/>
      <c r="BR40161" s="10"/>
      <c r="BS40161" s="10"/>
      <c r="BT40161" s="10"/>
      <c r="BU40161" s="10"/>
    </row>
    <row r="40162" spans="68:73">
      <c r="BP40162" s="8"/>
      <c r="BQ40162" s="8"/>
      <c r="BR40162" s="8"/>
      <c r="BS40162" s="8"/>
      <c r="BT40162" s="8"/>
      <c r="BU40162" s="8"/>
    </row>
    <row r="40163" spans="68:73">
      <c r="BP40163" s="10"/>
      <c r="BQ40163" s="10"/>
      <c r="BR40163" s="10"/>
      <c r="BS40163" s="10"/>
      <c r="BT40163" s="10"/>
      <c r="BU40163" s="10"/>
    </row>
    <row r="40164" spans="68:73">
      <c r="BP40164" s="8"/>
      <c r="BQ40164" s="8"/>
      <c r="BR40164" s="8"/>
      <c r="BS40164" s="8"/>
      <c r="BT40164" s="8"/>
      <c r="BU40164" s="8"/>
    </row>
    <row r="40165" spans="68:73">
      <c r="BP40165" s="10"/>
      <c r="BQ40165" s="10"/>
      <c r="BR40165" s="10"/>
      <c r="BS40165" s="10"/>
      <c r="BT40165" s="10"/>
      <c r="BU40165" s="10"/>
    </row>
    <row r="40166" spans="68:73">
      <c r="BP40166" s="8"/>
      <c r="BQ40166" s="8"/>
      <c r="BR40166" s="8"/>
      <c r="BS40166" s="8"/>
      <c r="BT40166" s="8"/>
      <c r="BU40166" s="8"/>
    </row>
    <row r="40167" spans="68:73">
      <c r="BP40167" s="10"/>
      <c r="BQ40167" s="10"/>
      <c r="BR40167" s="10"/>
      <c r="BS40167" s="10"/>
      <c r="BT40167" s="10"/>
      <c r="BU40167" s="10"/>
    </row>
    <row r="40168" spans="68:73">
      <c r="BP40168" s="8"/>
      <c r="BQ40168" s="8"/>
      <c r="BR40168" s="8"/>
      <c r="BS40168" s="8"/>
      <c r="BT40168" s="8"/>
      <c r="BU40168" s="8"/>
    </row>
    <row r="40169" spans="68:73">
      <c r="BP40169" s="10"/>
      <c r="BQ40169" s="10"/>
      <c r="BR40169" s="10"/>
      <c r="BS40169" s="10"/>
      <c r="BT40169" s="10"/>
      <c r="BU40169" s="10"/>
    </row>
    <row r="40170" spans="68:73">
      <c r="BP40170" s="8"/>
      <c r="BQ40170" s="8"/>
      <c r="BR40170" s="8"/>
      <c r="BS40170" s="8"/>
      <c r="BT40170" s="8"/>
      <c r="BU40170" s="8"/>
    </row>
    <row r="40171" spans="68:73">
      <c r="BP40171" s="10"/>
      <c r="BQ40171" s="10"/>
      <c r="BR40171" s="10"/>
      <c r="BS40171" s="10"/>
      <c r="BT40171" s="10"/>
      <c r="BU40171" s="10"/>
    </row>
    <row r="40172" spans="68:73">
      <c r="BP40172" s="8"/>
      <c r="BQ40172" s="8"/>
      <c r="BR40172" s="8"/>
      <c r="BS40172" s="8"/>
      <c r="BT40172" s="8"/>
      <c r="BU40172" s="8"/>
    </row>
    <row r="40173" spans="68:73">
      <c r="BP40173" s="10"/>
      <c r="BQ40173" s="10"/>
      <c r="BR40173" s="10"/>
      <c r="BS40173" s="10"/>
      <c r="BT40173" s="10"/>
      <c r="BU40173" s="10"/>
    </row>
    <row r="40174" spans="68:73">
      <c r="BP40174" s="8"/>
      <c r="BQ40174" s="8"/>
      <c r="BR40174" s="8"/>
      <c r="BS40174" s="8"/>
      <c r="BT40174" s="8"/>
      <c r="BU40174" s="8"/>
    </row>
    <row r="40175" spans="68:73">
      <c r="BP40175" s="10"/>
      <c r="BQ40175" s="10"/>
      <c r="BR40175" s="10"/>
      <c r="BS40175" s="10"/>
      <c r="BT40175" s="10"/>
      <c r="BU40175" s="10"/>
    </row>
    <row r="40176" spans="68:73">
      <c r="BP40176" s="8"/>
      <c r="BQ40176" s="8"/>
      <c r="BR40176" s="8"/>
      <c r="BS40176" s="8"/>
      <c r="BT40176" s="8"/>
      <c r="BU40176" s="8"/>
    </row>
    <row r="40177" spans="68:73">
      <c r="BP40177" s="10"/>
      <c r="BQ40177" s="10"/>
      <c r="BR40177" s="10"/>
      <c r="BS40177" s="10"/>
      <c r="BT40177" s="10"/>
      <c r="BU40177" s="10"/>
    </row>
    <row r="40178" spans="68:73">
      <c r="BP40178" s="8"/>
      <c r="BQ40178" s="8"/>
      <c r="BR40178" s="8"/>
      <c r="BS40178" s="8"/>
      <c r="BT40178" s="8"/>
      <c r="BU40178" s="8"/>
    </row>
    <row r="40179" spans="68:73">
      <c r="BP40179" s="10"/>
      <c r="BQ40179" s="10"/>
      <c r="BR40179" s="10"/>
      <c r="BS40179" s="10"/>
      <c r="BT40179" s="10"/>
      <c r="BU40179" s="10"/>
    </row>
    <row r="40180" spans="68:73">
      <c r="BP40180" s="8"/>
      <c r="BQ40180" s="8"/>
      <c r="BR40180" s="8"/>
      <c r="BS40180" s="8"/>
      <c r="BT40180" s="8"/>
      <c r="BU40180" s="8"/>
    </row>
    <row r="40181" spans="68:73">
      <c r="BP40181" s="10"/>
      <c r="BQ40181" s="10"/>
      <c r="BR40181" s="10"/>
      <c r="BS40181" s="10"/>
      <c r="BT40181" s="10"/>
      <c r="BU40181" s="10"/>
    </row>
    <row r="40182" spans="68:73">
      <c r="BP40182" s="8"/>
      <c r="BQ40182" s="8"/>
      <c r="BR40182" s="8"/>
      <c r="BS40182" s="8"/>
      <c r="BT40182" s="8"/>
      <c r="BU40182" s="8"/>
    </row>
    <row r="40183" spans="68:73">
      <c r="BP40183" s="10"/>
      <c r="BQ40183" s="10"/>
      <c r="BR40183" s="10"/>
      <c r="BS40183" s="10"/>
      <c r="BT40183" s="10"/>
      <c r="BU40183" s="10"/>
    </row>
    <row r="40184" spans="68:73">
      <c r="BP40184" s="8"/>
      <c r="BQ40184" s="8"/>
      <c r="BR40184" s="8"/>
      <c r="BS40184" s="8"/>
      <c r="BT40184" s="8"/>
      <c r="BU40184" s="8"/>
    </row>
    <row r="40185" spans="68:73">
      <c r="BP40185" s="10"/>
      <c r="BQ40185" s="10"/>
      <c r="BR40185" s="10"/>
      <c r="BS40185" s="10"/>
      <c r="BT40185" s="10"/>
      <c r="BU40185" s="10"/>
    </row>
    <row r="40186" spans="68:73">
      <c r="BP40186" s="8"/>
      <c r="BQ40186" s="8"/>
      <c r="BR40186" s="8"/>
      <c r="BS40186" s="8"/>
      <c r="BT40186" s="8"/>
      <c r="BU40186" s="8"/>
    </row>
    <row r="40187" spans="68:73">
      <c r="BP40187" s="10"/>
      <c r="BQ40187" s="10"/>
      <c r="BR40187" s="10"/>
      <c r="BS40187" s="10"/>
      <c r="BT40187" s="10"/>
      <c r="BU40187" s="10"/>
    </row>
    <row r="40188" spans="68:73">
      <c r="BP40188" s="8"/>
      <c r="BQ40188" s="8"/>
      <c r="BR40188" s="8"/>
      <c r="BS40188" s="8"/>
      <c r="BT40188" s="8"/>
      <c r="BU40188" s="8"/>
    </row>
    <row r="40189" spans="68:73">
      <c r="BP40189" s="10"/>
      <c r="BQ40189" s="10"/>
      <c r="BR40189" s="10"/>
      <c r="BS40189" s="10"/>
      <c r="BT40189" s="10"/>
      <c r="BU40189" s="10"/>
    </row>
    <row r="40190" spans="68:73">
      <c r="BP40190" s="8"/>
      <c r="BQ40190" s="8"/>
      <c r="BR40190" s="8"/>
      <c r="BS40190" s="8"/>
      <c r="BT40190" s="8"/>
      <c r="BU40190" s="8"/>
    </row>
    <row r="40191" spans="68:73">
      <c r="BP40191" s="10"/>
      <c r="BQ40191" s="10"/>
      <c r="BR40191" s="10"/>
      <c r="BS40191" s="10"/>
      <c r="BT40191" s="10"/>
      <c r="BU40191" s="10"/>
    </row>
    <row r="40192" spans="68:73">
      <c r="BP40192" s="8"/>
      <c r="BQ40192" s="8"/>
      <c r="BR40192" s="8"/>
      <c r="BS40192" s="8"/>
      <c r="BT40192" s="8"/>
      <c r="BU40192" s="8"/>
    </row>
    <row r="40193" spans="68:73">
      <c r="BP40193" s="10"/>
      <c r="BQ40193" s="10"/>
      <c r="BR40193" s="10"/>
      <c r="BS40193" s="10"/>
      <c r="BT40193" s="10"/>
      <c r="BU40193" s="10"/>
    </row>
    <row r="40194" spans="68:73">
      <c r="BP40194" s="8"/>
      <c r="BQ40194" s="8"/>
      <c r="BR40194" s="8"/>
      <c r="BS40194" s="8"/>
      <c r="BT40194" s="8"/>
      <c r="BU40194" s="8"/>
    </row>
    <row r="40195" spans="68:73">
      <c r="BP40195" s="10"/>
      <c r="BQ40195" s="10"/>
      <c r="BR40195" s="10"/>
      <c r="BS40195" s="10"/>
      <c r="BT40195" s="10"/>
      <c r="BU40195" s="10"/>
    </row>
    <row r="40196" spans="68:73">
      <c r="BP40196" s="8"/>
      <c r="BQ40196" s="8"/>
      <c r="BR40196" s="8"/>
      <c r="BS40196" s="8"/>
      <c r="BT40196" s="8"/>
      <c r="BU40196" s="8"/>
    </row>
    <row r="40197" spans="68:73">
      <c r="BP40197" s="10"/>
      <c r="BQ40197" s="10"/>
      <c r="BR40197" s="10"/>
      <c r="BS40197" s="10"/>
      <c r="BT40197" s="10"/>
      <c r="BU40197" s="10"/>
    </row>
    <row r="40198" spans="68:73">
      <c r="BP40198" s="8"/>
      <c r="BQ40198" s="8"/>
      <c r="BR40198" s="8"/>
      <c r="BS40198" s="8"/>
      <c r="BT40198" s="8"/>
      <c r="BU40198" s="8"/>
    </row>
    <row r="40199" spans="68:73">
      <c r="BP40199" s="10"/>
      <c r="BQ40199" s="10"/>
      <c r="BR40199" s="10"/>
      <c r="BS40199" s="10"/>
      <c r="BT40199" s="10"/>
      <c r="BU40199" s="10"/>
    </row>
    <row r="40200" spans="68:73">
      <c r="BP40200" s="8"/>
      <c r="BQ40200" s="8"/>
      <c r="BR40200" s="8"/>
      <c r="BS40200" s="8"/>
      <c r="BT40200" s="8"/>
      <c r="BU40200" s="8"/>
    </row>
    <row r="40201" spans="68:73">
      <c r="BP40201" s="10"/>
      <c r="BQ40201" s="10"/>
      <c r="BR40201" s="10"/>
      <c r="BS40201" s="10"/>
      <c r="BT40201" s="10"/>
      <c r="BU40201" s="10"/>
    </row>
    <row r="40202" spans="68:73">
      <c r="BP40202" s="8"/>
      <c r="BQ40202" s="8"/>
      <c r="BR40202" s="8"/>
      <c r="BS40202" s="8"/>
      <c r="BT40202" s="8"/>
      <c r="BU40202" s="8"/>
    </row>
    <row r="40203" spans="68:73">
      <c r="BP40203" s="10"/>
      <c r="BQ40203" s="10"/>
      <c r="BR40203" s="10"/>
      <c r="BS40203" s="10"/>
      <c r="BT40203" s="10"/>
      <c r="BU40203" s="10"/>
    </row>
    <row r="40204" spans="68:73">
      <c r="BP40204" s="8"/>
      <c r="BQ40204" s="8"/>
      <c r="BR40204" s="8"/>
      <c r="BS40204" s="8"/>
      <c r="BT40204" s="8"/>
      <c r="BU40204" s="8"/>
    </row>
    <row r="40205" spans="68:73">
      <c r="BP40205" s="10"/>
      <c r="BQ40205" s="10"/>
      <c r="BR40205" s="10"/>
      <c r="BS40205" s="10"/>
      <c r="BT40205" s="10"/>
      <c r="BU40205" s="10"/>
    </row>
    <row r="40206" spans="68:73">
      <c r="BP40206" s="8"/>
      <c r="BQ40206" s="8"/>
      <c r="BR40206" s="8"/>
      <c r="BS40206" s="8"/>
      <c r="BT40206" s="8"/>
      <c r="BU40206" s="8"/>
    </row>
    <row r="40207" spans="68:73">
      <c r="BP40207" s="10"/>
      <c r="BQ40207" s="10"/>
      <c r="BR40207" s="10"/>
      <c r="BS40207" s="10"/>
      <c r="BT40207" s="10"/>
      <c r="BU40207" s="10"/>
    </row>
    <row r="40208" spans="68:73">
      <c r="BP40208" s="8"/>
      <c r="BQ40208" s="8"/>
      <c r="BR40208" s="8"/>
      <c r="BS40208" s="8"/>
      <c r="BT40208" s="8"/>
      <c r="BU40208" s="8"/>
    </row>
    <row r="40209" spans="68:73">
      <c r="BP40209" s="10"/>
      <c r="BQ40209" s="10"/>
      <c r="BR40209" s="10"/>
      <c r="BS40209" s="10"/>
      <c r="BT40209" s="10"/>
      <c r="BU40209" s="10"/>
    </row>
    <row r="40210" spans="68:73">
      <c r="BP40210" s="8"/>
      <c r="BQ40210" s="8"/>
      <c r="BR40210" s="8"/>
      <c r="BS40210" s="8"/>
      <c r="BT40210" s="8"/>
      <c r="BU40210" s="8"/>
    </row>
    <row r="40211" spans="68:73">
      <c r="BP40211" s="10"/>
      <c r="BQ40211" s="10"/>
      <c r="BR40211" s="10"/>
      <c r="BS40211" s="10"/>
      <c r="BT40211" s="10"/>
      <c r="BU40211" s="10"/>
    </row>
    <row r="40212" spans="68:73">
      <c r="BP40212" s="8"/>
      <c r="BQ40212" s="8"/>
      <c r="BR40212" s="8"/>
      <c r="BS40212" s="8"/>
      <c r="BT40212" s="8"/>
      <c r="BU40212" s="8"/>
    </row>
    <row r="40213" spans="68:73">
      <c r="BP40213" s="10"/>
      <c r="BQ40213" s="10"/>
      <c r="BR40213" s="10"/>
      <c r="BS40213" s="10"/>
      <c r="BT40213" s="10"/>
      <c r="BU40213" s="10"/>
    </row>
    <row r="40214" spans="68:73">
      <c r="BP40214" s="8"/>
      <c r="BQ40214" s="8"/>
      <c r="BR40214" s="8"/>
      <c r="BS40214" s="8"/>
      <c r="BT40214" s="8"/>
      <c r="BU40214" s="8"/>
    </row>
    <row r="40215" spans="68:73">
      <c r="BP40215" s="10"/>
      <c r="BQ40215" s="10"/>
      <c r="BR40215" s="10"/>
      <c r="BS40215" s="10"/>
      <c r="BT40215" s="10"/>
      <c r="BU40215" s="10"/>
    </row>
    <row r="40216" spans="68:73">
      <c r="BP40216" s="8"/>
      <c r="BQ40216" s="8"/>
      <c r="BR40216" s="8"/>
      <c r="BS40216" s="8"/>
      <c r="BT40216" s="8"/>
      <c r="BU40216" s="8"/>
    </row>
    <row r="40217" spans="68:73">
      <c r="BP40217" s="10"/>
      <c r="BQ40217" s="10"/>
      <c r="BR40217" s="10"/>
      <c r="BS40217" s="10"/>
      <c r="BT40217" s="10"/>
      <c r="BU40217" s="10"/>
    </row>
    <row r="40218" spans="68:73">
      <c r="BP40218" s="8"/>
      <c r="BQ40218" s="8"/>
      <c r="BR40218" s="8"/>
      <c r="BS40218" s="8"/>
      <c r="BT40218" s="8"/>
      <c r="BU40218" s="8"/>
    </row>
    <row r="40219" spans="68:73">
      <c r="BP40219" s="10"/>
      <c r="BQ40219" s="10"/>
      <c r="BR40219" s="10"/>
      <c r="BS40219" s="10"/>
      <c r="BT40219" s="10"/>
      <c r="BU40219" s="10"/>
    </row>
    <row r="40220" spans="68:73">
      <c r="BP40220" s="8"/>
      <c r="BQ40220" s="8"/>
      <c r="BR40220" s="8"/>
      <c r="BS40220" s="8"/>
      <c r="BT40220" s="8"/>
      <c r="BU40220" s="8"/>
    </row>
    <row r="40221" spans="68:73">
      <c r="BP40221" s="10"/>
      <c r="BQ40221" s="10"/>
      <c r="BR40221" s="10"/>
      <c r="BS40221" s="10"/>
      <c r="BT40221" s="10"/>
      <c r="BU40221" s="10"/>
    </row>
    <row r="40222" spans="68:73">
      <c r="BP40222" s="8"/>
      <c r="BQ40222" s="8"/>
      <c r="BR40222" s="8"/>
      <c r="BS40222" s="8"/>
      <c r="BT40222" s="8"/>
      <c r="BU40222" s="8"/>
    </row>
    <row r="40223" spans="68:73">
      <c r="BP40223" s="10"/>
      <c r="BQ40223" s="10"/>
      <c r="BR40223" s="10"/>
      <c r="BS40223" s="10"/>
      <c r="BT40223" s="10"/>
      <c r="BU40223" s="10"/>
    </row>
    <row r="40224" spans="68:73">
      <c r="BP40224" s="8"/>
      <c r="BQ40224" s="8"/>
      <c r="BR40224" s="8"/>
      <c r="BS40224" s="8"/>
      <c r="BT40224" s="8"/>
      <c r="BU40224" s="8"/>
    </row>
    <row r="40225" spans="68:73">
      <c r="BP40225" s="10"/>
      <c r="BQ40225" s="10"/>
      <c r="BR40225" s="10"/>
      <c r="BS40225" s="10"/>
      <c r="BT40225" s="10"/>
      <c r="BU40225" s="10"/>
    </row>
    <row r="40226" spans="68:73">
      <c r="BP40226" s="8"/>
      <c r="BQ40226" s="8"/>
      <c r="BR40226" s="8"/>
      <c r="BS40226" s="8"/>
      <c r="BT40226" s="8"/>
      <c r="BU40226" s="8"/>
    </row>
    <row r="40227" spans="68:73">
      <c r="BP40227" s="10"/>
      <c r="BQ40227" s="10"/>
      <c r="BR40227" s="10"/>
      <c r="BS40227" s="10"/>
      <c r="BT40227" s="10"/>
      <c r="BU40227" s="10"/>
    </row>
    <row r="40228" spans="68:73">
      <c r="BP40228" s="8"/>
      <c r="BQ40228" s="8"/>
      <c r="BR40228" s="8"/>
      <c r="BS40228" s="8"/>
      <c r="BT40228" s="8"/>
      <c r="BU40228" s="8"/>
    </row>
    <row r="40229" spans="68:73">
      <c r="BP40229" s="10"/>
      <c r="BQ40229" s="10"/>
      <c r="BR40229" s="10"/>
      <c r="BS40229" s="10"/>
      <c r="BT40229" s="10"/>
      <c r="BU40229" s="10"/>
    </row>
    <row r="40230" spans="68:73">
      <c r="BP40230" s="8"/>
      <c r="BQ40230" s="8"/>
      <c r="BR40230" s="8"/>
      <c r="BS40230" s="8"/>
      <c r="BT40230" s="8"/>
      <c r="BU40230" s="8"/>
    </row>
    <row r="40231" spans="68:73">
      <c r="BP40231" s="10"/>
      <c r="BQ40231" s="10"/>
      <c r="BR40231" s="10"/>
      <c r="BS40231" s="10"/>
      <c r="BT40231" s="10"/>
      <c r="BU40231" s="10"/>
    </row>
    <row r="40232" spans="68:73">
      <c r="BP40232" s="8"/>
      <c r="BQ40232" s="8"/>
      <c r="BR40232" s="8"/>
      <c r="BS40232" s="8"/>
      <c r="BT40232" s="8"/>
      <c r="BU40232" s="8"/>
    </row>
    <row r="40233" spans="68:73">
      <c r="BP40233" s="10"/>
      <c r="BQ40233" s="10"/>
      <c r="BR40233" s="10"/>
      <c r="BS40233" s="10"/>
      <c r="BT40233" s="10"/>
      <c r="BU40233" s="10"/>
    </row>
    <row r="40234" spans="68:73">
      <c r="BP40234" s="8"/>
      <c r="BQ40234" s="8"/>
      <c r="BR40234" s="8"/>
      <c r="BS40234" s="8"/>
      <c r="BT40234" s="8"/>
      <c r="BU40234" s="8"/>
    </row>
    <row r="40235" spans="68:73">
      <c r="BP40235" s="10"/>
      <c r="BQ40235" s="10"/>
      <c r="BR40235" s="10"/>
      <c r="BS40235" s="10"/>
      <c r="BT40235" s="10"/>
      <c r="BU40235" s="10"/>
    </row>
    <row r="40236" spans="68:73">
      <c r="BP40236" s="8"/>
      <c r="BQ40236" s="8"/>
      <c r="BR40236" s="8"/>
      <c r="BS40236" s="8"/>
      <c r="BT40236" s="8"/>
      <c r="BU40236" s="8"/>
    </row>
    <row r="40237" spans="68:73">
      <c r="BP40237" s="10"/>
      <c r="BQ40237" s="10"/>
      <c r="BR40237" s="10"/>
      <c r="BS40237" s="10"/>
      <c r="BT40237" s="10"/>
      <c r="BU40237" s="10"/>
    </row>
    <row r="40238" spans="68:73">
      <c r="BP40238" s="8"/>
      <c r="BQ40238" s="8"/>
      <c r="BR40238" s="8"/>
      <c r="BS40238" s="8"/>
      <c r="BT40238" s="8"/>
      <c r="BU40238" s="8"/>
    </row>
    <row r="40239" spans="68:73">
      <c r="BP40239" s="10"/>
      <c r="BQ40239" s="10"/>
      <c r="BR40239" s="10"/>
      <c r="BS40239" s="10"/>
      <c r="BT40239" s="10"/>
      <c r="BU40239" s="10"/>
    </row>
    <row r="40240" spans="68:73">
      <c r="BP40240" s="8"/>
      <c r="BQ40240" s="8"/>
      <c r="BR40240" s="8"/>
      <c r="BS40240" s="8"/>
      <c r="BT40240" s="8"/>
      <c r="BU40240" s="8"/>
    </row>
    <row r="40241" spans="68:73">
      <c r="BP40241" s="10"/>
      <c r="BQ40241" s="10"/>
      <c r="BR40241" s="10"/>
      <c r="BS40241" s="10"/>
      <c r="BT40241" s="10"/>
      <c r="BU40241" s="10"/>
    </row>
    <row r="40242" spans="68:73">
      <c r="BP40242" s="8"/>
      <c r="BQ40242" s="8"/>
      <c r="BR40242" s="8"/>
      <c r="BS40242" s="8"/>
      <c r="BT40242" s="8"/>
      <c r="BU40242" s="8"/>
    </row>
    <row r="40243" spans="68:73">
      <c r="BP40243" s="10"/>
      <c r="BQ40243" s="10"/>
      <c r="BR40243" s="10"/>
      <c r="BS40243" s="10"/>
      <c r="BT40243" s="10"/>
      <c r="BU40243" s="10"/>
    </row>
    <row r="40244" spans="68:73">
      <c r="BP40244" s="8"/>
      <c r="BQ40244" s="8"/>
      <c r="BR40244" s="8"/>
      <c r="BS40244" s="8"/>
      <c r="BT40244" s="8"/>
      <c r="BU40244" s="8"/>
    </row>
    <row r="40245" spans="68:73">
      <c r="BP40245" s="10"/>
      <c r="BQ40245" s="10"/>
      <c r="BR40245" s="10"/>
      <c r="BS40245" s="10"/>
      <c r="BT40245" s="10"/>
      <c r="BU40245" s="10"/>
    </row>
    <row r="40246" spans="68:73">
      <c r="BP40246" s="8"/>
      <c r="BQ40246" s="8"/>
      <c r="BR40246" s="8"/>
      <c r="BS40246" s="8"/>
      <c r="BT40246" s="8"/>
      <c r="BU40246" s="8"/>
    </row>
    <row r="40247" spans="68:73">
      <c r="BP40247" s="10"/>
      <c r="BQ40247" s="10"/>
      <c r="BR40247" s="10"/>
      <c r="BS40247" s="10"/>
      <c r="BT40247" s="10"/>
      <c r="BU40247" s="10"/>
    </row>
    <row r="40248" spans="68:73">
      <c r="BP40248" s="8"/>
      <c r="BQ40248" s="8"/>
      <c r="BR40248" s="8"/>
      <c r="BS40248" s="8"/>
      <c r="BT40248" s="8"/>
      <c r="BU40248" s="8"/>
    </row>
    <row r="40249" spans="68:73">
      <c r="BP40249" s="10"/>
      <c r="BQ40249" s="10"/>
      <c r="BR40249" s="10"/>
      <c r="BS40249" s="10"/>
      <c r="BT40249" s="10"/>
      <c r="BU40249" s="10"/>
    </row>
    <row r="40250" spans="68:73">
      <c r="BP40250" s="8"/>
      <c r="BQ40250" s="8"/>
      <c r="BR40250" s="8"/>
      <c r="BS40250" s="8"/>
      <c r="BT40250" s="8"/>
      <c r="BU40250" s="8"/>
    </row>
    <row r="40251" spans="68:73">
      <c r="BP40251" s="10"/>
      <c r="BQ40251" s="10"/>
      <c r="BR40251" s="10"/>
      <c r="BS40251" s="10"/>
      <c r="BT40251" s="10"/>
      <c r="BU40251" s="10"/>
    </row>
    <row r="40252" spans="68:73">
      <c r="BP40252" s="8"/>
      <c r="BQ40252" s="8"/>
      <c r="BR40252" s="8"/>
      <c r="BS40252" s="8"/>
      <c r="BT40252" s="8"/>
      <c r="BU40252" s="8"/>
    </row>
    <row r="40253" spans="68:73">
      <c r="BP40253" s="10"/>
      <c r="BQ40253" s="10"/>
      <c r="BR40253" s="10"/>
      <c r="BS40253" s="10"/>
      <c r="BT40253" s="10"/>
      <c r="BU40253" s="10"/>
    </row>
    <row r="40254" spans="68:73">
      <c r="BP40254" s="8"/>
      <c r="BQ40254" s="8"/>
      <c r="BR40254" s="8"/>
      <c r="BS40254" s="8"/>
      <c r="BT40254" s="8"/>
      <c r="BU40254" s="8"/>
    </row>
    <row r="40255" spans="68:73">
      <c r="BP40255" s="10"/>
      <c r="BQ40255" s="10"/>
      <c r="BR40255" s="10"/>
      <c r="BS40255" s="10"/>
      <c r="BT40255" s="10"/>
      <c r="BU40255" s="10"/>
    </row>
    <row r="40256" spans="68:73">
      <c r="BP40256" s="8"/>
      <c r="BQ40256" s="8"/>
      <c r="BR40256" s="8"/>
      <c r="BS40256" s="8"/>
      <c r="BT40256" s="8"/>
      <c r="BU40256" s="8"/>
    </row>
    <row r="40257" spans="68:73">
      <c r="BP40257" s="10"/>
      <c r="BQ40257" s="10"/>
      <c r="BR40257" s="10"/>
      <c r="BS40257" s="10"/>
      <c r="BT40257" s="10"/>
      <c r="BU40257" s="10"/>
    </row>
    <row r="40258" spans="68:73">
      <c r="BP40258" s="8"/>
      <c r="BQ40258" s="8"/>
      <c r="BR40258" s="8"/>
      <c r="BS40258" s="8"/>
      <c r="BT40258" s="8"/>
      <c r="BU40258" s="8"/>
    </row>
    <row r="40259" spans="68:73">
      <c r="BP40259" s="10"/>
      <c r="BQ40259" s="10"/>
      <c r="BR40259" s="10"/>
      <c r="BS40259" s="10"/>
      <c r="BT40259" s="10"/>
      <c r="BU40259" s="10"/>
    </row>
    <row r="40260" spans="68:73">
      <c r="BP40260" s="8"/>
      <c r="BQ40260" s="8"/>
      <c r="BR40260" s="8"/>
      <c r="BS40260" s="8"/>
      <c r="BT40260" s="8"/>
      <c r="BU40260" s="8"/>
    </row>
    <row r="40261" spans="68:73">
      <c r="BP40261" s="10"/>
      <c r="BQ40261" s="10"/>
      <c r="BR40261" s="10"/>
      <c r="BS40261" s="10"/>
      <c r="BT40261" s="10"/>
      <c r="BU40261" s="10"/>
    </row>
    <row r="40262" spans="68:73">
      <c r="BP40262" s="8"/>
      <c r="BQ40262" s="8"/>
      <c r="BR40262" s="8"/>
      <c r="BS40262" s="8"/>
      <c r="BT40262" s="8"/>
      <c r="BU40262" s="8"/>
    </row>
    <row r="40263" spans="68:73">
      <c r="BP40263" s="10"/>
      <c r="BQ40263" s="10"/>
      <c r="BR40263" s="10"/>
      <c r="BS40263" s="10"/>
      <c r="BT40263" s="10"/>
      <c r="BU40263" s="10"/>
    </row>
    <row r="40264" spans="68:73">
      <c r="BP40264" s="8"/>
      <c r="BQ40264" s="8"/>
      <c r="BR40264" s="8"/>
      <c r="BS40264" s="8"/>
      <c r="BT40264" s="8"/>
      <c r="BU40264" s="8"/>
    </row>
    <row r="40265" spans="68:73">
      <c r="BP40265" s="10"/>
      <c r="BQ40265" s="10"/>
      <c r="BR40265" s="10"/>
      <c r="BS40265" s="10"/>
      <c r="BT40265" s="10"/>
      <c r="BU40265" s="10"/>
    </row>
    <row r="40266" spans="68:73">
      <c r="BP40266" s="8"/>
      <c r="BQ40266" s="8"/>
      <c r="BR40266" s="8"/>
      <c r="BS40266" s="8"/>
      <c r="BT40266" s="8"/>
      <c r="BU40266" s="8"/>
    </row>
    <row r="40267" spans="68:73">
      <c r="BP40267" s="10"/>
      <c r="BQ40267" s="10"/>
      <c r="BR40267" s="10"/>
      <c r="BS40267" s="10"/>
      <c r="BT40267" s="10"/>
      <c r="BU40267" s="10"/>
    </row>
    <row r="40268" spans="68:73">
      <c r="BP40268" s="8"/>
      <c r="BQ40268" s="8"/>
      <c r="BR40268" s="8"/>
      <c r="BS40268" s="8"/>
      <c r="BT40268" s="8"/>
      <c r="BU40268" s="8"/>
    </row>
    <row r="40269" spans="68:73">
      <c r="BP40269" s="10"/>
      <c r="BQ40269" s="10"/>
      <c r="BR40269" s="10"/>
      <c r="BS40269" s="10"/>
      <c r="BT40269" s="10"/>
      <c r="BU40269" s="10"/>
    </row>
    <row r="40270" spans="68:73">
      <c r="BP40270" s="8"/>
      <c r="BQ40270" s="8"/>
      <c r="BR40270" s="8"/>
      <c r="BS40270" s="8"/>
      <c r="BT40270" s="8"/>
      <c r="BU40270" s="8"/>
    </row>
    <row r="40271" spans="68:73">
      <c r="BP40271" s="10"/>
      <c r="BQ40271" s="10"/>
      <c r="BR40271" s="10"/>
      <c r="BS40271" s="10"/>
      <c r="BT40271" s="10"/>
      <c r="BU40271" s="10"/>
    </row>
    <row r="40272" spans="68:73">
      <c r="BP40272" s="8"/>
      <c r="BQ40272" s="8"/>
      <c r="BR40272" s="8"/>
      <c r="BS40272" s="8"/>
      <c r="BT40272" s="8"/>
      <c r="BU40272" s="8"/>
    </row>
    <row r="40273" spans="68:73">
      <c r="BP40273" s="10"/>
      <c r="BQ40273" s="10"/>
      <c r="BR40273" s="10"/>
      <c r="BS40273" s="10"/>
      <c r="BT40273" s="10"/>
      <c r="BU40273" s="10"/>
    </row>
    <row r="40274" spans="68:73">
      <c r="BP40274" s="8"/>
      <c r="BQ40274" s="8"/>
      <c r="BR40274" s="8"/>
      <c r="BS40274" s="8"/>
      <c r="BT40274" s="8"/>
      <c r="BU40274" s="8"/>
    </row>
    <row r="40275" spans="68:73">
      <c r="BP40275" s="10"/>
      <c r="BQ40275" s="10"/>
      <c r="BR40275" s="10"/>
      <c r="BS40275" s="10"/>
      <c r="BT40275" s="10"/>
      <c r="BU40275" s="10"/>
    </row>
    <row r="40276" spans="68:73">
      <c r="BP40276" s="8"/>
      <c r="BQ40276" s="8"/>
      <c r="BR40276" s="8"/>
      <c r="BS40276" s="8"/>
      <c r="BT40276" s="8"/>
      <c r="BU40276" s="8"/>
    </row>
    <row r="40277" spans="68:73">
      <c r="BP40277" s="10"/>
      <c r="BQ40277" s="10"/>
      <c r="BR40277" s="10"/>
      <c r="BS40277" s="10"/>
      <c r="BT40277" s="10"/>
      <c r="BU40277" s="10"/>
    </row>
    <row r="40278" spans="68:73">
      <c r="BP40278" s="8"/>
      <c r="BQ40278" s="8"/>
      <c r="BR40278" s="8"/>
      <c r="BS40278" s="8"/>
      <c r="BT40278" s="8"/>
      <c r="BU40278" s="8"/>
    </row>
    <row r="40279" spans="68:73">
      <c r="BP40279" s="10"/>
      <c r="BQ40279" s="10"/>
      <c r="BR40279" s="10"/>
      <c r="BS40279" s="10"/>
      <c r="BT40279" s="10"/>
      <c r="BU40279" s="10"/>
    </row>
    <row r="40280" spans="68:73">
      <c r="BP40280" s="8"/>
      <c r="BQ40280" s="8"/>
      <c r="BR40280" s="8"/>
      <c r="BS40280" s="8"/>
      <c r="BT40280" s="8"/>
      <c r="BU40280" s="8"/>
    </row>
    <row r="40281" spans="68:73">
      <c r="BP40281" s="10"/>
      <c r="BQ40281" s="10"/>
      <c r="BR40281" s="10"/>
      <c r="BS40281" s="10"/>
      <c r="BT40281" s="10"/>
      <c r="BU40281" s="10"/>
    </row>
    <row r="40282" spans="68:73">
      <c r="BP40282" s="8"/>
      <c r="BQ40282" s="8"/>
      <c r="BR40282" s="8"/>
      <c r="BS40282" s="8"/>
      <c r="BT40282" s="8"/>
      <c r="BU40282" s="8"/>
    </row>
    <row r="40283" spans="68:73">
      <c r="BP40283" s="10"/>
      <c r="BQ40283" s="10"/>
      <c r="BR40283" s="10"/>
      <c r="BS40283" s="10"/>
      <c r="BT40283" s="10"/>
      <c r="BU40283" s="10"/>
    </row>
    <row r="40284" spans="68:73">
      <c r="BP40284" s="8"/>
      <c r="BQ40284" s="8"/>
      <c r="BR40284" s="8"/>
      <c r="BS40284" s="8"/>
      <c r="BT40284" s="8"/>
      <c r="BU40284" s="8"/>
    </row>
    <row r="40285" spans="68:73">
      <c r="BP40285" s="10"/>
      <c r="BQ40285" s="10"/>
      <c r="BR40285" s="10"/>
      <c r="BS40285" s="10"/>
      <c r="BT40285" s="10"/>
      <c r="BU40285" s="10"/>
    </row>
    <row r="40286" spans="68:73">
      <c r="BP40286" s="8"/>
      <c r="BQ40286" s="8"/>
      <c r="BR40286" s="8"/>
      <c r="BS40286" s="8"/>
      <c r="BT40286" s="8"/>
      <c r="BU40286" s="8"/>
    </row>
    <row r="40287" spans="68:73">
      <c r="BP40287" s="10"/>
      <c r="BQ40287" s="10"/>
      <c r="BR40287" s="10"/>
      <c r="BS40287" s="10"/>
      <c r="BT40287" s="10"/>
      <c r="BU40287" s="10"/>
    </row>
    <row r="40288" spans="68:73">
      <c r="BP40288" s="8"/>
      <c r="BQ40288" s="8"/>
      <c r="BR40288" s="8"/>
      <c r="BS40288" s="8"/>
      <c r="BT40288" s="8"/>
      <c r="BU40288" s="8"/>
    </row>
    <row r="40289" spans="68:73">
      <c r="BP40289" s="10"/>
      <c r="BQ40289" s="10"/>
      <c r="BR40289" s="10"/>
      <c r="BS40289" s="10"/>
      <c r="BT40289" s="10"/>
      <c r="BU40289" s="10"/>
    </row>
    <row r="40290" spans="68:73">
      <c r="BP40290" s="8"/>
      <c r="BQ40290" s="8"/>
      <c r="BR40290" s="8"/>
      <c r="BS40290" s="8"/>
      <c r="BT40290" s="8"/>
      <c r="BU40290" s="8"/>
    </row>
    <row r="40291" spans="68:73">
      <c r="BP40291" s="10"/>
      <c r="BQ40291" s="10"/>
      <c r="BR40291" s="10"/>
      <c r="BS40291" s="10"/>
      <c r="BT40291" s="10"/>
      <c r="BU40291" s="10"/>
    </row>
    <row r="40292" spans="68:73">
      <c r="BP40292" s="8"/>
      <c r="BQ40292" s="8"/>
      <c r="BR40292" s="8"/>
      <c r="BS40292" s="8"/>
      <c r="BT40292" s="8"/>
      <c r="BU40292" s="8"/>
    </row>
    <row r="40293" spans="68:73">
      <c r="BP40293" s="10"/>
      <c r="BQ40293" s="10"/>
      <c r="BR40293" s="10"/>
      <c r="BS40293" s="10"/>
      <c r="BT40293" s="10"/>
      <c r="BU40293" s="10"/>
    </row>
    <row r="40294" spans="68:73">
      <c r="BP40294" s="8"/>
      <c r="BQ40294" s="8"/>
      <c r="BR40294" s="8"/>
      <c r="BS40294" s="8"/>
      <c r="BT40294" s="8"/>
      <c r="BU40294" s="8"/>
    </row>
    <row r="40295" spans="68:73">
      <c r="BP40295" s="10"/>
      <c r="BQ40295" s="10"/>
      <c r="BR40295" s="10"/>
      <c r="BS40295" s="10"/>
      <c r="BT40295" s="10"/>
      <c r="BU40295" s="10"/>
    </row>
    <row r="40296" spans="68:73">
      <c r="BP40296" s="8"/>
      <c r="BQ40296" s="8"/>
      <c r="BR40296" s="8"/>
      <c r="BS40296" s="8"/>
      <c r="BT40296" s="8"/>
      <c r="BU40296" s="8"/>
    </row>
    <row r="40297" spans="68:73">
      <c r="BP40297" s="10"/>
      <c r="BQ40297" s="10"/>
      <c r="BR40297" s="10"/>
      <c r="BS40297" s="10"/>
      <c r="BT40297" s="10"/>
      <c r="BU40297" s="10"/>
    </row>
    <row r="40298" spans="68:73">
      <c r="BP40298" s="8"/>
      <c r="BQ40298" s="8"/>
      <c r="BR40298" s="8"/>
      <c r="BS40298" s="8"/>
      <c r="BT40298" s="8"/>
      <c r="BU40298" s="8"/>
    </row>
    <row r="40299" spans="68:73">
      <c r="BP40299" s="10"/>
      <c r="BQ40299" s="10"/>
      <c r="BR40299" s="10"/>
      <c r="BS40299" s="10"/>
      <c r="BT40299" s="10"/>
      <c r="BU40299" s="10"/>
    </row>
    <row r="40300" spans="68:73">
      <c r="BP40300" s="8"/>
      <c r="BQ40300" s="8"/>
      <c r="BR40300" s="8"/>
      <c r="BS40300" s="8"/>
      <c r="BT40300" s="8"/>
      <c r="BU40300" s="8"/>
    </row>
    <row r="40301" spans="68:73">
      <c r="BP40301" s="10"/>
      <c r="BQ40301" s="10"/>
      <c r="BR40301" s="10"/>
      <c r="BS40301" s="10"/>
      <c r="BT40301" s="10"/>
      <c r="BU40301" s="10"/>
    </row>
    <row r="40302" spans="68:73">
      <c r="BP40302" s="8"/>
      <c r="BQ40302" s="8"/>
      <c r="BR40302" s="8"/>
      <c r="BS40302" s="8"/>
      <c r="BT40302" s="8"/>
      <c r="BU40302" s="8"/>
    </row>
    <row r="40303" spans="68:73">
      <c r="BP40303" s="10"/>
      <c r="BQ40303" s="10"/>
      <c r="BR40303" s="10"/>
      <c r="BS40303" s="10"/>
      <c r="BT40303" s="10"/>
      <c r="BU40303" s="10"/>
    </row>
    <row r="40304" spans="68:73">
      <c r="BP40304" s="8"/>
      <c r="BQ40304" s="8"/>
      <c r="BR40304" s="8"/>
      <c r="BS40304" s="8"/>
      <c r="BT40304" s="8"/>
      <c r="BU40304" s="8"/>
    </row>
    <row r="40305" spans="68:73">
      <c r="BP40305" s="10"/>
      <c r="BQ40305" s="10"/>
      <c r="BR40305" s="10"/>
      <c r="BS40305" s="10"/>
      <c r="BT40305" s="10"/>
      <c r="BU40305" s="10"/>
    </row>
    <row r="40306" spans="68:73">
      <c r="BP40306" s="8"/>
      <c r="BQ40306" s="8"/>
      <c r="BR40306" s="8"/>
      <c r="BS40306" s="8"/>
      <c r="BT40306" s="8"/>
      <c r="BU40306" s="8"/>
    </row>
    <row r="40307" spans="68:73">
      <c r="BP40307" s="10"/>
      <c r="BQ40307" s="10"/>
      <c r="BR40307" s="10"/>
      <c r="BS40307" s="10"/>
      <c r="BT40307" s="10"/>
      <c r="BU40307" s="10"/>
    </row>
    <row r="40308" spans="68:73">
      <c r="BP40308" s="8"/>
      <c r="BQ40308" s="8"/>
      <c r="BR40308" s="8"/>
      <c r="BS40308" s="8"/>
      <c r="BT40308" s="8"/>
      <c r="BU40308" s="8"/>
    </row>
    <row r="40309" spans="68:73">
      <c r="BP40309" s="10"/>
      <c r="BQ40309" s="10"/>
      <c r="BR40309" s="10"/>
      <c r="BS40309" s="10"/>
      <c r="BT40309" s="10"/>
      <c r="BU40309" s="10"/>
    </row>
    <row r="40310" spans="68:73">
      <c r="BP40310" s="8"/>
      <c r="BQ40310" s="8"/>
      <c r="BR40310" s="8"/>
      <c r="BS40310" s="8"/>
      <c r="BT40310" s="8"/>
      <c r="BU40310" s="8"/>
    </row>
    <row r="40311" spans="68:73">
      <c r="BP40311" s="10"/>
      <c r="BQ40311" s="10"/>
      <c r="BR40311" s="10"/>
      <c r="BS40311" s="10"/>
      <c r="BT40311" s="10"/>
      <c r="BU40311" s="10"/>
    </row>
    <row r="40312" spans="68:73">
      <c r="BP40312" s="8"/>
      <c r="BQ40312" s="8"/>
      <c r="BR40312" s="8"/>
      <c r="BS40312" s="8"/>
      <c r="BT40312" s="8"/>
      <c r="BU40312" s="8"/>
    </row>
    <row r="40313" spans="68:73">
      <c r="BP40313" s="10"/>
      <c r="BQ40313" s="10"/>
      <c r="BR40313" s="10"/>
      <c r="BS40313" s="10"/>
      <c r="BT40313" s="10"/>
      <c r="BU40313" s="10"/>
    </row>
    <row r="40314" spans="68:73">
      <c r="BP40314" s="8"/>
      <c r="BQ40314" s="8"/>
      <c r="BR40314" s="8"/>
      <c r="BS40314" s="8"/>
      <c r="BT40314" s="8"/>
      <c r="BU40314" s="8"/>
    </row>
    <row r="40315" spans="68:73">
      <c r="BP40315" s="10"/>
      <c r="BQ40315" s="10"/>
      <c r="BR40315" s="10"/>
      <c r="BS40315" s="10"/>
      <c r="BT40315" s="10"/>
      <c r="BU40315" s="10"/>
    </row>
    <row r="40316" spans="68:73">
      <c r="BP40316" s="8"/>
      <c r="BQ40316" s="8"/>
      <c r="BR40316" s="8"/>
      <c r="BS40316" s="8"/>
      <c r="BT40316" s="8"/>
      <c r="BU40316" s="8"/>
    </row>
    <row r="40317" spans="68:73">
      <c r="BP40317" s="10"/>
      <c r="BQ40317" s="10"/>
      <c r="BR40317" s="10"/>
      <c r="BS40317" s="10"/>
      <c r="BT40317" s="10"/>
      <c r="BU40317" s="10"/>
    </row>
    <row r="40318" spans="68:73">
      <c r="BP40318" s="8"/>
      <c r="BQ40318" s="8"/>
      <c r="BR40318" s="8"/>
      <c r="BS40318" s="8"/>
      <c r="BT40318" s="8"/>
      <c r="BU40318" s="8"/>
    </row>
    <row r="40319" spans="68:73">
      <c r="BP40319" s="10"/>
      <c r="BQ40319" s="10"/>
      <c r="BR40319" s="10"/>
      <c r="BS40319" s="10"/>
      <c r="BT40319" s="10"/>
      <c r="BU40319" s="10"/>
    </row>
    <row r="40320" spans="68:73">
      <c r="BP40320" s="8"/>
      <c r="BQ40320" s="8"/>
      <c r="BR40320" s="8"/>
      <c r="BS40320" s="8"/>
      <c r="BT40320" s="8"/>
      <c r="BU40320" s="8"/>
    </row>
    <row r="40321" spans="68:73">
      <c r="BP40321" s="10"/>
      <c r="BQ40321" s="10"/>
      <c r="BR40321" s="10"/>
      <c r="BS40321" s="10"/>
      <c r="BT40321" s="10"/>
      <c r="BU40321" s="10"/>
    </row>
    <row r="40322" spans="68:73">
      <c r="BP40322" s="8"/>
      <c r="BQ40322" s="8"/>
      <c r="BR40322" s="8"/>
      <c r="BS40322" s="8"/>
      <c r="BT40322" s="8"/>
      <c r="BU40322" s="8"/>
    </row>
    <row r="40323" spans="68:73">
      <c r="BP40323" s="10"/>
      <c r="BQ40323" s="10"/>
      <c r="BR40323" s="10"/>
      <c r="BS40323" s="10"/>
      <c r="BT40323" s="10"/>
      <c r="BU40323" s="10"/>
    </row>
    <row r="40324" spans="68:73">
      <c r="BP40324" s="8"/>
      <c r="BQ40324" s="8"/>
      <c r="BR40324" s="8"/>
      <c r="BS40324" s="8"/>
      <c r="BT40324" s="8"/>
      <c r="BU40324" s="8"/>
    </row>
    <row r="40325" spans="68:73">
      <c r="BP40325" s="10"/>
      <c r="BQ40325" s="10"/>
      <c r="BR40325" s="10"/>
      <c r="BS40325" s="10"/>
      <c r="BT40325" s="10"/>
      <c r="BU40325" s="10"/>
    </row>
    <row r="40326" spans="68:73">
      <c r="BP40326" s="8"/>
      <c r="BQ40326" s="8"/>
      <c r="BR40326" s="8"/>
      <c r="BS40326" s="8"/>
      <c r="BT40326" s="8"/>
      <c r="BU40326" s="8"/>
    </row>
    <row r="40327" spans="68:73">
      <c r="BP40327" s="10"/>
      <c r="BQ40327" s="10"/>
      <c r="BR40327" s="10"/>
      <c r="BS40327" s="10"/>
      <c r="BT40327" s="10"/>
      <c r="BU40327" s="10"/>
    </row>
    <row r="40328" spans="68:73">
      <c r="BP40328" s="8"/>
      <c r="BQ40328" s="8"/>
      <c r="BR40328" s="8"/>
      <c r="BS40328" s="8"/>
      <c r="BT40328" s="8"/>
      <c r="BU40328" s="8"/>
    </row>
    <row r="40329" spans="68:73">
      <c r="BP40329" s="10"/>
      <c r="BQ40329" s="10"/>
      <c r="BR40329" s="10"/>
      <c r="BS40329" s="10"/>
      <c r="BT40329" s="10"/>
      <c r="BU40329" s="10"/>
    </row>
    <row r="40330" spans="68:73">
      <c r="BP40330" s="8"/>
      <c r="BQ40330" s="8"/>
      <c r="BR40330" s="8"/>
      <c r="BS40330" s="8"/>
      <c r="BT40330" s="8"/>
      <c r="BU40330" s="8"/>
    </row>
    <row r="40331" spans="68:73">
      <c r="BP40331" s="10"/>
      <c r="BQ40331" s="10"/>
      <c r="BR40331" s="10"/>
      <c r="BS40331" s="10"/>
      <c r="BT40331" s="10"/>
      <c r="BU40331" s="10"/>
    </row>
    <row r="40332" spans="68:73">
      <c r="BP40332" s="8"/>
      <c r="BQ40332" s="8"/>
      <c r="BR40332" s="8"/>
      <c r="BS40332" s="8"/>
      <c r="BT40332" s="8"/>
      <c r="BU40332" s="8"/>
    </row>
    <row r="40333" spans="68:73">
      <c r="BP40333" s="10"/>
      <c r="BQ40333" s="10"/>
      <c r="BR40333" s="10"/>
      <c r="BS40333" s="10"/>
      <c r="BT40333" s="10"/>
      <c r="BU40333" s="10"/>
    </row>
    <row r="40334" spans="68:73">
      <c r="BP40334" s="8"/>
      <c r="BQ40334" s="8"/>
      <c r="BR40334" s="8"/>
      <c r="BS40334" s="8"/>
      <c r="BT40334" s="8"/>
      <c r="BU40334" s="8"/>
    </row>
    <row r="40335" spans="68:73">
      <c r="BP40335" s="10"/>
      <c r="BQ40335" s="10"/>
      <c r="BR40335" s="10"/>
      <c r="BS40335" s="10"/>
      <c r="BT40335" s="10"/>
      <c r="BU40335" s="10"/>
    </row>
    <row r="40336" spans="68:73">
      <c r="BP40336" s="8"/>
      <c r="BQ40336" s="8"/>
      <c r="BR40336" s="8"/>
      <c r="BS40336" s="8"/>
      <c r="BT40336" s="8"/>
      <c r="BU40336" s="8"/>
    </row>
    <row r="40337" spans="68:73">
      <c r="BP40337" s="10"/>
      <c r="BQ40337" s="10"/>
      <c r="BR40337" s="10"/>
      <c r="BS40337" s="10"/>
      <c r="BT40337" s="10"/>
      <c r="BU40337" s="10"/>
    </row>
    <row r="40338" spans="68:73">
      <c r="BP40338" s="8"/>
      <c r="BQ40338" s="8"/>
      <c r="BR40338" s="8"/>
      <c r="BS40338" s="8"/>
      <c r="BT40338" s="8"/>
      <c r="BU40338" s="8"/>
    </row>
    <row r="40339" spans="68:73">
      <c r="BP40339" s="10"/>
      <c r="BQ40339" s="10"/>
      <c r="BR40339" s="10"/>
      <c r="BS40339" s="10"/>
      <c r="BT40339" s="10"/>
      <c r="BU40339" s="10"/>
    </row>
    <row r="40340" spans="68:73">
      <c r="BP40340" s="8"/>
      <c r="BQ40340" s="8"/>
      <c r="BR40340" s="8"/>
      <c r="BS40340" s="8"/>
      <c r="BT40340" s="8"/>
      <c r="BU40340" s="8"/>
    </row>
    <row r="40341" spans="68:73">
      <c r="BP40341" s="10"/>
      <c r="BQ40341" s="10"/>
      <c r="BR40341" s="10"/>
      <c r="BS40341" s="10"/>
      <c r="BT40341" s="10"/>
      <c r="BU40341" s="10"/>
    </row>
    <row r="40342" spans="68:73">
      <c r="BP40342" s="8"/>
      <c r="BQ40342" s="8"/>
      <c r="BR40342" s="8"/>
      <c r="BS40342" s="8"/>
      <c r="BT40342" s="8"/>
      <c r="BU40342" s="8"/>
    </row>
    <row r="40343" spans="68:73">
      <c r="BP40343" s="10"/>
      <c r="BQ40343" s="10"/>
      <c r="BR40343" s="10"/>
      <c r="BS40343" s="10"/>
      <c r="BT40343" s="10"/>
      <c r="BU40343" s="10"/>
    </row>
    <row r="40344" spans="68:73">
      <c r="BP40344" s="8"/>
      <c r="BQ40344" s="8"/>
      <c r="BR40344" s="8"/>
      <c r="BS40344" s="8"/>
      <c r="BT40344" s="8"/>
      <c r="BU40344" s="8"/>
    </row>
    <row r="40345" spans="68:73">
      <c r="BP40345" s="10"/>
      <c r="BQ40345" s="10"/>
      <c r="BR40345" s="10"/>
      <c r="BS40345" s="10"/>
      <c r="BT40345" s="10"/>
      <c r="BU40345" s="10"/>
    </row>
    <row r="40346" spans="68:73">
      <c r="BP40346" s="8"/>
      <c r="BQ40346" s="8"/>
      <c r="BR40346" s="8"/>
      <c r="BS40346" s="8"/>
      <c r="BT40346" s="8"/>
      <c r="BU40346" s="8"/>
    </row>
    <row r="40347" spans="68:73">
      <c r="BP40347" s="10"/>
      <c r="BQ40347" s="10"/>
      <c r="BR40347" s="10"/>
      <c r="BS40347" s="10"/>
      <c r="BT40347" s="10"/>
      <c r="BU40347" s="10"/>
    </row>
    <row r="40348" spans="68:73">
      <c r="BP40348" s="8"/>
      <c r="BQ40348" s="8"/>
      <c r="BR40348" s="8"/>
      <c r="BS40348" s="8"/>
      <c r="BT40348" s="8"/>
      <c r="BU40348" s="8"/>
    </row>
    <row r="40349" spans="68:73">
      <c r="BP40349" s="10"/>
      <c r="BQ40349" s="10"/>
      <c r="BR40349" s="10"/>
      <c r="BS40349" s="10"/>
      <c r="BT40349" s="10"/>
      <c r="BU40349" s="10"/>
    </row>
    <row r="40350" spans="68:73">
      <c r="BP40350" s="8"/>
      <c r="BQ40350" s="8"/>
      <c r="BR40350" s="8"/>
      <c r="BS40350" s="8"/>
      <c r="BT40350" s="8"/>
      <c r="BU40350" s="8"/>
    </row>
    <row r="40351" spans="68:73">
      <c r="BP40351" s="10"/>
      <c r="BQ40351" s="10"/>
      <c r="BR40351" s="10"/>
      <c r="BS40351" s="10"/>
      <c r="BT40351" s="10"/>
      <c r="BU40351" s="10"/>
    </row>
    <row r="40352" spans="68:73">
      <c r="BP40352" s="8"/>
      <c r="BQ40352" s="8"/>
      <c r="BR40352" s="8"/>
      <c r="BS40352" s="8"/>
      <c r="BT40352" s="8"/>
      <c r="BU40352" s="8"/>
    </row>
    <row r="40353" spans="68:73">
      <c r="BP40353" s="10"/>
      <c r="BQ40353" s="10"/>
      <c r="BR40353" s="10"/>
      <c r="BS40353" s="10"/>
      <c r="BT40353" s="10"/>
      <c r="BU40353" s="10"/>
    </row>
    <row r="40354" spans="68:73">
      <c r="BP40354" s="8"/>
      <c r="BQ40354" s="8"/>
      <c r="BR40354" s="8"/>
      <c r="BS40354" s="8"/>
      <c r="BT40354" s="8"/>
      <c r="BU40354" s="8"/>
    </row>
    <row r="40355" spans="68:73">
      <c r="BP40355" s="10"/>
      <c r="BQ40355" s="10"/>
      <c r="BR40355" s="10"/>
      <c r="BS40355" s="10"/>
      <c r="BT40355" s="10"/>
      <c r="BU40355" s="10"/>
    </row>
    <row r="40356" spans="68:73">
      <c r="BP40356" s="8"/>
      <c r="BQ40356" s="8"/>
      <c r="BR40356" s="8"/>
      <c r="BS40356" s="8"/>
      <c r="BT40356" s="8"/>
      <c r="BU40356" s="8"/>
    </row>
    <row r="40357" spans="68:73">
      <c r="BP40357" s="10"/>
      <c r="BQ40357" s="10"/>
      <c r="BR40357" s="10"/>
      <c r="BS40357" s="10"/>
      <c r="BT40357" s="10"/>
      <c r="BU40357" s="10"/>
    </row>
    <row r="40358" spans="68:73">
      <c r="BP40358" s="8"/>
      <c r="BQ40358" s="8"/>
      <c r="BR40358" s="8"/>
      <c r="BS40358" s="8"/>
      <c r="BT40358" s="8"/>
      <c r="BU40358" s="8"/>
    </row>
    <row r="40359" spans="68:73">
      <c r="BP40359" s="10"/>
      <c r="BQ40359" s="10"/>
      <c r="BR40359" s="10"/>
      <c r="BS40359" s="10"/>
      <c r="BT40359" s="10"/>
      <c r="BU40359" s="10"/>
    </row>
    <row r="40360" spans="68:73">
      <c r="BP40360" s="8"/>
      <c r="BQ40360" s="8"/>
      <c r="BR40360" s="8"/>
      <c r="BS40360" s="8"/>
      <c r="BT40360" s="8"/>
      <c r="BU40360" s="8"/>
    </row>
    <row r="40361" spans="68:73">
      <c r="BP40361" s="10"/>
      <c r="BQ40361" s="10"/>
      <c r="BR40361" s="10"/>
      <c r="BS40361" s="10"/>
      <c r="BT40361" s="10"/>
      <c r="BU40361" s="10"/>
    </row>
    <row r="40362" spans="68:73">
      <c r="BP40362" s="8"/>
      <c r="BQ40362" s="8"/>
      <c r="BR40362" s="8"/>
      <c r="BS40362" s="8"/>
      <c r="BT40362" s="8"/>
      <c r="BU40362" s="8"/>
    </row>
    <row r="40363" spans="68:73">
      <c r="BP40363" s="10"/>
      <c r="BQ40363" s="10"/>
      <c r="BR40363" s="10"/>
      <c r="BS40363" s="10"/>
      <c r="BT40363" s="10"/>
      <c r="BU40363" s="10"/>
    </row>
    <row r="40364" spans="68:73">
      <c r="BP40364" s="8"/>
      <c r="BQ40364" s="8"/>
      <c r="BR40364" s="8"/>
      <c r="BS40364" s="8"/>
      <c r="BT40364" s="8"/>
      <c r="BU40364" s="8"/>
    </row>
    <row r="40365" spans="68:73">
      <c r="BP40365" s="10"/>
      <c r="BQ40365" s="10"/>
      <c r="BR40365" s="10"/>
      <c r="BS40365" s="10"/>
      <c r="BT40365" s="10"/>
      <c r="BU40365" s="10"/>
    </row>
    <row r="40366" spans="68:73">
      <c r="BP40366" s="8"/>
      <c r="BQ40366" s="8"/>
      <c r="BR40366" s="8"/>
      <c r="BS40366" s="8"/>
      <c r="BT40366" s="8"/>
      <c r="BU40366" s="8"/>
    </row>
    <row r="40367" spans="68:73">
      <c r="BP40367" s="10"/>
      <c r="BQ40367" s="10"/>
      <c r="BR40367" s="10"/>
      <c r="BS40367" s="10"/>
      <c r="BT40367" s="10"/>
      <c r="BU40367" s="10"/>
    </row>
    <row r="40368" spans="68:73">
      <c r="BP40368" s="8"/>
      <c r="BQ40368" s="8"/>
      <c r="BR40368" s="8"/>
      <c r="BS40368" s="8"/>
      <c r="BT40368" s="8"/>
      <c r="BU40368" s="8"/>
    </row>
    <row r="40369" spans="68:73">
      <c r="BP40369" s="10"/>
      <c r="BQ40369" s="10"/>
      <c r="BR40369" s="10"/>
      <c r="BS40369" s="10"/>
      <c r="BT40369" s="10"/>
      <c r="BU40369" s="10"/>
    </row>
    <row r="40370" spans="68:73">
      <c r="BP40370" s="8"/>
      <c r="BQ40370" s="8"/>
      <c r="BR40370" s="8"/>
      <c r="BS40370" s="8"/>
      <c r="BT40370" s="8"/>
      <c r="BU40370" s="8"/>
    </row>
    <row r="40371" spans="68:73">
      <c r="BP40371" s="10"/>
      <c r="BQ40371" s="10"/>
      <c r="BR40371" s="10"/>
      <c r="BS40371" s="10"/>
      <c r="BT40371" s="10"/>
      <c r="BU40371" s="10"/>
    </row>
    <row r="40372" spans="68:73">
      <c r="BP40372" s="8"/>
      <c r="BQ40372" s="8"/>
      <c r="BR40372" s="8"/>
      <c r="BS40372" s="8"/>
      <c r="BT40372" s="8"/>
      <c r="BU40372" s="8"/>
    </row>
    <row r="40373" spans="68:73">
      <c r="BP40373" s="10"/>
      <c r="BQ40373" s="10"/>
      <c r="BR40373" s="10"/>
      <c r="BS40373" s="10"/>
      <c r="BT40373" s="10"/>
      <c r="BU40373" s="10"/>
    </row>
    <row r="40374" spans="68:73">
      <c r="BP40374" s="8"/>
      <c r="BQ40374" s="8"/>
      <c r="BR40374" s="8"/>
      <c r="BS40374" s="8"/>
      <c r="BT40374" s="8"/>
      <c r="BU40374" s="8"/>
    </row>
    <row r="40375" spans="68:73">
      <c r="BP40375" s="10"/>
      <c r="BQ40375" s="10"/>
      <c r="BR40375" s="10"/>
      <c r="BS40375" s="10"/>
      <c r="BT40375" s="10"/>
      <c r="BU40375" s="10"/>
    </row>
    <row r="40376" spans="68:73">
      <c r="BP40376" s="8"/>
      <c r="BQ40376" s="8"/>
      <c r="BR40376" s="8"/>
      <c r="BS40376" s="8"/>
      <c r="BT40376" s="8"/>
      <c r="BU40376" s="8"/>
    </row>
    <row r="40377" spans="68:73">
      <c r="BP40377" s="10"/>
      <c r="BQ40377" s="10"/>
      <c r="BR40377" s="10"/>
      <c r="BS40377" s="10"/>
      <c r="BT40377" s="10"/>
      <c r="BU40377" s="10"/>
    </row>
    <row r="40378" spans="68:73">
      <c r="BP40378" s="8"/>
      <c r="BQ40378" s="8"/>
      <c r="BR40378" s="8"/>
      <c r="BS40378" s="8"/>
      <c r="BT40378" s="8"/>
      <c r="BU40378" s="8"/>
    </row>
    <row r="40379" spans="68:73">
      <c r="BP40379" s="10"/>
      <c r="BQ40379" s="10"/>
      <c r="BR40379" s="10"/>
      <c r="BS40379" s="10"/>
      <c r="BT40379" s="10"/>
      <c r="BU40379" s="10"/>
    </row>
    <row r="40380" spans="68:73">
      <c r="BP40380" s="8"/>
      <c r="BQ40380" s="8"/>
      <c r="BR40380" s="8"/>
      <c r="BS40380" s="8"/>
      <c r="BT40380" s="8"/>
      <c r="BU40380" s="8"/>
    </row>
    <row r="40381" spans="68:73">
      <c r="BP40381" s="10"/>
      <c r="BQ40381" s="10"/>
      <c r="BR40381" s="10"/>
      <c r="BS40381" s="10"/>
      <c r="BT40381" s="10"/>
      <c r="BU40381" s="10"/>
    </row>
    <row r="40382" spans="68:73">
      <c r="BP40382" s="8"/>
      <c r="BQ40382" s="8"/>
      <c r="BR40382" s="8"/>
      <c r="BS40382" s="8"/>
      <c r="BT40382" s="8"/>
      <c r="BU40382" s="8"/>
    </row>
    <row r="40383" spans="68:73">
      <c r="BP40383" s="10"/>
      <c r="BQ40383" s="10"/>
      <c r="BR40383" s="10"/>
      <c r="BS40383" s="10"/>
      <c r="BT40383" s="10"/>
      <c r="BU40383" s="10"/>
    </row>
    <row r="40384" spans="68:73">
      <c r="BP40384" s="8"/>
      <c r="BQ40384" s="8"/>
      <c r="BR40384" s="8"/>
      <c r="BS40384" s="8"/>
      <c r="BT40384" s="8"/>
      <c r="BU40384" s="8"/>
    </row>
    <row r="40385" spans="68:73">
      <c r="BP40385" s="10"/>
      <c r="BQ40385" s="10"/>
      <c r="BR40385" s="10"/>
      <c r="BS40385" s="10"/>
      <c r="BT40385" s="10"/>
      <c r="BU40385" s="10"/>
    </row>
    <row r="40386" spans="68:73">
      <c r="BP40386" s="8"/>
      <c r="BQ40386" s="8"/>
      <c r="BR40386" s="8"/>
      <c r="BS40386" s="8"/>
      <c r="BT40386" s="8"/>
      <c r="BU40386" s="8"/>
    </row>
    <row r="40387" spans="68:73">
      <c r="BP40387" s="10"/>
      <c r="BQ40387" s="10"/>
      <c r="BR40387" s="10"/>
      <c r="BS40387" s="10"/>
      <c r="BT40387" s="10"/>
      <c r="BU40387" s="10"/>
    </row>
    <row r="40388" spans="68:73">
      <c r="BP40388" s="8"/>
      <c r="BQ40388" s="8"/>
      <c r="BR40388" s="8"/>
      <c r="BS40388" s="8"/>
      <c r="BT40388" s="8"/>
      <c r="BU40388" s="8"/>
    </row>
    <row r="40389" spans="68:73">
      <c r="BP40389" s="10"/>
      <c r="BQ40389" s="10"/>
      <c r="BR40389" s="10"/>
      <c r="BS40389" s="10"/>
      <c r="BT40389" s="10"/>
      <c r="BU40389" s="10"/>
    </row>
    <row r="40390" spans="68:73">
      <c r="BP40390" s="8"/>
      <c r="BQ40390" s="8"/>
      <c r="BR40390" s="8"/>
      <c r="BS40390" s="8"/>
      <c r="BT40390" s="8"/>
      <c r="BU40390" s="8"/>
    </row>
    <row r="40391" spans="68:73">
      <c r="BP40391" s="10"/>
      <c r="BQ40391" s="10"/>
      <c r="BR40391" s="10"/>
      <c r="BS40391" s="10"/>
      <c r="BT40391" s="10"/>
      <c r="BU40391" s="10"/>
    </row>
    <row r="40392" spans="68:73">
      <c r="BP40392" s="8"/>
      <c r="BQ40392" s="8"/>
      <c r="BR40392" s="8"/>
      <c r="BS40392" s="8"/>
      <c r="BT40392" s="8"/>
      <c r="BU40392" s="8"/>
    </row>
    <row r="40393" spans="68:73">
      <c r="BP40393" s="10"/>
      <c r="BQ40393" s="10"/>
      <c r="BR40393" s="10"/>
      <c r="BS40393" s="10"/>
      <c r="BT40393" s="10"/>
      <c r="BU40393" s="10"/>
    </row>
    <row r="40394" spans="68:73">
      <c r="BP40394" s="8"/>
      <c r="BQ40394" s="8"/>
      <c r="BR40394" s="8"/>
      <c r="BS40394" s="8"/>
      <c r="BT40394" s="8"/>
      <c r="BU40394" s="8"/>
    </row>
    <row r="40395" spans="68:73">
      <c r="BP40395" s="10"/>
      <c r="BQ40395" s="10"/>
      <c r="BR40395" s="10"/>
      <c r="BS40395" s="10"/>
      <c r="BT40395" s="10"/>
      <c r="BU40395" s="10"/>
    </row>
    <row r="40396" spans="68:73">
      <c r="BP40396" s="8"/>
      <c r="BQ40396" s="8"/>
      <c r="BR40396" s="8"/>
      <c r="BS40396" s="8"/>
      <c r="BT40396" s="8"/>
      <c r="BU40396" s="8"/>
    </row>
    <row r="40397" spans="68:73">
      <c r="BP40397" s="10"/>
      <c r="BQ40397" s="10"/>
      <c r="BR40397" s="10"/>
      <c r="BS40397" s="10"/>
      <c r="BT40397" s="10"/>
      <c r="BU40397" s="10"/>
    </row>
    <row r="40398" spans="68:73">
      <c r="BP40398" s="8"/>
      <c r="BQ40398" s="8"/>
      <c r="BR40398" s="8"/>
      <c r="BS40398" s="8"/>
      <c r="BT40398" s="8"/>
      <c r="BU40398" s="8"/>
    </row>
    <row r="40399" spans="68:73">
      <c r="BP40399" s="10"/>
      <c r="BQ40399" s="10"/>
      <c r="BR40399" s="10"/>
      <c r="BS40399" s="10"/>
      <c r="BT40399" s="10"/>
      <c r="BU40399" s="10"/>
    </row>
    <row r="40400" spans="68:73">
      <c r="BP40400" s="8"/>
      <c r="BQ40400" s="8"/>
      <c r="BR40400" s="8"/>
      <c r="BS40400" s="8"/>
      <c r="BT40400" s="8"/>
      <c r="BU40400" s="8"/>
    </row>
    <row r="40401" spans="68:73">
      <c r="BP40401" s="10"/>
      <c r="BQ40401" s="10"/>
      <c r="BR40401" s="10"/>
      <c r="BS40401" s="10"/>
      <c r="BT40401" s="10"/>
      <c r="BU40401" s="10"/>
    </row>
    <row r="40402" spans="68:73">
      <c r="BP40402" s="8"/>
      <c r="BQ40402" s="8"/>
      <c r="BR40402" s="8"/>
      <c r="BS40402" s="8"/>
      <c r="BT40402" s="8"/>
      <c r="BU40402" s="8"/>
    </row>
    <row r="40403" spans="68:73">
      <c r="BP40403" s="10"/>
      <c r="BQ40403" s="10"/>
      <c r="BR40403" s="10"/>
      <c r="BS40403" s="10"/>
      <c r="BT40403" s="10"/>
      <c r="BU40403" s="10"/>
    </row>
    <row r="40404" spans="68:73">
      <c r="BP40404" s="8"/>
      <c r="BQ40404" s="8"/>
      <c r="BR40404" s="8"/>
      <c r="BS40404" s="8"/>
      <c r="BT40404" s="8"/>
      <c r="BU40404" s="8"/>
    </row>
    <row r="40405" spans="68:73">
      <c r="BP40405" s="10"/>
      <c r="BQ40405" s="10"/>
      <c r="BR40405" s="10"/>
      <c r="BS40405" s="10"/>
      <c r="BT40405" s="10"/>
      <c r="BU40405" s="10"/>
    </row>
    <row r="40406" spans="68:73">
      <c r="BP40406" s="8"/>
      <c r="BQ40406" s="8"/>
      <c r="BR40406" s="8"/>
      <c r="BS40406" s="8"/>
      <c r="BT40406" s="8"/>
      <c r="BU40406" s="8"/>
    </row>
    <row r="40407" spans="68:73">
      <c r="BP40407" s="10"/>
      <c r="BQ40407" s="10"/>
      <c r="BR40407" s="10"/>
      <c r="BS40407" s="10"/>
      <c r="BT40407" s="10"/>
      <c r="BU40407" s="10"/>
    </row>
    <row r="40408" spans="68:73">
      <c r="BP40408" s="8"/>
      <c r="BQ40408" s="8"/>
      <c r="BR40408" s="8"/>
      <c r="BS40408" s="8"/>
      <c r="BT40408" s="8"/>
      <c r="BU40408" s="8"/>
    </row>
    <row r="40409" spans="68:73">
      <c r="BP40409" s="10"/>
      <c r="BQ40409" s="10"/>
      <c r="BR40409" s="10"/>
      <c r="BS40409" s="10"/>
      <c r="BT40409" s="10"/>
      <c r="BU40409" s="10"/>
    </row>
    <row r="40410" spans="68:73">
      <c r="BP40410" s="8"/>
      <c r="BQ40410" s="8"/>
      <c r="BR40410" s="8"/>
      <c r="BS40410" s="8"/>
      <c r="BT40410" s="8"/>
      <c r="BU40410" s="8"/>
    </row>
    <row r="40411" spans="68:73">
      <c r="BP40411" s="10"/>
      <c r="BQ40411" s="10"/>
      <c r="BR40411" s="10"/>
      <c r="BS40411" s="10"/>
      <c r="BT40411" s="10"/>
      <c r="BU40411" s="10"/>
    </row>
    <row r="40412" spans="68:73">
      <c r="BP40412" s="8"/>
      <c r="BQ40412" s="8"/>
      <c r="BR40412" s="8"/>
      <c r="BS40412" s="8"/>
      <c r="BT40412" s="8"/>
      <c r="BU40412" s="8"/>
    </row>
    <row r="40413" spans="68:73">
      <c r="BP40413" s="10"/>
      <c r="BQ40413" s="10"/>
      <c r="BR40413" s="10"/>
      <c r="BS40413" s="10"/>
      <c r="BT40413" s="10"/>
      <c r="BU40413" s="10"/>
    </row>
    <row r="40414" spans="68:73">
      <c r="BP40414" s="8"/>
      <c r="BQ40414" s="8"/>
      <c r="BR40414" s="8"/>
      <c r="BS40414" s="8"/>
      <c r="BT40414" s="8"/>
      <c r="BU40414" s="8"/>
    </row>
    <row r="40415" spans="68:73">
      <c r="BP40415" s="10"/>
      <c r="BQ40415" s="10"/>
      <c r="BR40415" s="10"/>
      <c r="BS40415" s="10"/>
      <c r="BT40415" s="10"/>
      <c r="BU40415" s="10"/>
    </row>
    <row r="40416" spans="68:73">
      <c r="BP40416" s="8"/>
      <c r="BQ40416" s="8"/>
      <c r="BR40416" s="8"/>
      <c r="BS40416" s="8"/>
      <c r="BT40416" s="8"/>
      <c r="BU40416" s="8"/>
    </row>
    <row r="40417" spans="68:73">
      <c r="BP40417" s="10"/>
      <c r="BQ40417" s="10"/>
      <c r="BR40417" s="10"/>
      <c r="BS40417" s="10"/>
      <c r="BT40417" s="10"/>
      <c r="BU40417" s="10"/>
    </row>
    <row r="40418" spans="68:73">
      <c r="BP40418" s="8"/>
      <c r="BQ40418" s="8"/>
      <c r="BR40418" s="8"/>
      <c r="BS40418" s="8"/>
      <c r="BT40418" s="8"/>
      <c r="BU40418" s="8"/>
    </row>
    <row r="40419" spans="68:73">
      <c r="BP40419" s="10"/>
      <c r="BQ40419" s="10"/>
      <c r="BR40419" s="10"/>
      <c r="BS40419" s="10"/>
      <c r="BT40419" s="10"/>
      <c r="BU40419" s="10"/>
    </row>
    <row r="40420" spans="68:73">
      <c r="BP40420" s="8"/>
      <c r="BQ40420" s="8"/>
      <c r="BR40420" s="8"/>
      <c r="BS40420" s="8"/>
      <c r="BT40420" s="8"/>
      <c r="BU40420" s="8"/>
    </row>
    <row r="40421" spans="68:73">
      <c r="BP40421" s="10"/>
      <c r="BQ40421" s="10"/>
      <c r="BR40421" s="10"/>
      <c r="BS40421" s="10"/>
      <c r="BT40421" s="10"/>
      <c r="BU40421" s="10"/>
    </row>
    <row r="40422" spans="68:73">
      <c r="BP40422" s="8"/>
      <c r="BQ40422" s="8"/>
      <c r="BR40422" s="8"/>
      <c r="BS40422" s="8"/>
      <c r="BT40422" s="8"/>
      <c r="BU40422" s="8"/>
    </row>
    <row r="40423" spans="68:73">
      <c r="BP40423" s="10"/>
      <c r="BQ40423" s="10"/>
      <c r="BR40423" s="10"/>
      <c r="BS40423" s="10"/>
      <c r="BT40423" s="10"/>
      <c r="BU40423" s="10"/>
    </row>
    <row r="40424" spans="68:73">
      <c r="BP40424" s="8"/>
      <c r="BQ40424" s="8"/>
      <c r="BR40424" s="8"/>
      <c r="BS40424" s="8"/>
      <c r="BT40424" s="8"/>
      <c r="BU40424" s="8"/>
    </row>
    <row r="40425" spans="68:73">
      <c r="BP40425" s="10"/>
      <c r="BQ40425" s="10"/>
      <c r="BR40425" s="10"/>
      <c r="BS40425" s="10"/>
      <c r="BT40425" s="10"/>
      <c r="BU40425" s="10"/>
    </row>
    <row r="40426" spans="68:73">
      <c r="BP40426" s="8"/>
      <c r="BQ40426" s="8"/>
      <c r="BR40426" s="8"/>
      <c r="BS40426" s="8"/>
      <c r="BT40426" s="8"/>
      <c r="BU40426" s="8"/>
    </row>
    <row r="40427" spans="68:73">
      <c r="BP40427" s="10"/>
      <c r="BQ40427" s="10"/>
      <c r="BR40427" s="10"/>
      <c r="BS40427" s="10"/>
      <c r="BT40427" s="10"/>
      <c r="BU40427" s="10"/>
    </row>
    <row r="40428" spans="68:73">
      <c r="BP40428" s="8"/>
      <c r="BQ40428" s="8"/>
      <c r="BR40428" s="8"/>
      <c r="BS40428" s="8"/>
      <c r="BT40428" s="8"/>
      <c r="BU40428" s="8"/>
    </row>
    <row r="40429" spans="68:73">
      <c r="BP40429" s="10"/>
      <c r="BQ40429" s="10"/>
      <c r="BR40429" s="10"/>
      <c r="BS40429" s="10"/>
      <c r="BT40429" s="10"/>
      <c r="BU40429" s="10"/>
    </row>
    <row r="40430" spans="68:73">
      <c r="BP40430" s="8"/>
      <c r="BQ40430" s="8"/>
      <c r="BR40430" s="8"/>
      <c r="BS40430" s="8"/>
      <c r="BT40430" s="8"/>
      <c r="BU40430" s="8"/>
    </row>
    <row r="40431" spans="68:73">
      <c r="BP40431" s="10"/>
      <c r="BQ40431" s="10"/>
      <c r="BR40431" s="10"/>
      <c r="BS40431" s="10"/>
      <c r="BT40431" s="10"/>
      <c r="BU40431" s="10"/>
    </row>
    <row r="40432" spans="68:73">
      <c r="BP40432" s="8"/>
      <c r="BQ40432" s="8"/>
      <c r="BR40432" s="8"/>
      <c r="BS40432" s="8"/>
      <c r="BT40432" s="8"/>
      <c r="BU40432" s="8"/>
    </row>
    <row r="40433" spans="68:73">
      <c r="BP40433" s="10"/>
      <c r="BQ40433" s="10"/>
      <c r="BR40433" s="10"/>
      <c r="BS40433" s="10"/>
      <c r="BT40433" s="10"/>
      <c r="BU40433" s="10"/>
    </row>
    <row r="40434" spans="68:73">
      <c r="BP40434" s="8"/>
      <c r="BQ40434" s="8"/>
      <c r="BR40434" s="8"/>
      <c r="BS40434" s="8"/>
      <c r="BT40434" s="8"/>
      <c r="BU40434" s="8"/>
    </row>
    <row r="40435" spans="68:73">
      <c r="BP40435" s="10"/>
      <c r="BQ40435" s="10"/>
      <c r="BR40435" s="10"/>
      <c r="BS40435" s="10"/>
      <c r="BT40435" s="10"/>
      <c r="BU40435" s="10"/>
    </row>
    <row r="40436" spans="68:73">
      <c r="BP40436" s="8"/>
      <c r="BQ40436" s="8"/>
      <c r="BR40436" s="8"/>
      <c r="BS40436" s="8"/>
      <c r="BT40436" s="8"/>
      <c r="BU40436" s="8"/>
    </row>
    <row r="40437" spans="68:73">
      <c r="BP40437" s="10"/>
      <c r="BQ40437" s="10"/>
      <c r="BR40437" s="10"/>
      <c r="BS40437" s="10"/>
      <c r="BT40437" s="10"/>
      <c r="BU40437" s="10"/>
    </row>
    <row r="40438" spans="68:73">
      <c r="BP40438" s="8"/>
      <c r="BQ40438" s="8"/>
      <c r="BR40438" s="8"/>
      <c r="BS40438" s="8"/>
      <c r="BT40438" s="8"/>
      <c r="BU40438" s="8"/>
    </row>
    <row r="40439" spans="68:73">
      <c r="BP40439" s="10"/>
      <c r="BQ40439" s="10"/>
      <c r="BR40439" s="10"/>
      <c r="BS40439" s="10"/>
      <c r="BT40439" s="10"/>
      <c r="BU40439" s="10"/>
    </row>
    <row r="40440" spans="68:73">
      <c r="BP40440" s="8"/>
      <c r="BQ40440" s="8"/>
      <c r="BR40440" s="8"/>
      <c r="BS40440" s="8"/>
      <c r="BT40440" s="8"/>
      <c r="BU40440" s="8"/>
    </row>
    <row r="40441" spans="68:73">
      <c r="BP40441" s="10"/>
      <c r="BQ40441" s="10"/>
      <c r="BR40441" s="10"/>
      <c r="BS40441" s="10"/>
      <c r="BT40441" s="10"/>
      <c r="BU40441" s="10"/>
    </row>
    <row r="40442" spans="68:73">
      <c r="BP40442" s="8"/>
      <c r="BQ40442" s="8"/>
      <c r="BR40442" s="8"/>
      <c r="BS40442" s="8"/>
      <c r="BT40442" s="8"/>
      <c r="BU40442" s="8"/>
    </row>
    <row r="40443" spans="68:73">
      <c r="BP40443" s="10"/>
      <c r="BQ40443" s="10"/>
      <c r="BR40443" s="10"/>
      <c r="BS40443" s="10"/>
      <c r="BT40443" s="10"/>
      <c r="BU40443" s="10"/>
    </row>
    <row r="40444" spans="68:73">
      <c r="BP40444" s="8"/>
      <c r="BQ40444" s="8"/>
      <c r="BR40444" s="8"/>
      <c r="BS40444" s="8"/>
      <c r="BT40444" s="8"/>
      <c r="BU40444" s="8"/>
    </row>
    <row r="40445" spans="68:73">
      <c r="BP40445" s="10"/>
      <c r="BQ40445" s="10"/>
      <c r="BR40445" s="10"/>
      <c r="BS40445" s="10"/>
      <c r="BT40445" s="10"/>
      <c r="BU40445" s="10"/>
    </row>
    <row r="40446" spans="68:73">
      <c r="BP40446" s="8"/>
      <c r="BQ40446" s="8"/>
      <c r="BR40446" s="8"/>
      <c r="BS40446" s="8"/>
      <c r="BT40446" s="8"/>
      <c r="BU40446" s="8"/>
    </row>
    <row r="40447" spans="68:73">
      <c r="BP40447" s="10"/>
      <c r="BQ40447" s="10"/>
      <c r="BR40447" s="10"/>
      <c r="BS40447" s="10"/>
      <c r="BT40447" s="10"/>
      <c r="BU40447" s="10"/>
    </row>
    <row r="40448" spans="68:73">
      <c r="BP40448" s="8"/>
      <c r="BQ40448" s="8"/>
      <c r="BR40448" s="8"/>
      <c r="BS40448" s="8"/>
      <c r="BT40448" s="8"/>
      <c r="BU40448" s="8"/>
    </row>
    <row r="40449" spans="68:73">
      <c r="BP40449" s="10"/>
      <c r="BQ40449" s="10"/>
      <c r="BR40449" s="10"/>
      <c r="BS40449" s="10"/>
      <c r="BT40449" s="10"/>
      <c r="BU40449" s="10"/>
    </row>
    <row r="40450" spans="68:73">
      <c r="BP40450" s="8"/>
      <c r="BQ40450" s="8"/>
      <c r="BR40450" s="8"/>
      <c r="BS40450" s="8"/>
      <c r="BT40450" s="8"/>
      <c r="BU40450" s="8"/>
    </row>
    <row r="40451" spans="68:73">
      <c r="BP40451" s="10"/>
      <c r="BQ40451" s="10"/>
      <c r="BR40451" s="10"/>
      <c r="BS40451" s="10"/>
      <c r="BT40451" s="10"/>
      <c r="BU40451" s="10"/>
    </row>
    <row r="40452" spans="68:73">
      <c r="BP40452" s="8"/>
      <c r="BQ40452" s="8"/>
      <c r="BR40452" s="8"/>
      <c r="BS40452" s="8"/>
      <c r="BT40452" s="8"/>
      <c r="BU40452" s="8"/>
    </row>
    <row r="40453" spans="68:73">
      <c r="BP40453" s="10"/>
      <c r="BQ40453" s="10"/>
      <c r="BR40453" s="10"/>
      <c r="BS40453" s="10"/>
      <c r="BT40453" s="10"/>
      <c r="BU40453" s="10"/>
    </row>
    <row r="40454" spans="68:73">
      <c r="BP40454" s="8"/>
      <c r="BQ40454" s="8"/>
      <c r="BR40454" s="8"/>
      <c r="BS40454" s="8"/>
      <c r="BT40454" s="8"/>
      <c r="BU40454" s="8"/>
    </row>
    <row r="40455" spans="68:73">
      <c r="BP40455" s="10"/>
      <c r="BQ40455" s="10"/>
      <c r="BR40455" s="10"/>
      <c r="BS40455" s="10"/>
      <c r="BT40455" s="10"/>
      <c r="BU40455" s="10"/>
    </row>
    <row r="40456" spans="68:73">
      <c r="BP40456" s="8"/>
      <c r="BQ40456" s="8"/>
      <c r="BR40456" s="8"/>
      <c r="BS40456" s="8"/>
      <c r="BT40456" s="8"/>
      <c r="BU40456" s="8"/>
    </row>
    <row r="40457" spans="68:73">
      <c r="BP40457" s="10"/>
      <c r="BQ40457" s="10"/>
      <c r="BR40457" s="10"/>
      <c r="BS40457" s="10"/>
      <c r="BT40457" s="10"/>
      <c r="BU40457" s="10"/>
    </row>
    <row r="40458" spans="68:73">
      <c r="BP40458" s="8"/>
      <c r="BQ40458" s="8"/>
      <c r="BR40458" s="8"/>
      <c r="BS40458" s="8"/>
      <c r="BT40458" s="8"/>
      <c r="BU40458" s="8"/>
    </row>
    <row r="40459" spans="68:73">
      <c r="BP40459" s="10"/>
      <c r="BQ40459" s="10"/>
      <c r="BR40459" s="10"/>
      <c r="BS40459" s="10"/>
      <c r="BT40459" s="10"/>
      <c r="BU40459" s="10"/>
    </row>
    <row r="40460" spans="68:73">
      <c r="BP40460" s="8"/>
      <c r="BQ40460" s="8"/>
      <c r="BR40460" s="8"/>
      <c r="BS40460" s="8"/>
      <c r="BT40460" s="8"/>
      <c r="BU40460" s="8"/>
    </row>
    <row r="40461" spans="68:73">
      <c r="BP40461" s="10"/>
      <c r="BQ40461" s="10"/>
      <c r="BR40461" s="10"/>
      <c r="BS40461" s="10"/>
      <c r="BT40461" s="10"/>
      <c r="BU40461" s="10"/>
    </row>
    <row r="40462" spans="68:73">
      <c r="BP40462" s="8"/>
      <c r="BQ40462" s="8"/>
      <c r="BR40462" s="8"/>
      <c r="BS40462" s="8"/>
      <c r="BT40462" s="8"/>
      <c r="BU40462" s="8"/>
    </row>
    <row r="40463" spans="68:73">
      <c r="BP40463" s="10"/>
      <c r="BQ40463" s="10"/>
      <c r="BR40463" s="10"/>
      <c r="BS40463" s="10"/>
      <c r="BT40463" s="10"/>
      <c r="BU40463" s="10"/>
    </row>
    <row r="40464" spans="68:73">
      <c r="BP40464" s="8"/>
      <c r="BQ40464" s="8"/>
      <c r="BR40464" s="8"/>
      <c r="BS40464" s="8"/>
      <c r="BT40464" s="8"/>
      <c r="BU40464" s="8"/>
    </row>
    <row r="40465" spans="68:73">
      <c r="BP40465" s="10"/>
      <c r="BQ40465" s="10"/>
      <c r="BR40465" s="10"/>
      <c r="BS40465" s="10"/>
      <c r="BT40465" s="10"/>
      <c r="BU40465" s="10"/>
    </row>
    <row r="40466" spans="68:73">
      <c r="BP40466" s="8"/>
      <c r="BQ40466" s="8"/>
      <c r="BR40466" s="8"/>
      <c r="BS40466" s="8"/>
      <c r="BT40466" s="8"/>
      <c r="BU40466" s="8"/>
    </row>
    <row r="40467" spans="68:73">
      <c r="BP40467" s="10"/>
      <c r="BQ40467" s="10"/>
      <c r="BR40467" s="10"/>
      <c r="BS40467" s="10"/>
      <c r="BT40467" s="10"/>
      <c r="BU40467" s="10"/>
    </row>
    <row r="40468" spans="68:73">
      <c r="BP40468" s="8"/>
      <c r="BQ40468" s="8"/>
      <c r="BR40468" s="8"/>
      <c r="BS40468" s="8"/>
      <c r="BT40468" s="8"/>
      <c r="BU40468" s="8"/>
    </row>
    <row r="40469" spans="68:73">
      <c r="BP40469" s="10"/>
      <c r="BQ40469" s="10"/>
      <c r="BR40469" s="10"/>
      <c r="BS40469" s="10"/>
      <c r="BT40469" s="10"/>
      <c r="BU40469" s="10"/>
    </row>
    <row r="40470" spans="68:73">
      <c r="BP40470" s="8"/>
      <c r="BQ40470" s="8"/>
      <c r="BR40470" s="8"/>
      <c r="BS40470" s="8"/>
      <c r="BT40470" s="8"/>
      <c r="BU40470" s="8"/>
    </row>
    <row r="40471" spans="68:73">
      <c r="BP40471" s="10"/>
      <c r="BQ40471" s="10"/>
      <c r="BR40471" s="10"/>
      <c r="BS40471" s="10"/>
      <c r="BT40471" s="10"/>
      <c r="BU40471" s="10"/>
    </row>
    <row r="40472" spans="68:73">
      <c r="BP40472" s="8"/>
      <c r="BQ40472" s="8"/>
      <c r="BR40472" s="8"/>
      <c r="BS40472" s="8"/>
      <c r="BT40472" s="8"/>
      <c r="BU40472" s="8"/>
    </row>
    <row r="40473" spans="68:73">
      <c r="BP40473" s="10"/>
      <c r="BQ40473" s="10"/>
      <c r="BR40473" s="10"/>
      <c r="BS40473" s="10"/>
      <c r="BT40473" s="10"/>
      <c r="BU40473" s="10"/>
    </row>
    <row r="40474" spans="68:73">
      <c r="BP40474" s="8"/>
      <c r="BQ40474" s="8"/>
      <c r="BR40474" s="8"/>
      <c r="BS40474" s="8"/>
      <c r="BT40474" s="8"/>
      <c r="BU40474" s="8"/>
    </row>
    <row r="40475" spans="68:73">
      <c r="BP40475" s="10"/>
      <c r="BQ40475" s="10"/>
      <c r="BR40475" s="10"/>
      <c r="BS40475" s="10"/>
      <c r="BT40475" s="10"/>
      <c r="BU40475" s="10"/>
    </row>
    <row r="40476" spans="68:73">
      <c r="BP40476" s="8"/>
      <c r="BQ40476" s="8"/>
      <c r="BR40476" s="8"/>
      <c r="BS40476" s="8"/>
      <c r="BT40476" s="8"/>
      <c r="BU40476" s="8"/>
    </row>
    <row r="40477" spans="68:73">
      <c r="BP40477" s="10"/>
      <c r="BQ40477" s="10"/>
      <c r="BR40477" s="10"/>
      <c r="BS40477" s="10"/>
      <c r="BT40477" s="10"/>
      <c r="BU40477" s="10"/>
    </row>
    <row r="40478" spans="68:73">
      <c r="BP40478" s="8"/>
      <c r="BQ40478" s="8"/>
      <c r="BR40478" s="8"/>
      <c r="BS40478" s="8"/>
      <c r="BT40478" s="8"/>
      <c r="BU40478" s="8"/>
    </row>
    <row r="40479" spans="68:73">
      <c r="BP40479" s="10"/>
      <c r="BQ40479" s="10"/>
      <c r="BR40479" s="10"/>
      <c r="BS40479" s="10"/>
      <c r="BT40479" s="10"/>
      <c r="BU40479" s="10"/>
    </row>
    <row r="40480" spans="68:73">
      <c r="BP40480" s="8"/>
      <c r="BQ40480" s="8"/>
      <c r="BR40480" s="8"/>
      <c r="BS40480" s="8"/>
      <c r="BT40480" s="8"/>
      <c r="BU40480" s="8"/>
    </row>
    <row r="40481" spans="68:73">
      <c r="BP40481" s="10"/>
      <c r="BQ40481" s="10"/>
      <c r="BR40481" s="10"/>
      <c r="BS40481" s="10"/>
      <c r="BT40481" s="10"/>
      <c r="BU40481" s="10"/>
    </row>
    <row r="40482" spans="68:73">
      <c r="BP40482" s="8"/>
      <c r="BQ40482" s="8"/>
      <c r="BR40482" s="8"/>
      <c r="BS40482" s="8"/>
      <c r="BT40482" s="8"/>
      <c r="BU40482" s="8"/>
    </row>
    <row r="40483" spans="68:73">
      <c r="BP40483" s="10"/>
      <c r="BQ40483" s="10"/>
      <c r="BR40483" s="10"/>
      <c r="BS40483" s="10"/>
      <c r="BT40483" s="10"/>
      <c r="BU40483" s="10"/>
    </row>
    <row r="40484" spans="68:73">
      <c r="BP40484" s="8"/>
      <c r="BQ40484" s="8"/>
      <c r="BR40484" s="8"/>
      <c r="BS40484" s="8"/>
      <c r="BT40484" s="8"/>
      <c r="BU40484" s="8"/>
    </row>
    <row r="40485" spans="68:73">
      <c r="BP40485" s="10"/>
      <c r="BQ40485" s="10"/>
      <c r="BR40485" s="10"/>
      <c r="BS40485" s="10"/>
      <c r="BT40485" s="10"/>
      <c r="BU40485" s="10"/>
    </row>
    <row r="40486" spans="68:73">
      <c r="BP40486" s="8"/>
      <c r="BQ40486" s="8"/>
      <c r="BR40486" s="8"/>
      <c r="BS40486" s="8"/>
      <c r="BT40486" s="8"/>
      <c r="BU40486" s="8"/>
    </row>
    <row r="40487" spans="68:73">
      <c r="BP40487" s="10"/>
      <c r="BQ40487" s="10"/>
      <c r="BR40487" s="10"/>
      <c r="BS40487" s="10"/>
      <c r="BT40487" s="10"/>
      <c r="BU40487" s="10"/>
    </row>
    <row r="40488" spans="68:73">
      <c r="BP40488" s="8"/>
      <c r="BQ40488" s="8"/>
      <c r="BR40488" s="8"/>
      <c r="BS40488" s="8"/>
      <c r="BT40488" s="8"/>
      <c r="BU40488" s="8"/>
    </row>
    <row r="40489" spans="68:73">
      <c r="BP40489" s="10"/>
      <c r="BQ40489" s="10"/>
      <c r="BR40489" s="10"/>
      <c r="BS40489" s="10"/>
      <c r="BT40489" s="10"/>
      <c r="BU40489" s="10"/>
    </row>
    <row r="40490" spans="68:73">
      <c r="BP40490" s="8"/>
      <c r="BQ40490" s="8"/>
      <c r="BR40490" s="8"/>
      <c r="BS40490" s="8"/>
      <c r="BT40490" s="8"/>
      <c r="BU40490" s="8"/>
    </row>
    <row r="40491" spans="68:73">
      <c r="BP40491" s="10"/>
      <c r="BQ40491" s="10"/>
      <c r="BR40491" s="10"/>
      <c r="BS40491" s="10"/>
      <c r="BT40491" s="10"/>
      <c r="BU40491" s="10"/>
    </row>
    <row r="40492" spans="68:73">
      <c r="BP40492" s="8"/>
      <c r="BQ40492" s="8"/>
      <c r="BR40492" s="8"/>
      <c r="BS40492" s="8"/>
      <c r="BT40492" s="8"/>
      <c r="BU40492" s="8"/>
    </row>
    <row r="40493" spans="68:73">
      <c r="BP40493" s="10"/>
      <c r="BQ40493" s="10"/>
      <c r="BR40493" s="10"/>
      <c r="BS40493" s="10"/>
      <c r="BT40493" s="10"/>
      <c r="BU40493" s="10"/>
    </row>
    <row r="40494" spans="68:73">
      <c r="BP40494" s="8"/>
      <c r="BQ40494" s="8"/>
      <c r="BR40494" s="8"/>
      <c r="BS40494" s="8"/>
      <c r="BT40494" s="8"/>
      <c r="BU40494" s="8"/>
    </row>
    <row r="40495" spans="68:73">
      <c r="BP40495" s="10"/>
      <c r="BQ40495" s="10"/>
      <c r="BR40495" s="10"/>
      <c r="BS40495" s="10"/>
      <c r="BT40495" s="10"/>
      <c r="BU40495" s="10"/>
    </row>
    <row r="40496" spans="68:73">
      <c r="BP40496" s="8"/>
      <c r="BQ40496" s="8"/>
      <c r="BR40496" s="8"/>
      <c r="BS40496" s="8"/>
      <c r="BT40496" s="8"/>
      <c r="BU40496" s="8"/>
    </row>
    <row r="40497" spans="68:73">
      <c r="BP40497" s="10"/>
      <c r="BQ40497" s="10"/>
      <c r="BR40497" s="10"/>
      <c r="BS40497" s="10"/>
      <c r="BT40497" s="10"/>
      <c r="BU40497" s="10"/>
    </row>
    <row r="40498" spans="68:73">
      <c r="BP40498" s="8"/>
      <c r="BQ40498" s="8"/>
      <c r="BR40498" s="8"/>
      <c r="BS40498" s="8"/>
      <c r="BT40498" s="8"/>
      <c r="BU40498" s="8"/>
    </row>
    <row r="40499" spans="68:73">
      <c r="BP40499" s="10"/>
      <c r="BQ40499" s="10"/>
      <c r="BR40499" s="10"/>
      <c r="BS40499" s="10"/>
      <c r="BT40499" s="10"/>
      <c r="BU40499" s="10"/>
    </row>
    <row r="40500" spans="68:73">
      <c r="BP40500" s="8"/>
      <c r="BQ40500" s="8"/>
      <c r="BR40500" s="8"/>
      <c r="BS40500" s="8"/>
      <c r="BT40500" s="8"/>
      <c r="BU40500" s="8"/>
    </row>
    <row r="40501" spans="68:73">
      <c r="BP40501" s="10"/>
      <c r="BQ40501" s="10"/>
      <c r="BR40501" s="10"/>
      <c r="BS40501" s="10"/>
      <c r="BT40501" s="10"/>
      <c r="BU40501" s="10"/>
    </row>
    <row r="40502" spans="68:73">
      <c r="BP40502" s="8"/>
      <c r="BQ40502" s="8"/>
      <c r="BR40502" s="8"/>
      <c r="BS40502" s="8"/>
      <c r="BT40502" s="8"/>
      <c r="BU40502" s="8"/>
    </row>
    <row r="40503" spans="68:73">
      <c r="BP40503" s="10"/>
      <c r="BQ40503" s="10"/>
      <c r="BR40503" s="10"/>
      <c r="BS40503" s="10"/>
      <c r="BT40503" s="10"/>
      <c r="BU40503" s="10"/>
    </row>
    <row r="40504" spans="68:73">
      <c r="BP40504" s="8"/>
      <c r="BQ40504" s="8"/>
      <c r="BR40504" s="8"/>
      <c r="BS40504" s="8"/>
      <c r="BT40504" s="8"/>
      <c r="BU40504" s="8"/>
    </row>
    <row r="40505" spans="68:73">
      <c r="BP40505" s="10"/>
      <c r="BQ40505" s="10"/>
      <c r="BR40505" s="10"/>
      <c r="BS40505" s="10"/>
      <c r="BT40505" s="10"/>
      <c r="BU40505" s="10"/>
    </row>
    <row r="40506" spans="68:73">
      <c r="BP40506" s="8"/>
      <c r="BQ40506" s="8"/>
      <c r="BR40506" s="8"/>
      <c r="BS40506" s="8"/>
      <c r="BT40506" s="8"/>
      <c r="BU40506" s="8"/>
    </row>
    <row r="40507" spans="68:73">
      <c r="BP40507" s="10"/>
      <c r="BQ40507" s="10"/>
      <c r="BR40507" s="10"/>
      <c r="BS40507" s="10"/>
      <c r="BT40507" s="10"/>
      <c r="BU40507" s="10"/>
    </row>
    <row r="40508" spans="68:73">
      <c r="BP40508" s="8"/>
      <c r="BQ40508" s="8"/>
      <c r="BR40508" s="8"/>
      <c r="BS40508" s="8"/>
      <c r="BT40508" s="8"/>
      <c r="BU40508" s="8"/>
    </row>
    <row r="40509" spans="68:73">
      <c r="BP40509" s="10"/>
      <c r="BQ40509" s="10"/>
      <c r="BR40509" s="10"/>
      <c r="BS40509" s="10"/>
      <c r="BT40509" s="10"/>
      <c r="BU40509" s="10"/>
    </row>
    <row r="40510" spans="68:73">
      <c r="BP40510" s="8"/>
      <c r="BQ40510" s="8"/>
      <c r="BR40510" s="8"/>
      <c r="BS40510" s="8"/>
      <c r="BT40510" s="8"/>
      <c r="BU40510" s="8"/>
    </row>
    <row r="40511" spans="68:73">
      <c r="BP40511" s="10"/>
      <c r="BQ40511" s="10"/>
      <c r="BR40511" s="10"/>
      <c r="BS40511" s="10"/>
      <c r="BT40511" s="10"/>
      <c r="BU40511" s="10"/>
    </row>
    <row r="40512" spans="68:73">
      <c r="BP40512" s="8"/>
      <c r="BQ40512" s="8"/>
      <c r="BR40512" s="8"/>
      <c r="BS40512" s="8"/>
      <c r="BT40512" s="8"/>
      <c r="BU40512" s="8"/>
    </row>
    <row r="40513" spans="68:73">
      <c r="BP40513" s="10"/>
      <c r="BQ40513" s="10"/>
      <c r="BR40513" s="10"/>
      <c r="BS40513" s="10"/>
      <c r="BT40513" s="10"/>
      <c r="BU40513" s="10"/>
    </row>
    <row r="40514" spans="68:73">
      <c r="BP40514" s="8"/>
      <c r="BQ40514" s="8"/>
      <c r="BR40514" s="8"/>
      <c r="BS40514" s="8"/>
      <c r="BT40514" s="8"/>
      <c r="BU40514" s="8"/>
    </row>
    <row r="40515" spans="68:73">
      <c r="BP40515" s="10"/>
      <c r="BQ40515" s="10"/>
      <c r="BR40515" s="10"/>
      <c r="BS40515" s="10"/>
      <c r="BT40515" s="10"/>
      <c r="BU40515" s="10"/>
    </row>
    <row r="40516" spans="68:73">
      <c r="BP40516" s="8"/>
      <c r="BQ40516" s="8"/>
      <c r="BR40516" s="8"/>
      <c r="BS40516" s="8"/>
      <c r="BT40516" s="8"/>
      <c r="BU40516" s="8"/>
    </row>
    <row r="40517" spans="68:73">
      <c r="BP40517" s="10"/>
      <c r="BQ40517" s="10"/>
      <c r="BR40517" s="10"/>
      <c r="BS40517" s="10"/>
      <c r="BT40517" s="10"/>
      <c r="BU40517" s="10"/>
    </row>
    <row r="40518" spans="68:73">
      <c r="BP40518" s="8"/>
      <c r="BQ40518" s="8"/>
      <c r="BR40518" s="8"/>
      <c r="BS40518" s="8"/>
      <c r="BT40518" s="8"/>
      <c r="BU40518" s="8"/>
    </row>
    <row r="40519" spans="68:73">
      <c r="BP40519" s="10"/>
      <c r="BQ40519" s="10"/>
      <c r="BR40519" s="10"/>
      <c r="BS40519" s="10"/>
      <c r="BT40519" s="10"/>
      <c r="BU40519" s="10"/>
    </row>
    <row r="40520" spans="68:73">
      <c r="BP40520" s="8"/>
      <c r="BQ40520" s="8"/>
      <c r="BR40520" s="8"/>
      <c r="BS40520" s="8"/>
      <c r="BT40520" s="8"/>
      <c r="BU40520" s="8"/>
    </row>
    <row r="40521" spans="68:73">
      <c r="BP40521" s="10"/>
      <c r="BQ40521" s="10"/>
      <c r="BR40521" s="10"/>
      <c r="BS40521" s="10"/>
      <c r="BT40521" s="10"/>
      <c r="BU40521" s="10"/>
    </row>
    <row r="40522" spans="68:73">
      <c r="BP40522" s="8"/>
      <c r="BQ40522" s="8"/>
      <c r="BR40522" s="8"/>
      <c r="BS40522" s="8"/>
      <c r="BT40522" s="8"/>
      <c r="BU40522" s="8"/>
    </row>
    <row r="40523" spans="68:73">
      <c r="BP40523" s="10"/>
      <c r="BQ40523" s="10"/>
      <c r="BR40523" s="10"/>
      <c r="BS40523" s="10"/>
      <c r="BT40523" s="10"/>
      <c r="BU40523" s="10"/>
    </row>
    <row r="40524" spans="68:73">
      <c r="BP40524" s="8"/>
      <c r="BQ40524" s="8"/>
      <c r="BR40524" s="8"/>
      <c r="BS40524" s="8"/>
      <c r="BT40524" s="8"/>
      <c r="BU40524" s="8"/>
    </row>
    <row r="40525" spans="68:73">
      <c r="BP40525" s="10"/>
      <c r="BQ40525" s="10"/>
      <c r="BR40525" s="10"/>
      <c r="BS40525" s="10"/>
      <c r="BT40525" s="10"/>
      <c r="BU40525" s="10"/>
    </row>
    <row r="40526" spans="68:73">
      <c r="BP40526" s="8"/>
      <c r="BQ40526" s="8"/>
      <c r="BR40526" s="8"/>
      <c r="BS40526" s="8"/>
      <c r="BT40526" s="8"/>
      <c r="BU40526" s="8"/>
    </row>
    <row r="40527" spans="68:73">
      <c r="BP40527" s="10"/>
      <c r="BQ40527" s="10"/>
      <c r="BR40527" s="10"/>
      <c r="BS40527" s="10"/>
      <c r="BT40527" s="10"/>
      <c r="BU40527" s="10"/>
    </row>
    <row r="40528" spans="68:73">
      <c r="BP40528" s="8"/>
      <c r="BQ40528" s="8"/>
      <c r="BR40528" s="8"/>
      <c r="BS40528" s="8"/>
      <c r="BT40528" s="8"/>
      <c r="BU40528" s="8"/>
    </row>
    <row r="40529" spans="68:73">
      <c r="BP40529" s="10"/>
      <c r="BQ40529" s="10"/>
      <c r="BR40529" s="10"/>
      <c r="BS40529" s="10"/>
      <c r="BT40529" s="10"/>
      <c r="BU40529" s="10"/>
    </row>
    <row r="40530" spans="68:73">
      <c r="BP40530" s="8"/>
      <c r="BQ40530" s="8"/>
      <c r="BR40530" s="8"/>
      <c r="BS40530" s="8"/>
      <c r="BT40530" s="8"/>
      <c r="BU40530" s="8"/>
    </row>
    <row r="40531" spans="68:73">
      <c r="BP40531" s="10"/>
      <c r="BQ40531" s="10"/>
      <c r="BR40531" s="10"/>
      <c r="BS40531" s="10"/>
      <c r="BT40531" s="10"/>
      <c r="BU40531" s="10"/>
    </row>
    <row r="40532" spans="68:73">
      <c r="BP40532" s="8"/>
      <c r="BQ40532" s="8"/>
      <c r="BR40532" s="8"/>
      <c r="BS40532" s="8"/>
      <c r="BT40532" s="8"/>
      <c r="BU40532" s="8"/>
    </row>
    <row r="40533" spans="68:73">
      <c r="BP40533" s="10"/>
      <c r="BQ40533" s="10"/>
      <c r="BR40533" s="10"/>
      <c r="BS40533" s="10"/>
      <c r="BT40533" s="10"/>
      <c r="BU40533" s="10"/>
    </row>
    <row r="40534" spans="68:73">
      <c r="BP40534" s="8"/>
      <c r="BQ40534" s="8"/>
      <c r="BR40534" s="8"/>
      <c r="BS40534" s="8"/>
      <c r="BT40534" s="8"/>
      <c r="BU40534" s="8"/>
    </row>
    <row r="40535" spans="68:73">
      <c r="BP40535" s="10"/>
      <c r="BQ40535" s="10"/>
      <c r="BR40535" s="10"/>
      <c r="BS40535" s="10"/>
      <c r="BT40535" s="10"/>
      <c r="BU40535" s="10"/>
    </row>
    <row r="40536" spans="68:73">
      <c r="BP40536" s="8"/>
      <c r="BQ40536" s="8"/>
      <c r="BR40536" s="8"/>
      <c r="BS40536" s="8"/>
      <c r="BT40536" s="8"/>
      <c r="BU40536" s="8"/>
    </row>
    <row r="40537" spans="68:73">
      <c r="BP40537" s="10"/>
      <c r="BQ40537" s="10"/>
      <c r="BR40537" s="10"/>
      <c r="BS40537" s="10"/>
      <c r="BT40537" s="10"/>
      <c r="BU40537" s="10"/>
    </row>
    <row r="40538" spans="68:73">
      <c r="BP40538" s="8"/>
      <c r="BQ40538" s="8"/>
      <c r="BR40538" s="8"/>
      <c r="BS40538" s="8"/>
      <c r="BT40538" s="8"/>
      <c r="BU40538" s="8"/>
    </row>
    <row r="40539" spans="68:73">
      <c r="BP40539" s="10"/>
      <c r="BQ40539" s="10"/>
      <c r="BR40539" s="10"/>
      <c r="BS40539" s="10"/>
      <c r="BT40539" s="10"/>
      <c r="BU40539" s="10"/>
    </row>
    <row r="40540" spans="68:73">
      <c r="BP40540" s="8"/>
      <c r="BQ40540" s="8"/>
      <c r="BR40540" s="8"/>
      <c r="BS40540" s="8"/>
      <c r="BT40540" s="8"/>
      <c r="BU40540" s="8"/>
    </row>
    <row r="40541" spans="68:73">
      <c r="BP40541" s="10"/>
      <c r="BQ40541" s="10"/>
      <c r="BR40541" s="10"/>
      <c r="BS40541" s="10"/>
      <c r="BT40541" s="10"/>
      <c r="BU40541" s="10"/>
    </row>
    <row r="40542" spans="68:73">
      <c r="BP40542" s="8"/>
      <c r="BQ40542" s="8"/>
      <c r="BR40542" s="8"/>
      <c r="BS40542" s="8"/>
      <c r="BT40542" s="8"/>
      <c r="BU40542" s="8"/>
    </row>
    <row r="40543" spans="68:73">
      <c r="BP40543" s="10"/>
      <c r="BQ40543" s="10"/>
      <c r="BR40543" s="10"/>
      <c r="BS40543" s="10"/>
      <c r="BT40543" s="10"/>
      <c r="BU40543" s="10"/>
    </row>
    <row r="40544" spans="68:73">
      <c r="BP40544" s="8"/>
      <c r="BQ40544" s="8"/>
      <c r="BR40544" s="8"/>
      <c r="BS40544" s="8"/>
      <c r="BT40544" s="8"/>
      <c r="BU40544" s="8"/>
    </row>
    <row r="40545" spans="68:73">
      <c r="BP40545" s="10"/>
      <c r="BQ40545" s="10"/>
      <c r="BR40545" s="10"/>
      <c r="BS40545" s="10"/>
      <c r="BT40545" s="10"/>
      <c r="BU40545" s="10"/>
    </row>
    <row r="40546" spans="68:73">
      <c r="BP40546" s="8"/>
      <c r="BQ40546" s="8"/>
      <c r="BR40546" s="8"/>
      <c r="BS40546" s="8"/>
      <c r="BT40546" s="8"/>
      <c r="BU40546" s="8"/>
    </row>
    <row r="40547" spans="68:73">
      <c r="BP40547" s="10"/>
      <c r="BQ40547" s="10"/>
      <c r="BR40547" s="10"/>
      <c r="BS40547" s="10"/>
      <c r="BT40547" s="10"/>
      <c r="BU40547" s="10"/>
    </row>
    <row r="40548" spans="68:73">
      <c r="BP40548" s="8"/>
      <c r="BQ40548" s="8"/>
      <c r="BR40548" s="8"/>
      <c r="BS40548" s="8"/>
      <c r="BT40548" s="8"/>
      <c r="BU40548" s="8"/>
    </row>
    <row r="40549" spans="68:73">
      <c r="BP40549" s="10"/>
      <c r="BQ40549" s="10"/>
      <c r="BR40549" s="10"/>
      <c r="BS40549" s="10"/>
      <c r="BT40549" s="10"/>
      <c r="BU40549" s="10"/>
    </row>
    <row r="40550" spans="68:73">
      <c r="BP40550" s="8"/>
      <c r="BQ40550" s="8"/>
      <c r="BR40550" s="8"/>
      <c r="BS40550" s="8"/>
      <c r="BT40550" s="8"/>
      <c r="BU40550" s="8"/>
    </row>
    <row r="40551" spans="68:73">
      <c r="BP40551" s="10"/>
      <c r="BQ40551" s="10"/>
      <c r="BR40551" s="10"/>
      <c r="BS40551" s="10"/>
      <c r="BT40551" s="10"/>
      <c r="BU40551" s="10"/>
    </row>
    <row r="40552" spans="68:73">
      <c r="BP40552" s="8"/>
      <c r="BQ40552" s="8"/>
      <c r="BR40552" s="8"/>
      <c r="BS40552" s="8"/>
      <c r="BT40552" s="8"/>
      <c r="BU40552" s="8"/>
    </row>
    <row r="40553" spans="68:73">
      <c r="BP40553" s="10"/>
      <c r="BQ40553" s="10"/>
      <c r="BR40553" s="10"/>
      <c r="BS40553" s="10"/>
      <c r="BT40553" s="10"/>
      <c r="BU40553" s="10"/>
    </row>
    <row r="40554" spans="68:73">
      <c r="BP40554" s="8"/>
      <c r="BQ40554" s="8"/>
      <c r="BR40554" s="8"/>
      <c r="BS40554" s="8"/>
      <c r="BT40554" s="8"/>
      <c r="BU40554" s="8"/>
    </row>
    <row r="40555" spans="68:73">
      <c r="BP40555" s="10"/>
      <c r="BQ40555" s="10"/>
      <c r="BR40555" s="10"/>
      <c r="BS40555" s="10"/>
      <c r="BT40555" s="10"/>
      <c r="BU40555" s="10"/>
    </row>
    <row r="40556" spans="68:73">
      <c r="BP40556" s="8"/>
      <c r="BQ40556" s="8"/>
      <c r="BR40556" s="8"/>
      <c r="BS40556" s="8"/>
      <c r="BT40556" s="8"/>
      <c r="BU40556" s="8"/>
    </row>
    <row r="40557" spans="68:73">
      <c r="BP40557" s="10"/>
      <c r="BQ40557" s="10"/>
      <c r="BR40557" s="10"/>
      <c r="BS40557" s="10"/>
      <c r="BT40557" s="10"/>
      <c r="BU40557" s="10"/>
    </row>
    <row r="40558" spans="68:73">
      <c r="BP40558" s="8"/>
      <c r="BQ40558" s="8"/>
      <c r="BR40558" s="8"/>
      <c r="BS40558" s="8"/>
      <c r="BT40558" s="8"/>
      <c r="BU40558" s="8"/>
    </row>
    <row r="40559" spans="68:73">
      <c r="BP40559" s="10"/>
      <c r="BQ40559" s="10"/>
      <c r="BR40559" s="10"/>
      <c r="BS40559" s="10"/>
      <c r="BT40559" s="10"/>
      <c r="BU40559" s="10"/>
    </row>
    <row r="40560" spans="68:73">
      <c r="BP40560" s="8"/>
      <c r="BQ40560" s="8"/>
      <c r="BR40560" s="8"/>
      <c r="BS40560" s="8"/>
      <c r="BT40560" s="8"/>
      <c r="BU40560" s="8"/>
    </row>
    <row r="40561" spans="68:73">
      <c r="BP40561" s="10"/>
      <c r="BQ40561" s="10"/>
      <c r="BR40561" s="10"/>
      <c r="BS40561" s="10"/>
      <c r="BT40561" s="10"/>
      <c r="BU40561" s="10"/>
    </row>
    <row r="40562" spans="68:73">
      <c r="BP40562" s="8"/>
      <c r="BQ40562" s="8"/>
      <c r="BR40562" s="8"/>
      <c r="BS40562" s="8"/>
      <c r="BT40562" s="8"/>
      <c r="BU40562" s="8"/>
    </row>
    <row r="40563" spans="68:73">
      <c r="BP40563" s="10"/>
      <c r="BQ40563" s="10"/>
      <c r="BR40563" s="10"/>
      <c r="BS40563" s="10"/>
      <c r="BT40563" s="10"/>
      <c r="BU40563" s="10"/>
    </row>
    <row r="40564" spans="68:73">
      <c r="BP40564" s="8"/>
      <c r="BQ40564" s="8"/>
      <c r="BR40564" s="8"/>
      <c r="BS40564" s="8"/>
      <c r="BT40564" s="8"/>
      <c r="BU40564" s="8"/>
    </row>
    <row r="40565" spans="68:73">
      <c r="BP40565" s="10"/>
      <c r="BQ40565" s="10"/>
      <c r="BR40565" s="10"/>
      <c r="BS40565" s="10"/>
      <c r="BT40565" s="10"/>
      <c r="BU40565" s="10"/>
    </row>
    <row r="40566" spans="68:73">
      <c r="BP40566" s="8"/>
      <c r="BQ40566" s="8"/>
      <c r="BR40566" s="8"/>
      <c r="BS40566" s="8"/>
      <c r="BT40566" s="8"/>
      <c r="BU40566" s="8"/>
    </row>
    <row r="40567" spans="68:73">
      <c r="BP40567" s="10"/>
      <c r="BQ40567" s="10"/>
      <c r="BR40567" s="10"/>
      <c r="BS40567" s="10"/>
      <c r="BT40567" s="10"/>
      <c r="BU40567" s="10"/>
    </row>
    <row r="40568" spans="68:73">
      <c r="BP40568" s="8"/>
      <c r="BQ40568" s="8"/>
      <c r="BR40568" s="8"/>
      <c r="BS40568" s="8"/>
      <c r="BT40568" s="8"/>
      <c r="BU40568" s="8"/>
    </row>
    <row r="40569" spans="68:73">
      <c r="BP40569" s="10"/>
      <c r="BQ40569" s="10"/>
      <c r="BR40569" s="10"/>
      <c r="BS40569" s="10"/>
      <c r="BT40569" s="10"/>
      <c r="BU40569" s="10"/>
    </row>
    <row r="40570" spans="68:73">
      <c r="BP40570" s="8"/>
      <c r="BQ40570" s="8"/>
      <c r="BR40570" s="8"/>
      <c r="BS40570" s="8"/>
      <c r="BT40570" s="8"/>
      <c r="BU40570" s="8"/>
    </row>
    <row r="40571" spans="68:73">
      <c r="BP40571" s="10"/>
      <c r="BQ40571" s="10"/>
      <c r="BR40571" s="10"/>
      <c r="BS40571" s="10"/>
      <c r="BT40571" s="10"/>
      <c r="BU40571" s="10"/>
    </row>
    <row r="40572" spans="68:73">
      <c r="BP40572" s="8"/>
      <c r="BQ40572" s="8"/>
      <c r="BR40572" s="8"/>
      <c r="BS40572" s="8"/>
      <c r="BT40572" s="8"/>
      <c r="BU40572" s="8"/>
    </row>
    <row r="40573" spans="68:73">
      <c r="BP40573" s="10"/>
      <c r="BQ40573" s="10"/>
      <c r="BR40573" s="10"/>
      <c r="BS40573" s="10"/>
      <c r="BT40573" s="10"/>
      <c r="BU40573" s="10"/>
    </row>
    <row r="40574" spans="68:73">
      <c r="BP40574" s="8"/>
      <c r="BQ40574" s="8"/>
      <c r="BR40574" s="8"/>
      <c r="BS40574" s="8"/>
      <c r="BT40574" s="8"/>
      <c r="BU40574" s="8"/>
    </row>
    <row r="40575" spans="68:73">
      <c r="BP40575" s="10"/>
      <c r="BQ40575" s="10"/>
      <c r="BR40575" s="10"/>
      <c r="BS40575" s="10"/>
      <c r="BT40575" s="10"/>
      <c r="BU40575" s="10"/>
    </row>
    <row r="40576" spans="68:73">
      <c r="BP40576" s="8"/>
      <c r="BQ40576" s="8"/>
      <c r="BR40576" s="8"/>
      <c r="BS40576" s="8"/>
      <c r="BT40576" s="8"/>
      <c r="BU40576" s="8"/>
    </row>
    <row r="40577" spans="68:73">
      <c r="BP40577" s="10"/>
      <c r="BQ40577" s="10"/>
      <c r="BR40577" s="10"/>
      <c r="BS40577" s="10"/>
      <c r="BT40577" s="10"/>
      <c r="BU40577" s="10"/>
    </row>
    <row r="40578" spans="68:73">
      <c r="BP40578" s="8"/>
      <c r="BQ40578" s="8"/>
      <c r="BR40578" s="8"/>
      <c r="BS40578" s="8"/>
      <c r="BT40578" s="8"/>
      <c r="BU40578" s="8"/>
    </row>
    <row r="40579" spans="68:73">
      <c r="BP40579" s="10"/>
      <c r="BQ40579" s="10"/>
      <c r="BR40579" s="10"/>
      <c r="BS40579" s="10"/>
      <c r="BT40579" s="10"/>
      <c r="BU40579" s="10"/>
    </row>
    <row r="40580" spans="68:73">
      <c r="BP40580" s="8"/>
      <c r="BQ40580" s="8"/>
      <c r="BR40580" s="8"/>
      <c r="BS40580" s="8"/>
      <c r="BT40580" s="8"/>
      <c r="BU40580" s="8"/>
    </row>
    <row r="40581" spans="68:73">
      <c r="BP40581" s="10"/>
      <c r="BQ40581" s="10"/>
      <c r="BR40581" s="10"/>
      <c r="BS40581" s="10"/>
      <c r="BT40581" s="10"/>
      <c r="BU40581" s="10"/>
    </row>
    <row r="40582" spans="68:73">
      <c r="BP40582" s="8"/>
      <c r="BQ40582" s="8"/>
      <c r="BR40582" s="8"/>
      <c r="BS40582" s="8"/>
      <c r="BT40582" s="8"/>
      <c r="BU40582" s="8"/>
    </row>
    <row r="40583" spans="68:73">
      <c r="BP40583" s="10"/>
      <c r="BQ40583" s="10"/>
      <c r="BR40583" s="10"/>
      <c r="BS40583" s="10"/>
      <c r="BT40583" s="10"/>
      <c r="BU40583" s="10"/>
    </row>
    <row r="40584" spans="68:73">
      <c r="BP40584" s="8"/>
      <c r="BQ40584" s="8"/>
      <c r="BR40584" s="8"/>
      <c r="BS40584" s="8"/>
      <c r="BT40584" s="8"/>
      <c r="BU40584" s="8"/>
    </row>
    <row r="40585" spans="68:73">
      <c r="BP40585" s="10"/>
      <c r="BQ40585" s="10"/>
      <c r="BR40585" s="10"/>
      <c r="BS40585" s="10"/>
      <c r="BT40585" s="10"/>
      <c r="BU40585" s="10"/>
    </row>
    <row r="40586" spans="68:73">
      <c r="BP40586" s="8"/>
      <c r="BQ40586" s="8"/>
      <c r="BR40586" s="8"/>
      <c r="BS40586" s="8"/>
      <c r="BT40586" s="8"/>
      <c r="BU40586" s="8"/>
    </row>
    <row r="40587" spans="68:73">
      <c r="BP40587" s="10"/>
      <c r="BQ40587" s="10"/>
      <c r="BR40587" s="10"/>
      <c r="BS40587" s="10"/>
      <c r="BT40587" s="10"/>
      <c r="BU40587" s="10"/>
    </row>
    <row r="40588" spans="68:73">
      <c r="BP40588" s="8"/>
      <c r="BQ40588" s="8"/>
      <c r="BR40588" s="8"/>
      <c r="BS40588" s="8"/>
      <c r="BT40588" s="8"/>
      <c r="BU40588" s="8"/>
    </row>
    <row r="40589" spans="68:73">
      <c r="BP40589" s="10"/>
      <c r="BQ40589" s="10"/>
      <c r="BR40589" s="10"/>
      <c r="BS40589" s="10"/>
      <c r="BT40589" s="10"/>
      <c r="BU40589" s="10"/>
    </row>
    <row r="40590" spans="68:73">
      <c r="BP40590" s="8"/>
      <c r="BQ40590" s="8"/>
      <c r="BR40590" s="8"/>
      <c r="BS40590" s="8"/>
      <c r="BT40590" s="8"/>
      <c r="BU40590" s="8"/>
    </row>
    <row r="40591" spans="68:73">
      <c r="BP40591" s="10"/>
      <c r="BQ40591" s="10"/>
      <c r="BR40591" s="10"/>
      <c r="BS40591" s="10"/>
      <c r="BT40591" s="10"/>
      <c r="BU40591" s="10"/>
    </row>
    <row r="40592" spans="68:73">
      <c r="BP40592" s="8"/>
      <c r="BQ40592" s="8"/>
      <c r="BR40592" s="8"/>
      <c r="BS40592" s="8"/>
      <c r="BT40592" s="8"/>
      <c r="BU40592" s="8"/>
    </row>
    <row r="40593" spans="68:73">
      <c r="BP40593" s="10"/>
      <c r="BQ40593" s="10"/>
      <c r="BR40593" s="10"/>
      <c r="BS40593" s="10"/>
      <c r="BT40593" s="10"/>
      <c r="BU40593" s="10"/>
    </row>
    <row r="40594" spans="68:73">
      <c r="BP40594" s="8"/>
      <c r="BQ40594" s="8"/>
      <c r="BR40594" s="8"/>
      <c r="BS40594" s="8"/>
      <c r="BT40594" s="8"/>
      <c r="BU40594" s="8"/>
    </row>
    <row r="40595" spans="68:73">
      <c r="BP40595" s="10"/>
      <c r="BQ40595" s="10"/>
      <c r="BR40595" s="10"/>
      <c r="BS40595" s="10"/>
      <c r="BT40595" s="10"/>
      <c r="BU40595" s="10"/>
    </row>
    <row r="40596" spans="68:73">
      <c r="BP40596" s="8"/>
      <c r="BQ40596" s="8"/>
      <c r="BR40596" s="8"/>
      <c r="BS40596" s="8"/>
      <c r="BT40596" s="8"/>
      <c r="BU40596" s="8"/>
    </row>
    <row r="40597" spans="68:73">
      <c r="BP40597" s="10"/>
      <c r="BQ40597" s="10"/>
      <c r="BR40597" s="10"/>
      <c r="BS40597" s="10"/>
      <c r="BT40597" s="10"/>
      <c r="BU40597" s="10"/>
    </row>
    <row r="40598" spans="68:73">
      <c r="BP40598" s="8"/>
      <c r="BQ40598" s="8"/>
      <c r="BR40598" s="8"/>
      <c r="BS40598" s="8"/>
      <c r="BT40598" s="8"/>
      <c r="BU40598" s="8"/>
    </row>
    <row r="40599" spans="68:73">
      <c r="BP40599" s="10"/>
      <c r="BQ40599" s="10"/>
      <c r="BR40599" s="10"/>
      <c r="BS40599" s="10"/>
      <c r="BT40599" s="10"/>
      <c r="BU40599" s="10"/>
    </row>
    <row r="40600" spans="68:73">
      <c r="BP40600" s="8"/>
      <c r="BQ40600" s="8"/>
      <c r="BR40600" s="8"/>
      <c r="BS40600" s="8"/>
      <c r="BT40600" s="8"/>
      <c r="BU40600" s="8"/>
    </row>
    <row r="40601" spans="68:73">
      <c r="BP40601" s="10"/>
      <c r="BQ40601" s="10"/>
      <c r="BR40601" s="10"/>
      <c r="BS40601" s="10"/>
      <c r="BT40601" s="10"/>
      <c r="BU40601" s="10"/>
    </row>
    <row r="40602" spans="68:73">
      <c r="BP40602" s="8"/>
      <c r="BQ40602" s="8"/>
      <c r="BR40602" s="8"/>
      <c r="BS40602" s="8"/>
      <c r="BT40602" s="8"/>
      <c r="BU40602" s="8"/>
    </row>
    <row r="40603" spans="68:73">
      <c r="BP40603" s="10"/>
      <c r="BQ40603" s="10"/>
      <c r="BR40603" s="10"/>
      <c r="BS40603" s="10"/>
      <c r="BT40603" s="10"/>
      <c r="BU40603" s="10"/>
    </row>
    <row r="40604" spans="68:73">
      <c r="BP40604" s="8"/>
      <c r="BQ40604" s="8"/>
      <c r="BR40604" s="8"/>
      <c r="BS40604" s="8"/>
      <c r="BT40604" s="8"/>
      <c r="BU40604" s="8"/>
    </row>
    <row r="40605" spans="68:73">
      <c r="BP40605" s="10"/>
      <c r="BQ40605" s="10"/>
      <c r="BR40605" s="10"/>
      <c r="BS40605" s="10"/>
      <c r="BT40605" s="10"/>
      <c r="BU40605" s="10"/>
    </row>
    <row r="40606" spans="68:73">
      <c r="BP40606" s="8"/>
      <c r="BQ40606" s="8"/>
      <c r="BR40606" s="8"/>
      <c r="BS40606" s="8"/>
      <c r="BT40606" s="8"/>
      <c r="BU40606" s="8"/>
    </row>
    <row r="40607" spans="68:73">
      <c r="BP40607" s="10"/>
      <c r="BQ40607" s="10"/>
      <c r="BR40607" s="10"/>
      <c r="BS40607" s="10"/>
      <c r="BT40607" s="10"/>
      <c r="BU40607" s="10"/>
    </row>
    <row r="40608" spans="68:73">
      <c r="BP40608" s="8"/>
      <c r="BQ40608" s="8"/>
      <c r="BR40608" s="8"/>
      <c r="BS40608" s="8"/>
      <c r="BT40608" s="8"/>
      <c r="BU40608" s="8"/>
    </row>
    <row r="40609" spans="68:73">
      <c r="BP40609" s="10"/>
      <c r="BQ40609" s="10"/>
      <c r="BR40609" s="10"/>
      <c r="BS40609" s="10"/>
      <c r="BT40609" s="10"/>
      <c r="BU40609" s="10"/>
    </row>
    <row r="40610" spans="68:73">
      <c r="BP40610" s="8"/>
      <c r="BQ40610" s="8"/>
      <c r="BR40610" s="8"/>
      <c r="BS40610" s="8"/>
      <c r="BT40610" s="8"/>
      <c r="BU40610" s="8"/>
    </row>
    <row r="40611" spans="68:73">
      <c r="BP40611" s="10"/>
      <c r="BQ40611" s="10"/>
      <c r="BR40611" s="10"/>
      <c r="BS40611" s="10"/>
      <c r="BT40611" s="10"/>
      <c r="BU40611" s="10"/>
    </row>
    <row r="40612" spans="68:73">
      <c r="BP40612" s="8"/>
      <c r="BQ40612" s="8"/>
      <c r="BR40612" s="8"/>
      <c r="BS40612" s="8"/>
      <c r="BT40612" s="8"/>
      <c r="BU40612" s="8"/>
    </row>
    <row r="40613" spans="68:73">
      <c r="BP40613" s="10"/>
      <c r="BQ40613" s="10"/>
      <c r="BR40613" s="10"/>
      <c r="BS40613" s="10"/>
      <c r="BT40613" s="10"/>
      <c r="BU40613" s="10"/>
    </row>
    <row r="40614" spans="68:73">
      <c r="BP40614" s="8"/>
      <c r="BQ40614" s="8"/>
      <c r="BR40614" s="8"/>
      <c r="BS40614" s="8"/>
      <c r="BT40614" s="8"/>
      <c r="BU40614" s="8"/>
    </row>
    <row r="40615" spans="68:73">
      <c r="BP40615" s="10"/>
      <c r="BQ40615" s="10"/>
      <c r="BR40615" s="10"/>
      <c r="BS40615" s="10"/>
      <c r="BT40615" s="10"/>
      <c r="BU40615" s="10"/>
    </row>
    <row r="40616" spans="68:73">
      <c r="BP40616" s="8"/>
      <c r="BQ40616" s="8"/>
      <c r="BR40616" s="8"/>
      <c r="BS40616" s="8"/>
      <c r="BT40616" s="8"/>
      <c r="BU40616" s="8"/>
    </row>
    <row r="40617" spans="68:73">
      <c r="BP40617" s="10"/>
      <c r="BQ40617" s="10"/>
      <c r="BR40617" s="10"/>
      <c r="BS40617" s="10"/>
      <c r="BT40617" s="10"/>
      <c r="BU40617" s="10"/>
    </row>
    <row r="40618" spans="68:73">
      <c r="BP40618" s="8"/>
      <c r="BQ40618" s="8"/>
      <c r="BR40618" s="8"/>
      <c r="BS40618" s="8"/>
      <c r="BT40618" s="8"/>
      <c r="BU40618" s="8"/>
    </row>
    <row r="40619" spans="68:73">
      <c r="BP40619" s="10"/>
      <c r="BQ40619" s="10"/>
      <c r="BR40619" s="10"/>
      <c r="BS40619" s="10"/>
      <c r="BT40619" s="10"/>
      <c r="BU40619" s="10"/>
    </row>
    <row r="40620" spans="68:73">
      <c r="BP40620" s="8"/>
      <c r="BQ40620" s="8"/>
      <c r="BR40620" s="8"/>
      <c r="BS40620" s="8"/>
      <c r="BT40620" s="8"/>
      <c r="BU40620" s="8"/>
    </row>
    <row r="40621" spans="68:73">
      <c r="BP40621" s="10"/>
      <c r="BQ40621" s="10"/>
      <c r="BR40621" s="10"/>
      <c r="BS40621" s="10"/>
      <c r="BT40621" s="10"/>
      <c r="BU40621" s="10"/>
    </row>
    <row r="40622" spans="68:73">
      <c r="BP40622" s="8"/>
      <c r="BQ40622" s="8"/>
      <c r="BR40622" s="8"/>
      <c r="BS40622" s="8"/>
      <c r="BT40622" s="8"/>
      <c r="BU40622" s="8"/>
    </row>
    <row r="40623" spans="68:73">
      <c r="BP40623" s="10"/>
      <c r="BQ40623" s="10"/>
      <c r="BR40623" s="10"/>
      <c r="BS40623" s="10"/>
      <c r="BT40623" s="10"/>
      <c r="BU40623" s="10"/>
    </row>
    <row r="40624" spans="68:73">
      <c r="BP40624" s="8"/>
      <c r="BQ40624" s="8"/>
      <c r="BR40624" s="8"/>
      <c r="BS40624" s="8"/>
      <c r="BT40624" s="8"/>
      <c r="BU40624" s="8"/>
    </row>
    <row r="40625" spans="68:73">
      <c r="BP40625" s="10"/>
      <c r="BQ40625" s="10"/>
      <c r="BR40625" s="10"/>
      <c r="BS40625" s="10"/>
      <c r="BT40625" s="10"/>
      <c r="BU40625" s="10"/>
    </row>
    <row r="40626" spans="68:73">
      <c r="BP40626" s="8"/>
      <c r="BQ40626" s="8"/>
      <c r="BR40626" s="8"/>
      <c r="BS40626" s="8"/>
      <c r="BT40626" s="8"/>
      <c r="BU40626" s="8"/>
    </row>
    <row r="40627" spans="68:73">
      <c r="BP40627" s="10"/>
      <c r="BQ40627" s="10"/>
      <c r="BR40627" s="10"/>
      <c r="BS40627" s="10"/>
      <c r="BT40627" s="10"/>
      <c r="BU40627" s="10"/>
    </row>
    <row r="40628" spans="68:73">
      <c r="BP40628" s="8"/>
      <c r="BQ40628" s="8"/>
      <c r="BR40628" s="8"/>
      <c r="BS40628" s="8"/>
      <c r="BT40628" s="8"/>
      <c r="BU40628" s="8"/>
    </row>
    <row r="40629" spans="68:73">
      <c r="BP40629" s="10"/>
      <c r="BQ40629" s="10"/>
      <c r="BR40629" s="10"/>
      <c r="BS40629" s="10"/>
      <c r="BT40629" s="10"/>
      <c r="BU40629" s="10"/>
    </row>
    <row r="40630" spans="68:73">
      <c r="BP40630" s="8"/>
      <c r="BQ40630" s="8"/>
      <c r="BR40630" s="8"/>
      <c r="BS40630" s="8"/>
      <c r="BT40630" s="8"/>
      <c r="BU40630" s="8"/>
    </row>
    <row r="40631" spans="68:73">
      <c r="BP40631" s="10"/>
      <c r="BQ40631" s="10"/>
      <c r="BR40631" s="10"/>
      <c r="BS40631" s="10"/>
      <c r="BT40631" s="10"/>
      <c r="BU40631" s="10"/>
    </row>
    <row r="40632" spans="68:73">
      <c r="BP40632" s="8"/>
      <c r="BQ40632" s="8"/>
      <c r="BR40632" s="8"/>
      <c r="BS40632" s="8"/>
      <c r="BT40632" s="8"/>
      <c r="BU40632" s="8"/>
    </row>
    <row r="40633" spans="68:73">
      <c r="BP40633" s="10"/>
      <c r="BQ40633" s="10"/>
      <c r="BR40633" s="10"/>
      <c r="BS40633" s="10"/>
      <c r="BT40633" s="10"/>
      <c r="BU40633" s="10"/>
    </row>
    <row r="40634" spans="68:73">
      <c r="BP40634" s="8"/>
      <c r="BQ40634" s="8"/>
      <c r="BR40634" s="8"/>
      <c r="BS40634" s="8"/>
      <c r="BT40634" s="8"/>
      <c r="BU40634" s="8"/>
    </row>
    <row r="40635" spans="68:73">
      <c r="BP40635" s="10"/>
      <c r="BQ40635" s="10"/>
      <c r="BR40635" s="10"/>
      <c r="BS40635" s="10"/>
      <c r="BT40635" s="10"/>
      <c r="BU40635" s="10"/>
    </row>
    <row r="40636" spans="68:73">
      <c r="BP40636" s="8"/>
      <c r="BQ40636" s="8"/>
      <c r="BR40636" s="8"/>
      <c r="BS40636" s="8"/>
      <c r="BT40636" s="8"/>
      <c r="BU40636" s="8"/>
    </row>
    <row r="40637" spans="68:73">
      <c r="BP40637" s="10"/>
      <c r="BQ40637" s="10"/>
      <c r="BR40637" s="10"/>
      <c r="BS40637" s="10"/>
      <c r="BT40637" s="10"/>
      <c r="BU40637" s="10"/>
    </row>
    <row r="40638" spans="68:73">
      <c r="BP40638" s="8"/>
      <c r="BQ40638" s="8"/>
      <c r="BR40638" s="8"/>
      <c r="BS40638" s="8"/>
      <c r="BT40638" s="8"/>
      <c r="BU40638" s="8"/>
    </row>
    <row r="40639" spans="68:73">
      <c r="BP40639" s="10"/>
      <c r="BQ40639" s="10"/>
      <c r="BR40639" s="10"/>
      <c r="BS40639" s="10"/>
      <c r="BT40639" s="10"/>
      <c r="BU40639" s="10"/>
    </row>
    <row r="40640" spans="68:73">
      <c r="BP40640" s="8"/>
      <c r="BQ40640" s="8"/>
      <c r="BR40640" s="8"/>
      <c r="BS40640" s="8"/>
      <c r="BT40640" s="8"/>
      <c r="BU40640" s="8"/>
    </row>
    <row r="40641" spans="68:73">
      <c r="BP40641" s="10"/>
      <c r="BQ40641" s="10"/>
      <c r="BR40641" s="10"/>
      <c r="BS40641" s="10"/>
      <c r="BT40641" s="10"/>
      <c r="BU40641" s="10"/>
    </row>
    <row r="40642" spans="68:73">
      <c r="BP40642" s="8"/>
      <c r="BQ40642" s="8"/>
      <c r="BR40642" s="8"/>
      <c r="BS40642" s="8"/>
      <c r="BT40642" s="8"/>
      <c r="BU40642" s="8"/>
    </row>
    <row r="40643" spans="68:73">
      <c r="BP40643" s="10"/>
      <c r="BQ40643" s="10"/>
      <c r="BR40643" s="10"/>
      <c r="BS40643" s="10"/>
      <c r="BT40643" s="10"/>
      <c r="BU40643" s="10"/>
    </row>
    <row r="40644" spans="68:73">
      <c r="BP40644" s="8"/>
      <c r="BQ40644" s="8"/>
      <c r="BR40644" s="8"/>
      <c r="BS40644" s="8"/>
      <c r="BT40644" s="8"/>
      <c r="BU40644" s="8"/>
    </row>
    <row r="40645" spans="68:73">
      <c r="BP40645" s="10"/>
      <c r="BQ40645" s="10"/>
      <c r="BR40645" s="10"/>
      <c r="BS40645" s="10"/>
      <c r="BT40645" s="10"/>
      <c r="BU40645" s="10"/>
    </row>
    <row r="40646" spans="68:73">
      <c r="BP40646" s="8"/>
      <c r="BQ40646" s="8"/>
      <c r="BR40646" s="8"/>
      <c r="BS40646" s="8"/>
      <c r="BT40646" s="8"/>
      <c r="BU40646" s="8"/>
    </row>
    <row r="40647" spans="68:73">
      <c r="BP40647" s="10"/>
      <c r="BQ40647" s="10"/>
      <c r="BR40647" s="10"/>
      <c r="BS40647" s="10"/>
      <c r="BT40647" s="10"/>
      <c r="BU40647" s="10"/>
    </row>
    <row r="40648" spans="68:73">
      <c r="BP40648" s="8"/>
      <c r="BQ40648" s="8"/>
      <c r="BR40648" s="8"/>
      <c r="BS40648" s="8"/>
      <c r="BT40648" s="8"/>
      <c r="BU40648" s="8"/>
    </row>
    <row r="40649" spans="68:73">
      <c r="BP40649" s="10"/>
      <c r="BQ40649" s="10"/>
      <c r="BR40649" s="10"/>
      <c r="BS40649" s="10"/>
      <c r="BT40649" s="10"/>
      <c r="BU40649" s="10"/>
    </row>
    <row r="40650" spans="68:73">
      <c r="BP40650" s="8"/>
      <c r="BQ40650" s="8"/>
      <c r="BR40650" s="8"/>
      <c r="BS40650" s="8"/>
      <c r="BT40650" s="8"/>
      <c r="BU40650" s="8"/>
    </row>
    <row r="40651" spans="68:73">
      <c r="BP40651" s="10"/>
      <c r="BQ40651" s="10"/>
      <c r="BR40651" s="10"/>
      <c r="BS40651" s="10"/>
      <c r="BT40651" s="10"/>
      <c r="BU40651" s="10"/>
    </row>
    <row r="40652" spans="68:73">
      <c r="BP40652" s="8"/>
      <c r="BQ40652" s="8"/>
      <c r="BR40652" s="8"/>
      <c r="BS40652" s="8"/>
      <c r="BT40652" s="8"/>
      <c r="BU40652" s="8"/>
    </row>
    <row r="40653" spans="68:73">
      <c r="BP40653" s="10"/>
      <c r="BQ40653" s="10"/>
      <c r="BR40653" s="10"/>
      <c r="BS40653" s="10"/>
      <c r="BT40653" s="10"/>
      <c r="BU40653" s="10"/>
    </row>
    <row r="40654" spans="68:73">
      <c r="BP40654" s="8"/>
      <c r="BQ40654" s="8"/>
      <c r="BR40654" s="8"/>
      <c r="BS40654" s="8"/>
      <c r="BT40654" s="8"/>
      <c r="BU40654" s="8"/>
    </row>
    <row r="40655" spans="68:73">
      <c r="BP40655" s="10"/>
      <c r="BQ40655" s="10"/>
      <c r="BR40655" s="10"/>
      <c r="BS40655" s="10"/>
      <c r="BT40655" s="10"/>
      <c r="BU40655" s="10"/>
    </row>
    <row r="40656" spans="68:73">
      <c r="BP40656" s="8"/>
      <c r="BQ40656" s="8"/>
      <c r="BR40656" s="8"/>
      <c r="BS40656" s="8"/>
      <c r="BT40656" s="8"/>
      <c r="BU40656" s="8"/>
    </row>
    <row r="40657" spans="68:73">
      <c r="BP40657" s="10"/>
      <c r="BQ40657" s="10"/>
      <c r="BR40657" s="10"/>
      <c r="BS40657" s="10"/>
      <c r="BT40657" s="10"/>
      <c r="BU40657" s="10"/>
    </row>
    <row r="40658" spans="68:73">
      <c r="BP40658" s="8"/>
      <c r="BQ40658" s="8"/>
      <c r="BR40658" s="8"/>
      <c r="BS40658" s="8"/>
      <c r="BT40658" s="8"/>
      <c r="BU40658" s="8"/>
    </row>
    <row r="40659" spans="68:73">
      <c r="BP40659" s="10"/>
      <c r="BQ40659" s="10"/>
      <c r="BR40659" s="10"/>
      <c r="BS40659" s="10"/>
      <c r="BT40659" s="10"/>
      <c r="BU40659" s="10"/>
    </row>
    <row r="40660" spans="68:73">
      <c r="BP40660" s="8"/>
      <c r="BQ40660" s="8"/>
      <c r="BR40660" s="8"/>
      <c r="BS40660" s="8"/>
      <c r="BT40660" s="8"/>
      <c r="BU40660" s="8"/>
    </row>
    <row r="40661" spans="68:73">
      <c r="BP40661" s="10"/>
      <c r="BQ40661" s="10"/>
      <c r="BR40661" s="10"/>
      <c r="BS40661" s="10"/>
      <c r="BT40661" s="10"/>
      <c r="BU40661" s="10"/>
    </row>
    <row r="40662" spans="68:73">
      <c r="BP40662" s="8"/>
      <c r="BQ40662" s="8"/>
      <c r="BR40662" s="8"/>
      <c r="BS40662" s="8"/>
      <c r="BT40662" s="8"/>
      <c r="BU40662" s="8"/>
    </row>
    <row r="40663" spans="68:73">
      <c r="BP40663" s="10"/>
      <c r="BQ40663" s="10"/>
      <c r="BR40663" s="10"/>
      <c r="BS40663" s="10"/>
      <c r="BT40663" s="10"/>
      <c r="BU40663" s="10"/>
    </row>
    <row r="40664" spans="68:73">
      <c r="BP40664" s="8"/>
      <c r="BQ40664" s="8"/>
      <c r="BR40664" s="8"/>
      <c r="BS40664" s="8"/>
      <c r="BT40664" s="8"/>
      <c r="BU40664" s="8"/>
    </row>
    <row r="40665" spans="68:73">
      <c r="BP40665" s="10"/>
      <c r="BQ40665" s="10"/>
      <c r="BR40665" s="10"/>
      <c r="BS40665" s="10"/>
      <c r="BT40665" s="10"/>
      <c r="BU40665" s="10"/>
    </row>
    <row r="40666" spans="68:73">
      <c r="BP40666" s="8"/>
      <c r="BQ40666" s="8"/>
      <c r="BR40666" s="8"/>
      <c r="BS40666" s="8"/>
      <c r="BT40666" s="8"/>
      <c r="BU40666" s="8"/>
    </row>
    <row r="40667" spans="68:73">
      <c r="BP40667" s="10"/>
      <c r="BQ40667" s="10"/>
      <c r="BR40667" s="10"/>
      <c r="BS40667" s="10"/>
      <c r="BT40667" s="10"/>
      <c r="BU40667" s="10"/>
    </row>
    <row r="40668" spans="68:73">
      <c r="BP40668" s="8"/>
      <c r="BQ40668" s="8"/>
      <c r="BR40668" s="8"/>
      <c r="BS40668" s="8"/>
      <c r="BT40668" s="8"/>
      <c r="BU40668" s="8"/>
    </row>
    <row r="40669" spans="68:73">
      <c r="BP40669" s="10"/>
      <c r="BQ40669" s="10"/>
      <c r="BR40669" s="10"/>
      <c r="BS40669" s="10"/>
      <c r="BT40669" s="10"/>
      <c r="BU40669" s="10"/>
    </row>
    <row r="40670" spans="68:73">
      <c r="BP40670" s="8"/>
      <c r="BQ40670" s="8"/>
      <c r="BR40670" s="8"/>
      <c r="BS40670" s="8"/>
      <c r="BT40670" s="8"/>
      <c r="BU40670" s="8"/>
    </row>
    <row r="40671" spans="68:73">
      <c r="BP40671" s="10"/>
      <c r="BQ40671" s="10"/>
      <c r="BR40671" s="10"/>
      <c r="BS40671" s="10"/>
      <c r="BT40671" s="10"/>
      <c r="BU40671" s="10"/>
    </row>
    <row r="40672" spans="68:73">
      <c r="BP40672" s="8"/>
      <c r="BQ40672" s="8"/>
      <c r="BR40672" s="8"/>
      <c r="BS40672" s="8"/>
      <c r="BT40672" s="8"/>
      <c r="BU40672" s="8"/>
    </row>
    <row r="40673" spans="68:73">
      <c r="BP40673" s="10"/>
      <c r="BQ40673" s="10"/>
      <c r="BR40673" s="10"/>
      <c r="BS40673" s="10"/>
      <c r="BT40673" s="10"/>
      <c r="BU40673" s="10"/>
    </row>
    <row r="40674" spans="68:73">
      <c r="BP40674" s="8"/>
      <c r="BQ40674" s="8"/>
      <c r="BR40674" s="8"/>
      <c r="BS40674" s="8"/>
      <c r="BT40674" s="8"/>
      <c r="BU40674" s="8"/>
    </row>
    <row r="40675" spans="68:73">
      <c r="BP40675" s="10"/>
      <c r="BQ40675" s="10"/>
      <c r="BR40675" s="10"/>
      <c r="BS40675" s="10"/>
      <c r="BT40675" s="10"/>
      <c r="BU40675" s="10"/>
    </row>
    <row r="40676" spans="68:73">
      <c r="BP40676" s="8"/>
      <c r="BQ40676" s="8"/>
      <c r="BR40676" s="8"/>
      <c r="BS40676" s="8"/>
      <c r="BT40676" s="8"/>
      <c r="BU40676" s="8"/>
    </row>
    <row r="40677" spans="68:73">
      <c r="BP40677" s="10"/>
      <c r="BQ40677" s="10"/>
      <c r="BR40677" s="10"/>
      <c r="BS40677" s="10"/>
      <c r="BT40677" s="10"/>
      <c r="BU40677" s="10"/>
    </row>
    <row r="40678" spans="68:73">
      <c r="BP40678" s="8"/>
      <c r="BQ40678" s="8"/>
      <c r="BR40678" s="8"/>
      <c r="BS40678" s="8"/>
      <c r="BT40678" s="8"/>
      <c r="BU40678" s="8"/>
    </row>
    <row r="40679" spans="68:73">
      <c r="BP40679" s="10"/>
      <c r="BQ40679" s="10"/>
      <c r="BR40679" s="10"/>
      <c r="BS40679" s="10"/>
      <c r="BT40679" s="10"/>
      <c r="BU40679" s="10"/>
    </row>
    <row r="40680" spans="68:73">
      <c r="BP40680" s="8"/>
      <c r="BQ40680" s="8"/>
      <c r="BR40680" s="8"/>
      <c r="BS40680" s="8"/>
      <c r="BT40680" s="8"/>
      <c r="BU40680" s="8"/>
    </row>
    <row r="40681" spans="68:73">
      <c r="BP40681" s="10"/>
      <c r="BQ40681" s="10"/>
      <c r="BR40681" s="10"/>
      <c r="BS40681" s="10"/>
      <c r="BT40681" s="10"/>
      <c r="BU40681" s="10"/>
    </row>
    <row r="40682" spans="68:73">
      <c r="BP40682" s="8"/>
      <c r="BQ40682" s="8"/>
      <c r="BR40682" s="8"/>
      <c r="BS40682" s="8"/>
      <c r="BT40682" s="8"/>
      <c r="BU40682" s="8"/>
    </row>
    <row r="40683" spans="68:73">
      <c r="BP40683" s="10"/>
      <c r="BQ40683" s="10"/>
      <c r="BR40683" s="10"/>
      <c r="BS40683" s="10"/>
      <c r="BT40683" s="10"/>
      <c r="BU40683" s="10"/>
    </row>
    <row r="40684" spans="68:73">
      <c r="BP40684" s="8"/>
      <c r="BQ40684" s="8"/>
      <c r="BR40684" s="8"/>
      <c r="BS40684" s="8"/>
      <c r="BT40684" s="8"/>
      <c r="BU40684" s="8"/>
    </row>
    <row r="40685" spans="68:73">
      <c r="BP40685" s="10"/>
      <c r="BQ40685" s="10"/>
      <c r="BR40685" s="10"/>
      <c r="BS40685" s="10"/>
      <c r="BT40685" s="10"/>
      <c r="BU40685" s="10"/>
    </row>
    <row r="40686" spans="68:73">
      <c r="BP40686" s="8"/>
      <c r="BQ40686" s="8"/>
      <c r="BR40686" s="8"/>
      <c r="BS40686" s="8"/>
      <c r="BT40686" s="8"/>
      <c r="BU40686" s="8"/>
    </row>
    <row r="40687" spans="68:73">
      <c r="BP40687" s="10"/>
      <c r="BQ40687" s="10"/>
      <c r="BR40687" s="10"/>
      <c r="BS40687" s="10"/>
      <c r="BT40687" s="10"/>
      <c r="BU40687" s="10"/>
    </row>
    <row r="40688" spans="68:73">
      <c r="BP40688" s="8"/>
      <c r="BQ40688" s="8"/>
      <c r="BR40688" s="8"/>
      <c r="BS40688" s="8"/>
      <c r="BT40688" s="8"/>
      <c r="BU40688" s="8"/>
    </row>
    <row r="40689" spans="68:73">
      <c r="BP40689" s="10"/>
      <c r="BQ40689" s="10"/>
      <c r="BR40689" s="10"/>
      <c r="BS40689" s="10"/>
      <c r="BT40689" s="10"/>
      <c r="BU40689" s="10"/>
    </row>
    <row r="40690" spans="68:73">
      <c r="BP40690" s="8"/>
      <c r="BQ40690" s="8"/>
      <c r="BR40690" s="8"/>
      <c r="BS40690" s="8"/>
      <c r="BT40690" s="8"/>
      <c r="BU40690" s="8"/>
    </row>
    <row r="40691" spans="68:73">
      <c r="BP40691" s="10"/>
      <c r="BQ40691" s="10"/>
      <c r="BR40691" s="10"/>
      <c r="BS40691" s="10"/>
      <c r="BT40691" s="10"/>
      <c r="BU40691" s="10"/>
    </row>
    <row r="40692" spans="68:73">
      <c r="BP40692" s="8"/>
      <c r="BQ40692" s="8"/>
      <c r="BR40692" s="8"/>
      <c r="BS40692" s="8"/>
      <c r="BT40692" s="8"/>
      <c r="BU40692" s="8"/>
    </row>
    <row r="40693" spans="68:73">
      <c r="BP40693" s="10"/>
      <c r="BQ40693" s="10"/>
      <c r="BR40693" s="10"/>
      <c r="BS40693" s="10"/>
      <c r="BT40693" s="10"/>
      <c r="BU40693" s="10"/>
    </row>
    <row r="40694" spans="68:73">
      <c r="BP40694" s="8"/>
      <c r="BQ40694" s="8"/>
      <c r="BR40694" s="8"/>
      <c r="BS40694" s="8"/>
      <c r="BT40694" s="8"/>
      <c r="BU40694" s="8"/>
    </row>
    <row r="40695" spans="68:73">
      <c r="BP40695" s="10"/>
      <c r="BQ40695" s="10"/>
      <c r="BR40695" s="10"/>
      <c r="BS40695" s="10"/>
      <c r="BT40695" s="10"/>
      <c r="BU40695" s="10"/>
    </row>
    <row r="40696" spans="68:73">
      <c r="BP40696" s="8"/>
      <c r="BQ40696" s="8"/>
      <c r="BR40696" s="8"/>
      <c r="BS40696" s="8"/>
      <c r="BT40696" s="8"/>
      <c r="BU40696" s="8"/>
    </row>
    <row r="40697" spans="68:73">
      <c r="BP40697" s="10"/>
      <c r="BQ40697" s="10"/>
      <c r="BR40697" s="10"/>
      <c r="BS40697" s="10"/>
      <c r="BT40697" s="10"/>
      <c r="BU40697" s="10"/>
    </row>
    <row r="40698" spans="68:73">
      <c r="BP40698" s="8"/>
      <c r="BQ40698" s="8"/>
      <c r="BR40698" s="8"/>
      <c r="BS40698" s="8"/>
      <c r="BT40698" s="8"/>
      <c r="BU40698" s="8"/>
    </row>
    <row r="40699" spans="68:73">
      <c r="BP40699" s="10"/>
      <c r="BQ40699" s="10"/>
      <c r="BR40699" s="10"/>
      <c r="BS40699" s="10"/>
      <c r="BT40699" s="10"/>
      <c r="BU40699" s="10"/>
    </row>
    <row r="40700" spans="68:73">
      <c r="BP40700" s="8"/>
      <c r="BQ40700" s="8"/>
      <c r="BR40700" s="8"/>
      <c r="BS40700" s="8"/>
      <c r="BT40700" s="8"/>
      <c r="BU40700" s="8"/>
    </row>
    <row r="40701" spans="68:73">
      <c r="BP40701" s="10"/>
      <c r="BQ40701" s="10"/>
      <c r="BR40701" s="10"/>
      <c r="BS40701" s="10"/>
      <c r="BT40701" s="10"/>
      <c r="BU40701" s="10"/>
    </row>
    <row r="40702" spans="68:73">
      <c r="BP40702" s="8"/>
      <c r="BQ40702" s="8"/>
      <c r="BR40702" s="8"/>
      <c r="BS40702" s="8"/>
      <c r="BT40702" s="8"/>
      <c r="BU40702" s="8"/>
    </row>
    <row r="40703" spans="68:73">
      <c r="BP40703" s="10"/>
      <c r="BQ40703" s="10"/>
      <c r="BR40703" s="10"/>
      <c r="BS40703" s="10"/>
      <c r="BT40703" s="10"/>
      <c r="BU40703" s="10"/>
    </row>
    <row r="40704" spans="68:73">
      <c r="BP40704" s="8"/>
      <c r="BQ40704" s="8"/>
      <c r="BR40704" s="8"/>
      <c r="BS40704" s="8"/>
      <c r="BT40704" s="8"/>
      <c r="BU40704" s="8"/>
    </row>
    <row r="40705" spans="68:73">
      <c r="BP40705" s="10"/>
      <c r="BQ40705" s="10"/>
      <c r="BR40705" s="10"/>
      <c r="BS40705" s="10"/>
      <c r="BT40705" s="10"/>
      <c r="BU40705" s="10"/>
    </row>
    <row r="40706" spans="68:73">
      <c r="BP40706" s="8"/>
      <c r="BQ40706" s="8"/>
      <c r="BR40706" s="8"/>
      <c r="BS40706" s="8"/>
      <c r="BT40706" s="8"/>
      <c r="BU40706" s="8"/>
    </row>
    <row r="40707" spans="68:73">
      <c r="BP40707" s="10"/>
      <c r="BQ40707" s="10"/>
      <c r="BR40707" s="10"/>
      <c r="BS40707" s="10"/>
      <c r="BT40707" s="10"/>
      <c r="BU40707" s="10"/>
    </row>
    <row r="40708" spans="68:73">
      <c r="BP40708" s="8"/>
      <c r="BQ40708" s="8"/>
      <c r="BR40708" s="8"/>
      <c r="BS40708" s="8"/>
      <c r="BT40708" s="8"/>
      <c r="BU40708" s="8"/>
    </row>
    <row r="40709" spans="68:73">
      <c r="BP40709" s="10"/>
      <c r="BQ40709" s="10"/>
      <c r="BR40709" s="10"/>
      <c r="BS40709" s="10"/>
      <c r="BT40709" s="10"/>
      <c r="BU40709" s="10"/>
    </row>
    <row r="40710" spans="68:73">
      <c r="BP40710" s="8"/>
      <c r="BQ40710" s="8"/>
      <c r="BR40710" s="8"/>
      <c r="BS40710" s="8"/>
      <c r="BT40710" s="8"/>
      <c r="BU40710" s="8"/>
    </row>
    <row r="40711" spans="68:73">
      <c r="BP40711" s="10"/>
      <c r="BQ40711" s="10"/>
      <c r="BR40711" s="10"/>
      <c r="BS40711" s="10"/>
      <c r="BT40711" s="10"/>
      <c r="BU40711" s="10"/>
    </row>
    <row r="40712" spans="68:73">
      <c r="BP40712" s="8"/>
      <c r="BQ40712" s="8"/>
      <c r="BR40712" s="8"/>
      <c r="BS40712" s="8"/>
      <c r="BT40712" s="8"/>
      <c r="BU40712" s="8"/>
    </row>
    <row r="40713" spans="68:73">
      <c r="BP40713" s="10"/>
      <c r="BQ40713" s="10"/>
      <c r="BR40713" s="10"/>
      <c r="BS40713" s="10"/>
      <c r="BT40713" s="10"/>
      <c r="BU40713" s="10"/>
    </row>
    <row r="40714" spans="68:73">
      <c r="BP40714" s="8"/>
      <c r="BQ40714" s="8"/>
      <c r="BR40714" s="8"/>
      <c r="BS40714" s="8"/>
      <c r="BT40714" s="8"/>
      <c r="BU40714" s="8"/>
    </row>
    <row r="40715" spans="68:73">
      <c r="BP40715" s="10"/>
      <c r="BQ40715" s="10"/>
      <c r="BR40715" s="10"/>
      <c r="BS40715" s="10"/>
      <c r="BT40715" s="10"/>
      <c r="BU40715" s="10"/>
    </row>
    <row r="40716" spans="68:73">
      <c r="BP40716" s="8"/>
      <c r="BQ40716" s="8"/>
      <c r="BR40716" s="8"/>
      <c r="BS40716" s="8"/>
      <c r="BT40716" s="8"/>
      <c r="BU40716" s="8"/>
    </row>
    <row r="40717" spans="68:73">
      <c r="BP40717" s="10"/>
      <c r="BQ40717" s="10"/>
      <c r="BR40717" s="10"/>
      <c r="BS40717" s="10"/>
      <c r="BT40717" s="10"/>
      <c r="BU40717" s="10"/>
    </row>
    <row r="40718" spans="68:73">
      <c r="BP40718" s="8"/>
      <c r="BQ40718" s="8"/>
      <c r="BR40718" s="8"/>
      <c r="BS40718" s="8"/>
      <c r="BT40718" s="8"/>
      <c r="BU40718" s="8"/>
    </row>
    <row r="40719" spans="68:73">
      <c r="BP40719" s="10"/>
      <c r="BQ40719" s="10"/>
      <c r="BR40719" s="10"/>
      <c r="BS40719" s="10"/>
      <c r="BT40719" s="10"/>
      <c r="BU40719" s="10"/>
    </row>
    <row r="40720" spans="68:73">
      <c r="BP40720" s="8"/>
      <c r="BQ40720" s="8"/>
      <c r="BR40720" s="8"/>
      <c r="BS40720" s="8"/>
      <c r="BT40720" s="8"/>
      <c r="BU40720" s="8"/>
    </row>
    <row r="40721" spans="68:73">
      <c r="BP40721" s="10"/>
      <c r="BQ40721" s="10"/>
      <c r="BR40721" s="10"/>
      <c r="BS40721" s="10"/>
      <c r="BT40721" s="10"/>
      <c r="BU40721" s="10"/>
    </row>
    <row r="40722" spans="68:73">
      <c r="BP40722" s="8"/>
      <c r="BQ40722" s="8"/>
      <c r="BR40722" s="8"/>
      <c r="BS40722" s="8"/>
      <c r="BT40722" s="8"/>
      <c r="BU40722" s="8"/>
    </row>
    <row r="40723" spans="68:73">
      <c r="BP40723" s="10"/>
      <c r="BQ40723" s="10"/>
      <c r="BR40723" s="10"/>
      <c r="BS40723" s="10"/>
      <c r="BT40723" s="10"/>
      <c r="BU40723" s="10"/>
    </row>
    <row r="40724" spans="68:73">
      <c r="BP40724" s="8"/>
      <c r="BQ40724" s="8"/>
      <c r="BR40724" s="8"/>
      <c r="BS40724" s="8"/>
      <c r="BT40724" s="8"/>
      <c r="BU40724" s="8"/>
    </row>
    <row r="40725" spans="68:73">
      <c r="BP40725" s="10"/>
      <c r="BQ40725" s="10"/>
      <c r="BR40725" s="10"/>
      <c r="BS40725" s="10"/>
      <c r="BT40725" s="10"/>
      <c r="BU40725" s="10"/>
    </row>
    <row r="40726" spans="68:73">
      <c r="BP40726" s="8"/>
      <c r="BQ40726" s="8"/>
      <c r="BR40726" s="8"/>
      <c r="BS40726" s="8"/>
      <c r="BT40726" s="8"/>
      <c r="BU40726" s="8"/>
    </row>
    <row r="40727" spans="68:73">
      <c r="BP40727" s="10"/>
      <c r="BQ40727" s="10"/>
      <c r="BR40727" s="10"/>
      <c r="BS40727" s="10"/>
      <c r="BT40727" s="10"/>
      <c r="BU40727" s="10"/>
    </row>
    <row r="40728" spans="68:73">
      <c r="BP40728" s="8"/>
      <c r="BQ40728" s="8"/>
      <c r="BR40728" s="8"/>
      <c r="BS40728" s="8"/>
      <c r="BT40728" s="8"/>
      <c r="BU40728" s="8"/>
    </row>
    <row r="40729" spans="68:73">
      <c r="BP40729" s="10"/>
      <c r="BQ40729" s="10"/>
      <c r="BR40729" s="10"/>
      <c r="BS40729" s="10"/>
      <c r="BT40729" s="10"/>
      <c r="BU40729" s="10"/>
    </row>
    <row r="40730" spans="68:73">
      <c r="BP40730" s="8"/>
      <c r="BQ40730" s="8"/>
      <c r="BR40730" s="8"/>
      <c r="BS40730" s="8"/>
      <c r="BT40730" s="8"/>
      <c r="BU40730" s="8"/>
    </row>
    <row r="40731" spans="68:73">
      <c r="BP40731" s="10"/>
      <c r="BQ40731" s="10"/>
      <c r="BR40731" s="10"/>
      <c r="BS40731" s="10"/>
      <c r="BT40731" s="10"/>
      <c r="BU40731" s="10"/>
    </row>
    <row r="40732" spans="68:73">
      <c r="BP40732" s="8"/>
      <c r="BQ40732" s="8"/>
      <c r="BR40732" s="8"/>
      <c r="BS40732" s="8"/>
      <c r="BT40732" s="8"/>
      <c r="BU40732" s="8"/>
    </row>
    <row r="40733" spans="68:73">
      <c r="BP40733" s="10"/>
      <c r="BQ40733" s="10"/>
      <c r="BR40733" s="10"/>
      <c r="BS40733" s="10"/>
      <c r="BT40733" s="10"/>
      <c r="BU40733" s="10"/>
    </row>
    <row r="40734" spans="68:73">
      <c r="BP40734" s="8"/>
      <c r="BQ40734" s="8"/>
      <c r="BR40734" s="8"/>
      <c r="BS40734" s="8"/>
      <c r="BT40734" s="8"/>
      <c r="BU40734" s="8"/>
    </row>
    <row r="40735" spans="68:73">
      <c r="BP40735" s="10"/>
      <c r="BQ40735" s="10"/>
      <c r="BR40735" s="10"/>
      <c r="BS40735" s="10"/>
      <c r="BT40735" s="10"/>
      <c r="BU40735" s="10"/>
    </row>
    <row r="40736" spans="68:73">
      <c r="BP40736" s="8"/>
      <c r="BQ40736" s="8"/>
      <c r="BR40736" s="8"/>
      <c r="BS40736" s="8"/>
      <c r="BT40736" s="8"/>
      <c r="BU40736" s="8"/>
    </row>
    <row r="40737" spans="68:73">
      <c r="BP40737" s="10"/>
      <c r="BQ40737" s="10"/>
      <c r="BR40737" s="10"/>
      <c r="BS40737" s="10"/>
      <c r="BT40737" s="10"/>
      <c r="BU40737" s="10"/>
    </row>
    <row r="40738" spans="68:73">
      <c r="BP40738" s="8"/>
      <c r="BQ40738" s="8"/>
      <c r="BR40738" s="8"/>
      <c r="BS40738" s="8"/>
      <c r="BT40738" s="8"/>
      <c r="BU40738" s="8"/>
    </row>
    <row r="40739" spans="68:73">
      <c r="BP40739" s="10"/>
      <c r="BQ40739" s="10"/>
      <c r="BR40739" s="10"/>
      <c r="BS40739" s="10"/>
      <c r="BT40739" s="10"/>
      <c r="BU40739" s="10"/>
    </row>
    <row r="40740" spans="68:73">
      <c r="BP40740" s="8"/>
      <c r="BQ40740" s="8"/>
      <c r="BR40740" s="8"/>
      <c r="BS40740" s="8"/>
      <c r="BT40740" s="8"/>
      <c r="BU40740" s="8"/>
    </row>
    <row r="40741" spans="68:73">
      <c r="BP40741" s="10"/>
      <c r="BQ40741" s="10"/>
      <c r="BR40741" s="10"/>
      <c r="BS40741" s="10"/>
      <c r="BT40741" s="10"/>
      <c r="BU40741" s="10"/>
    </row>
    <row r="40742" spans="68:73">
      <c r="BP40742" s="8"/>
      <c r="BQ40742" s="8"/>
      <c r="BR40742" s="8"/>
      <c r="BS40742" s="8"/>
      <c r="BT40742" s="8"/>
      <c r="BU40742" s="8"/>
    </row>
    <row r="40743" spans="68:73">
      <c r="BP40743" s="10"/>
      <c r="BQ40743" s="10"/>
      <c r="BR40743" s="10"/>
      <c r="BS40743" s="10"/>
      <c r="BT40743" s="10"/>
      <c r="BU40743" s="10"/>
    </row>
    <row r="40744" spans="68:73">
      <c r="BP40744" s="8"/>
      <c r="BQ40744" s="8"/>
      <c r="BR40744" s="8"/>
      <c r="BS40744" s="8"/>
      <c r="BT40744" s="8"/>
      <c r="BU40744" s="8"/>
    </row>
    <row r="40745" spans="68:73">
      <c r="BP40745" s="10"/>
      <c r="BQ40745" s="10"/>
      <c r="BR40745" s="10"/>
      <c r="BS40745" s="10"/>
      <c r="BT40745" s="10"/>
      <c r="BU40745" s="10"/>
    </row>
    <row r="40746" spans="68:73">
      <c r="BP40746" s="8"/>
      <c r="BQ40746" s="8"/>
      <c r="BR40746" s="8"/>
      <c r="BS40746" s="8"/>
      <c r="BT40746" s="8"/>
      <c r="BU40746" s="8"/>
    </row>
    <row r="40747" spans="68:73">
      <c r="BP40747" s="10"/>
      <c r="BQ40747" s="10"/>
      <c r="BR40747" s="10"/>
      <c r="BS40747" s="10"/>
      <c r="BT40747" s="10"/>
      <c r="BU40747" s="10"/>
    </row>
    <row r="40748" spans="68:73">
      <c r="BP40748" s="8"/>
      <c r="BQ40748" s="8"/>
      <c r="BR40748" s="8"/>
      <c r="BS40748" s="8"/>
      <c r="BT40748" s="8"/>
      <c r="BU40748" s="8"/>
    </row>
    <row r="40749" spans="68:73">
      <c r="BP40749" s="10"/>
      <c r="BQ40749" s="10"/>
      <c r="BR40749" s="10"/>
      <c r="BS40749" s="10"/>
      <c r="BT40749" s="10"/>
      <c r="BU40749" s="10"/>
    </row>
    <row r="40750" spans="68:73">
      <c r="BP40750" s="8"/>
      <c r="BQ40750" s="8"/>
      <c r="BR40750" s="8"/>
      <c r="BS40750" s="8"/>
      <c r="BT40750" s="8"/>
      <c r="BU40750" s="8"/>
    </row>
    <row r="40751" spans="68:73">
      <c r="BP40751" s="10"/>
      <c r="BQ40751" s="10"/>
      <c r="BR40751" s="10"/>
      <c r="BS40751" s="10"/>
      <c r="BT40751" s="10"/>
      <c r="BU40751" s="10"/>
    </row>
    <row r="40752" spans="68:73">
      <c r="BP40752" s="8"/>
      <c r="BQ40752" s="8"/>
      <c r="BR40752" s="8"/>
      <c r="BS40752" s="8"/>
      <c r="BT40752" s="8"/>
      <c r="BU40752" s="8"/>
    </row>
    <row r="40753" spans="68:73">
      <c r="BP40753" s="10"/>
      <c r="BQ40753" s="10"/>
      <c r="BR40753" s="10"/>
      <c r="BS40753" s="10"/>
      <c r="BT40753" s="10"/>
      <c r="BU40753" s="10"/>
    </row>
    <row r="40754" spans="68:73">
      <c r="BP40754" s="8"/>
      <c r="BQ40754" s="8"/>
      <c r="BR40754" s="8"/>
      <c r="BS40754" s="8"/>
      <c r="BT40754" s="8"/>
      <c r="BU40754" s="8"/>
    </row>
    <row r="40755" spans="68:73">
      <c r="BP40755" s="10"/>
      <c r="BQ40755" s="10"/>
      <c r="BR40755" s="10"/>
      <c r="BS40755" s="10"/>
      <c r="BT40755" s="10"/>
      <c r="BU40755" s="10"/>
    </row>
    <row r="40756" spans="68:73">
      <c r="BP40756" s="8"/>
      <c r="BQ40756" s="8"/>
      <c r="BR40756" s="8"/>
      <c r="BS40756" s="8"/>
      <c r="BT40756" s="8"/>
      <c r="BU40756" s="8"/>
    </row>
    <row r="40757" spans="68:73">
      <c r="BP40757" s="10"/>
      <c r="BQ40757" s="10"/>
      <c r="BR40757" s="10"/>
      <c r="BS40757" s="10"/>
      <c r="BT40757" s="10"/>
      <c r="BU40757" s="10"/>
    </row>
    <row r="40758" spans="68:73">
      <c r="BP40758" s="8"/>
      <c r="BQ40758" s="8"/>
      <c r="BR40758" s="8"/>
      <c r="BS40758" s="8"/>
      <c r="BT40758" s="8"/>
      <c r="BU40758" s="8"/>
    </row>
    <row r="40759" spans="68:73">
      <c r="BP40759" s="10"/>
      <c r="BQ40759" s="10"/>
      <c r="BR40759" s="10"/>
      <c r="BS40759" s="10"/>
      <c r="BT40759" s="10"/>
      <c r="BU40759" s="10"/>
    </row>
    <row r="40760" spans="68:73">
      <c r="BP40760" s="8"/>
      <c r="BQ40760" s="8"/>
      <c r="BR40760" s="8"/>
      <c r="BS40760" s="8"/>
      <c r="BT40760" s="8"/>
      <c r="BU40760" s="8"/>
    </row>
    <row r="40761" spans="68:73">
      <c r="BP40761" s="10"/>
      <c r="BQ40761" s="10"/>
      <c r="BR40761" s="10"/>
      <c r="BS40761" s="10"/>
      <c r="BT40761" s="10"/>
      <c r="BU40761" s="10"/>
    </row>
    <row r="40762" spans="68:73">
      <c r="BP40762" s="8"/>
      <c r="BQ40762" s="8"/>
      <c r="BR40762" s="8"/>
      <c r="BS40762" s="8"/>
      <c r="BT40762" s="8"/>
      <c r="BU40762" s="8"/>
    </row>
    <row r="40763" spans="68:73">
      <c r="BP40763" s="10"/>
      <c r="BQ40763" s="10"/>
      <c r="BR40763" s="10"/>
      <c r="BS40763" s="10"/>
      <c r="BT40763" s="10"/>
      <c r="BU40763" s="10"/>
    </row>
    <row r="40764" spans="68:73">
      <c r="BP40764" s="8"/>
      <c r="BQ40764" s="8"/>
      <c r="BR40764" s="8"/>
      <c r="BS40764" s="8"/>
      <c r="BT40764" s="8"/>
      <c r="BU40764" s="8"/>
    </row>
    <row r="40765" spans="68:73">
      <c r="BP40765" s="10"/>
      <c r="BQ40765" s="10"/>
      <c r="BR40765" s="10"/>
      <c r="BS40765" s="10"/>
      <c r="BT40765" s="10"/>
      <c r="BU40765" s="10"/>
    </row>
    <row r="40766" spans="68:73">
      <c r="BP40766" s="8"/>
      <c r="BQ40766" s="8"/>
      <c r="BR40766" s="8"/>
      <c r="BS40766" s="8"/>
      <c r="BT40766" s="8"/>
      <c r="BU40766" s="8"/>
    </row>
    <row r="40767" spans="68:73">
      <c r="BP40767" s="10"/>
      <c r="BQ40767" s="10"/>
      <c r="BR40767" s="10"/>
      <c r="BS40767" s="10"/>
      <c r="BT40767" s="10"/>
      <c r="BU40767" s="10"/>
    </row>
    <row r="40768" spans="68:73">
      <c r="BP40768" s="8"/>
      <c r="BQ40768" s="8"/>
      <c r="BR40768" s="8"/>
      <c r="BS40768" s="8"/>
      <c r="BT40768" s="8"/>
      <c r="BU40768" s="8"/>
    </row>
    <row r="40769" spans="68:73">
      <c r="BP40769" s="10"/>
      <c r="BQ40769" s="10"/>
      <c r="BR40769" s="10"/>
      <c r="BS40769" s="10"/>
      <c r="BT40769" s="10"/>
      <c r="BU40769" s="10"/>
    </row>
    <row r="40770" spans="68:73">
      <c r="BP40770" s="8"/>
      <c r="BQ40770" s="8"/>
      <c r="BR40770" s="8"/>
      <c r="BS40770" s="8"/>
      <c r="BT40770" s="8"/>
      <c r="BU40770" s="8"/>
    </row>
    <row r="40771" spans="68:73">
      <c r="BP40771" s="10"/>
      <c r="BQ40771" s="10"/>
      <c r="BR40771" s="10"/>
      <c r="BS40771" s="10"/>
      <c r="BT40771" s="10"/>
      <c r="BU40771" s="10"/>
    </row>
    <row r="40772" spans="68:73">
      <c r="BP40772" s="8"/>
      <c r="BQ40772" s="8"/>
      <c r="BR40772" s="8"/>
      <c r="BS40772" s="8"/>
      <c r="BT40772" s="8"/>
      <c r="BU40772" s="8"/>
    </row>
    <row r="40773" spans="68:73">
      <c r="BP40773" s="10"/>
      <c r="BQ40773" s="10"/>
      <c r="BR40773" s="10"/>
      <c r="BS40773" s="10"/>
      <c r="BT40773" s="10"/>
      <c r="BU40773" s="10"/>
    </row>
    <row r="40774" spans="68:73">
      <c r="BP40774" s="8"/>
      <c r="BQ40774" s="8"/>
      <c r="BR40774" s="8"/>
      <c r="BS40774" s="8"/>
      <c r="BT40774" s="8"/>
      <c r="BU40774" s="8"/>
    </row>
    <row r="40775" spans="68:73">
      <c r="BP40775" s="10"/>
      <c r="BQ40775" s="10"/>
      <c r="BR40775" s="10"/>
      <c r="BS40775" s="10"/>
      <c r="BT40775" s="10"/>
      <c r="BU40775" s="10"/>
    </row>
    <row r="40776" spans="68:73">
      <c r="BP40776" s="8"/>
      <c r="BQ40776" s="8"/>
      <c r="BR40776" s="8"/>
      <c r="BS40776" s="8"/>
      <c r="BT40776" s="8"/>
      <c r="BU40776" s="8"/>
    </row>
    <row r="40777" spans="68:73">
      <c r="BP40777" s="10"/>
      <c r="BQ40777" s="10"/>
      <c r="BR40777" s="10"/>
      <c r="BS40777" s="10"/>
      <c r="BT40777" s="10"/>
      <c r="BU40777" s="10"/>
    </row>
    <row r="40778" spans="68:73">
      <c r="BP40778" s="8"/>
      <c r="BQ40778" s="8"/>
      <c r="BR40778" s="8"/>
      <c r="BS40778" s="8"/>
      <c r="BT40778" s="8"/>
      <c r="BU40778" s="8"/>
    </row>
    <row r="40779" spans="68:73">
      <c r="BP40779" s="10"/>
      <c r="BQ40779" s="10"/>
      <c r="BR40779" s="10"/>
      <c r="BS40779" s="10"/>
      <c r="BT40779" s="10"/>
      <c r="BU40779" s="10"/>
    </row>
    <row r="40780" spans="68:73">
      <c r="BP40780" s="8"/>
      <c r="BQ40780" s="8"/>
      <c r="BR40780" s="8"/>
      <c r="BS40780" s="8"/>
      <c r="BT40780" s="8"/>
      <c r="BU40780" s="8"/>
    </row>
    <row r="40781" spans="68:73">
      <c r="BP40781" s="10"/>
      <c r="BQ40781" s="10"/>
      <c r="BR40781" s="10"/>
      <c r="BS40781" s="10"/>
      <c r="BT40781" s="10"/>
      <c r="BU40781" s="10"/>
    </row>
    <row r="40782" spans="68:73">
      <c r="BP40782" s="8"/>
      <c r="BQ40782" s="8"/>
      <c r="BR40782" s="8"/>
      <c r="BS40782" s="8"/>
      <c r="BT40782" s="8"/>
      <c r="BU40782" s="8"/>
    </row>
    <row r="40783" spans="68:73">
      <c r="BP40783" s="10"/>
      <c r="BQ40783" s="10"/>
      <c r="BR40783" s="10"/>
      <c r="BS40783" s="10"/>
      <c r="BT40783" s="10"/>
      <c r="BU40783" s="10"/>
    </row>
    <row r="40784" spans="68:73">
      <c r="BP40784" s="8"/>
      <c r="BQ40784" s="8"/>
      <c r="BR40784" s="8"/>
      <c r="BS40784" s="8"/>
      <c r="BT40784" s="8"/>
      <c r="BU40784" s="8"/>
    </row>
    <row r="40785" spans="68:73">
      <c r="BP40785" s="10"/>
      <c r="BQ40785" s="10"/>
      <c r="BR40785" s="10"/>
      <c r="BS40785" s="10"/>
      <c r="BT40785" s="10"/>
      <c r="BU40785" s="10"/>
    </row>
    <row r="40786" spans="68:73">
      <c r="BP40786" s="8"/>
      <c r="BQ40786" s="8"/>
      <c r="BR40786" s="8"/>
      <c r="BS40786" s="8"/>
      <c r="BT40786" s="8"/>
      <c r="BU40786" s="8"/>
    </row>
    <row r="40787" spans="68:73">
      <c r="BP40787" s="10"/>
      <c r="BQ40787" s="10"/>
      <c r="BR40787" s="10"/>
      <c r="BS40787" s="10"/>
      <c r="BT40787" s="10"/>
      <c r="BU40787" s="10"/>
    </row>
    <row r="40788" spans="68:73">
      <c r="BP40788" s="8"/>
      <c r="BQ40788" s="8"/>
      <c r="BR40788" s="8"/>
      <c r="BS40788" s="8"/>
      <c r="BT40788" s="8"/>
      <c r="BU40788" s="8"/>
    </row>
    <row r="40789" spans="68:73">
      <c r="BP40789" s="10"/>
      <c r="BQ40789" s="10"/>
      <c r="BR40789" s="10"/>
      <c r="BS40789" s="10"/>
      <c r="BT40789" s="10"/>
      <c r="BU40789" s="10"/>
    </row>
    <row r="40790" spans="68:73">
      <c r="BP40790" s="8"/>
      <c r="BQ40790" s="8"/>
      <c r="BR40790" s="8"/>
      <c r="BS40790" s="8"/>
      <c r="BT40790" s="8"/>
      <c r="BU40790" s="8"/>
    </row>
    <row r="40791" spans="68:73">
      <c r="BP40791" s="10"/>
      <c r="BQ40791" s="10"/>
      <c r="BR40791" s="10"/>
      <c r="BS40791" s="10"/>
      <c r="BT40791" s="10"/>
      <c r="BU40791" s="10"/>
    </row>
    <row r="40792" spans="68:73">
      <c r="BP40792" s="8"/>
      <c r="BQ40792" s="8"/>
      <c r="BR40792" s="8"/>
      <c r="BS40792" s="8"/>
      <c r="BT40792" s="8"/>
      <c r="BU40792" s="8"/>
    </row>
    <row r="40793" spans="68:73">
      <c r="BP40793" s="10"/>
      <c r="BQ40793" s="10"/>
      <c r="BR40793" s="10"/>
      <c r="BS40793" s="10"/>
      <c r="BT40793" s="10"/>
      <c r="BU40793" s="10"/>
    </row>
    <row r="40794" spans="68:73">
      <c r="BP40794" s="8"/>
      <c r="BQ40794" s="8"/>
      <c r="BR40794" s="8"/>
      <c r="BS40794" s="8"/>
      <c r="BT40794" s="8"/>
      <c r="BU40794" s="8"/>
    </row>
    <row r="40795" spans="68:73">
      <c r="BP40795" s="10"/>
      <c r="BQ40795" s="10"/>
      <c r="BR40795" s="10"/>
      <c r="BS40795" s="10"/>
      <c r="BT40795" s="10"/>
      <c r="BU40795" s="10"/>
    </row>
    <row r="40796" spans="68:73">
      <c r="BP40796" s="8"/>
      <c r="BQ40796" s="8"/>
      <c r="BR40796" s="8"/>
      <c r="BS40796" s="8"/>
      <c r="BT40796" s="8"/>
      <c r="BU40796" s="8"/>
    </row>
    <row r="40797" spans="68:73">
      <c r="BP40797" s="10"/>
      <c r="BQ40797" s="10"/>
      <c r="BR40797" s="10"/>
      <c r="BS40797" s="10"/>
      <c r="BT40797" s="10"/>
      <c r="BU40797" s="10"/>
    </row>
    <row r="40798" spans="68:73">
      <c r="BP40798" s="8"/>
      <c r="BQ40798" s="8"/>
      <c r="BR40798" s="8"/>
      <c r="BS40798" s="8"/>
      <c r="BT40798" s="8"/>
      <c r="BU40798" s="8"/>
    </row>
    <row r="40799" spans="68:73">
      <c r="BP40799" s="10"/>
      <c r="BQ40799" s="10"/>
      <c r="BR40799" s="10"/>
      <c r="BS40799" s="10"/>
      <c r="BT40799" s="10"/>
      <c r="BU40799" s="10"/>
    </row>
    <row r="40800" spans="68:73">
      <c r="BP40800" s="8"/>
      <c r="BQ40800" s="8"/>
      <c r="BR40800" s="8"/>
      <c r="BS40800" s="8"/>
      <c r="BT40800" s="8"/>
      <c r="BU40800" s="8"/>
    </row>
    <row r="40801" spans="68:73">
      <c r="BP40801" s="10"/>
      <c r="BQ40801" s="10"/>
      <c r="BR40801" s="10"/>
      <c r="BS40801" s="10"/>
      <c r="BT40801" s="10"/>
      <c r="BU40801" s="10"/>
    </row>
    <row r="40802" spans="68:73">
      <c r="BP40802" s="8"/>
      <c r="BQ40802" s="8"/>
      <c r="BR40802" s="8"/>
      <c r="BS40802" s="8"/>
      <c r="BT40802" s="8"/>
      <c r="BU40802" s="8"/>
    </row>
    <row r="40803" spans="68:73">
      <c r="BP40803" s="10"/>
      <c r="BQ40803" s="10"/>
      <c r="BR40803" s="10"/>
      <c r="BS40803" s="10"/>
      <c r="BT40803" s="10"/>
      <c r="BU40803" s="10"/>
    </row>
    <row r="40804" spans="68:73">
      <c r="BP40804" s="8"/>
      <c r="BQ40804" s="8"/>
      <c r="BR40804" s="8"/>
      <c r="BS40804" s="8"/>
      <c r="BT40804" s="8"/>
      <c r="BU40804" s="8"/>
    </row>
    <row r="40805" spans="68:73">
      <c r="BP40805" s="10"/>
      <c r="BQ40805" s="10"/>
      <c r="BR40805" s="10"/>
      <c r="BS40805" s="10"/>
      <c r="BT40805" s="10"/>
      <c r="BU40805" s="10"/>
    </row>
    <row r="40806" spans="68:73">
      <c r="BP40806" s="8"/>
      <c r="BQ40806" s="8"/>
      <c r="BR40806" s="8"/>
      <c r="BS40806" s="8"/>
      <c r="BT40806" s="8"/>
      <c r="BU40806" s="8"/>
    </row>
    <row r="40807" spans="68:73">
      <c r="BP40807" s="10"/>
      <c r="BQ40807" s="10"/>
      <c r="BR40807" s="10"/>
      <c r="BS40807" s="10"/>
      <c r="BT40807" s="10"/>
      <c r="BU40807" s="10"/>
    </row>
    <row r="40808" spans="68:73">
      <c r="BP40808" s="8"/>
      <c r="BQ40808" s="8"/>
      <c r="BR40808" s="8"/>
      <c r="BS40808" s="8"/>
      <c r="BT40808" s="8"/>
      <c r="BU40808" s="8"/>
    </row>
    <row r="40809" spans="68:73">
      <c r="BP40809" s="10"/>
      <c r="BQ40809" s="10"/>
      <c r="BR40809" s="10"/>
      <c r="BS40809" s="10"/>
      <c r="BT40809" s="10"/>
      <c r="BU40809" s="10"/>
    </row>
    <row r="40810" spans="68:73">
      <c r="BP40810" s="8"/>
      <c r="BQ40810" s="8"/>
      <c r="BR40810" s="8"/>
      <c r="BS40810" s="8"/>
      <c r="BT40810" s="8"/>
      <c r="BU40810" s="8"/>
    </row>
    <row r="40811" spans="68:73">
      <c r="BP40811" s="10"/>
      <c r="BQ40811" s="10"/>
      <c r="BR40811" s="10"/>
      <c r="BS40811" s="10"/>
      <c r="BT40811" s="10"/>
      <c r="BU40811" s="10"/>
    </row>
    <row r="40812" spans="68:73">
      <c r="BP40812" s="8"/>
      <c r="BQ40812" s="8"/>
      <c r="BR40812" s="8"/>
      <c r="BS40812" s="8"/>
      <c r="BT40812" s="8"/>
      <c r="BU40812" s="8"/>
    </row>
    <row r="40813" spans="68:73">
      <c r="BP40813" s="10"/>
      <c r="BQ40813" s="10"/>
      <c r="BR40813" s="10"/>
      <c r="BS40813" s="10"/>
      <c r="BT40813" s="10"/>
      <c r="BU40813" s="10"/>
    </row>
    <row r="40814" spans="68:73">
      <c r="BP40814" s="8"/>
      <c r="BQ40814" s="8"/>
      <c r="BR40814" s="8"/>
      <c r="BS40814" s="8"/>
      <c r="BT40814" s="8"/>
      <c r="BU40814" s="8"/>
    </row>
    <row r="40815" spans="68:73">
      <c r="BP40815" s="10"/>
      <c r="BQ40815" s="10"/>
      <c r="BR40815" s="10"/>
      <c r="BS40815" s="10"/>
      <c r="BT40815" s="10"/>
      <c r="BU40815" s="10"/>
    </row>
    <row r="40816" spans="68:73">
      <c r="BP40816" s="8"/>
      <c r="BQ40816" s="8"/>
      <c r="BR40816" s="8"/>
      <c r="BS40816" s="8"/>
      <c r="BT40816" s="8"/>
      <c r="BU40816" s="8"/>
    </row>
    <row r="40817" spans="68:73">
      <c r="BP40817" s="10"/>
      <c r="BQ40817" s="10"/>
      <c r="BR40817" s="10"/>
      <c r="BS40817" s="10"/>
      <c r="BT40817" s="10"/>
      <c r="BU40817" s="10"/>
    </row>
    <row r="40818" spans="68:73">
      <c r="BP40818" s="8"/>
      <c r="BQ40818" s="8"/>
      <c r="BR40818" s="8"/>
      <c r="BS40818" s="8"/>
      <c r="BT40818" s="8"/>
      <c r="BU40818" s="8"/>
    </row>
    <row r="40819" spans="68:73">
      <c r="BP40819" s="10"/>
      <c r="BQ40819" s="10"/>
      <c r="BR40819" s="10"/>
      <c r="BS40819" s="10"/>
      <c r="BT40819" s="10"/>
      <c r="BU40819" s="10"/>
    </row>
    <row r="40820" spans="68:73">
      <c r="BP40820" s="8"/>
      <c r="BQ40820" s="8"/>
      <c r="BR40820" s="8"/>
      <c r="BS40820" s="8"/>
      <c r="BT40820" s="8"/>
      <c r="BU40820" s="8"/>
    </row>
    <row r="40821" spans="68:73">
      <c r="BP40821" s="10"/>
      <c r="BQ40821" s="10"/>
      <c r="BR40821" s="10"/>
      <c r="BS40821" s="10"/>
      <c r="BT40821" s="10"/>
      <c r="BU40821" s="10"/>
    </row>
    <row r="40822" spans="68:73">
      <c r="BP40822" s="8"/>
      <c r="BQ40822" s="8"/>
      <c r="BR40822" s="8"/>
      <c r="BS40822" s="8"/>
      <c r="BT40822" s="8"/>
      <c r="BU40822" s="8"/>
    </row>
    <row r="40823" spans="68:73">
      <c r="BP40823" s="10"/>
      <c r="BQ40823" s="10"/>
      <c r="BR40823" s="10"/>
      <c r="BS40823" s="10"/>
      <c r="BT40823" s="10"/>
      <c r="BU40823" s="10"/>
    </row>
    <row r="40824" spans="68:73">
      <c r="BP40824" s="8"/>
      <c r="BQ40824" s="8"/>
      <c r="BR40824" s="8"/>
      <c r="BS40824" s="8"/>
      <c r="BT40824" s="8"/>
      <c r="BU40824" s="8"/>
    </row>
    <row r="40825" spans="68:73">
      <c r="BP40825" s="10"/>
      <c r="BQ40825" s="10"/>
      <c r="BR40825" s="10"/>
      <c r="BS40825" s="10"/>
      <c r="BT40825" s="10"/>
      <c r="BU40825" s="10"/>
    </row>
    <row r="40826" spans="68:73">
      <c r="BP40826" s="8"/>
      <c r="BQ40826" s="8"/>
      <c r="BR40826" s="8"/>
      <c r="BS40826" s="8"/>
      <c r="BT40826" s="8"/>
      <c r="BU40826" s="8"/>
    </row>
    <row r="40827" spans="68:73">
      <c r="BP40827" s="10"/>
      <c r="BQ40827" s="10"/>
      <c r="BR40827" s="10"/>
      <c r="BS40827" s="10"/>
      <c r="BT40827" s="10"/>
      <c r="BU40827" s="10"/>
    </row>
    <row r="40828" spans="68:73">
      <c r="BP40828" s="8"/>
      <c r="BQ40828" s="8"/>
      <c r="BR40828" s="8"/>
      <c r="BS40828" s="8"/>
      <c r="BT40828" s="8"/>
      <c r="BU40828" s="8"/>
    </row>
    <row r="40829" spans="68:73">
      <c r="BP40829" s="10"/>
      <c r="BQ40829" s="10"/>
      <c r="BR40829" s="10"/>
      <c r="BS40829" s="10"/>
      <c r="BT40829" s="10"/>
      <c r="BU40829" s="10"/>
    </row>
    <row r="40830" spans="68:73">
      <c r="BP40830" s="8"/>
      <c r="BQ40830" s="8"/>
      <c r="BR40830" s="8"/>
      <c r="BS40830" s="8"/>
      <c r="BT40830" s="8"/>
      <c r="BU40830" s="8"/>
    </row>
    <row r="40831" spans="68:73">
      <c r="BP40831" s="10"/>
      <c r="BQ40831" s="10"/>
      <c r="BR40831" s="10"/>
      <c r="BS40831" s="10"/>
      <c r="BT40831" s="10"/>
      <c r="BU40831" s="10"/>
    </row>
    <row r="40832" spans="68:73">
      <c r="BP40832" s="8"/>
      <c r="BQ40832" s="8"/>
      <c r="BR40832" s="8"/>
      <c r="BS40832" s="8"/>
      <c r="BT40832" s="8"/>
      <c r="BU40832" s="8"/>
    </row>
    <row r="40833" spans="68:73">
      <c r="BP40833" s="10"/>
      <c r="BQ40833" s="10"/>
      <c r="BR40833" s="10"/>
      <c r="BS40833" s="10"/>
      <c r="BT40833" s="10"/>
      <c r="BU40833" s="10"/>
    </row>
    <row r="40834" spans="68:73">
      <c r="BP40834" s="8"/>
      <c r="BQ40834" s="8"/>
      <c r="BR40834" s="8"/>
      <c r="BS40834" s="8"/>
      <c r="BT40834" s="8"/>
      <c r="BU40834" s="8"/>
    </row>
    <row r="40835" spans="68:73">
      <c r="BP40835" s="10"/>
      <c r="BQ40835" s="10"/>
      <c r="BR40835" s="10"/>
      <c r="BS40835" s="10"/>
      <c r="BT40835" s="10"/>
      <c r="BU40835" s="10"/>
    </row>
    <row r="40836" spans="68:73">
      <c r="BP40836" s="8"/>
      <c r="BQ40836" s="8"/>
      <c r="BR40836" s="8"/>
      <c r="BS40836" s="8"/>
      <c r="BT40836" s="8"/>
      <c r="BU40836" s="8"/>
    </row>
    <row r="40837" spans="68:73">
      <c r="BP40837" s="10"/>
      <c r="BQ40837" s="10"/>
      <c r="BR40837" s="10"/>
      <c r="BS40837" s="10"/>
      <c r="BT40837" s="10"/>
      <c r="BU40837" s="10"/>
    </row>
    <row r="40838" spans="68:73">
      <c r="BP40838" s="8"/>
      <c r="BQ40838" s="8"/>
      <c r="BR40838" s="8"/>
      <c r="BS40838" s="8"/>
      <c r="BT40838" s="8"/>
      <c r="BU40838" s="8"/>
    </row>
    <row r="40839" spans="68:73">
      <c r="BP40839" s="10"/>
      <c r="BQ40839" s="10"/>
      <c r="BR40839" s="10"/>
      <c r="BS40839" s="10"/>
      <c r="BT40839" s="10"/>
      <c r="BU40839" s="10"/>
    </row>
    <row r="40840" spans="68:73">
      <c r="BP40840" s="8"/>
      <c r="BQ40840" s="8"/>
      <c r="BR40840" s="8"/>
      <c r="BS40840" s="8"/>
      <c r="BT40840" s="8"/>
      <c r="BU40840" s="8"/>
    </row>
    <row r="40841" spans="68:73">
      <c r="BP40841" s="10"/>
      <c r="BQ40841" s="10"/>
      <c r="BR40841" s="10"/>
      <c r="BS40841" s="10"/>
      <c r="BT40841" s="10"/>
      <c r="BU40841" s="10"/>
    </row>
    <row r="40842" spans="68:73">
      <c r="BP40842" s="8"/>
      <c r="BQ40842" s="8"/>
      <c r="BR40842" s="8"/>
      <c r="BS40842" s="8"/>
      <c r="BT40842" s="8"/>
      <c r="BU40842" s="8"/>
    </row>
    <row r="40843" spans="68:73">
      <c r="BP40843" s="10"/>
      <c r="BQ40843" s="10"/>
      <c r="BR40843" s="10"/>
      <c r="BS40843" s="10"/>
      <c r="BT40843" s="10"/>
      <c r="BU40843" s="10"/>
    </row>
    <row r="40844" spans="68:73">
      <c r="BP40844" s="8"/>
      <c r="BQ40844" s="8"/>
      <c r="BR40844" s="8"/>
      <c r="BS40844" s="8"/>
      <c r="BT40844" s="8"/>
      <c r="BU40844" s="8"/>
    </row>
    <row r="40845" spans="68:73">
      <c r="BP40845" s="10"/>
      <c r="BQ40845" s="10"/>
      <c r="BR40845" s="10"/>
      <c r="BS40845" s="10"/>
      <c r="BT40845" s="10"/>
      <c r="BU40845" s="10"/>
    </row>
    <row r="40846" spans="68:73">
      <c r="BP40846" s="8"/>
      <c r="BQ40846" s="8"/>
      <c r="BR40846" s="8"/>
      <c r="BS40846" s="8"/>
      <c r="BT40846" s="8"/>
      <c r="BU40846" s="8"/>
    </row>
    <row r="40847" spans="68:73">
      <c r="BP40847" s="10"/>
      <c r="BQ40847" s="10"/>
      <c r="BR40847" s="10"/>
      <c r="BS40847" s="10"/>
      <c r="BT40847" s="10"/>
      <c r="BU40847" s="10"/>
    </row>
    <row r="40848" spans="68:73">
      <c r="BP40848" s="8"/>
      <c r="BQ40848" s="8"/>
      <c r="BR40848" s="8"/>
      <c r="BS40848" s="8"/>
      <c r="BT40848" s="8"/>
      <c r="BU40848" s="8"/>
    </row>
    <row r="40849" spans="68:73">
      <c r="BP40849" s="10"/>
      <c r="BQ40849" s="10"/>
      <c r="BR40849" s="10"/>
      <c r="BS40849" s="10"/>
      <c r="BT40849" s="10"/>
      <c r="BU40849" s="10"/>
    </row>
    <row r="40850" spans="68:73">
      <c r="BP40850" s="8"/>
      <c r="BQ40850" s="8"/>
      <c r="BR40850" s="8"/>
      <c r="BS40850" s="8"/>
      <c r="BT40850" s="8"/>
      <c r="BU40850" s="8"/>
    </row>
    <row r="40851" spans="68:73">
      <c r="BP40851" s="10"/>
      <c r="BQ40851" s="10"/>
      <c r="BR40851" s="10"/>
      <c r="BS40851" s="10"/>
      <c r="BT40851" s="10"/>
      <c r="BU40851" s="10"/>
    </row>
    <row r="40852" spans="68:73">
      <c r="BP40852" s="8"/>
      <c r="BQ40852" s="8"/>
      <c r="BR40852" s="8"/>
      <c r="BS40852" s="8"/>
      <c r="BT40852" s="8"/>
      <c r="BU40852" s="8"/>
    </row>
    <row r="40853" spans="68:73">
      <c r="BP40853" s="10"/>
      <c r="BQ40853" s="10"/>
      <c r="BR40853" s="10"/>
      <c r="BS40853" s="10"/>
      <c r="BT40853" s="10"/>
      <c r="BU40853" s="10"/>
    </row>
    <row r="40854" spans="68:73">
      <c r="BP40854" s="8"/>
      <c r="BQ40854" s="8"/>
      <c r="BR40854" s="8"/>
      <c r="BS40854" s="8"/>
      <c r="BT40854" s="8"/>
      <c r="BU40854" s="8"/>
    </row>
    <row r="40855" spans="68:73">
      <c r="BP40855" s="10"/>
      <c r="BQ40855" s="10"/>
      <c r="BR40855" s="10"/>
      <c r="BS40855" s="10"/>
      <c r="BT40855" s="10"/>
      <c r="BU40855" s="10"/>
    </row>
    <row r="40856" spans="68:73">
      <c r="BP40856" s="8"/>
      <c r="BQ40856" s="8"/>
      <c r="BR40856" s="8"/>
      <c r="BS40856" s="8"/>
      <c r="BT40856" s="8"/>
      <c r="BU40856" s="8"/>
    </row>
    <row r="40857" spans="68:73">
      <c r="BP40857" s="10"/>
      <c r="BQ40857" s="10"/>
      <c r="BR40857" s="10"/>
      <c r="BS40857" s="10"/>
      <c r="BT40857" s="10"/>
      <c r="BU40857" s="10"/>
    </row>
    <row r="40858" spans="68:73">
      <c r="BP40858" s="8"/>
      <c r="BQ40858" s="8"/>
      <c r="BR40858" s="8"/>
      <c r="BS40858" s="8"/>
      <c r="BT40858" s="8"/>
      <c r="BU40858" s="8"/>
    </row>
    <row r="40859" spans="68:73">
      <c r="BP40859" s="10"/>
      <c r="BQ40859" s="10"/>
      <c r="BR40859" s="10"/>
      <c r="BS40859" s="10"/>
      <c r="BT40859" s="10"/>
      <c r="BU40859" s="10"/>
    </row>
    <row r="40860" spans="68:73">
      <c r="BP40860" s="8"/>
      <c r="BQ40860" s="8"/>
      <c r="BR40860" s="8"/>
      <c r="BS40860" s="8"/>
      <c r="BT40860" s="8"/>
      <c r="BU40860" s="8"/>
    </row>
    <row r="40861" spans="68:73">
      <c r="BP40861" s="10"/>
      <c r="BQ40861" s="10"/>
      <c r="BR40861" s="10"/>
      <c r="BS40861" s="10"/>
      <c r="BT40861" s="10"/>
      <c r="BU40861" s="10"/>
    </row>
    <row r="40862" spans="68:73">
      <c r="BP40862" s="8"/>
      <c r="BQ40862" s="8"/>
      <c r="BR40862" s="8"/>
      <c r="BS40862" s="8"/>
      <c r="BT40862" s="8"/>
      <c r="BU40862" s="8"/>
    </row>
    <row r="40863" spans="68:73">
      <c r="BP40863" s="10"/>
      <c r="BQ40863" s="10"/>
      <c r="BR40863" s="10"/>
      <c r="BS40863" s="10"/>
      <c r="BT40863" s="10"/>
      <c r="BU40863" s="10"/>
    </row>
    <row r="40864" spans="68:73">
      <c r="BP40864" s="8"/>
      <c r="BQ40864" s="8"/>
      <c r="BR40864" s="8"/>
      <c r="BS40864" s="8"/>
      <c r="BT40864" s="8"/>
      <c r="BU40864" s="8"/>
    </row>
    <row r="40865" spans="68:73">
      <c r="BP40865" s="10"/>
      <c r="BQ40865" s="10"/>
      <c r="BR40865" s="10"/>
      <c r="BS40865" s="10"/>
      <c r="BT40865" s="10"/>
      <c r="BU40865" s="10"/>
    </row>
    <row r="40866" spans="68:73">
      <c r="BP40866" s="8"/>
      <c r="BQ40866" s="8"/>
      <c r="BR40866" s="8"/>
      <c r="BS40866" s="8"/>
      <c r="BT40866" s="8"/>
      <c r="BU40866" s="8"/>
    </row>
    <row r="40867" spans="68:73">
      <c r="BP40867" s="10"/>
      <c r="BQ40867" s="10"/>
      <c r="BR40867" s="10"/>
      <c r="BS40867" s="10"/>
      <c r="BT40867" s="10"/>
      <c r="BU40867" s="10"/>
    </row>
    <row r="40868" spans="68:73">
      <c r="BP40868" s="8"/>
      <c r="BQ40868" s="8"/>
      <c r="BR40868" s="8"/>
      <c r="BS40868" s="8"/>
      <c r="BT40868" s="8"/>
      <c r="BU40868" s="8"/>
    </row>
    <row r="40869" spans="68:73">
      <c r="BP40869" s="10"/>
      <c r="BQ40869" s="10"/>
      <c r="BR40869" s="10"/>
      <c r="BS40869" s="10"/>
      <c r="BT40869" s="10"/>
      <c r="BU40869" s="10"/>
    </row>
    <row r="40870" spans="68:73">
      <c r="BP40870" s="8"/>
      <c r="BQ40870" s="8"/>
      <c r="BR40870" s="8"/>
      <c r="BS40870" s="8"/>
      <c r="BT40870" s="8"/>
      <c r="BU40870" s="8"/>
    </row>
    <row r="40871" spans="68:73">
      <c r="BP40871" s="10"/>
      <c r="BQ40871" s="10"/>
      <c r="BR40871" s="10"/>
      <c r="BS40871" s="10"/>
      <c r="BT40871" s="10"/>
      <c r="BU40871" s="10"/>
    </row>
    <row r="40872" spans="68:73">
      <c r="BP40872" s="8"/>
      <c r="BQ40872" s="8"/>
      <c r="BR40872" s="8"/>
      <c r="BS40872" s="8"/>
      <c r="BT40872" s="8"/>
      <c r="BU40872" s="8"/>
    </row>
    <row r="40873" spans="68:73">
      <c r="BP40873" s="10"/>
      <c r="BQ40873" s="10"/>
      <c r="BR40873" s="10"/>
      <c r="BS40873" s="10"/>
      <c r="BT40873" s="10"/>
      <c r="BU40873" s="10"/>
    </row>
    <row r="40874" spans="68:73">
      <c r="BP40874" s="8"/>
      <c r="BQ40874" s="8"/>
      <c r="BR40874" s="8"/>
      <c r="BS40874" s="8"/>
      <c r="BT40874" s="8"/>
      <c r="BU40874" s="8"/>
    </row>
    <row r="40875" spans="68:73">
      <c r="BP40875" s="10"/>
      <c r="BQ40875" s="10"/>
      <c r="BR40875" s="10"/>
      <c r="BS40875" s="10"/>
      <c r="BT40875" s="10"/>
      <c r="BU40875" s="10"/>
    </row>
    <row r="40876" spans="68:73">
      <c r="BP40876" s="8"/>
      <c r="BQ40876" s="8"/>
      <c r="BR40876" s="8"/>
      <c r="BS40876" s="8"/>
      <c r="BT40876" s="8"/>
      <c r="BU40876" s="8"/>
    </row>
    <row r="40877" spans="68:73">
      <c r="BP40877" s="10"/>
      <c r="BQ40877" s="10"/>
      <c r="BR40877" s="10"/>
      <c r="BS40877" s="10"/>
      <c r="BT40877" s="10"/>
      <c r="BU40877" s="10"/>
    </row>
    <row r="40878" spans="68:73">
      <c r="BP40878" s="8"/>
      <c r="BQ40878" s="8"/>
      <c r="BR40878" s="8"/>
      <c r="BS40878" s="8"/>
      <c r="BT40878" s="8"/>
      <c r="BU40878" s="8"/>
    </row>
    <row r="40879" spans="68:73">
      <c r="BP40879" s="10"/>
      <c r="BQ40879" s="10"/>
      <c r="BR40879" s="10"/>
      <c r="BS40879" s="10"/>
      <c r="BT40879" s="10"/>
      <c r="BU40879" s="10"/>
    </row>
    <row r="40880" spans="68:73">
      <c r="BP40880" s="8"/>
      <c r="BQ40880" s="8"/>
      <c r="BR40880" s="8"/>
      <c r="BS40880" s="8"/>
      <c r="BT40880" s="8"/>
      <c r="BU40880" s="8"/>
    </row>
    <row r="40881" spans="68:73">
      <c r="BP40881" s="10"/>
      <c r="BQ40881" s="10"/>
      <c r="BR40881" s="10"/>
      <c r="BS40881" s="10"/>
      <c r="BT40881" s="10"/>
      <c r="BU40881" s="10"/>
    </row>
    <row r="40882" spans="68:73">
      <c r="BP40882" s="8"/>
      <c r="BQ40882" s="8"/>
      <c r="BR40882" s="8"/>
      <c r="BS40882" s="8"/>
      <c r="BT40882" s="8"/>
      <c r="BU40882" s="8"/>
    </row>
    <row r="40883" spans="68:73">
      <c r="BP40883" s="10"/>
      <c r="BQ40883" s="10"/>
      <c r="BR40883" s="10"/>
      <c r="BS40883" s="10"/>
      <c r="BT40883" s="10"/>
      <c r="BU40883" s="10"/>
    </row>
    <row r="40884" spans="68:73">
      <c r="BP40884" s="8"/>
      <c r="BQ40884" s="8"/>
      <c r="BR40884" s="8"/>
      <c r="BS40884" s="8"/>
      <c r="BT40884" s="8"/>
      <c r="BU40884" s="8"/>
    </row>
    <row r="40885" spans="68:73">
      <c r="BP40885" s="10"/>
      <c r="BQ40885" s="10"/>
      <c r="BR40885" s="10"/>
      <c r="BS40885" s="10"/>
      <c r="BT40885" s="10"/>
      <c r="BU40885" s="10"/>
    </row>
    <row r="40886" spans="68:73">
      <c r="BP40886" s="8"/>
      <c r="BQ40886" s="8"/>
      <c r="BR40886" s="8"/>
      <c r="BS40886" s="8"/>
      <c r="BT40886" s="8"/>
      <c r="BU40886" s="8"/>
    </row>
    <row r="40887" spans="68:73">
      <c r="BP40887" s="10"/>
      <c r="BQ40887" s="10"/>
      <c r="BR40887" s="10"/>
      <c r="BS40887" s="10"/>
      <c r="BT40887" s="10"/>
      <c r="BU40887" s="10"/>
    </row>
    <row r="40888" spans="68:73">
      <c r="BP40888" s="8"/>
      <c r="BQ40888" s="8"/>
      <c r="BR40888" s="8"/>
      <c r="BS40888" s="8"/>
      <c r="BT40888" s="8"/>
      <c r="BU40888" s="8"/>
    </row>
    <row r="40889" spans="68:73">
      <c r="BP40889" s="10"/>
      <c r="BQ40889" s="10"/>
      <c r="BR40889" s="10"/>
      <c r="BS40889" s="10"/>
      <c r="BT40889" s="10"/>
      <c r="BU40889" s="10"/>
    </row>
    <row r="40890" spans="68:73">
      <c r="BP40890" s="8"/>
      <c r="BQ40890" s="8"/>
      <c r="BR40890" s="8"/>
      <c r="BS40890" s="8"/>
      <c r="BT40890" s="8"/>
      <c r="BU40890" s="8"/>
    </row>
    <row r="40891" spans="68:73">
      <c r="BP40891" s="10"/>
      <c r="BQ40891" s="10"/>
      <c r="BR40891" s="10"/>
      <c r="BS40891" s="10"/>
      <c r="BT40891" s="10"/>
      <c r="BU40891" s="10"/>
    </row>
    <row r="40892" spans="68:73">
      <c r="BP40892" s="8"/>
      <c r="BQ40892" s="8"/>
      <c r="BR40892" s="8"/>
      <c r="BS40892" s="8"/>
      <c r="BT40892" s="8"/>
      <c r="BU40892" s="8"/>
    </row>
    <row r="40893" spans="68:73">
      <c r="BP40893" s="10"/>
      <c r="BQ40893" s="10"/>
      <c r="BR40893" s="10"/>
      <c r="BS40893" s="10"/>
      <c r="BT40893" s="10"/>
      <c r="BU40893" s="10"/>
    </row>
    <row r="40894" spans="68:73">
      <c r="BP40894" s="8"/>
      <c r="BQ40894" s="8"/>
      <c r="BR40894" s="8"/>
      <c r="BS40894" s="8"/>
      <c r="BT40894" s="8"/>
      <c r="BU40894" s="8"/>
    </row>
    <row r="40895" spans="68:73">
      <c r="BP40895" s="10"/>
      <c r="BQ40895" s="10"/>
      <c r="BR40895" s="10"/>
      <c r="BS40895" s="10"/>
      <c r="BT40895" s="10"/>
      <c r="BU40895" s="10"/>
    </row>
    <row r="40896" spans="68:73">
      <c r="BP40896" s="8"/>
      <c r="BQ40896" s="8"/>
      <c r="BR40896" s="8"/>
      <c r="BS40896" s="8"/>
      <c r="BT40896" s="8"/>
      <c r="BU40896" s="8"/>
    </row>
    <row r="40897" spans="68:73">
      <c r="BP40897" s="10"/>
      <c r="BQ40897" s="10"/>
      <c r="BR40897" s="10"/>
      <c r="BS40897" s="10"/>
      <c r="BT40897" s="10"/>
      <c r="BU40897" s="10"/>
    </row>
    <row r="40898" spans="68:73">
      <c r="BP40898" s="8"/>
      <c r="BQ40898" s="8"/>
      <c r="BR40898" s="8"/>
      <c r="BS40898" s="8"/>
      <c r="BT40898" s="8"/>
      <c r="BU40898" s="8"/>
    </row>
    <row r="40899" spans="68:73">
      <c r="BP40899" s="10"/>
      <c r="BQ40899" s="10"/>
      <c r="BR40899" s="10"/>
      <c r="BS40899" s="10"/>
      <c r="BT40899" s="10"/>
      <c r="BU40899" s="10"/>
    </row>
    <row r="40900" spans="68:73">
      <c r="BP40900" s="8"/>
      <c r="BQ40900" s="8"/>
      <c r="BR40900" s="8"/>
      <c r="BS40900" s="8"/>
      <c r="BT40900" s="8"/>
      <c r="BU40900" s="8"/>
    </row>
    <row r="40901" spans="68:73">
      <c r="BP40901" s="10"/>
      <c r="BQ40901" s="10"/>
      <c r="BR40901" s="10"/>
      <c r="BS40901" s="10"/>
      <c r="BT40901" s="10"/>
      <c r="BU40901" s="10"/>
    </row>
    <row r="40902" spans="68:73">
      <c r="BP40902" s="8"/>
      <c r="BQ40902" s="8"/>
      <c r="BR40902" s="8"/>
      <c r="BS40902" s="8"/>
      <c r="BT40902" s="8"/>
      <c r="BU40902" s="8"/>
    </row>
    <row r="40903" spans="68:73">
      <c r="BP40903" s="10"/>
      <c r="BQ40903" s="10"/>
      <c r="BR40903" s="10"/>
      <c r="BS40903" s="10"/>
      <c r="BT40903" s="10"/>
      <c r="BU40903" s="10"/>
    </row>
    <row r="40904" spans="68:73">
      <c r="BP40904" s="8"/>
      <c r="BQ40904" s="8"/>
      <c r="BR40904" s="8"/>
      <c r="BS40904" s="8"/>
      <c r="BT40904" s="8"/>
      <c r="BU40904" s="8"/>
    </row>
    <row r="40905" spans="68:73">
      <c r="BP40905" s="10"/>
      <c r="BQ40905" s="10"/>
      <c r="BR40905" s="10"/>
      <c r="BS40905" s="10"/>
      <c r="BT40905" s="10"/>
      <c r="BU40905" s="10"/>
    </row>
    <row r="40906" spans="68:73">
      <c r="BP40906" s="8"/>
      <c r="BQ40906" s="8"/>
      <c r="BR40906" s="8"/>
      <c r="BS40906" s="8"/>
      <c r="BT40906" s="8"/>
      <c r="BU40906" s="8"/>
    </row>
    <row r="40907" spans="68:73">
      <c r="BP40907" s="10"/>
      <c r="BQ40907" s="10"/>
      <c r="BR40907" s="10"/>
      <c r="BS40907" s="10"/>
      <c r="BT40907" s="10"/>
      <c r="BU40907" s="10"/>
    </row>
    <row r="40908" spans="68:73">
      <c r="BP40908" s="8"/>
      <c r="BQ40908" s="8"/>
      <c r="BR40908" s="8"/>
      <c r="BS40908" s="8"/>
      <c r="BT40908" s="8"/>
      <c r="BU40908" s="8"/>
    </row>
    <row r="40909" spans="68:73">
      <c r="BP40909" s="10"/>
      <c r="BQ40909" s="10"/>
      <c r="BR40909" s="10"/>
      <c r="BS40909" s="10"/>
      <c r="BT40909" s="10"/>
      <c r="BU40909" s="10"/>
    </row>
    <row r="40910" spans="68:73">
      <c r="BP40910" s="8"/>
      <c r="BQ40910" s="8"/>
      <c r="BR40910" s="8"/>
      <c r="BS40910" s="8"/>
      <c r="BT40910" s="8"/>
      <c r="BU40910" s="8"/>
    </row>
    <row r="40911" spans="68:73">
      <c r="BP40911" s="10"/>
      <c r="BQ40911" s="10"/>
      <c r="BR40911" s="10"/>
      <c r="BS40911" s="10"/>
      <c r="BT40911" s="10"/>
      <c r="BU40911" s="10"/>
    </row>
    <row r="40912" spans="68:73">
      <c r="BP40912" s="8"/>
      <c r="BQ40912" s="8"/>
      <c r="BR40912" s="8"/>
      <c r="BS40912" s="8"/>
      <c r="BT40912" s="8"/>
      <c r="BU40912" s="8"/>
    </row>
    <row r="40913" spans="68:73">
      <c r="BP40913" s="10"/>
      <c r="BQ40913" s="10"/>
      <c r="BR40913" s="10"/>
      <c r="BS40913" s="10"/>
      <c r="BT40913" s="10"/>
      <c r="BU40913" s="10"/>
    </row>
    <row r="40914" spans="68:73">
      <c r="BP40914" s="8"/>
      <c r="BQ40914" s="8"/>
      <c r="BR40914" s="8"/>
      <c r="BS40914" s="8"/>
      <c r="BT40914" s="8"/>
      <c r="BU40914" s="8"/>
    </row>
    <row r="40915" spans="68:73">
      <c r="BP40915" s="10"/>
      <c r="BQ40915" s="10"/>
      <c r="BR40915" s="10"/>
      <c r="BS40915" s="10"/>
      <c r="BT40915" s="10"/>
      <c r="BU40915" s="10"/>
    </row>
    <row r="40916" spans="68:73">
      <c r="BP40916" s="8"/>
      <c r="BQ40916" s="8"/>
      <c r="BR40916" s="8"/>
      <c r="BS40916" s="8"/>
      <c r="BT40916" s="8"/>
      <c r="BU40916" s="8"/>
    </row>
    <row r="40917" spans="68:73">
      <c r="BP40917" s="10"/>
      <c r="BQ40917" s="10"/>
      <c r="BR40917" s="10"/>
      <c r="BS40917" s="10"/>
      <c r="BT40917" s="10"/>
      <c r="BU40917" s="10"/>
    </row>
    <row r="40918" spans="68:73">
      <c r="BP40918" s="8"/>
      <c r="BQ40918" s="8"/>
      <c r="BR40918" s="8"/>
      <c r="BS40918" s="8"/>
      <c r="BT40918" s="8"/>
      <c r="BU40918" s="8"/>
    </row>
    <row r="40919" spans="68:73">
      <c r="BP40919" s="10"/>
      <c r="BQ40919" s="10"/>
      <c r="BR40919" s="10"/>
      <c r="BS40919" s="10"/>
      <c r="BT40919" s="10"/>
      <c r="BU40919" s="10"/>
    </row>
    <row r="40920" spans="68:73">
      <c r="BP40920" s="8"/>
      <c r="BQ40920" s="8"/>
      <c r="BR40920" s="8"/>
      <c r="BS40920" s="8"/>
      <c r="BT40920" s="8"/>
      <c r="BU40920" s="8"/>
    </row>
    <row r="40921" spans="68:73">
      <c r="BP40921" s="10"/>
      <c r="BQ40921" s="10"/>
      <c r="BR40921" s="10"/>
      <c r="BS40921" s="10"/>
      <c r="BT40921" s="10"/>
      <c r="BU40921" s="10"/>
    </row>
    <row r="40922" spans="68:73">
      <c r="BP40922" s="8"/>
      <c r="BQ40922" s="8"/>
      <c r="BR40922" s="8"/>
      <c r="BS40922" s="8"/>
      <c r="BT40922" s="8"/>
      <c r="BU40922" s="8"/>
    </row>
    <row r="40923" spans="68:73">
      <c r="BP40923" s="10"/>
      <c r="BQ40923" s="10"/>
      <c r="BR40923" s="10"/>
      <c r="BS40923" s="10"/>
      <c r="BT40923" s="10"/>
      <c r="BU40923" s="10"/>
    </row>
    <row r="40924" spans="68:73">
      <c r="BP40924" s="8"/>
      <c r="BQ40924" s="8"/>
      <c r="BR40924" s="8"/>
      <c r="BS40924" s="8"/>
      <c r="BT40924" s="8"/>
      <c r="BU40924" s="8"/>
    </row>
    <row r="40925" spans="68:73">
      <c r="BP40925" s="10"/>
      <c r="BQ40925" s="10"/>
      <c r="BR40925" s="10"/>
      <c r="BS40925" s="10"/>
      <c r="BT40925" s="10"/>
      <c r="BU40925" s="10"/>
    </row>
    <row r="40926" spans="68:73">
      <c r="BP40926" s="8"/>
      <c r="BQ40926" s="8"/>
      <c r="BR40926" s="8"/>
      <c r="BS40926" s="8"/>
      <c r="BT40926" s="8"/>
      <c r="BU40926" s="8"/>
    </row>
    <row r="40927" spans="68:73">
      <c r="BP40927" s="10"/>
      <c r="BQ40927" s="10"/>
      <c r="BR40927" s="10"/>
      <c r="BS40927" s="10"/>
      <c r="BT40927" s="10"/>
      <c r="BU40927" s="10"/>
    </row>
    <row r="40928" spans="68:73">
      <c r="BP40928" s="8"/>
      <c r="BQ40928" s="8"/>
      <c r="BR40928" s="8"/>
      <c r="BS40928" s="8"/>
      <c r="BT40928" s="8"/>
      <c r="BU40928" s="8"/>
    </row>
    <row r="40929" spans="68:73">
      <c r="BP40929" s="10"/>
      <c r="BQ40929" s="10"/>
      <c r="BR40929" s="10"/>
      <c r="BS40929" s="10"/>
      <c r="BT40929" s="10"/>
      <c r="BU40929" s="10"/>
    </row>
    <row r="40930" spans="68:73">
      <c r="BP40930" s="8"/>
      <c r="BQ40930" s="8"/>
      <c r="BR40930" s="8"/>
      <c r="BS40930" s="8"/>
      <c r="BT40930" s="8"/>
      <c r="BU40930" s="8"/>
    </row>
    <row r="40931" spans="68:73">
      <c r="BP40931" s="10"/>
      <c r="BQ40931" s="10"/>
      <c r="BR40931" s="10"/>
      <c r="BS40931" s="10"/>
      <c r="BT40931" s="10"/>
      <c r="BU40931" s="10"/>
    </row>
    <row r="40932" spans="68:73">
      <c r="BP40932" s="8"/>
      <c r="BQ40932" s="8"/>
      <c r="BR40932" s="8"/>
      <c r="BS40932" s="8"/>
      <c r="BT40932" s="8"/>
      <c r="BU40932" s="8"/>
    </row>
    <row r="40933" spans="68:73">
      <c r="BP40933" s="10"/>
      <c r="BQ40933" s="10"/>
      <c r="BR40933" s="10"/>
      <c r="BS40933" s="10"/>
      <c r="BT40933" s="10"/>
      <c r="BU40933" s="10"/>
    </row>
    <row r="40934" spans="68:73">
      <c r="BP40934" s="8"/>
      <c r="BQ40934" s="8"/>
      <c r="BR40934" s="8"/>
      <c r="BS40934" s="8"/>
      <c r="BT40934" s="8"/>
      <c r="BU40934" s="8"/>
    </row>
    <row r="40935" spans="68:73">
      <c r="BP40935" s="10"/>
      <c r="BQ40935" s="10"/>
      <c r="BR40935" s="10"/>
      <c r="BS40935" s="10"/>
      <c r="BT40935" s="10"/>
      <c r="BU40935" s="10"/>
    </row>
    <row r="40936" spans="68:73">
      <c r="BP40936" s="8"/>
      <c r="BQ40936" s="8"/>
      <c r="BR40936" s="8"/>
      <c r="BS40936" s="8"/>
      <c r="BT40936" s="8"/>
      <c r="BU40936" s="8"/>
    </row>
    <row r="40937" spans="68:73">
      <c r="BP40937" s="10"/>
      <c r="BQ40937" s="10"/>
      <c r="BR40937" s="10"/>
      <c r="BS40937" s="10"/>
      <c r="BT40937" s="10"/>
      <c r="BU40937" s="10"/>
    </row>
    <row r="40938" spans="68:73">
      <c r="BP40938" s="8"/>
      <c r="BQ40938" s="8"/>
      <c r="BR40938" s="8"/>
      <c r="BS40938" s="8"/>
      <c r="BT40938" s="8"/>
      <c r="BU40938" s="8"/>
    </row>
    <row r="40939" spans="68:73">
      <c r="BP40939" s="10"/>
      <c r="BQ40939" s="10"/>
      <c r="BR40939" s="10"/>
      <c r="BS40939" s="10"/>
      <c r="BT40939" s="10"/>
      <c r="BU40939" s="10"/>
    </row>
    <row r="40940" spans="68:73">
      <c r="BP40940" s="8"/>
      <c r="BQ40940" s="8"/>
      <c r="BR40940" s="8"/>
      <c r="BS40940" s="8"/>
      <c r="BT40940" s="8"/>
      <c r="BU40940" s="8"/>
    </row>
    <row r="40941" spans="68:73">
      <c r="BP40941" s="10"/>
      <c r="BQ40941" s="10"/>
      <c r="BR40941" s="10"/>
      <c r="BS40941" s="10"/>
      <c r="BT40941" s="10"/>
      <c r="BU40941" s="10"/>
    </row>
    <row r="40942" spans="68:73">
      <c r="BP40942" s="8"/>
      <c r="BQ40942" s="8"/>
      <c r="BR40942" s="8"/>
      <c r="BS40942" s="8"/>
      <c r="BT40942" s="8"/>
      <c r="BU40942" s="8"/>
    </row>
    <row r="40943" spans="68:73">
      <c r="BP40943" s="10"/>
      <c r="BQ40943" s="10"/>
      <c r="BR40943" s="10"/>
      <c r="BS40943" s="10"/>
      <c r="BT40943" s="10"/>
      <c r="BU40943" s="10"/>
    </row>
    <row r="40944" spans="68:73">
      <c r="BP40944" s="8"/>
      <c r="BQ40944" s="8"/>
      <c r="BR40944" s="8"/>
      <c r="BS40944" s="8"/>
      <c r="BT40944" s="8"/>
      <c r="BU40944" s="8"/>
    </row>
    <row r="40945" spans="68:73">
      <c r="BP40945" s="10"/>
      <c r="BQ40945" s="10"/>
      <c r="BR40945" s="10"/>
      <c r="BS40945" s="10"/>
      <c r="BT40945" s="10"/>
      <c r="BU40945" s="10"/>
    </row>
    <row r="40946" spans="68:73">
      <c r="BP40946" s="8"/>
      <c r="BQ40946" s="8"/>
      <c r="BR40946" s="8"/>
      <c r="BS40946" s="8"/>
      <c r="BT40946" s="8"/>
      <c r="BU40946" s="8"/>
    </row>
    <row r="40947" spans="68:73">
      <c r="BP40947" s="10"/>
      <c r="BQ40947" s="10"/>
      <c r="BR40947" s="10"/>
      <c r="BS40947" s="10"/>
      <c r="BT40947" s="10"/>
      <c r="BU40947" s="10"/>
    </row>
    <row r="40948" spans="68:73">
      <c r="BP40948" s="8"/>
      <c r="BQ40948" s="8"/>
      <c r="BR40948" s="8"/>
      <c r="BS40948" s="8"/>
      <c r="BT40948" s="8"/>
      <c r="BU40948" s="8"/>
    </row>
    <row r="40949" spans="68:73">
      <c r="BP40949" s="10"/>
      <c r="BQ40949" s="10"/>
      <c r="BR40949" s="10"/>
      <c r="BS40949" s="10"/>
      <c r="BT40949" s="10"/>
      <c r="BU40949" s="10"/>
    </row>
    <row r="40950" spans="68:73">
      <c r="BP40950" s="8"/>
      <c r="BQ40950" s="8"/>
      <c r="BR40950" s="8"/>
      <c r="BS40950" s="8"/>
      <c r="BT40950" s="8"/>
      <c r="BU40950" s="8"/>
    </row>
    <row r="40951" spans="68:73">
      <c r="BP40951" s="10"/>
      <c r="BQ40951" s="10"/>
      <c r="BR40951" s="10"/>
      <c r="BS40951" s="10"/>
      <c r="BT40951" s="10"/>
      <c r="BU40951" s="10"/>
    </row>
    <row r="40952" spans="68:73">
      <c r="BP40952" s="8"/>
      <c r="BQ40952" s="8"/>
      <c r="BR40952" s="8"/>
      <c r="BS40952" s="8"/>
      <c r="BT40952" s="8"/>
      <c r="BU40952" s="8"/>
    </row>
    <row r="40953" spans="68:73">
      <c r="BP40953" s="10"/>
      <c r="BQ40953" s="10"/>
      <c r="BR40953" s="10"/>
      <c r="BS40953" s="10"/>
      <c r="BT40953" s="10"/>
      <c r="BU40953" s="10"/>
    </row>
    <row r="40954" spans="68:73">
      <c r="BP40954" s="8"/>
      <c r="BQ40954" s="8"/>
      <c r="BR40954" s="8"/>
      <c r="BS40954" s="8"/>
      <c r="BT40954" s="8"/>
      <c r="BU40954" s="8"/>
    </row>
    <row r="40955" spans="68:73">
      <c r="BP40955" s="10"/>
      <c r="BQ40955" s="10"/>
      <c r="BR40955" s="10"/>
      <c r="BS40955" s="10"/>
      <c r="BT40955" s="10"/>
      <c r="BU40955" s="10"/>
    </row>
    <row r="40956" spans="68:73">
      <c r="BP40956" s="8"/>
      <c r="BQ40956" s="8"/>
      <c r="BR40956" s="8"/>
      <c r="BS40956" s="8"/>
      <c r="BT40956" s="8"/>
      <c r="BU40956" s="8"/>
    </row>
    <row r="40957" spans="68:73">
      <c r="BP40957" s="10"/>
      <c r="BQ40957" s="10"/>
      <c r="BR40957" s="10"/>
      <c r="BS40957" s="10"/>
      <c r="BT40957" s="10"/>
      <c r="BU40957" s="10"/>
    </row>
    <row r="40958" spans="68:73">
      <c r="BP40958" s="8"/>
      <c r="BQ40958" s="8"/>
      <c r="BR40958" s="8"/>
      <c r="BS40958" s="8"/>
      <c r="BT40958" s="8"/>
      <c r="BU40958" s="8"/>
    </row>
    <row r="40959" spans="68:73">
      <c r="BP40959" s="10"/>
      <c r="BQ40959" s="10"/>
      <c r="BR40959" s="10"/>
      <c r="BS40959" s="10"/>
      <c r="BT40959" s="10"/>
      <c r="BU40959" s="10"/>
    </row>
    <row r="40960" spans="68:73">
      <c r="BP40960" s="8"/>
      <c r="BQ40960" s="8"/>
      <c r="BR40960" s="8"/>
      <c r="BS40960" s="8"/>
      <c r="BT40960" s="8"/>
      <c r="BU40960" s="8"/>
    </row>
    <row r="40961" spans="68:73">
      <c r="BP40961" s="10"/>
      <c r="BQ40961" s="10"/>
      <c r="BR40961" s="10"/>
      <c r="BS40961" s="10"/>
      <c r="BT40961" s="10"/>
      <c r="BU40961" s="10"/>
    </row>
    <row r="40962" spans="68:73">
      <c r="BP40962" s="8"/>
      <c r="BQ40962" s="8"/>
      <c r="BR40962" s="8"/>
      <c r="BS40962" s="8"/>
      <c r="BT40962" s="8"/>
      <c r="BU40962" s="8"/>
    </row>
    <row r="40963" spans="68:73">
      <c r="BP40963" s="10"/>
      <c r="BQ40963" s="10"/>
      <c r="BR40963" s="10"/>
      <c r="BS40963" s="10"/>
      <c r="BT40963" s="10"/>
      <c r="BU40963" s="10"/>
    </row>
    <row r="40964" spans="68:73">
      <c r="BP40964" s="8"/>
      <c r="BQ40964" s="8"/>
      <c r="BR40964" s="8"/>
      <c r="BS40964" s="8"/>
      <c r="BT40964" s="8"/>
      <c r="BU40964" s="8"/>
    </row>
    <row r="40965" spans="68:73">
      <c r="BP40965" s="10"/>
      <c r="BQ40965" s="10"/>
      <c r="BR40965" s="10"/>
      <c r="BS40965" s="10"/>
      <c r="BT40965" s="10"/>
      <c r="BU40965" s="10"/>
    </row>
    <row r="40966" spans="68:73">
      <c r="BP40966" s="8"/>
      <c r="BQ40966" s="8"/>
      <c r="BR40966" s="8"/>
      <c r="BS40966" s="8"/>
      <c r="BT40966" s="8"/>
      <c r="BU40966" s="8"/>
    </row>
    <row r="40967" spans="68:73">
      <c r="BP40967" s="10"/>
      <c r="BQ40967" s="10"/>
      <c r="BR40967" s="10"/>
      <c r="BS40967" s="10"/>
      <c r="BT40967" s="10"/>
      <c r="BU40967" s="10"/>
    </row>
    <row r="40968" spans="68:73">
      <c r="BP40968" s="8"/>
      <c r="BQ40968" s="8"/>
      <c r="BR40968" s="8"/>
      <c r="BS40968" s="8"/>
      <c r="BT40968" s="8"/>
      <c r="BU40968" s="8"/>
    </row>
    <row r="40969" spans="68:73">
      <c r="BP40969" s="10"/>
      <c r="BQ40969" s="10"/>
      <c r="BR40969" s="10"/>
      <c r="BS40969" s="10"/>
      <c r="BT40969" s="10"/>
      <c r="BU40969" s="10"/>
    </row>
    <row r="40970" spans="68:73">
      <c r="BP40970" s="8"/>
      <c r="BQ40970" s="8"/>
      <c r="BR40970" s="8"/>
      <c r="BS40970" s="8"/>
      <c r="BT40970" s="8"/>
      <c r="BU40970" s="8"/>
    </row>
    <row r="40971" spans="68:73">
      <c r="BP40971" s="10"/>
      <c r="BQ40971" s="10"/>
      <c r="BR40971" s="10"/>
      <c r="BS40971" s="10"/>
      <c r="BT40971" s="10"/>
      <c r="BU40971" s="10"/>
    </row>
    <row r="40972" spans="68:73">
      <c r="BP40972" s="8"/>
      <c r="BQ40972" s="8"/>
      <c r="BR40972" s="8"/>
      <c r="BS40972" s="8"/>
      <c r="BT40972" s="8"/>
      <c r="BU40972" s="8"/>
    </row>
    <row r="40973" spans="68:73">
      <c r="BP40973" s="10"/>
      <c r="BQ40973" s="10"/>
      <c r="BR40973" s="10"/>
      <c r="BS40973" s="10"/>
      <c r="BT40973" s="10"/>
      <c r="BU40973" s="10"/>
    </row>
    <row r="40974" spans="68:73">
      <c r="BP40974" s="8"/>
      <c r="BQ40974" s="8"/>
      <c r="BR40974" s="8"/>
      <c r="BS40974" s="8"/>
      <c r="BT40974" s="8"/>
      <c r="BU40974" s="8"/>
    </row>
    <row r="40975" spans="68:73">
      <c r="BP40975" s="10"/>
      <c r="BQ40975" s="10"/>
      <c r="BR40975" s="10"/>
      <c r="BS40975" s="10"/>
      <c r="BT40975" s="10"/>
      <c r="BU40975" s="10"/>
    </row>
    <row r="40976" spans="68:73">
      <c r="BP40976" s="8"/>
      <c r="BQ40976" s="8"/>
      <c r="BR40976" s="8"/>
      <c r="BS40976" s="8"/>
      <c r="BT40976" s="8"/>
      <c r="BU40976" s="8"/>
    </row>
    <row r="40977" spans="68:73">
      <c r="BP40977" s="10"/>
      <c r="BQ40977" s="10"/>
      <c r="BR40977" s="10"/>
      <c r="BS40977" s="10"/>
      <c r="BT40977" s="10"/>
      <c r="BU40977" s="10"/>
    </row>
    <row r="40978" spans="68:73">
      <c r="BP40978" s="8"/>
      <c r="BQ40978" s="8"/>
      <c r="BR40978" s="8"/>
      <c r="BS40978" s="8"/>
      <c r="BT40978" s="8"/>
      <c r="BU40978" s="8"/>
    </row>
    <row r="40979" spans="68:73">
      <c r="BP40979" s="10"/>
      <c r="BQ40979" s="10"/>
      <c r="BR40979" s="10"/>
      <c r="BS40979" s="10"/>
      <c r="BT40979" s="10"/>
      <c r="BU40979" s="10"/>
    </row>
    <row r="40980" spans="68:73">
      <c r="BP40980" s="8"/>
      <c r="BQ40980" s="8"/>
      <c r="BR40980" s="8"/>
      <c r="BS40980" s="8"/>
      <c r="BT40980" s="8"/>
      <c r="BU40980" s="8"/>
    </row>
    <row r="40981" spans="68:73">
      <c r="BP40981" s="10"/>
      <c r="BQ40981" s="10"/>
      <c r="BR40981" s="10"/>
      <c r="BS40981" s="10"/>
      <c r="BT40981" s="10"/>
      <c r="BU40981" s="10"/>
    </row>
    <row r="40982" spans="68:73">
      <c r="BP40982" s="8"/>
      <c r="BQ40982" s="8"/>
      <c r="BR40982" s="8"/>
      <c r="BS40982" s="8"/>
      <c r="BT40982" s="8"/>
      <c r="BU40982" s="8"/>
    </row>
    <row r="40983" spans="68:73">
      <c r="BP40983" s="10"/>
      <c r="BQ40983" s="10"/>
      <c r="BR40983" s="10"/>
      <c r="BS40983" s="10"/>
      <c r="BT40983" s="10"/>
      <c r="BU40983" s="10"/>
    </row>
    <row r="40984" spans="68:73">
      <c r="BP40984" s="8"/>
      <c r="BQ40984" s="8"/>
      <c r="BR40984" s="8"/>
      <c r="BS40984" s="8"/>
      <c r="BT40984" s="8"/>
      <c r="BU40984" s="8"/>
    </row>
    <row r="40985" spans="68:73">
      <c r="BP40985" s="10"/>
      <c r="BQ40985" s="10"/>
      <c r="BR40985" s="10"/>
      <c r="BS40985" s="10"/>
      <c r="BT40985" s="10"/>
      <c r="BU40985" s="10"/>
    </row>
    <row r="40986" spans="68:73">
      <c r="BP40986" s="8"/>
      <c r="BQ40986" s="8"/>
      <c r="BR40986" s="8"/>
      <c r="BS40986" s="8"/>
      <c r="BT40986" s="8"/>
      <c r="BU40986" s="8"/>
    </row>
    <row r="40987" spans="68:73">
      <c r="BP40987" s="10"/>
      <c r="BQ40987" s="10"/>
      <c r="BR40987" s="10"/>
      <c r="BS40987" s="10"/>
      <c r="BT40987" s="10"/>
      <c r="BU40987" s="10"/>
    </row>
    <row r="40988" spans="68:73">
      <c r="BP40988" s="8"/>
      <c r="BQ40988" s="8"/>
      <c r="BR40988" s="8"/>
      <c r="BS40988" s="8"/>
      <c r="BT40988" s="8"/>
      <c r="BU40988" s="8"/>
    </row>
    <row r="40989" spans="68:73">
      <c r="BP40989" s="10"/>
      <c r="BQ40989" s="10"/>
      <c r="BR40989" s="10"/>
      <c r="BS40989" s="10"/>
      <c r="BT40989" s="10"/>
      <c r="BU40989" s="10"/>
    </row>
    <row r="40990" spans="68:73">
      <c r="BP40990" s="8"/>
      <c r="BQ40990" s="8"/>
      <c r="BR40990" s="8"/>
      <c r="BS40990" s="8"/>
      <c r="BT40990" s="8"/>
      <c r="BU40990" s="8"/>
    </row>
    <row r="40991" spans="68:73">
      <c r="BP40991" s="10"/>
      <c r="BQ40991" s="10"/>
      <c r="BR40991" s="10"/>
      <c r="BS40991" s="10"/>
      <c r="BT40991" s="10"/>
      <c r="BU40991" s="10"/>
    </row>
    <row r="40992" spans="68:73">
      <c r="BP40992" s="8"/>
      <c r="BQ40992" s="8"/>
      <c r="BR40992" s="8"/>
      <c r="BS40992" s="8"/>
      <c r="BT40992" s="8"/>
      <c r="BU40992" s="8"/>
    </row>
    <row r="40993" spans="68:73">
      <c r="BP40993" s="10"/>
      <c r="BQ40993" s="10"/>
      <c r="BR40993" s="10"/>
      <c r="BS40993" s="10"/>
      <c r="BT40993" s="10"/>
      <c r="BU40993" s="10"/>
    </row>
    <row r="40994" spans="68:73">
      <c r="BP40994" s="8"/>
      <c r="BQ40994" s="8"/>
      <c r="BR40994" s="8"/>
      <c r="BS40994" s="8"/>
      <c r="BT40994" s="8"/>
      <c r="BU40994" s="8"/>
    </row>
    <row r="40995" spans="68:73">
      <c r="BP40995" s="10"/>
      <c r="BQ40995" s="10"/>
      <c r="BR40995" s="10"/>
      <c r="BS40995" s="10"/>
      <c r="BT40995" s="10"/>
      <c r="BU40995" s="10"/>
    </row>
    <row r="40996" spans="68:73">
      <c r="BP40996" s="8"/>
      <c r="BQ40996" s="8"/>
      <c r="BR40996" s="8"/>
      <c r="BS40996" s="8"/>
      <c r="BT40996" s="8"/>
      <c r="BU40996" s="8"/>
    </row>
    <row r="40997" spans="68:73">
      <c r="BP40997" s="10"/>
      <c r="BQ40997" s="10"/>
      <c r="BR40997" s="10"/>
      <c r="BS40997" s="10"/>
      <c r="BT40997" s="10"/>
      <c r="BU40997" s="10"/>
    </row>
    <row r="40998" spans="68:73">
      <c r="BP40998" s="8"/>
      <c r="BQ40998" s="8"/>
      <c r="BR40998" s="8"/>
      <c r="BS40998" s="8"/>
      <c r="BT40998" s="8"/>
      <c r="BU40998" s="8"/>
    </row>
    <row r="40999" spans="68:73">
      <c r="BP40999" s="10"/>
      <c r="BQ40999" s="10"/>
      <c r="BR40999" s="10"/>
      <c r="BS40999" s="10"/>
      <c r="BT40999" s="10"/>
      <c r="BU40999" s="10"/>
    </row>
    <row r="41000" spans="68:73">
      <c r="BP41000" s="8"/>
      <c r="BQ41000" s="8"/>
      <c r="BR41000" s="8"/>
      <c r="BS41000" s="8"/>
      <c r="BT41000" s="8"/>
      <c r="BU41000" s="8"/>
    </row>
    <row r="41001" spans="68:73">
      <c r="BP41001" s="10"/>
      <c r="BQ41001" s="10"/>
      <c r="BR41001" s="10"/>
      <c r="BS41001" s="10"/>
      <c r="BT41001" s="10"/>
      <c r="BU41001" s="10"/>
    </row>
    <row r="41002" spans="68:73">
      <c r="BP41002" s="8"/>
      <c r="BQ41002" s="8"/>
      <c r="BR41002" s="8"/>
      <c r="BS41002" s="8"/>
      <c r="BT41002" s="8"/>
      <c r="BU41002" s="8"/>
    </row>
    <row r="41003" spans="68:73">
      <c r="BP41003" s="10"/>
      <c r="BQ41003" s="10"/>
      <c r="BR41003" s="10"/>
      <c r="BS41003" s="10"/>
      <c r="BT41003" s="10"/>
      <c r="BU41003" s="10"/>
    </row>
    <row r="41004" spans="68:73">
      <c r="BP41004" s="8"/>
      <c r="BQ41004" s="8"/>
      <c r="BR41004" s="8"/>
      <c r="BS41004" s="8"/>
      <c r="BT41004" s="8"/>
      <c r="BU41004" s="8"/>
    </row>
    <row r="41005" spans="68:73">
      <c r="BP41005" s="10"/>
      <c r="BQ41005" s="10"/>
      <c r="BR41005" s="10"/>
      <c r="BS41005" s="10"/>
      <c r="BT41005" s="10"/>
      <c r="BU41005" s="10"/>
    </row>
    <row r="41006" spans="68:73">
      <c r="BP41006" s="8"/>
      <c r="BQ41006" s="8"/>
      <c r="BR41006" s="8"/>
      <c r="BS41006" s="8"/>
      <c r="BT41006" s="8"/>
      <c r="BU41006" s="8"/>
    </row>
    <row r="41007" spans="68:73">
      <c r="BP41007" s="10"/>
      <c r="BQ41007" s="10"/>
      <c r="BR41007" s="10"/>
      <c r="BS41007" s="10"/>
      <c r="BT41007" s="10"/>
      <c r="BU41007" s="10"/>
    </row>
    <row r="41008" spans="68:73">
      <c r="BP41008" s="8"/>
      <c r="BQ41008" s="8"/>
      <c r="BR41008" s="8"/>
      <c r="BS41008" s="8"/>
      <c r="BT41008" s="8"/>
      <c r="BU41008" s="8"/>
    </row>
    <row r="41009" spans="68:73">
      <c r="BP41009" s="10"/>
      <c r="BQ41009" s="10"/>
      <c r="BR41009" s="10"/>
      <c r="BS41009" s="10"/>
      <c r="BT41009" s="10"/>
      <c r="BU41009" s="10"/>
    </row>
    <row r="41010" spans="68:73">
      <c r="BP41010" s="8"/>
      <c r="BQ41010" s="8"/>
      <c r="BR41010" s="8"/>
      <c r="BS41010" s="8"/>
      <c r="BT41010" s="8"/>
      <c r="BU41010" s="8"/>
    </row>
    <row r="41011" spans="68:73">
      <c r="BP41011" s="10"/>
      <c r="BQ41011" s="10"/>
      <c r="BR41011" s="10"/>
      <c r="BS41011" s="10"/>
      <c r="BT41011" s="10"/>
      <c r="BU41011" s="10"/>
    </row>
    <row r="41012" spans="68:73">
      <c r="BP41012" s="8"/>
      <c r="BQ41012" s="8"/>
      <c r="BR41012" s="8"/>
      <c r="BS41012" s="8"/>
      <c r="BT41012" s="8"/>
      <c r="BU41012" s="8"/>
    </row>
    <row r="41013" spans="68:73">
      <c r="BP41013" s="10"/>
      <c r="BQ41013" s="10"/>
      <c r="BR41013" s="10"/>
      <c r="BS41013" s="10"/>
      <c r="BT41013" s="10"/>
      <c r="BU41013" s="10"/>
    </row>
    <row r="41014" spans="68:73">
      <c r="BP41014" s="8"/>
      <c r="BQ41014" s="8"/>
      <c r="BR41014" s="8"/>
      <c r="BS41014" s="8"/>
      <c r="BT41014" s="8"/>
      <c r="BU41014" s="8"/>
    </row>
    <row r="41015" spans="68:73">
      <c r="BP41015" s="10"/>
      <c r="BQ41015" s="10"/>
      <c r="BR41015" s="10"/>
      <c r="BS41015" s="10"/>
      <c r="BT41015" s="10"/>
      <c r="BU41015" s="10"/>
    </row>
    <row r="41016" spans="68:73">
      <c r="BP41016" s="8"/>
      <c r="BQ41016" s="8"/>
      <c r="BR41016" s="8"/>
      <c r="BS41016" s="8"/>
      <c r="BT41016" s="8"/>
      <c r="BU41016" s="8"/>
    </row>
    <row r="41017" spans="68:73">
      <c r="BP41017" s="10"/>
      <c r="BQ41017" s="10"/>
      <c r="BR41017" s="10"/>
      <c r="BS41017" s="10"/>
      <c r="BT41017" s="10"/>
      <c r="BU41017" s="10"/>
    </row>
    <row r="41018" spans="68:73">
      <c r="BP41018" s="8"/>
      <c r="BQ41018" s="8"/>
      <c r="BR41018" s="8"/>
      <c r="BS41018" s="8"/>
      <c r="BT41018" s="8"/>
      <c r="BU41018" s="8"/>
    </row>
    <row r="41019" spans="68:73">
      <c r="BP41019" s="10"/>
      <c r="BQ41019" s="10"/>
      <c r="BR41019" s="10"/>
      <c r="BS41019" s="10"/>
      <c r="BT41019" s="10"/>
      <c r="BU41019" s="10"/>
    </row>
    <row r="41020" spans="68:73">
      <c r="BP41020" s="8"/>
      <c r="BQ41020" s="8"/>
      <c r="BR41020" s="8"/>
      <c r="BS41020" s="8"/>
      <c r="BT41020" s="8"/>
      <c r="BU41020" s="8"/>
    </row>
    <row r="41021" spans="68:73">
      <c r="BP41021" s="10"/>
      <c r="BQ41021" s="10"/>
      <c r="BR41021" s="10"/>
      <c r="BS41021" s="10"/>
      <c r="BT41021" s="10"/>
      <c r="BU41021" s="10"/>
    </row>
    <row r="41022" spans="68:73">
      <c r="BP41022" s="8"/>
      <c r="BQ41022" s="8"/>
      <c r="BR41022" s="8"/>
      <c r="BS41022" s="8"/>
      <c r="BT41022" s="8"/>
      <c r="BU41022" s="8"/>
    </row>
    <row r="41023" spans="68:73">
      <c r="BP41023" s="10"/>
      <c r="BQ41023" s="10"/>
      <c r="BR41023" s="10"/>
      <c r="BS41023" s="10"/>
      <c r="BT41023" s="10"/>
      <c r="BU41023" s="10"/>
    </row>
    <row r="41024" spans="68:73">
      <c r="BP41024" s="8"/>
      <c r="BQ41024" s="8"/>
      <c r="BR41024" s="8"/>
      <c r="BS41024" s="8"/>
      <c r="BT41024" s="8"/>
      <c r="BU41024" s="8"/>
    </row>
    <row r="41025" spans="68:73">
      <c r="BP41025" s="10"/>
      <c r="BQ41025" s="10"/>
      <c r="BR41025" s="10"/>
      <c r="BS41025" s="10"/>
      <c r="BT41025" s="10"/>
      <c r="BU41025" s="10"/>
    </row>
    <row r="41026" spans="68:73">
      <c r="BP41026" s="8"/>
      <c r="BQ41026" s="8"/>
      <c r="BR41026" s="8"/>
      <c r="BS41026" s="8"/>
      <c r="BT41026" s="8"/>
      <c r="BU41026" s="8"/>
    </row>
    <row r="41027" spans="68:73">
      <c r="BP41027" s="10"/>
      <c r="BQ41027" s="10"/>
      <c r="BR41027" s="10"/>
      <c r="BS41027" s="10"/>
      <c r="BT41027" s="10"/>
      <c r="BU41027" s="10"/>
    </row>
    <row r="41028" spans="68:73">
      <c r="BP41028" s="8"/>
      <c r="BQ41028" s="8"/>
      <c r="BR41028" s="8"/>
      <c r="BS41028" s="8"/>
      <c r="BT41028" s="8"/>
      <c r="BU41028" s="8"/>
    </row>
    <row r="41029" spans="68:73">
      <c r="BP41029" s="10"/>
      <c r="BQ41029" s="10"/>
      <c r="BR41029" s="10"/>
      <c r="BS41029" s="10"/>
      <c r="BT41029" s="10"/>
      <c r="BU41029" s="10"/>
    </row>
    <row r="41030" spans="68:73">
      <c r="BP41030" s="8"/>
      <c r="BQ41030" s="8"/>
      <c r="BR41030" s="8"/>
      <c r="BS41030" s="8"/>
      <c r="BT41030" s="8"/>
      <c r="BU41030" s="8"/>
    </row>
    <row r="41031" spans="68:73">
      <c r="BP41031" s="10"/>
      <c r="BQ41031" s="10"/>
      <c r="BR41031" s="10"/>
      <c r="BS41031" s="10"/>
      <c r="BT41031" s="10"/>
      <c r="BU41031" s="10"/>
    </row>
    <row r="41032" spans="68:73">
      <c r="BP41032" s="8"/>
      <c r="BQ41032" s="8"/>
      <c r="BR41032" s="8"/>
      <c r="BS41032" s="8"/>
      <c r="BT41032" s="8"/>
      <c r="BU41032" s="8"/>
    </row>
    <row r="41033" spans="68:73">
      <c r="BP41033" s="10"/>
      <c r="BQ41033" s="10"/>
      <c r="BR41033" s="10"/>
      <c r="BS41033" s="10"/>
      <c r="BT41033" s="10"/>
      <c r="BU41033" s="10"/>
    </row>
    <row r="41034" spans="68:73">
      <c r="BP41034" s="8"/>
      <c r="BQ41034" s="8"/>
      <c r="BR41034" s="8"/>
      <c r="BS41034" s="8"/>
      <c r="BT41034" s="8"/>
      <c r="BU41034" s="8"/>
    </row>
    <row r="41035" spans="68:73">
      <c r="BP41035" s="10"/>
      <c r="BQ41035" s="10"/>
      <c r="BR41035" s="10"/>
      <c r="BS41035" s="10"/>
      <c r="BT41035" s="10"/>
      <c r="BU41035" s="10"/>
    </row>
    <row r="41036" spans="68:73">
      <c r="BP41036" s="8"/>
      <c r="BQ41036" s="8"/>
      <c r="BR41036" s="8"/>
      <c r="BS41036" s="8"/>
      <c r="BT41036" s="8"/>
      <c r="BU41036" s="8"/>
    </row>
    <row r="41037" spans="68:73">
      <c r="BP41037" s="10"/>
      <c r="BQ41037" s="10"/>
      <c r="BR41037" s="10"/>
      <c r="BS41037" s="10"/>
      <c r="BT41037" s="10"/>
      <c r="BU41037" s="10"/>
    </row>
    <row r="41038" spans="68:73">
      <c r="BP41038" s="8"/>
      <c r="BQ41038" s="8"/>
      <c r="BR41038" s="8"/>
      <c r="BS41038" s="8"/>
      <c r="BT41038" s="8"/>
      <c r="BU41038" s="8"/>
    </row>
    <row r="41039" spans="68:73">
      <c r="BP41039" s="10"/>
      <c r="BQ41039" s="10"/>
      <c r="BR41039" s="10"/>
      <c r="BS41039" s="10"/>
      <c r="BT41039" s="10"/>
      <c r="BU41039" s="10"/>
    </row>
    <row r="41040" spans="68:73">
      <c r="BP41040" s="8"/>
      <c r="BQ41040" s="8"/>
      <c r="BR41040" s="8"/>
      <c r="BS41040" s="8"/>
      <c r="BT41040" s="8"/>
      <c r="BU41040" s="8"/>
    </row>
    <row r="41041" spans="68:73">
      <c r="BP41041" s="10"/>
      <c r="BQ41041" s="10"/>
      <c r="BR41041" s="10"/>
      <c r="BS41041" s="10"/>
      <c r="BT41041" s="10"/>
      <c r="BU41041" s="10"/>
    </row>
    <row r="41042" spans="68:73">
      <c r="BP41042" s="8"/>
      <c r="BQ41042" s="8"/>
      <c r="BR41042" s="8"/>
      <c r="BS41042" s="8"/>
      <c r="BT41042" s="8"/>
      <c r="BU41042" s="8"/>
    </row>
    <row r="41043" spans="68:73">
      <c r="BP41043" s="10"/>
      <c r="BQ41043" s="10"/>
      <c r="BR41043" s="10"/>
      <c r="BS41043" s="10"/>
      <c r="BT41043" s="10"/>
      <c r="BU41043" s="10"/>
    </row>
    <row r="41044" spans="68:73">
      <c r="BP41044" s="8"/>
      <c r="BQ41044" s="8"/>
      <c r="BR41044" s="8"/>
      <c r="BS41044" s="8"/>
      <c r="BT41044" s="8"/>
      <c r="BU41044" s="8"/>
    </row>
    <row r="41045" spans="68:73">
      <c r="BP41045" s="10"/>
      <c r="BQ41045" s="10"/>
      <c r="BR41045" s="10"/>
      <c r="BS41045" s="10"/>
      <c r="BT41045" s="10"/>
      <c r="BU41045" s="10"/>
    </row>
    <row r="41046" spans="68:73">
      <c r="BP41046" s="8"/>
      <c r="BQ41046" s="8"/>
      <c r="BR41046" s="8"/>
      <c r="BS41046" s="8"/>
      <c r="BT41046" s="8"/>
      <c r="BU41046" s="8"/>
    </row>
    <row r="41047" spans="68:73">
      <c r="BP41047" s="10"/>
      <c r="BQ41047" s="10"/>
      <c r="BR41047" s="10"/>
      <c r="BS41047" s="10"/>
      <c r="BT41047" s="10"/>
      <c r="BU41047" s="10"/>
    </row>
    <row r="41048" spans="68:73">
      <c r="BP41048" s="8"/>
      <c r="BQ41048" s="8"/>
      <c r="BR41048" s="8"/>
      <c r="BS41048" s="8"/>
      <c r="BT41048" s="8"/>
      <c r="BU41048" s="8"/>
    </row>
    <row r="41049" spans="68:73">
      <c r="BP41049" s="10"/>
      <c r="BQ41049" s="10"/>
      <c r="BR41049" s="10"/>
      <c r="BS41049" s="10"/>
      <c r="BT41049" s="10"/>
      <c r="BU41049" s="10"/>
    </row>
    <row r="41050" spans="68:73">
      <c r="BP41050" s="8"/>
      <c r="BQ41050" s="8"/>
      <c r="BR41050" s="8"/>
      <c r="BS41050" s="8"/>
      <c r="BT41050" s="8"/>
      <c r="BU41050" s="8"/>
    </row>
    <row r="41051" spans="68:73">
      <c r="BP41051" s="10"/>
      <c r="BQ41051" s="10"/>
      <c r="BR41051" s="10"/>
      <c r="BS41051" s="10"/>
      <c r="BT41051" s="10"/>
      <c r="BU41051" s="10"/>
    </row>
    <row r="41052" spans="68:73">
      <c r="BP41052" s="8"/>
      <c r="BQ41052" s="8"/>
      <c r="BR41052" s="8"/>
      <c r="BS41052" s="8"/>
      <c r="BT41052" s="8"/>
      <c r="BU41052" s="8"/>
    </row>
    <row r="41053" spans="68:73">
      <c r="BP41053" s="10"/>
      <c r="BQ41053" s="10"/>
      <c r="BR41053" s="10"/>
      <c r="BS41053" s="10"/>
      <c r="BT41053" s="10"/>
      <c r="BU41053" s="10"/>
    </row>
    <row r="41054" spans="68:73">
      <c r="BP41054" s="8"/>
      <c r="BQ41054" s="8"/>
      <c r="BR41054" s="8"/>
      <c r="BS41054" s="8"/>
      <c r="BT41054" s="8"/>
      <c r="BU41054" s="8"/>
    </row>
    <row r="41055" spans="68:73">
      <c r="BP41055" s="10"/>
      <c r="BQ41055" s="10"/>
      <c r="BR41055" s="10"/>
      <c r="BS41055" s="10"/>
      <c r="BT41055" s="10"/>
      <c r="BU41055" s="10"/>
    </row>
    <row r="41056" spans="68:73">
      <c r="BP41056" s="8"/>
      <c r="BQ41056" s="8"/>
      <c r="BR41056" s="8"/>
      <c r="BS41056" s="8"/>
      <c r="BT41056" s="8"/>
      <c r="BU41056" s="8"/>
    </row>
    <row r="41057" spans="68:73">
      <c r="BP41057" s="10"/>
      <c r="BQ41057" s="10"/>
      <c r="BR41057" s="10"/>
      <c r="BS41057" s="10"/>
      <c r="BT41057" s="10"/>
      <c r="BU41057" s="10"/>
    </row>
    <row r="41058" spans="68:73">
      <c r="BP41058" s="8"/>
      <c r="BQ41058" s="8"/>
      <c r="BR41058" s="8"/>
      <c r="BS41058" s="8"/>
      <c r="BT41058" s="8"/>
      <c r="BU41058" s="8"/>
    </row>
    <row r="41059" spans="68:73">
      <c r="BP41059" s="10"/>
      <c r="BQ41059" s="10"/>
      <c r="BR41059" s="10"/>
      <c r="BS41059" s="10"/>
      <c r="BT41059" s="10"/>
      <c r="BU41059" s="10"/>
    </row>
    <row r="41060" spans="68:73">
      <c r="BP41060" s="8"/>
      <c r="BQ41060" s="8"/>
      <c r="BR41060" s="8"/>
      <c r="BS41060" s="8"/>
      <c r="BT41060" s="8"/>
      <c r="BU41060" s="8"/>
    </row>
    <row r="41061" spans="68:73">
      <c r="BP41061" s="10"/>
      <c r="BQ41061" s="10"/>
      <c r="BR41061" s="10"/>
      <c r="BS41061" s="10"/>
      <c r="BT41061" s="10"/>
      <c r="BU41061" s="10"/>
    </row>
    <row r="41062" spans="68:73">
      <c r="BP41062" s="8"/>
      <c r="BQ41062" s="8"/>
      <c r="BR41062" s="8"/>
      <c r="BS41062" s="8"/>
      <c r="BT41062" s="8"/>
      <c r="BU41062" s="8"/>
    </row>
    <row r="41063" spans="68:73">
      <c r="BP41063" s="10"/>
      <c r="BQ41063" s="10"/>
      <c r="BR41063" s="10"/>
      <c r="BS41063" s="10"/>
      <c r="BT41063" s="10"/>
      <c r="BU41063" s="10"/>
    </row>
    <row r="41064" spans="68:73">
      <c r="BP41064" s="8"/>
      <c r="BQ41064" s="8"/>
      <c r="BR41064" s="8"/>
      <c r="BS41064" s="8"/>
      <c r="BT41064" s="8"/>
      <c r="BU41064" s="8"/>
    </row>
    <row r="41065" spans="68:73">
      <c r="BP41065" s="10"/>
      <c r="BQ41065" s="10"/>
      <c r="BR41065" s="10"/>
      <c r="BS41065" s="10"/>
      <c r="BT41065" s="10"/>
      <c r="BU41065" s="10"/>
    </row>
    <row r="41066" spans="68:73">
      <c r="BP41066" s="8"/>
      <c r="BQ41066" s="8"/>
      <c r="BR41066" s="8"/>
      <c r="BS41066" s="8"/>
      <c r="BT41066" s="8"/>
      <c r="BU41066" s="8"/>
    </row>
    <row r="41067" spans="68:73">
      <c r="BP41067" s="10"/>
      <c r="BQ41067" s="10"/>
      <c r="BR41067" s="10"/>
      <c r="BS41067" s="10"/>
      <c r="BT41067" s="10"/>
      <c r="BU41067" s="10"/>
    </row>
    <row r="41068" spans="68:73">
      <c r="BP41068" s="8"/>
      <c r="BQ41068" s="8"/>
      <c r="BR41068" s="8"/>
      <c r="BS41068" s="8"/>
      <c r="BT41068" s="8"/>
      <c r="BU41068" s="8"/>
    </row>
    <row r="41069" spans="68:73">
      <c r="BP41069" s="10"/>
      <c r="BQ41069" s="10"/>
      <c r="BR41069" s="10"/>
      <c r="BS41069" s="10"/>
      <c r="BT41069" s="10"/>
      <c r="BU41069" s="10"/>
    </row>
    <row r="41070" spans="68:73">
      <c r="BP41070" s="8"/>
      <c r="BQ41070" s="8"/>
      <c r="BR41070" s="8"/>
      <c r="BS41070" s="8"/>
      <c r="BT41070" s="8"/>
      <c r="BU41070" s="8"/>
    </row>
    <row r="41071" spans="68:73">
      <c r="BP41071" s="10"/>
      <c r="BQ41071" s="10"/>
      <c r="BR41071" s="10"/>
      <c r="BS41071" s="10"/>
      <c r="BT41071" s="10"/>
      <c r="BU41071" s="10"/>
    </row>
    <row r="41072" spans="68:73">
      <c r="BP41072" s="8"/>
      <c r="BQ41072" s="8"/>
      <c r="BR41072" s="8"/>
      <c r="BS41072" s="8"/>
      <c r="BT41072" s="8"/>
      <c r="BU41072" s="8"/>
    </row>
    <row r="41073" spans="68:73">
      <c r="BP41073" s="10"/>
      <c r="BQ41073" s="10"/>
      <c r="BR41073" s="10"/>
      <c r="BS41073" s="10"/>
      <c r="BT41073" s="10"/>
      <c r="BU41073" s="10"/>
    </row>
    <row r="41074" spans="68:73">
      <c r="BP41074" s="8"/>
      <c r="BQ41074" s="8"/>
      <c r="BR41074" s="8"/>
      <c r="BS41074" s="8"/>
      <c r="BT41074" s="8"/>
      <c r="BU41074" s="8"/>
    </row>
    <row r="41075" spans="68:73">
      <c r="BP41075" s="10"/>
      <c r="BQ41075" s="10"/>
      <c r="BR41075" s="10"/>
      <c r="BS41075" s="10"/>
      <c r="BT41075" s="10"/>
      <c r="BU41075" s="10"/>
    </row>
    <row r="41076" spans="68:73">
      <c r="BP41076" s="8"/>
      <c r="BQ41076" s="8"/>
      <c r="BR41076" s="8"/>
      <c r="BS41076" s="8"/>
      <c r="BT41076" s="8"/>
      <c r="BU41076" s="8"/>
    </row>
    <row r="41077" spans="68:73">
      <c r="BP41077" s="10"/>
      <c r="BQ41077" s="10"/>
      <c r="BR41077" s="10"/>
      <c r="BS41077" s="10"/>
      <c r="BT41077" s="10"/>
      <c r="BU41077" s="10"/>
    </row>
    <row r="41078" spans="68:73">
      <c r="BP41078" s="8"/>
      <c r="BQ41078" s="8"/>
      <c r="BR41078" s="8"/>
      <c r="BS41078" s="8"/>
      <c r="BT41078" s="8"/>
      <c r="BU41078" s="8"/>
    </row>
    <row r="41079" spans="68:73">
      <c r="BP41079" s="10"/>
      <c r="BQ41079" s="10"/>
      <c r="BR41079" s="10"/>
      <c r="BS41079" s="10"/>
      <c r="BT41079" s="10"/>
      <c r="BU41079" s="10"/>
    </row>
    <row r="41080" spans="68:73">
      <c r="BP41080" s="8"/>
      <c r="BQ41080" s="8"/>
      <c r="BR41080" s="8"/>
      <c r="BS41080" s="8"/>
      <c r="BT41080" s="8"/>
      <c r="BU41080" s="8"/>
    </row>
    <row r="41081" spans="68:73">
      <c r="BP41081" s="10"/>
      <c r="BQ41081" s="10"/>
      <c r="BR41081" s="10"/>
      <c r="BS41081" s="10"/>
      <c r="BT41081" s="10"/>
      <c r="BU41081" s="10"/>
    </row>
    <row r="41082" spans="68:73">
      <c r="BP41082" s="8"/>
      <c r="BQ41082" s="8"/>
      <c r="BR41082" s="8"/>
      <c r="BS41082" s="8"/>
      <c r="BT41082" s="8"/>
      <c r="BU41082" s="8"/>
    </row>
    <row r="41083" spans="68:73">
      <c r="BP41083" s="10"/>
      <c r="BQ41083" s="10"/>
      <c r="BR41083" s="10"/>
      <c r="BS41083" s="10"/>
      <c r="BT41083" s="10"/>
      <c r="BU41083" s="10"/>
    </row>
    <row r="41084" spans="68:73">
      <c r="BP41084" s="8"/>
      <c r="BQ41084" s="8"/>
      <c r="BR41084" s="8"/>
      <c r="BS41084" s="8"/>
      <c r="BT41084" s="8"/>
      <c r="BU41084" s="8"/>
    </row>
    <row r="41085" spans="68:73">
      <c r="BP41085" s="10"/>
      <c r="BQ41085" s="10"/>
      <c r="BR41085" s="10"/>
      <c r="BS41085" s="10"/>
      <c r="BT41085" s="10"/>
      <c r="BU41085" s="10"/>
    </row>
    <row r="41086" spans="68:73">
      <c r="BP41086" s="8"/>
      <c r="BQ41086" s="8"/>
      <c r="BR41086" s="8"/>
      <c r="BS41086" s="8"/>
      <c r="BT41086" s="8"/>
      <c r="BU41086" s="8"/>
    </row>
    <row r="41087" spans="68:73">
      <c r="BP41087" s="10"/>
      <c r="BQ41087" s="10"/>
      <c r="BR41087" s="10"/>
      <c r="BS41087" s="10"/>
      <c r="BT41087" s="10"/>
      <c r="BU41087" s="10"/>
    </row>
    <row r="41088" spans="68:73">
      <c r="BP41088" s="8"/>
      <c r="BQ41088" s="8"/>
      <c r="BR41088" s="8"/>
      <c r="BS41088" s="8"/>
      <c r="BT41088" s="8"/>
      <c r="BU41088" s="8"/>
    </row>
    <row r="41089" spans="68:73">
      <c r="BP41089" s="10"/>
      <c r="BQ41089" s="10"/>
      <c r="BR41089" s="10"/>
      <c r="BS41089" s="10"/>
      <c r="BT41089" s="10"/>
      <c r="BU41089" s="10"/>
    </row>
    <row r="41090" spans="68:73">
      <c r="BP41090" s="8"/>
      <c r="BQ41090" s="8"/>
      <c r="BR41090" s="8"/>
      <c r="BS41090" s="8"/>
      <c r="BT41090" s="8"/>
      <c r="BU41090" s="8"/>
    </row>
    <row r="41091" spans="68:73">
      <c r="BP41091" s="10"/>
      <c r="BQ41091" s="10"/>
      <c r="BR41091" s="10"/>
      <c r="BS41091" s="10"/>
      <c r="BT41091" s="10"/>
      <c r="BU41091" s="10"/>
    </row>
    <row r="41092" spans="68:73">
      <c r="BP41092" s="8"/>
      <c r="BQ41092" s="8"/>
      <c r="BR41092" s="8"/>
      <c r="BS41092" s="8"/>
      <c r="BT41092" s="8"/>
      <c r="BU41092" s="8"/>
    </row>
    <row r="41093" spans="68:73">
      <c r="BP41093" s="10"/>
      <c r="BQ41093" s="10"/>
      <c r="BR41093" s="10"/>
      <c r="BS41093" s="10"/>
      <c r="BT41093" s="10"/>
      <c r="BU41093" s="10"/>
    </row>
    <row r="41094" spans="68:73">
      <c r="BP41094" s="8"/>
      <c r="BQ41094" s="8"/>
      <c r="BR41094" s="8"/>
      <c r="BS41094" s="8"/>
      <c r="BT41094" s="8"/>
      <c r="BU41094" s="8"/>
    </row>
    <row r="41095" spans="68:73">
      <c r="BP41095" s="10"/>
      <c r="BQ41095" s="10"/>
      <c r="BR41095" s="10"/>
      <c r="BS41095" s="10"/>
      <c r="BT41095" s="10"/>
      <c r="BU41095" s="10"/>
    </row>
    <row r="41096" spans="68:73">
      <c r="BP41096" s="8"/>
      <c r="BQ41096" s="8"/>
      <c r="BR41096" s="8"/>
      <c r="BS41096" s="8"/>
      <c r="BT41096" s="8"/>
      <c r="BU41096" s="8"/>
    </row>
    <row r="41097" spans="68:73">
      <c r="BP41097" s="10"/>
      <c r="BQ41097" s="10"/>
      <c r="BR41097" s="10"/>
      <c r="BS41097" s="10"/>
      <c r="BT41097" s="10"/>
      <c r="BU41097" s="10"/>
    </row>
    <row r="41098" spans="68:73">
      <c r="BP41098" s="8"/>
      <c r="BQ41098" s="8"/>
      <c r="BR41098" s="8"/>
      <c r="BS41098" s="8"/>
      <c r="BT41098" s="8"/>
      <c r="BU41098" s="8"/>
    </row>
    <row r="41099" spans="68:73">
      <c r="BP41099" s="10"/>
      <c r="BQ41099" s="10"/>
      <c r="BR41099" s="10"/>
      <c r="BS41099" s="10"/>
      <c r="BT41099" s="10"/>
      <c r="BU41099" s="10"/>
    </row>
    <row r="41100" spans="68:73">
      <c r="BP41100" s="8"/>
      <c r="BQ41100" s="8"/>
      <c r="BR41100" s="8"/>
      <c r="BS41100" s="8"/>
      <c r="BT41100" s="8"/>
      <c r="BU41100" s="8"/>
    </row>
    <row r="41101" spans="68:73">
      <c r="BP41101" s="10"/>
      <c r="BQ41101" s="10"/>
      <c r="BR41101" s="10"/>
      <c r="BS41101" s="10"/>
      <c r="BT41101" s="10"/>
      <c r="BU41101" s="10"/>
    </row>
    <row r="41102" spans="68:73">
      <c r="BP41102" s="8"/>
      <c r="BQ41102" s="8"/>
      <c r="BR41102" s="8"/>
      <c r="BS41102" s="8"/>
      <c r="BT41102" s="8"/>
      <c r="BU41102" s="8"/>
    </row>
    <row r="41103" spans="68:73">
      <c r="BP41103" s="10"/>
      <c r="BQ41103" s="10"/>
      <c r="BR41103" s="10"/>
      <c r="BS41103" s="10"/>
      <c r="BT41103" s="10"/>
      <c r="BU41103" s="10"/>
    </row>
    <row r="41104" spans="68:73">
      <c r="BP41104" s="8"/>
      <c r="BQ41104" s="8"/>
      <c r="BR41104" s="8"/>
      <c r="BS41104" s="8"/>
      <c r="BT41104" s="8"/>
      <c r="BU41104" s="8"/>
    </row>
    <row r="41105" spans="68:73">
      <c r="BP41105" s="10"/>
      <c r="BQ41105" s="10"/>
      <c r="BR41105" s="10"/>
      <c r="BS41105" s="10"/>
      <c r="BT41105" s="10"/>
      <c r="BU41105" s="10"/>
    </row>
    <row r="41106" spans="68:73">
      <c r="BP41106" s="8"/>
      <c r="BQ41106" s="8"/>
      <c r="BR41106" s="8"/>
      <c r="BS41106" s="8"/>
      <c r="BT41106" s="8"/>
      <c r="BU41106" s="8"/>
    </row>
    <row r="41107" spans="68:73">
      <c r="BP41107" s="10"/>
      <c r="BQ41107" s="10"/>
      <c r="BR41107" s="10"/>
      <c r="BS41107" s="10"/>
      <c r="BT41107" s="10"/>
      <c r="BU41107" s="10"/>
    </row>
    <row r="41108" spans="68:73">
      <c r="BP41108" s="8"/>
      <c r="BQ41108" s="8"/>
      <c r="BR41108" s="8"/>
      <c r="BS41108" s="8"/>
      <c r="BT41108" s="8"/>
      <c r="BU41108" s="8"/>
    </row>
    <row r="41109" spans="68:73">
      <c r="BP41109" s="10"/>
      <c r="BQ41109" s="10"/>
      <c r="BR41109" s="10"/>
      <c r="BS41109" s="10"/>
      <c r="BT41109" s="10"/>
      <c r="BU41109" s="10"/>
    </row>
    <row r="41110" spans="68:73">
      <c r="BP41110" s="8"/>
      <c r="BQ41110" s="8"/>
      <c r="BR41110" s="8"/>
      <c r="BS41110" s="8"/>
      <c r="BT41110" s="8"/>
      <c r="BU41110" s="8"/>
    </row>
    <row r="41111" spans="68:73">
      <c r="BP41111" s="10"/>
      <c r="BQ41111" s="10"/>
      <c r="BR41111" s="10"/>
      <c r="BS41111" s="10"/>
      <c r="BT41111" s="10"/>
      <c r="BU41111" s="10"/>
    </row>
    <row r="41112" spans="68:73">
      <c r="BP41112" s="8"/>
      <c r="BQ41112" s="8"/>
      <c r="BR41112" s="8"/>
      <c r="BS41112" s="8"/>
      <c r="BT41112" s="8"/>
      <c r="BU41112" s="8"/>
    </row>
    <row r="41113" spans="68:73">
      <c r="BP41113" s="10"/>
      <c r="BQ41113" s="10"/>
      <c r="BR41113" s="10"/>
      <c r="BS41113" s="10"/>
      <c r="BT41113" s="10"/>
      <c r="BU41113" s="10"/>
    </row>
    <row r="41114" spans="68:73">
      <c r="BP41114" s="8"/>
      <c r="BQ41114" s="8"/>
      <c r="BR41114" s="8"/>
      <c r="BS41114" s="8"/>
      <c r="BT41114" s="8"/>
      <c r="BU41114" s="8"/>
    </row>
    <row r="41115" spans="68:73">
      <c r="BP41115" s="10"/>
      <c r="BQ41115" s="10"/>
      <c r="BR41115" s="10"/>
      <c r="BS41115" s="10"/>
      <c r="BT41115" s="10"/>
      <c r="BU41115" s="10"/>
    </row>
    <row r="41116" spans="68:73">
      <c r="BP41116" s="8"/>
      <c r="BQ41116" s="8"/>
      <c r="BR41116" s="8"/>
      <c r="BS41116" s="8"/>
      <c r="BT41116" s="8"/>
      <c r="BU41116" s="8"/>
    </row>
    <row r="41117" spans="68:73">
      <c r="BP41117" s="10"/>
      <c r="BQ41117" s="10"/>
      <c r="BR41117" s="10"/>
      <c r="BS41117" s="10"/>
      <c r="BT41117" s="10"/>
      <c r="BU41117" s="10"/>
    </row>
    <row r="41118" spans="68:73">
      <c r="BP41118" s="8"/>
      <c r="BQ41118" s="8"/>
      <c r="BR41118" s="8"/>
      <c r="BS41118" s="8"/>
      <c r="BT41118" s="8"/>
      <c r="BU41118" s="8"/>
    </row>
    <row r="41119" spans="68:73">
      <c r="BP41119" s="10"/>
      <c r="BQ41119" s="10"/>
      <c r="BR41119" s="10"/>
      <c r="BS41119" s="10"/>
      <c r="BT41119" s="10"/>
      <c r="BU41119" s="10"/>
    </row>
    <row r="41120" spans="68:73">
      <c r="BP41120" s="8"/>
      <c r="BQ41120" s="8"/>
      <c r="BR41120" s="8"/>
      <c r="BS41120" s="8"/>
      <c r="BT41120" s="8"/>
      <c r="BU41120" s="8"/>
    </row>
    <row r="41121" spans="68:73">
      <c r="BP41121" s="10"/>
      <c r="BQ41121" s="10"/>
      <c r="BR41121" s="10"/>
      <c r="BS41121" s="10"/>
      <c r="BT41121" s="10"/>
      <c r="BU41121" s="10"/>
    </row>
    <row r="41122" spans="68:73">
      <c r="BP41122" s="8"/>
      <c r="BQ41122" s="8"/>
      <c r="BR41122" s="8"/>
      <c r="BS41122" s="8"/>
      <c r="BT41122" s="8"/>
      <c r="BU41122" s="8"/>
    </row>
    <row r="41123" spans="68:73">
      <c r="BP41123" s="10"/>
      <c r="BQ41123" s="10"/>
      <c r="BR41123" s="10"/>
      <c r="BS41123" s="10"/>
      <c r="BT41123" s="10"/>
      <c r="BU41123" s="10"/>
    </row>
    <row r="41124" spans="68:73">
      <c r="BP41124" s="8"/>
      <c r="BQ41124" s="8"/>
      <c r="BR41124" s="8"/>
      <c r="BS41124" s="8"/>
      <c r="BT41124" s="8"/>
      <c r="BU41124" s="8"/>
    </row>
    <row r="41125" spans="68:73">
      <c r="BP41125" s="10"/>
      <c r="BQ41125" s="10"/>
      <c r="BR41125" s="10"/>
      <c r="BS41125" s="10"/>
      <c r="BT41125" s="10"/>
      <c r="BU41125" s="10"/>
    </row>
    <row r="41126" spans="68:73">
      <c r="BP41126" s="8"/>
      <c r="BQ41126" s="8"/>
      <c r="BR41126" s="8"/>
      <c r="BS41126" s="8"/>
      <c r="BT41126" s="8"/>
      <c r="BU41126" s="8"/>
    </row>
    <row r="41127" spans="68:73">
      <c r="BP41127" s="10"/>
      <c r="BQ41127" s="10"/>
      <c r="BR41127" s="10"/>
      <c r="BS41127" s="10"/>
      <c r="BT41127" s="10"/>
      <c r="BU41127" s="10"/>
    </row>
    <row r="41128" spans="68:73">
      <c r="BP41128" s="8"/>
      <c r="BQ41128" s="8"/>
      <c r="BR41128" s="8"/>
      <c r="BS41128" s="8"/>
      <c r="BT41128" s="8"/>
      <c r="BU41128" s="8"/>
    </row>
    <row r="41129" spans="68:73">
      <c r="BP41129" s="10"/>
      <c r="BQ41129" s="10"/>
      <c r="BR41129" s="10"/>
      <c r="BS41129" s="10"/>
      <c r="BT41129" s="10"/>
      <c r="BU41129" s="10"/>
    </row>
    <row r="41130" spans="68:73">
      <c r="BP41130" s="8"/>
      <c r="BQ41130" s="8"/>
      <c r="BR41130" s="8"/>
      <c r="BS41130" s="8"/>
      <c r="BT41130" s="8"/>
      <c r="BU41130" s="8"/>
    </row>
    <row r="41131" spans="68:73">
      <c r="BP41131" s="10"/>
      <c r="BQ41131" s="10"/>
      <c r="BR41131" s="10"/>
      <c r="BS41131" s="10"/>
      <c r="BT41131" s="10"/>
      <c r="BU41131" s="10"/>
    </row>
    <row r="41132" spans="68:73">
      <c r="BP41132" s="8"/>
      <c r="BQ41132" s="8"/>
      <c r="BR41132" s="8"/>
      <c r="BS41132" s="8"/>
      <c r="BT41132" s="8"/>
      <c r="BU41132" s="8"/>
    </row>
    <row r="41133" spans="68:73">
      <c r="BP41133" s="10"/>
      <c r="BQ41133" s="10"/>
      <c r="BR41133" s="10"/>
      <c r="BS41133" s="10"/>
      <c r="BT41133" s="10"/>
      <c r="BU41133" s="10"/>
    </row>
    <row r="41134" spans="68:73">
      <c r="BP41134" s="8"/>
      <c r="BQ41134" s="8"/>
      <c r="BR41134" s="8"/>
      <c r="BS41134" s="8"/>
      <c r="BT41134" s="8"/>
      <c r="BU41134" s="8"/>
    </row>
    <row r="41135" spans="68:73">
      <c r="BP41135" s="10"/>
      <c r="BQ41135" s="10"/>
      <c r="BR41135" s="10"/>
      <c r="BS41135" s="10"/>
      <c r="BT41135" s="10"/>
      <c r="BU41135" s="10"/>
    </row>
    <row r="41136" spans="68:73">
      <c r="BP41136" s="8"/>
      <c r="BQ41136" s="8"/>
      <c r="BR41136" s="8"/>
      <c r="BS41136" s="8"/>
      <c r="BT41136" s="8"/>
      <c r="BU41136" s="8"/>
    </row>
    <row r="41137" spans="68:73">
      <c r="BP41137" s="10"/>
      <c r="BQ41137" s="10"/>
      <c r="BR41137" s="10"/>
      <c r="BS41137" s="10"/>
      <c r="BT41137" s="10"/>
      <c r="BU41137" s="10"/>
    </row>
    <row r="41138" spans="68:73">
      <c r="BP41138" s="8"/>
      <c r="BQ41138" s="8"/>
      <c r="BR41138" s="8"/>
      <c r="BS41138" s="8"/>
      <c r="BT41138" s="8"/>
      <c r="BU41138" s="8"/>
    </row>
    <row r="41139" spans="68:73">
      <c r="BP41139" s="10"/>
      <c r="BQ41139" s="10"/>
      <c r="BR41139" s="10"/>
      <c r="BS41139" s="10"/>
      <c r="BT41139" s="10"/>
      <c r="BU41139" s="10"/>
    </row>
    <row r="41140" spans="68:73">
      <c r="BP41140" s="8"/>
      <c r="BQ41140" s="8"/>
      <c r="BR41140" s="8"/>
      <c r="BS41140" s="8"/>
      <c r="BT41140" s="8"/>
      <c r="BU41140" s="8"/>
    </row>
    <row r="41141" spans="68:73">
      <c r="BP41141" s="10"/>
      <c r="BQ41141" s="10"/>
      <c r="BR41141" s="10"/>
      <c r="BS41141" s="10"/>
      <c r="BT41141" s="10"/>
      <c r="BU41141" s="10"/>
    </row>
    <row r="41142" spans="68:73">
      <c r="BP41142" s="8"/>
      <c r="BQ41142" s="8"/>
      <c r="BR41142" s="8"/>
      <c r="BS41142" s="8"/>
      <c r="BT41142" s="8"/>
      <c r="BU41142" s="8"/>
    </row>
    <row r="41143" spans="68:73">
      <c r="BP41143" s="10"/>
      <c r="BQ41143" s="10"/>
      <c r="BR41143" s="10"/>
      <c r="BS41143" s="10"/>
      <c r="BT41143" s="10"/>
      <c r="BU41143" s="10"/>
    </row>
    <row r="41144" spans="68:73">
      <c r="BP41144" s="8"/>
      <c r="BQ41144" s="8"/>
      <c r="BR41144" s="8"/>
      <c r="BS41144" s="8"/>
      <c r="BT41144" s="8"/>
      <c r="BU41144" s="8"/>
    </row>
    <row r="41145" spans="68:73">
      <c r="BP41145" s="10"/>
      <c r="BQ41145" s="10"/>
      <c r="BR41145" s="10"/>
      <c r="BS41145" s="10"/>
      <c r="BT41145" s="10"/>
      <c r="BU41145" s="10"/>
    </row>
    <row r="41146" spans="68:73">
      <c r="BP41146" s="8"/>
      <c r="BQ41146" s="8"/>
      <c r="BR41146" s="8"/>
      <c r="BS41146" s="8"/>
      <c r="BT41146" s="8"/>
      <c r="BU41146" s="8"/>
    </row>
    <row r="41147" spans="68:73">
      <c r="BP41147" s="10"/>
      <c r="BQ41147" s="10"/>
      <c r="BR41147" s="10"/>
      <c r="BS41147" s="10"/>
      <c r="BT41147" s="10"/>
      <c r="BU41147" s="10"/>
    </row>
    <row r="41148" spans="68:73">
      <c r="BP41148" s="8"/>
      <c r="BQ41148" s="8"/>
      <c r="BR41148" s="8"/>
      <c r="BS41148" s="8"/>
      <c r="BT41148" s="8"/>
      <c r="BU41148" s="8"/>
    </row>
    <row r="41149" spans="68:73">
      <c r="BP41149" s="10"/>
      <c r="BQ41149" s="10"/>
      <c r="BR41149" s="10"/>
      <c r="BS41149" s="10"/>
      <c r="BT41149" s="10"/>
      <c r="BU41149" s="10"/>
    </row>
    <row r="41150" spans="68:73">
      <c r="BP41150" s="8"/>
      <c r="BQ41150" s="8"/>
      <c r="BR41150" s="8"/>
      <c r="BS41150" s="8"/>
      <c r="BT41150" s="8"/>
      <c r="BU41150" s="8"/>
    </row>
    <row r="41151" spans="68:73">
      <c r="BP41151" s="10"/>
      <c r="BQ41151" s="10"/>
      <c r="BR41151" s="10"/>
      <c r="BS41151" s="10"/>
      <c r="BT41151" s="10"/>
      <c r="BU41151" s="10"/>
    </row>
    <row r="41152" spans="68:73">
      <c r="BP41152" s="8"/>
      <c r="BQ41152" s="8"/>
      <c r="BR41152" s="8"/>
      <c r="BS41152" s="8"/>
      <c r="BT41152" s="8"/>
      <c r="BU41152" s="8"/>
    </row>
    <row r="41153" spans="68:73">
      <c r="BP41153" s="10"/>
      <c r="BQ41153" s="10"/>
      <c r="BR41153" s="10"/>
      <c r="BS41153" s="10"/>
      <c r="BT41153" s="10"/>
      <c r="BU41153" s="10"/>
    </row>
    <row r="41154" spans="68:73">
      <c r="BP41154" s="8"/>
      <c r="BQ41154" s="8"/>
      <c r="BR41154" s="8"/>
      <c r="BS41154" s="8"/>
      <c r="BT41154" s="8"/>
      <c r="BU41154" s="8"/>
    </row>
    <row r="41155" spans="68:73">
      <c r="BP41155" s="10"/>
      <c r="BQ41155" s="10"/>
      <c r="BR41155" s="10"/>
      <c r="BS41155" s="10"/>
      <c r="BT41155" s="10"/>
      <c r="BU41155" s="10"/>
    </row>
    <row r="41156" spans="68:73">
      <c r="BP41156" s="8"/>
      <c r="BQ41156" s="8"/>
      <c r="BR41156" s="8"/>
      <c r="BS41156" s="8"/>
      <c r="BT41156" s="8"/>
      <c r="BU41156" s="8"/>
    </row>
    <row r="41157" spans="68:73">
      <c r="BP41157" s="10"/>
      <c r="BQ41157" s="10"/>
      <c r="BR41157" s="10"/>
      <c r="BS41157" s="10"/>
      <c r="BT41157" s="10"/>
      <c r="BU41157" s="10"/>
    </row>
    <row r="41158" spans="68:73">
      <c r="BP41158" s="8"/>
      <c r="BQ41158" s="8"/>
      <c r="BR41158" s="8"/>
      <c r="BS41158" s="8"/>
      <c r="BT41158" s="8"/>
      <c r="BU41158" s="8"/>
    </row>
    <row r="41159" spans="68:73">
      <c r="BP41159" s="10"/>
      <c r="BQ41159" s="10"/>
      <c r="BR41159" s="10"/>
      <c r="BS41159" s="10"/>
      <c r="BT41159" s="10"/>
      <c r="BU41159" s="10"/>
    </row>
    <row r="41160" spans="68:73">
      <c r="BP41160" s="8"/>
      <c r="BQ41160" s="8"/>
      <c r="BR41160" s="8"/>
      <c r="BS41160" s="8"/>
      <c r="BT41160" s="8"/>
      <c r="BU41160" s="8"/>
    </row>
    <row r="41161" spans="68:73">
      <c r="BP41161" s="10"/>
      <c r="BQ41161" s="10"/>
      <c r="BR41161" s="10"/>
      <c r="BS41161" s="10"/>
      <c r="BT41161" s="10"/>
      <c r="BU41161" s="10"/>
    </row>
    <row r="41162" spans="68:73">
      <c r="BP41162" s="8"/>
      <c r="BQ41162" s="8"/>
      <c r="BR41162" s="8"/>
      <c r="BS41162" s="8"/>
      <c r="BT41162" s="8"/>
      <c r="BU41162" s="8"/>
    </row>
    <row r="41163" spans="68:73">
      <c r="BP41163" s="10"/>
      <c r="BQ41163" s="10"/>
      <c r="BR41163" s="10"/>
      <c r="BS41163" s="10"/>
      <c r="BT41163" s="10"/>
      <c r="BU41163" s="10"/>
    </row>
    <row r="41164" spans="68:73">
      <c r="BP41164" s="8"/>
      <c r="BQ41164" s="8"/>
      <c r="BR41164" s="8"/>
      <c r="BS41164" s="8"/>
      <c r="BT41164" s="8"/>
      <c r="BU41164" s="8"/>
    </row>
    <row r="41165" spans="68:73">
      <c r="BP41165" s="10"/>
      <c r="BQ41165" s="10"/>
      <c r="BR41165" s="10"/>
      <c r="BS41165" s="10"/>
      <c r="BT41165" s="10"/>
      <c r="BU41165" s="10"/>
    </row>
    <row r="41166" spans="68:73">
      <c r="BP41166" s="8"/>
      <c r="BQ41166" s="8"/>
      <c r="BR41166" s="8"/>
      <c r="BS41166" s="8"/>
      <c r="BT41166" s="8"/>
      <c r="BU41166" s="8"/>
    </row>
    <row r="41167" spans="68:73">
      <c r="BP41167" s="10"/>
      <c r="BQ41167" s="10"/>
      <c r="BR41167" s="10"/>
      <c r="BS41167" s="10"/>
      <c r="BT41167" s="10"/>
      <c r="BU41167" s="10"/>
    </row>
    <row r="41168" spans="68:73">
      <c r="BP41168" s="8"/>
      <c r="BQ41168" s="8"/>
      <c r="BR41168" s="8"/>
      <c r="BS41168" s="8"/>
      <c r="BT41168" s="8"/>
      <c r="BU41168" s="8"/>
    </row>
    <row r="41169" spans="68:73">
      <c r="BP41169" s="10"/>
      <c r="BQ41169" s="10"/>
      <c r="BR41169" s="10"/>
      <c r="BS41169" s="10"/>
      <c r="BT41169" s="10"/>
      <c r="BU41169" s="10"/>
    </row>
    <row r="41170" spans="68:73">
      <c r="BP41170" s="8"/>
      <c r="BQ41170" s="8"/>
      <c r="BR41170" s="8"/>
      <c r="BS41170" s="8"/>
      <c r="BT41170" s="8"/>
      <c r="BU41170" s="8"/>
    </row>
    <row r="41171" spans="68:73">
      <c r="BP41171" s="10"/>
      <c r="BQ41171" s="10"/>
      <c r="BR41171" s="10"/>
      <c r="BS41171" s="10"/>
      <c r="BT41171" s="10"/>
      <c r="BU41171" s="10"/>
    </row>
    <row r="41172" spans="68:73">
      <c r="BP41172" s="8"/>
      <c r="BQ41172" s="8"/>
      <c r="BR41172" s="8"/>
      <c r="BS41172" s="8"/>
      <c r="BT41172" s="8"/>
      <c r="BU41172" s="8"/>
    </row>
    <row r="41173" spans="68:73">
      <c r="BP41173" s="10"/>
      <c r="BQ41173" s="10"/>
      <c r="BR41173" s="10"/>
      <c r="BS41173" s="10"/>
      <c r="BT41173" s="10"/>
      <c r="BU41173" s="10"/>
    </row>
    <row r="41174" spans="68:73">
      <c r="BP41174" s="8"/>
      <c r="BQ41174" s="8"/>
      <c r="BR41174" s="8"/>
      <c r="BS41174" s="8"/>
      <c r="BT41174" s="8"/>
      <c r="BU41174" s="8"/>
    </row>
    <row r="41175" spans="68:73">
      <c r="BP41175" s="10"/>
      <c r="BQ41175" s="10"/>
      <c r="BR41175" s="10"/>
      <c r="BS41175" s="10"/>
      <c r="BT41175" s="10"/>
      <c r="BU41175" s="10"/>
    </row>
    <row r="41176" spans="68:73">
      <c r="BP41176" s="8"/>
      <c r="BQ41176" s="8"/>
      <c r="BR41176" s="8"/>
      <c r="BS41176" s="8"/>
      <c r="BT41176" s="8"/>
      <c r="BU41176" s="8"/>
    </row>
    <row r="41177" spans="68:73">
      <c r="BP41177" s="10"/>
      <c r="BQ41177" s="10"/>
      <c r="BR41177" s="10"/>
      <c r="BS41177" s="10"/>
      <c r="BT41177" s="10"/>
      <c r="BU41177" s="10"/>
    </row>
    <row r="41178" spans="68:73">
      <c r="BP41178" s="8"/>
      <c r="BQ41178" s="8"/>
      <c r="BR41178" s="8"/>
      <c r="BS41178" s="8"/>
      <c r="BT41178" s="8"/>
      <c r="BU41178" s="8"/>
    </row>
    <row r="41179" spans="68:73">
      <c r="BP41179" s="10"/>
      <c r="BQ41179" s="10"/>
      <c r="BR41179" s="10"/>
      <c r="BS41179" s="10"/>
      <c r="BT41179" s="10"/>
      <c r="BU41179" s="10"/>
    </row>
    <row r="41180" spans="68:73">
      <c r="BP41180" s="8"/>
      <c r="BQ41180" s="8"/>
      <c r="BR41180" s="8"/>
      <c r="BS41180" s="8"/>
      <c r="BT41180" s="8"/>
      <c r="BU41180" s="8"/>
    </row>
    <row r="41181" spans="68:73">
      <c r="BP41181" s="10"/>
      <c r="BQ41181" s="10"/>
      <c r="BR41181" s="10"/>
      <c r="BS41181" s="10"/>
      <c r="BT41181" s="10"/>
      <c r="BU41181" s="10"/>
    </row>
    <row r="41182" spans="68:73">
      <c r="BP41182" s="8"/>
      <c r="BQ41182" s="8"/>
      <c r="BR41182" s="8"/>
      <c r="BS41182" s="8"/>
      <c r="BT41182" s="8"/>
      <c r="BU41182" s="8"/>
    </row>
    <row r="41183" spans="68:73">
      <c r="BP41183" s="10"/>
      <c r="BQ41183" s="10"/>
      <c r="BR41183" s="10"/>
      <c r="BS41183" s="10"/>
      <c r="BT41183" s="10"/>
      <c r="BU41183" s="10"/>
    </row>
    <row r="41184" spans="68:73">
      <c r="BP41184" s="8"/>
      <c r="BQ41184" s="8"/>
      <c r="BR41184" s="8"/>
      <c r="BS41184" s="8"/>
      <c r="BT41184" s="8"/>
      <c r="BU41184" s="8"/>
    </row>
    <row r="41185" spans="68:73">
      <c r="BP41185" s="10"/>
      <c r="BQ41185" s="10"/>
      <c r="BR41185" s="10"/>
      <c r="BS41185" s="10"/>
      <c r="BT41185" s="10"/>
      <c r="BU41185" s="10"/>
    </row>
    <row r="41186" spans="68:73">
      <c r="BP41186" s="8"/>
      <c r="BQ41186" s="8"/>
      <c r="BR41186" s="8"/>
      <c r="BS41186" s="8"/>
      <c r="BT41186" s="8"/>
      <c r="BU41186" s="8"/>
    </row>
    <row r="41187" spans="68:73">
      <c r="BP41187" s="10"/>
      <c r="BQ41187" s="10"/>
      <c r="BR41187" s="10"/>
      <c r="BS41187" s="10"/>
      <c r="BT41187" s="10"/>
      <c r="BU41187" s="10"/>
    </row>
    <row r="41188" spans="68:73">
      <c r="BP41188" s="8"/>
      <c r="BQ41188" s="8"/>
      <c r="BR41188" s="8"/>
      <c r="BS41188" s="8"/>
      <c r="BT41188" s="8"/>
      <c r="BU41188" s="8"/>
    </row>
    <row r="41189" spans="68:73">
      <c r="BP41189" s="10"/>
      <c r="BQ41189" s="10"/>
      <c r="BR41189" s="10"/>
      <c r="BS41189" s="10"/>
      <c r="BT41189" s="10"/>
      <c r="BU41189" s="10"/>
    </row>
    <row r="41190" spans="68:73">
      <c r="BP41190" s="8"/>
      <c r="BQ41190" s="8"/>
      <c r="BR41190" s="8"/>
      <c r="BS41190" s="8"/>
      <c r="BT41190" s="8"/>
      <c r="BU41190" s="8"/>
    </row>
    <row r="41191" spans="68:73">
      <c r="BP41191" s="10"/>
      <c r="BQ41191" s="10"/>
      <c r="BR41191" s="10"/>
      <c r="BS41191" s="10"/>
      <c r="BT41191" s="10"/>
      <c r="BU41191" s="10"/>
    </row>
    <row r="41192" spans="68:73">
      <c r="BP41192" s="8"/>
      <c r="BQ41192" s="8"/>
      <c r="BR41192" s="8"/>
      <c r="BS41192" s="8"/>
      <c r="BT41192" s="8"/>
      <c r="BU41192" s="8"/>
    </row>
    <row r="41193" spans="68:73">
      <c r="BP41193" s="10"/>
      <c r="BQ41193" s="10"/>
      <c r="BR41193" s="10"/>
      <c r="BS41193" s="10"/>
      <c r="BT41193" s="10"/>
      <c r="BU41193" s="10"/>
    </row>
    <row r="41194" spans="68:73">
      <c r="BP41194" s="8"/>
      <c r="BQ41194" s="8"/>
      <c r="BR41194" s="8"/>
      <c r="BS41194" s="8"/>
      <c r="BT41194" s="8"/>
      <c r="BU41194" s="8"/>
    </row>
    <row r="41195" spans="68:73">
      <c r="BP41195" s="10"/>
      <c r="BQ41195" s="10"/>
      <c r="BR41195" s="10"/>
      <c r="BS41195" s="10"/>
      <c r="BT41195" s="10"/>
      <c r="BU41195" s="10"/>
    </row>
    <row r="41196" spans="68:73">
      <c r="BP41196" s="8"/>
      <c r="BQ41196" s="8"/>
      <c r="BR41196" s="8"/>
      <c r="BS41196" s="8"/>
      <c r="BT41196" s="8"/>
      <c r="BU41196" s="8"/>
    </row>
    <row r="41197" spans="68:73">
      <c r="BP41197" s="10"/>
      <c r="BQ41197" s="10"/>
      <c r="BR41197" s="10"/>
      <c r="BS41197" s="10"/>
      <c r="BT41197" s="10"/>
      <c r="BU41197" s="10"/>
    </row>
    <row r="41198" spans="68:73">
      <c r="BP41198" s="8"/>
      <c r="BQ41198" s="8"/>
      <c r="BR41198" s="8"/>
      <c r="BS41198" s="8"/>
      <c r="BT41198" s="8"/>
      <c r="BU41198" s="8"/>
    </row>
    <row r="41199" spans="68:73">
      <c r="BP41199" s="10"/>
      <c r="BQ41199" s="10"/>
      <c r="BR41199" s="10"/>
      <c r="BS41199" s="10"/>
      <c r="BT41199" s="10"/>
      <c r="BU41199" s="10"/>
    </row>
    <row r="41200" spans="68:73">
      <c r="BP41200" s="8"/>
      <c r="BQ41200" s="8"/>
      <c r="BR41200" s="8"/>
      <c r="BS41200" s="8"/>
      <c r="BT41200" s="8"/>
      <c r="BU41200" s="8"/>
    </row>
    <row r="41201" spans="68:73">
      <c r="BP41201" s="10"/>
      <c r="BQ41201" s="10"/>
      <c r="BR41201" s="10"/>
      <c r="BS41201" s="10"/>
      <c r="BT41201" s="10"/>
      <c r="BU41201" s="10"/>
    </row>
    <row r="41202" spans="68:73">
      <c r="BP41202" s="8"/>
      <c r="BQ41202" s="8"/>
      <c r="BR41202" s="8"/>
      <c r="BS41202" s="8"/>
      <c r="BT41202" s="8"/>
      <c r="BU41202" s="8"/>
    </row>
    <row r="41203" spans="68:73">
      <c r="BP41203" s="10"/>
      <c r="BQ41203" s="10"/>
      <c r="BR41203" s="10"/>
      <c r="BS41203" s="10"/>
      <c r="BT41203" s="10"/>
      <c r="BU41203" s="10"/>
    </row>
    <row r="41204" spans="68:73">
      <c r="BP41204" s="8"/>
      <c r="BQ41204" s="8"/>
      <c r="BR41204" s="8"/>
      <c r="BS41204" s="8"/>
      <c r="BT41204" s="8"/>
      <c r="BU41204" s="8"/>
    </row>
    <row r="41205" spans="68:73">
      <c r="BP41205" s="10"/>
      <c r="BQ41205" s="10"/>
      <c r="BR41205" s="10"/>
      <c r="BS41205" s="10"/>
      <c r="BT41205" s="10"/>
      <c r="BU41205" s="10"/>
    </row>
    <row r="41206" spans="68:73">
      <c r="BP41206" s="8"/>
      <c r="BQ41206" s="8"/>
      <c r="BR41206" s="8"/>
      <c r="BS41206" s="8"/>
      <c r="BT41206" s="8"/>
      <c r="BU41206" s="8"/>
    </row>
    <row r="41207" spans="68:73">
      <c r="BP41207" s="10"/>
      <c r="BQ41207" s="10"/>
      <c r="BR41207" s="10"/>
      <c r="BS41207" s="10"/>
      <c r="BT41207" s="10"/>
      <c r="BU41207" s="10"/>
    </row>
    <row r="41208" spans="68:73">
      <c r="BP41208" s="8"/>
      <c r="BQ41208" s="8"/>
      <c r="BR41208" s="8"/>
      <c r="BS41208" s="8"/>
      <c r="BT41208" s="8"/>
      <c r="BU41208" s="8"/>
    </row>
    <row r="41209" spans="68:73">
      <c r="BP41209" s="10"/>
      <c r="BQ41209" s="10"/>
      <c r="BR41209" s="10"/>
      <c r="BS41209" s="10"/>
      <c r="BT41209" s="10"/>
      <c r="BU41209" s="10"/>
    </row>
    <row r="41210" spans="68:73">
      <c r="BP41210" s="8"/>
      <c r="BQ41210" s="8"/>
      <c r="BR41210" s="8"/>
      <c r="BS41210" s="8"/>
      <c r="BT41210" s="8"/>
      <c r="BU41210" s="8"/>
    </row>
    <row r="41211" spans="68:73">
      <c r="BP41211" s="10"/>
      <c r="BQ41211" s="10"/>
      <c r="BR41211" s="10"/>
      <c r="BS41211" s="10"/>
      <c r="BT41211" s="10"/>
      <c r="BU41211" s="10"/>
    </row>
    <row r="41212" spans="68:73">
      <c r="BP41212" s="8"/>
      <c r="BQ41212" s="8"/>
      <c r="BR41212" s="8"/>
      <c r="BS41212" s="8"/>
      <c r="BT41212" s="8"/>
      <c r="BU41212" s="8"/>
    </row>
    <row r="41213" spans="68:73">
      <c r="BP41213" s="10"/>
      <c r="BQ41213" s="10"/>
      <c r="BR41213" s="10"/>
      <c r="BS41213" s="10"/>
      <c r="BT41213" s="10"/>
      <c r="BU41213" s="10"/>
    </row>
    <row r="41214" spans="68:73">
      <c r="BP41214" s="8"/>
      <c r="BQ41214" s="8"/>
      <c r="BR41214" s="8"/>
      <c r="BS41214" s="8"/>
      <c r="BT41214" s="8"/>
      <c r="BU41214" s="8"/>
    </row>
    <row r="41215" spans="68:73">
      <c r="BP41215" s="10"/>
      <c r="BQ41215" s="10"/>
      <c r="BR41215" s="10"/>
      <c r="BS41215" s="10"/>
      <c r="BT41215" s="10"/>
      <c r="BU41215" s="10"/>
    </row>
    <row r="41216" spans="68:73">
      <c r="BP41216" s="8"/>
      <c r="BQ41216" s="8"/>
      <c r="BR41216" s="8"/>
      <c r="BS41216" s="8"/>
      <c r="BT41216" s="8"/>
      <c r="BU41216" s="8"/>
    </row>
    <row r="41217" spans="68:73">
      <c r="BP41217" s="10"/>
      <c r="BQ41217" s="10"/>
      <c r="BR41217" s="10"/>
      <c r="BS41217" s="10"/>
      <c r="BT41217" s="10"/>
      <c r="BU41217" s="10"/>
    </row>
    <row r="41218" spans="68:73">
      <c r="BP41218" s="8"/>
      <c r="BQ41218" s="8"/>
      <c r="BR41218" s="8"/>
      <c r="BS41218" s="8"/>
      <c r="BT41218" s="8"/>
      <c r="BU41218" s="8"/>
    </row>
    <row r="41219" spans="68:73">
      <c r="BP41219" s="10"/>
      <c r="BQ41219" s="10"/>
      <c r="BR41219" s="10"/>
      <c r="BS41219" s="10"/>
      <c r="BT41219" s="10"/>
      <c r="BU41219" s="10"/>
    </row>
    <row r="41220" spans="68:73">
      <c r="BP41220" s="8"/>
      <c r="BQ41220" s="8"/>
      <c r="BR41220" s="8"/>
      <c r="BS41220" s="8"/>
      <c r="BT41220" s="8"/>
      <c r="BU41220" s="8"/>
    </row>
    <row r="41221" spans="68:73">
      <c r="BP41221" s="10"/>
      <c r="BQ41221" s="10"/>
      <c r="BR41221" s="10"/>
      <c r="BS41221" s="10"/>
      <c r="BT41221" s="10"/>
      <c r="BU41221" s="10"/>
    </row>
    <row r="41222" spans="68:73">
      <c r="BP41222" s="8"/>
      <c r="BQ41222" s="8"/>
      <c r="BR41222" s="8"/>
      <c r="BS41222" s="8"/>
      <c r="BT41222" s="8"/>
      <c r="BU41222" s="8"/>
    </row>
    <row r="41223" spans="68:73">
      <c r="BP41223" s="10"/>
      <c r="BQ41223" s="10"/>
      <c r="BR41223" s="10"/>
      <c r="BS41223" s="10"/>
      <c r="BT41223" s="10"/>
      <c r="BU41223" s="10"/>
    </row>
    <row r="41224" spans="68:73">
      <c r="BP41224" s="8"/>
      <c r="BQ41224" s="8"/>
      <c r="BR41224" s="8"/>
      <c r="BS41224" s="8"/>
      <c r="BT41224" s="8"/>
      <c r="BU41224" s="8"/>
    </row>
    <row r="41225" spans="68:73">
      <c r="BP41225" s="10"/>
      <c r="BQ41225" s="10"/>
      <c r="BR41225" s="10"/>
      <c r="BS41225" s="10"/>
      <c r="BT41225" s="10"/>
      <c r="BU41225" s="10"/>
    </row>
    <row r="41226" spans="68:73">
      <c r="BP41226" s="8"/>
      <c r="BQ41226" s="8"/>
      <c r="BR41226" s="8"/>
      <c r="BS41226" s="8"/>
      <c r="BT41226" s="8"/>
      <c r="BU41226" s="8"/>
    </row>
    <row r="41227" spans="68:73">
      <c r="BP41227" s="10"/>
      <c r="BQ41227" s="10"/>
      <c r="BR41227" s="10"/>
      <c r="BS41227" s="10"/>
      <c r="BT41227" s="10"/>
      <c r="BU41227" s="10"/>
    </row>
    <row r="41228" spans="68:73">
      <c r="BP41228" s="8"/>
      <c r="BQ41228" s="8"/>
      <c r="BR41228" s="8"/>
      <c r="BS41228" s="8"/>
      <c r="BT41228" s="8"/>
      <c r="BU41228" s="8"/>
    </row>
    <row r="41229" spans="68:73">
      <c r="BP41229" s="10"/>
      <c r="BQ41229" s="10"/>
      <c r="BR41229" s="10"/>
      <c r="BS41229" s="10"/>
      <c r="BT41229" s="10"/>
      <c r="BU41229" s="10"/>
    </row>
    <row r="41230" spans="68:73">
      <c r="BP41230" s="8"/>
      <c r="BQ41230" s="8"/>
      <c r="BR41230" s="8"/>
      <c r="BS41230" s="8"/>
      <c r="BT41230" s="8"/>
      <c r="BU41230" s="8"/>
    </row>
    <row r="41231" spans="68:73">
      <c r="BP41231" s="10"/>
      <c r="BQ41231" s="10"/>
      <c r="BR41231" s="10"/>
      <c r="BS41231" s="10"/>
      <c r="BT41231" s="10"/>
      <c r="BU41231" s="10"/>
    </row>
    <row r="41232" spans="68:73">
      <c r="BP41232" s="8"/>
      <c r="BQ41232" s="8"/>
      <c r="BR41232" s="8"/>
      <c r="BS41232" s="8"/>
      <c r="BT41232" s="8"/>
      <c r="BU41232" s="8"/>
    </row>
    <row r="41233" spans="68:73">
      <c r="BP41233" s="10"/>
      <c r="BQ41233" s="10"/>
      <c r="BR41233" s="10"/>
      <c r="BS41233" s="10"/>
      <c r="BT41233" s="10"/>
      <c r="BU41233" s="10"/>
    </row>
    <row r="41234" spans="68:73">
      <c r="BP41234" s="8"/>
      <c r="BQ41234" s="8"/>
      <c r="BR41234" s="8"/>
      <c r="BS41234" s="8"/>
      <c r="BT41234" s="8"/>
      <c r="BU41234" s="8"/>
    </row>
    <row r="41235" spans="68:73">
      <c r="BP41235" s="10"/>
      <c r="BQ41235" s="10"/>
      <c r="BR41235" s="10"/>
      <c r="BS41235" s="10"/>
      <c r="BT41235" s="10"/>
      <c r="BU41235" s="10"/>
    </row>
    <row r="41236" spans="68:73">
      <c r="BP41236" s="8"/>
      <c r="BQ41236" s="8"/>
      <c r="BR41236" s="8"/>
      <c r="BS41236" s="8"/>
      <c r="BT41236" s="8"/>
      <c r="BU41236" s="8"/>
    </row>
    <row r="41237" spans="68:73">
      <c r="BP41237" s="10"/>
      <c r="BQ41237" s="10"/>
      <c r="BR41237" s="10"/>
      <c r="BS41237" s="10"/>
      <c r="BT41237" s="10"/>
      <c r="BU41237" s="10"/>
    </row>
    <row r="41238" spans="68:73">
      <c r="BP41238" s="8"/>
      <c r="BQ41238" s="8"/>
      <c r="BR41238" s="8"/>
      <c r="BS41238" s="8"/>
      <c r="BT41238" s="8"/>
      <c r="BU41238" s="8"/>
    </row>
    <row r="41239" spans="68:73">
      <c r="BP41239" s="10"/>
      <c r="BQ41239" s="10"/>
      <c r="BR41239" s="10"/>
      <c r="BS41239" s="10"/>
      <c r="BT41239" s="10"/>
      <c r="BU41239" s="10"/>
    </row>
    <row r="41240" spans="68:73">
      <c r="BP41240" s="8"/>
      <c r="BQ41240" s="8"/>
      <c r="BR41240" s="8"/>
      <c r="BS41240" s="8"/>
      <c r="BT41240" s="8"/>
      <c r="BU41240" s="8"/>
    </row>
    <row r="41241" spans="68:73">
      <c r="BP41241" s="10"/>
      <c r="BQ41241" s="10"/>
      <c r="BR41241" s="10"/>
      <c r="BS41241" s="10"/>
      <c r="BT41241" s="10"/>
      <c r="BU41241" s="10"/>
    </row>
    <row r="41242" spans="68:73">
      <c r="BP41242" s="8"/>
      <c r="BQ41242" s="8"/>
      <c r="BR41242" s="8"/>
      <c r="BS41242" s="8"/>
      <c r="BT41242" s="8"/>
      <c r="BU41242" s="8"/>
    </row>
    <row r="41243" spans="68:73">
      <c r="BP41243" s="10"/>
      <c r="BQ41243" s="10"/>
      <c r="BR41243" s="10"/>
      <c r="BS41243" s="10"/>
      <c r="BT41243" s="10"/>
      <c r="BU41243" s="10"/>
    </row>
    <row r="41244" spans="68:73">
      <c r="BP41244" s="8"/>
      <c r="BQ41244" s="8"/>
      <c r="BR41244" s="8"/>
      <c r="BS41244" s="8"/>
      <c r="BT41244" s="8"/>
      <c r="BU41244" s="8"/>
    </row>
    <row r="41245" spans="68:73">
      <c r="BP41245" s="10"/>
      <c r="BQ41245" s="10"/>
      <c r="BR41245" s="10"/>
      <c r="BS41245" s="10"/>
      <c r="BT41245" s="10"/>
      <c r="BU41245" s="10"/>
    </row>
    <row r="41246" spans="68:73">
      <c r="BP41246" s="8"/>
      <c r="BQ41246" s="8"/>
      <c r="BR41246" s="8"/>
      <c r="BS41246" s="8"/>
      <c r="BT41246" s="8"/>
      <c r="BU41246" s="8"/>
    </row>
    <row r="41247" spans="68:73">
      <c r="BP41247" s="10"/>
      <c r="BQ41247" s="10"/>
      <c r="BR41247" s="10"/>
      <c r="BS41247" s="10"/>
      <c r="BT41247" s="10"/>
      <c r="BU41247" s="10"/>
    </row>
    <row r="41248" spans="68:73">
      <c r="BP41248" s="8"/>
      <c r="BQ41248" s="8"/>
      <c r="BR41248" s="8"/>
      <c r="BS41248" s="8"/>
      <c r="BT41248" s="8"/>
      <c r="BU41248" s="8"/>
    </row>
    <row r="41249" spans="68:73">
      <c r="BP41249" s="10"/>
      <c r="BQ41249" s="10"/>
      <c r="BR41249" s="10"/>
      <c r="BS41249" s="10"/>
      <c r="BT41249" s="10"/>
      <c r="BU41249" s="10"/>
    </row>
    <row r="41250" spans="68:73">
      <c r="BP41250" s="8"/>
      <c r="BQ41250" s="8"/>
      <c r="BR41250" s="8"/>
      <c r="BS41250" s="8"/>
      <c r="BT41250" s="8"/>
      <c r="BU41250" s="8"/>
    </row>
    <row r="41251" spans="68:73">
      <c r="BP41251" s="10"/>
      <c r="BQ41251" s="10"/>
      <c r="BR41251" s="10"/>
      <c r="BS41251" s="10"/>
      <c r="BT41251" s="10"/>
      <c r="BU41251" s="10"/>
    </row>
    <row r="41252" spans="68:73">
      <c r="BP41252" s="8"/>
      <c r="BQ41252" s="8"/>
      <c r="BR41252" s="8"/>
      <c r="BS41252" s="8"/>
      <c r="BT41252" s="8"/>
      <c r="BU41252" s="8"/>
    </row>
    <row r="41253" spans="68:73">
      <c r="BP41253" s="10"/>
      <c r="BQ41253" s="10"/>
      <c r="BR41253" s="10"/>
      <c r="BS41253" s="10"/>
      <c r="BT41253" s="10"/>
      <c r="BU41253" s="10"/>
    </row>
    <row r="41254" spans="68:73">
      <c r="BP41254" s="8"/>
      <c r="BQ41254" s="8"/>
      <c r="BR41254" s="8"/>
      <c r="BS41254" s="8"/>
      <c r="BT41254" s="8"/>
      <c r="BU41254" s="8"/>
    </row>
    <row r="41255" spans="68:73">
      <c r="BP41255" s="10"/>
      <c r="BQ41255" s="10"/>
      <c r="BR41255" s="10"/>
      <c r="BS41255" s="10"/>
      <c r="BT41255" s="10"/>
      <c r="BU41255" s="10"/>
    </row>
    <row r="41256" spans="68:73">
      <c r="BP41256" s="8"/>
      <c r="BQ41256" s="8"/>
      <c r="BR41256" s="8"/>
      <c r="BS41256" s="8"/>
      <c r="BT41256" s="8"/>
      <c r="BU41256" s="8"/>
    </row>
    <row r="41257" spans="68:73">
      <c r="BP41257" s="10"/>
      <c r="BQ41257" s="10"/>
      <c r="BR41257" s="10"/>
      <c r="BS41257" s="10"/>
      <c r="BT41257" s="10"/>
      <c r="BU41257" s="10"/>
    </row>
    <row r="41258" spans="68:73">
      <c r="BP41258" s="8"/>
      <c r="BQ41258" s="8"/>
      <c r="BR41258" s="8"/>
      <c r="BS41258" s="8"/>
      <c r="BT41258" s="8"/>
      <c r="BU41258" s="8"/>
    </row>
    <row r="41259" spans="68:73">
      <c r="BP41259" s="10"/>
      <c r="BQ41259" s="10"/>
      <c r="BR41259" s="10"/>
      <c r="BS41259" s="10"/>
      <c r="BT41259" s="10"/>
      <c r="BU41259" s="10"/>
    </row>
    <row r="41260" spans="68:73">
      <c r="BP41260" s="8"/>
      <c r="BQ41260" s="8"/>
      <c r="BR41260" s="8"/>
      <c r="BS41260" s="8"/>
      <c r="BT41260" s="8"/>
      <c r="BU41260" s="8"/>
    </row>
    <row r="41261" spans="68:73">
      <c r="BP41261" s="10"/>
      <c r="BQ41261" s="10"/>
      <c r="BR41261" s="10"/>
      <c r="BS41261" s="10"/>
      <c r="BT41261" s="10"/>
      <c r="BU41261" s="10"/>
    </row>
    <row r="41262" spans="68:73">
      <c r="BP41262" s="8"/>
      <c r="BQ41262" s="8"/>
      <c r="BR41262" s="8"/>
      <c r="BS41262" s="8"/>
      <c r="BT41262" s="8"/>
      <c r="BU41262" s="8"/>
    </row>
    <row r="41263" spans="68:73">
      <c r="BP41263" s="10"/>
      <c r="BQ41263" s="10"/>
      <c r="BR41263" s="10"/>
      <c r="BS41263" s="10"/>
      <c r="BT41263" s="10"/>
      <c r="BU41263" s="10"/>
    </row>
    <row r="41264" spans="68:73">
      <c r="BP41264" s="8"/>
      <c r="BQ41264" s="8"/>
      <c r="BR41264" s="8"/>
      <c r="BS41264" s="8"/>
      <c r="BT41264" s="8"/>
      <c r="BU41264" s="8"/>
    </row>
    <row r="41265" spans="68:73">
      <c r="BP41265" s="10"/>
      <c r="BQ41265" s="10"/>
      <c r="BR41265" s="10"/>
      <c r="BS41265" s="10"/>
      <c r="BT41265" s="10"/>
      <c r="BU41265" s="10"/>
    </row>
    <row r="41266" spans="68:73">
      <c r="BP41266" s="8"/>
      <c r="BQ41266" s="8"/>
      <c r="BR41266" s="8"/>
      <c r="BS41266" s="8"/>
      <c r="BT41266" s="8"/>
      <c r="BU41266" s="8"/>
    </row>
    <row r="41267" spans="68:73">
      <c r="BP41267" s="10"/>
      <c r="BQ41267" s="10"/>
      <c r="BR41267" s="10"/>
      <c r="BS41267" s="10"/>
      <c r="BT41267" s="10"/>
      <c r="BU41267" s="10"/>
    </row>
    <row r="41268" spans="68:73">
      <c r="BP41268" s="8"/>
      <c r="BQ41268" s="8"/>
      <c r="BR41268" s="8"/>
      <c r="BS41268" s="8"/>
      <c r="BT41268" s="8"/>
      <c r="BU41268" s="8"/>
    </row>
    <row r="41269" spans="68:73">
      <c r="BP41269" s="10"/>
      <c r="BQ41269" s="10"/>
      <c r="BR41269" s="10"/>
      <c r="BS41269" s="10"/>
      <c r="BT41269" s="10"/>
      <c r="BU41269" s="10"/>
    </row>
    <row r="41270" spans="68:73">
      <c r="BP41270" s="8"/>
      <c r="BQ41270" s="8"/>
      <c r="BR41270" s="8"/>
      <c r="BS41270" s="8"/>
      <c r="BT41270" s="8"/>
      <c r="BU41270" s="8"/>
    </row>
    <row r="41271" spans="68:73">
      <c r="BP41271" s="10"/>
      <c r="BQ41271" s="10"/>
      <c r="BR41271" s="10"/>
      <c r="BS41271" s="10"/>
      <c r="BT41271" s="10"/>
      <c r="BU41271" s="10"/>
    </row>
    <row r="41272" spans="68:73">
      <c r="BP41272" s="8"/>
      <c r="BQ41272" s="8"/>
      <c r="BR41272" s="8"/>
      <c r="BS41272" s="8"/>
      <c r="BT41272" s="8"/>
      <c r="BU41272" s="8"/>
    </row>
    <row r="41273" spans="68:73">
      <c r="BP41273" s="10"/>
      <c r="BQ41273" s="10"/>
      <c r="BR41273" s="10"/>
      <c r="BS41273" s="10"/>
      <c r="BT41273" s="10"/>
      <c r="BU41273" s="10"/>
    </row>
    <row r="41274" spans="68:73">
      <c r="BP41274" s="8"/>
      <c r="BQ41274" s="8"/>
      <c r="BR41274" s="8"/>
      <c r="BS41274" s="8"/>
      <c r="BT41274" s="8"/>
      <c r="BU41274" s="8"/>
    </row>
    <row r="41275" spans="68:73">
      <c r="BP41275" s="10"/>
      <c r="BQ41275" s="10"/>
      <c r="BR41275" s="10"/>
      <c r="BS41275" s="10"/>
      <c r="BT41275" s="10"/>
      <c r="BU41275" s="10"/>
    </row>
    <row r="41276" spans="68:73">
      <c r="BP41276" s="8"/>
      <c r="BQ41276" s="8"/>
      <c r="BR41276" s="8"/>
      <c r="BS41276" s="8"/>
      <c r="BT41276" s="8"/>
      <c r="BU41276" s="8"/>
    </row>
    <row r="41277" spans="68:73">
      <c r="BP41277" s="10"/>
      <c r="BQ41277" s="10"/>
      <c r="BR41277" s="10"/>
      <c r="BS41277" s="10"/>
      <c r="BT41277" s="10"/>
      <c r="BU41277" s="10"/>
    </row>
    <row r="41278" spans="68:73">
      <c r="BP41278" s="8"/>
      <c r="BQ41278" s="8"/>
      <c r="BR41278" s="8"/>
      <c r="BS41278" s="8"/>
      <c r="BT41278" s="8"/>
      <c r="BU41278" s="8"/>
    </row>
    <row r="41279" spans="68:73">
      <c r="BP41279" s="10"/>
      <c r="BQ41279" s="10"/>
      <c r="BR41279" s="10"/>
      <c r="BS41279" s="10"/>
      <c r="BT41279" s="10"/>
      <c r="BU41279" s="10"/>
    </row>
    <row r="41280" spans="68:73">
      <c r="BP41280" s="8"/>
      <c r="BQ41280" s="8"/>
      <c r="BR41280" s="8"/>
      <c r="BS41280" s="8"/>
      <c r="BT41280" s="8"/>
      <c r="BU41280" s="8"/>
    </row>
    <row r="41281" spans="68:73">
      <c r="BP41281" s="10"/>
      <c r="BQ41281" s="10"/>
      <c r="BR41281" s="10"/>
      <c r="BS41281" s="10"/>
      <c r="BT41281" s="10"/>
      <c r="BU41281" s="10"/>
    </row>
    <row r="41282" spans="68:73">
      <c r="BP41282" s="8"/>
      <c r="BQ41282" s="8"/>
      <c r="BR41282" s="8"/>
      <c r="BS41282" s="8"/>
      <c r="BT41282" s="8"/>
      <c r="BU41282" s="8"/>
    </row>
    <row r="41283" spans="68:73">
      <c r="BP41283" s="10"/>
      <c r="BQ41283" s="10"/>
      <c r="BR41283" s="10"/>
      <c r="BS41283" s="10"/>
      <c r="BT41283" s="10"/>
      <c r="BU41283" s="10"/>
    </row>
    <row r="41284" spans="68:73">
      <c r="BP41284" s="8"/>
      <c r="BQ41284" s="8"/>
      <c r="BR41284" s="8"/>
      <c r="BS41284" s="8"/>
      <c r="BT41284" s="8"/>
      <c r="BU41284" s="8"/>
    </row>
    <row r="41285" spans="68:73">
      <c r="BP41285" s="10"/>
      <c r="BQ41285" s="10"/>
      <c r="BR41285" s="10"/>
      <c r="BS41285" s="10"/>
      <c r="BT41285" s="10"/>
      <c r="BU41285" s="10"/>
    </row>
    <row r="41286" spans="68:73">
      <c r="BP41286" s="8"/>
      <c r="BQ41286" s="8"/>
      <c r="BR41286" s="8"/>
      <c r="BS41286" s="8"/>
      <c r="BT41286" s="8"/>
      <c r="BU41286" s="8"/>
    </row>
    <row r="41287" spans="68:73">
      <c r="BP41287" s="10"/>
      <c r="BQ41287" s="10"/>
      <c r="BR41287" s="10"/>
      <c r="BS41287" s="10"/>
      <c r="BT41287" s="10"/>
      <c r="BU41287" s="10"/>
    </row>
    <row r="41288" spans="68:73">
      <c r="BP41288" s="8"/>
      <c r="BQ41288" s="8"/>
      <c r="BR41288" s="8"/>
      <c r="BS41288" s="8"/>
      <c r="BT41288" s="8"/>
      <c r="BU41288" s="8"/>
    </row>
    <row r="41289" spans="68:73">
      <c r="BP41289" s="10"/>
      <c r="BQ41289" s="10"/>
      <c r="BR41289" s="10"/>
      <c r="BS41289" s="10"/>
      <c r="BT41289" s="10"/>
      <c r="BU41289" s="10"/>
    </row>
    <row r="41290" spans="68:73">
      <c r="BP41290" s="8"/>
      <c r="BQ41290" s="8"/>
      <c r="BR41290" s="8"/>
      <c r="BS41290" s="8"/>
      <c r="BT41290" s="8"/>
      <c r="BU41290" s="8"/>
    </row>
    <row r="41291" spans="68:73">
      <c r="BP41291" s="10"/>
      <c r="BQ41291" s="10"/>
      <c r="BR41291" s="10"/>
      <c r="BS41291" s="10"/>
      <c r="BT41291" s="10"/>
      <c r="BU41291" s="10"/>
    </row>
    <row r="41292" spans="68:73">
      <c r="BP41292" s="8"/>
      <c r="BQ41292" s="8"/>
      <c r="BR41292" s="8"/>
      <c r="BS41292" s="8"/>
      <c r="BT41292" s="8"/>
      <c r="BU41292" s="8"/>
    </row>
    <row r="41293" spans="68:73">
      <c r="BP41293" s="10"/>
      <c r="BQ41293" s="10"/>
      <c r="BR41293" s="10"/>
      <c r="BS41293" s="10"/>
      <c r="BT41293" s="10"/>
      <c r="BU41293" s="10"/>
    </row>
    <row r="41294" spans="68:73">
      <c r="BP41294" s="8"/>
      <c r="BQ41294" s="8"/>
      <c r="BR41294" s="8"/>
      <c r="BS41294" s="8"/>
      <c r="BT41294" s="8"/>
      <c r="BU41294" s="8"/>
    </row>
    <row r="41295" spans="68:73">
      <c r="BP41295" s="10"/>
      <c r="BQ41295" s="10"/>
      <c r="BR41295" s="10"/>
      <c r="BS41295" s="10"/>
      <c r="BT41295" s="10"/>
      <c r="BU41295" s="10"/>
    </row>
    <row r="41296" spans="68:73">
      <c r="BP41296" s="8"/>
      <c r="BQ41296" s="8"/>
      <c r="BR41296" s="8"/>
      <c r="BS41296" s="8"/>
      <c r="BT41296" s="8"/>
      <c r="BU41296" s="8"/>
    </row>
    <row r="41297" spans="68:73">
      <c r="BP41297" s="10"/>
      <c r="BQ41297" s="10"/>
      <c r="BR41297" s="10"/>
      <c r="BS41297" s="10"/>
      <c r="BT41297" s="10"/>
      <c r="BU41297" s="10"/>
    </row>
    <row r="41298" spans="68:73">
      <c r="BP41298" s="8"/>
      <c r="BQ41298" s="8"/>
      <c r="BR41298" s="8"/>
      <c r="BS41298" s="8"/>
      <c r="BT41298" s="8"/>
      <c r="BU41298" s="8"/>
    </row>
    <row r="41299" spans="68:73">
      <c r="BP41299" s="10"/>
      <c r="BQ41299" s="10"/>
      <c r="BR41299" s="10"/>
      <c r="BS41299" s="10"/>
      <c r="BT41299" s="10"/>
      <c r="BU41299" s="10"/>
    </row>
    <row r="41300" spans="68:73">
      <c r="BP41300" s="8"/>
      <c r="BQ41300" s="8"/>
      <c r="BR41300" s="8"/>
      <c r="BS41300" s="8"/>
      <c r="BT41300" s="8"/>
      <c r="BU41300" s="8"/>
    </row>
    <row r="41301" spans="68:73">
      <c r="BP41301" s="10"/>
      <c r="BQ41301" s="10"/>
      <c r="BR41301" s="10"/>
      <c r="BS41301" s="10"/>
      <c r="BT41301" s="10"/>
      <c r="BU41301" s="10"/>
    </row>
    <row r="41302" spans="68:73">
      <c r="BP41302" s="8"/>
      <c r="BQ41302" s="8"/>
      <c r="BR41302" s="8"/>
      <c r="BS41302" s="8"/>
      <c r="BT41302" s="8"/>
      <c r="BU41302" s="8"/>
    </row>
    <row r="41303" spans="68:73">
      <c r="BP41303" s="10"/>
      <c r="BQ41303" s="10"/>
      <c r="BR41303" s="10"/>
      <c r="BS41303" s="10"/>
      <c r="BT41303" s="10"/>
      <c r="BU41303" s="10"/>
    </row>
    <row r="41304" spans="68:73">
      <c r="BP41304" s="8"/>
      <c r="BQ41304" s="8"/>
      <c r="BR41304" s="8"/>
      <c r="BS41304" s="8"/>
      <c r="BT41304" s="8"/>
      <c r="BU41304" s="8"/>
    </row>
    <row r="41305" spans="68:73">
      <c r="BP41305" s="10"/>
      <c r="BQ41305" s="10"/>
      <c r="BR41305" s="10"/>
      <c r="BS41305" s="10"/>
      <c r="BT41305" s="10"/>
      <c r="BU41305" s="10"/>
    </row>
    <row r="41306" spans="68:73">
      <c r="BP41306" s="8"/>
      <c r="BQ41306" s="8"/>
      <c r="BR41306" s="8"/>
      <c r="BS41306" s="8"/>
      <c r="BT41306" s="8"/>
      <c r="BU41306" s="8"/>
    </row>
    <row r="41307" spans="68:73">
      <c r="BP41307" s="10"/>
      <c r="BQ41307" s="10"/>
      <c r="BR41307" s="10"/>
      <c r="BS41307" s="10"/>
      <c r="BT41307" s="10"/>
      <c r="BU41307" s="10"/>
    </row>
    <row r="41308" spans="68:73">
      <c r="BP41308" s="8"/>
      <c r="BQ41308" s="8"/>
      <c r="BR41308" s="8"/>
      <c r="BS41308" s="8"/>
      <c r="BT41308" s="8"/>
      <c r="BU41308" s="8"/>
    </row>
    <row r="41309" spans="68:73">
      <c r="BP41309" s="10"/>
      <c r="BQ41309" s="10"/>
      <c r="BR41309" s="10"/>
      <c r="BS41309" s="10"/>
      <c r="BT41309" s="10"/>
      <c r="BU41309" s="10"/>
    </row>
    <row r="41310" spans="68:73">
      <c r="BP41310" s="8"/>
      <c r="BQ41310" s="8"/>
      <c r="BR41310" s="8"/>
      <c r="BS41310" s="8"/>
      <c r="BT41310" s="8"/>
      <c r="BU41310" s="8"/>
    </row>
    <row r="41311" spans="68:73">
      <c r="BP41311" s="10"/>
      <c r="BQ41311" s="10"/>
      <c r="BR41311" s="10"/>
      <c r="BS41311" s="10"/>
      <c r="BT41311" s="10"/>
      <c r="BU41311" s="10"/>
    </row>
    <row r="41312" spans="68:73">
      <c r="BP41312" s="8"/>
      <c r="BQ41312" s="8"/>
      <c r="BR41312" s="8"/>
      <c r="BS41312" s="8"/>
      <c r="BT41312" s="8"/>
      <c r="BU41312" s="8"/>
    </row>
    <row r="41313" spans="68:73">
      <c r="BP41313" s="10"/>
      <c r="BQ41313" s="10"/>
      <c r="BR41313" s="10"/>
      <c r="BS41313" s="10"/>
      <c r="BT41313" s="10"/>
      <c r="BU41313" s="10"/>
    </row>
    <row r="41314" spans="68:73">
      <c r="BP41314" s="8"/>
      <c r="BQ41314" s="8"/>
      <c r="BR41314" s="8"/>
      <c r="BS41314" s="8"/>
      <c r="BT41314" s="8"/>
      <c r="BU41314" s="8"/>
    </row>
    <row r="41315" spans="68:73">
      <c r="BP41315" s="10"/>
      <c r="BQ41315" s="10"/>
      <c r="BR41315" s="10"/>
      <c r="BS41315" s="10"/>
      <c r="BT41315" s="10"/>
      <c r="BU41315" s="10"/>
    </row>
    <row r="41316" spans="68:73">
      <c r="BP41316" s="8"/>
      <c r="BQ41316" s="8"/>
      <c r="BR41316" s="8"/>
      <c r="BS41316" s="8"/>
      <c r="BT41316" s="8"/>
      <c r="BU41316" s="8"/>
    </row>
    <row r="41317" spans="68:73">
      <c r="BP41317" s="10"/>
      <c r="BQ41317" s="10"/>
      <c r="BR41317" s="10"/>
      <c r="BS41317" s="10"/>
      <c r="BT41317" s="10"/>
      <c r="BU41317" s="10"/>
    </row>
    <row r="41318" spans="68:73">
      <c r="BP41318" s="8"/>
      <c r="BQ41318" s="8"/>
      <c r="BR41318" s="8"/>
      <c r="BS41318" s="8"/>
      <c r="BT41318" s="8"/>
      <c r="BU41318" s="8"/>
    </row>
    <row r="41319" spans="68:73">
      <c r="BP41319" s="10"/>
      <c r="BQ41319" s="10"/>
      <c r="BR41319" s="10"/>
      <c r="BS41319" s="10"/>
      <c r="BT41319" s="10"/>
      <c r="BU41319" s="10"/>
    </row>
    <row r="41320" spans="68:73">
      <c r="BP41320" s="8"/>
      <c r="BQ41320" s="8"/>
      <c r="BR41320" s="8"/>
      <c r="BS41320" s="8"/>
      <c r="BT41320" s="8"/>
      <c r="BU41320" s="8"/>
    </row>
    <row r="41321" spans="68:73">
      <c r="BP41321" s="10"/>
      <c r="BQ41321" s="10"/>
      <c r="BR41321" s="10"/>
      <c r="BS41321" s="10"/>
      <c r="BT41321" s="10"/>
      <c r="BU41321" s="10"/>
    </row>
    <row r="41322" spans="68:73">
      <c r="BP41322" s="8"/>
      <c r="BQ41322" s="8"/>
      <c r="BR41322" s="8"/>
      <c r="BS41322" s="8"/>
      <c r="BT41322" s="8"/>
      <c r="BU41322" s="8"/>
    </row>
    <row r="41323" spans="68:73">
      <c r="BP41323" s="10"/>
      <c r="BQ41323" s="10"/>
      <c r="BR41323" s="10"/>
      <c r="BS41323" s="10"/>
      <c r="BT41323" s="10"/>
      <c r="BU41323" s="10"/>
    </row>
    <row r="41324" spans="68:73">
      <c r="BP41324" s="8"/>
      <c r="BQ41324" s="8"/>
      <c r="BR41324" s="8"/>
      <c r="BS41324" s="8"/>
      <c r="BT41324" s="8"/>
      <c r="BU41324" s="8"/>
    </row>
    <row r="41325" spans="68:73">
      <c r="BP41325" s="10"/>
      <c r="BQ41325" s="10"/>
      <c r="BR41325" s="10"/>
      <c r="BS41325" s="10"/>
      <c r="BT41325" s="10"/>
      <c r="BU41325" s="10"/>
    </row>
    <row r="41326" spans="68:73">
      <c r="BP41326" s="8"/>
      <c r="BQ41326" s="8"/>
      <c r="BR41326" s="8"/>
      <c r="BS41326" s="8"/>
      <c r="BT41326" s="8"/>
      <c r="BU41326" s="8"/>
    </row>
    <row r="41327" spans="68:73">
      <c r="BP41327" s="10"/>
      <c r="BQ41327" s="10"/>
      <c r="BR41327" s="10"/>
      <c r="BS41327" s="10"/>
      <c r="BT41327" s="10"/>
      <c r="BU41327" s="10"/>
    </row>
    <row r="41328" spans="68:73">
      <c r="BP41328" s="8"/>
      <c r="BQ41328" s="8"/>
      <c r="BR41328" s="8"/>
      <c r="BS41328" s="8"/>
      <c r="BT41328" s="8"/>
      <c r="BU41328" s="8"/>
    </row>
    <row r="41329" spans="68:73">
      <c r="BP41329" s="10"/>
      <c r="BQ41329" s="10"/>
      <c r="BR41329" s="10"/>
      <c r="BS41329" s="10"/>
      <c r="BT41329" s="10"/>
      <c r="BU41329" s="10"/>
    </row>
    <row r="41330" spans="68:73">
      <c r="BP41330" s="8"/>
      <c r="BQ41330" s="8"/>
      <c r="BR41330" s="8"/>
      <c r="BS41330" s="8"/>
      <c r="BT41330" s="8"/>
      <c r="BU41330" s="8"/>
    </row>
    <row r="41331" spans="68:73">
      <c r="BP41331" s="10"/>
      <c r="BQ41331" s="10"/>
      <c r="BR41331" s="10"/>
      <c r="BS41331" s="10"/>
      <c r="BT41331" s="10"/>
      <c r="BU41331" s="10"/>
    </row>
    <row r="41332" spans="68:73">
      <c r="BP41332" s="8"/>
      <c r="BQ41332" s="8"/>
      <c r="BR41332" s="8"/>
      <c r="BS41332" s="8"/>
      <c r="BT41332" s="8"/>
      <c r="BU41332" s="8"/>
    </row>
    <row r="41333" spans="68:73">
      <c r="BP41333" s="10"/>
      <c r="BQ41333" s="10"/>
      <c r="BR41333" s="10"/>
      <c r="BS41333" s="10"/>
      <c r="BT41333" s="10"/>
      <c r="BU41333" s="10"/>
    </row>
    <row r="41334" spans="68:73">
      <c r="BP41334" s="8"/>
      <c r="BQ41334" s="8"/>
      <c r="BR41334" s="8"/>
      <c r="BS41334" s="8"/>
      <c r="BT41334" s="8"/>
      <c r="BU41334" s="8"/>
    </row>
    <row r="41335" spans="68:73">
      <c r="BP41335" s="10"/>
      <c r="BQ41335" s="10"/>
      <c r="BR41335" s="10"/>
      <c r="BS41335" s="10"/>
      <c r="BT41335" s="10"/>
      <c r="BU41335" s="10"/>
    </row>
    <row r="41336" spans="68:73">
      <c r="BP41336" s="8"/>
      <c r="BQ41336" s="8"/>
      <c r="BR41336" s="8"/>
      <c r="BS41336" s="8"/>
      <c r="BT41336" s="8"/>
      <c r="BU41336" s="8"/>
    </row>
    <row r="41337" spans="68:73">
      <c r="BP41337" s="10"/>
      <c r="BQ41337" s="10"/>
      <c r="BR41337" s="10"/>
      <c r="BS41337" s="10"/>
      <c r="BT41337" s="10"/>
      <c r="BU41337" s="10"/>
    </row>
    <row r="41338" spans="68:73">
      <c r="BP41338" s="8"/>
      <c r="BQ41338" s="8"/>
      <c r="BR41338" s="8"/>
      <c r="BS41338" s="8"/>
      <c r="BT41338" s="8"/>
      <c r="BU41338" s="8"/>
    </row>
    <row r="41339" spans="68:73">
      <c r="BP41339" s="10"/>
      <c r="BQ41339" s="10"/>
      <c r="BR41339" s="10"/>
      <c r="BS41339" s="10"/>
      <c r="BT41339" s="10"/>
      <c r="BU41339" s="10"/>
    </row>
    <row r="41340" spans="68:73">
      <c r="BP41340" s="8"/>
      <c r="BQ41340" s="8"/>
      <c r="BR41340" s="8"/>
      <c r="BS41340" s="8"/>
      <c r="BT41340" s="8"/>
      <c r="BU41340" s="8"/>
    </row>
    <row r="41341" spans="68:73">
      <c r="BP41341" s="10"/>
      <c r="BQ41341" s="10"/>
      <c r="BR41341" s="10"/>
      <c r="BS41341" s="10"/>
      <c r="BT41341" s="10"/>
      <c r="BU41341" s="10"/>
    </row>
    <row r="41342" spans="68:73">
      <c r="BP41342" s="8"/>
      <c r="BQ41342" s="8"/>
      <c r="BR41342" s="8"/>
      <c r="BS41342" s="8"/>
      <c r="BT41342" s="8"/>
      <c r="BU41342" s="8"/>
    </row>
    <row r="41343" spans="68:73">
      <c r="BP41343" s="10"/>
      <c r="BQ41343" s="10"/>
      <c r="BR41343" s="10"/>
      <c r="BS41343" s="10"/>
      <c r="BT41343" s="10"/>
      <c r="BU41343" s="10"/>
    </row>
    <row r="41344" spans="68:73">
      <c r="BP41344" s="8"/>
      <c r="BQ41344" s="8"/>
      <c r="BR41344" s="8"/>
      <c r="BS41344" s="8"/>
      <c r="BT41344" s="8"/>
      <c r="BU41344" s="8"/>
    </row>
    <row r="41345" spans="68:73">
      <c r="BP41345" s="10"/>
      <c r="BQ41345" s="10"/>
      <c r="BR41345" s="10"/>
      <c r="BS41345" s="10"/>
      <c r="BT41345" s="10"/>
      <c r="BU41345" s="10"/>
    </row>
    <row r="41346" spans="68:73">
      <c r="BP41346" s="8"/>
      <c r="BQ41346" s="8"/>
      <c r="BR41346" s="8"/>
      <c r="BS41346" s="8"/>
      <c r="BT41346" s="8"/>
      <c r="BU41346" s="8"/>
    </row>
    <row r="41347" spans="68:73">
      <c r="BP41347" s="10"/>
      <c r="BQ41347" s="10"/>
      <c r="BR41347" s="10"/>
      <c r="BS41347" s="10"/>
      <c r="BT41347" s="10"/>
      <c r="BU41347" s="10"/>
    </row>
    <row r="41348" spans="68:73">
      <c r="BP41348" s="8"/>
      <c r="BQ41348" s="8"/>
      <c r="BR41348" s="8"/>
      <c r="BS41348" s="8"/>
      <c r="BT41348" s="8"/>
      <c r="BU41348" s="8"/>
    </row>
    <row r="41349" spans="68:73">
      <c r="BP41349" s="10"/>
      <c r="BQ41349" s="10"/>
      <c r="BR41349" s="10"/>
      <c r="BS41349" s="10"/>
      <c r="BT41349" s="10"/>
      <c r="BU41349" s="10"/>
    </row>
    <row r="41350" spans="68:73">
      <c r="BP41350" s="8"/>
      <c r="BQ41350" s="8"/>
      <c r="BR41350" s="8"/>
      <c r="BS41350" s="8"/>
      <c r="BT41350" s="8"/>
      <c r="BU41350" s="8"/>
    </row>
    <row r="41351" spans="68:73">
      <c r="BP41351" s="10"/>
      <c r="BQ41351" s="10"/>
      <c r="BR41351" s="10"/>
      <c r="BS41351" s="10"/>
      <c r="BT41351" s="10"/>
      <c r="BU41351" s="10"/>
    </row>
    <row r="41352" spans="68:73">
      <c r="BP41352" s="8"/>
      <c r="BQ41352" s="8"/>
      <c r="BR41352" s="8"/>
      <c r="BS41352" s="8"/>
      <c r="BT41352" s="8"/>
      <c r="BU41352" s="8"/>
    </row>
    <row r="41353" spans="68:73">
      <c r="BP41353" s="10"/>
      <c r="BQ41353" s="10"/>
      <c r="BR41353" s="10"/>
      <c r="BS41353" s="10"/>
      <c r="BT41353" s="10"/>
      <c r="BU41353" s="10"/>
    </row>
    <row r="41354" spans="68:73">
      <c r="BP41354" s="8"/>
      <c r="BQ41354" s="8"/>
      <c r="BR41354" s="8"/>
      <c r="BS41354" s="8"/>
      <c r="BT41354" s="8"/>
      <c r="BU41354" s="8"/>
    </row>
    <row r="41355" spans="68:73">
      <c r="BP41355" s="10"/>
      <c r="BQ41355" s="10"/>
      <c r="BR41355" s="10"/>
      <c r="BS41355" s="10"/>
      <c r="BT41355" s="10"/>
      <c r="BU41355" s="10"/>
    </row>
    <row r="41356" spans="68:73">
      <c r="BP41356" s="8"/>
      <c r="BQ41356" s="8"/>
      <c r="BR41356" s="8"/>
      <c r="BS41356" s="8"/>
      <c r="BT41356" s="8"/>
      <c r="BU41356" s="8"/>
    </row>
    <row r="41357" spans="68:73">
      <c r="BP41357" s="10"/>
      <c r="BQ41357" s="10"/>
      <c r="BR41357" s="10"/>
      <c r="BS41357" s="10"/>
      <c r="BT41357" s="10"/>
      <c r="BU41357" s="10"/>
    </row>
    <row r="41358" spans="68:73">
      <c r="BP41358" s="8"/>
      <c r="BQ41358" s="8"/>
      <c r="BR41358" s="8"/>
      <c r="BS41358" s="8"/>
      <c r="BT41358" s="8"/>
      <c r="BU41358" s="8"/>
    </row>
    <row r="41359" spans="68:73">
      <c r="BP41359" s="10"/>
      <c r="BQ41359" s="10"/>
      <c r="BR41359" s="10"/>
      <c r="BS41359" s="10"/>
      <c r="BT41359" s="10"/>
      <c r="BU41359" s="10"/>
    </row>
    <row r="41360" spans="68:73">
      <c r="BP41360" s="8"/>
      <c r="BQ41360" s="8"/>
      <c r="BR41360" s="8"/>
      <c r="BS41360" s="8"/>
      <c r="BT41360" s="8"/>
      <c r="BU41360" s="8"/>
    </row>
    <row r="41361" spans="68:73">
      <c r="BP41361" s="10"/>
      <c r="BQ41361" s="10"/>
      <c r="BR41361" s="10"/>
      <c r="BS41361" s="10"/>
      <c r="BT41361" s="10"/>
      <c r="BU41361" s="10"/>
    </row>
    <row r="41362" spans="68:73">
      <c r="BP41362" s="8"/>
      <c r="BQ41362" s="8"/>
      <c r="BR41362" s="8"/>
      <c r="BS41362" s="8"/>
      <c r="BT41362" s="8"/>
      <c r="BU41362" s="8"/>
    </row>
    <row r="41363" spans="68:73">
      <c r="BP41363" s="10"/>
      <c r="BQ41363" s="10"/>
      <c r="BR41363" s="10"/>
      <c r="BS41363" s="10"/>
      <c r="BT41363" s="10"/>
      <c r="BU41363" s="10"/>
    </row>
    <row r="41364" spans="68:73">
      <c r="BP41364" s="8"/>
      <c r="BQ41364" s="8"/>
      <c r="BR41364" s="8"/>
      <c r="BS41364" s="8"/>
      <c r="BT41364" s="8"/>
      <c r="BU41364" s="8"/>
    </row>
    <row r="41365" spans="68:73">
      <c r="BP41365" s="10"/>
      <c r="BQ41365" s="10"/>
      <c r="BR41365" s="10"/>
      <c r="BS41365" s="10"/>
      <c r="BT41365" s="10"/>
      <c r="BU41365" s="10"/>
    </row>
    <row r="41366" spans="68:73">
      <c r="BP41366" s="8"/>
      <c r="BQ41366" s="8"/>
      <c r="BR41366" s="8"/>
      <c r="BS41366" s="8"/>
      <c r="BT41366" s="8"/>
      <c r="BU41366" s="8"/>
    </row>
    <row r="41367" spans="68:73">
      <c r="BP41367" s="10"/>
      <c r="BQ41367" s="10"/>
      <c r="BR41367" s="10"/>
      <c r="BS41367" s="10"/>
      <c r="BT41367" s="10"/>
      <c r="BU41367" s="10"/>
    </row>
    <row r="41368" spans="68:73">
      <c r="BP41368" s="8"/>
      <c r="BQ41368" s="8"/>
      <c r="BR41368" s="8"/>
      <c r="BS41368" s="8"/>
      <c r="BT41368" s="8"/>
      <c r="BU41368" s="8"/>
    </row>
    <row r="41369" spans="68:73">
      <c r="BP41369" s="10"/>
      <c r="BQ41369" s="10"/>
      <c r="BR41369" s="10"/>
      <c r="BS41369" s="10"/>
      <c r="BT41369" s="10"/>
      <c r="BU41369" s="10"/>
    </row>
    <row r="41370" spans="68:73">
      <c r="BP41370" s="8"/>
      <c r="BQ41370" s="8"/>
      <c r="BR41370" s="8"/>
      <c r="BS41370" s="8"/>
      <c r="BT41370" s="8"/>
      <c r="BU41370" s="8"/>
    </row>
    <row r="41371" spans="68:73">
      <c r="BP41371" s="10"/>
      <c r="BQ41371" s="10"/>
      <c r="BR41371" s="10"/>
      <c r="BS41371" s="10"/>
      <c r="BT41371" s="10"/>
      <c r="BU41371" s="10"/>
    </row>
    <row r="41372" spans="68:73">
      <c r="BP41372" s="8"/>
      <c r="BQ41372" s="8"/>
      <c r="BR41372" s="8"/>
      <c r="BS41372" s="8"/>
      <c r="BT41372" s="8"/>
      <c r="BU41372" s="8"/>
    </row>
    <row r="41373" spans="68:73">
      <c r="BP41373" s="10"/>
      <c r="BQ41373" s="10"/>
      <c r="BR41373" s="10"/>
      <c r="BS41373" s="10"/>
      <c r="BT41373" s="10"/>
      <c r="BU41373" s="10"/>
    </row>
    <row r="41374" spans="68:73">
      <c r="BP41374" s="8"/>
      <c r="BQ41374" s="8"/>
      <c r="BR41374" s="8"/>
      <c r="BS41374" s="8"/>
      <c r="BT41374" s="8"/>
      <c r="BU41374" s="8"/>
    </row>
    <row r="41375" spans="68:73">
      <c r="BP41375" s="10"/>
      <c r="BQ41375" s="10"/>
      <c r="BR41375" s="10"/>
      <c r="BS41375" s="10"/>
      <c r="BT41375" s="10"/>
      <c r="BU41375" s="10"/>
    </row>
    <row r="41376" spans="68:73">
      <c r="BP41376" s="8"/>
      <c r="BQ41376" s="8"/>
      <c r="BR41376" s="8"/>
      <c r="BS41376" s="8"/>
      <c r="BT41376" s="8"/>
      <c r="BU41376" s="8"/>
    </row>
    <row r="41377" spans="68:73">
      <c r="BP41377" s="10"/>
      <c r="BQ41377" s="10"/>
      <c r="BR41377" s="10"/>
      <c r="BS41377" s="10"/>
      <c r="BT41377" s="10"/>
      <c r="BU41377" s="10"/>
    </row>
    <row r="41378" spans="68:73">
      <c r="BP41378" s="8"/>
      <c r="BQ41378" s="8"/>
      <c r="BR41378" s="8"/>
      <c r="BS41378" s="8"/>
      <c r="BT41378" s="8"/>
      <c r="BU41378" s="8"/>
    </row>
    <row r="41379" spans="68:73">
      <c r="BP41379" s="10"/>
      <c r="BQ41379" s="10"/>
      <c r="BR41379" s="10"/>
      <c r="BS41379" s="10"/>
      <c r="BT41379" s="10"/>
      <c r="BU41379" s="10"/>
    </row>
    <row r="41380" spans="68:73">
      <c r="BP41380" s="8"/>
      <c r="BQ41380" s="8"/>
      <c r="BR41380" s="8"/>
      <c r="BS41380" s="8"/>
      <c r="BT41380" s="8"/>
      <c r="BU41380" s="8"/>
    </row>
    <row r="41381" spans="68:73">
      <c r="BP41381" s="10"/>
      <c r="BQ41381" s="10"/>
      <c r="BR41381" s="10"/>
      <c r="BS41381" s="10"/>
      <c r="BT41381" s="10"/>
      <c r="BU41381" s="10"/>
    </row>
    <row r="41382" spans="68:73">
      <c r="BP41382" s="8"/>
      <c r="BQ41382" s="8"/>
      <c r="BR41382" s="8"/>
      <c r="BS41382" s="8"/>
      <c r="BT41382" s="8"/>
      <c r="BU41382" s="8"/>
    </row>
    <row r="41383" spans="68:73">
      <c r="BP41383" s="10"/>
      <c r="BQ41383" s="10"/>
      <c r="BR41383" s="10"/>
      <c r="BS41383" s="10"/>
      <c r="BT41383" s="10"/>
      <c r="BU41383" s="10"/>
    </row>
    <row r="41384" spans="68:73">
      <c r="BP41384" s="8"/>
      <c r="BQ41384" s="8"/>
      <c r="BR41384" s="8"/>
      <c r="BS41384" s="8"/>
      <c r="BT41384" s="8"/>
      <c r="BU41384" s="8"/>
    </row>
    <row r="41385" spans="68:73">
      <c r="BP41385" s="10"/>
      <c r="BQ41385" s="10"/>
      <c r="BR41385" s="10"/>
      <c r="BS41385" s="10"/>
      <c r="BT41385" s="10"/>
      <c r="BU41385" s="10"/>
    </row>
    <row r="41386" spans="68:73">
      <c r="BP41386" s="8"/>
      <c r="BQ41386" s="8"/>
      <c r="BR41386" s="8"/>
      <c r="BS41386" s="8"/>
      <c r="BT41386" s="8"/>
      <c r="BU41386" s="8"/>
    </row>
    <row r="41387" spans="68:73">
      <c r="BP41387" s="10"/>
      <c r="BQ41387" s="10"/>
      <c r="BR41387" s="10"/>
      <c r="BS41387" s="10"/>
      <c r="BT41387" s="10"/>
      <c r="BU41387" s="10"/>
    </row>
    <row r="41388" spans="68:73">
      <c r="BP41388" s="8"/>
      <c r="BQ41388" s="8"/>
      <c r="BR41388" s="8"/>
      <c r="BS41388" s="8"/>
      <c r="BT41388" s="8"/>
      <c r="BU41388" s="8"/>
    </row>
    <row r="41389" spans="68:73">
      <c r="BP41389" s="10"/>
      <c r="BQ41389" s="10"/>
      <c r="BR41389" s="10"/>
      <c r="BS41389" s="10"/>
      <c r="BT41389" s="10"/>
      <c r="BU41389" s="10"/>
    </row>
    <row r="41390" spans="68:73">
      <c r="BP41390" s="8"/>
      <c r="BQ41390" s="8"/>
      <c r="BR41390" s="8"/>
      <c r="BS41390" s="8"/>
      <c r="BT41390" s="8"/>
      <c r="BU41390" s="8"/>
    </row>
    <row r="41391" spans="68:73">
      <c r="BP41391" s="10"/>
      <c r="BQ41391" s="10"/>
      <c r="BR41391" s="10"/>
      <c r="BS41391" s="10"/>
      <c r="BT41391" s="10"/>
      <c r="BU41391" s="10"/>
    </row>
    <row r="41392" spans="68:73">
      <c r="BP41392" s="8"/>
      <c r="BQ41392" s="8"/>
      <c r="BR41392" s="8"/>
      <c r="BS41392" s="8"/>
      <c r="BT41392" s="8"/>
      <c r="BU41392" s="8"/>
    </row>
    <row r="41393" spans="68:73">
      <c r="BP41393" s="10"/>
      <c r="BQ41393" s="10"/>
      <c r="BR41393" s="10"/>
      <c r="BS41393" s="10"/>
      <c r="BT41393" s="10"/>
      <c r="BU41393" s="10"/>
    </row>
    <row r="41394" spans="68:73">
      <c r="BP41394" s="8"/>
      <c r="BQ41394" s="8"/>
      <c r="BR41394" s="8"/>
      <c r="BS41394" s="8"/>
      <c r="BT41394" s="8"/>
      <c r="BU41394" s="8"/>
    </row>
    <row r="41395" spans="68:73">
      <c r="BP41395" s="10"/>
      <c r="BQ41395" s="10"/>
      <c r="BR41395" s="10"/>
      <c r="BS41395" s="10"/>
      <c r="BT41395" s="10"/>
      <c r="BU41395" s="10"/>
    </row>
    <row r="41396" spans="68:73">
      <c r="BP41396" s="8"/>
      <c r="BQ41396" s="8"/>
      <c r="BR41396" s="8"/>
      <c r="BS41396" s="8"/>
      <c r="BT41396" s="8"/>
      <c r="BU41396" s="8"/>
    </row>
    <row r="41397" spans="68:73">
      <c r="BP41397" s="10"/>
      <c r="BQ41397" s="10"/>
      <c r="BR41397" s="10"/>
      <c r="BS41397" s="10"/>
      <c r="BT41397" s="10"/>
      <c r="BU41397" s="10"/>
    </row>
    <row r="41398" spans="68:73">
      <c r="BP41398" s="8"/>
      <c r="BQ41398" s="8"/>
      <c r="BR41398" s="8"/>
      <c r="BS41398" s="8"/>
      <c r="BT41398" s="8"/>
      <c r="BU41398" s="8"/>
    </row>
    <row r="41399" spans="68:73">
      <c r="BP41399" s="10"/>
      <c r="BQ41399" s="10"/>
      <c r="BR41399" s="10"/>
      <c r="BS41399" s="10"/>
      <c r="BT41399" s="10"/>
      <c r="BU41399" s="10"/>
    </row>
    <row r="41400" spans="68:73">
      <c r="BP41400" s="8"/>
      <c r="BQ41400" s="8"/>
      <c r="BR41400" s="8"/>
      <c r="BS41400" s="8"/>
      <c r="BT41400" s="8"/>
      <c r="BU41400" s="8"/>
    </row>
    <row r="41401" spans="68:73">
      <c r="BP41401" s="10"/>
      <c r="BQ41401" s="10"/>
      <c r="BR41401" s="10"/>
      <c r="BS41401" s="10"/>
      <c r="BT41401" s="10"/>
      <c r="BU41401" s="10"/>
    </row>
    <row r="41402" spans="68:73">
      <c r="BP41402" s="8"/>
      <c r="BQ41402" s="8"/>
      <c r="BR41402" s="8"/>
      <c r="BS41402" s="8"/>
      <c r="BT41402" s="8"/>
      <c r="BU41402" s="8"/>
    </row>
    <row r="41403" spans="68:73">
      <c r="BP41403" s="10"/>
      <c r="BQ41403" s="10"/>
      <c r="BR41403" s="10"/>
      <c r="BS41403" s="10"/>
      <c r="BT41403" s="10"/>
      <c r="BU41403" s="10"/>
    </row>
    <row r="41404" spans="68:73">
      <c r="BP41404" s="8"/>
      <c r="BQ41404" s="8"/>
      <c r="BR41404" s="8"/>
      <c r="BS41404" s="8"/>
      <c r="BT41404" s="8"/>
      <c r="BU41404" s="8"/>
    </row>
    <row r="41405" spans="68:73">
      <c r="BP41405" s="10"/>
      <c r="BQ41405" s="10"/>
      <c r="BR41405" s="10"/>
      <c r="BS41405" s="10"/>
      <c r="BT41405" s="10"/>
      <c r="BU41405" s="10"/>
    </row>
    <row r="41406" spans="68:73">
      <c r="BP41406" s="8"/>
      <c r="BQ41406" s="8"/>
      <c r="BR41406" s="8"/>
      <c r="BS41406" s="8"/>
      <c r="BT41406" s="8"/>
      <c r="BU41406" s="8"/>
    </row>
    <row r="41407" spans="68:73">
      <c r="BP41407" s="10"/>
      <c r="BQ41407" s="10"/>
      <c r="BR41407" s="10"/>
      <c r="BS41407" s="10"/>
      <c r="BT41407" s="10"/>
      <c r="BU41407" s="10"/>
    </row>
    <row r="41408" spans="68:73">
      <c r="BP41408" s="8"/>
      <c r="BQ41408" s="8"/>
      <c r="BR41408" s="8"/>
      <c r="BS41408" s="8"/>
      <c r="BT41408" s="8"/>
      <c r="BU41408" s="8"/>
    </row>
    <row r="41409" spans="68:73">
      <c r="BP41409" s="10"/>
      <c r="BQ41409" s="10"/>
      <c r="BR41409" s="10"/>
      <c r="BS41409" s="10"/>
      <c r="BT41409" s="10"/>
      <c r="BU41409" s="10"/>
    </row>
    <row r="41410" spans="68:73">
      <c r="BP41410" s="8"/>
      <c r="BQ41410" s="8"/>
      <c r="BR41410" s="8"/>
      <c r="BS41410" s="8"/>
      <c r="BT41410" s="8"/>
      <c r="BU41410" s="8"/>
    </row>
    <row r="41411" spans="68:73">
      <c r="BP41411" s="10"/>
      <c r="BQ41411" s="10"/>
      <c r="BR41411" s="10"/>
      <c r="BS41411" s="10"/>
      <c r="BT41411" s="10"/>
      <c r="BU41411" s="10"/>
    </row>
    <row r="41412" spans="68:73">
      <c r="BP41412" s="8"/>
      <c r="BQ41412" s="8"/>
      <c r="BR41412" s="8"/>
      <c r="BS41412" s="8"/>
      <c r="BT41412" s="8"/>
      <c r="BU41412" s="8"/>
    </row>
    <row r="41413" spans="68:73">
      <c r="BP41413" s="10"/>
      <c r="BQ41413" s="10"/>
      <c r="BR41413" s="10"/>
      <c r="BS41413" s="10"/>
      <c r="BT41413" s="10"/>
      <c r="BU41413" s="10"/>
    </row>
    <row r="41414" spans="68:73">
      <c r="BP41414" s="8"/>
      <c r="BQ41414" s="8"/>
      <c r="BR41414" s="8"/>
      <c r="BS41414" s="8"/>
      <c r="BT41414" s="8"/>
      <c r="BU41414" s="8"/>
    </row>
    <row r="41415" spans="68:73">
      <c r="BP41415" s="10"/>
      <c r="BQ41415" s="10"/>
      <c r="BR41415" s="10"/>
      <c r="BS41415" s="10"/>
      <c r="BT41415" s="10"/>
      <c r="BU41415" s="10"/>
    </row>
    <row r="41416" spans="68:73">
      <c r="BP41416" s="8"/>
      <c r="BQ41416" s="8"/>
      <c r="BR41416" s="8"/>
      <c r="BS41416" s="8"/>
      <c r="BT41416" s="8"/>
      <c r="BU41416" s="8"/>
    </row>
    <row r="41417" spans="68:73">
      <c r="BP41417" s="10"/>
      <c r="BQ41417" s="10"/>
      <c r="BR41417" s="10"/>
      <c r="BS41417" s="10"/>
      <c r="BT41417" s="10"/>
      <c r="BU41417" s="10"/>
    </row>
    <row r="41418" spans="68:73">
      <c r="BP41418" s="8"/>
      <c r="BQ41418" s="8"/>
      <c r="BR41418" s="8"/>
      <c r="BS41418" s="8"/>
      <c r="BT41418" s="8"/>
      <c r="BU41418" s="8"/>
    </row>
    <row r="41419" spans="68:73">
      <c r="BP41419" s="10"/>
      <c r="BQ41419" s="10"/>
      <c r="BR41419" s="10"/>
      <c r="BS41419" s="10"/>
      <c r="BT41419" s="10"/>
      <c r="BU41419" s="10"/>
    </row>
    <row r="41420" spans="68:73">
      <c r="BP41420" s="8"/>
      <c r="BQ41420" s="8"/>
      <c r="BR41420" s="8"/>
      <c r="BS41420" s="8"/>
      <c r="BT41420" s="8"/>
      <c r="BU41420" s="8"/>
    </row>
    <row r="41421" spans="68:73">
      <c r="BP41421" s="10"/>
      <c r="BQ41421" s="10"/>
      <c r="BR41421" s="10"/>
      <c r="BS41421" s="10"/>
      <c r="BT41421" s="10"/>
      <c r="BU41421" s="10"/>
    </row>
    <row r="41422" spans="68:73">
      <c r="BP41422" s="8"/>
      <c r="BQ41422" s="8"/>
      <c r="BR41422" s="8"/>
      <c r="BS41422" s="8"/>
      <c r="BT41422" s="8"/>
      <c r="BU41422" s="8"/>
    </row>
    <row r="41423" spans="68:73">
      <c r="BP41423" s="10"/>
      <c r="BQ41423" s="10"/>
      <c r="BR41423" s="10"/>
      <c r="BS41423" s="10"/>
      <c r="BT41423" s="10"/>
      <c r="BU41423" s="10"/>
    </row>
    <row r="41424" spans="68:73">
      <c r="BP41424" s="8"/>
      <c r="BQ41424" s="8"/>
      <c r="BR41424" s="8"/>
      <c r="BS41424" s="8"/>
      <c r="BT41424" s="8"/>
      <c r="BU41424" s="8"/>
    </row>
    <row r="41425" spans="68:73">
      <c r="BP41425" s="10"/>
      <c r="BQ41425" s="10"/>
      <c r="BR41425" s="10"/>
      <c r="BS41425" s="10"/>
      <c r="BT41425" s="10"/>
      <c r="BU41425" s="10"/>
    </row>
    <row r="41426" spans="68:73">
      <c r="BP41426" s="8"/>
      <c r="BQ41426" s="8"/>
      <c r="BR41426" s="8"/>
      <c r="BS41426" s="8"/>
      <c r="BT41426" s="8"/>
      <c r="BU41426" s="8"/>
    </row>
    <row r="41427" spans="68:73">
      <c r="BP41427" s="10"/>
      <c r="BQ41427" s="10"/>
      <c r="BR41427" s="10"/>
      <c r="BS41427" s="10"/>
      <c r="BT41427" s="10"/>
      <c r="BU41427" s="10"/>
    </row>
    <row r="41428" spans="68:73">
      <c r="BP41428" s="8"/>
      <c r="BQ41428" s="8"/>
      <c r="BR41428" s="8"/>
      <c r="BS41428" s="8"/>
      <c r="BT41428" s="8"/>
      <c r="BU41428" s="8"/>
    </row>
    <row r="41429" spans="68:73">
      <c r="BP41429" s="10"/>
      <c r="BQ41429" s="10"/>
      <c r="BR41429" s="10"/>
      <c r="BS41429" s="10"/>
      <c r="BT41429" s="10"/>
      <c r="BU41429" s="10"/>
    </row>
    <row r="41430" spans="68:73">
      <c r="BP41430" s="8"/>
      <c r="BQ41430" s="8"/>
      <c r="BR41430" s="8"/>
      <c r="BS41430" s="8"/>
      <c r="BT41430" s="8"/>
      <c r="BU41430" s="8"/>
    </row>
    <row r="41431" spans="68:73">
      <c r="BP41431" s="10"/>
      <c r="BQ41431" s="10"/>
      <c r="BR41431" s="10"/>
      <c r="BS41431" s="10"/>
      <c r="BT41431" s="10"/>
      <c r="BU41431" s="10"/>
    </row>
    <row r="41432" spans="68:73">
      <c r="BP41432" s="8"/>
      <c r="BQ41432" s="8"/>
      <c r="BR41432" s="8"/>
      <c r="BS41432" s="8"/>
      <c r="BT41432" s="8"/>
      <c r="BU41432" s="8"/>
    </row>
    <row r="41433" spans="68:73">
      <c r="BP41433" s="10"/>
      <c r="BQ41433" s="10"/>
      <c r="BR41433" s="10"/>
      <c r="BS41433" s="10"/>
      <c r="BT41433" s="10"/>
      <c r="BU41433" s="10"/>
    </row>
    <row r="41434" spans="68:73">
      <c r="BP41434" s="8"/>
      <c r="BQ41434" s="8"/>
      <c r="BR41434" s="8"/>
      <c r="BS41434" s="8"/>
      <c r="BT41434" s="8"/>
      <c r="BU41434" s="8"/>
    </row>
    <row r="41435" spans="68:73">
      <c r="BP41435" s="10"/>
      <c r="BQ41435" s="10"/>
      <c r="BR41435" s="10"/>
      <c r="BS41435" s="10"/>
      <c r="BT41435" s="10"/>
      <c r="BU41435" s="10"/>
    </row>
    <row r="41436" spans="68:73">
      <c r="BP41436" s="8"/>
      <c r="BQ41436" s="8"/>
      <c r="BR41436" s="8"/>
      <c r="BS41436" s="8"/>
      <c r="BT41436" s="8"/>
      <c r="BU41436" s="8"/>
    </row>
    <row r="41437" spans="68:73">
      <c r="BP41437" s="10"/>
      <c r="BQ41437" s="10"/>
      <c r="BR41437" s="10"/>
      <c r="BS41437" s="10"/>
      <c r="BT41437" s="10"/>
      <c r="BU41437" s="10"/>
    </row>
    <row r="41438" spans="68:73">
      <c r="BP41438" s="8"/>
      <c r="BQ41438" s="8"/>
      <c r="BR41438" s="8"/>
      <c r="BS41438" s="8"/>
      <c r="BT41438" s="8"/>
      <c r="BU41438" s="8"/>
    </row>
    <row r="41439" spans="68:73">
      <c r="BP41439" s="10"/>
      <c r="BQ41439" s="10"/>
      <c r="BR41439" s="10"/>
      <c r="BS41439" s="10"/>
      <c r="BT41439" s="10"/>
      <c r="BU41439" s="10"/>
    </row>
    <row r="41440" spans="68:73">
      <c r="BP41440" s="8"/>
      <c r="BQ41440" s="8"/>
      <c r="BR41440" s="8"/>
      <c r="BS41440" s="8"/>
      <c r="BT41440" s="8"/>
      <c r="BU41440" s="8"/>
    </row>
    <row r="41441" spans="68:73">
      <c r="BP41441" s="10"/>
      <c r="BQ41441" s="10"/>
      <c r="BR41441" s="10"/>
      <c r="BS41441" s="10"/>
      <c r="BT41441" s="10"/>
      <c r="BU41441" s="10"/>
    </row>
    <row r="41442" spans="68:73">
      <c r="BP41442" s="8"/>
      <c r="BQ41442" s="8"/>
      <c r="BR41442" s="8"/>
      <c r="BS41442" s="8"/>
      <c r="BT41442" s="8"/>
      <c r="BU41442" s="8"/>
    </row>
    <row r="41443" spans="68:73">
      <c r="BP41443" s="10"/>
      <c r="BQ41443" s="10"/>
      <c r="BR41443" s="10"/>
      <c r="BS41443" s="10"/>
      <c r="BT41443" s="10"/>
      <c r="BU41443" s="10"/>
    </row>
    <row r="41444" spans="68:73">
      <c r="BP41444" s="8"/>
      <c r="BQ41444" s="8"/>
      <c r="BR41444" s="8"/>
      <c r="BS41444" s="8"/>
      <c r="BT41444" s="8"/>
      <c r="BU41444" s="8"/>
    </row>
    <row r="41445" spans="68:73">
      <c r="BP41445" s="10"/>
      <c r="BQ41445" s="10"/>
      <c r="BR41445" s="10"/>
      <c r="BS41445" s="10"/>
      <c r="BT41445" s="10"/>
      <c r="BU41445" s="10"/>
    </row>
    <row r="41446" spans="68:73">
      <c r="BP41446" s="8"/>
      <c r="BQ41446" s="8"/>
      <c r="BR41446" s="8"/>
      <c r="BS41446" s="8"/>
      <c r="BT41446" s="8"/>
      <c r="BU41446" s="8"/>
    </row>
    <row r="41447" spans="68:73">
      <c r="BP41447" s="10"/>
      <c r="BQ41447" s="10"/>
      <c r="BR41447" s="10"/>
      <c r="BS41447" s="10"/>
      <c r="BT41447" s="10"/>
      <c r="BU41447" s="10"/>
    </row>
    <row r="41448" spans="68:73">
      <c r="BP41448" s="8"/>
      <c r="BQ41448" s="8"/>
      <c r="BR41448" s="8"/>
      <c r="BS41448" s="8"/>
      <c r="BT41448" s="8"/>
      <c r="BU41448" s="8"/>
    </row>
    <row r="41449" spans="68:73">
      <c r="BP41449" s="10"/>
      <c r="BQ41449" s="10"/>
      <c r="BR41449" s="10"/>
      <c r="BS41449" s="10"/>
      <c r="BT41449" s="10"/>
      <c r="BU41449" s="10"/>
    </row>
    <row r="41450" spans="68:73">
      <c r="BP41450" s="8"/>
      <c r="BQ41450" s="8"/>
      <c r="BR41450" s="8"/>
      <c r="BS41450" s="8"/>
      <c r="BT41450" s="8"/>
      <c r="BU41450" s="8"/>
    </row>
    <row r="41451" spans="68:73">
      <c r="BP41451" s="10"/>
      <c r="BQ41451" s="10"/>
      <c r="BR41451" s="10"/>
      <c r="BS41451" s="10"/>
      <c r="BT41451" s="10"/>
      <c r="BU41451" s="10"/>
    </row>
    <row r="41452" spans="68:73">
      <c r="BP41452" s="8"/>
      <c r="BQ41452" s="8"/>
      <c r="BR41452" s="8"/>
      <c r="BS41452" s="8"/>
      <c r="BT41452" s="8"/>
      <c r="BU41452" s="8"/>
    </row>
    <row r="41453" spans="68:73">
      <c r="BP41453" s="10"/>
      <c r="BQ41453" s="10"/>
      <c r="BR41453" s="10"/>
      <c r="BS41453" s="10"/>
      <c r="BT41453" s="10"/>
      <c r="BU41453" s="10"/>
    </row>
    <row r="41454" spans="68:73">
      <c r="BP41454" s="8"/>
      <c r="BQ41454" s="8"/>
      <c r="BR41454" s="8"/>
      <c r="BS41454" s="8"/>
      <c r="BT41454" s="8"/>
      <c r="BU41454" s="8"/>
    </row>
    <row r="41455" spans="68:73">
      <c r="BP41455" s="10"/>
      <c r="BQ41455" s="10"/>
      <c r="BR41455" s="10"/>
      <c r="BS41455" s="10"/>
      <c r="BT41455" s="10"/>
      <c r="BU41455" s="10"/>
    </row>
    <row r="41456" spans="68:73">
      <c r="BP41456" s="8"/>
      <c r="BQ41456" s="8"/>
      <c r="BR41456" s="8"/>
      <c r="BS41456" s="8"/>
      <c r="BT41456" s="8"/>
      <c r="BU41456" s="8"/>
    </row>
    <row r="41457" spans="68:73">
      <c r="BP41457" s="10"/>
      <c r="BQ41457" s="10"/>
      <c r="BR41457" s="10"/>
      <c r="BS41457" s="10"/>
      <c r="BT41457" s="10"/>
      <c r="BU41457" s="10"/>
    </row>
    <row r="41458" spans="68:73">
      <c r="BP41458" s="8"/>
      <c r="BQ41458" s="8"/>
      <c r="BR41458" s="8"/>
      <c r="BS41458" s="8"/>
      <c r="BT41458" s="8"/>
      <c r="BU41458" s="8"/>
    </row>
    <row r="41459" spans="68:73">
      <c r="BP41459" s="10"/>
      <c r="BQ41459" s="10"/>
      <c r="BR41459" s="10"/>
      <c r="BS41459" s="10"/>
      <c r="BT41459" s="10"/>
      <c r="BU41459" s="10"/>
    </row>
    <row r="41460" spans="68:73">
      <c r="BP41460" s="8"/>
      <c r="BQ41460" s="8"/>
      <c r="BR41460" s="8"/>
      <c r="BS41460" s="8"/>
      <c r="BT41460" s="8"/>
      <c r="BU41460" s="8"/>
    </row>
    <row r="41461" spans="68:73">
      <c r="BP41461" s="10"/>
      <c r="BQ41461" s="10"/>
      <c r="BR41461" s="10"/>
      <c r="BS41461" s="10"/>
      <c r="BT41461" s="10"/>
      <c r="BU41461" s="10"/>
    </row>
    <row r="41462" spans="68:73">
      <c r="BP41462" s="8"/>
      <c r="BQ41462" s="8"/>
      <c r="BR41462" s="8"/>
      <c r="BS41462" s="8"/>
      <c r="BT41462" s="8"/>
      <c r="BU41462" s="8"/>
    </row>
    <row r="41463" spans="68:73">
      <c r="BP41463" s="10"/>
      <c r="BQ41463" s="10"/>
      <c r="BR41463" s="10"/>
      <c r="BS41463" s="10"/>
      <c r="BT41463" s="10"/>
      <c r="BU41463" s="10"/>
    </row>
    <row r="41464" spans="68:73">
      <c r="BP41464" s="8"/>
      <c r="BQ41464" s="8"/>
      <c r="BR41464" s="8"/>
      <c r="BS41464" s="8"/>
      <c r="BT41464" s="8"/>
      <c r="BU41464" s="8"/>
    </row>
    <row r="41465" spans="68:73">
      <c r="BP41465" s="10"/>
      <c r="BQ41465" s="10"/>
      <c r="BR41465" s="10"/>
      <c r="BS41465" s="10"/>
      <c r="BT41465" s="10"/>
      <c r="BU41465" s="10"/>
    </row>
    <row r="41466" spans="68:73">
      <c r="BP41466" s="8"/>
      <c r="BQ41466" s="8"/>
      <c r="BR41466" s="8"/>
      <c r="BS41466" s="8"/>
      <c r="BT41466" s="8"/>
      <c r="BU41466" s="8"/>
    </row>
    <row r="41467" spans="68:73">
      <c r="BP41467" s="10"/>
      <c r="BQ41467" s="10"/>
      <c r="BR41467" s="10"/>
      <c r="BS41467" s="10"/>
      <c r="BT41467" s="10"/>
      <c r="BU41467" s="10"/>
    </row>
    <row r="41468" spans="68:73">
      <c r="BP41468" s="8"/>
      <c r="BQ41468" s="8"/>
      <c r="BR41468" s="8"/>
      <c r="BS41468" s="8"/>
      <c r="BT41468" s="8"/>
      <c r="BU41468" s="8"/>
    </row>
    <row r="41469" spans="68:73">
      <c r="BP41469" s="10"/>
      <c r="BQ41469" s="10"/>
      <c r="BR41469" s="10"/>
      <c r="BS41469" s="10"/>
      <c r="BT41469" s="10"/>
      <c r="BU41469" s="10"/>
    </row>
    <row r="41470" spans="68:73">
      <c r="BP41470" s="8"/>
      <c r="BQ41470" s="8"/>
      <c r="BR41470" s="8"/>
      <c r="BS41470" s="8"/>
      <c r="BT41470" s="8"/>
      <c r="BU41470" s="8"/>
    </row>
    <row r="41471" spans="68:73">
      <c r="BP41471" s="10"/>
      <c r="BQ41471" s="10"/>
      <c r="BR41471" s="10"/>
      <c r="BS41471" s="10"/>
      <c r="BT41471" s="10"/>
      <c r="BU41471" s="10"/>
    </row>
    <row r="41472" spans="68:73">
      <c r="BP41472" s="8"/>
      <c r="BQ41472" s="8"/>
      <c r="BR41472" s="8"/>
      <c r="BS41472" s="8"/>
      <c r="BT41472" s="8"/>
      <c r="BU41472" s="8"/>
    </row>
    <row r="41473" spans="68:73">
      <c r="BP41473" s="10"/>
      <c r="BQ41473" s="10"/>
      <c r="BR41473" s="10"/>
      <c r="BS41473" s="10"/>
      <c r="BT41473" s="10"/>
      <c r="BU41473" s="10"/>
    </row>
    <row r="41474" spans="68:73">
      <c r="BP41474" s="8"/>
      <c r="BQ41474" s="8"/>
      <c r="BR41474" s="8"/>
      <c r="BS41474" s="8"/>
      <c r="BT41474" s="8"/>
      <c r="BU41474" s="8"/>
    </row>
    <row r="41475" spans="68:73">
      <c r="BP41475" s="10"/>
      <c r="BQ41475" s="10"/>
      <c r="BR41475" s="10"/>
      <c r="BS41475" s="10"/>
      <c r="BT41475" s="10"/>
      <c r="BU41475" s="10"/>
    </row>
    <row r="41476" spans="68:73">
      <c r="BP41476" s="8"/>
      <c r="BQ41476" s="8"/>
      <c r="BR41476" s="8"/>
      <c r="BS41476" s="8"/>
      <c r="BT41476" s="8"/>
      <c r="BU41476" s="8"/>
    </row>
    <row r="41477" spans="68:73">
      <c r="BP41477" s="10"/>
      <c r="BQ41477" s="10"/>
      <c r="BR41477" s="10"/>
      <c r="BS41477" s="10"/>
      <c r="BT41477" s="10"/>
      <c r="BU41477" s="10"/>
    </row>
    <row r="41478" spans="68:73">
      <c r="BP41478" s="8"/>
      <c r="BQ41478" s="8"/>
      <c r="BR41478" s="8"/>
      <c r="BS41478" s="8"/>
      <c r="BT41478" s="8"/>
      <c r="BU41478" s="8"/>
    </row>
    <row r="41479" spans="68:73">
      <c r="BP41479" s="10"/>
      <c r="BQ41479" s="10"/>
      <c r="BR41479" s="10"/>
      <c r="BS41479" s="10"/>
      <c r="BT41479" s="10"/>
      <c r="BU41479" s="10"/>
    </row>
    <row r="41480" spans="68:73">
      <c r="BP41480" s="8"/>
      <c r="BQ41480" s="8"/>
      <c r="BR41480" s="8"/>
      <c r="BS41480" s="8"/>
      <c r="BT41480" s="8"/>
      <c r="BU41480" s="8"/>
    </row>
    <row r="41481" spans="68:73">
      <c r="BP41481" s="10"/>
      <c r="BQ41481" s="10"/>
      <c r="BR41481" s="10"/>
      <c r="BS41481" s="10"/>
      <c r="BT41481" s="10"/>
      <c r="BU41481" s="10"/>
    </row>
    <row r="41482" spans="68:73">
      <c r="BP41482" s="8"/>
      <c r="BQ41482" s="8"/>
      <c r="BR41482" s="8"/>
      <c r="BS41482" s="8"/>
      <c r="BT41482" s="8"/>
      <c r="BU41482" s="8"/>
    </row>
    <row r="41483" spans="68:73">
      <c r="BP41483" s="10"/>
      <c r="BQ41483" s="10"/>
      <c r="BR41483" s="10"/>
      <c r="BS41483" s="10"/>
      <c r="BT41483" s="10"/>
      <c r="BU41483" s="10"/>
    </row>
    <row r="41484" spans="68:73">
      <c r="BP41484" s="8"/>
      <c r="BQ41484" s="8"/>
      <c r="BR41484" s="8"/>
      <c r="BS41484" s="8"/>
      <c r="BT41484" s="8"/>
      <c r="BU41484" s="8"/>
    </row>
    <row r="41485" spans="68:73">
      <c r="BP41485" s="10"/>
      <c r="BQ41485" s="10"/>
      <c r="BR41485" s="10"/>
      <c r="BS41485" s="10"/>
      <c r="BT41485" s="10"/>
      <c r="BU41485" s="10"/>
    </row>
    <row r="41486" spans="68:73">
      <c r="BP41486" s="8"/>
      <c r="BQ41486" s="8"/>
      <c r="BR41486" s="8"/>
      <c r="BS41486" s="8"/>
      <c r="BT41486" s="8"/>
      <c r="BU41486" s="8"/>
    </row>
    <row r="41487" spans="68:73">
      <c r="BP41487" s="10"/>
      <c r="BQ41487" s="10"/>
      <c r="BR41487" s="10"/>
      <c r="BS41487" s="10"/>
      <c r="BT41487" s="10"/>
      <c r="BU41487" s="10"/>
    </row>
    <row r="41488" spans="68:73">
      <c r="BP41488" s="8"/>
      <c r="BQ41488" s="8"/>
      <c r="BR41488" s="8"/>
      <c r="BS41488" s="8"/>
      <c r="BT41488" s="8"/>
      <c r="BU41488" s="8"/>
    </row>
    <row r="41489" spans="68:73">
      <c r="BP41489" s="10"/>
      <c r="BQ41489" s="10"/>
      <c r="BR41489" s="10"/>
      <c r="BS41489" s="10"/>
      <c r="BT41489" s="10"/>
      <c r="BU41489" s="10"/>
    </row>
    <row r="41490" spans="68:73">
      <c r="BP41490" s="8"/>
      <c r="BQ41490" s="8"/>
      <c r="BR41490" s="8"/>
      <c r="BS41490" s="8"/>
      <c r="BT41490" s="8"/>
      <c r="BU41490" s="8"/>
    </row>
    <row r="41491" spans="68:73">
      <c r="BP41491" s="10"/>
      <c r="BQ41491" s="10"/>
      <c r="BR41491" s="10"/>
      <c r="BS41491" s="10"/>
      <c r="BT41491" s="10"/>
      <c r="BU41491" s="10"/>
    </row>
    <row r="41492" spans="68:73">
      <c r="BP41492" s="8"/>
      <c r="BQ41492" s="8"/>
      <c r="BR41492" s="8"/>
      <c r="BS41492" s="8"/>
      <c r="BT41492" s="8"/>
      <c r="BU41492" s="8"/>
    </row>
    <row r="41493" spans="68:73">
      <c r="BP41493" s="10"/>
      <c r="BQ41493" s="10"/>
      <c r="BR41493" s="10"/>
      <c r="BS41493" s="10"/>
      <c r="BT41493" s="10"/>
      <c r="BU41493" s="10"/>
    </row>
    <row r="41494" spans="68:73">
      <c r="BP41494" s="8"/>
      <c r="BQ41494" s="8"/>
      <c r="BR41494" s="8"/>
      <c r="BS41494" s="8"/>
      <c r="BT41494" s="8"/>
      <c r="BU41494" s="8"/>
    </row>
    <row r="41495" spans="68:73">
      <c r="BP41495" s="10"/>
      <c r="BQ41495" s="10"/>
      <c r="BR41495" s="10"/>
      <c r="BS41495" s="10"/>
      <c r="BT41495" s="10"/>
      <c r="BU41495" s="10"/>
    </row>
    <row r="41496" spans="68:73">
      <c r="BP41496" s="8"/>
      <c r="BQ41496" s="8"/>
      <c r="BR41496" s="8"/>
      <c r="BS41496" s="8"/>
      <c r="BT41496" s="8"/>
      <c r="BU41496" s="8"/>
    </row>
    <row r="41497" spans="68:73">
      <c r="BP41497" s="10"/>
      <c r="BQ41497" s="10"/>
      <c r="BR41497" s="10"/>
      <c r="BS41497" s="10"/>
      <c r="BT41497" s="10"/>
      <c r="BU41497" s="10"/>
    </row>
    <row r="41498" spans="68:73">
      <c r="BP41498" s="8"/>
      <c r="BQ41498" s="8"/>
      <c r="BR41498" s="8"/>
      <c r="BS41498" s="8"/>
      <c r="BT41498" s="8"/>
      <c r="BU41498" s="8"/>
    </row>
    <row r="41499" spans="68:73">
      <c r="BP41499" s="10"/>
      <c r="BQ41499" s="10"/>
      <c r="BR41499" s="10"/>
      <c r="BS41499" s="10"/>
      <c r="BT41499" s="10"/>
      <c r="BU41499" s="10"/>
    </row>
    <row r="41500" spans="68:73">
      <c r="BP41500" s="8"/>
      <c r="BQ41500" s="8"/>
      <c r="BR41500" s="8"/>
      <c r="BS41500" s="8"/>
      <c r="BT41500" s="8"/>
      <c r="BU41500" s="8"/>
    </row>
    <row r="41501" spans="68:73">
      <c r="BP41501" s="10"/>
      <c r="BQ41501" s="10"/>
      <c r="BR41501" s="10"/>
      <c r="BS41501" s="10"/>
      <c r="BT41501" s="10"/>
      <c r="BU41501" s="10"/>
    </row>
    <row r="41502" spans="68:73">
      <c r="BP41502" s="8"/>
      <c r="BQ41502" s="8"/>
      <c r="BR41502" s="8"/>
      <c r="BS41502" s="8"/>
      <c r="BT41502" s="8"/>
      <c r="BU41502" s="8"/>
    </row>
    <row r="41503" spans="68:73">
      <c r="BP41503" s="10"/>
      <c r="BQ41503" s="10"/>
      <c r="BR41503" s="10"/>
      <c r="BS41503" s="10"/>
      <c r="BT41503" s="10"/>
      <c r="BU41503" s="10"/>
    </row>
    <row r="41504" spans="68:73">
      <c r="BP41504" s="8"/>
      <c r="BQ41504" s="8"/>
      <c r="BR41504" s="8"/>
      <c r="BS41504" s="8"/>
      <c r="BT41504" s="8"/>
      <c r="BU41504" s="8"/>
    </row>
    <row r="41505" spans="68:73">
      <c r="BP41505" s="10"/>
      <c r="BQ41505" s="10"/>
      <c r="BR41505" s="10"/>
      <c r="BS41505" s="10"/>
      <c r="BT41505" s="10"/>
      <c r="BU41505" s="10"/>
    </row>
    <row r="41506" spans="68:73">
      <c r="BP41506" s="8"/>
      <c r="BQ41506" s="8"/>
      <c r="BR41506" s="8"/>
      <c r="BS41506" s="8"/>
      <c r="BT41506" s="8"/>
      <c r="BU41506" s="8"/>
    </row>
    <row r="41507" spans="68:73">
      <c r="BP41507" s="10"/>
      <c r="BQ41507" s="10"/>
      <c r="BR41507" s="10"/>
      <c r="BS41507" s="10"/>
      <c r="BT41507" s="10"/>
      <c r="BU41507" s="10"/>
    </row>
    <row r="41508" spans="68:73">
      <c r="BP41508" s="8"/>
      <c r="BQ41508" s="8"/>
      <c r="BR41508" s="8"/>
      <c r="BS41508" s="8"/>
      <c r="BT41508" s="8"/>
      <c r="BU41508" s="8"/>
    </row>
    <row r="41509" spans="68:73">
      <c r="BP41509" s="10"/>
      <c r="BQ41509" s="10"/>
      <c r="BR41509" s="10"/>
      <c r="BS41509" s="10"/>
      <c r="BT41509" s="10"/>
      <c r="BU41509" s="10"/>
    </row>
    <row r="41510" spans="68:73">
      <c r="BP41510" s="8"/>
      <c r="BQ41510" s="8"/>
      <c r="BR41510" s="8"/>
      <c r="BS41510" s="8"/>
      <c r="BT41510" s="8"/>
      <c r="BU41510" s="8"/>
    </row>
    <row r="41511" spans="68:73">
      <c r="BP41511" s="10"/>
      <c r="BQ41511" s="10"/>
      <c r="BR41511" s="10"/>
      <c r="BS41511" s="10"/>
      <c r="BT41511" s="10"/>
      <c r="BU41511" s="10"/>
    </row>
    <row r="41512" spans="68:73">
      <c r="BP41512" s="8"/>
      <c r="BQ41512" s="8"/>
      <c r="BR41512" s="8"/>
      <c r="BS41512" s="8"/>
      <c r="BT41512" s="8"/>
      <c r="BU41512" s="8"/>
    </row>
    <row r="41513" spans="68:73">
      <c r="BP41513" s="10"/>
      <c r="BQ41513" s="10"/>
      <c r="BR41513" s="10"/>
      <c r="BS41513" s="10"/>
      <c r="BT41513" s="10"/>
      <c r="BU41513" s="10"/>
    </row>
    <row r="41514" spans="68:73">
      <c r="BP41514" s="8"/>
      <c r="BQ41514" s="8"/>
      <c r="BR41514" s="8"/>
      <c r="BS41514" s="8"/>
      <c r="BT41514" s="8"/>
      <c r="BU41514" s="8"/>
    </row>
    <row r="41515" spans="68:73">
      <c r="BP41515" s="10"/>
      <c r="BQ41515" s="10"/>
      <c r="BR41515" s="10"/>
      <c r="BS41515" s="10"/>
      <c r="BT41515" s="10"/>
      <c r="BU41515" s="10"/>
    </row>
    <row r="41516" spans="68:73">
      <c r="BP41516" s="8"/>
      <c r="BQ41516" s="8"/>
      <c r="BR41516" s="8"/>
      <c r="BS41516" s="8"/>
      <c r="BT41516" s="8"/>
      <c r="BU41516" s="8"/>
    </row>
    <row r="41517" spans="68:73">
      <c r="BP41517" s="10"/>
      <c r="BQ41517" s="10"/>
      <c r="BR41517" s="10"/>
      <c r="BS41517" s="10"/>
      <c r="BT41517" s="10"/>
      <c r="BU41517" s="10"/>
    </row>
    <row r="41518" spans="68:73">
      <c r="BP41518" s="8"/>
      <c r="BQ41518" s="8"/>
      <c r="BR41518" s="8"/>
      <c r="BS41518" s="8"/>
      <c r="BT41518" s="8"/>
      <c r="BU41518" s="8"/>
    </row>
    <row r="41519" spans="68:73">
      <c r="BP41519" s="10"/>
      <c r="BQ41519" s="10"/>
      <c r="BR41519" s="10"/>
      <c r="BS41519" s="10"/>
      <c r="BT41519" s="10"/>
      <c r="BU41519" s="10"/>
    </row>
    <row r="41520" spans="68:73">
      <c r="BP41520" s="8"/>
      <c r="BQ41520" s="8"/>
      <c r="BR41520" s="8"/>
      <c r="BS41520" s="8"/>
      <c r="BT41520" s="8"/>
      <c r="BU41520" s="8"/>
    </row>
    <row r="41521" spans="68:73">
      <c r="BP41521" s="10"/>
      <c r="BQ41521" s="10"/>
      <c r="BR41521" s="10"/>
      <c r="BS41521" s="10"/>
      <c r="BT41521" s="10"/>
      <c r="BU41521" s="10"/>
    </row>
    <row r="41522" spans="68:73">
      <c r="BP41522" s="8"/>
      <c r="BQ41522" s="8"/>
      <c r="BR41522" s="8"/>
      <c r="BS41522" s="8"/>
      <c r="BT41522" s="8"/>
      <c r="BU41522" s="8"/>
    </row>
    <row r="41523" spans="68:73">
      <c r="BP41523" s="10"/>
      <c r="BQ41523" s="10"/>
      <c r="BR41523" s="10"/>
      <c r="BS41523" s="10"/>
      <c r="BT41523" s="10"/>
      <c r="BU41523" s="10"/>
    </row>
    <row r="41524" spans="68:73">
      <c r="BP41524" s="8"/>
      <c r="BQ41524" s="8"/>
      <c r="BR41524" s="8"/>
      <c r="BS41524" s="8"/>
      <c r="BT41524" s="8"/>
      <c r="BU41524" s="8"/>
    </row>
    <row r="41525" spans="68:73">
      <c r="BP41525" s="10"/>
      <c r="BQ41525" s="10"/>
      <c r="BR41525" s="10"/>
      <c r="BS41525" s="10"/>
      <c r="BT41525" s="10"/>
      <c r="BU41525" s="10"/>
    </row>
    <row r="41526" spans="68:73">
      <c r="BP41526" s="8"/>
      <c r="BQ41526" s="8"/>
      <c r="BR41526" s="8"/>
      <c r="BS41526" s="8"/>
      <c r="BT41526" s="8"/>
      <c r="BU41526" s="8"/>
    </row>
    <row r="41527" spans="68:73">
      <c r="BP41527" s="10"/>
      <c r="BQ41527" s="10"/>
      <c r="BR41527" s="10"/>
      <c r="BS41527" s="10"/>
      <c r="BT41527" s="10"/>
      <c r="BU41527" s="10"/>
    </row>
    <row r="41528" spans="68:73">
      <c r="BP41528" s="8"/>
      <c r="BQ41528" s="8"/>
      <c r="BR41528" s="8"/>
      <c r="BS41528" s="8"/>
      <c r="BT41528" s="8"/>
      <c r="BU41528" s="8"/>
    </row>
    <row r="41529" spans="68:73">
      <c r="BP41529" s="10"/>
      <c r="BQ41529" s="10"/>
      <c r="BR41529" s="10"/>
      <c r="BS41529" s="10"/>
      <c r="BT41529" s="10"/>
      <c r="BU41529" s="10"/>
    </row>
    <row r="41530" spans="68:73">
      <c r="BP41530" s="8"/>
      <c r="BQ41530" s="8"/>
      <c r="BR41530" s="8"/>
      <c r="BS41530" s="8"/>
      <c r="BT41530" s="8"/>
      <c r="BU41530" s="8"/>
    </row>
    <row r="41531" spans="68:73">
      <c r="BP41531" s="10"/>
      <c r="BQ41531" s="10"/>
      <c r="BR41531" s="10"/>
      <c r="BS41531" s="10"/>
      <c r="BT41531" s="10"/>
      <c r="BU41531" s="10"/>
    </row>
    <row r="41532" spans="68:73">
      <c r="BP41532" s="8"/>
      <c r="BQ41532" s="8"/>
      <c r="BR41532" s="8"/>
      <c r="BS41532" s="8"/>
      <c r="BT41532" s="8"/>
      <c r="BU41532" s="8"/>
    </row>
    <row r="41533" spans="68:73">
      <c r="BP41533" s="10"/>
      <c r="BQ41533" s="10"/>
      <c r="BR41533" s="10"/>
      <c r="BS41533" s="10"/>
      <c r="BT41533" s="10"/>
      <c r="BU41533" s="10"/>
    </row>
    <row r="41534" spans="68:73">
      <c r="BP41534" s="8"/>
      <c r="BQ41534" s="8"/>
      <c r="BR41534" s="8"/>
      <c r="BS41534" s="8"/>
      <c r="BT41534" s="8"/>
      <c r="BU41534" s="8"/>
    </row>
    <row r="41535" spans="68:73">
      <c r="BP41535" s="10"/>
      <c r="BQ41535" s="10"/>
      <c r="BR41535" s="10"/>
      <c r="BS41535" s="10"/>
      <c r="BT41535" s="10"/>
      <c r="BU41535" s="10"/>
    </row>
    <row r="41536" spans="68:73">
      <c r="BP41536" s="8"/>
      <c r="BQ41536" s="8"/>
      <c r="BR41536" s="8"/>
      <c r="BS41536" s="8"/>
      <c r="BT41536" s="8"/>
      <c r="BU41536" s="8"/>
    </row>
    <row r="41537" spans="68:73">
      <c r="BP41537" s="10"/>
      <c r="BQ41537" s="10"/>
      <c r="BR41537" s="10"/>
      <c r="BS41537" s="10"/>
      <c r="BT41537" s="10"/>
      <c r="BU41537" s="10"/>
    </row>
    <row r="41538" spans="68:73">
      <c r="BP41538" s="8"/>
      <c r="BQ41538" s="8"/>
      <c r="BR41538" s="8"/>
      <c r="BS41538" s="8"/>
      <c r="BT41538" s="8"/>
      <c r="BU41538" s="8"/>
    </row>
    <row r="41539" spans="68:73">
      <c r="BP41539" s="10"/>
      <c r="BQ41539" s="10"/>
      <c r="BR41539" s="10"/>
      <c r="BS41539" s="10"/>
      <c r="BT41539" s="10"/>
      <c r="BU41539" s="10"/>
    </row>
    <row r="41540" spans="68:73">
      <c r="BP41540" s="8"/>
      <c r="BQ41540" s="8"/>
      <c r="BR41540" s="8"/>
      <c r="BS41540" s="8"/>
      <c r="BT41540" s="8"/>
      <c r="BU41540" s="8"/>
    </row>
    <row r="41541" spans="68:73">
      <c r="BP41541" s="10"/>
      <c r="BQ41541" s="10"/>
      <c r="BR41541" s="10"/>
      <c r="BS41541" s="10"/>
      <c r="BT41541" s="10"/>
      <c r="BU41541" s="10"/>
    </row>
    <row r="41542" spans="68:73">
      <c r="BP41542" s="8"/>
      <c r="BQ41542" s="8"/>
      <c r="BR41542" s="8"/>
      <c r="BS41542" s="8"/>
      <c r="BT41542" s="8"/>
      <c r="BU41542" s="8"/>
    </row>
    <row r="41543" spans="68:73">
      <c r="BP41543" s="10"/>
      <c r="BQ41543" s="10"/>
      <c r="BR41543" s="10"/>
      <c r="BS41543" s="10"/>
      <c r="BT41543" s="10"/>
      <c r="BU41543" s="10"/>
    </row>
    <row r="41544" spans="68:73">
      <c r="BP41544" s="8"/>
      <c r="BQ41544" s="8"/>
      <c r="BR41544" s="8"/>
      <c r="BS41544" s="8"/>
      <c r="BT41544" s="8"/>
      <c r="BU41544" s="8"/>
    </row>
    <row r="41545" spans="68:73">
      <c r="BP41545" s="10"/>
      <c r="BQ41545" s="10"/>
      <c r="BR41545" s="10"/>
      <c r="BS41545" s="10"/>
      <c r="BT41545" s="10"/>
      <c r="BU41545" s="10"/>
    </row>
    <row r="41546" spans="68:73">
      <c r="BP41546" s="8"/>
      <c r="BQ41546" s="8"/>
      <c r="BR41546" s="8"/>
      <c r="BS41546" s="8"/>
      <c r="BT41546" s="8"/>
      <c r="BU41546" s="8"/>
    </row>
    <row r="41547" spans="68:73">
      <c r="BP41547" s="10"/>
      <c r="BQ41547" s="10"/>
      <c r="BR41547" s="10"/>
      <c r="BS41547" s="10"/>
      <c r="BT41547" s="10"/>
      <c r="BU41547" s="10"/>
    </row>
    <row r="41548" spans="68:73">
      <c r="BP41548" s="8"/>
      <c r="BQ41548" s="8"/>
      <c r="BR41548" s="8"/>
      <c r="BS41548" s="8"/>
      <c r="BT41548" s="8"/>
      <c r="BU41548" s="8"/>
    </row>
    <row r="41549" spans="68:73">
      <c r="BP41549" s="10"/>
      <c r="BQ41549" s="10"/>
      <c r="BR41549" s="10"/>
      <c r="BS41549" s="10"/>
      <c r="BT41549" s="10"/>
      <c r="BU41549" s="10"/>
    </row>
    <row r="41550" spans="68:73">
      <c r="BP41550" s="8"/>
      <c r="BQ41550" s="8"/>
      <c r="BR41550" s="8"/>
      <c r="BS41550" s="8"/>
      <c r="BT41550" s="8"/>
      <c r="BU41550" s="8"/>
    </row>
    <row r="41551" spans="68:73">
      <c r="BP41551" s="10"/>
      <c r="BQ41551" s="10"/>
      <c r="BR41551" s="10"/>
      <c r="BS41551" s="10"/>
      <c r="BT41551" s="10"/>
      <c r="BU41551" s="10"/>
    </row>
    <row r="41552" spans="68:73">
      <c r="BP41552" s="8"/>
      <c r="BQ41552" s="8"/>
      <c r="BR41552" s="8"/>
      <c r="BS41552" s="8"/>
      <c r="BT41552" s="8"/>
      <c r="BU41552" s="8"/>
    </row>
    <row r="41553" spans="68:73">
      <c r="BP41553" s="10"/>
      <c r="BQ41553" s="10"/>
      <c r="BR41553" s="10"/>
      <c r="BS41553" s="10"/>
      <c r="BT41553" s="10"/>
      <c r="BU41553" s="10"/>
    </row>
    <row r="41554" spans="68:73">
      <c r="BP41554" s="8"/>
      <c r="BQ41554" s="8"/>
      <c r="BR41554" s="8"/>
      <c r="BS41554" s="8"/>
      <c r="BT41554" s="8"/>
      <c r="BU41554" s="8"/>
    </row>
    <row r="41555" spans="68:73">
      <c r="BP41555" s="10"/>
      <c r="BQ41555" s="10"/>
      <c r="BR41555" s="10"/>
      <c r="BS41555" s="10"/>
      <c r="BT41555" s="10"/>
      <c r="BU41555" s="10"/>
    </row>
    <row r="41556" spans="68:73">
      <c r="BP41556" s="8"/>
      <c r="BQ41556" s="8"/>
      <c r="BR41556" s="8"/>
      <c r="BS41556" s="8"/>
      <c r="BT41556" s="8"/>
      <c r="BU41556" s="8"/>
    </row>
    <row r="41557" spans="68:73">
      <c r="BP41557" s="10"/>
      <c r="BQ41557" s="10"/>
      <c r="BR41557" s="10"/>
      <c r="BS41557" s="10"/>
      <c r="BT41557" s="10"/>
      <c r="BU41557" s="10"/>
    </row>
    <row r="41558" spans="68:73">
      <c r="BP41558" s="8"/>
      <c r="BQ41558" s="8"/>
      <c r="BR41558" s="8"/>
      <c r="BS41558" s="8"/>
      <c r="BT41558" s="8"/>
      <c r="BU41558" s="8"/>
    </row>
    <row r="41559" spans="68:73">
      <c r="BP41559" s="10"/>
      <c r="BQ41559" s="10"/>
      <c r="BR41559" s="10"/>
      <c r="BS41559" s="10"/>
      <c r="BT41559" s="10"/>
      <c r="BU41559" s="10"/>
    </row>
    <row r="41560" spans="68:73">
      <c r="BP41560" s="8"/>
      <c r="BQ41560" s="8"/>
      <c r="BR41560" s="8"/>
      <c r="BS41560" s="8"/>
      <c r="BT41560" s="8"/>
      <c r="BU41560" s="8"/>
    </row>
    <row r="41561" spans="68:73">
      <c r="BP41561" s="10"/>
      <c r="BQ41561" s="10"/>
      <c r="BR41561" s="10"/>
      <c r="BS41561" s="10"/>
      <c r="BT41561" s="10"/>
      <c r="BU41561" s="10"/>
    </row>
    <row r="41562" spans="68:73">
      <c r="BP41562" s="8"/>
      <c r="BQ41562" s="8"/>
      <c r="BR41562" s="8"/>
      <c r="BS41562" s="8"/>
      <c r="BT41562" s="8"/>
      <c r="BU41562" s="8"/>
    </row>
    <row r="41563" spans="68:73">
      <c r="BP41563" s="10"/>
      <c r="BQ41563" s="10"/>
      <c r="BR41563" s="10"/>
      <c r="BS41563" s="10"/>
      <c r="BT41563" s="10"/>
      <c r="BU41563" s="10"/>
    </row>
    <row r="41564" spans="68:73">
      <c r="BP41564" s="8"/>
      <c r="BQ41564" s="8"/>
      <c r="BR41564" s="8"/>
      <c r="BS41564" s="8"/>
      <c r="BT41564" s="8"/>
      <c r="BU41564" s="8"/>
    </row>
    <row r="41565" spans="68:73">
      <c r="BP41565" s="10"/>
      <c r="BQ41565" s="10"/>
      <c r="BR41565" s="10"/>
      <c r="BS41565" s="10"/>
      <c r="BT41565" s="10"/>
      <c r="BU41565" s="10"/>
    </row>
    <row r="41566" spans="68:73">
      <c r="BP41566" s="8"/>
      <c r="BQ41566" s="8"/>
      <c r="BR41566" s="8"/>
      <c r="BS41566" s="8"/>
      <c r="BT41566" s="8"/>
      <c r="BU41566" s="8"/>
    </row>
    <row r="41567" spans="68:73">
      <c r="BP41567" s="10"/>
      <c r="BQ41567" s="10"/>
      <c r="BR41567" s="10"/>
      <c r="BS41567" s="10"/>
      <c r="BT41567" s="10"/>
      <c r="BU41567" s="10"/>
    </row>
    <row r="41568" spans="68:73">
      <c r="BP41568" s="8"/>
      <c r="BQ41568" s="8"/>
      <c r="BR41568" s="8"/>
      <c r="BS41568" s="8"/>
      <c r="BT41568" s="8"/>
      <c r="BU41568" s="8"/>
    </row>
    <row r="41569" spans="68:73">
      <c r="BP41569" s="10"/>
      <c r="BQ41569" s="10"/>
      <c r="BR41569" s="10"/>
      <c r="BS41569" s="10"/>
      <c r="BT41569" s="10"/>
      <c r="BU41569" s="10"/>
    </row>
    <row r="41570" spans="68:73">
      <c r="BP41570" s="8"/>
      <c r="BQ41570" s="8"/>
      <c r="BR41570" s="8"/>
      <c r="BS41570" s="8"/>
      <c r="BT41570" s="8"/>
      <c r="BU41570" s="8"/>
    </row>
    <row r="41571" spans="68:73">
      <c r="BP41571" s="10"/>
      <c r="BQ41571" s="10"/>
      <c r="BR41571" s="10"/>
      <c r="BS41571" s="10"/>
      <c r="BT41571" s="10"/>
      <c r="BU41571" s="10"/>
    </row>
    <row r="41572" spans="68:73">
      <c r="BP41572" s="8"/>
      <c r="BQ41572" s="8"/>
      <c r="BR41572" s="8"/>
      <c r="BS41572" s="8"/>
      <c r="BT41572" s="8"/>
      <c r="BU41572" s="8"/>
    </row>
    <row r="41573" spans="68:73">
      <c r="BP41573" s="10"/>
      <c r="BQ41573" s="10"/>
      <c r="BR41573" s="10"/>
      <c r="BS41573" s="10"/>
      <c r="BT41573" s="10"/>
      <c r="BU41573" s="10"/>
    </row>
    <row r="41574" spans="68:73">
      <c r="BP41574" s="8"/>
      <c r="BQ41574" s="8"/>
      <c r="BR41574" s="8"/>
      <c r="BS41574" s="8"/>
      <c r="BT41574" s="8"/>
      <c r="BU41574" s="8"/>
    </row>
    <row r="41575" spans="68:73">
      <c r="BP41575" s="10"/>
      <c r="BQ41575" s="10"/>
      <c r="BR41575" s="10"/>
      <c r="BS41575" s="10"/>
      <c r="BT41575" s="10"/>
      <c r="BU41575" s="10"/>
    </row>
    <row r="41576" spans="68:73">
      <c r="BP41576" s="8"/>
      <c r="BQ41576" s="8"/>
      <c r="BR41576" s="8"/>
      <c r="BS41576" s="8"/>
      <c r="BT41576" s="8"/>
      <c r="BU41576" s="8"/>
    </row>
    <row r="41577" spans="68:73">
      <c r="BP41577" s="10"/>
      <c r="BQ41577" s="10"/>
      <c r="BR41577" s="10"/>
      <c r="BS41577" s="10"/>
      <c r="BT41577" s="10"/>
      <c r="BU41577" s="10"/>
    </row>
    <row r="41578" spans="68:73">
      <c r="BP41578" s="8"/>
      <c r="BQ41578" s="8"/>
      <c r="BR41578" s="8"/>
      <c r="BS41578" s="8"/>
      <c r="BT41578" s="8"/>
      <c r="BU41578" s="8"/>
    </row>
    <row r="41579" spans="68:73">
      <c r="BP41579" s="10"/>
      <c r="BQ41579" s="10"/>
      <c r="BR41579" s="10"/>
      <c r="BS41579" s="10"/>
      <c r="BT41579" s="10"/>
      <c r="BU41579" s="10"/>
    </row>
    <row r="41580" spans="68:73">
      <c r="BP41580" s="8"/>
      <c r="BQ41580" s="8"/>
      <c r="BR41580" s="8"/>
      <c r="BS41580" s="8"/>
      <c r="BT41580" s="8"/>
      <c r="BU41580" s="8"/>
    </row>
    <row r="41581" spans="68:73">
      <c r="BP41581" s="10"/>
      <c r="BQ41581" s="10"/>
      <c r="BR41581" s="10"/>
      <c r="BS41581" s="10"/>
      <c r="BT41581" s="10"/>
      <c r="BU41581" s="10"/>
    </row>
    <row r="41582" spans="68:73">
      <c r="BP41582" s="8"/>
      <c r="BQ41582" s="8"/>
      <c r="BR41582" s="8"/>
      <c r="BS41582" s="8"/>
      <c r="BT41582" s="8"/>
      <c r="BU41582" s="8"/>
    </row>
    <row r="41583" spans="68:73">
      <c r="BP41583" s="10"/>
      <c r="BQ41583" s="10"/>
      <c r="BR41583" s="10"/>
      <c r="BS41583" s="10"/>
      <c r="BT41583" s="10"/>
      <c r="BU41583" s="10"/>
    </row>
    <row r="41584" spans="68:73">
      <c r="BP41584" s="8"/>
      <c r="BQ41584" s="8"/>
      <c r="BR41584" s="8"/>
      <c r="BS41584" s="8"/>
      <c r="BT41584" s="8"/>
      <c r="BU41584" s="8"/>
    </row>
    <row r="41585" spans="68:73">
      <c r="BP41585" s="10"/>
      <c r="BQ41585" s="10"/>
      <c r="BR41585" s="10"/>
      <c r="BS41585" s="10"/>
      <c r="BT41585" s="10"/>
      <c r="BU41585" s="10"/>
    </row>
    <row r="41586" spans="68:73">
      <c r="BP41586" s="8"/>
      <c r="BQ41586" s="8"/>
      <c r="BR41586" s="8"/>
      <c r="BS41586" s="8"/>
      <c r="BT41586" s="8"/>
      <c r="BU41586" s="8"/>
    </row>
    <row r="41587" spans="68:73">
      <c r="BP41587" s="10"/>
      <c r="BQ41587" s="10"/>
      <c r="BR41587" s="10"/>
      <c r="BS41587" s="10"/>
      <c r="BT41587" s="10"/>
      <c r="BU41587" s="10"/>
    </row>
    <row r="41588" spans="68:73">
      <c r="BP41588" s="8"/>
      <c r="BQ41588" s="8"/>
      <c r="BR41588" s="8"/>
      <c r="BS41588" s="8"/>
      <c r="BT41588" s="8"/>
      <c r="BU41588" s="8"/>
    </row>
    <row r="41589" spans="68:73">
      <c r="BP41589" s="10"/>
      <c r="BQ41589" s="10"/>
      <c r="BR41589" s="10"/>
      <c r="BS41589" s="10"/>
      <c r="BT41589" s="10"/>
      <c r="BU41589" s="10"/>
    </row>
    <row r="41590" spans="68:73">
      <c r="BP41590" s="8"/>
      <c r="BQ41590" s="8"/>
      <c r="BR41590" s="8"/>
      <c r="BS41590" s="8"/>
      <c r="BT41590" s="8"/>
      <c r="BU41590" s="8"/>
    </row>
    <row r="41591" spans="68:73">
      <c r="BP41591" s="10"/>
      <c r="BQ41591" s="10"/>
      <c r="BR41591" s="10"/>
      <c r="BS41591" s="10"/>
      <c r="BT41591" s="10"/>
      <c r="BU41591" s="10"/>
    </row>
    <row r="41592" spans="68:73">
      <c r="BP41592" s="8"/>
      <c r="BQ41592" s="8"/>
      <c r="BR41592" s="8"/>
      <c r="BS41592" s="8"/>
      <c r="BT41592" s="8"/>
      <c r="BU41592" s="8"/>
    </row>
    <row r="41593" spans="68:73">
      <c r="BP41593" s="10"/>
      <c r="BQ41593" s="10"/>
      <c r="BR41593" s="10"/>
      <c r="BS41593" s="10"/>
      <c r="BT41593" s="10"/>
      <c r="BU41593" s="10"/>
    </row>
    <row r="41594" spans="68:73">
      <c r="BP41594" s="8"/>
      <c r="BQ41594" s="8"/>
      <c r="BR41594" s="8"/>
      <c r="BS41594" s="8"/>
      <c r="BT41594" s="8"/>
      <c r="BU41594" s="8"/>
    </row>
    <row r="41595" spans="68:73">
      <c r="BP41595" s="10"/>
      <c r="BQ41595" s="10"/>
      <c r="BR41595" s="10"/>
      <c r="BS41595" s="10"/>
      <c r="BT41595" s="10"/>
      <c r="BU41595" s="10"/>
    </row>
    <row r="41596" spans="68:73">
      <c r="BP41596" s="8"/>
      <c r="BQ41596" s="8"/>
      <c r="BR41596" s="8"/>
      <c r="BS41596" s="8"/>
      <c r="BT41596" s="8"/>
      <c r="BU41596" s="8"/>
    </row>
    <row r="41597" spans="68:73">
      <c r="BP41597" s="10"/>
      <c r="BQ41597" s="10"/>
      <c r="BR41597" s="10"/>
      <c r="BS41597" s="10"/>
      <c r="BT41597" s="10"/>
      <c r="BU41597" s="10"/>
    </row>
    <row r="41598" spans="68:73">
      <c r="BP41598" s="8"/>
      <c r="BQ41598" s="8"/>
      <c r="BR41598" s="8"/>
      <c r="BS41598" s="8"/>
      <c r="BT41598" s="8"/>
      <c r="BU41598" s="8"/>
    </row>
    <row r="41599" spans="68:73">
      <c r="BP41599" s="10"/>
      <c r="BQ41599" s="10"/>
      <c r="BR41599" s="10"/>
      <c r="BS41599" s="10"/>
      <c r="BT41599" s="10"/>
      <c r="BU41599" s="10"/>
    </row>
    <row r="41600" spans="68:73">
      <c r="BP41600" s="8"/>
      <c r="BQ41600" s="8"/>
      <c r="BR41600" s="8"/>
      <c r="BS41600" s="8"/>
      <c r="BT41600" s="8"/>
      <c r="BU41600" s="8"/>
    </row>
    <row r="41601" spans="68:73">
      <c r="BP41601" s="10"/>
      <c r="BQ41601" s="10"/>
      <c r="BR41601" s="10"/>
      <c r="BS41601" s="10"/>
      <c r="BT41601" s="10"/>
      <c r="BU41601" s="10"/>
    </row>
    <row r="41602" spans="68:73">
      <c r="BP41602" s="8"/>
      <c r="BQ41602" s="8"/>
      <c r="BR41602" s="8"/>
      <c r="BS41602" s="8"/>
      <c r="BT41602" s="8"/>
      <c r="BU41602" s="8"/>
    </row>
    <row r="41603" spans="68:73">
      <c r="BP41603" s="10"/>
      <c r="BQ41603" s="10"/>
      <c r="BR41603" s="10"/>
      <c r="BS41603" s="10"/>
      <c r="BT41603" s="10"/>
      <c r="BU41603" s="10"/>
    </row>
    <row r="41604" spans="68:73">
      <c r="BP41604" s="8"/>
      <c r="BQ41604" s="8"/>
      <c r="BR41604" s="8"/>
      <c r="BS41604" s="8"/>
      <c r="BT41604" s="8"/>
      <c r="BU41604" s="8"/>
    </row>
    <row r="41605" spans="68:73">
      <c r="BP41605" s="10"/>
      <c r="BQ41605" s="10"/>
      <c r="BR41605" s="10"/>
      <c r="BS41605" s="10"/>
      <c r="BT41605" s="10"/>
      <c r="BU41605" s="10"/>
    </row>
    <row r="41606" spans="68:73">
      <c r="BP41606" s="8"/>
      <c r="BQ41606" s="8"/>
      <c r="BR41606" s="8"/>
      <c r="BS41606" s="8"/>
      <c r="BT41606" s="8"/>
      <c r="BU41606" s="8"/>
    </row>
    <row r="41607" spans="68:73">
      <c r="BP41607" s="10"/>
      <c r="BQ41607" s="10"/>
      <c r="BR41607" s="10"/>
      <c r="BS41607" s="10"/>
      <c r="BT41607" s="10"/>
      <c r="BU41607" s="10"/>
    </row>
    <row r="41608" spans="68:73">
      <c r="BP41608" s="8"/>
      <c r="BQ41608" s="8"/>
      <c r="BR41608" s="8"/>
      <c r="BS41608" s="8"/>
      <c r="BT41608" s="8"/>
      <c r="BU41608" s="8"/>
    </row>
    <row r="41609" spans="68:73">
      <c r="BP41609" s="10"/>
      <c r="BQ41609" s="10"/>
      <c r="BR41609" s="10"/>
      <c r="BS41609" s="10"/>
      <c r="BT41609" s="10"/>
      <c r="BU41609" s="10"/>
    </row>
    <row r="41610" spans="68:73">
      <c r="BP41610" s="8"/>
      <c r="BQ41610" s="8"/>
      <c r="BR41610" s="8"/>
      <c r="BS41610" s="8"/>
      <c r="BT41610" s="8"/>
      <c r="BU41610" s="8"/>
    </row>
    <row r="41611" spans="68:73">
      <c r="BP41611" s="10"/>
      <c r="BQ41611" s="10"/>
      <c r="BR41611" s="10"/>
      <c r="BS41611" s="10"/>
      <c r="BT41611" s="10"/>
      <c r="BU41611" s="10"/>
    </row>
    <row r="41612" spans="68:73">
      <c r="BP41612" s="8"/>
      <c r="BQ41612" s="8"/>
      <c r="BR41612" s="8"/>
      <c r="BS41612" s="8"/>
      <c r="BT41612" s="8"/>
      <c r="BU41612" s="8"/>
    </row>
    <row r="41613" spans="68:73">
      <c r="BP41613" s="10"/>
      <c r="BQ41613" s="10"/>
      <c r="BR41613" s="10"/>
      <c r="BS41613" s="10"/>
      <c r="BT41613" s="10"/>
      <c r="BU41613" s="10"/>
    </row>
    <row r="41614" spans="68:73">
      <c r="BP41614" s="8"/>
      <c r="BQ41614" s="8"/>
      <c r="BR41614" s="8"/>
      <c r="BS41614" s="8"/>
      <c r="BT41614" s="8"/>
      <c r="BU41614" s="8"/>
    </row>
    <row r="41615" spans="68:73">
      <c r="BP41615" s="10"/>
      <c r="BQ41615" s="10"/>
      <c r="BR41615" s="10"/>
      <c r="BS41615" s="10"/>
      <c r="BT41615" s="10"/>
      <c r="BU41615" s="10"/>
    </row>
    <row r="41616" spans="68:73">
      <c r="BP41616" s="8"/>
      <c r="BQ41616" s="8"/>
      <c r="BR41616" s="8"/>
      <c r="BS41616" s="8"/>
      <c r="BT41616" s="8"/>
      <c r="BU41616" s="8"/>
    </row>
    <row r="41617" spans="68:73">
      <c r="BP41617" s="10"/>
      <c r="BQ41617" s="10"/>
      <c r="BR41617" s="10"/>
      <c r="BS41617" s="10"/>
      <c r="BT41617" s="10"/>
      <c r="BU41617" s="10"/>
    </row>
    <row r="41618" spans="68:73">
      <c r="BP41618" s="8"/>
      <c r="BQ41618" s="8"/>
      <c r="BR41618" s="8"/>
      <c r="BS41618" s="8"/>
      <c r="BT41618" s="8"/>
      <c r="BU41618" s="8"/>
    </row>
    <row r="41619" spans="68:73">
      <c r="BP41619" s="10"/>
      <c r="BQ41619" s="10"/>
      <c r="BR41619" s="10"/>
      <c r="BS41619" s="10"/>
      <c r="BT41619" s="10"/>
      <c r="BU41619" s="10"/>
    </row>
    <row r="41620" spans="68:73">
      <c r="BP41620" s="8"/>
      <c r="BQ41620" s="8"/>
      <c r="BR41620" s="8"/>
      <c r="BS41620" s="8"/>
      <c r="BT41620" s="8"/>
      <c r="BU41620" s="8"/>
    </row>
    <row r="41621" spans="68:73">
      <c r="BP41621" s="10"/>
      <c r="BQ41621" s="10"/>
      <c r="BR41621" s="10"/>
      <c r="BS41621" s="10"/>
      <c r="BT41621" s="10"/>
      <c r="BU41621" s="10"/>
    </row>
    <row r="41622" spans="68:73">
      <c r="BP41622" s="8"/>
      <c r="BQ41622" s="8"/>
      <c r="BR41622" s="8"/>
      <c r="BS41622" s="8"/>
      <c r="BT41622" s="8"/>
      <c r="BU41622" s="8"/>
    </row>
    <row r="41623" spans="68:73">
      <c r="BP41623" s="10"/>
      <c r="BQ41623" s="10"/>
      <c r="BR41623" s="10"/>
      <c r="BS41623" s="10"/>
      <c r="BT41623" s="10"/>
      <c r="BU41623" s="10"/>
    </row>
    <row r="41624" spans="68:73">
      <c r="BP41624" s="8"/>
      <c r="BQ41624" s="8"/>
      <c r="BR41624" s="8"/>
      <c r="BS41624" s="8"/>
      <c r="BT41624" s="8"/>
      <c r="BU41624" s="8"/>
    </row>
    <row r="41625" spans="68:73">
      <c r="BP41625" s="10"/>
      <c r="BQ41625" s="10"/>
      <c r="BR41625" s="10"/>
      <c r="BS41625" s="10"/>
      <c r="BT41625" s="10"/>
      <c r="BU41625" s="10"/>
    </row>
    <row r="41626" spans="68:73">
      <c r="BP41626" s="8"/>
      <c r="BQ41626" s="8"/>
      <c r="BR41626" s="8"/>
      <c r="BS41626" s="8"/>
      <c r="BT41626" s="8"/>
      <c r="BU41626" s="8"/>
    </row>
    <row r="41627" spans="68:73">
      <c r="BP41627" s="10"/>
      <c r="BQ41627" s="10"/>
      <c r="BR41627" s="10"/>
      <c r="BS41627" s="10"/>
      <c r="BT41627" s="10"/>
      <c r="BU41627" s="10"/>
    </row>
    <row r="41628" spans="68:73">
      <c r="BP41628" s="8"/>
      <c r="BQ41628" s="8"/>
      <c r="BR41628" s="8"/>
      <c r="BS41628" s="8"/>
      <c r="BT41628" s="8"/>
      <c r="BU41628" s="8"/>
    </row>
    <row r="41629" spans="68:73">
      <c r="BP41629" s="10"/>
      <c r="BQ41629" s="10"/>
      <c r="BR41629" s="10"/>
      <c r="BS41629" s="10"/>
      <c r="BT41629" s="10"/>
      <c r="BU41629" s="10"/>
    </row>
    <row r="41630" spans="68:73">
      <c r="BP41630" s="8"/>
      <c r="BQ41630" s="8"/>
      <c r="BR41630" s="8"/>
      <c r="BS41630" s="8"/>
      <c r="BT41630" s="8"/>
      <c r="BU41630" s="8"/>
    </row>
    <row r="41631" spans="68:73">
      <c r="BP41631" s="10"/>
      <c r="BQ41631" s="10"/>
      <c r="BR41631" s="10"/>
      <c r="BS41631" s="10"/>
      <c r="BT41631" s="10"/>
      <c r="BU41631" s="10"/>
    </row>
    <row r="41632" spans="68:73">
      <c r="BP41632" s="8"/>
      <c r="BQ41632" s="8"/>
      <c r="BR41632" s="8"/>
      <c r="BS41632" s="8"/>
      <c r="BT41632" s="8"/>
      <c r="BU41632" s="8"/>
    </row>
    <row r="41633" spans="68:73">
      <c r="BP41633" s="10"/>
      <c r="BQ41633" s="10"/>
      <c r="BR41633" s="10"/>
      <c r="BS41633" s="10"/>
      <c r="BT41633" s="10"/>
      <c r="BU41633" s="10"/>
    </row>
    <row r="41634" spans="68:73">
      <c r="BP41634" s="8"/>
      <c r="BQ41634" s="8"/>
      <c r="BR41634" s="8"/>
      <c r="BS41634" s="8"/>
      <c r="BT41634" s="8"/>
      <c r="BU41634" s="8"/>
    </row>
    <row r="41635" spans="68:73">
      <c r="BP41635" s="10"/>
      <c r="BQ41635" s="10"/>
      <c r="BR41635" s="10"/>
      <c r="BS41635" s="10"/>
      <c r="BT41635" s="10"/>
      <c r="BU41635" s="10"/>
    </row>
    <row r="41636" spans="68:73">
      <c r="BP41636" s="8"/>
      <c r="BQ41636" s="8"/>
      <c r="BR41636" s="8"/>
      <c r="BS41636" s="8"/>
      <c r="BT41636" s="8"/>
      <c r="BU41636" s="8"/>
    </row>
    <row r="41637" spans="68:73">
      <c r="BP41637" s="10"/>
      <c r="BQ41637" s="10"/>
      <c r="BR41637" s="10"/>
      <c r="BS41637" s="10"/>
      <c r="BT41637" s="10"/>
      <c r="BU41637" s="10"/>
    </row>
    <row r="41638" spans="68:73">
      <c r="BP41638" s="8"/>
      <c r="BQ41638" s="8"/>
      <c r="BR41638" s="8"/>
      <c r="BS41638" s="8"/>
      <c r="BT41638" s="8"/>
      <c r="BU41638" s="8"/>
    </row>
    <row r="41639" spans="68:73">
      <c r="BP41639" s="10"/>
      <c r="BQ41639" s="10"/>
      <c r="BR41639" s="10"/>
      <c r="BS41639" s="10"/>
      <c r="BT41639" s="10"/>
      <c r="BU41639" s="10"/>
    </row>
    <row r="41640" spans="68:73">
      <c r="BP41640" s="8"/>
      <c r="BQ41640" s="8"/>
      <c r="BR41640" s="8"/>
      <c r="BS41640" s="8"/>
      <c r="BT41640" s="8"/>
      <c r="BU41640" s="8"/>
    </row>
    <row r="41641" spans="68:73">
      <c r="BP41641" s="10"/>
      <c r="BQ41641" s="10"/>
      <c r="BR41641" s="10"/>
      <c r="BS41641" s="10"/>
      <c r="BT41641" s="10"/>
      <c r="BU41641" s="10"/>
    </row>
    <row r="41642" spans="68:73">
      <c r="BP41642" s="8"/>
      <c r="BQ41642" s="8"/>
      <c r="BR41642" s="8"/>
      <c r="BS41642" s="8"/>
      <c r="BT41642" s="8"/>
      <c r="BU41642" s="8"/>
    </row>
    <row r="41643" spans="68:73">
      <c r="BP41643" s="10"/>
      <c r="BQ41643" s="10"/>
      <c r="BR41643" s="10"/>
      <c r="BS41643" s="10"/>
      <c r="BT41643" s="10"/>
      <c r="BU41643" s="10"/>
    </row>
    <row r="41644" spans="68:73">
      <c r="BP41644" s="8"/>
      <c r="BQ41644" s="8"/>
      <c r="BR41644" s="8"/>
      <c r="BS41644" s="8"/>
      <c r="BT41644" s="8"/>
      <c r="BU41644" s="8"/>
    </row>
    <row r="41645" spans="68:73">
      <c r="BP41645" s="10"/>
      <c r="BQ41645" s="10"/>
      <c r="BR41645" s="10"/>
      <c r="BS41645" s="10"/>
      <c r="BT41645" s="10"/>
      <c r="BU41645" s="10"/>
    </row>
    <row r="41646" spans="68:73">
      <c r="BP41646" s="8"/>
      <c r="BQ41646" s="8"/>
      <c r="BR41646" s="8"/>
      <c r="BS41646" s="8"/>
      <c r="BT41646" s="8"/>
      <c r="BU41646" s="8"/>
    </row>
    <row r="41647" spans="68:73">
      <c r="BP41647" s="10"/>
      <c r="BQ41647" s="10"/>
      <c r="BR41647" s="10"/>
      <c r="BS41647" s="10"/>
      <c r="BT41647" s="10"/>
      <c r="BU41647" s="10"/>
    </row>
    <row r="41648" spans="68:73">
      <c r="BP41648" s="8"/>
      <c r="BQ41648" s="8"/>
      <c r="BR41648" s="8"/>
      <c r="BS41648" s="8"/>
      <c r="BT41648" s="8"/>
      <c r="BU41648" s="8"/>
    </row>
    <row r="41649" spans="68:73">
      <c r="BP41649" s="10"/>
      <c r="BQ41649" s="10"/>
      <c r="BR41649" s="10"/>
      <c r="BS41649" s="10"/>
      <c r="BT41649" s="10"/>
      <c r="BU41649" s="10"/>
    </row>
    <row r="41650" spans="68:73">
      <c r="BP41650" s="8"/>
      <c r="BQ41650" s="8"/>
      <c r="BR41650" s="8"/>
      <c r="BS41650" s="8"/>
      <c r="BT41650" s="8"/>
      <c r="BU41650" s="8"/>
    </row>
    <row r="41651" spans="68:73">
      <c r="BP41651" s="10"/>
      <c r="BQ41651" s="10"/>
      <c r="BR41651" s="10"/>
      <c r="BS41651" s="10"/>
      <c r="BT41651" s="10"/>
      <c r="BU41651" s="10"/>
    </row>
    <row r="41652" spans="68:73">
      <c r="BP41652" s="8"/>
      <c r="BQ41652" s="8"/>
      <c r="BR41652" s="8"/>
      <c r="BS41652" s="8"/>
      <c r="BT41652" s="8"/>
      <c r="BU41652" s="8"/>
    </row>
    <row r="41653" spans="68:73">
      <c r="BP41653" s="10"/>
      <c r="BQ41653" s="10"/>
      <c r="BR41653" s="10"/>
      <c r="BS41653" s="10"/>
      <c r="BT41653" s="10"/>
      <c r="BU41653" s="10"/>
    </row>
    <row r="41654" spans="68:73">
      <c r="BP41654" s="8"/>
      <c r="BQ41654" s="8"/>
      <c r="BR41654" s="8"/>
      <c r="BS41654" s="8"/>
      <c r="BT41654" s="8"/>
      <c r="BU41654" s="8"/>
    </row>
    <row r="41655" spans="68:73">
      <c r="BP41655" s="10"/>
      <c r="BQ41655" s="10"/>
      <c r="BR41655" s="10"/>
      <c r="BS41655" s="10"/>
      <c r="BT41655" s="10"/>
      <c r="BU41655" s="10"/>
    </row>
    <row r="41656" spans="68:73">
      <c r="BP41656" s="8"/>
      <c r="BQ41656" s="8"/>
      <c r="BR41656" s="8"/>
      <c r="BS41656" s="8"/>
      <c r="BT41656" s="8"/>
      <c r="BU41656" s="8"/>
    </row>
    <row r="41657" spans="68:73">
      <c r="BP41657" s="10"/>
      <c r="BQ41657" s="10"/>
      <c r="BR41657" s="10"/>
      <c r="BS41657" s="10"/>
      <c r="BT41657" s="10"/>
      <c r="BU41657" s="10"/>
    </row>
    <row r="41658" spans="68:73">
      <c r="BP41658" s="8"/>
      <c r="BQ41658" s="8"/>
      <c r="BR41658" s="8"/>
      <c r="BS41658" s="8"/>
      <c r="BT41658" s="8"/>
      <c r="BU41658" s="8"/>
    </row>
    <row r="41659" spans="68:73">
      <c r="BP41659" s="10"/>
      <c r="BQ41659" s="10"/>
      <c r="BR41659" s="10"/>
      <c r="BS41659" s="10"/>
      <c r="BT41659" s="10"/>
      <c r="BU41659" s="10"/>
    </row>
    <row r="41660" spans="68:73">
      <c r="BP41660" s="8"/>
      <c r="BQ41660" s="8"/>
      <c r="BR41660" s="8"/>
      <c r="BS41660" s="8"/>
      <c r="BT41660" s="8"/>
      <c r="BU41660" s="8"/>
    </row>
    <row r="41661" spans="68:73">
      <c r="BP41661" s="10"/>
      <c r="BQ41661" s="10"/>
      <c r="BR41661" s="10"/>
      <c r="BS41661" s="10"/>
      <c r="BT41661" s="10"/>
      <c r="BU41661" s="10"/>
    </row>
    <row r="41662" spans="68:73">
      <c r="BP41662" s="8"/>
      <c r="BQ41662" s="8"/>
      <c r="BR41662" s="8"/>
      <c r="BS41662" s="8"/>
      <c r="BT41662" s="8"/>
      <c r="BU41662" s="8"/>
    </row>
    <row r="41663" spans="68:73">
      <c r="BP41663" s="10"/>
      <c r="BQ41663" s="10"/>
      <c r="BR41663" s="10"/>
      <c r="BS41663" s="10"/>
      <c r="BT41663" s="10"/>
      <c r="BU41663" s="10"/>
    </row>
    <row r="41664" spans="68:73">
      <c r="BP41664" s="8"/>
      <c r="BQ41664" s="8"/>
      <c r="BR41664" s="8"/>
      <c r="BS41664" s="8"/>
      <c r="BT41664" s="8"/>
      <c r="BU41664" s="8"/>
    </row>
    <row r="41665" spans="68:73">
      <c r="BP41665" s="10"/>
      <c r="BQ41665" s="10"/>
      <c r="BR41665" s="10"/>
      <c r="BS41665" s="10"/>
      <c r="BT41665" s="10"/>
      <c r="BU41665" s="10"/>
    </row>
    <row r="41666" spans="68:73">
      <c r="BP41666" s="8"/>
      <c r="BQ41666" s="8"/>
      <c r="BR41666" s="8"/>
      <c r="BS41666" s="8"/>
      <c r="BT41666" s="8"/>
      <c r="BU41666" s="8"/>
    </row>
    <row r="41667" spans="68:73">
      <c r="BP41667" s="10"/>
      <c r="BQ41667" s="10"/>
      <c r="BR41667" s="10"/>
      <c r="BS41667" s="10"/>
      <c r="BT41667" s="10"/>
      <c r="BU41667" s="10"/>
    </row>
    <row r="41668" spans="68:73">
      <c r="BP41668" s="8"/>
      <c r="BQ41668" s="8"/>
      <c r="BR41668" s="8"/>
      <c r="BS41668" s="8"/>
      <c r="BT41668" s="8"/>
      <c r="BU41668" s="8"/>
    </row>
    <row r="41669" spans="68:73">
      <c r="BP41669" s="10"/>
      <c r="BQ41669" s="10"/>
      <c r="BR41669" s="10"/>
      <c r="BS41669" s="10"/>
      <c r="BT41669" s="10"/>
      <c r="BU41669" s="10"/>
    </row>
    <row r="41670" spans="68:73">
      <c r="BP41670" s="8"/>
      <c r="BQ41670" s="8"/>
      <c r="BR41670" s="8"/>
      <c r="BS41670" s="8"/>
      <c r="BT41670" s="8"/>
      <c r="BU41670" s="8"/>
    </row>
    <row r="41671" spans="68:73">
      <c r="BP41671" s="10"/>
      <c r="BQ41671" s="10"/>
      <c r="BR41671" s="10"/>
      <c r="BS41671" s="10"/>
      <c r="BT41671" s="10"/>
      <c r="BU41671" s="10"/>
    </row>
    <row r="41672" spans="68:73">
      <c r="BP41672" s="8"/>
      <c r="BQ41672" s="8"/>
      <c r="BR41672" s="8"/>
      <c r="BS41672" s="8"/>
      <c r="BT41672" s="8"/>
      <c r="BU41672" s="8"/>
    </row>
    <row r="41673" spans="68:73">
      <c r="BP41673" s="10"/>
      <c r="BQ41673" s="10"/>
      <c r="BR41673" s="10"/>
      <c r="BS41673" s="10"/>
      <c r="BT41673" s="10"/>
      <c r="BU41673" s="10"/>
    </row>
    <row r="41674" spans="68:73">
      <c r="BP41674" s="8"/>
      <c r="BQ41674" s="8"/>
      <c r="BR41674" s="8"/>
      <c r="BS41674" s="8"/>
      <c r="BT41674" s="8"/>
      <c r="BU41674" s="8"/>
    </row>
    <row r="41675" spans="68:73">
      <c r="BP41675" s="10"/>
      <c r="BQ41675" s="10"/>
      <c r="BR41675" s="10"/>
      <c r="BS41675" s="10"/>
      <c r="BT41675" s="10"/>
      <c r="BU41675" s="10"/>
    </row>
    <row r="41676" spans="68:73">
      <c r="BP41676" s="8"/>
      <c r="BQ41676" s="8"/>
      <c r="BR41676" s="8"/>
      <c r="BS41676" s="8"/>
      <c r="BT41676" s="8"/>
      <c r="BU41676" s="8"/>
    </row>
    <row r="41677" spans="68:73">
      <c r="BP41677" s="10"/>
      <c r="BQ41677" s="10"/>
      <c r="BR41677" s="10"/>
      <c r="BS41677" s="10"/>
      <c r="BT41677" s="10"/>
      <c r="BU41677" s="10"/>
    </row>
    <row r="41678" spans="68:73">
      <c r="BP41678" s="8"/>
      <c r="BQ41678" s="8"/>
      <c r="BR41678" s="8"/>
      <c r="BS41678" s="8"/>
      <c r="BT41678" s="8"/>
      <c r="BU41678" s="8"/>
    </row>
    <row r="41679" spans="68:73">
      <c r="BP41679" s="10"/>
      <c r="BQ41679" s="10"/>
      <c r="BR41679" s="10"/>
      <c r="BS41679" s="10"/>
      <c r="BT41679" s="10"/>
      <c r="BU41679" s="10"/>
    </row>
    <row r="41680" spans="68:73">
      <c r="BP41680" s="8"/>
      <c r="BQ41680" s="8"/>
      <c r="BR41680" s="8"/>
      <c r="BS41680" s="8"/>
      <c r="BT41680" s="8"/>
      <c r="BU41680" s="8"/>
    </row>
    <row r="41681" spans="68:73">
      <c r="BP41681" s="10"/>
      <c r="BQ41681" s="10"/>
      <c r="BR41681" s="10"/>
      <c r="BS41681" s="10"/>
      <c r="BT41681" s="10"/>
      <c r="BU41681" s="10"/>
    </row>
    <row r="41682" spans="68:73">
      <c r="BP41682" s="8"/>
      <c r="BQ41682" s="8"/>
      <c r="BR41682" s="8"/>
      <c r="BS41682" s="8"/>
      <c r="BT41682" s="8"/>
      <c r="BU41682" s="8"/>
    </row>
    <row r="41683" spans="68:73">
      <c r="BP41683" s="10"/>
      <c r="BQ41683" s="10"/>
      <c r="BR41683" s="10"/>
      <c r="BS41683" s="10"/>
      <c r="BT41683" s="10"/>
      <c r="BU41683" s="10"/>
    </row>
    <row r="41684" spans="68:73">
      <c r="BP41684" s="8"/>
      <c r="BQ41684" s="8"/>
      <c r="BR41684" s="8"/>
      <c r="BS41684" s="8"/>
      <c r="BT41684" s="8"/>
      <c r="BU41684" s="8"/>
    </row>
    <row r="41685" spans="68:73">
      <c r="BP41685" s="10"/>
      <c r="BQ41685" s="10"/>
      <c r="BR41685" s="10"/>
      <c r="BS41685" s="10"/>
      <c r="BT41685" s="10"/>
      <c r="BU41685" s="10"/>
    </row>
    <row r="41686" spans="68:73">
      <c r="BP41686" s="8"/>
      <c r="BQ41686" s="8"/>
      <c r="BR41686" s="8"/>
      <c r="BS41686" s="8"/>
      <c r="BT41686" s="8"/>
      <c r="BU41686" s="8"/>
    </row>
    <row r="41687" spans="68:73">
      <c r="BP41687" s="10"/>
      <c r="BQ41687" s="10"/>
      <c r="BR41687" s="10"/>
      <c r="BS41687" s="10"/>
      <c r="BT41687" s="10"/>
      <c r="BU41687" s="10"/>
    </row>
    <row r="41688" spans="68:73">
      <c r="BP41688" s="8"/>
      <c r="BQ41688" s="8"/>
      <c r="BR41688" s="8"/>
      <c r="BS41688" s="8"/>
      <c r="BT41688" s="8"/>
      <c r="BU41688" s="8"/>
    </row>
    <row r="41689" spans="68:73">
      <c r="BP41689" s="10"/>
      <c r="BQ41689" s="10"/>
      <c r="BR41689" s="10"/>
      <c r="BS41689" s="10"/>
      <c r="BT41689" s="10"/>
      <c r="BU41689" s="10"/>
    </row>
    <row r="41690" spans="68:73">
      <c r="BP41690" s="8"/>
      <c r="BQ41690" s="8"/>
      <c r="BR41690" s="8"/>
      <c r="BS41690" s="8"/>
      <c r="BT41690" s="8"/>
      <c r="BU41690" s="8"/>
    </row>
    <row r="41691" spans="68:73">
      <c r="BP41691" s="10"/>
      <c r="BQ41691" s="10"/>
      <c r="BR41691" s="10"/>
      <c r="BS41691" s="10"/>
      <c r="BT41691" s="10"/>
      <c r="BU41691" s="10"/>
    </row>
    <row r="41692" spans="68:73">
      <c r="BP41692" s="8"/>
      <c r="BQ41692" s="8"/>
      <c r="BR41692" s="8"/>
      <c r="BS41692" s="8"/>
      <c r="BT41692" s="8"/>
      <c r="BU41692" s="8"/>
    </row>
    <row r="41693" spans="68:73">
      <c r="BP41693" s="10"/>
      <c r="BQ41693" s="10"/>
      <c r="BR41693" s="10"/>
      <c r="BS41693" s="10"/>
      <c r="BT41693" s="10"/>
      <c r="BU41693" s="10"/>
    </row>
    <row r="41694" spans="68:73">
      <c r="BP41694" s="8"/>
      <c r="BQ41694" s="8"/>
      <c r="BR41694" s="8"/>
      <c r="BS41694" s="8"/>
      <c r="BT41694" s="8"/>
      <c r="BU41694" s="8"/>
    </row>
    <row r="41695" spans="68:73">
      <c r="BP41695" s="10"/>
      <c r="BQ41695" s="10"/>
      <c r="BR41695" s="10"/>
      <c r="BS41695" s="10"/>
      <c r="BT41695" s="10"/>
      <c r="BU41695" s="10"/>
    </row>
    <row r="41696" spans="68:73">
      <c r="BP41696" s="8"/>
      <c r="BQ41696" s="8"/>
      <c r="BR41696" s="8"/>
      <c r="BS41696" s="8"/>
      <c r="BT41696" s="8"/>
      <c r="BU41696" s="8"/>
    </row>
    <row r="41697" spans="68:73">
      <c r="BP41697" s="10"/>
      <c r="BQ41697" s="10"/>
      <c r="BR41697" s="10"/>
      <c r="BS41697" s="10"/>
      <c r="BT41697" s="10"/>
      <c r="BU41697" s="10"/>
    </row>
    <row r="41698" spans="68:73">
      <c r="BP41698" s="8"/>
      <c r="BQ41698" s="8"/>
      <c r="BR41698" s="8"/>
      <c r="BS41698" s="8"/>
      <c r="BT41698" s="8"/>
      <c r="BU41698" s="8"/>
    </row>
    <row r="41699" spans="68:73">
      <c r="BP41699" s="10"/>
      <c r="BQ41699" s="10"/>
      <c r="BR41699" s="10"/>
      <c r="BS41699" s="10"/>
      <c r="BT41699" s="10"/>
      <c r="BU41699" s="10"/>
    </row>
    <row r="41700" spans="68:73">
      <c r="BP41700" s="8"/>
      <c r="BQ41700" s="8"/>
      <c r="BR41700" s="8"/>
      <c r="BS41700" s="8"/>
      <c r="BT41700" s="8"/>
      <c r="BU41700" s="8"/>
    </row>
    <row r="41701" spans="68:73">
      <c r="BP41701" s="10"/>
      <c r="BQ41701" s="10"/>
      <c r="BR41701" s="10"/>
      <c r="BS41701" s="10"/>
      <c r="BT41701" s="10"/>
      <c r="BU41701" s="10"/>
    </row>
    <row r="41702" spans="68:73">
      <c r="BP41702" s="8"/>
      <c r="BQ41702" s="8"/>
      <c r="BR41702" s="8"/>
      <c r="BS41702" s="8"/>
      <c r="BT41702" s="8"/>
      <c r="BU41702" s="8"/>
    </row>
    <row r="41703" spans="68:73">
      <c r="BP41703" s="10"/>
      <c r="BQ41703" s="10"/>
      <c r="BR41703" s="10"/>
      <c r="BS41703" s="10"/>
      <c r="BT41703" s="10"/>
      <c r="BU41703" s="10"/>
    </row>
    <row r="41704" spans="68:73">
      <c r="BP41704" s="8"/>
      <c r="BQ41704" s="8"/>
      <c r="BR41704" s="8"/>
      <c r="BS41704" s="8"/>
      <c r="BT41704" s="8"/>
      <c r="BU41704" s="8"/>
    </row>
    <row r="41705" spans="68:73">
      <c r="BP41705" s="10"/>
      <c r="BQ41705" s="10"/>
      <c r="BR41705" s="10"/>
      <c r="BS41705" s="10"/>
      <c r="BT41705" s="10"/>
      <c r="BU41705" s="10"/>
    </row>
    <row r="41706" spans="68:73">
      <c r="BP41706" s="8"/>
      <c r="BQ41706" s="8"/>
      <c r="BR41706" s="8"/>
      <c r="BS41706" s="8"/>
      <c r="BT41706" s="8"/>
      <c r="BU41706" s="8"/>
    </row>
    <row r="41707" spans="68:73">
      <c r="BP41707" s="10"/>
      <c r="BQ41707" s="10"/>
      <c r="BR41707" s="10"/>
      <c r="BS41707" s="10"/>
      <c r="BT41707" s="10"/>
      <c r="BU41707" s="10"/>
    </row>
    <row r="41708" spans="68:73">
      <c r="BP41708" s="8"/>
      <c r="BQ41708" s="8"/>
      <c r="BR41708" s="8"/>
      <c r="BS41708" s="8"/>
      <c r="BT41708" s="8"/>
      <c r="BU41708" s="8"/>
    </row>
    <row r="41709" spans="68:73">
      <c r="BP41709" s="10"/>
      <c r="BQ41709" s="10"/>
      <c r="BR41709" s="10"/>
      <c r="BS41709" s="10"/>
      <c r="BT41709" s="10"/>
      <c r="BU41709" s="10"/>
    </row>
    <row r="41710" spans="68:73">
      <c r="BP41710" s="8"/>
      <c r="BQ41710" s="8"/>
      <c r="BR41710" s="8"/>
      <c r="BS41710" s="8"/>
      <c r="BT41710" s="8"/>
      <c r="BU41710" s="8"/>
    </row>
    <row r="41711" spans="68:73">
      <c r="BP41711" s="10"/>
      <c r="BQ41711" s="10"/>
      <c r="BR41711" s="10"/>
      <c r="BS41711" s="10"/>
      <c r="BT41711" s="10"/>
      <c r="BU41711" s="10"/>
    </row>
    <row r="41712" spans="68:73">
      <c r="BP41712" s="8"/>
      <c r="BQ41712" s="8"/>
      <c r="BR41712" s="8"/>
      <c r="BS41712" s="8"/>
      <c r="BT41712" s="8"/>
      <c r="BU41712" s="8"/>
    </row>
    <row r="41713" spans="68:73">
      <c r="BP41713" s="10"/>
      <c r="BQ41713" s="10"/>
      <c r="BR41713" s="10"/>
      <c r="BS41713" s="10"/>
      <c r="BT41713" s="10"/>
      <c r="BU41713" s="10"/>
    </row>
    <row r="41714" spans="68:73">
      <c r="BP41714" s="8"/>
      <c r="BQ41714" s="8"/>
      <c r="BR41714" s="8"/>
      <c r="BS41714" s="8"/>
      <c r="BT41714" s="8"/>
      <c r="BU41714" s="8"/>
    </row>
    <row r="41715" spans="68:73">
      <c r="BP41715" s="10"/>
      <c r="BQ41715" s="10"/>
      <c r="BR41715" s="10"/>
      <c r="BS41715" s="10"/>
      <c r="BT41715" s="10"/>
      <c r="BU41715" s="10"/>
    </row>
    <row r="41716" spans="68:73">
      <c r="BP41716" s="8"/>
      <c r="BQ41716" s="8"/>
      <c r="BR41716" s="8"/>
      <c r="BS41716" s="8"/>
      <c r="BT41716" s="8"/>
      <c r="BU41716" s="8"/>
    </row>
    <row r="41717" spans="68:73">
      <c r="BP41717" s="10"/>
      <c r="BQ41717" s="10"/>
      <c r="BR41717" s="10"/>
      <c r="BS41717" s="10"/>
      <c r="BT41717" s="10"/>
      <c r="BU41717" s="10"/>
    </row>
    <row r="41718" spans="68:73">
      <c r="BP41718" s="8"/>
      <c r="BQ41718" s="8"/>
      <c r="BR41718" s="8"/>
      <c r="BS41718" s="8"/>
      <c r="BT41718" s="8"/>
      <c r="BU41718" s="8"/>
    </row>
    <row r="41719" spans="68:73">
      <c r="BP41719" s="10"/>
      <c r="BQ41719" s="10"/>
      <c r="BR41719" s="10"/>
      <c r="BS41719" s="10"/>
      <c r="BT41719" s="10"/>
      <c r="BU41719" s="10"/>
    </row>
    <row r="41720" spans="68:73">
      <c r="BP41720" s="8"/>
      <c r="BQ41720" s="8"/>
      <c r="BR41720" s="8"/>
      <c r="BS41720" s="8"/>
      <c r="BT41720" s="8"/>
      <c r="BU41720" s="8"/>
    </row>
    <row r="41721" spans="68:73">
      <c r="BP41721" s="10"/>
      <c r="BQ41721" s="10"/>
      <c r="BR41721" s="10"/>
      <c r="BS41721" s="10"/>
      <c r="BT41721" s="10"/>
      <c r="BU41721" s="10"/>
    </row>
    <row r="41722" spans="68:73">
      <c r="BP41722" s="8"/>
      <c r="BQ41722" s="8"/>
      <c r="BR41722" s="8"/>
      <c r="BS41722" s="8"/>
      <c r="BT41722" s="8"/>
      <c r="BU41722" s="8"/>
    </row>
    <row r="41723" spans="68:73">
      <c r="BP41723" s="10"/>
      <c r="BQ41723" s="10"/>
      <c r="BR41723" s="10"/>
      <c r="BS41723" s="10"/>
      <c r="BT41723" s="10"/>
      <c r="BU41723" s="10"/>
    </row>
    <row r="41724" spans="68:73">
      <c r="BP41724" s="8"/>
      <c r="BQ41724" s="8"/>
      <c r="BR41724" s="8"/>
      <c r="BS41724" s="8"/>
      <c r="BT41724" s="8"/>
      <c r="BU41724" s="8"/>
    </row>
    <row r="41725" spans="68:73">
      <c r="BP41725" s="10"/>
      <c r="BQ41725" s="10"/>
      <c r="BR41725" s="10"/>
      <c r="BS41725" s="10"/>
      <c r="BT41725" s="10"/>
      <c r="BU41725" s="10"/>
    </row>
    <row r="41726" spans="68:73">
      <c r="BP41726" s="8"/>
      <c r="BQ41726" s="8"/>
      <c r="BR41726" s="8"/>
      <c r="BS41726" s="8"/>
      <c r="BT41726" s="8"/>
      <c r="BU41726" s="8"/>
    </row>
    <row r="41727" spans="68:73">
      <c r="BP41727" s="10"/>
      <c r="BQ41727" s="10"/>
      <c r="BR41727" s="10"/>
      <c r="BS41727" s="10"/>
      <c r="BT41727" s="10"/>
      <c r="BU41727" s="10"/>
    </row>
    <row r="41728" spans="68:73">
      <c r="BP41728" s="8"/>
      <c r="BQ41728" s="8"/>
      <c r="BR41728" s="8"/>
      <c r="BS41728" s="8"/>
      <c r="BT41728" s="8"/>
      <c r="BU41728" s="8"/>
    </row>
    <row r="41729" spans="68:73">
      <c r="BP41729" s="10"/>
      <c r="BQ41729" s="10"/>
      <c r="BR41729" s="10"/>
      <c r="BS41729" s="10"/>
      <c r="BT41729" s="10"/>
      <c r="BU41729" s="10"/>
    </row>
    <row r="41730" spans="68:73">
      <c r="BP41730" s="8"/>
      <c r="BQ41730" s="8"/>
      <c r="BR41730" s="8"/>
      <c r="BS41730" s="8"/>
      <c r="BT41730" s="8"/>
      <c r="BU41730" s="8"/>
    </row>
    <row r="41731" spans="68:73">
      <c r="BP41731" s="10"/>
      <c r="BQ41731" s="10"/>
      <c r="BR41731" s="10"/>
      <c r="BS41731" s="10"/>
      <c r="BT41731" s="10"/>
      <c r="BU41731" s="10"/>
    </row>
    <row r="41732" spans="68:73">
      <c r="BP41732" s="8"/>
      <c r="BQ41732" s="8"/>
      <c r="BR41732" s="8"/>
      <c r="BS41732" s="8"/>
      <c r="BT41732" s="8"/>
      <c r="BU41732" s="8"/>
    </row>
    <row r="41733" spans="68:73">
      <c r="BP41733" s="10"/>
      <c r="BQ41733" s="10"/>
      <c r="BR41733" s="10"/>
      <c r="BS41733" s="10"/>
      <c r="BT41733" s="10"/>
      <c r="BU41733" s="10"/>
    </row>
    <row r="41734" spans="68:73">
      <c r="BP41734" s="8"/>
      <c r="BQ41734" s="8"/>
      <c r="BR41734" s="8"/>
      <c r="BS41734" s="8"/>
      <c r="BT41734" s="8"/>
      <c r="BU41734" s="8"/>
    </row>
    <row r="41735" spans="68:73">
      <c r="BP41735" s="10"/>
      <c r="BQ41735" s="10"/>
      <c r="BR41735" s="10"/>
      <c r="BS41735" s="10"/>
      <c r="BT41735" s="10"/>
      <c r="BU41735" s="10"/>
    </row>
    <row r="41736" spans="68:73">
      <c r="BP41736" s="8"/>
      <c r="BQ41736" s="8"/>
      <c r="BR41736" s="8"/>
      <c r="BS41736" s="8"/>
      <c r="BT41736" s="8"/>
      <c r="BU41736" s="8"/>
    </row>
    <row r="41737" spans="68:73">
      <c r="BP41737" s="10"/>
      <c r="BQ41737" s="10"/>
      <c r="BR41737" s="10"/>
      <c r="BS41737" s="10"/>
      <c r="BT41737" s="10"/>
      <c r="BU41737" s="10"/>
    </row>
    <row r="41738" spans="68:73">
      <c r="BP41738" s="8"/>
      <c r="BQ41738" s="8"/>
      <c r="BR41738" s="8"/>
      <c r="BS41738" s="8"/>
      <c r="BT41738" s="8"/>
      <c r="BU41738" s="8"/>
    </row>
    <row r="41739" spans="68:73">
      <c r="BP41739" s="10"/>
      <c r="BQ41739" s="10"/>
      <c r="BR41739" s="10"/>
      <c r="BS41739" s="10"/>
      <c r="BT41739" s="10"/>
      <c r="BU41739" s="10"/>
    </row>
    <row r="41740" spans="68:73">
      <c r="BP41740" s="8"/>
      <c r="BQ41740" s="8"/>
      <c r="BR41740" s="8"/>
      <c r="BS41740" s="8"/>
      <c r="BT41740" s="8"/>
      <c r="BU41740" s="8"/>
    </row>
    <row r="41741" spans="68:73">
      <c r="BP41741" s="10"/>
      <c r="BQ41741" s="10"/>
      <c r="BR41741" s="10"/>
      <c r="BS41741" s="10"/>
      <c r="BT41741" s="10"/>
      <c r="BU41741" s="10"/>
    </row>
    <row r="41742" spans="68:73">
      <c r="BP41742" s="8"/>
      <c r="BQ41742" s="8"/>
      <c r="BR41742" s="8"/>
      <c r="BS41742" s="8"/>
      <c r="BT41742" s="8"/>
      <c r="BU41742" s="8"/>
    </row>
    <row r="41743" spans="68:73">
      <c r="BP41743" s="10"/>
      <c r="BQ41743" s="10"/>
      <c r="BR41743" s="10"/>
      <c r="BS41743" s="10"/>
      <c r="BT41743" s="10"/>
      <c r="BU41743" s="10"/>
    </row>
    <row r="41744" spans="68:73">
      <c r="BP41744" s="8"/>
      <c r="BQ41744" s="8"/>
      <c r="BR41744" s="8"/>
      <c r="BS41744" s="8"/>
      <c r="BT41744" s="8"/>
      <c r="BU41744" s="8"/>
    </row>
    <row r="41745" spans="68:73">
      <c r="BP41745" s="10"/>
      <c r="BQ41745" s="10"/>
      <c r="BR41745" s="10"/>
      <c r="BS41745" s="10"/>
      <c r="BT41745" s="10"/>
      <c r="BU41745" s="10"/>
    </row>
    <row r="41746" spans="68:73">
      <c r="BP41746" s="8"/>
      <c r="BQ41746" s="8"/>
      <c r="BR41746" s="8"/>
      <c r="BS41746" s="8"/>
      <c r="BT41746" s="8"/>
      <c r="BU41746" s="8"/>
    </row>
    <row r="41747" spans="68:73">
      <c r="BP41747" s="10"/>
      <c r="BQ41747" s="10"/>
      <c r="BR41747" s="10"/>
      <c r="BS41747" s="10"/>
      <c r="BT41747" s="10"/>
      <c r="BU41747" s="10"/>
    </row>
    <row r="41748" spans="68:73">
      <c r="BP41748" s="8"/>
      <c r="BQ41748" s="8"/>
      <c r="BR41748" s="8"/>
      <c r="BS41748" s="8"/>
      <c r="BT41748" s="8"/>
      <c r="BU41748" s="8"/>
    </row>
    <row r="41749" spans="68:73">
      <c r="BP41749" s="10"/>
      <c r="BQ41749" s="10"/>
      <c r="BR41749" s="10"/>
      <c r="BS41749" s="10"/>
      <c r="BT41749" s="10"/>
      <c r="BU41749" s="10"/>
    </row>
    <row r="41750" spans="68:73">
      <c r="BP41750" s="8"/>
      <c r="BQ41750" s="8"/>
      <c r="BR41750" s="8"/>
      <c r="BS41750" s="8"/>
      <c r="BT41750" s="8"/>
      <c r="BU41750" s="8"/>
    </row>
    <row r="41751" spans="68:73">
      <c r="BP41751" s="10"/>
      <c r="BQ41751" s="10"/>
      <c r="BR41751" s="10"/>
      <c r="BS41751" s="10"/>
      <c r="BT41751" s="10"/>
      <c r="BU41751" s="10"/>
    </row>
    <row r="41752" spans="68:73">
      <c r="BP41752" s="8"/>
      <c r="BQ41752" s="8"/>
      <c r="BR41752" s="8"/>
      <c r="BS41752" s="8"/>
      <c r="BT41752" s="8"/>
      <c r="BU41752" s="8"/>
    </row>
    <row r="41753" spans="68:73">
      <c r="BP41753" s="10"/>
      <c r="BQ41753" s="10"/>
      <c r="BR41753" s="10"/>
      <c r="BS41753" s="10"/>
      <c r="BT41753" s="10"/>
      <c r="BU41753" s="10"/>
    </row>
    <row r="41754" spans="68:73">
      <c r="BP41754" s="8"/>
      <c r="BQ41754" s="8"/>
      <c r="BR41754" s="8"/>
      <c r="BS41754" s="8"/>
      <c r="BT41754" s="8"/>
      <c r="BU41754" s="8"/>
    </row>
    <row r="41755" spans="68:73">
      <c r="BP41755" s="10"/>
      <c r="BQ41755" s="10"/>
      <c r="BR41755" s="10"/>
      <c r="BS41755" s="10"/>
      <c r="BT41755" s="10"/>
      <c r="BU41755" s="10"/>
    </row>
    <row r="41756" spans="68:73">
      <c r="BP41756" s="8"/>
      <c r="BQ41756" s="8"/>
      <c r="BR41756" s="8"/>
      <c r="BS41756" s="8"/>
      <c r="BT41756" s="8"/>
      <c r="BU41756" s="8"/>
    </row>
    <row r="41757" spans="68:73">
      <c r="BP41757" s="10"/>
      <c r="BQ41757" s="10"/>
      <c r="BR41757" s="10"/>
      <c r="BS41757" s="10"/>
      <c r="BT41757" s="10"/>
      <c r="BU41757" s="10"/>
    </row>
    <row r="41758" spans="68:73">
      <c r="BP41758" s="8"/>
      <c r="BQ41758" s="8"/>
      <c r="BR41758" s="8"/>
      <c r="BS41758" s="8"/>
      <c r="BT41758" s="8"/>
      <c r="BU41758" s="8"/>
    </row>
    <row r="41759" spans="68:73">
      <c r="BP41759" s="10"/>
      <c r="BQ41759" s="10"/>
      <c r="BR41759" s="10"/>
      <c r="BS41759" s="10"/>
      <c r="BT41759" s="10"/>
      <c r="BU41759" s="10"/>
    </row>
    <row r="41760" spans="68:73">
      <c r="BP41760" s="8"/>
      <c r="BQ41760" s="8"/>
      <c r="BR41760" s="8"/>
      <c r="BS41760" s="8"/>
      <c r="BT41760" s="8"/>
      <c r="BU41760" s="8"/>
    </row>
    <row r="41761" spans="68:73">
      <c r="BP41761" s="10"/>
      <c r="BQ41761" s="10"/>
      <c r="BR41761" s="10"/>
      <c r="BS41761" s="10"/>
      <c r="BT41761" s="10"/>
      <c r="BU41761" s="10"/>
    </row>
    <row r="41762" spans="68:73">
      <c r="BP41762" s="8"/>
      <c r="BQ41762" s="8"/>
      <c r="BR41762" s="8"/>
      <c r="BS41762" s="8"/>
      <c r="BT41762" s="8"/>
      <c r="BU41762" s="8"/>
    </row>
    <row r="41763" spans="68:73">
      <c r="BP41763" s="10"/>
      <c r="BQ41763" s="10"/>
      <c r="BR41763" s="10"/>
      <c r="BS41763" s="10"/>
      <c r="BT41763" s="10"/>
      <c r="BU41763" s="10"/>
    </row>
    <row r="41764" spans="68:73">
      <c r="BP41764" s="8"/>
      <c r="BQ41764" s="8"/>
      <c r="BR41764" s="8"/>
      <c r="BS41764" s="8"/>
      <c r="BT41764" s="8"/>
      <c r="BU41764" s="8"/>
    </row>
    <row r="41765" spans="68:73">
      <c r="BP41765" s="10"/>
      <c r="BQ41765" s="10"/>
      <c r="BR41765" s="10"/>
      <c r="BS41765" s="10"/>
      <c r="BT41765" s="10"/>
      <c r="BU41765" s="10"/>
    </row>
    <row r="41766" spans="68:73">
      <c r="BP41766" s="8"/>
      <c r="BQ41766" s="8"/>
      <c r="BR41766" s="8"/>
      <c r="BS41766" s="8"/>
      <c r="BT41766" s="8"/>
      <c r="BU41766" s="8"/>
    </row>
    <row r="41767" spans="68:73">
      <c r="BP41767" s="10"/>
      <c r="BQ41767" s="10"/>
      <c r="BR41767" s="10"/>
      <c r="BS41767" s="10"/>
      <c r="BT41767" s="10"/>
      <c r="BU41767" s="10"/>
    </row>
    <row r="41768" spans="68:73">
      <c r="BP41768" s="8"/>
      <c r="BQ41768" s="8"/>
      <c r="BR41768" s="8"/>
      <c r="BS41768" s="8"/>
      <c r="BT41768" s="8"/>
      <c r="BU41768" s="8"/>
    </row>
    <row r="41769" spans="68:73">
      <c r="BP41769" s="10"/>
      <c r="BQ41769" s="10"/>
      <c r="BR41769" s="10"/>
      <c r="BS41769" s="10"/>
      <c r="BT41769" s="10"/>
      <c r="BU41769" s="10"/>
    </row>
    <row r="41770" spans="68:73">
      <c r="BP41770" s="8"/>
      <c r="BQ41770" s="8"/>
      <c r="BR41770" s="8"/>
      <c r="BS41770" s="8"/>
      <c r="BT41770" s="8"/>
      <c r="BU41770" s="8"/>
    </row>
    <row r="41771" spans="68:73">
      <c r="BP41771" s="10"/>
      <c r="BQ41771" s="10"/>
      <c r="BR41771" s="10"/>
      <c r="BS41771" s="10"/>
      <c r="BT41771" s="10"/>
      <c r="BU41771" s="10"/>
    </row>
    <row r="41772" spans="68:73">
      <c r="BP41772" s="8"/>
      <c r="BQ41772" s="8"/>
      <c r="BR41772" s="8"/>
      <c r="BS41772" s="8"/>
      <c r="BT41772" s="8"/>
      <c r="BU41772" s="8"/>
    </row>
    <row r="41773" spans="68:73">
      <c r="BP41773" s="10"/>
      <c r="BQ41773" s="10"/>
      <c r="BR41773" s="10"/>
      <c r="BS41773" s="10"/>
      <c r="BT41773" s="10"/>
      <c r="BU41773" s="10"/>
    </row>
    <row r="41774" spans="68:73">
      <c r="BP41774" s="8"/>
      <c r="BQ41774" s="8"/>
      <c r="BR41774" s="8"/>
      <c r="BS41774" s="8"/>
      <c r="BT41774" s="8"/>
      <c r="BU41774" s="8"/>
    </row>
    <row r="41775" spans="68:73">
      <c r="BP41775" s="10"/>
      <c r="BQ41775" s="10"/>
      <c r="BR41775" s="10"/>
      <c r="BS41775" s="10"/>
      <c r="BT41775" s="10"/>
      <c r="BU41775" s="10"/>
    </row>
    <row r="41776" spans="68:73">
      <c r="BP41776" s="8"/>
      <c r="BQ41776" s="8"/>
      <c r="BR41776" s="8"/>
      <c r="BS41776" s="8"/>
      <c r="BT41776" s="8"/>
      <c r="BU41776" s="8"/>
    </row>
    <row r="41777" spans="68:73">
      <c r="BP41777" s="10"/>
      <c r="BQ41777" s="10"/>
      <c r="BR41777" s="10"/>
      <c r="BS41777" s="10"/>
      <c r="BT41777" s="10"/>
      <c r="BU41777" s="10"/>
    </row>
    <row r="41778" spans="68:73">
      <c r="BP41778" s="8"/>
      <c r="BQ41778" s="8"/>
      <c r="BR41778" s="8"/>
      <c r="BS41778" s="8"/>
      <c r="BT41778" s="8"/>
      <c r="BU41778" s="8"/>
    </row>
    <row r="41779" spans="68:73">
      <c r="BP41779" s="10"/>
      <c r="BQ41779" s="10"/>
      <c r="BR41779" s="10"/>
      <c r="BS41779" s="10"/>
      <c r="BT41779" s="10"/>
      <c r="BU41779" s="10"/>
    </row>
    <row r="41780" spans="68:73">
      <c r="BP41780" s="8"/>
      <c r="BQ41780" s="8"/>
      <c r="BR41780" s="8"/>
      <c r="BS41780" s="8"/>
      <c r="BT41780" s="8"/>
      <c r="BU41780" s="8"/>
    </row>
    <row r="41781" spans="68:73">
      <c r="BP41781" s="10"/>
      <c r="BQ41781" s="10"/>
      <c r="BR41781" s="10"/>
      <c r="BS41781" s="10"/>
      <c r="BT41781" s="10"/>
      <c r="BU41781" s="10"/>
    </row>
    <row r="41782" spans="68:73">
      <c r="BP41782" s="8"/>
      <c r="BQ41782" s="8"/>
      <c r="BR41782" s="8"/>
      <c r="BS41782" s="8"/>
      <c r="BT41782" s="8"/>
      <c r="BU41782" s="8"/>
    </row>
    <row r="41783" spans="68:73">
      <c r="BP41783" s="10"/>
      <c r="BQ41783" s="10"/>
      <c r="BR41783" s="10"/>
      <c r="BS41783" s="10"/>
      <c r="BT41783" s="10"/>
      <c r="BU41783" s="10"/>
    </row>
    <row r="41784" spans="68:73">
      <c r="BP41784" s="8"/>
      <c r="BQ41784" s="8"/>
      <c r="BR41784" s="8"/>
      <c r="BS41784" s="8"/>
      <c r="BT41784" s="8"/>
      <c r="BU41784" s="8"/>
    </row>
    <row r="41785" spans="68:73">
      <c r="BP41785" s="10"/>
      <c r="BQ41785" s="10"/>
      <c r="BR41785" s="10"/>
      <c r="BS41785" s="10"/>
      <c r="BT41785" s="10"/>
      <c r="BU41785" s="10"/>
    </row>
    <row r="41786" spans="68:73">
      <c r="BP41786" s="8"/>
      <c r="BQ41786" s="8"/>
      <c r="BR41786" s="8"/>
      <c r="BS41786" s="8"/>
      <c r="BT41786" s="8"/>
      <c r="BU41786" s="8"/>
    </row>
    <row r="41787" spans="68:73">
      <c r="BP41787" s="10"/>
      <c r="BQ41787" s="10"/>
      <c r="BR41787" s="10"/>
      <c r="BS41787" s="10"/>
      <c r="BT41787" s="10"/>
      <c r="BU41787" s="10"/>
    </row>
    <row r="41788" spans="68:73">
      <c r="BP41788" s="8"/>
      <c r="BQ41788" s="8"/>
      <c r="BR41788" s="8"/>
      <c r="BS41788" s="8"/>
      <c r="BT41788" s="8"/>
      <c r="BU41788" s="8"/>
    </row>
    <row r="41789" spans="68:73">
      <c r="BP41789" s="10"/>
      <c r="BQ41789" s="10"/>
      <c r="BR41789" s="10"/>
      <c r="BS41789" s="10"/>
      <c r="BT41789" s="10"/>
      <c r="BU41789" s="10"/>
    </row>
    <row r="41790" spans="68:73">
      <c r="BP41790" s="8"/>
      <c r="BQ41790" s="8"/>
      <c r="BR41790" s="8"/>
      <c r="BS41790" s="8"/>
      <c r="BT41790" s="8"/>
      <c r="BU41790" s="8"/>
    </row>
    <row r="41791" spans="68:73">
      <c r="BP41791" s="10"/>
      <c r="BQ41791" s="10"/>
      <c r="BR41791" s="10"/>
      <c r="BS41791" s="10"/>
      <c r="BT41791" s="10"/>
      <c r="BU41791" s="10"/>
    </row>
    <row r="41792" spans="68:73">
      <c r="BP41792" s="8"/>
      <c r="BQ41792" s="8"/>
      <c r="BR41792" s="8"/>
      <c r="BS41792" s="8"/>
      <c r="BT41792" s="8"/>
      <c r="BU41792" s="8"/>
    </row>
    <row r="41793" spans="68:73">
      <c r="BP41793" s="10"/>
      <c r="BQ41793" s="10"/>
      <c r="BR41793" s="10"/>
      <c r="BS41793" s="10"/>
      <c r="BT41793" s="10"/>
      <c r="BU41793" s="10"/>
    </row>
    <row r="41794" spans="68:73">
      <c r="BP41794" s="8"/>
      <c r="BQ41794" s="8"/>
      <c r="BR41794" s="8"/>
      <c r="BS41794" s="8"/>
      <c r="BT41794" s="8"/>
      <c r="BU41794" s="8"/>
    </row>
    <row r="41795" spans="68:73">
      <c r="BP41795" s="10"/>
      <c r="BQ41795" s="10"/>
      <c r="BR41795" s="10"/>
      <c r="BS41795" s="10"/>
      <c r="BT41795" s="10"/>
      <c r="BU41795" s="10"/>
    </row>
    <row r="41796" spans="68:73">
      <c r="BP41796" s="8"/>
      <c r="BQ41796" s="8"/>
      <c r="BR41796" s="8"/>
      <c r="BS41796" s="8"/>
      <c r="BT41796" s="8"/>
      <c r="BU41796" s="8"/>
    </row>
    <row r="41797" spans="68:73">
      <c r="BP41797" s="10"/>
      <c r="BQ41797" s="10"/>
      <c r="BR41797" s="10"/>
      <c r="BS41797" s="10"/>
      <c r="BT41797" s="10"/>
      <c r="BU41797" s="10"/>
    </row>
    <row r="41798" spans="68:73">
      <c r="BP41798" s="8"/>
      <c r="BQ41798" s="8"/>
      <c r="BR41798" s="8"/>
      <c r="BS41798" s="8"/>
      <c r="BT41798" s="8"/>
      <c r="BU41798" s="8"/>
    </row>
    <row r="41799" spans="68:73">
      <c r="BP41799" s="10"/>
      <c r="BQ41799" s="10"/>
      <c r="BR41799" s="10"/>
      <c r="BS41799" s="10"/>
      <c r="BT41799" s="10"/>
      <c r="BU41799" s="10"/>
    </row>
    <row r="41800" spans="68:73">
      <c r="BP41800" s="8"/>
      <c r="BQ41800" s="8"/>
      <c r="BR41800" s="8"/>
      <c r="BS41800" s="8"/>
      <c r="BT41800" s="8"/>
      <c r="BU41800" s="8"/>
    </row>
    <row r="41801" spans="68:73">
      <c r="BP41801" s="10"/>
      <c r="BQ41801" s="10"/>
      <c r="BR41801" s="10"/>
      <c r="BS41801" s="10"/>
      <c r="BT41801" s="10"/>
      <c r="BU41801" s="10"/>
    </row>
    <row r="41802" spans="68:73">
      <c r="BP41802" s="8"/>
      <c r="BQ41802" s="8"/>
      <c r="BR41802" s="8"/>
      <c r="BS41802" s="8"/>
      <c r="BT41802" s="8"/>
      <c r="BU41802" s="8"/>
    </row>
    <row r="41803" spans="68:73">
      <c r="BP41803" s="10"/>
      <c r="BQ41803" s="10"/>
      <c r="BR41803" s="10"/>
      <c r="BS41803" s="10"/>
      <c r="BT41803" s="10"/>
      <c r="BU41803" s="10"/>
    </row>
    <row r="41804" spans="68:73">
      <c r="BP41804" s="8"/>
      <c r="BQ41804" s="8"/>
      <c r="BR41804" s="8"/>
      <c r="BS41804" s="8"/>
      <c r="BT41804" s="8"/>
      <c r="BU41804" s="8"/>
    </row>
    <row r="41805" spans="68:73">
      <c r="BP41805" s="10"/>
      <c r="BQ41805" s="10"/>
      <c r="BR41805" s="10"/>
      <c r="BS41805" s="10"/>
      <c r="BT41805" s="10"/>
      <c r="BU41805" s="10"/>
    </row>
    <row r="41806" spans="68:73">
      <c r="BP41806" s="8"/>
      <c r="BQ41806" s="8"/>
      <c r="BR41806" s="8"/>
      <c r="BS41806" s="8"/>
      <c r="BT41806" s="8"/>
      <c r="BU41806" s="8"/>
    </row>
    <row r="41807" spans="68:73">
      <c r="BP41807" s="10"/>
      <c r="BQ41807" s="10"/>
      <c r="BR41807" s="10"/>
      <c r="BS41807" s="10"/>
      <c r="BT41807" s="10"/>
      <c r="BU41807" s="10"/>
    </row>
    <row r="41808" spans="68:73">
      <c r="BP41808" s="8"/>
      <c r="BQ41808" s="8"/>
      <c r="BR41808" s="8"/>
      <c r="BS41808" s="8"/>
      <c r="BT41808" s="8"/>
      <c r="BU41808" s="8"/>
    </row>
    <row r="41809" spans="68:73">
      <c r="BP41809" s="10"/>
      <c r="BQ41809" s="10"/>
      <c r="BR41809" s="10"/>
      <c r="BS41809" s="10"/>
      <c r="BT41809" s="10"/>
      <c r="BU41809" s="10"/>
    </row>
    <row r="41810" spans="68:73">
      <c r="BP41810" s="8"/>
      <c r="BQ41810" s="8"/>
      <c r="BR41810" s="8"/>
      <c r="BS41810" s="8"/>
      <c r="BT41810" s="8"/>
      <c r="BU41810" s="8"/>
    </row>
    <row r="41811" spans="68:73">
      <c r="BP41811" s="10"/>
      <c r="BQ41811" s="10"/>
      <c r="BR41811" s="10"/>
      <c r="BS41811" s="10"/>
      <c r="BT41811" s="10"/>
      <c r="BU41811" s="10"/>
    </row>
    <row r="41812" spans="68:73">
      <c r="BP41812" s="8"/>
      <c r="BQ41812" s="8"/>
      <c r="BR41812" s="8"/>
      <c r="BS41812" s="8"/>
      <c r="BT41812" s="8"/>
      <c r="BU41812" s="8"/>
    </row>
    <row r="41813" spans="68:73">
      <c r="BP41813" s="10"/>
      <c r="BQ41813" s="10"/>
      <c r="BR41813" s="10"/>
      <c r="BS41813" s="10"/>
      <c r="BT41813" s="10"/>
      <c r="BU41813" s="10"/>
    </row>
    <row r="41814" spans="68:73">
      <c r="BP41814" s="8"/>
      <c r="BQ41814" s="8"/>
      <c r="BR41814" s="8"/>
      <c r="BS41814" s="8"/>
      <c r="BT41814" s="8"/>
      <c r="BU41814" s="8"/>
    </row>
    <row r="41815" spans="68:73">
      <c r="BP41815" s="10"/>
      <c r="BQ41815" s="10"/>
      <c r="BR41815" s="10"/>
      <c r="BS41815" s="10"/>
      <c r="BT41815" s="10"/>
      <c r="BU41815" s="10"/>
    </row>
    <row r="41816" spans="68:73">
      <c r="BP41816" s="8"/>
      <c r="BQ41816" s="8"/>
      <c r="BR41816" s="8"/>
      <c r="BS41816" s="8"/>
      <c r="BT41816" s="8"/>
      <c r="BU41816" s="8"/>
    </row>
    <row r="41817" spans="68:73">
      <c r="BP41817" s="10"/>
      <c r="BQ41817" s="10"/>
      <c r="BR41817" s="10"/>
      <c r="BS41817" s="10"/>
      <c r="BT41817" s="10"/>
      <c r="BU41817" s="10"/>
    </row>
    <row r="41818" spans="68:73">
      <c r="BP41818" s="8"/>
      <c r="BQ41818" s="8"/>
      <c r="BR41818" s="8"/>
      <c r="BS41818" s="8"/>
      <c r="BT41818" s="8"/>
      <c r="BU41818" s="8"/>
    </row>
    <row r="41819" spans="68:73">
      <c r="BP41819" s="10"/>
      <c r="BQ41819" s="10"/>
      <c r="BR41819" s="10"/>
      <c r="BS41819" s="10"/>
      <c r="BT41819" s="10"/>
      <c r="BU41819" s="10"/>
    </row>
    <row r="41820" spans="68:73">
      <c r="BP41820" s="8"/>
      <c r="BQ41820" s="8"/>
      <c r="BR41820" s="8"/>
      <c r="BS41820" s="8"/>
      <c r="BT41820" s="8"/>
      <c r="BU41820" s="8"/>
    </row>
    <row r="41821" spans="68:73">
      <c r="BP41821" s="10"/>
      <c r="BQ41821" s="10"/>
      <c r="BR41821" s="10"/>
      <c r="BS41821" s="10"/>
      <c r="BT41821" s="10"/>
      <c r="BU41821" s="10"/>
    </row>
    <row r="41822" spans="68:73">
      <c r="BP41822" s="8"/>
      <c r="BQ41822" s="8"/>
      <c r="BR41822" s="8"/>
      <c r="BS41822" s="8"/>
      <c r="BT41822" s="8"/>
      <c r="BU41822" s="8"/>
    </row>
    <row r="41823" spans="68:73">
      <c r="BP41823" s="10"/>
      <c r="BQ41823" s="10"/>
      <c r="BR41823" s="10"/>
      <c r="BS41823" s="10"/>
      <c r="BT41823" s="10"/>
      <c r="BU41823" s="10"/>
    </row>
    <row r="41824" spans="68:73">
      <c r="BP41824" s="8"/>
      <c r="BQ41824" s="8"/>
      <c r="BR41824" s="8"/>
      <c r="BS41824" s="8"/>
      <c r="BT41824" s="8"/>
      <c r="BU41824" s="8"/>
    </row>
    <row r="41825" spans="68:73">
      <c r="BP41825" s="10"/>
      <c r="BQ41825" s="10"/>
      <c r="BR41825" s="10"/>
      <c r="BS41825" s="10"/>
      <c r="BT41825" s="10"/>
      <c r="BU41825" s="10"/>
    </row>
    <row r="41826" spans="68:73">
      <c r="BP41826" s="8"/>
      <c r="BQ41826" s="8"/>
      <c r="BR41826" s="8"/>
      <c r="BS41826" s="8"/>
      <c r="BT41826" s="8"/>
      <c r="BU41826" s="8"/>
    </row>
    <row r="41827" spans="68:73">
      <c r="BP41827" s="10"/>
      <c r="BQ41827" s="10"/>
      <c r="BR41827" s="10"/>
      <c r="BS41827" s="10"/>
      <c r="BT41827" s="10"/>
      <c r="BU41827" s="10"/>
    </row>
    <row r="41828" spans="68:73">
      <c r="BP41828" s="8"/>
      <c r="BQ41828" s="8"/>
      <c r="BR41828" s="8"/>
      <c r="BS41828" s="8"/>
      <c r="BT41828" s="8"/>
      <c r="BU41828" s="8"/>
    </row>
    <row r="41829" spans="68:73">
      <c r="BP41829" s="10"/>
      <c r="BQ41829" s="10"/>
      <c r="BR41829" s="10"/>
      <c r="BS41829" s="10"/>
      <c r="BT41829" s="10"/>
      <c r="BU41829" s="10"/>
    </row>
    <row r="41830" spans="68:73">
      <c r="BP41830" s="8"/>
      <c r="BQ41830" s="8"/>
      <c r="BR41830" s="8"/>
      <c r="BS41830" s="8"/>
      <c r="BT41830" s="8"/>
      <c r="BU41830" s="8"/>
    </row>
    <row r="41831" spans="68:73">
      <c r="BP41831" s="10"/>
      <c r="BQ41831" s="10"/>
      <c r="BR41831" s="10"/>
      <c r="BS41831" s="10"/>
      <c r="BT41831" s="10"/>
      <c r="BU41831" s="10"/>
    </row>
    <row r="41832" spans="68:73">
      <c r="BP41832" s="8"/>
      <c r="BQ41832" s="8"/>
      <c r="BR41832" s="8"/>
      <c r="BS41832" s="8"/>
      <c r="BT41832" s="8"/>
      <c r="BU41832" s="8"/>
    </row>
    <row r="41833" spans="68:73">
      <c r="BP41833" s="10"/>
      <c r="BQ41833" s="10"/>
      <c r="BR41833" s="10"/>
      <c r="BS41833" s="10"/>
      <c r="BT41833" s="10"/>
      <c r="BU41833" s="10"/>
    </row>
    <row r="41834" spans="68:73">
      <c r="BP41834" s="8"/>
      <c r="BQ41834" s="8"/>
      <c r="BR41834" s="8"/>
      <c r="BS41834" s="8"/>
      <c r="BT41834" s="8"/>
      <c r="BU41834" s="8"/>
    </row>
    <row r="41835" spans="68:73">
      <c r="BP41835" s="10"/>
      <c r="BQ41835" s="10"/>
      <c r="BR41835" s="10"/>
      <c r="BS41835" s="10"/>
      <c r="BT41835" s="10"/>
      <c r="BU41835" s="10"/>
    </row>
    <row r="41836" spans="68:73">
      <c r="BP41836" s="8"/>
      <c r="BQ41836" s="8"/>
      <c r="BR41836" s="8"/>
      <c r="BS41836" s="8"/>
      <c r="BT41836" s="8"/>
      <c r="BU41836" s="8"/>
    </row>
    <row r="41837" spans="68:73">
      <c r="BP41837" s="10"/>
      <c r="BQ41837" s="10"/>
      <c r="BR41837" s="10"/>
      <c r="BS41837" s="10"/>
      <c r="BT41837" s="10"/>
      <c r="BU41837" s="10"/>
    </row>
    <row r="41838" spans="68:73">
      <c r="BP41838" s="8"/>
      <c r="BQ41838" s="8"/>
      <c r="BR41838" s="8"/>
      <c r="BS41838" s="8"/>
      <c r="BT41838" s="8"/>
      <c r="BU41838" s="8"/>
    </row>
    <row r="41839" spans="68:73">
      <c r="BP41839" s="10"/>
      <c r="BQ41839" s="10"/>
      <c r="BR41839" s="10"/>
      <c r="BS41839" s="10"/>
      <c r="BT41839" s="10"/>
      <c r="BU41839" s="10"/>
    </row>
    <row r="41840" spans="68:73">
      <c r="BP41840" s="8"/>
      <c r="BQ41840" s="8"/>
      <c r="BR41840" s="8"/>
      <c r="BS41840" s="8"/>
      <c r="BT41840" s="8"/>
      <c r="BU41840" s="8"/>
    </row>
    <row r="41841" spans="68:73">
      <c r="BP41841" s="10"/>
      <c r="BQ41841" s="10"/>
      <c r="BR41841" s="10"/>
      <c r="BS41841" s="10"/>
      <c r="BT41841" s="10"/>
      <c r="BU41841" s="10"/>
    </row>
    <row r="41842" spans="68:73">
      <c r="BP41842" s="8"/>
      <c r="BQ41842" s="8"/>
      <c r="BR41842" s="8"/>
      <c r="BS41842" s="8"/>
      <c r="BT41842" s="8"/>
      <c r="BU41842" s="8"/>
    </row>
    <row r="41843" spans="68:73">
      <c r="BP41843" s="10"/>
      <c r="BQ41843" s="10"/>
      <c r="BR41843" s="10"/>
      <c r="BS41843" s="10"/>
      <c r="BT41843" s="10"/>
      <c r="BU41843" s="10"/>
    </row>
    <row r="41844" spans="68:73">
      <c r="BP41844" s="8"/>
      <c r="BQ41844" s="8"/>
      <c r="BR41844" s="8"/>
      <c r="BS41844" s="8"/>
      <c r="BT41844" s="8"/>
      <c r="BU41844" s="8"/>
    </row>
    <row r="41845" spans="68:73">
      <c r="BP41845" s="10"/>
      <c r="BQ41845" s="10"/>
      <c r="BR41845" s="10"/>
      <c r="BS41845" s="10"/>
      <c r="BT41845" s="10"/>
      <c r="BU41845" s="10"/>
    </row>
    <row r="41846" spans="68:73">
      <c r="BP41846" s="8"/>
      <c r="BQ41846" s="8"/>
      <c r="BR41846" s="8"/>
      <c r="BS41846" s="8"/>
      <c r="BT41846" s="8"/>
      <c r="BU41846" s="8"/>
    </row>
    <row r="41847" spans="68:73">
      <c r="BP41847" s="10"/>
      <c r="BQ41847" s="10"/>
      <c r="BR41847" s="10"/>
      <c r="BS41847" s="10"/>
      <c r="BT41847" s="10"/>
      <c r="BU41847" s="10"/>
    </row>
    <row r="41848" spans="68:73">
      <c r="BP41848" s="8"/>
      <c r="BQ41848" s="8"/>
      <c r="BR41848" s="8"/>
      <c r="BS41848" s="8"/>
      <c r="BT41848" s="8"/>
      <c r="BU41848" s="8"/>
    </row>
    <row r="41849" spans="68:73">
      <c r="BP41849" s="10"/>
      <c r="BQ41849" s="10"/>
      <c r="BR41849" s="10"/>
      <c r="BS41849" s="10"/>
      <c r="BT41849" s="10"/>
      <c r="BU41849" s="10"/>
    </row>
    <row r="41850" spans="68:73">
      <c r="BP41850" s="8"/>
      <c r="BQ41850" s="8"/>
      <c r="BR41850" s="8"/>
      <c r="BS41850" s="8"/>
      <c r="BT41850" s="8"/>
      <c r="BU41850" s="8"/>
    </row>
    <row r="41851" spans="68:73">
      <c r="BP41851" s="10"/>
      <c r="BQ41851" s="10"/>
      <c r="BR41851" s="10"/>
      <c r="BS41851" s="10"/>
      <c r="BT41851" s="10"/>
      <c r="BU41851" s="10"/>
    </row>
    <row r="41852" spans="68:73">
      <c r="BP41852" s="8"/>
      <c r="BQ41852" s="8"/>
      <c r="BR41852" s="8"/>
      <c r="BS41852" s="8"/>
      <c r="BT41852" s="8"/>
      <c r="BU41852" s="8"/>
    </row>
    <row r="41853" spans="68:73">
      <c r="BP41853" s="10"/>
      <c r="BQ41853" s="10"/>
      <c r="BR41853" s="10"/>
      <c r="BS41853" s="10"/>
      <c r="BT41853" s="10"/>
      <c r="BU41853" s="10"/>
    </row>
    <row r="41854" spans="68:73">
      <c r="BP41854" s="8"/>
      <c r="BQ41854" s="8"/>
      <c r="BR41854" s="8"/>
      <c r="BS41854" s="8"/>
      <c r="BT41854" s="8"/>
      <c r="BU41854" s="8"/>
    </row>
    <row r="41855" spans="68:73">
      <c r="BP41855" s="10"/>
      <c r="BQ41855" s="10"/>
      <c r="BR41855" s="10"/>
      <c r="BS41855" s="10"/>
      <c r="BT41855" s="10"/>
      <c r="BU41855" s="10"/>
    </row>
    <row r="41856" spans="68:73">
      <c r="BP41856" s="8"/>
      <c r="BQ41856" s="8"/>
      <c r="BR41856" s="8"/>
      <c r="BS41856" s="8"/>
      <c r="BT41856" s="8"/>
      <c r="BU41856" s="8"/>
    </row>
    <row r="41857" spans="68:73">
      <c r="BP41857" s="10"/>
      <c r="BQ41857" s="10"/>
      <c r="BR41857" s="10"/>
      <c r="BS41857" s="10"/>
      <c r="BT41857" s="10"/>
      <c r="BU41857" s="10"/>
    </row>
    <row r="41858" spans="68:73">
      <c r="BP41858" s="8"/>
      <c r="BQ41858" s="8"/>
      <c r="BR41858" s="8"/>
      <c r="BS41858" s="8"/>
      <c r="BT41858" s="8"/>
      <c r="BU41858" s="8"/>
    </row>
    <row r="41859" spans="68:73">
      <c r="BP41859" s="10"/>
      <c r="BQ41859" s="10"/>
      <c r="BR41859" s="10"/>
      <c r="BS41859" s="10"/>
      <c r="BT41859" s="10"/>
      <c r="BU41859" s="10"/>
    </row>
    <row r="41860" spans="68:73">
      <c r="BP41860" s="8"/>
      <c r="BQ41860" s="8"/>
      <c r="BR41860" s="8"/>
      <c r="BS41860" s="8"/>
      <c r="BT41860" s="8"/>
      <c r="BU41860" s="8"/>
    </row>
    <row r="41861" spans="68:73">
      <c r="BP41861" s="10"/>
      <c r="BQ41861" s="10"/>
      <c r="BR41861" s="10"/>
      <c r="BS41861" s="10"/>
      <c r="BT41861" s="10"/>
      <c r="BU41861" s="10"/>
    </row>
    <row r="41862" spans="68:73">
      <c r="BP41862" s="8"/>
      <c r="BQ41862" s="8"/>
      <c r="BR41862" s="8"/>
      <c r="BS41862" s="8"/>
      <c r="BT41862" s="8"/>
      <c r="BU41862" s="8"/>
    </row>
    <row r="41863" spans="68:73">
      <c r="BP41863" s="10"/>
      <c r="BQ41863" s="10"/>
      <c r="BR41863" s="10"/>
      <c r="BS41863" s="10"/>
      <c r="BT41863" s="10"/>
      <c r="BU41863" s="10"/>
    </row>
    <row r="41864" spans="68:73">
      <c r="BP41864" s="8"/>
      <c r="BQ41864" s="8"/>
      <c r="BR41864" s="8"/>
      <c r="BS41864" s="8"/>
      <c r="BT41864" s="8"/>
      <c r="BU41864" s="8"/>
    </row>
    <row r="41865" spans="68:73">
      <c r="BP41865" s="10"/>
      <c r="BQ41865" s="10"/>
      <c r="BR41865" s="10"/>
      <c r="BS41865" s="10"/>
      <c r="BT41865" s="10"/>
      <c r="BU41865" s="10"/>
    </row>
    <row r="41866" spans="68:73">
      <c r="BP41866" s="8"/>
      <c r="BQ41866" s="8"/>
      <c r="BR41866" s="8"/>
      <c r="BS41866" s="8"/>
      <c r="BT41866" s="8"/>
      <c r="BU41866" s="8"/>
    </row>
    <row r="41867" spans="68:73">
      <c r="BP41867" s="10"/>
      <c r="BQ41867" s="10"/>
      <c r="BR41867" s="10"/>
      <c r="BS41867" s="10"/>
      <c r="BT41867" s="10"/>
      <c r="BU41867" s="10"/>
    </row>
    <row r="41868" spans="68:73">
      <c r="BP41868" s="8"/>
      <c r="BQ41868" s="8"/>
      <c r="BR41868" s="8"/>
      <c r="BS41868" s="8"/>
      <c r="BT41868" s="8"/>
      <c r="BU41868" s="8"/>
    </row>
    <row r="41869" spans="68:73">
      <c r="BP41869" s="10"/>
      <c r="BQ41869" s="10"/>
      <c r="BR41869" s="10"/>
      <c r="BS41869" s="10"/>
      <c r="BT41869" s="10"/>
      <c r="BU41869" s="10"/>
    </row>
    <row r="41870" spans="68:73">
      <c r="BP41870" s="8"/>
      <c r="BQ41870" s="8"/>
      <c r="BR41870" s="8"/>
      <c r="BS41870" s="8"/>
      <c r="BT41870" s="8"/>
      <c r="BU41870" s="8"/>
    </row>
    <row r="41871" spans="68:73">
      <c r="BP41871" s="10"/>
      <c r="BQ41871" s="10"/>
      <c r="BR41871" s="10"/>
      <c r="BS41871" s="10"/>
      <c r="BT41871" s="10"/>
      <c r="BU41871" s="10"/>
    </row>
    <row r="41872" spans="68:73">
      <c r="BP41872" s="8"/>
      <c r="BQ41872" s="8"/>
      <c r="BR41872" s="8"/>
      <c r="BS41872" s="8"/>
      <c r="BT41872" s="8"/>
      <c r="BU41872" s="8"/>
    </row>
    <row r="41873" spans="68:73">
      <c r="BP41873" s="10"/>
      <c r="BQ41873" s="10"/>
      <c r="BR41873" s="10"/>
      <c r="BS41873" s="10"/>
      <c r="BT41873" s="10"/>
      <c r="BU41873" s="10"/>
    </row>
    <row r="41874" spans="68:73">
      <c r="BP41874" s="8"/>
      <c r="BQ41874" s="8"/>
      <c r="BR41874" s="8"/>
      <c r="BS41874" s="8"/>
      <c r="BT41874" s="8"/>
      <c r="BU41874" s="8"/>
    </row>
    <row r="41875" spans="68:73">
      <c r="BP41875" s="10"/>
      <c r="BQ41875" s="10"/>
      <c r="BR41875" s="10"/>
      <c r="BS41875" s="10"/>
      <c r="BT41875" s="10"/>
      <c r="BU41875" s="10"/>
    </row>
    <row r="41876" spans="68:73">
      <c r="BP41876" s="8"/>
      <c r="BQ41876" s="8"/>
      <c r="BR41876" s="8"/>
      <c r="BS41876" s="8"/>
      <c r="BT41876" s="8"/>
      <c r="BU41876" s="8"/>
    </row>
    <row r="41877" spans="68:73">
      <c r="BP41877" s="10"/>
      <c r="BQ41877" s="10"/>
      <c r="BR41877" s="10"/>
      <c r="BS41877" s="10"/>
      <c r="BT41877" s="10"/>
      <c r="BU41877" s="10"/>
    </row>
    <row r="41878" spans="68:73">
      <c r="BP41878" s="8"/>
      <c r="BQ41878" s="8"/>
      <c r="BR41878" s="8"/>
      <c r="BS41878" s="8"/>
      <c r="BT41878" s="8"/>
      <c r="BU41878" s="8"/>
    </row>
    <row r="41879" spans="68:73">
      <c r="BP41879" s="10"/>
      <c r="BQ41879" s="10"/>
      <c r="BR41879" s="10"/>
      <c r="BS41879" s="10"/>
      <c r="BT41879" s="10"/>
      <c r="BU41879" s="10"/>
    </row>
    <row r="41880" spans="68:73">
      <c r="BP41880" s="8"/>
      <c r="BQ41880" s="8"/>
      <c r="BR41880" s="8"/>
      <c r="BS41880" s="8"/>
      <c r="BT41880" s="8"/>
      <c r="BU41880" s="8"/>
    </row>
    <row r="41881" spans="68:73">
      <c r="BP41881" s="10"/>
      <c r="BQ41881" s="10"/>
      <c r="BR41881" s="10"/>
      <c r="BS41881" s="10"/>
      <c r="BT41881" s="10"/>
      <c r="BU41881" s="10"/>
    </row>
    <row r="41882" spans="68:73">
      <c r="BP41882" s="8"/>
      <c r="BQ41882" s="8"/>
      <c r="BR41882" s="8"/>
      <c r="BS41882" s="8"/>
      <c r="BT41882" s="8"/>
      <c r="BU41882" s="8"/>
    </row>
    <row r="41883" spans="68:73">
      <c r="BP41883" s="10"/>
      <c r="BQ41883" s="10"/>
      <c r="BR41883" s="10"/>
      <c r="BS41883" s="10"/>
      <c r="BT41883" s="10"/>
      <c r="BU41883" s="10"/>
    </row>
    <row r="41884" spans="68:73">
      <c r="BP41884" s="8"/>
      <c r="BQ41884" s="8"/>
      <c r="BR41884" s="8"/>
      <c r="BS41884" s="8"/>
      <c r="BT41884" s="8"/>
      <c r="BU41884" s="8"/>
    </row>
    <row r="41885" spans="68:73">
      <c r="BP41885" s="10"/>
      <c r="BQ41885" s="10"/>
      <c r="BR41885" s="10"/>
      <c r="BS41885" s="10"/>
      <c r="BT41885" s="10"/>
      <c r="BU41885" s="10"/>
    </row>
    <row r="41886" spans="68:73">
      <c r="BP41886" s="8"/>
      <c r="BQ41886" s="8"/>
      <c r="BR41886" s="8"/>
      <c r="BS41886" s="8"/>
      <c r="BT41886" s="8"/>
      <c r="BU41886" s="8"/>
    </row>
    <row r="41887" spans="68:73">
      <c r="BP41887" s="10"/>
      <c r="BQ41887" s="10"/>
      <c r="BR41887" s="10"/>
      <c r="BS41887" s="10"/>
      <c r="BT41887" s="10"/>
      <c r="BU41887" s="10"/>
    </row>
    <row r="41888" spans="68:73">
      <c r="BP41888" s="8"/>
      <c r="BQ41888" s="8"/>
      <c r="BR41888" s="8"/>
      <c r="BS41888" s="8"/>
      <c r="BT41888" s="8"/>
      <c r="BU41888" s="8"/>
    </row>
    <row r="41889" spans="68:73">
      <c r="BP41889" s="10"/>
      <c r="BQ41889" s="10"/>
      <c r="BR41889" s="10"/>
      <c r="BS41889" s="10"/>
      <c r="BT41889" s="10"/>
      <c r="BU41889" s="10"/>
    </row>
    <row r="41890" spans="68:73">
      <c r="BP41890" s="8"/>
      <c r="BQ41890" s="8"/>
      <c r="BR41890" s="8"/>
      <c r="BS41890" s="8"/>
      <c r="BT41890" s="8"/>
      <c r="BU41890" s="8"/>
    </row>
    <row r="41891" spans="68:73">
      <c r="BP41891" s="10"/>
      <c r="BQ41891" s="10"/>
      <c r="BR41891" s="10"/>
      <c r="BS41891" s="10"/>
      <c r="BT41891" s="10"/>
      <c r="BU41891" s="10"/>
    </row>
    <row r="41892" spans="68:73">
      <c r="BP41892" s="8"/>
      <c r="BQ41892" s="8"/>
      <c r="BR41892" s="8"/>
      <c r="BS41892" s="8"/>
      <c r="BT41892" s="8"/>
      <c r="BU41892" s="8"/>
    </row>
    <row r="41893" spans="68:73">
      <c r="BP41893" s="10"/>
      <c r="BQ41893" s="10"/>
      <c r="BR41893" s="10"/>
      <c r="BS41893" s="10"/>
      <c r="BT41893" s="10"/>
      <c r="BU41893" s="10"/>
    </row>
    <row r="41894" spans="68:73">
      <c r="BP41894" s="8"/>
      <c r="BQ41894" s="8"/>
      <c r="BR41894" s="8"/>
      <c r="BS41894" s="8"/>
      <c r="BT41894" s="8"/>
      <c r="BU41894" s="8"/>
    </row>
    <row r="41895" spans="68:73">
      <c r="BP41895" s="10"/>
      <c r="BQ41895" s="10"/>
      <c r="BR41895" s="10"/>
      <c r="BS41895" s="10"/>
      <c r="BT41895" s="10"/>
      <c r="BU41895" s="10"/>
    </row>
    <row r="41896" spans="68:73">
      <c r="BP41896" s="8"/>
      <c r="BQ41896" s="8"/>
      <c r="BR41896" s="8"/>
      <c r="BS41896" s="8"/>
      <c r="BT41896" s="8"/>
      <c r="BU41896" s="8"/>
    </row>
    <row r="41897" spans="68:73">
      <c r="BP41897" s="10"/>
      <c r="BQ41897" s="10"/>
      <c r="BR41897" s="10"/>
      <c r="BS41897" s="10"/>
      <c r="BT41897" s="10"/>
      <c r="BU41897" s="10"/>
    </row>
    <row r="41898" spans="68:73">
      <c r="BP41898" s="8"/>
      <c r="BQ41898" s="8"/>
      <c r="BR41898" s="8"/>
      <c r="BS41898" s="8"/>
      <c r="BT41898" s="8"/>
      <c r="BU41898" s="8"/>
    </row>
    <row r="41899" spans="68:73">
      <c r="BP41899" s="10"/>
      <c r="BQ41899" s="10"/>
      <c r="BR41899" s="10"/>
      <c r="BS41899" s="10"/>
      <c r="BT41899" s="10"/>
      <c r="BU41899" s="10"/>
    </row>
    <row r="41900" spans="68:73">
      <c r="BP41900" s="8"/>
      <c r="BQ41900" s="8"/>
      <c r="BR41900" s="8"/>
      <c r="BS41900" s="8"/>
      <c r="BT41900" s="8"/>
      <c r="BU41900" s="8"/>
    </row>
    <row r="41901" spans="68:73">
      <c r="BP41901" s="10"/>
      <c r="BQ41901" s="10"/>
      <c r="BR41901" s="10"/>
      <c r="BS41901" s="10"/>
      <c r="BT41901" s="10"/>
      <c r="BU41901" s="10"/>
    </row>
    <row r="41902" spans="68:73">
      <c r="BP41902" s="8"/>
      <c r="BQ41902" s="8"/>
      <c r="BR41902" s="8"/>
      <c r="BS41902" s="8"/>
      <c r="BT41902" s="8"/>
      <c r="BU41902" s="8"/>
    </row>
    <row r="41903" spans="68:73">
      <c r="BP41903" s="10"/>
      <c r="BQ41903" s="10"/>
      <c r="BR41903" s="10"/>
      <c r="BS41903" s="10"/>
      <c r="BT41903" s="10"/>
      <c r="BU41903" s="10"/>
    </row>
    <row r="41904" spans="68:73">
      <c r="BP41904" s="8"/>
      <c r="BQ41904" s="8"/>
      <c r="BR41904" s="8"/>
      <c r="BS41904" s="8"/>
      <c r="BT41904" s="8"/>
      <c r="BU41904" s="8"/>
    </row>
    <row r="41905" spans="68:73">
      <c r="BP41905" s="10"/>
      <c r="BQ41905" s="10"/>
      <c r="BR41905" s="10"/>
      <c r="BS41905" s="10"/>
      <c r="BT41905" s="10"/>
      <c r="BU41905" s="10"/>
    </row>
    <row r="41906" spans="68:73">
      <c r="BP41906" s="8"/>
      <c r="BQ41906" s="8"/>
      <c r="BR41906" s="8"/>
      <c r="BS41906" s="8"/>
      <c r="BT41906" s="8"/>
      <c r="BU41906" s="8"/>
    </row>
    <row r="41907" spans="68:73">
      <c r="BP41907" s="10"/>
      <c r="BQ41907" s="10"/>
      <c r="BR41907" s="10"/>
      <c r="BS41907" s="10"/>
      <c r="BT41907" s="10"/>
      <c r="BU41907" s="10"/>
    </row>
    <row r="41908" spans="68:73">
      <c r="BP41908" s="8"/>
      <c r="BQ41908" s="8"/>
      <c r="BR41908" s="8"/>
      <c r="BS41908" s="8"/>
      <c r="BT41908" s="8"/>
      <c r="BU41908" s="8"/>
    </row>
    <row r="41909" spans="68:73">
      <c r="BP41909" s="10"/>
      <c r="BQ41909" s="10"/>
      <c r="BR41909" s="10"/>
      <c r="BS41909" s="10"/>
      <c r="BT41909" s="10"/>
      <c r="BU41909" s="10"/>
    </row>
    <row r="41910" spans="68:73">
      <c r="BP41910" s="8"/>
      <c r="BQ41910" s="8"/>
      <c r="BR41910" s="8"/>
      <c r="BS41910" s="8"/>
      <c r="BT41910" s="8"/>
      <c r="BU41910" s="8"/>
    </row>
    <row r="41911" spans="68:73">
      <c r="BP41911" s="10"/>
      <c r="BQ41911" s="10"/>
      <c r="BR41911" s="10"/>
      <c r="BS41911" s="10"/>
      <c r="BT41911" s="10"/>
      <c r="BU41911" s="10"/>
    </row>
    <row r="41912" spans="68:73">
      <c r="BP41912" s="8"/>
      <c r="BQ41912" s="8"/>
      <c r="BR41912" s="8"/>
      <c r="BS41912" s="8"/>
      <c r="BT41912" s="8"/>
      <c r="BU41912" s="8"/>
    </row>
    <row r="41913" spans="68:73">
      <c r="BP41913" s="10"/>
      <c r="BQ41913" s="10"/>
      <c r="BR41913" s="10"/>
      <c r="BS41913" s="10"/>
      <c r="BT41913" s="10"/>
      <c r="BU41913" s="10"/>
    </row>
    <row r="41914" spans="68:73">
      <c r="BP41914" s="8"/>
      <c r="BQ41914" s="8"/>
      <c r="BR41914" s="8"/>
      <c r="BS41914" s="8"/>
      <c r="BT41914" s="8"/>
      <c r="BU41914" s="8"/>
    </row>
    <row r="41915" spans="68:73">
      <c r="BP41915" s="10"/>
      <c r="BQ41915" s="10"/>
      <c r="BR41915" s="10"/>
      <c r="BS41915" s="10"/>
      <c r="BT41915" s="10"/>
      <c r="BU41915" s="10"/>
    </row>
    <row r="41916" spans="68:73">
      <c r="BP41916" s="8"/>
      <c r="BQ41916" s="8"/>
      <c r="BR41916" s="8"/>
      <c r="BS41916" s="8"/>
      <c r="BT41916" s="8"/>
      <c r="BU41916" s="8"/>
    </row>
    <row r="41917" spans="68:73">
      <c r="BP41917" s="10"/>
      <c r="BQ41917" s="10"/>
      <c r="BR41917" s="10"/>
      <c r="BS41917" s="10"/>
      <c r="BT41917" s="10"/>
      <c r="BU41917" s="10"/>
    </row>
    <row r="41918" spans="68:73">
      <c r="BP41918" s="8"/>
      <c r="BQ41918" s="8"/>
      <c r="BR41918" s="8"/>
      <c r="BS41918" s="8"/>
      <c r="BT41918" s="8"/>
      <c r="BU41918" s="8"/>
    </row>
    <row r="41919" spans="68:73">
      <c r="BP41919" s="10"/>
      <c r="BQ41919" s="10"/>
      <c r="BR41919" s="10"/>
      <c r="BS41919" s="10"/>
      <c r="BT41919" s="10"/>
      <c r="BU41919" s="10"/>
    </row>
    <row r="41920" spans="68:73">
      <c r="BP41920" s="8"/>
      <c r="BQ41920" s="8"/>
      <c r="BR41920" s="8"/>
      <c r="BS41920" s="8"/>
      <c r="BT41920" s="8"/>
      <c r="BU41920" s="8"/>
    </row>
    <row r="41921" spans="68:73">
      <c r="BP41921" s="10"/>
      <c r="BQ41921" s="10"/>
      <c r="BR41921" s="10"/>
      <c r="BS41921" s="10"/>
      <c r="BT41921" s="10"/>
      <c r="BU41921" s="10"/>
    </row>
    <row r="41922" spans="68:73">
      <c r="BP41922" s="8"/>
      <c r="BQ41922" s="8"/>
      <c r="BR41922" s="8"/>
      <c r="BS41922" s="8"/>
      <c r="BT41922" s="8"/>
      <c r="BU41922" s="8"/>
    </row>
    <row r="41923" spans="68:73">
      <c r="BP41923" s="10"/>
      <c r="BQ41923" s="10"/>
      <c r="BR41923" s="10"/>
      <c r="BS41923" s="10"/>
      <c r="BT41923" s="10"/>
      <c r="BU41923" s="10"/>
    </row>
    <row r="41924" spans="68:73">
      <c r="BP41924" s="8"/>
      <c r="BQ41924" s="8"/>
      <c r="BR41924" s="8"/>
      <c r="BS41924" s="8"/>
      <c r="BT41924" s="8"/>
      <c r="BU41924" s="8"/>
    </row>
    <row r="41925" spans="68:73">
      <c r="BP41925" s="10"/>
      <c r="BQ41925" s="10"/>
      <c r="BR41925" s="10"/>
      <c r="BS41925" s="10"/>
      <c r="BT41925" s="10"/>
      <c r="BU41925" s="10"/>
    </row>
    <row r="41926" spans="68:73">
      <c r="BP41926" s="8"/>
      <c r="BQ41926" s="8"/>
      <c r="BR41926" s="8"/>
      <c r="BS41926" s="8"/>
      <c r="BT41926" s="8"/>
      <c r="BU41926" s="8"/>
    </row>
    <row r="41927" spans="68:73">
      <c r="BP41927" s="10"/>
      <c r="BQ41927" s="10"/>
      <c r="BR41927" s="10"/>
      <c r="BS41927" s="10"/>
      <c r="BT41927" s="10"/>
      <c r="BU41927" s="10"/>
    </row>
    <row r="41928" spans="68:73">
      <c r="BP41928" s="8"/>
      <c r="BQ41928" s="8"/>
      <c r="BR41928" s="8"/>
      <c r="BS41928" s="8"/>
      <c r="BT41928" s="8"/>
      <c r="BU41928" s="8"/>
    </row>
    <row r="41929" spans="68:73">
      <c r="BP41929" s="10"/>
      <c r="BQ41929" s="10"/>
      <c r="BR41929" s="10"/>
      <c r="BS41929" s="10"/>
      <c r="BT41929" s="10"/>
      <c r="BU41929" s="10"/>
    </row>
    <row r="41930" spans="68:73">
      <c r="BP41930" s="8"/>
      <c r="BQ41930" s="8"/>
      <c r="BR41930" s="8"/>
      <c r="BS41930" s="8"/>
      <c r="BT41930" s="8"/>
      <c r="BU41930" s="8"/>
    </row>
    <row r="41931" spans="68:73">
      <c r="BP41931" s="10"/>
      <c r="BQ41931" s="10"/>
      <c r="BR41931" s="10"/>
      <c r="BS41931" s="10"/>
      <c r="BT41931" s="10"/>
      <c r="BU41931" s="10"/>
    </row>
    <row r="41932" spans="68:73">
      <c r="BP41932" s="8"/>
      <c r="BQ41932" s="8"/>
      <c r="BR41932" s="8"/>
      <c r="BS41932" s="8"/>
      <c r="BT41932" s="8"/>
      <c r="BU41932" s="8"/>
    </row>
    <row r="41933" spans="68:73">
      <c r="BP41933" s="10"/>
      <c r="BQ41933" s="10"/>
      <c r="BR41933" s="10"/>
      <c r="BS41933" s="10"/>
      <c r="BT41933" s="10"/>
      <c r="BU41933" s="10"/>
    </row>
    <row r="41934" spans="68:73">
      <c r="BP41934" s="8"/>
      <c r="BQ41934" s="8"/>
      <c r="BR41934" s="8"/>
      <c r="BS41934" s="8"/>
      <c r="BT41934" s="8"/>
      <c r="BU41934" s="8"/>
    </row>
    <row r="41935" spans="68:73">
      <c r="BP41935" s="10"/>
      <c r="BQ41935" s="10"/>
      <c r="BR41935" s="10"/>
      <c r="BS41935" s="10"/>
      <c r="BT41935" s="10"/>
      <c r="BU41935" s="10"/>
    </row>
    <row r="41936" spans="68:73">
      <c r="BP41936" s="8"/>
      <c r="BQ41936" s="8"/>
      <c r="BR41936" s="8"/>
      <c r="BS41936" s="8"/>
      <c r="BT41936" s="8"/>
      <c r="BU41936" s="8"/>
    </row>
    <row r="41937" spans="68:73">
      <c r="BP41937" s="10"/>
      <c r="BQ41937" s="10"/>
      <c r="BR41937" s="10"/>
      <c r="BS41937" s="10"/>
      <c r="BT41937" s="10"/>
      <c r="BU41937" s="10"/>
    </row>
    <row r="41938" spans="68:73">
      <c r="BP41938" s="8"/>
      <c r="BQ41938" s="8"/>
      <c r="BR41938" s="8"/>
      <c r="BS41938" s="8"/>
      <c r="BT41938" s="8"/>
      <c r="BU41938" s="8"/>
    </row>
    <row r="41939" spans="68:73">
      <c r="BP41939" s="10"/>
      <c r="BQ41939" s="10"/>
      <c r="BR41939" s="10"/>
      <c r="BS41939" s="10"/>
      <c r="BT41939" s="10"/>
      <c r="BU41939" s="10"/>
    </row>
    <row r="41940" spans="68:73">
      <c r="BP41940" s="8"/>
      <c r="BQ41940" s="8"/>
      <c r="BR41940" s="8"/>
      <c r="BS41940" s="8"/>
      <c r="BT41940" s="8"/>
      <c r="BU41940" s="8"/>
    </row>
    <row r="41941" spans="68:73">
      <c r="BP41941" s="10"/>
      <c r="BQ41941" s="10"/>
      <c r="BR41941" s="10"/>
      <c r="BS41941" s="10"/>
      <c r="BT41941" s="10"/>
      <c r="BU41941" s="10"/>
    </row>
    <row r="41942" spans="68:73">
      <c r="BP41942" s="8"/>
      <c r="BQ41942" s="8"/>
      <c r="BR41942" s="8"/>
      <c r="BS41942" s="8"/>
      <c r="BT41942" s="8"/>
      <c r="BU41942" s="8"/>
    </row>
    <row r="41943" spans="68:73">
      <c r="BP41943" s="10"/>
      <c r="BQ41943" s="10"/>
      <c r="BR41943" s="10"/>
      <c r="BS41943" s="10"/>
      <c r="BT41943" s="10"/>
      <c r="BU41943" s="10"/>
    </row>
    <row r="41944" spans="68:73">
      <c r="BP41944" s="8"/>
      <c r="BQ41944" s="8"/>
      <c r="BR41944" s="8"/>
      <c r="BS41944" s="8"/>
      <c r="BT41944" s="8"/>
      <c r="BU41944" s="8"/>
    </row>
    <row r="41945" spans="68:73">
      <c r="BP41945" s="10"/>
      <c r="BQ41945" s="10"/>
      <c r="BR41945" s="10"/>
      <c r="BS41945" s="10"/>
      <c r="BT41945" s="10"/>
      <c r="BU41945" s="10"/>
    </row>
    <row r="41946" spans="68:73">
      <c r="BP41946" s="8"/>
      <c r="BQ41946" s="8"/>
      <c r="BR41946" s="8"/>
      <c r="BS41946" s="8"/>
      <c r="BT41946" s="8"/>
      <c r="BU41946" s="8"/>
    </row>
    <row r="41947" spans="68:73">
      <c r="BP41947" s="10"/>
      <c r="BQ41947" s="10"/>
      <c r="BR41947" s="10"/>
      <c r="BS41947" s="10"/>
      <c r="BT41947" s="10"/>
      <c r="BU41947" s="10"/>
    </row>
    <row r="41948" spans="68:73">
      <c r="BP41948" s="8"/>
      <c r="BQ41948" s="8"/>
      <c r="BR41948" s="8"/>
      <c r="BS41948" s="8"/>
      <c r="BT41948" s="8"/>
      <c r="BU41948" s="8"/>
    </row>
    <row r="41949" spans="68:73">
      <c r="BP41949" s="10"/>
      <c r="BQ41949" s="10"/>
      <c r="BR41949" s="10"/>
      <c r="BS41949" s="10"/>
      <c r="BT41949" s="10"/>
      <c r="BU41949" s="10"/>
    </row>
    <row r="41950" spans="68:73">
      <c r="BP41950" s="8"/>
      <c r="BQ41950" s="8"/>
      <c r="BR41950" s="8"/>
      <c r="BS41950" s="8"/>
      <c r="BT41950" s="8"/>
      <c r="BU41950" s="8"/>
    </row>
    <row r="41951" spans="68:73">
      <c r="BP41951" s="10"/>
      <c r="BQ41951" s="10"/>
      <c r="BR41951" s="10"/>
      <c r="BS41951" s="10"/>
      <c r="BT41951" s="10"/>
      <c r="BU41951" s="10"/>
    </row>
    <row r="41952" spans="68:73">
      <c r="BP41952" s="8"/>
      <c r="BQ41952" s="8"/>
      <c r="BR41952" s="8"/>
      <c r="BS41952" s="8"/>
      <c r="BT41952" s="8"/>
      <c r="BU41952" s="8"/>
    </row>
    <row r="41953" spans="68:73">
      <c r="BP41953" s="10"/>
      <c r="BQ41953" s="10"/>
      <c r="BR41953" s="10"/>
      <c r="BS41953" s="10"/>
      <c r="BT41953" s="10"/>
      <c r="BU41953" s="10"/>
    </row>
    <row r="41954" spans="68:73">
      <c r="BP41954" s="8"/>
      <c r="BQ41954" s="8"/>
      <c r="BR41954" s="8"/>
      <c r="BS41954" s="8"/>
      <c r="BT41954" s="8"/>
      <c r="BU41954" s="8"/>
    </row>
    <row r="41955" spans="68:73">
      <c r="BP41955" s="10"/>
      <c r="BQ41955" s="10"/>
      <c r="BR41955" s="10"/>
      <c r="BS41955" s="10"/>
      <c r="BT41955" s="10"/>
      <c r="BU41955" s="10"/>
    </row>
    <row r="41956" spans="68:73">
      <c r="BP41956" s="8"/>
      <c r="BQ41956" s="8"/>
      <c r="BR41956" s="8"/>
      <c r="BS41956" s="8"/>
      <c r="BT41956" s="8"/>
      <c r="BU41956" s="8"/>
    </row>
    <row r="41957" spans="68:73">
      <c r="BP41957" s="10"/>
      <c r="BQ41957" s="10"/>
      <c r="BR41957" s="10"/>
      <c r="BS41957" s="10"/>
      <c r="BT41957" s="10"/>
      <c r="BU41957" s="10"/>
    </row>
    <row r="41958" spans="68:73">
      <c r="BP41958" s="8"/>
      <c r="BQ41958" s="8"/>
      <c r="BR41958" s="8"/>
      <c r="BS41958" s="8"/>
      <c r="BT41958" s="8"/>
      <c r="BU41958" s="8"/>
    </row>
    <row r="41959" spans="68:73">
      <c r="BP41959" s="10"/>
      <c r="BQ41959" s="10"/>
      <c r="BR41959" s="10"/>
      <c r="BS41959" s="10"/>
      <c r="BT41959" s="10"/>
      <c r="BU41959" s="10"/>
    </row>
    <row r="41960" spans="68:73">
      <c r="BP41960" s="8"/>
      <c r="BQ41960" s="8"/>
      <c r="BR41960" s="8"/>
      <c r="BS41960" s="8"/>
      <c r="BT41960" s="8"/>
      <c r="BU41960" s="8"/>
    </row>
    <row r="41961" spans="68:73">
      <c r="BP41961" s="10"/>
      <c r="BQ41961" s="10"/>
      <c r="BR41961" s="10"/>
      <c r="BS41961" s="10"/>
      <c r="BT41961" s="10"/>
      <c r="BU41961" s="10"/>
    </row>
    <row r="41962" spans="68:73">
      <c r="BP41962" s="8"/>
      <c r="BQ41962" s="8"/>
      <c r="BR41962" s="8"/>
      <c r="BS41962" s="8"/>
      <c r="BT41962" s="8"/>
      <c r="BU41962" s="8"/>
    </row>
    <row r="41963" spans="68:73">
      <c r="BP41963" s="10"/>
      <c r="BQ41963" s="10"/>
      <c r="BR41963" s="10"/>
      <c r="BS41963" s="10"/>
      <c r="BT41963" s="10"/>
      <c r="BU41963" s="10"/>
    </row>
    <row r="41964" spans="68:73">
      <c r="BP41964" s="8"/>
      <c r="BQ41964" s="8"/>
      <c r="BR41964" s="8"/>
      <c r="BS41964" s="8"/>
      <c r="BT41964" s="8"/>
      <c r="BU41964" s="8"/>
    </row>
    <row r="41965" spans="68:73">
      <c r="BP41965" s="10"/>
      <c r="BQ41965" s="10"/>
      <c r="BR41965" s="10"/>
      <c r="BS41965" s="10"/>
      <c r="BT41965" s="10"/>
      <c r="BU41965" s="10"/>
    </row>
    <row r="41966" spans="68:73">
      <c r="BP41966" s="8"/>
      <c r="BQ41966" s="8"/>
      <c r="BR41966" s="8"/>
      <c r="BS41966" s="8"/>
      <c r="BT41966" s="8"/>
      <c r="BU41966" s="8"/>
    </row>
    <row r="41967" spans="68:73">
      <c r="BP41967" s="10"/>
      <c r="BQ41967" s="10"/>
      <c r="BR41967" s="10"/>
      <c r="BS41967" s="10"/>
      <c r="BT41967" s="10"/>
      <c r="BU41967" s="10"/>
    </row>
    <row r="41968" spans="68:73">
      <c r="BP41968" s="8"/>
      <c r="BQ41968" s="8"/>
      <c r="BR41968" s="8"/>
      <c r="BS41968" s="8"/>
      <c r="BT41968" s="8"/>
      <c r="BU41968" s="8"/>
    </row>
    <row r="41969" spans="68:73">
      <c r="BP41969" s="10"/>
      <c r="BQ41969" s="10"/>
      <c r="BR41969" s="10"/>
      <c r="BS41969" s="10"/>
      <c r="BT41969" s="10"/>
      <c r="BU41969" s="10"/>
    </row>
    <row r="41970" spans="68:73">
      <c r="BP41970" s="8"/>
      <c r="BQ41970" s="8"/>
      <c r="BR41970" s="8"/>
      <c r="BS41970" s="8"/>
      <c r="BT41970" s="8"/>
      <c r="BU41970" s="8"/>
    </row>
    <row r="41971" spans="68:73">
      <c r="BP41971" s="10"/>
      <c r="BQ41971" s="10"/>
      <c r="BR41971" s="10"/>
      <c r="BS41971" s="10"/>
      <c r="BT41971" s="10"/>
      <c r="BU41971" s="10"/>
    </row>
    <row r="41972" spans="68:73">
      <c r="BP41972" s="8"/>
      <c r="BQ41972" s="8"/>
      <c r="BR41972" s="8"/>
      <c r="BS41972" s="8"/>
      <c r="BT41972" s="8"/>
      <c r="BU41972" s="8"/>
    </row>
    <row r="41973" spans="68:73">
      <c r="BP41973" s="10"/>
      <c r="BQ41973" s="10"/>
      <c r="BR41973" s="10"/>
      <c r="BS41973" s="10"/>
      <c r="BT41973" s="10"/>
      <c r="BU41973" s="10"/>
    </row>
    <row r="41974" spans="68:73">
      <c r="BP41974" s="8"/>
      <c r="BQ41974" s="8"/>
      <c r="BR41974" s="8"/>
      <c r="BS41974" s="8"/>
      <c r="BT41974" s="8"/>
      <c r="BU41974" s="8"/>
    </row>
    <row r="41975" spans="68:73">
      <c r="BP41975" s="10"/>
      <c r="BQ41975" s="10"/>
      <c r="BR41975" s="10"/>
      <c r="BS41975" s="10"/>
      <c r="BT41975" s="10"/>
      <c r="BU41975" s="10"/>
    </row>
    <row r="41976" spans="68:73">
      <c r="BP41976" s="8"/>
      <c r="BQ41976" s="8"/>
      <c r="BR41976" s="8"/>
      <c r="BS41976" s="8"/>
      <c r="BT41976" s="8"/>
      <c r="BU41976" s="8"/>
    </row>
    <row r="41977" spans="68:73">
      <c r="BP41977" s="10"/>
      <c r="BQ41977" s="10"/>
      <c r="BR41977" s="10"/>
      <c r="BS41977" s="10"/>
      <c r="BT41977" s="10"/>
      <c r="BU41977" s="10"/>
    </row>
    <row r="41978" spans="68:73">
      <c r="BP41978" s="8"/>
      <c r="BQ41978" s="8"/>
      <c r="BR41978" s="8"/>
      <c r="BS41978" s="8"/>
      <c r="BT41978" s="8"/>
      <c r="BU41978" s="8"/>
    </row>
    <row r="41979" spans="68:73">
      <c r="BP41979" s="10"/>
      <c r="BQ41979" s="10"/>
      <c r="BR41979" s="10"/>
      <c r="BS41979" s="10"/>
      <c r="BT41979" s="10"/>
      <c r="BU41979" s="10"/>
    </row>
    <row r="41980" spans="68:73">
      <c r="BP41980" s="8"/>
      <c r="BQ41980" s="8"/>
      <c r="BR41980" s="8"/>
      <c r="BS41980" s="8"/>
      <c r="BT41980" s="8"/>
      <c r="BU41980" s="8"/>
    </row>
    <row r="41981" spans="68:73">
      <c r="BP41981" s="10"/>
      <c r="BQ41981" s="10"/>
      <c r="BR41981" s="10"/>
      <c r="BS41981" s="10"/>
      <c r="BT41981" s="10"/>
      <c r="BU41981" s="10"/>
    </row>
    <row r="41982" spans="68:73">
      <c r="BP41982" s="8"/>
      <c r="BQ41982" s="8"/>
      <c r="BR41982" s="8"/>
      <c r="BS41982" s="8"/>
      <c r="BT41982" s="8"/>
      <c r="BU41982" s="8"/>
    </row>
    <row r="41983" spans="68:73">
      <c r="BP41983" s="10"/>
      <c r="BQ41983" s="10"/>
      <c r="BR41983" s="10"/>
      <c r="BS41983" s="10"/>
      <c r="BT41983" s="10"/>
      <c r="BU41983" s="10"/>
    </row>
    <row r="41984" spans="68:73">
      <c r="BP41984" s="8"/>
      <c r="BQ41984" s="8"/>
      <c r="BR41984" s="8"/>
      <c r="BS41984" s="8"/>
      <c r="BT41984" s="8"/>
      <c r="BU41984" s="8"/>
    </row>
    <row r="41985" spans="68:73">
      <c r="BP41985" s="10"/>
      <c r="BQ41985" s="10"/>
      <c r="BR41985" s="10"/>
      <c r="BS41985" s="10"/>
      <c r="BT41985" s="10"/>
      <c r="BU41985" s="10"/>
    </row>
    <row r="41986" spans="68:73">
      <c r="BP41986" s="8"/>
      <c r="BQ41986" s="8"/>
      <c r="BR41986" s="8"/>
      <c r="BS41986" s="8"/>
      <c r="BT41986" s="8"/>
      <c r="BU41986" s="8"/>
    </row>
    <row r="41987" spans="68:73">
      <c r="BP41987" s="10"/>
      <c r="BQ41987" s="10"/>
      <c r="BR41987" s="10"/>
      <c r="BS41987" s="10"/>
      <c r="BT41987" s="10"/>
      <c r="BU41987" s="10"/>
    </row>
    <row r="41988" spans="68:73">
      <c r="BP41988" s="8"/>
      <c r="BQ41988" s="8"/>
      <c r="BR41988" s="8"/>
      <c r="BS41988" s="8"/>
      <c r="BT41988" s="8"/>
      <c r="BU41988" s="8"/>
    </row>
    <row r="41989" spans="68:73">
      <c r="BP41989" s="10"/>
      <c r="BQ41989" s="10"/>
      <c r="BR41989" s="10"/>
      <c r="BS41989" s="10"/>
      <c r="BT41989" s="10"/>
      <c r="BU41989" s="10"/>
    </row>
    <row r="41990" spans="68:73">
      <c r="BP41990" s="8"/>
      <c r="BQ41990" s="8"/>
      <c r="BR41990" s="8"/>
      <c r="BS41990" s="8"/>
      <c r="BT41990" s="8"/>
      <c r="BU41990" s="8"/>
    </row>
    <row r="41991" spans="68:73">
      <c r="BP41991" s="10"/>
      <c r="BQ41991" s="10"/>
      <c r="BR41991" s="10"/>
      <c r="BS41991" s="10"/>
      <c r="BT41991" s="10"/>
      <c r="BU41991" s="10"/>
    </row>
    <row r="41992" spans="68:73">
      <c r="BP41992" s="8"/>
      <c r="BQ41992" s="8"/>
      <c r="BR41992" s="8"/>
      <c r="BS41992" s="8"/>
      <c r="BT41992" s="8"/>
      <c r="BU41992" s="8"/>
    </row>
    <row r="41993" spans="68:73">
      <c r="BP41993" s="10"/>
      <c r="BQ41993" s="10"/>
      <c r="BR41993" s="10"/>
      <c r="BS41993" s="10"/>
      <c r="BT41993" s="10"/>
      <c r="BU41993" s="10"/>
    </row>
    <row r="41994" spans="68:73">
      <c r="BP41994" s="8"/>
      <c r="BQ41994" s="8"/>
      <c r="BR41994" s="8"/>
      <c r="BS41994" s="8"/>
      <c r="BT41994" s="8"/>
      <c r="BU41994" s="8"/>
    </row>
    <row r="41995" spans="68:73">
      <c r="BP41995" s="10"/>
      <c r="BQ41995" s="10"/>
      <c r="BR41995" s="10"/>
      <c r="BS41995" s="10"/>
      <c r="BT41995" s="10"/>
      <c r="BU41995" s="10"/>
    </row>
    <row r="41996" spans="68:73">
      <c r="BP41996" s="8"/>
      <c r="BQ41996" s="8"/>
      <c r="BR41996" s="8"/>
      <c r="BS41996" s="8"/>
      <c r="BT41996" s="8"/>
      <c r="BU41996" s="8"/>
    </row>
    <row r="41997" spans="68:73">
      <c r="BP41997" s="10"/>
      <c r="BQ41997" s="10"/>
      <c r="BR41997" s="10"/>
      <c r="BS41997" s="10"/>
      <c r="BT41997" s="10"/>
      <c r="BU41997" s="10"/>
    </row>
    <row r="41998" spans="68:73">
      <c r="BP41998" s="8"/>
      <c r="BQ41998" s="8"/>
      <c r="BR41998" s="8"/>
      <c r="BS41998" s="8"/>
      <c r="BT41998" s="8"/>
      <c r="BU41998" s="8"/>
    </row>
    <row r="41999" spans="68:73">
      <c r="BP41999" s="10"/>
      <c r="BQ41999" s="10"/>
      <c r="BR41999" s="10"/>
      <c r="BS41999" s="10"/>
      <c r="BT41999" s="10"/>
      <c r="BU41999" s="10"/>
    </row>
    <row r="42000" spans="68:73">
      <c r="BP42000" s="8"/>
      <c r="BQ42000" s="8"/>
      <c r="BR42000" s="8"/>
      <c r="BS42000" s="8"/>
      <c r="BT42000" s="8"/>
      <c r="BU42000" s="8"/>
    </row>
    <row r="42001" spans="68:73">
      <c r="BP42001" s="10"/>
      <c r="BQ42001" s="10"/>
      <c r="BR42001" s="10"/>
      <c r="BS42001" s="10"/>
      <c r="BT42001" s="10"/>
      <c r="BU42001" s="10"/>
    </row>
    <row r="42002" spans="68:73">
      <c r="BP42002" s="8"/>
      <c r="BQ42002" s="8"/>
      <c r="BR42002" s="8"/>
      <c r="BS42002" s="8"/>
      <c r="BT42002" s="8"/>
      <c r="BU42002" s="8"/>
    </row>
    <row r="42003" spans="68:73">
      <c r="BP42003" s="10"/>
      <c r="BQ42003" s="10"/>
      <c r="BR42003" s="10"/>
      <c r="BS42003" s="10"/>
      <c r="BT42003" s="10"/>
      <c r="BU42003" s="10"/>
    </row>
    <row r="42004" spans="68:73">
      <c r="BP42004" s="8"/>
      <c r="BQ42004" s="8"/>
      <c r="BR42004" s="8"/>
      <c r="BS42004" s="8"/>
      <c r="BT42004" s="8"/>
      <c r="BU42004" s="8"/>
    </row>
    <row r="42005" spans="68:73">
      <c r="BP42005" s="10"/>
      <c r="BQ42005" s="10"/>
      <c r="BR42005" s="10"/>
      <c r="BS42005" s="10"/>
      <c r="BT42005" s="10"/>
      <c r="BU42005" s="10"/>
    </row>
    <row r="42006" spans="68:73">
      <c r="BP42006" s="8"/>
      <c r="BQ42006" s="8"/>
      <c r="BR42006" s="8"/>
      <c r="BS42006" s="8"/>
      <c r="BT42006" s="8"/>
      <c r="BU42006" s="8"/>
    </row>
    <row r="42007" spans="68:73">
      <c r="BP42007" s="10"/>
      <c r="BQ42007" s="10"/>
      <c r="BR42007" s="10"/>
      <c r="BS42007" s="10"/>
      <c r="BT42007" s="10"/>
      <c r="BU42007" s="10"/>
    </row>
    <row r="42008" spans="68:73">
      <c r="BP42008" s="8"/>
      <c r="BQ42008" s="8"/>
      <c r="BR42008" s="8"/>
      <c r="BS42008" s="8"/>
      <c r="BT42008" s="8"/>
      <c r="BU42008" s="8"/>
    </row>
    <row r="42009" spans="68:73">
      <c r="BP42009" s="10"/>
      <c r="BQ42009" s="10"/>
      <c r="BR42009" s="10"/>
      <c r="BS42009" s="10"/>
      <c r="BT42009" s="10"/>
      <c r="BU42009" s="10"/>
    </row>
    <row r="42010" spans="68:73">
      <c r="BP42010" s="8"/>
      <c r="BQ42010" s="8"/>
      <c r="BR42010" s="8"/>
      <c r="BS42010" s="8"/>
      <c r="BT42010" s="8"/>
      <c r="BU42010" s="8"/>
    </row>
    <row r="42011" spans="68:73">
      <c r="BP42011" s="10"/>
      <c r="BQ42011" s="10"/>
      <c r="BR42011" s="10"/>
      <c r="BS42011" s="10"/>
      <c r="BT42011" s="10"/>
      <c r="BU42011" s="10"/>
    </row>
    <row r="42012" spans="68:73">
      <c r="BP42012" s="8"/>
      <c r="BQ42012" s="8"/>
      <c r="BR42012" s="8"/>
      <c r="BS42012" s="8"/>
      <c r="BT42012" s="8"/>
      <c r="BU42012" s="8"/>
    </row>
    <row r="42013" spans="68:73">
      <c r="BP42013" s="10"/>
      <c r="BQ42013" s="10"/>
      <c r="BR42013" s="10"/>
      <c r="BS42013" s="10"/>
      <c r="BT42013" s="10"/>
      <c r="BU42013" s="10"/>
    </row>
    <row r="42014" spans="68:73">
      <c r="BP42014" s="8"/>
      <c r="BQ42014" s="8"/>
      <c r="BR42014" s="8"/>
      <c r="BS42014" s="8"/>
      <c r="BT42014" s="8"/>
      <c r="BU42014" s="8"/>
    </row>
    <row r="42015" spans="68:73">
      <c r="BP42015" s="10"/>
      <c r="BQ42015" s="10"/>
      <c r="BR42015" s="10"/>
      <c r="BS42015" s="10"/>
      <c r="BT42015" s="10"/>
      <c r="BU42015" s="10"/>
    </row>
    <row r="42016" spans="68:73">
      <c r="BP42016" s="8"/>
      <c r="BQ42016" s="8"/>
      <c r="BR42016" s="8"/>
      <c r="BS42016" s="8"/>
      <c r="BT42016" s="8"/>
      <c r="BU42016" s="8"/>
    </row>
    <row r="42017" spans="68:73">
      <c r="BP42017" s="10"/>
      <c r="BQ42017" s="10"/>
      <c r="BR42017" s="10"/>
      <c r="BS42017" s="10"/>
      <c r="BT42017" s="10"/>
      <c r="BU42017" s="10"/>
    </row>
    <row r="42018" spans="68:73">
      <c r="BP42018" s="8"/>
      <c r="BQ42018" s="8"/>
      <c r="BR42018" s="8"/>
      <c r="BS42018" s="8"/>
      <c r="BT42018" s="8"/>
      <c r="BU42018" s="8"/>
    </row>
    <row r="42019" spans="68:73">
      <c r="BP42019" s="10"/>
      <c r="BQ42019" s="10"/>
      <c r="BR42019" s="10"/>
      <c r="BS42019" s="10"/>
      <c r="BT42019" s="10"/>
      <c r="BU42019" s="10"/>
    </row>
    <row r="42020" spans="68:73">
      <c r="BP42020" s="8"/>
      <c r="BQ42020" s="8"/>
      <c r="BR42020" s="8"/>
      <c r="BS42020" s="8"/>
      <c r="BT42020" s="8"/>
      <c r="BU42020" s="8"/>
    </row>
    <row r="42021" spans="68:73">
      <c r="BP42021" s="10"/>
      <c r="BQ42021" s="10"/>
      <c r="BR42021" s="10"/>
      <c r="BS42021" s="10"/>
      <c r="BT42021" s="10"/>
      <c r="BU42021" s="10"/>
    </row>
    <row r="42022" spans="68:73">
      <c r="BP42022" s="8"/>
      <c r="BQ42022" s="8"/>
      <c r="BR42022" s="8"/>
      <c r="BS42022" s="8"/>
      <c r="BT42022" s="8"/>
      <c r="BU42022" s="8"/>
    </row>
    <row r="42023" spans="68:73">
      <c r="BP42023" s="10"/>
      <c r="BQ42023" s="10"/>
      <c r="BR42023" s="10"/>
      <c r="BS42023" s="10"/>
      <c r="BT42023" s="10"/>
      <c r="BU42023" s="10"/>
    </row>
    <row r="42024" spans="68:73">
      <c r="BP42024" s="8"/>
      <c r="BQ42024" s="8"/>
      <c r="BR42024" s="8"/>
      <c r="BS42024" s="8"/>
      <c r="BT42024" s="8"/>
      <c r="BU42024" s="8"/>
    </row>
    <row r="42025" spans="68:73">
      <c r="BP42025" s="10"/>
      <c r="BQ42025" s="10"/>
      <c r="BR42025" s="10"/>
      <c r="BS42025" s="10"/>
      <c r="BT42025" s="10"/>
      <c r="BU42025" s="10"/>
    </row>
    <row r="42026" spans="68:73">
      <c r="BP42026" s="8"/>
      <c r="BQ42026" s="8"/>
      <c r="BR42026" s="8"/>
      <c r="BS42026" s="8"/>
      <c r="BT42026" s="8"/>
      <c r="BU42026" s="8"/>
    </row>
    <row r="42027" spans="68:73">
      <c r="BP42027" s="10"/>
      <c r="BQ42027" s="10"/>
      <c r="BR42027" s="10"/>
      <c r="BS42027" s="10"/>
      <c r="BT42027" s="10"/>
      <c r="BU42027" s="10"/>
    </row>
    <row r="42028" spans="68:73">
      <c r="BP42028" s="8"/>
      <c r="BQ42028" s="8"/>
      <c r="BR42028" s="8"/>
      <c r="BS42028" s="8"/>
      <c r="BT42028" s="8"/>
      <c r="BU42028" s="8"/>
    </row>
    <row r="42029" spans="68:73">
      <c r="BP42029" s="10"/>
      <c r="BQ42029" s="10"/>
      <c r="BR42029" s="10"/>
      <c r="BS42029" s="10"/>
      <c r="BT42029" s="10"/>
      <c r="BU42029" s="10"/>
    </row>
    <row r="42030" spans="68:73">
      <c r="BP42030" s="8"/>
      <c r="BQ42030" s="8"/>
      <c r="BR42030" s="8"/>
      <c r="BS42030" s="8"/>
      <c r="BT42030" s="8"/>
      <c r="BU42030" s="8"/>
    </row>
    <row r="42031" spans="68:73">
      <c r="BP42031" s="10"/>
      <c r="BQ42031" s="10"/>
      <c r="BR42031" s="10"/>
      <c r="BS42031" s="10"/>
      <c r="BT42031" s="10"/>
      <c r="BU42031" s="10"/>
    </row>
    <row r="42032" spans="68:73">
      <c r="BP42032" s="8"/>
      <c r="BQ42032" s="8"/>
      <c r="BR42032" s="8"/>
      <c r="BS42032" s="8"/>
      <c r="BT42032" s="8"/>
      <c r="BU42032" s="8"/>
    </row>
    <row r="42033" spans="68:73">
      <c r="BP42033" s="10"/>
      <c r="BQ42033" s="10"/>
      <c r="BR42033" s="10"/>
      <c r="BS42033" s="10"/>
      <c r="BT42033" s="10"/>
      <c r="BU42033" s="10"/>
    </row>
    <row r="42034" spans="68:73">
      <c r="BP42034" s="8"/>
      <c r="BQ42034" s="8"/>
      <c r="BR42034" s="8"/>
      <c r="BS42034" s="8"/>
      <c r="BT42034" s="8"/>
      <c r="BU42034" s="8"/>
    </row>
    <row r="42035" spans="68:73">
      <c r="BP42035" s="10"/>
      <c r="BQ42035" s="10"/>
      <c r="BR42035" s="10"/>
      <c r="BS42035" s="10"/>
      <c r="BT42035" s="10"/>
      <c r="BU42035" s="10"/>
    </row>
    <row r="42036" spans="68:73">
      <c r="BP42036" s="8"/>
      <c r="BQ42036" s="8"/>
      <c r="BR42036" s="8"/>
      <c r="BS42036" s="8"/>
      <c r="BT42036" s="8"/>
      <c r="BU42036" s="8"/>
    </row>
    <row r="42037" spans="68:73">
      <c r="BP42037" s="10"/>
      <c r="BQ42037" s="10"/>
      <c r="BR42037" s="10"/>
      <c r="BS42037" s="10"/>
      <c r="BT42037" s="10"/>
      <c r="BU42037" s="10"/>
    </row>
    <row r="42038" spans="68:73">
      <c r="BP42038" s="8"/>
      <c r="BQ42038" s="8"/>
      <c r="BR42038" s="8"/>
      <c r="BS42038" s="8"/>
      <c r="BT42038" s="8"/>
      <c r="BU42038" s="8"/>
    </row>
    <row r="42039" spans="68:73">
      <c r="BP42039" s="10"/>
      <c r="BQ42039" s="10"/>
      <c r="BR42039" s="10"/>
      <c r="BS42039" s="10"/>
      <c r="BT42039" s="10"/>
      <c r="BU42039" s="10"/>
    </row>
    <row r="42040" spans="68:73">
      <c r="BP42040" s="8"/>
      <c r="BQ42040" s="8"/>
      <c r="BR42040" s="8"/>
      <c r="BS42040" s="8"/>
      <c r="BT42040" s="8"/>
      <c r="BU42040" s="8"/>
    </row>
    <row r="42041" spans="68:73">
      <c r="BP42041" s="10"/>
      <c r="BQ42041" s="10"/>
      <c r="BR42041" s="10"/>
      <c r="BS42041" s="10"/>
      <c r="BT42041" s="10"/>
      <c r="BU42041" s="10"/>
    </row>
    <row r="42042" spans="68:73">
      <c r="BP42042" s="8"/>
      <c r="BQ42042" s="8"/>
      <c r="BR42042" s="8"/>
      <c r="BS42042" s="8"/>
      <c r="BT42042" s="8"/>
      <c r="BU42042" s="8"/>
    </row>
    <row r="42043" spans="68:73">
      <c r="BP42043" s="10"/>
      <c r="BQ42043" s="10"/>
      <c r="BR42043" s="10"/>
      <c r="BS42043" s="10"/>
      <c r="BT42043" s="10"/>
      <c r="BU42043" s="10"/>
    </row>
    <row r="42044" spans="68:73">
      <c r="BP42044" s="8"/>
      <c r="BQ42044" s="8"/>
      <c r="BR42044" s="8"/>
      <c r="BS42044" s="8"/>
      <c r="BT42044" s="8"/>
      <c r="BU42044" s="8"/>
    </row>
    <row r="42045" spans="68:73">
      <c r="BP42045" s="10"/>
      <c r="BQ42045" s="10"/>
      <c r="BR42045" s="10"/>
      <c r="BS42045" s="10"/>
      <c r="BT42045" s="10"/>
      <c r="BU42045" s="10"/>
    </row>
    <row r="42046" spans="68:73">
      <c r="BP42046" s="8"/>
      <c r="BQ42046" s="8"/>
      <c r="BR42046" s="8"/>
      <c r="BS42046" s="8"/>
      <c r="BT42046" s="8"/>
      <c r="BU42046" s="8"/>
    </row>
    <row r="42047" spans="68:73">
      <c r="BP42047" s="10"/>
      <c r="BQ42047" s="10"/>
      <c r="BR42047" s="10"/>
      <c r="BS42047" s="10"/>
      <c r="BT42047" s="10"/>
      <c r="BU42047" s="10"/>
    </row>
    <row r="42048" spans="68:73">
      <c r="BP42048" s="8"/>
      <c r="BQ42048" s="8"/>
      <c r="BR42048" s="8"/>
      <c r="BS42048" s="8"/>
      <c r="BT42048" s="8"/>
      <c r="BU42048" s="8"/>
    </row>
    <row r="42049" spans="68:73">
      <c r="BP42049" s="10"/>
      <c r="BQ42049" s="10"/>
      <c r="BR42049" s="10"/>
      <c r="BS42049" s="10"/>
      <c r="BT42049" s="10"/>
      <c r="BU42049" s="10"/>
    </row>
    <row r="42050" spans="68:73">
      <c r="BP42050" s="8"/>
      <c r="BQ42050" s="8"/>
      <c r="BR42050" s="8"/>
      <c r="BS42050" s="8"/>
      <c r="BT42050" s="8"/>
      <c r="BU42050" s="8"/>
    </row>
    <row r="42051" spans="68:73">
      <c r="BP42051" s="10"/>
      <c r="BQ42051" s="10"/>
      <c r="BR42051" s="10"/>
      <c r="BS42051" s="10"/>
      <c r="BT42051" s="10"/>
      <c r="BU42051" s="10"/>
    </row>
    <row r="42052" spans="68:73">
      <c r="BP42052" s="8"/>
      <c r="BQ42052" s="8"/>
      <c r="BR42052" s="8"/>
      <c r="BS42052" s="8"/>
      <c r="BT42052" s="8"/>
      <c r="BU42052" s="8"/>
    </row>
    <row r="42053" spans="68:73">
      <c r="BP42053" s="10"/>
      <c r="BQ42053" s="10"/>
      <c r="BR42053" s="10"/>
      <c r="BS42053" s="10"/>
      <c r="BT42053" s="10"/>
      <c r="BU42053" s="10"/>
    </row>
    <row r="42054" spans="68:73">
      <c r="BP42054" s="8"/>
      <c r="BQ42054" s="8"/>
      <c r="BR42054" s="8"/>
      <c r="BS42054" s="8"/>
      <c r="BT42054" s="8"/>
      <c r="BU42054" s="8"/>
    </row>
    <row r="42055" spans="68:73">
      <c r="BP42055" s="10"/>
      <c r="BQ42055" s="10"/>
      <c r="BR42055" s="10"/>
      <c r="BS42055" s="10"/>
      <c r="BT42055" s="10"/>
      <c r="BU42055" s="10"/>
    </row>
    <row r="42056" spans="68:73">
      <c r="BP42056" s="8"/>
      <c r="BQ42056" s="8"/>
      <c r="BR42056" s="8"/>
      <c r="BS42056" s="8"/>
      <c r="BT42056" s="8"/>
      <c r="BU42056" s="8"/>
    </row>
    <row r="42057" spans="68:73">
      <c r="BP42057" s="10"/>
      <c r="BQ42057" s="10"/>
      <c r="BR42057" s="10"/>
      <c r="BS42057" s="10"/>
      <c r="BT42057" s="10"/>
      <c r="BU42057" s="10"/>
    </row>
    <row r="42058" spans="68:73">
      <c r="BP42058" s="8"/>
      <c r="BQ42058" s="8"/>
      <c r="BR42058" s="8"/>
      <c r="BS42058" s="8"/>
      <c r="BT42058" s="8"/>
      <c r="BU42058" s="8"/>
    </row>
    <row r="42059" spans="68:73">
      <c r="BP42059" s="10"/>
      <c r="BQ42059" s="10"/>
      <c r="BR42059" s="10"/>
      <c r="BS42059" s="10"/>
      <c r="BT42059" s="10"/>
      <c r="BU42059" s="10"/>
    </row>
    <row r="42060" spans="68:73">
      <c r="BP42060" s="8"/>
      <c r="BQ42060" s="8"/>
      <c r="BR42060" s="8"/>
      <c r="BS42060" s="8"/>
      <c r="BT42060" s="8"/>
      <c r="BU42060" s="8"/>
    </row>
    <row r="42061" spans="68:73">
      <c r="BP42061" s="10"/>
      <c r="BQ42061" s="10"/>
      <c r="BR42061" s="10"/>
      <c r="BS42061" s="10"/>
      <c r="BT42061" s="10"/>
      <c r="BU42061" s="10"/>
    </row>
    <row r="42062" spans="68:73">
      <c r="BP42062" s="8"/>
      <c r="BQ42062" s="8"/>
      <c r="BR42062" s="8"/>
      <c r="BS42062" s="8"/>
      <c r="BT42062" s="8"/>
      <c r="BU42062" s="8"/>
    </row>
    <row r="42063" spans="68:73">
      <c r="BP42063" s="10"/>
      <c r="BQ42063" s="10"/>
      <c r="BR42063" s="10"/>
      <c r="BS42063" s="10"/>
      <c r="BT42063" s="10"/>
      <c r="BU42063" s="10"/>
    </row>
    <row r="42064" spans="68:73">
      <c r="BP42064" s="8"/>
      <c r="BQ42064" s="8"/>
      <c r="BR42064" s="8"/>
      <c r="BS42064" s="8"/>
      <c r="BT42064" s="8"/>
      <c r="BU42064" s="8"/>
    </row>
    <row r="42065" spans="68:73">
      <c r="BP42065" s="10"/>
      <c r="BQ42065" s="10"/>
      <c r="BR42065" s="10"/>
      <c r="BS42065" s="10"/>
      <c r="BT42065" s="10"/>
      <c r="BU42065" s="10"/>
    </row>
    <row r="42066" spans="68:73">
      <c r="BP42066" s="8"/>
      <c r="BQ42066" s="8"/>
      <c r="BR42066" s="8"/>
      <c r="BS42066" s="8"/>
      <c r="BT42066" s="8"/>
      <c r="BU42066" s="8"/>
    </row>
    <row r="42067" spans="68:73">
      <c r="BP42067" s="10"/>
      <c r="BQ42067" s="10"/>
      <c r="BR42067" s="10"/>
      <c r="BS42067" s="10"/>
      <c r="BT42067" s="10"/>
      <c r="BU42067" s="10"/>
    </row>
    <row r="42068" spans="68:73">
      <c r="BP42068" s="8"/>
      <c r="BQ42068" s="8"/>
      <c r="BR42068" s="8"/>
      <c r="BS42068" s="8"/>
      <c r="BT42068" s="8"/>
      <c r="BU42068" s="8"/>
    </row>
    <row r="42069" spans="68:73">
      <c r="BP42069" s="10"/>
      <c r="BQ42069" s="10"/>
      <c r="BR42069" s="10"/>
      <c r="BS42069" s="10"/>
      <c r="BT42069" s="10"/>
      <c r="BU42069" s="10"/>
    </row>
    <row r="42070" spans="68:73">
      <c r="BP42070" s="8"/>
      <c r="BQ42070" s="8"/>
      <c r="BR42070" s="8"/>
      <c r="BS42070" s="8"/>
      <c r="BT42070" s="8"/>
      <c r="BU42070" s="8"/>
    </row>
    <row r="42071" spans="68:73">
      <c r="BP42071" s="10"/>
      <c r="BQ42071" s="10"/>
      <c r="BR42071" s="10"/>
      <c r="BS42071" s="10"/>
      <c r="BT42071" s="10"/>
      <c r="BU42071" s="10"/>
    </row>
    <row r="42072" spans="68:73">
      <c r="BP42072" s="8"/>
      <c r="BQ42072" s="8"/>
      <c r="BR42072" s="8"/>
      <c r="BS42072" s="8"/>
      <c r="BT42072" s="8"/>
      <c r="BU42072" s="8"/>
    </row>
    <row r="42073" spans="68:73">
      <c r="BP42073" s="10"/>
      <c r="BQ42073" s="10"/>
      <c r="BR42073" s="10"/>
      <c r="BS42073" s="10"/>
      <c r="BT42073" s="10"/>
      <c r="BU42073" s="10"/>
    </row>
    <row r="42074" spans="68:73">
      <c r="BP42074" s="8"/>
      <c r="BQ42074" s="8"/>
      <c r="BR42074" s="8"/>
      <c r="BS42074" s="8"/>
      <c r="BT42074" s="8"/>
      <c r="BU42074" s="8"/>
    </row>
    <row r="42075" spans="68:73">
      <c r="BP42075" s="10"/>
      <c r="BQ42075" s="10"/>
      <c r="BR42075" s="10"/>
      <c r="BS42075" s="10"/>
      <c r="BT42075" s="10"/>
      <c r="BU42075" s="10"/>
    </row>
    <row r="42076" spans="68:73">
      <c r="BP42076" s="8"/>
      <c r="BQ42076" s="8"/>
      <c r="BR42076" s="8"/>
      <c r="BS42076" s="8"/>
      <c r="BT42076" s="8"/>
      <c r="BU42076" s="8"/>
    </row>
    <row r="42077" spans="68:73">
      <c r="BP42077" s="10"/>
      <c r="BQ42077" s="10"/>
      <c r="BR42077" s="10"/>
      <c r="BS42077" s="10"/>
      <c r="BT42077" s="10"/>
      <c r="BU42077" s="10"/>
    </row>
    <row r="42078" spans="68:73">
      <c r="BP42078" s="8"/>
      <c r="BQ42078" s="8"/>
      <c r="BR42078" s="8"/>
      <c r="BS42078" s="8"/>
      <c r="BT42078" s="8"/>
      <c r="BU42078" s="8"/>
    </row>
    <row r="42079" spans="68:73">
      <c r="BP42079" s="10"/>
      <c r="BQ42079" s="10"/>
      <c r="BR42079" s="10"/>
      <c r="BS42079" s="10"/>
      <c r="BT42079" s="10"/>
      <c r="BU42079" s="10"/>
    </row>
    <row r="42080" spans="68:73">
      <c r="BP42080" s="8"/>
      <c r="BQ42080" s="8"/>
      <c r="BR42080" s="8"/>
      <c r="BS42080" s="8"/>
      <c r="BT42080" s="8"/>
      <c r="BU42080" s="8"/>
    </row>
    <row r="42081" spans="68:73">
      <c r="BP42081" s="10"/>
      <c r="BQ42081" s="10"/>
      <c r="BR42081" s="10"/>
      <c r="BS42081" s="10"/>
      <c r="BT42081" s="10"/>
      <c r="BU42081" s="10"/>
    </row>
    <row r="42082" spans="68:73">
      <c r="BP42082" s="8"/>
      <c r="BQ42082" s="8"/>
      <c r="BR42082" s="8"/>
      <c r="BS42082" s="8"/>
      <c r="BT42082" s="8"/>
      <c r="BU42082" s="8"/>
    </row>
    <row r="42083" spans="68:73">
      <c r="BP42083" s="10"/>
      <c r="BQ42083" s="10"/>
      <c r="BR42083" s="10"/>
      <c r="BS42083" s="10"/>
      <c r="BT42083" s="10"/>
      <c r="BU42083" s="10"/>
    </row>
    <row r="42084" spans="68:73">
      <c r="BP42084" s="8"/>
      <c r="BQ42084" s="8"/>
      <c r="BR42084" s="8"/>
      <c r="BS42084" s="8"/>
      <c r="BT42084" s="8"/>
      <c r="BU42084" s="8"/>
    </row>
    <row r="42085" spans="68:73">
      <c r="BP42085" s="10"/>
      <c r="BQ42085" s="10"/>
      <c r="BR42085" s="10"/>
      <c r="BS42085" s="10"/>
      <c r="BT42085" s="10"/>
      <c r="BU42085" s="10"/>
    </row>
    <row r="42086" spans="68:73">
      <c r="BP42086" s="8"/>
      <c r="BQ42086" s="8"/>
      <c r="BR42086" s="8"/>
      <c r="BS42086" s="8"/>
      <c r="BT42086" s="8"/>
      <c r="BU42086" s="8"/>
    </row>
    <row r="42087" spans="68:73">
      <c r="BP42087" s="10"/>
      <c r="BQ42087" s="10"/>
      <c r="BR42087" s="10"/>
      <c r="BS42087" s="10"/>
      <c r="BT42087" s="10"/>
      <c r="BU42087" s="10"/>
    </row>
    <row r="42088" spans="68:73">
      <c r="BP42088" s="8"/>
      <c r="BQ42088" s="8"/>
      <c r="BR42088" s="8"/>
      <c r="BS42088" s="8"/>
      <c r="BT42088" s="8"/>
      <c r="BU42088" s="8"/>
    </row>
    <row r="42089" spans="68:73">
      <c r="BP42089" s="10"/>
      <c r="BQ42089" s="10"/>
      <c r="BR42089" s="10"/>
      <c r="BS42089" s="10"/>
      <c r="BT42089" s="10"/>
      <c r="BU42089" s="10"/>
    </row>
    <row r="42090" spans="68:73">
      <c r="BP42090" s="8"/>
      <c r="BQ42090" s="8"/>
      <c r="BR42090" s="8"/>
      <c r="BS42090" s="8"/>
      <c r="BT42090" s="8"/>
      <c r="BU42090" s="8"/>
    </row>
    <row r="42091" spans="68:73">
      <c r="BP42091" s="10"/>
      <c r="BQ42091" s="10"/>
      <c r="BR42091" s="10"/>
      <c r="BS42091" s="10"/>
      <c r="BT42091" s="10"/>
      <c r="BU42091" s="10"/>
    </row>
    <row r="42092" spans="68:73">
      <c r="BP42092" s="8"/>
      <c r="BQ42092" s="8"/>
      <c r="BR42092" s="8"/>
      <c r="BS42092" s="8"/>
      <c r="BT42092" s="8"/>
      <c r="BU42092" s="8"/>
    </row>
    <row r="42093" spans="68:73">
      <c r="BP42093" s="10"/>
      <c r="BQ42093" s="10"/>
      <c r="BR42093" s="10"/>
      <c r="BS42093" s="10"/>
      <c r="BT42093" s="10"/>
      <c r="BU42093" s="10"/>
    </row>
    <row r="42094" spans="68:73">
      <c r="BP42094" s="8"/>
      <c r="BQ42094" s="8"/>
      <c r="BR42094" s="8"/>
      <c r="BS42094" s="8"/>
      <c r="BT42094" s="8"/>
      <c r="BU42094" s="8"/>
    </row>
    <row r="42095" spans="68:73">
      <c r="BP42095" s="10"/>
      <c r="BQ42095" s="10"/>
      <c r="BR42095" s="10"/>
      <c r="BS42095" s="10"/>
      <c r="BT42095" s="10"/>
      <c r="BU42095" s="10"/>
    </row>
    <row r="42096" spans="68:73">
      <c r="BP42096" s="8"/>
      <c r="BQ42096" s="8"/>
      <c r="BR42096" s="8"/>
      <c r="BS42096" s="8"/>
      <c r="BT42096" s="8"/>
      <c r="BU42096" s="8"/>
    </row>
    <row r="42097" spans="68:73">
      <c r="BP42097" s="10"/>
      <c r="BQ42097" s="10"/>
      <c r="BR42097" s="10"/>
      <c r="BS42097" s="10"/>
      <c r="BT42097" s="10"/>
      <c r="BU42097" s="10"/>
    </row>
    <row r="42098" spans="68:73">
      <c r="BP42098" s="8"/>
      <c r="BQ42098" s="8"/>
      <c r="BR42098" s="8"/>
      <c r="BS42098" s="8"/>
      <c r="BT42098" s="8"/>
      <c r="BU42098" s="8"/>
    </row>
    <row r="42099" spans="68:73">
      <c r="BP42099" s="10"/>
      <c r="BQ42099" s="10"/>
      <c r="BR42099" s="10"/>
      <c r="BS42099" s="10"/>
      <c r="BT42099" s="10"/>
      <c r="BU42099" s="10"/>
    </row>
    <row r="42100" spans="68:73">
      <c r="BP42100" s="8"/>
      <c r="BQ42100" s="8"/>
      <c r="BR42100" s="8"/>
      <c r="BS42100" s="8"/>
      <c r="BT42100" s="8"/>
      <c r="BU42100" s="8"/>
    </row>
    <row r="42101" spans="68:73">
      <c r="BP42101" s="10"/>
      <c r="BQ42101" s="10"/>
      <c r="BR42101" s="10"/>
      <c r="BS42101" s="10"/>
      <c r="BT42101" s="10"/>
      <c r="BU42101" s="10"/>
    </row>
    <row r="42102" spans="68:73">
      <c r="BP42102" s="8"/>
      <c r="BQ42102" s="8"/>
      <c r="BR42102" s="8"/>
      <c r="BS42102" s="8"/>
      <c r="BT42102" s="8"/>
      <c r="BU42102" s="8"/>
    </row>
    <row r="42103" spans="68:73">
      <c r="BP42103" s="10"/>
      <c r="BQ42103" s="10"/>
      <c r="BR42103" s="10"/>
      <c r="BS42103" s="10"/>
      <c r="BT42103" s="10"/>
      <c r="BU42103" s="10"/>
    </row>
    <row r="42104" spans="68:73">
      <c r="BP42104" s="8"/>
      <c r="BQ42104" s="8"/>
      <c r="BR42104" s="8"/>
      <c r="BS42104" s="8"/>
      <c r="BT42104" s="8"/>
      <c r="BU42104" s="8"/>
    </row>
    <row r="42105" spans="68:73">
      <c r="BP42105" s="10"/>
      <c r="BQ42105" s="10"/>
      <c r="BR42105" s="10"/>
      <c r="BS42105" s="10"/>
      <c r="BT42105" s="10"/>
      <c r="BU42105" s="10"/>
    </row>
    <row r="42106" spans="68:73">
      <c r="BP42106" s="8"/>
      <c r="BQ42106" s="8"/>
      <c r="BR42106" s="8"/>
      <c r="BS42106" s="8"/>
      <c r="BT42106" s="8"/>
      <c r="BU42106" s="8"/>
    </row>
    <row r="42107" spans="68:73">
      <c r="BP42107" s="10"/>
      <c r="BQ42107" s="10"/>
      <c r="BR42107" s="10"/>
      <c r="BS42107" s="10"/>
      <c r="BT42107" s="10"/>
      <c r="BU42107" s="10"/>
    </row>
    <row r="42108" spans="68:73">
      <c r="BP42108" s="8"/>
      <c r="BQ42108" s="8"/>
      <c r="BR42108" s="8"/>
      <c r="BS42108" s="8"/>
      <c r="BT42108" s="8"/>
      <c r="BU42108" s="8"/>
    </row>
    <row r="42109" spans="68:73">
      <c r="BP42109" s="10"/>
      <c r="BQ42109" s="10"/>
      <c r="BR42109" s="10"/>
      <c r="BS42109" s="10"/>
      <c r="BT42109" s="10"/>
      <c r="BU42109" s="10"/>
    </row>
    <row r="42110" spans="68:73">
      <c r="BP42110" s="8"/>
      <c r="BQ42110" s="8"/>
      <c r="BR42110" s="8"/>
      <c r="BS42110" s="8"/>
      <c r="BT42110" s="8"/>
      <c r="BU42110" s="8"/>
    </row>
    <row r="42111" spans="68:73">
      <c r="BP42111" s="10"/>
      <c r="BQ42111" s="10"/>
      <c r="BR42111" s="10"/>
      <c r="BS42111" s="10"/>
      <c r="BT42111" s="10"/>
      <c r="BU42111" s="10"/>
    </row>
    <row r="42112" spans="68:73">
      <c r="BP42112" s="8"/>
      <c r="BQ42112" s="8"/>
      <c r="BR42112" s="8"/>
      <c r="BS42112" s="8"/>
      <c r="BT42112" s="8"/>
      <c r="BU42112" s="8"/>
    </row>
    <row r="42113" spans="68:73">
      <c r="BP42113" s="10"/>
      <c r="BQ42113" s="10"/>
      <c r="BR42113" s="10"/>
      <c r="BS42113" s="10"/>
      <c r="BT42113" s="10"/>
      <c r="BU42113" s="10"/>
    </row>
    <row r="42114" spans="68:73">
      <c r="BP42114" s="8"/>
      <c r="BQ42114" s="8"/>
      <c r="BR42114" s="8"/>
      <c r="BS42114" s="8"/>
      <c r="BT42114" s="8"/>
      <c r="BU42114" s="8"/>
    </row>
    <row r="42115" spans="68:73">
      <c r="BP42115" s="10"/>
      <c r="BQ42115" s="10"/>
      <c r="BR42115" s="10"/>
      <c r="BS42115" s="10"/>
      <c r="BT42115" s="10"/>
      <c r="BU42115" s="10"/>
    </row>
    <row r="42116" spans="68:73">
      <c r="BP42116" s="8"/>
      <c r="BQ42116" s="8"/>
      <c r="BR42116" s="8"/>
      <c r="BS42116" s="8"/>
      <c r="BT42116" s="8"/>
      <c r="BU42116" s="8"/>
    </row>
    <row r="42117" spans="68:73">
      <c r="BP42117" s="10"/>
      <c r="BQ42117" s="10"/>
      <c r="BR42117" s="10"/>
      <c r="BS42117" s="10"/>
      <c r="BT42117" s="10"/>
      <c r="BU42117" s="10"/>
    </row>
    <row r="42118" spans="68:73">
      <c r="BP42118" s="8"/>
      <c r="BQ42118" s="8"/>
      <c r="BR42118" s="8"/>
      <c r="BS42118" s="8"/>
      <c r="BT42118" s="8"/>
      <c r="BU42118" s="8"/>
    </row>
    <row r="42119" spans="68:73">
      <c r="BP42119" s="10"/>
      <c r="BQ42119" s="10"/>
      <c r="BR42119" s="10"/>
      <c r="BS42119" s="10"/>
      <c r="BT42119" s="10"/>
      <c r="BU42119" s="10"/>
    </row>
    <row r="42120" spans="68:73">
      <c r="BP42120" s="8"/>
      <c r="BQ42120" s="8"/>
      <c r="BR42120" s="8"/>
      <c r="BS42120" s="8"/>
      <c r="BT42120" s="8"/>
      <c r="BU42120" s="8"/>
    </row>
    <row r="42121" spans="68:73">
      <c r="BP42121" s="10"/>
      <c r="BQ42121" s="10"/>
      <c r="BR42121" s="10"/>
      <c r="BS42121" s="10"/>
      <c r="BT42121" s="10"/>
      <c r="BU42121" s="10"/>
    </row>
    <row r="42122" spans="68:73">
      <c r="BP42122" s="8"/>
      <c r="BQ42122" s="8"/>
      <c r="BR42122" s="8"/>
      <c r="BS42122" s="8"/>
      <c r="BT42122" s="8"/>
      <c r="BU42122" s="8"/>
    </row>
    <row r="42123" spans="68:73">
      <c r="BP42123" s="10"/>
      <c r="BQ42123" s="10"/>
      <c r="BR42123" s="10"/>
      <c r="BS42123" s="10"/>
      <c r="BT42123" s="10"/>
      <c r="BU42123" s="10"/>
    </row>
    <row r="42124" spans="68:73">
      <c r="BP42124" s="8"/>
      <c r="BQ42124" s="8"/>
      <c r="BR42124" s="8"/>
      <c r="BS42124" s="8"/>
      <c r="BT42124" s="8"/>
      <c r="BU42124" s="8"/>
    </row>
    <row r="42125" spans="68:73">
      <c r="BP42125" s="10"/>
      <c r="BQ42125" s="10"/>
      <c r="BR42125" s="10"/>
      <c r="BS42125" s="10"/>
      <c r="BT42125" s="10"/>
      <c r="BU42125" s="10"/>
    </row>
    <row r="42126" spans="68:73">
      <c r="BP42126" s="8"/>
      <c r="BQ42126" s="8"/>
      <c r="BR42126" s="8"/>
      <c r="BS42126" s="8"/>
      <c r="BT42126" s="8"/>
      <c r="BU42126" s="8"/>
    </row>
    <row r="42127" spans="68:73">
      <c r="BP42127" s="10"/>
      <c r="BQ42127" s="10"/>
      <c r="BR42127" s="10"/>
      <c r="BS42127" s="10"/>
      <c r="BT42127" s="10"/>
      <c r="BU42127" s="10"/>
    </row>
    <row r="42128" spans="68:73">
      <c r="BP42128" s="8"/>
      <c r="BQ42128" s="8"/>
      <c r="BR42128" s="8"/>
      <c r="BS42128" s="8"/>
      <c r="BT42128" s="8"/>
      <c r="BU42128" s="8"/>
    </row>
    <row r="42129" spans="68:73">
      <c r="BP42129" s="10"/>
      <c r="BQ42129" s="10"/>
      <c r="BR42129" s="10"/>
      <c r="BS42129" s="10"/>
      <c r="BT42129" s="10"/>
      <c r="BU42129" s="10"/>
    </row>
    <row r="42130" spans="68:73">
      <c r="BP42130" s="8"/>
      <c r="BQ42130" s="8"/>
      <c r="BR42130" s="8"/>
      <c r="BS42130" s="8"/>
      <c r="BT42130" s="8"/>
      <c r="BU42130" s="8"/>
    </row>
    <row r="42131" spans="68:73">
      <c r="BP42131" s="10"/>
      <c r="BQ42131" s="10"/>
      <c r="BR42131" s="10"/>
      <c r="BS42131" s="10"/>
      <c r="BT42131" s="10"/>
      <c r="BU42131" s="10"/>
    </row>
    <row r="42132" spans="68:73">
      <c r="BP42132" s="8"/>
      <c r="BQ42132" s="8"/>
      <c r="BR42132" s="8"/>
      <c r="BS42132" s="8"/>
      <c r="BT42132" s="8"/>
      <c r="BU42132" s="8"/>
    </row>
    <row r="42133" spans="68:73">
      <c r="BP42133" s="10"/>
      <c r="BQ42133" s="10"/>
      <c r="BR42133" s="10"/>
      <c r="BS42133" s="10"/>
      <c r="BT42133" s="10"/>
      <c r="BU42133" s="10"/>
    </row>
    <row r="42134" spans="68:73">
      <c r="BP42134" s="8"/>
      <c r="BQ42134" s="8"/>
      <c r="BR42134" s="8"/>
      <c r="BS42134" s="8"/>
      <c r="BT42134" s="8"/>
      <c r="BU42134" s="8"/>
    </row>
    <row r="42135" spans="68:73">
      <c r="BP42135" s="10"/>
      <c r="BQ42135" s="10"/>
      <c r="BR42135" s="10"/>
      <c r="BS42135" s="10"/>
      <c r="BT42135" s="10"/>
      <c r="BU42135" s="10"/>
    </row>
    <row r="42136" spans="68:73">
      <c r="BP42136" s="8"/>
      <c r="BQ42136" s="8"/>
      <c r="BR42136" s="8"/>
      <c r="BS42136" s="8"/>
      <c r="BT42136" s="8"/>
      <c r="BU42136" s="8"/>
    </row>
    <row r="42137" spans="68:73">
      <c r="BP42137" s="10"/>
      <c r="BQ42137" s="10"/>
      <c r="BR42137" s="10"/>
      <c r="BS42137" s="10"/>
      <c r="BT42137" s="10"/>
      <c r="BU42137" s="10"/>
    </row>
    <row r="42138" spans="68:73">
      <c r="BP42138" s="8"/>
      <c r="BQ42138" s="8"/>
      <c r="BR42138" s="8"/>
      <c r="BS42138" s="8"/>
      <c r="BT42138" s="8"/>
      <c r="BU42138" s="8"/>
    </row>
    <row r="42139" spans="68:73">
      <c r="BP42139" s="10"/>
      <c r="BQ42139" s="10"/>
      <c r="BR42139" s="10"/>
      <c r="BS42139" s="10"/>
      <c r="BT42139" s="10"/>
      <c r="BU42139" s="10"/>
    </row>
    <row r="42140" spans="68:73">
      <c r="BP42140" s="8"/>
      <c r="BQ42140" s="8"/>
      <c r="BR42140" s="8"/>
      <c r="BS42140" s="8"/>
      <c r="BT42140" s="8"/>
      <c r="BU42140" s="8"/>
    </row>
    <row r="42141" spans="68:73">
      <c r="BP42141" s="10"/>
      <c r="BQ42141" s="10"/>
      <c r="BR42141" s="10"/>
      <c r="BS42141" s="10"/>
      <c r="BT42141" s="10"/>
      <c r="BU42141" s="10"/>
    </row>
    <row r="42142" spans="68:73">
      <c r="BP42142" s="8"/>
      <c r="BQ42142" s="8"/>
      <c r="BR42142" s="8"/>
      <c r="BS42142" s="8"/>
      <c r="BT42142" s="8"/>
      <c r="BU42142" s="8"/>
    </row>
    <row r="42143" spans="68:73">
      <c r="BP42143" s="10"/>
      <c r="BQ42143" s="10"/>
      <c r="BR42143" s="10"/>
      <c r="BS42143" s="10"/>
      <c r="BT42143" s="10"/>
      <c r="BU42143" s="10"/>
    </row>
    <row r="42144" spans="68:73">
      <c r="BP42144" s="8"/>
      <c r="BQ42144" s="8"/>
      <c r="BR42144" s="8"/>
      <c r="BS42144" s="8"/>
      <c r="BT42144" s="8"/>
      <c r="BU42144" s="8"/>
    </row>
    <row r="42145" spans="68:73">
      <c r="BP42145" s="10"/>
      <c r="BQ42145" s="10"/>
      <c r="BR42145" s="10"/>
      <c r="BS42145" s="10"/>
      <c r="BT42145" s="10"/>
      <c r="BU42145" s="10"/>
    </row>
    <row r="42146" spans="68:73">
      <c r="BP42146" s="8"/>
      <c r="BQ42146" s="8"/>
      <c r="BR42146" s="8"/>
      <c r="BS42146" s="8"/>
      <c r="BT42146" s="8"/>
      <c r="BU42146" s="8"/>
    </row>
    <row r="42147" spans="68:73">
      <c r="BP42147" s="10"/>
      <c r="BQ42147" s="10"/>
      <c r="BR42147" s="10"/>
      <c r="BS42147" s="10"/>
      <c r="BT42147" s="10"/>
      <c r="BU42147" s="10"/>
    </row>
    <row r="42148" spans="68:73">
      <c r="BP42148" s="8"/>
      <c r="BQ42148" s="8"/>
      <c r="BR42148" s="8"/>
      <c r="BS42148" s="8"/>
      <c r="BT42148" s="8"/>
      <c r="BU42148" s="8"/>
    </row>
    <row r="42149" spans="68:73">
      <c r="BP42149" s="10"/>
      <c r="BQ42149" s="10"/>
      <c r="BR42149" s="10"/>
      <c r="BS42149" s="10"/>
      <c r="BT42149" s="10"/>
      <c r="BU42149" s="10"/>
    </row>
    <row r="42150" spans="68:73">
      <c r="BP42150" s="8"/>
      <c r="BQ42150" s="8"/>
      <c r="BR42150" s="8"/>
      <c r="BS42150" s="8"/>
      <c r="BT42150" s="8"/>
      <c r="BU42150" s="8"/>
    </row>
    <row r="42151" spans="68:73">
      <c r="BP42151" s="10"/>
      <c r="BQ42151" s="10"/>
      <c r="BR42151" s="10"/>
      <c r="BS42151" s="10"/>
      <c r="BT42151" s="10"/>
      <c r="BU42151" s="10"/>
    </row>
    <row r="42152" spans="68:73">
      <c r="BP42152" s="8"/>
      <c r="BQ42152" s="8"/>
      <c r="BR42152" s="8"/>
      <c r="BS42152" s="8"/>
      <c r="BT42152" s="8"/>
      <c r="BU42152" s="8"/>
    </row>
    <row r="42153" spans="68:73">
      <c r="BP42153" s="10"/>
      <c r="BQ42153" s="10"/>
      <c r="BR42153" s="10"/>
      <c r="BS42153" s="10"/>
      <c r="BT42153" s="10"/>
      <c r="BU42153" s="10"/>
    </row>
    <row r="42154" spans="68:73">
      <c r="BP42154" s="8"/>
      <c r="BQ42154" s="8"/>
      <c r="BR42154" s="8"/>
      <c r="BS42154" s="8"/>
      <c r="BT42154" s="8"/>
      <c r="BU42154" s="8"/>
    </row>
    <row r="42155" spans="68:73">
      <c r="BP42155" s="10"/>
      <c r="BQ42155" s="10"/>
      <c r="BR42155" s="10"/>
      <c r="BS42155" s="10"/>
      <c r="BT42155" s="10"/>
      <c r="BU42155" s="10"/>
    </row>
    <row r="42156" spans="68:73">
      <c r="BP42156" s="8"/>
      <c r="BQ42156" s="8"/>
      <c r="BR42156" s="8"/>
      <c r="BS42156" s="8"/>
      <c r="BT42156" s="8"/>
      <c r="BU42156" s="8"/>
    </row>
    <row r="42157" spans="68:73">
      <c r="BP42157" s="10"/>
      <c r="BQ42157" s="10"/>
      <c r="BR42157" s="10"/>
      <c r="BS42157" s="10"/>
      <c r="BT42157" s="10"/>
      <c r="BU42157" s="10"/>
    </row>
    <row r="42158" spans="68:73">
      <c r="BP42158" s="8"/>
      <c r="BQ42158" s="8"/>
      <c r="BR42158" s="8"/>
      <c r="BS42158" s="8"/>
      <c r="BT42158" s="8"/>
      <c r="BU42158" s="8"/>
    </row>
    <row r="42159" spans="68:73">
      <c r="BP42159" s="10"/>
      <c r="BQ42159" s="10"/>
      <c r="BR42159" s="10"/>
      <c r="BS42159" s="10"/>
      <c r="BT42159" s="10"/>
      <c r="BU42159" s="10"/>
    </row>
    <row r="42160" spans="68:73">
      <c r="BP42160" s="8"/>
      <c r="BQ42160" s="8"/>
      <c r="BR42160" s="8"/>
      <c r="BS42160" s="8"/>
      <c r="BT42160" s="8"/>
      <c r="BU42160" s="8"/>
    </row>
    <row r="42161" spans="68:73">
      <c r="BP42161" s="10"/>
      <c r="BQ42161" s="10"/>
      <c r="BR42161" s="10"/>
      <c r="BS42161" s="10"/>
      <c r="BT42161" s="10"/>
      <c r="BU42161" s="10"/>
    </row>
    <row r="42162" spans="68:73">
      <c r="BP42162" s="8"/>
      <c r="BQ42162" s="8"/>
      <c r="BR42162" s="8"/>
      <c r="BS42162" s="8"/>
      <c r="BT42162" s="8"/>
      <c r="BU42162" s="8"/>
    </row>
    <row r="42163" spans="68:73">
      <c r="BP42163" s="10"/>
      <c r="BQ42163" s="10"/>
      <c r="BR42163" s="10"/>
      <c r="BS42163" s="10"/>
      <c r="BT42163" s="10"/>
      <c r="BU42163" s="10"/>
    </row>
    <row r="42164" spans="68:73">
      <c r="BP42164" s="8"/>
      <c r="BQ42164" s="8"/>
      <c r="BR42164" s="8"/>
      <c r="BS42164" s="8"/>
      <c r="BT42164" s="8"/>
      <c r="BU42164" s="8"/>
    </row>
    <row r="42165" spans="68:73">
      <c r="BP42165" s="10"/>
      <c r="BQ42165" s="10"/>
      <c r="BR42165" s="10"/>
      <c r="BS42165" s="10"/>
      <c r="BT42165" s="10"/>
      <c r="BU42165" s="10"/>
    </row>
    <row r="42166" spans="68:73">
      <c r="BP42166" s="8"/>
      <c r="BQ42166" s="8"/>
      <c r="BR42166" s="8"/>
      <c r="BS42166" s="8"/>
      <c r="BT42166" s="8"/>
      <c r="BU42166" s="8"/>
    </row>
    <row r="42167" spans="68:73">
      <c r="BP42167" s="10"/>
      <c r="BQ42167" s="10"/>
      <c r="BR42167" s="10"/>
      <c r="BS42167" s="10"/>
      <c r="BT42167" s="10"/>
      <c r="BU42167" s="10"/>
    </row>
    <row r="42168" spans="68:73">
      <c r="BP42168" s="8"/>
      <c r="BQ42168" s="8"/>
      <c r="BR42168" s="8"/>
      <c r="BS42168" s="8"/>
      <c r="BT42168" s="8"/>
      <c r="BU42168" s="8"/>
    </row>
    <row r="42169" spans="68:73">
      <c r="BP42169" s="10"/>
      <c r="BQ42169" s="10"/>
      <c r="BR42169" s="10"/>
      <c r="BS42169" s="10"/>
      <c r="BT42169" s="10"/>
      <c r="BU42169" s="10"/>
    </row>
    <row r="42170" spans="68:73">
      <c r="BP42170" s="8"/>
      <c r="BQ42170" s="8"/>
      <c r="BR42170" s="8"/>
      <c r="BS42170" s="8"/>
      <c r="BT42170" s="8"/>
      <c r="BU42170" s="8"/>
    </row>
    <row r="42171" spans="68:73">
      <c r="BP42171" s="10"/>
      <c r="BQ42171" s="10"/>
      <c r="BR42171" s="10"/>
      <c r="BS42171" s="10"/>
      <c r="BT42171" s="10"/>
      <c r="BU42171" s="10"/>
    </row>
    <row r="42172" spans="68:73">
      <c r="BP42172" s="8"/>
      <c r="BQ42172" s="8"/>
      <c r="BR42172" s="8"/>
      <c r="BS42172" s="8"/>
      <c r="BT42172" s="8"/>
      <c r="BU42172" s="8"/>
    </row>
    <row r="42173" spans="68:73">
      <c r="BP42173" s="10"/>
      <c r="BQ42173" s="10"/>
      <c r="BR42173" s="10"/>
      <c r="BS42173" s="10"/>
      <c r="BT42173" s="10"/>
      <c r="BU42173" s="10"/>
    </row>
    <row r="42174" spans="68:73">
      <c r="BP42174" s="8"/>
      <c r="BQ42174" s="8"/>
      <c r="BR42174" s="8"/>
      <c r="BS42174" s="8"/>
      <c r="BT42174" s="8"/>
      <c r="BU42174" s="8"/>
    </row>
    <row r="42175" spans="68:73">
      <c r="BP42175" s="10"/>
      <c r="BQ42175" s="10"/>
      <c r="BR42175" s="10"/>
      <c r="BS42175" s="10"/>
      <c r="BT42175" s="10"/>
      <c r="BU42175" s="10"/>
    </row>
    <row r="42176" spans="68:73">
      <c r="BP42176" s="8"/>
      <c r="BQ42176" s="8"/>
      <c r="BR42176" s="8"/>
      <c r="BS42176" s="8"/>
      <c r="BT42176" s="8"/>
      <c r="BU42176" s="8"/>
    </row>
    <row r="42177" spans="68:73">
      <c r="BP42177" s="10"/>
      <c r="BQ42177" s="10"/>
      <c r="BR42177" s="10"/>
      <c r="BS42177" s="10"/>
      <c r="BT42177" s="10"/>
      <c r="BU42177" s="10"/>
    </row>
    <row r="42178" spans="68:73">
      <c r="BP42178" s="8"/>
      <c r="BQ42178" s="8"/>
      <c r="BR42178" s="8"/>
      <c r="BS42178" s="8"/>
      <c r="BT42178" s="8"/>
      <c r="BU42178" s="8"/>
    </row>
    <row r="42179" spans="68:73">
      <c r="BP42179" s="10"/>
      <c r="BQ42179" s="10"/>
      <c r="BR42179" s="10"/>
      <c r="BS42179" s="10"/>
      <c r="BT42179" s="10"/>
      <c r="BU42179" s="10"/>
    </row>
    <row r="42180" spans="68:73">
      <c r="BP42180" s="8"/>
      <c r="BQ42180" s="8"/>
      <c r="BR42180" s="8"/>
      <c r="BS42180" s="8"/>
      <c r="BT42180" s="8"/>
      <c r="BU42180" s="8"/>
    </row>
    <row r="42181" spans="68:73">
      <c r="BP42181" s="10"/>
      <c r="BQ42181" s="10"/>
      <c r="BR42181" s="10"/>
      <c r="BS42181" s="10"/>
      <c r="BT42181" s="10"/>
      <c r="BU42181" s="10"/>
    </row>
    <row r="42182" spans="68:73">
      <c r="BP42182" s="8"/>
      <c r="BQ42182" s="8"/>
      <c r="BR42182" s="8"/>
      <c r="BS42182" s="8"/>
      <c r="BT42182" s="8"/>
      <c r="BU42182" s="8"/>
    </row>
    <row r="42183" spans="68:73">
      <c r="BP42183" s="10"/>
      <c r="BQ42183" s="10"/>
      <c r="BR42183" s="10"/>
      <c r="BS42183" s="10"/>
      <c r="BT42183" s="10"/>
      <c r="BU42183" s="10"/>
    </row>
    <row r="42184" spans="68:73">
      <c r="BP42184" s="8"/>
      <c r="BQ42184" s="8"/>
      <c r="BR42184" s="8"/>
      <c r="BS42184" s="8"/>
      <c r="BT42184" s="8"/>
      <c r="BU42184" s="8"/>
    </row>
    <row r="42185" spans="68:73">
      <c r="BP42185" s="10"/>
      <c r="BQ42185" s="10"/>
      <c r="BR42185" s="10"/>
      <c r="BS42185" s="10"/>
      <c r="BT42185" s="10"/>
      <c r="BU42185" s="10"/>
    </row>
    <row r="42186" spans="68:73">
      <c r="BP42186" s="8"/>
      <c r="BQ42186" s="8"/>
      <c r="BR42186" s="8"/>
      <c r="BS42186" s="8"/>
      <c r="BT42186" s="8"/>
      <c r="BU42186" s="8"/>
    </row>
    <row r="42187" spans="68:73">
      <c r="BP42187" s="10"/>
      <c r="BQ42187" s="10"/>
      <c r="BR42187" s="10"/>
      <c r="BS42187" s="10"/>
      <c r="BT42187" s="10"/>
      <c r="BU42187" s="10"/>
    </row>
    <row r="42188" spans="68:73">
      <c r="BP42188" s="8"/>
      <c r="BQ42188" s="8"/>
      <c r="BR42188" s="8"/>
      <c r="BS42188" s="8"/>
      <c r="BT42188" s="8"/>
      <c r="BU42188" s="8"/>
    </row>
    <row r="42189" spans="68:73">
      <c r="BP42189" s="10"/>
      <c r="BQ42189" s="10"/>
      <c r="BR42189" s="10"/>
      <c r="BS42189" s="10"/>
      <c r="BT42189" s="10"/>
      <c r="BU42189" s="10"/>
    </row>
    <row r="42190" spans="68:73">
      <c r="BP42190" s="8"/>
      <c r="BQ42190" s="8"/>
      <c r="BR42190" s="8"/>
      <c r="BS42190" s="8"/>
      <c r="BT42190" s="8"/>
      <c r="BU42190" s="8"/>
    </row>
    <row r="42191" spans="68:73">
      <c r="BP42191" s="10"/>
      <c r="BQ42191" s="10"/>
      <c r="BR42191" s="10"/>
      <c r="BS42191" s="10"/>
      <c r="BT42191" s="10"/>
      <c r="BU42191" s="10"/>
    </row>
    <row r="42192" spans="68:73">
      <c r="BP42192" s="8"/>
      <c r="BQ42192" s="8"/>
      <c r="BR42192" s="8"/>
      <c r="BS42192" s="8"/>
      <c r="BT42192" s="8"/>
      <c r="BU42192" s="8"/>
    </row>
    <row r="42193" spans="68:73">
      <c r="BP42193" s="10"/>
      <c r="BQ42193" s="10"/>
      <c r="BR42193" s="10"/>
      <c r="BS42193" s="10"/>
      <c r="BT42193" s="10"/>
      <c r="BU42193" s="10"/>
    </row>
    <row r="42194" spans="68:73">
      <c r="BP42194" s="8"/>
      <c r="BQ42194" s="8"/>
      <c r="BR42194" s="8"/>
      <c r="BS42194" s="8"/>
      <c r="BT42194" s="8"/>
      <c r="BU42194" s="8"/>
    </row>
    <row r="42195" spans="68:73">
      <c r="BP42195" s="10"/>
      <c r="BQ42195" s="10"/>
      <c r="BR42195" s="10"/>
      <c r="BS42195" s="10"/>
      <c r="BT42195" s="10"/>
      <c r="BU42195" s="10"/>
    </row>
    <row r="42196" spans="68:73">
      <c r="BP42196" s="8"/>
      <c r="BQ42196" s="8"/>
      <c r="BR42196" s="8"/>
      <c r="BS42196" s="8"/>
      <c r="BT42196" s="8"/>
      <c r="BU42196" s="8"/>
    </row>
    <row r="42197" spans="68:73">
      <c r="BP42197" s="10"/>
      <c r="BQ42197" s="10"/>
      <c r="BR42197" s="10"/>
      <c r="BS42197" s="10"/>
      <c r="BT42197" s="10"/>
      <c r="BU42197" s="10"/>
    </row>
    <row r="42198" spans="68:73">
      <c r="BP42198" s="8"/>
      <c r="BQ42198" s="8"/>
      <c r="BR42198" s="8"/>
      <c r="BS42198" s="8"/>
      <c r="BT42198" s="8"/>
      <c r="BU42198" s="8"/>
    </row>
    <row r="42199" spans="68:73">
      <c r="BP42199" s="10"/>
      <c r="BQ42199" s="10"/>
      <c r="BR42199" s="10"/>
      <c r="BS42199" s="10"/>
      <c r="BT42199" s="10"/>
      <c r="BU42199" s="10"/>
    </row>
    <row r="42200" spans="68:73">
      <c r="BP42200" s="8"/>
      <c r="BQ42200" s="8"/>
      <c r="BR42200" s="8"/>
      <c r="BS42200" s="8"/>
      <c r="BT42200" s="8"/>
      <c r="BU42200" s="8"/>
    </row>
    <row r="42201" spans="68:73">
      <c r="BP42201" s="10"/>
      <c r="BQ42201" s="10"/>
      <c r="BR42201" s="10"/>
      <c r="BS42201" s="10"/>
      <c r="BT42201" s="10"/>
      <c r="BU42201" s="10"/>
    </row>
    <row r="42202" spans="68:73">
      <c r="BP42202" s="8"/>
      <c r="BQ42202" s="8"/>
      <c r="BR42202" s="8"/>
      <c r="BS42202" s="8"/>
      <c r="BT42202" s="8"/>
      <c r="BU42202" s="8"/>
    </row>
    <row r="42203" spans="68:73">
      <c r="BP42203" s="10"/>
      <c r="BQ42203" s="10"/>
      <c r="BR42203" s="10"/>
      <c r="BS42203" s="10"/>
      <c r="BT42203" s="10"/>
      <c r="BU42203" s="10"/>
    </row>
    <row r="42204" spans="68:73">
      <c r="BP42204" s="8"/>
      <c r="BQ42204" s="8"/>
      <c r="BR42204" s="8"/>
      <c r="BS42204" s="8"/>
      <c r="BT42204" s="8"/>
      <c r="BU42204" s="8"/>
    </row>
    <row r="42205" spans="68:73">
      <c r="BP42205" s="10"/>
      <c r="BQ42205" s="10"/>
      <c r="BR42205" s="10"/>
      <c r="BS42205" s="10"/>
      <c r="BT42205" s="10"/>
      <c r="BU42205" s="10"/>
    </row>
    <row r="42206" spans="68:73">
      <c r="BP42206" s="8"/>
      <c r="BQ42206" s="8"/>
      <c r="BR42206" s="8"/>
      <c r="BS42206" s="8"/>
      <c r="BT42206" s="8"/>
      <c r="BU42206" s="8"/>
    </row>
    <row r="42207" spans="68:73">
      <c r="BP42207" s="10"/>
      <c r="BQ42207" s="10"/>
      <c r="BR42207" s="10"/>
      <c r="BS42207" s="10"/>
      <c r="BT42207" s="10"/>
      <c r="BU42207" s="10"/>
    </row>
    <row r="42208" spans="68:73">
      <c r="BP42208" s="8"/>
      <c r="BQ42208" s="8"/>
      <c r="BR42208" s="8"/>
      <c r="BS42208" s="8"/>
      <c r="BT42208" s="8"/>
      <c r="BU42208" s="8"/>
    </row>
    <row r="42209" spans="68:73">
      <c r="BP42209" s="10"/>
      <c r="BQ42209" s="10"/>
      <c r="BR42209" s="10"/>
      <c r="BS42209" s="10"/>
      <c r="BT42209" s="10"/>
      <c r="BU42209" s="10"/>
    </row>
    <row r="42210" spans="68:73">
      <c r="BP42210" s="8"/>
      <c r="BQ42210" s="8"/>
      <c r="BR42210" s="8"/>
      <c r="BS42210" s="8"/>
      <c r="BT42210" s="8"/>
      <c r="BU42210" s="8"/>
    </row>
    <row r="42211" spans="68:73">
      <c r="BP42211" s="10"/>
      <c r="BQ42211" s="10"/>
      <c r="BR42211" s="10"/>
      <c r="BS42211" s="10"/>
      <c r="BT42211" s="10"/>
      <c r="BU42211" s="10"/>
    </row>
    <row r="42212" spans="68:73">
      <c r="BP42212" s="8"/>
      <c r="BQ42212" s="8"/>
      <c r="BR42212" s="8"/>
      <c r="BS42212" s="8"/>
      <c r="BT42212" s="8"/>
      <c r="BU42212" s="8"/>
    </row>
    <row r="42213" spans="68:73">
      <c r="BP42213" s="10"/>
      <c r="BQ42213" s="10"/>
      <c r="BR42213" s="10"/>
      <c r="BS42213" s="10"/>
      <c r="BT42213" s="10"/>
      <c r="BU42213" s="10"/>
    </row>
    <row r="42214" spans="68:73">
      <c r="BP42214" s="8"/>
      <c r="BQ42214" s="8"/>
      <c r="BR42214" s="8"/>
      <c r="BS42214" s="8"/>
      <c r="BT42214" s="8"/>
      <c r="BU42214" s="8"/>
    </row>
    <row r="42215" spans="68:73">
      <c r="BP42215" s="10"/>
      <c r="BQ42215" s="10"/>
      <c r="BR42215" s="10"/>
      <c r="BS42215" s="10"/>
      <c r="BT42215" s="10"/>
      <c r="BU42215" s="10"/>
    </row>
    <row r="42216" spans="68:73">
      <c r="BP42216" s="8"/>
      <c r="BQ42216" s="8"/>
      <c r="BR42216" s="8"/>
      <c r="BS42216" s="8"/>
      <c r="BT42216" s="8"/>
      <c r="BU42216" s="8"/>
    </row>
    <row r="42217" spans="68:73">
      <c r="BP42217" s="10"/>
      <c r="BQ42217" s="10"/>
      <c r="BR42217" s="10"/>
      <c r="BS42217" s="10"/>
      <c r="BT42217" s="10"/>
      <c r="BU42217" s="10"/>
    </row>
    <row r="42218" spans="68:73">
      <c r="BP42218" s="8"/>
      <c r="BQ42218" s="8"/>
      <c r="BR42218" s="8"/>
      <c r="BS42218" s="8"/>
      <c r="BT42218" s="8"/>
      <c r="BU42218" s="8"/>
    </row>
    <row r="42219" spans="68:73">
      <c r="BP42219" s="10"/>
      <c r="BQ42219" s="10"/>
      <c r="BR42219" s="10"/>
      <c r="BS42219" s="10"/>
      <c r="BT42219" s="10"/>
      <c r="BU42219" s="10"/>
    </row>
    <row r="42220" spans="68:73">
      <c r="BP42220" s="8"/>
      <c r="BQ42220" s="8"/>
      <c r="BR42220" s="8"/>
      <c r="BS42220" s="8"/>
      <c r="BT42220" s="8"/>
      <c r="BU42220" s="8"/>
    </row>
    <row r="42221" spans="68:73">
      <c r="BP42221" s="10"/>
      <c r="BQ42221" s="10"/>
      <c r="BR42221" s="10"/>
      <c r="BS42221" s="10"/>
      <c r="BT42221" s="10"/>
      <c r="BU42221" s="10"/>
    </row>
    <row r="42222" spans="68:73">
      <c r="BP42222" s="8"/>
      <c r="BQ42222" s="8"/>
      <c r="BR42222" s="8"/>
      <c r="BS42222" s="8"/>
      <c r="BT42222" s="8"/>
      <c r="BU42222" s="8"/>
    </row>
    <row r="42223" spans="68:73">
      <c r="BP42223" s="10"/>
      <c r="BQ42223" s="10"/>
      <c r="BR42223" s="10"/>
      <c r="BS42223" s="10"/>
      <c r="BT42223" s="10"/>
      <c r="BU42223" s="10"/>
    </row>
    <row r="42224" spans="68:73">
      <c r="BP42224" s="8"/>
      <c r="BQ42224" s="8"/>
      <c r="BR42224" s="8"/>
      <c r="BS42224" s="8"/>
      <c r="BT42224" s="8"/>
      <c r="BU42224" s="8"/>
    </row>
    <row r="42225" spans="68:73">
      <c r="BP42225" s="10"/>
      <c r="BQ42225" s="10"/>
      <c r="BR42225" s="10"/>
      <c r="BS42225" s="10"/>
      <c r="BT42225" s="10"/>
      <c r="BU42225" s="10"/>
    </row>
    <row r="42226" spans="68:73">
      <c r="BP42226" s="8"/>
      <c r="BQ42226" s="8"/>
      <c r="BR42226" s="8"/>
      <c r="BS42226" s="8"/>
      <c r="BT42226" s="8"/>
      <c r="BU42226" s="8"/>
    </row>
    <row r="42227" spans="68:73">
      <c r="BP42227" s="10"/>
      <c r="BQ42227" s="10"/>
      <c r="BR42227" s="10"/>
      <c r="BS42227" s="10"/>
      <c r="BT42227" s="10"/>
      <c r="BU42227" s="10"/>
    </row>
    <row r="42228" spans="68:73">
      <c r="BP42228" s="8"/>
      <c r="BQ42228" s="8"/>
      <c r="BR42228" s="8"/>
      <c r="BS42228" s="8"/>
      <c r="BT42228" s="8"/>
      <c r="BU42228" s="8"/>
    </row>
    <row r="42229" spans="68:73">
      <c r="BP42229" s="10"/>
      <c r="BQ42229" s="10"/>
      <c r="BR42229" s="10"/>
      <c r="BS42229" s="10"/>
      <c r="BT42229" s="10"/>
      <c r="BU42229" s="10"/>
    </row>
    <row r="42230" spans="68:73">
      <c r="BP42230" s="8"/>
      <c r="BQ42230" s="8"/>
      <c r="BR42230" s="8"/>
      <c r="BS42230" s="8"/>
      <c r="BT42230" s="8"/>
      <c r="BU42230" s="8"/>
    </row>
    <row r="42231" spans="68:73">
      <c r="BP42231" s="10"/>
      <c r="BQ42231" s="10"/>
      <c r="BR42231" s="10"/>
      <c r="BS42231" s="10"/>
      <c r="BT42231" s="10"/>
      <c r="BU42231" s="10"/>
    </row>
    <row r="42232" spans="68:73">
      <c r="BP42232" s="8"/>
      <c r="BQ42232" s="8"/>
      <c r="BR42232" s="8"/>
      <c r="BS42232" s="8"/>
      <c r="BT42232" s="8"/>
      <c r="BU42232" s="8"/>
    </row>
    <row r="42233" spans="68:73">
      <c r="BP42233" s="10"/>
      <c r="BQ42233" s="10"/>
      <c r="BR42233" s="10"/>
      <c r="BS42233" s="10"/>
      <c r="BT42233" s="10"/>
      <c r="BU42233" s="10"/>
    </row>
    <row r="42234" spans="68:73">
      <c r="BP42234" s="8"/>
      <c r="BQ42234" s="8"/>
      <c r="BR42234" s="8"/>
      <c r="BS42234" s="8"/>
      <c r="BT42234" s="8"/>
      <c r="BU42234" s="8"/>
    </row>
    <row r="42235" spans="68:73">
      <c r="BP42235" s="10"/>
      <c r="BQ42235" s="10"/>
      <c r="BR42235" s="10"/>
      <c r="BS42235" s="10"/>
      <c r="BT42235" s="10"/>
      <c r="BU42235" s="10"/>
    </row>
    <row r="42236" spans="68:73">
      <c r="BP42236" s="8"/>
      <c r="BQ42236" s="8"/>
      <c r="BR42236" s="8"/>
      <c r="BS42236" s="8"/>
      <c r="BT42236" s="8"/>
      <c r="BU42236" s="8"/>
    </row>
    <row r="42237" spans="68:73">
      <c r="BP42237" s="10"/>
      <c r="BQ42237" s="10"/>
      <c r="BR42237" s="10"/>
      <c r="BS42237" s="10"/>
      <c r="BT42237" s="10"/>
      <c r="BU42237" s="10"/>
    </row>
    <row r="42238" spans="68:73">
      <c r="BP42238" s="8"/>
      <c r="BQ42238" s="8"/>
      <c r="BR42238" s="8"/>
      <c r="BS42238" s="8"/>
      <c r="BT42238" s="8"/>
      <c r="BU42238" s="8"/>
    </row>
    <row r="42239" spans="68:73">
      <c r="BP42239" s="10"/>
      <c r="BQ42239" s="10"/>
      <c r="BR42239" s="10"/>
      <c r="BS42239" s="10"/>
      <c r="BT42239" s="10"/>
      <c r="BU42239" s="10"/>
    </row>
    <row r="42240" spans="68:73">
      <c r="BP42240" s="8"/>
      <c r="BQ42240" s="8"/>
      <c r="BR42240" s="8"/>
      <c r="BS42240" s="8"/>
      <c r="BT42240" s="8"/>
      <c r="BU42240" s="8"/>
    </row>
    <row r="42241" spans="68:73">
      <c r="BP42241" s="10"/>
      <c r="BQ42241" s="10"/>
      <c r="BR42241" s="10"/>
      <c r="BS42241" s="10"/>
      <c r="BT42241" s="10"/>
      <c r="BU42241" s="10"/>
    </row>
    <row r="42242" spans="68:73">
      <c r="BP42242" s="8"/>
      <c r="BQ42242" s="8"/>
      <c r="BR42242" s="8"/>
      <c r="BS42242" s="8"/>
      <c r="BT42242" s="8"/>
      <c r="BU42242" s="8"/>
    </row>
    <row r="42243" spans="68:73">
      <c r="BP42243" s="10"/>
      <c r="BQ42243" s="10"/>
      <c r="BR42243" s="10"/>
      <c r="BS42243" s="10"/>
      <c r="BT42243" s="10"/>
      <c r="BU42243" s="10"/>
    </row>
    <row r="42244" spans="68:73">
      <c r="BP42244" s="8"/>
      <c r="BQ42244" s="8"/>
      <c r="BR42244" s="8"/>
      <c r="BS42244" s="8"/>
      <c r="BT42244" s="8"/>
      <c r="BU42244" s="8"/>
    </row>
    <row r="42245" spans="68:73">
      <c r="BP42245" s="10"/>
      <c r="BQ42245" s="10"/>
      <c r="BR42245" s="10"/>
      <c r="BS42245" s="10"/>
      <c r="BT42245" s="10"/>
      <c r="BU42245" s="10"/>
    </row>
    <row r="42246" spans="68:73">
      <c r="BP42246" s="8"/>
      <c r="BQ42246" s="8"/>
      <c r="BR42246" s="8"/>
      <c r="BS42246" s="8"/>
      <c r="BT42246" s="8"/>
      <c r="BU42246" s="8"/>
    </row>
    <row r="42247" spans="68:73">
      <c r="BP42247" s="10"/>
      <c r="BQ42247" s="10"/>
      <c r="BR42247" s="10"/>
      <c r="BS42247" s="10"/>
      <c r="BT42247" s="10"/>
      <c r="BU42247" s="10"/>
    </row>
    <row r="42248" spans="68:73">
      <c r="BP42248" s="8"/>
      <c r="BQ42248" s="8"/>
      <c r="BR42248" s="8"/>
      <c r="BS42248" s="8"/>
      <c r="BT42248" s="8"/>
      <c r="BU42248" s="8"/>
    </row>
    <row r="42249" spans="68:73">
      <c r="BP42249" s="10"/>
      <c r="BQ42249" s="10"/>
      <c r="BR42249" s="10"/>
      <c r="BS42249" s="10"/>
      <c r="BT42249" s="10"/>
      <c r="BU42249" s="10"/>
    </row>
    <row r="42250" spans="68:73">
      <c r="BP42250" s="8"/>
      <c r="BQ42250" s="8"/>
      <c r="BR42250" s="8"/>
      <c r="BS42250" s="8"/>
      <c r="BT42250" s="8"/>
      <c r="BU42250" s="8"/>
    </row>
    <row r="42251" spans="68:73">
      <c r="BP42251" s="10"/>
      <c r="BQ42251" s="10"/>
      <c r="BR42251" s="10"/>
      <c r="BS42251" s="10"/>
      <c r="BT42251" s="10"/>
      <c r="BU42251" s="10"/>
    </row>
    <row r="42252" spans="68:73">
      <c r="BP42252" s="8"/>
      <c r="BQ42252" s="8"/>
      <c r="BR42252" s="8"/>
      <c r="BS42252" s="8"/>
      <c r="BT42252" s="8"/>
      <c r="BU42252" s="8"/>
    </row>
    <row r="42253" spans="68:73">
      <c r="BP42253" s="10"/>
      <c r="BQ42253" s="10"/>
      <c r="BR42253" s="10"/>
      <c r="BS42253" s="10"/>
      <c r="BT42253" s="10"/>
      <c r="BU42253" s="10"/>
    </row>
    <row r="42254" spans="68:73">
      <c r="BP42254" s="8"/>
      <c r="BQ42254" s="8"/>
      <c r="BR42254" s="8"/>
      <c r="BS42254" s="8"/>
      <c r="BT42254" s="8"/>
      <c r="BU42254" s="8"/>
    </row>
    <row r="42255" spans="68:73">
      <c r="BP42255" s="10"/>
      <c r="BQ42255" s="10"/>
      <c r="BR42255" s="10"/>
      <c r="BS42255" s="10"/>
      <c r="BT42255" s="10"/>
      <c r="BU42255" s="10"/>
    </row>
    <row r="42256" spans="68:73">
      <c r="BP42256" s="8"/>
      <c r="BQ42256" s="8"/>
      <c r="BR42256" s="8"/>
      <c r="BS42256" s="8"/>
      <c r="BT42256" s="8"/>
      <c r="BU42256" s="8"/>
    </row>
    <row r="42257" spans="68:73">
      <c r="BP42257" s="10"/>
      <c r="BQ42257" s="10"/>
      <c r="BR42257" s="10"/>
      <c r="BS42257" s="10"/>
      <c r="BT42257" s="10"/>
      <c r="BU42257" s="10"/>
    </row>
    <row r="42258" spans="68:73">
      <c r="BP42258" s="8"/>
      <c r="BQ42258" s="8"/>
      <c r="BR42258" s="8"/>
      <c r="BS42258" s="8"/>
      <c r="BT42258" s="8"/>
      <c r="BU42258" s="8"/>
    </row>
    <row r="42259" spans="68:73">
      <c r="BP42259" s="10"/>
      <c r="BQ42259" s="10"/>
      <c r="BR42259" s="10"/>
      <c r="BS42259" s="10"/>
      <c r="BT42259" s="10"/>
      <c r="BU42259" s="10"/>
    </row>
    <row r="42260" spans="68:73">
      <c r="BP42260" s="8"/>
      <c r="BQ42260" s="8"/>
      <c r="BR42260" s="8"/>
      <c r="BS42260" s="8"/>
      <c r="BT42260" s="8"/>
      <c r="BU42260" s="8"/>
    </row>
    <row r="42261" spans="68:73">
      <c r="BP42261" s="10"/>
      <c r="BQ42261" s="10"/>
      <c r="BR42261" s="10"/>
      <c r="BS42261" s="10"/>
      <c r="BT42261" s="10"/>
      <c r="BU42261" s="10"/>
    </row>
    <row r="42262" spans="68:73">
      <c r="BP42262" s="8"/>
      <c r="BQ42262" s="8"/>
      <c r="BR42262" s="8"/>
      <c r="BS42262" s="8"/>
      <c r="BT42262" s="8"/>
      <c r="BU42262" s="8"/>
    </row>
    <row r="42263" spans="68:73">
      <c r="BP42263" s="10"/>
      <c r="BQ42263" s="10"/>
      <c r="BR42263" s="10"/>
      <c r="BS42263" s="10"/>
      <c r="BT42263" s="10"/>
      <c r="BU42263" s="10"/>
    </row>
    <row r="42264" spans="68:73">
      <c r="BP42264" s="8"/>
      <c r="BQ42264" s="8"/>
      <c r="BR42264" s="8"/>
      <c r="BS42264" s="8"/>
      <c r="BT42264" s="8"/>
      <c r="BU42264" s="8"/>
    </row>
    <row r="42265" spans="68:73">
      <c r="BP42265" s="10"/>
      <c r="BQ42265" s="10"/>
      <c r="BR42265" s="10"/>
      <c r="BS42265" s="10"/>
      <c r="BT42265" s="10"/>
      <c r="BU42265" s="10"/>
    </row>
    <row r="42266" spans="68:73">
      <c r="BP42266" s="8"/>
      <c r="BQ42266" s="8"/>
      <c r="BR42266" s="8"/>
      <c r="BS42266" s="8"/>
      <c r="BT42266" s="8"/>
      <c r="BU42266" s="8"/>
    </row>
    <row r="42267" spans="68:73">
      <c r="BP42267" s="10"/>
      <c r="BQ42267" s="10"/>
      <c r="BR42267" s="10"/>
      <c r="BS42267" s="10"/>
      <c r="BT42267" s="10"/>
      <c r="BU42267" s="10"/>
    </row>
    <row r="42268" spans="68:73">
      <c r="BP42268" s="8"/>
      <c r="BQ42268" s="8"/>
      <c r="BR42268" s="8"/>
      <c r="BS42268" s="8"/>
      <c r="BT42268" s="8"/>
      <c r="BU42268" s="8"/>
    </row>
    <row r="42269" spans="68:73">
      <c r="BP42269" s="10"/>
      <c r="BQ42269" s="10"/>
      <c r="BR42269" s="10"/>
      <c r="BS42269" s="10"/>
      <c r="BT42269" s="10"/>
      <c r="BU42269" s="10"/>
    </row>
    <row r="42270" spans="68:73">
      <c r="BP42270" s="8"/>
      <c r="BQ42270" s="8"/>
      <c r="BR42270" s="8"/>
      <c r="BS42270" s="8"/>
      <c r="BT42270" s="8"/>
      <c r="BU42270" s="8"/>
    </row>
    <row r="42271" spans="68:73">
      <c r="BP42271" s="10"/>
      <c r="BQ42271" s="10"/>
      <c r="BR42271" s="10"/>
      <c r="BS42271" s="10"/>
      <c r="BT42271" s="10"/>
      <c r="BU42271" s="10"/>
    </row>
    <row r="42272" spans="68:73">
      <c r="BP42272" s="8"/>
      <c r="BQ42272" s="8"/>
      <c r="BR42272" s="8"/>
      <c r="BS42272" s="8"/>
      <c r="BT42272" s="8"/>
      <c r="BU42272" s="8"/>
    </row>
    <row r="42273" spans="68:73">
      <c r="BP42273" s="10"/>
      <c r="BQ42273" s="10"/>
      <c r="BR42273" s="10"/>
      <c r="BS42273" s="10"/>
      <c r="BT42273" s="10"/>
      <c r="BU42273" s="10"/>
    </row>
    <row r="42274" spans="68:73">
      <c r="BP42274" s="8"/>
      <c r="BQ42274" s="8"/>
      <c r="BR42274" s="8"/>
      <c r="BS42274" s="8"/>
      <c r="BT42274" s="8"/>
      <c r="BU42274" s="8"/>
    </row>
    <row r="42275" spans="68:73">
      <c r="BP42275" s="10"/>
      <c r="BQ42275" s="10"/>
      <c r="BR42275" s="10"/>
      <c r="BS42275" s="10"/>
      <c r="BT42275" s="10"/>
      <c r="BU42275" s="10"/>
    </row>
    <row r="42276" spans="68:73">
      <c r="BP42276" s="8"/>
      <c r="BQ42276" s="8"/>
      <c r="BR42276" s="8"/>
      <c r="BS42276" s="8"/>
      <c r="BT42276" s="8"/>
      <c r="BU42276" s="8"/>
    </row>
    <row r="42277" spans="68:73">
      <c r="BP42277" s="10"/>
      <c r="BQ42277" s="10"/>
      <c r="BR42277" s="10"/>
      <c r="BS42277" s="10"/>
      <c r="BT42277" s="10"/>
      <c r="BU42277" s="10"/>
    </row>
    <row r="42278" spans="68:73">
      <c r="BP42278" s="8"/>
      <c r="BQ42278" s="8"/>
      <c r="BR42278" s="8"/>
      <c r="BS42278" s="8"/>
      <c r="BT42278" s="8"/>
      <c r="BU42278" s="8"/>
    </row>
    <row r="42279" spans="68:73">
      <c r="BP42279" s="10"/>
      <c r="BQ42279" s="10"/>
      <c r="BR42279" s="10"/>
      <c r="BS42279" s="10"/>
      <c r="BT42279" s="10"/>
      <c r="BU42279" s="10"/>
    </row>
    <row r="42280" spans="68:73">
      <c r="BP42280" s="8"/>
      <c r="BQ42280" s="8"/>
      <c r="BR42280" s="8"/>
      <c r="BS42280" s="8"/>
      <c r="BT42280" s="8"/>
      <c r="BU42280" s="8"/>
    </row>
    <row r="42281" spans="68:73">
      <c r="BP42281" s="10"/>
      <c r="BQ42281" s="10"/>
      <c r="BR42281" s="10"/>
      <c r="BS42281" s="10"/>
      <c r="BT42281" s="10"/>
      <c r="BU42281" s="10"/>
    </row>
    <row r="42282" spans="68:73">
      <c r="BP42282" s="8"/>
      <c r="BQ42282" s="8"/>
      <c r="BR42282" s="8"/>
      <c r="BS42282" s="8"/>
      <c r="BT42282" s="8"/>
      <c r="BU42282" s="8"/>
    </row>
    <row r="42283" spans="68:73">
      <c r="BP42283" s="10"/>
      <c r="BQ42283" s="10"/>
      <c r="BR42283" s="10"/>
      <c r="BS42283" s="10"/>
      <c r="BT42283" s="10"/>
      <c r="BU42283" s="10"/>
    </row>
    <row r="42284" spans="68:73">
      <c r="BP42284" s="8"/>
      <c r="BQ42284" s="8"/>
      <c r="BR42284" s="8"/>
      <c r="BS42284" s="8"/>
      <c r="BT42284" s="8"/>
      <c r="BU42284" s="8"/>
    </row>
    <row r="42285" spans="68:73">
      <c r="BP42285" s="10"/>
      <c r="BQ42285" s="10"/>
      <c r="BR42285" s="10"/>
      <c r="BS42285" s="10"/>
      <c r="BT42285" s="10"/>
      <c r="BU42285" s="10"/>
    </row>
    <row r="42286" spans="68:73">
      <c r="BP42286" s="8"/>
      <c r="BQ42286" s="8"/>
      <c r="BR42286" s="8"/>
      <c r="BS42286" s="8"/>
      <c r="BT42286" s="8"/>
      <c r="BU42286" s="8"/>
    </row>
    <row r="42287" spans="68:73">
      <c r="BP42287" s="10"/>
      <c r="BQ42287" s="10"/>
      <c r="BR42287" s="10"/>
      <c r="BS42287" s="10"/>
      <c r="BT42287" s="10"/>
      <c r="BU42287" s="10"/>
    </row>
    <row r="42288" spans="68:73">
      <c r="BP42288" s="8"/>
      <c r="BQ42288" s="8"/>
      <c r="BR42288" s="8"/>
      <c r="BS42288" s="8"/>
      <c r="BT42288" s="8"/>
      <c r="BU42288" s="8"/>
    </row>
    <row r="42289" spans="68:73">
      <c r="BP42289" s="10"/>
      <c r="BQ42289" s="10"/>
      <c r="BR42289" s="10"/>
      <c r="BS42289" s="10"/>
      <c r="BT42289" s="10"/>
      <c r="BU42289" s="10"/>
    </row>
    <row r="42290" spans="68:73">
      <c r="BP42290" s="8"/>
      <c r="BQ42290" s="8"/>
      <c r="BR42290" s="8"/>
      <c r="BS42290" s="8"/>
      <c r="BT42290" s="8"/>
      <c r="BU42290" s="8"/>
    </row>
    <row r="42291" spans="68:73">
      <c r="BP42291" s="10"/>
      <c r="BQ42291" s="10"/>
      <c r="BR42291" s="10"/>
      <c r="BS42291" s="10"/>
      <c r="BT42291" s="10"/>
      <c r="BU42291" s="10"/>
    </row>
    <row r="42292" spans="68:73">
      <c r="BP42292" s="8"/>
      <c r="BQ42292" s="8"/>
      <c r="BR42292" s="8"/>
      <c r="BS42292" s="8"/>
      <c r="BT42292" s="8"/>
      <c r="BU42292" s="8"/>
    </row>
    <row r="42293" spans="68:73">
      <c r="BP42293" s="10"/>
      <c r="BQ42293" s="10"/>
      <c r="BR42293" s="10"/>
      <c r="BS42293" s="10"/>
      <c r="BT42293" s="10"/>
      <c r="BU42293" s="10"/>
    </row>
    <row r="42294" spans="68:73">
      <c r="BP42294" s="8"/>
      <c r="BQ42294" s="8"/>
      <c r="BR42294" s="8"/>
      <c r="BS42294" s="8"/>
      <c r="BT42294" s="8"/>
      <c r="BU42294" s="8"/>
    </row>
    <row r="42295" spans="68:73">
      <c r="BP42295" s="10"/>
      <c r="BQ42295" s="10"/>
      <c r="BR42295" s="10"/>
      <c r="BS42295" s="10"/>
      <c r="BT42295" s="10"/>
      <c r="BU42295" s="10"/>
    </row>
    <row r="42296" spans="68:73">
      <c r="BP42296" s="8"/>
      <c r="BQ42296" s="8"/>
      <c r="BR42296" s="8"/>
      <c r="BS42296" s="8"/>
      <c r="BT42296" s="8"/>
      <c r="BU42296" s="8"/>
    </row>
    <row r="42297" spans="68:73">
      <c r="BP42297" s="10"/>
      <c r="BQ42297" s="10"/>
      <c r="BR42297" s="10"/>
      <c r="BS42297" s="10"/>
      <c r="BT42297" s="10"/>
      <c r="BU42297" s="10"/>
    </row>
    <row r="42298" spans="68:73">
      <c r="BP42298" s="8"/>
      <c r="BQ42298" s="8"/>
      <c r="BR42298" s="8"/>
      <c r="BS42298" s="8"/>
      <c r="BT42298" s="8"/>
      <c r="BU42298" s="8"/>
    </row>
    <row r="42299" spans="68:73">
      <c r="BP42299" s="10"/>
      <c r="BQ42299" s="10"/>
      <c r="BR42299" s="10"/>
      <c r="BS42299" s="10"/>
      <c r="BT42299" s="10"/>
      <c r="BU42299" s="10"/>
    </row>
    <row r="42300" spans="68:73">
      <c r="BP42300" s="8"/>
      <c r="BQ42300" s="8"/>
      <c r="BR42300" s="8"/>
      <c r="BS42300" s="8"/>
      <c r="BT42300" s="8"/>
      <c r="BU42300" s="8"/>
    </row>
    <row r="42301" spans="68:73">
      <c r="BP42301" s="10"/>
      <c r="BQ42301" s="10"/>
      <c r="BR42301" s="10"/>
      <c r="BS42301" s="10"/>
      <c r="BT42301" s="10"/>
      <c r="BU42301" s="10"/>
    </row>
    <row r="42302" spans="68:73">
      <c r="BP42302" s="8"/>
      <c r="BQ42302" s="8"/>
      <c r="BR42302" s="8"/>
      <c r="BS42302" s="8"/>
      <c r="BT42302" s="8"/>
      <c r="BU42302" s="8"/>
    </row>
    <row r="42303" spans="68:73">
      <c r="BP42303" s="10"/>
      <c r="BQ42303" s="10"/>
      <c r="BR42303" s="10"/>
      <c r="BS42303" s="10"/>
      <c r="BT42303" s="10"/>
      <c r="BU42303" s="10"/>
    </row>
    <row r="42304" spans="68:73">
      <c r="BP42304" s="8"/>
      <c r="BQ42304" s="8"/>
      <c r="BR42304" s="8"/>
      <c r="BS42304" s="8"/>
      <c r="BT42304" s="8"/>
      <c r="BU42304" s="8"/>
    </row>
    <row r="42305" spans="68:73">
      <c r="BP42305" s="10"/>
      <c r="BQ42305" s="10"/>
      <c r="BR42305" s="10"/>
      <c r="BS42305" s="10"/>
      <c r="BT42305" s="10"/>
      <c r="BU42305" s="10"/>
    </row>
    <row r="42306" spans="68:73">
      <c r="BP42306" s="8"/>
      <c r="BQ42306" s="8"/>
      <c r="BR42306" s="8"/>
      <c r="BS42306" s="8"/>
      <c r="BT42306" s="8"/>
      <c r="BU42306" s="8"/>
    </row>
    <row r="42307" spans="68:73">
      <c r="BP42307" s="10"/>
      <c r="BQ42307" s="10"/>
      <c r="BR42307" s="10"/>
      <c r="BS42307" s="10"/>
      <c r="BT42307" s="10"/>
      <c r="BU42307" s="10"/>
    </row>
    <row r="42308" spans="68:73">
      <c r="BP42308" s="8"/>
      <c r="BQ42308" s="8"/>
      <c r="BR42308" s="8"/>
      <c r="BS42308" s="8"/>
      <c r="BT42308" s="8"/>
      <c r="BU42308" s="8"/>
    </row>
    <row r="42309" spans="68:73">
      <c r="BP42309" s="10"/>
      <c r="BQ42309" s="10"/>
      <c r="BR42309" s="10"/>
      <c r="BS42309" s="10"/>
      <c r="BT42309" s="10"/>
      <c r="BU42309" s="10"/>
    </row>
    <row r="42310" spans="68:73">
      <c r="BP42310" s="8"/>
      <c r="BQ42310" s="8"/>
      <c r="BR42310" s="8"/>
      <c r="BS42310" s="8"/>
      <c r="BT42310" s="8"/>
      <c r="BU42310" s="8"/>
    </row>
    <row r="42311" spans="68:73">
      <c r="BP42311" s="10"/>
      <c r="BQ42311" s="10"/>
      <c r="BR42311" s="10"/>
      <c r="BS42311" s="10"/>
      <c r="BT42311" s="10"/>
      <c r="BU42311" s="10"/>
    </row>
    <row r="42312" spans="68:73">
      <c r="BP42312" s="8"/>
      <c r="BQ42312" s="8"/>
      <c r="BR42312" s="8"/>
      <c r="BS42312" s="8"/>
      <c r="BT42312" s="8"/>
      <c r="BU42312" s="8"/>
    </row>
    <row r="42313" spans="68:73">
      <c r="BP42313" s="10"/>
      <c r="BQ42313" s="10"/>
      <c r="BR42313" s="10"/>
      <c r="BS42313" s="10"/>
      <c r="BT42313" s="10"/>
      <c r="BU42313" s="10"/>
    </row>
    <row r="42314" spans="68:73">
      <c r="BP42314" s="8"/>
      <c r="BQ42314" s="8"/>
      <c r="BR42314" s="8"/>
      <c r="BS42314" s="8"/>
      <c r="BT42314" s="8"/>
      <c r="BU42314" s="8"/>
    </row>
    <row r="42315" spans="68:73">
      <c r="BP42315" s="10"/>
      <c r="BQ42315" s="10"/>
      <c r="BR42315" s="10"/>
      <c r="BS42315" s="10"/>
      <c r="BT42315" s="10"/>
      <c r="BU42315" s="10"/>
    </row>
    <row r="42316" spans="68:73">
      <c r="BP42316" s="8"/>
      <c r="BQ42316" s="8"/>
      <c r="BR42316" s="8"/>
      <c r="BS42316" s="8"/>
      <c r="BT42316" s="8"/>
      <c r="BU42316" s="8"/>
    </row>
    <row r="42317" spans="68:73">
      <c r="BP42317" s="10"/>
      <c r="BQ42317" s="10"/>
      <c r="BR42317" s="10"/>
      <c r="BS42317" s="10"/>
      <c r="BT42317" s="10"/>
      <c r="BU42317" s="10"/>
    </row>
    <row r="42318" spans="68:73">
      <c r="BP42318" s="8"/>
      <c r="BQ42318" s="8"/>
      <c r="BR42318" s="8"/>
      <c r="BS42318" s="8"/>
      <c r="BT42318" s="8"/>
      <c r="BU42318" s="8"/>
    </row>
    <row r="42319" spans="68:73">
      <c r="BP42319" s="10"/>
      <c r="BQ42319" s="10"/>
      <c r="BR42319" s="10"/>
      <c r="BS42319" s="10"/>
      <c r="BT42319" s="10"/>
      <c r="BU42319" s="10"/>
    </row>
    <row r="42320" spans="68:73">
      <c r="BP42320" s="8"/>
      <c r="BQ42320" s="8"/>
      <c r="BR42320" s="8"/>
      <c r="BS42320" s="8"/>
      <c r="BT42320" s="8"/>
      <c r="BU42320" s="8"/>
    </row>
    <row r="42321" spans="68:73">
      <c r="BP42321" s="10"/>
      <c r="BQ42321" s="10"/>
      <c r="BR42321" s="10"/>
      <c r="BS42321" s="10"/>
      <c r="BT42321" s="10"/>
      <c r="BU42321" s="10"/>
    </row>
    <row r="42322" spans="68:73">
      <c r="BP42322" s="8"/>
      <c r="BQ42322" s="8"/>
      <c r="BR42322" s="8"/>
      <c r="BS42322" s="8"/>
      <c r="BT42322" s="8"/>
      <c r="BU42322" s="8"/>
    </row>
    <row r="42323" spans="68:73">
      <c r="BP42323" s="10"/>
      <c r="BQ42323" s="10"/>
      <c r="BR42323" s="10"/>
      <c r="BS42323" s="10"/>
      <c r="BT42323" s="10"/>
      <c r="BU42323" s="10"/>
    </row>
    <row r="42324" spans="68:73">
      <c r="BP42324" s="8"/>
      <c r="BQ42324" s="8"/>
      <c r="BR42324" s="8"/>
      <c r="BS42324" s="8"/>
      <c r="BT42324" s="8"/>
      <c r="BU42324" s="8"/>
    </row>
    <row r="42325" spans="68:73">
      <c r="BP42325" s="10"/>
      <c r="BQ42325" s="10"/>
      <c r="BR42325" s="10"/>
      <c r="BS42325" s="10"/>
      <c r="BT42325" s="10"/>
      <c r="BU42325" s="10"/>
    </row>
    <row r="42326" spans="68:73">
      <c r="BP42326" s="8"/>
      <c r="BQ42326" s="8"/>
      <c r="BR42326" s="8"/>
      <c r="BS42326" s="8"/>
      <c r="BT42326" s="8"/>
      <c r="BU42326" s="8"/>
    </row>
    <row r="42327" spans="68:73">
      <c r="BP42327" s="10"/>
      <c r="BQ42327" s="10"/>
      <c r="BR42327" s="10"/>
      <c r="BS42327" s="10"/>
      <c r="BT42327" s="10"/>
      <c r="BU42327" s="10"/>
    </row>
    <row r="42328" spans="68:73">
      <c r="BP42328" s="8"/>
      <c r="BQ42328" s="8"/>
      <c r="BR42328" s="8"/>
      <c r="BS42328" s="8"/>
      <c r="BT42328" s="8"/>
      <c r="BU42328" s="8"/>
    </row>
    <row r="42329" spans="68:73">
      <c r="BP42329" s="10"/>
      <c r="BQ42329" s="10"/>
      <c r="BR42329" s="10"/>
      <c r="BS42329" s="10"/>
      <c r="BT42329" s="10"/>
      <c r="BU42329" s="10"/>
    </row>
    <row r="42330" spans="68:73">
      <c r="BP42330" s="8"/>
      <c r="BQ42330" s="8"/>
      <c r="BR42330" s="8"/>
      <c r="BS42330" s="8"/>
      <c r="BT42330" s="8"/>
      <c r="BU42330" s="8"/>
    </row>
    <row r="42331" spans="68:73">
      <c r="BP42331" s="10"/>
      <c r="BQ42331" s="10"/>
      <c r="BR42331" s="10"/>
      <c r="BS42331" s="10"/>
      <c r="BT42331" s="10"/>
      <c r="BU42331" s="10"/>
    </row>
    <row r="42332" spans="68:73">
      <c r="BP42332" s="8"/>
      <c r="BQ42332" s="8"/>
      <c r="BR42332" s="8"/>
      <c r="BS42332" s="8"/>
      <c r="BT42332" s="8"/>
      <c r="BU42332" s="8"/>
    </row>
    <row r="42333" spans="68:73">
      <c r="BP42333" s="10"/>
      <c r="BQ42333" s="10"/>
      <c r="BR42333" s="10"/>
      <c r="BS42333" s="10"/>
      <c r="BT42333" s="10"/>
      <c r="BU42333" s="10"/>
    </row>
    <row r="42334" spans="68:73">
      <c r="BP42334" s="8"/>
      <c r="BQ42334" s="8"/>
      <c r="BR42334" s="8"/>
      <c r="BS42334" s="8"/>
      <c r="BT42334" s="8"/>
      <c r="BU42334" s="8"/>
    </row>
    <row r="42335" spans="68:73">
      <c r="BP42335" s="10"/>
      <c r="BQ42335" s="10"/>
      <c r="BR42335" s="10"/>
      <c r="BS42335" s="10"/>
      <c r="BT42335" s="10"/>
      <c r="BU42335" s="10"/>
    </row>
    <row r="42336" spans="68:73">
      <c r="BP42336" s="8"/>
      <c r="BQ42336" s="8"/>
      <c r="BR42336" s="8"/>
      <c r="BS42336" s="8"/>
      <c r="BT42336" s="8"/>
      <c r="BU42336" s="8"/>
    </row>
    <row r="42337" spans="68:73">
      <c r="BP42337" s="10"/>
      <c r="BQ42337" s="10"/>
      <c r="BR42337" s="10"/>
      <c r="BS42337" s="10"/>
      <c r="BT42337" s="10"/>
      <c r="BU42337" s="10"/>
    </row>
    <row r="42338" spans="68:73">
      <c r="BP42338" s="8"/>
      <c r="BQ42338" s="8"/>
      <c r="BR42338" s="8"/>
      <c r="BS42338" s="8"/>
      <c r="BT42338" s="8"/>
      <c r="BU42338" s="8"/>
    </row>
    <row r="42339" spans="68:73">
      <c r="BP42339" s="10"/>
      <c r="BQ42339" s="10"/>
      <c r="BR42339" s="10"/>
      <c r="BS42339" s="10"/>
      <c r="BT42339" s="10"/>
      <c r="BU42339" s="10"/>
    </row>
    <row r="42340" spans="68:73">
      <c r="BP42340" s="8"/>
      <c r="BQ42340" s="8"/>
      <c r="BR42340" s="8"/>
      <c r="BS42340" s="8"/>
      <c r="BT42340" s="8"/>
      <c r="BU42340" s="8"/>
    </row>
    <row r="42341" spans="68:73">
      <c r="BP42341" s="10"/>
      <c r="BQ42341" s="10"/>
      <c r="BR42341" s="10"/>
      <c r="BS42341" s="10"/>
      <c r="BT42341" s="10"/>
      <c r="BU42341" s="10"/>
    </row>
    <row r="42342" spans="68:73">
      <c r="BP42342" s="8"/>
      <c r="BQ42342" s="8"/>
      <c r="BR42342" s="8"/>
      <c r="BS42342" s="8"/>
      <c r="BT42342" s="8"/>
      <c r="BU42342" s="8"/>
    </row>
    <row r="42343" spans="68:73">
      <c r="BP42343" s="10"/>
      <c r="BQ42343" s="10"/>
      <c r="BR42343" s="10"/>
      <c r="BS42343" s="10"/>
      <c r="BT42343" s="10"/>
      <c r="BU42343" s="10"/>
    </row>
    <row r="42344" spans="68:73">
      <c r="BP42344" s="8"/>
      <c r="BQ42344" s="8"/>
      <c r="BR42344" s="8"/>
      <c r="BS42344" s="8"/>
      <c r="BT42344" s="8"/>
      <c r="BU42344" s="8"/>
    </row>
    <row r="42345" spans="68:73">
      <c r="BP42345" s="10"/>
      <c r="BQ42345" s="10"/>
      <c r="BR42345" s="10"/>
      <c r="BS42345" s="10"/>
      <c r="BT42345" s="10"/>
      <c r="BU42345" s="10"/>
    </row>
    <row r="42346" spans="68:73">
      <c r="BP42346" s="8"/>
      <c r="BQ42346" s="8"/>
      <c r="BR42346" s="8"/>
      <c r="BS42346" s="8"/>
      <c r="BT42346" s="8"/>
      <c r="BU42346" s="8"/>
    </row>
    <row r="42347" spans="68:73">
      <c r="BP42347" s="10"/>
      <c r="BQ42347" s="10"/>
      <c r="BR42347" s="10"/>
      <c r="BS42347" s="10"/>
      <c r="BT42347" s="10"/>
      <c r="BU42347" s="10"/>
    </row>
    <row r="42348" spans="68:73">
      <c r="BP42348" s="8"/>
      <c r="BQ42348" s="8"/>
      <c r="BR42348" s="8"/>
      <c r="BS42348" s="8"/>
      <c r="BT42348" s="8"/>
      <c r="BU42348" s="8"/>
    </row>
    <row r="42349" spans="68:73">
      <c r="BP42349" s="10"/>
      <c r="BQ42349" s="10"/>
      <c r="BR42349" s="10"/>
      <c r="BS42349" s="10"/>
      <c r="BT42349" s="10"/>
      <c r="BU42349" s="10"/>
    </row>
    <row r="42350" spans="68:73">
      <c r="BP42350" s="8"/>
      <c r="BQ42350" s="8"/>
      <c r="BR42350" s="8"/>
      <c r="BS42350" s="8"/>
      <c r="BT42350" s="8"/>
      <c r="BU42350" s="8"/>
    </row>
    <row r="42351" spans="68:73">
      <c r="BP42351" s="10"/>
      <c r="BQ42351" s="10"/>
      <c r="BR42351" s="10"/>
      <c r="BS42351" s="10"/>
      <c r="BT42351" s="10"/>
      <c r="BU42351" s="10"/>
    </row>
    <row r="42352" spans="68:73">
      <c r="BP42352" s="8"/>
      <c r="BQ42352" s="8"/>
      <c r="BR42352" s="8"/>
      <c r="BS42352" s="8"/>
      <c r="BT42352" s="8"/>
      <c r="BU42352" s="8"/>
    </row>
    <row r="42353" spans="68:73">
      <c r="BP42353" s="10"/>
      <c r="BQ42353" s="10"/>
      <c r="BR42353" s="10"/>
      <c r="BS42353" s="10"/>
      <c r="BT42353" s="10"/>
      <c r="BU42353" s="10"/>
    </row>
    <row r="42354" spans="68:73">
      <c r="BP42354" s="8"/>
      <c r="BQ42354" s="8"/>
      <c r="BR42354" s="8"/>
      <c r="BS42354" s="8"/>
      <c r="BT42354" s="8"/>
      <c r="BU42354" s="8"/>
    </row>
    <row r="42355" spans="68:73">
      <c r="BP42355" s="10"/>
      <c r="BQ42355" s="10"/>
      <c r="BR42355" s="10"/>
      <c r="BS42355" s="10"/>
      <c r="BT42355" s="10"/>
      <c r="BU42355" s="10"/>
    </row>
    <row r="42356" spans="68:73">
      <c r="BP42356" s="8"/>
      <c r="BQ42356" s="8"/>
      <c r="BR42356" s="8"/>
      <c r="BS42356" s="8"/>
      <c r="BT42356" s="8"/>
      <c r="BU42356" s="8"/>
    </row>
    <row r="42357" spans="68:73">
      <c r="BP42357" s="10"/>
      <c r="BQ42357" s="10"/>
      <c r="BR42357" s="10"/>
      <c r="BS42357" s="10"/>
      <c r="BT42357" s="10"/>
      <c r="BU42357" s="10"/>
    </row>
    <row r="42358" spans="68:73">
      <c r="BP42358" s="8"/>
      <c r="BQ42358" s="8"/>
      <c r="BR42358" s="8"/>
      <c r="BS42358" s="8"/>
      <c r="BT42358" s="8"/>
      <c r="BU42358" s="8"/>
    </row>
    <row r="42359" spans="68:73">
      <c r="BP42359" s="10"/>
      <c r="BQ42359" s="10"/>
      <c r="BR42359" s="10"/>
      <c r="BS42359" s="10"/>
      <c r="BT42359" s="10"/>
      <c r="BU42359" s="10"/>
    </row>
    <row r="42360" spans="68:73">
      <c r="BP42360" s="8"/>
      <c r="BQ42360" s="8"/>
      <c r="BR42360" s="8"/>
      <c r="BS42360" s="8"/>
      <c r="BT42360" s="8"/>
      <c r="BU42360" s="8"/>
    </row>
    <row r="42361" spans="68:73">
      <c r="BP42361" s="10"/>
      <c r="BQ42361" s="10"/>
      <c r="BR42361" s="10"/>
      <c r="BS42361" s="10"/>
      <c r="BT42361" s="10"/>
      <c r="BU42361" s="10"/>
    </row>
    <row r="42362" spans="68:73">
      <c r="BP42362" s="8"/>
      <c r="BQ42362" s="8"/>
      <c r="BR42362" s="8"/>
      <c r="BS42362" s="8"/>
      <c r="BT42362" s="8"/>
      <c r="BU42362" s="8"/>
    </row>
    <row r="42363" spans="68:73">
      <c r="BP42363" s="10"/>
      <c r="BQ42363" s="10"/>
      <c r="BR42363" s="10"/>
      <c r="BS42363" s="10"/>
      <c r="BT42363" s="10"/>
      <c r="BU42363" s="10"/>
    </row>
    <row r="42364" spans="68:73">
      <c r="BP42364" s="8"/>
      <c r="BQ42364" s="8"/>
      <c r="BR42364" s="8"/>
      <c r="BS42364" s="8"/>
      <c r="BT42364" s="8"/>
      <c r="BU42364" s="8"/>
    </row>
    <row r="42365" spans="68:73">
      <c r="BP42365" s="10"/>
      <c r="BQ42365" s="10"/>
      <c r="BR42365" s="10"/>
      <c r="BS42365" s="10"/>
      <c r="BT42365" s="10"/>
      <c r="BU42365" s="10"/>
    </row>
    <row r="42366" spans="68:73">
      <c r="BP42366" s="8"/>
      <c r="BQ42366" s="8"/>
      <c r="BR42366" s="8"/>
      <c r="BS42366" s="8"/>
      <c r="BT42366" s="8"/>
      <c r="BU42366" s="8"/>
    </row>
    <row r="42367" spans="68:73">
      <c r="BP42367" s="10"/>
      <c r="BQ42367" s="10"/>
      <c r="BR42367" s="10"/>
      <c r="BS42367" s="10"/>
      <c r="BT42367" s="10"/>
      <c r="BU42367" s="10"/>
    </row>
    <row r="42368" spans="68:73">
      <c r="BP42368" s="8"/>
      <c r="BQ42368" s="8"/>
      <c r="BR42368" s="8"/>
      <c r="BS42368" s="8"/>
      <c r="BT42368" s="8"/>
      <c r="BU42368" s="8"/>
    </row>
    <row r="42369" spans="68:73">
      <c r="BP42369" s="10"/>
      <c r="BQ42369" s="10"/>
      <c r="BR42369" s="10"/>
      <c r="BS42369" s="10"/>
      <c r="BT42369" s="10"/>
      <c r="BU42369" s="10"/>
    </row>
    <row r="42370" spans="68:73">
      <c r="BP42370" s="8"/>
      <c r="BQ42370" s="8"/>
      <c r="BR42370" s="8"/>
      <c r="BS42370" s="8"/>
      <c r="BT42370" s="8"/>
      <c r="BU42370" s="8"/>
    </row>
    <row r="42371" spans="68:73">
      <c r="BP42371" s="10"/>
      <c r="BQ42371" s="10"/>
      <c r="BR42371" s="10"/>
      <c r="BS42371" s="10"/>
      <c r="BT42371" s="10"/>
      <c r="BU42371" s="10"/>
    </row>
    <row r="42372" spans="68:73">
      <c r="BP42372" s="8"/>
      <c r="BQ42372" s="8"/>
      <c r="BR42372" s="8"/>
      <c r="BS42372" s="8"/>
      <c r="BT42372" s="8"/>
      <c r="BU42372" s="8"/>
    </row>
    <row r="42373" spans="68:73">
      <c r="BP42373" s="10"/>
      <c r="BQ42373" s="10"/>
      <c r="BR42373" s="10"/>
      <c r="BS42373" s="10"/>
      <c r="BT42373" s="10"/>
      <c r="BU42373" s="10"/>
    </row>
    <row r="42374" spans="68:73">
      <c r="BP42374" s="8"/>
      <c r="BQ42374" s="8"/>
      <c r="BR42374" s="8"/>
      <c r="BS42374" s="8"/>
      <c r="BT42374" s="8"/>
      <c r="BU42374" s="8"/>
    </row>
    <row r="42375" spans="68:73">
      <c r="BP42375" s="10"/>
      <c r="BQ42375" s="10"/>
      <c r="BR42375" s="10"/>
      <c r="BS42375" s="10"/>
      <c r="BT42375" s="10"/>
      <c r="BU42375" s="10"/>
    </row>
    <row r="42376" spans="68:73">
      <c r="BP42376" s="8"/>
      <c r="BQ42376" s="8"/>
      <c r="BR42376" s="8"/>
      <c r="BS42376" s="8"/>
      <c r="BT42376" s="8"/>
      <c r="BU42376" s="8"/>
    </row>
    <row r="42377" spans="68:73">
      <c r="BP42377" s="10"/>
      <c r="BQ42377" s="10"/>
      <c r="BR42377" s="10"/>
      <c r="BS42377" s="10"/>
      <c r="BT42377" s="10"/>
      <c r="BU42377" s="10"/>
    </row>
    <row r="42378" spans="68:73">
      <c r="BP42378" s="8"/>
      <c r="BQ42378" s="8"/>
      <c r="BR42378" s="8"/>
      <c r="BS42378" s="8"/>
      <c r="BT42378" s="8"/>
      <c r="BU42378" s="8"/>
    </row>
    <row r="42379" spans="68:73">
      <c r="BP42379" s="10"/>
      <c r="BQ42379" s="10"/>
      <c r="BR42379" s="10"/>
      <c r="BS42379" s="10"/>
      <c r="BT42379" s="10"/>
      <c r="BU42379" s="10"/>
    </row>
    <row r="42380" spans="68:73">
      <c r="BP42380" s="8"/>
      <c r="BQ42380" s="8"/>
      <c r="BR42380" s="8"/>
      <c r="BS42380" s="8"/>
      <c r="BT42380" s="8"/>
      <c r="BU42380" s="8"/>
    </row>
    <row r="42381" spans="68:73">
      <c r="BP42381" s="10"/>
      <c r="BQ42381" s="10"/>
      <c r="BR42381" s="10"/>
      <c r="BS42381" s="10"/>
      <c r="BT42381" s="10"/>
      <c r="BU42381" s="10"/>
    </row>
    <row r="42382" spans="68:73">
      <c r="BP42382" s="8"/>
      <c r="BQ42382" s="8"/>
      <c r="BR42382" s="8"/>
      <c r="BS42382" s="8"/>
      <c r="BT42382" s="8"/>
      <c r="BU42382" s="8"/>
    </row>
    <row r="42383" spans="68:73">
      <c r="BP42383" s="10"/>
      <c r="BQ42383" s="10"/>
      <c r="BR42383" s="10"/>
      <c r="BS42383" s="10"/>
      <c r="BT42383" s="10"/>
      <c r="BU42383" s="10"/>
    </row>
    <row r="42384" spans="68:73">
      <c r="BP42384" s="8"/>
      <c r="BQ42384" s="8"/>
      <c r="BR42384" s="8"/>
      <c r="BS42384" s="8"/>
      <c r="BT42384" s="8"/>
      <c r="BU42384" s="8"/>
    </row>
    <row r="42385" spans="68:73">
      <c r="BP42385" s="10"/>
      <c r="BQ42385" s="10"/>
      <c r="BR42385" s="10"/>
      <c r="BS42385" s="10"/>
      <c r="BT42385" s="10"/>
      <c r="BU42385" s="10"/>
    </row>
    <row r="42386" spans="68:73">
      <c r="BP42386" s="8"/>
      <c r="BQ42386" s="8"/>
      <c r="BR42386" s="8"/>
      <c r="BS42386" s="8"/>
      <c r="BT42386" s="8"/>
      <c r="BU42386" s="8"/>
    </row>
    <row r="42387" spans="68:73">
      <c r="BP42387" s="10"/>
      <c r="BQ42387" s="10"/>
      <c r="BR42387" s="10"/>
      <c r="BS42387" s="10"/>
      <c r="BT42387" s="10"/>
      <c r="BU42387" s="10"/>
    </row>
    <row r="42388" spans="68:73">
      <c r="BP42388" s="8"/>
      <c r="BQ42388" s="8"/>
      <c r="BR42388" s="8"/>
      <c r="BS42388" s="8"/>
      <c r="BT42388" s="8"/>
      <c r="BU42388" s="8"/>
    </row>
    <row r="42389" spans="68:73">
      <c r="BP42389" s="10"/>
      <c r="BQ42389" s="10"/>
      <c r="BR42389" s="10"/>
      <c r="BS42389" s="10"/>
      <c r="BT42389" s="10"/>
      <c r="BU42389" s="10"/>
    </row>
    <row r="42390" spans="68:73">
      <c r="BP42390" s="8"/>
      <c r="BQ42390" s="8"/>
      <c r="BR42390" s="8"/>
      <c r="BS42390" s="8"/>
      <c r="BT42390" s="8"/>
      <c r="BU42390" s="8"/>
    </row>
    <row r="42391" spans="68:73">
      <c r="BP42391" s="10"/>
      <c r="BQ42391" s="10"/>
      <c r="BR42391" s="10"/>
      <c r="BS42391" s="10"/>
      <c r="BT42391" s="10"/>
      <c r="BU42391" s="10"/>
    </row>
    <row r="42392" spans="68:73">
      <c r="BP42392" s="8"/>
      <c r="BQ42392" s="8"/>
      <c r="BR42392" s="8"/>
      <c r="BS42392" s="8"/>
      <c r="BT42392" s="8"/>
      <c r="BU42392" s="8"/>
    </row>
    <row r="42393" spans="68:73">
      <c r="BP42393" s="10"/>
      <c r="BQ42393" s="10"/>
      <c r="BR42393" s="10"/>
      <c r="BS42393" s="10"/>
      <c r="BT42393" s="10"/>
      <c r="BU42393" s="10"/>
    </row>
    <row r="42394" spans="68:73">
      <c r="BP42394" s="8"/>
      <c r="BQ42394" s="8"/>
      <c r="BR42394" s="8"/>
      <c r="BS42394" s="8"/>
      <c r="BT42394" s="8"/>
      <c r="BU42394" s="8"/>
    </row>
    <row r="42395" spans="68:73">
      <c r="BP42395" s="10"/>
      <c r="BQ42395" s="10"/>
      <c r="BR42395" s="10"/>
      <c r="BS42395" s="10"/>
      <c r="BT42395" s="10"/>
      <c r="BU42395" s="10"/>
    </row>
    <row r="42396" spans="68:73">
      <c r="BP42396" s="8"/>
      <c r="BQ42396" s="8"/>
      <c r="BR42396" s="8"/>
      <c r="BS42396" s="8"/>
      <c r="BT42396" s="8"/>
      <c r="BU42396" s="8"/>
    </row>
    <row r="42397" spans="68:73">
      <c r="BP42397" s="10"/>
      <c r="BQ42397" s="10"/>
      <c r="BR42397" s="10"/>
      <c r="BS42397" s="10"/>
      <c r="BT42397" s="10"/>
      <c r="BU42397" s="10"/>
    </row>
    <row r="42398" spans="68:73">
      <c r="BP42398" s="8"/>
      <c r="BQ42398" s="8"/>
      <c r="BR42398" s="8"/>
      <c r="BS42398" s="8"/>
      <c r="BT42398" s="8"/>
      <c r="BU42398" s="8"/>
    </row>
    <row r="42399" spans="68:73">
      <c r="BP42399" s="10"/>
      <c r="BQ42399" s="10"/>
      <c r="BR42399" s="10"/>
      <c r="BS42399" s="10"/>
      <c r="BT42399" s="10"/>
      <c r="BU42399" s="10"/>
    </row>
    <row r="42400" spans="68:73">
      <c r="BP42400" s="8"/>
      <c r="BQ42400" s="8"/>
      <c r="BR42400" s="8"/>
      <c r="BS42400" s="8"/>
      <c r="BT42400" s="8"/>
      <c r="BU42400" s="8"/>
    </row>
    <row r="42401" spans="68:73">
      <c r="BP42401" s="10"/>
      <c r="BQ42401" s="10"/>
      <c r="BR42401" s="10"/>
      <c r="BS42401" s="10"/>
      <c r="BT42401" s="10"/>
      <c r="BU42401" s="10"/>
    </row>
    <row r="42402" spans="68:73">
      <c r="BP42402" s="8"/>
      <c r="BQ42402" s="8"/>
      <c r="BR42402" s="8"/>
      <c r="BS42402" s="8"/>
      <c r="BT42402" s="8"/>
      <c r="BU42402" s="8"/>
    </row>
    <row r="42403" spans="68:73">
      <c r="BP42403" s="10"/>
      <c r="BQ42403" s="10"/>
      <c r="BR42403" s="10"/>
      <c r="BS42403" s="10"/>
      <c r="BT42403" s="10"/>
      <c r="BU42403" s="10"/>
    </row>
    <row r="42404" spans="68:73">
      <c r="BP42404" s="8"/>
      <c r="BQ42404" s="8"/>
      <c r="BR42404" s="8"/>
      <c r="BS42404" s="8"/>
      <c r="BT42404" s="8"/>
      <c r="BU42404" s="8"/>
    </row>
    <row r="42405" spans="68:73">
      <c r="BP42405" s="10"/>
      <c r="BQ42405" s="10"/>
      <c r="BR42405" s="10"/>
      <c r="BS42405" s="10"/>
      <c r="BT42405" s="10"/>
      <c r="BU42405" s="10"/>
    </row>
    <row r="42406" spans="68:73">
      <c r="BP42406" s="8"/>
      <c r="BQ42406" s="8"/>
      <c r="BR42406" s="8"/>
      <c r="BS42406" s="8"/>
      <c r="BT42406" s="8"/>
      <c r="BU42406" s="8"/>
    </row>
    <row r="42407" spans="68:73">
      <c r="BP42407" s="10"/>
      <c r="BQ42407" s="10"/>
      <c r="BR42407" s="10"/>
      <c r="BS42407" s="10"/>
      <c r="BT42407" s="10"/>
      <c r="BU42407" s="10"/>
    </row>
    <row r="42408" spans="68:73">
      <c r="BP42408" s="8"/>
      <c r="BQ42408" s="8"/>
      <c r="BR42408" s="8"/>
      <c r="BS42408" s="8"/>
      <c r="BT42408" s="8"/>
      <c r="BU42408" s="8"/>
    </row>
    <row r="42409" spans="68:73">
      <c r="BP42409" s="10"/>
      <c r="BQ42409" s="10"/>
      <c r="BR42409" s="10"/>
      <c r="BS42409" s="10"/>
      <c r="BT42409" s="10"/>
      <c r="BU42409" s="10"/>
    </row>
    <row r="42410" spans="68:73">
      <c r="BP42410" s="8"/>
      <c r="BQ42410" s="8"/>
      <c r="BR42410" s="8"/>
      <c r="BS42410" s="8"/>
      <c r="BT42410" s="8"/>
      <c r="BU42410" s="8"/>
    </row>
    <row r="42411" spans="68:73">
      <c r="BP42411" s="10"/>
      <c r="BQ42411" s="10"/>
      <c r="BR42411" s="10"/>
      <c r="BS42411" s="10"/>
      <c r="BT42411" s="10"/>
      <c r="BU42411" s="10"/>
    </row>
    <row r="42412" spans="68:73">
      <c r="BP42412" s="8"/>
      <c r="BQ42412" s="8"/>
      <c r="BR42412" s="8"/>
      <c r="BS42412" s="8"/>
      <c r="BT42412" s="8"/>
      <c r="BU42412" s="8"/>
    </row>
    <row r="42413" spans="68:73">
      <c r="BP42413" s="10"/>
      <c r="BQ42413" s="10"/>
      <c r="BR42413" s="10"/>
      <c r="BS42413" s="10"/>
      <c r="BT42413" s="10"/>
      <c r="BU42413" s="10"/>
    </row>
    <row r="42414" spans="68:73">
      <c r="BP42414" s="8"/>
      <c r="BQ42414" s="8"/>
      <c r="BR42414" s="8"/>
      <c r="BS42414" s="8"/>
      <c r="BT42414" s="8"/>
      <c r="BU42414" s="8"/>
    </row>
    <row r="42415" spans="68:73">
      <c r="BP42415" s="10"/>
      <c r="BQ42415" s="10"/>
      <c r="BR42415" s="10"/>
      <c r="BS42415" s="10"/>
      <c r="BT42415" s="10"/>
      <c r="BU42415" s="10"/>
    </row>
    <row r="42416" spans="68:73">
      <c r="BP42416" s="8"/>
      <c r="BQ42416" s="8"/>
      <c r="BR42416" s="8"/>
      <c r="BS42416" s="8"/>
      <c r="BT42416" s="8"/>
      <c r="BU42416" s="8"/>
    </row>
    <row r="42417" spans="68:73">
      <c r="BP42417" s="10"/>
      <c r="BQ42417" s="10"/>
      <c r="BR42417" s="10"/>
      <c r="BS42417" s="10"/>
      <c r="BT42417" s="10"/>
      <c r="BU42417" s="10"/>
    </row>
    <row r="42418" spans="68:73">
      <c r="BP42418" s="8"/>
      <c r="BQ42418" s="8"/>
      <c r="BR42418" s="8"/>
      <c r="BS42418" s="8"/>
      <c r="BT42418" s="8"/>
      <c r="BU42418" s="8"/>
    </row>
    <row r="42419" spans="68:73">
      <c r="BP42419" s="10"/>
      <c r="BQ42419" s="10"/>
      <c r="BR42419" s="10"/>
      <c r="BS42419" s="10"/>
      <c r="BT42419" s="10"/>
      <c r="BU42419" s="10"/>
    </row>
    <row r="42420" spans="68:73">
      <c r="BP42420" s="8"/>
      <c r="BQ42420" s="8"/>
      <c r="BR42420" s="8"/>
      <c r="BS42420" s="8"/>
      <c r="BT42420" s="8"/>
      <c r="BU42420" s="8"/>
    </row>
    <row r="42421" spans="68:73">
      <c r="BP42421" s="10"/>
      <c r="BQ42421" s="10"/>
      <c r="BR42421" s="10"/>
      <c r="BS42421" s="10"/>
      <c r="BT42421" s="10"/>
      <c r="BU42421" s="10"/>
    </row>
    <row r="42422" spans="68:73">
      <c r="BP42422" s="8"/>
      <c r="BQ42422" s="8"/>
      <c r="BR42422" s="8"/>
      <c r="BS42422" s="8"/>
      <c r="BT42422" s="8"/>
      <c r="BU42422" s="8"/>
    </row>
    <row r="42423" spans="68:73">
      <c r="BP42423" s="10"/>
      <c r="BQ42423" s="10"/>
      <c r="BR42423" s="10"/>
      <c r="BS42423" s="10"/>
      <c r="BT42423" s="10"/>
      <c r="BU42423" s="10"/>
    </row>
    <row r="42424" spans="68:73">
      <c r="BP42424" s="8"/>
      <c r="BQ42424" s="8"/>
      <c r="BR42424" s="8"/>
      <c r="BS42424" s="8"/>
      <c r="BT42424" s="8"/>
      <c r="BU42424" s="8"/>
    </row>
    <row r="42425" spans="68:73">
      <c r="BP42425" s="10"/>
      <c r="BQ42425" s="10"/>
      <c r="BR42425" s="10"/>
      <c r="BS42425" s="10"/>
      <c r="BT42425" s="10"/>
      <c r="BU42425" s="10"/>
    </row>
    <row r="42426" spans="68:73">
      <c r="BP42426" s="8"/>
      <c r="BQ42426" s="8"/>
      <c r="BR42426" s="8"/>
      <c r="BS42426" s="8"/>
      <c r="BT42426" s="8"/>
      <c r="BU42426" s="8"/>
    </row>
    <row r="42427" spans="68:73">
      <c r="BP42427" s="10"/>
      <c r="BQ42427" s="10"/>
      <c r="BR42427" s="10"/>
      <c r="BS42427" s="10"/>
      <c r="BT42427" s="10"/>
      <c r="BU42427" s="10"/>
    </row>
    <row r="42428" spans="68:73">
      <c r="BP42428" s="8"/>
      <c r="BQ42428" s="8"/>
      <c r="BR42428" s="8"/>
      <c r="BS42428" s="8"/>
      <c r="BT42428" s="8"/>
      <c r="BU42428" s="8"/>
    </row>
    <row r="42429" spans="68:73">
      <c r="BP42429" s="10"/>
      <c r="BQ42429" s="10"/>
      <c r="BR42429" s="10"/>
      <c r="BS42429" s="10"/>
      <c r="BT42429" s="10"/>
      <c r="BU42429" s="10"/>
    </row>
    <row r="42430" spans="68:73">
      <c r="BP42430" s="8"/>
      <c r="BQ42430" s="8"/>
      <c r="BR42430" s="8"/>
      <c r="BS42430" s="8"/>
      <c r="BT42430" s="8"/>
      <c r="BU42430" s="8"/>
    </row>
    <row r="42431" spans="68:73">
      <c r="BP42431" s="10"/>
      <c r="BQ42431" s="10"/>
      <c r="BR42431" s="10"/>
      <c r="BS42431" s="10"/>
      <c r="BT42431" s="10"/>
      <c r="BU42431" s="10"/>
    </row>
    <row r="42432" spans="68:73">
      <c r="BP42432" s="8"/>
      <c r="BQ42432" s="8"/>
      <c r="BR42432" s="8"/>
      <c r="BS42432" s="8"/>
      <c r="BT42432" s="8"/>
      <c r="BU42432" s="8"/>
    </row>
    <row r="42433" spans="68:73">
      <c r="BP42433" s="10"/>
      <c r="BQ42433" s="10"/>
      <c r="BR42433" s="10"/>
      <c r="BS42433" s="10"/>
      <c r="BT42433" s="10"/>
      <c r="BU42433" s="10"/>
    </row>
    <row r="42434" spans="68:73">
      <c r="BP42434" s="8"/>
      <c r="BQ42434" s="8"/>
      <c r="BR42434" s="8"/>
      <c r="BS42434" s="8"/>
      <c r="BT42434" s="8"/>
      <c r="BU42434" s="8"/>
    </row>
    <row r="42435" spans="68:73">
      <c r="BP42435" s="10"/>
      <c r="BQ42435" s="10"/>
      <c r="BR42435" s="10"/>
      <c r="BS42435" s="10"/>
      <c r="BT42435" s="10"/>
      <c r="BU42435" s="10"/>
    </row>
    <row r="42436" spans="68:73">
      <c r="BP42436" s="8"/>
      <c r="BQ42436" s="8"/>
      <c r="BR42436" s="8"/>
      <c r="BS42436" s="8"/>
      <c r="BT42436" s="8"/>
      <c r="BU42436" s="8"/>
    </row>
    <row r="42437" spans="68:73">
      <c r="BP42437" s="10"/>
      <c r="BQ42437" s="10"/>
      <c r="BR42437" s="10"/>
      <c r="BS42437" s="10"/>
      <c r="BT42437" s="10"/>
      <c r="BU42437" s="10"/>
    </row>
    <row r="42438" spans="68:73">
      <c r="BP42438" s="8"/>
      <c r="BQ42438" s="8"/>
      <c r="BR42438" s="8"/>
      <c r="BS42438" s="8"/>
      <c r="BT42438" s="8"/>
      <c r="BU42438" s="8"/>
    </row>
    <row r="42439" spans="68:73">
      <c r="BP42439" s="10"/>
      <c r="BQ42439" s="10"/>
      <c r="BR42439" s="10"/>
      <c r="BS42439" s="10"/>
      <c r="BT42439" s="10"/>
      <c r="BU42439" s="10"/>
    </row>
    <row r="42440" spans="68:73">
      <c r="BP42440" s="8"/>
      <c r="BQ42440" s="8"/>
      <c r="BR42440" s="8"/>
      <c r="BS42440" s="8"/>
      <c r="BT42440" s="8"/>
      <c r="BU42440" s="8"/>
    </row>
    <row r="42441" spans="68:73">
      <c r="BP42441" s="10"/>
      <c r="BQ42441" s="10"/>
      <c r="BR42441" s="10"/>
      <c r="BS42441" s="10"/>
      <c r="BT42441" s="10"/>
      <c r="BU42441" s="10"/>
    </row>
    <row r="42442" spans="68:73">
      <c r="BP42442" s="8"/>
      <c r="BQ42442" s="8"/>
      <c r="BR42442" s="8"/>
      <c r="BS42442" s="8"/>
      <c r="BT42442" s="8"/>
      <c r="BU42442" s="8"/>
    </row>
    <row r="42443" spans="68:73">
      <c r="BP42443" s="10"/>
      <c r="BQ42443" s="10"/>
      <c r="BR42443" s="10"/>
      <c r="BS42443" s="10"/>
      <c r="BT42443" s="10"/>
      <c r="BU42443" s="10"/>
    </row>
    <row r="42444" spans="68:73">
      <c r="BP42444" s="8"/>
      <c r="BQ42444" s="8"/>
      <c r="BR42444" s="8"/>
      <c r="BS42444" s="8"/>
      <c r="BT42444" s="8"/>
      <c r="BU42444" s="8"/>
    </row>
    <row r="42445" spans="68:73">
      <c r="BP42445" s="10"/>
      <c r="BQ42445" s="10"/>
      <c r="BR42445" s="10"/>
      <c r="BS42445" s="10"/>
      <c r="BT42445" s="10"/>
      <c r="BU42445" s="10"/>
    </row>
    <row r="42446" spans="68:73">
      <c r="BP42446" s="8"/>
      <c r="BQ42446" s="8"/>
      <c r="BR42446" s="8"/>
      <c r="BS42446" s="8"/>
      <c r="BT42446" s="8"/>
      <c r="BU42446" s="8"/>
    </row>
    <row r="42447" spans="68:73">
      <c r="BP42447" s="10"/>
      <c r="BQ42447" s="10"/>
      <c r="BR42447" s="10"/>
      <c r="BS42447" s="10"/>
      <c r="BT42447" s="10"/>
      <c r="BU42447" s="10"/>
    </row>
    <row r="42448" spans="68:73">
      <c r="BP42448" s="8"/>
      <c r="BQ42448" s="8"/>
      <c r="BR42448" s="8"/>
      <c r="BS42448" s="8"/>
      <c r="BT42448" s="8"/>
      <c r="BU42448" s="8"/>
    </row>
    <row r="42449" spans="68:73">
      <c r="BP42449" s="10"/>
      <c r="BQ42449" s="10"/>
      <c r="BR42449" s="10"/>
      <c r="BS42449" s="10"/>
      <c r="BT42449" s="10"/>
      <c r="BU42449" s="10"/>
    </row>
    <row r="42450" spans="68:73">
      <c r="BP42450" s="8"/>
      <c r="BQ42450" s="8"/>
      <c r="BR42450" s="8"/>
      <c r="BS42450" s="8"/>
      <c r="BT42450" s="8"/>
      <c r="BU42450" s="8"/>
    </row>
    <row r="42451" spans="68:73">
      <c r="BP42451" s="10"/>
      <c r="BQ42451" s="10"/>
      <c r="BR42451" s="10"/>
      <c r="BS42451" s="10"/>
      <c r="BT42451" s="10"/>
      <c r="BU42451" s="10"/>
    </row>
    <row r="42452" spans="68:73">
      <c r="BP42452" s="8"/>
      <c r="BQ42452" s="8"/>
      <c r="BR42452" s="8"/>
      <c r="BS42452" s="8"/>
      <c r="BT42452" s="8"/>
      <c r="BU42452" s="8"/>
    </row>
    <row r="42453" spans="68:73">
      <c r="BP42453" s="10"/>
      <c r="BQ42453" s="10"/>
      <c r="BR42453" s="10"/>
      <c r="BS42453" s="10"/>
      <c r="BT42453" s="10"/>
      <c r="BU42453" s="10"/>
    </row>
    <row r="42454" spans="68:73">
      <c r="BP42454" s="8"/>
      <c r="BQ42454" s="8"/>
      <c r="BR42454" s="8"/>
      <c r="BS42454" s="8"/>
      <c r="BT42454" s="8"/>
      <c r="BU42454" s="8"/>
    </row>
    <row r="42455" spans="68:73">
      <c r="BP42455" s="10"/>
      <c r="BQ42455" s="10"/>
      <c r="BR42455" s="10"/>
      <c r="BS42455" s="10"/>
      <c r="BT42455" s="10"/>
      <c r="BU42455" s="10"/>
    </row>
    <row r="42456" spans="68:73">
      <c r="BP42456" s="8"/>
      <c r="BQ42456" s="8"/>
      <c r="BR42456" s="8"/>
      <c r="BS42456" s="8"/>
      <c r="BT42456" s="8"/>
      <c r="BU42456" s="8"/>
    </row>
    <row r="42457" spans="68:73">
      <c r="BP42457" s="10"/>
      <c r="BQ42457" s="10"/>
      <c r="BR42457" s="10"/>
      <c r="BS42457" s="10"/>
      <c r="BT42457" s="10"/>
      <c r="BU42457" s="10"/>
    </row>
    <row r="42458" spans="68:73">
      <c r="BP42458" s="8"/>
      <c r="BQ42458" s="8"/>
      <c r="BR42458" s="8"/>
      <c r="BS42458" s="8"/>
      <c r="BT42458" s="8"/>
      <c r="BU42458" s="8"/>
    </row>
    <row r="42459" spans="68:73">
      <c r="BP42459" s="10"/>
      <c r="BQ42459" s="10"/>
      <c r="BR42459" s="10"/>
      <c r="BS42459" s="10"/>
      <c r="BT42459" s="10"/>
      <c r="BU42459" s="10"/>
    </row>
    <row r="42460" spans="68:73">
      <c r="BP42460" s="8"/>
      <c r="BQ42460" s="8"/>
      <c r="BR42460" s="8"/>
      <c r="BS42460" s="8"/>
      <c r="BT42460" s="8"/>
      <c r="BU42460" s="8"/>
    </row>
    <row r="42461" spans="68:73">
      <c r="BP42461" s="10"/>
      <c r="BQ42461" s="10"/>
      <c r="BR42461" s="10"/>
      <c r="BS42461" s="10"/>
      <c r="BT42461" s="10"/>
      <c r="BU42461" s="10"/>
    </row>
    <row r="42462" spans="68:73">
      <c r="BP42462" s="8"/>
      <c r="BQ42462" s="8"/>
      <c r="BR42462" s="8"/>
      <c r="BS42462" s="8"/>
      <c r="BT42462" s="8"/>
      <c r="BU42462" s="8"/>
    </row>
    <row r="42463" spans="68:73">
      <c r="BP42463" s="10"/>
      <c r="BQ42463" s="10"/>
      <c r="BR42463" s="10"/>
      <c r="BS42463" s="10"/>
      <c r="BT42463" s="10"/>
      <c r="BU42463" s="10"/>
    </row>
    <row r="42464" spans="68:73">
      <c r="BP42464" s="8"/>
      <c r="BQ42464" s="8"/>
      <c r="BR42464" s="8"/>
      <c r="BS42464" s="8"/>
      <c r="BT42464" s="8"/>
      <c r="BU42464" s="8"/>
    </row>
    <row r="42465" spans="68:73">
      <c r="BP42465" s="10"/>
      <c r="BQ42465" s="10"/>
      <c r="BR42465" s="10"/>
      <c r="BS42465" s="10"/>
      <c r="BT42465" s="10"/>
      <c r="BU42465" s="10"/>
    </row>
    <row r="42466" spans="68:73">
      <c r="BP42466" s="8"/>
      <c r="BQ42466" s="8"/>
      <c r="BR42466" s="8"/>
      <c r="BS42466" s="8"/>
      <c r="BT42466" s="8"/>
      <c r="BU42466" s="8"/>
    </row>
    <row r="42467" spans="68:73">
      <c r="BP42467" s="10"/>
      <c r="BQ42467" s="10"/>
      <c r="BR42467" s="10"/>
      <c r="BS42467" s="10"/>
      <c r="BT42467" s="10"/>
      <c r="BU42467" s="10"/>
    </row>
    <row r="42468" spans="68:73">
      <c r="BP42468" s="8"/>
      <c r="BQ42468" s="8"/>
      <c r="BR42468" s="8"/>
      <c r="BS42468" s="8"/>
      <c r="BT42468" s="8"/>
      <c r="BU42468" s="8"/>
    </row>
    <row r="42469" spans="68:73">
      <c r="BP42469" s="10"/>
      <c r="BQ42469" s="10"/>
      <c r="BR42469" s="10"/>
      <c r="BS42469" s="10"/>
      <c r="BT42469" s="10"/>
      <c r="BU42469" s="10"/>
    </row>
    <row r="42470" spans="68:73">
      <c r="BP42470" s="8"/>
      <c r="BQ42470" s="8"/>
      <c r="BR42470" s="8"/>
      <c r="BS42470" s="8"/>
      <c r="BT42470" s="8"/>
      <c r="BU42470" s="8"/>
    </row>
    <row r="42471" spans="68:73">
      <c r="BP42471" s="10"/>
      <c r="BQ42471" s="10"/>
      <c r="BR42471" s="10"/>
      <c r="BS42471" s="10"/>
      <c r="BT42471" s="10"/>
      <c r="BU42471" s="10"/>
    </row>
    <row r="42472" spans="68:73">
      <c r="BP42472" s="8"/>
      <c r="BQ42472" s="8"/>
      <c r="BR42472" s="8"/>
      <c r="BS42472" s="8"/>
      <c r="BT42472" s="8"/>
      <c r="BU42472" s="8"/>
    </row>
    <row r="42473" spans="68:73">
      <c r="BP42473" s="10"/>
      <c r="BQ42473" s="10"/>
      <c r="BR42473" s="10"/>
      <c r="BS42473" s="10"/>
      <c r="BT42473" s="10"/>
      <c r="BU42473" s="10"/>
    </row>
    <row r="42474" spans="68:73">
      <c r="BP42474" s="8"/>
      <c r="BQ42474" s="8"/>
      <c r="BR42474" s="8"/>
      <c r="BS42474" s="8"/>
      <c r="BT42474" s="8"/>
      <c r="BU42474" s="8"/>
    </row>
    <row r="42475" spans="68:73">
      <c r="BP42475" s="10"/>
      <c r="BQ42475" s="10"/>
      <c r="BR42475" s="10"/>
      <c r="BS42475" s="10"/>
      <c r="BT42475" s="10"/>
      <c r="BU42475" s="10"/>
    </row>
    <row r="42476" spans="68:73">
      <c r="BP42476" s="8"/>
      <c r="BQ42476" s="8"/>
      <c r="BR42476" s="8"/>
      <c r="BS42476" s="8"/>
      <c r="BT42476" s="8"/>
      <c r="BU42476" s="8"/>
    </row>
    <row r="42477" spans="68:73">
      <c r="BP42477" s="10"/>
      <c r="BQ42477" s="10"/>
      <c r="BR42477" s="10"/>
      <c r="BS42477" s="10"/>
      <c r="BT42477" s="10"/>
      <c r="BU42477" s="10"/>
    </row>
    <row r="42478" spans="68:73">
      <c r="BP42478" s="8"/>
      <c r="BQ42478" s="8"/>
      <c r="BR42478" s="8"/>
      <c r="BS42478" s="8"/>
      <c r="BT42478" s="8"/>
      <c r="BU42478" s="8"/>
    </row>
    <row r="42479" spans="68:73">
      <c r="BP42479" s="10"/>
      <c r="BQ42479" s="10"/>
      <c r="BR42479" s="10"/>
      <c r="BS42479" s="10"/>
      <c r="BT42479" s="10"/>
      <c r="BU42479" s="10"/>
    </row>
    <row r="42480" spans="68:73">
      <c r="BP42480" s="8"/>
      <c r="BQ42480" s="8"/>
      <c r="BR42480" s="8"/>
      <c r="BS42480" s="8"/>
      <c r="BT42480" s="8"/>
      <c r="BU42480" s="8"/>
    </row>
    <row r="42481" spans="68:73">
      <c r="BP42481" s="10"/>
      <c r="BQ42481" s="10"/>
      <c r="BR42481" s="10"/>
      <c r="BS42481" s="10"/>
      <c r="BT42481" s="10"/>
      <c r="BU42481" s="10"/>
    </row>
    <row r="42482" spans="68:73">
      <c r="BP42482" s="8"/>
      <c r="BQ42482" s="8"/>
      <c r="BR42482" s="8"/>
      <c r="BS42482" s="8"/>
      <c r="BT42482" s="8"/>
      <c r="BU42482" s="8"/>
    </row>
    <row r="42483" spans="68:73">
      <c r="BP42483" s="10"/>
      <c r="BQ42483" s="10"/>
      <c r="BR42483" s="10"/>
      <c r="BS42483" s="10"/>
      <c r="BT42483" s="10"/>
      <c r="BU42483" s="10"/>
    </row>
    <row r="42484" spans="68:73">
      <c r="BP42484" s="8"/>
      <c r="BQ42484" s="8"/>
      <c r="BR42484" s="8"/>
      <c r="BS42484" s="8"/>
      <c r="BT42484" s="8"/>
      <c r="BU42484" s="8"/>
    </row>
    <row r="42485" spans="68:73">
      <c r="BP42485" s="10"/>
      <c r="BQ42485" s="10"/>
      <c r="BR42485" s="10"/>
      <c r="BS42485" s="10"/>
      <c r="BT42485" s="10"/>
      <c r="BU42485" s="10"/>
    </row>
    <row r="42486" spans="68:73">
      <c r="BP42486" s="8"/>
      <c r="BQ42486" s="8"/>
      <c r="BR42486" s="8"/>
      <c r="BS42486" s="8"/>
      <c r="BT42486" s="8"/>
      <c r="BU42486" s="8"/>
    </row>
    <row r="42487" spans="68:73">
      <c r="BP42487" s="10"/>
      <c r="BQ42487" s="10"/>
      <c r="BR42487" s="10"/>
      <c r="BS42487" s="10"/>
      <c r="BT42487" s="10"/>
      <c r="BU42487" s="10"/>
    </row>
    <row r="42488" spans="68:73">
      <c r="BP42488" s="8"/>
      <c r="BQ42488" s="8"/>
      <c r="BR42488" s="8"/>
      <c r="BS42488" s="8"/>
      <c r="BT42488" s="8"/>
      <c r="BU42488" s="8"/>
    </row>
    <row r="42489" spans="68:73">
      <c r="BP42489" s="10"/>
      <c r="BQ42489" s="10"/>
      <c r="BR42489" s="10"/>
      <c r="BS42489" s="10"/>
      <c r="BT42489" s="10"/>
      <c r="BU42489" s="10"/>
    </row>
    <row r="42490" spans="68:73">
      <c r="BP42490" s="8"/>
      <c r="BQ42490" s="8"/>
      <c r="BR42490" s="8"/>
      <c r="BS42490" s="8"/>
      <c r="BT42490" s="8"/>
      <c r="BU42490" s="8"/>
    </row>
    <row r="42491" spans="68:73">
      <c r="BP42491" s="10"/>
      <c r="BQ42491" s="10"/>
      <c r="BR42491" s="10"/>
      <c r="BS42491" s="10"/>
      <c r="BT42491" s="10"/>
      <c r="BU42491" s="10"/>
    </row>
    <row r="42492" spans="68:73">
      <c r="BP42492" s="8"/>
      <c r="BQ42492" s="8"/>
      <c r="BR42492" s="8"/>
      <c r="BS42492" s="8"/>
      <c r="BT42492" s="8"/>
      <c r="BU42492" s="8"/>
    </row>
    <row r="42493" spans="68:73">
      <c r="BP42493" s="10"/>
      <c r="BQ42493" s="10"/>
      <c r="BR42493" s="10"/>
      <c r="BS42493" s="10"/>
      <c r="BT42493" s="10"/>
      <c r="BU42493" s="10"/>
    </row>
    <row r="42494" spans="68:73">
      <c r="BP42494" s="8"/>
      <c r="BQ42494" s="8"/>
      <c r="BR42494" s="8"/>
      <c r="BS42494" s="8"/>
      <c r="BT42494" s="8"/>
      <c r="BU42494" s="8"/>
    </row>
    <row r="42495" spans="68:73">
      <c r="BP42495" s="10"/>
      <c r="BQ42495" s="10"/>
      <c r="BR42495" s="10"/>
      <c r="BS42495" s="10"/>
      <c r="BT42495" s="10"/>
      <c r="BU42495" s="10"/>
    </row>
    <row r="42496" spans="68:73">
      <c r="BP42496" s="8"/>
      <c r="BQ42496" s="8"/>
      <c r="BR42496" s="8"/>
      <c r="BS42496" s="8"/>
      <c r="BT42496" s="8"/>
      <c r="BU42496" s="8"/>
    </row>
    <row r="42497" spans="68:73">
      <c r="BP42497" s="10"/>
      <c r="BQ42497" s="10"/>
      <c r="BR42497" s="10"/>
      <c r="BS42497" s="10"/>
      <c r="BT42497" s="10"/>
      <c r="BU42497" s="10"/>
    </row>
    <row r="42498" spans="68:73">
      <c r="BP42498" s="8"/>
      <c r="BQ42498" s="8"/>
      <c r="BR42498" s="8"/>
      <c r="BS42498" s="8"/>
      <c r="BT42498" s="8"/>
      <c r="BU42498" s="8"/>
    </row>
    <row r="42499" spans="68:73">
      <c r="BP42499" s="10"/>
      <c r="BQ42499" s="10"/>
      <c r="BR42499" s="10"/>
      <c r="BS42499" s="10"/>
      <c r="BT42499" s="10"/>
      <c r="BU42499" s="10"/>
    </row>
    <row r="42500" spans="68:73">
      <c r="BP42500" s="8"/>
      <c r="BQ42500" s="8"/>
      <c r="BR42500" s="8"/>
      <c r="BS42500" s="8"/>
      <c r="BT42500" s="8"/>
      <c r="BU42500" s="8"/>
    </row>
    <row r="42501" spans="68:73">
      <c r="BP42501" s="10"/>
      <c r="BQ42501" s="10"/>
      <c r="BR42501" s="10"/>
      <c r="BS42501" s="10"/>
      <c r="BT42501" s="10"/>
      <c r="BU42501" s="10"/>
    </row>
    <row r="42502" spans="68:73">
      <c r="BP42502" s="8"/>
      <c r="BQ42502" s="8"/>
      <c r="BR42502" s="8"/>
      <c r="BS42502" s="8"/>
      <c r="BT42502" s="8"/>
      <c r="BU42502" s="8"/>
    </row>
    <row r="42503" spans="68:73">
      <c r="BP42503" s="10"/>
      <c r="BQ42503" s="10"/>
      <c r="BR42503" s="10"/>
      <c r="BS42503" s="10"/>
      <c r="BT42503" s="10"/>
      <c r="BU42503" s="10"/>
    </row>
    <row r="42504" spans="68:73">
      <c r="BP42504" s="8"/>
      <c r="BQ42504" s="8"/>
      <c r="BR42504" s="8"/>
      <c r="BS42504" s="8"/>
      <c r="BT42504" s="8"/>
      <c r="BU42504" s="8"/>
    </row>
    <row r="42505" spans="68:73">
      <c r="BP42505" s="10"/>
      <c r="BQ42505" s="10"/>
      <c r="BR42505" s="10"/>
      <c r="BS42505" s="10"/>
      <c r="BT42505" s="10"/>
      <c r="BU42505" s="10"/>
    </row>
    <row r="42506" spans="68:73">
      <c r="BP42506" s="8"/>
      <c r="BQ42506" s="8"/>
      <c r="BR42506" s="8"/>
      <c r="BS42506" s="8"/>
      <c r="BT42506" s="8"/>
      <c r="BU42506" s="8"/>
    </row>
    <row r="42507" spans="68:73">
      <c r="BP42507" s="10"/>
      <c r="BQ42507" s="10"/>
      <c r="BR42507" s="10"/>
      <c r="BS42507" s="10"/>
      <c r="BT42507" s="10"/>
      <c r="BU42507" s="10"/>
    </row>
    <row r="42508" spans="68:73">
      <c r="BP42508" s="8"/>
      <c r="BQ42508" s="8"/>
      <c r="BR42508" s="8"/>
      <c r="BS42508" s="8"/>
      <c r="BT42508" s="8"/>
      <c r="BU42508" s="8"/>
    </row>
    <row r="42509" spans="68:73">
      <c r="BP42509" s="10"/>
      <c r="BQ42509" s="10"/>
      <c r="BR42509" s="10"/>
      <c r="BS42509" s="10"/>
      <c r="BT42509" s="10"/>
      <c r="BU42509" s="10"/>
    </row>
    <row r="42510" spans="68:73">
      <c r="BP42510" s="8"/>
      <c r="BQ42510" s="8"/>
      <c r="BR42510" s="8"/>
      <c r="BS42510" s="8"/>
      <c r="BT42510" s="8"/>
      <c r="BU42510" s="8"/>
    </row>
    <row r="42511" spans="68:73">
      <c r="BP42511" s="10"/>
      <c r="BQ42511" s="10"/>
      <c r="BR42511" s="10"/>
      <c r="BS42511" s="10"/>
      <c r="BT42511" s="10"/>
      <c r="BU42511" s="10"/>
    </row>
    <row r="42512" spans="68:73">
      <c r="BP42512" s="8"/>
      <c r="BQ42512" s="8"/>
      <c r="BR42512" s="8"/>
      <c r="BS42512" s="8"/>
      <c r="BT42512" s="8"/>
      <c r="BU42512" s="8"/>
    </row>
    <row r="42513" spans="68:73">
      <c r="BP42513" s="10"/>
      <c r="BQ42513" s="10"/>
      <c r="BR42513" s="10"/>
      <c r="BS42513" s="10"/>
      <c r="BT42513" s="10"/>
      <c r="BU42513" s="10"/>
    </row>
    <row r="42514" spans="68:73">
      <c r="BP42514" s="8"/>
      <c r="BQ42514" s="8"/>
      <c r="BR42514" s="8"/>
      <c r="BS42514" s="8"/>
      <c r="BT42514" s="8"/>
      <c r="BU42514" s="8"/>
    </row>
    <row r="42515" spans="68:73">
      <c r="BP42515" s="10"/>
      <c r="BQ42515" s="10"/>
      <c r="BR42515" s="10"/>
      <c r="BS42515" s="10"/>
      <c r="BT42515" s="10"/>
      <c r="BU42515" s="10"/>
    </row>
    <row r="42516" spans="68:73">
      <c r="BP42516" s="8"/>
      <c r="BQ42516" s="8"/>
      <c r="BR42516" s="8"/>
      <c r="BS42516" s="8"/>
      <c r="BT42516" s="8"/>
      <c r="BU42516" s="8"/>
    </row>
    <row r="42517" spans="68:73">
      <c r="BP42517" s="10"/>
      <c r="BQ42517" s="10"/>
      <c r="BR42517" s="10"/>
      <c r="BS42517" s="10"/>
      <c r="BT42517" s="10"/>
      <c r="BU42517" s="10"/>
    </row>
    <row r="42518" spans="68:73">
      <c r="BP42518" s="8"/>
      <c r="BQ42518" s="8"/>
      <c r="BR42518" s="8"/>
      <c r="BS42518" s="8"/>
      <c r="BT42518" s="8"/>
      <c r="BU42518" s="8"/>
    </row>
    <row r="42519" spans="68:73">
      <c r="BP42519" s="10"/>
      <c r="BQ42519" s="10"/>
      <c r="BR42519" s="10"/>
      <c r="BS42519" s="10"/>
      <c r="BT42519" s="10"/>
      <c r="BU42519" s="10"/>
    </row>
    <row r="42520" spans="68:73">
      <c r="BP42520" s="8"/>
      <c r="BQ42520" s="8"/>
      <c r="BR42520" s="8"/>
      <c r="BS42520" s="8"/>
      <c r="BT42520" s="8"/>
      <c r="BU42520" s="8"/>
    </row>
    <row r="42521" spans="68:73">
      <c r="BP42521" s="10"/>
      <c r="BQ42521" s="10"/>
      <c r="BR42521" s="10"/>
      <c r="BS42521" s="10"/>
      <c r="BT42521" s="10"/>
      <c r="BU42521" s="10"/>
    </row>
    <row r="42522" spans="68:73">
      <c r="BP42522" s="8"/>
      <c r="BQ42522" s="8"/>
      <c r="BR42522" s="8"/>
      <c r="BS42522" s="8"/>
      <c r="BT42522" s="8"/>
      <c r="BU42522" s="8"/>
    </row>
    <row r="42523" spans="68:73">
      <c r="BP42523" s="10"/>
      <c r="BQ42523" s="10"/>
      <c r="BR42523" s="10"/>
      <c r="BS42523" s="10"/>
      <c r="BT42523" s="10"/>
      <c r="BU42523" s="10"/>
    </row>
    <row r="42524" spans="68:73">
      <c r="BP42524" s="8"/>
      <c r="BQ42524" s="8"/>
      <c r="BR42524" s="8"/>
      <c r="BS42524" s="8"/>
      <c r="BT42524" s="8"/>
      <c r="BU42524" s="8"/>
    </row>
    <row r="42525" spans="68:73">
      <c r="BP42525" s="10"/>
      <c r="BQ42525" s="10"/>
      <c r="BR42525" s="10"/>
      <c r="BS42525" s="10"/>
      <c r="BT42525" s="10"/>
      <c r="BU42525" s="10"/>
    </row>
    <row r="42526" spans="68:73">
      <c r="BP42526" s="8"/>
      <c r="BQ42526" s="8"/>
      <c r="BR42526" s="8"/>
      <c r="BS42526" s="8"/>
      <c r="BT42526" s="8"/>
      <c r="BU42526" s="8"/>
    </row>
    <row r="42527" spans="68:73">
      <c r="BP42527" s="10"/>
      <c r="BQ42527" s="10"/>
      <c r="BR42527" s="10"/>
      <c r="BS42527" s="10"/>
      <c r="BT42527" s="10"/>
      <c r="BU42527" s="10"/>
    </row>
    <row r="42528" spans="68:73">
      <c r="BP42528" s="8"/>
      <c r="BQ42528" s="8"/>
      <c r="BR42528" s="8"/>
      <c r="BS42528" s="8"/>
      <c r="BT42528" s="8"/>
      <c r="BU42528" s="8"/>
    </row>
    <row r="42529" spans="68:73">
      <c r="BP42529" s="10"/>
      <c r="BQ42529" s="10"/>
      <c r="BR42529" s="10"/>
      <c r="BS42529" s="10"/>
      <c r="BT42529" s="10"/>
      <c r="BU42529" s="10"/>
    </row>
    <row r="42530" spans="68:73">
      <c r="BP42530" s="8"/>
      <c r="BQ42530" s="8"/>
      <c r="BR42530" s="8"/>
      <c r="BS42530" s="8"/>
      <c r="BT42530" s="8"/>
      <c r="BU42530" s="8"/>
    </row>
    <row r="42531" spans="68:73">
      <c r="BP42531" s="10"/>
      <c r="BQ42531" s="10"/>
      <c r="BR42531" s="10"/>
      <c r="BS42531" s="10"/>
      <c r="BT42531" s="10"/>
      <c r="BU42531" s="10"/>
    </row>
    <row r="42532" spans="68:73">
      <c r="BP42532" s="8"/>
      <c r="BQ42532" s="8"/>
      <c r="BR42532" s="8"/>
      <c r="BS42532" s="8"/>
      <c r="BT42532" s="8"/>
      <c r="BU42532" s="8"/>
    </row>
    <row r="42533" spans="68:73">
      <c r="BP42533" s="10"/>
      <c r="BQ42533" s="10"/>
      <c r="BR42533" s="10"/>
      <c r="BS42533" s="10"/>
      <c r="BT42533" s="10"/>
      <c r="BU42533" s="10"/>
    </row>
    <row r="42534" spans="68:73">
      <c r="BP42534" s="8"/>
      <c r="BQ42534" s="8"/>
      <c r="BR42534" s="8"/>
      <c r="BS42534" s="8"/>
      <c r="BT42534" s="8"/>
      <c r="BU42534" s="8"/>
    </row>
    <row r="42535" spans="68:73">
      <c r="BP42535" s="10"/>
      <c r="BQ42535" s="10"/>
      <c r="BR42535" s="10"/>
      <c r="BS42535" s="10"/>
      <c r="BT42535" s="10"/>
      <c r="BU42535" s="10"/>
    </row>
    <row r="42536" spans="68:73">
      <c r="BP42536" s="8"/>
      <c r="BQ42536" s="8"/>
      <c r="BR42536" s="8"/>
      <c r="BS42536" s="8"/>
      <c r="BT42536" s="8"/>
      <c r="BU42536" s="8"/>
    </row>
    <row r="42537" spans="68:73">
      <c r="BP42537" s="10"/>
      <c r="BQ42537" s="10"/>
      <c r="BR42537" s="10"/>
      <c r="BS42537" s="10"/>
      <c r="BT42537" s="10"/>
      <c r="BU42537" s="10"/>
    </row>
    <row r="42538" spans="68:73">
      <c r="BP42538" s="8"/>
      <c r="BQ42538" s="8"/>
      <c r="BR42538" s="8"/>
      <c r="BS42538" s="8"/>
      <c r="BT42538" s="8"/>
      <c r="BU42538" s="8"/>
    </row>
    <row r="42539" spans="68:73">
      <c r="BP42539" s="10"/>
      <c r="BQ42539" s="10"/>
      <c r="BR42539" s="10"/>
      <c r="BS42539" s="10"/>
      <c r="BT42539" s="10"/>
      <c r="BU42539" s="10"/>
    </row>
    <row r="42540" spans="68:73">
      <c r="BP42540" s="8"/>
      <c r="BQ42540" s="8"/>
      <c r="BR42540" s="8"/>
      <c r="BS42540" s="8"/>
      <c r="BT42540" s="8"/>
      <c r="BU42540" s="8"/>
    </row>
    <row r="42541" spans="68:73">
      <c r="BP42541" s="10"/>
      <c r="BQ42541" s="10"/>
      <c r="BR42541" s="10"/>
      <c r="BS42541" s="10"/>
      <c r="BT42541" s="10"/>
      <c r="BU42541" s="10"/>
    </row>
    <row r="42542" spans="68:73">
      <c r="BP42542" s="8"/>
      <c r="BQ42542" s="8"/>
      <c r="BR42542" s="8"/>
      <c r="BS42542" s="8"/>
      <c r="BT42542" s="8"/>
      <c r="BU42542" s="8"/>
    </row>
    <row r="42543" spans="68:73">
      <c r="BP42543" s="10"/>
      <c r="BQ42543" s="10"/>
      <c r="BR42543" s="10"/>
      <c r="BS42543" s="10"/>
      <c r="BT42543" s="10"/>
      <c r="BU42543" s="10"/>
    </row>
    <row r="42544" spans="68:73">
      <c r="BP42544" s="8"/>
      <c r="BQ42544" s="8"/>
      <c r="BR42544" s="8"/>
      <c r="BS42544" s="8"/>
      <c r="BT42544" s="8"/>
      <c r="BU42544" s="8"/>
    </row>
    <row r="42545" spans="68:73">
      <c r="BP42545" s="10"/>
      <c r="BQ42545" s="10"/>
      <c r="BR42545" s="10"/>
      <c r="BS42545" s="10"/>
      <c r="BT42545" s="10"/>
      <c r="BU42545" s="10"/>
    </row>
    <row r="42546" spans="68:73">
      <c r="BP42546" s="8"/>
      <c r="BQ42546" s="8"/>
      <c r="BR42546" s="8"/>
      <c r="BS42546" s="8"/>
      <c r="BT42546" s="8"/>
      <c r="BU42546" s="8"/>
    </row>
    <row r="42547" spans="68:73">
      <c r="BP42547" s="10"/>
      <c r="BQ42547" s="10"/>
      <c r="BR42547" s="10"/>
      <c r="BS42547" s="10"/>
      <c r="BT42547" s="10"/>
      <c r="BU42547" s="10"/>
    </row>
    <row r="42548" spans="68:73">
      <c r="BP42548" s="8"/>
      <c r="BQ42548" s="8"/>
      <c r="BR42548" s="8"/>
      <c r="BS42548" s="8"/>
      <c r="BT42548" s="8"/>
      <c r="BU42548" s="8"/>
    </row>
    <row r="42549" spans="68:73">
      <c r="BP42549" s="10"/>
      <c r="BQ42549" s="10"/>
      <c r="BR42549" s="10"/>
      <c r="BS42549" s="10"/>
      <c r="BT42549" s="10"/>
      <c r="BU42549" s="10"/>
    </row>
    <row r="42550" spans="68:73">
      <c r="BP42550" s="8"/>
      <c r="BQ42550" s="8"/>
      <c r="BR42550" s="8"/>
      <c r="BS42550" s="8"/>
      <c r="BT42550" s="8"/>
      <c r="BU42550" s="8"/>
    </row>
    <row r="42551" spans="68:73">
      <c r="BP42551" s="10"/>
      <c r="BQ42551" s="10"/>
      <c r="BR42551" s="10"/>
      <c r="BS42551" s="10"/>
      <c r="BT42551" s="10"/>
      <c r="BU42551" s="10"/>
    </row>
    <row r="42552" spans="68:73">
      <c r="BP42552" s="8"/>
      <c r="BQ42552" s="8"/>
      <c r="BR42552" s="8"/>
      <c r="BS42552" s="8"/>
      <c r="BT42552" s="8"/>
      <c r="BU42552" s="8"/>
    </row>
    <row r="42553" spans="68:73">
      <c r="BP42553" s="10"/>
      <c r="BQ42553" s="10"/>
      <c r="BR42553" s="10"/>
      <c r="BS42553" s="10"/>
      <c r="BT42553" s="10"/>
      <c r="BU42553" s="10"/>
    </row>
    <row r="42554" spans="68:73">
      <c r="BP42554" s="8"/>
      <c r="BQ42554" s="8"/>
      <c r="BR42554" s="8"/>
      <c r="BS42554" s="8"/>
      <c r="BT42554" s="8"/>
      <c r="BU42554" s="8"/>
    </row>
    <row r="42555" spans="68:73">
      <c r="BP42555" s="10"/>
      <c r="BQ42555" s="10"/>
      <c r="BR42555" s="10"/>
      <c r="BS42555" s="10"/>
      <c r="BT42555" s="10"/>
      <c r="BU42555" s="10"/>
    </row>
    <row r="42556" spans="68:73">
      <c r="BP42556" s="8"/>
      <c r="BQ42556" s="8"/>
      <c r="BR42556" s="8"/>
      <c r="BS42556" s="8"/>
      <c r="BT42556" s="8"/>
      <c r="BU42556" s="8"/>
    </row>
    <row r="42557" spans="68:73">
      <c r="BP42557" s="10"/>
      <c r="BQ42557" s="10"/>
      <c r="BR42557" s="10"/>
      <c r="BS42557" s="10"/>
      <c r="BT42557" s="10"/>
      <c r="BU42557" s="10"/>
    </row>
    <row r="42558" spans="68:73">
      <c r="BP42558" s="8"/>
      <c r="BQ42558" s="8"/>
      <c r="BR42558" s="8"/>
      <c r="BS42558" s="8"/>
      <c r="BT42558" s="8"/>
      <c r="BU42558" s="8"/>
    </row>
    <row r="42559" spans="68:73">
      <c r="BP42559" s="10"/>
      <c r="BQ42559" s="10"/>
      <c r="BR42559" s="10"/>
      <c r="BS42559" s="10"/>
      <c r="BT42559" s="10"/>
      <c r="BU42559" s="10"/>
    </row>
    <row r="42560" spans="68:73">
      <c r="BP42560" s="8"/>
      <c r="BQ42560" s="8"/>
      <c r="BR42560" s="8"/>
      <c r="BS42560" s="8"/>
      <c r="BT42560" s="8"/>
      <c r="BU42560" s="8"/>
    </row>
    <row r="42561" spans="68:73">
      <c r="BP42561" s="10"/>
      <c r="BQ42561" s="10"/>
      <c r="BR42561" s="10"/>
      <c r="BS42561" s="10"/>
      <c r="BT42561" s="10"/>
      <c r="BU42561" s="10"/>
    </row>
    <row r="42562" spans="68:73">
      <c r="BP42562" s="8"/>
      <c r="BQ42562" s="8"/>
      <c r="BR42562" s="8"/>
      <c r="BS42562" s="8"/>
      <c r="BT42562" s="8"/>
      <c r="BU42562" s="8"/>
    </row>
    <row r="42563" spans="68:73">
      <c r="BP42563" s="10"/>
      <c r="BQ42563" s="10"/>
      <c r="BR42563" s="10"/>
      <c r="BS42563" s="10"/>
      <c r="BT42563" s="10"/>
      <c r="BU42563" s="10"/>
    </row>
    <row r="42564" spans="68:73">
      <c r="BP42564" s="8"/>
      <c r="BQ42564" s="8"/>
      <c r="BR42564" s="8"/>
      <c r="BS42564" s="8"/>
      <c r="BT42564" s="8"/>
      <c r="BU42564" s="8"/>
    </row>
    <row r="42565" spans="68:73">
      <c r="BP42565" s="10"/>
      <c r="BQ42565" s="10"/>
      <c r="BR42565" s="10"/>
      <c r="BS42565" s="10"/>
      <c r="BT42565" s="10"/>
      <c r="BU42565" s="10"/>
    </row>
    <row r="42566" spans="68:73">
      <c r="BP42566" s="8"/>
      <c r="BQ42566" s="8"/>
      <c r="BR42566" s="8"/>
      <c r="BS42566" s="8"/>
      <c r="BT42566" s="8"/>
      <c r="BU42566" s="8"/>
    </row>
    <row r="42567" spans="68:73">
      <c r="BP42567" s="10"/>
      <c r="BQ42567" s="10"/>
      <c r="BR42567" s="10"/>
      <c r="BS42567" s="10"/>
      <c r="BT42567" s="10"/>
      <c r="BU42567" s="10"/>
    </row>
    <row r="42568" spans="68:73">
      <c r="BP42568" s="8"/>
      <c r="BQ42568" s="8"/>
      <c r="BR42568" s="8"/>
      <c r="BS42568" s="8"/>
      <c r="BT42568" s="8"/>
      <c r="BU42568" s="8"/>
    </row>
    <row r="42569" spans="68:73">
      <c r="BP42569" s="10"/>
      <c r="BQ42569" s="10"/>
      <c r="BR42569" s="10"/>
      <c r="BS42569" s="10"/>
      <c r="BT42569" s="10"/>
      <c r="BU42569" s="10"/>
    </row>
    <row r="42570" spans="68:73">
      <c r="BP42570" s="8"/>
      <c r="BQ42570" s="8"/>
      <c r="BR42570" s="8"/>
      <c r="BS42570" s="8"/>
      <c r="BT42570" s="8"/>
      <c r="BU42570" s="8"/>
    </row>
    <row r="42571" spans="68:73">
      <c r="BP42571" s="10"/>
      <c r="BQ42571" s="10"/>
      <c r="BR42571" s="10"/>
      <c r="BS42571" s="10"/>
      <c r="BT42571" s="10"/>
      <c r="BU42571" s="10"/>
    </row>
    <row r="42572" spans="68:73">
      <c r="BP42572" s="8"/>
      <c r="BQ42572" s="8"/>
      <c r="BR42572" s="8"/>
      <c r="BS42572" s="8"/>
      <c r="BT42572" s="8"/>
      <c r="BU42572" s="8"/>
    </row>
    <row r="42573" spans="68:73">
      <c r="BP42573" s="10"/>
      <c r="BQ42573" s="10"/>
      <c r="BR42573" s="10"/>
      <c r="BS42573" s="10"/>
      <c r="BT42573" s="10"/>
      <c r="BU42573" s="10"/>
    </row>
    <row r="42574" spans="68:73">
      <c r="BP42574" s="8"/>
      <c r="BQ42574" s="8"/>
      <c r="BR42574" s="8"/>
      <c r="BS42574" s="8"/>
      <c r="BT42574" s="8"/>
      <c r="BU42574" s="8"/>
    </row>
    <row r="42575" spans="68:73">
      <c r="BP42575" s="10"/>
      <c r="BQ42575" s="10"/>
      <c r="BR42575" s="10"/>
      <c r="BS42575" s="10"/>
      <c r="BT42575" s="10"/>
      <c r="BU42575" s="10"/>
    </row>
    <row r="42576" spans="68:73">
      <c r="BP42576" s="8"/>
      <c r="BQ42576" s="8"/>
      <c r="BR42576" s="8"/>
      <c r="BS42576" s="8"/>
      <c r="BT42576" s="8"/>
      <c r="BU42576" s="8"/>
    </row>
    <row r="42577" spans="68:73">
      <c r="BP42577" s="10"/>
      <c r="BQ42577" s="10"/>
      <c r="BR42577" s="10"/>
      <c r="BS42577" s="10"/>
      <c r="BT42577" s="10"/>
      <c r="BU42577" s="10"/>
    </row>
    <row r="42578" spans="68:73">
      <c r="BP42578" s="8"/>
      <c r="BQ42578" s="8"/>
      <c r="BR42578" s="8"/>
      <c r="BS42578" s="8"/>
      <c r="BT42578" s="8"/>
      <c r="BU42578" s="8"/>
    </row>
    <row r="42579" spans="68:73">
      <c r="BP42579" s="10"/>
      <c r="BQ42579" s="10"/>
      <c r="BR42579" s="10"/>
      <c r="BS42579" s="10"/>
      <c r="BT42579" s="10"/>
      <c r="BU42579" s="10"/>
    </row>
    <row r="42580" spans="68:73">
      <c r="BP42580" s="8"/>
      <c r="BQ42580" s="8"/>
      <c r="BR42580" s="8"/>
      <c r="BS42580" s="8"/>
      <c r="BT42580" s="8"/>
      <c r="BU42580" s="8"/>
    </row>
    <row r="42581" spans="68:73">
      <c r="BP42581" s="10"/>
      <c r="BQ42581" s="10"/>
      <c r="BR42581" s="10"/>
      <c r="BS42581" s="10"/>
      <c r="BT42581" s="10"/>
      <c r="BU42581" s="10"/>
    </row>
    <row r="42582" spans="68:73">
      <c r="BP42582" s="8"/>
      <c r="BQ42582" s="8"/>
      <c r="BR42582" s="8"/>
      <c r="BS42582" s="8"/>
      <c r="BT42582" s="8"/>
      <c r="BU42582" s="8"/>
    </row>
    <row r="42583" spans="68:73">
      <c r="BP42583" s="10"/>
      <c r="BQ42583" s="10"/>
      <c r="BR42583" s="10"/>
      <c r="BS42583" s="10"/>
      <c r="BT42583" s="10"/>
      <c r="BU42583" s="10"/>
    </row>
    <row r="42584" spans="68:73">
      <c r="BP42584" s="8"/>
      <c r="BQ42584" s="8"/>
      <c r="BR42584" s="8"/>
      <c r="BS42584" s="8"/>
      <c r="BT42584" s="8"/>
      <c r="BU42584" s="8"/>
    </row>
    <row r="42585" spans="68:73">
      <c r="BP42585" s="10"/>
      <c r="BQ42585" s="10"/>
      <c r="BR42585" s="10"/>
      <c r="BS42585" s="10"/>
      <c r="BT42585" s="10"/>
      <c r="BU42585" s="10"/>
    </row>
    <row r="42586" spans="68:73">
      <c r="BP42586" s="8"/>
      <c r="BQ42586" s="8"/>
      <c r="BR42586" s="8"/>
      <c r="BS42586" s="8"/>
      <c r="BT42586" s="8"/>
      <c r="BU42586" s="8"/>
    </row>
    <row r="42587" spans="68:73">
      <c r="BP42587" s="10"/>
      <c r="BQ42587" s="10"/>
      <c r="BR42587" s="10"/>
      <c r="BS42587" s="10"/>
      <c r="BT42587" s="10"/>
      <c r="BU42587" s="10"/>
    </row>
    <row r="42588" spans="68:73">
      <c r="BP42588" s="8"/>
      <c r="BQ42588" s="8"/>
      <c r="BR42588" s="8"/>
      <c r="BS42588" s="8"/>
      <c r="BT42588" s="8"/>
      <c r="BU42588" s="8"/>
    </row>
    <row r="42589" spans="68:73">
      <c r="BP42589" s="10"/>
      <c r="BQ42589" s="10"/>
      <c r="BR42589" s="10"/>
      <c r="BS42589" s="10"/>
      <c r="BT42589" s="10"/>
      <c r="BU42589" s="10"/>
    </row>
    <row r="42590" spans="68:73">
      <c r="BP42590" s="8"/>
      <c r="BQ42590" s="8"/>
      <c r="BR42590" s="8"/>
      <c r="BS42590" s="8"/>
      <c r="BT42590" s="8"/>
      <c r="BU42590" s="8"/>
    </row>
    <row r="42591" spans="68:73">
      <c r="BP42591" s="10"/>
      <c r="BQ42591" s="10"/>
      <c r="BR42591" s="10"/>
      <c r="BS42591" s="10"/>
      <c r="BT42591" s="10"/>
      <c r="BU42591" s="10"/>
    </row>
    <row r="42592" spans="68:73">
      <c r="BP42592" s="8"/>
      <c r="BQ42592" s="8"/>
      <c r="BR42592" s="8"/>
      <c r="BS42592" s="8"/>
      <c r="BT42592" s="8"/>
      <c r="BU42592" s="8"/>
    </row>
    <row r="42593" spans="68:73">
      <c r="BP42593" s="10"/>
      <c r="BQ42593" s="10"/>
      <c r="BR42593" s="10"/>
      <c r="BS42593" s="10"/>
      <c r="BT42593" s="10"/>
      <c r="BU42593" s="10"/>
    </row>
    <row r="42594" spans="68:73">
      <c r="BP42594" s="8"/>
      <c r="BQ42594" s="8"/>
      <c r="BR42594" s="8"/>
      <c r="BS42594" s="8"/>
      <c r="BT42594" s="8"/>
      <c r="BU42594" s="8"/>
    </row>
    <row r="42595" spans="68:73">
      <c r="BP42595" s="10"/>
      <c r="BQ42595" s="10"/>
      <c r="BR42595" s="10"/>
      <c r="BS42595" s="10"/>
      <c r="BT42595" s="10"/>
      <c r="BU42595" s="10"/>
    </row>
    <row r="42596" spans="68:73">
      <c r="BP42596" s="8"/>
      <c r="BQ42596" s="8"/>
      <c r="BR42596" s="8"/>
      <c r="BS42596" s="8"/>
      <c r="BT42596" s="8"/>
      <c r="BU42596" s="8"/>
    </row>
    <row r="42597" spans="68:73">
      <c r="BP42597" s="10"/>
      <c r="BQ42597" s="10"/>
      <c r="BR42597" s="10"/>
      <c r="BS42597" s="10"/>
      <c r="BT42597" s="10"/>
      <c r="BU42597" s="10"/>
    </row>
    <row r="42598" spans="68:73">
      <c r="BP42598" s="8"/>
      <c r="BQ42598" s="8"/>
      <c r="BR42598" s="8"/>
      <c r="BS42598" s="8"/>
      <c r="BT42598" s="8"/>
      <c r="BU42598" s="8"/>
    </row>
    <row r="42599" spans="68:73">
      <c r="BP42599" s="10"/>
      <c r="BQ42599" s="10"/>
      <c r="BR42599" s="10"/>
      <c r="BS42599" s="10"/>
      <c r="BT42599" s="10"/>
      <c r="BU42599" s="10"/>
    </row>
    <row r="42600" spans="68:73">
      <c r="BP42600" s="8"/>
      <c r="BQ42600" s="8"/>
      <c r="BR42600" s="8"/>
      <c r="BS42600" s="8"/>
      <c r="BT42600" s="8"/>
      <c r="BU42600" s="8"/>
    </row>
    <row r="42601" spans="68:73">
      <c r="BP42601" s="10"/>
      <c r="BQ42601" s="10"/>
      <c r="BR42601" s="10"/>
      <c r="BS42601" s="10"/>
      <c r="BT42601" s="10"/>
      <c r="BU42601" s="10"/>
    </row>
    <row r="42602" spans="68:73">
      <c r="BP42602" s="8"/>
      <c r="BQ42602" s="8"/>
      <c r="BR42602" s="8"/>
      <c r="BS42602" s="8"/>
      <c r="BT42602" s="8"/>
      <c r="BU42602" s="8"/>
    </row>
    <row r="42603" spans="68:73">
      <c r="BP42603" s="10"/>
      <c r="BQ42603" s="10"/>
      <c r="BR42603" s="10"/>
      <c r="BS42603" s="10"/>
      <c r="BT42603" s="10"/>
      <c r="BU42603" s="10"/>
    </row>
    <row r="42604" spans="68:73">
      <c r="BP42604" s="8"/>
      <c r="BQ42604" s="8"/>
      <c r="BR42604" s="8"/>
      <c r="BS42604" s="8"/>
      <c r="BT42604" s="8"/>
      <c r="BU42604" s="8"/>
    </row>
    <row r="42605" spans="68:73">
      <c r="BP42605" s="10"/>
      <c r="BQ42605" s="10"/>
      <c r="BR42605" s="10"/>
      <c r="BS42605" s="10"/>
      <c r="BT42605" s="10"/>
      <c r="BU42605" s="10"/>
    </row>
    <row r="42606" spans="68:73">
      <c r="BP42606" s="8"/>
      <c r="BQ42606" s="8"/>
      <c r="BR42606" s="8"/>
      <c r="BS42606" s="8"/>
      <c r="BT42606" s="8"/>
      <c r="BU42606" s="8"/>
    </row>
    <row r="42607" spans="68:73">
      <c r="BP42607" s="10"/>
      <c r="BQ42607" s="10"/>
      <c r="BR42607" s="10"/>
      <c r="BS42607" s="10"/>
      <c r="BT42607" s="10"/>
      <c r="BU42607" s="10"/>
    </row>
    <row r="42608" spans="68:73">
      <c r="BP42608" s="8"/>
      <c r="BQ42608" s="8"/>
      <c r="BR42608" s="8"/>
      <c r="BS42608" s="8"/>
      <c r="BT42608" s="8"/>
      <c r="BU42608" s="8"/>
    </row>
    <row r="42609" spans="68:73">
      <c r="BP42609" s="10"/>
      <c r="BQ42609" s="10"/>
      <c r="BR42609" s="10"/>
      <c r="BS42609" s="10"/>
      <c r="BT42609" s="10"/>
      <c r="BU42609" s="10"/>
    </row>
    <row r="42610" spans="68:73">
      <c r="BP42610" s="8"/>
      <c r="BQ42610" s="8"/>
      <c r="BR42610" s="8"/>
      <c r="BS42610" s="8"/>
      <c r="BT42610" s="8"/>
      <c r="BU42610" s="8"/>
    </row>
    <row r="42611" spans="68:73">
      <c r="BP42611" s="10"/>
      <c r="BQ42611" s="10"/>
      <c r="BR42611" s="10"/>
      <c r="BS42611" s="10"/>
      <c r="BT42611" s="10"/>
      <c r="BU42611" s="10"/>
    </row>
    <row r="42612" spans="68:73">
      <c r="BP42612" s="8"/>
      <c r="BQ42612" s="8"/>
      <c r="BR42612" s="8"/>
      <c r="BS42612" s="8"/>
      <c r="BT42612" s="8"/>
      <c r="BU42612" s="8"/>
    </row>
    <row r="42613" spans="68:73">
      <c r="BP42613" s="10"/>
      <c r="BQ42613" s="10"/>
      <c r="BR42613" s="10"/>
      <c r="BS42613" s="10"/>
      <c r="BT42613" s="10"/>
      <c r="BU42613" s="10"/>
    </row>
    <row r="42614" spans="68:73">
      <c r="BP42614" s="8"/>
      <c r="BQ42614" s="8"/>
      <c r="BR42614" s="8"/>
      <c r="BS42614" s="8"/>
      <c r="BT42614" s="8"/>
      <c r="BU42614" s="8"/>
    </row>
    <row r="42615" spans="68:73">
      <c r="BP42615" s="10"/>
      <c r="BQ42615" s="10"/>
      <c r="BR42615" s="10"/>
      <c r="BS42615" s="10"/>
      <c r="BT42615" s="10"/>
      <c r="BU42615" s="10"/>
    </row>
    <row r="42616" spans="68:73">
      <c r="BP42616" s="8"/>
      <c r="BQ42616" s="8"/>
      <c r="BR42616" s="8"/>
      <c r="BS42616" s="8"/>
      <c r="BT42616" s="8"/>
      <c r="BU42616" s="8"/>
    </row>
    <row r="42617" spans="68:73">
      <c r="BP42617" s="10"/>
      <c r="BQ42617" s="10"/>
      <c r="BR42617" s="10"/>
      <c r="BS42617" s="10"/>
      <c r="BT42617" s="10"/>
      <c r="BU42617" s="10"/>
    </row>
    <row r="42618" spans="68:73">
      <c r="BP42618" s="8"/>
      <c r="BQ42618" s="8"/>
      <c r="BR42618" s="8"/>
      <c r="BS42618" s="8"/>
      <c r="BT42618" s="8"/>
      <c r="BU42618" s="8"/>
    </row>
    <row r="42619" spans="68:73">
      <c r="BP42619" s="10"/>
      <c r="BQ42619" s="10"/>
      <c r="BR42619" s="10"/>
      <c r="BS42619" s="10"/>
      <c r="BT42619" s="10"/>
      <c r="BU42619" s="10"/>
    </row>
    <row r="42620" spans="68:73">
      <c r="BP42620" s="8"/>
      <c r="BQ42620" s="8"/>
      <c r="BR42620" s="8"/>
      <c r="BS42620" s="8"/>
      <c r="BT42620" s="8"/>
      <c r="BU42620" s="8"/>
    </row>
    <row r="42621" spans="68:73">
      <c r="BP42621" s="10"/>
      <c r="BQ42621" s="10"/>
      <c r="BR42621" s="10"/>
      <c r="BS42621" s="10"/>
      <c r="BT42621" s="10"/>
      <c r="BU42621" s="10"/>
    </row>
    <row r="42622" spans="68:73">
      <c r="BP42622" s="8"/>
      <c r="BQ42622" s="8"/>
      <c r="BR42622" s="8"/>
      <c r="BS42622" s="8"/>
      <c r="BT42622" s="8"/>
      <c r="BU42622" s="8"/>
    </row>
    <row r="42623" spans="68:73">
      <c r="BP42623" s="10"/>
      <c r="BQ42623" s="10"/>
      <c r="BR42623" s="10"/>
      <c r="BS42623" s="10"/>
      <c r="BT42623" s="10"/>
      <c r="BU42623" s="10"/>
    </row>
    <row r="42624" spans="68:73">
      <c r="BP42624" s="8"/>
      <c r="BQ42624" s="8"/>
      <c r="BR42624" s="8"/>
      <c r="BS42624" s="8"/>
      <c r="BT42624" s="8"/>
      <c r="BU42624" s="8"/>
    </row>
    <row r="42625" spans="68:73">
      <c r="BP42625" s="10"/>
      <c r="BQ42625" s="10"/>
      <c r="BR42625" s="10"/>
      <c r="BS42625" s="10"/>
      <c r="BT42625" s="10"/>
      <c r="BU42625" s="10"/>
    </row>
    <row r="42626" spans="68:73">
      <c r="BP42626" s="8"/>
      <c r="BQ42626" s="8"/>
      <c r="BR42626" s="8"/>
      <c r="BS42626" s="8"/>
      <c r="BT42626" s="8"/>
      <c r="BU42626" s="8"/>
    </row>
    <row r="42627" spans="68:73">
      <c r="BP42627" s="10"/>
      <c r="BQ42627" s="10"/>
      <c r="BR42627" s="10"/>
      <c r="BS42627" s="10"/>
      <c r="BT42627" s="10"/>
      <c r="BU42627" s="10"/>
    </row>
    <row r="42628" spans="68:73">
      <c r="BP42628" s="8"/>
      <c r="BQ42628" s="8"/>
      <c r="BR42628" s="8"/>
      <c r="BS42628" s="8"/>
      <c r="BT42628" s="8"/>
      <c r="BU42628" s="8"/>
    </row>
    <row r="42629" spans="68:73">
      <c r="BP42629" s="10"/>
      <c r="BQ42629" s="10"/>
      <c r="BR42629" s="10"/>
      <c r="BS42629" s="10"/>
      <c r="BT42629" s="10"/>
      <c r="BU42629" s="10"/>
    </row>
    <row r="42630" spans="68:73">
      <c r="BP42630" s="8"/>
      <c r="BQ42630" s="8"/>
      <c r="BR42630" s="8"/>
      <c r="BS42630" s="8"/>
      <c r="BT42630" s="8"/>
      <c r="BU42630" s="8"/>
    </row>
    <row r="42631" spans="68:73">
      <c r="BP42631" s="10"/>
      <c r="BQ42631" s="10"/>
      <c r="BR42631" s="10"/>
      <c r="BS42631" s="10"/>
      <c r="BT42631" s="10"/>
      <c r="BU42631" s="10"/>
    </row>
    <row r="42632" spans="68:73">
      <c r="BP42632" s="8"/>
      <c r="BQ42632" s="8"/>
      <c r="BR42632" s="8"/>
      <c r="BS42632" s="8"/>
      <c r="BT42632" s="8"/>
      <c r="BU42632" s="8"/>
    </row>
    <row r="42633" spans="68:73">
      <c r="BP42633" s="10"/>
      <c r="BQ42633" s="10"/>
      <c r="BR42633" s="10"/>
      <c r="BS42633" s="10"/>
      <c r="BT42633" s="10"/>
      <c r="BU42633" s="10"/>
    </row>
    <row r="42634" spans="68:73">
      <c r="BP42634" s="8"/>
      <c r="BQ42634" s="8"/>
      <c r="BR42634" s="8"/>
      <c r="BS42634" s="8"/>
      <c r="BT42634" s="8"/>
      <c r="BU42634" s="8"/>
    </row>
    <row r="42635" spans="68:73">
      <c r="BP42635" s="10"/>
      <c r="BQ42635" s="10"/>
      <c r="BR42635" s="10"/>
      <c r="BS42635" s="10"/>
      <c r="BT42635" s="10"/>
      <c r="BU42635" s="10"/>
    </row>
    <row r="42636" spans="68:73">
      <c r="BP42636" s="8"/>
      <c r="BQ42636" s="8"/>
      <c r="BR42636" s="8"/>
      <c r="BS42636" s="8"/>
      <c r="BT42636" s="8"/>
      <c r="BU42636" s="8"/>
    </row>
    <row r="42637" spans="68:73">
      <c r="BP42637" s="10"/>
      <c r="BQ42637" s="10"/>
      <c r="BR42637" s="10"/>
      <c r="BS42637" s="10"/>
      <c r="BT42637" s="10"/>
      <c r="BU42637" s="10"/>
    </row>
    <row r="42638" spans="68:73">
      <c r="BP42638" s="8"/>
      <c r="BQ42638" s="8"/>
      <c r="BR42638" s="8"/>
      <c r="BS42638" s="8"/>
      <c r="BT42638" s="8"/>
      <c r="BU42638" s="8"/>
    </row>
    <row r="42639" spans="68:73">
      <c r="BP42639" s="10"/>
      <c r="BQ42639" s="10"/>
      <c r="BR42639" s="10"/>
      <c r="BS42639" s="10"/>
      <c r="BT42639" s="10"/>
      <c r="BU42639" s="10"/>
    </row>
    <row r="42640" spans="68:73">
      <c r="BP42640" s="8"/>
      <c r="BQ42640" s="8"/>
      <c r="BR42640" s="8"/>
      <c r="BS42640" s="8"/>
      <c r="BT42640" s="8"/>
      <c r="BU42640" s="8"/>
    </row>
    <row r="42641" spans="68:73">
      <c r="BP42641" s="10"/>
      <c r="BQ42641" s="10"/>
      <c r="BR42641" s="10"/>
      <c r="BS42641" s="10"/>
      <c r="BT42641" s="10"/>
      <c r="BU42641" s="10"/>
    </row>
    <row r="42642" spans="68:73">
      <c r="BP42642" s="8"/>
      <c r="BQ42642" s="8"/>
      <c r="BR42642" s="8"/>
      <c r="BS42642" s="8"/>
      <c r="BT42642" s="8"/>
      <c r="BU42642" s="8"/>
    </row>
    <row r="42643" spans="68:73">
      <c r="BP42643" s="10"/>
      <c r="BQ42643" s="10"/>
      <c r="BR42643" s="10"/>
      <c r="BS42643" s="10"/>
      <c r="BT42643" s="10"/>
      <c r="BU42643" s="10"/>
    </row>
    <row r="42644" spans="68:73">
      <c r="BP42644" s="8"/>
      <c r="BQ42644" s="8"/>
      <c r="BR42644" s="8"/>
      <c r="BS42644" s="8"/>
      <c r="BT42644" s="8"/>
      <c r="BU42644" s="8"/>
    </row>
    <row r="42645" spans="68:73">
      <c r="BP42645" s="10"/>
      <c r="BQ42645" s="10"/>
      <c r="BR42645" s="10"/>
      <c r="BS42645" s="10"/>
      <c r="BT42645" s="10"/>
      <c r="BU42645" s="10"/>
    </row>
    <row r="42646" spans="68:73">
      <c r="BP42646" s="8"/>
      <c r="BQ42646" s="8"/>
      <c r="BR42646" s="8"/>
      <c r="BS42646" s="8"/>
      <c r="BT42646" s="8"/>
      <c r="BU42646" s="8"/>
    </row>
    <row r="42647" spans="68:73">
      <c r="BP42647" s="10"/>
      <c r="BQ42647" s="10"/>
      <c r="BR42647" s="10"/>
      <c r="BS42647" s="10"/>
      <c r="BT42647" s="10"/>
      <c r="BU42647" s="10"/>
    </row>
    <row r="42648" spans="68:73">
      <c r="BP42648" s="8"/>
      <c r="BQ42648" s="8"/>
      <c r="BR42648" s="8"/>
      <c r="BS42648" s="8"/>
      <c r="BT42648" s="8"/>
      <c r="BU42648" s="8"/>
    </row>
    <row r="42649" spans="68:73">
      <c r="BP42649" s="10"/>
      <c r="BQ42649" s="10"/>
      <c r="BR42649" s="10"/>
      <c r="BS42649" s="10"/>
      <c r="BT42649" s="10"/>
      <c r="BU42649" s="10"/>
    </row>
    <row r="42650" spans="68:73">
      <c r="BP42650" s="8"/>
      <c r="BQ42650" s="8"/>
      <c r="BR42650" s="8"/>
      <c r="BS42650" s="8"/>
      <c r="BT42650" s="8"/>
      <c r="BU42650" s="8"/>
    </row>
    <row r="42651" spans="68:73">
      <c r="BP42651" s="10"/>
      <c r="BQ42651" s="10"/>
      <c r="BR42651" s="10"/>
      <c r="BS42651" s="10"/>
      <c r="BT42651" s="10"/>
      <c r="BU42651" s="10"/>
    </row>
    <row r="42652" spans="68:73">
      <c r="BP42652" s="8"/>
      <c r="BQ42652" s="8"/>
      <c r="BR42652" s="8"/>
      <c r="BS42652" s="8"/>
      <c r="BT42652" s="8"/>
      <c r="BU42652" s="8"/>
    </row>
    <row r="42653" spans="68:73">
      <c r="BP42653" s="10"/>
      <c r="BQ42653" s="10"/>
      <c r="BR42653" s="10"/>
      <c r="BS42653" s="10"/>
      <c r="BT42653" s="10"/>
      <c r="BU42653" s="10"/>
    </row>
    <row r="42654" spans="68:73">
      <c r="BP42654" s="8"/>
      <c r="BQ42654" s="8"/>
      <c r="BR42654" s="8"/>
      <c r="BS42654" s="8"/>
      <c r="BT42654" s="8"/>
      <c r="BU42654" s="8"/>
    </row>
    <row r="42655" spans="68:73">
      <c r="BP42655" s="10"/>
      <c r="BQ42655" s="10"/>
      <c r="BR42655" s="10"/>
      <c r="BS42655" s="10"/>
      <c r="BT42655" s="10"/>
      <c r="BU42655" s="10"/>
    </row>
    <row r="42656" spans="68:73">
      <c r="BP42656" s="8"/>
      <c r="BQ42656" s="8"/>
      <c r="BR42656" s="8"/>
      <c r="BS42656" s="8"/>
      <c r="BT42656" s="8"/>
      <c r="BU42656" s="8"/>
    </row>
    <row r="42657" spans="68:73">
      <c r="BP42657" s="10"/>
      <c r="BQ42657" s="10"/>
      <c r="BR42657" s="10"/>
      <c r="BS42657" s="10"/>
      <c r="BT42657" s="10"/>
      <c r="BU42657" s="10"/>
    </row>
    <row r="42658" spans="68:73">
      <c r="BP42658" s="8"/>
      <c r="BQ42658" s="8"/>
      <c r="BR42658" s="8"/>
      <c r="BS42658" s="8"/>
      <c r="BT42658" s="8"/>
      <c r="BU42658" s="8"/>
    </row>
    <row r="42659" spans="68:73">
      <c r="BP42659" s="10"/>
      <c r="BQ42659" s="10"/>
      <c r="BR42659" s="10"/>
      <c r="BS42659" s="10"/>
      <c r="BT42659" s="10"/>
      <c r="BU42659" s="10"/>
    </row>
    <row r="42660" spans="68:73">
      <c r="BP42660" s="8"/>
      <c r="BQ42660" s="8"/>
      <c r="BR42660" s="8"/>
      <c r="BS42660" s="8"/>
      <c r="BT42660" s="8"/>
      <c r="BU42660" s="8"/>
    </row>
    <row r="42661" spans="68:73">
      <c r="BP42661" s="10"/>
      <c r="BQ42661" s="10"/>
      <c r="BR42661" s="10"/>
      <c r="BS42661" s="10"/>
      <c r="BT42661" s="10"/>
      <c r="BU42661" s="10"/>
    </row>
    <row r="42662" spans="68:73">
      <c r="BP42662" s="8"/>
      <c r="BQ42662" s="8"/>
      <c r="BR42662" s="8"/>
      <c r="BS42662" s="8"/>
      <c r="BT42662" s="8"/>
      <c r="BU42662" s="8"/>
    </row>
    <row r="42663" spans="68:73">
      <c r="BP42663" s="10"/>
      <c r="BQ42663" s="10"/>
      <c r="BR42663" s="10"/>
      <c r="BS42663" s="10"/>
      <c r="BT42663" s="10"/>
      <c r="BU42663" s="10"/>
    </row>
    <row r="42664" spans="68:73">
      <c r="BP42664" s="8"/>
      <c r="BQ42664" s="8"/>
      <c r="BR42664" s="8"/>
      <c r="BS42664" s="8"/>
      <c r="BT42664" s="8"/>
      <c r="BU42664" s="8"/>
    </row>
    <row r="42665" spans="68:73">
      <c r="BP42665" s="10"/>
      <c r="BQ42665" s="10"/>
      <c r="BR42665" s="10"/>
      <c r="BS42665" s="10"/>
      <c r="BT42665" s="10"/>
      <c r="BU42665" s="10"/>
    </row>
    <row r="42666" spans="68:73">
      <c r="BP42666" s="8"/>
      <c r="BQ42666" s="8"/>
      <c r="BR42666" s="8"/>
      <c r="BS42666" s="8"/>
      <c r="BT42666" s="8"/>
      <c r="BU42666" s="8"/>
    </row>
    <row r="42667" spans="68:73">
      <c r="BP42667" s="10"/>
      <c r="BQ42667" s="10"/>
      <c r="BR42667" s="10"/>
      <c r="BS42667" s="10"/>
      <c r="BT42667" s="10"/>
      <c r="BU42667" s="10"/>
    </row>
    <row r="42668" spans="68:73">
      <c r="BP42668" s="8"/>
      <c r="BQ42668" s="8"/>
      <c r="BR42668" s="8"/>
      <c r="BS42668" s="8"/>
      <c r="BT42668" s="8"/>
      <c r="BU42668" s="8"/>
    </row>
    <row r="42669" spans="68:73">
      <c r="BP42669" s="10"/>
      <c r="BQ42669" s="10"/>
      <c r="BR42669" s="10"/>
      <c r="BS42669" s="10"/>
      <c r="BT42669" s="10"/>
      <c r="BU42669" s="10"/>
    </row>
    <row r="42670" spans="68:73">
      <c r="BP42670" s="8"/>
      <c r="BQ42670" s="8"/>
      <c r="BR42670" s="8"/>
      <c r="BS42670" s="8"/>
      <c r="BT42670" s="8"/>
      <c r="BU42670" s="8"/>
    </row>
    <row r="42671" spans="68:73">
      <c r="BP42671" s="10"/>
      <c r="BQ42671" s="10"/>
      <c r="BR42671" s="10"/>
      <c r="BS42671" s="10"/>
      <c r="BT42671" s="10"/>
      <c r="BU42671" s="10"/>
    </row>
    <row r="42672" spans="68:73">
      <c r="BP42672" s="8"/>
      <c r="BQ42672" s="8"/>
      <c r="BR42672" s="8"/>
      <c r="BS42672" s="8"/>
      <c r="BT42672" s="8"/>
      <c r="BU42672" s="8"/>
    </row>
    <row r="42673" spans="68:73">
      <c r="BP42673" s="10"/>
      <c r="BQ42673" s="10"/>
      <c r="BR42673" s="10"/>
      <c r="BS42673" s="10"/>
      <c r="BT42673" s="10"/>
      <c r="BU42673" s="10"/>
    </row>
    <row r="42674" spans="68:73">
      <c r="BP42674" s="8"/>
      <c r="BQ42674" s="8"/>
      <c r="BR42674" s="8"/>
      <c r="BS42674" s="8"/>
      <c r="BT42674" s="8"/>
      <c r="BU42674" s="8"/>
    </row>
    <row r="42675" spans="68:73">
      <c r="BP42675" s="10"/>
      <c r="BQ42675" s="10"/>
      <c r="BR42675" s="10"/>
      <c r="BS42675" s="10"/>
      <c r="BT42675" s="10"/>
      <c r="BU42675" s="10"/>
    </row>
    <row r="42676" spans="68:73">
      <c r="BP42676" s="8"/>
      <c r="BQ42676" s="8"/>
      <c r="BR42676" s="8"/>
      <c r="BS42676" s="8"/>
      <c r="BT42676" s="8"/>
      <c r="BU42676" s="8"/>
    </row>
    <row r="42677" spans="68:73">
      <c r="BP42677" s="10"/>
      <c r="BQ42677" s="10"/>
      <c r="BR42677" s="10"/>
      <c r="BS42677" s="10"/>
      <c r="BT42677" s="10"/>
      <c r="BU42677" s="10"/>
    </row>
    <row r="42678" spans="68:73">
      <c r="BP42678" s="8"/>
      <c r="BQ42678" s="8"/>
      <c r="BR42678" s="8"/>
      <c r="BS42678" s="8"/>
      <c r="BT42678" s="8"/>
      <c r="BU42678" s="8"/>
    </row>
    <row r="42679" spans="68:73">
      <c r="BP42679" s="10"/>
      <c r="BQ42679" s="10"/>
      <c r="BR42679" s="10"/>
      <c r="BS42679" s="10"/>
      <c r="BT42679" s="10"/>
      <c r="BU42679" s="10"/>
    </row>
    <row r="42680" spans="68:73">
      <c r="BP42680" s="8"/>
      <c r="BQ42680" s="8"/>
      <c r="BR42680" s="8"/>
      <c r="BS42680" s="8"/>
      <c r="BT42680" s="8"/>
      <c r="BU42680" s="8"/>
    </row>
    <row r="42681" spans="68:73">
      <c r="BP42681" s="10"/>
      <c r="BQ42681" s="10"/>
      <c r="BR42681" s="10"/>
      <c r="BS42681" s="10"/>
      <c r="BT42681" s="10"/>
      <c r="BU42681" s="10"/>
    </row>
    <row r="42682" spans="68:73">
      <c r="BP42682" s="8"/>
      <c r="BQ42682" s="8"/>
      <c r="BR42682" s="8"/>
      <c r="BS42682" s="8"/>
      <c r="BT42682" s="8"/>
      <c r="BU42682" s="8"/>
    </row>
    <row r="42683" spans="68:73">
      <c r="BP42683" s="10"/>
      <c r="BQ42683" s="10"/>
      <c r="BR42683" s="10"/>
      <c r="BS42683" s="10"/>
      <c r="BT42683" s="10"/>
      <c r="BU42683" s="10"/>
    </row>
    <row r="42684" spans="68:73">
      <c r="BP42684" s="8"/>
      <c r="BQ42684" s="8"/>
      <c r="BR42684" s="8"/>
      <c r="BS42684" s="8"/>
      <c r="BT42684" s="8"/>
      <c r="BU42684" s="8"/>
    </row>
    <row r="42685" spans="68:73">
      <c r="BP42685" s="10"/>
      <c r="BQ42685" s="10"/>
      <c r="BR42685" s="10"/>
      <c r="BS42685" s="10"/>
      <c r="BT42685" s="10"/>
      <c r="BU42685" s="10"/>
    </row>
    <row r="42686" spans="68:73">
      <c r="BP42686" s="8"/>
      <c r="BQ42686" s="8"/>
      <c r="BR42686" s="8"/>
      <c r="BS42686" s="8"/>
      <c r="BT42686" s="8"/>
      <c r="BU42686" s="8"/>
    </row>
    <row r="42687" spans="68:73">
      <c r="BP42687" s="10"/>
      <c r="BQ42687" s="10"/>
      <c r="BR42687" s="10"/>
      <c r="BS42687" s="10"/>
      <c r="BT42687" s="10"/>
      <c r="BU42687" s="10"/>
    </row>
    <row r="42688" spans="68:73">
      <c r="BP42688" s="8"/>
      <c r="BQ42688" s="8"/>
      <c r="BR42688" s="8"/>
      <c r="BS42688" s="8"/>
      <c r="BT42688" s="8"/>
      <c r="BU42688" s="8"/>
    </row>
    <row r="42689" spans="68:73">
      <c r="BP42689" s="10"/>
      <c r="BQ42689" s="10"/>
      <c r="BR42689" s="10"/>
      <c r="BS42689" s="10"/>
      <c r="BT42689" s="10"/>
      <c r="BU42689" s="10"/>
    </row>
    <row r="42690" spans="68:73">
      <c r="BP42690" s="8"/>
      <c r="BQ42690" s="8"/>
      <c r="BR42690" s="8"/>
      <c r="BS42690" s="8"/>
      <c r="BT42690" s="8"/>
      <c r="BU42690" s="8"/>
    </row>
    <row r="42691" spans="68:73">
      <c r="BP42691" s="10"/>
      <c r="BQ42691" s="10"/>
      <c r="BR42691" s="10"/>
      <c r="BS42691" s="10"/>
      <c r="BT42691" s="10"/>
      <c r="BU42691" s="10"/>
    </row>
    <row r="42692" spans="68:73">
      <c r="BP42692" s="8"/>
      <c r="BQ42692" s="8"/>
      <c r="BR42692" s="8"/>
      <c r="BS42692" s="8"/>
      <c r="BT42692" s="8"/>
      <c r="BU42692" s="8"/>
    </row>
    <row r="42693" spans="68:73">
      <c r="BP42693" s="10"/>
      <c r="BQ42693" s="10"/>
      <c r="BR42693" s="10"/>
      <c r="BS42693" s="10"/>
      <c r="BT42693" s="10"/>
      <c r="BU42693" s="10"/>
    </row>
    <row r="42694" spans="68:73">
      <c r="BP42694" s="8"/>
      <c r="BQ42694" s="8"/>
      <c r="BR42694" s="8"/>
      <c r="BS42694" s="8"/>
      <c r="BT42694" s="8"/>
      <c r="BU42694" s="8"/>
    </row>
    <row r="42695" spans="68:73">
      <c r="BP42695" s="10"/>
      <c r="BQ42695" s="10"/>
      <c r="BR42695" s="10"/>
      <c r="BS42695" s="10"/>
      <c r="BT42695" s="10"/>
      <c r="BU42695" s="10"/>
    </row>
    <row r="42696" spans="68:73">
      <c r="BP42696" s="8"/>
      <c r="BQ42696" s="8"/>
      <c r="BR42696" s="8"/>
      <c r="BS42696" s="8"/>
      <c r="BT42696" s="8"/>
      <c r="BU42696" s="8"/>
    </row>
    <row r="42697" spans="68:73">
      <c r="BP42697" s="10"/>
      <c r="BQ42697" s="10"/>
      <c r="BR42697" s="10"/>
      <c r="BS42697" s="10"/>
      <c r="BT42697" s="10"/>
      <c r="BU42697" s="10"/>
    </row>
    <row r="42698" spans="68:73">
      <c r="BP42698" s="8"/>
      <c r="BQ42698" s="8"/>
      <c r="BR42698" s="8"/>
      <c r="BS42698" s="8"/>
      <c r="BT42698" s="8"/>
      <c r="BU42698" s="8"/>
    </row>
    <row r="42699" spans="68:73">
      <c r="BP42699" s="10"/>
      <c r="BQ42699" s="10"/>
      <c r="BR42699" s="10"/>
      <c r="BS42699" s="10"/>
      <c r="BT42699" s="10"/>
      <c r="BU42699" s="10"/>
    </row>
    <row r="42700" spans="68:73">
      <c r="BP42700" s="8"/>
      <c r="BQ42700" s="8"/>
      <c r="BR42700" s="8"/>
      <c r="BS42700" s="8"/>
      <c r="BT42700" s="8"/>
      <c r="BU42700" s="8"/>
    </row>
    <row r="42701" spans="68:73">
      <c r="BP42701" s="10"/>
      <c r="BQ42701" s="10"/>
      <c r="BR42701" s="10"/>
      <c r="BS42701" s="10"/>
      <c r="BT42701" s="10"/>
      <c r="BU42701" s="10"/>
    </row>
    <row r="42702" spans="68:73">
      <c r="BP42702" s="8"/>
      <c r="BQ42702" s="8"/>
      <c r="BR42702" s="8"/>
      <c r="BS42702" s="8"/>
      <c r="BT42702" s="8"/>
      <c r="BU42702" s="8"/>
    </row>
    <row r="42703" spans="68:73">
      <c r="BP42703" s="10"/>
      <c r="BQ42703" s="10"/>
      <c r="BR42703" s="10"/>
      <c r="BS42703" s="10"/>
      <c r="BT42703" s="10"/>
      <c r="BU42703" s="10"/>
    </row>
    <row r="42704" spans="68:73">
      <c r="BP42704" s="8"/>
      <c r="BQ42704" s="8"/>
      <c r="BR42704" s="8"/>
      <c r="BS42704" s="8"/>
      <c r="BT42704" s="8"/>
      <c r="BU42704" s="8"/>
    </row>
    <row r="42705" spans="68:73">
      <c r="BP42705" s="10"/>
      <c r="BQ42705" s="10"/>
      <c r="BR42705" s="10"/>
      <c r="BS42705" s="10"/>
      <c r="BT42705" s="10"/>
      <c r="BU42705" s="10"/>
    </row>
    <row r="42706" spans="68:73">
      <c r="BP42706" s="8"/>
      <c r="BQ42706" s="8"/>
      <c r="BR42706" s="8"/>
      <c r="BS42706" s="8"/>
      <c r="BT42706" s="8"/>
      <c r="BU42706" s="8"/>
    </row>
    <row r="42707" spans="68:73">
      <c r="BP42707" s="10"/>
      <c r="BQ42707" s="10"/>
      <c r="BR42707" s="10"/>
      <c r="BS42707" s="10"/>
      <c r="BT42707" s="10"/>
      <c r="BU42707" s="10"/>
    </row>
    <row r="42708" spans="68:73">
      <c r="BP42708" s="8"/>
      <c r="BQ42708" s="8"/>
      <c r="BR42708" s="8"/>
      <c r="BS42708" s="8"/>
      <c r="BT42708" s="8"/>
      <c r="BU42708" s="8"/>
    </row>
    <row r="42709" spans="68:73">
      <c r="BP42709" s="10"/>
      <c r="BQ42709" s="10"/>
      <c r="BR42709" s="10"/>
      <c r="BS42709" s="10"/>
      <c r="BT42709" s="10"/>
      <c r="BU42709" s="10"/>
    </row>
    <row r="42710" spans="68:73">
      <c r="BP42710" s="8"/>
      <c r="BQ42710" s="8"/>
      <c r="BR42710" s="8"/>
      <c r="BS42710" s="8"/>
      <c r="BT42710" s="8"/>
      <c r="BU42710" s="8"/>
    </row>
    <row r="42711" spans="68:73">
      <c r="BP42711" s="10"/>
      <c r="BQ42711" s="10"/>
      <c r="BR42711" s="10"/>
      <c r="BS42711" s="10"/>
      <c r="BT42711" s="10"/>
      <c r="BU42711" s="10"/>
    </row>
    <row r="42712" spans="68:73">
      <c r="BP42712" s="8"/>
      <c r="BQ42712" s="8"/>
      <c r="BR42712" s="8"/>
      <c r="BS42712" s="8"/>
      <c r="BT42712" s="8"/>
      <c r="BU42712" s="8"/>
    </row>
    <row r="42713" spans="68:73">
      <c r="BP42713" s="10"/>
      <c r="BQ42713" s="10"/>
      <c r="BR42713" s="10"/>
      <c r="BS42713" s="10"/>
      <c r="BT42713" s="10"/>
      <c r="BU42713" s="10"/>
    </row>
    <row r="42714" spans="68:73">
      <c r="BP42714" s="8"/>
      <c r="BQ42714" s="8"/>
      <c r="BR42714" s="8"/>
      <c r="BS42714" s="8"/>
      <c r="BT42714" s="8"/>
      <c r="BU42714" s="8"/>
    </row>
    <row r="42715" spans="68:73">
      <c r="BP42715" s="10"/>
      <c r="BQ42715" s="10"/>
      <c r="BR42715" s="10"/>
      <c r="BS42715" s="10"/>
      <c r="BT42715" s="10"/>
      <c r="BU42715" s="10"/>
    </row>
    <row r="42716" spans="68:73">
      <c r="BP42716" s="8"/>
      <c r="BQ42716" s="8"/>
      <c r="BR42716" s="8"/>
      <c r="BS42716" s="8"/>
      <c r="BT42716" s="8"/>
      <c r="BU42716" s="8"/>
    </row>
    <row r="42717" spans="68:73">
      <c r="BP42717" s="10"/>
      <c r="BQ42717" s="10"/>
      <c r="BR42717" s="10"/>
      <c r="BS42717" s="10"/>
      <c r="BT42717" s="10"/>
      <c r="BU42717" s="10"/>
    </row>
    <row r="42718" spans="68:73">
      <c r="BP42718" s="8"/>
      <c r="BQ42718" s="8"/>
      <c r="BR42718" s="8"/>
      <c r="BS42718" s="8"/>
      <c r="BT42718" s="8"/>
      <c r="BU42718" s="8"/>
    </row>
    <row r="42719" spans="68:73">
      <c r="BP42719" s="10"/>
      <c r="BQ42719" s="10"/>
      <c r="BR42719" s="10"/>
      <c r="BS42719" s="10"/>
      <c r="BT42719" s="10"/>
      <c r="BU42719" s="10"/>
    </row>
    <row r="42720" spans="68:73">
      <c r="BP42720" s="8"/>
      <c r="BQ42720" s="8"/>
      <c r="BR42720" s="8"/>
      <c r="BS42720" s="8"/>
      <c r="BT42720" s="8"/>
      <c r="BU42720" s="8"/>
    </row>
    <row r="42721" spans="68:73">
      <c r="BP42721" s="10"/>
      <c r="BQ42721" s="10"/>
      <c r="BR42721" s="10"/>
      <c r="BS42721" s="10"/>
      <c r="BT42721" s="10"/>
      <c r="BU42721" s="10"/>
    </row>
    <row r="42722" spans="68:73">
      <c r="BP42722" s="8"/>
      <c r="BQ42722" s="8"/>
      <c r="BR42722" s="8"/>
      <c r="BS42722" s="8"/>
      <c r="BT42722" s="8"/>
      <c r="BU42722" s="8"/>
    </row>
    <row r="42723" spans="68:73">
      <c r="BP42723" s="10"/>
      <c r="BQ42723" s="10"/>
      <c r="BR42723" s="10"/>
      <c r="BS42723" s="10"/>
      <c r="BT42723" s="10"/>
      <c r="BU42723" s="10"/>
    </row>
    <row r="42724" spans="68:73">
      <c r="BP42724" s="8"/>
      <c r="BQ42724" s="8"/>
      <c r="BR42724" s="8"/>
      <c r="BS42724" s="8"/>
      <c r="BT42724" s="8"/>
      <c r="BU42724" s="8"/>
    </row>
    <row r="42725" spans="68:73">
      <c r="BP42725" s="10"/>
      <c r="BQ42725" s="10"/>
      <c r="BR42725" s="10"/>
      <c r="BS42725" s="10"/>
      <c r="BT42725" s="10"/>
      <c r="BU42725" s="10"/>
    </row>
    <row r="42726" spans="68:73">
      <c r="BP42726" s="8"/>
      <c r="BQ42726" s="8"/>
      <c r="BR42726" s="8"/>
      <c r="BS42726" s="8"/>
      <c r="BT42726" s="8"/>
      <c r="BU42726" s="8"/>
    </row>
    <row r="42727" spans="68:73">
      <c r="BP42727" s="10"/>
      <c r="BQ42727" s="10"/>
      <c r="BR42727" s="10"/>
      <c r="BS42727" s="10"/>
      <c r="BT42727" s="10"/>
      <c r="BU42727" s="10"/>
    </row>
    <row r="42728" spans="68:73">
      <c r="BP42728" s="8"/>
      <c r="BQ42728" s="8"/>
      <c r="BR42728" s="8"/>
      <c r="BS42728" s="8"/>
      <c r="BT42728" s="8"/>
      <c r="BU42728" s="8"/>
    </row>
    <row r="42729" spans="68:73">
      <c r="BP42729" s="10"/>
      <c r="BQ42729" s="10"/>
      <c r="BR42729" s="10"/>
      <c r="BS42729" s="10"/>
      <c r="BT42729" s="10"/>
      <c r="BU42729" s="10"/>
    </row>
    <row r="42730" spans="68:73">
      <c r="BP42730" s="8"/>
      <c r="BQ42730" s="8"/>
      <c r="BR42730" s="8"/>
      <c r="BS42730" s="8"/>
      <c r="BT42730" s="8"/>
      <c r="BU42730" s="8"/>
    </row>
    <row r="42731" spans="68:73">
      <c r="BP42731" s="10"/>
      <c r="BQ42731" s="10"/>
      <c r="BR42731" s="10"/>
      <c r="BS42731" s="10"/>
      <c r="BT42731" s="10"/>
      <c r="BU42731" s="10"/>
    </row>
    <row r="42732" spans="68:73">
      <c r="BP42732" s="8"/>
      <c r="BQ42732" s="8"/>
      <c r="BR42732" s="8"/>
      <c r="BS42732" s="8"/>
      <c r="BT42732" s="8"/>
      <c r="BU42732" s="8"/>
    </row>
    <row r="42733" spans="68:73">
      <c r="BP42733" s="10"/>
      <c r="BQ42733" s="10"/>
      <c r="BR42733" s="10"/>
      <c r="BS42733" s="10"/>
      <c r="BT42733" s="10"/>
      <c r="BU42733" s="10"/>
    </row>
    <row r="42734" spans="68:73">
      <c r="BP42734" s="8"/>
      <c r="BQ42734" s="8"/>
      <c r="BR42734" s="8"/>
      <c r="BS42734" s="8"/>
      <c r="BT42734" s="8"/>
      <c r="BU42734" s="8"/>
    </row>
    <row r="42735" spans="68:73">
      <c r="BP42735" s="10"/>
      <c r="BQ42735" s="10"/>
      <c r="BR42735" s="10"/>
      <c r="BS42735" s="10"/>
      <c r="BT42735" s="10"/>
      <c r="BU42735" s="10"/>
    </row>
    <row r="42736" spans="68:73">
      <c r="BP42736" s="8"/>
      <c r="BQ42736" s="8"/>
      <c r="BR42736" s="8"/>
      <c r="BS42736" s="8"/>
      <c r="BT42736" s="8"/>
      <c r="BU42736" s="8"/>
    </row>
    <row r="42737" spans="68:73">
      <c r="BP42737" s="10"/>
      <c r="BQ42737" s="10"/>
      <c r="BR42737" s="10"/>
      <c r="BS42737" s="10"/>
      <c r="BT42737" s="10"/>
      <c r="BU42737" s="10"/>
    </row>
    <row r="42738" spans="68:73">
      <c r="BP42738" s="8"/>
      <c r="BQ42738" s="8"/>
      <c r="BR42738" s="8"/>
      <c r="BS42738" s="8"/>
      <c r="BT42738" s="8"/>
      <c r="BU42738" s="8"/>
    </row>
    <row r="42739" spans="68:73">
      <c r="BP42739" s="10"/>
      <c r="BQ42739" s="10"/>
      <c r="BR42739" s="10"/>
      <c r="BS42739" s="10"/>
      <c r="BT42739" s="10"/>
      <c r="BU42739" s="10"/>
    </row>
    <row r="42740" spans="68:73">
      <c r="BP42740" s="8"/>
      <c r="BQ42740" s="8"/>
      <c r="BR42740" s="8"/>
      <c r="BS42740" s="8"/>
      <c r="BT42740" s="8"/>
      <c r="BU42740" s="8"/>
    </row>
    <row r="42741" spans="68:73">
      <c r="BP42741" s="10"/>
      <c r="BQ42741" s="10"/>
      <c r="BR42741" s="10"/>
      <c r="BS42741" s="10"/>
      <c r="BT42741" s="10"/>
      <c r="BU42741" s="10"/>
    </row>
    <row r="42742" spans="68:73">
      <c r="BP42742" s="8"/>
      <c r="BQ42742" s="8"/>
      <c r="BR42742" s="8"/>
      <c r="BS42742" s="8"/>
      <c r="BT42742" s="8"/>
      <c r="BU42742" s="8"/>
    </row>
    <row r="42743" spans="68:73">
      <c r="BP42743" s="10"/>
      <c r="BQ42743" s="10"/>
      <c r="BR42743" s="10"/>
      <c r="BS42743" s="10"/>
      <c r="BT42743" s="10"/>
      <c r="BU42743" s="10"/>
    </row>
    <row r="42744" spans="68:73">
      <c r="BP42744" s="8"/>
      <c r="BQ42744" s="8"/>
      <c r="BR42744" s="8"/>
      <c r="BS42744" s="8"/>
      <c r="BT42744" s="8"/>
      <c r="BU42744" s="8"/>
    </row>
    <row r="42745" spans="68:73">
      <c r="BP42745" s="10"/>
      <c r="BQ42745" s="10"/>
      <c r="BR42745" s="10"/>
      <c r="BS42745" s="10"/>
      <c r="BT42745" s="10"/>
      <c r="BU42745" s="10"/>
    </row>
    <row r="42746" spans="68:73">
      <c r="BP42746" s="8"/>
      <c r="BQ42746" s="8"/>
      <c r="BR42746" s="8"/>
      <c r="BS42746" s="8"/>
      <c r="BT42746" s="8"/>
      <c r="BU42746" s="8"/>
    </row>
    <row r="42747" spans="68:73">
      <c r="BP42747" s="10"/>
      <c r="BQ42747" s="10"/>
      <c r="BR42747" s="10"/>
      <c r="BS42747" s="10"/>
      <c r="BT42747" s="10"/>
      <c r="BU42747" s="10"/>
    </row>
    <row r="42748" spans="68:73">
      <c r="BP42748" s="8"/>
      <c r="BQ42748" s="8"/>
      <c r="BR42748" s="8"/>
      <c r="BS42748" s="8"/>
      <c r="BT42748" s="8"/>
      <c r="BU42748" s="8"/>
    </row>
    <row r="42749" spans="68:73">
      <c r="BP42749" s="10"/>
      <c r="BQ42749" s="10"/>
      <c r="BR42749" s="10"/>
      <c r="BS42749" s="10"/>
      <c r="BT42749" s="10"/>
      <c r="BU42749" s="10"/>
    </row>
    <row r="42750" spans="68:73">
      <c r="BP42750" s="8"/>
      <c r="BQ42750" s="8"/>
      <c r="BR42750" s="8"/>
      <c r="BS42750" s="8"/>
      <c r="BT42750" s="8"/>
      <c r="BU42750" s="8"/>
    </row>
    <row r="42751" spans="68:73">
      <c r="BP42751" s="10"/>
      <c r="BQ42751" s="10"/>
      <c r="BR42751" s="10"/>
      <c r="BS42751" s="10"/>
      <c r="BT42751" s="10"/>
      <c r="BU42751" s="10"/>
    </row>
    <row r="42752" spans="68:73">
      <c r="BP42752" s="8"/>
      <c r="BQ42752" s="8"/>
      <c r="BR42752" s="8"/>
      <c r="BS42752" s="8"/>
      <c r="BT42752" s="8"/>
      <c r="BU42752" s="8"/>
    </row>
    <row r="42753" spans="68:73">
      <c r="BP42753" s="10"/>
      <c r="BQ42753" s="10"/>
      <c r="BR42753" s="10"/>
      <c r="BS42753" s="10"/>
      <c r="BT42753" s="10"/>
      <c r="BU42753" s="10"/>
    </row>
    <row r="42754" spans="68:73">
      <c r="BP42754" s="8"/>
      <c r="BQ42754" s="8"/>
      <c r="BR42754" s="8"/>
      <c r="BS42754" s="8"/>
      <c r="BT42754" s="8"/>
      <c r="BU42754" s="8"/>
    </row>
    <row r="42755" spans="68:73">
      <c r="BP42755" s="10"/>
      <c r="BQ42755" s="10"/>
      <c r="BR42755" s="10"/>
      <c r="BS42755" s="10"/>
      <c r="BT42755" s="10"/>
      <c r="BU42755" s="10"/>
    </row>
    <row r="42756" spans="68:73">
      <c r="BP42756" s="8"/>
      <c r="BQ42756" s="8"/>
      <c r="BR42756" s="8"/>
      <c r="BS42756" s="8"/>
      <c r="BT42756" s="8"/>
      <c r="BU42756" s="8"/>
    </row>
    <row r="42757" spans="68:73">
      <c r="BP42757" s="10"/>
      <c r="BQ42757" s="10"/>
      <c r="BR42757" s="10"/>
      <c r="BS42757" s="10"/>
      <c r="BT42757" s="10"/>
      <c r="BU42757" s="10"/>
    </row>
    <row r="42758" spans="68:73">
      <c r="BP42758" s="8"/>
      <c r="BQ42758" s="8"/>
      <c r="BR42758" s="8"/>
      <c r="BS42758" s="8"/>
      <c r="BT42758" s="8"/>
      <c r="BU42758" s="8"/>
    </row>
    <row r="42759" spans="68:73">
      <c r="BP42759" s="10"/>
      <c r="BQ42759" s="10"/>
      <c r="BR42759" s="10"/>
      <c r="BS42759" s="10"/>
      <c r="BT42759" s="10"/>
      <c r="BU42759" s="10"/>
    </row>
    <row r="42760" spans="68:73">
      <c r="BP42760" s="8"/>
      <c r="BQ42760" s="8"/>
      <c r="BR42760" s="8"/>
      <c r="BS42760" s="8"/>
      <c r="BT42760" s="8"/>
      <c r="BU42760" s="8"/>
    </row>
    <row r="42761" spans="68:73">
      <c r="BP42761" s="10"/>
      <c r="BQ42761" s="10"/>
      <c r="BR42761" s="10"/>
      <c r="BS42761" s="10"/>
      <c r="BT42761" s="10"/>
      <c r="BU42761" s="10"/>
    </row>
    <row r="42762" spans="68:73">
      <c r="BP42762" s="8"/>
      <c r="BQ42762" s="8"/>
      <c r="BR42762" s="8"/>
      <c r="BS42762" s="8"/>
      <c r="BT42762" s="8"/>
      <c r="BU42762" s="8"/>
    </row>
    <row r="42763" spans="68:73">
      <c r="BP42763" s="10"/>
      <c r="BQ42763" s="10"/>
      <c r="BR42763" s="10"/>
      <c r="BS42763" s="10"/>
      <c r="BT42763" s="10"/>
      <c r="BU42763" s="10"/>
    </row>
    <row r="42764" spans="68:73">
      <c r="BP42764" s="8"/>
      <c r="BQ42764" s="8"/>
      <c r="BR42764" s="8"/>
      <c r="BS42764" s="8"/>
      <c r="BT42764" s="8"/>
      <c r="BU42764" s="8"/>
    </row>
    <row r="42765" spans="68:73">
      <c r="BP42765" s="10"/>
      <c r="BQ42765" s="10"/>
      <c r="BR42765" s="10"/>
      <c r="BS42765" s="10"/>
      <c r="BT42765" s="10"/>
      <c r="BU42765" s="10"/>
    </row>
    <row r="42766" spans="68:73">
      <c r="BP42766" s="8"/>
      <c r="BQ42766" s="8"/>
      <c r="BR42766" s="8"/>
      <c r="BS42766" s="8"/>
      <c r="BT42766" s="8"/>
      <c r="BU42766" s="8"/>
    </row>
    <row r="42767" spans="68:73">
      <c r="BP42767" s="10"/>
      <c r="BQ42767" s="10"/>
      <c r="BR42767" s="10"/>
      <c r="BS42767" s="10"/>
      <c r="BT42767" s="10"/>
      <c r="BU42767" s="10"/>
    </row>
    <row r="42768" spans="68:73">
      <c r="BP42768" s="8"/>
      <c r="BQ42768" s="8"/>
      <c r="BR42768" s="8"/>
      <c r="BS42768" s="8"/>
      <c r="BT42768" s="8"/>
      <c r="BU42768" s="8"/>
    </row>
    <row r="42769" spans="68:73">
      <c r="BP42769" s="10"/>
      <c r="BQ42769" s="10"/>
      <c r="BR42769" s="10"/>
      <c r="BS42769" s="10"/>
      <c r="BT42769" s="10"/>
      <c r="BU42769" s="10"/>
    </row>
    <row r="42770" spans="68:73">
      <c r="BP42770" s="8"/>
      <c r="BQ42770" s="8"/>
      <c r="BR42770" s="8"/>
      <c r="BS42770" s="8"/>
      <c r="BT42770" s="8"/>
      <c r="BU42770" s="8"/>
    </row>
    <row r="42771" spans="68:73">
      <c r="BP42771" s="10"/>
      <c r="BQ42771" s="10"/>
      <c r="BR42771" s="10"/>
      <c r="BS42771" s="10"/>
      <c r="BT42771" s="10"/>
      <c r="BU42771" s="10"/>
    </row>
    <row r="42772" spans="68:73">
      <c r="BP42772" s="8"/>
      <c r="BQ42772" s="8"/>
      <c r="BR42772" s="8"/>
      <c r="BS42772" s="8"/>
      <c r="BT42772" s="8"/>
      <c r="BU42772" s="8"/>
    </row>
    <row r="42773" spans="68:73">
      <c r="BP42773" s="10"/>
      <c r="BQ42773" s="10"/>
      <c r="BR42773" s="10"/>
      <c r="BS42773" s="10"/>
      <c r="BT42773" s="10"/>
      <c r="BU42773" s="10"/>
    </row>
    <row r="42774" spans="68:73">
      <c r="BP42774" s="8"/>
      <c r="BQ42774" s="8"/>
      <c r="BR42774" s="8"/>
      <c r="BS42774" s="8"/>
      <c r="BT42774" s="8"/>
      <c r="BU42774" s="8"/>
    </row>
    <row r="42775" spans="68:73">
      <c r="BP42775" s="10"/>
      <c r="BQ42775" s="10"/>
      <c r="BR42775" s="10"/>
      <c r="BS42775" s="10"/>
      <c r="BT42775" s="10"/>
      <c r="BU42775" s="10"/>
    </row>
    <row r="42776" spans="68:73">
      <c r="BP42776" s="8"/>
      <c r="BQ42776" s="8"/>
      <c r="BR42776" s="8"/>
      <c r="BS42776" s="8"/>
      <c r="BT42776" s="8"/>
      <c r="BU42776" s="8"/>
    </row>
    <row r="42777" spans="68:73">
      <c r="BP42777" s="10"/>
      <c r="BQ42777" s="10"/>
      <c r="BR42777" s="10"/>
      <c r="BS42777" s="10"/>
      <c r="BT42777" s="10"/>
      <c r="BU42777" s="10"/>
    </row>
    <row r="42778" spans="68:73">
      <c r="BP42778" s="8"/>
      <c r="BQ42778" s="8"/>
      <c r="BR42778" s="8"/>
      <c r="BS42778" s="8"/>
      <c r="BT42778" s="8"/>
      <c r="BU42778" s="8"/>
    </row>
    <row r="42779" spans="68:73">
      <c r="BP42779" s="10"/>
      <c r="BQ42779" s="10"/>
      <c r="BR42779" s="10"/>
      <c r="BS42779" s="10"/>
      <c r="BT42779" s="10"/>
      <c r="BU42779" s="10"/>
    </row>
    <row r="42780" spans="68:73">
      <c r="BP42780" s="8"/>
      <c r="BQ42780" s="8"/>
      <c r="BR42780" s="8"/>
      <c r="BS42780" s="8"/>
      <c r="BT42780" s="8"/>
      <c r="BU42780" s="8"/>
    </row>
    <row r="42781" spans="68:73">
      <c r="BP42781" s="10"/>
      <c r="BQ42781" s="10"/>
      <c r="BR42781" s="10"/>
      <c r="BS42781" s="10"/>
      <c r="BT42781" s="10"/>
      <c r="BU42781" s="10"/>
    </row>
    <row r="42782" spans="68:73">
      <c r="BP42782" s="8"/>
      <c r="BQ42782" s="8"/>
      <c r="BR42782" s="8"/>
      <c r="BS42782" s="8"/>
      <c r="BT42782" s="8"/>
      <c r="BU42782" s="8"/>
    </row>
    <row r="42783" spans="68:73">
      <c r="BP42783" s="10"/>
      <c r="BQ42783" s="10"/>
      <c r="BR42783" s="10"/>
      <c r="BS42783" s="10"/>
      <c r="BT42783" s="10"/>
      <c r="BU42783" s="10"/>
    </row>
    <row r="42784" spans="68:73">
      <c r="BP42784" s="8"/>
      <c r="BQ42784" s="8"/>
      <c r="BR42784" s="8"/>
      <c r="BS42784" s="8"/>
      <c r="BT42784" s="8"/>
      <c r="BU42784" s="8"/>
    </row>
    <row r="42785" spans="68:73">
      <c r="BP42785" s="10"/>
      <c r="BQ42785" s="10"/>
      <c r="BR42785" s="10"/>
      <c r="BS42785" s="10"/>
      <c r="BT42785" s="10"/>
      <c r="BU42785" s="10"/>
    </row>
    <row r="42786" spans="68:73">
      <c r="BP42786" s="8"/>
      <c r="BQ42786" s="8"/>
      <c r="BR42786" s="8"/>
      <c r="BS42786" s="8"/>
      <c r="BT42786" s="8"/>
      <c r="BU42786" s="8"/>
    </row>
    <row r="42787" spans="68:73">
      <c r="BP42787" s="10"/>
      <c r="BQ42787" s="10"/>
      <c r="BR42787" s="10"/>
      <c r="BS42787" s="10"/>
      <c r="BT42787" s="10"/>
      <c r="BU42787" s="10"/>
    </row>
    <row r="42788" spans="68:73">
      <c r="BP42788" s="8"/>
      <c r="BQ42788" s="8"/>
      <c r="BR42788" s="8"/>
      <c r="BS42788" s="8"/>
      <c r="BT42788" s="8"/>
      <c r="BU42788" s="8"/>
    </row>
    <row r="42789" spans="68:73">
      <c r="BP42789" s="10"/>
      <c r="BQ42789" s="10"/>
      <c r="BR42789" s="10"/>
      <c r="BS42789" s="10"/>
      <c r="BT42789" s="10"/>
      <c r="BU42789" s="10"/>
    </row>
    <row r="42790" spans="68:73">
      <c r="BP42790" s="8"/>
      <c r="BQ42790" s="8"/>
      <c r="BR42790" s="8"/>
      <c r="BS42790" s="8"/>
      <c r="BT42790" s="8"/>
      <c r="BU42790" s="8"/>
    </row>
    <row r="42791" spans="68:73">
      <c r="BP42791" s="10"/>
      <c r="BQ42791" s="10"/>
      <c r="BR42791" s="10"/>
      <c r="BS42791" s="10"/>
      <c r="BT42791" s="10"/>
      <c r="BU42791" s="10"/>
    </row>
    <row r="42792" spans="68:73">
      <c r="BP42792" s="8"/>
      <c r="BQ42792" s="8"/>
      <c r="BR42792" s="8"/>
      <c r="BS42792" s="8"/>
      <c r="BT42792" s="8"/>
      <c r="BU42792" s="8"/>
    </row>
    <row r="42793" spans="68:73">
      <c r="BP42793" s="10"/>
      <c r="BQ42793" s="10"/>
      <c r="BR42793" s="10"/>
      <c r="BS42793" s="10"/>
      <c r="BT42793" s="10"/>
      <c r="BU42793" s="10"/>
    </row>
    <row r="42794" spans="68:73">
      <c r="BP42794" s="8"/>
      <c r="BQ42794" s="8"/>
      <c r="BR42794" s="8"/>
      <c r="BS42794" s="8"/>
      <c r="BT42794" s="8"/>
      <c r="BU42794" s="8"/>
    </row>
    <row r="42795" spans="68:73">
      <c r="BP42795" s="10"/>
      <c r="BQ42795" s="10"/>
      <c r="BR42795" s="10"/>
      <c r="BS42795" s="10"/>
      <c r="BT42795" s="10"/>
      <c r="BU42795" s="10"/>
    </row>
    <row r="42796" spans="68:73">
      <c r="BP42796" s="8"/>
      <c r="BQ42796" s="8"/>
      <c r="BR42796" s="8"/>
      <c r="BS42796" s="8"/>
      <c r="BT42796" s="8"/>
      <c r="BU42796" s="8"/>
    </row>
    <row r="42797" spans="68:73">
      <c r="BP42797" s="10"/>
      <c r="BQ42797" s="10"/>
      <c r="BR42797" s="10"/>
      <c r="BS42797" s="10"/>
      <c r="BT42797" s="10"/>
      <c r="BU42797" s="10"/>
    </row>
    <row r="42798" spans="68:73">
      <c r="BP42798" s="8"/>
      <c r="BQ42798" s="8"/>
      <c r="BR42798" s="8"/>
      <c r="BS42798" s="8"/>
      <c r="BT42798" s="8"/>
      <c r="BU42798" s="8"/>
    </row>
    <row r="42799" spans="68:73">
      <c r="BP42799" s="10"/>
      <c r="BQ42799" s="10"/>
      <c r="BR42799" s="10"/>
      <c r="BS42799" s="10"/>
      <c r="BT42799" s="10"/>
      <c r="BU42799" s="10"/>
    </row>
    <row r="42800" spans="68:73">
      <c r="BP42800" s="8"/>
      <c r="BQ42800" s="8"/>
      <c r="BR42800" s="8"/>
      <c r="BS42800" s="8"/>
      <c r="BT42800" s="8"/>
      <c r="BU42800" s="8"/>
    </row>
    <row r="42801" spans="68:73">
      <c r="BP42801" s="10"/>
      <c r="BQ42801" s="10"/>
      <c r="BR42801" s="10"/>
      <c r="BS42801" s="10"/>
      <c r="BT42801" s="10"/>
      <c r="BU42801" s="10"/>
    </row>
    <row r="42802" spans="68:73">
      <c r="BP42802" s="8"/>
      <c r="BQ42802" s="8"/>
      <c r="BR42802" s="8"/>
      <c r="BS42802" s="8"/>
      <c r="BT42802" s="8"/>
      <c r="BU42802" s="8"/>
    </row>
    <row r="42803" spans="68:73">
      <c r="BP42803" s="10"/>
      <c r="BQ42803" s="10"/>
      <c r="BR42803" s="10"/>
      <c r="BS42803" s="10"/>
      <c r="BT42803" s="10"/>
      <c r="BU42803" s="10"/>
    </row>
    <row r="42804" spans="68:73">
      <c r="BP42804" s="8"/>
      <c r="BQ42804" s="8"/>
      <c r="BR42804" s="8"/>
      <c r="BS42804" s="8"/>
      <c r="BT42804" s="8"/>
      <c r="BU42804" s="8"/>
    </row>
    <row r="42805" spans="68:73">
      <c r="BP42805" s="10"/>
      <c r="BQ42805" s="10"/>
      <c r="BR42805" s="10"/>
      <c r="BS42805" s="10"/>
      <c r="BT42805" s="10"/>
      <c r="BU42805" s="10"/>
    </row>
    <row r="42806" spans="68:73">
      <c r="BP42806" s="8"/>
      <c r="BQ42806" s="8"/>
      <c r="BR42806" s="8"/>
      <c r="BS42806" s="8"/>
      <c r="BT42806" s="8"/>
      <c r="BU42806" s="8"/>
    </row>
    <row r="42807" spans="68:73">
      <c r="BP42807" s="10"/>
      <c r="BQ42807" s="10"/>
      <c r="BR42807" s="10"/>
      <c r="BS42807" s="10"/>
      <c r="BT42807" s="10"/>
      <c r="BU42807" s="10"/>
    </row>
    <row r="42808" spans="68:73">
      <c r="BP42808" s="8"/>
      <c r="BQ42808" s="8"/>
      <c r="BR42808" s="8"/>
      <c r="BS42808" s="8"/>
      <c r="BT42808" s="8"/>
      <c r="BU42808" s="8"/>
    </row>
    <row r="42809" spans="68:73">
      <c r="BP42809" s="10"/>
      <c r="BQ42809" s="10"/>
      <c r="BR42809" s="10"/>
      <c r="BS42809" s="10"/>
      <c r="BT42809" s="10"/>
      <c r="BU42809" s="10"/>
    </row>
    <row r="42810" spans="68:73">
      <c r="BP42810" s="8"/>
      <c r="BQ42810" s="8"/>
      <c r="BR42810" s="8"/>
      <c r="BS42810" s="8"/>
      <c r="BT42810" s="8"/>
      <c r="BU42810" s="8"/>
    </row>
    <row r="42811" spans="68:73">
      <c r="BP42811" s="10"/>
      <c r="BQ42811" s="10"/>
      <c r="BR42811" s="10"/>
      <c r="BS42811" s="10"/>
      <c r="BT42811" s="10"/>
      <c r="BU42811" s="10"/>
    </row>
    <row r="42812" spans="68:73">
      <c r="BP42812" s="8"/>
      <c r="BQ42812" s="8"/>
      <c r="BR42812" s="8"/>
      <c r="BS42812" s="8"/>
      <c r="BT42812" s="8"/>
      <c r="BU42812" s="8"/>
    </row>
    <row r="42813" spans="68:73">
      <c r="BP42813" s="10"/>
      <c r="BQ42813" s="10"/>
      <c r="BR42813" s="10"/>
      <c r="BS42813" s="10"/>
      <c r="BT42813" s="10"/>
      <c r="BU42813" s="10"/>
    </row>
    <row r="42814" spans="68:73">
      <c r="BP42814" s="8"/>
      <c r="BQ42814" s="8"/>
      <c r="BR42814" s="8"/>
      <c r="BS42814" s="8"/>
      <c r="BT42814" s="8"/>
      <c r="BU42814" s="8"/>
    </row>
    <row r="42815" spans="68:73">
      <c r="BP42815" s="10"/>
      <c r="BQ42815" s="10"/>
      <c r="BR42815" s="10"/>
      <c r="BS42815" s="10"/>
      <c r="BT42815" s="10"/>
      <c r="BU42815" s="10"/>
    </row>
    <row r="42816" spans="68:73">
      <c r="BP42816" s="8"/>
      <c r="BQ42816" s="8"/>
      <c r="BR42816" s="8"/>
      <c r="BS42816" s="8"/>
      <c r="BT42816" s="8"/>
      <c r="BU42816" s="8"/>
    </row>
    <row r="42817" spans="68:73">
      <c r="BP42817" s="10"/>
      <c r="BQ42817" s="10"/>
      <c r="BR42817" s="10"/>
      <c r="BS42817" s="10"/>
      <c r="BT42817" s="10"/>
      <c r="BU42817" s="10"/>
    </row>
    <row r="42818" spans="68:73">
      <c r="BP42818" s="8"/>
      <c r="BQ42818" s="8"/>
      <c r="BR42818" s="8"/>
      <c r="BS42818" s="8"/>
      <c r="BT42818" s="8"/>
      <c r="BU42818" s="8"/>
    </row>
    <row r="42819" spans="68:73">
      <c r="BP42819" s="10"/>
      <c r="BQ42819" s="10"/>
      <c r="BR42819" s="10"/>
      <c r="BS42819" s="10"/>
      <c r="BT42819" s="10"/>
      <c r="BU42819" s="10"/>
    </row>
    <row r="42820" spans="68:73">
      <c r="BP42820" s="8"/>
      <c r="BQ42820" s="8"/>
      <c r="BR42820" s="8"/>
      <c r="BS42820" s="8"/>
      <c r="BT42820" s="8"/>
      <c r="BU42820" s="8"/>
    </row>
    <row r="42821" spans="68:73">
      <c r="BP42821" s="10"/>
      <c r="BQ42821" s="10"/>
      <c r="BR42821" s="10"/>
      <c r="BS42821" s="10"/>
      <c r="BT42821" s="10"/>
      <c r="BU42821" s="10"/>
    </row>
    <row r="42822" spans="68:73">
      <c r="BP42822" s="8"/>
      <c r="BQ42822" s="8"/>
      <c r="BR42822" s="8"/>
      <c r="BS42822" s="8"/>
      <c r="BT42822" s="8"/>
      <c r="BU42822" s="8"/>
    </row>
    <row r="42823" spans="68:73">
      <c r="BP42823" s="10"/>
      <c r="BQ42823" s="10"/>
      <c r="BR42823" s="10"/>
      <c r="BS42823" s="10"/>
      <c r="BT42823" s="10"/>
      <c r="BU42823" s="10"/>
    </row>
    <row r="42824" spans="68:73">
      <c r="BP42824" s="8"/>
      <c r="BQ42824" s="8"/>
      <c r="BR42824" s="8"/>
      <c r="BS42824" s="8"/>
      <c r="BT42824" s="8"/>
      <c r="BU42824" s="8"/>
    </row>
    <row r="42825" spans="68:73">
      <c r="BP42825" s="10"/>
      <c r="BQ42825" s="10"/>
      <c r="BR42825" s="10"/>
      <c r="BS42825" s="10"/>
      <c r="BT42825" s="10"/>
      <c r="BU42825" s="10"/>
    </row>
    <row r="42826" spans="68:73">
      <c r="BP42826" s="8"/>
      <c r="BQ42826" s="8"/>
      <c r="BR42826" s="8"/>
      <c r="BS42826" s="8"/>
      <c r="BT42826" s="8"/>
      <c r="BU42826" s="8"/>
    </row>
    <row r="42827" spans="68:73">
      <c r="BP42827" s="10"/>
      <c r="BQ42827" s="10"/>
      <c r="BR42827" s="10"/>
      <c r="BS42827" s="10"/>
      <c r="BT42827" s="10"/>
      <c r="BU42827" s="10"/>
    </row>
    <row r="42828" spans="68:73">
      <c r="BP42828" s="8"/>
      <c r="BQ42828" s="8"/>
      <c r="BR42828" s="8"/>
      <c r="BS42828" s="8"/>
      <c r="BT42828" s="8"/>
      <c r="BU42828" s="8"/>
    </row>
    <row r="42829" spans="68:73">
      <c r="BP42829" s="10"/>
      <c r="BQ42829" s="10"/>
      <c r="BR42829" s="10"/>
      <c r="BS42829" s="10"/>
      <c r="BT42829" s="10"/>
      <c r="BU42829" s="10"/>
    </row>
    <row r="42830" spans="68:73">
      <c r="BP42830" s="8"/>
      <c r="BQ42830" s="8"/>
      <c r="BR42830" s="8"/>
      <c r="BS42830" s="8"/>
      <c r="BT42830" s="8"/>
      <c r="BU42830" s="8"/>
    </row>
    <row r="42831" spans="68:73">
      <c r="BP42831" s="10"/>
      <c r="BQ42831" s="10"/>
      <c r="BR42831" s="10"/>
      <c r="BS42831" s="10"/>
      <c r="BT42831" s="10"/>
      <c r="BU42831" s="10"/>
    </row>
    <row r="42832" spans="68:73">
      <c r="BP42832" s="8"/>
      <c r="BQ42832" s="8"/>
      <c r="BR42832" s="8"/>
      <c r="BS42832" s="8"/>
      <c r="BT42832" s="8"/>
      <c r="BU42832" s="8"/>
    </row>
    <row r="42833" spans="68:73">
      <c r="BP42833" s="10"/>
      <c r="BQ42833" s="10"/>
      <c r="BR42833" s="10"/>
      <c r="BS42833" s="10"/>
      <c r="BT42833" s="10"/>
      <c r="BU42833" s="10"/>
    </row>
    <row r="42834" spans="68:73">
      <c r="BP42834" s="8"/>
      <c r="BQ42834" s="8"/>
      <c r="BR42834" s="8"/>
      <c r="BS42834" s="8"/>
      <c r="BT42834" s="8"/>
      <c r="BU42834" s="8"/>
    </row>
    <row r="42835" spans="68:73">
      <c r="BP42835" s="10"/>
      <c r="BQ42835" s="10"/>
      <c r="BR42835" s="10"/>
      <c r="BS42835" s="10"/>
      <c r="BT42835" s="10"/>
      <c r="BU42835" s="10"/>
    </row>
    <row r="42836" spans="68:73">
      <c r="BP42836" s="8"/>
      <c r="BQ42836" s="8"/>
      <c r="BR42836" s="8"/>
      <c r="BS42836" s="8"/>
      <c r="BT42836" s="8"/>
      <c r="BU42836" s="8"/>
    </row>
    <row r="42837" spans="68:73">
      <c r="BP42837" s="10"/>
      <c r="BQ42837" s="10"/>
      <c r="BR42837" s="10"/>
      <c r="BS42837" s="10"/>
      <c r="BT42837" s="10"/>
      <c r="BU42837" s="10"/>
    </row>
    <row r="42838" spans="68:73">
      <c r="BP42838" s="8"/>
      <c r="BQ42838" s="8"/>
      <c r="BR42838" s="8"/>
      <c r="BS42838" s="8"/>
      <c r="BT42838" s="8"/>
      <c r="BU42838" s="8"/>
    </row>
    <row r="42839" spans="68:73">
      <c r="BP42839" s="10"/>
      <c r="BQ42839" s="10"/>
      <c r="BR42839" s="10"/>
      <c r="BS42839" s="10"/>
      <c r="BT42839" s="10"/>
      <c r="BU42839" s="10"/>
    </row>
    <row r="42840" spans="68:73">
      <c r="BP42840" s="8"/>
      <c r="BQ42840" s="8"/>
      <c r="BR42840" s="8"/>
      <c r="BS42840" s="8"/>
      <c r="BT42840" s="8"/>
      <c r="BU42840" s="8"/>
    </row>
    <row r="42841" spans="68:73">
      <c r="BP42841" s="10"/>
      <c r="BQ42841" s="10"/>
      <c r="BR42841" s="10"/>
      <c r="BS42841" s="10"/>
      <c r="BT42841" s="10"/>
      <c r="BU42841" s="10"/>
    </row>
    <row r="42842" spans="68:73">
      <c r="BP42842" s="8"/>
      <c r="BQ42842" s="8"/>
      <c r="BR42842" s="8"/>
      <c r="BS42842" s="8"/>
      <c r="BT42842" s="8"/>
      <c r="BU42842" s="8"/>
    </row>
    <row r="42843" spans="68:73">
      <c r="BP42843" s="10"/>
      <c r="BQ42843" s="10"/>
      <c r="BR42843" s="10"/>
      <c r="BS42843" s="10"/>
      <c r="BT42843" s="10"/>
      <c r="BU42843" s="10"/>
    </row>
    <row r="42844" spans="68:73">
      <c r="BP42844" s="8"/>
      <c r="BQ42844" s="8"/>
      <c r="BR42844" s="8"/>
      <c r="BS42844" s="8"/>
      <c r="BT42844" s="8"/>
      <c r="BU42844" s="8"/>
    </row>
    <row r="42845" spans="68:73">
      <c r="BP42845" s="10"/>
      <c r="BQ42845" s="10"/>
      <c r="BR42845" s="10"/>
      <c r="BS42845" s="10"/>
      <c r="BT42845" s="10"/>
      <c r="BU42845" s="10"/>
    </row>
    <row r="42846" spans="68:73">
      <c r="BP42846" s="8"/>
      <c r="BQ42846" s="8"/>
      <c r="BR42846" s="8"/>
      <c r="BS42846" s="8"/>
      <c r="BT42846" s="8"/>
      <c r="BU42846" s="8"/>
    </row>
    <row r="42847" spans="68:73">
      <c r="BP42847" s="10"/>
      <c r="BQ42847" s="10"/>
      <c r="BR42847" s="10"/>
      <c r="BS42847" s="10"/>
      <c r="BT42847" s="10"/>
      <c r="BU42847" s="10"/>
    </row>
    <row r="42848" spans="68:73">
      <c r="BP42848" s="8"/>
      <c r="BQ42848" s="8"/>
      <c r="BR42848" s="8"/>
      <c r="BS42848" s="8"/>
      <c r="BT42848" s="8"/>
      <c r="BU42848" s="8"/>
    </row>
    <row r="42849" spans="68:73">
      <c r="BP42849" s="10"/>
      <c r="BQ42849" s="10"/>
      <c r="BR42849" s="10"/>
      <c r="BS42849" s="10"/>
      <c r="BT42849" s="10"/>
      <c r="BU42849" s="10"/>
    </row>
    <row r="42850" spans="68:73">
      <c r="BP42850" s="8"/>
      <c r="BQ42850" s="8"/>
      <c r="BR42850" s="8"/>
      <c r="BS42850" s="8"/>
      <c r="BT42850" s="8"/>
      <c r="BU42850" s="8"/>
    </row>
    <row r="42851" spans="68:73">
      <c r="BP42851" s="10"/>
      <c r="BQ42851" s="10"/>
      <c r="BR42851" s="10"/>
      <c r="BS42851" s="10"/>
      <c r="BT42851" s="10"/>
      <c r="BU42851" s="10"/>
    </row>
    <row r="42852" spans="68:73">
      <c r="BP42852" s="8"/>
      <c r="BQ42852" s="8"/>
      <c r="BR42852" s="8"/>
      <c r="BS42852" s="8"/>
      <c r="BT42852" s="8"/>
      <c r="BU42852" s="8"/>
    </row>
    <row r="42853" spans="68:73">
      <c r="BP42853" s="10"/>
      <c r="BQ42853" s="10"/>
      <c r="BR42853" s="10"/>
      <c r="BS42853" s="10"/>
      <c r="BT42853" s="10"/>
      <c r="BU42853" s="10"/>
    </row>
    <row r="42854" spans="68:73">
      <c r="BP42854" s="8"/>
      <c r="BQ42854" s="8"/>
      <c r="BR42854" s="8"/>
      <c r="BS42854" s="8"/>
      <c r="BT42854" s="8"/>
      <c r="BU42854" s="8"/>
    </row>
    <row r="42855" spans="68:73">
      <c r="BP42855" s="10"/>
      <c r="BQ42855" s="10"/>
      <c r="BR42855" s="10"/>
      <c r="BS42855" s="10"/>
      <c r="BT42855" s="10"/>
      <c r="BU42855" s="10"/>
    </row>
    <row r="42856" spans="68:73">
      <c r="BP42856" s="8"/>
      <c r="BQ42856" s="8"/>
      <c r="BR42856" s="8"/>
      <c r="BS42856" s="8"/>
      <c r="BT42856" s="8"/>
      <c r="BU42856" s="8"/>
    </row>
    <row r="42857" spans="68:73">
      <c r="BP42857" s="10"/>
      <c r="BQ42857" s="10"/>
      <c r="BR42857" s="10"/>
      <c r="BS42857" s="10"/>
      <c r="BT42857" s="10"/>
      <c r="BU42857" s="10"/>
    </row>
    <row r="42858" spans="68:73">
      <c r="BP42858" s="8"/>
      <c r="BQ42858" s="8"/>
      <c r="BR42858" s="8"/>
      <c r="BS42858" s="8"/>
      <c r="BT42858" s="8"/>
      <c r="BU42858" s="8"/>
    </row>
    <row r="42859" spans="68:73">
      <c r="BP42859" s="10"/>
      <c r="BQ42859" s="10"/>
      <c r="BR42859" s="10"/>
      <c r="BS42859" s="10"/>
      <c r="BT42859" s="10"/>
      <c r="BU42859" s="10"/>
    </row>
    <row r="42860" spans="68:73">
      <c r="BP42860" s="8"/>
      <c r="BQ42860" s="8"/>
      <c r="BR42860" s="8"/>
      <c r="BS42860" s="8"/>
      <c r="BT42860" s="8"/>
      <c r="BU42860" s="8"/>
    </row>
    <row r="42861" spans="68:73">
      <c r="BP42861" s="10"/>
      <c r="BQ42861" s="10"/>
      <c r="BR42861" s="10"/>
      <c r="BS42861" s="10"/>
      <c r="BT42861" s="10"/>
      <c r="BU42861" s="10"/>
    </row>
    <row r="42862" spans="68:73">
      <c r="BP42862" s="8"/>
      <c r="BQ42862" s="8"/>
      <c r="BR42862" s="8"/>
      <c r="BS42862" s="8"/>
      <c r="BT42862" s="8"/>
      <c r="BU42862" s="8"/>
    </row>
    <row r="42863" spans="68:73">
      <c r="BP42863" s="10"/>
      <c r="BQ42863" s="10"/>
      <c r="BR42863" s="10"/>
      <c r="BS42863" s="10"/>
      <c r="BT42863" s="10"/>
      <c r="BU42863" s="10"/>
    </row>
    <row r="42864" spans="68:73">
      <c r="BP42864" s="8"/>
      <c r="BQ42864" s="8"/>
      <c r="BR42864" s="8"/>
      <c r="BS42864" s="8"/>
      <c r="BT42864" s="8"/>
      <c r="BU42864" s="8"/>
    </row>
    <row r="42865" spans="68:73">
      <c r="BP42865" s="10"/>
      <c r="BQ42865" s="10"/>
      <c r="BR42865" s="10"/>
      <c r="BS42865" s="10"/>
      <c r="BT42865" s="10"/>
      <c r="BU42865" s="10"/>
    </row>
    <row r="42866" spans="68:73">
      <c r="BP42866" s="8"/>
      <c r="BQ42866" s="8"/>
      <c r="BR42866" s="8"/>
      <c r="BS42866" s="8"/>
      <c r="BT42866" s="8"/>
      <c r="BU42866" s="8"/>
    </row>
    <row r="42867" spans="68:73">
      <c r="BP42867" s="10"/>
      <c r="BQ42867" s="10"/>
      <c r="BR42867" s="10"/>
      <c r="BS42867" s="10"/>
      <c r="BT42867" s="10"/>
      <c r="BU42867" s="10"/>
    </row>
    <row r="42868" spans="68:73">
      <c r="BP42868" s="8"/>
      <c r="BQ42868" s="8"/>
      <c r="BR42868" s="8"/>
      <c r="BS42868" s="8"/>
      <c r="BT42868" s="8"/>
      <c r="BU42868" s="8"/>
    </row>
    <row r="42869" spans="68:73">
      <c r="BP42869" s="10"/>
      <c r="BQ42869" s="10"/>
      <c r="BR42869" s="10"/>
      <c r="BS42869" s="10"/>
      <c r="BT42869" s="10"/>
      <c r="BU42869" s="10"/>
    </row>
    <row r="42870" spans="68:73">
      <c r="BP42870" s="8"/>
      <c r="BQ42870" s="8"/>
      <c r="BR42870" s="8"/>
      <c r="BS42870" s="8"/>
      <c r="BT42870" s="8"/>
      <c r="BU42870" s="8"/>
    </row>
    <row r="42871" spans="68:73">
      <c r="BP42871" s="10"/>
      <c r="BQ42871" s="10"/>
      <c r="BR42871" s="10"/>
      <c r="BS42871" s="10"/>
      <c r="BT42871" s="10"/>
      <c r="BU42871" s="10"/>
    </row>
    <row r="42872" spans="68:73">
      <c r="BP42872" s="8"/>
      <c r="BQ42872" s="8"/>
      <c r="BR42872" s="8"/>
      <c r="BS42872" s="8"/>
      <c r="BT42872" s="8"/>
      <c r="BU42872" s="8"/>
    </row>
    <row r="42873" spans="68:73">
      <c r="BP42873" s="10"/>
      <c r="BQ42873" s="10"/>
      <c r="BR42873" s="10"/>
      <c r="BS42873" s="10"/>
      <c r="BT42873" s="10"/>
      <c r="BU42873" s="10"/>
    </row>
    <row r="42874" spans="68:73">
      <c r="BP42874" s="8"/>
      <c r="BQ42874" s="8"/>
      <c r="BR42874" s="8"/>
      <c r="BS42874" s="8"/>
      <c r="BT42874" s="8"/>
      <c r="BU42874" s="8"/>
    </row>
    <row r="42875" spans="68:73">
      <c r="BP42875" s="10"/>
      <c r="BQ42875" s="10"/>
      <c r="BR42875" s="10"/>
      <c r="BS42875" s="10"/>
      <c r="BT42875" s="10"/>
      <c r="BU42875" s="10"/>
    </row>
    <row r="42876" spans="68:73">
      <c r="BP42876" s="8"/>
      <c r="BQ42876" s="8"/>
      <c r="BR42876" s="8"/>
      <c r="BS42876" s="8"/>
      <c r="BT42876" s="8"/>
      <c r="BU42876" s="8"/>
    </row>
    <row r="42877" spans="68:73">
      <c r="BP42877" s="10"/>
      <c r="BQ42877" s="10"/>
      <c r="BR42877" s="10"/>
      <c r="BS42877" s="10"/>
      <c r="BT42877" s="10"/>
      <c r="BU42877" s="10"/>
    </row>
    <row r="42878" spans="68:73">
      <c r="BP42878" s="8"/>
      <c r="BQ42878" s="8"/>
      <c r="BR42878" s="8"/>
      <c r="BS42878" s="8"/>
      <c r="BT42878" s="8"/>
      <c r="BU42878" s="8"/>
    </row>
    <row r="42879" spans="68:73">
      <c r="BP42879" s="10"/>
      <c r="BQ42879" s="10"/>
      <c r="BR42879" s="10"/>
      <c r="BS42879" s="10"/>
      <c r="BT42879" s="10"/>
      <c r="BU42879" s="10"/>
    </row>
    <row r="42880" spans="68:73">
      <c r="BP42880" s="8"/>
      <c r="BQ42880" s="8"/>
      <c r="BR42880" s="8"/>
      <c r="BS42880" s="8"/>
      <c r="BT42880" s="8"/>
      <c r="BU42880" s="8"/>
    </row>
    <row r="42881" spans="68:73">
      <c r="BP42881" s="10"/>
      <c r="BQ42881" s="10"/>
      <c r="BR42881" s="10"/>
      <c r="BS42881" s="10"/>
      <c r="BT42881" s="10"/>
      <c r="BU42881" s="10"/>
    </row>
    <row r="42882" spans="68:73">
      <c r="BP42882" s="8"/>
      <c r="BQ42882" s="8"/>
      <c r="BR42882" s="8"/>
      <c r="BS42882" s="8"/>
      <c r="BT42882" s="8"/>
      <c r="BU42882" s="8"/>
    </row>
    <row r="42883" spans="68:73">
      <c r="BP42883" s="10"/>
      <c r="BQ42883" s="10"/>
      <c r="BR42883" s="10"/>
      <c r="BS42883" s="10"/>
      <c r="BT42883" s="10"/>
      <c r="BU42883" s="10"/>
    </row>
    <row r="42884" spans="68:73">
      <c r="BP42884" s="8"/>
      <c r="BQ42884" s="8"/>
      <c r="BR42884" s="8"/>
      <c r="BS42884" s="8"/>
      <c r="BT42884" s="8"/>
      <c r="BU42884" s="8"/>
    </row>
    <row r="42885" spans="68:73">
      <c r="BP42885" s="10"/>
      <c r="BQ42885" s="10"/>
      <c r="BR42885" s="10"/>
      <c r="BS42885" s="10"/>
      <c r="BT42885" s="10"/>
      <c r="BU42885" s="10"/>
    </row>
    <row r="42886" spans="68:73">
      <c r="BP42886" s="8"/>
      <c r="BQ42886" s="8"/>
      <c r="BR42886" s="8"/>
      <c r="BS42886" s="8"/>
      <c r="BT42886" s="8"/>
      <c r="BU42886" s="8"/>
    </row>
    <row r="42887" spans="68:73">
      <c r="BP42887" s="10"/>
      <c r="BQ42887" s="10"/>
      <c r="BR42887" s="10"/>
      <c r="BS42887" s="10"/>
      <c r="BT42887" s="10"/>
      <c r="BU42887" s="10"/>
    </row>
    <row r="42888" spans="68:73">
      <c r="BP42888" s="8"/>
      <c r="BQ42888" s="8"/>
      <c r="BR42888" s="8"/>
      <c r="BS42888" s="8"/>
      <c r="BT42888" s="8"/>
      <c r="BU42888" s="8"/>
    </row>
    <row r="42889" spans="68:73">
      <c r="BP42889" s="10"/>
      <c r="BQ42889" s="10"/>
      <c r="BR42889" s="10"/>
      <c r="BS42889" s="10"/>
      <c r="BT42889" s="10"/>
      <c r="BU42889" s="10"/>
    </row>
    <row r="42890" spans="68:73">
      <c r="BP42890" s="8"/>
      <c r="BQ42890" s="8"/>
      <c r="BR42890" s="8"/>
      <c r="BS42890" s="8"/>
      <c r="BT42890" s="8"/>
      <c r="BU42890" s="8"/>
    </row>
    <row r="42891" spans="68:73">
      <c r="BP42891" s="10"/>
      <c r="BQ42891" s="10"/>
      <c r="BR42891" s="10"/>
      <c r="BS42891" s="10"/>
      <c r="BT42891" s="10"/>
      <c r="BU42891" s="10"/>
    </row>
    <row r="42892" spans="68:73">
      <c r="BP42892" s="8"/>
      <c r="BQ42892" s="8"/>
      <c r="BR42892" s="8"/>
      <c r="BS42892" s="8"/>
      <c r="BT42892" s="8"/>
      <c r="BU42892" s="8"/>
    </row>
    <row r="42893" spans="68:73">
      <c r="BP42893" s="10"/>
      <c r="BQ42893" s="10"/>
      <c r="BR42893" s="10"/>
      <c r="BS42893" s="10"/>
      <c r="BT42893" s="10"/>
      <c r="BU42893" s="10"/>
    </row>
    <row r="42894" spans="68:73">
      <c r="BP42894" s="8"/>
      <c r="BQ42894" s="8"/>
      <c r="BR42894" s="8"/>
      <c r="BS42894" s="8"/>
      <c r="BT42894" s="8"/>
      <c r="BU42894" s="8"/>
    </row>
    <row r="42895" spans="68:73">
      <c r="BP42895" s="10"/>
      <c r="BQ42895" s="10"/>
      <c r="BR42895" s="10"/>
      <c r="BS42895" s="10"/>
      <c r="BT42895" s="10"/>
      <c r="BU42895" s="10"/>
    </row>
    <row r="42896" spans="68:73">
      <c r="BP42896" s="8"/>
      <c r="BQ42896" s="8"/>
      <c r="BR42896" s="8"/>
      <c r="BS42896" s="8"/>
      <c r="BT42896" s="8"/>
      <c r="BU42896" s="8"/>
    </row>
    <row r="42897" spans="68:73">
      <c r="BP42897" s="10"/>
      <c r="BQ42897" s="10"/>
      <c r="BR42897" s="10"/>
      <c r="BS42897" s="10"/>
      <c r="BT42897" s="10"/>
      <c r="BU42897" s="10"/>
    </row>
    <row r="42898" spans="68:73">
      <c r="BP42898" s="8"/>
      <c r="BQ42898" s="8"/>
      <c r="BR42898" s="8"/>
      <c r="BS42898" s="8"/>
      <c r="BT42898" s="8"/>
      <c r="BU42898" s="8"/>
    </row>
    <row r="42899" spans="68:73">
      <c r="BP42899" s="10"/>
      <c r="BQ42899" s="10"/>
      <c r="BR42899" s="10"/>
      <c r="BS42899" s="10"/>
      <c r="BT42899" s="10"/>
      <c r="BU42899" s="10"/>
    </row>
    <row r="42900" spans="68:73">
      <c r="BP42900" s="8"/>
      <c r="BQ42900" s="8"/>
      <c r="BR42900" s="8"/>
      <c r="BS42900" s="8"/>
      <c r="BT42900" s="8"/>
      <c r="BU42900" s="8"/>
    </row>
    <row r="42901" spans="68:73">
      <c r="BP42901" s="10"/>
      <c r="BQ42901" s="10"/>
      <c r="BR42901" s="10"/>
      <c r="BS42901" s="10"/>
      <c r="BT42901" s="10"/>
      <c r="BU42901" s="10"/>
    </row>
    <row r="42902" spans="68:73">
      <c r="BP42902" s="8"/>
      <c r="BQ42902" s="8"/>
      <c r="BR42902" s="8"/>
      <c r="BS42902" s="8"/>
      <c r="BT42902" s="8"/>
      <c r="BU42902" s="8"/>
    </row>
    <row r="42903" spans="68:73">
      <c r="BP42903" s="10"/>
      <c r="BQ42903" s="10"/>
      <c r="BR42903" s="10"/>
      <c r="BS42903" s="10"/>
      <c r="BT42903" s="10"/>
      <c r="BU42903" s="10"/>
    </row>
    <row r="42904" spans="68:73">
      <c r="BP42904" s="8"/>
      <c r="BQ42904" s="8"/>
      <c r="BR42904" s="8"/>
      <c r="BS42904" s="8"/>
      <c r="BT42904" s="8"/>
      <c r="BU42904" s="8"/>
    </row>
    <row r="42905" spans="68:73">
      <c r="BP42905" s="10"/>
      <c r="BQ42905" s="10"/>
      <c r="BR42905" s="10"/>
      <c r="BS42905" s="10"/>
      <c r="BT42905" s="10"/>
      <c r="BU42905" s="10"/>
    </row>
    <row r="42906" spans="68:73">
      <c r="BP42906" s="8"/>
      <c r="BQ42906" s="8"/>
      <c r="BR42906" s="8"/>
      <c r="BS42906" s="8"/>
      <c r="BT42906" s="8"/>
      <c r="BU42906" s="8"/>
    </row>
    <row r="42907" spans="68:73">
      <c r="BP42907" s="10"/>
      <c r="BQ42907" s="10"/>
      <c r="BR42907" s="10"/>
      <c r="BS42907" s="10"/>
      <c r="BT42907" s="10"/>
      <c r="BU42907" s="10"/>
    </row>
    <row r="42908" spans="68:73">
      <c r="BP42908" s="8"/>
      <c r="BQ42908" s="8"/>
      <c r="BR42908" s="8"/>
      <c r="BS42908" s="8"/>
      <c r="BT42908" s="8"/>
      <c r="BU42908" s="8"/>
    </row>
    <row r="42909" spans="68:73">
      <c r="BP42909" s="10"/>
      <c r="BQ42909" s="10"/>
      <c r="BR42909" s="10"/>
      <c r="BS42909" s="10"/>
      <c r="BT42909" s="10"/>
      <c r="BU42909" s="10"/>
    </row>
    <row r="42910" spans="68:73">
      <c r="BP42910" s="8"/>
      <c r="BQ42910" s="8"/>
      <c r="BR42910" s="8"/>
      <c r="BS42910" s="8"/>
      <c r="BT42910" s="8"/>
      <c r="BU42910" s="8"/>
    </row>
    <row r="42911" spans="68:73">
      <c r="BP42911" s="10"/>
      <c r="BQ42911" s="10"/>
      <c r="BR42911" s="10"/>
      <c r="BS42911" s="10"/>
      <c r="BT42911" s="10"/>
      <c r="BU42911" s="10"/>
    </row>
    <row r="42912" spans="68:73">
      <c r="BP42912" s="8"/>
      <c r="BQ42912" s="8"/>
      <c r="BR42912" s="8"/>
      <c r="BS42912" s="8"/>
      <c r="BT42912" s="8"/>
      <c r="BU42912" s="8"/>
    </row>
    <row r="42913" spans="68:73">
      <c r="BP42913" s="10"/>
      <c r="BQ42913" s="10"/>
      <c r="BR42913" s="10"/>
      <c r="BS42913" s="10"/>
      <c r="BT42913" s="10"/>
      <c r="BU42913" s="10"/>
    </row>
    <row r="42914" spans="68:73">
      <c r="BP42914" s="8"/>
      <c r="BQ42914" s="8"/>
      <c r="BR42914" s="8"/>
      <c r="BS42914" s="8"/>
      <c r="BT42914" s="8"/>
      <c r="BU42914" s="8"/>
    </row>
    <row r="42915" spans="68:73">
      <c r="BP42915" s="10"/>
      <c r="BQ42915" s="10"/>
      <c r="BR42915" s="10"/>
      <c r="BS42915" s="10"/>
      <c r="BT42915" s="10"/>
      <c r="BU42915" s="10"/>
    </row>
    <row r="42916" spans="68:73">
      <c r="BP42916" s="8"/>
      <c r="BQ42916" s="8"/>
      <c r="BR42916" s="8"/>
      <c r="BS42916" s="8"/>
      <c r="BT42916" s="8"/>
      <c r="BU42916" s="8"/>
    </row>
    <row r="42917" spans="68:73">
      <c r="BP42917" s="10"/>
      <c r="BQ42917" s="10"/>
      <c r="BR42917" s="10"/>
      <c r="BS42917" s="10"/>
      <c r="BT42917" s="10"/>
      <c r="BU42917" s="10"/>
    </row>
    <row r="42918" spans="68:73">
      <c r="BP42918" s="8"/>
      <c r="BQ42918" s="8"/>
      <c r="BR42918" s="8"/>
      <c r="BS42918" s="8"/>
      <c r="BT42918" s="8"/>
      <c r="BU42918" s="8"/>
    </row>
    <row r="42919" spans="68:73">
      <c r="BP42919" s="10"/>
      <c r="BQ42919" s="10"/>
      <c r="BR42919" s="10"/>
      <c r="BS42919" s="10"/>
      <c r="BT42919" s="10"/>
      <c r="BU42919" s="10"/>
    </row>
    <row r="42920" spans="68:73">
      <c r="BP42920" s="8"/>
      <c r="BQ42920" s="8"/>
      <c r="BR42920" s="8"/>
      <c r="BS42920" s="8"/>
      <c r="BT42920" s="8"/>
      <c r="BU42920" s="8"/>
    </row>
    <row r="42921" spans="68:73">
      <c r="BP42921" s="10"/>
      <c r="BQ42921" s="10"/>
      <c r="BR42921" s="10"/>
      <c r="BS42921" s="10"/>
      <c r="BT42921" s="10"/>
      <c r="BU42921" s="10"/>
    </row>
    <row r="42922" spans="68:73">
      <c r="BP42922" s="8"/>
      <c r="BQ42922" s="8"/>
      <c r="BR42922" s="8"/>
      <c r="BS42922" s="8"/>
      <c r="BT42922" s="8"/>
      <c r="BU42922" s="8"/>
    </row>
    <row r="42923" spans="68:73">
      <c r="BP42923" s="10"/>
      <c r="BQ42923" s="10"/>
      <c r="BR42923" s="10"/>
      <c r="BS42923" s="10"/>
      <c r="BT42923" s="10"/>
      <c r="BU42923" s="10"/>
    </row>
    <row r="42924" spans="68:73">
      <c r="BP42924" s="8"/>
      <c r="BQ42924" s="8"/>
      <c r="BR42924" s="8"/>
      <c r="BS42924" s="8"/>
      <c r="BT42924" s="8"/>
      <c r="BU42924" s="8"/>
    </row>
    <row r="42925" spans="68:73">
      <c r="BP42925" s="10"/>
      <c r="BQ42925" s="10"/>
      <c r="BR42925" s="10"/>
      <c r="BS42925" s="10"/>
      <c r="BT42925" s="10"/>
      <c r="BU42925" s="10"/>
    </row>
    <row r="42926" spans="68:73">
      <c r="BP42926" s="8"/>
      <c r="BQ42926" s="8"/>
      <c r="BR42926" s="8"/>
      <c r="BS42926" s="8"/>
      <c r="BT42926" s="8"/>
      <c r="BU42926" s="8"/>
    </row>
    <row r="42927" spans="68:73">
      <c r="BP42927" s="10"/>
      <c r="BQ42927" s="10"/>
      <c r="BR42927" s="10"/>
      <c r="BS42927" s="10"/>
      <c r="BT42927" s="10"/>
      <c r="BU42927" s="10"/>
    </row>
    <row r="42928" spans="68:73">
      <c r="BP42928" s="8"/>
      <c r="BQ42928" s="8"/>
      <c r="BR42928" s="8"/>
      <c r="BS42928" s="8"/>
      <c r="BT42928" s="8"/>
      <c r="BU42928" s="8"/>
    </row>
    <row r="42929" spans="68:73">
      <c r="BP42929" s="10"/>
      <c r="BQ42929" s="10"/>
      <c r="BR42929" s="10"/>
      <c r="BS42929" s="10"/>
      <c r="BT42929" s="10"/>
      <c r="BU42929" s="10"/>
    </row>
    <row r="42930" spans="68:73">
      <c r="BP42930" s="8"/>
      <c r="BQ42930" s="8"/>
      <c r="BR42930" s="8"/>
      <c r="BS42930" s="8"/>
      <c r="BT42930" s="8"/>
      <c r="BU42930" s="8"/>
    </row>
    <row r="42931" spans="68:73">
      <c r="BP42931" s="10"/>
      <c r="BQ42931" s="10"/>
      <c r="BR42931" s="10"/>
      <c r="BS42931" s="10"/>
      <c r="BT42931" s="10"/>
      <c r="BU42931" s="10"/>
    </row>
    <row r="42932" spans="68:73">
      <c r="BP42932" s="8"/>
      <c r="BQ42932" s="8"/>
      <c r="BR42932" s="8"/>
      <c r="BS42932" s="8"/>
      <c r="BT42932" s="8"/>
      <c r="BU42932" s="8"/>
    </row>
    <row r="42933" spans="68:73">
      <c r="BP42933" s="10"/>
      <c r="BQ42933" s="10"/>
      <c r="BR42933" s="10"/>
      <c r="BS42933" s="10"/>
      <c r="BT42933" s="10"/>
      <c r="BU42933" s="10"/>
    </row>
    <row r="42934" spans="68:73">
      <c r="BP42934" s="8"/>
      <c r="BQ42934" s="8"/>
      <c r="BR42934" s="8"/>
      <c r="BS42934" s="8"/>
      <c r="BT42934" s="8"/>
      <c r="BU42934" s="8"/>
    </row>
    <row r="42935" spans="68:73">
      <c r="BP42935" s="10"/>
      <c r="BQ42935" s="10"/>
      <c r="BR42935" s="10"/>
      <c r="BS42935" s="10"/>
      <c r="BT42935" s="10"/>
      <c r="BU42935" s="10"/>
    </row>
    <row r="42936" spans="68:73">
      <c r="BP42936" s="8"/>
      <c r="BQ42936" s="8"/>
      <c r="BR42936" s="8"/>
      <c r="BS42936" s="8"/>
      <c r="BT42936" s="8"/>
      <c r="BU42936" s="8"/>
    </row>
    <row r="42937" spans="68:73">
      <c r="BP42937" s="10"/>
      <c r="BQ42937" s="10"/>
      <c r="BR42937" s="10"/>
      <c r="BS42937" s="10"/>
      <c r="BT42937" s="10"/>
      <c r="BU42937" s="10"/>
    </row>
    <row r="42938" spans="68:73">
      <c r="BP42938" s="8"/>
      <c r="BQ42938" s="8"/>
      <c r="BR42938" s="8"/>
      <c r="BS42938" s="8"/>
      <c r="BT42938" s="8"/>
      <c r="BU42938" s="8"/>
    </row>
    <row r="42939" spans="68:73">
      <c r="BP42939" s="10"/>
      <c r="BQ42939" s="10"/>
      <c r="BR42939" s="10"/>
      <c r="BS42939" s="10"/>
      <c r="BT42939" s="10"/>
      <c r="BU42939" s="10"/>
    </row>
    <row r="42940" spans="68:73">
      <c r="BP42940" s="8"/>
      <c r="BQ42940" s="8"/>
      <c r="BR42940" s="8"/>
      <c r="BS42940" s="8"/>
      <c r="BT42940" s="8"/>
      <c r="BU42940" s="8"/>
    </row>
    <row r="42941" spans="68:73">
      <c r="BP42941" s="10"/>
      <c r="BQ42941" s="10"/>
      <c r="BR42941" s="10"/>
      <c r="BS42941" s="10"/>
      <c r="BT42941" s="10"/>
      <c r="BU42941" s="10"/>
    </row>
    <row r="42942" spans="68:73">
      <c r="BP42942" s="8"/>
      <c r="BQ42942" s="8"/>
      <c r="BR42942" s="8"/>
      <c r="BS42942" s="8"/>
      <c r="BT42942" s="8"/>
      <c r="BU42942" s="8"/>
    </row>
    <row r="42943" spans="68:73">
      <c r="BP42943" s="10"/>
      <c r="BQ42943" s="10"/>
      <c r="BR42943" s="10"/>
      <c r="BS42943" s="10"/>
      <c r="BT42943" s="10"/>
      <c r="BU42943" s="10"/>
    </row>
    <row r="42944" spans="68:73">
      <c r="BP42944" s="8"/>
      <c r="BQ42944" s="8"/>
      <c r="BR42944" s="8"/>
      <c r="BS42944" s="8"/>
      <c r="BT42944" s="8"/>
      <c r="BU42944" s="8"/>
    </row>
    <row r="42945" spans="68:73">
      <c r="BP42945" s="10"/>
      <c r="BQ42945" s="10"/>
      <c r="BR42945" s="10"/>
      <c r="BS42945" s="10"/>
      <c r="BT42945" s="10"/>
      <c r="BU42945" s="10"/>
    </row>
    <row r="42946" spans="68:73">
      <c r="BP42946" s="8"/>
      <c r="BQ42946" s="8"/>
      <c r="BR42946" s="8"/>
      <c r="BS42946" s="8"/>
      <c r="BT42946" s="8"/>
      <c r="BU42946" s="8"/>
    </row>
    <row r="42947" spans="68:73">
      <c r="BP42947" s="10"/>
      <c r="BQ42947" s="10"/>
      <c r="BR42947" s="10"/>
      <c r="BS42947" s="10"/>
      <c r="BT42947" s="10"/>
      <c r="BU42947" s="10"/>
    </row>
    <row r="42948" spans="68:73">
      <c r="BP42948" s="8"/>
      <c r="BQ42948" s="8"/>
      <c r="BR42948" s="8"/>
      <c r="BS42948" s="8"/>
      <c r="BT42948" s="8"/>
      <c r="BU42948" s="8"/>
    </row>
    <row r="42949" spans="68:73">
      <c r="BP42949" s="10"/>
      <c r="BQ42949" s="10"/>
      <c r="BR42949" s="10"/>
      <c r="BS42949" s="10"/>
      <c r="BT42949" s="10"/>
      <c r="BU42949" s="10"/>
    </row>
    <row r="42950" spans="68:73">
      <c r="BP42950" s="8"/>
      <c r="BQ42950" s="8"/>
      <c r="BR42950" s="8"/>
      <c r="BS42950" s="8"/>
      <c r="BT42950" s="8"/>
      <c r="BU42950" s="8"/>
    </row>
    <row r="42951" spans="68:73">
      <c r="BP42951" s="10"/>
      <c r="BQ42951" s="10"/>
      <c r="BR42951" s="10"/>
      <c r="BS42951" s="10"/>
      <c r="BT42951" s="10"/>
      <c r="BU42951" s="10"/>
    </row>
    <row r="42952" spans="68:73">
      <c r="BP42952" s="8"/>
      <c r="BQ42952" s="8"/>
      <c r="BR42952" s="8"/>
      <c r="BS42952" s="8"/>
      <c r="BT42952" s="8"/>
      <c r="BU42952" s="8"/>
    </row>
    <row r="42953" spans="68:73">
      <c r="BP42953" s="10"/>
      <c r="BQ42953" s="10"/>
      <c r="BR42953" s="10"/>
      <c r="BS42953" s="10"/>
      <c r="BT42953" s="10"/>
      <c r="BU42953" s="10"/>
    </row>
    <row r="42954" spans="68:73">
      <c r="BP42954" s="8"/>
      <c r="BQ42954" s="8"/>
      <c r="BR42954" s="8"/>
      <c r="BS42954" s="8"/>
      <c r="BT42954" s="8"/>
      <c r="BU42954" s="8"/>
    </row>
    <row r="42955" spans="68:73">
      <c r="BP42955" s="10"/>
      <c r="BQ42955" s="10"/>
      <c r="BR42955" s="10"/>
      <c r="BS42955" s="10"/>
      <c r="BT42955" s="10"/>
      <c r="BU42955" s="10"/>
    </row>
    <row r="42956" spans="68:73">
      <c r="BP42956" s="8"/>
      <c r="BQ42956" s="8"/>
      <c r="BR42956" s="8"/>
      <c r="BS42956" s="8"/>
      <c r="BT42956" s="8"/>
      <c r="BU42956" s="8"/>
    </row>
    <row r="42957" spans="68:73">
      <c r="BP42957" s="10"/>
      <c r="BQ42957" s="10"/>
      <c r="BR42957" s="10"/>
      <c r="BS42957" s="10"/>
      <c r="BT42957" s="10"/>
      <c r="BU42957" s="10"/>
    </row>
    <row r="42958" spans="68:73">
      <c r="BP42958" s="8"/>
      <c r="BQ42958" s="8"/>
      <c r="BR42958" s="8"/>
      <c r="BS42958" s="8"/>
      <c r="BT42958" s="8"/>
      <c r="BU42958" s="8"/>
    </row>
    <row r="42959" spans="68:73">
      <c r="BP42959" s="10"/>
      <c r="BQ42959" s="10"/>
      <c r="BR42959" s="10"/>
      <c r="BS42959" s="10"/>
      <c r="BT42959" s="10"/>
      <c r="BU42959" s="10"/>
    </row>
    <row r="42960" spans="68:73">
      <c r="BP42960" s="8"/>
      <c r="BQ42960" s="8"/>
      <c r="BR42960" s="8"/>
      <c r="BS42960" s="8"/>
      <c r="BT42960" s="8"/>
      <c r="BU42960" s="8"/>
    </row>
    <row r="42961" spans="68:73">
      <c r="BP42961" s="10"/>
      <c r="BQ42961" s="10"/>
      <c r="BR42961" s="10"/>
      <c r="BS42961" s="10"/>
      <c r="BT42961" s="10"/>
      <c r="BU42961" s="10"/>
    </row>
    <row r="42962" spans="68:73">
      <c r="BP42962" s="8"/>
      <c r="BQ42962" s="8"/>
      <c r="BR42962" s="8"/>
      <c r="BS42962" s="8"/>
      <c r="BT42962" s="8"/>
      <c r="BU42962" s="8"/>
    </row>
    <row r="42963" spans="68:73">
      <c r="BP42963" s="10"/>
      <c r="BQ42963" s="10"/>
      <c r="BR42963" s="10"/>
      <c r="BS42963" s="10"/>
      <c r="BT42963" s="10"/>
      <c r="BU42963" s="10"/>
    </row>
    <row r="42964" spans="68:73">
      <c r="BP42964" s="8"/>
      <c r="BQ42964" s="8"/>
      <c r="BR42964" s="8"/>
      <c r="BS42964" s="8"/>
      <c r="BT42964" s="8"/>
      <c r="BU42964" s="8"/>
    </row>
    <row r="42965" spans="68:73">
      <c r="BP42965" s="10"/>
      <c r="BQ42965" s="10"/>
      <c r="BR42965" s="10"/>
      <c r="BS42965" s="10"/>
      <c r="BT42965" s="10"/>
      <c r="BU42965" s="10"/>
    </row>
    <row r="42966" spans="68:73">
      <c r="BP42966" s="8"/>
      <c r="BQ42966" s="8"/>
      <c r="BR42966" s="8"/>
      <c r="BS42966" s="8"/>
      <c r="BT42966" s="8"/>
      <c r="BU42966" s="8"/>
    </row>
    <row r="42967" spans="68:73">
      <c r="BP42967" s="10"/>
      <c r="BQ42967" s="10"/>
      <c r="BR42967" s="10"/>
      <c r="BS42967" s="10"/>
      <c r="BT42967" s="10"/>
      <c r="BU42967" s="10"/>
    </row>
    <row r="42968" spans="68:73">
      <c r="BP42968" s="8"/>
      <c r="BQ42968" s="8"/>
      <c r="BR42968" s="8"/>
      <c r="BS42968" s="8"/>
      <c r="BT42968" s="8"/>
      <c r="BU42968" s="8"/>
    </row>
    <row r="42969" spans="68:73">
      <c r="BP42969" s="10"/>
      <c r="BQ42969" s="10"/>
      <c r="BR42969" s="10"/>
      <c r="BS42969" s="10"/>
      <c r="BT42969" s="10"/>
      <c r="BU42969" s="10"/>
    </row>
    <row r="42970" spans="68:73">
      <c r="BP42970" s="8"/>
      <c r="BQ42970" s="8"/>
      <c r="BR42970" s="8"/>
      <c r="BS42970" s="8"/>
      <c r="BT42970" s="8"/>
      <c r="BU42970" s="8"/>
    </row>
    <row r="42971" spans="68:73">
      <c r="BP42971" s="10"/>
      <c r="BQ42971" s="10"/>
      <c r="BR42971" s="10"/>
      <c r="BS42971" s="10"/>
      <c r="BT42971" s="10"/>
      <c r="BU42971" s="10"/>
    </row>
    <row r="42972" spans="68:73">
      <c r="BP42972" s="8"/>
      <c r="BQ42972" s="8"/>
      <c r="BR42972" s="8"/>
      <c r="BS42972" s="8"/>
      <c r="BT42972" s="8"/>
      <c r="BU42972" s="8"/>
    </row>
    <row r="42973" spans="68:73">
      <c r="BP42973" s="10"/>
      <c r="BQ42973" s="10"/>
      <c r="BR42973" s="10"/>
      <c r="BS42973" s="10"/>
      <c r="BT42973" s="10"/>
      <c r="BU42973" s="10"/>
    </row>
    <row r="42974" spans="68:73">
      <c r="BP42974" s="8"/>
      <c r="BQ42974" s="8"/>
      <c r="BR42974" s="8"/>
      <c r="BS42974" s="8"/>
      <c r="BT42974" s="8"/>
      <c r="BU42974" s="8"/>
    </row>
    <row r="42975" spans="68:73">
      <c r="BP42975" s="10"/>
      <c r="BQ42975" s="10"/>
      <c r="BR42975" s="10"/>
      <c r="BS42975" s="10"/>
      <c r="BT42975" s="10"/>
      <c r="BU42975" s="10"/>
    </row>
    <row r="42976" spans="68:73">
      <c r="BP42976" s="8"/>
      <c r="BQ42976" s="8"/>
      <c r="BR42976" s="8"/>
      <c r="BS42976" s="8"/>
      <c r="BT42976" s="8"/>
      <c r="BU42976" s="8"/>
    </row>
    <row r="42977" spans="68:73">
      <c r="BP42977" s="10"/>
      <c r="BQ42977" s="10"/>
      <c r="BR42977" s="10"/>
      <c r="BS42977" s="10"/>
      <c r="BT42977" s="10"/>
      <c r="BU42977" s="10"/>
    </row>
    <row r="42978" spans="68:73">
      <c r="BP42978" s="8"/>
      <c r="BQ42978" s="8"/>
      <c r="BR42978" s="8"/>
      <c r="BS42978" s="8"/>
      <c r="BT42978" s="8"/>
      <c r="BU42978" s="8"/>
    </row>
    <row r="42979" spans="68:73">
      <c r="BP42979" s="10"/>
      <c r="BQ42979" s="10"/>
      <c r="BR42979" s="10"/>
      <c r="BS42979" s="10"/>
      <c r="BT42979" s="10"/>
      <c r="BU42979" s="10"/>
    </row>
    <row r="42980" spans="68:73">
      <c r="BP42980" s="8"/>
      <c r="BQ42980" s="8"/>
      <c r="BR42980" s="8"/>
      <c r="BS42980" s="8"/>
      <c r="BT42980" s="8"/>
      <c r="BU42980" s="8"/>
    </row>
    <row r="42981" spans="68:73">
      <c r="BP42981" s="10"/>
      <c r="BQ42981" s="10"/>
      <c r="BR42981" s="10"/>
      <c r="BS42981" s="10"/>
      <c r="BT42981" s="10"/>
      <c r="BU42981" s="10"/>
    </row>
    <row r="42982" spans="68:73">
      <c r="BP42982" s="8"/>
      <c r="BQ42982" s="8"/>
      <c r="BR42982" s="8"/>
      <c r="BS42982" s="8"/>
      <c r="BT42982" s="8"/>
      <c r="BU42982" s="8"/>
    </row>
    <row r="42983" spans="68:73">
      <c r="BP42983" s="10"/>
      <c r="BQ42983" s="10"/>
      <c r="BR42983" s="10"/>
      <c r="BS42983" s="10"/>
      <c r="BT42983" s="10"/>
      <c r="BU42983" s="10"/>
    </row>
    <row r="42984" spans="68:73">
      <c r="BP42984" s="8"/>
      <c r="BQ42984" s="8"/>
      <c r="BR42984" s="8"/>
      <c r="BS42984" s="8"/>
      <c r="BT42984" s="8"/>
      <c r="BU42984" s="8"/>
    </row>
    <row r="42985" spans="68:73">
      <c r="BP42985" s="10"/>
      <c r="BQ42985" s="10"/>
      <c r="BR42985" s="10"/>
      <c r="BS42985" s="10"/>
      <c r="BT42985" s="10"/>
      <c r="BU42985" s="10"/>
    </row>
    <row r="42986" spans="68:73">
      <c r="BP42986" s="8"/>
      <c r="BQ42986" s="8"/>
      <c r="BR42986" s="8"/>
      <c r="BS42986" s="8"/>
      <c r="BT42986" s="8"/>
      <c r="BU42986" s="8"/>
    </row>
    <row r="42987" spans="68:73">
      <c r="BP42987" s="10"/>
      <c r="BQ42987" s="10"/>
      <c r="BR42987" s="10"/>
      <c r="BS42987" s="10"/>
      <c r="BT42987" s="10"/>
      <c r="BU42987" s="10"/>
    </row>
    <row r="42988" spans="68:73">
      <c r="BP42988" s="8"/>
      <c r="BQ42988" s="8"/>
      <c r="BR42988" s="8"/>
      <c r="BS42988" s="8"/>
      <c r="BT42988" s="8"/>
      <c r="BU42988" s="8"/>
    </row>
    <row r="42989" spans="68:73">
      <c r="BP42989" s="10"/>
      <c r="BQ42989" s="10"/>
      <c r="BR42989" s="10"/>
      <c r="BS42989" s="10"/>
      <c r="BT42989" s="10"/>
      <c r="BU42989" s="10"/>
    </row>
    <row r="42990" spans="68:73">
      <c r="BP42990" s="8"/>
      <c r="BQ42990" s="8"/>
      <c r="BR42990" s="8"/>
      <c r="BS42990" s="8"/>
      <c r="BT42990" s="8"/>
      <c r="BU42990" s="8"/>
    </row>
    <row r="42991" spans="68:73">
      <c r="BP42991" s="10"/>
      <c r="BQ42991" s="10"/>
      <c r="BR42991" s="10"/>
      <c r="BS42991" s="10"/>
      <c r="BT42991" s="10"/>
      <c r="BU42991" s="10"/>
    </row>
    <row r="42992" spans="68:73">
      <c r="BP42992" s="8"/>
      <c r="BQ42992" s="8"/>
      <c r="BR42992" s="8"/>
      <c r="BS42992" s="8"/>
      <c r="BT42992" s="8"/>
      <c r="BU42992" s="8"/>
    </row>
    <row r="42993" spans="68:73">
      <c r="BP42993" s="10"/>
      <c r="BQ42993" s="10"/>
      <c r="BR42993" s="10"/>
      <c r="BS42993" s="10"/>
      <c r="BT42993" s="10"/>
      <c r="BU42993" s="10"/>
    </row>
    <row r="42994" spans="68:73">
      <c r="BP42994" s="8"/>
      <c r="BQ42994" s="8"/>
      <c r="BR42994" s="8"/>
      <c r="BS42994" s="8"/>
      <c r="BT42994" s="8"/>
      <c r="BU42994" s="8"/>
    </row>
    <row r="42995" spans="68:73">
      <c r="BP42995" s="10"/>
      <c r="BQ42995" s="10"/>
      <c r="BR42995" s="10"/>
      <c r="BS42995" s="10"/>
      <c r="BT42995" s="10"/>
      <c r="BU42995" s="10"/>
    </row>
    <row r="42996" spans="68:73">
      <c r="BP42996" s="8"/>
      <c r="BQ42996" s="8"/>
      <c r="BR42996" s="8"/>
      <c r="BS42996" s="8"/>
      <c r="BT42996" s="8"/>
      <c r="BU42996" s="8"/>
    </row>
    <row r="42997" spans="68:73">
      <c r="BP42997" s="10"/>
      <c r="BQ42997" s="10"/>
      <c r="BR42997" s="10"/>
      <c r="BS42997" s="10"/>
      <c r="BT42997" s="10"/>
      <c r="BU42997" s="10"/>
    </row>
    <row r="42998" spans="68:73">
      <c r="BP42998" s="8"/>
      <c r="BQ42998" s="8"/>
      <c r="BR42998" s="8"/>
      <c r="BS42998" s="8"/>
      <c r="BT42998" s="8"/>
      <c r="BU42998" s="8"/>
    </row>
    <row r="42999" spans="68:73">
      <c r="BP42999" s="10"/>
      <c r="BQ42999" s="10"/>
      <c r="BR42999" s="10"/>
      <c r="BS42999" s="10"/>
      <c r="BT42999" s="10"/>
      <c r="BU42999" s="10"/>
    </row>
    <row r="43000" spans="68:73">
      <c r="BP43000" s="8"/>
      <c r="BQ43000" s="8"/>
      <c r="BR43000" s="8"/>
      <c r="BS43000" s="8"/>
      <c r="BT43000" s="8"/>
      <c r="BU43000" s="8"/>
    </row>
    <row r="43001" spans="68:73">
      <c r="BP43001" s="10"/>
      <c r="BQ43001" s="10"/>
      <c r="BR43001" s="10"/>
      <c r="BS43001" s="10"/>
      <c r="BT43001" s="10"/>
      <c r="BU43001" s="10"/>
    </row>
    <row r="43002" spans="68:73">
      <c r="BP43002" s="8"/>
      <c r="BQ43002" s="8"/>
      <c r="BR43002" s="8"/>
      <c r="BS43002" s="8"/>
      <c r="BT43002" s="8"/>
      <c r="BU43002" s="8"/>
    </row>
    <row r="43003" spans="68:73">
      <c r="BP43003" s="10"/>
      <c r="BQ43003" s="10"/>
      <c r="BR43003" s="10"/>
      <c r="BS43003" s="10"/>
      <c r="BT43003" s="10"/>
      <c r="BU43003" s="10"/>
    </row>
    <row r="43004" spans="68:73">
      <c r="BP43004" s="8"/>
      <c r="BQ43004" s="8"/>
      <c r="BR43004" s="8"/>
      <c r="BS43004" s="8"/>
      <c r="BT43004" s="8"/>
      <c r="BU43004" s="8"/>
    </row>
    <row r="43005" spans="68:73">
      <c r="BP43005" s="10"/>
      <c r="BQ43005" s="10"/>
      <c r="BR43005" s="10"/>
      <c r="BS43005" s="10"/>
      <c r="BT43005" s="10"/>
      <c r="BU43005" s="10"/>
    </row>
    <row r="43006" spans="68:73">
      <c r="BP43006" s="8"/>
      <c r="BQ43006" s="8"/>
      <c r="BR43006" s="8"/>
      <c r="BS43006" s="8"/>
      <c r="BT43006" s="8"/>
      <c r="BU43006" s="8"/>
    </row>
    <row r="43007" spans="68:73">
      <c r="BP43007" s="10"/>
      <c r="BQ43007" s="10"/>
      <c r="BR43007" s="10"/>
      <c r="BS43007" s="10"/>
      <c r="BT43007" s="10"/>
      <c r="BU43007" s="10"/>
    </row>
    <row r="43008" spans="68:73">
      <c r="BP43008" s="8"/>
      <c r="BQ43008" s="8"/>
      <c r="BR43008" s="8"/>
      <c r="BS43008" s="8"/>
      <c r="BT43008" s="8"/>
      <c r="BU43008" s="8"/>
    </row>
    <row r="43009" spans="68:73">
      <c r="BP43009" s="10"/>
      <c r="BQ43009" s="10"/>
      <c r="BR43009" s="10"/>
      <c r="BS43009" s="10"/>
      <c r="BT43009" s="10"/>
      <c r="BU43009" s="10"/>
    </row>
    <row r="43010" spans="68:73">
      <c r="BP43010" s="8"/>
      <c r="BQ43010" s="8"/>
      <c r="BR43010" s="8"/>
      <c r="BS43010" s="8"/>
      <c r="BT43010" s="8"/>
      <c r="BU43010" s="8"/>
    </row>
    <row r="43011" spans="68:73">
      <c r="BP43011" s="10"/>
      <c r="BQ43011" s="10"/>
      <c r="BR43011" s="10"/>
      <c r="BS43011" s="10"/>
      <c r="BT43011" s="10"/>
      <c r="BU43011" s="10"/>
    </row>
    <row r="43012" spans="68:73">
      <c r="BP43012" s="8"/>
      <c r="BQ43012" s="8"/>
      <c r="BR43012" s="8"/>
      <c r="BS43012" s="8"/>
      <c r="BT43012" s="8"/>
      <c r="BU43012" s="8"/>
    </row>
    <row r="43013" spans="68:73">
      <c r="BP43013" s="10"/>
      <c r="BQ43013" s="10"/>
      <c r="BR43013" s="10"/>
      <c r="BS43013" s="10"/>
      <c r="BT43013" s="10"/>
      <c r="BU43013" s="10"/>
    </row>
    <row r="43014" spans="68:73">
      <c r="BP43014" s="8"/>
      <c r="BQ43014" s="8"/>
      <c r="BR43014" s="8"/>
      <c r="BS43014" s="8"/>
      <c r="BT43014" s="8"/>
      <c r="BU43014" s="8"/>
    </row>
    <row r="43015" spans="68:73">
      <c r="BP43015" s="10"/>
      <c r="BQ43015" s="10"/>
      <c r="BR43015" s="10"/>
      <c r="BS43015" s="10"/>
      <c r="BT43015" s="10"/>
      <c r="BU43015" s="10"/>
    </row>
    <row r="43016" spans="68:73">
      <c r="BP43016" s="8"/>
      <c r="BQ43016" s="8"/>
      <c r="BR43016" s="8"/>
      <c r="BS43016" s="8"/>
      <c r="BT43016" s="8"/>
      <c r="BU43016" s="8"/>
    </row>
    <row r="43017" spans="68:73">
      <c r="BP43017" s="10"/>
      <c r="BQ43017" s="10"/>
      <c r="BR43017" s="10"/>
      <c r="BS43017" s="10"/>
      <c r="BT43017" s="10"/>
      <c r="BU43017" s="10"/>
    </row>
    <row r="43018" spans="68:73">
      <c r="BP43018" s="8"/>
      <c r="BQ43018" s="8"/>
      <c r="BR43018" s="8"/>
      <c r="BS43018" s="8"/>
      <c r="BT43018" s="8"/>
      <c r="BU43018" s="8"/>
    </row>
    <row r="43019" spans="68:73">
      <c r="BP43019" s="10"/>
      <c r="BQ43019" s="10"/>
      <c r="BR43019" s="10"/>
      <c r="BS43019" s="10"/>
      <c r="BT43019" s="10"/>
      <c r="BU43019" s="10"/>
    </row>
    <row r="43020" spans="68:73">
      <c r="BP43020" s="8"/>
      <c r="BQ43020" s="8"/>
      <c r="BR43020" s="8"/>
      <c r="BS43020" s="8"/>
      <c r="BT43020" s="8"/>
      <c r="BU43020" s="8"/>
    </row>
    <row r="43021" spans="68:73">
      <c r="BP43021" s="10"/>
      <c r="BQ43021" s="10"/>
      <c r="BR43021" s="10"/>
      <c r="BS43021" s="10"/>
      <c r="BT43021" s="10"/>
      <c r="BU43021" s="10"/>
    </row>
    <row r="43022" spans="68:73">
      <c r="BP43022" s="8"/>
      <c r="BQ43022" s="8"/>
      <c r="BR43022" s="8"/>
      <c r="BS43022" s="8"/>
      <c r="BT43022" s="8"/>
      <c r="BU43022" s="8"/>
    </row>
    <row r="43023" spans="68:73">
      <c r="BP43023" s="10"/>
      <c r="BQ43023" s="10"/>
      <c r="BR43023" s="10"/>
      <c r="BS43023" s="10"/>
      <c r="BT43023" s="10"/>
      <c r="BU43023" s="10"/>
    </row>
    <row r="43024" spans="68:73">
      <c r="BP43024" s="8"/>
      <c r="BQ43024" s="8"/>
      <c r="BR43024" s="8"/>
      <c r="BS43024" s="8"/>
      <c r="BT43024" s="8"/>
      <c r="BU43024" s="8"/>
    </row>
    <row r="43025" spans="68:73">
      <c r="BP43025" s="10"/>
      <c r="BQ43025" s="10"/>
      <c r="BR43025" s="10"/>
      <c r="BS43025" s="10"/>
      <c r="BT43025" s="10"/>
      <c r="BU43025" s="10"/>
    </row>
    <row r="43026" spans="68:73">
      <c r="BP43026" s="8"/>
      <c r="BQ43026" s="8"/>
      <c r="BR43026" s="8"/>
      <c r="BS43026" s="8"/>
      <c r="BT43026" s="8"/>
      <c r="BU43026" s="8"/>
    </row>
    <row r="43027" spans="68:73">
      <c r="BP43027" s="10"/>
      <c r="BQ43027" s="10"/>
      <c r="BR43027" s="10"/>
      <c r="BS43027" s="10"/>
      <c r="BT43027" s="10"/>
      <c r="BU43027" s="10"/>
    </row>
    <row r="43028" spans="68:73">
      <c r="BP43028" s="8"/>
      <c r="BQ43028" s="8"/>
      <c r="BR43028" s="8"/>
      <c r="BS43028" s="8"/>
      <c r="BT43028" s="8"/>
      <c r="BU43028" s="8"/>
    </row>
    <row r="43029" spans="68:73">
      <c r="BP43029" s="10"/>
      <c r="BQ43029" s="10"/>
      <c r="BR43029" s="10"/>
      <c r="BS43029" s="10"/>
      <c r="BT43029" s="10"/>
      <c r="BU43029" s="10"/>
    </row>
    <row r="43030" spans="68:73">
      <c r="BP43030" s="8"/>
      <c r="BQ43030" s="8"/>
      <c r="BR43030" s="8"/>
      <c r="BS43030" s="8"/>
      <c r="BT43030" s="8"/>
      <c r="BU43030" s="8"/>
    </row>
    <row r="43031" spans="68:73">
      <c r="BP43031" s="10"/>
      <c r="BQ43031" s="10"/>
      <c r="BR43031" s="10"/>
      <c r="BS43031" s="10"/>
      <c r="BT43031" s="10"/>
      <c r="BU43031" s="10"/>
    </row>
    <row r="43032" spans="68:73">
      <c r="BP43032" s="8"/>
      <c r="BQ43032" s="8"/>
      <c r="BR43032" s="8"/>
      <c r="BS43032" s="8"/>
      <c r="BT43032" s="8"/>
      <c r="BU43032" s="8"/>
    </row>
    <row r="43033" spans="68:73">
      <c r="BP43033" s="10"/>
      <c r="BQ43033" s="10"/>
      <c r="BR43033" s="10"/>
      <c r="BS43033" s="10"/>
      <c r="BT43033" s="10"/>
      <c r="BU43033" s="10"/>
    </row>
    <row r="43034" spans="68:73">
      <c r="BP43034" s="8"/>
      <c r="BQ43034" s="8"/>
      <c r="BR43034" s="8"/>
      <c r="BS43034" s="8"/>
      <c r="BT43034" s="8"/>
      <c r="BU43034" s="8"/>
    </row>
    <row r="43035" spans="68:73">
      <c r="BP43035" s="10"/>
      <c r="BQ43035" s="10"/>
      <c r="BR43035" s="10"/>
      <c r="BS43035" s="10"/>
      <c r="BT43035" s="10"/>
      <c r="BU43035" s="10"/>
    </row>
    <row r="43036" spans="68:73">
      <c r="BP43036" s="8"/>
      <c r="BQ43036" s="8"/>
      <c r="BR43036" s="8"/>
      <c r="BS43036" s="8"/>
      <c r="BT43036" s="8"/>
      <c r="BU43036" s="8"/>
    </row>
    <row r="43037" spans="68:73">
      <c r="BP43037" s="10"/>
      <c r="BQ43037" s="10"/>
      <c r="BR43037" s="10"/>
      <c r="BS43037" s="10"/>
      <c r="BT43037" s="10"/>
      <c r="BU43037" s="10"/>
    </row>
    <row r="43038" spans="68:73">
      <c r="BP43038" s="8"/>
      <c r="BQ43038" s="8"/>
      <c r="BR43038" s="8"/>
      <c r="BS43038" s="8"/>
      <c r="BT43038" s="8"/>
      <c r="BU43038" s="8"/>
    </row>
    <row r="43039" spans="68:73">
      <c r="BP43039" s="10"/>
      <c r="BQ43039" s="10"/>
      <c r="BR43039" s="10"/>
      <c r="BS43039" s="10"/>
      <c r="BT43039" s="10"/>
      <c r="BU43039" s="10"/>
    </row>
    <row r="43040" spans="68:73">
      <c r="BP43040" s="8"/>
      <c r="BQ43040" s="8"/>
      <c r="BR43040" s="8"/>
      <c r="BS43040" s="8"/>
      <c r="BT43040" s="8"/>
      <c r="BU43040" s="8"/>
    </row>
    <row r="43041" spans="68:73">
      <c r="BP43041" s="10"/>
      <c r="BQ43041" s="10"/>
      <c r="BR43041" s="10"/>
      <c r="BS43041" s="10"/>
      <c r="BT43041" s="10"/>
      <c r="BU43041" s="10"/>
    </row>
    <row r="43042" spans="68:73">
      <c r="BP43042" s="8"/>
      <c r="BQ43042" s="8"/>
      <c r="BR43042" s="8"/>
      <c r="BS43042" s="8"/>
      <c r="BT43042" s="8"/>
      <c r="BU43042" s="8"/>
    </row>
    <row r="43043" spans="68:73">
      <c r="BP43043" s="10"/>
      <c r="BQ43043" s="10"/>
      <c r="BR43043" s="10"/>
      <c r="BS43043" s="10"/>
      <c r="BT43043" s="10"/>
      <c r="BU43043" s="10"/>
    </row>
    <row r="43044" spans="68:73">
      <c r="BP43044" s="8"/>
      <c r="BQ43044" s="8"/>
      <c r="BR43044" s="8"/>
      <c r="BS43044" s="8"/>
      <c r="BT43044" s="8"/>
      <c r="BU43044" s="8"/>
    </row>
    <row r="43045" spans="68:73">
      <c r="BP43045" s="10"/>
      <c r="BQ43045" s="10"/>
      <c r="BR43045" s="10"/>
      <c r="BS43045" s="10"/>
      <c r="BT43045" s="10"/>
      <c r="BU43045" s="10"/>
    </row>
    <row r="43046" spans="68:73">
      <c r="BP43046" s="8"/>
      <c r="BQ43046" s="8"/>
      <c r="BR43046" s="8"/>
      <c r="BS43046" s="8"/>
      <c r="BT43046" s="8"/>
      <c r="BU43046" s="8"/>
    </row>
    <row r="43047" spans="68:73">
      <c r="BP43047" s="10"/>
      <c r="BQ43047" s="10"/>
      <c r="BR43047" s="10"/>
      <c r="BS43047" s="10"/>
      <c r="BT43047" s="10"/>
      <c r="BU43047" s="10"/>
    </row>
    <row r="43048" spans="68:73">
      <c r="BP43048" s="8"/>
      <c r="BQ43048" s="8"/>
      <c r="BR43048" s="8"/>
      <c r="BS43048" s="8"/>
      <c r="BT43048" s="8"/>
      <c r="BU43048" s="8"/>
    </row>
    <row r="43049" spans="68:73">
      <c r="BP43049" s="10"/>
      <c r="BQ43049" s="10"/>
      <c r="BR43049" s="10"/>
      <c r="BS43049" s="10"/>
      <c r="BT43049" s="10"/>
      <c r="BU43049" s="10"/>
    </row>
    <row r="43050" spans="68:73">
      <c r="BP43050" s="8"/>
      <c r="BQ43050" s="8"/>
      <c r="BR43050" s="8"/>
      <c r="BS43050" s="8"/>
      <c r="BT43050" s="8"/>
      <c r="BU43050" s="8"/>
    </row>
    <row r="43051" spans="68:73">
      <c r="BP43051" s="10"/>
      <c r="BQ43051" s="10"/>
      <c r="BR43051" s="10"/>
      <c r="BS43051" s="10"/>
      <c r="BT43051" s="10"/>
      <c r="BU43051" s="10"/>
    </row>
    <row r="43052" spans="68:73">
      <c r="BP43052" s="8"/>
      <c r="BQ43052" s="8"/>
      <c r="BR43052" s="8"/>
      <c r="BS43052" s="8"/>
      <c r="BT43052" s="8"/>
      <c r="BU43052" s="8"/>
    </row>
    <row r="43053" spans="68:73">
      <c r="BP43053" s="10"/>
      <c r="BQ43053" s="10"/>
      <c r="BR43053" s="10"/>
      <c r="BS43053" s="10"/>
      <c r="BT43053" s="10"/>
      <c r="BU43053" s="10"/>
    </row>
    <row r="43054" spans="68:73">
      <c r="BP43054" s="8"/>
      <c r="BQ43054" s="8"/>
      <c r="BR43054" s="8"/>
      <c r="BS43054" s="8"/>
      <c r="BT43054" s="8"/>
      <c r="BU43054" s="8"/>
    </row>
    <row r="43055" spans="68:73">
      <c r="BP43055" s="10"/>
      <c r="BQ43055" s="10"/>
      <c r="BR43055" s="10"/>
      <c r="BS43055" s="10"/>
      <c r="BT43055" s="10"/>
      <c r="BU43055" s="10"/>
    </row>
    <row r="43056" spans="68:73">
      <c r="BP43056" s="8"/>
      <c r="BQ43056" s="8"/>
      <c r="BR43056" s="8"/>
      <c r="BS43056" s="8"/>
      <c r="BT43056" s="8"/>
      <c r="BU43056" s="8"/>
    </row>
    <row r="43057" spans="68:73">
      <c r="BP43057" s="10"/>
      <c r="BQ43057" s="10"/>
      <c r="BR43057" s="10"/>
      <c r="BS43057" s="10"/>
      <c r="BT43057" s="10"/>
      <c r="BU43057" s="10"/>
    </row>
    <row r="43058" spans="68:73">
      <c r="BP43058" s="8"/>
      <c r="BQ43058" s="8"/>
      <c r="BR43058" s="8"/>
      <c r="BS43058" s="8"/>
      <c r="BT43058" s="8"/>
      <c r="BU43058" s="8"/>
    </row>
    <row r="43059" spans="68:73">
      <c r="BP43059" s="10"/>
      <c r="BQ43059" s="10"/>
      <c r="BR43059" s="10"/>
      <c r="BS43059" s="10"/>
      <c r="BT43059" s="10"/>
      <c r="BU43059" s="10"/>
    </row>
    <row r="43060" spans="68:73">
      <c r="BP43060" s="8"/>
      <c r="BQ43060" s="8"/>
      <c r="BR43060" s="8"/>
      <c r="BS43060" s="8"/>
      <c r="BT43060" s="8"/>
      <c r="BU43060" s="8"/>
    </row>
    <row r="43061" spans="68:73">
      <c r="BP43061" s="10"/>
      <c r="BQ43061" s="10"/>
      <c r="BR43061" s="10"/>
      <c r="BS43061" s="10"/>
      <c r="BT43061" s="10"/>
      <c r="BU43061" s="10"/>
    </row>
    <row r="43062" spans="68:73">
      <c r="BP43062" s="8"/>
      <c r="BQ43062" s="8"/>
      <c r="BR43062" s="8"/>
      <c r="BS43062" s="8"/>
      <c r="BT43062" s="8"/>
      <c r="BU43062" s="8"/>
    </row>
    <row r="43063" spans="68:73">
      <c r="BP43063" s="10"/>
      <c r="BQ43063" s="10"/>
      <c r="BR43063" s="10"/>
      <c r="BS43063" s="10"/>
      <c r="BT43063" s="10"/>
      <c r="BU43063" s="10"/>
    </row>
    <row r="43064" spans="68:73">
      <c r="BP43064" s="8"/>
      <c r="BQ43064" s="8"/>
      <c r="BR43064" s="8"/>
      <c r="BS43064" s="8"/>
      <c r="BT43064" s="8"/>
      <c r="BU43064" s="8"/>
    </row>
    <row r="43065" spans="68:73">
      <c r="BP43065" s="10"/>
      <c r="BQ43065" s="10"/>
      <c r="BR43065" s="10"/>
      <c r="BS43065" s="10"/>
      <c r="BT43065" s="10"/>
      <c r="BU43065" s="10"/>
    </row>
    <row r="43066" spans="68:73">
      <c r="BP43066" s="8"/>
      <c r="BQ43066" s="8"/>
      <c r="BR43066" s="8"/>
      <c r="BS43066" s="8"/>
      <c r="BT43066" s="8"/>
      <c r="BU43066" s="8"/>
    </row>
    <row r="43067" spans="68:73">
      <c r="BP43067" s="10"/>
      <c r="BQ43067" s="10"/>
      <c r="BR43067" s="10"/>
      <c r="BS43067" s="10"/>
      <c r="BT43067" s="10"/>
      <c r="BU43067" s="10"/>
    </row>
    <row r="43068" spans="68:73">
      <c r="BP43068" s="8"/>
      <c r="BQ43068" s="8"/>
      <c r="BR43068" s="8"/>
      <c r="BS43068" s="8"/>
      <c r="BT43068" s="8"/>
      <c r="BU43068" s="8"/>
    </row>
    <row r="43069" spans="68:73">
      <c r="BP43069" s="10"/>
      <c r="BQ43069" s="10"/>
      <c r="BR43069" s="10"/>
      <c r="BS43069" s="10"/>
      <c r="BT43069" s="10"/>
      <c r="BU43069" s="10"/>
    </row>
    <row r="43070" spans="68:73">
      <c r="BP43070" s="8"/>
      <c r="BQ43070" s="8"/>
      <c r="BR43070" s="8"/>
      <c r="BS43070" s="8"/>
      <c r="BT43070" s="8"/>
      <c r="BU43070" s="8"/>
    </row>
    <row r="43071" spans="68:73">
      <c r="BP43071" s="10"/>
      <c r="BQ43071" s="10"/>
      <c r="BR43071" s="10"/>
      <c r="BS43071" s="10"/>
      <c r="BT43071" s="10"/>
      <c r="BU43071" s="10"/>
    </row>
    <row r="43072" spans="68:73">
      <c r="BP43072" s="8"/>
      <c r="BQ43072" s="8"/>
      <c r="BR43072" s="8"/>
      <c r="BS43072" s="8"/>
      <c r="BT43072" s="8"/>
      <c r="BU43072" s="8"/>
    </row>
    <row r="43073" spans="68:73">
      <c r="BP43073" s="10"/>
      <c r="BQ43073" s="10"/>
      <c r="BR43073" s="10"/>
      <c r="BS43073" s="10"/>
      <c r="BT43073" s="10"/>
      <c r="BU43073" s="10"/>
    </row>
    <row r="43074" spans="68:73">
      <c r="BP43074" s="8"/>
      <c r="BQ43074" s="8"/>
      <c r="BR43074" s="8"/>
      <c r="BS43074" s="8"/>
      <c r="BT43074" s="8"/>
      <c r="BU43074" s="8"/>
    </row>
    <row r="43075" spans="68:73">
      <c r="BP43075" s="10"/>
      <c r="BQ43075" s="10"/>
      <c r="BR43075" s="10"/>
      <c r="BS43075" s="10"/>
      <c r="BT43075" s="10"/>
      <c r="BU43075" s="10"/>
    </row>
    <row r="43076" spans="68:73">
      <c r="BP43076" s="8"/>
      <c r="BQ43076" s="8"/>
      <c r="BR43076" s="8"/>
      <c r="BS43076" s="8"/>
      <c r="BT43076" s="8"/>
      <c r="BU43076" s="8"/>
    </row>
    <row r="43077" spans="68:73">
      <c r="BP43077" s="10"/>
      <c r="BQ43077" s="10"/>
      <c r="BR43077" s="10"/>
      <c r="BS43077" s="10"/>
      <c r="BT43077" s="10"/>
      <c r="BU43077" s="10"/>
    </row>
    <row r="43078" spans="68:73">
      <c r="BP43078" s="8"/>
      <c r="BQ43078" s="8"/>
      <c r="BR43078" s="8"/>
      <c r="BS43078" s="8"/>
      <c r="BT43078" s="8"/>
      <c r="BU43078" s="8"/>
    </row>
    <row r="43079" spans="68:73">
      <c r="BP43079" s="10"/>
      <c r="BQ43079" s="10"/>
      <c r="BR43079" s="10"/>
      <c r="BS43079" s="10"/>
      <c r="BT43079" s="10"/>
      <c r="BU43079" s="10"/>
    </row>
    <row r="43080" spans="68:73">
      <c r="BP43080" s="8"/>
      <c r="BQ43080" s="8"/>
      <c r="BR43080" s="8"/>
      <c r="BS43080" s="8"/>
      <c r="BT43080" s="8"/>
      <c r="BU43080" s="8"/>
    </row>
    <row r="43081" spans="68:73">
      <c r="BP43081" s="10"/>
      <c r="BQ43081" s="10"/>
      <c r="BR43081" s="10"/>
      <c r="BS43081" s="10"/>
      <c r="BT43081" s="10"/>
      <c r="BU43081" s="10"/>
    </row>
    <row r="43082" spans="68:73">
      <c r="BP43082" s="8"/>
      <c r="BQ43082" s="8"/>
      <c r="BR43082" s="8"/>
      <c r="BS43082" s="8"/>
      <c r="BT43082" s="8"/>
      <c r="BU43082" s="8"/>
    </row>
    <row r="43083" spans="68:73">
      <c r="BP43083" s="10"/>
      <c r="BQ43083" s="10"/>
      <c r="BR43083" s="10"/>
      <c r="BS43083" s="10"/>
      <c r="BT43083" s="10"/>
      <c r="BU43083" s="10"/>
    </row>
    <row r="43084" spans="68:73">
      <c r="BP43084" s="8"/>
      <c r="BQ43084" s="8"/>
      <c r="BR43084" s="8"/>
      <c r="BS43084" s="8"/>
      <c r="BT43084" s="8"/>
      <c r="BU43084" s="8"/>
    </row>
    <row r="43085" spans="68:73">
      <c r="BP43085" s="10"/>
      <c r="BQ43085" s="10"/>
      <c r="BR43085" s="10"/>
      <c r="BS43085" s="10"/>
      <c r="BT43085" s="10"/>
      <c r="BU43085" s="10"/>
    </row>
    <row r="43086" spans="68:73">
      <c r="BP43086" s="8"/>
      <c r="BQ43086" s="8"/>
      <c r="BR43086" s="8"/>
      <c r="BS43086" s="8"/>
      <c r="BT43086" s="8"/>
      <c r="BU43086" s="8"/>
    </row>
    <row r="43087" spans="68:73">
      <c r="BP43087" s="10"/>
      <c r="BQ43087" s="10"/>
      <c r="BR43087" s="10"/>
      <c r="BS43087" s="10"/>
      <c r="BT43087" s="10"/>
      <c r="BU43087" s="10"/>
    </row>
    <row r="43088" spans="68:73">
      <c r="BP43088" s="8"/>
      <c r="BQ43088" s="8"/>
      <c r="BR43088" s="8"/>
      <c r="BS43088" s="8"/>
      <c r="BT43088" s="8"/>
      <c r="BU43088" s="8"/>
    </row>
    <row r="43089" spans="68:73">
      <c r="BP43089" s="10"/>
      <c r="BQ43089" s="10"/>
      <c r="BR43089" s="10"/>
      <c r="BS43089" s="10"/>
      <c r="BT43089" s="10"/>
      <c r="BU43089" s="10"/>
    </row>
    <row r="43090" spans="68:73">
      <c r="BP43090" s="8"/>
      <c r="BQ43090" s="8"/>
      <c r="BR43090" s="8"/>
      <c r="BS43090" s="8"/>
      <c r="BT43090" s="8"/>
      <c r="BU43090" s="8"/>
    </row>
    <row r="43091" spans="68:73">
      <c r="BP43091" s="10"/>
      <c r="BQ43091" s="10"/>
      <c r="BR43091" s="10"/>
      <c r="BS43091" s="10"/>
      <c r="BT43091" s="10"/>
      <c r="BU43091" s="10"/>
    </row>
    <row r="43092" spans="68:73">
      <c r="BP43092" s="8"/>
      <c r="BQ43092" s="8"/>
      <c r="BR43092" s="8"/>
      <c r="BS43092" s="8"/>
      <c r="BT43092" s="8"/>
      <c r="BU43092" s="8"/>
    </row>
    <row r="43093" spans="68:73">
      <c r="BP43093" s="10"/>
      <c r="BQ43093" s="10"/>
      <c r="BR43093" s="10"/>
      <c r="BS43093" s="10"/>
      <c r="BT43093" s="10"/>
      <c r="BU43093" s="10"/>
    </row>
    <row r="43094" spans="68:73">
      <c r="BP43094" s="8"/>
      <c r="BQ43094" s="8"/>
      <c r="BR43094" s="8"/>
      <c r="BS43094" s="8"/>
      <c r="BT43094" s="8"/>
      <c r="BU43094" s="8"/>
    </row>
    <row r="43095" spans="68:73">
      <c r="BP43095" s="10"/>
      <c r="BQ43095" s="10"/>
      <c r="BR43095" s="10"/>
      <c r="BS43095" s="10"/>
      <c r="BT43095" s="10"/>
      <c r="BU43095" s="10"/>
    </row>
    <row r="43096" spans="68:73">
      <c r="BP43096" s="8"/>
      <c r="BQ43096" s="8"/>
      <c r="BR43096" s="8"/>
      <c r="BS43096" s="8"/>
      <c r="BT43096" s="8"/>
      <c r="BU43096" s="8"/>
    </row>
    <row r="43097" spans="68:73">
      <c r="BP43097" s="10"/>
      <c r="BQ43097" s="10"/>
      <c r="BR43097" s="10"/>
      <c r="BS43097" s="10"/>
      <c r="BT43097" s="10"/>
      <c r="BU43097" s="10"/>
    </row>
    <row r="43098" spans="68:73">
      <c r="BP43098" s="8"/>
      <c r="BQ43098" s="8"/>
      <c r="BR43098" s="8"/>
      <c r="BS43098" s="8"/>
      <c r="BT43098" s="8"/>
      <c r="BU43098" s="8"/>
    </row>
    <row r="43099" spans="68:73">
      <c r="BP43099" s="10"/>
      <c r="BQ43099" s="10"/>
      <c r="BR43099" s="10"/>
      <c r="BS43099" s="10"/>
      <c r="BT43099" s="10"/>
      <c r="BU43099" s="10"/>
    </row>
    <row r="43100" spans="68:73">
      <c r="BP43100" s="8"/>
      <c r="BQ43100" s="8"/>
      <c r="BR43100" s="8"/>
      <c r="BS43100" s="8"/>
      <c r="BT43100" s="8"/>
      <c r="BU43100" s="8"/>
    </row>
    <row r="43101" spans="68:73">
      <c r="BP43101" s="10"/>
      <c r="BQ43101" s="10"/>
      <c r="BR43101" s="10"/>
      <c r="BS43101" s="10"/>
      <c r="BT43101" s="10"/>
      <c r="BU43101" s="10"/>
    </row>
    <row r="43102" spans="68:73">
      <c r="BP43102" s="8"/>
      <c r="BQ43102" s="8"/>
      <c r="BR43102" s="8"/>
      <c r="BS43102" s="8"/>
      <c r="BT43102" s="8"/>
      <c r="BU43102" s="8"/>
    </row>
    <row r="43103" spans="68:73">
      <c r="BP43103" s="10"/>
      <c r="BQ43103" s="10"/>
      <c r="BR43103" s="10"/>
      <c r="BS43103" s="10"/>
      <c r="BT43103" s="10"/>
      <c r="BU43103" s="10"/>
    </row>
    <row r="43104" spans="68:73">
      <c r="BP43104" s="8"/>
      <c r="BQ43104" s="8"/>
      <c r="BR43104" s="8"/>
      <c r="BS43104" s="8"/>
      <c r="BT43104" s="8"/>
      <c r="BU43104" s="8"/>
    </row>
    <row r="43105" spans="68:73">
      <c r="BP43105" s="10"/>
      <c r="BQ43105" s="10"/>
      <c r="BR43105" s="10"/>
      <c r="BS43105" s="10"/>
      <c r="BT43105" s="10"/>
      <c r="BU43105" s="10"/>
    </row>
    <row r="43106" spans="68:73">
      <c r="BP43106" s="8"/>
      <c r="BQ43106" s="8"/>
      <c r="BR43106" s="8"/>
      <c r="BS43106" s="8"/>
      <c r="BT43106" s="8"/>
      <c r="BU43106" s="8"/>
    </row>
    <row r="43107" spans="68:73">
      <c r="BP43107" s="10"/>
      <c r="BQ43107" s="10"/>
      <c r="BR43107" s="10"/>
      <c r="BS43107" s="10"/>
      <c r="BT43107" s="10"/>
      <c r="BU43107" s="10"/>
    </row>
    <row r="43108" spans="68:73">
      <c r="BP43108" s="8"/>
      <c r="BQ43108" s="8"/>
      <c r="BR43108" s="8"/>
      <c r="BS43108" s="8"/>
      <c r="BT43108" s="8"/>
      <c r="BU43108" s="8"/>
    </row>
    <row r="43109" spans="68:73">
      <c r="BP43109" s="10"/>
      <c r="BQ43109" s="10"/>
      <c r="BR43109" s="10"/>
      <c r="BS43109" s="10"/>
      <c r="BT43109" s="10"/>
      <c r="BU43109" s="10"/>
    </row>
    <row r="43110" spans="68:73">
      <c r="BP43110" s="8"/>
      <c r="BQ43110" s="8"/>
      <c r="BR43110" s="8"/>
      <c r="BS43110" s="8"/>
      <c r="BT43110" s="8"/>
      <c r="BU43110" s="8"/>
    </row>
    <row r="43111" spans="68:73">
      <c r="BP43111" s="10"/>
      <c r="BQ43111" s="10"/>
      <c r="BR43111" s="10"/>
      <c r="BS43111" s="10"/>
      <c r="BT43111" s="10"/>
      <c r="BU43111" s="10"/>
    </row>
    <row r="43112" spans="68:73">
      <c r="BP43112" s="8"/>
      <c r="BQ43112" s="8"/>
      <c r="BR43112" s="8"/>
      <c r="BS43112" s="8"/>
      <c r="BT43112" s="8"/>
      <c r="BU43112" s="8"/>
    </row>
    <row r="43113" spans="68:73">
      <c r="BP43113" s="10"/>
      <c r="BQ43113" s="10"/>
      <c r="BR43113" s="10"/>
      <c r="BS43113" s="10"/>
      <c r="BT43113" s="10"/>
      <c r="BU43113" s="10"/>
    </row>
    <row r="43114" spans="68:73">
      <c r="BP43114" s="8"/>
      <c r="BQ43114" s="8"/>
      <c r="BR43114" s="8"/>
      <c r="BS43114" s="8"/>
      <c r="BT43114" s="8"/>
      <c r="BU43114" s="8"/>
    </row>
    <row r="43115" spans="68:73">
      <c r="BP43115" s="10"/>
      <c r="BQ43115" s="10"/>
      <c r="BR43115" s="10"/>
      <c r="BS43115" s="10"/>
      <c r="BT43115" s="10"/>
      <c r="BU43115" s="10"/>
    </row>
    <row r="43116" spans="68:73">
      <c r="BP43116" s="8"/>
      <c r="BQ43116" s="8"/>
      <c r="BR43116" s="8"/>
      <c r="BS43116" s="8"/>
      <c r="BT43116" s="8"/>
      <c r="BU43116" s="8"/>
    </row>
    <row r="43117" spans="68:73">
      <c r="BP43117" s="10"/>
      <c r="BQ43117" s="10"/>
      <c r="BR43117" s="10"/>
      <c r="BS43117" s="10"/>
      <c r="BT43117" s="10"/>
      <c r="BU43117" s="10"/>
    </row>
    <row r="43118" spans="68:73">
      <c r="BP43118" s="8"/>
      <c r="BQ43118" s="8"/>
      <c r="BR43118" s="8"/>
      <c r="BS43118" s="8"/>
      <c r="BT43118" s="8"/>
      <c r="BU43118" s="8"/>
    </row>
    <row r="43119" spans="68:73">
      <c r="BP43119" s="10"/>
      <c r="BQ43119" s="10"/>
      <c r="BR43119" s="10"/>
      <c r="BS43119" s="10"/>
      <c r="BT43119" s="10"/>
      <c r="BU43119" s="10"/>
    </row>
    <row r="43120" spans="68:73">
      <c r="BP43120" s="8"/>
      <c r="BQ43120" s="8"/>
      <c r="BR43120" s="8"/>
      <c r="BS43120" s="8"/>
      <c r="BT43120" s="8"/>
      <c r="BU43120" s="8"/>
    </row>
    <row r="43121" spans="68:73">
      <c r="BP43121" s="10"/>
      <c r="BQ43121" s="10"/>
      <c r="BR43121" s="10"/>
      <c r="BS43121" s="10"/>
      <c r="BT43121" s="10"/>
      <c r="BU43121" s="10"/>
    </row>
    <row r="43122" spans="68:73">
      <c r="BP43122" s="8"/>
      <c r="BQ43122" s="8"/>
      <c r="BR43122" s="8"/>
      <c r="BS43122" s="8"/>
      <c r="BT43122" s="8"/>
      <c r="BU43122" s="8"/>
    </row>
    <row r="43123" spans="68:73">
      <c r="BP43123" s="10"/>
      <c r="BQ43123" s="10"/>
      <c r="BR43123" s="10"/>
      <c r="BS43123" s="10"/>
      <c r="BT43123" s="10"/>
      <c r="BU43123" s="10"/>
    </row>
    <row r="43124" spans="68:73">
      <c r="BP43124" s="8"/>
      <c r="BQ43124" s="8"/>
      <c r="BR43124" s="8"/>
      <c r="BS43124" s="8"/>
      <c r="BT43124" s="8"/>
      <c r="BU43124" s="8"/>
    </row>
    <row r="43125" spans="68:73">
      <c r="BP43125" s="10"/>
      <c r="BQ43125" s="10"/>
      <c r="BR43125" s="10"/>
      <c r="BS43125" s="10"/>
      <c r="BT43125" s="10"/>
      <c r="BU43125" s="10"/>
    </row>
    <row r="43126" spans="68:73">
      <c r="BP43126" s="8"/>
      <c r="BQ43126" s="8"/>
      <c r="BR43126" s="8"/>
      <c r="BS43126" s="8"/>
      <c r="BT43126" s="8"/>
      <c r="BU43126" s="8"/>
    </row>
    <row r="43127" spans="68:73">
      <c r="BP43127" s="10"/>
      <c r="BQ43127" s="10"/>
      <c r="BR43127" s="10"/>
      <c r="BS43127" s="10"/>
      <c r="BT43127" s="10"/>
      <c r="BU43127" s="10"/>
    </row>
    <row r="43128" spans="68:73">
      <c r="BP43128" s="8"/>
      <c r="BQ43128" s="8"/>
      <c r="BR43128" s="8"/>
      <c r="BS43128" s="8"/>
      <c r="BT43128" s="8"/>
      <c r="BU43128" s="8"/>
    </row>
    <row r="43129" spans="68:73">
      <c r="BP43129" s="10"/>
      <c r="BQ43129" s="10"/>
      <c r="BR43129" s="10"/>
      <c r="BS43129" s="10"/>
      <c r="BT43129" s="10"/>
      <c r="BU43129" s="10"/>
    </row>
    <row r="43130" spans="68:73">
      <c r="BP43130" s="8"/>
      <c r="BQ43130" s="8"/>
      <c r="BR43130" s="8"/>
      <c r="BS43130" s="8"/>
      <c r="BT43130" s="8"/>
      <c r="BU43130" s="8"/>
    </row>
    <row r="43131" spans="68:73">
      <c r="BP43131" s="10"/>
      <c r="BQ43131" s="10"/>
      <c r="BR43131" s="10"/>
      <c r="BS43131" s="10"/>
      <c r="BT43131" s="10"/>
      <c r="BU43131" s="10"/>
    </row>
    <row r="43132" spans="68:73">
      <c r="BP43132" s="8"/>
      <c r="BQ43132" s="8"/>
      <c r="BR43132" s="8"/>
      <c r="BS43132" s="8"/>
      <c r="BT43132" s="8"/>
      <c r="BU43132" s="8"/>
    </row>
    <row r="43133" spans="68:73">
      <c r="BP43133" s="10"/>
      <c r="BQ43133" s="10"/>
      <c r="BR43133" s="10"/>
      <c r="BS43133" s="10"/>
      <c r="BT43133" s="10"/>
      <c r="BU43133" s="10"/>
    </row>
    <row r="43134" spans="68:73">
      <c r="BP43134" s="8"/>
      <c r="BQ43134" s="8"/>
      <c r="BR43134" s="8"/>
      <c r="BS43134" s="8"/>
      <c r="BT43134" s="8"/>
      <c r="BU43134" s="8"/>
    </row>
    <row r="43135" spans="68:73">
      <c r="BP43135" s="10"/>
      <c r="BQ43135" s="10"/>
      <c r="BR43135" s="10"/>
      <c r="BS43135" s="10"/>
      <c r="BT43135" s="10"/>
      <c r="BU43135" s="10"/>
    </row>
    <row r="43136" spans="68:73">
      <c r="BP43136" s="8"/>
      <c r="BQ43136" s="8"/>
      <c r="BR43136" s="8"/>
      <c r="BS43136" s="8"/>
      <c r="BT43136" s="8"/>
      <c r="BU43136" s="8"/>
    </row>
    <row r="43137" spans="68:73">
      <c r="BP43137" s="10"/>
      <c r="BQ43137" s="10"/>
      <c r="BR43137" s="10"/>
      <c r="BS43137" s="10"/>
      <c r="BT43137" s="10"/>
      <c r="BU43137" s="10"/>
    </row>
    <row r="43138" spans="68:73">
      <c r="BP43138" s="8"/>
      <c r="BQ43138" s="8"/>
      <c r="BR43138" s="8"/>
      <c r="BS43138" s="8"/>
      <c r="BT43138" s="8"/>
      <c r="BU43138" s="8"/>
    </row>
    <row r="43139" spans="68:73">
      <c r="BP43139" s="10"/>
      <c r="BQ43139" s="10"/>
      <c r="BR43139" s="10"/>
      <c r="BS43139" s="10"/>
      <c r="BT43139" s="10"/>
      <c r="BU43139" s="10"/>
    </row>
    <row r="43140" spans="68:73">
      <c r="BP43140" s="8"/>
      <c r="BQ43140" s="8"/>
      <c r="BR43140" s="8"/>
      <c r="BS43140" s="8"/>
      <c r="BT43140" s="8"/>
      <c r="BU43140" s="8"/>
    </row>
    <row r="43141" spans="68:73">
      <c r="BP43141" s="10"/>
      <c r="BQ43141" s="10"/>
      <c r="BR43141" s="10"/>
      <c r="BS43141" s="10"/>
      <c r="BT43141" s="10"/>
      <c r="BU43141" s="10"/>
    </row>
    <row r="43142" spans="68:73">
      <c r="BP43142" s="8"/>
      <c r="BQ43142" s="8"/>
      <c r="BR43142" s="8"/>
      <c r="BS43142" s="8"/>
      <c r="BT43142" s="8"/>
      <c r="BU43142" s="8"/>
    </row>
    <row r="43143" spans="68:73">
      <c r="BP43143" s="10"/>
      <c r="BQ43143" s="10"/>
      <c r="BR43143" s="10"/>
      <c r="BS43143" s="10"/>
      <c r="BT43143" s="10"/>
      <c r="BU43143" s="10"/>
    </row>
    <row r="43144" spans="68:73">
      <c r="BP43144" s="8"/>
      <c r="BQ43144" s="8"/>
      <c r="BR43144" s="8"/>
      <c r="BS43144" s="8"/>
      <c r="BT43144" s="8"/>
      <c r="BU43144" s="8"/>
    </row>
    <row r="43145" spans="68:73">
      <c r="BP43145" s="10"/>
      <c r="BQ43145" s="10"/>
      <c r="BR43145" s="10"/>
      <c r="BS43145" s="10"/>
      <c r="BT43145" s="10"/>
      <c r="BU43145" s="10"/>
    </row>
    <row r="43146" spans="68:73">
      <c r="BP43146" s="8"/>
      <c r="BQ43146" s="8"/>
      <c r="BR43146" s="8"/>
      <c r="BS43146" s="8"/>
      <c r="BT43146" s="8"/>
      <c r="BU43146" s="8"/>
    </row>
    <row r="43147" spans="68:73">
      <c r="BP43147" s="10"/>
      <c r="BQ43147" s="10"/>
      <c r="BR43147" s="10"/>
      <c r="BS43147" s="10"/>
      <c r="BT43147" s="10"/>
      <c r="BU43147" s="10"/>
    </row>
    <row r="43148" spans="68:73">
      <c r="BP43148" s="8"/>
      <c r="BQ43148" s="8"/>
      <c r="BR43148" s="8"/>
      <c r="BS43148" s="8"/>
      <c r="BT43148" s="8"/>
      <c r="BU43148" s="8"/>
    </row>
    <row r="43149" spans="68:73">
      <c r="BP43149" s="10"/>
      <c r="BQ43149" s="10"/>
      <c r="BR43149" s="10"/>
      <c r="BS43149" s="10"/>
      <c r="BT43149" s="10"/>
      <c r="BU43149" s="10"/>
    </row>
    <row r="43150" spans="68:73">
      <c r="BP43150" s="8"/>
      <c r="BQ43150" s="8"/>
      <c r="BR43150" s="8"/>
      <c r="BS43150" s="8"/>
      <c r="BT43150" s="8"/>
      <c r="BU43150" s="8"/>
    </row>
    <row r="43151" spans="68:73">
      <c r="BP43151" s="10"/>
      <c r="BQ43151" s="10"/>
      <c r="BR43151" s="10"/>
      <c r="BS43151" s="10"/>
      <c r="BT43151" s="10"/>
      <c r="BU43151" s="10"/>
    </row>
    <row r="43152" spans="68:73">
      <c r="BP43152" s="8"/>
      <c r="BQ43152" s="8"/>
      <c r="BR43152" s="8"/>
      <c r="BS43152" s="8"/>
      <c r="BT43152" s="8"/>
      <c r="BU43152" s="8"/>
    </row>
    <row r="43153" spans="68:73">
      <c r="BP43153" s="10"/>
      <c r="BQ43153" s="10"/>
      <c r="BR43153" s="10"/>
      <c r="BS43153" s="10"/>
      <c r="BT43153" s="10"/>
      <c r="BU43153" s="10"/>
    </row>
    <row r="43154" spans="68:73">
      <c r="BP43154" s="8"/>
      <c r="BQ43154" s="8"/>
      <c r="BR43154" s="8"/>
      <c r="BS43154" s="8"/>
      <c r="BT43154" s="8"/>
      <c r="BU43154" s="8"/>
    </row>
    <row r="43155" spans="68:73">
      <c r="BP43155" s="10"/>
      <c r="BQ43155" s="10"/>
      <c r="BR43155" s="10"/>
      <c r="BS43155" s="10"/>
      <c r="BT43155" s="10"/>
      <c r="BU43155" s="10"/>
    </row>
    <row r="43156" spans="68:73">
      <c r="BP43156" s="8"/>
      <c r="BQ43156" s="8"/>
      <c r="BR43156" s="8"/>
      <c r="BS43156" s="8"/>
      <c r="BT43156" s="8"/>
      <c r="BU43156" s="8"/>
    </row>
    <row r="43157" spans="68:73">
      <c r="BP43157" s="10"/>
      <c r="BQ43157" s="10"/>
      <c r="BR43157" s="10"/>
      <c r="BS43157" s="10"/>
      <c r="BT43157" s="10"/>
      <c r="BU43157" s="10"/>
    </row>
    <row r="43158" spans="68:73">
      <c r="BP43158" s="8"/>
      <c r="BQ43158" s="8"/>
      <c r="BR43158" s="8"/>
      <c r="BS43158" s="8"/>
      <c r="BT43158" s="8"/>
      <c r="BU43158" s="8"/>
    </row>
    <row r="43159" spans="68:73">
      <c r="BP43159" s="10"/>
      <c r="BQ43159" s="10"/>
      <c r="BR43159" s="10"/>
      <c r="BS43159" s="10"/>
      <c r="BT43159" s="10"/>
      <c r="BU43159" s="10"/>
    </row>
    <row r="43160" spans="68:73">
      <c r="BP43160" s="8"/>
      <c r="BQ43160" s="8"/>
      <c r="BR43160" s="8"/>
      <c r="BS43160" s="8"/>
      <c r="BT43160" s="8"/>
      <c r="BU43160" s="8"/>
    </row>
    <row r="43161" spans="68:73">
      <c r="BP43161" s="10"/>
      <c r="BQ43161" s="10"/>
      <c r="BR43161" s="10"/>
      <c r="BS43161" s="10"/>
      <c r="BT43161" s="10"/>
      <c r="BU43161" s="10"/>
    </row>
    <row r="43162" spans="68:73">
      <c r="BP43162" s="8"/>
      <c r="BQ43162" s="8"/>
      <c r="BR43162" s="8"/>
      <c r="BS43162" s="8"/>
      <c r="BT43162" s="8"/>
      <c r="BU43162" s="8"/>
    </row>
    <row r="43163" spans="68:73">
      <c r="BP43163" s="10"/>
      <c r="BQ43163" s="10"/>
      <c r="BR43163" s="10"/>
      <c r="BS43163" s="10"/>
      <c r="BT43163" s="10"/>
      <c r="BU43163" s="10"/>
    </row>
    <row r="43164" spans="68:73">
      <c r="BP43164" s="8"/>
      <c r="BQ43164" s="8"/>
      <c r="BR43164" s="8"/>
      <c r="BS43164" s="8"/>
      <c r="BT43164" s="8"/>
      <c r="BU43164" s="8"/>
    </row>
    <row r="43165" spans="68:73">
      <c r="BP43165" s="10"/>
      <c r="BQ43165" s="10"/>
      <c r="BR43165" s="10"/>
      <c r="BS43165" s="10"/>
      <c r="BT43165" s="10"/>
      <c r="BU43165" s="10"/>
    </row>
    <row r="43166" spans="68:73">
      <c r="BP43166" s="8"/>
      <c r="BQ43166" s="8"/>
      <c r="BR43166" s="8"/>
      <c r="BS43166" s="8"/>
      <c r="BT43166" s="8"/>
      <c r="BU43166" s="8"/>
    </row>
    <row r="43167" spans="68:73">
      <c r="BP43167" s="10"/>
      <c r="BQ43167" s="10"/>
      <c r="BR43167" s="10"/>
      <c r="BS43167" s="10"/>
      <c r="BT43167" s="10"/>
      <c r="BU43167" s="10"/>
    </row>
    <row r="43168" spans="68:73">
      <c r="BP43168" s="8"/>
      <c r="BQ43168" s="8"/>
      <c r="BR43168" s="8"/>
      <c r="BS43168" s="8"/>
      <c r="BT43168" s="8"/>
      <c r="BU43168" s="8"/>
    </row>
    <row r="43169" spans="68:73">
      <c r="BP43169" s="10"/>
      <c r="BQ43169" s="10"/>
      <c r="BR43169" s="10"/>
      <c r="BS43169" s="10"/>
      <c r="BT43169" s="10"/>
      <c r="BU43169" s="10"/>
    </row>
    <row r="43170" spans="68:73">
      <c r="BP43170" s="8"/>
      <c r="BQ43170" s="8"/>
      <c r="BR43170" s="8"/>
      <c r="BS43170" s="8"/>
      <c r="BT43170" s="8"/>
      <c r="BU43170" s="8"/>
    </row>
    <row r="43171" spans="68:73">
      <c r="BP43171" s="10"/>
      <c r="BQ43171" s="10"/>
      <c r="BR43171" s="10"/>
      <c r="BS43171" s="10"/>
      <c r="BT43171" s="10"/>
      <c r="BU43171" s="10"/>
    </row>
    <row r="43172" spans="68:73">
      <c r="BP43172" s="8"/>
      <c r="BQ43172" s="8"/>
      <c r="BR43172" s="8"/>
      <c r="BS43172" s="8"/>
      <c r="BT43172" s="8"/>
      <c r="BU43172" s="8"/>
    </row>
    <row r="43173" spans="68:73">
      <c r="BP43173" s="10"/>
      <c r="BQ43173" s="10"/>
      <c r="BR43173" s="10"/>
      <c r="BS43173" s="10"/>
      <c r="BT43173" s="10"/>
      <c r="BU43173" s="10"/>
    </row>
    <row r="43174" spans="68:73">
      <c r="BP43174" s="8"/>
      <c r="BQ43174" s="8"/>
      <c r="BR43174" s="8"/>
      <c r="BS43174" s="8"/>
      <c r="BT43174" s="8"/>
      <c r="BU43174" s="8"/>
    </row>
    <row r="43175" spans="68:73">
      <c r="BP43175" s="10"/>
      <c r="BQ43175" s="10"/>
      <c r="BR43175" s="10"/>
      <c r="BS43175" s="10"/>
      <c r="BT43175" s="10"/>
      <c r="BU43175" s="10"/>
    </row>
    <row r="43176" spans="68:73">
      <c r="BP43176" s="8"/>
      <c r="BQ43176" s="8"/>
      <c r="BR43176" s="8"/>
      <c r="BS43176" s="8"/>
      <c r="BT43176" s="8"/>
      <c r="BU43176" s="8"/>
    </row>
    <row r="43177" spans="68:73">
      <c r="BP43177" s="10"/>
      <c r="BQ43177" s="10"/>
      <c r="BR43177" s="10"/>
      <c r="BS43177" s="10"/>
      <c r="BT43177" s="10"/>
      <c r="BU43177" s="10"/>
    </row>
    <row r="43178" spans="68:73">
      <c r="BP43178" s="8"/>
      <c r="BQ43178" s="8"/>
      <c r="BR43178" s="8"/>
      <c r="BS43178" s="8"/>
      <c r="BT43178" s="8"/>
      <c r="BU43178" s="8"/>
    </row>
    <row r="43179" spans="68:73">
      <c r="BP43179" s="10"/>
      <c r="BQ43179" s="10"/>
      <c r="BR43179" s="10"/>
      <c r="BS43179" s="10"/>
      <c r="BT43179" s="10"/>
      <c r="BU43179" s="10"/>
    </row>
    <row r="43180" spans="68:73">
      <c r="BP43180" s="8"/>
      <c r="BQ43180" s="8"/>
      <c r="BR43180" s="8"/>
      <c r="BS43180" s="8"/>
      <c r="BT43180" s="8"/>
      <c r="BU43180" s="8"/>
    </row>
    <row r="43181" spans="68:73">
      <c r="BP43181" s="10"/>
      <c r="BQ43181" s="10"/>
      <c r="BR43181" s="10"/>
      <c r="BS43181" s="10"/>
      <c r="BT43181" s="10"/>
      <c r="BU43181" s="10"/>
    </row>
    <row r="43182" spans="68:73">
      <c r="BP43182" s="8"/>
      <c r="BQ43182" s="8"/>
      <c r="BR43182" s="8"/>
      <c r="BS43182" s="8"/>
      <c r="BT43182" s="8"/>
      <c r="BU43182" s="8"/>
    </row>
    <row r="43183" spans="68:73">
      <c r="BP43183" s="10"/>
      <c r="BQ43183" s="10"/>
      <c r="BR43183" s="10"/>
      <c r="BS43183" s="10"/>
      <c r="BT43183" s="10"/>
      <c r="BU43183" s="10"/>
    </row>
    <row r="43184" spans="68:73">
      <c r="BP43184" s="8"/>
      <c r="BQ43184" s="8"/>
      <c r="BR43184" s="8"/>
      <c r="BS43184" s="8"/>
      <c r="BT43184" s="8"/>
      <c r="BU43184" s="8"/>
    </row>
    <row r="43185" spans="68:73">
      <c r="BP43185" s="10"/>
      <c r="BQ43185" s="10"/>
      <c r="BR43185" s="10"/>
      <c r="BS43185" s="10"/>
      <c r="BT43185" s="10"/>
      <c r="BU43185" s="10"/>
    </row>
    <row r="43186" spans="68:73">
      <c r="BP43186" s="8"/>
      <c r="BQ43186" s="8"/>
      <c r="BR43186" s="8"/>
      <c r="BS43186" s="8"/>
      <c r="BT43186" s="8"/>
      <c r="BU43186" s="8"/>
    </row>
    <row r="43187" spans="68:73">
      <c r="BP43187" s="10"/>
      <c r="BQ43187" s="10"/>
      <c r="BR43187" s="10"/>
      <c r="BS43187" s="10"/>
      <c r="BT43187" s="10"/>
      <c r="BU43187" s="10"/>
    </row>
    <row r="43188" spans="68:73">
      <c r="BP43188" s="8"/>
      <c r="BQ43188" s="8"/>
      <c r="BR43188" s="8"/>
      <c r="BS43188" s="8"/>
      <c r="BT43188" s="8"/>
      <c r="BU43188" s="8"/>
    </row>
    <row r="43189" spans="68:73">
      <c r="BP43189" s="10"/>
      <c r="BQ43189" s="10"/>
      <c r="BR43189" s="10"/>
      <c r="BS43189" s="10"/>
      <c r="BT43189" s="10"/>
      <c r="BU43189" s="10"/>
    </row>
    <row r="43190" spans="68:73">
      <c r="BP43190" s="8"/>
      <c r="BQ43190" s="8"/>
      <c r="BR43190" s="8"/>
      <c r="BS43190" s="8"/>
      <c r="BT43190" s="8"/>
      <c r="BU43190" s="8"/>
    </row>
    <row r="43191" spans="68:73">
      <c r="BP43191" s="10"/>
      <c r="BQ43191" s="10"/>
      <c r="BR43191" s="10"/>
      <c r="BS43191" s="10"/>
      <c r="BT43191" s="10"/>
      <c r="BU43191" s="10"/>
    </row>
    <row r="43192" spans="68:73">
      <c r="BP43192" s="8"/>
      <c r="BQ43192" s="8"/>
      <c r="BR43192" s="8"/>
      <c r="BS43192" s="8"/>
      <c r="BT43192" s="8"/>
      <c r="BU43192" s="8"/>
    </row>
    <row r="43193" spans="68:73">
      <c r="BP43193" s="10"/>
      <c r="BQ43193" s="10"/>
      <c r="BR43193" s="10"/>
      <c r="BS43193" s="10"/>
      <c r="BT43193" s="10"/>
      <c r="BU43193" s="10"/>
    </row>
    <row r="43194" spans="68:73">
      <c r="BP43194" s="8"/>
      <c r="BQ43194" s="8"/>
      <c r="BR43194" s="8"/>
      <c r="BS43194" s="8"/>
      <c r="BT43194" s="8"/>
      <c r="BU43194" s="8"/>
    </row>
    <row r="43195" spans="68:73">
      <c r="BP43195" s="10"/>
      <c r="BQ43195" s="10"/>
      <c r="BR43195" s="10"/>
      <c r="BS43195" s="10"/>
      <c r="BT43195" s="10"/>
      <c r="BU43195" s="10"/>
    </row>
    <row r="43196" spans="68:73">
      <c r="BP43196" s="8"/>
      <c r="BQ43196" s="8"/>
      <c r="BR43196" s="8"/>
      <c r="BS43196" s="8"/>
      <c r="BT43196" s="8"/>
      <c r="BU43196" s="8"/>
    </row>
    <row r="43197" spans="68:73">
      <c r="BP43197" s="10"/>
      <c r="BQ43197" s="10"/>
      <c r="BR43197" s="10"/>
      <c r="BS43197" s="10"/>
      <c r="BT43197" s="10"/>
      <c r="BU43197" s="10"/>
    </row>
    <row r="43198" spans="68:73">
      <c r="BP43198" s="8"/>
      <c r="BQ43198" s="8"/>
      <c r="BR43198" s="8"/>
      <c r="BS43198" s="8"/>
      <c r="BT43198" s="8"/>
      <c r="BU43198" s="8"/>
    </row>
    <row r="43199" spans="68:73">
      <c r="BP43199" s="10"/>
      <c r="BQ43199" s="10"/>
      <c r="BR43199" s="10"/>
      <c r="BS43199" s="10"/>
      <c r="BT43199" s="10"/>
      <c r="BU43199" s="10"/>
    </row>
    <row r="43200" spans="68:73">
      <c r="BP43200" s="8"/>
      <c r="BQ43200" s="8"/>
      <c r="BR43200" s="8"/>
      <c r="BS43200" s="8"/>
      <c r="BT43200" s="8"/>
      <c r="BU43200" s="8"/>
    </row>
    <row r="43201" spans="68:73">
      <c r="BP43201" s="10"/>
      <c r="BQ43201" s="10"/>
      <c r="BR43201" s="10"/>
      <c r="BS43201" s="10"/>
      <c r="BT43201" s="10"/>
      <c r="BU43201" s="10"/>
    </row>
    <row r="43202" spans="68:73">
      <c r="BP43202" s="8"/>
      <c r="BQ43202" s="8"/>
      <c r="BR43202" s="8"/>
      <c r="BS43202" s="8"/>
      <c r="BT43202" s="8"/>
      <c r="BU43202" s="8"/>
    </row>
    <row r="43203" spans="68:73">
      <c r="BP43203" s="10"/>
      <c r="BQ43203" s="10"/>
      <c r="BR43203" s="10"/>
      <c r="BS43203" s="10"/>
      <c r="BT43203" s="10"/>
      <c r="BU43203" s="10"/>
    </row>
    <row r="43204" spans="68:73">
      <c r="BP43204" s="8"/>
      <c r="BQ43204" s="8"/>
      <c r="BR43204" s="8"/>
      <c r="BS43204" s="8"/>
      <c r="BT43204" s="8"/>
      <c r="BU43204" s="8"/>
    </row>
    <row r="43205" spans="68:73">
      <c r="BP43205" s="10"/>
      <c r="BQ43205" s="10"/>
      <c r="BR43205" s="10"/>
      <c r="BS43205" s="10"/>
      <c r="BT43205" s="10"/>
      <c r="BU43205" s="10"/>
    </row>
    <row r="43206" spans="68:73">
      <c r="BP43206" s="8"/>
      <c r="BQ43206" s="8"/>
      <c r="BR43206" s="8"/>
      <c r="BS43206" s="8"/>
      <c r="BT43206" s="8"/>
      <c r="BU43206" s="8"/>
    </row>
    <row r="43207" spans="68:73">
      <c r="BP43207" s="10"/>
      <c r="BQ43207" s="10"/>
      <c r="BR43207" s="10"/>
      <c r="BS43207" s="10"/>
      <c r="BT43207" s="10"/>
      <c r="BU43207" s="10"/>
    </row>
    <row r="43208" spans="68:73">
      <c r="BP43208" s="8"/>
      <c r="BQ43208" s="8"/>
      <c r="BR43208" s="8"/>
      <c r="BS43208" s="8"/>
      <c r="BT43208" s="8"/>
      <c r="BU43208" s="8"/>
    </row>
    <row r="43209" spans="68:73">
      <c r="BP43209" s="10"/>
      <c r="BQ43209" s="10"/>
      <c r="BR43209" s="10"/>
      <c r="BS43209" s="10"/>
      <c r="BT43209" s="10"/>
      <c r="BU43209" s="10"/>
    </row>
    <row r="43210" spans="68:73">
      <c r="BP43210" s="8"/>
      <c r="BQ43210" s="8"/>
      <c r="BR43210" s="8"/>
      <c r="BS43210" s="8"/>
      <c r="BT43210" s="8"/>
      <c r="BU43210" s="8"/>
    </row>
    <row r="43211" spans="68:73">
      <c r="BP43211" s="10"/>
      <c r="BQ43211" s="10"/>
      <c r="BR43211" s="10"/>
      <c r="BS43211" s="10"/>
      <c r="BT43211" s="10"/>
      <c r="BU43211" s="10"/>
    </row>
    <row r="43212" spans="68:73">
      <c r="BP43212" s="8"/>
      <c r="BQ43212" s="8"/>
      <c r="BR43212" s="8"/>
      <c r="BS43212" s="8"/>
      <c r="BT43212" s="8"/>
      <c r="BU43212" s="8"/>
    </row>
    <row r="43213" spans="68:73">
      <c r="BP43213" s="10"/>
      <c r="BQ43213" s="10"/>
      <c r="BR43213" s="10"/>
      <c r="BS43213" s="10"/>
      <c r="BT43213" s="10"/>
      <c r="BU43213" s="10"/>
    </row>
    <row r="43214" spans="68:73">
      <c r="BP43214" s="8"/>
      <c r="BQ43214" s="8"/>
      <c r="BR43214" s="8"/>
      <c r="BS43214" s="8"/>
      <c r="BT43214" s="8"/>
      <c r="BU43214" s="8"/>
    </row>
    <row r="43215" spans="68:73">
      <c r="BP43215" s="10"/>
      <c r="BQ43215" s="10"/>
      <c r="BR43215" s="10"/>
      <c r="BS43215" s="10"/>
      <c r="BT43215" s="10"/>
      <c r="BU43215" s="10"/>
    </row>
    <row r="43216" spans="68:73">
      <c r="BP43216" s="8"/>
      <c r="BQ43216" s="8"/>
      <c r="BR43216" s="8"/>
      <c r="BS43216" s="8"/>
      <c r="BT43216" s="8"/>
      <c r="BU43216" s="8"/>
    </row>
    <row r="43217" spans="68:73">
      <c r="BP43217" s="10"/>
      <c r="BQ43217" s="10"/>
      <c r="BR43217" s="10"/>
      <c r="BS43217" s="10"/>
      <c r="BT43217" s="10"/>
      <c r="BU43217" s="10"/>
    </row>
    <row r="43218" spans="68:73">
      <c r="BP43218" s="8"/>
      <c r="BQ43218" s="8"/>
      <c r="BR43218" s="8"/>
      <c r="BS43218" s="8"/>
      <c r="BT43218" s="8"/>
      <c r="BU43218" s="8"/>
    </row>
    <row r="43219" spans="68:73">
      <c r="BP43219" s="10"/>
      <c r="BQ43219" s="10"/>
      <c r="BR43219" s="10"/>
      <c r="BS43219" s="10"/>
      <c r="BT43219" s="10"/>
      <c r="BU43219" s="10"/>
    </row>
    <row r="43220" spans="68:73">
      <c r="BP43220" s="8"/>
      <c r="BQ43220" s="8"/>
      <c r="BR43220" s="8"/>
      <c r="BS43220" s="8"/>
      <c r="BT43220" s="8"/>
      <c r="BU43220" s="8"/>
    </row>
    <row r="43221" spans="68:73">
      <c r="BP43221" s="10"/>
      <c r="BQ43221" s="10"/>
      <c r="BR43221" s="10"/>
      <c r="BS43221" s="10"/>
      <c r="BT43221" s="10"/>
      <c r="BU43221" s="10"/>
    </row>
    <row r="43222" spans="68:73">
      <c r="BP43222" s="8"/>
      <c r="BQ43222" s="8"/>
      <c r="BR43222" s="8"/>
      <c r="BS43222" s="8"/>
      <c r="BT43222" s="8"/>
      <c r="BU43222" s="8"/>
    </row>
    <row r="43223" spans="68:73">
      <c r="BP43223" s="10"/>
      <c r="BQ43223" s="10"/>
      <c r="BR43223" s="10"/>
      <c r="BS43223" s="10"/>
      <c r="BT43223" s="10"/>
      <c r="BU43223" s="10"/>
    </row>
    <row r="43224" spans="68:73">
      <c r="BP43224" s="8"/>
      <c r="BQ43224" s="8"/>
      <c r="BR43224" s="8"/>
      <c r="BS43224" s="8"/>
      <c r="BT43224" s="8"/>
      <c r="BU43224" s="8"/>
    </row>
    <row r="43225" spans="68:73">
      <c r="BP43225" s="10"/>
      <c r="BQ43225" s="10"/>
      <c r="BR43225" s="10"/>
      <c r="BS43225" s="10"/>
      <c r="BT43225" s="10"/>
      <c r="BU43225" s="10"/>
    </row>
    <row r="43226" spans="68:73">
      <c r="BP43226" s="8"/>
      <c r="BQ43226" s="8"/>
      <c r="BR43226" s="8"/>
      <c r="BS43226" s="8"/>
      <c r="BT43226" s="8"/>
      <c r="BU43226" s="8"/>
    </row>
    <row r="43227" spans="68:73">
      <c r="BP43227" s="10"/>
      <c r="BQ43227" s="10"/>
      <c r="BR43227" s="10"/>
      <c r="BS43227" s="10"/>
      <c r="BT43227" s="10"/>
      <c r="BU43227" s="10"/>
    </row>
    <row r="43228" spans="68:73">
      <c r="BP43228" s="8"/>
      <c r="BQ43228" s="8"/>
      <c r="BR43228" s="8"/>
      <c r="BS43228" s="8"/>
      <c r="BT43228" s="8"/>
      <c r="BU43228" s="8"/>
    </row>
    <row r="43229" spans="68:73">
      <c r="BP43229" s="10"/>
      <c r="BQ43229" s="10"/>
      <c r="BR43229" s="10"/>
      <c r="BS43229" s="10"/>
      <c r="BT43229" s="10"/>
      <c r="BU43229" s="10"/>
    </row>
    <row r="43230" spans="68:73">
      <c r="BP43230" s="8"/>
      <c r="BQ43230" s="8"/>
      <c r="BR43230" s="8"/>
      <c r="BS43230" s="8"/>
      <c r="BT43230" s="8"/>
      <c r="BU43230" s="8"/>
    </row>
    <row r="43231" spans="68:73">
      <c r="BP43231" s="10"/>
      <c r="BQ43231" s="10"/>
      <c r="BR43231" s="10"/>
      <c r="BS43231" s="10"/>
      <c r="BT43231" s="10"/>
      <c r="BU43231" s="10"/>
    </row>
    <row r="43232" spans="68:73">
      <c r="BP43232" s="8"/>
      <c r="BQ43232" s="8"/>
      <c r="BR43232" s="8"/>
      <c r="BS43232" s="8"/>
      <c r="BT43232" s="8"/>
      <c r="BU43232" s="8"/>
    </row>
    <row r="43233" spans="68:73">
      <c r="BP43233" s="10"/>
      <c r="BQ43233" s="10"/>
      <c r="BR43233" s="10"/>
      <c r="BS43233" s="10"/>
      <c r="BT43233" s="10"/>
      <c r="BU43233" s="10"/>
    </row>
    <row r="43234" spans="68:73">
      <c r="BP43234" s="8"/>
      <c r="BQ43234" s="8"/>
      <c r="BR43234" s="8"/>
      <c r="BS43234" s="8"/>
      <c r="BT43234" s="8"/>
      <c r="BU43234" s="8"/>
    </row>
    <row r="43235" spans="68:73">
      <c r="BP43235" s="10"/>
      <c r="BQ43235" s="10"/>
      <c r="BR43235" s="10"/>
      <c r="BS43235" s="10"/>
      <c r="BT43235" s="10"/>
      <c r="BU43235" s="10"/>
    </row>
    <row r="43236" spans="68:73">
      <c r="BP43236" s="8"/>
      <c r="BQ43236" s="8"/>
      <c r="BR43236" s="8"/>
      <c r="BS43236" s="8"/>
      <c r="BT43236" s="8"/>
      <c r="BU43236" s="8"/>
    </row>
    <row r="43237" spans="68:73">
      <c r="BP43237" s="10"/>
      <c r="BQ43237" s="10"/>
      <c r="BR43237" s="10"/>
      <c r="BS43237" s="10"/>
      <c r="BT43237" s="10"/>
      <c r="BU43237" s="10"/>
    </row>
    <row r="43238" spans="68:73">
      <c r="BP43238" s="8"/>
      <c r="BQ43238" s="8"/>
      <c r="BR43238" s="8"/>
      <c r="BS43238" s="8"/>
      <c r="BT43238" s="8"/>
      <c r="BU43238" s="8"/>
    </row>
    <row r="43239" spans="68:73">
      <c r="BP43239" s="10"/>
      <c r="BQ43239" s="10"/>
      <c r="BR43239" s="10"/>
      <c r="BS43239" s="10"/>
      <c r="BT43239" s="10"/>
      <c r="BU43239" s="10"/>
    </row>
    <row r="43240" spans="68:73">
      <c r="BP43240" s="8"/>
      <c r="BQ43240" s="8"/>
      <c r="BR43240" s="8"/>
      <c r="BS43240" s="8"/>
      <c r="BT43240" s="8"/>
      <c r="BU43240" s="8"/>
    </row>
    <row r="43241" spans="68:73">
      <c r="BP43241" s="10"/>
      <c r="BQ43241" s="10"/>
      <c r="BR43241" s="10"/>
      <c r="BS43241" s="10"/>
      <c r="BT43241" s="10"/>
      <c r="BU43241" s="10"/>
    </row>
    <row r="43242" spans="68:73">
      <c r="BP43242" s="8"/>
      <c r="BQ43242" s="8"/>
      <c r="BR43242" s="8"/>
      <c r="BS43242" s="8"/>
      <c r="BT43242" s="8"/>
      <c r="BU43242" s="8"/>
    </row>
    <row r="43243" spans="68:73">
      <c r="BP43243" s="10"/>
      <c r="BQ43243" s="10"/>
      <c r="BR43243" s="10"/>
      <c r="BS43243" s="10"/>
      <c r="BT43243" s="10"/>
      <c r="BU43243" s="10"/>
    </row>
    <row r="43244" spans="68:73">
      <c r="BP43244" s="8"/>
      <c r="BQ43244" s="8"/>
      <c r="BR43244" s="8"/>
      <c r="BS43244" s="8"/>
      <c r="BT43244" s="8"/>
      <c r="BU43244" s="8"/>
    </row>
    <row r="43245" spans="68:73">
      <c r="BP43245" s="10"/>
      <c r="BQ43245" s="10"/>
      <c r="BR43245" s="10"/>
      <c r="BS43245" s="10"/>
      <c r="BT43245" s="10"/>
      <c r="BU43245" s="10"/>
    </row>
    <row r="43246" spans="68:73">
      <c r="BP43246" s="8"/>
      <c r="BQ43246" s="8"/>
      <c r="BR43246" s="8"/>
      <c r="BS43246" s="8"/>
      <c r="BT43246" s="8"/>
      <c r="BU43246" s="8"/>
    </row>
    <row r="43247" spans="68:73">
      <c r="BP43247" s="10"/>
      <c r="BQ43247" s="10"/>
      <c r="BR43247" s="10"/>
      <c r="BS43247" s="10"/>
      <c r="BT43247" s="10"/>
      <c r="BU43247" s="10"/>
    </row>
    <row r="43248" spans="68:73">
      <c r="BP43248" s="8"/>
      <c r="BQ43248" s="8"/>
      <c r="BR43248" s="8"/>
      <c r="BS43248" s="8"/>
      <c r="BT43248" s="8"/>
      <c r="BU43248" s="8"/>
    </row>
    <row r="43249" spans="68:73">
      <c r="BP43249" s="10"/>
      <c r="BQ43249" s="10"/>
      <c r="BR43249" s="10"/>
      <c r="BS43249" s="10"/>
      <c r="BT43249" s="10"/>
      <c r="BU43249" s="10"/>
    </row>
    <row r="43250" spans="68:73">
      <c r="BP43250" s="8"/>
      <c r="BQ43250" s="8"/>
      <c r="BR43250" s="8"/>
      <c r="BS43250" s="8"/>
      <c r="BT43250" s="8"/>
      <c r="BU43250" s="8"/>
    </row>
    <row r="43251" spans="68:73">
      <c r="BP43251" s="10"/>
      <c r="BQ43251" s="10"/>
      <c r="BR43251" s="10"/>
      <c r="BS43251" s="10"/>
      <c r="BT43251" s="10"/>
      <c r="BU43251" s="10"/>
    </row>
    <row r="43252" spans="68:73">
      <c r="BP43252" s="8"/>
      <c r="BQ43252" s="8"/>
      <c r="BR43252" s="8"/>
      <c r="BS43252" s="8"/>
      <c r="BT43252" s="8"/>
      <c r="BU43252" s="8"/>
    </row>
    <row r="43253" spans="68:73">
      <c r="BP43253" s="10"/>
      <c r="BQ43253" s="10"/>
      <c r="BR43253" s="10"/>
      <c r="BS43253" s="10"/>
      <c r="BT43253" s="10"/>
      <c r="BU43253" s="10"/>
    </row>
    <row r="43254" spans="68:73">
      <c r="BP43254" s="8"/>
      <c r="BQ43254" s="8"/>
      <c r="BR43254" s="8"/>
      <c r="BS43254" s="8"/>
      <c r="BT43254" s="8"/>
      <c r="BU43254" s="8"/>
    </row>
    <row r="43255" spans="68:73">
      <c r="BP43255" s="10"/>
      <c r="BQ43255" s="10"/>
      <c r="BR43255" s="10"/>
      <c r="BS43255" s="10"/>
      <c r="BT43255" s="10"/>
      <c r="BU43255" s="10"/>
    </row>
    <row r="43256" spans="68:73">
      <c r="BP43256" s="8"/>
      <c r="BQ43256" s="8"/>
      <c r="BR43256" s="8"/>
      <c r="BS43256" s="8"/>
      <c r="BT43256" s="8"/>
      <c r="BU43256" s="8"/>
    </row>
    <row r="43257" spans="68:73">
      <c r="BP43257" s="10"/>
      <c r="BQ43257" s="10"/>
      <c r="BR43257" s="10"/>
      <c r="BS43257" s="10"/>
      <c r="BT43257" s="10"/>
      <c r="BU43257" s="10"/>
    </row>
    <row r="43258" spans="68:73">
      <c r="BP43258" s="8"/>
      <c r="BQ43258" s="8"/>
      <c r="BR43258" s="8"/>
      <c r="BS43258" s="8"/>
      <c r="BT43258" s="8"/>
      <c r="BU43258" s="8"/>
    </row>
    <row r="43259" spans="68:73">
      <c r="BP43259" s="10"/>
      <c r="BQ43259" s="10"/>
      <c r="BR43259" s="10"/>
      <c r="BS43259" s="10"/>
      <c r="BT43259" s="10"/>
      <c r="BU43259" s="10"/>
    </row>
    <row r="43260" spans="68:73">
      <c r="BP43260" s="8"/>
      <c r="BQ43260" s="8"/>
      <c r="BR43260" s="8"/>
      <c r="BS43260" s="8"/>
      <c r="BT43260" s="8"/>
      <c r="BU43260" s="8"/>
    </row>
    <row r="43261" spans="68:73">
      <c r="BP43261" s="10"/>
      <c r="BQ43261" s="10"/>
      <c r="BR43261" s="10"/>
      <c r="BS43261" s="10"/>
      <c r="BT43261" s="10"/>
      <c r="BU43261" s="10"/>
    </row>
    <row r="43262" spans="68:73">
      <c r="BP43262" s="8"/>
      <c r="BQ43262" s="8"/>
      <c r="BR43262" s="8"/>
      <c r="BS43262" s="8"/>
      <c r="BT43262" s="8"/>
      <c r="BU43262" s="8"/>
    </row>
    <row r="43263" spans="68:73">
      <c r="BP43263" s="10"/>
      <c r="BQ43263" s="10"/>
      <c r="BR43263" s="10"/>
      <c r="BS43263" s="10"/>
      <c r="BT43263" s="10"/>
      <c r="BU43263" s="10"/>
    </row>
    <row r="43264" spans="68:73">
      <c r="BP43264" s="8"/>
      <c r="BQ43264" s="8"/>
      <c r="BR43264" s="8"/>
      <c r="BS43264" s="8"/>
      <c r="BT43264" s="8"/>
      <c r="BU43264" s="8"/>
    </row>
    <row r="43265" spans="68:73">
      <c r="BP43265" s="10"/>
      <c r="BQ43265" s="10"/>
      <c r="BR43265" s="10"/>
      <c r="BS43265" s="10"/>
      <c r="BT43265" s="10"/>
      <c r="BU43265" s="10"/>
    </row>
    <row r="43266" spans="68:73">
      <c r="BP43266" s="8"/>
      <c r="BQ43266" s="8"/>
      <c r="BR43266" s="8"/>
      <c r="BS43266" s="8"/>
      <c r="BT43266" s="8"/>
      <c r="BU43266" s="8"/>
    </row>
    <row r="43267" spans="68:73">
      <c r="BP43267" s="10"/>
      <c r="BQ43267" s="10"/>
      <c r="BR43267" s="10"/>
      <c r="BS43267" s="10"/>
      <c r="BT43267" s="10"/>
      <c r="BU43267" s="10"/>
    </row>
    <row r="43268" spans="68:73">
      <c r="BP43268" s="8"/>
      <c r="BQ43268" s="8"/>
      <c r="BR43268" s="8"/>
      <c r="BS43268" s="8"/>
      <c r="BT43268" s="8"/>
      <c r="BU43268" s="8"/>
    </row>
    <row r="43269" spans="68:73">
      <c r="BP43269" s="10"/>
      <c r="BQ43269" s="10"/>
      <c r="BR43269" s="10"/>
      <c r="BS43269" s="10"/>
      <c r="BT43269" s="10"/>
      <c r="BU43269" s="10"/>
    </row>
    <row r="43270" spans="68:73">
      <c r="BP43270" s="8"/>
      <c r="BQ43270" s="8"/>
      <c r="BR43270" s="8"/>
      <c r="BS43270" s="8"/>
      <c r="BT43270" s="8"/>
      <c r="BU43270" s="8"/>
    </row>
    <row r="43271" spans="68:73">
      <c r="BP43271" s="10"/>
      <c r="BQ43271" s="10"/>
      <c r="BR43271" s="10"/>
      <c r="BS43271" s="10"/>
      <c r="BT43271" s="10"/>
      <c r="BU43271" s="10"/>
    </row>
    <row r="43272" spans="68:73">
      <c r="BP43272" s="8"/>
      <c r="BQ43272" s="8"/>
      <c r="BR43272" s="8"/>
      <c r="BS43272" s="8"/>
      <c r="BT43272" s="8"/>
      <c r="BU43272" s="8"/>
    </row>
    <row r="43273" spans="68:73">
      <c r="BP43273" s="10"/>
      <c r="BQ43273" s="10"/>
      <c r="BR43273" s="10"/>
      <c r="BS43273" s="10"/>
      <c r="BT43273" s="10"/>
      <c r="BU43273" s="10"/>
    </row>
    <row r="43274" spans="68:73">
      <c r="BP43274" s="8"/>
      <c r="BQ43274" s="8"/>
      <c r="BR43274" s="8"/>
      <c r="BS43274" s="8"/>
      <c r="BT43274" s="8"/>
      <c r="BU43274" s="8"/>
    </row>
    <row r="43275" spans="68:73">
      <c r="BP43275" s="10"/>
      <c r="BQ43275" s="10"/>
      <c r="BR43275" s="10"/>
      <c r="BS43275" s="10"/>
      <c r="BT43275" s="10"/>
      <c r="BU43275" s="10"/>
    </row>
    <row r="43276" spans="68:73">
      <c r="BP43276" s="8"/>
      <c r="BQ43276" s="8"/>
      <c r="BR43276" s="8"/>
      <c r="BS43276" s="8"/>
      <c r="BT43276" s="8"/>
      <c r="BU43276" s="8"/>
    </row>
    <row r="43277" spans="68:73">
      <c r="BP43277" s="10"/>
      <c r="BQ43277" s="10"/>
      <c r="BR43277" s="10"/>
      <c r="BS43277" s="10"/>
      <c r="BT43277" s="10"/>
      <c r="BU43277" s="10"/>
    </row>
    <row r="43278" spans="68:73">
      <c r="BP43278" s="8"/>
      <c r="BQ43278" s="8"/>
      <c r="BR43278" s="8"/>
      <c r="BS43278" s="8"/>
      <c r="BT43278" s="8"/>
      <c r="BU43278" s="8"/>
    </row>
    <row r="43279" spans="68:73">
      <c r="BP43279" s="10"/>
      <c r="BQ43279" s="10"/>
      <c r="BR43279" s="10"/>
      <c r="BS43279" s="10"/>
      <c r="BT43279" s="10"/>
      <c r="BU43279" s="10"/>
    </row>
    <row r="43280" spans="68:73">
      <c r="BP43280" s="8"/>
      <c r="BQ43280" s="8"/>
      <c r="BR43280" s="8"/>
      <c r="BS43280" s="8"/>
      <c r="BT43280" s="8"/>
      <c r="BU43280" s="8"/>
    </row>
    <row r="43281" spans="68:73">
      <c r="BP43281" s="10"/>
      <c r="BQ43281" s="10"/>
      <c r="BR43281" s="10"/>
      <c r="BS43281" s="10"/>
      <c r="BT43281" s="10"/>
      <c r="BU43281" s="10"/>
    </row>
    <row r="43282" spans="68:73">
      <c r="BP43282" s="8"/>
      <c r="BQ43282" s="8"/>
      <c r="BR43282" s="8"/>
      <c r="BS43282" s="8"/>
      <c r="BT43282" s="8"/>
      <c r="BU43282" s="8"/>
    </row>
    <row r="43283" spans="68:73">
      <c r="BP43283" s="10"/>
      <c r="BQ43283" s="10"/>
      <c r="BR43283" s="10"/>
      <c r="BS43283" s="10"/>
      <c r="BT43283" s="10"/>
      <c r="BU43283" s="10"/>
    </row>
    <row r="43284" spans="68:73">
      <c r="BP43284" s="8"/>
      <c r="BQ43284" s="8"/>
      <c r="BR43284" s="8"/>
      <c r="BS43284" s="8"/>
      <c r="BT43284" s="8"/>
      <c r="BU43284" s="8"/>
    </row>
    <row r="43285" spans="68:73">
      <c r="BP43285" s="10"/>
      <c r="BQ43285" s="10"/>
      <c r="BR43285" s="10"/>
      <c r="BS43285" s="10"/>
      <c r="BT43285" s="10"/>
      <c r="BU43285" s="10"/>
    </row>
    <row r="43286" spans="68:73">
      <c r="BP43286" s="8"/>
      <c r="BQ43286" s="8"/>
      <c r="BR43286" s="8"/>
      <c r="BS43286" s="8"/>
      <c r="BT43286" s="8"/>
      <c r="BU43286" s="8"/>
    </row>
    <row r="43287" spans="68:73">
      <c r="BP43287" s="10"/>
      <c r="BQ43287" s="10"/>
      <c r="BR43287" s="10"/>
      <c r="BS43287" s="10"/>
      <c r="BT43287" s="10"/>
      <c r="BU43287" s="10"/>
    </row>
    <row r="43288" spans="68:73">
      <c r="BP43288" s="8"/>
      <c r="BQ43288" s="8"/>
      <c r="BR43288" s="8"/>
      <c r="BS43288" s="8"/>
      <c r="BT43288" s="8"/>
      <c r="BU43288" s="8"/>
    </row>
    <row r="43289" spans="68:73">
      <c r="BP43289" s="10"/>
      <c r="BQ43289" s="10"/>
      <c r="BR43289" s="10"/>
      <c r="BS43289" s="10"/>
      <c r="BT43289" s="10"/>
      <c r="BU43289" s="10"/>
    </row>
    <row r="43290" spans="68:73">
      <c r="BP43290" s="8"/>
      <c r="BQ43290" s="8"/>
      <c r="BR43290" s="8"/>
      <c r="BS43290" s="8"/>
      <c r="BT43290" s="8"/>
      <c r="BU43290" s="8"/>
    </row>
    <row r="43291" spans="68:73">
      <c r="BP43291" s="10"/>
      <c r="BQ43291" s="10"/>
      <c r="BR43291" s="10"/>
      <c r="BS43291" s="10"/>
      <c r="BT43291" s="10"/>
      <c r="BU43291" s="10"/>
    </row>
    <row r="43292" spans="68:73">
      <c r="BP43292" s="8"/>
      <c r="BQ43292" s="8"/>
      <c r="BR43292" s="8"/>
      <c r="BS43292" s="8"/>
      <c r="BT43292" s="8"/>
      <c r="BU43292" s="8"/>
    </row>
    <row r="43293" spans="68:73">
      <c r="BP43293" s="10"/>
      <c r="BQ43293" s="10"/>
      <c r="BR43293" s="10"/>
      <c r="BS43293" s="10"/>
      <c r="BT43293" s="10"/>
      <c r="BU43293" s="10"/>
    </row>
    <row r="43294" spans="68:73">
      <c r="BP43294" s="8"/>
      <c r="BQ43294" s="8"/>
      <c r="BR43294" s="8"/>
      <c r="BS43294" s="8"/>
      <c r="BT43294" s="8"/>
      <c r="BU43294" s="8"/>
    </row>
    <row r="43295" spans="68:73">
      <c r="BP43295" s="10"/>
      <c r="BQ43295" s="10"/>
      <c r="BR43295" s="10"/>
      <c r="BS43295" s="10"/>
      <c r="BT43295" s="10"/>
      <c r="BU43295" s="10"/>
    </row>
    <row r="43296" spans="68:73">
      <c r="BP43296" s="8"/>
      <c r="BQ43296" s="8"/>
      <c r="BR43296" s="8"/>
      <c r="BS43296" s="8"/>
      <c r="BT43296" s="8"/>
      <c r="BU43296" s="8"/>
    </row>
    <row r="43297" spans="68:73">
      <c r="BP43297" s="10"/>
      <c r="BQ43297" s="10"/>
      <c r="BR43297" s="10"/>
      <c r="BS43297" s="10"/>
      <c r="BT43297" s="10"/>
      <c r="BU43297" s="10"/>
    </row>
    <row r="43298" spans="68:73">
      <c r="BP43298" s="8"/>
      <c r="BQ43298" s="8"/>
      <c r="BR43298" s="8"/>
      <c r="BS43298" s="8"/>
      <c r="BT43298" s="8"/>
      <c r="BU43298" s="8"/>
    </row>
    <row r="43299" spans="68:73">
      <c r="BP43299" s="10"/>
      <c r="BQ43299" s="10"/>
      <c r="BR43299" s="10"/>
      <c r="BS43299" s="10"/>
      <c r="BT43299" s="10"/>
      <c r="BU43299" s="10"/>
    </row>
    <row r="43300" spans="68:73">
      <c r="BP43300" s="8"/>
      <c r="BQ43300" s="8"/>
      <c r="BR43300" s="8"/>
      <c r="BS43300" s="8"/>
      <c r="BT43300" s="8"/>
      <c r="BU43300" s="8"/>
    </row>
    <row r="43301" spans="68:73">
      <c r="BP43301" s="10"/>
      <c r="BQ43301" s="10"/>
      <c r="BR43301" s="10"/>
      <c r="BS43301" s="10"/>
      <c r="BT43301" s="10"/>
      <c r="BU43301" s="10"/>
    </row>
    <row r="43302" spans="68:73">
      <c r="BP43302" s="8"/>
      <c r="BQ43302" s="8"/>
      <c r="BR43302" s="8"/>
      <c r="BS43302" s="8"/>
      <c r="BT43302" s="8"/>
      <c r="BU43302" s="8"/>
    </row>
    <row r="43303" spans="68:73">
      <c r="BP43303" s="10"/>
      <c r="BQ43303" s="10"/>
      <c r="BR43303" s="10"/>
      <c r="BS43303" s="10"/>
      <c r="BT43303" s="10"/>
      <c r="BU43303" s="10"/>
    </row>
    <row r="43304" spans="68:73">
      <c r="BP43304" s="8"/>
      <c r="BQ43304" s="8"/>
      <c r="BR43304" s="8"/>
      <c r="BS43304" s="8"/>
      <c r="BT43304" s="8"/>
      <c r="BU43304" s="8"/>
    </row>
    <row r="43305" spans="68:73">
      <c r="BP43305" s="10"/>
      <c r="BQ43305" s="10"/>
      <c r="BR43305" s="10"/>
      <c r="BS43305" s="10"/>
      <c r="BT43305" s="10"/>
      <c r="BU43305" s="10"/>
    </row>
    <row r="43306" spans="68:73">
      <c r="BP43306" s="8"/>
      <c r="BQ43306" s="8"/>
      <c r="BR43306" s="8"/>
      <c r="BS43306" s="8"/>
      <c r="BT43306" s="8"/>
      <c r="BU43306" s="8"/>
    </row>
    <row r="43307" spans="68:73">
      <c r="BP43307" s="10"/>
      <c r="BQ43307" s="10"/>
      <c r="BR43307" s="10"/>
      <c r="BS43307" s="10"/>
      <c r="BT43307" s="10"/>
      <c r="BU43307" s="10"/>
    </row>
    <row r="43308" spans="68:73">
      <c r="BP43308" s="8"/>
      <c r="BQ43308" s="8"/>
      <c r="BR43308" s="8"/>
      <c r="BS43308" s="8"/>
      <c r="BT43308" s="8"/>
      <c r="BU43308" s="8"/>
    </row>
    <row r="43309" spans="68:73">
      <c r="BP43309" s="10"/>
      <c r="BQ43309" s="10"/>
      <c r="BR43309" s="10"/>
      <c r="BS43309" s="10"/>
      <c r="BT43309" s="10"/>
      <c r="BU43309" s="10"/>
    </row>
    <row r="43310" spans="68:73">
      <c r="BP43310" s="8"/>
      <c r="BQ43310" s="8"/>
      <c r="BR43310" s="8"/>
      <c r="BS43310" s="8"/>
      <c r="BT43310" s="8"/>
      <c r="BU43310" s="8"/>
    </row>
    <row r="43311" spans="68:73">
      <c r="BP43311" s="10"/>
      <c r="BQ43311" s="10"/>
      <c r="BR43311" s="10"/>
      <c r="BS43311" s="10"/>
      <c r="BT43311" s="10"/>
      <c r="BU43311" s="10"/>
    </row>
    <row r="43312" spans="68:73">
      <c r="BP43312" s="8"/>
      <c r="BQ43312" s="8"/>
      <c r="BR43312" s="8"/>
      <c r="BS43312" s="8"/>
      <c r="BT43312" s="8"/>
      <c r="BU43312" s="8"/>
    </row>
    <row r="43313" spans="68:73">
      <c r="BP43313" s="10"/>
      <c r="BQ43313" s="10"/>
      <c r="BR43313" s="10"/>
      <c r="BS43313" s="10"/>
      <c r="BT43313" s="10"/>
      <c r="BU43313" s="10"/>
    </row>
    <row r="43314" spans="68:73">
      <c r="BP43314" s="8"/>
      <c r="BQ43314" s="8"/>
      <c r="BR43314" s="8"/>
      <c r="BS43314" s="8"/>
      <c r="BT43314" s="8"/>
      <c r="BU43314" s="8"/>
    </row>
    <row r="43315" spans="68:73">
      <c r="BP43315" s="10"/>
      <c r="BQ43315" s="10"/>
      <c r="BR43315" s="10"/>
      <c r="BS43315" s="10"/>
      <c r="BT43315" s="10"/>
      <c r="BU43315" s="10"/>
    </row>
    <row r="43316" spans="68:73">
      <c r="BP43316" s="8"/>
      <c r="BQ43316" s="8"/>
      <c r="BR43316" s="8"/>
      <c r="BS43316" s="8"/>
      <c r="BT43316" s="8"/>
      <c r="BU43316" s="8"/>
    </row>
    <row r="43317" spans="68:73">
      <c r="BP43317" s="10"/>
      <c r="BQ43317" s="10"/>
      <c r="BR43317" s="10"/>
      <c r="BS43317" s="10"/>
      <c r="BT43317" s="10"/>
      <c r="BU43317" s="10"/>
    </row>
    <row r="43318" spans="68:73">
      <c r="BP43318" s="8"/>
      <c r="BQ43318" s="8"/>
      <c r="BR43318" s="8"/>
      <c r="BS43318" s="8"/>
      <c r="BT43318" s="8"/>
      <c r="BU43318" s="8"/>
    </row>
    <row r="43319" spans="68:73">
      <c r="BP43319" s="10"/>
      <c r="BQ43319" s="10"/>
      <c r="BR43319" s="10"/>
      <c r="BS43319" s="10"/>
      <c r="BT43319" s="10"/>
      <c r="BU43319" s="10"/>
    </row>
    <row r="43320" spans="68:73">
      <c r="BP43320" s="8"/>
      <c r="BQ43320" s="8"/>
      <c r="BR43320" s="8"/>
      <c r="BS43320" s="8"/>
      <c r="BT43320" s="8"/>
      <c r="BU43320" s="8"/>
    </row>
    <row r="43321" spans="68:73">
      <c r="BP43321" s="10"/>
      <c r="BQ43321" s="10"/>
      <c r="BR43321" s="10"/>
      <c r="BS43321" s="10"/>
      <c r="BT43321" s="10"/>
      <c r="BU43321" s="10"/>
    </row>
    <row r="43322" spans="68:73">
      <c r="BP43322" s="8"/>
      <c r="BQ43322" s="8"/>
      <c r="BR43322" s="8"/>
      <c r="BS43322" s="8"/>
      <c r="BT43322" s="8"/>
      <c r="BU43322" s="8"/>
    </row>
    <row r="43323" spans="68:73">
      <c r="BP43323" s="10"/>
      <c r="BQ43323" s="10"/>
      <c r="BR43323" s="10"/>
      <c r="BS43323" s="10"/>
      <c r="BT43323" s="10"/>
      <c r="BU43323" s="10"/>
    </row>
    <row r="43324" spans="68:73">
      <c r="BP43324" s="8"/>
      <c r="BQ43324" s="8"/>
      <c r="BR43324" s="8"/>
      <c r="BS43324" s="8"/>
      <c r="BT43324" s="8"/>
      <c r="BU43324" s="8"/>
    </row>
    <row r="43325" spans="68:73">
      <c r="BP43325" s="10"/>
      <c r="BQ43325" s="10"/>
      <c r="BR43325" s="10"/>
      <c r="BS43325" s="10"/>
      <c r="BT43325" s="10"/>
      <c r="BU43325" s="10"/>
    </row>
    <row r="43326" spans="68:73">
      <c r="BP43326" s="8"/>
      <c r="BQ43326" s="8"/>
      <c r="BR43326" s="8"/>
      <c r="BS43326" s="8"/>
      <c r="BT43326" s="8"/>
      <c r="BU43326" s="8"/>
    </row>
    <row r="43327" spans="68:73">
      <c r="BP43327" s="10"/>
      <c r="BQ43327" s="10"/>
      <c r="BR43327" s="10"/>
      <c r="BS43327" s="10"/>
      <c r="BT43327" s="10"/>
      <c r="BU43327" s="10"/>
    </row>
    <row r="43328" spans="68:73">
      <c r="BP43328" s="8"/>
      <c r="BQ43328" s="8"/>
      <c r="BR43328" s="8"/>
      <c r="BS43328" s="8"/>
      <c r="BT43328" s="8"/>
      <c r="BU43328" s="8"/>
    </row>
    <row r="43329" spans="68:73">
      <c r="BP43329" s="10"/>
      <c r="BQ43329" s="10"/>
      <c r="BR43329" s="10"/>
      <c r="BS43329" s="10"/>
      <c r="BT43329" s="10"/>
      <c r="BU43329" s="10"/>
    </row>
    <row r="43330" spans="68:73">
      <c r="BP43330" s="8"/>
      <c r="BQ43330" s="8"/>
      <c r="BR43330" s="8"/>
      <c r="BS43330" s="8"/>
      <c r="BT43330" s="8"/>
      <c r="BU43330" s="8"/>
    </row>
    <row r="43331" spans="68:73">
      <c r="BP43331" s="10"/>
      <c r="BQ43331" s="10"/>
      <c r="BR43331" s="10"/>
      <c r="BS43331" s="10"/>
      <c r="BT43331" s="10"/>
      <c r="BU43331" s="10"/>
    </row>
    <row r="43332" spans="68:73">
      <c r="BP43332" s="8"/>
      <c r="BQ43332" s="8"/>
      <c r="BR43332" s="8"/>
      <c r="BS43332" s="8"/>
      <c r="BT43332" s="8"/>
      <c r="BU43332" s="8"/>
    </row>
    <row r="43333" spans="68:73">
      <c r="BP43333" s="10"/>
      <c r="BQ43333" s="10"/>
      <c r="BR43333" s="10"/>
      <c r="BS43333" s="10"/>
      <c r="BT43333" s="10"/>
      <c r="BU43333" s="10"/>
    </row>
    <row r="43334" spans="68:73">
      <c r="BP43334" s="8"/>
      <c r="BQ43334" s="8"/>
      <c r="BR43334" s="8"/>
      <c r="BS43334" s="8"/>
      <c r="BT43334" s="8"/>
      <c r="BU43334" s="8"/>
    </row>
    <row r="43335" spans="68:73">
      <c r="BP43335" s="10"/>
      <c r="BQ43335" s="10"/>
      <c r="BR43335" s="10"/>
      <c r="BS43335" s="10"/>
      <c r="BT43335" s="10"/>
      <c r="BU43335" s="10"/>
    </row>
    <row r="43336" spans="68:73">
      <c r="BP43336" s="8"/>
      <c r="BQ43336" s="8"/>
      <c r="BR43336" s="8"/>
      <c r="BS43336" s="8"/>
      <c r="BT43336" s="8"/>
      <c r="BU43336" s="8"/>
    </row>
    <row r="43337" spans="68:73">
      <c r="BP43337" s="10"/>
      <c r="BQ43337" s="10"/>
      <c r="BR43337" s="10"/>
      <c r="BS43337" s="10"/>
      <c r="BT43337" s="10"/>
      <c r="BU43337" s="10"/>
    </row>
    <row r="43338" spans="68:73">
      <c r="BP43338" s="8"/>
      <c r="BQ43338" s="8"/>
      <c r="BR43338" s="8"/>
      <c r="BS43338" s="8"/>
      <c r="BT43338" s="8"/>
      <c r="BU43338" s="8"/>
    </row>
    <row r="43339" spans="68:73">
      <c r="BP43339" s="10"/>
      <c r="BQ43339" s="10"/>
      <c r="BR43339" s="10"/>
      <c r="BS43339" s="10"/>
      <c r="BT43339" s="10"/>
      <c r="BU43339" s="10"/>
    </row>
    <row r="43340" spans="68:73">
      <c r="BP43340" s="8"/>
      <c r="BQ43340" s="8"/>
      <c r="BR43340" s="8"/>
      <c r="BS43340" s="8"/>
      <c r="BT43340" s="8"/>
      <c r="BU43340" s="8"/>
    </row>
    <row r="43341" spans="68:73">
      <c r="BP43341" s="10"/>
      <c r="BQ43341" s="10"/>
      <c r="BR43341" s="10"/>
      <c r="BS43341" s="10"/>
      <c r="BT43341" s="10"/>
      <c r="BU43341" s="10"/>
    </row>
    <row r="43342" spans="68:73">
      <c r="BP43342" s="8"/>
      <c r="BQ43342" s="8"/>
      <c r="BR43342" s="8"/>
      <c r="BS43342" s="8"/>
      <c r="BT43342" s="8"/>
      <c r="BU43342" s="8"/>
    </row>
    <row r="43343" spans="68:73">
      <c r="BP43343" s="10"/>
      <c r="BQ43343" s="10"/>
      <c r="BR43343" s="10"/>
      <c r="BS43343" s="10"/>
      <c r="BT43343" s="10"/>
      <c r="BU43343" s="10"/>
    </row>
    <row r="43344" spans="68:73">
      <c r="BP43344" s="8"/>
      <c r="BQ43344" s="8"/>
      <c r="BR43344" s="8"/>
      <c r="BS43344" s="8"/>
      <c r="BT43344" s="8"/>
      <c r="BU43344" s="8"/>
    </row>
    <row r="43345" spans="68:73">
      <c r="BP43345" s="10"/>
      <c r="BQ43345" s="10"/>
      <c r="BR43345" s="10"/>
      <c r="BS43345" s="10"/>
      <c r="BT43345" s="10"/>
      <c r="BU43345" s="10"/>
    </row>
    <row r="43346" spans="68:73">
      <c r="BP43346" s="8"/>
      <c r="BQ43346" s="8"/>
      <c r="BR43346" s="8"/>
      <c r="BS43346" s="8"/>
      <c r="BT43346" s="8"/>
      <c r="BU43346" s="8"/>
    </row>
    <row r="43347" spans="68:73">
      <c r="BP43347" s="10"/>
      <c r="BQ43347" s="10"/>
      <c r="BR43347" s="10"/>
      <c r="BS43347" s="10"/>
      <c r="BT43347" s="10"/>
      <c r="BU43347" s="10"/>
    </row>
    <row r="43348" spans="68:73">
      <c r="BP43348" s="8"/>
      <c r="BQ43348" s="8"/>
      <c r="BR43348" s="8"/>
      <c r="BS43348" s="8"/>
      <c r="BT43348" s="8"/>
      <c r="BU43348" s="8"/>
    </row>
    <row r="43349" spans="68:73">
      <c r="BP43349" s="10"/>
      <c r="BQ43349" s="10"/>
      <c r="BR43349" s="10"/>
      <c r="BS43349" s="10"/>
      <c r="BT43349" s="10"/>
      <c r="BU43349" s="10"/>
    </row>
    <row r="43350" spans="68:73">
      <c r="BP43350" s="8"/>
      <c r="BQ43350" s="8"/>
      <c r="BR43350" s="8"/>
      <c r="BS43350" s="8"/>
      <c r="BT43350" s="8"/>
      <c r="BU43350" s="8"/>
    </row>
    <row r="43351" spans="68:73">
      <c r="BP43351" s="10"/>
      <c r="BQ43351" s="10"/>
      <c r="BR43351" s="10"/>
      <c r="BS43351" s="10"/>
      <c r="BT43351" s="10"/>
      <c r="BU43351" s="10"/>
    </row>
    <row r="43352" spans="68:73">
      <c r="BP43352" s="8"/>
      <c r="BQ43352" s="8"/>
      <c r="BR43352" s="8"/>
      <c r="BS43352" s="8"/>
      <c r="BT43352" s="8"/>
      <c r="BU43352" s="8"/>
    </row>
    <row r="43353" spans="68:73">
      <c r="BP43353" s="10"/>
      <c r="BQ43353" s="10"/>
      <c r="BR43353" s="10"/>
      <c r="BS43353" s="10"/>
      <c r="BT43353" s="10"/>
      <c r="BU43353" s="10"/>
    </row>
    <row r="43354" spans="68:73">
      <c r="BP43354" s="8"/>
      <c r="BQ43354" s="8"/>
      <c r="BR43354" s="8"/>
      <c r="BS43354" s="8"/>
      <c r="BT43354" s="8"/>
      <c r="BU43354" s="8"/>
    </row>
    <row r="43355" spans="68:73">
      <c r="BP43355" s="10"/>
      <c r="BQ43355" s="10"/>
      <c r="BR43355" s="10"/>
      <c r="BS43355" s="10"/>
      <c r="BT43355" s="10"/>
      <c r="BU43355" s="10"/>
    </row>
    <row r="43356" spans="68:73">
      <c r="BP43356" s="8"/>
      <c r="BQ43356" s="8"/>
      <c r="BR43356" s="8"/>
      <c r="BS43356" s="8"/>
      <c r="BT43356" s="8"/>
      <c r="BU43356" s="8"/>
    </row>
    <row r="43357" spans="68:73">
      <c r="BP43357" s="10"/>
      <c r="BQ43357" s="10"/>
      <c r="BR43357" s="10"/>
      <c r="BS43357" s="10"/>
      <c r="BT43357" s="10"/>
      <c r="BU43357" s="10"/>
    </row>
    <row r="43358" spans="68:73">
      <c r="BP43358" s="8"/>
      <c r="BQ43358" s="8"/>
      <c r="BR43358" s="8"/>
      <c r="BS43358" s="8"/>
      <c r="BT43358" s="8"/>
      <c r="BU43358" s="8"/>
    </row>
    <row r="43359" spans="68:73">
      <c r="BP43359" s="10"/>
      <c r="BQ43359" s="10"/>
      <c r="BR43359" s="10"/>
      <c r="BS43359" s="10"/>
      <c r="BT43359" s="10"/>
      <c r="BU43359" s="10"/>
    </row>
    <row r="43360" spans="68:73">
      <c r="BP43360" s="8"/>
      <c r="BQ43360" s="8"/>
      <c r="BR43360" s="8"/>
      <c r="BS43360" s="8"/>
      <c r="BT43360" s="8"/>
      <c r="BU43360" s="8"/>
    </row>
    <row r="43361" spans="68:73">
      <c r="BP43361" s="10"/>
      <c r="BQ43361" s="10"/>
      <c r="BR43361" s="10"/>
      <c r="BS43361" s="10"/>
      <c r="BT43361" s="10"/>
      <c r="BU43361" s="10"/>
    </row>
    <row r="43362" spans="68:73">
      <c r="BP43362" s="8"/>
      <c r="BQ43362" s="8"/>
      <c r="BR43362" s="8"/>
      <c r="BS43362" s="8"/>
      <c r="BT43362" s="8"/>
      <c r="BU43362" s="8"/>
    </row>
    <row r="43363" spans="68:73">
      <c r="BP43363" s="10"/>
      <c r="BQ43363" s="10"/>
      <c r="BR43363" s="10"/>
      <c r="BS43363" s="10"/>
      <c r="BT43363" s="10"/>
      <c r="BU43363" s="10"/>
    </row>
    <row r="43364" spans="68:73">
      <c r="BP43364" s="8"/>
      <c r="BQ43364" s="8"/>
      <c r="BR43364" s="8"/>
      <c r="BS43364" s="8"/>
      <c r="BT43364" s="8"/>
      <c r="BU43364" s="8"/>
    </row>
    <row r="43365" spans="68:73">
      <c r="BP43365" s="10"/>
      <c r="BQ43365" s="10"/>
      <c r="BR43365" s="10"/>
      <c r="BS43365" s="10"/>
      <c r="BT43365" s="10"/>
      <c r="BU43365" s="10"/>
    </row>
    <row r="43366" spans="68:73">
      <c r="BP43366" s="8"/>
      <c r="BQ43366" s="8"/>
      <c r="BR43366" s="8"/>
      <c r="BS43366" s="8"/>
      <c r="BT43366" s="8"/>
      <c r="BU43366" s="8"/>
    </row>
    <row r="43367" spans="68:73">
      <c r="BP43367" s="10"/>
      <c r="BQ43367" s="10"/>
      <c r="BR43367" s="10"/>
      <c r="BS43367" s="10"/>
      <c r="BT43367" s="10"/>
      <c r="BU43367" s="10"/>
    </row>
    <row r="43368" spans="68:73">
      <c r="BP43368" s="8"/>
      <c r="BQ43368" s="8"/>
      <c r="BR43368" s="8"/>
      <c r="BS43368" s="8"/>
      <c r="BT43368" s="8"/>
      <c r="BU43368" s="8"/>
    </row>
    <row r="43369" spans="68:73">
      <c r="BP43369" s="10"/>
      <c r="BQ43369" s="10"/>
      <c r="BR43369" s="10"/>
      <c r="BS43369" s="10"/>
      <c r="BT43369" s="10"/>
      <c r="BU43369" s="10"/>
    </row>
    <row r="43370" spans="68:73">
      <c r="BP43370" s="8"/>
      <c r="BQ43370" s="8"/>
      <c r="BR43370" s="8"/>
      <c r="BS43370" s="8"/>
      <c r="BT43370" s="8"/>
      <c r="BU43370" s="8"/>
    </row>
    <row r="43371" spans="68:73">
      <c r="BP43371" s="10"/>
      <c r="BQ43371" s="10"/>
      <c r="BR43371" s="10"/>
      <c r="BS43371" s="10"/>
      <c r="BT43371" s="10"/>
      <c r="BU43371" s="10"/>
    </row>
    <row r="43372" spans="68:73">
      <c r="BP43372" s="8"/>
      <c r="BQ43372" s="8"/>
      <c r="BR43372" s="8"/>
      <c r="BS43372" s="8"/>
      <c r="BT43372" s="8"/>
      <c r="BU43372" s="8"/>
    </row>
    <row r="43373" spans="68:73">
      <c r="BP43373" s="10"/>
      <c r="BQ43373" s="10"/>
      <c r="BR43373" s="10"/>
      <c r="BS43373" s="10"/>
      <c r="BT43373" s="10"/>
      <c r="BU43373" s="10"/>
    </row>
    <row r="43374" spans="68:73">
      <c r="BP43374" s="8"/>
      <c r="BQ43374" s="8"/>
      <c r="BR43374" s="8"/>
      <c r="BS43374" s="8"/>
      <c r="BT43374" s="8"/>
      <c r="BU43374" s="8"/>
    </row>
    <row r="43375" spans="68:73">
      <c r="BP43375" s="10"/>
      <c r="BQ43375" s="10"/>
      <c r="BR43375" s="10"/>
      <c r="BS43375" s="10"/>
      <c r="BT43375" s="10"/>
      <c r="BU43375" s="10"/>
    </row>
    <row r="43376" spans="68:73">
      <c r="BP43376" s="8"/>
      <c r="BQ43376" s="8"/>
      <c r="BR43376" s="8"/>
      <c r="BS43376" s="8"/>
      <c r="BT43376" s="8"/>
      <c r="BU43376" s="8"/>
    </row>
    <row r="43377" spans="68:73">
      <c r="BP43377" s="10"/>
      <c r="BQ43377" s="10"/>
      <c r="BR43377" s="10"/>
      <c r="BS43377" s="10"/>
      <c r="BT43377" s="10"/>
      <c r="BU43377" s="10"/>
    </row>
    <row r="43378" spans="68:73">
      <c r="BP43378" s="8"/>
      <c r="BQ43378" s="8"/>
      <c r="BR43378" s="8"/>
      <c r="BS43378" s="8"/>
      <c r="BT43378" s="8"/>
      <c r="BU43378" s="8"/>
    </row>
    <row r="43379" spans="68:73">
      <c r="BP43379" s="10"/>
      <c r="BQ43379" s="10"/>
      <c r="BR43379" s="10"/>
      <c r="BS43379" s="10"/>
      <c r="BT43379" s="10"/>
      <c r="BU43379" s="10"/>
    </row>
    <row r="43380" spans="68:73">
      <c r="BP43380" s="8"/>
      <c r="BQ43380" s="8"/>
      <c r="BR43380" s="8"/>
      <c r="BS43380" s="8"/>
      <c r="BT43380" s="8"/>
      <c r="BU43380" s="8"/>
    </row>
    <row r="43381" spans="68:73">
      <c r="BP43381" s="10"/>
      <c r="BQ43381" s="10"/>
      <c r="BR43381" s="10"/>
      <c r="BS43381" s="10"/>
      <c r="BT43381" s="10"/>
      <c r="BU43381" s="10"/>
    </row>
    <row r="43382" spans="68:73">
      <c r="BP43382" s="8"/>
      <c r="BQ43382" s="8"/>
      <c r="BR43382" s="8"/>
      <c r="BS43382" s="8"/>
      <c r="BT43382" s="8"/>
      <c r="BU43382" s="8"/>
    </row>
    <row r="43383" spans="68:73">
      <c r="BP43383" s="10"/>
      <c r="BQ43383" s="10"/>
      <c r="BR43383" s="10"/>
      <c r="BS43383" s="10"/>
      <c r="BT43383" s="10"/>
      <c r="BU43383" s="10"/>
    </row>
    <row r="43384" spans="68:73">
      <c r="BP43384" s="8"/>
      <c r="BQ43384" s="8"/>
      <c r="BR43384" s="8"/>
      <c r="BS43384" s="8"/>
      <c r="BT43384" s="8"/>
      <c r="BU43384" s="8"/>
    </row>
    <row r="43385" spans="68:73">
      <c r="BP43385" s="10"/>
      <c r="BQ43385" s="10"/>
      <c r="BR43385" s="10"/>
      <c r="BS43385" s="10"/>
      <c r="BT43385" s="10"/>
      <c r="BU43385" s="10"/>
    </row>
    <row r="43386" spans="68:73">
      <c r="BP43386" s="8"/>
      <c r="BQ43386" s="8"/>
      <c r="BR43386" s="8"/>
      <c r="BS43386" s="8"/>
      <c r="BT43386" s="8"/>
      <c r="BU43386" s="8"/>
    </row>
    <row r="43387" spans="68:73">
      <c r="BP43387" s="10"/>
      <c r="BQ43387" s="10"/>
      <c r="BR43387" s="10"/>
      <c r="BS43387" s="10"/>
      <c r="BT43387" s="10"/>
      <c r="BU43387" s="10"/>
    </row>
    <row r="43388" spans="68:73">
      <c r="BP43388" s="8"/>
      <c r="BQ43388" s="8"/>
      <c r="BR43388" s="8"/>
      <c r="BS43388" s="8"/>
      <c r="BT43388" s="8"/>
      <c r="BU43388" s="8"/>
    </row>
    <row r="43389" spans="68:73">
      <c r="BP43389" s="10"/>
      <c r="BQ43389" s="10"/>
      <c r="BR43389" s="10"/>
      <c r="BS43389" s="10"/>
      <c r="BT43389" s="10"/>
      <c r="BU43389" s="10"/>
    </row>
    <row r="43390" spans="68:73">
      <c r="BP43390" s="8"/>
      <c r="BQ43390" s="8"/>
      <c r="BR43390" s="8"/>
      <c r="BS43390" s="8"/>
      <c r="BT43390" s="8"/>
      <c r="BU43390" s="8"/>
    </row>
    <row r="43391" spans="68:73">
      <c r="BP43391" s="10"/>
      <c r="BQ43391" s="10"/>
      <c r="BR43391" s="10"/>
      <c r="BS43391" s="10"/>
      <c r="BT43391" s="10"/>
      <c r="BU43391" s="10"/>
    </row>
    <row r="43392" spans="68:73">
      <c r="BP43392" s="8"/>
      <c r="BQ43392" s="8"/>
      <c r="BR43392" s="8"/>
      <c r="BS43392" s="8"/>
      <c r="BT43392" s="8"/>
      <c r="BU43392" s="8"/>
    </row>
    <row r="43393" spans="68:73">
      <c r="BP43393" s="10"/>
      <c r="BQ43393" s="10"/>
      <c r="BR43393" s="10"/>
      <c r="BS43393" s="10"/>
      <c r="BT43393" s="10"/>
      <c r="BU43393" s="10"/>
    </row>
    <row r="43394" spans="68:73">
      <c r="BP43394" s="8"/>
      <c r="BQ43394" s="8"/>
      <c r="BR43394" s="8"/>
      <c r="BS43394" s="8"/>
      <c r="BT43394" s="8"/>
      <c r="BU43394" s="8"/>
    </row>
    <row r="43395" spans="68:73">
      <c r="BP43395" s="10"/>
      <c r="BQ43395" s="10"/>
      <c r="BR43395" s="10"/>
      <c r="BS43395" s="10"/>
      <c r="BT43395" s="10"/>
      <c r="BU43395" s="10"/>
    </row>
    <row r="43396" spans="68:73">
      <c r="BP43396" s="8"/>
      <c r="BQ43396" s="8"/>
      <c r="BR43396" s="8"/>
      <c r="BS43396" s="8"/>
      <c r="BT43396" s="8"/>
      <c r="BU43396" s="8"/>
    </row>
    <row r="43397" spans="68:73">
      <c r="BP43397" s="10"/>
      <c r="BQ43397" s="10"/>
      <c r="BR43397" s="10"/>
      <c r="BS43397" s="10"/>
      <c r="BT43397" s="10"/>
      <c r="BU43397" s="10"/>
    </row>
    <row r="43398" spans="68:73">
      <c r="BP43398" s="8"/>
      <c r="BQ43398" s="8"/>
      <c r="BR43398" s="8"/>
      <c r="BS43398" s="8"/>
      <c r="BT43398" s="8"/>
      <c r="BU43398" s="8"/>
    </row>
    <row r="43399" spans="68:73">
      <c r="BP43399" s="10"/>
      <c r="BQ43399" s="10"/>
      <c r="BR43399" s="10"/>
      <c r="BS43399" s="10"/>
      <c r="BT43399" s="10"/>
      <c r="BU43399" s="10"/>
    </row>
    <row r="43400" spans="68:73">
      <c r="BP43400" s="8"/>
      <c r="BQ43400" s="8"/>
      <c r="BR43400" s="8"/>
      <c r="BS43400" s="8"/>
      <c r="BT43400" s="8"/>
      <c r="BU43400" s="8"/>
    </row>
    <row r="43401" spans="68:73">
      <c r="BP43401" s="10"/>
      <c r="BQ43401" s="10"/>
      <c r="BR43401" s="10"/>
      <c r="BS43401" s="10"/>
      <c r="BT43401" s="10"/>
      <c r="BU43401" s="10"/>
    </row>
    <row r="43402" spans="68:73">
      <c r="BP43402" s="8"/>
      <c r="BQ43402" s="8"/>
      <c r="BR43402" s="8"/>
      <c r="BS43402" s="8"/>
      <c r="BT43402" s="8"/>
      <c r="BU43402" s="8"/>
    </row>
    <row r="43403" spans="68:73">
      <c r="BP43403" s="10"/>
      <c r="BQ43403" s="10"/>
      <c r="BR43403" s="10"/>
      <c r="BS43403" s="10"/>
      <c r="BT43403" s="10"/>
      <c r="BU43403" s="10"/>
    </row>
    <row r="43404" spans="68:73">
      <c r="BP43404" s="8"/>
      <c r="BQ43404" s="8"/>
      <c r="BR43404" s="8"/>
      <c r="BS43404" s="8"/>
      <c r="BT43404" s="8"/>
      <c r="BU43404" s="8"/>
    </row>
    <row r="43405" spans="68:73">
      <c r="BP43405" s="10"/>
      <c r="BQ43405" s="10"/>
      <c r="BR43405" s="10"/>
      <c r="BS43405" s="10"/>
      <c r="BT43405" s="10"/>
      <c r="BU43405" s="10"/>
    </row>
    <row r="43406" spans="68:73">
      <c r="BP43406" s="8"/>
      <c r="BQ43406" s="8"/>
      <c r="BR43406" s="8"/>
      <c r="BS43406" s="8"/>
      <c r="BT43406" s="8"/>
      <c r="BU43406" s="8"/>
    </row>
    <row r="43407" spans="68:73">
      <c r="BP43407" s="10"/>
      <c r="BQ43407" s="10"/>
      <c r="BR43407" s="10"/>
      <c r="BS43407" s="10"/>
      <c r="BT43407" s="10"/>
      <c r="BU43407" s="10"/>
    </row>
    <row r="43408" spans="68:73">
      <c r="BP43408" s="8"/>
      <c r="BQ43408" s="8"/>
      <c r="BR43408" s="8"/>
      <c r="BS43408" s="8"/>
      <c r="BT43408" s="8"/>
      <c r="BU43408" s="8"/>
    </row>
    <row r="43409" spans="68:73">
      <c r="BP43409" s="10"/>
      <c r="BQ43409" s="10"/>
      <c r="BR43409" s="10"/>
      <c r="BS43409" s="10"/>
      <c r="BT43409" s="10"/>
      <c r="BU43409" s="10"/>
    </row>
    <row r="43410" spans="68:73">
      <c r="BP43410" s="8"/>
      <c r="BQ43410" s="8"/>
      <c r="BR43410" s="8"/>
      <c r="BS43410" s="8"/>
      <c r="BT43410" s="8"/>
      <c r="BU43410" s="8"/>
    </row>
    <row r="43411" spans="68:73">
      <c r="BP43411" s="10"/>
      <c r="BQ43411" s="10"/>
      <c r="BR43411" s="10"/>
      <c r="BS43411" s="10"/>
      <c r="BT43411" s="10"/>
      <c r="BU43411" s="10"/>
    </row>
    <row r="43412" spans="68:73">
      <c r="BP43412" s="8"/>
      <c r="BQ43412" s="8"/>
      <c r="BR43412" s="8"/>
      <c r="BS43412" s="8"/>
      <c r="BT43412" s="8"/>
      <c r="BU43412" s="8"/>
    </row>
    <row r="43413" spans="68:73">
      <c r="BP43413" s="10"/>
      <c r="BQ43413" s="10"/>
      <c r="BR43413" s="10"/>
      <c r="BS43413" s="10"/>
      <c r="BT43413" s="10"/>
      <c r="BU43413" s="10"/>
    </row>
    <row r="43414" spans="68:73">
      <c r="BP43414" s="8"/>
      <c r="BQ43414" s="8"/>
      <c r="BR43414" s="8"/>
      <c r="BS43414" s="8"/>
      <c r="BT43414" s="8"/>
      <c r="BU43414" s="8"/>
    </row>
    <row r="43415" spans="68:73">
      <c r="BP43415" s="10"/>
      <c r="BQ43415" s="10"/>
      <c r="BR43415" s="10"/>
      <c r="BS43415" s="10"/>
      <c r="BT43415" s="10"/>
      <c r="BU43415" s="10"/>
    </row>
    <row r="43416" spans="68:73">
      <c r="BP43416" s="8"/>
      <c r="BQ43416" s="8"/>
      <c r="BR43416" s="8"/>
      <c r="BS43416" s="8"/>
      <c r="BT43416" s="8"/>
      <c r="BU43416" s="8"/>
    </row>
    <row r="43417" spans="68:73">
      <c r="BP43417" s="10"/>
      <c r="BQ43417" s="10"/>
      <c r="BR43417" s="10"/>
      <c r="BS43417" s="10"/>
      <c r="BT43417" s="10"/>
      <c r="BU43417" s="10"/>
    </row>
    <row r="43418" spans="68:73">
      <c r="BP43418" s="8"/>
      <c r="BQ43418" s="8"/>
      <c r="BR43418" s="8"/>
      <c r="BS43418" s="8"/>
      <c r="BT43418" s="8"/>
      <c r="BU43418" s="8"/>
    </row>
    <row r="43419" spans="68:73">
      <c r="BP43419" s="10"/>
      <c r="BQ43419" s="10"/>
      <c r="BR43419" s="10"/>
      <c r="BS43419" s="10"/>
      <c r="BT43419" s="10"/>
      <c r="BU43419" s="10"/>
    </row>
    <row r="43420" spans="68:73">
      <c r="BP43420" s="8"/>
      <c r="BQ43420" s="8"/>
      <c r="BR43420" s="8"/>
      <c r="BS43420" s="8"/>
      <c r="BT43420" s="8"/>
      <c r="BU43420" s="8"/>
    </row>
    <row r="43421" spans="68:73">
      <c r="BP43421" s="10"/>
      <c r="BQ43421" s="10"/>
      <c r="BR43421" s="10"/>
      <c r="BS43421" s="10"/>
      <c r="BT43421" s="10"/>
      <c r="BU43421" s="10"/>
    </row>
    <row r="43422" spans="68:73">
      <c r="BP43422" s="8"/>
      <c r="BQ43422" s="8"/>
      <c r="BR43422" s="8"/>
      <c r="BS43422" s="8"/>
      <c r="BT43422" s="8"/>
      <c r="BU43422" s="8"/>
    </row>
    <row r="43423" spans="68:73">
      <c r="BP43423" s="10"/>
      <c r="BQ43423" s="10"/>
      <c r="BR43423" s="10"/>
      <c r="BS43423" s="10"/>
      <c r="BT43423" s="10"/>
      <c r="BU43423" s="10"/>
    </row>
    <row r="43424" spans="68:73">
      <c r="BP43424" s="8"/>
      <c r="BQ43424" s="8"/>
      <c r="BR43424" s="8"/>
      <c r="BS43424" s="8"/>
      <c r="BT43424" s="8"/>
      <c r="BU43424" s="8"/>
    </row>
    <row r="43425" spans="68:73">
      <c r="BP43425" s="10"/>
      <c r="BQ43425" s="10"/>
      <c r="BR43425" s="10"/>
      <c r="BS43425" s="10"/>
      <c r="BT43425" s="10"/>
      <c r="BU43425" s="10"/>
    </row>
    <row r="43426" spans="68:73">
      <c r="BP43426" s="8"/>
      <c r="BQ43426" s="8"/>
      <c r="BR43426" s="8"/>
      <c r="BS43426" s="8"/>
      <c r="BT43426" s="8"/>
      <c r="BU43426" s="8"/>
    </row>
    <row r="43427" spans="68:73">
      <c r="BP43427" s="10"/>
      <c r="BQ43427" s="10"/>
      <c r="BR43427" s="10"/>
      <c r="BS43427" s="10"/>
      <c r="BT43427" s="10"/>
      <c r="BU43427" s="10"/>
    </row>
    <row r="43428" spans="68:73">
      <c r="BP43428" s="8"/>
      <c r="BQ43428" s="8"/>
      <c r="BR43428" s="8"/>
      <c r="BS43428" s="8"/>
      <c r="BT43428" s="8"/>
      <c r="BU43428" s="8"/>
    </row>
    <row r="43429" spans="68:73">
      <c r="BP43429" s="10"/>
      <c r="BQ43429" s="10"/>
      <c r="BR43429" s="10"/>
      <c r="BS43429" s="10"/>
      <c r="BT43429" s="10"/>
      <c r="BU43429" s="10"/>
    </row>
    <row r="43430" spans="68:73">
      <c r="BP43430" s="8"/>
      <c r="BQ43430" s="8"/>
      <c r="BR43430" s="8"/>
      <c r="BS43430" s="8"/>
      <c r="BT43430" s="8"/>
      <c r="BU43430" s="8"/>
    </row>
    <row r="43431" spans="68:73">
      <c r="BP43431" s="10"/>
      <c r="BQ43431" s="10"/>
      <c r="BR43431" s="10"/>
      <c r="BS43431" s="10"/>
      <c r="BT43431" s="10"/>
      <c r="BU43431" s="10"/>
    </row>
    <row r="43432" spans="68:73">
      <c r="BP43432" s="8"/>
      <c r="BQ43432" s="8"/>
      <c r="BR43432" s="8"/>
      <c r="BS43432" s="8"/>
      <c r="BT43432" s="8"/>
      <c r="BU43432" s="8"/>
    </row>
    <row r="43433" spans="68:73">
      <c r="BP43433" s="10"/>
      <c r="BQ43433" s="10"/>
      <c r="BR43433" s="10"/>
      <c r="BS43433" s="10"/>
      <c r="BT43433" s="10"/>
      <c r="BU43433" s="10"/>
    </row>
    <row r="43434" spans="68:73">
      <c r="BP43434" s="8"/>
      <c r="BQ43434" s="8"/>
      <c r="BR43434" s="8"/>
      <c r="BS43434" s="8"/>
      <c r="BT43434" s="8"/>
      <c r="BU43434" s="8"/>
    </row>
    <row r="43435" spans="68:73">
      <c r="BP43435" s="10"/>
      <c r="BQ43435" s="10"/>
      <c r="BR43435" s="10"/>
      <c r="BS43435" s="10"/>
      <c r="BT43435" s="10"/>
      <c r="BU43435" s="10"/>
    </row>
    <row r="43436" spans="68:73">
      <c r="BP43436" s="8"/>
      <c r="BQ43436" s="8"/>
      <c r="BR43436" s="8"/>
      <c r="BS43436" s="8"/>
      <c r="BT43436" s="8"/>
      <c r="BU43436" s="8"/>
    </row>
    <row r="43437" spans="68:73">
      <c r="BP43437" s="10"/>
      <c r="BQ43437" s="10"/>
      <c r="BR43437" s="10"/>
      <c r="BS43437" s="10"/>
      <c r="BT43437" s="10"/>
      <c r="BU43437" s="10"/>
    </row>
    <row r="43438" spans="68:73">
      <c r="BP43438" s="8"/>
      <c r="BQ43438" s="8"/>
      <c r="BR43438" s="8"/>
      <c r="BS43438" s="8"/>
      <c r="BT43438" s="8"/>
      <c r="BU43438" s="8"/>
    </row>
    <row r="43439" spans="68:73">
      <c r="BP43439" s="10"/>
      <c r="BQ43439" s="10"/>
      <c r="BR43439" s="10"/>
      <c r="BS43439" s="10"/>
      <c r="BT43439" s="10"/>
      <c r="BU43439" s="10"/>
    </row>
    <row r="43440" spans="68:73">
      <c r="BP43440" s="8"/>
      <c r="BQ43440" s="8"/>
      <c r="BR43440" s="8"/>
      <c r="BS43440" s="8"/>
      <c r="BT43440" s="8"/>
      <c r="BU43440" s="8"/>
    </row>
    <row r="43441" spans="68:73">
      <c r="BP43441" s="10"/>
      <c r="BQ43441" s="10"/>
      <c r="BR43441" s="10"/>
      <c r="BS43441" s="10"/>
      <c r="BT43441" s="10"/>
      <c r="BU43441" s="10"/>
    </row>
    <row r="43442" spans="68:73">
      <c r="BP43442" s="8"/>
      <c r="BQ43442" s="8"/>
      <c r="BR43442" s="8"/>
      <c r="BS43442" s="8"/>
      <c r="BT43442" s="8"/>
      <c r="BU43442" s="8"/>
    </row>
    <row r="43443" spans="68:73">
      <c r="BP43443" s="10"/>
      <c r="BQ43443" s="10"/>
      <c r="BR43443" s="10"/>
      <c r="BS43443" s="10"/>
      <c r="BT43443" s="10"/>
      <c r="BU43443" s="10"/>
    </row>
    <row r="43444" spans="68:73">
      <c r="BP43444" s="8"/>
      <c r="BQ43444" s="8"/>
      <c r="BR43444" s="8"/>
      <c r="BS43444" s="8"/>
      <c r="BT43444" s="8"/>
      <c r="BU43444" s="8"/>
    </row>
    <row r="43445" spans="68:73">
      <c r="BP43445" s="10"/>
      <c r="BQ43445" s="10"/>
      <c r="BR43445" s="10"/>
      <c r="BS43445" s="10"/>
      <c r="BT43445" s="10"/>
      <c r="BU43445" s="10"/>
    </row>
    <row r="43446" spans="68:73">
      <c r="BP43446" s="8"/>
      <c r="BQ43446" s="8"/>
      <c r="BR43446" s="8"/>
      <c r="BS43446" s="8"/>
      <c r="BT43446" s="8"/>
      <c r="BU43446" s="8"/>
    </row>
    <row r="43447" spans="68:73">
      <c r="BP43447" s="10"/>
      <c r="BQ43447" s="10"/>
      <c r="BR43447" s="10"/>
      <c r="BS43447" s="10"/>
      <c r="BT43447" s="10"/>
      <c r="BU43447" s="10"/>
    </row>
    <row r="43448" spans="68:73">
      <c r="BP43448" s="8"/>
      <c r="BQ43448" s="8"/>
      <c r="BR43448" s="8"/>
      <c r="BS43448" s="8"/>
      <c r="BT43448" s="8"/>
      <c r="BU43448" s="8"/>
    </row>
    <row r="43449" spans="68:73">
      <c r="BP43449" s="10"/>
      <c r="BQ43449" s="10"/>
      <c r="BR43449" s="10"/>
      <c r="BS43449" s="10"/>
      <c r="BT43449" s="10"/>
      <c r="BU43449" s="10"/>
    </row>
    <row r="43450" spans="68:73">
      <c r="BP43450" s="8"/>
      <c r="BQ43450" s="8"/>
      <c r="BR43450" s="8"/>
      <c r="BS43450" s="8"/>
      <c r="BT43450" s="8"/>
      <c r="BU43450" s="8"/>
    </row>
    <row r="43451" spans="68:73">
      <c r="BP43451" s="10"/>
      <c r="BQ43451" s="10"/>
      <c r="BR43451" s="10"/>
      <c r="BS43451" s="10"/>
      <c r="BT43451" s="10"/>
      <c r="BU43451" s="10"/>
    </row>
    <row r="43452" spans="68:73">
      <c r="BP43452" s="8"/>
      <c r="BQ43452" s="8"/>
      <c r="BR43452" s="8"/>
      <c r="BS43452" s="8"/>
      <c r="BT43452" s="8"/>
      <c r="BU43452" s="8"/>
    </row>
    <row r="43453" spans="68:73">
      <c r="BP43453" s="10"/>
      <c r="BQ43453" s="10"/>
      <c r="BR43453" s="10"/>
      <c r="BS43453" s="10"/>
      <c r="BT43453" s="10"/>
      <c r="BU43453" s="10"/>
    </row>
    <row r="43454" spans="68:73">
      <c r="BP43454" s="8"/>
      <c r="BQ43454" s="8"/>
      <c r="BR43454" s="8"/>
      <c r="BS43454" s="8"/>
      <c r="BT43454" s="8"/>
      <c r="BU43454" s="8"/>
    </row>
    <row r="43455" spans="68:73">
      <c r="BP43455" s="10"/>
      <c r="BQ43455" s="10"/>
      <c r="BR43455" s="10"/>
      <c r="BS43455" s="10"/>
      <c r="BT43455" s="10"/>
      <c r="BU43455" s="10"/>
    </row>
    <row r="43456" spans="68:73">
      <c r="BP43456" s="8"/>
      <c r="BQ43456" s="8"/>
      <c r="BR43456" s="8"/>
      <c r="BS43456" s="8"/>
      <c r="BT43456" s="8"/>
      <c r="BU43456" s="8"/>
    </row>
    <row r="43457" spans="68:73">
      <c r="BP43457" s="10"/>
      <c r="BQ43457" s="10"/>
      <c r="BR43457" s="10"/>
      <c r="BS43457" s="10"/>
      <c r="BT43457" s="10"/>
      <c r="BU43457" s="10"/>
    </row>
    <row r="43458" spans="68:73">
      <c r="BP43458" s="8"/>
      <c r="BQ43458" s="8"/>
      <c r="BR43458" s="8"/>
      <c r="BS43458" s="8"/>
      <c r="BT43458" s="8"/>
      <c r="BU43458" s="8"/>
    </row>
    <row r="43459" spans="68:73">
      <c r="BP43459" s="10"/>
      <c r="BQ43459" s="10"/>
      <c r="BR43459" s="10"/>
      <c r="BS43459" s="10"/>
      <c r="BT43459" s="10"/>
      <c r="BU43459" s="10"/>
    </row>
    <row r="43460" spans="68:73">
      <c r="BP43460" s="8"/>
      <c r="BQ43460" s="8"/>
      <c r="BR43460" s="8"/>
      <c r="BS43460" s="8"/>
      <c r="BT43460" s="8"/>
      <c r="BU43460" s="8"/>
    </row>
    <row r="43461" spans="68:73">
      <c r="BP43461" s="10"/>
      <c r="BQ43461" s="10"/>
      <c r="BR43461" s="10"/>
      <c r="BS43461" s="10"/>
      <c r="BT43461" s="10"/>
      <c r="BU43461" s="10"/>
    </row>
    <row r="43462" spans="68:73">
      <c r="BP43462" s="8"/>
      <c r="BQ43462" s="8"/>
      <c r="BR43462" s="8"/>
      <c r="BS43462" s="8"/>
      <c r="BT43462" s="8"/>
      <c r="BU43462" s="8"/>
    </row>
    <row r="43463" spans="68:73">
      <c r="BP43463" s="10"/>
      <c r="BQ43463" s="10"/>
      <c r="BR43463" s="10"/>
      <c r="BS43463" s="10"/>
      <c r="BT43463" s="10"/>
      <c r="BU43463" s="10"/>
    </row>
    <row r="43464" spans="68:73">
      <c r="BP43464" s="8"/>
      <c r="BQ43464" s="8"/>
      <c r="BR43464" s="8"/>
      <c r="BS43464" s="8"/>
      <c r="BT43464" s="8"/>
      <c r="BU43464" s="8"/>
    </row>
    <row r="43465" spans="68:73">
      <c r="BP43465" s="10"/>
      <c r="BQ43465" s="10"/>
      <c r="BR43465" s="10"/>
      <c r="BS43465" s="10"/>
      <c r="BT43465" s="10"/>
      <c r="BU43465" s="10"/>
    </row>
    <row r="43466" spans="68:73">
      <c r="BP43466" s="8"/>
      <c r="BQ43466" s="8"/>
      <c r="BR43466" s="8"/>
      <c r="BS43466" s="8"/>
      <c r="BT43466" s="8"/>
      <c r="BU43466" s="8"/>
    </row>
    <row r="43467" spans="68:73">
      <c r="BP43467" s="10"/>
      <c r="BQ43467" s="10"/>
      <c r="BR43467" s="10"/>
      <c r="BS43467" s="10"/>
      <c r="BT43467" s="10"/>
      <c r="BU43467" s="10"/>
    </row>
    <row r="43468" spans="68:73">
      <c r="BP43468" s="8"/>
      <c r="BQ43468" s="8"/>
      <c r="BR43468" s="8"/>
      <c r="BS43468" s="8"/>
      <c r="BT43468" s="8"/>
      <c r="BU43468" s="8"/>
    </row>
    <row r="43469" spans="68:73">
      <c r="BP43469" s="10"/>
      <c r="BQ43469" s="10"/>
      <c r="BR43469" s="10"/>
      <c r="BS43469" s="10"/>
      <c r="BT43469" s="10"/>
      <c r="BU43469" s="10"/>
    </row>
    <row r="43470" spans="68:73">
      <c r="BP43470" s="8"/>
      <c r="BQ43470" s="8"/>
      <c r="BR43470" s="8"/>
      <c r="BS43470" s="8"/>
      <c r="BT43470" s="8"/>
      <c r="BU43470" s="8"/>
    </row>
    <row r="43471" spans="68:73">
      <c r="BP43471" s="10"/>
      <c r="BQ43471" s="10"/>
      <c r="BR43471" s="10"/>
      <c r="BS43471" s="10"/>
      <c r="BT43471" s="10"/>
      <c r="BU43471" s="10"/>
    </row>
    <row r="43472" spans="68:73">
      <c r="BP43472" s="8"/>
      <c r="BQ43472" s="8"/>
      <c r="BR43472" s="8"/>
      <c r="BS43472" s="8"/>
      <c r="BT43472" s="8"/>
      <c r="BU43472" s="8"/>
    </row>
    <row r="43473" spans="68:73">
      <c r="BP43473" s="10"/>
      <c r="BQ43473" s="10"/>
      <c r="BR43473" s="10"/>
      <c r="BS43473" s="10"/>
      <c r="BT43473" s="10"/>
      <c r="BU43473" s="10"/>
    </row>
    <row r="43474" spans="68:73">
      <c r="BP43474" s="8"/>
      <c r="BQ43474" s="8"/>
      <c r="BR43474" s="8"/>
      <c r="BS43474" s="8"/>
      <c r="BT43474" s="8"/>
      <c r="BU43474" s="8"/>
    </row>
    <row r="43475" spans="68:73">
      <c r="BP43475" s="10"/>
      <c r="BQ43475" s="10"/>
      <c r="BR43475" s="10"/>
      <c r="BS43475" s="10"/>
      <c r="BT43475" s="10"/>
      <c r="BU43475" s="10"/>
    </row>
    <row r="43476" spans="68:73">
      <c r="BP43476" s="8"/>
      <c r="BQ43476" s="8"/>
      <c r="BR43476" s="8"/>
      <c r="BS43476" s="8"/>
      <c r="BT43476" s="8"/>
      <c r="BU43476" s="8"/>
    </row>
    <row r="43477" spans="68:73">
      <c r="BP43477" s="10"/>
      <c r="BQ43477" s="10"/>
      <c r="BR43477" s="10"/>
      <c r="BS43477" s="10"/>
      <c r="BT43477" s="10"/>
      <c r="BU43477" s="10"/>
    </row>
    <row r="43478" spans="68:73">
      <c r="BP43478" s="8"/>
      <c r="BQ43478" s="8"/>
      <c r="BR43478" s="8"/>
      <c r="BS43478" s="8"/>
      <c r="BT43478" s="8"/>
      <c r="BU43478" s="8"/>
    </row>
    <row r="43479" spans="68:73">
      <c r="BP43479" s="10"/>
      <c r="BQ43479" s="10"/>
      <c r="BR43479" s="10"/>
      <c r="BS43479" s="10"/>
      <c r="BT43479" s="10"/>
      <c r="BU43479" s="10"/>
    </row>
    <row r="43480" spans="68:73">
      <c r="BP43480" s="8"/>
      <c r="BQ43480" s="8"/>
      <c r="BR43480" s="8"/>
      <c r="BS43480" s="8"/>
      <c r="BT43480" s="8"/>
      <c r="BU43480" s="8"/>
    </row>
    <row r="43481" spans="68:73">
      <c r="BP43481" s="10"/>
      <c r="BQ43481" s="10"/>
      <c r="BR43481" s="10"/>
      <c r="BS43481" s="10"/>
      <c r="BT43481" s="10"/>
      <c r="BU43481" s="10"/>
    </row>
    <row r="43482" spans="68:73">
      <c r="BP43482" s="8"/>
      <c r="BQ43482" s="8"/>
      <c r="BR43482" s="8"/>
      <c r="BS43482" s="8"/>
      <c r="BT43482" s="8"/>
      <c r="BU43482" s="8"/>
    </row>
    <row r="43483" spans="68:73">
      <c r="BP43483" s="10"/>
      <c r="BQ43483" s="10"/>
      <c r="BR43483" s="10"/>
      <c r="BS43483" s="10"/>
      <c r="BT43483" s="10"/>
      <c r="BU43483" s="10"/>
    </row>
    <row r="43484" spans="68:73">
      <c r="BP43484" s="8"/>
      <c r="BQ43484" s="8"/>
      <c r="BR43484" s="8"/>
      <c r="BS43484" s="8"/>
      <c r="BT43484" s="8"/>
      <c r="BU43484" s="8"/>
    </row>
    <row r="43485" spans="68:73">
      <c r="BP43485" s="10"/>
      <c r="BQ43485" s="10"/>
      <c r="BR43485" s="10"/>
      <c r="BS43485" s="10"/>
      <c r="BT43485" s="10"/>
      <c r="BU43485" s="10"/>
    </row>
    <row r="43486" spans="68:73">
      <c r="BP43486" s="8"/>
      <c r="BQ43486" s="8"/>
      <c r="BR43486" s="8"/>
      <c r="BS43486" s="8"/>
      <c r="BT43486" s="8"/>
      <c r="BU43486" s="8"/>
    </row>
    <row r="43487" spans="68:73">
      <c r="BP43487" s="10"/>
      <c r="BQ43487" s="10"/>
      <c r="BR43487" s="10"/>
      <c r="BS43487" s="10"/>
      <c r="BT43487" s="10"/>
      <c r="BU43487" s="10"/>
    </row>
    <row r="43488" spans="68:73">
      <c r="BP43488" s="8"/>
      <c r="BQ43488" s="8"/>
      <c r="BR43488" s="8"/>
      <c r="BS43488" s="8"/>
      <c r="BT43488" s="8"/>
      <c r="BU43488" s="8"/>
    </row>
    <row r="43489" spans="68:73">
      <c r="BP43489" s="10"/>
      <c r="BQ43489" s="10"/>
      <c r="BR43489" s="10"/>
      <c r="BS43489" s="10"/>
      <c r="BT43489" s="10"/>
      <c r="BU43489" s="10"/>
    </row>
    <row r="43490" spans="68:73">
      <c r="BP43490" s="8"/>
      <c r="BQ43490" s="8"/>
      <c r="BR43490" s="8"/>
      <c r="BS43490" s="8"/>
      <c r="BT43490" s="8"/>
      <c r="BU43490" s="8"/>
    </row>
    <row r="43491" spans="68:73">
      <c r="BP43491" s="10"/>
      <c r="BQ43491" s="10"/>
      <c r="BR43491" s="10"/>
      <c r="BS43491" s="10"/>
      <c r="BT43491" s="10"/>
      <c r="BU43491" s="10"/>
    </row>
    <row r="43492" spans="68:73">
      <c r="BP43492" s="8"/>
      <c r="BQ43492" s="8"/>
      <c r="BR43492" s="8"/>
      <c r="BS43492" s="8"/>
      <c r="BT43492" s="8"/>
      <c r="BU43492" s="8"/>
    </row>
    <row r="43493" spans="68:73">
      <c r="BP43493" s="10"/>
      <c r="BQ43493" s="10"/>
      <c r="BR43493" s="10"/>
      <c r="BS43493" s="10"/>
      <c r="BT43493" s="10"/>
      <c r="BU43493" s="10"/>
    </row>
    <row r="43494" spans="68:73">
      <c r="BP43494" s="8"/>
      <c r="BQ43494" s="8"/>
      <c r="BR43494" s="8"/>
      <c r="BS43494" s="8"/>
      <c r="BT43494" s="8"/>
      <c r="BU43494" s="8"/>
    </row>
    <row r="43495" spans="68:73">
      <c r="BP43495" s="10"/>
      <c r="BQ43495" s="10"/>
      <c r="BR43495" s="10"/>
      <c r="BS43495" s="10"/>
      <c r="BT43495" s="10"/>
      <c r="BU43495" s="10"/>
    </row>
    <row r="43496" spans="68:73">
      <c r="BP43496" s="8"/>
      <c r="BQ43496" s="8"/>
      <c r="BR43496" s="8"/>
      <c r="BS43496" s="8"/>
      <c r="BT43496" s="8"/>
      <c r="BU43496" s="8"/>
    </row>
    <row r="43497" spans="68:73">
      <c r="BP43497" s="10"/>
      <c r="BQ43497" s="10"/>
      <c r="BR43497" s="10"/>
      <c r="BS43497" s="10"/>
      <c r="BT43497" s="10"/>
      <c r="BU43497" s="10"/>
    </row>
    <row r="43498" spans="68:73">
      <c r="BP43498" s="8"/>
      <c r="BQ43498" s="8"/>
      <c r="BR43498" s="8"/>
      <c r="BS43498" s="8"/>
      <c r="BT43498" s="8"/>
      <c r="BU43498" s="8"/>
    </row>
    <row r="43499" spans="68:73">
      <c r="BP43499" s="10"/>
      <c r="BQ43499" s="10"/>
      <c r="BR43499" s="10"/>
      <c r="BS43499" s="10"/>
      <c r="BT43499" s="10"/>
      <c r="BU43499" s="10"/>
    </row>
    <row r="43500" spans="68:73">
      <c r="BP43500" s="8"/>
      <c r="BQ43500" s="8"/>
      <c r="BR43500" s="8"/>
      <c r="BS43500" s="8"/>
      <c r="BT43500" s="8"/>
      <c r="BU43500" s="8"/>
    </row>
    <row r="43501" spans="68:73">
      <c r="BP43501" s="10"/>
      <c r="BQ43501" s="10"/>
      <c r="BR43501" s="10"/>
      <c r="BS43501" s="10"/>
      <c r="BT43501" s="10"/>
      <c r="BU43501" s="10"/>
    </row>
    <row r="43502" spans="68:73">
      <c r="BP43502" s="8"/>
      <c r="BQ43502" s="8"/>
      <c r="BR43502" s="8"/>
      <c r="BS43502" s="8"/>
      <c r="BT43502" s="8"/>
      <c r="BU43502" s="8"/>
    </row>
    <row r="43503" spans="68:73">
      <c r="BP43503" s="10"/>
      <c r="BQ43503" s="10"/>
      <c r="BR43503" s="10"/>
      <c r="BS43503" s="10"/>
      <c r="BT43503" s="10"/>
      <c r="BU43503" s="10"/>
    </row>
    <row r="43504" spans="68:73">
      <c r="BP43504" s="8"/>
      <c r="BQ43504" s="8"/>
      <c r="BR43504" s="8"/>
      <c r="BS43504" s="8"/>
      <c r="BT43504" s="8"/>
      <c r="BU43504" s="8"/>
    </row>
    <row r="43505" spans="68:73">
      <c r="BP43505" s="10"/>
      <c r="BQ43505" s="10"/>
      <c r="BR43505" s="10"/>
      <c r="BS43505" s="10"/>
      <c r="BT43505" s="10"/>
      <c r="BU43505" s="10"/>
    </row>
    <row r="43506" spans="68:73">
      <c r="BP43506" s="8"/>
      <c r="BQ43506" s="8"/>
      <c r="BR43506" s="8"/>
      <c r="BS43506" s="8"/>
      <c r="BT43506" s="8"/>
      <c r="BU43506" s="8"/>
    </row>
    <row r="43507" spans="68:73">
      <c r="BP43507" s="10"/>
      <c r="BQ43507" s="10"/>
      <c r="BR43507" s="10"/>
      <c r="BS43507" s="10"/>
      <c r="BT43507" s="10"/>
      <c r="BU43507" s="10"/>
    </row>
    <row r="43508" spans="68:73">
      <c r="BP43508" s="8"/>
      <c r="BQ43508" s="8"/>
      <c r="BR43508" s="8"/>
      <c r="BS43508" s="8"/>
      <c r="BT43508" s="8"/>
      <c r="BU43508" s="8"/>
    </row>
    <row r="43509" spans="68:73">
      <c r="BP43509" s="10"/>
      <c r="BQ43509" s="10"/>
      <c r="BR43509" s="10"/>
      <c r="BS43509" s="10"/>
      <c r="BT43509" s="10"/>
      <c r="BU43509" s="10"/>
    </row>
    <row r="43510" spans="68:73">
      <c r="BP43510" s="8"/>
      <c r="BQ43510" s="8"/>
      <c r="BR43510" s="8"/>
      <c r="BS43510" s="8"/>
      <c r="BT43510" s="8"/>
      <c r="BU43510" s="8"/>
    </row>
    <row r="43511" spans="68:73">
      <c r="BP43511" s="10"/>
      <c r="BQ43511" s="10"/>
      <c r="BR43511" s="10"/>
      <c r="BS43511" s="10"/>
      <c r="BT43511" s="10"/>
      <c r="BU43511" s="10"/>
    </row>
    <row r="43512" spans="68:73">
      <c r="BP43512" s="8"/>
      <c r="BQ43512" s="8"/>
      <c r="BR43512" s="8"/>
      <c r="BS43512" s="8"/>
      <c r="BT43512" s="8"/>
      <c r="BU43512" s="8"/>
    </row>
    <row r="43513" spans="68:73">
      <c r="BP43513" s="10"/>
      <c r="BQ43513" s="10"/>
      <c r="BR43513" s="10"/>
      <c r="BS43513" s="10"/>
      <c r="BT43513" s="10"/>
      <c r="BU43513" s="10"/>
    </row>
    <row r="43514" spans="68:73">
      <c r="BP43514" s="8"/>
      <c r="BQ43514" s="8"/>
      <c r="BR43514" s="8"/>
      <c r="BS43514" s="8"/>
      <c r="BT43514" s="8"/>
      <c r="BU43514" s="8"/>
    </row>
    <row r="43515" spans="68:73">
      <c r="BP43515" s="10"/>
      <c r="BQ43515" s="10"/>
      <c r="BR43515" s="10"/>
      <c r="BS43515" s="10"/>
      <c r="BT43515" s="10"/>
      <c r="BU43515" s="10"/>
    </row>
    <row r="43516" spans="68:73">
      <c r="BP43516" s="8"/>
      <c r="BQ43516" s="8"/>
      <c r="BR43516" s="8"/>
      <c r="BS43516" s="8"/>
      <c r="BT43516" s="8"/>
      <c r="BU43516" s="8"/>
    </row>
    <row r="43517" spans="68:73">
      <c r="BP43517" s="10"/>
      <c r="BQ43517" s="10"/>
      <c r="BR43517" s="10"/>
      <c r="BS43517" s="10"/>
      <c r="BT43517" s="10"/>
      <c r="BU43517" s="10"/>
    </row>
    <row r="43518" spans="68:73">
      <c r="BP43518" s="8"/>
      <c r="BQ43518" s="8"/>
      <c r="BR43518" s="8"/>
      <c r="BS43518" s="8"/>
      <c r="BT43518" s="8"/>
      <c r="BU43518" s="8"/>
    </row>
    <row r="43519" spans="68:73">
      <c r="BP43519" s="10"/>
      <c r="BQ43519" s="10"/>
      <c r="BR43519" s="10"/>
      <c r="BS43519" s="10"/>
      <c r="BT43519" s="10"/>
      <c r="BU43519" s="10"/>
    </row>
    <row r="43520" spans="68:73">
      <c r="BP43520" s="8"/>
      <c r="BQ43520" s="8"/>
      <c r="BR43520" s="8"/>
      <c r="BS43520" s="8"/>
      <c r="BT43520" s="8"/>
      <c r="BU43520" s="8"/>
    </row>
    <row r="43521" spans="68:73">
      <c r="BP43521" s="10"/>
      <c r="BQ43521" s="10"/>
      <c r="BR43521" s="10"/>
      <c r="BS43521" s="10"/>
      <c r="BT43521" s="10"/>
      <c r="BU43521" s="10"/>
    </row>
    <row r="43522" spans="68:73">
      <c r="BP43522" s="8"/>
      <c r="BQ43522" s="8"/>
      <c r="BR43522" s="8"/>
      <c r="BS43522" s="8"/>
      <c r="BT43522" s="8"/>
      <c r="BU43522" s="8"/>
    </row>
    <row r="43523" spans="68:73">
      <c r="BP43523" s="10"/>
      <c r="BQ43523" s="10"/>
      <c r="BR43523" s="10"/>
      <c r="BS43523" s="10"/>
      <c r="BT43523" s="10"/>
      <c r="BU43523" s="10"/>
    </row>
    <row r="43524" spans="68:73">
      <c r="BP43524" s="8"/>
      <c r="BQ43524" s="8"/>
      <c r="BR43524" s="8"/>
      <c r="BS43524" s="8"/>
      <c r="BT43524" s="8"/>
      <c r="BU43524" s="8"/>
    </row>
    <row r="43525" spans="68:73">
      <c r="BP43525" s="10"/>
      <c r="BQ43525" s="10"/>
      <c r="BR43525" s="10"/>
      <c r="BS43525" s="10"/>
      <c r="BT43525" s="10"/>
      <c r="BU43525" s="10"/>
    </row>
    <row r="43526" spans="68:73">
      <c r="BP43526" s="8"/>
      <c r="BQ43526" s="8"/>
      <c r="BR43526" s="8"/>
      <c r="BS43526" s="8"/>
      <c r="BT43526" s="8"/>
      <c r="BU43526" s="8"/>
    </row>
    <row r="43527" spans="68:73">
      <c r="BP43527" s="10"/>
      <c r="BQ43527" s="10"/>
      <c r="BR43527" s="10"/>
      <c r="BS43527" s="10"/>
      <c r="BT43527" s="10"/>
      <c r="BU43527" s="10"/>
    </row>
    <row r="43528" spans="68:73">
      <c r="BP43528" s="8"/>
      <c r="BQ43528" s="8"/>
      <c r="BR43528" s="8"/>
      <c r="BS43528" s="8"/>
      <c r="BT43528" s="8"/>
      <c r="BU43528" s="8"/>
    </row>
    <row r="43529" spans="68:73">
      <c r="BP43529" s="10"/>
      <c r="BQ43529" s="10"/>
      <c r="BR43529" s="10"/>
      <c r="BS43529" s="10"/>
      <c r="BT43529" s="10"/>
      <c r="BU43529" s="10"/>
    </row>
    <row r="43530" spans="68:73">
      <c r="BP43530" s="8"/>
      <c r="BQ43530" s="8"/>
      <c r="BR43530" s="8"/>
      <c r="BS43530" s="8"/>
      <c r="BT43530" s="8"/>
      <c r="BU43530" s="8"/>
    </row>
    <row r="43531" spans="68:73">
      <c r="BP43531" s="10"/>
      <c r="BQ43531" s="10"/>
      <c r="BR43531" s="10"/>
      <c r="BS43531" s="10"/>
      <c r="BT43531" s="10"/>
      <c r="BU43531" s="10"/>
    </row>
    <row r="43532" spans="68:73">
      <c r="BP43532" s="8"/>
      <c r="BQ43532" s="8"/>
      <c r="BR43532" s="8"/>
      <c r="BS43532" s="8"/>
      <c r="BT43532" s="8"/>
      <c r="BU43532" s="8"/>
    </row>
    <row r="43533" spans="68:73">
      <c r="BP43533" s="10"/>
      <c r="BQ43533" s="10"/>
      <c r="BR43533" s="10"/>
      <c r="BS43533" s="10"/>
      <c r="BT43533" s="10"/>
      <c r="BU43533" s="10"/>
    </row>
    <row r="43534" spans="68:73">
      <c r="BP43534" s="8"/>
      <c r="BQ43534" s="8"/>
      <c r="BR43534" s="8"/>
      <c r="BS43534" s="8"/>
      <c r="BT43534" s="8"/>
      <c r="BU43534" s="8"/>
    </row>
    <row r="43535" spans="68:73">
      <c r="BP43535" s="10"/>
      <c r="BQ43535" s="10"/>
      <c r="BR43535" s="10"/>
      <c r="BS43535" s="10"/>
      <c r="BT43535" s="10"/>
      <c r="BU43535" s="10"/>
    </row>
    <row r="43536" spans="68:73">
      <c r="BP43536" s="8"/>
      <c r="BQ43536" s="8"/>
      <c r="BR43536" s="8"/>
      <c r="BS43536" s="8"/>
      <c r="BT43536" s="8"/>
      <c r="BU43536" s="8"/>
    </row>
    <row r="43537" spans="68:73">
      <c r="BP43537" s="10"/>
      <c r="BQ43537" s="10"/>
      <c r="BR43537" s="10"/>
      <c r="BS43537" s="10"/>
      <c r="BT43537" s="10"/>
      <c r="BU43537" s="10"/>
    </row>
    <row r="43538" spans="68:73">
      <c r="BP43538" s="8"/>
      <c r="BQ43538" s="8"/>
      <c r="BR43538" s="8"/>
      <c r="BS43538" s="8"/>
      <c r="BT43538" s="8"/>
      <c r="BU43538" s="8"/>
    </row>
    <row r="43539" spans="68:73">
      <c r="BP43539" s="10"/>
      <c r="BQ43539" s="10"/>
      <c r="BR43539" s="10"/>
      <c r="BS43539" s="10"/>
      <c r="BT43539" s="10"/>
      <c r="BU43539" s="10"/>
    </row>
    <row r="43540" spans="68:73">
      <c r="BP43540" s="8"/>
      <c r="BQ43540" s="8"/>
      <c r="BR43540" s="8"/>
      <c r="BS43540" s="8"/>
      <c r="BT43540" s="8"/>
      <c r="BU43540" s="8"/>
    </row>
    <row r="43541" spans="68:73">
      <c r="BP43541" s="10"/>
      <c r="BQ43541" s="10"/>
      <c r="BR43541" s="10"/>
      <c r="BS43541" s="10"/>
      <c r="BT43541" s="10"/>
      <c r="BU43541" s="10"/>
    </row>
    <row r="43542" spans="68:73">
      <c r="BP43542" s="8"/>
      <c r="BQ43542" s="8"/>
      <c r="BR43542" s="8"/>
      <c r="BS43542" s="8"/>
      <c r="BT43542" s="8"/>
      <c r="BU43542" s="8"/>
    </row>
    <row r="43543" spans="68:73">
      <c r="BP43543" s="10"/>
      <c r="BQ43543" s="10"/>
      <c r="BR43543" s="10"/>
      <c r="BS43543" s="10"/>
      <c r="BT43543" s="10"/>
      <c r="BU43543" s="10"/>
    </row>
    <row r="43544" spans="68:73">
      <c r="BP43544" s="8"/>
      <c r="BQ43544" s="8"/>
      <c r="BR43544" s="8"/>
      <c r="BS43544" s="8"/>
      <c r="BT43544" s="8"/>
      <c r="BU43544" s="8"/>
    </row>
    <row r="43545" spans="68:73">
      <c r="BP43545" s="10"/>
      <c r="BQ43545" s="10"/>
      <c r="BR43545" s="10"/>
      <c r="BS43545" s="10"/>
      <c r="BT43545" s="10"/>
      <c r="BU43545" s="10"/>
    </row>
    <row r="43546" spans="68:73">
      <c r="BP43546" s="8"/>
      <c r="BQ43546" s="8"/>
      <c r="BR43546" s="8"/>
      <c r="BS43546" s="8"/>
      <c r="BT43546" s="8"/>
      <c r="BU43546" s="8"/>
    </row>
    <row r="43547" spans="68:73">
      <c r="BP43547" s="10"/>
      <c r="BQ43547" s="10"/>
      <c r="BR43547" s="10"/>
      <c r="BS43547" s="10"/>
      <c r="BT43547" s="10"/>
      <c r="BU43547" s="10"/>
    </row>
    <row r="43548" spans="68:73">
      <c r="BP43548" s="8"/>
      <c r="BQ43548" s="8"/>
      <c r="BR43548" s="8"/>
      <c r="BS43548" s="8"/>
      <c r="BT43548" s="8"/>
      <c r="BU43548" s="8"/>
    </row>
    <row r="43549" spans="68:73">
      <c r="BP43549" s="10"/>
      <c r="BQ43549" s="10"/>
      <c r="BR43549" s="10"/>
      <c r="BS43549" s="10"/>
      <c r="BT43549" s="10"/>
      <c r="BU43549" s="10"/>
    </row>
    <row r="43550" spans="68:73">
      <c r="BP43550" s="8"/>
      <c r="BQ43550" s="8"/>
      <c r="BR43550" s="8"/>
      <c r="BS43550" s="8"/>
      <c r="BT43550" s="8"/>
      <c r="BU43550" s="8"/>
    </row>
    <row r="43551" spans="68:73">
      <c r="BP43551" s="10"/>
      <c r="BQ43551" s="10"/>
      <c r="BR43551" s="10"/>
      <c r="BS43551" s="10"/>
      <c r="BT43551" s="10"/>
      <c r="BU43551" s="10"/>
    </row>
    <row r="43552" spans="68:73">
      <c r="BP43552" s="8"/>
      <c r="BQ43552" s="8"/>
      <c r="BR43552" s="8"/>
      <c r="BS43552" s="8"/>
      <c r="BT43552" s="8"/>
      <c r="BU43552" s="8"/>
    </row>
    <row r="43553" spans="68:73">
      <c r="BP43553" s="10"/>
      <c r="BQ43553" s="10"/>
      <c r="BR43553" s="10"/>
      <c r="BS43553" s="10"/>
      <c r="BT43553" s="10"/>
      <c r="BU43553" s="10"/>
    </row>
    <row r="43554" spans="68:73">
      <c r="BP43554" s="8"/>
      <c r="BQ43554" s="8"/>
      <c r="BR43554" s="8"/>
      <c r="BS43554" s="8"/>
      <c r="BT43554" s="8"/>
      <c r="BU43554" s="8"/>
    </row>
    <row r="43555" spans="68:73">
      <c r="BP43555" s="10"/>
      <c r="BQ43555" s="10"/>
      <c r="BR43555" s="10"/>
      <c r="BS43555" s="10"/>
      <c r="BT43555" s="10"/>
      <c r="BU43555" s="10"/>
    </row>
    <row r="43556" spans="68:73">
      <c r="BP43556" s="8"/>
      <c r="BQ43556" s="8"/>
      <c r="BR43556" s="8"/>
      <c r="BS43556" s="8"/>
      <c r="BT43556" s="8"/>
      <c r="BU43556" s="8"/>
    </row>
    <row r="43557" spans="68:73">
      <c r="BP43557" s="10"/>
      <c r="BQ43557" s="10"/>
      <c r="BR43557" s="10"/>
      <c r="BS43557" s="10"/>
      <c r="BT43557" s="10"/>
      <c r="BU43557" s="10"/>
    </row>
    <row r="43558" spans="68:73">
      <c r="BP43558" s="8"/>
      <c r="BQ43558" s="8"/>
      <c r="BR43558" s="8"/>
      <c r="BS43558" s="8"/>
      <c r="BT43558" s="8"/>
      <c r="BU43558" s="8"/>
    </row>
    <row r="43559" spans="68:73">
      <c r="BP43559" s="10"/>
      <c r="BQ43559" s="10"/>
      <c r="BR43559" s="10"/>
      <c r="BS43559" s="10"/>
      <c r="BT43559" s="10"/>
      <c r="BU43559" s="10"/>
    </row>
    <row r="43560" spans="68:73">
      <c r="BP43560" s="8"/>
      <c r="BQ43560" s="8"/>
      <c r="BR43560" s="8"/>
      <c r="BS43560" s="8"/>
      <c r="BT43560" s="8"/>
      <c r="BU43560" s="8"/>
    </row>
    <row r="43561" spans="68:73">
      <c r="BP43561" s="10"/>
      <c r="BQ43561" s="10"/>
      <c r="BR43561" s="10"/>
      <c r="BS43561" s="10"/>
      <c r="BT43561" s="10"/>
      <c r="BU43561" s="10"/>
    </row>
    <row r="43562" spans="68:73">
      <c r="BP43562" s="8"/>
      <c r="BQ43562" s="8"/>
      <c r="BR43562" s="8"/>
      <c r="BS43562" s="8"/>
      <c r="BT43562" s="8"/>
      <c r="BU43562" s="8"/>
    </row>
    <row r="43563" spans="68:73">
      <c r="BP43563" s="10"/>
      <c r="BQ43563" s="10"/>
      <c r="BR43563" s="10"/>
      <c r="BS43563" s="10"/>
      <c r="BT43563" s="10"/>
      <c r="BU43563" s="10"/>
    </row>
    <row r="43564" spans="68:73">
      <c r="BP43564" s="8"/>
      <c r="BQ43564" s="8"/>
      <c r="BR43564" s="8"/>
      <c r="BS43564" s="8"/>
      <c r="BT43564" s="8"/>
      <c r="BU43564" s="8"/>
    </row>
    <row r="43565" spans="68:73">
      <c r="BP43565" s="10"/>
      <c r="BQ43565" s="10"/>
      <c r="BR43565" s="10"/>
      <c r="BS43565" s="10"/>
      <c r="BT43565" s="10"/>
      <c r="BU43565" s="10"/>
    </row>
    <row r="43566" spans="68:73">
      <c r="BP43566" s="8"/>
      <c r="BQ43566" s="8"/>
      <c r="BR43566" s="8"/>
      <c r="BS43566" s="8"/>
      <c r="BT43566" s="8"/>
      <c r="BU43566" s="8"/>
    </row>
    <row r="43567" spans="68:73">
      <c r="BP43567" s="10"/>
      <c r="BQ43567" s="10"/>
      <c r="BR43567" s="10"/>
      <c r="BS43567" s="10"/>
      <c r="BT43567" s="10"/>
      <c r="BU43567" s="10"/>
    </row>
    <row r="43568" spans="68:73">
      <c r="BP43568" s="8"/>
      <c r="BQ43568" s="8"/>
      <c r="BR43568" s="8"/>
      <c r="BS43568" s="8"/>
      <c r="BT43568" s="8"/>
      <c r="BU43568" s="8"/>
    </row>
    <row r="43569" spans="68:73">
      <c r="BP43569" s="10"/>
      <c r="BQ43569" s="10"/>
      <c r="BR43569" s="10"/>
      <c r="BS43569" s="10"/>
      <c r="BT43569" s="10"/>
      <c r="BU43569" s="10"/>
    </row>
    <row r="43570" spans="68:73">
      <c r="BP43570" s="8"/>
      <c r="BQ43570" s="8"/>
      <c r="BR43570" s="8"/>
      <c r="BS43570" s="8"/>
      <c r="BT43570" s="8"/>
      <c r="BU43570" s="8"/>
    </row>
    <row r="43571" spans="68:73">
      <c r="BP43571" s="10"/>
      <c r="BQ43571" s="10"/>
      <c r="BR43571" s="10"/>
      <c r="BS43571" s="10"/>
      <c r="BT43571" s="10"/>
      <c r="BU43571" s="10"/>
    </row>
    <row r="43572" spans="68:73">
      <c r="BP43572" s="8"/>
      <c r="BQ43572" s="8"/>
      <c r="BR43572" s="8"/>
      <c r="BS43572" s="8"/>
      <c r="BT43572" s="8"/>
      <c r="BU43572" s="8"/>
    </row>
    <row r="43573" spans="68:73">
      <c r="BP43573" s="10"/>
      <c r="BQ43573" s="10"/>
      <c r="BR43573" s="10"/>
      <c r="BS43573" s="10"/>
      <c r="BT43573" s="10"/>
      <c r="BU43573" s="10"/>
    </row>
    <row r="43574" spans="68:73">
      <c r="BP43574" s="8"/>
      <c r="BQ43574" s="8"/>
      <c r="BR43574" s="8"/>
      <c r="BS43574" s="8"/>
      <c r="BT43574" s="8"/>
      <c r="BU43574" s="8"/>
    </row>
    <row r="43575" spans="68:73">
      <c r="BP43575" s="10"/>
      <c r="BQ43575" s="10"/>
      <c r="BR43575" s="10"/>
      <c r="BS43575" s="10"/>
      <c r="BT43575" s="10"/>
      <c r="BU43575" s="10"/>
    </row>
    <row r="43576" spans="68:73">
      <c r="BP43576" s="8"/>
      <c r="BQ43576" s="8"/>
      <c r="BR43576" s="8"/>
      <c r="BS43576" s="8"/>
      <c r="BT43576" s="8"/>
      <c r="BU43576" s="8"/>
    </row>
    <row r="43577" spans="68:73">
      <c r="BP43577" s="10"/>
      <c r="BQ43577" s="10"/>
      <c r="BR43577" s="10"/>
      <c r="BS43577" s="10"/>
      <c r="BT43577" s="10"/>
      <c r="BU43577" s="10"/>
    </row>
    <row r="43578" spans="68:73">
      <c r="BP43578" s="8"/>
      <c r="BQ43578" s="8"/>
      <c r="BR43578" s="8"/>
      <c r="BS43578" s="8"/>
      <c r="BT43578" s="8"/>
      <c r="BU43578" s="8"/>
    </row>
    <row r="43579" spans="68:73">
      <c r="BP43579" s="10"/>
      <c r="BQ43579" s="10"/>
      <c r="BR43579" s="10"/>
      <c r="BS43579" s="10"/>
      <c r="BT43579" s="10"/>
      <c r="BU43579" s="10"/>
    </row>
    <row r="43580" spans="68:73">
      <c r="BP43580" s="8"/>
      <c r="BQ43580" s="8"/>
      <c r="BR43580" s="8"/>
      <c r="BS43580" s="8"/>
      <c r="BT43580" s="8"/>
      <c r="BU43580" s="8"/>
    </row>
    <row r="43581" spans="68:73">
      <c r="BP43581" s="10"/>
      <c r="BQ43581" s="10"/>
      <c r="BR43581" s="10"/>
      <c r="BS43581" s="10"/>
      <c r="BT43581" s="10"/>
      <c r="BU43581" s="10"/>
    </row>
    <row r="43582" spans="68:73">
      <c r="BP43582" s="8"/>
      <c r="BQ43582" s="8"/>
      <c r="BR43582" s="8"/>
      <c r="BS43582" s="8"/>
      <c r="BT43582" s="8"/>
      <c r="BU43582" s="8"/>
    </row>
    <row r="43583" spans="68:73">
      <c r="BP43583" s="10"/>
      <c r="BQ43583" s="10"/>
      <c r="BR43583" s="10"/>
      <c r="BS43583" s="10"/>
      <c r="BT43583" s="10"/>
      <c r="BU43583" s="10"/>
    </row>
    <row r="43584" spans="68:73">
      <c r="BP43584" s="8"/>
      <c r="BQ43584" s="8"/>
      <c r="BR43584" s="8"/>
      <c r="BS43584" s="8"/>
      <c r="BT43584" s="8"/>
      <c r="BU43584" s="8"/>
    </row>
    <row r="43585" spans="68:73">
      <c r="BP43585" s="10"/>
      <c r="BQ43585" s="10"/>
      <c r="BR43585" s="10"/>
      <c r="BS43585" s="10"/>
      <c r="BT43585" s="10"/>
      <c r="BU43585" s="10"/>
    </row>
    <row r="43586" spans="68:73">
      <c r="BP43586" s="8"/>
      <c r="BQ43586" s="8"/>
      <c r="BR43586" s="8"/>
      <c r="BS43586" s="8"/>
      <c r="BT43586" s="8"/>
      <c r="BU43586" s="8"/>
    </row>
    <row r="43587" spans="68:73">
      <c r="BP43587" s="10"/>
      <c r="BQ43587" s="10"/>
      <c r="BR43587" s="10"/>
      <c r="BS43587" s="10"/>
      <c r="BT43587" s="10"/>
      <c r="BU43587" s="10"/>
    </row>
    <row r="43588" spans="68:73">
      <c r="BP43588" s="8"/>
      <c r="BQ43588" s="8"/>
      <c r="BR43588" s="8"/>
      <c r="BS43588" s="8"/>
      <c r="BT43588" s="8"/>
      <c r="BU43588" s="8"/>
    </row>
    <row r="43589" spans="68:73">
      <c r="BP43589" s="10"/>
      <c r="BQ43589" s="10"/>
      <c r="BR43589" s="10"/>
      <c r="BS43589" s="10"/>
      <c r="BT43589" s="10"/>
      <c r="BU43589" s="10"/>
    </row>
    <row r="43590" spans="68:73">
      <c r="BP43590" s="8"/>
      <c r="BQ43590" s="8"/>
      <c r="BR43590" s="8"/>
      <c r="BS43590" s="8"/>
      <c r="BT43590" s="8"/>
      <c r="BU43590" s="8"/>
    </row>
    <row r="43591" spans="68:73">
      <c r="BP43591" s="10"/>
      <c r="BQ43591" s="10"/>
      <c r="BR43591" s="10"/>
      <c r="BS43591" s="10"/>
      <c r="BT43591" s="10"/>
      <c r="BU43591" s="10"/>
    </row>
    <row r="43592" spans="68:73">
      <c r="BP43592" s="8"/>
      <c r="BQ43592" s="8"/>
      <c r="BR43592" s="8"/>
      <c r="BS43592" s="8"/>
      <c r="BT43592" s="8"/>
      <c r="BU43592" s="8"/>
    </row>
    <row r="43593" spans="68:73">
      <c r="BP43593" s="10"/>
      <c r="BQ43593" s="10"/>
      <c r="BR43593" s="10"/>
      <c r="BS43593" s="10"/>
      <c r="BT43593" s="10"/>
      <c r="BU43593" s="10"/>
    </row>
    <row r="43594" spans="68:73">
      <c r="BP43594" s="8"/>
      <c r="BQ43594" s="8"/>
      <c r="BR43594" s="8"/>
      <c r="BS43594" s="8"/>
      <c r="BT43594" s="8"/>
      <c r="BU43594" s="8"/>
    </row>
    <row r="43595" spans="68:73">
      <c r="BP43595" s="10"/>
      <c r="BQ43595" s="10"/>
      <c r="BR43595" s="10"/>
      <c r="BS43595" s="10"/>
      <c r="BT43595" s="10"/>
      <c r="BU43595" s="10"/>
    </row>
    <row r="43596" spans="68:73">
      <c r="BP43596" s="8"/>
      <c r="BQ43596" s="8"/>
      <c r="BR43596" s="8"/>
      <c r="BS43596" s="8"/>
      <c r="BT43596" s="8"/>
      <c r="BU43596" s="8"/>
    </row>
    <row r="43597" spans="68:73">
      <c r="BP43597" s="10"/>
      <c r="BQ43597" s="10"/>
      <c r="BR43597" s="10"/>
      <c r="BS43597" s="10"/>
      <c r="BT43597" s="10"/>
      <c r="BU43597" s="10"/>
    </row>
    <row r="43598" spans="68:73">
      <c r="BP43598" s="8"/>
      <c r="BQ43598" s="8"/>
      <c r="BR43598" s="8"/>
      <c r="BS43598" s="8"/>
      <c r="BT43598" s="8"/>
      <c r="BU43598" s="8"/>
    </row>
    <row r="43599" spans="68:73">
      <c r="BP43599" s="10"/>
      <c r="BQ43599" s="10"/>
      <c r="BR43599" s="10"/>
      <c r="BS43599" s="10"/>
      <c r="BT43599" s="10"/>
      <c r="BU43599" s="10"/>
    </row>
    <row r="43600" spans="68:73">
      <c r="BP43600" s="8"/>
      <c r="BQ43600" s="8"/>
      <c r="BR43600" s="8"/>
      <c r="BS43600" s="8"/>
      <c r="BT43600" s="8"/>
      <c r="BU43600" s="8"/>
    </row>
    <row r="43601" spans="68:73">
      <c r="BP43601" s="10"/>
      <c r="BQ43601" s="10"/>
      <c r="BR43601" s="10"/>
      <c r="BS43601" s="10"/>
      <c r="BT43601" s="10"/>
      <c r="BU43601" s="10"/>
    </row>
    <row r="43602" spans="68:73">
      <c r="BP43602" s="8"/>
      <c r="BQ43602" s="8"/>
      <c r="BR43602" s="8"/>
      <c r="BS43602" s="8"/>
      <c r="BT43602" s="8"/>
      <c r="BU43602" s="8"/>
    </row>
    <row r="43603" spans="68:73">
      <c r="BP43603" s="10"/>
      <c r="BQ43603" s="10"/>
      <c r="BR43603" s="10"/>
      <c r="BS43603" s="10"/>
      <c r="BT43603" s="10"/>
      <c r="BU43603" s="10"/>
    </row>
    <row r="43604" spans="68:73">
      <c r="BP43604" s="8"/>
      <c r="BQ43604" s="8"/>
      <c r="BR43604" s="8"/>
      <c r="BS43604" s="8"/>
      <c r="BT43604" s="8"/>
      <c r="BU43604" s="8"/>
    </row>
    <row r="43605" spans="68:73">
      <c r="BP43605" s="10"/>
      <c r="BQ43605" s="10"/>
      <c r="BR43605" s="10"/>
      <c r="BS43605" s="10"/>
      <c r="BT43605" s="10"/>
      <c r="BU43605" s="10"/>
    </row>
    <row r="43606" spans="68:73">
      <c r="BP43606" s="8"/>
      <c r="BQ43606" s="8"/>
      <c r="BR43606" s="8"/>
      <c r="BS43606" s="8"/>
      <c r="BT43606" s="8"/>
      <c r="BU43606" s="8"/>
    </row>
    <row r="43607" spans="68:73">
      <c r="BP43607" s="10"/>
      <c r="BQ43607" s="10"/>
      <c r="BR43607" s="10"/>
      <c r="BS43607" s="10"/>
      <c r="BT43607" s="10"/>
      <c r="BU43607" s="10"/>
    </row>
    <row r="43608" spans="68:73">
      <c r="BP43608" s="8"/>
      <c r="BQ43608" s="8"/>
      <c r="BR43608" s="8"/>
      <c r="BS43608" s="8"/>
      <c r="BT43608" s="8"/>
      <c r="BU43608" s="8"/>
    </row>
    <row r="43609" spans="68:73">
      <c r="BP43609" s="10"/>
      <c r="BQ43609" s="10"/>
      <c r="BR43609" s="10"/>
      <c r="BS43609" s="10"/>
      <c r="BT43609" s="10"/>
      <c r="BU43609" s="10"/>
    </row>
    <row r="43610" spans="68:73">
      <c r="BP43610" s="8"/>
      <c r="BQ43610" s="8"/>
      <c r="BR43610" s="8"/>
      <c r="BS43610" s="8"/>
      <c r="BT43610" s="8"/>
      <c r="BU43610" s="8"/>
    </row>
    <row r="43611" spans="68:73">
      <c r="BP43611" s="10"/>
      <c r="BQ43611" s="10"/>
      <c r="BR43611" s="10"/>
      <c r="BS43611" s="10"/>
      <c r="BT43611" s="10"/>
      <c r="BU43611" s="10"/>
    </row>
    <row r="43612" spans="68:73">
      <c r="BP43612" s="8"/>
      <c r="BQ43612" s="8"/>
      <c r="BR43612" s="8"/>
      <c r="BS43612" s="8"/>
      <c r="BT43612" s="8"/>
      <c r="BU43612" s="8"/>
    </row>
    <row r="43613" spans="68:73">
      <c r="BP43613" s="10"/>
      <c r="BQ43613" s="10"/>
      <c r="BR43613" s="10"/>
      <c r="BS43613" s="10"/>
      <c r="BT43613" s="10"/>
      <c r="BU43613" s="10"/>
    </row>
    <row r="43614" spans="68:73">
      <c r="BP43614" s="8"/>
      <c r="BQ43614" s="8"/>
      <c r="BR43614" s="8"/>
      <c r="BS43614" s="8"/>
      <c r="BT43614" s="8"/>
      <c r="BU43614" s="8"/>
    </row>
    <row r="43615" spans="68:73">
      <c r="BP43615" s="10"/>
      <c r="BQ43615" s="10"/>
      <c r="BR43615" s="10"/>
      <c r="BS43615" s="10"/>
      <c r="BT43615" s="10"/>
      <c r="BU43615" s="10"/>
    </row>
    <row r="43616" spans="68:73">
      <c r="BP43616" s="8"/>
      <c r="BQ43616" s="8"/>
      <c r="BR43616" s="8"/>
      <c r="BS43616" s="8"/>
      <c r="BT43616" s="8"/>
      <c r="BU43616" s="8"/>
    </row>
    <row r="43617" spans="68:73">
      <c r="BP43617" s="10"/>
      <c r="BQ43617" s="10"/>
      <c r="BR43617" s="10"/>
      <c r="BS43617" s="10"/>
      <c r="BT43617" s="10"/>
      <c r="BU43617" s="10"/>
    </row>
    <row r="43618" spans="68:73">
      <c r="BP43618" s="8"/>
      <c r="BQ43618" s="8"/>
      <c r="BR43618" s="8"/>
      <c r="BS43618" s="8"/>
      <c r="BT43618" s="8"/>
      <c r="BU43618" s="8"/>
    </row>
    <row r="43619" spans="68:73">
      <c r="BP43619" s="10"/>
      <c r="BQ43619" s="10"/>
      <c r="BR43619" s="10"/>
      <c r="BS43619" s="10"/>
      <c r="BT43619" s="10"/>
      <c r="BU43619" s="10"/>
    </row>
    <row r="43620" spans="68:73">
      <c r="BP43620" s="8"/>
      <c r="BQ43620" s="8"/>
      <c r="BR43620" s="8"/>
      <c r="BS43620" s="8"/>
      <c r="BT43620" s="8"/>
      <c r="BU43620" s="8"/>
    </row>
    <row r="43621" spans="68:73">
      <c r="BP43621" s="10"/>
      <c r="BQ43621" s="10"/>
      <c r="BR43621" s="10"/>
      <c r="BS43621" s="10"/>
      <c r="BT43621" s="10"/>
      <c r="BU43621" s="10"/>
    </row>
    <row r="43622" spans="68:73">
      <c r="BP43622" s="8"/>
      <c r="BQ43622" s="8"/>
      <c r="BR43622" s="8"/>
      <c r="BS43622" s="8"/>
      <c r="BT43622" s="8"/>
      <c r="BU43622" s="8"/>
    </row>
    <row r="43623" spans="68:73">
      <c r="BP43623" s="10"/>
      <c r="BQ43623" s="10"/>
      <c r="BR43623" s="10"/>
      <c r="BS43623" s="10"/>
      <c r="BT43623" s="10"/>
      <c r="BU43623" s="10"/>
    </row>
    <row r="43624" spans="68:73">
      <c r="BP43624" s="8"/>
      <c r="BQ43624" s="8"/>
      <c r="BR43624" s="8"/>
      <c r="BS43624" s="8"/>
      <c r="BT43624" s="8"/>
      <c r="BU43624" s="8"/>
    </row>
    <row r="43625" spans="68:73">
      <c r="BP43625" s="10"/>
      <c r="BQ43625" s="10"/>
      <c r="BR43625" s="10"/>
      <c r="BS43625" s="10"/>
      <c r="BT43625" s="10"/>
      <c r="BU43625" s="10"/>
    </row>
    <row r="43626" spans="68:73">
      <c r="BP43626" s="8"/>
      <c r="BQ43626" s="8"/>
      <c r="BR43626" s="8"/>
      <c r="BS43626" s="8"/>
      <c r="BT43626" s="8"/>
      <c r="BU43626" s="8"/>
    </row>
    <row r="43627" spans="68:73">
      <c r="BP43627" s="10"/>
      <c r="BQ43627" s="10"/>
      <c r="BR43627" s="10"/>
      <c r="BS43627" s="10"/>
      <c r="BT43627" s="10"/>
      <c r="BU43627" s="10"/>
    </row>
    <row r="43628" spans="68:73">
      <c r="BP43628" s="8"/>
      <c r="BQ43628" s="8"/>
      <c r="BR43628" s="8"/>
      <c r="BS43628" s="8"/>
      <c r="BT43628" s="8"/>
      <c r="BU43628" s="8"/>
    </row>
    <row r="43629" spans="68:73">
      <c r="BP43629" s="10"/>
      <c r="BQ43629" s="10"/>
      <c r="BR43629" s="10"/>
      <c r="BS43629" s="10"/>
      <c r="BT43629" s="10"/>
      <c r="BU43629" s="10"/>
    </row>
    <row r="43630" spans="68:73">
      <c r="BP43630" s="8"/>
      <c r="BQ43630" s="8"/>
      <c r="BR43630" s="8"/>
      <c r="BS43630" s="8"/>
      <c r="BT43630" s="8"/>
      <c r="BU43630" s="8"/>
    </row>
    <row r="43631" spans="68:73">
      <c r="BP43631" s="10"/>
      <c r="BQ43631" s="10"/>
      <c r="BR43631" s="10"/>
      <c r="BS43631" s="10"/>
      <c r="BT43631" s="10"/>
      <c r="BU43631" s="10"/>
    </row>
    <row r="43632" spans="68:73">
      <c r="BP43632" s="8"/>
      <c r="BQ43632" s="8"/>
      <c r="BR43632" s="8"/>
      <c r="BS43632" s="8"/>
      <c r="BT43632" s="8"/>
      <c r="BU43632" s="8"/>
    </row>
    <row r="43633" spans="68:73">
      <c r="BP43633" s="10"/>
      <c r="BQ43633" s="10"/>
      <c r="BR43633" s="10"/>
      <c r="BS43633" s="10"/>
      <c r="BT43633" s="10"/>
      <c r="BU43633" s="10"/>
    </row>
    <row r="43634" spans="68:73">
      <c r="BP43634" s="8"/>
      <c r="BQ43634" s="8"/>
      <c r="BR43634" s="8"/>
      <c r="BS43634" s="8"/>
      <c r="BT43634" s="8"/>
      <c r="BU43634" s="8"/>
    </row>
    <row r="43635" spans="68:73">
      <c r="BP43635" s="10"/>
      <c r="BQ43635" s="10"/>
      <c r="BR43635" s="10"/>
      <c r="BS43635" s="10"/>
      <c r="BT43635" s="10"/>
      <c r="BU43635" s="10"/>
    </row>
    <row r="43636" spans="68:73">
      <c r="BP43636" s="8"/>
      <c r="BQ43636" s="8"/>
      <c r="BR43636" s="8"/>
      <c r="BS43636" s="8"/>
      <c r="BT43636" s="8"/>
      <c r="BU43636" s="8"/>
    </row>
    <row r="43637" spans="68:73">
      <c r="BP43637" s="10"/>
      <c r="BQ43637" s="10"/>
      <c r="BR43637" s="10"/>
      <c r="BS43637" s="10"/>
      <c r="BT43637" s="10"/>
      <c r="BU43637" s="10"/>
    </row>
    <row r="43638" spans="68:73">
      <c r="BP43638" s="8"/>
      <c r="BQ43638" s="8"/>
      <c r="BR43638" s="8"/>
      <c r="BS43638" s="8"/>
      <c r="BT43638" s="8"/>
      <c r="BU43638" s="8"/>
    </row>
    <row r="43639" spans="68:73">
      <c r="BP43639" s="10"/>
      <c r="BQ43639" s="10"/>
      <c r="BR43639" s="10"/>
      <c r="BS43639" s="10"/>
      <c r="BT43639" s="10"/>
      <c r="BU43639" s="10"/>
    </row>
    <row r="43640" spans="68:73">
      <c r="BP43640" s="8"/>
      <c r="BQ43640" s="8"/>
      <c r="BR43640" s="8"/>
      <c r="BS43640" s="8"/>
      <c r="BT43640" s="8"/>
      <c r="BU43640" s="8"/>
    </row>
    <row r="43641" spans="68:73">
      <c r="BP43641" s="10"/>
      <c r="BQ43641" s="10"/>
      <c r="BR43641" s="10"/>
      <c r="BS43641" s="10"/>
      <c r="BT43641" s="10"/>
      <c r="BU43641" s="10"/>
    </row>
    <row r="43642" spans="68:73">
      <c r="BP43642" s="8"/>
      <c r="BQ43642" s="8"/>
      <c r="BR43642" s="8"/>
      <c r="BS43642" s="8"/>
      <c r="BT43642" s="8"/>
      <c r="BU43642" s="8"/>
    </row>
    <row r="43643" spans="68:73">
      <c r="BP43643" s="10"/>
      <c r="BQ43643" s="10"/>
      <c r="BR43643" s="10"/>
      <c r="BS43643" s="10"/>
      <c r="BT43643" s="10"/>
      <c r="BU43643" s="10"/>
    </row>
    <row r="43644" spans="68:73">
      <c r="BP43644" s="8"/>
      <c r="BQ43644" s="8"/>
      <c r="BR43644" s="8"/>
      <c r="BS43644" s="8"/>
      <c r="BT43644" s="8"/>
      <c r="BU43644" s="8"/>
    </row>
    <row r="43645" spans="68:73">
      <c r="BP43645" s="10"/>
      <c r="BQ43645" s="10"/>
      <c r="BR43645" s="10"/>
      <c r="BS43645" s="10"/>
      <c r="BT43645" s="10"/>
      <c r="BU43645" s="10"/>
    </row>
    <row r="43646" spans="68:73">
      <c r="BP43646" s="8"/>
      <c r="BQ43646" s="8"/>
      <c r="BR43646" s="8"/>
      <c r="BS43646" s="8"/>
      <c r="BT43646" s="8"/>
      <c r="BU43646" s="8"/>
    </row>
    <row r="43647" spans="68:73">
      <c r="BP43647" s="10"/>
      <c r="BQ43647" s="10"/>
      <c r="BR43647" s="10"/>
      <c r="BS43647" s="10"/>
      <c r="BT43647" s="10"/>
      <c r="BU43647" s="10"/>
    </row>
    <row r="43648" spans="68:73">
      <c r="BP43648" s="8"/>
      <c r="BQ43648" s="8"/>
      <c r="BR43648" s="8"/>
      <c r="BS43648" s="8"/>
      <c r="BT43648" s="8"/>
      <c r="BU43648" s="8"/>
    </row>
    <row r="43649" spans="68:73">
      <c r="BP43649" s="10"/>
      <c r="BQ43649" s="10"/>
      <c r="BR43649" s="10"/>
      <c r="BS43649" s="10"/>
      <c r="BT43649" s="10"/>
      <c r="BU43649" s="10"/>
    </row>
    <row r="43650" spans="68:73">
      <c r="BP43650" s="8"/>
      <c r="BQ43650" s="8"/>
      <c r="BR43650" s="8"/>
      <c r="BS43650" s="8"/>
      <c r="BT43650" s="8"/>
      <c r="BU43650" s="8"/>
    </row>
    <row r="43651" spans="68:73">
      <c r="BP43651" s="10"/>
      <c r="BQ43651" s="10"/>
      <c r="BR43651" s="10"/>
      <c r="BS43651" s="10"/>
      <c r="BT43651" s="10"/>
      <c r="BU43651" s="10"/>
    </row>
    <row r="43652" spans="68:73">
      <c r="BP43652" s="8"/>
      <c r="BQ43652" s="8"/>
      <c r="BR43652" s="8"/>
      <c r="BS43652" s="8"/>
      <c r="BT43652" s="8"/>
      <c r="BU43652" s="8"/>
    </row>
    <row r="43653" spans="68:73">
      <c r="BP43653" s="10"/>
      <c r="BQ43653" s="10"/>
      <c r="BR43653" s="10"/>
      <c r="BS43653" s="10"/>
      <c r="BT43653" s="10"/>
      <c r="BU43653" s="10"/>
    </row>
    <row r="43654" spans="68:73">
      <c r="BP43654" s="8"/>
      <c r="BQ43654" s="8"/>
      <c r="BR43654" s="8"/>
      <c r="BS43654" s="8"/>
      <c r="BT43654" s="8"/>
      <c r="BU43654" s="8"/>
    </row>
    <row r="43655" spans="68:73">
      <c r="BP43655" s="10"/>
      <c r="BQ43655" s="10"/>
      <c r="BR43655" s="10"/>
      <c r="BS43655" s="10"/>
      <c r="BT43655" s="10"/>
      <c r="BU43655" s="10"/>
    </row>
    <row r="43656" spans="68:73">
      <c r="BP43656" s="8"/>
      <c r="BQ43656" s="8"/>
      <c r="BR43656" s="8"/>
      <c r="BS43656" s="8"/>
      <c r="BT43656" s="8"/>
      <c r="BU43656" s="8"/>
    </row>
    <row r="43657" spans="68:73">
      <c r="BP43657" s="10"/>
      <c r="BQ43657" s="10"/>
      <c r="BR43657" s="10"/>
      <c r="BS43657" s="10"/>
      <c r="BT43657" s="10"/>
      <c r="BU43657" s="10"/>
    </row>
    <row r="43658" spans="68:73">
      <c r="BP43658" s="8"/>
      <c r="BQ43658" s="8"/>
      <c r="BR43658" s="8"/>
      <c r="BS43658" s="8"/>
      <c r="BT43658" s="8"/>
      <c r="BU43658" s="8"/>
    </row>
    <row r="43659" spans="68:73">
      <c r="BP43659" s="10"/>
      <c r="BQ43659" s="10"/>
      <c r="BR43659" s="10"/>
      <c r="BS43659" s="10"/>
      <c r="BT43659" s="10"/>
      <c r="BU43659" s="10"/>
    </row>
    <row r="43660" spans="68:73">
      <c r="BP43660" s="8"/>
      <c r="BQ43660" s="8"/>
      <c r="BR43660" s="8"/>
      <c r="BS43660" s="8"/>
      <c r="BT43660" s="8"/>
      <c r="BU43660" s="8"/>
    </row>
    <row r="43661" spans="68:73">
      <c r="BP43661" s="10"/>
      <c r="BQ43661" s="10"/>
      <c r="BR43661" s="10"/>
      <c r="BS43661" s="10"/>
      <c r="BT43661" s="10"/>
      <c r="BU43661" s="10"/>
    </row>
    <row r="43662" spans="68:73">
      <c r="BP43662" s="8"/>
      <c r="BQ43662" s="8"/>
      <c r="BR43662" s="8"/>
      <c r="BS43662" s="8"/>
      <c r="BT43662" s="8"/>
      <c r="BU43662" s="8"/>
    </row>
    <row r="43663" spans="68:73">
      <c r="BP43663" s="10"/>
      <c r="BQ43663" s="10"/>
      <c r="BR43663" s="10"/>
      <c r="BS43663" s="10"/>
      <c r="BT43663" s="10"/>
      <c r="BU43663" s="10"/>
    </row>
    <row r="43664" spans="68:73">
      <c r="BP43664" s="8"/>
      <c r="BQ43664" s="8"/>
      <c r="BR43664" s="8"/>
      <c r="BS43664" s="8"/>
      <c r="BT43664" s="8"/>
      <c r="BU43664" s="8"/>
    </row>
    <row r="43665" spans="68:73">
      <c r="BP43665" s="10"/>
      <c r="BQ43665" s="10"/>
      <c r="BR43665" s="10"/>
      <c r="BS43665" s="10"/>
      <c r="BT43665" s="10"/>
      <c r="BU43665" s="10"/>
    </row>
    <row r="43666" spans="68:73">
      <c r="BP43666" s="8"/>
      <c r="BQ43666" s="8"/>
      <c r="BR43666" s="8"/>
      <c r="BS43666" s="8"/>
      <c r="BT43666" s="8"/>
      <c r="BU43666" s="8"/>
    </row>
    <row r="43667" spans="68:73">
      <c r="BP43667" s="10"/>
      <c r="BQ43667" s="10"/>
      <c r="BR43667" s="10"/>
      <c r="BS43667" s="10"/>
      <c r="BT43667" s="10"/>
      <c r="BU43667" s="10"/>
    </row>
    <row r="43668" spans="68:73">
      <c r="BP43668" s="8"/>
      <c r="BQ43668" s="8"/>
      <c r="BR43668" s="8"/>
      <c r="BS43668" s="8"/>
      <c r="BT43668" s="8"/>
      <c r="BU43668" s="8"/>
    </row>
    <row r="43669" spans="68:73">
      <c r="BP43669" s="10"/>
      <c r="BQ43669" s="10"/>
      <c r="BR43669" s="10"/>
      <c r="BS43669" s="10"/>
      <c r="BT43669" s="10"/>
      <c r="BU43669" s="10"/>
    </row>
    <row r="43670" spans="68:73">
      <c r="BP43670" s="8"/>
      <c r="BQ43670" s="8"/>
      <c r="BR43670" s="8"/>
      <c r="BS43670" s="8"/>
      <c r="BT43670" s="8"/>
      <c r="BU43670" s="8"/>
    </row>
    <row r="43671" spans="68:73">
      <c r="BP43671" s="10"/>
      <c r="BQ43671" s="10"/>
      <c r="BR43671" s="10"/>
      <c r="BS43671" s="10"/>
      <c r="BT43671" s="10"/>
      <c r="BU43671" s="10"/>
    </row>
    <row r="43672" spans="68:73">
      <c r="BP43672" s="8"/>
      <c r="BQ43672" s="8"/>
      <c r="BR43672" s="8"/>
      <c r="BS43672" s="8"/>
      <c r="BT43672" s="8"/>
      <c r="BU43672" s="8"/>
    </row>
    <row r="43673" spans="68:73">
      <c r="BP43673" s="10"/>
      <c r="BQ43673" s="10"/>
      <c r="BR43673" s="10"/>
      <c r="BS43673" s="10"/>
      <c r="BT43673" s="10"/>
      <c r="BU43673" s="10"/>
    </row>
    <row r="43674" spans="68:73">
      <c r="BP43674" s="8"/>
      <c r="BQ43674" s="8"/>
      <c r="BR43674" s="8"/>
      <c r="BS43674" s="8"/>
      <c r="BT43674" s="8"/>
      <c r="BU43674" s="8"/>
    </row>
    <row r="43675" spans="68:73">
      <c r="BP43675" s="10"/>
      <c r="BQ43675" s="10"/>
      <c r="BR43675" s="10"/>
      <c r="BS43675" s="10"/>
      <c r="BT43675" s="10"/>
      <c r="BU43675" s="10"/>
    </row>
    <row r="43676" spans="68:73">
      <c r="BP43676" s="8"/>
      <c r="BQ43676" s="8"/>
      <c r="BR43676" s="8"/>
      <c r="BS43676" s="8"/>
      <c r="BT43676" s="8"/>
      <c r="BU43676" s="8"/>
    </row>
    <row r="43677" spans="68:73">
      <c r="BP43677" s="10"/>
      <c r="BQ43677" s="10"/>
      <c r="BR43677" s="10"/>
      <c r="BS43677" s="10"/>
      <c r="BT43677" s="10"/>
      <c r="BU43677" s="10"/>
    </row>
    <row r="43678" spans="68:73">
      <c r="BP43678" s="8"/>
      <c r="BQ43678" s="8"/>
      <c r="BR43678" s="8"/>
      <c r="BS43678" s="8"/>
      <c r="BT43678" s="8"/>
      <c r="BU43678" s="8"/>
    </row>
    <row r="43679" spans="68:73">
      <c r="BP43679" s="10"/>
      <c r="BQ43679" s="10"/>
      <c r="BR43679" s="10"/>
      <c r="BS43679" s="10"/>
      <c r="BT43679" s="10"/>
      <c r="BU43679" s="10"/>
    </row>
    <row r="43680" spans="68:73">
      <c r="BP43680" s="8"/>
      <c r="BQ43680" s="8"/>
      <c r="BR43680" s="8"/>
      <c r="BS43680" s="8"/>
      <c r="BT43680" s="8"/>
      <c r="BU43680" s="8"/>
    </row>
    <row r="43681" spans="68:73">
      <c r="BP43681" s="10"/>
      <c r="BQ43681" s="10"/>
      <c r="BR43681" s="10"/>
      <c r="BS43681" s="10"/>
      <c r="BT43681" s="10"/>
      <c r="BU43681" s="10"/>
    </row>
    <row r="43682" spans="68:73">
      <c r="BP43682" s="8"/>
      <c r="BQ43682" s="8"/>
      <c r="BR43682" s="8"/>
      <c r="BS43682" s="8"/>
      <c r="BT43682" s="8"/>
      <c r="BU43682" s="8"/>
    </row>
    <row r="43683" spans="68:73">
      <c r="BP43683" s="10"/>
      <c r="BQ43683" s="10"/>
      <c r="BR43683" s="10"/>
      <c r="BS43683" s="10"/>
      <c r="BT43683" s="10"/>
      <c r="BU43683" s="10"/>
    </row>
    <row r="43684" spans="68:73">
      <c r="BP43684" s="8"/>
      <c r="BQ43684" s="8"/>
      <c r="BR43684" s="8"/>
      <c r="BS43684" s="8"/>
      <c r="BT43684" s="8"/>
      <c r="BU43684" s="8"/>
    </row>
    <row r="43685" spans="68:73">
      <c r="BP43685" s="10"/>
      <c r="BQ43685" s="10"/>
      <c r="BR43685" s="10"/>
      <c r="BS43685" s="10"/>
      <c r="BT43685" s="10"/>
      <c r="BU43685" s="10"/>
    </row>
    <row r="43686" spans="68:73">
      <c r="BP43686" s="8"/>
      <c r="BQ43686" s="8"/>
      <c r="BR43686" s="8"/>
      <c r="BS43686" s="8"/>
      <c r="BT43686" s="8"/>
      <c r="BU43686" s="8"/>
    </row>
    <row r="43687" spans="68:73">
      <c r="BP43687" s="10"/>
      <c r="BQ43687" s="10"/>
      <c r="BR43687" s="10"/>
      <c r="BS43687" s="10"/>
      <c r="BT43687" s="10"/>
      <c r="BU43687" s="10"/>
    </row>
    <row r="43688" spans="68:73">
      <c r="BP43688" s="8"/>
      <c r="BQ43688" s="8"/>
      <c r="BR43688" s="8"/>
      <c r="BS43688" s="8"/>
      <c r="BT43688" s="8"/>
      <c r="BU43688" s="8"/>
    </row>
    <row r="43689" spans="68:73">
      <c r="BP43689" s="10"/>
      <c r="BQ43689" s="10"/>
      <c r="BR43689" s="10"/>
      <c r="BS43689" s="10"/>
      <c r="BT43689" s="10"/>
      <c r="BU43689" s="10"/>
    </row>
    <row r="43690" spans="68:73">
      <c r="BP43690" s="8"/>
      <c r="BQ43690" s="8"/>
      <c r="BR43690" s="8"/>
      <c r="BS43690" s="8"/>
      <c r="BT43690" s="8"/>
      <c r="BU43690" s="8"/>
    </row>
    <row r="43691" spans="68:73">
      <c r="BP43691" s="10"/>
      <c r="BQ43691" s="10"/>
      <c r="BR43691" s="10"/>
      <c r="BS43691" s="10"/>
      <c r="BT43691" s="10"/>
      <c r="BU43691" s="10"/>
    </row>
    <row r="43692" spans="68:73">
      <c r="BP43692" s="8"/>
      <c r="BQ43692" s="8"/>
      <c r="BR43692" s="8"/>
      <c r="BS43692" s="8"/>
      <c r="BT43692" s="8"/>
      <c r="BU43692" s="8"/>
    </row>
    <row r="43693" spans="68:73">
      <c r="BP43693" s="10"/>
      <c r="BQ43693" s="10"/>
      <c r="BR43693" s="10"/>
      <c r="BS43693" s="10"/>
      <c r="BT43693" s="10"/>
      <c r="BU43693" s="10"/>
    </row>
    <row r="43694" spans="68:73">
      <c r="BP43694" s="8"/>
      <c r="BQ43694" s="8"/>
      <c r="BR43694" s="8"/>
      <c r="BS43694" s="8"/>
      <c r="BT43694" s="8"/>
      <c r="BU43694" s="8"/>
    </row>
    <row r="43695" spans="68:73">
      <c r="BP43695" s="10"/>
      <c r="BQ43695" s="10"/>
      <c r="BR43695" s="10"/>
      <c r="BS43695" s="10"/>
      <c r="BT43695" s="10"/>
      <c r="BU43695" s="10"/>
    </row>
    <row r="43696" spans="68:73">
      <c r="BP43696" s="8"/>
      <c r="BQ43696" s="8"/>
      <c r="BR43696" s="8"/>
      <c r="BS43696" s="8"/>
      <c r="BT43696" s="8"/>
      <c r="BU43696" s="8"/>
    </row>
    <row r="43697" spans="68:73">
      <c r="BP43697" s="10"/>
      <c r="BQ43697" s="10"/>
      <c r="BR43697" s="10"/>
      <c r="BS43697" s="10"/>
      <c r="BT43697" s="10"/>
      <c r="BU43697" s="10"/>
    </row>
    <row r="43698" spans="68:73">
      <c r="BP43698" s="8"/>
      <c r="BQ43698" s="8"/>
      <c r="BR43698" s="8"/>
      <c r="BS43698" s="8"/>
      <c r="BT43698" s="8"/>
      <c r="BU43698" s="8"/>
    </row>
    <row r="43699" spans="68:73">
      <c r="BP43699" s="10"/>
      <c r="BQ43699" s="10"/>
      <c r="BR43699" s="10"/>
      <c r="BS43699" s="10"/>
      <c r="BT43699" s="10"/>
      <c r="BU43699" s="10"/>
    </row>
    <row r="43700" spans="68:73">
      <c r="BP43700" s="8"/>
      <c r="BQ43700" s="8"/>
      <c r="BR43700" s="8"/>
      <c r="BS43700" s="8"/>
      <c r="BT43700" s="8"/>
      <c r="BU43700" s="8"/>
    </row>
    <row r="43701" spans="68:73">
      <c r="BP43701" s="10"/>
      <c r="BQ43701" s="10"/>
      <c r="BR43701" s="10"/>
      <c r="BS43701" s="10"/>
      <c r="BT43701" s="10"/>
      <c r="BU43701" s="10"/>
    </row>
    <row r="43702" spans="68:73">
      <c r="BP43702" s="8"/>
      <c r="BQ43702" s="8"/>
      <c r="BR43702" s="8"/>
      <c r="BS43702" s="8"/>
      <c r="BT43702" s="8"/>
      <c r="BU43702" s="8"/>
    </row>
    <row r="43703" spans="68:73">
      <c r="BP43703" s="10"/>
      <c r="BQ43703" s="10"/>
      <c r="BR43703" s="10"/>
      <c r="BS43703" s="10"/>
      <c r="BT43703" s="10"/>
      <c r="BU43703" s="10"/>
    </row>
    <row r="43704" spans="68:73">
      <c r="BP43704" s="8"/>
      <c r="BQ43704" s="8"/>
      <c r="BR43704" s="8"/>
      <c r="BS43704" s="8"/>
      <c r="BT43704" s="8"/>
      <c r="BU43704" s="8"/>
    </row>
    <row r="43705" spans="68:73">
      <c r="BP43705" s="10"/>
      <c r="BQ43705" s="10"/>
      <c r="BR43705" s="10"/>
      <c r="BS43705" s="10"/>
      <c r="BT43705" s="10"/>
      <c r="BU43705" s="10"/>
    </row>
    <row r="43706" spans="68:73">
      <c r="BP43706" s="8"/>
      <c r="BQ43706" s="8"/>
      <c r="BR43706" s="8"/>
      <c r="BS43706" s="8"/>
      <c r="BT43706" s="8"/>
      <c r="BU43706" s="8"/>
    </row>
    <row r="43707" spans="68:73">
      <c r="BP43707" s="10"/>
      <c r="BQ43707" s="10"/>
      <c r="BR43707" s="10"/>
      <c r="BS43707" s="10"/>
      <c r="BT43707" s="10"/>
      <c r="BU43707" s="10"/>
    </row>
    <row r="43708" spans="68:73">
      <c r="BP43708" s="8"/>
      <c r="BQ43708" s="8"/>
      <c r="BR43708" s="8"/>
      <c r="BS43708" s="8"/>
      <c r="BT43708" s="8"/>
      <c r="BU43708" s="8"/>
    </row>
    <row r="43709" spans="68:73">
      <c r="BP43709" s="10"/>
      <c r="BQ43709" s="10"/>
      <c r="BR43709" s="10"/>
      <c r="BS43709" s="10"/>
      <c r="BT43709" s="10"/>
      <c r="BU43709" s="10"/>
    </row>
    <row r="43710" spans="68:73">
      <c r="BP43710" s="8"/>
      <c r="BQ43710" s="8"/>
      <c r="BR43710" s="8"/>
      <c r="BS43710" s="8"/>
      <c r="BT43710" s="8"/>
      <c r="BU43710" s="8"/>
    </row>
    <row r="43711" spans="68:73">
      <c r="BP43711" s="10"/>
      <c r="BQ43711" s="10"/>
      <c r="BR43711" s="10"/>
      <c r="BS43711" s="10"/>
      <c r="BT43711" s="10"/>
      <c r="BU43711" s="10"/>
    </row>
    <row r="43712" spans="68:73">
      <c r="BP43712" s="8"/>
      <c r="BQ43712" s="8"/>
      <c r="BR43712" s="8"/>
      <c r="BS43712" s="8"/>
      <c r="BT43712" s="8"/>
      <c r="BU43712" s="8"/>
    </row>
    <row r="43713" spans="68:73">
      <c r="BP43713" s="10"/>
      <c r="BQ43713" s="10"/>
      <c r="BR43713" s="10"/>
      <c r="BS43713" s="10"/>
      <c r="BT43713" s="10"/>
      <c r="BU43713" s="10"/>
    </row>
    <row r="43714" spans="68:73">
      <c r="BP43714" s="8"/>
      <c r="BQ43714" s="8"/>
      <c r="BR43714" s="8"/>
      <c r="BS43714" s="8"/>
      <c r="BT43714" s="8"/>
      <c r="BU43714" s="8"/>
    </row>
    <row r="43715" spans="68:73">
      <c r="BP43715" s="10"/>
      <c r="BQ43715" s="10"/>
      <c r="BR43715" s="10"/>
      <c r="BS43715" s="10"/>
      <c r="BT43715" s="10"/>
      <c r="BU43715" s="10"/>
    </row>
    <row r="43716" spans="68:73">
      <c r="BP43716" s="8"/>
      <c r="BQ43716" s="8"/>
      <c r="BR43716" s="8"/>
      <c r="BS43716" s="8"/>
      <c r="BT43716" s="8"/>
      <c r="BU43716" s="8"/>
    </row>
    <row r="43717" spans="68:73">
      <c r="BP43717" s="10"/>
      <c r="BQ43717" s="10"/>
      <c r="BR43717" s="10"/>
      <c r="BS43717" s="10"/>
      <c r="BT43717" s="10"/>
      <c r="BU43717" s="10"/>
    </row>
    <row r="43718" spans="68:73">
      <c r="BP43718" s="8"/>
      <c r="BQ43718" s="8"/>
      <c r="BR43718" s="8"/>
      <c r="BS43718" s="8"/>
      <c r="BT43718" s="8"/>
      <c r="BU43718" s="8"/>
    </row>
    <row r="43719" spans="68:73">
      <c r="BP43719" s="10"/>
      <c r="BQ43719" s="10"/>
      <c r="BR43719" s="10"/>
      <c r="BS43719" s="10"/>
      <c r="BT43719" s="10"/>
      <c r="BU43719" s="10"/>
    </row>
    <row r="43720" spans="68:73">
      <c r="BP43720" s="8"/>
      <c r="BQ43720" s="8"/>
      <c r="BR43720" s="8"/>
      <c r="BS43720" s="8"/>
      <c r="BT43720" s="8"/>
      <c r="BU43720" s="8"/>
    </row>
    <row r="43721" spans="68:73">
      <c r="BP43721" s="10"/>
      <c r="BQ43721" s="10"/>
      <c r="BR43721" s="10"/>
      <c r="BS43721" s="10"/>
      <c r="BT43721" s="10"/>
      <c r="BU43721" s="10"/>
    </row>
    <row r="43722" spans="68:73">
      <c r="BP43722" s="8"/>
      <c r="BQ43722" s="8"/>
      <c r="BR43722" s="8"/>
      <c r="BS43722" s="8"/>
      <c r="BT43722" s="8"/>
      <c r="BU43722" s="8"/>
    </row>
    <row r="43723" spans="68:73">
      <c r="BP43723" s="10"/>
      <c r="BQ43723" s="10"/>
      <c r="BR43723" s="10"/>
      <c r="BS43723" s="10"/>
      <c r="BT43723" s="10"/>
      <c r="BU43723" s="10"/>
    </row>
    <row r="43724" spans="68:73">
      <c r="BP43724" s="8"/>
      <c r="BQ43724" s="8"/>
      <c r="BR43724" s="8"/>
      <c r="BS43724" s="8"/>
      <c r="BT43724" s="8"/>
      <c r="BU43724" s="8"/>
    </row>
    <row r="43725" spans="68:73">
      <c r="BP43725" s="10"/>
      <c r="BQ43725" s="10"/>
      <c r="BR43725" s="10"/>
      <c r="BS43725" s="10"/>
      <c r="BT43725" s="10"/>
      <c r="BU43725" s="10"/>
    </row>
    <row r="43726" spans="68:73">
      <c r="BP43726" s="8"/>
      <c r="BQ43726" s="8"/>
      <c r="BR43726" s="8"/>
      <c r="BS43726" s="8"/>
      <c r="BT43726" s="8"/>
      <c r="BU43726" s="8"/>
    </row>
    <row r="43727" spans="68:73">
      <c r="BP43727" s="10"/>
      <c r="BQ43727" s="10"/>
      <c r="BR43727" s="10"/>
      <c r="BS43727" s="10"/>
      <c r="BT43727" s="10"/>
      <c r="BU43727" s="10"/>
    </row>
    <row r="43728" spans="68:73">
      <c r="BP43728" s="8"/>
      <c r="BQ43728" s="8"/>
      <c r="BR43728" s="8"/>
      <c r="BS43728" s="8"/>
      <c r="BT43728" s="8"/>
      <c r="BU43728" s="8"/>
    </row>
    <row r="43729" spans="68:73">
      <c r="BP43729" s="10"/>
      <c r="BQ43729" s="10"/>
      <c r="BR43729" s="10"/>
      <c r="BS43729" s="10"/>
      <c r="BT43729" s="10"/>
      <c r="BU43729" s="10"/>
    </row>
    <row r="43730" spans="68:73">
      <c r="BP43730" s="8"/>
      <c r="BQ43730" s="8"/>
      <c r="BR43730" s="8"/>
      <c r="BS43730" s="8"/>
      <c r="BT43730" s="8"/>
      <c r="BU43730" s="8"/>
    </row>
    <row r="43731" spans="68:73">
      <c r="BP43731" s="10"/>
      <c r="BQ43731" s="10"/>
      <c r="BR43731" s="10"/>
      <c r="BS43731" s="10"/>
      <c r="BT43731" s="10"/>
      <c r="BU43731" s="10"/>
    </row>
    <row r="43732" spans="68:73">
      <c r="BP43732" s="8"/>
      <c r="BQ43732" s="8"/>
      <c r="BR43732" s="8"/>
      <c r="BS43732" s="8"/>
      <c r="BT43732" s="8"/>
      <c r="BU43732" s="8"/>
    </row>
    <row r="43733" spans="68:73">
      <c r="BP43733" s="10"/>
      <c r="BQ43733" s="10"/>
      <c r="BR43733" s="10"/>
      <c r="BS43733" s="10"/>
      <c r="BT43733" s="10"/>
      <c r="BU43733" s="10"/>
    </row>
    <row r="43734" spans="68:73">
      <c r="BP43734" s="8"/>
      <c r="BQ43734" s="8"/>
      <c r="BR43734" s="8"/>
      <c r="BS43734" s="8"/>
      <c r="BT43734" s="8"/>
      <c r="BU43734" s="8"/>
    </row>
    <row r="43735" spans="68:73">
      <c r="BP43735" s="10"/>
      <c r="BQ43735" s="10"/>
      <c r="BR43735" s="10"/>
      <c r="BS43735" s="10"/>
      <c r="BT43735" s="10"/>
      <c r="BU43735" s="10"/>
    </row>
    <row r="43736" spans="68:73">
      <c r="BP43736" s="8"/>
      <c r="BQ43736" s="8"/>
      <c r="BR43736" s="8"/>
      <c r="BS43736" s="8"/>
      <c r="BT43736" s="8"/>
      <c r="BU43736" s="8"/>
    </row>
    <row r="43737" spans="68:73">
      <c r="BP43737" s="10"/>
      <c r="BQ43737" s="10"/>
      <c r="BR43737" s="10"/>
      <c r="BS43737" s="10"/>
      <c r="BT43737" s="10"/>
      <c r="BU43737" s="10"/>
    </row>
    <row r="43738" spans="68:73">
      <c r="BP43738" s="8"/>
      <c r="BQ43738" s="8"/>
      <c r="BR43738" s="8"/>
      <c r="BS43738" s="8"/>
      <c r="BT43738" s="8"/>
      <c r="BU43738" s="8"/>
    </row>
    <row r="43739" spans="68:73">
      <c r="BP43739" s="10"/>
      <c r="BQ43739" s="10"/>
      <c r="BR43739" s="10"/>
      <c r="BS43739" s="10"/>
      <c r="BT43739" s="10"/>
      <c r="BU43739" s="10"/>
    </row>
    <row r="43740" spans="68:73">
      <c r="BP43740" s="8"/>
      <c r="BQ43740" s="8"/>
      <c r="BR43740" s="8"/>
      <c r="BS43740" s="8"/>
      <c r="BT43740" s="8"/>
      <c r="BU43740" s="8"/>
    </row>
    <row r="43741" spans="68:73">
      <c r="BP43741" s="10"/>
      <c r="BQ43741" s="10"/>
      <c r="BR43741" s="10"/>
      <c r="BS43741" s="10"/>
      <c r="BT43741" s="10"/>
      <c r="BU43741" s="10"/>
    </row>
    <row r="43742" spans="68:73">
      <c r="BP43742" s="8"/>
      <c r="BQ43742" s="8"/>
      <c r="BR43742" s="8"/>
      <c r="BS43742" s="8"/>
      <c r="BT43742" s="8"/>
      <c r="BU43742" s="8"/>
    </row>
    <row r="43743" spans="68:73">
      <c r="BP43743" s="10"/>
      <c r="BQ43743" s="10"/>
      <c r="BR43743" s="10"/>
      <c r="BS43743" s="10"/>
      <c r="BT43743" s="10"/>
      <c r="BU43743" s="10"/>
    </row>
    <row r="43744" spans="68:73">
      <c r="BP43744" s="8"/>
      <c r="BQ43744" s="8"/>
      <c r="BR43744" s="8"/>
      <c r="BS43744" s="8"/>
      <c r="BT43744" s="8"/>
      <c r="BU43744" s="8"/>
    </row>
    <row r="43745" spans="68:73">
      <c r="BP43745" s="10"/>
      <c r="BQ43745" s="10"/>
      <c r="BR43745" s="10"/>
      <c r="BS43745" s="10"/>
      <c r="BT43745" s="10"/>
      <c r="BU43745" s="10"/>
    </row>
    <row r="43746" spans="68:73">
      <c r="BP43746" s="8"/>
      <c r="BQ43746" s="8"/>
      <c r="BR43746" s="8"/>
      <c r="BS43746" s="8"/>
      <c r="BT43746" s="8"/>
      <c r="BU43746" s="8"/>
    </row>
    <row r="43747" spans="68:73">
      <c r="BP43747" s="10"/>
      <c r="BQ43747" s="10"/>
      <c r="BR43747" s="10"/>
      <c r="BS43747" s="10"/>
      <c r="BT43747" s="10"/>
      <c r="BU43747" s="10"/>
    </row>
    <row r="43748" spans="68:73">
      <c r="BP43748" s="8"/>
      <c r="BQ43748" s="8"/>
      <c r="BR43748" s="8"/>
      <c r="BS43748" s="8"/>
      <c r="BT43748" s="8"/>
      <c r="BU43748" s="8"/>
    </row>
    <row r="43749" spans="68:73">
      <c r="BP43749" s="10"/>
      <c r="BQ43749" s="10"/>
      <c r="BR43749" s="10"/>
      <c r="BS43749" s="10"/>
      <c r="BT43749" s="10"/>
      <c r="BU43749" s="10"/>
    </row>
    <row r="43750" spans="68:73">
      <c r="BP43750" s="8"/>
      <c r="BQ43750" s="8"/>
      <c r="BR43750" s="8"/>
      <c r="BS43750" s="8"/>
      <c r="BT43750" s="8"/>
      <c r="BU43750" s="8"/>
    </row>
    <row r="43751" spans="68:73">
      <c r="BP43751" s="10"/>
      <c r="BQ43751" s="10"/>
      <c r="BR43751" s="10"/>
      <c r="BS43751" s="10"/>
      <c r="BT43751" s="10"/>
      <c r="BU43751" s="10"/>
    </row>
    <row r="43752" spans="68:73">
      <c r="BP43752" s="8"/>
      <c r="BQ43752" s="8"/>
      <c r="BR43752" s="8"/>
      <c r="BS43752" s="8"/>
      <c r="BT43752" s="8"/>
      <c r="BU43752" s="8"/>
    </row>
    <row r="43753" spans="68:73">
      <c r="BP43753" s="10"/>
      <c r="BQ43753" s="10"/>
      <c r="BR43753" s="10"/>
      <c r="BS43753" s="10"/>
      <c r="BT43753" s="10"/>
      <c r="BU43753" s="10"/>
    </row>
    <row r="43754" spans="68:73">
      <c r="BP43754" s="8"/>
      <c r="BQ43754" s="8"/>
      <c r="BR43754" s="8"/>
      <c r="BS43754" s="8"/>
      <c r="BT43754" s="8"/>
      <c r="BU43754" s="8"/>
    </row>
    <row r="43755" spans="68:73">
      <c r="BP43755" s="10"/>
      <c r="BQ43755" s="10"/>
      <c r="BR43755" s="10"/>
      <c r="BS43755" s="10"/>
      <c r="BT43755" s="10"/>
      <c r="BU43755" s="10"/>
    </row>
    <row r="43756" spans="68:73">
      <c r="BP43756" s="8"/>
      <c r="BQ43756" s="8"/>
      <c r="BR43756" s="8"/>
      <c r="BS43756" s="8"/>
      <c r="BT43756" s="8"/>
      <c r="BU43756" s="8"/>
    </row>
    <row r="43757" spans="68:73">
      <c r="BP43757" s="10"/>
      <c r="BQ43757" s="10"/>
      <c r="BR43757" s="10"/>
      <c r="BS43757" s="10"/>
      <c r="BT43757" s="10"/>
      <c r="BU43757" s="10"/>
    </row>
    <row r="43758" spans="68:73">
      <c r="BP43758" s="8"/>
      <c r="BQ43758" s="8"/>
      <c r="BR43758" s="8"/>
      <c r="BS43758" s="8"/>
      <c r="BT43758" s="8"/>
      <c r="BU43758" s="8"/>
    </row>
    <row r="43759" spans="68:73">
      <c r="BP43759" s="10"/>
      <c r="BQ43759" s="10"/>
      <c r="BR43759" s="10"/>
      <c r="BS43759" s="10"/>
      <c r="BT43759" s="10"/>
      <c r="BU43759" s="10"/>
    </row>
    <row r="43760" spans="68:73">
      <c r="BP43760" s="8"/>
      <c r="BQ43760" s="8"/>
      <c r="BR43760" s="8"/>
      <c r="BS43760" s="8"/>
      <c r="BT43760" s="8"/>
      <c r="BU43760" s="8"/>
    </row>
    <row r="43761" spans="68:73">
      <c r="BP43761" s="10"/>
      <c r="BQ43761" s="10"/>
      <c r="BR43761" s="10"/>
      <c r="BS43761" s="10"/>
      <c r="BT43761" s="10"/>
      <c r="BU43761" s="10"/>
    </row>
    <row r="43762" spans="68:73">
      <c r="BP43762" s="8"/>
      <c r="BQ43762" s="8"/>
      <c r="BR43762" s="8"/>
      <c r="BS43762" s="8"/>
      <c r="BT43762" s="8"/>
      <c r="BU43762" s="8"/>
    </row>
    <row r="43763" spans="68:73">
      <c r="BP43763" s="10"/>
      <c r="BQ43763" s="10"/>
      <c r="BR43763" s="10"/>
      <c r="BS43763" s="10"/>
      <c r="BT43763" s="10"/>
      <c r="BU43763" s="10"/>
    </row>
    <row r="43764" spans="68:73">
      <c r="BP43764" s="8"/>
      <c r="BQ43764" s="8"/>
      <c r="BR43764" s="8"/>
      <c r="BS43764" s="8"/>
      <c r="BT43764" s="8"/>
      <c r="BU43764" s="8"/>
    </row>
    <row r="43765" spans="68:73">
      <c r="BP43765" s="10"/>
      <c r="BQ43765" s="10"/>
      <c r="BR43765" s="10"/>
      <c r="BS43765" s="10"/>
      <c r="BT43765" s="10"/>
      <c r="BU43765" s="10"/>
    </row>
    <row r="43766" spans="68:73">
      <c r="BP43766" s="8"/>
      <c r="BQ43766" s="8"/>
      <c r="BR43766" s="8"/>
      <c r="BS43766" s="8"/>
      <c r="BT43766" s="8"/>
      <c r="BU43766" s="8"/>
    </row>
    <row r="43767" spans="68:73">
      <c r="BP43767" s="10"/>
      <c r="BQ43767" s="10"/>
      <c r="BR43767" s="10"/>
      <c r="BS43767" s="10"/>
      <c r="BT43767" s="10"/>
      <c r="BU43767" s="10"/>
    </row>
    <row r="43768" spans="68:73">
      <c r="BP43768" s="8"/>
      <c r="BQ43768" s="8"/>
      <c r="BR43768" s="8"/>
      <c r="BS43768" s="8"/>
      <c r="BT43768" s="8"/>
      <c r="BU43768" s="8"/>
    </row>
    <row r="43769" spans="68:73">
      <c r="BP43769" s="10"/>
      <c r="BQ43769" s="10"/>
      <c r="BR43769" s="10"/>
      <c r="BS43769" s="10"/>
      <c r="BT43769" s="10"/>
      <c r="BU43769" s="10"/>
    </row>
    <row r="43770" spans="68:73">
      <c r="BP43770" s="8"/>
      <c r="BQ43770" s="8"/>
      <c r="BR43770" s="8"/>
      <c r="BS43770" s="8"/>
      <c r="BT43770" s="8"/>
      <c r="BU43770" s="8"/>
    </row>
    <row r="43771" spans="68:73">
      <c r="BP43771" s="10"/>
      <c r="BQ43771" s="10"/>
      <c r="BR43771" s="10"/>
      <c r="BS43771" s="10"/>
      <c r="BT43771" s="10"/>
      <c r="BU43771" s="10"/>
    </row>
    <row r="43772" spans="68:73">
      <c r="BP43772" s="8"/>
      <c r="BQ43772" s="8"/>
      <c r="BR43772" s="8"/>
      <c r="BS43772" s="8"/>
      <c r="BT43772" s="8"/>
      <c r="BU43772" s="8"/>
    </row>
    <row r="43773" spans="68:73">
      <c r="BP43773" s="10"/>
      <c r="BQ43773" s="10"/>
      <c r="BR43773" s="10"/>
      <c r="BS43773" s="10"/>
      <c r="BT43773" s="10"/>
      <c r="BU43773" s="10"/>
    </row>
    <row r="43774" spans="68:73">
      <c r="BP43774" s="8"/>
      <c r="BQ43774" s="8"/>
      <c r="BR43774" s="8"/>
      <c r="BS43774" s="8"/>
      <c r="BT43774" s="8"/>
      <c r="BU43774" s="8"/>
    </row>
    <row r="43775" spans="68:73">
      <c r="BP43775" s="10"/>
      <c r="BQ43775" s="10"/>
      <c r="BR43775" s="10"/>
      <c r="BS43775" s="10"/>
      <c r="BT43775" s="10"/>
      <c r="BU43775" s="10"/>
    </row>
    <row r="43776" spans="68:73">
      <c r="BP43776" s="8"/>
      <c r="BQ43776" s="8"/>
      <c r="BR43776" s="8"/>
      <c r="BS43776" s="8"/>
      <c r="BT43776" s="8"/>
      <c r="BU43776" s="8"/>
    </row>
    <row r="43777" spans="68:73">
      <c r="BP43777" s="10"/>
      <c r="BQ43777" s="10"/>
      <c r="BR43777" s="10"/>
      <c r="BS43777" s="10"/>
      <c r="BT43777" s="10"/>
      <c r="BU43777" s="10"/>
    </row>
    <row r="43778" spans="68:73">
      <c r="BP43778" s="8"/>
      <c r="BQ43778" s="8"/>
      <c r="BR43778" s="8"/>
      <c r="BS43778" s="8"/>
      <c r="BT43778" s="8"/>
      <c r="BU43778" s="8"/>
    </row>
    <row r="43779" spans="68:73">
      <c r="BP43779" s="10"/>
      <c r="BQ43779" s="10"/>
      <c r="BR43779" s="10"/>
      <c r="BS43779" s="10"/>
      <c r="BT43779" s="10"/>
      <c r="BU43779" s="10"/>
    </row>
    <row r="43780" spans="68:73">
      <c r="BP43780" s="8"/>
      <c r="BQ43780" s="8"/>
      <c r="BR43780" s="8"/>
      <c r="BS43780" s="8"/>
      <c r="BT43780" s="8"/>
      <c r="BU43780" s="8"/>
    </row>
    <row r="43781" spans="68:73">
      <c r="BP43781" s="10"/>
      <c r="BQ43781" s="10"/>
      <c r="BR43781" s="10"/>
      <c r="BS43781" s="10"/>
      <c r="BT43781" s="10"/>
      <c r="BU43781" s="10"/>
    </row>
    <row r="43782" spans="68:73">
      <c r="BP43782" s="8"/>
      <c r="BQ43782" s="8"/>
      <c r="BR43782" s="8"/>
      <c r="BS43782" s="8"/>
      <c r="BT43782" s="8"/>
      <c r="BU43782" s="8"/>
    </row>
    <row r="43783" spans="68:73">
      <c r="BP43783" s="10"/>
      <c r="BQ43783" s="10"/>
      <c r="BR43783" s="10"/>
      <c r="BS43783" s="10"/>
      <c r="BT43783" s="10"/>
      <c r="BU43783" s="10"/>
    </row>
    <row r="43784" spans="68:73">
      <c r="BP43784" s="8"/>
      <c r="BQ43784" s="8"/>
      <c r="BR43784" s="8"/>
      <c r="BS43784" s="8"/>
      <c r="BT43784" s="8"/>
      <c r="BU43784" s="8"/>
    </row>
    <row r="43785" spans="68:73">
      <c r="BP43785" s="10"/>
      <c r="BQ43785" s="10"/>
      <c r="BR43785" s="10"/>
      <c r="BS43785" s="10"/>
      <c r="BT43785" s="10"/>
      <c r="BU43785" s="10"/>
    </row>
    <row r="43786" spans="68:73">
      <c r="BP43786" s="8"/>
      <c r="BQ43786" s="8"/>
      <c r="BR43786" s="8"/>
      <c r="BS43786" s="8"/>
      <c r="BT43786" s="8"/>
      <c r="BU43786" s="8"/>
    </row>
    <row r="43787" spans="68:73">
      <c r="BP43787" s="10"/>
      <c r="BQ43787" s="10"/>
      <c r="BR43787" s="10"/>
      <c r="BS43787" s="10"/>
      <c r="BT43787" s="10"/>
      <c r="BU43787" s="10"/>
    </row>
    <row r="43788" spans="68:73">
      <c r="BP43788" s="8"/>
      <c r="BQ43788" s="8"/>
      <c r="BR43788" s="8"/>
      <c r="BS43788" s="8"/>
      <c r="BT43788" s="8"/>
      <c r="BU43788" s="8"/>
    </row>
    <row r="43789" spans="68:73">
      <c r="BP43789" s="10"/>
      <c r="BQ43789" s="10"/>
      <c r="BR43789" s="10"/>
      <c r="BS43789" s="10"/>
      <c r="BT43789" s="10"/>
      <c r="BU43789" s="10"/>
    </row>
    <row r="43790" spans="68:73">
      <c r="BP43790" s="8"/>
      <c r="BQ43790" s="8"/>
      <c r="BR43790" s="8"/>
      <c r="BS43790" s="8"/>
      <c r="BT43790" s="8"/>
      <c r="BU43790" s="8"/>
    </row>
    <row r="43791" spans="68:73">
      <c r="BP43791" s="10"/>
      <c r="BQ43791" s="10"/>
      <c r="BR43791" s="10"/>
      <c r="BS43791" s="10"/>
      <c r="BT43791" s="10"/>
      <c r="BU43791" s="10"/>
    </row>
    <row r="43792" spans="68:73">
      <c r="BP43792" s="8"/>
      <c r="BQ43792" s="8"/>
      <c r="BR43792" s="8"/>
      <c r="BS43792" s="8"/>
      <c r="BT43792" s="8"/>
      <c r="BU43792" s="8"/>
    </row>
    <row r="43793" spans="68:73">
      <c r="BP43793" s="10"/>
      <c r="BQ43793" s="10"/>
      <c r="BR43793" s="10"/>
      <c r="BS43793" s="10"/>
      <c r="BT43793" s="10"/>
      <c r="BU43793" s="10"/>
    </row>
    <row r="43794" spans="68:73">
      <c r="BP43794" s="8"/>
      <c r="BQ43794" s="8"/>
      <c r="BR43794" s="8"/>
      <c r="BS43794" s="8"/>
      <c r="BT43794" s="8"/>
      <c r="BU43794" s="8"/>
    </row>
    <row r="43795" spans="68:73">
      <c r="BP43795" s="10"/>
      <c r="BQ43795" s="10"/>
      <c r="BR43795" s="10"/>
      <c r="BS43795" s="10"/>
      <c r="BT43795" s="10"/>
      <c r="BU43795" s="10"/>
    </row>
    <row r="43796" spans="68:73">
      <c r="BP43796" s="8"/>
      <c r="BQ43796" s="8"/>
      <c r="BR43796" s="8"/>
      <c r="BS43796" s="8"/>
      <c r="BT43796" s="8"/>
      <c r="BU43796" s="8"/>
    </row>
    <row r="43797" spans="68:73">
      <c r="BP43797" s="10"/>
      <c r="BQ43797" s="10"/>
      <c r="BR43797" s="10"/>
      <c r="BS43797" s="10"/>
      <c r="BT43797" s="10"/>
      <c r="BU43797" s="10"/>
    </row>
    <row r="43798" spans="68:73">
      <c r="BP43798" s="8"/>
      <c r="BQ43798" s="8"/>
      <c r="BR43798" s="8"/>
      <c r="BS43798" s="8"/>
      <c r="BT43798" s="8"/>
      <c r="BU43798" s="8"/>
    </row>
    <row r="43799" spans="68:73">
      <c r="BP43799" s="10"/>
      <c r="BQ43799" s="10"/>
      <c r="BR43799" s="10"/>
      <c r="BS43799" s="10"/>
      <c r="BT43799" s="10"/>
      <c r="BU43799" s="10"/>
    </row>
    <row r="43800" spans="68:73">
      <c r="BP43800" s="8"/>
      <c r="BQ43800" s="8"/>
      <c r="BR43800" s="8"/>
      <c r="BS43800" s="8"/>
      <c r="BT43800" s="8"/>
      <c r="BU43800" s="8"/>
    </row>
    <row r="43801" spans="68:73">
      <c r="BP43801" s="10"/>
      <c r="BQ43801" s="10"/>
      <c r="BR43801" s="10"/>
      <c r="BS43801" s="10"/>
      <c r="BT43801" s="10"/>
      <c r="BU43801" s="10"/>
    </row>
    <row r="43802" spans="68:73">
      <c r="BP43802" s="8"/>
      <c r="BQ43802" s="8"/>
      <c r="BR43802" s="8"/>
      <c r="BS43802" s="8"/>
      <c r="BT43802" s="8"/>
      <c r="BU43802" s="8"/>
    </row>
    <row r="43803" spans="68:73">
      <c r="BP43803" s="10"/>
      <c r="BQ43803" s="10"/>
      <c r="BR43803" s="10"/>
      <c r="BS43803" s="10"/>
      <c r="BT43803" s="10"/>
      <c r="BU43803" s="10"/>
    </row>
    <row r="43804" spans="68:73">
      <c r="BP43804" s="8"/>
      <c r="BQ43804" s="8"/>
      <c r="BR43804" s="8"/>
      <c r="BS43804" s="8"/>
      <c r="BT43804" s="8"/>
      <c r="BU43804" s="8"/>
    </row>
    <row r="43805" spans="68:73">
      <c r="BP43805" s="10"/>
      <c r="BQ43805" s="10"/>
      <c r="BR43805" s="10"/>
      <c r="BS43805" s="10"/>
      <c r="BT43805" s="10"/>
      <c r="BU43805" s="10"/>
    </row>
    <row r="43806" spans="68:73">
      <c r="BP43806" s="8"/>
      <c r="BQ43806" s="8"/>
      <c r="BR43806" s="8"/>
      <c r="BS43806" s="8"/>
      <c r="BT43806" s="8"/>
      <c r="BU43806" s="8"/>
    </row>
    <row r="43807" spans="68:73">
      <c r="BP43807" s="10"/>
      <c r="BQ43807" s="10"/>
      <c r="BR43807" s="10"/>
      <c r="BS43807" s="10"/>
      <c r="BT43807" s="10"/>
      <c r="BU43807" s="10"/>
    </row>
    <row r="43808" spans="68:73">
      <c r="BP43808" s="8"/>
      <c r="BQ43808" s="8"/>
      <c r="BR43808" s="8"/>
      <c r="BS43808" s="8"/>
      <c r="BT43808" s="8"/>
      <c r="BU43808" s="8"/>
    </row>
    <row r="43809" spans="68:73">
      <c r="BP43809" s="10"/>
      <c r="BQ43809" s="10"/>
      <c r="BR43809" s="10"/>
      <c r="BS43809" s="10"/>
      <c r="BT43809" s="10"/>
      <c r="BU43809" s="10"/>
    </row>
    <row r="43810" spans="68:73">
      <c r="BP43810" s="8"/>
      <c r="BQ43810" s="8"/>
      <c r="BR43810" s="8"/>
      <c r="BS43810" s="8"/>
      <c r="BT43810" s="8"/>
      <c r="BU43810" s="8"/>
    </row>
    <row r="43811" spans="68:73">
      <c r="BP43811" s="10"/>
      <c r="BQ43811" s="10"/>
      <c r="BR43811" s="10"/>
      <c r="BS43811" s="10"/>
      <c r="BT43811" s="10"/>
      <c r="BU43811" s="10"/>
    </row>
    <row r="43812" spans="68:73">
      <c r="BP43812" s="8"/>
      <c r="BQ43812" s="8"/>
      <c r="BR43812" s="8"/>
      <c r="BS43812" s="8"/>
      <c r="BT43812" s="8"/>
      <c r="BU43812" s="8"/>
    </row>
    <row r="43813" spans="68:73">
      <c r="BP43813" s="10"/>
      <c r="BQ43813" s="10"/>
      <c r="BR43813" s="10"/>
      <c r="BS43813" s="10"/>
      <c r="BT43813" s="10"/>
      <c r="BU43813" s="10"/>
    </row>
    <row r="43814" spans="68:73">
      <c r="BP43814" s="8"/>
      <c r="BQ43814" s="8"/>
      <c r="BR43814" s="8"/>
      <c r="BS43814" s="8"/>
      <c r="BT43814" s="8"/>
      <c r="BU43814" s="8"/>
    </row>
    <row r="43815" spans="68:73">
      <c r="BP43815" s="10"/>
      <c r="BQ43815" s="10"/>
      <c r="BR43815" s="10"/>
      <c r="BS43815" s="10"/>
      <c r="BT43815" s="10"/>
      <c r="BU43815" s="10"/>
    </row>
    <row r="43816" spans="68:73">
      <c r="BP43816" s="8"/>
      <c r="BQ43816" s="8"/>
      <c r="BR43816" s="8"/>
      <c r="BS43816" s="8"/>
      <c r="BT43816" s="8"/>
      <c r="BU43816" s="8"/>
    </row>
    <row r="43817" spans="68:73">
      <c r="BP43817" s="10"/>
      <c r="BQ43817" s="10"/>
      <c r="BR43817" s="10"/>
      <c r="BS43817" s="10"/>
      <c r="BT43817" s="10"/>
      <c r="BU43817" s="10"/>
    </row>
    <row r="43818" spans="68:73">
      <c r="BP43818" s="8"/>
      <c r="BQ43818" s="8"/>
      <c r="BR43818" s="8"/>
      <c r="BS43818" s="8"/>
      <c r="BT43818" s="8"/>
      <c r="BU43818" s="8"/>
    </row>
    <row r="43819" spans="68:73">
      <c r="BP43819" s="10"/>
      <c r="BQ43819" s="10"/>
      <c r="BR43819" s="10"/>
      <c r="BS43819" s="10"/>
      <c r="BT43819" s="10"/>
      <c r="BU43819" s="10"/>
    </row>
    <row r="43820" spans="68:73">
      <c r="BP43820" s="8"/>
      <c r="BQ43820" s="8"/>
      <c r="BR43820" s="8"/>
      <c r="BS43820" s="8"/>
      <c r="BT43820" s="8"/>
      <c r="BU43820" s="8"/>
    </row>
    <row r="43821" spans="68:73">
      <c r="BP43821" s="10"/>
      <c r="BQ43821" s="10"/>
      <c r="BR43821" s="10"/>
      <c r="BS43821" s="10"/>
      <c r="BT43821" s="10"/>
      <c r="BU43821" s="10"/>
    </row>
    <row r="43822" spans="68:73">
      <c r="BP43822" s="8"/>
      <c r="BQ43822" s="8"/>
      <c r="BR43822" s="8"/>
      <c r="BS43822" s="8"/>
      <c r="BT43822" s="8"/>
      <c r="BU43822" s="8"/>
    </row>
    <row r="43823" spans="68:73">
      <c r="BP43823" s="10"/>
      <c r="BQ43823" s="10"/>
      <c r="BR43823" s="10"/>
      <c r="BS43823" s="10"/>
      <c r="BT43823" s="10"/>
      <c r="BU43823" s="10"/>
    </row>
    <row r="43824" spans="68:73">
      <c r="BP43824" s="8"/>
      <c r="BQ43824" s="8"/>
      <c r="BR43824" s="8"/>
      <c r="BS43824" s="8"/>
      <c r="BT43824" s="8"/>
      <c r="BU43824" s="8"/>
    </row>
    <row r="43825" spans="68:73">
      <c r="BP43825" s="10"/>
      <c r="BQ43825" s="10"/>
      <c r="BR43825" s="10"/>
      <c r="BS43825" s="10"/>
      <c r="BT43825" s="10"/>
      <c r="BU43825" s="10"/>
    </row>
    <row r="43826" spans="68:73">
      <c r="BP43826" s="8"/>
      <c r="BQ43826" s="8"/>
      <c r="BR43826" s="8"/>
      <c r="BS43826" s="8"/>
      <c r="BT43826" s="8"/>
      <c r="BU43826" s="8"/>
    </row>
    <row r="43827" spans="68:73">
      <c r="BP43827" s="10"/>
      <c r="BQ43827" s="10"/>
      <c r="BR43827" s="10"/>
      <c r="BS43827" s="10"/>
      <c r="BT43827" s="10"/>
      <c r="BU43827" s="10"/>
    </row>
    <row r="43828" spans="68:73">
      <c r="BP43828" s="8"/>
      <c r="BQ43828" s="8"/>
      <c r="BR43828" s="8"/>
      <c r="BS43828" s="8"/>
      <c r="BT43828" s="8"/>
      <c r="BU43828" s="8"/>
    </row>
    <row r="43829" spans="68:73">
      <c r="BP43829" s="10"/>
      <c r="BQ43829" s="10"/>
      <c r="BR43829" s="10"/>
      <c r="BS43829" s="10"/>
      <c r="BT43829" s="10"/>
      <c r="BU43829" s="10"/>
    </row>
    <row r="43830" spans="68:73">
      <c r="BP43830" s="8"/>
      <c r="BQ43830" s="8"/>
      <c r="BR43830" s="8"/>
      <c r="BS43830" s="8"/>
      <c r="BT43830" s="8"/>
      <c r="BU43830" s="8"/>
    </row>
    <row r="43831" spans="68:73">
      <c r="BP43831" s="10"/>
      <c r="BQ43831" s="10"/>
      <c r="BR43831" s="10"/>
      <c r="BS43831" s="10"/>
      <c r="BT43831" s="10"/>
      <c r="BU43831" s="10"/>
    </row>
    <row r="43832" spans="68:73">
      <c r="BP43832" s="8"/>
      <c r="BQ43832" s="8"/>
      <c r="BR43832" s="8"/>
      <c r="BS43832" s="8"/>
      <c r="BT43832" s="8"/>
      <c r="BU43832" s="8"/>
    </row>
    <row r="43833" spans="68:73">
      <c r="BP43833" s="10"/>
      <c r="BQ43833" s="10"/>
      <c r="BR43833" s="10"/>
      <c r="BS43833" s="10"/>
      <c r="BT43833" s="10"/>
      <c r="BU43833" s="10"/>
    </row>
    <row r="43834" spans="68:73">
      <c r="BP43834" s="8"/>
      <c r="BQ43834" s="8"/>
      <c r="BR43834" s="8"/>
      <c r="BS43834" s="8"/>
      <c r="BT43834" s="8"/>
      <c r="BU43834" s="8"/>
    </row>
    <row r="43835" spans="68:73">
      <c r="BP43835" s="10"/>
      <c r="BQ43835" s="10"/>
      <c r="BR43835" s="10"/>
      <c r="BS43835" s="10"/>
      <c r="BT43835" s="10"/>
      <c r="BU43835" s="10"/>
    </row>
    <row r="43836" spans="68:73">
      <c r="BP43836" s="8"/>
      <c r="BQ43836" s="8"/>
      <c r="BR43836" s="8"/>
      <c r="BS43836" s="8"/>
      <c r="BT43836" s="8"/>
      <c r="BU43836" s="8"/>
    </row>
    <row r="43837" spans="68:73">
      <c r="BP43837" s="10"/>
      <c r="BQ43837" s="10"/>
      <c r="BR43837" s="10"/>
      <c r="BS43837" s="10"/>
      <c r="BT43837" s="10"/>
      <c r="BU43837" s="10"/>
    </row>
    <row r="43838" spans="68:73">
      <c r="BP43838" s="8"/>
      <c r="BQ43838" s="8"/>
      <c r="BR43838" s="8"/>
      <c r="BS43838" s="8"/>
      <c r="BT43838" s="8"/>
      <c r="BU43838" s="8"/>
    </row>
    <row r="43839" spans="68:73">
      <c r="BP43839" s="10"/>
      <c r="BQ43839" s="10"/>
      <c r="BR43839" s="10"/>
      <c r="BS43839" s="10"/>
      <c r="BT43839" s="10"/>
      <c r="BU43839" s="10"/>
    </row>
    <row r="43840" spans="68:73">
      <c r="BP43840" s="8"/>
      <c r="BQ43840" s="8"/>
      <c r="BR43840" s="8"/>
      <c r="BS43840" s="8"/>
      <c r="BT43840" s="8"/>
      <c r="BU43840" s="8"/>
    </row>
    <row r="43841" spans="68:73">
      <c r="BP43841" s="10"/>
      <c r="BQ43841" s="10"/>
      <c r="BR43841" s="10"/>
      <c r="BS43841" s="10"/>
      <c r="BT43841" s="10"/>
      <c r="BU43841" s="10"/>
    </row>
    <row r="43842" spans="68:73">
      <c r="BP43842" s="8"/>
      <c r="BQ43842" s="8"/>
      <c r="BR43842" s="8"/>
      <c r="BS43842" s="8"/>
      <c r="BT43842" s="8"/>
      <c r="BU43842" s="8"/>
    </row>
    <row r="43843" spans="68:73">
      <c r="BP43843" s="10"/>
      <c r="BQ43843" s="10"/>
      <c r="BR43843" s="10"/>
      <c r="BS43843" s="10"/>
      <c r="BT43843" s="10"/>
      <c r="BU43843" s="10"/>
    </row>
    <row r="43844" spans="68:73">
      <c r="BP43844" s="8"/>
      <c r="BQ43844" s="8"/>
      <c r="BR43844" s="8"/>
      <c r="BS43844" s="8"/>
      <c r="BT43844" s="8"/>
      <c r="BU43844" s="8"/>
    </row>
    <row r="43845" spans="68:73">
      <c r="BP43845" s="10"/>
      <c r="BQ43845" s="10"/>
      <c r="BR43845" s="10"/>
      <c r="BS43845" s="10"/>
      <c r="BT43845" s="10"/>
      <c r="BU43845" s="10"/>
    </row>
    <row r="43846" spans="68:73">
      <c r="BP43846" s="8"/>
      <c r="BQ43846" s="8"/>
      <c r="BR43846" s="8"/>
      <c r="BS43846" s="8"/>
      <c r="BT43846" s="8"/>
      <c r="BU43846" s="8"/>
    </row>
    <row r="43847" spans="68:73">
      <c r="BP43847" s="10"/>
      <c r="BQ43847" s="10"/>
      <c r="BR43847" s="10"/>
      <c r="BS43847" s="10"/>
      <c r="BT43847" s="10"/>
      <c r="BU43847" s="10"/>
    </row>
    <row r="43848" spans="68:73">
      <c r="BP43848" s="8"/>
      <c r="BQ43848" s="8"/>
      <c r="BR43848" s="8"/>
      <c r="BS43848" s="8"/>
      <c r="BT43848" s="8"/>
      <c r="BU43848" s="8"/>
    </row>
    <row r="43849" spans="68:73">
      <c r="BP43849" s="10"/>
      <c r="BQ43849" s="10"/>
      <c r="BR43849" s="10"/>
      <c r="BS43849" s="10"/>
      <c r="BT43849" s="10"/>
      <c r="BU43849" s="10"/>
    </row>
    <row r="43850" spans="68:73">
      <c r="BP43850" s="8"/>
      <c r="BQ43850" s="8"/>
      <c r="BR43850" s="8"/>
      <c r="BS43850" s="8"/>
      <c r="BT43850" s="8"/>
      <c r="BU43850" s="8"/>
    </row>
    <row r="43851" spans="68:73">
      <c r="BP43851" s="10"/>
      <c r="BQ43851" s="10"/>
      <c r="BR43851" s="10"/>
      <c r="BS43851" s="10"/>
      <c r="BT43851" s="10"/>
      <c r="BU43851" s="10"/>
    </row>
    <row r="43852" spans="68:73">
      <c r="BP43852" s="8"/>
      <c r="BQ43852" s="8"/>
      <c r="BR43852" s="8"/>
      <c r="BS43852" s="8"/>
      <c r="BT43852" s="8"/>
      <c r="BU43852" s="8"/>
    </row>
    <row r="43853" spans="68:73">
      <c r="BP43853" s="10"/>
      <c r="BQ43853" s="10"/>
      <c r="BR43853" s="10"/>
      <c r="BS43853" s="10"/>
      <c r="BT43853" s="10"/>
      <c r="BU43853" s="10"/>
    </row>
    <row r="43854" spans="68:73">
      <c r="BP43854" s="8"/>
      <c r="BQ43854" s="8"/>
      <c r="BR43854" s="8"/>
      <c r="BS43854" s="8"/>
      <c r="BT43854" s="8"/>
      <c r="BU43854" s="8"/>
    </row>
    <row r="43855" spans="68:73">
      <c r="BP43855" s="10"/>
      <c r="BQ43855" s="10"/>
      <c r="BR43855" s="10"/>
      <c r="BS43855" s="10"/>
      <c r="BT43855" s="10"/>
      <c r="BU43855" s="10"/>
    </row>
    <row r="43856" spans="68:73">
      <c r="BP43856" s="8"/>
      <c r="BQ43856" s="8"/>
      <c r="BR43856" s="8"/>
      <c r="BS43856" s="8"/>
      <c r="BT43856" s="8"/>
      <c r="BU43856" s="8"/>
    </row>
    <row r="43857" spans="68:73">
      <c r="BP43857" s="10"/>
      <c r="BQ43857" s="10"/>
      <c r="BR43857" s="10"/>
      <c r="BS43857" s="10"/>
      <c r="BT43857" s="10"/>
      <c r="BU43857" s="10"/>
    </row>
    <row r="43858" spans="68:73">
      <c r="BP43858" s="8"/>
      <c r="BQ43858" s="8"/>
      <c r="BR43858" s="8"/>
      <c r="BS43858" s="8"/>
      <c r="BT43858" s="8"/>
      <c r="BU43858" s="8"/>
    </row>
    <row r="43859" spans="68:73">
      <c r="BP43859" s="10"/>
      <c r="BQ43859" s="10"/>
      <c r="BR43859" s="10"/>
      <c r="BS43859" s="10"/>
      <c r="BT43859" s="10"/>
      <c r="BU43859" s="10"/>
    </row>
    <row r="43860" spans="68:73">
      <c r="BP43860" s="8"/>
      <c r="BQ43860" s="8"/>
      <c r="BR43860" s="8"/>
      <c r="BS43860" s="8"/>
      <c r="BT43860" s="8"/>
      <c r="BU43860" s="8"/>
    </row>
    <row r="43861" spans="68:73">
      <c r="BP43861" s="10"/>
      <c r="BQ43861" s="10"/>
      <c r="BR43861" s="10"/>
      <c r="BS43861" s="10"/>
      <c r="BT43861" s="10"/>
      <c r="BU43861" s="10"/>
    </row>
    <row r="43862" spans="68:73">
      <c r="BP43862" s="8"/>
      <c r="BQ43862" s="8"/>
      <c r="BR43862" s="8"/>
      <c r="BS43862" s="8"/>
      <c r="BT43862" s="8"/>
      <c r="BU43862" s="8"/>
    </row>
    <row r="43863" spans="68:73">
      <c r="BP43863" s="10"/>
      <c r="BQ43863" s="10"/>
      <c r="BR43863" s="10"/>
      <c r="BS43863" s="10"/>
      <c r="BT43863" s="10"/>
      <c r="BU43863" s="10"/>
    </row>
    <row r="43864" spans="68:73">
      <c r="BP43864" s="8"/>
      <c r="BQ43864" s="8"/>
      <c r="BR43864" s="8"/>
      <c r="BS43864" s="8"/>
      <c r="BT43864" s="8"/>
      <c r="BU43864" s="8"/>
    </row>
    <row r="43865" spans="68:73">
      <c r="BP43865" s="10"/>
      <c r="BQ43865" s="10"/>
      <c r="BR43865" s="10"/>
      <c r="BS43865" s="10"/>
      <c r="BT43865" s="10"/>
      <c r="BU43865" s="10"/>
    </row>
    <row r="43866" spans="68:73">
      <c r="BP43866" s="8"/>
      <c r="BQ43866" s="8"/>
      <c r="BR43866" s="8"/>
      <c r="BS43866" s="8"/>
      <c r="BT43866" s="8"/>
      <c r="BU43866" s="8"/>
    </row>
    <row r="43867" spans="68:73">
      <c r="BP43867" s="10"/>
      <c r="BQ43867" s="10"/>
      <c r="BR43867" s="10"/>
      <c r="BS43867" s="10"/>
      <c r="BT43867" s="10"/>
      <c r="BU43867" s="10"/>
    </row>
    <row r="43868" spans="68:73">
      <c r="BP43868" s="8"/>
      <c r="BQ43868" s="8"/>
      <c r="BR43868" s="8"/>
      <c r="BS43868" s="8"/>
      <c r="BT43868" s="8"/>
      <c r="BU43868" s="8"/>
    </row>
    <row r="43869" spans="68:73">
      <c r="BP43869" s="10"/>
      <c r="BQ43869" s="10"/>
      <c r="BR43869" s="10"/>
      <c r="BS43869" s="10"/>
      <c r="BT43869" s="10"/>
      <c r="BU43869" s="10"/>
    </row>
    <row r="43870" spans="68:73">
      <c r="BP43870" s="8"/>
      <c r="BQ43870" s="8"/>
      <c r="BR43870" s="8"/>
      <c r="BS43870" s="8"/>
      <c r="BT43870" s="8"/>
      <c r="BU43870" s="8"/>
    </row>
    <row r="43871" spans="68:73">
      <c r="BP43871" s="10"/>
      <c r="BQ43871" s="10"/>
      <c r="BR43871" s="10"/>
      <c r="BS43871" s="10"/>
      <c r="BT43871" s="10"/>
      <c r="BU43871" s="10"/>
    </row>
    <row r="43872" spans="68:73">
      <c r="BP43872" s="8"/>
      <c r="BQ43872" s="8"/>
      <c r="BR43872" s="8"/>
      <c r="BS43872" s="8"/>
      <c r="BT43872" s="8"/>
      <c r="BU43872" s="8"/>
    </row>
    <row r="43873" spans="68:73">
      <c r="BP43873" s="10"/>
      <c r="BQ43873" s="10"/>
      <c r="BR43873" s="10"/>
      <c r="BS43873" s="10"/>
      <c r="BT43873" s="10"/>
      <c r="BU43873" s="10"/>
    </row>
    <row r="43874" spans="68:73">
      <c r="BP43874" s="8"/>
      <c r="BQ43874" s="8"/>
      <c r="BR43874" s="8"/>
      <c r="BS43874" s="8"/>
      <c r="BT43874" s="8"/>
      <c r="BU43874" s="8"/>
    </row>
    <row r="43875" spans="68:73">
      <c r="BP43875" s="10"/>
      <c r="BQ43875" s="10"/>
      <c r="BR43875" s="10"/>
      <c r="BS43875" s="10"/>
      <c r="BT43875" s="10"/>
      <c r="BU43875" s="10"/>
    </row>
    <row r="43876" spans="68:73">
      <c r="BP43876" s="8"/>
      <c r="BQ43876" s="8"/>
      <c r="BR43876" s="8"/>
      <c r="BS43876" s="8"/>
      <c r="BT43876" s="8"/>
      <c r="BU43876" s="8"/>
    </row>
    <row r="43877" spans="68:73">
      <c r="BP43877" s="10"/>
      <c r="BQ43877" s="10"/>
      <c r="BR43877" s="10"/>
      <c r="BS43877" s="10"/>
      <c r="BT43877" s="10"/>
      <c r="BU43877" s="10"/>
    </row>
    <row r="43878" spans="68:73">
      <c r="BP43878" s="8"/>
      <c r="BQ43878" s="8"/>
      <c r="BR43878" s="8"/>
      <c r="BS43878" s="8"/>
      <c r="BT43878" s="8"/>
      <c r="BU43878" s="8"/>
    </row>
    <row r="43879" spans="68:73">
      <c r="BP43879" s="10"/>
      <c r="BQ43879" s="10"/>
      <c r="BR43879" s="10"/>
      <c r="BS43879" s="10"/>
      <c r="BT43879" s="10"/>
      <c r="BU43879" s="10"/>
    </row>
    <row r="43880" spans="68:73">
      <c r="BP43880" s="8"/>
      <c r="BQ43880" s="8"/>
      <c r="BR43880" s="8"/>
      <c r="BS43880" s="8"/>
      <c r="BT43880" s="8"/>
      <c r="BU43880" s="8"/>
    </row>
    <row r="43881" spans="68:73">
      <c r="BP43881" s="10"/>
      <c r="BQ43881" s="10"/>
      <c r="BR43881" s="10"/>
      <c r="BS43881" s="10"/>
      <c r="BT43881" s="10"/>
      <c r="BU43881" s="10"/>
    </row>
    <row r="43882" spans="68:73">
      <c r="BP43882" s="8"/>
      <c r="BQ43882" s="8"/>
      <c r="BR43882" s="8"/>
      <c r="BS43882" s="8"/>
      <c r="BT43882" s="8"/>
      <c r="BU43882" s="8"/>
    </row>
    <row r="43883" spans="68:73">
      <c r="BP43883" s="10"/>
      <c r="BQ43883" s="10"/>
      <c r="BR43883" s="10"/>
      <c r="BS43883" s="10"/>
      <c r="BT43883" s="10"/>
      <c r="BU43883" s="10"/>
    </row>
    <row r="43884" spans="68:73">
      <c r="BP43884" s="8"/>
      <c r="BQ43884" s="8"/>
      <c r="BR43884" s="8"/>
      <c r="BS43884" s="8"/>
      <c r="BT43884" s="8"/>
      <c r="BU43884" s="8"/>
    </row>
    <row r="43885" spans="68:73">
      <c r="BP43885" s="10"/>
      <c r="BQ43885" s="10"/>
      <c r="BR43885" s="10"/>
      <c r="BS43885" s="10"/>
      <c r="BT43885" s="10"/>
      <c r="BU43885" s="10"/>
    </row>
    <row r="43886" spans="68:73">
      <c r="BP43886" s="8"/>
      <c r="BQ43886" s="8"/>
      <c r="BR43886" s="8"/>
      <c r="BS43886" s="8"/>
      <c r="BT43886" s="8"/>
      <c r="BU43886" s="8"/>
    </row>
    <row r="43887" spans="68:73">
      <c r="BP43887" s="10"/>
      <c r="BQ43887" s="10"/>
      <c r="BR43887" s="10"/>
      <c r="BS43887" s="10"/>
      <c r="BT43887" s="10"/>
      <c r="BU43887" s="10"/>
    </row>
    <row r="43888" spans="68:73">
      <c r="BP43888" s="8"/>
      <c r="BQ43888" s="8"/>
      <c r="BR43888" s="8"/>
      <c r="BS43888" s="8"/>
      <c r="BT43888" s="8"/>
      <c r="BU43888" s="8"/>
    </row>
    <row r="43889" spans="68:73">
      <c r="BP43889" s="10"/>
      <c r="BQ43889" s="10"/>
      <c r="BR43889" s="10"/>
      <c r="BS43889" s="10"/>
      <c r="BT43889" s="10"/>
      <c r="BU43889" s="10"/>
    </row>
    <row r="43890" spans="68:73">
      <c r="BP43890" s="8"/>
      <c r="BQ43890" s="8"/>
      <c r="BR43890" s="8"/>
      <c r="BS43890" s="8"/>
      <c r="BT43890" s="8"/>
      <c r="BU43890" s="8"/>
    </row>
    <row r="43891" spans="68:73">
      <c r="BP43891" s="10"/>
      <c r="BQ43891" s="10"/>
      <c r="BR43891" s="10"/>
      <c r="BS43891" s="10"/>
      <c r="BT43891" s="10"/>
      <c r="BU43891" s="10"/>
    </row>
    <row r="43892" spans="68:73">
      <c r="BP43892" s="8"/>
      <c r="BQ43892" s="8"/>
      <c r="BR43892" s="8"/>
      <c r="BS43892" s="8"/>
      <c r="BT43892" s="8"/>
      <c r="BU43892" s="8"/>
    </row>
    <row r="43893" spans="68:73">
      <c r="BP43893" s="10"/>
      <c r="BQ43893" s="10"/>
      <c r="BR43893" s="10"/>
      <c r="BS43893" s="10"/>
      <c r="BT43893" s="10"/>
      <c r="BU43893" s="10"/>
    </row>
    <row r="43894" spans="68:73">
      <c r="BP43894" s="8"/>
      <c r="BQ43894" s="8"/>
      <c r="BR43894" s="8"/>
      <c r="BS43894" s="8"/>
      <c r="BT43894" s="8"/>
      <c r="BU43894" s="8"/>
    </row>
    <row r="43895" spans="68:73">
      <c r="BP43895" s="10"/>
      <c r="BQ43895" s="10"/>
      <c r="BR43895" s="10"/>
      <c r="BS43895" s="10"/>
      <c r="BT43895" s="10"/>
      <c r="BU43895" s="10"/>
    </row>
    <row r="43896" spans="68:73">
      <c r="BP43896" s="8"/>
      <c r="BQ43896" s="8"/>
      <c r="BR43896" s="8"/>
      <c r="BS43896" s="8"/>
      <c r="BT43896" s="8"/>
      <c r="BU43896" s="8"/>
    </row>
    <row r="43897" spans="68:73">
      <c r="BP43897" s="10"/>
      <c r="BQ43897" s="10"/>
      <c r="BR43897" s="10"/>
      <c r="BS43897" s="10"/>
      <c r="BT43897" s="10"/>
      <c r="BU43897" s="10"/>
    </row>
    <row r="43898" spans="68:73">
      <c r="BP43898" s="8"/>
      <c r="BQ43898" s="8"/>
      <c r="BR43898" s="8"/>
      <c r="BS43898" s="8"/>
      <c r="BT43898" s="8"/>
      <c r="BU43898" s="8"/>
    </row>
    <row r="43899" spans="68:73">
      <c r="BP43899" s="10"/>
      <c r="BQ43899" s="10"/>
      <c r="BR43899" s="10"/>
      <c r="BS43899" s="10"/>
      <c r="BT43899" s="10"/>
      <c r="BU43899" s="10"/>
    </row>
    <row r="43900" spans="68:73">
      <c r="BP43900" s="8"/>
      <c r="BQ43900" s="8"/>
      <c r="BR43900" s="8"/>
      <c r="BS43900" s="8"/>
      <c r="BT43900" s="8"/>
      <c r="BU43900" s="8"/>
    </row>
    <row r="43901" spans="68:73">
      <c r="BP43901" s="10"/>
      <c r="BQ43901" s="10"/>
      <c r="BR43901" s="10"/>
      <c r="BS43901" s="10"/>
      <c r="BT43901" s="10"/>
      <c r="BU43901" s="10"/>
    </row>
    <row r="43902" spans="68:73">
      <c r="BP43902" s="8"/>
      <c r="BQ43902" s="8"/>
      <c r="BR43902" s="8"/>
      <c r="BS43902" s="8"/>
      <c r="BT43902" s="8"/>
      <c r="BU43902" s="8"/>
    </row>
    <row r="43903" spans="68:73">
      <c r="BP43903" s="10"/>
      <c r="BQ43903" s="10"/>
      <c r="BR43903" s="10"/>
      <c r="BS43903" s="10"/>
      <c r="BT43903" s="10"/>
      <c r="BU43903" s="10"/>
    </row>
    <row r="43904" spans="68:73">
      <c r="BP43904" s="8"/>
      <c r="BQ43904" s="8"/>
      <c r="BR43904" s="8"/>
      <c r="BS43904" s="8"/>
      <c r="BT43904" s="8"/>
      <c r="BU43904" s="8"/>
    </row>
    <row r="43905" spans="68:73">
      <c r="BP43905" s="10"/>
      <c r="BQ43905" s="10"/>
      <c r="BR43905" s="10"/>
      <c r="BS43905" s="10"/>
      <c r="BT43905" s="10"/>
      <c r="BU43905" s="10"/>
    </row>
    <row r="43906" spans="68:73">
      <c r="BP43906" s="8"/>
      <c r="BQ43906" s="8"/>
      <c r="BR43906" s="8"/>
      <c r="BS43906" s="8"/>
      <c r="BT43906" s="8"/>
      <c r="BU43906" s="8"/>
    </row>
    <row r="43907" spans="68:73">
      <c r="BP43907" s="10"/>
      <c r="BQ43907" s="10"/>
      <c r="BR43907" s="10"/>
      <c r="BS43907" s="10"/>
      <c r="BT43907" s="10"/>
      <c r="BU43907" s="10"/>
    </row>
    <row r="43908" spans="68:73">
      <c r="BP43908" s="8"/>
      <c r="BQ43908" s="8"/>
      <c r="BR43908" s="8"/>
      <c r="BS43908" s="8"/>
      <c r="BT43908" s="8"/>
      <c r="BU43908" s="8"/>
    </row>
    <row r="43909" spans="68:73">
      <c r="BP43909" s="10"/>
      <c r="BQ43909" s="10"/>
      <c r="BR43909" s="10"/>
      <c r="BS43909" s="10"/>
      <c r="BT43909" s="10"/>
      <c r="BU43909" s="10"/>
    </row>
    <row r="43910" spans="68:73">
      <c r="BP43910" s="8"/>
      <c r="BQ43910" s="8"/>
      <c r="BR43910" s="8"/>
      <c r="BS43910" s="8"/>
      <c r="BT43910" s="8"/>
      <c r="BU43910" s="8"/>
    </row>
    <row r="43911" spans="68:73">
      <c r="BP43911" s="10"/>
      <c r="BQ43911" s="10"/>
      <c r="BR43911" s="10"/>
      <c r="BS43911" s="10"/>
      <c r="BT43911" s="10"/>
      <c r="BU43911" s="10"/>
    </row>
    <row r="43912" spans="68:73">
      <c r="BP43912" s="8"/>
      <c r="BQ43912" s="8"/>
      <c r="BR43912" s="8"/>
      <c r="BS43912" s="8"/>
      <c r="BT43912" s="8"/>
      <c r="BU43912" s="8"/>
    </row>
    <row r="43913" spans="68:73">
      <c r="BP43913" s="10"/>
      <c r="BQ43913" s="10"/>
      <c r="BR43913" s="10"/>
      <c r="BS43913" s="10"/>
      <c r="BT43913" s="10"/>
      <c r="BU43913" s="10"/>
    </row>
    <row r="43914" spans="68:73">
      <c r="BP43914" s="8"/>
      <c r="BQ43914" s="8"/>
      <c r="BR43914" s="8"/>
      <c r="BS43914" s="8"/>
      <c r="BT43914" s="8"/>
      <c r="BU43914" s="8"/>
    </row>
    <row r="43915" spans="68:73">
      <c r="BP43915" s="10"/>
      <c r="BQ43915" s="10"/>
      <c r="BR43915" s="10"/>
      <c r="BS43915" s="10"/>
      <c r="BT43915" s="10"/>
      <c r="BU43915" s="10"/>
    </row>
    <row r="43916" spans="68:73">
      <c r="BP43916" s="8"/>
      <c r="BQ43916" s="8"/>
      <c r="BR43916" s="8"/>
      <c r="BS43916" s="8"/>
      <c r="BT43916" s="8"/>
      <c r="BU43916" s="8"/>
    </row>
    <row r="43917" spans="68:73">
      <c r="BP43917" s="10"/>
      <c r="BQ43917" s="10"/>
      <c r="BR43917" s="10"/>
      <c r="BS43917" s="10"/>
      <c r="BT43917" s="10"/>
      <c r="BU43917" s="10"/>
    </row>
    <row r="43918" spans="68:73">
      <c r="BP43918" s="8"/>
      <c r="BQ43918" s="8"/>
      <c r="BR43918" s="8"/>
      <c r="BS43918" s="8"/>
      <c r="BT43918" s="8"/>
      <c r="BU43918" s="8"/>
    </row>
    <row r="43919" spans="68:73">
      <c r="BP43919" s="10"/>
      <c r="BQ43919" s="10"/>
      <c r="BR43919" s="10"/>
      <c r="BS43919" s="10"/>
      <c r="BT43919" s="10"/>
      <c r="BU43919" s="10"/>
    </row>
    <row r="43920" spans="68:73">
      <c r="BP43920" s="8"/>
      <c r="BQ43920" s="8"/>
      <c r="BR43920" s="8"/>
      <c r="BS43920" s="8"/>
      <c r="BT43920" s="8"/>
      <c r="BU43920" s="8"/>
    </row>
    <row r="43921" spans="68:73">
      <c r="BP43921" s="10"/>
      <c r="BQ43921" s="10"/>
      <c r="BR43921" s="10"/>
      <c r="BS43921" s="10"/>
      <c r="BT43921" s="10"/>
      <c r="BU43921" s="10"/>
    </row>
    <row r="43922" spans="68:73">
      <c r="BP43922" s="8"/>
      <c r="BQ43922" s="8"/>
      <c r="BR43922" s="8"/>
      <c r="BS43922" s="8"/>
      <c r="BT43922" s="8"/>
      <c r="BU43922" s="8"/>
    </row>
    <row r="43923" spans="68:73">
      <c r="BP43923" s="10"/>
      <c r="BQ43923" s="10"/>
      <c r="BR43923" s="10"/>
      <c r="BS43923" s="10"/>
      <c r="BT43923" s="10"/>
      <c r="BU43923" s="10"/>
    </row>
    <row r="43924" spans="68:73">
      <c r="BP43924" s="8"/>
      <c r="BQ43924" s="8"/>
      <c r="BR43924" s="8"/>
      <c r="BS43924" s="8"/>
      <c r="BT43924" s="8"/>
      <c r="BU43924" s="8"/>
    </row>
    <row r="43925" spans="68:73">
      <c r="BP43925" s="10"/>
      <c r="BQ43925" s="10"/>
      <c r="BR43925" s="10"/>
      <c r="BS43925" s="10"/>
      <c r="BT43925" s="10"/>
      <c r="BU43925" s="10"/>
    </row>
    <row r="43926" spans="68:73">
      <c r="BP43926" s="8"/>
      <c r="BQ43926" s="8"/>
      <c r="BR43926" s="8"/>
      <c r="BS43926" s="8"/>
      <c r="BT43926" s="8"/>
      <c r="BU43926" s="8"/>
    </row>
    <row r="43927" spans="68:73">
      <c r="BP43927" s="10"/>
      <c r="BQ43927" s="10"/>
      <c r="BR43927" s="10"/>
      <c r="BS43927" s="10"/>
      <c r="BT43927" s="10"/>
      <c r="BU43927" s="10"/>
    </row>
    <row r="43928" spans="68:73">
      <c r="BP43928" s="8"/>
      <c r="BQ43928" s="8"/>
      <c r="BR43928" s="8"/>
      <c r="BS43928" s="8"/>
      <c r="BT43928" s="8"/>
      <c r="BU43928" s="8"/>
    </row>
    <row r="43929" spans="68:73">
      <c r="BP43929" s="10"/>
      <c r="BQ43929" s="10"/>
      <c r="BR43929" s="10"/>
      <c r="BS43929" s="10"/>
      <c r="BT43929" s="10"/>
      <c r="BU43929" s="10"/>
    </row>
    <row r="43930" spans="68:73">
      <c r="BP43930" s="8"/>
      <c r="BQ43930" s="8"/>
      <c r="BR43930" s="8"/>
      <c r="BS43930" s="8"/>
      <c r="BT43930" s="8"/>
      <c r="BU43930" s="8"/>
    </row>
    <row r="43931" spans="68:73">
      <c r="BP43931" s="10"/>
      <c r="BQ43931" s="10"/>
      <c r="BR43931" s="10"/>
      <c r="BS43931" s="10"/>
      <c r="BT43931" s="10"/>
      <c r="BU43931" s="10"/>
    </row>
    <row r="43932" spans="68:73">
      <c r="BP43932" s="8"/>
      <c r="BQ43932" s="8"/>
      <c r="BR43932" s="8"/>
      <c r="BS43932" s="8"/>
      <c r="BT43932" s="8"/>
      <c r="BU43932" s="8"/>
    </row>
    <row r="43933" spans="68:73">
      <c r="BP43933" s="10"/>
      <c r="BQ43933" s="10"/>
      <c r="BR43933" s="10"/>
      <c r="BS43933" s="10"/>
      <c r="BT43933" s="10"/>
      <c r="BU43933" s="10"/>
    </row>
    <row r="43934" spans="68:73">
      <c r="BP43934" s="8"/>
      <c r="BQ43934" s="8"/>
      <c r="BR43934" s="8"/>
      <c r="BS43934" s="8"/>
      <c r="BT43934" s="8"/>
      <c r="BU43934" s="8"/>
    </row>
    <row r="43935" spans="68:73">
      <c r="BP43935" s="10"/>
      <c r="BQ43935" s="10"/>
      <c r="BR43935" s="10"/>
      <c r="BS43935" s="10"/>
      <c r="BT43935" s="10"/>
      <c r="BU43935" s="10"/>
    </row>
    <row r="43936" spans="68:73">
      <c r="BP43936" s="8"/>
      <c r="BQ43936" s="8"/>
      <c r="BR43936" s="8"/>
      <c r="BS43936" s="8"/>
      <c r="BT43936" s="8"/>
      <c r="BU43936" s="8"/>
    </row>
    <row r="43937" spans="68:73">
      <c r="BP43937" s="10"/>
      <c r="BQ43937" s="10"/>
      <c r="BR43937" s="10"/>
      <c r="BS43937" s="10"/>
      <c r="BT43937" s="10"/>
      <c r="BU43937" s="10"/>
    </row>
    <row r="43938" spans="68:73">
      <c r="BP43938" s="8"/>
      <c r="BQ43938" s="8"/>
      <c r="BR43938" s="8"/>
      <c r="BS43938" s="8"/>
      <c r="BT43938" s="8"/>
      <c r="BU43938" s="8"/>
    </row>
    <row r="43939" spans="68:73">
      <c r="BP43939" s="10"/>
      <c r="BQ43939" s="10"/>
      <c r="BR43939" s="10"/>
      <c r="BS43939" s="10"/>
      <c r="BT43939" s="10"/>
      <c r="BU43939" s="10"/>
    </row>
    <row r="43940" spans="68:73">
      <c r="BP43940" s="8"/>
      <c r="BQ43940" s="8"/>
      <c r="BR43940" s="8"/>
      <c r="BS43940" s="8"/>
      <c r="BT43940" s="8"/>
      <c r="BU43940" s="8"/>
    </row>
    <row r="43941" spans="68:73">
      <c r="BP43941" s="10"/>
      <c r="BQ43941" s="10"/>
      <c r="BR43941" s="10"/>
      <c r="BS43941" s="10"/>
      <c r="BT43941" s="10"/>
      <c r="BU43941" s="10"/>
    </row>
    <row r="43942" spans="68:73">
      <c r="BP43942" s="8"/>
      <c r="BQ43942" s="8"/>
      <c r="BR43942" s="8"/>
      <c r="BS43942" s="8"/>
      <c r="BT43942" s="8"/>
      <c r="BU43942" s="8"/>
    </row>
    <row r="43943" spans="68:73">
      <c r="BP43943" s="10"/>
      <c r="BQ43943" s="10"/>
      <c r="BR43943" s="10"/>
      <c r="BS43943" s="10"/>
      <c r="BT43943" s="10"/>
      <c r="BU43943" s="10"/>
    </row>
    <row r="43944" spans="68:73">
      <c r="BP43944" s="8"/>
      <c r="BQ43944" s="8"/>
      <c r="BR43944" s="8"/>
      <c r="BS43944" s="8"/>
      <c r="BT43944" s="8"/>
      <c r="BU43944" s="8"/>
    </row>
    <row r="43945" spans="68:73">
      <c r="BP43945" s="10"/>
      <c r="BQ43945" s="10"/>
      <c r="BR43945" s="10"/>
      <c r="BS43945" s="10"/>
      <c r="BT43945" s="10"/>
      <c r="BU43945" s="10"/>
    </row>
    <row r="43946" spans="68:73">
      <c r="BP43946" s="8"/>
      <c r="BQ43946" s="8"/>
      <c r="BR43946" s="8"/>
      <c r="BS43946" s="8"/>
      <c r="BT43946" s="8"/>
      <c r="BU43946" s="8"/>
    </row>
    <row r="43947" spans="68:73">
      <c r="BP43947" s="10"/>
      <c r="BQ43947" s="10"/>
      <c r="BR43947" s="10"/>
      <c r="BS43947" s="10"/>
      <c r="BT43947" s="10"/>
      <c r="BU43947" s="10"/>
    </row>
    <row r="43948" spans="68:73">
      <c r="BP43948" s="8"/>
      <c r="BQ43948" s="8"/>
      <c r="BR43948" s="8"/>
      <c r="BS43948" s="8"/>
      <c r="BT43948" s="8"/>
      <c r="BU43948" s="8"/>
    </row>
    <row r="43949" spans="68:73">
      <c r="BP43949" s="10"/>
      <c r="BQ43949" s="10"/>
      <c r="BR43949" s="10"/>
      <c r="BS43949" s="10"/>
      <c r="BT43949" s="10"/>
      <c r="BU43949" s="10"/>
    </row>
    <row r="43950" spans="68:73">
      <c r="BP43950" s="8"/>
      <c r="BQ43950" s="8"/>
      <c r="BR43950" s="8"/>
      <c r="BS43950" s="8"/>
      <c r="BT43950" s="8"/>
      <c r="BU43950" s="8"/>
    </row>
    <row r="43951" spans="68:73">
      <c r="BP43951" s="10"/>
      <c r="BQ43951" s="10"/>
      <c r="BR43951" s="10"/>
      <c r="BS43951" s="10"/>
      <c r="BT43951" s="10"/>
      <c r="BU43951" s="10"/>
    </row>
    <row r="43952" spans="68:73">
      <c r="BP43952" s="8"/>
      <c r="BQ43952" s="8"/>
      <c r="BR43952" s="8"/>
      <c r="BS43952" s="8"/>
      <c r="BT43952" s="8"/>
      <c r="BU43952" s="8"/>
    </row>
    <row r="43953" spans="68:73">
      <c r="BP43953" s="10"/>
      <c r="BQ43953" s="10"/>
      <c r="BR43953" s="10"/>
      <c r="BS43953" s="10"/>
      <c r="BT43953" s="10"/>
      <c r="BU43953" s="10"/>
    </row>
    <row r="43954" spans="68:73">
      <c r="BP43954" s="8"/>
      <c r="BQ43954" s="8"/>
      <c r="BR43954" s="8"/>
      <c r="BS43954" s="8"/>
      <c r="BT43954" s="8"/>
      <c r="BU43954" s="8"/>
    </row>
    <row r="43955" spans="68:73">
      <c r="BP43955" s="10"/>
      <c r="BQ43955" s="10"/>
      <c r="BR43955" s="10"/>
      <c r="BS43955" s="10"/>
      <c r="BT43955" s="10"/>
      <c r="BU43955" s="10"/>
    </row>
    <row r="43956" spans="68:73">
      <c r="BP43956" s="8"/>
      <c r="BQ43956" s="8"/>
      <c r="BR43956" s="8"/>
      <c r="BS43956" s="8"/>
      <c r="BT43956" s="8"/>
      <c r="BU43956" s="8"/>
    </row>
    <row r="43957" spans="68:73">
      <c r="BP43957" s="10"/>
      <c r="BQ43957" s="10"/>
      <c r="BR43957" s="10"/>
      <c r="BS43957" s="10"/>
      <c r="BT43957" s="10"/>
      <c r="BU43957" s="10"/>
    </row>
    <row r="43958" spans="68:73">
      <c r="BP43958" s="8"/>
      <c r="BQ43958" s="8"/>
      <c r="BR43958" s="8"/>
      <c r="BS43958" s="8"/>
      <c r="BT43958" s="8"/>
      <c r="BU43958" s="8"/>
    </row>
    <row r="43959" spans="68:73">
      <c r="BP43959" s="10"/>
      <c r="BQ43959" s="10"/>
      <c r="BR43959" s="10"/>
      <c r="BS43959" s="10"/>
      <c r="BT43959" s="10"/>
      <c r="BU43959" s="10"/>
    </row>
    <row r="43960" spans="68:73">
      <c r="BP43960" s="8"/>
      <c r="BQ43960" s="8"/>
      <c r="BR43960" s="8"/>
      <c r="BS43960" s="8"/>
      <c r="BT43960" s="8"/>
      <c r="BU43960" s="8"/>
    </row>
    <row r="43961" spans="68:73">
      <c r="BP43961" s="10"/>
      <c r="BQ43961" s="10"/>
      <c r="BR43961" s="10"/>
      <c r="BS43961" s="10"/>
      <c r="BT43961" s="10"/>
      <c r="BU43961" s="10"/>
    </row>
    <row r="43962" spans="68:73">
      <c r="BP43962" s="8"/>
      <c r="BQ43962" s="8"/>
      <c r="BR43962" s="8"/>
      <c r="BS43962" s="8"/>
      <c r="BT43962" s="8"/>
      <c r="BU43962" s="8"/>
    </row>
    <row r="43963" spans="68:73">
      <c r="BP43963" s="10"/>
      <c r="BQ43963" s="10"/>
      <c r="BR43963" s="10"/>
      <c r="BS43963" s="10"/>
      <c r="BT43963" s="10"/>
      <c r="BU43963" s="10"/>
    </row>
    <row r="43964" spans="68:73">
      <c r="BP43964" s="8"/>
      <c r="BQ43964" s="8"/>
      <c r="BR43964" s="8"/>
      <c r="BS43964" s="8"/>
      <c r="BT43964" s="8"/>
      <c r="BU43964" s="8"/>
    </row>
    <row r="43965" spans="68:73">
      <c r="BP43965" s="10"/>
      <c r="BQ43965" s="10"/>
      <c r="BR43965" s="10"/>
      <c r="BS43965" s="10"/>
      <c r="BT43965" s="10"/>
      <c r="BU43965" s="10"/>
    </row>
    <row r="43966" spans="68:73">
      <c r="BP43966" s="8"/>
      <c r="BQ43966" s="8"/>
      <c r="BR43966" s="8"/>
      <c r="BS43966" s="8"/>
      <c r="BT43966" s="8"/>
      <c r="BU43966" s="8"/>
    </row>
    <row r="43967" spans="68:73">
      <c r="BP43967" s="10"/>
      <c r="BQ43967" s="10"/>
      <c r="BR43967" s="10"/>
      <c r="BS43967" s="10"/>
      <c r="BT43967" s="10"/>
      <c r="BU43967" s="10"/>
    </row>
    <row r="43968" spans="68:73">
      <c r="BP43968" s="8"/>
      <c r="BQ43968" s="8"/>
      <c r="BR43968" s="8"/>
      <c r="BS43968" s="8"/>
      <c r="BT43968" s="8"/>
      <c r="BU43968" s="8"/>
    </row>
    <row r="43969" spans="68:73">
      <c r="BP43969" s="10"/>
      <c r="BQ43969" s="10"/>
      <c r="BR43969" s="10"/>
      <c r="BS43969" s="10"/>
      <c r="BT43969" s="10"/>
      <c r="BU43969" s="10"/>
    </row>
    <row r="43970" spans="68:73">
      <c r="BP43970" s="8"/>
      <c r="BQ43970" s="8"/>
      <c r="BR43970" s="8"/>
      <c r="BS43970" s="8"/>
      <c r="BT43970" s="8"/>
      <c r="BU43970" s="8"/>
    </row>
    <row r="43971" spans="68:73">
      <c r="BP43971" s="10"/>
      <c r="BQ43971" s="10"/>
      <c r="BR43971" s="10"/>
      <c r="BS43971" s="10"/>
      <c r="BT43971" s="10"/>
      <c r="BU43971" s="10"/>
    </row>
    <row r="43972" spans="68:73">
      <c r="BP43972" s="8"/>
      <c r="BQ43972" s="8"/>
      <c r="BR43972" s="8"/>
      <c r="BS43972" s="8"/>
      <c r="BT43972" s="8"/>
      <c r="BU43972" s="8"/>
    </row>
    <row r="43973" spans="68:73">
      <c r="BP43973" s="10"/>
      <c r="BQ43973" s="10"/>
      <c r="BR43973" s="10"/>
      <c r="BS43973" s="10"/>
      <c r="BT43973" s="10"/>
      <c r="BU43973" s="10"/>
    </row>
    <row r="43974" spans="68:73">
      <c r="BP43974" s="8"/>
      <c r="BQ43974" s="8"/>
      <c r="BR43974" s="8"/>
      <c r="BS43974" s="8"/>
      <c r="BT43974" s="8"/>
      <c r="BU43974" s="8"/>
    </row>
    <row r="43975" spans="68:73">
      <c r="BP43975" s="10"/>
      <c r="BQ43975" s="10"/>
      <c r="BR43975" s="10"/>
      <c r="BS43975" s="10"/>
      <c r="BT43975" s="10"/>
      <c r="BU43975" s="10"/>
    </row>
    <row r="43976" spans="68:73">
      <c r="BP43976" s="8"/>
      <c r="BQ43976" s="8"/>
      <c r="BR43976" s="8"/>
      <c r="BS43976" s="8"/>
      <c r="BT43976" s="8"/>
      <c r="BU43976" s="8"/>
    </row>
    <row r="43977" spans="68:73">
      <c r="BP43977" s="10"/>
      <c r="BQ43977" s="10"/>
      <c r="BR43977" s="10"/>
      <c r="BS43977" s="10"/>
      <c r="BT43977" s="10"/>
      <c r="BU43977" s="10"/>
    </row>
    <row r="43978" spans="68:73">
      <c r="BP43978" s="8"/>
      <c r="BQ43978" s="8"/>
      <c r="BR43978" s="8"/>
      <c r="BS43978" s="8"/>
      <c r="BT43978" s="8"/>
      <c r="BU43978" s="8"/>
    </row>
    <row r="43979" spans="68:73">
      <c r="BP43979" s="10"/>
      <c r="BQ43979" s="10"/>
      <c r="BR43979" s="10"/>
      <c r="BS43979" s="10"/>
      <c r="BT43979" s="10"/>
      <c r="BU43979" s="10"/>
    </row>
    <row r="43980" spans="68:73">
      <c r="BP43980" s="8"/>
      <c r="BQ43980" s="8"/>
      <c r="BR43980" s="8"/>
      <c r="BS43980" s="8"/>
      <c r="BT43980" s="8"/>
      <c r="BU43980" s="8"/>
    </row>
    <row r="43981" spans="68:73">
      <c r="BP43981" s="10"/>
      <c r="BQ43981" s="10"/>
      <c r="BR43981" s="10"/>
      <c r="BS43981" s="10"/>
      <c r="BT43981" s="10"/>
      <c r="BU43981" s="10"/>
    </row>
    <row r="43982" spans="68:73">
      <c r="BP43982" s="8"/>
      <c r="BQ43982" s="8"/>
      <c r="BR43982" s="8"/>
      <c r="BS43982" s="8"/>
      <c r="BT43982" s="8"/>
      <c r="BU43982" s="8"/>
    </row>
    <row r="43983" spans="68:73">
      <c r="BP43983" s="10"/>
      <c r="BQ43983" s="10"/>
      <c r="BR43983" s="10"/>
      <c r="BS43983" s="10"/>
      <c r="BT43983" s="10"/>
      <c r="BU43983" s="10"/>
    </row>
    <row r="43984" spans="68:73">
      <c r="BP43984" s="8"/>
      <c r="BQ43984" s="8"/>
      <c r="BR43984" s="8"/>
      <c r="BS43984" s="8"/>
      <c r="BT43984" s="8"/>
      <c r="BU43984" s="8"/>
    </row>
    <row r="43985" spans="68:73">
      <c r="BP43985" s="10"/>
      <c r="BQ43985" s="10"/>
      <c r="BR43985" s="10"/>
      <c r="BS43985" s="10"/>
      <c r="BT43985" s="10"/>
      <c r="BU43985" s="10"/>
    </row>
    <row r="43986" spans="68:73">
      <c r="BP43986" s="8"/>
      <c r="BQ43986" s="8"/>
      <c r="BR43986" s="8"/>
      <c r="BS43986" s="8"/>
      <c r="BT43986" s="8"/>
      <c r="BU43986" s="8"/>
    </row>
    <row r="43987" spans="68:73">
      <c r="BP43987" s="10"/>
      <c r="BQ43987" s="10"/>
      <c r="BR43987" s="10"/>
      <c r="BS43987" s="10"/>
      <c r="BT43987" s="10"/>
      <c r="BU43987" s="10"/>
    </row>
    <row r="43988" spans="68:73">
      <c r="BP43988" s="8"/>
      <c r="BQ43988" s="8"/>
      <c r="BR43988" s="8"/>
      <c r="BS43988" s="8"/>
      <c r="BT43988" s="8"/>
      <c r="BU43988" s="8"/>
    </row>
    <row r="43989" spans="68:73">
      <c r="BP43989" s="10"/>
      <c r="BQ43989" s="10"/>
      <c r="BR43989" s="10"/>
      <c r="BS43989" s="10"/>
      <c r="BT43989" s="10"/>
      <c r="BU43989" s="10"/>
    </row>
    <row r="43990" spans="68:73">
      <c r="BP43990" s="8"/>
      <c r="BQ43990" s="8"/>
      <c r="BR43990" s="8"/>
      <c r="BS43990" s="8"/>
      <c r="BT43990" s="8"/>
      <c r="BU43990" s="8"/>
    </row>
    <row r="43991" spans="68:73">
      <c r="BP43991" s="10"/>
      <c r="BQ43991" s="10"/>
      <c r="BR43991" s="10"/>
      <c r="BS43991" s="10"/>
      <c r="BT43991" s="10"/>
      <c r="BU43991" s="10"/>
    </row>
    <row r="43992" spans="68:73">
      <c r="BP43992" s="8"/>
      <c r="BQ43992" s="8"/>
      <c r="BR43992" s="8"/>
      <c r="BS43992" s="8"/>
      <c r="BT43992" s="8"/>
      <c r="BU43992" s="8"/>
    </row>
    <row r="43993" spans="68:73">
      <c r="BP43993" s="10"/>
      <c r="BQ43993" s="10"/>
      <c r="BR43993" s="10"/>
      <c r="BS43993" s="10"/>
      <c r="BT43993" s="10"/>
      <c r="BU43993" s="10"/>
    </row>
    <row r="43994" spans="68:73">
      <c r="BP43994" s="8"/>
      <c r="BQ43994" s="8"/>
      <c r="BR43994" s="8"/>
      <c r="BS43994" s="8"/>
      <c r="BT43994" s="8"/>
      <c r="BU43994" s="8"/>
    </row>
    <row r="43995" spans="68:73">
      <c r="BP43995" s="10"/>
      <c r="BQ43995" s="10"/>
      <c r="BR43995" s="10"/>
      <c r="BS43995" s="10"/>
      <c r="BT43995" s="10"/>
      <c r="BU43995" s="10"/>
    </row>
    <row r="43996" spans="68:73">
      <c r="BP43996" s="8"/>
      <c r="BQ43996" s="8"/>
      <c r="BR43996" s="8"/>
      <c r="BS43996" s="8"/>
      <c r="BT43996" s="8"/>
      <c r="BU43996" s="8"/>
    </row>
    <row r="43997" spans="68:73">
      <c r="BP43997" s="10"/>
      <c r="BQ43997" s="10"/>
      <c r="BR43997" s="10"/>
      <c r="BS43997" s="10"/>
      <c r="BT43997" s="10"/>
      <c r="BU43997" s="10"/>
    </row>
    <row r="43998" spans="68:73">
      <c r="BP43998" s="8"/>
      <c r="BQ43998" s="8"/>
      <c r="BR43998" s="8"/>
      <c r="BS43998" s="8"/>
      <c r="BT43998" s="8"/>
      <c r="BU43998" s="8"/>
    </row>
    <row r="43999" spans="68:73">
      <c r="BP43999" s="10"/>
      <c r="BQ43999" s="10"/>
      <c r="BR43999" s="10"/>
      <c r="BS43999" s="10"/>
      <c r="BT43999" s="10"/>
      <c r="BU43999" s="10"/>
    </row>
    <row r="44000" spans="68:73">
      <c r="BP44000" s="8"/>
      <c r="BQ44000" s="8"/>
      <c r="BR44000" s="8"/>
      <c r="BS44000" s="8"/>
      <c r="BT44000" s="8"/>
      <c r="BU44000" s="8"/>
    </row>
    <row r="44001" spans="68:73">
      <c r="BP44001" s="10"/>
      <c r="BQ44001" s="10"/>
      <c r="BR44001" s="10"/>
      <c r="BS44001" s="10"/>
      <c r="BT44001" s="10"/>
      <c r="BU44001" s="10"/>
    </row>
    <row r="44002" spans="68:73">
      <c r="BP44002" s="8"/>
      <c r="BQ44002" s="8"/>
      <c r="BR44002" s="8"/>
      <c r="BS44002" s="8"/>
      <c r="BT44002" s="8"/>
      <c r="BU44002" s="8"/>
    </row>
    <row r="44003" spans="68:73">
      <c r="BP44003" s="10"/>
      <c r="BQ44003" s="10"/>
      <c r="BR44003" s="10"/>
      <c r="BS44003" s="10"/>
      <c r="BT44003" s="10"/>
      <c r="BU44003" s="10"/>
    </row>
    <row r="44004" spans="68:73">
      <c r="BP44004" s="8"/>
      <c r="BQ44004" s="8"/>
      <c r="BR44004" s="8"/>
      <c r="BS44004" s="8"/>
      <c r="BT44004" s="8"/>
      <c r="BU44004" s="8"/>
    </row>
    <row r="44005" spans="68:73">
      <c r="BP44005" s="10"/>
      <c r="BQ44005" s="10"/>
      <c r="BR44005" s="10"/>
      <c r="BS44005" s="10"/>
      <c r="BT44005" s="10"/>
      <c r="BU44005" s="10"/>
    </row>
    <row r="44006" spans="68:73">
      <c r="BP44006" s="8"/>
      <c r="BQ44006" s="8"/>
      <c r="BR44006" s="8"/>
      <c r="BS44006" s="8"/>
      <c r="BT44006" s="8"/>
      <c r="BU44006" s="8"/>
    </row>
    <row r="44007" spans="68:73">
      <c r="BP44007" s="10"/>
      <c r="BQ44007" s="10"/>
      <c r="BR44007" s="10"/>
      <c r="BS44007" s="10"/>
      <c r="BT44007" s="10"/>
      <c r="BU44007" s="10"/>
    </row>
    <row r="44008" spans="68:73">
      <c r="BP44008" s="8"/>
      <c r="BQ44008" s="8"/>
      <c r="BR44008" s="8"/>
      <c r="BS44008" s="8"/>
      <c r="BT44008" s="8"/>
      <c r="BU44008" s="8"/>
    </row>
    <row r="44009" spans="68:73">
      <c r="BP44009" s="10"/>
      <c r="BQ44009" s="10"/>
      <c r="BR44009" s="10"/>
      <c r="BS44009" s="10"/>
      <c r="BT44009" s="10"/>
      <c r="BU44009" s="10"/>
    </row>
    <row r="44010" spans="68:73">
      <c r="BP44010" s="8"/>
      <c r="BQ44010" s="8"/>
      <c r="BR44010" s="8"/>
      <c r="BS44010" s="8"/>
      <c r="BT44010" s="8"/>
      <c r="BU44010" s="8"/>
    </row>
    <row r="44011" spans="68:73">
      <c r="BP44011" s="10"/>
      <c r="BQ44011" s="10"/>
      <c r="BR44011" s="10"/>
      <c r="BS44011" s="10"/>
      <c r="BT44011" s="10"/>
      <c r="BU44011" s="10"/>
    </row>
    <row r="44012" spans="68:73">
      <c r="BP44012" s="8"/>
      <c r="BQ44012" s="8"/>
      <c r="BR44012" s="8"/>
      <c r="BS44012" s="8"/>
      <c r="BT44012" s="8"/>
      <c r="BU44012" s="8"/>
    </row>
    <row r="44013" spans="68:73">
      <c r="BP44013" s="10"/>
      <c r="BQ44013" s="10"/>
      <c r="BR44013" s="10"/>
      <c r="BS44013" s="10"/>
      <c r="BT44013" s="10"/>
      <c r="BU44013" s="10"/>
    </row>
    <row r="44014" spans="68:73">
      <c r="BP44014" s="8"/>
      <c r="BQ44014" s="8"/>
      <c r="BR44014" s="8"/>
      <c r="BS44014" s="8"/>
      <c r="BT44014" s="8"/>
      <c r="BU44014" s="8"/>
    </row>
    <row r="44015" spans="68:73">
      <c r="BP44015" s="10"/>
      <c r="BQ44015" s="10"/>
      <c r="BR44015" s="10"/>
      <c r="BS44015" s="10"/>
      <c r="BT44015" s="10"/>
      <c r="BU44015" s="10"/>
    </row>
    <row r="44016" spans="68:73">
      <c r="BP44016" s="8"/>
      <c r="BQ44016" s="8"/>
      <c r="BR44016" s="8"/>
      <c r="BS44016" s="8"/>
      <c r="BT44016" s="8"/>
      <c r="BU44016" s="8"/>
    </row>
    <row r="44017" spans="68:73">
      <c r="BP44017" s="10"/>
      <c r="BQ44017" s="10"/>
      <c r="BR44017" s="10"/>
      <c r="BS44017" s="10"/>
      <c r="BT44017" s="10"/>
      <c r="BU44017" s="10"/>
    </row>
    <row r="44018" spans="68:73">
      <c r="BP44018" s="8"/>
      <c r="BQ44018" s="8"/>
      <c r="BR44018" s="8"/>
      <c r="BS44018" s="8"/>
      <c r="BT44018" s="8"/>
      <c r="BU44018" s="8"/>
    </row>
    <row r="44019" spans="68:73">
      <c r="BP44019" s="10"/>
      <c r="BQ44019" s="10"/>
      <c r="BR44019" s="10"/>
      <c r="BS44019" s="10"/>
      <c r="BT44019" s="10"/>
      <c r="BU44019" s="10"/>
    </row>
    <row r="44020" spans="68:73">
      <c r="BP44020" s="8"/>
      <c r="BQ44020" s="8"/>
      <c r="BR44020" s="8"/>
      <c r="BS44020" s="8"/>
      <c r="BT44020" s="8"/>
      <c r="BU44020" s="8"/>
    </row>
    <row r="44021" spans="68:73">
      <c r="BP44021" s="10"/>
      <c r="BQ44021" s="10"/>
      <c r="BR44021" s="10"/>
      <c r="BS44021" s="10"/>
      <c r="BT44021" s="10"/>
      <c r="BU44021" s="10"/>
    </row>
    <row r="44022" spans="68:73">
      <c r="BP44022" s="8"/>
      <c r="BQ44022" s="8"/>
      <c r="BR44022" s="8"/>
      <c r="BS44022" s="8"/>
      <c r="BT44022" s="8"/>
      <c r="BU44022" s="8"/>
    </row>
    <row r="44023" spans="68:73">
      <c r="BP44023" s="10"/>
      <c r="BQ44023" s="10"/>
      <c r="BR44023" s="10"/>
      <c r="BS44023" s="10"/>
      <c r="BT44023" s="10"/>
      <c r="BU44023" s="10"/>
    </row>
    <row r="44024" spans="68:73">
      <c r="BP44024" s="8"/>
      <c r="BQ44024" s="8"/>
      <c r="BR44024" s="8"/>
      <c r="BS44024" s="8"/>
      <c r="BT44024" s="8"/>
      <c r="BU44024" s="8"/>
    </row>
    <row r="44025" spans="68:73">
      <c r="BP44025" s="10"/>
      <c r="BQ44025" s="10"/>
      <c r="BR44025" s="10"/>
      <c r="BS44025" s="10"/>
      <c r="BT44025" s="10"/>
      <c r="BU44025" s="10"/>
    </row>
    <row r="44026" spans="68:73">
      <c r="BP44026" s="8"/>
      <c r="BQ44026" s="8"/>
      <c r="BR44026" s="8"/>
      <c r="BS44026" s="8"/>
      <c r="BT44026" s="8"/>
      <c r="BU44026" s="8"/>
    </row>
    <row r="44027" spans="68:73">
      <c r="BP44027" s="10"/>
      <c r="BQ44027" s="10"/>
      <c r="BR44027" s="10"/>
      <c r="BS44027" s="10"/>
      <c r="BT44027" s="10"/>
      <c r="BU44027" s="10"/>
    </row>
    <row r="44028" spans="68:73">
      <c r="BP44028" s="8"/>
      <c r="BQ44028" s="8"/>
      <c r="BR44028" s="8"/>
      <c r="BS44028" s="8"/>
      <c r="BT44028" s="8"/>
      <c r="BU44028" s="8"/>
    </row>
    <row r="44029" spans="68:73">
      <c r="BP44029" s="10"/>
      <c r="BQ44029" s="10"/>
      <c r="BR44029" s="10"/>
      <c r="BS44029" s="10"/>
      <c r="BT44029" s="10"/>
      <c r="BU44029" s="10"/>
    </row>
    <row r="44030" spans="68:73">
      <c r="BP44030" s="8"/>
      <c r="BQ44030" s="8"/>
      <c r="BR44030" s="8"/>
      <c r="BS44030" s="8"/>
      <c r="BT44030" s="8"/>
      <c r="BU44030" s="8"/>
    </row>
    <row r="44031" spans="68:73">
      <c r="BP44031" s="10"/>
      <c r="BQ44031" s="10"/>
      <c r="BR44031" s="10"/>
      <c r="BS44031" s="10"/>
      <c r="BT44031" s="10"/>
      <c r="BU44031" s="10"/>
    </row>
    <row r="44032" spans="68:73">
      <c r="BP44032" s="8"/>
      <c r="BQ44032" s="8"/>
      <c r="BR44032" s="8"/>
      <c r="BS44032" s="8"/>
      <c r="BT44032" s="8"/>
      <c r="BU44032" s="8"/>
    </row>
    <row r="44033" spans="68:73">
      <c r="BP44033" s="10"/>
      <c r="BQ44033" s="10"/>
      <c r="BR44033" s="10"/>
      <c r="BS44033" s="10"/>
      <c r="BT44033" s="10"/>
      <c r="BU44033" s="10"/>
    </row>
    <row r="44034" spans="68:73">
      <c r="BP44034" s="8"/>
      <c r="BQ44034" s="8"/>
      <c r="BR44034" s="8"/>
      <c r="BS44034" s="8"/>
      <c r="BT44034" s="8"/>
      <c r="BU44034" s="8"/>
    </row>
    <row r="44035" spans="68:73">
      <c r="BP44035" s="10"/>
      <c r="BQ44035" s="10"/>
      <c r="BR44035" s="10"/>
      <c r="BS44035" s="10"/>
      <c r="BT44035" s="10"/>
      <c r="BU44035" s="10"/>
    </row>
    <row r="44036" spans="68:73">
      <c r="BP44036" s="8"/>
      <c r="BQ44036" s="8"/>
      <c r="BR44036" s="8"/>
      <c r="BS44036" s="8"/>
      <c r="BT44036" s="8"/>
      <c r="BU44036" s="8"/>
    </row>
    <row r="44037" spans="68:73">
      <c r="BP44037" s="10"/>
      <c r="BQ44037" s="10"/>
      <c r="BR44037" s="10"/>
      <c r="BS44037" s="10"/>
      <c r="BT44037" s="10"/>
      <c r="BU44037" s="10"/>
    </row>
    <row r="44038" spans="68:73">
      <c r="BP44038" s="8"/>
      <c r="BQ44038" s="8"/>
      <c r="BR44038" s="8"/>
      <c r="BS44038" s="8"/>
      <c r="BT44038" s="8"/>
      <c r="BU44038" s="8"/>
    </row>
    <row r="44039" spans="68:73">
      <c r="BP44039" s="10"/>
      <c r="BQ44039" s="10"/>
      <c r="BR44039" s="10"/>
      <c r="BS44039" s="10"/>
      <c r="BT44039" s="10"/>
      <c r="BU44039" s="10"/>
    </row>
    <row r="44040" spans="68:73">
      <c r="BP44040" s="8"/>
      <c r="BQ44040" s="8"/>
      <c r="BR44040" s="8"/>
      <c r="BS44040" s="8"/>
      <c r="BT44040" s="8"/>
      <c r="BU44040" s="8"/>
    </row>
    <row r="44041" spans="68:73">
      <c r="BP44041" s="10"/>
      <c r="BQ44041" s="10"/>
      <c r="BR44041" s="10"/>
      <c r="BS44041" s="10"/>
      <c r="BT44041" s="10"/>
      <c r="BU44041" s="10"/>
    </row>
    <row r="44042" spans="68:73">
      <c r="BP44042" s="8"/>
      <c r="BQ44042" s="8"/>
      <c r="BR44042" s="8"/>
      <c r="BS44042" s="8"/>
      <c r="BT44042" s="8"/>
      <c r="BU44042" s="8"/>
    </row>
    <row r="44043" spans="68:73">
      <c r="BP44043" s="10"/>
      <c r="BQ44043" s="10"/>
      <c r="BR44043" s="10"/>
      <c r="BS44043" s="10"/>
      <c r="BT44043" s="10"/>
      <c r="BU44043" s="10"/>
    </row>
    <row r="44044" spans="68:73">
      <c r="BP44044" s="8"/>
      <c r="BQ44044" s="8"/>
      <c r="BR44044" s="8"/>
      <c r="BS44044" s="8"/>
      <c r="BT44044" s="8"/>
      <c r="BU44044" s="8"/>
    </row>
    <row r="44045" spans="68:73">
      <c r="BP44045" s="10"/>
      <c r="BQ44045" s="10"/>
      <c r="BR44045" s="10"/>
      <c r="BS44045" s="10"/>
      <c r="BT44045" s="10"/>
      <c r="BU44045" s="10"/>
    </row>
    <row r="44046" spans="68:73">
      <c r="BP44046" s="8"/>
      <c r="BQ44046" s="8"/>
      <c r="BR44046" s="8"/>
      <c r="BS44046" s="8"/>
      <c r="BT44046" s="8"/>
      <c r="BU44046" s="8"/>
    </row>
    <row r="44047" spans="68:73">
      <c r="BP44047" s="10"/>
      <c r="BQ44047" s="10"/>
      <c r="BR44047" s="10"/>
      <c r="BS44047" s="10"/>
      <c r="BT44047" s="10"/>
      <c r="BU44047" s="10"/>
    </row>
    <row r="44048" spans="68:73">
      <c r="BP44048" s="8"/>
      <c r="BQ44048" s="8"/>
      <c r="BR44048" s="8"/>
      <c r="BS44048" s="8"/>
      <c r="BT44048" s="8"/>
      <c r="BU44048" s="8"/>
    </row>
    <row r="44049" spans="68:73">
      <c r="BP44049" s="10"/>
      <c r="BQ44049" s="10"/>
      <c r="BR44049" s="10"/>
      <c r="BS44049" s="10"/>
      <c r="BT44049" s="10"/>
      <c r="BU44049" s="10"/>
    </row>
    <row r="44050" spans="68:73">
      <c r="BP44050" s="8"/>
      <c r="BQ44050" s="8"/>
      <c r="BR44050" s="8"/>
      <c r="BS44050" s="8"/>
      <c r="BT44050" s="8"/>
      <c r="BU44050" s="8"/>
    </row>
    <row r="44051" spans="68:73">
      <c r="BP44051" s="10"/>
      <c r="BQ44051" s="10"/>
      <c r="BR44051" s="10"/>
      <c r="BS44051" s="10"/>
      <c r="BT44051" s="10"/>
      <c r="BU44051" s="10"/>
    </row>
    <row r="44052" spans="68:73">
      <c r="BP44052" s="8"/>
      <c r="BQ44052" s="8"/>
      <c r="BR44052" s="8"/>
      <c r="BS44052" s="8"/>
      <c r="BT44052" s="8"/>
      <c r="BU44052" s="8"/>
    </row>
    <row r="44053" spans="68:73">
      <c r="BP44053" s="10"/>
      <c r="BQ44053" s="10"/>
      <c r="BR44053" s="10"/>
      <c r="BS44053" s="10"/>
      <c r="BT44053" s="10"/>
      <c r="BU44053" s="10"/>
    </row>
    <row r="44054" spans="68:73">
      <c r="BP44054" s="8"/>
      <c r="BQ44054" s="8"/>
      <c r="BR44054" s="8"/>
      <c r="BS44054" s="8"/>
      <c r="BT44054" s="8"/>
      <c r="BU44054" s="8"/>
    </row>
    <row r="44055" spans="68:73">
      <c r="BP44055" s="10"/>
      <c r="BQ44055" s="10"/>
      <c r="BR44055" s="10"/>
      <c r="BS44055" s="10"/>
      <c r="BT44055" s="10"/>
      <c r="BU44055" s="10"/>
    </row>
    <row r="44056" spans="68:73">
      <c r="BP44056" s="8"/>
      <c r="BQ44056" s="8"/>
      <c r="BR44056" s="8"/>
      <c r="BS44056" s="8"/>
      <c r="BT44056" s="8"/>
      <c r="BU44056" s="8"/>
    </row>
    <row r="44057" spans="68:73">
      <c r="BP44057" s="10"/>
      <c r="BQ44057" s="10"/>
      <c r="BR44057" s="10"/>
      <c r="BS44057" s="10"/>
      <c r="BT44057" s="10"/>
      <c r="BU44057" s="10"/>
    </row>
    <row r="44058" spans="68:73">
      <c r="BP44058" s="8"/>
      <c r="BQ44058" s="8"/>
      <c r="BR44058" s="8"/>
      <c r="BS44058" s="8"/>
      <c r="BT44058" s="8"/>
      <c r="BU44058" s="8"/>
    </row>
    <row r="44059" spans="68:73">
      <c r="BP44059" s="10"/>
      <c r="BQ44059" s="10"/>
      <c r="BR44059" s="10"/>
      <c r="BS44059" s="10"/>
      <c r="BT44059" s="10"/>
      <c r="BU44059" s="10"/>
    </row>
    <row r="44060" spans="68:73">
      <c r="BP44060" s="8"/>
      <c r="BQ44060" s="8"/>
      <c r="BR44060" s="8"/>
      <c r="BS44060" s="8"/>
      <c r="BT44060" s="8"/>
      <c r="BU44060" s="8"/>
    </row>
    <row r="44061" spans="68:73">
      <c r="BP44061" s="10"/>
      <c r="BQ44061" s="10"/>
      <c r="BR44061" s="10"/>
      <c r="BS44061" s="10"/>
      <c r="BT44061" s="10"/>
      <c r="BU44061" s="10"/>
    </row>
    <row r="44062" spans="68:73">
      <c r="BP44062" s="8"/>
      <c r="BQ44062" s="8"/>
      <c r="BR44062" s="8"/>
      <c r="BS44062" s="8"/>
      <c r="BT44062" s="8"/>
      <c r="BU44062" s="8"/>
    </row>
    <row r="44063" spans="68:73">
      <c r="BP44063" s="10"/>
      <c r="BQ44063" s="10"/>
      <c r="BR44063" s="10"/>
      <c r="BS44063" s="10"/>
      <c r="BT44063" s="10"/>
      <c r="BU44063" s="10"/>
    </row>
    <row r="44064" spans="68:73">
      <c r="BP44064" s="8"/>
      <c r="BQ44064" s="8"/>
      <c r="BR44064" s="8"/>
      <c r="BS44064" s="8"/>
      <c r="BT44064" s="8"/>
      <c r="BU44064" s="8"/>
    </row>
    <row r="44065" spans="68:73">
      <c r="BP44065" s="10"/>
      <c r="BQ44065" s="10"/>
      <c r="BR44065" s="10"/>
      <c r="BS44065" s="10"/>
      <c r="BT44065" s="10"/>
      <c r="BU44065" s="10"/>
    </row>
    <row r="44066" spans="68:73">
      <c r="BP44066" s="8"/>
      <c r="BQ44066" s="8"/>
      <c r="BR44066" s="8"/>
      <c r="BS44066" s="8"/>
      <c r="BT44066" s="8"/>
      <c r="BU44066" s="8"/>
    </row>
    <row r="44067" spans="68:73">
      <c r="BP44067" s="10"/>
      <c r="BQ44067" s="10"/>
      <c r="BR44067" s="10"/>
      <c r="BS44067" s="10"/>
      <c r="BT44067" s="10"/>
      <c r="BU44067" s="10"/>
    </row>
    <row r="44068" spans="68:73">
      <c r="BP44068" s="8"/>
      <c r="BQ44068" s="8"/>
      <c r="BR44068" s="8"/>
      <c r="BS44068" s="8"/>
      <c r="BT44068" s="8"/>
      <c r="BU44068" s="8"/>
    </row>
    <row r="44069" spans="68:73">
      <c r="BP44069" s="10"/>
      <c r="BQ44069" s="10"/>
      <c r="BR44069" s="10"/>
      <c r="BS44069" s="10"/>
      <c r="BT44069" s="10"/>
      <c r="BU44069" s="10"/>
    </row>
    <row r="44070" spans="68:73">
      <c r="BP44070" s="8"/>
      <c r="BQ44070" s="8"/>
      <c r="BR44070" s="8"/>
      <c r="BS44070" s="8"/>
      <c r="BT44070" s="8"/>
      <c r="BU44070" s="8"/>
    </row>
    <row r="44071" spans="68:73">
      <c r="BP44071" s="10"/>
      <c r="BQ44071" s="10"/>
      <c r="BR44071" s="10"/>
      <c r="BS44071" s="10"/>
      <c r="BT44071" s="10"/>
      <c r="BU44071" s="10"/>
    </row>
    <row r="44072" spans="68:73">
      <c r="BP44072" s="8"/>
      <c r="BQ44072" s="8"/>
      <c r="BR44072" s="8"/>
      <c r="BS44072" s="8"/>
      <c r="BT44072" s="8"/>
      <c r="BU44072" s="8"/>
    </row>
    <row r="44073" spans="68:73">
      <c r="BP44073" s="10"/>
      <c r="BQ44073" s="10"/>
      <c r="BR44073" s="10"/>
      <c r="BS44073" s="10"/>
      <c r="BT44073" s="10"/>
      <c r="BU44073" s="10"/>
    </row>
    <row r="44074" spans="68:73">
      <c r="BP44074" s="8"/>
      <c r="BQ44074" s="8"/>
      <c r="BR44074" s="8"/>
      <c r="BS44074" s="8"/>
      <c r="BT44074" s="8"/>
      <c r="BU44074" s="8"/>
    </row>
    <row r="44075" spans="68:73">
      <c r="BP44075" s="10"/>
      <c r="BQ44075" s="10"/>
      <c r="BR44075" s="10"/>
      <c r="BS44075" s="10"/>
      <c r="BT44075" s="10"/>
      <c r="BU44075" s="10"/>
    </row>
    <row r="44076" spans="68:73">
      <c r="BP44076" s="8"/>
      <c r="BQ44076" s="8"/>
      <c r="BR44076" s="8"/>
      <c r="BS44076" s="8"/>
      <c r="BT44076" s="8"/>
      <c r="BU44076" s="8"/>
    </row>
    <row r="44077" spans="68:73">
      <c r="BP44077" s="10"/>
      <c r="BQ44077" s="10"/>
      <c r="BR44077" s="10"/>
      <c r="BS44077" s="10"/>
      <c r="BT44077" s="10"/>
      <c r="BU44077" s="10"/>
    </row>
    <row r="44078" spans="68:73">
      <c r="BP44078" s="8"/>
      <c r="BQ44078" s="8"/>
      <c r="BR44078" s="8"/>
      <c r="BS44078" s="8"/>
      <c r="BT44078" s="8"/>
      <c r="BU44078" s="8"/>
    </row>
    <row r="44079" spans="68:73">
      <c r="BP44079" s="10"/>
      <c r="BQ44079" s="10"/>
      <c r="BR44079" s="10"/>
      <c r="BS44079" s="10"/>
      <c r="BT44079" s="10"/>
      <c r="BU44079" s="10"/>
    </row>
    <row r="44080" spans="68:73">
      <c r="BP44080" s="8"/>
      <c r="BQ44080" s="8"/>
      <c r="BR44080" s="8"/>
      <c r="BS44080" s="8"/>
      <c r="BT44080" s="8"/>
      <c r="BU44080" s="8"/>
    </row>
    <row r="44081" spans="68:73">
      <c r="BP44081" s="10"/>
      <c r="BQ44081" s="10"/>
      <c r="BR44081" s="10"/>
      <c r="BS44081" s="10"/>
      <c r="BT44081" s="10"/>
      <c r="BU44081" s="10"/>
    </row>
    <row r="44082" spans="68:73">
      <c r="BP44082" s="8"/>
      <c r="BQ44082" s="8"/>
      <c r="BR44082" s="8"/>
      <c r="BS44082" s="8"/>
      <c r="BT44082" s="8"/>
      <c r="BU44082" s="8"/>
    </row>
    <row r="44083" spans="68:73">
      <c r="BP44083" s="10"/>
      <c r="BQ44083" s="10"/>
      <c r="BR44083" s="10"/>
      <c r="BS44083" s="10"/>
      <c r="BT44083" s="10"/>
      <c r="BU44083" s="10"/>
    </row>
    <row r="44084" spans="68:73">
      <c r="BP44084" s="8"/>
      <c r="BQ44084" s="8"/>
      <c r="BR44084" s="8"/>
      <c r="BS44084" s="8"/>
      <c r="BT44084" s="8"/>
      <c r="BU44084" s="8"/>
    </row>
    <row r="44085" spans="68:73">
      <c r="BP44085" s="10"/>
      <c r="BQ44085" s="10"/>
      <c r="BR44085" s="10"/>
      <c r="BS44085" s="10"/>
      <c r="BT44085" s="10"/>
      <c r="BU44085" s="10"/>
    </row>
    <row r="44086" spans="68:73">
      <c r="BP44086" s="8"/>
      <c r="BQ44086" s="8"/>
      <c r="BR44086" s="8"/>
      <c r="BS44086" s="8"/>
      <c r="BT44086" s="8"/>
      <c r="BU44086" s="8"/>
    </row>
    <row r="44087" spans="68:73">
      <c r="BP44087" s="10"/>
      <c r="BQ44087" s="10"/>
      <c r="BR44087" s="10"/>
      <c r="BS44087" s="10"/>
      <c r="BT44087" s="10"/>
      <c r="BU44087" s="10"/>
    </row>
    <row r="44088" spans="68:73">
      <c r="BP44088" s="8"/>
      <c r="BQ44088" s="8"/>
      <c r="BR44088" s="8"/>
      <c r="BS44088" s="8"/>
      <c r="BT44088" s="8"/>
      <c r="BU44088" s="8"/>
    </row>
    <row r="44089" spans="68:73">
      <c r="BP44089" s="10"/>
      <c r="BQ44089" s="10"/>
      <c r="BR44089" s="10"/>
      <c r="BS44089" s="10"/>
      <c r="BT44089" s="10"/>
      <c r="BU44089" s="10"/>
    </row>
    <row r="44090" spans="68:73">
      <c r="BP44090" s="8"/>
      <c r="BQ44090" s="8"/>
      <c r="BR44090" s="8"/>
      <c r="BS44090" s="8"/>
      <c r="BT44090" s="8"/>
      <c r="BU44090" s="8"/>
    </row>
    <row r="44091" spans="68:73">
      <c r="BP44091" s="10"/>
      <c r="BQ44091" s="10"/>
      <c r="BR44091" s="10"/>
      <c r="BS44091" s="10"/>
      <c r="BT44091" s="10"/>
      <c r="BU44091" s="10"/>
    </row>
    <row r="44092" spans="68:73">
      <c r="BP44092" s="8"/>
      <c r="BQ44092" s="8"/>
      <c r="BR44092" s="8"/>
      <c r="BS44092" s="8"/>
      <c r="BT44092" s="8"/>
      <c r="BU44092" s="8"/>
    </row>
    <row r="44093" spans="68:73">
      <c r="BP44093" s="10"/>
      <c r="BQ44093" s="10"/>
      <c r="BR44093" s="10"/>
      <c r="BS44093" s="10"/>
      <c r="BT44093" s="10"/>
      <c r="BU44093" s="10"/>
    </row>
    <row r="44094" spans="68:73">
      <c r="BP44094" s="8"/>
      <c r="BQ44094" s="8"/>
      <c r="BR44094" s="8"/>
      <c r="BS44094" s="8"/>
      <c r="BT44094" s="8"/>
      <c r="BU44094" s="8"/>
    </row>
    <row r="44095" spans="68:73">
      <c r="BP44095" s="10"/>
      <c r="BQ44095" s="10"/>
      <c r="BR44095" s="10"/>
      <c r="BS44095" s="10"/>
      <c r="BT44095" s="10"/>
      <c r="BU44095" s="10"/>
    </row>
    <row r="44096" spans="68:73">
      <c r="BP44096" s="8"/>
      <c r="BQ44096" s="8"/>
      <c r="BR44096" s="8"/>
      <c r="BS44096" s="8"/>
      <c r="BT44096" s="8"/>
      <c r="BU44096" s="8"/>
    </row>
    <row r="44097" spans="68:73">
      <c r="BP44097" s="10"/>
      <c r="BQ44097" s="10"/>
      <c r="BR44097" s="10"/>
      <c r="BS44097" s="10"/>
      <c r="BT44097" s="10"/>
      <c r="BU44097" s="10"/>
    </row>
    <row r="44098" spans="68:73">
      <c r="BP44098" s="8"/>
      <c r="BQ44098" s="8"/>
      <c r="BR44098" s="8"/>
      <c r="BS44098" s="8"/>
      <c r="BT44098" s="8"/>
      <c r="BU44098" s="8"/>
    </row>
    <row r="44099" spans="68:73">
      <c r="BP44099" s="10"/>
      <c r="BQ44099" s="10"/>
      <c r="BR44099" s="10"/>
      <c r="BS44099" s="10"/>
      <c r="BT44099" s="10"/>
      <c r="BU44099" s="10"/>
    </row>
    <row r="44100" spans="68:73">
      <c r="BP44100" s="8"/>
      <c r="BQ44100" s="8"/>
      <c r="BR44100" s="8"/>
      <c r="BS44100" s="8"/>
      <c r="BT44100" s="8"/>
      <c r="BU44100" s="8"/>
    </row>
    <row r="44101" spans="68:73">
      <c r="BP44101" s="10"/>
      <c r="BQ44101" s="10"/>
      <c r="BR44101" s="10"/>
      <c r="BS44101" s="10"/>
      <c r="BT44101" s="10"/>
      <c r="BU44101" s="10"/>
    </row>
    <row r="44102" spans="68:73">
      <c r="BP44102" s="8"/>
      <c r="BQ44102" s="8"/>
      <c r="BR44102" s="8"/>
      <c r="BS44102" s="8"/>
      <c r="BT44102" s="8"/>
      <c r="BU44102" s="8"/>
    </row>
    <row r="44103" spans="68:73">
      <c r="BP44103" s="10"/>
      <c r="BQ44103" s="10"/>
      <c r="BR44103" s="10"/>
      <c r="BS44103" s="10"/>
      <c r="BT44103" s="10"/>
      <c r="BU44103" s="10"/>
    </row>
    <row r="44104" spans="68:73">
      <c r="BP44104" s="8"/>
      <c r="BQ44104" s="8"/>
      <c r="BR44104" s="8"/>
      <c r="BS44104" s="8"/>
      <c r="BT44104" s="8"/>
      <c r="BU44104" s="8"/>
    </row>
    <row r="44105" spans="68:73">
      <c r="BP44105" s="10"/>
      <c r="BQ44105" s="10"/>
      <c r="BR44105" s="10"/>
      <c r="BS44105" s="10"/>
      <c r="BT44105" s="10"/>
      <c r="BU44105" s="10"/>
    </row>
    <row r="44106" spans="68:73">
      <c r="BP44106" s="8"/>
      <c r="BQ44106" s="8"/>
      <c r="BR44106" s="8"/>
      <c r="BS44106" s="8"/>
      <c r="BT44106" s="8"/>
      <c r="BU44106" s="8"/>
    </row>
    <row r="44107" spans="68:73">
      <c r="BP44107" s="10"/>
      <c r="BQ44107" s="10"/>
      <c r="BR44107" s="10"/>
      <c r="BS44107" s="10"/>
      <c r="BT44107" s="10"/>
      <c r="BU44107" s="10"/>
    </row>
    <row r="44108" spans="68:73">
      <c r="BP44108" s="8"/>
      <c r="BQ44108" s="8"/>
      <c r="BR44108" s="8"/>
      <c r="BS44108" s="8"/>
      <c r="BT44108" s="8"/>
      <c r="BU44108" s="8"/>
    </row>
    <row r="44109" spans="68:73">
      <c r="BP44109" s="10"/>
      <c r="BQ44109" s="10"/>
      <c r="BR44109" s="10"/>
      <c r="BS44109" s="10"/>
      <c r="BT44109" s="10"/>
      <c r="BU44109" s="10"/>
    </row>
    <row r="44110" spans="68:73">
      <c r="BP44110" s="8"/>
      <c r="BQ44110" s="8"/>
      <c r="BR44110" s="8"/>
      <c r="BS44110" s="8"/>
      <c r="BT44110" s="8"/>
      <c r="BU44110" s="8"/>
    </row>
    <row r="44111" spans="68:73">
      <c r="BP44111" s="10"/>
      <c r="BQ44111" s="10"/>
      <c r="BR44111" s="10"/>
      <c r="BS44111" s="10"/>
      <c r="BT44111" s="10"/>
      <c r="BU44111" s="10"/>
    </row>
    <row r="44112" spans="68:73">
      <c r="BP44112" s="8"/>
      <c r="BQ44112" s="8"/>
      <c r="BR44112" s="8"/>
      <c r="BS44112" s="8"/>
      <c r="BT44112" s="8"/>
      <c r="BU44112" s="8"/>
    </row>
    <row r="44113" spans="68:73">
      <c r="BP44113" s="10"/>
      <c r="BQ44113" s="10"/>
      <c r="BR44113" s="10"/>
      <c r="BS44113" s="10"/>
      <c r="BT44113" s="10"/>
      <c r="BU44113" s="10"/>
    </row>
    <row r="44114" spans="68:73">
      <c r="BP44114" s="8"/>
      <c r="BQ44114" s="8"/>
      <c r="BR44114" s="8"/>
      <c r="BS44114" s="8"/>
      <c r="BT44114" s="8"/>
      <c r="BU44114" s="8"/>
    </row>
    <row r="44115" spans="68:73">
      <c r="BP44115" s="10"/>
      <c r="BQ44115" s="10"/>
      <c r="BR44115" s="10"/>
      <c r="BS44115" s="10"/>
      <c r="BT44115" s="10"/>
      <c r="BU44115" s="10"/>
    </row>
    <row r="44116" spans="68:73">
      <c r="BP44116" s="8"/>
      <c r="BQ44116" s="8"/>
      <c r="BR44116" s="8"/>
      <c r="BS44116" s="8"/>
      <c r="BT44116" s="8"/>
      <c r="BU44116" s="8"/>
    </row>
    <row r="44117" spans="68:73">
      <c r="BP44117" s="10"/>
      <c r="BQ44117" s="10"/>
      <c r="BR44117" s="10"/>
      <c r="BS44117" s="10"/>
      <c r="BT44117" s="10"/>
      <c r="BU44117" s="10"/>
    </row>
    <row r="44118" spans="68:73">
      <c r="BP44118" s="8"/>
      <c r="BQ44118" s="8"/>
      <c r="BR44118" s="8"/>
      <c r="BS44118" s="8"/>
      <c r="BT44118" s="8"/>
      <c r="BU44118" s="8"/>
    </row>
    <row r="44119" spans="68:73">
      <c r="BP44119" s="10"/>
      <c r="BQ44119" s="10"/>
      <c r="BR44119" s="10"/>
      <c r="BS44119" s="10"/>
      <c r="BT44119" s="10"/>
      <c r="BU44119" s="10"/>
    </row>
    <row r="44120" spans="68:73">
      <c r="BP44120" s="8"/>
      <c r="BQ44120" s="8"/>
      <c r="BR44120" s="8"/>
      <c r="BS44120" s="8"/>
      <c r="BT44120" s="8"/>
      <c r="BU44120" s="8"/>
    </row>
    <row r="44121" spans="68:73">
      <c r="BP44121" s="10"/>
      <c r="BQ44121" s="10"/>
      <c r="BR44121" s="10"/>
      <c r="BS44121" s="10"/>
      <c r="BT44121" s="10"/>
      <c r="BU44121" s="10"/>
    </row>
    <row r="44122" spans="68:73">
      <c r="BP44122" s="8"/>
      <c r="BQ44122" s="8"/>
      <c r="BR44122" s="8"/>
      <c r="BS44122" s="8"/>
      <c r="BT44122" s="8"/>
      <c r="BU44122" s="8"/>
    </row>
    <row r="44123" spans="68:73">
      <c r="BP44123" s="10"/>
      <c r="BQ44123" s="10"/>
      <c r="BR44123" s="10"/>
      <c r="BS44123" s="10"/>
      <c r="BT44123" s="10"/>
      <c r="BU44123" s="10"/>
    </row>
    <row r="44124" spans="68:73">
      <c r="BP44124" s="8"/>
      <c r="BQ44124" s="8"/>
      <c r="BR44124" s="8"/>
      <c r="BS44124" s="8"/>
      <c r="BT44124" s="8"/>
      <c r="BU44124" s="8"/>
    </row>
    <row r="44125" spans="68:73">
      <c r="BP44125" s="10"/>
      <c r="BQ44125" s="10"/>
      <c r="BR44125" s="10"/>
      <c r="BS44125" s="10"/>
      <c r="BT44125" s="10"/>
      <c r="BU44125" s="10"/>
    </row>
    <row r="44126" spans="68:73">
      <c r="BP44126" s="8"/>
      <c r="BQ44126" s="8"/>
      <c r="BR44126" s="8"/>
      <c r="BS44126" s="8"/>
      <c r="BT44126" s="8"/>
      <c r="BU44126" s="8"/>
    </row>
    <row r="44127" spans="68:73">
      <c r="BP44127" s="10"/>
      <c r="BQ44127" s="10"/>
      <c r="BR44127" s="10"/>
      <c r="BS44127" s="10"/>
      <c r="BT44127" s="10"/>
      <c r="BU44127" s="10"/>
    </row>
    <row r="44128" spans="68:73">
      <c r="BP44128" s="8"/>
      <c r="BQ44128" s="8"/>
      <c r="BR44128" s="8"/>
      <c r="BS44128" s="8"/>
      <c r="BT44128" s="8"/>
      <c r="BU44128" s="8"/>
    </row>
    <row r="44129" spans="68:73">
      <c r="BP44129" s="10"/>
      <c r="BQ44129" s="10"/>
      <c r="BR44129" s="10"/>
      <c r="BS44129" s="10"/>
      <c r="BT44129" s="10"/>
      <c r="BU44129" s="10"/>
    </row>
    <row r="44130" spans="68:73">
      <c r="BP44130" s="8"/>
      <c r="BQ44130" s="8"/>
      <c r="BR44130" s="8"/>
      <c r="BS44130" s="8"/>
      <c r="BT44130" s="8"/>
      <c r="BU44130" s="8"/>
    </row>
    <row r="44131" spans="68:73">
      <c r="BP44131" s="10"/>
      <c r="BQ44131" s="10"/>
      <c r="BR44131" s="10"/>
      <c r="BS44131" s="10"/>
      <c r="BT44131" s="10"/>
      <c r="BU44131" s="10"/>
    </row>
    <row r="44132" spans="68:73">
      <c r="BP44132" s="8"/>
      <c r="BQ44132" s="8"/>
      <c r="BR44132" s="8"/>
      <c r="BS44132" s="8"/>
      <c r="BT44132" s="8"/>
      <c r="BU44132" s="8"/>
    </row>
    <row r="44133" spans="68:73">
      <c r="BP44133" s="10"/>
      <c r="BQ44133" s="10"/>
      <c r="BR44133" s="10"/>
      <c r="BS44133" s="10"/>
      <c r="BT44133" s="10"/>
      <c r="BU44133" s="10"/>
    </row>
    <row r="44134" spans="68:73">
      <c r="BP44134" s="8"/>
      <c r="BQ44134" s="8"/>
      <c r="BR44134" s="8"/>
      <c r="BS44134" s="8"/>
      <c r="BT44134" s="8"/>
      <c r="BU44134" s="8"/>
    </row>
    <row r="44135" spans="68:73">
      <c r="BP44135" s="10"/>
      <c r="BQ44135" s="10"/>
      <c r="BR44135" s="10"/>
      <c r="BS44135" s="10"/>
      <c r="BT44135" s="10"/>
      <c r="BU44135" s="10"/>
    </row>
    <row r="44136" spans="68:73">
      <c r="BP44136" s="8"/>
      <c r="BQ44136" s="8"/>
      <c r="BR44136" s="8"/>
      <c r="BS44136" s="8"/>
      <c r="BT44136" s="8"/>
      <c r="BU44136" s="8"/>
    </row>
    <row r="44137" spans="68:73">
      <c r="BP44137" s="10"/>
      <c r="BQ44137" s="10"/>
      <c r="BR44137" s="10"/>
      <c r="BS44137" s="10"/>
      <c r="BT44137" s="10"/>
      <c r="BU44137" s="10"/>
    </row>
    <row r="44138" spans="68:73">
      <c r="BP44138" s="8"/>
      <c r="BQ44138" s="8"/>
      <c r="BR44138" s="8"/>
      <c r="BS44138" s="8"/>
      <c r="BT44138" s="8"/>
      <c r="BU44138" s="8"/>
    </row>
    <row r="44139" spans="68:73">
      <c r="BP44139" s="10"/>
      <c r="BQ44139" s="10"/>
      <c r="BR44139" s="10"/>
      <c r="BS44139" s="10"/>
      <c r="BT44139" s="10"/>
      <c r="BU44139" s="10"/>
    </row>
    <row r="44140" spans="68:73">
      <c r="BP44140" s="8"/>
      <c r="BQ44140" s="8"/>
      <c r="BR44140" s="8"/>
      <c r="BS44140" s="8"/>
      <c r="BT44140" s="8"/>
      <c r="BU44140" s="8"/>
    </row>
    <row r="44141" spans="68:73">
      <c r="BP44141" s="10"/>
      <c r="BQ44141" s="10"/>
      <c r="BR44141" s="10"/>
      <c r="BS44141" s="10"/>
      <c r="BT44141" s="10"/>
      <c r="BU44141" s="10"/>
    </row>
    <row r="44142" spans="68:73">
      <c r="BP44142" s="8"/>
      <c r="BQ44142" s="8"/>
      <c r="BR44142" s="8"/>
      <c r="BS44142" s="8"/>
      <c r="BT44142" s="8"/>
      <c r="BU44142" s="8"/>
    </row>
    <row r="44143" spans="68:73">
      <c r="BP44143" s="10"/>
      <c r="BQ44143" s="10"/>
      <c r="BR44143" s="10"/>
      <c r="BS44143" s="10"/>
      <c r="BT44143" s="10"/>
      <c r="BU44143" s="10"/>
    </row>
    <row r="44144" spans="68:73">
      <c r="BP44144" s="8"/>
      <c r="BQ44144" s="8"/>
      <c r="BR44144" s="8"/>
      <c r="BS44144" s="8"/>
      <c r="BT44144" s="8"/>
      <c r="BU44144" s="8"/>
    </row>
    <row r="44145" spans="68:73">
      <c r="BP44145" s="10"/>
      <c r="BQ44145" s="10"/>
      <c r="BR44145" s="10"/>
      <c r="BS44145" s="10"/>
      <c r="BT44145" s="10"/>
      <c r="BU44145" s="10"/>
    </row>
    <row r="44146" spans="68:73">
      <c r="BP44146" s="8"/>
      <c r="BQ44146" s="8"/>
      <c r="BR44146" s="8"/>
      <c r="BS44146" s="8"/>
      <c r="BT44146" s="8"/>
      <c r="BU44146" s="8"/>
    </row>
    <row r="44147" spans="68:73">
      <c r="BP44147" s="10"/>
      <c r="BQ44147" s="10"/>
      <c r="BR44147" s="10"/>
      <c r="BS44147" s="10"/>
      <c r="BT44147" s="10"/>
      <c r="BU44147" s="10"/>
    </row>
    <row r="44148" spans="68:73">
      <c r="BP44148" s="8"/>
      <c r="BQ44148" s="8"/>
      <c r="BR44148" s="8"/>
      <c r="BS44148" s="8"/>
      <c r="BT44148" s="8"/>
      <c r="BU44148" s="8"/>
    </row>
    <row r="44149" spans="68:73">
      <c r="BP44149" s="10"/>
      <c r="BQ44149" s="10"/>
      <c r="BR44149" s="10"/>
      <c r="BS44149" s="10"/>
      <c r="BT44149" s="10"/>
      <c r="BU44149" s="10"/>
    </row>
    <row r="44150" spans="68:73">
      <c r="BP44150" s="8"/>
      <c r="BQ44150" s="8"/>
      <c r="BR44150" s="8"/>
      <c r="BS44150" s="8"/>
      <c r="BT44150" s="8"/>
      <c r="BU44150" s="8"/>
    </row>
    <row r="44151" spans="68:73">
      <c r="BP44151" s="10"/>
      <c r="BQ44151" s="10"/>
      <c r="BR44151" s="10"/>
      <c r="BS44151" s="10"/>
      <c r="BT44151" s="10"/>
      <c r="BU44151" s="10"/>
    </row>
    <row r="44152" spans="68:73">
      <c r="BP44152" s="8"/>
      <c r="BQ44152" s="8"/>
      <c r="BR44152" s="8"/>
      <c r="BS44152" s="8"/>
      <c r="BT44152" s="8"/>
      <c r="BU44152" s="8"/>
    </row>
    <row r="44153" spans="68:73">
      <c r="BP44153" s="10"/>
      <c r="BQ44153" s="10"/>
      <c r="BR44153" s="10"/>
      <c r="BS44153" s="10"/>
      <c r="BT44153" s="10"/>
      <c r="BU44153" s="10"/>
    </row>
    <row r="44154" spans="68:73">
      <c r="BP44154" s="8"/>
      <c r="BQ44154" s="8"/>
      <c r="BR44154" s="8"/>
      <c r="BS44154" s="8"/>
      <c r="BT44154" s="8"/>
      <c r="BU44154" s="8"/>
    </row>
    <row r="44155" spans="68:73">
      <c r="BP44155" s="10"/>
      <c r="BQ44155" s="10"/>
      <c r="BR44155" s="10"/>
      <c r="BS44155" s="10"/>
      <c r="BT44155" s="10"/>
      <c r="BU44155" s="10"/>
    </row>
    <row r="44156" spans="68:73">
      <c r="BP44156" s="8"/>
      <c r="BQ44156" s="8"/>
      <c r="BR44156" s="8"/>
      <c r="BS44156" s="8"/>
      <c r="BT44156" s="8"/>
      <c r="BU44156" s="8"/>
    </row>
    <row r="44157" spans="68:73">
      <c r="BP44157" s="10"/>
      <c r="BQ44157" s="10"/>
      <c r="BR44157" s="10"/>
      <c r="BS44157" s="10"/>
      <c r="BT44157" s="10"/>
      <c r="BU44157" s="10"/>
    </row>
    <row r="44158" spans="68:73">
      <c r="BP44158" s="8"/>
      <c r="BQ44158" s="8"/>
      <c r="BR44158" s="8"/>
      <c r="BS44158" s="8"/>
      <c r="BT44158" s="8"/>
      <c r="BU44158" s="8"/>
    </row>
    <row r="44159" spans="68:73">
      <c r="BP44159" s="10"/>
      <c r="BQ44159" s="10"/>
      <c r="BR44159" s="10"/>
      <c r="BS44159" s="10"/>
      <c r="BT44159" s="10"/>
      <c r="BU44159" s="10"/>
    </row>
    <row r="44160" spans="68:73">
      <c r="BP44160" s="8"/>
      <c r="BQ44160" s="8"/>
      <c r="BR44160" s="8"/>
      <c r="BS44160" s="8"/>
      <c r="BT44160" s="8"/>
      <c r="BU44160" s="8"/>
    </row>
    <row r="44161" spans="68:73">
      <c r="BP44161" s="10"/>
      <c r="BQ44161" s="10"/>
      <c r="BR44161" s="10"/>
      <c r="BS44161" s="10"/>
      <c r="BT44161" s="10"/>
      <c r="BU44161" s="10"/>
    </row>
    <row r="44162" spans="68:73">
      <c r="BP44162" s="8"/>
      <c r="BQ44162" s="8"/>
      <c r="BR44162" s="8"/>
      <c r="BS44162" s="8"/>
      <c r="BT44162" s="8"/>
      <c r="BU44162" s="8"/>
    </row>
    <row r="44163" spans="68:73">
      <c r="BP44163" s="10"/>
      <c r="BQ44163" s="10"/>
      <c r="BR44163" s="10"/>
      <c r="BS44163" s="10"/>
      <c r="BT44163" s="10"/>
      <c r="BU44163" s="10"/>
    </row>
    <row r="44164" spans="68:73">
      <c r="BP44164" s="8"/>
      <c r="BQ44164" s="8"/>
      <c r="BR44164" s="8"/>
      <c r="BS44164" s="8"/>
      <c r="BT44164" s="8"/>
      <c r="BU44164" s="8"/>
    </row>
    <row r="44165" spans="68:73">
      <c r="BP44165" s="10"/>
      <c r="BQ44165" s="10"/>
      <c r="BR44165" s="10"/>
      <c r="BS44165" s="10"/>
      <c r="BT44165" s="10"/>
      <c r="BU44165" s="10"/>
    </row>
    <row r="44166" spans="68:73">
      <c r="BP44166" s="8"/>
      <c r="BQ44166" s="8"/>
      <c r="BR44166" s="8"/>
      <c r="BS44166" s="8"/>
      <c r="BT44166" s="8"/>
      <c r="BU44166" s="8"/>
    </row>
    <row r="44167" spans="68:73">
      <c r="BP44167" s="10"/>
      <c r="BQ44167" s="10"/>
      <c r="BR44167" s="10"/>
      <c r="BS44167" s="10"/>
      <c r="BT44167" s="10"/>
      <c r="BU44167" s="10"/>
    </row>
    <row r="44168" spans="68:73">
      <c r="BP44168" s="8"/>
      <c r="BQ44168" s="8"/>
      <c r="BR44168" s="8"/>
      <c r="BS44168" s="8"/>
      <c r="BT44168" s="8"/>
      <c r="BU44168" s="8"/>
    </row>
    <row r="44169" spans="68:73">
      <c r="BP44169" s="10"/>
      <c r="BQ44169" s="10"/>
      <c r="BR44169" s="10"/>
      <c r="BS44169" s="10"/>
      <c r="BT44169" s="10"/>
      <c r="BU44169" s="10"/>
    </row>
    <row r="44170" spans="68:73">
      <c r="BP44170" s="8"/>
      <c r="BQ44170" s="8"/>
      <c r="BR44170" s="8"/>
      <c r="BS44170" s="8"/>
      <c r="BT44170" s="8"/>
      <c r="BU44170" s="8"/>
    </row>
    <row r="44171" spans="68:73">
      <c r="BP44171" s="10"/>
      <c r="BQ44171" s="10"/>
      <c r="BR44171" s="10"/>
      <c r="BS44171" s="10"/>
      <c r="BT44171" s="10"/>
      <c r="BU44171" s="10"/>
    </row>
    <row r="44172" spans="68:73">
      <c r="BP44172" s="8"/>
      <c r="BQ44172" s="8"/>
      <c r="BR44172" s="8"/>
      <c r="BS44172" s="8"/>
      <c r="BT44172" s="8"/>
      <c r="BU44172" s="8"/>
    </row>
    <row r="44173" spans="68:73">
      <c r="BP44173" s="10"/>
      <c r="BQ44173" s="10"/>
      <c r="BR44173" s="10"/>
      <c r="BS44173" s="10"/>
      <c r="BT44173" s="10"/>
      <c r="BU44173" s="10"/>
    </row>
    <row r="44174" spans="68:73">
      <c r="BP44174" s="8"/>
      <c r="BQ44174" s="8"/>
      <c r="BR44174" s="8"/>
      <c r="BS44174" s="8"/>
      <c r="BT44174" s="8"/>
      <c r="BU44174" s="8"/>
    </row>
    <row r="44175" spans="68:73">
      <c r="BP44175" s="10"/>
      <c r="BQ44175" s="10"/>
      <c r="BR44175" s="10"/>
      <c r="BS44175" s="10"/>
      <c r="BT44175" s="10"/>
      <c r="BU44175" s="10"/>
    </row>
    <row r="44176" spans="68:73">
      <c r="BP44176" s="8"/>
      <c r="BQ44176" s="8"/>
      <c r="BR44176" s="8"/>
      <c r="BS44176" s="8"/>
      <c r="BT44176" s="8"/>
      <c r="BU44176" s="8"/>
    </row>
    <row r="44177" spans="68:73">
      <c r="BP44177" s="10"/>
      <c r="BQ44177" s="10"/>
      <c r="BR44177" s="10"/>
      <c r="BS44177" s="10"/>
      <c r="BT44177" s="10"/>
      <c r="BU44177" s="10"/>
    </row>
    <row r="44178" spans="68:73">
      <c r="BP44178" s="8"/>
      <c r="BQ44178" s="8"/>
      <c r="BR44178" s="8"/>
      <c r="BS44178" s="8"/>
      <c r="BT44178" s="8"/>
      <c r="BU44178" s="8"/>
    </row>
    <row r="44179" spans="68:73">
      <c r="BP44179" s="10"/>
      <c r="BQ44179" s="10"/>
      <c r="BR44179" s="10"/>
      <c r="BS44179" s="10"/>
      <c r="BT44179" s="10"/>
      <c r="BU44179" s="10"/>
    </row>
    <row r="44180" spans="68:73">
      <c r="BP44180" s="8"/>
      <c r="BQ44180" s="8"/>
      <c r="BR44180" s="8"/>
      <c r="BS44180" s="8"/>
      <c r="BT44180" s="8"/>
      <c r="BU44180" s="8"/>
    </row>
    <row r="44181" spans="68:73">
      <c r="BP44181" s="10"/>
      <c r="BQ44181" s="10"/>
      <c r="BR44181" s="10"/>
      <c r="BS44181" s="10"/>
      <c r="BT44181" s="10"/>
      <c r="BU44181" s="10"/>
    </row>
    <row r="44182" spans="68:73">
      <c r="BP44182" s="8"/>
      <c r="BQ44182" s="8"/>
      <c r="BR44182" s="8"/>
      <c r="BS44182" s="8"/>
      <c r="BT44182" s="8"/>
      <c r="BU44182" s="8"/>
    </row>
    <row r="44183" spans="68:73">
      <c r="BP44183" s="10"/>
      <c r="BQ44183" s="10"/>
      <c r="BR44183" s="10"/>
      <c r="BS44183" s="10"/>
      <c r="BT44183" s="10"/>
      <c r="BU44183" s="10"/>
    </row>
    <row r="44184" spans="68:73">
      <c r="BP44184" s="8"/>
      <c r="BQ44184" s="8"/>
      <c r="BR44184" s="8"/>
      <c r="BS44184" s="8"/>
      <c r="BT44184" s="8"/>
      <c r="BU44184" s="8"/>
    </row>
    <row r="44185" spans="68:73">
      <c r="BP44185" s="10"/>
      <c r="BQ44185" s="10"/>
      <c r="BR44185" s="10"/>
      <c r="BS44185" s="10"/>
      <c r="BT44185" s="10"/>
      <c r="BU44185" s="10"/>
    </row>
    <row r="44186" spans="68:73">
      <c r="BP44186" s="8"/>
      <c r="BQ44186" s="8"/>
      <c r="BR44186" s="8"/>
      <c r="BS44186" s="8"/>
      <c r="BT44186" s="8"/>
      <c r="BU44186" s="8"/>
    </row>
    <row r="44187" spans="68:73">
      <c r="BP44187" s="10"/>
      <c r="BQ44187" s="10"/>
      <c r="BR44187" s="10"/>
      <c r="BS44187" s="10"/>
      <c r="BT44187" s="10"/>
      <c r="BU44187" s="10"/>
    </row>
    <row r="44188" spans="68:73">
      <c r="BP44188" s="8"/>
      <c r="BQ44188" s="8"/>
      <c r="BR44188" s="8"/>
      <c r="BS44188" s="8"/>
      <c r="BT44188" s="8"/>
      <c r="BU44188" s="8"/>
    </row>
    <row r="44189" spans="68:73">
      <c r="BP44189" s="10"/>
      <c r="BQ44189" s="10"/>
      <c r="BR44189" s="10"/>
      <c r="BS44189" s="10"/>
      <c r="BT44189" s="10"/>
      <c r="BU44189" s="10"/>
    </row>
    <row r="44190" spans="68:73">
      <c r="BP44190" s="8"/>
      <c r="BQ44190" s="8"/>
      <c r="BR44190" s="8"/>
      <c r="BS44190" s="8"/>
      <c r="BT44190" s="8"/>
      <c r="BU44190" s="8"/>
    </row>
    <row r="44191" spans="68:73">
      <c r="BP44191" s="10"/>
      <c r="BQ44191" s="10"/>
      <c r="BR44191" s="10"/>
      <c r="BS44191" s="10"/>
      <c r="BT44191" s="10"/>
      <c r="BU44191" s="10"/>
    </row>
    <row r="44192" spans="68:73">
      <c r="BP44192" s="8"/>
      <c r="BQ44192" s="8"/>
      <c r="BR44192" s="8"/>
      <c r="BS44192" s="8"/>
      <c r="BT44192" s="8"/>
      <c r="BU44192" s="8"/>
    </row>
    <row r="44193" spans="68:73">
      <c r="BP44193" s="10"/>
      <c r="BQ44193" s="10"/>
      <c r="BR44193" s="10"/>
      <c r="BS44193" s="10"/>
      <c r="BT44193" s="10"/>
      <c r="BU44193" s="10"/>
    </row>
    <row r="44194" spans="68:73">
      <c r="BP44194" s="8"/>
      <c r="BQ44194" s="8"/>
      <c r="BR44194" s="8"/>
      <c r="BS44194" s="8"/>
      <c r="BT44194" s="8"/>
      <c r="BU44194" s="8"/>
    </row>
    <row r="44195" spans="68:73">
      <c r="BP44195" s="10"/>
      <c r="BQ44195" s="10"/>
      <c r="BR44195" s="10"/>
      <c r="BS44195" s="10"/>
      <c r="BT44195" s="10"/>
      <c r="BU44195" s="10"/>
    </row>
    <row r="44196" spans="68:73">
      <c r="BP44196" s="8"/>
      <c r="BQ44196" s="8"/>
      <c r="BR44196" s="8"/>
      <c r="BS44196" s="8"/>
      <c r="BT44196" s="8"/>
      <c r="BU44196" s="8"/>
    </row>
    <row r="44197" spans="68:73">
      <c r="BP44197" s="10"/>
      <c r="BQ44197" s="10"/>
      <c r="BR44197" s="10"/>
      <c r="BS44197" s="10"/>
      <c r="BT44197" s="10"/>
      <c r="BU44197" s="10"/>
    </row>
    <row r="44198" spans="68:73">
      <c r="BP44198" s="8"/>
      <c r="BQ44198" s="8"/>
      <c r="BR44198" s="8"/>
      <c r="BS44198" s="8"/>
      <c r="BT44198" s="8"/>
      <c r="BU44198" s="8"/>
    </row>
    <row r="44199" spans="68:73">
      <c r="BP44199" s="10"/>
      <c r="BQ44199" s="10"/>
      <c r="BR44199" s="10"/>
      <c r="BS44199" s="10"/>
      <c r="BT44199" s="10"/>
      <c r="BU44199" s="10"/>
    </row>
    <row r="44200" spans="68:73">
      <c r="BP44200" s="8"/>
      <c r="BQ44200" s="8"/>
      <c r="BR44200" s="8"/>
      <c r="BS44200" s="8"/>
      <c r="BT44200" s="8"/>
      <c r="BU44200" s="8"/>
    </row>
    <row r="44201" spans="68:73">
      <c r="BP44201" s="10"/>
      <c r="BQ44201" s="10"/>
      <c r="BR44201" s="10"/>
      <c r="BS44201" s="10"/>
      <c r="BT44201" s="10"/>
      <c r="BU44201" s="10"/>
    </row>
    <row r="44202" spans="68:73">
      <c r="BP44202" s="8"/>
      <c r="BQ44202" s="8"/>
      <c r="BR44202" s="8"/>
      <c r="BS44202" s="8"/>
      <c r="BT44202" s="8"/>
      <c r="BU44202" s="8"/>
    </row>
    <row r="44203" spans="68:73">
      <c r="BP44203" s="10"/>
      <c r="BQ44203" s="10"/>
      <c r="BR44203" s="10"/>
      <c r="BS44203" s="10"/>
      <c r="BT44203" s="10"/>
      <c r="BU44203" s="10"/>
    </row>
    <row r="44204" spans="68:73">
      <c r="BP44204" s="8"/>
      <c r="BQ44204" s="8"/>
      <c r="BR44204" s="8"/>
      <c r="BS44204" s="8"/>
      <c r="BT44204" s="8"/>
      <c r="BU44204" s="8"/>
    </row>
    <row r="44205" spans="68:73">
      <c r="BP44205" s="10"/>
      <c r="BQ44205" s="10"/>
      <c r="BR44205" s="10"/>
      <c r="BS44205" s="10"/>
      <c r="BT44205" s="10"/>
      <c r="BU44205" s="10"/>
    </row>
    <row r="44206" spans="68:73">
      <c r="BP44206" s="8"/>
      <c r="BQ44206" s="8"/>
      <c r="BR44206" s="8"/>
      <c r="BS44206" s="8"/>
      <c r="BT44206" s="8"/>
      <c r="BU44206" s="8"/>
    </row>
    <row r="44207" spans="68:73">
      <c r="BP44207" s="10"/>
      <c r="BQ44207" s="10"/>
      <c r="BR44207" s="10"/>
      <c r="BS44207" s="10"/>
      <c r="BT44207" s="10"/>
      <c r="BU44207" s="10"/>
    </row>
    <row r="44208" spans="68:73">
      <c r="BP44208" s="8"/>
      <c r="BQ44208" s="8"/>
      <c r="BR44208" s="8"/>
      <c r="BS44208" s="8"/>
      <c r="BT44208" s="8"/>
      <c r="BU44208" s="8"/>
    </row>
    <row r="44209" spans="68:73">
      <c r="BP44209" s="10"/>
      <c r="BQ44209" s="10"/>
      <c r="BR44209" s="10"/>
      <c r="BS44209" s="10"/>
      <c r="BT44209" s="10"/>
      <c r="BU44209" s="10"/>
    </row>
    <row r="44210" spans="68:73">
      <c r="BP44210" s="8"/>
      <c r="BQ44210" s="8"/>
      <c r="BR44210" s="8"/>
      <c r="BS44210" s="8"/>
      <c r="BT44210" s="8"/>
      <c r="BU44210" s="8"/>
    </row>
    <row r="44211" spans="68:73">
      <c r="BP44211" s="10"/>
      <c r="BQ44211" s="10"/>
      <c r="BR44211" s="10"/>
      <c r="BS44211" s="10"/>
      <c r="BT44211" s="10"/>
      <c r="BU44211" s="10"/>
    </row>
    <row r="44212" spans="68:73">
      <c r="BP44212" s="8"/>
      <c r="BQ44212" s="8"/>
      <c r="BR44212" s="8"/>
      <c r="BS44212" s="8"/>
      <c r="BT44212" s="8"/>
      <c r="BU44212" s="8"/>
    </row>
    <row r="44213" spans="68:73">
      <c r="BP44213" s="10"/>
      <c r="BQ44213" s="10"/>
      <c r="BR44213" s="10"/>
      <c r="BS44213" s="10"/>
      <c r="BT44213" s="10"/>
      <c r="BU44213" s="10"/>
    </row>
    <row r="44214" spans="68:73">
      <c r="BP44214" s="8"/>
      <c r="BQ44214" s="8"/>
      <c r="BR44214" s="8"/>
      <c r="BS44214" s="8"/>
      <c r="BT44214" s="8"/>
      <c r="BU44214" s="8"/>
    </row>
    <row r="44215" spans="68:73">
      <c r="BP44215" s="10"/>
      <c r="BQ44215" s="10"/>
      <c r="BR44215" s="10"/>
      <c r="BS44215" s="10"/>
      <c r="BT44215" s="10"/>
      <c r="BU44215" s="10"/>
    </row>
    <row r="44216" spans="68:73">
      <c r="BP44216" s="8"/>
      <c r="BQ44216" s="8"/>
      <c r="BR44216" s="8"/>
      <c r="BS44216" s="8"/>
      <c r="BT44216" s="8"/>
      <c r="BU44216" s="8"/>
    </row>
    <row r="44217" spans="68:73">
      <c r="BP44217" s="10"/>
      <c r="BQ44217" s="10"/>
      <c r="BR44217" s="10"/>
      <c r="BS44217" s="10"/>
      <c r="BT44217" s="10"/>
      <c r="BU44217" s="10"/>
    </row>
    <row r="44218" spans="68:73">
      <c r="BP44218" s="8"/>
      <c r="BQ44218" s="8"/>
      <c r="BR44218" s="8"/>
      <c r="BS44218" s="8"/>
      <c r="BT44218" s="8"/>
      <c r="BU44218" s="8"/>
    </row>
    <row r="44219" spans="68:73">
      <c r="BP44219" s="10"/>
      <c r="BQ44219" s="10"/>
      <c r="BR44219" s="10"/>
      <c r="BS44219" s="10"/>
      <c r="BT44219" s="10"/>
      <c r="BU44219" s="10"/>
    </row>
    <row r="44220" spans="68:73">
      <c r="BP44220" s="8"/>
      <c r="BQ44220" s="8"/>
      <c r="BR44220" s="8"/>
      <c r="BS44220" s="8"/>
      <c r="BT44220" s="8"/>
      <c r="BU44220" s="8"/>
    </row>
    <row r="44221" spans="68:73">
      <c r="BP44221" s="10"/>
      <c r="BQ44221" s="10"/>
      <c r="BR44221" s="10"/>
      <c r="BS44221" s="10"/>
      <c r="BT44221" s="10"/>
      <c r="BU44221" s="10"/>
    </row>
    <row r="44222" spans="68:73">
      <c r="BP44222" s="8"/>
      <c r="BQ44222" s="8"/>
      <c r="BR44222" s="8"/>
      <c r="BS44222" s="8"/>
      <c r="BT44222" s="8"/>
      <c r="BU44222" s="8"/>
    </row>
    <row r="44223" spans="68:73">
      <c r="BP44223" s="10"/>
      <c r="BQ44223" s="10"/>
      <c r="BR44223" s="10"/>
      <c r="BS44223" s="10"/>
      <c r="BT44223" s="10"/>
      <c r="BU44223" s="10"/>
    </row>
    <row r="44224" spans="68:73">
      <c r="BP44224" s="8"/>
      <c r="BQ44224" s="8"/>
      <c r="BR44224" s="8"/>
      <c r="BS44224" s="8"/>
      <c r="BT44224" s="8"/>
      <c r="BU44224" s="8"/>
    </row>
    <row r="44225" spans="68:73">
      <c r="BP44225" s="10"/>
      <c r="BQ44225" s="10"/>
      <c r="BR44225" s="10"/>
      <c r="BS44225" s="10"/>
      <c r="BT44225" s="10"/>
      <c r="BU44225" s="10"/>
    </row>
    <row r="44226" spans="68:73">
      <c r="BP44226" s="8"/>
      <c r="BQ44226" s="8"/>
      <c r="BR44226" s="8"/>
      <c r="BS44226" s="8"/>
      <c r="BT44226" s="8"/>
      <c r="BU44226" s="8"/>
    </row>
    <row r="44227" spans="68:73">
      <c r="BP44227" s="10"/>
      <c r="BQ44227" s="10"/>
      <c r="BR44227" s="10"/>
      <c r="BS44227" s="10"/>
      <c r="BT44227" s="10"/>
      <c r="BU44227" s="10"/>
    </row>
    <row r="44228" spans="68:73">
      <c r="BP44228" s="8"/>
      <c r="BQ44228" s="8"/>
      <c r="BR44228" s="8"/>
      <c r="BS44228" s="8"/>
      <c r="BT44228" s="8"/>
      <c r="BU44228" s="8"/>
    </row>
    <row r="44229" spans="68:73">
      <c r="BP44229" s="10"/>
      <c r="BQ44229" s="10"/>
      <c r="BR44229" s="10"/>
      <c r="BS44229" s="10"/>
      <c r="BT44229" s="10"/>
      <c r="BU44229" s="10"/>
    </row>
    <row r="44230" spans="68:73">
      <c r="BP44230" s="8"/>
      <c r="BQ44230" s="8"/>
      <c r="BR44230" s="8"/>
      <c r="BS44230" s="8"/>
      <c r="BT44230" s="8"/>
      <c r="BU44230" s="8"/>
    </row>
    <row r="44231" spans="68:73">
      <c r="BP44231" s="10"/>
      <c r="BQ44231" s="10"/>
      <c r="BR44231" s="10"/>
      <c r="BS44231" s="10"/>
      <c r="BT44231" s="10"/>
      <c r="BU44231" s="10"/>
    </row>
    <row r="44232" spans="68:73">
      <c r="BP44232" s="8"/>
      <c r="BQ44232" s="8"/>
      <c r="BR44232" s="8"/>
      <c r="BS44232" s="8"/>
      <c r="BT44232" s="8"/>
      <c r="BU44232" s="8"/>
    </row>
    <row r="44233" spans="68:73">
      <c r="BP44233" s="10"/>
      <c r="BQ44233" s="10"/>
      <c r="BR44233" s="10"/>
      <c r="BS44233" s="10"/>
      <c r="BT44233" s="10"/>
      <c r="BU44233" s="10"/>
    </row>
    <row r="44234" spans="68:73">
      <c r="BP44234" s="8"/>
      <c r="BQ44234" s="8"/>
      <c r="BR44234" s="8"/>
      <c r="BS44234" s="8"/>
      <c r="BT44234" s="8"/>
      <c r="BU44234" s="8"/>
    </row>
    <row r="44235" spans="68:73">
      <c r="BP44235" s="10"/>
      <c r="BQ44235" s="10"/>
      <c r="BR44235" s="10"/>
      <c r="BS44235" s="10"/>
      <c r="BT44235" s="10"/>
      <c r="BU44235" s="10"/>
    </row>
    <row r="44236" spans="68:73">
      <c r="BP44236" s="8"/>
      <c r="BQ44236" s="8"/>
      <c r="BR44236" s="8"/>
      <c r="BS44236" s="8"/>
      <c r="BT44236" s="8"/>
      <c r="BU44236" s="8"/>
    </row>
    <row r="44237" spans="68:73">
      <c r="BP44237" s="10"/>
      <c r="BQ44237" s="10"/>
      <c r="BR44237" s="10"/>
      <c r="BS44237" s="10"/>
      <c r="BT44237" s="10"/>
      <c r="BU44237" s="10"/>
    </row>
    <row r="44238" spans="68:73">
      <c r="BP44238" s="8"/>
      <c r="BQ44238" s="8"/>
      <c r="BR44238" s="8"/>
      <c r="BS44238" s="8"/>
      <c r="BT44238" s="8"/>
      <c r="BU44238" s="8"/>
    </row>
    <row r="44239" spans="68:73">
      <c r="BP44239" s="10"/>
      <c r="BQ44239" s="10"/>
      <c r="BR44239" s="10"/>
      <c r="BS44239" s="10"/>
      <c r="BT44239" s="10"/>
      <c r="BU44239" s="10"/>
    </row>
    <row r="44240" spans="68:73">
      <c r="BP44240" s="8"/>
      <c r="BQ44240" s="8"/>
      <c r="BR44240" s="8"/>
      <c r="BS44240" s="8"/>
      <c r="BT44240" s="8"/>
      <c r="BU44240" s="8"/>
    </row>
    <row r="44241" spans="68:73">
      <c r="BP44241" s="10"/>
      <c r="BQ44241" s="10"/>
      <c r="BR44241" s="10"/>
      <c r="BS44241" s="10"/>
      <c r="BT44241" s="10"/>
      <c r="BU44241" s="10"/>
    </row>
    <row r="44242" spans="68:73">
      <c r="BP44242" s="8"/>
      <c r="BQ44242" s="8"/>
      <c r="BR44242" s="8"/>
      <c r="BS44242" s="8"/>
      <c r="BT44242" s="8"/>
      <c r="BU44242" s="8"/>
    </row>
    <row r="44243" spans="68:73">
      <c r="BP44243" s="10"/>
      <c r="BQ44243" s="10"/>
      <c r="BR44243" s="10"/>
      <c r="BS44243" s="10"/>
      <c r="BT44243" s="10"/>
      <c r="BU44243" s="10"/>
    </row>
    <row r="44244" spans="68:73">
      <c r="BP44244" s="8"/>
      <c r="BQ44244" s="8"/>
      <c r="BR44244" s="8"/>
      <c r="BS44244" s="8"/>
      <c r="BT44244" s="8"/>
      <c r="BU44244" s="8"/>
    </row>
    <row r="44245" spans="68:73">
      <c r="BP44245" s="10"/>
      <c r="BQ44245" s="10"/>
      <c r="BR44245" s="10"/>
      <c r="BS44245" s="10"/>
      <c r="BT44245" s="10"/>
      <c r="BU44245" s="10"/>
    </row>
    <row r="44246" spans="68:73">
      <c r="BP44246" s="8"/>
      <c r="BQ44246" s="8"/>
      <c r="BR44246" s="8"/>
      <c r="BS44246" s="8"/>
      <c r="BT44246" s="8"/>
      <c r="BU44246" s="8"/>
    </row>
    <row r="44247" spans="68:73">
      <c r="BP44247" s="10"/>
      <c r="BQ44247" s="10"/>
      <c r="BR44247" s="10"/>
      <c r="BS44247" s="10"/>
      <c r="BT44247" s="10"/>
      <c r="BU44247" s="10"/>
    </row>
    <row r="44248" spans="68:73">
      <c r="BP44248" s="8"/>
      <c r="BQ44248" s="8"/>
      <c r="BR44248" s="8"/>
      <c r="BS44248" s="8"/>
      <c r="BT44248" s="8"/>
      <c r="BU44248" s="8"/>
    </row>
    <row r="44249" spans="68:73">
      <c r="BP44249" s="10"/>
      <c r="BQ44249" s="10"/>
      <c r="BR44249" s="10"/>
      <c r="BS44249" s="10"/>
      <c r="BT44249" s="10"/>
      <c r="BU44249" s="10"/>
    </row>
    <row r="44250" spans="68:73">
      <c r="BP44250" s="8"/>
      <c r="BQ44250" s="8"/>
      <c r="BR44250" s="8"/>
      <c r="BS44250" s="8"/>
      <c r="BT44250" s="8"/>
      <c r="BU44250" s="8"/>
    </row>
    <row r="44251" spans="68:73">
      <c r="BP44251" s="10"/>
      <c r="BQ44251" s="10"/>
      <c r="BR44251" s="10"/>
      <c r="BS44251" s="10"/>
      <c r="BT44251" s="10"/>
      <c r="BU44251" s="10"/>
    </row>
    <row r="44252" spans="68:73">
      <c r="BP44252" s="8"/>
      <c r="BQ44252" s="8"/>
      <c r="BR44252" s="8"/>
      <c r="BS44252" s="8"/>
      <c r="BT44252" s="8"/>
      <c r="BU44252" s="8"/>
    </row>
    <row r="44253" spans="68:73">
      <c r="BP44253" s="10"/>
      <c r="BQ44253" s="10"/>
      <c r="BR44253" s="10"/>
      <c r="BS44253" s="10"/>
      <c r="BT44253" s="10"/>
      <c r="BU44253" s="10"/>
    </row>
    <row r="44254" spans="68:73">
      <c r="BP44254" s="8"/>
      <c r="BQ44254" s="8"/>
      <c r="BR44254" s="8"/>
      <c r="BS44254" s="8"/>
      <c r="BT44254" s="8"/>
      <c r="BU44254" s="8"/>
    </row>
    <row r="44255" spans="68:73">
      <c r="BP44255" s="10"/>
      <c r="BQ44255" s="10"/>
      <c r="BR44255" s="10"/>
      <c r="BS44255" s="10"/>
      <c r="BT44255" s="10"/>
      <c r="BU44255" s="10"/>
    </row>
    <row r="44256" spans="68:73">
      <c r="BP44256" s="8"/>
      <c r="BQ44256" s="8"/>
      <c r="BR44256" s="8"/>
      <c r="BS44256" s="8"/>
      <c r="BT44256" s="8"/>
      <c r="BU44256" s="8"/>
    </row>
    <row r="44257" spans="68:73">
      <c r="BP44257" s="10"/>
      <c r="BQ44257" s="10"/>
      <c r="BR44257" s="10"/>
      <c r="BS44257" s="10"/>
      <c r="BT44257" s="10"/>
      <c r="BU44257" s="10"/>
    </row>
    <row r="44258" spans="68:73">
      <c r="BP44258" s="8"/>
      <c r="BQ44258" s="8"/>
      <c r="BR44258" s="8"/>
      <c r="BS44258" s="8"/>
      <c r="BT44258" s="8"/>
      <c r="BU44258" s="8"/>
    </row>
    <row r="44259" spans="68:73">
      <c r="BP44259" s="10"/>
      <c r="BQ44259" s="10"/>
      <c r="BR44259" s="10"/>
      <c r="BS44259" s="10"/>
      <c r="BT44259" s="10"/>
      <c r="BU44259" s="10"/>
    </row>
    <row r="44260" spans="68:73">
      <c r="BP44260" s="8"/>
      <c r="BQ44260" s="8"/>
      <c r="BR44260" s="8"/>
      <c r="BS44260" s="8"/>
      <c r="BT44260" s="8"/>
      <c r="BU44260" s="8"/>
    </row>
    <row r="44261" spans="68:73">
      <c r="BP44261" s="10"/>
      <c r="BQ44261" s="10"/>
      <c r="BR44261" s="10"/>
      <c r="BS44261" s="10"/>
      <c r="BT44261" s="10"/>
      <c r="BU44261" s="10"/>
    </row>
    <row r="44262" spans="68:73">
      <c r="BP44262" s="8"/>
      <c r="BQ44262" s="8"/>
      <c r="BR44262" s="8"/>
      <c r="BS44262" s="8"/>
      <c r="BT44262" s="8"/>
      <c r="BU44262" s="8"/>
    </row>
    <row r="44263" spans="68:73">
      <c r="BP44263" s="10"/>
      <c r="BQ44263" s="10"/>
      <c r="BR44263" s="10"/>
      <c r="BS44263" s="10"/>
      <c r="BT44263" s="10"/>
      <c r="BU44263" s="10"/>
    </row>
    <row r="44264" spans="68:73">
      <c r="BP44264" s="8"/>
      <c r="BQ44264" s="8"/>
      <c r="BR44264" s="8"/>
      <c r="BS44264" s="8"/>
      <c r="BT44264" s="8"/>
      <c r="BU44264" s="8"/>
    </row>
    <row r="44265" spans="68:73">
      <c r="BP44265" s="10"/>
      <c r="BQ44265" s="10"/>
      <c r="BR44265" s="10"/>
      <c r="BS44265" s="10"/>
      <c r="BT44265" s="10"/>
      <c r="BU44265" s="10"/>
    </row>
    <row r="44266" spans="68:73">
      <c r="BP44266" s="8"/>
      <c r="BQ44266" s="8"/>
      <c r="BR44266" s="8"/>
      <c r="BS44266" s="8"/>
      <c r="BT44266" s="8"/>
      <c r="BU44266" s="8"/>
    </row>
    <row r="44267" spans="68:73">
      <c r="BP44267" s="10"/>
      <c r="BQ44267" s="10"/>
      <c r="BR44267" s="10"/>
      <c r="BS44267" s="10"/>
      <c r="BT44267" s="10"/>
      <c r="BU44267" s="10"/>
    </row>
    <row r="44268" spans="68:73">
      <c r="BP44268" s="8"/>
      <c r="BQ44268" s="8"/>
      <c r="BR44268" s="8"/>
      <c r="BS44268" s="8"/>
      <c r="BT44268" s="8"/>
      <c r="BU44268" s="8"/>
    </row>
    <row r="44269" spans="68:73">
      <c r="BP44269" s="10"/>
      <c r="BQ44269" s="10"/>
      <c r="BR44269" s="10"/>
      <c r="BS44269" s="10"/>
      <c r="BT44269" s="10"/>
      <c r="BU44269" s="10"/>
    </row>
    <row r="44270" spans="68:73">
      <c r="BP44270" s="8"/>
      <c r="BQ44270" s="8"/>
      <c r="BR44270" s="8"/>
      <c r="BS44270" s="8"/>
      <c r="BT44270" s="8"/>
      <c r="BU44270" s="8"/>
    </row>
    <row r="44271" spans="68:73">
      <c r="BP44271" s="10"/>
      <c r="BQ44271" s="10"/>
      <c r="BR44271" s="10"/>
      <c r="BS44271" s="10"/>
      <c r="BT44271" s="10"/>
      <c r="BU44271" s="10"/>
    </row>
    <row r="44272" spans="68:73">
      <c r="BP44272" s="8"/>
      <c r="BQ44272" s="8"/>
      <c r="BR44272" s="8"/>
      <c r="BS44272" s="8"/>
      <c r="BT44272" s="8"/>
      <c r="BU44272" s="8"/>
    </row>
    <row r="44273" spans="68:73">
      <c r="BP44273" s="10"/>
      <c r="BQ44273" s="10"/>
      <c r="BR44273" s="10"/>
      <c r="BS44273" s="10"/>
      <c r="BT44273" s="10"/>
      <c r="BU44273" s="10"/>
    </row>
    <row r="44274" spans="68:73">
      <c r="BP44274" s="8"/>
      <c r="BQ44274" s="8"/>
      <c r="BR44274" s="8"/>
      <c r="BS44274" s="8"/>
      <c r="BT44274" s="8"/>
      <c r="BU44274" s="8"/>
    </row>
    <row r="44275" spans="68:73">
      <c r="BP44275" s="10"/>
      <c r="BQ44275" s="10"/>
      <c r="BR44275" s="10"/>
      <c r="BS44275" s="10"/>
      <c r="BT44275" s="10"/>
      <c r="BU44275" s="10"/>
    </row>
    <row r="44276" spans="68:73">
      <c r="BP44276" s="8"/>
      <c r="BQ44276" s="8"/>
      <c r="BR44276" s="8"/>
      <c r="BS44276" s="8"/>
      <c r="BT44276" s="8"/>
      <c r="BU44276" s="8"/>
    </row>
    <row r="44277" spans="68:73">
      <c r="BP44277" s="10"/>
      <c r="BQ44277" s="10"/>
      <c r="BR44277" s="10"/>
      <c r="BS44277" s="10"/>
      <c r="BT44277" s="10"/>
      <c r="BU44277" s="10"/>
    </row>
    <row r="44278" spans="68:73">
      <c r="BP44278" s="8"/>
      <c r="BQ44278" s="8"/>
      <c r="BR44278" s="8"/>
      <c r="BS44278" s="8"/>
      <c r="BT44278" s="8"/>
      <c r="BU44278" s="8"/>
    </row>
    <row r="44279" spans="68:73">
      <c r="BP44279" s="10"/>
      <c r="BQ44279" s="10"/>
      <c r="BR44279" s="10"/>
      <c r="BS44279" s="10"/>
      <c r="BT44279" s="10"/>
      <c r="BU44279" s="10"/>
    </row>
    <row r="44280" spans="68:73">
      <c r="BP44280" s="8"/>
      <c r="BQ44280" s="8"/>
      <c r="BR44280" s="8"/>
      <c r="BS44280" s="8"/>
      <c r="BT44280" s="8"/>
      <c r="BU44280" s="8"/>
    </row>
    <row r="44281" spans="68:73">
      <c r="BP44281" s="10"/>
      <c r="BQ44281" s="10"/>
      <c r="BR44281" s="10"/>
      <c r="BS44281" s="10"/>
      <c r="BT44281" s="10"/>
      <c r="BU44281" s="10"/>
    </row>
    <row r="44282" spans="68:73">
      <c r="BP44282" s="8"/>
      <c r="BQ44282" s="8"/>
      <c r="BR44282" s="8"/>
      <c r="BS44282" s="8"/>
      <c r="BT44282" s="8"/>
      <c r="BU44282" s="8"/>
    </row>
    <row r="44283" spans="68:73">
      <c r="BP44283" s="10"/>
      <c r="BQ44283" s="10"/>
      <c r="BR44283" s="10"/>
      <c r="BS44283" s="10"/>
      <c r="BT44283" s="10"/>
      <c r="BU44283" s="10"/>
    </row>
    <row r="44284" spans="68:73">
      <c r="BP44284" s="8"/>
      <c r="BQ44284" s="8"/>
      <c r="BR44284" s="8"/>
      <c r="BS44284" s="8"/>
      <c r="BT44284" s="8"/>
      <c r="BU44284" s="8"/>
    </row>
    <row r="44285" spans="68:73">
      <c r="BP44285" s="10"/>
      <c r="BQ44285" s="10"/>
      <c r="BR44285" s="10"/>
      <c r="BS44285" s="10"/>
      <c r="BT44285" s="10"/>
      <c r="BU44285" s="10"/>
    </row>
    <row r="44286" spans="68:73">
      <c r="BP44286" s="8"/>
      <c r="BQ44286" s="8"/>
      <c r="BR44286" s="8"/>
      <c r="BS44286" s="8"/>
      <c r="BT44286" s="8"/>
      <c r="BU44286" s="8"/>
    </row>
    <row r="44287" spans="68:73">
      <c r="BP44287" s="10"/>
      <c r="BQ44287" s="10"/>
      <c r="BR44287" s="10"/>
      <c r="BS44287" s="10"/>
      <c r="BT44287" s="10"/>
      <c r="BU44287" s="10"/>
    </row>
    <row r="44288" spans="68:73">
      <c r="BP44288" s="8"/>
      <c r="BQ44288" s="8"/>
      <c r="BR44288" s="8"/>
      <c r="BS44288" s="8"/>
      <c r="BT44288" s="8"/>
      <c r="BU44288" s="8"/>
    </row>
    <row r="44289" spans="68:73">
      <c r="BP44289" s="10"/>
      <c r="BQ44289" s="10"/>
      <c r="BR44289" s="10"/>
      <c r="BS44289" s="10"/>
      <c r="BT44289" s="10"/>
      <c r="BU44289" s="10"/>
    </row>
    <row r="44290" spans="68:73">
      <c r="BP44290" s="8"/>
      <c r="BQ44290" s="8"/>
      <c r="BR44290" s="8"/>
      <c r="BS44290" s="8"/>
      <c r="BT44290" s="8"/>
      <c r="BU44290" s="8"/>
    </row>
    <row r="44291" spans="68:73">
      <c r="BP44291" s="10"/>
      <c r="BQ44291" s="10"/>
      <c r="BR44291" s="10"/>
      <c r="BS44291" s="10"/>
      <c r="BT44291" s="10"/>
      <c r="BU44291" s="10"/>
    </row>
    <row r="44292" spans="68:73">
      <c r="BP44292" s="8"/>
      <c r="BQ44292" s="8"/>
      <c r="BR44292" s="8"/>
      <c r="BS44292" s="8"/>
      <c r="BT44292" s="8"/>
      <c r="BU44292" s="8"/>
    </row>
    <row r="44293" spans="68:73">
      <c r="BP44293" s="10"/>
      <c r="BQ44293" s="10"/>
      <c r="BR44293" s="10"/>
      <c r="BS44293" s="10"/>
      <c r="BT44293" s="10"/>
      <c r="BU44293" s="10"/>
    </row>
    <row r="44294" spans="68:73">
      <c r="BP44294" s="8"/>
      <c r="BQ44294" s="8"/>
      <c r="BR44294" s="8"/>
      <c r="BS44294" s="8"/>
      <c r="BT44294" s="8"/>
      <c r="BU44294" s="8"/>
    </row>
    <row r="44295" spans="68:73">
      <c r="BP44295" s="10"/>
      <c r="BQ44295" s="10"/>
      <c r="BR44295" s="10"/>
      <c r="BS44295" s="10"/>
      <c r="BT44295" s="10"/>
      <c r="BU44295" s="10"/>
    </row>
    <row r="44296" spans="68:73">
      <c r="BP44296" s="8"/>
      <c r="BQ44296" s="8"/>
      <c r="BR44296" s="8"/>
      <c r="BS44296" s="8"/>
      <c r="BT44296" s="8"/>
      <c r="BU44296" s="8"/>
    </row>
    <row r="44297" spans="68:73">
      <c r="BP44297" s="10"/>
      <c r="BQ44297" s="10"/>
      <c r="BR44297" s="10"/>
      <c r="BS44297" s="10"/>
      <c r="BT44297" s="10"/>
      <c r="BU44297" s="10"/>
    </row>
    <row r="44298" spans="68:73">
      <c r="BP44298" s="8"/>
      <c r="BQ44298" s="8"/>
      <c r="BR44298" s="8"/>
      <c r="BS44298" s="8"/>
      <c r="BT44298" s="8"/>
      <c r="BU44298" s="8"/>
    </row>
    <row r="44299" spans="68:73">
      <c r="BP44299" s="10"/>
      <c r="BQ44299" s="10"/>
      <c r="BR44299" s="10"/>
      <c r="BS44299" s="10"/>
      <c r="BT44299" s="10"/>
      <c r="BU44299" s="10"/>
    </row>
    <row r="44300" spans="68:73">
      <c r="BP44300" s="8"/>
      <c r="BQ44300" s="8"/>
      <c r="BR44300" s="8"/>
      <c r="BS44300" s="8"/>
      <c r="BT44300" s="8"/>
      <c r="BU44300" s="8"/>
    </row>
    <row r="44301" spans="68:73">
      <c r="BP44301" s="10"/>
      <c r="BQ44301" s="10"/>
      <c r="BR44301" s="10"/>
      <c r="BS44301" s="10"/>
      <c r="BT44301" s="10"/>
      <c r="BU44301" s="10"/>
    </row>
    <row r="44302" spans="68:73">
      <c r="BP44302" s="8"/>
      <c r="BQ44302" s="8"/>
      <c r="BR44302" s="8"/>
      <c r="BS44302" s="8"/>
      <c r="BT44302" s="8"/>
      <c r="BU44302" s="8"/>
    </row>
    <row r="44303" spans="68:73">
      <c r="BP44303" s="10"/>
      <c r="BQ44303" s="10"/>
      <c r="BR44303" s="10"/>
      <c r="BS44303" s="10"/>
      <c r="BT44303" s="10"/>
      <c r="BU44303" s="10"/>
    </row>
    <row r="44304" spans="68:73">
      <c r="BP44304" s="8"/>
      <c r="BQ44304" s="8"/>
      <c r="BR44304" s="8"/>
      <c r="BS44304" s="8"/>
      <c r="BT44304" s="8"/>
      <c r="BU44304" s="8"/>
    </row>
    <row r="44305" spans="68:73">
      <c r="BP44305" s="10"/>
      <c r="BQ44305" s="10"/>
      <c r="BR44305" s="10"/>
      <c r="BS44305" s="10"/>
      <c r="BT44305" s="10"/>
      <c r="BU44305" s="10"/>
    </row>
    <row r="44306" spans="68:73">
      <c r="BP44306" s="8"/>
      <c r="BQ44306" s="8"/>
      <c r="BR44306" s="8"/>
      <c r="BS44306" s="8"/>
      <c r="BT44306" s="8"/>
      <c r="BU44306" s="8"/>
    </row>
    <row r="44307" spans="68:73">
      <c r="BP44307" s="10"/>
      <c r="BQ44307" s="10"/>
      <c r="BR44307" s="10"/>
      <c r="BS44307" s="10"/>
      <c r="BT44307" s="10"/>
      <c r="BU44307" s="10"/>
    </row>
    <row r="44308" spans="68:73">
      <c r="BP44308" s="8"/>
      <c r="BQ44308" s="8"/>
      <c r="BR44308" s="8"/>
      <c r="BS44308" s="8"/>
      <c r="BT44308" s="8"/>
      <c r="BU44308" s="8"/>
    </row>
    <row r="44309" spans="68:73">
      <c r="BP44309" s="10"/>
      <c r="BQ44309" s="10"/>
      <c r="BR44309" s="10"/>
      <c r="BS44309" s="10"/>
      <c r="BT44309" s="10"/>
      <c r="BU44309" s="10"/>
    </row>
    <row r="44310" spans="68:73">
      <c r="BP44310" s="8"/>
      <c r="BQ44310" s="8"/>
      <c r="BR44310" s="8"/>
      <c r="BS44310" s="8"/>
      <c r="BT44310" s="8"/>
      <c r="BU44310" s="8"/>
    </row>
    <row r="44311" spans="68:73">
      <c r="BP44311" s="10"/>
      <c r="BQ44311" s="10"/>
      <c r="BR44311" s="10"/>
      <c r="BS44311" s="10"/>
      <c r="BT44311" s="10"/>
      <c r="BU44311" s="10"/>
    </row>
    <row r="44312" spans="68:73">
      <c r="BP44312" s="8"/>
      <c r="BQ44312" s="8"/>
      <c r="BR44312" s="8"/>
      <c r="BS44312" s="8"/>
      <c r="BT44312" s="8"/>
      <c r="BU44312" s="8"/>
    </row>
    <row r="44313" spans="68:73">
      <c r="BP44313" s="10"/>
      <c r="BQ44313" s="10"/>
      <c r="BR44313" s="10"/>
      <c r="BS44313" s="10"/>
      <c r="BT44313" s="10"/>
      <c r="BU44313" s="10"/>
    </row>
    <row r="44314" spans="68:73">
      <c r="BP44314" s="8"/>
      <c r="BQ44314" s="8"/>
      <c r="BR44314" s="8"/>
      <c r="BS44314" s="8"/>
      <c r="BT44314" s="8"/>
      <c r="BU44314" s="8"/>
    </row>
    <row r="44315" spans="68:73">
      <c r="BP44315" s="10"/>
      <c r="BQ44315" s="10"/>
      <c r="BR44315" s="10"/>
      <c r="BS44315" s="10"/>
      <c r="BT44315" s="10"/>
      <c r="BU44315" s="10"/>
    </row>
    <row r="44316" spans="68:73">
      <c r="BP44316" s="8"/>
      <c r="BQ44316" s="8"/>
      <c r="BR44316" s="8"/>
      <c r="BS44316" s="8"/>
      <c r="BT44316" s="8"/>
      <c r="BU44316" s="8"/>
    </row>
    <row r="44317" spans="68:73">
      <c r="BP44317" s="10"/>
      <c r="BQ44317" s="10"/>
      <c r="BR44317" s="10"/>
      <c r="BS44317" s="10"/>
      <c r="BT44317" s="10"/>
      <c r="BU44317" s="10"/>
    </row>
    <row r="44318" spans="68:73">
      <c r="BP44318" s="8"/>
      <c r="BQ44318" s="8"/>
      <c r="BR44318" s="8"/>
      <c r="BS44318" s="8"/>
      <c r="BT44318" s="8"/>
      <c r="BU44318" s="8"/>
    </row>
    <row r="44319" spans="68:73">
      <c r="BP44319" s="10"/>
      <c r="BQ44319" s="10"/>
      <c r="BR44319" s="10"/>
      <c r="BS44319" s="10"/>
      <c r="BT44319" s="10"/>
      <c r="BU44319" s="10"/>
    </row>
    <row r="44320" spans="68:73">
      <c r="BP44320" s="8"/>
      <c r="BQ44320" s="8"/>
      <c r="BR44320" s="8"/>
      <c r="BS44320" s="8"/>
      <c r="BT44320" s="8"/>
      <c r="BU44320" s="8"/>
    </row>
    <row r="44321" spans="68:73">
      <c r="BP44321" s="10"/>
      <c r="BQ44321" s="10"/>
      <c r="BR44321" s="10"/>
      <c r="BS44321" s="10"/>
      <c r="BT44321" s="10"/>
      <c r="BU44321" s="10"/>
    </row>
    <row r="44322" spans="68:73">
      <c r="BP44322" s="8"/>
      <c r="BQ44322" s="8"/>
      <c r="BR44322" s="8"/>
      <c r="BS44322" s="8"/>
      <c r="BT44322" s="8"/>
      <c r="BU44322" s="8"/>
    </row>
    <row r="44323" spans="68:73">
      <c r="BP44323" s="10"/>
      <c r="BQ44323" s="10"/>
      <c r="BR44323" s="10"/>
      <c r="BS44323" s="10"/>
      <c r="BT44323" s="10"/>
      <c r="BU44323" s="10"/>
    </row>
    <row r="44324" spans="68:73">
      <c r="BP44324" s="8"/>
      <c r="BQ44324" s="8"/>
      <c r="BR44324" s="8"/>
      <c r="BS44324" s="8"/>
      <c r="BT44324" s="8"/>
      <c r="BU44324" s="8"/>
    </row>
    <row r="44325" spans="68:73">
      <c r="BP44325" s="10"/>
      <c r="BQ44325" s="10"/>
      <c r="BR44325" s="10"/>
      <c r="BS44325" s="10"/>
      <c r="BT44325" s="10"/>
      <c r="BU44325" s="10"/>
    </row>
    <row r="44326" spans="68:73">
      <c r="BP44326" s="8"/>
      <c r="BQ44326" s="8"/>
      <c r="BR44326" s="8"/>
      <c r="BS44326" s="8"/>
      <c r="BT44326" s="8"/>
      <c r="BU44326" s="8"/>
    </row>
    <row r="44327" spans="68:73">
      <c r="BP44327" s="10"/>
      <c r="BQ44327" s="10"/>
      <c r="BR44327" s="10"/>
      <c r="BS44327" s="10"/>
      <c r="BT44327" s="10"/>
      <c r="BU44327" s="10"/>
    </row>
    <row r="44328" spans="68:73">
      <c r="BP44328" s="8"/>
      <c r="BQ44328" s="8"/>
      <c r="BR44328" s="8"/>
      <c r="BS44328" s="8"/>
      <c r="BT44328" s="8"/>
      <c r="BU44328" s="8"/>
    </row>
    <row r="44329" spans="68:73">
      <c r="BP44329" s="10"/>
      <c r="BQ44329" s="10"/>
      <c r="BR44329" s="10"/>
      <c r="BS44329" s="10"/>
      <c r="BT44329" s="10"/>
      <c r="BU44329" s="10"/>
    </row>
    <row r="44330" spans="68:73">
      <c r="BP44330" s="8"/>
      <c r="BQ44330" s="8"/>
      <c r="BR44330" s="8"/>
      <c r="BS44330" s="8"/>
      <c r="BT44330" s="8"/>
      <c r="BU44330" s="8"/>
    </row>
    <row r="44331" spans="68:73">
      <c r="BP44331" s="10"/>
      <c r="BQ44331" s="10"/>
      <c r="BR44331" s="10"/>
      <c r="BS44331" s="10"/>
      <c r="BT44331" s="10"/>
      <c r="BU44331" s="10"/>
    </row>
    <row r="44332" spans="68:73">
      <c r="BP44332" s="8"/>
      <c r="BQ44332" s="8"/>
      <c r="BR44332" s="8"/>
      <c r="BS44332" s="8"/>
      <c r="BT44332" s="8"/>
      <c r="BU44332" s="8"/>
    </row>
    <row r="44333" spans="68:73">
      <c r="BP44333" s="10"/>
      <c r="BQ44333" s="10"/>
      <c r="BR44333" s="10"/>
      <c r="BS44333" s="10"/>
      <c r="BT44333" s="10"/>
      <c r="BU44333" s="10"/>
    </row>
    <row r="44334" spans="68:73">
      <c r="BP44334" s="8"/>
      <c r="BQ44334" s="8"/>
      <c r="BR44334" s="8"/>
      <c r="BS44334" s="8"/>
      <c r="BT44334" s="8"/>
      <c r="BU44334" s="8"/>
    </row>
    <row r="44335" spans="68:73">
      <c r="BP44335" s="10"/>
      <c r="BQ44335" s="10"/>
      <c r="BR44335" s="10"/>
      <c r="BS44335" s="10"/>
      <c r="BT44335" s="10"/>
      <c r="BU44335" s="10"/>
    </row>
    <row r="44336" spans="68:73">
      <c r="BP44336" s="8"/>
      <c r="BQ44336" s="8"/>
      <c r="BR44336" s="8"/>
      <c r="BS44336" s="8"/>
      <c r="BT44336" s="8"/>
      <c r="BU44336" s="8"/>
    </row>
    <row r="44337" spans="68:73">
      <c r="BP44337" s="10"/>
      <c r="BQ44337" s="10"/>
      <c r="BR44337" s="10"/>
      <c r="BS44337" s="10"/>
      <c r="BT44337" s="10"/>
      <c r="BU44337" s="10"/>
    </row>
    <row r="44338" spans="68:73">
      <c r="BP44338" s="8"/>
      <c r="BQ44338" s="8"/>
      <c r="BR44338" s="8"/>
      <c r="BS44338" s="8"/>
      <c r="BT44338" s="8"/>
      <c r="BU44338" s="8"/>
    </row>
    <row r="44339" spans="68:73">
      <c r="BP44339" s="10"/>
      <c r="BQ44339" s="10"/>
      <c r="BR44339" s="10"/>
      <c r="BS44339" s="10"/>
      <c r="BT44339" s="10"/>
      <c r="BU44339" s="10"/>
    </row>
    <row r="44340" spans="68:73">
      <c r="BP44340" s="8"/>
      <c r="BQ44340" s="8"/>
      <c r="BR44340" s="8"/>
      <c r="BS44340" s="8"/>
      <c r="BT44340" s="8"/>
      <c r="BU44340" s="8"/>
    </row>
    <row r="44341" spans="68:73">
      <c r="BP44341" s="10"/>
      <c r="BQ44341" s="10"/>
      <c r="BR44341" s="10"/>
      <c r="BS44341" s="10"/>
      <c r="BT44341" s="10"/>
      <c r="BU44341" s="10"/>
    </row>
    <row r="44342" spans="68:73">
      <c r="BP44342" s="8"/>
      <c r="BQ44342" s="8"/>
      <c r="BR44342" s="8"/>
      <c r="BS44342" s="8"/>
      <c r="BT44342" s="8"/>
      <c r="BU44342" s="8"/>
    </row>
    <row r="44343" spans="68:73">
      <c r="BP44343" s="10"/>
      <c r="BQ44343" s="10"/>
      <c r="BR44343" s="10"/>
      <c r="BS44343" s="10"/>
      <c r="BT44343" s="10"/>
      <c r="BU44343" s="10"/>
    </row>
    <row r="44344" spans="68:73">
      <c r="BP44344" s="8"/>
      <c r="BQ44344" s="8"/>
      <c r="BR44344" s="8"/>
      <c r="BS44344" s="8"/>
      <c r="BT44344" s="8"/>
      <c r="BU44344" s="8"/>
    </row>
    <row r="44345" spans="68:73">
      <c r="BP44345" s="10"/>
      <c r="BQ44345" s="10"/>
      <c r="BR44345" s="10"/>
      <c r="BS44345" s="10"/>
      <c r="BT44345" s="10"/>
      <c r="BU44345" s="10"/>
    </row>
    <row r="44346" spans="68:73">
      <c r="BP44346" s="8"/>
      <c r="BQ44346" s="8"/>
      <c r="BR44346" s="8"/>
      <c r="BS44346" s="8"/>
      <c r="BT44346" s="8"/>
      <c r="BU44346" s="8"/>
    </row>
    <row r="44347" spans="68:73">
      <c r="BP44347" s="10"/>
      <c r="BQ44347" s="10"/>
      <c r="BR44347" s="10"/>
      <c r="BS44347" s="10"/>
      <c r="BT44347" s="10"/>
      <c r="BU44347" s="10"/>
    </row>
    <row r="44348" spans="68:73">
      <c r="BP44348" s="8"/>
      <c r="BQ44348" s="8"/>
      <c r="BR44348" s="8"/>
      <c r="BS44348" s="8"/>
      <c r="BT44348" s="8"/>
      <c r="BU44348" s="8"/>
    </row>
    <row r="44349" spans="68:73">
      <c r="BP44349" s="10"/>
      <c r="BQ44349" s="10"/>
      <c r="BR44349" s="10"/>
      <c r="BS44349" s="10"/>
      <c r="BT44349" s="10"/>
      <c r="BU44349" s="10"/>
    </row>
    <row r="44350" spans="68:73">
      <c r="BP44350" s="8"/>
      <c r="BQ44350" s="8"/>
      <c r="BR44350" s="8"/>
      <c r="BS44350" s="8"/>
      <c r="BT44350" s="8"/>
      <c r="BU44350" s="8"/>
    </row>
    <row r="44351" spans="68:73">
      <c r="BP44351" s="10"/>
      <c r="BQ44351" s="10"/>
      <c r="BR44351" s="10"/>
      <c r="BS44351" s="10"/>
      <c r="BT44351" s="10"/>
      <c r="BU44351" s="10"/>
    </row>
    <row r="44352" spans="68:73">
      <c r="BP44352" s="8"/>
      <c r="BQ44352" s="8"/>
      <c r="BR44352" s="8"/>
      <c r="BS44352" s="8"/>
      <c r="BT44352" s="8"/>
      <c r="BU44352" s="8"/>
    </row>
    <row r="44353" spans="68:73">
      <c r="BP44353" s="10"/>
      <c r="BQ44353" s="10"/>
      <c r="BR44353" s="10"/>
      <c r="BS44353" s="10"/>
      <c r="BT44353" s="10"/>
      <c r="BU44353" s="10"/>
    </row>
    <row r="44354" spans="68:73">
      <c r="BP44354" s="8"/>
      <c r="BQ44354" s="8"/>
      <c r="BR44354" s="8"/>
      <c r="BS44354" s="8"/>
      <c r="BT44354" s="8"/>
      <c r="BU44354" s="8"/>
    </row>
    <row r="44355" spans="68:73">
      <c r="BP44355" s="10"/>
      <c r="BQ44355" s="10"/>
      <c r="BR44355" s="10"/>
      <c r="BS44355" s="10"/>
      <c r="BT44355" s="10"/>
      <c r="BU44355" s="10"/>
    </row>
    <row r="44356" spans="68:73">
      <c r="BP44356" s="8"/>
      <c r="BQ44356" s="8"/>
      <c r="BR44356" s="8"/>
      <c r="BS44356" s="8"/>
      <c r="BT44356" s="8"/>
      <c r="BU44356" s="8"/>
    </row>
    <row r="44357" spans="68:73">
      <c r="BP44357" s="10"/>
      <c r="BQ44357" s="10"/>
      <c r="BR44357" s="10"/>
      <c r="BS44357" s="10"/>
      <c r="BT44357" s="10"/>
      <c r="BU44357" s="10"/>
    </row>
    <row r="44358" spans="68:73">
      <c r="BP44358" s="8"/>
      <c r="BQ44358" s="8"/>
      <c r="BR44358" s="8"/>
      <c r="BS44358" s="8"/>
      <c r="BT44358" s="8"/>
      <c r="BU44358" s="8"/>
    </row>
    <row r="44359" spans="68:73">
      <c r="BP44359" s="10"/>
      <c r="BQ44359" s="10"/>
      <c r="BR44359" s="10"/>
      <c r="BS44359" s="10"/>
      <c r="BT44359" s="10"/>
      <c r="BU44359" s="10"/>
    </row>
    <row r="44360" spans="68:73">
      <c r="BP44360" s="8"/>
      <c r="BQ44360" s="8"/>
      <c r="BR44360" s="8"/>
      <c r="BS44360" s="8"/>
      <c r="BT44360" s="8"/>
      <c r="BU44360" s="8"/>
    </row>
    <row r="44361" spans="68:73">
      <c r="BP44361" s="10"/>
      <c r="BQ44361" s="10"/>
      <c r="BR44361" s="10"/>
      <c r="BS44361" s="10"/>
      <c r="BT44361" s="10"/>
      <c r="BU44361" s="10"/>
    </row>
    <row r="44362" spans="68:73">
      <c r="BP44362" s="8"/>
      <c r="BQ44362" s="8"/>
      <c r="BR44362" s="8"/>
      <c r="BS44362" s="8"/>
      <c r="BT44362" s="8"/>
      <c r="BU44362" s="8"/>
    </row>
    <row r="44363" spans="68:73">
      <c r="BP44363" s="10"/>
      <c r="BQ44363" s="10"/>
      <c r="BR44363" s="10"/>
      <c r="BS44363" s="10"/>
      <c r="BT44363" s="10"/>
      <c r="BU44363" s="10"/>
    </row>
    <row r="44364" spans="68:73">
      <c r="BP44364" s="8"/>
      <c r="BQ44364" s="8"/>
      <c r="BR44364" s="8"/>
      <c r="BS44364" s="8"/>
      <c r="BT44364" s="8"/>
      <c r="BU44364" s="8"/>
    </row>
    <row r="44365" spans="68:73">
      <c r="BP44365" s="10"/>
      <c r="BQ44365" s="10"/>
      <c r="BR44365" s="10"/>
      <c r="BS44365" s="10"/>
      <c r="BT44365" s="10"/>
      <c r="BU44365" s="10"/>
    </row>
    <row r="44366" spans="68:73">
      <c r="BP44366" s="8"/>
      <c r="BQ44366" s="8"/>
      <c r="BR44366" s="8"/>
      <c r="BS44366" s="8"/>
      <c r="BT44366" s="8"/>
      <c r="BU44366" s="8"/>
    </row>
    <row r="44367" spans="68:73">
      <c r="BP44367" s="10"/>
      <c r="BQ44367" s="10"/>
      <c r="BR44367" s="10"/>
      <c r="BS44367" s="10"/>
      <c r="BT44367" s="10"/>
      <c r="BU44367" s="10"/>
    </row>
    <row r="44368" spans="68:73">
      <c r="BP44368" s="8"/>
      <c r="BQ44368" s="8"/>
      <c r="BR44368" s="8"/>
      <c r="BS44368" s="8"/>
      <c r="BT44368" s="8"/>
      <c r="BU44368" s="8"/>
    </row>
    <row r="44369" spans="68:73">
      <c r="BP44369" s="10"/>
      <c r="BQ44369" s="10"/>
      <c r="BR44369" s="10"/>
      <c r="BS44369" s="10"/>
      <c r="BT44369" s="10"/>
      <c r="BU44369" s="10"/>
    </row>
    <row r="44370" spans="68:73">
      <c r="BP44370" s="8"/>
      <c r="BQ44370" s="8"/>
      <c r="BR44370" s="8"/>
      <c r="BS44370" s="8"/>
      <c r="BT44370" s="8"/>
      <c r="BU44370" s="8"/>
    </row>
    <row r="44371" spans="68:73">
      <c r="BP44371" s="10"/>
      <c r="BQ44371" s="10"/>
      <c r="BR44371" s="10"/>
      <c r="BS44371" s="10"/>
      <c r="BT44371" s="10"/>
      <c r="BU44371" s="10"/>
    </row>
    <row r="44372" spans="68:73">
      <c r="BP44372" s="8"/>
      <c r="BQ44372" s="8"/>
      <c r="BR44372" s="8"/>
      <c r="BS44372" s="8"/>
      <c r="BT44372" s="8"/>
      <c r="BU44372" s="8"/>
    </row>
    <row r="44373" spans="68:73">
      <c r="BP44373" s="10"/>
      <c r="BQ44373" s="10"/>
      <c r="BR44373" s="10"/>
      <c r="BS44373" s="10"/>
      <c r="BT44373" s="10"/>
      <c r="BU44373" s="10"/>
    </row>
    <row r="44374" spans="68:73">
      <c r="BP44374" s="8"/>
      <c r="BQ44374" s="8"/>
      <c r="BR44374" s="8"/>
      <c r="BS44374" s="8"/>
      <c r="BT44374" s="8"/>
      <c r="BU44374" s="8"/>
    </row>
    <row r="44375" spans="68:73">
      <c r="BP44375" s="10"/>
      <c r="BQ44375" s="10"/>
      <c r="BR44375" s="10"/>
      <c r="BS44375" s="10"/>
      <c r="BT44375" s="10"/>
      <c r="BU44375" s="10"/>
    </row>
    <row r="44376" spans="68:73">
      <c r="BP44376" s="8"/>
      <c r="BQ44376" s="8"/>
      <c r="BR44376" s="8"/>
      <c r="BS44376" s="8"/>
      <c r="BT44376" s="8"/>
      <c r="BU44376" s="8"/>
    </row>
    <row r="44377" spans="68:73">
      <c r="BP44377" s="10"/>
      <c r="BQ44377" s="10"/>
      <c r="BR44377" s="10"/>
      <c r="BS44377" s="10"/>
      <c r="BT44377" s="10"/>
      <c r="BU44377" s="10"/>
    </row>
    <row r="44378" spans="68:73">
      <c r="BP44378" s="8"/>
      <c r="BQ44378" s="8"/>
      <c r="BR44378" s="8"/>
      <c r="BS44378" s="8"/>
      <c r="BT44378" s="8"/>
      <c r="BU44378" s="8"/>
    </row>
    <row r="44379" spans="68:73">
      <c r="BP44379" s="10"/>
      <c r="BQ44379" s="10"/>
      <c r="BR44379" s="10"/>
      <c r="BS44379" s="10"/>
      <c r="BT44379" s="10"/>
      <c r="BU44379" s="10"/>
    </row>
    <row r="44380" spans="68:73">
      <c r="BP44380" s="8"/>
      <c r="BQ44380" s="8"/>
      <c r="BR44380" s="8"/>
      <c r="BS44380" s="8"/>
      <c r="BT44380" s="8"/>
      <c r="BU44380" s="8"/>
    </row>
    <row r="44381" spans="68:73">
      <c r="BP44381" s="10"/>
      <c r="BQ44381" s="10"/>
      <c r="BR44381" s="10"/>
      <c r="BS44381" s="10"/>
      <c r="BT44381" s="10"/>
      <c r="BU44381" s="10"/>
    </row>
    <row r="44382" spans="68:73">
      <c r="BP44382" s="8"/>
      <c r="BQ44382" s="8"/>
      <c r="BR44382" s="8"/>
      <c r="BS44382" s="8"/>
      <c r="BT44382" s="8"/>
      <c r="BU44382" s="8"/>
    </row>
    <row r="44383" spans="68:73">
      <c r="BP44383" s="10"/>
      <c r="BQ44383" s="10"/>
      <c r="BR44383" s="10"/>
      <c r="BS44383" s="10"/>
      <c r="BT44383" s="10"/>
      <c r="BU44383" s="10"/>
    </row>
    <row r="44384" spans="68:73">
      <c r="BP44384" s="8"/>
      <c r="BQ44384" s="8"/>
      <c r="BR44384" s="8"/>
      <c r="BS44384" s="8"/>
      <c r="BT44384" s="8"/>
      <c r="BU44384" s="8"/>
    </row>
    <row r="44385" spans="68:73">
      <c r="BP44385" s="10"/>
      <c r="BQ44385" s="10"/>
      <c r="BR44385" s="10"/>
      <c r="BS44385" s="10"/>
      <c r="BT44385" s="10"/>
      <c r="BU44385" s="10"/>
    </row>
    <row r="44386" spans="68:73">
      <c r="BP44386" s="8"/>
      <c r="BQ44386" s="8"/>
      <c r="BR44386" s="8"/>
      <c r="BS44386" s="8"/>
      <c r="BT44386" s="8"/>
      <c r="BU44386" s="8"/>
    </row>
    <row r="44387" spans="68:73">
      <c r="BP44387" s="10"/>
      <c r="BQ44387" s="10"/>
      <c r="BR44387" s="10"/>
      <c r="BS44387" s="10"/>
      <c r="BT44387" s="10"/>
      <c r="BU44387" s="10"/>
    </row>
    <row r="44388" spans="68:73">
      <c r="BP44388" s="8"/>
      <c r="BQ44388" s="8"/>
      <c r="BR44388" s="8"/>
      <c r="BS44388" s="8"/>
      <c r="BT44388" s="8"/>
      <c r="BU44388" s="8"/>
    </row>
    <row r="44389" spans="68:73">
      <c r="BP44389" s="10"/>
      <c r="BQ44389" s="10"/>
      <c r="BR44389" s="10"/>
      <c r="BS44389" s="10"/>
      <c r="BT44389" s="10"/>
      <c r="BU44389" s="10"/>
    </row>
    <row r="44390" spans="68:73">
      <c r="BP44390" s="8"/>
      <c r="BQ44390" s="8"/>
      <c r="BR44390" s="8"/>
      <c r="BS44390" s="8"/>
      <c r="BT44390" s="8"/>
      <c r="BU44390" s="8"/>
    </row>
    <row r="44391" spans="68:73">
      <c r="BP44391" s="10"/>
      <c r="BQ44391" s="10"/>
      <c r="BR44391" s="10"/>
      <c r="BS44391" s="10"/>
      <c r="BT44391" s="10"/>
      <c r="BU44391" s="10"/>
    </row>
    <row r="44392" spans="68:73">
      <c r="BP44392" s="8"/>
      <c r="BQ44392" s="8"/>
      <c r="BR44392" s="8"/>
      <c r="BS44392" s="8"/>
      <c r="BT44392" s="8"/>
      <c r="BU44392" s="8"/>
    </row>
    <row r="44393" spans="68:73">
      <c r="BP44393" s="10"/>
      <c r="BQ44393" s="10"/>
      <c r="BR44393" s="10"/>
      <c r="BS44393" s="10"/>
      <c r="BT44393" s="10"/>
      <c r="BU44393" s="10"/>
    </row>
    <row r="44394" spans="68:73">
      <c r="BP44394" s="8"/>
      <c r="BQ44394" s="8"/>
      <c r="BR44394" s="8"/>
      <c r="BS44394" s="8"/>
      <c r="BT44394" s="8"/>
      <c r="BU44394" s="8"/>
    </row>
    <row r="44395" spans="68:73">
      <c r="BP44395" s="10"/>
      <c r="BQ44395" s="10"/>
      <c r="BR44395" s="10"/>
      <c r="BS44395" s="10"/>
      <c r="BT44395" s="10"/>
      <c r="BU44395" s="10"/>
    </row>
    <row r="44396" spans="68:73">
      <c r="BP44396" s="8"/>
      <c r="BQ44396" s="8"/>
      <c r="BR44396" s="8"/>
      <c r="BS44396" s="8"/>
      <c r="BT44396" s="8"/>
      <c r="BU44396" s="8"/>
    </row>
    <row r="44397" spans="68:73">
      <c r="BP44397" s="10"/>
      <c r="BQ44397" s="10"/>
      <c r="BR44397" s="10"/>
      <c r="BS44397" s="10"/>
      <c r="BT44397" s="10"/>
      <c r="BU44397" s="10"/>
    </row>
    <row r="44398" spans="68:73">
      <c r="BP44398" s="8"/>
      <c r="BQ44398" s="8"/>
      <c r="BR44398" s="8"/>
      <c r="BS44398" s="8"/>
      <c r="BT44398" s="8"/>
      <c r="BU44398" s="8"/>
    </row>
    <row r="44399" spans="68:73">
      <c r="BP44399" s="10"/>
      <c r="BQ44399" s="10"/>
      <c r="BR44399" s="10"/>
      <c r="BS44399" s="10"/>
      <c r="BT44399" s="10"/>
      <c r="BU44399" s="10"/>
    </row>
    <row r="44400" spans="68:73">
      <c r="BP44400" s="8"/>
      <c r="BQ44400" s="8"/>
      <c r="BR44400" s="8"/>
      <c r="BS44400" s="8"/>
      <c r="BT44400" s="8"/>
      <c r="BU44400" s="8"/>
    </row>
    <row r="44401" spans="68:73">
      <c r="BP44401" s="10"/>
      <c r="BQ44401" s="10"/>
      <c r="BR44401" s="10"/>
      <c r="BS44401" s="10"/>
      <c r="BT44401" s="10"/>
      <c r="BU44401" s="10"/>
    </row>
    <row r="44402" spans="68:73">
      <c r="BP44402" s="8"/>
      <c r="BQ44402" s="8"/>
      <c r="BR44402" s="8"/>
      <c r="BS44402" s="8"/>
      <c r="BT44402" s="8"/>
      <c r="BU44402" s="8"/>
    </row>
    <row r="44403" spans="68:73">
      <c r="BP44403" s="10"/>
      <c r="BQ44403" s="10"/>
      <c r="BR44403" s="10"/>
      <c r="BS44403" s="10"/>
      <c r="BT44403" s="10"/>
      <c r="BU44403" s="10"/>
    </row>
    <row r="44404" spans="68:73">
      <c r="BP44404" s="8"/>
      <c r="BQ44404" s="8"/>
      <c r="BR44404" s="8"/>
      <c r="BS44404" s="8"/>
      <c r="BT44404" s="8"/>
      <c r="BU44404" s="8"/>
    </row>
    <row r="44405" spans="68:73">
      <c r="BP44405" s="10"/>
      <c r="BQ44405" s="10"/>
      <c r="BR44405" s="10"/>
      <c r="BS44405" s="10"/>
      <c r="BT44405" s="10"/>
      <c r="BU44405" s="10"/>
    </row>
    <row r="44406" spans="68:73">
      <c r="BP44406" s="8"/>
      <c r="BQ44406" s="8"/>
      <c r="BR44406" s="8"/>
      <c r="BS44406" s="8"/>
      <c r="BT44406" s="8"/>
      <c r="BU44406" s="8"/>
    </row>
    <row r="44407" spans="68:73">
      <c r="BP44407" s="10"/>
      <c r="BQ44407" s="10"/>
      <c r="BR44407" s="10"/>
      <c r="BS44407" s="10"/>
      <c r="BT44407" s="10"/>
      <c r="BU44407" s="10"/>
    </row>
    <row r="44408" spans="68:73">
      <c r="BP44408" s="8"/>
      <c r="BQ44408" s="8"/>
      <c r="BR44408" s="8"/>
      <c r="BS44408" s="8"/>
      <c r="BT44408" s="8"/>
      <c r="BU44408" s="8"/>
    </row>
    <row r="44409" spans="68:73">
      <c r="BP44409" s="10"/>
      <c r="BQ44409" s="10"/>
      <c r="BR44409" s="10"/>
      <c r="BS44409" s="10"/>
      <c r="BT44409" s="10"/>
      <c r="BU44409" s="10"/>
    </row>
    <row r="44410" spans="68:73">
      <c r="BP44410" s="8"/>
      <c r="BQ44410" s="8"/>
      <c r="BR44410" s="8"/>
      <c r="BS44410" s="8"/>
      <c r="BT44410" s="8"/>
      <c r="BU44410" s="8"/>
    </row>
    <row r="44411" spans="68:73">
      <c r="BP44411" s="10"/>
      <c r="BQ44411" s="10"/>
      <c r="BR44411" s="10"/>
      <c r="BS44411" s="10"/>
      <c r="BT44411" s="10"/>
      <c r="BU44411" s="10"/>
    </row>
    <row r="44412" spans="68:73">
      <c r="BP44412" s="8"/>
      <c r="BQ44412" s="8"/>
      <c r="BR44412" s="8"/>
      <c r="BS44412" s="8"/>
      <c r="BT44412" s="8"/>
      <c r="BU44412" s="8"/>
    </row>
    <row r="44413" spans="68:73">
      <c r="BP44413" s="10"/>
      <c r="BQ44413" s="10"/>
      <c r="BR44413" s="10"/>
      <c r="BS44413" s="10"/>
      <c r="BT44413" s="10"/>
      <c r="BU44413" s="10"/>
    </row>
    <row r="44414" spans="68:73">
      <c r="BP44414" s="8"/>
      <c r="BQ44414" s="8"/>
      <c r="BR44414" s="8"/>
      <c r="BS44414" s="8"/>
      <c r="BT44414" s="8"/>
      <c r="BU44414" s="8"/>
    </row>
    <row r="44415" spans="68:73">
      <c r="BP44415" s="10"/>
      <c r="BQ44415" s="10"/>
      <c r="BR44415" s="10"/>
      <c r="BS44415" s="10"/>
      <c r="BT44415" s="10"/>
      <c r="BU44415" s="10"/>
    </row>
    <row r="44416" spans="68:73">
      <c r="BP44416" s="8"/>
      <c r="BQ44416" s="8"/>
      <c r="BR44416" s="8"/>
      <c r="BS44416" s="8"/>
      <c r="BT44416" s="8"/>
      <c r="BU44416" s="8"/>
    </row>
    <row r="44417" spans="68:73">
      <c r="BP44417" s="10"/>
      <c r="BQ44417" s="10"/>
      <c r="BR44417" s="10"/>
      <c r="BS44417" s="10"/>
      <c r="BT44417" s="10"/>
      <c r="BU44417" s="10"/>
    </row>
    <row r="44418" spans="68:73">
      <c r="BP44418" s="8"/>
      <c r="BQ44418" s="8"/>
      <c r="BR44418" s="8"/>
      <c r="BS44418" s="8"/>
      <c r="BT44418" s="8"/>
      <c r="BU44418" s="8"/>
    </row>
    <row r="44419" spans="68:73">
      <c r="BP44419" s="10"/>
      <c r="BQ44419" s="10"/>
      <c r="BR44419" s="10"/>
      <c r="BS44419" s="10"/>
      <c r="BT44419" s="10"/>
      <c r="BU44419" s="10"/>
    </row>
    <row r="44420" spans="68:73">
      <c r="BP44420" s="8"/>
      <c r="BQ44420" s="8"/>
      <c r="BR44420" s="8"/>
      <c r="BS44420" s="8"/>
      <c r="BT44420" s="8"/>
      <c r="BU44420" s="8"/>
    </row>
    <row r="44421" spans="68:73">
      <c r="BP44421" s="10"/>
      <c r="BQ44421" s="10"/>
      <c r="BR44421" s="10"/>
      <c r="BS44421" s="10"/>
      <c r="BT44421" s="10"/>
      <c r="BU44421" s="10"/>
    </row>
    <row r="44422" spans="68:73">
      <c r="BP44422" s="8"/>
      <c r="BQ44422" s="8"/>
      <c r="BR44422" s="8"/>
      <c r="BS44422" s="8"/>
      <c r="BT44422" s="8"/>
      <c r="BU44422" s="8"/>
    </row>
    <row r="44423" spans="68:73">
      <c r="BP44423" s="10"/>
      <c r="BQ44423" s="10"/>
      <c r="BR44423" s="10"/>
      <c r="BS44423" s="10"/>
      <c r="BT44423" s="10"/>
      <c r="BU44423" s="10"/>
    </row>
    <row r="44424" spans="68:73">
      <c r="BP44424" s="8"/>
      <c r="BQ44424" s="8"/>
      <c r="BR44424" s="8"/>
      <c r="BS44424" s="8"/>
      <c r="BT44424" s="8"/>
      <c r="BU44424" s="8"/>
    </row>
    <row r="44425" spans="68:73">
      <c r="BP44425" s="10"/>
      <c r="BQ44425" s="10"/>
      <c r="BR44425" s="10"/>
      <c r="BS44425" s="10"/>
      <c r="BT44425" s="10"/>
      <c r="BU44425" s="10"/>
    </row>
    <row r="44426" spans="68:73">
      <c r="BP44426" s="8"/>
      <c r="BQ44426" s="8"/>
      <c r="BR44426" s="8"/>
      <c r="BS44426" s="8"/>
      <c r="BT44426" s="8"/>
      <c r="BU44426" s="8"/>
    </row>
    <row r="44427" spans="68:73">
      <c r="BP44427" s="10"/>
      <c r="BQ44427" s="10"/>
      <c r="BR44427" s="10"/>
      <c r="BS44427" s="10"/>
      <c r="BT44427" s="10"/>
      <c r="BU44427" s="10"/>
    </row>
    <row r="44428" spans="68:73">
      <c r="BP44428" s="8"/>
      <c r="BQ44428" s="8"/>
      <c r="BR44428" s="8"/>
      <c r="BS44428" s="8"/>
      <c r="BT44428" s="8"/>
      <c r="BU44428" s="8"/>
    </row>
    <row r="44429" spans="68:73">
      <c r="BP44429" s="10"/>
      <c r="BQ44429" s="10"/>
      <c r="BR44429" s="10"/>
      <c r="BS44429" s="10"/>
      <c r="BT44429" s="10"/>
      <c r="BU44429" s="10"/>
    </row>
    <row r="44430" spans="68:73">
      <c r="BP44430" s="8"/>
      <c r="BQ44430" s="8"/>
      <c r="BR44430" s="8"/>
      <c r="BS44430" s="8"/>
      <c r="BT44430" s="8"/>
      <c r="BU44430" s="8"/>
    </row>
    <row r="44431" spans="68:73">
      <c r="BP44431" s="10"/>
      <c r="BQ44431" s="10"/>
      <c r="BR44431" s="10"/>
      <c r="BS44431" s="10"/>
      <c r="BT44431" s="10"/>
      <c r="BU44431" s="10"/>
    </row>
    <row r="44432" spans="68:73">
      <c r="BP44432" s="8"/>
      <c r="BQ44432" s="8"/>
      <c r="BR44432" s="8"/>
      <c r="BS44432" s="8"/>
      <c r="BT44432" s="8"/>
      <c r="BU44432" s="8"/>
    </row>
    <row r="44433" spans="68:73">
      <c r="BP44433" s="10"/>
      <c r="BQ44433" s="10"/>
      <c r="BR44433" s="10"/>
      <c r="BS44433" s="10"/>
      <c r="BT44433" s="10"/>
      <c r="BU44433" s="10"/>
    </row>
    <row r="44434" spans="68:73">
      <c r="BP44434" s="8"/>
      <c r="BQ44434" s="8"/>
      <c r="BR44434" s="8"/>
      <c r="BS44434" s="8"/>
      <c r="BT44434" s="8"/>
      <c r="BU44434" s="8"/>
    </row>
    <row r="44435" spans="68:73">
      <c r="BP44435" s="10"/>
      <c r="BQ44435" s="10"/>
      <c r="BR44435" s="10"/>
      <c r="BS44435" s="10"/>
      <c r="BT44435" s="10"/>
      <c r="BU44435" s="10"/>
    </row>
    <row r="44436" spans="68:73">
      <c r="BP44436" s="8"/>
      <c r="BQ44436" s="8"/>
      <c r="BR44436" s="8"/>
      <c r="BS44436" s="8"/>
      <c r="BT44436" s="8"/>
      <c r="BU44436" s="8"/>
    </row>
    <row r="44437" spans="68:73">
      <c r="BP44437" s="10"/>
      <c r="BQ44437" s="10"/>
      <c r="BR44437" s="10"/>
      <c r="BS44437" s="10"/>
      <c r="BT44437" s="10"/>
      <c r="BU44437" s="10"/>
    </row>
    <row r="44438" spans="68:73">
      <c r="BP44438" s="8"/>
      <c r="BQ44438" s="8"/>
      <c r="BR44438" s="8"/>
      <c r="BS44438" s="8"/>
      <c r="BT44438" s="8"/>
      <c r="BU44438" s="8"/>
    </row>
    <row r="44439" spans="68:73">
      <c r="BP44439" s="10"/>
      <c r="BQ44439" s="10"/>
      <c r="BR44439" s="10"/>
      <c r="BS44439" s="10"/>
      <c r="BT44439" s="10"/>
      <c r="BU44439" s="10"/>
    </row>
    <row r="44440" spans="68:73">
      <c r="BP44440" s="8"/>
      <c r="BQ44440" s="8"/>
      <c r="BR44440" s="8"/>
      <c r="BS44440" s="8"/>
      <c r="BT44440" s="8"/>
      <c r="BU44440" s="8"/>
    </row>
    <row r="44441" spans="68:73">
      <c r="BP44441" s="10"/>
      <c r="BQ44441" s="10"/>
      <c r="BR44441" s="10"/>
      <c r="BS44441" s="10"/>
      <c r="BT44441" s="10"/>
      <c r="BU44441" s="10"/>
    </row>
    <row r="44442" spans="68:73">
      <c r="BP44442" s="8"/>
      <c r="BQ44442" s="8"/>
      <c r="BR44442" s="8"/>
      <c r="BS44442" s="8"/>
      <c r="BT44442" s="8"/>
      <c r="BU44442" s="8"/>
    </row>
    <row r="44443" spans="68:73">
      <c r="BP44443" s="10"/>
      <c r="BQ44443" s="10"/>
      <c r="BR44443" s="10"/>
      <c r="BS44443" s="10"/>
      <c r="BT44443" s="10"/>
      <c r="BU44443" s="10"/>
    </row>
    <row r="44444" spans="68:73">
      <c r="BP44444" s="8"/>
      <c r="BQ44444" s="8"/>
      <c r="BR44444" s="8"/>
      <c r="BS44444" s="8"/>
      <c r="BT44444" s="8"/>
      <c r="BU44444" s="8"/>
    </row>
    <row r="44445" spans="68:73">
      <c r="BP44445" s="10"/>
      <c r="BQ44445" s="10"/>
      <c r="BR44445" s="10"/>
      <c r="BS44445" s="10"/>
      <c r="BT44445" s="10"/>
      <c r="BU44445" s="10"/>
    </row>
    <row r="44446" spans="68:73">
      <c r="BP44446" s="8"/>
      <c r="BQ44446" s="8"/>
      <c r="BR44446" s="8"/>
      <c r="BS44446" s="8"/>
      <c r="BT44446" s="8"/>
      <c r="BU44446" s="8"/>
    </row>
    <row r="44447" spans="68:73">
      <c r="BP44447" s="10"/>
      <c r="BQ44447" s="10"/>
      <c r="BR44447" s="10"/>
      <c r="BS44447" s="10"/>
      <c r="BT44447" s="10"/>
      <c r="BU44447" s="10"/>
    </row>
    <row r="44448" spans="68:73">
      <c r="BP44448" s="8"/>
      <c r="BQ44448" s="8"/>
      <c r="BR44448" s="8"/>
      <c r="BS44448" s="8"/>
      <c r="BT44448" s="8"/>
      <c r="BU44448" s="8"/>
    </row>
    <row r="44449" spans="68:73">
      <c r="BP44449" s="10"/>
      <c r="BQ44449" s="10"/>
      <c r="BR44449" s="10"/>
      <c r="BS44449" s="10"/>
      <c r="BT44449" s="10"/>
      <c r="BU44449" s="10"/>
    </row>
    <row r="44450" spans="68:73">
      <c r="BP44450" s="8"/>
      <c r="BQ44450" s="8"/>
      <c r="BR44450" s="8"/>
      <c r="BS44450" s="8"/>
      <c r="BT44450" s="8"/>
      <c r="BU44450" s="8"/>
    </row>
    <row r="44451" spans="68:73">
      <c r="BP44451" s="10"/>
      <c r="BQ44451" s="10"/>
      <c r="BR44451" s="10"/>
      <c r="BS44451" s="10"/>
      <c r="BT44451" s="10"/>
      <c r="BU44451" s="10"/>
    </row>
    <row r="44452" spans="68:73">
      <c r="BP44452" s="8"/>
      <c r="BQ44452" s="8"/>
      <c r="BR44452" s="8"/>
      <c r="BS44452" s="8"/>
      <c r="BT44452" s="8"/>
      <c r="BU44452" s="8"/>
    </row>
    <row r="44453" spans="68:73">
      <c r="BP44453" s="10"/>
      <c r="BQ44453" s="10"/>
      <c r="BR44453" s="10"/>
      <c r="BS44453" s="10"/>
      <c r="BT44453" s="10"/>
      <c r="BU44453" s="10"/>
    </row>
    <row r="44454" spans="68:73">
      <c r="BP44454" s="8"/>
      <c r="BQ44454" s="8"/>
      <c r="BR44454" s="8"/>
      <c r="BS44454" s="8"/>
      <c r="BT44454" s="8"/>
      <c r="BU44454" s="8"/>
    </row>
    <row r="44455" spans="68:73">
      <c r="BP44455" s="10"/>
      <c r="BQ44455" s="10"/>
      <c r="BR44455" s="10"/>
      <c r="BS44455" s="10"/>
      <c r="BT44455" s="10"/>
      <c r="BU44455" s="10"/>
    </row>
    <row r="44456" spans="68:73">
      <c r="BP44456" s="8"/>
      <c r="BQ44456" s="8"/>
      <c r="BR44456" s="8"/>
      <c r="BS44456" s="8"/>
      <c r="BT44456" s="8"/>
      <c r="BU44456" s="8"/>
    </row>
    <row r="44457" spans="68:73">
      <c r="BP44457" s="10"/>
      <c r="BQ44457" s="10"/>
      <c r="BR44457" s="10"/>
      <c r="BS44457" s="10"/>
      <c r="BT44457" s="10"/>
      <c r="BU44457" s="10"/>
    </row>
    <row r="44458" spans="68:73">
      <c r="BP44458" s="8"/>
      <c r="BQ44458" s="8"/>
      <c r="BR44458" s="8"/>
      <c r="BS44458" s="8"/>
      <c r="BT44458" s="8"/>
      <c r="BU44458" s="8"/>
    </row>
    <row r="44459" spans="68:73">
      <c r="BP44459" s="10"/>
      <c r="BQ44459" s="10"/>
      <c r="BR44459" s="10"/>
      <c r="BS44459" s="10"/>
      <c r="BT44459" s="10"/>
      <c r="BU44459" s="10"/>
    </row>
    <row r="44460" spans="68:73">
      <c r="BP44460" s="8"/>
      <c r="BQ44460" s="8"/>
      <c r="BR44460" s="8"/>
      <c r="BS44460" s="8"/>
      <c r="BT44460" s="8"/>
      <c r="BU44460" s="8"/>
    </row>
    <row r="44461" spans="68:73">
      <c r="BP44461" s="10"/>
      <c r="BQ44461" s="10"/>
      <c r="BR44461" s="10"/>
      <c r="BS44461" s="10"/>
      <c r="BT44461" s="10"/>
      <c r="BU44461" s="10"/>
    </row>
    <row r="44462" spans="68:73">
      <c r="BP44462" s="8"/>
      <c r="BQ44462" s="8"/>
      <c r="BR44462" s="8"/>
      <c r="BS44462" s="8"/>
      <c r="BT44462" s="8"/>
      <c r="BU44462" s="8"/>
    </row>
    <row r="44463" spans="68:73">
      <c r="BP44463" s="10"/>
      <c r="BQ44463" s="10"/>
      <c r="BR44463" s="10"/>
      <c r="BS44463" s="10"/>
      <c r="BT44463" s="10"/>
      <c r="BU44463" s="10"/>
    </row>
    <row r="44464" spans="68:73">
      <c r="BP44464" s="8"/>
      <c r="BQ44464" s="8"/>
      <c r="BR44464" s="8"/>
      <c r="BS44464" s="8"/>
      <c r="BT44464" s="8"/>
      <c r="BU44464" s="8"/>
    </row>
    <row r="44465" spans="68:73">
      <c r="BP44465" s="10"/>
      <c r="BQ44465" s="10"/>
      <c r="BR44465" s="10"/>
      <c r="BS44465" s="10"/>
      <c r="BT44465" s="10"/>
      <c r="BU44465" s="10"/>
    </row>
    <row r="44466" spans="68:73">
      <c r="BP44466" s="8"/>
      <c r="BQ44466" s="8"/>
      <c r="BR44466" s="8"/>
      <c r="BS44466" s="8"/>
      <c r="BT44466" s="8"/>
      <c r="BU44466" s="8"/>
    </row>
    <row r="44467" spans="68:73">
      <c r="BP44467" s="10"/>
      <c r="BQ44467" s="10"/>
      <c r="BR44467" s="10"/>
      <c r="BS44467" s="10"/>
      <c r="BT44467" s="10"/>
      <c r="BU44467" s="10"/>
    </row>
    <row r="44468" spans="68:73">
      <c r="BP44468" s="8"/>
      <c r="BQ44468" s="8"/>
      <c r="BR44468" s="8"/>
      <c r="BS44468" s="8"/>
      <c r="BT44468" s="8"/>
      <c r="BU44468" s="8"/>
    </row>
    <row r="44469" spans="68:73">
      <c r="BP44469" s="10"/>
      <c r="BQ44469" s="10"/>
      <c r="BR44469" s="10"/>
      <c r="BS44469" s="10"/>
      <c r="BT44469" s="10"/>
      <c r="BU44469" s="10"/>
    </row>
    <row r="44470" spans="68:73">
      <c r="BP44470" s="8"/>
      <c r="BQ44470" s="8"/>
      <c r="BR44470" s="8"/>
      <c r="BS44470" s="8"/>
      <c r="BT44470" s="8"/>
      <c r="BU44470" s="8"/>
    </row>
    <row r="44471" spans="68:73">
      <c r="BP44471" s="10"/>
      <c r="BQ44471" s="10"/>
      <c r="BR44471" s="10"/>
      <c r="BS44471" s="10"/>
      <c r="BT44471" s="10"/>
      <c r="BU44471" s="10"/>
    </row>
    <row r="44472" spans="68:73">
      <c r="BP44472" s="8"/>
      <c r="BQ44472" s="8"/>
      <c r="BR44472" s="8"/>
      <c r="BS44472" s="8"/>
      <c r="BT44472" s="8"/>
      <c r="BU44472" s="8"/>
    </row>
    <row r="44473" spans="68:73">
      <c r="BP44473" s="10"/>
      <c r="BQ44473" s="10"/>
      <c r="BR44473" s="10"/>
      <c r="BS44473" s="10"/>
      <c r="BT44473" s="10"/>
      <c r="BU44473" s="10"/>
    </row>
    <row r="44474" spans="68:73">
      <c r="BP44474" s="8"/>
      <c r="BQ44474" s="8"/>
      <c r="BR44474" s="8"/>
      <c r="BS44474" s="8"/>
      <c r="BT44474" s="8"/>
      <c r="BU44474" s="8"/>
    </row>
    <row r="44475" spans="68:73">
      <c r="BP44475" s="10"/>
      <c r="BQ44475" s="10"/>
      <c r="BR44475" s="10"/>
      <c r="BS44475" s="10"/>
      <c r="BT44475" s="10"/>
      <c r="BU44475" s="10"/>
    </row>
    <row r="44476" spans="68:73">
      <c r="BP44476" s="8"/>
      <c r="BQ44476" s="8"/>
      <c r="BR44476" s="8"/>
      <c r="BS44476" s="8"/>
      <c r="BT44476" s="8"/>
      <c r="BU44476" s="8"/>
    </row>
    <row r="44477" spans="68:73">
      <c r="BP44477" s="10"/>
      <c r="BQ44477" s="10"/>
      <c r="BR44477" s="10"/>
      <c r="BS44477" s="10"/>
      <c r="BT44477" s="10"/>
      <c r="BU44477" s="10"/>
    </row>
    <row r="44478" spans="68:73">
      <c r="BP44478" s="8"/>
      <c r="BQ44478" s="8"/>
      <c r="BR44478" s="8"/>
      <c r="BS44478" s="8"/>
      <c r="BT44478" s="8"/>
      <c r="BU44478" s="8"/>
    </row>
    <row r="44479" spans="68:73">
      <c r="BP44479" s="10"/>
      <c r="BQ44479" s="10"/>
      <c r="BR44479" s="10"/>
      <c r="BS44479" s="10"/>
      <c r="BT44479" s="10"/>
      <c r="BU44479" s="10"/>
    </row>
    <row r="44480" spans="68:73">
      <c r="BP44480" s="8"/>
      <c r="BQ44480" s="8"/>
      <c r="BR44480" s="8"/>
      <c r="BS44480" s="8"/>
      <c r="BT44480" s="8"/>
      <c r="BU44480" s="8"/>
    </row>
    <row r="44481" spans="68:73">
      <c r="BP44481" s="10"/>
      <c r="BQ44481" s="10"/>
      <c r="BR44481" s="10"/>
      <c r="BS44481" s="10"/>
      <c r="BT44481" s="10"/>
      <c r="BU44481" s="10"/>
    </row>
    <row r="44482" spans="68:73">
      <c r="BP44482" s="8"/>
      <c r="BQ44482" s="8"/>
      <c r="BR44482" s="8"/>
      <c r="BS44482" s="8"/>
      <c r="BT44482" s="8"/>
      <c r="BU44482" s="8"/>
    </row>
    <row r="44483" spans="68:73">
      <c r="BP44483" s="10"/>
      <c r="BQ44483" s="10"/>
      <c r="BR44483" s="10"/>
      <c r="BS44483" s="10"/>
      <c r="BT44483" s="10"/>
      <c r="BU44483" s="10"/>
    </row>
    <row r="44484" spans="68:73">
      <c r="BP44484" s="8"/>
      <c r="BQ44484" s="8"/>
      <c r="BR44484" s="8"/>
      <c r="BS44484" s="8"/>
      <c r="BT44484" s="8"/>
      <c r="BU44484" s="8"/>
    </row>
    <row r="44485" spans="68:73">
      <c r="BP44485" s="10"/>
      <c r="BQ44485" s="10"/>
      <c r="BR44485" s="10"/>
      <c r="BS44485" s="10"/>
      <c r="BT44485" s="10"/>
      <c r="BU44485" s="10"/>
    </row>
    <row r="44486" spans="68:73">
      <c r="BP44486" s="8"/>
      <c r="BQ44486" s="8"/>
      <c r="BR44486" s="8"/>
      <c r="BS44486" s="8"/>
      <c r="BT44486" s="8"/>
      <c r="BU44486" s="8"/>
    </row>
    <row r="44487" spans="68:73">
      <c r="BP44487" s="10"/>
      <c r="BQ44487" s="10"/>
      <c r="BR44487" s="10"/>
      <c r="BS44487" s="10"/>
      <c r="BT44487" s="10"/>
      <c r="BU44487" s="10"/>
    </row>
    <row r="44488" spans="68:73">
      <c r="BP44488" s="8"/>
      <c r="BQ44488" s="8"/>
      <c r="BR44488" s="8"/>
      <c r="BS44488" s="8"/>
      <c r="BT44488" s="8"/>
      <c r="BU44488" s="8"/>
    </row>
    <row r="44489" spans="68:73">
      <c r="BP44489" s="10"/>
      <c r="BQ44489" s="10"/>
      <c r="BR44489" s="10"/>
      <c r="BS44489" s="10"/>
      <c r="BT44489" s="10"/>
      <c r="BU44489" s="10"/>
    </row>
    <row r="44490" spans="68:73">
      <c r="BP44490" s="8"/>
      <c r="BQ44490" s="8"/>
      <c r="BR44490" s="8"/>
      <c r="BS44490" s="8"/>
      <c r="BT44490" s="8"/>
      <c r="BU44490" s="8"/>
    </row>
    <row r="44491" spans="68:73">
      <c r="BP44491" s="10"/>
      <c r="BQ44491" s="10"/>
      <c r="BR44491" s="10"/>
      <c r="BS44491" s="10"/>
      <c r="BT44491" s="10"/>
      <c r="BU44491" s="10"/>
    </row>
    <row r="44492" spans="68:73">
      <c r="BP44492" s="8"/>
      <c r="BQ44492" s="8"/>
      <c r="BR44492" s="8"/>
      <c r="BS44492" s="8"/>
      <c r="BT44492" s="8"/>
      <c r="BU44492" s="8"/>
    </row>
    <row r="44493" spans="68:73">
      <c r="BP44493" s="10"/>
      <c r="BQ44493" s="10"/>
      <c r="BR44493" s="10"/>
      <c r="BS44493" s="10"/>
      <c r="BT44493" s="10"/>
      <c r="BU44493" s="10"/>
    </row>
    <row r="44494" spans="68:73">
      <c r="BP44494" s="8"/>
      <c r="BQ44494" s="8"/>
      <c r="BR44494" s="8"/>
      <c r="BS44494" s="8"/>
      <c r="BT44494" s="8"/>
      <c r="BU44494" s="8"/>
    </row>
    <row r="44495" spans="68:73">
      <c r="BP44495" s="10"/>
      <c r="BQ44495" s="10"/>
      <c r="BR44495" s="10"/>
      <c r="BS44495" s="10"/>
      <c r="BT44495" s="10"/>
      <c r="BU44495" s="10"/>
    </row>
    <row r="44496" spans="68:73">
      <c r="BP44496" s="8"/>
      <c r="BQ44496" s="8"/>
      <c r="BR44496" s="8"/>
      <c r="BS44496" s="8"/>
      <c r="BT44496" s="8"/>
      <c r="BU44496" s="8"/>
    </row>
    <row r="44497" spans="68:73">
      <c r="BP44497" s="10"/>
      <c r="BQ44497" s="10"/>
      <c r="BR44497" s="10"/>
      <c r="BS44497" s="10"/>
      <c r="BT44497" s="10"/>
      <c r="BU44497" s="10"/>
    </row>
    <row r="44498" spans="68:73">
      <c r="BP44498" s="8"/>
      <c r="BQ44498" s="8"/>
      <c r="BR44498" s="8"/>
      <c r="BS44498" s="8"/>
      <c r="BT44498" s="8"/>
      <c r="BU44498" s="8"/>
    </row>
    <row r="44499" spans="68:73">
      <c r="BP44499" s="10"/>
      <c r="BQ44499" s="10"/>
      <c r="BR44499" s="10"/>
      <c r="BS44499" s="10"/>
      <c r="BT44499" s="10"/>
      <c r="BU44499" s="10"/>
    </row>
    <row r="44500" spans="68:73">
      <c r="BP44500" s="8"/>
      <c r="BQ44500" s="8"/>
      <c r="BR44500" s="8"/>
      <c r="BS44500" s="8"/>
      <c r="BT44500" s="8"/>
      <c r="BU44500" s="8"/>
    </row>
    <row r="44501" spans="68:73">
      <c r="BP44501" s="10"/>
      <c r="BQ44501" s="10"/>
      <c r="BR44501" s="10"/>
      <c r="BS44501" s="10"/>
      <c r="BT44501" s="10"/>
      <c r="BU44501" s="10"/>
    </row>
    <row r="44502" spans="68:73">
      <c r="BP44502" s="8"/>
      <c r="BQ44502" s="8"/>
      <c r="BR44502" s="8"/>
      <c r="BS44502" s="8"/>
      <c r="BT44502" s="8"/>
      <c r="BU44502" s="8"/>
    </row>
    <row r="44503" spans="68:73">
      <c r="BP44503" s="10"/>
      <c r="BQ44503" s="10"/>
      <c r="BR44503" s="10"/>
      <c r="BS44503" s="10"/>
      <c r="BT44503" s="10"/>
      <c r="BU44503" s="10"/>
    </row>
    <row r="44504" spans="68:73">
      <c r="BP44504" s="8"/>
      <c r="BQ44504" s="8"/>
      <c r="BR44504" s="8"/>
      <c r="BS44504" s="8"/>
      <c r="BT44504" s="8"/>
      <c r="BU44504" s="8"/>
    </row>
    <row r="44505" spans="68:73">
      <c r="BP44505" s="10"/>
      <c r="BQ44505" s="10"/>
      <c r="BR44505" s="10"/>
      <c r="BS44505" s="10"/>
      <c r="BT44505" s="10"/>
      <c r="BU44505" s="10"/>
    </row>
    <row r="44506" spans="68:73">
      <c r="BP44506" s="8"/>
      <c r="BQ44506" s="8"/>
      <c r="BR44506" s="8"/>
      <c r="BS44506" s="8"/>
      <c r="BT44506" s="8"/>
      <c r="BU44506" s="8"/>
    </row>
    <row r="44507" spans="68:73">
      <c r="BP44507" s="10"/>
      <c r="BQ44507" s="10"/>
      <c r="BR44507" s="10"/>
      <c r="BS44507" s="10"/>
      <c r="BT44507" s="10"/>
      <c r="BU44507" s="10"/>
    </row>
    <row r="44508" spans="68:73">
      <c r="BP44508" s="8"/>
      <c r="BQ44508" s="8"/>
      <c r="BR44508" s="8"/>
      <c r="BS44508" s="8"/>
      <c r="BT44508" s="8"/>
      <c r="BU44508" s="8"/>
    </row>
    <row r="44509" spans="68:73">
      <c r="BP44509" s="10"/>
      <c r="BQ44509" s="10"/>
      <c r="BR44509" s="10"/>
      <c r="BS44509" s="10"/>
      <c r="BT44509" s="10"/>
      <c r="BU44509" s="10"/>
    </row>
    <row r="44510" spans="68:73">
      <c r="BP44510" s="8"/>
      <c r="BQ44510" s="8"/>
      <c r="BR44510" s="8"/>
      <c r="BS44510" s="8"/>
      <c r="BT44510" s="8"/>
      <c r="BU44510" s="8"/>
    </row>
    <row r="44511" spans="68:73">
      <c r="BP44511" s="10"/>
      <c r="BQ44511" s="10"/>
      <c r="BR44511" s="10"/>
      <c r="BS44511" s="10"/>
      <c r="BT44511" s="10"/>
      <c r="BU44511" s="10"/>
    </row>
    <row r="44512" spans="68:73">
      <c r="BP44512" s="8"/>
      <c r="BQ44512" s="8"/>
      <c r="BR44512" s="8"/>
      <c r="BS44512" s="8"/>
      <c r="BT44512" s="8"/>
      <c r="BU44512" s="8"/>
    </row>
    <row r="44513" spans="68:73">
      <c r="BP44513" s="10"/>
      <c r="BQ44513" s="10"/>
      <c r="BR44513" s="10"/>
      <c r="BS44513" s="10"/>
      <c r="BT44513" s="10"/>
      <c r="BU44513" s="10"/>
    </row>
    <row r="44514" spans="68:73">
      <c r="BP44514" s="8"/>
      <c r="BQ44514" s="8"/>
      <c r="BR44514" s="8"/>
      <c r="BS44514" s="8"/>
      <c r="BT44514" s="8"/>
      <c r="BU44514" s="8"/>
    </row>
    <row r="44515" spans="68:73">
      <c r="BP44515" s="10"/>
      <c r="BQ44515" s="10"/>
      <c r="BR44515" s="10"/>
      <c r="BS44515" s="10"/>
      <c r="BT44515" s="10"/>
      <c r="BU44515" s="10"/>
    </row>
    <row r="44516" spans="68:73">
      <c r="BP44516" s="8"/>
      <c r="BQ44516" s="8"/>
      <c r="BR44516" s="8"/>
      <c r="BS44516" s="8"/>
      <c r="BT44516" s="8"/>
      <c r="BU44516" s="8"/>
    </row>
    <row r="44517" spans="68:73">
      <c r="BP44517" s="10"/>
      <c r="BQ44517" s="10"/>
      <c r="BR44517" s="10"/>
      <c r="BS44517" s="10"/>
      <c r="BT44517" s="10"/>
      <c r="BU44517" s="10"/>
    </row>
    <row r="44518" spans="68:73">
      <c r="BP44518" s="8"/>
      <c r="BQ44518" s="8"/>
      <c r="BR44518" s="8"/>
      <c r="BS44518" s="8"/>
      <c r="BT44518" s="8"/>
      <c r="BU44518" s="8"/>
    </row>
    <row r="44519" spans="68:73">
      <c r="BP44519" s="10"/>
      <c r="BQ44519" s="10"/>
      <c r="BR44519" s="10"/>
      <c r="BS44519" s="10"/>
      <c r="BT44519" s="10"/>
      <c r="BU44519" s="10"/>
    </row>
    <row r="44520" spans="68:73">
      <c r="BP44520" s="8"/>
      <c r="BQ44520" s="8"/>
      <c r="BR44520" s="8"/>
      <c r="BS44520" s="8"/>
      <c r="BT44520" s="8"/>
      <c r="BU44520" s="8"/>
    </row>
    <row r="44521" spans="68:73">
      <c r="BP44521" s="10"/>
      <c r="BQ44521" s="10"/>
      <c r="BR44521" s="10"/>
      <c r="BS44521" s="10"/>
      <c r="BT44521" s="10"/>
      <c r="BU44521" s="10"/>
    </row>
    <row r="44522" spans="68:73">
      <c r="BP44522" s="8"/>
      <c r="BQ44522" s="8"/>
      <c r="BR44522" s="8"/>
      <c r="BS44522" s="8"/>
      <c r="BT44522" s="8"/>
      <c r="BU44522" s="8"/>
    </row>
    <row r="44523" spans="68:73">
      <c r="BP44523" s="10"/>
      <c r="BQ44523" s="10"/>
      <c r="BR44523" s="10"/>
      <c r="BS44523" s="10"/>
      <c r="BT44523" s="10"/>
      <c r="BU44523" s="10"/>
    </row>
    <row r="44524" spans="68:73">
      <c r="BP44524" s="8"/>
      <c r="BQ44524" s="8"/>
      <c r="BR44524" s="8"/>
      <c r="BS44524" s="8"/>
      <c r="BT44524" s="8"/>
      <c r="BU44524" s="8"/>
    </row>
    <row r="44525" spans="68:73">
      <c r="BP44525" s="10"/>
      <c r="BQ44525" s="10"/>
      <c r="BR44525" s="10"/>
      <c r="BS44525" s="10"/>
      <c r="BT44525" s="10"/>
      <c r="BU44525" s="10"/>
    </row>
    <row r="44526" spans="68:73">
      <c r="BP44526" s="8"/>
      <c r="BQ44526" s="8"/>
      <c r="BR44526" s="8"/>
      <c r="BS44526" s="8"/>
      <c r="BT44526" s="8"/>
      <c r="BU44526" s="8"/>
    </row>
    <row r="44527" spans="68:73">
      <c r="BP44527" s="10"/>
      <c r="BQ44527" s="10"/>
      <c r="BR44527" s="10"/>
      <c r="BS44527" s="10"/>
      <c r="BT44527" s="10"/>
      <c r="BU44527" s="10"/>
    </row>
    <row r="44528" spans="68:73">
      <c r="BP44528" s="8"/>
      <c r="BQ44528" s="8"/>
      <c r="BR44528" s="8"/>
      <c r="BS44528" s="8"/>
      <c r="BT44528" s="8"/>
      <c r="BU44528" s="8"/>
    </row>
    <row r="44529" spans="68:73">
      <c r="BP44529" s="10"/>
      <c r="BQ44529" s="10"/>
      <c r="BR44529" s="10"/>
      <c r="BS44529" s="10"/>
      <c r="BT44529" s="10"/>
      <c r="BU44529" s="10"/>
    </row>
    <row r="44530" spans="68:73">
      <c r="BP44530" s="8"/>
      <c r="BQ44530" s="8"/>
      <c r="BR44530" s="8"/>
      <c r="BS44530" s="8"/>
      <c r="BT44530" s="8"/>
      <c r="BU44530" s="8"/>
    </row>
    <row r="44531" spans="68:73">
      <c r="BP44531" s="10"/>
      <c r="BQ44531" s="10"/>
      <c r="BR44531" s="10"/>
      <c r="BS44531" s="10"/>
      <c r="BT44531" s="10"/>
      <c r="BU44531" s="10"/>
    </row>
    <row r="44532" spans="68:73">
      <c r="BP44532" s="8"/>
      <c r="BQ44532" s="8"/>
      <c r="BR44532" s="8"/>
      <c r="BS44532" s="8"/>
      <c r="BT44532" s="8"/>
      <c r="BU44532" s="8"/>
    </row>
    <row r="44533" spans="68:73">
      <c r="BP44533" s="10"/>
      <c r="BQ44533" s="10"/>
      <c r="BR44533" s="10"/>
      <c r="BS44533" s="10"/>
      <c r="BT44533" s="10"/>
      <c r="BU44533" s="10"/>
    </row>
    <row r="44534" spans="68:73">
      <c r="BP44534" s="8"/>
      <c r="BQ44534" s="8"/>
      <c r="BR44534" s="8"/>
      <c r="BS44534" s="8"/>
      <c r="BT44534" s="8"/>
      <c r="BU44534" s="8"/>
    </row>
    <row r="44535" spans="68:73">
      <c r="BP44535" s="10"/>
      <c r="BQ44535" s="10"/>
      <c r="BR44535" s="10"/>
      <c r="BS44535" s="10"/>
      <c r="BT44535" s="10"/>
      <c r="BU44535" s="10"/>
    </row>
    <row r="44536" spans="68:73">
      <c r="BP44536" s="8"/>
      <c r="BQ44536" s="8"/>
      <c r="BR44536" s="8"/>
      <c r="BS44536" s="8"/>
      <c r="BT44536" s="8"/>
      <c r="BU44536" s="8"/>
    </row>
    <row r="44537" spans="68:73">
      <c r="BP44537" s="10"/>
      <c r="BQ44537" s="10"/>
      <c r="BR44537" s="10"/>
      <c r="BS44537" s="10"/>
      <c r="BT44537" s="10"/>
      <c r="BU44537" s="10"/>
    </row>
    <row r="44538" spans="68:73">
      <c r="BP44538" s="8"/>
      <c r="BQ44538" s="8"/>
      <c r="BR44538" s="8"/>
      <c r="BS44538" s="8"/>
      <c r="BT44538" s="8"/>
      <c r="BU44538" s="8"/>
    </row>
    <row r="44539" spans="68:73">
      <c r="BP44539" s="10"/>
      <c r="BQ44539" s="10"/>
      <c r="BR44539" s="10"/>
      <c r="BS44539" s="10"/>
      <c r="BT44539" s="10"/>
      <c r="BU44539" s="10"/>
    </row>
    <row r="44540" spans="68:73">
      <c r="BP44540" s="8"/>
      <c r="BQ44540" s="8"/>
      <c r="BR44540" s="8"/>
      <c r="BS44540" s="8"/>
      <c r="BT44540" s="8"/>
      <c r="BU44540" s="8"/>
    </row>
    <row r="44541" spans="68:73">
      <c r="BP44541" s="10"/>
      <c r="BQ44541" s="10"/>
      <c r="BR44541" s="10"/>
      <c r="BS44541" s="10"/>
      <c r="BT44541" s="10"/>
      <c r="BU44541" s="10"/>
    </row>
    <row r="44542" spans="68:73">
      <c r="BP44542" s="8"/>
      <c r="BQ44542" s="8"/>
      <c r="BR44542" s="8"/>
      <c r="BS44542" s="8"/>
      <c r="BT44542" s="8"/>
      <c r="BU44542" s="8"/>
    </row>
    <row r="44543" spans="68:73">
      <c r="BP44543" s="10"/>
      <c r="BQ44543" s="10"/>
      <c r="BR44543" s="10"/>
      <c r="BS44543" s="10"/>
      <c r="BT44543" s="10"/>
      <c r="BU44543" s="10"/>
    </row>
    <row r="44544" spans="68:73">
      <c r="BP44544" s="8"/>
      <c r="BQ44544" s="8"/>
      <c r="BR44544" s="8"/>
      <c r="BS44544" s="8"/>
      <c r="BT44544" s="8"/>
      <c r="BU44544" s="8"/>
    </row>
    <row r="44545" spans="68:73">
      <c r="BP44545" s="10"/>
      <c r="BQ44545" s="10"/>
      <c r="BR44545" s="10"/>
      <c r="BS44545" s="10"/>
      <c r="BT44545" s="10"/>
      <c r="BU44545" s="10"/>
    </row>
    <row r="44546" spans="68:73">
      <c r="BP44546" s="8"/>
      <c r="BQ44546" s="8"/>
      <c r="BR44546" s="8"/>
      <c r="BS44546" s="8"/>
      <c r="BT44546" s="8"/>
      <c r="BU44546" s="8"/>
    </row>
    <row r="44547" spans="68:73">
      <c r="BP44547" s="10"/>
      <c r="BQ44547" s="10"/>
      <c r="BR44547" s="10"/>
      <c r="BS44547" s="10"/>
      <c r="BT44547" s="10"/>
      <c r="BU44547" s="10"/>
    </row>
    <row r="44548" spans="68:73">
      <c r="BP44548" s="8"/>
      <c r="BQ44548" s="8"/>
      <c r="BR44548" s="8"/>
      <c r="BS44548" s="8"/>
      <c r="BT44548" s="8"/>
      <c r="BU44548" s="8"/>
    </row>
    <row r="44549" spans="68:73">
      <c r="BP44549" s="10"/>
      <c r="BQ44549" s="10"/>
      <c r="BR44549" s="10"/>
      <c r="BS44549" s="10"/>
      <c r="BT44549" s="10"/>
      <c r="BU44549" s="10"/>
    </row>
    <row r="44550" spans="68:73">
      <c r="BP44550" s="8"/>
      <c r="BQ44550" s="8"/>
      <c r="BR44550" s="8"/>
      <c r="BS44550" s="8"/>
      <c r="BT44550" s="8"/>
      <c r="BU44550" s="8"/>
    </row>
    <row r="44551" spans="68:73">
      <c r="BP44551" s="10"/>
      <c r="BQ44551" s="10"/>
      <c r="BR44551" s="10"/>
      <c r="BS44551" s="10"/>
      <c r="BT44551" s="10"/>
      <c r="BU44551" s="10"/>
    </row>
    <row r="44552" spans="68:73">
      <c r="BP44552" s="8"/>
      <c r="BQ44552" s="8"/>
      <c r="BR44552" s="8"/>
      <c r="BS44552" s="8"/>
      <c r="BT44552" s="8"/>
      <c r="BU44552" s="8"/>
    </row>
    <row r="44553" spans="68:73">
      <c r="BP44553" s="10"/>
      <c r="BQ44553" s="10"/>
      <c r="BR44553" s="10"/>
      <c r="BS44553" s="10"/>
      <c r="BT44553" s="10"/>
      <c r="BU44553" s="10"/>
    </row>
    <row r="44554" spans="68:73">
      <c r="BP44554" s="8"/>
      <c r="BQ44554" s="8"/>
      <c r="BR44554" s="8"/>
      <c r="BS44554" s="8"/>
      <c r="BT44554" s="8"/>
      <c r="BU44554" s="8"/>
    </row>
    <row r="44555" spans="68:73">
      <c r="BP44555" s="10"/>
      <c r="BQ44555" s="10"/>
      <c r="BR44555" s="10"/>
      <c r="BS44555" s="10"/>
      <c r="BT44555" s="10"/>
      <c r="BU44555" s="10"/>
    </row>
    <row r="44556" spans="68:73">
      <c r="BP44556" s="8"/>
      <c r="BQ44556" s="8"/>
      <c r="BR44556" s="8"/>
      <c r="BS44556" s="8"/>
      <c r="BT44556" s="8"/>
      <c r="BU44556" s="8"/>
    </row>
    <row r="44557" spans="68:73">
      <c r="BP44557" s="10"/>
      <c r="BQ44557" s="10"/>
      <c r="BR44557" s="10"/>
      <c r="BS44557" s="10"/>
      <c r="BT44557" s="10"/>
      <c r="BU44557" s="10"/>
    </row>
    <row r="44558" spans="68:73">
      <c r="BP44558" s="8"/>
      <c r="BQ44558" s="8"/>
      <c r="BR44558" s="8"/>
      <c r="BS44558" s="8"/>
      <c r="BT44558" s="8"/>
      <c r="BU44558" s="8"/>
    </row>
    <row r="44559" spans="68:73">
      <c r="BP44559" s="10"/>
      <c r="BQ44559" s="10"/>
      <c r="BR44559" s="10"/>
      <c r="BS44559" s="10"/>
      <c r="BT44559" s="10"/>
      <c r="BU44559" s="10"/>
    </row>
    <row r="44560" spans="68:73">
      <c r="BP44560" s="8"/>
      <c r="BQ44560" s="8"/>
      <c r="BR44560" s="8"/>
      <c r="BS44560" s="8"/>
      <c r="BT44560" s="8"/>
      <c r="BU44560" s="8"/>
    </row>
    <row r="44561" spans="68:73">
      <c r="BP44561" s="10"/>
      <c r="BQ44561" s="10"/>
      <c r="BR44561" s="10"/>
      <c r="BS44561" s="10"/>
      <c r="BT44561" s="10"/>
      <c r="BU44561" s="10"/>
    </row>
    <row r="44562" spans="68:73">
      <c r="BP44562" s="8"/>
      <c r="BQ44562" s="8"/>
      <c r="BR44562" s="8"/>
      <c r="BS44562" s="8"/>
      <c r="BT44562" s="8"/>
      <c r="BU44562" s="8"/>
    </row>
    <row r="44563" spans="68:73">
      <c r="BP44563" s="10"/>
      <c r="BQ44563" s="10"/>
      <c r="BR44563" s="10"/>
      <c r="BS44563" s="10"/>
      <c r="BT44563" s="10"/>
      <c r="BU44563" s="10"/>
    </row>
    <row r="44564" spans="68:73">
      <c r="BP44564" s="8"/>
      <c r="BQ44564" s="8"/>
      <c r="BR44564" s="8"/>
      <c r="BS44564" s="8"/>
      <c r="BT44564" s="8"/>
      <c r="BU44564" s="8"/>
    </row>
    <row r="44565" spans="68:73">
      <c r="BP44565" s="10"/>
      <c r="BQ44565" s="10"/>
      <c r="BR44565" s="10"/>
      <c r="BS44565" s="10"/>
      <c r="BT44565" s="10"/>
      <c r="BU44565" s="10"/>
    </row>
    <row r="44566" spans="68:73">
      <c r="BP44566" s="8"/>
      <c r="BQ44566" s="8"/>
      <c r="BR44566" s="8"/>
      <c r="BS44566" s="8"/>
      <c r="BT44566" s="8"/>
      <c r="BU44566" s="8"/>
    </row>
    <row r="44567" spans="68:73">
      <c r="BP44567" s="10"/>
      <c r="BQ44567" s="10"/>
      <c r="BR44567" s="10"/>
      <c r="BS44567" s="10"/>
      <c r="BT44567" s="10"/>
      <c r="BU44567" s="10"/>
    </row>
    <row r="44568" spans="68:73">
      <c r="BP44568" s="8"/>
      <c r="BQ44568" s="8"/>
      <c r="BR44568" s="8"/>
      <c r="BS44568" s="8"/>
      <c r="BT44568" s="8"/>
      <c r="BU44568" s="8"/>
    </row>
    <row r="44569" spans="68:73">
      <c r="BP44569" s="10"/>
      <c r="BQ44569" s="10"/>
      <c r="BR44569" s="10"/>
      <c r="BS44569" s="10"/>
      <c r="BT44569" s="10"/>
      <c r="BU44569" s="10"/>
    </row>
    <row r="44570" spans="68:73">
      <c r="BP44570" s="8"/>
      <c r="BQ44570" s="8"/>
      <c r="BR44570" s="8"/>
      <c r="BS44570" s="8"/>
      <c r="BT44570" s="8"/>
      <c r="BU44570" s="8"/>
    </row>
    <row r="44571" spans="68:73">
      <c r="BP44571" s="10"/>
      <c r="BQ44571" s="10"/>
      <c r="BR44571" s="10"/>
      <c r="BS44571" s="10"/>
      <c r="BT44571" s="10"/>
      <c r="BU44571" s="10"/>
    </row>
    <row r="44572" spans="68:73">
      <c r="BP44572" s="8"/>
      <c r="BQ44572" s="8"/>
      <c r="BR44572" s="8"/>
      <c r="BS44572" s="8"/>
      <c r="BT44572" s="8"/>
      <c r="BU44572" s="8"/>
    </row>
    <row r="44573" spans="68:73">
      <c r="BP44573" s="10"/>
      <c r="BQ44573" s="10"/>
      <c r="BR44573" s="10"/>
      <c r="BS44573" s="10"/>
      <c r="BT44573" s="10"/>
      <c r="BU44573" s="10"/>
    </row>
    <row r="44574" spans="68:73">
      <c r="BP44574" s="8"/>
      <c r="BQ44574" s="8"/>
      <c r="BR44574" s="8"/>
      <c r="BS44574" s="8"/>
      <c r="BT44574" s="8"/>
      <c r="BU44574" s="8"/>
    </row>
    <row r="44575" spans="68:73">
      <c r="BP44575" s="10"/>
      <c r="BQ44575" s="10"/>
      <c r="BR44575" s="10"/>
      <c r="BS44575" s="10"/>
      <c r="BT44575" s="10"/>
      <c r="BU44575" s="10"/>
    </row>
    <row r="44576" spans="68:73">
      <c r="BP44576" s="8"/>
      <c r="BQ44576" s="8"/>
      <c r="BR44576" s="8"/>
      <c r="BS44576" s="8"/>
      <c r="BT44576" s="8"/>
      <c r="BU44576" s="8"/>
    </row>
    <row r="44577" spans="68:73">
      <c r="BP44577" s="10"/>
      <c r="BQ44577" s="10"/>
      <c r="BR44577" s="10"/>
      <c r="BS44577" s="10"/>
      <c r="BT44577" s="10"/>
      <c r="BU44577" s="10"/>
    </row>
    <row r="44578" spans="68:73">
      <c r="BP44578" s="8"/>
      <c r="BQ44578" s="8"/>
      <c r="BR44578" s="8"/>
      <c r="BS44578" s="8"/>
      <c r="BT44578" s="8"/>
      <c r="BU44578" s="8"/>
    </row>
    <row r="44579" spans="68:73">
      <c r="BP44579" s="10"/>
      <c r="BQ44579" s="10"/>
      <c r="BR44579" s="10"/>
      <c r="BS44579" s="10"/>
      <c r="BT44579" s="10"/>
      <c r="BU44579" s="10"/>
    </row>
    <row r="44580" spans="68:73">
      <c r="BP44580" s="8"/>
      <c r="BQ44580" s="8"/>
      <c r="BR44580" s="8"/>
      <c r="BS44580" s="8"/>
      <c r="BT44580" s="8"/>
      <c r="BU44580" s="8"/>
    </row>
    <row r="44581" spans="68:73">
      <c r="BP44581" s="10"/>
      <c r="BQ44581" s="10"/>
      <c r="BR44581" s="10"/>
      <c r="BS44581" s="10"/>
      <c r="BT44581" s="10"/>
      <c r="BU44581" s="10"/>
    </row>
    <row r="44582" spans="68:73">
      <c r="BP44582" s="8"/>
      <c r="BQ44582" s="8"/>
      <c r="BR44582" s="8"/>
      <c r="BS44582" s="8"/>
      <c r="BT44582" s="8"/>
      <c r="BU44582" s="8"/>
    </row>
    <row r="44583" spans="68:73">
      <c r="BP44583" s="10"/>
      <c r="BQ44583" s="10"/>
      <c r="BR44583" s="10"/>
      <c r="BS44583" s="10"/>
      <c r="BT44583" s="10"/>
      <c r="BU44583" s="10"/>
    </row>
    <row r="44584" spans="68:73">
      <c r="BP44584" s="8"/>
      <c r="BQ44584" s="8"/>
      <c r="BR44584" s="8"/>
      <c r="BS44584" s="8"/>
      <c r="BT44584" s="8"/>
      <c r="BU44584" s="8"/>
    </row>
    <row r="44585" spans="68:73">
      <c r="BP44585" s="10"/>
      <c r="BQ44585" s="10"/>
      <c r="BR44585" s="10"/>
      <c r="BS44585" s="10"/>
      <c r="BT44585" s="10"/>
      <c r="BU44585" s="10"/>
    </row>
    <row r="44586" spans="68:73">
      <c r="BP44586" s="8"/>
      <c r="BQ44586" s="8"/>
      <c r="BR44586" s="8"/>
      <c r="BS44586" s="8"/>
      <c r="BT44586" s="8"/>
      <c r="BU44586" s="8"/>
    </row>
    <row r="44587" spans="68:73">
      <c r="BP44587" s="10"/>
      <c r="BQ44587" s="10"/>
      <c r="BR44587" s="10"/>
      <c r="BS44587" s="10"/>
      <c r="BT44587" s="10"/>
      <c r="BU44587" s="10"/>
    </row>
    <row r="44588" spans="68:73">
      <c r="BP44588" s="8"/>
      <c r="BQ44588" s="8"/>
      <c r="BR44588" s="8"/>
      <c r="BS44588" s="8"/>
      <c r="BT44588" s="8"/>
      <c r="BU44588" s="8"/>
    </row>
    <row r="44589" spans="68:73">
      <c r="BP44589" s="10"/>
      <c r="BQ44589" s="10"/>
      <c r="BR44589" s="10"/>
      <c r="BS44589" s="10"/>
      <c r="BT44589" s="10"/>
      <c r="BU44589" s="10"/>
    </row>
    <row r="44590" spans="68:73">
      <c r="BP44590" s="8"/>
      <c r="BQ44590" s="8"/>
      <c r="BR44590" s="8"/>
      <c r="BS44590" s="8"/>
      <c r="BT44590" s="8"/>
      <c r="BU44590" s="8"/>
    </row>
    <row r="44591" spans="68:73">
      <c r="BP44591" s="10"/>
      <c r="BQ44591" s="10"/>
      <c r="BR44591" s="10"/>
      <c r="BS44591" s="10"/>
      <c r="BT44591" s="10"/>
      <c r="BU44591" s="10"/>
    </row>
    <row r="44592" spans="68:73">
      <c r="BP44592" s="8"/>
      <c r="BQ44592" s="8"/>
      <c r="BR44592" s="8"/>
      <c r="BS44592" s="8"/>
      <c r="BT44592" s="8"/>
      <c r="BU44592" s="8"/>
    </row>
    <row r="44593" spans="68:73">
      <c r="BP44593" s="10"/>
      <c r="BQ44593" s="10"/>
      <c r="BR44593" s="10"/>
      <c r="BS44593" s="10"/>
      <c r="BT44593" s="10"/>
      <c r="BU44593" s="10"/>
    </row>
    <row r="44594" spans="68:73">
      <c r="BP44594" s="8"/>
      <c r="BQ44594" s="8"/>
      <c r="BR44594" s="8"/>
      <c r="BS44594" s="8"/>
      <c r="BT44594" s="8"/>
      <c r="BU44594" s="8"/>
    </row>
    <row r="44595" spans="68:73">
      <c r="BP44595" s="10"/>
      <c r="BQ44595" s="10"/>
      <c r="BR44595" s="10"/>
      <c r="BS44595" s="10"/>
      <c r="BT44595" s="10"/>
      <c r="BU44595" s="10"/>
    </row>
    <row r="44596" spans="68:73">
      <c r="BP44596" s="8"/>
      <c r="BQ44596" s="8"/>
      <c r="BR44596" s="8"/>
      <c r="BS44596" s="8"/>
      <c r="BT44596" s="8"/>
      <c r="BU44596" s="8"/>
    </row>
    <row r="44597" spans="68:73">
      <c r="BP44597" s="10"/>
      <c r="BQ44597" s="10"/>
      <c r="BR44597" s="10"/>
      <c r="BS44597" s="10"/>
      <c r="BT44597" s="10"/>
      <c r="BU44597" s="10"/>
    </row>
    <row r="44598" spans="68:73">
      <c r="BP44598" s="8"/>
      <c r="BQ44598" s="8"/>
      <c r="BR44598" s="8"/>
      <c r="BS44598" s="8"/>
      <c r="BT44598" s="8"/>
      <c r="BU44598" s="8"/>
    </row>
    <row r="44599" spans="68:73">
      <c r="BP44599" s="10"/>
      <c r="BQ44599" s="10"/>
      <c r="BR44599" s="10"/>
      <c r="BS44599" s="10"/>
      <c r="BT44599" s="10"/>
      <c r="BU44599" s="10"/>
    </row>
    <row r="44600" spans="68:73">
      <c r="BP44600" s="8"/>
      <c r="BQ44600" s="8"/>
      <c r="BR44600" s="8"/>
      <c r="BS44600" s="8"/>
      <c r="BT44600" s="8"/>
      <c r="BU44600" s="8"/>
    </row>
    <row r="44601" spans="68:73">
      <c r="BP44601" s="10"/>
      <c r="BQ44601" s="10"/>
      <c r="BR44601" s="10"/>
      <c r="BS44601" s="10"/>
      <c r="BT44601" s="10"/>
      <c r="BU44601" s="10"/>
    </row>
    <row r="44602" spans="68:73">
      <c r="BP44602" s="8"/>
      <c r="BQ44602" s="8"/>
      <c r="BR44602" s="8"/>
      <c r="BS44602" s="8"/>
      <c r="BT44602" s="8"/>
      <c r="BU44602" s="8"/>
    </row>
    <row r="44603" spans="68:73">
      <c r="BP44603" s="10"/>
      <c r="BQ44603" s="10"/>
      <c r="BR44603" s="10"/>
      <c r="BS44603" s="10"/>
      <c r="BT44603" s="10"/>
      <c r="BU44603" s="10"/>
    </row>
    <row r="44604" spans="68:73">
      <c r="BP44604" s="8"/>
      <c r="BQ44604" s="8"/>
      <c r="BR44604" s="8"/>
      <c r="BS44604" s="8"/>
      <c r="BT44604" s="8"/>
      <c r="BU44604" s="8"/>
    </row>
    <row r="44605" spans="68:73">
      <c r="BP44605" s="10"/>
      <c r="BQ44605" s="10"/>
      <c r="BR44605" s="10"/>
      <c r="BS44605" s="10"/>
      <c r="BT44605" s="10"/>
      <c r="BU44605" s="10"/>
    </row>
    <row r="44606" spans="68:73">
      <c r="BP44606" s="8"/>
      <c r="BQ44606" s="8"/>
      <c r="BR44606" s="8"/>
      <c r="BS44606" s="8"/>
      <c r="BT44606" s="8"/>
      <c r="BU44606" s="8"/>
    </row>
    <row r="44607" spans="68:73">
      <c r="BP44607" s="10"/>
      <c r="BQ44607" s="10"/>
      <c r="BR44607" s="10"/>
      <c r="BS44607" s="10"/>
      <c r="BT44607" s="10"/>
      <c r="BU44607" s="10"/>
    </row>
    <row r="44608" spans="68:73">
      <c r="BP44608" s="8"/>
      <c r="BQ44608" s="8"/>
      <c r="BR44608" s="8"/>
      <c r="BS44608" s="8"/>
      <c r="BT44608" s="8"/>
      <c r="BU44608" s="8"/>
    </row>
    <row r="44609" spans="68:73">
      <c r="BP44609" s="10"/>
      <c r="BQ44609" s="10"/>
      <c r="BR44609" s="10"/>
      <c r="BS44609" s="10"/>
      <c r="BT44609" s="10"/>
      <c r="BU44609" s="10"/>
    </row>
    <row r="44610" spans="68:73">
      <c r="BP44610" s="8"/>
      <c r="BQ44610" s="8"/>
      <c r="BR44610" s="8"/>
      <c r="BS44610" s="8"/>
      <c r="BT44610" s="8"/>
      <c r="BU44610" s="8"/>
    </row>
    <row r="44611" spans="68:73">
      <c r="BP44611" s="10"/>
      <c r="BQ44611" s="10"/>
      <c r="BR44611" s="10"/>
      <c r="BS44611" s="10"/>
      <c r="BT44611" s="10"/>
      <c r="BU44611" s="10"/>
    </row>
    <row r="44612" spans="68:73">
      <c r="BP44612" s="8"/>
      <c r="BQ44612" s="8"/>
      <c r="BR44612" s="8"/>
      <c r="BS44612" s="8"/>
      <c r="BT44612" s="8"/>
      <c r="BU44612" s="8"/>
    </row>
    <row r="44613" spans="68:73">
      <c r="BP44613" s="10"/>
      <c r="BQ44613" s="10"/>
      <c r="BR44613" s="10"/>
      <c r="BS44613" s="10"/>
      <c r="BT44613" s="10"/>
      <c r="BU44613" s="10"/>
    </row>
    <row r="44614" spans="68:73">
      <c r="BP44614" s="8"/>
      <c r="BQ44614" s="8"/>
      <c r="BR44614" s="8"/>
      <c r="BS44614" s="8"/>
      <c r="BT44614" s="8"/>
      <c r="BU44614" s="8"/>
    </row>
    <row r="44615" spans="68:73">
      <c r="BP44615" s="10"/>
      <c r="BQ44615" s="10"/>
      <c r="BR44615" s="10"/>
      <c r="BS44615" s="10"/>
      <c r="BT44615" s="10"/>
      <c r="BU44615" s="10"/>
    </row>
    <row r="44616" spans="68:73">
      <c r="BP44616" s="8"/>
      <c r="BQ44616" s="8"/>
      <c r="BR44616" s="8"/>
      <c r="BS44616" s="8"/>
      <c r="BT44616" s="8"/>
      <c r="BU44616" s="8"/>
    </row>
    <row r="44617" spans="68:73">
      <c r="BP44617" s="10"/>
      <c r="BQ44617" s="10"/>
      <c r="BR44617" s="10"/>
      <c r="BS44617" s="10"/>
      <c r="BT44617" s="10"/>
      <c r="BU44617" s="10"/>
    </row>
    <row r="44618" spans="68:73">
      <c r="BP44618" s="8"/>
      <c r="BQ44618" s="8"/>
      <c r="BR44618" s="8"/>
      <c r="BS44618" s="8"/>
      <c r="BT44618" s="8"/>
      <c r="BU44618" s="8"/>
    </row>
    <row r="44619" spans="68:73">
      <c r="BP44619" s="10"/>
      <c r="BQ44619" s="10"/>
      <c r="BR44619" s="10"/>
      <c r="BS44619" s="10"/>
      <c r="BT44619" s="10"/>
      <c r="BU44619" s="10"/>
    </row>
    <row r="44620" spans="68:73">
      <c r="BP44620" s="8"/>
      <c r="BQ44620" s="8"/>
      <c r="BR44620" s="8"/>
      <c r="BS44620" s="8"/>
      <c r="BT44620" s="8"/>
      <c r="BU44620" s="8"/>
    </row>
    <row r="44621" spans="68:73">
      <c r="BP44621" s="10"/>
      <c r="BQ44621" s="10"/>
      <c r="BR44621" s="10"/>
      <c r="BS44621" s="10"/>
      <c r="BT44621" s="10"/>
      <c r="BU44621" s="10"/>
    </row>
    <row r="44622" spans="68:73">
      <c r="BP44622" s="8"/>
      <c r="BQ44622" s="8"/>
      <c r="BR44622" s="8"/>
      <c r="BS44622" s="8"/>
      <c r="BT44622" s="8"/>
      <c r="BU44622" s="8"/>
    </row>
    <row r="44623" spans="68:73">
      <c r="BP44623" s="10"/>
      <c r="BQ44623" s="10"/>
      <c r="BR44623" s="10"/>
      <c r="BS44623" s="10"/>
      <c r="BT44623" s="10"/>
      <c r="BU44623" s="10"/>
    </row>
    <row r="44624" spans="68:73">
      <c r="BP44624" s="8"/>
      <c r="BQ44624" s="8"/>
      <c r="BR44624" s="8"/>
      <c r="BS44624" s="8"/>
      <c r="BT44624" s="8"/>
      <c r="BU44624" s="8"/>
    </row>
    <row r="44625" spans="68:73">
      <c r="BP44625" s="10"/>
      <c r="BQ44625" s="10"/>
      <c r="BR44625" s="10"/>
      <c r="BS44625" s="10"/>
      <c r="BT44625" s="10"/>
      <c r="BU44625" s="10"/>
    </row>
    <row r="44626" spans="68:73">
      <c r="BP44626" s="8"/>
      <c r="BQ44626" s="8"/>
      <c r="BR44626" s="8"/>
      <c r="BS44626" s="8"/>
      <c r="BT44626" s="8"/>
      <c r="BU44626" s="8"/>
    </row>
    <row r="44627" spans="68:73">
      <c r="BP44627" s="10"/>
      <c r="BQ44627" s="10"/>
      <c r="BR44627" s="10"/>
      <c r="BS44627" s="10"/>
      <c r="BT44627" s="10"/>
      <c r="BU44627" s="10"/>
    </row>
    <row r="44628" spans="68:73">
      <c r="BP44628" s="8"/>
      <c r="BQ44628" s="8"/>
      <c r="BR44628" s="8"/>
      <c r="BS44628" s="8"/>
      <c r="BT44628" s="8"/>
      <c r="BU44628" s="8"/>
    </row>
    <row r="44629" spans="68:73">
      <c r="BP44629" s="10"/>
      <c r="BQ44629" s="10"/>
      <c r="BR44629" s="10"/>
      <c r="BS44629" s="10"/>
      <c r="BT44629" s="10"/>
      <c r="BU44629" s="10"/>
    </row>
    <row r="44630" spans="68:73">
      <c r="BP44630" s="8"/>
      <c r="BQ44630" s="8"/>
      <c r="BR44630" s="8"/>
      <c r="BS44630" s="8"/>
      <c r="BT44630" s="8"/>
      <c r="BU44630" s="8"/>
    </row>
    <row r="44631" spans="68:73">
      <c r="BP44631" s="10"/>
      <c r="BQ44631" s="10"/>
      <c r="BR44631" s="10"/>
      <c r="BS44631" s="10"/>
      <c r="BT44631" s="10"/>
      <c r="BU44631" s="10"/>
    </row>
    <row r="44632" spans="68:73">
      <c r="BP44632" s="8"/>
      <c r="BQ44632" s="8"/>
      <c r="BR44632" s="8"/>
      <c r="BS44632" s="8"/>
      <c r="BT44632" s="8"/>
      <c r="BU44632" s="8"/>
    </row>
    <row r="44633" spans="68:73">
      <c r="BP44633" s="10"/>
      <c r="BQ44633" s="10"/>
      <c r="BR44633" s="10"/>
      <c r="BS44633" s="10"/>
      <c r="BT44633" s="10"/>
      <c r="BU44633" s="10"/>
    </row>
    <row r="44634" spans="68:73">
      <c r="BP44634" s="8"/>
      <c r="BQ44634" s="8"/>
      <c r="BR44634" s="8"/>
      <c r="BS44634" s="8"/>
      <c r="BT44634" s="8"/>
      <c r="BU44634" s="8"/>
    </row>
    <row r="44635" spans="68:73">
      <c r="BP44635" s="10"/>
      <c r="BQ44635" s="10"/>
      <c r="BR44635" s="10"/>
      <c r="BS44635" s="10"/>
      <c r="BT44635" s="10"/>
      <c r="BU44635" s="10"/>
    </row>
    <row r="44636" spans="68:73">
      <c r="BP44636" s="8"/>
      <c r="BQ44636" s="8"/>
      <c r="BR44636" s="8"/>
      <c r="BS44636" s="8"/>
      <c r="BT44636" s="8"/>
      <c r="BU44636" s="8"/>
    </row>
    <row r="44637" spans="68:73">
      <c r="BP44637" s="10"/>
      <c r="BQ44637" s="10"/>
      <c r="BR44637" s="10"/>
      <c r="BS44637" s="10"/>
      <c r="BT44637" s="10"/>
      <c r="BU44637" s="10"/>
    </row>
    <row r="44638" spans="68:73">
      <c r="BP44638" s="8"/>
      <c r="BQ44638" s="8"/>
      <c r="BR44638" s="8"/>
      <c r="BS44638" s="8"/>
      <c r="BT44638" s="8"/>
      <c r="BU44638" s="8"/>
    </row>
    <row r="44639" spans="68:73">
      <c r="BP44639" s="10"/>
      <c r="BQ44639" s="10"/>
      <c r="BR44639" s="10"/>
      <c r="BS44639" s="10"/>
      <c r="BT44639" s="10"/>
      <c r="BU44639" s="10"/>
    </row>
    <row r="44640" spans="68:73">
      <c r="BP44640" s="8"/>
      <c r="BQ44640" s="8"/>
      <c r="BR44640" s="8"/>
      <c r="BS44640" s="8"/>
      <c r="BT44640" s="8"/>
      <c r="BU44640" s="8"/>
    </row>
    <row r="44641" spans="68:73">
      <c r="BP44641" s="10"/>
      <c r="BQ44641" s="10"/>
      <c r="BR44641" s="10"/>
      <c r="BS44641" s="10"/>
      <c r="BT44641" s="10"/>
      <c r="BU44641" s="10"/>
    </row>
    <row r="44642" spans="68:73">
      <c r="BP44642" s="8"/>
      <c r="BQ44642" s="8"/>
      <c r="BR44642" s="8"/>
      <c r="BS44642" s="8"/>
      <c r="BT44642" s="8"/>
      <c r="BU44642" s="8"/>
    </row>
    <row r="44643" spans="68:73">
      <c r="BP44643" s="10"/>
      <c r="BQ44643" s="10"/>
      <c r="BR44643" s="10"/>
      <c r="BS44643" s="10"/>
      <c r="BT44643" s="10"/>
      <c r="BU44643" s="10"/>
    </row>
    <row r="44644" spans="68:73">
      <c r="BP44644" s="8"/>
      <c r="BQ44644" s="8"/>
      <c r="BR44644" s="8"/>
      <c r="BS44644" s="8"/>
      <c r="BT44644" s="8"/>
      <c r="BU44644" s="8"/>
    </row>
    <row r="44645" spans="68:73">
      <c r="BP44645" s="10"/>
      <c r="BQ44645" s="10"/>
      <c r="BR44645" s="10"/>
      <c r="BS44645" s="10"/>
      <c r="BT44645" s="10"/>
      <c r="BU44645" s="10"/>
    </row>
    <row r="44646" spans="68:73">
      <c r="BP44646" s="8"/>
      <c r="BQ44646" s="8"/>
      <c r="BR44646" s="8"/>
      <c r="BS44646" s="8"/>
      <c r="BT44646" s="8"/>
      <c r="BU44646" s="8"/>
    </row>
    <row r="44647" spans="68:73">
      <c r="BP44647" s="10"/>
      <c r="BQ44647" s="10"/>
      <c r="BR44647" s="10"/>
      <c r="BS44647" s="10"/>
      <c r="BT44647" s="10"/>
      <c r="BU44647" s="10"/>
    </row>
    <row r="44648" spans="68:73">
      <c r="BP44648" s="8"/>
      <c r="BQ44648" s="8"/>
      <c r="BR44648" s="8"/>
      <c r="BS44648" s="8"/>
      <c r="BT44648" s="8"/>
      <c r="BU44648" s="8"/>
    </row>
    <row r="44649" spans="68:73">
      <c r="BP44649" s="10"/>
      <c r="BQ44649" s="10"/>
      <c r="BR44649" s="10"/>
      <c r="BS44649" s="10"/>
      <c r="BT44649" s="10"/>
      <c r="BU44649" s="10"/>
    </row>
    <row r="44650" spans="68:73">
      <c r="BP44650" s="8"/>
      <c r="BQ44650" s="8"/>
      <c r="BR44650" s="8"/>
      <c r="BS44650" s="8"/>
      <c r="BT44650" s="8"/>
      <c r="BU44650" s="8"/>
    </row>
    <row r="44651" spans="68:73">
      <c r="BP44651" s="10"/>
      <c r="BQ44651" s="10"/>
      <c r="BR44651" s="10"/>
      <c r="BS44651" s="10"/>
      <c r="BT44651" s="10"/>
      <c r="BU44651" s="10"/>
    </row>
    <row r="44652" spans="68:73">
      <c r="BP44652" s="8"/>
      <c r="BQ44652" s="8"/>
      <c r="BR44652" s="8"/>
      <c r="BS44652" s="8"/>
      <c r="BT44652" s="8"/>
      <c r="BU44652" s="8"/>
    </row>
    <row r="44653" spans="68:73">
      <c r="BP44653" s="10"/>
      <c r="BQ44653" s="10"/>
      <c r="BR44653" s="10"/>
      <c r="BS44653" s="10"/>
      <c r="BT44653" s="10"/>
      <c r="BU44653" s="10"/>
    </row>
    <row r="44654" spans="68:73">
      <c r="BP44654" s="8"/>
      <c r="BQ44654" s="8"/>
      <c r="BR44654" s="8"/>
      <c r="BS44654" s="8"/>
      <c r="BT44654" s="8"/>
      <c r="BU44654" s="8"/>
    </row>
    <row r="44655" spans="68:73">
      <c r="BP44655" s="10"/>
      <c r="BQ44655" s="10"/>
      <c r="BR44655" s="10"/>
      <c r="BS44655" s="10"/>
      <c r="BT44655" s="10"/>
      <c r="BU44655" s="10"/>
    </row>
    <row r="44656" spans="68:73">
      <c r="BP44656" s="8"/>
      <c r="BQ44656" s="8"/>
      <c r="BR44656" s="8"/>
      <c r="BS44656" s="8"/>
      <c r="BT44656" s="8"/>
      <c r="BU44656" s="8"/>
    </row>
    <row r="44657" spans="68:73">
      <c r="BP44657" s="10"/>
      <c r="BQ44657" s="10"/>
      <c r="BR44657" s="10"/>
      <c r="BS44657" s="10"/>
      <c r="BT44657" s="10"/>
      <c r="BU44657" s="10"/>
    </row>
    <row r="44658" spans="68:73">
      <c r="BP44658" s="8"/>
      <c r="BQ44658" s="8"/>
      <c r="BR44658" s="8"/>
      <c r="BS44658" s="8"/>
      <c r="BT44658" s="8"/>
      <c r="BU44658" s="8"/>
    </row>
    <row r="44659" spans="68:73">
      <c r="BP44659" s="10"/>
      <c r="BQ44659" s="10"/>
      <c r="BR44659" s="10"/>
      <c r="BS44659" s="10"/>
      <c r="BT44659" s="10"/>
      <c r="BU44659" s="10"/>
    </row>
    <row r="44660" spans="68:73">
      <c r="BP44660" s="8"/>
      <c r="BQ44660" s="8"/>
      <c r="BR44660" s="8"/>
      <c r="BS44660" s="8"/>
      <c r="BT44660" s="8"/>
      <c r="BU44660" s="8"/>
    </row>
    <row r="44661" spans="68:73">
      <c r="BP44661" s="10"/>
      <c r="BQ44661" s="10"/>
      <c r="BR44661" s="10"/>
      <c r="BS44661" s="10"/>
      <c r="BT44661" s="10"/>
      <c r="BU44661" s="10"/>
    </row>
    <row r="44662" spans="68:73">
      <c r="BP44662" s="8"/>
      <c r="BQ44662" s="8"/>
      <c r="BR44662" s="8"/>
      <c r="BS44662" s="8"/>
      <c r="BT44662" s="8"/>
      <c r="BU44662" s="8"/>
    </row>
    <row r="44663" spans="68:73">
      <c r="BP44663" s="10"/>
      <c r="BQ44663" s="10"/>
      <c r="BR44663" s="10"/>
      <c r="BS44663" s="10"/>
      <c r="BT44663" s="10"/>
      <c r="BU44663" s="10"/>
    </row>
    <row r="44664" spans="68:73">
      <c r="BP44664" s="8"/>
      <c r="BQ44664" s="8"/>
      <c r="BR44664" s="8"/>
      <c r="BS44664" s="8"/>
      <c r="BT44664" s="8"/>
      <c r="BU44664" s="8"/>
    </row>
    <row r="44665" spans="68:73">
      <c r="BP44665" s="10"/>
      <c r="BQ44665" s="10"/>
      <c r="BR44665" s="10"/>
      <c r="BS44665" s="10"/>
      <c r="BT44665" s="10"/>
      <c r="BU44665" s="10"/>
    </row>
    <row r="44666" spans="68:73">
      <c r="BP44666" s="8"/>
      <c r="BQ44666" s="8"/>
      <c r="BR44666" s="8"/>
      <c r="BS44666" s="8"/>
      <c r="BT44666" s="8"/>
      <c r="BU44666" s="8"/>
    </row>
    <row r="44667" spans="68:73">
      <c r="BP44667" s="10"/>
      <c r="BQ44667" s="10"/>
      <c r="BR44667" s="10"/>
      <c r="BS44667" s="10"/>
      <c r="BT44667" s="10"/>
      <c r="BU44667" s="10"/>
    </row>
    <row r="44668" spans="68:73">
      <c r="BP44668" s="8"/>
      <c r="BQ44668" s="8"/>
      <c r="BR44668" s="8"/>
      <c r="BS44668" s="8"/>
      <c r="BT44668" s="8"/>
      <c r="BU44668" s="8"/>
    </row>
    <row r="44669" spans="68:73">
      <c r="BP44669" s="10"/>
      <c r="BQ44669" s="10"/>
      <c r="BR44669" s="10"/>
      <c r="BS44669" s="10"/>
      <c r="BT44669" s="10"/>
      <c r="BU44669" s="10"/>
    </row>
    <row r="44670" spans="68:73">
      <c r="BP44670" s="8"/>
      <c r="BQ44670" s="8"/>
      <c r="BR44670" s="8"/>
      <c r="BS44670" s="8"/>
      <c r="BT44670" s="8"/>
      <c r="BU44670" s="8"/>
    </row>
    <row r="44671" spans="68:73">
      <c r="BP44671" s="10"/>
      <c r="BQ44671" s="10"/>
      <c r="BR44671" s="10"/>
      <c r="BS44671" s="10"/>
      <c r="BT44671" s="10"/>
      <c r="BU44671" s="10"/>
    </row>
    <row r="44672" spans="68:73">
      <c r="BP44672" s="8"/>
      <c r="BQ44672" s="8"/>
      <c r="BR44672" s="8"/>
      <c r="BS44672" s="8"/>
      <c r="BT44672" s="8"/>
      <c r="BU44672" s="8"/>
    </row>
    <row r="44673" spans="68:73">
      <c r="BP44673" s="10"/>
      <c r="BQ44673" s="10"/>
      <c r="BR44673" s="10"/>
      <c r="BS44673" s="10"/>
      <c r="BT44673" s="10"/>
      <c r="BU44673" s="10"/>
    </row>
    <row r="44674" spans="68:73">
      <c r="BP44674" s="8"/>
      <c r="BQ44674" s="8"/>
      <c r="BR44674" s="8"/>
      <c r="BS44674" s="8"/>
      <c r="BT44674" s="8"/>
      <c r="BU44674" s="8"/>
    </row>
    <row r="44675" spans="68:73">
      <c r="BP44675" s="10"/>
      <c r="BQ44675" s="10"/>
      <c r="BR44675" s="10"/>
      <c r="BS44675" s="10"/>
      <c r="BT44675" s="10"/>
      <c r="BU44675" s="10"/>
    </row>
    <row r="44676" spans="68:73">
      <c r="BP44676" s="8"/>
      <c r="BQ44676" s="8"/>
      <c r="BR44676" s="8"/>
      <c r="BS44676" s="8"/>
      <c r="BT44676" s="8"/>
      <c r="BU44676" s="8"/>
    </row>
    <row r="44677" spans="68:73">
      <c r="BP44677" s="10"/>
      <c r="BQ44677" s="10"/>
      <c r="BR44677" s="10"/>
      <c r="BS44677" s="10"/>
      <c r="BT44677" s="10"/>
      <c r="BU44677" s="10"/>
    </row>
    <row r="44678" spans="68:73">
      <c r="BP44678" s="8"/>
      <c r="BQ44678" s="8"/>
      <c r="BR44678" s="8"/>
      <c r="BS44678" s="8"/>
      <c r="BT44678" s="8"/>
      <c r="BU44678" s="8"/>
    </row>
    <row r="44679" spans="68:73">
      <c r="BP44679" s="10"/>
      <c r="BQ44679" s="10"/>
      <c r="BR44679" s="10"/>
      <c r="BS44679" s="10"/>
      <c r="BT44679" s="10"/>
      <c r="BU44679" s="10"/>
    </row>
    <row r="44680" spans="68:73">
      <c r="BP44680" s="8"/>
      <c r="BQ44680" s="8"/>
      <c r="BR44680" s="8"/>
      <c r="BS44680" s="8"/>
      <c r="BT44680" s="8"/>
      <c r="BU44680" s="8"/>
    </row>
    <row r="44681" spans="68:73">
      <c r="BP44681" s="10"/>
      <c r="BQ44681" s="10"/>
      <c r="BR44681" s="10"/>
      <c r="BS44681" s="10"/>
      <c r="BT44681" s="10"/>
      <c r="BU44681" s="10"/>
    </row>
    <row r="44682" spans="68:73">
      <c r="BP44682" s="8"/>
      <c r="BQ44682" s="8"/>
      <c r="BR44682" s="8"/>
      <c r="BS44682" s="8"/>
      <c r="BT44682" s="8"/>
      <c r="BU44682" s="8"/>
    </row>
    <row r="44683" spans="68:73">
      <c r="BP44683" s="10"/>
      <c r="BQ44683" s="10"/>
      <c r="BR44683" s="10"/>
      <c r="BS44683" s="10"/>
      <c r="BT44683" s="10"/>
      <c r="BU44683" s="10"/>
    </row>
    <row r="44684" spans="68:73">
      <c r="BP44684" s="8"/>
      <c r="BQ44684" s="8"/>
      <c r="BR44684" s="8"/>
      <c r="BS44684" s="8"/>
      <c r="BT44684" s="8"/>
      <c r="BU44684" s="8"/>
    </row>
    <row r="44685" spans="68:73">
      <c r="BP44685" s="10"/>
      <c r="BQ44685" s="10"/>
      <c r="BR44685" s="10"/>
      <c r="BS44685" s="10"/>
      <c r="BT44685" s="10"/>
      <c r="BU44685" s="10"/>
    </row>
    <row r="44686" spans="68:73">
      <c r="BP44686" s="8"/>
      <c r="BQ44686" s="8"/>
      <c r="BR44686" s="8"/>
      <c r="BS44686" s="8"/>
      <c r="BT44686" s="8"/>
      <c r="BU44686" s="8"/>
    </row>
    <row r="44687" spans="68:73">
      <c r="BP44687" s="10"/>
      <c r="BQ44687" s="10"/>
      <c r="BR44687" s="10"/>
      <c r="BS44687" s="10"/>
      <c r="BT44687" s="10"/>
      <c r="BU44687" s="10"/>
    </row>
    <row r="44688" spans="68:73">
      <c r="BP44688" s="8"/>
      <c r="BQ44688" s="8"/>
      <c r="BR44688" s="8"/>
      <c r="BS44688" s="8"/>
      <c r="BT44688" s="8"/>
      <c r="BU44688" s="8"/>
    </row>
    <row r="44689" spans="68:73">
      <c r="BP44689" s="10"/>
      <c r="BQ44689" s="10"/>
      <c r="BR44689" s="10"/>
      <c r="BS44689" s="10"/>
      <c r="BT44689" s="10"/>
      <c r="BU44689" s="10"/>
    </row>
    <row r="44690" spans="68:73">
      <c r="BP44690" s="8"/>
      <c r="BQ44690" s="8"/>
      <c r="BR44690" s="8"/>
      <c r="BS44690" s="8"/>
      <c r="BT44690" s="8"/>
      <c r="BU44690" s="8"/>
    </row>
    <row r="44691" spans="68:73">
      <c r="BP44691" s="10"/>
      <c r="BQ44691" s="10"/>
      <c r="BR44691" s="10"/>
      <c r="BS44691" s="10"/>
      <c r="BT44691" s="10"/>
      <c r="BU44691" s="10"/>
    </row>
    <row r="44692" spans="68:73">
      <c r="BP44692" s="8"/>
      <c r="BQ44692" s="8"/>
      <c r="BR44692" s="8"/>
      <c r="BS44692" s="8"/>
      <c r="BT44692" s="8"/>
      <c r="BU44692" s="8"/>
    </row>
    <row r="44693" spans="68:73">
      <c r="BP44693" s="10"/>
      <c r="BQ44693" s="10"/>
      <c r="BR44693" s="10"/>
      <c r="BS44693" s="10"/>
      <c r="BT44693" s="10"/>
      <c r="BU44693" s="10"/>
    </row>
    <row r="44694" spans="68:73">
      <c r="BP44694" s="8"/>
      <c r="BQ44694" s="8"/>
      <c r="BR44694" s="8"/>
      <c r="BS44694" s="8"/>
      <c r="BT44694" s="8"/>
      <c r="BU44694" s="8"/>
    </row>
    <row r="44695" spans="68:73">
      <c r="BP44695" s="10"/>
      <c r="BQ44695" s="10"/>
      <c r="BR44695" s="10"/>
      <c r="BS44695" s="10"/>
      <c r="BT44695" s="10"/>
      <c r="BU44695" s="10"/>
    </row>
    <row r="44696" spans="68:73">
      <c r="BP44696" s="8"/>
      <c r="BQ44696" s="8"/>
      <c r="BR44696" s="8"/>
      <c r="BS44696" s="8"/>
      <c r="BT44696" s="8"/>
      <c r="BU44696" s="8"/>
    </row>
    <row r="44697" spans="68:73">
      <c r="BP44697" s="10"/>
      <c r="BQ44697" s="10"/>
      <c r="BR44697" s="10"/>
      <c r="BS44697" s="10"/>
      <c r="BT44697" s="10"/>
      <c r="BU44697" s="10"/>
    </row>
    <row r="44698" spans="68:73">
      <c r="BP44698" s="8"/>
      <c r="BQ44698" s="8"/>
      <c r="BR44698" s="8"/>
      <c r="BS44698" s="8"/>
      <c r="BT44698" s="8"/>
      <c r="BU44698" s="8"/>
    </row>
    <row r="44699" spans="68:73">
      <c r="BP44699" s="10"/>
      <c r="BQ44699" s="10"/>
      <c r="BR44699" s="10"/>
      <c r="BS44699" s="10"/>
      <c r="BT44699" s="10"/>
      <c r="BU44699" s="10"/>
    </row>
    <row r="44700" spans="68:73">
      <c r="BP44700" s="8"/>
      <c r="BQ44700" s="8"/>
      <c r="BR44700" s="8"/>
      <c r="BS44700" s="8"/>
      <c r="BT44700" s="8"/>
      <c r="BU44700" s="8"/>
    </row>
    <row r="44701" spans="68:73">
      <c r="BP44701" s="10"/>
      <c r="BQ44701" s="10"/>
      <c r="BR44701" s="10"/>
      <c r="BS44701" s="10"/>
      <c r="BT44701" s="10"/>
      <c r="BU44701" s="10"/>
    </row>
    <row r="44702" spans="68:73">
      <c r="BP44702" s="8"/>
      <c r="BQ44702" s="8"/>
      <c r="BR44702" s="8"/>
      <c r="BS44702" s="8"/>
      <c r="BT44702" s="8"/>
      <c r="BU44702" s="8"/>
    </row>
    <row r="44703" spans="68:73">
      <c r="BP44703" s="10"/>
      <c r="BQ44703" s="10"/>
      <c r="BR44703" s="10"/>
      <c r="BS44703" s="10"/>
      <c r="BT44703" s="10"/>
      <c r="BU44703" s="10"/>
    </row>
    <row r="44704" spans="68:73">
      <c r="BP44704" s="8"/>
      <c r="BQ44704" s="8"/>
      <c r="BR44704" s="8"/>
      <c r="BS44704" s="8"/>
      <c r="BT44704" s="8"/>
      <c r="BU44704" s="8"/>
    </row>
    <row r="44705" spans="68:73">
      <c r="BP44705" s="10"/>
      <c r="BQ44705" s="10"/>
      <c r="BR44705" s="10"/>
      <c r="BS44705" s="10"/>
      <c r="BT44705" s="10"/>
      <c r="BU44705" s="10"/>
    </row>
    <row r="44706" spans="68:73">
      <c r="BP44706" s="8"/>
      <c r="BQ44706" s="8"/>
      <c r="BR44706" s="8"/>
      <c r="BS44706" s="8"/>
      <c r="BT44706" s="8"/>
      <c r="BU44706" s="8"/>
    </row>
    <row r="44707" spans="68:73">
      <c r="BP44707" s="10"/>
      <c r="BQ44707" s="10"/>
      <c r="BR44707" s="10"/>
      <c r="BS44707" s="10"/>
      <c r="BT44707" s="10"/>
      <c r="BU44707" s="10"/>
    </row>
    <row r="44708" spans="68:73">
      <c r="BP44708" s="8"/>
      <c r="BQ44708" s="8"/>
      <c r="BR44708" s="8"/>
      <c r="BS44708" s="8"/>
      <c r="BT44708" s="8"/>
      <c r="BU44708" s="8"/>
    </row>
    <row r="44709" spans="68:73">
      <c r="BP44709" s="10"/>
      <c r="BQ44709" s="10"/>
      <c r="BR44709" s="10"/>
      <c r="BS44709" s="10"/>
      <c r="BT44709" s="10"/>
      <c r="BU44709" s="10"/>
    </row>
    <row r="44710" spans="68:73">
      <c r="BP44710" s="8"/>
      <c r="BQ44710" s="8"/>
      <c r="BR44710" s="8"/>
      <c r="BS44710" s="8"/>
      <c r="BT44710" s="8"/>
      <c r="BU44710" s="8"/>
    </row>
    <row r="44711" spans="68:73">
      <c r="BP44711" s="10"/>
      <c r="BQ44711" s="10"/>
      <c r="BR44711" s="10"/>
      <c r="BS44711" s="10"/>
      <c r="BT44711" s="10"/>
      <c r="BU44711" s="10"/>
    </row>
    <row r="44712" spans="68:73">
      <c r="BP44712" s="8"/>
      <c r="BQ44712" s="8"/>
      <c r="BR44712" s="8"/>
      <c r="BS44712" s="8"/>
      <c r="BT44712" s="8"/>
      <c r="BU44712" s="8"/>
    </row>
    <row r="44713" spans="68:73">
      <c r="BP44713" s="10"/>
      <c r="BQ44713" s="10"/>
      <c r="BR44713" s="10"/>
      <c r="BS44713" s="10"/>
      <c r="BT44713" s="10"/>
      <c r="BU44713" s="10"/>
    </row>
    <row r="44714" spans="68:73">
      <c r="BP44714" s="8"/>
      <c r="BQ44714" s="8"/>
      <c r="BR44714" s="8"/>
      <c r="BS44714" s="8"/>
      <c r="BT44714" s="8"/>
      <c r="BU44714" s="8"/>
    </row>
    <row r="44715" spans="68:73">
      <c r="BP44715" s="10"/>
      <c r="BQ44715" s="10"/>
      <c r="BR44715" s="10"/>
      <c r="BS44715" s="10"/>
      <c r="BT44715" s="10"/>
      <c r="BU44715" s="10"/>
    </row>
    <row r="44716" spans="68:73">
      <c r="BP44716" s="8"/>
      <c r="BQ44716" s="8"/>
      <c r="BR44716" s="8"/>
      <c r="BS44716" s="8"/>
      <c r="BT44716" s="8"/>
      <c r="BU44716" s="8"/>
    </row>
    <row r="44717" spans="68:73">
      <c r="BP44717" s="10"/>
      <c r="BQ44717" s="10"/>
      <c r="BR44717" s="10"/>
      <c r="BS44717" s="10"/>
      <c r="BT44717" s="10"/>
      <c r="BU44717" s="10"/>
    </row>
    <row r="44718" spans="68:73">
      <c r="BP44718" s="8"/>
      <c r="BQ44718" s="8"/>
      <c r="BR44718" s="8"/>
      <c r="BS44718" s="8"/>
      <c r="BT44718" s="8"/>
      <c r="BU44718" s="8"/>
    </row>
    <row r="44719" spans="68:73">
      <c r="BP44719" s="10"/>
      <c r="BQ44719" s="10"/>
      <c r="BR44719" s="10"/>
      <c r="BS44719" s="10"/>
      <c r="BT44719" s="10"/>
      <c r="BU44719" s="10"/>
    </row>
    <row r="44720" spans="68:73">
      <c r="BP44720" s="8"/>
      <c r="BQ44720" s="8"/>
      <c r="BR44720" s="8"/>
      <c r="BS44720" s="8"/>
      <c r="BT44720" s="8"/>
      <c r="BU44720" s="8"/>
    </row>
    <row r="44721" spans="68:73">
      <c r="BP44721" s="10"/>
      <c r="BQ44721" s="10"/>
      <c r="BR44721" s="10"/>
      <c r="BS44721" s="10"/>
      <c r="BT44721" s="10"/>
      <c r="BU44721" s="10"/>
    </row>
    <row r="44722" spans="68:73">
      <c r="BP44722" s="8"/>
      <c r="BQ44722" s="8"/>
      <c r="BR44722" s="8"/>
      <c r="BS44722" s="8"/>
      <c r="BT44722" s="8"/>
      <c r="BU44722" s="8"/>
    </row>
    <row r="44723" spans="68:73">
      <c r="BP44723" s="10"/>
      <c r="BQ44723" s="10"/>
      <c r="BR44723" s="10"/>
      <c r="BS44723" s="10"/>
      <c r="BT44723" s="10"/>
      <c r="BU44723" s="10"/>
    </row>
    <row r="44724" spans="68:73">
      <c r="BP44724" s="8"/>
      <c r="BQ44724" s="8"/>
      <c r="BR44724" s="8"/>
      <c r="BS44724" s="8"/>
      <c r="BT44724" s="8"/>
      <c r="BU44724" s="8"/>
    </row>
    <row r="44725" spans="68:73">
      <c r="BP44725" s="10"/>
      <c r="BQ44725" s="10"/>
      <c r="BR44725" s="10"/>
      <c r="BS44725" s="10"/>
      <c r="BT44725" s="10"/>
      <c r="BU44725" s="10"/>
    </row>
    <row r="44726" spans="68:73">
      <c r="BP44726" s="8"/>
      <c r="BQ44726" s="8"/>
      <c r="BR44726" s="8"/>
      <c r="BS44726" s="8"/>
      <c r="BT44726" s="8"/>
      <c r="BU44726" s="8"/>
    </row>
    <row r="44727" spans="68:73">
      <c r="BP44727" s="10"/>
      <c r="BQ44727" s="10"/>
      <c r="BR44727" s="10"/>
      <c r="BS44727" s="10"/>
      <c r="BT44727" s="10"/>
      <c r="BU44727" s="10"/>
    </row>
    <row r="44728" spans="68:73">
      <c r="BP44728" s="8"/>
      <c r="BQ44728" s="8"/>
      <c r="BR44728" s="8"/>
      <c r="BS44728" s="8"/>
      <c r="BT44728" s="8"/>
      <c r="BU44728" s="8"/>
    </row>
    <row r="44729" spans="68:73">
      <c r="BP44729" s="10"/>
      <c r="BQ44729" s="10"/>
      <c r="BR44729" s="10"/>
      <c r="BS44729" s="10"/>
      <c r="BT44729" s="10"/>
      <c r="BU44729" s="10"/>
    </row>
    <row r="44730" spans="68:73">
      <c r="BP44730" s="8"/>
      <c r="BQ44730" s="8"/>
      <c r="BR44730" s="8"/>
      <c r="BS44730" s="8"/>
      <c r="BT44730" s="8"/>
      <c r="BU44730" s="8"/>
    </row>
    <row r="44731" spans="68:73">
      <c r="BP44731" s="10"/>
      <c r="BQ44731" s="10"/>
      <c r="BR44731" s="10"/>
      <c r="BS44731" s="10"/>
      <c r="BT44731" s="10"/>
      <c r="BU44731" s="10"/>
    </row>
    <row r="44732" spans="68:73">
      <c r="BP44732" s="8"/>
      <c r="BQ44732" s="8"/>
      <c r="BR44732" s="8"/>
      <c r="BS44732" s="8"/>
      <c r="BT44732" s="8"/>
      <c r="BU44732" s="8"/>
    </row>
    <row r="44733" spans="68:73">
      <c r="BP44733" s="10"/>
      <c r="BQ44733" s="10"/>
      <c r="BR44733" s="10"/>
      <c r="BS44733" s="10"/>
      <c r="BT44733" s="10"/>
      <c r="BU44733" s="10"/>
    </row>
    <row r="44734" spans="68:73">
      <c r="BP44734" s="8"/>
      <c r="BQ44734" s="8"/>
      <c r="BR44734" s="8"/>
      <c r="BS44734" s="8"/>
      <c r="BT44734" s="8"/>
      <c r="BU44734" s="8"/>
    </row>
    <row r="44735" spans="68:73">
      <c r="BP44735" s="10"/>
      <c r="BQ44735" s="10"/>
      <c r="BR44735" s="10"/>
      <c r="BS44735" s="10"/>
      <c r="BT44735" s="10"/>
      <c r="BU44735" s="10"/>
    </row>
    <row r="44736" spans="68:73">
      <c r="BP44736" s="8"/>
      <c r="BQ44736" s="8"/>
      <c r="BR44736" s="8"/>
      <c r="BS44736" s="8"/>
      <c r="BT44736" s="8"/>
      <c r="BU44736" s="8"/>
    </row>
    <row r="44737" spans="68:73">
      <c r="BP44737" s="10"/>
      <c r="BQ44737" s="10"/>
      <c r="BR44737" s="10"/>
      <c r="BS44737" s="10"/>
      <c r="BT44737" s="10"/>
      <c r="BU44737" s="10"/>
    </row>
    <row r="44738" spans="68:73">
      <c r="BP44738" s="8"/>
      <c r="BQ44738" s="8"/>
      <c r="BR44738" s="8"/>
      <c r="BS44738" s="8"/>
      <c r="BT44738" s="8"/>
      <c r="BU44738" s="8"/>
    </row>
    <row r="44739" spans="68:73">
      <c r="BP44739" s="10"/>
      <c r="BQ44739" s="10"/>
      <c r="BR44739" s="10"/>
      <c r="BS44739" s="10"/>
      <c r="BT44739" s="10"/>
      <c r="BU44739" s="10"/>
    </row>
    <row r="44740" spans="68:73">
      <c r="BP44740" s="8"/>
      <c r="BQ44740" s="8"/>
      <c r="BR44740" s="8"/>
      <c r="BS44740" s="8"/>
      <c r="BT44740" s="8"/>
      <c r="BU44740" s="8"/>
    </row>
    <row r="44741" spans="68:73">
      <c r="BP44741" s="10"/>
      <c r="BQ44741" s="10"/>
      <c r="BR44741" s="10"/>
      <c r="BS44741" s="10"/>
      <c r="BT44741" s="10"/>
      <c r="BU44741" s="10"/>
    </row>
    <row r="44742" spans="68:73">
      <c r="BP44742" s="8"/>
      <c r="BQ44742" s="8"/>
      <c r="BR44742" s="8"/>
      <c r="BS44742" s="8"/>
      <c r="BT44742" s="8"/>
      <c r="BU44742" s="8"/>
    </row>
    <row r="44743" spans="68:73">
      <c r="BP44743" s="10"/>
      <c r="BQ44743" s="10"/>
      <c r="BR44743" s="10"/>
      <c r="BS44743" s="10"/>
      <c r="BT44743" s="10"/>
      <c r="BU44743" s="10"/>
    </row>
    <row r="44744" spans="68:73">
      <c r="BP44744" s="8"/>
      <c r="BQ44744" s="8"/>
      <c r="BR44744" s="8"/>
      <c r="BS44744" s="8"/>
      <c r="BT44744" s="8"/>
      <c r="BU44744" s="8"/>
    </row>
    <row r="44745" spans="68:73">
      <c r="BP44745" s="10"/>
      <c r="BQ44745" s="10"/>
      <c r="BR44745" s="10"/>
      <c r="BS44745" s="10"/>
      <c r="BT44745" s="10"/>
      <c r="BU44745" s="10"/>
    </row>
    <row r="44746" spans="68:73">
      <c r="BP44746" s="8"/>
      <c r="BQ44746" s="8"/>
      <c r="BR44746" s="8"/>
      <c r="BS44746" s="8"/>
      <c r="BT44746" s="8"/>
      <c r="BU44746" s="8"/>
    </row>
    <row r="44747" spans="68:73">
      <c r="BP44747" s="10"/>
      <c r="BQ44747" s="10"/>
      <c r="BR44747" s="10"/>
      <c r="BS44747" s="10"/>
      <c r="BT44747" s="10"/>
      <c r="BU44747" s="10"/>
    </row>
    <row r="44748" spans="68:73">
      <c r="BP44748" s="8"/>
      <c r="BQ44748" s="8"/>
      <c r="BR44748" s="8"/>
      <c r="BS44748" s="8"/>
      <c r="BT44748" s="8"/>
      <c r="BU44748" s="8"/>
    </row>
    <row r="44749" spans="68:73">
      <c r="BP44749" s="10"/>
      <c r="BQ44749" s="10"/>
      <c r="BR44749" s="10"/>
      <c r="BS44749" s="10"/>
      <c r="BT44749" s="10"/>
      <c r="BU44749" s="10"/>
    </row>
    <row r="44750" spans="68:73">
      <c r="BP44750" s="8"/>
      <c r="BQ44750" s="8"/>
      <c r="BR44750" s="8"/>
      <c r="BS44750" s="8"/>
      <c r="BT44750" s="8"/>
      <c r="BU44750" s="8"/>
    </row>
    <row r="44751" spans="68:73">
      <c r="BP44751" s="10"/>
      <c r="BQ44751" s="10"/>
      <c r="BR44751" s="10"/>
      <c r="BS44751" s="10"/>
      <c r="BT44751" s="10"/>
      <c r="BU44751" s="10"/>
    </row>
    <row r="44752" spans="68:73">
      <c r="BP44752" s="8"/>
      <c r="BQ44752" s="8"/>
      <c r="BR44752" s="8"/>
      <c r="BS44752" s="8"/>
      <c r="BT44752" s="8"/>
      <c r="BU44752" s="8"/>
    </row>
    <row r="44753" spans="68:73">
      <c r="BP44753" s="10"/>
      <c r="BQ44753" s="10"/>
      <c r="BR44753" s="10"/>
      <c r="BS44753" s="10"/>
      <c r="BT44753" s="10"/>
      <c r="BU44753" s="10"/>
    </row>
    <row r="44754" spans="68:73">
      <c r="BP44754" s="8"/>
      <c r="BQ44754" s="8"/>
      <c r="BR44754" s="8"/>
      <c r="BS44754" s="8"/>
      <c r="BT44754" s="8"/>
      <c r="BU44754" s="8"/>
    </row>
    <row r="44755" spans="68:73">
      <c r="BP44755" s="10"/>
      <c r="BQ44755" s="10"/>
      <c r="BR44755" s="10"/>
      <c r="BS44755" s="10"/>
      <c r="BT44755" s="10"/>
      <c r="BU44755" s="10"/>
    </row>
    <row r="44756" spans="68:73">
      <c r="BP44756" s="8"/>
      <c r="BQ44756" s="8"/>
      <c r="BR44756" s="8"/>
      <c r="BS44756" s="8"/>
      <c r="BT44756" s="8"/>
      <c r="BU44756" s="8"/>
    </row>
    <row r="44757" spans="68:73">
      <c r="BP44757" s="10"/>
      <c r="BQ44757" s="10"/>
      <c r="BR44757" s="10"/>
      <c r="BS44757" s="10"/>
      <c r="BT44757" s="10"/>
      <c r="BU44757" s="10"/>
    </row>
    <row r="44758" spans="68:73">
      <c r="BP44758" s="8"/>
      <c r="BQ44758" s="8"/>
      <c r="BR44758" s="8"/>
      <c r="BS44758" s="8"/>
      <c r="BT44758" s="8"/>
      <c r="BU44758" s="8"/>
    </row>
    <row r="44759" spans="68:73">
      <c r="BP44759" s="10"/>
      <c r="BQ44759" s="10"/>
      <c r="BR44759" s="10"/>
      <c r="BS44759" s="10"/>
      <c r="BT44759" s="10"/>
      <c r="BU44759" s="10"/>
    </row>
    <row r="44760" spans="68:73">
      <c r="BP44760" s="8"/>
      <c r="BQ44760" s="8"/>
      <c r="BR44760" s="8"/>
      <c r="BS44760" s="8"/>
      <c r="BT44760" s="8"/>
      <c r="BU44760" s="8"/>
    </row>
    <row r="44761" spans="68:73">
      <c r="BP44761" s="10"/>
      <c r="BQ44761" s="10"/>
      <c r="BR44761" s="10"/>
      <c r="BS44761" s="10"/>
      <c r="BT44761" s="10"/>
      <c r="BU44761" s="10"/>
    </row>
    <row r="44762" spans="68:73">
      <c r="BP44762" s="8"/>
      <c r="BQ44762" s="8"/>
      <c r="BR44762" s="8"/>
      <c r="BS44762" s="8"/>
      <c r="BT44762" s="8"/>
      <c r="BU44762" s="8"/>
    </row>
    <row r="44763" spans="68:73">
      <c r="BP44763" s="10"/>
      <c r="BQ44763" s="10"/>
      <c r="BR44763" s="10"/>
      <c r="BS44763" s="10"/>
      <c r="BT44763" s="10"/>
      <c r="BU44763" s="10"/>
    </row>
    <row r="44764" spans="68:73">
      <c r="BP44764" s="8"/>
      <c r="BQ44764" s="8"/>
      <c r="BR44764" s="8"/>
      <c r="BS44764" s="8"/>
      <c r="BT44764" s="8"/>
      <c r="BU44764" s="8"/>
    </row>
    <row r="44765" spans="68:73">
      <c r="BP44765" s="10"/>
      <c r="BQ44765" s="10"/>
      <c r="BR44765" s="10"/>
      <c r="BS44765" s="10"/>
      <c r="BT44765" s="10"/>
      <c r="BU44765" s="10"/>
    </row>
    <row r="44766" spans="68:73">
      <c r="BP44766" s="8"/>
      <c r="BQ44766" s="8"/>
      <c r="BR44766" s="8"/>
      <c r="BS44766" s="8"/>
      <c r="BT44766" s="8"/>
      <c r="BU44766" s="8"/>
    </row>
    <row r="44767" spans="68:73">
      <c r="BP44767" s="10"/>
      <c r="BQ44767" s="10"/>
      <c r="BR44767" s="10"/>
      <c r="BS44767" s="10"/>
      <c r="BT44767" s="10"/>
      <c r="BU44767" s="10"/>
    </row>
    <row r="44768" spans="68:73">
      <c r="BP44768" s="8"/>
      <c r="BQ44768" s="8"/>
      <c r="BR44768" s="8"/>
      <c r="BS44768" s="8"/>
      <c r="BT44768" s="8"/>
      <c r="BU44768" s="8"/>
    </row>
    <row r="44769" spans="68:73">
      <c r="BP44769" s="10"/>
      <c r="BQ44769" s="10"/>
      <c r="BR44769" s="10"/>
      <c r="BS44769" s="10"/>
      <c r="BT44769" s="10"/>
      <c r="BU44769" s="10"/>
    </row>
    <row r="44770" spans="68:73">
      <c r="BP44770" s="8"/>
      <c r="BQ44770" s="8"/>
      <c r="BR44770" s="8"/>
      <c r="BS44770" s="8"/>
      <c r="BT44770" s="8"/>
      <c r="BU44770" s="8"/>
    </row>
    <row r="44771" spans="68:73">
      <c r="BP44771" s="10"/>
      <c r="BQ44771" s="10"/>
      <c r="BR44771" s="10"/>
      <c r="BS44771" s="10"/>
      <c r="BT44771" s="10"/>
      <c r="BU44771" s="10"/>
    </row>
    <row r="44772" spans="68:73">
      <c r="BP44772" s="8"/>
      <c r="BQ44772" s="8"/>
      <c r="BR44772" s="8"/>
      <c r="BS44772" s="8"/>
      <c r="BT44772" s="8"/>
      <c r="BU44772" s="8"/>
    </row>
    <row r="44773" spans="68:73">
      <c r="BP44773" s="10"/>
      <c r="BQ44773" s="10"/>
      <c r="BR44773" s="10"/>
      <c r="BS44773" s="10"/>
      <c r="BT44773" s="10"/>
      <c r="BU44773" s="10"/>
    </row>
    <row r="44774" spans="68:73">
      <c r="BP44774" s="8"/>
      <c r="BQ44774" s="8"/>
      <c r="BR44774" s="8"/>
      <c r="BS44774" s="8"/>
      <c r="BT44774" s="8"/>
      <c r="BU44774" s="8"/>
    </row>
    <row r="44775" spans="68:73">
      <c r="BP44775" s="10"/>
      <c r="BQ44775" s="10"/>
      <c r="BR44775" s="10"/>
      <c r="BS44775" s="10"/>
      <c r="BT44775" s="10"/>
      <c r="BU44775" s="10"/>
    </row>
    <row r="44776" spans="68:73">
      <c r="BP44776" s="8"/>
      <c r="BQ44776" s="8"/>
      <c r="BR44776" s="8"/>
      <c r="BS44776" s="8"/>
      <c r="BT44776" s="8"/>
      <c r="BU44776" s="8"/>
    </row>
    <row r="44777" spans="68:73">
      <c r="BP44777" s="10"/>
      <c r="BQ44777" s="10"/>
      <c r="BR44777" s="10"/>
      <c r="BS44777" s="10"/>
      <c r="BT44777" s="10"/>
      <c r="BU44777" s="10"/>
    </row>
    <row r="44778" spans="68:73">
      <c r="BP44778" s="8"/>
      <c r="BQ44778" s="8"/>
      <c r="BR44778" s="8"/>
      <c r="BS44778" s="8"/>
      <c r="BT44778" s="8"/>
      <c r="BU44778" s="8"/>
    </row>
    <row r="44779" spans="68:73">
      <c r="BP44779" s="10"/>
      <c r="BQ44779" s="10"/>
      <c r="BR44779" s="10"/>
      <c r="BS44779" s="10"/>
      <c r="BT44779" s="10"/>
      <c r="BU44779" s="10"/>
    </row>
    <row r="44780" spans="68:73">
      <c r="BP44780" s="8"/>
      <c r="BQ44780" s="8"/>
      <c r="BR44780" s="8"/>
      <c r="BS44780" s="8"/>
      <c r="BT44780" s="8"/>
      <c r="BU44780" s="8"/>
    </row>
    <row r="44781" spans="68:73">
      <c r="BP44781" s="10"/>
      <c r="BQ44781" s="10"/>
      <c r="BR44781" s="10"/>
      <c r="BS44781" s="10"/>
      <c r="BT44781" s="10"/>
      <c r="BU44781" s="10"/>
    </row>
    <row r="44782" spans="68:73">
      <c r="BP44782" s="8"/>
      <c r="BQ44782" s="8"/>
      <c r="BR44782" s="8"/>
      <c r="BS44782" s="8"/>
      <c r="BT44782" s="8"/>
      <c r="BU44782" s="8"/>
    </row>
    <row r="44783" spans="68:73">
      <c r="BP44783" s="10"/>
      <c r="BQ44783" s="10"/>
      <c r="BR44783" s="10"/>
      <c r="BS44783" s="10"/>
      <c r="BT44783" s="10"/>
      <c r="BU44783" s="10"/>
    </row>
    <row r="44784" spans="68:73">
      <c r="BP44784" s="8"/>
      <c r="BQ44784" s="8"/>
      <c r="BR44784" s="8"/>
      <c r="BS44784" s="8"/>
      <c r="BT44784" s="8"/>
      <c r="BU44784" s="8"/>
    </row>
    <row r="44785" spans="68:73">
      <c r="BP44785" s="10"/>
      <c r="BQ44785" s="10"/>
      <c r="BR44785" s="10"/>
      <c r="BS44785" s="10"/>
      <c r="BT44785" s="10"/>
      <c r="BU44785" s="10"/>
    </row>
    <row r="44786" spans="68:73">
      <c r="BP44786" s="8"/>
      <c r="BQ44786" s="8"/>
      <c r="BR44786" s="8"/>
      <c r="BS44786" s="8"/>
      <c r="BT44786" s="8"/>
      <c r="BU44786" s="8"/>
    </row>
    <row r="44787" spans="68:73">
      <c r="BP44787" s="10"/>
      <c r="BQ44787" s="10"/>
      <c r="BR44787" s="10"/>
      <c r="BS44787" s="10"/>
      <c r="BT44787" s="10"/>
      <c r="BU44787" s="10"/>
    </row>
    <row r="44788" spans="68:73">
      <c r="BP44788" s="8"/>
      <c r="BQ44788" s="8"/>
      <c r="BR44788" s="8"/>
      <c r="BS44788" s="8"/>
      <c r="BT44788" s="8"/>
      <c r="BU44788" s="8"/>
    </row>
    <row r="44789" spans="68:73">
      <c r="BP44789" s="10"/>
      <c r="BQ44789" s="10"/>
      <c r="BR44789" s="10"/>
      <c r="BS44789" s="10"/>
      <c r="BT44789" s="10"/>
      <c r="BU44789" s="10"/>
    </row>
    <row r="44790" spans="68:73">
      <c r="BP44790" s="8"/>
      <c r="BQ44790" s="8"/>
      <c r="BR44790" s="8"/>
      <c r="BS44790" s="8"/>
      <c r="BT44790" s="8"/>
      <c r="BU44790" s="8"/>
    </row>
    <row r="44791" spans="68:73">
      <c r="BP44791" s="10"/>
      <c r="BQ44791" s="10"/>
      <c r="BR44791" s="10"/>
      <c r="BS44791" s="10"/>
      <c r="BT44791" s="10"/>
      <c r="BU44791" s="10"/>
    </row>
    <row r="44792" spans="68:73">
      <c r="BP44792" s="8"/>
      <c r="BQ44792" s="8"/>
      <c r="BR44792" s="8"/>
      <c r="BS44792" s="8"/>
      <c r="BT44792" s="8"/>
      <c r="BU44792" s="8"/>
    </row>
    <row r="44793" spans="68:73">
      <c r="BP44793" s="10"/>
      <c r="BQ44793" s="10"/>
      <c r="BR44793" s="10"/>
      <c r="BS44793" s="10"/>
      <c r="BT44793" s="10"/>
      <c r="BU44793" s="10"/>
    </row>
    <row r="44794" spans="68:73">
      <c r="BP44794" s="8"/>
      <c r="BQ44794" s="8"/>
      <c r="BR44794" s="8"/>
      <c r="BS44794" s="8"/>
      <c r="BT44794" s="8"/>
      <c r="BU44794" s="8"/>
    </row>
    <row r="44795" spans="68:73">
      <c r="BP44795" s="10"/>
      <c r="BQ44795" s="10"/>
      <c r="BR44795" s="10"/>
      <c r="BS44795" s="10"/>
      <c r="BT44795" s="10"/>
      <c r="BU44795" s="10"/>
    </row>
    <row r="44796" spans="68:73">
      <c r="BP44796" s="8"/>
      <c r="BQ44796" s="8"/>
      <c r="BR44796" s="8"/>
      <c r="BS44796" s="8"/>
      <c r="BT44796" s="8"/>
      <c r="BU44796" s="8"/>
    </row>
    <row r="44797" spans="68:73">
      <c r="BP44797" s="10"/>
      <c r="BQ44797" s="10"/>
      <c r="BR44797" s="10"/>
      <c r="BS44797" s="10"/>
      <c r="BT44797" s="10"/>
      <c r="BU44797" s="10"/>
    </row>
    <row r="44798" spans="68:73">
      <c r="BP44798" s="8"/>
      <c r="BQ44798" s="8"/>
      <c r="BR44798" s="8"/>
      <c r="BS44798" s="8"/>
      <c r="BT44798" s="8"/>
      <c r="BU44798" s="8"/>
    </row>
    <row r="44799" spans="68:73">
      <c r="BP44799" s="10"/>
      <c r="BQ44799" s="10"/>
      <c r="BR44799" s="10"/>
      <c r="BS44799" s="10"/>
      <c r="BT44799" s="10"/>
      <c r="BU44799" s="10"/>
    </row>
    <row r="44800" spans="68:73">
      <c r="BP44800" s="8"/>
      <c r="BQ44800" s="8"/>
      <c r="BR44800" s="8"/>
      <c r="BS44800" s="8"/>
      <c r="BT44800" s="8"/>
      <c r="BU44800" s="8"/>
    </row>
    <row r="44801" spans="68:73">
      <c r="BP44801" s="10"/>
      <c r="BQ44801" s="10"/>
      <c r="BR44801" s="10"/>
      <c r="BS44801" s="10"/>
      <c r="BT44801" s="10"/>
      <c r="BU44801" s="10"/>
    </row>
    <row r="44802" spans="68:73">
      <c r="BP44802" s="8"/>
      <c r="BQ44802" s="8"/>
      <c r="BR44802" s="8"/>
      <c r="BS44802" s="8"/>
      <c r="BT44802" s="8"/>
      <c r="BU44802" s="8"/>
    </row>
    <row r="44803" spans="68:73">
      <c r="BP44803" s="10"/>
      <c r="BQ44803" s="10"/>
      <c r="BR44803" s="10"/>
      <c r="BS44803" s="10"/>
      <c r="BT44803" s="10"/>
      <c r="BU44803" s="10"/>
    </row>
    <row r="44804" spans="68:73">
      <c r="BP44804" s="8"/>
      <c r="BQ44804" s="8"/>
      <c r="BR44804" s="8"/>
      <c r="BS44804" s="8"/>
      <c r="BT44804" s="8"/>
      <c r="BU44804" s="8"/>
    </row>
    <row r="44805" spans="68:73">
      <c r="BP44805" s="10"/>
      <c r="BQ44805" s="10"/>
      <c r="BR44805" s="10"/>
      <c r="BS44805" s="10"/>
      <c r="BT44805" s="10"/>
      <c r="BU44805" s="10"/>
    </row>
    <row r="44806" spans="68:73">
      <c r="BP44806" s="8"/>
      <c r="BQ44806" s="8"/>
      <c r="BR44806" s="8"/>
      <c r="BS44806" s="8"/>
      <c r="BT44806" s="8"/>
      <c r="BU44806" s="8"/>
    </row>
    <row r="44807" spans="68:73">
      <c r="BP44807" s="10"/>
      <c r="BQ44807" s="10"/>
      <c r="BR44807" s="10"/>
      <c r="BS44807" s="10"/>
      <c r="BT44807" s="10"/>
      <c r="BU44807" s="10"/>
    </row>
    <row r="44808" spans="68:73">
      <c r="BP44808" s="8"/>
      <c r="BQ44808" s="8"/>
      <c r="BR44808" s="8"/>
      <c r="BS44808" s="8"/>
      <c r="BT44808" s="8"/>
      <c r="BU44808" s="8"/>
    </row>
    <row r="44809" spans="68:73">
      <c r="BP44809" s="10"/>
      <c r="BQ44809" s="10"/>
      <c r="BR44809" s="10"/>
      <c r="BS44809" s="10"/>
      <c r="BT44809" s="10"/>
      <c r="BU44809" s="10"/>
    </row>
    <row r="44810" spans="68:73">
      <c r="BP44810" s="8"/>
      <c r="BQ44810" s="8"/>
      <c r="BR44810" s="8"/>
      <c r="BS44810" s="8"/>
      <c r="BT44810" s="8"/>
      <c r="BU44810" s="8"/>
    </row>
    <row r="44811" spans="68:73">
      <c r="BP44811" s="10"/>
      <c r="BQ44811" s="10"/>
      <c r="BR44811" s="10"/>
      <c r="BS44811" s="10"/>
      <c r="BT44811" s="10"/>
      <c r="BU44811" s="10"/>
    </row>
    <row r="44812" spans="68:73">
      <c r="BP44812" s="8"/>
      <c r="BQ44812" s="8"/>
      <c r="BR44812" s="8"/>
      <c r="BS44812" s="8"/>
      <c r="BT44812" s="8"/>
      <c r="BU44812" s="8"/>
    </row>
    <row r="44813" spans="68:73">
      <c r="BP44813" s="10"/>
      <c r="BQ44813" s="10"/>
      <c r="BR44813" s="10"/>
      <c r="BS44813" s="10"/>
      <c r="BT44813" s="10"/>
      <c r="BU44813" s="10"/>
    </row>
    <row r="44814" spans="68:73">
      <c r="BP44814" s="8"/>
      <c r="BQ44814" s="8"/>
      <c r="BR44814" s="8"/>
      <c r="BS44814" s="8"/>
      <c r="BT44814" s="8"/>
      <c r="BU44814" s="8"/>
    </row>
    <row r="44815" spans="68:73">
      <c r="BP44815" s="10"/>
      <c r="BQ44815" s="10"/>
      <c r="BR44815" s="10"/>
      <c r="BS44815" s="10"/>
      <c r="BT44815" s="10"/>
      <c r="BU44815" s="10"/>
    </row>
    <row r="44816" spans="68:73">
      <c r="BP44816" s="8"/>
      <c r="BQ44816" s="8"/>
      <c r="BR44816" s="8"/>
      <c r="BS44816" s="8"/>
      <c r="BT44816" s="8"/>
      <c r="BU44816" s="8"/>
    </row>
    <row r="44817" spans="68:73">
      <c r="BP44817" s="10"/>
      <c r="BQ44817" s="10"/>
      <c r="BR44817" s="10"/>
      <c r="BS44817" s="10"/>
      <c r="BT44817" s="10"/>
      <c r="BU44817" s="10"/>
    </row>
    <row r="44818" spans="68:73">
      <c r="BP44818" s="8"/>
      <c r="BQ44818" s="8"/>
      <c r="BR44818" s="8"/>
      <c r="BS44818" s="8"/>
      <c r="BT44818" s="8"/>
      <c r="BU44818" s="8"/>
    </row>
    <row r="44819" spans="68:73">
      <c r="BP44819" s="10"/>
      <c r="BQ44819" s="10"/>
      <c r="BR44819" s="10"/>
      <c r="BS44819" s="10"/>
      <c r="BT44819" s="10"/>
      <c r="BU44819" s="10"/>
    </row>
    <row r="44820" spans="68:73">
      <c r="BP44820" s="8"/>
      <c r="BQ44820" s="8"/>
      <c r="BR44820" s="8"/>
      <c r="BS44820" s="8"/>
      <c r="BT44820" s="8"/>
      <c r="BU44820" s="8"/>
    </row>
    <row r="44821" spans="68:73">
      <c r="BP44821" s="10"/>
      <c r="BQ44821" s="10"/>
      <c r="BR44821" s="10"/>
      <c r="BS44821" s="10"/>
      <c r="BT44821" s="10"/>
      <c r="BU44821" s="10"/>
    </row>
    <row r="44822" spans="68:73">
      <c r="BP44822" s="8"/>
      <c r="BQ44822" s="8"/>
      <c r="BR44822" s="8"/>
      <c r="BS44822" s="8"/>
      <c r="BT44822" s="8"/>
      <c r="BU44822" s="8"/>
    </row>
    <row r="44823" spans="68:73">
      <c r="BP44823" s="10"/>
      <c r="BQ44823" s="10"/>
      <c r="BR44823" s="10"/>
      <c r="BS44823" s="10"/>
      <c r="BT44823" s="10"/>
      <c r="BU44823" s="10"/>
    </row>
    <row r="44824" spans="68:73">
      <c r="BP44824" s="8"/>
      <c r="BQ44824" s="8"/>
      <c r="BR44824" s="8"/>
      <c r="BS44824" s="8"/>
      <c r="BT44824" s="8"/>
      <c r="BU44824" s="8"/>
    </row>
    <row r="44825" spans="68:73">
      <c r="BP44825" s="10"/>
      <c r="BQ44825" s="10"/>
      <c r="BR44825" s="10"/>
      <c r="BS44825" s="10"/>
      <c r="BT44825" s="10"/>
      <c r="BU44825" s="10"/>
    </row>
    <row r="44826" spans="68:73">
      <c r="BP44826" s="8"/>
      <c r="BQ44826" s="8"/>
      <c r="BR44826" s="8"/>
      <c r="BS44826" s="8"/>
      <c r="BT44826" s="8"/>
      <c r="BU44826" s="8"/>
    </row>
    <row r="44827" spans="68:73">
      <c r="BP44827" s="10"/>
      <c r="BQ44827" s="10"/>
      <c r="BR44827" s="10"/>
      <c r="BS44827" s="10"/>
      <c r="BT44827" s="10"/>
      <c r="BU44827" s="10"/>
    </row>
    <row r="44828" spans="68:73">
      <c r="BP44828" s="8"/>
      <c r="BQ44828" s="8"/>
      <c r="BR44828" s="8"/>
      <c r="BS44828" s="8"/>
      <c r="BT44828" s="8"/>
      <c r="BU44828" s="8"/>
    </row>
    <row r="44829" spans="68:73">
      <c r="BP44829" s="10"/>
      <c r="BQ44829" s="10"/>
      <c r="BR44829" s="10"/>
      <c r="BS44829" s="10"/>
      <c r="BT44829" s="10"/>
      <c r="BU44829" s="10"/>
    </row>
    <row r="44830" spans="68:73">
      <c r="BP44830" s="8"/>
      <c r="BQ44830" s="8"/>
      <c r="BR44830" s="8"/>
      <c r="BS44830" s="8"/>
      <c r="BT44830" s="8"/>
      <c r="BU44830" s="8"/>
    </row>
    <row r="44831" spans="68:73">
      <c r="BP44831" s="10"/>
      <c r="BQ44831" s="10"/>
      <c r="BR44831" s="10"/>
      <c r="BS44831" s="10"/>
      <c r="BT44831" s="10"/>
      <c r="BU44831" s="10"/>
    </row>
    <row r="44832" spans="68:73">
      <c r="BP44832" s="8"/>
      <c r="BQ44832" s="8"/>
      <c r="BR44832" s="8"/>
      <c r="BS44832" s="8"/>
      <c r="BT44832" s="8"/>
      <c r="BU44832" s="8"/>
    </row>
    <row r="44833" spans="68:73">
      <c r="BP44833" s="10"/>
      <c r="BQ44833" s="10"/>
      <c r="BR44833" s="10"/>
      <c r="BS44833" s="10"/>
      <c r="BT44833" s="10"/>
      <c r="BU44833" s="10"/>
    </row>
    <row r="44834" spans="68:73">
      <c r="BP44834" s="8"/>
      <c r="BQ44834" s="8"/>
      <c r="BR44834" s="8"/>
      <c r="BS44834" s="8"/>
      <c r="BT44834" s="8"/>
      <c r="BU44834" s="8"/>
    </row>
    <row r="44835" spans="68:73">
      <c r="BP44835" s="10"/>
      <c r="BQ44835" s="10"/>
      <c r="BR44835" s="10"/>
      <c r="BS44835" s="10"/>
      <c r="BT44835" s="10"/>
      <c r="BU44835" s="10"/>
    </row>
    <row r="44836" spans="68:73">
      <c r="BP44836" s="8"/>
      <c r="BQ44836" s="8"/>
      <c r="BR44836" s="8"/>
      <c r="BS44836" s="8"/>
      <c r="BT44836" s="8"/>
      <c r="BU44836" s="8"/>
    </row>
    <row r="44837" spans="68:73">
      <c r="BP44837" s="10"/>
      <c r="BQ44837" s="10"/>
      <c r="BR44837" s="10"/>
      <c r="BS44837" s="10"/>
      <c r="BT44837" s="10"/>
      <c r="BU44837" s="10"/>
    </row>
    <row r="44838" spans="68:73">
      <c r="BP44838" s="8"/>
      <c r="BQ44838" s="8"/>
      <c r="BR44838" s="8"/>
      <c r="BS44838" s="8"/>
      <c r="BT44838" s="8"/>
      <c r="BU44838" s="8"/>
    </row>
    <row r="44839" spans="68:73">
      <c r="BP44839" s="10"/>
      <c r="BQ44839" s="10"/>
      <c r="BR44839" s="10"/>
      <c r="BS44839" s="10"/>
      <c r="BT44839" s="10"/>
      <c r="BU44839" s="10"/>
    </row>
    <row r="44840" spans="68:73">
      <c r="BP44840" s="8"/>
      <c r="BQ44840" s="8"/>
      <c r="BR44840" s="8"/>
      <c r="BS44840" s="8"/>
      <c r="BT44840" s="8"/>
      <c r="BU44840" s="8"/>
    </row>
    <row r="44841" spans="68:73">
      <c r="BP44841" s="10"/>
      <c r="BQ44841" s="10"/>
      <c r="BR44841" s="10"/>
      <c r="BS44841" s="10"/>
      <c r="BT44841" s="10"/>
      <c r="BU44841" s="10"/>
    </row>
    <row r="44842" spans="68:73">
      <c r="BP44842" s="8"/>
      <c r="BQ44842" s="8"/>
      <c r="BR44842" s="8"/>
      <c r="BS44842" s="8"/>
      <c r="BT44842" s="8"/>
      <c r="BU44842" s="8"/>
    </row>
    <row r="44843" spans="68:73">
      <c r="BP44843" s="10"/>
      <c r="BQ44843" s="10"/>
      <c r="BR44843" s="10"/>
      <c r="BS44843" s="10"/>
      <c r="BT44843" s="10"/>
      <c r="BU44843" s="10"/>
    </row>
    <row r="44844" spans="68:73">
      <c r="BP44844" s="8"/>
      <c r="BQ44844" s="8"/>
      <c r="BR44844" s="8"/>
      <c r="BS44844" s="8"/>
      <c r="BT44844" s="8"/>
      <c r="BU44844" s="8"/>
    </row>
    <row r="44845" spans="68:73">
      <c r="BP44845" s="10"/>
      <c r="BQ44845" s="10"/>
      <c r="BR44845" s="10"/>
      <c r="BS44845" s="10"/>
      <c r="BT44845" s="10"/>
      <c r="BU44845" s="10"/>
    </row>
    <row r="44846" spans="68:73">
      <c r="BP44846" s="8"/>
      <c r="BQ44846" s="8"/>
      <c r="BR44846" s="8"/>
      <c r="BS44846" s="8"/>
      <c r="BT44846" s="8"/>
      <c r="BU44846" s="8"/>
    </row>
    <row r="44847" spans="68:73">
      <c r="BP44847" s="10"/>
      <c r="BQ44847" s="10"/>
      <c r="BR44847" s="10"/>
      <c r="BS44847" s="10"/>
      <c r="BT44847" s="10"/>
      <c r="BU44847" s="10"/>
    </row>
    <row r="44848" spans="68:73">
      <c r="BP44848" s="8"/>
      <c r="BQ44848" s="8"/>
      <c r="BR44848" s="8"/>
      <c r="BS44848" s="8"/>
      <c r="BT44848" s="8"/>
      <c r="BU44848" s="8"/>
    </row>
    <row r="44849" spans="68:73">
      <c r="BP44849" s="10"/>
      <c r="BQ44849" s="10"/>
      <c r="BR44849" s="10"/>
      <c r="BS44849" s="10"/>
      <c r="BT44849" s="10"/>
      <c r="BU44849" s="10"/>
    </row>
    <row r="44850" spans="68:73">
      <c r="BP44850" s="8"/>
      <c r="BQ44850" s="8"/>
      <c r="BR44850" s="8"/>
      <c r="BS44850" s="8"/>
      <c r="BT44850" s="8"/>
      <c r="BU44850" s="8"/>
    </row>
    <row r="44851" spans="68:73">
      <c r="BP44851" s="10"/>
      <c r="BQ44851" s="10"/>
      <c r="BR44851" s="10"/>
      <c r="BS44851" s="10"/>
      <c r="BT44851" s="10"/>
      <c r="BU44851" s="10"/>
    </row>
    <row r="44852" spans="68:73">
      <c r="BP44852" s="8"/>
      <c r="BQ44852" s="8"/>
      <c r="BR44852" s="8"/>
      <c r="BS44852" s="8"/>
      <c r="BT44852" s="8"/>
      <c r="BU44852" s="8"/>
    </row>
    <row r="44853" spans="68:73">
      <c r="BP44853" s="10"/>
      <c r="BQ44853" s="10"/>
      <c r="BR44853" s="10"/>
      <c r="BS44853" s="10"/>
      <c r="BT44853" s="10"/>
      <c r="BU44853" s="10"/>
    </row>
    <row r="44854" spans="68:73">
      <c r="BP44854" s="8"/>
      <c r="BQ44854" s="8"/>
      <c r="BR44854" s="8"/>
      <c r="BS44854" s="8"/>
      <c r="BT44854" s="8"/>
      <c r="BU44854" s="8"/>
    </row>
    <row r="44855" spans="68:73">
      <c r="BP44855" s="10"/>
      <c r="BQ44855" s="10"/>
      <c r="BR44855" s="10"/>
      <c r="BS44855" s="10"/>
      <c r="BT44855" s="10"/>
      <c r="BU44855" s="10"/>
    </row>
    <row r="44856" spans="68:73">
      <c r="BP44856" s="8"/>
      <c r="BQ44856" s="8"/>
      <c r="BR44856" s="8"/>
      <c r="BS44856" s="8"/>
      <c r="BT44856" s="8"/>
      <c r="BU44856" s="8"/>
    </row>
    <row r="44857" spans="68:73">
      <c r="BP44857" s="10"/>
      <c r="BQ44857" s="10"/>
      <c r="BR44857" s="10"/>
      <c r="BS44857" s="10"/>
      <c r="BT44857" s="10"/>
      <c r="BU44857" s="10"/>
    </row>
    <row r="44858" spans="68:73">
      <c r="BP44858" s="8"/>
      <c r="BQ44858" s="8"/>
      <c r="BR44858" s="8"/>
      <c r="BS44858" s="8"/>
      <c r="BT44858" s="8"/>
      <c r="BU44858" s="8"/>
    </row>
    <row r="44859" spans="68:73">
      <c r="BP44859" s="10"/>
      <c r="BQ44859" s="10"/>
      <c r="BR44859" s="10"/>
      <c r="BS44859" s="10"/>
      <c r="BT44859" s="10"/>
      <c r="BU44859" s="10"/>
    </row>
    <row r="44860" spans="68:73">
      <c r="BP44860" s="8"/>
      <c r="BQ44860" s="8"/>
      <c r="BR44860" s="8"/>
      <c r="BS44860" s="8"/>
      <c r="BT44860" s="8"/>
      <c r="BU44860" s="8"/>
    </row>
    <row r="44861" spans="68:73">
      <c r="BP44861" s="10"/>
      <c r="BQ44861" s="10"/>
      <c r="BR44861" s="10"/>
      <c r="BS44861" s="10"/>
      <c r="BT44861" s="10"/>
      <c r="BU44861" s="10"/>
    </row>
    <row r="44862" spans="68:73">
      <c r="BP44862" s="8"/>
      <c r="BQ44862" s="8"/>
      <c r="BR44862" s="8"/>
      <c r="BS44862" s="8"/>
      <c r="BT44862" s="8"/>
      <c r="BU44862" s="8"/>
    </row>
    <row r="44863" spans="68:73">
      <c r="BP44863" s="10"/>
      <c r="BQ44863" s="10"/>
      <c r="BR44863" s="10"/>
      <c r="BS44863" s="10"/>
      <c r="BT44863" s="10"/>
      <c r="BU44863" s="10"/>
    </row>
    <row r="44864" spans="68:73">
      <c r="BP44864" s="8"/>
      <c r="BQ44864" s="8"/>
      <c r="BR44864" s="8"/>
      <c r="BS44864" s="8"/>
      <c r="BT44864" s="8"/>
      <c r="BU44864" s="8"/>
    </row>
    <row r="44865" spans="68:73">
      <c r="BP44865" s="10"/>
      <c r="BQ44865" s="10"/>
      <c r="BR44865" s="10"/>
      <c r="BS44865" s="10"/>
      <c r="BT44865" s="10"/>
      <c r="BU44865" s="10"/>
    </row>
    <row r="44866" spans="68:73">
      <c r="BP44866" s="8"/>
      <c r="BQ44866" s="8"/>
      <c r="BR44866" s="8"/>
      <c r="BS44866" s="8"/>
      <c r="BT44866" s="8"/>
      <c r="BU44866" s="8"/>
    </row>
    <row r="44867" spans="68:73">
      <c r="BP44867" s="10"/>
      <c r="BQ44867" s="10"/>
      <c r="BR44867" s="10"/>
      <c r="BS44867" s="10"/>
      <c r="BT44867" s="10"/>
      <c r="BU44867" s="10"/>
    </row>
    <row r="44868" spans="68:73">
      <c r="BP44868" s="8"/>
      <c r="BQ44868" s="8"/>
      <c r="BR44868" s="8"/>
      <c r="BS44868" s="8"/>
      <c r="BT44868" s="8"/>
      <c r="BU44868" s="8"/>
    </row>
    <row r="44869" spans="68:73">
      <c r="BP44869" s="10"/>
      <c r="BQ44869" s="10"/>
      <c r="BR44869" s="10"/>
      <c r="BS44869" s="10"/>
      <c r="BT44869" s="10"/>
      <c r="BU44869" s="10"/>
    </row>
    <row r="44870" spans="68:73">
      <c r="BP44870" s="8"/>
      <c r="BQ44870" s="8"/>
      <c r="BR44870" s="8"/>
      <c r="BS44870" s="8"/>
      <c r="BT44870" s="8"/>
      <c r="BU44870" s="8"/>
    </row>
    <row r="44871" spans="68:73">
      <c r="BP44871" s="10"/>
      <c r="BQ44871" s="10"/>
      <c r="BR44871" s="10"/>
      <c r="BS44871" s="10"/>
      <c r="BT44871" s="10"/>
      <c r="BU44871" s="10"/>
    </row>
    <row r="44872" spans="68:73">
      <c r="BP44872" s="8"/>
      <c r="BQ44872" s="8"/>
      <c r="BR44872" s="8"/>
      <c r="BS44872" s="8"/>
      <c r="BT44872" s="8"/>
      <c r="BU44872" s="8"/>
    </row>
    <row r="44873" spans="68:73">
      <c r="BP44873" s="10"/>
      <c r="BQ44873" s="10"/>
      <c r="BR44873" s="10"/>
      <c r="BS44873" s="10"/>
      <c r="BT44873" s="10"/>
      <c r="BU44873" s="10"/>
    </row>
    <row r="44874" spans="68:73">
      <c r="BP44874" s="8"/>
      <c r="BQ44874" s="8"/>
      <c r="BR44874" s="8"/>
      <c r="BS44874" s="8"/>
      <c r="BT44874" s="8"/>
      <c r="BU44874" s="8"/>
    </row>
    <row r="44875" spans="68:73">
      <c r="BP44875" s="10"/>
      <c r="BQ44875" s="10"/>
      <c r="BR44875" s="10"/>
      <c r="BS44875" s="10"/>
      <c r="BT44875" s="10"/>
      <c r="BU44875" s="10"/>
    </row>
    <row r="44876" spans="68:73">
      <c r="BP44876" s="8"/>
      <c r="BQ44876" s="8"/>
      <c r="BR44876" s="8"/>
      <c r="BS44876" s="8"/>
      <c r="BT44876" s="8"/>
      <c r="BU44876" s="8"/>
    </row>
    <row r="44877" spans="68:73">
      <c r="BP44877" s="10"/>
      <c r="BQ44877" s="10"/>
      <c r="BR44877" s="10"/>
      <c r="BS44877" s="10"/>
      <c r="BT44877" s="10"/>
      <c r="BU44877" s="10"/>
    </row>
    <row r="44878" spans="68:73">
      <c r="BP44878" s="8"/>
      <c r="BQ44878" s="8"/>
      <c r="BR44878" s="8"/>
      <c r="BS44878" s="8"/>
      <c r="BT44878" s="8"/>
      <c r="BU44878" s="8"/>
    </row>
    <row r="44879" spans="68:73">
      <c r="BP44879" s="10"/>
      <c r="BQ44879" s="10"/>
      <c r="BR44879" s="10"/>
      <c r="BS44879" s="10"/>
      <c r="BT44879" s="10"/>
      <c r="BU44879" s="10"/>
    </row>
    <row r="44880" spans="68:73">
      <c r="BP44880" s="8"/>
      <c r="BQ44880" s="8"/>
      <c r="BR44880" s="8"/>
      <c r="BS44880" s="8"/>
      <c r="BT44880" s="8"/>
      <c r="BU44880" s="8"/>
    </row>
    <row r="44881" spans="68:73">
      <c r="BP44881" s="10"/>
      <c r="BQ44881" s="10"/>
      <c r="BR44881" s="10"/>
      <c r="BS44881" s="10"/>
      <c r="BT44881" s="10"/>
      <c r="BU44881" s="10"/>
    </row>
    <row r="44882" spans="68:73">
      <c r="BP44882" s="8"/>
      <c r="BQ44882" s="8"/>
      <c r="BR44882" s="8"/>
      <c r="BS44882" s="8"/>
      <c r="BT44882" s="8"/>
      <c r="BU44882" s="8"/>
    </row>
    <row r="44883" spans="68:73">
      <c r="BP44883" s="10"/>
      <c r="BQ44883" s="10"/>
      <c r="BR44883" s="10"/>
      <c r="BS44883" s="10"/>
      <c r="BT44883" s="10"/>
      <c r="BU44883" s="10"/>
    </row>
    <row r="44884" spans="68:73">
      <c r="BP44884" s="8"/>
      <c r="BQ44884" s="8"/>
      <c r="BR44884" s="8"/>
      <c r="BS44884" s="8"/>
      <c r="BT44884" s="8"/>
      <c r="BU44884" s="8"/>
    </row>
    <row r="44885" spans="68:73">
      <c r="BP44885" s="10"/>
      <c r="BQ44885" s="10"/>
      <c r="BR44885" s="10"/>
      <c r="BS44885" s="10"/>
      <c r="BT44885" s="10"/>
      <c r="BU44885" s="10"/>
    </row>
    <row r="44886" spans="68:73">
      <c r="BP44886" s="8"/>
      <c r="BQ44886" s="8"/>
      <c r="BR44886" s="8"/>
      <c r="BS44886" s="8"/>
      <c r="BT44886" s="8"/>
      <c r="BU44886" s="8"/>
    </row>
    <row r="44887" spans="68:73">
      <c r="BP44887" s="10"/>
      <c r="BQ44887" s="10"/>
      <c r="BR44887" s="10"/>
      <c r="BS44887" s="10"/>
      <c r="BT44887" s="10"/>
      <c r="BU44887" s="10"/>
    </row>
    <row r="44888" spans="68:73">
      <c r="BP44888" s="8"/>
      <c r="BQ44888" s="8"/>
      <c r="BR44888" s="8"/>
      <c r="BS44888" s="8"/>
      <c r="BT44888" s="8"/>
      <c r="BU44888" s="8"/>
    </row>
    <row r="44889" spans="68:73">
      <c r="BP44889" s="10"/>
      <c r="BQ44889" s="10"/>
      <c r="BR44889" s="10"/>
      <c r="BS44889" s="10"/>
      <c r="BT44889" s="10"/>
      <c r="BU44889" s="10"/>
    </row>
    <row r="44890" spans="68:73">
      <c r="BP44890" s="8"/>
      <c r="BQ44890" s="8"/>
      <c r="BR44890" s="8"/>
      <c r="BS44890" s="8"/>
      <c r="BT44890" s="8"/>
      <c r="BU44890" s="8"/>
    </row>
    <row r="44891" spans="68:73">
      <c r="BP44891" s="10"/>
      <c r="BQ44891" s="10"/>
      <c r="BR44891" s="10"/>
      <c r="BS44891" s="10"/>
      <c r="BT44891" s="10"/>
      <c r="BU44891" s="10"/>
    </row>
    <row r="44892" spans="68:73">
      <c r="BP44892" s="8"/>
      <c r="BQ44892" s="8"/>
      <c r="BR44892" s="8"/>
      <c r="BS44892" s="8"/>
      <c r="BT44892" s="8"/>
      <c r="BU44892" s="8"/>
    </row>
    <row r="44893" spans="68:73">
      <c r="BP44893" s="10"/>
      <c r="BQ44893" s="10"/>
      <c r="BR44893" s="10"/>
      <c r="BS44893" s="10"/>
      <c r="BT44893" s="10"/>
      <c r="BU44893" s="10"/>
    </row>
    <row r="44894" spans="68:73">
      <c r="BP44894" s="8"/>
      <c r="BQ44894" s="8"/>
      <c r="BR44894" s="8"/>
      <c r="BS44894" s="8"/>
      <c r="BT44894" s="8"/>
      <c r="BU44894" s="8"/>
    </row>
    <row r="44895" spans="68:73">
      <c r="BP44895" s="10"/>
      <c r="BQ44895" s="10"/>
      <c r="BR44895" s="10"/>
      <c r="BS44895" s="10"/>
      <c r="BT44895" s="10"/>
      <c r="BU44895" s="10"/>
    </row>
    <row r="44896" spans="68:73">
      <c r="BP44896" s="8"/>
      <c r="BQ44896" s="8"/>
      <c r="BR44896" s="8"/>
      <c r="BS44896" s="8"/>
      <c r="BT44896" s="8"/>
      <c r="BU44896" s="8"/>
    </row>
    <row r="44897" spans="68:73">
      <c r="BP44897" s="10"/>
      <c r="BQ44897" s="10"/>
      <c r="BR44897" s="10"/>
      <c r="BS44897" s="10"/>
      <c r="BT44897" s="10"/>
      <c r="BU44897" s="10"/>
    </row>
    <row r="44898" spans="68:73">
      <c r="BP44898" s="8"/>
      <c r="BQ44898" s="8"/>
      <c r="BR44898" s="8"/>
      <c r="BS44898" s="8"/>
      <c r="BT44898" s="8"/>
      <c r="BU44898" s="8"/>
    </row>
    <row r="44899" spans="68:73">
      <c r="BP44899" s="10"/>
      <c r="BQ44899" s="10"/>
      <c r="BR44899" s="10"/>
      <c r="BS44899" s="10"/>
      <c r="BT44899" s="10"/>
      <c r="BU44899" s="10"/>
    </row>
    <row r="44900" spans="68:73">
      <c r="BP44900" s="8"/>
      <c r="BQ44900" s="8"/>
      <c r="BR44900" s="8"/>
      <c r="BS44900" s="8"/>
      <c r="BT44900" s="8"/>
      <c r="BU44900" s="8"/>
    </row>
    <row r="44901" spans="68:73">
      <c r="BP44901" s="10"/>
      <c r="BQ44901" s="10"/>
      <c r="BR44901" s="10"/>
      <c r="BS44901" s="10"/>
      <c r="BT44901" s="10"/>
      <c r="BU44901" s="10"/>
    </row>
    <row r="44902" spans="68:73">
      <c r="BP44902" s="8"/>
      <c r="BQ44902" s="8"/>
      <c r="BR44902" s="8"/>
      <c r="BS44902" s="8"/>
      <c r="BT44902" s="8"/>
      <c r="BU44902" s="8"/>
    </row>
    <row r="44903" spans="68:73">
      <c r="BP44903" s="10"/>
      <c r="BQ44903" s="10"/>
      <c r="BR44903" s="10"/>
      <c r="BS44903" s="10"/>
      <c r="BT44903" s="10"/>
      <c r="BU44903" s="10"/>
    </row>
    <row r="44904" spans="68:73">
      <c r="BP44904" s="8"/>
      <c r="BQ44904" s="8"/>
      <c r="BR44904" s="8"/>
      <c r="BS44904" s="8"/>
      <c r="BT44904" s="8"/>
      <c r="BU44904" s="8"/>
    </row>
    <row r="44905" spans="68:73">
      <c r="BP44905" s="10"/>
      <c r="BQ44905" s="10"/>
      <c r="BR44905" s="10"/>
      <c r="BS44905" s="10"/>
      <c r="BT44905" s="10"/>
      <c r="BU44905" s="10"/>
    </row>
    <row r="44906" spans="68:73">
      <c r="BP44906" s="8"/>
      <c r="BQ44906" s="8"/>
      <c r="BR44906" s="8"/>
      <c r="BS44906" s="8"/>
      <c r="BT44906" s="8"/>
      <c r="BU44906" s="8"/>
    </row>
    <row r="44907" spans="68:73">
      <c r="BP44907" s="10"/>
      <c r="BQ44907" s="10"/>
      <c r="BR44907" s="10"/>
      <c r="BS44907" s="10"/>
      <c r="BT44907" s="10"/>
      <c r="BU44907" s="10"/>
    </row>
    <row r="44908" spans="68:73">
      <c r="BP44908" s="8"/>
      <c r="BQ44908" s="8"/>
      <c r="BR44908" s="8"/>
      <c r="BS44908" s="8"/>
      <c r="BT44908" s="8"/>
      <c r="BU44908" s="8"/>
    </row>
    <row r="44909" spans="68:73">
      <c r="BP44909" s="10"/>
      <c r="BQ44909" s="10"/>
      <c r="BR44909" s="10"/>
      <c r="BS44909" s="10"/>
      <c r="BT44909" s="10"/>
      <c r="BU44909" s="10"/>
    </row>
    <row r="44910" spans="68:73">
      <c r="BP44910" s="8"/>
      <c r="BQ44910" s="8"/>
      <c r="BR44910" s="8"/>
      <c r="BS44910" s="8"/>
      <c r="BT44910" s="8"/>
      <c r="BU44910" s="8"/>
    </row>
    <row r="44911" spans="68:73">
      <c r="BP44911" s="10"/>
      <c r="BQ44911" s="10"/>
      <c r="BR44911" s="10"/>
      <c r="BS44911" s="10"/>
      <c r="BT44911" s="10"/>
      <c r="BU44911" s="10"/>
    </row>
    <row r="44912" spans="68:73">
      <c r="BP44912" s="8"/>
      <c r="BQ44912" s="8"/>
      <c r="BR44912" s="8"/>
      <c r="BS44912" s="8"/>
      <c r="BT44912" s="8"/>
      <c r="BU44912" s="8"/>
    </row>
    <row r="44913" spans="68:73">
      <c r="BP44913" s="10"/>
      <c r="BQ44913" s="10"/>
      <c r="BR44913" s="10"/>
      <c r="BS44913" s="10"/>
      <c r="BT44913" s="10"/>
      <c r="BU44913" s="10"/>
    </row>
    <row r="44914" spans="68:73">
      <c r="BP44914" s="8"/>
      <c r="BQ44914" s="8"/>
      <c r="BR44914" s="8"/>
      <c r="BS44914" s="8"/>
      <c r="BT44914" s="8"/>
      <c r="BU44914" s="8"/>
    </row>
    <row r="44915" spans="68:73">
      <c r="BP44915" s="10"/>
      <c r="BQ44915" s="10"/>
      <c r="BR44915" s="10"/>
      <c r="BS44915" s="10"/>
      <c r="BT44915" s="10"/>
      <c r="BU44915" s="10"/>
    </row>
    <row r="44916" spans="68:73">
      <c r="BP44916" s="8"/>
      <c r="BQ44916" s="8"/>
      <c r="BR44916" s="8"/>
      <c r="BS44916" s="8"/>
      <c r="BT44916" s="8"/>
      <c r="BU44916" s="8"/>
    </row>
    <row r="44917" spans="68:73">
      <c r="BP44917" s="10"/>
      <c r="BQ44917" s="10"/>
      <c r="BR44917" s="10"/>
      <c r="BS44917" s="10"/>
      <c r="BT44917" s="10"/>
      <c r="BU44917" s="10"/>
    </row>
    <row r="44918" spans="68:73">
      <c r="BP44918" s="8"/>
      <c r="BQ44918" s="8"/>
      <c r="BR44918" s="8"/>
      <c r="BS44918" s="8"/>
      <c r="BT44918" s="8"/>
      <c r="BU44918" s="8"/>
    </row>
    <row r="44919" spans="68:73">
      <c r="BP44919" s="10"/>
      <c r="BQ44919" s="10"/>
      <c r="BR44919" s="10"/>
      <c r="BS44919" s="10"/>
      <c r="BT44919" s="10"/>
      <c r="BU44919" s="10"/>
    </row>
    <row r="44920" spans="68:73">
      <c r="BP44920" s="8"/>
      <c r="BQ44920" s="8"/>
      <c r="BR44920" s="8"/>
      <c r="BS44920" s="8"/>
      <c r="BT44920" s="8"/>
      <c r="BU44920" s="8"/>
    </row>
    <row r="44921" spans="68:73">
      <c r="BP44921" s="10"/>
      <c r="BQ44921" s="10"/>
      <c r="BR44921" s="10"/>
      <c r="BS44921" s="10"/>
      <c r="BT44921" s="10"/>
      <c r="BU44921" s="10"/>
    </row>
    <row r="44922" spans="68:73">
      <c r="BP44922" s="8"/>
      <c r="BQ44922" s="8"/>
      <c r="BR44922" s="8"/>
      <c r="BS44922" s="8"/>
      <c r="BT44922" s="8"/>
      <c r="BU44922" s="8"/>
    </row>
    <row r="44923" spans="68:73">
      <c r="BP44923" s="10"/>
      <c r="BQ44923" s="10"/>
      <c r="BR44923" s="10"/>
      <c r="BS44923" s="10"/>
      <c r="BT44923" s="10"/>
      <c r="BU44923" s="10"/>
    </row>
    <row r="44924" spans="68:73">
      <c r="BP44924" s="8"/>
      <c r="BQ44924" s="8"/>
      <c r="BR44924" s="8"/>
      <c r="BS44924" s="8"/>
      <c r="BT44924" s="8"/>
      <c r="BU44924" s="8"/>
    </row>
    <row r="44925" spans="68:73">
      <c r="BP44925" s="10"/>
      <c r="BQ44925" s="10"/>
      <c r="BR44925" s="10"/>
      <c r="BS44925" s="10"/>
      <c r="BT44925" s="10"/>
      <c r="BU44925" s="10"/>
    </row>
    <row r="44926" spans="68:73">
      <c r="BP44926" s="8"/>
      <c r="BQ44926" s="8"/>
      <c r="BR44926" s="8"/>
      <c r="BS44926" s="8"/>
      <c r="BT44926" s="8"/>
      <c r="BU44926" s="8"/>
    </row>
    <row r="44927" spans="68:73">
      <c r="BP44927" s="10"/>
      <c r="BQ44927" s="10"/>
      <c r="BR44927" s="10"/>
      <c r="BS44927" s="10"/>
      <c r="BT44927" s="10"/>
      <c r="BU44927" s="10"/>
    </row>
    <row r="44928" spans="68:73">
      <c r="BP44928" s="8"/>
      <c r="BQ44928" s="8"/>
      <c r="BR44928" s="8"/>
      <c r="BS44928" s="8"/>
      <c r="BT44928" s="8"/>
      <c r="BU44928" s="8"/>
    </row>
    <row r="44929" spans="68:73">
      <c r="BP44929" s="10"/>
      <c r="BQ44929" s="10"/>
      <c r="BR44929" s="10"/>
      <c r="BS44929" s="10"/>
      <c r="BT44929" s="10"/>
      <c r="BU44929" s="10"/>
    </row>
    <row r="44930" spans="68:73">
      <c r="BP44930" s="8"/>
      <c r="BQ44930" s="8"/>
      <c r="BR44930" s="8"/>
      <c r="BS44930" s="8"/>
      <c r="BT44930" s="8"/>
      <c r="BU44930" s="8"/>
    </row>
    <row r="44931" spans="68:73">
      <c r="BP44931" s="10"/>
      <c r="BQ44931" s="10"/>
      <c r="BR44931" s="10"/>
      <c r="BS44931" s="10"/>
      <c r="BT44931" s="10"/>
      <c r="BU44931" s="10"/>
    </row>
    <row r="44932" spans="68:73">
      <c r="BP44932" s="8"/>
      <c r="BQ44932" s="8"/>
      <c r="BR44932" s="8"/>
      <c r="BS44932" s="8"/>
      <c r="BT44932" s="8"/>
      <c r="BU44932" s="8"/>
    </row>
    <row r="44933" spans="68:73">
      <c r="BP44933" s="10"/>
      <c r="BQ44933" s="10"/>
      <c r="BR44933" s="10"/>
      <c r="BS44933" s="10"/>
      <c r="BT44933" s="10"/>
      <c r="BU44933" s="10"/>
    </row>
    <row r="44934" spans="68:73">
      <c r="BP44934" s="8"/>
      <c r="BQ44934" s="8"/>
      <c r="BR44934" s="8"/>
      <c r="BS44934" s="8"/>
      <c r="BT44934" s="8"/>
      <c r="BU44934" s="8"/>
    </row>
    <row r="44935" spans="68:73">
      <c r="BP44935" s="10"/>
      <c r="BQ44935" s="10"/>
      <c r="BR44935" s="10"/>
      <c r="BS44935" s="10"/>
      <c r="BT44935" s="10"/>
      <c r="BU44935" s="10"/>
    </row>
    <row r="44936" spans="68:73">
      <c r="BP44936" s="8"/>
      <c r="BQ44936" s="8"/>
      <c r="BR44936" s="8"/>
      <c r="BS44936" s="8"/>
      <c r="BT44936" s="8"/>
      <c r="BU44936" s="8"/>
    </row>
    <row r="44937" spans="68:73">
      <c r="BP44937" s="10"/>
      <c r="BQ44937" s="10"/>
      <c r="BR44937" s="10"/>
      <c r="BS44937" s="10"/>
      <c r="BT44937" s="10"/>
      <c r="BU44937" s="10"/>
    </row>
    <row r="44938" spans="68:73">
      <c r="BP44938" s="8"/>
      <c r="BQ44938" s="8"/>
      <c r="BR44938" s="8"/>
      <c r="BS44938" s="8"/>
      <c r="BT44938" s="8"/>
      <c r="BU44938" s="8"/>
    </row>
    <row r="44939" spans="68:73">
      <c r="BP44939" s="10"/>
      <c r="BQ44939" s="10"/>
      <c r="BR44939" s="10"/>
      <c r="BS44939" s="10"/>
      <c r="BT44939" s="10"/>
      <c r="BU44939" s="10"/>
    </row>
    <row r="44940" spans="68:73">
      <c r="BP44940" s="8"/>
      <c r="BQ44940" s="8"/>
      <c r="BR44940" s="8"/>
      <c r="BS44940" s="8"/>
      <c r="BT44940" s="8"/>
      <c r="BU44940" s="8"/>
    </row>
    <row r="44941" spans="68:73">
      <c r="BP44941" s="10"/>
      <c r="BQ44941" s="10"/>
      <c r="BR44941" s="10"/>
      <c r="BS44941" s="10"/>
      <c r="BT44941" s="10"/>
      <c r="BU44941" s="10"/>
    </row>
    <row r="44942" spans="68:73">
      <c r="BP44942" s="8"/>
      <c r="BQ44942" s="8"/>
      <c r="BR44942" s="8"/>
      <c r="BS44942" s="8"/>
      <c r="BT44942" s="8"/>
      <c r="BU44942" s="8"/>
    </row>
    <row r="44943" spans="68:73">
      <c r="BP44943" s="10"/>
      <c r="BQ44943" s="10"/>
      <c r="BR44943" s="10"/>
      <c r="BS44943" s="10"/>
      <c r="BT44943" s="10"/>
      <c r="BU44943" s="10"/>
    </row>
    <row r="44944" spans="68:73">
      <c r="BP44944" s="8"/>
      <c r="BQ44944" s="8"/>
      <c r="BR44944" s="8"/>
      <c r="BS44944" s="8"/>
      <c r="BT44944" s="8"/>
      <c r="BU44944" s="8"/>
    </row>
    <row r="44945" spans="68:73">
      <c r="BP44945" s="10"/>
      <c r="BQ44945" s="10"/>
      <c r="BR44945" s="10"/>
      <c r="BS44945" s="10"/>
      <c r="BT44945" s="10"/>
      <c r="BU44945" s="10"/>
    </row>
    <row r="44946" spans="68:73">
      <c r="BP44946" s="8"/>
      <c r="BQ44946" s="8"/>
      <c r="BR44946" s="8"/>
      <c r="BS44946" s="8"/>
      <c r="BT44946" s="8"/>
      <c r="BU44946" s="8"/>
    </row>
    <row r="44947" spans="68:73">
      <c r="BP44947" s="10"/>
      <c r="BQ44947" s="10"/>
      <c r="BR44947" s="10"/>
      <c r="BS44947" s="10"/>
      <c r="BT44947" s="10"/>
      <c r="BU44947" s="10"/>
    </row>
    <row r="44948" spans="68:73">
      <c r="BP44948" s="8"/>
      <c r="BQ44948" s="8"/>
      <c r="BR44948" s="8"/>
      <c r="BS44948" s="8"/>
      <c r="BT44948" s="8"/>
      <c r="BU44948" s="8"/>
    </row>
    <row r="44949" spans="68:73">
      <c r="BP44949" s="10"/>
      <c r="BQ44949" s="10"/>
      <c r="BR44949" s="10"/>
      <c r="BS44949" s="10"/>
      <c r="BT44949" s="10"/>
      <c r="BU44949" s="10"/>
    </row>
    <row r="44950" spans="68:73">
      <c r="BP44950" s="8"/>
      <c r="BQ44950" s="8"/>
      <c r="BR44950" s="8"/>
      <c r="BS44950" s="8"/>
      <c r="BT44950" s="8"/>
      <c r="BU44950" s="8"/>
    </row>
    <row r="44951" spans="68:73">
      <c r="BP44951" s="10"/>
      <c r="BQ44951" s="10"/>
      <c r="BR44951" s="10"/>
      <c r="BS44951" s="10"/>
      <c r="BT44951" s="10"/>
      <c r="BU44951" s="10"/>
    </row>
    <row r="44952" spans="68:73">
      <c r="BP44952" s="8"/>
      <c r="BQ44952" s="8"/>
      <c r="BR44952" s="8"/>
      <c r="BS44952" s="8"/>
      <c r="BT44952" s="8"/>
      <c r="BU44952" s="8"/>
    </row>
    <row r="44953" spans="68:73">
      <c r="BP44953" s="10"/>
      <c r="BQ44953" s="10"/>
      <c r="BR44953" s="10"/>
      <c r="BS44953" s="10"/>
      <c r="BT44953" s="10"/>
      <c r="BU44953" s="10"/>
    </row>
    <row r="44954" spans="68:73">
      <c r="BP44954" s="8"/>
      <c r="BQ44954" s="8"/>
      <c r="BR44954" s="8"/>
      <c r="BS44954" s="8"/>
      <c r="BT44954" s="8"/>
      <c r="BU44954" s="8"/>
    </row>
    <row r="44955" spans="68:73">
      <c r="BP44955" s="10"/>
      <c r="BQ44955" s="10"/>
      <c r="BR44955" s="10"/>
      <c r="BS44955" s="10"/>
      <c r="BT44955" s="10"/>
      <c r="BU44955" s="10"/>
    </row>
    <row r="44956" spans="68:73">
      <c r="BP44956" s="8"/>
      <c r="BQ44956" s="8"/>
      <c r="BR44956" s="8"/>
      <c r="BS44956" s="8"/>
      <c r="BT44956" s="8"/>
      <c r="BU44956" s="8"/>
    </row>
    <row r="44957" spans="68:73">
      <c r="BP44957" s="10"/>
      <c r="BQ44957" s="10"/>
      <c r="BR44957" s="10"/>
      <c r="BS44957" s="10"/>
      <c r="BT44957" s="10"/>
      <c r="BU44957" s="10"/>
    </row>
    <row r="44958" spans="68:73">
      <c r="BP44958" s="8"/>
      <c r="BQ44958" s="8"/>
      <c r="BR44958" s="8"/>
      <c r="BS44958" s="8"/>
      <c r="BT44958" s="8"/>
      <c r="BU44958" s="8"/>
    </row>
    <row r="44959" spans="68:73">
      <c r="BP44959" s="10"/>
      <c r="BQ44959" s="10"/>
      <c r="BR44959" s="10"/>
      <c r="BS44959" s="10"/>
      <c r="BT44959" s="10"/>
      <c r="BU44959" s="10"/>
    </row>
    <row r="44960" spans="68:73">
      <c r="BP44960" s="8"/>
      <c r="BQ44960" s="8"/>
      <c r="BR44960" s="8"/>
      <c r="BS44960" s="8"/>
      <c r="BT44960" s="8"/>
      <c r="BU44960" s="8"/>
    </row>
    <row r="44961" spans="68:73">
      <c r="BP44961" s="10"/>
      <c r="BQ44961" s="10"/>
      <c r="BR44961" s="10"/>
      <c r="BS44961" s="10"/>
      <c r="BT44961" s="10"/>
      <c r="BU44961" s="10"/>
    </row>
    <row r="44962" spans="68:73">
      <c r="BP44962" s="8"/>
      <c r="BQ44962" s="8"/>
      <c r="BR44962" s="8"/>
      <c r="BS44962" s="8"/>
      <c r="BT44962" s="8"/>
      <c r="BU44962" s="8"/>
    </row>
    <row r="44963" spans="68:73">
      <c r="BP44963" s="10"/>
      <c r="BQ44963" s="10"/>
      <c r="BR44963" s="10"/>
      <c r="BS44963" s="10"/>
      <c r="BT44963" s="10"/>
      <c r="BU44963" s="10"/>
    </row>
    <row r="44964" spans="68:73">
      <c r="BP44964" s="8"/>
      <c r="BQ44964" s="8"/>
      <c r="BR44964" s="8"/>
      <c r="BS44964" s="8"/>
      <c r="BT44964" s="8"/>
      <c r="BU44964" s="8"/>
    </row>
    <row r="44965" spans="68:73">
      <c r="BP44965" s="10"/>
      <c r="BQ44965" s="10"/>
      <c r="BR44965" s="10"/>
      <c r="BS44965" s="10"/>
      <c r="BT44965" s="10"/>
      <c r="BU44965" s="10"/>
    </row>
    <row r="44966" spans="68:73">
      <c r="BP44966" s="8"/>
      <c r="BQ44966" s="8"/>
      <c r="BR44966" s="8"/>
      <c r="BS44966" s="8"/>
      <c r="BT44966" s="8"/>
      <c r="BU44966" s="8"/>
    </row>
    <row r="44967" spans="68:73">
      <c r="BP44967" s="10"/>
      <c r="BQ44967" s="10"/>
      <c r="BR44967" s="10"/>
      <c r="BS44967" s="10"/>
      <c r="BT44967" s="10"/>
      <c r="BU44967" s="10"/>
    </row>
    <row r="44968" spans="68:73">
      <c r="BP44968" s="8"/>
      <c r="BQ44968" s="8"/>
      <c r="BR44968" s="8"/>
      <c r="BS44968" s="8"/>
      <c r="BT44968" s="8"/>
      <c r="BU44968" s="8"/>
    </row>
    <row r="44969" spans="68:73">
      <c r="BP44969" s="10"/>
      <c r="BQ44969" s="10"/>
      <c r="BR44969" s="10"/>
      <c r="BS44969" s="10"/>
      <c r="BT44969" s="10"/>
      <c r="BU44969" s="10"/>
    </row>
    <row r="44970" spans="68:73">
      <c r="BP44970" s="8"/>
      <c r="BQ44970" s="8"/>
      <c r="BR44970" s="8"/>
      <c r="BS44970" s="8"/>
      <c r="BT44970" s="8"/>
      <c r="BU44970" s="8"/>
    </row>
    <row r="44971" spans="68:73">
      <c r="BP44971" s="10"/>
      <c r="BQ44971" s="10"/>
      <c r="BR44971" s="10"/>
      <c r="BS44971" s="10"/>
      <c r="BT44971" s="10"/>
      <c r="BU44971" s="10"/>
    </row>
    <row r="44972" spans="68:73">
      <c r="BP44972" s="8"/>
      <c r="BQ44972" s="8"/>
      <c r="BR44972" s="8"/>
      <c r="BS44972" s="8"/>
      <c r="BT44972" s="8"/>
      <c r="BU44972" s="8"/>
    </row>
    <row r="44973" spans="68:73">
      <c r="BP44973" s="10"/>
      <c r="BQ44973" s="10"/>
      <c r="BR44973" s="10"/>
      <c r="BS44973" s="10"/>
      <c r="BT44973" s="10"/>
      <c r="BU44973" s="10"/>
    </row>
    <row r="44974" spans="68:73">
      <c r="BP44974" s="8"/>
      <c r="BQ44974" s="8"/>
      <c r="BR44974" s="8"/>
      <c r="BS44974" s="8"/>
      <c r="BT44974" s="8"/>
      <c r="BU44974" s="8"/>
    </row>
    <row r="44975" spans="68:73">
      <c r="BP44975" s="10"/>
      <c r="BQ44975" s="10"/>
      <c r="BR44975" s="10"/>
      <c r="BS44975" s="10"/>
      <c r="BT44975" s="10"/>
      <c r="BU44975" s="10"/>
    </row>
    <row r="44976" spans="68:73">
      <c r="BP44976" s="8"/>
      <c r="BQ44976" s="8"/>
      <c r="BR44976" s="8"/>
      <c r="BS44976" s="8"/>
      <c r="BT44976" s="8"/>
      <c r="BU44976" s="8"/>
    </row>
    <row r="44977" spans="68:73">
      <c r="BP44977" s="10"/>
      <c r="BQ44977" s="10"/>
      <c r="BR44977" s="10"/>
      <c r="BS44977" s="10"/>
      <c r="BT44977" s="10"/>
      <c r="BU44977" s="10"/>
    </row>
    <row r="44978" spans="68:73">
      <c r="BP44978" s="8"/>
      <c r="BQ44978" s="8"/>
      <c r="BR44978" s="8"/>
      <c r="BS44978" s="8"/>
      <c r="BT44978" s="8"/>
      <c r="BU44978" s="8"/>
    </row>
    <row r="44979" spans="68:73">
      <c r="BP44979" s="10"/>
      <c r="BQ44979" s="10"/>
      <c r="BR44979" s="10"/>
      <c r="BS44979" s="10"/>
      <c r="BT44979" s="10"/>
      <c r="BU44979" s="10"/>
    </row>
    <row r="44980" spans="68:73">
      <c r="BP44980" s="8"/>
      <c r="BQ44980" s="8"/>
      <c r="BR44980" s="8"/>
      <c r="BS44980" s="8"/>
      <c r="BT44980" s="8"/>
      <c r="BU44980" s="8"/>
    </row>
    <row r="44981" spans="68:73">
      <c r="BP44981" s="10"/>
      <c r="BQ44981" s="10"/>
      <c r="BR44981" s="10"/>
      <c r="BS44981" s="10"/>
      <c r="BT44981" s="10"/>
      <c r="BU44981" s="10"/>
    </row>
    <row r="44982" spans="68:73">
      <c r="BP44982" s="8"/>
      <c r="BQ44982" s="8"/>
      <c r="BR44982" s="8"/>
      <c r="BS44982" s="8"/>
      <c r="BT44982" s="8"/>
      <c r="BU44982" s="8"/>
    </row>
    <row r="44983" spans="68:73">
      <c r="BP44983" s="10"/>
      <c r="BQ44983" s="10"/>
      <c r="BR44983" s="10"/>
      <c r="BS44983" s="10"/>
      <c r="BT44983" s="10"/>
      <c r="BU44983" s="10"/>
    </row>
    <row r="44984" spans="68:73">
      <c r="BP44984" s="8"/>
      <c r="BQ44984" s="8"/>
      <c r="BR44984" s="8"/>
      <c r="BS44984" s="8"/>
      <c r="BT44984" s="8"/>
      <c r="BU44984" s="8"/>
    </row>
    <row r="44985" spans="68:73">
      <c r="BP44985" s="10"/>
      <c r="BQ44985" s="10"/>
      <c r="BR44985" s="10"/>
      <c r="BS44985" s="10"/>
      <c r="BT44985" s="10"/>
      <c r="BU44985" s="10"/>
    </row>
    <row r="44986" spans="68:73">
      <c r="BP44986" s="8"/>
      <c r="BQ44986" s="8"/>
      <c r="BR44986" s="8"/>
      <c r="BS44986" s="8"/>
      <c r="BT44986" s="8"/>
      <c r="BU44986" s="8"/>
    </row>
    <row r="44987" spans="68:73">
      <c r="BP44987" s="10"/>
      <c r="BQ44987" s="10"/>
      <c r="BR44987" s="10"/>
      <c r="BS44987" s="10"/>
      <c r="BT44987" s="10"/>
      <c r="BU44987" s="10"/>
    </row>
    <row r="44988" spans="68:73">
      <c r="BP44988" s="8"/>
      <c r="BQ44988" s="8"/>
      <c r="BR44988" s="8"/>
      <c r="BS44988" s="8"/>
      <c r="BT44988" s="8"/>
      <c r="BU44988" s="8"/>
    </row>
    <row r="44989" spans="68:73">
      <c r="BP44989" s="10"/>
      <c r="BQ44989" s="10"/>
      <c r="BR44989" s="10"/>
      <c r="BS44989" s="10"/>
      <c r="BT44989" s="10"/>
      <c r="BU44989" s="10"/>
    </row>
    <row r="44990" spans="68:73">
      <c r="BP44990" s="8"/>
      <c r="BQ44990" s="8"/>
      <c r="BR44990" s="8"/>
      <c r="BS44990" s="8"/>
      <c r="BT44990" s="8"/>
      <c r="BU44990" s="8"/>
    </row>
    <row r="44991" spans="68:73">
      <c r="BP44991" s="10"/>
      <c r="BQ44991" s="10"/>
      <c r="BR44991" s="10"/>
      <c r="BS44991" s="10"/>
      <c r="BT44991" s="10"/>
      <c r="BU44991" s="10"/>
    </row>
    <row r="44992" spans="68:73">
      <c r="BP44992" s="8"/>
      <c r="BQ44992" s="8"/>
      <c r="BR44992" s="8"/>
      <c r="BS44992" s="8"/>
      <c r="BT44992" s="8"/>
      <c r="BU44992" s="8"/>
    </row>
    <row r="44993" spans="68:73">
      <c r="BP44993" s="10"/>
      <c r="BQ44993" s="10"/>
      <c r="BR44993" s="10"/>
      <c r="BS44993" s="10"/>
      <c r="BT44993" s="10"/>
      <c r="BU44993" s="10"/>
    </row>
    <row r="44994" spans="68:73">
      <c r="BP44994" s="8"/>
      <c r="BQ44994" s="8"/>
      <c r="BR44994" s="8"/>
      <c r="BS44994" s="8"/>
      <c r="BT44994" s="8"/>
      <c r="BU44994" s="8"/>
    </row>
    <row r="44995" spans="68:73">
      <c r="BP44995" s="10"/>
      <c r="BQ44995" s="10"/>
      <c r="BR44995" s="10"/>
      <c r="BS44995" s="10"/>
      <c r="BT44995" s="10"/>
      <c r="BU44995" s="10"/>
    </row>
    <row r="44996" spans="68:73">
      <c r="BP44996" s="8"/>
      <c r="BQ44996" s="8"/>
      <c r="BR44996" s="8"/>
      <c r="BS44996" s="8"/>
      <c r="BT44996" s="8"/>
      <c r="BU44996" s="8"/>
    </row>
    <row r="44997" spans="68:73">
      <c r="BP44997" s="10"/>
      <c r="BQ44997" s="10"/>
      <c r="BR44997" s="10"/>
      <c r="BS44997" s="10"/>
      <c r="BT44997" s="10"/>
      <c r="BU44997" s="10"/>
    </row>
    <row r="44998" spans="68:73">
      <c r="BP44998" s="8"/>
      <c r="BQ44998" s="8"/>
      <c r="BR44998" s="8"/>
      <c r="BS44998" s="8"/>
      <c r="BT44998" s="8"/>
      <c r="BU44998" s="8"/>
    </row>
    <row r="44999" spans="68:73">
      <c r="BP44999" s="10"/>
      <c r="BQ44999" s="10"/>
      <c r="BR44999" s="10"/>
      <c r="BS44999" s="10"/>
      <c r="BT44999" s="10"/>
      <c r="BU44999" s="10"/>
    </row>
    <row r="45000" spans="68:73">
      <c r="BP45000" s="8"/>
      <c r="BQ45000" s="8"/>
      <c r="BR45000" s="8"/>
      <c r="BS45000" s="8"/>
      <c r="BT45000" s="8"/>
      <c r="BU45000" s="8"/>
    </row>
    <row r="45001" spans="68:73">
      <c r="BP45001" s="10"/>
      <c r="BQ45001" s="10"/>
      <c r="BR45001" s="10"/>
      <c r="BS45001" s="10"/>
      <c r="BT45001" s="10"/>
      <c r="BU45001" s="10"/>
    </row>
    <row r="45002" spans="68:73">
      <c r="BP45002" s="8"/>
      <c r="BQ45002" s="8"/>
      <c r="BR45002" s="8"/>
      <c r="BS45002" s="8"/>
      <c r="BT45002" s="8"/>
      <c r="BU45002" s="8"/>
    </row>
    <row r="45003" spans="68:73">
      <c r="BP45003" s="10"/>
      <c r="BQ45003" s="10"/>
      <c r="BR45003" s="10"/>
      <c r="BS45003" s="10"/>
      <c r="BT45003" s="10"/>
      <c r="BU45003" s="10"/>
    </row>
    <row r="45004" spans="68:73">
      <c r="BP45004" s="8"/>
      <c r="BQ45004" s="8"/>
      <c r="BR45004" s="8"/>
      <c r="BS45004" s="8"/>
      <c r="BT45004" s="8"/>
      <c r="BU45004" s="8"/>
    </row>
    <row r="45005" spans="68:73">
      <c r="BP45005" s="10"/>
      <c r="BQ45005" s="10"/>
      <c r="BR45005" s="10"/>
      <c r="BS45005" s="10"/>
      <c r="BT45005" s="10"/>
      <c r="BU45005" s="10"/>
    </row>
    <row r="45006" spans="68:73">
      <c r="BP45006" s="8"/>
      <c r="BQ45006" s="8"/>
      <c r="BR45006" s="8"/>
      <c r="BS45006" s="8"/>
      <c r="BT45006" s="8"/>
      <c r="BU45006" s="8"/>
    </row>
    <row r="45007" spans="68:73">
      <c r="BP45007" s="10"/>
      <c r="BQ45007" s="10"/>
      <c r="BR45007" s="10"/>
      <c r="BS45007" s="10"/>
      <c r="BT45007" s="10"/>
      <c r="BU45007" s="10"/>
    </row>
    <row r="45008" spans="68:73">
      <c r="BP45008" s="8"/>
      <c r="BQ45008" s="8"/>
      <c r="BR45008" s="8"/>
      <c r="BS45008" s="8"/>
      <c r="BT45008" s="8"/>
      <c r="BU45008" s="8"/>
    </row>
    <row r="45009" spans="68:73">
      <c r="BP45009" s="10"/>
      <c r="BQ45009" s="10"/>
      <c r="BR45009" s="10"/>
      <c r="BS45009" s="10"/>
      <c r="BT45009" s="10"/>
      <c r="BU45009" s="10"/>
    </row>
    <row r="45010" spans="68:73">
      <c r="BP45010" s="8"/>
      <c r="BQ45010" s="8"/>
      <c r="BR45010" s="8"/>
      <c r="BS45010" s="8"/>
      <c r="BT45010" s="8"/>
      <c r="BU45010" s="8"/>
    </row>
    <row r="45011" spans="68:73">
      <c r="BP45011" s="10"/>
      <c r="BQ45011" s="10"/>
      <c r="BR45011" s="10"/>
      <c r="BS45011" s="10"/>
      <c r="BT45011" s="10"/>
      <c r="BU45011" s="10"/>
    </row>
    <row r="45012" spans="68:73">
      <c r="BP45012" s="8"/>
      <c r="BQ45012" s="8"/>
      <c r="BR45012" s="8"/>
      <c r="BS45012" s="8"/>
      <c r="BT45012" s="8"/>
      <c r="BU45012" s="8"/>
    </row>
    <row r="45013" spans="68:73">
      <c r="BP45013" s="10"/>
      <c r="BQ45013" s="10"/>
      <c r="BR45013" s="10"/>
      <c r="BS45013" s="10"/>
      <c r="BT45013" s="10"/>
      <c r="BU45013" s="10"/>
    </row>
    <row r="45014" spans="68:73">
      <c r="BP45014" s="8"/>
      <c r="BQ45014" s="8"/>
      <c r="BR45014" s="8"/>
      <c r="BS45014" s="8"/>
      <c r="BT45014" s="8"/>
      <c r="BU45014" s="8"/>
    </row>
    <row r="45015" spans="68:73">
      <c r="BP45015" s="10"/>
      <c r="BQ45015" s="10"/>
      <c r="BR45015" s="10"/>
      <c r="BS45015" s="10"/>
      <c r="BT45015" s="10"/>
      <c r="BU45015" s="10"/>
    </row>
    <row r="45016" spans="68:73">
      <c r="BP45016" s="8"/>
      <c r="BQ45016" s="8"/>
      <c r="BR45016" s="8"/>
      <c r="BS45016" s="8"/>
      <c r="BT45016" s="8"/>
      <c r="BU45016" s="8"/>
    </row>
    <row r="45017" spans="68:73">
      <c r="BP45017" s="10"/>
      <c r="BQ45017" s="10"/>
      <c r="BR45017" s="10"/>
      <c r="BS45017" s="10"/>
      <c r="BT45017" s="10"/>
      <c r="BU45017" s="10"/>
    </row>
    <row r="45018" spans="68:73">
      <c r="BP45018" s="8"/>
      <c r="BQ45018" s="8"/>
      <c r="BR45018" s="8"/>
      <c r="BS45018" s="8"/>
      <c r="BT45018" s="8"/>
      <c r="BU45018" s="8"/>
    </row>
    <row r="45019" spans="68:73">
      <c r="BP45019" s="10"/>
      <c r="BQ45019" s="10"/>
      <c r="BR45019" s="10"/>
      <c r="BS45019" s="10"/>
      <c r="BT45019" s="10"/>
      <c r="BU45019" s="10"/>
    </row>
    <row r="45020" spans="68:73">
      <c r="BP45020" s="8"/>
      <c r="BQ45020" s="8"/>
      <c r="BR45020" s="8"/>
      <c r="BS45020" s="8"/>
      <c r="BT45020" s="8"/>
      <c r="BU45020" s="8"/>
    </row>
    <row r="45021" spans="68:73">
      <c r="BP45021" s="10"/>
      <c r="BQ45021" s="10"/>
      <c r="BR45021" s="10"/>
      <c r="BS45021" s="10"/>
      <c r="BT45021" s="10"/>
      <c r="BU45021" s="10"/>
    </row>
    <row r="45022" spans="68:73">
      <c r="BP45022" s="8"/>
      <c r="BQ45022" s="8"/>
      <c r="BR45022" s="8"/>
      <c r="BS45022" s="8"/>
      <c r="BT45022" s="8"/>
      <c r="BU45022" s="8"/>
    </row>
    <row r="45023" spans="68:73">
      <c r="BP45023" s="10"/>
      <c r="BQ45023" s="10"/>
      <c r="BR45023" s="10"/>
      <c r="BS45023" s="10"/>
      <c r="BT45023" s="10"/>
      <c r="BU45023" s="10"/>
    </row>
    <row r="45024" spans="68:73">
      <c r="BP45024" s="8"/>
      <c r="BQ45024" s="8"/>
      <c r="BR45024" s="8"/>
      <c r="BS45024" s="8"/>
      <c r="BT45024" s="8"/>
      <c r="BU45024" s="8"/>
    </row>
    <row r="45025" spans="68:73">
      <c r="BP45025" s="10"/>
      <c r="BQ45025" s="10"/>
      <c r="BR45025" s="10"/>
      <c r="BS45025" s="10"/>
      <c r="BT45025" s="10"/>
      <c r="BU45025" s="10"/>
    </row>
    <row r="45026" spans="68:73">
      <c r="BP45026" s="8"/>
      <c r="BQ45026" s="8"/>
      <c r="BR45026" s="8"/>
      <c r="BS45026" s="8"/>
      <c r="BT45026" s="8"/>
      <c r="BU45026" s="8"/>
    </row>
    <row r="45027" spans="68:73">
      <c r="BP45027" s="10"/>
      <c r="BQ45027" s="10"/>
      <c r="BR45027" s="10"/>
      <c r="BS45027" s="10"/>
      <c r="BT45027" s="10"/>
      <c r="BU45027" s="10"/>
    </row>
    <row r="45028" spans="68:73">
      <c r="BP45028" s="8"/>
      <c r="BQ45028" s="8"/>
      <c r="BR45028" s="8"/>
      <c r="BS45028" s="8"/>
      <c r="BT45028" s="8"/>
      <c r="BU45028" s="8"/>
    </row>
    <row r="45029" spans="68:73">
      <c r="BP45029" s="10"/>
      <c r="BQ45029" s="10"/>
      <c r="BR45029" s="10"/>
      <c r="BS45029" s="10"/>
      <c r="BT45029" s="10"/>
      <c r="BU45029" s="10"/>
    </row>
    <row r="45030" spans="68:73">
      <c r="BP45030" s="8"/>
      <c r="BQ45030" s="8"/>
      <c r="BR45030" s="8"/>
      <c r="BS45030" s="8"/>
      <c r="BT45030" s="8"/>
      <c r="BU45030" s="8"/>
    </row>
    <row r="45031" spans="68:73">
      <c r="BP45031" s="10"/>
      <c r="BQ45031" s="10"/>
      <c r="BR45031" s="10"/>
      <c r="BS45031" s="10"/>
      <c r="BT45031" s="10"/>
      <c r="BU45031" s="10"/>
    </row>
    <row r="45032" spans="68:73">
      <c r="BP45032" s="8"/>
      <c r="BQ45032" s="8"/>
      <c r="BR45032" s="8"/>
      <c r="BS45032" s="8"/>
      <c r="BT45032" s="8"/>
      <c r="BU45032" s="8"/>
    </row>
    <row r="45033" spans="68:73">
      <c r="BP45033" s="10"/>
      <c r="BQ45033" s="10"/>
      <c r="BR45033" s="10"/>
      <c r="BS45033" s="10"/>
      <c r="BT45033" s="10"/>
      <c r="BU45033" s="10"/>
    </row>
    <row r="45034" spans="68:73">
      <c r="BP45034" s="8"/>
      <c r="BQ45034" s="8"/>
      <c r="BR45034" s="8"/>
      <c r="BS45034" s="8"/>
      <c r="BT45034" s="8"/>
      <c r="BU45034" s="8"/>
    </row>
    <row r="45035" spans="68:73">
      <c r="BP45035" s="10"/>
      <c r="BQ45035" s="10"/>
      <c r="BR45035" s="10"/>
      <c r="BS45035" s="10"/>
      <c r="BT45035" s="10"/>
      <c r="BU45035" s="10"/>
    </row>
    <row r="45036" spans="68:73">
      <c r="BP45036" s="8"/>
      <c r="BQ45036" s="8"/>
      <c r="BR45036" s="8"/>
      <c r="BS45036" s="8"/>
      <c r="BT45036" s="8"/>
      <c r="BU45036" s="8"/>
    </row>
    <row r="45037" spans="68:73">
      <c r="BP45037" s="10"/>
      <c r="BQ45037" s="10"/>
      <c r="BR45037" s="10"/>
      <c r="BS45037" s="10"/>
      <c r="BT45037" s="10"/>
      <c r="BU45037" s="10"/>
    </row>
    <row r="45038" spans="68:73">
      <c r="BP45038" s="8"/>
      <c r="BQ45038" s="8"/>
      <c r="BR45038" s="8"/>
      <c r="BS45038" s="8"/>
      <c r="BT45038" s="8"/>
      <c r="BU45038" s="8"/>
    </row>
    <row r="45039" spans="68:73">
      <c r="BP45039" s="10"/>
      <c r="BQ45039" s="10"/>
      <c r="BR45039" s="10"/>
      <c r="BS45039" s="10"/>
      <c r="BT45039" s="10"/>
      <c r="BU45039" s="10"/>
    </row>
    <row r="45040" spans="68:73">
      <c r="BP45040" s="8"/>
      <c r="BQ45040" s="8"/>
      <c r="BR45040" s="8"/>
      <c r="BS45040" s="8"/>
      <c r="BT45040" s="8"/>
      <c r="BU45040" s="8"/>
    </row>
    <row r="45041" spans="68:73">
      <c r="BP45041" s="10"/>
      <c r="BQ45041" s="10"/>
      <c r="BR45041" s="10"/>
      <c r="BS45041" s="10"/>
      <c r="BT45041" s="10"/>
      <c r="BU45041" s="10"/>
    </row>
    <row r="45042" spans="68:73">
      <c r="BP45042" s="8"/>
      <c r="BQ45042" s="8"/>
      <c r="BR45042" s="8"/>
      <c r="BS45042" s="8"/>
      <c r="BT45042" s="8"/>
      <c r="BU45042" s="8"/>
    </row>
    <row r="45043" spans="68:73">
      <c r="BP45043" s="10"/>
      <c r="BQ45043" s="10"/>
      <c r="BR45043" s="10"/>
      <c r="BS45043" s="10"/>
      <c r="BT45043" s="10"/>
      <c r="BU45043" s="10"/>
    </row>
    <row r="45044" spans="68:73">
      <c r="BP45044" s="8"/>
      <c r="BQ45044" s="8"/>
      <c r="BR45044" s="8"/>
      <c r="BS45044" s="8"/>
      <c r="BT45044" s="8"/>
      <c r="BU45044" s="8"/>
    </row>
    <row r="45045" spans="68:73">
      <c r="BP45045" s="10"/>
      <c r="BQ45045" s="10"/>
      <c r="BR45045" s="10"/>
      <c r="BS45045" s="10"/>
      <c r="BT45045" s="10"/>
      <c r="BU45045" s="10"/>
    </row>
    <row r="45046" spans="68:73">
      <c r="BP45046" s="8"/>
      <c r="BQ45046" s="8"/>
      <c r="BR45046" s="8"/>
      <c r="BS45046" s="8"/>
      <c r="BT45046" s="8"/>
      <c r="BU45046" s="8"/>
    </row>
    <row r="45047" spans="68:73">
      <c r="BP45047" s="10"/>
      <c r="BQ45047" s="10"/>
      <c r="BR45047" s="10"/>
      <c r="BS45047" s="10"/>
      <c r="BT45047" s="10"/>
      <c r="BU45047" s="10"/>
    </row>
    <row r="45048" spans="68:73">
      <c r="BP45048" s="8"/>
      <c r="BQ45048" s="8"/>
      <c r="BR45048" s="8"/>
      <c r="BS45048" s="8"/>
      <c r="BT45048" s="8"/>
      <c r="BU45048" s="8"/>
    </row>
    <row r="45049" spans="68:73">
      <c r="BP45049" s="10"/>
      <c r="BQ45049" s="10"/>
      <c r="BR45049" s="10"/>
      <c r="BS45049" s="10"/>
      <c r="BT45049" s="10"/>
      <c r="BU45049" s="10"/>
    </row>
    <row r="45050" spans="68:73">
      <c r="BP45050" s="8"/>
      <c r="BQ45050" s="8"/>
      <c r="BR45050" s="8"/>
      <c r="BS45050" s="8"/>
      <c r="BT45050" s="8"/>
      <c r="BU45050" s="8"/>
    </row>
    <row r="45051" spans="68:73">
      <c r="BP45051" s="10"/>
      <c r="BQ45051" s="10"/>
      <c r="BR45051" s="10"/>
      <c r="BS45051" s="10"/>
      <c r="BT45051" s="10"/>
      <c r="BU45051" s="10"/>
    </row>
    <row r="45052" spans="68:73">
      <c r="BP45052" s="8"/>
      <c r="BQ45052" s="8"/>
      <c r="BR45052" s="8"/>
      <c r="BS45052" s="8"/>
      <c r="BT45052" s="8"/>
      <c r="BU45052" s="8"/>
    </row>
    <row r="45053" spans="68:73">
      <c r="BP45053" s="10"/>
      <c r="BQ45053" s="10"/>
      <c r="BR45053" s="10"/>
      <c r="BS45053" s="10"/>
      <c r="BT45053" s="10"/>
      <c r="BU45053" s="10"/>
    </row>
    <row r="45054" spans="68:73">
      <c r="BP45054" s="8"/>
      <c r="BQ45054" s="8"/>
      <c r="BR45054" s="8"/>
      <c r="BS45054" s="8"/>
      <c r="BT45054" s="8"/>
      <c r="BU45054" s="8"/>
    </row>
    <row r="45055" spans="68:73">
      <c r="BP45055" s="10"/>
      <c r="BQ45055" s="10"/>
      <c r="BR45055" s="10"/>
      <c r="BS45055" s="10"/>
      <c r="BT45055" s="10"/>
      <c r="BU45055" s="10"/>
    </row>
    <row r="45056" spans="68:73">
      <c r="BP45056" s="8"/>
      <c r="BQ45056" s="8"/>
      <c r="BR45056" s="8"/>
      <c r="BS45056" s="8"/>
      <c r="BT45056" s="8"/>
      <c r="BU45056" s="8"/>
    </row>
    <row r="45057" spans="68:73">
      <c r="BP45057" s="10"/>
      <c r="BQ45057" s="10"/>
      <c r="BR45057" s="10"/>
      <c r="BS45057" s="10"/>
      <c r="BT45057" s="10"/>
      <c r="BU45057" s="10"/>
    </row>
    <row r="45058" spans="68:73">
      <c r="BP45058" s="8"/>
      <c r="BQ45058" s="8"/>
      <c r="BR45058" s="8"/>
      <c r="BS45058" s="8"/>
      <c r="BT45058" s="8"/>
      <c r="BU45058" s="8"/>
    </row>
    <row r="45059" spans="68:73">
      <c r="BP45059" s="10"/>
      <c r="BQ45059" s="10"/>
      <c r="BR45059" s="10"/>
      <c r="BS45059" s="10"/>
      <c r="BT45059" s="10"/>
      <c r="BU45059" s="10"/>
    </row>
    <row r="45060" spans="68:73">
      <c r="BP45060" s="8"/>
      <c r="BQ45060" s="8"/>
      <c r="BR45060" s="8"/>
      <c r="BS45060" s="8"/>
      <c r="BT45060" s="8"/>
      <c r="BU45060" s="8"/>
    </row>
    <row r="45061" spans="68:73">
      <c r="BP45061" s="10"/>
      <c r="BQ45061" s="10"/>
      <c r="BR45061" s="10"/>
      <c r="BS45061" s="10"/>
      <c r="BT45061" s="10"/>
      <c r="BU45061" s="10"/>
    </row>
    <row r="45062" spans="68:73">
      <c r="BP45062" s="8"/>
      <c r="BQ45062" s="8"/>
      <c r="BR45062" s="8"/>
      <c r="BS45062" s="8"/>
      <c r="BT45062" s="8"/>
      <c r="BU45062" s="8"/>
    </row>
    <row r="45063" spans="68:73">
      <c r="BP45063" s="10"/>
      <c r="BQ45063" s="10"/>
      <c r="BR45063" s="10"/>
      <c r="BS45063" s="10"/>
      <c r="BT45063" s="10"/>
      <c r="BU45063" s="10"/>
    </row>
    <row r="45064" spans="68:73">
      <c r="BP45064" s="8"/>
      <c r="BQ45064" s="8"/>
      <c r="BR45064" s="8"/>
      <c r="BS45064" s="8"/>
      <c r="BT45064" s="8"/>
      <c r="BU45064" s="8"/>
    </row>
    <row r="45065" spans="68:73">
      <c r="BP45065" s="10"/>
      <c r="BQ45065" s="10"/>
      <c r="BR45065" s="10"/>
      <c r="BS45065" s="10"/>
      <c r="BT45065" s="10"/>
      <c r="BU45065" s="10"/>
    </row>
    <row r="45066" spans="68:73">
      <c r="BP45066" s="8"/>
      <c r="BQ45066" s="8"/>
      <c r="BR45066" s="8"/>
      <c r="BS45066" s="8"/>
      <c r="BT45066" s="8"/>
      <c r="BU45066" s="8"/>
    </row>
    <row r="45067" spans="68:73">
      <c r="BP45067" s="10"/>
      <c r="BQ45067" s="10"/>
      <c r="BR45067" s="10"/>
      <c r="BS45067" s="10"/>
      <c r="BT45067" s="10"/>
      <c r="BU45067" s="10"/>
    </row>
    <row r="45068" spans="68:73">
      <c r="BP45068" s="8"/>
      <c r="BQ45068" s="8"/>
      <c r="BR45068" s="8"/>
      <c r="BS45068" s="8"/>
      <c r="BT45068" s="8"/>
      <c r="BU45068" s="8"/>
    </row>
    <row r="45069" spans="68:73">
      <c r="BP45069" s="10"/>
      <c r="BQ45069" s="10"/>
      <c r="BR45069" s="10"/>
      <c r="BS45069" s="10"/>
      <c r="BT45069" s="10"/>
      <c r="BU45069" s="10"/>
    </row>
    <row r="45070" spans="68:73">
      <c r="BP45070" s="8"/>
      <c r="BQ45070" s="8"/>
      <c r="BR45070" s="8"/>
      <c r="BS45070" s="8"/>
      <c r="BT45070" s="8"/>
      <c r="BU45070" s="8"/>
    </row>
    <row r="45071" spans="68:73">
      <c r="BP45071" s="10"/>
      <c r="BQ45071" s="10"/>
      <c r="BR45071" s="10"/>
      <c r="BS45071" s="10"/>
      <c r="BT45071" s="10"/>
      <c r="BU45071" s="10"/>
    </row>
    <row r="45072" spans="68:73">
      <c r="BP45072" s="8"/>
      <c r="BQ45072" s="8"/>
      <c r="BR45072" s="8"/>
      <c r="BS45072" s="8"/>
      <c r="BT45072" s="8"/>
      <c r="BU45072" s="8"/>
    </row>
    <row r="45073" spans="68:73">
      <c r="BP45073" s="10"/>
      <c r="BQ45073" s="10"/>
      <c r="BR45073" s="10"/>
      <c r="BS45073" s="10"/>
      <c r="BT45073" s="10"/>
      <c r="BU45073" s="10"/>
    </row>
    <row r="45074" spans="68:73">
      <c r="BP45074" s="8"/>
      <c r="BQ45074" s="8"/>
      <c r="BR45074" s="8"/>
      <c r="BS45074" s="8"/>
      <c r="BT45074" s="8"/>
      <c r="BU45074" s="8"/>
    </row>
    <row r="45075" spans="68:73">
      <c r="BP45075" s="10"/>
      <c r="BQ45075" s="10"/>
      <c r="BR45075" s="10"/>
      <c r="BS45075" s="10"/>
      <c r="BT45075" s="10"/>
      <c r="BU45075" s="10"/>
    </row>
    <row r="45076" spans="68:73">
      <c r="BP45076" s="8"/>
      <c r="BQ45076" s="8"/>
      <c r="BR45076" s="8"/>
      <c r="BS45076" s="8"/>
      <c r="BT45076" s="8"/>
      <c r="BU45076" s="8"/>
    </row>
    <row r="45077" spans="68:73">
      <c r="BP45077" s="10"/>
      <c r="BQ45077" s="10"/>
      <c r="BR45077" s="10"/>
      <c r="BS45077" s="10"/>
      <c r="BT45077" s="10"/>
      <c r="BU45077" s="10"/>
    </row>
    <row r="45078" spans="68:73">
      <c r="BP45078" s="8"/>
      <c r="BQ45078" s="8"/>
      <c r="BR45078" s="8"/>
      <c r="BS45078" s="8"/>
      <c r="BT45078" s="8"/>
      <c r="BU45078" s="8"/>
    </row>
    <row r="45079" spans="68:73">
      <c r="BP45079" s="10"/>
      <c r="BQ45079" s="10"/>
      <c r="BR45079" s="10"/>
      <c r="BS45079" s="10"/>
      <c r="BT45079" s="10"/>
      <c r="BU45079" s="10"/>
    </row>
    <row r="45080" spans="68:73">
      <c r="BP45080" s="8"/>
      <c r="BQ45080" s="8"/>
      <c r="BR45080" s="8"/>
      <c r="BS45080" s="8"/>
      <c r="BT45080" s="8"/>
      <c r="BU45080" s="8"/>
    </row>
    <row r="45081" spans="68:73">
      <c r="BP45081" s="10"/>
      <c r="BQ45081" s="10"/>
      <c r="BR45081" s="10"/>
      <c r="BS45081" s="10"/>
      <c r="BT45081" s="10"/>
      <c r="BU45081" s="10"/>
    </row>
    <row r="45082" spans="68:73">
      <c r="BP45082" s="8"/>
      <c r="BQ45082" s="8"/>
      <c r="BR45082" s="8"/>
      <c r="BS45082" s="8"/>
      <c r="BT45082" s="8"/>
      <c r="BU45082" s="8"/>
    </row>
    <row r="45083" spans="68:73">
      <c r="BP45083" s="10"/>
      <c r="BQ45083" s="10"/>
      <c r="BR45083" s="10"/>
      <c r="BS45083" s="10"/>
      <c r="BT45083" s="10"/>
      <c r="BU45083" s="10"/>
    </row>
    <row r="45084" spans="68:73">
      <c r="BP45084" s="8"/>
      <c r="BQ45084" s="8"/>
      <c r="BR45084" s="8"/>
      <c r="BS45084" s="8"/>
      <c r="BT45084" s="8"/>
      <c r="BU45084" s="8"/>
    </row>
    <row r="45085" spans="68:73">
      <c r="BP45085" s="10"/>
      <c r="BQ45085" s="10"/>
      <c r="BR45085" s="10"/>
      <c r="BS45085" s="10"/>
      <c r="BT45085" s="10"/>
      <c r="BU45085" s="10"/>
    </row>
    <row r="45086" spans="68:73">
      <c r="BP45086" s="8"/>
      <c r="BQ45086" s="8"/>
      <c r="BR45086" s="8"/>
      <c r="BS45086" s="8"/>
      <c r="BT45086" s="8"/>
      <c r="BU45086" s="8"/>
    </row>
    <row r="45087" spans="68:73">
      <c r="BP45087" s="10"/>
      <c r="BQ45087" s="10"/>
      <c r="BR45087" s="10"/>
      <c r="BS45087" s="10"/>
      <c r="BT45087" s="10"/>
      <c r="BU45087" s="10"/>
    </row>
    <row r="45088" spans="68:73">
      <c r="BP45088" s="8"/>
      <c r="BQ45088" s="8"/>
      <c r="BR45088" s="8"/>
      <c r="BS45088" s="8"/>
      <c r="BT45088" s="8"/>
      <c r="BU45088" s="8"/>
    </row>
    <row r="45089" spans="68:73">
      <c r="BP45089" s="10"/>
      <c r="BQ45089" s="10"/>
      <c r="BR45089" s="10"/>
      <c r="BS45089" s="10"/>
      <c r="BT45089" s="10"/>
      <c r="BU45089" s="10"/>
    </row>
    <row r="45090" spans="68:73">
      <c r="BP45090" s="8"/>
      <c r="BQ45090" s="8"/>
      <c r="BR45090" s="8"/>
      <c r="BS45090" s="8"/>
      <c r="BT45090" s="8"/>
      <c r="BU45090" s="8"/>
    </row>
    <row r="45091" spans="68:73">
      <c r="BP45091" s="10"/>
      <c r="BQ45091" s="10"/>
      <c r="BR45091" s="10"/>
      <c r="BS45091" s="10"/>
      <c r="BT45091" s="10"/>
      <c r="BU45091" s="10"/>
    </row>
    <row r="45092" spans="68:73">
      <c r="BP45092" s="8"/>
      <c r="BQ45092" s="8"/>
      <c r="BR45092" s="8"/>
      <c r="BS45092" s="8"/>
      <c r="BT45092" s="8"/>
      <c r="BU45092" s="8"/>
    </row>
    <row r="45093" spans="68:73">
      <c r="BP45093" s="10"/>
      <c r="BQ45093" s="10"/>
      <c r="BR45093" s="10"/>
      <c r="BS45093" s="10"/>
      <c r="BT45093" s="10"/>
      <c r="BU45093" s="10"/>
    </row>
    <row r="45094" spans="68:73">
      <c r="BP45094" s="8"/>
      <c r="BQ45094" s="8"/>
      <c r="BR45094" s="8"/>
      <c r="BS45094" s="8"/>
      <c r="BT45094" s="8"/>
      <c r="BU45094" s="8"/>
    </row>
    <row r="45095" spans="68:73">
      <c r="BP45095" s="10"/>
      <c r="BQ45095" s="10"/>
      <c r="BR45095" s="10"/>
      <c r="BS45095" s="10"/>
      <c r="BT45095" s="10"/>
      <c r="BU45095" s="10"/>
    </row>
    <row r="45096" spans="68:73">
      <c r="BP45096" s="8"/>
      <c r="BQ45096" s="8"/>
      <c r="BR45096" s="8"/>
      <c r="BS45096" s="8"/>
      <c r="BT45096" s="8"/>
      <c r="BU45096" s="8"/>
    </row>
    <row r="45097" spans="68:73">
      <c r="BP45097" s="10"/>
      <c r="BQ45097" s="10"/>
      <c r="BR45097" s="10"/>
      <c r="BS45097" s="10"/>
      <c r="BT45097" s="10"/>
      <c r="BU45097" s="10"/>
    </row>
    <row r="45098" spans="68:73">
      <c r="BP45098" s="8"/>
      <c r="BQ45098" s="8"/>
      <c r="BR45098" s="8"/>
      <c r="BS45098" s="8"/>
      <c r="BT45098" s="8"/>
      <c r="BU45098" s="8"/>
    </row>
    <row r="45099" spans="68:73">
      <c r="BP45099" s="10"/>
      <c r="BQ45099" s="10"/>
      <c r="BR45099" s="10"/>
      <c r="BS45099" s="10"/>
      <c r="BT45099" s="10"/>
      <c r="BU45099" s="10"/>
    </row>
    <row r="45100" spans="68:73">
      <c r="BP45100" s="8"/>
      <c r="BQ45100" s="8"/>
      <c r="BR45100" s="8"/>
      <c r="BS45100" s="8"/>
      <c r="BT45100" s="8"/>
      <c r="BU45100" s="8"/>
    </row>
    <row r="45101" spans="68:73">
      <c r="BP45101" s="10"/>
      <c r="BQ45101" s="10"/>
      <c r="BR45101" s="10"/>
      <c r="BS45101" s="10"/>
      <c r="BT45101" s="10"/>
      <c r="BU45101" s="10"/>
    </row>
    <row r="45102" spans="68:73">
      <c r="BP45102" s="8"/>
      <c r="BQ45102" s="8"/>
      <c r="BR45102" s="8"/>
      <c r="BS45102" s="8"/>
      <c r="BT45102" s="8"/>
      <c r="BU45102" s="8"/>
    </row>
    <row r="45103" spans="68:73">
      <c r="BP45103" s="10"/>
      <c r="BQ45103" s="10"/>
      <c r="BR45103" s="10"/>
      <c r="BS45103" s="10"/>
      <c r="BT45103" s="10"/>
      <c r="BU45103" s="10"/>
    </row>
    <row r="45104" spans="68:73">
      <c r="BP45104" s="8"/>
      <c r="BQ45104" s="8"/>
      <c r="BR45104" s="8"/>
      <c r="BS45104" s="8"/>
      <c r="BT45104" s="8"/>
      <c r="BU45104" s="8"/>
    </row>
    <row r="45105" spans="68:73">
      <c r="BP45105" s="10"/>
      <c r="BQ45105" s="10"/>
      <c r="BR45105" s="10"/>
      <c r="BS45105" s="10"/>
      <c r="BT45105" s="10"/>
      <c r="BU45105" s="10"/>
    </row>
    <row r="45106" spans="68:73">
      <c r="BP45106" s="8"/>
      <c r="BQ45106" s="8"/>
      <c r="BR45106" s="8"/>
      <c r="BS45106" s="8"/>
      <c r="BT45106" s="8"/>
      <c r="BU45106" s="8"/>
    </row>
    <row r="45107" spans="68:73">
      <c r="BP45107" s="10"/>
      <c r="BQ45107" s="10"/>
      <c r="BR45107" s="10"/>
      <c r="BS45107" s="10"/>
      <c r="BT45107" s="10"/>
      <c r="BU45107" s="10"/>
    </row>
    <row r="45108" spans="68:73">
      <c r="BP45108" s="8"/>
      <c r="BQ45108" s="8"/>
      <c r="BR45108" s="8"/>
      <c r="BS45108" s="8"/>
      <c r="BT45108" s="8"/>
      <c r="BU45108" s="8"/>
    </row>
    <row r="45109" spans="68:73">
      <c r="BP45109" s="10"/>
      <c r="BQ45109" s="10"/>
      <c r="BR45109" s="10"/>
      <c r="BS45109" s="10"/>
      <c r="BT45109" s="10"/>
      <c r="BU45109" s="10"/>
    </row>
    <row r="45110" spans="68:73">
      <c r="BP45110" s="8"/>
      <c r="BQ45110" s="8"/>
      <c r="BR45110" s="8"/>
      <c r="BS45110" s="8"/>
      <c r="BT45110" s="8"/>
      <c r="BU45110" s="8"/>
    </row>
    <row r="45111" spans="68:73">
      <c r="BP45111" s="10"/>
      <c r="BQ45111" s="10"/>
      <c r="BR45111" s="10"/>
      <c r="BS45111" s="10"/>
      <c r="BT45111" s="10"/>
      <c r="BU45111" s="10"/>
    </row>
    <row r="45112" spans="68:73">
      <c r="BP45112" s="8"/>
      <c r="BQ45112" s="8"/>
      <c r="BR45112" s="8"/>
      <c r="BS45112" s="8"/>
      <c r="BT45112" s="8"/>
      <c r="BU45112" s="8"/>
    </row>
    <row r="45113" spans="68:73">
      <c r="BP45113" s="10"/>
      <c r="BQ45113" s="10"/>
      <c r="BR45113" s="10"/>
      <c r="BS45113" s="10"/>
      <c r="BT45113" s="10"/>
      <c r="BU45113" s="10"/>
    </row>
    <row r="45114" spans="68:73">
      <c r="BP45114" s="8"/>
      <c r="BQ45114" s="8"/>
      <c r="BR45114" s="8"/>
      <c r="BS45114" s="8"/>
      <c r="BT45114" s="8"/>
      <c r="BU45114" s="8"/>
    </row>
    <row r="45115" spans="68:73">
      <c r="BP45115" s="10"/>
      <c r="BQ45115" s="10"/>
      <c r="BR45115" s="10"/>
      <c r="BS45115" s="10"/>
      <c r="BT45115" s="10"/>
      <c r="BU45115" s="10"/>
    </row>
    <row r="45116" spans="68:73">
      <c r="BP45116" s="8"/>
      <c r="BQ45116" s="8"/>
      <c r="BR45116" s="8"/>
      <c r="BS45116" s="8"/>
      <c r="BT45116" s="8"/>
      <c r="BU45116" s="8"/>
    </row>
    <row r="45117" spans="68:73">
      <c r="BP45117" s="10"/>
      <c r="BQ45117" s="10"/>
      <c r="BR45117" s="10"/>
      <c r="BS45117" s="10"/>
      <c r="BT45117" s="10"/>
      <c r="BU45117" s="10"/>
    </row>
    <row r="45118" spans="68:73">
      <c r="BP45118" s="8"/>
      <c r="BQ45118" s="8"/>
      <c r="BR45118" s="8"/>
      <c r="BS45118" s="8"/>
      <c r="BT45118" s="8"/>
      <c r="BU45118" s="8"/>
    </row>
    <row r="45119" spans="68:73">
      <c r="BP45119" s="10"/>
      <c r="BQ45119" s="10"/>
      <c r="BR45119" s="10"/>
      <c r="BS45119" s="10"/>
      <c r="BT45119" s="10"/>
      <c r="BU45119" s="10"/>
    </row>
    <row r="45120" spans="68:73">
      <c r="BP45120" s="8"/>
      <c r="BQ45120" s="8"/>
      <c r="BR45120" s="8"/>
      <c r="BS45120" s="8"/>
      <c r="BT45120" s="8"/>
      <c r="BU45120" s="8"/>
    </row>
    <row r="45121" spans="68:73">
      <c r="BP45121" s="10"/>
      <c r="BQ45121" s="10"/>
      <c r="BR45121" s="10"/>
      <c r="BS45121" s="10"/>
      <c r="BT45121" s="10"/>
      <c r="BU45121" s="10"/>
    </row>
    <row r="45122" spans="68:73">
      <c r="BP45122" s="8"/>
      <c r="BQ45122" s="8"/>
      <c r="BR45122" s="8"/>
      <c r="BS45122" s="8"/>
      <c r="BT45122" s="8"/>
      <c r="BU45122" s="8"/>
    </row>
    <row r="45123" spans="68:73">
      <c r="BP45123" s="10"/>
      <c r="BQ45123" s="10"/>
      <c r="BR45123" s="10"/>
      <c r="BS45123" s="10"/>
      <c r="BT45123" s="10"/>
      <c r="BU45123" s="10"/>
    </row>
    <row r="45124" spans="68:73">
      <c r="BP45124" s="8"/>
      <c r="BQ45124" s="8"/>
      <c r="BR45124" s="8"/>
      <c r="BS45124" s="8"/>
      <c r="BT45124" s="8"/>
      <c r="BU45124" s="8"/>
    </row>
    <row r="45125" spans="68:73">
      <c r="BP45125" s="10"/>
      <c r="BQ45125" s="10"/>
      <c r="BR45125" s="10"/>
      <c r="BS45125" s="10"/>
      <c r="BT45125" s="10"/>
      <c r="BU45125" s="10"/>
    </row>
    <row r="45126" spans="68:73">
      <c r="BP45126" s="8"/>
      <c r="BQ45126" s="8"/>
      <c r="BR45126" s="8"/>
      <c r="BS45126" s="8"/>
      <c r="BT45126" s="8"/>
      <c r="BU45126" s="8"/>
    </row>
    <row r="45127" spans="68:73">
      <c r="BP45127" s="10"/>
      <c r="BQ45127" s="10"/>
      <c r="BR45127" s="10"/>
      <c r="BS45127" s="10"/>
      <c r="BT45127" s="10"/>
      <c r="BU45127" s="10"/>
    </row>
    <row r="45128" spans="68:73">
      <c r="BP45128" s="8"/>
      <c r="BQ45128" s="8"/>
      <c r="BR45128" s="8"/>
      <c r="BS45128" s="8"/>
      <c r="BT45128" s="8"/>
      <c r="BU45128" s="8"/>
    </row>
    <row r="45129" spans="68:73">
      <c r="BP45129" s="10"/>
      <c r="BQ45129" s="10"/>
      <c r="BR45129" s="10"/>
      <c r="BS45129" s="10"/>
      <c r="BT45129" s="10"/>
      <c r="BU45129" s="10"/>
    </row>
    <row r="45130" spans="68:73">
      <c r="BP45130" s="8"/>
      <c r="BQ45130" s="8"/>
      <c r="BR45130" s="8"/>
      <c r="BS45130" s="8"/>
      <c r="BT45130" s="8"/>
      <c r="BU45130" s="8"/>
    </row>
    <row r="45131" spans="68:73">
      <c r="BP45131" s="10"/>
      <c r="BQ45131" s="10"/>
      <c r="BR45131" s="10"/>
      <c r="BS45131" s="10"/>
      <c r="BT45131" s="10"/>
      <c r="BU45131" s="10"/>
    </row>
    <row r="45132" spans="68:73">
      <c r="BP45132" s="8"/>
      <c r="BQ45132" s="8"/>
      <c r="BR45132" s="8"/>
      <c r="BS45132" s="8"/>
      <c r="BT45132" s="8"/>
      <c r="BU45132" s="8"/>
    </row>
    <row r="45133" spans="68:73">
      <c r="BP45133" s="10"/>
      <c r="BQ45133" s="10"/>
      <c r="BR45133" s="10"/>
      <c r="BS45133" s="10"/>
      <c r="BT45133" s="10"/>
      <c r="BU45133" s="10"/>
    </row>
    <row r="45134" spans="68:73">
      <c r="BP45134" s="8"/>
      <c r="BQ45134" s="8"/>
      <c r="BR45134" s="8"/>
      <c r="BS45134" s="8"/>
      <c r="BT45134" s="8"/>
      <c r="BU45134" s="8"/>
    </row>
    <row r="45135" spans="68:73">
      <c r="BP45135" s="10"/>
      <c r="BQ45135" s="10"/>
      <c r="BR45135" s="10"/>
      <c r="BS45135" s="10"/>
      <c r="BT45135" s="10"/>
      <c r="BU45135" s="10"/>
    </row>
    <row r="45136" spans="68:73">
      <c r="BP45136" s="8"/>
      <c r="BQ45136" s="8"/>
      <c r="BR45136" s="8"/>
      <c r="BS45136" s="8"/>
      <c r="BT45136" s="8"/>
      <c r="BU45136" s="8"/>
    </row>
    <row r="45137" spans="68:73">
      <c r="BP45137" s="10"/>
      <c r="BQ45137" s="10"/>
      <c r="BR45137" s="10"/>
      <c r="BS45137" s="10"/>
      <c r="BT45137" s="10"/>
      <c r="BU45137" s="10"/>
    </row>
    <row r="45138" spans="68:73">
      <c r="BP45138" s="8"/>
      <c r="BQ45138" s="8"/>
      <c r="BR45138" s="8"/>
      <c r="BS45138" s="8"/>
      <c r="BT45138" s="8"/>
      <c r="BU45138" s="8"/>
    </row>
    <row r="45139" spans="68:73">
      <c r="BP45139" s="10"/>
      <c r="BQ45139" s="10"/>
      <c r="BR45139" s="10"/>
      <c r="BS45139" s="10"/>
      <c r="BT45139" s="10"/>
      <c r="BU45139" s="10"/>
    </row>
    <row r="45140" spans="68:73">
      <c r="BP45140" s="8"/>
      <c r="BQ45140" s="8"/>
      <c r="BR45140" s="8"/>
      <c r="BS45140" s="8"/>
      <c r="BT45140" s="8"/>
      <c r="BU45140" s="8"/>
    </row>
    <row r="45141" spans="68:73">
      <c r="BP45141" s="10"/>
      <c r="BQ45141" s="10"/>
      <c r="BR45141" s="10"/>
      <c r="BS45141" s="10"/>
      <c r="BT45141" s="10"/>
      <c r="BU45141" s="10"/>
    </row>
    <row r="45142" spans="68:73">
      <c r="BP45142" s="8"/>
      <c r="BQ45142" s="8"/>
      <c r="BR45142" s="8"/>
      <c r="BS45142" s="8"/>
      <c r="BT45142" s="8"/>
      <c r="BU45142" s="8"/>
    </row>
    <row r="45143" spans="68:73">
      <c r="BP45143" s="10"/>
      <c r="BQ45143" s="10"/>
      <c r="BR45143" s="10"/>
      <c r="BS45143" s="10"/>
      <c r="BT45143" s="10"/>
      <c r="BU45143" s="10"/>
    </row>
    <row r="45144" spans="68:73">
      <c r="BP45144" s="8"/>
      <c r="BQ45144" s="8"/>
      <c r="BR45144" s="8"/>
      <c r="BS45144" s="8"/>
      <c r="BT45144" s="8"/>
      <c r="BU45144" s="8"/>
    </row>
    <row r="45145" spans="68:73">
      <c r="BP45145" s="10"/>
      <c r="BQ45145" s="10"/>
      <c r="BR45145" s="10"/>
      <c r="BS45145" s="10"/>
      <c r="BT45145" s="10"/>
      <c r="BU45145" s="10"/>
    </row>
    <row r="45146" spans="68:73">
      <c r="BP45146" s="8"/>
      <c r="BQ45146" s="8"/>
      <c r="BR45146" s="8"/>
      <c r="BS45146" s="8"/>
      <c r="BT45146" s="8"/>
      <c r="BU45146" s="8"/>
    </row>
    <row r="45147" spans="68:73">
      <c r="BP45147" s="10"/>
      <c r="BQ45147" s="10"/>
      <c r="BR45147" s="10"/>
      <c r="BS45147" s="10"/>
      <c r="BT45147" s="10"/>
      <c r="BU45147" s="10"/>
    </row>
    <row r="45148" spans="68:73">
      <c r="BP45148" s="8"/>
      <c r="BQ45148" s="8"/>
      <c r="BR45148" s="8"/>
      <c r="BS45148" s="8"/>
      <c r="BT45148" s="8"/>
      <c r="BU45148" s="8"/>
    </row>
    <row r="45149" spans="68:73">
      <c r="BP45149" s="10"/>
      <c r="BQ45149" s="10"/>
      <c r="BR45149" s="10"/>
      <c r="BS45149" s="10"/>
      <c r="BT45149" s="10"/>
      <c r="BU45149" s="10"/>
    </row>
    <row r="45150" spans="68:73">
      <c r="BP45150" s="8"/>
      <c r="BQ45150" s="8"/>
      <c r="BR45150" s="8"/>
      <c r="BS45150" s="8"/>
      <c r="BT45150" s="8"/>
      <c r="BU45150" s="8"/>
    </row>
    <row r="45151" spans="68:73">
      <c r="BP45151" s="10"/>
      <c r="BQ45151" s="10"/>
      <c r="BR45151" s="10"/>
      <c r="BS45151" s="10"/>
      <c r="BT45151" s="10"/>
      <c r="BU45151" s="10"/>
    </row>
    <row r="45152" spans="68:73">
      <c r="BP45152" s="8"/>
      <c r="BQ45152" s="8"/>
      <c r="BR45152" s="8"/>
      <c r="BS45152" s="8"/>
      <c r="BT45152" s="8"/>
      <c r="BU45152" s="8"/>
    </row>
    <row r="45153" spans="68:73">
      <c r="BP45153" s="10"/>
      <c r="BQ45153" s="10"/>
      <c r="BR45153" s="10"/>
      <c r="BS45153" s="10"/>
      <c r="BT45153" s="10"/>
      <c r="BU45153" s="10"/>
    </row>
    <row r="45154" spans="68:73">
      <c r="BP45154" s="8"/>
      <c r="BQ45154" s="8"/>
      <c r="BR45154" s="8"/>
      <c r="BS45154" s="8"/>
      <c r="BT45154" s="8"/>
      <c r="BU45154" s="8"/>
    </row>
    <row r="45155" spans="68:73">
      <c r="BP45155" s="10"/>
      <c r="BQ45155" s="10"/>
      <c r="BR45155" s="10"/>
      <c r="BS45155" s="10"/>
      <c r="BT45155" s="10"/>
      <c r="BU45155" s="10"/>
    </row>
    <row r="45156" spans="68:73">
      <c r="BP45156" s="8"/>
      <c r="BQ45156" s="8"/>
      <c r="BR45156" s="8"/>
      <c r="BS45156" s="8"/>
      <c r="BT45156" s="8"/>
      <c r="BU45156" s="8"/>
    </row>
    <row r="45157" spans="68:73">
      <c r="BP45157" s="10"/>
      <c r="BQ45157" s="10"/>
      <c r="BR45157" s="10"/>
      <c r="BS45157" s="10"/>
      <c r="BT45157" s="10"/>
      <c r="BU45157" s="10"/>
    </row>
    <row r="45158" spans="68:73">
      <c r="BP45158" s="8"/>
      <c r="BQ45158" s="8"/>
      <c r="BR45158" s="8"/>
      <c r="BS45158" s="8"/>
      <c r="BT45158" s="8"/>
      <c r="BU45158" s="8"/>
    </row>
    <row r="45159" spans="68:73">
      <c r="BP45159" s="10"/>
      <c r="BQ45159" s="10"/>
      <c r="BR45159" s="10"/>
      <c r="BS45159" s="10"/>
      <c r="BT45159" s="10"/>
      <c r="BU45159" s="10"/>
    </row>
    <row r="45160" spans="68:73">
      <c r="BP45160" s="8"/>
      <c r="BQ45160" s="8"/>
      <c r="BR45160" s="8"/>
      <c r="BS45160" s="8"/>
      <c r="BT45160" s="8"/>
      <c r="BU45160" s="8"/>
    </row>
    <row r="45161" spans="68:73">
      <c r="BP45161" s="10"/>
      <c r="BQ45161" s="10"/>
      <c r="BR45161" s="10"/>
      <c r="BS45161" s="10"/>
      <c r="BT45161" s="10"/>
      <c r="BU45161" s="10"/>
    </row>
    <row r="45162" spans="68:73">
      <c r="BP45162" s="8"/>
      <c r="BQ45162" s="8"/>
      <c r="BR45162" s="8"/>
      <c r="BS45162" s="8"/>
      <c r="BT45162" s="8"/>
      <c r="BU45162" s="8"/>
    </row>
    <row r="45163" spans="68:73">
      <c r="BP45163" s="10"/>
      <c r="BQ45163" s="10"/>
      <c r="BR45163" s="10"/>
      <c r="BS45163" s="10"/>
      <c r="BT45163" s="10"/>
      <c r="BU45163" s="10"/>
    </row>
    <row r="45164" spans="68:73">
      <c r="BP45164" s="8"/>
      <c r="BQ45164" s="8"/>
      <c r="BR45164" s="8"/>
      <c r="BS45164" s="8"/>
      <c r="BT45164" s="8"/>
      <c r="BU45164" s="8"/>
    </row>
    <row r="45165" spans="68:73">
      <c r="BP45165" s="10"/>
      <c r="BQ45165" s="10"/>
      <c r="BR45165" s="10"/>
      <c r="BS45165" s="10"/>
      <c r="BT45165" s="10"/>
      <c r="BU45165" s="10"/>
    </row>
    <row r="45166" spans="68:73">
      <c r="BP45166" s="8"/>
      <c r="BQ45166" s="8"/>
      <c r="BR45166" s="8"/>
      <c r="BS45166" s="8"/>
      <c r="BT45166" s="8"/>
      <c r="BU45166" s="8"/>
    </row>
    <row r="45167" spans="68:73">
      <c r="BP45167" s="10"/>
      <c r="BQ45167" s="10"/>
      <c r="BR45167" s="10"/>
      <c r="BS45167" s="10"/>
      <c r="BT45167" s="10"/>
      <c r="BU45167" s="10"/>
    </row>
    <row r="45168" spans="68:73">
      <c r="BP45168" s="8"/>
      <c r="BQ45168" s="8"/>
      <c r="BR45168" s="8"/>
      <c r="BS45168" s="8"/>
      <c r="BT45168" s="8"/>
      <c r="BU45168" s="8"/>
    </row>
    <row r="45169" spans="68:73">
      <c r="BP45169" s="10"/>
      <c r="BQ45169" s="10"/>
      <c r="BR45169" s="10"/>
      <c r="BS45169" s="10"/>
      <c r="BT45169" s="10"/>
      <c r="BU45169" s="10"/>
    </row>
    <row r="45170" spans="68:73">
      <c r="BP45170" s="8"/>
      <c r="BQ45170" s="8"/>
      <c r="BR45170" s="8"/>
      <c r="BS45170" s="8"/>
      <c r="BT45170" s="8"/>
      <c r="BU45170" s="8"/>
    </row>
    <row r="45171" spans="68:73">
      <c r="BP45171" s="10"/>
      <c r="BQ45171" s="10"/>
      <c r="BR45171" s="10"/>
      <c r="BS45171" s="10"/>
      <c r="BT45171" s="10"/>
      <c r="BU45171" s="10"/>
    </row>
    <row r="45172" spans="68:73">
      <c r="BP45172" s="8"/>
      <c r="BQ45172" s="8"/>
      <c r="BR45172" s="8"/>
      <c r="BS45172" s="8"/>
      <c r="BT45172" s="8"/>
      <c r="BU45172" s="8"/>
    </row>
    <row r="45173" spans="68:73">
      <c r="BP45173" s="10"/>
      <c r="BQ45173" s="10"/>
      <c r="BR45173" s="10"/>
      <c r="BS45173" s="10"/>
      <c r="BT45173" s="10"/>
      <c r="BU45173" s="10"/>
    </row>
    <row r="45174" spans="68:73">
      <c r="BP45174" s="8"/>
      <c r="BQ45174" s="8"/>
      <c r="BR45174" s="8"/>
      <c r="BS45174" s="8"/>
      <c r="BT45174" s="8"/>
      <c r="BU45174" s="8"/>
    </row>
    <row r="45175" spans="68:73">
      <c r="BP45175" s="10"/>
      <c r="BQ45175" s="10"/>
      <c r="BR45175" s="10"/>
      <c r="BS45175" s="10"/>
      <c r="BT45175" s="10"/>
      <c r="BU45175" s="10"/>
    </row>
    <row r="45176" spans="68:73">
      <c r="BP45176" s="8"/>
      <c r="BQ45176" s="8"/>
      <c r="BR45176" s="8"/>
      <c r="BS45176" s="8"/>
      <c r="BT45176" s="8"/>
      <c r="BU45176" s="8"/>
    </row>
    <row r="45177" spans="68:73">
      <c r="BP45177" s="10"/>
      <c r="BQ45177" s="10"/>
      <c r="BR45177" s="10"/>
      <c r="BS45177" s="10"/>
      <c r="BT45177" s="10"/>
      <c r="BU45177" s="10"/>
    </row>
    <row r="45178" spans="68:73">
      <c r="BP45178" s="8"/>
      <c r="BQ45178" s="8"/>
      <c r="BR45178" s="8"/>
      <c r="BS45178" s="8"/>
      <c r="BT45178" s="8"/>
      <c r="BU45178" s="8"/>
    </row>
    <row r="45179" spans="68:73">
      <c r="BP45179" s="10"/>
      <c r="BQ45179" s="10"/>
      <c r="BR45179" s="10"/>
      <c r="BS45179" s="10"/>
      <c r="BT45179" s="10"/>
      <c r="BU45179" s="10"/>
    </row>
    <row r="45180" spans="68:73">
      <c r="BP45180" s="8"/>
      <c r="BQ45180" s="8"/>
      <c r="BR45180" s="8"/>
      <c r="BS45180" s="8"/>
      <c r="BT45180" s="8"/>
      <c r="BU45180" s="8"/>
    </row>
    <row r="45181" spans="68:73">
      <c r="BP45181" s="10"/>
      <c r="BQ45181" s="10"/>
      <c r="BR45181" s="10"/>
      <c r="BS45181" s="10"/>
      <c r="BT45181" s="10"/>
      <c r="BU45181" s="10"/>
    </row>
    <row r="45182" spans="68:73">
      <c r="BP45182" s="8"/>
      <c r="BQ45182" s="8"/>
      <c r="BR45182" s="8"/>
      <c r="BS45182" s="8"/>
      <c r="BT45182" s="8"/>
      <c r="BU45182" s="8"/>
    </row>
    <row r="45183" spans="68:73">
      <c r="BP45183" s="10"/>
      <c r="BQ45183" s="10"/>
      <c r="BR45183" s="10"/>
      <c r="BS45183" s="10"/>
      <c r="BT45183" s="10"/>
      <c r="BU45183" s="10"/>
    </row>
    <row r="45184" spans="68:73">
      <c r="BP45184" s="8"/>
      <c r="BQ45184" s="8"/>
      <c r="BR45184" s="8"/>
      <c r="BS45184" s="8"/>
      <c r="BT45184" s="8"/>
      <c r="BU45184" s="8"/>
    </row>
    <row r="45185" spans="68:73">
      <c r="BP45185" s="10"/>
      <c r="BQ45185" s="10"/>
      <c r="BR45185" s="10"/>
      <c r="BS45185" s="10"/>
      <c r="BT45185" s="10"/>
      <c r="BU45185" s="10"/>
    </row>
    <row r="45186" spans="68:73">
      <c r="BP45186" s="8"/>
      <c r="BQ45186" s="8"/>
      <c r="BR45186" s="8"/>
      <c r="BS45186" s="8"/>
      <c r="BT45186" s="8"/>
      <c r="BU45186" s="8"/>
    </row>
    <row r="45187" spans="68:73">
      <c r="BP45187" s="10"/>
      <c r="BQ45187" s="10"/>
      <c r="BR45187" s="10"/>
      <c r="BS45187" s="10"/>
      <c r="BT45187" s="10"/>
      <c r="BU45187" s="10"/>
    </row>
    <row r="45188" spans="68:73">
      <c r="BP45188" s="8"/>
      <c r="BQ45188" s="8"/>
      <c r="BR45188" s="8"/>
      <c r="BS45188" s="8"/>
      <c r="BT45188" s="8"/>
      <c r="BU45188" s="8"/>
    </row>
    <row r="45189" spans="68:73">
      <c r="BP45189" s="10"/>
      <c r="BQ45189" s="10"/>
      <c r="BR45189" s="10"/>
      <c r="BS45189" s="10"/>
      <c r="BT45189" s="10"/>
      <c r="BU45189" s="10"/>
    </row>
    <row r="45190" spans="68:73">
      <c r="BP45190" s="8"/>
      <c r="BQ45190" s="8"/>
      <c r="BR45190" s="8"/>
      <c r="BS45190" s="8"/>
      <c r="BT45190" s="8"/>
      <c r="BU45190" s="8"/>
    </row>
    <row r="45191" spans="68:73">
      <c r="BP45191" s="10"/>
      <c r="BQ45191" s="10"/>
      <c r="BR45191" s="10"/>
      <c r="BS45191" s="10"/>
      <c r="BT45191" s="10"/>
      <c r="BU45191" s="10"/>
    </row>
    <row r="45192" spans="68:73">
      <c r="BP45192" s="8"/>
      <c r="BQ45192" s="8"/>
      <c r="BR45192" s="8"/>
      <c r="BS45192" s="8"/>
      <c r="BT45192" s="8"/>
      <c r="BU45192" s="8"/>
    </row>
    <row r="45193" spans="68:73">
      <c r="BP45193" s="10"/>
      <c r="BQ45193" s="10"/>
      <c r="BR45193" s="10"/>
      <c r="BS45193" s="10"/>
      <c r="BT45193" s="10"/>
      <c r="BU45193" s="10"/>
    </row>
    <row r="45194" spans="68:73">
      <c r="BP45194" s="8"/>
      <c r="BQ45194" s="8"/>
      <c r="BR45194" s="8"/>
      <c r="BS45194" s="8"/>
      <c r="BT45194" s="8"/>
      <c r="BU45194" s="8"/>
    </row>
    <row r="45195" spans="68:73">
      <c r="BP45195" s="10"/>
      <c r="BQ45195" s="10"/>
      <c r="BR45195" s="10"/>
      <c r="BS45195" s="10"/>
      <c r="BT45195" s="10"/>
      <c r="BU45195" s="10"/>
    </row>
    <row r="45196" spans="68:73">
      <c r="BP45196" s="8"/>
      <c r="BQ45196" s="8"/>
      <c r="BR45196" s="8"/>
      <c r="BS45196" s="8"/>
      <c r="BT45196" s="8"/>
      <c r="BU45196" s="8"/>
    </row>
    <row r="45197" spans="68:73">
      <c r="BP45197" s="10"/>
      <c r="BQ45197" s="10"/>
      <c r="BR45197" s="10"/>
      <c r="BS45197" s="10"/>
      <c r="BT45197" s="10"/>
      <c r="BU45197" s="10"/>
    </row>
    <row r="45198" spans="68:73">
      <c r="BP45198" s="8"/>
      <c r="BQ45198" s="8"/>
      <c r="BR45198" s="8"/>
      <c r="BS45198" s="8"/>
      <c r="BT45198" s="8"/>
      <c r="BU45198" s="8"/>
    </row>
    <row r="45199" spans="68:73">
      <c r="BP45199" s="10"/>
      <c r="BQ45199" s="10"/>
      <c r="BR45199" s="10"/>
      <c r="BS45199" s="10"/>
      <c r="BT45199" s="10"/>
      <c r="BU45199" s="10"/>
    </row>
    <row r="45200" spans="68:73">
      <c r="BP45200" s="8"/>
      <c r="BQ45200" s="8"/>
      <c r="BR45200" s="8"/>
      <c r="BS45200" s="8"/>
      <c r="BT45200" s="8"/>
      <c r="BU45200" s="8"/>
    </row>
    <row r="45201" spans="68:73">
      <c r="BP45201" s="10"/>
      <c r="BQ45201" s="10"/>
      <c r="BR45201" s="10"/>
      <c r="BS45201" s="10"/>
      <c r="BT45201" s="10"/>
      <c r="BU45201" s="10"/>
    </row>
    <row r="45202" spans="68:73">
      <c r="BP45202" s="8"/>
      <c r="BQ45202" s="8"/>
      <c r="BR45202" s="8"/>
      <c r="BS45202" s="8"/>
      <c r="BT45202" s="8"/>
      <c r="BU45202" s="8"/>
    </row>
    <row r="45203" spans="68:73">
      <c r="BP45203" s="10"/>
      <c r="BQ45203" s="10"/>
      <c r="BR45203" s="10"/>
      <c r="BS45203" s="10"/>
      <c r="BT45203" s="10"/>
      <c r="BU45203" s="10"/>
    </row>
    <row r="45204" spans="68:73">
      <c r="BP45204" s="8"/>
      <c r="BQ45204" s="8"/>
      <c r="BR45204" s="8"/>
      <c r="BS45204" s="8"/>
      <c r="BT45204" s="8"/>
      <c r="BU45204" s="8"/>
    </row>
    <row r="45205" spans="68:73">
      <c r="BP45205" s="10"/>
      <c r="BQ45205" s="10"/>
      <c r="BR45205" s="10"/>
      <c r="BS45205" s="10"/>
      <c r="BT45205" s="10"/>
      <c r="BU45205" s="10"/>
    </row>
    <row r="45206" spans="68:73">
      <c r="BP45206" s="8"/>
      <c r="BQ45206" s="8"/>
      <c r="BR45206" s="8"/>
      <c r="BS45206" s="8"/>
      <c r="BT45206" s="8"/>
      <c r="BU45206" s="8"/>
    </row>
    <row r="45207" spans="68:73">
      <c r="BP45207" s="10"/>
      <c r="BQ45207" s="10"/>
      <c r="BR45207" s="10"/>
      <c r="BS45207" s="10"/>
      <c r="BT45207" s="10"/>
      <c r="BU45207" s="10"/>
    </row>
    <row r="45208" spans="68:73">
      <c r="BP45208" s="8"/>
      <c r="BQ45208" s="8"/>
      <c r="BR45208" s="8"/>
      <c r="BS45208" s="8"/>
      <c r="BT45208" s="8"/>
      <c r="BU45208" s="8"/>
    </row>
    <row r="45209" spans="68:73">
      <c r="BP45209" s="10"/>
      <c r="BQ45209" s="10"/>
      <c r="BR45209" s="10"/>
      <c r="BS45209" s="10"/>
      <c r="BT45209" s="10"/>
      <c r="BU45209" s="10"/>
    </row>
    <row r="45210" spans="68:73">
      <c r="BP45210" s="8"/>
      <c r="BQ45210" s="8"/>
      <c r="BR45210" s="8"/>
      <c r="BS45210" s="8"/>
      <c r="BT45210" s="8"/>
      <c r="BU45210" s="8"/>
    </row>
    <row r="45211" spans="68:73">
      <c r="BP45211" s="10"/>
      <c r="BQ45211" s="10"/>
      <c r="BR45211" s="10"/>
      <c r="BS45211" s="10"/>
      <c r="BT45211" s="10"/>
      <c r="BU45211" s="10"/>
    </row>
    <row r="45212" spans="68:73">
      <c r="BP45212" s="8"/>
      <c r="BQ45212" s="8"/>
      <c r="BR45212" s="8"/>
      <c r="BS45212" s="8"/>
      <c r="BT45212" s="8"/>
      <c r="BU45212" s="8"/>
    </row>
    <row r="45213" spans="68:73">
      <c r="BP45213" s="10"/>
      <c r="BQ45213" s="10"/>
      <c r="BR45213" s="10"/>
      <c r="BS45213" s="10"/>
      <c r="BT45213" s="10"/>
      <c r="BU45213" s="10"/>
    </row>
    <row r="45214" spans="68:73">
      <c r="BP45214" s="8"/>
      <c r="BQ45214" s="8"/>
      <c r="BR45214" s="8"/>
      <c r="BS45214" s="8"/>
      <c r="BT45214" s="8"/>
      <c r="BU45214" s="8"/>
    </row>
    <row r="45215" spans="68:73">
      <c r="BP45215" s="10"/>
      <c r="BQ45215" s="10"/>
      <c r="BR45215" s="10"/>
      <c r="BS45215" s="10"/>
      <c r="BT45215" s="10"/>
      <c r="BU45215" s="10"/>
    </row>
    <row r="45216" spans="68:73">
      <c r="BP45216" s="8"/>
      <c r="BQ45216" s="8"/>
      <c r="BR45216" s="8"/>
      <c r="BS45216" s="8"/>
      <c r="BT45216" s="8"/>
      <c r="BU45216" s="8"/>
    </row>
    <row r="45217" spans="68:73">
      <c r="BP45217" s="10"/>
      <c r="BQ45217" s="10"/>
      <c r="BR45217" s="10"/>
      <c r="BS45217" s="10"/>
      <c r="BT45217" s="10"/>
      <c r="BU45217" s="10"/>
    </row>
    <row r="45218" spans="68:73">
      <c r="BP45218" s="8"/>
      <c r="BQ45218" s="8"/>
      <c r="BR45218" s="8"/>
      <c r="BS45218" s="8"/>
      <c r="BT45218" s="8"/>
      <c r="BU45218" s="8"/>
    </row>
    <row r="45219" spans="68:73">
      <c r="BP45219" s="10"/>
      <c r="BQ45219" s="10"/>
      <c r="BR45219" s="10"/>
      <c r="BS45219" s="10"/>
      <c r="BT45219" s="10"/>
      <c r="BU45219" s="10"/>
    </row>
    <row r="45220" spans="68:73">
      <c r="BP45220" s="8"/>
      <c r="BQ45220" s="8"/>
      <c r="BR45220" s="8"/>
      <c r="BS45220" s="8"/>
      <c r="BT45220" s="8"/>
      <c r="BU45220" s="8"/>
    </row>
    <row r="45221" spans="68:73">
      <c r="BP45221" s="10"/>
      <c r="BQ45221" s="10"/>
      <c r="BR45221" s="10"/>
      <c r="BS45221" s="10"/>
      <c r="BT45221" s="10"/>
      <c r="BU45221" s="10"/>
    </row>
    <row r="45222" spans="68:73">
      <c r="BP45222" s="8"/>
      <c r="BQ45222" s="8"/>
      <c r="BR45222" s="8"/>
      <c r="BS45222" s="8"/>
      <c r="BT45222" s="8"/>
      <c r="BU45222" s="8"/>
    </row>
    <row r="45223" spans="68:73">
      <c r="BP45223" s="10"/>
      <c r="BQ45223" s="10"/>
      <c r="BR45223" s="10"/>
      <c r="BS45223" s="10"/>
      <c r="BT45223" s="10"/>
      <c r="BU45223" s="10"/>
    </row>
    <row r="45224" spans="68:73">
      <c r="BP45224" s="8"/>
      <c r="BQ45224" s="8"/>
      <c r="BR45224" s="8"/>
      <c r="BS45224" s="8"/>
      <c r="BT45224" s="8"/>
      <c r="BU45224" s="8"/>
    </row>
    <row r="45225" spans="68:73">
      <c r="BP45225" s="10"/>
      <c r="BQ45225" s="10"/>
      <c r="BR45225" s="10"/>
      <c r="BS45225" s="10"/>
      <c r="BT45225" s="10"/>
      <c r="BU45225" s="10"/>
    </row>
    <row r="45226" spans="68:73">
      <c r="BP45226" s="8"/>
      <c r="BQ45226" s="8"/>
      <c r="BR45226" s="8"/>
      <c r="BS45226" s="8"/>
      <c r="BT45226" s="8"/>
      <c r="BU45226" s="8"/>
    </row>
    <row r="45227" spans="68:73">
      <c r="BP45227" s="10"/>
      <c r="BQ45227" s="10"/>
      <c r="BR45227" s="10"/>
      <c r="BS45227" s="10"/>
      <c r="BT45227" s="10"/>
      <c r="BU45227" s="10"/>
    </row>
    <row r="45228" spans="68:73">
      <c r="BP45228" s="8"/>
      <c r="BQ45228" s="8"/>
      <c r="BR45228" s="8"/>
      <c r="BS45228" s="8"/>
      <c r="BT45228" s="8"/>
      <c r="BU45228" s="8"/>
    </row>
    <row r="45229" spans="68:73">
      <c r="BP45229" s="10"/>
      <c r="BQ45229" s="10"/>
      <c r="BR45229" s="10"/>
      <c r="BS45229" s="10"/>
      <c r="BT45229" s="10"/>
      <c r="BU45229" s="10"/>
    </row>
    <row r="45230" spans="68:73">
      <c r="BP45230" s="8"/>
      <c r="BQ45230" s="8"/>
      <c r="BR45230" s="8"/>
      <c r="BS45230" s="8"/>
      <c r="BT45230" s="8"/>
      <c r="BU45230" s="8"/>
    </row>
    <row r="45231" spans="68:73">
      <c r="BP45231" s="10"/>
      <c r="BQ45231" s="10"/>
      <c r="BR45231" s="10"/>
      <c r="BS45231" s="10"/>
      <c r="BT45231" s="10"/>
      <c r="BU45231" s="10"/>
    </row>
    <row r="45232" spans="68:73">
      <c r="BP45232" s="8"/>
      <c r="BQ45232" s="8"/>
      <c r="BR45232" s="8"/>
      <c r="BS45232" s="8"/>
      <c r="BT45232" s="8"/>
      <c r="BU45232" s="8"/>
    </row>
    <row r="45233" spans="68:73">
      <c r="BP45233" s="10"/>
      <c r="BQ45233" s="10"/>
      <c r="BR45233" s="10"/>
      <c r="BS45233" s="10"/>
      <c r="BT45233" s="10"/>
      <c r="BU45233" s="10"/>
    </row>
    <row r="45234" spans="68:73">
      <c r="BP45234" s="8"/>
      <c r="BQ45234" s="8"/>
      <c r="BR45234" s="8"/>
      <c r="BS45234" s="8"/>
      <c r="BT45234" s="8"/>
      <c r="BU45234" s="8"/>
    </row>
    <row r="45235" spans="68:73">
      <c r="BP45235" s="10"/>
      <c r="BQ45235" s="10"/>
      <c r="BR45235" s="10"/>
      <c r="BS45235" s="10"/>
      <c r="BT45235" s="10"/>
      <c r="BU45235" s="10"/>
    </row>
    <row r="45236" spans="68:73">
      <c r="BP45236" s="8"/>
      <c r="BQ45236" s="8"/>
      <c r="BR45236" s="8"/>
      <c r="BS45236" s="8"/>
      <c r="BT45236" s="8"/>
      <c r="BU45236" s="8"/>
    </row>
    <row r="45237" spans="68:73">
      <c r="BP45237" s="10"/>
      <c r="BQ45237" s="10"/>
      <c r="BR45237" s="10"/>
      <c r="BS45237" s="10"/>
      <c r="BT45237" s="10"/>
      <c r="BU45237" s="10"/>
    </row>
    <row r="45238" spans="68:73">
      <c r="BP45238" s="8"/>
      <c r="BQ45238" s="8"/>
      <c r="BR45238" s="8"/>
      <c r="BS45238" s="8"/>
      <c r="BT45238" s="8"/>
      <c r="BU45238" s="8"/>
    </row>
    <row r="45239" spans="68:73">
      <c r="BP45239" s="10"/>
      <c r="BQ45239" s="10"/>
      <c r="BR45239" s="10"/>
      <c r="BS45239" s="10"/>
      <c r="BT45239" s="10"/>
      <c r="BU45239" s="10"/>
    </row>
    <row r="45240" spans="68:73">
      <c r="BP45240" s="8"/>
      <c r="BQ45240" s="8"/>
      <c r="BR45240" s="8"/>
      <c r="BS45240" s="8"/>
      <c r="BT45240" s="8"/>
      <c r="BU45240" s="8"/>
    </row>
    <row r="45241" spans="68:73">
      <c r="BP45241" s="10"/>
      <c r="BQ45241" s="10"/>
      <c r="BR45241" s="10"/>
      <c r="BS45241" s="10"/>
      <c r="BT45241" s="10"/>
      <c r="BU45241" s="10"/>
    </row>
    <row r="45242" spans="68:73">
      <c r="BP45242" s="8"/>
      <c r="BQ45242" s="8"/>
      <c r="BR45242" s="8"/>
      <c r="BS45242" s="8"/>
      <c r="BT45242" s="8"/>
      <c r="BU45242" s="8"/>
    </row>
    <row r="45243" spans="68:73">
      <c r="BP45243" s="10"/>
      <c r="BQ45243" s="10"/>
      <c r="BR45243" s="10"/>
      <c r="BS45243" s="10"/>
      <c r="BT45243" s="10"/>
      <c r="BU45243" s="10"/>
    </row>
    <row r="45244" spans="68:73">
      <c r="BP45244" s="8"/>
      <c r="BQ45244" s="8"/>
      <c r="BR45244" s="8"/>
      <c r="BS45244" s="8"/>
      <c r="BT45244" s="8"/>
      <c r="BU45244" s="8"/>
    </row>
    <row r="45245" spans="68:73">
      <c r="BP45245" s="10"/>
      <c r="BQ45245" s="10"/>
      <c r="BR45245" s="10"/>
      <c r="BS45245" s="10"/>
      <c r="BT45245" s="10"/>
      <c r="BU45245" s="10"/>
    </row>
    <row r="45246" spans="68:73">
      <c r="BP45246" s="8"/>
      <c r="BQ45246" s="8"/>
      <c r="BR45246" s="8"/>
      <c r="BS45246" s="8"/>
      <c r="BT45246" s="8"/>
      <c r="BU45246" s="8"/>
    </row>
    <row r="45247" spans="68:73">
      <c r="BP45247" s="10"/>
      <c r="BQ45247" s="10"/>
      <c r="BR45247" s="10"/>
      <c r="BS45247" s="10"/>
      <c r="BT45247" s="10"/>
      <c r="BU45247" s="10"/>
    </row>
    <row r="45248" spans="68:73">
      <c r="BP45248" s="8"/>
      <c r="BQ45248" s="8"/>
      <c r="BR45248" s="8"/>
      <c r="BS45248" s="8"/>
      <c r="BT45248" s="8"/>
      <c r="BU45248" s="8"/>
    </row>
    <row r="45249" spans="68:73">
      <c r="BP45249" s="10"/>
      <c r="BQ45249" s="10"/>
      <c r="BR45249" s="10"/>
      <c r="BS45249" s="10"/>
      <c r="BT45249" s="10"/>
      <c r="BU45249" s="10"/>
    </row>
    <row r="45250" spans="68:73">
      <c r="BP45250" s="8"/>
      <c r="BQ45250" s="8"/>
      <c r="BR45250" s="8"/>
      <c r="BS45250" s="8"/>
      <c r="BT45250" s="8"/>
      <c r="BU45250" s="8"/>
    </row>
    <row r="45251" spans="68:73">
      <c r="BP45251" s="10"/>
      <c r="BQ45251" s="10"/>
      <c r="BR45251" s="10"/>
      <c r="BS45251" s="10"/>
      <c r="BT45251" s="10"/>
      <c r="BU45251" s="10"/>
    </row>
    <row r="45252" spans="68:73">
      <c r="BP45252" s="8"/>
      <c r="BQ45252" s="8"/>
      <c r="BR45252" s="8"/>
      <c r="BS45252" s="8"/>
      <c r="BT45252" s="8"/>
      <c r="BU45252" s="8"/>
    </row>
    <row r="45253" spans="68:73">
      <c r="BP45253" s="10"/>
      <c r="BQ45253" s="10"/>
      <c r="BR45253" s="10"/>
      <c r="BS45253" s="10"/>
      <c r="BT45253" s="10"/>
      <c r="BU45253" s="10"/>
    </row>
    <row r="45254" spans="68:73">
      <c r="BP45254" s="8"/>
      <c r="BQ45254" s="8"/>
      <c r="BR45254" s="8"/>
      <c r="BS45254" s="8"/>
      <c r="BT45254" s="8"/>
      <c r="BU45254" s="8"/>
    </row>
    <row r="45255" spans="68:73">
      <c r="BP45255" s="10"/>
      <c r="BQ45255" s="10"/>
      <c r="BR45255" s="10"/>
      <c r="BS45255" s="10"/>
      <c r="BT45255" s="10"/>
      <c r="BU45255" s="10"/>
    </row>
    <row r="45256" spans="68:73">
      <c r="BP45256" s="8"/>
      <c r="BQ45256" s="8"/>
      <c r="BR45256" s="8"/>
      <c r="BS45256" s="8"/>
      <c r="BT45256" s="8"/>
      <c r="BU45256" s="8"/>
    </row>
    <row r="45257" spans="68:73">
      <c r="BP45257" s="10"/>
      <c r="BQ45257" s="10"/>
      <c r="BR45257" s="10"/>
      <c r="BS45257" s="10"/>
      <c r="BT45257" s="10"/>
      <c r="BU45257" s="10"/>
    </row>
    <row r="45258" spans="68:73">
      <c r="BP45258" s="8"/>
      <c r="BQ45258" s="8"/>
      <c r="BR45258" s="8"/>
      <c r="BS45258" s="8"/>
      <c r="BT45258" s="8"/>
      <c r="BU45258" s="8"/>
    </row>
    <row r="45259" spans="68:73">
      <c r="BP45259" s="10"/>
      <c r="BQ45259" s="10"/>
      <c r="BR45259" s="10"/>
      <c r="BS45259" s="10"/>
      <c r="BT45259" s="10"/>
      <c r="BU45259" s="10"/>
    </row>
    <row r="45260" spans="68:73">
      <c r="BP45260" s="8"/>
      <c r="BQ45260" s="8"/>
      <c r="BR45260" s="8"/>
      <c r="BS45260" s="8"/>
      <c r="BT45260" s="8"/>
      <c r="BU45260" s="8"/>
    </row>
    <row r="45261" spans="68:73">
      <c r="BP45261" s="10"/>
      <c r="BQ45261" s="10"/>
      <c r="BR45261" s="10"/>
      <c r="BS45261" s="10"/>
      <c r="BT45261" s="10"/>
      <c r="BU45261" s="10"/>
    </row>
    <row r="45262" spans="68:73">
      <c r="BP45262" s="8"/>
      <c r="BQ45262" s="8"/>
      <c r="BR45262" s="8"/>
      <c r="BS45262" s="8"/>
      <c r="BT45262" s="8"/>
      <c r="BU45262" s="8"/>
    </row>
    <row r="45263" spans="68:73">
      <c r="BP45263" s="10"/>
      <c r="BQ45263" s="10"/>
      <c r="BR45263" s="10"/>
      <c r="BS45263" s="10"/>
      <c r="BT45263" s="10"/>
      <c r="BU45263" s="10"/>
    </row>
    <row r="45264" spans="68:73">
      <c r="BP45264" s="8"/>
      <c r="BQ45264" s="8"/>
      <c r="BR45264" s="8"/>
      <c r="BS45264" s="8"/>
      <c r="BT45264" s="8"/>
      <c r="BU45264" s="8"/>
    </row>
    <row r="45265" spans="68:73">
      <c r="BP45265" s="10"/>
      <c r="BQ45265" s="10"/>
      <c r="BR45265" s="10"/>
      <c r="BS45265" s="10"/>
      <c r="BT45265" s="10"/>
      <c r="BU45265" s="10"/>
    </row>
    <row r="45266" spans="68:73">
      <c r="BP45266" s="8"/>
      <c r="BQ45266" s="8"/>
      <c r="BR45266" s="8"/>
      <c r="BS45266" s="8"/>
      <c r="BT45266" s="8"/>
      <c r="BU45266" s="8"/>
    </row>
    <row r="45267" spans="68:73">
      <c r="BP45267" s="10"/>
      <c r="BQ45267" s="10"/>
      <c r="BR45267" s="10"/>
      <c r="BS45267" s="10"/>
      <c r="BT45267" s="10"/>
      <c r="BU45267" s="10"/>
    </row>
    <row r="45268" spans="68:73">
      <c r="BP45268" s="8"/>
      <c r="BQ45268" s="8"/>
      <c r="BR45268" s="8"/>
      <c r="BS45268" s="8"/>
      <c r="BT45268" s="8"/>
      <c r="BU45268" s="8"/>
    </row>
    <row r="45269" spans="68:73">
      <c r="BP45269" s="10"/>
      <c r="BQ45269" s="10"/>
      <c r="BR45269" s="10"/>
      <c r="BS45269" s="10"/>
      <c r="BT45269" s="10"/>
      <c r="BU45269" s="10"/>
    </row>
    <row r="45270" spans="68:73">
      <c r="BP45270" s="8"/>
      <c r="BQ45270" s="8"/>
      <c r="BR45270" s="8"/>
      <c r="BS45270" s="8"/>
      <c r="BT45270" s="8"/>
      <c r="BU45270" s="8"/>
    </row>
    <row r="45271" spans="68:73">
      <c r="BP45271" s="10"/>
      <c r="BQ45271" s="10"/>
      <c r="BR45271" s="10"/>
      <c r="BS45271" s="10"/>
      <c r="BT45271" s="10"/>
      <c r="BU45271" s="10"/>
    </row>
    <row r="45272" spans="68:73">
      <c r="BP45272" s="8"/>
      <c r="BQ45272" s="8"/>
      <c r="BR45272" s="8"/>
      <c r="BS45272" s="8"/>
      <c r="BT45272" s="8"/>
      <c r="BU45272" s="8"/>
    </row>
    <row r="45273" spans="68:73">
      <c r="BP45273" s="10"/>
      <c r="BQ45273" s="10"/>
      <c r="BR45273" s="10"/>
      <c r="BS45273" s="10"/>
      <c r="BT45273" s="10"/>
      <c r="BU45273" s="10"/>
    </row>
    <row r="45274" spans="68:73">
      <c r="BP45274" s="8"/>
      <c r="BQ45274" s="8"/>
      <c r="BR45274" s="8"/>
      <c r="BS45274" s="8"/>
      <c r="BT45274" s="8"/>
      <c r="BU45274" s="8"/>
    </row>
    <row r="45275" spans="68:73">
      <c r="BP45275" s="10"/>
      <c r="BQ45275" s="10"/>
      <c r="BR45275" s="10"/>
      <c r="BS45275" s="10"/>
      <c r="BT45275" s="10"/>
      <c r="BU45275" s="10"/>
    </row>
    <row r="45276" spans="68:73">
      <c r="BP45276" s="8"/>
      <c r="BQ45276" s="8"/>
      <c r="BR45276" s="8"/>
      <c r="BS45276" s="8"/>
      <c r="BT45276" s="8"/>
      <c r="BU45276" s="8"/>
    </row>
    <row r="45277" spans="68:73">
      <c r="BP45277" s="10"/>
      <c r="BQ45277" s="10"/>
      <c r="BR45277" s="10"/>
      <c r="BS45277" s="10"/>
      <c r="BT45277" s="10"/>
      <c r="BU45277" s="10"/>
    </row>
    <row r="45278" spans="68:73">
      <c r="BP45278" s="8"/>
      <c r="BQ45278" s="8"/>
      <c r="BR45278" s="8"/>
      <c r="BS45278" s="8"/>
      <c r="BT45278" s="8"/>
      <c r="BU45278" s="8"/>
    </row>
    <row r="45279" spans="68:73">
      <c r="BP45279" s="10"/>
      <c r="BQ45279" s="10"/>
      <c r="BR45279" s="10"/>
      <c r="BS45279" s="10"/>
      <c r="BT45279" s="10"/>
      <c r="BU45279" s="10"/>
    </row>
    <row r="45280" spans="68:73">
      <c r="BP45280" s="8"/>
      <c r="BQ45280" s="8"/>
      <c r="BR45280" s="8"/>
      <c r="BS45280" s="8"/>
      <c r="BT45280" s="8"/>
      <c r="BU45280" s="8"/>
    </row>
    <row r="45281" spans="68:73">
      <c r="BP45281" s="10"/>
      <c r="BQ45281" s="10"/>
      <c r="BR45281" s="10"/>
      <c r="BS45281" s="10"/>
      <c r="BT45281" s="10"/>
      <c r="BU45281" s="10"/>
    </row>
    <row r="45282" spans="68:73">
      <c r="BP45282" s="8"/>
      <c r="BQ45282" s="8"/>
      <c r="BR45282" s="8"/>
      <c r="BS45282" s="8"/>
      <c r="BT45282" s="8"/>
      <c r="BU45282" s="8"/>
    </row>
    <row r="45283" spans="68:73">
      <c r="BP45283" s="10"/>
      <c r="BQ45283" s="10"/>
      <c r="BR45283" s="10"/>
      <c r="BS45283" s="10"/>
      <c r="BT45283" s="10"/>
      <c r="BU45283" s="10"/>
    </row>
    <row r="45284" spans="68:73">
      <c r="BP45284" s="8"/>
      <c r="BQ45284" s="8"/>
      <c r="BR45284" s="8"/>
      <c r="BS45284" s="8"/>
      <c r="BT45284" s="8"/>
      <c r="BU45284" s="8"/>
    </row>
    <row r="45285" spans="68:73">
      <c r="BP45285" s="10"/>
      <c r="BQ45285" s="10"/>
      <c r="BR45285" s="10"/>
      <c r="BS45285" s="10"/>
      <c r="BT45285" s="10"/>
      <c r="BU45285" s="10"/>
    </row>
    <row r="45286" spans="68:73">
      <c r="BP45286" s="8"/>
      <c r="BQ45286" s="8"/>
      <c r="BR45286" s="8"/>
      <c r="BS45286" s="8"/>
      <c r="BT45286" s="8"/>
      <c r="BU45286" s="8"/>
    </row>
    <row r="45287" spans="68:73">
      <c r="BP45287" s="10"/>
      <c r="BQ45287" s="10"/>
      <c r="BR45287" s="10"/>
      <c r="BS45287" s="10"/>
      <c r="BT45287" s="10"/>
      <c r="BU45287" s="10"/>
    </row>
    <row r="45288" spans="68:73">
      <c r="BP45288" s="8"/>
      <c r="BQ45288" s="8"/>
      <c r="BR45288" s="8"/>
      <c r="BS45288" s="8"/>
      <c r="BT45288" s="8"/>
      <c r="BU45288" s="8"/>
    </row>
    <row r="45289" spans="68:73">
      <c r="BP45289" s="10"/>
      <c r="BQ45289" s="10"/>
      <c r="BR45289" s="10"/>
      <c r="BS45289" s="10"/>
      <c r="BT45289" s="10"/>
      <c r="BU45289" s="10"/>
    </row>
    <row r="45290" spans="68:73">
      <c r="BP45290" s="8"/>
      <c r="BQ45290" s="8"/>
      <c r="BR45290" s="8"/>
      <c r="BS45290" s="8"/>
      <c r="BT45290" s="8"/>
      <c r="BU45290" s="8"/>
    </row>
    <row r="45291" spans="68:73">
      <c r="BP45291" s="10"/>
      <c r="BQ45291" s="10"/>
      <c r="BR45291" s="10"/>
      <c r="BS45291" s="10"/>
      <c r="BT45291" s="10"/>
      <c r="BU45291" s="10"/>
    </row>
    <row r="45292" spans="68:73">
      <c r="BP45292" s="8"/>
      <c r="BQ45292" s="8"/>
      <c r="BR45292" s="8"/>
      <c r="BS45292" s="8"/>
      <c r="BT45292" s="8"/>
      <c r="BU45292" s="8"/>
    </row>
    <row r="45293" spans="68:73">
      <c r="BP45293" s="10"/>
      <c r="BQ45293" s="10"/>
      <c r="BR45293" s="10"/>
      <c r="BS45293" s="10"/>
      <c r="BT45293" s="10"/>
      <c r="BU45293" s="10"/>
    </row>
    <row r="45294" spans="68:73">
      <c r="BP45294" s="8"/>
      <c r="BQ45294" s="8"/>
      <c r="BR45294" s="8"/>
      <c r="BS45294" s="8"/>
      <c r="BT45294" s="8"/>
      <c r="BU45294" s="8"/>
    </row>
    <row r="45295" spans="68:73">
      <c r="BP45295" s="10"/>
      <c r="BQ45295" s="10"/>
      <c r="BR45295" s="10"/>
      <c r="BS45295" s="10"/>
      <c r="BT45295" s="10"/>
      <c r="BU45295" s="10"/>
    </row>
    <row r="45296" spans="68:73">
      <c r="BP45296" s="8"/>
      <c r="BQ45296" s="8"/>
      <c r="BR45296" s="8"/>
      <c r="BS45296" s="8"/>
      <c r="BT45296" s="8"/>
      <c r="BU45296" s="8"/>
    </row>
    <row r="45297" spans="68:73">
      <c r="BP45297" s="10"/>
      <c r="BQ45297" s="10"/>
      <c r="BR45297" s="10"/>
      <c r="BS45297" s="10"/>
      <c r="BT45297" s="10"/>
      <c r="BU45297" s="10"/>
    </row>
    <row r="45298" spans="68:73">
      <c r="BP45298" s="8"/>
      <c r="BQ45298" s="8"/>
      <c r="BR45298" s="8"/>
      <c r="BS45298" s="8"/>
      <c r="BT45298" s="8"/>
      <c r="BU45298" s="8"/>
    </row>
    <row r="45299" spans="68:73">
      <c r="BP45299" s="10"/>
      <c r="BQ45299" s="10"/>
      <c r="BR45299" s="10"/>
      <c r="BS45299" s="10"/>
      <c r="BT45299" s="10"/>
      <c r="BU45299" s="10"/>
    </row>
    <row r="45300" spans="68:73">
      <c r="BP45300" s="8"/>
      <c r="BQ45300" s="8"/>
      <c r="BR45300" s="8"/>
      <c r="BS45300" s="8"/>
      <c r="BT45300" s="8"/>
      <c r="BU45300" s="8"/>
    </row>
    <row r="45301" spans="68:73">
      <c r="BP45301" s="10"/>
      <c r="BQ45301" s="10"/>
      <c r="BR45301" s="10"/>
      <c r="BS45301" s="10"/>
      <c r="BT45301" s="10"/>
      <c r="BU45301" s="10"/>
    </row>
    <row r="45302" spans="68:73">
      <c r="BP45302" s="8"/>
      <c r="BQ45302" s="8"/>
      <c r="BR45302" s="8"/>
      <c r="BS45302" s="8"/>
      <c r="BT45302" s="8"/>
      <c r="BU45302" s="8"/>
    </row>
    <row r="45303" spans="68:73">
      <c r="BP45303" s="10"/>
      <c r="BQ45303" s="10"/>
      <c r="BR45303" s="10"/>
      <c r="BS45303" s="10"/>
      <c r="BT45303" s="10"/>
      <c r="BU45303" s="10"/>
    </row>
    <row r="45304" spans="68:73">
      <c r="BP45304" s="8"/>
      <c r="BQ45304" s="8"/>
      <c r="BR45304" s="8"/>
      <c r="BS45304" s="8"/>
      <c r="BT45304" s="8"/>
      <c r="BU45304" s="8"/>
    </row>
    <row r="45305" spans="68:73">
      <c r="BP45305" s="10"/>
      <c r="BQ45305" s="10"/>
      <c r="BR45305" s="10"/>
      <c r="BS45305" s="10"/>
      <c r="BT45305" s="10"/>
      <c r="BU45305" s="10"/>
    </row>
    <row r="45306" spans="68:73">
      <c r="BP45306" s="8"/>
      <c r="BQ45306" s="8"/>
      <c r="BR45306" s="8"/>
      <c r="BS45306" s="8"/>
      <c r="BT45306" s="8"/>
      <c r="BU45306" s="8"/>
    </row>
    <row r="45307" spans="68:73">
      <c r="BP45307" s="10"/>
      <c r="BQ45307" s="10"/>
      <c r="BR45307" s="10"/>
      <c r="BS45307" s="10"/>
      <c r="BT45307" s="10"/>
      <c r="BU45307" s="10"/>
    </row>
    <row r="45308" spans="68:73">
      <c r="BP45308" s="8"/>
      <c r="BQ45308" s="8"/>
      <c r="BR45308" s="8"/>
      <c r="BS45308" s="8"/>
      <c r="BT45308" s="8"/>
      <c r="BU45308" s="8"/>
    </row>
    <row r="45309" spans="68:73">
      <c r="BP45309" s="10"/>
      <c r="BQ45309" s="10"/>
      <c r="BR45309" s="10"/>
      <c r="BS45309" s="10"/>
      <c r="BT45309" s="10"/>
      <c r="BU45309" s="10"/>
    </row>
    <row r="45310" spans="68:73">
      <c r="BP45310" s="8"/>
      <c r="BQ45310" s="8"/>
      <c r="BR45310" s="8"/>
      <c r="BS45310" s="8"/>
      <c r="BT45310" s="8"/>
      <c r="BU45310" s="8"/>
    </row>
    <row r="45311" spans="68:73">
      <c r="BP45311" s="10"/>
      <c r="BQ45311" s="10"/>
      <c r="BR45311" s="10"/>
      <c r="BS45311" s="10"/>
      <c r="BT45311" s="10"/>
      <c r="BU45311" s="10"/>
    </row>
    <row r="45312" spans="68:73">
      <c r="BP45312" s="8"/>
      <c r="BQ45312" s="8"/>
      <c r="BR45312" s="8"/>
      <c r="BS45312" s="8"/>
      <c r="BT45312" s="8"/>
      <c r="BU45312" s="8"/>
    </row>
    <row r="45313" spans="68:73">
      <c r="BP45313" s="10"/>
      <c r="BQ45313" s="10"/>
      <c r="BR45313" s="10"/>
      <c r="BS45313" s="10"/>
      <c r="BT45313" s="10"/>
      <c r="BU45313" s="10"/>
    </row>
    <row r="45314" spans="68:73">
      <c r="BP45314" s="8"/>
      <c r="BQ45314" s="8"/>
      <c r="BR45314" s="8"/>
      <c r="BS45314" s="8"/>
      <c r="BT45314" s="8"/>
      <c r="BU45314" s="8"/>
    </row>
    <row r="45315" spans="68:73">
      <c r="BP45315" s="10"/>
      <c r="BQ45315" s="10"/>
      <c r="BR45315" s="10"/>
      <c r="BS45315" s="10"/>
      <c r="BT45315" s="10"/>
      <c r="BU45315" s="10"/>
    </row>
    <row r="45316" spans="68:73">
      <c r="BP45316" s="8"/>
      <c r="BQ45316" s="8"/>
      <c r="BR45316" s="8"/>
      <c r="BS45316" s="8"/>
      <c r="BT45316" s="8"/>
      <c r="BU45316" s="8"/>
    </row>
    <row r="45317" spans="68:73">
      <c r="BP45317" s="10"/>
      <c r="BQ45317" s="10"/>
      <c r="BR45317" s="10"/>
      <c r="BS45317" s="10"/>
      <c r="BT45317" s="10"/>
      <c r="BU45317" s="10"/>
    </row>
    <row r="45318" spans="68:73">
      <c r="BP45318" s="8"/>
      <c r="BQ45318" s="8"/>
      <c r="BR45318" s="8"/>
      <c r="BS45318" s="8"/>
      <c r="BT45318" s="8"/>
      <c r="BU45318" s="8"/>
    </row>
    <row r="45319" spans="68:73">
      <c r="BP45319" s="10"/>
      <c r="BQ45319" s="10"/>
      <c r="BR45319" s="10"/>
      <c r="BS45319" s="10"/>
      <c r="BT45319" s="10"/>
      <c r="BU45319" s="10"/>
    </row>
    <row r="45320" spans="68:73">
      <c r="BP45320" s="8"/>
      <c r="BQ45320" s="8"/>
      <c r="BR45320" s="8"/>
      <c r="BS45320" s="8"/>
      <c r="BT45320" s="8"/>
      <c r="BU45320" s="8"/>
    </row>
    <row r="45321" spans="68:73">
      <c r="BP45321" s="10"/>
      <c r="BQ45321" s="10"/>
      <c r="BR45321" s="10"/>
      <c r="BS45321" s="10"/>
      <c r="BT45321" s="10"/>
      <c r="BU45321" s="10"/>
    </row>
    <row r="45322" spans="68:73">
      <c r="BP45322" s="8"/>
      <c r="BQ45322" s="8"/>
      <c r="BR45322" s="8"/>
      <c r="BS45322" s="8"/>
      <c r="BT45322" s="8"/>
      <c r="BU45322" s="8"/>
    </row>
    <row r="45323" spans="68:73">
      <c r="BP45323" s="10"/>
      <c r="BQ45323" s="10"/>
      <c r="BR45323" s="10"/>
      <c r="BS45323" s="10"/>
      <c r="BT45323" s="10"/>
      <c r="BU45323" s="10"/>
    </row>
    <row r="45324" spans="68:73">
      <c r="BP45324" s="8"/>
      <c r="BQ45324" s="8"/>
      <c r="BR45324" s="8"/>
      <c r="BS45324" s="8"/>
      <c r="BT45324" s="8"/>
      <c r="BU45324" s="8"/>
    </row>
    <row r="45325" spans="68:73">
      <c r="BP45325" s="10"/>
      <c r="BQ45325" s="10"/>
      <c r="BR45325" s="10"/>
      <c r="BS45325" s="10"/>
      <c r="BT45325" s="10"/>
      <c r="BU45325" s="10"/>
    </row>
    <row r="45326" spans="68:73">
      <c r="BP45326" s="8"/>
      <c r="BQ45326" s="8"/>
      <c r="BR45326" s="8"/>
      <c r="BS45326" s="8"/>
      <c r="BT45326" s="8"/>
      <c r="BU45326" s="8"/>
    </row>
    <row r="45327" spans="68:73">
      <c r="BP45327" s="10"/>
      <c r="BQ45327" s="10"/>
      <c r="BR45327" s="10"/>
      <c r="BS45327" s="10"/>
      <c r="BT45327" s="10"/>
      <c r="BU45327" s="10"/>
    </row>
    <row r="45328" spans="68:73">
      <c r="BP45328" s="8"/>
      <c r="BQ45328" s="8"/>
      <c r="BR45328" s="8"/>
      <c r="BS45328" s="8"/>
      <c r="BT45328" s="8"/>
      <c r="BU45328" s="8"/>
    </row>
    <row r="45329" spans="68:73">
      <c r="BP45329" s="10"/>
      <c r="BQ45329" s="10"/>
      <c r="BR45329" s="10"/>
      <c r="BS45329" s="10"/>
      <c r="BT45329" s="10"/>
      <c r="BU45329" s="10"/>
    </row>
    <row r="45330" spans="68:73">
      <c r="BP45330" s="8"/>
      <c r="BQ45330" s="8"/>
      <c r="BR45330" s="8"/>
      <c r="BS45330" s="8"/>
      <c r="BT45330" s="8"/>
      <c r="BU45330" s="8"/>
    </row>
    <row r="45331" spans="68:73">
      <c r="BP45331" s="10"/>
      <c r="BQ45331" s="10"/>
      <c r="BR45331" s="10"/>
      <c r="BS45331" s="10"/>
      <c r="BT45331" s="10"/>
      <c r="BU45331" s="10"/>
    </row>
    <row r="45332" spans="68:73">
      <c r="BP45332" s="8"/>
      <c r="BQ45332" s="8"/>
      <c r="BR45332" s="8"/>
      <c r="BS45332" s="8"/>
      <c r="BT45332" s="8"/>
      <c r="BU45332" s="8"/>
    </row>
    <row r="45333" spans="68:73">
      <c r="BP45333" s="10"/>
      <c r="BQ45333" s="10"/>
      <c r="BR45333" s="10"/>
      <c r="BS45333" s="10"/>
      <c r="BT45333" s="10"/>
      <c r="BU45333" s="10"/>
    </row>
    <row r="45334" spans="68:73">
      <c r="BP45334" s="8"/>
      <c r="BQ45334" s="8"/>
      <c r="BR45334" s="8"/>
      <c r="BS45334" s="8"/>
      <c r="BT45334" s="8"/>
      <c r="BU45334" s="8"/>
    </row>
    <row r="45335" spans="68:73">
      <c r="BP45335" s="10"/>
      <c r="BQ45335" s="10"/>
      <c r="BR45335" s="10"/>
      <c r="BS45335" s="10"/>
      <c r="BT45335" s="10"/>
      <c r="BU45335" s="10"/>
    </row>
    <row r="45336" spans="68:73">
      <c r="BP45336" s="8"/>
      <c r="BQ45336" s="8"/>
      <c r="BR45336" s="8"/>
      <c r="BS45336" s="8"/>
      <c r="BT45336" s="8"/>
      <c r="BU45336" s="8"/>
    </row>
    <row r="45337" spans="68:73">
      <c r="BP45337" s="10"/>
      <c r="BQ45337" s="10"/>
      <c r="BR45337" s="10"/>
      <c r="BS45337" s="10"/>
      <c r="BT45337" s="10"/>
      <c r="BU45337" s="10"/>
    </row>
    <row r="45338" spans="68:73">
      <c r="BP45338" s="8"/>
      <c r="BQ45338" s="8"/>
      <c r="BR45338" s="8"/>
      <c r="BS45338" s="8"/>
      <c r="BT45338" s="8"/>
      <c r="BU45338" s="8"/>
    </row>
    <row r="45339" spans="68:73">
      <c r="BP45339" s="10"/>
      <c r="BQ45339" s="10"/>
      <c r="BR45339" s="10"/>
      <c r="BS45339" s="10"/>
      <c r="BT45339" s="10"/>
      <c r="BU45339" s="10"/>
    </row>
    <row r="45340" spans="68:73">
      <c r="BP45340" s="8"/>
      <c r="BQ45340" s="8"/>
      <c r="BR45340" s="8"/>
      <c r="BS45340" s="8"/>
      <c r="BT45340" s="8"/>
      <c r="BU45340" s="8"/>
    </row>
    <row r="45341" spans="68:73">
      <c r="BP45341" s="10"/>
      <c r="BQ45341" s="10"/>
      <c r="BR45341" s="10"/>
      <c r="BS45341" s="10"/>
      <c r="BT45341" s="10"/>
      <c r="BU45341" s="10"/>
    </row>
    <row r="45342" spans="68:73">
      <c r="BP45342" s="8"/>
      <c r="BQ45342" s="8"/>
      <c r="BR45342" s="8"/>
      <c r="BS45342" s="8"/>
      <c r="BT45342" s="8"/>
      <c r="BU45342" s="8"/>
    </row>
    <row r="45343" spans="68:73">
      <c r="BP45343" s="10"/>
      <c r="BQ45343" s="10"/>
      <c r="BR45343" s="10"/>
      <c r="BS45343" s="10"/>
      <c r="BT45343" s="10"/>
      <c r="BU45343" s="10"/>
    </row>
    <row r="45344" spans="68:73">
      <c r="BP45344" s="8"/>
      <c r="BQ45344" s="8"/>
      <c r="BR45344" s="8"/>
      <c r="BS45344" s="8"/>
      <c r="BT45344" s="8"/>
      <c r="BU45344" s="8"/>
    </row>
    <row r="45345" spans="68:73">
      <c r="BP45345" s="10"/>
      <c r="BQ45345" s="10"/>
      <c r="BR45345" s="10"/>
      <c r="BS45345" s="10"/>
      <c r="BT45345" s="10"/>
      <c r="BU45345" s="10"/>
    </row>
    <row r="45346" spans="68:73">
      <c r="BP45346" s="8"/>
      <c r="BQ45346" s="8"/>
      <c r="BR45346" s="8"/>
      <c r="BS45346" s="8"/>
      <c r="BT45346" s="8"/>
      <c r="BU45346" s="8"/>
    </row>
    <row r="45347" spans="68:73">
      <c r="BP45347" s="10"/>
      <c r="BQ45347" s="10"/>
      <c r="BR45347" s="10"/>
      <c r="BS45347" s="10"/>
      <c r="BT45347" s="10"/>
      <c r="BU45347" s="10"/>
    </row>
    <row r="45348" spans="68:73">
      <c r="BP45348" s="8"/>
      <c r="BQ45348" s="8"/>
      <c r="BR45348" s="8"/>
      <c r="BS45348" s="8"/>
      <c r="BT45348" s="8"/>
      <c r="BU45348" s="8"/>
    </row>
    <row r="45349" spans="68:73">
      <c r="BP45349" s="10"/>
      <c r="BQ45349" s="10"/>
      <c r="BR45349" s="10"/>
      <c r="BS45349" s="10"/>
      <c r="BT45349" s="10"/>
      <c r="BU45349" s="10"/>
    </row>
    <row r="45350" spans="68:73">
      <c r="BP45350" s="8"/>
      <c r="BQ45350" s="8"/>
      <c r="BR45350" s="8"/>
      <c r="BS45350" s="8"/>
      <c r="BT45350" s="8"/>
      <c r="BU45350" s="8"/>
    </row>
    <row r="45351" spans="68:73">
      <c r="BP45351" s="10"/>
      <c r="BQ45351" s="10"/>
      <c r="BR45351" s="10"/>
      <c r="BS45351" s="10"/>
      <c r="BT45351" s="10"/>
      <c r="BU45351" s="10"/>
    </row>
    <row r="45352" spans="68:73">
      <c r="BP45352" s="8"/>
      <c r="BQ45352" s="8"/>
      <c r="BR45352" s="8"/>
      <c r="BS45352" s="8"/>
      <c r="BT45352" s="8"/>
      <c r="BU45352" s="8"/>
    </row>
    <row r="45353" spans="68:73">
      <c r="BP45353" s="10"/>
      <c r="BQ45353" s="10"/>
      <c r="BR45353" s="10"/>
      <c r="BS45353" s="10"/>
      <c r="BT45353" s="10"/>
      <c r="BU45353" s="10"/>
    </row>
    <row r="45354" spans="68:73">
      <c r="BP45354" s="8"/>
      <c r="BQ45354" s="8"/>
      <c r="BR45354" s="8"/>
      <c r="BS45354" s="8"/>
      <c r="BT45354" s="8"/>
      <c r="BU45354" s="8"/>
    </row>
    <row r="45355" spans="68:73">
      <c r="BP45355" s="10"/>
      <c r="BQ45355" s="10"/>
      <c r="BR45355" s="10"/>
      <c r="BS45355" s="10"/>
      <c r="BT45355" s="10"/>
      <c r="BU45355" s="10"/>
    </row>
    <row r="45356" spans="68:73">
      <c r="BP45356" s="8"/>
      <c r="BQ45356" s="8"/>
      <c r="BR45356" s="8"/>
      <c r="BS45356" s="8"/>
      <c r="BT45356" s="8"/>
      <c r="BU45356" s="8"/>
    </row>
    <row r="45357" spans="68:73">
      <c r="BP45357" s="10"/>
      <c r="BQ45357" s="10"/>
      <c r="BR45357" s="10"/>
      <c r="BS45357" s="10"/>
      <c r="BT45357" s="10"/>
      <c r="BU45357" s="10"/>
    </row>
    <row r="45358" spans="68:73">
      <c r="BP45358" s="8"/>
      <c r="BQ45358" s="8"/>
      <c r="BR45358" s="8"/>
      <c r="BS45358" s="8"/>
      <c r="BT45358" s="8"/>
      <c r="BU45358" s="8"/>
    </row>
    <row r="45359" spans="68:73">
      <c r="BP45359" s="10"/>
      <c r="BQ45359" s="10"/>
      <c r="BR45359" s="10"/>
      <c r="BS45359" s="10"/>
      <c r="BT45359" s="10"/>
      <c r="BU45359" s="10"/>
    </row>
    <row r="45360" spans="68:73">
      <c r="BP45360" s="8"/>
      <c r="BQ45360" s="8"/>
      <c r="BR45360" s="8"/>
      <c r="BS45360" s="8"/>
      <c r="BT45360" s="8"/>
      <c r="BU45360" s="8"/>
    </row>
    <row r="45361" spans="68:73">
      <c r="BP45361" s="10"/>
      <c r="BQ45361" s="10"/>
      <c r="BR45361" s="10"/>
      <c r="BS45361" s="10"/>
      <c r="BT45361" s="10"/>
      <c r="BU45361" s="10"/>
    </row>
    <row r="45362" spans="68:73">
      <c r="BP45362" s="8"/>
      <c r="BQ45362" s="8"/>
      <c r="BR45362" s="8"/>
      <c r="BS45362" s="8"/>
      <c r="BT45362" s="8"/>
      <c r="BU45362" s="8"/>
    </row>
    <row r="45363" spans="68:73">
      <c r="BP45363" s="10"/>
      <c r="BQ45363" s="10"/>
      <c r="BR45363" s="10"/>
      <c r="BS45363" s="10"/>
      <c r="BT45363" s="10"/>
      <c r="BU45363" s="10"/>
    </row>
    <row r="45364" spans="68:73">
      <c r="BP45364" s="8"/>
      <c r="BQ45364" s="8"/>
      <c r="BR45364" s="8"/>
      <c r="BS45364" s="8"/>
      <c r="BT45364" s="8"/>
      <c r="BU45364" s="8"/>
    </row>
    <row r="45365" spans="68:73">
      <c r="BP45365" s="10"/>
      <c r="BQ45365" s="10"/>
      <c r="BR45365" s="10"/>
      <c r="BS45365" s="10"/>
      <c r="BT45365" s="10"/>
      <c r="BU45365" s="10"/>
    </row>
    <row r="45366" spans="68:73">
      <c r="BP45366" s="8"/>
      <c r="BQ45366" s="8"/>
      <c r="BR45366" s="8"/>
      <c r="BS45366" s="8"/>
      <c r="BT45366" s="8"/>
      <c r="BU45366" s="8"/>
    </row>
    <row r="45367" spans="68:73">
      <c r="BP45367" s="10"/>
      <c r="BQ45367" s="10"/>
      <c r="BR45367" s="10"/>
      <c r="BS45367" s="10"/>
      <c r="BT45367" s="10"/>
      <c r="BU45367" s="10"/>
    </row>
    <row r="45368" spans="68:73">
      <c r="BP45368" s="8"/>
      <c r="BQ45368" s="8"/>
      <c r="BR45368" s="8"/>
      <c r="BS45368" s="8"/>
      <c r="BT45368" s="8"/>
      <c r="BU45368" s="8"/>
    </row>
    <row r="45369" spans="68:73">
      <c r="BP45369" s="10"/>
      <c r="BQ45369" s="10"/>
      <c r="BR45369" s="10"/>
      <c r="BS45369" s="10"/>
      <c r="BT45369" s="10"/>
      <c r="BU45369" s="10"/>
    </row>
    <row r="45370" spans="68:73">
      <c r="BP45370" s="8"/>
      <c r="BQ45370" s="8"/>
      <c r="BR45370" s="8"/>
      <c r="BS45370" s="8"/>
      <c r="BT45370" s="8"/>
      <c r="BU45370" s="8"/>
    </row>
    <row r="45371" spans="68:73">
      <c r="BP45371" s="10"/>
      <c r="BQ45371" s="10"/>
      <c r="BR45371" s="10"/>
      <c r="BS45371" s="10"/>
      <c r="BT45371" s="10"/>
      <c r="BU45371" s="10"/>
    </row>
    <row r="45372" spans="68:73">
      <c r="BP45372" s="8"/>
      <c r="BQ45372" s="8"/>
      <c r="BR45372" s="8"/>
      <c r="BS45372" s="8"/>
      <c r="BT45372" s="8"/>
      <c r="BU45372" s="8"/>
    </row>
    <row r="45373" spans="68:73">
      <c r="BP45373" s="10"/>
      <c r="BQ45373" s="10"/>
      <c r="BR45373" s="10"/>
      <c r="BS45373" s="10"/>
      <c r="BT45373" s="10"/>
      <c r="BU45373" s="10"/>
    </row>
    <row r="45374" spans="68:73">
      <c r="BP45374" s="8"/>
      <c r="BQ45374" s="8"/>
      <c r="BR45374" s="8"/>
      <c r="BS45374" s="8"/>
      <c r="BT45374" s="8"/>
      <c r="BU45374" s="8"/>
    </row>
    <row r="45375" spans="68:73">
      <c r="BP45375" s="10"/>
      <c r="BQ45375" s="10"/>
      <c r="BR45375" s="10"/>
      <c r="BS45375" s="10"/>
      <c r="BT45375" s="10"/>
      <c r="BU45375" s="10"/>
    </row>
    <row r="45376" spans="68:73">
      <c r="BP45376" s="8"/>
      <c r="BQ45376" s="8"/>
      <c r="BR45376" s="8"/>
      <c r="BS45376" s="8"/>
      <c r="BT45376" s="8"/>
      <c r="BU45376" s="8"/>
    </row>
    <row r="45377" spans="68:73">
      <c r="BP45377" s="10"/>
      <c r="BQ45377" s="10"/>
      <c r="BR45377" s="10"/>
      <c r="BS45377" s="10"/>
      <c r="BT45377" s="10"/>
      <c r="BU45377" s="10"/>
    </row>
    <row r="45378" spans="68:73">
      <c r="BP45378" s="8"/>
      <c r="BQ45378" s="8"/>
      <c r="BR45378" s="8"/>
      <c r="BS45378" s="8"/>
      <c r="BT45378" s="8"/>
      <c r="BU45378" s="8"/>
    </row>
    <row r="45379" spans="68:73">
      <c r="BP45379" s="10"/>
      <c r="BQ45379" s="10"/>
      <c r="BR45379" s="10"/>
      <c r="BS45379" s="10"/>
      <c r="BT45379" s="10"/>
      <c r="BU45379" s="10"/>
    </row>
    <row r="45380" spans="68:73">
      <c r="BP45380" s="8"/>
      <c r="BQ45380" s="8"/>
      <c r="BR45380" s="8"/>
      <c r="BS45380" s="8"/>
      <c r="BT45380" s="8"/>
      <c r="BU45380" s="8"/>
    </row>
    <row r="45381" spans="68:73">
      <c r="BP45381" s="10"/>
      <c r="BQ45381" s="10"/>
      <c r="BR45381" s="10"/>
      <c r="BS45381" s="10"/>
      <c r="BT45381" s="10"/>
      <c r="BU45381" s="10"/>
    </row>
    <row r="45382" spans="68:73">
      <c r="BP45382" s="8"/>
      <c r="BQ45382" s="8"/>
      <c r="BR45382" s="8"/>
      <c r="BS45382" s="8"/>
      <c r="BT45382" s="8"/>
      <c r="BU45382" s="8"/>
    </row>
    <row r="45383" spans="68:73">
      <c r="BP45383" s="10"/>
      <c r="BQ45383" s="10"/>
      <c r="BR45383" s="10"/>
      <c r="BS45383" s="10"/>
      <c r="BT45383" s="10"/>
      <c r="BU45383" s="10"/>
    </row>
    <row r="45384" spans="68:73">
      <c r="BP45384" s="8"/>
      <c r="BQ45384" s="8"/>
      <c r="BR45384" s="8"/>
      <c r="BS45384" s="8"/>
      <c r="BT45384" s="8"/>
      <c r="BU45384" s="8"/>
    </row>
    <row r="45385" spans="68:73">
      <c r="BP45385" s="10"/>
      <c r="BQ45385" s="10"/>
      <c r="BR45385" s="10"/>
      <c r="BS45385" s="10"/>
      <c r="BT45385" s="10"/>
      <c r="BU45385" s="10"/>
    </row>
    <row r="45386" spans="68:73">
      <c r="BP45386" s="8"/>
      <c r="BQ45386" s="8"/>
      <c r="BR45386" s="8"/>
      <c r="BS45386" s="8"/>
      <c r="BT45386" s="8"/>
      <c r="BU45386" s="8"/>
    </row>
    <row r="45387" spans="68:73">
      <c r="BP45387" s="10"/>
      <c r="BQ45387" s="10"/>
      <c r="BR45387" s="10"/>
      <c r="BS45387" s="10"/>
      <c r="BT45387" s="10"/>
      <c r="BU45387" s="10"/>
    </row>
    <row r="45388" spans="68:73">
      <c r="BP45388" s="8"/>
      <c r="BQ45388" s="8"/>
      <c r="BR45388" s="8"/>
      <c r="BS45388" s="8"/>
      <c r="BT45388" s="8"/>
      <c r="BU45388" s="8"/>
    </row>
    <row r="45389" spans="68:73">
      <c r="BP45389" s="10"/>
      <c r="BQ45389" s="10"/>
      <c r="BR45389" s="10"/>
      <c r="BS45389" s="10"/>
      <c r="BT45389" s="10"/>
      <c r="BU45389" s="10"/>
    </row>
    <row r="45390" spans="68:73">
      <c r="BP45390" s="8"/>
      <c r="BQ45390" s="8"/>
      <c r="BR45390" s="8"/>
      <c r="BS45390" s="8"/>
      <c r="BT45390" s="8"/>
      <c r="BU45390" s="8"/>
    </row>
    <row r="45391" spans="68:73">
      <c r="BP45391" s="10"/>
      <c r="BQ45391" s="10"/>
      <c r="BR45391" s="10"/>
      <c r="BS45391" s="10"/>
      <c r="BT45391" s="10"/>
      <c r="BU45391" s="10"/>
    </row>
    <row r="45392" spans="68:73">
      <c r="BP45392" s="8"/>
      <c r="BQ45392" s="8"/>
      <c r="BR45392" s="8"/>
      <c r="BS45392" s="8"/>
      <c r="BT45392" s="8"/>
      <c r="BU45392" s="8"/>
    </row>
    <row r="45393" spans="68:73">
      <c r="BP45393" s="10"/>
      <c r="BQ45393" s="10"/>
      <c r="BR45393" s="10"/>
      <c r="BS45393" s="10"/>
      <c r="BT45393" s="10"/>
      <c r="BU45393" s="10"/>
    </row>
    <row r="45394" spans="68:73">
      <c r="BP45394" s="8"/>
      <c r="BQ45394" s="8"/>
      <c r="BR45394" s="8"/>
      <c r="BS45394" s="8"/>
      <c r="BT45394" s="8"/>
      <c r="BU45394" s="8"/>
    </row>
    <row r="45395" spans="68:73">
      <c r="BP45395" s="10"/>
      <c r="BQ45395" s="10"/>
      <c r="BR45395" s="10"/>
      <c r="BS45395" s="10"/>
      <c r="BT45395" s="10"/>
      <c r="BU45395" s="10"/>
    </row>
    <row r="45396" spans="68:73">
      <c r="BP45396" s="8"/>
      <c r="BQ45396" s="8"/>
      <c r="BR45396" s="8"/>
      <c r="BS45396" s="8"/>
      <c r="BT45396" s="8"/>
      <c r="BU45396" s="8"/>
    </row>
    <row r="45397" spans="68:73">
      <c r="BP45397" s="10"/>
      <c r="BQ45397" s="10"/>
      <c r="BR45397" s="10"/>
      <c r="BS45397" s="10"/>
      <c r="BT45397" s="10"/>
      <c r="BU45397" s="10"/>
    </row>
    <row r="45398" spans="68:73">
      <c r="BP45398" s="8"/>
      <c r="BQ45398" s="8"/>
      <c r="BR45398" s="8"/>
      <c r="BS45398" s="8"/>
      <c r="BT45398" s="8"/>
      <c r="BU45398" s="8"/>
    </row>
    <row r="45399" spans="68:73">
      <c r="BP45399" s="10"/>
      <c r="BQ45399" s="10"/>
      <c r="BR45399" s="10"/>
      <c r="BS45399" s="10"/>
      <c r="BT45399" s="10"/>
      <c r="BU45399" s="10"/>
    </row>
    <row r="45400" spans="68:73">
      <c r="BP45400" s="8"/>
      <c r="BQ45400" s="8"/>
      <c r="BR45400" s="8"/>
      <c r="BS45400" s="8"/>
      <c r="BT45400" s="8"/>
      <c r="BU45400" s="8"/>
    </row>
    <row r="45401" spans="68:73">
      <c r="BP45401" s="10"/>
      <c r="BQ45401" s="10"/>
      <c r="BR45401" s="10"/>
      <c r="BS45401" s="10"/>
      <c r="BT45401" s="10"/>
      <c r="BU45401" s="10"/>
    </row>
    <row r="45402" spans="68:73">
      <c r="BP45402" s="8"/>
      <c r="BQ45402" s="8"/>
      <c r="BR45402" s="8"/>
      <c r="BS45402" s="8"/>
      <c r="BT45402" s="8"/>
      <c r="BU45402" s="8"/>
    </row>
    <row r="45403" spans="68:73">
      <c r="BP45403" s="10"/>
      <c r="BQ45403" s="10"/>
      <c r="BR45403" s="10"/>
      <c r="BS45403" s="10"/>
      <c r="BT45403" s="10"/>
      <c r="BU45403" s="10"/>
    </row>
    <row r="45404" spans="68:73">
      <c r="BP45404" s="8"/>
      <c r="BQ45404" s="8"/>
      <c r="BR45404" s="8"/>
      <c r="BS45404" s="8"/>
      <c r="BT45404" s="8"/>
      <c r="BU45404" s="8"/>
    </row>
    <row r="45405" spans="68:73">
      <c r="BP45405" s="10"/>
      <c r="BQ45405" s="10"/>
      <c r="BR45405" s="10"/>
      <c r="BS45405" s="10"/>
      <c r="BT45405" s="10"/>
      <c r="BU45405" s="10"/>
    </row>
    <row r="45406" spans="68:73">
      <c r="BP45406" s="8"/>
      <c r="BQ45406" s="8"/>
      <c r="BR45406" s="8"/>
      <c r="BS45406" s="8"/>
      <c r="BT45406" s="8"/>
      <c r="BU45406" s="8"/>
    </row>
    <row r="45407" spans="68:73">
      <c r="BP45407" s="10"/>
      <c r="BQ45407" s="10"/>
      <c r="BR45407" s="10"/>
      <c r="BS45407" s="10"/>
      <c r="BT45407" s="10"/>
      <c r="BU45407" s="10"/>
    </row>
    <row r="45408" spans="68:73">
      <c r="BP45408" s="8"/>
      <c r="BQ45408" s="8"/>
      <c r="BR45408" s="8"/>
      <c r="BS45408" s="8"/>
      <c r="BT45408" s="8"/>
      <c r="BU45408" s="8"/>
    </row>
    <row r="45409" spans="68:73">
      <c r="BP45409" s="10"/>
      <c r="BQ45409" s="10"/>
      <c r="BR45409" s="10"/>
      <c r="BS45409" s="10"/>
      <c r="BT45409" s="10"/>
      <c r="BU45409" s="10"/>
    </row>
    <row r="45410" spans="68:73">
      <c r="BP45410" s="8"/>
      <c r="BQ45410" s="8"/>
      <c r="BR45410" s="8"/>
      <c r="BS45410" s="8"/>
      <c r="BT45410" s="8"/>
      <c r="BU45410" s="8"/>
    </row>
    <row r="45411" spans="68:73">
      <c r="BP45411" s="10"/>
      <c r="BQ45411" s="10"/>
      <c r="BR45411" s="10"/>
      <c r="BS45411" s="10"/>
      <c r="BT45411" s="10"/>
      <c r="BU45411" s="10"/>
    </row>
    <row r="45412" spans="68:73">
      <c r="BP45412" s="8"/>
      <c r="BQ45412" s="8"/>
      <c r="BR45412" s="8"/>
      <c r="BS45412" s="8"/>
      <c r="BT45412" s="8"/>
      <c r="BU45412" s="8"/>
    </row>
    <row r="45413" spans="68:73">
      <c r="BP45413" s="10"/>
      <c r="BQ45413" s="10"/>
      <c r="BR45413" s="10"/>
      <c r="BS45413" s="10"/>
      <c r="BT45413" s="10"/>
      <c r="BU45413" s="10"/>
    </row>
    <row r="45414" spans="68:73">
      <c r="BP45414" s="8"/>
      <c r="BQ45414" s="8"/>
      <c r="BR45414" s="8"/>
      <c r="BS45414" s="8"/>
      <c r="BT45414" s="8"/>
      <c r="BU45414" s="8"/>
    </row>
    <row r="45415" spans="68:73">
      <c r="BP45415" s="10"/>
      <c r="BQ45415" s="10"/>
      <c r="BR45415" s="10"/>
      <c r="BS45415" s="10"/>
      <c r="BT45415" s="10"/>
      <c r="BU45415" s="10"/>
    </row>
    <row r="45416" spans="68:73">
      <c r="BP45416" s="8"/>
      <c r="BQ45416" s="8"/>
      <c r="BR45416" s="8"/>
      <c r="BS45416" s="8"/>
      <c r="BT45416" s="8"/>
      <c r="BU45416" s="8"/>
    </row>
    <row r="45417" spans="68:73">
      <c r="BP45417" s="10"/>
      <c r="BQ45417" s="10"/>
      <c r="BR45417" s="10"/>
      <c r="BS45417" s="10"/>
      <c r="BT45417" s="10"/>
      <c r="BU45417" s="10"/>
    </row>
    <row r="45418" spans="68:73">
      <c r="BP45418" s="8"/>
      <c r="BQ45418" s="8"/>
      <c r="BR45418" s="8"/>
      <c r="BS45418" s="8"/>
      <c r="BT45418" s="8"/>
      <c r="BU45418" s="8"/>
    </row>
    <row r="45419" spans="68:73">
      <c r="BP45419" s="10"/>
      <c r="BQ45419" s="10"/>
      <c r="BR45419" s="10"/>
      <c r="BS45419" s="10"/>
      <c r="BT45419" s="10"/>
      <c r="BU45419" s="10"/>
    </row>
    <row r="45420" spans="68:73">
      <c r="BP45420" s="8"/>
      <c r="BQ45420" s="8"/>
      <c r="BR45420" s="8"/>
      <c r="BS45420" s="8"/>
      <c r="BT45420" s="8"/>
      <c r="BU45420" s="8"/>
    </row>
    <row r="45421" spans="68:73">
      <c r="BP45421" s="10"/>
      <c r="BQ45421" s="10"/>
      <c r="BR45421" s="10"/>
      <c r="BS45421" s="10"/>
      <c r="BT45421" s="10"/>
      <c r="BU45421" s="10"/>
    </row>
    <row r="45422" spans="68:73">
      <c r="BP45422" s="8"/>
      <c r="BQ45422" s="8"/>
      <c r="BR45422" s="8"/>
      <c r="BS45422" s="8"/>
      <c r="BT45422" s="8"/>
      <c r="BU45422" s="8"/>
    </row>
    <row r="45423" spans="68:73">
      <c r="BP45423" s="10"/>
      <c r="BQ45423" s="10"/>
      <c r="BR45423" s="10"/>
      <c r="BS45423" s="10"/>
      <c r="BT45423" s="10"/>
      <c r="BU45423" s="10"/>
    </row>
    <row r="45424" spans="68:73">
      <c r="BP45424" s="8"/>
      <c r="BQ45424" s="8"/>
      <c r="BR45424" s="8"/>
      <c r="BS45424" s="8"/>
      <c r="BT45424" s="8"/>
      <c r="BU45424" s="8"/>
    </row>
    <row r="45425" spans="68:73">
      <c r="BP45425" s="10"/>
      <c r="BQ45425" s="10"/>
      <c r="BR45425" s="10"/>
      <c r="BS45425" s="10"/>
      <c r="BT45425" s="10"/>
      <c r="BU45425" s="10"/>
    </row>
    <row r="45426" spans="68:73">
      <c r="BP45426" s="8"/>
      <c r="BQ45426" s="8"/>
      <c r="BR45426" s="8"/>
      <c r="BS45426" s="8"/>
      <c r="BT45426" s="8"/>
      <c r="BU45426" s="8"/>
    </row>
    <row r="45427" spans="68:73">
      <c r="BP45427" s="10"/>
      <c r="BQ45427" s="10"/>
      <c r="BR45427" s="10"/>
      <c r="BS45427" s="10"/>
      <c r="BT45427" s="10"/>
      <c r="BU45427" s="10"/>
    </row>
    <row r="45428" spans="68:73">
      <c r="BP45428" s="8"/>
      <c r="BQ45428" s="8"/>
      <c r="BR45428" s="8"/>
      <c r="BS45428" s="8"/>
      <c r="BT45428" s="8"/>
      <c r="BU45428" s="8"/>
    </row>
    <row r="45429" spans="68:73">
      <c r="BP45429" s="10"/>
      <c r="BQ45429" s="10"/>
      <c r="BR45429" s="10"/>
      <c r="BS45429" s="10"/>
      <c r="BT45429" s="10"/>
      <c r="BU45429" s="10"/>
    </row>
    <row r="45430" spans="68:73">
      <c r="BP45430" s="8"/>
      <c r="BQ45430" s="8"/>
      <c r="BR45430" s="8"/>
      <c r="BS45430" s="8"/>
      <c r="BT45430" s="8"/>
      <c r="BU45430" s="8"/>
    </row>
    <row r="45431" spans="68:73">
      <c r="BP45431" s="10"/>
      <c r="BQ45431" s="10"/>
      <c r="BR45431" s="10"/>
      <c r="BS45431" s="10"/>
      <c r="BT45431" s="10"/>
      <c r="BU45431" s="10"/>
    </row>
    <row r="45432" spans="68:73">
      <c r="BP45432" s="8"/>
      <c r="BQ45432" s="8"/>
      <c r="BR45432" s="8"/>
      <c r="BS45432" s="8"/>
      <c r="BT45432" s="8"/>
      <c r="BU45432" s="8"/>
    </row>
    <row r="45433" spans="68:73">
      <c r="BP45433" s="10"/>
      <c r="BQ45433" s="10"/>
      <c r="BR45433" s="10"/>
      <c r="BS45433" s="10"/>
      <c r="BT45433" s="10"/>
      <c r="BU45433" s="10"/>
    </row>
    <row r="45434" spans="68:73">
      <c r="BP45434" s="8"/>
      <c r="BQ45434" s="8"/>
      <c r="BR45434" s="8"/>
      <c r="BS45434" s="8"/>
      <c r="BT45434" s="8"/>
      <c r="BU45434" s="8"/>
    </row>
    <row r="45435" spans="68:73">
      <c r="BP45435" s="10"/>
      <c r="BQ45435" s="10"/>
      <c r="BR45435" s="10"/>
      <c r="BS45435" s="10"/>
      <c r="BT45435" s="10"/>
      <c r="BU45435" s="10"/>
    </row>
    <row r="45436" spans="68:73">
      <c r="BP45436" s="8"/>
      <c r="BQ45436" s="8"/>
      <c r="BR45436" s="8"/>
      <c r="BS45436" s="8"/>
      <c r="BT45436" s="8"/>
      <c r="BU45436" s="8"/>
    </row>
    <row r="45437" spans="68:73">
      <c r="BP45437" s="10"/>
      <c r="BQ45437" s="10"/>
      <c r="BR45437" s="10"/>
      <c r="BS45437" s="10"/>
      <c r="BT45437" s="10"/>
      <c r="BU45437" s="10"/>
    </row>
    <row r="45438" spans="68:73">
      <c r="BP45438" s="8"/>
      <c r="BQ45438" s="8"/>
      <c r="BR45438" s="8"/>
      <c r="BS45438" s="8"/>
      <c r="BT45438" s="8"/>
      <c r="BU45438" s="8"/>
    </row>
    <row r="45439" spans="68:73">
      <c r="BP45439" s="10"/>
      <c r="BQ45439" s="10"/>
      <c r="BR45439" s="10"/>
      <c r="BS45439" s="10"/>
      <c r="BT45439" s="10"/>
      <c r="BU45439" s="10"/>
    </row>
    <row r="45440" spans="68:73">
      <c r="BP45440" s="8"/>
      <c r="BQ45440" s="8"/>
      <c r="BR45440" s="8"/>
      <c r="BS45440" s="8"/>
      <c r="BT45440" s="8"/>
      <c r="BU45440" s="8"/>
    </row>
    <row r="45441" spans="68:73">
      <c r="BP45441" s="10"/>
      <c r="BQ45441" s="10"/>
      <c r="BR45441" s="10"/>
      <c r="BS45441" s="10"/>
      <c r="BT45441" s="10"/>
      <c r="BU45441" s="10"/>
    </row>
    <row r="45442" spans="68:73">
      <c r="BP45442" s="8"/>
      <c r="BQ45442" s="8"/>
      <c r="BR45442" s="8"/>
      <c r="BS45442" s="8"/>
      <c r="BT45442" s="8"/>
      <c r="BU45442" s="8"/>
    </row>
    <row r="45443" spans="68:73">
      <c r="BP45443" s="10"/>
      <c r="BQ45443" s="10"/>
      <c r="BR45443" s="10"/>
      <c r="BS45443" s="10"/>
      <c r="BT45443" s="10"/>
      <c r="BU45443" s="10"/>
    </row>
    <row r="45444" spans="68:73">
      <c r="BP45444" s="8"/>
      <c r="BQ45444" s="8"/>
      <c r="BR45444" s="8"/>
      <c r="BS45444" s="8"/>
      <c r="BT45444" s="8"/>
      <c r="BU45444" s="8"/>
    </row>
    <row r="45445" spans="68:73">
      <c r="BP45445" s="10"/>
      <c r="BQ45445" s="10"/>
      <c r="BR45445" s="10"/>
      <c r="BS45445" s="10"/>
      <c r="BT45445" s="10"/>
      <c r="BU45445" s="10"/>
    </row>
    <row r="45446" spans="68:73">
      <c r="BP45446" s="8"/>
      <c r="BQ45446" s="8"/>
      <c r="BR45446" s="8"/>
      <c r="BS45446" s="8"/>
      <c r="BT45446" s="8"/>
      <c r="BU45446" s="8"/>
    </row>
    <row r="45447" spans="68:73">
      <c r="BP45447" s="10"/>
      <c r="BQ45447" s="10"/>
      <c r="BR45447" s="10"/>
      <c r="BS45447" s="10"/>
      <c r="BT45447" s="10"/>
      <c r="BU45447" s="10"/>
    </row>
    <row r="45448" spans="68:73">
      <c r="BP45448" s="8"/>
      <c r="BQ45448" s="8"/>
      <c r="BR45448" s="8"/>
      <c r="BS45448" s="8"/>
      <c r="BT45448" s="8"/>
      <c r="BU45448" s="8"/>
    </row>
    <row r="45449" spans="68:73">
      <c r="BP45449" s="10"/>
      <c r="BQ45449" s="10"/>
      <c r="BR45449" s="10"/>
      <c r="BS45449" s="10"/>
      <c r="BT45449" s="10"/>
      <c r="BU45449" s="10"/>
    </row>
    <row r="45450" spans="68:73">
      <c r="BP45450" s="8"/>
      <c r="BQ45450" s="8"/>
      <c r="BR45450" s="8"/>
      <c r="BS45450" s="8"/>
      <c r="BT45450" s="8"/>
      <c r="BU45450" s="8"/>
    </row>
    <row r="45451" spans="68:73">
      <c r="BP45451" s="10"/>
      <c r="BQ45451" s="10"/>
      <c r="BR45451" s="10"/>
      <c r="BS45451" s="10"/>
      <c r="BT45451" s="10"/>
      <c r="BU45451" s="10"/>
    </row>
    <row r="45452" spans="68:73">
      <c r="BP45452" s="8"/>
      <c r="BQ45452" s="8"/>
      <c r="BR45452" s="8"/>
      <c r="BS45452" s="8"/>
      <c r="BT45452" s="8"/>
      <c r="BU45452" s="8"/>
    </row>
    <row r="45453" spans="68:73">
      <c r="BP45453" s="10"/>
      <c r="BQ45453" s="10"/>
      <c r="BR45453" s="10"/>
      <c r="BS45453" s="10"/>
      <c r="BT45453" s="10"/>
      <c r="BU45453" s="10"/>
    </row>
    <row r="45454" spans="68:73">
      <c r="BP45454" s="8"/>
      <c r="BQ45454" s="8"/>
      <c r="BR45454" s="8"/>
      <c r="BS45454" s="8"/>
      <c r="BT45454" s="8"/>
      <c r="BU45454" s="8"/>
    </row>
    <row r="45455" spans="68:73">
      <c r="BP45455" s="10"/>
      <c r="BQ45455" s="10"/>
      <c r="BR45455" s="10"/>
      <c r="BS45455" s="10"/>
      <c r="BT45455" s="10"/>
      <c r="BU45455" s="10"/>
    </row>
    <row r="45456" spans="68:73">
      <c r="BP45456" s="8"/>
      <c r="BQ45456" s="8"/>
      <c r="BR45456" s="8"/>
      <c r="BS45456" s="8"/>
      <c r="BT45456" s="8"/>
      <c r="BU45456" s="8"/>
    </row>
    <row r="45457" spans="68:73">
      <c r="BP45457" s="10"/>
      <c r="BQ45457" s="10"/>
      <c r="BR45457" s="10"/>
      <c r="BS45457" s="10"/>
      <c r="BT45457" s="10"/>
      <c r="BU45457" s="10"/>
    </row>
    <row r="45458" spans="68:73">
      <c r="BP45458" s="8"/>
      <c r="BQ45458" s="8"/>
      <c r="BR45458" s="8"/>
      <c r="BS45458" s="8"/>
      <c r="BT45458" s="8"/>
      <c r="BU45458" s="8"/>
    </row>
    <row r="45459" spans="68:73">
      <c r="BP45459" s="10"/>
      <c r="BQ45459" s="10"/>
      <c r="BR45459" s="10"/>
      <c r="BS45459" s="10"/>
      <c r="BT45459" s="10"/>
      <c r="BU45459" s="10"/>
    </row>
    <row r="45460" spans="68:73">
      <c r="BP45460" s="8"/>
      <c r="BQ45460" s="8"/>
      <c r="BR45460" s="8"/>
      <c r="BS45460" s="8"/>
      <c r="BT45460" s="8"/>
      <c r="BU45460" s="8"/>
    </row>
    <row r="45461" spans="68:73">
      <c r="BP45461" s="10"/>
      <c r="BQ45461" s="10"/>
      <c r="BR45461" s="10"/>
      <c r="BS45461" s="10"/>
      <c r="BT45461" s="10"/>
      <c r="BU45461" s="10"/>
    </row>
    <row r="45462" spans="68:73">
      <c r="BP45462" s="8"/>
      <c r="BQ45462" s="8"/>
      <c r="BR45462" s="8"/>
      <c r="BS45462" s="8"/>
      <c r="BT45462" s="8"/>
      <c r="BU45462" s="8"/>
    </row>
    <row r="45463" spans="68:73">
      <c r="BP45463" s="10"/>
      <c r="BQ45463" s="10"/>
      <c r="BR45463" s="10"/>
      <c r="BS45463" s="10"/>
      <c r="BT45463" s="10"/>
      <c r="BU45463" s="10"/>
    </row>
    <row r="45464" spans="68:73">
      <c r="BP45464" s="8"/>
      <c r="BQ45464" s="8"/>
      <c r="BR45464" s="8"/>
      <c r="BS45464" s="8"/>
      <c r="BT45464" s="8"/>
      <c r="BU45464" s="8"/>
    </row>
    <row r="45465" spans="68:73">
      <c r="BP45465" s="10"/>
      <c r="BQ45465" s="10"/>
      <c r="BR45465" s="10"/>
      <c r="BS45465" s="10"/>
      <c r="BT45465" s="10"/>
      <c r="BU45465" s="10"/>
    </row>
    <row r="45466" spans="68:73">
      <c r="BP45466" s="8"/>
      <c r="BQ45466" s="8"/>
      <c r="BR45466" s="8"/>
      <c r="BS45466" s="8"/>
      <c r="BT45466" s="8"/>
      <c r="BU45466" s="8"/>
    </row>
    <row r="45467" spans="68:73">
      <c r="BP45467" s="10"/>
      <c r="BQ45467" s="10"/>
      <c r="BR45467" s="10"/>
      <c r="BS45467" s="10"/>
      <c r="BT45467" s="10"/>
      <c r="BU45467" s="10"/>
    </row>
    <row r="45468" spans="68:73">
      <c r="BP45468" s="8"/>
      <c r="BQ45468" s="8"/>
      <c r="BR45468" s="8"/>
      <c r="BS45468" s="8"/>
      <c r="BT45468" s="8"/>
      <c r="BU45468" s="8"/>
    </row>
    <row r="45469" spans="68:73">
      <c r="BP45469" s="10"/>
      <c r="BQ45469" s="10"/>
      <c r="BR45469" s="10"/>
      <c r="BS45469" s="10"/>
      <c r="BT45469" s="10"/>
      <c r="BU45469" s="10"/>
    </row>
    <row r="45470" spans="68:73">
      <c r="BP45470" s="8"/>
      <c r="BQ45470" s="8"/>
      <c r="BR45470" s="8"/>
      <c r="BS45470" s="8"/>
      <c r="BT45470" s="8"/>
      <c r="BU45470" s="8"/>
    </row>
    <row r="45471" spans="68:73">
      <c r="BP45471" s="10"/>
      <c r="BQ45471" s="10"/>
      <c r="BR45471" s="10"/>
      <c r="BS45471" s="10"/>
      <c r="BT45471" s="10"/>
      <c r="BU45471" s="10"/>
    </row>
    <row r="45472" spans="68:73">
      <c r="BP45472" s="8"/>
      <c r="BQ45472" s="8"/>
      <c r="BR45472" s="8"/>
      <c r="BS45472" s="8"/>
      <c r="BT45472" s="8"/>
      <c r="BU45472" s="8"/>
    </row>
    <row r="45473" spans="68:73">
      <c r="BP45473" s="10"/>
      <c r="BQ45473" s="10"/>
      <c r="BR45473" s="10"/>
      <c r="BS45473" s="10"/>
      <c r="BT45473" s="10"/>
      <c r="BU45473" s="10"/>
    </row>
    <row r="45474" spans="68:73">
      <c r="BP45474" s="8"/>
      <c r="BQ45474" s="8"/>
      <c r="BR45474" s="8"/>
      <c r="BS45474" s="8"/>
      <c r="BT45474" s="8"/>
      <c r="BU45474" s="8"/>
    </row>
    <row r="45475" spans="68:73">
      <c r="BP45475" s="10"/>
      <c r="BQ45475" s="10"/>
      <c r="BR45475" s="10"/>
      <c r="BS45475" s="10"/>
      <c r="BT45475" s="10"/>
      <c r="BU45475" s="10"/>
    </row>
    <row r="45476" spans="68:73">
      <c r="BP45476" s="8"/>
      <c r="BQ45476" s="8"/>
      <c r="BR45476" s="8"/>
      <c r="BS45476" s="8"/>
      <c r="BT45476" s="8"/>
      <c r="BU45476" s="8"/>
    </row>
    <row r="45477" spans="68:73">
      <c r="BP45477" s="10"/>
      <c r="BQ45477" s="10"/>
      <c r="BR45477" s="10"/>
      <c r="BS45477" s="10"/>
      <c r="BT45477" s="10"/>
      <c r="BU45477" s="10"/>
    </row>
    <row r="45478" spans="68:73">
      <c r="BP45478" s="8"/>
      <c r="BQ45478" s="8"/>
      <c r="BR45478" s="8"/>
      <c r="BS45478" s="8"/>
      <c r="BT45478" s="8"/>
      <c r="BU45478" s="8"/>
    </row>
    <row r="45479" spans="68:73">
      <c r="BP45479" s="10"/>
      <c r="BQ45479" s="10"/>
      <c r="BR45479" s="10"/>
      <c r="BS45479" s="10"/>
      <c r="BT45479" s="10"/>
      <c r="BU45479" s="10"/>
    </row>
    <row r="45480" spans="68:73">
      <c r="BP45480" s="8"/>
      <c r="BQ45480" s="8"/>
      <c r="BR45480" s="8"/>
      <c r="BS45480" s="8"/>
      <c r="BT45480" s="8"/>
      <c r="BU45480" s="8"/>
    </row>
    <row r="45481" spans="68:73">
      <c r="BP45481" s="10"/>
      <c r="BQ45481" s="10"/>
      <c r="BR45481" s="10"/>
      <c r="BS45481" s="10"/>
      <c r="BT45481" s="10"/>
      <c r="BU45481" s="10"/>
    </row>
    <row r="45482" spans="68:73">
      <c r="BP45482" s="8"/>
      <c r="BQ45482" s="8"/>
      <c r="BR45482" s="8"/>
      <c r="BS45482" s="8"/>
      <c r="BT45482" s="8"/>
      <c r="BU45482" s="8"/>
    </row>
    <row r="45483" spans="68:73">
      <c r="BP45483" s="10"/>
      <c r="BQ45483" s="10"/>
      <c r="BR45483" s="10"/>
      <c r="BS45483" s="10"/>
      <c r="BT45483" s="10"/>
      <c r="BU45483" s="10"/>
    </row>
    <row r="45484" spans="68:73">
      <c r="BP45484" s="8"/>
      <c r="BQ45484" s="8"/>
      <c r="BR45484" s="8"/>
      <c r="BS45484" s="8"/>
      <c r="BT45484" s="8"/>
      <c r="BU45484" s="8"/>
    </row>
    <row r="45485" spans="68:73">
      <c r="BP45485" s="10"/>
      <c r="BQ45485" s="10"/>
      <c r="BR45485" s="10"/>
      <c r="BS45485" s="10"/>
      <c r="BT45485" s="10"/>
      <c r="BU45485" s="10"/>
    </row>
    <row r="45486" spans="68:73">
      <c r="BP45486" s="8"/>
      <c r="BQ45486" s="8"/>
      <c r="BR45486" s="8"/>
      <c r="BS45486" s="8"/>
      <c r="BT45486" s="8"/>
      <c r="BU45486" s="8"/>
    </row>
    <row r="45487" spans="68:73">
      <c r="BP45487" s="10"/>
      <c r="BQ45487" s="10"/>
      <c r="BR45487" s="10"/>
      <c r="BS45487" s="10"/>
      <c r="BT45487" s="10"/>
      <c r="BU45487" s="10"/>
    </row>
    <row r="45488" spans="68:73">
      <c r="BP45488" s="8"/>
      <c r="BQ45488" s="8"/>
      <c r="BR45488" s="8"/>
      <c r="BS45488" s="8"/>
      <c r="BT45488" s="8"/>
      <c r="BU45488" s="8"/>
    </row>
    <row r="45489" spans="68:73">
      <c r="BP45489" s="10"/>
      <c r="BQ45489" s="10"/>
      <c r="BR45489" s="10"/>
      <c r="BS45489" s="10"/>
      <c r="BT45489" s="10"/>
      <c r="BU45489" s="10"/>
    </row>
    <row r="45490" spans="68:73">
      <c r="BP45490" s="8"/>
      <c r="BQ45490" s="8"/>
      <c r="BR45490" s="8"/>
      <c r="BS45490" s="8"/>
      <c r="BT45490" s="8"/>
      <c r="BU45490" s="8"/>
    </row>
    <row r="45491" spans="68:73">
      <c r="BP45491" s="10"/>
      <c r="BQ45491" s="10"/>
      <c r="BR45491" s="10"/>
      <c r="BS45491" s="10"/>
      <c r="BT45491" s="10"/>
      <c r="BU45491" s="10"/>
    </row>
    <row r="45492" spans="68:73">
      <c r="BP45492" s="8"/>
      <c r="BQ45492" s="8"/>
      <c r="BR45492" s="8"/>
      <c r="BS45492" s="8"/>
      <c r="BT45492" s="8"/>
      <c r="BU45492" s="8"/>
    </row>
    <row r="45493" spans="68:73">
      <c r="BP45493" s="10"/>
      <c r="BQ45493" s="10"/>
      <c r="BR45493" s="10"/>
      <c r="BS45493" s="10"/>
      <c r="BT45493" s="10"/>
      <c r="BU45493" s="10"/>
    </row>
    <row r="45494" spans="68:73">
      <c r="BP45494" s="8"/>
      <c r="BQ45494" s="8"/>
      <c r="BR45494" s="8"/>
      <c r="BS45494" s="8"/>
      <c r="BT45494" s="8"/>
      <c r="BU45494" s="8"/>
    </row>
    <row r="45495" spans="68:73">
      <c r="BP45495" s="10"/>
      <c r="BQ45495" s="10"/>
      <c r="BR45495" s="10"/>
      <c r="BS45495" s="10"/>
      <c r="BT45495" s="10"/>
      <c r="BU45495" s="10"/>
    </row>
    <row r="45496" spans="68:73">
      <c r="BP45496" s="8"/>
      <c r="BQ45496" s="8"/>
      <c r="BR45496" s="8"/>
      <c r="BS45496" s="8"/>
      <c r="BT45496" s="8"/>
      <c r="BU45496" s="8"/>
    </row>
    <row r="45497" spans="68:73">
      <c r="BP45497" s="10"/>
      <c r="BQ45497" s="10"/>
      <c r="BR45497" s="10"/>
      <c r="BS45497" s="10"/>
      <c r="BT45497" s="10"/>
      <c r="BU45497" s="10"/>
    </row>
    <row r="45498" spans="68:73">
      <c r="BP45498" s="8"/>
      <c r="BQ45498" s="8"/>
      <c r="BR45498" s="8"/>
      <c r="BS45498" s="8"/>
      <c r="BT45498" s="8"/>
      <c r="BU45498" s="8"/>
    </row>
    <row r="45499" spans="68:73">
      <c r="BP45499" s="10"/>
      <c r="BQ45499" s="10"/>
      <c r="BR45499" s="10"/>
      <c r="BS45499" s="10"/>
      <c r="BT45499" s="10"/>
      <c r="BU45499" s="10"/>
    </row>
    <row r="45500" spans="68:73">
      <c r="BP45500" s="8"/>
      <c r="BQ45500" s="8"/>
      <c r="BR45500" s="8"/>
      <c r="BS45500" s="8"/>
      <c r="BT45500" s="8"/>
      <c r="BU45500" s="8"/>
    </row>
    <row r="45501" spans="68:73">
      <c r="BP45501" s="10"/>
      <c r="BQ45501" s="10"/>
      <c r="BR45501" s="10"/>
      <c r="BS45501" s="10"/>
      <c r="BT45501" s="10"/>
      <c r="BU45501" s="10"/>
    </row>
    <row r="45502" spans="68:73">
      <c r="BP45502" s="8"/>
      <c r="BQ45502" s="8"/>
      <c r="BR45502" s="8"/>
      <c r="BS45502" s="8"/>
      <c r="BT45502" s="8"/>
      <c r="BU45502" s="8"/>
    </row>
    <row r="45503" spans="68:73">
      <c r="BP45503" s="10"/>
      <c r="BQ45503" s="10"/>
      <c r="BR45503" s="10"/>
      <c r="BS45503" s="10"/>
      <c r="BT45503" s="10"/>
      <c r="BU45503" s="10"/>
    </row>
    <row r="45504" spans="68:73">
      <c r="BP45504" s="8"/>
      <c r="BQ45504" s="8"/>
      <c r="BR45504" s="8"/>
      <c r="BS45504" s="8"/>
      <c r="BT45504" s="8"/>
      <c r="BU45504" s="8"/>
    </row>
    <row r="45505" spans="68:73">
      <c r="BP45505" s="10"/>
      <c r="BQ45505" s="10"/>
      <c r="BR45505" s="10"/>
      <c r="BS45505" s="10"/>
      <c r="BT45505" s="10"/>
      <c r="BU45505" s="10"/>
    </row>
    <row r="45506" spans="68:73">
      <c r="BP45506" s="8"/>
      <c r="BQ45506" s="8"/>
      <c r="BR45506" s="8"/>
      <c r="BS45506" s="8"/>
      <c r="BT45506" s="8"/>
      <c r="BU45506" s="8"/>
    </row>
    <row r="45507" spans="68:73">
      <c r="BP45507" s="10"/>
      <c r="BQ45507" s="10"/>
      <c r="BR45507" s="10"/>
      <c r="BS45507" s="10"/>
      <c r="BT45507" s="10"/>
      <c r="BU45507" s="10"/>
    </row>
    <row r="45508" spans="68:73">
      <c r="BP45508" s="8"/>
      <c r="BQ45508" s="8"/>
      <c r="BR45508" s="8"/>
      <c r="BS45508" s="8"/>
      <c r="BT45508" s="8"/>
      <c r="BU45508" s="8"/>
    </row>
    <row r="45509" spans="68:73">
      <c r="BP45509" s="10"/>
      <c r="BQ45509" s="10"/>
      <c r="BR45509" s="10"/>
      <c r="BS45509" s="10"/>
      <c r="BT45509" s="10"/>
      <c r="BU45509" s="10"/>
    </row>
    <row r="45510" spans="68:73">
      <c r="BP45510" s="8"/>
      <c r="BQ45510" s="8"/>
      <c r="BR45510" s="8"/>
      <c r="BS45510" s="8"/>
      <c r="BT45510" s="8"/>
      <c r="BU45510" s="8"/>
    </row>
    <row r="45511" spans="68:73">
      <c r="BP45511" s="10"/>
      <c r="BQ45511" s="10"/>
      <c r="BR45511" s="10"/>
      <c r="BS45511" s="10"/>
      <c r="BT45511" s="10"/>
      <c r="BU45511" s="10"/>
    </row>
    <row r="45512" spans="68:73">
      <c r="BP45512" s="8"/>
      <c r="BQ45512" s="8"/>
      <c r="BR45512" s="8"/>
      <c r="BS45512" s="8"/>
      <c r="BT45512" s="8"/>
      <c r="BU45512" s="8"/>
    </row>
    <row r="45513" spans="68:73">
      <c r="BP45513" s="10"/>
      <c r="BQ45513" s="10"/>
      <c r="BR45513" s="10"/>
      <c r="BS45513" s="10"/>
      <c r="BT45513" s="10"/>
      <c r="BU45513" s="10"/>
    </row>
    <row r="45514" spans="68:73">
      <c r="BP45514" s="8"/>
      <c r="BQ45514" s="8"/>
      <c r="BR45514" s="8"/>
      <c r="BS45514" s="8"/>
      <c r="BT45514" s="8"/>
      <c r="BU45514" s="8"/>
    </row>
    <row r="45515" spans="68:73">
      <c r="BP45515" s="10"/>
      <c r="BQ45515" s="10"/>
      <c r="BR45515" s="10"/>
      <c r="BS45515" s="10"/>
      <c r="BT45515" s="10"/>
      <c r="BU45515" s="10"/>
    </row>
    <row r="45516" spans="68:73">
      <c r="BP45516" s="8"/>
      <c r="BQ45516" s="8"/>
      <c r="BR45516" s="8"/>
      <c r="BS45516" s="8"/>
      <c r="BT45516" s="8"/>
      <c r="BU45516" s="8"/>
    </row>
    <row r="45517" spans="68:73">
      <c r="BP45517" s="10"/>
      <c r="BQ45517" s="10"/>
      <c r="BR45517" s="10"/>
      <c r="BS45517" s="10"/>
      <c r="BT45517" s="10"/>
      <c r="BU45517" s="10"/>
    </row>
    <row r="45518" spans="68:73">
      <c r="BP45518" s="8"/>
      <c r="BQ45518" s="8"/>
      <c r="BR45518" s="8"/>
      <c r="BS45518" s="8"/>
      <c r="BT45518" s="8"/>
      <c r="BU45518" s="8"/>
    </row>
    <row r="45519" spans="68:73">
      <c r="BP45519" s="10"/>
      <c r="BQ45519" s="10"/>
      <c r="BR45519" s="10"/>
      <c r="BS45519" s="10"/>
      <c r="BT45519" s="10"/>
      <c r="BU45519" s="10"/>
    </row>
    <row r="45520" spans="68:73">
      <c r="BP45520" s="8"/>
      <c r="BQ45520" s="8"/>
      <c r="BR45520" s="8"/>
      <c r="BS45520" s="8"/>
      <c r="BT45520" s="8"/>
      <c r="BU45520" s="8"/>
    </row>
    <row r="45521" spans="68:73">
      <c r="BP45521" s="10"/>
      <c r="BQ45521" s="10"/>
      <c r="BR45521" s="10"/>
      <c r="BS45521" s="10"/>
      <c r="BT45521" s="10"/>
      <c r="BU45521" s="10"/>
    </row>
    <row r="45522" spans="68:73">
      <c r="BP45522" s="8"/>
      <c r="BQ45522" s="8"/>
      <c r="BR45522" s="8"/>
      <c r="BS45522" s="8"/>
      <c r="BT45522" s="8"/>
      <c r="BU45522" s="8"/>
    </row>
    <row r="45523" spans="68:73">
      <c r="BP45523" s="10"/>
      <c r="BQ45523" s="10"/>
      <c r="BR45523" s="10"/>
      <c r="BS45523" s="10"/>
      <c r="BT45523" s="10"/>
      <c r="BU45523" s="10"/>
    </row>
    <row r="45524" spans="68:73">
      <c r="BP45524" s="8"/>
      <c r="BQ45524" s="8"/>
      <c r="BR45524" s="8"/>
      <c r="BS45524" s="8"/>
      <c r="BT45524" s="8"/>
      <c r="BU45524" s="8"/>
    </row>
    <row r="45525" spans="68:73">
      <c r="BP45525" s="10"/>
      <c r="BQ45525" s="10"/>
      <c r="BR45525" s="10"/>
      <c r="BS45525" s="10"/>
      <c r="BT45525" s="10"/>
      <c r="BU45525" s="10"/>
    </row>
    <row r="45526" spans="68:73">
      <c r="BP45526" s="8"/>
      <c r="BQ45526" s="8"/>
      <c r="BR45526" s="8"/>
      <c r="BS45526" s="8"/>
      <c r="BT45526" s="8"/>
      <c r="BU45526" s="8"/>
    </row>
    <row r="45527" spans="68:73">
      <c r="BP45527" s="10"/>
      <c r="BQ45527" s="10"/>
      <c r="BR45527" s="10"/>
      <c r="BS45527" s="10"/>
      <c r="BT45527" s="10"/>
      <c r="BU45527" s="10"/>
    </row>
    <row r="45528" spans="68:73">
      <c r="BP45528" s="8"/>
      <c r="BQ45528" s="8"/>
      <c r="BR45528" s="8"/>
      <c r="BS45528" s="8"/>
      <c r="BT45528" s="8"/>
      <c r="BU45528" s="8"/>
    </row>
    <row r="45529" spans="68:73">
      <c r="BP45529" s="10"/>
      <c r="BQ45529" s="10"/>
      <c r="BR45529" s="10"/>
      <c r="BS45529" s="10"/>
      <c r="BT45529" s="10"/>
      <c r="BU45529" s="10"/>
    </row>
    <row r="45530" spans="68:73">
      <c r="BP45530" s="8"/>
      <c r="BQ45530" s="8"/>
      <c r="BR45530" s="8"/>
      <c r="BS45530" s="8"/>
      <c r="BT45530" s="8"/>
      <c r="BU45530" s="8"/>
    </row>
    <row r="45531" spans="68:73">
      <c r="BP45531" s="10"/>
      <c r="BQ45531" s="10"/>
      <c r="BR45531" s="10"/>
      <c r="BS45531" s="10"/>
      <c r="BT45531" s="10"/>
      <c r="BU45531" s="10"/>
    </row>
    <row r="45532" spans="68:73">
      <c r="BP45532" s="8"/>
      <c r="BQ45532" s="8"/>
      <c r="BR45532" s="8"/>
      <c r="BS45532" s="8"/>
      <c r="BT45532" s="8"/>
      <c r="BU45532" s="8"/>
    </row>
    <row r="45533" spans="68:73">
      <c r="BP45533" s="10"/>
      <c r="BQ45533" s="10"/>
      <c r="BR45533" s="10"/>
      <c r="BS45533" s="10"/>
      <c r="BT45533" s="10"/>
      <c r="BU45533" s="10"/>
    </row>
    <row r="45534" spans="68:73">
      <c r="BP45534" s="8"/>
      <c r="BQ45534" s="8"/>
      <c r="BR45534" s="8"/>
      <c r="BS45534" s="8"/>
      <c r="BT45534" s="8"/>
      <c r="BU45534" s="8"/>
    </row>
    <row r="45535" spans="68:73">
      <c r="BP45535" s="10"/>
      <c r="BQ45535" s="10"/>
      <c r="BR45535" s="10"/>
      <c r="BS45535" s="10"/>
      <c r="BT45535" s="10"/>
      <c r="BU45535" s="10"/>
    </row>
    <row r="45536" spans="68:73">
      <c r="BP45536" s="8"/>
      <c r="BQ45536" s="8"/>
      <c r="BR45536" s="8"/>
      <c r="BS45536" s="8"/>
      <c r="BT45536" s="8"/>
      <c r="BU45536" s="8"/>
    </row>
    <row r="45537" spans="68:73">
      <c r="BP45537" s="10"/>
      <c r="BQ45537" s="10"/>
      <c r="BR45537" s="10"/>
      <c r="BS45537" s="10"/>
      <c r="BT45537" s="10"/>
      <c r="BU45537" s="10"/>
    </row>
    <row r="45538" spans="68:73">
      <c r="BP45538" s="8"/>
      <c r="BQ45538" s="8"/>
      <c r="BR45538" s="8"/>
      <c r="BS45538" s="8"/>
      <c r="BT45538" s="8"/>
      <c r="BU45538" s="8"/>
    </row>
    <row r="45539" spans="68:73">
      <c r="BP45539" s="10"/>
      <c r="BQ45539" s="10"/>
      <c r="BR45539" s="10"/>
      <c r="BS45539" s="10"/>
      <c r="BT45539" s="10"/>
      <c r="BU45539" s="10"/>
    </row>
    <row r="45540" spans="68:73">
      <c r="BP45540" s="8"/>
      <c r="BQ45540" s="8"/>
      <c r="BR45540" s="8"/>
      <c r="BS45540" s="8"/>
      <c r="BT45540" s="8"/>
      <c r="BU45540" s="8"/>
    </row>
    <row r="45541" spans="68:73">
      <c r="BP45541" s="10"/>
      <c r="BQ45541" s="10"/>
      <c r="BR45541" s="10"/>
      <c r="BS45541" s="10"/>
      <c r="BT45541" s="10"/>
      <c r="BU45541" s="10"/>
    </row>
    <row r="45542" spans="68:73">
      <c r="BP45542" s="8"/>
      <c r="BQ45542" s="8"/>
      <c r="BR45542" s="8"/>
      <c r="BS45542" s="8"/>
      <c r="BT45542" s="8"/>
      <c r="BU45542" s="8"/>
    </row>
    <row r="45543" spans="68:73">
      <c r="BP45543" s="10"/>
      <c r="BQ45543" s="10"/>
      <c r="BR45543" s="10"/>
      <c r="BS45543" s="10"/>
      <c r="BT45543" s="10"/>
      <c r="BU45543" s="10"/>
    </row>
    <row r="45544" spans="68:73">
      <c r="BP45544" s="8"/>
      <c r="BQ45544" s="8"/>
      <c r="BR45544" s="8"/>
      <c r="BS45544" s="8"/>
      <c r="BT45544" s="8"/>
      <c r="BU45544" s="8"/>
    </row>
    <row r="45545" spans="68:73">
      <c r="BP45545" s="10"/>
      <c r="BQ45545" s="10"/>
      <c r="BR45545" s="10"/>
      <c r="BS45545" s="10"/>
      <c r="BT45545" s="10"/>
      <c r="BU45545" s="10"/>
    </row>
    <row r="45546" spans="68:73">
      <c r="BP45546" s="8"/>
      <c r="BQ45546" s="8"/>
      <c r="BR45546" s="8"/>
      <c r="BS45546" s="8"/>
      <c r="BT45546" s="8"/>
      <c r="BU45546" s="8"/>
    </row>
    <row r="45547" spans="68:73">
      <c r="BP45547" s="10"/>
      <c r="BQ45547" s="10"/>
      <c r="BR45547" s="10"/>
      <c r="BS45547" s="10"/>
      <c r="BT45547" s="10"/>
      <c r="BU45547" s="10"/>
    </row>
    <row r="45548" spans="68:73">
      <c r="BP45548" s="8"/>
      <c r="BQ45548" s="8"/>
      <c r="BR45548" s="8"/>
      <c r="BS45548" s="8"/>
      <c r="BT45548" s="8"/>
      <c r="BU45548" s="8"/>
    </row>
    <row r="45549" spans="68:73">
      <c r="BP45549" s="10"/>
      <c r="BQ45549" s="10"/>
      <c r="BR45549" s="10"/>
      <c r="BS45549" s="10"/>
      <c r="BT45549" s="10"/>
      <c r="BU45549" s="10"/>
    </row>
    <row r="45550" spans="68:73">
      <c r="BP45550" s="8"/>
      <c r="BQ45550" s="8"/>
      <c r="BR45550" s="8"/>
      <c r="BS45550" s="8"/>
      <c r="BT45550" s="8"/>
      <c r="BU45550" s="8"/>
    </row>
    <row r="45551" spans="68:73">
      <c r="BP45551" s="10"/>
      <c r="BQ45551" s="10"/>
      <c r="BR45551" s="10"/>
      <c r="BS45551" s="10"/>
      <c r="BT45551" s="10"/>
      <c r="BU45551" s="10"/>
    </row>
    <row r="45552" spans="68:73">
      <c r="BP45552" s="8"/>
      <c r="BQ45552" s="8"/>
      <c r="BR45552" s="8"/>
      <c r="BS45552" s="8"/>
      <c r="BT45552" s="8"/>
      <c r="BU45552" s="8"/>
    </row>
    <row r="45553" spans="68:73">
      <c r="BP45553" s="10"/>
      <c r="BQ45553" s="10"/>
      <c r="BR45553" s="10"/>
      <c r="BS45553" s="10"/>
      <c r="BT45553" s="10"/>
      <c r="BU45553" s="10"/>
    </row>
    <row r="45554" spans="68:73">
      <c r="BP45554" s="8"/>
      <c r="BQ45554" s="8"/>
      <c r="BR45554" s="8"/>
      <c r="BS45554" s="8"/>
      <c r="BT45554" s="8"/>
      <c r="BU45554" s="8"/>
    </row>
    <row r="45555" spans="68:73">
      <c r="BP45555" s="10"/>
      <c r="BQ45555" s="10"/>
      <c r="BR45555" s="10"/>
      <c r="BS45555" s="10"/>
      <c r="BT45555" s="10"/>
      <c r="BU45555" s="10"/>
    </row>
    <row r="45556" spans="68:73">
      <c r="BP45556" s="8"/>
      <c r="BQ45556" s="8"/>
      <c r="BR45556" s="8"/>
      <c r="BS45556" s="8"/>
      <c r="BT45556" s="8"/>
      <c r="BU45556" s="8"/>
    </row>
    <row r="45557" spans="68:73">
      <c r="BP45557" s="10"/>
      <c r="BQ45557" s="10"/>
      <c r="BR45557" s="10"/>
      <c r="BS45557" s="10"/>
      <c r="BT45557" s="10"/>
      <c r="BU45557" s="10"/>
    </row>
    <row r="45558" spans="68:73">
      <c r="BP45558" s="8"/>
      <c r="BQ45558" s="8"/>
      <c r="BR45558" s="8"/>
      <c r="BS45558" s="8"/>
      <c r="BT45558" s="8"/>
      <c r="BU45558" s="8"/>
    </row>
    <row r="45559" spans="68:73">
      <c r="BP45559" s="10"/>
      <c r="BQ45559" s="10"/>
      <c r="BR45559" s="10"/>
      <c r="BS45559" s="10"/>
      <c r="BT45559" s="10"/>
      <c r="BU45559" s="10"/>
    </row>
    <row r="45560" spans="68:73">
      <c r="BP45560" s="8"/>
      <c r="BQ45560" s="8"/>
      <c r="BR45560" s="8"/>
      <c r="BS45560" s="8"/>
      <c r="BT45560" s="8"/>
      <c r="BU45560" s="8"/>
    </row>
    <row r="45561" spans="68:73">
      <c r="BP45561" s="10"/>
      <c r="BQ45561" s="10"/>
      <c r="BR45561" s="10"/>
      <c r="BS45561" s="10"/>
      <c r="BT45561" s="10"/>
      <c r="BU45561" s="10"/>
    </row>
    <row r="45562" spans="68:73">
      <c r="BP45562" s="8"/>
      <c r="BQ45562" s="8"/>
      <c r="BR45562" s="8"/>
      <c r="BS45562" s="8"/>
      <c r="BT45562" s="8"/>
      <c r="BU45562" s="8"/>
    </row>
    <row r="45563" spans="68:73">
      <c r="BP45563" s="10"/>
      <c r="BQ45563" s="10"/>
      <c r="BR45563" s="10"/>
      <c r="BS45563" s="10"/>
      <c r="BT45563" s="10"/>
      <c r="BU45563" s="10"/>
    </row>
    <row r="45564" spans="68:73">
      <c r="BP45564" s="8"/>
      <c r="BQ45564" s="8"/>
      <c r="BR45564" s="8"/>
      <c r="BS45564" s="8"/>
      <c r="BT45564" s="8"/>
      <c r="BU45564" s="8"/>
    </row>
    <row r="45565" spans="68:73">
      <c r="BP45565" s="10"/>
      <c r="BQ45565" s="10"/>
      <c r="BR45565" s="10"/>
      <c r="BS45565" s="10"/>
      <c r="BT45565" s="10"/>
      <c r="BU45565" s="10"/>
    </row>
    <row r="45566" spans="68:73">
      <c r="BP45566" s="8"/>
      <c r="BQ45566" s="8"/>
      <c r="BR45566" s="8"/>
      <c r="BS45566" s="8"/>
      <c r="BT45566" s="8"/>
      <c r="BU45566" s="8"/>
    </row>
    <row r="45567" spans="68:73">
      <c r="BP45567" s="10"/>
      <c r="BQ45567" s="10"/>
      <c r="BR45567" s="10"/>
      <c r="BS45567" s="10"/>
      <c r="BT45567" s="10"/>
      <c r="BU45567" s="10"/>
    </row>
    <row r="45568" spans="68:73">
      <c r="BP45568" s="8"/>
      <c r="BQ45568" s="8"/>
      <c r="BR45568" s="8"/>
      <c r="BS45568" s="8"/>
      <c r="BT45568" s="8"/>
      <c r="BU45568" s="8"/>
    </row>
    <row r="45569" spans="68:73">
      <c r="BP45569" s="10"/>
      <c r="BQ45569" s="10"/>
      <c r="BR45569" s="10"/>
      <c r="BS45569" s="10"/>
      <c r="BT45569" s="10"/>
      <c r="BU45569" s="10"/>
    </row>
    <row r="45570" spans="68:73">
      <c r="BP45570" s="8"/>
      <c r="BQ45570" s="8"/>
      <c r="BR45570" s="8"/>
      <c r="BS45570" s="8"/>
      <c r="BT45570" s="8"/>
      <c r="BU45570" s="8"/>
    </row>
    <row r="45571" spans="68:73">
      <c r="BP45571" s="10"/>
      <c r="BQ45571" s="10"/>
      <c r="BR45571" s="10"/>
      <c r="BS45571" s="10"/>
      <c r="BT45571" s="10"/>
      <c r="BU45571" s="10"/>
    </row>
    <row r="45572" spans="68:73">
      <c r="BP45572" s="8"/>
      <c r="BQ45572" s="8"/>
      <c r="BR45572" s="8"/>
      <c r="BS45572" s="8"/>
      <c r="BT45572" s="8"/>
      <c r="BU45572" s="8"/>
    </row>
    <row r="45573" spans="68:73">
      <c r="BP45573" s="10"/>
      <c r="BQ45573" s="10"/>
      <c r="BR45573" s="10"/>
      <c r="BS45573" s="10"/>
      <c r="BT45573" s="10"/>
      <c r="BU45573" s="10"/>
    </row>
    <row r="45574" spans="68:73">
      <c r="BP45574" s="8"/>
      <c r="BQ45574" s="8"/>
      <c r="BR45574" s="8"/>
      <c r="BS45574" s="8"/>
      <c r="BT45574" s="8"/>
      <c r="BU45574" s="8"/>
    </row>
    <row r="45575" spans="68:73">
      <c r="BP45575" s="10"/>
      <c r="BQ45575" s="10"/>
      <c r="BR45575" s="10"/>
      <c r="BS45575" s="10"/>
      <c r="BT45575" s="10"/>
      <c r="BU45575" s="10"/>
    </row>
    <row r="45576" spans="68:73">
      <c r="BP45576" s="8"/>
      <c r="BQ45576" s="8"/>
      <c r="BR45576" s="8"/>
      <c r="BS45576" s="8"/>
      <c r="BT45576" s="8"/>
      <c r="BU45576" s="8"/>
    </row>
    <row r="45577" spans="68:73">
      <c r="BP45577" s="10"/>
      <c r="BQ45577" s="10"/>
      <c r="BR45577" s="10"/>
      <c r="BS45577" s="10"/>
      <c r="BT45577" s="10"/>
      <c r="BU45577" s="10"/>
    </row>
    <row r="45578" spans="68:73">
      <c r="BP45578" s="8"/>
      <c r="BQ45578" s="8"/>
      <c r="BR45578" s="8"/>
      <c r="BS45578" s="8"/>
      <c r="BT45578" s="8"/>
      <c r="BU45578" s="8"/>
    </row>
    <row r="45579" spans="68:73">
      <c r="BP45579" s="10"/>
      <c r="BQ45579" s="10"/>
      <c r="BR45579" s="10"/>
      <c r="BS45579" s="10"/>
      <c r="BT45579" s="10"/>
      <c r="BU45579" s="10"/>
    </row>
    <row r="45580" spans="68:73">
      <c r="BP45580" s="8"/>
      <c r="BQ45580" s="8"/>
      <c r="BR45580" s="8"/>
      <c r="BS45580" s="8"/>
      <c r="BT45580" s="8"/>
      <c r="BU45580" s="8"/>
    </row>
    <row r="45581" spans="68:73">
      <c r="BP45581" s="10"/>
      <c r="BQ45581" s="10"/>
      <c r="BR45581" s="10"/>
      <c r="BS45581" s="10"/>
      <c r="BT45581" s="10"/>
      <c r="BU45581" s="10"/>
    </row>
    <row r="45582" spans="68:73">
      <c r="BP45582" s="8"/>
      <c r="BQ45582" s="8"/>
      <c r="BR45582" s="8"/>
      <c r="BS45582" s="8"/>
      <c r="BT45582" s="8"/>
      <c r="BU45582" s="8"/>
    </row>
    <row r="45583" spans="68:73">
      <c r="BP45583" s="10"/>
      <c r="BQ45583" s="10"/>
      <c r="BR45583" s="10"/>
      <c r="BS45583" s="10"/>
      <c r="BT45583" s="10"/>
      <c r="BU45583" s="10"/>
    </row>
    <row r="45584" spans="68:73">
      <c r="BP45584" s="8"/>
      <c r="BQ45584" s="8"/>
      <c r="BR45584" s="8"/>
      <c r="BS45584" s="8"/>
      <c r="BT45584" s="8"/>
      <c r="BU45584" s="8"/>
    </row>
    <row r="45585" spans="68:73">
      <c r="BP45585" s="10"/>
      <c r="BQ45585" s="10"/>
      <c r="BR45585" s="10"/>
      <c r="BS45585" s="10"/>
      <c r="BT45585" s="10"/>
      <c r="BU45585" s="10"/>
    </row>
    <row r="45586" spans="68:73">
      <c r="BP45586" s="8"/>
      <c r="BQ45586" s="8"/>
      <c r="BR45586" s="8"/>
      <c r="BS45586" s="8"/>
      <c r="BT45586" s="8"/>
      <c r="BU45586" s="8"/>
    </row>
    <row r="45587" spans="68:73">
      <c r="BP45587" s="10"/>
      <c r="BQ45587" s="10"/>
      <c r="BR45587" s="10"/>
      <c r="BS45587" s="10"/>
      <c r="BT45587" s="10"/>
      <c r="BU45587" s="10"/>
    </row>
    <row r="45588" spans="68:73">
      <c r="BP45588" s="8"/>
      <c r="BQ45588" s="8"/>
      <c r="BR45588" s="8"/>
      <c r="BS45588" s="8"/>
      <c r="BT45588" s="8"/>
      <c r="BU45588" s="8"/>
    </row>
    <row r="45589" spans="68:73">
      <c r="BP45589" s="10"/>
      <c r="BQ45589" s="10"/>
      <c r="BR45589" s="10"/>
      <c r="BS45589" s="10"/>
      <c r="BT45589" s="10"/>
      <c r="BU45589" s="10"/>
    </row>
    <row r="45590" spans="68:73">
      <c r="BP45590" s="8"/>
      <c r="BQ45590" s="8"/>
      <c r="BR45590" s="8"/>
      <c r="BS45590" s="8"/>
      <c r="BT45590" s="8"/>
      <c r="BU45590" s="8"/>
    </row>
    <row r="45591" spans="68:73">
      <c r="BP45591" s="10"/>
      <c r="BQ45591" s="10"/>
      <c r="BR45591" s="10"/>
      <c r="BS45591" s="10"/>
      <c r="BT45591" s="10"/>
      <c r="BU45591" s="10"/>
    </row>
    <row r="45592" spans="68:73">
      <c r="BP45592" s="8"/>
      <c r="BQ45592" s="8"/>
      <c r="BR45592" s="8"/>
      <c r="BS45592" s="8"/>
      <c r="BT45592" s="8"/>
      <c r="BU45592" s="8"/>
    </row>
    <row r="45593" spans="68:73">
      <c r="BP45593" s="10"/>
      <c r="BQ45593" s="10"/>
      <c r="BR45593" s="10"/>
      <c r="BS45593" s="10"/>
      <c r="BT45593" s="10"/>
      <c r="BU45593" s="10"/>
    </row>
    <row r="45594" spans="68:73">
      <c r="BP45594" s="8"/>
      <c r="BQ45594" s="8"/>
      <c r="BR45594" s="8"/>
      <c r="BS45594" s="8"/>
      <c r="BT45594" s="8"/>
      <c r="BU45594" s="8"/>
    </row>
    <row r="45595" spans="68:73">
      <c r="BP45595" s="10"/>
      <c r="BQ45595" s="10"/>
      <c r="BR45595" s="10"/>
      <c r="BS45595" s="10"/>
      <c r="BT45595" s="10"/>
      <c r="BU45595" s="10"/>
    </row>
    <row r="45596" spans="68:73">
      <c r="BP45596" s="8"/>
      <c r="BQ45596" s="8"/>
      <c r="BR45596" s="8"/>
      <c r="BS45596" s="8"/>
      <c r="BT45596" s="8"/>
      <c r="BU45596" s="8"/>
    </row>
    <row r="45597" spans="68:73">
      <c r="BP45597" s="10"/>
      <c r="BQ45597" s="10"/>
      <c r="BR45597" s="10"/>
      <c r="BS45597" s="10"/>
      <c r="BT45597" s="10"/>
      <c r="BU45597" s="10"/>
    </row>
    <row r="45598" spans="68:73">
      <c r="BP45598" s="8"/>
      <c r="BQ45598" s="8"/>
      <c r="BR45598" s="8"/>
      <c r="BS45598" s="8"/>
      <c r="BT45598" s="8"/>
      <c r="BU45598" s="8"/>
    </row>
    <row r="45599" spans="68:73">
      <c r="BP45599" s="10"/>
      <c r="BQ45599" s="10"/>
      <c r="BR45599" s="10"/>
      <c r="BS45599" s="10"/>
      <c r="BT45599" s="10"/>
      <c r="BU45599" s="10"/>
    </row>
    <row r="45600" spans="68:73">
      <c r="BP45600" s="8"/>
      <c r="BQ45600" s="8"/>
      <c r="BR45600" s="8"/>
      <c r="BS45600" s="8"/>
      <c r="BT45600" s="8"/>
      <c r="BU45600" s="8"/>
    </row>
    <row r="45601" spans="68:73">
      <c r="BP45601" s="10"/>
      <c r="BQ45601" s="10"/>
      <c r="BR45601" s="10"/>
      <c r="BS45601" s="10"/>
      <c r="BT45601" s="10"/>
      <c r="BU45601" s="10"/>
    </row>
    <row r="45602" spans="68:73">
      <c r="BP45602" s="8"/>
      <c r="BQ45602" s="8"/>
      <c r="BR45602" s="8"/>
      <c r="BS45602" s="8"/>
      <c r="BT45602" s="8"/>
      <c r="BU45602" s="8"/>
    </row>
    <row r="45603" spans="68:73">
      <c r="BP45603" s="10"/>
      <c r="BQ45603" s="10"/>
      <c r="BR45603" s="10"/>
      <c r="BS45603" s="10"/>
      <c r="BT45603" s="10"/>
      <c r="BU45603" s="10"/>
    </row>
    <row r="45604" spans="68:73">
      <c r="BP45604" s="8"/>
      <c r="BQ45604" s="8"/>
      <c r="BR45604" s="8"/>
      <c r="BS45604" s="8"/>
      <c r="BT45604" s="8"/>
      <c r="BU45604" s="8"/>
    </row>
    <row r="45605" spans="68:73">
      <c r="BP45605" s="10"/>
      <c r="BQ45605" s="10"/>
      <c r="BR45605" s="10"/>
      <c r="BS45605" s="10"/>
      <c r="BT45605" s="10"/>
      <c r="BU45605" s="10"/>
    </row>
    <row r="45606" spans="68:73">
      <c r="BP45606" s="8"/>
      <c r="BQ45606" s="8"/>
      <c r="BR45606" s="8"/>
      <c r="BS45606" s="8"/>
      <c r="BT45606" s="8"/>
      <c r="BU45606" s="8"/>
    </row>
    <row r="45607" spans="68:73">
      <c r="BP45607" s="10"/>
      <c r="BQ45607" s="10"/>
      <c r="BR45607" s="10"/>
      <c r="BS45607" s="10"/>
      <c r="BT45607" s="10"/>
      <c r="BU45607" s="10"/>
    </row>
    <row r="45608" spans="68:73">
      <c r="BP45608" s="8"/>
      <c r="BQ45608" s="8"/>
      <c r="BR45608" s="8"/>
      <c r="BS45608" s="8"/>
      <c r="BT45608" s="8"/>
      <c r="BU45608" s="8"/>
    </row>
    <row r="45609" spans="68:73">
      <c r="BP45609" s="10"/>
      <c r="BQ45609" s="10"/>
      <c r="BR45609" s="10"/>
      <c r="BS45609" s="10"/>
      <c r="BT45609" s="10"/>
      <c r="BU45609" s="10"/>
    </row>
    <row r="45610" spans="68:73">
      <c r="BP45610" s="8"/>
      <c r="BQ45610" s="8"/>
      <c r="BR45610" s="8"/>
      <c r="BS45610" s="8"/>
      <c r="BT45610" s="8"/>
      <c r="BU45610" s="8"/>
    </row>
    <row r="45611" spans="68:73">
      <c r="BP45611" s="10"/>
      <c r="BQ45611" s="10"/>
      <c r="BR45611" s="10"/>
      <c r="BS45611" s="10"/>
      <c r="BT45611" s="10"/>
      <c r="BU45611" s="10"/>
    </row>
    <row r="45612" spans="68:73">
      <c r="BP45612" s="8"/>
      <c r="BQ45612" s="8"/>
      <c r="BR45612" s="8"/>
      <c r="BS45612" s="8"/>
      <c r="BT45612" s="8"/>
      <c r="BU45612" s="8"/>
    </row>
    <row r="45613" spans="68:73">
      <c r="BP45613" s="10"/>
      <c r="BQ45613" s="10"/>
      <c r="BR45613" s="10"/>
      <c r="BS45613" s="10"/>
      <c r="BT45613" s="10"/>
      <c r="BU45613" s="10"/>
    </row>
    <row r="45614" spans="68:73">
      <c r="BP45614" s="8"/>
      <c r="BQ45614" s="8"/>
      <c r="BR45614" s="8"/>
      <c r="BS45614" s="8"/>
      <c r="BT45614" s="8"/>
      <c r="BU45614" s="8"/>
    </row>
    <row r="45615" spans="68:73">
      <c r="BP45615" s="10"/>
      <c r="BQ45615" s="10"/>
      <c r="BR45615" s="10"/>
      <c r="BS45615" s="10"/>
      <c r="BT45615" s="10"/>
      <c r="BU45615" s="10"/>
    </row>
    <row r="45616" spans="68:73">
      <c r="BP45616" s="8"/>
      <c r="BQ45616" s="8"/>
      <c r="BR45616" s="8"/>
      <c r="BS45616" s="8"/>
      <c r="BT45616" s="8"/>
      <c r="BU45616" s="8"/>
    </row>
    <row r="45617" spans="68:73">
      <c r="BP45617" s="10"/>
      <c r="BQ45617" s="10"/>
      <c r="BR45617" s="10"/>
      <c r="BS45617" s="10"/>
      <c r="BT45617" s="10"/>
      <c r="BU45617" s="10"/>
    </row>
    <row r="45618" spans="68:73">
      <c r="BP45618" s="8"/>
      <c r="BQ45618" s="8"/>
      <c r="BR45618" s="8"/>
      <c r="BS45618" s="8"/>
      <c r="BT45618" s="8"/>
      <c r="BU45618" s="8"/>
    </row>
    <row r="45619" spans="68:73">
      <c r="BP45619" s="10"/>
      <c r="BQ45619" s="10"/>
      <c r="BR45619" s="10"/>
      <c r="BS45619" s="10"/>
      <c r="BT45619" s="10"/>
      <c r="BU45619" s="10"/>
    </row>
    <row r="45620" spans="68:73">
      <c r="BP45620" s="8"/>
      <c r="BQ45620" s="8"/>
      <c r="BR45620" s="8"/>
      <c r="BS45620" s="8"/>
      <c r="BT45620" s="8"/>
      <c r="BU45620" s="8"/>
    </row>
    <row r="45621" spans="68:73">
      <c r="BP45621" s="10"/>
      <c r="BQ45621" s="10"/>
      <c r="BR45621" s="10"/>
      <c r="BS45621" s="10"/>
      <c r="BT45621" s="10"/>
      <c r="BU45621" s="10"/>
    </row>
    <row r="45622" spans="68:73">
      <c r="BP45622" s="8"/>
      <c r="BQ45622" s="8"/>
      <c r="BR45622" s="8"/>
      <c r="BS45622" s="8"/>
      <c r="BT45622" s="8"/>
      <c r="BU45622" s="8"/>
    </row>
    <row r="45623" spans="68:73">
      <c r="BP45623" s="10"/>
      <c r="BQ45623" s="10"/>
      <c r="BR45623" s="10"/>
      <c r="BS45623" s="10"/>
      <c r="BT45623" s="10"/>
      <c r="BU45623" s="10"/>
    </row>
    <row r="45624" spans="68:73">
      <c r="BP45624" s="8"/>
      <c r="BQ45624" s="8"/>
      <c r="BR45624" s="8"/>
      <c r="BS45624" s="8"/>
      <c r="BT45624" s="8"/>
      <c r="BU45624" s="8"/>
    </row>
    <row r="45625" spans="68:73">
      <c r="BP45625" s="10"/>
      <c r="BQ45625" s="10"/>
      <c r="BR45625" s="10"/>
      <c r="BS45625" s="10"/>
      <c r="BT45625" s="10"/>
      <c r="BU45625" s="10"/>
    </row>
    <row r="45626" spans="68:73">
      <c r="BP45626" s="8"/>
      <c r="BQ45626" s="8"/>
      <c r="BR45626" s="8"/>
      <c r="BS45626" s="8"/>
      <c r="BT45626" s="8"/>
      <c r="BU45626" s="8"/>
    </row>
    <row r="45627" spans="68:73">
      <c r="BP45627" s="10"/>
      <c r="BQ45627" s="10"/>
      <c r="BR45627" s="10"/>
      <c r="BS45627" s="10"/>
      <c r="BT45627" s="10"/>
      <c r="BU45627" s="10"/>
    </row>
    <row r="45628" spans="68:73">
      <c r="BP45628" s="8"/>
      <c r="BQ45628" s="8"/>
      <c r="BR45628" s="8"/>
      <c r="BS45628" s="8"/>
      <c r="BT45628" s="8"/>
      <c r="BU45628" s="8"/>
    </row>
    <row r="45629" spans="68:73">
      <c r="BP45629" s="10"/>
      <c r="BQ45629" s="10"/>
      <c r="BR45629" s="10"/>
      <c r="BS45629" s="10"/>
      <c r="BT45629" s="10"/>
      <c r="BU45629" s="10"/>
    </row>
    <row r="45630" spans="68:73">
      <c r="BP45630" s="8"/>
      <c r="BQ45630" s="8"/>
      <c r="BR45630" s="8"/>
      <c r="BS45630" s="8"/>
      <c r="BT45630" s="8"/>
      <c r="BU45630" s="8"/>
    </row>
    <row r="45631" spans="68:73">
      <c r="BP45631" s="10"/>
      <c r="BQ45631" s="10"/>
      <c r="BR45631" s="10"/>
      <c r="BS45631" s="10"/>
      <c r="BT45631" s="10"/>
      <c r="BU45631" s="10"/>
    </row>
    <row r="45632" spans="68:73">
      <c r="BP45632" s="8"/>
      <c r="BQ45632" s="8"/>
      <c r="BR45632" s="8"/>
      <c r="BS45632" s="8"/>
      <c r="BT45632" s="8"/>
      <c r="BU45632" s="8"/>
    </row>
    <row r="45633" spans="68:73">
      <c r="BP45633" s="10"/>
      <c r="BQ45633" s="10"/>
      <c r="BR45633" s="10"/>
      <c r="BS45633" s="10"/>
      <c r="BT45633" s="10"/>
      <c r="BU45633" s="10"/>
    </row>
    <row r="45634" spans="68:73">
      <c r="BP45634" s="8"/>
      <c r="BQ45634" s="8"/>
      <c r="BR45634" s="8"/>
      <c r="BS45634" s="8"/>
      <c r="BT45634" s="8"/>
      <c r="BU45634" s="8"/>
    </row>
    <row r="45635" spans="68:73">
      <c r="BP45635" s="10"/>
      <c r="BQ45635" s="10"/>
      <c r="BR45635" s="10"/>
      <c r="BS45635" s="10"/>
      <c r="BT45635" s="10"/>
      <c r="BU45635" s="10"/>
    </row>
    <row r="45636" spans="68:73">
      <c r="BP45636" s="8"/>
      <c r="BQ45636" s="8"/>
      <c r="BR45636" s="8"/>
      <c r="BS45636" s="8"/>
      <c r="BT45636" s="8"/>
      <c r="BU45636" s="8"/>
    </row>
    <row r="45637" spans="68:73">
      <c r="BP45637" s="10"/>
      <c r="BQ45637" s="10"/>
      <c r="BR45637" s="10"/>
      <c r="BS45637" s="10"/>
      <c r="BT45637" s="10"/>
      <c r="BU45637" s="10"/>
    </row>
    <row r="45638" spans="68:73">
      <c r="BP45638" s="8"/>
      <c r="BQ45638" s="8"/>
      <c r="BR45638" s="8"/>
      <c r="BS45638" s="8"/>
      <c r="BT45638" s="8"/>
      <c r="BU45638" s="8"/>
    </row>
    <row r="45639" spans="68:73">
      <c r="BP45639" s="10"/>
      <c r="BQ45639" s="10"/>
      <c r="BR45639" s="10"/>
      <c r="BS45639" s="10"/>
      <c r="BT45639" s="10"/>
      <c r="BU45639" s="10"/>
    </row>
    <row r="45640" spans="68:73">
      <c r="BP45640" s="8"/>
      <c r="BQ45640" s="8"/>
      <c r="BR45640" s="8"/>
      <c r="BS45640" s="8"/>
      <c r="BT45640" s="8"/>
      <c r="BU45640" s="8"/>
    </row>
    <row r="45641" spans="68:73">
      <c r="BP45641" s="10"/>
      <c r="BQ45641" s="10"/>
      <c r="BR45641" s="10"/>
      <c r="BS45641" s="10"/>
      <c r="BT45641" s="10"/>
      <c r="BU45641" s="10"/>
    </row>
    <row r="45642" spans="68:73">
      <c r="BP45642" s="8"/>
      <c r="BQ45642" s="8"/>
      <c r="BR45642" s="8"/>
      <c r="BS45642" s="8"/>
      <c r="BT45642" s="8"/>
      <c r="BU45642" s="8"/>
    </row>
    <row r="45643" spans="68:73">
      <c r="BP45643" s="10"/>
      <c r="BQ45643" s="10"/>
      <c r="BR45643" s="10"/>
      <c r="BS45643" s="10"/>
      <c r="BT45643" s="10"/>
      <c r="BU45643" s="10"/>
    </row>
    <row r="45644" spans="68:73">
      <c r="BP45644" s="8"/>
      <c r="BQ45644" s="8"/>
      <c r="BR45644" s="8"/>
      <c r="BS45644" s="8"/>
      <c r="BT45644" s="8"/>
      <c r="BU45644" s="8"/>
    </row>
    <row r="45645" spans="68:73">
      <c r="BP45645" s="10"/>
      <c r="BQ45645" s="10"/>
      <c r="BR45645" s="10"/>
      <c r="BS45645" s="10"/>
      <c r="BT45645" s="10"/>
      <c r="BU45645" s="10"/>
    </row>
    <row r="45646" spans="68:73">
      <c r="BP45646" s="8"/>
      <c r="BQ45646" s="8"/>
      <c r="BR45646" s="8"/>
      <c r="BS45646" s="8"/>
      <c r="BT45646" s="8"/>
      <c r="BU45646" s="8"/>
    </row>
    <row r="45647" spans="68:73">
      <c r="BP45647" s="10"/>
      <c r="BQ45647" s="10"/>
      <c r="BR45647" s="10"/>
      <c r="BS45647" s="10"/>
      <c r="BT45647" s="10"/>
      <c r="BU45647" s="10"/>
    </row>
    <row r="45648" spans="68:73">
      <c r="BP45648" s="8"/>
      <c r="BQ45648" s="8"/>
      <c r="BR45648" s="8"/>
      <c r="BS45648" s="8"/>
      <c r="BT45648" s="8"/>
      <c r="BU45648" s="8"/>
    </row>
    <row r="45649" spans="68:73">
      <c r="BP45649" s="10"/>
      <c r="BQ45649" s="10"/>
      <c r="BR45649" s="10"/>
      <c r="BS45649" s="10"/>
      <c r="BT45649" s="10"/>
      <c r="BU45649" s="10"/>
    </row>
    <row r="45650" spans="68:73">
      <c r="BP45650" s="8"/>
      <c r="BQ45650" s="8"/>
      <c r="BR45650" s="8"/>
      <c r="BS45650" s="8"/>
      <c r="BT45650" s="8"/>
      <c r="BU45650" s="8"/>
    </row>
    <row r="45651" spans="68:73">
      <c r="BP45651" s="10"/>
      <c r="BQ45651" s="10"/>
      <c r="BR45651" s="10"/>
      <c r="BS45651" s="10"/>
      <c r="BT45651" s="10"/>
      <c r="BU45651" s="10"/>
    </row>
    <row r="45652" spans="68:73">
      <c r="BP45652" s="8"/>
      <c r="BQ45652" s="8"/>
      <c r="BR45652" s="8"/>
      <c r="BS45652" s="8"/>
      <c r="BT45652" s="8"/>
      <c r="BU45652" s="8"/>
    </row>
    <row r="45653" spans="68:73">
      <c r="BP45653" s="10"/>
      <c r="BQ45653" s="10"/>
      <c r="BR45653" s="10"/>
      <c r="BS45653" s="10"/>
      <c r="BT45653" s="10"/>
      <c r="BU45653" s="10"/>
    </row>
    <row r="45654" spans="68:73">
      <c r="BP45654" s="8"/>
      <c r="BQ45654" s="8"/>
      <c r="BR45654" s="8"/>
      <c r="BS45654" s="8"/>
      <c r="BT45654" s="8"/>
      <c r="BU45654" s="8"/>
    </row>
    <row r="45655" spans="68:73">
      <c r="BP45655" s="10"/>
      <c r="BQ45655" s="10"/>
      <c r="BR45655" s="10"/>
      <c r="BS45655" s="10"/>
      <c r="BT45655" s="10"/>
      <c r="BU45655" s="10"/>
    </row>
    <row r="45656" spans="68:73">
      <c r="BP45656" s="8"/>
      <c r="BQ45656" s="8"/>
      <c r="BR45656" s="8"/>
      <c r="BS45656" s="8"/>
      <c r="BT45656" s="8"/>
      <c r="BU45656" s="8"/>
    </row>
    <row r="45657" spans="68:73">
      <c r="BP45657" s="10"/>
      <c r="BQ45657" s="10"/>
      <c r="BR45657" s="10"/>
      <c r="BS45657" s="10"/>
      <c r="BT45657" s="10"/>
      <c r="BU45657" s="10"/>
    </row>
    <row r="45658" spans="68:73">
      <c r="BP45658" s="8"/>
      <c r="BQ45658" s="8"/>
      <c r="BR45658" s="8"/>
      <c r="BS45658" s="8"/>
      <c r="BT45658" s="8"/>
      <c r="BU45658" s="8"/>
    </row>
    <row r="45659" spans="68:73">
      <c r="BP45659" s="10"/>
      <c r="BQ45659" s="10"/>
      <c r="BR45659" s="10"/>
      <c r="BS45659" s="10"/>
      <c r="BT45659" s="10"/>
      <c r="BU45659" s="10"/>
    </row>
    <row r="45660" spans="68:73">
      <c r="BP45660" s="8"/>
      <c r="BQ45660" s="8"/>
      <c r="BR45660" s="8"/>
      <c r="BS45660" s="8"/>
      <c r="BT45660" s="8"/>
      <c r="BU45660" s="8"/>
    </row>
    <row r="45661" spans="68:73">
      <c r="BP45661" s="10"/>
      <c r="BQ45661" s="10"/>
      <c r="BR45661" s="10"/>
      <c r="BS45661" s="10"/>
      <c r="BT45661" s="10"/>
      <c r="BU45661" s="10"/>
    </row>
    <row r="45662" spans="68:73">
      <c r="BP45662" s="8"/>
      <c r="BQ45662" s="8"/>
      <c r="BR45662" s="8"/>
      <c r="BS45662" s="8"/>
      <c r="BT45662" s="8"/>
      <c r="BU45662" s="8"/>
    </row>
    <row r="45663" spans="68:73">
      <c r="BP45663" s="10"/>
      <c r="BQ45663" s="10"/>
      <c r="BR45663" s="10"/>
      <c r="BS45663" s="10"/>
      <c r="BT45663" s="10"/>
      <c r="BU45663" s="10"/>
    </row>
    <row r="45664" spans="68:73">
      <c r="BP45664" s="8"/>
      <c r="BQ45664" s="8"/>
      <c r="BR45664" s="8"/>
      <c r="BS45664" s="8"/>
      <c r="BT45664" s="8"/>
      <c r="BU45664" s="8"/>
    </row>
    <row r="45665" spans="68:73">
      <c r="BP45665" s="10"/>
      <c r="BQ45665" s="10"/>
      <c r="BR45665" s="10"/>
      <c r="BS45665" s="10"/>
      <c r="BT45665" s="10"/>
      <c r="BU45665" s="10"/>
    </row>
    <row r="45666" spans="68:73">
      <c r="BP45666" s="8"/>
      <c r="BQ45666" s="8"/>
      <c r="BR45666" s="8"/>
      <c r="BS45666" s="8"/>
      <c r="BT45666" s="8"/>
      <c r="BU45666" s="8"/>
    </row>
    <row r="45667" spans="68:73">
      <c r="BP45667" s="10"/>
      <c r="BQ45667" s="10"/>
      <c r="BR45667" s="10"/>
      <c r="BS45667" s="10"/>
      <c r="BT45667" s="10"/>
      <c r="BU45667" s="10"/>
    </row>
    <row r="45668" spans="68:73">
      <c r="BP45668" s="8"/>
      <c r="BQ45668" s="8"/>
      <c r="BR45668" s="8"/>
      <c r="BS45668" s="8"/>
      <c r="BT45668" s="8"/>
      <c r="BU45668" s="8"/>
    </row>
    <row r="45669" spans="68:73">
      <c r="BP45669" s="10"/>
      <c r="BQ45669" s="10"/>
      <c r="BR45669" s="10"/>
      <c r="BS45669" s="10"/>
      <c r="BT45669" s="10"/>
      <c r="BU45669" s="10"/>
    </row>
    <row r="45670" spans="68:73">
      <c r="BP45670" s="8"/>
      <c r="BQ45670" s="8"/>
      <c r="BR45670" s="8"/>
      <c r="BS45670" s="8"/>
      <c r="BT45670" s="8"/>
      <c r="BU45670" s="8"/>
    </row>
    <row r="45671" spans="68:73">
      <c r="BP45671" s="10"/>
      <c r="BQ45671" s="10"/>
      <c r="BR45671" s="10"/>
      <c r="BS45671" s="10"/>
      <c r="BT45671" s="10"/>
      <c r="BU45671" s="10"/>
    </row>
    <row r="45672" spans="68:73">
      <c r="BP45672" s="8"/>
      <c r="BQ45672" s="8"/>
      <c r="BR45672" s="8"/>
      <c r="BS45672" s="8"/>
      <c r="BT45672" s="8"/>
      <c r="BU45672" s="8"/>
    </row>
    <row r="45673" spans="68:73">
      <c r="BP45673" s="10"/>
      <c r="BQ45673" s="10"/>
      <c r="BR45673" s="10"/>
      <c r="BS45673" s="10"/>
      <c r="BT45673" s="10"/>
      <c r="BU45673" s="10"/>
    </row>
    <row r="45674" spans="68:73">
      <c r="BP45674" s="8"/>
      <c r="BQ45674" s="8"/>
      <c r="BR45674" s="8"/>
      <c r="BS45674" s="8"/>
      <c r="BT45674" s="8"/>
      <c r="BU45674" s="8"/>
    </row>
    <row r="45675" spans="68:73">
      <c r="BP45675" s="10"/>
      <c r="BQ45675" s="10"/>
      <c r="BR45675" s="10"/>
      <c r="BS45675" s="10"/>
      <c r="BT45675" s="10"/>
      <c r="BU45675" s="10"/>
    </row>
    <row r="45676" spans="68:73">
      <c r="BP45676" s="8"/>
      <c r="BQ45676" s="8"/>
      <c r="BR45676" s="8"/>
      <c r="BS45676" s="8"/>
      <c r="BT45676" s="8"/>
      <c r="BU45676" s="8"/>
    </row>
    <row r="45677" spans="68:73">
      <c r="BP45677" s="10"/>
      <c r="BQ45677" s="10"/>
      <c r="BR45677" s="10"/>
      <c r="BS45677" s="10"/>
      <c r="BT45677" s="10"/>
      <c r="BU45677" s="10"/>
    </row>
    <row r="45678" spans="68:73">
      <c r="BP45678" s="8"/>
      <c r="BQ45678" s="8"/>
      <c r="BR45678" s="8"/>
      <c r="BS45678" s="8"/>
      <c r="BT45678" s="8"/>
      <c r="BU45678" s="8"/>
    </row>
    <row r="45679" spans="68:73">
      <c r="BP45679" s="10"/>
      <c r="BQ45679" s="10"/>
      <c r="BR45679" s="10"/>
      <c r="BS45679" s="10"/>
      <c r="BT45679" s="10"/>
      <c r="BU45679" s="10"/>
    </row>
    <row r="45680" spans="68:73">
      <c r="BP45680" s="8"/>
      <c r="BQ45680" s="8"/>
      <c r="BR45680" s="8"/>
      <c r="BS45680" s="8"/>
      <c r="BT45680" s="8"/>
      <c r="BU45680" s="8"/>
    </row>
    <row r="45681" spans="68:73">
      <c r="BP45681" s="10"/>
      <c r="BQ45681" s="10"/>
      <c r="BR45681" s="10"/>
      <c r="BS45681" s="10"/>
      <c r="BT45681" s="10"/>
      <c r="BU45681" s="10"/>
    </row>
    <row r="45682" spans="68:73">
      <c r="BP45682" s="8"/>
      <c r="BQ45682" s="8"/>
      <c r="BR45682" s="8"/>
      <c r="BS45682" s="8"/>
      <c r="BT45682" s="8"/>
      <c r="BU45682" s="8"/>
    </row>
    <row r="45683" spans="68:73">
      <c r="BP45683" s="10"/>
      <c r="BQ45683" s="10"/>
      <c r="BR45683" s="10"/>
      <c r="BS45683" s="10"/>
      <c r="BT45683" s="10"/>
      <c r="BU45683" s="10"/>
    </row>
    <row r="45684" spans="68:73">
      <c r="BP45684" s="8"/>
      <c r="BQ45684" s="8"/>
      <c r="BR45684" s="8"/>
      <c r="BS45684" s="8"/>
      <c r="BT45684" s="8"/>
      <c r="BU45684" s="8"/>
    </row>
    <row r="45685" spans="68:73">
      <c r="BP45685" s="10"/>
      <c r="BQ45685" s="10"/>
      <c r="BR45685" s="10"/>
      <c r="BS45685" s="10"/>
      <c r="BT45685" s="10"/>
      <c r="BU45685" s="10"/>
    </row>
    <row r="45686" spans="68:73">
      <c r="BP45686" s="8"/>
      <c r="BQ45686" s="8"/>
      <c r="BR45686" s="8"/>
      <c r="BS45686" s="8"/>
      <c r="BT45686" s="8"/>
      <c r="BU45686" s="8"/>
    </row>
    <row r="45687" spans="68:73">
      <c r="BP45687" s="10"/>
      <c r="BQ45687" s="10"/>
      <c r="BR45687" s="10"/>
      <c r="BS45687" s="10"/>
      <c r="BT45687" s="10"/>
      <c r="BU45687" s="10"/>
    </row>
    <row r="45688" spans="68:73">
      <c r="BP45688" s="8"/>
      <c r="BQ45688" s="8"/>
      <c r="BR45688" s="8"/>
      <c r="BS45688" s="8"/>
      <c r="BT45688" s="8"/>
      <c r="BU45688" s="8"/>
    </row>
    <row r="45689" spans="68:73">
      <c r="BP45689" s="10"/>
      <c r="BQ45689" s="10"/>
      <c r="BR45689" s="10"/>
      <c r="BS45689" s="10"/>
      <c r="BT45689" s="10"/>
      <c r="BU45689" s="10"/>
    </row>
    <row r="45690" spans="68:73">
      <c r="BP45690" s="8"/>
      <c r="BQ45690" s="8"/>
      <c r="BR45690" s="8"/>
      <c r="BS45690" s="8"/>
      <c r="BT45690" s="8"/>
      <c r="BU45690" s="8"/>
    </row>
    <row r="45691" spans="68:73">
      <c r="BP45691" s="10"/>
      <c r="BQ45691" s="10"/>
      <c r="BR45691" s="10"/>
      <c r="BS45691" s="10"/>
      <c r="BT45691" s="10"/>
      <c r="BU45691" s="10"/>
    </row>
    <row r="45692" spans="68:73">
      <c r="BP45692" s="8"/>
      <c r="BQ45692" s="8"/>
      <c r="BR45692" s="8"/>
      <c r="BS45692" s="8"/>
      <c r="BT45692" s="8"/>
      <c r="BU45692" s="8"/>
    </row>
    <row r="45693" spans="68:73">
      <c r="BP45693" s="10"/>
      <c r="BQ45693" s="10"/>
      <c r="BR45693" s="10"/>
      <c r="BS45693" s="10"/>
      <c r="BT45693" s="10"/>
      <c r="BU45693" s="10"/>
    </row>
    <row r="45694" spans="68:73">
      <c r="BP45694" s="8"/>
      <c r="BQ45694" s="8"/>
      <c r="BR45694" s="8"/>
      <c r="BS45694" s="8"/>
      <c r="BT45694" s="8"/>
      <c r="BU45694" s="8"/>
    </row>
    <row r="45695" spans="68:73">
      <c r="BP45695" s="10"/>
      <c r="BQ45695" s="10"/>
      <c r="BR45695" s="10"/>
      <c r="BS45695" s="10"/>
      <c r="BT45695" s="10"/>
      <c r="BU45695" s="10"/>
    </row>
    <row r="45696" spans="68:73">
      <c r="BP45696" s="8"/>
      <c r="BQ45696" s="8"/>
      <c r="BR45696" s="8"/>
      <c r="BS45696" s="8"/>
      <c r="BT45696" s="8"/>
      <c r="BU45696" s="8"/>
    </row>
    <row r="45697" spans="68:73">
      <c r="BP45697" s="10"/>
      <c r="BQ45697" s="10"/>
      <c r="BR45697" s="10"/>
      <c r="BS45697" s="10"/>
      <c r="BT45697" s="10"/>
      <c r="BU45697" s="10"/>
    </row>
    <row r="45698" spans="68:73">
      <c r="BP45698" s="8"/>
      <c r="BQ45698" s="8"/>
      <c r="BR45698" s="8"/>
      <c r="BS45698" s="8"/>
      <c r="BT45698" s="8"/>
      <c r="BU45698" s="8"/>
    </row>
    <row r="45699" spans="68:73">
      <c r="BP45699" s="10"/>
      <c r="BQ45699" s="10"/>
      <c r="BR45699" s="10"/>
      <c r="BS45699" s="10"/>
      <c r="BT45699" s="10"/>
      <c r="BU45699" s="10"/>
    </row>
    <row r="45700" spans="68:73">
      <c r="BP45700" s="8"/>
      <c r="BQ45700" s="8"/>
      <c r="BR45700" s="8"/>
      <c r="BS45700" s="8"/>
      <c r="BT45700" s="8"/>
      <c r="BU45700" s="8"/>
    </row>
    <row r="45701" spans="68:73">
      <c r="BP45701" s="10"/>
      <c r="BQ45701" s="10"/>
      <c r="BR45701" s="10"/>
      <c r="BS45701" s="10"/>
      <c r="BT45701" s="10"/>
      <c r="BU45701" s="10"/>
    </row>
    <row r="45702" spans="68:73">
      <c r="BP45702" s="8"/>
      <c r="BQ45702" s="8"/>
      <c r="BR45702" s="8"/>
      <c r="BS45702" s="8"/>
      <c r="BT45702" s="8"/>
      <c r="BU45702" s="8"/>
    </row>
    <row r="45703" spans="68:73">
      <c r="BP45703" s="10"/>
      <c r="BQ45703" s="10"/>
      <c r="BR45703" s="10"/>
      <c r="BS45703" s="10"/>
      <c r="BT45703" s="10"/>
      <c r="BU45703" s="10"/>
    </row>
    <row r="45704" spans="68:73">
      <c r="BP45704" s="8"/>
      <c r="BQ45704" s="8"/>
      <c r="BR45704" s="8"/>
      <c r="BS45704" s="8"/>
      <c r="BT45704" s="8"/>
      <c r="BU45704" s="8"/>
    </row>
    <row r="45705" spans="68:73">
      <c r="BP45705" s="10"/>
      <c r="BQ45705" s="10"/>
      <c r="BR45705" s="10"/>
      <c r="BS45705" s="10"/>
      <c r="BT45705" s="10"/>
      <c r="BU45705" s="10"/>
    </row>
    <row r="45706" spans="68:73">
      <c r="BP45706" s="8"/>
      <c r="BQ45706" s="8"/>
      <c r="BR45706" s="8"/>
      <c r="BS45706" s="8"/>
      <c r="BT45706" s="8"/>
      <c r="BU45706" s="8"/>
    </row>
    <row r="45707" spans="68:73">
      <c r="BP45707" s="10"/>
      <c r="BQ45707" s="10"/>
      <c r="BR45707" s="10"/>
      <c r="BS45707" s="10"/>
      <c r="BT45707" s="10"/>
      <c r="BU45707" s="10"/>
    </row>
    <row r="45708" spans="68:73">
      <c r="BP45708" s="8"/>
      <c r="BQ45708" s="8"/>
      <c r="BR45708" s="8"/>
      <c r="BS45708" s="8"/>
      <c r="BT45708" s="8"/>
      <c r="BU45708" s="8"/>
    </row>
    <row r="45709" spans="68:73">
      <c r="BP45709" s="10"/>
      <c r="BQ45709" s="10"/>
      <c r="BR45709" s="10"/>
      <c r="BS45709" s="10"/>
      <c r="BT45709" s="10"/>
      <c r="BU45709" s="10"/>
    </row>
    <row r="45710" spans="68:73">
      <c r="BP45710" s="8"/>
      <c r="BQ45710" s="8"/>
      <c r="BR45710" s="8"/>
      <c r="BS45710" s="8"/>
      <c r="BT45710" s="8"/>
      <c r="BU45710" s="8"/>
    </row>
    <row r="45711" spans="68:73">
      <c r="BP45711" s="10"/>
      <c r="BQ45711" s="10"/>
      <c r="BR45711" s="10"/>
      <c r="BS45711" s="10"/>
      <c r="BT45711" s="10"/>
      <c r="BU45711" s="10"/>
    </row>
    <row r="45712" spans="68:73">
      <c r="BP45712" s="8"/>
      <c r="BQ45712" s="8"/>
      <c r="BR45712" s="8"/>
      <c r="BS45712" s="8"/>
      <c r="BT45712" s="8"/>
      <c r="BU45712" s="8"/>
    </row>
    <row r="45713" spans="68:73">
      <c r="BP45713" s="10"/>
      <c r="BQ45713" s="10"/>
      <c r="BR45713" s="10"/>
      <c r="BS45713" s="10"/>
      <c r="BT45713" s="10"/>
      <c r="BU45713" s="10"/>
    </row>
    <row r="45714" spans="68:73">
      <c r="BP45714" s="8"/>
      <c r="BQ45714" s="8"/>
      <c r="BR45714" s="8"/>
      <c r="BS45714" s="8"/>
      <c r="BT45714" s="8"/>
      <c r="BU45714" s="8"/>
    </row>
    <row r="45715" spans="68:73">
      <c r="BP45715" s="10"/>
      <c r="BQ45715" s="10"/>
      <c r="BR45715" s="10"/>
      <c r="BS45715" s="10"/>
      <c r="BT45715" s="10"/>
      <c r="BU45715" s="10"/>
    </row>
    <row r="45716" spans="68:73">
      <c r="BP45716" s="8"/>
      <c r="BQ45716" s="8"/>
      <c r="BR45716" s="8"/>
      <c r="BS45716" s="8"/>
      <c r="BT45716" s="8"/>
      <c r="BU45716" s="8"/>
    </row>
    <row r="45717" spans="68:73">
      <c r="BP45717" s="10"/>
      <c r="BQ45717" s="10"/>
      <c r="BR45717" s="10"/>
      <c r="BS45717" s="10"/>
      <c r="BT45717" s="10"/>
      <c r="BU45717" s="10"/>
    </row>
    <row r="45718" spans="68:73">
      <c r="BP45718" s="8"/>
      <c r="BQ45718" s="8"/>
      <c r="BR45718" s="8"/>
      <c r="BS45718" s="8"/>
      <c r="BT45718" s="8"/>
      <c r="BU45718" s="8"/>
    </row>
    <row r="45719" spans="68:73">
      <c r="BP45719" s="10"/>
      <c r="BQ45719" s="10"/>
      <c r="BR45719" s="10"/>
      <c r="BS45719" s="10"/>
      <c r="BT45719" s="10"/>
      <c r="BU45719" s="10"/>
    </row>
    <row r="45720" spans="68:73">
      <c r="BP45720" s="8"/>
      <c r="BQ45720" s="8"/>
      <c r="BR45720" s="8"/>
      <c r="BS45720" s="8"/>
      <c r="BT45720" s="8"/>
      <c r="BU45720" s="8"/>
    </row>
    <row r="45721" spans="68:73">
      <c r="BP45721" s="10"/>
      <c r="BQ45721" s="10"/>
      <c r="BR45721" s="10"/>
      <c r="BS45721" s="10"/>
      <c r="BT45721" s="10"/>
      <c r="BU45721" s="10"/>
    </row>
    <row r="45722" spans="68:73">
      <c r="BP45722" s="8"/>
      <c r="BQ45722" s="8"/>
      <c r="BR45722" s="8"/>
      <c r="BS45722" s="8"/>
      <c r="BT45722" s="8"/>
      <c r="BU45722" s="8"/>
    </row>
    <row r="45723" spans="68:73">
      <c r="BP45723" s="10"/>
      <c r="BQ45723" s="10"/>
      <c r="BR45723" s="10"/>
      <c r="BS45723" s="10"/>
      <c r="BT45723" s="10"/>
      <c r="BU45723" s="10"/>
    </row>
    <row r="45724" spans="68:73">
      <c r="BP45724" s="8"/>
      <c r="BQ45724" s="8"/>
      <c r="BR45724" s="8"/>
      <c r="BS45724" s="8"/>
      <c r="BT45724" s="8"/>
      <c r="BU45724" s="8"/>
    </row>
    <row r="45725" spans="68:73">
      <c r="BP45725" s="10"/>
      <c r="BQ45725" s="10"/>
      <c r="BR45725" s="10"/>
      <c r="BS45725" s="10"/>
      <c r="BT45725" s="10"/>
      <c r="BU45725" s="10"/>
    </row>
    <row r="45726" spans="68:73">
      <c r="BP45726" s="8"/>
      <c r="BQ45726" s="8"/>
      <c r="BR45726" s="8"/>
      <c r="BS45726" s="8"/>
      <c r="BT45726" s="8"/>
      <c r="BU45726" s="8"/>
    </row>
    <row r="45727" spans="68:73">
      <c r="BP45727" s="10"/>
      <c r="BQ45727" s="10"/>
      <c r="BR45727" s="10"/>
      <c r="BS45727" s="10"/>
      <c r="BT45727" s="10"/>
      <c r="BU45727" s="10"/>
    </row>
    <row r="45728" spans="68:73">
      <c r="BP45728" s="8"/>
      <c r="BQ45728" s="8"/>
      <c r="BR45728" s="8"/>
      <c r="BS45728" s="8"/>
      <c r="BT45728" s="8"/>
      <c r="BU45728" s="8"/>
    </row>
    <row r="45729" spans="68:73">
      <c r="BP45729" s="10"/>
      <c r="BQ45729" s="10"/>
      <c r="BR45729" s="10"/>
      <c r="BS45729" s="10"/>
      <c r="BT45729" s="10"/>
      <c r="BU45729" s="10"/>
    </row>
    <row r="45730" spans="68:73">
      <c r="BP45730" s="8"/>
      <c r="BQ45730" s="8"/>
      <c r="BR45730" s="8"/>
      <c r="BS45730" s="8"/>
      <c r="BT45730" s="8"/>
      <c r="BU45730" s="8"/>
    </row>
    <row r="45731" spans="68:73">
      <c r="BP45731" s="10"/>
      <c r="BQ45731" s="10"/>
      <c r="BR45731" s="10"/>
      <c r="BS45731" s="10"/>
      <c r="BT45731" s="10"/>
      <c r="BU45731" s="10"/>
    </row>
    <row r="45732" spans="68:73">
      <c r="BP45732" s="8"/>
      <c r="BQ45732" s="8"/>
      <c r="BR45732" s="8"/>
      <c r="BS45732" s="8"/>
      <c r="BT45732" s="8"/>
      <c r="BU45732" s="8"/>
    </row>
    <row r="45733" spans="68:73">
      <c r="BP45733" s="10"/>
      <c r="BQ45733" s="10"/>
      <c r="BR45733" s="10"/>
      <c r="BS45733" s="10"/>
      <c r="BT45733" s="10"/>
      <c r="BU45733" s="10"/>
    </row>
    <row r="45734" spans="68:73">
      <c r="BP45734" s="8"/>
      <c r="BQ45734" s="8"/>
      <c r="BR45734" s="8"/>
      <c r="BS45734" s="8"/>
      <c r="BT45734" s="8"/>
      <c r="BU45734" s="8"/>
    </row>
    <row r="45735" spans="68:73">
      <c r="BP45735" s="10"/>
      <c r="BQ45735" s="10"/>
      <c r="BR45735" s="10"/>
      <c r="BS45735" s="10"/>
      <c r="BT45735" s="10"/>
      <c r="BU45735" s="10"/>
    </row>
    <row r="45736" spans="68:73">
      <c r="BP45736" s="8"/>
      <c r="BQ45736" s="8"/>
      <c r="BR45736" s="8"/>
      <c r="BS45736" s="8"/>
      <c r="BT45736" s="8"/>
      <c r="BU45736" s="8"/>
    </row>
    <row r="45737" spans="68:73">
      <c r="BP45737" s="10"/>
      <c r="BQ45737" s="10"/>
      <c r="BR45737" s="10"/>
      <c r="BS45737" s="10"/>
      <c r="BT45737" s="10"/>
      <c r="BU45737" s="10"/>
    </row>
    <row r="45738" spans="68:73">
      <c r="BP45738" s="8"/>
      <c r="BQ45738" s="8"/>
      <c r="BR45738" s="8"/>
      <c r="BS45738" s="8"/>
      <c r="BT45738" s="8"/>
      <c r="BU45738" s="8"/>
    </row>
    <row r="45739" spans="68:73">
      <c r="BP45739" s="10"/>
      <c r="BQ45739" s="10"/>
      <c r="BR45739" s="10"/>
      <c r="BS45739" s="10"/>
      <c r="BT45739" s="10"/>
      <c r="BU45739" s="10"/>
    </row>
    <row r="45740" spans="68:73">
      <c r="BP45740" s="8"/>
      <c r="BQ45740" s="8"/>
      <c r="BR45740" s="8"/>
      <c r="BS45740" s="8"/>
      <c r="BT45740" s="8"/>
      <c r="BU45740" s="8"/>
    </row>
    <row r="45741" spans="68:73">
      <c r="BP45741" s="10"/>
      <c r="BQ45741" s="10"/>
      <c r="BR45741" s="10"/>
      <c r="BS45741" s="10"/>
      <c r="BT45741" s="10"/>
      <c r="BU45741" s="10"/>
    </row>
    <row r="45742" spans="68:73">
      <c r="BP45742" s="8"/>
      <c r="BQ45742" s="8"/>
      <c r="BR45742" s="8"/>
      <c r="BS45742" s="8"/>
      <c r="BT45742" s="8"/>
      <c r="BU45742" s="8"/>
    </row>
    <row r="45743" spans="68:73">
      <c r="BP45743" s="10"/>
      <c r="BQ45743" s="10"/>
      <c r="BR45743" s="10"/>
      <c r="BS45743" s="10"/>
      <c r="BT45743" s="10"/>
      <c r="BU45743" s="10"/>
    </row>
    <row r="45744" spans="68:73">
      <c r="BP45744" s="8"/>
      <c r="BQ45744" s="8"/>
      <c r="BR45744" s="8"/>
      <c r="BS45744" s="8"/>
      <c r="BT45744" s="8"/>
      <c r="BU45744" s="8"/>
    </row>
    <row r="45745" spans="68:73">
      <c r="BP45745" s="10"/>
      <c r="BQ45745" s="10"/>
      <c r="BR45745" s="10"/>
      <c r="BS45745" s="10"/>
      <c r="BT45745" s="10"/>
      <c r="BU45745" s="10"/>
    </row>
    <row r="45746" spans="68:73">
      <c r="BP45746" s="8"/>
      <c r="BQ45746" s="8"/>
      <c r="BR45746" s="8"/>
      <c r="BS45746" s="8"/>
      <c r="BT45746" s="8"/>
      <c r="BU45746" s="8"/>
    </row>
    <row r="45747" spans="68:73">
      <c r="BP45747" s="10"/>
      <c r="BQ45747" s="10"/>
      <c r="BR45747" s="10"/>
      <c r="BS45747" s="10"/>
      <c r="BT45747" s="10"/>
      <c r="BU45747" s="10"/>
    </row>
    <row r="45748" spans="68:73">
      <c r="BP45748" s="8"/>
      <c r="BQ45748" s="8"/>
      <c r="BR45748" s="8"/>
      <c r="BS45748" s="8"/>
      <c r="BT45748" s="8"/>
      <c r="BU45748" s="8"/>
    </row>
    <row r="45749" spans="68:73">
      <c r="BP45749" s="10"/>
      <c r="BQ45749" s="10"/>
      <c r="BR45749" s="10"/>
      <c r="BS45749" s="10"/>
      <c r="BT45749" s="10"/>
      <c r="BU45749" s="10"/>
    </row>
    <row r="45750" spans="68:73">
      <c r="BP45750" s="8"/>
      <c r="BQ45750" s="8"/>
      <c r="BR45750" s="8"/>
      <c r="BS45750" s="8"/>
      <c r="BT45750" s="8"/>
      <c r="BU45750" s="8"/>
    </row>
    <row r="45751" spans="68:73">
      <c r="BP45751" s="10"/>
      <c r="BQ45751" s="10"/>
      <c r="BR45751" s="10"/>
      <c r="BS45751" s="10"/>
      <c r="BT45751" s="10"/>
      <c r="BU45751" s="10"/>
    </row>
    <row r="45752" spans="68:73">
      <c r="BP45752" s="8"/>
      <c r="BQ45752" s="8"/>
      <c r="BR45752" s="8"/>
      <c r="BS45752" s="8"/>
      <c r="BT45752" s="8"/>
      <c r="BU45752" s="8"/>
    </row>
    <row r="45753" spans="68:73">
      <c r="BP45753" s="10"/>
      <c r="BQ45753" s="10"/>
      <c r="BR45753" s="10"/>
      <c r="BS45753" s="10"/>
      <c r="BT45753" s="10"/>
      <c r="BU45753" s="10"/>
    </row>
    <row r="45754" spans="68:73">
      <c r="BP45754" s="8"/>
      <c r="BQ45754" s="8"/>
      <c r="BR45754" s="8"/>
      <c r="BS45754" s="8"/>
      <c r="BT45754" s="8"/>
      <c r="BU45754" s="8"/>
    </row>
    <row r="45755" spans="68:73">
      <c r="BP45755" s="10"/>
      <c r="BQ45755" s="10"/>
      <c r="BR45755" s="10"/>
      <c r="BS45755" s="10"/>
      <c r="BT45755" s="10"/>
      <c r="BU45755" s="10"/>
    </row>
    <row r="45756" spans="68:73">
      <c r="BP45756" s="8"/>
      <c r="BQ45756" s="8"/>
      <c r="BR45756" s="8"/>
      <c r="BS45756" s="8"/>
      <c r="BT45756" s="8"/>
      <c r="BU45756" s="8"/>
    </row>
    <row r="45757" spans="68:73">
      <c r="BP45757" s="10"/>
      <c r="BQ45757" s="10"/>
      <c r="BR45757" s="10"/>
      <c r="BS45757" s="10"/>
      <c r="BT45757" s="10"/>
      <c r="BU45757" s="10"/>
    </row>
    <row r="45758" spans="68:73">
      <c r="BP45758" s="8"/>
      <c r="BQ45758" s="8"/>
      <c r="BR45758" s="8"/>
      <c r="BS45758" s="8"/>
      <c r="BT45758" s="8"/>
      <c r="BU45758" s="8"/>
    </row>
    <row r="45759" spans="68:73">
      <c r="BP45759" s="10"/>
      <c r="BQ45759" s="10"/>
      <c r="BR45759" s="10"/>
      <c r="BS45759" s="10"/>
      <c r="BT45759" s="10"/>
      <c r="BU45759" s="10"/>
    </row>
    <row r="45760" spans="68:73">
      <c r="BP45760" s="8"/>
      <c r="BQ45760" s="8"/>
      <c r="BR45760" s="8"/>
      <c r="BS45760" s="8"/>
      <c r="BT45760" s="8"/>
      <c r="BU45760" s="8"/>
    </row>
    <row r="45761" spans="68:73">
      <c r="BP45761" s="10"/>
      <c r="BQ45761" s="10"/>
      <c r="BR45761" s="10"/>
      <c r="BS45761" s="10"/>
      <c r="BT45761" s="10"/>
      <c r="BU45761" s="10"/>
    </row>
    <row r="45762" spans="68:73">
      <c r="BP45762" s="8"/>
      <c r="BQ45762" s="8"/>
      <c r="BR45762" s="8"/>
      <c r="BS45762" s="8"/>
      <c r="BT45762" s="8"/>
      <c r="BU45762" s="8"/>
    </row>
    <row r="45763" spans="68:73">
      <c r="BP45763" s="10"/>
      <c r="BQ45763" s="10"/>
      <c r="BR45763" s="10"/>
      <c r="BS45763" s="10"/>
      <c r="BT45763" s="10"/>
      <c r="BU45763" s="10"/>
    </row>
    <row r="45764" spans="68:73">
      <c r="BP45764" s="8"/>
      <c r="BQ45764" s="8"/>
      <c r="BR45764" s="8"/>
      <c r="BS45764" s="8"/>
      <c r="BT45764" s="8"/>
      <c r="BU45764" s="8"/>
    </row>
    <row r="45765" spans="68:73">
      <c r="BP45765" s="10"/>
      <c r="BQ45765" s="10"/>
      <c r="BR45765" s="10"/>
      <c r="BS45765" s="10"/>
      <c r="BT45765" s="10"/>
      <c r="BU45765" s="10"/>
    </row>
    <row r="45766" spans="68:73">
      <c r="BP45766" s="8"/>
      <c r="BQ45766" s="8"/>
      <c r="BR45766" s="8"/>
      <c r="BS45766" s="8"/>
      <c r="BT45766" s="8"/>
      <c r="BU45766" s="8"/>
    </row>
    <row r="45767" spans="68:73">
      <c r="BP45767" s="10"/>
      <c r="BQ45767" s="10"/>
      <c r="BR45767" s="10"/>
      <c r="BS45767" s="10"/>
      <c r="BT45767" s="10"/>
      <c r="BU45767" s="10"/>
    </row>
    <row r="45768" spans="68:73">
      <c r="BP45768" s="8"/>
      <c r="BQ45768" s="8"/>
      <c r="BR45768" s="8"/>
      <c r="BS45768" s="8"/>
      <c r="BT45768" s="8"/>
      <c r="BU45768" s="8"/>
    </row>
    <row r="45769" spans="68:73">
      <c r="BP45769" s="10"/>
      <c r="BQ45769" s="10"/>
      <c r="BR45769" s="10"/>
      <c r="BS45769" s="10"/>
      <c r="BT45769" s="10"/>
      <c r="BU45769" s="10"/>
    </row>
    <row r="45770" spans="68:73">
      <c r="BP45770" s="8"/>
      <c r="BQ45770" s="8"/>
      <c r="BR45770" s="8"/>
      <c r="BS45770" s="8"/>
      <c r="BT45770" s="8"/>
      <c r="BU45770" s="8"/>
    </row>
    <row r="45771" spans="68:73">
      <c r="BP45771" s="10"/>
      <c r="BQ45771" s="10"/>
      <c r="BR45771" s="10"/>
      <c r="BS45771" s="10"/>
      <c r="BT45771" s="10"/>
      <c r="BU45771" s="10"/>
    </row>
    <row r="45772" spans="68:73">
      <c r="BP45772" s="8"/>
      <c r="BQ45772" s="8"/>
      <c r="BR45772" s="8"/>
      <c r="BS45772" s="8"/>
      <c r="BT45772" s="8"/>
      <c r="BU45772" s="8"/>
    </row>
    <row r="45773" spans="68:73">
      <c r="BP45773" s="10"/>
      <c r="BQ45773" s="10"/>
      <c r="BR45773" s="10"/>
      <c r="BS45773" s="10"/>
      <c r="BT45773" s="10"/>
      <c r="BU45773" s="10"/>
    </row>
    <row r="45774" spans="68:73">
      <c r="BP45774" s="8"/>
      <c r="BQ45774" s="8"/>
      <c r="BR45774" s="8"/>
      <c r="BS45774" s="8"/>
      <c r="BT45774" s="8"/>
      <c r="BU45774" s="8"/>
    </row>
    <row r="45775" spans="68:73">
      <c r="BP45775" s="10"/>
      <c r="BQ45775" s="10"/>
      <c r="BR45775" s="10"/>
      <c r="BS45775" s="10"/>
      <c r="BT45775" s="10"/>
      <c r="BU45775" s="10"/>
    </row>
    <row r="45776" spans="68:73">
      <c r="BP45776" s="8"/>
      <c r="BQ45776" s="8"/>
      <c r="BR45776" s="8"/>
      <c r="BS45776" s="8"/>
      <c r="BT45776" s="8"/>
      <c r="BU45776" s="8"/>
    </row>
    <row r="45777" spans="68:73">
      <c r="BP45777" s="10"/>
      <c r="BQ45777" s="10"/>
      <c r="BR45777" s="10"/>
      <c r="BS45777" s="10"/>
      <c r="BT45777" s="10"/>
      <c r="BU45777" s="10"/>
    </row>
    <row r="45778" spans="68:73">
      <c r="BP45778" s="8"/>
      <c r="BQ45778" s="8"/>
      <c r="BR45778" s="8"/>
      <c r="BS45778" s="8"/>
      <c r="BT45778" s="8"/>
      <c r="BU45778" s="8"/>
    </row>
    <row r="45779" spans="68:73">
      <c r="BP45779" s="10"/>
      <c r="BQ45779" s="10"/>
      <c r="BR45779" s="10"/>
      <c r="BS45779" s="10"/>
      <c r="BT45779" s="10"/>
      <c r="BU45779" s="10"/>
    </row>
    <row r="45780" spans="68:73">
      <c r="BP45780" s="8"/>
      <c r="BQ45780" s="8"/>
      <c r="BR45780" s="8"/>
      <c r="BS45780" s="8"/>
      <c r="BT45780" s="8"/>
      <c r="BU45780" s="8"/>
    </row>
    <row r="45781" spans="68:73">
      <c r="BP45781" s="10"/>
      <c r="BQ45781" s="10"/>
      <c r="BR45781" s="10"/>
      <c r="BS45781" s="10"/>
      <c r="BT45781" s="10"/>
      <c r="BU45781" s="10"/>
    </row>
    <row r="45782" spans="68:73">
      <c r="BP45782" s="8"/>
      <c r="BQ45782" s="8"/>
      <c r="BR45782" s="8"/>
      <c r="BS45782" s="8"/>
      <c r="BT45782" s="8"/>
      <c r="BU45782" s="8"/>
    </row>
    <row r="45783" spans="68:73">
      <c r="BP45783" s="10"/>
      <c r="BQ45783" s="10"/>
      <c r="BR45783" s="10"/>
      <c r="BS45783" s="10"/>
      <c r="BT45783" s="10"/>
      <c r="BU45783" s="10"/>
    </row>
    <row r="45784" spans="68:73">
      <c r="BP45784" s="8"/>
      <c r="BQ45784" s="8"/>
      <c r="BR45784" s="8"/>
      <c r="BS45784" s="8"/>
      <c r="BT45784" s="8"/>
      <c r="BU45784" s="8"/>
    </row>
    <row r="45785" spans="68:73">
      <c r="BP45785" s="10"/>
      <c r="BQ45785" s="10"/>
      <c r="BR45785" s="10"/>
      <c r="BS45785" s="10"/>
      <c r="BT45785" s="10"/>
      <c r="BU45785" s="10"/>
    </row>
    <row r="45786" spans="68:73">
      <c r="BP45786" s="8"/>
      <c r="BQ45786" s="8"/>
      <c r="BR45786" s="8"/>
      <c r="BS45786" s="8"/>
      <c r="BT45786" s="8"/>
      <c r="BU45786" s="8"/>
    </row>
    <row r="45787" spans="68:73">
      <c r="BP45787" s="10"/>
      <c r="BQ45787" s="10"/>
      <c r="BR45787" s="10"/>
      <c r="BS45787" s="10"/>
      <c r="BT45787" s="10"/>
      <c r="BU45787" s="10"/>
    </row>
    <row r="45788" spans="68:73">
      <c r="BP45788" s="8"/>
      <c r="BQ45788" s="8"/>
      <c r="BR45788" s="8"/>
      <c r="BS45788" s="8"/>
      <c r="BT45788" s="8"/>
      <c r="BU45788" s="8"/>
    </row>
    <row r="45789" spans="68:73">
      <c r="BP45789" s="10"/>
      <c r="BQ45789" s="10"/>
      <c r="BR45789" s="10"/>
      <c r="BS45789" s="10"/>
      <c r="BT45789" s="10"/>
      <c r="BU45789" s="10"/>
    </row>
    <row r="45790" spans="68:73">
      <c r="BP45790" s="8"/>
      <c r="BQ45790" s="8"/>
      <c r="BR45790" s="8"/>
      <c r="BS45790" s="8"/>
      <c r="BT45790" s="8"/>
      <c r="BU45790" s="8"/>
    </row>
    <row r="45791" spans="68:73">
      <c r="BP45791" s="10"/>
      <c r="BQ45791" s="10"/>
      <c r="BR45791" s="10"/>
      <c r="BS45791" s="10"/>
      <c r="BT45791" s="10"/>
      <c r="BU45791" s="10"/>
    </row>
    <row r="45792" spans="68:73">
      <c r="BP45792" s="8"/>
      <c r="BQ45792" s="8"/>
      <c r="BR45792" s="8"/>
      <c r="BS45792" s="8"/>
      <c r="BT45792" s="8"/>
      <c r="BU45792" s="8"/>
    </row>
    <row r="45793" spans="68:73">
      <c r="BP45793" s="10"/>
      <c r="BQ45793" s="10"/>
      <c r="BR45793" s="10"/>
      <c r="BS45793" s="10"/>
      <c r="BT45793" s="10"/>
      <c r="BU45793" s="10"/>
    </row>
    <row r="45794" spans="68:73">
      <c r="BP45794" s="8"/>
      <c r="BQ45794" s="8"/>
      <c r="BR45794" s="8"/>
      <c r="BS45794" s="8"/>
      <c r="BT45794" s="8"/>
      <c r="BU45794" s="8"/>
    </row>
    <row r="45795" spans="68:73">
      <c r="BP45795" s="10"/>
      <c r="BQ45795" s="10"/>
      <c r="BR45795" s="10"/>
      <c r="BS45795" s="10"/>
      <c r="BT45795" s="10"/>
      <c r="BU45795" s="10"/>
    </row>
    <row r="45796" spans="68:73">
      <c r="BP45796" s="8"/>
      <c r="BQ45796" s="8"/>
      <c r="BR45796" s="8"/>
      <c r="BS45796" s="8"/>
      <c r="BT45796" s="8"/>
      <c r="BU45796" s="8"/>
    </row>
    <row r="45797" spans="68:73">
      <c r="BP45797" s="10"/>
      <c r="BQ45797" s="10"/>
      <c r="BR45797" s="10"/>
      <c r="BS45797" s="10"/>
      <c r="BT45797" s="10"/>
      <c r="BU45797" s="10"/>
    </row>
    <row r="45798" spans="68:73">
      <c r="BP45798" s="8"/>
      <c r="BQ45798" s="8"/>
      <c r="BR45798" s="8"/>
      <c r="BS45798" s="8"/>
      <c r="BT45798" s="8"/>
      <c r="BU45798" s="8"/>
    </row>
    <row r="45799" spans="68:73">
      <c r="BP45799" s="10"/>
      <c r="BQ45799" s="10"/>
      <c r="BR45799" s="10"/>
      <c r="BS45799" s="10"/>
      <c r="BT45799" s="10"/>
      <c r="BU45799" s="10"/>
    </row>
    <row r="45800" spans="68:73">
      <c r="BP45800" s="8"/>
      <c r="BQ45800" s="8"/>
      <c r="BR45800" s="8"/>
      <c r="BS45800" s="8"/>
      <c r="BT45800" s="8"/>
      <c r="BU45800" s="8"/>
    </row>
    <row r="45801" spans="68:73">
      <c r="BP45801" s="10"/>
      <c r="BQ45801" s="10"/>
      <c r="BR45801" s="10"/>
      <c r="BS45801" s="10"/>
      <c r="BT45801" s="10"/>
      <c r="BU45801" s="10"/>
    </row>
    <row r="45802" spans="68:73">
      <c r="BP45802" s="8"/>
      <c r="BQ45802" s="8"/>
      <c r="BR45802" s="8"/>
      <c r="BS45802" s="8"/>
      <c r="BT45802" s="8"/>
      <c r="BU45802" s="8"/>
    </row>
    <row r="45803" spans="68:73">
      <c r="BP45803" s="10"/>
      <c r="BQ45803" s="10"/>
      <c r="BR45803" s="10"/>
      <c r="BS45803" s="10"/>
      <c r="BT45803" s="10"/>
      <c r="BU45803" s="10"/>
    </row>
    <row r="45804" spans="68:73">
      <c r="BP45804" s="8"/>
      <c r="BQ45804" s="8"/>
      <c r="BR45804" s="8"/>
      <c r="BS45804" s="8"/>
      <c r="BT45804" s="8"/>
      <c r="BU45804" s="8"/>
    </row>
    <row r="45805" spans="68:73">
      <c r="BP45805" s="10"/>
      <c r="BQ45805" s="10"/>
      <c r="BR45805" s="10"/>
      <c r="BS45805" s="10"/>
      <c r="BT45805" s="10"/>
      <c r="BU45805" s="10"/>
    </row>
    <row r="45806" spans="68:73">
      <c r="BP45806" s="8"/>
      <c r="BQ45806" s="8"/>
      <c r="BR45806" s="8"/>
      <c r="BS45806" s="8"/>
      <c r="BT45806" s="8"/>
      <c r="BU45806" s="8"/>
    </row>
    <row r="45807" spans="68:73">
      <c r="BP45807" s="10"/>
      <c r="BQ45807" s="10"/>
      <c r="BR45807" s="10"/>
      <c r="BS45807" s="10"/>
      <c r="BT45807" s="10"/>
      <c r="BU45807" s="10"/>
    </row>
    <row r="45808" spans="68:73">
      <c r="BP45808" s="8"/>
      <c r="BQ45808" s="8"/>
      <c r="BR45808" s="8"/>
      <c r="BS45808" s="8"/>
      <c r="BT45808" s="8"/>
      <c r="BU45808" s="8"/>
    </row>
    <row r="45809" spans="68:73">
      <c r="BP45809" s="10"/>
      <c r="BQ45809" s="10"/>
      <c r="BR45809" s="10"/>
      <c r="BS45809" s="10"/>
      <c r="BT45809" s="10"/>
      <c r="BU45809" s="10"/>
    </row>
    <row r="45810" spans="68:73">
      <c r="BP45810" s="8"/>
      <c r="BQ45810" s="8"/>
      <c r="BR45810" s="8"/>
      <c r="BS45810" s="8"/>
      <c r="BT45810" s="8"/>
      <c r="BU45810" s="8"/>
    </row>
    <row r="45811" spans="68:73">
      <c r="BP45811" s="10"/>
      <c r="BQ45811" s="10"/>
      <c r="BR45811" s="10"/>
      <c r="BS45811" s="10"/>
      <c r="BT45811" s="10"/>
      <c r="BU45811" s="10"/>
    </row>
    <row r="45812" spans="68:73">
      <c r="BP45812" s="8"/>
      <c r="BQ45812" s="8"/>
      <c r="BR45812" s="8"/>
      <c r="BS45812" s="8"/>
      <c r="BT45812" s="8"/>
      <c r="BU45812" s="8"/>
    </row>
    <row r="45813" spans="68:73">
      <c r="BP45813" s="10"/>
      <c r="BQ45813" s="10"/>
      <c r="BR45813" s="10"/>
      <c r="BS45813" s="10"/>
      <c r="BT45813" s="10"/>
      <c r="BU45813" s="10"/>
    </row>
    <row r="45814" spans="68:73">
      <c r="BP45814" s="8"/>
      <c r="BQ45814" s="8"/>
      <c r="BR45814" s="8"/>
      <c r="BS45814" s="8"/>
      <c r="BT45814" s="8"/>
      <c r="BU45814" s="8"/>
    </row>
    <row r="45815" spans="68:73">
      <c r="BP45815" s="10"/>
      <c r="BQ45815" s="10"/>
      <c r="BR45815" s="10"/>
      <c r="BS45815" s="10"/>
      <c r="BT45815" s="10"/>
      <c r="BU45815" s="10"/>
    </row>
    <row r="45816" spans="68:73">
      <c r="BP45816" s="8"/>
      <c r="BQ45816" s="8"/>
      <c r="BR45816" s="8"/>
      <c r="BS45816" s="8"/>
      <c r="BT45816" s="8"/>
      <c r="BU45816" s="8"/>
    </row>
    <row r="45817" spans="68:73">
      <c r="BP45817" s="10"/>
      <c r="BQ45817" s="10"/>
      <c r="BR45817" s="10"/>
      <c r="BS45817" s="10"/>
      <c r="BT45817" s="10"/>
      <c r="BU45817" s="10"/>
    </row>
    <row r="45818" spans="68:73">
      <c r="BP45818" s="8"/>
      <c r="BQ45818" s="8"/>
      <c r="BR45818" s="8"/>
      <c r="BS45818" s="8"/>
      <c r="BT45818" s="8"/>
      <c r="BU45818" s="8"/>
    </row>
    <row r="45819" spans="68:73">
      <c r="BP45819" s="10"/>
      <c r="BQ45819" s="10"/>
      <c r="BR45819" s="10"/>
      <c r="BS45819" s="10"/>
      <c r="BT45819" s="10"/>
      <c r="BU45819" s="10"/>
    </row>
    <row r="45820" spans="68:73">
      <c r="BP45820" s="8"/>
      <c r="BQ45820" s="8"/>
      <c r="BR45820" s="8"/>
      <c r="BS45820" s="8"/>
      <c r="BT45820" s="8"/>
      <c r="BU45820" s="8"/>
    </row>
    <row r="45821" spans="68:73">
      <c r="BP45821" s="10"/>
      <c r="BQ45821" s="10"/>
      <c r="BR45821" s="10"/>
      <c r="BS45821" s="10"/>
      <c r="BT45821" s="10"/>
      <c r="BU45821" s="10"/>
    </row>
    <row r="45822" spans="68:73">
      <c r="BP45822" s="8"/>
      <c r="BQ45822" s="8"/>
      <c r="BR45822" s="8"/>
      <c r="BS45822" s="8"/>
      <c r="BT45822" s="8"/>
      <c r="BU45822" s="8"/>
    </row>
    <row r="45823" spans="68:73">
      <c r="BP45823" s="10"/>
      <c r="BQ45823" s="10"/>
      <c r="BR45823" s="10"/>
      <c r="BS45823" s="10"/>
      <c r="BT45823" s="10"/>
      <c r="BU45823" s="10"/>
    </row>
    <row r="45824" spans="68:73">
      <c r="BP45824" s="8"/>
      <c r="BQ45824" s="8"/>
      <c r="BR45824" s="8"/>
      <c r="BS45824" s="8"/>
      <c r="BT45824" s="8"/>
      <c r="BU45824" s="8"/>
    </row>
    <row r="45825" spans="68:73">
      <c r="BP45825" s="10"/>
      <c r="BQ45825" s="10"/>
      <c r="BR45825" s="10"/>
      <c r="BS45825" s="10"/>
      <c r="BT45825" s="10"/>
      <c r="BU45825" s="10"/>
    </row>
    <row r="45826" spans="68:73">
      <c r="BP45826" s="8"/>
      <c r="BQ45826" s="8"/>
      <c r="BR45826" s="8"/>
      <c r="BS45826" s="8"/>
      <c r="BT45826" s="8"/>
      <c r="BU45826" s="8"/>
    </row>
    <row r="45827" spans="68:73">
      <c r="BP45827" s="10"/>
      <c r="BQ45827" s="10"/>
      <c r="BR45827" s="10"/>
      <c r="BS45827" s="10"/>
      <c r="BT45827" s="10"/>
      <c r="BU45827" s="10"/>
    </row>
    <row r="45828" spans="68:73">
      <c r="BP45828" s="8"/>
      <c r="BQ45828" s="8"/>
      <c r="BR45828" s="8"/>
      <c r="BS45828" s="8"/>
      <c r="BT45828" s="8"/>
      <c r="BU45828" s="8"/>
    </row>
    <row r="45829" spans="68:73">
      <c r="BP45829" s="10"/>
      <c r="BQ45829" s="10"/>
      <c r="BR45829" s="10"/>
      <c r="BS45829" s="10"/>
      <c r="BT45829" s="10"/>
      <c r="BU45829" s="10"/>
    </row>
    <row r="45830" spans="68:73">
      <c r="BP45830" s="8"/>
      <c r="BQ45830" s="8"/>
      <c r="BR45830" s="8"/>
      <c r="BS45830" s="8"/>
      <c r="BT45830" s="8"/>
      <c r="BU45830" s="8"/>
    </row>
    <row r="45831" spans="68:73">
      <c r="BP45831" s="10"/>
      <c r="BQ45831" s="10"/>
      <c r="BR45831" s="10"/>
      <c r="BS45831" s="10"/>
      <c r="BT45831" s="10"/>
      <c r="BU45831" s="10"/>
    </row>
    <row r="45832" spans="68:73">
      <c r="BP45832" s="8"/>
      <c r="BQ45832" s="8"/>
      <c r="BR45832" s="8"/>
      <c r="BS45832" s="8"/>
      <c r="BT45832" s="8"/>
      <c r="BU45832" s="8"/>
    </row>
    <row r="45833" spans="68:73">
      <c r="BP45833" s="10"/>
      <c r="BQ45833" s="10"/>
      <c r="BR45833" s="10"/>
      <c r="BS45833" s="10"/>
      <c r="BT45833" s="10"/>
      <c r="BU45833" s="10"/>
    </row>
    <row r="45834" spans="68:73">
      <c r="BP45834" s="8"/>
      <c r="BQ45834" s="8"/>
      <c r="BR45834" s="8"/>
      <c r="BS45834" s="8"/>
      <c r="BT45834" s="8"/>
      <c r="BU45834" s="8"/>
    </row>
    <row r="45835" spans="68:73">
      <c r="BP45835" s="10"/>
      <c r="BQ45835" s="10"/>
      <c r="BR45835" s="10"/>
      <c r="BS45835" s="10"/>
      <c r="BT45835" s="10"/>
      <c r="BU45835" s="10"/>
    </row>
    <row r="45836" spans="68:73">
      <c r="BP45836" s="8"/>
      <c r="BQ45836" s="8"/>
      <c r="BR45836" s="8"/>
      <c r="BS45836" s="8"/>
      <c r="BT45836" s="8"/>
      <c r="BU45836" s="8"/>
    </row>
    <row r="45837" spans="68:73">
      <c r="BP45837" s="10"/>
      <c r="BQ45837" s="10"/>
      <c r="BR45837" s="10"/>
      <c r="BS45837" s="10"/>
      <c r="BT45837" s="10"/>
      <c r="BU45837" s="10"/>
    </row>
    <row r="45838" spans="68:73">
      <c r="BP45838" s="8"/>
      <c r="BQ45838" s="8"/>
      <c r="BR45838" s="8"/>
      <c r="BS45838" s="8"/>
      <c r="BT45838" s="8"/>
      <c r="BU45838" s="8"/>
    </row>
    <row r="45839" spans="68:73">
      <c r="BP45839" s="10"/>
      <c r="BQ45839" s="10"/>
      <c r="BR45839" s="10"/>
      <c r="BS45839" s="10"/>
      <c r="BT45839" s="10"/>
      <c r="BU45839" s="10"/>
    </row>
    <row r="45840" spans="68:73">
      <c r="BP45840" s="8"/>
      <c r="BQ45840" s="8"/>
      <c r="BR45840" s="8"/>
      <c r="BS45840" s="8"/>
      <c r="BT45840" s="8"/>
      <c r="BU45840" s="8"/>
    </row>
    <row r="45841" spans="68:73">
      <c r="BP45841" s="10"/>
      <c r="BQ45841" s="10"/>
      <c r="BR45841" s="10"/>
      <c r="BS45841" s="10"/>
      <c r="BT45841" s="10"/>
      <c r="BU45841" s="10"/>
    </row>
    <row r="45842" spans="68:73">
      <c r="BP45842" s="8"/>
      <c r="BQ45842" s="8"/>
      <c r="BR45842" s="8"/>
      <c r="BS45842" s="8"/>
      <c r="BT45842" s="8"/>
      <c r="BU45842" s="8"/>
    </row>
    <row r="45843" spans="68:73">
      <c r="BP45843" s="10"/>
      <c r="BQ45843" s="10"/>
      <c r="BR45843" s="10"/>
      <c r="BS45843" s="10"/>
      <c r="BT45843" s="10"/>
      <c r="BU45843" s="10"/>
    </row>
    <row r="45844" spans="68:73">
      <c r="BP45844" s="8"/>
      <c r="BQ45844" s="8"/>
      <c r="BR45844" s="8"/>
      <c r="BS45844" s="8"/>
      <c r="BT45844" s="8"/>
      <c r="BU45844" s="8"/>
    </row>
    <row r="45845" spans="68:73">
      <c r="BP45845" s="10"/>
      <c r="BQ45845" s="10"/>
      <c r="BR45845" s="10"/>
      <c r="BS45845" s="10"/>
      <c r="BT45845" s="10"/>
      <c r="BU45845" s="10"/>
    </row>
    <row r="45846" spans="68:73">
      <c r="BP45846" s="8"/>
      <c r="BQ45846" s="8"/>
      <c r="BR45846" s="8"/>
      <c r="BS45846" s="8"/>
      <c r="BT45846" s="8"/>
      <c r="BU45846" s="8"/>
    </row>
    <row r="45847" spans="68:73">
      <c r="BP45847" s="10"/>
      <c r="BQ45847" s="10"/>
      <c r="BR45847" s="10"/>
      <c r="BS45847" s="10"/>
      <c r="BT45847" s="10"/>
      <c r="BU45847" s="10"/>
    </row>
    <row r="45848" spans="68:73">
      <c r="BP45848" s="8"/>
      <c r="BQ45848" s="8"/>
      <c r="BR45848" s="8"/>
      <c r="BS45848" s="8"/>
      <c r="BT45848" s="8"/>
      <c r="BU45848" s="8"/>
    </row>
    <row r="45849" spans="68:73">
      <c r="BP45849" s="10"/>
      <c r="BQ45849" s="10"/>
      <c r="BR45849" s="10"/>
      <c r="BS45849" s="10"/>
      <c r="BT45849" s="10"/>
      <c r="BU45849" s="10"/>
    </row>
    <row r="45850" spans="68:73">
      <c r="BP45850" s="8"/>
      <c r="BQ45850" s="8"/>
      <c r="BR45850" s="8"/>
      <c r="BS45850" s="8"/>
      <c r="BT45850" s="8"/>
      <c r="BU45850" s="8"/>
    </row>
    <row r="45851" spans="68:73">
      <c r="BP45851" s="10"/>
      <c r="BQ45851" s="10"/>
      <c r="BR45851" s="10"/>
      <c r="BS45851" s="10"/>
      <c r="BT45851" s="10"/>
      <c r="BU45851" s="10"/>
    </row>
    <row r="45852" spans="68:73">
      <c r="BP45852" s="8"/>
      <c r="BQ45852" s="8"/>
      <c r="BR45852" s="8"/>
      <c r="BS45852" s="8"/>
      <c r="BT45852" s="8"/>
      <c r="BU45852" s="8"/>
    </row>
    <row r="45853" spans="68:73">
      <c r="BP45853" s="10"/>
      <c r="BQ45853" s="10"/>
      <c r="BR45853" s="10"/>
      <c r="BS45853" s="10"/>
      <c r="BT45853" s="10"/>
      <c r="BU45853" s="10"/>
    </row>
    <row r="45854" spans="68:73">
      <c r="BP45854" s="8"/>
      <c r="BQ45854" s="8"/>
      <c r="BR45854" s="8"/>
      <c r="BS45854" s="8"/>
      <c r="BT45854" s="8"/>
      <c r="BU45854" s="8"/>
    </row>
    <row r="45855" spans="68:73">
      <c r="BP45855" s="10"/>
      <c r="BQ45855" s="10"/>
      <c r="BR45855" s="10"/>
      <c r="BS45855" s="10"/>
      <c r="BT45855" s="10"/>
      <c r="BU45855" s="10"/>
    </row>
    <row r="45856" spans="68:73">
      <c r="BP45856" s="8"/>
      <c r="BQ45856" s="8"/>
      <c r="BR45856" s="8"/>
      <c r="BS45856" s="8"/>
      <c r="BT45856" s="8"/>
      <c r="BU45856" s="8"/>
    </row>
    <row r="45857" spans="68:73">
      <c r="BP45857" s="10"/>
      <c r="BQ45857" s="10"/>
      <c r="BR45857" s="10"/>
      <c r="BS45857" s="10"/>
      <c r="BT45857" s="10"/>
      <c r="BU45857" s="10"/>
    </row>
    <row r="45858" spans="68:73">
      <c r="BP45858" s="8"/>
      <c r="BQ45858" s="8"/>
      <c r="BR45858" s="8"/>
      <c r="BS45858" s="8"/>
      <c r="BT45858" s="8"/>
      <c r="BU45858" s="8"/>
    </row>
    <row r="45859" spans="68:73">
      <c r="BP45859" s="10"/>
      <c r="BQ45859" s="10"/>
      <c r="BR45859" s="10"/>
      <c r="BS45859" s="10"/>
      <c r="BT45859" s="10"/>
      <c r="BU45859" s="10"/>
    </row>
    <row r="45860" spans="68:73">
      <c r="BP45860" s="8"/>
      <c r="BQ45860" s="8"/>
      <c r="BR45860" s="8"/>
      <c r="BS45860" s="8"/>
      <c r="BT45860" s="8"/>
      <c r="BU45860" s="8"/>
    </row>
    <row r="45861" spans="68:73">
      <c r="BP45861" s="10"/>
      <c r="BQ45861" s="10"/>
      <c r="BR45861" s="10"/>
      <c r="BS45861" s="10"/>
      <c r="BT45861" s="10"/>
      <c r="BU45861" s="10"/>
    </row>
    <row r="45862" spans="68:73">
      <c r="BP45862" s="8"/>
      <c r="BQ45862" s="8"/>
      <c r="BR45862" s="8"/>
      <c r="BS45862" s="8"/>
      <c r="BT45862" s="8"/>
      <c r="BU45862" s="8"/>
    </row>
    <row r="45863" spans="68:73">
      <c r="BP45863" s="10"/>
      <c r="BQ45863" s="10"/>
      <c r="BR45863" s="10"/>
      <c r="BS45863" s="10"/>
      <c r="BT45863" s="10"/>
      <c r="BU45863" s="10"/>
    </row>
    <row r="45864" spans="68:73">
      <c r="BP45864" s="8"/>
      <c r="BQ45864" s="8"/>
      <c r="BR45864" s="8"/>
      <c r="BS45864" s="8"/>
      <c r="BT45864" s="8"/>
      <c r="BU45864" s="8"/>
    </row>
    <row r="45865" spans="68:73">
      <c r="BP45865" s="10"/>
      <c r="BQ45865" s="10"/>
      <c r="BR45865" s="10"/>
      <c r="BS45865" s="10"/>
      <c r="BT45865" s="10"/>
      <c r="BU45865" s="10"/>
    </row>
    <row r="45866" spans="68:73">
      <c r="BP45866" s="8"/>
      <c r="BQ45866" s="8"/>
      <c r="BR45866" s="8"/>
      <c r="BS45866" s="8"/>
      <c r="BT45866" s="8"/>
      <c r="BU45866" s="8"/>
    </row>
    <row r="45867" spans="68:73">
      <c r="BP45867" s="10"/>
      <c r="BQ45867" s="10"/>
      <c r="BR45867" s="10"/>
      <c r="BS45867" s="10"/>
      <c r="BT45867" s="10"/>
      <c r="BU45867" s="10"/>
    </row>
    <row r="45868" spans="68:73">
      <c r="BP45868" s="8"/>
      <c r="BQ45868" s="8"/>
      <c r="BR45868" s="8"/>
      <c r="BS45868" s="8"/>
      <c r="BT45868" s="8"/>
      <c r="BU45868" s="8"/>
    </row>
    <row r="45869" spans="68:73">
      <c r="BP45869" s="10"/>
      <c r="BQ45869" s="10"/>
      <c r="BR45869" s="10"/>
      <c r="BS45869" s="10"/>
      <c r="BT45869" s="10"/>
      <c r="BU45869" s="10"/>
    </row>
    <row r="45870" spans="68:73">
      <c r="BP45870" s="8"/>
      <c r="BQ45870" s="8"/>
      <c r="BR45870" s="8"/>
      <c r="BS45870" s="8"/>
      <c r="BT45870" s="8"/>
      <c r="BU45870" s="8"/>
    </row>
    <row r="45871" spans="68:73">
      <c r="BP45871" s="10"/>
      <c r="BQ45871" s="10"/>
      <c r="BR45871" s="10"/>
      <c r="BS45871" s="10"/>
      <c r="BT45871" s="10"/>
      <c r="BU45871" s="10"/>
    </row>
    <row r="45872" spans="68:73">
      <c r="BP45872" s="8"/>
      <c r="BQ45872" s="8"/>
      <c r="BR45872" s="8"/>
      <c r="BS45872" s="8"/>
      <c r="BT45872" s="8"/>
      <c r="BU45872" s="8"/>
    </row>
    <row r="45873" spans="68:73">
      <c r="BP45873" s="10"/>
      <c r="BQ45873" s="10"/>
      <c r="BR45873" s="10"/>
      <c r="BS45873" s="10"/>
      <c r="BT45873" s="10"/>
      <c r="BU45873" s="10"/>
    </row>
    <row r="45874" spans="68:73">
      <c r="BP45874" s="8"/>
      <c r="BQ45874" s="8"/>
      <c r="BR45874" s="8"/>
      <c r="BS45874" s="8"/>
      <c r="BT45874" s="8"/>
      <c r="BU45874" s="8"/>
    </row>
    <row r="45875" spans="68:73">
      <c r="BP45875" s="10"/>
      <c r="BQ45875" s="10"/>
      <c r="BR45875" s="10"/>
      <c r="BS45875" s="10"/>
      <c r="BT45875" s="10"/>
      <c r="BU45875" s="10"/>
    </row>
    <row r="45876" spans="68:73">
      <c r="BP45876" s="8"/>
      <c r="BQ45876" s="8"/>
      <c r="BR45876" s="8"/>
      <c r="BS45876" s="8"/>
      <c r="BT45876" s="8"/>
      <c r="BU45876" s="8"/>
    </row>
    <row r="45877" spans="68:73">
      <c r="BP45877" s="10"/>
      <c r="BQ45877" s="10"/>
      <c r="BR45877" s="10"/>
      <c r="BS45877" s="10"/>
      <c r="BT45877" s="10"/>
      <c r="BU45877" s="10"/>
    </row>
    <row r="45878" spans="68:73">
      <c r="BP45878" s="8"/>
      <c r="BQ45878" s="8"/>
      <c r="BR45878" s="8"/>
      <c r="BS45878" s="8"/>
      <c r="BT45878" s="8"/>
      <c r="BU45878" s="8"/>
    </row>
    <row r="45879" spans="68:73">
      <c r="BP45879" s="10"/>
      <c r="BQ45879" s="10"/>
      <c r="BR45879" s="10"/>
      <c r="BS45879" s="10"/>
      <c r="BT45879" s="10"/>
      <c r="BU45879" s="10"/>
    </row>
    <row r="45880" spans="68:73">
      <c r="BP45880" s="8"/>
      <c r="BQ45880" s="8"/>
      <c r="BR45880" s="8"/>
      <c r="BS45880" s="8"/>
      <c r="BT45880" s="8"/>
      <c r="BU45880" s="8"/>
    </row>
    <row r="45881" spans="68:73">
      <c r="BP45881" s="10"/>
      <c r="BQ45881" s="10"/>
      <c r="BR45881" s="10"/>
      <c r="BS45881" s="10"/>
      <c r="BT45881" s="10"/>
      <c r="BU45881" s="10"/>
    </row>
    <row r="45882" spans="68:73">
      <c r="BP45882" s="8"/>
      <c r="BQ45882" s="8"/>
      <c r="BR45882" s="8"/>
      <c r="BS45882" s="8"/>
      <c r="BT45882" s="8"/>
      <c r="BU45882" s="8"/>
    </row>
    <row r="45883" spans="68:73">
      <c r="BP45883" s="10"/>
      <c r="BQ45883" s="10"/>
      <c r="BR45883" s="10"/>
      <c r="BS45883" s="10"/>
      <c r="BT45883" s="10"/>
      <c r="BU45883" s="10"/>
    </row>
    <row r="45884" spans="68:73">
      <c r="BP45884" s="8"/>
      <c r="BQ45884" s="8"/>
      <c r="BR45884" s="8"/>
      <c r="BS45884" s="8"/>
      <c r="BT45884" s="8"/>
      <c r="BU45884" s="8"/>
    </row>
    <row r="45885" spans="68:73">
      <c r="BP45885" s="10"/>
      <c r="BQ45885" s="10"/>
      <c r="BR45885" s="10"/>
      <c r="BS45885" s="10"/>
      <c r="BT45885" s="10"/>
      <c r="BU45885" s="10"/>
    </row>
    <row r="45886" spans="68:73">
      <c r="BP45886" s="8"/>
      <c r="BQ45886" s="8"/>
      <c r="BR45886" s="8"/>
      <c r="BS45886" s="8"/>
      <c r="BT45886" s="8"/>
      <c r="BU45886" s="8"/>
    </row>
    <row r="45887" spans="68:73">
      <c r="BP45887" s="10"/>
      <c r="BQ45887" s="10"/>
      <c r="BR45887" s="10"/>
      <c r="BS45887" s="10"/>
      <c r="BT45887" s="10"/>
      <c r="BU45887" s="10"/>
    </row>
    <row r="45888" spans="68:73">
      <c r="BP45888" s="8"/>
      <c r="BQ45888" s="8"/>
      <c r="BR45888" s="8"/>
      <c r="BS45888" s="8"/>
      <c r="BT45888" s="8"/>
      <c r="BU45888" s="8"/>
    </row>
    <row r="45889" spans="68:73">
      <c r="BP45889" s="10"/>
      <c r="BQ45889" s="10"/>
      <c r="BR45889" s="10"/>
      <c r="BS45889" s="10"/>
      <c r="BT45889" s="10"/>
      <c r="BU45889" s="10"/>
    </row>
    <row r="45890" spans="68:73">
      <c r="BP45890" s="8"/>
      <c r="BQ45890" s="8"/>
      <c r="BR45890" s="8"/>
      <c r="BS45890" s="8"/>
      <c r="BT45890" s="8"/>
      <c r="BU45890" s="8"/>
    </row>
    <row r="45891" spans="68:73">
      <c r="BP45891" s="10"/>
      <c r="BQ45891" s="10"/>
      <c r="BR45891" s="10"/>
      <c r="BS45891" s="10"/>
      <c r="BT45891" s="10"/>
      <c r="BU45891" s="10"/>
    </row>
    <row r="45892" spans="68:73">
      <c r="BP45892" s="8"/>
      <c r="BQ45892" s="8"/>
      <c r="BR45892" s="8"/>
      <c r="BS45892" s="8"/>
      <c r="BT45892" s="8"/>
      <c r="BU45892" s="8"/>
    </row>
    <row r="45893" spans="68:73">
      <c r="BP45893" s="10"/>
      <c r="BQ45893" s="10"/>
      <c r="BR45893" s="10"/>
      <c r="BS45893" s="10"/>
      <c r="BT45893" s="10"/>
      <c r="BU45893" s="10"/>
    </row>
    <row r="45894" spans="68:73">
      <c r="BP45894" s="8"/>
      <c r="BQ45894" s="8"/>
      <c r="BR45894" s="8"/>
      <c r="BS45894" s="8"/>
      <c r="BT45894" s="8"/>
      <c r="BU45894" s="8"/>
    </row>
    <row r="45895" spans="68:73">
      <c r="BP45895" s="10"/>
      <c r="BQ45895" s="10"/>
      <c r="BR45895" s="10"/>
      <c r="BS45895" s="10"/>
      <c r="BT45895" s="10"/>
      <c r="BU45895" s="10"/>
    </row>
    <row r="45896" spans="68:73">
      <c r="BP45896" s="8"/>
      <c r="BQ45896" s="8"/>
      <c r="BR45896" s="8"/>
      <c r="BS45896" s="8"/>
      <c r="BT45896" s="8"/>
      <c r="BU45896" s="8"/>
    </row>
    <row r="45897" spans="68:73">
      <c r="BP45897" s="10"/>
      <c r="BQ45897" s="10"/>
      <c r="BR45897" s="10"/>
      <c r="BS45897" s="10"/>
      <c r="BT45897" s="10"/>
      <c r="BU45897" s="10"/>
    </row>
    <row r="45898" spans="68:73">
      <c r="BP45898" s="8"/>
      <c r="BQ45898" s="8"/>
      <c r="BR45898" s="8"/>
      <c r="BS45898" s="8"/>
      <c r="BT45898" s="8"/>
      <c r="BU45898" s="8"/>
    </row>
    <row r="45899" spans="68:73">
      <c r="BP45899" s="10"/>
      <c r="BQ45899" s="10"/>
      <c r="BR45899" s="10"/>
      <c r="BS45899" s="10"/>
      <c r="BT45899" s="10"/>
      <c r="BU45899" s="10"/>
    </row>
    <row r="45900" spans="68:73">
      <c r="BP45900" s="8"/>
      <c r="BQ45900" s="8"/>
      <c r="BR45900" s="8"/>
      <c r="BS45900" s="8"/>
      <c r="BT45900" s="8"/>
      <c r="BU45900" s="8"/>
    </row>
    <row r="45901" spans="68:73">
      <c r="BP45901" s="10"/>
      <c r="BQ45901" s="10"/>
      <c r="BR45901" s="10"/>
      <c r="BS45901" s="10"/>
      <c r="BT45901" s="10"/>
      <c r="BU45901" s="10"/>
    </row>
    <row r="45902" spans="68:73">
      <c r="BP45902" s="8"/>
      <c r="BQ45902" s="8"/>
      <c r="BR45902" s="8"/>
      <c r="BS45902" s="8"/>
      <c r="BT45902" s="8"/>
      <c r="BU45902" s="8"/>
    </row>
    <row r="45903" spans="68:73">
      <c r="BP45903" s="10"/>
      <c r="BQ45903" s="10"/>
      <c r="BR45903" s="10"/>
      <c r="BS45903" s="10"/>
      <c r="BT45903" s="10"/>
      <c r="BU45903" s="10"/>
    </row>
    <row r="45904" spans="68:73">
      <c r="BP45904" s="8"/>
      <c r="BQ45904" s="8"/>
      <c r="BR45904" s="8"/>
      <c r="BS45904" s="8"/>
      <c r="BT45904" s="8"/>
      <c r="BU45904" s="8"/>
    </row>
    <row r="45905" spans="68:73">
      <c r="BP45905" s="10"/>
      <c r="BQ45905" s="10"/>
      <c r="BR45905" s="10"/>
      <c r="BS45905" s="10"/>
      <c r="BT45905" s="10"/>
      <c r="BU45905" s="10"/>
    </row>
    <row r="45906" spans="68:73">
      <c r="BP45906" s="8"/>
      <c r="BQ45906" s="8"/>
      <c r="BR45906" s="8"/>
      <c r="BS45906" s="8"/>
      <c r="BT45906" s="8"/>
      <c r="BU45906" s="8"/>
    </row>
    <row r="45907" spans="68:73">
      <c r="BP45907" s="10"/>
      <c r="BQ45907" s="10"/>
      <c r="BR45907" s="10"/>
      <c r="BS45907" s="10"/>
      <c r="BT45907" s="10"/>
      <c r="BU45907" s="10"/>
    </row>
    <row r="45908" spans="68:73">
      <c r="BP45908" s="8"/>
      <c r="BQ45908" s="8"/>
      <c r="BR45908" s="8"/>
      <c r="BS45908" s="8"/>
      <c r="BT45908" s="8"/>
      <c r="BU45908" s="8"/>
    </row>
    <row r="45909" spans="68:73">
      <c r="BP45909" s="10"/>
      <c r="BQ45909" s="10"/>
      <c r="BR45909" s="10"/>
      <c r="BS45909" s="10"/>
      <c r="BT45909" s="10"/>
      <c r="BU45909" s="10"/>
    </row>
    <row r="45910" spans="68:73">
      <c r="BP45910" s="8"/>
      <c r="BQ45910" s="8"/>
      <c r="BR45910" s="8"/>
      <c r="BS45910" s="8"/>
      <c r="BT45910" s="8"/>
      <c r="BU45910" s="8"/>
    </row>
    <row r="45911" spans="68:73">
      <c r="BP45911" s="10"/>
      <c r="BQ45911" s="10"/>
      <c r="BR45911" s="10"/>
      <c r="BS45911" s="10"/>
      <c r="BT45911" s="10"/>
      <c r="BU45911" s="10"/>
    </row>
    <row r="45912" spans="68:73">
      <c r="BP45912" s="8"/>
      <c r="BQ45912" s="8"/>
      <c r="BR45912" s="8"/>
      <c r="BS45912" s="8"/>
      <c r="BT45912" s="8"/>
      <c r="BU45912" s="8"/>
    </row>
    <row r="45913" spans="68:73">
      <c r="BP45913" s="10"/>
      <c r="BQ45913" s="10"/>
      <c r="BR45913" s="10"/>
      <c r="BS45913" s="10"/>
      <c r="BT45913" s="10"/>
      <c r="BU45913" s="10"/>
    </row>
    <row r="45914" spans="68:73">
      <c r="BP45914" s="8"/>
      <c r="BQ45914" s="8"/>
      <c r="BR45914" s="8"/>
      <c r="BS45914" s="8"/>
      <c r="BT45914" s="8"/>
      <c r="BU45914" s="8"/>
    </row>
    <row r="45915" spans="68:73">
      <c r="BP45915" s="10"/>
      <c r="BQ45915" s="10"/>
      <c r="BR45915" s="10"/>
      <c r="BS45915" s="10"/>
      <c r="BT45915" s="10"/>
      <c r="BU45915" s="10"/>
    </row>
    <row r="45916" spans="68:73">
      <c r="BP45916" s="8"/>
      <c r="BQ45916" s="8"/>
      <c r="BR45916" s="8"/>
      <c r="BS45916" s="8"/>
      <c r="BT45916" s="8"/>
      <c r="BU45916" s="8"/>
    </row>
    <row r="45917" spans="68:73">
      <c r="BP45917" s="10"/>
      <c r="BQ45917" s="10"/>
      <c r="BR45917" s="10"/>
      <c r="BS45917" s="10"/>
      <c r="BT45917" s="10"/>
      <c r="BU45917" s="10"/>
    </row>
    <row r="45918" spans="68:73">
      <c r="BP45918" s="8"/>
      <c r="BQ45918" s="8"/>
      <c r="BR45918" s="8"/>
      <c r="BS45918" s="8"/>
      <c r="BT45918" s="8"/>
      <c r="BU45918" s="8"/>
    </row>
    <row r="45919" spans="68:73">
      <c r="BP45919" s="10"/>
      <c r="BQ45919" s="10"/>
      <c r="BR45919" s="10"/>
      <c r="BS45919" s="10"/>
      <c r="BT45919" s="10"/>
      <c r="BU45919" s="10"/>
    </row>
    <row r="45920" spans="68:73">
      <c r="BP45920" s="8"/>
      <c r="BQ45920" s="8"/>
      <c r="BR45920" s="8"/>
      <c r="BS45920" s="8"/>
      <c r="BT45920" s="8"/>
      <c r="BU45920" s="8"/>
    </row>
    <row r="45921" spans="68:73">
      <c r="BP45921" s="10"/>
      <c r="BQ45921" s="10"/>
      <c r="BR45921" s="10"/>
      <c r="BS45921" s="10"/>
      <c r="BT45921" s="10"/>
      <c r="BU45921" s="10"/>
    </row>
    <row r="45922" spans="68:73">
      <c r="BP45922" s="8"/>
      <c r="BQ45922" s="8"/>
      <c r="BR45922" s="8"/>
      <c r="BS45922" s="8"/>
      <c r="BT45922" s="8"/>
      <c r="BU45922" s="8"/>
    </row>
    <row r="45923" spans="68:73">
      <c r="BP45923" s="10"/>
      <c r="BQ45923" s="10"/>
      <c r="BR45923" s="10"/>
      <c r="BS45923" s="10"/>
      <c r="BT45923" s="10"/>
      <c r="BU45923" s="10"/>
    </row>
    <row r="45924" spans="68:73">
      <c r="BP45924" s="8"/>
      <c r="BQ45924" s="8"/>
      <c r="BR45924" s="8"/>
      <c r="BS45924" s="8"/>
      <c r="BT45924" s="8"/>
      <c r="BU45924" s="8"/>
    </row>
    <row r="45925" spans="68:73">
      <c r="BP45925" s="10"/>
      <c r="BQ45925" s="10"/>
      <c r="BR45925" s="10"/>
      <c r="BS45925" s="10"/>
      <c r="BT45925" s="10"/>
      <c r="BU45925" s="10"/>
    </row>
    <row r="45926" spans="68:73">
      <c r="BP45926" s="8"/>
      <c r="BQ45926" s="8"/>
      <c r="BR45926" s="8"/>
      <c r="BS45926" s="8"/>
      <c r="BT45926" s="8"/>
      <c r="BU45926" s="8"/>
    </row>
    <row r="45927" spans="68:73">
      <c r="BP45927" s="10"/>
      <c r="BQ45927" s="10"/>
      <c r="BR45927" s="10"/>
      <c r="BS45927" s="10"/>
      <c r="BT45927" s="10"/>
      <c r="BU45927" s="10"/>
    </row>
    <row r="45928" spans="68:73">
      <c r="BP45928" s="8"/>
      <c r="BQ45928" s="8"/>
      <c r="BR45928" s="8"/>
      <c r="BS45928" s="8"/>
      <c r="BT45928" s="8"/>
      <c r="BU45928" s="8"/>
    </row>
    <row r="45929" spans="68:73">
      <c r="BP45929" s="10"/>
      <c r="BQ45929" s="10"/>
      <c r="BR45929" s="10"/>
      <c r="BS45929" s="10"/>
      <c r="BT45929" s="10"/>
      <c r="BU45929" s="10"/>
    </row>
    <row r="45930" spans="68:73">
      <c r="BP45930" s="8"/>
      <c r="BQ45930" s="8"/>
      <c r="BR45930" s="8"/>
      <c r="BS45930" s="8"/>
      <c r="BT45930" s="8"/>
      <c r="BU45930" s="8"/>
    </row>
    <row r="45931" spans="68:73">
      <c r="BP45931" s="10"/>
      <c r="BQ45931" s="10"/>
      <c r="BR45931" s="10"/>
      <c r="BS45931" s="10"/>
      <c r="BT45931" s="10"/>
      <c r="BU45931" s="10"/>
    </row>
    <row r="45932" spans="68:73">
      <c r="BP45932" s="8"/>
      <c r="BQ45932" s="8"/>
      <c r="BR45932" s="8"/>
      <c r="BS45932" s="8"/>
      <c r="BT45932" s="8"/>
      <c r="BU45932" s="8"/>
    </row>
    <row r="45933" spans="68:73">
      <c r="BP45933" s="10"/>
      <c r="BQ45933" s="10"/>
      <c r="BR45933" s="10"/>
      <c r="BS45933" s="10"/>
      <c r="BT45933" s="10"/>
      <c r="BU45933" s="10"/>
    </row>
    <row r="45934" spans="68:73">
      <c r="BP45934" s="8"/>
      <c r="BQ45934" s="8"/>
      <c r="BR45934" s="8"/>
      <c r="BS45934" s="8"/>
      <c r="BT45934" s="8"/>
      <c r="BU45934" s="8"/>
    </row>
    <row r="45935" spans="68:73">
      <c r="BP45935" s="10"/>
      <c r="BQ45935" s="10"/>
      <c r="BR45935" s="10"/>
      <c r="BS45935" s="10"/>
      <c r="BT45935" s="10"/>
      <c r="BU45935" s="10"/>
    </row>
    <row r="45936" spans="68:73">
      <c r="BP45936" s="8"/>
      <c r="BQ45936" s="8"/>
      <c r="BR45936" s="8"/>
      <c r="BS45936" s="8"/>
      <c r="BT45936" s="8"/>
      <c r="BU45936" s="8"/>
    </row>
    <row r="45937" spans="68:73">
      <c r="BP45937" s="10"/>
      <c r="BQ45937" s="10"/>
      <c r="BR45937" s="10"/>
      <c r="BS45937" s="10"/>
      <c r="BT45937" s="10"/>
      <c r="BU45937" s="10"/>
    </row>
    <row r="45938" spans="68:73">
      <c r="BP45938" s="8"/>
      <c r="BQ45938" s="8"/>
      <c r="BR45938" s="8"/>
      <c r="BS45938" s="8"/>
      <c r="BT45938" s="8"/>
      <c r="BU45938" s="8"/>
    </row>
    <row r="45939" spans="68:73">
      <c r="BP45939" s="10"/>
      <c r="BQ45939" s="10"/>
      <c r="BR45939" s="10"/>
      <c r="BS45939" s="10"/>
      <c r="BT45939" s="10"/>
      <c r="BU45939" s="10"/>
    </row>
    <row r="45940" spans="68:73">
      <c r="BP45940" s="8"/>
      <c r="BQ45940" s="8"/>
      <c r="BR45940" s="8"/>
      <c r="BS45940" s="8"/>
      <c r="BT45940" s="8"/>
      <c r="BU45940" s="8"/>
    </row>
    <row r="45941" spans="68:73">
      <c r="BP45941" s="10"/>
      <c r="BQ45941" s="10"/>
      <c r="BR45941" s="10"/>
      <c r="BS45941" s="10"/>
      <c r="BT45941" s="10"/>
      <c r="BU45941" s="10"/>
    </row>
    <row r="45942" spans="68:73">
      <c r="BP45942" s="8"/>
      <c r="BQ45942" s="8"/>
      <c r="BR45942" s="8"/>
      <c r="BS45942" s="8"/>
      <c r="BT45942" s="8"/>
      <c r="BU45942" s="8"/>
    </row>
    <row r="45943" spans="68:73">
      <c r="BP45943" s="10"/>
      <c r="BQ45943" s="10"/>
      <c r="BR45943" s="10"/>
      <c r="BS45943" s="10"/>
      <c r="BT45943" s="10"/>
      <c r="BU45943" s="10"/>
    </row>
    <row r="45944" spans="68:73">
      <c r="BP45944" s="8"/>
      <c r="BQ45944" s="8"/>
      <c r="BR45944" s="8"/>
      <c r="BS45944" s="8"/>
      <c r="BT45944" s="8"/>
      <c r="BU45944" s="8"/>
    </row>
    <row r="45945" spans="68:73">
      <c r="BP45945" s="10"/>
      <c r="BQ45945" s="10"/>
      <c r="BR45945" s="10"/>
      <c r="BS45945" s="10"/>
      <c r="BT45945" s="10"/>
      <c r="BU45945" s="10"/>
    </row>
    <row r="45946" spans="68:73">
      <c r="BP45946" s="8"/>
      <c r="BQ45946" s="8"/>
      <c r="BR45946" s="8"/>
      <c r="BS45946" s="8"/>
      <c r="BT45946" s="8"/>
      <c r="BU45946" s="8"/>
    </row>
    <row r="45947" spans="68:73">
      <c r="BP45947" s="10"/>
      <c r="BQ45947" s="10"/>
      <c r="BR45947" s="10"/>
      <c r="BS45947" s="10"/>
      <c r="BT45947" s="10"/>
      <c r="BU45947" s="10"/>
    </row>
    <row r="45948" spans="68:73">
      <c r="BP45948" s="8"/>
      <c r="BQ45948" s="8"/>
      <c r="BR45948" s="8"/>
      <c r="BS45948" s="8"/>
      <c r="BT45948" s="8"/>
      <c r="BU45948" s="8"/>
    </row>
    <row r="45949" spans="68:73">
      <c r="BP45949" s="10"/>
      <c r="BQ45949" s="10"/>
      <c r="BR45949" s="10"/>
      <c r="BS45949" s="10"/>
      <c r="BT45949" s="10"/>
      <c r="BU45949" s="10"/>
    </row>
    <row r="45950" spans="68:73">
      <c r="BP45950" s="8"/>
      <c r="BQ45950" s="8"/>
      <c r="BR45950" s="8"/>
      <c r="BS45950" s="8"/>
      <c r="BT45950" s="8"/>
      <c r="BU45950" s="8"/>
    </row>
    <row r="45951" spans="68:73">
      <c r="BP45951" s="10"/>
      <c r="BQ45951" s="10"/>
      <c r="BR45951" s="10"/>
      <c r="BS45951" s="10"/>
      <c r="BT45951" s="10"/>
      <c r="BU45951" s="10"/>
    </row>
    <row r="45952" spans="68:73">
      <c r="BP45952" s="8"/>
      <c r="BQ45952" s="8"/>
      <c r="BR45952" s="8"/>
      <c r="BS45952" s="8"/>
      <c r="BT45952" s="8"/>
      <c r="BU45952" s="8"/>
    </row>
    <row r="45953" spans="68:73">
      <c r="BP45953" s="10"/>
      <c r="BQ45953" s="10"/>
      <c r="BR45953" s="10"/>
      <c r="BS45953" s="10"/>
      <c r="BT45953" s="10"/>
      <c r="BU45953" s="10"/>
    </row>
    <row r="45954" spans="68:73">
      <c r="BP45954" s="8"/>
      <c r="BQ45954" s="8"/>
      <c r="BR45954" s="8"/>
      <c r="BS45954" s="8"/>
      <c r="BT45954" s="8"/>
      <c r="BU45954" s="8"/>
    </row>
    <row r="45955" spans="68:73">
      <c r="BP45955" s="10"/>
      <c r="BQ45955" s="10"/>
      <c r="BR45955" s="10"/>
      <c r="BS45955" s="10"/>
      <c r="BT45955" s="10"/>
      <c r="BU45955" s="10"/>
    </row>
    <row r="45956" spans="68:73">
      <c r="BP45956" s="8"/>
      <c r="BQ45956" s="8"/>
      <c r="BR45956" s="8"/>
      <c r="BS45956" s="8"/>
      <c r="BT45956" s="8"/>
      <c r="BU45956" s="8"/>
    </row>
    <row r="45957" spans="68:73">
      <c r="BP45957" s="10"/>
      <c r="BQ45957" s="10"/>
      <c r="BR45957" s="10"/>
      <c r="BS45957" s="10"/>
      <c r="BT45957" s="10"/>
      <c r="BU45957" s="10"/>
    </row>
    <row r="45958" spans="68:73">
      <c r="BP45958" s="8"/>
      <c r="BQ45958" s="8"/>
      <c r="BR45958" s="8"/>
      <c r="BS45958" s="8"/>
      <c r="BT45958" s="8"/>
      <c r="BU45958" s="8"/>
    </row>
    <row r="45959" spans="68:73">
      <c r="BP45959" s="10"/>
      <c r="BQ45959" s="10"/>
      <c r="BR45959" s="10"/>
      <c r="BS45959" s="10"/>
      <c r="BT45959" s="10"/>
      <c r="BU45959" s="10"/>
    </row>
    <row r="45960" spans="68:73">
      <c r="BP45960" s="8"/>
      <c r="BQ45960" s="8"/>
      <c r="BR45960" s="8"/>
      <c r="BS45960" s="8"/>
      <c r="BT45960" s="8"/>
      <c r="BU45960" s="8"/>
    </row>
    <row r="45961" spans="68:73">
      <c r="BP45961" s="10"/>
      <c r="BQ45961" s="10"/>
      <c r="BR45961" s="10"/>
      <c r="BS45961" s="10"/>
      <c r="BT45961" s="10"/>
      <c r="BU45961" s="10"/>
    </row>
    <row r="45962" spans="68:73">
      <c r="BP45962" s="8"/>
      <c r="BQ45962" s="8"/>
      <c r="BR45962" s="8"/>
      <c r="BS45962" s="8"/>
      <c r="BT45962" s="8"/>
      <c r="BU45962" s="8"/>
    </row>
    <row r="45963" spans="68:73">
      <c r="BP45963" s="10"/>
      <c r="BQ45963" s="10"/>
      <c r="BR45963" s="10"/>
      <c r="BS45963" s="10"/>
      <c r="BT45963" s="10"/>
      <c r="BU45963" s="10"/>
    </row>
    <row r="45964" spans="68:73">
      <c r="BP45964" s="8"/>
      <c r="BQ45964" s="8"/>
      <c r="BR45964" s="8"/>
      <c r="BS45964" s="8"/>
      <c r="BT45964" s="8"/>
      <c r="BU45964" s="8"/>
    </row>
    <row r="45965" spans="68:73">
      <c r="BP45965" s="10"/>
      <c r="BQ45965" s="10"/>
      <c r="BR45965" s="10"/>
      <c r="BS45965" s="10"/>
      <c r="BT45965" s="10"/>
      <c r="BU45965" s="10"/>
    </row>
    <row r="45966" spans="68:73">
      <c r="BP45966" s="8"/>
      <c r="BQ45966" s="8"/>
      <c r="BR45966" s="8"/>
      <c r="BS45966" s="8"/>
      <c r="BT45966" s="8"/>
      <c r="BU45966" s="8"/>
    </row>
    <row r="45967" spans="68:73">
      <c r="BP45967" s="10"/>
      <c r="BQ45967" s="10"/>
      <c r="BR45967" s="10"/>
      <c r="BS45967" s="10"/>
      <c r="BT45967" s="10"/>
      <c r="BU45967" s="10"/>
    </row>
    <row r="45968" spans="68:73">
      <c r="BP45968" s="8"/>
      <c r="BQ45968" s="8"/>
      <c r="BR45968" s="8"/>
      <c r="BS45968" s="8"/>
      <c r="BT45968" s="8"/>
      <c r="BU45968" s="8"/>
    </row>
    <row r="45969" spans="68:73">
      <c r="BP45969" s="10"/>
      <c r="BQ45969" s="10"/>
      <c r="BR45969" s="10"/>
      <c r="BS45969" s="10"/>
      <c r="BT45969" s="10"/>
      <c r="BU45969" s="10"/>
    </row>
    <row r="45970" spans="68:73">
      <c r="BP45970" s="8"/>
      <c r="BQ45970" s="8"/>
      <c r="BR45970" s="8"/>
      <c r="BS45970" s="8"/>
      <c r="BT45970" s="8"/>
      <c r="BU45970" s="8"/>
    </row>
    <row r="45971" spans="68:73">
      <c r="BP45971" s="10"/>
      <c r="BQ45971" s="10"/>
      <c r="BR45971" s="10"/>
      <c r="BS45971" s="10"/>
      <c r="BT45971" s="10"/>
      <c r="BU45971" s="10"/>
    </row>
    <row r="45972" spans="68:73">
      <c r="BP45972" s="8"/>
      <c r="BQ45972" s="8"/>
      <c r="BR45972" s="8"/>
      <c r="BS45972" s="8"/>
      <c r="BT45972" s="8"/>
      <c r="BU45972" s="8"/>
    </row>
    <row r="45973" spans="68:73">
      <c r="BP45973" s="10"/>
      <c r="BQ45973" s="10"/>
      <c r="BR45973" s="10"/>
      <c r="BS45973" s="10"/>
      <c r="BT45973" s="10"/>
      <c r="BU45973" s="10"/>
    </row>
    <row r="45974" spans="68:73">
      <c r="BP45974" s="8"/>
      <c r="BQ45974" s="8"/>
      <c r="BR45974" s="8"/>
      <c r="BS45974" s="8"/>
      <c r="BT45974" s="8"/>
      <c r="BU45974" s="8"/>
    </row>
    <row r="45975" spans="68:73">
      <c r="BP45975" s="10"/>
      <c r="BQ45975" s="10"/>
      <c r="BR45975" s="10"/>
      <c r="BS45975" s="10"/>
      <c r="BT45975" s="10"/>
      <c r="BU45975" s="10"/>
    </row>
    <row r="45976" spans="68:73">
      <c r="BP45976" s="8"/>
      <c r="BQ45976" s="8"/>
      <c r="BR45976" s="8"/>
      <c r="BS45976" s="8"/>
      <c r="BT45976" s="8"/>
      <c r="BU45976" s="8"/>
    </row>
    <row r="45977" spans="68:73">
      <c r="BP45977" s="10"/>
      <c r="BQ45977" s="10"/>
      <c r="BR45977" s="10"/>
      <c r="BS45977" s="10"/>
      <c r="BT45977" s="10"/>
      <c r="BU45977" s="10"/>
    </row>
    <row r="45978" spans="68:73">
      <c r="BP45978" s="8"/>
      <c r="BQ45978" s="8"/>
      <c r="BR45978" s="8"/>
      <c r="BS45978" s="8"/>
      <c r="BT45978" s="8"/>
      <c r="BU45978" s="8"/>
    </row>
    <row r="45979" spans="68:73">
      <c r="BP45979" s="10"/>
      <c r="BQ45979" s="10"/>
      <c r="BR45979" s="10"/>
      <c r="BS45979" s="10"/>
      <c r="BT45979" s="10"/>
      <c r="BU45979" s="10"/>
    </row>
    <row r="45980" spans="68:73">
      <c r="BP45980" s="8"/>
      <c r="BQ45980" s="8"/>
      <c r="BR45980" s="8"/>
      <c r="BS45980" s="8"/>
      <c r="BT45980" s="8"/>
      <c r="BU45980" s="8"/>
    </row>
    <row r="45981" spans="68:73">
      <c r="BP45981" s="10"/>
      <c r="BQ45981" s="10"/>
      <c r="BR45981" s="10"/>
      <c r="BS45981" s="10"/>
      <c r="BT45981" s="10"/>
      <c r="BU45981" s="10"/>
    </row>
    <row r="45982" spans="68:73">
      <c r="BP45982" s="8"/>
      <c r="BQ45982" s="8"/>
      <c r="BR45982" s="8"/>
      <c r="BS45982" s="8"/>
      <c r="BT45982" s="8"/>
      <c r="BU45982" s="8"/>
    </row>
    <row r="45983" spans="68:73">
      <c r="BP45983" s="10"/>
      <c r="BQ45983" s="10"/>
      <c r="BR45983" s="10"/>
      <c r="BS45983" s="10"/>
      <c r="BT45983" s="10"/>
      <c r="BU45983" s="10"/>
    </row>
    <row r="45984" spans="68:73">
      <c r="BP45984" s="8"/>
      <c r="BQ45984" s="8"/>
      <c r="BR45984" s="8"/>
      <c r="BS45984" s="8"/>
      <c r="BT45984" s="8"/>
      <c r="BU45984" s="8"/>
    </row>
    <row r="45985" spans="68:73">
      <c r="BP45985" s="10"/>
      <c r="BQ45985" s="10"/>
      <c r="BR45985" s="10"/>
      <c r="BS45985" s="10"/>
      <c r="BT45985" s="10"/>
      <c r="BU45985" s="10"/>
    </row>
    <row r="45986" spans="68:73">
      <c r="BP45986" s="8"/>
      <c r="BQ45986" s="8"/>
      <c r="BR45986" s="8"/>
      <c r="BS45986" s="8"/>
      <c r="BT45986" s="8"/>
      <c r="BU45986" s="8"/>
    </row>
    <row r="45987" spans="68:73">
      <c r="BP45987" s="10"/>
      <c r="BQ45987" s="10"/>
      <c r="BR45987" s="10"/>
      <c r="BS45987" s="10"/>
      <c r="BT45987" s="10"/>
      <c r="BU45987" s="10"/>
    </row>
    <row r="45988" spans="68:73">
      <c r="BP45988" s="8"/>
      <c r="BQ45988" s="8"/>
      <c r="BR45988" s="8"/>
      <c r="BS45988" s="8"/>
      <c r="BT45988" s="8"/>
      <c r="BU45988" s="8"/>
    </row>
    <row r="45989" spans="68:73">
      <c r="BP45989" s="10"/>
      <c r="BQ45989" s="10"/>
      <c r="BR45989" s="10"/>
      <c r="BS45989" s="10"/>
      <c r="BT45989" s="10"/>
      <c r="BU45989" s="10"/>
    </row>
    <row r="45990" spans="68:73">
      <c r="BP45990" s="8"/>
      <c r="BQ45990" s="8"/>
      <c r="BR45990" s="8"/>
      <c r="BS45990" s="8"/>
      <c r="BT45990" s="8"/>
      <c r="BU45990" s="8"/>
    </row>
    <row r="45991" spans="68:73">
      <c r="BP45991" s="10"/>
      <c r="BQ45991" s="10"/>
      <c r="BR45991" s="10"/>
      <c r="BS45991" s="10"/>
      <c r="BT45991" s="10"/>
      <c r="BU45991" s="10"/>
    </row>
    <row r="45992" spans="68:73">
      <c r="BP45992" s="8"/>
      <c r="BQ45992" s="8"/>
      <c r="BR45992" s="8"/>
      <c r="BS45992" s="8"/>
      <c r="BT45992" s="8"/>
      <c r="BU45992" s="8"/>
    </row>
    <row r="45993" spans="68:73">
      <c r="BP45993" s="10"/>
      <c r="BQ45993" s="10"/>
      <c r="BR45993" s="10"/>
      <c r="BS45993" s="10"/>
      <c r="BT45993" s="10"/>
      <c r="BU45993" s="10"/>
    </row>
    <row r="45994" spans="68:73">
      <c r="BP45994" s="8"/>
      <c r="BQ45994" s="8"/>
      <c r="BR45994" s="8"/>
      <c r="BS45994" s="8"/>
      <c r="BT45994" s="8"/>
      <c r="BU45994" s="8"/>
    </row>
    <row r="45995" spans="68:73">
      <c r="BP45995" s="10"/>
      <c r="BQ45995" s="10"/>
      <c r="BR45995" s="10"/>
      <c r="BS45995" s="10"/>
      <c r="BT45995" s="10"/>
      <c r="BU45995" s="10"/>
    </row>
    <row r="45996" spans="68:73">
      <c r="BP45996" s="8"/>
      <c r="BQ45996" s="8"/>
      <c r="BR45996" s="8"/>
      <c r="BS45996" s="8"/>
      <c r="BT45996" s="8"/>
      <c r="BU45996" s="8"/>
    </row>
    <row r="45997" spans="68:73">
      <c r="BP45997" s="10"/>
      <c r="BQ45997" s="10"/>
      <c r="BR45997" s="10"/>
      <c r="BS45997" s="10"/>
      <c r="BT45997" s="10"/>
      <c r="BU45997" s="10"/>
    </row>
    <row r="45998" spans="68:73">
      <c r="BP45998" s="8"/>
      <c r="BQ45998" s="8"/>
      <c r="BR45998" s="8"/>
      <c r="BS45998" s="8"/>
      <c r="BT45998" s="8"/>
      <c r="BU45998" s="8"/>
    </row>
    <row r="45999" spans="68:73">
      <c r="BP45999" s="10"/>
      <c r="BQ45999" s="10"/>
      <c r="BR45999" s="10"/>
      <c r="BS45999" s="10"/>
      <c r="BT45999" s="10"/>
      <c r="BU45999" s="10"/>
    </row>
    <row r="46000" spans="68:73">
      <c r="BP46000" s="8"/>
      <c r="BQ46000" s="8"/>
      <c r="BR46000" s="8"/>
      <c r="BS46000" s="8"/>
      <c r="BT46000" s="8"/>
      <c r="BU46000" s="8"/>
    </row>
    <row r="46001" spans="68:73">
      <c r="BP46001" s="10"/>
      <c r="BQ46001" s="10"/>
      <c r="BR46001" s="10"/>
      <c r="BS46001" s="10"/>
      <c r="BT46001" s="10"/>
      <c r="BU46001" s="10"/>
    </row>
    <row r="46002" spans="68:73">
      <c r="BP46002" s="8"/>
      <c r="BQ46002" s="8"/>
      <c r="BR46002" s="8"/>
      <c r="BS46002" s="8"/>
      <c r="BT46002" s="8"/>
      <c r="BU46002" s="8"/>
    </row>
    <row r="46003" spans="68:73">
      <c r="BP46003" s="10"/>
      <c r="BQ46003" s="10"/>
      <c r="BR46003" s="10"/>
      <c r="BS46003" s="10"/>
      <c r="BT46003" s="10"/>
      <c r="BU46003" s="10"/>
    </row>
    <row r="46004" spans="68:73">
      <c r="BP46004" s="8"/>
      <c r="BQ46004" s="8"/>
      <c r="BR46004" s="8"/>
      <c r="BS46004" s="8"/>
      <c r="BT46004" s="8"/>
      <c r="BU46004" s="8"/>
    </row>
    <row r="46005" spans="68:73">
      <c r="BP46005" s="10"/>
      <c r="BQ46005" s="10"/>
      <c r="BR46005" s="10"/>
      <c r="BS46005" s="10"/>
      <c r="BT46005" s="10"/>
      <c r="BU46005" s="10"/>
    </row>
    <row r="46006" spans="68:73">
      <c r="BP46006" s="8"/>
      <c r="BQ46006" s="8"/>
      <c r="BR46006" s="8"/>
      <c r="BS46006" s="8"/>
      <c r="BT46006" s="8"/>
      <c r="BU46006" s="8"/>
    </row>
    <row r="46007" spans="68:73">
      <c r="BP46007" s="10"/>
      <c r="BQ46007" s="10"/>
      <c r="BR46007" s="10"/>
      <c r="BS46007" s="10"/>
      <c r="BT46007" s="10"/>
      <c r="BU46007" s="10"/>
    </row>
    <row r="46008" spans="68:73">
      <c r="BP46008" s="8"/>
      <c r="BQ46008" s="8"/>
      <c r="BR46008" s="8"/>
      <c r="BS46008" s="8"/>
      <c r="BT46008" s="8"/>
      <c r="BU46008" s="8"/>
    </row>
    <row r="46009" spans="68:73">
      <c r="BP46009" s="10"/>
      <c r="BQ46009" s="10"/>
      <c r="BR46009" s="10"/>
      <c r="BS46009" s="10"/>
      <c r="BT46009" s="10"/>
      <c r="BU46009" s="10"/>
    </row>
    <row r="46010" spans="68:73">
      <c r="BP46010" s="8"/>
      <c r="BQ46010" s="8"/>
      <c r="BR46010" s="8"/>
      <c r="BS46010" s="8"/>
      <c r="BT46010" s="8"/>
      <c r="BU46010" s="8"/>
    </row>
    <row r="46011" spans="68:73">
      <c r="BP46011" s="10"/>
      <c r="BQ46011" s="10"/>
      <c r="BR46011" s="10"/>
      <c r="BS46011" s="10"/>
      <c r="BT46011" s="10"/>
      <c r="BU46011" s="10"/>
    </row>
    <row r="46012" spans="68:73">
      <c r="BP46012" s="8"/>
      <c r="BQ46012" s="8"/>
      <c r="BR46012" s="8"/>
      <c r="BS46012" s="8"/>
      <c r="BT46012" s="8"/>
      <c r="BU46012" s="8"/>
    </row>
    <row r="46013" spans="68:73">
      <c r="BP46013" s="10"/>
      <c r="BQ46013" s="10"/>
      <c r="BR46013" s="10"/>
      <c r="BS46013" s="10"/>
      <c r="BT46013" s="10"/>
      <c r="BU46013" s="10"/>
    </row>
    <row r="46014" spans="68:73">
      <c r="BP46014" s="8"/>
      <c r="BQ46014" s="8"/>
      <c r="BR46014" s="8"/>
      <c r="BS46014" s="8"/>
      <c r="BT46014" s="8"/>
      <c r="BU46014" s="8"/>
    </row>
    <row r="46015" spans="68:73">
      <c r="BP46015" s="10"/>
      <c r="BQ46015" s="10"/>
      <c r="BR46015" s="10"/>
      <c r="BS46015" s="10"/>
      <c r="BT46015" s="10"/>
      <c r="BU46015" s="10"/>
    </row>
    <row r="46016" spans="68:73">
      <c r="BP46016" s="8"/>
      <c r="BQ46016" s="8"/>
      <c r="BR46016" s="8"/>
      <c r="BS46016" s="8"/>
      <c r="BT46016" s="8"/>
      <c r="BU46016" s="8"/>
    </row>
    <row r="46017" spans="68:73">
      <c r="BP46017" s="10"/>
      <c r="BQ46017" s="10"/>
      <c r="BR46017" s="10"/>
      <c r="BS46017" s="10"/>
      <c r="BT46017" s="10"/>
      <c r="BU46017" s="10"/>
    </row>
    <row r="46018" spans="68:73">
      <c r="BP46018" s="8"/>
      <c r="BQ46018" s="8"/>
      <c r="BR46018" s="8"/>
      <c r="BS46018" s="8"/>
      <c r="BT46018" s="8"/>
      <c r="BU46018" s="8"/>
    </row>
    <row r="46019" spans="68:73">
      <c r="BP46019" s="10"/>
      <c r="BQ46019" s="10"/>
      <c r="BR46019" s="10"/>
      <c r="BS46019" s="10"/>
      <c r="BT46019" s="10"/>
      <c r="BU46019" s="10"/>
    </row>
    <row r="46020" spans="68:73">
      <c r="BP46020" s="8"/>
      <c r="BQ46020" s="8"/>
      <c r="BR46020" s="8"/>
      <c r="BS46020" s="8"/>
      <c r="BT46020" s="8"/>
      <c r="BU46020" s="8"/>
    </row>
    <row r="46021" spans="68:73">
      <c r="BP46021" s="10"/>
      <c r="BQ46021" s="10"/>
      <c r="BR46021" s="10"/>
      <c r="BS46021" s="10"/>
      <c r="BT46021" s="10"/>
      <c r="BU46021" s="10"/>
    </row>
    <row r="46022" spans="68:73">
      <c r="BP46022" s="8"/>
      <c r="BQ46022" s="8"/>
      <c r="BR46022" s="8"/>
      <c r="BS46022" s="8"/>
      <c r="BT46022" s="8"/>
      <c r="BU46022" s="8"/>
    </row>
    <row r="46023" spans="68:73">
      <c r="BP46023" s="10"/>
      <c r="BQ46023" s="10"/>
      <c r="BR46023" s="10"/>
      <c r="BS46023" s="10"/>
      <c r="BT46023" s="10"/>
      <c r="BU46023" s="10"/>
    </row>
    <row r="46024" spans="68:73">
      <c r="BP46024" s="8"/>
      <c r="BQ46024" s="8"/>
      <c r="BR46024" s="8"/>
      <c r="BS46024" s="8"/>
      <c r="BT46024" s="8"/>
      <c r="BU46024" s="8"/>
    </row>
    <row r="46025" spans="68:73">
      <c r="BP46025" s="10"/>
      <c r="BQ46025" s="10"/>
      <c r="BR46025" s="10"/>
      <c r="BS46025" s="10"/>
      <c r="BT46025" s="10"/>
      <c r="BU46025" s="10"/>
    </row>
    <row r="46026" spans="68:73">
      <c r="BP46026" s="8"/>
      <c r="BQ46026" s="8"/>
      <c r="BR46026" s="8"/>
      <c r="BS46026" s="8"/>
      <c r="BT46026" s="8"/>
      <c r="BU46026" s="8"/>
    </row>
    <row r="46027" spans="68:73">
      <c r="BP46027" s="10"/>
      <c r="BQ46027" s="10"/>
      <c r="BR46027" s="10"/>
      <c r="BS46027" s="10"/>
      <c r="BT46027" s="10"/>
      <c r="BU46027" s="10"/>
    </row>
    <row r="46028" spans="68:73">
      <c r="BP46028" s="8"/>
      <c r="BQ46028" s="8"/>
      <c r="BR46028" s="8"/>
      <c r="BS46028" s="8"/>
      <c r="BT46028" s="8"/>
      <c r="BU46028" s="8"/>
    </row>
    <row r="46029" spans="68:73">
      <c r="BP46029" s="10"/>
      <c r="BQ46029" s="10"/>
      <c r="BR46029" s="10"/>
      <c r="BS46029" s="10"/>
      <c r="BT46029" s="10"/>
      <c r="BU46029" s="10"/>
    </row>
    <row r="46030" spans="68:73">
      <c r="BP46030" s="8"/>
      <c r="BQ46030" s="8"/>
      <c r="BR46030" s="8"/>
      <c r="BS46030" s="8"/>
      <c r="BT46030" s="8"/>
      <c r="BU46030" s="8"/>
    </row>
    <row r="46031" spans="68:73">
      <c r="BP46031" s="10"/>
      <c r="BQ46031" s="10"/>
      <c r="BR46031" s="10"/>
      <c r="BS46031" s="10"/>
      <c r="BT46031" s="10"/>
      <c r="BU46031" s="10"/>
    </row>
    <row r="46032" spans="68:73">
      <c r="BP46032" s="8"/>
      <c r="BQ46032" s="8"/>
      <c r="BR46032" s="8"/>
      <c r="BS46032" s="8"/>
      <c r="BT46032" s="8"/>
      <c r="BU46032" s="8"/>
    </row>
    <row r="46033" spans="68:73">
      <c r="BP46033" s="10"/>
      <c r="BQ46033" s="10"/>
      <c r="BR46033" s="10"/>
      <c r="BS46033" s="10"/>
      <c r="BT46033" s="10"/>
      <c r="BU46033" s="10"/>
    </row>
    <row r="46034" spans="68:73">
      <c r="BP46034" s="8"/>
      <c r="BQ46034" s="8"/>
      <c r="BR46034" s="8"/>
      <c r="BS46034" s="8"/>
      <c r="BT46034" s="8"/>
      <c r="BU46034" s="8"/>
    </row>
    <row r="46035" spans="68:73">
      <c r="BP46035" s="10"/>
      <c r="BQ46035" s="10"/>
      <c r="BR46035" s="10"/>
      <c r="BS46035" s="10"/>
      <c r="BT46035" s="10"/>
      <c r="BU46035" s="10"/>
    </row>
    <row r="46036" spans="68:73">
      <c r="BP46036" s="8"/>
      <c r="BQ46036" s="8"/>
      <c r="BR46036" s="8"/>
      <c r="BS46036" s="8"/>
      <c r="BT46036" s="8"/>
      <c r="BU46036" s="8"/>
    </row>
    <row r="46037" spans="68:73">
      <c r="BP46037" s="10"/>
      <c r="BQ46037" s="10"/>
      <c r="BR46037" s="10"/>
      <c r="BS46037" s="10"/>
      <c r="BT46037" s="10"/>
      <c r="BU46037" s="10"/>
    </row>
    <row r="46038" spans="68:73">
      <c r="BP46038" s="8"/>
      <c r="BQ46038" s="8"/>
      <c r="BR46038" s="8"/>
      <c r="BS46038" s="8"/>
      <c r="BT46038" s="8"/>
      <c r="BU46038" s="8"/>
    </row>
    <row r="46039" spans="68:73">
      <c r="BP46039" s="10"/>
      <c r="BQ46039" s="10"/>
      <c r="BR46039" s="10"/>
      <c r="BS46039" s="10"/>
      <c r="BT46039" s="10"/>
      <c r="BU46039" s="10"/>
    </row>
    <row r="46040" spans="68:73">
      <c r="BP46040" s="8"/>
      <c r="BQ46040" s="8"/>
      <c r="BR46040" s="8"/>
      <c r="BS46040" s="8"/>
      <c r="BT46040" s="8"/>
      <c r="BU46040" s="8"/>
    </row>
    <row r="46041" spans="68:73">
      <c r="BP46041" s="10"/>
      <c r="BQ46041" s="10"/>
      <c r="BR46041" s="10"/>
      <c r="BS46041" s="10"/>
      <c r="BT46041" s="10"/>
      <c r="BU46041" s="10"/>
    </row>
    <row r="46042" spans="68:73">
      <c r="BP46042" s="8"/>
      <c r="BQ46042" s="8"/>
      <c r="BR46042" s="8"/>
      <c r="BS46042" s="8"/>
      <c r="BT46042" s="8"/>
      <c r="BU46042" s="8"/>
    </row>
    <row r="46043" spans="68:73">
      <c r="BP46043" s="10"/>
      <c r="BQ46043" s="10"/>
      <c r="BR46043" s="10"/>
      <c r="BS46043" s="10"/>
      <c r="BT46043" s="10"/>
      <c r="BU46043" s="10"/>
    </row>
    <row r="46044" spans="68:73">
      <c r="BP46044" s="8"/>
      <c r="BQ46044" s="8"/>
      <c r="BR46044" s="8"/>
      <c r="BS46044" s="8"/>
      <c r="BT46044" s="8"/>
      <c r="BU46044" s="8"/>
    </row>
    <row r="46045" spans="68:73">
      <c r="BP46045" s="10"/>
      <c r="BQ46045" s="10"/>
      <c r="BR46045" s="10"/>
      <c r="BS46045" s="10"/>
      <c r="BT46045" s="10"/>
      <c r="BU46045" s="10"/>
    </row>
    <row r="46046" spans="68:73">
      <c r="BP46046" s="8"/>
      <c r="BQ46046" s="8"/>
      <c r="BR46046" s="8"/>
      <c r="BS46046" s="8"/>
      <c r="BT46046" s="8"/>
      <c r="BU46046" s="8"/>
    </row>
    <row r="46047" spans="68:73">
      <c r="BP46047" s="10"/>
      <c r="BQ46047" s="10"/>
      <c r="BR46047" s="10"/>
      <c r="BS46047" s="10"/>
      <c r="BT46047" s="10"/>
      <c r="BU46047" s="10"/>
    </row>
    <row r="46048" spans="68:73">
      <c r="BP46048" s="8"/>
      <c r="BQ46048" s="8"/>
      <c r="BR46048" s="8"/>
      <c r="BS46048" s="8"/>
      <c r="BT46048" s="8"/>
      <c r="BU46048" s="8"/>
    </row>
    <row r="46049" spans="68:73">
      <c r="BP46049" s="10"/>
      <c r="BQ46049" s="10"/>
      <c r="BR46049" s="10"/>
      <c r="BS46049" s="10"/>
      <c r="BT46049" s="10"/>
      <c r="BU46049" s="10"/>
    </row>
    <row r="46050" spans="68:73">
      <c r="BP46050" s="8"/>
      <c r="BQ46050" s="8"/>
      <c r="BR46050" s="8"/>
      <c r="BS46050" s="8"/>
      <c r="BT46050" s="8"/>
      <c r="BU46050" s="8"/>
    </row>
    <row r="46051" spans="68:73">
      <c r="BP46051" s="10"/>
      <c r="BQ46051" s="10"/>
      <c r="BR46051" s="10"/>
      <c r="BS46051" s="10"/>
      <c r="BT46051" s="10"/>
      <c r="BU46051" s="10"/>
    </row>
    <row r="46052" spans="68:73">
      <c r="BP46052" s="8"/>
      <c r="BQ46052" s="8"/>
      <c r="BR46052" s="8"/>
      <c r="BS46052" s="8"/>
      <c r="BT46052" s="8"/>
      <c r="BU46052" s="8"/>
    </row>
    <row r="46053" spans="68:73">
      <c r="BP46053" s="10"/>
      <c r="BQ46053" s="10"/>
      <c r="BR46053" s="10"/>
      <c r="BS46053" s="10"/>
      <c r="BT46053" s="10"/>
      <c r="BU46053" s="10"/>
    </row>
    <row r="46054" spans="68:73">
      <c r="BP46054" s="8"/>
      <c r="BQ46054" s="8"/>
      <c r="BR46054" s="8"/>
      <c r="BS46054" s="8"/>
      <c r="BT46054" s="8"/>
      <c r="BU46054" s="8"/>
    </row>
    <row r="46055" spans="68:73">
      <c r="BP46055" s="10"/>
      <c r="BQ46055" s="10"/>
      <c r="BR46055" s="10"/>
      <c r="BS46055" s="10"/>
      <c r="BT46055" s="10"/>
      <c r="BU46055" s="10"/>
    </row>
    <row r="46056" spans="68:73">
      <c r="BP46056" s="8"/>
      <c r="BQ46056" s="8"/>
      <c r="BR46056" s="8"/>
      <c r="BS46056" s="8"/>
      <c r="BT46056" s="8"/>
      <c r="BU46056" s="8"/>
    </row>
    <row r="46057" spans="68:73">
      <c r="BP46057" s="10"/>
      <c r="BQ46057" s="10"/>
      <c r="BR46057" s="10"/>
      <c r="BS46057" s="10"/>
      <c r="BT46057" s="10"/>
      <c r="BU46057" s="10"/>
    </row>
    <row r="46058" spans="68:73">
      <c r="BP46058" s="8"/>
      <c r="BQ46058" s="8"/>
      <c r="BR46058" s="8"/>
      <c r="BS46058" s="8"/>
      <c r="BT46058" s="8"/>
      <c r="BU46058" s="8"/>
    </row>
    <row r="46059" spans="68:73">
      <c r="BP46059" s="10"/>
      <c r="BQ46059" s="10"/>
      <c r="BR46059" s="10"/>
      <c r="BS46059" s="10"/>
      <c r="BT46059" s="10"/>
      <c r="BU46059" s="10"/>
    </row>
    <row r="46060" spans="68:73">
      <c r="BP46060" s="8"/>
      <c r="BQ46060" s="8"/>
      <c r="BR46060" s="8"/>
      <c r="BS46060" s="8"/>
      <c r="BT46060" s="8"/>
      <c r="BU46060" s="8"/>
    </row>
    <row r="46061" spans="68:73">
      <c r="BP46061" s="10"/>
      <c r="BQ46061" s="10"/>
      <c r="BR46061" s="10"/>
      <c r="BS46061" s="10"/>
      <c r="BT46061" s="10"/>
      <c r="BU46061" s="10"/>
    </row>
    <row r="46062" spans="68:73">
      <c r="BP46062" s="8"/>
      <c r="BQ46062" s="8"/>
      <c r="BR46062" s="8"/>
      <c r="BS46062" s="8"/>
      <c r="BT46062" s="8"/>
      <c r="BU46062" s="8"/>
    </row>
    <row r="46063" spans="68:73">
      <c r="BP46063" s="10"/>
      <c r="BQ46063" s="10"/>
      <c r="BR46063" s="10"/>
      <c r="BS46063" s="10"/>
      <c r="BT46063" s="10"/>
      <c r="BU46063" s="10"/>
    </row>
    <row r="46064" spans="68:73">
      <c r="BP46064" s="8"/>
      <c r="BQ46064" s="8"/>
      <c r="BR46064" s="8"/>
      <c r="BS46064" s="8"/>
      <c r="BT46064" s="8"/>
      <c r="BU46064" s="8"/>
    </row>
    <row r="46065" spans="68:73">
      <c r="BP46065" s="10"/>
      <c r="BQ46065" s="10"/>
      <c r="BR46065" s="10"/>
      <c r="BS46065" s="10"/>
      <c r="BT46065" s="10"/>
      <c r="BU46065" s="10"/>
    </row>
    <row r="46066" spans="68:73">
      <c r="BP46066" s="8"/>
      <c r="BQ46066" s="8"/>
      <c r="BR46066" s="8"/>
      <c r="BS46066" s="8"/>
      <c r="BT46066" s="8"/>
      <c r="BU46066" s="8"/>
    </row>
    <row r="46067" spans="68:73">
      <c r="BP46067" s="10"/>
      <c r="BQ46067" s="10"/>
      <c r="BR46067" s="10"/>
      <c r="BS46067" s="10"/>
      <c r="BT46067" s="10"/>
      <c r="BU46067" s="10"/>
    </row>
    <row r="46068" spans="68:73">
      <c r="BP46068" s="8"/>
      <c r="BQ46068" s="8"/>
      <c r="BR46068" s="8"/>
      <c r="BS46068" s="8"/>
      <c r="BT46068" s="8"/>
      <c r="BU46068" s="8"/>
    </row>
    <row r="46069" spans="68:73">
      <c r="BP46069" s="10"/>
      <c r="BQ46069" s="10"/>
      <c r="BR46069" s="10"/>
      <c r="BS46069" s="10"/>
      <c r="BT46069" s="10"/>
      <c r="BU46069" s="10"/>
    </row>
    <row r="46070" spans="68:73">
      <c r="BP46070" s="8"/>
      <c r="BQ46070" s="8"/>
      <c r="BR46070" s="8"/>
      <c r="BS46070" s="8"/>
      <c r="BT46070" s="8"/>
      <c r="BU46070" s="8"/>
    </row>
    <row r="46071" spans="68:73">
      <c r="BP46071" s="10"/>
      <c r="BQ46071" s="10"/>
      <c r="BR46071" s="10"/>
      <c r="BS46071" s="10"/>
      <c r="BT46071" s="10"/>
      <c r="BU46071" s="10"/>
    </row>
    <row r="46072" spans="68:73">
      <c r="BP46072" s="8"/>
      <c r="BQ46072" s="8"/>
      <c r="BR46072" s="8"/>
      <c r="BS46072" s="8"/>
      <c r="BT46072" s="8"/>
      <c r="BU46072" s="8"/>
    </row>
    <row r="46073" spans="68:73">
      <c r="BP46073" s="10"/>
      <c r="BQ46073" s="10"/>
      <c r="BR46073" s="10"/>
      <c r="BS46073" s="10"/>
      <c r="BT46073" s="10"/>
      <c r="BU46073" s="10"/>
    </row>
    <row r="46074" spans="68:73">
      <c r="BP46074" s="8"/>
      <c r="BQ46074" s="8"/>
      <c r="BR46074" s="8"/>
      <c r="BS46074" s="8"/>
      <c r="BT46074" s="8"/>
      <c r="BU46074" s="8"/>
    </row>
    <row r="46075" spans="68:73">
      <c r="BP46075" s="10"/>
      <c r="BQ46075" s="10"/>
      <c r="BR46075" s="10"/>
      <c r="BS46075" s="10"/>
      <c r="BT46075" s="10"/>
      <c r="BU46075" s="10"/>
    </row>
    <row r="46076" spans="68:73">
      <c r="BP46076" s="8"/>
      <c r="BQ46076" s="8"/>
      <c r="BR46076" s="8"/>
      <c r="BS46076" s="8"/>
      <c r="BT46076" s="8"/>
      <c r="BU46076" s="8"/>
    </row>
    <row r="46077" spans="68:73">
      <c r="BP46077" s="10"/>
      <c r="BQ46077" s="10"/>
      <c r="BR46077" s="10"/>
      <c r="BS46077" s="10"/>
      <c r="BT46077" s="10"/>
      <c r="BU46077" s="10"/>
    </row>
    <row r="46078" spans="68:73">
      <c r="BP46078" s="8"/>
      <c r="BQ46078" s="8"/>
      <c r="BR46078" s="8"/>
      <c r="BS46078" s="8"/>
      <c r="BT46078" s="8"/>
      <c r="BU46078" s="8"/>
    </row>
    <row r="46079" spans="68:73">
      <c r="BP46079" s="10"/>
      <c r="BQ46079" s="10"/>
      <c r="BR46079" s="10"/>
      <c r="BS46079" s="10"/>
      <c r="BT46079" s="10"/>
      <c r="BU46079" s="10"/>
    </row>
    <row r="46080" spans="68:73">
      <c r="BP46080" s="8"/>
      <c r="BQ46080" s="8"/>
      <c r="BR46080" s="8"/>
      <c r="BS46080" s="8"/>
      <c r="BT46080" s="8"/>
      <c r="BU46080" s="8"/>
    </row>
    <row r="46081" spans="68:73">
      <c r="BP46081" s="10"/>
      <c r="BQ46081" s="10"/>
      <c r="BR46081" s="10"/>
      <c r="BS46081" s="10"/>
      <c r="BT46081" s="10"/>
      <c r="BU46081" s="10"/>
    </row>
    <row r="46082" spans="68:73">
      <c r="BP46082" s="8"/>
      <c r="BQ46082" s="8"/>
      <c r="BR46082" s="8"/>
      <c r="BS46082" s="8"/>
      <c r="BT46082" s="8"/>
      <c r="BU46082" s="8"/>
    </row>
    <row r="46083" spans="68:73">
      <c r="BP46083" s="10"/>
      <c r="BQ46083" s="10"/>
      <c r="BR46083" s="10"/>
      <c r="BS46083" s="10"/>
      <c r="BT46083" s="10"/>
      <c r="BU46083" s="10"/>
    </row>
    <row r="46084" spans="68:73">
      <c r="BP46084" s="8"/>
      <c r="BQ46084" s="8"/>
      <c r="BR46084" s="8"/>
      <c r="BS46084" s="8"/>
      <c r="BT46084" s="8"/>
      <c r="BU46084" s="8"/>
    </row>
    <row r="46085" spans="68:73">
      <c r="BP46085" s="10"/>
      <c r="BQ46085" s="10"/>
      <c r="BR46085" s="10"/>
      <c r="BS46085" s="10"/>
      <c r="BT46085" s="10"/>
      <c r="BU46085" s="10"/>
    </row>
    <row r="46086" spans="68:73">
      <c r="BP46086" s="8"/>
      <c r="BQ46086" s="8"/>
      <c r="BR46086" s="8"/>
      <c r="BS46086" s="8"/>
      <c r="BT46086" s="8"/>
      <c r="BU46086" s="8"/>
    </row>
    <row r="46087" spans="68:73">
      <c r="BP46087" s="10"/>
      <c r="BQ46087" s="10"/>
      <c r="BR46087" s="10"/>
      <c r="BS46087" s="10"/>
      <c r="BT46087" s="10"/>
      <c r="BU46087" s="10"/>
    </row>
    <row r="46088" spans="68:73">
      <c r="BP46088" s="8"/>
      <c r="BQ46088" s="8"/>
      <c r="BR46088" s="8"/>
      <c r="BS46088" s="8"/>
      <c r="BT46088" s="8"/>
      <c r="BU46088" s="8"/>
    </row>
    <row r="46089" spans="68:73">
      <c r="BP46089" s="10"/>
      <c r="BQ46089" s="10"/>
      <c r="BR46089" s="10"/>
      <c r="BS46089" s="10"/>
      <c r="BT46089" s="10"/>
      <c r="BU46089" s="10"/>
    </row>
    <row r="46090" spans="68:73">
      <c r="BP46090" s="8"/>
      <c r="BQ46090" s="8"/>
      <c r="BR46090" s="8"/>
      <c r="BS46090" s="8"/>
      <c r="BT46090" s="8"/>
      <c r="BU46090" s="8"/>
    </row>
    <row r="46091" spans="68:73">
      <c r="BP46091" s="10"/>
      <c r="BQ46091" s="10"/>
      <c r="BR46091" s="10"/>
      <c r="BS46091" s="10"/>
      <c r="BT46091" s="10"/>
      <c r="BU46091" s="10"/>
    </row>
    <row r="46092" spans="68:73">
      <c r="BP46092" s="8"/>
      <c r="BQ46092" s="8"/>
      <c r="BR46092" s="8"/>
      <c r="BS46092" s="8"/>
      <c r="BT46092" s="8"/>
      <c r="BU46092" s="8"/>
    </row>
    <row r="46093" spans="68:73">
      <c r="BP46093" s="10"/>
      <c r="BQ46093" s="10"/>
      <c r="BR46093" s="10"/>
      <c r="BS46093" s="10"/>
      <c r="BT46093" s="10"/>
      <c r="BU46093" s="10"/>
    </row>
    <row r="46094" spans="68:73">
      <c r="BP46094" s="8"/>
      <c r="BQ46094" s="8"/>
      <c r="BR46094" s="8"/>
      <c r="BS46094" s="8"/>
      <c r="BT46094" s="8"/>
      <c r="BU46094" s="8"/>
    </row>
    <row r="46095" spans="68:73">
      <c r="BP46095" s="10"/>
      <c r="BQ46095" s="10"/>
      <c r="BR46095" s="10"/>
      <c r="BS46095" s="10"/>
      <c r="BT46095" s="10"/>
      <c r="BU46095" s="10"/>
    </row>
    <row r="46096" spans="68:73">
      <c r="BP46096" s="8"/>
      <c r="BQ46096" s="8"/>
      <c r="BR46096" s="8"/>
      <c r="BS46096" s="8"/>
      <c r="BT46096" s="8"/>
      <c r="BU46096" s="8"/>
    </row>
    <row r="46097" spans="68:73">
      <c r="BP46097" s="10"/>
      <c r="BQ46097" s="10"/>
      <c r="BR46097" s="10"/>
      <c r="BS46097" s="10"/>
      <c r="BT46097" s="10"/>
      <c r="BU46097" s="10"/>
    </row>
    <row r="46098" spans="68:73">
      <c r="BP46098" s="8"/>
      <c r="BQ46098" s="8"/>
      <c r="BR46098" s="8"/>
      <c r="BS46098" s="8"/>
      <c r="BT46098" s="8"/>
      <c r="BU46098" s="8"/>
    </row>
    <row r="46099" spans="68:73">
      <c r="BP46099" s="10"/>
      <c r="BQ46099" s="10"/>
      <c r="BR46099" s="10"/>
      <c r="BS46099" s="10"/>
      <c r="BT46099" s="10"/>
      <c r="BU46099" s="10"/>
    </row>
    <row r="46100" spans="68:73">
      <c r="BP46100" s="8"/>
      <c r="BQ46100" s="8"/>
      <c r="BR46100" s="8"/>
      <c r="BS46100" s="8"/>
      <c r="BT46100" s="8"/>
      <c r="BU46100" s="8"/>
    </row>
    <row r="46101" spans="68:73">
      <c r="BP46101" s="10"/>
      <c r="BQ46101" s="10"/>
      <c r="BR46101" s="10"/>
      <c r="BS46101" s="10"/>
      <c r="BT46101" s="10"/>
      <c r="BU46101" s="10"/>
    </row>
    <row r="46102" spans="68:73">
      <c r="BP46102" s="8"/>
      <c r="BQ46102" s="8"/>
      <c r="BR46102" s="8"/>
      <c r="BS46102" s="8"/>
      <c r="BT46102" s="8"/>
      <c r="BU46102" s="8"/>
    </row>
    <row r="46103" spans="68:73">
      <c r="BP46103" s="10"/>
      <c r="BQ46103" s="10"/>
      <c r="BR46103" s="10"/>
      <c r="BS46103" s="10"/>
      <c r="BT46103" s="10"/>
      <c r="BU46103" s="10"/>
    </row>
    <row r="46104" spans="68:73">
      <c r="BP46104" s="8"/>
      <c r="BQ46104" s="8"/>
      <c r="BR46104" s="8"/>
      <c r="BS46104" s="8"/>
      <c r="BT46104" s="8"/>
      <c r="BU46104" s="8"/>
    </row>
    <row r="46105" spans="68:73">
      <c r="BP46105" s="10"/>
      <c r="BQ46105" s="10"/>
      <c r="BR46105" s="10"/>
      <c r="BS46105" s="10"/>
      <c r="BT46105" s="10"/>
      <c r="BU46105" s="10"/>
    </row>
    <row r="46106" spans="68:73">
      <c r="BP46106" s="8"/>
      <c r="BQ46106" s="8"/>
      <c r="BR46106" s="8"/>
      <c r="BS46106" s="8"/>
      <c r="BT46106" s="8"/>
      <c r="BU46106" s="8"/>
    </row>
    <row r="46107" spans="68:73">
      <c r="BP46107" s="10"/>
      <c r="BQ46107" s="10"/>
      <c r="BR46107" s="10"/>
      <c r="BS46107" s="10"/>
      <c r="BT46107" s="10"/>
      <c r="BU46107" s="10"/>
    </row>
    <row r="46108" spans="68:73">
      <c r="BP46108" s="8"/>
      <c r="BQ46108" s="8"/>
      <c r="BR46108" s="8"/>
      <c r="BS46108" s="8"/>
      <c r="BT46108" s="8"/>
      <c r="BU46108" s="8"/>
    </row>
    <row r="46109" spans="68:73">
      <c r="BP46109" s="10"/>
      <c r="BQ46109" s="10"/>
      <c r="BR46109" s="10"/>
      <c r="BS46109" s="10"/>
      <c r="BT46109" s="10"/>
      <c r="BU46109" s="10"/>
    </row>
    <row r="46110" spans="68:73">
      <c r="BP46110" s="8"/>
      <c r="BQ46110" s="8"/>
      <c r="BR46110" s="8"/>
      <c r="BS46110" s="8"/>
      <c r="BT46110" s="8"/>
      <c r="BU46110" s="8"/>
    </row>
    <row r="46111" spans="68:73">
      <c r="BP46111" s="10"/>
      <c r="BQ46111" s="10"/>
      <c r="BR46111" s="10"/>
      <c r="BS46111" s="10"/>
      <c r="BT46111" s="10"/>
      <c r="BU46111" s="10"/>
    </row>
    <row r="46112" spans="68:73">
      <c r="BP46112" s="8"/>
      <c r="BQ46112" s="8"/>
      <c r="BR46112" s="8"/>
      <c r="BS46112" s="8"/>
      <c r="BT46112" s="8"/>
      <c r="BU46112" s="8"/>
    </row>
    <row r="46113" spans="68:73">
      <c r="BP46113" s="10"/>
      <c r="BQ46113" s="10"/>
      <c r="BR46113" s="10"/>
      <c r="BS46113" s="10"/>
      <c r="BT46113" s="10"/>
      <c r="BU46113" s="10"/>
    </row>
    <row r="46114" spans="68:73">
      <c r="BP46114" s="8"/>
      <c r="BQ46114" s="8"/>
      <c r="BR46114" s="8"/>
      <c r="BS46114" s="8"/>
      <c r="BT46114" s="8"/>
      <c r="BU46114" s="8"/>
    </row>
    <row r="46115" spans="68:73">
      <c r="BP46115" s="10"/>
      <c r="BQ46115" s="10"/>
      <c r="BR46115" s="10"/>
      <c r="BS46115" s="10"/>
      <c r="BT46115" s="10"/>
      <c r="BU46115" s="10"/>
    </row>
    <row r="46116" spans="68:73">
      <c r="BP46116" s="8"/>
      <c r="BQ46116" s="8"/>
      <c r="BR46116" s="8"/>
      <c r="BS46116" s="8"/>
      <c r="BT46116" s="8"/>
      <c r="BU46116" s="8"/>
    </row>
    <row r="46117" spans="68:73">
      <c r="BP46117" s="10"/>
      <c r="BQ46117" s="10"/>
      <c r="BR46117" s="10"/>
      <c r="BS46117" s="10"/>
      <c r="BT46117" s="10"/>
      <c r="BU46117" s="10"/>
    </row>
    <row r="46118" spans="68:73">
      <c r="BP46118" s="8"/>
      <c r="BQ46118" s="8"/>
      <c r="BR46118" s="8"/>
      <c r="BS46118" s="8"/>
      <c r="BT46118" s="8"/>
      <c r="BU46118" s="8"/>
    </row>
    <row r="46119" spans="68:73">
      <c r="BP46119" s="10"/>
      <c r="BQ46119" s="10"/>
      <c r="BR46119" s="10"/>
      <c r="BS46119" s="10"/>
      <c r="BT46119" s="10"/>
      <c r="BU46119" s="10"/>
    </row>
    <row r="46120" spans="68:73">
      <c r="BP46120" s="8"/>
      <c r="BQ46120" s="8"/>
      <c r="BR46120" s="8"/>
      <c r="BS46120" s="8"/>
      <c r="BT46120" s="8"/>
      <c r="BU46120" s="8"/>
    </row>
    <row r="46121" spans="68:73">
      <c r="BP46121" s="10"/>
      <c r="BQ46121" s="10"/>
      <c r="BR46121" s="10"/>
      <c r="BS46121" s="10"/>
      <c r="BT46121" s="10"/>
      <c r="BU46121" s="10"/>
    </row>
    <row r="46122" spans="68:73">
      <c r="BP46122" s="8"/>
      <c r="BQ46122" s="8"/>
      <c r="BR46122" s="8"/>
      <c r="BS46122" s="8"/>
      <c r="BT46122" s="8"/>
      <c r="BU46122" s="8"/>
    </row>
    <row r="46123" spans="68:73">
      <c r="BP46123" s="10"/>
      <c r="BQ46123" s="10"/>
      <c r="BR46123" s="10"/>
      <c r="BS46123" s="10"/>
      <c r="BT46123" s="10"/>
      <c r="BU46123" s="10"/>
    </row>
    <row r="46124" spans="68:73">
      <c r="BP46124" s="8"/>
      <c r="BQ46124" s="8"/>
      <c r="BR46124" s="8"/>
      <c r="BS46124" s="8"/>
      <c r="BT46124" s="8"/>
      <c r="BU46124" s="8"/>
    </row>
    <row r="46125" spans="68:73">
      <c r="BP46125" s="10"/>
      <c r="BQ46125" s="10"/>
      <c r="BR46125" s="10"/>
      <c r="BS46125" s="10"/>
      <c r="BT46125" s="10"/>
      <c r="BU46125" s="10"/>
    </row>
    <row r="46126" spans="68:73">
      <c r="BP46126" s="8"/>
      <c r="BQ46126" s="8"/>
      <c r="BR46126" s="8"/>
      <c r="BS46126" s="8"/>
      <c r="BT46126" s="8"/>
      <c r="BU46126" s="8"/>
    </row>
    <row r="46127" spans="68:73">
      <c r="BP46127" s="10"/>
      <c r="BQ46127" s="10"/>
      <c r="BR46127" s="10"/>
      <c r="BS46127" s="10"/>
      <c r="BT46127" s="10"/>
      <c r="BU46127" s="10"/>
    </row>
    <row r="46128" spans="68:73">
      <c r="BP46128" s="8"/>
      <c r="BQ46128" s="8"/>
      <c r="BR46128" s="8"/>
      <c r="BS46128" s="8"/>
      <c r="BT46128" s="8"/>
      <c r="BU46128" s="8"/>
    </row>
    <row r="46129" spans="68:73">
      <c r="BP46129" s="10"/>
      <c r="BQ46129" s="10"/>
      <c r="BR46129" s="10"/>
      <c r="BS46129" s="10"/>
      <c r="BT46129" s="10"/>
      <c r="BU46129" s="10"/>
    </row>
    <row r="46130" spans="68:73">
      <c r="BP46130" s="8"/>
      <c r="BQ46130" s="8"/>
      <c r="BR46130" s="8"/>
      <c r="BS46130" s="8"/>
      <c r="BT46130" s="8"/>
      <c r="BU46130" s="8"/>
    </row>
    <row r="46131" spans="68:73">
      <c r="BP46131" s="10"/>
      <c r="BQ46131" s="10"/>
      <c r="BR46131" s="10"/>
      <c r="BS46131" s="10"/>
      <c r="BT46131" s="10"/>
      <c r="BU46131" s="10"/>
    </row>
    <row r="46132" spans="68:73">
      <c r="BP46132" s="8"/>
      <c r="BQ46132" s="8"/>
      <c r="BR46132" s="8"/>
      <c r="BS46132" s="8"/>
      <c r="BT46132" s="8"/>
      <c r="BU46132" s="8"/>
    </row>
    <row r="46133" spans="68:73">
      <c r="BP46133" s="10"/>
      <c r="BQ46133" s="10"/>
      <c r="BR46133" s="10"/>
      <c r="BS46133" s="10"/>
      <c r="BT46133" s="10"/>
      <c r="BU46133" s="10"/>
    </row>
    <row r="46134" spans="68:73">
      <c r="BP46134" s="8"/>
      <c r="BQ46134" s="8"/>
      <c r="BR46134" s="8"/>
      <c r="BS46134" s="8"/>
      <c r="BT46134" s="8"/>
      <c r="BU46134" s="8"/>
    </row>
    <row r="46135" spans="68:73">
      <c r="BP46135" s="10"/>
      <c r="BQ46135" s="10"/>
      <c r="BR46135" s="10"/>
      <c r="BS46135" s="10"/>
      <c r="BT46135" s="10"/>
      <c r="BU46135" s="10"/>
    </row>
    <row r="46136" spans="68:73">
      <c r="BP46136" s="8"/>
      <c r="BQ46136" s="8"/>
      <c r="BR46136" s="8"/>
      <c r="BS46136" s="8"/>
      <c r="BT46136" s="8"/>
      <c r="BU46136" s="8"/>
    </row>
    <row r="46137" spans="68:73">
      <c r="BP46137" s="10"/>
      <c r="BQ46137" s="10"/>
      <c r="BR46137" s="10"/>
      <c r="BS46137" s="10"/>
      <c r="BT46137" s="10"/>
      <c r="BU46137" s="10"/>
    </row>
    <row r="46138" spans="68:73">
      <c r="BP46138" s="8"/>
      <c r="BQ46138" s="8"/>
      <c r="BR46138" s="8"/>
      <c r="BS46138" s="8"/>
      <c r="BT46138" s="8"/>
      <c r="BU46138" s="8"/>
    </row>
    <row r="46139" spans="68:73">
      <c r="BP46139" s="10"/>
      <c r="BQ46139" s="10"/>
      <c r="BR46139" s="10"/>
      <c r="BS46139" s="10"/>
      <c r="BT46139" s="10"/>
      <c r="BU46139" s="10"/>
    </row>
    <row r="46140" spans="68:73">
      <c r="BP46140" s="8"/>
      <c r="BQ46140" s="8"/>
      <c r="BR46140" s="8"/>
      <c r="BS46140" s="8"/>
      <c r="BT46140" s="8"/>
      <c r="BU46140" s="8"/>
    </row>
    <row r="46141" spans="68:73">
      <c r="BP46141" s="10"/>
      <c r="BQ46141" s="10"/>
      <c r="BR46141" s="10"/>
      <c r="BS46141" s="10"/>
      <c r="BT46141" s="10"/>
      <c r="BU46141" s="10"/>
    </row>
    <row r="46142" spans="68:73">
      <c r="BP46142" s="8"/>
      <c r="BQ46142" s="8"/>
      <c r="BR46142" s="8"/>
      <c r="BS46142" s="8"/>
      <c r="BT46142" s="8"/>
      <c r="BU46142" s="8"/>
    </row>
    <row r="46143" spans="68:73">
      <c r="BP46143" s="10"/>
      <c r="BQ46143" s="10"/>
      <c r="BR46143" s="10"/>
      <c r="BS46143" s="10"/>
      <c r="BT46143" s="10"/>
      <c r="BU46143" s="10"/>
    </row>
    <row r="46144" spans="68:73">
      <c r="BP46144" s="8"/>
      <c r="BQ46144" s="8"/>
      <c r="BR46144" s="8"/>
      <c r="BS46144" s="8"/>
      <c r="BT46144" s="8"/>
      <c r="BU46144" s="8"/>
    </row>
    <row r="46145" spans="68:73">
      <c r="BP46145" s="10"/>
      <c r="BQ46145" s="10"/>
      <c r="BR46145" s="10"/>
      <c r="BS46145" s="10"/>
      <c r="BT46145" s="10"/>
      <c r="BU46145" s="10"/>
    </row>
    <row r="46146" spans="68:73">
      <c r="BP46146" s="8"/>
      <c r="BQ46146" s="8"/>
      <c r="BR46146" s="8"/>
      <c r="BS46146" s="8"/>
      <c r="BT46146" s="8"/>
      <c r="BU46146" s="8"/>
    </row>
    <row r="46147" spans="68:73">
      <c r="BP46147" s="10"/>
      <c r="BQ46147" s="10"/>
      <c r="BR46147" s="10"/>
      <c r="BS46147" s="10"/>
      <c r="BT46147" s="10"/>
      <c r="BU46147" s="10"/>
    </row>
    <row r="46148" spans="68:73">
      <c r="BP46148" s="8"/>
      <c r="BQ46148" s="8"/>
      <c r="BR46148" s="8"/>
      <c r="BS46148" s="8"/>
      <c r="BT46148" s="8"/>
      <c r="BU46148" s="8"/>
    </row>
    <row r="46149" spans="68:73">
      <c r="BP46149" s="10"/>
      <c r="BQ46149" s="10"/>
      <c r="BR46149" s="10"/>
      <c r="BS46149" s="10"/>
      <c r="BT46149" s="10"/>
      <c r="BU46149" s="10"/>
    </row>
    <row r="46150" spans="68:73">
      <c r="BP46150" s="8"/>
      <c r="BQ46150" s="8"/>
      <c r="BR46150" s="8"/>
      <c r="BS46150" s="8"/>
      <c r="BT46150" s="8"/>
      <c r="BU46150" s="8"/>
    </row>
    <row r="46151" spans="68:73">
      <c r="BP46151" s="10"/>
      <c r="BQ46151" s="10"/>
      <c r="BR46151" s="10"/>
      <c r="BS46151" s="10"/>
      <c r="BT46151" s="10"/>
      <c r="BU46151" s="10"/>
    </row>
    <row r="46152" spans="68:73">
      <c r="BP46152" s="8"/>
      <c r="BQ46152" s="8"/>
      <c r="BR46152" s="8"/>
      <c r="BS46152" s="8"/>
      <c r="BT46152" s="8"/>
      <c r="BU46152" s="8"/>
    </row>
    <row r="46153" spans="68:73">
      <c r="BP46153" s="10"/>
      <c r="BQ46153" s="10"/>
      <c r="BR46153" s="10"/>
      <c r="BS46153" s="10"/>
      <c r="BT46153" s="10"/>
      <c r="BU46153" s="10"/>
    </row>
    <row r="46154" spans="68:73">
      <c r="BP46154" s="8"/>
      <c r="BQ46154" s="8"/>
      <c r="BR46154" s="8"/>
      <c r="BS46154" s="8"/>
      <c r="BT46154" s="8"/>
      <c r="BU46154" s="8"/>
    </row>
    <row r="46155" spans="68:73">
      <c r="BP46155" s="10"/>
      <c r="BQ46155" s="10"/>
      <c r="BR46155" s="10"/>
      <c r="BS46155" s="10"/>
      <c r="BT46155" s="10"/>
      <c r="BU46155" s="10"/>
    </row>
    <row r="46156" spans="68:73">
      <c r="BP46156" s="8"/>
      <c r="BQ46156" s="8"/>
      <c r="BR46156" s="8"/>
      <c r="BS46156" s="8"/>
      <c r="BT46156" s="8"/>
      <c r="BU46156" s="8"/>
    </row>
    <row r="46157" spans="68:73">
      <c r="BP46157" s="10"/>
      <c r="BQ46157" s="10"/>
      <c r="BR46157" s="10"/>
      <c r="BS46157" s="10"/>
      <c r="BT46157" s="10"/>
      <c r="BU46157" s="10"/>
    </row>
    <row r="46158" spans="68:73">
      <c r="BP46158" s="8"/>
      <c r="BQ46158" s="8"/>
      <c r="BR46158" s="8"/>
      <c r="BS46158" s="8"/>
      <c r="BT46158" s="8"/>
      <c r="BU46158" s="8"/>
    </row>
    <row r="46159" spans="68:73">
      <c r="BP46159" s="10"/>
      <c r="BQ46159" s="10"/>
      <c r="BR46159" s="10"/>
      <c r="BS46159" s="10"/>
      <c r="BT46159" s="10"/>
      <c r="BU46159" s="10"/>
    </row>
    <row r="46160" spans="68:73">
      <c r="BP46160" s="8"/>
      <c r="BQ46160" s="8"/>
      <c r="BR46160" s="8"/>
      <c r="BS46160" s="8"/>
      <c r="BT46160" s="8"/>
      <c r="BU46160" s="8"/>
    </row>
    <row r="46161" spans="68:73">
      <c r="BP46161" s="10"/>
      <c r="BQ46161" s="10"/>
      <c r="BR46161" s="10"/>
      <c r="BS46161" s="10"/>
      <c r="BT46161" s="10"/>
      <c r="BU46161" s="10"/>
    </row>
    <row r="46162" spans="68:73">
      <c r="BP46162" s="8"/>
      <c r="BQ46162" s="8"/>
      <c r="BR46162" s="8"/>
      <c r="BS46162" s="8"/>
      <c r="BT46162" s="8"/>
      <c r="BU46162" s="8"/>
    </row>
    <row r="46163" spans="68:73">
      <c r="BP46163" s="10"/>
      <c r="BQ46163" s="10"/>
      <c r="BR46163" s="10"/>
      <c r="BS46163" s="10"/>
      <c r="BT46163" s="10"/>
      <c r="BU46163" s="10"/>
    </row>
    <row r="46164" spans="68:73">
      <c r="BP46164" s="8"/>
      <c r="BQ46164" s="8"/>
      <c r="BR46164" s="8"/>
      <c r="BS46164" s="8"/>
      <c r="BT46164" s="8"/>
      <c r="BU46164" s="8"/>
    </row>
    <row r="46165" spans="68:73">
      <c r="BP46165" s="10"/>
      <c r="BQ46165" s="10"/>
      <c r="BR46165" s="10"/>
      <c r="BS46165" s="10"/>
      <c r="BT46165" s="10"/>
      <c r="BU46165" s="10"/>
    </row>
    <row r="46166" spans="68:73">
      <c r="BP46166" s="8"/>
      <c r="BQ46166" s="8"/>
      <c r="BR46166" s="8"/>
      <c r="BS46166" s="8"/>
      <c r="BT46166" s="8"/>
      <c r="BU46166" s="8"/>
    </row>
    <row r="46167" spans="68:73">
      <c r="BP46167" s="10"/>
      <c r="BQ46167" s="10"/>
      <c r="BR46167" s="10"/>
      <c r="BS46167" s="10"/>
      <c r="BT46167" s="10"/>
      <c r="BU46167" s="10"/>
    </row>
    <row r="46168" spans="68:73">
      <c r="BP46168" s="8"/>
      <c r="BQ46168" s="8"/>
      <c r="BR46168" s="8"/>
      <c r="BS46168" s="8"/>
      <c r="BT46168" s="8"/>
      <c r="BU46168" s="8"/>
    </row>
    <row r="46169" spans="68:73">
      <c r="BP46169" s="10"/>
      <c r="BQ46169" s="10"/>
      <c r="BR46169" s="10"/>
      <c r="BS46169" s="10"/>
      <c r="BT46169" s="10"/>
      <c r="BU46169" s="10"/>
    </row>
    <row r="46170" spans="68:73">
      <c r="BP46170" s="8"/>
      <c r="BQ46170" s="8"/>
      <c r="BR46170" s="8"/>
      <c r="BS46170" s="8"/>
      <c r="BT46170" s="8"/>
      <c r="BU46170" s="8"/>
    </row>
    <row r="46171" spans="68:73">
      <c r="BP46171" s="10"/>
      <c r="BQ46171" s="10"/>
      <c r="BR46171" s="10"/>
      <c r="BS46171" s="10"/>
      <c r="BT46171" s="10"/>
      <c r="BU46171" s="10"/>
    </row>
    <row r="46172" spans="68:73">
      <c r="BP46172" s="8"/>
      <c r="BQ46172" s="8"/>
      <c r="BR46172" s="8"/>
      <c r="BS46172" s="8"/>
      <c r="BT46172" s="8"/>
      <c r="BU46172" s="8"/>
    </row>
    <row r="46173" spans="68:73">
      <c r="BP46173" s="10"/>
      <c r="BQ46173" s="10"/>
      <c r="BR46173" s="10"/>
      <c r="BS46173" s="10"/>
      <c r="BT46173" s="10"/>
      <c r="BU46173" s="10"/>
    </row>
    <row r="46174" spans="68:73">
      <c r="BP46174" s="8"/>
      <c r="BQ46174" s="8"/>
      <c r="BR46174" s="8"/>
      <c r="BS46174" s="8"/>
      <c r="BT46174" s="8"/>
      <c r="BU46174" s="8"/>
    </row>
    <row r="46175" spans="68:73">
      <c r="BP46175" s="10"/>
      <c r="BQ46175" s="10"/>
      <c r="BR46175" s="10"/>
      <c r="BS46175" s="10"/>
      <c r="BT46175" s="10"/>
      <c r="BU46175" s="10"/>
    </row>
    <row r="46176" spans="68:73">
      <c r="BP46176" s="8"/>
      <c r="BQ46176" s="8"/>
      <c r="BR46176" s="8"/>
      <c r="BS46176" s="8"/>
      <c r="BT46176" s="8"/>
      <c r="BU46176" s="8"/>
    </row>
    <row r="46177" spans="68:73">
      <c r="BP46177" s="10"/>
      <c r="BQ46177" s="10"/>
      <c r="BR46177" s="10"/>
      <c r="BS46177" s="10"/>
      <c r="BT46177" s="10"/>
      <c r="BU46177" s="10"/>
    </row>
    <row r="46178" spans="68:73">
      <c r="BP46178" s="8"/>
      <c r="BQ46178" s="8"/>
      <c r="BR46178" s="8"/>
      <c r="BS46178" s="8"/>
      <c r="BT46178" s="8"/>
      <c r="BU46178" s="8"/>
    </row>
    <row r="46179" spans="68:73">
      <c r="BP46179" s="10"/>
      <c r="BQ46179" s="10"/>
      <c r="BR46179" s="10"/>
      <c r="BS46179" s="10"/>
      <c r="BT46179" s="10"/>
      <c r="BU46179" s="10"/>
    </row>
    <row r="46180" spans="68:73">
      <c r="BP46180" s="8"/>
      <c r="BQ46180" s="8"/>
      <c r="BR46180" s="8"/>
      <c r="BS46180" s="8"/>
      <c r="BT46180" s="8"/>
      <c r="BU46180" s="8"/>
    </row>
    <row r="46181" spans="68:73">
      <c r="BP46181" s="10"/>
      <c r="BQ46181" s="10"/>
      <c r="BR46181" s="10"/>
      <c r="BS46181" s="10"/>
      <c r="BT46181" s="10"/>
      <c r="BU46181" s="10"/>
    </row>
    <row r="46182" spans="68:73">
      <c r="BP46182" s="8"/>
      <c r="BQ46182" s="8"/>
      <c r="BR46182" s="8"/>
      <c r="BS46182" s="8"/>
      <c r="BT46182" s="8"/>
      <c r="BU46182" s="8"/>
    </row>
    <row r="46183" spans="68:73">
      <c r="BP46183" s="10"/>
      <c r="BQ46183" s="10"/>
      <c r="BR46183" s="10"/>
      <c r="BS46183" s="10"/>
      <c r="BT46183" s="10"/>
      <c r="BU46183" s="10"/>
    </row>
    <row r="46184" spans="68:73">
      <c r="BP46184" s="8"/>
      <c r="BQ46184" s="8"/>
      <c r="BR46184" s="8"/>
      <c r="BS46184" s="8"/>
      <c r="BT46184" s="8"/>
      <c r="BU46184" s="8"/>
    </row>
    <row r="46185" spans="68:73">
      <c r="BP46185" s="10"/>
      <c r="BQ46185" s="10"/>
      <c r="BR46185" s="10"/>
      <c r="BS46185" s="10"/>
      <c r="BT46185" s="10"/>
      <c r="BU46185" s="10"/>
    </row>
    <row r="46186" spans="68:73">
      <c r="BP46186" s="8"/>
      <c r="BQ46186" s="8"/>
      <c r="BR46186" s="8"/>
      <c r="BS46186" s="8"/>
      <c r="BT46186" s="8"/>
      <c r="BU46186" s="8"/>
    </row>
    <row r="46187" spans="68:73">
      <c r="BP46187" s="10"/>
      <c r="BQ46187" s="10"/>
      <c r="BR46187" s="10"/>
      <c r="BS46187" s="10"/>
      <c r="BT46187" s="10"/>
      <c r="BU46187" s="10"/>
    </row>
    <row r="46188" spans="68:73">
      <c r="BP46188" s="8"/>
      <c r="BQ46188" s="8"/>
      <c r="BR46188" s="8"/>
      <c r="BS46188" s="8"/>
      <c r="BT46188" s="8"/>
      <c r="BU46188" s="8"/>
    </row>
    <row r="46189" spans="68:73">
      <c r="BP46189" s="10"/>
      <c r="BQ46189" s="10"/>
      <c r="BR46189" s="10"/>
      <c r="BS46189" s="10"/>
      <c r="BT46189" s="10"/>
      <c r="BU46189" s="10"/>
    </row>
    <row r="46190" spans="68:73">
      <c r="BP46190" s="8"/>
      <c r="BQ46190" s="8"/>
      <c r="BR46190" s="8"/>
      <c r="BS46190" s="8"/>
      <c r="BT46190" s="8"/>
      <c r="BU46190" s="8"/>
    </row>
    <row r="46191" spans="68:73">
      <c r="BP46191" s="10"/>
      <c r="BQ46191" s="10"/>
      <c r="BR46191" s="10"/>
      <c r="BS46191" s="10"/>
      <c r="BT46191" s="10"/>
      <c r="BU46191" s="10"/>
    </row>
    <row r="46192" spans="68:73">
      <c r="BP46192" s="8"/>
      <c r="BQ46192" s="8"/>
      <c r="BR46192" s="8"/>
      <c r="BS46192" s="8"/>
      <c r="BT46192" s="8"/>
      <c r="BU46192" s="8"/>
    </row>
    <row r="46193" spans="68:73">
      <c r="BP46193" s="10"/>
      <c r="BQ46193" s="10"/>
      <c r="BR46193" s="10"/>
      <c r="BS46193" s="10"/>
      <c r="BT46193" s="10"/>
      <c r="BU46193" s="10"/>
    </row>
    <row r="46194" spans="68:73">
      <c r="BP46194" s="8"/>
      <c r="BQ46194" s="8"/>
      <c r="BR46194" s="8"/>
      <c r="BS46194" s="8"/>
      <c r="BT46194" s="8"/>
      <c r="BU46194" s="8"/>
    </row>
    <row r="46195" spans="68:73">
      <c r="BP46195" s="10"/>
      <c r="BQ46195" s="10"/>
      <c r="BR46195" s="10"/>
      <c r="BS46195" s="10"/>
      <c r="BT46195" s="10"/>
      <c r="BU46195" s="10"/>
    </row>
    <row r="46196" spans="68:73">
      <c r="BP46196" s="8"/>
      <c r="BQ46196" s="8"/>
      <c r="BR46196" s="8"/>
      <c r="BS46196" s="8"/>
      <c r="BT46196" s="8"/>
      <c r="BU46196" s="8"/>
    </row>
    <row r="46197" spans="68:73">
      <c r="BP46197" s="10"/>
      <c r="BQ46197" s="10"/>
      <c r="BR46197" s="10"/>
      <c r="BS46197" s="10"/>
      <c r="BT46197" s="10"/>
      <c r="BU46197" s="10"/>
    </row>
    <row r="46198" spans="68:73">
      <c r="BP46198" s="8"/>
      <c r="BQ46198" s="8"/>
      <c r="BR46198" s="8"/>
      <c r="BS46198" s="8"/>
      <c r="BT46198" s="8"/>
      <c r="BU46198" s="8"/>
    </row>
    <row r="46199" spans="68:73">
      <c r="BP46199" s="10"/>
      <c r="BQ46199" s="10"/>
      <c r="BR46199" s="10"/>
      <c r="BS46199" s="10"/>
      <c r="BT46199" s="10"/>
      <c r="BU46199" s="10"/>
    </row>
    <row r="46200" spans="68:73">
      <c r="BP46200" s="8"/>
      <c r="BQ46200" s="8"/>
      <c r="BR46200" s="8"/>
      <c r="BS46200" s="8"/>
      <c r="BT46200" s="8"/>
      <c r="BU46200" s="8"/>
    </row>
    <row r="46201" spans="68:73">
      <c r="BP46201" s="10"/>
      <c r="BQ46201" s="10"/>
      <c r="BR46201" s="10"/>
      <c r="BS46201" s="10"/>
      <c r="BT46201" s="10"/>
      <c r="BU46201" s="10"/>
    </row>
    <row r="46202" spans="68:73">
      <c r="BP46202" s="8"/>
      <c r="BQ46202" s="8"/>
      <c r="BR46202" s="8"/>
      <c r="BS46202" s="8"/>
      <c r="BT46202" s="8"/>
      <c r="BU46202" s="8"/>
    </row>
    <row r="46203" spans="68:73">
      <c r="BP46203" s="10"/>
      <c r="BQ46203" s="10"/>
      <c r="BR46203" s="10"/>
      <c r="BS46203" s="10"/>
      <c r="BT46203" s="10"/>
      <c r="BU46203" s="10"/>
    </row>
    <row r="46204" spans="68:73">
      <c r="BP46204" s="8"/>
      <c r="BQ46204" s="8"/>
      <c r="BR46204" s="8"/>
      <c r="BS46204" s="8"/>
      <c r="BT46204" s="8"/>
      <c r="BU46204" s="8"/>
    </row>
    <row r="46205" spans="68:73">
      <c r="BP46205" s="10"/>
      <c r="BQ46205" s="10"/>
      <c r="BR46205" s="10"/>
      <c r="BS46205" s="10"/>
      <c r="BT46205" s="10"/>
      <c r="BU46205" s="10"/>
    </row>
    <row r="46206" spans="68:73">
      <c r="BP46206" s="8"/>
      <c r="BQ46206" s="8"/>
      <c r="BR46206" s="8"/>
      <c r="BS46206" s="8"/>
      <c r="BT46206" s="8"/>
      <c r="BU46206" s="8"/>
    </row>
    <row r="46207" spans="68:73">
      <c r="BP46207" s="10"/>
      <c r="BQ46207" s="10"/>
      <c r="BR46207" s="10"/>
      <c r="BS46207" s="10"/>
      <c r="BT46207" s="10"/>
      <c r="BU46207" s="10"/>
    </row>
    <row r="46208" spans="68:73">
      <c r="BP46208" s="8"/>
      <c r="BQ46208" s="8"/>
      <c r="BR46208" s="8"/>
      <c r="BS46208" s="8"/>
      <c r="BT46208" s="8"/>
      <c r="BU46208" s="8"/>
    </row>
    <row r="46209" spans="68:73">
      <c r="BP46209" s="10"/>
      <c r="BQ46209" s="10"/>
      <c r="BR46209" s="10"/>
      <c r="BS46209" s="10"/>
      <c r="BT46209" s="10"/>
      <c r="BU46209" s="10"/>
    </row>
    <row r="46210" spans="68:73">
      <c r="BP46210" s="8"/>
      <c r="BQ46210" s="8"/>
      <c r="BR46210" s="8"/>
      <c r="BS46210" s="8"/>
      <c r="BT46210" s="8"/>
      <c r="BU46210" s="8"/>
    </row>
    <row r="46211" spans="68:73">
      <c r="BP46211" s="10"/>
      <c r="BQ46211" s="10"/>
      <c r="BR46211" s="10"/>
      <c r="BS46211" s="10"/>
      <c r="BT46211" s="10"/>
      <c r="BU46211" s="10"/>
    </row>
    <row r="46212" spans="68:73">
      <c r="BP46212" s="8"/>
      <c r="BQ46212" s="8"/>
      <c r="BR46212" s="8"/>
      <c r="BS46212" s="8"/>
      <c r="BT46212" s="8"/>
      <c r="BU46212" s="8"/>
    </row>
    <row r="46213" spans="68:73">
      <c r="BP46213" s="10"/>
      <c r="BQ46213" s="10"/>
      <c r="BR46213" s="10"/>
      <c r="BS46213" s="10"/>
      <c r="BT46213" s="10"/>
      <c r="BU46213" s="10"/>
    </row>
    <row r="46214" spans="68:73">
      <c r="BP46214" s="8"/>
      <c r="BQ46214" s="8"/>
      <c r="BR46214" s="8"/>
      <c r="BS46214" s="8"/>
      <c r="BT46214" s="8"/>
      <c r="BU46214" s="8"/>
    </row>
    <row r="46215" spans="68:73">
      <c r="BP46215" s="10"/>
      <c r="BQ46215" s="10"/>
      <c r="BR46215" s="10"/>
      <c r="BS46215" s="10"/>
      <c r="BT46215" s="10"/>
      <c r="BU46215" s="10"/>
    </row>
    <row r="46216" spans="68:73">
      <c r="BP46216" s="8"/>
      <c r="BQ46216" s="8"/>
      <c r="BR46216" s="8"/>
      <c r="BS46216" s="8"/>
      <c r="BT46216" s="8"/>
      <c r="BU46216" s="8"/>
    </row>
    <row r="46217" spans="68:73">
      <c r="BP46217" s="10"/>
      <c r="BQ46217" s="10"/>
      <c r="BR46217" s="10"/>
      <c r="BS46217" s="10"/>
      <c r="BT46217" s="10"/>
      <c r="BU46217" s="10"/>
    </row>
    <row r="46218" spans="68:73">
      <c r="BP46218" s="8"/>
      <c r="BQ46218" s="8"/>
      <c r="BR46218" s="8"/>
      <c r="BS46218" s="8"/>
      <c r="BT46218" s="8"/>
      <c r="BU46218" s="8"/>
    </row>
    <row r="46219" spans="68:73">
      <c r="BP46219" s="10"/>
      <c r="BQ46219" s="10"/>
      <c r="BR46219" s="10"/>
      <c r="BS46219" s="10"/>
      <c r="BT46219" s="10"/>
      <c r="BU46219" s="10"/>
    </row>
    <row r="46220" spans="68:73">
      <c r="BP46220" s="8"/>
      <c r="BQ46220" s="8"/>
      <c r="BR46220" s="8"/>
      <c r="BS46220" s="8"/>
      <c r="BT46220" s="8"/>
      <c r="BU46220" s="8"/>
    </row>
    <row r="46221" spans="68:73">
      <c r="BP46221" s="10"/>
      <c r="BQ46221" s="10"/>
      <c r="BR46221" s="10"/>
      <c r="BS46221" s="10"/>
      <c r="BT46221" s="10"/>
      <c r="BU46221" s="10"/>
    </row>
    <row r="46222" spans="68:73">
      <c r="BP46222" s="8"/>
      <c r="BQ46222" s="8"/>
      <c r="BR46222" s="8"/>
      <c r="BS46222" s="8"/>
      <c r="BT46222" s="8"/>
      <c r="BU46222" s="8"/>
    </row>
    <row r="46223" spans="68:73">
      <c r="BP46223" s="10"/>
      <c r="BQ46223" s="10"/>
      <c r="BR46223" s="10"/>
      <c r="BS46223" s="10"/>
      <c r="BT46223" s="10"/>
      <c r="BU46223" s="10"/>
    </row>
    <row r="46224" spans="68:73">
      <c r="BP46224" s="8"/>
      <c r="BQ46224" s="8"/>
      <c r="BR46224" s="8"/>
      <c r="BS46224" s="8"/>
      <c r="BT46224" s="8"/>
      <c r="BU46224" s="8"/>
    </row>
    <row r="46225" spans="68:73">
      <c r="BP46225" s="10"/>
      <c r="BQ46225" s="10"/>
      <c r="BR46225" s="10"/>
      <c r="BS46225" s="10"/>
      <c r="BT46225" s="10"/>
      <c r="BU46225" s="10"/>
    </row>
    <row r="46226" spans="68:73">
      <c r="BP46226" s="8"/>
      <c r="BQ46226" s="8"/>
      <c r="BR46226" s="8"/>
      <c r="BS46226" s="8"/>
      <c r="BT46226" s="8"/>
      <c r="BU46226" s="8"/>
    </row>
    <row r="46227" spans="68:73">
      <c r="BP46227" s="10"/>
      <c r="BQ46227" s="10"/>
      <c r="BR46227" s="10"/>
      <c r="BS46227" s="10"/>
      <c r="BT46227" s="10"/>
      <c r="BU46227" s="10"/>
    </row>
    <row r="46228" spans="68:73">
      <c r="BP46228" s="8"/>
      <c r="BQ46228" s="8"/>
      <c r="BR46228" s="8"/>
      <c r="BS46228" s="8"/>
      <c r="BT46228" s="8"/>
      <c r="BU46228" s="8"/>
    </row>
    <row r="46229" spans="68:73">
      <c r="BP46229" s="10"/>
      <c r="BQ46229" s="10"/>
      <c r="BR46229" s="10"/>
      <c r="BS46229" s="10"/>
      <c r="BT46229" s="10"/>
      <c r="BU46229" s="10"/>
    </row>
    <row r="46230" spans="68:73">
      <c r="BP46230" s="8"/>
      <c r="BQ46230" s="8"/>
      <c r="BR46230" s="8"/>
      <c r="BS46230" s="8"/>
      <c r="BT46230" s="8"/>
      <c r="BU46230" s="8"/>
    </row>
    <row r="46231" spans="68:73">
      <c r="BP46231" s="10"/>
      <c r="BQ46231" s="10"/>
      <c r="BR46231" s="10"/>
      <c r="BS46231" s="10"/>
      <c r="BT46231" s="10"/>
      <c r="BU46231" s="10"/>
    </row>
    <row r="46232" spans="68:73">
      <c r="BP46232" s="8"/>
      <c r="BQ46232" s="8"/>
      <c r="BR46232" s="8"/>
      <c r="BS46232" s="8"/>
      <c r="BT46232" s="8"/>
      <c r="BU46232" s="8"/>
    </row>
    <row r="46233" spans="68:73">
      <c r="BP46233" s="10"/>
      <c r="BQ46233" s="10"/>
      <c r="BR46233" s="10"/>
      <c r="BS46233" s="10"/>
      <c r="BT46233" s="10"/>
      <c r="BU46233" s="10"/>
    </row>
    <row r="46234" spans="68:73">
      <c r="BP46234" s="8"/>
      <c r="BQ46234" s="8"/>
      <c r="BR46234" s="8"/>
      <c r="BS46234" s="8"/>
      <c r="BT46234" s="8"/>
      <c r="BU46234" s="8"/>
    </row>
    <row r="46235" spans="68:73">
      <c r="BP46235" s="10"/>
      <c r="BQ46235" s="10"/>
      <c r="BR46235" s="10"/>
      <c r="BS46235" s="10"/>
      <c r="BT46235" s="10"/>
      <c r="BU46235" s="10"/>
    </row>
    <row r="46236" spans="68:73">
      <c r="BP46236" s="8"/>
      <c r="BQ46236" s="8"/>
      <c r="BR46236" s="8"/>
      <c r="BS46236" s="8"/>
      <c r="BT46236" s="8"/>
      <c r="BU46236" s="8"/>
    </row>
    <row r="46237" spans="68:73">
      <c r="BP46237" s="10"/>
      <c r="BQ46237" s="10"/>
      <c r="BR46237" s="10"/>
      <c r="BS46237" s="10"/>
      <c r="BT46237" s="10"/>
      <c r="BU46237" s="10"/>
    </row>
    <row r="46238" spans="68:73">
      <c r="BP46238" s="8"/>
      <c r="BQ46238" s="8"/>
      <c r="BR46238" s="8"/>
      <c r="BS46238" s="8"/>
      <c r="BT46238" s="8"/>
      <c r="BU46238" s="8"/>
    </row>
    <row r="46239" spans="68:73">
      <c r="BP46239" s="10"/>
      <c r="BQ46239" s="10"/>
      <c r="BR46239" s="10"/>
      <c r="BS46239" s="10"/>
      <c r="BT46239" s="10"/>
      <c r="BU46239" s="10"/>
    </row>
    <row r="46240" spans="68:73">
      <c r="BP46240" s="8"/>
      <c r="BQ46240" s="8"/>
      <c r="BR46240" s="8"/>
      <c r="BS46240" s="8"/>
      <c r="BT46240" s="8"/>
      <c r="BU46240" s="8"/>
    </row>
    <row r="46241" spans="68:73">
      <c r="BP46241" s="10"/>
      <c r="BQ46241" s="10"/>
      <c r="BR46241" s="10"/>
      <c r="BS46241" s="10"/>
      <c r="BT46241" s="10"/>
      <c r="BU46241" s="10"/>
    </row>
    <row r="46242" spans="68:73">
      <c r="BP46242" s="8"/>
      <c r="BQ46242" s="8"/>
      <c r="BR46242" s="8"/>
      <c r="BS46242" s="8"/>
      <c r="BT46242" s="8"/>
      <c r="BU46242" s="8"/>
    </row>
    <row r="46243" spans="68:73">
      <c r="BP46243" s="10"/>
      <c r="BQ46243" s="10"/>
      <c r="BR46243" s="10"/>
      <c r="BS46243" s="10"/>
      <c r="BT46243" s="10"/>
      <c r="BU46243" s="10"/>
    </row>
    <row r="46244" spans="68:73">
      <c r="BP46244" s="8"/>
      <c r="BQ46244" s="8"/>
      <c r="BR46244" s="8"/>
      <c r="BS46244" s="8"/>
      <c r="BT46244" s="8"/>
      <c r="BU46244" s="8"/>
    </row>
    <row r="46245" spans="68:73">
      <c r="BP46245" s="10"/>
      <c r="BQ46245" s="10"/>
      <c r="BR46245" s="10"/>
      <c r="BS46245" s="10"/>
      <c r="BT46245" s="10"/>
      <c r="BU46245" s="10"/>
    </row>
    <row r="46246" spans="68:73">
      <c r="BP46246" s="8"/>
      <c r="BQ46246" s="8"/>
      <c r="BR46246" s="8"/>
      <c r="BS46246" s="8"/>
      <c r="BT46246" s="8"/>
      <c r="BU46246" s="8"/>
    </row>
    <row r="46247" spans="68:73">
      <c r="BP46247" s="10"/>
      <c r="BQ46247" s="10"/>
      <c r="BR46247" s="10"/>
      <c r="BS46247" s="10"/>
      <c r="BT46247" s="10"/>
      <c r="BU46247" s="10"/>
    </row>
    <row r="46248" spans="68:73">
      <c r="BP46248" s="8"/>
      <c r="BQ46248" s="8"/>
      <c r="BR46248" s="8"/>
      <c r="BS46248" s="8"/>
      <c r="BT46248" s="8"/>
      <c r="BU46248" s="8"/>
    </row>
    <row r="46249" spans="68:73">
      <c r="BP46249" s="10"/>
      <c r="BQ46249" s="10"/>
      <c r="BR46249" s="10"/>
      <c r="BS46249" s="10"/>
      <c r="BT46249" s="10"/>
      <c r="BU46249" s="10"/>
    </row>
    <row r="46250" spans="68:73">
      <c r="BP46250" s="8"/>
      <c r="BQ46250" s="8"/>
      <c r="BR46250" s="8"/>
      <c r="BS46250" s="8"/>
      <c r="BT46250" s="8"/>
      <c r="BU46250" s="8"/>
    </row>
    <row r="46251" spans="68:73">
      <c r="BP46251" s="10"/>
      <c r="BQ46251" s="10"/>
      <c r="BR46251" s="10"/>
      <c r="BS46251" s="10"/>
      <c r="BT46251" s="10"/>
      <c r="BU46251" s="10"/>
    </row>
    <row r="46252" spans="68:73">
      <c r="BP46252" s="8"/>
      <c r="BQ46252" s="8"/>
      <c r="BR46252" s="8"/>
      <c r="BS46252" s="8"/>
      <c r="BT46252" s="8"/>
      <c r="BU46252" s="8"/>
    </row>
    <row r="46253" spans="68:73">
      <c r="BP46253" s="10"/>
      <c r="BQ46253" s="10"/>
      <c r="BR46253" s="10"/>
      <c r="BS46253" s="10"/>
      <c r="BT46253" s="10"/>
      <c r="BU46253" s="10"/>
    </row>
    <row r="46254" spans="68:73">
      <c r="BP46254" s="8"/>
      <c r="BQ46254" s="8"/>
      <c r="BR46254" s="8"/>
      <c r="BS46254" s="8"/>
      <c r="BT46254" s="8"/>
      <c r="BU46254" s="8"/>
    </row>
    <row r="46255" spans="68:73">
      <c r="BP46255" s="10"/>
      <c r="BQ46255" s="10"/>
      <c r="BR46255" s="10"/>
      <c r="BS46255" s="10"/>
      <c r="BT46255" s="10"/>
      <c r="BU46255" s="10"/>
    </row>
    <row r="46256" spans="68:73">
      <c r="BP46256" s="8"/>
      <c r="BQ46256" s="8"/>
      <c r="BR46256" s="8"/>
      <c r="BS46256" s="8"/>
      <c r="BT46256" s="8"/>
      <c r="BU46256" s="8"/>
    </row>
    <row r="46257" spans="68:73">
      <c r="BP46257" s="10"/>
      <c r="BQ46257" s="10"/>
      <c r="BR46257" s="10"/>
      <c r="BS46257" s="10"/>
      <c r="BT46257" s="10"/>
      <c r="BU46257" s="10"/>
    </row>
    <row r="46258" spans="68:73">
      <c r="BP46258" s="8"/>
      <c r="BQ46258" s="8"/>
      <c r="BR46258" s="8"/>
      <c r="BS46258" s="8"/>
      <c r="BT46258" s="8"/>
      <c r="BU46258" s="8"/>
    </row>
    <row r="46259" spans="68:73">
      <c r="BP46259" s="10"/>
      <c r="BQ46259" s="10"/>
      <c r="BR46259" s="10"/>
      <c r="BS46259" s="10"/>
      <c r="BT46259" s="10"/>
      <c r="BU46259" s="10"/>
    </row>
    <row r="46260" spans="68:73">
      <c r="BP46260" s="8"/>
      <c r="BQ46260" s="8"/>
      <c r="BR46260" s="8"/>
      <c r="BS46260" s="8"/>
      <c r="BT46260" s="8"/>
      <c r="BU46260" s="8"/>
    </row>
    <row r="46261" spans="68:73">
      <c r="BP46261" s="10"/>
      <c r="BQ46261" s="10"/>
      <c r="BR46261" s="10"/>
      <c r="BS46261" s="10"/>
      <c r="BT46261" s="10"/>
      <c r="BU46261" s="10"/>
    </row>
    <row r="46262" spans="68:73">
      <c r="BP46262" s="8"/>
      <c r="BQ46262" s="8"/>
      <c r="BR46262" s="8"/>
      <c r="BS46262" s="8"/>
      <c r="BT46262" s="8"/>
      <c r="BU46262" s="8"/>
    </row>
    <row r="46263" spans="68:73">
      <c r="BP46263" s="10"/>
      <c r="BQ46263" s="10"/>
      <c r="BR46263" s="10"/>
      <c r="BS46263" s="10"/>
      <c r="BT46263" s="10"/>
      <c r="BU46263" s="10"/>
    </row>
    <row r="46264" spans="68:73">
      <c r="BP46264" s="8"/>
      <c r="BQ46264" s="8"/>
      <c r="BR46264" s="8"/>
      <c r="BS46264" s="8"/>
      <c r="BT46264" s="8"/>
      <c r="BU46264" s="8"/>
    </row>
    <row r="46265" spans="68:73">
      <c r="BP46265" s="10"/>
      <c r="BQ46265" s="10"/>
      <c r="BR46265" s="10"/>
      <c r="BS46265" s="10"/>
      <c r="BT46265" s="10"/>
      <c r="BU46265" s="10"/>
    </row>
    <row r="46266" spans="68:73">
      <c r="BP46266" s="8"/>
      <c r="BQ46266" s="8"/>
      <c r="BR46266" s="8"/>
      <c r="BS46266" s="8"/>
      <c r="BT46266" s="8"/>
      <c r="BU46266" s="8"/>
    </row>
    <row r="46267" spans="68:73">
      <c r="BP46267" s="10"/>
      <c r="BQ46267" s="10"/>
      <c r="BR46267" s="10"/>
      <c r="BS46267" s="10"/>
      <c r="BT46267" s="10"/>
      <c r="BU46267" s="10"/>
    </row>
    <row r="46268" spans="68:73">
      <c r="BP46268" s="8"/>
      <c r="BQ46268" s="8"/>
      <c r="BR46268" s="8"/>
      <c r="BS46268" s="8"/>
      <c r="BT46268" s="8"/>
      <c r="BU46268" s="8"/>
    </row>
    <row r="46269" spans="68:73">
      <c r="BP46269" s="10"/>
      <c r="BQ46269" s="10"/>
      <c r="BR46269" s="10"/>
      <c r="BS46269" s="10"/>
      <c r="BT46269" s="10"/>
      <c r="BU46269" s="10"/>
    </row>
    <row r="46270" spans="68:73">
      <c r="BP46270" s="8"/>
      <c r="BQ46270" s="8"/>
      <c r="BR46270" s="8"/>
      <c r="BS46270" s="8"/>
      <c r="BT46270" s="8"/>
      <c r="BU46270" s="8"/>
    </row>
    <row r="46271" spans="68:73">
      <c r="BP46271" s="10"/>
      <c r="BQ46271" s="10"/>
      <c r="BR46271" s="10"/>
      <c r="BS46271" s="10"/>
      <c r="BT46271" s="10"/>
      <c r="BU46271" s="10"/>
    </row>
    <row r="46272" spans="68:73">
      <c r="BP46272" s="8"/>
      <c r="BQ46272" s="8"/>
      <c r="BR46272" s="8"/>
      <c r="BS46272" s="8"/>
      <c r="BT46272" s="8"/>
      <c r="BU46272" s="8"/>
    </row>
    <row r="46273" spans="68:73">
      <c r="BP46273" s="10"/>
      <c r="BQ46273" s="10"/>
      <c r="BR46273" s="10"/>
      <c r="BS46273" s="10"/>
      <c r="BT46273" s="10"/>
      <c r="BU46273" s="10"/>
    </row>
    <row r="46274" spans="68:73">
      <c r="BP46274" s="8"/>
      <c r="BQ46274" s="8"/>
      <c r="BR46274" s="8"/>
      <c r="BS46274" s="8"/>
      <c r="BT46274" s="8"/>
      <c r="BU46274" s="8"/>
    </row>
    <row r="46275" spans="68:73">
      <c r="BP46275" s="10"/>
      <c r="BQ46275" s="10"/>
      <c r="BR46275" s="10"/>
      <c r="BS46275" s="10"/>
      <c r="BT46275" s="10"/>
      <c r="BU46275" s="10"/>
    </row>
    <row r="46276" spans="68:73">
      <c r="BP46276" s="8"/>
      <c r="BQ46276" s="8"/>
      <c r="BR46276" s="8"/>
      <c r="BS46276" s="8"/>
      <c r="BT46276" s="8"/>
      <c r="BU46276" s="8"/>
    </row>
    <row r="46277" spans="68:73">
      <c r="BP46277" s="10"/>
      <c r="BQ46277" s="10"/>
      <c r="BR46277" s="10"/>
      <c r="BS46277" s="10"/>
      <c r="BT46277" s="10"/>
      <c r="BU46277" s="10"/>
    </row>
    <row r="46278" spans="68:73">
      <c r="BP46278" s="8"/>
      <c r="BQ46278" s="8"/>
      <c r="BR46278" s="8"/>
      <c r="BS46278" s="8"/>
      <c r="BT46278" s="8"/>
      <c r="BU46278" s="8"/>
    </row>
    <row r="46279" spans="68:73">
      <c r="BP46279" s="10"/>
      <c r="BQ46279" s="10"/>
      <c r="BR46279" s="10"/>
      <c r="BS46279" s="10"/>
      <c r="BT46279" s="10"/>
      <c r="BU46279" s="10"/>
    </row>
    <row r="46280" spans="68:73">
      <c r="BP46280" s="8"/>
      <c r="BQ46280" s="8"/>
      <c r="BR46280" s="8"/>
      <c r="BS46280" s="8"/>
      <c r="BT46280" s="8"/>
      <c r="BU46280" s="8"/>
    </row>
    <row r="46281" spans="68:73">
      <c r="BP46281" s="10"/>
      <c r="BQ46281" s="10"/>
      <c r="BR46281" s="10"/>
      <c r="BS46281" s="10"/>
      <c r="BT46281" s="10"/>
      <c r="BU46281" s="10"/>
    </row>
    <row r="46282" spans="68:73">
      <c r="BP46282" s="8"/>
      <c r="BQ46282" s="8"/>
      <c r="BR46282" s="8"/>
      <c r="BS46282" s="8"/>
      <c r="BT46282" s="8"/>
      <c r="BU46282" s="8"/>
    </row>
    <row r="46283" spans="68:73">
      <c r="BP46283" s="10"/>
      <c r="BQ46283" s="10"/>
      <c r="BR46283" s="10"/>
      <c r="BS46283" s="10"/>
      <c r="BT46283" s="10"/>
      <c r="BU46283" s="10"/>
    </row>
    <row r="46284" spans="68:73">
      <c r="BP46284" s="8"/>
      <c r="BQ46284" s="8"/>
      <c r="BR46284" s="8"/>
      <c r="BS46284" s="8"/>
      <c r="BT46284" s="8"/>
      <c r="BU46284" s="8"/>
    </row>
    <row r="46285" spans="68:73">
      <c r="BP46285" s="10"/>
      <c r="BQ46285" s="10"/>
      <c r="BR46285" s="10"/>
      <c r="BS46285" s="10"/>
      <c r="BT46285" s="10"/>
      <c r="BU46285" s="10"/>
    </row>
    <row r="46286" spans="68:73">
      <c r="BP46286" s="8"/>
      <c r="BQ46286" s="8"/>
      <c r="BR46286" s="8"/>
      <c r="BS46286" s="8"/>
      <c r="BT46286" s="8"/>
      <c r="BU46286" s="8"/>
    </row>
    <row r="46287" spans="68:73">
      <c r="BP46287" s="10"/>
      <c r="BQ46287" s="10"/>
      <c r="BR46287" s="10"/>
      <c r="BS46287" s="10"/>
      <c r="BT46287" s="10"/>
      <c r="BU46287" s="10"/>
    </row>
    <row r="46288" spans="68:73">
      <c r="BP46288" s="8"/>
      <c r="BQ46288" s="8"/>
      <c r="BR46288" s="8"/>
      <c r="BS46288" s="8"/>
      <c r="BT46288" s="8"/>
      <c r="BU46288" s="8"/>
    </row>
    <row r="46289" spans="68:73">
      <c r="BP46289" s="10"/>
      <c r="BQ46289" s="10"/>
      <c r="BR46289" s="10"/>
      <c r="BS46289" s="10"/>
      <c r="BT46289" s="10"/>
      <c r="BU46289" s="10"/>
    </row>
    <row r="46290" spans="68:73">
      <c r="BP46290" s="8"/>
      <c r="BQ46290" s="8"/>
      <c r="BR46290" s="8"/>
      <c r="BS46290" s="8"/>
      <c r="BT46290" s="8"/>
      <c r="BU46290" s="8"/>
    </row>
    <row r="46291" spans="68:73">
      <c r="BP46291" s="10"/>
      <c r="BQ46291" s="10"/>
      <c r="BR46291" s="10"/>
      <c r="BS46291" s="10"/>
      <c r="BT46291" s="10"/>
      <c r="BU46291" s="10"/>
    </row>
    <row r="46292" spans="68:73">
      <c r="BP46292" s="8"/>
      <c r="BQ46292" s="8"/>
      <c r="BR46292" s="8"/>
      <c r="BS46292" s="8"/>
      <c r="BT46292" s="8"/>
      <c r="BU46292" s="8"/>
    </row>
    <row r="46293" spans="68:73">
      <c r="BP46293" s="10"/>
      <c r="BQ46293" s="10"/>
      <c r="BR46293" s="10"/>
      <c r="BS46293" s="10"/>
      <c r="BT46293" s="10"/>
      <c r="BU46293" s="10"/>
    </row>
    <row r="46294" spans="68:73">
      <c r="BP46294" s="8"/>
      <c r="BQ46294" s="8"/>
      <c r="BR46294" s="8"/>
      <c r="BS46294" s="8"/>
      <c r="BT46294" s="8"/>
      <c r="BU46294" s="8"/>
    </row>
    <row r="46295" spans="68:73">
      <c r="BP46295" s="10"/>
      <c r="BQ46295" s="10"/>
      <c r="BR46295" s="10"/>
      <c r="BS46295" s="10"/>
      <c r="BT46295" s="10"/>
      <c r="BU46295" s="10"/>
    </row>
    <row r="46296" spans="68:73">
      <c r="BP46296" s="8"/>
      <c r="BQ46296" s="8"/>
      <c r="BR46296" s="8"/>
      <c r="BS46296" s="8"/>
      <c r="BT46296" s="8"/>
      <c r="BU46296" s="8"/>
    </row>
    <row r="46297" spans="68:73">
      <c r="BP46297" s="10"/>
      <c r="BQ46297" s="10"/>
      <c r="BR46297" s="10"/>
      <c r="BS46297" s="10"/>
      <c r="BT46297" s="10"/>
      <c r="BU46297" s="10"/>
    </row>
    <row r="46298" spans="68:73">
      <c r="BP46298" s="8"/>
      <c r="BQ46298" s="8"/>
      <c r="BR46298" s="8"/>
      <c r="BS46298" s="8"/>
      <c r="BT46298" s="8"/>
      <c r="BU46298" s="8"/>
    </row>
    <row r="46299" spans="68:73">
      <c r="BP46299" s="10"/>
      <c r="BQ46299" s="10"/>
      <c r="BR46299" s="10"/>
      <c r="BS46299" s="10"/>
      <c r="BT46299" s="10"/>
      <c r="BU46299" s="10"/>
    </row>
    <row r="46300" spans="68:73">
      <c r="BP46300" s="8"/>
      <c r="BQ46300" s="8"/>
      <c r="BR46300" s="8"/>
      <c r="BS46300" s="8"/>
      <c r="BT46300" s="8"/>
      <c r="BU46300" s="8"/>
    </row>
    <row r="46301" spans="68:73">
      <c r="BP46301" s="10"/>
      <c r="BQ46301" s="10"/>
      <c r="BR46301" s="10"/>
      <c r="BS46301" s="10"/>
      <c r="BT46301" s="10"/>
      <c r="BU46301" s="10"/>
    </row>
    <row r="46302" spans="68:73">
      <c r="BP46302" s="8"/>
      <c r="BQ46302" s="8"/>
      <c r="BR46302" s="8"/>
      <c r="BS46302" s="8"/>
      <c r="BT46302" s="8"/>
      <c r="BU46302" s="8"/>
    </row>
    <row r="46303" spans="68:73">
      <c r="BP46303" s="10"/>
      <c r="BQ46303" s="10"/>
      <c r="BR46303" s="10"/>
      <c r="BS46303" s="10"/>
      <c r="BT46303" s="10"/>
      <c r="BU46303" s="10"/>
    </row>
    <row r="46304" spans="68:73">
      <c r="BP46304" s="8"/>
      <c r="BQ46304" s="8"/>
      <c r="BR46304" s="8"/>
      <c r="BS46304" s="8"/>
      <c r="BT46304" s="8"/>
      <c r="BU46304" s="8"/>
    </row>
    <row r="46305" spans="68:73">
      <c r="BP46305" s="10"/>
      <c r="BQ46305" s="10"/>
      <c r="BR46305" s="10"/>
      <c r="BS46305" s="10"/>
      <c r="BT46305" s="10"/>
      <c r="BU46305" s="10"/>
    </row>
    <row r="46306" spans="68:73">
      <c r="BP46306" s="8"/>
      <c r="BQ46306" s="8"/>
      <c r="BR46306" s="8"/>
      <c r="BS46306" s="8"/>
      <c r="BT46306" s="8"/>
      <c r="BU46306" s="8"/>
    </row>
    <row r="46307" spans="68:73">
      <c r="BP46307" s="10"/>
      <c r="BQ46307" s="10"/>
      <c r="BR46307" s="10"/>
      <c r="BS46307" s="10"/>
      <c r="BT46307" s="10"/>
      <c r="BU46307" s="10"/>
    </row>
    <row r="46308" spans="68:73">
      <c r="BP46308" s="8"/>
      <c r="BQ46308" s="8"/>
      <c r="BR46308" s="8"/>
      <c r="BS46308" s="8"/>
      <c r="BT46308" s="8"/>
      <c r="BU46308" s="8"/>
    </row>
    <row r="46309" spans="68:73">
      <c r="BP46309" s="10"/>
      <c r="BQ46309" s="10"/>
      <c r="BR46309" s="10"/>
      <c r="BS46309" s="10"/>
      <c r="BT46309" s="10"/>
      <c r="BU46309" s="10"/>
    </row>
    <row r="46310" spans="68:73">
      <c r="BP46310" s="8"/>
      <c r="BQ46310" s="8"/>
      <c r="BR46310" s="8"/>
      <c r="BS46310" s="8"/>
      <c r="BT46310" s="8"/>
      <c r="BU46310" s="8"/>
    </row>
    <row r="46311" spans="68:73">
      <c r="BP46311" s="10"/>
      <c r="BQ46311" s="10"/>
      <c r="BR46311" s="10"/>
      <c r="BS46311" s="10"/>
      <c r="BT46311" s="10"/>
      <c r="BU46311" s="10"/>
    </row>
    <row r="46312" spans="68:73">
      <c r="BP46312" s="8"/>
      <c r="BQ46312" s="8"/>
      <c r="BR46312" s="8"/>
      <c r="BS46312" s="8"/>
      <c r="BT46312" s="8"/>
      <c r="BU46312" s="8"/>
    </row>
    <row r="46313" spans="68:73">
      <c r="BP46313" s="10"/>
      <c r="BQ46313" s="10"/>
      <c r="BR46313" s="10"/>
      <c r="BS46313" s="10"/>
      <c r="BT46313" s="10"/>
      <c r="BU46313" s="10"/>
    </row>
    <row r="46314" spans="68:73">
      <c r="BP46314" s="8"/>
      <c r="BQ46314" s="8"/>
      <c r="BR46314" s="8"/>
      <c r="BS46314" s="8"/>
      <c r="BT46314" s="8"/>
      <c r="BU46314" s="8"/>
    </row>
    <row r="46315" spans="68:73">
      <c r="BP46315" s="10"/>
      <c r="BQ46315" s="10"/>
      <c r="BR46315" s="10"/>
      <c r="BS46315" s="10"/>
      <c r="BT46315" s="10"/>
      <c r="BU46315" s="10"/>
    </row>
    <row r="46316" spans="68:73">
      <c r="BP46316" s="8"/>
      <c r="BQ46316" s="8"/>
      <c r="BR46316" s="8"/>
      <c r="BS46316" s="8"/>
      <c r="BT46316" s="8"/>
      <c r="BU46316" s="8"/>
    </row>
    <row r="46317" spans="68:73">
      <c r="BP46317" s="10"/>
      <c r="BQ46317" s="10"/>
      <c r="BR46317" s="10"/>
      <c r="BS46317" s="10"/>
      <c r="BT46317" s="10"/>
      <c r="BU46317" s="10"/>
    </row>
    <row r="46318" spans="68:73">
      <c r="BP46318" s="8"/>
      <c r="BQ46318" s="8"/>
      <c r="BR46318" s="8"/>
      <c r="BS46318" s="8"/>
      <c r="BT46318" s="8"/>
      <c r="BU46318" s="8"/>
    </row>
    <row r="46319" spans="68:73">
      <c r="BP46319" s="10"/>
      <c r="BQ46319" s="10"/>
      <c r="BR46319" s="10"/>
      <c r="BS46319" s="10"/>
      <c r="BT46319" s="10"/>
      <c r="BU46319" s="10"/>
    </row>
    <row r="46320" spans="68:73">
      <c r="BP46320" s="8"/>
      <c r="BQ46320" s="8"/>
      <c r="BR46320" s="8"/>
      <c r="BS46320" s="8"/>
      <c r="BT46320" s="8"/>
      <c r="BU46320" s="8"/>
    </row>
    <row r="46321" spans="68:73">
      <c r="BP46321" s="10"/>
      <c r="BQ46321" s="10"/>
      <c r="BR46321" s="10"/>
      <c r="BS46321" s="10"/>
      <c r="BT46321" s="10"/>
      <c r="BU46321" s="10"/>
    </row>
    <row r="46322" spans="68:73">
      <c r="BP46322" s="8"/>
      <c r="BQ46322" s="8"/>
      <c r="BR46322" s="8"/>
      <c r="BS46322" s="8"/>
      <c r="BT46322" s="8"/>
      <c r="BU46322" s="8"/>
    </row>
    <row r="46323" spans="68:73">
      <c r="BP46323" s="10"/>
      <c r="BQ46323" s="10"/>
      <c r="BR46323" s="10"/>
      <c r="BS46323" s="10"/>
      <c r="BT46323" s="10"/>
      <c r="BU46323" s="10"/>
    </row>
    <row r="46324" spans="68:73">
      <c r="BP46324" s="8"/>
      <c r="BQ46324" s="8"/>
      <c r="BR46324" s="8"/>
      <c r="BS46324" s="8"/>
      <c r="BT46324" s="8"/>
      <c r="BU46324" s="8"/>
    </row>
    <row r="46325" spans="68:73">
      <c r="BP46325" s="10"/>
      <c r="BQ46325" s="10"/>
      <c r="BR46325" s="10"/>
      <c r="BS46325" s="10"/>
      <c r="BT46325" s="10"/>
      <c r="BU46325" s="10"/>
    </row>
    <row r="46326" spans="68:73">
      <c r="BP46326" s="8"/>
      <c r="BQ46326" s="8"/>
      <c r="BR46326" s="8"/>
      <c r="BS46326" s="8"/>
      <c r="BT46326" s="8"/>
      <c r="BU46326" s="8"/>
    </row>
    <row r="46327" spans="68:73">
      <c r="BP46327" s="10"/>
      <c r="BQ46327" s="10"/>
      <c r="BR46327" s="10"/>
      <c r="BS46327" s="10"/>
      <c r="BT46327" s="10"/>
      <c r="BU46327" s="10"/>
    </row>
    <row r="46328" spans="68:73">
      <c r="BP46328" s="8"/>
      <c r="BQ46328" s="8"/>
      <c r="BR46328" s="8"/>
      <c r="BS46328" s="8"/>
      <c r="BT46328" s="8"/>
      <c r="BU46328" s="8"/>
    </row>
    <row r="46329" spans="68:73">
      <c r="BP46329" s="10"/>
      <c r="BQ46329" s="10"/>
      <c r="BR46329" s="10"/>
      <c r="BS46329" s="10"/>
      <c r="BT46329" s="10"/>
      <c r="BU46329" s="10"/>
    </row>
    <row r="46330" spans="68:73">
      <c r="BP46330" s="8"/>
      <c r="BQ46330" s="8"/>
      <c r="BR46330" s="8"/>
      <c r="BS46330" s="8"/>
      <c r="BT46330" s="8"/>
      <c r="BU46330" s="8"/>
    </row>
    <row r="46331" spans="68:73">
      <c r="BP46331" s="10"/>
      <c r="BQ46331" s="10"/>
      <c r="BR46331" s="10"/>
      <c r="BS46331" s="10"/>
      <c r="BT46331" s="10"/>
      <c r="BU46331" s="10"/>
    </row>
    <row r="46332" spans="68:73">
      <c r="BP46332" s="8"/>
      <c r="BQ46332" s="8"/>
      <c r="BR46332" s="8"/>
      <c r="BS46332" s="8"/>
      <c r="BT46332" s="8"/>
      <c r="BU46332" s="8"/>
    </row>
    <row r="46333" spans="68:73">
      <c r="BP46333" s="10"/>
      <c r="BQ46333" s="10"/>
      <c r="BR46333" s="10"/>
      <c r="BS46333" s="10"/>
      <c r="BT46333" s="10"/>
      <c r="BU46333" s="10"/>
    </row>
    <row r="46334" spans="68:73">
      <c r="BP46334" s="8"/>
      <c r="BQ46334" s="8"/>
      <c r="BR46334" s="8"/>
      <c r="BS46334" s="8"/>
      <c r="BT46334" s="8"/>
      <c r="BU46334" s="8"/>
    </row>
    <row r="46335" spans="68:73">
      <c r="BP46335" s="10"/>
      <c r="BQ46335" s="10"/>
      <c r="BR46335" s="10"/>
      <c r="BS46335" s="10"/>
      <c r="BT46335" s="10"/>
      <c r="BU46335" s="10"/>
    </row>
    <row r="46336" spans="68:73">
      <c r="BP46336" s="8"/>
      <c r="BQ46336" s="8"/>
      <c r="BR46336" s="8"/>
      <c r="BS46336" s="8"/>
      <c r="BT46336" s="8"/>
      <c r="BU46336" s="8"/>
    </row>
    <row r="46337" spans="68:73">
      <c r="BP46337" s="10"/>
      <c r="BQ46337" s="10"/>
      <c r="BR46337" s="10"/>
      <c r="BS46337" s="10"/>
      <c r="BT46337" s="10"/>
      <c r="BU46337" s="10"/>
    </row>
    <row r="46338" spans="68:73">
      <c r="BP46338" s="8"/>
      <c r="BQ46338" s="8"/>
      <c r="BR46338" s="8"/>
      <c r="BS46338" s="8"/>
      <c r="BT46338" s="8"/>
      <c r="BU46338" s="8"/>
    </row>
    <row r="46339" spans="68:73">
      <c r="BP46339" s="10"/>
      <c r="BQ46339" s="10"/>
      <c r="BR46339" s="10"/>
      <c r="BS46339" s="10"/>
      <c r="BT46339" s="10"/>
      <c r="BU46339" s="10"/>
    </row>
    <row r="46340" spans="68:73">
      <c r="BP46340" s="8"/>
      <c r="BQ46340" s="8"/>
      <c r="BR46340" s="8"/>
      <c r="BS46340" s="8"/>
      <c r="BT46340" s="8"/>
      <c r="BU46340" s="8"/>
    </row>
    <row r="46341" spans="68:73">
      <c r="BP46341" s="10"/>
      <c r="BQ46341" s="10"/>
      <c r="BR46341" s="10"/>
      <c r="BS46341" s="10"/>
      <c r="BT46341" s="10"/>
      <c r="BU46341" s="10"/>
    </row>
    <row r="46342" spans="68:73">
      <c r="BP46342" s="8"/>
      <c r="BQ46342" s="8"/>
      <c r="BR46342" s="8"/>
      <c r="BS46342" s="8"/>
      <c r="BT46342" s="8"/>
      <c r="BU46342" s="8"/>
    </row>
    <row r="46343" spans="68:73">
      <c r="BP46343" s="10"/>
      <c r="BQ46343" s="10"/>
      <c r="BR46343" s="10"/>
      <c r="BS46343" s="10"/>
      <c r="BT46343" s="10"/>
      <c r="BU46343" s="10"/>
    </row>
    <row r="46344" spans="68:73">
      <c r="BP46344" s="8"/>
      <c r="BQ46344" s="8"/>
      <c r="BR46344" s="8"/>
      <c r="BS46344" s="8"/>
      <c r="BT46344" s="8"/>
      <c r="BU46344" s="8"/>
    </row>
    <row r="46345" spans="68:73">
      <c r="BP46345" s="10"/>
      <c r="BQ46345" s="10"/>
      <c r="BR46345" s="10"/>
      <c r="BS46345" s="10"/>
      <c r="BT46345" s="10"/>
      <c r="BU46345" s="10"/>
    </row>
    <row r="46346" spans="68:73">
      <c r="BP46346" s="8"/>
      <c r="BQ46346" s="8"/>
      <c r="BR46346" s="8"/>
      <c r="BS46346" s="8"/>
      <c r="BT46346" s="8"/>
      <c r="BU46346" s="8"/>
    </row>
    <row r="46347" spans="68:73">
      <c r="BP46347" s="10"/>
      <c r="BQ46347" s="10"/>
      <c r="BR46347" s="10"/>
      <c r="BS46347" s="10"/>
      <c r="BT46347" s="10"/>
      <c r="BU46347" s="10"/>
    </row>
    <row r="46348" spans="68:73">
      <c r="BP46348" s="8"/>
      <c r="BQ46348" s="8"/>
      <c r="BR46348" s="8"/>
      <c r="BS46348" s="8"/>
      <c r="BT46348" s="8"/>
      <c r="BU46348" s="8"/>
    </row>
    <row r="46349" spans="68:73">
      <c r="BP46349" s="10"/>
      <c r="BQ46349" s="10"/>
      <c r="BR46349" s="10"/>
      <c r="BS46349" s="10"/>
      <c r="BT46349" s="10"/>
      <c r="BU46349" s="10"/>
    </row>
    <row r="46350" spans="68:73">
      <c r="BP46350" s="8"/>
      <c r="BQ46350" s="8"/>
      <c r="BR46350" s="8"/>
      <c r="BS46350" s="8"/>
      <c r="BT46350" s="8"/>
      <c r="BU46350" s="8"/>
    </row>
    <row r="46351" spans="68:73">
      <c r="BP46351" s="10"/>
      <c r="BQ46351" s="10"/>
      <c r="BR46351" s="10"/>
      <c r="BS46351" s="10"/>
      <c r="BT46351" s="10"/>
      <c r="BU46351" s="10"/>
    </row>
    <row r="46352" spans="68:73">
      <c r="BP46352" s="8"/>
      <c r="BQ46352" s="8"/>
      <c r="BR46352" s="8"/>
      <c r="BS46352" s="8"/>
      <c r="BT46352" s="8"/>
      <c r="BU46352" s="8"/>
    </row>
    <row r="46353" spans="68:73">
      <c r="BP46353" s="10"/>
      <c r="BQ46353" s="10"/>
      <c r="BR46353" s="10"/>
      <c r="BS46353" s="10"/>
      <c r="BT46353" s="10"/>
      <c r="BU46353" s="10"/>
    </row>
    <row r="46354" spans="68:73">
      <c r="BP46354" s="8"/>
      <c r="BQ46354" s="8"/>
      <c r="BR46354" s="8"/>
      <c r="BS46354" s="8"/>
      <c r="BT46354" s="8"/>
      <c r="BU46354" s="8"/>
    </row>
    <row r="46355" spans="68:73">
      <c r="BP46355" s="10"/>
      <c r="BQ46355" s="10"/>
      <c r="BR46355" s="10"/>
      <c r="BS46355" s="10"/>
      <c r="BT46355" s="10"/>
      <c r="BU46355" s="10"/>
    </row>
    <row r="46356" spans="68:73">
      <c r="BP46356" s="8"/>
      <c r="BQ46356" s="8"/>
      <c r="BR46356" s="8"/>
      <c r="BS46356" s="8"/>
      <c r="BT46356" s="8"/>
      <c r="BU46356" s="8"/>
    </row>
    <row r="46357" spans="68:73">
      <c r="BP46357" s="10"/>
      <c r="BQ46357" s="10"/>
      <c r="BR46357" s="10"/>
      <c r="BS46357" s="10"/>
      <c r="BT46357" s="10"/>
      <c r="BU46357" s="10"/>
    </row>
    <row r="46358" spans="68:73">
      <c r="BP46358" s="8"/>
      <c r="BQ46358" s="8"/>
      <c r="BR46358" s="8"/>
      <c r="BS46358" s="8"/>
      <c r="BT46358" s="8"/>
      <c r="BU46358" s="8"/>
    </row>
    <row r="46359" spans="68:73">
      <c r="BP46359" s="10"/>
      <c r="BQ46359" s="10"/>
      <c r="BR46359" s="10"/>
      <c r="BS46359" s="10"/>
      <c r="BT46359" s="10"/>
      <c r="BU46359" s="10"/>
    </row>
    <row r="46360" spans="68:73">
      <c r="BP46360" s="8"/>
      <c r="BQ46360" s="8"/>
      <c r="BR46360" s="8"/>
      <c r="BS46360" s="8"/>
      <c r="BT46360" s="8"/>
      <c r="BU46360" s="8"/>
    </row>
    <row r="46361" spans="68:73">
      <c r="BP46361" s="10"/>
      <c r="BQ46361" s="10"/>
      <c r="BR46361" s="10"/>
      <c r="BS46361" s="10"/>
      <c r="BT46361" s="10"/>
      <c r="BU46361" s="10"/>
    </row>
    <row r="46362" spans="68:73">
      <c r="BP46362" s="8"/>
      <c r="BQ46362" s="8"/>
      <c r="BR46362" s="8"/>
      <c r="BS46362" s="8"/>
      <c r="BT46362" s="8"/>
      <c r="BU46362" s="8"/>
    </row>
    <row r="46363" spans="68:73">
      <c r="BP46363" s="10"/>
      <c r="BQ46363" s="10"/>
      <c r="BR46363" s="10"/>
      <c r="BS46363" s="10"/>
      <c r="BT46363" s="10"/>
      <c r="BU46363" s="10"/>
    </row>
    <row r="46364" spans="68:73">
      <c r="BP46364" s="8"/>
      <c r="BQ46364" s="8"/>
      <c r="BR46364" s="8"/>
      <c r="BS46364" s="8"/>
      <c r="BT46364" s="8"/>
      <c r="BU46364" s="8"/>
    </row>
    <row r="46365" spans="68:73">
      <c r="BP46365" s="10"/>
      <c r="BQ46365" s="10"/>
      <c r="BR46365" s="10"/>
      <c r="BS46365" s="10"/>
      <c r="BT46365" s="10"/>
      <c r="BU46365" s="10"/>
    </row>
    <row r="46366" spans="68:73">
      <c r="BP46366" s="8"/>
      <c r="BQ46366" s="8"/>
      <c r="BR46366" s="8"/>
      <c r="BS46366" s="8"/>
      <c r="BT46366" s="8"/>
      <c r="BU46366" s="8"/>
    </row>
    <row r="46367" spans="68:73">
      <c r="BP46367" s="10"/>
      <c r="BQ46367" s="10"/>
      <c r="BR46367" s="10"/>
      <c r="BS46367" s="10"/>
      <c r="BT46367" s="10"/>
      <c r="BU46367" s="10"/>
    </row>
    <row r="46368" spans="68:73">
      <c r="BP46368" s="8"/>
      <c r="BQ46368" s="8"/>
      <c r="BR46368" s="8"/>
      <c r="BS46368" s="8"/>
      <c r="BT46368" s="8"/>
      <c r="BU46368" s="8"/>
    </row>
    <row r="46369" spans="68:73">
      <c r="BP46369" s="10"/>
      <c r="BQ46369" s="10"/>
      <c r="BR46369" s="10"/>
      <c r="BS46369" s="10"/>
      <c r="BT46369" s="10"/>
      <c r="BU46369" s="10"/>
    </row>
    <row r="46370" spans="68:73">
      <c r="BP46370" s="8"/>
      <c r="BQ46370" s="8"/>
      <c r="BR46370" s="8"/>
      <c r="BS46370" s="8"/>
      <c r="BT46370" s="8"/>
      <c r="BU46370" s="8"/>
    </row>
    <row r="46371" spans="68:73">
      <c r="BP46371" s="10"/>
      <c r="BQ46371" s="10"/>
      <c r="BR46371" s="10"/>
      <c r="BS46371" s="10"/>
      <c r="BT46371" s="10"/>
      <c r="BU46371" s="10"/>
    </row>
    <row r="46372" spans="68:73">
      <c r="BP46372" s="8"/>
      <c r="BQ46372" s="8"/>
      <c r="BR46372" s="8"/>
      <c r="BS46372" s="8"/>
      <c r="BT46372" s="8"/>
      <c r="BU46372" s="8"/>
    </row>
    <row r="46373" spans="68:73">
      <c r="BP46373" s="10"/>
      <c r="BQ46373" s="10"/>
      <c r="BR46373" s="10"/>
      <c r="BS46373" s="10"/>
      <c r="BT46373" s="10"/>
      <c r="BU46373" s="10"/>
    </row>
    <row r="46374" spans="68:73">
      <c r="BP46374" s="8"/>
      <c r="BQ46374" s="8"/>
      <c r="BR46374" s="8"/>
      <c r="BS46374" s="8"/>
      <c r="BT46374" s="8"/>
      <c r="BU46374" s="8"/>
    </row>
    <row r="46375" spans="68:73">
      <c r="BP46375" s="10"/>
      <c r="BQ46375" s="10"/>
      <c r="BR46375" s="10"/>
      <c r="BS46375" s="10"/>
      <c r="BT46375" s="10"/>
      <c r="BU46375" s="10"/>
    </row>
    <row r="46376" spans="68:73">
      <c r="BP46376" s="8"/>
      <c r="BQ46376" s="8"/>
      <c r="BR46376" s="8"/>
      <c r="BS46376" s="8"/>
      <c r="BT46376" s="8"/>
      <c r="BU46376" s="8"/>
    </row>
    <row r="46377" spans="68:73">
      <c r="BP46377" s="10"/>
      <c r="BQ46377" s="10"/>
      <c r="BR46377" s="10"/>
      <c r="BS46377" s="10"/>
      <c r="BT46377" s="10"/>
      <c r="BU46377" s="10"/>
    </row>
    <row r="46378" spans="68:73">
      <c r="BP46378" s="8"/>
      <c r="BQ46378" s="8"/>
      <c r="BR46378" s="8"/>
      <c r="BS46378" s="8"/>
      <c r="BT46378" s="8"/>
      <c r="BU46378" s="8"/>
    </row>
    <row r="46379" spans="68:73">
      <c r="BP46379" s="10"/>
      <c r="BQ46379" s="10"/>
      <c r="BR46379" s="10"/>
      <c r="BS46379" s="10"/>
      <c r="BT46379" s="10"/>
      <c r="BU46379" s="10"/>
    </row>
    <row r="46380" spans="68:73">
      <c r="BP46380" s="8"/>
      <c r="BQ46380" s="8"/>
      <c r="BR46380" s="8"/>
      <c r="BS46380" s="8"/>
      <c r="BT46380" s="8"/>
      <c r="BU46380" s="8"/>
    </row>
    <row r="46381" spans="68:73">
      <c r="BP46381" s="10"/>
      <c r="BQ46381" s="10"/>
      <c r="BR46381" s="10"/>
      <c r="BS46381" s="10"/>
      <c r="BT46381" s="10"/>
      <c r="BU46381" s="10"/>
    </row>
    <row r="46382" spans="68:73">
      <c r="BP46382" s="8"/>
      <c r="BQ46382" s="8"/>
      <c r="BR46382" s="8"/>
      <c r="BS46382" s="8"/>
      <c r="BT46382" s="8"/>
      <c r="BU46382" s="8"/>
    </row>
    <row r="46383" spans="68:73">
      <c r="BP46383" s="10"/>
      <c r="BQ46383" s="10"/>
      <c r="BR46383" s="10"/>
      <c r="BS46383" s="10"/>
      <c r="BT46383" s="10"/>
      <c r="BU46383" s="10"/>
    </row>
    <row r="46384" spans="68:73">
      <c r="BP46384" s="8"/>
      <c r="BQ46384" s="8"/>
      <c r="BR46384" s="8"/>
      <c r="BS46384" s="8"/>
      <c r="BT46384" s="8"/>
      <c r="BU46384" s="8"/>
    </row>
    <row r="46385" spans="68:73">
      <c r="BP46385" s="10"/>
      <c r="BQ46385" s="10"/>
      <c r="BR46385" s="10"/>
      <c r="BS46385" s="10"/>
      <c r="BT46385" s="10"/>
      <c r="BU46385" s="10"/>
    </row>
    <row r="46386" spans="68:73">
      <c r="BP46386" s="8"/>
      <c r="BQ46386" s="8"/>
      <c r="BR46386" s="8"/>
      <c r="BS46386" s="8"/>
      <c r="BT46386" s="8"/>
      <c r="BU46386" s="8"/>
    </row>
    <row r="46387" spans="68:73">
      <c r="BP46387" s="10"/>
      <c r="BQ46387" s="10"/>
      <c r="BR46387" s="10"/>
      <c r="BS46387" s="10"/>
      <c r="BT46387" s="10"/>
      <c r="BU46387" s="10"/>
    </row>
    <row r="46388" spans="68:73">
      <c r="BP46388" s="8"/>
      <c r="BQ46388" s="8"/>
      <c r="BR46388" s="8"/>
      <c r="BS46388" s="8"/>
      <c r="BT46388" s="8"/>
      <c r="BU46388" s="8"/>
    </row>
    <row r="46389" spans="68:73">
      <c r="BP46389" s="10"/>
      <c r="BQ46389" s="10"/>
      <c r="BR46389" s="10"/>
      <c r="BS46389" s="10"/>
      <c r="BT46389" s="10"/>
      <c r="BU46389" s="10"/>
    </row>
    <row r="46390" spans="68:73">
      <c r="BP46390" s="8"/>
      <c r="BQ46390" s="8"/>
      <c r="BR46390" s="8"/>
      <c r="BS46390" s="8"/>
      <c r="BT46390" s="8"/>
      <c r="BU46390" s="8"/>
    </row>
    <row r="46391" spans="68:73">
      <c r="BP46391" s="10"/>
      <c r="BQ46391" s="10"/>
      <c r="BR46391" s="10"/>
      <c r="BS46391" s="10"/>
      <c r="BT46391" s="10"/>
      <c r="BU46391" s="10"/>
    </row>
    <row r="46392" spans="68:73">
      <c r="BP46392" s="8"/>
      <c r="BQ46392" s="8"/>
      <c r="BR46392" s="8"/>
      <c r="BS46392" s="8"/>
      <c r="BT46392" s="8"/>
      <c r="BU46392" s="8"/>
    </row>
    <row r="46393" spans="68:73">
      <c r="BP46393" s="10"/>
      <c r="BQ46393" s="10"/>
      <c r="BR46393" s="10"/>
      <c r="BS46393" s="10"/>
      <c r="BT46393" s="10"/>
      <c r="BU46393" s="10"/>
    </row>
    <row r="46394" spans="68:73">
      <c r="BP46394" s="8"/>
      <c r="BQ46394" s="8"/>
      <c r="BR46394" s="8"/>
      <c r="BS46394" s="8"/>
      <c r="BT46394" s="8"/>
      <c r="BU46394" s="8"/>
    </row>
    <row r="46395" spans="68:73">
      <c r="BP46395" s="10"/>
      <c r="BQ46395" s="10"/>
      <c r="BR46395" s="10"/>
      <c r="BS46395" s="10"/>
      <c r="BT46395" s="10"/>
      <c r="BU46395" s="10"/>
    </row>
    <row r="46396" spans="68:73">
      <c r="BP46396" s="8"/>
      <c r="BQ46396" s="8"/>
      <c r="BR46396" s="8"/>
      <c r="BS46396" s="8"/>
      <c r="BT46396" s="8"/>
      <c r="BU46396" s="8"/>
    </row>
    <row r="46397" spans="68:73">
      <c r="BP46397" s="10"/>
      <c r="BQ46397" s="10"/>
      <c r="BR46397" s="10"/>
      <c r="BS46397" s="10"/>
      <c r="BT46397" s="10"/>
      <c r="BU46397" s="10"/>
    </row>
    <row r="46398" spans="68:73">
      <c r="BP46398" s="8"/>
      <c r="BQ46398" s="8"/>
      <c r="BR46398" s="8"/>
      <c r="BS46398" s="8"/>
      <c r="BT46398" s="8"/>
      <c r="BU46398" s="8"/>
    </row>
    <row r="46399" spans="68:73">
      <c r="BP46399" s="10"/>
      <c r="BQ46399" s="10"/>
      <c r="BR46399" s="10"/>
      <c r="BS46399" s="10"/>
      <c r="BT46399" s="10"/>
      <c r="BU46399" s="10"/>
    </row>
    <row r="46400" spans="68:73">
      <c r="BP46400" s="8"/>
      <c r="BQ46400" s="8"/>
      <c r="BR46400" s="8"/>
      <c r="BS46400" s="8"/>
      <c r="BT46400" s="8"/>
      <c r="BU46400" s="8"/>
    </row>
    <row r="46401" spans="68:73">
      <c r="BP46401" s="10"/>
      <c r="BQ46401" s="10"/>
      <c r="BR46401" s="10"/>
      <c r="BS46401" s="10"/>
      <c r="BT46401" s="10"/>
      <c r="BU46401" s="10"/>
    </row>
    <row r="46402" spans="68:73">
      <c r="BP46402" s="8"/>
      <c r="BQ46402" s="8"/>
      <c r="BR46402" s="8"/>
      <c r="BS46402" s="8"/>
      <c r="BT46402" s="8"/>
      <c r="BU46402" s="8"/>
    </row>
    <row r="46403" spans="68:73">
      <c r="BP46403" s="10"/>
      <c r="BQ46403" s="10"/>
      <c r="BR46403" s="10"/>
      <c r="BS46403" s="10"/>
      <c r="BT46403" s="10"/>
      <c r="BU46403" s="10"/>
    </row>
    <row r="46404" spans="68:73">
      <c r="BP46404" s="8"/>
      <c r="BQ46404" s="8"/>
      <c r="BR46404" s="8"/>
      <c r="BS46404" s="8"/>
      <c r="BT46404" s="8"/>
      <c r="BU46404" s="8"/>
    </row>
    <row r="46405" spans="68:73">
      <c r="BP46405" s="10"/>
      <c r="BQ46405" s="10"/>
      <c r="BR46405" s="10"/>
      <c r="BS46405" s="10"/>
      <c r="BT46405" s="10"/>
      <c r="BU46405" s="10"/>
    </row>
    <row r="46406" spans="68:73">
      <c r="BP46406" s="8"/>
      <c r="BQ46406" s="8"/>
      <c r="BR46406" s="8"/>
      <c r="BS46406" s="8"/>
      <c r="BT46406" s="8"/>
      <c r="BU46406" s="8"/>
    </row>
    <row r="46407" spans="68:73">
      <c r="BP46407" s="10"/>
      <c r="BQ46407" s="10"/>
      <c r="BR46407" s="10"/>
      <c r="BS46407" s="10"/>
      <c r="BT46407" s="10"/>
      <c r="BU46407" s="10"/>
    </row>
    <row r="46408" spans="68:73">
      <c r="BP46408" s="8"/>
      <c r="BQ46408" s="8"/>
      <c r="BR46408" s="8"/>
      <c r="BS46408" s="8"/>
      <c r="BT46408" s="8"/>
      <c r="BU46408" s="8"/>
    </row>
    <row r="46409" spans="68:73">
      <c r="BP46409" s="10"/>
      <c r="BQ46409" s="10"/>
      <c r="BR46409" s="10"/>
      <c r="BS46409" s="10"/>
      <c r="BT46409" s="10"/>
      <c r="BU46409" s="10"/>
    </row>
    <row r="46410" spans="68:73">
      <c r="BP46410" s="8"/>
      <c r="BQ46410" s="8"/>
      <c r="BR46410" s="8"/>
      <c r="BS46410" s="8"/>
      <c r="BT46410" s="8"/>
      <c r="BU46410" s="8"/>
    </row>
    <row r="46411" spans="68:73">
      <c r="BP46411" s="10"/>
      <c r="BQ46411" s="10"/>
      <c r="BR46411" s="10"/>
      <c r="BS46411" s="10"/>
      <c r="BT46411" s="10"/>
      <c r="BU46411" s="10"/>
    </row>
    <row r="46412" spans="68:73">
      <c r="BP46412" s="8"/>
      <c r="BQ46412" s="8"/>
      <c r="BR46412" s="8"/>
      <c r="BS46412" s="8"/>
      <c r="BT46412" s="8"/>
      <c r="BU46412" s="8"/>
    </row>
    <row r="46413" spans="68:73">
      <c r="BP46413" s="10"/>
      <c r="BQ46413" s="10"/>
      <c r="BR46413" s="10"/>
      <c r="BS46413" s="10"/>
      <c r="BT46413" s="10"/>
      <c r="BU46413" s="10"/>
    </row>
    <row r="46414" spans="68:73">
      <c r="BP46414" s="8"/>
      <c r="BQ46414" s="8"/>
      <c r="BR46414" s="8"/>
      <c r="BS46414" s="8"/>
      <c r="BT46414" s="8"/>
      <c r="BU46414" s="8"/>
    </row>
    <row r="46415" spans="68:73">
      <c r="BP46415" s="10"/>
      <c r="BQ46415" s="10"/>
      <c r="BR46415" s="10"/>
      <c r="BS46415" s="10"/>
      <c r="BT46415" s="10"/>
      <c r="BU46415" s="10"/>
    </row>
    <row r="46416" spans="68:73">
      <c r="BP46416" s="8"/>
      <c r="BQ46416" s="8"/>
      <c r="BR46416" s="8"/>
      <c r="BS46416" s="8"/>
      <c r="BT46416" s="8"/>
      <c r="BU46416" s="8"/>
    </row>
    <row r="46417" spans="68:73">
      <c r="BP46417" s="10"/>
      <c r="BQ46417" s="10"/>
      <c r="BR46417" s="10"/>
      <c r="BS46417" s="10"/>
      <c r="BT46417" s="10"/>
      <c r="BU46417" s="10"/>
    </row>
    <row r="46418" spans="68:73">
      <c r="BP46418" s="8"/>
      <c r="BQ46418" s="8"/>
      <c r="BR46418" s="8"/>
      <c r="BS46418" s="8"/>
      <c r="BT46418" s="8"/>
      <c r="BU46418" s="8"/>
    </row>
    <row r="46419" spans="68:73">
      <c r="BP46419" s="10"/>
      <c r="BQ46419" s="10"/>
      <c r="BR46419" s="10"/>
      <c r="BS46419" s="10"/>
      <c r="BT46419" s="10"/>
      <c r="BU46419" s="10"/>
    </row>
    <row r="46420" spans="68:73">
      <c r="BP46420" s="8"/>
      <c r="BQ46420" s="8"/>
      <c r="BR46420" s="8"/>
      <c r="BS46420" s="8"/>
      <c r="BT46420" s="8"/>
      <c r="BU46420" s="8"/>
    </row>
    <row r="46421" spans="68:73">
      <c r="BP46421" s="10"/>
      <c r="BQ46421" s="10"/>
      <c r="BR46421" s="10"/>
      <c r="BS46421" s="10"/>
      <c r="BT46421" s="10"/>
      <c r="BU46421" s="10"/>
    </row>
    <row r="46422" spans="68:73">
      <c r="BP46422" s="8"/>
      <c r="BQ46422" s="8"/>
      <c r="BR46422" s="8"/>
      <c r="BS46422" s="8"/>
      <c r="BT46422" s="8"/>
      <c r="BU46422" s="8"/>
    </row>
    <row r="46423" spans="68:73">
      <c r="BP46423" s="10"/>
      <c r="BQ46423" s="10"/>
      <c r="BR46423" s="10"/>
      <c r="BS46423" s="10"/>
      <c r="BT46423" s="10"/>
      <c r="BU46423" s="10"/>
    </row>
    <row r="46424" spans="68:73">
      <c r="BP46424" s="8"/>
      <c r="BQ46424" s="8"/>
      <c r="BR46424" s="8"/>
      <c r="BS46424" s="8"/>
      <c r="BT46424" s="8"/>
      <c r="BU46424" s="8"/>
    </row>
    <row r="46425" spans="68:73">
      <c r="BP46425" s="10"/>
      <c r="BQ46425" s="10"/>
      <c r="BR46425" s="10"/>
      <c r="BS46425" s="10"/>
      <c r="BT46425" s="10"/>
      <c r="BU46425" s="10"/>
    </row>
    <row r="46426" spans="68:73">
      <c r="BP46426" s="8"/>
      <c r="BQ46426" s="8"/>
      <c r="BR46426" s="8"/>
      <c r="BS46426" s="8"/>
      <c r="BT46426" s="8"/>
      <c r="BU46426" s="8"/>
    </row>
    <row r="46427" spans="68:73">
      <c r="BP46427" s="10"/>
      <c r="BQ46427" s="10"/>
      <c r="BR46427" s="10"/>
      <c r="BS46427" s="10"/>
      <c r="BT46427" s="10"/>
      <c r="BU46427" s="10"/>
    </row>
    <row r="46428" spans="68:73">
      <c r="BP46428" s="8"/>
      <c r="BQ46428" s="8"/>
      <c r="BR46428" s="8"/>
      <c r="BS46428" s="8"/>
      <c r="BT46428" s="8"/>
      <c r="BU46428" s="8"/>
    </row>
    <row r="46429" spans="68:73">
      <c r="BP46429" s="10"/>
      <c r="BQ46429" s="10"/>
      <c r="BR46429" s="10"/>
      <c r="BS46429" s="10"/>
      <c r="BT46429" s="10"/>
      <c r="BU46429" s="10"/>
    </row>
    <row r="46430" spans="68:73">
      <c r="BP46430" s="8"/>
      <c r="BQ46430" s="8"/>
      <c r="BR46430" s="8"/>
      <c r="BS46430" s="8"/>
      <c r="BT46430" s="8"/>
      <c r="BU46430" s="8"/>
    </row>
    <row r="46431" spans="68:73">
      <c r="BP46431" s="10"/>
      <c r="BQ46431" s="10"/>
      <c r="BR46431" s="10"/>
      <c r="BS46431" s="10"/>
      <c r="BT46431" s="10"/>
      <c r="BU46431" s="10"/>
    </row>
    <row r="46432" spans="68:73">
      <c r="BP46432" s="8"/>
      <c r="BQ46432" s="8"/>
      <c r="BR46432" s="8"/>
      <c r="BS46432" s="8"/>
      <c r="BT46432" s="8"/>
      <c r="BU46432" s="8"/>
    </row>
    <row r="46433" spans="68:73">
      <c r="BP46433" s="10"/>
      <c r="BQ46433" s="10"/>
      <c r="BR46433" s="10"/>
      <c r="BS46433" s="10"/>
      <c r="BT46433" s="10"/>
      <c r="BU46433" s="10"/>
    </row>
    <row r="46434" spans="68:73">
      <c r="BP46434" s="8"/>
      <c r="BQ46434" s="8"/>
      <c r="BR46434" s="8"/>
      <c r="BS46434" s="8"/>
      <c r="BT46434" s="8"/>
      <c r="BU46434" s="8"/>
    </row>
    <row r="46435" spans="68:73">
      <c r="BP46435" s="10"/>
      <c r="BQ46435" s="10"/>
      <c r="BR46435" s="10"/>
      <c r="BS46435" s="10"/>
      <c r="BT46435" s="10"/>
      <c r="BU46435" s="10"/>
    </row>
    <row r="46436" spans="68:73">
      <c r="BP46436" s="8"/>
      <c r="BQ46436" s="8"/>
      <c r="BR46436" s="8"/>
      <c r="BS46436" s="8"/>
      <c r="BT46436" s="8"/>
      <c r="BU46436" s="8"/>
    </row>
    <row r="46437" spans="68:73">
      <c r="BP46437" s="10"/>
      <c r="BQ46437" s="10"/>
      <c r="BR46437" s="10"/>
      <c r="BS46437" s="10"/>
      <c r="BT46437" s="10"/>
      <c r="BU46437" s="10"/>
    </row>
    <row r="46438" spans="68:73">
      <c r="BP46438" s="8"/>
      <c r="BQ46438" s="8"/>
      <c r="BR46438" s="8"/>
      <c r="BS46438" s="8"/>
      <c r="BT46438" s="8"/>
      <c r="BU46438" s="8"/>
    </row>
    <row r="46439" spans="68:73">
      <c r="BP46439" s="10"/>
      <c r="BQ46439" s="10"/>
      <c r="BR46439" s="10"/>
      <c r="BS46439" s="10"/>
      <c r="BT46439" s="10"/>
      <c r="BU46439" s="10"/>
    </row>
    <row r="46440" spans="68:73">
      <c r="BP46440" s="8"/>
      <c r="BQ46440" s="8"/>
      <c r="BR46440" s="8"/>
      <c r="BS46440" s="8"/>
      <c r="BT46440" s="8"/>
      <c r="BU46440" s="8"/>
    </row>
    <row r="46441" spans="68:73">
      <c r="BP46441" s="10"/>
      <c r="BQ46441" s="10"/>
      <c r="BR46441" s="10"/>
      <c r="BS46441" s="10"/>
      <c r="BT46441" s="10"/>
      <c r="BU46441" s="10"/>
    </row>
    <row r="46442" spans="68:73">
      <c r="BP46442" s="8"/>
      <c r="BQ46442" s="8"/>
      <c r="BR46442" s="8"/>
      <c r="BS46442" s="8"/>
      <c r="BT46442" s="8"/>
      <c r="BU46442" s="8"/>
    </row>
    <row r="46443" spans="68:73">
      <c r="BP46443" s="10"/>
      <c r="BQ46443" s="10"/>
      <c r="BR46443" s="10"/>
      <c r="BS46443" s="10"/>
      <c r="BT46443" s="10"/>
      <c r="BU46443" s="10"/>
    </row>
    <row r="46444" spans="68:73">
      <c r="BP46444" s="8"/>
      <c r="BQ46444" s="8"/>
      <c r="BR46444" s="8"/>
      <c r="BS46444" s="8"/>
      <c r="BT46444" s="8"/>
      <c r="BU46444" s="8"/>
    </row>
    <row r="46445" spans="68:73">
      <c r="BP46445" s="10"/>
      <c r="BQ46445" s="10"/>
      <c r="BR46445" s="10"/>
      <c r="BS46445" s="10"/>
      <c r="BT46445" s="10"/>
      <c r="BU46445" s="10"/>
    </row>
    <row r="46446" spans="68:73">
      <c r="BP46446" s="8"/>
      <c r="BQ46446" s="8"/>
      <c r="BR46446" s="8"/>
      <c r="BS46446" s="8"/>
      <c r="BT46446" s="8"/>
      <c r="BU46446" s="8"/>
    </row>
    <row r="46447" spans="68:73">
      <c r="BP46447" s="10"/>
      <c r="BQ46447" s="10"/>
      <c r="BR46447" s="10"/>
      <c r="BS46447" s="10"/>
      <c r="BT46447" s="10"/>
      <c r="BU46447" s="10"/>
    </row>
    <row r="46448" spans="68:73">
      <c r="BP46448" s="8"/>
      <c r="BQ46448" s="8"/>
      <c r="BR46448" s="8"/>
      <c r="BS46448" s="8"/>
      <c r="BT46448" s="8"/>
      <c r="BU46448" s="8"/>
    </row>
    <row r="46449" spans="68:73">
      <c r="BP46449" s="10"/>
      <c r="BQ46449" s="10"/>
      <c r="BR46449" s="10"/>
      <c r="BS46449" s="10"/>
      <c r="BT46449" s="10"/>
      <c r="BU46449" s="10"/>
    </row>
    <row r="46450" spans="68:73">
      <c r="BP46450" s="8"/>
      <c r="BQ46450" s="8"/>
      <c r="BR46450" s="8"/>
      <c r="BS46450" s="8"/>
      <c r="BT46450" s="8"/>
      <c r="BU46450" s="8"/>
    </row>
    <row r="46451" spans="68:73">
      <c r="BP46451" s="10"/>
      <c r="BQ46451" s="10"/>
      <c r="BR46451" s="10"/>
      <c r="BS46451" s="10"/>
      <c r="BT46451" s="10"/>
      <c r="BU46451" s="10"/>
    </row>
    <row r="46452" spans="68:73">
      <c r="BP46452" s="8"/>
      <c r="BQ46452" s="8"/>
      <c r="BR46452" s="8"/>
      <c r="BS46452" s="8"/>
      <c r="BT46452" s="8"/>
      <c r="BU46452" s="8"/>
    </row>
    <row r="46453" spans="68:73">
      <c r="BP46453" s="10"/>
      <c r="BQ46453" s="10"/>
      <c r="BR46453" s="10"/>
      <c r="BS46453" s="10"/>
      <c r="BT46453" s="10"/>
      <c r="BU46453" s="10"/>
    </row>
    <row r="46454" spans="68:73">
      <c r="BP46454" s="8"/>
      <c r="BQ46454" s="8"/>
      <c r="BR46454" s="8"/>
      <c r="BS46454" s="8"/>
      <c r="BT46454" s="8"/>
      <c r="BU46454" s="8"/>
    </row>
    <row r="46455" spans="68:73">
      <c r="BP46455" s="10"/>
      <c r="BQ46455" s="10"/>
      <c r="BR46455" s="10"/>
      <c r="BS46455" s="10"/>
      <c r="BT46455" s="10"/>
      <c r="BU46455" s="10"/>
    </row>
    <row r="46456" spans="68:73">
      <c r="BP46456" s="8"/>
      <c r="BQ46456" s="8"/>
      <c r="BR46456" s="8"/>
      <c r="BS46456" s="8"/>
      <c r="BT46456" s="8"/>
      <c r="BU46456" s="8"/>
    </row>
    <row r="46457" spans="68:73">
      <c r="BP46457" s="10"/>
      <c r="BQ46457" s="10"/>
      <c r="BR46457" s="10"/>
      <c r="BS46457" s="10"/>
      <c r="BT46457" s="10"/>
      <c r="BU46457" s="10"/>
    </row>
    <row r="46458" spans="68:73">
      <c r="BP46458" s="8"/>
      <c r="BQ46458" s="8"/>
      <c r="BR46458" s="8"/>
      <c r="BS46458" s="8"/>
      <c r="BT46458" s="8"/>
      <c r="BU46458" s="8"/>
    </row>
    <row r="46459" spans="68:73">
      <c r="BP46459" s="10"/>
      <c r="BQ46459" s="10"/>
      <c r="BR46459" s="10"/>
      <c r="BS46459" s="10"/>
      <c r="BT46459" s="10"/>
      <c r="BU46459" s="10"/>
    </row>
    <row r="46460" spans="68:73">
      <c r="BP46460" s="8"/>
      <c r="BQ46460" s="8"/>
      <c r="BR46460" s="8"/>
      <c r="BS46460" s="8"/>
      <c r="BT46460" s="8"/>
      <c r="BU46460" s="8"/>
    </row>
    <row r="46461" spans="68:73">
      <c r="BP46461" s="10"/>
      <c r="BQ46461" s="10"/>
      <c r="BR46461" s="10"/>
      <c r="BS46461" s="10"/>
      <c r="BT46461" s="10"/>
      <c r="BU46461" s="10"/>
    </row>
    <row r="46462" spans="68:73">
      <c r="BP46462" s="8"/>
      <c r="BQ46462" s="8"/>
      <c r="BR46462" s="8"/>
      <c r="BS46462" s="8"/>
      <c r="BT46462" s="8"/>
      <c r="BU46462" s="8"/>
    </row>
    <row r="46463" spans="68:73">
      <c r="BP46463" s="10"/>
      <c r="BQ46463" s="10"/>
      <c r="BR46463" s="10"/>
      <c r="BS46463" s="10"/>
      <c r="BT46463" s="10"/>
      <c r="BU46463" s="10"/>
    </row>
    <row r="46464" spans="68:73">
      <c r="BP46464" s="8"/>
      <c r="BQ46464" s="8"/>
      <c r="BR46464" s="8"/>
      <c r="BS46464" s="8"/>
      <c r="BT46464" s="8"/>
      <c r="BU46464" s="8"/>
    </row>
    <row r="46465" spans="68:73">
      <c r="BP46465" s="10"/>
      <c r="BQ46465" s="10"/>
      <c r="BR46465" s="10"/>
      <c r="BS46465" s="10"/>
      <c r="BT46465" s="10"/>
      <c r="BU46465" s="10"/>
    </row>
    <row r="46466" spans="68:73">
      <c r="BP46466" s="8"/>
      <c r="BQ46466" s="8"/>
      <c r="BR46466" s="8"/>
      <c r="BS46466" s="8"/>
      <c r="BT46466" s="8"/>
      <c r="BU46466" s="8"/>
    </row>
    <row r="46467" spans="68:73">
      <c r="BP46467" s="10"/>
      <c r="BQ46467" s="10"/>
      <c r="BR46467" s="10"/>
      <c r="BS46467" s="10"/>
      <c r="BT46467" s="10"/>
      <c r="BU46467" s="10"/>
    </row>
    <row r="46468" spans="68:73">
      <c r="BP46468" s="8"/>
      <c r="BQ46468" s="8"/>
      <c r="BR46468" s="8"/>
      <c r="BS46468" s="8"/>
      <c r="BT46468" s="8"/>
      <c r="BU46468" s="8"/>
    </row>
    <row r="46469" spans="68:73">
      <c r="BP46469" s="10"/>
      <c r="BQ46469" s="10"/>
      <c r="BR46469" s="10"/>
      <c r="BS46469" s="10"/>
      <c r="BT46469" s="10"/>
      <c r="BU46469" s="10"/>
    </row>
    <row r="46470" spans="68:73">
      <c r="BP46470" s="8"/>
      <c r="BQ46470" s="8"/>
      <c r="BR46470" s="8"/>
      <c r="BS46470" s="8"/>
      <c r="BT46470" s="8"/>
      <c r="BU46470" s="8"/>
    </row>
    <row r="46471" spans="68:73">
      <c r="BP46471" s="10"/>
      <c r="BQ46471" s="10"/>
      <c r="BR46471" s="10"/>
      <c r="BS46471" s="10"/>
      <c r="BT46471" s="10"/>
      <c r="BU46471" s="10"/>
    </row>
    <row r="46472" spans="68:73">
      <c r="BP46472" s="8"/>
      <c r="BQ46472" s="8"/>
      <c r="BR46472" s="8"/>
      <c r="BS46472" s="8"/>
      <c r="BT46472" s="8"/>
      <c r="BU46472" s="8"/>
    </row>
    <row r="46473" spans="68:73">
      <c r="BP46473" s="10"/>
      <c r="BQ46473" s="10"/>
      <c r="BR46473" s="10"/>
      <c r="BS46473" s="10"/>
      <c r="BT46473" s="10"/>
      <c r="BU46473" s="10"/>
    </row>
    <row r="46474" spans="68:73">
      <c r="BP46474" s="8"/>
      <c r="BQ46474" s="8"/>
      <c r="BR46474" s="8"/>
      <c r="BS46474" s="8"/>
      <c r="BT46474" s="8"/>
      <c r="BU46474" s="8"/>
    </row>
    <row r="46475" spans="68:73">
      <c r="BP46475" s="10"/>
      <c r="BQ46475" s="10"/>
      <c r="BR46475" s="10"/>
      <c r="BS46475" s="10"/>
      <c r="BT46475" s="10"/>
      <c r="BU46475" s="10"/>
    </row>
    <row r="46476" spans="68:73">
      <c r="BP46476" s="8"/>
      <c r="BQ46476" s="8"/>
      <c r="BR46476" s="8"/>
      <c r="BS46476" s="8"/>
      <c r="BT46476" s="8"/>
      <c r="BU46476" s="8"/>
    </row>
    <row r="46477" spans="68:73">
      <c r="BP46477" s="10"/>
      <c r="BQ46477" s="10"/>
      <c r="BR46477" s="10"/>
      <c r="BS46477" s="10"/>
      <c r="BT46477" s="10"/>
      <c r="BU46477" s="10"/>
    </row>
    <row r="46478" spans="68:73">
      <c r="BP46478" s="8"/>
      <c r="BQ46478" s="8"/>
      <c r="BR46478" s="8"/>
      <c r="BS46478" s="8"/>
      <c r="BT46478" s="8"/>
      <c r="BU46478" s="8"/>
    </row>
    <row r="46479" spans="68:73">
      <c r="BP46479" s="10"/>
      <c r="BQ46479" s="10"/>
      <c r="BR46479" s="10"/>
      <c r="BS46479" s="10"/>
      <c r="BT46479" s="10"/>
      <c r="BU46479" s="10"/>
    </row>
    <row r="46480" spans="68:73">
      <c r="BP46480" s="8"/>
      <c r="BQ46480" s="8"/>
      <c r="BR46480" s="8"/>
      <c r="BS46480" s="8"/>
      <c r="BT46480" s="8"/>
      <c r="BU46480" s="8"/>
    </row>
    <row r="46481" spans="68:73">
      <c r="BP46481" s="10"/>
      <c r="BQ46481" s="10"/>
      <c r="BR46481" s="10"/>
      <c r="BS46481" s="10"/>
      <c r="BT46481" s="10"/>
      <c r="BU46481" s="10"/>
    </row>
    <row r="46482" spans="68:73">
      <c r="BP46482" s="8"/>
      <c r="BQ46482" s="8"/>
      <c r="BR46482" s="8"/>
      <c r="BS46482" s="8"/>
      <c r="BT46482" s="8"/>
      <c r="BU46482" s="8"/>
    </row>
    <row r="46483" spans="68:73">
      <c r="BP46483" s="10"/>
      <c r="BQ46483" s="10"/>
      <c r="BR46483" s="10"/>
      <c r="BS46483" s="10"/>
      <c r="BT46483" s="10"/>
      <c r="BU46483" s="10"/>
    </row>
    <row r="46484" spans="68:73">
      <c r="BP46484" s="8"/>
      <c r="BQ46484" s="8"/>
      <c r="BR46484" s="8"/>
      <c r="BS46484" s="8"/>
      <c r="BT46484" s="8"/>
      <c r="BU46484" s="8"/>
    </row>
    <row r="46485" spans="68:73">
      <c r="BP46485" s="10"/>
      <c r="BQ46485" s="10"/>
      <c r="BR46485" s="10"/>
      <c r="BS46485" s="10"/>
      <c r="BT46485" s="10"/>
      <c r="BU46485" s="10"/>
    </row>
    <row r="46486" spans="68:73">
      <c r="BP46486" s="8"/>
      <c r="BQ46486" s="8"/>
      <c r="BR46486" s="8"/>
      <c r="BS46486" s="8"/>
      <c r="BT46486" s="8"/>
      <c r="BU46486" s="8"/>
    </row>
    <row r="46487" spans="68:73">
      <c r="BP46487" s="10"/>
      <c r="BQ46487" s="10"/>
      <c r="BR46487" s="10"/>
      <c r="BS46487" s="10"/>
      <c r="BT46487" s="10"/>
      <c r="BU46487" s="10"/>
    </row>
    <row r="46488" spans="68:73">
      <c r="BP46488" s="8"/>
      <c r="BQ46488" s="8"/>
      <c r="BR46488" s="8"/>
      <c r="BS46488" s="8"/>
      <c r="BT46488" s="8"/>
      <c r="BU46488" s="8"/>
    </row>
    <row r="46489" spans="68:73">
      <c r="BP46489" s="10"/>
      <c r="BQ46489" s="10"/>
      <c r="BR46489" s="10"/>
      <c r="BS46489" s="10"/>
      <c r="BT46489" s="10"/>
      <c r="BU46489" s="10"/>
    </row>
    <row r="46490" spans="68:73">
      <c r="BP46490" s="8"/>
      <c r="BQ46490" s="8"/>
      <c r="BR46490" s="8"/>
      <c r="BS46490" s="8"/>
      <c r="BT46490" s="8"/>
      <c r="BU46490" s="8"/>
    </row>
    <row r="46491" spans="68:73">
      <c r="BP46491" s="10"/>
      <c r="BQ46491" s="10"/>
      <c r="BR46491" s="10"/>
      <c r="BS46491" s="10"/>
      <c r="BT46491" s="10"/>
      <c r="BU46491" s="10"/>
    </row>
    <row r="46492" spans="68:73">
      <c r="BP46492" s="8"/>
      <c r="BQ46492" s="8"/>
      <c r="BR46492" s="8"/>
      <c r="BS46492" s="8"/>
      <c r="BT46492" s="8"/>
      <c r="BU46492" s="8"/>
    </row>
    <row r="46493" spans="68:73">
      <c r="BP46493" s="10"/>
      <c r="BQ46493" s="10"/>
      <c r="BR46493" s="10"/>
      <c r="BS46493" s="10"/>
      <c r="BT46493" s="10"/>
      <c r="BU46493" s="10"/>
    </row>
    <row r="46494" spans="68:73">
      <c r="BP46494" s="8"/>
      <c r="BQ46494" s="8"/>
      <c r="BR46494" s="8"/>
      <c r="BS46494" s="8"/>
      <c r="BT46494" s="8"/>
      <c r="BU46494" s="8"/>
    </row>
    <row r="46495" spans="68:73">
      <c r="BP46495" s="10"/>
      <c r="BQ46495" s="10"/>
      <c r="BR46495" s="10"/>
      <c r="BS46495" s="10"/>
      <c r="BT46495" s="10"/>
      <c r="BU46495" s="10"/>
    </row>
    <row r="46496" spans="68:73">
      <c r="BP46496" s="8"/>
      <c r="BQ46496" s="8"/>
      <c r="BR46496" s="8"/>
      <c r="BS46496" s="8"/>
      <c r="BT46496" s="8"/>
      <c r="BU46496" s="8"/>
    </row>
    <row r="46497" spans="68:73">
      <c r="BP46497" s="10"/>
      <c r="BQ46497" s="10"/>
      <c r="BR46497" s="10"/>
      <c r="BS46497" s="10"/>
      <c r="BT46497" s="10"/>
      <c r="BU46497" s="10"/>
    </row>
    <row r="46498" spans="68:73">
      <c r="BP46498" s="8"/>
      <c r="BQ46498" s="8"/>
      <c r="BR46498" s="8"/>
      <c r="BS46498" s="8"/>
      <c r="BT46498" s="8"/>
      <c r="BU46498" s="8"/>
    </row>
    <row r="46499" spans="68:73">
      <c r="BP46499" s="10"/>
      <c r="BQ46499" s="10"/>
      <c r="BR46499" s="10"/>
      <c r="BS46499" s="10"/>
      <c r="BT46499" s="10"/>
      <c r="BU46499" s="10"/>
    </row>
    <row r="46500" spans="68:73">
      <c r="BP46500" s="8"/>
      <c r="BQ46500" s="8"/>
      <c r="BR46500" s="8"/>
      <c r="BS46500" s="8"/>
      <c r="BT46500" s="8"/>
      <c r="BU46500" s="8"/>
    </row>
    <row r="46501" spans="68:73">
      <c r="BP46501" s="10"/>
      <c r="BQ46501" s="10"/>
      <c r="BR46501" s="10"/>
      <c r="BS46501" s="10"/>
      <c r="BT46501" s="10"/>
      <c r="BU46501" s="10"/>
    </row>
    <row r="46502" spans="68:73">
      <c r="BP46502" s="8"/>
      <c r="BQ46502" s="8"/>
      <c r="BR46502" s="8"/>
      <c r="BS46502" s="8"/>
      <c r="BT46502" s="8"/>
      <c r="BU46502" s="8"/>
    </row>
    <row r="46503" spans="68:73">
      <c r="BP46503" s="10"/>
      <c r="BQ46503" s="10"/>
      <c r="BR46503" s="10"/>
      <c r="BS46503" s="10"/>
      <c r="BT46503" s="10"/>
      <c r="BU46503" s="10"/>
    </row>
    <row r="46504" spans="68:73">
      <c r="BP46504" s="8"/>
      <c r="BQ46504" s="8"/>
      <c r="BR46504" s="8"/>
      <c r="BS46504" s="8"/>
      <c r="BT46504" s="8"/>
      <c r="BU46504" s="8"/>
    </row>
    <row r="46505" spans="68:73">
      <c r="BP46505" s="10"/>
      <c r="BQ46505" s="10"/>
      <c r="BR46505" s="10"/>
      <c r="BS46505" s="10"/>
      <c r="BT46505" s="10"/>
      <c r="BU46505" s="10"/>
    </row>
    <row r="46506" spans="68:73">
      <c r="BP46506" s="8"/>
      <c r="BQ46506" s="8"/>
      <c r="BR46506" s="8"/>
      <c r="BS46506" s="8"/>
      <c r="BT46506" s="8"/>
      <c r="BU46506" s="8"/>
    </row>
    <row r="46507" spans="68:73">
      <c r="BP46507" s="10"/>
      <c r="BQ46507" s="10"/>
      <c r="BR46507" s="10"/>
      <c r="BS46507" s="10"/>
      <c r="BT46507" s="10"/>
      <c r="BU46507" s="10"/>
    </row>
    <row r="46508" spans="68:73">
      <c r="BP46508" s="8"/>
      <c r="BQ46508" s="8"/>
      <c r="BR46508" s="8"/>
      <c r="BS46508" s="8"/>
      <c r="BT46508" s="8"/>
      <c r="BU46508" s="8"/>
    </row>
    <row r="46509" spans="68:73">
      <c r="BP46509" s="10"/>
      <c r="BQ46509" s="10"/>
      <c r="BR46509" s="10"/>
      <c r="BS46509" s="10"/>
      <c r="BT46509" s="10"/>
      <c r="BU46509" s="10"/>
    </row>
    <row r="46510" spans="68:73">
      <c r="BP46510" s="8"/>
      <c r="BQ46510" s="8"/>
      <c r="BR46510" s="8"/>
      <c r="BS46510" s="8"/>
      <c r="BT46510" s="8"/>
      <c r="BU46510" s="8"/>
    </row>
    <row r="46511" spans="68:73">
      <c r="BP46511" s="10"/>
      <c r="BQ46511" s="10"/>
      <c r="BR46511" s="10"/>
      <c r="BS46511" s="10"/>
      <c r="BT46511" s="10"/>
      <c r="BU46511" s="10"/>
    </row>
    <row r="46512" spans="68:73">
      <c r="BP46512" s="8"/>
      <c r="BQ46512" s="8"/>
      <c r="BR46512" s="8"/>
      <c r="BS46512" s="8"/>
      <c r="BT46512" s="8"/>
      <c r="BU46512" s="8"/>
    </row>
    <row r="46513" spans="68:73">
      <c r="BP46513" s="10"/>
      <c r="BQ46513" s="10"/>
      <c r="BR46513" s="10"/>
      <c r="BS46513" s="10"/>
      <c r="BT46513" s="10"/>
      <c r="BU46513" s="10"/>
    </row>
    <row r="46514" spans="68:73">
      <c r="BP46514" s="8"/>
      <c r="BQ46514" s="8"/>
      <c r="BR46514" s="8"/>
      <c r="BS46514" s="8"/>
      <c r="BT46514" s="8"/>
      <c r="BU46514" s="8"/>
    </row>
    <row r="46515" spans="68:73">
      <c r="BP46515" s="10"/>
      <c r="BQ46515" s="10"/>
      <c r="BR46515" s="10"/>
      <c r="BS46515" s="10"/>
      <c r="BT46515" s="10"/>
      <c r="BU46515" s="10"/>
    </row>
    <row r="46516" spans="68:73">
      <c r="BP46516" s="8"/>
      <c r="BQ46516" s="8"/>
      <c r="BR46516" s="8"/>
      <c r="BS46516" s="8"/>
      <c r="BT46516" s="8"/>
      <c r="BU46516" s="8"/>
    </row>
    <row r="46517" spans="68:73">
      <c r="BP46517" s="10"/>
      <c r="BQ46517" s="10"/>
      <c r="BR46517" s="10"/>
      <c r="BS46517" s="10"/>
      <c r="BT46517" s="10"/>
      <c r="BU46517" s="10"/>
    </row>
    <row r="46518" spans="68:73">
      <c r="BP46518" s="8"/>
      <c r="BQ46518" s="8"/>
      <c r="BR46518" s="8"/>
      <c r="BS46518" s="8"/>
      <c r="BT46518" s="8"/>
      <c r="BU46518" s="8"/>
    </row>
    <row r="46519" spans="68:73">
      <c r="BP46519" s="10"/>
      <c r="BQ46519" s="10"/>
      <c r="BR46519" s="10"/>
      <c r="BS46519" s="10"/>
      <c r="BT46519" s="10"/>
      <c r="BU46519" s="10"/>
    </row>
    <row r="46520" spans="68:73">
      <c r="BP46520" s="8"/>
      <c r="BQ46520" s="8"/>
      <c r="BR46520" s="8"/>
      <c r="BS46520" s="8"/>
      <c r="BT46520" s="8"/>
      <c r="BU46520" s="8"/>
    </row>
    <row r="46521" spans="68:73">
      <c r="BP46521" s="10"/>
      <c r="BQ46521" s="10"/>
      <c r="BR46521" s="10"/>
      <c r="BS46521" s="10"/>
      <c r="BT46521" s="10"/>
      <c r="BU46521" s="10"/>
    </row>
    <row r="46522" spans="68:73">
      <c r="BP46522" s="8"/>
      <c r="BQ46522" s="8"/>
      <c r="BR46522" s="8"/>
      <c r="BS46522" s="8"/>
      <c r="BT46522" s="8"/>
      <c r="BU46522" s="8"/>
    </row>
    <row r="46523" spans="68:73">
      <c r="BP46523" s="10"/>
      <c r="BQ46523" s="10"/>
      <c r="BR46523" s="10"/>
      <c r="BS46523" s="10"/>
      <c r="BT46523" s="10"/>
      <c r="BU46523" s="10"/>
    </row>
    <row r="46524" spans="68:73">
      <c r="BP46524" s="8"/>
      <c r="BQ46524" s="8"/>
      <c r="BR46524" s="8"/>
      <c r="BS46524" s="8"/>
      <c r="BT46524" s="8"/>
      <c r="BU46524" s="8"/>
    </row>
    <row r="46525" spans="68:73">
      <c r="BP46525" s="10"/>
      <c r="BQ46525" s="10"/>
      <c r="BR46525" s="10"/>
      <c r="BS46525" s="10"/>
      <c r="BT46525" s="10"/>
      <c r="BU46525" s="10"/>
    </row>
    <row r="46526" spans="68:73">
      <c r="BP46526" s="8"/>
      <c r="BQ46526" s="8"/>
      <c r="BR46526" s="8"/>
      <c r="BS46526" s="8"/>
      <c r="BT46526" s="8"/>
      <c r="BU46526" s="8"/>
    </row>
    <row r="46527" spans="68:73">
      <c r="BP46527" s="10"/>
      <c r="BQ46527" s="10"/>
      <c r="BR46527" s="10"/>
      <c r="BS46527" s="10"/>
      <c r="BT46527" s="10"/>
      <c r="BU46527" s="10"/>
    </row>
    <row r="46528" spans="68:73">
      <c r="BP46528" s="8"/>
      <c r="BQ46528" s="8"/>
      <c r="BR46528" s="8"/>
      <c r="BS46528" s="8"/>
      <c r="BT46528" s="8"/>
      <c r="BU46528" s="8"/>
    </row>
    <row r="46529" spans="68:73">
      <c r="BP46529" s="10"/>
      <c r="BQ46529" s="10"/>
      <c r="BR46529" s="10"/>
      <c r="BS46529" s="10"/>
      <c r="BT46529" s="10"/>
      <c r="BU46529" s="10"/>
    </row>
    <row r="46530" spans="68:73">
      <c r="BP46530" s="8"/>
      <c r="BQ46530" s="8"/>
      <c r="BR46530" s="8"/>
      <c r="BS46530" s="8"/>
      <c r="BT46530" s="8"/>
      <c r="BU46530" s="8"/>
    </row>
    <row r="46531" spans="68:73">
      <c r="BP46531" s="10"/>
      <c r="BQ46531" s="10"/>
      <c r="BR46531" s="10"/>
      <c r="BS46531" s="10"/>
      <c r="BT46531" s="10"/>
      <c r="BU46531" s="10"/>
    </row>
    <row r="46532" spans="68:73">
      <c r="BP46532" s="8"/>
      <c r="BQ46532" s="8"/>
      <c r="BR46532" s="8"/>
      <c r="BS46532" s="8"/>
      <c r="BT46532" s="8"/>
      <c r="BU46532" s="8"/>
    </row>
    <row r="46533" spans="68:73">
      <c r="BP46533" s="10"/>
      <c r="BQ46533" s="10"/>
      <c r="BR46533" s="10"/>
      <c r="BS46533" s="10"/>
      <c r="BT46533" s="10"/>
      <c r="BU46533" s="10"/>
    </row>
    <row r="46534" spans="68:73">
      <c r="BP46534" s="8"/>
      <c r="BQ46534" s="8"/>
      <c r="BR46534" s="8"/>
      <c r="BS46534" s="8"/>
      <c r="BT46534" s="8"/>
      <c r="BU46534" s="8"/>
    </row>
    <row r="46535" spans="68:73">
      <c r="BP46535" s="10"/>
      <c r="BQ46535" s="10"/>
      <c r="BR46535" s="10"/>
      <c r="BS46535" s="10"/>
      <c r="BT46535" s="10"/>
      <c r="BU46535" s="10"/>
    </row>
    <row r="46536" spans="68:73">
      <c r="BP46536" s="8"/>
      <c r="BQ46536" s="8"/>
      <c r="BR46536" s="8"/>
      <c r="BS46536" s="8"/>
      <c r="BT46536" s="8"/>
      <c r="BU46536" s="8"/>
    </row>
    <row r="46537" spans="68:73">
      <c r="BP46537" s="10"/>
      <c r="BQ46537" s="10"/>
      <c r="BR46537" s="10"/>
      <c r="BS46537" s="10"/>
      <c r="BT46537" s="10"/>
      <c r="BU46537" s="10"/>
    </row>
    <row r="46538" spans="68:73">
      <c r="BP46538" s="8"/>
      <c r="BQ46538" s="8"/>
      <c r="BR46538" s="8"/>
      <c r="BS46538" s="8"/>
      <c r="BT46538" s="8"/>
      <c r="BU46538" s="8"/>
    </row>
    <row r="46539" spans="68:73">
      <c r="BP46539" s="10"/>
      <c r="BQ46539" s="10"/>
      <c r="BR46539" s="10"/>
      <c r="BS46539" s="10"/>
      <c r="BT46539" s="10"/>
      <c r="BU46539" s="10"/>
    </row>
    <row r="46540" spans="68:73">
      <c r="BP46540" s="8"/>
      <c r="BQ46540" s="8"/>
      <c r="BR46540" s="8"/>
      <c r="BS46540" s="8"/>
      <c r="BT46540" s="8"/>
      <c r="BU46540" s="8"/>
    </row>
    <row r="46541" spans="68:73">
      <c r="BP46541" s="10"/>
      <c r="BQ46541" s="10"/>
      <c r="BR46541" s="10"/>
      <c r="BS46541" s="10"/>
      <c r="BT46541" s="10"/>
      <c r="BU46541" s="10"/>
    </row>
    <row r="46542" spans="68:73">
      <c r="BP46542" s="8"/>
      <c r="BQ46542" s="8"/>
      <c r="BR46542" s="8"/>
      <c r="BS46542" s="8"/>
      <c r="BT46542" s="8"/>
      <c r="BU46542" s="8"/>
    </row>
    <row r="46543" spans="68:73">
      <c r="BP46543" s="10"/>
      <c r="BQ46543" s="10"/>
      <c r="BR46543" s="10"/>
      <c r="BS46543" s="10"/>
      <c r="BT46543" s="10"/>
      <c r="BU46543" s="10"/>
    </row>
    <row r="46544" spans="68:73">
      <c r="BP46544" s="8"/>
      <c r="BQ46544" s="8"/>
      <c r="BR46544" s="8"/>
      <c r="BS46544" s="8"/>
      <c r="BT46544" s="8"/>
      <c r="BU46544" s="8"/>
    </row>
    <row r="46545" spans="68:73">
      <c r="BP46545" s="10"/>
      <c r="BQ46545" s="10"/>
      <c r="BR46545" s="10"/>
      <c r="BS46545" s="10"/>
      <c r="BT46545" s="10"/>
      <c r="BU46545" s="10"/>
    </row>
    <row r="46546" spans="68:73">
      <c r="BP46546" s="8"/>
      <c r="BQ46546" s="8"/>
      <c r="BR46546" s="8"/>
      <c r="BS46546" s="8"/>
      <c r="BT46546" s="8"/>
      <c r="BU46546" s="8"/>
    </row>
    <row r="46547" spans="68:73">
      <c r="BP46547" s="10"/>
      <c r="BQ46547" s="10"/>
      <c r="BR46547" s="10"/>
      <c r="BS46547" s="10"/>
      <c r="BT46547" s="10"/>
      <c r="BU46547" s="10"/>
    </row>
    <row r="46548" spans="68:73">
      <c r="BP46548" s="8"/>
      <c r="BQ46548" s="8"/>
      <c r="BR46548" s="8"/>
      <c r="BS46548" s="8"/>
      <c r="BT46548" s="8"/>
      <c r="BU46548" s="8"/>
    </row>
    <row r="46549" spans="68:73">
      <c r="BP46549" s="10"/>
      <c r="BQ46549" s="10"/>
      <c r="BR46549" s="10"/>
      <c r="BS46549" s="10"/>
      <c r="BT46549" s="10"/>
      <c r="BU46549" s="10"/>
    </row>
    <row r="46550" spans="68:73">
      <c r="BP46550" s="8"/>
      <c r="BQ46550" s="8"/>
      <c r="BR46550" s="8"/>
      <c r="BS46550" s="8"/>
      <c r="BT46550" s="8"/>
      <c r="BU46550" s="8"/>
    </row>
    <row r="46551" spans="68:73">
      <c r="BP46551" s="10"/>
      <c r="BQ46551" s="10"/>
      <c r="BR46551" s="10"/>
      <c r="BS46551" s="10"/>
      <c r="BT46551" s="10"/>
      <c r="BU46551" s="10"/>
    </row>
    <row r="46552" spans="68:73">
      <c r="BP46552" s="8"/>
      <c r="BQ46552" s="8"/>
      <c r="BR46552" s="8"/>
      <c r="BS46552" s="8"/>
      <c r="BT46552" s="8"/>
      <c r="BU46552" s="8"/>
    </row>
    <row r="46553" spans="68:73">
      <c r="BP46553" s="10"/>
      <c r="BQ46553" s="10"/>
      <c r="BR46553" s="10"/>
      <c r="BS46553" s="10"/>
      <c r="BT46553" s="10"/>
      <c r="BU46553" s="10"/>
    </row>
    <row r="46554" spans="68:73">
      <c r="BP46554" s="8"/>
      <c r="BQ46554" s="8"/>
      <c r="BR46554" s="8"/>
      <c r="BS46554" s="8"/>
      <c r="BT46554" s="8"/>
      <c r="BU46554" s="8"/>
    </row>
    <row r="46555" spans="68:73">
      <c r="BP46555" s="10"/>
      <c r="BQ46555" s="10"/>
      <c r="BR46555" s="10"/>
      <c r="BS46555" s="10"/>
      <c r="BT46555" s="10"/>
      <c r="BU46555" s="10"/>
    </row>
    <row r="46556" spans="68:73">
      <c r="BP46556" s="8"/>
      <c r="BQ46556" s="8"/>
      <c r="BR46556" s="8"/>
      <c r="BS46556" s="8"/>
      <c r="BT46556" s="8"/>
      <c r="BU46556" s="8"/>
    </row>
    <row r="46557" spans="68:73">
      <c r="BP46557" s="10"/>
      <c r="BQ46557" s="10"/>
      <c r="BR46557" s="10"/>
      <c r="BS46557" s="10"/>
      <c r="BT46557" s="10"/>
      <c r="BU46557" s="10"/>
    </row>
    <row r="46558" spans="68:73">
      <c r="BP46558" s="8"/>
      <c r="BQ46558" s="8"/>
      <c r="BR46558" s="8"/>
      <c r="BS46558" s="8"/>
      <c r="BT46558" s="8"/>
      <c r="BU46558" s="8"/>
    </row>
    <row r="46559" spans="68:73">
      <c r="BP46559" s="10"/>
      <c r="BQ46559" s="10"/>
      <c r="BR46559" s="10"/>
      <c r="BS46559" s="10"/>
      <c r="BT46559" s="10"/>
      <c r="BU46559" s="10"/>
    </row>
    <row r="46560" spans="68:73">
      <c r="BP46560" s="8"/>
      <c r="BQ46560" s="8"/>
      <c r="BR46560" s="8"/>
      <c r="BS46560" s="8"/>
      <c r="BT46560" s="8"/>
      <c r="BU46560" s="8"/>
    </row>
    <row r="46561" spans="68:73">
      <c r="BP46561" s="10"/>
      <c r="BQ46561" s="10"/>
      <c r="BR46561" s="10"/>
      <c r="BS46561" s="10"/>
      <c r="BT46561" s="10"/>
      <c r="BU46561" s="10"/>
    </row>
    <row r="46562" spans="68:73">
      <c r="BP46562" s="8"/>
      <c r="BQ46562" s="8"/>
      <c r="BR46562" s="8"/>
      <c r="BS46562" s="8"/>
      <c r="BT46562" s="8"/>
      <c r="BU46562" s="8"/>
    </row>
    <row r="46563" spans="68:73">
      <c r="BP46563" s="10"/>
      <c r="BQ46563" s="10"/>
      <c r="BR46563" s="10"/>
      <c r="BS46563" s="10"/>
      <c r="BT46563" s="10"/>
      <c r="BU46563" s="10"/>
    </row>
    <row r="46564" spans="68:73">
      <c r="BP46564" s="8"/>
      <c r="BQ46564" s="8"/>
      <c r="BR46564" s="8"/>
      <c r="BS46564" s="8"/>
      <c r="BT46564" s="8"/>
      <c r="BU46564" s="8"/>
    </row>
    <row r="46565" spans="68:73">
      <c r="BP46565" s="10"/>
      <c r="BQ46565" s="10"/>
      <c r="BR46565" s="10"/>
      <c r="BS46565" s="10"/>
      <c r="BT46565" s="10"/>
      <c r="BU46565" s="10"/>
    </row>
    <row r="46566" spans="68:73">
      <c r="BP46566" s="8"/>
      <c r="BQ46566" s="8"/>
      <c r="BR46566" s="8"/>
      <c r="BS46566" s="8"/>
      <c r="BT46566" s="8"/>
      <c r="BU46566" s="8"/>
    </row>
    <row r="46567" spans="68:73">
      <c r="BP46567" s="10"/>
      <c r="BQ46567" s="10"/>
      <c r="BR46567" s="10"/>
      <c r="BS46567" s="10"/>
      <c r="BT46567" s="10"/>
      <c r="BU46567" s="10"/>
    </row>
    <row r="46568" spans="68:73">
      <c r="BP46568" s="8"/>
      <c r="BQ46568" s="8"/>
      <c r="BR46568" s="8"/>
      <c r="BS46568" s="8"/>
      <c r="BT46568" s="8"/>
      <c r="BU46568" s="8"/>
    </row>
    <row r="46569" spans="68:73">
      <c r="BP46569" s="10"/>
      <c r="BQ46569" s="10"/>
      <c r="BR46569" s="10"/>
      <c r="BS46569" s="10"/>
      <c r="BT46569" s="10"/>
      <c r="BU46569" s="10"/>
    </row>
    <row r="46570" spans="68:73">
      <c r="BP46570" s="8"/>
      <c r="BQ46570" s="8"/>
      <c r="BR46570" s="8"/>
      <c r="BS46570" s="8"/>
      <c r="BT46570" s="8"/>
      <c r="BU46570" s="8"/>
    </row>
    <row r="46571" spans="68:73">
      <c r="BP46571" s="10"/>
      <c r="BQ46571" s="10"/>
      <c r="BR46571" s="10"/>
      <c r="BS46571" s="10"/>
      <c r="BT46571" s="10"/>
      <c r="BU46571" s="10"/>
    </row>
    <row r="46572" spans="68:73">
      <c r="BP46572" s="8"/>
      <c r="BQ46572" s="8"/>
      <c r="BR46572" s="8"/>
      <c r="BS46572" s="8"/>
      <c r="BT46572" s="8"/>
      <c r="BU46572" s="8"/>
    </row>
    <row r="46573" spans="68:73">
      <c r="BP46573" s="10"/>
      <c r="BQ46573" s="10"/>
      <c r="BR46573" s="10"/>
      <c r="BS46573" s="10"/>
      <c r="BT46573" s="10"/>
      <c r="BU46573" s="10"/>
    </row>
    <row r="46574" spans="68:73">
      <c r="BP46574" s="8"/>
      <c r="BQ46574" s="8"/>
      <c r="BR46574" s="8"/>
      <c r="BS46574" s="8"/>
      <c r="BT46574" s="8"/>
      <c r="BU46574" s="8"/>
    </row>
    <row r="46575" spans="68:73">
      <c r="BP46575" s="10"/>
      <c r="BQ46575" s="10"/>
      <c r="BR46575" s="10"/>
      <c r="BS46575" s="10"/>
      <c r="BT46575" s="10"/>
      <c r="BU46575" s="10"/>
    </row>
    <row r="46576" spans="68:73">
      <c r="BP46576" s="8"/>
      <c r="BQ46576" s="8"/>
      <c r="BR46576" s="8"/>
      <c r="BS46576" s="8"/>
      <c r="BT46576" s="8"/>
      <c r="BU46576" s="8"/>
    </row>
    <row r="46577" spans="68:73">
      <c r="BP46577" s="10"/>
      <c r="BQ46577" s="10"/>
      <c r="BR46577" s="10"/>
      <c r="BS46577" s="10"/>
      <c r="BT46577" s="10"/>
      <c r="BU46577" s="10"/>
    </row>
    <row r="46578" spans="68:73">
      <c r="BP46578" s="8"/>
      <c r="BQ46578" s="8"/>
      <c r="BR46578" s="8"/>
      <c r="BS46578" s="8"/>
      <c r="BT46578" s="8"/>
      <c r="BU46578" s="8"/>
    </row>
    <row r="46579" spans="68:73">
      <c r="BP46579" s="10"/>
      <c r="BQ46579" s="10"/>
      <c r="BR46579" s="10"/>
      <c r="BS46579" s="10"/>
      <c r="BT46579" s="10"/>
      <c r="BU46579" s="10"/>
    </row>
    <row r="46580" spans="68:73">
      <c r="BP46580" s="8"/>
      <c r="BQ46580" s="8"/>
      <c r="BR46580" s="8"/>
      <c r="BS46580" s="8"/>
      <c r="BT46580" s="8"/>
      <c r="BU46580" s="8"/>
    </row>
    <row r="46581" spans="68:73">
      <c r="BP46581" s="10"/>
      <c r="BQ46581" s="10"/>
      <c r="BR46581" s="10"/>
      <c r="BS46581" s="10"/>
      <c r="BT46581" s="10"/>
      <c r="BU46581" s="10"/>
    </row>
    <row r="46582" spans="68:73">
      <c r="BP46582" s="8"/>
      <c r="BQ46582" s="8"/>
      <c r="BR46582" s="8"/>
      <c r="BS46582" s="8"/>
      <c r="BT46582" s="8"/>
      <c r="BU46582" s="8"/>
    </row>
    <row r="46583" spans="68:73">
      <c r="BP46583" s="10"/>
      <c r="BQ46583" s="10"/>
      <c r="BR46583" s="10"/>
      <c r="BS46583" s="10"/>
      <c r="BT46583" s="10"/>
      <c r="BU46583" s="10"/>
    </row>
    <row r="46584" spans="68:73">
      <c r="BP46584" s="8"/>
      <c r="BQ46584" s="8"/>
      <c r="BR46584" s="8"/>
      <c r="BS46584" s="8"/>
      <c r="BT46584" s="8"/>
      <c r="BU46584" s="8"/>
    </row>
    <row r="46585" spans="68:73">
      <c r="BP46585" s="10"/>
      <c r="BQ46585" s="10"/>
      <c r="BR46585" s="10"/>
      <c r="BS46585" s="10"/>
      <c r="BT46585" s="10"/>
      <c r="BU46585" s="10"/>
    </row>
    <row r="46586" spans="68:73">
      <c r="BP46586" s="8"/>
      <c r="BQ46586" s="8"/>
      <c r="BR46586" s="8"/>
      <c r="BS46586" s="8"/>
      <c r="BT46586" s="8"/>
      <c r="BU46586" s="8"/>
    </row>
    <row r="46587" spans="68:73">
      <c r="BP46587" s="10"/>
      <c r="BQ46587" s="10"/>
      <c r="BR46587" s="10"/>
      <c r="BS46587" s="10"/>
      <c r="BT46587" s="10"/>
      <c r="BU46587" s="10"/>
    </row>
    <row r="46588" spans="68:73">
      <c r="BP46588" s="8"/>
      <c r="BQ46588" s="8"/>
      <c r="BR46588" s="8"/>
      <c r="BS46588" s="8"/>
      <c r="BT46588" s="8"/>
      <c r="BU46588" s="8"/>
    </row>
    <row r="46589" spans="68:73">
      <c r="BP46589" s="10"/>
      <c r="BQ46589" s="10"/>
      <c r="BR46589" s="10"/>
      <c r="BS46589" s="10"/>
      <c r="BT46589" s="10"/>
      <c r="BU46589" s="10"/>
    </row>
    <row r="46590" spans="68:73">
      <c r="BP46590" s="8"/>
      <c r="BQ46590" s="8"/>
      <c r="BR46590" s="8"/>
      <c r="BS46590" s="8"/>
      <c r="BT46590" s="8"/>
      <c r="BU46590" s="8"/>
    </row>
    <row r="46591" spans="68:73">
      <c r="BP46591" s="10"/>
      <c r="BQ46591" s="10"/>
      <c r="BR46591" s="10"/>
      <c r="BS46591" s="10"/>
      <c r="BT46591" s="10"/>
      <c r="BU46591" s="10"/>
    </row>
    <row r="46592" spans="68:73">
      <c r="BP46592" s="8"/>
      <c r="BQ46592" s="8"/>
      <c r="BR46592" s="8"/>
      <c r="BS46592" s="8"/>
      <c r="BT46592" s="8"/>
      <c r="BU46592" s="8"/>
    </row>
    <row r="46593" spans="68:73">
      <c r="BP46593" s="10"/>
      <c r="BQ46593" s="10"/>
      <c r="BR46593" s="10"/>
      <c r="BS46593" s="10"/>
      <c r="BT46593" s="10"/>
      <c r="BU46593" s="10"/>
    </row>
    <row r="46594" spans="68:73">
      <c r="BP46594" s="8"/>
      <c r="BQ46594" s="8"/>
      <c r="BR46594" s="8"/>
      <c r="BS46594" s="8"/>
      <c r="BT46594" s="8"/>
      <c r="BU46594" s="8"/>
    </row>
    <row r="46595" spans="68:73">
      <c r="BP46595" s="10"/>
      <c r="BQ46595" s="10"/>
      <c r="BR46595" s="10"/>
      <c r="BS46595" s="10"/>
      <c r="BT46595" s="10"/>
      <c r="BU46595" s="10"/>
    </row>
    <row r="46596" spans="68:73">
      <c r="BP46596" s="8"/>
      <c r="BQ46596" s="8"/>
      <c r="BR46596" s="8"/>
      <c r="BS46596" s="8"/>
      <c r="BT46596" s="8"/>
      <c r="BU46596" s="8"/>
    </row>
    <row r="46597" spans="68:73">
      <c r="BP46597" s="10"/>
      <c r="BQ46597" s="10"/>
      <c r="BR46597" s="10"/>
      <c r="BS46597" s="10"/>
      <c r="BT46597" s="10"/>
      <c r="BU46597" s="10"/>
    </row>
    <row r="46598" spans="68:73">
      <c r="BP46598" s="8"/>
      <c r="BQ46598" s="8"/>
      <c r="BR46598" s="8"/>
      <c r="BS46598" s="8"/>
      <c r="BT46598" s="8"/>
      <c r="BU46598" s="8"/>
    </row>
    <row r="46599" spans="68:73">
      <c r="BP46599" s="10"/>
      <c r="BQ46599" s="10"/>
      <c r="BR46599" s="10"/>
      <c r="BS46599" s="10"/>
      <c r="BT46599" s="10"/>
      <c r="BU46599" s="10"/>
    </row>
    <row r="46600" spans="68:73">
      <c r="BP46600" s="8"/>
      <c r="BQ46600" s="8"/>
      <c r="BR46600" s="8"/>
      <c r="BS46600" s="8"/>
      <c r="BT46600" s="8"/>
      <c r="BU46600" s="8"/>
    </row>
    <row r="46601" spans="68:73">
      <c r="BP46601" s="10"/>
      <c r="BQ46601" s="10"/>
      <c r="BR46601" s="10"/>
      <c r="BS46601" s="10"/>
      <c r="BT46601" s="10"/>
      <c r="BU46601" s="10"/>
    </row>
    <row r="46602" spans="68:73">
      <c r="BP46602" s="8"/>
      <c r="BQ46602" s="8"/>
      <c r="BR46602" s="8"/>
      <c r="BS46602" s="8"/>
      <c r="BT46602" s="8"/>
      <c r="BU46602" s="8"/>
    </row>
    <row r="46603" spans="68:73">
      <c r="BP46603" s="10"/>
      <c r="BQ46603" s="10"/>
      <c r="BR46603" s="10"/>
      <c r="BS46603" s="10"/>
      <c r="BT46603" s="10"/>
      <c r="BU46603" s="10"/>
    </row>
    <row r="46604" spans="68:73">
      <c r="BP46604" s="8"/>
      <c r="BQ46604" s="8"/>
      <c r="BR46604" s="8"/>
      <c r="BS46604" s="8"/>
      <c r="BT46604" s="8"/>
      <c r="BU46604" s="8"/>
    </row>
    <row r="46605" spans="68:73">
      <c r="BP46605" s="10"/>
      <c r="BQ46605" s="10"/>
      <c r="BR46605" s="10"/>
      <c r="BS46605" s="10"/>
      <c r="BT46605" s="10"/>
      <c r="BU46605" s="10"/>
    </row>
    <row r="46606" spans="68:73">
      <c r="BP46606" s="8"/>
      <c r="BQ46606" s="8"/>
      <c r="BR46606" s="8"/>
      <c r="BS46606" s="8"/>
      <c r="BT46606" s="8"/>
      <c r="BU46606" s="8"/>
    </row>
    <row r="46607" spans="68:73">
      <c r="BP46607" s="10"/>
      <c r="BQ46607" s="10"/>
      <c r="BR46607" s="10"/>
      <c r="BS46607" s="10"/>
      <c r="BT46607" s="10"/>
      <c r="BU46607" s="10"/>
    </row>
    <row r="46608" spans="68:73">
      <c r="BP46608" s="8"/>
      <c r="BQ46608" s="8"/>
      <c r="BR46608" s="8"/>
      <c r="BS46608" s="8"/>
      <c r="BT46608" s="8"/>
      <c r="BU46608" s="8"/>
    </row>
    <row r="46609" spans="68:73">
      <c r="BP46609" s="10"/>
      <c r="BQ46609" s="10"/>
      <c r="BR46609" s="10"/>
      <c r="BS46609" s="10"/>
      <c r="BT46609" s="10"/>
      <c r="BU46609" s="10"/>
    </row>
    <row r="46610" spans="68:73">
      <c r="BP46610" s="8"/>
      <c r="BQ46610" s="8"/>
      <c r="BR46610" s="8"/>
      <c r="BS46610" s="8"/>
      <c r="BT46610" s="8"/>
      <c r="BU46610" s="8"/>
    </row>
    <row r="46611" spans="68:73">
      <c r="BP46611" s="10"/>
      <c r="BQ46611" s="10"/>
      <c r="BR46611" s="10"/>
      <c r="BS46611" s="10"/>
      <c r="BT46611" s="10"/>
      <c r="BU46611" s="10"/>
    </row>
    <row r="46612" spans="68:73">
      <c r="BP46612" s="8"/>
      <c r="BQ46612" s="8"/>
      <c r="BR46612" s="8"/>
      <c r="BS46612" s="8"/>
      <c r="BT46612" s="8"/>
      <c r="BU46612" s="8"/>
    </row>
    <row r="46613" spans="68:73">
      <c r="BP46613" s="10"/>
      <c r="BQ46613" s="10"/>
      <c r="BR46613" s="10"/>
      <c r="BS46613" s="10"/>
      <c r="BT46613" s="10"/>
      <c r="BU46613" s="10"/>
    </row>
    <row r="46614" spans="68:73">
      <c r="BP46614" s="8"/>
      <c r="BQ46614" s="8"/>
      <c r="BR46614" s="8"/>
      <c r="BS46614" s="8"/>
      <c r="BT46614" s="8"/>
      <c r="BU46614" s="8"/>
    </row>
    <row r="46615" spans="68:73">
      <c r="BP46615" s="10"/>
      <c r="BQ46615" s="10"/>
      <c r="BR46615" s="10"/>
      <c r="BS46615" s="10"/>
      <c r="BT46615" s="10"/>
      <c r="BU46615" s="10"/>
    </row>
    <row r="46616" spans="68:73">
      <c r="BP46616" s="8"/>
      <c r="BQ46616" s="8"/>
      <c r="BR46616" s="8"/>
      <c r="BS46616" s="8"/>
      <c r="BT46616" s="8"/>
      <c r="BU46616" s="8"/>
    </row>
    <row r="46617" spans="68:73">
      <c r="BP46617" s="10"/>
      <c r="BQ46617" s="10"/>
      <c r="BR46617" s="10"/>
      <c r="BS46617" s="10"/>
      <c r="BT46617" s="10"/>
      <c r="BU46617" s="10"/>
    </row>
    <row r="46618" spans="68:73">
      <c r="BP46618" s="8"/>
      <c r="BQ46618" s="8"/>
      <c r="BR46618" s="8"/>
      <c r="BS46618" s="8"/>
      <c r="BT46618" s="8"/>
      <c r="BU46618" s="8"/>
    </row>
    <row r="46619" spans="68:73">
      <c r="BP46619" s="10"/>
      <c r="BQ46619" s="10"/>
      <c r="BR46619" s="10"/>
      <c r="BS46619" s="10"/>
      <c r="BT46619" s="10"/>
      <c r="BU46619" s="10"/>
    </row>
    <row r="46620" spans="68:73">
      <c r="BP46620" s="8"/>
      <c r="BQ46620" s="8"/>
      <c r="BR46620" s="8"/>
      <c r="BS46620" s="8"/>
      <c r="BT46620" s="8"/>
      <c r="BU46620" s="8"/>
    </row>
    <row r="46621" spans="68:73">
      <c r="BP46621" s="10"/>
      <c r="BQ46621" s="10"/>
      <c r="BR46621" s="10"/>
      <c r="BS46621" s="10"/>
      <c r="BT46621" s="10"/>
      <c r="BU46621" s="10"/>
    </row>
    <row r="46622" spans="68:73">
      <c r="BP46622" s="8"/>
      <c r="BQ46622" s="8"/>
      <c r="BR46622" s="8"/>
      <c r="BS46622" s="8"/>
      <c r="BT46622" s="8"/>
      <c r="BU46622" s="8"/>
    </row>
    <row r="46623" spans="68:73">
      <c r="BP46623" s="10"/>
      <c r="BQ46623" s="10"/>
      <c r="BR46623" s="10"/>
      <c r="BS46623" s="10"/>
      <c r="BT46623" s="10"/>
      <c r="BU46623" s="10"/>
    </row>
    <row r="46624" spans="68:73">
      <c r="BP46624" s="8"/>
      <c r="BQ46624" s="8"/>
      <c r="BR46624" s="8"/>
      <c r="BS46624" s="8"/>
      <c r="BT46624" s="8"/>
      <c r="BU46624" s="8"/>
    </row>
    <row r="46625" spans="68:73">
      <c r="BP46625" s="10"/>
      <c r="BQ46625" s="10"/>
      <c r="BR46625" s="10"/>
      <c r="BS46625" s="10"/>
      <c r="BT46625" s="10"/>
      <c r="BU46625" s="10"/>
    </row>
    <row r="46626" spans="68:73">
      <c r="BP46626" s="8"/>
      <c r="BQ46626" s="8"/>
      <c r="BR46626" s="8"/>
      <c r="BS46626" s="8"/>
      <c r="BT46626" s="8"/>
      <c r="BU46626" s="8"/>
    </row>
    <row r="46627" spans="68:73">
      <c r="BP46627" s="10"/>
      <c r="BQ46627" s="10"/>
      <c r="BR46627" s="10"/>
      <c r="BS46627" s="10"/>
      <c r="BT46627" s="10"/>
      <c r="BU46627" s="10"/>
    </row>
    <row r="46628" spans="68:73">
      <c r="BP46628" s="8"/>
      <c r="BQ46628" s="8"/>
      <c r="BR46628" s="8"/>
      <c r="BS46628" s="8"/>
      <c r="BT46628" s="8"/>
      <c r="BU46628" s="8"/>
    </row>
    <row r="46629" spans="68:73">
      <c r="BP46629" s="10"/>
      <c r="BQ46629" s="10"/>
      <c r="BR46629" s="10"/>
      <c r="BS46629" s="10"/>
      <c r="BT46629" s="10"/>
      <c r="BU46629" s="10"/>
    </row>
    <row r="46630" spans="68:73">
      <c r="BP46630" s="8"/>
      <c r="BQ46630" s="8"/>
      <c r="BR46630" s="8"/>
      <c r="BS46630" s="8"/>
      <c r="BT46630" s="8"/>
      <c r="BU46630" s="8"/>
    </row>
    <row r="46631" spans="68:73">
      <c r="BP46631" s="10"/>
      <c r="BQ46631" s="10"/>
      <c r="BR46631" s="10"/>
      <c r="BS46631" s="10"/>
      <c r="BT46631" s="10"/>
      <c r="BU46631" s="10"/>
    </row>
    <row r="46632" spans="68:73">
      <c r="BP46632" s="8"/>
      <c r="BQ46632" s="8"/>
      <c r="BR46632" s="8"/>
      <c r="BS46632" s="8"/>
      <c r="BT46632" s="8"/>
      <c r="BU46632" s="8"/>
    </row>
    <row r="46633" spans="68:73">
      <c r="BP46633" s="10"/>
      <c r="BQ46633" s="10"/>
      <c r="BR46633" s="10"/>
      <c r="BS46633" s="10"/>
      <c r="BT46633" s="10"/>
      <c r="BU46633" s="10"/>
    </row>
    <row r="46634" spans="68:73">
      <c r="BP46634" s="8"/>
      <c r="BQ46634" s="8"/>
      <c r="BR46634" s="8"/>
      <c r="BS46634" s="8"/>
      <c r="BT46634" s="8"/>
      <c r="BU46634" s="8"/>
    </row>
    <row r="46635" spans="68:73">
      <c r="BP46635" s="10"/>
      <c r="BQ46635" s="10"/>
      <c r="BR46635" s="10"/>
      <c r="BS46635" s="10"/>
      <c r="BT46635" s="10"/>
      <c r="BU46635" s="10"/>
    </row>
    <row r="46636" spans="68:73">
      <c r="BP46636" s="8"/>
      <c r="BQ46636" s="8"/>
      <c r="BR46636" s="8"/>
      <c r="BS46636" s="8"/>
      <c r="BT46636" s="8"/>
      <c r="BU46636" s="8"/>
    </row>
    <row r="46637" spans="68:73">
      <c r="BP46637" s="10"/>
      <c r="BQ46637" s="10"/>
      <c r="BR46637" s="10"/>
      <c r="BS46637" s="10"/>
      <c r="BT46637" s="10"/>
      <c r="BU46637" s="10"/>
    </row>
    <row r="46638" spans="68:73">
      <c r="BP46638" s="8"/>
      <c r="BQ46638" s="8"/>
      <c r="BR46638" s="8"/>
      <c r="BS46638" s="8"/>
      <c r="BT46638" s="8"/>
      <c r="BU46638" s="8"/>
    </row>
    <row r="46639" spans="68:73">
      <c r="BP46639" s="10"/>
      <c r="BQ46639" s="10"/>
      <c r="BR46639" s="10"/>
      <c r="BS46639" s="10"/>
      <c r="BT46639" s="10"/>
      <c r="BU46639" s="10"/>
    </row>
    <row r="46640" spans="68:73">
      <c r="BP46640" s="8"/>
      <c r="BQ46640" s="8"/>
      <c r="BR46640" s="8"/>
      <c r="BS46640" s="8"/>
      <c r="BT46640" s="8"/>
      <c r="BU46640" s="8"/>
    </row>
    <row r="46641" spans="68:73">
      <c r="BP46641" s="10"/>
      <c r="BQ46641" s="10"/>
      <c r="BR46641" s="10"/>
      <c r="BS46641" s="10"/>
      <c r="BT46641" s="10"/>
      <c r="BU46641" s="10"/>
    </row>
    <row r="46642" spans="68:73">
      <c r="BP46642" s="8"/>
      <c r="BQ46642" s="8"/>
      <c r="BR46642" s="8"/>
      <c r="BS46642" s="8"/>
      <c r="BT46642" s="8"/>
      <c r="BU46642" s="8"/>
    </row>
    <row r="46643" spans="68:73">
      <c r="BP46643" s="10"/>
      <c r="BQ46643" s="10"/>
      <c r="BR46643" s="10"/>
      <c r="BS46643" s="10"/>
      <c r="BT46643" s="10"/>
      <c r="BU46643" s="10"/>
    </row>
    <row r="46644" spans="68:73">
      <c r="BP46644" s="8"/>
      <c r="BQ46644" s="8"/>
      <c r="BR46644" s="8"/>
      <c r="BS46644" s="8"/>
      <c r="BT46644" s="8"/>
      <c r="BU46644" s="8"/>
    </row>
    <row r="46645" spans="68:73">
      <c r="BP46645" s="10"/>
      <c r="BQ46645" s="10"/>
      <c r="BR46645" s="10"/>
      <c r="BS46645" s="10"/>
      <c r="BT46645" s="10"/>
      <c r="BU46645" s="10"/>
    </row>
    <row r="46646" spans="68:73">
      <c r="BP46646" s="8"/>
      <c r="BQ46646" s="8"/>
      <c r="BR46646" s="8"/>
      <c r="BS46646" s="8"/>
      <c r="BT46646" s="8"/>
      <c r="BU46646" s="8"/>
    </row>
    <row r="46647" spans="68:73">
      <c r="BP46647" s="10"/>
      <c r="BQ46647" s="10"/>
      <c r="BR46647" s="10"/>
      <c r="BS46647" s="10"/>
      <c r="BT46647" s="10"/>
      <c r="BU46647" s="10"/>
    </row>
    <row r="46648" spans="68:73">
      <c r="BP46648" s="8"/>
      <c r="BQ46648" s="8"/>
      <c r="BR46648" s="8"/>
      <c r="BS46648" s="8"/>
      <c r="BT46648" s="8"/>
      <c r="BU46648" s="8"/>
    </row>
    <row r="46649" spans="68:73">
      <c r="BP46649" s="10"/>
      <c r="BQ46649" s="10"/>
      <c r="BR46649" s="10"/>
      <c r="BS46649" s="10"/>
      <c r="BT46649" s="10"/>
      <c r="BU46649" s="10"/>
    </row>
    <row r="46650" spans="68:73">
      <c r="BP46650" s="8"/>
      <c r="BQ46650" s="8"/>
      <c r="BR46650" s="8"/>
      <c r="BS46650" s="8"/>
      <c r="BT46650" s="8"/>
      <c r="BU46650" s="8"/>
    </row>
    <row r="46651" spans="68:73">
      <c r="BP46651" s="10"/>
      <c r="BQ46651" s="10"/>
      <c r="BR46651" s="10"/>
      <c r="BS46651" s="10"/>
      <c r="BT46651" s="10"/>
      <c r="BU46651" s="10"/>
    </row>
    <row r="46652" spans="68:73">
      <c r="BP46652" s="8"/>
      <c r="BQ46652" s="8"/>
      <c r="BR46652" s="8"/>
      <c r="BS46652" s="8"/>
      <c r="BT46652" s="8"/>
      <c r="BU46652" s="8"/>
    </row>
    <row r="46653" spans="68:73">
      <c r="BP46653" s="10"/>
      <c r="BQ46653" s="10"/>
      <c r="BR46653" s="10"/>
      <c r="BS46653" s="10"/>
      <c r="BT46653" s="10"/>
      <c r="BU46653" s="10"/>
    </row>
    <row r="46654" spans="68:73">
      <c r="BP46654" s="8"/>
      <c r="BQ46654" s="8"/>
      <c r="BR46654" s="8"/>
      <c r="BS46654" s="8"/>
      <c r="BT46654" s="8"/>
      <c r="BU46654" s="8"/>
    </row>
    <row r="46655" spans="68:73">
      <c r="BP46655" s="10"/>
      <c r="BQ46655" s="10"/>
      <c r="BR46655" s="10"/>
      <c r="BS46655" s="10"/>
      <c r="BT46655" s="10"/>
      <c r="BU46655" s="10"/>
    </row>
    <row r="46656" spans="68:73">
      <c r="BP46656" s="8"/>
      <c r="BQ46656" s="8"/>
      <c r="BR46656" s="8"/>
      <c r="BS46656" s="8"/>
      <c r="BT46656" s="8"/>
      <c r="BU46656" s="8"/>
    </row>
    <row r="46657" spans="68:73">
      <c r="BP46657" s="10"/>
      <c r="BQ46657" s="10"/>
      <c r="BR46657" s="10"/>
      <c r="BS46657" s="10"/>
      <c r="BT46657" s="10"/>
      <c r="BU46657" s="10"/>
    </row>
    <row r="46658" spans="68:73">
      <c r="BP46658" s="8"/>
      <c r="BQ46658" s="8"/>
      <c r="BR46658" s="8"/>
      <c r="BS46658" s="8"/>
      <c r="BT46658" s="8"/>
      <c r="BU46658" s="8"/>
    </row>
    <row r="46659" spans="68:73">
      <c r="BP46659" s="10"/>
      <c r="BQ46659" s="10"/>
      <c r="BR46659" s="10"/>
      <c r="BS46659" s="10"/>
      <c r="BT46659" s="10"/>
      <c r="BU46659" s="10"/>
    </row>
    <row r="46660" spans="68:73">
      <c r="BP46660" s="8"/>
      <c r="BQ46660" s="8"/>
      <c r="BR46660" s="8"/>
      <c r="BS46660" s="8"/>
      <c r="BT46660" s="8"/>
      <c r="BU46660" s="8"/>
    </row>
    <row r="46661" spans="68:73">
      <c r="BP46661" s="10"/>
      <c r="BQ46661" s="10"/>
      <c r="BR46661" s="10"/>
      <c r="BS46661" s="10"/>
      <c r="BT46661" s="10"/>
      <c r="BU46661" s="10"/>
    </row>
    <row r="46662" spans="68:73">
      <c r="BP46662" s="8"/>
      <c r="BQ46662" s="8"/>
      <c r="BR46662" s="8"/>
      <c r="BS46662" s="8"/>
      <c r="BT46662" s="8"/>
      <c r="BU46662" s="8"/>
    </row>
    <row r="46663" spans="68:73">
      <c r="BP46663" s="10"/>
      <c r="BQ46663" s="10"/>
      <c r="BR46663" s="10"/>
      <c r="BS46663" s="10"/>
      <c r="BT46663" s="10"/>
      <c r="BU46663" s="10"/>
    </row>
    <row r="46664" spans="68:73">
      <c r="BP46664" s="8"/>
      <c r="BQ46664" s="8"/>
      <c r="BR46664" s="8"/>
      <c r="BS46664" s="8"/>
      <c r="BT46664" s="8"/>
      <c r="BU46664" s="8"/>
    </row>
    <row r="46665" spans="68:73">
      <c r="BP46665" s="10"/>
      <c r="BQ46665" s="10"/>
      <c r="BR46665" s="10"/>
      <c r="BS46665" s="10"/>
      <c r="BT46665" s="10"/>
      <c r="BU46665" s="10"/>
    </row>
    <row r="46666" spans="68:73">
      <c r="BP46666" s="8"/>
      <c r="BQ46666" s="8"/>
      <c r="BR46666" s="8"/>
      <c r="BS46666" s="8"/>
      <c r="BT46666" s="8"/>
      <c r="BU46666" s="8"/>
    </row>
    <row r="46667" spans="68:73">
      <c r="BP46667" s="10"/>
      <c r="BQ46667" s="10"/>
      <c r="BR46667" s="10"/>
      <c r="BS46667" s="10"/>
      <c r="BT46667" s="10"/>
      <c r="BU46667" s="10"/>
    </row>
    <row r="46668" spans="68:73">
      <c r="BP46668" s="8"/>
      <c r="BQ46668" s="8"/>
      <c r="BR46668" s="8"/>
      <c r="BS46668" s="8"/>
      <c r="BT46668" s="8"/>
      <c r="BU46668" s="8"/>
    </row>
    <row r="46669" spans="68:73">
      <c r="BP46669" s="10"/>
      <c r="BQ46669" s="10"/>
      <c r="BR46669" s="10"/>
      <c r="BS46669" s="10"/>
      <c r="BT46669" s="10"/>
      <c r="BU46669" s="10"/>
    </row>
    <row r="46670" spans="68:73">
      <c r="BP46670" s="8"/>
      <c r="BQ46670" s="8"/>
      <c r="BR46670" s="8"/>
      <c r="BS46670" s="8"/>
      <c r="BT46670" s="8"/>
      <c r="BU46670" s="8"/>
    </row>
    <row r="46671" spans="68:73">
      <c r="BP46671" s="10"/>
      <c r="BQ46671" s="10"/>
      <c r="BR46671" s="10"/>
      <c r="BS46671" s="10"/>
      <c r="BT46671" s="10"/>
      <c r="BU46671" s="10"/>
    </row>
    <row r="46672" spans="68:73">
      <c r="BP46672" s="8"/>
      <c r="BQ46672" s="8"/>
      <c r="BR46672" s="8"/>
      <c r="BS46672" s="8"/>
      <c r="BT46672" s="8"/>
      <c r="BU46672" s="8"/>
    </row>
    <row r="46673" spans="68:73">
      <c r="BP46673" s="10"/>
      <c r="BQ46673" s="10"/>
      <c r="BR46673" s="10"/>
      <c r="BS46673" s="10"/>
      <c r="BT46673" s="10"/>
      <c r="BU46673" s="10"/>
    </row>
    <row r="46674" spans="68:73">
      <c r="BP46674" s="8"/>
      <c r="BQ46674" s="8"/>
      <c r="BR46674" s="8"/>
      <c r="BS46674" s="8"/>
      <c r="BT46674" s="8"/>
      <c r="BU46674" s="8"/>
    </row>
    <row r="46675" spans="68:73">
      <c r="BP46675" s="10"/>
      <c r="BQ46675" s="10"/>
      <c r="BR46675" s="10"/>
      <c r="BS46675" s="10"/>
      <c r="BT46675" s="10"/>
      <c r="BU46675" s="10"/>
    </row>
    <row r="46676" spans="68:73">
      <c r="BP46676" s="8"/>
      <c r="BQ46676" s="8"/>
      <c r="BR46676" s="8"/>
      <c r="BS46676" s="8"/>
      <c r="BT46676" s="8"/>
      <c r="BU46676" s="8"/>
    </row>
    <row r="46677" spans="68:73">
      <c r="BP46677" s="10"/>
      <c r="BQ46677" s="10"/>
      <c r="BR46677" s="10"/>
      <c r="BS46677" s="10"/>
      <c r="BT46677" s="10"/>
      <c r="BU46677" s="10"/>
    </row>
    <row r="46678" spans="68:73">
      <c r="BP46678" s="8"/>
      <c r="BQ46678" s="8"/>
      <c r="BR46678" s="8"/>
      <c r="BS46678" s="8"/>
      <c r="BT46678" s="8"/>
      <c r="BU46678" s="8"/>
    </row>
    <row r="46679" spans="68:73">
      <c r="BP46679" s="10"/>
      <c r="BQ46679" s="10"/>
      <c r="BR46679" s="10"/>
      <c r="BS46679" s="10"/>
      <c r="BT46679" s="10"/>
      <c r="BU46679" s="10"/>
    </row>
    <row r="46680" spans="68:73">
      <c r="BP46680" s="8"/>
      <c r="BQ46680" s="8"/>
      <c r="BR46680" s="8"/>
      <c r="BS46680" s="8"/>
      <c r="BT46680" s="8"/>
      <c r="BU46680" s="8"/>
    </row>
    <row r="46681" spans="68:73">
      <c r="BP46681" s="10"/>
      <c r="BQ46681" s="10"/>
      <c r="BR46681" s="10"/>
      <c r="BS46681" s="10"/>
      <c r="BT46681" s="10"/>
      <c r="BU46681" s="10"/>
    </row>
    <row r="46682" spans="68:73">
      <c r="BP46682" s="8"/>
      <c r="BQ46682" s="8"/>
      <c r="BR46682" s="8"/>
      <c r="BS46682" s="8"/>
      <c r="BT46682" s="8"/>
      <c r="BU46682" s="8"/>
    </row>
    <row r="46683" spans="68:73">
      <c r="BP46683" s="10"/>
      <c r="BQ46683" s="10"/>
      <c r="BR46683" s="10"/>
      <c r="BS46683" s="10"/>
      <c r="BT46683" s="10"/>
      <c r="BU46683" s="10"/>
    </row>
    <row r="46684" spans="68:73">
      <c r="BP46684" s="8"/>
      <c r="BQ46684" s="8"/>
      <c r="BR46684" s="8"/>
      <c r="BS46684" s="8"/>
      <c r="BT46684" s="8"/>
      <c r="BU46684" s="8"/>
    </row>
    <row r="46685" spans="68:73">
      <c r="BP46685" s="10"/>
      <c r="BQ46685" s="10"/>
      <c r="BR46685" s="10"/>
      <c r="BS46685" s="10"/>
      <c r="BT46685" s="10"/>
      <c r="BU46685" s="10"/>
    </row>
    <row r="46686" spans="68:73">
      <c r="BP46686" s="8"/>
      <c r="BQ46686" s="8"/>
      <c r="BR46686" s="8"/>
      <c r="BS46686" s="8"/>
      <c r="BT46686" s="8"/>
      <c r="BU46686" s="8"/>
    </row>
    <row r="46687" spans="68:73">
      <c r="BP46687" s="10"/>
      <c r="BQ46687" s="10"/>
      <c r="BR46687" s="10"/>
      <c r="BS46687" s="10"/>
      <c r="BT46687" s="10"/>
      <c r="BU46687" s="10"/>
    </row>
    <row r="46688" spans="68:73">
      <c r="BP46688" s="8"/>
      <c r="BQ46688" s="8"/>
      <c r="BR46688" s="8"/>
      <c r="BS46688" s="8"/>
      <c r="BT46688" s="8"/>
      <c r="BU46688" s="8"/>
    </row>
    <row r="46689" spans="68:73">
      <c r="BP46689" s="10"/>
      <c r="BQ46689" s="10"/>
      <c r="BR46689" s="10"/>
      <c r="BS46689" s="10"/>
      <c r="BT46689" s="10"/>
      <c r="BU46689" s="10"/>
    </row>
    <row r="46690" spans="68:73">
      <c r="BP46690" s="8"/>
      <c r="BQ46690" s="8"/>
      <c r="BR46690" s="8"/>
      <c r="BS46690" s="8"/>
      <c r="BT46690" s="8"/>
      <c r="BU46690" s="8"/>
    </row>
    <row r="46691" spans="68:73">
      <c r="BP46691" s="10"/>
      <c r="BQ46691" s="10"/>
      <c r="BR46691" s="10"/>
      <c r="BS46691" s="10"/>
      <c r="BT46691" s="10"/>
      <c r="BU46691" s="10"/>
    </row>
    <row r="46692" spans="68:73">
      <c r="BP46692" s="8"/>
      <c r="BQ46692" s="8"/>
      <c r="BR46692" s="8"/>
      <c r="BS46692" s="8"/>
      <c r="BT46692" s="8"/>
      <c r="BU46692" s="8"/>
    </row>
    <row r="46693" spans="68:73">
      <c r="BP46693" s="10"/>
      <c r="BQ46693" s="10"/>
      <c r="BR46693" s="10"/>
      <c r="BS46693" s="10"/>
      <c r="BT46693" s="10"/>
      <c r="BU46693" s="10"/>
    </row>
    <row r="46694" spans="68:73">
      <c r="BP46694" s="8"/>
      <c r="BQ46694" s="8"/>
      <c r="BR46694" s="8"/>
      <c r="BS46694" s="8"/>
      <c r="BT46694" s="8"/>
      <c r="BU46694" s="8"/>
    </row>
    <row r="46695" spans="68:73">
      <c r="BP46695" s="10"/>
      <c r="BQ46695" s="10"/>
      <c r="BR46695" s="10"/>
      <c r="BS46695" s="10"/>
      <c r="BT46695" s="10"/>
      <c r="BU46695" s="10"/>
    </row>
    <row r="46696" spans="68:73">
      <c r="BP46696" s="8"/>
      <c r="BQ46696" s="8"/>
      <c r="BR46696" s="8"/>
      <c r="BS46696" s="8"/>
      <c r="BT46696" s="8"/>
      <c r="BU46696" s="8"/>
    </row>
    <row r="46697" spans="68:73">
      <c r="BP46697" s="10"/>
      <c r="BQ46697" s="10"/>
      <c r="BR46697" s="10"/>
      <c r="BS46697" s="10"/>
      <c r="BT46697" s="10"/>
      <c r="BU46697" s="10"/>
    </row>
    <row r="46698" spans="68:73">
      <c r="BP46698" s="8"/>
      <c r="BQ46698" s="8"/>
      <c r="BR46698" s="8"/>
      <c r="BS46698" s="8"/>
      <c r="BT46698" s="8"/>
      <c r="BU46698" s="8"/>
    </row>
    <row r="46699" spans="68:73">
      <c r="BP46699" s="10"/>
      <c r="BQ46699" s="10"/>
      <c r="BR46699" s="10"/>
      <c r="BS46699" s="10"/>
      <c r="BT46699" s="10"/>
      <c r="BU46699" s="10"/>
    </row>
    <row r="46700" spans="68:73">
      <c r="BP46700" s="8"/>
      <c r="BQ46700" s="8"/>
      <c r="BR46700" s="8"/>
      <c r="BS46700" s="8"/>
      <c r="BT46700" s="8"/>
      <c r="BU46700" s="8"/>
    </row>
    <row r="46701" spans="68:73">
      <c r="BP46701" s="10"/>
      <c r="BQ46701" s="10"/>
      <c r="BR46701" s="10"/>
      <c r="BS46701" s="10"/>
      <c r="BT46701" s="10"/>
      <c r="BU46701" s="10"/>
    </row>
    <row r="46702" spans="68:73">
      <c r="BP46702" s="8"/>
      <c r="BQ46702" s="8"/>
      <c r="BR46702" s="8"/>
      <c r="BS46702" s="8"/>
      <c r="BT46702" s="8"/>
      <c r="BU46702" s="8"/>
    </row>
    <row r="46703" spans="68:73">
      <c r="BP46703" s="10"/>
      <c r="BQ46703" s="10"/>
      <c r="BR46703" s="10"/>
      <c r="BS46703" s="10"/>
      <c r="BT46703" s="10"/>
      <c r="BU46703" s="10"/>
    </row>
    <row r="46704" spans="68:73">
      <c r="BP46704" s="8"/>
      <c r="BQ46704" s="8"/>
      <c r="BR46704" s="8"/>
      <c r="BS46704" s="8"/>
      <c r="BT46704" s="8"/>
      <c r="BU46704" s="8"/>
    </row>
    <row r="46705" spans="68:73">
      <c r="BP46705" s="10"/>
      <c r="BQ46705" s="10"/>
      <c r="BR46705" s="10"/>
      <c r="BS46705" s="10"/>
      <c r="BT46705" s="10"/>
      <c r="BU46705" s="10"/>
    </row>
    <row r="46706" spans="68:73">
      <c r="BP46706" s="8"/>
      <c r="BQ46706" s="8"/>
      <c r="BR46706" s="8"/>
      <c r="BS46706" s="8"/>
      <c r="BT46706" s="8"/>
      <c r="BU46706" s="8"/>
    </row>
    <row r="46707" spans="68:73">
      <c r="BP46707" s="10"/>
      <c r="BQ46707" s="10"/>
      <c r="BR46707" s="10"/>
      <c r="BS46707" s="10"/>
      <c r="BT46707" s="10"/>
      <c r="BU46707" s="10"/>
    </row>
    <row r="46708" spans="68:73">
      <c r="BP46708" s="8"/>
      <c r="BQ46708" s="8"/>
      <c r="BR46708" s="8"/>
      <c r="BS46708" s="8"/>
      <c r="BT46708" s="8"/>
      <c r="BU46708" s="8"/>
    </row>
    <row r="46709" spans="68:73">
      <c r="BP46709" s="10"/>
      <c r="BQ46709" s="10"/>
      <c r="BR46709" s="10"/>
      <c r="BS46709" s="10"/>
      <c r="BT46709" s="10"/>
      <c r="BU46709" s="10"/>
    </row>
    <row r="46710" spans="68:73">
      <c r="BP46710" s="8"/>
      <c r="BQ46710" s="8"/>
      <c r="BR46710" s="8"/>
      <c r="BS46710" s="8"/>
      <c r="BT46710" s="8"/>
      <c r="BU46710" s="8"/>
    </row>
    <row r="46711" spans="68:73">
      <c r="BP46711" s="10"/>
      <c r="BQ46711" s="10"/>
      <c r="BR46711" s="10"/>
      <c r="BS46711" s="10"/>
      <c r="BT46711" s="10"/>
      <c r="BU46711" s="10"/>
    </row>
    <row r="46712" spans="68:73">
      <c r="BP46712" s="8"/>
      <c r="BQ46712" s="8"/>
      <c r="BR46712" s="8"/>
      <c r="BS46712" s="8"/>
      <c r="BT46712" s="8"/>
      <c r="BU46712" s="8"/>
    </row>
    <row r="46713" spans="68:73">
      <c r="BP46713" s="10"/>
      <c r="BQ46713" s="10"/>
      <c r="BR46713" s="10"/>
      <c r="BS46713" s="10"/>
      <c r="BT46713" s="10"/>
      <c r="BU46713" s="10"/>
    </row>
    <row r="46714" spans="68:73">
      <c r="BP46714" s="8"/>
      <c r="BQ46714" s="8"/>
      <c r="BR46714" s="8"/>
      <c r="BS46714" s="8"/>
      <c r="BT46714" s="8"/>
      <c r="BU46714" s="8"/>
    </row>
    <row r="46715" spans="68:73">
      <c r="BP46715" s="10"/>
      <c r="BQ46715" s="10"/>
      <c r="BR46715" s="10"/>
      <c r="BS46715" s="10"/>
      <c r="BT46715" s="10"/>
      <c r="BU46715" s="10"/>
    </row>
    <row r="46716" spans="68:73">
      <c r="BP46716" s="8"/>
      <c r="BQ46716" s="8"/>
      <c r="BR46716" s="8"/>
      <c r="BS46716" s="8"/>
      <c r="BT46716" s="8"/>
      <c r="BU46716" s="8"/>
    </row>
    <row r="46717" spans="68:73">
      <c r="BP46717" s="10"/>
      <c r="BQ46717" s="10"/>
      <c r="BR46717" s="10"/>
      <c r="BS46717" s="10"/>
      <c r="BT46717" s="10"/>
      <c r="BU46717" s="10"/>
    </row>
    <row r="46718" spans="68:73">
      <c r="BP46718" s="8"/>
      <c r="BQ46718" s="8"/>
      <c r="BR46718" s="8"/>
      <c r="BS46718" s="8"/>
      <c r="BT46718" s="8"/>
      <c r="BU46718" s="8"/>
    </row>
    <row r="46719" spans="68:73">
      <c r="BP46719" s="10"/>
      <c r="BQ46719" s="10"/>
      <c r="BR46719" s="10"/>
      <c r="BS46719" s="10"/>
      <c r="BT46719" s="10"/>
      <c r="BU46719" s="10"/>
    </row>
    <row r="46720" spans="68:73">
      <c r="BP46720" s="8"/>
      <c r="BQ46720" s="8"/>
      <c r="BR46720" s="8"/>
      <c r="BS46720" s="8"/>
      <c r="BT46720" s="8"/>
      <c r="BU46720" s="8"/>
    </row>
    <row r="46721" spans="68:73">
      <c r="BP46721" s="10"/>
      <c r="BQ46721" s="10"/>
      <c r="BR46721" s="10"/>
      <c r="BS46721" s="10"/>
      <c r="BT46721" s="10"/>
      <c r="BU46721" s="10"/>
    </row>
    <row r="46722" spans="68:73">
      <c r="BP46722" s="8"/>
      <c r="BQ46722" s="8"/>
      <c r="BR46722" s="8"/>
      <c r="BS46722" s="8"/>
      <c r="BT46722" s="8"/>
      <c r="BU46722" s="8"/>
    </row>
    <row r="46723" spans="68:73">
      <c r="BP46723" s="10"/>
      <c r="BQ46723" s="10"/>
      <c r="BR46723" s="10"/>
      <c r="BS46723" s="10"/>
      <c r="BT46723" s="10"/>
      <c r="BU46723" s="10"/>
    </row>
    <row r="46724" spans="68:73">
      <c r="BP46724" s="8"/>
      <c r="BQ46724" s="8"/>
      <c r="BR46724" s="8"/>
      <c r="BS46724" s="8"/>
      <c r="BT46724" s="8"/>
      <c r="BU46724" s="8"/>
    </row>
    <row r="46725" spans="68:73">
      <c r="BP46725" s="10"/>
      <c r="BQ46725" s="10"/>
      <c r="BR46725" s="10"/>
      <c r="BS46725" s="10"/>
      <c r="BT46725" s="10"/>
      <c r="BU46725" s="10"/>
    </row>
    <row r="46726" spans="68:73">
      <c r="BP46726" s="8"/>
      <c r="BQ46726" s="8"/>
      <c r="BR46726" s="8"/>
      <c r="BS46726" s="8"/>
      <c r="BT46726" s="8"/>
      <c r="BU46726" s="8"/>
    </row>
    <row r="46727" spans="68:73">
      <c r="BP46727" s="10"/>
      <c r="BQ46727" s="10"/>
      <c r="BR46727" s="10"/>
      <c r="BS46727" s="10"/>
      <c r="BT46727" s="10"/>
      <c r="BU46727" s="10"/>
    </row>
    <row r="46728" spans="68:73">
      <c r="BP46728" s="8"/>
      <c r="BQ46728" s="8"/>
      <c r="BR46728" s="8"/>
      <c r="BS46728" s="8"/>
      <c r="BT46728" s="8"/>
      <c r="BU46728" s="8"/>
    </row>
    <row r="46729" spans="68:73">
      <c r="BP46729" s="10"/>
      <c r="BQ46729" s="10"/>
      <c r="BR46729" s="10"/>
      <c r="BS46729" s="10"/>
      <c r="BT46729" s="10"/>
      <c r="BU46729" s="10"/>
    </row>
    <row r="46730" spans="68:73">
      <c r="BP46730" s="8"/>
      <c r="BQ46730" s="8"/>
      <c r="BR46730" s="8"/>
      <c r="BS46730" s="8"/>
      <c r="BT46730" s="8"/>
      <c r="BU46730" s="8"/>
    </row>
    <row r="46731" spans="68:73">
      <c r="BP46731" s="10"/>
      <c r="BQ46731" s="10"/>
      <c r="BR46731" s="10"/>
      <c r="BS46731" s="10"/>
      <c r="BT46731" s="10"/>
      <c r="BU46731" s="10"/>
    </row>
    <row r="46732" spans="68:73">
      <c r="BP46732" s="8"/>
      <c r="BQ46732" s="8"/>
      <c r="BR46732" s="8"/>
      <c r="BS46732" s="8"/>
      <c r="BT46732" s="8"/>
      <c r="BU46732" s="8"/>
    </row>
    <row r="46733" spans="68:73">
      <c r="BP46733" s="10"/>
      <c r="BQ46733" s="10"/>
      <c r="BR46733" s="10"/>
      <c r="BS46733" s="10"/>
      <c r="BT46733" s="10"/>
      <c r="BU46733" s="10"/>
    </row>
    <row r="46734" spans="68:73">
      <c r="BP46734" s="8"/>
      <c r="BQ46734" s="8"/>
      <c r="BR46734" s="8"/>
      <c r="BS46734" s="8"/>
      <c r="BT46734" s="8"/>
      <c r="BU46734" s="8"/>
    </row>
    <row r="46735" spans="68:73">
      <c r="BP46735" s="10"/>
      <c r="BQ46735" s="10"/>
      <c r="BR46735" s="10"/>
      <c r="BS46735" s="10"/>
      <c r="BT46735" s="10"/>
      <c r="BU46735" s="10"/>
    </row>
    <row r="46736" spans="68:73">
      <c r="BP46736" s="8"/>
      <c r="BQ46736" s="8"/>
      <c r="BR46736" s="8"/>
      <c r="BS46736" s="8"/>
      <c r="BT46736" s="8"/>
      <c r="BU46736" s="8"/>
    </row>
    <row r="46737" spans="68:73">
      <c r="BP46737" s="10"/>
      <c r="BQ46737" s="10"/>
      <c r="BR46737" s="10"/>
      <c r="BS46737" s="10"/>
      <c r="BT46737" s="10"/>
      <c r="BU46737" s="10"/>
    </row>
    <row r="46738" spans="68:73">
      <c r="BP46738" s="8"/>
      <c r="BQ46738" s="8"/>
      <c r="BR46738" s="8"/>
      <c r="BS46738" s="8"/>
      <c r="BT46738" s="8"/>
      <c r="BU46738" s="8"/>
    </row>
    <row r="46739" spans="68:73">
      <c r="BP46739" s="10"/>
      <c r="BQ46739" s="10"/>
      <c r="BR46739" s="10"/>
      <c r="BS46739" s="10"/>
      <c r="BT46739" s="10"/>
      <c r="BU46739" s="10"/>
    </row>
    <row r="46740" spans="68:73">
      <c r="BP46740" s="8"/>
      <c r="BQ46740" s="8"/>
      <c r="BR46740" s="8"/>
      <c r="BS46740" s="8"/>
      <c r="BT46740" s="8"/>
      <c r="BU46740" s="8"/>
    </row>
    <row r="46741" spans="68:73">
      <c r="BP46741" s="10"/>
      <c r="BQ46741" s="10"/>
      <c r="BR46741" s="10"/>
      <c r="BS46741" s="10"/>
      <c r="BT46741" s="10"/>
      <c r="BU46741" s="10"/>
    </row>
    <row r="46742" spans="68:73">
      <c r="BP46742" s="8"/>
      <c r="BQ46742" s="8"/>
      <c r="BR46742" s="8"/>
      <c r="BS46742" s="8"/>
      <c r="BT46742" s="8"/>
      <c r="BU46742" s="8"/>
    </row>
    <row r="46743" spans="68:73">
      <c r="BP46743" s="10"/>
      <c r="BQ46743" s="10"/>
      <c r="BR46743" s="10"/>
      <c r="BS46743" s="10"/>
      <c r="BT46743" s="10"/>
      <c r="BU46743" s="10"/>
    </row>
    <row r="46744" spans="68:73">
      <c r="BP46744" s="8"/>
      <c r="BQ46744" s="8"/>
      <c r="BR46744" s="8"/>
      <c r="BS46744" s="8"/>
      <c r="BT46744" s="8"/>
      <c r="BU46744" s="8"/>
    </row>
    <row r="46745" spans="68:73">
      <c r="BP46745" s="10"/>
      <c r="BQ46745" s="10"/>
      <c r="BR46745" s="10"/>
      <c r="BS46745" s="10"/>
      <c r="BT46745" s="10"/>
      <c r="BU46745" s="10"/>
    </row>
    <row r="46746" spans="68:73">
      <c r="BP46746" s="8"/>
      <c r="BQ46746" s="8"/>
      <c r="BR46746" s="8"/>
      <c r="BS46746" s="8"/>
      <c r="BT46746" s="8"/>
      <c r="BU46746" s="8"/>
    </row>
    <row r="46747" spans="68:73">
      <c r="BP46747" s="10"/>
      <c r="BQ46747" s="10"/>
      <c r="BR46747" s="10"/>
      <c r="BS46747" s="10"/>
      <c r="BT46747" s="10"/>
      <c r="BU46747" s="10"/>
    </row>
    <row r="46748" spans="68:73">
      <c r="BP46748" s="8"/>
      <c r="BQ46748" s="8"/>
      <c r="BR46748" s="8"/>
      <c r="BS46748" s="8"/>
      <c r="BT46748" s="8"/>
      <c r="BU46748" s="8"/>
    </row>
    <row r="46749" spans="68:73">
      <c r="BP46749" s="10"/>
      <c r="BQ46749" s="10"/>
      <c r="BR46749" s="10"/>
      <c r="BS46749" s="10"/>
      <c r="BT46749" s="10"/>
      <c r="BU46749" s="10"/>
    </row>
    <row r="46750" spans="68:73">
      <c r="BP46750" s="8"/>
      <c r="BQ46750" s="8"/>
      <c r="BR46750" s="8"/>
      <c r="BS46750" s="8"/>
      <c r="BT46750" s="8"/>
      <c r="BU46750" s="8"/>
    </row>
    <row r="46751" spans="68:73">
      <c r="BP46751" s="10"/>
      <c r="BQ46751" s="10"/>
      <c r="BR46751" s="10"/>
      <c r="BS46751" s="10"/>
      <c r="BT46751" s="10"/>
      <c r="BU46751" s="10"/>
    </row>
    <row r="46752" spans="68:73">
      <c r="BP46752" s="8"/>
      <c r="BQ46752" s="8"/>
      <c r="BR46752" s="8"/>
      <c r="BS46752" s="8"/>
      <c r="BT46752" s="8"/>
      <c r="BU46752" s="8"/>
    </row>
    <row r="46753" spans="68:73">
      <c r="BP46753" s="10"/>
      <c r="BQ46753" s="10"/>
      <c r="BR46753" s="10"/>
      <c r="BS46753" s="10"/>
      <c r="BT46753" s="10"/>
      <c r="BU46753" s="10"/>
    </row>
    <row r="46754" spans="68:73">
      <c r="BP46754" s="8"/>
      <c r="BQ46754" s="8"/>
      <c r="BR46754" s="8"/>
      <c r="BS46754" s="8"/>
      <c r="BT46754" s="8"/>
      <c r="BU46754" s="8"/>
    </row>
    <row r="46755" spans="68:73">
      <c r="BP46755" s="10"/>
      <c r="BQ46755" s="10"/>
      <c r="BR46755" s="10"/>
      <c r="BS46755" s="10"/>
      <c r="BT46755" s="10"/>
      <c r="BU46755" s="10"/>
    </row>
    <row r="46756" spans="68:73">
      <c r="BP46756" s="8"/>
      <c r="BQ46756" s="8"/>
      <c r="BR46756" s="8"/>
      <c r="BS46756" s="8"/>
      <c r="BT46756" s="8"/>
      <c r="BU46756" s="8"/>
    </row>
    <row r="46757" spans="68:73">
      <c r="BP46757" s="10"/>
      <c r="BQ46757" s="10"/>
      <c r="BR46757" s="10"/>
      <c r="BS46757" s="10"/>
      <c r="BT46757" s="10"/>
      <c r="BU46757" s="10"/>
    </row>
    <row r="46758" spans="68:73">
      <c r="BP46758" s="8"/>
      <c r="BQ46758" s="8"/>
      <c r="BR46758" s="8"/>
      <c r="BS46758" s="8"/>
      <c r="BT46758" s="8"/>
      <c r="BU46758" s="8"/>
    </row>
    <row r="46759" spans="68:73">
      <c r="BP46759" s="10"/>
      <c r="BQ46759" s="10"/>
      <c r="BR46759" s="10"/>
      <c r="BS46759" s="10"/>
      <c r="BT46759" s="10"/>
      <c r="BU46759" s="10"/>
    </row>
    <row r="46760" spans="68:73">
      <c r="BP46760" s="8"/>
      <c r="BQ46760" s="8"/>
      <c r="BR46760" s="8"/>
      <c r="BS46760" s="8"/>
      <c r="BT46760" s="8"/>
      <c r="BU46760" s="8"/>
    </row>
    <row r="46761" spans="68:73">
      <c r="BP46761" s="10"/>
      <c r="BQ46761" s="10"/>
      <c r="BR46761" s="10"/>
      <c r="BS46761" s="10"/>
      <c r="BT46761" s="10"/>
      <c r="BU46761" s="10"/>
    </row>
    <row r="46762" spans="68:73">
      <c r="BP46762" s="8"/>
      <c r="BQ46762" s="8"/>
      <c r="BR46762" s="8"/>
      <c r="BS46762" s="8"/>
      <c r="BT46762" s="8"/>
      <c r="BU46762" s="8"/>
    </row>
    <row r="46763" spans="68:73">
      <c r="BP46763" s="10"/>
      <c r="BQ46763" s="10"/>
      <c r="BR46763" s="10"/>
      <c r="BS46763" s="10"/>
      <c r="BT46763" s="10"/>
      <c r="BU46763" s="10"/>
    </row>
    <row r="46764" spans="68:73">
      <c r="BP46764" s="8"/>
      <c r="BQ46764" s="8"/>
      <c r="BR46764" s="8"/>
      <c r="BS46764" s="8"/>
      <c r="BT46764" s="8"/>
      <c r="BU46764" s="8"/>
    </row>
    <row r="46765" spans="68:73">
      <c r="BP46765" s="10"/>
      <c r="BQ46765" s="10"/>
      <c r="BR46765" s="10"/>
      <c r="BS46765" s="10"/>
      <c r="BT46765" s="10"/>
      <c r="BU46765" s="10"/>
    </row>
    <row r="46766" spans="68:73">
      <c r="BP46766" s="8"/>
      <c r="BQ46766" s="8"/>
      <c r="BR46766" s="8"/>
      <c r="BS46766" s="8"/>
      <c r="BT46766" s="8"/>
      <c r="BU46766" s="8"/>
    </row>
    <row r="46767" spans="68:73">
      <c r="BP46767" s="10"/>
      <c r="BQ46767" s="10"/>
      <c r="BR46767" s="10"/>
      <c r="BS46767" s="10"/>
      <c r="BT46767" s="10"/>
      <c r="BU46767" s="10"/>
    </row>
    <row r="46768" spans="68:73">
      <c r="BP46768" s="8"/>
      <c r="BQ46768" s="8"/>
      <c r="BR46768" s="8"/>
      <c r="BS46768" s="8"/>
      <c r="BT46768" s="8"/>
      <c r="BU46768" s="8"/>
    </row>
    <row r="46769" spans="68:73">
      <c r="BP46769" s="10"/>
      <c r="BQ46769" s="10"/>
      <c r="BR46769" s="10"/>
      <c r="BS46769" s="10"/>
      <c r="BT46769" s="10"/>
      <c r="BU46769" s="10"/>
    </row>
    <row r="46770" spans="68:73">
      <c r="BP46770" s="8"/>
      <c r="BQ46770" s="8"/>
      <c r="BR46770" s="8"/>
      <c r="BS46770" s="8"/>
      <c r="BT46770" s="8"/>
      <c r="BU46770" s="8"/>
    </row>
    <row r="46771" spans="68:73">
      <c r="BP46771" s="10"/>
      <c r="BQ46771" s="10"/>
      <c r="BR46771" s="10"/>
      <c r="BS46771" s="10"/>
      <c r="BT46771" s="10"/>
      <c r="BU46771" s="10"/>
    </row>
    <row r="46772" spans="68:73">
      <c r="BP46772" s="8"/>
      <c r="BQ46772" s="8"/>
      <c r="BR46772" s="8"/>
      <c r="BS46772" s="8"/>
      <c r="BT46772" s="8"/>
      <c r="BU46772" s="8"/>
    </row>
    <row r="46773" spans="68:73">
      <c r="BP46773" s="10"/>
      <c r="BQ46773" s="10"/>
      <c r="BR46773" s="10"/>
      <c r="BS46773" s="10"/>
      <c r="BT46773" s="10"/>
      <c r="BU46773" s="10"/>
    </row>
    <row r="46774" spans="68:73">
      <c r="BP46774" s="8"/>
      <c r="BQ46774" s="8"/>
      <c r="BR46774" s="8"/>
      <c r="BS46774" s="8"/>
      <c r="BT46774" s="8"/>
      <c r="BU46774" s="8"/>
    </row>
    <row r="46775" spans="68:73">
      <c r="BP46775" s="10"/>
      <c r="BQ46775" s="10"/>
      <c r="BR46775" s="10"/>
      <c r="BS46775" s="10"/>
      <c r="BT46775" s="10"/>
      <c r="BU46775" s="10"/>
    </row>
    <row r="46776" spans="68:73">
      <c r="BP46776" s="8"/>
      <c r="BQ46776" s="8"/>
      <c r="BR46776" s="8"/>
      <c r="BS46776" s="8"/>
      <c r="BT46776" s="8"/>
      <c r="BU46776" s="8"/>
    </row>
    <row r="46777" spans="68:73">
      <c r="BP46777" s="10"/>
      <c r="BQ46777" s="10"/>
      <c r="BR46777" s="10"/>
      <c r="BS46777" s="10"/>
      <c r="BT46777" s="10"/>
      <c r="BU46777" s="10"/>
    </row>
    <row r="46778" spans="68:73">
      <c r="BP46778" s="8"/>
      <c r="BQ46778" s="8"/>
      <c r="BR46778" s="8"/>
      <c r="BS46778" s="8"/>
      <c r="BT46778" s="8"/>
      <c r="BU46778" s="8"/>
    </row>
    <row r="46779" spans="68:73">
      <c r="BP46779" s="10"/>
      <c r="BQ46779" s="10"/>
      <c r="BR46779" s="10"/>
      <c r="BS46779" s="10"/>
      <c r="BT46779" s="10"/>
      <c r="BU46779" s="10"/>
    </row>
    <row r="46780" spans="68:73">
      <c r="BP46780" s="8"/>
      <c r="BQ46780" s="8"/>
      <c r="BR46780" s="8"/>
      <c r="BS46780" s="8"/>
      <c r="BT46780" s="8"/>
      <c r="BU46780" s="8"/>
    </row>
    <row r="46781" spans="68:73">
      <c r="BP46781" s="10"/>
      <c r="BQ46781" s="10"/>
      <c r="BR46781" s="10"/>
      <c r="BS46781" s="10"/>
      <c r="BT46781" s="10"/>
      <c r="BU46781" s="10"/>
    </row>
    <row r="46782" spans="68:73">
      <c r="BP46782" s="8"/>
      <c r="BQ46782" s="8"/>
      <c r="BR46782" s="8"/>
      <c r="BS46782" s="8"/>
      <c r="BT46782" s="8"/>
      <c r="BU46782" s="8"/>
    </row>
    <row r="46783" spans="68:73">
      <c r="BP46783" s="10"/>
      <c r="BQ46783" s="10"/>
      <c r="BR46783" s="10"/>
      <c r="BS46783" s="10"/>
      <c r="BT46783" s="10"/>
      <c r="BU46783" s="10"/>
    </row>
    <row r="46784" spans="68:73">
      <c r="BP46784" s="8"/>
      <c r="BQ46784" s="8"/>
      <c r="BR46784" s="8"/>
      <c r="BS46784" s="8"/>
      <c r="BT46784" s="8"/>
      <c r="BU46784" s="8"/>
    </row>
    <row r="46785" spans="68:73">
      <c r="BP46785" s="10"/>
      <c r="BQ46785" s="10"/>
      <c r="BR46785" s="10"/>
      <c r="BS46785" s="10"/>
      <c r="BT46785" s="10"/>
      <c r="BU46785" s="10"/>
    </row>
    <row r="46786" spans="68:73">
      <c r="BP46786" s="8"/>
      <c r="BQ46786" s="8"/>
      <c r="BR46786" s="8"/>
      <c r="BS46786" s="8"/>
      <c r="BT46786" s="8"/>
      <c r="BU46786" s="8"/>
    </row>
    <row r="46787" spans="68:73">
      <c r="BP46787" s="10"/>
      <c r="BQ46787" s="10"/>
      <c r="BR46787" s="10"/>
      <c r="BS46787" s="10"/>
      <c r="BT46787" s="10"/>
      <c r="BU46787" s="10"/>
    </row>
    <row r="46788" spans="68:73">
      <c r="BP46788" s="8"/>
      <c r="BQ46788" s="8"/>
      <c r="BR46788" s="8"/>
      <c r="BS46788" s="8"/>
      <c r="BT46788" s="8"/>
      <c r="BU46788" s="8"/>
    </row>
    <row r="46789" spans="68:73">
      <c r="BP46789" s="10"/>
      <c r="BQ46789" s="10"/>
      <c r="BR46789" s="10"/>
      <c r="BS46789" s="10"/>
      <c r="BT46789" s="10"/>
      <c r="BU46789" s="10"/>
    </row>
    <row r="46790" spans="68:73">
      <c r="BP46790" s="8"/>
      <c r="BQ46790" s="8"/>
      <c r="BR46790" s="8"/>
      <c r="BS46790" s="8"/>
      <c r="BT46790" s="8"/>
      <c r="BU46790" s="8"/>
    </row>
    <row r="46791" spans="68:73">
      <c r="BP46791" s="10"/>
      <c r="BQ46791" s="10"/>
      <c r="BR46791" s="10"/>
      <c r="BS46791" s="10"/>
      <c r="BT46791" s="10"/>
      <c r="BU46791" s="10"/>
    </row>
    <row r="46792" spans="68:73">
      <c r="BP46792" s="8"/>
      <c r="BQ46792" s="8"/>
      <c r="BR46792" s="8"/>
      <c r="BS46792" s="8"/>
      <c r="BT46792" s="8"/>
      <c r="BU46792" s="8"/>
    </row>
    <row r="46793" spans="68:73">
      <c r="BP46793" s="10"/>
      <c r="BQ46793" s="10"/>
      <c r="BR46793" s="10"/>
      <c r="BS46793" s="10"/>
      <c r="BT46793" s="10"/>
      <c r="BU46793" s="10"/>
    </row>
    <row r="46794" spans="68:73">
      <c r="BP46794" s="8"/>
      <c r="BQ46794" s="8"/>
      <c r="BR46794" s="8"/>
      <c r="BS46794" s="8"/>
      <c r="BT46794" s="8"/>
      <c r="BU46794" s="8"/>
    </row>
    <row r="46795" spans="68:73">
      <c r="BP46795" s="10"/>
      <c r="BQ46795" s="10"/>
      <c r="BR46795" s="10"/>
      <c r="BS46795" s="10"/>
      <c r="BT46795" s="10"/>
      <c r="BU46795" s="10"/>
    </row>
    <row r="46796" spans="68:73">
      <c r="BP46796" s="8"/>
      <c r="BQ46796" s="8"/>
      <c r="BR46796" s="8"/>
      <c r="BS46796" s="8"/>
      <c r="BT46796" s="8"/>
      <c r="BU46796" s="8"/>
    </row>
    <row r="46797" spans="68:73">
      <c r="BP46797" s="10"/>
      <c r="BQ46797" s="10"/>
      <c r="BR46797" s="10"/>
      <c r="BS46797" s="10"/>
      <c r="BT46797" s="10"/>
      <c r="BU46797" s="10"/>
    </row>
    <row r="46798" spans="68:73">
      <c r="BP46798" s="8"/>
      <c r="BQ46798" s="8"/>
      <c r="BR46798" s="8"/>
      <c r="BS46798" s="8"/>
      <c r="BT46798" s="8"/>
      <c r="BU46798" s="8"/>
    </row>
    <row r="46799" spans="68:73">
      <c r="BP46799" s="10"/>
      <c r="BQ46799" s="10"/>
      <c r="BR46799" s="10"/>
      <c r="BS46799" s="10"/>
      <c r="BT46799" s="10"/>
      <c r="BU46799" s="10"/>
    </row>
    <row r="46800" spans="68:73">
      <c r="BP46800" s="8"/>
      <c r="BQ46800" s="8"/>
      <c r="BR46800" s="8"/>
      <c r="BS46800" s="8"/>
      <c r="BT46800" s="8"/>
      <c r="BU46800" s="8"/>
    </row>
    <row r="46801" spans="68:73">
      <c r="BP46801" s="10"/>
      <c r="BQ46801" s="10"/>
      <c r="BR46801" s="10"/>
      <c r="BS46801" s="10"/>
      <c r="BT46801" s="10"/>
      <c r="BU46801" s="10"/>
    </row>
    <row r="46802" spans="68:73">
      <c r="BP46802" s="8"/>
      <c r="BQ46802" s="8"/>
      <c r="BR46802" s="8"/>
      <c r="BS46802" s="8"/>
      <c r="BT46802" s="8"/>
      <c r="BU46802" s="8"/>
    </row>
    <row r="46803" spans="68:73">
      <c r="BP46803" s="10"/>
      <c r="BQ46803" s="10"/>
      <c r="BR46803" s="10"/>
      <c r="BS46803" s="10"/>
      <c r="BT46803" s="10"/>
      <c r="BU46803" s="10"/>
    </row>
    <row r="46804" spans="68:73">
      <c r="BP46804" s="8"/>
      <c r="BQ46804" s="8"/>
      <c r="BR46804" s="8"/>
      <c r="BS46804" s="8"/>
      <c r="BT46804" s="8"/>
      <c r="BU46804" s="8"/>
    </row>
    <row r="46805" spans="68:73">
      <c r="BP46805" s="10"/>
      <c r="BQ46805" s="10"/>
      <c r="BR46805" s="10"/>
      <c r="BS46805" s="10"/>
      <c r="BT46805" s="10"/>
      <c r="BU46805" s="10"/>
    </row>
    <row r="46806" spans="68:73">
      <c r="BP46806" s="8"/>
      <c r="BQ46806" s="8"/>
      <c r="BR46806" s="8"/>
      <c r="BS46806" s="8"/>
      <c r="BT46806" s="8"/>
      <c r="BU46806" s="8"/>
    </row>
    <row r="46807" spans="68:73">
      <c r="BP46807" s="10"/>
      <c r="BQ46807" s="10"/>
      <c r="BR46807" s="10"/>
      <c r="BS46807" s="10"/>
      <c r="BT46807" s="10"/>
      <c r="BU46807" s="10"/>
    </row>
    <row r="46808" spans="68:73">
      <c r="BP46808" s="8"/>
      <c r="BQ46808" s="8"/>
      <c r="BR46808" s="8"/>
      <c r="BS46808" s="8"/>
      <c r="BT46808" s="8"/>
      <c r="BU46808" s="8"/>
    </row>
    <row r="46809" spans="68:73">
      <c r="BP46809" s="10"/>
      <c r="BQ46809" s="10"/>
      <c r="BR46809" s="10"/>
      <c r="BS46809" s="10"/>
      <c r="BT46809" s="10"/>
      <c r="BU46809" s="10"/>
    </row>
    <row r="46810" spans="68:73">
      <c r="BP46810" s="8"/>
      <c r="BQ46810" s="8"/>
      <c r="BR46810" s="8"/>
      <c r="BS46810" s="8"/>
      <c r="BT46810" s="8"/>
      <c r="BU46810" s="8"/>
    </row>
    <row r="46811" spans="68:73">
      <c r="BP46811" s="10"/>
      <c r="BQ46811" s="10"/>
      <c r="BR46811" s="10"/>
      <c r="BS46811" s="10"/>
      <c r="BT46811" s="10"/>
      <c r="BU46811" s="10"/>
    </row>
    <row r="46812" spans="68:73">
      <c r="BP46812" s="8"/>
      <c r="BQ46812" s="8"/>
      <c r="BR46812" s="8"/>
      <c r="BS46812" s="8"/>
      <c r="BT46812" s="8"/>
      <c r="BU46812" s="8"/>
    </row>
    <row r="46813" spans="68:73">
      <c r="BP46813" s="10"/>
      <c r="BQ46813" s="10"/>
      <c r="BR46813" s="10"/>
      <c r="BS46813" s="10"/>
      <c r="BT46813" s="10"/>
      <c r="BU46813" s="10"/>
    </row>
    <row r="46814" spans="68:73">
      <c r="BP46814" s="8"/>
      <c r="BQ46814" s="8"/>
      <c r="BR46814" s="8"/>
      <c r="BS46814" s="8"/>
      <c r="BT46814" s="8"/>
      <c r="BU46814" s="8"/>
    </row>
    <row r="46815" spans="68:73">
      <c r="BP46815" s="10"/>
      <c r="BQ46815" s="10"/>
      <c r="BR46815" s="10"/>
      <c r="BS46815" s="10"/>
      <c r="BT46815" s="10"/>
      <c r="BU46815" s="10"/>
    </row>
    <row r="46816" spans="68:73">
      <c r="BP46816" s="8"/>
      <c r="BQ46816" s="8"/>
      <c r="BR46816" s="8"/>
      <c r="BS46816" s="8"/>
      <c r="BT46816" s="8"/>
      <c r="BU46816" s="8"/>
    </row>
    <row r="46817" spans="68:73">
      <c r="BP46817" s="10"/>
      <c r="BQ46817" s="10"/>
      <c r="BR46817" s="10"/>
      <c r="BS46817" s="10"/>
      <c r="BT46817" s="10"/>
      <c r="BU46817" s="10"/>
    </row>
    <row r="46818" spans="68:73">
      <c r="BP46818" s="8"/>
      <c r="BQ46818" s="8"/>
      <c r="BR46818" s="8"/>
      <c r="BS46818" s="8"/>
      <c r="BT46818" s="8"/>
      <c r="BU46818" s="8"/>
    </row>
    <row r="46819" spans="68:73">
      <c r="BP46819" s="10"/>
      <c r="BQ46819" s="10"/>
      <c r="BR46819" s="10"/>
      <c r="BS46819" s="10"/>
      <c r="BT46819" s="10"/>
      <c r="BU46819" s="10"/>
    </row>
    <row r="46820" spans="68:73">
      <c r="BP46820" s="8"/>
      <c r="BQ46820" s="8"/>
      <c r="BR46820" s="8"/>
      <c r="BS46820" s="8"/>
      <c r="BT46820" s="8"/>
      <c r="BU46820" s="8"/>
    </row>
    <row r="46821" spans="68:73">
      <c r="BP46821" s="10"/>
      <c r="BQ46821" s="10"/>
      <c r="BR46821" s="10"/>
      <c r="BS46821" s="10"/>
      <c r="BT46821" s="10"/>
      <c r="BU46821" s="10"/>
    </row>
    <row r="46822" spans="68:73">
      <c r="BP46822" s="8"/>
      <c r="BQ46822" s="8"/>
      <c r="BR46822" s="8"/>
      <c r="BS46822" s="8"/>
      <c r="BT46822" s="8"/>
      <c r="BU46822" s="8"/>
    </row>
    <row r="46823" spans="68:73">
      <c r="BP46823" s="10"/>
      <c r="BQ46823" s="10"/>
      <c r="BR46823" s="10"/>
      <c r="BS46823" s="10"/>
      <c r="BT46823" s="10"/>
      <c r="BU46823" s="10"/>
    </row>
    <row r="46824" spans="68:73">
      <c r="BP46824" s="8"/>
      <c r="BQ46824" s="8"/>
      <c r="BR46824" s="8"/>
      <c r="BS46824" s="8"/>
      <c r="BT46824" s="8"/>
      <c r="BU46824" s="8"/>
    </row>
    <row r="46825" spans="68:73">
      <c r="BP46825" s="10"/>
      <c r="BQ46825" s="10"/>
      <c r="BR46825" s="10"/>
      <c r="BS46825" s="10"/>
      <c r="BT46825" s="10"/>
      <c r="BU46825" s="10"/>
    </row>
    <row r="46826" spans="68:73">
      <c r="BP46826" s="8"/>
      <c r="BQ46826" s="8"/>
      <c r="BR46826" s="8"/>
      <c r="BS46826" s="8"/>
      <c r="BT46826" s="8"/>
      <c r="BU46826" s="8"/>
    </row>
    <row r="46827" spans="68:73">
      <c r="BP46827" s="10"/>
      <c r="BQ46827" s="10"/>
      <c r="BR46827" s="10"/>
      <c r="BS46827" s="10"/>
      <c r="BT46827" s="10"/>
      <c r="BU46827" s="10"/>
    </row>
    <row r="46828" spans="68:73">
      <c r="BP46828" s="8"/>
      <c r="BQ46828" s="8"/>
      <c r="BR46828" s="8"/>
      <c r="BS46828" s="8"/>
      <c r="BT46828" s="8"/>
      <c r="BU46828" s="8"/>
    </row>
    <row r="46829" spans="68:73">
      <c r="BP46829" s="10"/>
      <c r="BQ46829" s="10"/>
      <c r="BR46829" s="10"/>
      <c r="BS46829" s="10"/>
      <c r="BT46829" s="10"/>
      <c r="BU46829" s="10"/>
    </row>
    <row r="46830" spans="68:73">
      <c r="BP46830" s="8"/>
      <c r="BQ46830" s="8"/>
      <c r="BR46830" s="8"/>
      <c r="BS46830" s="8"/>
      <c r="BT46830" s="8"/>
      <c r="BU46830" s="8"/>
    </row>
    <row r="46831" spans="68:73">
      <c r="BP46831" s="10"/>
      <c r="BQ46831" s="10"/>
      <c r="BR46831" s="10"/>
      <c r="BS46831" s="10"/>
      <c r="BT46831" s="10"/>
      <c r="BU46831" s="10"/>
    </row>
    <row r="46832" spans="68:73">
      <c r="BP46832" s="8"/>
      <c r="BQ46832" s="8"/>
      <c r="BR46832" s="8"/>
      <c r="BS46832" s="8"/>
      <c r="BT46832" s="8"/>
      <c r="BU46832" s="8"/>
    </row>
    <row r="46833" spans="68:73">
      <c r="BP46833" s="10"/>
      <c r="BQ46833" s="10"/>
      <c r="BR46833" s="10"/>
      <c r="BS46833" s="10"/>
      <c r="BT46833" s="10"/>
      <c r="BU46833" s="10"/>
    </row>
    <row r="46834" spans="68:73">
      <c r="BP46834" s="8"/>
      <c r="BQ46834" s="8"/>
      <c r="BR46834" s="8"/>
      <c r="BS46834" s="8"/>
      <c r="BT46834" s="8"/>
      <c r="BU46834" s="8"/>
    </row>
    <row r="46835" spans="68:73">
      <c r="BP46835" s="10"/>
      <c r="BQ46835" s="10"/>
      <c r="BR46835" s="10"/>
      <c r="BS46835" s="10"/>
      <c r="BT46835" s="10"/>
      <c r="BU46835" s="10"/>
    </row>
    <row r="46836" spans="68:73">
      <c r="BP46836" s="8"/>
      <c r="BQ46836" s="8"/>
      <c r="BR46836" s="8"/>
      <c r="BS46836" s="8"/>
      <c r="BT46836" s="8"/>
      <c r="BU46836" s="8"/>
    </row>
    <row r="46837" spans="68:73">
      <c r="BP46837" s="10"/>
      <c r="BQ46837" s="10"/>
      <c r="BR46837" s="10"/>
      <c r="BS46837" s="10"/>
      <c r="BT46837" s="10"/>
      <c r="BU46837" s="10"/>
    </row>
    <row r="46838" spans="68:73">
      <c r="BP46838" s="8"/>
      <c r="BQ46838" s="8"/>
      <c r="BR46838" s="8"/>
      <c r="BS46838" s="8"/>
      <c r="BT46838" s="8"/>
      <c r="BU46838" s="8"/>
    </row>
    <row r="46839" spans="68:73">
      <c r="BP46839" s="10"/>
      <c r="BQ46839" s="10"/>
      <c r="BR46839" s="10"/>
      <c r="BS46839" s="10"/>
      <c r="BT46839" s="10"/>
      <c r="BU46839" s="10"/>
    </row>
    <row r="46840" spans="68:73">
      <c r="BP46840" s="8"/>
      <c r="BQ46840" s="8"/>
      <c r="BR46840" s="8"/>
      <c r="BS46840" s="8"/>
      <c r="BT46840" s="8"/>
      <c r="BU46840" s="8"/>
    </row>
    <row r="46841" spans="68:73">
      <c r="BP46841" s="10"/>
      <c r="BQ46841" s="10"/>
      <c r="BR46841" s="10"/>
      <c r="BS46841" s="10"/>
      <c r="BT46841" s="10"/>
      <c r="BU46841" s="10"/>
    </row>
    <row r="46842" spans="68:73">
      <c r="BP46842" s="8"/>
      <c r="BQ46842" s="8"/>
      <c r="BR46842" s="8"/>
      <c r="BS46842" s="8"/>
      <c r="BT46842" s="8"/>
      <c r="BU46842" s="8"/>
    </row>
    <row r="46843" spans="68:73">
      <c r="BP46843" s="10"/>
      <c r="BQ46843" s="10"/>
      <c r="BR46843" s="10"/>
      <c r="BS46843" s="10"/>
      <c r="BT46843" s="10"/>
      <c r="BU46843" s="10"/>
    </row>
    <row r="46844" spans="68:73">
      <c r="BP46844" s="8"/>
      <c r="BQ46844" s="8"/>
      <c r="BR46844" s="8"/>
      <c r="BS46844" s="8"/>
      <c r="BT46844" s="8"/>
      <c r="BU46844" s="8"/>
    </row>
    <row r="46845" spans="68:73">
      <c r="BP46845" s="10"/>
      <c r="BQ46845" s="10"/>
      <c r="BR46845" s="10"/>
      <c r="BS46845" s="10"/>
      <c r="BT46845" s="10"/>
      <c r="BU46845" s="10"/>
    </row>
    <row r="46846" spans="68:73">
      <c r="BP46846" s="8"/>
      <c r="BQ46846" s="8"/>
      <c r="BR46846" s="8"/>
      <c r="BS46846" s="8"/>
      <c r="BT46846" s="8"/>
      <c r="BU46846" s="8"/>
    </row>
    <row r="46847" spans="68:73">
      <c r="BP46847" s="10"/>
      <c r="BQ46847" s="10"/>
      <c r="BR46847" s="10"/>
      <c r="BS46847" s="10"/>
      <c r="BT46847" s="10"/>
      <c r="BU46847" s="10"/>
    </row>
    <row r="46848" spans="68:73">
      <c r="BP46848" s="8"/>
      <c r="BQ46848" s="8"/>
      <c r="BR46848" s="8"/>
      <c r="BS46848" s="8"/>
      <c r="BT46848" s="8"/>
      <c r="BU46848" s="8"/>
    </row>
    <row r="46849" spans="68:73">
      <c r="BP46849" s="10"/>
      <c r="BQ46849" s="10"/>
      <c r="BR46849" s="10"/>
      <c r="BS46849" s="10"/>
      <c r="BT46849" s="10"/>
      <c r="BU46849" s="10"/>
    </row>
    <row r="46850" spans="68:73">
      <c r="BP46850" s="8"/>
      <c r="BQ46850" s="8"/>
      <c r="BR46850" s="8"/>
      <c r="BS46850" s="8"/>
      <c r="BT46850" s="8"/>
      <c r="BU46850" s="8"/>
    </row>
    <row r="46851" spans="68:73">
      <c r="BP46851" s="10"/>
      <c r="BQ46851" s="10"/>
      <c r="BR46851" s="10"/>
      <c r="BS46851" s="10"/>
      <c r="BT46851" s="10"/>
      <c r="BU46851" s="10"/>
    </row>
    <row r="46852" spans="68:73">
      <c r="BP46852" s="8"/>
      <c r="BQ46852" s="8"/>
      <c r="BR46852" s="8"/>
      <c r="BS46852" s="8"/>
      <c r="BT46852" s="8"/>
      <c r="BU46852" s="8"/>
    </row>
    <row r="46853" spans="68:73">
      <c r="BP46853" s="10"/>
      <c r="BQ46853" s="10"/>
      <c r="BR46853" s="10"/>
      <c r="BS46853" s="10"/>
      <c r="BT46853" s="10"/>
      <c r="BU46853" s="10"/>
    </row>
    <row r="46854" spans="68:73">
      <c r="BP46854" s="8"/>
      <c r="BQ46854" s="8"/>
      <c r="BR46854" s="8"/>
      <c r="BS46854" s="8"/>
      <c r="BT46854" s="8"/>
      <c r="BU46854" s="8"/>
    </row>
    <row r="46855" spans="68:73">
      <c r="BP46855" s="10"/>
      <c r="BQ46855" s="10"/>
      <c r="BR46855" s="10"/>
      <c r="BS46855" s="10"/>
      <c r="BT46855" s="10"/>
      <c r="BU46855" s="10"/>
    </row>
    <row r="46856" spans="68:73">
      <c r="BP46856" s="8"/>
      <c r="BQ46856" s="8"/>
      <c r="BR46856" s="8"/>
      <c r="BS46856" s="8"/>
      <c r="BT46856" s="8"/>
      <c r="BU46856" s="8"/>
    </row>
    <row r="46857" spans="68:73">
      <c r="BP46857" s="10"/>
      <c r="BQ46857" s="10"/>
      <c r="BR46857" s="10"/>
      <c r="BS46857" s="10"/>
      <c r="BT46857" s="10"/>
      <c r="BU46857" s="10"/>
    </row>
    <row r="46858" spans="68:73">
      <c r="BP46858" s="8"/>
      <c r="BQ46858" s="8"/>
      <c r="BR46858" s="8"/>
      <c r="BS46858" s="8"/>
      <c r="BT46858" s="8"/>
      <c r="BU46858" s="8"/>
    </row>
    <row r="46859" spans="68:73">
      <c r="BP46859" s="10"/>
      <c r="BQ46859" s="10"/>
      <c r="BR46859" s="10"/>
      <c r="BS46859" s="10"/>
      <c r="BT46859" s="10"/>
      <c r="BU46859" s="10"/>
    </row>
    <row r="46860" spans="68:73">
      <c r="BP46860" s="8"/>
      <c r="BQ46860" s="8"/>
      <c r="BR46860" s="8"/>
      <c r="BS46860" s="8"/>
      <c r="BT46860" s="8"/>
      <c r="BU46860" s="8"/>
    </row>
    <row r="46861" spans="68:73">
      <c r="BP46861" s="10"/>
      <c r="BQ46861" s="10"/>
      <c r="BR46861" s="10"/>
      <c r="BS46861" s="10"/>
      <c r="BT46861" s="10"/>
      <c r="BU46861" s="10"/>
    </row>
    <row r="46862" spans="68:73">
      <c r="BP46862" s="8"/>
      <c r="BQ46862" s="8"/>
      <c r="BR46862" s="8"/>
      <c r="BS46862" s="8"/>
      <c r="BT46862" s="8"/>
      <c r="BU46862" s="8"/>
    </row>
    <row r="46863" spans="68:73">
      <c r="BP46863" s="10"/>
      <c r="BQ46863" s="10"/>
      <c r="BR46863" s="10"/>
      <c r="BS46863" s="10"/>
      <c r="BT46863" s="10"/>
      <c r="BU46863" s="10"/>
    </row>
    <row r="46864" spans="68:73">
      <c r="BP46864" s="8"/>
      <c r="BQ46864" s="8"/>
      <c r="BR46864" s="8"/>
      <c r="BS46864" s="8"/>
      <c r="BT46864" s="8"/>
      <c r="BU46864" s="8"/>
    </row>
    <row r="46865" spans="68:73">
      <c r="BP46865" s="10"/>
      <c r="BQ46865" s="10"/>
      <c r="BR46865" s="10"/>
      <c r="BS46865" s="10"/>
      <c r="BT46865" s="10"/>
      <c r="BU46865" s="10"/>
    </row>
    <row r="46866" spans="68:73">
      <c r="BP46866" s="8"/>
      <c r="BQ46866" s="8"/>
      <c r="BR46866" s="8"/>
      <c r="BS46866" s="8"/>
      <c r="BT46866" s="8"/>
      <c r="BU46866" s="8"/>
    </row>
    <row r="46867" spans="68:73">
      <c r="BP46867" s="10"/>
      <c r="BQ46867" s="10"/>
      <c r="BR46867" s="10"/>
      <c r="BS46867" s="10"/>
      <c r="BT46867" s="10"/>
      <c r="BU46867" s="10"/>
    </row>
    <row r="46868" spans="68:73">
      <c r="BP46868" s="8"/>
      <c r="BQ46868" s="8"/>
      <c r="BR46868" s="8"/>
      <c r="BS46868" s="8"/>
      <c r="BT46868" s="8"/>
      <c r="BU46868" s="8"/>
    </row>
    <row r="46869" spans="68:73">
      <c r="BP46869" s="10"/>
      <c r="BQ46869" s="10"/>
      <c r="BR46869" s="10"/>
      <c r="BS46869" s="10"/>
      <c r="BT46869" s="10"/>
      <c r="BU46869" s="10"/>
    </row>
    <row r="46870" spans="68:73">
      <c r="BP46870" s="8"/>
      <c r="BQ46870" s="8"/>
      <c r="BR46870" s="8"/>
      <c r="BS46870" s="8"/>
      <c r="BT46870" s="8"/>
      <c r="BU46870" s="8"/>
    </row>
    <row r="46871" spans="68:73">
      <c r="BP46871" s="10"/>
      <c r="BQ46871" s="10"/>
      <c r="BR46871" s="10"/>
      <c r="BS46871" s="10"/>
      <c r="BT46871" s="10"/>
      <c r="BU46871" s="10"/>
    </row>
    <row r="46872" spans="68:73">
      <c r="BP46872" s="8"/>
      <c r="BQ46872" s="8"/>
      <c r="BR46872" s="8"/>
      <c r="BS46872" s="8"/>
      <c r="BT46872" s="8"/>
      <c r="BU46872" s="8"/>
    </row>
    <row r="46873" spans="68:73">
      <c r="BP46873" s="10"/>
      <c r="BQ46873" s="10"/>
      <c r="BR46873" s="10"/>
      <c r="BS46873" s="10"/>
      <c r="BT46873" s="10"/>
      <c r="BU46873" s="10"/>
    </row>
    <row r="46874" spans="68:73">
      <c r="BP46874" s="8"/>
      <c r="BQ46874" s="8"/>
      <c r="BR46874" s="8"/>
      <c r="BS46874" s="8"/>
      <c r="BT46874" s="8"/>
      <c r="BU46874" s="8"/>
    </row>
    <row r="46875" spans="68:73">
      <c r="BP46875" s="10"/>
      <c r="BQ46875" s="10"/>
      <c r="BR46875" s="10"/>
      <c r="BS46875" s="10"/>
      <c r="BT46875" s="10"/>
      <c r="BU46875" s="10"/>
    </row>
    <row r="46876" spans="68:73">
      <c r="BP46876" s="8"/>
      <c r="BQ46876" s="8"/>
      <c r="BR46876" s="8"/>
      <c r="BS46876" s="8"/>
      <c r="BT46876" s="8"/>
      <c r="BU46876" s="8"/>
    </row>
    <row r="46877" spans="68:73">
      <c r="BP46877" s="10"/>
      <c r="BQ46877" s="10"/>
      <c r="BR46877" s="10"/>
      <c r="BS46877" s="10"/>
      <c r="BT46877" s="10"/>
      <c r="BU46877" s="10"/>
    </row>
    <row r="46878" spans="68:73">
      <c r="BP46878" s="8"/>
      <c r="BQ46878" s="8"/>
      <c r="BR46878" s="8"/>
      <c r="BS46878" s="8"/>
      <c r="BT46878" s="8"/>
      <c r="BU46878" s="8"/>
    </row>
    <row r="46879" spans="68:73">
      <c r="BP46879" s="10"/>
      <c r="BQ46879" s="10"/>
      <c r="BR46879" s="10"/>
      <c r="BS46879" s="10"/>
      <c r="BT46879" s="10"/>
      <c r="BU46879" s="10"/>
    </row>
    <row r="46880" spans="68:73">
      <c r="BP46880" s="8"/>
      <c r="BQ46880" s="8"/>
      <c r="BR46880" s="8"/>
      <c r="BS46880" s="8"/>
      <c r="BT46880" s="8"/>
      <c r="BU46880" s="8"/>
    </row>
    <row r="46881" spans="68:73">
      <c r="BP46881" s="10"/>
      <c r="BQ46881" s="10"/>
      <c r="BR46881" s="10"/>
      <c r="BS46881" s="10"/>
      <c r="BT46881" s="10"/>
      <c r="BU46881" s="10"/>
    </row>
    <row r="46882" spans="68:73">
      <c r="BP46882" s="8"/>
      <c r="BQ46882" s="8"/>
      <c r="BR46882" s="8"/>
      <c r="BS46882" s="8"/>
      <c r="BT46882" s="8"/>
      <c r="BU46882" s="8"/>
    </row>
    <row r="46883" spans="68:73">
      <c r="BP46883" s="10"/>
      <c r="BQ46883" s="10"/>
      <c r="BR46883" s="10"/>
      <c r="BS46883" s="10"/>
      <c r="BT46883" s="10"/>
      <c r="BU46883" s="10"/>
    </row>
    <row r="46884" spans="68:73">
      <c r="BP46884" s="8"/>
      <c r="BQ46884" s="8"/>
      <c r="BR46884" s="8"/>
      <c r="BS46884" s="8"/>
      <c r="BT46884" s="8"/>
      <c r="BU46884" s="8"/>
    </row>
    <row r="46885" spans="68:73">
      <c r="BP46885" s="10"/>
      <c r="BQ46885" s="10"/>
      <c r="BR46885" s="10"/>
      <c r="BS46885" s="10"/>
      <c r="BT46885" s="10"/>
      <c r="BU46885" s="10"/>
    </row>
    <row r="46886" spans="68:73">
      <c r="BP46886" s="8"/>
      <c r="BQ46886" s="8"/>
      <c r="BR46886" s="8"/>
      <c r="BS46886" s="8"/>
      <c r="BT46886" s="8"/>
      <c r="BU46886" s="8"/>
    </row>
    <row r="46887" spans="68:73">
      <c r="BP46887" s="10"/>
      <c r="BQ46887" s="10"/>
      <c r="BR46887" s="10"/>
      <c r="BS46887" s="10"/>
      <c r="BT46887" s="10"/>
      <c r="BU46887" s="10"/>
    </row>
    <row r="46888" spans="68:73">
      <c r="BP46888" s="8"/>
      <c r="BQ46888" s="8"/>
      <c r="BR46888" s="8"/>
      <c r="BS46888" s="8"/>
      <c r="BT46888" s="8"/>
      <c r="BU46888" s="8"/>
    </row>
    <row r="46889" spans="68:73">
      <c r="BP46889" s="10"/>
      <c r="BQ46889" s="10"/>
      <c r="BR46889" s="10"/>
      <c r="BS46889" s="10"/>
      <c r="BT46889" s="10"/>
      <c r="BU46889" s="10"/>
    </row>
    <row r="46890" spans="68:73">
      <c r="BP46890" s="8"/>
      <c r="BQ46890" s="8"/>
      <c r="BR46890" s="8"/>
      <c r="BS46890" s="8"/>
      <c r="BT46890" s="8"/>
      <c r="BU46890" s="8"/>
    </row>
    <row r="46891" spans="68:73">
      <c r="BP46891" s="10"/>
      <c r="BQ46891" s="10"/>
      <c r="BR46891" s="10"/>
      <c r="BS46891" s="10"/>
      <c r="BT46891" s="10"/>
      <c r="BU46891" s="10"/>
    </row>
    <row r="46892" spans="68:73">
      <c r="BP46892" s="8"/>
      <c r="BQ46892" s="8"/>
      <c r="BR46892" s="8"/>
      <c r="BS46892" s="8"/>
      <c r="BT46892" s="8"/>
      <c r="BU46892" s="8"/>
    </row>
    <row r="46893" spans="68:73">
      <c r="BP46893" s="10"/>
      <c r="BQ46893" s="10"/>
      <c r="BR46893" s="10"/>
      <c r="BS46893" s="10"/>
      <c r="BT46893" s="10"/>
      <c r="BU46893" s="10"/>
    </row>
    <row r="46894" spans="68:73">
      <c r="BP46894" s="8"/>
      <c r="BQ46894" s="8"/>
      <c r="BR46894" s="8"/>
      <c r="BS46894" s="8"/>
      <c r="BT46894" s="8"/>
      <c r="BU46894" s="8"/>
    </row>
    <row r="46895" spans="68:73">
      <c r="BP46895" s="10"/>
      <c r="BQ46895" s="10"/>
      <c r="BR46895" s="10"/>
      <c r="BS46895" s="10"/>
      <c r="BT46895" s="10"/>
      <c r="BU46895" s="10"/>
    </row>
    <row r="46896" spans="68:73">
      <c r="BP46896" s="8"/>
      <c r="BQ46896" s="8"/>
      <c r="BR46896" s="8"/>
      <c r="BS46896" s="8"/>
      <c r="BT46896" s="8"/>
      <c r="BU46896" s="8"/>
    </row>
    <row r="46897" spans="68:73">
      <c r="BP46897" s="10"/>
      <c r="BQ46897" s="10"/>
      <c r="BR46897" s="10"/>
      <c r="BS46897" s="10"/>
      <c r="BT46897" s="10"/>
      <c r="BU46897" s="10"/>
    </row>
    <row r="46898" spans="68:73">
      <c r="BP46898" s="8"/>
      <c r="BQ46898" s="8"/>
      <c r="BR46898" s="8"/>
      <c r="BS46898" s="8"/>
      <c r="BT46898" s="8"/>
      <c r="BU46898" s="8"/>
    </row>
    <row r="46899" spans="68:73">
      <c r="BP46899" s="10"/>
      <c r="BQ46899" s="10"/>
      <c r="BR46899" s="10"/>
      <c r="BS46899" s="10"/>
      <c r="BT46899" s="10"/>
      <c r="BU46899" s="10"/>
    </row>
    <row r="46900" spans="68:73">
      <c r="BP46900" s="8"/>
      <c r="BQ46900" s="8"/>
      <c r="BR46900" s="8"/>
      <c r="BS46900" s="8"/>
      <c r="BT46900" s="8"/>
      <c r="BU46900" s="8"/>
    </row>
    <row r="46901" spans="68:73">
      <c r="BP46901" s="10"/>
      <c r="BQ46901" s="10"/>
      <c r="BR46901" s="10"/>
      <c r="BS46901" s="10"/>
      <c r="BT46901" s="10"/>
      <c r="BU46901" s="10"/>
    </row>
    <row r="46902" spans="68:73">
      <c r="BP46902" s="8"/>
      <c r="BQ46902" s="8"/>
      <c r="BR46902" s="8"/>
      <c r="BS46902" s="8"/>
      <c r="BT46902" s="8"/>
      <c r="BU46902" s="8"/>
    </row>
    <row r="46903" spans="68:73">
      <c r="BP46903" s="10"/>
      <c r="BQ46903" s="10"/>
      <c r="BR46903" s="10"/>
      <c r="BS46903" s="10"/>
      <c r="BT46903" s="10"/>
      <c r="BU46903" s="10"/>
    </row>
    <row r="46904" spans="68:73">
      <c r="BP46904" s="8"/>
      <c r="BQ46904" s="8"/>
      <c r="BR46904" s="8"/>
      <c r="BS46904" s="8"/>
      <c r="BT46904" s="8"/>
      <c r="BU46904" s="8"/>
    </row>
    <row r="46905" spans="68:73">
      <c r="BP46905" s="10"/>
      <c r="BQ46905" s="10"/>
      <c r="BR46905" s="10"/>
      <c r="BS46905" s="10"/>
      <c r="BT46905" s="10"/>
      <c r="BU46905" s="10"/>
    </row>
    <row r="46906" spans="68:73">
      <c r="BP46906" s="8"/>
      <c r="BQ46906" s="8"/>
      <c r="BR46906" s="8"/>
      <c r="BS46906" s="8"/>
      <c r="BT46906" s="8"/>
      <c r="BU46906" s="8"/>
    </row>
    <row r="46907" spans="68:73">
      <c r="BP46907" s="10"/>
      <c r="BQ46907" s="10"/>
      <c r="BR46907" s="10"/>
      <c r="BS46907" s="10"/>
      <c r="BT46907" s="10"/>
      <c r="BU46907" s="10"/>
    </row>
    <row r="46908" spans="68:73">
      <c r="BP46908" s="8"/>
      <c r="BQ46908" s="8"/>
      <c r="BR46908" s="8"/>
      <c r="BS46908" s="8"/>
      <c r="BT46908" s="8"/>
      <c r="BU46908" s="8"/>
    </row>
    <row r="46909" spans="68:73">
      <c r="BP46909" s="10"/>
      <c r="BQ46909" s="10"/>
      <c r="BR46909" s="10"/>
      <c r="BS46909" s="10"/>
      <c r="BT46909" s="10"/>
      <c r="BU46909" s="10"/>
    </row>
    <row r="46910" spans="68:73">
      <c r="BP46910" s="8"/>
      <c r="BQ46910" s="8"/>
      <c r="BR46910" s="8"/>
      <c r="BS46910" s="8"/>
      <c r="BT46910" s="8"/>
      <c r="BU46910" s="8"/>
    </row>
    <row r="46911" spans="68:73">
      <c r="BP46911" s="10"/>
      <c r="BQ46911" s="10"/>
      <c r="BR46911" s="10"/>
      <c r="BS46911" s="10"/>
      <c r="BT46911" s="10"/>
      <c r="BU46911" s="10"/>
    </row>
    <row r="46912" spans="68:73">
      <c r="BP46912" s="8"/>
      <c r="BQ46912" s="8"/>
      <c r="BR46912" s="8"/>
      <c r="BS46912" s="8"/>
      <c r="BT46912" s="8"/>
      <c r="BU46912" s="8"/>
    </row>
    <row r="46913" spans="68:73">
      <c r="BP46913" s="10"/>
      <c r="BQ46913" s="10"/>
      <c r="BR46913" s="10"/>
      <c r="BS46913" s="10"/>
      <c r="BT46913" s="10"/>
      <c r="BU46913" s="10"/>
    </row>
    <row r="46914" spans="68:73">
      <c r="BP46914" s="8"/>
      <c r="BQ46914" s="8"/>
      <c r="BR46914" s="8"/>
      <c r="BS46914" s="8"/>
      <c r="BT46914" s="8"/>
      <c r="BU46914" s="8"/>
    </row>
    <row r="46915" spans="68:73">
      <c r="BP46915" s="10"/>
      <c r="BQ46915" s="10"/>
      <c r="BR46915" s="10"/>
      <c r="BS46915" s="10"/>
      <c r="BT46915" s="10"/>
      <c r="BU46915" s="10"/>
    </row>
    <row r="46916" spans="68:73">
      <c r="BP46916" s="8"/>
      <c r="BQ46916" s="8"/>
      <c r="BR46916" s="8"/>
      <c r="BS46916" s="8"/>
      <c r="BT46916" s="8"/>
      <c r="BU46916" s="8"/>
    </row>
    <row r="46917" spans="68:73">
      <c r="BP46917" s="10"/>
      <c r="BQ46917" s="10"/>
      <c r="BR46917" s="10"/>
      <c r="BS46917" s="10"/>
      <c r="BT46917" s="10"/>
      <c r="BU46917" s="10"/>
    </row>
    <row r="46918" spans="68:73">
      <c r="BP46918" s="8"/>
      <c r="BQ46918" s="8"/>
      <c r="BR46918" s="8"/>
      <c r="BS46918" s="8"/>
      <c r="BT46918" s="8"/>
      <c r="BU46918" s="8"/>
    </row>
    <row r="46919" spans="68:73">
      <c r="BP46919" s="10"/>
      <c r="BQ46919" s="10"/>
      <c r="BR46919" s="10"/>
      <c r="BS46919" s="10"/>
      <c r="BT46919" s="10"/>
      <c r="BU46919" s="10"/>
    </row>
    <row r="46920" spans="68:73">
      <c r="BP46920" s="8"/>
      <c r="BQ46920" s="8"/>
      <c r="BR46920" s="8"/>
      <c r="BS46920" s="8"/>
      <c r="BT46920" s="8"/>
      <c r="BU46920" s="8"/>
    </row>
    <row r="46921" spans="68:73">
      <c r="BP46921" s="10"/>
      <c r="BQ46921" s="10"/>
      <c r="BR46921" s="10"/>
      <c r="BS46921" s="10"/>
      <c r="BT46921" s="10"/>
      <c r="BU46921" s="10"/>
    </row>
    <row r="46922" spans="68:73">
      <c r="BP46922" s="8"/>
      <c r="BQ46922" s="8"/>
      <c r="BR46922" s="8"/>
      <c r="BS46922" s="8"/>
      <c r="BT46922" s="8"/>
      <c r="BU46922" s="8"/>
    </row>
    <row r="46923" spans="68:73">
      <c r="BP46923" s="10"/>
      <c r="BQ46923" s="10"/>
      <c r="BR46923" s="10"/>
      <c r="BS46923" s="10"/>
      <c r="BT46923" s="10"/>
      <c r="BU46923" s="10"/>
    </row>
    <row r="46924" spans="68:73">
      <c r="BP46924" s="8"/>
      <c r="BQ46924" s="8"/>
      <c r="BR46924" s="8"/>
      <c r="BS46924" s="8"/>
      <c r="BT46924" s="8"/>
      <c r="BU46924" s="8"/>
    </row>
    <row r="46925" spans="68:73">
      <c r="BP46925" s="10"/>
      <c r="BQ46925" s="10"/>
      <c r="BR46925" s="10"/>
      <c r="BS46925" s="10"/>
      <c r="BT46925" s="10"/>
      <c r="BU46925" s="10"/>
    </row>
    <row r="46926" spans="68:73">
      <c r="BP46926" s="8"/>
      <c r="BQ46926" s="8"/>
      <c r="BR46926" s="8"/>
      <c r="BS46926" s="8"/>
      <c r="BT46926" s="8"/>
      <c r="BU46926" s="8"/>
    </row>
    <row r="46927" spans="68:73">
      <c r="BP46927" s="10"/>
      <c r="BQ46927" s="10"/>
      <c r="BR46927" s="10"/>
      <c r="BS46927" s="10"/>
      <c r="BT46927" s="10"/>
      <c r="BU46927" s="10"/>
    </row>
    <row r="46928" spans="68:73">
      <c r="BP46928" s="8"/>
      <c r="BQ46928" s="8"/>
      <c r="BR46928" s="8"/>
      <c r="BS46928" s="8"/>
      <c r="BT46928" s="8"/>
      <c r="BU46928" s="8"/>
    </row>
    <row r="46929" spans="68:73">
      <c r="BP46929" s="10"/>
      <c r="BQ46929" s="10"/>
      <c r="BR46929" s="10"/>
      <c r="BS46929" s="10"/>
      <c r="BT46929" s="10"/>
      <c r="BU46929" s="10"/>
    </row>
    <row r="46930" spans="68:73">
      <c r="BP46930" s="8"/>
      <c r="BQ46930" s="8"/>
      <c r="BR46930" s="8"/>
      <c r="BS46930" s="8"/>
      <c r="BT46930" s="8"/>
      <c r="BU46930" s="8"/>
    </row>
    <row r="46931" spans="68:73">
      <c r="BP46931" s="10"/>
      <c r="BQ46931" s="10"/>
      <c r="BR46931" s="10"/>
      <c r="BS46931" s="10"/>
      <c r="BT46931" s="10"/>
      <c r="BU46931" s="10"/>
    </row>
    <row r="46932" spans="68:73">
      <c r="BP46932" s="8"/>
      <c r="BQ46932" s="8"/>
      <c r="BR46932" s="8"/>
      <c r="BS46932" s="8"/>
      <c r="BT46932" s="8"/>
      <c r="BU46932" s="8"/>
    </row>
    <row r="46933" spans="68:73">
      <c r="BP46933" s="10"/>
      <c r="BQ46933" s="10"/>
      <c r="BR46933" s="10"/>
      <c r="BS46933" s="10"/>
      <c r="BT46933" s="10"/>
      <c r="BU46933" s="10"/>
    </row>
    <row r="46934" spans="68:73">
      <c r="BP46934" s="8"/>
      <c r="BQ46934" s="8"/>
      <c r="BR46934" s="8"/>
      <c r="BS46934" s="8"/>
      <c r="BT46934" s="8"/>
      <c r="BU46934" s="8"/>
    </row>
    <row r="46935" spans="68:73">
      <c r="BP46935" s="10"/>
      <c r="BQ46935" s="10"/>
      <c r="BR46935" s="10"/>
      <c r="BS46935" s="10"/>
      <c r="BT46935" s="10"/>
      <c r="BU46935" s="10"/>
    </row>
    <row r="46936" spans="68:73">
      <c r="BP46936" s="8"/>
      <c r="BQ46936" s="8"/>
      <c r="BR46936" s="8"/>
      <c r="BS46936" s="8"/>
      <c r="BT46936" s="8"/>
      <c r="BU46936" s="8"/>
    </row>
    <row r="46937" spans="68:73">
      <c r="BP46937" s="10"/>
      <c r="BQ46937" s="10"/>
      <c r="BR46937" s="10"/>
      <c r="BS46937" s="10"/>
      <c r="BT46937" s="10"/>
      <c r="BU46937" s="10"/>
    </row>
    <row r="46938" spans="68:73">
      <c r="BP46938" s="8"/>
      <c r="BQ46938" s="8"/>
      <c r="BR46938" s="8"/>
      <c r="BS46938" s="8"/>
      <c r="BT46938" s="8"/>
      <c r="BU46938" s="8"/>
    </row>
    <row r="46939" spans="68:73">
      <c r="BP46939" s="10"/>
      <c r="BQ46939" s="10"/>
      <c r="BR46939" s="10"/>
      <c r="BS46939" s="10"/>
      <c r="BT46939" s="10"/>
      <c r="BU46939" s="10"/>
    </row>
    <row r="46940" spans="68:73">
      <c r="BP46940" s="8"/>
      <c r="BQ46940" s="8"/>
      <c r="BR46940" s="8"/>
      <c r="BS46940" s="8"/>
      <c r="BT46940" s="8"/>
      <c r="BU46940" s="8"/>
    </row>
    <row r="46941" spans="68:73">
      <c r="BP46941" s="10"/>
      <c r="BQ46941" s="10"/>
      <c r="BR46941" s="10"/>
      <c r="BS46941" s="10"/>
      <c r="BT46941" s="10"/>
      <c r="BU46941" s="10"/>
    </row>
    <row r="46942" spans="68:73">
      <c r="BP46942" s="8"/>
      <c r="BQ46942" s="8"/>
      <c r="BR46942" s="8"/>
      <c r="BS46942" s="8"/>
      <c r="BT46942" s="8"/>
      <c r="BU46942" s="8"/>
    </row>
    <row r="46943" spans="68:73">
      <c r="BP46943" s="10"/>
      <c r="BQ46943" s="10"/>
      <c r="BR46943" s="10"/>
      <c r="BS46943" s="10"/>
      <c r="BT46943" s="10"/>
      <c r="BU46943" s="10"/>
    </row>
    <row r="46944" spans="68:73">
      <c r="BP46944" s="8"/>
      <c r="BQ46944" s="8"/>
      <c r="BR46944" s="8"/>
      <c r="BS46944" s="8"/>
      <c r="BT46944" s="8"/>
      <c r="BU46944" s="8"/>
    </row>
    <row r="46945" spans="68:73">
      <c r="BP46945" s="10"/>
      <c r="BQ46945" s="10"/>
      <c r="BR46945" s="10"/>
      <c r="BS46945" s="10"/>
      <c r="BT46945" s="10"/>
      <c r="BU46945" s="10"/>
    </row>
    <row r="46946" spans="68:73">
      <c r="BP46946" s="8"/>
      <c r="BQ46946" s="8"/>
      <c r="BR46946" s="8"/>
      <c r="BS46946" s="8"/>
      <c r="BT46946" s="8"/>
      <c r="BU46946" s="8"/>
    </row>
    <row r="46947" spans="68:73">
      <c r="BP46947" s="10"/>
      <c r="BQ46947" s="10"/>
      <c r="BR46947" s="10"/>
      <c r="BS46947" s="10"/>
      <c r="BT46947" s="10"/>
      <c r="BU46947" s="10"/>
    </row>
    <row r="46948" spans="68:73">
      <c r="BP46948" s="8"/>
      <c r="BQ46948" s="8"/>
      <c r="BR46948" s="8"/>
      <c r="BS46948" s="8"/>
      <c r="BT46948" s="8"/>
      <c r="BU46948" s="8"/>
    </row>
    <row r="46949" spans="68:73">
      <c r="BP46949" s="10"/>
      <c r="BQ46949" s="10"/>
      <c r="BR46949" s="10"/>
      <c r="BS46949" s="10"/>
      <c r="BT46949" s="10"/>
      <c r="BU46949" s="10"/>
    </row>
    <row r="46950" spans="68:73">
      <c r="BP46950" s="8"/>
      <c r="BQ46950" s="8"/>
      <c r="BR46950" s="8"/>
      <c r="BS46950" s="8"/>
      <c r="BT46950" s="8"/>
      <c r="BU46950" s="8"/>
    </row>
    <row r="46951" spans="68:73">
      <c r="BP46951" s="10"/>
      <c r="BQ46951" s="10"/>
      <c r="BR46951" s="10"/>
      <c r="BS46951" s="10"/>
      <c r="BT46951" s="10"/>
      <c r="BU46951" s="10"/>
    </row>
    <row r="46952" spans="68:73">
      <c r="BP46952" s="8"/>
      <c r="BQ46952" s="8"/>
      <c r="BR46952" s="8"/>
      <c r="BS46952" s="8"/>
      <c r="BT46952" s="8"/>
      <c r="BU46952" s="8"/>
    </row>
    <row r="46953" spans="68:73">
      <c r="BP46953" s="10"/>
      <c r="BQ46953" s="10"/>
      <c r="BR46953" s="10"/>
      <c r="BS46953" s="10"/>
      <c r="BT46953" s="10"/>
      <c r="BU46953" s="10"/>
    </row>
    <row r="46954" spans="68:73">
      <c r="BP46954" s="8"/>
      <c r="BQ46954" s="8"/>
      <c r="BR46954" s="8"/>
      <c r="BS46954" s="8"/>
      <c r="BT46954" s="8"/>
      <c r="BU46954" s="8"/>
    </row>
    <row r="46955" spans="68:73">
      <c r="BP46955" s="10"/>
      <c r="BQ46955" s="10"/>
      <c r="BR46955" s="10"/>
      <c r="BS46955" s="10"/>
      <c r="BT46955" s="10"/>
      <c r="BU46955" s="10"/>
    </row>
    <row r="46956" spans="68:73">
      <c r="BP46956" s="8"/>
      <c r="BQ46956" s="8"/>
      <c r="BR46956" s="8"/>
      <c r="BS46956" s="8"/>
      <c r="BT46956" s="8"/>
      <c r="BU46956" s="8"/>
    </row>
    <row r="46957" spans="68:73">
      <c r="BP46957" s="10"/>
      <c r="BQ46957" s="10"/>
      <c r="BR46957" s="10"/>
      <c r="BS46957" s="10"/>
      <c r="BT46957" s="10"/>
      <c r="BU46957" s="10"/>
    </row>
    <row r="46958" spans="68:73">
      <c r="BP46958" s="8"/>
      <c r="BQ46958" s="8"/>
      <c r="BR46958" s="8"/>
      <c r="BS46958" s="8"/>
      <c r="BT46958" s="8"/>
      <c r="BU46958" s="8"/>
    </row>
    <row r="46959" spans="68:73">
      <c r="BP46959" s="10"/>
      <c r="BQ46959" s="10"/>
      <c r="BR46959" s="10"/>
      <c r="BS46959" s="10"/>
      <c r="BT46959" s="10"/>
      <c r="BU46959" s="10"/>
    </row>
    <row r="46960" spans="68:73">
      <c r="BP46960" s="8"/>
      <c r="BQ46960" s="8"/>
      <c r="BR46960" s="8"/>
      <c r="BS46960" s="8"/>
      <c r="BT46960" s="8"/>
      <c r="BU46960" s="8"/>
    </row>
    <row r="46961" spans="68:73">
      <c r="BP46961" s="10"/>
      <c r="BQ46961" s="10"/>
      <c r="BR46961" s="10"/>
      <c r="BS46961" s="10"/>
      <c r="BT46961" s="10"/>
      <c r="BU46961" s="10"/>
    </row>
    <row r="46962" spans="68:73">
      <c r="BP46962" s="8"/>
      <c r="BQ46962" s="8"/>
      <c r="BR46962" s="8"/>
      <c r="BS46962" s="8"/>
      <c r="BT46962" s="8"/>
      <c r="BU46962" s="8"/>
    </row>
    <row r="46963" spans="68:73">
      <c r="BP46963" s="10"/>
      <c r="BQ46963" s="10"/>
      <c r="BR46963" s="10"/>
      <c r="BS46963" s="10"/>
      <c r="BT46963" s="10"/>
      <c r="BU46963" s="10"/>
    </row>
    <row r="46964" spans="68:73">
      <c r="BP46964" s="8"/>
      <c r="BQ46964" s="8"/>
      <c r="BR46964" s="8"/>
      <c r="BS46964" s="8"/>
      <c r="BT46964" s="8"/>
      <c r="BU46964" s="8"/>
    </row>
    <row r="46965" spans="68:73">
      <c r="BP46965" s="10"/>
      <c r="BQ46965" s="10"/>
      <c r="BR46965" s="10"/>
      <c r="BS46965" s="10"/>
      <c r="BT46965" s="10"/>
      <c r="BU46965" s="10"/>
    </row>
    <row r="46966" spans="68:73">
      <c r="BP46966" s="8"/>
      <c r="BQ46966" s="8"/>
      <c r="BR46966" s="8"/>
      <c r="BS46966" s="8"/>
      <c r="BT46966" s="8"/>
      <c r="BU46966" s="8"/>
    </row>
    <row r="46967" spans="68:73">
      <c r="BP46967" s="10"/>
      <c r="BQ46967" s="10"/>
      <c r="BR46967" s="10"/>
      <c r="BS46967" s="10"/>
      <c r="BT46967" s="10"/>
      <c r="BU46967" s="10"/>
    </row>
    <row r="46968" spans="68:73">
      <c r="BP46968" s="8"/>
      <c r="BQ46968" s="8"/>
      <c r="BR46968" s="8"/>
      <c r="BS46968" s="8"/>
      <c r="BT46968" s="8"/>
      <c r="BU46968" s="8"/>
    </row>
    <row r="46969" spans="68:73">
      <c r="BP46969" s="10"/>
      <c r="BQ46969" s="10"/>
      <c r="BR46969" s="10"/>
      <c r="BS46969" s="10"/>
      <c r="BT46969" s="10"/>
      <c r="BU46969" s="10"/>
    </row>
    <row r="46970" spans="68:73">
      <c r="BP46970" s="8"/>
      <c r="BQ46970" s="8"/>
      <c r="BR46970" s="8"/>
      <c r="BS46970" s="8"/>
      <c r="BT46970" s="8"/>
      <c r="BU46970" s="8"/>
    </row>
    <row r="46971" spans="68:73">
      <c r="BP46971" s="10"/>
      <c r="BQ46971" s="10"/>
      <c r="BR46971" s="10"/>
      <c r="BS46971" s="10"/>
      <c r="BT46971" s="10"/>
      <c r="BU46971" s="10"/>
    </row>
    <row r="46972" spans="68:73">
      <c r="BP46972" s="8"/>
      <c r="BQ46972" s="8"/>
      <c r="BR46972" s="8"/>
      <c r="BS46972" s="8"/>
      <c r="BT46972" s="8"/>
      <c r="BU46972" s="8"/>
    </row>
    <row r="46973" spans="68:73">
      <c r="BP46973" s="10"/>
      <c r="BQ46973" s="10"/>
      <c r="BR46973" s="10"/>
      <c r="BS46973" s="10"/>
      <c r="BT46973" s="10"/>
      <c r="BU46973" s="10"/>
    </row>
    <row r="46974" spans="68:73">
      <c r="BP46974" s="8"/>
      <c r="BQ46974" s="8"/>
      <c r="BR46974" s="8"/>
      <c r="BS46974" s="8"/>
      <c r="BT46974" s="8"/>
      <c r="BU46974" s="8"/>
    </row>
    <row r="46975" spans="68:73">
      <c r="BP46975" s="10"/>
      <c r="BQ46975" s="10"/>
      <c r="BR46975" s="10"/>
      <c r="BS46975" s="10"/>
      <c r="BT46975" s="10"/>
      <c r="BU46975" s="10"/>
    </row>
    <row r="46976" spans="68:73">
      <c r="BP46976" s="8"/>
      <c r="BQ46976" s="8"/>
      <c r="BR46976" s="8"/>
      <c r="BS46976" s="8"/>
      <c r="BT46976" s="8"/>
      <c r="BU46976" s="8"/>
    </row>
    <row r="46977" spans="68:73">
      <c r="BP46977" s="10"/>
      <c r="BQ46977" s="10"/>
      <c r="BR46977" s="10"/>
      <c r="BS46977" s="10"/>
      <c r="BT46977" s="10"/>
      <c r="BU46977" s="10"/>
    </row>
    <row r="46978" spans="68:73">
      <c r="BP46978" s="8"/>
      <c r="BQ46978" s="8"/>
      <c r="BR46978" s="8"/>
      <c r="BS46978" s="8"/>
      <c r="BT46978" s="8"/>
      <c r="BU46978" s="8"/>
    </row>
    <row r="46979" spans="68:73">
      <c r="BP46979" s="10"/>
      <c r="BQ46979" s="10"/>
      <c r="BR46979" s="10"/>
      <c r="BS46979" s="10"/>
      <c r="BT46979" s="10"/>
      <c r="BU46979" s="10"/>
    </row>
    <row r="46980" spans="68:73">
      <c r="BP46980" s="8"/>
      <c r="BQ46980" s="8"/>
      <c r="BR46980" s="8"/>
      <c r="BS46980" s="8"/>
      <c r="BT46980" s="8"/>
      <c r="BU46980" s="8"/>
    </row>
    <row r="46981" spans="68:73">
      <c r="BP46981" s="10"/>
      <c r="BQ46981" s="10"/>
      <c r="BR46981" s="10"/>
      <c r="BS46981" s="10"/>
      <c r="BT46981" s="10"/>
      <c r="BU46981" s="10"/>
    </row>
    <row r="46982" spans="68:73">
      <c r="BP46982" s="8"/>
      <c r="BQ46982" s="8"/>
      <c r="BR46982" s="8"/>
      <c r="BS46982" s="8"/>
      <c r="BT46982" s="8"/>
      <c r="BU46982" s="8"/>
    </row>
    <row r="46983" spans="68:73">
      <c r="BP46983" s="10"/>
      <c r="BQ46983" s="10"/>
      <c r="BR46983" s="10"/>
      <c r="BS46983" s="10"/>
      <c r="BT46983" s="10"/>
      <c r="BU46983" s="10"/>
    </row>
    <row r="46984" spans="68:73">
      <c r="BP46984" s="8"/>
      <c r="BQ46984" s="8"/>
      <c r="BR46984" s="8"/>
      <c r="BS46984" s="8"/>
      <c r="BT46984" s="8"/>
      <c r="BU46984" s="8"/>
    </row>
    <row r="46985" spans="68:73">
      <c r="BP46985" s="10"/>
      <c r="BQ46985" s="10"/>
      <c r="BR46985" s="10"/>
      <c r="BS46985" s="10"/>
      <c r="BT46985" s="10"/>
      <c r="BU46985" s="10"/>
    </row>
    <row r="46986" spans="68:73">
      <c r="BP46986" s="8"/>
      <c r="BQ46986" s="8"/>
      <c r="BR46986" s="8"/>
      <c r="BS46986" s="8"/>
      <c r="BT46986" s="8"/>
      <c r="BU46986" s="8"/>
    </row>
    <row r="46987" spans="68:73">
      <c r="BP46987" s="10"/>
      <c r="BQ46987" s="10"/>
      <c r="BR46987" s="10"/>
      <c r="BS46987" s="10"/>
      <c r="BT46987" s="10"/>
      <c r="BU46987" s="10"/>
    </row>
    <row r="46988" spans="68:73">
      <c r="BP46988" s="8"/>
      <c r="BQ46988" s="8"/>
      <c r="BR46988" s="8"/>
      <c r="BS46988" s="8"/>
      <c r="BT46988" s="8"/>
      <c r="BU46988" s="8"/>
    </row>
    <row r="46989" spans="68:73">
      <c r="BP46989" s="10"/>
      <c r="BQ46989" s="10"/>
      <c r="BR46989" s="10"/>
      <c r="BS46989" s="10"/>
      <c r="BT46989" s="10"/>
      <c r="BU46989" s="10"/>
    </row>
    <row r="46990" spans="68:73">
      <c r="BP46990" s="8"/>
      <c r="BQ46990" s="8"/>
      <c r="BR46990" s="8"/>
      <c r="BS46990" s="8"/>
      <c r="BT46990" s="8"/>
      <c r="BU46990" s="8"/>
    </row>
    <row r="46991" spans="68:73">
      <c r="BP46991" s="10"/>
      <c r="BQ46991" s="10"/>
      <c r="BR46991" s="10"/>
      <c r="BS46991" s="10"/>
      <c r="BT46991" s="10"/>
      <c r="BU46991" s="10"/>
    </row>
    <row r="46992" spans="68:73">
      <c r="BP46992" s="8"/>
      <c r="BQ46992" s="8"/>
      <c r="BR46992" s="8"/>
      <c r="BS46992" s="8"/>
      <c r="BT46992" s="8"/>
      <c r="BU46992" s="8"/>
    </row>
    <row r="46993" spans="68:73">
      <c r="BP46993" s="10"/>
      <c r="BQ46993" s="10"/>
      <c r="BR46993" s="10"/>
      <c r="BS46993" s="10"/>
      <c r="BT46993" s="10"/>
      <c r="BU46993" s="10"/>
    </row>
    <row r="46994" spans="68:73">
      <c r="BP46994" s="8"/>
      <c r="BQ46994" s="8"/>
      <c r="BR46994" s="8"/>
      <c r="BS46994" s="8"/>
      <c r="BT46994" s="8"/>
      <c r="BU46994" s="8"/>
    </row>
    <row r="46995" spans="68:73">
      <c r="BP46995" s="10"/>
      <c r="BQ46995" s="10"/>
      <c r="BR46995" s="10"/>
      <c r="BS46995" s="10"/>
      <c r="BT46995" s="10"/>
      <c r="BU46995" s="10"/>
    </row>
    <row r="46996" spans="68:73">
      <c r="BP46996" s="8"/>
      <c r="BQ46996" s="8"/>
      <c r="BR46996" s="8"/>
      <c r="BS46996" s="8"/>
      <c r="BT46996" s="8"/>
      <c r="BU46996" s="8"/>
    </row>
    <row r="46997" spans="68:73">
      <c r="BP46997" s="10"/>
      <c r="BQ46997" s="10"/>
      <c r="BR46997" s="10"/>
      <c r="BS46997" s="10"/>
      <c r="BT46997" s="10"/>
      <c r="BU46997" s="10"/>
    </row>
    <row r="46998" spans="68:73">
      <c r="BP46998" s="8"/>
      <c r="BQ46998" s="8"/>
      <c r="BR46998" s="8"/>
      <c r="BS46998" s="8"/>
      <c r="BT46998" s="8"/>
      <c r="BU46998" s="8"/>
    </row>
    <row r="46999" spans="68:73">
      <c r="BP46999" s="10"/>
      <c r="BQ46999" s="10"/>
      <c r="BR46999" s="10"/>
      <c r="BS46999" s="10"/>
      <c r="BT46999" s="10"/>
      <c r="BU46999" s="10"/>
    </row>
    <row r="47000" spans="68:73">
      <c r="BP47000" s="8"/>
      <c r="BQ47000" s="8"/>
      <c r="BR47000" s="8"/>
      <c r="BS47000" s="8"/>
      <c r="BT47000" s="8"/>
      <c r="BU47000" s="8"/>
    </row>
    <row r="47001" spans="68:73">
      <c r="BP47001" s="10"/>
      <c r="BQ47001" s="10"/>
      <c r="BR47001" s="10"/>
      <c r="BS47001" s="10"/>
      <c r="BT47001" s="10"/>
      <c r="BU47001" s="10"/>
    </row>
    <row r="47002" spans="68:73">
      <c r="BP47002" s="8"/>
      <c r="BQ47002" s="8"/>
      <c r="BR47002" s="8"/>
      <c r="BS47002" s="8"/>
      <c r="BT47002" s="8"/>
      <c r="BU47002" s="8"/>
    </row>
    <row r="47003" spans="68:73">
      <c r="BP47003" s="10"/>
      <c r="BQ47003" s="10"/>
      <c r="BR47003" s="10"/>
      <c r="BS47003" s="10"/>
      <c r="BT47003" s="10"/>
      <c r="BU47003" s="10"/>
    </row>
    <row r="47004" spans="68:73">
      <c r="BP47004" s="8"/>
      <c r="BQ47004" s="8"/>
      <c r="BR47004" s="8"/>
      <c r="BS47004" s="8"/>
      <c r="BT47004" s="8"/>
      <c r="BU47004" s="8"/>
    </row>
    <row r="47005" spans="68:73">
      <c r="BP47005" s="10"/>
      <c r="BQ47005" s="10"/>
      <c r="BR47005" s="10"/>
      <c r="BS47005" s="10"/>
      <c r="BT47005" s="10"/>
      <c r="BU47005" s="10"/>
    </row>
    <row r="47006" spans="68:73">
      <c r="BP47006" s="8"/>
      <c r="BQ47006" s="8"/>
      <c r="BR47006" s="8"/>
      <c r="BS47006" s="8"/>
      <c r="BT47006" s="8"/>
      <c r="BU47006" s="8"/>
    </row>
    <row r="47007" spans="68:73">
      <c r="BP47007" s="10"/>
      <c r="BQ47007" s="10"/>
      <c r="BR47007" s="10"/>
      <c r="BS47007" s="10"/>
      <c r="BT47007" s="10"/>
      <c r="BU47007" s="10"/>
    </row>
    <row r="47008" spans="68:73">
      <c r="BP47008" s="8"/>
      <c r="BQ47008" s="8"/>
      <c r="BR47008" s="8"/>
      <c r="BS47008" s="8"/>
      <c r="BT47008" s="8"/>
      <c r="BU47008" s="8"/>
    </row>
    <row r="47009" spans="68:73">
      <c r="BP47009" s="10"/>
      <c r="BQ47009" s="10"/>
      <c r="BR47009" s="10"/>
      <c r="BS47009" s="10"/>
      <c r="BT47009" s="10"/>
      <c r="BU47009" s="10"/>
    </row>
    <row r="47010" spans="68:73">
      <c r="BP47010" s="8"/>
      <c r="BQ47010" s="8"/>
      <c r="BR47010" s="8"/>
      <c r="BS47010" s="8"/>
      <c r="BT47010" s="8"/>
      <c r="BU47010" s="8"/>
    </row>
    <row r="47011" spans="68:73">
      <c r="BP47011" s="10"/>
      <c r="BQ47011" s="10"/>
      <c r="BR47011" s="10"/>
      <c r="BS47011" s="10"/>
      <c r="BT47011" s="10"/>
      <c r="BU47011" s="10"/>
    </row>
    <row r="47012" spans="68:73">
      <c r="BP47012" s="8"/>
      <c r="BQ47012" s="8"/>
      <c r="BR47012" s="8"/>
      <c r="BS47012" s="8"/>
      <c r="BT47012" s="8"/>
      <c r="BU47012" s="8"/>
    </row>
    <row r="47013" spans="68:73">
      <c r="BP47013" s="10"/>
      <c r="BQ47013" s="10"/>
      <c r="BR47013" s="10"/>
      <c r="BS47013" s="10"/>
      <c r="BT47013" s="10"/>
      <c r="BU47013" s="10"/>
    </row>
    <row r="47014" spans="68:73">
      <c r="BP47014" s="8"/>
      <c r="BQ47014" s="8"/>
      <c r="BR47014" s="8"/>
      <c r="BS47014" s="8"/>
      <c r="BT47014" s="8"/>
      <c r="BU47014" s="8"/>
    </row>
    <row r="47015" spans="68:73">
      <c r="BP47015" s="10"/>
      <c r="BQ47015" s="10"/>
      <c r="BR47015" s="10"/>
      <c r="BS47015" s="10"/>
      <c r="BT47015" s="10"/>
      <c r="BU47015" s="10"/>
    </row>
    <row r="47016" spans="68:73">
      <c r="BP47016" s="8"/>
      <c r="BQ47016" s="8"/>
      <c r="BR47016" s="8"/>
      <c r="BS47016" s="8"/>
      <c r="BT47016" s="8"/>
      <c r="BU47016" s="8"/>
    </row>
    <row r="47017" spans="68:73">
      <c r="BP47017" s="10"/>
      <c r="BQ47017" s="10"/>
      <c r="BR47017" s="10"/>
      <c r="BS47017" s="10"/>
      <c r="BT47017" s="10"/>
      <c r="BU47017" s="10"/>
    </row>
    <row r="47018" spans="68:73">
      <c r="BP47018" s="8"/>
      <c r="BQ47018" s="8"/>
      <c r="BR47018" s="8"/>
      <c r="BS47018" s="8"/>
      <c r="BT47018" s="8"/>
      <c r="BU47018" s="8"/>
    </row>
    <row r="47019" spans="68:73">
      <c r="BP47019" s="10"/>
      <c r="BQ47019" s="10"/>
      <c r="BR47019" s="10"/>
      <c r="BS47019" s="10"/>
      <c r="BT47019" s="10"/>
      <c r="BU47019" s="10"/>
    </row>
    <row r="47020" spans="68:73">
      <c r="BP47020" s="8"/>
      <c r="BQ47020" s="8"/>
      <c r="BR47020" s="8"/>
      <c r="BS47020" s="8"/>
      <c r="BT47020" s="8"/>
      <c r="BU47020" s="8"/>
    </row>
    <row r="47021" spans="68:73">
      <c r="BP47021" s="10"/>
      <c r="BQ47021" s="10"/>
      <c r="BR47021" s="10"/>
      <c r="BS47021" s="10"/>
      <c r="BT47021" s="10"/>
      <c r="BU47021" s="10"/>
    </row>
    <row r="47022" spans="68:73">
      <c r="BP47022" s="8"/>
      <c r="BQ47022" s="8"/>
      <c r="BR47022" s="8"/>
      <c r="BS47022" s="8"/>
      <c r="BT47022" s="8"/>
      <c r="BU47022" s="8"/>
    </row>
    <row r="47023" spans="68:73">
      <c r="BP47023" s="10"/>
      <c r="BQ47023" s="10"/>
      <c r="BR47023" s="10"/>
      <c r="BS47023" s="10"/>
      <c r="BT47023" s="10"/>
      <c r="BU47023" s="10"/>
    </row>
    <row r="47024" spans="68:73">
      <c r="BP47024" s="8"/>
      <c r="BQ47024" s="8"/>
      <c r="BR47024" s="8"/>
      <c r="BS47024" s="8"/>
      <c r="BT47024" s="8"/>
      <c r="BU47024" s="8"/>
    </row>
    <row r="47025" spans="68:73">
      <c r="BP47025" s="10"/>
      <c r="BQ47025" s="10"/>
      <c r="BR47025" s="10"/>
      <c r="BS47025" s="10"/>
      <c r="BT47025" s="10"/>
      <c r="BU47025" s="10"/>
    </row>
    <row r="47026" spans="68:73">
      <c r="BP47026" s="8"/>
      <c r="BQ47026" s="8"/>
      <c r="BR47026" s="8"/>
      <c r="BS47026" s="8"/>
      <c r="BT47026" s="8"/>
      <c r="BU47026" s="8"/>
    </row>
    <row r="47027" spans="68:73">
      <c r="BP47027" s="10"/>
      <c r="BQ47027" s="10"/>
      <c r="BR47027" s="10"/>
      <c r="BS47027" s="10"/>
      <c r="BT47027" s="10"/>
      <c r="BU47027" s="10"/>
    </row>
    <row r="47028" spans="68:73">
      <c r="BP47028" s="8"/>
      <c r="BQ47028" s="8"/>
      <c r="BR47028" s="8"/>
      <c r="BS47028" s="8"/>
      <c r="BT47028" s="8"/>
      <c r="BU47028" s="8"/>
    </row>
    <row r="47029" spans="68:73">
      <c r="BP47029" s="10"/>
      <c r="BQ47029" s="10"/>
      <c r="BR47029" s="10"/>
      <c r="BS47029" s="10"/>
      <c r="BT47029" s="10"/>
      <c r="BU47029" s="10"/>
    </row>
    <row r="47030" spans="68:73">
      <c r="BP47030" s="8"/>
      <c r="BQ47030" s="8"/>
      <c r="BR47030" s="8"/>
      <c r="BS47030" s="8"/>
      <c r="BT47030" s="8"/>
      <c r="BU47030" s="8"/>
    </row>
    <row r="47031" spans="68:73">
      <c r="BP47031" s="10"/>
      <c r="BQ47031" s="10"/>
      <c r="BR47031" s="10"/>
      <c r="BS47031" s="10"/>
      <c r="BT47031" s="10"/>
      <c r="BU47031" s="10"/>
    </row>
    <row r="47032" spans="68:73">
      <c r="BP47032" s="8"/>
      <c r="BQ47032" s="8"/>
      <c r="BR47032" s="8"/>
      <c r="BS47032" s="8"/>
      <c r="BT47032" s="8"/>
      <c r="BU47032" s="8"/>
    </row>
    <row r="47033" spans="68:73">
      <c r="BP47033" s="10"/>
      <c r="BQ47033" s="10"/>
      <c r="BR47033" s="10"/>
      <c r="BS47033" s="10"/>
      <c r="BT47033" s="10"/>
      <c r="BU47033" s="10"/>
    </row>
    <row r="47034" spans="68:73">
      <c r="BP47034" s="8"/>
      <c r="BQ47034" s="8"/>
      <c r="BR47034" s="8"/>
      <c r="BS47034" s="8"/>
      <c r="BT47034" s="8"/>
      <c r="BU47034" s="8"/>
    </row>
    <row r="47035" spans="68:73">
      <c r="BP47035" s="10"/>
      <c r="BQ47035" s="10"/>
      <c r="BR47035" s="10"/>
      <c r="BS47035" s="10"/>
      <c r="BT47035" s="10"/>
      <c r="BU47035" s="10"/>
    </row>
    <row r="47036" spans="68:73">
      <c r="BP47036" s="8"/>
      <c r="BQ47036" s="8"/>
      <c r="BR47036" s="8"/>
      <c r="BS47036" s="8"/>
      <c r="BT47036" s="8"/>
      <c r="BU47036" s="8"/>
    </row>
    <row r="47037" spans="68:73">
      <c r="BP47037" s="10"/>
      <c r="BQ47037" s="10"/>
      <c r="BR47037" s="10"/>
      <c r="BS47037" s="10"/>
      <c r="BT47037" s="10"/>
      <c r="BU47037" s="10"/>
    </row>
    <row r="47038" spans="68:73">
      <c r="BP47038" s="8"/>
      <c r="BQ47038" s="8"/>
      <c r="BR47038" s="8"/>
      <c r="BS47038" s="8"/>
      <c r="BT47038" s="8"/>
      <c r="BU47038" s="8"/>
    </row>
    <row r="47039" spans="68:73">
      <c r="BP47039" s="10"/>
      <c r="BQ47039" s="10"/>
      <c r="BR47039" s="10"/>
      <c r="BS47039" s="10"/>
      <c r="BT47039" s="10"/>
      <c r="BU47039" s="10"/>
    </row>
    <row r="47040" spans="68:73">
      <c r="BP47040" s="8"/>
      <c r="BQ47040" s="8"/>
      <c r="BR47040" s="8"/>
      <c r="BS47040" s="8"/>
      <c r="BT47040" s="8"/>
      <c r="BU47040" s="8"/>
    </row>
    <row r="47041" spans="68:73">
      <c r="BP47041" s="10"/>
      <c r="BQ47041" s="10"/>
      <c r="BR47041" s="10"/>
      <c r="BS47041" s="10"/>
      <c r="BT47041" s="10"/>
      <c r="BU47041" s="10"/>
    </row>
    <row r="47042" spans="68:73">
      <c r="BP47042" s="8"/>
      <c r="BQ47042" s="8"/>
      <c r="BR47042" s="8"/>
      <c r="BS47042" s="8"/>
      <c r="BT47042" s="8"/>
      <c r="BU47042" s="8"/>
    </row>
    <row r="47043" spans="68:73">
      <c r="BP47043" s="10"/>
      <c r="BQ47043" s="10"/>
      <c r="BR47043" s="10"/>
      <c r="BS47043" s="10"/>
      <c r="BT47043" s="10"/>
      <c r="BU47043" s="10"/>
    </row>
    <row r="47044" spans="68:73">
      <c r="BP47044" s="8"/>
      <c r="BQ47044" s="8"/>
      <c r="BR47044" s="8"/>
      <c r="BS47044" s="8"/>
      <c r="BT47044" s="8"/>
      <c r="BU47044" s="8"/>
    </row>
    <row r="47045" spans="68:73">
      <c r="BP47045" s="10"/>
      <c r="BQ47045" s="10"/>
      <c r="BR47045" s="10"/>
      <c r="BS47045" s="10"/>
      <c r="BT47045" s="10"/>
      <c r="BU47045" s="10"/>
    </row>
    <row r="47046" spans="68:73">
      <c r="BP47046" s="8"/>
      <c r="BQ47046" s="8"/>
      <c r="BR47046" s="8"/>
      <c r="BS47046" s="8"/>
      <c r="BT47046" s="8"/>
      <c r="BU47046" s="8"/>
    </row>
    <row r="47047" spans="68:73">
      <c r="BP47047" s="10"/>
      <c r="BQ47047" s="10"/>
      <c r="BR47047" s="10"/>
      <c r="BS47047" s="10"/>
      <c r="BT47047" s="10"/>
      <c r="BU47047" s="10"/>
    </row>
    <row r="47048" spans="68:73">
      <c r="BP47048" s="8"/>
      <c r="BQ47048" s="8"/>
      <c r="BR47048" s="8"/>
      <c r="BS47048" s="8"/>
      <c r="BT47048" s="8"/>
      <c r="BU47048" s="8"/>
    </row>
    <row r="47049" spans="68:73">
      <c r="BP47049" s="10"/>
      <c r="BQ47049" s="10"/>
      <c r="BR47049" s="10"/>
      <c r="BS47049" s="10"/>
      <c r="BT47049" s="10"/>
      <c r="BU47049" s="10"/>
    </row>
    <row r="47050" spans="68:73">
      <c r="BP47050" s="8"/>
      <c r="BQ47050" s="8"/>
      <c r="BR47050" s="8"/>
      <c r="BS47050" s="8"/>
      <c r="BT47050" s="8"/>
      <c r="BU47050" s="8"/>
    </row>
    <row r="47051" spans="68:73">
      <c r="BP47051" s="10"/>
      <c r="BQ47051" s="10"/>
      <c r="BR47051" s="10"/>
      <c r="BS47051" s="10"/>
      <c r="BT47051" s="10"/>
      <c r="BU47051" s="10"/>
    </row>
    <row r="47052" spans="68:73">
      <c r="BP47052" s="8"/>
      <c r="BQ47052" s="8"/>
      <c r="BR47052" s="8"/>
      <c r="BS47052" s="8"/>
      <c r="BT47052" s="8"/>
      <c r="BU47052" s="8"/>
    </row>
    <row r="47053" spans="68:73">
      <c r="BP47053" s="10"/>
      <c r="BQ47053" s="10"/>
      <c r="BR47053" s="10"/>
      <c r="BS47053" s="10"/>
      <c r="BT47053" s="10"/>
      <c r="BU47053" s="10"/>
    </row>
    <row r="47054" spans="68:73">
      <c r="BP47054" s="8"/>
      <c r="BQ47054" s="8"/>
      <c r="BR47054" s="8"/>
      <c r="BS47054" s="8"/>
      <c r="BT47054" s="8"/>
      <c r="BU47054" s="8"/>
    </row>
    <row r="47055" spans="68:73">
      <c r="BP47055" s="10"/>
      <c r="BQ47055" s="10"/>
      <c r="BR47055" s="10"/>
      <c r="BS47055" s="10"/>
      <c r="BT47055" s="10"/>
      <c r="BU47055" s="10"/>
    </row>
    <row r="47056" spans="68:73">
      <c r="BP47056" s="8"/>
      <c r="BQ47056" s="8"/>
      <c r="BR47056" s="8"/>
      <c r="BS47056" s="8"/>
      <c r="BT47056" s="8"/>
      <c r="BU47056" s="8"/>
    </row>
    <row r="47057" spans="68:73">
      <c r="BP47057" s="10"/>
      <c r="BQ47057" s="10"/>
      <c r="BR47057" s="10"/>
      <c r="BS47057" s="10"/>
      <c r="BT47057" s="10"/>
      <c r="BU47057" s="10"/>
    </row>
    <row r="47058" spans="68:73">
      <c r="BP47058" s="8"/>
      <c r="BQ47058" s="8"/>
      <c r="BR47058" s="8"/>
      <c r="BS47058" s="8"/>
      <c r="BT47058" s="8"/>
      <c r="BU47058" s="8"/>
    </row>
    <row r="47059" spans="68:73">
      <c r="BP47059" s="10"/>
      <c r="BQ47059" s="10"/>
      <c r="BR47059" s="10"/>
      <c r="BS47059" s="10"/>
      <c r="BT47059" s="10"/>
      <c r="BU47059" s="10"/>
    </row>
    <row r="47060" spans="68:73">
      <c r="BP47060" s="8"/>
      <c r="BQ47060" s="8"/>
      <c r="BR47060" s="8"/>
      <c r="BS47060" s="8"/>
      <c r="BT47060" s="8"/>
      <c r="BU47060" s="8"/>
    </row>
    <row r="47061" spans="68:73">
      <c r="BP47061" s="10"/>
      <c r="BQ47061" s="10"/>
      <c r="BR47061" s="10"/>
      <c r="BS47061" s="10"/>
      <c r="BT47061" s="10"/>
      <c r="BU47061" s="10"/>
    </row>
    <row r="47062" spans="68:73">
      <c r="BP47062" s="8"/>
      <c r="BQ47062" s="8"/>
      <c r="BR47062" s="8"/>
      <c r="BS47062" s="8"/>
      <c r="BT47062" s="8"/>
      <c r="BU47062" s="8"/>
    </row>
    <row r="47063" spans="68:73">
      <c r="BP47063" s="10"/>
      <c r="BQ47063" s="10"/>
      <c r="BR47063" s="10"/>
      <c r="BS47063" s="10"/>
      <c r="BT47063" s="10"/>
      <c r="BU47063" s="10"/>
    </row>
    <row r="47064" spans="68:73">
      <c r="BP47064" s="8"/>
      <c r="BQ47064" s="8"/>
      <c r="BR47064" s="8"/>
      <c r="BS47064" s="8"/>
      <c r="BT47064" s="8"/>
      <c r="BU47064" s="8"/>
    </row>
    <row r="47065" spans="68:73">
      <c r="BP47065" s="10"/>
      <c r="BQ47065" s="10"/>
      <c r="BR47065" s="10"/>
      <c r="BS47065" s="10"/>
      <c r="BT47065" s="10"/>
      <c r="BU47065" s="10"/>
    </row>
    <row r="47066" spans="68:73">
      <c r="BP47066" s="8"/>
      <c r="BQ47066" s="8"/>
      <c r="BR47066" s="8"/>
      <c r="BS47066" s="8"/>
      <c r="BT47066" s="8"/>
      <c r="BU47066" s="8"/>
    </row>
    <row r="47067" spans="68:73">
      <c r="BP47067" s="10"/>
      <c r="BQ47067" s="10"/>
      <c r="BR47067" s="10"/>
      <c r="BS47067" s="10"/>
      <c r="BT47067" s="10"/>
      <c r="BU47067" s="10"/>
    </row>
    <row r="47068" spans="68:73">
      <c r="BP47068" s="8"/>
      <c r="BQ47068" s="8"/>
      <c r="BR47068" s="8"/>
      <c r="BS47068" s="8"/>
      <c r="BT47068" s="8"/>
      <c r="BU47068" s="8"/>
    </row>
    <row r="47069" spans="68:73">
      <c r="BP47069" s="10"/>
      <c r="BQ47069" s="10"/>
      <c r="BR47069" s="10"/>
      <c r="BS47069" s="10"/>
      <c r="BT47069" s="10"/>
      <c r="BU47069" s="10"/>
    </row>
    <row r="47070" spans="68:73">
      <c r="BP47070" s="8"/>
      <c r="BQ47070" s="8"/>
      <c r="BR47070" s="8"/>
      <c r="BS47070" s="8"/>
      <c r="BT47070" s="8"/>
      <c r="BU47070" s="8"/>
    </row>
    <row r="47071" spans="68:73">
      <c r="BP47071" s="10"/>
      <c r="BQ47071" s="10"/>
      <c r="BR47071" s="10"/>
      <c r="BS47071" s="10"/>
      <c r="BT47071" s="10"/>
      <c r="BU47071" s="10"/>
    </row>
    <row r="47072" spans="68:73">
      <c r="BP47072" s="8"/>
      <c r="BQ47072" s="8"/>
      <c r="BR47072" s="8"/>
      <c r="BS47072" s="8"/>
      <c r="BT47072" s="8"/>
      <c r="BU47072" s="8"/>
    </row>
    <row r="47073" spans="68:73">
      <c r="BP47073" s="10"/>
      <c r="BQ47073" s="10"/>
      <c r="BR47073" s="10"/>
      <c r="BS47073" s="10"/>
      <c r="BT47073" s="10"/>
      <c r="BU47073" s="10"/>
    </row>
    <row r="47074" spans="68:73">
      <c r="BP47074" s="8"/>
      <c r="BQ47074" s="8"/>
      <c r="BR47074" s="8"/>
      <c r="BS47074" s="8"/>
      <c r="BT47074" s="8"/>
      <c r="BU47074" s="8"/>
    </row>
    <row r="47075" spans="68:73">
      <c r="BP47075" s="10"/>
      <c r="BQ47075" s="10"/>
      <c r="BR47075" s="10"/>
      <c r="BS47075" s="10"/>
      <c r="BT47075" s="10"/>
      <c r="BU47075" s="10"/>
    </row>
    <row r="47076" spans="68:73">
      <c r="BP47076" s="8"/>
      <c r="BQ47076" s="8"/>
      <c r="BR47076" s="8"/>
      <c r="BS47076" s="8"/>
      <c r="BT47076" s="8"/>
      <c r="BU47076" s="8"/>
    </row>
    <row r="47077" spans="68:73">
      <c r="BP47077" s="10"/>
      <c r="BQ47077" s="10"/>
      <c r="BR47077" s="10"/>
      <c r="BS47077" s="10"/>
      <c r="BT47077" s="10"/>
      <c r="BU47077" s="10"/>
    </row>
    <row r="47078" spans="68:73">
      <c r="BP47078" s="8"/>
      <c r="BQ47078" s="8"/>
      <c r="BR47078" s="8"/>
      <c r="BS47078" s="8"/>
      <c r="BT47078" s="8"/>
      <c r="BU47078" s="8"/>
    </row>
    <row r="47079" spans="68:73">
      <c r="BP47079" s="10"/>
      <c r="BQ47079" s="10"/>
      <c r="BR47079" s="10"/>
      <c r="BS47079" s="10"/>
      <c r="BT47079" s="10"/>
      <c r="BU47079" s="10"/>
    </row>
    <row r="47080" spans="68:73">
      <c r="BP47080" s="8"/>
      <c r="BQ47080" s="8"/>
      <c r="BR47080" s="8"/>
      <c r="BS47080" s="8"/>
      <c r="BT47080" s="8"/>
      <c r="BU47080" s="8"/>
    </row>
    <row r="47081" spans="68:73">
      <c r="BP47081" s="10"/>
      <c r="BQ47081" s="10"/>
      <c r="BR47081" s="10"/>
      <c r="BS47081" s="10"/>
      <c r="BT47081" s="10"/>
      <c r="BU47081" s="10"/>
    </row>
    <row r="47082" spans="68:73">
      <c r="BP47082" s="8"/>
      <c r="BQ47082" s="8"/>
      <c r="BR47082" s="8"/>
      <c r="BS47082" s="8"/>
      <c r="BT47082" s="8"/>
      <c r="BU47082" s="8"/>
    </row>
    <row r="47083" spans="68:73">
      <c r="BP47083" s="10"/>
      <c r="BQ47083" s="10"/>
      <c r="BR47083" s="10"/>
      <c r="BS47083" s="10"/>
      <c r="BT47083" s="10"/>
      <c r="BU47083" s="10"/>
    </row>
    <row r="47084" spans="68:73">
      <c r="BP47084" s="8"/>
      <c r="BQ47084" s="8"/>
      <c r="BR47084" s="8"/>
      <c r="BS47084" s="8"/>
      <c r="BT47084" s="8"/>
      <c r="BU47084" s="8"/>
    </row>
    <row r="47085" spans="68:73">
      <c r="BP47085" s="10"/>
      <c r="BQ47085" s="10"/>
      <c r="BR47085" s="10"/>
      <c r="BS47085" s="10"/>
      <c r="BT47085" s="10"/>
      <c r="BU47085" s="10"/>
    </row>
    <row r="47086" spans="68:73">
      <c r="BP47086" s="8"/>
      <c r="BQ47086" s="8"/>
      <c r="BR47086" s="8"/>
      <c r="BS47086" s="8"/>
      <c r="BT47086" s="8"/>
      <c r="BU47086" s="8"/>
    </row>
    <row r="47087" spans="68:73">
      <c r="BP47087" s="10"/>
      <c r="BQ47087" s="10"/>
      <c r="BR47087" s="10"/>
      <c r="BS47087" s="10"/>
      <c r="BT47087" s="10"/>
      <c r="BU47087" s="10"/>
    </row>
    <row r="47088" spans="68:73">
      <c r="BP47088" s="8"/>
      <c r="BQ47088" s="8"/>
      <c r="BR47088" s="8"/>
      <c r="BS47088" s="8"/>
      <c r="BT47088" s="8"/>
      <c r="BU47088" s="8"/>
    </row>
    <row r="47089" spans="68:73">
      <c r="BP47089" s="10"/>
      <c r="BQ47089" s="10"/>
      <c r="BR47089" s="10"/>
      <c r="BS47089" s="10"/>
      <c r="BT47089" s="10"/>
      <c r="BU47089" s="10"/>
    </row>
    <row r="47090" spans="68:73">
      <c r="BP47090" s="8"/>
      <c r="BQ47090" s="8"/>
      <c r="BR47090" s="8"/>
      <c r="BS47090" s="8"/>
      <c r="BT47090" s="8"/>
      <c r="BU47090" s="8"/>
    </row>
    <row r="47091" spans="68:73">
      <c r="BP47091" s="10"/>
      <c r="BQ47091" s="10"/>
      <c r="BR47091" s="10"/>
      <c r="BS47091" s="10"/>
      <c r="BT47091" s="10"/>
      <c r="BU47091" s="10"/>
    </row>
    <row r="47092" spans="68:73">
      <c r="BP47092" s="8"/>
      <c r="BQ47092" s="8"/>
      <c r="BR47092" s="8"/>
      <c r="BS47092" s="8"/>
      <c r="BT47092" s="8"/>
      <c r="BU47092" s="8"/>
    </row>
    <row r="47093" spans="68:73">
      <c r="BP47093" s="10"/>
      <c r="BQ47093" s="10"/>
      <c r="BR47093" s="10"/>
      <c r="BS47093" s="10"/>
      <c r="BT47093" s="10"/>
      <c r="BU47093" s="10"/>
    </row>
    <row r="47094" spans="68:73">
      <c r="BP47094" s="8"/>
      <c r="BQ47094" s="8"/>
      <c r="BR47094" s="8"/>
      <c r="BS47094" s="8"/>
      <c r="BT47094" s="8"/>
      <c r="BU47094" s="8"/>
    </row>
    <row r="47095" spans="68:73">
      <c r="BP47095" s="10"/>
      <c r="BQ47095" s="10"/>
      <c r="BR47095" s="10"/>
      <c r="BS47095" s="10"/>
      <c r="BT47095" s="10"/>
      <c r="BU47095" s="10"/>
    </row>
    <row r="47096" spans="68:73">
      <c r="BP47096" s="8"/>
      <c r="BQ47096" s="8"/>
      <c r="BR47096" s="8"/>
      <c r="BS47096" s="8"/>
      <c r="BT47096" s="8"/>
      <c r="BU47096" s="8"/>
    </row>
    <row r="47097" spans="68:73">
      <c r="BP47097" s="10"/>
      <c r="BQ47097" s="10"/>
      <c r="BR47097" s="10"/>
      <c r="BS47097" s="10"/>
      <c r="BT47097" s="10"/>
      <c r="BU47097" s="10"/>
    </row>
    <row r="47098" spans="68:73">
      <c r="BP47098" s="8"/>
      <c r="BQ47098" s="8"/>
      <c r="BR47098" s="8"/>
      <c r="BS47098" s="8"/>
      <c r="BT47098" s="8"/>
      <c r="BU47098" s="8"/>
    </row>
    <row r="47099" spans="68:73">
      <c r="BP47099" s="10"/>
      <c r="BQ47099" s="10"/>
      <c r="BR47099" s="10"/>
      <c r="BS47099" s="10"/>
      <c r="BT47099" s="10"/>
      <c r="BU47099" s="10"/>
    </row>
    <row r="47100" spans="68:73">
      <c r="BP47100" s="8"/>
      <c r="BQ47100" s="8"/>
      <c r="BR47100" s="8"/>
      <c r="BS47100" s="8"/>
      <c r="BT47100" s="8"/>
      <c r="BU47100" s="8"/>
    </row>
    <row r="47101" spans="68:73">
      <c r="BP47101" s="10"/>
      <c r="BQ47101" s="10"/>
      <c r="BR47101" s="10"/>
      <c r="BS47101" s="10"/>
      <c r="BT47101" s="10"/>
      <c r="BU47101" s="10"/>
    </row>
    <row r="47102" spans="68:73">
      <c r="BP47102" s="8"/>
      <c r="BQ47102" s="8"/>
      <c r="BR47102" s="8"/>
      <c r="BS47102" s="8"/>
      <c r="BT47102" s="8"/>
      <c r="BU47102" s="8"/>
    </row>
    <row r="47103" spans="68:73">
      <c r="BP47103" s="10"/>
      <c r="BQ47103" s="10"/>
      <c r="BR47103" s="10"/>
      <c r="BS47103" s="10"/>
      <c r="BT47103" s="10"/>
      <c r="BU47103" s="10"/>
    </row>
    <row r="47104" spans="68:73">
      <c r="BP47104" s="8"/>
      <c r="BQ47104" s="8"/>
      <c r="BR47104" s="8"/>
      <c r="BS47104" s="8"/>
      <c r="BT47104" s="8"/>
      <c r="BU47104" s="8"/>
    </row>
    <row r="47105" spans="68:73">
      <c r="BP47105" s="10"/>
      <c r="BQ47105" s="10"/>
      <c r="BR47105" s="10"/>
      <c r="BS47105" s="10"/>
      <c r="BT47105" s="10"/>
      <c r="BU47105" s="10"/>
    </row>
    <row r="47106" spans="68:73">
      <c r="BP47106" s="8"/>
      <c r="BQ47106" s="8"/>
      <c r="BR47106" s="8"/>
      <c r="BS47106" s="8"/>
      <c r="BT47106" s="8"/>
      <c r="BU47106" s="8"/>
    </row>
    <row r="47107" spans="68:73">
      <c r="BP47107" s="10"/>
      <c r="BQ47107" s="10"/>
      <c r="BR47107" s="10"/>
      <c r="BS47107" s="10"/>
      <c r="BT47107" s="10"/>
      <c r="BU47107" s="10"/>
    </row>
    <row r="47108" spans="68:73">
      <c r="BP47108" s="8"/>
      <c r="BQ47108" s="8"/>
      <c r="BR47108" s="8"/>
      <c r="BS47108" s="8"/>
      <c r="BT47108" s="8"/>
      <c r="BU47108" s="8"/>
    </row>
    <row r="47109" spans="68:73">
      <c r="BP47109" s="10"/>
      <c r="BQ47109" s="10"/>
      <c r="BR47109" s="10"/>
      <c r="BS47109" s="10"/>
      <c r="BT47109" s="10"/>
      <c r="BU47109" s="10"/>
    </row>
    <row r="47110" spans="68:73">
      <c r="BP47110" s="8"/>
      <c r="BQ47110" s="8"/>
      <c r="BR47110" s="8"/>
      <c r="BS47110" s="8"/>
      <c r="BT47110" s="8"/>
      <c r="BU47110" s="8"/>
    </row>
    <row r="47111" spans="68:73">
      <c r="BP47111" s="10"/>
      <c r="BQ47111" s="10"/>
      <c r="BR47111" s="10"/>
      <c r="BS47111" s="10"/>
      <c r="BT47111" s="10"/>
      <c r="BU47111" s="10"/>
    </row>
    <row r="47112" spans="68:73">
      <c r="BP47112" s="8"/>
      <c r="BQ47112" s="8"/>
      <c r="BR47112" s="8"/>
      <c r="BS47112" s="8"/>
      <c r="BT47112" s="8"/>
      <c r="BU47112" s="8"/>
    </row>
    <row r="47113" spans="68:73">
      <c r="BP47113" s="10"/>
      <c r="BQ47113" s="10"/>
      <c r="BR47113" s="10"/>
      <c r="BS47113" s="10"/>
      <c r="BT47113" s="10"/>
      <c r="BU47113" s="10"/>
    </row>
    <row r="47114" spans="68:73">
      <c r="BP47114" s="8"/>
      <c r="BQ47114" s="8"/>
      <c r="BR47114" s="8"/>
      <c r="BS47114" s="8"/>
      <c r="BT47114" s="8"/>
      <c r="BU47114" s="8"/>
    </row>
    <row r="47115" spans="68:73">
      <c r="BP47115" s="10"/>
      <c r="BQ47115" s="10"/>
      <c r="BR47115" s="10"/>
      <c r="BS47115" s="10"/>
      <c r="BT47115" s="10"/>
      <c r="BU47115" s="10"/>
    </row>
    <row r="47116" spans="68:73">
      <c r="BP47116" s="8"/>
      <c r="BQ47116" s="8"/>
      <c r="BR47116" s="8"/>
      <c r="BS47116" s="8"/>
      <c r="BT47116" s="8"/>
      <c r="BU47116" s="8"/>
    </row>
    <row r="47117" spans="68:73">
      <c r="BP47117" s="10"/>
      <c r="BQ47117" s="10"/>
      <c r="BR47117" s="10"/>
      <c r="BS47117" s="10"/>
      <c r="BT47117" s="10"/>
      <c r="BU47117" s="10"/>
    </row>
    <row r="47118" spans="68:73">
      <c r="BP47118" s="8"/>
      <c r="BQ47118" s="8"/>
      <c r="BR47118" s="8"/>
      <c r="BS47118" s="8"/>
      <c r="BT47118" s="8"/>
      <c r="BU47118" s="8"/>
    </row>
    <row r="47119" spans="68:73">
      <c r="BP47119" s="10"/>
      <c r="BQ47119" s="10"/>
      <c r="BR47119" s="10"/>
      <c r="BS47119" s="10"/>
      <c r="BT47119" s="10"/>
      <c r="BU47119" s="10"/>
    </row>
    <row r="47120" spans="68:73">
      <c r="BP47120" s="8"/>
      <c r="BQ47120" s="8"/>
      <c r="BR47120" s="8"/>
      <c r="BS47120" s="8"/>
      <c r="BT47120" s="8"/>
      <c r="BU47120" s="8"/>
    </row>
    <row r="47121" spans="68:73">
      <c r="BP47121" s="10"/>
      <c r="BQ47121" s="10"/>
      <c r="BR47121" s="10"/>
      <c r="BS47121" s="10"/>
      <c r="BT47121" s="10"/>
      <c r="BU47121" s="10"/>
    </row>
    <row r="47122" spans="68:73">
      <c r="BP47122" s="8"/>
      <c r="BQ47122" s="8"/>
      <c r="BR47122" s="8"/>
      <c r="BS47122" s="8"/>
      <c r="BT47122" s="8"/>
      <c r="BU47122" s="8"/>
    </row>
    <row r="47123" spans="68:73">
      <c r="BP47123" s="10"/>
      <c r="BQ47123" s="10"/>
      <c r="BR47123" s="10"/>
      <c r="BS47123" s="10"/>
      <c r="BT47123" s="10"/>
      <c r="BU47123" s="10"/>
    </row>
    <row r="47124" spans="68:73">
      <c r="BP47124" s="8"/>
      <c r="BQ47124" s="8"/>
      <c r="BR47124" s="8"/>
      <c r="BS47124" s="8"/>
      <c r="BT47124" s="8"/>
      <c r="BU47124" s="8"/>
    </row>
    <row r="47125" spans="68:73">
      <c r="BP47125" s="10"/>
      <c r="BQ47125" s="10"/>
      <c r="BR47125" s="10"/>
      <c r="BS47125" s="10"/>
      <c r="BT47125" s="10"/>
      <c r="BU47125" s="10"/>
    </row>
    <row r="47126" spans="68:73">
      <c r="BP47126" s="8"/>
      <c r="BQ47126" s="8"/>
      <c r="BR47126" s="8"/>
      <c r="BS47126" s="8"/>
      <c r="BT47126" s="8"/>
      <c r="BU47126" s="8"/>
    </row>
    <row r="47127" spans="68:73">
      <c r="BP47127" s="10"/>
      <c r="BQ47127" s="10"/>
      <c r="BR47127" s="10"/>
      <c r="BS47127" s="10"/>
      <c r="BT47127" s="10"/>
      <c r="BU47127" s="10"/>
    </row>
    <row r="47128" spans="68:73">
      <c r="BP47128" s="8"/>
      <c r="BQ47128" s="8"/>
      <c r="BR47128" s="8"/>
      <c r="BS47128" s="8"/>
      <c r="BT47128" s="8"/>
      <c r="BU47128" s="8"/>
    </row>
    <row r="47129" spans="68:73">
      <c r="BP47129" s="10"/>
      <c r="BQ47129" s="10"/>
      <c r="BR47129" s="10"/>
      <c r="BS47129" s="10"/>
      <c r="BT47129" s="10"/>
      <c r="BU47129" s="10"/>
    </row>
    <row r="47130" spans="68:73">
      <c r="BP47130" s="8"/>
      <c r="BQ47130" s="8"/>
      <c r="BR47130" s="8"/>
      <c r="BS47130" s="8"/>
      <c r="BT47130" s="8"/>
      <c r="BU47130" s="8"/>
    </row>
    <row r="47131" spans="68:73">
      <c r="BP47131" s="10"/>
      <c r="BQ47131" s="10"/>
      <c r="BR47131" s="10"/>
      <c r="BS47131" s="10"/>
      <c r="BT47131" s="10"/>
      <c r="BU47131" s="10"/>
    </row>
    <row r="47132" spans="68:73">
      <c r="BP47132" s="8"/>
      <c r="BQ47132" s="8"/>
      <c r="BR47132" s="8"/>
      <c r="BS47132" s="8"/>
      <c r="BT47132" s="8"/>
      <c r="BU47132" s="8"/>
    </row>
    <row r="47133" spans="68:73">
      <c r="BP47133" s="10"/>
      <c r="BQ47133" s="10"/>
      <c r="BR47133" s="10"/>
      <c r="BS47133" s="10"/>
      <c r="BT47133" s="10"/>
      <c r="BU47133" s="10"/>
    </row>
    <row r="47134" spans="68:73">
      <c r="BP47134" s="8"/>
      <c r="BQ47134" s="8"/>
      <c r="BR47134" s="8"/>
      <c r="BS47134" s="8"/>
      <c r="BT47134" s="8"/>
      <c r="BU47134" s="8"/>
    </row>
    <row r="47135" spans="68:73">
      <c r="BP47135" s="10"/>
      <c r="BQ47135" s="10"/>
      <c r="BR47135" s="10"/>
      <c r="BS47135" s="10"/>
      <c r="BT47135" s="10"/>
      <c r="BU47135" s="10"/>
    </row>
    <row r="47136" spans="68:73">
      <c r="BP47136" s="8"/>
      <c r="BQ47136" s="8"/>
      <c r="BR47136" s="8"/>
      <c r="BS47136" s="8"/>
      <c r="BT47136" s="8"/>
      <c r="BU47136" s="8"/>
    </row>
    <row r="47137" spans="68:73">
      <c r="BP47137" s="10"/>
      <c r="BQ47137" s="10"/>
      <c r="BR47137" s="10"/>
      <c r="BS47137" s="10"/>
      <c r="BT47137" s="10"/>
      <c r="BU47137" s="10"/>
    </row>
    <row r="47138" spans="68:73">
      <c r="BP47138" s="8"/>
      <c r="BQ47138" s="8"/>
      <c r="BR47138" s="8"/>
      <c r="BS47138" s="8"/>
      <c r="BT47138" s="8"/>
      <c r="BU47138" s="8"/>
    </row>
    <row r="47139" spans="68:73">
      <c r="BP47139" s="10"/>
      <c r="BQ47139" s="10"/>
      <c r="BR47139" s="10"/>
      <c r="BS47139" s="10"/>
      <c r="BT47139" s="10"/>
      <c r="BU47139" s="10"/>
    </row>
    <row r="47140" spans="68:73">
      <c r="BP47140" s="8"/>
      <c r="BQ47140" s="8"/>
      <c r="BR47140" s="8"/>
      <c r="BS47140" s="8"/>
      <c r="BT47140" s="8"/>
      <c r="BU47140" s="8"/>
    </row>
    <row r="47141" spans="68:73">
      <c r="BP47141" s="10"/>
      <c r="BQ47141" s="10"/>
      <c r="BR47141" s="10"/>
      <c r="BS47141" s="10"/>
      <c r="BT47141" s="10"/>
      <c r="BU47141" s="10"/>
    </row>
    <row r="47142" spans="68:73">
      <c r="BP47142" s="8"/>
      <c r="BQ47142" s="8"/>
      <c r="BR47142" s="8"/>
      <c r="BS47142" s="8"/>
      <c r="BT47142" s="8"/>
      <c r="BU47142" s="8"/>
    </row>
    <row r="47143" spans="68:73">
      <c r="BP47143" s="10"/>
      <c r="BQ47143" s="10"/>
      <c r="BR47143" s="10"/>
      <c r="BS47143" s="10"/>
      <c r="BT47143" s="10"/>
      <c r="BU47143" s="10"/>
    </row>
    <row r="47144" spans="68:73">
      <c r="BP47144" s="8"/>
      <c r="BQ47144" s="8"/>
      <c r="BR47144" s="8"/>
      <c r="BS47144" s="8"/>
      <c r="BT47144" s="8"/>
      <c r="BU47144" s="8"/>
    </row>
    <row r="47145" spans="68:73">
      <c r="BP47145" s="10"/>
      <c r="BQ47145" s="10"/>
      <c r="BR47145" s="10"/>
      <c r="BS47145" s="10"/>
      <c r="BT47145" s="10"/>
      <c r="BU47145" s="10"/>
    </row>
    <row r="47146" spans="68:73">
      <c r="BP47146" s="8"/>
      <c r="BQ47146" s="8"/>
      <c r="BR47146" s="8"/>
      <c r="BS47146" s="8"/>
      <c r="BT47146" s="8"/>
      <c r="BU47146" s="8"/>
    </row>
    <row r="47147" spans="68:73">
      <c r="BP47147" s="10"/>
      <c r="BQ47147" s="10"/>
      <c r="BR47147" s="10"/>
      <c r="BS47147" s="10"/>
      <c r="BT47147" s="10"/>
      <c r="BU47147" s="10"/>
    </row>
    <row r="47148" spans="68:73">
      <c r="BP47148" s="8"/>
      <c r="BQ47148" s="8"/>
      <c r="BR47148" s="8"/>
      <c r="BS47148" s="8"/>
      <c r="BT47148" s="8"/>
      <c r="BU47148" s="8"/>
    </row>
    <row r="47149" spans="68:73">
      <c r="BP47149" s="10"/>
      <c r="BQ47149" s="10"/>
      <c r="BR47149" s="10"/>
      <c r="BS47149" s="10"/>
      <c r="BT47149" s="10"/>
      <c r="BU47149" s="10"/>
    </row>
    <row r="47150" spans="68:73">
      <c r="BP47150" s="8"/>
      <c r="BQ47150" s="8"/>
      <c r="BR47150" s="8"/>
      <c r="BS47150" s="8"/>
      <c r="BT47150" s="8"/>
      <c r="BU47150" s="8"/>
    </row>
    <row r="47151" spans="68:73">
      <c r="BP47151" s="10"/>
      <c r="BQ47151" s="10"/>
      <c r="BR47151" s="10"/>
      <c r="BS47151" s="10"/>
      <c r="BT47151" s="10"/>
      <c r="BU47151" s="10"/>
    </row>
    <row r="47152" spans="68:73">
      <c r="BP47152" s="8"/>
      <c r="BQ47152" s="8"/>
      <c r="BR47152" s="8"/>
      <c r="BS47152" s="8"/>
      <c r="BT47152" s="8"/>
      <c r="BU47152" s="8"/>
    </row>
    <row r="47153" spans="68:73">
      <c r="BP47153" s="10"/>
      <c r="BQ47153" s="10"/>
      <c r="BR47153" s="10"/>
      <c r="BS47153" s="10"/>
      <c r="BT47153" s="10"/>
      <c r="BU47153" s="10"/>
    </row>
    <row r="47154" spans="68:73">
      <c r="BP47154" s="8"/>
      <c r="BQ47154" s="8"/>
      <c r="BR47154" s="8"/>
      <c r="BS47154" s="8"/>
      <c r="BT47154" s="8"/>
      <c r="BU47154" s="8"/>
    </row>
    <row r="47155" spans="68:73">
      <c r="BP47155" s="10"/>
      <c r="BQ47155" s="10"/>
      <c r="BR47155" s="10"/>
      <c r="BS47155" s="10"/>
      <c r="BT47155" s="10"/>
      <c r="BU47155" s="10"/>
    </row>
    <row r="47156" spans="68:73">
      <c r="BP47156" s="8"/>
      <c r="BQ47156" s="8"/>
      <c r="BR47156" s="8"/>
      <c r="BS47156" s="8"/>
      <c r="BT47156" s="8"/>
      <c r="BU47156" s="8"/>
    </row>
    <row r="47157" spans="68:73">
      <c r="BP47157" s="10"/>
      <c r="BQ47157" s="10"/>
      <c r="BR47157" s="10"/>
      <c r="BS47157" s="10"/>
      <c r="BT47157" s="10"/>
      <c r="BU47157" s="10"/>
    </row>
    <row r="47158" spans="68:73">
      <c r="BP47158" s="8"/>
      <c r="BQ47158" s="8"/>
      <c r="BR47158" s="8"/>
      <c r="BS47158" s="8"/>
      <c r="BT47158" s="8"/>
      <c r="BU47158" s="8"/>
    </row>
    <row r="47159" spans="68:73">
      <c r="BP47159" s="10"/>
      <c r="BQ47159" s="10"/>
      <c r="BR47159" s="10"/>
      <c r="BS47159" s="10"/>
      <c r="BT47159" s="10"/>
      <c r="BU47159" s="10"/>
    </row>
    <row r="47160" spans="68:73">
      <c r="BP47160" s="8"/>
      <c r="BQ47160" s="8"/>
      <c r="BR47160" s="8"/>
      <c r="BS47160" s="8"/>
      <c r="BT47160" s="8"/>
      <c r="BU47160" s="8"/>
    </row>
    <row r="47161" spans="68:73">
      <c r="BP47161" s="10"/>
      <c r="BQ47161" s="10"/>
      <c r="BR47161" s="10"/>
      <c r="BS47161" s="10"/>
      <c r="BT47161" s="10"/>
      <c r="BU47161" s="10"/>
    </row>
    <row r="47162" spans="68:73">
      <c r="BP47162" s="8"/>
      <c r="BQ47162" s="8"/>
      <c r="BR47162" s="8"/>
      <c r="BS47162" s="8"/>
      <c r="BT47162" s="8"/>
      <c r="BU47162" s="8"/>
    </row>
    <row r="47163" spans="68:73">
      <c r="BP47163" s="10"/>
      <c r="BQ47163" s="10"/>
      <c r="BR47163" s="10"/>
      <c r="BS47163" s="10"/>
      <c r="BT47163" s="10"/>
      <c r="BU47163" s="10"/>
    </row>
    <row r="47164" spans="68:73">
      <c r="BP47164" s="8"/>
      <c r="BQ47164" s="8"/>
      <c r="BR47164" s="8"/>
      <c r="BS47164" s="8"/>
      <c r="BT47164" s="8"/>
      <c r="BU47164" s="8"/>
    </row>
    <row r="47165" spans="68:73">
      <c r="BP47165" s="10"/>
      <c r="BQ47165" s="10"/>
      <c r="BR47165" s="10"/>
      <c r="BS47165" s="10"/>
      <c r="BT47165" s="10"/>
      <c r="BU47165" s="10"/>
    </row>
    <row r="47166" spans="68:73">
      <c r="BP47166" s="8"/>
      <c r="BQ47166" s="8"/>
      <c r="BR47166" s="8"/>
      <c r="BS47166" s="8"/>
      <c r="BT47166" s="8"/>
      <c r="BU47166" s="8"/>
    </row>
    <row r="47167" spans="68:73">
      <c r="BP47167" s="10"/>
      <c r="BQ47167" s="10"/>
      <c r="BR47167" s="10"/>
      <c r="BS47167" s="10"/>
      <c r="BT47167" s="10"/>
      <c r="BU47167" s="10"/>
    </row>
    <row r="47168" spans="68:73">
      <c r="BP47168" s="8"/>
      <c r="BQ47168" s="8"/>
      <c r="BR47168" s="8"/>
      <c r="BS47168" s="8"/>
      <c r="BT47168" s="8"/>
      <c r="BU47168" s="8"/>
    </row>
    <row r="47169" spans="68:73">
      <c r="BP47169" s="10"/>
      <c r="BQ47169" s="10"/>
      <c r="BR47169" s="10"/>
      <c r="BS47169" s="10"/>
      <c r="BT47169" s="10"/>
      <c r="BU47169" s="10"/>
    </row>
    <row r="47170" spans="68:73">
      <c r="BP47170" s="8"/>
      <c r="BQ47170" s="8"/>
      <c r="BR47170" s="8"/>
      <c r="BS47170" s="8"/>
      <c r="BT47170" s="8"/>
      <c r="BU47170" s="8"/>
    </row>
    <row r="47171" spans="68:73">
      <c r="BP47171" s="10"/>
      <c r="BQ47171" s="10"/>
      <c r="BR47171" s="10"/>
      <c r="BS47171" s="10"/>
      <c r="BT47171" s="10"/>
      <c r="BU47171" s="10"/>
    </row>
    <row r="47172" spans="68:73">
      <c r="BP47172" s="8"/>
      <c r="BQ47172" s="8"/>
      <c r="BR47172" s="8"/>
      <c r="BS47172" s="8"/>
      <c r="BT47172" s="8"/>
      <c r="BU47172" s="8"/>
    </row>
    <row r="47173" spans="68:73">
      <c r="BP47173" s="10"/>
      <c r="BQ47173" s="10"/>
      <c r="BR47173" s="10"/>
      <c r="BS47173" s="10"/>
      <c r="BT47173" s="10"/>
      <c r="BU47173" s="10"/>
    </row>
    <row r="47174" spans="68:73">
      <c r="BP47174" s="8"/>
      <c r="BQ47174" s="8"/>
      <c r="BR47174" s="8"/>
      <c r="BS47174" s="8"/>
      <c r="BT47174" s="8"/>
      <c r="BU47174" s="8"/>
    </row>
    <row r="47175" spans="68:73">
      <c r="BP47175" s="10"/>
      <c r="BQ47175" s="10"/>
      <c r="BR47175" s="10"/>
      <c r="BS47175" s="10"/>
      <c r="BT47175" s="10"/>
      <c r="BU47175" s="10"/>
    </row>
    <row r="47176" spans="68:73">
      <c r="BP47176" s="8"/>
      <c r="BQ47176" s="8"/>
      <c r="BR47176" s="8"/>
      <c r="BS47176" s="8"/>
      <c r="BT47176" s="8"/>
      <c r="BU47176" s="8"/>
    </row>
    <row r="47177" spans="68:73">
      <c r="BP47177" s="10"/>
      <c r="BQ47177" s="10"/>
      <c r="BR47177" s="10"/>
      <c r="BS47177" s="10"/>
      <c r="BT47177" s="10"/>
      <c r="BU47177" s="10"/>
    </row>
    <row r="47178" spans="68:73">
      <c r="BP47178" s="8"/>
      <c r="BQ47178" s="8"/>
      <c r="BR47178" s="8"/>
      <c r="BS47178" s="8"/>
      <c r="BT47178" s="8"/>
      <c r="BU47178" s="8"/>
    </row>
    <row r="47179" spans="68:73">
      <c r="BP47179" s="10"/>
      <c r="BQ47179" s="10"/>
      <c r="BR47179" s="10"/>
      <c r="BS47179" s="10"/>
      <c r="BT47179" s="10"/>
      <c r="BU47179" s="10"/>
    </row>
    <row r="47180" spans="68:73">
      <c r="BP47180" s="8"/>
      <c r="BQ47180" s="8"/>
      <c r="BR47180" s="8"/>
      <c r="BS47180" s="8"/>
      <c r="BT47180" s="8"/>
      <c r="BU47180" s="8"/>
    </row>
    <row r="47181" spans="68:73">
      <c r="BP47181" s="10"/>
      <c r="BQ47181" s="10"/>
      <c r="BR47181" s="10"/>
      <c r="BS47181" s="10"/>
      <c r="BT47181" s="10"/>
      <c r="BU47181" s="10"/>
    </row>
    <row r="47182" spans="68:73">
      <c r="BP47182" s="8"/>
      <c r="BQ47182" s="8"/>
      <c r="BR47182" s="8"/>
      <c r="BS47182" s="8"/>
      <c r="BT47182" s="8"/>
      <c r="BU47182" s="8"/>
    </row>
    <row r="47183" spans="68:73">
      <c r="BP47183" s="10"/>
      <c r="BQ47183" s="10"/>
      <c r="BR47183" s="10"/>
      <c r="BS47183" s="10"/>
      <c r="BT47183" s="10"/>
      <c r="BU47183" s="10"/>
    </row>
    <row r="47184" spans="68:73">
      <c r="BP47184" s="8"/>
      <c r="BQ47184" s="8"/>
      <c r="BR47184" s="8"/>
      <c r="BS47184" s="8"/>
      <c r="BT47184" s="8"/>
      <c r="BU47184" s="8"/>
    </row>
    <row r="47185" spans="68:73">
      <c r="BP47185" s="10"/>
      <c r="BQ47185" s="10"/>
      <c r="BR47185" s="10"/>
      <c r="BS47185" s="10"/>
      <c r="BT47185" s="10"/>
      <c r="BU47185" s="10"/>
    </row>
    <row r="47186" spans="68:73">
      <c r="BP47186" s="8"/>
      <c r="BQ47186" s="8"/>
      <c r="BR47186" s="8"/>
      <c r="BS47186" s="8"/>
      <c r="BT47186" s="8"/>
      <c r="BU47186" s="8"/>
    </row>
    <row r="47187" spans="68:73">
      <c r="BP47187" s="10"/>
      <c r="BQ47187" s="10"/>
      <c r="BR47187" s="10"/>
      <c r="BS47187" s="10"/>
      <c r="BT47187" s="10"/>
      <c r="BU47187" s="10"/>
    </row>
    <row r="47188" spans="68:73">
      <c r="BP47188" s="8"/>
      <c r="BQ47188" s="8"/>
      <c r="BR47188" s="8"/>
      <c r="BS47188" s="8"/>
      <c r="BT47188" s="8"/>
      <c r="BU47188" s="8"/>
    </row>
    <row r="47189" spans="68:73">
      <c r="BP47189" s="10"/>
      <c r="BQ47189" s="10"/>
      <c r="BR47189" s="10"/>
      <c r="BS47189" s="10"/>
      <c r="BT47189" s="10"/>
      <c r="BU47189" s="10"/>
    </row>
    <row r="47190" spans="68:73">
      <c r="BP47190" s="8"/>
      <c r="BQ47190" s="8"/>
      <c r="BR47190" s="8"/>
      <c r="BS47190" s="8"/>
      <c r="BT47190" s="8"/>
      <c r="BU47190" s="8"/>
    </row>
    <row r="47191" spans="68:73">
      <c r="BP47191" s="10"/>
      <c r="BQ47191" s="10"/>
      <c r="BR47191" s="10"/>
      <c r="BS47191" s="10"/>
      <c r="BT47191" s="10"/>
      <c r="BU47191" s="10"/>
    </row>
    <row r="47192" spans="68:73">
      <c r="BP47192" s="8"/>
      <c r="BQ47192" s="8"/>
      <c r="BR47192" s="8"/>
      <c r="BS47192" s="8"/>
      <c r="BT47192" s="8"/>
      <c r="BU47192" s="8"/>
    </row>
    <row r="47193" spans="68:73">
      <c r="BP47193" s="10"/>
      <c r="BQ47193" s="10"/>
      <c r="BR47193" s="10"/>
      <c r="BS47193" s="10"/>
      <c r="BT47193" s="10"/>
      <c r="BU47193" s="10"/>
    </row>
    <row r="47194" spans="68:73">
      <c r="BP47194" s="8"/>
      <c r="BQ47194" s="8"/>
      <c r="BR47194" s="8"/>
      <c r="BS47194" s="8"/>
      <c r="BT47194" s="8"/>
      <c r="BU47194" s="8"/>
    </row>
    <row r="47195" spans="68:73">
      <c r="BP47195" s="10"/>
      <c r="BQ47195" s="10"/>
      <c r="BR47195" s="10"/>
      <c r="BS47195" s="10"/>
      <c r="BT47195" s="10"/>
      <c r="BU47195" s="10"/>
    </row>
    <row r="47196" spans="68:73">
      <c r="BP47196" s="8"/>
      <c r="BQ47196" s="8"/>
      <c r="BR47196" s="8"/>
      <c r="BS47196" s="8"/>
      <c r="BT47196" s="8"/>
      <c r="BU47196" s="8"/>
    </row>
    <row r="47197" spans="68:73">
      <c r="BP47197" s="10"/>
      <c r="BQ47197" s="10"/>
      <c r="BR47197" s="10"/>
      <c r="BS47197" s="10"/>
      <c r="BT47197" s="10"/>
      <c r="BU47197" s="10"/>
    </row>
    <row r="47198" spans="68:73">
      <c r="BP47198" s="8"/>
      <c r="BQ47198" s="8"/>
      <c r="BR47198" s="8"/>
      <c r="BS47198" s="8"/>
      <c r="BT47198" s="8"/>
      <c r="BU47198" s="8"/>
    </row>
    <row r="47199" spans="68:73">
      <c r="BP47199" s="10"/>
      <c r="BQ47199" s="10"/>
      <c r="BR47199" s="10"/>
      <c r="BS47199" s="10"/>
      <c r="BT47199" s="10"/>
      <c r="BU47199" s="10"/>
    </row>
    <row r="47200" spans="68:73">
      <c r="BP47200" s="8"/>
      <c r="BQ47200" s="8"/>
      <c r="BR47200" s="8"/>
      <c r="BS47200" s="8"/>
      <c r="BT47200" s="8"/>
      <c r="BU47200" s="8"/>
    </row>
    <row r="47201" spans="68:73">
      <c r="BP47201" s="10"/>
      <c r="BQ47201" s="10"/>
      <c r="BR47201" s="10"/>
      <c r="BS47201" s="10"/>
      <c r="BT47201" s="10"/>
      <c r="BU47201" s="10"/>
    </row>
    <row r="47202" spans="68:73">
      <c r="BP47202" s="8"/>
      <c r="BQ47202" s="8"/>
      <c r="BR47202" s="8"/>
      <c r="BS47202" s="8"/>
      <c r="BT47202" s="8"/>
      <c r="BU47202" s="8"/>
    </row>
    <row r="47203" spans="68:73">
      <c r="BP47203" s="10"/>
      <c r="BQ47203" s="10"/>
      <c r="BR47203" s="10"/>
      <c r="BS47203" s="10"/>
      <c r="BT47203" s="10"/>
      <c r="BU47203" s="10"/>
    </row>
    <row r="47204" spans="68:73">
      <c r="BP47204" s="8"/>
      <c r="BQ47204" s="8"/>
      <c r="BR47204" s="8"/>
      <c r="BS47204" s="8"/>
      <c r="BT47204" s="8"/>
      <c r="BU47204" s="8"/>
    </row>
    <row r="47205" spans="68:73">
      <c r="BP47205" s="10"/>
      <c r="BQ47205" s="10"/>
      <c r="BR47205" s="10"/>
      <c r="BS47205" s="10"/>
      <c r="BT47205" s="10"/>
      <c r="BU47205" s="10"/>
    </row>
    <row r="47206" spans="68:73">
      <c r="BP47206" s="8"/>
      <c r="BQ47206" s="8"/>
      <c r="BR47206" s="8"/>
      <c r="BS47206" s="8"/>
      <c r="BT47206" s="8"/>
      <c r="BU47206" s="8"/>
    </row>
    <row r="47207" spans="68:73">
      <c r="BP47207" s="10"/>
      <c r="BQ47207" s="10"/>
      <c r="BR47207" s="10"/>
      <c r="BS47207" s="10"/>
      <c r="BT47207" s="10"/>
      <c r="BU47207" s="10"/>
    </row>
    <row r="47208" spans="68:73">
      <c r="BP47208" s="8"/>
      <c r="BQ47208" s="8"/>
      <c r="BR47208" s="8"/>
      <c r="BS47208" s="8"/>
      <c r="BT47208" s="8"/>
      <c r="BU47208" s="8"/>
    </row>
    <row r="47209" spans="68:73">
      <c r="BP47209" s="10"/>
      <c r="BQ47209" s="10"/>
      <c r="BR47209" s="10"/>
      <c r="BS47209" s="10"/>
      <c r="BT47209" s="10"/>
      <c r="BU47209" s="10"/>
    </row>
    <row r="47210" spans="68:73">
      <c r="BP47210" s="8"/>
      <c r="BQ47210" s="8"/>
      <c r="BR47210" s="8"/>
      <c r="BS47210" s="8"/>
      <c r="BT47210" s="8"/>
      <c r="BU47210" s="8"/>
    </row>
    <row r="47211" spans="68:73">
      <c r="BP47211" s="10"/>
      <c r="BQ47211" s="10"/>
      <c r="BR47211" s="10"/>
      <c r="BS47211" s="10"/>
      <c r="BT47211" s="10"/>
      <c r="BU47211" s="10"/>
    </row>
    <row r="47212" spans="68:73">
      <c r="BP47212" s="8"/>
      <c r="BQ47212" s="8"/>
      <c r="BR47212" s="8"/>
      <c r="BS47212" s="8"/>
      <c r="BT47212" s="8"/>
      <c r="BU47212" s="8"/>
    </row>
    <row r="47213" spans="68:73">
      <c r="BP47213" s="10"/>
      <c r="BQ47213" s="10"/>
      <c r="BR47213" s="10"/>
      <c r="BS47213" s="10"/>
      <c r="BT47213" s="10"/>
      <c r="BU47213" s="10"/>
    </row>
    <row r="47214" spans="68:73">
      <c r="BP47214" s="8"/>
      <c r="BQ47214" s="8"/>
      <c r="BR47214" s="8"/>
      <c r="BS47214" s="8"/>
      <c r="BT47214" s="8"/>
      <c r="BU47214" s="8"/>
    </row>
    <row r="47215" spans="68:73">
      <c r="BP47215" s="10"/>
      <c r="BQ47215" s="10"/>
      <c r="BR47215" s="10"/>
      <c r="BS47215" s="10"/>
      <c r="BT47215" s="10"/>
      <c r="BU47215" s="10"/>
    </row>
    <row r="47216" spans="68:73">
      <c r="BP47216" s="8"/>
      <c r="BQ47216" s="8"/>
      <c r="BR47216" s="8"/>
      <c r="BS47216" s="8"/>
      <c r="BT47216" s="8"/>
      <c r="BU47216" s="8"/>
    </row>
    <row r="47217" spans="68:73">
      <c r="BP47217" s="10"/>
      <c r="BQ47217" s="10"/>
      <c r="BR47217" s="10"/>
      <c r="BS47217" s="10"/>
      <c r="BT47217" s="10"/>
      <c r="BU47217" s="10"/>
    </row>
    <row r="47218" spans="68:73">
      <c r="BP47218" s="8"/>
      <c r="BQ47218" s="8"/>
      <c r="BR47218" s="8"/>
      <c r="BS47218" s="8"/>
      <c r="BT47218" s="8"/>
      <c r="BU47218" s="8"/>
    </row>
    <row r="47219" spans="68:73">
      <c r="BP47219" s="10"/>
      <c r="BQ47219" s="10"/>
      <c r="BR47219" s="10"/>
      <c r="BS47219" s="10"/>
      <c r="BT47219" s="10"/>
      <c r="BU47219" s="10"/>
    </row>
    <row r="47220" spans="68:73">
      <c r="BP47220" s="8"/>
      <c r="BQ47220" s="8"/>
      <c r="BR47220" s="8"/>
      <c r="BS47220" s="8"/>
      <c r="BT47220" s="8"/>
      <c r="BU47220" s="8"/>
    </row>
    <row r="47221" spans="68:73">
      <c r="BP47221" s="10"/>
      <c r="BQ47221" s="10"/>
      <c r="BR47221" s="10"/>
      <c r="BS47221" s="10"/>
      <c r="BT47221" s="10"/>
      <c r="BU47221" s="10"/>
    </row>
    <row r="47222" spans="68:73">
      <c r="BP47222" s="8"/>
      <c r="BQ47222" s="8"/>
      <c r="BR47222" s="8"/>
      <c r="BS47222" s="8"/>
      <c r="BT47222" s="8"/>
      <c r="BU47222" s="8"/>
    </row>
    <row r="47223" spans="68:73">
      <c r="BP47223" s="10"/>
      <c r="BQ47223" s="10"/>
      <c r="BR47223" s="10"/>
      <c r="BS47223" s="10"/>
      <c r="BT47223" s="10"/>
      <c r="BU47223" s="10"/>
    </row>
    <row r="47224" spans="68:73">
      <c r="BP47224" s="8"/>
      <c r="BQ47224" s="8"/>
      <c r="BR47224" s="8"/>
      <c r="BS47224" s="8"/>
      <c r="BT47224" s="8"/>
      <c r="BU47224" s="8"/>
    </row>
    <row r="47225" spans="68:73">
      <c r="BP47225" s="10"/>
      <c r="BQ47225" s="10"/>
      <c r="BR47225" s="10"/>
      <c r="BS47225" s="10"/>
      <c r="BT47225" s="10"/>
      <c r="BU47225" s="10"/>
    </row>
    <row r="47226" spans="68:73">
      <c r="BP47226" s="8"/>
      <c r="BQ47226" s="8"/>
      <c r="BR47226" s="8"/>
      <c r="BS47226" s="8"/>
      <c r="BT47226" s="8"/>
      <c r="BU47226" s="8"/>
    </row>
    <row r="47227" spans="68:73">
      <c r="BP47227" s="10"/>
      <c r="BQ47227" s="10"/>
      <c r="BR47227" s="10"/>
      <c r="BS47227" s="10"/>
      <c r="BT47227" s="10"/>
      <c r="BU47227" s="10"/>
    </row>
    <row r="47228" spans="68:73">
      <c r="BP47228" s="8"/>
      <c r="BQ47228" s="8"/>
      <c r="BR47228" s="8"/>
      <c r="BS47228" s="8"/>
      <c r="BT47228" s="8"/>
      <c r="BU47228" s="8"/>
    </row>
    <row r="47229" spans="68:73">
      <c r="BP47229" s="10"/>
      <c r="BQ47229" s="10"/>
      <c r="BR47229" s="10"/>
      <c r="BS47229" s="10"/>
      <c r="BT47229" s="10"/>
      <c r="BU47229" s="10"/>
    </row>
    <row r="47230" spans="68:73">
      <c r="BP47230" s="8"/>
      <c r="BQ47230" s="8"/>
      <c r="BR47230" s="8"/>
      <c r="BS47230" s="8"/>
      <c r="BT47230" s="8"/>
      <c r="BU47230" s="8"/>
    </row>
    <row r="47231" spans="68:73">
      <c r="BP47231" s="10"/>
      <c r="BQ47231" s="10"/>
      <c r="BR47231" s="10"/>
      <c r="BS47231" s="10"/>
      <c r="BT47231" s="10"/>
      <c r="BU47231" s="10"/>
    </row>
    <row r="47232" spans="68:73">
      <c r="BP47232" s="8"/>
      <c r="BQ47232" s="8"/>
      <c r="BR47232" s="8"/>
      <c r="BS47232" s="8"/>
      <c r="BT47232" s="8"/>
      <c r="BU47232" s="8"/>
    </row>
    <row r="47233" spans="68:73">
      <c r="BP47233" s="10"/>
      <c r="BQ47233" s="10"/>
      <c r="BR47233" s="10"/>
      <c r="BS47233" s="10"/>
      <c r="BT47233" s="10"/>
      <c r="BU47233" s="10"/>
    </row>
    <row r="47234" spans="68:73">
      <c r="BP47234" s="8"/>
      <c r="BQ47234" s="8"/>
      <c r="BR47234" s="8"/>
      <c r="BS47234" s="8"/>
      <c r="BT47234" s="8"/>
      <c r="BU47234" s="8"/>
    </row>
    <row r="47235" spans="68:73">
      <c r="BP47235" s="10"/>
      <c r="BQ47235" s="10"/>
      <c r="BR47235" s="10"/>
      <c r="BS47235" s="10"/>
      <c r="BT47235" s="10"/>
      <c r="BU47235" s="10"/>
    </row>
    <row r="47236" spans="68:73">
      <c r="BP47236" s="8"/>
      <c r="BQ47236" s="8"/>
      <c r="BR47236" s="8"/>
      <c r="BS47236" s="8"/>
      <c r="BT47236" s="8"/>
      <c r="BU47236" s="8"/>
    </row>
    <row r="47237" spans="68:73">
      <c r="BP47237" s="10"/>
      <c r="BQ47237" s="10"/>
      <c r="BR47237" s="10"/>
      <c r="BS47237" s="10"/>
      <c r="BT47237" s="10"/>
      <c r="BU47237" s="10"/>
    </row>
    <row r="47238" spans="68:73">
      <c r="BP47238" s="8"/>
      <c r="BQ47238" s="8"/>
      <c r="BR47238" s="8"/>
      <c r="BS47238" s="8"/>
      <c r="BT47238" s="8"/>
      <c r="BU47238" s="8"/>
    </row>
    <row r="47239" spans="68:73">
      <c r="BP47239" s="10"/>
      <c r="BQ47239" s="10"/>
      <c r="BR47239" s="10"/>
      <c r="BS47239" s="10"/>
      <c r="BT47239" s="10"/>
      <c r="BU47239" s="10"/>
    </row>
    <row r="47240" spans="68:73">
      <c r="BP47240" s="8"/>
      <c r="BQ47240" s="8"/>
      <c r="BR47240" s="8"/>
      <c r="BS47240" s="8"/>
      <c r="BT47240" s="8"/>
      <c r="BU47240" s="8"/>
    </row>
    <row r="47241" spans="68:73">
      <c r="BP47241" s="10"/>
      <c r="BQ47241" s="10"/>
      <c r="BR47241" s="10"/>
      <c r="BS47241" s="10"/>
      <c r="BT47241" s="10"/>
      <c r="BU47241" s="10"/>
    </row>
    <row r="47242" spans="68:73">
      <c r="BP47242" s="8"/>
      <c r="BQ47242" s="8"/>
      <c r="BR47242" s="8"/>
      <c r="BS47242" s="8"/>
      <c r="BT47242" s="8"/>
      <c r="BU47242" s="8"/>
    </row>
    <row r="47243" spans="68:73">
      <c r="BP47243" s="10"/>
      <c r="BQ47243" s="10"/>
      <c r="BR47243" s="10"/>
      <c r="BS47243" s="10"/>
      <c r="BT47243" s="10"/>
      <c r="BU47243" s="10"/>
    </row>
    <row r="47244" spans="68:73">
      <c r="BP47244" s="8"/>
      <c r="BQ47244" s="8"/>
      <c r="BR47244" s="8"/>
      <c r="BS47244" s="8"/>
      <c r="BT47244" s="8"/>
      <c r="BU47244" s="8"/>
    </row>
    <row r="47245" spans="68:73">
      <c r="BP47245" s="10"/>
      <c r="BQ47245" s="10"/>
      <c r="BR47245" s="10"/>
      <c r="BS47245" s="10"/>
      <c r="BT47245" s="10"/>
      <c r="BU47245" s="10"/>
    </row>
    <row r="47246" spans="68:73">
      <c r="BP47246" s="8"/>
      <c r="BQ47246" s="8"/>
      <c r="BR47246" s="8"/>
      <c r="BS47246" s="8"/>
      <c r="BT47246" s="8"/>
      <c r="BU47246" s="8"/>
    </row>
    <row r="47247" spans="68:73">
      <c r="BP47247" s="10"/>
      <c r="BQ47247" s="10"/>
      <c r="BR47247" s="10"/>
      <c r="BS47247" s="10"/>
      <c r="BT47247" s="10"/>
      <c r="BU47247" s="10"/>
    </row>
    <row r="47248" spans="68:73">
      <c r="BP47248" s="8"/>
      <c r="BQ47248" s="8"/>
      <c r="BR47248" s="8"/>
      <c r="BS47248" s="8"/>
      <c r="BT47248" s="8"/>
      <c r="BU47248" s="8"/>
    </row>
    <row r="47249" spans="68:73">
      <c r="BP47249" s="10"/>
      <c r="BQ47249" s="10"/>
      <c r="BR47249" s="10"/>
      <c r="BS47249" s="10"/>
      <c r="BT47249" s="10"/>
      <c r="BU47249" s="10"/>
    </row>
    <row r="47250" spans="68:73">
      <c r="BP47250" s="8"/>
      <c r="BQ47250" s="8"/>
      <c r="BR47250" s="8"/>
      <c r="BS47250" s="8"/>
      <c r="BT47250" s="8"/>
      <c r="BU47250" s="8"/>
    </row>
    <row r="47251" spans="68:73">
      <c r="BP47251" s="10"/>
      <c r="BQ47251" s="10"/>
      <c r="BR47251" s="10"/>
      <c r="BS47251" s="10"/>
      <c r="BT47251" s="10"/>
      <c r="BU47251" s="10"/>
    </row>
    <row r="47252" spans="68:73">
      <c r="BP47252" s="8"/>
      <c r="BQ47252" s="8"/>
      <c r="BR47252" s="8"/>
      <c r="BS47252" s="8"/>
      <c r="BT47252" s="8"/>
      <c r="BU47252" s="8"/>
    </row>
    <row r="47253" spans="68:73">
      <c r="BP47253" s="10"/>
      <c r="BQ47253" s="10"/>
      <c r="BR47253" s="10"/>
      <c r="BS47253" s="10"/>
      <c r="BT47253" s="10"/>
      <c r="BU47253" s="10"/>
    </row>
    <row r="47254" spans="68:73">
      <c r="BP47254" s="8"/>
      <c r="BQ47254" s="8"/>
      <c r="BR47254" s="8"/>
      <c r="BS47254" s="8"/>
      <c r="BT47254" s="8"/>
      <c r="BU47254" s="8"/>
    </row>
    <row r="47255" spans="68:73">
      <c r="BP47255" s="10"/>
      <c r="BQ47255" s="10"/>
      <c r="BR47255" s="10"/>
      <c r="BS47255" s="10"/>
      <c r="BT47255" s="10"/>
      <c r="BU47255" s="10"/>
    </row>
    <row r="47256" spans="68:73">
      <c r="BP47256" s="8"/>
      <c r="BQ47256" s="8"/>
      <c r="BR47256" s="8"/>
      <c r="BS47256" s="8"/>
      <c r="BT47256" s="8"/>
      <c r="BU47256" s="8"/>
    </row>
    <row r="47257" spans="68:73">
      <c r="BP47257" s="10"/>
      <c r="BQ47257" s="10"/>
      <c r="BR47257" s="10"/>
      <c r="BS47257" s="10"/>
      <c r="BT47257" s="10"/>
      <c r="BU47257" s="10"/>
    </row>
    <row r="47258" spans="68:73">
      <c r="BP47258" s="8"/>
      <c r="BQ47258" s="8"/>
      <c r="BR47258" s="8"/>
      <c r="BS47258" s="8"/>
      <c r="BT47258" s="8"/>
      <c r="BU47258" s="8"/>
    </row>
    <row r="47259" spans="68:73">
      <c r="BP47259" s="10"/>
      <c r="BQ47259" s="10"/>
      <c r="BR47259" s="10"/>
      <c r="BS47259" s="10"/>
      <c r="BT47259" s="10"/>
      <c r="BU47259" s="10"/>
    </row>
    <row r="47260" spans="68:73">
      <c r="BP47260" s="8"/>
      <c r="BQ47260" s="8"/>
      <c r="BR47260" s="8"/>
      <c r="BS47260" s="8"/>
      <c r="BT47260" s="8"/>
      <c r="BU47260" s="8"/>
    </row>
    <row r="47261" spans="68:73">
      <c r="BP47261" s="10"/>
      <c r="BQ47261" s="10"/>
      <c r="BR47261" s="10"/>
      <c r="BS47261" s="10"/>
      <c r="BT47261" s="10"/>
      <c r="BU47261" s="10"/>
    </row>
    <row r="47262" spans="68:73">
      <c r="BP47262" s="8"/>
      <c r="BQ47262" s="8"/>
      <c r="BR47262" s="8"/>
      <c r="BS47262" s="8"/>
      <c r="BT47262" s="8"/>
      <c r="BU47262" s="8"/>
    </row>
    <row r="47263" spans="68:73">
      <c r="BP47263" s="10"/>
      <c r="BQ47263" s="10"/>
      <c r="BR47263" s="10"/>
      <c r="BS47263" s="10"/>
      <c r="BT47263" s="10"/>
      <c r="BU47263" s="10"/>
    </row>
    <row r="47264" spans="68:73">
      <c r="BP47264" s="8"/>
      <c r="BQ47264" s="8"/>
      <c r="BR47264" s="8"/>
      <c r="BS47264" s="8"/>
      <c r="BT47264" s="8"/>
      <c r="BU47264" s="8"/>
    </row>
    <row r="47265" spans="68:73">
      <c r="BP47265" s="10"/>
      <c r="BQ47265" s="10"/>
      <c r="BR47265" s="10"/>
      <c r="BS47265" s="10"/>
      <c r="BT47265" s="10"/>
      <c r="BU47265" s="10"/>
    </row>
    <row r="47266" spans="68:73">
      <c r="BP47266" s="8"/>
      <c r="BQ47266" s="8"/>
      <c r="BR47266" s="8"/>
      <c r="BS47266" s="8"/>
      <c r="BT47266" s="8"/>
      <c r="BU47266" s="8"/>
    </row>
    <row r="47267" spans="68:73">
      <c r="BP47267" s="10"/>
      <c r="BQ47267" s="10"/>
      <c r="BR47267" s="10"/>
      <c r="BS47267" s="10"/>
      <c r="BT47267" s="10"/>
      <c r="BU47267" s="10"/>
    </row>
    <row r="47268" spans="68:73">
      <c r="BP47268" s="8"/>
      <c r="BQ47268" s="8"/>
      <c r="BR47268" s="8"/>
      <c r="BS47268" s="8"/>
      <c r="BT47268" s="8"/>
      <c r="BU47268" s="8"/>
    </row>
    <row r="47269" spans="68:73">
      <c r="BP47269" s="10"/>
      <c r="BQ47269" s="10"/>
      <c r="BR47269" s="10"/>
      <c r="BS47269" s="10"/>
      <c r="BT47269" s="10"/>
      <c r="BU47269" s="10"/>
    </row>
    <row r="47270" spans="68:73">
      <c r="BP47270" s="8"/>
      <c r="BQ47270" s="8"/>
      <c r="BR47270" s="8"/>
      <c r="BS47270" s="8"/>
      <c r="BT47270" s="8"/>
      <c r="BU47270" s="8"/>
    </row>
    <row r="47271" spans="68:73">
      <c r="BP47271" s="10"/>
      <c r="BQ47271" s="10"/>
      <c r="BR47271" s="10"/>
      <c r="BS47271" s="10"/>
      <c r="BT47271" s="10"/>
      <c r="BU47271" s="10"/>
    </row>
    <row r="47272" spans="68:73">
      <c r="BP47272" s="8"/>
      <c r="BQ47272" s="8"/>
      <c r="BR47272" s="8"/>
      <c r="BS47272" s="8"/>
      <c r="BT47272" s="8"/>
      <c r="BU47272" s="8"/>
    </row>
    <row r="47273" spans="68:73">
      <c r="BP47273" s="10"/>
      <c r="BQ47273" s="10"/>
      <c r="BR47273" s="10"/>
      <c r="BS47273" s="10"/>
      <c r="BT47273" s="10"/>
      <c r="BU47273" s="10"/>
    </row>
    <row r="47274" spans="68:73">
      <c r="BP47274" s="8"/>
      <c r="BQ47274" s="8"/>
      <c r="BR47274" s="8"/>
      <c r="BS47274" s="8"/>
      <c r="BT47274" s="8"/>
      <c r="BU47274" s="8"/>
    </row>
    <row r="47275" spans="68:73">
      <c r="BP47275" s="10"/>
      <c r="BQ47275" s="10"/>
      <c r="BR47275" s="10"/>
      <c r="BS47275" s="10"/>
      <c r="BT47275" s="10"/>
      <c r="BU47275" s="10"/>
    </row>
    <row r="47276" spans="68:73">
      <c r="BP47276" s="8"/>
      <c r="BQ47276" s="8"/>
      <c r="BR47276" s="8"/>
      <c r="BS47276" s="8"/>
      <c r="BT47276" s="8"/>
      <c r="BU47276" s="8"/>
    </row>
    <row r="47277" spans="68:73">
      <c r="BP47277" s="10"/>
      <c r="BQ47277" s="10"/>
      <c r="BR47277" s="10"/>
      <c r="BS47277" s="10"/>
      <c r="BT47277" s="10"/>
      <c r="BU47277" s="10"/>
    </row>
    <row r="47278" spans="68:73">
      <c r="BP47278" s="8"/>
      <c r="BQ47278" s="8"/>
      <c r="BR47278" s="8"/>
      <c r="BS47278" s="8"/>
      <c r="BT47278" s="8"/>
      <c r="BU47278" s="8"/>
    </row>
    <row r="47279" spans="68:73">
      <c r="BP47279" s="10"/>
      <c r="BQ47279" s="10"/>
      <c r="BR47279" s="10"/>
      <c r="BS47279" s="10"/>
      <c r="BT47279" s="10"/>
      <c r="BU47279" s="10"/>
    </row>
    <row r="47280" spans="68:73">
      <c r="BP47280" s="8"/>
      <c r="BQ47280" s="8"/>
      <c r="BR47280" s="8"/>
      <c r="BS47280" s="8"/>
      <c r="BT47280" s="8"/>
      <c r="BU47280" s="8"/>
    </row>
    <row r="47281" spans="68:73">
      <c r="BP47281" s="10"/>
      <c r="BQ47281" s="10"/>
      <c r="BR47281" s="10"/>
      <c r="BS47281" s="10"/>
      <c r="BT47281" s="10"/>
      <c r="BU47281" s="10"/>
    </row>
    <row r="47282" spans="68:73">
      <c r="BP47282" s="8"/>
      <c r="BQ47282" s="8"/>
      <c r="BR47282" s="8"/>
      <c r="BS47282" s="8"/>
      <c r="BT47282" s="8"/>
      <c r="BU47282" s="8"/>
    </row>
    <row r="47283" spans="68:73">
      <c r="BP47283" s="10"/>
      <c r="BQ47283" s="10"/>
      <c r="BR47283" s="10"/>
      <c r="BS47283" s="10"/>
      <c r="BT47283" s="10"/>
      <c r="BU47283" s="10"/>
    </row>
    <row r="47284" spans="68:73">
      <c r="BP47284" s="8"/>
      <c r="BQ47284" s="8"/>
      <c r="BR47284" s="8"/>
      <c r="BS47284" s="8"/>
      <c r="BT47284" s="8"/>
      <c r="BU47284" s="8"/>
    </row>
    <row r="47285" spans="68:73">
      <c r="BP47285" s="10"/>
      <c r="BQ47285" s="10"/>
      <c r="BR47285" s="10"/>
      <c r="BS47285" s="10"/>
      <c r="BT47285" s="10"/>
      <c r="BU47285" s="10"/>
    </row>
    <row r="47286" spans="68:73">
      <c r="BP47286" s="8"/>
      <c r="BQ47286" s="8"/>
      <c r="BR47286" s="8"/>
      <c r="BS47286" s="8"/>
      <c r="BT47286" s="8"/>
      <c r="BU47286" s="8"/>
    </row>
    <row r="47287" spans="68:73">
      <c r="BP47287" s="10"/>
      <c r="BQ47287" s="10"/>
      <c r="BR47287" s="10"/>
      <c r="BS47287" s="10"/>
      <c r="BT47287" s="10"/>
      <c r="BU47287" s="10"/>
    </row>
    <row r="47288" spans="68:73">
      <c r="BP47288" s="8"/>
      <c r="BQ47288" s="8"/>
      <c r="BR47288" s="8"/>
      <c r="BS47288" s="8"/>
      <c r="BT47288" s="8"/>
      <c r="BU47288" s="8"/>
    </row>
    <row r="47289" spans="68:73">
      <c r="BP47289" s="10"/>
      <c r="BQ47289" s="10"/>
      <c r="BR47289" s="10"/>
      <c r="BS47289" s="10"/>
      <c r="BT47289" s="10"/>
      <c r="BU47289" s="10"/>
    </row>
    <row r="47290" spans="68:73">
      <c r="BP47290" s="8"/>
      <c r="BQ47290" s="8"/>
      <c r="BR47290" s="8"/>
      <c r="BS47290" s="8"/>
      <c r="BT47290" s="8"/>
      <c r="BU47290" s="8"/>
    </row>
    <row r="47291" spans="68:73">
      <c r="BP47291" s="10"/>
      <c r="BQ47291" s="10"/>
      <c r="BR47291" s="10"/>
      <c r="BS47291" s="10"/>
      <c r="BT47291" s="10"/>
      <c r="BU47291" s="10"/>
    </row>
    <row r="47292" spans="68:73">
      <c r="BP47292" s="8"/>
      <c r="BQ47292" s="8"/>
      <c r="BR47292" s="8"/>
      <c r="BS47292" s="8"/>
      <c r="BT47292" s="8"/>
      <c r="BU47292" s="8"/>
    </row>
    <row r="47293" spans="68:73">
      <c r="BP47293" s="10"/>
      <c r="BQ47293" s="10"/>
      <c r="BR47293" s="10"/>
      <c r="BS47293" s="10"/>
      <c r="BT47293" s="10"/>
      <c r="BU47293" s="10"/>
    </row>
    <row r="47294" spans="68:73">
      <c r="BP47294" s="8"/>
      <c r="BQ47294" s="8"/>
      <c r="BR47294" s="8"/>
      <c r="BS47294" s="8"/>
      <c r="BT47294" s="8"/>
      <c r="BU47294" s="8"/>
    </row>
    <row r="47295" spans="68:73">
      <c r="BP47295" s="10"/>
      <c r="BQ47295" s="10"/>
      <c r="BR47295" s="10"/>
      <c r="BS47295" s="10"/>
      <c r="BT47295" s="10"/>
      <c r="BU47295" s="10"/>
    </row>
    <row r="47296" spans="68:73">
      <c r="BP47296" s="8"/>
      <c r="BQ47296" s="8"/>
      <c r="BR47296" s="8"/>
      <c r="BS47296" s="8"/>
      <c r="BT47296" s="8"/>
      <c r="BU47296" s="8"/>
    </row>
    <row r="47297" spans="68:73">
      <c r="BP47297" s="10"/>
      <c r="BQ47297" s="10"/>
      <c r="BR47297" s="10"/>
      <c r="BS47297" s="10"/>
      <c r="BT47297" s="10"/>
      <c r="BU47297" s="10"/>
    </row>
    <row r="47298" spans="68:73">
      <c r="BP47298" s="8"/>
      <c r="BQ47298" s="8"/>
      <c r="BR47298" s="8"/>
      <c r="BS47298" s="8"/>
      <c r="BT47298" s="8"/>
      <c r="BU47298" s="8"/>
    </row>
    <row r="47299" spans="68:73">
      <c r="BP47299" s="10"/>
      <c r="BQ47299" s="10"/>
      <c r="BR47299" s="10"/>
      <c r="BS47299" s="10"/>
      <c r="BT47299" s="10"/>
      <c r="BU47299" s="10"/>
    </row>
    <row r="47300" spans="68:73">
      <c r="BP47300" s="8"/>
      <c r="BQ47300" s="8"/>
      <c r="BR47300" s="8"/>
      <c r="BS47300" s="8"/>
      <c r="BT47300" s="8"/>
      <c r="BU47300" s="8"/>
    </row>
    <row r="47301" spans="68:73">
      <c r="BP47301" s="10"/>
      <c r="BQ47301" s="10"/>
      <c r="BR47301" s="10"/>
      <c r="BS47301" s="10"/>
      <c r="BT47301" s="10"/>
      <c r="BU47301" s="10"/>
    </row>
    <row r="47302" spans="68:73">
      <c r="BP47302" s="8"/>
      <c r="BQ47302" s="8"/>
      <c r="BR47302" s="8"/>
      <c r="BS47302" s="8"/>
      <c r="BT47302" s="8"/>
      <c r="BU47302" s="8"/>
    </row>
    <row r="47303" spans="68:73">
      <c r="BP47303" s="10"/>
      <c r="BQ47303" s="10"/>
      <c r="BR47303" s="10"/>
      <c r="BS47303" s="10"/>
      <c r="BT47303" s="10"/>
      <c r="BU47303" s="10"/>
    </row>
    <row r="47304" spans="68:73">
      <c r="BP47304" s="8"/>
      <c r="BQ47304" s="8"/>
      <c r="BR47304" s="8"/>
      <c r="BS47304" s="8"/>
      <c r="BT47304" s="8"/>
      <c r="BU47304" s="8"/>
    </row>
    <row r="47305" spans="68:73">
      <c r="BP47305" s="10"/>
      <c r="BQ47305" s="10"/>
      <c r="BR47305" s="10"/>
      <c r="BS47305" s="10"/>
      <c r="BT47305" s="10"/>
      <c r="BU47305" s="10"/>
    </row>
    <row r="47306" spans="68:73">
      <c r="BP47306" s="8"/>
      <c r="BQ47306" s="8"/>
      <c r="BR47306" s="8"/>
      <c r="BS47306" s="8"/>
      <c r="BT47306" s="8"/>
      <c r="BU47306" s="8"/>
    </row>
    <row r="47307" spans="68:73">
      <c r="BP47307" s="10"/>
      <c r="BQ47307" s="10"/>
      <c r="BR47307" s="10"/>
      <c r="BS47307" s="10"/>
      <c r="BT47307" s="10"/>
      <c r="BU47307" s="10"/>
    </row>
    <row r="47308" spans="68:73">
      <c r="BP47308" s="8"/>
      <c r="BQ47308" s="8"/>
      <c r="BR47308" s="8"/>
      <c r="BS47308" s="8"/>
      <c r="BT47308" s="8"/>
      <c r="BU47308" s="8"/>
    </row>
    <row r="47309" spans="68:73">
      <c r="BP47309" s="10"/>
      <c r="BQ47309" s="10"/>
      <c r="BR47309" s="10"/>
      <c r="BS47309" s="10"/>
      <c r="BT47309" s="10"/>
      <c r="BU47309" s="10"/>
    </row>
    <row r="47310" spans="68:73">
      <c r="BP47310" s="8"/>
      <c r="BQ47310" s="8"/>
      <c r="BR47310" s="8"/>
      <c r="BS47310" s="8"/>
      <c r="BT47310" s="8"/>
      <c r="BU47310" s="8"/>
    </row>
    <row r="47311" spans="68:73">
      <c r="BP47311" s="10"/>
      <c r="BQ47311" s="10"/>
      <c r="BR47311" s="10"/>
      <c r="BS47311" s="10"/>
      <c r="BT47311" s="10"/>
      <c r="BU47311" s="10"/>
    </row>
    <row r="47312" spans="68:73">
      <c r="BP47312" s="8"/>
      <c r="BQ47312" s="8"/>
      <c r="BR47312" s="8"/>
      <c r="BS47312" s="8"/>
      <c r="BT47312" s="8"/>
      <c r="BU47312" s="8"/>
    </row>
    <row r="47313" spans="68:73">
      <c r="BP47313" s="10"/>
      <c r="BQ47313" s="10"/>
      <c r="BR47313" s="10"/>
      <c r="BS47313" s="10"/>
      <c r="BT47313" s="10"/>
      <c r="BU47313" s="10"/>
    </row>
    <row r="47314" spans="68:73">
      <c r="BP47314" s="8"/>
      <c r="BQ47314" s="8"/>
      <c r="BR47314" s="8"/>
      <c r="BS47314" s="8"/>
      <c r="BT47314" s="8"/>
      <c r="BU47314" s="8"/>
    </row>
    <row r="47315" spans="68:73">
      <c r="BP47315" s="10"/>
      <c r="BQ47315" s="10"/>
      <c r="BR47315" s="10"/>
      <c r="BS47315" s="10"/>
      <c r="BT47315" s="10"/>
      <c r="BU47315" s="10"/>
    </row>
    <row r="47316" spans="68:73">
      <c r="BP47316" s="8"/>
      <c r="BQ47316" s="8"/>
      <c r="BR47316" s="8"/>
      <c r="BS47316" s="8"/>
      <c r="BT47316" s="8"/>
      <c r="BU47316" s="8"/>
    </row>
    <row r="47317" spans="68:73">
      <c r="BP47317" s="10"/>
      <c r="BQ47317" s="10"/>
      <c r="BR47317" s="10"/>
      <c r="BS47317" s="10"/>
      <c r="BT47317" s="10"/>
      <c r="BU47317" s="10"/>
    </row>
    <row r="47318" spans="68:73">
      <c r="BP47318" s="8"/>
      <c r="BQ47318" s="8"/>
      <c r="BR47318" s="8"/>
      <c r="BS47318" s="8"/>
      <c r="BT47318" s="8"/>
      <c r="BU47318" s="8"/>
    </row>
    <row r="47319" spans="68:73">
      <c r="BP47319" s="10"/>
      <c r="BQ47319" s="10"/>
      <c r="BR47319" s="10"/>
      <c r="BS47319" s="10"/>
      <c r="BT47319" s="10"/>
      <c r="BU47319" s="10"/>
    </row>
    <row r="47320" spans="68:73">
      <c r="BP47320" s="8"/>
      <c r="BQ47320" s="8"/>
      <c r="BR47320" s="8"/>
      <c r="BS47320" s="8"/>
      <c r="BT47320" s="8"/>
      <c r="BU47320" s="8"/>
    </row>
    <row r="47321" spans="68:73">
      <c r="BP47321" s="10"/>
      <c r="BQ47321" s="10"/>
      <c r="BR47321" s="10"/>
      <c r="BS47321" s="10"/>
      <c r="BT47321" s="10"/>
      <c r="BU47321" s="10"/>
    </row>
    <row r="47322" spans="68:73">
      <c r="BP47322" s="8"/>
      <c r="BQ47322" s="8"/>
      <c r="BR47322" s="8"/>
      <c r="BS47322" s="8"/>
      <c r="BT47322" s="8"/>
      <c r="BU47322" s="8"/>
    </row>
    <row r="47323" spans="68:73">
      <c r="BP47323" s="10"/>
      <c r="BQ47323" s="10"/>
      <c r="BR47323" s="10"/>
      <c r="BS47323" s="10"/>
      <c r="BT47323" s="10"/>
      <c r="BU47323" s="10"/>
    </row>
    <row r="47324" spans="68:73">
      <c r="BP47324" s="8"/>
      <c r="BQ47324" s="8"/>
      <c r="BR47324" s="8"/>
      <c r="BS47324" s="8"/>
      <c r="BT47324" s="8"/>
      <c r="BU47324" s="8"/>
    </row>
    <row r="47325" spans="68:73">
      <c r="BP47325" s="10"/>
      <c r="BQ47325" s="10"/>
      <c r="BR47325" s="10"/>
      <c r="BS47325" s="10"/>
      <c r="BT47325" s="10"/>
      <c r="BU47325" s="10"/>
    </row>
    <row r="47326" spans="68:73">
      <c r="BP47326" s="8"/>
      <c r="BQ47326" s="8"/>
      <c r="BR47326" s="8"/>
      <c r="BS47326" s="8"/>
      <c r="BT47326" s="8"/>
      <c r="BU47326" s="8"/>
    </row>
    <row r="47327" spans="68:73">
      <c r="BP47327" s="10"/>
      <c r="BQ47327" s="10"/>
      <c r="BR47327" s="10"/>
      <c r="BS47327" s="10"/>
      <c r="BT47327" s="10"/>
      <c r="BU47327" s="10"/>
    </row>
    <row r="47328" spans="68:73">
      <c r="BP47328" s="8"/>
      <c r="BQ47328" s="8"/>
      <c r="BR47328" s="8"/>
      <c r="BS47328" s="8"/>
      <c r="BT47328" s="8"/>
      <c r="BU47328" s="8"/>
    </row>
    <row r="47329" spans="68:73">
      <c r="BP47329" s="10"/>
      <c r="BQ47329" s="10"/>
      <c r="BR47329" s="10"/>
      <c r="BS47329" s="10"/>
      <c r="BT47329" s="10"/>
      <c r="BU47329" s="10"/>
    </row>
    <row r="47330" spans="68:73">
      <c r="BP47330" s="8"/>
      <c r="BQ47330" s="8"/>
      <c r="BR47330" s="8"/>
      <c r="BS47330" s="8"/>
      <c r="BT47330" s="8"/>
      <c r="BU47330" s="8"/>
    </row>
    <row r="47331" spans="68:73">
      <c r="BP47331" s="10"/>
      <c r="BQ47331" s="10"/>
      <c r="BR47331" s="10"/>
      <c r="BS47331" s="10"/>
      <c r="BT47331" s="10"/>
      <c r="BU47331" s="10"/>
    </row>
    <row r="47332" spans="68:73">
      <c r="BP47332" s="8"/>
      <c r="BQ47332" s="8"/>
      <c r="BR47332" s="8"/>
      <c r="BS47332" s="8"/>
      <c r="BT47332" s="8"/>
      <c r="BU47332" s="8"/>
    </row>
    <row r="47333" spans="68:73">
      <c r="BP47333" s="10"/>
      <c r="BQ47333" s="10"/>
      <c r="BR47333" s="10"/>
      <c r="BS47333" s="10"/>
      <c r="BT47333" s="10"/>
      <c r="BU47333" s="10"/>
    </row>
    <row r="47334" spans="68:73">
      <c r="BP47334" s="8"/>
      <c r="BQ47334" s="8"/>
      <c r="BR47334" s="8"/>
      <c r="BS47334" s="8"/>
      <c r="BT47334" s="8"/>
      <c r="BU47334" s="8"/>
    </row>
    <row r="47335" spans="68:73">
      <c r="BP47335" s="10"/>
      <c r="BQ47335" s="10"/>
      <c r="BR47335" s="10"/>
      <c r="BS47335" s="10"/>
      <c r="BT47335" s="10"/>
      <c r="BU47335" s="10"/>
    </row>
    <row r="47336" spans="68:73">
      <c r="BP47336" s="8"/>
      <c r="BQ47336" s="8"/>
      <c r="BR47336" s="8"/>
      <c r="BS47336" s="8"/>
      <c r="BT47336" s="8"/>
      <c r="BU47336" s="8"/>
    </row>
    <row r="47337" spans="68:73">
      <c r="BP47337" s="10"/>
      <c r="BQ47337" s="10"/>
      <c r="BR47337" s="10"/>
      <c r="BS47337" s="10"/>
      <c r="BT47337" s="10"/>
      <c r="BU47337" s="10"/>
    </row>
    <row r="47338" spans="68:73">
      <c r="BP47338" s="8"/>
      <c r="BQ47338" s="8"/>
      <c r="BR47338" s="8"/>
      <c r="BS47338" s="8"/>
      <c r="BT47338" s="8"/>
      <c r="BU47338" s="8"/>
    </row>
    <row r="47339" spans="68:73">
      <c r="BP47339" s="10"/>
      <c r="BQ47339" s="10"/>
      <c r="BR47339" s="10"/>
      <c r="BS47339" s="10"/>
      <c r="BT47339" s="10"/>
      <c r="BU47339" s="10"/>
    </row>
    <row r="47340" spans="68:73">
      <c r="BP47340" s="8"/>
      <c r="BQ47340" s="8"/>
      <c r="BR47340" s="8"/>
      <c r="BS47340" s="8"/>
      <c r="BT47340" s="8"/>
      <c r="BU47340" s="8"/>
    </row>
    <row r="47341" spans="68:73">
      <c r="BP47341" s="10"/>
      <c r="BQ47341" s="10"/>
      <c r="BR47341" s="10"/>
      <c r="BS47341" s="10"/>
      <c r="BT47341" s="10"/>
      <c r="BU47341" s="10"/>
    </row>
    <row r="47342" spans="68:73">
      <c r="BP47342" s="8"/>
      <c r="BQ47342" s="8"/>
      <c r="BR47342" s="8"/>
      <c r="BS47342" s="8"/>
      <c r="BT47342" s="8"/>
      <c r="BU47342" s="8"/>
    </row>
    <row r="47343" spans="68:73">
      <c r="BP47343" s="10"/>
      <c r="BQ47343" s="10"/>
      <c r="BR47343" s="10"/>
      <c r="BS47343" s="10"/>
      <c r="BT47343" s="10"/>
      <c r="BU47343" s="10"/>
    </row>
    <row r="47344" spans="68:73">
      <c r="BP47344" s="8"/>
      <c r="BQ47344" s="8"/>
      <c r="BR47344" s="8"/>
      <c r="BS47344" s="8"/>
      <c r="BT47344" s="8"/>
      <c r="BU47344" s="8"/>
    </row>
    <row r="47345" spans="68:73">
      <c r="BP47345" s="10"/>
      <c r="BQ47345" s="10"/>
      <c r="BR47345" s="10"/>
      <c r="BS47345" s="10"/>
      <c r="BT47345" s="10"/>
      <c r="BU47345" s="10"/>
    </row>
    <row r="47346" spans="68:73">
      <c r="BP47346" s="8"/>
      <c r="BQ47346" s="8"/>
      <c r="BR47346" s="8"/>
      <c r="BS47346" s="8"/>
      <c r="BT47346" s="8"/>
      <c r="BU47346" s="8"/>
    </row>
    <row r="47347" spans="68:73">
      <c r="BP47347" s="10"/>
      <c r="BQ47347" s="10"/>
      <c r="BR47347" s="10"/>
      <c r="BS47347" s="10"/>
      <c r="BT47347" s="10"/>
      <c r="BU47347" s="10"/>
    </row>
    <row r="47348" spans="68:73">
      <c r="BP47348" s="8"/>
      <c r="BQ47348" s="8"/>
      <c r="BR47348" s="8"/>
      <c r="BS47348" s="8"/>
      <c r="BT47348" s="8"/>
      <c r="BU47348" s="8"/>
    </row>
    <row r="47349" spans="68:73">
      <c r="BP47349" s="10"/>
      <c r="BQ47349" s="10"/>
      <c r="BR47349" s="10"/>
      <c r="BS47349" s="10"/>
      <c r="BT47349" s="10"/>
      <c r="BU47349" s="10"/>
    </row>
    <row r="47350" spans="68:73">
      <c r="BP47350" s="8"/>
      <c r="BQ47350" s="8"/>
      <c r="BR47350" s="8"/>
      <c r="BS47350" s="8"/>
      <c r="BT47350" s="8"/>
      <c r="BU47350" s="8"/>
    </row>
    <row r="47351" spans="68:73">
      <c r="BP47351" s="10"/>
      <c r="BQ47351" s="10"/>
      <c r="BR47351" s="10"/>
      <c r="BS47351" s="10"/>
      <c r="BT47351" s="10"/>
      <c r="BU47351" s="10"/>
    </row>
    <row r="47352" spans="68:73">
      <c r="BP47352" s="8"/>
      <c r="BQ47352" s="8"/>
      <c r="BR47352" s="8"/>
      <c r="BS47352" s="8"/>
      <c r="BT47352" s="8"/>
      <c r="BU47352" s="8"/>
    </row>
    <row r="47353" spans="68:73">
      <c r="BP47353" s="10"/>
      <c r="BQ47353" s="10"/>
      <c r="BR47353" s="10"/>
      <c r="BS47353" s="10"/>
      <c r="BT47353" s="10"/>
      <c r="BU47353" s="10"/>
    </row>
    <row r="47354" spans="68:73">
      <c r="BP47354" s="8"/>
      <c r="BQ47354" s="8"/>
      <c r="BR47354" s="8"/>
      <c r="BS47354" s="8"/>
      <c r="BT47354" s="8"/>
      <c r="BU47354" s="8"/>
    </row>
    <row r="47355" spans="68:73">
      <c r="BP47355" s="10"/>
      <c r="BQ47355" s="10"/>
      <c r="BR47355" s="10"/>
      <c r="BS47355" s="10"/>
      <c r="BT47355" s="10"/>
      <c r="BU47355" s="10"/>
    </row>
    <row r="47356" spans="68:73">
      <c r="BP47356" s="8"/>
      <c r="BQ47356" s="8"/>
      <c r="BR47356" s="8"/>
      <c r="BS47356" s="8"/>
      <c r="BT47356" s="8"/>
      <c r="BU47356" s="8"/>
    </row>
    <row r="47357" spans="68:73">
      <c r="BP47357" s="10"/>
      <c r="BQ47357" s="10"/>
      <c r="BR47357" s="10"/>
      <c r="BS47357" s="10"/>
      <c r="BT47357" s="10"/>
      <c r="BU47357" s="10"/>
    </row>
    <row r="47358" spans="68:73">
      <c r="BP47358" s="8"/>
      <c r="BQ47358" s="8"/>
      <c r="BR47358" s="8"/>
      <c r="BS47358" s="8"/>
      <c r="BT47358" s="8"/>
      <c r="BU47358" s="8"/>
    </row>
    <row r="47359" spans="68:73">
      <c r="BP47359" s="10"/>
      <c r="BQ47359" s="10"/>
      <c r="BR47359" s="10"/>
      <c r="BS47359" s="10"/>
      <c r="BT47359" s="10"/>
      <c r="BU47359" s="10"/>
    </row>
    <row r="47360" spans="68:73">
      <c r="BP47360" s="8"/>
      <c r="BQ47360" s="8"/>
      <c r="BR47360" s="8"/>
      <c r="BS47360" s="8"/>
      <c r="BT47360" s="8"/>
      <c r="BU47360" s="8"/>
    </row>
    <row r="47361" spans="68:73">
      <c r="BP47361" s="10"/>
      <c r="BQ47361" s="10"/>
      <c r="BR47361" s="10"/>
      <c r="BS47361" s="10"/>
      <c r="BT47361" s="10"/>
      <c r="BU47361" s="10"/>
    </row>
    <row r="47362" spans="68:73">
      <c r="BP47362" s="8"/>
      <c r="BQ47362" s="8"/>
      <c r="BR47362" s="8"/>
      <c r="BS47362" s="8"/>
      <c r="BT47362" s="8"/>
      <c r="BU47362" s="8"/>
    </row>
    <row r="47363" spans="68:73">
      <c r="BP47363" s="10"/>
      <c r="BQ47363" s="10"/>
      <c r="BR47363" s="10"/>
      <c r="BS47363" s="10"/>
      <c r="BT47363" s="10"/>
      <c r="BU47363" s="10"/>
    </row>
    <row r="47364" spans="68:73">
      <c r="BP47364" s="8"/>
      <c r="BQ47364" s="8"/>
      <c r="BR47364" s="8"/>
      <c r="BS47364" s="8"/>
      <c r="BT47364" s="8"/>
      <c r="BU47364" s="8"/>
    </row>
    <row r="47365" spans="68:73">
      <c r="BP47365" s="10"/>
      <c r="BQ47365" s="10"/>
      <c r="BR47365" s="10"/>
      <c r="BS47365" s="10"/>
      <c r="BT47365" s="10"/>
      <c r="BU47365" s="10"/>
    </row>
    <row r="47366" spans="68:73">
      <c r="BP47366" s="8"/>
      <c r="BQ47366" s="8"/>
      <c r="BR47366" s="8"/>
      <c r="BS47366" s="8"/>
      <c r="BT47366" s="8"/>
      <c r="BU47366" s="8"/>
    </row>
    <row r="47367" spans="68:73">
      <c r="BP47367" s="10"/>
      <c r="BQ47367" s="10"/>
      <c r="BR47367" s="10"/>
      <c r="BS47367" s="10"/>
      <c r="BT47367" s="10"/>
      <c r="BU47367" s="10"/>
    </row>
    <row r="47368" spans="68:73">
      <c r="BP47368" s="8"/>
      <c r="BQ47368" s="8"/>
      <c r="BR47368" s="8"/>
      <c r="BS47368" s="8"/>
      <c r="BT47368" s="8"/>
      <c r="BU47368" s="8"/>
    </row>
    <row r="47369" spans="68:73">
      <c r="BP47369" s="10"/>
      <c r="BQ47369" s="10"/>
      <c r="BR47369" s="10"/>
      <c r="BS47369" s="10"/>
      <c r="BT47369" s="10"/>
      <c r="BU47369" s="10"/>
    </row>
    <row r="47370" spans="68:73">
      <c r="BP47370" s="8"/>
      <c r="BQ47370" s="8"/>
      <c r="BR47370" s="8"/>
      <c r="BS47370" s="8"/>
      <c r="BT47370" s="8"/>
      <c r="BU47370" s="8"/>
    </row>
    <row r="47371" spans="68:73">
      <c r="BP47371" s="10"/>
      <c r="BQ47371" s="10"/>
      <c r="BR47371" s="10"/>
      <c r="BS47371" s="10"/>
      <c r="BT47371" s="10"/>
      <c r="BU47371" s="10"/>
    </row>
    <row r="47372" spans="68:73">
      <c r="BP47372" s="8"/>
      <c r="BQ47372" s="8"/>
      <c r="BR47372" s="8"/>
      <c r="BS47372" s="8"/>
      <c r="BT47372" s="8"/>
      <c r="BU47372" s="8"/>
    </row>
    <row r="47373" spans="68:73">
      <c r="BP47373" s="10"/>
      <c r="BQ47373" s="10"/>
      <c r="BR47373" s="10"/>
      <c r="BS47373" s="10"/>
      <c r="BT47373" s="10"/>
      <c r="BU47373" s="10"/>
    </row>
    <row r="47374" spans="68:73">
      <c r="BP47374" s="8"/>
      <c r="BQ47374" s="8"/>
      <c r="BR47374" s="8"/>
      <c r="BS47374" s="8"/>
      <c r="BT47374" s="8"/>
      <c r="BU47374" s="8"/>
    </row>
    <row r="47375" spans="68:73">
      <c r="BP47375" s="10"/>
      <c r="BQ47375" s="10"/>
      <c r="BR47375" s="10"/>
      <c r="BS47375" s="10"/>
      <c r="BT47375" s="10"/>
      <c r="BU47375" s="10"/>
    </row>
    <row r="47376" spans="68:73">
      <c r="BP47376" s="8"/>
      <c r="BQ47376" s="8"/>
      <c r="BR47376" s="8"/>
      <c r="BS47376" s="8"/>
      <c r="BT47376" s="8"/>
      <c r="BU47376" s="8"/>
    </row>
    <row r="47377" spans="68:73">
      <c r="BP47377" s="10"/>
      <c r="BQ47377" s="10"/>
      <c r="BR47377" s="10"/>
      <c r="BS47377" s="10"/>
      <c r="BT47377" s="10"/>
      <c r="BU47377" s="10"/>
    </row>
    <row r="47378" spans="68:73">
      <c r="BP47378" s="8"/>
      <c r="BQ47378" s="8"/>
      <c r="BR47378" s="8"/>
      <c r="BS47378" s="8"/>
      <c r="BT47378" s="8"/>
      <c r="BU47378" s="8"/>
    </row>
    <row r="47379" spans="68:73">
      <c r="BP47379" s="10"/>
      <c r="BQ47379" s="10"/>
      <c r="BR47379" s="10"/>
      <c r="BS47379" s="10"/>
      <c r="BT47379" s="10"/>
      <c r="BU47379" s="10"/>
    </row>
    <row r="47380" spans="68:73">
      <c r="BP47380" s="8"/>
      <c r="BQ47380" s="8"/>
      <c r="BR47380" s="8"/>
      <c r="BS47380" s="8"/>
      <c r="BT47380" s="8"/>
      <c r="BU47380" s="8"/>
    </row>
    <row r="47381" spans="68:73">
      <c r="BP47381" s="10"/>
      <c r="BQ47381" s="10"/>
      <c r="BR47381" s="10"/>
      <c r="BS47381" s="10"/>
      <c r="BT47381" s="10"/>
      <c r="BU47381" s="10"/>
    </row>
    <row r="47382" spans="68:73">
      <c r="BP47382" s="8"/>
      <c r="BQ47382" s="8"/>
      <c r="BR47382" s="8"/>
      <c r="BS47382" s="8"/>
      <c r="BT47382" s="8"/>
      <c r="BU47382" s="8"/>
    </row>
    <row r="47383" spans="68:73">
      <c r="BP47383" s="10"/>
      <c r="BQ47383" s="10"/>
      <c r="BR47383" s="10"/>
      <c r="BS47383" s="10"/>
      <c r="BT47383" s="10"/>
      <c r="BU47383" s="10"/>
    </row>
    <row r="47384" spans="68:73">
      <c r="BP47384" s="8"/>
      <c r="BQ47384" s="8"/>
      <c r="BR47384" s="8"/>
      <c r="BS47384" s="8"/>
      <c r="BT47384" s="8"/>
      <c r="BU47384" s="8"/>
    </row>
    <row r="47385" spans="68:73">
      <c r="BP47385" s="10"/>
      <c r="BQ47385" s="10"/>
      <c r="BR47385" s="10"/>
      <c r="BS47385" s="10"/>
      <c r="BT47385" s="10"/>
      <c r="BU47385" s="10"/>
    </row>
    <row r="47386" spans="68:73">
      <c r="BP47386" s="8"/>
      <c r="BQ47386" s="8"/>
      <c r="BR47386" s="8"/>
      <c r="BS47386" s="8"/>
      <c r="BT47386" s="8"/>
      <c r="BU47386" s="8"/>
    </row>
    <row r="47387" spans="68:73">
      <c r="BP47387" s="10"/>
      <c r="BQ47387" s="10"/>
      <c r="BR47387" s="10"/>
      <c r="BS47387" s="10"/>
      <c r="BT47387" s="10"/>
      <c r="BU47387" s="10"/>
    </row>
    <row r="47388" spans="68:73">
      <c r="BP47388" s="8"/>
      <c r="BQ47388" s="8"/>
      <c r="BR47388" s="8"/>
      <c r="BS47388" s="8"/>
      <c r="BT47388" s="8"/>
      <c r="BU47388" s="8"/>
    </row>
    <row r="47389" spans="68:73">
      <c r="BP47389" s="10"/>
      <c r="BQ47389" s="10"/>
      <c r="BR47389" s="10"/>
      <c r="BS47389" s="10"/>
      <c r="BT47389" s="10"/>
      <c r="BU47389" s="10"/>
    </row>
    <row r="47390" spans="68:73">
      <c r="BP47390" s="8"/>
      <c r="BQ47390" s="8"/>
      <c r="BR47390" s="8"/>
      <c r="BS47390" s="8"/>
      <c r="BT47390" s="8"/>
      <c r="BU47390" s="8"/>
    </row>
    <row r="47391" spans="68:73">
      <c r="BP47391" s="10"/>
      <c r="BQ47391" s="10"/>
      <c r="BR47391" s="10"/>
      <c r="BS47391" s="10"/>
      <c r="BT47391" s="10"/>
      <c r="BU47391" s="10"/>
    </row>
    <row r="47392" spans="68:73">
      <c r="BP47392" s="8"/>
      <c r="BQ47392" s="8"/>
      <c r="BR47392" s="8"/>
      <c r="BS47392" s="8"/>
      <c r="BT47392" s="8"/>
      <c r="BU47392" s="8"/>
    </row>
    <row r="47393" spans="68:73">
      <c r="BP47393" s="10"/>
      <c r="BQ47393" s="10"/>
      <c r="BR47393" s="10"/>
      <c r="BS47393" s="10"/>
      <c r="BT47393" s="10"/>
      <c r="BU47393" s="10"/>
    </row>
    <row r="47394" spans="68:73">
      <c r="BP47394" s="8"/>
      <c r="BQ47394" s="8"/>
      <c r="BR47394" s="8"/>
      <c r="BS47394" s="8"/>
      <c r="BT47394" s="8"/>
      <c r="BU47394" s="8"/>
    </row>
    <row r="47395" spans="68:73">
      <c r="BP47395" s="10"/>
      <c r="BQ47395" s="10"/>
      <c r="BR47395" s="10"/>
      <c r="BS47395" s="10"/>
      <c r="BT47395" s="10"/>
      <c r="BU47395" s="10"/>
    </row>
    <row r="47396" spans="68:73">
      <c r="BP47396" s="8"/>
      <c r="BQ47396" s="8"/>
      <c r="BR47396" s="8"/>
      <c r="BS47396" s="8"/>
      <c r="BT47396" s="8"/>
      <c r="BU47396" s="8"/>
    </row>
    <row r="47397" spans="68:73">
      <c r="BP47397" s="10"/>
      <c r="BQ47397" s="10"/>
      <c r="BR47397" s="10"/>
      <c r="BS47397" s="10"/>
      <c r="BT47397" s="10"/>
      <c r="BU47397" s="10"/>
    </row>
    <row r="47398" spans="68:73">
      <c r="BP47398" s="8"/>
      <c r="BQ47398" s="8"/>
      <c r="BR47398" s="8"/>
      <c r="BS47398" s="8"/>
      <c r="BT47398" s="8"/>
      <c r="BU47398" s="8"/>
    </row>
    <row r="47399" spans="68:73">
      <c r="BP47399" s="10"/>
      <c r="BQ47399" s="10"/>
      <c r="BR47399" s="10"/>
      <c r="BS47399" s="10"/>
      <c r="BT47399" s="10"/>
      <c r="BU47399" s="10"/>
    </row>
    <row r="47400" spans="68:73">
      <c r="BP47400" s="8"/>
      <c r="BQ47400" s="8"/>
      <c r="BR47400" s="8"/>
      <c r="BS47400" s="8"/>
      <c r="BT47400" s="8"/>
      <c r="BU47400" s="8"/>
    </row>
    <row r="47401" spans="68:73">
      <c r="BP47401" s="10"/>
      <c r="BQ47401" s="10"/>
      <c r="BR47401" s="10"/>
      <c r="BS47401" s="10"/>
      <c r="BT47401" s="10"/>
      <c r="BU47401" s="10"/>
    </row>
    <row r="47402" spans="68:73">
      <c r="BP47402" s="8"/>
      <c r="BQ47402" s="8"/>
      <c r="BR47402" s="8"/>
      <c r="BS47402" s="8"/>
      <c r="BT47402" s="8"/>
      <c r="BU47402" s="8"/>
    </row>
    <row r="47403" spans="68:73">
      <c r="BP47403" s="10"/>
      <c r="BQ47403" s="10"/>
      <c r="BR47403" s="10"/>
      <c r="BS47403" s="10"/>
      <c r="BT47403" s="10"/>
      <c r="BU47403" s="10"/>
    </row>
    <row r="47404" spans="68:73">
      <c r="BP47404" s="8"/>
      <c r="BQ47404" s="8"/>
      <c r="BR47404" s="8"/>
      <c r="BS47404" s="8"/>
      <c r="BT47404" s="8"/>
      <c r="BU47404" s="8"/>
    </row>
    <row r="47405" spans="68:73">
      <c r="BP47405" s="10"/>
      <c r="BQ47405" s="10"/>
      <c r="BR47405" s="10"/>
      <c r="BS47405" s="10"/>
      <c r="BT47405" s="10"/>
      <c r="BU47405" s="10"/>
    </row>
    <row r="47406" spans="68:73">
      <c r="BP47406" s="8"/>
      <c r="BQ47406" s="8"/>
      <c r="BR47406" s="8"/>
      <c r="BS47406" s="8"/>
      <c r="BT47406" s="8"/>
      <c r="BU47406" s="8"/>
    </row>
    <row r="47407" spans="68:73">
      <c r="BP47407" s="10"/>
      <c r="BQ47407" s="10"/>
      <c r="BR47407" s="10"/>
      <c r="BS47407" s="10"/>
      <c r="BT47407" s="10"/>
      <c r="BU47407" s="10"/>
    </row>
    <row r="47408" spans="68:73">
      <c r="BP47408" s="8"/>
      <c r="BQ47408" s="8"/>
      <c r="BR47408" s="8"/>
      <c r="BS47408" s="8"/>
      <c r="BT47408" s="8"/>
      <c r="BU47408" s="8"/>
    </row>
    <row r="47409" spans="68:73">
      <c r="BP47409" s="10"/>
      <c r="BQ47409" s="10"/>
      <c r="BR47409" s="10"/>
      <c r="BS47409" s="10"/>
      <c r="BT47409" s="10"/>
      <c r="BU47409" s="10"/>
    </row>
    <row r="47410" spans="68:73">
      <c r="BP47410" s="8"/>
      <c r="BQ47410" s="8"/>
      <c r="BR47410" s="8"/>
      <c r="BS47410" s="8"/>
      <c r="BT47410" s="8"/>
      <c r="BU47410" s="8"/>
    </row>
    <row r="47411" spans="68:73">
      <c r="BP47411" s="10"/>
      <c r="BQ47411" s="10"/>
      <c r="BR47411" s="10"/>
      <c r="BS47411" s="10"/>
      <c r="BT47411" s="10"/>
      <c r="BU47411" s="10"/>
    </row>
    <row r="47412" spans="68:73">
      <c r="BP47412" s="8"/>
      <c r="BQ47412" s="8"/>
      <c r="BR47412" s="8"/>
      <c r="BS47412" s="8"/>
      <c r="BT47412" s="8"/>
      <c r="BU47412" s="8"/>
    </row>
    <row r="47413" spans="68:73">
      <c r="BP47413" s="10"/>
      <c r="BQ47413" s="10"/>
      <c r="BR47413" s="10"/>
      <c r="BS47413" s="10"/>
      <c r="BT47413" s="10"/>
      <c r="BU47413" s="10"/>
    </row>
    <row r="47414" spans="68:73">
      <c r="BP47414" s="8"/>
      <c r="BQ47414" s="8"/>
      <c r="BR47414" s="8"/>
      <c r="BS47414" s="8"/>
      <c r="BT47414" s="8"/>
      <c r="BU47414" s="8"/>
    </row>
    <row r="47415" spans="68:73">
      <c r="BP47415" s="10"/>
      <c r="BQ47415" s="10"/>
      <c r="BR47415" s="10"/>
      <c r="BS47415" s="10"/>
      <c r="BT47415" s="10"/>
      <c r="BU47415" s="10"/>
    </row>
    <row r="47416" spans="68:73">
      <c r="BP47416" s="8"/>
      <c r="BQ47416" s="8"/>
      <c r="BR47416" s="8"/>
      <c r="BS47416" s="8"/>
      <c r="BT47416" s="8"/>
      <c r="BU47416" s="8"/>
    </row>
    <row r="47417" spans="68:73">
      <c r="BP47417" s="10"/>
      <c r="BQ47417" s="10"/>
      <c r="BR47417" s="10"/>
      <c r="BS47417" s="10"/>
      <c r="BT47417" s="10"/>
      <c r="BU47417" s="10"/>
    </row>
    <row r="47418" spans="68:73">
      <c r="BP47418" s="8"/>
      <c r="BQ47418" s="8"/>
      <c r="BR47418" s="8"/>
      <c r="BS47418" s="8"/>
      <c r="BT47418" s="8"/>
      <c r="BU47418" s="8"/>
    </row>
    <row r="47419" spans="68:73">
      <c r="BP47419" s="10"/>
      <c r="BQ47419" s="10"/>
      <c r="BR47419" s="10"/>
      <c r="BS47419" s="10"/>
      <c r="BT47419" s="10"/>
      <c r="BU47419" s="10"/>
    </row>
    <row r="47420" spans="68:73">
      <c r="BP47420" s="8"/>
      <c r="BQ47420" s="8"/>
      <c r="BR47420" s="8"/>
      <c r="BS47420" s="8"/>
      <c r="BT47420" s="8"/>
      <c r="BU47420" s="8"/>
    </row>
    <row r="47421" spans="68:73">
      <c r="BP47421" s="10"/>
      <c r="BQ47421" s="10"/>
      <c r="BR47421" s="10"/>
      <c r="BS47421" s="10"/>
      <c r="BT47421" s="10"/>
      <c r="BU47421" s="10"/>
    </row>
    <row r="47422" spans="68:73">
      <c r="BP47422" s="8"/>
      <c r="BQ47422" s="8"/>
      <c r="BR47422" s="8"/>
      <c r="BS47422" s="8"/>
      <c r="BT47422" s="8"/>
      <c r="BU47422" s="8"/>
    </row>
    <row r="47423" spans="68:73">
      <c r="BP47423" s="10"/>
      <c r="BQ47423" s="10"/>
      <c r="BR47423" s="10"/>
      <c r="BS47423" s="10"/>
      <c r="BT47423" s="10"/>
      <c r="BU47423" s="10"/>
    </row>
    <row r="47424" spans="68:73">
      <c r="BP47424" s="8"/>
      <c r="BQ47424" s="8"/>
      <c r="BR47424" s="8"/>
      <c r="BS47424" s="8"/>
      <c r="BT47424" s="8"/>
      <c r="BU47424" s="8"/>
    </row>
    <row r="47425" spans="68:73">
      <c r="BP47425" s="10"/>
      <c r="BQ47425" s="10"/>
      <c r="BR47425" s="10"/>
      <c r="BS47425" s="10"/>
      <c r="BT47425" s="10"/>
      <c r="BU47425" s="10"/>
    </row>
    <row r="47426" spans="68:73">
      <c r="BP47426" s="8"/>
      <c r="BQ47426" s="8"/>
      <c r="BR47426" s="8"/>
      <c r="BS47426" s="8"/>
      <c r="BT47426" s="8"/>
      <c r="BU47426" s="8"/>
    </row>
    <row r="47427" spans="68:73">
      <c r="BP47427" s="10"/>
      <c r="BQ47427" s="10"/>
      <c r="BR47427" s="10"/>
      <c r="BS47427" s="10"/>
      <c r="BT47427" s="10"/>
      <c r="BU47427" s="10"/>
    </row>
    <row r="47428" spans="68:73">
      <c r="BP47428" s="8"/>
      <c r="BQ47428" s="8"/>
      <c r="BR47428" s="8"/>
      <c r="BS47428" s="8"/>
      <c r="BT47428" s="8"/>
      <c r="BU47428" s="8"/>
    </row>
    <row r="47429" spans="68:73">
      <c r="BP47429" s="10"/>
      <c r="BQ47429" s="10"/>
      <c r="BR47429" s="10"/>
      <c r="BS47429" s="10"/>
      <c r="BT47429" s="10"/>
      <c r="BU47429" s="10"/>
    </row>
    <row r="47430" spans="68:73">
      <c r="BP47430" s="8"/>
      <c r="BQ47430" s="8"/>
      <c r="BR47430" s="8"/>
      <c r="BS47430" s="8"/>
      <c r="BT47430" s="8"/>
      <c r="BU47430" s="8"/>
    </row>
    <row r="47431" spans="68:73">
      <c r="BP47431" s="10"/>
      <c r="BQ47431" s="10"/>
      <c r="BR47431" s="10"/>
      <c r="BS47431" s="10"/>
      <c r="BT47431" s="10"/>
      <c r="BU47431" s="10"/>
    </row>
    <row r="47432" spans="68:73">
      <c r="BP47432" s="8"/>
      <c r="BQ47432" s="8"/>
      <c r="BR47432" s="8"/>
      <c r="BS47432" s="8"/>
      <c r="BT47432" s="8"/>
      <c r="BU47432" s="8"/>
    </row>
    <row r="47433" spans="68:73">
      <c r="BP47433" s="10"/>
      <c r="BQ47433" s="10"/>
      <c r="BR47433" s="10"/>
      <c r="BS47433" s="10"/>
      <c r="BT47433" s="10"/>
      <c r="BU47433" s="10"/>
    </row>
    <row r="47434" spans="68:73">
      <c r="BP47434" s="8"/>
      <c r="BQ47434" s="8"/>
      <c r="BR47434" s="8"/>
      <c r="BS47434" s="8"/>
      <c r="BT47434" s="8"/>
      <c r="BU47434" s="8"/>
    </row>
    <row r="47435" spans="68:73">
      <c r="BP47435" s="10"/>
      <c r="BQ47435" s="10"/>
      <c r="BR47435" s="10"/>
      <c r="BS47435" s="10"/>
      <c r="BT47435" s="10"/>
      <c r="BU47435" s="10"/>
    </row>
    <row r="47436" spans="68:73">
      <c r="BP47436" s="8"/>
      <c r="BQ47436" s="8"/>
      <c r="BR47436" s="8"/>
      <c r="BS47436" s="8"/>
      <c r="BT47436" s="8"/>
      <c r="BU47436" s="8"/>
    </row>
    <row r="47437" spans="68:73">
      <c r="BP47437" s="10"/>
      <c r="BQ47437" s="10"/>
      <c r="BR47437" s="10"/>
      <c r="BS47437" s="10"/>
      <c r="BT47437" s="10"/>
      <c r="BU47437" s="10"/>
    </row>
    <row r="47438" spans="68:73">
      <c r="BP47438" s="8"/>
      <c r="BQ47438" s="8"/>
      <c r="BR47438" s="8"/>
      <c r="BS47438" s="8"/>
      <c r="BT47438" s="8"/>
      <c r="BU47438" s="8"/>
    </row>
    <row r="47439" spans="68:73">
      <c r="BP47439" s="10"/>
      <c r="BQ47439" s="10"/>
      <c r="BR47439" s="10"/>
      <c r="BS47439" s="10"/>
      <c r="BT47439" s="10"/>
      <c r="BU47439" s="10"/>
    </row>
    <row r="47440" spans="68:73">
      <c r="BP47440" s="8"/>
      <c r="BQ47440" s="8"/>
      <c r="BR47440" s="8"/>
      <c r="BS47440" s="8"/>
      <c r="BT47440" s="8"/>
      <c r="BU47440" s="8"/>
    </row>
    <row r="47441" spans="68:73">
      <c r="BP47441" s="10"/>
      <c r="BQ47441" s="10"/>
      <c r="BR47441" s="10"/>
      <c r="BS47441" s="10"/>
      <c r="BT47441" s="10"/>
      <c r="BU47441" s="10"/>
    </row>
    <row r="47442" spans="68:73">
      <c r="BP47442" s="8"/>
      <c r="BQ47442" s="8"/>
      <c r="BR47442" s="8"/>
      <c r="BS47442" s="8"/>
      <c r="BT47442" s="8"/>
      <c r="BU47442" s="8"/>
    </row>
    <row r="47443" spans="68:73">
      <c r="BP47443" s="10"/>
      <c r="BQ47443" s="10"/>
      <c r="BR47443" s="10"/>
      <c r="BS47443" s="10"/>
      <c r="BT47443" s="10"/>
      <c r="BU47443" s="10"/>
    </row>
    <row r="47444" spans="68:73">
      <c r="BP47444" s="8"/>
      <c r="BQ47444" s="8"/>
      <c r="BR47444" s="8"/>
      <c r="BS47444" s="8"/>
      <c r="BT47444" s="8"/>
      <c r="BU47444" s="8"/>
    </row>
    <row r="47445" spans="68:73">
      <c r="BP47445" s="10"/>
      <c r="BQ47445" s="10"/>
      <c r="BR47445" s="10"/>
      <c r="BS47445" s="10"/>
      <c r="BT47445" s="10"/>
      <c r="BU47445" s="10"/>
    </row>
    <row r="47446" spans="68:73">
      <c r="BP47446" s="8"/>
      <c r="BQ47446" s="8"/>
      <c r="BR47446" s="8"/>
      <c r="BS47446" s="8"/>
      <c r="BT47446" s="8"/>
      <c r="BU47446" s="8"/>
    </row>
    <row r="47447" spans="68:73">
      <c r="BP47447" s="10"/>
      <c r="BQ47447" s="10"/>
      <c r="BR47447" s="10"/>
      <c r="BS47447" s="10"/>
      <c r="BT47447" s="10"/>
      <c r="BU47447" s="10"/>
    </row>
    <row r="47448" spans="68:73">
      <c r="BP47448" s="8"/>
      <c r="BQ47448" s="8"/>
      <c r="BR47448" s="8"/>
      <c r="BS47448" s="8"/>
      <c r="BT47448" s="8"/>
      <c r="BU47448" s="8"/>
    </row>
    <row r="47449" spans="68:73">
      <c r="BP47449" s="10"/>
      <c r="BQ47449" s="10"/>
      <c r="BR47449" s="10"/>
      <c r="BS47449" s="10"/>
      <c r="BT47449" s="10"/>
      <c r="BU47449" s="10"/>
    </row>
    <row r="47450" spans="68:73">
      <c r="BP47450" s="8"/>
      <c r="BQ47450" s="8"/>
      <c r="BR47450" s="8"/>
      <c r="BS47450" s="8"/>
      <c r="BT47450" s="8"/>
      <c r="BU47450" s="8"/>
    </row>
    <row r="47451" spans="68:73">
      <c r="BP47451" s="10"/>
      <c r="BQ47451" s="10"/>
      <c r="BR47451" s="10"/>
      <c r="BS47451" s="10"/>
      <c r="BT47451" s="10"/>
      <c r="BU47451" s="10"/>
    </row>
    <row r="47452" spans="68:73">
      <c r="BP47452" s="8"/>
      <c r="BQ47452" s="8"/>
      <c r="BR47452" s="8"/>
      <c r="BS47452" s="8"/>
      <c r="BT47452" s="8"/>
      <c r="BU47452" s="8"/>
    </row>
    <row r="47453" spans="68:73">
      <c r="BP47453" s="10"/>
      <c r="BQ47453" s="10"/>
      <c r="BR47453" s="10"/>
      <c r="BS47453" s="10"/>
      <c r="BT47453" s="10"/>
      <c r="BU47453" s="10"/>
    </row>
    <row r="47454" spans="68:73">
      <c r="BP47454" s="8"/>
      <c r="BQ47454" s="8"/>
      <c r="BR47454" s="8"/>
      <c r="BS47454" s="8"/>
      <c r="BT47454" s="8"/>
      <c r="BU47454" s="8"/>
    </row>
    <row r="47455" spans="68:73">
      <c r="BP47455" s="10"/>
      <c r="BQ47455" s="10"/>
      <c r="BR47455" s="10"/>
      <c r="BS47455" s="10"/>
      <c r="BT47455" s="10"/>
      <c r="BU47455" s="10"/>
    </row>
    <row r="47456" spans="68:73">
      <c r="BP47456" s="8"/>
      <c r="BQ47456" s="8"/>
      <c r="BR47456" s="8"/>
      <c r="BS47456" s="8"/>
      <c r="BT47456" s="8"/>
      <c r="BU47456" s="8"/>
    </row>
    <row r="47457" spans="68:73">
      <c r="BP47457" s="10"/>
      <c r="BQ47457" s="10"/>
      <c r="BR47457" s="10"/>
      <c r="BS47457" s="10"/>
      <c r="BT47457" s="10"/>
      <c r="BU47457" s="10"/>
    </row>
    <row r="47458" spans="68:73">
      <c r="BP47458" s="8"/>
      <c r="BQ47458" s="8"/>
      <c r="BR47458" s="8"/>
      <c r="BS47458" s="8"/>
      <c r="BT47458" s="8"/>
      <c r="BU47458" s="8"/>
    </row>
    <row r="47459" spans="68:73">
      <c r="BP47459" s="10"/>
      <c r="BQ47459" s="10"/>
      <c r="BR47459" s="10"/>
      <c r="BS47459" s="10"/>
      <c r="BT47459" s="10"/>
      <c r="BU47459" s="10"/>
    </row>
    <row r="47460" spans="68:73">
      <c r="BP47460" s="8"/>
      <c r="BQ47460" s="8"/>
      <c r="BR47460" s="8"/>
      <c r="BS47460" s="8"/>
      <c r="BT47460" s="8"/>
      <c r="BU47460" s="8"/>
    </row>
    <row r="47461" spans="68:73">
      <c r="BP47461" s="10"/>
      <c r="BQ47461" s="10"/>
      <c r="BR47461" s="10"/>
      <c r="BS47461" s="10"/>
      <c r="BT47461" s="10"/>
      <c r="BU47461" s="10"/>
    </row>
    <row r="47462" spans="68:73">
      <c r="BP47462" s="8"/>
      <c r="BQ47462" s="8"/>
      <c r="BR47462" s="8"/>
      <c r="BS47462" s="8"/>
      <c r="BT47462" s="8"/>
      <c r="BU47462" s="8"/>
    </row>
    <row r="47463" spans="68:73">
      <c r="BP47463" s="10"/>
      <c r="BQ47463" s="10"/>
      <c r="BR47463" s="10"/>
      <c r="BS47463" s="10"/>
      <c r="BT47463" s="10"/>
      <c r="BU47463" s="10"/>
    </row>
    <row r="47464" spans="68:73">
      <c r="BP47464" s="8"/>
      <c r="BQ47464" s="8"/>
      <c r="BR47464" s="8"/>
      <c r="BS47464" s="8"/>
      <c r="BT47464" s="8"/>
      <c r="BU47464" s="8"/>
    </row>
    <row r="47465" spans="68:73">
      <c r="BP47465" s="10"/>
      <c r="BQ47465" s="10"/>
      <c r="BR47465" s="10"/>
      <c r="BS47465" s="10"/>
      <c r="BT47465" s="10"/>
      <c r="BU47465" s="10"/>
    </row>
    <row r="47466" spans="68:73">
      <c r="BP47466" s="8"/>
      <c r="BQ47466" s="8"/>
      <c r="BR47466" s="8"/>
      <c r="BS47466" s="8"/>
      <c r="BT47466" s="8"/>
      <c r="BU47466" s="8"/>
    </row>
    <row r="47467" spans="68:73">
      <c r="BP47467" s="10"/>
      <c r="BQ47467" s="10"/>
      <c r="BR47467" s="10"/>
      <c r="BS47467" s="10"/>
      <c r="BT47467" s="10"/>
      <c r="BU47467" s="10"/>
    </row>
    <row r="47468" spans="68:73">
      <c r="BP47468" s="8"/>
      <c r="BQ47468" s="8"/>
      <c r="BR47468" s="8"/>
      <c r="BS47468" s="8"/>
      <c r="BT47468" s="8"/>
      <c r="BU47468" s="8"/>
    </row>
    <row r="47469" spans="68:73">
      <c r="BP47469" s="10"/>
      <c r="BQ47469" s="10"/>
      <c r="BR47469" s="10"/>
      <c r="BS47469" s="10"/>
      <c r="BT47469" s="10"/>
      <c r="BU47469" s="10"/>
    </row>
    <row r="47470" spans="68:73">
      <c r="BP47470" s="8"/>
      <c r="BQ47470" s="8"/>
      <c r="BR47470" s="8"/>
      <c r="BS47470" s="8"/>
      <c r="BT47470" s="8"/>
      <c r="BU47470" s="8"/>
    </row>
    <row r="47471" spans="68:73">
      <c r="BP47471" s="10"/>
      <c r="BQ47471" s="10"/>
      <c r="BR47471" s="10"/>
      <c r="BS47471" s="10"/>
      <c r="BT47471" s="10"/>
      <c r="BU47471" s="10"/>
    </row>
    <row r="47472" spans="68:73">
      <c r="BP47472" s="8"/>
      <c r="BQ47472" s="8"/>
      <c r="BR47472" s="8"/>
      <c r="BS47472" s="8"/>
      <c r="BT47472" s="8"/>
      <c r="BU47472" s="8"/>
    </row>
    <row r="47473" spans="68:73">
      <c r="BP47473" s="10"/>
      <c r="BQ47473" s="10"/>
      <c r="BR47473" s="10"/>
      <c r="BS47473" s="10"/>
      <c r="BT47473" s="10"/>
      <c r="BU47473" s="10"/>
    </row>
    <row r="47474" spans="68:73">
      <c r="BP47474" s="8"/>
      <c r="BQ47474" s="8"/>
      <c r="BR47474" s="8"/>
      <c r="BS47474" s="8"/>
      <c r="BT47474" s="8"/>
      <c r="BU47474" s="8"/>
    </row>
    <row r="47475" spans="68:73">
      <c r="BP47475" s="10"/>
      <c r="BQ47475" s="10"/>
      <c r="BR47475" s="10"/>
      <c r="BS47475" s="10"/>
      <c r="BT47475" s="10"/>
      <c r="BU47475" s="10"/>
    </row>
    <row r="47476" spans="68:73">
      <c r="BP47476" s="8"/>
      <c r="BQ47476" s="8"/>
      <c r="BR47476" s="8"/>
      <c r="BS47476" s="8"/>
      <c r="BT47476" s="8"/>
      <c r="BU47476" s="8"/>
    </row>
    <row r="47477" spans="68:73">
      <c r="BP47477" s="10"/>
      <c r="BQ47477" s="10"/>
      <c r="BR47477" s="10"/>
      <c r="BS47477" s="10"/>
      <c r="BT47477" s="10"/>
      <c r="BU47477" s="10"/>
    </row>
    <row r="47478" spans="68:73">
      <c r="BP47478" s="8"/>
      <c r="BQ47478" s="8"/>
      <c r="BR47478" s="8"/>
      <c r="BS47478" s="8"/>
      <c r="BT47478" s="8"/>
      <c r="BU47478" s="8"/>
    </row>
    <row r="47479" spans="68:73">
      <c r="BP47479" s="10"/>
      <c r="BQ47479" s="10"/>
      <c r="BR47479" s="10"/>
      <c r="BS47479" s="10"/>
      <c r="BT47479" s="10"/>
      <c r="BU47479" s="10"/>
    </row>
    <row r="47480" spans="68:73">
      <c r="BP47480" s="8"/>
      <c r="BQ47480" s="8"/>
      <c r="BR47480" s="8"/>
      <c r="BS47480" s="8"/>
      <c r="BT47480" s="8"/>
      <c r="BU47480" s="8"/>
    </row>
    <row r="47481" spans="68:73">
      <c r="BP47481" s="10"/>
      <c r="BQ47481" s="10"/>
      <c r="BR47481" s="10"/>
      <c r="BS47481" s="10"/>
      <c r="BT47481" s="10"/>
      <c r="BU47481" s="10"/>
    </row>
    <row r="47482" spans="68:73">
      <c r="BP47482" s="8"/>
      <c r="BQ47482" s="8"/>
      <c r="BR47482" s="8"/>
      <c r="BS47482" s="8"/>
      <c r="BT47482" s="8"/>
      <c r="BU47482" s="8"/>
    </row>
    <row r="47483" spans="68:73">
      <c r="BP47483" s="10"/>
      <c r="BQ47483" s="10"/>
      <c r="BR47483" s="10"/>
      <c r="BS47483" s="10"/>
      <c r="BT47483" s="10"/>
      <c r="BU47483" s="10"/>
    </row>
    <row r="47484" spans="68:73">
      <c r="BP47484" s="8"/>
      <c r="BQ47484" s="8"/>
      <c r="BR47484" s="8"/>
      <c r="BS47484" s="8"/>
      <c r="BT47484" s="8"/>
      <c r="BU47484" s="8"/>
    </row>
    <row r="47485" spans="68:73">
      <c r="BP47485" s="10"/>
      <c r="BQ47485" s="10"/>
      <c r="BR47485" s="10"/>
      <c r="BS47485" s="10"/>
      <c r="BT47485" s="10"/>
      <c r="BU47485" s="10"/>
    </row>
    <row r="47486" spans="68:73">
      <c r="BP47486" s="8"/>
      <c r="BQ47486" s="8"/>
      <c r="BR47486" s="8"/>
      <c r="BS47486" s="8"/>
      <c r="BT47486" s="8"/>
      <c r="BU47486" s="8"/>
    </row>
    <row r="47487" spans="68:73">
      <c r="BP47487" s="10"/>
      <c r="BQ47487" s="10"/>
      <c r="BR47487" s="10"/>
      <c r="BS47487" s="10"/>
      <c r="BT47487" s="10"/>
      <c r="BU47487" s="10"/>
    </row>
    <row r="47488" spans="68:73">
      <c r="BP47488" s="8"/>
      <c r="BQ47488" s="8"/>
      <c r="BR47488" s="8"/>
      <c r="BS47488" s="8"/>
      <c r="BT47488" s="8"/>
      <c r="BU47488" s="8"/>
    </row>
    <row r="47489" spans="68:73">
      <c r="BP47489" s="10"/>
      <c r="BQ47489" s="10"/>
      <c r="BR47489" s="10"/>
      <c r="BS47489" s="10"/>
      <c r="BT47489" s="10"/>
      <c r="BU47489" s="10"/>
    </row>
    <row r="47490" spans="68:73">
      <c r="BP47490" s="8"/>
      <c r="BQ47490" s="8"/>
      <c r="BR47490" s="8"/>
      <c r="BS47490" s="8"/>
      <c r="BT47490" s="8"/>
      <c r="BU47490" s="8"/>
    </row>
    <row r="47491" spans="68:73">
      <c r="BP47491" s="10"/>
      <c r="BQ47491" s="10"/>
      <c r="BR47491" s="10"/>
      <c r="BS47491" s="10"/>
      <c r="BT47491" s="10"/>
      <c r="BU47491" s="10"/>
    </row>
    <row r="47492" spans="68:73">
      <c r="BP47492" s="8"/>
      <c r="BQ47492" s="8"/>
      <c r="BR47492" s="8"/>
      <c r="BS47492" s="8"/>
      <c r="BT47492" s="8"/>
      <c r="BU47492" s="8"/>
    </row>
    <row r="47493" spans="68:73">
      <c r="BP47493" s="10"/>
      <c r="BQ47493" s="10"/>
      <c r="BR47493" s="10"/>
      <c r="BS47493" s="10"/>
      <c r="BT47493" s="10"/>
      <c r="BU47493" s="10"/>
    </row>
    <row r="47494" spans="68:73">
      <c r="BP47494" s="8"/>
      <c r="BQ47494" s="8"/>
      <c r="BR47494" s="8"/>
      <c r="BS47494" s="8"/>
      <c r="BT47494" s="8"/>
      <c r="BU47494" s="8"/>
    </row>
    <row r="47495" spans="68:73">
      <c r="BP47495" s="10"/>
      <c r="BQ47495" s="10"/>
      <c r="BR47495" s="10"/>
      <c r="BS47495" s="10"/>
      <c r="BT47495" s="10"/>
      <c r="BU47495" s="10"/>
    </row>
    <row r="47496" spans="68:73">
      <c r="BP47496" s="8"/>
      <c r="BQ47496" s="8"/>
      <c r="BR47496" s="8"/>
      <c r="BS47496" s="8"/>
      <c r="BT47496" s="8"/>
      <c r="BU47496" s="8"/>
    </row>
    <row r="47497" spans="68:73">
      <c r="BP47497" s="10"/>
      <c r="BQ47497" s="10"/>
      <c r="BR47497" s="10"/>
      <c r="BS47497" s="10"/>
      <c r="BT47497" s="10"/>
      <c r="BU47497" s="10"/>
    </row>
    <row r="47498" spans="68:73">
      <c r="BP47498" s="8"/>
      <c r="BQ47498" s="8"/>
      <c r="BR47498" s="8"/>
      <c r="BS47498" s="8"/>
      <c r="BT47498" s="8"/>
      <c r="BU47498" s="8"/>
    </row>
    <row r="47499" spans="68:73">
      <c r="BP47499" s="10"/>
      <c r="BQ47499" s="10"/>
      <c r="BR47499" s="10"/>
      <c r="BS47499" s="10"/>
      <c r="BT47499" s="10"/>
      <c r="BU47499" s="10"/>
    </row>
    <row r="47500" spans="68:73">
      <c r="BP47500" s="8"/>
      <c r="BQ47500" s="8"/>
      <c r="BR47500" s="8"/>
      <c r="BS47500" s="8"/>
      <c r="BT47500" s="8"/>
      <c r="BU47500" s="8"/>
    </row>
    <row r="47501" spans="68:73">
      <c r="BP47501" s="10"/>
      <c r="BQ47501" s="10"/>
      <c r="BR47501" s="10"/>
      <c r="BS47501" s="10"/>
      <c r="BT47501" s="10"/>
      <c r="BU47501" s="10"/>
    </row>
    <row r="47502" spans="68:73">
      <c r="BP47502" s="8"/>
      <c r="BQ47502" s="8"/>
      <c r="BR47502" s="8"/>
      <c r="BS47502" s="8"/>
      <c r="BT47502" s="8"/>
      <c r="BU47502" s="8"/>
    </row>
    <row r="47503" spans="68:73">
      <c r="BP47503" s="10"/>
      <c r="BQ47503" s="10"/>
      <c r="BR47503" s="10"/>
      <c r="BS47503" s="10"/>
      <c r="BT47503" s="10"/>
      <c r="BU47503" s="10"/>
    </row>
    <row r="47504" spans="68:73">
      <c r="BP47504" s="8"/>
      <c r="BQ47504" s="8"/>
      <c r="BR47504" s="8"/>
      <c r="BS47504" s="8"/>
      <c r="BT47504" s="8"/>
      <c r="BU47504" s="8"/>
    </row>
    <row r="47505" spans="68:73">
      <c r="BP47505" s="10"/>
      <c r="BQ47505" s="10"/>
      <c r="BR47505" s="10"/>
      <c r="BS47505" s="10"/>
      <c r="BT47505" s="10"/>
      <c r="BU47505" s="10"/>
    </row>
    <row r="47506" spans="68:73">
      <c r="BP47506" s="8"/>
      <c r="BQ47506" s="8"/>
      <c r="BR47506" s="8"/>
      <c r="BS47506" s="8"/>
      <c r="BT47506" s="8"/>
      <c r="BU47506" s="8"/>
    </row>
    <row r="47507" spans="68:73">
      <c r="BP47507" s="10"/>
      <c r="BQ47507" s="10"/>
      <c r="BR47507" s="10"/>
      <c r="BS47507" s="10"/>
      <c r="BT47507" s="10"/>
      <c r="BU47507" s="10"/>
    </row>
    <row r="47508" spans="68:73">
      <c r="BP47508" s="8"/>
      <c r="BQ47508" s="8"/>
      <c r="BR47508" s="8"/>
      <c r="BS47508" s="8"/>
      <c r="BT47508" s="8"/>
      <c r="BU47508" s="8"/>
    </row>
    <row r="47509" spans="68:73">
      <c r="BP47509" s="10"/>
      <c r="BQ47509" s="10"/>
      <c r="BR47509" s="10"/>
      <c r="BS47509" s="10"/>
      <c r="BT47509" s="10"/>
      <c r="BU47509" s="10"/>
    </row>
    <row r="47510" spans="68:73">
      <c r="BP47510" s="8"/>
      <c r="BQ47510" s="8"/>
      <c r="BR47510" s="8"/>
      <c r="BS47510" s="8"/>
      <c r="BT47510" s="8"/>
      <c r="BU47510" s="8"/>
    </row>
    <row r="47511" spans="68:73">
      <c r="BP47511" s="10"/>
      <c r="BQ47511" s="10"/>
      <c r="BR47511" s="10"/>
      <c r="BS47511" s="10"/>
      <c r="BT47511" s="10"/>
      <c r="BU47511" s="10"/>
    </row>
    <row r="47512" spans="68:73">
      <c r="BP47512" s="8"/>
      <c r="BQ47512" s="8"/>
      <c r="BR47512" s="8"/>
      <c r="BS47512" s="8"/>
      <c r="BT47512" s="8"/>
      <c r="BU47512" s="8"/>
    </row>
    <row r="47513" spans="68:73">
      <c r="BP47513" s="10"/>
      <c r="BQ47513" s="10"/>
      <c r="BR47513" s="10"/>
      <c r="BS47513" s="10"/>
      <c r="BT47513" s="10"/>
      <c r="BU47513" s="10"/>
    </row>
    <row r="47514" spans="68:73">
      <c r="BP47514" s="8"/>
      <c r="BQ47514" s="8"/>
      <c r="BR47514" s="8"/>
      <c r="BS47514" s="8"/>
      <c r="BT47514" s="8"/>
      <c r="BU47514" s="8"/>
    </row>
    <row r="47515" spans="68:73">
      <c r="BP47515" s="10"/>
      <c r="BQ47515" s="10"/>
      <c r="BR47515" s="10"/>
      <c r="BS47515" s="10"/>
      <c r="BT47515" s="10"/>
      <c r="BU47515" s="10"/>
    </row>
    <row r="47516" spans="68:73">
      <c r="BP47516" s="8"/>
      <c r="BQ47516" s="8"/>
      <c r="BR47516" s="8"/>
      <c r="BS47516" s="8"/>
      <c r="BT47516" s="8"/>
      <c r="BU47516" s="8"/>
    </row>
    <row r="47517" spans="68:73">
      <c r="BP47517" s="10"/>
      <c r="BQ47517" s="10"/>
      <c r="BR47517" s="10"/>
      <c r="BS47517" s="10"/>
      <c r="BT47517" s="10"/>
      <c r="BU47517" s="10"/>
    </row>
    <row r="47518" spans="68:73">
      <c r="BP47518" s="8"/>
      <c r="BQ47518" s="8"/>
      <c r="BR47518" s="8"/>
      <c r="BS47518" s="8"/>
      <c r="BT47518" s="8"/>
      <c r="BU47518" s="8"/>
    </row>
    <row r="47519" spans="68:73">
      <c r="BP47519" s="10"/>
      <c r="BQ47519" s="10"/>
      <c r="BR47519" s="10"/>
      <c r="BS47519" s="10"/>
      <c r="BT47519" s="10"/>
      <c r="BU47519" s="10"/>
    </row>
    <row r="47520" spans="68:73">
      <c r="BP47520" s="8"/>
      <c r="BQ47520" s="8"/>
      <c r="BR47520" s="8"/>
      <c r="BS47520" s="8"/>
      <c r="BT47520" s="8"/>
      <c r="BU47520" s="8"/>
    </row>
    <row r="47521" spans="68:73">
      <c r="BP47521" s="10"/>
      <c r="BQ47521" s="10"/>
      <c r="BR47521" s="10"/>
      <c r="BS47521" s="10"/>
      <c r="BT47521" s="10"/>
      <c r="BU47521" s="10"/>
    </row>
    <row r="47522" spans="68:73">
      <c r="BP47522" s="8"/>
      <c r="BQ47522" s="8"/>
      <c r="BR47522" s="8"/>
      <c r="BS47522" s="8"/>
      <c r="BT47522" s="8"/>
      <c r="BU47522" s="8"/>
    </row>
    <row r="47523" spans="68:73">
      <c r="BP47523" s="10"/>
      <c r="BQ47523" s="10"/>
      <c r="BR47523" s="10"/>
      <c r="BS47523" s="10"/>
      <c r="BT47523" s="10"/>
      <c r="BU47523" s="10"/>
    </row>
    <row r="47524" spans="68:73">
      <c r="BP47524" s="8"/>
      <c r="BQ47524" s="8"/>
      <c r="BR47524" s="8"/>
      <c r="BS47524" s="8"/>
      <c r="BT47524" s="8"/>
      <c r="BU47524" s="8"/>
    </row>
    <row r="47525" spans="68:73">
      <c r="BP47525" s="10"/>
      <c r="BQ47525" s="10"/>
      <c r="BR47525" s="10"/>
      <c r="BS47525" s="10"/>
      <c r="BT47525" s="10"/>
      <c r="BU47525" s="10"/>
    </row>
    <row r="47526" spans="68:73">
      <c r="BP47526" s="8"/>
      <c r="BQ47526" s="8"/>
      <c r="BR47526" s="8"/>
      <c r="BS47526" s="8"/>
      <c r="BT47526" s="8"/>
      <c r="BU47526" s="8"/>
    </row>
    <row r="47527" spans="68:73">
      <c r="BP47527" s="10"/>
      <c r="BQ47527" s="10"/>
      <c r="BR47527" s="10"/>
      <c r="BS47527" s="10"/>
      <c r="BT47527" s="10"/>
      <c r="BU47527" s="10"/>
    </row>
    <row r="47528" spans="68:73">
      <c r="BP47528" s="8"/>
      <c r="BQ47528" s="8"/>
      <c r="BR47528" s="8"/>
      <c r="BS47528" s="8"/>
      <c r="BT47528" s="8"/>
      <c r="BU47528" s="8"/>
    </row>
    <row r="47529" spans="68:73">
      <c r="BP47529" s="10"/>
      <c r="BQ47529" s="10"/>
      <c r="BR47529" s="10"/>
      <c r="BS47529" s="10"/>
      <c r="BT47529" s="10"/>
      <c r="BU47529" s="10"/>
    </row>
    <row r="47530" spans="68:73">
      <c r="BP47530" s="8"/>
      <c r="BQ47530" s="8"/>
      <c r="BR47530" s="8"/>
      <c r="BS47530" s="8"/>
      <c r="BT47530" s="8"/>
      <c r="BU47530" s="8"/>
    </row>
    <row r="47531" spans="68:73">
      <c r="BP47531" s="10"/>
      <c r="BQ47531" s="10"/>
      <c r="BR47531" s="10"/>
      <c r="BS47531" s="10"/>
      <c r="BT47531" s="10"/>
      <c r="BU47531" s="10"/>
    </row>
    <row r="47532" spans="68:73">
      <c r="BP47532" s="8"/>
      <c r="BQ47532" s="8"/>
      <c r="BR47532" s="8"/>
      <c r="BS47532" s="8"/>
      <c r="BT47532" s="8"/>
      <c r="BU47532" s="8"/>
    </row>
    <row r="47533" spans="68:73">
      <c r="BP47533" s="10"/>
      <c r="BQ47533" s="10"/>
      <c r="BR47533" s="10"/>
      <c r="BS47533" s="10"/>
      <c r="BT47533" s="10"/>
      <c r="BU47533" s="10"/>
    </row>
    <row r="47534" spans="68:73">
      <c r="BP47534" s="8"/>
      <c r="BQ47534" s="8"/>
      <c r="BR47534" s="8"/>
      <c r="BS47534" s="8"/>
      <c r="BT47534" s="8"/>
      <c r="BU47534" s="8"/>
    </row>
    <row r="47535" spans="68:73">
      <c r="BP47535" s="10"/>
      <c r="BQ47535" s="10"/>
      <c r="BR47535" s="10"/>
      <c r="BS47535" s="10"/>
      <c r="BT47535" s="10"/>
      <c r="BU47535" s="10"/>
    </row>
    <row r="47536" spans="68:73">
      <c r="BP47536" s="8"/>
      <c r="BQ47536" s="8"/>
      <c r="BR47536" s="8"/>
      <c r="BS47536" s="8"/>
      <c r="BT47536" s="8"/>
      <c r="BU47536" s="8"/>
    </row>
    <row r="47537" spans="68:73">
      <c r="BP47537" s="10"/>
      <c r="BQ47537" s="10"/>
      <c r="BR47537" s="10"/>
      <c r="BS47537" s="10"/>
      <c r="BT47537" s="10"/>
      <c r="BU47537" s="10"/>
    </row>
    <row r="47538" spans="68:73">
      <c r="BP47538" s="8"/>
      <c r="BQ47538" s="8"/>
      <c r="BR47538" s="8"/>
      <c r="BS47538" s="8"/>
      <c r="BT47538" s="8"/>
      <c r="BU47538" s="8"/>
    </row>
    <row r="47539" spans="68:73">
      <c r="BP47539" s="10"/>
      <c r="BQ47539" s="10"/>
      <c r="BR47539" s="10"/>
      <c r="BS47539" s="10"/>
      <c r="BT47539" s="10"/>
      <c r="BU47539" s="10"/>
    </row>
    <row r="47540" spans="68:73">
      <c r="BP47540" s="8"/>
      <c r="BQ47540" s="8"/>
      <c r="BR47540" s="8"/>
      <c r="BS47540" s="8"/>
      <c r="BT47540" s="8"/>
      <c r="BU47540" s="8"/>
    </row>
    <row r="47541" spans="68:73">
      <c r="BP47541" s="10"/>
      <c r="BQ47541" s="10"/>
      <c r="BR47541" s="10"/>
      <c r="BS47541" s="10"/>
      <c r="BT47541" s="10"/>
      <c r="BU47541" s="10"/>
    </row>
    <row r="47542" spans="68:73">
      <c r="BP47542" s="8"/>
      <c r="BQ47542" s="8"/>
      <c r="BR47542" s="8"/>
      <c r="BS47542" s="8"/>
      <c r="BT47542" s="8"/>
      <c r="BU47542" s="8"/>
    </row>
    <row r="47543" spans="68:73">
      <c r="BP47543" s="10"/>
      <c r="BQ47543" s="10"/>
      <c r="BR47543" s="10"/>
      <c r="BS47543" s="10"/>
      <c r="BT47543" s="10"/>
      <c r="BU47543" s="10"/>
    </row>
    <row r="47544" spans="68:73">
      <c r="BP47544" s="8"/>
      <c r="BQ47544" s="8"/>
      <c r="BR47544" s="8"/>
      <c r="BS47544" s="8"/>
      <c r="BT47544" s="8"/>
      <c r="BU47544" s="8"/>
    </row>
    <row r="47545" spans="68:73">
      <c r="BP47545" s="10"/>
      <c r="BQ47545" s="10"/>
      <c r="BR47545" s="10"/>
      <c r="BS47545" s="10"/>
      <c r="BT47545" s="10"/>
      <c r="BU47545" s="10"/>
    </row>
    <row r="47546" spans="68:73">
      <c r="BP47546" s="8"/>
      <c r="BQ47546" s="8"/>
      <c r="BR47546" s="8"/>
      <c r="BS47546" s="8"/>
      <c r="BT47546" s="8"/>
      <c r="BU47546" s="8"/>
    </row>
    <row r="47547" spans="68:73">
      <c r="BP47547" s="10"/>
      <c r="BQ47547" s="10"/>
      <c r="BR47547" s="10"/>
      <c r="BS47547" s="10"/>
      <c r="BT47547" s="10"/>
      <c r="BU47547" s="10"/>
    </row>
    <row r="47548" spans="68:73">
      <c r="BP47548" s="8"/>
      <c r="BQ47548" s="8"/>
      <c r="BR47548" s="8"/>
      <c r="BS47548" s="8"/>
      <c r="BT47548" s="8"/>
      <c r="BU47548" s="8"/>
    </row>
    <row r="47549" spans="68:73">
      <c r="BP47549" s="10"/>
      <c r="BQ47549" s="10"/>
      <c r="BR47549" s="10"/>
      <c r="BS47549" s="10"/>
      <c r="BT47549" s="10"/>
      <c r="BU47549" s="10"/>
    </row>
    <row r="47550" spans="68:73">
      <c r="BP47550" s="8"/>
      <c r="BQ47550" s="8"/>
      <c r="BR47550" s="8"/>
      <c r="BS47550" s="8"/>
      <c r="BT47550" s="8"/>
      <c r="BU47550" s="8"/>
    </row>
    <row r="47551" spans="68:73">
      <c r="BP47551" s="10"/>
      <c r="BQ47551" s="10"/>
      <c r="BR47551" s="10"/>
      <c r="BS47551" s="10"/>
      <c r="BT47551" s="10"/>
      <c r="BU47551" s="10"/>
    </row>
    <row r="47552" spans="68:73">
      <c r="BP47552" s="8"/>
      <c r="BQ47552" s="8"/>
      <c r="BR47552" s="8"/>
      <c r="BS47552" s="8"/>
      <c r="BT47552" s="8"/>
      <c r="BU47552" s="8"/>
    </row>
    <row r="47553" spans="68:73">
      <c r="BP47553" s="10"/>
      <c r="BQ47553" s="10"/>
      <c r="BR47553" s="10"/>
      <c r="BS47553" s="10"/>
      <c r="BT47553" s="10"/>
      <c r="BU47553" s="10"/>
    </row>
    <row r="47554" spans="68:73">
      <c r="BP47554" s="8"/>
      <c r="BQ47554" s="8"/>
      <c r="BR47554" s="8"/>
      <c r="BS47554" s="8"/>
      <c r="BT47554" s="8"/>
      <c r="BU47554" s="8"/>
    </row>
    <row r="47555" spans="68:73">
      <c r="BP47555" s="10"/>
      <c r="BQ47555" s="10"/>
      <c r="BR47555" s="10"/>
      <c r="BS47555" s="10"/>
      <c r="BT47555" s="10"/>
      <c r="BU47555" s="10"/>
    </row>
    <row r="47556" spans="68:73">
      <c r="BP47556" s="8"/>
      <c r="BQ47556" s="8"/>
      <c r="BR47556" s="8"/>
      <c r="BS47556" s="8"/>
      <c r="BT47556" s="8"/>
      <c r="BU47556" s="8"/>
    </row>
    <row r="47557" spans="68:73">
      <c r="BP47557" s="10"/>
      <c r="BQ47557" s="10"/>
      <c r="BR47557" s="10"/>
      <c r="BS47557" s="10"/>
      <c r="BT47557" s="10"/>
      <c r="BU47557" s="10"/>
    </row>
    <row r="47558" spans="68:73">
      <c r="BP47558" s="8"/>
      <c r="BQ47558" s="8"/>
      <c r="BR47558" s="8"/>
      <c r="BS47558" s="8"/>
      <c r="BT47558" s="8"/>
      <c r="BU47558" s="8"/>
    </row>
    <row r="47559" spans="68:73">
      <c r="BP47559" s="10"/>
      <c r="BQ47559" s="10"/>
      <c r="BR47559" s="10"/>
      <c r="BS47559" s="10"/>
      <c r="BT47559" s="10"/>
      <c r="BU47559" s="10"/>
    </row>
    <row r="47560" spans="68:73">
      <c r="BP47560" s="8"/>
      <c r="BQ47560" s="8"/>
      <c r="BR47560" s="8"/>
      <c r="BS47560" s="8"/>
      <c r="BT47560" s="8"/>
      <c r="BU47560" s="8"/>
    </row>
    <row r="47561" spans="68:73">
      <c r="BP47561" s="10"/>
      <c r="BQ47561" s="10"/>
      <c r="BR47561" s="10"/>
      <c r="BS47561" s="10"/>
      <c r="BT47561" s="10"/>
      <c r="BU47561" s="10"/>
    </row>
    <row r="47562" spans="68:73">
      <c r="BP47562" s="8"/>
      <c r="BQ47562" s="8"/>
      <c r="BR47562" s="8"/>
      <c r="BS47562" s="8"/>
      <c r="BT47562" s="8"/>
      <c r="BU47562" s="8"/>
    </row>
    <row r="47563" spans="68:73">
      <c r="BP47563" s="10"/>
      <c r="BQ47563" s="10"/>
      <c r="BR47563" s="10"/>
      <c r="BS47563" s="10"/>
      <c r="BT47563" s="10"/>
      <c r="BU47563" s="10"/>
    </row>
    <row r="47564" spans="68:73">
      <c r="BP47564" s="8"/>
      <c r="BQ47564" s="8"/>
      <c r="BR47564" s="8"/>
      <c r="BS47564" s="8"/>
      <c r="BT47564" s="8"/>
      <c r="BU47564" s="8"/>
    </row>
    <row r="47565" spans="68:73">
      <c r="BP47565" s="10"/>
      <c r="BQ47565" s="10"/>
      <c r="BR47565" s="10"/>
      <c r="BS47565" s="10"/>
      <c r="BT47565" s="10"/>
      <c r="BU47565" s="10"/>
    </row>
    <row r="47566" spans="68:73">
      <c r="BP47566" s="8"/>
      <c r="BQ47566" s="8"/>
      <c r="BR47566" s="8"/>
      <c r="BS47566" s="8"/>
      <c r="BT47566" s="8"/>
      <c r="BU47566" s="8"/>
    </row>
    <row r="47567" spans="68:73">
      <c r="BP47567" s="10"/>
      <c r="BQ47567" s="10"/>
      <c r="BR47567" s="10"/>
      <c r="BS47567" s="10"/>
      <c r="BT47567" s="10"/>
      <c r="BU47567" s="10"/>
    </row>
    <row r="47568" spans="68:73">
      <c r="BP47568" s="8"/>
      <c r="BQ47568" s="8"/>
      <c r="BR47568" s="8"/>
      <c r="BS47568" s="8"/>
      <c r="BT47568" s="8"/>
      <c r="BU47568" s="8"/>
    </row>
    <row r="47569" spans="68:73">
      <c r="BP47569" s="10"/>
      <c r="BQ47569" s="10"/>
      <c r="BR47569" s="10"/>
      <c r="BS47569" s="10"/>
      <c r="BT47569" s="10"/>
      <c r="BU47569" s="10"/>
    </row>
    <row r="47570" spans="68:73">
      <c r="BP47570" s="8"/>
      <c r="BQ47570" s="8"/>
      <c r="BR47570" s="8"/>
      <c r="BS47570" s="8"/>
      <c r="BT47570" s="8"/>
      <c r="BU47570" s="8"/>
    </row>
    <row r="47571" spans="68:73">
      <c r="BP47571" s="10"/>
      <c r="BQ47571" s="10"/>
      <c r="BR47571" s="10"/>
      <c r="BS47571" s="10"/>
      <c r="BT47571" s="10"/>
      <c r="BU47571" s="10"/>
    </row>
    <row r="47572" spans="68:73">
      <c r="BP47572" s="8"/>
      <c r="BQ47572" s="8"/>
      <c r="BR47572" s="8"/>
      <c r="BS47572" s="8"/>
      <c r="BT47572" s="8"/>
      <c r="BU47572" s="8"/>
    </row>
    <row r="47573" spans="68:73">
      <c r="BP47573" s="10"/>
      <c r="BQ47573" s="10"/>
      <c r="BR47573" s="10"/>
      <c r="BS47573" s="10"/>
      <c r="BT47573" s="10"/>
      <c r="BU47573" s="10"/>
    </row>
    <row r="47574" spans="68:73">
      <c r="BP47574" s="8"/>
      <c r="BQ47574" s="8"/>
      <c r="BR47574" s="8"/>
      <c r="BS47574" s="8"/>
      <c r="BT47574" s="8"/>
      <c r="BU47574" s="8"/>
    </row>
    <row r="47575" spans="68:73">
      <c r="BP47575" s="10"/>
      <c r="BQ47575" s="10"/>
      <c r="BR47575" s="10"/>
      <c r="BS47575" s="10"/>
      <c r="BT47575" s="10"/>
      <c r="BU47575" s="10"/>
    </row>
    <row r="47576" spans="68:73">
      <c r="BP47576" s="8"/>
      <c r="BQ47576" s="8"/>
      <c r="BR47576" s="8"/>
      <c r="BS47576" s="8"/>
      <c r="BT47576" s="8"/>
      <c r="BU47576" s="8"/>
    </row>
    <row r="47577" spans="68:73">
      <c r="BP47577" s="10"/>
      <c r="BQ47577" s="10"/>
      <c r="BR47577" s="10"/>
      <c r="BS47577" s="10"/>
      <c r="BT47577" s="10"/>
      <c r="BU47577" s="10"/>
    </row>
    <row r="47578" spans="68:73">
      <c r="BP47578" s="8"/>
      <c r="BQ47578" s="8"/>
      <c r="BR47578" s="8"/>
      <c r="BS47578" s="8"/>
      <c r="BT47578" s="8"/>
      <c r="BU47578" s="8"/>
    </row>
    <row r="47579" spans="68:73">
      <c r="BP47579" s="10"/>
      <c r="BQ47579" s="10"/>
      <c r="BR47579" s="10"/>
      <c r="BS47579" s="10"/>
      <c r="BT47579" s="10"/>
      <c r="BU47579" s="10"/>
    </row>
    <row r="47580" spans="68:73">
      <c r="BP47580" s="8"/>
      <c r="BQ47580" s="8"/>
      <c r="BR47580" s="8"/>
      <c r="BS47580" s="8"/>
      <c r="BT47580" s="8"/>
      <c r="BU47580" s="8"/>
    </row>
    <row r="47581" spans="68:73">
      <c r="BP47581" s="10"/>
      <c r="BQ47581" s="10"/>
      <c r="BR47581" s="10"/>
      <c r="BS47581" s="10"/>
      <c r="BT47581" s="10"/>
      <c r="BU47581" s="10"/>
    </row>
    <row r="47582" spans="68:73">
      <c r="BP47582" s="8"/>
      <c r="BQ47582" s="8"/>
      <c r="BR47582" s="8"/>
      <c r="BS47582" s="8"/>
      <c r="BT47582" s="8"/>
      <c r="BU47582" s="8"/>
    </row>
    <row r="47583" spans="68:73">
      <c r="BP47583" s="10"/>
      <c r="BQ47583" s="10"/>
      <c r="BR47583" s="10"/>
      <c r="BS47583" s="10"/>
      <c r="BT47583" s="10"/>
      <c r="BU47583" s="10"/>
    </row>
    <row r="47584" spans="68:73">
      <c r="BP47584" s="8"/>
      <c r="BQ47584" s="8"/>
      <c r="BR47584" s="8"/>
      <c r="BS47584" s="8"/>
      <c r="BT47584" s="8"/>
      <c r="BU47584" s="8"/>
    </row>
    <row r="47585" spans="68:73">
      <c r="BP47585" s="10"/>
      <c r="BQ47585" s="10"/>
      <c r="BR47585" s="10"/>
      <c r="BS47585" s="10"/>
      <c r="BT47585" s="10"/>
      <c r="BU47585" s="10"/>
    </row>
    <row r="47586" spans="68:73">
      <c r="BP47586" s="8"/>
      <c r="BQ47586" s="8"/>
      <c r="BR47586" s="8"/>
      <c r="BS47586" s="8"/>
      <c r="BT47586" s="8"/>
      <c r="BU47586" s="8"/>
    </row>
    <row r="47587" spans="68:73">
      <c r="BP47587" s="10"/>
      <c r="BQ47587" s="10"/>
      <c r="BR47587" s="10"/>
      <c r="BS47587" s="10"/>
      <c r="BT47587" s="10"/>
      <c r="BU47587" s="10"/>
    </row>
    <row r="47588" spans="68:73">
      <c r="BP47588" s="8"/>
      <c r="BQ47588" s="8"/>
      <c r="BR47588" s="8"/>
      <c r="BS47588" s="8"/>
      <c r="BT47588" s="8"/>
      <c r="BU47588" s="8"/>
    </row>
    <row r="47589" spans="68:73">
      <c r="BP47589" s="10"/>
      <c r="BQ47589" s="10"/>
      <c r="BR47589" s="10"/>
      <c r="BS47589" s="10"/>
      <c r="BT47589" s="10"/>
      <c r="BU47589" s="10"/>
    </row>
    <row r="47590" spans="68:73">
      <c r="BP47590" s="8"/>
      <c r="BQ47590" s="8"/>
      <c r="BR47590" s="8"/>
      <c r="BS47590" s="8"/>
      <c r="BT47590" s="8"/>
      <c r="BU47590" s="8"/>
    </row>
    <row r="47591" spans="68:73">
      <c r="BP47591" s="10"/>
      <c r="BQ47591" s="10"/>
      <c r="BR47591" s="10"/>
      <c r="BS47591" s="10"/>
      <c r="BT47591" s="10"/>
      <c r="BU47591" s="10"/>
    </row>
    <row r="47592" spans="68:73">
      <c r="BP47592" s="8"/>
      <c r="BQ47592" s="8"/>
      <c r="BR47592" s="8"/>
      <c r="BS47592" s="8"/>
      <c r="BT47592" s="8"/>
      <c r="BU47592" s="8"/>
    </row>
    <row r="47593" spans="68:73">
      <c r="BP47593" s="10"/>
      <c r="BQ47593" s="10"/>
      <c r="BR47593" s="10"/>
      <c r="BS47593" s="10"/>
      <c r="BT47593" s="10"/>
      <c r="BU47593" s="10"/>
    </row>
    <row r="47594" spans="68:73">
      <c r="BP47594" s="8"/>
      <c r="BQ47594" s="8"/>
      <c r="BR47594" s="8"/>
      <c r="BS47594" s="8"/>
      <c r="BT47594" s="8"/>
      <c r="BU47594" s="8"/>
    </row>
    <row r="47595" spans="68:73">
      <c r="BP47595" s="10"/>
      <c r="BQ47595" s="10"/>
      <c r="BR47595" s="10"/>
      <c r="BS47595" s="10"/>
      <c r="BT47595" s="10"/>
      <c r="BU47595" s="10"/>
    </row>
    <row r="47596" spans="68:73">
      <c r="BP47596" s="8"/>
      <c r="BQ47596" s="8"/>
      <c r="BR47596" s="8"/>
      <c r="BS47596" s="8"/>
      <c r="BT47596" s="8"/>
      <c r="BU47596" s="8"/>
    </row>
    <row r="47597" spans="68:73">
      <c r="BP47597" s="10"/>
      <c r="BQ47597" s="10"/>
      <c r="BR47597" s="10"/>
      <c r="BS47597" s="10"/>
      <c r="BT47597" s="10"/>
      <c r="BU47597" s="10"/>
    </row>
    <row r="47598" spans="68:73">
      <c r="BP47598" s="8"/>
      <c r="BQ47598" s="8"/>
      <c r="BR47598" s="8"/>
      <c r="BS47598" s="8"/>
      <c r="BT47598" s="8"/>
      <c r="BU47598" s="8"/>
    </row>
    <row r="47599" spans="68:73">
      <c r="BP47599" s="10"/>
      <c r="BQ47599" s="10"/>
      <c r="BR47599" s="10"/>
      <c r="BS47599" s="10"/>
      <c r="BT47599" s="10"/>
      <c r="BU47599" s="10"/>
    </row>
    <row r="47600" spans="68:73">
      <c r="BP47600" s="8"/>
      <c r="BQ47600" s="8"/>
      <c r="BR47600" s="8"/>
      <c r="BS47600" s="8"/>
      <c r="BT47600" s="8"/>
      <c r="BU47600" s="8"/>
    </row>
    <row r="47601" spans="68:73">
      <c r="BP47601" s="10"/>
      <c r="BQ47601" s="10"/>
      <c r="BR47601" s="10"/>
      <c r="BS47601" s="10"/>
      <c r="BT47601" s="10"/>
      <c r="BU47601" s="10"/>
    </row>
    <row r="47602" spans="68:73">
      <c r="BP47602" s="8"/>
      <c r="BQ47602" s="8"/>
      <c r="BR47602" s="8"/>
      <c r="BS47602" s="8"/>
      <c r="BT47602" s="8"/>
      <c r="BU47602" s="8"/>
    </row>
    <row r="47603" spans="68:73">
      <c r="BP47603" s="10"/>
      <c r="BQ47603" s="10"/>
      <c r="BR47603" s="10"/>
      <c r="BS47603" s="10"/>
      <c r="BT47603" s="10"/>
      <c r="BU47603" s="10"/>
    </row>
    <row r="47604" spans="68:73">
      <c r="BP47604" s="8"/>
      <c r="BQ47604" s="8"/>
      <c r="BR47604" s="8"/>
      <c r="BS47604" s="8"/>
      <c r="BT47604" s="8"/>
      <c r="BU47604" s="8"/>
    </row>
    <row r="47605" spans="68:73">
      <c r="BP47605" s="10"/>
      <c r="BQ47605" s="10"/>
      <c r="BR47605" s="10"/>
      <c r="BS47605" s="10"/>
      <c r="BT47605" s="10"/>
      <c r="BU47605" s="10"/>
    </row>
    <row r="47606" spans="68:73">
      <c r="BP47606" s="8"/>
      <c r="BQ47606" s="8"/>
      <c r="BR47606" s="8"/>
      <c r="BS47606" s="8"/>
      <c r="BT47606" s="8"/>
      <c r="BU47606" s="8"/>
    </row>
    <row r="47607" spans="68:73">
      <c r="BP47607" s="10"/>
      <c r="BQ47607" s="10"/>
      <c r="BR47607" s="10"/>
      <c r="BS47607" s="10"/>
      <c r="BT47607" s="10"/>
      <c r="BU47607" s="10"/>
    </row>
    <row r="47608" spans="68:73">
      <c r="BP47608" s="8"/>
      <c r="BQ47608" s="8"/>
      <c r="BR47608" s="8"/>
      <c r="BS47608" s="8"/>
      <c r="BT47608" s="8"/>
      <c r="BU47608" s="8"/>
    </row>
    <row r="47609" spans="68:73">
      <c r="BP47609" s="10"/>
      <c r="BQ47609" s="10"/>
      <c r="BR47609" s="10"/>
      <c r="BS47609" s="10"/>
      <c r="BT47609" s="10"/>
      <c r="BU47609" s="10"/>
    </row>
    <row r="47610" spans="68:73">
      <c r="BP47610" s="8"/>
      <c r="BQ47610" s="8"/>
      <c r="BR47610" s="8"/>
      <c r="BS47610" s="8"/>
      <c r="BT47610" s="8"/>
      <c r="BU47610" s="8"/>
    </row>
    <row r="47611" spans="68:73">
      <c r="BP47611" s="10"/>
      <c r="BQ47611" s="10"/>
      <c r="BR47611" s="10"/>
      <c r="BS47611" s="10"/>
      <c r="BT47611" s="10"/>
      <c r="BU47611" s="10"/>
    </row>
    <row r="47612" spans="68:73">
      <c r="BP47612" s="8"/>
      <c r="BQ47612" s="8"/>
      <c r="BR47612" s="8"/>
      <c r="BS47612" s="8"/>
      <c r="BT47612" s="8"/>
      <c r="BU47612" s="8"/>
    </row>
    <row r="47613" spans="68:73">
      <c r="BP47613" s="10"/>
      <c r="BQ47613" s="10"/>
      <c r="BR47613" s="10"/>
      <c r="BS47613" s="10"/>
      <c r="BT47613" s="10"/>
      <c r="BU47613" s="10"/>
    </row>
    <row r="47614" spans="68:73">
      <c r="BP47614" s="8"/>
      <c r="BQ47614" s="8"/>
      <c r="BR47614" s="8"/>
      <c r="BS47614" s="8"/>
      <c r="BT47614" s="8"/>
      <c r="BU47614" s="8"/>
    </row>
    <row r="47615" spans="68:73">
      <c r="BP47615" s="10"/>
      <c r="BQ47615" s="10"/>
      <c r="BR47615" s="10"/>
      <c r="BS47615" s="10"/>
      <c r="BT47615" s="10"/>
      <c r="BU47615" s="10"/>
    </row>
    <row r="47616" spans="68:73">
      <c r="BP47616" s="8"/>
      <c r="BQ47616" s="8"/>
      <c r="BR47616" s="8"/>
      <c r="BS47616" s="8"/>
      <c r="BT47616" s="8"/>
      <c r="BU47616" s="8"/>
    </row>
    <row r="47617" spans="68:73">
      <c r="BP47617" s="10"/>
      <c r="BQ47617" s="10"/>
      <c r="BR47617" s="10"/>
      <c r="BS47617" s="10"/>
      <c r="BT47617" s="10"/>
      <c r="BU47617" s="10"/>
    </row>
    <row r="47618" spans="68:73">
      <c r="BP47618" s="8"/>
      <c r="BQ47618" s="8"/>
      <c r="BR47618" s="8"/>
      <c r="BS47618" s="8"/>
      <c r="BT47618" s="8"/>
      <c r="BU47618" s="8"/>
    </row>
    <row r="47619" spans="68:73">
      <c r="BP47619" s="10"/>
      <c r="BQ47619" s="10"/>
      <c r="BR47619" s="10"/>
      <c r="BS47619" s="10"/>
      <c r="BT47619" s="10"/>
      <c r="BU47619" s="10"/>
    </row>
    <row r="47620" spans="68:73">
      <c r="BP47620" s="8"/>
      <c r="BQ47620" s="8"/>
      <c r="BR47620" s="8"/>
      <c r="BS47620" s="8"/>
      <c r="BT47620" s="8"/>
      <c r="BU47620" s="8"/>
    </row>
    <row r="47621" spans="68:73">
      <c r="BP47621" s="10"/>
      <c r="BQ47621" s="10"/>
      <c r="BR47621" s="10"/>
      <c r="BS47621" s="10"/>
      <c r="BT47621" s="10"/>
      <c r="BU47621" s="10"/>
    </row>
    <row r="47622" spans="68:73">
      <c r="BP47622" s="8"/>
      <c r="BQ47622" s="8"/>
      <c r="BR47622" s="8"/>
      <c r="BS47622" s="8"/>
      <c r="BT47622" s="8"/>
      <c r="BU47622" s="8"/>
    </row>
    <row r="47623" spans="68:73">
      <c r="BP47623" s="10"/>
      <c r="BQ47623" s="10"/>
      <c r="BR47623" s="10"/>
      <c r="BS47623" s="10"/>
      <c r="BT47623" s="10"/>
      <c r="BU47623" s="10"/>
    </row>
    <row r="47624" spans="68:73">
      <c r="BP47624" s="8"/>
      <c r="BQ47624" s="8"/>
      <c r="BR47624" s="8"/>
      <c r="BS47624" s="8"/>
      <c r="BT47624" s="8"/>
      <c r="BU47624" s="8"/>
    </row>
    <row r="47625" spans="68:73">
      <c r="BP47625" s="10"/>
      <c r="BQ47625" s="10"/>
      <c r="BR47625" s="10"/>
      <c r="BS47625" s="10"/>
      <c r="BT47625" s="10"/>
      <c r="BU47625" s="10"/>
    </row>
    <row r="47626" spans="68:73">
      <c r="BP47626" s="8"/>
      <c r="BQ47626" s="8"/>
      <c r="BR47626" s="8"/>
      <c r="BS47626" s="8"/>
      <c r="BT47626" s="8"/>
      <c r="BU47626" s="8"/>
    </row>
    <row r="47627" spans="68:73">
      <c r="BP47627" s="10"/>
      <c r="BQ47627" s="10"/>
      <c r="BR47627" s="10"/>
      <c r="BS47627" s="10"/>
      <c r="BT47627" s="10"/>
      <c r="BU47627" s="10"/>
    </row>
    <row r="47628" spans="68:73">
      <c r="BP47628" s="8"/>
      <c r="BQ47628" s="8"/>
      <c r="BR47628" s="8"/>
      <c r="BS47628" s="8"/>
      <c r="BT47628" s="8"/>
      <c r="BU47628" s="8"/>
    </row>
    <row r="47629" spans="68:73">
      <c r="BP47629" s="10"/>
      <c r="BQ47629" s="10"/>
      <c r="BR47629" s="10"/>
      <c r="BS47629" s="10"/>
      <c r="BT47629" s="10"/>
      <c r="BU47629" s="10"/>
    </row>
    <row r="47630" spans="68:73">
      <c r="BP47630" s="8"/>
      <c r="BQ47630" s="8"/>
      <c r="BR47630" s="8"/>
      <c r="BS47630" s="8"/>
      <c r="BT47630" s="8"/>
      <c r="BU47630" s="8"/>
    </row>
    <row r="47631" spans="68:73">
      <c r="BP47631" s="10"/>
      <c r="BQ47631" s="10"/>
      <c r="BR47631" s="10"/>
      <c r="BS47631" s="10"/>
      <c r="BT47631" s="10"/>
      <c r="BU47631" s="10"/>
    </row>
    <row r="47632" spans="68:73">
      <c r="BP47632" s="8"/>
      <c r="BQ47632" s="8"/>
      <c r="BR47632" s="8"/>
      <c r="BS47632" s="8"/>
      <c r="BT47632" s="8"/>
      <c r="BU47632" s="8"/>
    </row>
    <row r="47633" spans="68:73">
      <c r="BP47633" s="10"/>
      <c r="BQ47633" s="10"/>
      <c r="BR47633" s="10"/>
      <c r="BS47633" s="10"/>
      <c r="BT47633" s="10"/>
      <c r="BU47633" s="10"/>
    </row>
    <row r="47634" spans="68:73">
      <c r="BP47634" s="8"/>
      <c r="BQ47634" s="8"/>
      <c r="BR47634" s="8"/>
      <c r="BS47634" s="8"/>
      <c r="BT47634" s="8"/>
      <c r="BU47634" s="8"/>
    </row>
    <row r="47635" spans="68:73">
      <c r="BP47635" s="10"/>
      <c r="BQ47635" s="10"/>
      <c r="BR47635" s="10"/>
      <c r="BS47635" s="10"/>
      <c r="BT47635" s="10"/>
      <c r="BU47635" s="10"/>
    </row>
    <row r="47636" spans="68:73">
      <c r="BP47636" s="8"/>
      <c r="BQ47636" s="8"/>
      <c r="BR47636" s="8"/>
      <c r="BS47636" s="8"/>
      <c r="BT47636" s="8"/>
      <c r="BU47636" s="8"/>
    </row>
    <row r="47637" spans="68:73">
      <c r="BP47637" s="10"/>
      <c r="BQ47637" s="10"/>
      <c r="BR47637" s="10"/>
      <c r="BS47637" s="10"/>
      <c r="BT47637" s="10"/>
      <c r="BU47637" s="10"/>
    </row>
    <row r="47638" spans="68:73">
      <c r="BP47638" s="8"/>
      <c r="BQ47638" s="8"/>
      <c r="BR47638" s="8"/>
      <c r="BS47638" s="8"/>
      <c r="BT47638" s="8"/>
      <c r="BU47638" s="8"/>
    </row>
    <row r="47639" spans="68:73">
      <c r="BP47639" s="10"/>
      <c r="BQ47639" s="10"/>
      <c r="BR47639" s="10"/>
      <c r="BS47639" s="10"/>
      <c r="BT47639" s="10"/>
      <c r="BU47639" s="10"/>
    </row>
    <row r="47640" spans="68:73">
      <c r="BP47640" s="8"/>
      <c r="BQ47640" s="8"/>
      <c r="BR47640" s="8"/>
      <c r="BS47640" s="8"/>
      <c r="BT47640" s="8"/>
      <c r="BU47640" s="8"/>
    </row>
    <row r="47641" spans="68:73">
      <c r="BP47641" s="10"/>
      <c r="BQ47641" s="10"/>
      <c r="BR47641" s="10"/>
      <c r="BS47641" s="10"/>
      <c r="BT47641" s="10"/>
      <c r="BU47641" s="10"/>
    </row>
    <row r="47642" spans="68:73">
      <c r="BP47642" s="8"/>
      <c r="BQ47642" s="8"/>
      <c r="BR47642" s="8"/>
      <c r="BS47642" s="8"/>
      <c r="BT47642" s="8"/>
      <c r="BU47642" s="8"/>
    </row>
    <row r="47643" spans="68:73">
      <c r="BP47643" s="10"/>
      <c r="BQ47643" s="10"/>
      <c r="BR47643" s="10"/>
      <c r="BS47643" s="10"/>
      <c r="BT47643" s="10"/>
      <c r="BU47643" s="10"/>
    </row>
    <row r="47644" spans="68:73">
      <c r="BP47644" s="8"/>
      <c r="BQ47644" s="8"/>
      <c r="BR47644" s="8"/>
      <c r="BS47644" s="8"/>
      <c r="BT47644" s="8"/>
      <c r="BU47644" s="8"/>
    </row>
    <row r="47645" spans="68:73">
      <c r="BP47645" s="10"/>
      <c r="BQ47645" s="10"/>
      <c r="BR47645" s="10"/>
      <c r="BS47645" s="10"/>
      <c r="BT47645" s="10"/>
      <c r="BU47645" s="10"/>
    </row>
    <row r="47646" spans="68:73">
      <c r="BP47646" s="8"/>
      <c r="BQ47646" s="8"/>
      <c r="BR47646" s="8"/>
      <c r="BS47646" s="8"/>
      <c r="BT47646" s="8"/>
      <c r="BU47646" s="8"/>
    </row>
    <row r="47647" spans="68:73">
      <c r="BP47647" s="10"/>
      <c r="BQ47647" s="10"/>
      <c r="BR47647" s="10"/>
      <c r="BS47647" s="10"/>
      <c r="BT47647" s="10"/>
      <c r="BU47647" s="10"/>
    </row>
    <row r="47648" spans="68:73">
      <c r="BP47648" s="8"/>
      <c r="BQ47648" s="8"/>
      <c r="BR47648" s="8"/>
      <c r="BS47648" s="8"/>
      <c r="BT47648" s="8"/>
      <c r="BU47648" s="8"/>
    </row>
    <row r="47649" spans="68:73">
      <c r="BP47649" s="10"/>
      <c r="BQ47649" s="10"/>
      <c r="BR47649" s="10"/>
      <c r="BS47649" s="10"/>
      <c r="BT47649" s="10"/>
      <c r="BU47649" s="10"/>
    </row>
    <row r="47650" spans="68:73">
      <c r="BP47650" s="8"/>
      <c r="BQ47650" s="8"/>
      <c r="BR47650" s="8"/>
      <c r="BS47650" s="8"/>
      <c r="BT47650" s="8"/>
      <c r="BU47650" s="8"/>
    </row>
    <row r="47651" spans="68:73">
      <c r="BP47651" s="10"/>
      <c r="BQ47651" s="10"/>
      <c r="BR47651" s="10"/>
      <c r="BS47651" s="10"/>
      <c r="BT47651" s="10"/>
      <c r="BU47651" s="10"/>
    </row>
    <row r="47652" spans="68:73">
      <c r="BP47652" s="8"/>
      <c r="BQ47652" s="8"/>
      <c r="BR47652" s="8"/>
      <c r="BS47652" s="8"/>
      <c r="BT47652" s="8"/>
      <c r="BU47652" s="8"/>
    </row>
    <row r="47653" spans="68:73">
      <c r="BP47653" s="10"/>
      <c r="BQ47653" s="10"/>
      <c r="BR47653" s="10"/>
      <c r="BS47653" s="10"/>
      <c r="BT47653" s="10"/>
      <c r="BU47653" s="10"/>
    </row>
    <row r="47654" spans="68:73">
      <c r="BP47654" s="8"/>
      <c r="BQ47654" s="8"/>
      <c r="BR47654" s="8"/>
      <c r="BS47654" s="8"/>
      <c r="BT47654" s="8"/>
      <c r="BU47654" s="8"/>
    </row>
    <row r="47655" spans="68:73">
      <c r="BP47655" s="10"/>
      <c r="BQ47655" s="10"/>
      <c r="BR47655" s="10"/>
      <c r="BS47655" s="10"/>
      <c r="BT47655" s="10"/>
      <c r="BU47655" s="10"/>
    </row>
    <row r="47656" spans="68:73">
      <c r="BP47656" s="8"/>
      <c r="BQ47656" s="8"/>
      <c r="BR47656" s="8"/>
      <c r="BS47656" s="8"/>
      <c r="BT47656" s="8"/>
      <c r="BU47656" s="8"/>
    </row>
    <row r="47657" spans="68:73">
      <c r="BP47657" s="10"/>
      <c r="BQ47657" s="10"/>
      <c r="BR47657" s="10"/>
      <c r="BS47657" s="10"/>
      <c r="BT47657" s="10"/>
      <c r="BU47657" s="10"/>
    </row>
    <row r="47658" spans="68:73">
      <c r="BP47658" s="8"/>
      <c r="BQ47658" s="8"/>
      <c r="BR47658" s="8"/>
      <c r="BS47658" s="8"/>
      <c r="BT47658" s="8"/>
      <c r="BU47658" s="8"/>
    </row>
    <row r="47659" spans="68:73">
      <c r="BP47659" s="10"/>
      <c r="BQ47659" s="10"/>
      <c r="BR47659" s="10"/>
      <c r="BS47659" s="10"/>
      <c r="BT47659" s="10"/>
      <c r="BU47659" s="10"/>
    </row>
    <row r="47660" spans="68:73">
      <c r="BP47660" s="8"/>
      <c r="BQ47660" s="8"/>
      <c r="BR47660" s="8"/>
      <c r="BS47660" s="8"/>
      <c r="BT47660" s="8"/>
      <c r="BU47660" s="8"/>
    </row>
    <row r="47661" spans="68:73">
      <c r="BP47661" s="10"/>
      <c r="BQ47661" s="10"/>
      <c r="BR47661" s="10"/>
      <c r="BS47661" s="10"/>
      <c r="BT47661" s="10"/>
      <c r="BU47661" s="10"/>
    </row>
    <row r="47662" spans="68:73">
      <c r="BP47662" s="8"/>
      <c r="BQ47662" s="8"/>
      <c r="BR47662" s="8"/>
      <c r="BS47662" s="8"/>
      <c r="BT47662" s="8"/>
      <c r="BU47662" s="8"/>
    </row>
    <row r="47663" spans="68:73">
      <c r="BP47663" s="10"/>
      <c r="BQ47663" s="10"/>
      <c r="BR47663" s="10"/>
      <c r="BS47663" s="10"/>
      <c r="BT47663" s="10"/>
      <c r="BU47663" s="10"/>
    </row>
    <row r="47664" spans="68:73">
      <c r="BP47664" s="8"/>
      <c r="BQ47664" s="8"/>
      <c r="BR47664" s="8"/>
      <c r="BS47664" s="8"/>
      <c r="BT47664" s="8"/>
      <c r="BU47664" s="8"/>
    </row>
    <row r="47665" spans="68:73">
      <c r="BP47665" s="10"/>
      <c r="BQ47665" s="10"/>
      <c r="BR47665" s="10"/>
      <c r="BS47665" s="10"/>
      <c r="BT47665" s="10"/>
      <c r="BU47665" s="10"/>
    </row>
    <row r="47666" spans="68:73">
      <c r="BP47666" s="8"/>
      <c r="BQ47666" s="8"/>
      <c r="BR47666" s="8"/>
      <c r="BS47666" s="8"/>
      <c r="BT47666" s="8"/>
      <c r="BU47666" s="8"/>
    </row>
    <row r="47667" spans="68:73">
      <c r="BP47667" s="10"/>
      <c r="BQ47667" s="10"/>
      <c r="BR47667" s="10"/>
      <c r="BS47667" s="10"/>
      <c r="BT47667" s="10"/>
      <c r="BU47667" s="10"/>
    </row>
    <row r="47668" spans="68:73">
      <c r="BP47668" s="8"/>
      <c r="BQ47668" s="8"/>
      <c r="BR47668" s="8"/>
      <c r="BS47668" s="8"/>
      <c r="BT47668" s="8"/>
      <c r="BU47668" s="8"/>
    </row>
    <row r="47669" spans="68:73">
      <c r="BP47669" s="10"/>
      <c r="BQ47669" s="10"/>
      <c r="BR47669" s="10"/>
      <c r="BS47669" s="10"/>
      <c r="BT47669" s="10"/>
      <c r="BU47669" s="10"/>
    </row>
    <row r="47670" spans="68:73">
      <c r="BP47670" s="8"/>
      <c r="BQ47670" s="8"/>
      <c r="BR47670" s="8"/>
      <c r="BS47670" s="8"/>
      <c r="BT47670" s="8"/>
      <c r="BU47670" s="8"/>
    </row>
    <row r="47671" spans="68:73">
      <c r="BP47671" s="10"/>
      <c r="BQ47671" s="10"/>
      <c r="BR47671" s="10"/>
      <c r="BS47671" s="10"/>
      <c r="BT47671" s="10"/>
      <c r="BU47671" s="10"/>
    </row>
    <row r="47672" spans="68:73">
      <c r="BP47672" s="8"/>
      <c r="BQ47672" s="8"/>
      <c r="BR47672" s="8"/>
      <c r="BS47672" s="8"/>
      <c r="BT47672" s="8"/>
      <c r="BU47672" s="8"/>
    </row>
    <row r="47673" spans="68:73">
      <c r="BP47673" s="10"/>
      <c r="BQ47673" s="10"/>
      <c r="BR47673" s="10"/>
      <c r="BS47673" s="10"/>
      <c r="BT47673" s="10"/>
      <c r="BU47673" s="10"/>
    </row>
    <row r="47674" spans="68:73">
      <c r="BP47674" s="8"/>
      <c r="BQ47674" s="8"/>
      <c r="BR47674" s="8"/>
      <c r="BS47674" s="8"/>
      <c r="BT47674" s="8"/>
      <c r="BU47674" s="8"/>
    </row>
    <row r="47675" spans="68:73">
      <c r="BP47675" s="10"/>
      <c r="BQ47675" s="10"/>
      <c r="BR47675" s="10"/>
      <c r="BS47675" s="10"/>
      <c r="BT47675" s="10"/>
      <c r="BU47675" s="10"/>
    </row>
    <row r="47676" spans="68:73">
      <c r="BP47676" s="8"/>
      <c r="BQ47676" s="8"/>
      <c r="BR47676" s="8"/>
      <c r="BS47676" s="8"/>
      <c r="BT47676" s="8"/>
      <c r="BU47676" s="8"/>
    </row>
    <row r="47677" spans="68:73">
      <c r="BP47677" s="10"/>
      <c r="BQ47677" s="10"/>
      <c r="BR47677" s="10"/>
      <c r="BS47677" s="10"/>
      <c r="BT47677" s="10"/>
      <c r="BU47677" s="10"/>
    </row>
    <row r="47678" spans="68:73">
      <c r="BP47678" s="8"/>
      <c r="BQ47678" s="8"/>
      <c r="BR47678" s="8"/>
      <c r="BS47678" s="8"/>
      <c r="BT47678" s="8"/>
      <c r="BU47678" s="8"/>
    </row>
    <row r="47679" spans="68:73">
      <c r="BP47679" s="10"/>
      <c r="BQ47679" s="10"/>
      <c r="BR47679" s="10"/>
      <c r="BS47679" s="10"/>
      <c r="BT47679" s="10"/>
      <c r="BU47679" s="10"/>
    </row>
    <row r="47680" spans="68:73">
      <c r="BP47680" s="8"/>
      <c r="BQ47680" s="8"/>
      <c r="BR47680" s="8"/>
      <c r="BS47680" s="8"/>
      <c r="BT47680" s="8"/>
      <c r="BU47680" s="8"/>
    </row>
    <row r="47681" spans="68:73">
      <c r="BP47681" s="10"/>
      <c r="BQ47681" s="10"/>
      <c r="BR47681" s="10"/>
      <c r="BS47681" s="10"/>
      <c r="BT47681" s="10"/>
      <c r="BU47681" s="10"/>
    </row>
    <row r="47682" spans="68:73">
      <c r="BP47682" s="8"/>
      <c r="BQ47682" s="8"/>
      <c r="BR47682" s="8"/>
      <c r="BS47682" s="8"/>
      <c r="BT47682" s="8"/>
      <c r="BU47682" s="8"/>
    </row>
    <row r="47683" spans="68:73">
      <c r="BP47683" s="10"/>
      <c r="BQ47683" s="10"/>
      <c r="BR47683" s="10"/>
      <c r="BS47683" s="10"/>
      <c r="BT47683" s="10"/>
      <c r="BU47683" s="10"/>
    </row>
    <row r="47684" spans="68:73">
      <c r="BP47684" s="8"/>
      <c r="BQ47684" s="8"/>
      <c r="BR47684" s="8"/>
      <c r="BS47684" s="8"/>
      <c r="BT47684" s="8"/>
      <c r="BU47684" s="8"/>
    </row>
    <row r="47685" spans="68:73">
      <c r="BP47685" s="10"/>
      <c r="BQ47685" s="10"/>
      <c r="BR47685" s="10"/>
      <c r="BS47685" s="10"/>
      <c r="BT47685" s="10"/>
      <c r="BU47685" s="10"/>
    </row>
    <row r="47686" spans="68:73">
      <c r="BP47686" s="8"/>
      <c r="BQ47686" s="8"/>
      <c r="BR47686" s="8"/>
      <c r="BS47686" s="8"/>
      <c r="BT47686" s="8"/>
      <c r="BU47686" s="8"/>
    </row>
    <row r="47687" spans="68:73">
      <c r="BP47687" s="10"/>
      <c r="BQ47687" s="10"/>
      <c r="BR47687" s="10"/>
      <c r="BS47687" s="10"/>
      <c r="BT47687" s="10"/>
      <c r="BU47687" s="10"/>
    </row>
    <row r="47688" spans="68:73">
      <c r="BP47688" s="8"/>
      <c r="BQ47688" s="8"/>
      <c r="BR47688" s="8"/>
      <c r="BS47688" s="8"/>
      <c r="BT47688" s="8"/>
      <c r="BU47688" s="8"/>
    </row>
    <row r="47689" spans="68:73">
      <c r="BP47689" s="10"/>
      <c r="BQ47689" s="10"/>
      <c r="BR47689" s="10"/>
      <c r="BS47689" s="10"/>
      <c r="BT47689" s="10"/>
      <c r="BU47689" s="10"/>
    </row>
    <row r="47690" spans="68:73">
      <c r="BP47690" s="8"/>
      <c r="BQ47690" s="8"/>
      <c r="BR47690" s="8"/>
      <c r="BS47690" s="8"/>
      <c r="BT47690" s="8"/>
      <c r="BU47690" s="8"/>
    </row>
    <row r="47691" spans="68:73">
      <c r="BP47691" s="10"/>
      <c r="BQ47691" s="10"/>
      <c r="BR47691" s="10"/>
      <c r="BS47691" s="10"/>
      <c r="BT47691" s="10"/>
      <c r="BU47691" s="10"/>
    </row>
    <row r="47692" spans="68:73">
      <c r="BP47692" s="8"/>
      <c r="BQ47692" s="8"/>
      <c r="BR47692" s="8"/>
      <c r="BS47692" s="8"/>
      <c r="BT47692" s="8"/>
      <c r="BU47692" s="8"/>
    </row>
    <row r="47693" spans="68:73">
      <c r="BP47693" s="10"/>
      <c r="BQ47693" s="10"/>
      <c r="BR47693" s="10"/>
      <c r="BS47693" s="10"/>
      <c r="BT47693" s="10"/>
      <c r="BU47693" s="10"/>
    </row>
    <row r="47694" spans="68:73">
      <c r="BP47694" s="8"/>
      <c r="BQ47694" s="8"/>
      <c r="BR47694" s="8"/>
      <c r="BS47694" s="8"/>
      <c r="BT47694" s="8"/>
      <c r="BU47694" s="8"/>
    </row>
    <row r="47695" spans="68:73">
      <c r="BP47695" s="10"/>
      <c r="BQ47695" s="10"/>
      <c r="BR47695" s="10"/>
      <c r="BS47695" s="10"/>
      <c r="BT47695" s="10"/>
      <c r="BU47695" s="10"/>
    </row>
    <row r="47696" spans="68:73">
      <c r="BP47696" s="8"/>
      <c r="BQ47696" s="8"/>
      <c r="BR47696" s="8"/>
      <c r="BS47696" s="8"/>
      <c r="BT47696" s="8"/>
      <c r="BU47696" s="8"/>
    </row>
    <row r="47697" spans="68:73">
      <c r="BP47697" s="10"/>
      <c r="BQ47697" s="10"/>
      <c r="BR47697" s="10"/>
      <c r="BS47697" s="10"/>
      <c r="BT47697" s="10"/>
      <c r="BU47697" s="10"/>
    </row>
    <row r="47698" spans="68:73">
      <c r="BP47698" s="8"/>
      <c r="BQ47698" s="8"/>
      <c r="BR47698" s="8"/>
      <c r="BS47698" s="8"/>
      <c r="BT47698" s="8"/>
      <c r="BU47698" s="8"/>
    </row>
    <row r="47699" spans="68:73">
      <c r="BP47699" s="10"/>
      <c r="BQ47699" s="10"/>
      <c r="BR47699" s="10"/>
      <c r="BS47699" s="10"/>
      <c r="BT47699" s="10"/>
      <c r="BU47699" s="10"/>
    </row>
    <row r="47700" spans="68:73">
      <c r="BP47700" s="8"/>
      <c r="BQ47700" s="8"/>
      <c r="BR47700" s="8"/>
      <c r="BS47700" s="8"/>
      <c r="BT47700" s="8"/>
      <c r="BU47700" s="8"/>
    </row>
    <row r="47701" spans="68:73">
      <c r="BP47701" s="10"/>
      <c r="BQ47701" s="10"/>
      <c r="BR47701" s="10"/>
      <c r="BS47701" s="10"/>
      <c r="BT47701" s="10"/>
      <c r="BU47701" s="10"/>
    </row>
    <row r="47702" spans="68:73">
      <c r="BP47702" s="8"/>
      <c r="BQ47702" s="8"/>
      <c r="BR47702" s="8"/>
      <c r="BS47702" s="8"/>
      <c r="BT47702" s="8"/>
      <c r="BU47702" s="8"/>
    </row>
    <row r="47703" spans="68:73">
      <c r="BP47703" s="10"/>
      <c r="BQ47703" s="10"/>
      <c r="BR47703" s="10"/>
      <c r="BS47703" s="10"/>
      <c r="BT47703" s="10"/>
      <c r="BU47703" s="10"/>
    </row>
    <row r="47704" spans="68:73">
      <c r="BP47704" s="8"/>
      <c r="BQ47704" s="8"/>
      <c r="BR47704" s="8"/>
      <c r="BS47704" s="8"/>
      <c r="BT47704" s="8"/>
      <c r="BU47704" s="8"/>
    </row>
    <row r="47705" spans="68:73">
      <c r="BP47705" s="10"/>
      <c r="BQ47705" s="10"/>
      <c r="BR47705" s="10"/>
      <c r="BS47705" s="10"/>
      <c r="BT47705" s="10"/>
      <c r="BU47705" s="10"/>
    </row>
    <row r="47706" spans="68:73">
      <c r="BP47706" s="8"/>
      <c r="BQ47706" s="8"/>
      <c r="BR47706" s="8"/>
      <c r="BS47706" s="8"/>
      <c r="BT47706" s="8"/>
      <c r="BU47706" s="8"/>
    </row>
    <row r="47707" spans="68:73">
      <c r="BP47707" s="10"/>
      <c r="BQ47707" s="10"/>
      <c r="BR47707" s="10"/>
      <c r="BS47707" s="10"/>
      <c r="BT47707" s="10"/>
      <c r="BU47707" s="10"/>
    </row>
    <row r="47708" spans="68:73">
      <c r="BP47708" s="8"/>
      <c r="BQ47708" s="8"/>
      <c r="BR47708" s="8"/>
      <c r="BS47708" s="8"/>
      <c r="BT47708" s="8"/>
      <c r="BU47708" s="8"/>
    </row>
    <row r="47709" spans="68:73">
      <c r="BP47709" s="10"/>
      <c r="BQ47709" s="10"/>
      <c r="BR47709" s="10"/>
      <c r="BS47709" s="10"/>
      <c r="BT47709" s="10"/>
      <c r="BU47709" s="10"/>
    </row>
    <row r="47710" spans="68:73">
      <c r="BP47710" s="8"/>
      <c r="BQ47710" s="8"/>
      <c r="BR47710" s="8"/>
      <c r="BS47710" s="8"/>
      <c r="BT47710" s="8"/>
      <c r="BU47710" s="8"/>
    </row>
    <row r="47711" spans="68:73">
      <c r="BP47711" s="10"/>
      <c r="BQ47711" s="10"/>
      <c r="BR47711" s="10"/>
      <c r="BS47711" s="10"/>
      <c r="BT47711" s="10"/>
      <c r="BU47711" s="10"/>
    </row>
    <row r="47712" spans="68:73">
      <c r="BP47712" s="8"/>
      <c r="BQ47712" s="8"/>
      <c r="BR47712" s="8"/>
      <c r="BS47712" s="8"/>
      <c r="BT47712" s="8"/>
      <c r="BU47712" s="8"/>
    </row>
    <row r="47713" spans="68:73">
      <c r="BP47713" s="10"/>
      <c r="BQ47713" s="10"/>
      <c r="BR47713" s="10"/>
      <c r="BS47713" s="10"/>
      <c r="BT47713" s="10"/>
      <c r="BU47713" s="10"/>
    </row>
    <row r="47714" spans="68:73">
      <c r="BP47714" s="8"/>
      <c r="BQ47714" s="8"/>
      <c r="BR47714" s="8"/>
      <c r="BS47714" s="8"/>
      <c r="BT47714" s="8"/>
      <c r="BU47714" s="8"/>
    </row>
    <row r="47715" spans="68:73">
      <c r="BP47715" s="10"/>
      <c r="BQ47715" s="10"/>
      <c r="BR47715" s="10"/>
      <c r="BS47715" s="10"/>
      <c r="BT47715" s="10"/>
      <c r="BU47715" s="10"/>
    </row>
    <row r="47716" spans="68:73">
      <c r="BP47716" s="8"/>
      <c r="BQ47716" s="8"/>
      <c r="BR47716" s="8"/>
      <c r="BS47716" s="8"/>
      <c r="BT47716" s="8"/>
      <c r="BU47716" s="8"/>
    </row>
    <row r="47717" spans="68:73">
      <c r="BP47717" s="10"/>
      <c r="BQ47717" s="10"/>
      <c r="BR47717" s="10"/>
      <c r="BS47717" s="10"/>
      <c r="BT47717" s="10"/>
      <c r="BU47717" s="10"/>
    </row>
    <row r="47718" spans="68:73">
      <c r="BP47718" s="8"/>
      <c r="BQ47718" s="8"/>
      <c r="BR47718" s="8"/>
      <c r="BS47718" s="8"/>
      <c r="BT47718" s="8"/>
      <c r="BU47718" s="8"/>
    </row>
    <row r="47719" spans="68:73">
      <c r="BP47719" s="10"/>
      <c r="BQ47719" s="10"/>
      <c r="BR47719" s="10"/>
      <c r="BS47719" s="10"/>
      <c r="BT47719" s="10"/>
      <c r="BU47719" s="10"/>
    </row>
    <row r="47720" spans="68:73">
      <c r="BP47720" s="8"/>
      <c r="BQ47720" s="8"/>
      <c r="BR47720" s="8"/>
      <c r="BS47720" s="8"/>
      <c r="BT47720" s="8"/>
      <c r="BU47720" s="8"/>
    </row>
    <row r="47721" spans="68:73">
      <c r="BP47721" s="10"/>
      <c r="BQ47721" s="10"/>
      <c r="BR47721" s="10"/>
      <c r="BS47721" s="10"/>
      <c r="BT47721" s="10"/>
      <c r="BU47721" s="10"/>
    </row>
    <row r="47722" spans="68:73">
      <c r="BP47722" s="8"/>
      <c r="BQ47722" s="8"/>
      <c r="BR47722" s="8"/>
      <c r="BS47722" s="8"/>
      <c r="BT47722" s="8"/>
      <c r="BU47722" s="8"/>
    </row>
    <row r="47723" spans="68:73">
      <c r="BP47723" s="10"/>
      <c r="BQ47723" s="10"/>
      <c r="BR47723" s="10"/>
      <c r="BS47723" s="10"/>
      <c r="BT47723" s="10"/>
      <c r="BU47723" s="10"/>
    </row>
    <row r="47724" spans="68:73">
      <c r="BP47724" s="8"/>
      <c r="BQ47724" s="8"/>
      <c r="BR47724" s="8"/>
      <c r="BS47724" s="8"/>
      <c r="BT47724" s="8"/>
      <c r="BU47724" s="8"/>
    </row>
    <row r="47725" spans="68:73">
      <c r="BP47725" s="10"/>
      <c r="BQ47725" s="10"/>
      <c r="BR47725" s="10"/>
      <c r="BS47725" s="10"/>
      <c r="BT47725" s="10"/>
      <c r="BU47725" s="10"/>
    </row>
    <row r="47726" spans="68:73">
      <c r="BP47726" s="8"/>
      <c r="BQ47726" s="8"/>
      <c r="BR47726" s="8"/>
      <c r="BS47726" s="8"/>
      <c r="BT47726" s="8"/>
      <c r="BU47726" s="8"/>
    </row>
    <row r="47727" spans="68:73">
      <c r="BP47727" s="10"/>
      <c r="BQ47727" s="10"/>
      <c r="BR47727" s="10"/>
      <c r="BS47727" s="10"/>
      <c r="BT47727" s="10"/>
      <c r="BU47727" s="10"/>
    </row>
    <row r="47728" spans="68:73">
      <c r="BP47728" s="8"/>
      <c r="BQ47728" s="8"/>
      <c r="BR47728" s="8"/>
      <c r="BS47728" s="8"/>
      <c r="BT47728" s="8"/>
      <c r="BU47728" s="8"/>
    </row>
    <row r="47729" spans="68:73">
      <c r="BP47729" s="10"/>
      <c r="BQ47729" s="10"/>
      <c r="BR47729" s="10"/>
      <c r="BS47729" s="10"/>
      <c r="BT47729" s="10"/>
      <c r="BU47729" s="10"/>
    </row>
    <row r="47730" spans="68:73">
      <c r="BP47730" s="8"/>
      <c r="BQ47730" s="8"/>
      <c r="BR47730" s="8"/>
      <c r="BS47730" s="8"/>
      <c r="BT47730" s="8"/>
      <c r="BU47730" s="8"/>
    </row>
    <row r="47731" spans="68:73">
      <c r="BP47731" s="10"/>
      <c r="BQ47731" s="10"/>
      <c r="BR47731" s="10"/>
      <c r="BS47731" s="10"/>
      <c r="BT47731" s="10"/>
      <c r="BU47731" s="10"/>
    </row>
    <row r="47732" spans="68:73">
      <c r="BP47732" s="8"/>
      <c r="BQ47732" s="8"/>
      <c r="BR47732" s="8"/>
      <c r="BS47732" s="8"/>
      <c r="BT47732" s="8"/>
      <c r="BU47732" s="8"/>
    </row>
    <row r="47733" spans="68:73">
      <c r="BP47733" s="10"/>
      <c r="BQ47733" s="10"/>
      <c r="BR47733" s="10"/>
      <c r="BS47733" s="10"/>
      <c r="BT47733" s="10"/>
      <c r="BU47733" s="10"/>
    </row>
    <row r="47734" spans="68:73">
      <c r="BP47734" s="8"/>
      <c r="BQ47734" s="8"/>
      <c r="BR47734" s="8"/>
      <c r="BS47734" s="8"/>
      <c r="BT47734" s="8"/>
      <c r="BU47734" s="8"/>
    </row>
    <row r="47735" spans="68:73">
      <c r="BP47735" s="10"/>
      <c r="BQ47735" s="10"/>
      <c r="BR47735" s="10"/>
      <c r="BS47735" s="10"/>
      <c r="BT47735" s="10"/>
      <c r="BU47735" s="10"/>
    </row>
    <row r="47736" spans="68:73">
      <c r="BP47736" s="8"/>
      <c r="BQ47736" s="8"/>
      <c r="BR47736" s="8"/>
      <c r="BS47736" s="8"/>
      <c r="BT47736" s="8"/>
      <c r="BU47736" s="8"/>
    </row>
    <row r="47737" spans="68:73">
      <c r="BP47737" s="10"/>
      <c r="BQ47737" s="10"/>
      <c r="BR47737" s="10"/>
      <c r="BS47737" s="10"/>
      <c r="BT47737" s="10"/>
      <c r="BU47737" s="10"/>
    </row>
    <row r="47738" spans="68:73">
      <c r="BP47738" s="8"/>
      <c r="BQ47738" s="8"/>
      <c r="BR47738" s="8"/>
      <c r="BS47738" s="8"/>
      <c r="BT47738" s="8"/>
      <c r="BU47738" s="8"/>
    </row>
    <row r="47739" spans="68:73">
      <c r="BP47739" s="10"/>
      <c r="BQ47739" s="10"/>
      <c r="BR47739" s="10"/>
      <c r="BS47739" s="10"/>
      <c r="BT47739" s="10"/>
      <c r="BU47739" s="10"/>
    </row>
    <row r="47740" spans="68:73">
      <c r="BP47740" s="8"/>
      <c r="BQ47740" s="8"/>
      <c r="BR47740" s="8"/>
      <c r="BS47740" s="8"/>
      <c r="BT47740" s="8"/>
      <c r="BU47740" s="8"/>
    </row>
    <row r="47741" spans="68:73">
      <c r="BP47741" s="10"/>
      <c r="BQ47741" s="10"/>
      <c r="BR47741" s="10"/>
      <c r="BS47741" s="10"/>
      <c r="BT47741" s="10"/>
      <c r="BU47741" s="10"/>
    </row>
    <row r="47742" spans="68:73">
      <c r="BP47742" s="8"/>
      <c r="BQ47742" s="8"/>
      <c r="BR47742" s="8"/>
      <c r="BS47742" s="8"/>
      <c r="BT47742" s="8"/>
      <c r="BU47742" s="8"/>
    </row>
    <row r="47743" spans="68:73">
      <c r="BP47743" s="10"/>
      <c r="BQ47743" s="10"/>
      <c r="BR47743" s="10"/>
      <c r="BS47743" s="10"/>
      <c r="BT47743" s="10"/>
      <c r="BU47743" s="10"/>
    </row>
    <row r="47744" spans="68:73">
      <c r="BP47744" s="8"/>
      <c r="BQ47744" s="8"/>
      <c r="BR47744" s="8"/>
      <c r="BS47744" s="8"/>
      <c r="BT47744" s="8"/>
      <c r="BU47744" s="8"/>
    </row>
    <row r="47745" spans="68:73">
      <c r="BP47745" s="10"/>
      <c r="BQ47745" s="10"/>
      <c r="BR47745" s="10"/>
      <c r="BS47745" s="10"/>
      <c r="BT47745" s="10"/>
      <c r="BU47745" s="10"/>
    </row>
    <row r="47746" spans="68:73">
      <c r="BP47746" s="8"/>
      <c r="BQ47746" s="8"/>
      <c r="BR47746" s="8"/>
      <c r="BS47746" s="8"/>
      <c r="BT47746" s="8"/>
      <c r="BU47746" s="8"/>
    </row>
    <row r="47747" spans="68:73">
      <c r="BP47747" s="10"/>
      <c r="BQ47747" s="10"/>
      <c r="BR47747" s="10"/>
      <c r="BS47747" s="10"/>
      <c r="BT47747" s="10"/>
      <c r="BU47747" s="10"/>
    </row>
    <row r="47748" spans="68:73">
      <c r="BP47748" s="8"/>
      <c r="BQ47748" s="8"/>
      <c r="BR47748" s="8"/>
      <c r="BS47748" s="8"/>
      <c r="BT47748" s="8"/>
      <c r="BU47748" s="8"/>
    </row>
    <row r="47749" spans="68:73">
      <c r="BP47749" s="10"/>
      <c r="BQ47749" s="10"/>
      <c r="BR47749" s="10"/>
      <c r="BS47749" s="10"/>
      <c r="BT47749" s="10"/>
      <c r="BU47749" s="10"/>
    </row>
    <row r="47750" spans="68:73">
      <c r="BP47750" s="8"/>
      <c r="BQ47750" s="8"/>
      <c r="BR47750" s="8"/>
      <c r="BS47750" s="8"/>
      <c r="BT47750" s="8"/>
      <c r="BU47750" s="8"/>
    </row>
    <row r="47751" spans="68:73">
      <c r="BP47751" s="10"/>
      <c r="BQ47751" s="10"/>
      <c r="BR47751" s="10"/>
      <c r="BS47751" s="10"/>
      <c r="BT47751" s="10"/>
      <c r="BU47751" s="10"/>
    </row>
    <row r="47752" spans="68:73">
      <c r="BP47752" s="8"/>
      <c r="BQ47752" s="8"/>
      <c r="BR47752" s="8"/>
      <c r="BS47752" s="8"/>
      <c r="BT47752" s="8"/>
      <c r="BU47752" s="8"/>
    </row>
    <row r="47753" spans="68:73">
      <c r="BP47753" s="10"/>
      <c r="BQ47753" s="10"/>
      <c r="BR47753" s="10"/>
      <c r="BS47753" s="10"/>
      <c r="BT47753" s="10"/>
      <c r="BU47753" s="10"/>
    </row>
    <row r="47754" spans="68:73">
      <c r="BP47754" s="8"/>
      <c r="BQ47754" s="8"/>
      <c r="BR47754" s="8"/>
      <c r="BS47754" s="8"/>
      <c r="BT47754" s="8"/>
      <c r="BU47754" s="8"/>
    </row>
    <row r="47755" spans="68:73">
      <c r="BP47755" s="10"/>
      <c r="BQ47755" s="10"/>
      <c r="BR47755" s="10"/>
      <c r="BS47755" s="10"/>
      <c r="BT47755" s="10"/>
      <c r="BU47755" s="10"/>
    </row>
    <row r="47756" spans="68:73">
      <c r="BP47756" s="8"/>
      <c r="BQ47756" s="8"/>
      <c r="BR47756" s="8"/>
      <c r="BS47756" s="8"/>
      <c r="BT47756" s="8"/>
      <c r="BU47756" s="8"/>
    </row>
    <row r="47757" spans="68:73">
      <c r="BP47757" s="10"/>
      <c r="BQ47757" s="10"/>
      <c r="BR47757" s="10"/>
      <c r="BS47757" s="10"/>
      <c r="BT47757" s="10"/>
      <c r="BU47757" s="10"/>
    </row>
    <row r="47758" spans="68:73">
      <c r="BP47758" s="8"/>
      <c r="BQ47758" s="8"/>
      <c r="BR47758" s="8"/>
      <c r="BS47758" s="8"/>
      <c r="BT47758" s="8"/>
      <c r="BU47758" s="8"/>
    </row>
    <row r="47759" spans="68:73">
      <c r="BP47759" s="10"/>
      <c r="BQ47759" s="10"/>
      <c r="BR47759" s="10"/>
      <c r="BS47759" s="10"/>
      <c r="BT47759" s="10"/>
      <c r="BU47759" s="10"/>
    </row>
    <row r="47760" spans="68:73">
      <c r="BP47760" s="8"/>
      <c r="BQ47760" s="8"/>
      <c r="BR47760" s="8"/>
      <c r="BS47760" s="8"/>
      <c r="BT47760" s="8"/>
      <c r="BU47760" s="8"/>
    </row>
    <row r="47761" spans="68:73">
      <c r="BP47761" s="10"/>
      <c r="BQ47761" s="10"/>
      <c r="BR47761" s="10"/>
      <c r="BS47761" s="10"/>
      <c r="BT47761" s="10"/>
      <c r="BU47761" s="10"/>
    </row>
    <row r="47762" spans="68:73">
      <c r="BP47762" s="8"/>
      <c r="BQ47762" s="8"/>
      <c r="BR47762" s="8"/>
      <c r="BS47762" s="8"/>
      <c r="BT47762" s="8"/>
      <c r="BU47762" s="8"/>
    </row>
    <row r="47763" spans="68:73">
      <c r="BP47763" s="10"/>
      <c r="BQ47763" s="10"/>
      <c r="BR47763" s="10"/>
      <c r="BS47763" s="10"/>
      <c r="BT47763" s="10"/>
      <c r="BU47763" s="10"/>
    </row>
    <row r="47764" spans="68:73">
      <c r="BP47764" s="8"/>
      <c r="BQ47764" s="8"/>
      <c r="BR47764" s="8"/>
      <c r="BS47764" s="8"/>
      <c r="BT47764" s="8"/>
      <c r="BU47764" s="8"/>
    </row>
    <row r="47765" spans="68:73">
      <c r="BP47765" s="10"/>
      <c r="BQ47765" s="10"/>
      <c r="BR47765" s="10"/>
      <c r="BS47765" s="10"/>
      <c r="BT47765" s="10"/>
      <c r="BU47765" s="10"/>
    </row>
    <row r="47766" spans="68:73">
      <c r="BP47766" s="8"/>
      <c r="BQ47766" s="8"/>
      <c r="BR47766" s="8"/>
      <c r="BS47766" s="8"/>
      <c r="BT47766" s="8"/>
      <c r="BU47766" s="8"/>
    </row>
    <row r="47767" spans="68:73">
      <c r="BP47767" s="10"/>
      <c r="BQ47767" s="10"/>
      <c r="BR47767" s="10"/>
      <c r="BS47767" s="10"/>
      <c r="BT47767" s="10"/>
      <c r="BU47767" s="10"/>
    </row>
    <row r="47768" spans="68:73">
      <c r="BP47768" s="8"/>
      <c r="BQ47768" s="8"/>
      <c r="BR47768" s="8"/>
      <c r="BS47768" s="8"/>
      <c r="BT47768" s="8"/>
      <c r="BU47768" s="8"/>
    </row>
    <row r="47769" spans="68:73">
      <c r="BP47769" s="10"/>
      <c r="BQ47769" s="10"/>
      <c r="BR47769" s="10"/>
      <c r="BS47769" s="10"/>
      <c r="BT47769" s="10"/>
      <c r="BU47769" s="10"/>
    </row>
    <row r="47770" spans="68:73">
      <c r="BP47770" s="8"/>
      <c r="BQ47770" s="8"/>
      <c r="BR47770" s="8"/>
      <c r="BS47770" s="8"/>
      <c r="BT47770" s="8"/>
      <c r="BU47770" s="8"/>
    </row>
    <row r="47771" spans="68:73">
      <c r="BP47771" s="10"/>
      <c r="BQ47771" s="10"/>
      <c r="BR47771" s="10"/>
      <c r="BS47771" s="10"/>
      <c r="BT47771" s="10"/>
      <c r="BU47771" s="10"/>
    </row>
    <row r="47772" spans="68:73">
      <c r="BP47772" s="8"/>
      <c r="BQ47772" s="8"/>
      <c r="BR47772" s="8"/>
      <c r="BS47772" s="8"/>
      <c r="BT47772" s="8"/>
      <c r="BU47772" s="8"/>
    </row>
    <row r="47773" spans="68:73">
      <c r="BP47773" s="10"/>
      <c r="BQ47773" s="10"/>
      <c r="BR47773" s="10"/>
      <c r="BS47773" s="10"/>
      <c r="BT47773" s="10"/>
      <c r="BU47773" s="10"/>
    </row>
    <row r="47774" spans="68:73">
      <c r="BP47774" s="8"/>
      <c r="BQ47774" s="8"/>
      <c r="BR47774" s="8"/>
      <c r="BS47774" s="8"/>
      <c r="BT47774" s="8"/>
      <c r="BU47774" s="8"/>
    </row>
    <row r="47775" spans="68:73">
      <c r="BP47775" s="10"/>
      <c r="BQ47775" s="10"/>
      <c r="BR47775" s="10"/>
      <c r="BS47775" s="10"/>
      <c r="BT47775" s="10"/>
      <c r="BU47775" s="10"/>
    </row>
    <row r="47776" spans="68:73">
      <c r="BP47776" s="8"/>
      <c r="BQ47776" s="8"/>
      <c r="BR47776" s="8"/>
      <c r="BS47776" s="8"/>
      <c r="BT47776" s="8"/>
      <c r="BU47776" s="8"/>
    </row>
    <row r="47777" spans="68:73">
      <c r="BP47777" s="10"/>
      <c r="BQ47777" s="10"/>
      <c r="BR47777" s="10"/>
      <c r="BS47777" s="10"/>
      <c r="BT47777" s="10"/>
      <c r="BU47777" s="10"/>
    </row>
    <row r="47778" spans="68:73">
      <c r="BP47778" s="8"/>
      <c r="BQ47778" s="8"/>
      <c r="BR47778" s="8"/>
      <c r="BS47778" s="8"/>
      <c r="BT47778" s="8"/>
      <c r="BU47778" s="8"/>
    </row>
    <row r="47779" spans="68:73">
      <c r="BP47779" s="10"/>
      <c r="BQ47779" s="10"/>
      <c r="BR47779" s="10"/>
      <c r="BS47779" s="10"/>
      <c r="BT47779" s="10"/>
      <c r="BU47779" s="10"/>
    </row>
    <row r="47780" spans="68:73">
      <c r="BP47780" s="8"/>
      <c r="BQ47780" s="8"/>
      <c r="BR47780" s="8"/>
      <c r="BS47780" s="8"/>
      <c r="BT47780" s="8"/>
      <c r="BU47780" s="8"/>
    </row>
    <row r="47781" spans="68:73">
      <c r="BP47781" s="10"/>
      <c r="BQ47781" s="10"/>
      <c r="BR47781" s="10"/>
      <c r="BS47781" s="10"/>
      <c r="BT47781" s="10"/>
      <c r="BU47781" s="10"/>
    </row>
    <row r="47782" spans="68:73">
      <c r="BP47782" s="8"/>
      <c r="BQ47782" s="8"/>
      <c r="BR47782" s="8"/>
      <c r="BS47782" s="8"/>
      <c r="BT47782" s="8"/>
      <c r="BU47782" s="8"/>
    </row>
    <row r="47783" spans="68:73">
      <c r="BP47783" s="10"/>
      <c r="BQ47783" s="10"/>
      <c r="BR47783" s="10"/>
      <c r="BS47783" s="10"/>
      <c r="BT47783" s="10"/>
      <c r="BU47783" s="10"/>
    </row>
    <row r="47784" spans="68:73">
      <c r="BP47784" s="8"/>
      <c r="BQ47784" s="8"/>
      <c r="BR47784" s="8"/>
      <c r="BS47784" s="8"/>
      <c r="BT47784" s="8"/>
      <c r="BU47784" s="8"/>
    </row>
    <row r="47785" spans="68:73">
      <c r="BP47785" s="10"/>
      <c r="BQ47785" s="10"/>
      <c r="BR47785" s="10"/>
      <c r="BS47785" s="10"/>
      <c r="BT47785" s="10"/>
      <c r="BU47785" s="10"/>
    </row>
    <row r="47786" spans="68:73">
      <c r="BP47786" s="8"/>
      <c r="BQ47786" s="8"/>
      <c r="BR47786" s="8"/>
      <c r="BS47786" s="8"/>
      <c r="BT47786" s="8"/>
      <c r="BU47786" s="8"/>
    </row>
    <row r="47787" spans="68:73">
      <c r="BP47787" s="10"/>
      <c r="BQ47787" s="10"/>
      <c r="BR47787" s="10"/>
      <c r="BS47787" s="10"/>
      <c r="BT47787" s="10"/>
      <c r="BU47787" s="10"/>
    </row>
    <row r="47788" spans="68:73">
      <c r="BP47788" s="8"/>
      <c r="BQ47788" s="8"/>
      <c r="BR47788" s="8"/>
      <c r="BS47788" s="8"/>
      <c r="BT47788" s="8"/>
      <c r="BU47788" s="8"/>
    </row>
    <row r="47789" spans="68:73">
      <c r="BP47789" s="10"/>
      <c r="BQ47789" s="10"/>
      <c r="BR47789" s="10"/>
      <c r="BS47789" s="10"/>
      <c r="BT47789" s="10"/>
      <c r="BU47789" s="10"/>
    </row>
    <row r="47790" spans="68:73">
      <c r="BP47790" s="8"/>
      <c r="BQ47790" s="8"/>
      <c r="BR47790" s="8"/>
      <c r="BS47790" s="8"/>
      <c r="BT47790" s="8"/>
      <c r="BU47790" s="8"/>
    </row>
    <row r="47791" spans="68:73">
      <c r="BP47791" s="10"/>
      <c r="BQ47791" s="10"/>
      <c r="BR47791" s="10"/>
      <c r="BS47791" s="10"/>
      <c r="BT47791" s="10"/>
      <c r="BU47791" s="10"/>
    </row>
    <row r="47792" spans="68:73">
      <c r="BP47792" s="8"/>
      <c r="BQ47792" s="8"/>
      <c r="BR47792" s="8"/>
      <c r="BS47792" s="8"/>
      <c r="BT47792" s="8"/>
      <c r="BU47792" s="8"/>
    </row>
    <row r="47793" spans="68:73">
      <c r="BP47793" s="10"/>
      <c r="BQ47793" s="10"/>
      <c r="BR47793" s="10"/>
      <c r="BS47793" s="10"/>
      <c r="BT47793" s="10"/>
      <c r="BU47793" s="10"/>
    </row>
    <row r="47794" spans="68:73">
      <c r="BP47794" s="8"/>
      <c r="BQ47794" s="8"/>
      <c r="BR47794" s="8"/>
      <c r="BS47794" s="8"/>
      <c r="BT47794" s="8"/>
      <c r="BU47794" s="8"/>
    </row>
    <row r="47795" spans="68:73">
      <c r="BP47795" s="10"/>
      <c r="BQ47795" s="10"/>
      <c r="BR47795" s="10"/>
      <c r="BS47795" s="10"/>
      <c r="BT47795" s="10"/>
      <c r="BU47795" s="10"/>
    </row>
    <row r="47796" spans="68:73">
      <c r="BP47796" s="8"/>
      <c r="BQ47796" s="8"/>
      <c r="BR47796" s="8"/>
      <c r="BS47796" s="8"/>
      <c r="BT47796" s="8"/>
      <c r="BU47796" s="8"/>
    </row>
    <row r="47797" spans="68:73">
      <c r="BP47797" s="10"/>
      <c r="BQ47797" s="10"/>
      <c r="BR47797" s="10"/>
      <c r="BS47797" s="10"/>
      <c r="BT47797" s="10"/>
      <c r="BU47797" s="10"/>
    </row>
    <row r="47798" spans="68:73">
      <c r="BP47798" s="8"/>
      <c r="BQ47798" s="8"/>
      <c r="BR47798" s="8"/>
      <c r="BS47798" s="8"/>
      <c r="BT47798" s="8"/>
      <c r="BU47798" s="8"/>
    </row>
    <row r="47799" spans="68:73">
      <c r="BP47799" s="10"/>
      <c r="BQ47799" s="10"/>
      <c r="BR47799" s="10"/>
      <c r="BS47799" s="10"/>
      <c r="BT47799" s="10"/>
      <c r="BU47799" s="10"/>
    </row>
    <row r="47800" spans="68:73">
      <c r="BP47800" s="8"/>
      <c r="BQ47800" s="8"/>
      <c r="BR47800" s="8"/>
      <c r="BS47800" s="8"/>
      <c r="BT47800" s="8"/>
      <c r="BU47800" s="8"/>
    </row>
    <row r="47801" spans="68:73">
      <c r="BP47801" s="10"/>
      <c r="BQ47801" s="10"/>
      <c r="BR47801" s="10"/>
      <c r="BS47801" s="10"/>
      <c r="BT47801" s="10"/>
      <c r="BU47801" s="10"/>
    </row>
    <row r="47802" spans="68:73">
      <c r="BP47802" s="8"/>
      <c r="BQ47802" s="8"/>
      <c r="BR47802" s="8"/>
      <c r="BS47802" s="8"/>
      <c r="BT47802" s="8"/>
      <c r="BU47802" s="8"/>
    </row>
    <row r="47803" spans="68:73">
      <c r="BP47803" s="10"/>
      <c r="BQ47803" s="10"/>
      <c r="BR47803" s="10"/>
      <c r="BS47803" s="10"/>
      <c r="BT47803" s="10"/>
      <c r="BU47803" s="10"/>
    </row>
    <row r="47804" spans="68:73">
      <c r="BP47804" s="8"/>
      <c r="BQ47804" s="8"/>
      <c r="BR47804" s="8"/>
      <c r="BS47804" s="8"/>
      <c r="BT47804" s="8"/>
      <c r="BU47804" s="8"/>
    </row>
    <row r="47805" spans="68:73">
      <c r="BP47805" s="10"/>
      <c r="BQ47805" s="10"/>
      <c r="BR47805" s="10"/>
      <c r="BS47805" s="10"/>
      <c r="BT47805" s="10"/>
      <c r="BU47805" s="10"/>
    </row>
    <row r="47806" spans="68:73">
      <c r="BP47806" s="8"/>
      <c r="BQ47806" s="8"/>
      <c r="BR47806" s="8"/>
      <c r="BS47806" s="8"/>
      <c r="BT47806" s="8"/>
      <c r="BU47806" s="8"/>
    </row>
    <row r="47807" spans="68:73">
      <c r="BP47807" s="10"/>
      <c r="BQ47807" s="10"/>
      <c r="BR47807" s="10"/>
      <c r="BS47807" s="10"/>
      <c r="BT47807" s="10"/>
      <c r="BU47807" s="10"/>
    </row>
    <row r="47808" spans="68:73">
      <c r="BP47808" s="8"/>
      <c r="BQ47808" s="8"/>
      <c r="BR47808" s="8"/>
      <c r="BS47808" s="8"/>
      <c r="BT47808" s="8"/>
      <c r="BU47808" s="8"/>
    </row>
    <row r="47809" spans="68:73">
      <c r="BP47809" s="10"/>
      <c r="BQ47809" s="10"/>
      <c r="BR47809" s="10"/>
      <c r="BS47809" s="10"/>
      <c r="BT47809" s="10"/>
      <c r="BU47809" s="10"/>
    </row>
    <row r="47810" spans="68:73">
      <c r="BP47810" s="8"/>
      <c r="BQ47810" s="8"/>
      <c r="BR47810" s="8"/>
      <c r="BS47810" s="8"/>
      <c r="BT47810" s="8"/>
      <c r="BU47810" s="8"/>
    </row>
    <row r="47811" spans="68:73">
      <c r="BP47811" s="10"/>
      <c r="BQ47811" s="10"/>
      <c r="BR47811" s="10"/>
      <c r="BS47811" s="10"/>
      <c r="BT47811" s="10"/>
      <c r="BU47811" s="10"/>
    </row>
    <row r="47812" spans="68:73">
      <c r="BP47812" s="8"/>
      <c r="BQ47812" s="8"/>
      <c r="BR47812" s="8"/>
      <c r="BS47812" s="8"/>
      <c r="BT47812" s="8"/>
      <c r="BU47812" s="8"/>
    </row>
    <row r="47813" spans="68:73">
      <c r="BP47813" s="10"/>
      <c r="BQ47813" s="10"/>
      <c r="BR47813" s="10"/>
      <c r="BS47813" s="10"/>
      <c r="BT47813" s="10"/>
      <c r="BU47813" s="10"/>
    </row>
    <row r="47814" spans="68:73">
      <c r="BP47814" s="8"/>
      <c r="BQ47814" s="8"/>
      <c r="BR47814" s="8"/>
      <c r="BS47814" s="8"/>
      <c r="BT47814" s="8"/>
      <c r="BU47814" s="8"/>
    </row>
    <row r="47815" spans="68:73">
      <c r="BP47815" s="10"/>
      <c r="BQ47815" s="10"/>
      <c r="BR47815" s="10"/>
      <c r="BS47815" s="10"/>
      <c r="BT47815" s="10"/>
      <c r="BU47815" s="10"/>
    </row>
    <row r="47816" spans="68:73">
      <c r="BP47816" s="8"/>
      <c r="BQ47816" s="8"/>
      <c r="BR47816" s="8"/>
      <c r="BS47816" s="8"/>
      <c r="BT47816" s="8"/>
      <c r="BU47816" s="8"/>
    </row>
    <row r="47817" spans="68:73">
      <c r="BP47817" s="10"/>
      <c r="BQ47817" s="10"/>
      <c r="BR47817" s="10"/>
      <c r="BS47817" s="10"/>
      <c r="BT47817" s="10"/>
      <c r="BU47817" s="10"/>
    </row>
    <row r="47818" spans="68:73">
      <c r="BP47818" s="8"/>
      <c r="BQ47818" s="8"/>
      <c r="BR47818" s="8"/>
      <c r="BS47818" s="8"/>
      <c r="BT47818" s="8"/>
      <c r="BU47818" s="8"/>
    </row>
    <row r="47819" spans="68:73">
      <c r="BP47819" s="10"/>
      <c r="BQ47819" s="10"/>
      <c r="BR47819" s="10"/>
      <c r="BS47819" s="10"/>
      <c r="BT47819" s="10"/>
      <c r="BU47819" s="10"/>
    </row>
    <row r="47820" spans="68:73">
      <c r="BP47820" s="8"/>
      <c r="BQ47820" s="8"/>
      <c r="BR47820" s="8"/>
      <c r="BS47820" s="8"/>
      <c r="BT47820" s="8"/>
      <c r="BU47820" s="8"/>
    </row>
    <row r="47821" spans="68:73">
      <c r="BP47821" s="10"/>
      <c r="BQ47821" s="10"/>
      <c r="BR47821" s="10"/>
      <c r="BS47821" s="10"/>
      <c r="BT47821" s="10"/>
      <c r="BU47821" s="10"/>
    </row>
    <row r="47822" spans="68:73">
      <c r="BP47822" s="8"/>
      <c r="BQ47822" s="8"/>
      <c r="BR47822" s="8"/>
      <c r="BS47822" s="8"/>
      <c r="BT47822" s="8"/>
      <c r="BU47822" s="8"/>
    </row>
    <row r="47823" spans="68:73">
      <c r="BP47823" s="10"/>
      <c r="BQ47823" s="10"/>
      <c r="BR47823" s="10"/>
      <c r="BS47823" s="10"/>
      <c r="BT47823" s="10"/>
      <c r="BU47823" s="10"/>
    </row>
    <row r="47824" spans="68:73">
      <c r="BP47824" s="8"/>
      <c r="BQ47824" s="8"/>
      <c r="BR47824" s="8"/>
      <c r="BS47824" s="8"/>
      <c r="BT47824" s="8"/>
      <c r="BU47824" s="8"/>
    </row>
    <row r="47825" spans="68:73">
      <c r="BP47825" s="10"/>
      <c r="BQ47825" s="10"/>
      <c r="BR47825" s="10"/>
      <c r="BS47825" s="10"/>
      <c r="BT47825" s="10"/>
      <c r="BU47825" s="10"/>
    </row>
    <row r="47826" spans="68:73">
      <c r="BP47826" s="8"/>
      <c r="BQ47826" s="8"/>
      <c r="BR47826" s="8"/>
      <c r="BS47826" s="8"/>
      <c r="BT47826" s="8"/>
      <c r="BU47826" s="8"/>
    </row>
    <row r="47827" spans="68:73">
      <c r="BP47827" s="10"/>
      <c r="BQ47827" s="10"/>
      <c r="BR47827" s="10"/>
      <c r="BS47827" s="10"/>
      <c r="BT47827" s="10"/>
      <c r="BU47827" s="10"/>
    </row>
    <row r="47828" spans="68:73">
      <c r="BP47828" s="8"/>
      <c r="BQ47828" s="8"/>
      <c r="BR47828" s="8"/>
      <c r="BS47828" s="8"/>
      <c r="BT47828" s="8"/>
      <c r="BU47828" s="8"/>
    </row>
    <row r="47829" spans="68:73">
      <c r="BP47829" s="10"/>
      <c r="BQ47829" s="10"/>
      <c r="BR47829" s="10"/>
      <c r="BS47829" s="10"/>
      <c r="BT47829" s="10"/>
      <c r="BU47829" s="10"/>
    </row>
    <row r="47830" spans="68:73">
      <c r="BP47830" s="8"/>
      <c r="BQ47830" s="8"/>
      <c r="BR47830" s="8"/>
      <c r="BS47830" s="8"/>
      <c r="BT47830" s="8"/>
      <c r="BU47830" s="8"/>
    </row>
    <row r="47831" spans="68:73">
      <c r="BP47831" s="10"/>
      <c r="BQ47831" s="10"/>
      <c r="BR47831" s="10"/>
      <c r="BS47831" s="10"/>
      <c r="BT47831" s="10"/>
      <c r="BU47831" s="10"/>
    </row>
    <row r="47832" spans="68:73">
      <c r="BP47832" s="8"/>
      <c r="BQ47832" s="8"/>
      <c r="BR47832" s="8"/>
      <c r="BS47832" s="8"/>
      <c r="BT47832" s="8"/>
      <c r="BU47832" s="8"/>
    </row>
    <row r="47833" spans="68:73">
      <c r="BP47833" s="10"/>
      <c r="BQ47833" s="10"/>
      <c r="BR47833" s="10"/>
      <c r="BS47833" s="10"/>
      <c r="BT47833" s="10"/>
      <c r="BU47833" s="10"/>
    </row>
    <row r="47834" spans="68:73">
      <c r="BP47834" s="8"/>
      <c r="BQ47834" s="8"/>
      <c r="BR47834" s="8"/>
      <c r="BS47834" s="8"/>
      <c r="BT47834" s="8"/>
      <c r="BU47834" s="8"/>
    </row>
    <row r="47835" spans="68:73">
      <c r="BP47835" s="10"/>
      <c r="BQ47835" s="10"/>
      <c r="BR47835" s="10"/>
      <c r="BS47835" s="10"/>
      <c r="BT47835" s="10"/>
      <c r="BU47835" s="10"/>
    </row>
    <row r="47836" spans="68:73">
      <c r="BP47836" s="8"/>
      <c r="BQ47836" s="8"/>
      <c r="BR47836" s="8"/>
      <c r="BS47836" s="8"/>
      <c r="BT47836" s="8"/>
      <c r="BU47836" s="8"/>
    </row>
    <row r="47837" spans="68:73">
      <c r="BP47837" s="10"/>
      <c r="BQ47837" s="10"/>
      <c r="BR47837" s="10"/>
      <c r="BS47837" s="10"/>
      <c r="BT47837" s="10"/>
      <c r="BU47837" s="10"/>
    </row>
    <row r="47838" spans="68:73">
      <c r="BP47838" s="8"/>
      <c r="BQ47838" s="8"/>
      <c r="BR47838" s="8"/>
      <c r="BS47838" s="8"/>
      <c r="BT47838" s="8"/>
      <c r="BU47838" s="8"/>
    </row>
    <row r="47839" spans="68:73">
      <c r="BP47839" s="10"/>
      <c r="BQ47839" s="10"/>
      <c r="BR47839" s="10"/>
      <c r="BS47839" s="10"/>
      <c r="BT47839" s="10"/>
      <c r="BU47839" s="10"/>
    </row>
    <row r="47840" spans="68:73">
      <c r="BP47840" s="8"/>
      <c r="BQ47840" s="8"/>
      <c r="BR47840" s="8"/>
      <c r="BS47840" s="8"/>
      <c r="BT47840" s="8"/>
      <c r="BU47840" s="8"/>
    </row>
    <row r="47841" spans="68:73">
      <c r="BP47841" s="10"/>
      <c r="BQ47841" s="10"/>
      <c r="BR47841" s="10"/>
      <c r="BS47841" s="10"/>
      <c r="BT47841" s="10"/>
      <c r="BU47841" s="10"/>
    </row>
    <row r="47842" spans="68:73">
      <c r="BP47842" s="8"/>
      <c r="BQ47842" s="8"/>
      <c r="BR47842" s="8"/>
      <c r="BS47842" s="8"/>
      <c r="BT47842" s="8"/>
      <c r="BU47842" s="8"/>
    </row>
    <row r="47843" spans="68:73">
      <c r="BP47843" s="10"/>
      <c r="BQ47843" s="10"/>
      <c r="BR47843" s="10"/>
      <c r="BS47843" s="10"/>
      <c r="BT47843" s="10"/>
      <c r="BU47843" s="10"/>
    </row>
    <row r="47844" spans="68:73">
      <c r="BP47844" s="8"/>
      <c r="BQ47844" s="8"/>
      <c r="BR47844" s="8"/>
      <c r="BS47844" s="8"/>
      <c r="BT47844" s="8"/>
      <c r="BU47844" s="8"/>
    </row>
    <row r="47845" spans="68:73">
      <c r="BP47845" s="10"/>
      <c r="BQ47845" s="10"/>
      <c r="BR47845" s="10"/>
      <c r="BS47845" s="10"/>
      <c r="BT47845" s="10"/>
      <c r="BU47845" s="10"/>
    </row>
    <row r="47846" spans="68:73">
      <c r="BP47846" s="8"/>
      <c r="BQ47846" s="8"/>
      <c r="BR47846" s="8"/>
      <c r="BS47846" s="8"/>
      <c r="BT47846" s="8"/>
      <c r="BU47846" s="8"/>
    </row>
    <row r="47847" spans="68:73">
      <c r="BP47847" s="10"/>
      <c r="BQ47847" s="10"/>
      <c r="BR47847" s="10"/>
      <c r="BS47847" s="10"/>
      <c r="BT47847" s="10"/>
      <c r="BU47847" s="10"/>
    </row>
    <row r="47848" spans="68:73">
      <c r="BP47848" s="8"/>
      <c r="BQ47848" s="8"/>
      <c r="BR47848" s="8"/>
      <c r="BS47848" s="8"/>
      <c r="BT47848" s="8"/>
      <c r="BU47848" s="8"/>
    </row>
    <row r="47849" spans="68:73">
      <c r="BP47849" s="10"/>
      <c r="BQ47849" s="10"/>
      <c r="BR47849" s="10"/>
      <c r="BS47849" s="10"/>
      <c r="BT47849" s="10"/>
      <c r="BU47849" s="10"/>
    </row>
    <row r="47850" spans="68:73">
      <c r="BP47850" s="8"/>
      <c r="BQ47850" s="8"/>
      <c r="BR47850" s="8"/>
      <c r="BS47850" s="8"/>
      <c r="BT47850" s="8"/>
      <c r="BU47850" s="8"/>
    </row>
    <row r="47851" spans="68:73">
      <c r="BP47851" s="10"/>
      <c r="BQ47851" s="10"/>
      <c r="BR47851" s="10"/>
      <c r="BS47851" s="10"/>
      <c r="BT47851" s="10"/>
      <c r="BU47851" s="10"/>
    </row>
    <row r="47852" spans="68:73">
      <c r="BP47852" s="8"/>
      <c r="BQ47852" s="8"/>
      <c r="BR47852" s="8"/>
      <c r="BS47852" s="8"/>
      <c r="BT47852" s="8"/>
      <c r="BU47852" s="8"/>
    </row>
    <row r="47853" spans="68:73">
      <c r="BP47853" s="10"/>
      <c r="BQ47853" s="10"/>
      <c r="BR47853" s="10"/>
      <c r="BS47853" s="10"/>
      <c r="BT47853" s="10"/>
      <c r="BU47853" s="10"/>
    </row>
    <row r="47854" spans="68:73">
      <c r="BP47854" s="8"/>
      <c r="BQ47854" s="8"/>
      <c r="BR47854" s="8"/>
      <c r="BS47854" s="8"/>
      <c r="BT47854" s="8"/>
      <c r="BU47854" s="8"/>
    </row>
    <row r="47855" spans="68:73">
      <c r="BP47855" s="10"/>
      <c r="BQ47855" s="10"/>
      <c r="BR47855" s="10"/>
      <c r="BS47855" s="10"/>
      <c r="BT47855" s="10"/>
      <c r="BU47855" s="10"/>
    </row>
    <row r="47856" spans="68:73">
      <c r="BP47856" s="8"/>
      <c r="BQ47856" s="8"/>
      <c r="BR47856" s="8"/>
      <c r="BS47856" s="8"/>
      <c r="BT47856" s="8"/>
      <c r="BU47856" s="8"/>
    </row>
    <row r="47857" spans="68:73">
      <c r="BP47857" s="10"/>
      <c r="BQ47857" s="10"/>
      <c r="BR47857" s="10"/>
      <c r="BS47857" s="10"/>
      <c r="BT47857" s="10"/>
      <c r="BU47857" s="10"/>
    </row>
    <row r="47858" spans="68:73">
      <c r="BP47858" s="8"/>
      <c r="BQ47858" s="8"/>
      <c r="BR47858" s="8"/>
      <c r="BS47858" s="8"/>
      <c r="BT47858" s="8"/>
      <c r="BU47858" s="8"/>
    </row>
    <row r="47859" spans="68:73">
      <c r="BP47859" s="10"/>
      <c r="BQ47859" s="10"/>
      <c r="BR47859" s="10"/>
      <c r="BS47859" s="10"/>
      <c r="BT47859" s="10"/>
      <c r="BU47859" s="10"/>
    </row>
    <row r="47860" spans="68:73">
      <c r="BP47860" s="8"/>
      <c r="BQ47860" s="8"/>
      <c r="BR47860" s="8"/>
      <c r="BS47860" s="8"/>
      <c r="BT47860" s="8"/>
      <c r="BU47860" s="8"/>
    </row>
    <row r="47861" spans="68:73">
      <c r="BP47861" s="10"/>
      <c r="BQ47861" s="10"/>
      <c r="BR47861" s="10"/>
      <c r="BS47861" s="10"/>
      <c r="BT47861" s="10"/>
      <c r="BU47861" s="10"/>
    </row>
    <row r="47862" spans="68:73">
      <c r="BP47862" s="8"/>
      <c r="BQ47862" s="8"/>
      <c r="BR47862" s="8"/>
      <c r="BS47862" s="8"/>
      <c r="BT47862" s="8"/>
      <c r="BU47862" s="8"/>
    </row>
    <row r="47863" spans="68:73">
      <c r="BP47863" s="10"/>
      <c r="BQ47863" s="10"/>
      <c r="BR47863" s="10"/>
      <c r="BS47863" s="10"/>
      <c r="BT47863" s="10"/>
      <c r="BU47863" s="10"/>
    </row>
    <row r="47864" spans="68:73">
      <c r="BP47864" s="8"/>
      <c r="BQ47864" s="8"/>
      <c r="BR47864" s="8"/>
      <c r="BS47864" s="8"/>
      <c r="BT47864" s="8"/>
      <c r="BU47864" s="8"/>
    </row>
    <row r="47865" spans="68:73">
      <c r="BP47865" s="10"/>
      <c r="BQ47865" s="10"/>
      <c r="BR47865" s="10"/>
      <c r="BS47865" s="10"/>
      <c r="BT47865" s="10"/>
      <c r="BU47865" s="10"/>
    </row>
    <row r="47866" spans="68:73">
      <c r="BP47866" s="8"/>
      <c r="BQ47866" s="8"/>
      <c r="BR47866" s="8"/>
      <c r="BS47866" s="8"/>
      <c r="BT47866" s="8"/>
      <c r="BU47866" s="8"/>
    </row>
    <row r="47867" spans="68:73">
      <c r="BP47867" s="10"/>
      <c r="BQ47867" s="10"/>
      <c r="BR47867" s="10"/>
      <c r="BS47867" s="10"/>
      <c r="BT47867" s="10"/>
      <c r="BU47867" s="10"/>
    </row>
    <row r="47868" spans="68:73">
      <c r="BP47868" s="8"/>
      <c r="BQ47868" s="8"/>
      <c r="BR47868" s="8"/>
      <c r="BS47868" s="8"/>
      <c r="BT47868" s="8"/>
      <c r="BU47868" s="8"/>
    </row>
    <row r="47869" spans="68:73">
      <c r="BP47869" s="10"/>
      <c r="BQ47869" s="10"/>
      <c r="BR47869" s="10"/>
      <c r="BS47869" s="10"/>
      <c r="BT47869" s="10"/>
      <c r="BU47869" s="10"/>
    </row>
    <row r="47870" spans="68:73">
      <c r="BP47870" s="8"/>
      <c r="BQ47870" s="8"/>
      <c r="BR47870" s="8"/>
      <c r="BS47870" s="8"/>
      <c r="BT47870" s="8"/>
      <c r="BU47870" s="8"/>
    </row>
    <row r="47871" spans="68:73">
      <c r="BP47871" s="10"/>
      <c r="BQ47871" s="10"/>
      <c r="BR47871" s="10"/>
      <c r="BS47871" s="10"/>
      <c r="BT47871" s="10"/>
      <c r="BU47871" s="10"/>
    </row>
    <row r="47872" spans="68:73">
      <c r="BP47872" s="8"/>
      <c r="BQ47872" s="8"/>
      <c r="BR47872" s="8"/>
      <c r="BS47872" s="8"/>
      <c r="BT47872" s="8"/>
      <c r="BU47872" s="8"/>
    </row>
    <row r="47873" spans="68:73">
      <c r="BP47873" s="10"/>
      <c r="BQ47873" s="10"/>
      <c r="BR47873" s="10"/>
      <c r="BS47873" s="10"/>
      <c r="BT47873" s="10"/>
      <c r="BU47873" s="10"/>
    </row>
    <row r="47874" spans="68:73">
      <c r="BP47874" s="8"/>
      <c r="BQ47874" s="8"/>
      <c r="BR47874" s="8"/>
      <c r="BS47874" s="8"/>
      <c r="BT47874" s="8"/>
      <c r="BU47874" s="8"/>
    </row>
    <row r="47875" spans="68:73">
      <c r="BP47875" s="10"/>
      <c r="BQ47875" s="10"/>
      <c r="BR47875" s="10"/>
      <c r="BS47875" s="10"/>
      <c r="BT47875" s="10"/>
      <c r="BU47875" s="10"/>
    </row>
    <row r="47876" spans="68:73">
      <c r="BP47876" s="8"/>
      <c r="BQ47876" s="8"/>
      <c r="BR47876" s="8"/>
      <c r="BS47876" s="8"/>
      <c r="BT47876" s="8"/>
      <c r="BU47876" s="8"/>
    </row>
    <row r="47877" spans="68:73">
      <c r="BP47877" s="10"/>
      <c r="BQ47877" s="10"/>
      <c r="BR47877" s="10"/>
      <c r="BS47877" s="10"/>
      <c r="BT47877" s="10"/>
      <c r="BU47877" s="10"/>
    </row>
    <row r="47878" spans="68:73">
      <c r="BP47878" s="8"/>
      <c r="BQ47878" s="8"/>
      <c r="BR47878" s="8"/>
      <c r="BS47878" s="8"/>
      <c r="BT47878" s="8"/>
      <c r="BU47878" s="8"/>
    </row>
    <row r="47879" spans="68:73">
      <c r="BP47879" s="10"/>
      <c r="BQ47879" s="10"/>
      <c r="BR47879" s="10"/>
      <c r="BS47879" s="10"/>
      <c r="BT47879" s="10"/>
      <c r="BU47879" s="10"/>
    </row>
    <row r="47880" spans="68:73">
      <c r="BP47880" s="8"/>
      <c r="BQ47880" s="8"/>
      <c r="BR47880" s="8"/>
      <c r="BS47880" s="8"/>
      <c r="BT47880" s="8"/>
      <c r="BU47880" s="8"/>
    </row>
    <row r="47881" spans="68:73">
      <c r="BP47881" s="10"/>
      <c r="BQ47881" s="10"/>
      <c r="BR47881" s="10"/>
      <c r="BS47881" s="10"/>
      <c r="BT47881" s="10"/>
      <c r="BU47881" s="10"/>
    </row>
    <row r="47882" spans="68:73">
      <c r="BP47882" s="8"/>
      <c r="BQ47882" s="8"/>
      <c r="BR47882" s="8"/>
      <c r="BS47882" s="8"/>
      <c r="BT47882" s="8"/>
      <c r="BU47882" s="8"/>
    </row>
    <row r="47883" spans="68:73">
      <c r="BP47883" s="10"/>
      <c r="BQ47883" s="10"/>
      <c r="BR47883" s="10"/>
      <c r="BS47883" s="10"/>
      <c r="BT47883" s="10"/>
      <c r="BU47883" s="10"/>
    </row>
    <row r="47884" spans="68:73">
      <c r="BP47884" s="8"/>
      <c r="BQ47884" s="8"/>
      <c r="BR47884" s="8"/>
      <c r="BS47884" s="8"/>
      <c r="BT47884" s="8"/>
      <c r="BU47884" s="8"/>
    </row>
    <row r="47885" spans="68:73">
      <c r="BP47885" s="10"/>
      <c r="BQ47885" s="10"/>
      <c r="BR47885" s="10"/>
      <c r="BS47885" s="10"/>
      <c r="BT47885" s="10"/>
      <c r="BU47885" s="10"/>
    </row>
    <row r="47886" spans="68:73">
      <c r="BP47886" s="8"/>
      <c r="BQ47886" s="8"/>
      <c r="BR47886" s="8"/>
      <c r="BS47886" s="8"/>
      <c r="BT47886" s="8"/>
      <c r="BU47886" s="8"/>
    </row>
    <row r="47887" spans="68:73">
      <c r="BP47887" s="10"/>
      <c r="BQ47887" s="10"/>
      <c r="BR47887" s="10"/>
      <c r="BS47887" s="10"/>
      <c r="BT47887" s="10"/>
      <c r="BU47887" s="10"/>
    </row>
    <row r="47888" spans="68:73">
      <c r="BP47888" s="8"/>
      <c r="BQ47888" s="8"/>
      <c r="BR47888" s="8"/>
      <c r="BS47888" s="8"/>
      <c r="BT47888" s="8"/>
      <c r="BU47888" s="8"/>
    </row>
    <row r="47889" spans="68:73">
      <c r="BP47889" s="10"/>
      <c r="BQ47889" s="10"/>
      <c r="BR47889" s="10"/>
      <c r="BS47889" s="10"/>
      <c r="BT47889" s="10"/>
      <c r="BU47889" s="10"/>
    </row>
    <row r="47890" spans="68:73">
      <c r="BP47890" s="8"/>
      <c r="BQ47890" s="8"/>
      <c r="BR47890" s="8"/>
      <c r="BS47890" s="8"/>
      <c r="BT47890" s="8"/>
      <c r="BU47890" s="8"/>
    </row>
    <row r="47891" spans="68:73">
      <c r="BP47891" s="10"/>
      <c r="BQ47891" s="10"/>
      <c r="BR47891" s="10"/>
      <c r="BS47891" s="10"/>
      <c r="BT47891" s="10"/>
      <c r="BU47891" s="10"/>
    </row>
    <row r="47892" spans="68:73">
      <c r="BP47892" s="8"/>
      <c r="BQ47892" s="8"/>
      <c r="BR47892" s="8"/>
      <c r="BS47892" s="8"/>
      <c r="BT47892" s="8"/>
      <c r="BU47892" s="8"/>
    </row>
    <row r="47893" spans="68:73">
      <c r="BP47893" s="10"/>
      <c r="BQ47893" s="10"/>
      <c r="BR47893" s="10"/>
      <c r="BS47893" s="10"/>
      <c r="BT47893" s="10"/>
      <c r="BU47893" s="10"/>
    </row>
    <row r="47894" spans="68:73">
      <c r="BP47894" s="8"/>
      <c r="BQ47894" s="8"/>
      <c r="BR47894" s="8"/>
      <c r="BS47894" s="8"/>
      <c r="BT47894" s="8"/>
      <c r="BU47894" s="8"/>
    </row>
    <row r="47895" spans="68:73">
      <c r="BP47895" s="10"/>
      <c r="BQ47895" s="10"/>
      <c r="BR47895" s="10"/>
      <c r="BS47895" s="10"/>
      <c r="BT47895" s="10"/>
      <c r="BU47895" s="10"/>
    </row>
    <row r="47896" spans="68:73">
      <c r="BP47896" s="8"/>
      <c r="BQ47896" s="8"/>
      <c r="BR47896" s="8"/>
      <c r="BS47896" s="8"/>
      <c r="BT47896" s="8"/>
      <c r="BU47896" s="8"/>
    </row>
    <row r="47897" spans="68:73">
      <c r="BP47897" s="10"/>
      <c r="BQ47897" s="10"/>
      <c r="BR47897" s="10"/>
      <c r="BS47897" s="10"/>
      <c r="BT47897" s="10"/>
      <c r="BU47897" s="10"/>
    </row>
    <row r="47898" spans="68:73">
      <c r="BP47898" s="8"/>
      <c r="BQ47898" s="8"/>
      <c r="BR47898" s="8"/>
      <c r="BS47898" s="8"/>
      <c r="BT47898" s="8"/>
      <c r="BU47898" s="8"/>
    </row>
    <row r="47899" spans="68:73">
      <c r="BP47899" s="10"/>
      <c r="BQ47899" s="10"/>
      <c r="BR47899" s="10"/>
      <c r="BS47899" s="10"/>
      <c r="BT47899" s="10"/>
      <c r="BU47899" s="10"/>
    </row>
    <row r="47900" spans="68:73">
      <c r="BP47900" s="8"/>
      <c r="BQ47900" s="8"/>
      <c r="BR47900" s="8"/>
      <c r="BS47900" s="8"/>
      <c r="BT47900" s="8"/>
      <c r="BU47900" s="8"/>
    </row>
    <row r="47901" spans="68:73">
      <c r="BP47901" s="10"/>
      <c r="BQ47901" s="10"/>
      <c r="BR47901" s="10"/>
      <c r="BS47901" s="10"/>
      <c r="BT47901" s="10"/>
      <c r="BU47901" s="10"/>
    </row>
    <row r="47902" spans="68:73">
      <c r="BP47902" s="8"/>
      <c r="BQ47902" s="8"/>
      <c r="BR47902" s="8"/>
      <c r="BS47902" s="8"/>
      <c r="BT47902" s="8"/>
      <c r="BU47902" s="8"/>
    </row>
    <row r="47903" spans="68:73">
      <c r="BP47903" s="10"/>
      <c r="BQ47903" s="10"/>
      <c r="BR47903" s="10"/>
      <c r="BS47903" s="10"/>
      <c r="BT47903" s="10"/>
      <c r="BU47903" s="10"/>
    </row>
    <row r="47904" spans="68:73">
      <c r="BP47904" s="8"/>
      <c r="BQ47904" s="8"/>
      <c r="BR47904" s="8"/>
      <c r="BS47904" s="8"/>
      <c r="BT47904" s="8"/>
      <c r="BU47904" s="8"/>
    </row>
    <row r="47905" spans="68:73">
      <c r="BP47905" s="10"/>
      <c r="BQ47905" s="10"/>
      <c r="BR47905" s="10"/>
      <c r="BS47905" s="10"/>
      <c r="BT47905" s="10"/>
      <c r="BU47905" s="10"/>
    </row>
    <row r="47906" spans="68:73">
      <c r="BP47906" s="8"/>
      <c r="BQ47906" s="8"/>
      <c r="BR47906" s="8"/>
      <c r="BS47906" s="8"/>
      <c r="BT47906" s="8"/>
      <c r="BU47906" s="8"/>
    </row>
    <row r="47907" spans="68:73">
      <c r="BP47907" s="10"/>
      <c r="BQ47907" s="10"/>
      <c r="BR47907" s="10"/>
      <c r="BS47907" s="10"/>
      <c r="BT47907" s="10"/>
      <c r="BU47907" s="10"/>
    </row>
    <row r="47908" spans="68:73">
      <c r="BP47908" s="8"/>
      <c r="BQ47908" s="8"/>
      <c r="BR47908" s="8"/>
      <c r="BS47908" s="8"/>
      <c r="BT47908" s="8"/>
      <c r="BU47908" s="8"/>
    </row>
    <row r="47909" spans="68:73">
      <c r="BP47909" s="10"/>
      <c r="BQ47909" s="10"/>
      <c r="BR47909" s="10"/>
      <c r="BS47909" s="10"/>
      <c r="BT47909" s="10"/>
      <c r="BU47909" s="10"/>
    </row>
    <row r="47910" spans="68:73">
      <c r="BP47910" s="8"/>
      <c r="BQ47910" s="8"/>
      <c r="BR47910" s="8"/>
      <c r="BS47910" s="8"/>
      <c r="BT47910" s="8"/>
      <c r="BU47910" s="8"/>
    </row>
    <row r="47911" spans="68:73">
      <c r="BP47911" s="10"/>
      <c r="BQ47911" s="10"/>
      <c r="BR47911" s="10"/>
      <c r="BS47911" s="10"/>
      <c r="BT47911" s="10"/>
      <c r="BU47911" s="10"/>
    </row>
    <row r="47912" spans="68:73">
      <c r="BP47912" s="8"/>
      <c r="BQ47912" s="8"/>
      <c r="BR47912" s="8"/>
      <c r="BS47912" s="8"/>
      <c r="BT47912" s="8"/>
      <c r="BU47912" s="8"/>
    </row>
    <row r="47913" spans="68:73">
      <c r="BP47913" s="10"/>
      <c r="BQ47913" s="10"/>
      <c r="BR47913" s="10"/>
      <c r="BS47913" s="10"/>
      <c r="BT47913" s="10"/>
      <c r="BU47913" s="10"/>
    </row>
    <row r="47914" spans="68:73">
      <c r="BP47914" s="8"/>
      <c r="BQ47914" s="8"/>
      <c r="BR47914" s="8"/>
      <c r="BS47914" s="8"/>
      <c r="BT47914" s="8"/>
      <c r="BU47914" s="8"/>
    </row>
    <row r="47915" spans="68:73">
      <c r="BP47915" s="10"/>
      <c r="BQ47915" s="10"/>
      <c r="BR47915" s="10"/>
      <c r="BS47915" s="10"/>
      <c r="BT47915" s="10"/>
      <c r="BU47915" s="10"/>
    </row>
    <row r="47916" spans="68:73">
      <c r="BP47916" s="8"/>
      <c r="BQ47916" s="8"/>
      <c r="BR47916" s="8"/>
      <c r="BS47916" s="8"/>
      <c r="BT47916" s="8"/>
      <c r="BU47916" s="8"/>
    </row>
    <row r="47917" spans="68:73">
      <c r="BP47917" s="10"/>
      <c r="BQ47917" s="10"/>
      <c r="BR47917" s="10"/>
      <c r="BS47917" s="10"/>
      <c r="BT47917" s="10"/>
      <c r="BU47917" s="10"/>
    </row>
    <row r="47918" spans="68:73">
      <c r="BP47918" s="8"/>
      <c r="BQ47918" s="8"/>
      <c r="BR47918" s="8"/>
      <c r="BS47918" s="8"/>
      <c r="BT47918" s="8"/>
      <c r="BU47918" s="8"/>
    </row>
    <row r="47919" spans="68:73">
      <c r="BP47919" s="10"/>
      <c r="BQ47919" s="10"/>
      <c r="BR47919" s="10"/>
      <c r="BS47919" s="10"/>
      <c r="BT47919" s="10"/>
      <c r="BU47919" s="10"/>
    </row>
    <row r="47920" spans="68:73">
      <c r="BP47920" s="8"/>
      <c r="BQ47920" s="8"/>
      <c r="BR47920" s="8"/>
      <c r="BS47920" s="8"/>
      <c r="BT47920" s="8"/>
      <c r="BU47920" s="8"/>
    </row>
    <row r="47921" spans="68:73">
      <c r="BP47921" s="10"/>
      <c r="BQ47921" s="10"/>
      <c r="BR47921" s="10"/>
      <c r="BS47921" s="10"/>
      <c r="BT47921" s="10"/>
      <c r="BU47921" s="10"/>
    </row>
    <row r="47922" spans="68:73">
      <c r="BP47922" s="8"/>
      <c r="BQ47922" s="8"/>
      <c r="BR47922" s="8"/>
      <c r="BS47922" s="8"/>
      <c r="BT47922" s="8"/>
      <c r="BU47922" s="8"/>
    </row>
    <row r="47923" spans="68:73">
      <c r="BP47923" s="10"/>
      <c r="BQ47923" s="10"/>
      <c r="BR47923" s="10"/>
      <c r="BS47923" s="10"/>
      <c r="BT47923" s="10"/>
      <c r="BU47923" s="10"/>
    </row>
    <row r="47924" spans="68:73">
      <c r="BP47924" s="8"/>
      <c r="BQ47924" s="8"/>
      <c r="BR47924" s="8"/>
      <c r="BS47924" s="8"/>
      <c r="BT47924" s="8"/>
      <c r="BU47924" s="8"/>
    </row>
    <row r="47925" spans="68:73">
      <c r="BP47925" s="10"/>
      <c r="BQ47925" s="10"/>
      <c r="BR47925" s="10"/>
      <c r="BS47925" s="10"/>
      <c r="BT47925" s="10"/>
      <c r="BU47925" s="10"/>
    </row>
    <row r="47926" spans="68:73">
      <c r="BP47926" s="8"/>
      <c r="BQ47926" s="8"/>
      <c r="BR47926" s="8"/>
      <c r="BS47926" s="8"/>
      <c r="BT47926" s="8"/>
      <c r="BU47926" s="8"/>
    </row>
    <row r="47927" spans="68:73">
      <c r="BP47927" s="10"/>
      <c r="BQ47927" s="10"/>
      <c r="BR47927" s="10"/>
      <c r="BS47927" s="10"/>
      <c r="BT47927" s="10"/>
      <c r="BU47927" s="10"/>
    </row>
    <row r="47928" spans="68:73">
      <c r="BP47928" s="8"/>
      <c r="BQ47928" s="8"/>
      <c r="BR47928" s="8"/>
      <c r="BS47928" s="8"/>
      <c r="BT47928" s="8"/>
      <c r="BU47928" s="8"/>
    </row>
    <row r="47929" spans="68:73">
      <c r="BP47929" s="10"/>
      <c r="BQ47929" s="10"/>
      <c r="BR47929" s="10"/>
      <c r="BS47929" s="10"/>
      <c r="BT47929" s="10"/>
      <c r="BU47929" s="10"/>
    </row>
    <row r="47930" spans="68:73">
      <c r="BP47930" s="8"/>
      <c r="BQ47930" s="8"/>
      <c r="BR47930" s="8"/>
      <c r="BS47930" s="8"/>
      <c r="BT47930" s="8"/>
      <c r="BU47930" s="8"/>
    </row>
    <row r="47931" spans="68:73">
      <c r="BP47931" s="10"/>
      <c r="BQ47931" s="10"/>
      <c r="BR47931" s="10"/>
      <c r="BS47931" s="10"/>
      <c r="BT47931" s="10"/>
      <c r="BU47931" s="10"/>
    </row>
    <row r="47932" spans="68:73">
      <c r="BP47932" s="8"/>
      <c r="BQ47932" s="8"/>
      <c r="BR47932" s="8"/>
      <c r="BS47932" s="8"/>
      <c r="BT47932" s="8"/>
      <c r="BU47932" s="8"/>
    </row>
    <row r="47933" spans="68:73">
      <c r="BP47933" s="10"/>
      <c r="BQ47933" s="10"/>
      <c r="BR47933" s="10"/>
      <c r="BS47933" s="10"/>
      <c r="BT47933" s="10"/>
      <c r="BU47933" s="10"/>
    </row>
    <row r="47934" spans="68:73">
      <c r="BP47934" s="8"/>
      <c r="BQ47934" s="8"/>
      <c r="BR47934" s="8"/>
      <c r="BS47934" s="8"/>
      <c r="BT47934" s="8"/>
      <c r="BU47934" s="8"/>
    </row>
    <row r="47935" spans="68:73">
      <c r="BP47935" s="10"/>
      <c r="BQ47935" s="10"/>
      <c r="BR47935" s="10"/>
      <c r="BS47935" s="10"/>
      <c r="BT47935" s="10"/>
      <c r="BU47935" s="10"/>
    </row>
    <row r="47936" spans="68:73">
      <c r="BP47936" s="8"/>
      <c r="BQ47936" s="8"/>
      <c r="BR47936" s="8"/>
      <c r="BS47936" s="8"/>
      <c r="BT47936" s="8"/>
      <c r="BU47936" s="8"/>
    </row>
    <row r="47937" spans="68:73">
      <c r="BP47937" s="10"/>
      <c r="BQ47937" s="10"/>
      <c r="BR47937" s="10"/>
      <c r="BS47937" s="10"/>
      <c r="BT47937" s="10"/>
      <c r="BU47937" s="10"/>
    </row>
    <row r="47938" spans="68:73">
      <c r="BP47938" s="8"/>
      <c r="BQ47938" s="8"/>
      <c r="BR47938" s="8"/>
      <c r="BS47938" s="8"/>
      <c r="BT47938" s="8"/>
      <c r="BU47938" s="8"/>
    </row>
    <row r="47939" spans="68:73">
      <c r="BP47939" s="10"/>
      <c r="BQ47939" s="10"/>
      <c r="BR47939" s="10"/>
      <c r="BS47939" s="10"/>
      <c r="BT47939" s="10"/>
      <c r="BU47939" s="10"/>
    </row>
    <row r="47940" spans="68:73">
      <c r="BP47940" s="8"/>
      <c r="BQ47940" s="8"/>
      <c r="BR47940" s="8"/>
      <c r="BS47940" s="8"/>
      <c r="BT47940" s="8"/>
      <c r="BU47940" s="8"/>
    </row>
    <row r="47941" spans="68:73">
      <c r="BP47941" s="10"/>
      <c r="BQ47941" s="10"/>
      <c r="BR47941" s="10"/>
      <c r="BS47941" s="10"/>
      <c r="BT47941" s="10"/>
      <c r="BU47941" s="10"/>
    </row>
    <row r="47942" spans="68:73">
      <c r="BP47942" s="8"/>
      <c r="BQ47942" s="8"/>
      <c r="BR47942" s="8"/>
      <c r="BS47942" s="8"/>
      <c r="BT47942" s="8"/>
      <c r="BU47942" s="8"/>
    </row>
    <row r="47943" spans="68:73">
      <c r="BP47943" s="10"/>
      <c r="BQ47943" s="10"/>
      <c r="BR47943" s="10"/>
      <c r="BS47943" s="10"/>
      <c r="BT47943" s="10"/>
      <c r="BU47943" s="10"/>
    </row>
    <row r="47944" spans="68:73">
      <c r="BP47944" s="8"/>
      <c r="BQ47944" s="8"/>
      <c r="BR47944" s="8"/>
      <c r="BS47944" s="8"/>
      <c r="BT47944" s="8"/>
      <c r="BU47944" s="8"/>
    </row>
    <row r="47945" spans="68:73">
      <c r="BP47945" s="10"/>
      <c r="BQ47945" s="10"/>
      <c r="BR47945" s="10"/>
      <c r="BS47945" s="10"/>
      <c r="BT47945" s="10"/>
      <c r="BU47945" s="10"/>
    </row>
    <row r="47946" spans="68:73">
      <c r="BP47946" s="8"/>
      <c r="BQ47946" s="8"/>
      <c r="BR47946" s="8"/>
      <c r="BS47946" s="8"/>
      <c r="BT47946" s="8"/>
      <c r="BU47946" s="8"/>
    </row>
    <row r="47947" spans="68:73">
      <c r="BP47947" s="10"/>
      <c r="BQ47947" s="10"/>
      <c r="BR47947" s="10"/>
      <c r="BS47947" s="10"/>
      <c r="BT47947" s="10"/>
      <c r="BU47947" s="10"/>
    </row>
    <row r="47948" spans="68:73">
      <c r="BP47948" s="8"/>
      <c r="BQ47948" s="8"/>
      <c r="BR47948" s="8"/>
      <c r="BS47948" s="8"/>
      <c r="BT47948" s="8"/>
      <c r="BU47948" s="8"/>
    </row>
    <row r="47949" spans="68:73">
      <c r="BP47949" s="10"/>
      <c r="BQ47949" s="10"/>
      <c r="BR47949" s="10"/>
      <c r="BS47949" s="10"/>
      <c r="BT47949" s="10"/>
      <c r="BU47949" s="10"/>
    </row>
    <row r="47950" spans="68:73">
      <c r="BP47950" s="8"/>
      <c r="BQ47950" s="8"/>
      <c r="BR47950" s="8"/>
      <c r="BS47950" s="8"/>
      <c r="BT47950" s="8"/>
      <c r="BU47950" s="8"/>
    </row>
    <row r="47951" spans="68:73">
      <c r="BP47951" s="10"/>
      <c r="BQ47951" s="10"/>
      <c r="BR47951" s="10"/>
      <c r="BS47951" s="10"/>
      <c r="BT47951" s="10"/>
      <c r="BU47951" s="10"/>
    </row>
    <row r="47952" spans="68:73">
      <c r="BP47952" s="8"/>
      <c r="BQ47952" s="8"/>
      <c r="BR47952" s="8"/>
      <c r="BS47952" s="8"/>
      <c r="BT47952" s="8"/>
      <c r="BU47952" s="8"/>
    </row>
    <row r="47953" spans="68:73">
      <c r="BP47953" s="10"/>
      <c r="BQ47953" s="10"/>
      <c r="BR47953" s="10"/>
      <c r="BS47953" s="10"/>
      <c r="BT47953" s="10"/>
      <c r="BU47953" s="10"/>
    </row>
    <row r="47954" spans="68:73">
      <c r="BP47954" s="8"/>
      <c r="BQ47954" s="8"/>
      <c r="BR47954" s="8"/>
      <c r="BS47954" s="8"/>
      <c r="BT47954" s="8"/>
      <c r="BU47954" s="8"/>
    </row>
    <row r="47955" spans="68:73">
      <c r="BP47955" s="10"/>
      <c r="BQ47955" s="10"/>
      <c r="BR47955" s="10"/>
      <c r="BS47955" s="10"/>
      <c r="BT47955" s="10"/>
      <c r="BU47955" s="10"/>
    </row>
    <row r="47956" spans="68:73">
      <c r="BP47956" s="8"/>
      <c r="BQ47956" s="8"/>
      <c r="BR47956" s="8"/>
      <c r="BS47956" s="8"/>
      <c r="BT47956" s="8"/>
      <c r="BU47956" s="8"/>
    </row>
    <row r="47957" spans="68:73">
      <c r="BP47957" s="10"/>
      <c r="BQ47957" s="10"/>
      <c r="BR47957" s="10"/>
      <c r="BS47957" s="10"/>
      <c r="BT47957" s="10"/>
      <c r="BU47957" s="10"/>
    </row>
    <row r="47958" spans="68:73">
      <c r="BP47958" s="8"/>
      <c r="BQ47958" s="8"/>
      <c r="BR47958" s="8"/>
      <c r="BS47958" s="8"/>
      <c r="BT47958" s="8"/>
      <c r="BU47958" s="8"/>
    </row>
    <row r="47959" spans="68:73">
      <c r="BP47959" s="10"/>
      <c r="BQ47959" s="10"/>
      <c r="BR47959" s="10"/>
      <c r="BS47959" s="10"/>
      <c r="BT47959" s="10"/>
      <c r="BU47959" s="10"/>
    </row>
    <row r="47960" spans="68:73">
      <c r="BP47960" s="8"/>
      <c r="BQ47960" s="8"/>
      <c r="BR47960" s="8"/>
      <c r="BS47960" s="8"/>
      <c r="BT47960" s="8"/>
      <c r="BU47960" s="8"/>
    </row>
    <row r="47961" spans="68:73">
      <c r="BP47961" s="10"/>
      <c r="BQ47961" s="10"/>
      <c r="BR47961" s="10"/>
      <c r="BS47961" s="10"/>
      <c r="BT47961" s="10"/>
      <c r="BU47961" s="10"/>
    </row>
    <row r="47962" spans="68:73">
      <c r="BP47962" s="8"/>
      <c r="BQ47962" s="8"/>
      <c r="BR47962" s="8"/>
      <c r="BS47962" s="8"/>
      <c r="BT47962" s="8"/>
      <c r="BU47962" s="8"/>
    </row>
    <row r="47963" spans="68:73">
      <c r="BP47963" s="10"/>
      <c r="BQ47963" s="10"/>
      <c r="BR47963" s="10"/>
      <c r="BS47963" s="10"/>
      <c r="BT47963" s="10"/>
      <c r="BU47963" s="10"/>
    </row>
    <row r="47964" spans="68:73">
      <c r="BP47964" s="8"/>
      <c r="BQ47964" s="8"/>
      <c r="BR47964" s="8"/>
      <c r="BS47964" s="8"/>
      <c r="BT47964" s="8"/>
      <c r="BU47964" s="8"/>
    </row>
    <row r="47965" spans="68:73">
      <c r="BP47965" s="10"/>
      <c r="BQ47965" s="10"/>
      <c r="BR47965" s="10"/>
      <c r="BS47965" s="10"/>
      <c r="BT47965" s="10"/>
      <c r="BU47965" s="10"/>
    </row>
    <row r="47966" spans="68:73">
      <c r="BP47966" s="8"/>
      <c r="BQ47966" s="8"/>
      <c r="BR47966" s="8"/>
      <c r="BS47966" s="8"/>
      <c r="BT47966" s="8"/>
      <c r="BU47966" s="8"/>
    </row>
    <row r="47967" spans="68:73">
      <c r="BP47967" s="10"/>
      <c r="BQ47967" s="10"/>
      <c r="BR47967" s="10"/>
      <c r="BS47967" s="10"/>
      <c r="BT47967" s="10"/>
      <c r="BU47967" s="10"/>
    </row>
    <row r="47968" spans="68:73">
      <c r="BP47968" s="8"/>
      <c r="BQ47968" s="8"/>
      <c r="BR47968" s="8"/>
      <c r="BS47968" s="8"/>
      <c r="BT47968" s="8"/>
      <c r="BU47968" s="8"/>
    </row>
    <row r="47969" spans="68:73">
      <c r="BP47969" s="10"/>
      <c r="BQ47969" s="10"/>
      <c r="BR47969" s="10"/>
      <c r="BS47969" s="10"/>
      <c r="BT47969" s="10"/>
      <c r="BU47969" s="10"/>
    </row>
    <row r="47970" spans="68:73">
      <c r="BP47970" s="8"/>
      <c r="BQ47970" s="8"/>
      <c r="BR47970" s="8"/>
      <c r="BS47970" s="8"/>
      <c r="BT47970" s="8"/>
      <c r="BU47970" s="8"/>
    </row>
    <row r="47971" spans="68:73">
      <c r="BP47971" s="10"/>
      <c r="BQ47971" s="10"/>
      <c r="BR47971" s="10"/>
      <c r="BS47971" s="10"/>
      <c r="BT47971" s="10"/>
      <c r="BU47971" s="10"/>
    </row>
    <row r="47972" spans="68:73">
      <c r="BP47972" s="8"/>
      <c r="BQ47972" s="8"/>
      <c r="BR47972" s="8"/>
      <c r="BS47972" s="8"/>
      <c r="BT47972" s="8"/>
      <c r="BU47972" s="8"/>
    </row>
    <row r="47973" spans="68:73">
      <c r="BP47973" s="10"/>
      <c r="BQ47973" s="10"/>
      <c r="BR47973" s="10"/>
      <c r="BS47973" s="10"/>
      <c r="BT47973" s="10"/>
      <c r="BU47973" s="10"/>
    </row>
    <row r="47974" spans="68:73">
      <c r="BP47974" s="8"/>
      <c r="BQ47974" s="8"/>
      <c r="BR47974" s="8"/>
      <c r="BS47974" s="8"/>
      <c r="BT47974" s="8"/>
      <c r="BU47974" s="8"/>
    </row>
    <row r="47975" spans="68:73">
      <c r="BP47975" s="10"/>
      <c r="BQ47975" s="10"/>
      <c r="BR47975" s="10"/>
      <c r="BS47975" s="10"/>
      <c r="BT47975" s="10"/>
      <c r="BU47975" s="10"/>
    </row>
    <row r="47976" spans="68:73">
      <c r="BP47976" s="8"/>
      <c r="BQ47976" s="8"/>
      <c r="BR47976" s="8"/>
      <c r="BS47976" s="8"/>
      <c r="BT47976" s="8"/>
      <c r="BU47976" s="8"/>
    </row>
    <row r="47977" spans="68:73">
      <c r="BP47977" s="10"/>
      <c r="BQ47977" s="10"/>
      <c r="BR47977" s="10"/>
      <c r="BS47977" s="10"/>
      <c r="BT47977" s="10"/>
      <c r="BU47977" s="10"/>
    </row>
    <row r="47978" spans="68:73">
      <c r="BP47978" s="8"/>
      <c r="BQ47978" s="8"/>
      <c r="BR47978" s="8"/>
      <c r="BS47978" s="8"/>
      <c r="BT47978" s="8"/>
      <c r="BU47978" s="8"/>
    </row>
    <row r="47979" spans="68:73">
      <c r="BP47979" s="10"/>
      <c r="BQ47979" s="10"/>
      <c r="BR47979" s="10"/>
      <c r="BS47979" s="10"/>
      <c r="BT47979" s="10"/>
      <c r="BU47979" s="10"/>
    </row>
    <row r="47980" spans="68:73">
      <c r="BP47980" s="8"/>
      <c r="BQ47980" s="8"/>
      <c r="BR47980" s="8"/>
      <c r="BS47980" s="8"/>
      <c r="BT47980" s="8"/>
      <c r="BU47980" s="8"/>
    </row>
    <row r="47981" spans="68:73">
      <c r="BP47981" s="10"/>
      <c r="BQ47981" s="10"/>
      <c r="BR47981" s="10"/>
      <c r="BS47981" s="10"/>
      <c r="BT47981" s="10"/>
      <c r="BU47981" s="10"/>
    </row>
    <row r="47982" spans="68:73">
      <c r="BP47982" s="8"/>
      <c r="BQ47982" s="8"/>
      <c r="BR47982" s="8"/>
      <c r="BS47982" s="8"/>
      <c r="BT47982" s="8"/>
      <c r="BU47982" s="8"/>
    </row>
    <row r="47983" spans="68:73">
      <c r="BP47983" s="10"/>
      <c r="BQ47983" s="10"/>
      <c r="BR47983" s="10"/>
      <c r="BS47983" s="10"/>
      <c r="BT47983" s="10"/>
      <c r="BU47983" s="10"/>
    </row>
    <row r="47984" spans="68:73">
      <c r="BP47984" s="8"/>
      <c r="BQ47984" s="8"/>
      <c r="BR47984" s="8"/>
      <c r="BS47984" s="8"/>
      <c r="BT47984" s="8"/>
      <c r="BU47984" s="8"/>
    </row>
    <row r="47985" spans="68:73">
      <c r="BP47985" s="10"/>
      <c r="BQ47985" s="10"/>
      <c r="BR47985" s="10"/>
      <c r="BS47985" s="10"/>
      <c r="BT47985" s="10"/>
      <c r="BU47985" s="10"/>
    </row>
    <row r="47986" spans="68:73">
      <c r="BP47986" s="8"/>
      <c r="BQ47986" s="8"/>
      <c r="BR47986" s="8"/>
      <c r="BS47986" s="8"/>
      <c r="BT47986" s="8"/>
      <c r="BU47986" s="8"/>
    </row>
    <row r="47987" spans="68:73">
      <c r="BP47987" s="10"/>
      <c r="BQ47987" s="10"/>
      <c r="BR47987" s="10"/>
      <c r="BS47987" s="10"/>
      <c r="BT47987" s="10"/>
      <c r="BU47987" s="10"/>
    </row>
    <row r="47988" spans="68:73">
      <c r="BP47988" s="8"/>
      <c r="BQ47988" s="8"/>
      <c r="BR47988" s="8"/>
      <c r="BS47988" s="8"/>
      <c r="BT47988" s="8"/>
      <c r="BU47988" s="8"/>
    </row>
    <row r="47989" spans="68:73">
      <c r="BP47989" s="10"/>
      <c r="BQ47989" s="10"/>
      <c r="BR47989" s="10"/>
      <c r="BS47989" s="10"/>
      <c r="BT47989" s="10"/>
      <c r="BU47989" s="10"/>
    </row>
    <row r="47990" spans="68:73">
      <c r="BP47990" s="8"/>
      <c r="BQ47990" s="8"/>
      <c r="BR47990" s="8"/>
      <c r="BS47990" s="8"/>
      <c r="BT47990" s="8"/>
      <c r="BU47990" s="8"/>
    </row>
    <row r="47991" spans="68:73">
      <c r="BP47991" s="10"/>
      <c r="BQ47991" s="10"/>
      <c r="BR47991" s="10"/>
      <c r="BS47991" s="10"/>
      <c r="BT47991" s="10"/>
      <c r="BU47991" s="10"/>
    </row>
    <row r="47992" spans="68:73">
      <c r="BP47992" s="8"/>
      <c r="BQ47992" s="8"/>
      <c r="BR47992" s="8"/>
      <c r="BS47992" s="8"/>
      <c r="BT47992" s="8"/>
      <c r="BU47992" s="8"/>
    </row>
    <row r="47993" spans="68:73">
      <c r="BP47993" s="10"/>
      <c r="BQ47993" s="10"/>
      <c r="BR47993" s="10"/>
      <c r="BS47993" s="10"/>
      <c r="BT47993" s="10"/>
      <c r="BU47993" s="10"/>
    </row>
    <row r="47994" spans="68:73">
      <c r="BP47994" s="8"/>
      <c r="BQ47994" s="8"/>
      <c r="BR47994" s="8"/>
      <c r="BS47994" s="8"/>
      <c r="BT47994" s="8"/>
      <c r="BU47994" s="8"/>
    </row>
    <row r="47995" spans="68:73">
      <c r="BP47995" s="10"/>
      <c r="BQ47995" s="10"/>
      <c r="BR47995" s="10"/>
      <c r="BS47995" s="10"/>
      <c r="BT47995" s="10"/>
      <c r="BU47995" s="10"/>
    </row>
    <row r="47996" spans="68:73">
      <c r="BP47996" s="8"/>
      <c r="BQ47996" s="8"/>
      <c r="BR47996" s="8"/>
      <c r="BS47996" s="8"/>
      <c r="BT47996" s="8"/>
      <c r="BU47996" s="8"/>
    </row>
    <row r="47997" spans="68:73">
      <c r="BP47997" s="10"/>
      <c r="BQ47997" s="10"/>
      <c r="BR47997" s="10"/>
      <c r="BS47997" s="10"/>
      <c r="BT47997" s="10"/>
      <c r="BU47997" s="10"/>
    </row>
    <row r="47998" spans="68:73">
      <c r="BP47998" s="8"/>
      <c r="BQ47998" s="8"/>
      <c r="BR47998" s="8"/>
      <c r="BS47998" s="8"/>
      <c r="BT47998" s="8"/>
      <c r="BU47998" s="8"/>
    </row>
    <row r="47999" spans="68:73">
      <c r="BP47999" s="10"/>
      <c r="BQ47999" s="10"/>
      <c r="BR47999" s="10"/>
      <c r="BS47999" s="10"/>
      <c r="BT47999" s="10"/>
      <c r="BU47999" s="10"/>
    </row>
    <row r="48000" spans="68:73">
      <c r="BP48000" s="8"/>
      <c r="BQ48000" s="8"/>
      <c r="BR48000" s="8"/>
      <c r="BS48000" s="8"/>
      <c r="BT48000" s="8"/>
      <c r="BU48000" s="8"/>
    </row>
    <row r="48001" spans="68:73">
      <c r="BP48001" s="10"/>
      <c r="BQ48001" s="10"/>
      <c r="BR48001" s="10"/>
      <c r="BS48001" s="10"/>
      <c r="BT48001" s="10"/>
      <c r="BU48001" s="10"/>
    </row>
    <row r="48002" spans="68:73">
      <c r="BP48002" s="8"/>
      <c r="BQ48002" s="8"/>
      <c r="BR48002" s="8"/>
      <c r="BS48002" s="8"/>
      <c r="BT48002" s="8"/>
      <c r="BU48002" s="8"/>
    </row>
    <row r="48003" spans="68:73">
      <c r="BP48003" s="10"/>
      <c r="BQ48003" s="10"/>
      <c r="BR48003" s="10"/>
      <c r="BS48003" s="10"/>
      <c r="BT48003" s="10"/>
      <c r="BU48003" s="10"/>
    </row>
    <row r="48004" spans="68:73">
      <c r="BP48004" s="8"/>
      <c r="BQ48004" s="8"/>
      <c r="BR48004" s="8"/>
      <c r="BS48004" s="8"/>
      <c r="BT48004" s="8"/>
      <c r="BU48004" s="8"/>
    </row>
    <row r="48005" spans="68:73">
      <c r="BP48005" s="10"/>
      <c r="BQ48005" s="10"/>
      <c r="BR48005" s="10"/>
      <c r="BS48005" s="10"/>
      <c r="BT48005" s="10"/>
      <c r="BU48005" s="10"/>
    </row>
    <row r="48006" spans="68:73">
      <c r="BP48006" s="8"/>
      <c r="BQ48006" s="8"/>
      <c r="BR48006" s="8"/>
      <c r="BS48006" s="8"/>
      <c r="BT48006" s="8"/>
      <c r="BU48006" s="8"/>
    </row>
    <row r="48007" spans="68:73">
      <c r="BP48007" s="10"/>
      <c r="BQ48007" s="10"/>
      <c r="BR48007" s="10"/>
      <c r="BS48007" s="10"/>
      <c r="BT48007" s="10"/>
      <c r="BU48007" s="10"/>
    </row>
    <row r="48008" spans="68:73">
      <c r="BP48008" s="8"/>
      <c r="BQ48008" s="8"/>
      <c r="BR48008" s="8"/>
      <c r="BS48008" s="8"/>
      <c r="BT48008" s="8"/>
      <c r="BU48008" s="8"/>
    </row>
    <row r="48009" spans="68:73">
      <c r="BP48009" s="10"/>
      <c r="BQ48009" s="10"/>
      <c r="BR48009" s="10"/>
      <c r="BS48009" s="10"/>
      <c r="BT48009" s="10"/>
      <c r="BU48009" s="10"/>
    </row>
    <row r="48010" spans="68:73">
      <c r="BP48010" s="8"/>
      <c r="BQ48010" s="8"/>
      <c r="BR48010" s="8"/>
      <c r="BS48010" s="8"/>
      <c r="BT48010" s="8"/>
      <c r="BU48010" s="8"/>
    </row>
    <row r="48011" spans="68:73">
      <c r="BP48011" s="10"/>
      <c r="BQ48011" s="10"/>
      <c r="BR48011" s="10"/>
      <c r="BS48011" s="10"/>
      <c r="BT48011" s="10"/>
      <c r="BU48011" s="10"/>
    </row>
    <row r="48012" spans="68:73">
      <c r="BP48012" s="8"/>
      <c r="BQ48012" s="8"/>
      <c r="BR48012" s="8"/>
      <c r="BS48012" s="8"/>
      <c r="BT48012" s="8"/>
      <c r="BU48012" s="8"/>
    </row>
    <row r="48013" spans="68:73">
      <c r="BP48013" s="10"/>
      <c r="BQ48013" s="10"/>
      <c r="BR48013" s="10"/>
      <c r="BS48013" s="10"/>
      <c r="BT48013" s="10"/>
      <c r="BU48013" s="10"/>
    </row>
    <row r="48014" spans="68:73">
      <c r="BP48014" s="8"/>
      <c r="BQ48014" s="8"/>
      <c r="BR48014" s="8"/>
      <c r="BS48014" s="8"/>
      <c r="BT48014" s="8"/>
      <c r="BU48014" s="8"/>
    </row>
    <row r="48015" spans="68:73">
      <c r="BP48015" s="10"/>
      <c r="BQ48015" s="10"/>
      <c r="BR48015" s="10"/>
      <c r="BS48015" s="10"/>
      <c r="BT48015" s="10"/>
      <c r="BU48015" s="10"/>
    </row>
    <row r="48016" spans="68:73">
      <c r="BP48016" s="8"/>
      <c r="BQ48016" s="8"/>
      <c r="BR48016" s="8"/>
      <c r="BS48016" s="8"/>
      <c r="BT48016" s="8"/>
      <c r="BU48016" s="8"/>
    </row>
    <row r="48017" spans="68:73">
      <c r="BP48017" s="10"/>
      <c r="BQ48017" s="10"/>
      <c r="BR48017" s="10"/>
      <c r="BS48017" s="10"/>
      <c r="BT48017" s="10"/>
      <c r="BU48017" s="10"/>
    </row>
    <row r="48018" spans="68:73">
      <c r="BP48018" s="8"/>
      <c r="BQ48018" s="8"/>
      <c r="BR48018" s="8"/>
      <c r="BS48018" s="8"/>
      <c r="BT48018" s="8"/>
      <c r="BU48018" s="8"/>
    </row>
    <row r="48019" spans="68:73">
      <c r="BP48019" s="10"/>
      <c r="BQ48019" s="10"/>
      <c r="BR48019" s="10"/>
      <c r="BS48019" s="10"/>
      <c r="BT48019" s="10"/>
      <c r="BU48019" s="10"/>
    </row>
    <row r="48020" spans="68:73">
      <c r="BP48020" s="8"/>
      <c r="BQ48020" s="8"/>
      <c r="BR48020" s="8"/>
      <c r="BS48020" s="8"/>
      <c r="BT48020" s="8"/>
      <c r="BU48020" s="8"/>
    </row>
    <row r="48021" spans="68:73">
      <c r="BP48021" s="10"/>
      <c r="BQ48021" s="10"/>
      <c r="BR48021" s="10"/>
      <c r="BS48021" s="10"/>
      <c r="BT48021" s="10"/>
      <c r="BU48021" s="10"/>
    </row>
    <row r="48022" spans="68:73">
      <c r="BP48022" s="8"/>
      <c r="BQ48022" s="8"/>
      <c r="BR48022" s="8"/>
      <c r="BS48022" s="8"/>
      <c r="BT48022" s="8"/>
      <c r="BU48022" s="8"/>
    </row>
    <row r="48023" spans="68:73">
      <c r="BP48023" s="10"/>
      <c r="BQ48023" s="10"/>
      <c r="BR48023" s="10"/>
      <c r="BS48023" s="10"/>
      <c r="BT48023" s="10"/>
      <c r="BU48023" s="10"/>
    </row>
    <row r="48024" spans="68:73">
      <c r="BP48024" s="8"/>
      <c r="BQ48024" s="8"/>
      <c r="BR48024" s="8"/>
      <c r="BS48024" s="8"/>
      <c r="BT48024" s="8"/>
      <c r="BU48024" s="8"/>
    </row>
    <row r="48025" spans="68:73">
      <c r="BP48025" s="10"/>
      <c r="BQ48025" s="10"/>
      <c r="BR48025" s="10"/>
      <c r="BS48025" s="10"/>
      <c r="BT48025" s="10"/>
      <c r="BU48025" s="10"/>
    </row>
    <row r="48026" spans="68:73">
      <c r="BP48026" s="8"/>
      <c r="BQ48026" s="8"/>
      <c r="BR48026" s="8"/>
      <c r="BS48026" s="8"/>
      <c r="BT48026" s="8"/>
      <c r="BU48026" s="8"/>
    </row>
    <row r="48027" spans="68:73">
      <c r="BP48027" s="10"/>
      <c r="BQ48027" s="10"/>
      <c r="BR48027" s="10"/>
      <c r="BS48027" s="10"/>
      <c r="BT48027" s="10"/>
      <c r="BU48027" s="10"/>
    </row>
    <row r="48028" spans="68:73">
      <c r="BP48028" s="8"/>
      <c r="BQ48028" s="8"/>
      <c r="BR48028" s="8"/>
      <c r="BS48028" s="8"/>
      <c r="BT48028" s="8"/>
      <c r="BU48028" s="8"/>
    </row>
    <row r="48029" spans="68:73">
      <c r="BP48029" s="10"/>
      <c r="BQ48029" s="10"/>
      <c r="BR48029" s="10"/>
      <c r="BS48029" s="10"/>
      <c r="BT48029" s="10"/>
      <c r="BU48029" s="10"/>
    </row>
    <row r="48030" spans="68:73">
      <c r="BP48030" s="8"/>
      <c r="BQ48030" s="8"/>
      <c r="BR48030" s="8"/>
      <c r="BS48030" s="8"/>
      <c r="BT48030" s="8"/>
      <c r="BU48030" s="8"/>
    </row>
    <row r="48031" spans="68:73">
      <c r="BP48031" s="10"/>
      <c r="BQ48031" s="10"/>
      <c r="BR48031" s="10"/>
      <c r="BS48031" s="10"/>
      <c r="BT48031" s="10"/>
      <c r="BU48031" s="10"/>
    </row>
    <row r="48032" spans="68:73">
      <c r="BP48032" s="8"/>
      <c r="BQ48032" s="8"/>
      <c r="BR48032" s="8"/>
      <c r="BS48032" s="8"/>
      <c r="BT48032" s="8"/>
      <c r="BU48032" s="8"/>
    </row>
    <row r="48033" spans="68:73">
      <c r="BP48033" s="10"/>
      <c r="BQ48033" s="10"/>
      <c r="BR48033" s="10"/>
      <c r="BS48033" s="10"/>
      <c r="BT48033" s="10"/>
      <c r="BU48033" s="10"/>
    </row>
    <row r="48034" spans="68:73">
      <c r="BP48034" s="8"/>
      <c r="BQ48034" s="8"/>
      <c r="BR48034" s="8"/>
      <c r="BS48034" s="8"/>
      <c r="BT48034" s="8"/>
      <c r="BU48034" s="8"/>
    </row>
    <row r="48035" spans="68:73">
      <c r="BP48035" s="10"/>
      <c r="BQ48035" s="10"/>
      <c r="BR48035" s="10"/>
      <c r="BS48035" s="10"/>
      <c r="BT48035" s="10"/>
      <c r="BU48035" s="10"/>
    </row>
    <row r="48036" spans="68:73">
      <c r="BP48036" s="8"/>
      <c r="BQ48036" s="8"/>
      <c r="BR48036" s="8"/>
      <c r="BS48036" s="8"/>
      <c r="BT48036" s="8"/>
      <c r="BU48036" s="8"/>
    </row>
    <row r="48037" spans="68:73">
      <c r="BP48037" s="10"/>
      <c r="BQ48037" s="10"/>
      <c r="BR48037" s="10"/>
      <c r="BS48037" s="10"/>
      <c r="BT48037" s="10"/>
      <c r="BU48037" s="10"/>
    </row>
    <row r="48038" spans="68:73">
      <c r="BP48038" s="8"/>
      <c r="BQ48038" s="8"/>
      <c r="BR48038" s="8"/>
      <c r="BS48038" s="8"/>
      <c r="BT48038" s="8"/>
      <c r="BU48038" s="8"/>
    </row>
    <row r="48039" spans="68:73">
      <c r="BP48039" s="10"/>
      <c r="BQ48039" s="10"/>
      <c r="BR48039" s="10"/>
      <c r="BS48039" s="10"/>
      <c r="BT48039" s="10"/>
      <c r="BU48039" s="10"/>
    </row>
    <row r="48040" spans="68:73">
      <c r="BP48040" s="8"/>
      <c r="BQ48040" s="8"/>
      <c r="BR48040" s="8"/>
      <c r="BS48040" s="8"/>
      <c r="BT48040" s="8"/>
      <c r="BU48040" s="8"/>
    </row>
    <row r="48041" spans="68:73">
      <c r="BP48041" s="10"/>
      <c r="BQ48041" s="10"/>
      <c r="BR48041" s="10"/>
      <c r="BS48041" s="10"/>
      <c r="BT48041" s="10"/>
      <c r="BU48041" s="10"/>
    </row>
    <row r="48042" spans="68:73">
      <c r="BP48042" s="8"/>
      <c r="BQ48042" s="8"/>
      <c r="BR48042" s="8"/>
      <c r="BS48042" s="8"/>
      <c r="BT48042" s="8"/>
      <c r="BU48042" s="8"/>
    </row>
    <row r="48043" spans="68:73">
      <c r="BP48043" s="10"/>
      <c r="BQ48043" s="10"/>
      <c r="BR48043" s="10"/>
      <c r="BS48043" s="10"/>
      <c r="BT48043" s="10"/>
      <c r="BU48043" s="10"/>
    </row>
    <row r="48044" spans="68:73">
      <c r="BP48044" s="8"/>
      <c r="BQ48044" s="8"/>
      <c r="BR48044" s="8"/>
      <c r="BS48044" s="8"/>
      <c r="BT48044" s="8"/>
      <c r="BU48044" s="8"/>
    </row>
    <row r="48045" spans="68:73">
      <c r="BP48045" s="10"/>
      <c r="BQ48045" s="10"/>
      <c r="BR48045" s="10"/>
      <c r="BS48045" s="10"/>
      <c r="BT48045" s="10"/>
      <c r="BU48045" s="10"/>
    </row>
    <row r="48046" spans="68:73">
      <c r="BP48046" s="8"/>
      <c r="BQ48046" s="8"/>
      <c r="BR48046" s="8"/>
      <c r="BS48046" s="8"/>
      <c r="BT48046" s="8"/>
      <c r="BU48046" s="8"/>
    </row>
    <row r="48047" spans="68:73">
      <c r="BP48047" s="10"/>
      <c r="BQ48047" s="10"/>
      <c r="BR48047" s="10"/>
      <c r="BS48047" s="10"/>
      <c r="BT48047" s="10"/>
      <c r="BU48047" s="10"/>
    </row>
    <row r="48048" spans="68:73">
      <c r="BP48048" s="8"/>
      <c r="BQ48048" s="8"/>
      <c r="BR48048" s="8"/>
      <c r="BS48048" s="8"/>
      <c r="BT48048" s="8"/>
      <c r="BU48048" s="8"/>
    </row>
    <row r="48049" spans="68:73">
      <c r="BP48049" s="10"/>
      <c r="BQ48049" s="10"/>
      <c r="BR48049" s="10"/>
      <c r="BS48049" s="10"/>
      <c r="BT48049" s="10"/>
      <c r="BU48049" s="10"/>
    </row>
    <row r="48050" spans="68:73">
      <c r="BP48050" s="8"/>
      <c r="BQ48050" s="8"/>
      <c r="BR48050" s="8"/>
      <c r="BS48050" s="8"/>
      <c r="BT48050" s="8"/>
      <c r="BU48050" s="8"/>
    </row>
    <row r="48051" spans="68:73">
      <c r="BP48051" s="10"/>
      <c r="BQ48051" s="10"/>
      <c r="BR48051" s="10"/>
      <c r="BS48051" s="10"/>
      <c r="BT48051" s="10"/>
      <c r="BU48051" s="10"/>
    </row>
    <row r="48052" spans="68:73">
      <c r="BP48052" s="8"/>
      <c r="BQ48052" s="8"/>
      <c r="BR48052" s="8"/>
      <c r="BS48052" s="8"/>
      <c r="BT48052" s="8"/>
      <c r="BU48052" s="8"/>
    </row>
    <row r="48053" spans="68:73">
      <c r="BP48053" s="10"/>
      <c r="BQ48053" s="10"/>
      <c r="BR48053" s="10"/>
      <c r="BS48053" s="10"/>
      <c r="BT48053" s="10"/>
      <c r="BU48053" s="10"/>
    </row>
    <row r="48054" spans="68:73">
      <c r="BP48054" s="8"/>
      <c r="BQ48054" s="8"/>
      <c r="BR48054" s="8"/>
      <c r="BS48054" s="8"/>
      <c r="BT48054" s="8"/>
      <c r="BU48054" s="8"/>
    </row>
    <row r="48055" spans="68:73">
      <c r="BP48055" s="10"/>
      <c r="BQ48055" s="10"/>
      <c r="BR48055" s="10"/>
      <c r="BS48055" s="10"/>
      <c r="BT48055" s="10"/>
      <c r="BU48055" s="10"/>
    </row>
    <row r="48056" spans="68:73">
      <c r="BP48056" s="8"/>
      <c r="BQ48056" s="8"/>
      <c r="BR48056" s="8"/>
      <c r="BS48056" s="8"/>
      <c r="BT48056" s="8"/>
      <c r="BU48056" s="8"/>
    </row>
    <row r="48057" spans="68:73">
      <c r="BP48057" s="10"/>
      <c r="BQ48057" s="10"/>
      <c r="BR48057" s="10"/>
      <c r="BS48057" s="10"/>
      <c r="BT48057" s="10"/>
      <c r="BU48057" s="10"/>
    </row>
    <row r="48058" spans="68:73">
      <c r="BP48058" s="8"/>
      <c r="BQ48058" s="8"/>
      <c r="BR48058" s="8"/>
      <c r="BS48058" s="8"/>
      <c r="BT48058" s="8"/>
      <c r="BU48058" s="8"/>
    </row>
    <row r="48059" spans="68:73">
      <c r="BP48059" s="10"/>
      <c r="BQ48059" s="10"/>
      <c r="BR48059" s="10"/>
      <c r="BS48059" s="10"/>
      <c r="BT48059" s="10"/>
      <c r="BU48059" s="10"/>
    </row>
    <row r="48060" spans="68:73">
      <c r="BP48060" s="8"/>
      <c r="BQ48060" s="8"/>
      <c r="BR48060" s="8"/>
      <c r="BS48060" s="8"/>
      <c r="BT48060" s="8"/>
      <c r="BU48060" s="8"/>
    </row>
    <row r="48061" spans="68:73">
      <c r="BP48061" s="10"/>
      <c r="BQ48061" s="10"/>
      <c r="BR48061" s="10"/>
      <c r="BS48061" s="10"/>
      <c r="BT48061" s="10"/>
      <c r="BU48061" s="10"/>
    </row>
    <row r="48062" spans="68:73">
      <c r="BP48062" s="8"/>
      <c r="BQ48062" s="8"/>
      <c r="BR48062" s="8"/>
      <c r="BS48062" s="8"/>
      <c r="BT48062" s="8"/>
      <c r="BU48062" s="8"/>
    </row>
    <row r="48063" spans="68:73">
      <c r="BP48063" s="10"/>
      <c r="BQ48063" s="10"/>
      <c r="BR48063" s="10"/>
      <c r="BS48063" s="10"/>
      <c r="BT48063" s="10"/>
      <c r="BU48063" s="10"/>
    </row>
    <row r="48064" spans="68:73">
      <c r="BP48064" s="8"/>
      <c r="BQ48064" s="8"/>
      <c r="BR48064" s="8"/>
      <c r="BS48064" s="8"/>
      <c r="BT48064" s="8"/>
      <c r="BU48064" s="8"/>
    </row>
    <row r="48065" spans="68:73">
      <c r="BP48065" s="10"/>
      <c r="BQ48065" s="10"/>
      <c r="BR48065" s="10"/>
      <c r="BS48065" s="10"/>
      <c r="BT48065" s="10"/>
      <c r="BU48065" s="10"/>
    </row>
    <row r="48066" spans="68:73">
      <c r="BP48066" s="8"/>
      <c r="BQ48066" s="8"/>
      <c r="BR48066" s="8"/>
      <c r="BS48066" s="8"/>
      <c r="BT48066" s="8"/>
      <c r="BU48066" s="8"/>
    </row>
    <row r="48067" spans="68:73">
      <c r="BP48067" s="10"/>
      <c r="BQ48067" s="10"/>
      <c r="BR48067" s="10"/>
      <c r="BS48067" s="10"/>
      <c r="BT48067" s="10"/>
      <c r="BU48067" s="10"/>
    </row>
    <row r="48068" spans="68:73">
      <c r="BP48068" s="8"/>
      <c r="BQ48068" s="8"/>
      <c r="BR48068" s="8"/>
      <c r="BS48068" s="8"/>
      <c r="BT48068" s="8"/>
      <c r="BU48068" s="8"/>
    </row>
    <row r="48069" spans="68:73">
      <c r="BP48069" s="10"/>
      <c r="BQ48069" s="10"/>
      <c r="BR48069" s="10"/>
      <c r="BS48069" s="10"/>
      <c r="BT48069" s="10"/>
      <c r="BU48069" s="10"/>
    </row>
    <row r="48070" spans="68:73">
      <c r="BP48070" s="8"/>
      <c r="BQ48070" s="8"/>
      <c r="BR48070" s="8"/>
      <c r="BS48070" s="8"/>
      <c r="BT48070" s="8"/>
      <c r="BU48070" s="8"/>
    </row>
    <row r="48071" spans="68:73">
      <c r="BP48071" s="10"/>
      <c r="BQ48071" s="10"/>
      <c r="BR48071" s="10"/>
      <c r="BS48071" s="10"/>
      <c r="BT48071" s="10"/>
      <c r="BU48071" s="10"/>
    </row>
    <row r="48072" spans="68:73">
      <c r="BP48072" s="8"/>
      <c r="BQ48072" s="8"/>
      <c r="BR48072" s="8"/>
      <c r="BS48072" s="8"/>
      <c r="BT48072" s="8"/>
      <c r="BU48072" s="8"/>
    </row>
    <row r="48073" spans="68:73">
      <c r="BP48073" s="10"/>
      <c r="BQ48073" s="10"/>
      <c r="BR48073" s="10"/>
      <c r="BS48073" s="10"/>
      <c r="BT48073" s="10"/>
      <c r="BU48073" s="10"/>
    </row>
    <row r="48074" spans="68:73">
      <c r="BP48074" s="8"/>
      <c r="BQ48074" s="8"/>
      <c r="BR48074" s="8"/>
      <c r="BS48074" s="8"/>
      <c r="BT48074" s="8"/>
      <c r="BU48074" s="8"/>
    </row>
    <row r="48075" spans="68:73">
      <c r="BP48075" s="10"/>
      <c r="BQ48075" s="10"/>
      <c r="BR48075" s="10"/>
      <c r="BS48075" s="10"/>
      <c r="BT48075" s="10"/>
      <c r="BU48075" s="10"/>
    </row>
    <row r="48076" spans="68:73">
      <c r="BP48076" s="8"/>
      <c r="BQ48076" s="8"/>
      <c r="BR48076" s="8"/>
      <c r="BS48076" s="8"/>
      <c r="BT48076" s="8"/>
      <c r="BU48076" s="8"/>
    </row>
    <row r="48077" spans="68:73">
      <c r="BP48077" s="10"/>
      <c r="BQ48077" s="10"/>
      <c r="BR48077" s="10"/>
      <c r="BS48077" s="10"/>
      <c r="BT48077" s="10"/>
      <c r="BU48077" s="10"/>
    </row>
    <row r="48078" spans="68:73">
      <c r="BP48078" s="8"/>
      <c r="BQ48078" s="8"/>
      <c r="BR48078" s="8"/>
      <c r="BS48078" s="8"/>
      <c r="BT48078" s="8"/>
      <c r="BU48078" s="8"/>
    </row>
    <row r="48079" spans="68:73">
      <c r="BP48079" s="10"/>
      <c r="BQ48079" s="10"/>
      <c r="BR48079" s="10"/>
      <c r="BS48079" s="10"/>
      <c r="BT48079" s="10"/>
      <c r="BU48079" s="10"/>
    </row>
    <row r="48080" spans="68:73">
      <c r="BP48080" s="8"/>
      <c r="BQ48080" s="8"/>
      <c r="BR48080" s="8"/>
      <c r="BS48080" s="8"/>
      <c r="BT48080" s="8"/>
      <c r="BU48080" s="8"/>
    </row>
    <row r="48081" spans="68:73">
      <c r="BP48081" s="10"/>
      <c r="BQ48081" s="10"/>
      <c r="BR48081" s="10"/>
      <c r="BS48081" s="10"/>
      <c r="BT48081" s="10"/>
      <c r="BU48081" s="10"/>
    </row>
    <row r="48082" spans="68:73">
      <c r="BP48082" s="8"/>
      <c r="BQ48082" s="8"/>
      <c r="BR48082" s="8"/>
      <c r="BS48082" s="8"/>
      <c r="BT48082" s="8"/>
      <c r="BU48082" s="8"/>
    </row>
    <row r="48083" spans="68:73">
      <c r="BP48083" s="10"/>
      <c r="BQ48083" s="10"/>
      <c r="BR48083" s="10"/>
      <c r="BS48083" s="10"/>
      <c r="BT48083" s="10"/>
      <c r="BU48083" s="10"/>
    </row>
    <row r="48084" spans="68:73">
      <c r="BP48084" s="8"/>
      <c r="BQ48084" s="8"/>
      <c r="BR48084" s="8"/>
      <c r="BS48084" s="8"/>
      <c r="BT48084" s="8"/>
      <c r="BU48084" s="8"/>
    </row>
    <row r="48085" spans="68:73">
      <c r="BP48085" s="10"/>
      <c r="BQ48085" s="10"/>
      <c r="BR48085" s="10"/>
      <c r="BS48085" s="10"/>
      <c r="BT48085" s="10"/>
      <c r="BU48085" s="10"/>
    </row>
    <row r="48086" spans="68:73">
      <c r="BP48086" s="8"/>
      <c r="BQ48086" s="8"/>
      <c r="BR48086" s="8"/>
      <c r="BS48086" s="8"/>
      <c r="BT48086" s="8"/>
      <c r="BU48086" s="8"/>
    </row>
    <row r="48087" spans="68:73">
      <c r="BP48087" s="10"/>
      <c r="BQ48087" s="10"/>
      <c r="BR48087" s="10"/>
      <c r="BS48087" s="10"/>
      <c r="BT48087" s="10"/>
      <c r="BU48087" s="10"/>
    </row>
    <row r="48088" spans="68:73">
      <c r="BP48088" s="8"/>
      <c r="BQ48088" s="8"/>
      <c r="BR48088" s="8"/>
      <c r="BS48088" s="8"/>
      <c r="BT48088" s="8"/>
      <c r="BU48088" s="8"/>
    </row>
    <row r="48089" spans="68:73">
      <c r="BP48089" s="10"/>
      <c r="BQ48089" s="10"/>
      <c r="BR48089" s="10"/>
      <c r="BS48089" s="10"/>
      <c r="BT48089" s="10"/>
      <c r="BU48089" s="10"/>
    </row>
    <row r="48090" spans="68:73">
      <c r="BP48090" s="8"/>
      <c r="BQ48090" s="8"/>
      <c r="BR48090" s="8"/>
      <c r="BS48090" s="8"/>
      <c r="BT48090" s="8"/>
      <c r="BU48090" s="8"/>
    </row>
    <row r="48091" spans="68:73">
      <c r="BP48091" s="10"/>
      <c r="BQ48091" s="10"/>
      <c r="BR48091" s="10"/>
      <c r="BS48091" s="10"/>
      <c r="BT48091" s="10"/>
      <c r="BU48091" s="10"/>
    </row>
    <row r="48092" spans="68:73">
      <c r="BP48092" s="8"/>
      <c r="BQ48092" s="8"/>
      <c r="BR48092" s="8"/>
      <c r="BS48092" s="8"/>
      <c r="BT48092" s="8"/>
      <c r="BU48092" s="8"/>
    </row>
    <row r="48093" spans="68:73">
      <c r="BP48093" s="10"/>
      <c r="BQ48093" s="10"/>
      <c r="BR48093" s="10"/>
      <c r="BS48093" s="10"/>
      <c r="BT48093" s="10"/>
      <c r="BU48093" s="10"/>
    </row>
    <row r="48094" spans="68:73">
      <c r="BP48094" s="8"/>
      <c r="BQ48094" s="8"/>
      <c r="BR48094" s="8"/>
      <c r="BS48094" s="8"/>
      <c r="BT48094" s="8"/>
      <c r="BU48094" s="8"/>
    </row>
    <row r="48095" spans="68:73">
      <c r="BP48095" s="10"/>
      <c r="BQ48095" s="10"/>
      <c r="BR48095" s="10"/>
      <c r="BS48095" s="10"/>
      <c r="BT48095" s="10"/>
      <c r="BU48095" s="10"/>
    </row>
    <row r="48096" spans="68:73">
      <c r="BP48096" s="8"/>
      <c r="BQ48096" s="8"/>
      <c r="BR48096" s="8"/>
      <c r="BS48096" s="8"/>
      <c r="BT48096" s="8"/>
      <c r="BU48096" s="8"/>
    </row>
    <row r="48097" spans="68:73">
      <c r="BP48097" s="10"/>
      <c r="BQ48097" s="10"/>
      <c r="BR48097" s="10"/>
      <c r="BS48097" s="10"/>
      <c r="BT48097" s="10"/>
      <c r="BU48097" s="10"/>
    </row>
    <row r="48098" spans="68:73">
      <c r="BP48098" s="8"/>
      <c r="BQ48098" s="8"/>
      <c r="BR48098" s="8"/>
      <c r="BS48098" s="8"/>
      <c r="BT48098" s="8"/>
      <c r="BU48098" s="8"/>
    </row>
    <row r="48099" spans="68:73">
      <c r="BP48099" s="10"/>
      <c r="BQ48099" s="10"/>
      <c r="BR48099" s="10"/>
      <c r="BS48099" s="10"/>
      <c r="BT48099" s="10"/>
      <c r="BU48099" s="10"/>
    </row>
    <row r="48100" spans="68:73">
      <c r="BP48100" s="8"/>
      <c r="BQ48100" s="8"/>
      <c r="BR48100" s="8"/>
      <c r="BS48100" s="8"/>
      <c r="BT48100" s="8"/>
      <c r="BU48100" s="8"/>
    </row>
    <row r="48101" spans="68:73">
      <c r="BP48101" s="10"/>
      <c r="BQ48101" s="10"/>
      <c r="BR48101" s="10"/>
      <c r="BS48101" s="10"/>
      <c r="BT48101" s="10"/>
      <c r="BU48101" s="10"/>
    </row>
    <row r="48102" spans="68:73">
      <c r="BP48102" s="8"/>
      <c r="BQ48102" s="8"/>
      <c r="BR48102" s="8"/>
      <c r="BS48102" s="8"/>
      <c r="BT48102" s="8"/>
      <c r="BU48102" s="8"/>
    </row>
    <row r="48103" spans="68:73">
      <c r="BP48103" s="10"/>
      <c r="BQ48103" s="10"/>
      <c r="BR48103" s="10"/>
      <c r="BS48103" s="10"/>
      <c r="BT48103" s="10"/>
      <c r="BU48103" s="10"/>
    </row>
    <row r="48104" spans="68:73">
      <c r="BP48104" s="8"/>
      <c r="BQ48104" s="8"/>
      <c r="BR48104" s="8"/>
      <c r="BS48104" s="8"/>
      <c r="BT48104" s="8"/>
      <c r="BU48104" s="8"/>
    </row>
    <row r="48105" spans="68:73">
      <c r="BP48105" s="10"/>
      <c r="BQ48105" s="10"/>
      <c r="BR48105" s="10"/>
      <c r="BS48105" s="10"/>
      <c r="BT48105" s="10"/>
      <c r="BU48105" s="10"/>
    </row>
    <row r="48106" spans="68:73">
      <c r="BP48106" s="8"/>
      <c r="BQ48106" s="8"/>
      <c r="BR48106" s="8"/>
      <c r="BS48106" s="8"/>
      <c r="BT48106" s="8"/>
      <c r="BU48106" s="8"/>
    </row>
    <row r="48107" spans="68:73">
      <c r="BP48107" s="10"/>
      <c r="BQ48107" s="10"/>
      <c r="BR48107" s="10"/>
      <c r="BS48107" s="10"/>
      <c r="BT48107" s="10"/>
      <c r="BU48107" s="10"/>
    </row>
    <row r="48108" spans="68:73">
      <c r="BP48108" s="8"/>
      <c r="BQ48108" s="8"/>
      <c r="BR48108" s="8"/>
      <c r="BS48108" s="8"/>
      <c r="BT48108" s="8"/>
      <c r="BU48108" s="8"/>
    </row>
    <row r="48109" spans="68:73">
      <c r="BP48109" s="10"/>
      <c r="BQ48109" s="10"/>
      <c r="BR48109" s="10"/>
      <c r="BS48109" s="10"/>
      <c r="BT48109" s="10"/>
      <c r="BU48109" s="10"/>
    </row>
    <row r="48110" spans="68:73">
      <c r="BP48110" s="8"/>
      <c r="BQ48110" s="8"/>
      <c r="BR48110" s="8"/>
      <c r="BS48110" s="8"/>
      <c r="BT48110" s="8"/>
      <c r="BU48110" s="8"/>
    </row>
    <row r="48111" spans="68:73">
      <c r="BP48111" s="10"/>
      <c r="BQ48111" s="10"/>
      <c r="BR48111" s="10"/>
      <c r="BS48111" s="10"/>
      <c r="BT48111" s="10"/>
      <c r="BU48111" s="10"/>
    </row>
    <row r="48112" spans="68:73">
      <c r="BP48112" s="8"/>
      <c r="BQ48112" s="8"/>
      <c r="BR48112" s="8"/>
      <c r="BS48112" s="8"/>
      <c r="BT48112" s="8"/>
      <c r="BU48112" s="8"/>
    </row>
    <row r="48113" spans="68:73">
      <c r="BP48113" s="10"/>
      <c r="BQ48113" s="10"/>
      <c r="BR48113" s="10"/>
      <c r="BS48113" s="10"/>
      <c r="BT48113" s="10"/>
      <c r="BU48113" s="10"/>
    </row>
    <row r="48114" spans="68:73">
      <c r="BP48114" s="8"/>
      <c r="BQ48114" s="8"/>
      <c r="BR48114" s="8"/>
      <c r="BS48114" s="8"/>
      <c r="BT48114" s="8"/>
      <c r="BU48114" s="8"/>
    </row>
    <row r="48115" spans="68:73">
      <c r="BP48115" s="10"/>
      <c r="BQ48115" s="10"/>
      <c r="BR48115" s="10"/>
      <c r="BS48115" s="10"/>
      <c r="BT48115" s="10"/>
      <c r="BU48115" s="10"/>
    </row>
    <row r="48116" spans="68:73">
      <c r="BP48116" s="8"/>
      <c r="BQ48116" s="8"/>
      <c r="BR48116" s="8"/>
      <c r="BS48116" s="8"/>
      <c r="BT48116" s="8"/>
      <c r="BU48116" s="8"/>
    </row>
    <row r="48117" spans="68:73">
      <c r="BP48117" s="10"/>
      <c r="BQ48117" s="10"/>
      <c r="BR48117" s="10"/>
      <c r="BS48117" s="10"/>
      <c r="BT48117" s="10"/>
      <c r="BU48117" s="10"/>
    </row>
    <row r="48118" spans="68:73">
      <c r="BP48118" s="8"/>
      <c r="BQ48118" s="8"/>
      <c r="BR48118" s="8"/>
      <c r="BS48118" s="8"/>
      <c r="BT48118" s="8"/>
      <c r="BU48118" s="8"/>
    </row>
    <row r="48119" spans="68:73">
      <c r="BP48119" s="10"/>
      <c r="BQ48119" s="10"/>
      <c r="BR48119" s="10"/>
      <c r="BS48119" s="10"/>
      <c r="BT48119" s="10"/>
      <c r="BU48119" s="10"/>
    </row>
    <row r="48120" spans="68:73">
      <c r="BP48120" s="8"/>
      <c r="BQ48120" s="8"/>
      <c r="BR48120" s="8"/>
      <c r="BS48120" s="8"/>
      <c r="BT48120" s="8"/>
      <c r="BU48120" s="8"/>
    </row>
    <row r="48121" spans="68:73">
      <c r="BP48121" s="10"/>
      <c r="BQ48121" s="10"/>
      <c r="BR48121" s="10"/>
      <c r="BS48121" s="10"/>
      <c r="BT48121" s="10"/>
      <c r="BU48121" s="10"/>
    </row>
    <row r="48122" spans="68:73">
      <c r="BP48122" s="8"/>
      <c r="BQ48122" s="8"/>
      <c r="BR48122" s="8"/>
      <c r="BS48122" s="8"/>
      <c r="BT48122" s="8"/>
      <c r="BU48122" s="8"/>
    </row>
    <row r="48123" spans="68:73">
      <c r="BP48123" s="10"/>
      <c r="BQ48123" s="10"/>
      <c r="BR48123" s="10"/>
      <c r="BS48123" s="10"/>
      <c r="BT48123" s="10"/>
      <c r="BU48123" s="10"/>
    </row>
    <row r="48124" spans="68:73">
      <c r="BP48124" s="8"/>
      <c r="BQ48124" s="8"/>
      <c r="BR48124" s="8"/>
      <c r="BS48124" s="8"/>
      <c r="BT48124" s="8"/>
      <c r="BU48124" s="8"/>
    </row>
    <row r="48125" spans="68:73">
      <c r="BP48125" s="10"/>
      <c r="BQ48125" s="10"/>
      <c r="BR48125" s="10"/>
      <c r="BS48125" s="10"/>
      <c r="BT48125" s="10"/>
      <c r="BU48125" s="10"/>
    </row>
    <row r="48126" spans="68:73">
      <c r="BP48126" s="8"/>
      <c r="BQ48126" s="8"/>
      <c r="BR48126" s="8"/>
      <c r="BS48126" s="8"/>
      <c r="BT48126" s="8"/>
      <c r="BU48126" s="8"/>
    </row>
    <row r="48127" spans="68:73">
      <c r="BP48127" s="10"/>
      <c r="BQ48127" s="10"/>
      <c r="BR48127" s="10"/>
      <c r="BS48127" s="10"/>
      <c r="BT48127" s="10"/>
      <c r="BU48127" s="10"/>
    </row>
    <row r="48128" spans="68:73">
      <c r="BP48128" s="8"/>
      <c r="BQ48128" s="8"/>
      <c r="BR48128" s="8"/>
      <c r="BS48128" s="8"/>
      <c r="BT48128" s="8"/>
      <c r="BU48128" s="8"/>
    </row>
    <row r="48129" spans="68:73">
      <c r="BP48129" s="10"/>
      <c r="BQ48129" s="10"/>
      <c r="BR48129" s="10"/>
      <c r="BS48129" s="10"/>
      <c r="BT48129" s="10"/>
      <c r="BU48129" s="10"/>
    </row>
    <row r="48130" spans="68:73">
      <c r="BP48130" s="8"/>
      <c r="BQ48130" s="8"/>
      <c r="BR48130" s="8"/>
      <c r="BS48130" s="8"/>
      <c r="BT48130" s="8"/>
      <c r="BU48130" s="8"/>
    </row>
    <row r="48131" spans="68:73">
      <c r="BP48131" s="10"/>
      <c r="BQ48131" s="10"/>
      <c r="BR48131" s="10"/>
      <c r="BS48131" s="10"/>
      <c r="BT48131" s="10"/>
      <c r="BU48131" s="10"/>
    </row>
    <row r="48132" spans="68:73">
      <c r="BP48132" s="8"/>
      <c r="BQ48132" s="8"/>
      <c r="BR48132" s="8"/>
      <c r="BS48132" s="8"/>
      <c r="BT48132" s="8"/>
      <c r="BU48132" s="8"/>
    </row>
    <row r="48133" spans="68:73">
      <c r="BP48133" s="10"/>
      <c r="BQ48133" s="10"/>
      <c r="BR48133" s="10"/>
      <c r="BS48133" s="10"/>
      <c r="BT48133" s="10"/>
      <c r="BU48133" s="10"/>
    </row>
    <row r="48134" spans="68:73">
      <c r="BP48134" s="8"/>
      <c r="BQ48134" s="8"/>
      <c r="BR48134" s="8"/>
      <c r="BS48134" s="8"/>
      <c r="BT48134" s="8"/>
      <c r="BU48134" s="8"/>
    </row>
    <row r="48135" spans="68:73">
      <c r="BP48135" s="10"/>
      <c r="BQ48135" s="10"/>
      <c r="BR48135" s="10"/>
      <c r="BS48135" s="10"/>
      <c r="BT48135" s="10"/>
      <c r="BU48135" s="10"/>
    </row>
    <row r="48136" spans="68:73">
      <c r="BP48136" s="8"/>
      <c r="BQ48136" s="8"/>
      <c r="BR48136" s="8"/>
      <c r="BS48136" s="8"/>
      <c r="BT48136" s="8"/>
      <c r="BU48136" s="8"/>
    </row>
    <row r="48137" spans="68:73">
      <c r="BP48137" s="10"/>
      <c r="BQ48137" s="10"/>
      <c r="BR48137" s="10"/>
      <c r="BS48137" s="10"/>
      <c r="BT48137" s="10"/>
      <c r="BU48137" s="10"/>
    </row>
    <row r="48138" spans="68:73">
      <c r="BP48138" s="8"/>
      <c r="BQ48138" s="8"/>
      <c r="BR48138" s="8"/>
      <c r="BS48138" s="8"/>
      <c r="BT48138" s="8"/>
      <c r="BU48138" s="8"/>
    </row>
    <row r="48139" spans="68:73">
      <c r="BP48139" s="10"/>
      <c r="BQ48139" s="10"/>
      <c r="BR48139" s="10"/>
      <c r="BS48139" s="10"/>
      <c r="BT48139" s="10"/>
      <c r="BU48139" s="10"/>
    </row>
    <row r="48140" spans="68:73">
      <c r="BP48140" s="8"/>
      <c r="BQ48140" s="8"/>
      <c r="BR48140" s="8"/>
      <c r="BS48140" s="8"/>
      <c r="BT48140" s="8"/>
      <c r="BU48140" s="8"/>
    </row>
    <row r="48141" spans="68:73">
      <c r="BP48141" s="10"/>
      <c r="BQ48141" s="10"/>
      <c r="BR48141" s="10"/>
      <c r="BS48141" s="10"/>
      <c r="BT48141" s="10"/>
      <c r="BU48141" s="10"/>
    </row>
    <row r="48142" spans="68:73">
      <c r="BP48142" s="8"/>
      <c r="BQ48142" s="8"/>
      <c r="BR48142" s="8"/>
      <c r="BS48142" s="8"/>
      <c r="BT48142" s="8"/>
      <c r="BU48142" s="8"/>
    </row>
    <row r="48143" spans="68:73">
      <c r="BP48143" s="10"/>
      <c r="BQ48143" s="10"/>
      <c r="BR48143" s="10"/>
      <c r="BS48143" s="10"/>
      <c r="BT48143" s="10"/>
      <c r="BU48143" s="10"/>
    </row>
    <row r="48144" spans="68:73">
      <c r="BP48144" s="8"/>
      <c r="BQ48144" s="8"/>
      <c r="BR48144" s="8"/>
      <c r="BS48144" s="8"/>
      <c r="BT48144" s="8"/>
      <c r="BU48144" s="8"/>
    </row>
    <row r="48145" spans="68:73">
      <c r="BP48145" s="10"/>
      <c r="BQ48145" s="10"/>
      <c r="BR48145" s="10"/>
      <c r="BS48145" s="10"/>
      <c r="BT48145" s="10"/>
      <c r="BU48145" s="10"/>
    </row>
    <row r="48146" spans="68:73">
      <c r="BP48146" s="8"/>
      <c r="BQ48146" s="8"/>
      <c r="BR48146" s="8"/>
      <c r="BS48146" s="8"/>
      <c r="BT48146" s="8"/>
      <c r="BU48146" s="8"/>
    </row>
    <row r="48147" spans="68:73">
      <c r="BP48147" s="10"/>
      <c r="BQ48147" s="10"/>
      <c r="BR48147" s="10"/>
      <c r="BS48147" s="10"/>
      <c r="BT48147" s="10"/>
      <c r="BU48147" s="10"/>
    </row>
    <row r="48148" spans="68:73">
      <c r="BP48148" s="8"/>
      <c r="BQ48148" s="8"/>
      <c r="BR48148" s="8"/>
      <c r="BS48148" s="8"/>
      <c r="BT48148" s="8"/>
      <c r="BU48148" s="8"/>
    </row>
    <row r="48149" spans="68:73">
      <c r="BP48149" s="10"/>
      <c r="BQ48149" s="10"/>
      <c r="BR48149" s="10"/>
      <c r="BS48149" s="10"/>
      <c r="BT48149" s="10"/>
      <c r="BU48149" s="10"/>
    </row>
    <row r="48150" spans="68:73">
      <c r="BP48150" s="8"/>
      <c r="BQ48150" s="8"/>
      <c r="BR48150" s="8"/>
      <c r="BS48150" s="8"/>
      <c r="BT48150" s="8"/>
      <c r="BU48150" s="8"/>
    </row>
    <row r="48151" spans="68:73">
      <c r="BP48151" s="10"/>
      <c r="BQ48151" s="10"/>
      <c r="BR48151" s="10"/>
      <c r="BS48151" s="10"/>
      <c r="BT48151" s="10"/>
      <c r="BU48151" s="10"/>
    </row>
    <row r="48152" spans="68:73">
      <c r="BP48152" s="8"/>
      <c r="BQ48152" s="8"/>
      <c r="BR48152" s="8"/>
      <c r="BS48152" s="8"/>
      <c r="BT48152" s="8"/>
      <c r="BU48152" s="8"/>
    </row>
    <row r="48153" spans="68:73">
      <c r="BP48153" s="10"/>
      <c r="BQ48153" s="10"/>
      <c r="BR48153" s="10"/>
      <c r="BS48153" s="10"/>
      <c r="BT48153" s="10"/>
      <c r="BU48153" s="10"/>
    </row>
    <row r="48154" spans="68:73">
      <c r="BP48154" s="8"/>
      <c r="BQ48154" s="8"/>
      <c r="BR48154" s="8"/>
      <c r="BS48154" s="8"/>
      <c r="BT48154" s="8"/>
      <c r="BU48154" s="8"/>
    </row>
    <row r="48155" spans="68:73">
      <c r="BP48155" s="10"/>
      <c r="BQ48155" s="10"/>
      <c r="BR48155" s="10"/>
      <c r="BS48155" s="10"/>
      <c r="BT48155" s="10"/>
      <c r="BU48155" s="10"/>
    </row>
    <row r="48156" spans="68:73">
      <c r="BP48156" s="8"/>
      <c r="BQ48156" s="8"/>
      <c r="BR48156" s="8"/>
      <c r="BS48156" s="8"/>
      <c r="BT48156" s="8"/>
      <c r="BU48156" s="8"/>
    </row>
    <row r="48157" spans="68:73">
      <c r="BP48157" s="10"/>
      <c r="BQ48157" s="10"/>
      <c r="BR48157" s="10"/>
      <c r="BS48157" s="10"/>
      <c r="BT48157" s="10"/>
      <c r="BU48157" s="10"/>
    </row>
    <row r="48158" spans="68:73">
      <c r="BP48158" s="8"/>
      <c r="BQ48158" s="8"/>
      <c r="BR48158" s="8"/>
      <c r="BS48158" s="8"/>
      <c r="BT48158" s="8"/>
      <c r="BU48158" s="8"/>
    </row>
    <row r="48159" spans="68:73">
      <c r="BP48159" s="10"/>
      <c r="BQ48159" s="10"/>
      <c r="BR48159" s="10"/>
      <c r="BS48159" s="10"/>
      <c r="BT48159" s="10"/>
      <c r="BU48159" s="10"/>
    </row>
    <row r="48160" spans="68:73">
      <c r="BP48160" s="8"/>
      <c r="BQ48160" s="8"/>
      <c r="BR48160" s="8"/>
      <c r="BS48160" s="8"/>
      <c r="BT48160" s="8"/>
      <c r="BU48160" s="8"/>
    </row>
    <row r="48161" spans="68:73">
      <c r="BP48161" s="10"/>
      <c r="BQ48161" s="10"/>
      <c r="BR48161" s="10"/>
      <c r="BS48161" s="10"/>
      <c r="BT48161" s="10"/>
      <c r="BU48161" s="10"/>
    </row>
    <row r="48162" spans="68:73">
      <c r="BP48162" s="8"/>
      <c r="BQ48162" s="8"/>
      <c r="BR48162" s="8"/>
      <c r="BS48162" s="8"/>
      <c r="BT48162" s="8"/>
      <c r="BU48162" s="8"/>
    </row>
    <row r="48163" spans="68:73">
      <c r="BP48163" s="10"/>
      <c r="BQ48163" s="10"/>
      <c r="BR48163" s="10"/>
      <c r="BS48163" s="10"/>
      <c r="BT48163" s="10"/>
      <c r="BU48163" s="10"/>
    </row>
    <row r="48164" spans="68:73">
      <c r="BP48164" s="8"/>
      <c r="BQ48164" s="8"/>
      <c r="BR48164" s="8"/>
      <c r="BS48164" s="8"/>
      <c r="BT48164" s="8"/>
      <c r="BU48164" s="8"/>
    </row>
    <row r="48165" spans="68:73">
      <c r="BP48165" s="10"/>
      <c r="BQ48165" s="10"/>
      <c r="BR48165" s="10"/>
      <c r="BS48165" s="10"/>
      <c r="BT48165" s="10"/>
      <c r="BU48165" s="10"/>
    </row>
    <row r="48166" spans="68:73">
      <c r="BP48166" s="8"/>
      <c r="BQ48166" s="8"/>
      <c r="BR48166" s="8"/>
      <c r="BS48166" s="8"/>
      <c r="BT48166" s="8"/>
      <c r="BU48166" s="8"/>
    </row>
    <row r="48167" spans="68:73">
      <c r="BP48167" s="10"/>
      <c r="BQ48167" s="10"/>
      <c r="BR48167" s="10"/>
      <c r="BS48167" s="10"/>
      <c r="BT48167" s="10"/>
      <c r="BU48167" s="10"/>
    </row>
    <row r="48168" spans="68:73">
      <c r="BP48168" s="8"/>
      <c r="BQ48168" s="8"/>
      <c r="BR48168" s="8"/>
      <c r="BS48168" s="8"/>
      <c r="BT48168" s="8"/>
      <c r="BU48168" s="8"/>
    </row>
    <row r="48169" spans="68:73">
      <c r="BP48169" s="10"/>
      <c r="BQ48169" s="10"/>
      <c r="BR48169" s="10"/>
      <c r="BS48169" s="10"/>
      <c r="BT48169" s="10"/>
      <c r="BU48169" s="10"/>
    </row>
    <row r="48170" spans="68:73">
      <c r="BP48170" s="8"/>
      <c r="BQ48170" s="8"/>
      <c r="BR48170" s="8"/>
      <c r="BS48170" s="8"/>
      <c r="BT48170" s="8"/>
      <c r="BU48170" s="8"/>
    </row>
    <row r="48171" spans="68:73">
      <c r="BP48171" s="10"/>
      <c r="BQ48171" s="10"/>
      <c r="BR48171" s="10"/>
      <c r="BS48171" s="10"/>
      <c r="BT48171" s="10"/>
      <c r="BU48171" s="10"/>
    </row>
    <row r="48172" spans="68:73">
      <c r="BP48172" s="8"/>
      <c r="BQ48172" s="8"/>
      <c r="BR48172" s="8"/>
      <c r="BS48172" s="8"/>
      <c r="BT48172" s="8"/>
      <c r="BU48172" s="8"/>
    </row>
    <row r="48173" spans="68:73">
      <c r="BP48173" s="10"/>
      <c r="BQ48173" s="10"/>
      <c r="BR48173" s="10"/>
      <c r="BS48173" s="10"/>
      <c r="BT48173" s="10"/>
      <c r="BU48173" s="10"/>
    </row>
    <row r="48174" spans="68:73">
      <c r="BP48174" s="8"/>
      <c r="BQ48174" s="8"/>
      <c r="BR48174" s="8"/>
      <c r="BS48174" s="8"/>
      <c r="BT48174" s="8"/>
      <c r="BU48174" s="8"/>
    </row>
    <row r="48175" spans="68:73">
      <c r="BP48175" s="10"/>
      <c r="BQ48175" s="10"/>
      <c r="BR48175" s="10"/>
      <c r="BS48175" s="10"/>
      <c r="BT48175" s="10"/>
      <c r="BU48175" s="10"/>
    </row>
    <row r="48176" spans="68:73">
      <c r="BP48176" s="8"/>
      <c r="BQ48176" s="8"/>
      <c r="BR48176" s="8"/>
      <c r="BS48176" s="8"/>
      <c r="BT48176" s="8"/>
      <c r="BU48176" s="8"/>
    </row>
    <row r="48177" spans="68:73">
      <c r="BP48177" s="10"/>
      <c r="BQ48177" s="10"/>
      <c r="BR48177" s="10"/>
      <c r="BS48177" s="10"/>
      <c r="BT48177" s="10"/>
      <c r="BU48177" s="10"/>
    </row>
    <row r="48178" spans="68:73">
      <c r="BP48178" s="8"/>
      <c r="BQ48178" s="8"/>
      <c r="BR48178" s="8"/>
      <c r="BS48178" s="8"/>
      <c r="BT48178" s="8"/>
      <c r="BU48178" s="8"/>
    </row>
    <row r="48179" spans="68:73">
      <c r="BP48179" s="10"/>
      <c r="BQ48179" s="10"/>
      <c r="BR48179" s="10"/>
      <c r="BS48179" s="10"/>
      <c r="BT48179" s="10"/>
      <c r="BU48179" s="10"/>
    </row>
    <row r="48180" spans="68:73">
      <c r="BP48180" s="8"/>
      <c r="BQ48180" s="8"/>
      <c r="BR48180" s="8"/>
      <c r="BS48180" s="8"/>
      <c r="BT48180" s="8"/>
      <c r="BU48180" s="8"/>
    </row>
    <row r="48181" spans="68:73">
      <c r="BP48181" s="10"/>
      <c r="BQ48181" s="10"/>
      <c r="BR48181" s="10"/>
      <c r="BS48181" s="10"/>
      <c r="BT48181" s="10"/>
      <c r="BU48181" s="10"/>
    </row>
    <row r="48182" spans="68:73">
      <c r="BP48182" s="8"/>
      <c r="BQ48182" s="8"/>
      <c r="BR48182" s="8"/>
      <c r="BS48182" s="8"/>
      <c r="BT48182" s="8"/>
      <c r="BU48182" s="8"/>
    </row>
    <row r="48183" spans="68:73">
      <c r="BP48183" s="10"/>
      <c r="BQ48183" s="10"/>
      <c r="BR48183" s="10"/>
      <c r="BS48183" s="10"/>
      <c r="BT48183" s="10"/>
      <c r="BU48183" s="10"/>
    </row>
    <row r="48184" spans="68:73">
      <c r="BP48184" s="8"/>
      <c r="BQ48184" s="8"/>
      <c r="BR48184" s="8"/>
      <c r="BS48184" s="8"/>
      <c r="BT48184" s="8"/>
      <c r="BU48184" s="8"/>
    </row>
    <row r="48185" spans="68:73">
      <c r="BP48185" s="10"/>
      <c r="BQ48185" s="10"/>
      <c r="BR48185" s="10"/>
      <c r="BS48185" s="10"/>
      <c r="BT48185" s="10"/>
      <c r="BU48185" s="10"/>
    </row>
    <row r="48186" spans="68:73">
      <c r="BP48186" s="8"/>
      <c r="BQ48186" s="8"/>
      <c r="BR48186" s="8"/>
      <c r="BS48186" s="8"/>
      <c r="BT48186" s="8"/>
      <c r="BU48186" s="8"/>
    </row>
    <row r="48187" spans="68:73">
      <c r="BP48187" s="10"/>
      <c r="BQ48187" s="10"/>
      <c r="BR48187" s="10"/>
      <c r="BS48187" s="10"/>
      <c r="BT48187" s="10"/>
      <c r="BU48187" s="10"/>
    </row>
    <row r="48188" spans="68:73">
      <c r="BP48188" s="8"/>
      <c r="BQ48188" s="8"/>
      <c r="BR48188" s="8"/>
      <c r="BS48188" s="8"/>
      <c r="BT48188" s="8"/>
      <c r="BU48188" s="8"/>
    </row>
    <row r="48189" spans="68:73">
      <c r="BP48189" s="10"/>
      <c r="BQ48189" s="10"/>
      <c r="BR48189" s="10"/>
      <c r="BS48189" s="10"/>
      <c r="BT48189" s="10"/>
      <c r="BU48189" s="10"/>
    </row>
    <row r="48190" spans="68:73">
      <c r="BP48190" s="8"/>
      <c r="BQ48190" s="8"/>
      <c r="BR48190" s="8"/>
      <c r="BS48190" s="8"/>
      <c r="BT48190" s="8"/>
      <c r="BU48190" s="8"/>
    </row>
    <row r="48191" spans="68:73">
      <c r="BP48191" s="10"/>
      <c r="BQ48191" s="10"/>
      <c r="BR48191" s="10"/>
      <c r="BS48191" s="10"/>
      <c r="BT48191" s="10"/>
      <c r="BU48191" s="10"/>
    </row>
    <row r="48192" spans="68:73">
      <c r="BP48192" s="8"/>
      <c r="BQ48192" s="8"/>
      <c r="BR48192" s="8"/>
      <c r="BS48192" s="8"/>
      <c r="BT48192" s="8"/>
      <c r="BU48192" s="8"/>
    </row>
    <row r="48193" spans="68:73">
      <c r="BP48193" s="10"/>
      <c r="BQ48193" s="10"/>
      <c r="BR48193" s="10"/>
      <c r="BS48193" s="10"/>
      <c r="BT48193" s="10"/>
      <c r="BU48193" s="10"/>
    </row>
    <row r="48194" spans="68:73">
      <c r="BP48194" s="8"/>
      <c r="BQ48194" s="8"/>
      <c r="BR48194" s="8"/>
      <c r="BS48194" s="8"/>
      <c r="BT48194" s="8"/>
      <c r="BU48194" s="8"/>
    </row>
    <row r="48195" spans="68:73">
      <c r="BP48195" s="10"/>
      <c r="BQ48195" s="10"/>
      <c r="BR48195" s="10"/>
      <c r="BS48195" s="10"/>
      <c r="BT48195" s="10"/>
      <c r="BU48195" s="10"/>
    </row>
    <row r="48196" spans="68:73">
      <c r="BP48196" s="8"/>
      <c r="BQ48196" s="8"/>
      <c r="BR48196" s="8"/>
      <c r="BS48196" s="8"/>
      <c r="BT48196" s="8"/>
      <c r="BU48196" s="8"/>
    </row>
    <row r="48197" spans="68:73">
      <c r="BP48197" s="10"/>
      <c r="BQ48197" s="10"/>
      <c r="BR48197" s="10"/>
      <c r="BS48197" s="10"/>
      <c r="BT48197" s="10"/>
      <c r="BU48197" s="10"/>
    </row>
    <row r="48198" spans="68:73">
      <c r="BP48198" s="8"/>
      <c r="BQ48198" s="8"/>
      <c r="BR48198" s="8"/>
      <c r="BS48198" s="8"/>
      <c r="BT48198" s="8"/>
      <c r="BU48198" s="8"/>
    </row>
    <row r="48199" spans="68:73">
      <c r="BP48199" s="10"/>
      <c r="BQ48199" s="10"/>
      <c r="BR48199" s="10"/>
      <c r="BS48199" s="10"/>
      <c r="BT48199" s="10"/>
      <c r="BU48199" s="10"/>
    </row>
    <row r="48200" spans="68:73">
      <c r="BP48200" s="8"/>
      <c r="BQ48200" s="8"/>
      <c r="BR48200" s="8"/>
      <c r="BS48200" s="8"/>
      <c r="BT48200" s="8"/>
      <c r="BU48200" s="8"/>
    </row>
    <row r="48201" spans="68:73">
      <c r="BP48201" s="10"/>
      <c r="BQ48201" s="10"/>
      <c r="BR48201" s="10"/>
      <c r="BS48201" s="10"/>
      <c r="BT48201" s="10"/>
      <c r="BU48201" s="10"/>
    </row>
    <row r="48202" spans="68:73">
      <c r="BP48202" s="8"/>
      <c r="BQ48202" s="8"/>
      <c r="BR48202" s="8"/>
      <c r="BS48202" s="8"/>
      <c r="BT48202" s="8"/>
      <c r="BU48202" s="8"/>
    </row>
    <row r="48203" spans="68:73">
      <c r="BP48203" s="10"/>
      <c r="BQ48203" s="10"/>
      <c r="BR48203" s="10"/>
      <c r="BS48203" s="10"/>
      <c r="BT48203" s="10"/>
      <c r="BU48203" s="10"/>
    </row>
    <row r="48204" spans="68:73">
      <c r="BP48204" s="8"/>
      <c r="BQ48204" s="8"/>
      <c r="BR48204" s="8"/>
      <c r="BS48204" s="8"/>
      <c r="BT48204" s="8"/>
      <c r="BU48204" s="8"/>
    </row>
    <row r="48205" spans="68:73">
      <c r="BP48205" s="10"/>
      <c r="BQ48205" s="10"/>
      <c r="BR48205" s="10"/>
      <c r="BS48205" s="10"/>
      <c r="BT48205" s="10"/>
      <c r="BU48205" s="10"/>
    </row>
    <row r="48206" spans="68:73">
      <c r="BP48206" s="8"/>
      <c r="BQ48206" s="8"/>
      <c r="BR48206" s="8"/>
      <c r="BS48206" s="8"/>
      <c r="BT48206" s="8"/>
      <c r="BU48206" s="8"/>
    </row>
    <row r="48207" spans="68:73">
      <c r="BP48207" s="10"/>
      <c r="BQ48207" s="10"/>
      <c r="BR48207" s="10"/>
      <c r="BS48207" s="10"/>
      <c r="BT48207" s="10"/>
      <c r="BU48207" s="10"/>
    </row>
    <row r="48208" spans="68:73">
      <c r="BP48208" s="8"/>
      <c r="BQ48208" s="8"/>
      <c r="BR48208" s="8"/>
      <c r="BS48208" s="8"/>
      <c r="BT48208" s="8"/>
      <c r="BU48208" s="8"/>
    </row>
    <row r="48209" spans="68:73">
      <c r="BP48209" s="10"/>
      <c r="BQ48209" s="10"/>
      <c r="BR48209" s="10"/>
      <c r="BS48209" s="10"/>
      <c r="BT48209" s="10"/>
      <c r="BU48209" s="10"/>
    </row>
    <row r="48210" spans="68:73">
      <c r="BP48210" s="8"/>
      <c r="BQ48210" s="8"/>
      <c r="BR48210" s="8"/>
      <c r="BS48210" s="8"/>
      <c r="BT48210" s="8"/>
      <c r="BU48210" s="8"/>
    </row>
    <row r="48211" spans="68:73">
      <c r="BP48211" s="10"/>
      <c r="BQ48211" s="10"/>
      <c r="BR48211" s="10"/>
      <c r="BS48211" s="10"/>
      <c r="BT48211" s="10"/>
      <c r="BU48211" s="10"/>
    </row>
    <row r="48212" spans="68:73">
      <c r="BP48212" s="8"/>
      <c r="BQ48212" s="8"/>
      <c r="BR48212" s="8"/>
      <c r="BS48212" s="8"/>
      <c r="BT48212" s="8"/>
      <c r="BU48212" s="8"/>
    </row>
    <row r="48213" spans="68:73">
      <c r="BP48213" s="10"/>
      <c r="BQ48213" s="10"/>
      <c r="BR48213" s="10"/>
      <c r="BS48213" s="10"/>
      <c r="BT48213" s="10"/>
      <c r="BU48213" s="10"/>
    </row>
    <row r="48214" spans="68:73">
      <c r="BP48214" s="8"/>
      <c r="BQ48214" s="8"/>
      <c r="BR48214" s="8"/>
      <c r="BS48214" s="8"/>
      <c r="BT48214" s="8"/>
      <c r="BU48214" s="8"/>
    </row>
    <row r="48215" spans="68:73">
      <c r="BP48215" s="10"/>
      <c r="BQ48215" s="10"/>
      <c r="BR48215" s="10"/>
      <c r="BS48215" s="10"/>
      <c r="BT48215" s="10"/>
      <c r="BU48215" s="10"/>
    </row>
    <row r="48216" spans="68:73">
      <c r="BP48216" s="8"/>
      <c r="BQ48216" s="8"/>
      <c r="BR48216" s="8"/>
      <c r="BS48216" s="8"/>
      <c r="BT48216" s="8"/>
      <c r="BU48216" s="8"/>
    </row>
    <row r="48217" spans="68:73">
      <c r="BP48217" s="10"/>
      <c r="BQ48217" s="10"/>
      <c r="BR48217" s="10"/>
      <c r="BS48217" s="10"/>
      <c r="BT48217" s="10"/>
      <c r="BU48217" s="10"/>
    </row>
    <row r="48218" spans="68:73">
      <c r="BP48218" s="8"/>
      <c r="BQ48218" s="8"/>
      <c r="BR48218" s="8"/>
      <c r="BS48218" s="8"/>
      <c r="BT48218" s="8"/>
      <c r="BU48218" s="8"/>
    </row>
    <row r="48219" spans="68:73">
      <c r="BP48219" s="10"/>
      <c r="BQ48219" s="10"/>
      <c r="BR48219" s="10"/>
      <c r="BS48219" s="10"/>
      <c r="BT48219" s="10"/>
      <c r="BU48219" s="10"/>
    </row>
    <row r="48220" spans="68:73">
      <c r="BP48220" s="8"/>
      <c r="BQ48220" s="8"/>
      <c r="BR48220" s="8"/>
      <c r="BS48220" s="8"/>
      <c r="BT48220" s="8"/>
      <c r="BU48220" s="8"/>
    </row>
    <row r="48221" spans="68:73">
      <c r="BP48221" s="10"/>
      <c r="BQ48221" s="10"/>
      <c r="BR48221" s="10"/>
      <c r="BS48221" s="10"/>
      <c r="BT48221" s="10"/>
      <c r="BU48221" s="10"/>
    </row>
    <row r="48222" spans="68:73">
      <c r="BP48222" s="8"/>
      <c r="BQ48222" s="8"/>
      <c r="BR48222" s="8"/>
      <c r="BS48222" s="8"/>
      <c r="BT48222" s="8"/>
      <c r="BU48222" s="8"/>
    </row>
    <row r="48223" spans="68:73">
      <c r="BP48223" s="10"/>
      <c r="BQ48223" s="10"/>
      <c r="BR48223" s="10"/>
      <c r="BS48223" s="10"/>
      <c r="BT48223" s="10"/>
      <c r="BU48223" s="10"/>
    </row>
    <row r="48224" spans="68:73">
      <c r="BP48224" s="8"/>
      <c r="BQ48224" s="8"/>
      <c r="BR48224" s="8"/>
      <c r="BS48224" s="8"/>
      <c r="BT48224" s="8"/>
      <c r="BU48224" s="8"/>
    </row>
    <row r="48225" spans="68:73">
      <c r="BP48225" s="10"/>
      <c r="BQ48225" s="10"/>
      <c r="BR48225" s="10"/>
      <c r="BS48225" s="10"/>
      <c r="BT48225" s="10"/>
      <c r="BU48225" s="10"/>
    </row>
    <row r="48226" spans="68:73">
      <c r="BP48226" s="8"/>
      <c r="BQ48226" s="8"/>
      <c r="BR48226" s="8"/>
      <c r="BS48226" s="8"/>
      <c r="BT48226" s="8"/>
      <c r="BU48226" s="8"/>
    </row>
    <row r="48227" spans="68:73">
      <c r="BP48227" s="10"/>
      <c r="BQ48227" s="10"/>
      <c r="BR48227" s="10"/>
      <c r="BS48227" s="10"/>
      <c r="BT48227" s="10"/>
      <c r="BU48227" s="10"/>
    </row>
    <row r="48228" spans="68:73">
      <c r="BP48228" s="8"/>
      <c r="BQ48228" s="8"/>
      <c r="BR48228" s="8"/>
      <c r="BS48228" s="8"/>
      <c r="BT48228" s="8"/>
      <c r="BU48228" s="8"/>
    </row>
    <row r="48229" spans="68:73">
      <c r="BP48229" s="10"/>
      <c r="BQ48229" s="10"/>
      <c r="BR48229" s="10"/>
      <c r="BS48229" s="10"/>
      <c r="BT48229" s="10"/>
      <c r="BU48229" s="10"/>
    </row>
    <row r="48230" spans="68:73">
      <c r="BP48230" s="8"/>
      <c r="BQ48230" s="8"/>
      <c r="BR48230" s="8"/>
      <c r="BS48230" s="8"/>
      <c r="BT48230" s="8"/>
      <c r="BU48230" s="8"/>
    </row>
    <row r="48231" spans="68:73">
      <c r="BP48231" s="10"/>
      <c r="BQ48231" s="10"/>
      <c r="BR48231" s="10"/>
      <c r="BS48231" s="10"/>
      <c r="BT48231" s="10"/>
      <c r="BU48231" s="10"/>
    </row>
    <row r="48232" spans="68:73">
      <c r="BP48232" s="8"/>
      <c r="BQ48232" s="8"/>
      <c r="BR48232" s="8"/>
      <c r="BS48232" s="8"/>
      <c r="BT48232" s="8"/>
      <c r="BU48232" s="8"/>
    </row>
    <row r="48233" spans="68:73">
      <c r="BP48233" s="10"/>
      <c r="BQ48233" s="10"/>
      <c r="BR48233" s="10"/>
      <c r="BS48233" s="10"/>
      <c r="BT48233" s="10"/>
      <c r="BU48233" s="10"/>
    </row>
    <row r="48234" spans="68:73">
      <c r="BP48234" s="8"/>
      <c r="BQ48234" s="8"/>
      <c r="BR48234" s="8"/>
      <c r="BS48234" s="8"/>
      <c r="BT48234" s="8"/>
      <c r="BU48234" s="8"/>
    </row>
    <row r="48235" spans="68:73">
      <c r="BP48235" s="10"/>
      <c r="BQ48235" s="10"/>
      <c r="BR48235" s="10"/>
      <c r="BS48235" s="10"/>
      <c r="BT48235" s="10"/>
      <c r="BU48235" s="10"/>
    </row>
    <row r="48236" spans="68:73">
      <c r="BP48236" s="8"/>
      <c r="BQ48236" s="8"/>
      <c r="BR48236" s="8"/>
      <c r="BS48236" s="8"/>
      <c r="BT48236" s="8"/>
      <c r="BU48236" s="8"/>
    </row>
    <row r="48237" spans="68:73">
      <c r="BP48237" s="10"/>
      <c r="BQ48237" s="10"/>
      <c r="BR48237" s="10"/>
      <c r="BS48237" s="10"/>
      <c r="BT48237" s="10"/>
      <c r="BU48237" s="10"/>
    </row>
    <row r="48238" spans="68:73">
      <c r="BP48238" s="8"/>
      <c r="BQ48238" s="8"/>
      <c r="BR48238" s="8"/>
      <c r="BS48238" s="8"/>
      <c r="BT48238" s="8"/>
      <c r="BU48238" s="8"/>
    </row>
    <row r="48239" spans="68:73">
      <c r="BP48239" s="10"/>
      <c r="BQ48239" s="10"/>
      <c r="BR48239" s="10"/>
      <c r="BS48239" s="10"/>
      <c r="BT48239" s="10"/>
      <c r="BU48239" s="10"/>
    </row>
    <row r="48240" spans="68:73">
      <c r="BP48240" s="8"/>
      <c r="BQ48240" s="8"/>
      <c r="BR48240" s="8"/>
      <c r="BS48240" s="8"/>
      <c r="BT48240" s="8"/>
      <c r="BU48240" s="8"/>
    </row>
    <row r="48241" spans="68:73">
      <c r="BP48241" s="10"/>
      <c r="BQ48241" s="10"/>
      <c r="BR48241" s="10"/>
      <c r="BS48241" s="10"/>
      <c r="BT48241" s="10"/>
      <c r="BU48241" s="10"/>
    </row>
    <row r="48242" spans="68:73">
      <c r="BP48242" s="8"/>
      <c r="BQ48242" s="8"/>
      <c r="BR48242" s="8"/>
      <c r="BS48242" s="8"/>
      <c r="BT48242" s="8"/>
      <c r="BU48242" s="8"/>
    </row>
    <row r="48243" spans="68:73">
      <c r="BP48243" s="10"/>
      <c r="BQ48243" s="10"/>
      <c r="BR48243" s="10"/>
      <c r="BS48243" s="10"/>
      <c r="BT48243" s="10"/>
      <c r="BU48243" s="10"/>
    </row>
    <row r="48244" spans="68:73">
      <c r="BP48244" s="8"/>
      <c r="BQ48244" s="8"/>
      <c r="BR48244" s="8"/>
      <c r="BS48244" s="8"/>
      <c r="BT48244" s="8"/>
      <c r="BU48244" s="8"/>
    </row>
    <row r="48245" spans="68:73">
      <c r="BP48245" s="10"/>
      <c r="BQ48245" s="10"/>
      <c r="BR48245" s="10"/>
      <c r="BS48245" s="10"/>
      <c r="BT48245" s="10"/>
      <c r="BU48245" s="10"/>
    </row>
    <row r="48246" spans="68:73">
      <c r="BP48246" s="8"/>
      <c r="BQ48246" s="8"/>
      <c r="BR48246" s="8"/>
      <c r="BS48246" s="8"/>
      <c r="BT48246" s="8"/>
      <c r="BU48246" s="8"/>
    </row>
    <row r="48247" spans="68:73">
      <c r="BP48247" s="10"/>
      <c r="BQ48247" s="10"/>
      <c r="BR48247" s="10"/>
      <c r="BS48247" s="10"/>
      <c r="BT48247" s="10"/>
      <c r="BU48247" s="10"/>
    </row>
    <row r="48248" spans="68:73">
      <c r="BP48248" s="8"/>
      <c r="BQ48248" s="8"/>
      <c r="BR48248" s="8"/>
      <c r="BS48248" s="8"/>
      <c r="BT48248" s="8"/>
      <c r="BU48248" s="8"/>
    </row>
    <row r="48249" spans="68:73">
      <c r="BP48249" s="10"/>
      <c r="BQ48249" s="10"/>
      <c r="BR48249" s="10"/>
      <c r="BS48249" s="10"/>
      <c r="BT48249" s="10"/>
      <c r="BU48249" s="10"/>
    </row>
    <row r="48250" spans="68:73">
      <c r="BP48250" s="8"/>
      <c r="BQ48250" s="8"/>
      <c r="BR48250" s="8"/>
      <c r="BS48250" s="8"/>
      <c r="BT48250" s="8"/>
      <c r="BU48250" s="8"/>
    </row>
    <row r="48251" spans="68:73">
      <c r="BP48251" s="10"/>
      <c r="BQ48251" s="10"/>
      <c r="BR48251" s="10"/>
      <c r="BS48251" s="10"/>
      <c r="BT48251" s="10"/>
      <c r="BU48251" s="10"/>
    </row>
    <row r="48252" spans="68:73">
      <c r="BP48252" s="8"/>
      <c r="BQ48252" s="8"/>
      <c r="BR48252" s="8"/>
      <c r="BS48252" s="8"/>
      <c r="BT48252" s="8"/>
      <c r="BU48252" s="8"/>
    </row>
    <row r="48253" spans="68:73">
      <c r="BP48253" s="10"/>
      <c r="BQ48253" s="10"/>
      <c r="BR48253" s="10"/>
      <c r="BS48253" s="10"/>
      <c r="BT48253" s="10"/>
      <c r="BU48253" s="10"/>
    </row>
    <row r="48254" spans="68:73">
      <c r="BP48254" s="8"/>
      <c r="BQ48254" s="8"/>
      <c r="BR48254" s="8"/>
      <c r="BS48254" s="8"/>
      <c r="BT48254" s="8"/>
      <c r="BU48254" s="8"/>
    </row>
    <row r="48255" spans="68:73">
      <c r="BP48255" s="10"/>
      <c r="BQ48255" s="10"/>
      <c r="BR48255" s="10"/>
      <c r="BS48255" s="10"/>
      <c r="BT48255" s="10"/>
      <c r="BU48255" s="10"/>
    </row>
    <row r="48256" spans="68:73">
      <c r="BP48256" s="8"/>
      <c r="BQ48256" s="8"/>
      <c r="BR48256" s="8"/>
      <c r="BS48256" s="8"/>
      <c r="BT48256" s="8"/>
      <c r="BU48256" s="8"/>
    </row>
    <row r="48257" spans="68:73">
      <c r="BP48257" s="10"/>
      <c r="BQ48257" s="10"/>
      <c r="BR48257" s="10"/>
      <c r="BS48257" s="10"/>
      <c r="BT48257" s="10"/>
      <c r="BU48257" s="10"/>
    </row>
    <row r="48258" spans="68:73">
      <c r="BP48258" s="8"/>
      <c r="BQ48258" s="8"/>
      <c r="BR48258" s="8"/>
      <c r="BS48258" s="8"/>
      <c r="BT48258" s="8"/>
      <c r="BU48258" s="8"/>
    </row>
    <row r="48259" spans="68:73">
      <c r="BP48259" s="10"/>
      <c r="BQ48259" s="10"/>
      <c r="BR48259" s="10"/>
      <c r="BS48259" s="10"/>
      <c r="BT48259" s="10"/>
      <c r="BU48259" s="10"/>
    </row>
    <row r="48260" spans="68:73">
      <c r="BP48260" s="8"/>
      <c r="BQ48260" s="8"/>
      <c r="BR48260" s="8"/>
      <c r="BS48260" s="8"/>
      <c r="BT48260" s="8"/>
      <c r="BU48260" s="8"/>
    </row>
    <row r="48261" spans="68:73">
      <c r="BP48261" s="10"/>
      <c r="BQ48261" s="10"/>
      <c r="BR48261" s="10"/>
      <c r="BS48261" s="10"/>
      <c r="BT48261" s="10"/>
      <c r="BU48261" s="10"/>
    </row>
    <row r="48262" spans="68:73">
      <c r="BP48262" s="8"/>
      <c r="BQ48262" s="8"/>
      <c r="BR48262" s="8"/>
      <c r="BS48262" s="8"/>
      <c r="BT48262" s="8"/>
      <c r="BU48262" s="8"/>
    </row>
    <row r="48263" spans="68:73">
      <c r="BP48263" s="10"/>
      <c r="BQ48263" s="10"/>
      <c r="BR48263" s="10"/>
      <c r="BS48263" s="10"/>
      <c r="BT48263" s="10"/>
      <c r="BU48263" s="10"/>
    </row>
    <row r="48264" spans="68:73">
      <c r="BP48264" s="8"/>
      <c r="BQ48264" s="8"/>
      <c r="BR48264" s="8"/>
      <c r="BS48264" s="8"/>
      <c r="BT48264" s="8"/>
      <c r="BU48264" s="8"/>
    </row>
    <row r="48265" spans="68:73">
      <c r="BP48265" s="10"/>
      <c r="BQ48265" s="10"/>
      <c r="BR48265" s="10"/>
      <c r="BS48265" s="10"/>
      <c r="BT48265" s="10"/>
      <c r="BU48265" s="10"/>
    </row>
    <row r="48266" spans="68:73">
      <c r="BP48266" s="8"/>
      <c r="BQ48266" s="8"/>
      <c r="BR48266" s="8"/>
      <c r="BS48266" s="8"/>
      <c r="BT48266" s="8"/>
      <c r="BU48266" s="8"/>
    </row>
    <row r="48267" spans="68:73">
      <c r="BP48267" s="10"/>
      <c r="BQ48267" s="10"/>
      <c r="BR48267" s="10"/>
      <c r="BS48267" s="10"/>
      <c r="BT48267" s="10"/>
      <c r="BU48267" s="10"/>
    </row>
    <row r="48268" spans="68:73">
      <c r="BP48268" s="8"/>
      <c r="BQ48268" s="8"/>
      <c r="BR48268" s="8"/>
      <c r="BS48268" s="8"/>
      <c r="BT48268" s="8"/>
      <c r="BU48268" s="8"/>
    </row>
    <row r="48269" spans="68:73">
      <c r="BP48269" s="10"/>
      <c r="BQ48269" s="10"/>
      <c r="BR48269" s="10"/>
      <c r="BS48269" s="10"/>
      <c r="BT48269" s="10"/>
      <c r="BU48269" s="10"/>
    </row>
    <row r="48270" spans="68:73">
      <c r="BP48270" s="8"/>
      <c r="BQ48270" s="8"/>
      <c r="BR48270" s="8"/>
      <c r="BS48270" s="8"/>
      <c r="BT48270" s="8"/>
      <c r="BU48270" s="8"/>
    </row>
    <row r="48271" spans="68:73">
      <c r="BP48271" s="10"/>
      <c r="BQ48271" s="10"/>
      <c r="BR48271" s="10"/>
      <c r="BS48271" s="10"/>
      <c r="BT48271" s="10"/>
      <c r="BU48271" s="10"/>
    </row>
    <row r="48272" spans="68:73">
      <c r="BP48272" s="8"/>
      <c r="BQ48272" s="8"/>
      <c r="BR48272" s="8"/>
      <c r="BS48272" s="8"/>
      <c r="BT48272" s="8"/>
      <c r="BU48272" s="8"/>
    </row>
    <row r="48273" spans="68:73">
      <c r="BP48273" s="10"/>
      <c r="BQ48273" s="10"/>
      <c r="BR48273" s="10"/>
      <c r="BS48273" s="10"/>
      <c r="BT48273" s="10"/>
      <c r="BU48273" s="10"/>
    </row>
    <row r="48274" spans="68:73">
      <c r="BP48274" s="8"/>
      <c r="BQ48274" s="8"/>
      <c r="BR48274" s="8"/>
      <c r="BS48274" s="8"/>
      <c r="BT48274" s="8"/>
      <c r="BU48274" s="8"/>
    </row>
    <row r="48275" spans="68:73">
      <c r="BP48275" s="10"/>
      <c r="BQ48275" s="10"/>
      <c r="BR48275" s="10"/>
      <c r="BS48275" s="10"/>
      <c r="BT48275" s="10"/>
      <c r="BU48275" s="10"/>
    </row>
    <row r="48276" spans="68:73">
      <c r="BP48276" s="8"/>
      <c r="BQ48276" s="8"/>
      <c r="BR48276" s="8"/>
      <c r="BS48276" s="8"/>
      <c r="BT48276" s="8"/>
      <c r="BU48276" s="8"/>
    </row>
    <row r="48277" spans="68:73">
      <c r="BP48277" s="10"/>
      <c r="BQ48277" s="10"/>
      <c r="BR48277" s="10"/>
      <c r="BS48277" s="10"/>
      <c r="BT48277" s="10"/>
      <c r="BU48277" s="10"/>
    </row>
    <row r="48278" spans="68:73">
      <c r="BP48278" s="8"/>
      <c r="BQ48278" s="8"/>
      <c r="BR48278" s="8"/>
      <c r="BS48278" s="8"/>
      <c r="BT48278" s="8"/>
      <c r="BU48278" s="8"/>
    </row>
    <row r="48279" spans="68:73">
      <c r="BP48279" s="10"/>
      <c r="BQ48279" s="10"/>
      <c r="BR48279" s="10"/>
      <c r="BS48279" s="10"/>
      <c r="BT48279" s="10"/>
      <c r="BU48279" s="10"/>
    </row>
    <row r="48280" spans="68:73">
      <c r="BP48280" s="8"/>
      <c r="BQ48280" s="8"/>
      <c r="BR48280" s="8"/>
      <c r="BS48280" s="8"/>
      <c r="BT48280" s="8"/>
      <c r="BU48280" s="8"/>
    </row>
    <row r="48281" spans="68:73">
      <c r="BP48281" s="10"/>
      <c r="BQ48281" s="10"/>
      <c r="BR48281" s="10"/>
      <c r="BS48281" s="10"/>
      <c r="BT48281" s="10"/>
      <c r="BU48281" s="10"/>
    </row>
    <row r="48282" spans="68:73">
      <c r="BP48282" s="8"/>
      <c r="BQ48282" s="8"/>
      <c r="BR48282" s="8"/>
      <c r="BS48282" s="8"/>
      <c r="BT48282" s="8"/>
      <c r="BU48282" s="8"/>
    </row>
    <row r="48283" spans="68:73">
      <c r="BP48283" s="10"/>
      <c r="BQ48283" s="10"/>
      <c r="BR48283" s="10"/>
      <c r="BS48283" s="10"/>
      <c r="BT48283" s="10"/>
      <c r="BU48283" s="10"/>
    </row>
    <row r="48284" spans="68:73">
      <c r="BP48284" s="8"/>
      <c r="BQ48284" s="8"/>
      <c r="BR48284" s="8"/>
      <c r="BS48284" s="8"/>
      <c r="BT48284" s="8"/>
      <c r="BU48284" s="8"/>
    </row>
    <row r="48285" spans="68:73">
      <c r="BP48285" s="10"/>
      <c r="BQ48285" s="10"/>
      <c r="BR48285" s="10"/>
      <c r="BS48285" s="10"/>
      <c r="BT48285" s="10"/>
      <c r="BU48285" s="10"/>
    </row>
    <row r="48286" spans="68:73">
      <c r="BP48286" s="8"/>
      <c r="BQ48286" s="8"/>
      <c r="BR48286" s="8"/>
      <c r="BS48286" s="8"/>
      <c r="BT48286" s="8"/>
      <c r="BU48286" s="8"/>
    </row>
    <row r="48287" spans="68:73">
      <c r="BP48287" s="10"/>
      <c r="BQ48287" s="10"/>
      <c r="BR48287" s="10"/>
      <c r="BS48287" s="10"/>
      <c r="BT48287" s="10"/>
      <c r="BU48287" s="10"/>
    </row>
    <row r="48288" spans="68:73">
      <c r="BP48288" s="8"/>
      <c r="BQ48288" s="8"/>
      <c r="BR48288" s="8"/>
      <c r="BS48288" s="8"/>
      <c r="BT48288" s="8"/>
      <c r="BU48288" s="8"/>
    </row>
    <row r="48289" spans="68:73">
      <c r="BP48289" s="10"/>
      <c r="BQ48289" s="10"/>
      <c r="BR48289" s="10"/>
      <c r="BS48289" s="10"/>
      <c r="BT48289" s="10"/>
      <c r="BU48289" s="10"/>
    </row>
    <row r="48290" spans="68:73">
      <c r="BP48290" s="8"/>
      <c r="BQ48290" s="8"/>
      <c r="BR48290" s="8"/>
      <c r="BS48290" s="8"/>
      <c r="BT48290" s="8"/>
      <c r="BU48290" s="8"/>
    </row>
    <row r="48291" spans="68:73">
      <c r="BP48291" s="10"/>
      <c r="BQ48291" s="10"/>
      <c r="BR48291" s="10"/>
      <c r="BS48291" s="10"/>
      <c r="BT48291" s="10"/>
      <c r="BU48291" s="10"/>
    </row>
    <row r="48292" spans="68:73">
      <c r="BP48292" s="8"/>
      <c r="BQ48292" s="8"/>
      <c r="BR48292" s="8"/>
      <c r="BS48292" s="8"/>
      <c r="BT48292" s="8"/>
      <c r="BU48292" s="8"/>
    </row>
    <row r="48293" spans="68:73">
      <c r="BP48293" s="10"/>
      <c r="BQ48293" s="10"/>
      <c r="BR48293" s="10"/>
      <c r="BS48293" s="10"/>
      <c r="BT48293" s="10"/>
      <c r="BU48293" s="10"/>
    </row>
    <row r="48294" spans="68:73">
      <c r="BP48294" s="8"/>
      <c r="BQ48294" s="8"/>
      <c r="BR48294" s="8"/>
      <c r="BS48294" s="8"/>
      <c r="BT48294" s="8"/>
      <c r="BU48294" s="8"/>
    </row>
    <row r="48295" spans="68:73">
      <c r="BP48295" s="10"/>
      <c r="BQ48295" s="10"/>
      <c r="BR48295" s="10"/>
      <c r="BS48295" s="10"/>
      <c r="BT48295" s="10"/>
      <c r="BU48295" s="10"/>
    </row>
    <row r="48296" spans="68:73">
      <c r="BP48296" s="8"/>
      <c r="BQ48296" s="8"/>
      <c r="BR48296" s="8"/>
      <c r="BS48296" s="8"/>
      <c r="BT48296" s="8"/>
      <c r="BU48296" s="8"/>
    </row>
    <row r="48297" spans="68:73">
      <c r="BP48297" s="10"/>
      <c r="BQ48297" s="10"/>
      <c r="BR48297" s="10"/>
      <c r="BS48297" s="10"/>
      <c r="BT48297" s="10"/>
      <c r="BU48297" s="10"/>
    </row>
    <row r="48298" spans="68:73">
      <c r="BP48298" s="8"/>
      <c r="BQ48298" s="8"/>
      <c r="BR48298" s="8"/>
      <c r="BS48298" s="8"/>
      <c r="BT48298" s="8"/>
      <c r="BU48298" s="8"/>
    </row>
    <row r="48299" spans="68:73">
      <c r="BP48299" s="10"/>
      <c r="BQ48299" s="10"/>
      <c r="BR48299" s="10"/>
      <c r="BS48299" s="10"/>
      <c r="BT48299" s="10"/>
      <c r="BU48299" s="10"/>
    </row>
    <row r="48300" spans="68:73">
      <c r="BP48300" s="8"/>
      <c r="BQ48300" s="8"/>
      <c r="BR48300" s="8"/>
      <c r="BS48300" s="8"/>
      <c r="BT48300" s="8"/>
      <c r="BU48300" s="8"/>
    </row>
    <row r="48301" spans="68:73">
      <c r="BP48301" s="10"/>
      <c r="BQ48301" s="10"/>
      <c r="BR48301" s="10"/>
      <c r="BS48301" s="10"/>
      <c r="BT48301" s="10"/>
      <c r="BU48301" s="10"/>
    </row>
    <row r="48302" spans="68:73">
      <c r="BP48302" s="8"/>
      <c r="BQ48302" s="8"/>
      <c r="BR48302" s="8"/>
      <c r="BS48302" s="8"/>
      <c r="BT48302" s="8"/>
      <c r="BU48302" s="8"/>
    </row>
    <row r="48303" spans="68:73">
      <c r="BP48303" s="10"/>
      <c r="BQ48303" s="10"/>
      <c r="BR48303" s="10"/>
      <c r="BS48303" s="10"/>
      <c r="BT48303" s="10"/>
      <c r="BU48303" s="10"/>
    </row>
    <row r="48304" spans="68:73">
      <c r="BP48304" s="8"/>
      <c r="BQ48304" s="8"/>
      <c r="BR48304" s="8"/>
      <c r="BS48304" s="8"/>
      <c r="BT48304" s="8"/>
      <c r="BU48304" s="8"/>
    </row>
    <row r="48305" spans="68:73">
      <c r="BP48305" s="10"/>
      <c r="BQ48305" s="10"/>
      <c r="BR48305" s="10"/>
      <c r="BS48305" s="10"/>
      <c r="BT48305" s="10"/>
      <c r="BU48305" s="10"/>
    </row>
    <row r="48306" spans="68:73">
      <c r="BP48306" s="8"/>
      <c r="BQ48306" s="8"/>
      <c r="BR48306" s="8"/>
      <c r="BS48306" s="8"/>
      <c r="BT48306" s="8"/>
      <c r="BU48306" s="8"/>
    </row>
    <row r="48307" spans="68:73">
      <c r="BP48307" s="10"/>
      <c r="BQ48307" s="10"/>
      <c r="BR48307" s="10"/>
      <c r="BS48307" s="10"/>
      <c r="BT48307" s="10"/>
      <c r="BU48307" s="10"/>
    </row>
    <row r="48308" spans="68:73">
      <c r="BP48308" s="8"/>
      <c r="BQ48308" s="8"/>
      <c r="BR48308" s="8"/>
      <c r="BS48308" s="8"/>
      <c r="BT48308" s="8"/>
      <c r="BU48308" s="8"/>
    </row>
    <row r="48309" spans="68:73">
      <c r="BP48309" s="10"/>
      <c r="BQ48309" s="10"/>
      <c r="BR48309" s="10"/>
      <c r="BS48309" s="10"/>
      <c r="BT48309" s="10"/>
      <c r="BU48309" s="10"/>
    </row>
    <row r="48310" spans="68:73">
      <c r="BP48310" s="8"/>
      <c r="BQ48310" s="8"/>
      <c r="BR48310" s="8"/>
      <c r="BS48310" s="8"/>
      <c r="BT48310" s="8"/>
      <c r="BU48310" s="8"/>
    </row>
    <row r="48311" spans="68:73">
      <c r="BP48311" s="10"/>
      <c r="BQ48311" s="10"/>
      <c r="BR48311" s="10"/>
      <c r="BS48311" s="10"/>
      <c r="BT48311" s="10"/>
      <c r="BU48311" s="10"/>
    </row>
    <row r="48312" spans="68:73">
      <c r="BP48312" s="8"/>
      <c r="BQ48312" s="8"/>
      <c r="BR48312" s="8"/>
      <c r="BS48312" s="8"/>
      <c r="BT48312" s="8"/>
      <c r="BU48312" s="8"/>
    </row>
    <row r="48313" spans="68:73">
      <c r="BP48313" s="10"/>
      <c r="BQ48313" s="10"/>
      <c r="BR48313" s="10"/>
      <c r="BS48313" s="10"/>
      <c r="BT48313" s="10"/>
      <c r="BU48313" s="10"/>
    </row>
    <row r="48314" spans="68:73">
      <c r="BP48314" s="8"/>
      <c r="BQ48314" s="8"/>
      <c r="BR48314" s="8"/>
      <c r="BS48314" s="8"/>
      <c r="BT48314" s="8"/>
      <c r="BU48314" s="8"/>
    </row>
    <row r="48315" spans="68:73">
      <c r="BP48315" s="10"/>
      <c r="BQ48315" s="10"/>
      <c r="BR48315" s="10"/>
      <c r="BS48315" s="10"/>
      <c r="BT48315" s="10"/>
      <c r="BU48315" s="10"/>
    </row>
    <row r="48316" spans="68:73">
      <c r="BP48316" s="8"/>
      <c r="BQ48316" s="8"/>
      <c r="BR48316" s="8"/>
      <c r="BS48316" s="8"/>
      <c r="BT48316" s="8"/>
      <c r="BU48316" s="8"/>
    </row>
    <row r="48317" spans="68:73">
      <c r="BP48317" s="10"/>
      <c r="BQ48317" s="10"/>
      <c r="BR48317" s="10"/>
      <c r="BS48317" s="10"/>
      <c r="BT48317" s="10"/>
      <c r="BU48317" s="10"/>
    </row>
    <row r="48318" spans="68:73">
      <c r="BP48318" s="8"/>
      <c r="BQ48318" s="8"/>
      <c r="BR48318" s="8"/>
      <c r="BS48318" s="8"/>
      <c r="BT48318" s="8"/>
      <c r="BU48318" s="8"/>
    </row>
    <row r="48319" spans="68:73">
      <c r="BP48319" s="10"/>
      <c r="BQ48319" s="10"/>
      <c r="BR48319" s="10"/>
      <c r="BS48319" s="10"/>
      <c r="BT48319" s="10"/>
      <c r="BU48319" s="10"/>
    </row>
    <row r="48320" spans="68:73">
      <c r="BP48320" s="8"/>
      <c r="BQ48320" s="8"/>
      <c r="BR48320" s="8"/>
      <c r="BS48320" s="8"/>
      <c r="BT48320" s="8"/>
      <c r="BU48320" s="8"/>
    </row>
    <row r="48321" spans="68:73">
      <c r="BP48321" s="10"/>
      <c r="BQ48321" s="10"/>
      <c r="BR48321" s="10"/>
      <c r="BS48321" s="10"/>
      <c r="BT48321" s="10"/>
      <c r="BU48321" s="10"/>
    </row>
    <row r="48322" spans="68:73">
      <c r="BP48322" s="8"/>
      <c r="BQ48322" s="8"/>
      <c r="BR48322" s="8"/>
      <c r="BS48322" s="8"/>
      <c r="BT48322" s="8"/>
      <c r="BU48322" s="8"/>
    </row>
    <row r="48323" spans="68:73">
      <c r="BP48323" s="10"/>
      <c r="BQ48323" s="10"/>
      <c r="BR48323" s="10"/>
      <c r="BS48323" s="10"/>
      <c r="BT48323" s="10"/>
      <c r="BU48323" s="10"/>
    </row>
    <row r="48324" spans="68:73">
      <c r="BP48324" s="8"/>
      <c r="BQ48324" s="8"/>
      <c r="BR48324" s="8"/>
      <c r="BS48324" s="8"/>
      <c r="BT48324" s="8"/>
      <c r="BU48324" s="8"/>
    </row>
    <row r="48325" spans="68:73">
      <c r="BP48325" s="10"/>
      <c r="BQ48325" s="10"/>
      <c r="BR48325" s="10"/>
      <c r="BS48325" s="10"/>
      <c r="BT48325" s="10"/>
      <c r="BU48325" s="10"/>
    </row>
    <row r="48326" spans="68:73">
      <c r="BP48326" s="8"/>
      <c r="BQ48326" s="8"/>
      <c r="BR48326" s="8"/>
      <c r="BS48326" s="8"/>
      <c r="BT48326" s="8"/>
      <c r="BU48326" s="8"/>
    </row>
    <row r="48327" spans="68:73">
      <c r="BP48327" s="10"/>
      <c r="BQ48327" s="10"/>
      <c r="BR48327" s="10"/>
      <c r="BS48327" s="10"/>
      <c r="BT48327" s="10"/>
      <c r="BU48327" s="10"/>
    </row>
    <row r="48328" spans="68:73">
      <c r="BP48328" s="8"/>
      <c r="BQ48328" s="8"/>
      <c r="BR48328" s="8"/>
      <c r="BS48328" s="8"/>
      <c r="BT48328" s="8"/>
      <c r="BU48328" s="8"/>
    </row>
    <row r="48329" spans="68:73">
      <c r="BP48329" s="10"/>
      <c r="BQ48329" s="10"/>
      <c r="BR48329" s="10"/>
      <c r="BS48329" s="10"/>
      <c r="BT48329" s="10"/>
      <c r="BU48329" s="10"/>
    </row>
    <row r="48330" spans="68:73">
      <c r="BP48330" s="8"/>
      <c r="BQ48330" s="8"/>
      <c r="BR48330" s="8"/>
      <c r="BS48330" s="8"/>
      <c r="BT48330" s="8"/>
      <c r="BU48330" s="8"/>
    </row>
    <row r="48331" spans="68:73">
      <c r="BP48331" s="10"/>
      <c r="BQ48331" s="10"/>
      <c r="BR48331" s="10"/>
      <c r="BS48331" s="10"/>
      <c r="BT48331" s="10"/>
      <c r="BU48331" s="10"/>
    </row>
    <row r="48332" spans="68:73">
      <c r="BP48332" s="8"/>
      <c r="BQ48332" s="8"/>
      <c r="BR48332" s="8"/>
      <c r="BS48332" s="8"/>
      <c r="BT48332" s="8"/>
      <c r="BU48332" s="8"/>
    </row>
    <row r="48333" spans="68:73">
      <c r="BP48333" s="10"/>
      <c r="BQ48333" s="10"/>
      <c r="BR48333" s="10"/>
      <c r="BS48333" s="10"/>
      <c r="BT48333" s="10"/>
      <c r="BU48333" s="10"/>
    </row>
    <row r="48334" spans="68:73">
      <c r="BP48334" s="8"/>
      <c r="BQ48334" s="8"/>
      <c r="BR48334" s="8"/>
      <c r="BS48334" s="8"/>
      <c r="BT48334" s="8"/>
      <c r="BU48334" s="8"/>
    </row>
    <row r="48335" spans="68:73">
      <c r="BP48335" s="10"/>
      <c r="BQ48335" s="10"/>
      <c r="BR48335" s="10"/>
      <c r="BS48335" s="10"/>
      <c r="BT48335" s="10"/>
      <c r="BU48335" s="10"/>
    </row>
    <row r="48336" spans="68:73">
      <c r="BP48336" s="8"/>
      <c r="BQ48336" s="8"/>
      <c r="BR48336" s="8"/>
      <c r="BS48336" s="8"/>
      <c r="BT48336" s="8"/>
      <c r="BU48336" s="8"/>
    </row>
    <row r="48337" spans="68:73">
      <c r="BP48337" s="10"/>
      <c r="BQ48337" s="10"/>
      <c r="BR48337" s="10"/>
      <c r="BS48337" s="10"/>
      <c r="BT48337" s="10"/>
      <c r="BU48337" s="10"/>
    </row>
    <row r="48338" spans="68:73">
      <c r="BP48338" s="8"/>
      <c r="BQ48338" s="8"/>
      <c r="BR48338" s="8"/>
      <c r="BS48338" s="8"/>
      <c r="BT48338" s="8"/>
      <c r="BU48338" s="8"/>
    </row>
    <row r="48339" spans="68:73">
      <c r="BP48339" s="10"/>
      <c r="BQ48339" s="10"/>
      <c r="BR48339" s="10"/>
      <c r="BS48339" s="10"/>
      <c r="BT48339" s="10"/>
      <c r="BU48339" s="10"/>
    </row>
    <row r="48340" spans="68:73">
      <c r="BP48340" s="8"/>
      <c r="BQ48340" s="8"/>
      <c r="BR48340" s="8"/>
      <c r="BS48340" s="8"/>
      <c r="BT48340" s="8"/>
      <c r="BU48340" s="8"/>
    </row>
    <row r="48341" spans="68:73">
      <c r="BP48341" s="10"/>
      <c r="BQ48341" s="10"/>
      <c r="BR48341" s="10"/>
      <c r="BS48341" s="10"/>
      <c r="BT48341" s="10"/>
      <c r="BU48341" s="10"/>
    </row>
    <row r="48342" spans="68:73">
      <c r="BP48342" s="8"/>
      <c r="BQ48342" s="8"/>
      <c r="BR48342" s="8"/>
      <c r="BS48342" s="8"/>
      <c r="BT48342" s="8"/>
      <c r="BU48342" s="8"/>
    </row>
    <row r="48343" spans="68:73">
      <c r="BP48343" s="10"/>
      <c r="BQ48343" s="10"/>
      <c r="BR48343" s="10"/>
      <c r="BS48343" s="10"/>
      <c r="BT48343" s="10"/>
      <c r="BU48343" s="10"/>
    </row>
    <row r="48344" spans="68:73">
      <c r="BP48344" s="8"/>
      <c r="BQ48344" s="8"/>
      <c r="BR48344" s="8"/>
      <c r="BS48344" s="8"/>
      <c r="BT48344" s="8"/>
      <c r="BU48344" s="8"/>
    </row>
    <row r="48345" spans="68:73">
      <c r="BP48345" s="10"/>
      <c r="BQ48345" s="10"/>
      <c r="BR48345" s="10"/>
      <c r="BS48345" s="10"/>
      <c r="BT48345" s="10"/>
      <c r="BU48345" s="10"/>
    </row>
    <row r="48346" spans="68:73">
      <c r="BP48346" s="8"/>
      <c r="BQ48346" s="8"/>
      <c r="BR48346" s="8"/>
      <c r="BS48346" s="8"/>
      <c r="BT48346" s="8"/>
      <c r="BU48346" s="8"/>
    </row>
    <row r="48347" spans="68:73">
      <c r="BP48347" s="10"/>
      <c r="BQ48347" s="10"/>
      <c r="BR48347" s="10"/>
      <c r="BS48347" s="10"/>
      <c r="BT48347" s="10"/>
      <c r="BU48347" s="10"/>
    </row>
    <row r="48348" spans="68:73">
      <c r="BP48348" s="8"/>
      <c r="BQ48348" s="8"/>
      <c r="BR48348" s="8"/>
      <c r="BS48348" s="8"/>
      <c r="BT48348" s="8"/>
      <c r="BU48348" s="8"/>
    </row>
    <row r="48349" spans="68:73">
      <c r="BP48349" s="10"/>
      <c r="BQ48349" s="10"/>
      <c r="BR48349" s="10"/>
      <c r="BS48349" s="10"/>
      <c r="BT48349" s="10"/>
      <c r="BU48349" s="10"/>
    </row>
    <row r="48350" spans="68:73">
      <c r="BP48350" s="8"/>
      <c r="BQ48350" s="8"/>
      <c r="BR48350" s="8"/>
      <c r="BS48350" s="8"/>
      <c r="BT48350" s="8"/>
      <c r="BU48350" s="8"/>
    </row>
    <row r="48351" spans="68:73">
      <c r="BP48351" s="10"/>
      <c r="BQ48351" s="10"/>
      <c r="BR48351" s="10"/>
      <c r="BS48351" s="10"/>
      <c r="BT48351" s="10"/>
      <c r="BU48351" s="10"/>
    </row>
    <row r="48352" spans="68:73">
      <c r="BP48352" s="8"/>
      <c r="BQ48352" s="8"/>
      <c r="BR48352" s="8"/>
      <c r="BS48352" s="8"/>
      <c r="BT48352" s="8"/>
      <c r="BU48352" s="8"/>
    </row>
    <row r="48353" spans="68:73">
      <c r="BP48353" s="10"/>
      <c r="BQ48353" s="10"/>
      <c r="BR48353" s="10"/>
      <c r="BS48353" s="10"/>
      <c r="BT48353" s="10"/>
      <c r="BU48353" s="10"/>
    </row>
    <row r="48354" spans="68:73">
      <c r="BP48354" s="8"/>
      <c r="BQ48354" s="8"/>
      <c r="BR48354" s="8"/>
      <c r="BS48354" s="8"/>
      <c r="BT48354" s="8"/>
      <c r="BU48354" s="8"/>
    </row>
    <row r="48355" spans="68:73">
      <c r="BP48355" s="10"/>
      <c r="BQ48355" s="10"/>
      <c r="BR48355" s="10"/>
      <c r="BS48355" s="10"/>
      <c r="BT48355" s="10"/>
      <c r="BU48355" s="10"/>
    </row>
    <row r="48356" spans="68:73">
      <c r="BP48356" s="8"/>
      <c r="BQ48356" s="8"/>
      <c r="BR48356" s="8"/>
      <c r="BS48356" s="8"/>
      <c r="BT48356" s="8"/>
      <c r="BU48356" s="8"/>
    </row>
    <row r="48357" spans="68:73">
      <c r="BP48357" s="10"/>
      <c r="BQ48357" s="10"/>
      <c r="BR48357" s="10"/>
      <c r="BS48357" s="10"/>
      <c r="BT48357" s="10"/>
      <c r="BU48357" s="10"/>
    </row>
    <row r="48358" spans="68:73">
      <c r="BP48358" s="8"/>
      <c r="BQ48358" s="8"/>
      <c r="BR48358" s="8"/>
      <c r="BS48358" s="8"/>
      <c r="BT48358" s="8"/>
      <c r="BU48358" s="8"/>
    </row>
    <row r="48359" spans="68:73">
      <c r="BP48359" s="10"/>
      <c r="BQ48359" s="10"/>
      <c r="BR48359" s="10"/>
      <c r="BS48359" s="10"/>
      <c r="BT48359" s="10"/>
      <c r="BU48359" s="10"/>
    </row>
    <row r="48360" spans="68:73">
      <c r="BP48360" s="8"/>
      <c r="BQ48360" s="8"/>
      <c r="BR48360" s="8"/>
      <c r="BS48360" s="8"/>
      <c r="BT48360" s="8"/>
      <c r="BU48360" s="8"/>
    </row>
    <row r="48361" spans="68:73">
      <c r="BP48361" s="10"/>
      <c r="BQ48361" s="10"/>
      <c r="BR48361" s="10"/>
      <c r="BS48361" s="10"/>
      <c r="BT48361" s="10"/>
      <c r="BU48361" s="10"/>
    </row>
    <row r="48362" spans="68:73">
      <c r="BP48362" s="8"/>
      <c r="BQ48362" s="8"/>
      <c r="BR48362" s="8"/>
      <c r="BS48362" s="8"/>
      <c r="BT48362" s="8"/>
      <c r="BU48362" s="8"/>
    </row>
    <row r="48363" spans="68:73">
      <c r="BP48363" s="10"/>
      <c r="BQ48363" s="10"/>
      <c r="BR48363" s="10"/>
      <c r="BS48363" s="10"/>
      <c r="BT48363" s="10"/>
      <c r="BU48363" s="10"/>
    </row>
    <row r="48364" spans="68:73">
      <c r="BP48364" s="8"/>
      <c r="BQ48364" s="8"/>
      <c r="BR48364" s="8"/>
      <c r="BS48364" s="8"/>
      <c r="BT48364" s="8"/>
      <c r="BU48364" s="8"/>
    </row>
    <row r="48365" spans="68:73">
      <c r="BP48365" s="10"/>
      <c r="BQ48365" s="10"/>
      <c r="BR48365" s="10"/>
      <c r="BS48365" s="10"/>
      <c r="BT48365" s="10"/>
      <c r="BU48365" s="10"/>
    </row>
    <row r="48366" spans="68:73">
      <c r="BP48366" s="8"/>
      <c r="BQ48366" s="8"/>
      <c r="BR48366" s="8"/>
      <c r="BS48366" s="8"/>
      <c r="BT48366" s="8"/>
      <c r="BU48366" s="8"/>
    </row>
    <row r="48367" spans="68:73">
      <c r="BP48367" s="10"/>
      <c r="BQ48367" s="10"/>
      <c r="BR48367" s="10"/>
      <c r="BS48367" s="10"/>
      <c r="BT48367" s="10"/>
      <c r="BU48367" s="10"/>
    </row>
    <row r="48368" spans="68:73">
      <c r="BP48368" s="8"/>
      <c r="BQ48368" s="8"/>
      <c r="BR48368" s="8"/>
      <c r="BS48368" s="8"/>
      <c r="BT48368" s="8"/>
      <c r="BU48368" s="8"/>
    </row>
    <row r="48369" spans="68:73">
      <c r="BP48369" s="10"/>
      <c r="BQ48369" s="10"/>
      <c r="BR48369" s="10"/>
      <c r="BS48369" s="10"/>
      <c r="BT48369" s="10"/>
      <c r="BU48369" s="10"/>
    </row>
    <row r="48370" spans="68:73">
      <c r="BP48370" s="8"/>
      <c r="BQ48370" s="8"/>
      <c r="BR48370" s="8"/>
      <c r="BS48370" s="8"/>
      <c r="BT48370" s="8"/>
      <c r="BU48370" s="8"/>
    </row>
    <row r="48371" spans="68:73">
      <c r="BP48371" s="10"/>
      <c r="BQ48371" s="10"/>
      <c r="BR48371" s="10"/>
      <c r="BS48371" s="10"/>
      <c r="BT48371" s="10"/>
      <c r="BU48371" s="10"/>
    </row>
    <row r="48372" spans="68:73">
      <c r="BP48372" s="8"/>
      <c r="BQ48372" s="8"/>
      <c r="BR48372" s="8"/>
      <c r="BS48372" s="8"/>
      <c r="BT48372" s="8"/>
      <c r="BU48372" s="8"/>
    </row>
    <row r="48373" spans="68:73">
      <c r="BP48373" s="10"/>
      <c r="BQ48373" s="10"/>
      <c r="BR48373" s="10"/>
      <c r="BS48373" s="10"/>
      <c r="BT48373" s="10"/>
      <c r="BU48373" s="10"/>
    </row>
    <row r="48374" spans="68:73">
      <c r="BP48374" s="8"/>
      <c r="BQ48374" s="8"/>
      <c r="BR48374" s="8"/>
      <c r="BS48374" s="8"/>
      <c r="BT48374" s="8"/>
      <c r="BU48374" s="8"/>
    </row>
    <row r="48375" spans="68:73">
      <c r="BP48375" s="10"/>
      <c r="BQ48375" s="10"/>
      <c r="BR48375" s="10"/>
      <c r="BS48375" s="10"/>
      <c r="BT48375" s="10"/>
      <c r="BU48375" s="10"/>
    </row>
    <row r="48376" spans="68:73">
      <c r="BP48376" s="8"/>
      <c r="BQ48376" s="8"/>
      <c r="BR48376" s="8"/>
      <c r="BS48376" s="8"/>
      <c r="BT48376" s="8"/>
      <c r="BU48376" s="8"/>
    </row>
    <row r="48377" spans="68:73">
      <c r="BP48377" s="10"/>
      <c r="BQ48377" s="10"/>
      <c r="BR48377" s="10"/>
      <c r="BS48377" s="10"/>
      <c r="BT48377" s="10"/>
      <c r="BU48377" s="10"/>
    </row>
    <row r="48378" spans="68:73">
      <c r="BP48378" s="8"/>
      <c r="BQ48378" s="8"/>
      <c r="BR48378" s="8"/>
      <c r="BS48378" s="8"/>
      <c r="BT48378" s="8"/>
      <c r="BU48378" s="8"/>
    </row>
    <row r="48379" spans="68:73">
      <c r="BP48379" s="10"/>
      <c r="BQ48379" s="10"/>
      <c r="BR48379" s="10"/>
      <c r="BS48379" s="10"/>
      <c r="BT48379" s="10"/>
      <c r="BU48379" s="10"/>
    </row>
    <row r="48380" spans="68:73">
      <c r="BP48380" s="8"/>
      <c r="BQ48380" s="8"/>
      <c r="BR48380" s="8"/>
      <c r="BS48380" s="8"/>
      <c r="BT48380" s="8"/>
      <c r="BU48380" s="8"/>
    </row>
    <row r="48381" spans="68:73">
      <c r="BP48381" s="10"/>
      <c r="BQ48381" s="10"/>
      <c r="BR48381" s="10"/>
      <c r="BS48381" s="10"/>
      <c r="BT48381" s="10"/>
      <c r="BU48381" s="10"/>
    </row>
    <row r="48382" spans="68:73">
      <c r="BP48382" s="8"/>
      <c r="BQ48382" s="8"/>
      <c r="BR48382" s="8"/>
      <c r="BS48382" s="8"/>
      <c r="BT48382" s="8"/>
      <c r="BU48382" s="8"/>
    </row>
    <row r="48383" spans="68:73">
      <c r="BP48383" s="10"/>
      <c r="BQ48383" s="10"/>
      <c r="BR48383" s="10"/>
      <c r="BS48383" s="10"/>
      <c r="BT48383" s="10"/>
      <c r="BU48383" s="10"/>
    </row>
    <row r="48384" spans="68:73">
      <c r="BP48384" s="8"/>
      <c r="BQ48384" s="8"/>
      <c r="BR48384" s="8"/>
      <c r="BS48384" s="8"/>
      <c r="BT48384" s="8"/>
      <c r="BU48384" s="8"/>
    </row>
    <row r="48385" spans="68:73">
      <c r="BP48385" s="10"/>
      <c r="BQ48385" s="10"/>
      <c r="BR48385" s="10"/>
      <c r="BS48385" s="10"/>
      <c r="BT48385" s="10"/>
      <c r="BU48385" s="10"/>
    </row>
    <row r="48386" spans="68:73">
      <c r="BP48386" s="8"/>
      <c r="BQ48386" s="8"/>
      <c r="BR48386" s="8"/>
      <c r="BS48386" s="8"/>
      <c r="BT48386" s="8"/>
      <c r="BU48386" s="8"/>
    </row>
    <row r="48387" spans="68:73">
      <c r="BP48387" s="10"/>
      <c r="BQ48387" s="10"/>
      <c r="BR48387" s="10"/>
      <c r="BS48387" s="10"/>
      <c r="BT48387" s="10"/>
      <c r="BU48387" s="10"/>
    </row>
    <row r="48388" spans="68:73">
      <c r="BP48388" s="8"/>
      <c r="BQ48388" s="8"/>
      <c r="BR48388" s="8"/>
      <c r="BS48388" s="8"/>
      <c r="BT48388" s="8"/>
      <c r="BU48388" s="8"/>
    </row>
    <row r="48389" spans="68:73">
      <c r="BP48389" s="10"/>
      <c r="BQ48389" s="10"/>
      <c r="BR48389" s="10"/>
      <c r="BS48389" s="10"/>
      <c r="BT48389" s="10"/>
      <c r="BU48389" s="10"/>
    </row>
    <row r="48390" spans="68:73">
      <c r="BP48390" s="8"/>
      <c r="BQ48390" s="8"/>
      <c r="BR48390" s="8"/>
      <c r="BS48390" s="8"/>
      <c r="BT48390" s="8"/>
      <c r="BU48390" s="8"/>
    </row>
    <row r="48391" spans="68:73">
      <c r="BP48391" s="10"/>
      <c r="BQ48391" s="10"/>
      <c r="BR48391" s="10"/>
      <c r="BS48391" s="10"/>
      <c r="BT48391" s="10"/>
      <c r="BU48391" s="10"/>
    </row>
    <row r="48392" spans="68:73">
      <c r="BP48392" s="8"/>
      <c r="BQ48392" s="8"/>
      <c r="BR48392" s="8"/>
      <c r="BS48392" s="8"/>
      <c r="BT48392" s="8"/>
      <c r="BU48392" s="8"/>
    </row>
    <row r="48393" spans="68:73">
      <c r="BP48393" s="10"/>
      <c r="BQ48393" s="10"/>
      <c r="BR48393" s="10"/>
      <c r="BS48393" s="10"/>
      <c r="BT48393" s="10"/>
      <c r="BU48393" s="10"/>
    </row>
    <row r="48394" spans="68:73">
      <c r="BP48394" s="8"/>
      <c r="BQ48394" s="8"/>
      <c r="BR48394" s="8"/>
      <c r="BS48394" s="8"/>
      <c r="BT48394" s="8"/>
      <c r="BU48394" s="8"/>
    </row>
    <row r="48395" spans="68:73">
      <c r="BP48395" s="10"/>
      <c r="BQ48395" s="10"/>
      <c r="BR48395" s="10"/>
      <c r="BS48395" s="10"/>
      <c r="BT48395" s="10"/>
      <c r="BU48395" s="10"/>
    </row>
    <row r="48396" spans="68:73">
      <c r="BP48396" s="8"/>
      <c r="BQ48396" s="8"/>
      <c r="BR48396" s="8"/>
      <c r="BS48396" s="8"/>
      <c r="BT48396" s="8"/>
      <c r="BU48396" s="8"/>
    </row>
    <row r="48397" spans="68:73">
      <c r="BP48397" s="10"/>
      <c r="BQ48397" s="10"/>
      <c r="BR48397" s="10"/>
      <c r="BS48397" s="10"/>
      <c r="BT48397" s="10"/>
      <c r="BU48397" s="10"/>
    </row>
    <row r="48398" spans="68:73">
      <c r="BP48398" s="8"/>
      <c r="BQ48398" s="8"/>
      <c r="BR48398" s="8"/>
      <c r="BS48398" s="8"/>
      <c r="BT48398" s="8"/>
      <c r="BU48398" s="8"/>
    </row>
    <row r="48399" spans="68:73">
      <c r="BP48399" s="10"/>
      <c r="BQ48399" s="10"/>
      <c r="BR48399" s="10"/>
      <c r="BS48399" s="10"/>
      <c r="BT48399" s="10"/>
      <c r="BU48399" s="10"/>
    </row>
    <row r="48400" spans="68:73">
      <c r="BP48400" s="8"/>
      <c r="BQ48400" s="8"/>
      <c r="BR48400" s="8"/>
      <c r="BS48400" s="8"/>
      <c r="BT48400" s="8"/>
      <c r="BU48400" s="8"/>
    </row>
    <row r="48401" spans="68:73">
      <c r="BP48401" s="10"/>
      <c r="BQ48401" s="10"/>
      <c r="BR48401" s="10"/>
      <c r="BS48401" s="10"/>
      <c r="BT48401" s="10"/>
      <c r="BU48401" s="10"/>
    </row>
    <row r="48402" spans="68:73">
      <c r="BP48402" s="8"/>
      <c r="BQ48402" s="8"/>
      <c r="BR48402" s="8"/>
      <c r="BS48402" s="8"/>
      <c r="BT48402" s="8"/>
      <c r="BU48402" s="8"/>
    </row>
    <row r="48403" spans="68:73">
      <c r="BP48403" s="10"/>
      <c r="BQ48403" s="10"/>
      <c r="BR48403" s="10"/>
      <c r="BS48403" s="10"/>
      <c r="BT48403" s="10"/>
      <c r="BU48403" s="10"/>
    </row>
    <row r="48404" spans="68:73">
      <c r="BP48404" s="8"/>
      <c r="BQ48404" s="8"/>
      <c r="BR48404" s="8"/>
      <c r="BS48404" s="8"/>
      <c r="BT48404" s="8"/>
      <c r="BU48404" s="8"/>
    </row>
    <row r="48405" spans="68:73">
      <c r="BP48405" s="10"/>
      <c r="BQ48405" s="10"/>
      <c r="BR48405" s="10"/>
      <c r="BS48405" s="10"/>
      <c r="BT48405" s="10"/>
      <c r="BU48405" s="10"/>
    </row>
    <row r="48406" spans="68:73">
      <c r="BP48406" s="8"/>
      <c r="BQ48406" s="8"/>
      <c r="BR48406" s="8"/>
      <c r="BS48406" s="8"/>
      <c r="BT48406" s="8"/>
      <c r="BU48406" s="8"/>
    </row>
    <row r="48407" spans="68:73">
      <c r="BP48407" s="10"/>
      <c r="BQ48407" s="10"/>
      <c r="BR48407" s="10"/>
      <c r="BS48407" s="10"/>
      <c r="BT48407" s="10"/>
      <c r="BU48407" s="10"/>
    </row>
    <row r="48408" spans="68:73">
      <c r="BP48408" s="8"/>
      <c r="BQ48408" s="8"/>
      <c r="BR48408" s="8"/>
      <c r="BS48408" s="8"/>
      <c r="BT48408" s="8"/>
      <c r="BU48408" s="8"/>
    </row>
    <row r="48409" spans="68:73">
      <c r="BP48409" s="10"/>
      <c r="BQ48409" s="10"/>
      <c r="BR48409" s="10"/>
      <c r="BS48409" s="10"/>
      <c r="BT48409" s="10"/>
      <c r="BU48409" s="10"/>
    </row>
    <row r="48410" spans="68:73">
      <c r="BP48410" s="8"/>
      <c r="BQ48410" s="8"/>
      <c r="BR48410" s="8"/>
      <c r="BS48410" s="8"/>
      <c r="BT48410" s="8"/>
      <c r="BU48410" s="8"/>
    </row>
    <row r="48411" spans="68:73">
      <c r="BP48411" s="10"/>
      <c r="BQ48411" s="10"/>
      <c r="BR48411" s="10"/>
      <c r="BS48411" s="10"/>
      <c r="BT48411" s="10"/>
      <c r="BU48411" s="10"/>
    </row>
    <row r="48412" spans="68:73">
      <c r="BP48412" s="8"/>
      <c r="BQ48412" s="8"/>
      <c r="BR48412" s="8"/>
      <c r="BS48412" s="8"/>
      <c r="BT48412" s="8"/>
      <c r="BU48412" s="8"/>
    </row>
    <row r="48413" spans="68:73">
      <c r="BP48413" s="10"/>
      <c r="BQ48413" s="10"/>
      <c r="BR48413" s="10"/>
      <c r="BS48413" s="10"/>
      <c r="BT48413" s="10"/>
      <c r="BU48413" s="10"/>
    </row>
    <row r="48414" spans="68:73">
      <c r="BP48414" s="8"/>
      <c r="BQ48414" s="8"/>
      <c r="BR48414" s="8"/>
      <c r="BS48414" s="8"/>
      <c r="BT48414" s="8"/>
      <c r="BU48414" s="8"/>
    </row>
    <row r="48415" spans="68:73">
      <c r="BP48415" s="10"/>
      <c r="BQ48415" s="10"/>
      <c r="BR48415" s="10"/>
      <c r="BS48415" s="10"/>
      <c r="BT48415" s="10"/>
      <c r="BU48415" s="10"/>
    </row>
    <row r="48416" spans="68:73">
      <c r="BP48416" s="8"/>
      <c r="BQ48416" s="8"/>
      <c r="BR48416" s="8"/>
      <c r="BS48416" s="8"/>
      <c r="BT48416" s="8"/>
      <c r="BU48416" s="8"/>
    </row>
    <row r="48417" spans="68:73">
      <c r="BP48417" s="10"/>
      <c r="BQ48417" s="10"/>
      <c r="BR48417" s="10"/>
      <c r="BS48417" s="10"/>
      <c r="BT48417" s="10"/>
      <c r="BU48417" s="10"/>
    </row>
    <row r="48418" spans="68:73">
      <c r="BP48418" s="8"/>
      <c r="BQ48418" s="8"/>
      <c r="BR48418" s="8"/>
      <c r="BS48418" s="8"/>
      <c r="BT48418" s="8"/>
      <c r="BU48418" s="8"/>
    </row>
    <row r="48419" spans="68:73">
      <c r="BP48419" s="10"/>
      <c r="BQ48419" s="10"/>
      <c r="BR48419" s="10"/>
      <c r="BS48419" s="10"/>
      <c r="BT48419" s="10"/>
      <c r="BU48419" s="10"/>
    </row>
    <row r="48420" spans="68:73">
      <c r="BP48420" s="8"/>
      <c r="BQ48420" s="8"/>
      <c r="BR48420" s="8"/>
      <c r="BS48420" s="8"/>
      <c r="BT48420" s="8"/>
      <c r="BU48420" s="8"/>
    </row>
    <row r="48421" spans="68:73">
      <c r="BP48421" s="10"/>
      <c r="BQ48421" s="10"/>
      <c r="BR48421" s="10"/>
      <c r="BS48421" s="10"/>
      <c r="BT48421" s="10"/>
      <c r="BU48421" s="10"/>
    </row>
    <row r="48422" spans="68:73">
      <c r="BP48422" s="8"/>
      <c r="BQ48422" s="8"/>
      <c r="BR48422" s="8"/>
      <c r="BS48422" s="8"/>
      <c r="BT48422" s="8"/>
      <c r="BU48422" s="8"/>
    </row>
    <row r="48423" spans="68:73">
      <c r="BP48423" s="10"/>
      <c r="BQ48423" s="10"/>
      <c r="BR48423" s="10"/>
      <c r="BS48423" s="10"/>
      <c r="BT48423" s="10"/>
      <c r="BU48423" s="10"/>
    </row>
    <row r="48424" spans="68:73">
      <c r="BP48424" s="8"/>
      <c r="BQ48424" s="8"/>
      <c r="BR48424" s="8"/>
      <c r="BS48424" s="8"/>
      <c r="BT48424" s="8"/>
      <c r="BU48424" s="8"/>
    </row>
    <row r="48425" spans="68:73">
      <c r="BP48425" s="10"/>
      <c r="BQ48425" s="10"/>
      <c r="BR48425" s="10"/>
      <c r="BS48425" s="10"/>
      <c r="BT48425" s="10"/>
      <c r="BU48425" s="10"/>
    </row>
    <row r="48426" spans="68:73">
      <c r="BP48426" s="8"/>
      <c r="BQ48426" s="8"/>
      <c r="BR48426" s="8"/>
      <c r="BS48426" s="8"/>
      <c r="BT48426" s="8"/>
      <c r="BU48426" s="8"/>
    </row>
    <row r="48427" spans="68:73">
      <c r="BP48427" s="10"/>
      <c r="BQ48427" s="10"/>
      <c r="BR48427" s="10"/>
      <c r="BS48427" s="10"/>
      <c r="BT48427" s="10"/>
      <c r="BU48427" s="10"/>
    </row>
    <row r="48428" spans="68:73">
      <c r="BP48428" s="8"/>
      <c r="BQ48428" s="8"/>
      <c r="BR48428" s="8"/>
      <c r="BS48428" s="8"/>
      <c r="BT48428" s="8"/>
      <c r="BU48428" s="8"/>
    </row>
    <row r="48429" spans="68:73">
      <c r="BP48429" s="10"/>
      <c r="BQ48429" s="10"/>
      <c r="BR48429" s="10"/>
      <c r="BS48429" s="10"/>
      <c r="BT48429" s="10"/>
      <c r="BU48429" s="10"/>
    </row>
    <row r="48430" spans="68:73">
      <c r="BP48430" s="8"/>
      <c r="BQ48430" s="8"/>
      <c r="BR48430" s="8"/>
      <c r="BS48430" s="8"/>
      <c r="BT48430" s="8"/>
      <c r="BU48430" s="8"/>
    </row>
    <row r="48431" spans="68:73">
      <c r="BP48431" s="10"/>
      <c r="BQ48431" s="10"/>
      <c r="BR48431" s="10"/>
      <c r="BS48431" s="10"/>
      <c r="BT48431" s="10"/>
      <c r="BU48431" s="10"/>
    </row>
    <row r="48432" spans="68:73">
      <c r="BP48432" s="8"/>
      <c r="BQ48432" s="8"/>
      <c r="BR48432" s="8"/>
      <c r="BS48432" s="8"/>
      <c r="BT48432" s="8"/>
      <c r="BU48432" s="8"/>
    </row>
    <row r="48433" spans="68:73">
      <c r="BP48433" s="10"/>
      <c r="BQ48433" s="10"/>
      <c r="BR48433" s="10"/>
      <c r="BS48433" s="10"/>
      <c r="BT48433" s="10"/>
      <c r="BU48433" s="10"/>
    </row>
    <row r="48434" spans="68:73">
      <c r="BP48434" s="8"/>
      <c r="BQ48434" s="8"/>
      <c r="BR48434" s="8"/>
      <c r="BS48434" s="8"/>
      <c r="BT48434" s="8"/>
      <c r="BU48434" s="8"/>
    </row>
    <row r="48435" spans="68:73">
      <c r="BP48435" s="10"/>
      <c r="BQ48435" s="10"/>
      <c r="BR48435" s="10"/>
      <c r="BS48435" s="10"/>
      <c r="BT48435" s="10"/>
      <c r="BU48435" s="10"/>
    </row>
    <row r="48436" spans="68:73">
      <c r="BP48436" s="8"/>
      <c r="BQ48436" s="8"/>
      <c r="BR48436" s="8"/>
      <c r="BS48436" s="8"/>
      <c r="BT48436" s="8"/>
      <c r="BU48436" s="8"/>
    </row>
    <row r="48437" spans="68:73">
      <c r="BP48437" s="10"/>
      <c r="BQ48437" s="10"/>
      <c r="BR48437" s="10"/>
      <c r="BS48437" s="10"/>
      <c r="BT48437" s="10"/>
      <c r="BU48437" s="10"/>
    </row>
    <row r="48438" spans="68:73">
      <c r="BP48438" s="8"/>
      <c r="BQ48438" s="8"/>
      <c r="BR48438" s="8"/>
      <c r="BS48438" s="8"/>
      <c r="BT48438" s="8"/>
      <c r="BU48438" s="8"/>
    </row>
    <row r="48439" spans="68:73">
      <c r="BP48439" s="10"/>
      <c r="BQ48439" s="10"/>
      <c r="BR48439" s="10"/>
      <c r="BS48439" s="10"/>
      <c r="BT48439" s="10"/>
      <c r="BU48439" s="10"/>
    </row>
    <row r="48440" spans="68:73">
      <c r="BP48440" s="8"/>
      <c r="BQ48440" s="8"/>
      <c r="BR48440" s="8"/>
      <c r="BS48440" s="8"/>
      <c r="BT48440" s="8"/>
      <c r="BU48440" s="8"/>
    </row>
    <row r="48441" spans="68:73">
      <c r="BP48441" s="10"/>
      <c r="BQ48441" s="10"/>
      <c r="BR48441" s="10"/>
      <c r="BS48441" s="10"/>
      <c r="BT48441" s="10"/>
      <c r="BU48441" s="10"/>
    </row>
    <row r="48442" spans="68:73">
      <c r="BP48442" s="8"/>
      <c r="BQ48442" s="8"/>
      <c r="BR48442" s="8"/>
      <c r="BS48442" s="8"/>
      <c r="BT48442" s="8"/>
      <c r="BU48442" s="8"/>
    </row>
    <row r="48443" spans="68:73">
      <c r="BP48443" s="10"/>
      <c r="BQ48443" s="10"/>
      <c r="BR48443" s="10"/>
      <c r="BS48443" s="10"/>
      <c r="BT48443" s="10"/>
      <c r="BU48443" s="10"/>
    </row>
    <row r="48444" spans="68:73">
      <c r="BP48444" s="8"/>
      <c r="BQ48444" s="8"/>
      <c r="BR48444" s="8"/>
      <c r="BS48444" s="8"/>
      <c r="BT48444" s="8"/>
      <c r="BU48444" s="8"/>
    </row>
    <row r="48445" spans="68:73">
      <c r="BP48445" s="10"/>
      <c r="BQ48445" s="10"/>
      <c r="BR48445" s="10"/>
      <c r="BS48445" s="10"/>
      <c r="BT48445" s="10"/>
      <c r="BU48445" s="10"/>
    </row>
    <row r="48446" spans="68:73">
      <c r="BP48446" s="8"/>
      <c r="BQ48446" s="8"/>
      <c r="BR48446" s="8"/>
      <c r="BS48446" s="8"/>
      <c r="BT48446" s="8"/>
      <c r="BU48446" s="8"/>
    </row>
    <row r="48447" spans="68:73">
      <c r="BP48447" s="10"/>
      <c r="BQ48447" s="10"/>
      <c r="BR48447" s="10"/>
      <c r="BS48447" s="10"/>
      <c r="BT48447" s="10"/>
      <c r="BU48447" s="10"/>
    </row>
    <row r="48448" spans="68:73">
      <c r="BP48448" s="8"/>
      <c r="BQ48448" s="8"/>
      <c r="BR48448" s="8"/>
      <c r="BS48448" s="8"/>
      <c r="BT48448" s="8"/>
      <c r="BU48448" s="8"/>
    </row>
    <row r="48449" spans="68:73">
      <c r="BP48449" s="10"/>
      <c r="BQ48449" s="10"/>
      <c r="BR48449" s="10"/>
      <c r="BS48449" s="10"/>
      <c r="BT48449" s="10"/>
      <c r="BU48449" s="10"/>
    </row>
    <row r="48450" spans="68:73">
      <c r="BP48450" s="8"/>
      <c r="BQ48450" s="8"/>
      <c r="BR48450" s="8"/>
      <c r="BS48450" s="8"/>
      <c r="BT48450" s="8"/>
      <c r="BU48450" s="8"/>
    </row>
    <row r="48451" spans="68:73">
      <c r="BP48451" s="10"/>
      <c r="BQ48451" s="10"/>
      <c r="BR48451" s="10"/>
      <c r="BS48451" s="10"/>
      <c r="BT48451" s="10"/>
      <c r="BU48451" s="10"/>
    </row>
    <row r="48452" spans="68:73">
      <c r="BP48452" s="8"/>
      <c r="BQ48452" s="8"/>
      <c r="BR48452" s="8"/>
      <c r="BS48452" s="8"/>
      <c r="BT48452" s="8"/>
      <c r="BU48452" s="8"/>
    </row>
    <row r="48453" spans="68:73">
      <c r="BP48453" s="10"/>
      <c r="BQ48453" s="10"/>
      <c r="BR48453" s="10"/>
      <c r="BS48453" s="10"/>
      <c r="BT48453" s="10"/>
      <c r="BU48453" s="10"/>
    </row>
    <row r="48454" spans="68:73">
      <c r="BP48454" s="8"/>
      <c r="BQ48454" s="8"/>
      <c r="BR48454" s="8"/>
      <c r="BS48454" s="8"/>
      <c r="BT48454" s="8"/>
      <c r="BU48454" s="8"/>
    </row>
    <row r="48455" spans="68:73">
      <c r="BP48455" s="10"/>
      <c r="BQ48455" s="10"/>
      <c r="BR48455" s="10"/>
      <c r="BS48455" s="10"/>
      <c r="BT48455" s="10"/>
      <c r="BU48455" s="10"/>
    </row>
    <row r="48456" spans="68:73">
      <c r="BP48456" s="8"/>
      <c r="BQ48456" s="8"/>
      <c r="BR48456" s="8"/>
      <c r="BS48456" s="8"/>
      <c r="BT48456" s="8"/>
      <c r="BU48456" s="8"/>
    </row>
    <row r="48457" spans="68:73">
      <c r="BP48457" s="10"/>
      <c r="BQ48457" s="10"/>
      <c r="BR48457" s="10"/>
      <c r="BS48457" s="10"/>
      <c r="BT48457" s="10"/>
      <c r="BU48457" s="10"/>
    </row>
    <row r="48458" spans="68:73">
      <c r="BP48458" s="8"/>
      <c r="BQ48458" s="8"/>
      <c r="BR48458" s="8"/>
      <c r="BS48458" s="8"/>
      <c r="BT48458" s="8"/>
      <c r="BU48458" s="8"/>
    </row>
    <row r="48459" spans="68:73">
      <c r="BP48459" s="10"/>
      <c r="BQ48459" s="10"/>
      <c r="BR48459" s="10"/>
      <c r="BS48459" s="10"/>
      <c r="BT48459" s="10"/>
      <c r="BU48459" s="10"/>
    </row>
    <row r="48460" spans="68:73">
      <c r="BP48460" s="8"/>
      <c r="BQ48460" s="8"/>
      <c r="BR48460" s="8"/>
      <c r="BS48460" s="8"/>
      <c r="BT48460" s="8"/>
      <c r="BU48460" s="8"/>
    </row>
    <row r="48461" spans="68:73">
      <c r="BP48461" s="10"/>
      <c r="BQ48461" s="10"/>
      <c r="BR48461" s="10"/>
      <c r="BS48461" s="10"/>
      <c r="BT48461" s="10"/>
      <c r="BU48461" s="10"/>
    </row>
    <row r="48462" spans="68:73">
      <c r="BP48462" s="8"/>
      <c r="BQ48462" s="8"/>
      <c r="BR48462" s="8"/>
      <c r="BS48462" s="8"/>
      <c r="BT48462" s="8"/>
      <c r="BU48462" s="8"/>
    </row>
    <row r="48463" spans="68:73">
      <c r="BP48463" s="10"/>
      <c r="BQ48463" s="10"/>
      <c r="BR48463" s="10"/>
      <c r="BS48463" s="10"/>
      <c r="BT48463" s="10"/>
      <c r="BU48463" s="10"/>
    </row>
    <row r="48464" spans="68:73">
      <c r="BP48464" s="8"/>
      <c r="BQ48464" s="8"/>
      <c r="BR48464" s="8"/>
      <c r="BS48464" s="8"/>
      <c r="BT48464" s="8"/>
      <c r="BU48464" s="8"/>
    </row>
    <row r="48465" spans="68:73">
      <c r="BP48465" s="10"/>
      <c r="BQ48465" s="10"/>
      <c r="BR48465" s="10"/>
      <c r="BS48465" s="10"/>
      <c r="BT48465" s="10"/>
      <c r="BU48465" s="10"/>
    </row>
    <row r="48466" spans="68:73">
      <c r="BP48466" s="8"/>
      <c r="BQ48466" s="8"/>
      <c r="BR48466" s="8"/>
      <c r="BS48466" s="8"/>
      <c r="BT48466" s="8"/>
      <c r="BU48466" s="8"/>
    </row>
    <row r="48467" spans="68:73">
      <c r="BP48467" s="10"/>
      <c r="BQ48467" s="10"/>
      <c r="BR48467" s="10"/>
      <c r="BS48467" s="10"/>
      <c r="BT48467" s="10"/>
      <c r="BU48467" s="10"/>
    </row>
    <row r="48468" spans="68:73">
      <c r="BP48468" s="8"/>
      <c r="BQ48468" s="8"/>
      <c r="BR48468" s="8"/>
      <c r="BS48468" s="8"/>
      <c r="BT48468" s="8"/>
      <c r="BU48468" s="8"/>
    </row>
    <row r="48469" spans="68:73">
      <c r="BP48469" s="10"/>
      <c r="BQ48469" s="10"/>
      <c r="BR48469" s="10"/>
      <c r="BS48469" s="10"/>
      <c r="BT48469" s="10"/>
      <c r="BU48469" s="10"/>
    </row>
    <row r="48470" spans="68:73">
      <c r="BP48470" s="8"/>
      <c r="BQ48470" s="8"/>
      <c r="BR48470" s="8"/>
      <c r="BS48470" s="8"/>
      <c r="BT48470" s="8"/>
      <c r="BU48470" s="8"/>
    </row>
    <row r="48471" spans="68:73">
      <c r="BP48471" s="10"/>
      <c r="BQ48471" s="10"/>
      <c r="BR48471" s="10"/>
      <c r="BS48471" s="10"/>
      <c r="BT48471" s="10"/>
      <c r="BU48471" s="10"/>
    </row>
    <row r="48472" spans="68:73">
      <c r="BP48472" s="8"/>
      <c r="BQ48472" s="8"/>
      <c r="BR48472" s="8"/>
      <c r="BS48472" s="8"/>
      <c r="BT48472" s="8"/>
      <c r="BU48472" s="8"/>
    </row>
    <row r="48473" spans="68:73">
      <c r="BP48473" s="10"/>
      <c r="BQ48473" s="10"/>
      <c r="BR48473" s="10"/>
      <c r="BS48473" s="10"/>
      <c r="BT48473" s="10"/>
      <c r="BU48473" s="10"/>
    </row>
    <row r="48474" spans="68:73">
      <c r="BP48474" s="8"/>
      <c r="BQ48474" s="8"/>
      <c r="BR48474" s="8"/>
      <c r="BS48474" s="8"/>
      <c r="BT48474" s="8"/>
      <c r="BU48474" s="8"/>
    </row>
    <row r="48475" spans="68:73">
      <c r="BP48475" s="10"/>
      <c r="BQ48475" s="10"/>
      <c r="BR48475" s="10"/>
      <c r="BS48475" s="10"/>
      <c r="BT48475" s="10"/>
      <c r="BU48475" s="10"/>
    </row>
    <row r="48476" spans="68:73">
      <c r="BP48476" s="8"/>
      <c r="BQ48476" s="8"/>
      <c r="BR48476" s="8"/>
      <c r="BS48476" s="8"/>
      <c r="BT48476" s="8"/>
      <c r="BU48476" s="8"/>
    </row>
    <row r="48477" spans="68:73">
      <c r="BP48477" s="10"/>
      <c r="BQ48477" s="10"/>
      <c r="BR48477" s="10"/>
      <c r="BS48477" s="10"/>
      <c r="BT48477" s="10"/>
      <c r="BU48477" s="10"/>
    </row>
    <row r="48478" spans="68:73">
      <c r="BP48478" s="8"/>
      <c r="BQ48478" s="8"/>
      <c r="BR48478" s="8"/>
      <c r="BS48478" s="8"/>
      <c r="BT48478" s="8"/>
      <c r="BU48478" s="8"/>
    </row>
    <row r="48479" spans="68:73">
      <c r="BP48479" s="10"/>
      <c r="BQ48479" s="10"/>
      <c r="BR48479" s="10"/>
      <c r="BS48479" s="10"/>
      <c r="BT48479" s="10"/>
      <c r="BU48479" s="10"/>
    </row>
    <row r="48480" spans="68:73">
      <c r="BP48480" s="8"/>
      <c r="BQ48480" s="8"/>
      <c r="BR48480" s="8"/>
      <c r="BS48480" s="8"/>
      <c r="BT48480" s="8"/>
      <c r="BU48480" s="8"/>
    </row>
    <row r="48481" spans="68:73">
      <c r="BP48481" s="10"/>
      <c r="BQ48481" s="10"/>
      <c r="BR48481" s="10"/>
      <c r="BS48481" s="10"/>
      <c r="BT48481" s="10"/>
      <c r="BU48481" s="10"/>
    </row>
    <row r="48482" spans="68:73">
      <c r="BP48482" s="8"/>
      <c r="BQ48482" s="8"/>
      <c r="BR48482" s="8"/>
      <c r="BS48482" s="8"/>
      <c r="BT48482" s="8"/>
      <c r="BU48482" s="8"/>
    </row>
    <row r="48483" spans="68:73">
      <c r="BP48483" s="10"/>
      <c r="BQ48483" s="10"/>
      <c r="BR48483" s="10"/>
      <c r="BS48483" s="10"/>
      <c r="BT48483" s="10"/>
      <c r="BU48483" s="10"/>
    </row>
    <row r="48484" spans="68:73">
      <c r="BP48484" s="8"/>
      <c r="BQ48484" s="8"/>
      <c r="BR48484" s="8"/>
      <c r="BS48484" s="8"/>
      <c r="BT48484" s="8"/>
      <c r="BU48484" s="8"/>
    </row>
    <row r="48485" spans="68:73">
      <c r="BP48485" s="10"/>
      <c r="BQ48485" s="10"/>
      <c r="BR48485" s="10"/>
      <c r="BS48485" s="10"/>
      <c r="BT48485" s="10"/>
      <c r="BU48485" s="10"/>
    </row>
    <row r="48486" spans="68:73">
      <c r="BP48486" s="8"/>
      <c r="BQ48486" s="8"/>
      <c r="BR48486" s="8"/>
      <c r="BS48486" s="8"/>
      <c r="BT48486" s="8"/>
      <c r="BU48486" s="8"/>
    </row>
    <row r="48487" spans="68:73">
      <c r="BP48487" s="10"/>
      <c r="BQ48487" s="10"/>
      <c r="BR48487" s="10"/>
      <c r="BS48487" s="10"/>
      <c r="BT48487" s="10"/>
      <c r="BU48487" s="10"/>
    </row>
    <row r="48488" spans="68:73">
      <c r="BP48488" s="8"/>
      <c r="BQ48488" s="8"/>
      <c r="BR48488" s="8"/>
      <c r="BS48488" s="8"/>
      <c r="BT48488" s="8"/>
      <c r="BU48488" s="8"/>
    </row>
    <row r="48489" spans="68:73">
      <c r="BP48489" s="10"/>
      <c r="BQ48489" s="10"/>
      <c r="BR48489" s="10"/>
      <c r="BS48489" s="10"/>
      <c r="BT48489" s="10"/>
      <c r="BU48489" s="10"/>
    </row>
    <row r="48490" spans="68:73">
      <c r="BP48490" s="8"/>
      <c r="BQ48490" s="8"/>
      <c r="BR48490" s="8"/>
      <c r="BS48490" s="8"/>
      <c r="BT48490" s="8"/>
      <c r="BU48490" s="8"/>
    </row>
    <row r="48491" spans="68:73">
      <c r="BP48491" s="10"/>
      <c r="BQ48491" s="10"/>
      <c r="BR48491" s="10"/>
      <c r="BS48491" s="10"/>
      <c r="BT48491" s="10"/>
      <c r="BU48491" s="10"/>
    </row>
    <row r="48492" spans="68:73">
      <c r="BP48492" s="8"/>
      <c r="BQ48492" s="8"/>
      <c r="BR48492" s="8"/>
      <c r="BS48492" s="8"/>
      <c r="BT48492" s="8"/>
      <c r="BU48492" s="8"/>
    </row>
    <row r="48493" spans="68:73">
      <c r="BP48493" s="10"/>
      <c r="BQ48493" s="10"/>
      <c r="BR48493" s="10"/>
      <c r="BS48493" s="10"/>
      <c r="BT48493" s="10"/>
      <c r="BU48493" s="10"/>
    </row>
    <row r="48494" spans="68:73">
      <c r="BP48494" s="8"/>
      <c r="BQ48494" s="8"/>
      <c r="BR48494" s="8"/>
      <c r="BS48494" s="8"/>
      <c r="BT48494" s="8"/>
      <c r="BU48494" s="8"/>
    </row>
    <row r="48495" spans="68:73">
      <c r="BP48495" s="10"/>
      <c r="BQ48495" s="10"/>
      <c r="BR48495" s="10"/>
      <c r="BS48495" s="10"/>
      <c r="BT48495" s="10"/>
      <c r="BU48495" s="10"/>
    </row>
    <row r="48496" spans="68:73">
      <c r="BP48496" s="8"/>
      <c r="BQ48496" s="8"/>
      <c r="BR48496" s="8"/>
      <c r="BS48496" s="8"/>
      <c r="BT48496" s="8"/>
      <c r="BU48496" s="8"/>
    </row>
    <row r="48497" spans="68:73">
      <c r="BP48497" s="10"/>
      <c r="BQ48497" s="10"/>
      <c r="BR48497" s="10"/>
      <c r="BS48497" s="10"/>
      <c r="BT48497" s="10"/>
      <c r="BU48497" s="10"/>
    </row>
    <row r="48498" spans="68:73">
      <c r="BP48498" s="8"/>
      <c r="BQ48498" s="8"/>
      <c r="BR48498" s="8"/>
      <c r="BS48498" s="8"/>
      <c r="BT48498" s="8"/>
      <c r="BU48498" s="8"/>
    </row>
    <row r="48499" spans="68:73">
      <c r="BP48499" s="10"/>
      <c r="BQ48499" s="10"/>
      <c r="BR48499" s="10"/>
      <c r="BS48499" s="10"/>
      <c r="BT48499" s="10"/>
      <c r="BU48499" s="10"/>
    </row>
    <row r="48500" spans="68:73">
      <c r="BP48500" s="8"/>
      <c r="BQ48500" s="8"/>
      <c r="BR48500" s="8"/>
      <c r="BS48500" s="8"/>
      <c r="BT48500" s="8"/>
      <c r="BU48500" s="8"/>
    </row>
    <row r="48501" spans="68:73">
      <c r="BP48501" s="10"/>
      <c r="BQ48501" s="10"/>
      <c r="BR48501" s="10"/>
      <c r="BS48501" s="10"/>
      <c r="BT48501" s="10"/>
      <c r="BU48501" s="10"/>
    </row>
    <row r="48502" spans="68:73">
      <c r="BP48502" s="8"/>
      <c r="BQ48502" s="8"/>
      <c r="BR48502" s="8"/>
      <c r="BS48502" s="8"/>
      <c r="BT48502" s="8"/>
      <c r="BU48502" s="8"/>
    </row>
    <row r="48503" spans="68:73">
      <c r="BP48503" s="10"/>
      <c r="BQ48503" s="10"/>
      <c r="BR48503" s="10"/>
      <c r="BS48503" s="10"/>
      <c r="BT48503" s="10"/>
      <c r="BU48503" s="10"/>
    </row>
    <row r="48504" spans="68:73">
      <c r="BP48504" s="8"/>
      <c r="BQ48504" s="8"/>
      <c r="BR48504" s="8"/>
      <c r="BS48504" s="8"/>
      <c r="BT48504" s="8"/>
      <c r="BU48504" s="8"/>
    </row>
    <row r="48505" spans="68:73">
      <c r="BP48505" s="10"/>
      <c r="BQ48505" s="10"/>
      <c r="BR48505" s="10"/>
      <c r="BS48505" s="10"/>
      <c r="BT48505" s="10"/>
      <c r="BU48505" s="10"/>
    </row>
    <row r="48506" spans="68:73">
      <c r="BP48506" s="8"/>
      <c r="BQ48506" s="8"/>
      <c r="BR48506" s="8"/>
      <c r="BS48506" s="8"/>
      <c r="BT48506" s="8"/>
      <c r="BU48506" s="8"/>
    </row>
    <row r="48507" spans="68:73">
      <c r="BP48507" s="10"/>
      <c r="BQ48507" s="10"/>
      <c r="BR48507" s="10"/>
      <c r="BS48507" s="10"/>
      <c r="BT48507" s="10"/>
      <c r="BU48507" s="10"/>
    </row>
    <row r="48508" spans="68:73">
      <c r="BP48508" s="8"/>
      <c r="BQ48508" s="8"/>
      <c r="BR48508" s="8"/>
      <c r="BS48508" s="8"/>
      <c r="BT48508" s="8"/>
      <c r="BU48508" s="8"/>
    </row>
    <row r="48509" spans="68:73">
      <c r="BP48509" s="10"/>
      <c r="BQ48509" s="10"/>
      <c r="BR48509" s="10"/>
      <c r="BS48509" s="10"/>
      <c r="BT48509" s="10"/>
      <c r="BU48509" s="10"/>
    </row>
    <row r="48510" spans="68:73">
      <c r="BP48510" s="8"/>
      <c r="BQ48510" s="8"/>
      <c r="BR48510" s="8"/>
      <c r="BS48510" s="8"/>
      <c r="BT48510" s="8"/>
      <c r="BU48510" s="8"/>
    </row>
    <row r="48511" spans="68:73">
      <c r="BP48511" s="10"/>
      <c r="BQ48511" s="10"/>
      <c r="BR48511" s="10"/>
      <c r="BS48511" s="10"/>
      <c r="BT48511" s="10"/>
      <c r="BU48511" s="10"/>
    </row>
    <row r="48512" spans="68:73">
      <c r="BP48512" s="8"/>
      <c r="BQ48512" s="8"/>
      <c r="BR48512" s="8"/>
      <c r="BS48512" s="8"/>
      <c r="BT48512" s="8"/>
      <c r="BU48512" s="8"/>
    </row>
    <row r="48513" spans="68:73">
      <c r="BP48513" s="10"/>
      <c r="BQ48513" s="10"/>
      <c r="BR48513" s="10"/>
      <c r="BS48513" s="10"/>
      <c r="BT48513" s="10"/>
      <c r="BU48513" s="10"/>
    </row>
    <row r="48514" spans="68:73">
      <c r="BP48514" s="8"/>
      <c r="BQ48514" s="8"/>
      <c r="BR48514" s="8"/>
      <c r="BS48514" s="8"/>
      <c r="BT48514" s="8"/>
      <c r="BU48514" s="8"/>
    </row>
    <row r="48515" spans="68:73">
      <c r="BP48515" s="10"/>
      <c r="BQ48515" s="10"/>
      <c r="BR48515" s="10"/>
      <c r="BS48515" s="10"/>
      <c r="BT48515" s="10"/>
      <c r="BU48515" s="10"/>
    </row>
    <row r="48516" spans="68:73">
      <c r="BP48516" s="8"/>
      <c r="BQ48516" s="8"/>
      <c r="BR48516" s="8"/>
      <c r="BS48516" s="8"/>
      <c r="BT48516" s="8"/>
      <c r="BU48516" s="8"/>
    </row>
    <row r="48517" spans="68:73">
      <c r="BP48517" s="10"/>
      <c r="BQ48517" s="10"/>
      <c r="BR48517" s="10"/>
      <c r="BS48517" s="10"/>
      <c r="BT48517" s="10"/>
      <c r="BU48517" s="10"/>
    </row>
    <row r="48518" spans="68:73">
      <c r="BP48518" s="8"/>
      <c r="BQ48518" s="8"/>
      <c r="BR48518" s="8"/>
      <c r="BS48518" s="8"/>
      <c r="BT48518" s="8"/>
      <c r="BU48518" s="8"/>
    </row>
    <row r="48519" spans="68:73">
      <c r="BP48519" s="10"/>
      <c r="BQ48519" s="10"/>
      <c r="BR48519" s="10"/>
      <c r="BS48519" s="10"/>
      <c r="BT48519" s="10"/>
      <c r="BU48519" s="10"/>
    </row>
    <row r="48520" spans="68:73">
      <c r="BP48520" s="8"/>
      <c r="BQ48520" s="8"/>
      <c r="BR48520" s="8"/>
      <c r="BS48520" s="8"/>
      <c r="BT48520" s="8"/>
      <c r="BU48520" s="8"/>
    </row>
    <row r="48521" spans="68:73">
      <c r="BP48521" s="10"/>
      <c r="BQ48521" s="10"/>
      <c r="BR48521" s="10"/>
      <c r="BS48521" s="10"/>
      <c r="BT48521" s="10"/>
      <c r="BU48521" s="10"/>
    </row>
    <row r="48522" spans="68:73">
      <c r="BP48522" s="8"/>
      <c r="BQ48522" s="8"/>
      <c r="BR48522" s="8"/>
      <c r="BS48522" s="8"/>
      <c r="BT48522" s="8"/>
      <c r="BU48522" s="8"/>
    </row>
    <row r="48523" spans="68:73">
      <c r="BP48523" s="10"/>
      <c r="BQ48523" s="10"/>
      <c r="BR48523" s="10"/>
      <c r="BS48523" s="10"/>
      <c r="BT48523" s="10"/>
      <c r="BU48523" s="10"/>
    </row>
    <row r="48524" spans="68:73">
      <c r="BP48524" s="8"/>
      <c r="BQ48524" s="8"/>
      <c r="BR48524" s="8"/>
      <c r="BS48524" s="8"/>
      <c r="BT48524" s="8"/>
      <c r="BU48524" s="8"/>
    </row>
    <row r="48525" spans="68:73">
      <c r="BP48525" s="10"/>
      <c r="BQ48525" s="10"/>
      <c r="BR48525" s="10"/>
      <c r="BS48525" s="10"/>
      <c r="BT48525" s="10"/>
      <c r="BU48525" s="10"/>
    </row>
    <row r="48526" spans="68:73">
      <c r="BP48526" s="8"/>
      <c r="BQ48526" s="8"/>
      <c r="BR48526" s="8"/>
      <c r="BS48526" s="8"/>
      <c r="BT48526" s="8"/>
      <c r="BU48526" s="8"/>
    </row>
    <row r="48527" spans="68:73">
      <c r="BP48527" s="10"/>
      <c r="BQ48527" s="10"/>
      <c r="BR48527" s="10"/>
      <c r="BS48527" s="10"/>
      <c r="BT48527" s="10"/>
      <c r="BU48527" s="10"/>
    </row>
    <row r="48528" spans="68:73">
      <c r="BP48528" s="8"/>
      <c r="BQ48528" s="8"/>
      <c r="BR48528" s="8"/>
      <c r="BS48528" s="8"/>
      <c r="BT48528" s="8"/>
      <c r="BU48528" s="8"/>
    </row>
    <row r="48529" spans="68:73">
      <c r="BP48529" s="10"/>
      <c r="BQ48529" s="10"/>
      <c r="BR48529" s="10"/>
      <c r="BS48529" s="10"/>
      <c r="BT48529" s="10"/>
      <c r="BU48529" s="10"/>
    </row>
    <row r="48530" spans="68:73">
      <c r="BP48530" s="8"/>
      <c r="BQ48530" s="8"/>
      <c r="BR48530" s="8"/>
      <c r="BS48530" s="8"/>
      <c r="BT48530" s="8"/>
      <c r="BU48530" s="8"/>
    </row>
    <row r="48531" spans="68:73">
      <c r="BP48531" s="10"/>
      <c r="BQ48531" s="10"/>
      <c r="BR48531" s="10"/>
      <c r="BS48531" s="10"/>
      <c r="BT48531" s="10"/>
      <c r="BU48531" s="10"/>
    </row>
    <row r="48532" spans="68:73">
      <c r="BP48532" s="8"/>
      <c r="BQ48532" s="8"/>
      <c r="BR48532" s="8"/>
      <c r="BS48532" s="8"/>
      <c r="BT48532" s="8"/>
      <c r="BU48532" s="8"/>
    </row>
    <row r="48533" spans="68:73">
      <c r="BP48533" s="10"/>
      <c r="BQ48533" s="10"/>
      <c r="BR48533" s="10"/>
      <c r="BS48533" s="10"/>
      <c r="BT48533" s="10"/>
      <c r="BU48533" s="10"/>
    </row>
    <row r="48534" spans="68:73">
      <c r="BP48534" s="8"/>
      <c r="BQ48534" s="8"/>
      <c r="BR48534" s="8"/>
      <c r="BS48534" s="8"/>
      <c r="BT48534" s="8"/>
      <c r="BU48534" s="8"/>
    </row>
    <row r="48535" spans="68:73">
      <c r="BP48535" s="10"/>
      <c r="BQ48535" s="10"/>
      <c r="BR48535" s="10"/>
      <c r="BS48535" s="10"/>
      <c r="BT48535" s="10"/>
      <c r="BU48535" s="10"/>
    </row>
    <row r="48536" spans="68:73">
      <c r="BP48536" s="8"/>
      <c r="BQ48536" s="8"/>
      <c r="BR48536" s="8"/>
      <c r="BS48536" s="8"/>
      <c r="BT48536" s="8"/>
      <c r="BU48536" s="8"/>
    </row>
    <row r="48537" spans="68:73">
      <c r="BP48537" s="10"/>
      <c r="BQ48537" s="10"/>
      <c r="BR48537" s="10"/>
      <c r="BS48537" s="10"/>
      <c r="BT48537" s="10"/>
      <c r="BU48537" s="10"/>
    </row>
    <row r="48538" spans="68:73">
      <c r="BP48538" s="8"/>
      <c r="BQ48538" s="8"/>
      <c r="BR48538" s="8"/>
      <c r="BS48538" s="8"/>
      <c r="BT48538" s="8"/>
      <c r="BU48538" s="8"/>
    </row>
    <row r="48539" spans="68:73">
      <c r="BP48539" s="10"/>
      <c r="BQ48539" s="10"/>
      <c r="BR48539" s="10"/>
      <c r="BS48539" s="10"/>
      <c r="BT48539" s="10"/>
      <c r="BU48539" s="10"/>
    </row>
    <row r="48540" spans="68:73">
      <c r="BP48540" s="8"/>
      <c r="BQ48540" s="8"/>
      <c r="BR48540" s="8"/>
      <c r="BS48540" s="8"/>
      <c r="BT48540" s="8"/>
      <c r="BU48540" s="8"/>
    </row>
    <row r="48541" spans="68:73">
      <c r="BP48541" s="10"/>
      <c r="BQ48541" s="10"/>
      <c r="BR48541" s="10"/>
      <c r="BS48541" s="10"/>
      <c r="BT48541" s="10"/>
      <c r="BU48541" s="10"/>
    </row>
    <row r="48542" spans="68:73">
      <c r="BP48542" s="8"/>
      <c r="BQ48542" s="8"/>
      <c r="BR48542" s="8"/>
      <c r="BS48542" s="8"/>
      <c r="BT48542" s="8"/>
      <c r="BU48542" s="8"/>
    </row>
    <row r="48543" spans="68:73">
      <c r="BP48543" s="10"/>
      <c r="BQ48543" s="10"/>
      <c r="BR48543" s="10"/>
      <c r="BS48543" s="10"/>
      <c r="BT48543" s="10"/>
      <c r="BU48543" s="10"/>
    </row>
    <row r="48544" spans="68:73">
      <c r="BP48544" s="8"/>
      <c r="BQ48544" s="8"/>
      <c r="BR48544" s="8"/>
      <c r="BS48544" s="8"/>
      <c r="BT48544" s="8"/>
      <c r="BU48544" s="8"/>
    </row>
    <row r="48545" spans="68:73">
      <c r="BP48545" s="10"/>
      <c r="BQ48545" s="10"/>
      <c r="BR48545" s="10"/>
      <c r="BS48545" s="10"/>
      <c r="BT48545" s="10"/>
      <c r="BU48545" s="10"/>
    </row>
    <row r="48546" spans="68:73">
      <c r="BP48546" s="8"/>
      <c r="BQ48546" s="8"/>
      <c r="BR48546" s="8"/>
      <c r="BS48546" s="8"/>
      <c r="BT48546" s="8"/>
      <c r="BU48546" s="8"/>
    </row>
    <row r="48547" spans="68:73">
      <c r="BP48547" s="10"/>
      <c r="BQ48547" s="10"/>
      <c r="BR48547" s="10"/>
      <c r="BS48547" s="10"/>
      <c r="BT48547" s="10"/>
      <c r="BU48547" s="10"/>
    </row>
    <row r="48548" spans="68:73">
      <c r="BP48548" s="8"/>
      <c r="BQ48548" s="8"/>
      <c r="BR48548" s="8"/>
      <c r="BS48548" s="8"/>
      <c r="BT48548" s="8"/>
      <c r="BU48548" s="8"/>
    </row>
    <row r="48549" spans="68:73">
      <c r="BP48549" s="10"/>
      <c r="BQ48549" s="10"/>
      <c r="BR48549" s="10"/>
      <c r="BS48549" s="10"/>
      <c r="BT48549" s="10"/>
      <c r="BU48549" s="10"/>
    </row>
    <row r="48550" spans="68:73">
      <c r="BP48550" s="8"/>
      <c r="BQ48550" s="8"/>
      <c r="BR48550" s="8"/>
      <c r="BS48550" s="8"/>
      <c r="BT48550" s="8"/>
      <c r="BU48550" s="8"/>
    </row>
    <row r="48551" spans="68:73">
      <c r="BP48551" s="10"/>
      <c r="BQ48551" s="10"/>
      <c r="BR48551" s="10"/>
      <c r="BS48551" s="10"/>
      <c r="BT48551" s="10"/>
      <c r="BU48551" s="10"/>
    </row>
    <row r="48552" spans="68:73">
      <c r="BP48552" s="8"/>
      <c r="BQ48552" s="8"/>
      <c r="BR48552" s="8"/>
      <c r="BS48552" s="8"/>
      <c r="BT48552" s="8"/>
      <c r="BU48552" s="8"/>
    </row>
    <row r="48553" spans="68:73">
      <c r="BP48553" s="10"/>
      <c r="BQ48553" s="10"/>
      <c r="BR48553" s="10"/>
      <c r="BS48553" s="10"/>
      <c r="BT48553" s="10"/>
      <c r="BU48553" s="10"/>
    </row>
    <row r="48554" spans="68:73">
      <c r="BP48554" s="8"/>
      <c r="BQ48554" s="8"/>
      <c r="BR48554" s="8"/>
      <c r="BS48554" s="8"/>
      <c r="BT48554" s="8"/>
      <c r="BU48554" s="8"/>
    </row>
    <row r="48555" spans="68:73">
      <c r="BP48555" s="10"/>
      <c r="BQ48555" s="10"/>
      <c r="BR48555" s="10"/>
      <c r="BS48555" s="10"/>
      <c r="BT48555" s="10"/>
      <c r="BU48555" s="10"/>
    </row>
    <row r="48556" spans="68:73">
      <c r="BP48556" s="8"/>
      <c r="BQ48556" s="8"/>
      <c r="BR48556" s="8"/>
      <c r="BS48556" s="8"/>
      <c r="BT48556" s="8"/>
      <c r="BU48556" s="8"/>
    </row>
    <row r="48557" spans="68:73">
      <c r="BP48557" s="10"/>
      <c r="BQ48557" s="10"/>
      <c r="BR48557" s="10"/>
      <c r="BS48557" s="10"/>
      <c r="BT48557" s="10"/>
      <c r="BU48557" s="10"/>
    </row>
    <row r="48558" spans="68:73">
      <c r="BP48558" s="8"/>
      <c r="BQ48558" s="8"/>
      <c r="BR48558" s="8"/>
      <c r="BS48558" s="8"/>
      <c r="BT48558" s="8"/>
      <c r="BU48558" s="8"/>
    </row>
    <row r="48559" spans="68:73">
      <c r="BP48559" s="10"/>
      <c r="BQ48559" s="10"/>
      <c r="BR48559" s="10"/>
      <c r="BS48559" s="10"/>
      <c r="BT48559" s="10"/>
      <c r="BU48559" s="10"/>
    </row>
    <row r="48560" spans="68:73">
      <c r="BP48560" s="8"/>
      <c r="BQ48560" s="8"/>
      <c r="BR48560" s="8"/>
      <c r="BS48560" s="8"/>
      <c r="BT48560" s="8"/>
      <c r="BU48560" s="8"/>
    </row>
    <row r="48561" spans="68:73">
      <c r="BP48561" s="10"/>
      <c r="BQ48561" s="10"/>
      <c r="BR48561" s="10"/>
      <c r="BS48561" s="10"/>
      <c r="BT48561" s="10"/>
      <c r="BU48561" s="10"/>
    </row>
    <row r="48562" spans="68:73">
      <c r="BP48562" s="8"/>
      <c r="BQ48562" s="8"/>
      <c r="BR48562" s="8"/>
      <c r="BS48562" s="8"/>
      <c r="BT48562" s="8"/>
      <c r="BU48562" s="8"/>
    </row>
    <row r="48563" spans="68:73">
      <c r="BP48563" s="10"/>
      <c r="BQ48563" s="10"/>
      <c r="BR48563" s="10"/>
      <c r="BS48563" s="10"/>
      <c r="BT48563" s="10"/>
      <c r="BU48563" s="10"/>
    </row>
    <row r="48564" spans="68:73">
      <c r="BP48564" s="8"/>
      <c r="BQ48564" s="8"/>
      <c r="BR48564" s="8"/>
      <c r="BS48564" s="8"/>
      <c r="BT48564" s="8"/>
      <c r="BU48564" s="8"/>
    </row>
    <row r="48565" spans="68:73">
      <c r="BP48565" s="10"/>
      <c r="BQ48565" s="10"/>
      <c r="BR48565" s="10"/>
      <c r="BS48565" s="10"/>
      <c r="BT48565" s="10"/>
      <c r="BU48565" s="10"/>
    </row>
    <row r="48566" spans="68:73">
      <c r="BP48566" s="8"/>
      <c r="BQ48566" s="8"/>
      <c r="BR48566" s="8"/>
      <c r="BS48566" s="8"/>
      <c r="BT48566" s="8"/>
      <c r="BU48566" s="8"/>
    </row>
    <row r="48567" spans="68:73">
      <c r="BP48567" s="10"/>
      <c r="BQ48567" s="10"/>
      <c r="BR48567" s="10"/>
      <c r="BS48567" s="10"/>
      <c r="BT48567" s="10"/>
      <c r="BU48567" s="10"/>
    </row>
    <row r="48568" spans="68:73">
      <c r="BP48568" s="8"/>
      <c r="BQ48568" s="8"/>
      <c r="BR48568" s="8"/>
      <c r="BS48568" s="8"/>
      <c r="BT48568" s="8"/>
      <c r="BU48568" s="8"/>
    </row>
    <row r="48569" spans="68:73">
      <c r="BP48569" s="10"/>
      <c r="BQ48569" s="10"/>
      <c r="BR48569" s="10"/>
      <c r="BS48569" s="10"/>
      <c r="BT48569" s="10"/>
      <c r="BU48569" s="10"/>
    </row>
    <row r="48570" spans="68:73">
      <c r="BP48570" s="8"/>
      <c r="BQ48570" s="8"/>
      <c r="BR48570" s="8"/>
      <c r="BS48570" s="8"/>
      <c r="BT48570" s="8"/>
      <c r="BU48570" s="8"/>
    </row>
    <row r="48571" spans="68:73">
      <c r="BP48571" s="10"/>
      <c r="BQ48571" s="10"/>
      <c r="BR48571" s="10"/>
      <c r="BS48571" s="10"/>
      <c r="BT48571" s="10"/>
      <c r="BU48571" s="10"/>
    </row>
    <row r="48572" spans="68:73">
      <c r="BP48572" s="8"/>
      <c r="BQ48572" s="8"/>
      <c r="BR48572" s="8"/>
      <c r="BS48572" s="8"/>
      <c r="BT48572" s="8"/>
      <c r="BU48572" s="8"/>
    </row>
    <row r="48573" spans="68:73">
      <c r="BP48573" s="10"/>
      <c r="BQ48573" s="10"/>
      <c r="BR48573" s="10"/>
      <c r="BS48573" s="10"/>
      <c r="BT48573" s="10"/>
      <c r="BU48573" s="10"/>
    </row>
    <row r="48574" spans="68:73">
      <c r="BP48574" s="8"/>
      <c r="BQ48574" s="8"/>
      <c r="BR48574" s="8"/>
      <c r="BS48574" s="8"/>
      <c r="BT48574" s="8"/>
      <c r="BU48574" s="8"/>
    </row>
    <row r="48575" spans="68:73">
      <c r="BP48575" s="10"/>
      <c r="BQ48575" s="10"/>
      <c r="BR48575" s="10"/>
      <c r="BS48575" s="10"/>
      <c r="BT48575" s="10"/>
      <c r="BU48575" s="10"/>
    </row>
    <row r="48576" spans="68:73">
      <c r="BP48576" s="8"/>
      <c r="BQ48576" s="8"/>
      <c r="BR48576" s="8"/>
      <c r="BS48576" s="8"/>
      <c r="BT48576" s="8"/>
      <c r="BU48576" s="8"/>
    </row>
    <row r="48577" spans="68:73">
      <c r="BP48577" s="10"/>
      <c r="BQ48577" s="10"/>
      <c r="BR48577" s="10"/>
      <c r="BS48577" s="10"/>
      <c r="BT48577" s="10"/>
      <c r="BU48577" s="10"/>
    </row>
    <row r="48578" spans="68:73">
      <c r="BP48578" s="8"/>
      <c r="BQ48578" s="8"/>
      <c r="BR48578" s="8"/>
      <c r="BS48578" s="8"/>
      <c r="BT48578" s="8"/>
      <c r="BU48578" s="8"/>
    </row>
    <row r="48579" spans="68:73">
      <c r="BP48579" s="10"/>
      <c r="BQ48579" s="10"/>
      <c r="BR48579" s="10"/>
      <c r="BS48579" s="10"/>
      <c r="BT48579" s="10"/>
      <c r="BU48579" s="10"/>
    </row>
    <row r="48580" spans="68:73">
      <c r="BP48580" s="8"/>
      <c r="BQ48580" s="8"/>
      <c r="BR48580" s="8"/>
      <c r="BS48580" s="8"/>
      <c r="BT48580" s="8"/>
      <c r="BU48580" s="8"/>
    </row>
    <row r="48581" spans="68:73">
      <c r="BP48581" s="10"/>
      <c r="BQ48581" s="10"/>
      <c r="BR48581" s="10"/>
      <c r="BS48581" s="10"/>
      <c r="BT48581" s="10"/>
      <c r="BU48581" s="10"/>
    </row>
    <row r="48582" spans="68:73">
      <c r="BP48582" s="8"/>
      <c r="BQ48582" s="8"/>
      <c r="BR48582" s="8"/>
      <c r="BS48582" s="8"/>
      <c r="BT48582" s="8"/>
      <c r="BU48582" s="8"/>
    </row>
    <row r="48583" spans="68:73">
      <c r="BP48583" s="10"/>
      <c r="BQ48583" s="10"/>
      <c r="BR48583" s="10"/>
      <c r="BS48583" s="10"/>
      <c r="BT48583" s="10"/>
      <c r="BU48583" s="10"/>
    </row>
    <row r="48584" spans="68:73">
      <c r="BP48584" s="8"/>
      <c r="BQ48584" s="8"/>
      <c r="BR48584" s="8"/>
      <c r="BS48584" s="8"/>
      <c r="BT48584" s="8"/>
      <c r="BU48584" s="8"/>
    </row>
    <row r="48585" spans="68:73">
      <c r="BP48585" s="10"/>
      <c r="BQ48585" s="10"/>
      <c r="BR48585" s="10"/>
      <c r="BS48585" s="10"/>
      <c r="BT48585" s="10"/>
      <c r="BU48585" s="10"/>
    </row>
    <row r="48586" spans="68:73">
      <c r="BP48586" s="8"/>
      <c r="BQ48586" s="8"/>
      <c r="BR48586" s="8"/>
      <c r="BS48586" s="8"/>
      <c r="BT48586" s="8"/>
      <c r="BU48586" s="8"/>
    </row>
    <row r="48587" spans="68:73">
      <c r="BP48587" s="10"/>
      <c r="BQ48587" s="10"/>
      <c r="BR48587" s="10"/>
      <c r="BS48587" s="10"/>
      <c r="BT48587" s="10"/>
      <c r="BU48587" s="10"/>
    </row>
    <row r="48588" spans="68:73">
      <c r="BP48588" s="8"/>
      <c r="BQ48588" s="8"/>
      <c r="BR48588" s="8"/>
      <c r="BS48588" s="8"/>
      <c r="BT48588" s="8"/>
      <c r="BU48588" s="8"/>
    </row>
    <row r="48589" spans="68:73">
      <c r="BP48589" s="10"/>
      <c r="BQ48589" s="10"/>
      <c r="BR48589" s="10"/>
      <c r="BS48589" s="10"/>
      <c r="BT48589" s="10"/>
      <c r="BU48589" s="10"/>
    </row>
    <row r="48590" spans="68:73">
      <c r="BP48590" s="8"/>
      <c r="BQ48590" s="8"/>
      <c r="BR48590" s="8"/>
      <c r="BS48590" s="8"/>
      <c r="BT48590" s="8"/>
      <c r="BU48590" s="8"/>
    </row>
    <row r="48591" spans="68:73">
      <c r="BP48591" s="10"/>
      <c r="BQ48591" s="10"/>
      <c r="BR48591" s="10"/>
      <c r="BS48591" s="10"/>
      <c r="BT48591" s="10"/>
      <c r="BU48591" s="10"/>
    </row>
    <row r="48592" spans="68:73">
      <c r="BP48592" s="8"/>
      <c r="BQ48592" s="8"/>
      <c r="BR48592" s="8"/>
      <c r="BS48592" s="8"/>
      <c r="BT48592" s="8"/>
      <c r="BU48592" s="8"/>
    </row>
    <row r="48593" spans="68:73">
      <c r="BP48593" s="10"/>
      <c r="BQ48593" s="10"/>
      <c r="BR48593" s="10"/>
      <c r="BS48593" s="10"/>
      <c r="BT48593" s="10"/>
      <c r="BU48593" s="10"/>
    </row>
    <row r="48594" spans="68:73">
      <c r="BP48594" s="8"/>
      <c r="BQ48594" s="8"/>
      <c r="BR48594" s="8"/>
      <c r="BS48594" s="8"/>
      <c r="BT48594" s="8"/>
      <c r="BU48594" s="8"/>
    </row>
    <row r="48595" spans="68:73">
      <c r="BP48595" s="10"/>
      <c r="BQ48595" s="10"/>
      <c r="BR48595" s="10"/>
      <c r="BS48595" s="10"/>
      <c r="BT48595" s="10"/>
      <c r="BU48595" s="10"/>
    </row>
    <row r="48596" spans="68:73">
      <c r="BP48596" s="8"/>
      <c r="BQ48596" s="8"/>
      <c r="BR48596" s="8"/>
      <c r="BS48596" s="8"/>
      <c r="BT48596" s="8"/>
      <c r="BU48596" s="8"/>
    </row>
    <row r="48597" spans="68:73">
      <c r="BP48597" s="10"/>
      <c r="BQ48597" s="10"/>
      <c r="BR48597" s="10"/>
      <c r="BS48597" s="10"/>
      <c r="BT48597" s="10"/>
      <c r="BU48597" s="10"/>
    </row>
    <row r="48598" spans="68:73">
      <c r="BP48598" s="8"/>
      <c r="BQ48598" s="8"/>
      <c r="BR48598" s="8"/>
      <c r="BS48598" s="8"/>
      <c r="BT48598" s="8"/>
      <c r="BU48598" s="8"/>
    </row>
    <row r="48599" spans="68:73">
      <c r="BP48599" s="10"/>
      <c r="BQ48599" s="10"/>
      <c r="BR48599" s="10"/>
      <c r="BS48599" s="10"/>
      <c r="BT48599" s="10"/>
      <c r="BU48599" s="10"/>
    </row>
    <row r="48600" spans="68:73">
      <c r="BP48600" s="8"/>
      <c r="BQ48600" s="8"/>
      <c r="BR48600" s="8"/>
      <c r="BS48600" s="8"/>
      <c r="BT48600" s="8"/>
      <c r="BU48600" s="8"/>
    </row>
    <row r="48601" spans="68:73">
      <c r="BP48601" s="10"/>
      <c r="BQ48601" s="10"/>
      <c r="BR48601" s="10"/>
      <c r="BS48601" s="10"/>
      <c r="BT48601" s="10"/>
      <c r="BU48601" s="10"/>
    </row>
    <row r="48602" spans="68:73">
      <c r="BP48602" s="8"/>
      <c r="BQ48602" s="8"/>
      <c r="BR48602" s="8"/>
      <c r="BS48602" s="8"/>
      <c r="BT48602" s="8"/>
      <c r="BU48602" s="8"/>
    </row>
    <row r="48603" spans="68:73">
      <c r="BP48603" s="10"/>
      <c r="BQ48603" s="10"/>
      <c r="BR48603" s="10"/>
      <c r="BS48603" s="10"/>
      <c r="BT48603" s="10"/>
      <c r="BU48603" s="10"/>
    </row>
    <row r="48604" spans="68:73">
      <c r="BP48604" s="8"/>
      <c r="BQ48604" s="8"/>
      <c r="BR48604" s="8"/>
      <c r="BS48604" s="8"/>
      <c r="BT48604" s="8"/>
      <c r="BU48604" s="8"/>
    </row>
    <row r="48605" spans="68:73">
      <c r="BP48605" s="10"/>
      <c r="BQ48605" s="10"/>
      <c r="BR48605" s="10"/>
      <c r="BS48605" s="10"/>
      <c r="BT48605" s="10"/>
      <c r="BU48605" s="10"/>
    </row>
    <row r="48606" spans="68:73">
      <c r="BP48606" s="8"/>
      <c r="BQ48606" s="8"/>
      <c r="BR48606" s="8"/>
      <c r="BS48606" s="8"/>
      <c r="BT48606" s="8"/>
      <c r="BU48606" s="8"/>
    </row>
    <row r="48607" spans="68:73">
      <c r="BP48607" s="10"/>
      <c r="BQ48607" s="10"/>
      <c r="BR48607" s="10"/>
      <c r="BS48607" s="10"/>
      <c r="BT48607" s="10"/>
      <c r="BU48607" s="10"/>
    </row>
    <row r="48608" spans="68:73">
      <c r="BP48608" s="8"/>
      <c r="BQ48608" s="8"/>
      <c r="BR48608" s="8"/>
      <c r="BS48608" s="8"/>
      <c r="BT48608" s="8"/>
      <c r="BU48608" s="8"/>
    </row>
    <row r="48609" spans="68:73">
      <c r="BP48609" s="10"/>
      <c r="BQ48609" s="10"/>
      <c r="BR48609" s="10"/>
      <c r="BS48609" s="10"/>
      <c r="BT48609" s="10"/>
      <c r="BU48609" s="10"/>
    </row>
    <row r="48610" spans="68:73">
      <c r="BP48610" s="8"/>
      <c r="BQ48610" s="8"/>
      <c r="BR48610" s="8"/>
      <c r="BS48610" s="8"/>
      <c r="BT48610" s="8"/>
      <c r="BU48610" s="8"/>
    </row>
    <row r="48611" spans="68:73">
      <c r="BP48611" s="10"/>
      <c r="BQ48611" s="10"/>
      <c r="BR48611" s="10"/>
      <c r="BS48611" s="10"/>
      <c r="BT48611" s="10"/>
      <c r="BU48611" s="10"/>
    </row>
    <row r="48612" spans="68:73">
      <c r="BP48612" s="8"/>
      <c r="BQ48612" s="8"/>
      <c r="BR48612" s="8"/>
      <c r="BS48612" s="8"/>
      <c r="BT48612" s="8"/>
      <c r="BU48612" s="8"/>
    </row>
    <row r="48613" spans="68:73">
      <c r="BP48613" s="10"/>
      <c r="BQ48613" s="10"/>
      <c r="BR48613" s="10"/>
      <c r="BS48613" s="10"/>
      <c r="BT48613" s="10"/>
      <c r="BU48613" s="10"/>
    </row>
    <row r="48614" spans="68:73">
      <c r="BP48614" s="8"/>
      <c r="BQ48614" s="8"/>
      <c r="BR48614" s="8"/>
      <c r="BS48614" s="8"/>
      <c r="BT48614" s="8"/>
      <c r="BU48614" s="8"/>
    </row>
    <row r="48615" spans="68:73">
      <c r="BP48615" s="10"/>
      <c r="BQ48615" s="10"/>
      <c r="BR48615" s="10"/>
      <c r="BS48615" s="10"/>
      <c r="BT48615" s="10"/>
      <c r="BU48615" s="10"/>
    </row>
    <row r="48616" spans="68:73">
      <c r="BP48616" s="8"/>
      <c r="BQ48616" s="8"/>
      <c r="BR48616" s="8"/>
      <c r="BS48616" s="8"/>
      <c r="BT48616" s="8"/>
      <c r="BU48616" s="8"/>
    </row>
    <row r="48617" spans="68:73">
      <c r="BP48617" s="10"/>
      <c r="BQ48617" s="10"/>
      <c r="BR48617" s="10"/>
      <c r="BS48617" s="10"/>
      <c r="BT48617" s="10"/>
      <c r="BU48617" s="10"/>
    </row>
    <row r="48618" spans="68:73">
      <c r="BP48618" s="8"/>
      <c r="BQ48618" s="8"/>
      <c r="BR48618" s="8"/>
      <c r="BS48618" s="8"/>
      <c r="BT48618" s="8"/>
      <c r="BU48618" s="8"/>
    </row>
    <row r="48619" spans="68:73">
      <c r="BP48619" s="10"/>
      <c r="BQ48619" s="10"/>
      <c r="BR48619" s="10"/>
      <c r="BS48619" s="10"/>
      <c r="BT48619" s="10"/>
      <c r="BU48619" s="10"/>
    </row>
    <row r="48620" spans="68:73">
      <c r="BP48620" s="8"/>
      <c r="BQ48620" s="8"/>
      <c r="BR48620" s="8"/>
      <c r="BS48620" s="8"/>
      <c r="BT48620" s="8"/>
      <c r="BU48620" s="8"/>
    </row>
    <row r="48621" spans="68:73">
      <c r="BP48621" s="10"/>
      <c r="BQ48621" s="10"/>
      <c r="BR48621" s="10"/>
      <c r="BS48621" s="10"/>
      <c r="BT48621" s="10"/>
      <c r="BU48621" s="10"/>
    </row>
    <row r="48622" spans="68:73">
      <c r="BP48622" s="8"/>
      <c r="BQ48622" s="8"/>
      <c r="BR48622" s="8"/>
      <c r="BS48622" s="8"/>
      <c r="BT48622" s="8"/>
      <c r="BU48622" s="8"/>
    </row>
    <row r="48623" spans="68:73">
      <c r="BP48623" s="10"/>
      <c r="BQ48623" s="10"/>
      <c r="BR48623" s="10"/>
      <c r="BS48623" s="10"/>
      <c r="BT48623" s="10"/>
      <c r="BU48623" s="10"/>
    </row>
    <row r="48624" spans="68:73">
      <c r="BP48624" s="8"/>
      <c r="BQ48624" s="8"/>
      <c r="BR48624" s="8"/>
      <c r="BS48624" s="8"/>
      <c r="BT48624" s="8"/>
      <c r="BU48624" s="8"/>
    </row>
    <row r="48625" spans="68:73">
      <c r="BP48625" s="10"/>
      <c r="BQ48625" s="10"/>
      <c r="BR48625" s="10"/>
      <c r="BS48625" s="10"/>
      <c r="BT48625" s="10"/>
      <c r="BU48625" s="10"/>
    </row>
    <row r="48626" spans="68:73">
      <c r="BP48626" s="8"/>
      <c r="BQ48626" s="8"/>
      <c r="BR48626" s="8"/>
      <c r="BS48626" s="8"/>
      <c r="BT48626" s="8"/>
      <c r="BU48626" s="8"/>
    </row>
    <row r="48627" spans="68:73">
      <c r="BP48627" s="10"/>
      <c r="BQ48627" s="10"/>
      <c r="BR48627" s="10"/>
      <c r="BS48627" s="10"/>
      <c r="BT48627" s="10"/>
      <c r="BU48627" s="10"/>
    </row>
    <row r="48628" spans="68:73">
      <c r="BP48628" s="8"/>
      <c r="BQ48628" s="8"/>
      <c r="BR48628" s="8"/>
      <c r="BS48628" s="8"/>
      <c r="BT48628" s="8"/>
      <c r="BU48628" s="8"/>
    </row>
    <row r="48629" spans="68:73">
      <c r="BP48629" s="10"/>
      <c r="BQ48629" s="10"/>
      <c r="BR48629" s="10"/>
      <c r="BS48629" s="10"/>
      <c r="BT48629" s="10"/>
      <c r="BU48629" s="10"/>
    </row>
    <row r="48630" spans="68:73">
      <c r="BP48630" s="8"/>
      <c r="BQ48630" s="8"/>
      <c r="BR48630" s="8"/>
      <c r="BS48630" s="8"/>
      <c r="BT48630" s="8"/>
      <c r="BU48630" s="8"/>
    </row>
    <row r="48631" spans="68:73">
      <c r="BP48631" s="10"/>
      <c r="BQ48631" s="10"/>
      <c r="BR48631" s="10"/>
      <c r="BS48631" s="10"/>
      <c r="BT48631" s="10"/>
      <c r="BU48631" s="10"/>
    </row>
    <row r="48632" spans="68:73">
      <c r="BP48632" s="8"/>
      <c r="BQ48632" s="8"/>
      <c r="BR48632" s="8"/>
      <c r="BS48632" s="8"/>
      <c r="BT48632" s="8"/>
      <c r="BU48632" s="8"/>
    </row>
    <row r="48633" spans="68:73">
      <c r="BP48633" s="10"/>
      <c r="BQ48633" s="10"/>
      <c r="BR48633" s="10"/>
      <c r="BS48633" s="10"/>
      <c r="BT48633" s="10"/>
      <c r="BU48633" s="10"/>
    </row>
    <row r="48634" spans="68:73">
      <c r="BP48634" s="8"/>
      <c r="BQ48634" s="8"/>
      <c r="BR48634" s="8"/>
      <c r="BS48634" s="8"/>
      <c r="BT48634" s="8"/>
      <c r="BU48634" s="8"/>
    </row>
    <row r="48635" spans="68:73">
      <c r="BP48635" s="10"/>
      <c r="BQ48635" s="10"/>
      <c r="BR48635" s="10"/>
      <c r="BS48635" s="10"/>
      <c r="BT48635" s="10"/>
      <c r="BU48635" s="10"/>
    </row>
    <row r="48636" spans="68:73">
      <c r="BP48636" s="8"/>
      <c r="BQ48636" s="8"/>
      <c r="BR48636" s="8"/>
      <c r="BS48636" s="8"/>
      <c r="BT48636" s="8"/>
      <c r="BU48636" s="8"/>
    </row>
    <row r="48637" spans="68:73">
      <c r="BP48637" s="10"/>
      <c r="BQ48637" s="10"/>
      <c r="BR48637" s="10"/>
      <c r="BS48637" s="10"/>
      <c r="BT48637" s="10"/>
      <c r="BU48637" s="10"/>
    </row>
    <row r="48638" spans="68:73">
      <c r="BP48638" s="8"/>
      <c r="BQ48638" s="8"/>
      <c r="BR48638" s="8"/>
      <c r="BS48638" s="8"/>
      <c r="BT48638" s="8"/>
      <c r="BU48638" s="8"/>
    </row>
    <row r="48639" spans="68:73">
      <c r="BP48639" s="10"/>
      <c r="BQ48639" s="10"/>
      <c r="BR48639" s="10"/>
      <c r="BS48639" s="10"/>
      <c r="BT48639" s="10"/>
      <c r="BU48639" s="10"/>
    </row>
    <row r="48640" spans="68:73">
      <c r="BP48640" s="8"/>
      <c r="BQ48640" s="8"/>
      <c r="BR48640" s="8"/>
      <c r="BS48640" s="8"/>
      <c r="BT48640" s="8"/>
      <c r="BU48640" s="8"/>
    </row>
    <row r="48641" spans="68:73">
      <c r="BP48641" s="10"/>
      <c r="BQ48641" s="10"/>
      <c r="BR48641" s="10"/>
      <c r="BS48641" s="10"/>
      <c r="BT48641" s="10"/>
      <c r="BU48641" s="10"/>
    </row>
    <row r="48642" spans="68:73">
      <c r="BP48642" s="8"/>
      <c r="BQ48642" s="8"/>
      <c r="BR48642" s="8"/>
      <c r="BS48642" s="8"/>
      <c r="BT48642" s="8"/>
      <c r="BU48642" s="8"/>
    </row>
    <row r="48643" spans="68:73">
      <c r="BP48643" s="10"/>
      <c r="BQ48643" s="10"/>
      <c r="BR48643" s="10"/>
      <c r="BS48643" s="10"/>
      <c r="BT48643" s="10"/>
      <c r="BU48643" s="10"/>
    </row>
    <row r="48644" spans="68:73">
      <c r="BP48644" s="8"/>
      <c r="BQ48644" s="8"/>
      <c r="BR48644" s="8"/>
      <c r="BS48644" s="8"/>
      <c r="BT48644" s="8"/>
      <c r="BU48644" s="8"/>
    </row>
    <row r="48645" spans="68:73">
      <c r="BP48645" s="10"/>
      <c r="BQ48645" s="10"/>
      <c r="BR48645" s="10"/>
      <c r="BS48645" s="10"/>
      <c r="BT48645" s="10"/>
      <c r="BU48645" s="10"/>
    </row>
    <row r="48646" spans="68:73">
      <c r="BP48646" s="8"/>
      <c r="BQ48646" s="8"/>
      <c r="BR48646" s="8"/>
      <c r="BS48646" s="8"/>
      <c r="BT48646" s="8"/>
      <c r="BU48646" s="8"/>
    </row>
    <row r="48647" spans="68:73">
      <c r="BP48647" s="10"/>
      <c r="BQ48647" s="10"/>
      <c r="BR48647" s="10"/>
      <c r="BS48647" s="10"/>
      <c r="BT48647" s="10"/>
      <c r="BU48647" s="10"/>
    </row>
    <row r="48648" spans="68:73">
      <c r="BP48648" s="8"/>
      <c r="BQ48648" s="8"/>
      <c r="BR48648" s="8"/>
      <c r="BS48648" s="8"/>
      <c r="BT48648" s="8"/>
      <c r="BU48648" s="8"/>
    </row>
    <row r="48649" spans="68:73">
      <c r="BP48649" s="10"/>
      <c r="BQ48649" s="10"/>
      <c r="BR48649" s="10"/>
      <c r="BS48649" s="10"/>
      <c r="BT48649" s="10"/>
      <c r="BU48649" s="10"/>
    </row>
    <row r="48650" spans="68:73">
      <c r="BP48650" s="8"/>
      <c r="BQ48650" s="8"/>
      <c r="BR48650" s="8"/>
      <c r="BS48650" s="8"/>
      <c r="BT48650" s="8"/>
      <c r="BU48650" s="8"/>
    </row>
    <row r="48651" spans="68:73">
      <c r="BP48651" s="10"/>
      <c r="BQ48651" s="10"/>
      <c r="BR48651" s="10"/>
      <c r="BS48651" s="10"/>
      <c r="BT48651" s="10"/>
      <c r="BU48651" s="10"/>
    </row>
    <row r="48652" spans="68:73">
      <c r="BP48652" s="8"/>
      <c r="BQ48652" s="8"/>
      <c r="BR48652" s="8"/>
      <c r="BS48652" s="8"/>
      <c r="BT48652" s="8"/>
      <c r="BU48652" s="8"/>
    </row>
    <row r="48653" spans="68:73">
      <c r="BP48653" s="10"/>
      <c r="BQ48653" s="10"/>
      <c r="BR48653" s="10"/>
      <c r="BS48653" s="10"/>
      <c r="BT48653" s="10"/>
      <c r="BU48653" s="10"/>
    </row>
    <row r="48654" spans="68:73">
      <c r="BP48654" s="8"/>
      <c r="BQ48654" s="8"/>
      <c r="BR48654" s="8"/>
      <c r="BS48654" s="8"/>
      <c r="BT48654" s="8"/>
      <c r="BU48654" s="8"/>
    </row>
    <row r="48655" spans="68:73">
      <c r="BP48655" s="10"/>
      <c r="BQ48655" s="10"/>
      <c r="BR48655" s="10"/>
      <c r="BS48655" s="10"/>
      <c r="BT48655" s="10"/>
      <c r="BU48655" s="10"/>
    </row>
    <row r="48656" spans="68:73">
      <c r="BP48656" s="8"/>
      <c r="BQ48656" s="8"/>
      <c r="BR48656" s="8"/>
      <c r="BS48656" s="8"/>
      <c r="BT48656" s="8"/>
      <c r="BU48656" s="8"/>
    </row>
    <row r="48657" spans="68:73">
      <c r="BP48657" s="10"/>
      <c r="BQ48657" s="10"/>
      <c r="BR48657" s="10"/>
      <c r="BS48657" s="10"/>
      <c r="BT48657" s="10"/>
      <c r="BU48657" s="10"/>
    </row>
    <row r="48658" spans="68:73">
      <c r="BP48658" s="8"/>
      <c r="BQ48658" s="8"/>
      <c r="BR48658" s="8"/>
      <c r="BS48658" s="8"/>
      <c r="BT48658" s="8"/>
      <c r="BU48658" s="8"/>
    </row>
    <row r="48659" spans="68:73">
      <c r="BP48659" s="10"/>
      <c r="BQ48659" s="10"/>
      <c r="BR48659" s="10"/>
      <c r="BS48659" s="10"/>
      <c r="BT48659" s="10"/>
      <c r="BU48659" s="10"/>
    </row>
    <row r="48660" spans="68:73">
      <c r="BP48660" s="8"/>
      <c r="BQ48660" s="8"/>
      <c r="BR48660" s="8"/>
      <c r="BS48660" s="8"/>
      <c r="BT48660" s="8"/>
      <c r="BU48660" s="8"/>
    </row>
    <row r="48661" spans="68:73">
      <c r="BP48661" s="10"/>
      <c r="BQ48661" s="10"/>
      <c r="BR48661" s="10"/>
      <c r="BS48661" s="10"/>
      <c r="BT48661" s="10"/>
      <c r="BU48661" s="10"/>
    </row>
    <row r="48662" spans="68:73">
      <c r="BP48662" s="8"/>
      <c r="BQ48662" s="8"/>
      <c r="BR48662" s="8"/>
      <c r="BS48662" s="8"/>
      <c r="BT48662" s="8"/>
      <c r="BU48662" s="8"/>
    </row>
    <row r="48663" spans="68:73">
      <c r="BP48663" s="10"/>
      <c r="BQ48663" s="10"/>
      <c r="BR48663" s="10"/>
      <c r="BS48663" s="10"/>
      <c r="BT48663" s="10"/>
      <c r="BU48663" s="10"/>
    </row>
    <row r="48664" spans="68:73">
      <c r="BP48664" s="8"/>
      <c r="BQ48664" s="8"/>
      <c r="BR48664" s="8"/>
      <c r="BS48664" s="8"/>
      <c r="BT48664" s="8"/>
      <c r="BU48664" s="8"/>
    </row>
    <row r="48665" spans="68:73">
      <c r="BP48665" s="10"/>
      <c r="BQ48665" s="10"/>
      <c r="BR48665" s="10"/>
      <c r="BS48665" s="10"/>
      <c r="BT48665" s="10"/>
      <c r="BU48665" s="10"/>
    </row>
    <row r="48666" spans="68:73">
      <c r="BP48666" s="8"/>
      <c r="BQ48666" s="8"/>
      <c r="BR48666" s="8"/>
      <c r="BS48666" s="8"/>
      <c r="BT48666" s="8"/>
      <c r="BU48666" s="8"/>
    </row>
    <row r="48667" spans="68:73">
      <c r="BP48667" s="10"/>
      <c r="BQ48667" s="10"/>
      <c r="BR48667" s="10"/>
      <c r="BS48667" s="10"/>
      <c r="BT48667" s="10"/>
      <c r="BU48667" s="10"/>
    </row>
    <row r="48668" spans="68:73">
      <c r="BP48668" s="8"/>
      <c r="BQ48668" s="8"/>
      <c r="BR48668" s="8"/>
      <c r="BS48668" s="8"/>
      <c r="BT48668" s="8"/>
      <c r="BU48668" s="8"/>
    </row>
    <row r="48669" spans="68:73">
      <c r="BP48669" s="10"/>
      <c r="BQ48669" s="10"/>
      <c r="BR48669" s="10"/>
      <c r="BS48669" s="10"/>
      <c r="BT48669" s="10"/>
      <c r="BU48669" s="10"/>
    </row>
    <row r="48670" spans="68:73">
      <c r="BP48670" s="8"/>
      <c r="BQ48670" s="8"/>
      <c r="BR48670" s="8"/>
      <c r="BS48670" s="8"/>
      <c r="BT48670" s="8"/>
      <c r="BU48670" s="8"/>
    </row>
    <row r="48671" spans="68:73">
      <c r="BP48671" s="10"/>
      <c r="BQ48671" s="10"/>
      <c r="BR48671" s="10"/>
      <c r="BS48671" s="10"/>
      <c r="BT48671" s="10"/>
      <c r="BU48671" s="10"/>
    </row>
    <row r="48672" spans="68:73">
      <c r="BP48672" s="8"/>
      <c r="BQ48672" s="8"/>
      <c r="BR48672" s="8"/>
      <c r="BS48672" s="8"/>
      <c r="BT48672" s="8"/>
      <c r="BU48672" s="8"/>
    </row>
    <row r="48673" spans="68:73">
      <c r="BP48673" s="10"/>
      <c r="BQ48673" s="10"/>
      <c r="BR48673" s="10"/>
      <c r="BS48673" s="10"/>
      <c r="BT48673" s="10"/>
      <c r="BU48673" s="10"/>
    </row>
    <row r="48674" spans="68:73">
      <c r="BP48674" s="8"/>
      <c r="BQ48674" s="8"/>
      <c r="BR48674" s="8"/>
      <c r="BS48674" s="8"/>
      <c r="BT48674" s="8"/>
      <c r="BU48674" s="8"/>
    </row>
    <row r="48675" spans="68:73">
      <c r="BP48675" s="10"/>
      <c r="BQ48675" s="10"/>
      <c r="BR48675" s="10"/>
      <c r="BS48675" s="10"/>
      <c r="BT48675" s="10"/>
      <c r="BU48675" s="10"/>
    </row>
    <row r="48676" spans="68:73">
      <c r="BP48676" s="8"/>
      <c r="BQ48676" s="8"/>
      <c r="BR48676" s="8"/>
      <c r="BS48676" s="8"/>
      <c r="BT48676" s="8"/>
      <c r="BU48676" s="8"/>
    </row>
    <row r="48677" spans="68:73">
      <c r="BP48677" s="10"/>
      <c r="BQ48677" s="10"/>
      <c r="BR48677" s="10"/>
      <c r="BS48677" s="10"/>
      <c r="BT48677" s="10"/>
      <c r="BU48677" s="10"/>
    </row>
    <row r="48678" spans="68:73">
      <c r="BP48678" s="8"/>
      <c r="BQ48678" s="8"/>
      <c r="BR48678" s="8"/>
      <c r="BS48678" s="8"/>
      <c r="BT48678" s="8"/>
      <c r="BU48678" s="8"/>
    </row>
    <row r="48679" spans="68:73">
      <c r="BP48679" s="10"/>
      <c r="BQ48679" s="10"/>
      <c r="BR48679" s="10"/>
      <c r="BS48679" s="10"/>
      <c r="BT48679" s="10"/>
      <c r="BU48679" s="10"/>
    </row>
    <row r="48680" spans="68:73">
      <c r="BP48680" s="8"/>
      <c r="BQ48680" s="8"/>
      <c r="BR48680" s="8"/>
      <c r="BS48680" s="8"/>
      <c r="BT48680" s="8"/>
      <c r="BU48680" s="8"/>
    </row>
    <row r="48681" spans="68:73">
      <c r="BP48681" s="10"/>
      <c r="BQ48681" s="10"/>
      <c r="BR48681" s="10"/>
      <c r="BS48681" s="10"/>
      <c r="BT48681" s="10"/>
      <c r="BU48681" s="10"/>
    </row>
    <row r="48682" spans="68:73">
      <c r="BP48682" s="8"/>
      <c r="BQ48682" s="8"/>
      <c r="BR48682" s="8"/>
      <c r="BS48682" s="8"/>
      <c r="BT48682" s="8"/>
      <c r="BU48682" s="8"/>
    </row>
    <row r="48683" spans="68:73">
      <c r="BP48683" s="10"/>
      <c r="BQ48683" s="10"/>
      <c r="BR48683" s="10"/>
      <c r="BS48683" s="10"/>
      <c r="BT48683" s="10"/>
      <c r="BU48683" s="10"/>
    </row>
    <row r="48684" spans="68:73">
      <c r="BP48684" s="8"/>
      <c r="BQ48684" s="8"/>
      <c r="BR48684" s="8"/>
      <c r="BS48684" s="8"/>
      <c r="BT48684" s="8"/>
      <c r="BU48684" s="8"/>
    </row>
    <row r="48685" spans="68:73">
      <c r="BP48685" s="10"/>
      <c r="BQ48685" s="10"/>
      <c r="BR48685" s="10"/>
      <c r="BS48685" s="10"/>
      <c r="BT48685" s="10"/>
      <c r="BU48685" s="10"/>
    </row>
    <row r="48686" spans="68:73">
      <c r="BP48686" s="8"/>
      <c r="BQ48686" s="8"/>
      <c r="BR48686" s="8"/>
      <c r="BS48686" s="8"/>
      <c r="BT48686" s="8"/>
      <c r="BU48686" s="8"/>
    </row>
    <row r="48687" spans="68:73">
      <c r="BP48687" s="10"/>
      <c r="BQ48687" s="10"/>
      <c r="BR48687" s="10"/>
      <c r="BS48687" s="10"/>
      <c r="BT48687" s="10"/>
      <c r="BU48687" s="10"/>
    </row>
    <row r="48688" spans="68:73">
      <c r="BP48688" s="8"/>
      <c r="BQ48688" s="8"/>
      <c r="BR48688" s="8"/>
      <c r="BS48688" s="8"/>
      <c r="BT48688" s="8"/>
      <c r="BU48688" s="8"/>
    </row>
    <row r="48689" spans="68:73">
      <c r="BP48689" s="10"/>
      <c r="BQ48689" s="10"/>
      <c r="BR48689" s="10"/>
      <c r="BS48689" s="10"/>
      <c r="BT48689" s="10"/>
      <c r="BU48689" s="10"/>
    </row>
    <row r="48690" spans="68:73">
      <c r="BP48690" s="8"/>
      <c r="BQ48690" s="8"/>
      <c r="BR48690" s="8"/>
      <c r="BS48690" s="8"/>
      <c r="BT48690" s="8"/>
      <c r="BU48690" s="8"/>
    </row>
    <row r="48691" spans="68:73">
      <c r="BP48691" s="10"/>
      <c r="BQ48691" s="10"/>
      <c r="BR48691" s="10"/>
      <c r="BS48691" s="10"/>
      <c r="BT48691" s="10"/>
      <c r="BU48691" s="10"/>
    </row>
    <row r="48692" spans="68:73">
      <c r="BP48692" s="8"/>
      <c r="BQ48692" s="8"/>
      <c r="BR48692" s="8"/>
      <c r="BS48692" s="8"/>
      <c r="BT48692" s="8"/>
      <c r="BU48692" s="8"/>
    </row>
    <row r="48693" spans="68:73">
      <c r="BP48693" s="10"/>
      <c r="BQ48693" s="10"/>
      <c r="BR48693" s="10"/>
      <c r="BS48693" s="10"/>
      <c r="BT48693" s="10"/>
      <c r="BU48693" s="10"/>
    </row>
    <row r="48694" spans="68:73">
      <c r="BP48694" s="8"/>
      <c r="BQ48694" s="8"/>
      <c r="BR48694" s="8"/>
      <c r="BS48694" s="8"/>
      <c r="BT48694" s="8"/>
      <c r="BU48694" s="8"/>
    </row>
    <row r="48695" spans="68:73">
      <c r="BP48695" s="10"/>
      <c r="BQ48695" s="10"/>
      <c r="BR48695" s="10"/>
      <c r="BS48695" s="10"/>
      <c r="BT48695" s="10"/>
      <c r="BU48695" s="10"/>
    </row>
    <row r="48696" spans="68:73">
      <c r="BP48696" s="8"/>
      <c r="BQ48696" s="8"/>
      <c r="BR48696" s="8"/>
      <c r="BS48696" s="8"/>
      <c r="BT48696" s="8"/>
      <c r="BU48696" s="8"/>
    </row>
    <row r="48697" spans="68:73">
      <c r="BP48697" s="10"/>
      <c r="BQ48697" s="10"/>
      <c r="BR48697" s="10"/>
      <c r="BS48697" s="10"/>
      <c r="BT48697" s="10"/>
      <c r="BU48697" s="10"/>
    </row>
    <row r="48698" spans="68:73">
      <c r="BP48698" s="8"/>
      <c r="BQ48698" s="8"/>
      <c r="BR48698" s="8"/>
      <c r="BS48698" s="8"/>
      <c r="BT48698" s="8"/>
      <c r="BU48698" s="8"/>
    </row>
    <row r="48699" spans="68:73">
      <c r="BP48699" s="10"/>
      <c r="BQ48699" s="10"/>
      <c r="BR48699" s="10"/>
      <c r="BS48699" s="10"/>
      <c r="BT48699" s="10"/>
      <c r="BU48699" s="10"/>
    </row>
    <row r="48700" spans="68:73">
      <c r="BP48700" s="8"/>
      <c r="BQ48700" s="8"/>
      <c r="BR48700" s="8"/>
      <c r="BS48700" s="8"/>
      <c r="BT48700" s="8"/>
      <c r="BU48700" s="8"/>
    </row>
    <row r="48701" spans="68:73">
      <c r="BP48701" s="10"/>
      <c r="BQ48701" s="10"/>
      <c r="BR48701" s="10"/>
      <c r="BS48701" s="10"/>
      <c r="BT48701" s="10"/>
      <c r="BU48701" s="10"/>
    </row>
    <row r="48702" spans="68:73">
      <c r="BP48702" s="8"/>
      <c r="BQ48702" s="8"/>
      <c r="BR48702" s="8"/>
      <c r="BS48702" s="8"/>
      <c r="BT48702" s="8"/>
      <c r="BU48702" s="8"/>
    </row>
    <row r="48703" spans="68:73">
      <c r="BP48703" s="10"/>
      <c r="BQ48703" s="10"/>
      <c r="BR48703" s="10"/>
      <c r="BS48703" s="10"/>
      <c r="BT48703" s="10"/>
      <c r="BU48703" s="10"/>
    </row>
    <row r="48704" spans="68:73">
      <c r="BP48704" s="8"/>
      <c r="BQ48704" s="8"/>
      <c r="BR48704" s="8"/>
      <c r="BS48704" s="8"/>
      <c r="BT48704" s="8"/>
      <c r="BU48704" s="8"/>
    </row>
    <row r="48705" spans="68:73">
      <c r="BP48705" s="10"/>
      <c r="BQ48705" s="10"/>
      <c r="BR48705" s="10"/>
      <c r="BS48705" s="10"/>
      <c r="BT48705" s="10"/>
      <c r="BU48705" s="10"/>
    </row>
    <row r="48706" spans="68:73">
      <c r="BP48706" s="8"/>
      <c r="BQ48706" s="8"/>
      <c r="BR48706" s="8"/>
      <c r="BS48706" s="8"/>
      <c r="BT48706" s="8"/>
      <c r="BU48706" s="8"/>
    </row>
    <row r="48707" spans="68:73">
      <c r="BP48707" s="10"/>
      <c r="BQ48707" s="10"/>
      <c r="BR48707" s="10"/>
      <c r="BS48707" s="10"/>
      <c r="BT48707" s="10"/>
      <c r="BU48707" s="10"/>
    </row>
    <row r="48708" spans="68:73">
      <c r="BP48708" s="8"/>
      <c r="BQ48708" s="8"/>
      <c r="BR48708" s="8"/>
      <c r="BS48708" s="8"/>
      <c r="BT48708" s="8"/>
      <c r="BU48708" s="8"/>
    </row>
    <row r="48709" spans="68:73">
      <c r="BP48709" s="10"/>
      <c r="BQ48709" s="10"/>
      <c r="BR48709" s="10"/>
      <c r="BS48709" s="10"/>
      <c r="BT48709" s="10"/>
      <c r="BU48709" s="10"/>
    </row>
    <row r="48710" spans="68:73">
      <c r="BP48710" s="8"/>
      <c r="BQ48710" s="8"/>
      <c r="BR48710" s="8"/>
      <c r="BS48710" s="8"/>
      <c r="BT48710" s="8"/>
      <c r="BU48710" s="8"/>
    </row>
    <row r="48711" spans="68:73">
      <c r="BP48711" s="10"/>
      <c r="BQ48711" s="10"/>
      <c r="BR48711" s="10"/>
      <c r="BS48711" s="10"/>
      <c r="BT48711" s="10"/>
      <c r="BU48711" s="10"/>
    </row>
    <row r="48712" spans="68:73">
      <c r="BP48712" s="8"/>
      <c r="BQ48712" s="8"/>
      <c r="BR48712" s="8"/>
      <c r="BS48712" s="8"/>
      <c r="BT48712" s="8"/>
      <c r="BU48712" s="8"/>
    </row>
    <row r="48713" spans="68:73">
      <c r="BP48713" s="10"/>
      <c r="BQ48713" s="10"/>
      <c r="BR48713" s="10"/>
      <c r="BS48713" s="10"/>
      <c r="BT48713" s="10"/>
      <c r="BU48713" s="10"/>
    </row>
    <row r="48714" spans="68:73">
      <c r="BP48714" s="8"/>
      <c r="BQ48714" s="8"/>
      <c r="BR48714" s="8"/>
      <c r="BS48714" s="8"/>
      <c r="BT48714" s="8"/>
      <c r="BU48714" s="8"/>
    </row>
    <row r="48715" spans="68:73">
      <c r="BP48715" s="10"/>
      <c r="BQ48715" s="10"/>
      <c r="BR48715" s="10"/>
      <c r="BS48715" s="10"/>
      <c r="BT48715" s="10"/>
      <c r="BU48715" s="10"/>
    </row>
    <row r="48716" spans="68:73">
      <c r="BP48716" s="8"/>
      <c r="BQ48716" s="8"/>
      <c r="BR48716" s="8"/>
      <c r="BS48716" s="8"/>
      <c r="BT48716" s="8"/>
      <c r="BU48716" s="8"/>
    </row>
    <row r="48717" spans="68:73">
      <c r="BP48717" s="10"/>
      <c r="BQ48717" s="10"/>
      <c r="BR48717" s="10"/>
      <c r="BS48717" s="10"/>
      <c r="BT48717" s="10"/>
      <c r="BU48717" s="10"/>
    </row>
    <row r="48718" spans="68:73">
      <c r="BP48718" s="8"/>
      <c r="BQ48718" s="8"/>
      <c r="BR48718" s="8"/>
      <c r="BS48718" s="8"/>
      <c r="BT48718" s="8"/>
      <c r="BU48718" s="8"/>
    </row>
    <row r="48719" spans="68:73">
      <c r="BP48719" s="10"/>
      <c r="BQ48719" s="10"/>
      <c r="BR48719" s="10"/>
      <c r="BS48719" s="10"/>
      <c r="BT48719" s="10"/>
      <c r="BU48719" s="10"/>
    </row>
    <row r="48720" spans="68:73">
      <c r="BP48720" s="8"/>
      <c r="BQ48720" s="8"/>
      <c r="BR48720" s="8"/>
      <c r="BS48720" s="8"/>
      <c r="BT48720" s="8"/>
      <c r="BU48720" s="8"/>
    </row>
    <row r="48721" spans="68:73">
      <c r="BP48721" s="10"/>
      <c r="BQ48721" s="10"/>
      <c r="BR48721" s="10"/>
      <c r="BS48721" s="10"/>
      <c r="BT48721" s="10"/>
      <c r="BU48721" s="10"/>
    </row>
    <row r="48722" spans="68:73">
      <c r="BP48722" s="8"/>
      <c r="BQ48722" s="8"/>
      <c r="BR48722" s="8"/>
      <c r="BS48722" s="8"/>
      <c r="BT48722" s="8"/>
      <c r="BU48722" s="8"/>
    </row>
    <row r="48723" spans="68:73">
      <c r="BP48723" s="10"/>
      <c r="BQ48723" s="10"/>
      <c r="BR48723" s="10"/>
      <c r="BS48723" s="10"/>
      <c r="BT48723" s="10"/>
      <c r="BU48723" s="10"/>
    </row>
    <row r="48724" spans="68:73">
      <c r="BP48724" s="8"/>
      <c r="BQ48724" s="8"/>
      <c r="BR48724" s="8"/>
      <c r="BS48724" s="8"/>
      <c r="BT48724" s="8"/>
      <c r="BU48724" s="8"/>
    </row>
    <row r="48725" spans="68:73">
      <c r="BP48725" s="10"/>
      <c r="BQ48725" s="10"/>
      <c r="BR48725" s="10"/>
      <c r="BS48725" s="10"/>
      <c r="BT48725" s="10"/>
      <c r="BU48725" s="10"/>
    </row>
    <row r="48726" spans="68:73">
      <c r="BP48726" s="8"/>
      <c r="BQ48726" s="8"/>
      <c r="BR48726" s="8"/>
      <c r="BS48726" s="8"/>
      <c r="BT48726" s="8"/>
      <c r="BU48726" s="8"/>
    </row>
    <row r="48727" spans="68:73">
      <c r="BP48727" s="10"/>
      <c r="BQ48727" s="10"/>
      <c r="BR48727" s="10"/>
      <c r="BS48727" s="10"/>
      <c r="BT48727" s="10"/>
      <c r="BU48727" s="10"/>
    </row>
    <row r="48728" spans="68:73">
      <c r="BP48728" s="8"/>
      <c r="BQ48728" s="8"/>
      <c r="BR48728" s="8"/>
      <c r="BS48728" s="8"/>
      <c r="BT48728" s="8"/>
      <c r="BU48728" s="8"/>
    </row>
    <row r="48729" spans="68:73">
      <c r="BP48729" s="10"/>
      <c r="BQ48729" s="10"/>
      <c r="BR48729" s="10"/>
      <c r="BS48729" s="10"/>
      <c r="BT48729" s="10"/>
      <c r="BU48729" s="10"/>
    </row>
    <row r="48730" spans="68:73">
      <c r="BP48730" s="8"/>
      <c r="BQ48730" s="8"/>
      <c r="BR48730" s="8"/>
      <c r="BS48730" s="8"/>
      <c r="BT48730" s="8"/>
      <c r="BU48730" s="8"/>
    </row>
    <row r="48731" spans="68:73">
      <c r="BP48731" s="10"/>
      <c r="BQ48731" s="10"/>
      <c r="BR48731" s="10"/>
      <c r="BS48731" s="10"/>
      <c r="BT48731" s="10"/>
      <c r="BU48731" s="10"/>
    </row>
    <row r="48732" spans="68:73">
      <c r="BP48732" s="8"/>
      <c r="BQ48732" s="8"/>
      <c r="BR48732" s="8"/>
      <c r="BS48732" s="8"/>
      <c r="BT48732" s="8"/>
      <c r="BU48732" s="8"/>
    </row>
    <row r="48733" spans="68:73">
      <c r="BP48733" s="10"/>
      <c r="BQ48733" s="10"/>
      <c r="BR48733" s="10"/>
      <c r="BS48733" s="10"/>
      <c r="BT48733" s="10"/>
      <c r="BU48733" s="10"/>
    </row>
    <row r="48734" spans="68:73">
      <c r="BP48734" s="8"/>
      <c r="BQ48734" s="8"/>
      <c r="BR48734" s="8"/>
      <c r="BS48734" s="8"/>
      <c r="BT48734" s="8"/>
      <c r="BU48734" s="8"/>
    </row>
    <row r="48735" spans="68:73">
      <c r="BP48735" s="10"/>
      <c r="BQ48735" s="10"/>
      <c r="BR48735" s="10"/>
      <c r="BS48735" s="10"/>
      <c r="BT48735" s="10"/>
      <c r="BU48735" s="10"/>
    </row>
    <row r="48736" spans="68:73">
      <c r="BP48736" s="8"/>
      <c r="BQ48736" s="8"/>
      <c r="BR48736" s="8"/>
      <c r="BS48736" s="8"/>
      <c r="BT48736" s="8"/>
      <c r="BU48736" s="8"/>
    </row>
    <row r="48737" spans="68:73">
      <c r="BP48737" s="10"/>
      <c r="BQ48737" s="10"/>
      <c r="BR48737" s="10"/>
      <c r="BS48737" s="10"/>
      <c r="BT48737" s="10"/>
      <c r="BU48737" s="10"/>
    </row>
    <row r="48738" spans="68:73">
      <c r="BP48738" s="8"/>
      <c r="BQ48738" s="8"/>
      <c r="BR48738" s="8"/>
      <c r="BS48738" s="8"/>
      <c r="BT48738" s="8"/>
      <c r="BU48738" s="8"/>
    </row>
    <row r="48739" spans="68:73">
      <c r="BP48739" s="10"/>
      <c r="BQ48739" s="10"/>
      <c r="BR48739" s="10"/>
      <c r="BS48739" s="10"/>
      <c r="BT48739" s="10"/>
      <c r="BU48739" s="10"/>
    </row>
    <row r="48740" spans="68:73">
      <c r="BP48740" s="8"/>
      <c r="BQ48740" s="8"/>
      <c r="BR48740" s="8"/>
      <c r="BS48740" s="8"/>
      <c r="BT48740" s="8"/>
      <c r="BU48740" s="8"/>
    </row>
    <row r="48741" spans="68:73">
      <c r="BP48741" s="10"/>
      <c r="BQ48741" s="10"/>
      <c r="BR48741" s="10"/>
      <c r="BS48741" s="10"/>
      <c r="BT48741" s="10"/>
      <c r="BU48741" s="10"/>
    </row>
    <row r="48742" spans="68:73">
      <c r="BP48742" s="8"/>
      <c r="BQ48742" s="8"/>
      <c r="BR48742" s="8"/>
      <c r="BS48742" s="8"/>
      <c r="BT48742" s="8"/>
      <c r="BU48742" s="8"/>
    </row>
    <row r="48743" spans="68:73">
      <c r="BP48743" s="10"/>
      <c r="BQ48743" s="10"/>
      <c r="BR48743" s="10"/>
      <c r="BS48743" s="10"/>
      <c r="BT48743" s="10"/>
      <c r="BU48743" s="10"/>
    </row>
    <row r="48744" spans="68:73">
      <c r="BP48744" s="8"/>
      <c r="BQ48744" s="8"/>
      <c r="BR48744" s="8"/>
      <c r="BS48744" s="8"/>
      <c r="BT48744" s="8"/>
      <c r="BU48744" s="8"/>
    </row>
    <row r="48745" spans="68:73">
      <c r="BP48745" s="10"/>
      <c r="BQ48745" s="10"/>
      <c r="BR48745" s="10"/>
      <c r="BS48745" s="10"/>
      <c r="BT48745" s="10"/>
      <c r="BU48745" s="10"/>
    </row>
    <row r="48746" spans="68:73">
      <c r="BP48746" s="8"/>
      <c r="BQ48746" s="8"/>
      <c r="BR48746" s="8"/>
      <c r="BS48746" s="8"/>
      <c r="BT48746" s="8"/>
      <c r="BU48746" s="8"/>
    </row>
    <row r="48747" spans="68:73">
      <c r="BP48747" s="10"/>
      <c r="BQ48747" s="10"/>
      <c r="BR48747" s="10"/>
      <c r="BS48747" s="10"/>
      <c r="BT48747" s="10"/>
      <c r="BU48747" s="10"/>
    </row>
    <row r="48748" spans="68:73">
      <c r="BP48748" s="8"/>
      <c r="BQ48748" s="8"/>
      <c r="BR48748" s="8"/>
      <c r="BS48748" s="8"/>
      <c r="BT48748" s="8"/>
      <c r="BU48748" s="8"/>
    </row>
    <row r="48749" spans="68:73">
      <c r="BP48749" s="10"/>
      <c r="BQ48749" s="10"/>
      <c r="BR48749" s="10"/>
      <c r="BS48749" s="10"/>
      <c r="BT48749" s="10"/>
      <c r="BU48749" s="10"/>
    </row>
    <row r="48750" spans="68:73">
      <c r="BP48750" s="8"/>
      <c r="BQ48750" s="8"/>
      <c r="BR48750" s="8"/>
      <c r="BS48750" s="8"/>
      <c r="BT48750" s="8"/>
      <c r="BU48750" s="8"/>
    </row>
    <row r="48751" spans="68:73">
      <c r="BP48751" s="10"/>
      <c r="BQ48751" s="10"/>
      <c r="BR48751" s="10"/>
      <c r="BS48751" s="10"/>
      <c r="BT48751" s="10"/>
      <c r="BU48751" s="10"/>
    </row>
    <row r="48752" spans="68:73">
      <c r="BP48752" s="8"/>
      <c r="BQ48752" s="8"/>
      <c r="BR48752" s="8"/>
      <c r="BS48752" s="8"/>
      <c r="BT48752" s="8"/>
      <c r="BU48752" s="8"/>
    </row>
    <row r="48753" spans="68:73">
      <c r="BP48753" s="10"/>
      <c r="BQ48753" s="10"/>
      <c r="BR48753" s="10"/>
      <c r="BS48753" s="10"/>
      <c r="BT48753" s="10"/>
      <c r="BU48753" s="10"/>
    </row>
    <row r="48754" spans="68:73">
      <c r="BP48754" s="8"/>
      <c r="BQ48754" s="8"/>
      <c r="BR48754" s="8"/>
      <c r="BS48754" s="8"/>
      <c r="BT48754" s="8"/>
      <c r="BU48754" s="8"/>
    </row>
    <row r="48755" spans="68:73">
      <c r="BP48755" s="10"/>
      <c r="BQ48755" s="10"/>
      <c r="BR48755" s="10"/>
      <c r="BS48755" s="10"/>
      <c r="BT48755" s="10"/>
      <c r="BU48755" s="10"/>
    </row>
    <row r="48756" spans="68:73">
      <c r="BP48756" s="8"/>
      <c r="BQ48756" s="8"/>
      <c r="BR48756" s="8"/>
      <c r="BS48756" s="8"/>
      <c r="BT48756" s="8"/>
      <c r="BU48756" s="8"/>
    </row>
    <row r="48757" spans="68:73">
      <c r="BP48757" s="10"/>
      <c r="BQ48757" s="10"/>
      <c r="BR48757" s="10"/>
      <c r="BS48757" s="10"/>
      <c r="BT48757" s="10"/>
      <c r="BU48757" s="10"/>
    </row>
    <row r="48758" spans="68:73">
      <c r="BP48758" s="8"/>
      <c r="BQ48758" s="8"/>
      <c r="BR48758" s="8"/>
      <c r="BS48758" s="8"/>
      <c r="BT48758" s="8"/>
      <c r="BU48758" s="8"/>
    </row>
    <row r="48759" spans="68:73">
      <c r="BP48759" s="10"/>
      <c r="BQ48759" s="10"/>
      <c r="BR48759" s="10"/>
      <c r="BS48759" s="10"/>
      <c r="BT48759" s="10"/>
      <c r="BU48759" s="10"/>
    </row>
    <row r="48760" spans="68:73">
      <c r="BP48760" s="8"/>
      <c r="BQ48760" s="8"/>
      <c r="BR48760" s="8"/>
      <c r="BS48760" s="8"/>
      <c r="BT48760" s="8"/>
      <c r="BU48760" s="8"/>
    </row>
    <row r="48761" spans="68:73">
      <c r="BP48761" s="10"/>
      <c r="BQ48761" s="10"/>
      <c r="BR48761" s="10"/>
      <c r="BS48761" s="10"/>
      <c r="BT48761" s="10"/>
      <c r="BU48761" s="10"/>
    </row>
    <row r="48762" spans="68:73">
      <c r="BP48762" s="8"/>
      <c r="BQ48762" s="8"/>
      <c r="BR48762" s="8"/>
      <c r="BS48762" s="8"/>
      <c r="BT48762" s="8"/>
      <c r="BU48762" s="8"/>
    </row>
    <row r="48763" spans="68:73">
      <c r="BP48763" s="10"/>
      <c r="BQ48763" s="10"/>
      <c r="BR48763" s="10"/>
      <c r="BS48763" s="10"/>
      <c r="BT48763" s="10"/>
      <c r="BU48763" s="10"/>
    </row>
    <row r="48764" spans="68:73">
      <c r="BP48764" s="8"/>
      <c r="BQ48764" s="8"/>
      <c r="BR48764" s="8"/>
      <c r="BS48764" s="8"/>
      <c r="BT48764" s="8"/>
      <c r="BU48764" s="8"/>
    </row>
    <row r="48765" spans="68:73">
      <c r="BP48765" s="10"/>
      <c r="BQ48765" s="10"/>
      <c r="BR48765" s="10"/>
      <c r="BS48765" s="10"/>
      <c r="BT48765" s="10"/>
      <c r="BU48765" s="10"/>
    </row>
    <row r="48766" spans="68:73">
      <c r="BP48766" s="8"/>
      <c r="BQ48766" s="8"/>
      <c r="BR48766" s="8"/>
      <c r="BS48766" s="8"/>
      <c r="BT48766" s="8"/>
      <c r="BU48766" s="8"/>
    </row>
    <row r="48767" spans="68:73">
      <c r="BP48767" s="10"/>
      <c r="BQ48767" s="10"/>
      <c r="BR48767" s="10"/>
      <c r="BS48767" s="10"/>
      <c r="BT48767" s="10"/>
      <c r="BU48767" s="10"/>
    </row>
    <row r="48768" spans="68:73">
      <c r="BP48768" s="8"/>
      <c r="BQ48768" s="8"/>
      <c r="BR48768" s="8"/>
      <c r="BS48768" s="8"/>
      <c r="BT48768" s="8"/>
      <c r="BU48768" s="8"/>
    </row>
    <row r="48769" spans="68:73">
      <c r="BP48769" s="10"/>
      <c r="BQ48769" s="10"/>
      <c r="BR48769" s="10"/>
      <c r="BS48769" s="10"/>
      <c r="BT48769" s="10"/>
      <c r="BU48769" s="10"/>
    </row>
    <row r="48770" spans="68:73">
      <c r="BP48770" s="8"/>
      <c r="BQ48770" s="8"/>
      <c r="BR48770" s="8"/>
      <c r="BS48770" s="8"/>
      <c r="BT48770" s="8"/>
      <c r="BU48770" s="8"/>
    </row>
    <row r="48771" spans="68:73">
      <c r="BP48771" s="10"/>
      <c r="BQ48771" s="10"/>
      <c r="BR48771" s="10"/>
      <c r="BS48771" s="10"/>
      <c r="BT48771" s="10"/>
      <c r="BU48771" s="10"/>
    </row>
    <row r="48772" spans="68:73">
      <c r="BP48772" s="8"/>
      <c r="BQ48772" s="8"/>
      <c r="BR48772" s="8"/>
      <c r="BS48772" s="8"/>
      <c r="BT48772" s="8"/>
      <c r="BU48772" s="8"/>
    </row>
    <row r="48773" spans="68:73">
      <c r="BP48773" s="10"/>
      <c r="BQ48773" s="10"/>
      <c r="BR48773" s="10"/>
      <c r="BS48773" s="10"/>
      <c r="BT48773" s="10"/>
      <c r="BU48773" s="10"/>
    </row>
    <row r="48774" spans="68:73">
      <c r="BP48774" s="8"/>
      <c r="BQ48774" s="8"/>
      <c r="BR48774" s="8"/>
      <c r="BS48774" s="8"/>
      <c r="BT48774" s="8"/>
      <c r="BU48774" s="8"/>
    </row>
    <row r="48775" spans="68:73">
      <c r="BP48775" s="10"/>
      <c r="BQ48775" s="10"/>
      <c r="BR48775" s="10"/>
      <c r="BS48775" s="10"/>
      <c r="BT48775" s="10"/>
      <c r="BU48775" s="10"/>
    </row>
    <row r="48776" spans="68:73">
      <c r="BP48776" s="8"/>
      <c r="BQ48776" s="8"/>
      <c r="BR48776" s="8"/>
      <c r="BS48776" s="8"/>
      <c r="BT48776" s="8"/>
      <c r="BU48776" s="8"/>
    </row>
    <row r="48777" spans="68:73">
      <c r="BP48777" s="10"/>
      <c r="BQ48777" s="10"/>
      <c r="BR48777" s="10"/>
      <c r="BS48777" s="10"/>
      <c r="BT48777" s="10"/>
      <c r="BU48777" s="10"/>
    </row>
    <row r="48778" spans="68:73">
      <c r="BP48778" s="8"/>
      <c r="BQ48778" s="8"/>
      <c r="BR48778" s="8"/>
      <c r="BS48778" s="8"/>
      <c r="BT48778" s="8"/>
      <c r="BU48778" s="8"/>
    </row>
    <row r="48779" spans="68:73">
      <c r="BP48779" s="10"/>
      <c r="BQ48779" s="10"/>
      <c r="BR48779" s="10"/>
      <c r="BS48779" s="10"/>
      <c r="BT48779" s="10"/>
      <c r="BU48779" s="10"/>
    </row>
    <row r="48780" spans="68:73">
      <c r="BP48780" s="8"/>
      <c r="BQ48780" s="8"/>
      <c r="BR48780" s="8"/>
      <c r="BS48780" s="8"/>
      <c r="BT48780" s="8"/>
      <c r="BU48780" s="8"/>
    </row>
    <row r="48781" spans="68:73">
      <c r="BP48781" s="10"/>
      <c r="BQ48781" s="10"/>
      <c r="BR48781" s="10"/>
      <c r="BS48781" s="10"/>
      <c r="BT48781" s="10"/>
      <c r="BU48781" s="10"/>
    </row>
    <row r="48782" spans="68:73">
      <c r="BP48782" s="8"/>
      <c r="BQ48782" s="8"/>
      <c r="BR48782" s="8"/>
      <c r="BS48782" s="8"/>
      <c r="BT48782" s="8"/>
      <c r="BU48782" s="8"/>
    </row>
    <row r="48783" spans="68:73">
      <c r="BP48783" s="10"/>
      <c r="BQ48783" s="10"/>
      <c r="BR48783" s="10"/>
      <c r="BS48783" s="10"/>
      <c r="BT48783" s="10"/>
      <c r="BU48783" s="10"/>
    </row>
    <row r="48784" spans="68:73">
      <c r="BP48784" s="8"/>
      <c r="BQ48784" s="8"/>
      <c r="BR48784" s="8"/>
      <c r="BS48784" s="8"/>
      <c r="BT48784" s="8"/>
      <c r="BU48784" s="8"/>
    </row>
    <row r="48785" spans="68:73">
      <c r="BP48785" s="10"/>
      <c r="BQ48785" s="10"/>
      <c r="BR48785" s="10"/>
      <c r="BS48785" s="10"/>
      <c r="BT48785" s="10"/>
      <c r="BU48785" s="10"/>
    </row>
    <row r="48786" spans="68:73">
      <c r="BP48786" s="8"/>
      <c r="BQ48786" s="8"/>
      <c r="BR48786" s="8"/>
      <c r="BS48786" s="8"/>
      <c r="BT48786" s="8"/>
      <c r="BU48786" s="8"/>
    </row>
    <row r="48787" spans="68:73">
      <c r="BP48787" s="10"/>
      <c r="BQ48787" s="10"/>
      <c r="BR48787" s="10"/>
      <c r="BS48787" s="10"/>
      <c r="BT48787" s="10"/>
      <c r="BU48787" s="10"/>
    </row>
    <row r="48788" spans="68:73">
      <c r="BP48788" s="8"/>
      <c r="BQ48788" s="8"/>
      <c r="BR48788" s="8"/>
      <c r="BS48788" s="8"/>
      <c r="BT48788" s="8"/>
      <c r="BU48788" s="8"/>
    </row>
    <row r="48789" spans="68:73">
      <c r="BP48789" s="10"/>
      <c r="BQ48789" s="10"/>
      <c r="BR48789" s="10"/>
      <c r="BS48789" s="10"/>
      <c r="BT48789" s="10"/>
      <c r="BU48789" s="10"/>
    </row>
    <row r="48790" spans="68:73">
      <c r="BP48790" s="8"/>
      <c r="BQ48790" s="8"/>
      <c r="BR48790" s="8"/>
      <c r="BS48790" s="8"/>
      <c r="BT48790" s="8"/>
      <c r="BU48790" s="8"/>
    </row>
    <row r="48791" spans="68:73">
      <c r="BP48791" s="10"/>
      <c r="BQ48791" s="10"/>
      <c r="BR48791" s="10"/>
      <c r="BS48791" s="10"/>
      <c r="BT48791" s="10"/>
      <c r="BU48791" s="10"/>
    </row>
    <row r="48792" spans="68:73">
      <c r="BP48792" s="8"/>
      <c r="BQ48792" s="8"/>
      <c r="BR48792" s="8"/>
      <c r="BS48792" s="8"/>
      <c r="BT48792" s="8"/>
      <c r="BU48792" s="8"/>
    </row>
    <row r="48793" spans="68:73">
      <c r="BP48793" s="10"/>
      <c r="BQ48793" s="10"/>
      <c r="BR48793" s="10"/>
      <c r="BS48793" s="10"/>
      <c r="BT48793" s="10"/>
      <c r="BU48793" s="10"/>
    </row>
    <row r="48794" spans="68:73">
      <c r="BP48794" s="8"/>
      <c r="BQ48794" s="8"/>
      <c r="BR48794" s="8"/>
      <c r="BS48794" s="8"/>
      <c r="BT48794" s="8"/>
      <c r="BU48794" s="8"/>
    </row>
    <row r="48795" spans="68:73">
      <c r="BP48795" s="10"/>
      <c r="BQ48795" s="10"/>
      <c r="BR48795" s="10"/>
      <c r="BS48795" s="10"/>
      <c r="BT48795" s="10"/>
      <c r="BU48795" s="10"/>
    </row>
    <row r="48796" spans="68:73">
      <c r="BP48796" s="8"/>
      <c r="BQ48796" s="8"/>
      <c r="BR48796" s="8"/>
      <c r="BS48796" s="8"/>
      <c r="BT48796" s="8"/>
      <c r="BU48796" s="8"/>
    </row>
    <row r="48797" spans="68:73">
      <c r="BP48797" s="10"/>
      <c r="BQ48797" s="10"/>
      <c r="BR48797" s="10"/>
      <c r="BS48797" s="10"/>
      <c r="BT48797" s="10"/>
      <c r="BU48797" s="10"/>
    </row>
    <row r="48798" spans="68:73">
      <c r="BP48798" s="8"/>
      <c r="BQ48798" s="8"/>
      <c r="BR48798" s="8"/>
      <c r="BS48798" s="8"/>
      <c r="BT48798" s="8"/>
      <c r="BU48798" s="8"/>
    </row>
    <row r="48799" spans="68:73">
      <c r="BP48799" s="10"/>
      <c r="BQ48799" s="10"/>
      <c r="BR48799" s="10"/>
      <c r="BS48799" s="10"/>
      <c r="BT48799" s="10"/>
      <c r="BU48799" s="10"/>
    </row>
    <row r="48800" spans="68:73">
      <c r="BP48800" s="8"/>
      <c r="BQ48800" s="8"/>
      <c r="BR48800" s="8"/>
      <c r="BS48800" s="8"/>
      <c r="BT48800" s="8"/>
      <c r="BU48800" s="8"/>
    </row>
    <row r="48801" spans="68:73">
      <c r="BP48801" s="10"/>
      <c r="BQ48801" s="10"/>
      <c r="BR48801" s="10"/>
      <c r="BS48801" s="10"/>
      <c r="BT48801" s="10"/>
      <c r="BU48801" s="10"/>
    </row>
    <row r="48802" spans="68:73">
      <c r="BP48802" s="8"/>
      <c r="BQ48802" s="8"/>
      <c r="BR48802" s="8"/>
      <c r="BS48802" s="8"/>
      <c r="BT48802" s="8"/>
      <c r="BU48802" s="8"/>
    </row>
    <row r="48803" spans="68:73">
      <c r="BP48803" s="10"/>
      <c r="BQ48803" s="10"/>
      <c r="BR48803" s="10"/>
      <c r="BS48803" s="10"/>
      <c r="BT48803" s="10"/>
      <c r="BU48803" s="10"/>
    </row>
    <row r="48804" spans="68:73">
      <c r="BP48804" s="8"/>
      <c r="BQ48804" s="8"/>
      <c r="BR48804" s="8"/>
      <c r="BS48804" s="8"/>
      <c r="BT48804" s="8"/>
      <c r="BU48804" s="8"/>
    </row>
    <row r="48805" spans="68:73">
      <c r="BP48805" s="10"/>
      <c r="BQ48805" s="10"/>
      <c r="BR48805" s="10"/>
      <c r="BS48805" s="10"/>
      <c r="BT48805" s="10"/>
      <c r="BU48805" s="10"/>
    </row>
    <row r="48806" spans="68:73">
      <c r="BP48806" s="8"/>
      <c r="BQ48806" s="8"/>
      <c r="BR48806" s="8"/>
      <c r="BS48806" s="8"/>
      <c r="BT48806" s="8"/>
      <c r="BU48806" s="8"/>
    </row>
    <row r="48807" spans="68:73">
      <c r="BP48807" s="10"/>
      <c r="BQ48807" s="10"/>
      <c r="BR48807" s="10"/>
      <c r="BS48807" s="10"/>
      <c r="BT48807" s="10"/>
      <c r="BU48807" s="10"/>
    </row>
    <row r="48808" spans="68:73">
      <c r="BP48808" s="8"/>
      <c r="BQ48808" s="8"/>
      <c r="BR48808" s="8"/>
      <c r="BS48808" s="8"/>
      <c r="BT48808" s="8"/>
      <c r="BU48808" s="8"/>
    </row>
    <row r="48809" spans="68:73">
      <c r="BP48809" s="10"/>
      <c r="BQ48809" s="10"/>
      <c r="BR48809" s="10"/>
      <c r="BS48809" s="10"/>
      <c r="BT48809" s="10"/>
      <c r="BU48809" s="10"/>
    </row>
    <row r="48810" spans="68:73">
      <c r="BP48810" s="8"/>
      <c r="BQ48810" s="8"/>
      <c r="BR48810" s="8"/>
      <c r="BS48810" s="8"/>
      <c r="BT48810" s="8"/>
      <c r="BU48810" s="8"/>
    </row>
    <row r="48811" spans="68:73">
      <c r="BP48811" s="10"/>
      <c r="BQ48811" s="10"/>
      <c r="BR48811" s="10"/>
      <c r="BS48811" s="10"/>
      <c r="BT48811" s="10"/>
      <c r="BU48811" s="10"/>
    </row>
    <row r="48812" spans="68:73">
      <c r="BP48812" s="8"/>
      <c r="BQ48812" s="8"/>
      <c r="BR48812" s="8"/>
      <c r="BS48812" s="8"/>
      <c r="BT48812" s="8"/>
      <c r="BU48812" s="8"/>
    </row>
    <row r="48813" spans="68:73">
      <c r="BP48813" s="10"/>
      <c r="BQ48813" s="10"/>
      <c r="BR48813" s="10"/>
      <c r="BS48813" s="10"/>
      <c r="BT48813" s="10"/>
      <c r="BU48813" s="10"/>
    </row>
    <row r="48814" spans="68:73">
      <c r="BP48814" s="8"/>
      <c r="BQ48814" s="8"/>
      <c r="BR48814" s="8"/>
      <c r="BS48814" s="8"/>
      <c r="BT48814" s="8"/>
      <c r="BU48814" s="8"/>
    </row>
    <row r="48815" spans="68:73">
      <c r="BP48815" s="10"/>
      <c r="BQ48815" s="10"/>
      <c r="BR48815" s="10"/>
      <c r="BS48815" s="10"/>
      <c r="BT48815" s="10"/>
      <c r="BU48815" s="10"/>
    </row>
    <row r="48816" spans="68:73">
      <c r="BP48816" s="8"/>
      <c r="BQ48816" s="8"/>
      <c r="BR48816" s="8"/>
      <c r="BS48816" s="8"/>
      <c r="BT48816" s="8"/>
      <c r="BU48816" s="8"/>
    </row>
    <row r="48817" spans="68:73">
      <c r="BP48817" s="10"/>
      <c r="BQ48817" s="10"/>
      <c r="BR48817" s="10"/>
      <c r="BS48817" s="10"/>
      <c r="BT48817" s="10"/>
      <c r="BU48817" s="10"/>
    </row>
    <row r="48818" spans="68:73">
      <c r="BP48818" s="8"/>
      <c r="BQ48818" s="8"/>
      <c r="BR48818" s="8"/>
      <c r="BS48818" s="8"/>
      <c r="BT48818" s="8"/>
      <c r="BU48818" s="8"/>
    </row>
    <row r="48819" spans="68:73">
      <c r="BP48819" s="10"/>
      <c r="BQ48819" s="10"/>
      <c r="BR48819" s="10"/>
      <c r="BS48819" s="10"/>
      <c r="BT48819" s="10"/>
      <c r="BU48819" s="10"/>
    </row>
    <row r="48820" spans="68:73">
      <c r="BP48820" s="8"/>
      <c r="BQ48820" s="8"/>
      <c r="BR48820" s="8"/>
      <c r="BS48820" s="8"/>
      <c r="BT48820" s="8"/>
      <c r="BU48820" s="8"/>
    </row>
    <row r="48821" spans="68:73">
      <c r="BP48821" s="10"/>
      <c r="BQ48821" s="10"/>
      <c r="BR48821" s="10"/>
      <c r="BS48821" s="10"/>
      <c r="BT48821" s="10"/>
      <c r="BU48821" s="10"/>
    </row>
    <row r="48822" spans="68:73">
      <c r="BP48822" s="8"/>
      <c r="BQ48822" s="8"/>
      <c r="BR48822" s="8"/>
      <c r="BS48822" s="8"/>
      <c r="BT48822" s="8"/>
      <c r="BU48822" s="8"/>
    </row>
    <row r="48823" spans="68:73">
      <c r="BP48823" s="10"/>
      <c r="BQ48823" s="10"/>
      <c r="BR48823" s="10"/>
      <c r="BS48823" s="10"/>
      <c r="BT48823" s="10"/>
      <c r="BU48823" s="10"/>
    </row>
    <row r="48824" spans="68:73">
      <c r="BP48824" s="8"/>
      <c r="BQ48824" s="8"/>
      <c r="BR48824" s="8"/>
      <c r="BS48824" s="8"/>
      <c r="BT48824" s="8"/>
      <c r="BU48824" s="8"/>
    </row>
    <row r="48825" spans="68:73">
      <c r="BP48825" s="10"/>
      <c r="BQ48825" s="10"/>
      <c r="BR48825" s="10"/>
      <c r="BS48825" s="10"/>
      <c r="BT48825" s="10"/>
      <c r="BU48825" s="10"/>
    </row>
    <row r="48826" spans="68:73">
      <c r="BP48826" s="8"/>
      <c r="BQ48826" s="8"/>
      <c r="BR48826" s="8"/>
      <c r="BS48826" s="8"/>
      <c r="BT48826" s="8"/>
      <c r="BU48826" s="8"/>
    </row>
    <row r="48827" spans="68:73">
      <c r="BP48827" s="10"/>
      <c r="BQ48827" s="10"/>
      <c r="BR48827" s="10"/>
      <c r="BS48827" s="10"/>
      <c r="BT48827" s="10"/>
      <c r="BU48827" s="10"/>
    </row>
    <row r="48828" spans="68:73">
      <c r="BP48828" s="8"/>
      <c r="BQ48828" s="8"/>
      <c r="BR48828" s="8"/>
      <c r="BS48828" s="8"/>
      <c r="BT48828" s="8"/>
      <c r="BU48828" s="8"/>
    </row>
    <row r="48829" spans="68:73">
      <c r="BP48829" s="10"/>
      <c r="BQ48829" s="10"/>
      <c r="BR48829" s="10"/>
      <c r="BS48829" s="10"/>
      <c r="BT48829" s="10"/>
      <c r="BU48829" s="10"/>
    </row>
    <row r="48830" spans="68:73">
      <c r="BP48830" s="8"/>
      <c r="BQ48830" s="8"/>
      <c r="BR48830" s="8"/>
      <c r="BS48830" s="8"/>
      <c r="BT48830" s="8"/>
      <c r="BU48830" s="8"/>
    </row>
    <row r="48831" spans="68:73">
      <c r="BP48831" s="10"/>
      <c r="BQ48831" s="10"/>
      <c r="BR48831" s="10"/>
      <c r="BS48831" s="10"/>
      <c r="BT48831" s="10"/>
      <c r="BU48831" s="10"/>
    </row>
    <row r="48832" spans="68:73">
      <c r="BP48832" s="8"/>
      <c r="BQ48832" s="8"/>
      <c r="BR48832" s="8"/>
      <c r="BS48832" s="8"/>
      <c r="BT48832" s="8"/>
      <c r="BU48832" s="8"/>
    </row>
    <row r="48833" spans="68:73">
      <c r="BP48833" s="10"/>
      <c r="BQ48833" s="10"/>
      <c r="BR48833" s="10"/>
      <c r="BS48833" s="10"/>
      <c r="BT48833" s="10"/>
      <c r="BU48833" s="10"/>
    </row>
    <row r="48834" spans="68:73">
      <c r="BP48834" s="8"/>
      <c r="BQ48834" s="8"/>
      <c r="BR48834" s="8"/>
      <c r="BS48834" s="8"/>
      <c r="BT48834" s="8"/>
      <c r="BU48834" s="8"/>
    </row>
    <row r="48835" spans="68:73">
      <c r="BP48835" s="10"/>
      <c r="BQ48835" s="10"/>
      <c r="BR48835" s="10"/>
      <c r="BS48835" s="10"/>
      <c r="BT48835" s="10"/>
      <c r="BU48835" s="10"/>
    </row>
    <row r="48836" spans="68:73">
      <c r="BP48836" s="8"/>
      <c r="BQ48836" s="8"/>
      <c r="BR48836" s="8"/>
      <c r="BS48836" s="8"/>
      <c r="BT48836" s="8"/>
      <c r="BU48836" s="8"/>
    </row>
    <row r="48837" spans="68:73">
      <c r="BP48837" s="10"/>
      <c r="BQ48837" s="10"/>
      <c r="BR48837" s="10"/>
      <c r="BS48837" s="10"/>
      <c r="BT48837" s="10"/>
      <c r="BU48837" s="10"/>
    </row>
    <row r="48838" spans="68:73">
      <c r="BP48838" s="8"/>
      <c r="BQ48838" s="8"/>
      <c r="BR48838" s="8"/>
      <c r="BS48838" s="8"/>
      <c r="BT48838" s="8"/>
      <c r="BU48838" s="8"/>
    </row>
    <row r="48839" spans="68:73">
      <c r="BP48839" s="10"/>
      <c r="BQ48839" s="10"/>
      <c r="BR48839" s="10"/>
      <c r="BS48839" s="10"/>
      <c r="BT48839" s="10"/>
      <c r="BU48839" s="10"/>
    </row>
    <row r="48840" spans="68:73">
      <c r="BP48840" s="8"/>
      <c r="BQ48840" s="8"/>
      <c r="BR48840" s="8"/>
      <c r="BS48840" s="8"/>
      <c r="BT48840" s="8"/>
      <c r="BU48840" s="8"/>
    </row>
    <row r="48841" spans="68:73">
      <c r="BP48841" s="10"/>
      <c r="BQ48841" s="10"/>
      <c r="BR48841" s="10"/>
      <c r="BS48841" s="10"/>
      <c r="BT48841" s="10"/>
      <c r="BU48841" s="10"/>
    </row>
    <row r="48842" spans="68:73">
      <c r="BP48842" s="8"/>
      <c r="BQ48842" s="8"/>
      <c r="BR48842" s="8"/>
      <c r="BS48842" s="8"/>
      <c r="BT48842" s="8"/>
      <c r="BU48842" s="8"/>
    </row>
    <row r="48843" spans="68:73">
      <c r="BP48843" s="10"/>
      <c r="BQ48843" s="10"/>
      <c r="BR48843" s="10"/>
      <c r="BS48843" s="10"/>
      <c r="BT48843" s="10"/>
      <c r="BU48843" s="10"/>
    </row>
    <row r="48844" spans="68:73">
      <c r="BP48844" s="8"/>
      <c r="BQ48844" s="8"/>
      <c r="BR48844" s="8"/>
      <c r="BS48844" s="8"/>
      <c r="BT48844" s="8"/>
      <c r="BU48844" s="8"/>
    </row>
    <row r="48845" spans="68:73">
      <c r="BP48845" s="10"/>
      <c r="BQ48845" s="10"/>
      <c r="BR48845" s="10"/>
      <c r="BS48845" s="10"/>
      <c r="BT48845" s="10"/>
      <c r="BU48845" s="10"/>
    </row>
    <row r="48846" spans="68:73">
      <c r="BP48846" s="8"/>
      <c r="BQ48846" s="8"/>
      <c r="BR48846" s="8"/>
      <c r="BS48846" s="8"/>
      <c r="BT48846" s="8"/>
      <c r="BU48846" s="8"/>
    </row>
    <row r="48847" spans="68:73">
      <c r="BP48847" s="10"/>
      <c r="BQ48847" s="10"/>
      <c r="BR48847" s="10"/>
      <c r="BS48847" s="10"/>
      <c r="BT48847" s="10"/>
      <c r="BU48847" s="10"/>
    </row>
    <row r="48848" spans="68:73">
      <c r="BP48848" s="8"/>
      <c r="BQ48848" s="8"/>
      <c r="BR48848" s="8"/>
      <c r="BS48848" s="8"/>
      <c r="BT48848" s="8"/>
      <c r="BU48848" s="8"/>
    </row>
    <row r="48849" spans="68:73">
      <c r="BP48849" s="10"/>
      <c r="BQ48849" s="10"/>
      <c r="BR48849" s="10"/>
      <c r="BS48849" s="10"/>
      <c r="BT48849" s="10"/>
      <c r="BU48849" s="10"/>
    </row>
    <row r="48850" spans="68:73">
      <c r="BP48850" s="8"/>
      <c r="BQ48850" s="8"/>
      <c r="BR48850" s="8"/>
      <c r="BS48850" s="8"/>
      <c r="BT48850" s="8"/>
      <c r="BU48850" s="8"/>
    </row>
    <row r="48851" spans="68:73">
      <c r="BP48851" s="10"/>
      <c r="BQ48851" s="10"/>
      <c r="BR48851" s="10"/>
      <c r="BS48851" s="10"/>
      <c r="BT48851" s="10"/>
      <c r="BU48851" s="10"/>
    </row>
    <row r="48852" spans="68:73">
      <c r="BP48852" s="8"/>
      <c r="BQ48852" s="8"/>
      <c r="BR48852" s="8"/>
      <c r="BS48852" s="8"/>
      <c r="BT48852" s="8"/>
      <c r="BU48852" s="8"/>
    </row>
    <row r="48853" spans="68:73">
      <c r="BP48853" s="10"/>
      <c r="BQ48853" s="10"/>
      <c r="BR48853" s="10"/>
      <c r="BS48853" s="10"/>
      <c r="BT48853" s="10"/>
      <c r="BU48853" s="10"/>
    </row>
    <row r="48854" spans="68:73">
      <c r="BP48854" s="8"/>
      <c r="BQ48854" s="8"/>
      <c r="BR48854" s="8"/>
      <c r="BS48854" s="8"/>
      <c r="BT48854" s="8"/>
      <c r="BU48854" s="8"/>
    </row>
    <row r="48855" spans="68:73">
      <c r="BP48855" s="10"/>
      <c r="BQ48855" s="10"/>
      <c r="BR48855" s="10"/>
      <c r="BS48855" s="10"/>
      <c r="BT48855" s="10"/>
      <c r="BU48855" s="10"/>
    </row>
    <row r="48856" spans="68:73">
      <c r="BP48856" s="8"/>
      <c r="BQ48856" s="8"/>
      <c r="BR48856" s="8"/>
      <c r="BS48856" s="8"/>
      <c r="BT48856" s="8"/>
      <c r="BU48856" s="8"/>
    </row>
    <row r="48857" spans="68:73">
      <c r="BP48857" s="10"/>
      <c r="BQ48857" s="10"/>
      <c r="BR48857" s="10"/>
      <c r="BS48857" s="10"/>
      <c r="BT48857" s="10"/>
      <c r="BU48857" s="10"/>
    </row>
    <row r="48858" spans="68:73">
      <c r="BP48858" s="8"/>
      <c r="BQ48858" s="8"/>
      <c r="BR48858" s="8"/>
      <c r="BS48858" s="8"/>
      <c r="BT48858" s="8"/>
      <c r="BU48858" s="8"/>
    </row>
    <row r="48859" spans="68:73">
      <c r="BP48859" s="10"/>
      <c r="BQ48859" s="10"/>
      <c r="BR48859" s="10"/>
      <c r="BS48859" s="10"/>
      <c r="BT48859" s="10"/>
      <c r="BU48859" s="10"/>
    </row>
    <row r="48860" spans="68:73">
      <c r="BP48860" s="8"/>
      <c r="BQ48860" s="8"/>
      <c r="BR48860" s="8"/>
      <c r="BS48860" s="8"/>
      <c r="BT48860" s="8"/>
      <c r="BU48860" s="8"/>
    </row>
    <row r="48861" spans="68:73">
      <c r="BP48861" s="10"/>
      <c r="BQ48861" s="10"/>
      <c r="BR48861" s="10"/>
      <c r="BS48861" s="10"/>
      <c r="BT48861" s="10"/>
      <c r="BU48861" s="10"/>
    </row>
    <row r="48862" spans="68:73">
      <c r="BP48862" s="8"/>
      <c r="BQ48862" s="8"/>
      <c r="BR48862" s="8"/>
      <c r="BS48862" s="8"/>
      <c r="BT48862" s="8"/>
      <c r="BU48862" s="8"/>
    </row>
    <row r="48863" spans="68:73">
      <c r="BP48863" s="10"/>
      <c r="BQ48863" s="10"/>
      <c r="BR48863" s="10"/>
      <c r="BS48863" s="10"/>
      <c r="BT48863" s="10"/>
      <c r="BU48863" s="10"/>
    </row>
    <row r="48864" spans="68:73">
      <c r="BP48864" s="8"/>
      <c r="BQ48864" s="8"/>
      <c r="BR48864" s="8"/>
      <c r="BS48864" s="8"/>
      <c r="BT48864" s="8"/>
      <c r="BU48864" s="8"/>
    </row>
    <row r="48865" spans="68:73">
      <c r="BP48865" s="10"/>
      <c r="BQ48865" s="10"/>
      <c r="BR48865" s="10"/>
      <c r="BS48865" s="10"/>
      <c r="BT48865" s="10"/>
      <c r="BU48865" s="10"/>
    </row>
    <row r="48866" spans="68:73">
      <c r="BP48866" s="8"/>
      <c r="BQ48866" s="8"/>
      <c r="BR48866" s="8"/>
      <c r="BS48866" s="8"/>
      <c r="BT48866" s="8"/>
      <c r="BU48866" s="8"/>
    </row>
    <row r="48867" spans="68:73">
      <c r="BP48867" s="10"/>
      <c r="BQ48867" s="10"/>
      <c r="BR48867" s="10"/>
      <c r="BS48867" s="10"/>
      <c r="BT48867" s="10"/>
      <c r="BU48867" s="10"/>
    </row>
    <row r="48868" spans="68:73">
      <c r="BP48868" s="8"/>
      <c r="BQ48868" s="8"/>
      <c r="BR48868" s="8"/>
      <c r="BS48868" s="8"/>
      <c r="BT48868" s="8"/>
      <c r="BU48868" s="8"/>
    </row>
    <row r="48869" spans="68:73">
      <c r="BP48869" s="10"/>
      <c r="BQ48869" s="10"/>
      <c r="BR48869" s="10"/>
      <c r="BS48869" s="10"/>
      <c r="BT48869" s="10"/>
      <c r="BU48869" s="10"/>
    </row>
    <row r="48870" spans="68:73">
      <c r="BP48870" s="8"/>
      <c r="BQ48870" s="8"/>
      <c r="BR48870" s="8"/>
      <c r="BS48870" s="8"/>
      <c r="BT48870" s="8"/>
      <c r="BU48870" s="8"/>
    </row>
    <row r="48871" spans="68:73">
      <c r="BP48871" s="10"/>
      <c r="BQ48871" s="10"/>
      <c r="BR48871" s="10"/>
      <c r="BS48871" s="10"/>
      <c r="BT48871" s="10"/>
      <c r="BU48871" s="10"/>
    </row>
    <row r="48872" spans="68:73">
      <c r="BP48872" s="8"/>
      <c r="BQ48872" s="8"/>
      <c r="BR48872" s="8"/>
      <c r="BS48872" s="8"/>
      <c r="BT48872" s="8"/>
      <c r="BU48872" s="8"/>
    </row>
    <row r="48873" spans="68:73">
      <c r="BP48873" s="10"/>
      <c r="BQ48873" s="10"/>
      <c r="BR48873" s="10"/>
      <c r="BS48873" s="10"/>
      <c r="BT48873" s="10"/>
      <c r="BU48873" s="10"/>
    </row>
    <row r="48874" spans="68:73">
      <c r="BP48874" s="8"/>
      <c r="BQ48874" s="8"/>
      <c r="BR48874" s="8"/>
      <c r="BS48874" s="8"/>
      <c r="BT48874" s="8"/>
      <c r="BU48874" s="8"/>
    </row>
    <row r="48875" spans="68:73">
      <c r="BP48875" s="10"/>
      <c r="BQ48875" s="10"/>
      <c r="BR48875" s="10"/>
      <c r="BS48875" s="10"/>
      <c r="BT48875" s="10"/>
      <c r="BU48875" s="10"/>
    </row>
    <row r="48876" spans="68:73">
      <c r="BP48876" s="8"/>
      <c r="BQ48876" s="8"/>
      <c r="BR48876" s="8"/>
      <c r="BS48876" s="8"/>
      <c r="BT48876" s="8"/>
      <c r="BU48876" s="8"/>
    </row>
    <row r="48877" spans="68:73">
      <c r="BP48877" s="10"/>
      <c r="BQ48877" s="10"/>
      <c r="BR48877" s="10"/>
      <c r="BS48877" s="10"/>
      <c r="BT48877" s="10"/>
      <c r="BU48877" s="10"/>
    </row>
    <row r="48878" spans="68:73">
      <c r="BP48878" s="8"/>
      <c r="BQ48878" s="8"/>
      <c r="BR48878" s="8"/>
      <c r="BS48878" s="8"/>
      <c r="BT48878" s="8"/>
      <c r="BU48878" s="8"/>
    </row>
    <row r="48879" spans="68:73">
      <c r="BP48879" s="10"/>
      <c r="BQ48879" s="10"/>
      <c r="BR48879" s="10"/>
      <c r="BS48879" s="10"/>
      <c r="BT48879" s="10"/>
      <c r="BU48879" s="10"/>
    </row>
    <row r="48880" spans="68:73">
      <c r="BP48880" s="8"/>
      <c r="BQ48880" s="8"/>
      <c r="BR48880" s="8"/>
      <c r="BS48880" s="8"/>
      <c r="BT48880" s="8"/>
      <c r="BU48880" s="8"/>
    </row>
    <row r="48881" spans="68:73">
      <c r="BP48881" s="10"/>
      <c r="BQ48881" s="10"/>
      <c r="BR48881" s="10"/>
      <c r="BS48881" s="10"/>
      <c r="BT48881" s="10"/>
      <c r="BU48881" s="10"/>
    </row>
    <row r="48882" spans="68:73">
      <c r="BP48882" s="8"/>
      <c r="BQ48882" s="8"/>
      <c r="BR48882" s="8"/>
      <c r="BS48882" s="8"/>
      <c r="BT48882" s="8"/>
      <c r="BU48882" s="8"/>
    </row>
    <row r="48883" spans="68:73">
      <c r="BP48883" s="10"/>
      <c r="BQ48883" s="10"/>
      <c r="BR48883" s="10"/>
      <c r="BS48883" s="10"/>
      <c r="BT48883" s="10"/>
      <c r="BU48883" s="10"/>
    </row>
    <row r="48884" spans="68:73">
      <c r="BP48884" s="8"/>
      <c r="BQ48884" s="8"/>
      <c r="BR48884" s="8"/>
      <c r="BS48884" s="8"/>
      <c r="BT48884" s="8"/>
      <c r="BU48884" s="8"/>
    </row>
    <row r="48885" spans="68:73">
      <c r="BP48885" s="10"/>
      <c r="BQ48885" s="10"/>
      <c r="BR48885" s="10"/>
      <c r="BS48885" s="10"/>
      <c r="BT48885" s="10"/>
      <c r="BU48885" s="10"/>
    </row>
    <row r="48886" spans="68:73">
      <c r="BP48886" s="8"/>
      <c r="BQ48886" s="8"/>
      <c r="BR48886" s="8"/>
      <c r="BS48886" s="8"/>
      <c r="BT48886" s="8"/>
      <c r="BU48886" s="8"/>
    </row>
    <row r="48887" spans="68:73">
      <c r="BP48887" s="10"/>
      <c r="BQ48887" s="10"/>
      <c r="BR48887" s="10"/>
      <c r="BS48887" s="10"/>
      <c r="BT48887" s="10"/>
      <c r="BU48887" s="10"/>
    </row>
    <row r="48888" spans="68:73">
      <c r="BP48888" s="8"/>
      <c r="BQ48888" s="8"/>
      <c r="BR48888" s="8"/>
      <c r="BS48888" s="8"/>
      <c r="BT48888" s="8"/>
      <c r="BU48888" s="8"/>
    </row>
    <row r="48889" spans="68:73">
      <c r="BP48889" s="10"/>
      <c r="BQ48889" s="10"/>
      <c r="BR48889" s="10"/>
      <c r="BS48889" s="10"/>
      <c r="BT48889" s="10"/>
      <c r="BU48889" s="10"/>
    </row>
    <row r="48890" spans="68:73">
      <c r="BP48890" s="8"/>
      <c r="BQ48890" s="8"/>
      <c r="BR48890" s="8"/>
      <c r="BS48890" s="8"/>
      <c r="BT48890" s="8"/>
      <c r="BU48890" s="8"/>
    </row>
    <row r="48891" spans="68:73">
      <c r="BP48891" s="10"/>
      <c r="BQ48891" s="10"/>
      <c r="BR48891" s="10"/>
      <c r="BS48891" s="10"/>
      <c r="BT48891" s="10"/>
      <c r="BU48891" s="10"/>
    </row>
    <row r="48892" spans="68:73">
      <c r="BP48892" s="8"/>
      <c r="BQ48892" s="8"/>
      <c r="BR48892" s="8"/>
      <c r="BS48892" s="8"/>
      <c r="BT48892" s="8"/>
      <c r="BU48892" s="8"/>
    </row>
    <row r="48893" spans="68:73">
      <c r="BP48893" s="10"/>
      <c r="BQ48893" s="10"/>
      <c r="BR48893" s="10"/>
      <c r="BS48893" s="10"/>
      <c r="BT48893" s="10"/>
      <c r="BU48893" s="10"/>
    </row>
    <row r="48894" spans="68:73">
      <c r="BP48894" s="8"/>
      <c r="BQ48894" s="8"/>
      <c r="BR48894" s="8"/>
      <c r="BS48894" s="8"/>
      <c r="BT48894" s="8"/>
      <c r="BU48894" s="8"/>
    </row>
    <row r="48895" spans="68:73">
      <c r="BP48895" s="10"/>
      <c r="BQ48895" s="10"/>
      <c r="BR48895" s="10"/>
      <c r="BS48895" s="10"/>
      <c r="BT48895" s="10"/>
      <c r="BU48895" s="10"/>
    </row>
    <row r="48896" spans="68:73">
      <c r="BP48896" s="8"/>
      <c r="BQ48896" s="8"/>
      <c r="BR48896" s="8"/>
      <c r="BS48896" s="8"/>
      <c r="BT48896" s="8"/>
      <c r="BU48896" s="8"/>
    </row>
    <row r="48897" spans="68:73">
      <c r="BP48897" s="10"/>
      <c r="BQ48897" s="10"/>
      <c r="BR48897" s="10"/>
      <c r="BS48897" s="10"/>
      <c r="BT48897" s="10"/>
      <c r="BU48897" s="10"/>
    </row>
    <row r="48898" spans="68:73">
      <c r="BP48898" s="8"/>
      <c r="BQ48898" s="8"/>
      <c r="BR48898" s="8"/>
      <c r="BS48898" s="8"/>
      <c r="BT48898" s="8"/>
      <c r="BU48898" s="8"/>
    </row>
    <row r="48899" spans="68:73">
      <c r="BP48899" s="10"/>
      <c r="BQ48899" s="10"/>
      <c r="BR48899" s="10"/>
      <c r="BS48899" s="10"/>
      <c r="BT48899" s="10"/>
      <c r="BU48899" s="10"/>
    </row>
    <row r="48900" spans="68:73">
      <c r="BP48900" s="8"/>
      <c r="BQ48900" s="8"/>
      <c r="BR48900" s="8"/>
      <c r="BS48900" s="8"/>
      <c r="BT48900" s="8"/>
      <c r="BU48900" s="8"/>
    </row>
    <row r="48901" spans="68:73">
      <c r="BP48901" s="10"/>
      <c r="BQ48901" s="10"/>
      <c r="BR48901" s="10"/>
      <c r="BS48901" s="10"/>
      <c r="BT48901" s="10"/>
      <c r="BU48901" s="10"/>
    </row>
    <row r="48902" spans="68:73">
      <c r="BP48902" s="8"/>
      <c r="BQ48902" s="8"/>
      <c r="BR48902" s="8"/>
      <c r="BS48902" s="8"/>
      <c r="BT48902" s="8"/>
      <c r="BU48902" s="8"/>
    </row>
    <row r="48903" spans="68:73">
      <c r="BP48903" s="10"/>
      <c r="BQ48903" s="10"/>
      <c r="BR48903" s="10"/>
      <c r="BS48903" s="10"/>
      <c r="BT48903" s="10"/>
      <c r="BU48903" s="10"/>
    </row>
    <row r="48904" spans="68:73">
      <c r="BP48904" s="8"/>
      <c r="BQ48904" s="8"/>
      <c r="BR48904" s="8"/>
      <c r="BS48904" s="8"/>
      <c r="BT48904" s="8"/>
      <c r="BU48904" s="8"/>
    </row>
    <row r="48905" spans="68:73">
      <c r="BP48905" s="10"/>
      <c r="BQ48905" s="10"/>
      <c r="BR48905" s="10"/>
      <c r="BS48905" s="10"/>
      <c r="BT48905" s="10"/>
      <c r="BU48905" s="10"/>
    </row>
    <row r="48906" spans="68:73">
      <c r="BP48906" s="8"/>
      <c r="BQ48906" s="8"/>
      <c r="BR48906" s="8"/>
      <c r="BS48906" s="8"/>
      <c r="BT48906" s="8"/>
      <c r="BU48906" s="8"/>
    </row>
    <row r="48907" spans="68:73">
      <c r="BP48907" s="10"/>
      <c r="BQ48907" s="10"/>
      <c r="BR48907" s="10"/>
      <c r="BS48907" s="10"/>
      <c r="BT48907" s="10"/>
      <c r="BU48907" s="10"/>
    </row>
    <row r="48908" spans="68:73">
      <c r="BP48908" s="8"/>
      <c r="BQ48908" s="8"/>
      <c r="BR48908" s="8"/>
      <c r="BS48908" s="8"/>
      <c r="BT48908" s="8"/>
      <c r="BU48908" s="8"/>
    </row>
    <row r="48909" spans="68:73">
      <c r="BP48909" s="10"/>
      <c r="BQ48909" s="10"/>
      <c r="BR48909" s="10"/>
      <c r="BS48909" s="10"/>
      <c r="BT48909" s="10"/>
      <c r="BU48909" s="10"/>
    </row>
    <row r="48910" spans="68:73">
      <c r="BP48910" s="8"/>
      <c r="BQ48910" s="8"/>
      <c r="BR48910" s="8"/>
      <c r="BS48910" s="8"/>
      <c r="BT48910" s="8"/>
      <c r="BU48910" s="8"/>
    </row>
    <row r="48911" spans="68:73">
      <c r="BP48911" s="10"/>
      <c r="BQ48911" s="10"/>
      <c r="BR48911" s="10"/>
      <c r="BS48911" s="10"/>
      <c r="BT48911" s="10"/>
      <c r="BU48911" s="10"/>
    </row>
    <row r="48912" spans="68:73">
      <c r="BP48912" s="8"/>
      <c r="BQ48912" s="8"/>
      <c r="BR48912" s="8"/>
      <c r="BS48912" s="8"/>
      <c r="BT48912" s="8"/>
      <c r="BU48912" s="8"/>
    </row>
    <row r="48913" spans="68:73">
      <c r="BP48913" s="10"/>
      <c r="BQ48913" s="10"/>
      <c r="BR48913" s="10"/>
      <c r="BS48913" s="10"/>
      <c r="BT48913" s="10"/>
      <c r="BU48913" s="10"/>
    </row>
    <row r="48914" spans="68:73">
      <c r="BP48914" s="8"/>
      <c r="BQ48914" s="8"/>
      <c r="BR48914" s="8"/>
      <c r="BS48914" s="8"/>
      <c r="BT48914" s="8"/>
      <c r="BU48914" s="8"/>
    </row>
    <row r="48915" spans="68:73">
      <c r="BP48915" s="10"/>
      <c r="BQ48915" s="10"/>
      <c r="BR48915" s="10"/>
      <c r="BS48915" s="10"/>
      <c r="BT48915" s="10"/>
      <c r="BU48915" s="10"/>
    </row>
    <row r="48916" spans="68:73">
      <c r="BP48916" s="8"/>
      <c r="BQ48916" s="8"/>
      <c r="BR48916" s="8"/>
      <c r="BS48916" s="8"/>
      <c r="BT48916" s="8"/>
      <c r="BU48916" s="8"/>
    </row>
    <row r="48917" spans="68:73">
      <c r="BP48917" s="10"/>
      <c r="BQ48917" s="10"/>
      <c r="BR48917" s="10"/>
      <c r="BS48917" s="10"/>
      <c r="BT48917" s="10"/>
      <c r="BU48917" s="10"/>
    </row>
    <row r="48918" spans="68:73">
      <c r="BP48918" s="8"/>
      <c r="BQ48918" s="8"/>
      <c r="BR48918" s="8"/>
      <c r="BS48918" s="8"/>
      <c r="BT48918" s="8"/>
      <c r="BU48918" s="8"/>
    </row>
    <row r="48919" spans="68:73">
      <c r="BP48919" s="10"/>
      <c r="BQ48919" s="10"/>
      <c r="BR48919" s="10"/>
      <c r="BS48919" s="10"/>
      <c r="BT48919" s="10"/>
      <c r="BU48919" s="10"/>
    </row>
    <row r="48920" spans="68:73">
      <c r="BP48920" s="8"/>
      <c r="BQ48920" s="8"/>
      <c r="BR48920" s="8"/>
      <c r="BS48920" s="8"/>
      <c r="BT48920" s="8"/>
      <c r="BU48920" s="8"/>
    </row>
    <row r="48921" spans="68:73">
      <c r="BP48921" s="10"/>
      <c r="BQ48921" s="10"/>
      <c r="BR48921" s="10"/>
      <c r="BS48921" s="10"/>
      <c r="BT48921" s="10"/>
      <c r="BU48921" s="10"/>
    </row>
    <row r="48922" spans="68:73">
      <c r="BP48922" s="8"/>
      <c r="BQ48922" s="8"/>
      <c r="BR48922" s="8"/>
      <c r="BS48922" s="8"/>
      <c r="BT48922" s="8"/>
      <c r="BU48922" s="8"/>
    </row>
    <row r="48923" spans="68:73">
      <c r="BP48923" s="10"/>
      <c r="BQ48923" s="10"/>
      <c r="BR48923" s="10"/>
      <c r="BS48923" s="10"/>
      <c r="BT48923" s="10"/>
      <c r="BU48923" s="10"/>
    </row>
    <row r="48924" spans="68:73">
      <c r="BP48924" s="8"/>
      <c r="BQ48924" s="8"/>
      <c r="BR48924" s="8"/>
      <c r="BS48924" s="8"/>
      <c r="BT48924" s="8"/>
      <c r="BU48924" s="8"/>
    </row>
    <row r="48925" spans="68:73">
      <c r="BP48925" s="10"/>
      <c r="BQ48925" s="10"/>
      <c r="BR48925" s="10"/>
      <c r="BS48925" s="10"/>
      <c r="BT48925" s="10"/>
      <c r="BU48925" s="10"/>
    </row>
    <row r="48926" spans="68:73">
      <c r="BP48926" s="8"/>
      <c r="BQ48926" s="8"/>
      <c r="BR48926" s="8"/>
      <c r="BS48926" s="8"/>
      <c r="BT48926" s="8"/>
      <c r="BU48926" s="8"/>
    </row>
    <row r="48927" spans="68:73">
      <c r="BP48927" s="10"/>
      <c r="BQ48927" s="10"/>
      <c r="BR48927" s="10"/>
      <c r="BS48927" s="10"/>
      <c r="BT48927" s="10"/>
      <c r="BU48927" s="10"/>
    </row>
    <row r="48928" spans="68:73">
      <c r="BP48928" s="8"/>
      <c r="BQ48928" s="8"/>
      <c r="BR48928" s="8"/>
      <c r="BS48928" s="8"/>
      <c r="BT48928" s="8"/>
      <c r="BU48928" s="8"/>
    </row>
    <row r="48929" spans="68:73">
      <c r="BP48929" s="10"/>
      <c r="BQ48929" s="10"/>
      <c r="BR48929" s="10"/>
      <c r="BS48929" s="10"/>
      <c r="BT48929" s="10"/>
      <c r="BU48929" s="10"/>
    </row>
    <row r="48930" spans="68:73">
      <c r="BP48930" s="8"/>
      <c r="BQ48930" s="8"/>
      <c r="BR48930" s="8"/>
      <c r="BS48930" s="8"/>
      <c r="BT48930" s="8"/>
      <c r="BU48930" s="8"/>
    </row>
    <row r="48931" spans="68:73">
      <c r="BP48931" s="10"/>
      <c r="BQ48931" s="10"/>
      <c r="BR48931" s="10"/>
      <c r="BS48931" s="10"/>
      <c r="BT48931" s="10"/>
      <c r="BU48931" s="10"/>
    </row>
    <row r="48932" spans="68:73">
      <c r="BP48932" s="8"/>
      <c r="BQ48932" s="8"/>
      <c r="BR48932" s="8"/>
      <c r="BS48932" s="8"/>
      <c r="BT48932" s="8"/>
      <c r="BU48932" s="8"/>
    </row>
    <row r="48933" spans="68:73">
      <c r="BP48933" s="10"/>
      <c r="BQ48933" s="10"/>
      <c r="BR48933" s="10"/>
      <c r="BS48933" s="10"/>
      <c r="BT48933" s="10"/>
      <c r="BU48933" s="10"/>
    </row>
    <row r="48934" spans="68:73">
      <c r="BP48934" s="8"/>
      <c r="BQ48934" s="8"/>
      <c r="BR48934" s="8"/>
      <c r="BS48934" s="8"/>
      <c r="BT48934" s="8"/>
      <c r="BU48934" s="8"/>
    </row>
    <row r="48935" spans="68:73">
      <c r="BP48935" s="10"/>
      <c r="BQ48935" s="10"/>
      <c r="BR48935" s="10"/>
      <c r="BS48935" s="10"/>
      <c r="BT48935" s="10"/>
      <c r="BU48935" s="10"/>
    </row>
    <row r="48936" spans="68:73">
      <c r="BP48936" s="8"/>
      <c r="BQ48936" s="8"/>
      <c r="BR48936" s="8"/>
      <c r="BS48936" s="8"/>
      <c r="BT48936" s="8"/>
      <c r="BU48936" s="8"/>
    </row>
    <row r="48937" spans="68:73">
      <c r="BP48937" s="10"/>
      <c r="BQ48937" s="10"/>
      <c r="BR48937" s="10"/>
      <c r="BS48937" s="10"/>
      <c r="BT48937" s="10"/>
      <c r="BU48937" s="10"/>
    </row>
    <row r="48938" spans="68:73">
      <c r="BP48938" s="8"/>
      <c r="BQ48938" s="8"/>
      <c r="BR48938" s="8"/>
      <c r="BS48938" s="8"/>
      <c r="BT48938" s="8"/>
      <c r="BU48938" s="8"/>
    </row>
    <row r="48939" spans="68:73">
      <c r="BP48939" s="10"/>
      <c r="BQ48939" s="10"/>
      <c r="BR48939" s="10"/>
      <c r="BS48939" s="10"/>
      <c r="BT48939" s="10"/>
      <c r="BU48939" s="10"/>
    </row>
    <row r="48940" spans="68:73">
      <c r="BP48940" s="8"/>
      <c r="BQ48940" s="8"/>
      <c r="BR48940" s="8"/>
      <c r="BS48940" s="8"/>
      <c r="BT48940" s="8"/>
      <c r="BU48940" s="8"/>
    </row>
    <row r="48941" spans="68:73">
      <c r="BP48941" s="10"/>
      <c r="BQ48941" s="10"/>
      <c r="BR48941" s="10"/>
      <c r="BS48941" s="10"/>
      <c r="BT48941" s="10"/>
      <c r="BU48941" s="10"/>
    </row>
    <row r="48942" spans="68:73">
      <c r="BP48942" s="8"/>
      <c r="BQ48942" s="8"/>
      <c r="BR48942" s="8"/>
      <c r="BS48942" s="8"/>
      <c r="BT48942" s="8"/>
      <c r="BU48942" s="8"/>
    </row>
    <row r="48943" spans="68:73">
      <c r="BP48943" s="10"/>
      <c r="BQ48943" s="10"/>
      <c r="BR48943" s="10"/>
      <c r="BS48943" s="10"/>
      <c r="BT48943" s="10"/>
      <c r="BU48943" s="10"/>
    </row>
    <row r="48944" spans="68:73">
      <c r="BP48944" s="8"/>
      <c r="BQ48944" s="8"/>
      <c r="BR48944" s="8"/>
      <c r="BS48944" s="8"/>
      <c r="BT48944" s="8"/>
      <c r="BU48944" s="8"/>
    </row>
    <row r="48945" spans="68:73">
      <c r="BP48945" s="10"/>
      <c r="BQ48945" s="10"/>
      <c r="BR48945" s="10"/>
      <c r="BS48945" s="10"/>
      <c r="BT48945" s="10"/>
      <c r="BU48945" s="10"/>
    </row>
    <row r="48946" spans="68:73">
      <c r="BP48946" s="8"/>
      <c r="BQ48946" s="8"/>
      <c r="BR48946" s="8"/>
      <c r="BS48946" s="8"/>
      <c r="BT48946" s="8"/>
      <c r="BU48946" s="8"/>
    </row>
    <row r="48947" spans="68:73">
      <c r="BP48947" s="10"/>
      <c r="BQ48947" s="10"/>
      <c r="BR48947" s="10"/>
      <c r="BS48947" s="10"/>
      <c r="BT48947" s="10"/>
      <c r="BU48947" s="10"/>
    </row>
    <row r="48948" spans="68:73">
      <c r="BP48948" s="8"/>
      <c r="BQ48948" s="8"/>
      <c r="BR48948" s="8"/>
      <c r="BS48948" s="8"/>
      <c r="BT48948" s="8"/>
      <c r="BU48948" s="8"/>
    </row>
    <row r="48949" spans="68:73">
      <c r="BP48949" s="10"/>
      <c r="BQ48949" s="10"/>
      <c r="BR48949" s="10"/>
      <c r="BS48949" s="10"/>
      <c r="BT48949" s="10"/>
      <c r="BU48949" s="10"/>
    </row>
    <row r="48950" spans="68:73">
      <c r="BP48950" s="8"/>
      <c r="BQ48950" s="8"/>
      <c r="BR48950" s="8"/>
      <c r="BS48950" s="8"/>
      <c r="BT48950" s="8"/>
      <c r="BU48950" s="8"/>
    </row>
    <row r="48951" spans="68:73">
      <c r="BP48951" s="10"/>
      <c r="BQ48951" s="10"/>
      <c r="BR48951" s="10"/>
      <c r="BS48951" s="10"/>
      <c r="BT48951" s="10"/>
      <c r="BU48951" s="10"/>
    </row>
    <row r="48952" spans="68:73">
      <c r="BP48952" s="8"/>
      <c r="BQ48952" s="8"/>
      <c r="BR48952" s="8"/>
      <c r="BS48952" s="8"/>
      <c r="BT48952" s="8"/>
      <c r="BU48952" s="8"/>
    </row>
    <row r="48953" spans="68:73">
      <c r="BP48953" s="10"/>
      <c r="BQ48953" s="10"/>
      <c r="BR48953" s="10"/>
      <c r="BS48953" s="10"/>
      <c r="BT48953" s="10"/>
      <c r="BU48953" s="10"/>
    </row>
    <row r="48954" spans="68:73">
      <c r="BP48954" s="8"/>
      <c r="BQ48954" s="8"/>
      <c r="BR48954" s="8"/>
      <c r="BS48954" s="8"/>
      <c r="BT48954" s="8"/>
      <c r="BU48954" s="8"/>
    </row>
    <row r="48955" spans="68:73">
      <c r="BP48955" s="10"/>
      <c r="BQ48955" s="10"/>
      <c r="BR48955" s="10"/>
      <c r="BS48955" s="10"/>
      <c r="BT48955" s="10"/>
      <c r="BU48955" s="10"/>
    </row>
    <row r="48956" spans="68:73">
      <c r="BP48956" s="8"/>
      <c r="BQ48956" s="8"/>
      <c r="BR48956" s="8"/>
      <c r="BS48956" s="8"/>
      <c r="BT48956" s="8"/>
      <c r="BU48956" s="8"/>
    </row>
    <row r="48957" spans="68:73">
      <c r="BP48957" s="10"/>
      <c r="BQ48957" s="10"/>
      <c r="BR48957" s="10"/>
      <c r="BS48957" s="10"/>
      <c r="BT48957" s="10"/>
      <c r="BU48957" s="10"/>
    </row>
    <row r="48958" spans="68:73">
      <c r="BP48958" s="8"/>
      <c r="BQ48958" s="8"/>
      <c r="BR48958" s="8"/>
      <c r="BS48958" s="8"/>
      <c r="BT48958" s="8"/>
      <c r="BU48958" s="8"/>
    </row>
    <row r="48959" spans="68:73">
      <c r="BP48959" s="10"/>
      <c r="BQ48959" s="10"/>
      <c r="BR48959" s="10"/>
      <c r="BS48959" s="10"/>
      <c r="BT48959" s="10"/>
      <c r="BU48959" s="10"/>
    </row>
    <row r="48960" spans="68:73">
      <c r="BP48960" s="8"/>
      <c r="BQ48960" s="8"/>
      <c r="BR48960" s="8"/>
      <c r="BS48960" s="8"/>
      <c r="BT48960" s="8"/>
      <c r="BU48960" s="8"/>
    </row>
    <row r="48961" spans="68:73">
      <c r="BP48961" s="10"/>
      <c r="BQ48961" s="10"/>
      <c r="BR48961" s="10"/>
      <c r="BS48961" s="10"/>
      <c r="BT48961" s="10"/>
      <c r="BU48961" s="10"/>
    </row>
    <row r="48962" spans="68:73">
      <c r="BP48962" s="8"/>
      <c r="BQ48962" s="8"/>
      <c r="BR48962" s="8"/>
      <c r="BS48962" s="8"/>
      <c r="BT48962" s="8"/>
      <c r="BU48962" s="8"/>
    </row>
    <row r="48963" spans="68:73">
      <c r="BP48963" s="10"/>
      <c r="BQ48963" s="10"/>
      <c r="BR48963" s="10"/>
      <c r="BS48963" s="10"/>
      <c r="BT48963" s="10"/>
      <c r="BU48963" s="10"/>
    </row>
    <row r="48964" spans="68:73">
      <c r="BP48964" s="8"/>
      <c r="BQ48964" s="8"/>
      <c r="BR48964" s="8"/>
      <c r="BS48964" s="8"/>
      <c r="BT48964" s="8"/>
      <c r="BU48964" s="8"/>
    </row>
    <row r="48965" spans="68:73">
      <c r="BP48965" s="10"/>
      <c r="BQ48965" s="10"/>
      <c r="BR48965" s="10"/>
      <c r="BS48965" s="10"/>
      <c r="BT48965" s="10"/>
      <c r="BU48965" s="10"/>
    </row>
    <row r="48966" spans="68:73">
      <c r="BP48966" s="8"/>
      <c r="BQ48966" s="8"/>
      <c r="BR48966" s="8"/>
      <c r="BS48966" s="8"/>
      <c r="BT48966" s="8"/>
      <c r="BU48966" s="8"/>
    </row>
    <row r="48967" spans="68:73">
      <c r="BP48967" s="10"/>
      <c r="BQ48967" s="10"/>
      <c r="BR48967" s="10"/>
      <c r="BS48967" s="10"/>
      <c r="BT48967" s="10"/>
      <c r="BU48967" s="10"/>
    </row>
    <row r="48968" spans="68:73">
      <c r="BP48968" s="8"/>
      <c r="BQ48968" s="8"/>
      <c r="BR48968" s="8"/>
      <c r="BS48968" s="8"/>
      <c r="BT48968" s="8"/>
      <c r="BU48968" s="8"/>
    </row>
    <row r="48969" spans="68:73">
      <c r="BP48969" s="10"/>
      <c r="BQ48969" s="10"/>
      <c r="BR48969" s="10"/>
      <c r="BS48969" s="10"/>
      <c r="BT48969" s="10"/>
      <c r="BU48969" s="10"/>
    </row>
    <row r="48970" spans="68:73">
      <c r="BP48970" s="8"/>
      <c r="BQ48970" s="8"/>
      <c r="BR48970" s="8"/>
      <c r="BS48970" s="8"/>
      <c r="BT48970" s="8"/>
      <c r="BU48970" s="8"/>
    </row>
    <row r="48971" spans="68:73">
      <c r="BP48971" s="10"/>
      <c r="BQ48971" s="10"/>
      <c r="BR48971" s="10"/>
      <c r="BS48971" s="10"/>
      <c r="BT48971" s="10"/>
      <c r="BU48971" s="10"/>
    </row>
    <row r="48972" spans="68:73">
      <c r="BP48972" s="8"/>
      <c r="BQ48972" s="8"/>
      <c r="BR48972" s="8"/>
      <c r="BS48972" s="8"/>
      <c r="BT48972" s="8"/>
      <c r="BU48972" s="8"/>
    </row>
    <row r="48973" spans="68:73">
      <c r="BP48973" s="10"/>
      <c r="BQ48973" s="10"/>
      <c r="BR48973" s="10"/>
      <c r="BS48973" s="10"/>
      <c r="BT48973" s="10"/>
      <c r="BU48973" s="10"/>
    </row>
    <row r="48974" spans="68:73">
      <c r="BP48974" s="8"/>
      <c r="BQ48974" s="8"/>
      <c r="BR48974" s="8"/>
      <c r="BS48974" s="8"/>
      <c r="BT48974" s="8"/>
      <c r="BU48974" s="8"/>
    </row>
    <row r="48975" spans="68:73">
      <c r="BP48975" s="10"/>
      <c r="BQ48975" s="10"/>
      <c r="BR48975" s="10"/>
      <c r="BS48975" s="10"/>
      <c r="BT48975" s="10"/>
      <c r="BU48975" s="10"/>
    </row>
    <row r="48976" spans="68:73">
      <c r="BP48976" s="8"/>
      <c r="BQ48976" s="8"/>
      <c r="BR48976" s="8"/>
      <c r="BS48976" s="8"/>
      <c r="BT48976" s="8"/>
      <c r="BU48976" s="8"/>
    </row>
    <row r="48977" spans="68:73">
      <c r="BP48977" s="10"/>
      <c r="BQ48977" s="10"/>
      <c r="BR48977" s="10"/>
      <c r="BS48977" s="10"/>
      <c r="BT48977" s="10"/>
      <c r="BU48977" s="10"/>
    </row>
    <row r="48978" spans="68:73">
      <c r="BP48978" s="8"/>
      <c r="BQ48978" s="8"/>
      <c r="BR48978" s="8"/>
      <c r="BS48978" s="8"/>
      <c r="BT48978" s="8"/>
      <c r="BU48978" s="8"/>
    </row>
    <row r="48979" spans="68:73">
      <c r="BP48979" s="10"/>
      <c r="BQ48979" s="10"/>
      <c r="BR48979" s="10"/>
      <c r="BS48979" s="10"/>
      <c r="BT48979" s="10"/>
      <c r="BU48979" s="10"/>
    </row>
    <row r="48980" spans="68:73">
      <c r="BP48980" s="8"/>
      <c r="BQ48980" s="8"/>
      <c r="BR48980" s="8"/>
      <c r="BS48980" s="8"/>
      <c r="BT48980" s="8"/>
      <c r="BU48980" s="8"/>
    </row>
    <row r="48981" spans="68:73">
      <c r="BP48981" s="10"/>
      <c r="BQ48981" s="10"/>
      <c r="BR48981" s="10"/>
      <c r="BS48981" s="10"/>
      <c r="BT48981" s="10"/>
      <c r="BU48981" s="10"/>
    </row>
    <row r="48982" spans="68:73">
      <c r="BP48982" s="8"/>
      <c r="BQ48982" s="8"/>
      <c r="BR48982" s="8"/>
      <c r="BS48982" s="8"/>
      <c r="BT48982" s="8"/>
      <c r="BU48982" s="8"/>
    </row>
    <row r="48983" spans="68:73">
      <c r="BP48983" s="10"/>
      <c r="BQ48983" s="10"/>
      <c r="BR48983" s="10"/>
      <c r="BS48983" s="10"/>
      <c r="BT48983" s="10"/>
      <c r="BU48983" s="10"/>
    </row>
    <row r="48984" spans="68:73">
      <c r="BP48984" s="8"/>
      <c r="BQ48984" s="8"/>
      <c r="BR48984" s="8"/>
      <c r="BS48984" s="8"/>
      <c r="BT48984" s="8"/>
      <c r="BU48984" s="8"/>
    </row>
    <row r="48985" spans="68:73">
      <c r="BP48985" s="10"/>
      <c r="BQ48985" s="10"/>
      <c r="BR48985" s="10"/>
      <c r="BS48985" s="10"/>
      <c r="BT48985" s="10"/>
      <c r="BU48985" s="10"/>
    </row>
    <row r="48986" spans="68:73">
      <c r="BP48986" s="8"/>
      <c r="BQ48986" s="8"/>
      <c r="BR48986" s="8"/>
      <c r="BS48986" s="8"/>
      <c r="BT48986" s="8"/>
      <c r="BU48986" s="8"/>
    </row>
    <row r="48987" spans="68:73">
      <c r="BP48987" s="10"/>
      <c r="BQ48987" s="10"/>
      <c r="BR48987" s="10"/>
      <c r="BS48987" s="10"/>
      <c r="BT48987" s="10"/>
      <c r="BU48987" s="10"/>
    </row>
    <row r="48988" spans="68:73">
      <c r="BP48988" s="8"/>
      <c r="BQ48988" s="8"/>
      <c r="BR48988" s="8"/>
      <c r="BS48988" s="8"/>
      <c r="BT48988" s="8"/>
      <c r="BU48988" s="8"/>
    </row>
    <row r="48989" spans="68:73">
      <c r="BP48989" s="10"/>
      <c r="BQ48989" s="10"/>
      <c r="BR48989" s="10"/>
      <c r="BS48989" s="10"/>
      <c r="BT48989" s="10"/>
      <c r="BU48989" s="10"/>
    </row>
    <row r="48990" spans="68:73">
      <c r="BP48990" s="8"/>
      <c r="BQ48990" s="8"/>
      <c r="BR48990" s="8"/>
      <c r="BS48990" s="8"/>
      <c r="BT48990" s="8"/>
      <c r="BU48990" s="8"/>
    </row>
    <row r="48991" spans="68:73">
      <c r="BP48991" s="10"/>
      <c r="BQ48991" s="10"/>
      <c r="BR48991" s="10"/>
      <c r="BS48991" s="10"/>
      <c r="BT48991" s="10"/>
      <c r="BU48991" s="10"/>
    </row>
    <row r="48992" spans="68:73">
      <c r="BP48992" s="8"/>
      <c r="BQ48992" s="8"/>
      <c r="BR48992" s="8"/>
      <c r="BS48992" s="8"/>
      <c r="BT48992" s="8"/>
      <c r="BU48992" s="8"/>
    </row>
    <row r="48993" spans="68:73">
      <c r="BP48993" s="10"/>
      <c r="BQ48993" s="10"/>
      <c r="BR48993" s="10"/>
      <c r="BS48993" s="10"/>
      <c r="BT48993" s="10"/>
      <c r="BU48993" s="10"/>
    </row>
    <row r="48994" spans="68:73">
      <c r="BP48994" s="8"/>
      <c r="BQ48994" s="8"/>
      <c r="BR48994" s="8"/>
      <c r="BS48994" s="8"/>
      <c r="BT48994" s="8"/>
      <c r="BU48994" s="8"/>
    </row>
    <row r="48995" spans="68:73">
      <c r="BP48995" s="10"/>
      <c r="BQ48995" s="10"/>
      <c r="BR48995" s="10"/>
      <c r="BS48995" s="10"/>
      <c r="BT48995" s="10"/>
      <c r="BU48995" s="10"/>
    </row>
    <row r="48996" spans="68:73">
      <c r="BP48996" s="8"/>
      <c r="BQ48996" s="8"/>
      <c r="BR48996" s="8"/>
      <c r="BS48996" s="8"/>
      <c r="BT48996" s="8"/>
      <c r="BU48996" s="8"/>
    </row>
    <row r="48997" spans="68:73">
      <c r="BP48997" s="10"/>
      <c r="BQ48997" s="10"/>
      <c r="BR48997" s="10"/>
      <c r="BS48997" s="10"/>
      <c r="BT48997" s="10"/>
      <c r="BU48997" s="10"/>
    </row>
    <row r="48998" spans="68:73">
      <c r="BP48998" s="8"/>
      <c r="BQ48998" s="8"/>
      <c r="BR48998" s="8"/>
      <c r="BS48998" s="8"/>
      <c r="BT48998" s="8"/>
      <c r="BU48998" s="8"/>
    </row>
    <row r="48999" spans="68:73">
      <c r="BP48999" s="10"/>
      <c r="BQ48999" s="10"/>
      <c r="BR48999" s="10"/>
      <c r="BS48999" s="10"/>
      <c r="BT48999" s="10"/>
      <c r="BU48999" s="10"/>
    </row>
    <row r="49000" spans="68:73">
      <c r="BP49000" s="8"/>
      <c r="BQ49000" s="8"/>
      <c r="BR49000" s="8"/>
      <c r="BS49000" s="8"/>
      <c r="BT49000" s="8"/>
      <c r="BU49000" s="8"/>
    </row>
    <row r="49001" spans="68:73">
      <c r="BP49001" s="10"/>
      <c r="BQ49001" s="10"/>
      <c r="BR49001" s="10"/>
      <c r="BS49001" s="10"/>
      <c r="BT49001" s="10"/>
      <c r="BU49001" s="10"/>
    </row>
    <row r="49002" spans="68:73">
      <c r="BP49002" s="8"/>
      <c r="BQ49002" s="8"/>
      <c r="BR49002" s="8"/>
      <c r="BS49002" s="8"/>
      <c r="BT49002" s="8"/>
      <c r="BU49002" s="8"/>
    </row>
    <row r="49003" spans="68:73">
      <c r="BP49003" s="10"/>
      <c r="BQ49003" s="10"/>
      <c r="BR49003" s="10"/>
      <c r="BS49003" s="10"/>
      <c r="BT49003" s="10"/>
      <c r="BU49003" s="10"/>
    </row>
    <row r="49004" spans="68:73">
      <c r="BP49004" s="8"/>
      <c r="BQ49004" s="8"/>
      <c r="BR49004" s="8"/>
      <c r="BS49004" s="8"/>
      <c r="BT49004" s="8"/>
      <c r="BU49004" s="8"/>
    </row>
    <row r="49005" spans="68:73">
      <c r="BP49005" s="10"/>
      <c r="BQ49005" s="10"/>
      <c r="BR49005" s="10"/>
      <c r="BS49005" s="10"/>
      <c r="BT49005" s="10"/>
      <c r="BU49005" s="10"/>
    </row>
    <row r="49006" spans="68:73">
      <c r="BP49006" s="8"/>
      <c r="BQ49006" s="8"/>
      <c r="BR49006" s="8"/>
      <c r="BS49006" s="8"/>
      <c r="BT49006" s="8"/>
      <c r="BU49006" s="8"/>
    </row>
    <row r="49007" spans="68:73">
      <c r="BP49007" s="10"/>
      <c r="BQ49007" s="10"/>
      <c r="BR49007" s="10"/>
      <c r="BS49007" s="10"/>
      <c r="BT49007" s="10"/>
      <c r="BU49007" s="10"/>
    </row>
    <row r="49008" spans="68:73">
      <c r="BP49008" s="8"/>
      <c r="BQ49008" s="8"/>
      <c r="BR49008" s="8"/>
      <c r="BS49008" s="8"/>
      <c r="BT49008" s="8"/>
      <c r="BU49008" s="8"/>
    </row>
    <row r="49009" spans="68:73">
      <c r="BP49009" s="10"/>
      <c r="BQ49009" s="10"/>
      <c r="BR49009" s="10"/>
      <c r="BS49009" s="10"/>
      <c r="BT49009" s="10"/>
      <c r="BU49009" s="10"/>
    </row>
    <row r="49010" spans="68:73">
      <c r="BP49010" s="8"/>
      <c r="BQ49010" s="8"/>
      <c r="BR49010" s="8"/>
      <c r="BS49010" s="8"/>
      <c r="BT49010" s="8"/>
      <c r="BU49010" s="8"/>
    </row>
    <row r="49011" spans="68:73">
      <c r="BP49011" s="10"/>
      <c r="BQ49011" s="10"/>
      <c r="BR49011" s="10"/>
      <c r="BS49011" s="10"/>
      <c r="BT49011" s="10"/>
      <c r="BU49011" s="10"/>
    </row>
    <row r="49012" spans="68:73">
      <c r="BP49012" s="8"/>
      <c r="BQ49012" s="8"/>
      <c r="BR49012" s="8"/>
      <c r="BS49012" s="8"/>
      <c r="BT49012" s="8"/>
      <c r="BU49012" s="8"/>
    </row>
    <row r="49013" spans="68:73">
      <c r="BP49013" s="10"/>
      <c r="BQ49013" s="10"/>
      <c r="BR49013" s="10"/>
      <c r="BS49013" s="10"/>
      <c r="BT49013" s="10"/>
      <c r="BU49013" s="10"/>
    </row>
    <row r="49014" spans="68:73">
      <c r="BP49014" s="8"/>
      <c r="BQ49014" s="8"/>
      <c r="BR49014" s="8"/>
      <c r="BS49014" s="8"/>
      <c r="BT49014" s="8"/>
      <c r="BU49014" s="8"/>
    </row>
    <row r="49015" spans="68:73">
      <c r="BP49015" s="10"/>
      <c r="BQ49015" s="10"/>
      <c r="BR49015" s="10"/>
      <c r="BS49015" s="10"/>
      <c r="BT49015" s="10"/>
      <c r="BU49015" s="10"/>
    </row>
    <row r="49016" spans="68:73">
      <c r="BP49016" s="8"/>
      <c r="BQ49016" s="8"/>
      <c r="BR49016" s="8"/>
      <c r="BS49016" s="8"/>
      <c r="BT49016" s="8"/>
      <c r="BU49016" s="8"/>
    </row>
    <row r="49017" spans="68:73">
      <c r="BP49017" s="10"/>
      <c r="BQ49017" s="10"/>
      <c r="BR49017" s="10"/>
      <c r="BS49017" s="10"/>
      <c r="BT49017" s="10"/>
      <c r="BU49017" s="10"/>
    </row>
    <row r="49018" spans="68:73">
      <c r="BP49018" s="8"/>
      <c r="BQ49018" s="8"/>
      <c r="BR49018" s="8"/>
      <c r="BS49018" s="8"/>
      <c r="BT49018" s="8"/>
      <c r="BU49018" s="8"/>
    </row>
    <row r="49019" spans="68:73">
      <c r="BP49019" s="10"/>
      <c r="BQ49019" s="10"/>
      <c r="BR49019" s="10"/>
      <c r="BS49019" s="10"/>
      <c r="BT49019" s="10"/>
      <c r="BU49019" s="10"/>
    </row>
    <row r="49020" spans="68:73">
      <c r="BP49020" s="8"/>
      <c r="BQ49020" s="8"/>
      <c r="BR49020" s="8"/>
      <c r="BS49020" s="8"/>
      <c r="BT49020" s="8"/>
      <c r="BU49020" s="8"/>
    </row>
    <row r="49021" spans="68:73">
      <c r="BP49021" s="10"/>
      <c r="BQ49021" s="10"/>
      <c r="BR49021" s="10"/>
      <c r="BS49021" s="10"/>
      <c r="BT49021" s="10"/>
      <c r="BU49021" s="10"/>
    </row>
    <row r="49022" spans="68:73">
      <c r="BP49022" s="8"/>
      <c r="BQ49022" s="8"/>
      <c r="BR49022" s="8"/>
      <c r="BS49022" s="8"/>
      <c r="BT49022" s="8"/>
      <c r="BU49022" s="8"/>
    </row>
    <row r="49023" spans="68:73">
      <c r="BP49023" s="10"/>
      <c r="BQ49023" s="10"/>
      <c r="BR49023" s="10"/>
      <c r="BS49023" s="10"/>
      <c r="BT49023" s="10"/>
      <c r="BU49023" s="10"/>
    </row>
    <row r="49024" spans="68:73">
      <c r="BP49024" s="8"/>
      <c r="BQ49024" s="8"/>
      <c r="BR49024" s="8"/>
      <c r="BS49024" s="8"/>
      <c r="BT49024" s="8"/>
      <c r="BU49024" s="8"/>
    </row>
    <row r="49025" spans="68:73">
      <c r="BP49025" s="10"/>
      <c r="BQ49025" s="10"/>
      <c r="BR49025" s="10"/>
      <c r="BS49025" s="10"/>
      <c r="BT49025" s="10"/>
      <c r="BU49025" s="10"/>
    </row>
    <row r="49026" spans="68:73">
      <c r="BP49026" s="8"/>
      <c r="BQ49026" s="8"/>
      <c r="BR49026" s="8"/>
      <c r="BS49026" s="8"/>
      <c r="BT49026" s="8"/>
      <c r="BU49026" s="8"/>
    </row>
    <row r="49027" spans="68:73">
      <c r="BP49027" s="10"/>
      <c r="BQ49027" s="10"/>
      <c r="BR49027" s="10"/>
      <c r="BS49027" s="10"/>
      <c r="BT49027" s="10"/>
      <c r="BU49027" s="10"/>
    </row>
    <row r="49028" spans="68:73">
      <c r="BP49028" s="8"/>
      <c r="BQ49028" s="8"/>
      <c r="BR49028" s="8"/>
      <c r="BS49028" s="8"/>
      <c r="BT49028" s="8"/>
      <c r="BU49028" s="8"/>
    </row>
    <row r="49029" spans="68:73">
      <c r="BP49029" s="10"/>
      <c r="BQ49029" s="10"/>
      <c r="BR49029" s="10"/>
      <c r="BS49029" s="10"/>
      <c r="BT49029" s="10"/>
      <c r="BU49029" s="10"/>
    </row>
    <row r="49030" spans="68:73">
      <c r="BP49030" s="8"/>
      <c r="BQ49030" s="8"/>
      <c r="BR49030" s="8"/>
      <c r="BS49030" s="8"/>
      <c r="BT49030" s="8"/>
      <c r="BU49030" s="8"/>
    </row>
    <row r="49031" spans="68:73">
      <c r="BP49031" s="10"/>
      <c r="BQ49031" s="10"/>
      <c r="BR49031" s="10"/>
      <c r="BS49031" s="10"/>
      <c r="BT49031" s="10"/>
      <c r="BU49031" s="10"/>
    </row>
    <row r="49032" spans="68:73">
      <c r="BP49032" s="8"/>
      <c r="BQ49032" s="8"/>
      <c r="BR49032" s="8"/>
      <c r="BS49032" s="8"/>
      <c r="BT49032" s="8"/>
      <c r="BU49032" s="8"/>
    </row>
    <row r="49033" spans="68:73">
      <c r="BP49033" s="10"/>
      <c r="BQ49033" s="10"/>
      <c r="BR49033" s="10"/>
      <c r="BS49033" s="10"/>
      <c r="BT49033" s="10"/>
      <c r="BU49033" s="10"/>
    </row>
    <row r="49034" spans="68:73">
      <c r="BP49034" s="8"/>
      <c r="BQ49034" s="8"/>
      <c r="BR49034" s="8"/>
      <c r="BS49034" s="8"/>
      <c r="BT49034" s="8"/>
      <c r="BU49034" s="8"/>
    </row>
    <row r="49035" spans="68:73">
      <c r="BP49035" s="10"/>
      <c r="BQ49035" s="10"/>
      <c r="BR49035" s="10"/>
      <c r="BS49035" s="10"/>
      <c r="BT49035" s="10"/>
      <c r="BU49035" s="10"/>
    </row>
    <row r="49036" spans="68:73">
      <c r="BP49036" s="8"/>
      <c r="BQ49036" s="8"/>
      <c r="BR49036" s="8"/>
      <c r="BS49036" s="8"/>
      <c r="BT49036" s="8"/>
      <c r="BU49036" s="8"/>
    </row>
    <row r="49037" spans="68:73">
      <c r="BP49037" s="10"/>
      <c r="BQ49037" s="10"/>
      <c r="BR49037" s="10"/>
      <c r="BS49037" s="10"/>
      <c r="BT49037" s="10"/>
      <c r="BU49037" s="10"/>
    </row>
    <row r="49038" spans="68:73">
      <c r="BP49038" s="8"/>
      <c r="BQ49038" s="8"/>
      <c r="BR49038" s="8"/>
      <c r="BS49038" s="8"/>
      <c r="BT49038" s="8"/>
      <c r="BU49038" s="8"/>
    </row>
    <row r="49039" spans="68:73">
      <c r="BP49039" s="10"/>
      <c r="BQ49039" s="10"/>
      <c r="BR49039" s="10"/>
      <c r="BS49039" s="10"/>
      <c r="BT49039" s="10"/>
      <c r="BU49039" s="10"/>
    </row>
    <row r="49040" spans="68:73">
      <c r="BP49040" s="8"/>
      <c r="BQ49040" s="8"/>
      <c r="BR49040" s="8"/>
      <c r="BS49040" s="8"/>
      <c r="BT49040" s="8"/>
      <c r="BU49040" s="8"/>
    </row>
    <row r="49041" spans="68:73">
      <c r="BP49041" s="10"/>
      <c r="BQ49041" s="10"/>
      <c r="BR49041" s="10"/>
      <c r="BS49041" s="10"/>
      <c r="BT49041" s="10"/>
      <c r="BU49041" s="10"/>
    </row>
    <row r="49042" spans="68:73">
      <c r="BP49042" s="8"/>
      <c r="BQ49042" s="8"/>
      <c r="BR49042" s="8"/>
      <c r="BS49042" s="8"/>
      <c r="BT49042" s="8"/>
      <c r="BU49042" s="8"/>
    </row>
    <row r="49043" spans="68:73">
      <c r="BP49043" s="10"/>
      <c r="BQ49043" s="10"/>
      <c r="BR49043" s="10"/>
      <c r="BS49043" s="10"/>
      <c r="BT49043" s="10"/>
      <c r="BU49043" s="10"/>
    </row>
    <row r="49044" spans="68:73">
      <c r="BP49044" s="8"/>
      <c r="BQ49044" s="8"/>
      <c r="BR49044" s="8"/>
      <c r="BS49044" s="8"/>
      <c r="BT49044" s="8"/>
      <c r="BU49044" s="8"/>
    </row>
    <row r="49045" spans="68:73">
      <c r="BP49045" s="10"/>
      <c r="BQ49045" s="10"/>
      <c r="BR49045" s="10"/>
      <c r="BS49045" s="10"/>
      <c r="BT49045" s="10"/>
      <c r="BU49045" s="10"/>
    </row>
    <row r="49046" spans="68:73">
      <c r="BP49046" s="8"/>
      <c r="BQ49046" s="8"/>
      <c r="BR49046" s="8"/>
      <c r="BS49046" s="8"/>
      <c r="BT49046" s="8"/>
      <c r="BU49046" s="8"/>
    </row>
    <row r="49047" spans="68:73">
      <c r="BP49047" s="10"/>
      <c r="BQ49047" s="10"/>
      <c r="BR49047" s="10"/>
      <c r="BS49047" s="10"/>
      <c r="BT49047" s="10"/>
      <c r="BU49047" s="10"/>
    </row>
    <row r="49048" spans="68:73">
      <c r="BP49048" s="8"/>
      <c r="BQ49048" s="8"/>
      <c r="BR49048" s="8"/>
      <c r="BS49048" s="8"/>
      <c r="BT49048" s="8"/>
      <c r="BU49048" s="8"/>
    </row>
    <row r="49049" spans="68:73">
      <c r="BP49049" s="10"/>
      <c r="BQ49049" s="10"/>
      <c r="BR49049" s="10"/>
      <c r="BS49049" s="10"/>
      <c r="BT49049" s="10"/>
      <c r="BU49049" s="10"/>
    </row>
    <row r="49050" spans="68:73">
      <c r="BP49050" s="8"/>
      <c r="BQ49050" s="8"/>
      <c r="BR49050" s="8"/>
      <c r="BS49050" s="8"/>
      <c r="BT49050" s="8"/>
      <c r="BU49050" s="8"/>
    </row>
    <row r="49051" spans="68:73">
      <c r="BP49051" s="10"/>
      <c r="BQ49051" s="10"/>
      <c r="BR49051" s="10"/>
      <c r="BS49051" s="10"/>
      <c r="BT49051" s="10"/>
      <c r="BU49051" s="10"/>
    </row>
    <row r="49052" spans="68:73">
      <c r="BP49052" s="8"/>
      <c r="BQ49052" s="8"/>
      <c r="BR49052" s="8"/>
      <c r="BS49052" s="8"/>
      <c r="BT49052" s="8"/>
      <c r="BU49052" s="8"/>
    </row>
    <row r="49053" spans="68:73">
      <c r="BP49053" s="10"/>
      <c r="BQ49053" s="10"/>
      <c r="BR49053" s="10"/>
      <c r="BS49053" s="10"/>
      <c r="BT49053" s="10"/>
      <c r="BU49053" s="10"/>
    </row>
    <row r="49054" spans="68:73">
      <c r="BP49054" s="8"/>
      <c r="BQ49054" s="8"/>
      <c r="BR49054" s="8"/>
      <c r="BS49054" s="8"/>
      <c r="BT49054" s="8"/>
      <c r="BU49054" s="8"/>
    </row>
    <row r="49055" spans="68:73">
      <c r="BP49055" s="10"/>
      <c r="BQ49055" s="10"/>
      <c r="BR49055" s="10"/>
      <c r="BS49055" s="10"/>
      <c r="BT49055" s="10"/>
      <c r="BU49055" s="10"/>
    </row>
    <row r="49056" spans="68:73">
      <c r="BP49056" s="8"/>
      <c r="BQ49056" s="8"/>
      <c r="BR49056" s="8"/>
      <c r="BS49056" s="8"/>
      <c r="BT49056" s="8"/>
      <c r="BU49056" s="8"/>
    </row>
    <row r="49057" spans="68:73">
      <c r="BP49057" s="10"/>
      <c r="BQ49057" s="10"/>
      <c r="BR49057" s="10"/>
      <c r="BS49057" s="10"/>
      <c r="BT49057" s="10"/>
      <c r="BU49057" s="10"/>
    </row>
    <row r="49058" spans="68:73">
      <c r="BP49058" s="8"/>
      <c r="BQ49058" s="8"/>
      <c r="BR49058" s="8"/>
      <c r="BS49058" s="8"/>
      <c r="BT49058" s="8"/>
      <c r="BU49058" s="8"/>
    </row>
    <row r="49059" spans="68:73">
      <c r="BP49059" s="10"/>
      <c r="BQ49059" s="10"/>
      <c r="BR49059" s="10"/>
      <c r="BS49059" s="10"/>
      <c r="BT49059" s="10"/>
      <c r="BU49059" s="10"/>
    </row>
    <row r="49060" spans="68:73">
      <c r="BP49060" s="8"/>
      <c r="BQ49060" s="8"/>
      <c r="BR49060" s="8"/>
      <c r="BS49060" s="8"/>
      <c r="BT49060" s="8"/>
      <c r="BU49060" s="8"/>
    </row>
    <row r="49061" spans="68:73">
      <c r="BP49061" s="10"/>
      <c r="BQ49061" s="10"/>
      <c r="BR49061" s="10"/>
      <c r="BS49061" s="10"/>
      <c r="BT49061" s="10"/>
      <c r="BU49061" s="10"/>
    </row>
    <row r="49062" spans="68:73">
      <c r="BP49062" s="8"/>
      <c r="BQ49062" s="8"/>
      <c r="BR49062" s="8"/>
      <c r="BS49062" s="8"/>
      <c r="BT49062" s="8"/>
      <c r="BU49062" s="8"/>
    </row>
    <row r="49063" spans="68:73">
      <c r="BP49063" s="10"/>
      <c r="BQ49063" s="10"/>
      <c r="BR49063" s="10"/>
      <c r="BS49063" s="10"/>
      <c r="BT49063" s="10"/>
      <c r="BU49063" s="10"/>
    </row>
    <row r="49064" spans="68:73">
      <c r="BP49064" s="8"/>
      <c r="BQ49064" s="8"/>
      <c r="BR49064" s="8"/>
      <c r="BS49064" s="8"/>
      <c r="BT49064" s="8"/>
      <c r="BU49064" s="8"/>
    </row>
    <row r="49065" spans="68:73">
      <c r="BP49065" s="10"/>
      <c r="BQ49065" s="10"/>
      <c r="BR49065" s="10"/>
      <c r="BS49065" s="10"/>
      <c r="BT49065" s="10"/>
      <c r="BU49065" s="10"/>
    </row>
    <row r="49066" spans="68:73">
      <c r="BP49066" s="8"/>
      <c r="BQ49066" s="8"/>
      <c r="BR49066" s="8"/>
      <c r="BS49066" s="8"/>
      <c r="BT49066" s="8"/>
      <c r="BU49066" s="8"/>
    </row>
    <row r="49067" spans="68:73">
      <c r="BP49067" s="10"/>
      <c r="BQ49067" s="10"/>
      <c r="BR49067" s="10"/>
      <c r="BS49067" s="10"/>
      <c r="BT49067" s="10"/>
      <c r="BU49067" s="10"/>
    </row>
    <row r="49068" spans="68:73">
      <c r="BP49068" s="8"/>
      <c r="BQ49068" s="8"/>
      <c r="BR49068" s="8"/>
      <c r="BS49068" s="8"/>
      <c r="BT49068" s="8"/>
      <c r="BU49068" s="8"/>
    </row>
    <row r="49069" spans="68:73">
      <c r="BP49069" s="10"/>
      <c r="BQ49069" s="10"/>
      <c r="BR49069" s="10"/>
      <c r="BS49069" s="10"/>
      <c r="BT49069" s="10"/>
      <c r="BU49069" s="10"/>
    </row>
    <row r="49070" spans="68:73">
      <c r="BP49070" s="8"/>
      <c r="BQ49070" s="8"/>
      <c r="BR49070" s="8"/>
      <c r="BS49070" s="8"/>
      <c r="BT49070" s="8"/>
      <c r="BU49070" s="8"/>
    </row>
    <row r="49071" spans="68:73">
      <c r="BP49071" s="10"/>
      <c r="BQ49071" s="10"/>
      <c r="BR49071" s="10"/>
      <c r="BS49071" s="10"/>
      <c r="BT49071" s="10"/>
      <c r="BU49071" s="10"/>
    </row>
    <row r="49072" spans="68:73">
      <c r="BP49072" s="8"/>
      <c r="BQ49072" s="8"/>
      <c r="BR49072" s="8"/>
      <c r="BS49072" s="8"/>
      <c r="BT49072" s="8"/>
      <c r="BU49072" s="8"/>
    </row>
    <row r="49073" spans="68:73">
      <c r="BP49073" s="10"/>
      <c r="BQ49073" s="10"/>
      <c r="BR49073" s="10"/>
      <c r="BS49073" s="10"/>
      <c r="BT49073" s="10"/>
      <c r="BU49073" s="10"/>
    </row>
    <row r="49074" spans="68:73">
      <c r="BP49074" s="8"/>
      <c r="BQ49074" s="8"/>
      <c r="BR49074" s="8"/>
      <c r="BS49074" s="8"/>
      <c r="BT49074" s="8"/>
      <c r="BU49074" s="8"/>
    </row>
    <row r="49075" spans="68:73">
      <c r="BP49075" s="10"/>
      <c r="BQ49075" s="10"/>
      <c r="BR49075" s="10"/>
      <c r="BS49075" s="10"/>
      <c r="BT49075" s="10"/>
      <c r="BU49075" s="10"/>
    </row>
    <row r="49076" spans="68:73">
      <c r="BP49076" s="8"/>
      <c r="BQ49076" s="8"/>
      <c r="BR49076" s="8"/>
      <c r="BS49076" s="8"/>
      <c r="BT49076" s="8"/>
      <c r="BU49076" s="8"/>
    </row>
    <row r="49077" spans="68:73">
      <c r="BP49077" s="10"/>
      <c r="BQ49077" s="10"/>
      <c r="BR49077" s="10"/>
      <c r="BS49077" s="10"/>
      <c r="BT49077" s="10"/>
      <c r="BU49077" s="10"/>
    </row>
    <row r="49078" spans="68:73">
      <c r="BP49078" s="8"/>
      <c r="BQ49078" s="8"/>
      <c r="BR49078" s="8"/>
      <c r="BS49078" s="8"/>
      <c r="BT49078" s="8"/>
      <c r="BU49078" s="8"/>
    </row>
    <row r="49079" spans="68:73">
      <c r="BP49079" s="10"/>
      <c r="BQ49079" s="10"/>
      <c r="BR49079" s="10"/>
      <c r="BS49079" s="10"/>
      <c r="BT49079" s="10"/>
      <c r="BU49079" s="10"/>
    </row>
    <row r="49080" spans="68:73">
      <c r="BP49080" s="8"/>
      <c r="BQ49080" s="8"/>
      <c r="BR49080" s="8"/>
      <c r="BS49080" s="8"/>
      <c r="BT49080" s="8"/>
      <c r="BU49080" s="8"/>
    </row>
    <row r="49081" spans="68:73">
      <c r="BP49081" s="10"/>
      <c r="BQ49081" s="10"/>
      <c r="BR49081" s="10"/>
      <c r="BS49081" s="10"/>
      <c r="BT49081" s="10"/>
      <c r="BU49081" s="10"/>
    </row>
    <row r="49082" spans="68:73">
      <c r="BP49082" s="8"/>
      <c r="BQ49082" s="8"/>
      <c r="BR49082" s="8"/>
      <c r="BS49082" s="8"/>
      <c r="BT49082" s="8"/>
      <c r="BU49082" s="8"/>
    </row>
    <row r="49083" spans="68:73">
      <c r="BP49083" s="10"/>
      <c r="BQ49083" s="10"/>
      <c r="BR49083" s="10"/>
      <c r="BS49083" s="10"/>
      <c r="BT49083" s="10"/>
      <c r="BU49083" s="10"/>
    </row>
    <row r="49084" spans="68:73">
      <c r="BP49084" s="8"/>
      <c r="BQ49084" s="8"/>
      <c r="BR49084" s="8"/>
      <c r="BS49084" s="8"/>
      <c r="BT49084" s="8"/>
      <c r="BU49084" s="8"/>
    </row>
    <row r="49085" spans="68:73">
      <c r="BP49085" s="10"/>
      <c r="BQ49085" s="10"/>
      <c r="BR49085" s="10"/>
      <c r="BS49085" s="10"/>
      <c r="BT49085" s="10"/>
      <c r="BU49085" s="10"/>
    </row>
    <row r="49086" spans="68:73">
      <c r="BP49086" s="8"/>
      <c r="BQ49086" s="8"/>
      <c r="BR49086" s="8"/>
      <c r="BS49086" s="8"/>
      <c r="BT49086" s="8"/>
      <c r="BU49086" s="8"/>
    </row>
    <row r="49087" spans="68:73">
      <c r="BP49087" s="10"/>
      <c r="BQ49087" s="10"/>
      <c r="BR49087" s="10"/>
      <c r="BS49087" s="10"/>
      <c r="BT49087" s="10"/>
      <c r="BU49087" s="10"/>
    </row>
    <row r="49088" spans="68:73">
      <c r="BP49088" s="8"/>
      <c r="BQ49088" s="8"/>
      <c r="BR49088" s="8"/>
      <c r="BS49088" s="8"/>
      <c r="BT49088" s="8"/>
      <c r="BU49088" s="8"/>
    </row>
    <row r="49089" spans="68:73">
      <c r="BP49089" s="10"/>
      <c r="BQ49089" s="10"/>
      <c r="BR49089" s="10"/>
      <c r="BS49089" s="10"/>
      <c r="BT49089" s="10"/>
      <c r="BU49089" s="10"/>
    </row>
    <row r="49090" spans="68:73">
      <c r="BP49090" s="8"/>
      <c r="BQ49090" s="8"/>
      <c r="BR49090" s="8"/>
      <c r="BS49090" s="8"/>
      <c r="BT49090" s="8"/>
      <c r="BU49090" s="8"/>
    </row>
    <row r="49091" spans="68:73">
      <c r="BP49091" s="10"/>
      <c r="BQ49091" s="10"/>
      <c r="BR49091" s="10"/>
      <c r="BS49091" s="10"/>
      <c r="BT49091" s="10"/>
      <c r="BU49091" s="10"/>
    </row>
    <row r="49092" spans="68:73">
      <c r="BP49092" s="8"/>
      <c r="BQ49092" s="8"/>
      <c r="BR49092" s="8"/>
      <c r="BS49092" s="8"/>
      <c r="BT49092" s="8"/>
      <c r="BU49092" s="8"/>
    </row>
    <row r="49093" spans="68:73">
      <c r="BP49093" s="10"/>
      <c r="BQ49093" s="10"/>
      <c r="BR49093" s="10"/>
      <c r="BS49093" s="10"/>
      <c r="BT49093" s="10"/>
      <c r="BU49093" s="10"/>
    </row>
    <row r="49094" spans="68:73">
      <c r="BP49094" s="8"/>
      <c r="BQ49094" s="8"/>
      <c r="BR49094" s="8"/>
      <c r="BS49094" s="8"/>
      <c r="BT49094" s="8"/>
      <c r="BU49094" s="8"/>
    </row>
    <row r="49095" spans="68:73">
      <c r="BP49095" s="10"/>
      <c r="BQ49095" s="10"/>
      <c r="BR49095" s="10"/>
      <c r="BS49095" s="10"/>
      <c r="BT49095" s="10"/>
      <c r="BU49095" s="10"/>
    </row>
    <row r="49096" spans="68:73">
      <c r="BP49096" s="8"/>
      <c r="BQ49096" s="8"/>
      <c r="BR49096" s="8"/>
      <c r="BS49096" s="8"/>
      <c r="BT49096" s="8"/>
      <c r="BU49096" s="8"/>
    </row>
    <row r="49097" spans="68:73">
      <c r="BP49097" s="10"/>
      <c r="BQ49097" s="10"/>
      <c r="BR49097" s="10"/>
      <c r="BS49097" s="10"/>
      <c r="BT49097" s="10"/>
      <c r="BU49097" s="10"/>
    </row>
    <row r="49098" spans="68:73">
      <c r="BP49098" s="8"/>
      <c r="BQ49098" s="8"/>
      <c r="BR49098" s="8"/>
      <c r="BS49098" s="8"/>
      <c r="BT49098" s="8"/>
      <c r="BU49098" s="8"/>
    </row>
    <row r="49099" spans="68:73">
      <c r="BP49099" s="10"/>
      <c r="BQ49099" s="10"/>
      <c r="BR49099" s="10"/>
      <c r="BS49099" s="10"/>
      <c r="BT49099" s="10"/>
      <c r="BU49099" s="10"/>
    </row>
    <row r="49100" spans="68:73">
      <c r="BP49100" s="8"/>
      <c r="BQ49100" s="8"/>
      <c r="BR49100" s="8"/>
      <c r="BS49100" s="8"/>
      <c r="BT49100" s="8"/>
      <c r="BU49100" s="8"/>
    </row>
    <row r="49101" spans="68:73">
      <c r="BP49101" s="10"/>
      <c r="BQ49101" s="10"/>
      <c r="BR49101" s="10"/>
      <c r="BS49101" s="10"/>
      <c r="BT49101" s="10"/>
      <c r="BU49101" s="10"/>
    </row>
    <row r="49102" spans="68:73">
      <c r="BP49102" s="8"/>
      <c r="BQ49102" s="8"/>
      <c r="BR49102" s="8"/>
      <c r="BS49102" s="8"/>
      <c r="BT49102" s="8"/>
      <c r="BU49102" s="8"/>
    </row>
    <row r="49103" spans="68:73">
      <c r="BP49103" s="10"/>
      <c r="BQ49103" s="10"/>
      <c r="BR49103" s="10"/>
      <c r="BS49103" s="10"/>
      <c r="BT49103" s="10"/>
      <c r="BU49103" s="10"/>
    </row>
    <row r="49104" spans="68:73">
      <c r="BP49104" s="8"/>
      <c r="BQ49104" s="8"/>
      <c r="BR49104" s="8"/>
      <c r="BS49104" s="8"/>
      <c r="BT49104" s="8"/>
      <c r="BU49104" s="8"/>
    </row>
    <row r="49105" spans="68:73">
      <c r="BP49105" s="10"/>
      <c r="BQ49105" s="10"/>
      <c r="BR49105" s="10"/>
      <c r="BS49105" s="10"/>
      <c r="BT49105" s="10"/>
      <c r="BU49105" s="10"/>
    </row>
    <row r="49106" spans="68:73">
      <c r="BP49106" s="8"/>
      <c r="BQ49106" s="8"/>
      <c r="BR49106" s="8"/>
      <c r="BS49106" s="8"/>
      <c r="BT49106" s="8"/>
      <c r="BU49106" s="8"/>
    </row>
    <row r="49107" spans="68:73">
      <c r="BP49107" s="10"/>
      <c r="BQ49107" s="10"/>
      <c r="BR49107" s="10"/>
      <c r="BS49107" s="10"/>
      <c r="BT49107" s="10"/>
      <c r="BU49107" s="10"/>
    </row>
    <row r="49108" spans="68:73">
      <c r="BP49108" s="8"/>
      <c r="BQ49108" s="8"/>
      <c r="BR49108" s="8"/>
      <c r="BS49108" s="8"/>
      <c r="BT49108" s="8"/>
      <c r="BU49108" s="8"/>
    </row>
    <row r="49109" spans="68:73">
      <c r="BP49109" s="10"/>
      <c r="BQ49109" s="10"/>
      <c r="BR49109" s="10"/>
      <c r="BS49109" s="10"/>
      <c r="BT49109" s="10"/>
      <c r="BU49109" s="10"/>
    </row>
    <row r="49110" spans="68:73">
      <c r="BP49110" s="8"/>
      <c r="BQ49110" s="8"/>
      <c r="BR49110" s="8"/>
      <c r="BS49110" s="8"/>
      <c r="BT49110" s="8"/>
      <c r="BU49110" s="8"/>
    </row>
    <row r="49111" spans="68:73">
      <c r="BP49111" s="10"/>
      <c r="BQ49111" s="10"/>
      <c r="BR49111" s="10"/>
      <c r="BS49111" s="10"/>
      <c r="BT49111" s="10"/>
      <c r="BU49111" s="10"/>
    </row>
    <row r="49112" spans="68:73">
      <c r="BP49112" s="8"/>
      <c r="BQ49112" s="8"/>
      <c r="BR49112" s="8"/>
      <c r="BS49112" s="8"/>
      <c r="BT49112" s="8"/>
      <c r="BU49112" s="8"/>
    </row>
    <row r="49113" spans="68:73">
      <c r="BP49113" s="10"/>
      <c r="BQ49113" s="10"/>
      <c r="BR49113" s="10"/>
      <c r="BS49113" s="10"/>
      <c r="BT49113" s="10"/>
      <c r="BU49113" s="10"/>
    </row>
    <row r="49114" spans="68:73">
      <c r="BP49114" s="8"/>
      <c r="BQ49114" s="8"/>
      <c r="BR49114" s="8"/>
      <c r="BS49114" s="8"/>
      <c r="BT49114" s="8"/>
      <c r="BU49114" s="8"/>
    </row>
    <row r="49115" spans="68:73">
      <c r="BP49115" s="10"/>
      <c r="BQ49115" s="10"/>
      <c r="BR49115" s="10"/>
      <c r="BS49115" s="10"/>
      <c r="BT49115" s="10"/>
      <c r="BU49115" s="10"/>
    </row>
    <row r="49116" spans="68:73">
      <c r="BP49116" s="8"/>
      <c r="BQ49116" s="8"/>
      <c r="BR49116" s="8"/>
      <c r="BS49116" s="8"/>
      <c r="BT49116" s="8"/>
      <c r="BU49116" s="8"/>
    </row>
    <row r="49117" spans="68:73">
      <c r="BP49117" s="10"/>
      <c r="BQ49117" s="10"/>
      <c r="BR49117" s="10"/>
      <c r="BS49117" s="10"/>
      <c r="BT49117" s="10"/>
      <c r="BU49117" s="10"/>
    </row>
    <row r="49118" spans="68:73">
      <c r="BP49118" s="8"/>
      <c r="BQ49118" s="8"/>
      <c r="BR49118" s="8"/>
      <c r="BS49118" s="8"/>
      <c r="BT49118" s="8"/>
      <c r="BU49118" s="8"/>
    </row>
    <row r="49119" spans="68:73">
      <c r="BP49119" s="10"/>
      <c r="BQ49119" s="10"/>
      <c r="BR49119" s="10"/>
      <c r="BS49119" s="10"/>
      <c r="BT49119" s="10"/>
      <c r="BU49119" s="10"/>
    </row>
    <row r="49120" spans="68:73">
      <c r="BP49120" s="8"/>
      <c r="BQ49120" s="8"/>
      <c r="BR49120" s="8"/>
      <c r="BS49120" s="8"/>
      <c r="BT49120" s="8"/>
      <c r="BU49120" s="8"/>
    </row>
    <row r="49121" spans="68:73">
      <c r="BP49121" s="10"/>
      <c r="BQ49121" s="10"/>
      <c r="BR49121" s="10"/>
      <c r="BS49121" s="10"/>
      <c r="BT49121" s="10"/>
      <c r="BU49121" s="10"/>
    </row>
    <row r="49122" spans="68:73">
      <c r="BP49122" s="8"/>
      <c r="BQ49122" s="8"/>
      <c r="BR49122" s="8"/>
      <c r="BS49122" s="8"/>
      <c r="BT49122" s="8"/>
      <c r="BU49122" s="8"/>
    </row>
    <row r="49123" spans="68:73">
      <c r="BP49123" s="10"/>
      <c r="BQ49123" s="10"/>
      <c r="BR49123" s="10"/>
      <c r="BS49123" s="10"/>
      <c r="BT49123" s="10"/>
      <c r="BU49123" s="10"/>
    </row>
    <row r="49124" spans="68:73">
      <c r="BP49124" s="8"/>
      <c r="BQ49124" s="8"/>
      <c r="BR49124" s="8"/>
      <c r="BS49124" s="8"/>
      <c r="BT49124" s="8"/>
      <c r="BU49124" s="8"/>
    </row>
    <row r="49125" spans="68:73">
      <c r="BP49125" s="10"/>
      <c r="BQ49125" s="10"/>
      <c r="BR49125" s="10"/>
      <c r="BS49125" s="10"/>
      <c r="BT49125" s="10"/>
      <c r="BU49125" s="10"/>
    </row>
    <row r="49126" spans="68:73">
      <c r="BP49126" s="8"/>
      <c r="BQ49126" s="8"/>
      <c r="BR49126" s="8"/>
      <c r="BS49126" s="8"/>
      <c r="BT49126" s="8"/>
      <c r="BU49126" s="8"/>
    </row>
    <row r="49127" spans="68:73">
      <c r="BP49127" s="10"/>
      <c r="BQ49127" s="10"/>
      <c r="BR49127" s="10"/>
      <c r="BS49127" s="10"/>
      <c r="BT49127" s="10"/>
      <c r="BU49127" s="10"/>
    </row>
    <row r="49128" spans="68:73">
      <c r="BP49128" s="8"/>
      <c r="BQ49128" s="8"/>
      <c r="BR49128" s="8"/>
      <c r="BS49128" s="8"/>
      <c r="BT49128" s="8"/>
      <c r="BU49128" s="8"/>
    </row>
    <row r="49129" spans="68:73">
      <c r="BP49129" s="10"/>
      <c r="BQ49129" s="10"/>
      <c r="BR49129" s="10"/>
      <c r="BS49129" s="10"/>
      <c r="BT49129" s="10"/>
      <c r="BU49129" s="10"/>
    </row>
    <row r="49130" spans="68:73">
      <c r="BP49130" s="8"/>
      <c r="BQ49130" s="8"/>
      <c r="BR49130" s="8"/>
      <c r="BS49130" s="8"/>
      <c r="BT49130" s="8"/>
      <c r="BU49130" s="8"/>
    </row>
    <row r="49131" spans="68:73">
      <c r="BP49131" s="10"/>
      <c r="BQ49131" s="10"/>
      <c r="BR49131" s="10"/>
      <c r="BS49131" s="10"/>
      <c r="BT49131" s="10"/>
      <c r="BU49131" s="10"/>
    </row>
    <row r="49132" spans="68:73">
      <c r="BP49132" s="8"/>
      <c r="BQ49132" s="8"/>
      <c r="BR49132" s="8"/>
      <c r="BS49132" s="8"/>
      <c r="BT49132" s="8"/>
      <c r="BU49132" s="8"/>
    </row>
    <row r="49133" spans="68:73">
      <c r="BP49133" s="10"/>
      <c r="BQ49133" s="10"/>
      <c r="BR49133" s="10"/>
      <c r="BS49133" s="10"/>
      <c r="BT49133" s="10"/>
      <c r="BU49133" s="10"/>
    </row>
    <row r="49134" spans="68:73">
      <c r="BP49134" s="8"/>
      <c r="BQ49134" s="8"/>
      <c r="BR49134" s="8"/>
      <c r="BS49134" s="8"/>
      <c r="BT49134" s="8"/>
      <c r="BU49134" s="8"/>
    </row>
    <row r="49135" spans="68:73">
      <c r="BP49135" s="10"/>
      <c r="BQ49135" s="10"/>
      <c r="BR49135" s="10"/>
      <c r="BS49135" s="10"/>
      <c r="BT49135" s="10"/>
      <c r="BU49135" s="10"/>
    </row>
    <row r="49136" spans="68:73">
      <c r="BP49136" s="8"/>
      <c r="BQ49136" s="8"/>
      <c r="BR49136" s="8"/>
      <c r="BS49136" s="8"/>
      <c r="BT49136" s="8"/>
      <c r="BU49136" s="8"/>
    </row>
    <row r="49137" spans="68:73">
      <c r="BP49137" s="10"/>
      <c r="BQ49137" s="10"/>
      <c r="BR49137" s="10"/>
      <c r="BS49137" s="10"/>
      <c r="BT49137" s="10"/>
      <c r="BU49137" s="10"/>
    </row>
    <row r="49138" spans="68:73">
      <c r="BP49138" s="8"/>
      <c r="BQ49138" s="8"/>
      <c r="BR49138" s="8"/>
      <c r="BS49138" s="8"/>
      <c r="BT49138" s="8"/>
      <c r="BU49138" s="8"/>
    </row>
    <row r="49139" spans="68:73">
      <c r="BP49139" s="10"/>
      <c r="BQ49139" s="10"/>
      <c r="BR49139" s="10"/>
      <c r="BS49139" s="10"/>
      <c r="BT49139" s="10"/>
      <c r="BU49139" s="10"/>
    </row>
    <row r="49140" spans="68:73">
      <c r="BP49140" s="8"/>
      <c r="BQ49140" s="8"/>
      <c r="BR49140" s="8"/>
      <c r="BS49140" s="8"/>
      <c r="BT49140" s="8"/>
      <c r="BU49140" s="8"/>
    </row>
    <row r="49141" spans="68:73">
      <c r="BP49141" s="10"/>
      <c r="BQ49141" s="10"/>
      <c r="BR49141" s="10"/>
      <c r="BS49141" s="10"/>
      <c r="BT49141" s="10"/>
      <c r="BU49141" s="10"/>
    </row>
    <row r="49142" spans="68:73">
      <c r="BP49142" s="8"/>
      <c r="BQ49142" s="8"/>
      <c r="BR49142" s="8"/>
      <c r="BS49142" s="8"/>
      <c r="BT49142" s="8"/>
      <c r="BU49142" s="8"/>
    </row>
    <row r="49143" spans="68:73">
      <c r="BP49143" s="10"/>
      <c r="BQ49143" s="10"/>
      <c r="BR49143" s="10"/>
      <c r="BS49143" s="10"/>
      <c r="BT49143" s="10"/>
      <c r="BU49143" s="10"/>
    </row>
    <row r="49144" spans="68:73">
      <c r="BP49144" s="8"/>
      <c r="BQ49144" s="8"/>
      <c r="BR49144" s="8"/>
      <c r="BS49144" s="8"/>
      <c r="BT49144" s="8"/>
      <c r="BU49144" s="8"/>
    </row>
    <row r="49145" spans="68:73">
      <c r="BP49145" s="10"/>
      <c r="BQ49145" s="10"/>
      <c r="BR49145" s="10"/>
      <c r="BS49145" s="10"/>
      <c r="BT49145" s="10"/>
      <c r="BU49145" s="10"/>
    </row>
    <row r="49146" spans="68:73">
      <c r="BP49146" s="8"/>
      <c r="BQ49146" s="8"/>
      <c r="BR49146" s="8"/>
      <c r="BS49146" s="8"/>
      <c r="BT49146" s="8"/>
      <c r="BU49146" s="8"/>
    </row>
    <row r="49147" spans="68:73">
      <c r="BP49147" s="10"/>
      <c r="BQ49147" s="10"/>
      <c r="BR49147" s="10"/>
      <c r="BS49147" s="10"/>
      <c r="BT49147" s="10"/>
      <c r="BU49147" s="10"/>
    </row>
    <row r="49148" spans="68:73">
      <c r="BP49148" s="8"/>
      <c r="BQ49148" s="8"/>
      <c r="BR49148" s="8"/>
      <c r="BS49148" s="8"/>
      <c r="BT49148" s="8"/>
      <c r="BU49148" s="8"/>
    </row>
    <row r="49149" spans="68:73">
      <c r="BP49149" s="10"/>
      <c r="BQ49149" s="10"/>
      <c r="BR49149" s="10"/>
      <c r="BS49149" s="10"/>
      <c r="BT49149" s="10"/>
      <c r="BU49149" s="10"/>
    </row>
    <row r="49150" spans="68:73">
      <c r="BP49150" s="8"/>
      <c r="BQ49150" s="8"/>
      <c r="BR49150" s="8"/>
      <c r="BS49150" s="8"/>
      <c r="BT49150" s="8"/>
      <c r="BU49150" s="8"/>
    </row>
    <row r="49151" spans="68:73">
      <c r="BP49151" s="10"/>
      <c r="BQ49151" s="10"/>
      <c r="BR49151" s="10"/>
      <c r="BS49151" s="10"/>
      <c r="BT49151" s="10"/>
      <c r="BU49151" s="10"/>
    </row>
    <row r="49152" spans="68:73">
      <c r="BP49152" s="8"/>
      <c r="BQ49152" s="8"/>
      <c r="BR49152" s="8"/>
      <c r="BS49152" s="8"/>
      <c r="BT49152" s="8"/>
      <c r="BU49152" s="8"/>
    </row>
    <row r="49153" spans="68:73">
      <c r="BP49153" s="10"/>
      <c r="BQ49153" s="10"/>
      <c r="BR49153" s="10"/>
      <c r="BS49153" s="10"/>
      <c r="BT49153" s="10"/>
      <c r="BU49153" s="10"/>
    </row>
    <row r="49154" spans="68:73">
      <c r="BP49154" s="8"/>
      <c r="BQ49154" s="8"/>
      <c r="BR49154" s="8"/>
      <c r="BS49154" s="8"/>
      <c r="BT49154" s="8"/>
      <c r="BU49154" s="8"/>
    </row>
    <row r="49155" spans="68:73">
      <c r="BP49155" s="10"/>
      <c r="BQ49155" s="10"/>
      <c r="BR49155" s="10"/>
      <c r="BS49155" s="10"/>
      <c r="BT49155" s="10"/>
      <c r="BU49155" s="10"/>
    </row>
    <row r="49156" spans="68:73">
      <c r="BP49156" s="8"/>
      <c r="BQ49156" s="8"/>
      <c r="BR49156" s="8"/>
      <c r="BS49156" s="8"/>
      <c r="BT49156" s="8"/>
      <c r="BU49156" s="8"/>
    </row>
    <row r="49157" spans="68:73">
      <c r="BP49157" s="10"/>
      <c r="BQ49157" s="10"/>
      <c r="BR49157" s="10"/>
      <c r="BS49157" s="10"/>
      <c r="BT49157" s="10"/>
      <c r="BU49157" s="10"/>
    </row>
    <row r="49158" spans="68:73">
      <c r="BP49158" s="8"/>
      <c r="BQ49158" s="8"/>
      <c r="BR49158" s="8"/>
      <c r="BS49158" s="8"/>
      <c r="BT49158" s="8"/>
      <c r="BU49158" s="8"/>
    </row>
    <row r="49159" spans="68:73">
      <c r="BP49159" s="10"/>
      <c r="BQ49159" s="10"/>
      <c r="BR49159" s="10"/>
      <c r="BS49159" s="10"/>
      <c r="BT49159" s="10"/>
      <c r="BU49159" s="10"/>
    </row>
    <row r="49160" spans="68:73">
      <c r="BP49160" s="8"/>
      <c r="BQ49160" s="8"/>
      <c r="BR49160" s="8"/>
      <c r="BS49160" s="8"/>
      <c r="BT49160" s="8"/>
      <c r="BU49160" s="8"/>
    </row>
    <row r="49161" spans="68:73">
      <c r="BP49161" s="10"/>
      <c r="BQ49161" s="10"/>
      <c r="BR49161" s="10"/>
      <c r="BS49161" s="10"/>
      <c r="BT49161" s="10"/>
      <c r="BU49161" s="10"/>
    </row>
    <row r="49162" spans="68:73">
      <c r="BP49162" s="8"/>
      <c r="BQ49162" s="8"/>
      <c r="BR49162" s="8"/>
      <c r="BS49162" s="8"/>
      <c r="BT49162" s="8"/>
      <c r="BU49162" s="8"/>
    </row>
    <row r="49163" spans="68:73">
      <c r="BP49163" s="10"/>
      <c r="BQ49163" s="10"/>
      <c r="BR49163" s="10"/>
      <c r="BS49163" s="10"/>
      <c r="BT49163" s="10"/>
      <c r="BU49163" s="10"/>
    </row>
    <row r="49164" spans="68:73">
      <c r="BP49164" s="8"/>
      <c r="BQ49164" s="8"/>
      <c r="BR49164" s="8"/>
      <c r="BS49164" s="8"/>
      <c r="BT49164" s="8"/>
      <c r="BU49164" s="8"/>
    </row>
    <row r="49165" spans="68:73">
      <c r="BP49165" s="10"/>
      <c r="BQ49165" s="10"/>
      <c r="BR49165" s="10"/>
      <c r="BS49165" s="10"/>
      <c r="BT49165" s="10"/>
      <c r="BU49165" s="10"/>
    </row>
    <row r="49166" spans="68:73">
      <c r="BP49166" s="8"/>
      <c r="BQ49166" s="8"/>
      <c r="BR49166" s="8"/>
      <c r="BS49166" s="8"/>
      <c r="BT49166" s="8"/>
      <c r="BU49166" s="8"/>
    </row>
    <row r="49167" spans="68:73">
      <c r="BP49167" s="10"/>
      <c r="BQ49167" s="10"/>
      <c r="BR49167" s="10"/>
      <c r="BS49167" s="10"/>
      <c r="BT49167" s="10"/>
      <c r="BU49167" s="10"/>
    </row>
    <row r="49168" spans="68:73">
      <c r="BP49168" s="8"/>
      <c r="BQ49168" s="8"/>
      <c r="BR49168" s="8"/>
      <c r="BS49168" s="8"/>
      <c r="BT49168" s="8"/>
      <c r="BU49168" s="8"/>
    </row>
    <row r="49169" spans="68:73">
      <c r="BP49169" s="10"/>
      <c r="BQ49169" s="10"/>
      <c r="BR49169" s="10"/>
      <c r="BS49169" s="10"/>
      <c r="BT49169" s="10"/>
      <c r="BU49169" s="10"/>
    </row>
    <row r="49170" spans="68:73">
      <c r="BP49170" s="8"/>
      <c r="BQ49170" s="8"/>
      <c r="BR49170" s="8"/>
      <c r="BS49170" s="8"/>
      <c r="BT49170" s="8"/>
      <c r="BU49170" s="8"/>
    </row>
    <row r="49171" spans="68:73">
      <c r="BP49171" s="10"/>
      <c r="BQ49171" s="10"/>
      <c r="BR49171" s="10"/>
      <c r="BS49171" s="10"/>
      <c r="BT49171" s="10"/>
      <c r="BU49171" s="10"/>
    </row>
    <row r="49172" spans="68:73">
      <c r="BP49172" s="8"/>
      <c r="BQ49172" s="8"/>
      <c r="BR49172" s="8"/>
      <c r="BS49172" s="8"/>
      <c r="BT49172" s="8"/>
      <c r="BU49172" s="8"/>
    </row>
    <row r="49173" spans="68:73">
      <c r="BP49173" s="10"/>
      <c r="BQ49173" s="10"/>
      <c r="BR49173" s="10"/>
      <c r="BS49173" s="10"/>
      <c r="BT49173" s="10"/>
      <c r="BU49173" s="10"/>
    </row>
    <row r="49174" spans="68:73">
      <c r="BP49174" s="8"/>
      <c r="BQ49174" s="8"/>
      <c r="BR49174" s="8"/>
      <c r="BS49174" s="8"/>
      <c r="BT49174" s="8"/>
      <c r="BU49174" s="8"/>
    </row>
    <row r="49175" spans="68:73">
      <c r="BP49175" s="10"/>
      <c r="BQ49175" s="10"/>
      <c r="BR49175" s="10"/>
      <c r="BS49175" s="10"/>
      <c r="BT49175" s="10"/>
      <c r="BU49175" s="10"/>
    </row>
    <row r="49176" spans="68:73">
      <c r="BP49176" s="8"/>
      <c r="BQ49176" s="8"/>
      <c r="BR49176" s="8"/>
      <c r="BS49176" s="8"/>
      <c r="BT49176" s="8"/>
      <c r="BU49176" s="8"/>
    </row>
    <row r="49177" spans="68:73">
      <c r="BP49177" s="10"/>
      <c r="BQ49177" s="10"/>
      <c r="BR49177" s="10"/>
      <c r="BS49177" s="10"/>
      <c r="BT49177" s="10"/>
      <c r="BU49177" s="10"/>
    </row>
    <row r="49178" spans="68:73">
      <c r="BP49178" s="8"/>
      <c r="BQ49178" s="8"/>
      <c r="BR49178" s="8"/>
      <c r="BS49178" s="8"/>
      <c r="BT49178" s="8"/>
      <c r="BU49178" s="8"/>
    </row>
    <row r="49179" spans="68:73">
      <c r="BP49179" s="10"/>
      <c r="BQ49179" s="10"/>
      <c r="BR49179" s="10"/>
      <c r="BS49179" s="10"/>
      <c r="BT49179" s="10"/>
      <c r="BU49179" s="10"/>
    </row>
    <row r="49180" spans="68:73">
      <c r="BP49180" s="8"/>
      <c r="BQ49180" s="8"/>
      <c r="BR49180" s="8"/>
      <c r="BS49180" s="8"/>
      <c r="BT49180" s="8"/>
      <c r="BU49180" s="8"/>
    </row>
    <row r="49181" spans="68:73">
      <c r="BP49181" s="10"/>
      <c r="BQ49181" s="10"/>
      <c r="BR49181" s="10"/>
      <c r="BS49181" s="10"/>
      <c r="BT49181" s="10"/>
      <c r="BU49181" s="10"/>
    </row>
    <row r="49182" spans="68:73">
      <c r="BP49182" s="8"/>
      <c r="BQ49182" s="8"/>
      <c r="BR49182" s="8"/>
      <c r="BS49182" s="8"/>
      <c r="BT49182" s="8"/>
      <c r="BU49182" s="8"/>
    </row>
    <row r="49183" spans="68:73">
      <c r="BP49183" s="10"/>
      <c r="BQ49183" s="10"/>
      <c r="BR49183" s="10"/>
      <c r="BS49183" s="10"/>
      <c r="BT49183" s="10"/>
      <c r="BU49183" s="10"/>
    </row>
    <row r="49184" spans="68:73">
      <c r="BP49184" s="8"/>
      <c r="BQ49184" s="8"/>
      <c r="BR49184" s="8"/>
      <c r="BS49184" s="8"/>
      <c r="BT49184" s="8"/>
      <c r="BU49184" s="8"/>
    </row>
    <row r="49185" spans="68:73">
      <c r="BP49185" s="10"/>
      <c r="BQ49185" s="10"/>
      <c r="BR49185" s="10"/>
      <c r="BS49185" s="10"/>
      <c r="BT49185" s="10"/>
      <c r="BU49185" s="10"/>
    </row>
    <row r="49186" spans="68:73">
      <c r="BP49186" s="8"/>
      <c r="BQ49186" s="8"/>
      <c r="BR49186" s="8"/>
      <c r="BS49186" s="8"/>
      <c r="BT49186" s="8"/>
      <c r="BU49186" s="8"/>
    </row>
    <row r="49187" spans="68:73">
      <c r="BP49187" s="10"/>
      <c r="BQ49187" s="10"/>
      <c r="BR49187" s="10"/>
      <c r="BS49187" s="10"/>
      <c r="BT49187" s="10"/>
      <c r="BU49187" s="10"/>
    </row>
    <row r="49188" spans="68:73">
      <c r="BP49188" s="8"/>
      <c r="BQ49188" s="8"/>
      <c r="BR49188" s="8"/>
      <c r="BS49188" s="8"/>
      <c r="BT49188" s="8"/>
      <c r="BU49188" s="8"/>
    </row>
    <row r="49189" spans="68:73">
      <c r="BP49189" s="10"/>
      <c r="BQ49189" s="10"/>
      <c r="BR49189" s="10"/>
      <c r="BS49189" s="10"/>
      <c r="BT49189" s="10"/>
      <c r="BU49189" s="10"/>
    </row>
    <row r="49190" spans="68:73">
      <c r="BP49190" s="8"/>
      <c r="BQ49190" s="8"/>
      <c r="BR49190" s="8"/>
      <c r="BS49190" s="8"/>
      <c r="BT49190" s="8"/>
      <c r="BU49190" s="8"/>
    </row>
    <row r="49191" spans="68:73">
      <c r="BP49191" s="10"/>
      <c r="BQ49191" s="10"/>
      <c r="BR49191" s="10"/>
      <c r="BS49191" s="10"/>
      <c r="BT49191" s="10"/>
      <c r="BU49191" s="10"/>
    </row>
    <row r="49192" spans="68:73">
      <c r="BP49192" s="8"/>
      <c r="BQ49192" s="8"/>
      <c r="BR49192" s="8"/>
      <c r="BS49192" s="8"/>
      <c r="BT49192" s="8"/>
      <c r="BU49192" s="8"/>
    </row>
    <row r="49193" spans="68:73">
      <c r="BP49193" s="10"/>
      <c r="BQ49193" s="10"/>
      <c r="BR49193" s="10"/>
      <c r="BS49193" s="10"/>
      <c r="BT49193" s="10"/>
      <c r="BU49193" s="10"/>
    </row>
    <row r="49194" spans="68:73">
      <c r="BP49194" s="8"/>
      <c r="BQ49194" s="8"/>
      <c r="BR49194" s="8"/>
      <c r="BS49194" s="8"/>
      <c r="BT49194" s="8"/>
      <c r="BU49194" s="8"/>
    </row>
    <row r="49195" spans="68:73">
      <c r="BP49195" s="10"/>
      <c r="BQ49195" s="10"/>
      <c r="BR49195" s="10"/>
      <c r="BS49195" s="10"/>
      <c r="BT49195" s="10"/>
      <c r="BU49195" s="10"/>
    </row>
    <row r="49196" spans="68:73">
      <c r="BP49196" s="8"/>
      <c r="BQ49196" s="8"/>
      <c r="BR49196" s="8"/>
      <c r="BS49196" s="8"/>
      <c r="BT49196" s="8"/>
      <c r="BU49196" s="8"/>
    </row>
    <row r="49197" spans="68:73">
      <c r="BP49197" s="10"/>
      <c r="BQ49197" s="10"/>
      <c r="BR49197" s="10"/>
      <c r="BS49197" s="10"/>
      <c r="BT49197" s="10"/>
      <c r="BU49197" s="10"/>
    </row>
    <row r="49198" spans="68:73">
      <c r="BP49198" s="8"/>
      <c r="BQ49198" s="8"/>
      <c r="BR49198" s="8"/>
      <c r="BS49198" s="8"/>
      <c r="BT49198" s="8"/>
      <c r="BU49198" s="8"/>
    </row>
    <row r="49199" spans="68:73">
      <c r="BP49199" s="10"/>
      <c r="BQ49199" s="10"/>
      <c r="BR49199" s="10"/>
      <c r="BS49199" s="10"/>
      <c r="BT49199" s="10"/>
      <c r="BU49199" s="10"/>
    </row>
    <row r="49200" spans="68:73">
      <c r="BP49200" s="8"/>
      <c r="BQ49200" s="8"/>
      <c r="BR49200" s="8"/>
      <c r="BS49200" s="8"/>
      <c r="BT49200" s="8"/>
      <c r="BU49200" s="8"/>
    </row>
    <row r="49201" spans="68:73">
      <c r="BP49201" s="10"/>
      <c r="BQ49201" s="10"/>
      <c r="BR49201" s="10"/>
      <c r="BS49201" s="10"/>
      <c r="BT49201" s="10"/>
      <c r="BU49201" s="10"/>
    </row>
    <row r="49202" spans="68:73">
      <c r="BP49202" s="8"/>
      <c r="BQ49202" s="8"/>
      <c r="BR49202" s="8"/>
      <c r="BS49202" s="8"/>
      <c r="BT49202" s="8"/>
      <c r="BU49202" s="8"/>
    </row>
    <row r="49203" spans="68:73">
      <c r="BP49203" s="10"/>
      <c r="BQ49203" s="10"/>
      <c r="BR49203" s="10"/>
      <c r="BS49203" s="10"/>
      <c r="BT49203" s="10"/>
      <c r="BU49203" s="10"/>
    </row>
    <row r="49204" spans="68:73">
      <c r="BP49204" s="8"/>
      <c r="BQ49204" s="8"/>
      <c r="BR49204" s="8"/>
      <c r="BS49204" s="8"/>
      <c r="BT49204" s="8"/>
      <c r="BU49204" s="8"/>
    </row>
    <row r="49205" spans="68:73">
      <c r="BP49205" s="10"/>
      <c r="BQ49205" s="10"/>
      <c r="BR49205" s="10"/>
      <c r="BS49205" s="10"/>
      <c r="BT49205" s="10"/>
      <c r="BU49205" s="10"/>
    </row>
    <row r="49206" spans="68:73">
      <c r="BP49206" s="8"/>
      <c r="BQ49206" s="8"/>
      <c r="BR49206" s="8"/>
      <c r="BS49206" s="8"/>
      <c r="BT49206" s="8"/>
      <c r="BU49206" s="8"/>
    </row>
    <row r="49207" spans="68:73">
      <c r="BP49207" s="10"/>
      <c r="BQ49207" s="10"/>
      <c r="BR49207" s="10"/>
      <c r="BS49207" s="10"/>
      <c r="BT49207" s="10"/>
      <c r="BU49207" s="10"/>
    </row>
    <row r="49208" spans="68:73">
      <c r="BP49208" s="8"/>
      <c r="BQ49208" s="8"/>
      <c r="BR49208" s="8"/>
      <c r="BS49208" s="8"/>
      <c r="BT49208" s="8"/>
      <c r="BU49208" s="8"/>
    </row>
    <row r="49209" spans="68:73">
      <c r="BP49209" s="10"/>
      <c r="BQ49209" s="10"/>
      <c r="BR49209" s="10"/>
      <c r="BS49209" s="10"/>
      <c r="BT49209" s="10"/>
      <c r="BU49209" s="10"/>
    </row>
    <row r="49210" spans="68:73">
      <c r="BP49210" s="8"/>
      <c r="BQ49210" s="8"/>
      <c r="BR49210" s="8"/>
      <c r="BS49210" s="8"/>
      <c r="BT49210" s="8"/>
      <c r="BU49210" s="8"/>
    </row>
    <row r="49211" spans="68:73">
      <c r="BP49211" s="10"/>
      <c r="BQ49211" s="10"/>
      <c r="BR49211" s="10"/>
      <c r="BS49211" s="10"/>
      <c r="BT49211" s="10"/>
      <c r="BU49211" s="10"/>
    </row>
    <row r="49212" spans="68:73">
      <c r="BP49212" s="8"/>
      <c r="BQ49212" s="8"/>
      <c r="BR49212" s="8"/>
      <c r="BS49212" s="8"/>
      <c r="BT49212" s="8"/>
      <c r="BU49212" s="8"/>
    </row>
    <row r="49213" spans="68:73">
      <c r="BP49213" s="10"/>
      <c r="BQ49213" s="10"/>
      <c r="BR49213" s="10"/>
      <c r="BS49213" s="10"/>
      <c r="BT49213" s="10"/>
      <c r="BU49213" s="10"/>
    </row>
    <row r="49214" spans="68:73">
      <c r="BP49214" s="8"/>
      <c r="BQ49214" s="8"/>
      <c r="BR49214" s="8"/>
      <c r="BS49214" s="8"/>
      <c r="BT49214" s="8"/>
      <c r="BU49214" s="8"/>
    </row>
    <row r="49215" spans="68:73">
      <c r="BP49215" s="10"/>
      <c r="BQ49215" s="10"/>
      <c r="BR49215" s="10"/>
      <c r="BS49215" s="10"/>
      <c r="BT49215" s="10"/>
      <c r="BU49215" s="10"/>
    </row>
    <row r="49216" spans="68:73">
      <c r="BP49216" s="8"/>
      <c r="BQ49216" s="8"/>
      <c r="BR49216" s="8"/>
      <c r="BS49216" s="8"/>
      <c r="BT49216" s="8"/>
      <c r="BU49216" s="8"/>
    </row>
    <row r="49217" spans="68:73">
      <c r="BP49217" s="10"/>
      <c r="BQ49217" s="10"/>
      <c r="BR49217" s="10"/>
      <c r="BS49217" s="10"/>
      <c r="BT49217" s="10"/>
      <c r="BU49217" s="10"/>
    </row>
    <row r="49218" spans="68:73">
      <c r="BP49218" s="8"/>
      <c r="BQ49218" s="8"/>
      <c r="BR49218" s="8"/>
      <c r="BS49218" s="8"/>
      <c r="BT49218" s="8"/>
      <c r="BU49218" s="8"/>
    </row>
    <row r="49219" spans="68:73">
      <c r="BP49219" s="10"/>
      <c r="BQ49219" s="10"/>
      <c r="BR49219" s="10"/>
      <c r="BS49219" s="10"/>
      <c r="BT49219" s="10"/>
      <c r="BU49219" s="10"/>
    </row>
    <row r="49220" spans="68:73">
      <c r="BP49220" s="8"/>
      <c r="BQ49220" s="8"/>
      <c r="BR49220" s="8"/>
      <c r="BS49220" s="8"/>
      <c r="BT49220" s="8"/>
      <c r="BU49220" s="8"/>
    </row>
    <row r="49221" spans="68:73">
      <c r="BP49221" s="10"/>
      <c r="BQ49221" s="10"/>
      <c r="BR49221" s="10"/>
      <c r="BS49221" s="10"/>
      <c r="BT49221" s="10"/>
      <c r="BU49221" s="10"/>
    </row>
    <row r="49222" spans="68:73">
      <c r="BP49222" s="8"/>
      <c r="BQ49222" s="8"/>
      <c r="BR49222" s="8"/>
      <c r="BS49222" s="8"/>
      <c r="BT49222" s="8"/>
      <c r="BU49222" s="8"/>
    </row>
    <row r="49223" spans="68:73">
      <c r="BP49223" s="10"/>
      <c r="BQ49223" s="10"/>
      <c r="BR49223" s="10"/>
      <c r="BS49223" s="10"/>
      <c r="BT49223" s="10"/>
      <c r="BU49223" s="10"/>
    </row>
    <row r="49224" spans="68:73">
      <c r="BP49224" s="8"/>
      <c r="BQ49224" s="8"/>
      <c r="BR49224" s="8"/>
      <c r="BS49224" s="8"/>
      <c r="BT49224" s="8"/>
      <c r="BU49224" s="8"/>
    </row>
    <row r="49225" spans="68:73">
      <c r="BP49225" s="10"/>
      <c r="BQ49225" s="10"/>
      <c r="BR49225" s="10"/>
      <c r="BS49225" s="10"/>
      <c r="BT49225" s="10"/>
      <c r="BU49225" s="10"/>
    </row>
    <row r="49226" spans="68:73">
      <c r="BP49226" s="8"/>
      <c r="BQ49226" s="8"/>
      <c r="BR49226" s="8"/>
      <c r="BS49226" s="8"/>
      <c r="BT49226" s="8"/>
      <c r="BU49226" s="8"/>
    </row>
    <row r="49227" spans="68:73">
      <c r="BP49227" s="10"/>
      <c r="BQ49227" s="10"/>
      <c r="BR49227" s="10"/>
      <c r="BS49227" s="10"/>
      <c r="BT49227" s="10"/>
      <c r="BU49227" s="10"/>
    </row>
    <row r="49228" spans="68:73">
      <c r="BP49228" s="8"/>
      <c r="BQ49228" s="8"/>
      <c r="BR49228" s="8"/>
      <c r="BS49228" s="8"/>
      <c r="BT49228" s="8"/>
      <c r="BU49228" s="8"/>
    </row>
    <row r="49229" spans="68:73">
      <c r="BP49229" s="10"/>
      <c r="BQ49229" s="10"/>
      <c r="BR49229" s="10"/>
      <c r="BS49229" s="10"/>
      <c r="BT49229" s="10"/>
      <c r="BU49229" s="10"/>
    </row>
    <row r="49230" spans="68:73">
      <c r="BP49230" s="8"/>
      <c r="BQ49230" s="8"/>
      <c r="BR49230" s="8"/>
      <c r="BS49230" s="8"/>
      <c r="BT49230" s="8"/>
      <c r="BU49230" s="8"/>
    </row>
    <row r="49231" spans="68:73">
      <c r="BP49231" s="10"/>
      <c r="BQ49231" s="10"/>
      <c r="BR49231" s="10"/>
      <c r="BS49231" s="10"/>
      <c r="BT49231" s="10"/>
      <c r="BU49231" s="10"/>
    </row>
    <row r="49232" spans="68:73">
      <c r="BP49232" s="8"/>
      <c r="BQ49232" s="8"/>
      <c r="BR49232" s="8"/>
      <c r="BS49232" s="8"/>
      <c r="BT49232" s="8"/>
      <c r="BU49232" s="8"/>
    </row>
    <row r="49233" spans="68:73">
      <c r="BP49233" s="10"/>
      <c r="BQ49233" s="10"/>
      <c r="BR49233" s="10"/>
      <c r="BS49233" s="10"/>
      <c r="BT49233" s="10"/>
      <c r="BU49233" s="10"/>
    </row>
    <row r="49234" spans="68:73">
      <c r="BP49234" s="8"/>
      <c r="BQ49234" s="8"/>
      <c r="BR49234" s="8"/>
      <c r="BS49234" s="8"/>
      <c r="BT49234" s="8"/>
      <c r="BU49234" s="8"/>
    </row>
    <row r="49235" spans="68:73">
      <c r="BP49235" s="10"/>
      <c r="BQ49235" s="10"/>
      <c r="BR49235" s="10"/>
      <c r="BS49235" s="10"/>
      <c r="BT49235" s="10"/>
      <c r="BU49235" s="10"/>
    </row>
    <row r="49236" spans="68:73">
      <c r="BP49236" s="8"/>
      <c r="BQ49236" s="8"/>
      <c r="BR49236" s="8"/>
      <c r="BS49236" s="8"/>
      <c r="BT49236" s="8"/>
      <c r="BU49236" s="8"/>
    </row>
    <row r="49237" spans="68:73">
      <c r="BP49237" s="10"/>
      <c r="BQ49237" s="10"/>
      <c r="BR49237" s="10"/>
      <c r="BS49237" s="10"/>
      <c r="BT49237" s="10"/>
      <c r="BU49237" s="10"/>
    </row>
    <row r="49238" spans="68:73">
      <c r="BP49238" s="8"/>
      <c r="BQ49238" s="8"/>
      <c r="BR49238" s="8"/>
      <c r="BS49238" s="8"/>
      <c r="BT49238" s="8"/>
      <c r="BU49238" s="8"/>
    </row>
    <row r="49239" spans="68:73">
      <c r="BP49239" s="10"/>
      <c r="BQ49239" s="10"/>
      <c r="BR49239" s="10"/>
      <c r="BS49239" s="10"/>
      <c r="BT49239" s="10"/>
      <c r="BU49239" s="10"/>
    </row>
    <row r="49240" spans="68:73">
      <c r="BP49240" s="8"/>
      <c r="BQ49240" s="8"/>
      <c r="BR49240" s="8"/>
      <c r="BS49240" s="8"/>
      <c r="BT49240" s="8"/>
      <c r="BU49240" s="8"/>
    </row>
    <row r="49241" spans="68:73">
      <c r="BP49241" s="10"/>
      <c r="BQ49241" s="10"/>
      <c r="BR49241" s="10"/>
      <c r="BS49241" s="10"/>
      <c r="BT49241" s="10"/>
      <c r="BU49241" s="10"/>
    </row>
    <row r="49242" spans="68:73">
      <c r="BP49242" s="8"/>
      <c r="BQ49242" s="8"/>
      <c r="BR49242" s="8"/>
      <c r="BS49242" s="8"/>
      <c r="BT49242" s="8"/>
      <c r="BU49242" s="8"/>
    </row>
    <row r="49243" spans="68:73">
      <c r="BP49243" s="10"/>
      <c r="BQ49243" s="10"/>
      <c r="BR49243" s="10"/>
      <c r="BS49243" s="10"/>
      <c r="BT49243" s="10"/>
      <c r="BU49243" s="10"/>
    </row>
    <row r="49244" spans="68:73">
      <c r="BP49244" s="8"/>
      <c r="BQ49244" s="8"/>
      <c r="BR49244" s="8"/>
      <c r="BS49244" s="8"/>
      <c r="BT49244" s="8"/>
      <c r="BU49244" s="8"/>
    </row>
    <row r="49245" spans="68:73">
      <c r="BP49245" s="10"/>
      <c r="BQ49245" s="10"/>
      <c r="BR49245" s="10"/>
      <c r="BS49245" s="10"/>
      <c r="BT49245" s="10"/>
      <c r="BU49245" s="10"/>
    </row>
    <row r="49246" spans="68:73">
      <c r="BP49246" s="8"/>
      <c r="BQ49246" s="8"/>
      <c r="BR49246" s="8"/>
      <c r="BS49246" s="8"/>
      <c r="BT49246" s="8"/>
      <c r="BU49246" s="8"/>
    </row>
    <row r="49247" spans="68:73">
      <c r="BP49247" s="10"/>
      <c r="BQ49247" s="10"/>
      <c r="BR49247" s="10"/>
      <c r="BS49247" s="10"/>
      <c r="BT49247" s="10"/>
      <c r="BU49247" s="10"/>
    </row>
    <row r="49248" spans="68:73">
      <c r="BP49248" s="8"/>
      <c r="BQ49248" s="8"/>
      <c r="BR49248" s="8"/>
      <c r="BS49248" s="8"/>
      <c r="BT49248" s="8"/>
      <c r="BU49248" s="8"/>
    </row>
    <row r="49249" spans="68:73">
      <c r="BP49249" s="10"/>
      <c r="BQ49249" s="10"/>
      <c r="BR49249" s="10"/>
      <c r="BS49249" s="10"/>
      <c r="BT49249" s="10"/>
      <c r="BU49249" s="10"/>
    </row>
    <row r="49250" spans="68:73">
      <c r="BP49250" s="8"/>
      <c r="BQ49250" s="8"/>
      <c r="BR49250" s="8"/>
      <c r="BS49250" s="8"/>
      <c r="BT49250" s="8"/>
      <c r="BU49250" s="8"/>
    </row>
    <row r="49251" spans="68:73">
      <c r="BP49251" s="10"/>
      <c r="BQ49251" s="10"/>
      <c r="BR49251" s="10"/>
      <c r="BS49251" s="10"/>
      <c r="BT49251" s="10"/>
      <c r="BU49251" s="10"/>
    </row>
    <row r="49252" spans="68:73">
      <c r="BP49252" s="8"/>
      <c r="BQ49252" s="8"/>
      <c r="BR49252" s="8"/>
      <c r="BS49252" s="8"/>
      <c r="BT49252" s="8"/>
      <c r="BU49252" s="8"/>
    </row>
    <row r="49253" spans="68:73">
      <c r="BP49253" s="10"/>
      <c r="BQ49253" s="10"/>
      <c r="BR49253" s="10"/>
      <c r="BS49253" s="10"/>
      <c r="BT49253" s="10"/>
      <c r="BU49253" s="10"/>
    </row>
    <row r="49254" spans="68:73">
      <c r="BP49254" s="8"/>
      <c r="BQ49254" s="8"/>
      <c r="BR49254" s="8"/>
      <c r="BS49254" s="8"/>
      <c r="BT49254" s="8"/>
      <c r="BU49254" s="8"/>
    </row>
    <row r="49255" spans="68:73">
      <c r="BP49255" s="10"/>
      <c r="BQ49255" s="10"/>
      <c r="BR49255" s="10"/>
      <c r="BS49255" s="10"/>
      <c r="BT49255" s="10"/>
      <c r="BU49255" s="10"/>
    </row>
    <row r="49256" spans="68:73">
      <c r="BP49256" s="8"/>
      <c r="BQ49256" s="8"/>
      <c r="BR49256" s="8"/>
      <c r="BS49256" s="8"/>
      <c r="BT49256" s="8"/>
      <c r="BU49256" s="8"/>
    </row>
    <row r="49257" spans="68:73">
      <c r="BP49257" s="10"/>
      <c r="BQ49257" s="10"/>
      <c r="BR49257" s="10"/>
      <c r="BS49257" s="10"/>
      <c r="BT49257" s="10"/>
      <c r="BU49257" s="10"/>
    </row>
    <row r="49258" spans="68:73">
      <c r="BP49258" s="8"/>
      <c r="BQ49258" s="8"/>
      <c r="BR49258" s="8"/>
      <c r="BS49258" s="8"/>
      <c r="BT49258" s="8"/>
      <c r="BU49258" s="8"/>
    </row>
    <row r="49259" spans="68:73">
      <c r="BP49259" s="10"/>
      <c r="BQ49259" s="10"/>
      <c r="BR49259" s="10"/>
      <c r="BS49259" s="10"/>
      <c r="BT49259" s="10"/>
      <c r="BU49259" s="10"/>
    </row>
    <row r="49260" spans="68:73">
      <c r="BP49260" s="8"/>
      <c r="BQ49260" s="8"/>
      <c r="BR49260" s="8"/>
      <c r="BS49260" s="8"/>
      <c r="BT49260" s="8"/>
      <c r="BU49260" s="8"/>
    </row>
    <row r="49261" spans="68:73">
      <c r="BP49261" s="10"/>
      <c r="BQ49261" s="10"/>
      <c r="BR49261" s="10"/>
      <c r="BS49261" s="10"/>
      <c r="BT49261" s="10"/>
      <c r="BU49261" s="10"/>
    </row>
    <row r="49262" spans="68:73">
      <c r="BP49262" s="8"/>
      <c r="BQ49262" s="8"/>
      <c r="BR49262" s="8"/>
      <c r="BS49262" s="8"/>
      <c r="BT49262" s="8"/>
      <c r="BU49262" s="8"/>
    </row>
    <row r="49263" spans="68:73">
      <c r="BP49263" s="10"/>
      <c r="BQ49263" s="10"/>
      <c r="BR49263" s="10"/>
      <c r="BS49263" s="10"/>
      <c r="BT49263" s="10"/>
      <c r="BU49263" s="10"/>
    </row>
    <row r="49264" spans="68:73">
      <c r="BP49264" s="8"/>
      <c r="BQ49264" s="8"/>
      <c r="BR49264" s="8"/>
      <c r="BS49264" s="8"/>
      <c r="BT49264" s="8"/>
      <c r="BU49264" s="8"/>
    </row>
    <row r="49265" spans="68:73">
      <c r="BP49265" s="10"/>
      <c r="BQ49265" s="10"/>
      <c r="BR49265" s="10"/>
      <c r="BS49265" s="10"/>
      <c r="BT49265" s="10"/>
      <c r="BU49265" s="10"/>
    </row>
    <row r="49266" spans="68:73">
      <c r="BP49266" s="8"/>
      <c r="BQ49266" s="8"/>
      <c r="BR49266" s="8"/>
      <c r="BS49266" s="8"/>
      <c r="BT49266" s="8"/>
      <c r="BU49266" s="8"/>
    </row>
    <row r="49267" spans="68:73">
      <c r="BP49267" s="10"/>
      <c r="BQ49267" s="10"/>
      <c r="BR49267" s="10"/>
      <c r="BS49267" s="10"/>
      <c r="BT49267" s="10"/>
      <c r="BU49267" s="10"/>
    </row>
    <row r="49268" spans="68:73">
      <c r="BP49268" s="8"/>
      <c r="BQ49268" s="8"/>
      <c r="BR49268" s="8"/>
      <c r="BS49268" s="8"/>
      <c r="BT49268" s="8"/>
      <c r="BU49268" s="8"/>
    </row>
    <row r="49269" spans="68:73">
      <c r="BP49269" s="10"/>
      <c r="BQ49269" s="10"/>
      <c r="BR49269" s="10"/>
      <c r="BS49269" s="10"/>
      <c r="BT49269" s="10"/>
      <c r="BU49269" s="10"/>
    </row>
    <row r="49270" spans="68:73">
      <c r="BP49270" s="8"/>
      <c r="BQ49270" s="8"/>
      <c r="BR49270" s="8"/>
      <c r="BS49270" s="8"/>
      <c r="BT49270" s="8"/>
      <c r="BU49270" s="8"/>
    </row>
    <row r="49271" spans="68:73">
      <c r="BP49271" s="10"/>
      <c r="BQ49271" s="10"/>
      <c r="BR49271" s="10"/>
      <c r="BS49271" s="10"/>
      <c r="BT49271" s="10"/>
      <c r="BU49271" s="10"/>
    </row>
    <row r="49272" spans="68:73">
      <c r="BP49272" s="8"/>
      <c r="BQ49272" s="8"/>
      <c r="BR49272" s="8"/>
      <c r="BS49272" s="8"/>
      <c r="BT49272" s="8"/>
      <c r="BU49272" s="8"/>
    </row>
    <row r="49273" spans="68:73">
      <c r="BP49273" s="10"/>
      <c r="BQ49273" s="10"/>
      <c r="BR49273" s="10"/>
      <c r="BS49273" s="10"/>
      <c r="BT49273" s="10"/>
      <c r="BU49273" s="10"/>
    </row>
    <row r="49274" spans="68:73">
      <c r="BP49274" s="8"/>
      <c r="BQ49274" s="8"/>
      <c r="BR49274" s="8"/>
      <c r="BS49274" s="8"/>
      <c r="BT49274" s="8"/>
      <c r="BU49274" s="8"/>
    </row>
    <row r="49275" spans="68:73">
      <c r="BP49275" s="10"/>
      <c r="BQ49275" s="10"/>
      <c r="BR49275" s="10"/>
      <c r="BS49275" s="10"/>
      <c r="BT49275" s="10"/>
      <c r="BU49275" s="10"/>
    </row>
    <row r="49276" spans="68:73">
      <c r="BP49276" s="8"/>
      <c r="BQ49276" s="8"/>
      <c r="BR49276" s="8"/>
      <c r="BS49276" s="8"/>
      <c r="BT49276" s="8"/>
      <c r="BU49276" s="8"/>
    </row>
    <row r="49277" spans="68:73">
      <c r="BP49277" s="10"/>
      <c r="BQ49277" s="10"/>
      <c r="BR49277" s="10"/>
      <c r="BS49277" s="10"/>
      <c r="BT49277" s="10"/>
      <c r="BU49277" s="10"/>
    </row>
    <row r="49278" spans="68:73">
      <c r="BP49278" s="8"/>
      <c r="BQ49278" s="8"/>
      <c r="BR49278" s="8"/>
      <c r="BS49278" s="8"/>
      <c r="BT49278" s="8"/>
      <c r="BU49278" s="8"/>
    </row>
    <row r="49279" spans="68:73">
      <c r="BP49279" s="10"/>
      <c r="BQ49279" s="10"/>
      <c r="BR49279" s="10"/>
      <c r="BS49279" s="10"/>
      <c r="BT49279" s="10"/>
      <c r="BU49279" s="10"/>
    </row>
    <row r="49280" spans="68:73">
      <c r="BP49280" s="8"/>
      <c r="BQ49280" s="8"/>
      <c r="BR49280" s="8"/>
      <c r="BS49280" s="8"/>
      <c r="BT49280" s="8"/>
      <c r="BU49280" s="8"/>
    </row>
    <row r="49281" spans="68:73">
      <c r="BP49281" s="10"/>
      <c r="BQ49281" s="10"/>
      <c r="BR49281" s="10"/>
      <c r="BS49281" s="10"/>
      <c r="BT49281" s="10"/>
      <c r="BU49281" s="10"/>
    </row>
    <row r="49282" spans="68:73">
      <c r="BP49282" s="8"/>
      <c r="BQ49282" s="8"/>
      <c r="BR49282" s="8"/>
      <c r="BS49282" s="8"/>
      <c r="BT49282" s="8"/>
      <c r="BU49282" s="8"/>
    </row>
    <row r="49283" spans="68:73">
      <c r="BP49283" s="10"/>
      <c r="BQ49283" s="10"/>
      <c r="BR49283" s="10"/>
      <c r="BS49283" s="10"/>
      <c r="BT49283" s="10"/>
      <c r="BU49283" s="10"/>
    </row>
    <row r="49284" spans="68:73">
      <c r="BP49284" s="8"/>
      <c r="BQ49284" s="8"/>
      <c r="BR49284" s="8"/>
      <c r="BS49284" s="8"/>
      <c r="BT49284" s="8"/>
      <c r="BU49284" s="8"/>
    </row>
    <row r="49285" spans="68:73">
      <c r="BP49285" s="10"/>
      <c r="BQ49285" s="10"/>
      <c r="BR49285" s="10"/>
      <c r="BS49285" s="10"/>
      <c r="BT49285" s="10"/>
      <c r="BU49285" s="10"/>
    </row>
    <row r="49286" spans="68:73">
      <c r="BP49286" s="8"/>
      <c r="BQ49286" s="8"/>
      <c r="BR49286" s="8"/>
      <c r="BS49286" s="8"/>
      <c r="BT49286" s="8"/>
      <c r="BU49286" s="8"/>
    </row>
    <row r="49287" spans="68:73">
      <c r="BP49287" s="10"/>
      <c r="BQ49287" s="10"/>
      <c r="BR49287" s="10"/>
      <c r="BS49287" s="10"/>
      <c r="BT49287" s="10"/>
      <c r="BU49287" s="10"/>
    </row>
    <row r="49288" spans="68:73">
      <c r="BP49288" s="8"/>
      <c r="BQ49288" s="8"/>
      <c r="BR49288" s="8"/>
      <c r="BS49288" s="8"/>
      <c r="BT49288" s="8"/>
      <c r="BU49288" s="8"/>
    </row>
    <row r="49289" spans="68:73">
      <c r="BP49289" s="10"/>
      <c r="BQ49289" s="10"/>
      <c r="BR49289" s="10"/>
      <c r="BS49289" s="10"/>
      <c r="BT49289" s="10"/>
      <c r="BU49289" s="10"/>
    </row>
    <row r="49290" spans="68:73">
      <c r="BP49290" s="8"/>
      <c r="BQ49290" s="8"/>
      <c r="BR49290" s="8"/>
      <c r="BS49290" s="8"/>
      <c r="BT49290" s="8"/>
      <c r="BU49290" s="8"/>
    </row>
    <row r="49291" spans="68:73">
      <c r="BP49291" s="10"/>
      <c r="BQ49291" s="10"/>
      <c r="BR49291" s="10"/>
      <c r="BS49291" s="10"/>
      <c r="BT49291" s="10"/>
      <c r="BU49291" s="10"/>
    </row>
    <row r="49292" spans="68:73">
      <c r="BP49292" s="8"/>
      <c r="BQ49292" s="8"/>
      <c r="BR49292" s="8"/>
      <c r="BS49292" s="8"/>
      <c r="BT49292" s="8"/>
      <c r="BU49292" s="8"/>
    </row>
    <row r="49293" spans="68:73">
      <c r="BP49293" s="10"/>
      <c r="BQ49293" s="10"/>
      <c r="BR49293" s="10"/>
      <c r="BS49293" s="10"/>
      <c r="BT49293" s="10"/>
      <c r="BU49293" s="10"/>
    </row>
    <row r="49294" spans="68:73">
      <c r="BP49294" s="8"/>
      <c r="BQ49294" s="8"/>
      <c r="BR49294" s="8"/>
      <c r="BS49294" s="8"/>
      <c r="BT49294" s="8"/>
      <c r="BU49294" s="8"/>
    </row>
    <row r="49295" spans="68:73">
      <c r="BP49295" s="10"/>
      <c r="BQ49295" s="10"/>
      <c r="BR49295" s="10"/>
      <c r="BS49295" s="10"/>
      <c r="BT49295" s="10"/>
      <c r="BU49295" s="10"/>
    </row>
    <row r="49296" spans="68:73">
      <c r="BP49296" s="8"/>
      <c r="BQ49296" s="8"/>
      <c r="BR49296" s="8"/>
      <c r="BS49296" s="8"/>
      <c r="BT49296" s="8"/>
      <c r="BU49296" s="8"/>
    </row>
    <row r="49297" spans="68:73">
      <c r="BP49297" s="10"/>
      <c r="BQ49297" s="10"/>
      <c r="BR49297" s="10"/>
      <c r="BS49297" s="10"/>
      <c r="BT49297" s="10"/>
      <c r="BU49297" s="10"/>
    </row>
    <row r="49298" spans="68:73">
      <c r="BP49298" s="8"/>
      <c r="BQ49298" s="8"/>
      <c r="BR49298" s="8"/>
      <c r="BS49298" s="8"/>
      <c r="BT49298" s="8"/>
      <c r="BU49298" s="8"/>
    </row>
    <row r="49299" spans="68:73">
      <c r="BP49299" s="10"/>
      <c r="BQ49299" s="10"/>
      <c r="BR49299" s="10"/>
      <c r="BS49299" s="10"/>
      <c r="BT49299" s="10"/>
      <c r="BU49299" s="10"/>
    </row>
    <row r="49300" spans="68:73">
      <c r="BP49300" s="8"/>
      <c r="BQ49300" s="8"/>
      <c r="BR49300" s="8"/>
      <c r="BS49300" s="8"/>
      <c r="BT49300" s="8"/>
      <c r="BU49300" s="8"/>
    </row>
    <row r="49301" spans="68:73">
      <c r="BP49301" s="10"/>
      <c r="BQ49301" s="10"/>
      <c r="BR49301" s="10"/>
      <c r="BS49301" s="10"/>
      <c r="BT49301" s="10"/>
      <c r="BU49301" s="10"/>
    </row>
    <row r="49302" spans="68:73">
      <c r="BP49302" s="8"/>
      <c r="BQ49302" s="8"/>
      <c r="BR49302" s="8"/>
      <c r="BS49302" s="8"/>
      <c r="BT49302" s="8"/>
      <c r="BU49302" s="8"/>
    </row>
    <row r="49303" spans="68:73">
      <c r="BP49303" s="10"/>
      <c r="BQ49303" s="10"/>
      <c r="BR49303" s="10"/>
      <c r="BS49303" s="10"/>
      <c r="BT49303" s="10"/>
      <c r="BU49303" s="10"/>
    </row>
    <row r="49304" spans="68:73">
      <c r="BP49304" s="8"/>
      <c r="BQ49304" s="8"/>
      <c r="BR49304" s="8"/>
      <c r="BS49304" s="8"/>
      <c r="BT49304" s="8"/>
      <c r="BU49304" s="8"/>
    </row>
    <row r="49305" spans="68:73">
      <c r="BP49305" s="10"/>
      <c r="BQ49305" s="10"/>
      <c r="BR49305" s="10"/>
      <c r="BS49305" s="10"/>
      <c r="BT49305" s="10"/>
      <c r="BU49305" s="10"/>
    </row>
    <row r="49306" spans="68:73">
      <c r="BP49306" s="8"/>
      <c r="BQ49306" s="8"/>
      <c r="BR49306" s="8"/>
      <c r="BS49306" s="8"/>
      <c r="BT49306" s="8"/>
      <c r="BU49306" s="8"/>
    </row>
    <row r="49307" spans="68:73">
      <c r="BP49307" s="10"/>
      <c r="BQ49307" s="10"/>
      <c r="BR49307" s="10"/>
      <c r="BS49307" s="10"/>
      <c r="BT49307" s="10"/>
      <c r="BU49307" s="10"/>
    </row>
    <row r="49308" spans="68:73">
      <c r="BP49308" s="8"/>
      <c r="BQ49308" s="8"/>
      <c r="BR49308" s="8"/>
      <c r="BS49308" s="8"/>
      <c r="BT49308" s="8"/>
      <c r="BU49308" s="8"/>
    </row>
    <row r="49309" spans="68:73">
      <c r="BP49309" s="10"/>
      <c r="BQ49309" s="10"/>
      <c r="BR49309" s="10"/>
      <c r="BS49309" s="10"/>
      <c r="BT49309" s="10"/>
      <c r="BU49309" s="10"/>
    </row>
    <row r="49310" spans="68:73">
      <c r="BP49310" s="8"/>
      <c r="BQ49310" s="8"/>
      <c r="BR49310" s="8"/>
      <c r="BS49310" s="8"/>
      <c r="BT49310" s="8"/>
      <c r="BU49310" s="8"/>
    </row>
    <row r="49311" spans="68:73">
      <c r="BP49311" s="10"/>
      <c r="BQ49311" s="10"/>
      <c r="BR49311" s="10"/>
      <c r="BS49311" s="10"/>
      <c r="BT49311" s="10"/>
      <c r="BU49311" s="10"/>
    </row>
    <row r="49312" spans="68:73">
      <c r="BP49312" s="8"/>
      <c r="BQ49312" s="8"/>
      <c r="BR49312" s="8"/>
      <c r="BS49312" s="8"/>
      <c r="BT49312" s="8"/>
      <c r="BU49312" s="8"/>
    </row>
    <row r="49313" spans="68:73">
      <c r="BP49313" s="10"/>
      <c r="BQ49313" s="10"/>
      <c r="BR49313" s="10"/>
      <c r="BS49313" s="10"/>
      <c r="BT49313" s="10"/>
      <c r="BU49313" s="10"/>
    </row>
    <row r="49314" spans="68:73">
      <c r="BP49314" s="8"/>
      <c r="BQ49314" s="8"/>
      <c r="BR49314" s="8"/>
      <c r="BS49314" s="8"/>
      <c r="BT49314" s="8"/>
      <c r="BU49314" s="8"/>
    </row>
    <row r="49315" spans="68:73">
      <c r="BP49315" s="10"/>
      <c r="BQ49315" s="10"/>
      <c r="BR49315" s="10"/>
      <c r="BS49315" s="10"/>
      <c r="BT49315" s="10"/>
      <c r="BU49315" s="10"/>
    </row>
    <row r="49316" spans="68:73">
      <c r="BP49316" s="8"/>
      <c r="BQ49316" s="8"/>
      <c r="BR49316" s="8"/>
      <c r="BS49316" s="8"/>
      <c r="BT49316" s="8"/>
      <c r="BU49316" s="8"/>
    </row>
    <row r="49317" spans="68:73">
      <c r="BP49317" s="10"/>
      <c r="BQ49317" s="10"/>
      <c r="BR49317" s="10"/>
      <c r="BS49317" s="10"/>
      <c r="BT49317" s="10"/>
      <c r="BU49317" s="10"/>
    </row>
    <row r="49318" spans="68:73">
      <c r="BP49318" s="8"/>
      <c r="BQ49318" s="8"/>
      <c r="BR49318" s="8"/>
      <c r="BS49318" s="8"/>
      <c r="BT49318" s="8"/>
      <c r="BU49318" s="8"/>
    </row>
    <row r="49319" spans="68:73">
      <c r="BP49319" s="10"/>
      <c r="BQ49319" s="10"/>
      <c r="BR49319" s="10"/>
      <c r="BS49319" s="10"/>
      <c r="BT49319" s="10"/>
      <c r="BU49319" s="10"/>
    </row>
    <row r="49320" spans="68:73">
      <c r="BP49320" s="8"/>
      <c r="BQ49320" s="8"/>
      <c r="BR49320" s="8"/>
      <c r="BS49320" s="8"/>
      <c r="BT49320" s="8"/>
      <c r="BU49320" s="8"/>
    </row>
    <row r="49321" spans="68:73">
      <c r="BP49321" s="10"/>
      <c r="BQ49321" s="10"/>
      <c r="BR49321" s="10"/>
      <c r="BS49321" s="10"/>
      <c r="BT49321" s="10"/>
      <c r="BU49321" s="10"/>
    </row>
    <row r="49322" spans="68:73">
      <c r="BP49322" s="8"/>
      <c r="BQ49322" s="8"/>
      <c r="BR49322" s="8"/>
      <c r="BS49322" s="8"/>
      <c r="BT49322" s="8"/>
      <c r="BU49322" s="8"/>
    </row>
    <row r="49323" spans="68:73">
      <c r="BP49323" s="10"/>
      <c r="BQ49323" s="10"/>
      <c r="BR49323" s="10"/>
      <c r="BS49323" s="10"/>
      <c r="BT49323" s="10"/>
      <c r="BU49323" s="10"/>
    </row>
    <row r="49324" spans="68:73">
      <c r="BP49324" s="8"/>
      <c r="BQ49324" s="8"/>
      <c r="BR49324" s="8"/>
      <c r="BS49324" s="8"/>
      <c r="BT49324" s="8"/>
      <c r="BU49324" s="8"/>
    </row>
    <row r="49325" spans="68:73">
      <c r="BP49325" s="10"/>
      <c r="BQ49325" s="10"/>
      <c r="BR49325" s="10"/>
      <c r="BS49325" s="10"/>
      <c r="BT49325" s="10"/>
      <c r="BU49325" s="10"/>
    </row>
    <row r="49326" spans="68:73">
      <c r="BP49326" s="8"/>
      <c r="BQ49326" s="8"/>
      <c r="BR49326" s="8"/>
      <c r="BS49326" s="8"/>
      <c r="BT49326" s="8"/>
      <c r="BU49326" s="8"/>
    </row>
    <row r="49327" spans="68:73">
      <c r="BP49327" s="10"/>
      <c r="BQ49327" s="10"/>
      <c r="BR49327" s="10"/>
      <c r="BS49327" s="10"/>
      <c r="BT49327" s="10"/>
      <c r="BU49327" s="10"/>
    </row>
    <row r="49328" spans="68:73">
      <c r="BP49328" s="8"/>
      <c r="BQ49328" s="8"/>
      <c r="BR49328" s="8"/>
      <c r="BS49328" s="8"/>
      <c r="BT49328" s="8"/>
      <c r="BU49328" s="8"/>
    </row>
    <row r="49329" spans="68:73">
      <c r="BP49329" s="10"/>
      <c r="BQ49329" s="10"/>
      <c r="BR49329" s="10"/>
      <c r="BS49329" s="10"/>
      <c r="BT49329" s="10"/>
      <c r="BU49329" s="10"/>
    </row>
    <row r="49330" spans="68:73">
      <c r="BP49330" s="8"/>
      <c r="BQ49330" s="8"/>
      <c r="BR49330" s="8"/>
      <c r="BS49330" s="8"/>
      <c r="BT49330" s="8"/>
      <c r="BU49330" s="8"/>
    </row>
    <row r="49331" spans="68:73">
      <c r="BP49331" s="10"/>
      <c r="BQ49331" s="10"/>
      <c r="BR49331" s="10"/>
      <c r="BS49331" s="10"/>
      <c r="BT49331" s="10"/>
      <c r="BU49331" s="10"/>
    </row>
    <row r="49332" spans="68:73">
      <c r="BP49332" s="8"/>
      <c r="BQ49332" s="8"/>
      <c r="BR49332" s="8"/>
      <c r="BS49332" s="8"/>
      <c r="BT49332" s="8"/>
      <c r="BU49332" s="8"/>
    </row>
    <row r="49333" spans="68:73">
      <c r="BP49333" s="10"/>
      <c r="BQ49333" s="10"/>
      <c r="BR49333" s="10"/>
      <c r="BS49333" s="10"/>
      <c r="BT49333" s="10"/>
      <c r="BU49333" s="10"/>
    </row>
    <row r="49334" spans="68:73">
      <c r="BP49334" s="8"/>
      <c r="BQ49334" s="8"/>
      <c r="BR49334" s="8"/>
      <c r="BS49334" s="8"/>
      <c r="BT49334" s="8"/>
      <c r="BU49334" s="8"/>
    </row>
    <row r="49335" spans="68:73">
      <c r="BP49335" s="10"/>
      <c r="BQ49335" s="10"/>
      <c r="BR49335" s="10"/>
      <c r="BS49335" s="10"/>
      <c r="BT49335" s="10"/>
      <c r="BU49335" s="10"/>
    </row>
    <row r="49336" spans="68:73">
      <c r="BP49336" s="8"/>
      <c r="BQ49336" s="8"/>
      <c r="BR49336" s="8"/>
      <c r="BS49336" s="8"/>
      <c r="BT49336" s="8"/>
      <c r="BU49336" s="8"/>
    </row>
    <row r="49337" spans="68:73">
      <c r="BP49337" s="10"/>
      <c r="BQ49337" s="10"/>
      <c r="BR49337" s="10"/>
      <c r="BS49337" s="10"/>
      <c r="BT49337" s="10"/>
      <c r="BU49337" s="10"/>
    </row>
    <row r="49338" spans="68:73">
      <c r="BP49338" s="8"/>
      <c r="BQ49338" s="8"/>
      <c r="BR49338" s="8"/>
      <c r="BS49338" s="8"/>
      <c r="BT49338" s="8"/>
      <c r="BU49338" s="8"/>
    </row>
    <row r="49339" spans="68:73">
      <c r="BP49339" s="10"/>
      <c r="BQ49339" s="10"/>
      <c r="BR49339" s="10"/>
      <c r="BS49339" s="10"/>
      <c r="BT49339" s="10"/>
      <c r="BU49339" s="10"/>
    </row>
    <row r="49340" spans="68:73">
      <c r="BP49340" s="8"/>
      <c r="BQ49340" s="8"/>
      <c r="BR49340" s="8"/>
      <c r="BS49340" s="8"/>
      <c r="BT49340" s="8"/>
      <c r="BU49340" s="8"/>
    </row>
    <row r="49341" spans="68:73">
      <c r="BP49341" s="10"/>
      <c r="BQ49341" s="10"/>
      <c r="BR49341" s="10"/>
      <c r="BS49341" s="10"/>
      <c r="BT49341" s="10"/>
      <c r="BU49341" s="10"/>
    </row>
    <row r="49342" spans="68:73">
      <c r="BP49342" s="8"/>
      <c r="BQ49342" s="8"/>
      <c r="BR49342" s="8"/>
      <c r="BS49342" s="8"/>
      <c r="BT49342" s="8"/>
      <c r="BU49342" s="8"/>
    </row>
    <row r="49343" spans="68:73">
      <c r="BP49343" s="10"/>
      <c r="BQ49343" s="10"/>
      <c r="BR49343" s="10"/>
      <c r="BS49343" s="10"/>
      <c r="BT49343" s="10"/>
      <c r="BU49343" s="10"/>
    </row>
    <row r="49344" spans="68:73">
      <c r="BP49344" s="8"/>
      <c r="BQ49344" s="8"/>
      <c r="BR49344" s="8"/>
      <c r="BS49344" s="8"/>
      <c r="BT49344" s="8"/>
      <c r="BU49344" s="8"/>
    </row>
    <row r="49345" spans="68:73">
      <c r="BP49345" s="10"/>
      <c r="BQ49345" s="10"/>
      <c r="BR49345" s="10"/>
      <c r="BS49345" s="10"/>
      <c r="BT49345" s="10"/>
      <c r="BU49345" s="10"/>
    </row>
    <row r="49346" spans="68:73">
      <c r="BP49346" s="8"/>
      <c r="BQ49346" s="8"/>
      <c r="BR49346" s="8"/>
      <c r="BS49346" s="8"/>
      <c r="BT49346" s="8"/>
      <c r="BU49346" s="8"/>
    </row>
    <row r="49347" spans="68:73">
      <c r="BP49347" s="10"/>
      <c r="BQ49347" s="10"/>
      <c r="BR49347" s="10"/>
      <c r="BS49347" s="10"/>
      <c r="BT49347" s="10"/>
      <c r="BU49347" s="10"/>
    </row>
    <row r="49348" spans="68:73">
      <c r="BP49348" s="8"/>
      <c r="BQ49348" s="8"/>
      <c r="BR49348" s="8"/>
      <c r="BS49348" s="8"/>
      <c r="BT49348" s="8"/>
      <c r="BU49348" s="8"/>
    </row>
    <row r="49349" spans="68:73">
      <c r="BP49349" s="10"/>
      <c r="BQ49349" s="10"/>
      <c r="BR49349" s="10"/>
      <c r="BS49349" s="10"/>
      <c r="BT49349" s="10"/>
      <c r="BU49349" s="10"/>
    </row>
    <row r="49350" spans="68:73">
      <c r="BP49350" s="8"/>
      <c r="BQ49350" s="8"/>
      <c r="BR49350" s="8"/>
      <c r="BS49350" s="8"/>
      <c r="BT49350" s="8"/>
      <c r="BU49350" s="8"/>
    </row>
    <row r="49351" spans="68:73">
      <c r="BP49351" s="10"/>
      <c r="BQ49351" s="10"/>
      <c r="BR49351" s="10"/>
      <c r="BS49351" s="10"/>
      <c r="BT49351" s="10"/>
      <c r="BU49351" s="10"/>
    </row>
    <row r="49352" spans="68:73">
      <c r="BP49352" s="8"/>
      <c r="BQ49352" s="8"/>
      <c r="BR49352" s="8"/>
      <c r="BS49352" s="8"/>
      <c r="BT49352" s="8"/>
      <c r="BU49352" s="8"/>
    </row>
    <row r="49353" spans="68:73">
      <c r="BP49353" s="10"/>
      <c r="BQ49353" s="10"/>
      <c r="BR49353" s="10"/>
      <c r="BS49353" s="10"/>
      <c r="BT49353" s="10"/>
      <c r="BU49353" s="10"/>
    </row>
    <row r="49354" spans="68:73">
      <c r="BP49354" s="8"/>
      <c r="BQ49354" s="8"/>
      <c r="BR49354" s="8"/>
      <c r="BS49354" s="8"/>
      <c r="BT49354" s="8"/>
      <c r="BU49354" s="8"/>
    </row>
    <row r="49355" spans="68:73">
      <c r="BP49355" s="10"/>
      <c r="BQ49355" s="10"/>
      <c r="BR49355" s="10"/>
      <c r="BS49355" s="10"/>
      <c r="BT49355" s="10"/>
      <c r="BU49355" s="10"/>
    </row>
    <row r="49356" spans="68:73">
      <c r="BP49356" s="8"/>
      <c r="BQ49356" s="8"/>
      <c r="BR49356" s="8"/>
      <c r="BS49356" s="8"/>
      <c r="BT49356" s="8"/>
      <c r="BU49356" s="8"/>
    </row>
    <row r="49357" spans="68:73">
      <c r="BP49357" s="10"/>
      <c r="BQ49357" s="10"/>
      <c r="BR49357" s="10"/>
      <c r="BS49357" s="10"/>
      <c r="BT49357" s="10"/>
      <c r="BU49357" s="10"/>
    </row>
    <row r="49358" spans="68:73">
      <c r="BP49358" s="8"/>
      <c r="BQ49358" s="8"/>
      <c r="BR49358" s="8"/>
      <c r="BS49358" s="8"/>
      <c r="BT49358" s="8"/>
      <c r="BU49358" s="8"/>
    </row>
    <row r="49359" spans="68:73">
      <c r="BP49359" s="10"/>
      <c r="BQ49359" s="10"/>
      <c r="BR49359" s="10"/>
      <c r="BS49359" s="10"/>
      <c r="BT49359" s="10"/>
      <c r="BU49359" s="10"/>
    </row>
    <row r="49360" spans="68:73">
      <c r="BP49360" s="8"/>
      <c r="BQ49360" s="8"/>
      <c r="BR49360" s="8"/>
      <c r="BS49360" s="8"/>
      <c r="BT49360" s="8"/>
      <c r="BU49360" s="8"/>
    </row>
    <row r="49361" spans="68:73">
      <c r="BP49361" s="10"/>
      <c r="BQ49361" s="10"/>
      <c r="BR49361" s="10"/>
      <c r="BS49361" s="10"/>
      <c r="BT49361" s="10"/>
      <c r="BU49361" s="10"/>
    </row>
    <row r="49362" spans="68:73">
      <c r="BP49362" s="8"/>
      <c r="BQ49362" s="8"/>
      <c r="BR49362" s="8"/>
      <c r="BS49362" s="8"/>
      <c r="BT49362" s="8"/>
      <c r="BU49362" s="8"/>
    </row>
    <row r="49363" spans="68:73">
      <c r="BP49363" s="10"/>
      <c r="BQ49363" s="10"/>
      <c r="BR49363" s="10"/>
      <c r="BS49363" s="10"/>
      <c r="BT49363" s="10"/>
      <c r="BU49363" s="10"/>
    </row>
    <row r="49364" spans="68:73">
      <c r="BP49364" s="8"/>
      <c r="BQ49364" s="8"/>
      <c r="BR49364" s="8"/>
      <c r="BS49364" s="8"/>
      <c r="BT49364" s="8"/>
      <c r="BU49364" s="8"/>
    </row>
    <row r="49365" spans="68:73">
      <c r="BP49365" s="10"/>
      <c r="BQ49365" s="10"/>
      <c r="BR49365" s="10"/>
      <c r="BS49365" s="10"/>
      <c r="BT49365" s="10"/>
      <c r="BU49365" s="10"/>
    </row>
    <row r="49366" spans="68:73">
      <c r="BP49366" s="8"/>
      <c r="BQ49366" s="8"/>
      <c r="BR49366" s="8"/>
      <c r="BS49366" s="8"/>
      <c r="BT49366" s="8"/>
      <c r="BU49366" s="8"/>
    </row>
    <row r="49367" spans="68:73">
      <c r="BP49367" s="10"/>
      <c r="BQ49367" s="10"/>
      <c r="BR49367" s="10"/>
      <c r="BS49367" s="10"/>
      <c r="BT49367" s="10"/>
      <c r="BU49367" s="10"/>
    </row>
    <row r="49368" spans="68:73">
      <c r="BP49368" s="8"/>
      <c r="BQ49368" s="8"/>
      <c r="BR49368" s="8"/>
      <c r="BS49368" s="8"/>
      <c r="BT49368" s="8"/>
      <c r="BU49368" s="8"/>
    </row>
    <row r="49369" spans="68:73">
      <c r="BP49369" s="10"/>
      <c r="BQ49369" s="10"/>
      <c r="BR49369" s="10"/>
      <c r="BS49369" s="10"/>
      <c r="BT49369" s="10"/>
      <c r="BU49369" s="10"/>
    </row>
    <row r="49370" spans="68:73">
      <c r="BP49370" s="8"/>
      <c r="BQ49370" s="8"/>
      <c r="BR49370" s="8"/>
      <c r="BS49370" s="8"/>
      <c r="BT49370" s="8"/>
      <c r="BU49370" s="8"/>
    </row>
    <row r="49371" spans="68:73">
      <c r="BP49371" s="10"/>
      <c r="BQ49371" s="10"/>
      <c r="BR49371" s="10"/>
      <c r="BS49371" s="10"/>
      <c r="BT49371" s="10"/>
      <c r="BU49371" s="10"/>
    </row>
    <row r="49372" spans="68:73">
      <c r="BP49372" s="8"/>
      <c r="BQ49372" s="8"/>
      <c r="BR49372" s="8"/>
      <c r="BS49372" s="8"/>
      <c r="BT49372" s="8"/>
      <c r="BU49372" s="8"/>
    </row>
    <row r="49373" spans="68:73">
      <c r="BP49373" s="10"/>
      <c r="BQ49373" s="10"/>
      <c r="BR49373" s="10"/>
      <c r="BS49373" s="10"/>
      <c r="BT49373" s="10"/>
      <c r="BU49373" s="10"/>
    </row>
    <row r="49374" spans="68:73">
      <c r="BP49374" s="8"/>
      <c r="BQ49374" s="8"/>
      <c r="BR49374" s="8"/>
      <c r="BS49374" s="8"/>
      <c r="BT49374" s="8"/>
      <c r="BU49374" s="8"/>
    </row>
    <row r="49375" spans="68:73">
      <c r="BP49375" s="10"/>
      <c r="BQ49375" s="10"/>
      <c r="BR49375" s="10"/>
      <c r="BS49375" s="10"/>
      <c r="BT49375" s="10"/>
      <c r="BU49375" s="10"/>
    </row>
    <row r="49376" spans="68:73">
      <c r="BP49376" s="8"/>
      <c r="BQ49376" s="8"/>
      <c r="BR49376" s="8"/>
      <c r="BS49376" s="8"/>
      <c r="BT49376" s="8"/>
      <c r="BU49376" s="8"/>
    </row>
    <row r="49377" spans="68:73">
      <c r="BP49377" s="10"/>
      <c r="BQ49377" s="10"/>
      <c r="BR49377" s="10"/>
      <c r="BS49377" s="10"/>
      <c r="BT49377" s="10"/>
      <c r="BU49377" s="10"/>
    </row>
    <row r="49378" spans="68:73">
      <c r="BP49378" s="8"/>
      <c r="BQ49378" s="8"/>
      <c r="BR49378" s="8"/>
      <c r="BS49378" s="8"/>
      <c r="BT49378" s="8"/>
      <c r="BU49378" s="8"/>
    </row>
    <row r="49379" spans="68:73">
      <c r="BP49379" s="10"/>
      <c r="BQ49379" s="10"/>
      <c r="BR49379" s="10"/>
      <c r="BS49379" s="10"/>
      <c r="BT49379" s="10"/>
      <c r="BU49379" s="10"/>
    </row>
    <row r="49380" spans="68:73">
      <c r="BP49380" s="8"/>
      <c r="BQ49380" s="8"/>
      <c r="BR49380" s="8"/>
      <c r="BS49380" s="8"/>
      <c r="BT49380" s="8"/>
      <c r="BU49380" s="8"/>
    </row>
    <row r="49381" spans="68:73">
      <c r="BP49381" s="10"/>
      <c r="BQ49381" s="10"/>
      <c r="BR49381" s="10"/>
      <c r="BS49381" s="10"/>
      <c r="BT49381" s="10"/>
      <c r="BU49381" s="10"/>
    </row>
    <row r="49382" spans="68:73">
      <c r="BP49382" s="8"/>
      <c r="BQ49382" s="8"/>
      <c r="BR49382" s="8"/>
      <c r="BS49382" s="8"/>
      <c r="BT49382" s="8"/>
      <c r="BU49382" s="8"/>
    </row>
    <row r="49383" spans="68:73">
      <c r="BP49383" s="10"/>
      <c r="BQ49383" s="10"/>
      <c r="BR49383" s="10"/>
      <c r="BS49383" s="10"/>
      <c r="BT49383" s="10"/>
      <c r="BU49383" s="10"/>
    </row>
    <row r="49384" spans="68:73">
      <c r="BP49384" s="8"/>
      <c r="BQ49384" s="8"/>
      <c r="BR49384" s="8"/>
      <c r="BS49384" s="8"/>
      <c r="BT49384" s="8"/>
      <c r="BU49384" s="8"/>
    </row>
    <row r="49385" spans="68:73">
      <c r="BP49385" s="10"/>
      <c r="BQ49385" s="10"/>
      <c r="BR49385" s="10"/>
      <c r="BS49385" s="10"/>
      <c r="BT49385" s="10"/>
      <c r="BU49385" s="10"/>
    </row>
    <row r="49386" spans="68:73">
      <c r="BP49386" s="8"/>
      <c r="BQ49386" s="8"/>
      <c r="BR49386" s="8"/>
      <c r="BS49386" s="8"/>
      <c r="BT49386" s="8"/>
      <c r="BU49386" s="8"/>
    </row>
    <row r="49387" spans="68:73">
      <c r="BP49387" s="10"/>
      <c r="BQ49387" s="10"/>
      <c r="BR49387" s="10"/>
      <c r="BS49387" s="10"/>
      <c r="BT49387" s="10"/>
      <c r="BU49387" s="10"/>
    </row>
    <row r="49388" spans="68:73">
      <c r="BP49388" s="8"/>
      <c r="BQ49388" s="8"/>
      <c r="BR49388" s="8"/>
      <c r="BS49388" s="8"/>
      <c r="BT49388" s="8"/>
      <c r="BU49388" s="8"/>
    </row>
    <row r="49389" spans="68:73">
      <c r="BP49389" s="10"/>
      <c r="BQ49389" s="10"/>
      <c r="BR49389" s="10"/>
      <c r="BS49389" s="10"/>
      <c r="BT49389" s="10"/>
      <c r="BU49389" s="10"/>
    </row>
    <row r="49390" spans="68:73">
      <c r="BP49390" s="8"/>
      <c r="BQ49390" s="8"/>
      <c r="BR49390" s="8"/>
      <c r="BS49390" s="8"/>
      <c r="BT49390" s="8"/>
      <c r="BU49390" s="8"/>
    </row>
    <row r="49391" spans="68:73">
      <c r="BP49391" s="10"/>
      <c r="BQ49391" s="10"/>
      <c r="BR49391" s="10"/>
      <c r="BS49391" s="10"/>
      <c r="BT49391" s="10"/>
      <c r="BU49391" s="10"/>
    </row>
    <row r="49392" spans="68:73">
      <c r="BP49392" s="8"/>
      <c r="BQ49392" s="8"/>
      <c r="BR49392" s="8"/>
      <c r="BS49392" s="8"/>
      <c r="BT49392" s="8"/>
      <c r="BU49392" s="8"/>
    </row>
    <row r="49393" spans="68:73">
      <c r="BP49393" s="10"/>
      <c r="BQ49393" s="10"/>
      <c r="BR49393" s="10"/>
      <c r="BS49393" s="10"/>
      <c r="BT49393" s="10"/>
      <c r="BU49393" s="10"/>
    </row>
    <row r="49394" spans="68:73">
      <c r="BP49394" s="8"/>
      <c r="BQ49394" s="8"/>
      <c r="BR49394" s="8"/>
      <c r="BS49394" s="8"/>
      <c r="BT49394" s="8"/>
      <c r="BU49394" s="8"/>
    </row>
    <row r="49395" spans="68:73">
      <c r="BP49395" s="10"/>
      <c r="BQ49395" s="10"/>
      <c r="BR49395" s="10"/>
      <c r="BS49395" s="10"/>
      <c r="BT49395" s="10"/>
      <c r="BU49395" s="10"/>
    </row>
    <row r="49396" spans="68:73">
      <c r="BP49396" s="8"/>
      <c r="BQ49396" s="8"/>
      <c r="BR49396" s="8"/>
      <c r="BS49396" s="8"/>
      <c r="BT49396" s="8"/>
      <c r="BU49396" s="8"/>
    </row>
    <row r="49397" spans="68:73">
      <c r="BP49397" s="10"/>
      <c r="BQ49397" s="10"/>
      <c r="BR49397" s="10"/>
      <c r="BS49397" s="10"/>
      <c r="BT49397" s="10"/>
      <c r="BU49397" s="10"/>
    </row>
    <row r="49398" spans="68:73">
      <c r="BP49398" s="8"/>
      <c r="BQ49398" s="8"/>
      <c r="BR49398" s="8"/>
      <c r="BS49398" s="8"/>
      <c r="BT49398" s="8"/>
      <c r="BU49398" s="8"/>
    </row>
    <row r="49399" spans="68:73">
      <c r="BP49399" s="10"/>
      <c r="BQ49399" s="10"/>
      <c r="BR49399" s="10"/>
      <c r="BS49399" s="10"/>
      <c r="BT49399" s="10"/>
      <c r="BU49399" s="10"/>
    </row>
    <row r="49400" spans="68:73">
      <c r="BP49400" s="8"/>
      <c r="BQ49400" s="8"/>
      <c r="BR49400" s="8"/>
      <c r="BS49400" s="8"/>
      <c r="BT49400" s="8"/>
      <c r="BU49400" s="8"/>
    </row>
    <row r="49401" spans="68:73">
      <c r="BP49401" s="10"/>
      <c r="BQ49401" s="10"/>
      <c r="BR49401" s="10"/>
      <c r="BS49401" s="10"/>
      <c r="BT49401" s="10"/>
      <c r="BU49401" s="10"/>
    </row>
    <row r="49402" spans="68:73">
      <c r="BP49402" s="8"/>
      <c r="BQ49402" s="8"/>
      <c r="BR49402" s="8"/>
      <c r="BS49402" s="8"/>
      <c r="BT49402" s="8"/>
      <c r="BU49402" s="8"/>
    </row>
    <row r="49403" spans="68:73">
      <c r="BP49403" s="10"/>
      <c r="BQ49403" s="10"/>
      <c r="BR49403" s="10"/>
      <c r="BS49403" s="10"/>
      <c r="BT49403" s="10"/>
      <c r="BU49403" s="10"/>
    </row>
    <row r="49404" spans="68:73">
      <c r="BP49404" s="8"/>
      <c r="BQ49404" s="8"/>
      <c r="BR49404" s="8"/>
      <c r="BS49404" s="8"/>
      <c r="BT49404" s="8"/>
      <c r="BU49404" s="8"/>
    </row>
    <row r="49405" spans="68:73">
      <c r="BP49405" s="10"/>
      <c r="BQ49405" s="10"/>
      <c r="BR49405" s="10"/>
      <c r="BS49405" s="10"/>
      <c r="BT49405" s="10"/>
      <c r="BU49405" s="10"/>
    </row>
    <row r="49406" spans="68:73">
      <c r="BP49406" s="8"/>
      <c r="BQ49406" s="8"/>
      <c r="BR49406" s="8"/>
      <c r="BS49406" s="8"/>
      <c r="BT49406" s="8"/>
      <c r="BU49406" s="8"/>
    </row>
    <row r="49407" spans="68:73">
      <c r="BP49407" s="10"/>
      <c r="BQ49407" s="10"/>
      <c r="BR49407" s="10"/>
      <c r="BS49407" s="10"/>
      <c r="BT49407" s="10"/>
      <c r="BU49407" s="10"/>
    </row>
    <row r="49408" spans="68:73">
      <c r="BP49408" s="8"/>
      <c r="BQ49408" s="8"/>
      <c r="BR49408" s="8"/>
      <c r="BS49408" s="8"/>
      <c r="BT49408" s="8"/>
      <c r="BU49408" s="8"/>
    </row>
    <row r="49409" spans="68:73">
      <c r="BP49409" s="10"/>
      <c r="BQ49409" s="10"/>
      <c r="BR49409" s="10"/>
      <c r="BS49409" s="10"/>
      <c r="BT49409" s="10"/>
      <c r="BU49409" s="10"/>
    </row>
    <row r="49410" spans="68:73">
      <c r="BP49410" s="8"/>
      <c r="BQ49410" s="8"/>
      <c r="BR49410" s="8"/>
      <c r="BS49410" s="8"/>
      <c r="BT49410" s="8"/>
      <c r="BU49410" s="8"/>
    </row>
    <row r="49411" spans="68:73">
      <c r="BP49411" s="10"/>
      <c r="BQ49411" s="10"/>
      <c r="BR49411" s="10"/>
      <c r="BS49411" s="10"/>
      <c r="BT49411" s="10"/>
      <c r="BU49411" s="10"/>
    </row>
    <row r="49412" spans="68:73">
      <c r="BP49412" s="8"/>
      <c r="BQ49412" s="8"/>
      <c r="BR49412" s="8"/>
      <c r="BS49412" s="8"/>
      <c r="BT49412" s="8"/>
      <c r="BU49412" s="8"/>
    </row>
    <row r="49413" spans="68:73">
      <c r="BP49413" s="10"/>
      <c r="BQ49413" s="10"/>
      <c r="BR49413" s="10"/>
      <c r="BS49413" s="10"/>
      <c r="BT49413" s="10"/>
      <c r="BU49413" s="10"/>
    </row>
    <row r="49414" spans="68:73">
      <c r="BP49414" s="8"/>
      <c r="BQ49414" s="8"/>
      <c r="BR49414" s="8"/>
      <c r="BS49414" s="8"/>
      <c r="BT49414" s="8"/>
      <c r="BU49414" s="8"/>
    </row>
    <row r="49415" spans="68:73">
      <c r="BP49415" s="10"/>
      <c r="BQ49415" s="10"/>
      <c r="BR49415" s="10"/>
      <c r="BS49415" s="10"/>
      <c r="BT49415" s="10"/>
      <c r="BU49415" s="10"/>
    </row>
    <row r="49416" spans="68:73">
      <c r="BP49416" s="8"/>
      <c r="BQ49416" s="8"/>
      <c r="BR49416" s="8"/>
      <c r="BS49416" s="8"/>
      <c r="BT49416" s="8"/>
      <c r="BU49416" s="8"/>
    </row>
    <row r="49417" spans="68:73">
      <c r="BP49417" s="10"/>
      <c r="BQ49417" s="10"/>
      <c r="BR49417" s="10"/>
      <c r="BS49417" s="10"/>
      <c r="BT49417" s="10"/>
      <c r="BU49417" s="10"/>
    </row>
    <row r="49418" spans="68:73">
      <c r="BP49418" s="8"/>
      <c r="BQ49418" s="8"/>
      <c r="BR49418" s="8"/>
      <c r="BS49418" s="8"/>
      <c r="BT49418" s="8"/>
      <c r="BU49418" s="8"/>
    </row>
    <row r="49419" spans="68:73">
      <c r="BP49419" s="10"/>
      <c r="BQ49419" s="10"/>
      <c r="BR49419" s="10"/>
      <c r="BS49419" s="10"/>
      <c r="BT49419" s="10"/>
      <c r="BU49419" s="10"/>
    </row>
    <row r="49420" spans="68:73">
      <c r="BP49420" s="8"/>
      <c r="BQ49420" s="8"/>
      <c r="BR49420" s="8"/>
      <c r="BS49420" s="8"/>
      <c r="BT49420" s="8"/>
      <c r="BU49420" s="8"/>
    </row>
    <row r="49421" spans="68:73">
      <c r="BP49421" s="10"/>
      <c r="BQ49421" s="10"/>
      <c r="BR49421" s="10"/>
      <c r="BS49421" s="10"/>
      <c r="BT49421" s="10"/>
      <c r="BU49421" s="10"/>
    </row>
    <row r="49422" spans="68:73">
      <c r="BP49422" s="8"/>
      <c r="BQ49422" s="8"/>
      <c r="BR49422" s="8"/>
      <c r="BS49422" s="8"/>
      <c r="BT49422" s="8"/>
      <c r="BU49422" s="8"/>
    </row>
    <row r="49423" spans="68:73">
      <c r="BP49423" s="10"/>
      <c r="BQ49423" s="10"/>
      <c r="BR49423" s="10"/>
      <c r="BS49423" s="10"/>
      <c r="BT49423" s="10"/>
      <c r="BU49423" s="10"/>
    </row>
    <row r="49424" spans="68:73">
      <c r="BP49424" s="8"/>
      <c r="BQ49424" s="8"/>
      <c r="BR49424" s="8"/>
      <c r="BS49424" s="8"/>
      <c r="BT49424" s="8"/>
      <c r="BU49424" s="8"/>
    </row>
    <row r="49425" spans="68:73">
      <c r="BP49425" s="10"/>
      <c r="BQ49425" s="10"/>
      <c r="BR49425" s="10"/>
      <c r="BS49425" s="10"/>
      <c r="BT49425" s="10"/>
      <c r="BU49425" s="10"/>
    </row>
    <row r="49426" spans="68:73">
      <c r="BP49426" s="8"/>
      <c r="BQ49426" s="8"/>
      <c r="BR49426" s="8"/>
      <c r="BS49426" s="8"/>
      <c r="BT49426" s="8"/>
      <c r="BU49426" s="8"/>
    </row>
    <row r="49427" spans="68:73">
      <c r="BP49427" s="10"/>
      <c r="BQ49427" s="10"/>
      <c r="BR49427" s="10"/>
      <c r="BS49427" s="10"/>
      <c r="BT49427" s="10"/>
      <c r="BU49427" s="10"/>
    </row>
    <row r="49428" spans="68:73">
      <c r="BP49428" s="8"/>
      <c r="BQ49428" s="8"/>
      <c r="BR49428" s="8"/>
      <c r="BS49428" s="8"/>
      <c r="BT49428" s="8"/>
      <c r="BU49428" s="8"/>
    </row>
    <row r="49429" spans="68:73">
      <c r="BP49429" s="10"/>
      <c r="BQ49429" s="10"/>
      <c r="BR49429" s="10"/>
      <c r="BS49429" s="10"/>
      <c r="BT49429" s="10"/>
      <c r="BU49429" s="10"/>
    </row>
    <row r="49430" spans="68:73">
      <c r="BP49430" s="8"/>
      <c r="BQ49430" s="8"/>
      <c r="BR49430" s="8"/>
      <c r="BS49430" s="8"/>
      <c r="BT49430" s="8"/>
      <c r="BU49430" s="8"/>
    </row>
    <row r="49431" spans="68:73">
      <c r="BP49431" s="10"/>
      <c r="BQ49431" s="10"/>
      <c r="BR49431" s="10"/>
      <c r="BS49431" s="10"/>
      <c r="BT49431" s="10"/>
      <c r="BU49431" s="10"/>
    </row>
    <row r="49432" spans="68:73">
      <c r="BP49432" s="8"/>
      <c r="BQ49432" s="8"/>
      <c r="BR49432" s="8"/>
      <c r="BS49432" s="8"/>
      <c r="BT49432" s="8"/>
      <c r="BU49432" s="8"/>
    </row>
    <row r="49433" spans="68:73">
      <c r="BP49433" s="10"/>
      <c r="BQ49433" s="10"/>
      <c r="BR49433" s="10"/>
      <c r="BS49433" s="10"/>
      <c r="BT49433" s="10"/>
      <c r="BU49433" s="10"/>
    </row>
    <row r="49434" spans="68:73">
      <c r="BP49434" s="8"/>
      <c r="BQ49434" s="8"/>
      <c r="BR49434" s="8"/>
      <c r="BS49434" s="8"/>
      <c r="BT49434" s="8"/>
      <c r="BU49434" s="8"/>
    </row>
    <row r="49435" spans="68:73">
      <c r="BP49435" s="10"/>
      <c r="BQ49435" s="10"/>
      <c r="BR49435" s="10"/>
      <c r="BS49435" s="10"/>
      <c r="BT49435" s="10"/>
      <c r="BU49435" s="10"/>
    </row>
    <row r="49436" spans="68:73">
      <c r="BP49436" s="8"/>
      <c r="BQ49436" s="8"/>
      <c r="BR49436" s="8"/>
      <c r="BS49436" s="8"/>
      <c r="BT49436" s="8"/>
      <c r="BU49436" s="8"/>
    </row>
    <row r="49437" spans="68:73">
      <c r="BP49437" s="10"/>
      <c r="BQ49437" s="10"/>
      <c r="BR49437" s="10"/>
      <c r="BS49437" s="10"/>
      <c r="BT49437" s="10"/>
      <c r="BU49437" s="10"/>
    </row>
    <row r="49438" spans="68:73">
      <c r="BP49438" s="8"/>
      <c r="BQ49438" s="8"/>
      <c r="BR49438" s="8"/>
      <c r="BS49438" s="8"/>
      <c r="BT49438" s="8"/>
      <c r="BU49438" s="8"/>
    </row>
    <row r="49439" spans="68:73">
      <c r="BP49439" s="10"/>
      <c r="BQ49439" s="10"/>
      <c r="BR49439" s="10"/>
      <c r="BS49439" s="10"/>
      <c r="BT49439" s="10"/>
      <c r="BU49439" s="10"/>
    </row>
    <row r="49440" spans="68:73">
      <c r="BP49440" s="8"/>
      <c r="BQ49440" s="8"/>
      <c r="BR49440" s="8"/>
      <c r="BS49440" s="8"/>
      <c r="BT49440" s="8"/>
      <c r="BU49440" s="8"/>
    </row>
    <row r="49441" spans="68:73">
      <c r="BP49441" s="10"/>
      <c r="BQ49441" s="10"/>
      <c r="BR49441" s="10"/>
      <c r="BS49441" s="10"/>
      <c r="BT49441" s="10"/>
      <c r="BU49441" s="10"/>
    </row>
    <row r="49442" spans="68:73">
      <c r="BP49442" s="8"/>
      <c r="BQ49442" s="8"/>
      <c r="BR49442" s="8"/>
      <c r="BS49442" s="8"/>
      <c r="BT49442" s="8"/>
      <c r="BU49442" s="8"/>
    </row>
    <row r="49443" spans="68:73">
      <c r="BP49443" s="10"/>
      <c r="BQ49443" s="10"/>
      <c r="BR49443" s="10"/>
      <c r="BS49443" s="10"/>
      <c r="BT49443" s="10"/>
      <c r="BU49443" s="10"/>
    </row>
    <row r="49444" spans="68:73">
      <c r="BP49444" s="8"/>
      <c r="BQ49444" s="8"/>
      <c r="BR49444" s="8"/>
      <c r="BS49444" s="8"/>
      <c r="BT49444" s="8"/>
      <c r="BU49444" s="8"/>
    </row>
    <row r="49445" spans="68:73">
      <c r="BP49445" s="10"/>
      <c r="BQ49445" s="10"/>
      <c r="BR49445" s="10"/>
      <c r="BS49445" s="10"/>
      <c r="BT49445" s="10"/>
      <c r="BU49445" s="10"/>
    </row>
    <row r="49446" spans="68:73">
      <c r="BP49446" s="8"/>
      <c r="BQ49446" s="8"/>
      <c r="BR49446" s="8"/>
      <c r="BS49446" s="8"/>
      <c r="BT49446" s="8"/>
      <c r="BU49446" s="8"/>
    </row>
    <row r="49447" spans="68:73">
      <c r="BP49447" s="10"/>
      <c r="BQ49447" s="10"/>
      <c r="BR49447" s="10"/>
      <c r="BS49447" s="10"/>
      <c r="BT49447" s="10"/>
      <c r="BU49447" s="10"/>
    </row>
    <row r="49448" spans="68:73">
      <c r="BP49448" s="8"/>
      <c r="BQ49448" s="8"/>
      <c r="BR49448" s="8"/>
      <c r="BS49448" s="8"/>
      <c r="BT49448" s="8"/>
      <c r="BU49448" s="8"/>
    </row>
    <row r="49449" spans="68:73">
      <c r="BP49449" s="10"/>
      <c r="BQ49449" s="10"/>
      <c r="BR49449" s="10"/>
      <c r="BS49449" s="10"/>
      <c r="BT49449" s="10"/>
      <c r="BU49449" s="10"/>
    </row>
    <row r="49450" spans="68:73">
      <c r="BP49450" s="8"/>
      <c r="BQ49450" s="8"/>
      <c r="BR49450" s="8"/>
      <c r="BS49450" s="8"/>
      <c r="BT49450" s="8"/>
      <c r="BU49450" s="8"/>
    </row>
    <row r="49451" spans="68:73">
      <c r="BP49451" s="10"/>
      <c r="BQ49451" s="10"/>
      <c r="BR49451" s="10"/>
      <c r="BS49451" s="10"/>
      <c r="BT49451" s="10"/>
      <c r="BU49451" s="10"/>
    </row>
    <row r="49452" spans="68:73">
      <c r="BP49452" s="8"/>
      <c r="BQ49452" s="8"/>
      <c r="BR49452" s="8"/>
      <c r="BS49452" s="8"/>
      <c r="BT49452" s="8"/>
      <c r="BU49452" s="8"/>
    </row>
    <row r="49453" spans="68:73">
      <c r="BP49453" s="10"/>
      <c r="BQ49453" s="10"/>
      <c r="BR49453" s="10"/>
      <c r="BS49453" s="10"/>
      <c r="BT49453" s="10"/>
      <c r="BU49453" s="10"/>
    </row>
    <row r="49454" spans="68:73">
      <c r="BP49454" s="8"/>
      <c r="BQ49454" s="8"/>
      <c r="BR49454" s="8"/>
      <c r="BS49454" s="8"/>
      <c r="BT49454" s="8"/>
      <c r="BU49454" s="8"/>
    </row>
    <row r="49455" spans="68:73">
      <c r="BP49455" s="10"/>
      <c r="BQ49455" s="10"/>
      <c r="BR49455" s="10"/>
      <c r="BS49455" s="10"/>
      <c r="BT49455" s="10"/>
      <c r="BU49455" s="10"/>
    </row>
    <row r="49456" spans="68:73">
      <c r="BP49456" s="8"/>
      <c r="BQ49456" s="8"/>
      <c r="BR49456" s="8"/>
      <c r="BS49456" s="8"/>
      <c r="BT49456" s="8"/>
      <c r="BU49456" s="8"/>
    </row>
    <row r="49457" spans="68:73">
      <c r="BP49457" s="10"/>
      <c r="BQ49457" s="10"/>
      <c r="BR49457" s="10"/>
      <c r="BS49457" s="10"/>
      <c r="BT49457" s="10"/>
      <c r="BU49457" s="10"/>
    </row>
    <row r="49458" spans="68:73">
      <c r="BP49458" s="8"/>
      <c r="BQ49458" s="8"/>
      <c r="BR49458" s="8"/>
      <c r="BS49458" s="8"/>
      <c r="BT49458" s="8"/>
      <c r="BU49458" s="8"/>
    </row>
    <row r="49459" spans="68:73">
      <c r="BP49459" s="10"/>
      <c r="BQ49459" s="10"/>
      <c r="BR49459" s="10"/>
      <c r="BS49459" s="10"/>
      <c r="BT49459" s="10"/>
      <c r="BU49459" s="10"/>
    </row>
    <row r="49460" spans="68:73">
      <c r="BP49460" s="8"/>
      <c r="BQ49460" s="8"/>
      <c r="BR49460" s="8"/>
      <c r="BS49460" s="8"/>
      <c r="BT49460" s="8"/>
      <c r="BU49460" s="8"/>
    </row>
    <row r="49461" spans="68:73">
      <c r="BP49461" s="10"/>
      <c r="BQ49461" s="10"/>
      <c r="BR49461" s="10"/>
      <c r="BS49461" s="10"/>
      <c r="BT49461" s="10"/>
      <c r="BU49461" s="10"/>
    </row>
    <row r="49462" spans="68:73">
      <c r="BP49462" s="8"/>
      <c r="BQ49462" s="8"/>
      <c r="BR49462" s="8"/>
      <c r="BS49462" s="8"/>
      <c r="BT49462" s="8"/>
      <c r="BU49462" s="8"/>
    </row>
    <row r="49463" spans="68:73">
      <c r="BP49463" s="10"/>
      <c r="BQ49463" s="10"/>
      <c r="BR49463" s="10"/>
      <c r="BS49463" s="10"/>
      <c r="BT49463" s="10"/>
      <c r="BU49463" s="10"/>
    </row>
    <row r="49464" spans="68:73">
      <c r="BP49464" s="8"/>
      <c r="BQ49464" s="8"/>
      <c r="BR49464" s="8"/>
      <c r="BS49464" s="8"/>
      <c r="BT49464" s="8"/>
      <c r="BU49464" s="8"/>
    </row>
    <row r="49465" spans="68:73">
      <c r="BP49465" s="10"/>
      <c r="BQ49465" s="10"/>
      <c r="BR49465" s="10"/>
      <c r="BS49465" s="10"/>
      <c r="BT49465" s="10"/>
      <c r="BU49465" s="10"/>
    </row>
    <row r="49466" spans="68:73">
      <c r="BP49466" s="8"/>
      <c r="BQ49466" s="8"/>
      <c r="BR49466" s="8"/>
      <c r="BS49466" s="8"/>
      <c r="BT49466" s="8"/>
      <c r="BU49466" s="8"/>
    </row>
    <row r="49467" spans="68:73">
      <c r="BP49467" s="10"/>
      <c r="BQ49467" s="10"/>
      <c r="BR49467" s="10"/>
      <c r="BS49467" s="10"/>
      <c r="BT49467" s="10"/>
      <c r="BU49467" s="10"/>
    </row>
    <row r="49468" spans="68:73">
      <c r="BP49468" s="8"/>
      <c r="BQ49468" s="8"/>
      <c r="BR49468" s="8"/>
      <c r="BS49468" s="8"/>
      <c r="BT49468" s="8"/>
      <c r="BU49468" s="8"/>
    </row>
    <row r="49469" spans="68:73">
      <c r="BP49469" s="10"/>
      <c r="BQ49469" s="10"/>
      <c r="BR49469" s="10"/>
      <c r="BS49469" s="10"/>
      <c r="BT49469" s="10"/>
      <c r="BU49469" s="10"/>
    </row>
    <row r="49470" spans="68:73">
      <c r="BP49470" s="8"/>
      <c r="BQ49470" s="8"/>
      <c r="BR49470" s="8"/>
      <c r="BS49470" s="8"/>
      <c r="BT49470" s="8"/>
      <c r="BU49470" s="8"/>
    </row>
    <row r="49471" spans="68:73">
      <c r="BP49471" s="10"/>
      <c r="BQ49471" s="10"/>
      <c r="BR49471" s="10"/>
      <c r="BS49471" s="10"/>
      <c r="BT49471" s="10"/>
      <c r="BU49471" s="10"/>
    </row>
    <row r="49472" spans="68:73">
      <c r="BP49472" s="8"/>
      <c r="BQ49472" s="8"/>
      <c r="BR49472" s="8"/>
      <c r="BS49472" s="8"/>
      <c r="BT49472" s="8"/>
      <c r="BU49472" s="8"/>
    </row>
    <row r="49473" spans="68:73">
      <c r="BP49473" s="10"/>
      <c r="BQ49473" s="10"/>
      <c r="BR49473" s="10"/>
      <c r="BS49473" s="10"/>
      <c r="BT49473" s="10"/>
      <c r="BU49473" s="10"/>
    </row>
    <row r="49474" spans="68:73">
      <c r="BP49474" s="8"/>
      <c r="BQ49474" s="8"/>
      <c r="BR49474" s="8"/>
      <c r="BS49474" s="8"/>
      <c r="BT49474" s="8"/>
      <c r="BU49474" s="8"/>
    </row>
    <row r="49475" spans="68:73">
      <c r="BP49475" s="10"/>
      <c r="BQ49475" s="10"/>
      <c r="BR49475" s="10"/>
      <c r="BS49475" s="10"/>
      <c r="BT49475" s="10"/>
      <c r="BU49475" s="10"/>
    </row>
    <row r="49476" spans="68:73">
      <c r="BP49476" s="8"/>
      <c r="BQ49476" s="8"/>
      <c r="BR49476" s="8"/>
      <c r="BS49476" s="8"/>
      <c r="BT49476" s="8"/>
      <c r="BU49476" s="8"/>
    </row>
    <row r="49477" spans="68:73">
      <c r="BP49477" s="10"/>
      <c r="BQ49477" s="10"/>
      <c r="BR49477" s="10"/>
      <c r="BS49477" s="10"/>
      <c r="BT49477" s="10"/>
      <c r="BU49477" s="10"/>
    </row>
    <row r="49478" spans="68:73">
      <c r="BP49478" s="8"/>
      <c r="BQ49478" s="8"/>
      <c r="BR49478" s="8"/>
      <c r="BS49478" s="8"/>
      <c r="BT49478" s="8"/>
      <c r="BU49478" s="8"/>
    </row>
    <row r="49479" spans="68:73">
      <c r="BP49479" s="10"/>
      <c r="BQ49479" s="10"/>
      <c r="BR49479" s="10"/>
      <c r="BS49479" s="10"/>
      <c r="BT49479" s="10"/>
      <c r="BU49479" s="10"/>
    </row>
    <row r="49480" spans="68:73">
      <c r="BP49480" s="8"/>
      <c r="BQ49480" s="8"/>
      <c r="BR49480" s="8"/>
      <c r="BS49480" s="8"/>
      <c r="BT49480" s="8"/>
      <c r="BU49480" s="8"/>
    </row>
    <row r="49481" spans="68:73">
      <c r="BP49481" s="10"/>
      <c r="BQ49481" s="10"/>
      <c r="BR49481" s="10"/>
      <c r="BS49481" s="10"/>
      <c r="BT49481" s="10"/>
      <c r="BU49481" s="10"/>
    </row>
    <row r="49482" spans="68:73">
      <c r="BP49482" s="8"/>
      <c r="BQ49482" s="8"/>
      <c r="BR49482" s="8"/>
      <c r="BS49482" s="8"/>
      <c r="BT49482" s="8"/>
      <c r="BU49482" s="8"/>
    </row>
    <row r="49483" spans="68:73">
      <c r="BP49483" s="10"/>
      <c r="BQ49483" s="10"/>
      <c r="BR49483" s="10"/>
      <c r="BS49483" s="10"/>
      <c r="BT49483" s="10"/>
      <c r="BU49483" s="10"/>
    </row>
    <row r="49484" spans="68:73">
      <c r="BP49484" s="8"/>
      <c r="BQ49484" s="8"/>
      <c r="BR49484" s="8"/>
      <c r="BS49484" s="8"/>
      <c r="BT49484" s="8"/>
      <c r="BU49484" s="8"/>
    </row>
    <row r="49485" spans="68:73">
      <c r="BP49485" s="10"/>
      <c r="BQ49485" s="10"/>
      <c r="BR49485" s="10"/>
      <c r="BS49485" s="10"/>
      <c r="BT49485" s="10"/>
      <c r="BU49485" s="10"/>
    </row>
    <row r="49486" spans="68:73">
      <c r="BP49486" s="8"/>
      <c r="BQ49486" s="8"/>
      <c r="BR49486" s="8"/>
      <c r="BS49486" s="8"/>
      <c r="BT49486" s="8"/>
      <c r="BU49486" s="8"/>
    </row>
    <row r="49487" spans="68:73">
      <c r="BP49487" s="10"/>
      <c r="BQ49487" s="10"/>
      <c r="BR49487" s="10"/>
      <c r="BS49487" s="10"/>
      <c r="BT49487" s="10"/>
      <c r="BU49487" s="10"/>
    </row>
    <row r="49488" spans="68:73">
      <c r="BP49488" s="8"/>
      <c r="BQ49488" s="8"/>
      <c r="BR49488" s="8"/>
      <c r="BS49488" s="8"/>
      <c r="BT49488" s="8"/>
      <c r="BU49488" s="8"/>
    </row>
    <row r="49489" spans="68:73">
      <c r="BP49489" s="10"/>
      <c r="BQ49489" s="10"/>
      <c r="BR49489" s="10"/>
      <c r="BS49489" s="10"/>
      <c r="BT49489" s="10"/>
      <c r="BU49489" s="10"/>
    </row>
    <row r="49490" spans="68:73">
      <c r="BP49490" s="8"/>
      <c r="BQ49490" s="8"/>
      <c r="BR49490" s="8"/>
      <c r="BS49490" s="8"/>
      <c r="BT49490" s="8"/>
      <c r="BU49490" s="8"/>
    </row>
    <row r="49491" spans="68:73">
      <c r="BP49491" s="10"/>
      <c r="BQ49491" s="10"/>
      <c r="BR49491" s="10"/>
      <c r="BS49491" s="10"/>
      <c r="BT49491" s="10"/>
      <c r="BU49491" s="10"/>
    </row>
    <row r="49492" spans="68:73">
      <c r="BP49492" s="8"/>
      <c r="BQ49492" s="8"/>
      <c r="BR49492" s="8"/>
      <c r="BS49492" s="8"/>
      <c r="BT49492" s="8"/>
      <c r="BU49492" s="8"/>
    </row>
    <row r="49493" spans="68:73">
      <c r="BP49493" s="10"/>
      <c r="BQ49493" s="10"/>
      <c r="BR49493" s="10"/>
      <c r="BS49493" s="10"/>
      <c r="BT49493" s="10"/>
      <c r="BU49493" s="10"/>
    </row>
    <row r="49494" spans="68:73">
      <c r="BP49494" s="8"/>
      <c r="BQ49494" s="8"/>
      <c r="BR49494" s="8"/>
      <c r="BS49494" s="8"/>
      <c r="BT49494" s="8"/>
      <c r="BU49494" s="8"/>
    </row>
    <row r="49495" spans="68:73">
      <c r="BP49495" s="10"/>
      <c r="BQ49495" s="10"/>
      <c r="BR49495" s="10"/>
      <c r="BS49495" s="10"/>
      <c r="BT49495" s="10"/>
      <c r="BU49495" s="10"/>
    </row>
    <row r="49496" spans="68:73">
      <c r="BP49496" s="8"/>
      <c r="BQ49496" s="8"/>
      <c r="BR49496" s="8"/>
      <c r="BS49496" s="8"/>
      <c r="BT49496" s="8"/>
      <c r="BU49496" s="8"/>
    </row>
    <row r="49497" spans="68:73">
      <c r="BP49497" s="10"/>
      <c r="BQ49497" s="10"/>
      <c r="BR49497" s="10"/>
      <c r="BS49497" s="10"/>
      <c r="BT49497" s="10"/>
      <c r="BU49497" s="10"/>
    </row>
    <row r="49498" spans="68:73">
      <c r="BP49498" s="8"/>
      <c r="BQ49498" s="8"/>
      <c r="BR49498" s="8"/>
      <c r="BS49498" s="8"/>
      <c r="BT49498" s="8"/>
      <c r="BU49498" s="8"/>
    </row>
    <row r="49499" spans="68:73">
      <c r="BP49499" s="10"/>
      <c r="BQ49499" s="10"/>
      <c r="BR49499" s="10"/>
      <c r="BS49499" s="10"/>
      <c r="BT49499" s="10"/>
      <c r="BU49499" s="10"/>
    </row>
    <row r="49500" spans="68:73">
      <c r="BP49500" s="8"/>
      <c r="BQ49500" s="8"/>
      <c r="BR49500" s="8"/>
      <c r="BS49500" s="8"/>
      <c r="BT49500" s="8"/>
      <c r="BU49500" s="8"/>
    </row>
    <row r="49501" spans="68:73">
      <c r="BP49501" s="10"/>
      <c r="BQ49501" s="10"/>
      <c r="BR49501" s="10"/>
      <c r="BS49501" s="10"/>
      <c r="BT49501" s="10"/>
      <c r="BU49501" s="10"/>
    </row>
    <row r="49502" spans="68:73">
      <c r="BP49502" s="8"/>
      <c r="BQ49502" s="8"/>
      <c r="BR49502" s="8"/>
      <c r="BS49502" s="8"/>
      <c r="BT49502" s="8"/>
      <c r="BU49502" s="8"/>
    </row>
    <row r="49503" spans="68:73">
      <c r="BP49503" s="10"/>
      <c r="BQ49503" s="10"/>
      <c r="BR49503" s="10"/>
      <c r="BS49503" s="10"/>
      <c r="BT49503" s="10"/>
      <c r="BU49503" s="10"/>
    </row>
    <row r="49504" spans="68:73">
      <c r="BP49504" s="8"/>
      <c r="BQ49504" s="8"/>
      <c r="BR49504" s="8"/>
      <c r="BS49504" s="8"/>
      <c r="BT49504" s="8"/>
      <c r="BU49504" s="8"/>
    </row>
    <row r="49505" spans="68:73">
      <c r="BP49505" s="10"/>
      <c r="BQ49505" s="10"/>
      <c r="BR49505" s="10"/>
      <c r="BS49505" s="10"/>
      <c r="BT49505" s="10"/>
      <c r="BU49505" s="10"/>
    </row>
    <row r="49506" spans="68:73">
      <c r="BP49506" s="8"/>
      <c r="BQ49506" s="8"/>
      <c r="BR49506" s="8"/>
      <c r="BS49506" s="8"/>
      <c r="BT49506" s="8"/>
      <c r="BU49506" s="8"/>
    </row>
    <row r="49507" spans="68:73">
      <c r="BP49507" s="10"/>
      <c r="BQ49507" s="10"/>
      <c r="BR49507" s="10"/>
      <c r="BS49507" s="10"/>
      <c r="BT49507" s="10"/>
      <c r="BU49507" s="10"/>
    </row>
    <row r="49508" spans="68:73">
      <c r="BP49508" s="8"/>
      <c r="BQ49508" s="8"/>
      <c r="BR49508" s="8"/>
      <c r="BS49508" s="8"/>
      <c r="BT49508" s="8"/>
      <c r="BU49508" s="8"/>
    </row>
    <row r="49509" spans="68:73">
      <c r="BP49509" s="10"/>
      <c r="BQ49509" s="10"/>
      <c r="BR49509" s="10"/>
      <c r="BS49509" s="10"/>
      <c r="BT49509" s="10"/>
      <c r="BU49509" s="10"/>
    </row>
    <row r="49510" spans="68:73">
      <c r="BP49510" s="8"/>
      <c r="BQ49510" s="8"/>
      <c r="BR49510" s="8"/>
      <c r="BS49510" s="8"/>
      <c r="BT49510" s="8"/>
      <c r="BU49510" s="8"/>
    </row>
    <row r="49511" spans="68:73">
      <c r="BP49511" s="10"/>
      <c r="BQ49511" s="10"/>
      <c r="BR49511" s="10"/>
      <c r="BS49511" s="10"/>
      <c r="BT49511" s="10"/>
      <c r="BU49511" s="10"/>
    </row>
    <row r="49512" spans="68:73">
      <c r="BP49512" s="8"/>
      <c r="BQ49512" s="8"/>
      <c r="BR49512" s="8"/>
      <c r="BS49512" s="8"/>
      <c r="BT49512" s="8"/>
      <c r="BU49512" s="8"/>
    </row>
    <row r="49513" spans="68:73">
      <c r="BP49513" s="10"/>
      <c r="BQ49513" s="10"/>
      <c r="BR49513" s="10"/>
      <c r="BS49513" s="10"/>
      <c r="BT49513" s="10"/>
      <c r="BU49513" s="10"/>
    </row>
    <row r="49514" spans="68:73">
      <c r="BP49514" s="8"/>
      <c r="BQ49514" s="8"/>
      <c r="BR49514" s="8"/>
      <c r="BS49514" s="8"/>
      <c r="BT49514" s="8"/>
      <c r="BU49514" s="8"/>
    </row>
    <row r="49515" spans="68:73">
      <c r="BP49515" s="10"/>
      <c r="BQ49515" s="10"/>
      <c r="BR49515" s="10"/>
      <c r="BS49515" s="10"/>
      <c r="BT49515" s="10"/>
      <c r="BU49515" s="10"/>
    </row>
    <row r="49516" spans="68:73">
      <c r="BP49516" s="8"/>
      <c r="BQ49516" s="8"/>
      <c r="BR49516" s="8"/>
      <c r="BS49516" s="8"/>
      <c r="BT49516" s="8"/>
      <c r="BU49516" s="8"/>
    </row>
    <row r="49517" spans="68:73">
      <c r="BP49517" s="10"/>
      <c r="BQ49517" s="10"/>
      <c r="BR49517" s="10"/>
      <c r="BS49517" s="10"/>
      <c r="BT49517" s="10"/>
      <c r="BU49517" s="10"/>
    </row>
    <row r="49518" spans="68:73">
      <c r="BP49518" s="8"/>
      <c r="BQ49518" s="8"/>
      <c r="BR49518" s="8"/>
      <c r="BS49518" s="8"/>
      <c r="BT49518" s="8"/>
      <c r="BU49518" s="8"/>
    </row>
    <row r="49519" spans="68:73">
      <c r="BP49519" s="10"/>
      <c r="BQ49519" s="10"/>
      <c r="BR49519" s="10"/>
      <c r="BS49519" s="10"/>
      <c r="BT49519" s="10"/>
      <c r="BU49519" s="10"/>
    </row>
    <row r="49520" spans="68:73">
      <c r="BP49520" s="8"/>
      <c r="BQ49520" s="8"/>
      <c r="BR49520" s="8"/>
      <c r="BS49520" s="8"/>
      <c r="BT49520" s="8"/>
      <c r="BU49520" s="8"/>
    </row>
    <row r="49521" spans="68:73">
      <c r="BP49521" s="10"/>
      <c r="BQ49521" s="10"/>
      <c r="BR49521" s="10"/>
      <c r="BS49521" s="10"/>
      <c r="BT49521" s="10"/>
      <c r="BU49521" s="10"/>
    </row>
    <row r="49522" spans="68:73">
      <c r="BP49522" s="8"/>
      <c r="BQ49522" s="8"/>
      <c r="BR49522" s="8"/>
      <c r="BS49522" s="8"/>
      <c r="BT49522" s="8"/>
      <c r="BU49522" s="8"/>
    </row>
    <row r="49523" spans="68:73">
      <c r="BP49523" s="10"/>
      <c r="BQ49523" s="10"/>
      <c r="BR49523" s="10"/>
      <c r="BS49523" s="10"/>
      <c r="BT49523" s="10"/>
      <c r="BU49523" s="10"/>
    </row>
    <row r="49524" spans="68:73">
      <c r="BP49524" s="8"/>
      <c r="BQ49524" s="8"/>
      <c r="BR49524" s="8"/>
      <c r="BS49524" s="8"/>
      <c r="BT49524" s="8"/>
      <c r="BU49524" s="8"/>
    </row>
    <row r="49525" spans="68:73">
      <c r="BP49525" s="10"/>
      <c r="BQ49525" s="10"/>
      <c r="BR49525" s="10"/>
      <c r="BS49525" s="10"/>
      <c r="BT49525" s="10"/>
      <c r="BU49525" s="10"/>
    </row>
    <row r="49526" spans="68:73">
      <c r="BP49526" s="8"/>
      <c r="BQ49526" s="8"/>
      <c r="BR49526" s="8"/>
      <c r="BS49526" s="8"/>
      <c r="BT49526" s="8"/>
      <c r="BU49526" s="8"/>
    </row>
    <row r="49527" spans="68:73">
      <c r="BP49527" s="10"/>
      <c r="BQ49527" s="10"/>
      <c r="BR49527" s="10"/>
      <c r="BS49527" s="10"/>
      <c r="BT49527" s="10"/>
      <c r="BU49527" s="10"/>
    </row>
    <row r="49528" spans="68:73">
      <c r="BP49528" s="8"/>
      <c r="BQ49528" s="8"/>
      <c r="BR49528" s="8"/>
      <c r="BS49528" s="8"/>
      <c r="BT49528" s="8"/>
      <c r="BU49528" s="8"/>
    </row>
    <row r="49529" spans="68:73">
      <c r="BP49529" s="10"/>
      <c r="BQ49529" s="10"/>
      <c r="BR49529" s="10"/>
      <c r="BS49529" s="10"/>
      <c r="BT49529" s="10"/>
      <c r="BU49529" s="10"/>
    </row>
    <row r="49530" spans="68:73">
      <c r="BP49530" s="8"/>
      <c r="BQ49530" s="8"/>
      <c r="BR49530" s="8"/>
      <c r="BS49530" s="8"/>
      <c r="BT49530" s="8"/>
      <c r="BU49530" s="8"/>
    </row>
    <row r="49531" spans="68:73">
      <c r="BP49531" s="10"/>
      <c r="BQ49531" s="10"/>
      <c r="BR49531" s="10"/>
      <c r="BS49531" s="10"/>
      <c r="BT49531" s="10"/>
      <c r="BU49531" s="10"/>
    </row>
    <row r="49532" spans="68:73">
      <c r="BP49532" s="8"/>
      <c r="BQ49532" s="8"/>
      <c r="BR49532" s="8"/>
      <c r="BS49532" s="8"/>
      <c r="BT49532" s="8"/>
      <c r="BU49532" s="8"/>
    </row>
    <row r="49533" spans="68:73">
      <c r="BP49533" s="10"/>
      <c r="BQ49533" s="10"/>
      <c r="BR49533" s="10"/>
      <c r="BS49533" s="10"/>
      <c r="BT49533" s="10"/>
      <c r="BU49533" s="10"/>
    </row>
    <row r="49534" spans="68:73">
      <c r="BP49534" s="8"/>
      <c r="BQ49534" s="8"/>
      <c r="BR49534" s="8"/>
      <c r="BS49534" s="8"/>
      <c r="BT49534" s="8"/>
      <c r="BU49534" s="8"/>
    </row>
    <row r="49535" spans="68:73">
      <c r="BP49535" s="10"/>
      <c r="BQ49535" s="10"/>
      <c r="BR49535" s="10"/>
      <c r="BS49535" s="10"/>
      <c r="BT49535" s="10"/>
      <c r="BU49535" s="10"/>
    </row>
    <row r="49536" spans="68:73">
      <c r="BP49536" s="8"/>
      <c r="BQ49536" s="8"/>
      <c r="BR49536" s="8"/>
      <c r="BS49536" s="8"/>
      <c r="BT49536" s="8"/>
      <c r="BU49536" s="8"/>
    </row>
    <row r="49537" spans="68:73">
      <c r="BP49537" s="10"/>
      <c r="BQ49537" s="10"/>
      <c r="BR49537" s="10"/>
      <c r="BS49537" s="10"/>
      <c r="BT49537" s="10"/>
      <c r="BU49537" s="10"/>
    </row>
    <row r="49538" spans="68:73">
      <c r="BP49538" s="8"/>
      <c r="BQ49538" s="8"/>
      <c r="BR49538" s="8"/>
      <c r="BS49538" s="8"/>
      <c r="BT49538" s="8"/>
      <c r="BU49538" s="8"/>
    </row>
    <row r="49539" spans="68:73">
      <c r="BP49539" s="10"/>
      <c r="BQ49539" s="10"/>
      <c r="BR49539" s="10"/>
      <c r="BS49539" s="10"/>
      <c r="BT49539" s="10"/>
      <c r="BU49539" s="10"/>
    </row>
    <row r="49540" spans="68:73">
      <c r="BP49540" s="8"/>
      <c r="BQ49540" s="8"/>
      <c r="BR49540" s="8"/>
      <c r="BS49540" s="8"/>
      <c r="BT49540" s="8"/>
      <c r="BU49540" s="8"/>
    </row>
    <row r="49541" spans="68:73">
      <c r="BP49541" s="10"/>
      <c r="BQ49541" s="10"/>
      <c r="BR49541" s="10"/>
      <c r="BS49541" s="10"/>
      <c r="BT49541" s="10"/>
      <c r="BU49541" s="10"/>
    </row>
    <row r="49542" spans="68:73">
      <c r="BP49542" s="8"/>
      <c r="BQ49542" s="8"/>
      <c r="BR49542" s="8"/>
      <c r="BS49542" s="8"/>
      <c r="BT49542" s="8"/>
      <c r="BU49542" s="8"/>
    </row>
    <row r="49543" spans="68:73">
      <c r="BP49543" s="10"/>
      <c r="BQ49543" s="10"/>
      <c r="BR49543" s="10"/>
      <c r="BS49543" s="10"/>
      <c r="BT49543" s="10"/>
      <c r="BU49543" s="10"/>
    </row>
    <row r="49544" spans="68:73">
      <c r="BP49544" s="8"/>
      <c r="BQ49544" s="8"/>
      <c r="BR49544" s="8"/>
      <c r="BS49544" s="8"/>
      <c r="BT49544" s="8"/>
      <c r="BU49544" s="8"/>
    </row>
    <row r="49545" spans="68:73">
      <c r="BP49545" s="10"/>
      <c r="BQ49545" s="10"/>
      <c r="BR49545" s="10"/>
      <c r="BS49545" s="10"/>
      <c r="BT49545" s="10"/>
      <c r="BU49545" s="10"/>
    </row>
    <row r="49546" spans="68:73">
      <c r="BP49546" s="8"/>
      <c r="BQ49546" s="8"/>
      <c r="BR49546" s="8"/>
      <c r="BS49546" s="8"/>
      <c r="BT49546" s="8"/>
      <c r="BU49546" s="8"/>
    </row>
    <row r="49547" spans="68:73">
      <c r="BP49547" s="10"/>
      <c r="BQ49547" s="10"/>
      <c r="BR49547" s="10"/>
      <c r="BS49547" s="10"/>
      <c r="BT49547" s="10"/>
      <c r="BU49547" s="10"/>
    </row>
    <row r="49548" spans="68:73">
      <c r="BP49548" s="8"/>
      <c r="BQ49548" s="8"/>
      <c r="BR49548" s="8"/>
      <c r="BS49548" s="8"/>
      <c r="BT49548" s="8"/>
      <c r="BU49548" s="8"/>
    </row>
    <row r="49549" spans="68:73">
      <c r="BP49549" s="10"/>
      <c r="BQ49549" s="10"/>
      <c r="BR49549" s="10"/>
      <c r="BS49549" s="10"/>
      <c r="BT49549" s="10"/>
      <c r="BU49549" s="10"/>
    </row>
    <row r="49550" spans="68:73">
      <c r="BP49550" s="8"/>
      <c r="BQ49550" s="8"/>
      <c r="BR49550" s="8"/>
      <c r="BS49550" s="8"/>
      <c r="BT49550" s="8"/>
      <c r="BU49550" s="8"/>
    </row>
    <row r="49551" spans="68:73">
      <c r="BP49551" s="10"/>
      <c r="BQ49551" s="10"/>
      <c r="BR49551" s="10"/>
      <c r="BS49551" s="10"/>
      <c r="BT49551" s="10"/>
      <c r="BU49551" s="10"/>
    </row>
    <row r="49552" spans="68:73">
      <c r="BP49552" s="8"/>
      <c r="BQ49552" s="8"/>
      <c r="BR49552" s="8"/>
      <c r="BS49552" s="8"/>
      <c r="BT49552" s="8"/>
      <c r="BU49552" s="8"/>
    </row>
    <row r="49553" spans="68:73">
      <c r="BP49553" s="10"/>
      <c r="BQ49553" s="10"/>
      <c r="BR49553" s="10"/>
      <c r="BS49553" s="10"/>
      <c r="BT49553" s="10"/>
      <c r="BU49553" s="10"/>
    </row>
    <row r="49554" spans="68:73">
      <c r="BP49554" s="8"/>
      <c r="BQ49554" s="8"/>
      <c r="BR49554" s="8"/>
      <c r="BS49554" s="8"/>
      <c r="BT49554" s="8"/>
      <c r="BU49554" s="8"/>
    </row>
    <row r="49555" spans="68:73">
      <c r="BP49555" s="10"/>
      <c r="BQ49555" s="10"/>
      <c r="BR49555" s="10"/>
      <c r="BS49555" s="10"/>
      <c r="BT49555" s="10"/>
      <c r="BU49555" s="10"/>
    </row>
    <row r="49556" spans="68:73">
      <c r="BP49556" s="8"/>
      <c r="BQ49556" s="8"/>
      <c r="BR49556" s="8"/>
      <c r="BS49556" s="8"/>
      <c r="BT49556" s="8"/>
      <c r="BU49556" s="8"/>
    </row>
    <row r="49557" spans="68:73">
      <c r="BP49557" s="10"/>
      <c r="BQ49557" s="10"/>
      <c r="BR49557" s="10"/>
      <c r="BS49557" s="10"/>
      <c r="BT49557" s="10"/>
      <c r="BU49557" s="10"/>
    </row>
    <row r="49558" spans="68:73">
      <c r="BP49558" s="8"/>
      <c r="BQ49558" s="8"/>
      <c r="BR49558" s="8"/>
      <c r="BS49558" s="8"/>
      <c r="BT49558" s="8"/>
      <c r="BU49558" s="8"/>
    </row>
    <row r="49559" spans="68:73">
      <c r="BP49559" s="10"/>
      <c r="BQ49559" s="10"/>
      <c r="BR49559" s="10"/>
      <c r="BS49559" s="10"/>
      <c r="BT49559" s="10"/>
      <c r="BU49559" s="10"/>
    </row>
    <row r="49560" spans="68:73">
      <c r="BP49560" s="8"/>
      <c r="BQ49560" s="8"/>
      <c r="BR49560" s="8"/>
      <c r="BS49560" s="8"/>
      <c r="BT49560" s="8"/>
      <c r="BU49560" s="8"/>
    </row>
    <row r="49561" spans="68:73">
      <c r="BP49561" s="10"/>
      <c r="BQ49561" s="10"/>
      <c r="BR49561" s="10"/>
      <c r="BS49561" s="10"/>
      <c r="BT49561" s="10"/>
      <c r="BU49561" s="10"/>
    </row>
    <row r="49562" spans="68:73">
      <c r="BP49562" s="8"/>
      <c r="BQ49562" s="8"/>
      <c r="BR49562" s="8"/>
      <c r="BS49562" s="8"/>
      <c r="BT49562" s="8"/>
      <c r="BU49562" s="8"/>
    </row>
    <row r="49563" spans="68:73">
      <c r="BP49563" s="10"/>
      <c r="BQ49563" s="10"/>
      <c r="BR49563" s="10"/>
      <c r="BS49563" s="10"/>
      <c r="BT49563" s="10"/>
      <c r="BU49563" s="10"/>
    </row>
    <row r="49564" spans="68:73">
      <c r="BP49564" s="8"/>
      <c r="BQ49564" s="8"/>
      <c r="BR49564" s="8"/>
      <c r="BS49564" s="8"/>
      <c r="BT49564" s="8"/>
      <c r="BU49564" s="8"/>
    </row>
    <row r="49565" spans="68:73">
      <c r="BP49565" s="10"/>
      <c r="BQ49565" s="10"/>
      <c r="BR49565" s="10"/>
      <c r="BS49565" s="10"/>
      <c r="BT49565" s="10"/>
      <c r="BU49565" s="10"/>
    </row>
    <row r="49566" spans="68:73">
      <c r="BP49566" s="8"/>
      <c r="BQ49566" s="8"/>
      <c r="BR49566" s="8"/>
      <c r="BS49566" s="8"/>
      <c r="BT49566" s="8"/>
      <c r="BU49566" s="8"/>
    </row>
    <row r="49567" spans="68:73">
      <c r="BP49567" s="10"/>
      <c r="BQ49567" s="10"/>
      <c r="BR49567" s="10"/>
      <c r="BS49567" s="10"/>
      <c r="BT49567" s="10"/>
      <c r="BU49567" s="10"/>
    </row>
    <row r="49568" spans="68:73">
      <c r="BP49568" s="8"/>
      <c r="BQ49568" s="8"/>
      <c r="BR49568" s="8"/>
      <c r="BS49568" s="8"/>
      <c r="BT49568" s="8"/>
      <c r="BU49568" s="8"/>
    </row>
    <row r="49569" spans="68:73">
      <c r="BP49569" s="10"/>
      <c r="BQ49569" s="10"/>
      <c r="BR49569" s="10"/>
      <c r="BS49569" s="10"/>
      <c r="BT49569" s="10"/>
      <c r="BU49569" s="10"/>
    </row>
    <row r="49570" spans="68:73">
      <c r="BP49570" s="8"/>
      <c r="BQ49570" s="8"/>
      <c r="BR49570" s="8"/>
      <c r="BS49570" s="8"/>
      <c r="BT49570" s="8"/>
      <c r="BU49570" s="8"/>
    </row>
    <row r="49571" spans="68:73">
      <c r="BP49571" s="10"/>
      <c r="BQ49571" s="10"/>
      <c r="BR49571" s="10"/>
      <c r="BS49571" s="10"/>
      <c r="BT49571" s="10"/>
      <c r="BU49571" s="10"/>
    </row>
    <row r="49572" spans="68:73">
      <c r="BP49572" s="8"/>
      <c r="BQ49572" s="8"/>
      <c r="BR49572" s="8"/>
      <c r="BS49572" s="8"/>
      <c r="BT49572" s="8"/>
      <c r="BU49572" s="8"/>
    </row>
    <row r="49573" spans="68:73">
      <c r="BP49573" s="10"/>
      <c r="BQ49573" s="10"/>
      <c r="BR49573" s="10"/>
      <c r="BS49573" s="10"/>
      <c r="BT49573" s="10"/>
      <c r="BU49573" s="10"/>
    </row>
    <row r="49574" spans="68:73">
      <c r="BP49574" s="8"/>
      <c r="BQ49574" s="8"/>
      <c r="BR49574" s="8"/>
      <c r="BS49574" s="8"/>
      <c r="BT49574" s="8"/>
      <c r="BU49574" s="8"/>
    </row>
    <row r="49575" spans="68:73">
      <c r="BP49575" s="10"/>
      <c r="BQ49575" s="10"/>
      <c r="BR49575" s="10"/>
      <c r="BS49575" s="10"/>
      <c r="BT49575" s="10"/>
      <c r="BU49575" s="10"/>
    </row>
    <row r="49576" spans="68:73">
      <c r="BP49576" s="8"/>
      <c r="BQ49576" s="8"/>
      <c r="BR49576" s="8"/>
      <c r="BS49576" s="8"/>
      <c r="BT49576" s="8"/>
      <c r="BU49576" s="8"/>
    </row>
    <row r="49577" spans="68:73">
      <c r="BP49577" s="10"/>
      <c r="BQ49577" s="10"/>
      <c r="BR49577" s="10"/>
      <c r="BS49577" s="10"/>
      <c r="BT49577" s="10"/>
      <c r="BU49577" s="10"/>
    </row>
    <row r="49578" spans="68:73">
      <c r="BP49578" s="8"/>
      <c r="BQ49578" s="8"/>
      <c r="BR49578" s="8"/>
      <c r="BS49578" s="8"/>
      <c r="BT49578" s="8"/>
      <c r="BU49578" s="8"/>
    </row>
    <row r="49579" spans="68:73">
      <c r="BP49579" s="10"/>
      <c r="BQ49579" s="10"/>
      <c r="BR49579" s="10"/>
      <c r="BS49579" s="10"/>
      <c r="BT49579" s="10"/>
      <c r="BU49579" s="10"/>
    </row>
    <row r="49580" spans="68:73">
      <c r="BP49580" s="8"/>
      <c r="BQ49580" s="8"/>
      <c r="BR49580" s="8"/>
      <c r="BS49580" s="8"/>
      <c r="BT49580" s="8"/>
      <c r="BU49580" s="8"/>
    </row>
    <row r="49581" spans="68:73">
      <c r="BP49581" s="10"/>
      <c r="BQ49581" s="10"/>
      <c r="BR49581" s="10"/>
      <c r="BS49581" s="10"/>
      <c r="BT49581" s="10"/>
      <c r="BU49581" s="10"/>
    </row>
    <row r="49582" spans="68:73">
      <c r="BP49582" s="8"/>
      <c r="BQ49582" s="8"/>
      <c r="BR49582" s="8"/>
      <c r="BS49582" s="8"/>
      <c r="BT49582" s="8"/>
      <c r="BU49582" s="8"/>
    </row>
    <row r="49583" spans="68:73">
      <c r="BP49583" s="10"/>
      <c r="BQ49583" s="10"/>
      <c r="BR49583" s="10"/>
      <c r="BS49583" s="10"/>
      <c r="BT49583" s="10"/>
      <c r="BU49583" s="10"/>
    </row>
    <row r="49584" spans="68:73">
      <c r="BP49584" s="8"/>
      <c r="BQ49584" s="8"/>
      <c r="BR49584" s="8"/>
      <c r="BS49584" s="8"/>
      <c r="BT49584" s="8"/>
      <c r="BU49584" s="8"/>
    </row>
    <row r="49585" spans="68:73">
      <c r="BP49585" s="10"/>
      <c r="BQ49585" s="10"/>
      <c r="BR49585" s="10"/>
      <c r="BS49585" s="10"/>
      <c r="BT49585" s="10"/>
      <c r="BU49585" s="10"/>
    </row>
    <row r="49586" spans="68:73">
      <c r="BP49586" s="8"/>
      <c r="BQ49586" s="8"/>
      <c r="BR49586" s="8"/>
      <c r="BS49586" s="8"/>
      <c r="BT49586" s="8"/>
      <c r="BU49586" s="8"/>
    </row>
    <row r="49587" spans="68:73">
      <c r="BP49587" s="10"/>
      <c r="BQ49587" s="10"/>
      <c r="BR49587" s="10"/>
      <c r="BS49587" s="10"/>
      <c r="BT49587" s="10"/>
      <c r="BU49587" s="10"/>
    </row>
    <row r="49588" spans="68:73">
      <c r="BP49588" s="8"/>
      <c r="BQ49588" s="8"/>
      <c r="BR49588" s="8"/>
      <c r="BS49588" s="8"/>
      <c r="BT49588" s="8"/>
      <c r="BU49588" s="8"/>
    </row>
    <row r="49589" spans="68:73">
      <c r="BP49589" s="10"/>
      <c r="BQ49589" s="10"/>
      <c r="BR49589" s="10"/>
      <c r="BS49589" s="10"/>
      <c r="BT49589" s="10"/>
      <c r="BU49589" s="10"/>
    </row>
    <row r="49590" spans="68:73">
      <c r="BP49590" s="8"/>
      <c r="BQ49590" s="8"/>
      <c r="BR49590" s="8"/>
      <c r="BS49590" s="8"/>
      <c r="BT49590" s="8"/>
      <c r="BU49590" s="8"/>
    </row>
    <row r="49591" spans="68:73">
      <c r="BP49591" s="10"/>
      <c r="BQ49591" s="10"/>
      <c r="BR49591" s="10"/>
      <c r="BS49591" s="10"/>
      <c r="BT49591" s="10"/>
      <c r="BU49591" s="10"/>
    </row>
    <row r="49592" spans="68:73">
      <c r="BP49592" s="8"/>
      <c r="BQ49592" s="8"/>
      <c r="BR49592" s="8"/>
      <c r="BS49592" s="8"/>
      <c r="BT49592" s="8"/>
      <c r="BU49592" s="8"/>
    </row>
    <row r="49593" spans="68:73">
      <c r="BP49593" s="10"/>
      <c r="BQ49593" s="10"/>
      <c r="BR49593" s="10"/>
      <c r="BS49593" s="10"/>
      <c r="BT49593" s="10"/>
      <c r="BU49593" s="10"/>
    </row>
    <row r="49594" spans="68:73">
      <c r="BP49594" s="8"/>
      <c r="BQ49594" s="8"/>
      <c r="BR49594" s="8"/>
      <c r="BS49594" s="8"/>
      <c r="BT49594" s="8"/>
      <c r="BU49594" s="8"/>
    </row>
    <row r="49595" spans="68:73">
      <c r="BP49595" s="10"/>
      <c r="BQ49595" s="10"/>
      <c r="BR49595" s="10"/>
      <c r="BS49595" s="10"/>
      <c r="BT49595" s="10"/>
      <c r="BU49595" s="10"/>
    </row>
    <row r="49596" spans="68:73">
      <c r="BP49596" s="8"/>
      <c r="BQ49596" s="8"/>
      <c r="BR49596" s="8"/>
      <c r="BS49596" s="8"/>
      <c r="BT49596" s="8"/>
      <c r="BU49596" s="8"/>
    </row>
    <row r="49597" spans="68:73">
      <c r="BP49597" s="10"/>
      <c r="BQ49597" s="10"/>
      <c r="BR49597" s="10"/>
      <c r="BS49597" s="10"/>
      <c r="BT49597" s="10"/>
      <c r="BU49597" s="10"/>
    </row>
    <row r="49598" spans="68:73">
      <c r="BP49598" s="8"/>
      <c r="BQ49598" s="8"/>
      <c r="BR49598" s="8"/>
      <c r="BS49598" s="8"/>
      <c r="BT49598" s="8"/>
      <c r="BU49598" s="8"/>
    </row>
    <row r="49599" spans="68:73">
      <c r="BP49599" s="10"/>
      <c r="BQ49599" s="10"/>
      <c r="BR49599" s="10"/>
      <c r="BS49599" s="10"/>
      <c r="BT49599" s="10"/>
      <c r="BU49599" s="10"/>
    </row>
    <row r="49600" spans="68:73">
      <c r="BP49600" s="8"/>
      <c r="BQ49600" s="8"/>
      <c r="BR49600" s="8"/>
      <c r="BS49600" s="8"/>
      <c r="BT49600" s="8"/>
      <c r="BU49600" s="8"/>
    </row>
    <row r="49601" spans="68:73">
      <c r="BP49601" s="10"/>
      <c r="BQ49601" s="10"/>
      <c r="BR49601" s="10"/>
      <c r="BS49601" s="10"/>
      <c r="BT49601" s="10"/>
      <c r="BU49601" s="10"/>
    </row>
    <row r="49602" spans="68:73">
      <c r="BP49602" s="8"/>
      <c r="BQ49602" s="8"/>
      <c r="BR49602" s="8"/>
      <c r="BS49602" s="8"/>
      <c r="BT49602" s="8"/>
      <c r="BU49602" s="8"/>
    </row>
    <row r="49603" spans="68:73">
      <c r="BP49603" s="10"/>
      <c r="BQ49603" s="10"/>
      <c r="BR49603" s="10"/>
      <c r="BS49603" s="10"/>
      <c r="BT49603" s="10"/>
      <c r="BU49603" s="10"/>
    </row>
    <row r="49604" spans="68:73">
      <c r="BP49604" s="8"/>
      <c r="BQ49604" s="8"/>
      <c r="BR49604" s="8"/>
      <c r="BS49604" s="8"/>
      <c r="BT49604" s="8"/>
      <c r="BU49604" s="8"/>
    </row>
    <row r="49605" spans="68:73">
      <c r="BP49605" s="10"/>
      <c r="BQ49605" s="10"/>
      <c r="BR49605" s="10"/>
      <c r="BS49605" s="10"/>
      <c r="BT49605" s="10"/>
      <c r="BU49605" s="10"/>
    </row>
    <row r="49606" spans="68:73">
      <c r="BP49606" s="8"/>
      <c r="BQ49606" s="8"/>
      <c r="BR49606" s="8"/>
      <c r="BS49606" s="8"/>
      <c r="BT49606" s="8"/>
      <c r="BU49606" s="8"/>
    </row>
    <row r="49607" spans="68:73">
      <c r="BP49607" s="10"/>
      <c r="BQ49607" s="10"/>
      <c r="BR49607" s="10"/>
      <c r="BS49607" s="10"/>
      <c r="BT49607" s="10"/>
      <c r="BU49607" s="10"/>
    </row>
    <row r="49608" spans="68:73">
      <c r="BP49608" s="8"/>
      <c r="BQ49608" s="8"/>
      <c r="BR49608" s="8"/>
      <c r="BS49608" s="8"/>
      <c r="BT49608" s="8"/>
      <c r="BU49608" s="8"/>
    </row>
    <row r="49609" spans="68:73">
      <c r="BP49609" s="10"/>
      <c r="BQ49609" s="10"/>
      <c r="BR49609" s="10"/>
      <c r="BS49609" s="10"/>
      <c r="BT49609" s="10"/>
      <c r="BU49609" s="10"/>
    </row>
    <row r="49610" spans="68:73">
      <c r="BP49610" s="8"/>
      <c r="BQ49610" s="8"/>
      <c r="BR49610" s="8"/>
      <c r="BS49610" s="8"/>
      <c r="BT49610" s="8"/>
      <c r="BU49610" s="8"/>
    </row>
    <row r="49611" spans="68:73">
      <c r="BP49611" s="10"/>
      <c r="BQ49611" s="10"/>
      <c r="BR49611" s="10"/>
      <c r="BS49611" s="10"/>
      <c r="BT49611" s="10"/>
      <c r="BU49611" s="10"/>
    </row>
    <row r="49612" spans="68:73">
      <c r="BP49612" s="8"/>
      <c r="BQ49612" s="8"/>
      <c r="BR49612" s="8"/>
      <c r="BS49612" s="8"/>
      <c r="BT49612" s="8"/>
      <c r="BU49612" s="8"/>
    </row>
    <row r="49613" spans="68:73">
      <c r="BP49613" s="10"/>
      <c r="BQ49613" s="10"/>
      <c r="BR49613" s="10"/>
      <c r="BS49613" s="10"/>
      <c r="BT49613" s="10"/>
      <c r="BU49613" s="10"/>
    </row>
    <row r="49614" spans="68:73">
      <c r="BP49614" s="8"/>
      <c r="BQ49614" s="8"/>
      <c r="BR49614" s="8"/>
      <c r="BS49614" s="8"/>
      <c r="BT49614" s="8"/>
      <c r="BU49614" s="8"/>
    </row>
    <row r="49615" spans="68:73">
      <c r="BP49615" s="10"/>
      <c r="BQ49615" s="10"/>
      <c r="BR49615" s="10"/>
      <c r="BS49615" s="10"/>
      <c r="BT49615" s="10"/>
      <c r="BU49615" s="10"/>
    </row>
    <row r="49616" spans="68:73">
      <c r="BP49616" s="8"/>
      <c r="BQ49616" s="8"/>
      <c r="BR49616" s="8"/>
      <c r="BS49616" s="8"/>
      <c r="BT49616" s="8"/>
      <c r="BU49616" s="8"/>
    </row>
    <row r="49617" spans="68:73">
      <c r="BP49617" s="10"/>
      <c r="BQ49617" s="10"/>
      <c r="BR49617" s="10"/>
      <c r="BS49617" s="10"/>
      <c r="BT49617" s="10"/>
      <c r="BU49617" s="10"/>
    </row>
    <row r="49618" spans="68:73">
      <c r="BP49618" s="8"/>
      <c r="BQ49618" s="8"/>
      <c r="BR49618" s="8"/>
      <c r="BS49618" s="8"/>
      <c r="BT49618" s="8"/>
      <c r="BU49618" s="8"/>
    </row>
    <row r="49619" spans="68:73">
      <c r="BP49619" s="10"/>
      <c r="BQ49619" s="10"/>
      <c r="BR49619" s="10"/>
      <c r="BS49619" s="10"/>
      <c r="BT49619" s="10"/>
      <c r="BU49619" s="10"/>
    </row>
    <row r="49620" spans="68:73">
      <c r="BP49620" s="8"/>
      <c r="BQ49620" s="8"/>
      <c r="BR49620" s="8"/>
      <c r="BS49620" s="8"/>
      <c r="BT49620" s="8"/>
      <c r="BU49620" s="8"/>
    </row>
    <row r="49621" spans="68:73">
      <c r="BP49621" s="10"/>
      <c r="BQ49621" s="10"/>
      <c r="BR49621" s="10"/>
      <c r="BS49621" s="10"/>
      <c r="BT49621" s="10"/>
      <c r="BU49621" s="10"/>
    </row>
    <row r="49622" spans="68:73">
      <c r="BP49622" s="8"/>
      <c r="BQ49622" s="8"/>
      <c r="BR49622" s="8"/>
      <c r="BS49622" s="8"/>
      <c r="BT49622" s="8"/>
      <c r="BU49622" s="8"/>
    </row>
    <row r="49623" spans="68:73">
      <c r="BP49623" s="10"/>
      <c r="BQ49623" s="10"/>
      <c r="BR49623" s="10"/>
      <c r="BS49623" s="10"/>
      <c r="BT49623" s="10"/>
      <c r="BU49623" s="10"/>
    </row>
    <row r="49624" spans="68:73">
      <c r="BP49624" s="8"/>
      <c r="BQ49624" s="8"/>
      <c r="BR49624" s="8"/>
      <c r="BS49624" s="8"/>
      <c r="BT49624" s="8"/>
      <c r="BU49624" s="8"/>
    </row>
    <row r="49625" spans="68:73">
      <c r="BP49625" s="10"/>
      <c r="BQ49625" s="10"/>
      <c r="BR49625" s="10"/>
      <c r="BS49625" s="10"/>
      <c r="BT49625" s="10"/>
      <c r="BU49625" s="10"/>
    </row>
    <row r="49626" spans="68:73">
      <c r="BP49626" s="8"/>
      <c r="BQ49626" s="8"/>
      <c r="BR49626" s="8"/>
      <c r="BS49626" s="8"/>
      <c r="BT49626" s="8"/>
      <c r="BU49626" s="8"/>
    </row>
    <row r="49627" spans="68:73">
      <c r="BP49627" s="10"/>
      <c r="BQ49627" s="10"/>
      <c r="BR49627" s="10"/>
      <c r="BS49627" s="10"/>
      <c r="BT49627" s="10"/>
      <c r="BU49627" s="10"/>
    </row>
    <row r="49628" spans="68:73">
      <c r="BP49628" s="8"/>
      <c r="BQ49628" s="8"/>
      <c r="BR49628" s="8"/>
      <c r="BS49628" s="8"/>
      <c r="BT49628" s="8"/>
      <c r="BU49628" s="8"/>
    </row>
    <row r="49629" spans="68:73">
      <c r="BP49629" s="10"/>
      <c r="BQ49629" s="10"/>
      <c r="BR49629" s="10"/>
      <c r="BS49629" s="10"/>
      <c r="BT49629" s="10"/>
      <c r="BU49629" s="10"/>
    </row>
    <row r="49630" spans="68:73">
      <c r="BP49630" s="8"/>
      <c r="BQ49630" s="8"/>
      <c r="BR49630" s="8"/>
      <c r="BS49630" s="8"/>
      <c r="BT49630" s="8"/>
      <c r="BU49630" s="8"/>
    </row>
    <row r="49631" spans="68:73">
      <c r="BP49631" s="10"/>
      <c r="BQ49631" s="10"/>
      <c r="BR49631" s="10"/>
      <c r="BS49631" s="10"/>
      <c r="BT49631" s="10"/>
      <c r="BU49631" s="10"/>
    </row>
    <row r="49632" spans="68:73">
      <c r="BP49632" s="8"/>
      <c r="BQ49632" s="8"/>
      <c r="BR49632" s="8"/>
      <c r="BS49632" s="8"/>
      <c r="BT49632" s="8"/>
      <c r="BU49632" s="8"/>
    </row>
    <row r="49633" spans="68:73">
      <c r="BP49633" s="10"/>
      <c r="BQ49633" s="10"/>
      <c r="BR49633" s="10"/>
      <c r="BS49633" s="10"/>
      <c r="BT49633" s="10"/>
      <c r="BU49633" s="10"/>
    </row>
    <row r="49634" spans="68:73">
      <c r="BP49634" s="8"/>
      <c r="BQ49634" s="8"/>
      <c r="BR49634" s="8"/>
      <c r="BS49634" s="8"/>
      <c r="BT49634" s="8"/>
      <c r="BU49634" s="8"/>
    </row>
    <row r="49635" spans="68:73">
      <c r="BP49635" s="10"/>
      <c r="BQ49635" s="10"/>
      <c r="BR49635" s="10"/>
      <c r="BS49635" s="10"/>
      <c r="BT49635" s="10"/>
      <c r="BU49635" s="10"/>
    </row>
    <row r="49636" spans="68:73">
      <c r="BP49636" s="8"/>
      <c r="BQ49636" s="8"/>
      <c r="BR49636" s="8"/>
      <c r="BS49636" s="8"/>
      <c r="BT49636" s="8"/>
      <c r="BU49636" s="8"/>
    </row>
    <row r="49637" spans="68:73">
      <c r="BP49637" s="10"/>
      <c r="BQ49637" s="10"/>
      <c r="BR49637" s="10"/>
      <c r="BS49637" s="10"/>
      <c r="BT49637" s="10"/>
      <c r="BU49637" s="10"/>
    </row>
    <row r="49638" spans="68:73">
      <c r="BP49638" s="8"/>
      <c r="BQ49638" s="8"/>
      <c r="BR49638" s="8"/>
      <c r="BS49638" s="8"/>
      <c r="BT49638" s="8"/>
      <c r="BU49638" s="8"/>
    </row>
    <row r="49639" spans="68:73">
      <c r="BP49639" s="10"/>
      <c r="BQ49639" s="10"/>
      <c r="BR49639" s="10"/>
      <c r="BS49639" s="10"/>
      <c r="BT49639" s="10"/>
      <c r="BU49639" s="10"/>
    </row>
    <row r="49640" spans="68:73">
      <c r="BP49640" s="8"/>
      <c r="BQ49640" s="8"/>
      <c r="BR49640" s="8"/>
      <c r="BS49640" s="8"/>
      <c r="BT49640" s="8"/>
      <c r="BU49640" s="8"/>
    </row>
    <row r="49641" spans="68:73">
      <c r="BP49641" s="10"/>
      <c r="BQ49641" s="10"/>
      <c r="BR49641" s="10"/>
      <c r="BS49641" s="10"/>
      <c r="BT49641" s="10"/>
      <c r="BU49641" s="10"/>
    </row>
    <row r="49642" spans="68:73">
      <c r="BP49642" s="8"/>
      <c r="BQ49642" s="8"/>
      <c r="BR49642" s="8"/>
      <c r="BS49642" s="8"/>
      <c r="BT49642" s="8"/>
      <c r="BU49642" s="8"/>
    </row>
    <row r="49643" spans="68:73">
      <c r="BP49643" s="10"/>
      <c r="BQ49643" s="10"/>
      <c r="BR49643" s="10"/>
      <c r="BS49643" s="10"/>
      <c r="BT49643" s="10"/>
      <c r="BU49643" s="10"/>
    </row>
    <row r="49644" spans="68:73">
      <c r="BP49644" s="8"/>
      <c r="BQ49644" s="8"/>
      <c r="BR49644" s="8"/>
      <c r="BS49644" s="8"/>
      <c r="BT49644" s="8"/>
      <c r="BU49644" s="8"/>
    </row>
    <row r="49645" spans="68:73">
      <c r="BP49645" s="10"/>
      <c r="BQ49645" s="10"/>
      <c r="BR49645" s="10"/>
      <c r="BS49645" s="10"/>
      <c r="BT49645" s="10"/>
      <c r="BU49645" s="10"/>
    </row>
    <row r="49646" spans="68:73">
      <c r="BP49646" s="8"/>
      <c r="BQ49646" s="8"/>
      <c r="BR49646" s="8"/>
      <c r="BS49646" s="8"/>
      <c r="BT49646" s="8"/>
      <c r="BU49646" s="8"/>
    </row>
    <row r="49647" spans="68:73">
      <c r="BP49647" s="10"/>
      <c r="BQ49647" s="10"/>
      <c r="BR49647" s="10"/>
      <c r="BS49647" s="10"/>
      <c r="BT49647" s="10"/>
      <c r="BU49647" s="10"/>
    </row>
    <row r="49648" spans="68:73">
      <c r="BP49648" s="8"/>
      <c r="BQ49648" s="8"/>
      <c r="BR49648" s="8"/>
      <c r="BS49648" s="8"/>
      <c r="BT49648" s="8"/>
      <c r="BU49648" s="8"/>
    </row>
    <row r="49649" spans="68:73">
      <c r="BP49649" s="10"/>
      <c r="BQ49649" s="10"/>
      <c r="BR49649" s="10"/>
      <c r="BS49649" s="10"/>
      <c r="BT49649" s="10"/>
      <c r="BU49649" s="10"/>
    </row>
    <row r="49650" spans="68:73">
      <c r="BP49650" s="8"/>
      <c r="BQ49650" s="8"/>
      <c r="BR49650" s="8"/>
      <c r="BS49650" s="8"/>
      <c r="BT49650" s="8"/>
      <c r="BU49650" s="8"/>
    </row>
    <row r="49651" spans="68:73">
      <c r="BP49651" s="10"/>
      <c r="BQ49651" s="10"/>
      <c r="BR49651" s="10"/>
      <c r="BS49651" s="10"/>
      <c r="BT49651" s="10"/>
      <c r="BU49651" s="10"/>
    </row>
    <row r="49652" spans="68:73">
      <c r="BP49652" s="8"/>
      <c r="BQ49652" s="8"/>
      <c r="BR49652" s="8"/>
      <c r="BS49652" s="8"/>
      <c r="BT49652" s="8"/>
      <c r="BU49652" s="8"/>
    </row>
    <row r="49653" spans="68:73">
      <c r="BP49653" s="10"/>
      <c r="BQ49653" s="10"/>
      <c r="BR49653" s="10"/>
      <c r="BS49653" s="10"/>
      <c r="BT49653" s="10"/>
      <c r="BU49653" s="10"/>
    </row>
    <row r="49654" spans="68:73">
      <c r="BP49654" s="8"/>
      <c r="BQ49654" s="8"/>
      <c r="BR49654" s="8"/>
      <c r="BS49654" s="8"/>
      <c r="BT49654" s="8"/>
      <c r="BU49654" s="8"/>
    </row>
    <row r="49655" spans="68:73">
      <c r="BP49655" s="10"/>
      <c r="BQ49655" s="10"/>
      <c r="BR49655" s="10"/>
      <c r="BS49655" s="10"/>
      <c r="BT49655" s="10"/>
      <c r="BU49655" s="10"/>
    </row>
    <row r="49656" spans="68:73">
      <c r="BP49656" s="8"/>
      <c r="BQ49656" s="8"/>
      <c r="BR49656" s="8"/>
      <c r="BS49656" s="8"/>
      <c r="BT49656" s="8"/>
      <c r="BU49656" s="8"/>
    </row>
    <row r="49657" spans="68:73">
      <c r="BP49657" s="10"/>
      <c r="BQ49657" s="10"/>
      <c r="BR49657" s="10"/>
      <c r="BS49657" s="10"/>
      <c r="BT49657" s="10"/>
      <c r="BU49657" s="10"/>
    </row>
    <row r="49658" spans="68:73">
      <c r="BP49658" s="8"/>
      <c r="BQ49658" s="8"/>
      <c r="BR49658" s="8"/>
      <c r="BS49658" s="8"/>
      <c r="BT49658" s="8"/>
      <c r="BU49658" s="8"/>
    </row>
    <row r="49659" spans="68:73">
      <c r="BP49659" s="10"/>
      <c r="BQ49659" s="10"/>
      <c r="BR49659" s="10"/>
      <c r="BS49659" s="10"/>
      <c r="BT49659" s="10"/>
      <c r="BU49659" s="10"/>
    </row>
    <row r="49660" spans="68:73">
      <c r="BP49660" s="8"/>
      <c r="BQ49660" s="8"/>
      <c r="BR49660" s="8"/>
      <c r="BS49660" s="8"/>
      <c r="BT49660" s="8"/>
      <c r="BU49660" s="8"/>
    </row>
    <row r="49661" spans="68:73">
      <c r="BP49661" s="10"/>
      <c r="BQ49661" s="10"/>
      <c r="BR49661" s="10"/>
      <c r="BS49661" s="10"/>
      <c r="BT49661" s="10"/>
      <c r="BU49661" s="10"/>
    </row>
    <row r="49662" spans="68:73">
      <c r="BP49662" s="8"/>
      <c r="BQ49662" s="8"/>
      <c r="BR49662" s="8"/>
      <c r="BS49662" s="8"/>
      <c r="BT49662" s="8"/>
      <c r="BU49662" s="8"/>
    </row>
    <row r="49663" spans="68:73">
      <c r="BP49663" s="10"/>
      <c r="BQ49663" s="10"/>
      <c r="BR49663" s="10"/>
      <c r="BS49663" s="10"/>
      <c r="BT49663" s="10"/>
      <c r="BU49663" s="10"/>
    </row>
    <row r="49664" spans="68:73">
      <c r="BP49664" s="8"/>
      <c r="BQ49664" s="8"/>
      <c r="BR49664" s="8"/>
      <c r="BS49664" s="8"/>
      <c r="BT49664" s="8"/>
      <c r="BU49664" s="8"/>
    </row>
    <row r="49665" spans="68:73">
      <c r="BP49665" s="10"/>
      <c r="BQ49665" s="10"/>
      <c r="BR49665" s="10"/>
      <c r="BS49665" s="10"/>
      <c r="BT49665" s="10"/>
      <c r="BU49665" s="10"/>
    </row>
    <row r="49666" spans="68:73">
      <c r="BP49666" s="8"/>
      <c r="BQ49666" s="8"/>
      <c r="BR49666" s="8"/>
      <c r="BS49666" s="8"/>
      <c r="BT49666" s="8"/>
      <c r="BU49666" s="8"/>
    </row>
    <row r="49667" spans="68:73">
      <c r="BP49667" s="10"/>
      <c r="BQ49667" s="10"/>
      <c r="BR49667" s="10"/>
      <c r="BS49667" s="10"/>
      <c r="BT49667" s="10"/>
      <c r="BU49667" s="10"/>
    </row>
    <row r="49668" spans="68:73">
      <c r="BP49668" s="8"/>
      <c r="BQ49668" s="8"/>
      <c r="BR49668" s="8"/>
      <c r="BS49668" s="8"/>
      <c r="BT49668" s="8"/>
      <c r="BU49668" s="8"/>
    </row>
    <row r="49669" spans="68:73">
      <c r="BP49669" s="10"/>
      <c r="BQ49669" s="10"/>
      <c r="BR49669" s="10"/>
      <c r="BS49669" s="10"/>
      <c r="BT49669" s="10"/>
      <c r="BU49669" s="10"/>
    </row>
    <row r="49670" spans="68:73">
      <c r="BP49670" s="8"/>
      <c r="BQ49670" s="8"/>
      <c r="BR49670" s="8"/>
      <c r="BS49670" s="8"/>
      <c r="BT49670" s="8"/>
      <c r="BU49670" s="8"/>
    </row>
    <row r="49671" spans="68:73">
      <c r="BP49671" s="10"/>
      <c r="BQ49671" s="10"/>
      <c r="BR49671" s="10"/>
      <c r="BS49671" s="10"/>
      <c r="BT49671" s="10"/>
      <c r="BU49671" s="10"/>
    </row>
    <row r="49672" spans="68:73">
      <c r="BP49672" s="8"/>
      <c r="BQ49672" s="8"/>
      <c r="BR49672" s="8"/>
      <c r="BS49672" s="8"/>
      <c r="BT49672" s="8"/>
      <c r="BU49672" s="8"/>
    </row>
    <row r="49673" spans="68:73">
      <c r="BP49673" s="10"/>
      <c r="BQ49673" s="10"/>
      <c r="BR49673" s="10"/>
      <c r="BS49673" s="10"/>
      <c r="BT49673" s="10"/>
      <c r="BU49673" s="10"/>
    </row>
    <row r="49674" spans="68:73">
      <c r="BP49674" s="8"/>
      <c r="BQ49674" s="8"/>
      <c r="BR49674" s="8"/>
      <c r="BS49674" s="8"/>
      <c r="BT49674" s="8"/>
      <c r="BU49674" s="8"/>
    </row>
    <row r="49675" spans="68:73">
      <c r="BP49675" s="10"/>
      <c r="BQ49675" s="10"/>
      <c r="BR49675" s="10"/>
      <c r="BS49675" s="10"/>
      <c r="BT49675" s="10"/>
      <c r="BU49675" s="10"/>
    </row>
    <row r="49676" spans="68:73">
      <c r="BP49676" s="8"/>
      <c r="BQ49676" s="8"/>
      <c r="BR49676" s="8"/>
      <c r="BS49676" s="8"/>
      <c r="BT49676" s="8"/>
      <c r="BU49676" s="8"/>
    </row>
    <row r="49677" spans="68:73">
      <c r="BP49677" s="10"/>
      <c r="BQ49677" s="10"/>
      <c r="BR49677" s="10"/>
      <c r="BS49677" s="10"/>
      <c r="BT49677" s="10"/>
      <c r="BU49677" s="10"/>
    </row>
    <row r="49678" spans="68:73">
      <c r="BP49678" s="8"/>
      <c r="BQ49678" s="8"/>
      <c r="BR49678" s="8"/>
      <c r="BS49678" s="8"/>
      <c r="BT49678" s="8"/>
      <c r="BU49678" s="8"/>
    </row>
    <row r="49679" spans="68:73">
      <c r="BP49679" s="10"/>
      <c r="BQ49679" s="10"/>
      <c r="BR49679" s="10"/>
      <c r="BS49679" s="10"/>
      <c r="BT49679" s="10"/>
      <c r="BU49679" s="10"/>
    </row>
    <row r="49680" spans="68:73">
      <c r="BP49680" s="8"/>
      <c r="BQ49680" s="8"/>
      <c r="BR49680" s="8"/>
      <c r="BS49680" s="8"/>
      <c r="BT49680" s="8"/>
      <c r="BU49680" s="8"/>
    </row>
    <row r="49681" spans="68:73">
      <c r="BP49681" s="10"/>
      <c r="BQ49681" s="10"/>
      <c r="BR49681" s="10"/>
      <c r="BS49681" s="10"/>
      <c r="BT49681" s="10"/>
      <c r="BU49681" s="10"/>
    </row>
    <row r="49682" spans="68:73">
      <c r="BP49682" s="8"/>
      <c r="BQ49682" s="8"/>
      <c r="BR49682" s="8"/>
      <c r="BS49682" s="8"/>
      <c r="BT49682" s="8"/>
      <c r="BU49682" s="8"/>
    </row>
    <row r="49683" spans="68:73">
      <c r="BP49683" s="10"/>
      <c r="BQ49683" s="10"/>
      <c r="BR49683" s="10"/>
      <c r="BS49683" s="10"/>
      <c r="BT49683" s="10"/>
      <c r="BU49683" s="10"/>
    </row>
    <row r="49684" spans="68:73">
      <c r="BP49684" s="8"/>
      <c r="BQ49684" s="8"/>
      <c r="BR49684" s="8"/>
      <c r="BS49684" s="8"/>
      <c r="BT49684" s="8"/>
      <c r="BU49684" s="8"/>
    </row>
    <row r="49685" spans="68:73">
      <c r="BP49685" s="10"/>
      <c r="BQ49685" s="10"/>
      <c r="BR49685" s="10"/>
      <c r="BS49685" s="10"/>
      <c r="BT49685" s="10"/>
      <c r="BU49685" s="10"/>
    </row>
    <row r="49686" spans="68:73">
      <c r="BP49686" s="8"/>
      <c r="BQ49686" s="8"/>
      <c r="BR49686" s="8"/>
      <c r="BS49686" s="8"/>
      <c r="BT49686" s="8"/>
      <c r="BU49686" s="8"/>
    </row>
    <row r="49687" spans="68:73">
      <c r="BP49687" s="10"/>
      <c r="BQ49687" s="10"/>
      <c r="BR49687" s="10"/>
      <c r="BS49687" s="10"/>
      <c r="BT49687" s="10"/>
      <c r="BU49687" s="10"/>
    </row>
    <row r="49688" spans="68:73">
      <c r="BP49688" s="8"/>
      <c r="BQ49688" s="8"/>
      <c r="BR49688" s="8"/>
      <c r="BS49688" s="8"/>
      <c r="BT49688" s="8"/>
      <c r="BU49688" s="8"/>
    </row>
    <row r="49689" spans="68:73">
      <c r="BP49689" s="10"/>
      <c r="BQ49689" s="10"/>
      <c r="BR49689" s="10"/>
      <c r="BS49689" s="10"/>
      <c r="BT49689" s="10"/>
      <c r="BU49689" s="10"/>
    </row>
    <row r="49690" spans="68:73">
      <c r="BP49690" s="8"/>
      <c r="BQ49690" s="8"/>
      <c r="BR49690" s="8"/>
      <c r="BS49690" s="8"/>
      <c r="BT49690" s="8"/>
      <c r="BU49690" s="8"/>
    </row>
    <row r="49691" spans="68:73">
      <c r="BP49691" s="10"/>
      <c r="BQ49691" s="10"/>
      <c r="BR49691" s="10"/>
      <c r="BS49691" s="10"/>
      <c r="BT49691" s="10"/>
      <c r="BU49691" s="10"/>
    </row>
    <row r="49692" spans="68:73">
      <c r="BP49692" s="8"/>
      <c r="BQ49692" s="8"/>
      <c r="BR49692" s="8"/>
      <c r="BS49692" s="8"/>
      <c r="BT49692" s="8"/>
      <c r="BU49692" s="8"/>
    </row>
    <row r="49693" spans="68:73">
      <c r="BP49693" s="10"/>
      <c r="BQ49693" s="10"/>
      <c r="BR49693" s="10"/>
      <c r="BS49693" s="10"/>
      <c r="BT49693" s="10"/>
      <c r="BU49693" s="10"/>
    </row>
    <row r="49694" spans="68:73">
      <c r="BP49694" s="8"/>
      <c r="BQ49694" s="8"/>
      <c r="BR49694" s="8"/>
      <c r="BS49694" s="8"/>
      <c r="BT49694" s="8"/>
      <c r="BU49694" s="8"/>
    </row>
    <row r="49695" spans="68:73">
      <c r="BP49695" s="10"/>
      <c r="BQ49695" s="10"/>
      <c r="BR49695" s="10"/>
      <c r="BS49695" s="10"/>
      <c r="BT49695" s="10"/>
      <c r="BU49695" s="10"/>
    </row>
    <row r="49696" spans="68:73">
      <c r="BP49696" s="8"/>
      <c r="BQ49696" s="8"/>
      <c r="BR49696" s="8"/>
      <c r="BS49696" s="8"/>
      <c r="BT49696" s="8"/>
      <c r="BU49696" s="8"/>
    </row>
    <row r="49697" spans="68:73">
      <c r="BP49697" s="10"/>
      <c r="BQ49697" s="10"/>
      <c r="BR49697" s="10"/>
      <c r="BS49697" s="10"/>
      <c r="BT49697" s="10"/>
      <c r="BU49697" s="10"/>
    </row>
    <row r="49698" spans="68:73">
      <c r="BP49698" s="8"/>
      <c r="BQ49698" s="8"/>
      <c r="BR49698" s="8"/>
      <c r="BS49698" s="8"/>
      <c r="BT49698" s="8"/>
      <c r="BU49698" s="8"/>
    </row>
    <row r="49699" spans="68:73">
      <c r="BP49699" s="10"/>
      <c r="BQ49699" s="10"/>
      <c r="BR49699" s="10"/>
      <c r="BS49699" s="10"/>
      <c r="BT49699" s="10"/>
      <c r="BU49699" s="10"/>
    </row>
    <row r="49700" spans="68:73">
      <c r="BP49700" s="8"/>
      <c r="BQ49700" s="8"/>
      <c r="BR49700" s="8"/>
      <c r="BS49700" s="8"/>
      <c r="BT49700" s="8"/>
      <c r="BU49700" s="8"/>
    </row>
    <row r="49701" spans="68:73">
      <c r="BP49701" s="10"/>
      <c r="BQ49701" s="10"/>
      <c r="BR49701" s="10"/>
      <c r="BS49701" s="10"/>
      <c r="BT49701" s="10"/>
      <c r="BU49701" s="10"/>
    </row>
    <row r="49702" spans="68:73">
      <c r="BP49702" s="8"/>
      <c r="BQ49702" s="8"/>
      <c r="BR49702" s="8"/>
      <c r="BS49702" s="8"/>
      <c r="BT49702" s="8"/>
      <c r="BU49702" s="8"/>
    </row>
    <row r="49703" spans="68:73">
      <c r="BP49703" s="10"/>
      <c r="BQ49703" s="10"/>
      <c r="BR49703" s="10"/>
      <c r="BS49703" s="10"/>
      <c r="BT49703" s="10"/>
      <c r="BU49703" s="10"/>
    </row>
    <row r="49704" spans="68:73">
      <c r="BP49704" s="8"/>
      <c r="BQ49704" s="8"/>
      <c r="BR49704" s="8"/>
      <c r="BS49704" s="8"/>
      <c r="BT49704" s="8"/>
      <c r="BU49704" s="8"/>
    </row>
    <row r="49705" spans="68:73">
      <c r="BP49705" s="10"/>
      <c r="BQ49705" s="10"/>
      <c r="BR49705" s="10"/>
      <c r="BS49705" s="10"/>
      <c r="BT49705" s="10"/>
      <c r="BU49705" s="10"/>
    </row>
    <row r="49706" spans="68:73">
      <c r="BP49706" s="8"/>
      <c r="BQ49706" s="8"/>
      <c r="BR49706" s="8"/>
      <c r="BS49706" s="8"/>
      <c r="BT49706" s="8"/>
      <c r="BU49706" s="8"/>
    </row>
    <row r="49707" spans="68:73">
      <c r="BP49707" s="10"/>
      <c r="BQ49707" s="10"/>
      <c r="BR49707" s="10"/>
      <c r="BS49707" s="10"/>
      <c r="BT49707" s="10"/>
      <c r="BU49707" s="10"/>
    </row>
    <row r="49708" spans="68:73">
      <c r="BP49708" s="8"/>
      <c r="BQ49708" s="8"/>
      <c r="BR49708" s="8"/>
      <c r="BS49708" s="8"/>
      <c r="BT49708" s="8"/>
      <c r="BU49708" s="8"/>
    </row>
    <row r="49709" spans="68:73">
      <c r="BP49709" s="10"/>
      <c r="BQ49709" s="10"/>
      <c r="BR49709" s="10"/>
      <c r="BS49709" s="10"/>
      <c r="BT49709" s="10"/>
      <c r="BU49709" s="10"/>
    </row>
    <row r="49710" spans="68:73">
      <c r="BP49710" s="8"/>
      <c r="BQ49710" s="8"/>
      <c r="BR49710" s="8"/>
      <c r="BS49710" s="8"/>
      <c r="BT49710" s="8"/>
      <c r="BU49710" s="8"/>
    </row>
    <row r="49711" spans="68:73">
      <c r="BP49711" s="10"/>
      <c r="BQ49711" s="10"/>
      <c r="BR49711" s="10"/>
      <c r="BS49711" s="10"/>
      <c r="BT49711" s="10"/>
      <c r="BU49711" s="10"/>
    </row>
    <row r="49712" spans="68:73">
      <c r="BP49712" s="8"/>
      <c r="BQ49712" s="8"/>
      <c r="BR49712" s="8"/>
      <c r="BS49712" s="8"/>
      <c r="BT49712" s="8"/>
      <c r="BU49712" s="8"/>
    </row>
    <row r="49713" spans="68:73">
      <c r="BP49713" s="10"/>
      <c r="BQ49713" s="10"/>
      <c r="BR49713" s="10"/>
      <c r="BS49713" s="10"/>
      <c r="BT49713" s="10"/>
      <c r="BU49713" s="10"/>
    </row>
    <row r="49714" spans="68:73">
      <c r="BP49714" s="8"/>
      <c r="BQ49714" s="8"/>
      <c r="BR49714" s="8"/>
      <c r="BS49714" s="8"/>
      <c r="BT49714" s="8"/>
      <c r="BU49714" s="8"/>
    </row>
    <row r="49715" spans="68:73">
      <c r="BP49715" s="10"/>
      <c r="BQ49715" s="10"/>
      <c r="BR49715" s="10"/>
      <c r="BS49715" s="10"/>
      <c r="BT49715" s="10"/>
      <c r="BU49715" s="10"/>
    </row>
    <row r="49716" spans="68:73">
      <c r="BP49716" s="8"/>
      <c r="BQ49716" s="8"/>
      <c r="BR49716" s="8"/>
      <c r="BS49716" s="8"/>
      <c r="BT49716" s="8"/>
      <c r="BU49716" s="8"/>
    </row>
    <row r="49717" spans="68:73">
      <c r="BP49717" s="10"/>
      <c r="BQ49717" s="10"/>
      <c r="BR49717" s="10"/>
      <c r="BS49717" s="10"/>
      <c r="BT49717" s="10"/>
      <c r="BU49717" s="10"/>
    </row>
    <row r="49718" spans="68:73">
      <c r="BP49718" s="8"/>
      <c r="BQ49718" s="8"/>
      <c r="BR49718" s="8"/>
      <c r="BS49718" s="8"/>
      <c r="BT49718" s="8"/>
      <c r="BU49718" s="8"/>
    </row>
    <row r="49719" spans="68:73">
      <c r="BP49719" s="10"/>
      <c r="BQ49719" s="10"/>
      <c r="BR49719" s="10"/>
      <c r="BS49719" s="10"/>
      <c r="BT49719" s="10"/>
      <c r="BU49719" s="10"/>
    </row>
    <row r="49720" spans="68:73">
      <c r="BP49720" s="8"/>
      <c r="BQ49720" s="8"/>
      <c r="BR49720" s="8"/>
      <c r="BS49720" s="8"/>
      <c r="BT49720" s="8"/>
      <c r="BU49720" s="8"/>
    </row>
    <row r="49721" spans="68:73">
      <c r="BP49721" s="10"/>
      <c r="BQ49721" s="10"/>
      <c r="BR49721" s="10"/>
      <c r="BS49721" s="10"/>
      <c r="BT49721" s="10"/>
      <c r="BU49721" s="10"/>
    </row>
    <row r="49722" spans="68:73">
      <c r="BP49722" s="8"/>
      <c r="BQ49722" s="8"/>
      <c r="BR49722" s="8"/>
      <c r="BS49722" s="8"/>
      <c r="BT49722" s="8"/>
      <c r="BU49722" s="8"/>
    </row>
    <row r="49723" spans="68:73">
      <c r="BP49723" s="10"/>
      <c r="BQ49723" s="10"/>
      <c r="BR49723" s="10"/>
      <c r="BS49723" s="10"/>
      <c r="BT49723" s="10"/>
      <c r="BU49723" s="10"/>
    </row>
    <row r="49724" spans="68:73">
      <c r="BP49724" s="8"/>
      <c r="BQ49724" s="8"/>
      <c r="BR49724" s="8"/>
      <c r="BS49724" s="8"/>
      <c r="BT49724" s="8"/>
      <c r="BU49724" s="8"/>
    </row>
    <row r="49725" spans="68:73">
      <c r="BP49725" s="10"/>
      <c r="BQ49725" s="10"/>
      <c r="BR49725" s="10"/>
      <c r="BS49725" s="10"/>
      <c r="BT49725" s="10"/>
      <c r="BU49725" s="10"/>
    </row>
    <row r="49726" spans="68:73">
      <c r="BP49726" s="8"/>
      <c r="BQ49726" s="8"/>
      <c r="BR49726" s="8"/>
      <c r="BS49726" s="8"/>
      <c r="BT49726" s="8"/>
      <c r="BU49726" s="8"/>
    </row>
    <row r="49727" spans="68:73">
      <c r="BP49727" s="10"/>
      <c r="BQ49727" s="10"/>
      <c r="BR49727" s="10"/>
      <c r="BS49727" s="10"/>
      <c r="BT49727" s="10"/>
      <c r="BU49727" s="10"/>
    </row>
    <row r="49728" spans="68:73">
      <c r="BP49728" s="8"/>
      <c r="BQ49728" s="8"/>
      <c r="BR49728" s="8"/>
      <c r="BS49728" s="8"/>
      <c r="BT49728" s="8"/>
      <c r="BU49728" s="8"/>
    </row>
    <row r="49729" spans="68:73">
      <c r="BP49729" s="10"/>
      <c r="BQ49729" s="10"/>
      <c r="BR49729" s="10"/>
      <c r="BS49729" s="10"/>
      <c r="BT49729" s="10"/>
      <c r="BU49729" s="10"/>
    </row>
    <row r="49730" spans="68:73">
      <c r="BP49730" s="8"/>
      <c r="BQ49730" s="8"/>
      <c r="BR49730" s="8"/>
      <c r="BS49730" s="8"/>
      <c r="BT49730" s="8"/>
      <c r="BU49730" s="8"/>
    </row>
    <row r="49731" spans="68:73">
      <c r="BP49731" s="10"/>
      <c r="BQ49731" s="10"/>
      <c r="BR49731" s="10"/>
      <c r="BS49731" s="10"/>
      <c r="BT49731" s="10"/>
      <c r="BU49731" s="10"/>
    </row>
    <row r="49732" spans="68:73">
      <c r="BP49732" s="8"/>
      <c r="BQ49732" s="8"/>
      <c r="BR49732" s="8"/>
      <c r="BS49732" s="8"/>
      <c r="BT49732" s="8"/>
      <c r="BU49732" s="8"/>
    </row>
    <row r="49733" spans="68:73">
      <c r="BP49733" s="10"/>
      <c r="BQ49733" s="10"/>
      <c r="BR49733" s="10"/>
      <c r="BS49733" s="10"/>
      <c r="BT49733" s="10"/>
      <c r="BU49733" s="10"/>
    </row>
    <row r="49734" spans="68:73">
      <c r="BP49734" s="8"/>
      <c r="BQ49734" s="8"/>
      <c r="BR49734" s="8"/>
      <c r="BS49734" s="8"/>
      <c r="BT49734" s="8"/>
      <c r="BU49734" s="8"/>
    </row>
    <row r="49735" spans="68:73">
      <c r="BP49735" s="10"/>
      <c r="BQ49735" s="10"/>
      <c r="BR49735" s="10"/>
      <c r="BS49735" s="10"/>
      <c r="BT49735" s="10"/>
      <c r="BU49735" s="10"/>
    </row>
    <row r="49736" spans="68:73">
      <c r="BP49736" s="8"/>
      <c r="BQ49736" s="8"/>
      <c r="BR49736" s="8"/>
      <c r="BS49736" s="8"/>
      <c r="BT49736" s="8"/>
      <c r="BU49736" s="8"/>
    </row>
    <row r="49737" spans="68:73">
      <c r="BP49737" s="10"/>
      <c r="BQ49737" s="10"/>
      <c r="BR49737" s="10"/>
      <c r="BS49737" s="10"/>
      <c r="BT49737" s="10"/>
      <c r="BU49737" s="10"/>
    </row>
    <row r="49738" spans="68:73">
      <c r="BP49738" s="8"/>
      <c r="BQ49738" s="8"/>
      <c r="BR49738" s="8"/>
      <c r="BS49738" s="8"/>
      <c r="BT49738" s="8"/>
      <c r="BU49738" s="8"/>
    </row>
    <row r="49739" spans="68:73">
      <c r="BP49739" s="10"/>
      <c r="BQ49739" s="10"/>
      <c r="BR49739" s="10"/>
      <c r="BS49739" s="10"/>
      <c r="BT49739" s="10"/>
      <c r="BU49739" s="10"/>
    </row>
    <row r="49740" spans="68:73">
      <c r="BP49740" s="8"/>
      <c r="BQ49740" s="8"/>
      <c r="BR49740" s="8"/>
      <c r="BS49740" s="8"/>
      <c r="BT49740" s="8"/>
      <c r="BU49740" s="8"/>
    </row>
    <row r="49741" spans="68:73">
      <c r="BP49741" s="10"/>
      <c r="BQ49741" s="10"/>
      <c r="BR49741" s="10"/>
      <c r="BS49741" s="10"/>
      <c r="BT49741" s="10"/>
      <c r="BU49741" s="10"/>
    </row>
    <row r="49742" spans="68:73">
      <c r="BP49742" s="8"/>
      <c r="BQ49742" s="8"/>
      <c r="BR49742" s="8"/>
      <c r="BS49742" s="8"/>
      <c r="BT49742" s="8"/>
      <c r="BU49742" s="8"/>
    </row>
    <row r="49743" spans="68:73">
      <c r="BP49743" s="10"/>
      <c r="BQ49743" s="10"/>
      <c r="BR49743" s="10"/>
      <c r="BS49743" s="10"/>
      <c r="BT49743" s="10"/>
      <c r="BU49743" s="10"/>
    </row>
    <row r="49744" spans="68:73">
      <c r="BP49744" s="8"/>
      <c r="BQ49744" s="8"/>
      <c r="BR49744" s="8"/>
      <c r="BS49744" s="8"/>
      <c r="BT49744" s="8"/>
      <c r="BU49744" s="8"/>
    </row>
    <row r="49745" spans="68:73">
      <c r="BP49745" s="10"/>
      <c r="BQ49745" s="10"/>
      <c r="BR49745" s="10"/>
      <c r="BS49745" s="10"/>
      <c r="BT49745" s="10"/>
      <c r="BU49745" s="10"/>
    </row>
    <row r="49746" spans="68:73">
      <c r="BP49746" s="8"/>
      <c r="BQ49746" s="8"/>
      <c r="BR49746" s="8"/>
      <c r="BS49746" s="8"/>
      <c r="BT49746" s="8"/>
      <c r="BU49746" s="8"/>
    </row>
    <row r="49747" spans="68:73">
      <c r="BP49747" s="10"/>
      <c r="BQ49747" s="10"/>
      <c r="BR49747" s="10"/>
      <c r="BS49747" s="10"/>
      <c r="BT49747" s="10"/>
      <c r="BU49747" s="10"/>
    </row>
    <row r="49748" spans="68:73">
      <c r="BP49748" s="8"/>
      <c r="BQ49748" s="8"/>
      <c r="BR49748" s="8"/>
      <c r="BS49748" s="8"/>
      <c r="BT49748" s="8"/>
      <c r="BU49748" s="8"/>
    </row>
    <row r="49749" spans="68:73">
      <c r="BP49749" s="10"/>
      <c r="BQ49749" s="10"/>
      <c r="BR49749" s="10"/>
      <c r="BS49749" s="10"/>
      <c r="BT49749" s="10"/>
      <c r="BU49749" s="10"/>
    </row>
    <row r="49750" spans="68:73">
      <c r="BP49750" s="8"/>
      <c r="BQ49750" s="8"/>
      <c r="BR49750" s="8"/>
      <c r="BS49750" s="8"/>
      <c r="BT49750" s="8"/>
      <c r="BU49750" s="8"/>
    </row>
    <row r="49751" spans="68:73">
      <c r="BP49751" s="10"/>
      <c r="BQ49751" s="10"/>
      <c r="BR49751" s="10"/>
      <c r="BS49751" s="10"/>
      <c r="BT49751" s="10"/>
      <c r="BU49751" s="10"/>
    </row>
    <row r="49752" spans="68:73">
      <c r="BP49752" s="8"/>
      <c r="BQ49752" s="8"/>
      <c r="BR49752" s="8"/>
      <c r="BS49752" s="8"/>
      <c r="BT49752" s="8"/>
      <c r="BU49752" s="8"/>
    </row>
    <row r="49753" spans="68:73">
      <c r="BP49753" s="10"/>
      <c r="BQ49753" s="10"/>
      <c r="BR49753" s="10"/>
      <c r="BS49753" s="10"/>
      <c r="BT49753" s="10"/>
      <c r="BU49753" s="10"/>
    </row>
    <row r="49754" spans="68:73">
      <c r="BP49754" s="8"/>
      <c r="BQ49754" s="8"/>
      <c r="BR49754" s="8"/>
      <c r="BS49754" s="8"/>
      <c r="BT49754" s="8"/>
      <c r="BU49754" s="8"/>
    </row>
    <row r="49755" spans="68:73">
      <c r="BP49755" s="10"/>
      <c r="BQ49755" s="10"/>
      <c r="BR49755" s="10"/>
      <c r="BS49755" s="10"/>
      <c r="BT49755" s="10"/>
      <c r="BU49755" s="10"/>
    </row>
    <row r="49756" spans="68:73">
      <c r="BP49756" s="8"/>
      <c r="BQ49756" s="8"/>
      <c r="BR49756" s="8"/>
      <c r="BS49756" s="8"/>
      <c r="BT49756" s="8"/>
      <c r="BU49756" s="8"/>
    </row>
    <row r="49757" spans="68:73">
      <c r="BP49757" s="10"/>
      <c r="BQ49757" s="10"/>
      <c r="BR49757" s="10"/>
      <c r="BS49757" s="10"/>
      <c r="BT49757" s="10"/>
      <c r="BU49757" s="10"/>
    </row>
    <row r="49758" spans="68:73">
      <c r="BP49758" s="8"/>
      <c r="BQ49758" s="8"/>
      <c r="BR49758" s="8"/>
      <c r="BS49758" s="8"/>
      <c r="BT49758" s="8"/>
      <c r="BU49758" s="8"/>
    </row>
    <row r="49759" spans="68:73">
      <c r="BP49759" s="10"/>
      <c r="BQ49759" s="10"/>
      <c r="BR49759" s="10"/>
      <c r="BS49759" s="10"/>
      <c r="BT49759" s="10"/>
      <c r="BU49759" s="10"/>
    </row>
    <row r="49760" spans="68:73">
      <c r="BP49760" s="8"/>
      <c r="BQ49760" s="8"/>
      <c r="BR49760" s="8"/>
      <c r="BS49760" s="8"/>
      <c r="BT49760" s="8"/>
      <c r="BU49760" s="8"/>
    </row>
    <row r="49761" spans="68:73">
      <c r="BP49761" s="10"/>
      <c r="BQ49761" s="10"/>
      <c r="BR49761" s="10"/>
      <c r="BS49761" s="10"/>
      <c r="BT49761" s="10"/>
      <c r="BU49761" s="10"/>
    </row>
    <row r="49762" spans="68:73">
      <c r="BP49762" s="8"/>
      <c r="BQ49762" s="8"/>
      <c r="BR49762" s="8"/>
      <c r="BS49762" s="8"/>
      <c r="BT49762" s="8"/>
      <c r="BU49762" s="8"/>
    </row>
    <row r="49763" spans="68:73">
      <c r="BP49763" s="10"/>
      <c r="BQ49763" s="10"/>
      <c r="BR49763" s="10"/>
      <c r="BS49763" s="10"/>
      <c r="BT49763" s="10"/>
      <c r="BU49763" s="10"/>
    </row>
    <row r="49764" spans="68:73">
      <c r="BP49764" s="8"/>
      <c r="BQ49764" s="8"/>
      <c r="BR49764" s="8"/>
      <c r="BS49764" s="8"/>
      <c r="BT49764" s="8"/>
      <c r="BU49764" s="8"/>
    </row>
    <row r="49765" spans="68:73">
      <c r="BP49765" s="10"/>
      <c r="BQ49765" s="10"/>
      <c r="BR49765" s="10"/>
      <c r="BS49765" s="10"/>
      <c r="BT49765" s="10"/>
      <c r="BU49765" s="10"/>
    </row>
    <row r="49766" spans="68:73">
      <c r="BP49766" s="8"/>
      <c r="BQ49766" s="8"/>
      <c r="BR49766" s="8"/>
      <c r="BS49766" s="8"/>
      <c r="BT49766" s="8"/>
      <c r="BU49766" s="8"/>
    </row>
    <row r="49767" spans="68:73">
      <c r="BP49767" s="10"/>
      <c r="BQ49767" s="10"/>
      <c r="BR49767" s="10"/>
      <c r="BS49767" s="10"/>
      <c r="BT49767" s="10"/>
      <c r="BU49767" s="10"/>
    </row>
    <row r="49768" spans="68:73">
      <c r="BP49768" s="8"/>
      <c r="BQ49768" s="8"/>
      <c r="BR49768" s="8"/>
      <c r="BS49768" s="8"/>
      <c r="BT49768" s="8"/>
      <c r="BU49768" s="8"/>
    </row>
    <row r="49769" spans="68:73">
      <c r="BP49769" s="10"/>
      <c r="BQ49769" s="10"/>
      <c r="BR49769" s="10"/>
      <c r="BS49769" s="10"/>
      <c r="BT49769" s="10"/>
      <c r="BU49769" s="10"/>
    </row>
    <row r="49770" spans="68:73">
      <c r="BP49770" s="8"/>
      <c r="BQ49770" s="8"/>
      <c r="BR49770" s="8"/>
      <c r="BS49770" s="8"/>
      <c r="BT49770" s="8"/>
      <c r="BU49770" s="8"/>
    </row>
    <row r="49771" spans="68:73">
      <c r="BP49771" s="10"/>
      <c r="BQ49771" s="10"/>
      <c r="BR49771" s="10"/>
      <c r="BS49771" s="10"/>
      <c r="BT49771" s="10"/>
      <c r="BU49771" s="10"/>
    </row>
    <row r="49772" spans="68:73">
      <c r="BP49772" s="8"/>
      <c r="BQ49772" s="8"/>
      <c r="BR49772" s="8"/>
      <c r="BS49772" s="8"/>
      <c r="BT49772" s="8"/>
      <c r="BU49772" s="8"/>
    </row>
    <row r="49773" spans="68:73">
      <c r="BP49773" s="10"/>
      <c r="BQ49773" s="10"/>
      <c r="BR49773" s="10"/>
      <c r="BS49773" s="10"/>
      <c r="BT49773" s="10"/>
      <c r="BU49773" s="10"/>
    </row>
    <row r="49774" spans="68:73">
      <c r="BP49774" s="8"/>
      <c r="BQ49774" s="8"/>
      <c r="BR49774" s="8"/>
      <c r="BS49774" s="8"/>
      <c r="BT49774" s="8"/>
      <c r="BU49774" s="8"/>
    </row>
    <row r="49775" spans="68:73">
      <c r="BP49775" s="10"/>
      <c r="BQ49775" s="10"/>
      <c r="BR49775" s="10"/>
      <c r="BS49775" s="10"/>
      <c r="BT49775" s="10"/>
      <c r="BU49775" s="10"/>
    </row>
    <row r="49776" spans="68:73">
      <c r="BP49776" s="8"/>
      <c r="BQ49776" s="8"/>
      <c r="BR49776" s="8"/>
      <c r="BS49776" s="8"/>
      <c r="BT49776" s="8"/>
      <c r="BU49776" s="8"/>
    </row>
    <row r="49777" spans="68:73">
      <c r="BP49777" s="10"/>
      <c r="BQ49777" s="10"/>
      <c r="BR49777" s="10"/>
      <c r="BS49777" s="10"/>
      <c r="BT49777" s="10"/>
      <c r="BU49777" s="10"/>
    </row>
    <row r="49778" spans="68:73">
      <c r="BP49778" s="8"/>
      <c r="BQ49778" s="8"/>
      <c r="BR49778" s="8"/>
      <c r="BS49778" s="8"/>
      <c r="BT49778" s="8"/>
      <c r="BU49778" s="8"/>
    </row>
    <row r="49779" spans="68:73">
      <c r="BP49779" s="10"/>
      <c r="BQ49779" s="10"/>
      <c r="BR49779" s="10"/>
      <c r="BS49779" s="10"/>
      <c r="BT49779" s="10"/>
      <c r="BU49779" s="10"/>
    </row>
    <row r="49780" spans="68:73">
      <c r="BP49780" s="8"/>
      <c r="BQ49780" s="8"/>
      <c r="BR49780" s="8"/>
      <c r="BS49780" s="8"/>
      <c r="BT49780" s="8"/>
      <c r="BU49780" s="8"/>
    </row>
    <row r="49781" spans="68:73">
      <c r="BP49781" s="10"/>
      <c r="BQ49781" s="10"/>
      <c r="BR49781" s="10"/>
      <c r="BS49781" s="10"/>
      <c r="BT49781" s="10"/>
      <c r="BU49781" s="10"/>
    </row>
    <row r="49782" spans="68:73">
      <c r="BP49782" s="8"/>
      <c r="BQ49782" s="8"/>
      <c r="BR49782" s="8"/>
      <c r="BS49782" s="8"/>
      <c r="BT49782" s="8"/>
      <c r="BU49782" s="8"/>
    </row>
    <row r="49783" spans="68:73">
      <c r="BP49783" s="10"/>
      <c r="BQ49783" s="10"/>
      <c r="BR49783" s="10"/>
      <c r="BS49783" s="10"/>
      <c r="BT49783" s="10"/>
      <c r="BU49783" s="10"/>
    </row>
    <row r="49784" spans="68:73">
      <c r="BP49784" s="8"/>
      <c r="BQ49784" s="8"/>
      <c r="BR49784" s="8"/>
      <c r="BS49784" s="8"/>
      <c r="BT49784" s="8"/>
      <c r="BU49784" s="8"/>
    </row>
    <row r="49785" spans="68:73">
      <c r="BP49785" s="10"/>
      <c r="BQ49785" s="10"/>
      <c r="BR49785" s="10"/>
      <c r="BS49785" s="10"/>
      <c r="BT49785" s="10"/>
      <c r="BU49785" s="10"/>
    </row>
    <row r="49786" spans="68:73">
      <c r="BP49786" s="8"/>
      <c r="BQ49786" s="8"/>
      <c r="BR49786" s="8"/>
      <c r="BS49786" s="8"/>
      <c r="BT49786" s="8"/>
      <c r="BU49786" s="8"/>
    </row>
    <row r="49787" spans="68:73">
      <c r="BP49787" s="10"/>
      <c r="BQ49787" s="10"/>
      <c r="BR49787" s="10"/>
      <c r="BS49787" s="10"/>
      <c r="BT49787" s="10"/>
      <c r="BU49787" s="10"/>
    </row>
    <row r="49788" spans="68:73">
      <c r="BP49788" s="8"/>
      <c r="BQ49788" s="8"/>
      <c r="BR49788" s="8"/>
      <c r="BS49788" s="8"/>
      <c r="BT49788" s="8"/>
      <c r="BU49788" s="8"/>
    </row>
    <row r="49789" spans="68:73">
      <c r="BP49789" s="10"/>
      <c r="BQ49789" s="10"/>
      <c r="BR49789" s="10"/>
      <c r="BS49789" s="10"/>
      <c r="BT49789" s="10"/>
      <c r="BU49789" s="10"/>
    </row>
    <row r="49790" spans="68:73">
      <c r="BP49790" s="8"/>
      <c r="BQ49790" s="8"/>
      <c r="BR49790" s="8"/>
      <c r="BS49790" s="8"/>
      <c r="BT49790" s="8"/>
      <c r="BU49790" s="8"/>
    </row>
    <row r="49791" spans="68:73">
      <c r="BP49791" s="10"/>
      <c r="BQ49791" s="10"/>
      <c r="BR49791" s="10"/>
      <c r="BS49791" s="10"/>
      <c r="BT49791" s="10"/>
      <c r="BU49791" s="10"/>
    </row>
    <row r="49792" spans="68:73">
      <c r="BP49792" s="8"/>
      <c r="BQ49792" s="8"/>
      <c r="BR49792" s="8"/>
      <c r="BS49792" s="8"/>
      <c r="BT49792" s="8"/>
      <c r="BU49792" s="8"/>
    </row>
    <row r="49793" spans="68:73">
      <c r="BP49793" s="10"/>
      <c r="BQ49793" s="10"/>
      <c r="BR49793" s="10"/>
      <c r="BS49793" s="10"/>
      <c r="BT49793" s="10"/>
      <c r="BU49793" s="10"/>
    </row>
    <row r="49794" spans="68:73">
      <c r="BP49794" s="8"/>
      <c r="BQ49794" s="8"/>
      <c r="BR49794" s="8"/>
      <c r="BS49794" s="8"/>
      <c r="BT49794" s="8"/>
      <c r="BU49794" s="8"/>
    </row>
    <row r="49795" spans="68:73">
      <c r="BP49795" s="10"/>
      <c r="BQ49795" s="10"/>
      <c r="BR49795" s="10"/>
      <c r="BS49795" s="10"/>
      <c r="BT49795" s="10"/>
      <c r="BU49795" s="10"/>
    </row>
    <row r="49796" spans="68:73">
      <c r="BP49796" s="8"/>
      <c r="BQ49796" s="8"/>
      <c r="BR49796" s="8"/>
      <c r="BS49796" s="8"/>
      <c r="BT49796" s="8"/>
      <c r="BU49796" s="8"/>
    </row>
    <row r="49797" spans="68:73">
      <c r="BP49797" s="10"/>
      <c r="BQ49797" s="10"/>
      <c r="BR49797" s="10"/>
      <c r="BS49797" s="10"/>
      <c r="BT49797" s="10"/>
      <c r="BU49797" s="10"/>
    </row>
    <row r="49798" spans="68:73">
      <c r="BP49798" s="8"/>
      <c r="BQ49798" s="8"/>
      <c r="BR49798" s="8"/>
      <c r="BS49798" s="8"/>
      <c r="BT49798" s="8"/>
      <c r="BU49798" s="8"/>
    </row>
    <row r="49799" spans="68:73">
      <c r="BP49799" s="10"/>
      <c r="BQ49799" s="10"/>
      <c r="BR49799" s="10"/>
      <c r="BS49799" s="10"/>
      <c r="BT49799" s="10"/>
      <c r="BU49799" s="10"/>
    </row>
    <row r="49800" spans="68:73">
      <c r="BP49800" s="8"/>
      <c r="BQ49800" s="8"/>
      <c r="BR49800" s="8"/>
      <c r="BS49800" s="8"/>
      <c r="BT49800" s="8"/>
      <c r="BU49800" s="8"/>
    </row>
    <row r="49801" spans="68:73">
      <c r="BP49801" s="10"/>
      <c r="BQ49801" s="10"/>
      <c r="BR49801" s="10"/>
      <c r="BS49801" s="10"/>
      <c r="BT49801" s="10"/>
      <c r="BU49801" s="10"/>
    </row>
    <row r="49802" spans="68:73">
      <c r="BP49802" s="8"/>
      <c r="BQ49802" s="8"/>
      <c r="BR49802" s="8"/>
      <c r="BS49802" s="8"/>
      <c r="BT49802" s="8"/>
      <c r="BU49802" s="8"/>
    </row>
    <row r="49803" spans="68:73">
      <c r="BP49803" s="10"/>
      <c r="BQ49803" s="10"/>
      <c r="BR49803" s="10"/>
      <c r="BS49803" s="10"/>
      <c r="BT49803" s="10"/>
      <c r="BU49803" s="10"/>
    </row>
    <row r="49804" spans="68:73">
      <c r="BP49804" s="8"/>
      <c r="BQ49804" s="8"/>
      <c r="BR49804" s="8"/>
      <c r="BS49804" s="8"/>
      <c r="BT49804" s="8"/>
      <c r="BU49804" s="8"/>
    </row>
    <row r="49805" spans="68:73">
      <c r="BP49805" s="10"/>
      <c r="BQ49805" s="10"/>
      <c r="BR49805" s="10"/>
      <c r="BS49805" s="10"/>
      <c r="BT49805" s="10"/>
      <c r="BU49805" s="10"/>
    </row>
    <row r="49806" spans="68:73">
      <c r="BP49806" s="8"/>
      <c r="BQ49806" s="8"/>
      <c r="BR49806" s="8"/>
      <c r="BS49806" s="8"/>
      <c r="BT49806" s="8"/>
      <c r="BU49806" s="8"/>
    </row>
    <row r="49807" spans="68:73">
      <c r="BP49807" s="10"/>
      <c r="BQ49807" s="10"/>
      <c r="BR49807" s="10"/>
      <c r="BS49807" s="10"/>
      <c r="BT49807" s="10"/>
      <c r="BU49807" s="10"/>
    </row>
    <row r="49808" spans="68:73">
      <c r="BP49808" s="8"/>
      <c r="BQ49808" s="8"/>
      <c r="BR49808" s="8"/>
      <c r="BS49808" s="8"/>
      <c r="BT49808" s="8"/>
      <c r="BU49808" s="8"/>
    </row>
    <row r="49809" spans="68:73">
      <c r="BP49809" s="10"/>
      <c r="BQ49809" s="10"/>
      <c r="BR49809" s="10"/>
      <c r="BS49809" s="10"/>
      <c r="BT49809" s="10"/>
      <c r="BU49809" s="10"/>
    </row>
    <row r="49810" spans="68:73">
      <c r="BP49810" s="8"/>
      <c r="BQ49810" s="8"/>
      <c r="BR49810" s="8"/>
      <c r="BS49810" s="8"/>
      <c r="BT49810" s="8"/>
      <c r="BU49810" s="8"/>
    </row>
    <row r="49811" spans="68:73">
      <c r="BP49811" s="10"/>
      <c r="BQ49811" s="10"/>
      <c r="BR49811" s="10"/>
      <c r="BS49811" s="10"/>
      <c r="BT49811" s="10"/>
      <c r="BU49811" s="10"/>
    </row>
    <row r="49812" spans="68:73">
      <c r="BP49812" s="8"/>
      <c r="BQ49812" s="8"/>
      <c r="BR49812" s="8"/>
      <c r="BS49812" s="8"/>
      <c r="BT49812" s="8"/>
      <c r="BU49812" s="8"/>
    </row>
    <row r="49813" spans="68:73">
      <c r="BP49813" s="10"/>
      <c r="BQ49813" s="10"/>
      <c r="BR49813" s="10"/>
      <c r="BS49813" s="10"/>
      <c r="BT49813" s="10"/>
      <c r="BU49813" s="10"/>
    </row>
    <row r="49814" spans="68:73">
      <c r="BP49814" s="8"/>
      <c r="BQ49814" s="8"/>
      <c r="BR49814" s="8"/>
      <c r="BS49814" s="8"/>
      <c r="BT49814" s="8"/>
      <c r="BU49814" s="8"/>
    </row>
    <row r="49815" spans="68:73">
      <c r="BP49815" s="10"/>
      <c r="BQ49815" s="10"/>
      <c r="BR49815" s="10"/>
      <c r="BS49815" s="10"/>
      <c r="BT49815" s="10"/>
      <c r="BU49815" s="10"/>
    </row>
    <row r="49816" spans="68:73">
      <c r="BP49816" s="8"/>
      <c r="BQ49816" s="8"/>
      <c r="BR49816" s="8"/>
      <c r="BS49816" s="8"/>
      <c r="BT49816" s="8"/>
      <c r="BU49816" s="8"/>
    </row>
    <row r="49817" spans="68:73">
      <c r="BP49817" s="10"/>
      <c r="BQ49817" s="10"/>
      <c r="BR49817" s="10"/>
      <c r="BS49817" s="10"/>
      <c r="BT49817" s="10"/>
      <c r="BU49817" s="10"/>
    </row>
    <row r="49818" spans="68:73">
      <c r="BP49818" s="8"/>
      <c r="BQ49818" s="8"/>
      <c r="BR49818" s="8"/>
      <c r="BS49818" s="8"/>
      <c r="BT49818" s="8"/>
      <c r="BU49818" s="8"/>
    </row>
    <row r="49819" spans="68:73">
      <c r="BP49819" s="10"/>
      <c r="BQ49819" s="10"/>
      <c r="BR49819" s="10"/>
      <c r="BS49819" s="10"/>
      <c r="BT49819" s="10"/>
      <c r="BU49819" s="10"/>
    </row>
    <row r="49820" spans="68:73">
      <c r="BP49820" s="8"/>
      <c r="BQ49820" s="8"/>
      <c r="BR49820" s="8"/>
      <c r="BS49820" s="8"/>
      <c r="BT49820" s="8"/>
      <c r="BU49820" s="8"/>
    </row>
    <row r="49821" spans="68:73">
      <c r="BP49821" s="10"/>
      <c r="BQ49821" s="10"/>
      <c r="BR49821" s="10"/>
      <c r="BS49821" s="10"/>
      <c r="BT49821" s="10"/>
      <c r="BU49821" s="10"/>
    </row>
    <row r="49822" spans="68:73">
      <c r="BP49822" s="8"/>
      <c r="BQ49822" s="8"/>
      <c r="BR49822" s="8"/>
      <c r="BS49822" s="8"/>
      <c r="BT49822" s="8"/>
      <c r="BU49822" s="8"/>
    </row>
    <row r="49823" spans="68:73">
      <c r="BP49823" s="10"/>
      <c r="BQ49823" s="10"/>
      <c r="BR49823" s="10"/>
      <c r="BS49823" s="10"/>
      <c r="BT49823" s="10"/>
      <c r="BU49823" s="10"/>
    </row>
    <row r="49824" spans="68:73">
      <c r="BP49824" s="8"/>
      <c r="BQ49824" s="8"/>
      <c r="BR49824" s="8"/>
      <c r="BS49824" s="8"/>
      <c r="BT49824" s="8"/>
      <c r="BU49824" s="8"/>
    </row>
    <row r="49825" spans="68:73">
      <c r="BP49825" s="10"/>
      <c r="BQ49825" s="10"/>
      <c r="BR49825" s="10"/>
      <c r="BS49825" s="10"/>
      <c r="BT49825" s="10"/>
      <c r="BU49825" s="10"/>
    </row>
    <row r="49826" spans="68:73">
      <c r="BP49826" s="8"/>
      <c r="BQ49826" s="8"/>
      <c r="BR49826" s="8"/>
      <c r="BS49826" s="8"/>
      <c r="BT49826" s="8"/>
      <c r="BU49826" s="8"/>
    </row>
    <row r="49827" spans="68:73">
      <c r="BP49827" s="10"/>
      <c r="BQ49827" s="10"/>
      <c r="BR49827" s="10"/>
      <c r="BS49827" s="10"/>
      <c r="BT49827" s="10"/>
      <c r="BU49827" s="10"/>
    </row>
    <row r="49828" spans="68:73">
      <c r="BP49828" s="8"/>
      <c r="BQ49828" s="8"/>
      <c r="BR49828" s="8"/>
      <c r="BS49828" s="8"/>
      <c r="BT49828" s="8"/>
      <c r="BU49828" s="8"/>
    </row>
    <row r="49829" spans="68:73">
      <c r="BP49829" s="10"/>
      <c r="BQ49829" s="10"/>
      <c r="BR49829" s="10"/>
      <c r="BS49829" s="10"/>
      <c r="BT49829" s="10"/>
      <c r="BU49829" s="10"/>
    </row>
    <row r="49830" spans="68:73">
      <c r="BP49830" s="8"/>
      <c r="BQ49830" s="8"/>
      <c r="BR49830" s="8"/>
      <c r="BS49830" s="8"/>
      <c r="BT49830" s="8"/>
      <c r="BU49830" s="8"/>
    </row>
    <row r="49831" spans="68:73">
      <c r="BP49831" s="10"/>
      <c r="BQ49831" s="10"/>
      <c r="BR49831" s="10"/>
      <c r="BS49831" s="10"/>
      <c r="BT49831" s="10"/>
      <c r="BU49831" s="10"/>
    </row>
    <row r="49832" spans="68:73">
      <c r="BP49832" s="8"/>
      <c r="BQ49832" s="8"/>
      <c r="BR49832" s="8"/>
      <c r="BS49832" s="8"/>
      <c r="BT49832" s="8"/>
      <c r="BU49832" s="8"/>
    </row>
    <row r="49833" spans="68:73">
      <c r="BP49833" s="10"/>
      <c r="BQ49833" s="10"/>
      <c r="BR49833" s="10"/>
      <c r="BS49833" s="10"/>
      <c r="BT49833" s="10"/>
      <c r="BU49833" s="10"/>
    </row>
    <row r="49834" spans="68:73">
      <c r="BP49834" s="8"/>
      <c r="BQ49834" s="8"/>
      <c r="BR49834" s="8"/>
      <c r="BS49834" s="8"/>
      <c r="BT49834" s="8"/>
      <c r="BU49834" s="8"/>
    </row>
    <row r="49835" spans="68:73">
      <c r="BP49835" s="10"/>
      <c r="BQ49835" s="10"/>
      <c r="BR49835" s="10"/>
      <c r="BS49835" s="10"/>
      <c r="BT49835" s="10"/>
      <c r="BU49835" s="10"/>
    </row>
    <row r="49836" spans="68:73">
      <c r="BP49836" s="8"/>
      <c r="BQ49836" s="8"/>
      <c r="BR49836" s="8"/>
      <c r="BS49836" s="8"/>
      <c r="BT49836" s="8"/>
      <c r="BU49836" s="8"/>
    </row>
    <row r="49837" spans="68:73">
      <c r="BP49837" s="10"/>
      <c r="BQ49837" s="10"/>
      <c r="BR49837" s="10"/>
      <c r="BS49837" s="10"/>
      <c r="BT49837" s="10"/>
      <c r="BU49837" s="10"/>
    </row>
    <row r="49838" spans="68:73">
      <c r="BP49838" s="8"/>
      <c r="BQ49838" s="8"/>
      <c r="BR49838" s="8"/>
      <c r="BS49838" s="8"/>
      <c r="BT49838" s="8"/>
      <c r="BU49838" s="8"/>
    </row>
    <row r="49839" spans="68:73">
      <c r="BP49839" s="10"/>
      <c r="BQ49839" s="10"/>
      <c r="BR49839" s="10"/>
      <c r="BS49839" s="10"/>
      <c r="BT49839" s="10"/>
      <c r="BU49839" s="10"/>
    </row>
    <row r="49840" spans="68:73">
      <c r="BP49840" s="8"/>
      <c r="BQ49840" s="8"/>
      <c r="BR49840" s="8"/>
      <c r="BS49840" s="8"/>
      <c r="BT49840" s="8"/>
      <c r="BU49840" s="8"/>
    </row>
    <row r="49841" spans="68:73">
      <c r="BP49841" s="10"/>
      <c r="BQ49841" s="10"/>
      <c r="BR49841" s="10"/>
      <c r="BS49841" s="10"/>
      <c r="BT49841" s="10"/>
      <c r="BU49841" s="10"/>
    </row>
    <row r="49842" spans="68:73">
      <c r="BP49842" s="8"/>
      <c r="BQ49842" s="8"/>
      <c r="BR49842" s="8"/>
      <c r="BS49842" s="8"/>
      <c r="BT49842" s="8"/>
      <c r="BU49842" s="8"/>
    </row>
    <row r="49843" spans="68:73">
      <c r="BP49843" s="10"/>
      <c r="BQ49843" s="10"/>
      <c r="BR49843" s="10"/>
      <c r="BS49843" s="10"/>
      <c r="BT49843" s="10"/>
      <c r="BU49843" s="10"/>
    </row>
    <row r="49844" spans="68:73">
      <c r="BP49844" s="8"/>
      <c r="BQ49844" s="8"/>
      <c r="BR49844" s="8"/>
      <c r="BS49844" s="8"/>
      <c r="BT49844" s="8"/>
      <c r="BU49844" s="8"/>
    </row>
    <row r="49845" spans="68:73">
      <c r="BP49845" s="10"/>
      <c r="BQ49845" s="10"/>
      <c r="BR49845" s="10"/>
      <c r="BS49845" s="10"/>
      <c r="BT49845" s="10"/>
      <c r="BU49845" s="10"/>
    </row>
    <row r="49846" spans="68:73">
      <c r="BP49846" s="8"/>
      <c r="BQ49846" s="8"/>
      <c r="BR49846" s="8"/>
      <c r="BS49846" s="8"/>
      <c r="BT49846" s="8"/>
      <c r="BU49846" s="8"/>
    </row>
    <row r="49847" spans="68:73">
      <c r="BP49847" s="10"/>
      <c r="BQ49847" s="10"/>
      <c r="BR49847" s="10"/>
      <c r="BS49847" s="10"/>
      <c r="BT49847" s="10"/>
      <c r="BU49847" s="10"/>
    </row>
    <row r="49848" spans="68:73">
      <c r="BP49848" s="8"/>
      <c r="BQ49848" s="8"/>
      <c r="BR49848" s="8"/>
      <c r="BS49848" s="8"/>
      <c r="BT49848" s="8"/>
      <c r="BU49848" s="8"/>
    </row>
    <row r="49849" spans="68:73">
      <c r="BP49849" s="10"/>
      <c r="BQ49849" s="10"/>
      <c r="BR49849" s="10"/>
      <c r="BS49849" s="10"/>
      <c r="BT49849" s="10"/>
      <c r="BU49849" s="10"/>
    </row>
    <row r="49850" spans="68:73">
      <c r="BP49850" s="8"/>
      <c r="BQ49850" s="8"/>
      <c r="BR49850" s="8"/>
      <c r="BS49850" s="8"/>
      <c r="BT49850" s="8"/>
      <c r="BU49850" s="8"/>
    </row>
    <row r="49851" spans="68:73">
      <c r="BP49851" s="10"/>
      <c r="BQ49851" s="10"/>
      <c r="BR49851" s="10"/>
      <c r="BS49851" s="10"/>
      <c r="BT49851" s="10"/>
      <c r="BU49851" s="10"/>
    </row>
    <row r="49852" spans="68:73">
      <c r="BP49852" s="8"/>
      <c r="BQ49852" s="8"/>
      <c r="BR49852" s="8"/>
      <c r="BS49852" s="8"/>
      <c r="BT49852" s="8"/>
      <c r="BU49852" s="8"/>
    </row>
    <row r="49853" spans="68:73">
      <c r="BP49853" s="10"/>
      <c r="BQ49853" s="10"/>
      <c r="BR49853" s="10"/>
      <c r="BS49853" s="10"/>
      <c r="BT49853" s="10"/>
      <c r="BU49853" s="10"/>
    </row>
    <row r="49854" spans="68:73">
      <c r="BP49854" s="8"/>
      <c r="BQ49854" s="8"/>
      <c r="BR49854" s="8"/>
      <c r="BS49854" s="8"/>
      <c r="BT49854" s="8"/>
      <c r="BU49854" s="8"/>
    </row>
    <row r="49855" spans="68:73">
      <c r="BP49855" s="10"/>
      <c r="BQ49855" s="10"/>
      <c r="BR49855" s="10"/>
      <c r="BS49855" s="10"/>
      <c r="BT49855" s="10"/>
      <c r="BU49855" s="10"/>
    </row>
    <row r="49856" spans="68:73">
      <c r="BP49856" s="8"/>
      <c r="BQ49856" s="8"/>
      <c r="BR49856" s="8"/>
      <c r="BS49856" s="8"/>
      <c r="BT49856" s="8"/>
      <c r="BU49856" s="8"/>
    </row>
    <row r="49857" spans="68:73">
      <c r="BP49857" s="10"/>
      <c r="BQ49857" s="10"/>
      <c r="BR49857" s="10"/>
      <c r="BS49857" s="10"/>
      <c r="BT49857" s="10"/>
      <c r="BU49857" s="10"/>
    </row>
    <row r="49858" spans="68:73">
      <c r="BP49858" s="8"/>
      <c r="BQ49858" s="8"/>
      <c r="BR49858" s="8"/>
      <c r="BS49858" s="8"/>
      <c r="BT49858" s="8"/>
      <c r="BU49858" s="8"/>
    </row>
    <row r="49859" spans="68:73">
      <c r="BP49859" s="10"/>
      <c r="BQ49859" s="10"/>
      <c r="BR49859" s="10"/>
      <c r="BS49859" s="10"/>
      <c r="BT49859" s="10"/>
      <c r="BU49859" s="10"/>
    </row>
    <row r="49860" spans="68:73">
      <c r="BP49860" s="8"/>
      <c r="BQ49860" s="8"/>
      <c r="BR49860" s="8"/>
      <c r="BS49860" s="8"/>
      <c r="BT49860" s="8"/>
      <c r="BU49860" s="8"/>
    </row>
    <row r="49861" spans="68:73">
      <c r="BP49861" s="10"/>
      <c r="BQ49861" s="10"/>
      <c r="BR49861" s="10"/>
      <c r="BS49861" s="10"/>
      <c r="BT49861" s="10"/>
      <c r="BU49861" s="10"/>
    </row>
    <row r="49862" spans="68:73">
      <c r="BP49862" s="8"/>
      <c r="BQ49862" s="8"/>
      <c r="BR49862" s="8"/>
      <c r="BS49862" s="8"/>
      <c r="BT49862" s="8"/>
      <c r="BU49862" s="8"/>
    </row>
    <row r="49863" spans="68:73">
      <c r="BP49863" s="10"/>
      <c r="BQ49863" s="10"/>
      <c r="BR49863" s="10"/>
      <c r="BS49863" s="10"/>
      <c r="BT49863" s="10"/>
      <c r="BU49863" s="10"/>
    </row>
    <row r="49864" spans="68:73">
      <c r="BP49864" s="8"/>
      <c r="BQ49864" s="8"/>
      <c r="BR49864" s="8"/>
      <c r="BS49864" s="8"/>
      <c r="BT49864" s="8"/>
      <c r="BU49864" s="8"/>
    </row>
    <row r="49865" spans="68:73">
      <c r="BP49865" s="10"/>
      <c r="BQ49865" s="10"/>
      <c r="BR49865" s="10"/>
      <c r="BS49865" s="10"/>
      <c r="BT49865" s="10"/>
      <c r="BU49865" s="10"/>
    </row>
    <row r="49866" spans="68:73">
      <c r="BP49866" s="8"/>
      <c r="BQ49866" s="8"/>
      <c r="BR49866" s="8"/>
      <c r="BS49866" s="8"/>
      <c r="BT49866" s="8"/>
      <c r="BU49866" s="8"/>
    </row>
    <row r="49867" spans="68:73">
      <c r="BP49867" s="10"/>
      <c r="BQ49867" s="10"/>
      <c r="BR49867" s="10"/>
      <c r="BS49867" s="10"/>
      <c r="BT49867" s="10"/>
      <c r="BU49867" s="10"/>
    </row>
    <row r="49868" spans="68:73">
      <c r="BP49868" s="8"/>
      <c r="BQ49868" s="8"/>
      <c r="BR49868" s="8"/>
      <c r="BS49868" s="8"/>
      <c r="BT49868" s="8"/>
      <c r="BU49868" s="8"/>
    </row>
    <row r="49869" spans="68:73">
      <c r="BP49869" s="10"/>
      <c r="BQ49869" s="10"/>
      <c r="BR49869" s="10"/>
      <c r="BS49869" s="10"/>
      <c r="BT49869" s="10"/>
      <c r="BU49869" s="10"/>
    </row>
    <row r="49870" spans="68:73">
      <c r="BP49870" s="8"/>
      <c r="BQ49870" s="8"/>
      <c r="BR49870" s="8"/>
      <c r="BS49870" s="8"/>
      <c r="BT49870" s="8"/>
      <c r="BU49870" s="8"/>
    </row>
    <row r="49871" spans="68:73">
      <c r="BP49871" s="10"/>
      <c r="BQ49871" s="10"/>
      <c r="BR49871" s="10"/>
      <c r="BS49871" s="10"/>
      <c r="BT49871" s="10"/>
      <c r="BU49871" s="10"/>
    </row>
    <row r="49872" spans="68:73">
      <c r="BP49872" s="8"/>
      <c r="BQ49872" s="8"/>
      <c r="BR49872" s="8"/>
      <c r="BS49872" s="8"/>
      <c r="BT49872" s="8"/>
      <c r="BU49872" s="8"/>
    </row>
    <row r="49873" spans="68:73">
      <c r="BP49873" s="10"/>
      <c r="BQ49873" s="10"/>
      <c r="BR49873" s="10"/>
      <c r="BS49873" s="10"/>
      <c r="BT49873" s="10"/>
      <c r="BU49873" s="10"/>
    </row>
    <row r="49874" spans="68:73">
      <c r="BP49874" s="8"/>
      <c r="BQ49874" s="8"/>
      <c r="BR49874" s="8"/>
      <c r="BS49874" s="8"/>
      <c r="BT49874" s="8"/>
      <c r="BU49874" s="8"/>
    </row>
    <row r="49875" spans="68:73">
      <c r="BP49875" s="10"/>
      <c r="BQ49875" s="10"/>
      <c r="BR49875" s="10"/>
      <c r="BS49875" s="10"/>
      <c r="BT49875" s="10"/>
      <c r="BU49875" s="10"/>
    </row>
    <row r="49876" spans="68:73">
      <c r="BP49876" s="8"/>
      <c r="BQ49876" s="8"/>
      <c r="BR49876" s="8"/>
      <c r="BS49876" s="8"/>
      <c r="BT49876" s="8"/>
      <c r="BU49876" s="8"/>
    </row>
    <row r="49877" spans="68:73">
      <c r="BP49877" s="10"/>
      <c r="BQ49877" s="10"/>
      <c r="BR49877" s="10"/>
      <c r="BS49877" s="10"/>
      <c r="BT49877" s="10"/>
      <c r="BU49877" s="10"/>
    </row>
    <row r="49878" spans="68:73">
      <c r="BP49878" s="8"/>
      <c r="BQ49878" s="8"/>
      <c r="BR49878" s="8"/>
      <c r="BS49878" s="8"/>
      <c r="BT49878" s="8"/>
      <c r="BU49878" s="8"/>
    </row>
    <row r="49879" spans="68:73">
      <c r="BP49879" s="10"/>
      <c r="BQ49879" s="10"/>
      <c r="BR49879" s="10"/>
      <c r="BS49879" s="10"/>
      <c r="BT49879" s="10"/>
      <c r="BU49879" s="10"/>
    </row>
    <row r="49880" spans="68:73">
      <c r="BP49880" s="8"/>
      <c r="BQ49880" s="8"/>
      <c r="BR49880" s="8"/>
      <c r="BS49880" s="8"/>
      <c r="BT49880" s="8"/>
      <c r="BU49880" s="8"/>
    </row>
    <row r="49881" spans="68:73">
      <c r="BP49881" s="10"/>
      <c r="BQ49881" s="10"/>
      <c r="BR49881" s="10"/>
      <c r="BS49881" s="10"/>
      <c r="BT49881" s="10"/>
      <c r="BU49881" s="10"/>
    </row>
    <row r="49882" spans="68:73">
      <c r="BP49882" s="8"/>
      <c r="BQ49882" s="8"/>
      <c r="BR49882" s="8"/>
      <c r="BS49882" s="8"/>
      <c r="BT49882" s="8"/>
      <c r="BU49882" s="8"/>
    </row>
    <row r="49883" spans="68:73">
      <c r="BP49883" s="10"/>
      <c r="BQ49883" s="10"/>
      <c r="BR49883" s="10"/>
      <c r="BS49883" s="10"/>
      <c r="BT49883" s="10"/>
      <c r="BU49883" s="10"/>
    </row>
    <row r="49884" spans="68:73">
      <c r="BP49884" s="8"/>
      <c r="BQ49884" s="8"/>
      <c r="BR49884" s="8"/>
      <c r="BS49884" s="8"/>
      <c r="BT49884" s="8"/>
      <c r="BU49884" s="8"/>
    </row>
    <row r="49885" spans="68:73">
      <c r="BP49885" s="10"/>
      <c r="BQ49885" s="10"/>
      <c r="BR49885" s="10"/>
      <c r="BS49885" s="10"/>
      <c r="BT49885" s="10"/>
      <c r="BU49885" s="10"/>
    </row>
    <row r="49886" spans="68:73">
      <c r="BP49886" s="8"/>
      <c r="BQ49886" s="8"/>
      <c r="BR49886" s="8"/>
      <c r="BS49886" s="8"/>
      <c r="BT49886" s="8"/>
      <c r="BU49886" s="8"/>
    </row>
    <row r="49887" spans="68:73">
      <c r="BP49887" s="10"/>
      <c r="BQ49887" s="10"/>
      <c r="BR49887" s="10"/>
      <c r="BS49887" s="10"/>
      <c r="BT49887" s="10"/>
      <c r="BU49887" s="10"/>
    </row>
    <row r="49888" spans="68:73">
      <c r="BP49888" s="8"/>
      <c r="BQ49888" s="8"/>
      <c r="BR49888" s="8"/>
      <c r="BS49888" s="8"/>
      <c r="BT49888" s="8"/>
      <c r="BU49888" s="8"/>
    </row>
    <row r="49889" spans="68:73">
      <c r="BP49889" s="10"/>
      <c r="BQ49889" s="10"/>
      <c r="BR49889" s="10"/>
      <c r="BS49889" s="10"/>
      <c r="BT49889" s="10"/>
      <c r="BU49889" s="10"/>
    </row>
    <row r="49890" spans="68:73">
      <c r="BP49890" s="8"/>
      <c r="BQ49890" s="8"/>
      <c r="BR49890" s="8"/>
      <c r="BS49890" s="8"/>
      <c r="BT49890" s="8"/>
      <c r="BU49890" s="8"/>
    </row>
    <row r="49891" spans="68:73">
      <c r="BP49891" s="10"/>
      <c r="BQ49891" s="10"/>
      <c r="BR49891" s="10"/>
      <c r="BS49891" s="10"/>
      <c r="BT49891" s="10"/>
      <c r="BU49891" s="10"/>
    </row>
    <row r="49892" spans="68:73">
      <c r="BP49892" s="8"/>
      <c r="BQ49892" s="8"/>
      <c r="BR49892" s="8"/>
      <c r="BS49892" s="8"/>
      <c r="BT49892" s="8"/>
      <c r="BU49892" s="8"/>
    </row>
    <row r="49893" spans="68:73">
      <c r="BP49893" s="10"/>
      <c r="BQ49893" s="10"/>
      <c r="BR49893" s="10"/>
      <c r="BS49893" s="10"/>
      <c r="BT49893" s="10"/>
      <c r="BU49893" s="10"/>
    </row>
    <row r="49894" spans="68:73">
      <c r="BP49894" s="8"/>
      <c r="BQ49894" s="8"/>
      <c r="BR49894" s="8"/>
      <c r="BS49894" s="8"/>
      <c r="BT49894" s="8"/>
      <c r="BU49894" s="8"/>
    </row>
    <row r="49895" spans="68:73">
      <c r="BP49895" s="10"/>
      <c r="BQ49895" s="10"/>
      <c r="BR49895" s="10"/>
      <c r="BS49895" s="10"/>
      <c r="BT49895" s="10"/>
      <c r="BU49895" s="10"/>
    </row>
    <row r="49896" spans="68:73">
      <c r="BP49896" s="8"/>
      <c r="BQ49896" s="8"/>
      <c r="BR49896" s="8"/>
      <c r="BS49896" s="8"/>
      <c r="BT49896" s="8"/>
      <c r="BU49896" s="8"/>
    </row>
    <row r="49897" spans="68:73">
      <c r="BP49897" s="10"/>
      <c r="BQ49897" s="10"/>
      <c r="BR49897" s="10"/>
      <c r="BS49897" s="10"/>
      <c r="BT49897" s="10"/>
      <c r="BU49897" s="10"/>
    </row>
    <row r="49898" spans="68:73">
      <c r="BP49898" s="8"/>
      <c r="BQ49898" s="8"/>
      <c r="BR49898" s="8"/>
      <c r="BS49898" s="8"/>
      <c r="BT49898" s="8"/>
      <c r="BU49898" s="8"/>
    </row>
    <row r="49899" spans="68:73">
      <c r="BP49899" s="10"/>
      <c r="BQ49899" s="10"/>
      <c r="BR49899" s="10"/>
      <c r="BS49899" s="10"/>
      <c r="BT49899" s="10"/>
      <c r="BU49899" s="10"/>
    </row>
    <row r="49900" spans="68:73">
      <c r="BP49900" s="8"/>
      <c r="BQ49900" s="8"/>
      <c r="BR49900" s="8"/>
      <c r="BS49900" s="8"/>
      <c r="BT49900" s="8"/>
      <c r="BU49900" s="8"/>
    </row>
    <row r="49901" spans="68:73">
      <c r="BP49901" s="10"/>
      <c r="BQ49901" s="10"/>
      <c r="BR49901" s="10"/>
      <c r="BS49901" s="10"/>
      <c r="BT49901" s="10"/>
      <c r="BU49901" s="10"/>
    </row>
    <row r="49902" spans="68:73">
      <c r="BP49902" s="8"/>
      <c r="BQ49902" s="8"/>
      <c r="BR49902" s="8"/>
      <c r="BS49902" s="8"/>
      <c r="BT49902" s="8"/>
      <c r="BU49902" s="8"/>
    </row>
    <row r="49903" spans="68:73">
      <c r="BP49903" s="10"/>
      <c r="BQ49903" s="10"/>
      <c r="BR49903" s="10"/>
      <c r="BS49903" s="10"/>
      <c r="BT49903" s="10"/>
      <c r="BU49903" s="10"/>
    </row>
    <row r="49904" spans="68:73">
      <c r="BP49904" s="8"/>
      <c r="BQ49904" s="8"/>
      <c r="BR49904" s="8"/>
      <c r="BS49904" s="8"/>
      <c r="BT49904" s="8"/>
      <c r="BU49904" s="8"/>
    </row>
    <row r="49905" spans="68:73">
      <c r="BP49905" s="10"/>
      <c r="BQ49905" s="10"/>
      <c r="BR49905" s="10"/>
      <c r="BS49905" s="10"/>
      <c r="BT49905" s="10"/>
      <c r="BU49905" s="10"/>
    </row>
    <row r="49906" spans="68:73">
      <c r="BP49906" s="8"/>
      <c r="BQ49906" s="8"/>
      <c r="BR49906" s="8"/>
      <c r="BS49906" s="8"/>
      <c r="BT49906" s="8"/>
      <c r="BU49906" s="8"/>
    </row>
    <row r="49907" spans="68:73">
      <c r="BP49907" s="10"/>
      <c r="BQ49907" s="10"/>
      <c r="BR49907" s="10"/>
      <c r="BS49907" s="10"/>
      <c r="BT49907" s="10"/>
      <c r="BU49907" s="10"/>
    </row>
    <row r="49908" spans="68:73">
      <c r="BP49908" s="8"/>
      <c r="BQ49908" s="8"/>
      <c r="BR49908" s="8"/>
      <c r="BS49908" s="8"/>
      <c r="BT49908" s="8"/>
      <c r="BU49908" s="8"/>
    </row>
    <row r="49909" spans="68:73">
      <c r="BP49909" s="10"/>
      <c r="BQ49909" s="10"/>
      <c r="BR49909" s="10"/>
      <c r="BS49909" s="10"/>
      <c r="BT49909" s="10"/>
      <c r="BU49909" s="10"/>
    </row>
    <row r="49910" spans="68:73">
      <c r="BP49910" s="8"/>
      <c r="BQ49910" s="8"/>
      <c r="BR49910" s="8"/>
      <c r="BS49910" s="8"/>
      <c r="BT49910" s="8"/>
      <c r="BU49910" s="8"/>
    </row>
    <row r="49911" spans="68:73">
      <c r="BP49911" s="10"/>
      <c r="BQ49911" s="10"/>
      <c r="BR49911" s="10"/>
      <c r="BS49911" s="10"/>
      <c r="BT49911" s="10"/>
      <c r="BU49911" s="10"/>
    </row>
    <row r="49912" spans="68:73">
      <c r="BP49912" s="8"/>
      <c r="BQ49912" s="8"/>
      <c r="BR49912" s="8"/>
      <c r="BS49912" s="8"/>
      <c r="BT49912" s="8"/>
      <c r="BU49912" s="8"/>
    </row>
    <row r="49913" spans="68:73">
      <c r="BP49913" s="10"/>
      <c r="BQ49913" s="10"/>
      <c r="BR49913" s="10"/>
      <c r="BS49913" s="10"/>
      <c r="BT49913" s="10"/>
      <c r="BU49913" s="10"/>
    </row>
    <row r="49914" spans="68:73">
      <c r="BP49914" s="8"/>
      <c r="BQ49914" s="8"/>
      <c r="BR49914" s="8"/>
      <c r="BS49914" s="8"/>
      <c r="BT49914" s="8"/>
      <c r="BU49914" s="8"/>
    </row>
    <row r="49915" spans="68:73">
      <c r="BP49915" s="10"/>
      <c r="BQ49915" s="10"/>
      <c r="BR49915" s="10"/>
      <c r="BS49915" s="10"/>
      <c r="BT49915" s="10"/>
      <c r="BU49915" s="10"/>
    </row>
    <row r="49916" spans="68:73">
      <c r="BP49916" s="8"/>
      <c r="BQ49916" s="8"/>
      <c r="BR49916" s="8"/>
      <c r="BS49916" s="8"/>
      <c r="BT49916" s="8"/>
      <c r="BU49916" s="8"/>
    </row>
    <row r="49917" spans="68:73">
      <c r="BP49917" s="10"/>
      <c r="BQ49917" s="10"/>
      <c r="BR49917" s="10"/>
      <c r="BS49917" s="10"/>
      <c r="BT49917" s="10"/>
      <c r="BU49917" s="10"/>
    </row>
    <row r="49918" spans="68:73">
      <c r="BP49918" s="8"/>
      <c r="BQ49918" s="8"/>
      <c r="BR49918" s="8"/>
      <c r="BS49918" s="8"/>
      <c r="BT49918" s="8"/>
      <c r="BU49918" s="8"/>
    </row>
    <row r="49919" spans="68:73">
      <c r="BP49919" s="10"/>
      <c r="BQ49919" s="10"/>
      <c r="BR49919" s="10"/>
      <c r="BS49919" s="10"/>
      <c r="BT49919" s="10"/>
      <c r="BU49919" s="10"/>
    </row>
    <row r="49920" spans="68:73">
      <c r="BP49920" s="8"/>
      <c r="BQ49920" s="8"/>
      <c r="BR49920" s="8"/>
      <c r="BS49920" s="8"/>
      <c r="BT49920" s="8"/>
      <c r="BU49920" s="8"/>
    </row>
    <row r="49921" spans="68:73">
      <c r="BP49921" s="10"/>
      <c r="BQ49921" s="10"/>
      <c r="BR49921" s="10"/>
      <c r="BS49921" s="10"/>
      <c r="BT49921" s="10"/>
      <c r="BU49921" s="10"/>
    </row>
    <row r="49922" spans="68:73">
      <c r="BP49922" s="8"/>
      <c r="BQ49922" s="8"/>
      <c r="BR49922" s="8"/>
      <c r="BS49922" s="8"/>
      <c r="BT49922" s="8"/>
      <c r="BU49922" s="8"/>
    </row>
    <row r="49923" spans="68:73">
      <c r="BP49923" s="10"/>
      <c r="BQ49923" s="10"/>
      <c r="BR49923" s="10"/>
      <c r="BS49923" s="10"/>
      <c r="BT49923" s="10"/>
      <c r="BU49923" s="10"/>
    </row>
    <row r="49924" spans="68:73">
      <c r="BP49924" s="8"/>
      <c r="BQ49924" s="8"/>
      <c r="BR49924" s="8"/>
      <c r="BS49924" s="8"/>
      <c r="BT49924" s="8"/>
      <c r="BU49924" s="8"/>
    </row>
    <row r="49925" spans="68:73">
      <c r="BP49925" s="10"/>
      <c r="BQ49925" s="10"/>
      <c r="BR49925" s="10"/>
      <c r="BS49925" s="10"/>
      <c r="BT49925" s="10"/>
      <c r="BU49925" s="10"/>
    </row>
    <row r="49926" spans="68:73">
      <c r="BP49926" s="8"/>
      <c r="BQ49926" s="8"/>
      <c r="BR49926" s="8"/>
      <c r="BS49926" s="8"/>
      <c r="BT49926" s="8"/>
      <c r="BU49926" s="8"/>
    </row>
    <row r="49927" spans="68:73">
      <c r="BP49927" s="10"/>
      <c r="BQ49927" s="10"/>
      <c r="BR49927" s="10"/>
      <c r="BS49927" s="10"/>
      <c r="BT49927" s="10"/>
      <c r="BU49927" s="10"/>
    </row>
    <row r="49928" spans="68:73">
      <c r="BP49928" s="8"/>
      <c r="BQ49928" s="8"/>
      <c r="BR49928" s="8"/>
      <c r="BS49928" s="8"/>
      <c r="BT49928" s="8"/>
      <c r="BU49928" s="8"/>
    </row>
    <row r="49929" spans="68:73">
      <c r="BP49929" s="10"/>
      <c r="BQ49929" s="10"/>
      <c r="BR49929" s="10"/>
      <c r="BS49929" s="10"/>
      <c r="BT49929" s="10"/>
      <c r="BU49929" s="10"/>
    </row>
    <row r="49930" spans="68:73">
      <c r="BP49930" s="8"/>
      <c r="BQ49930" s="8"/>
      <c r="BR49930" s="8"/>
      <c r="BS49930" s="8"/>
      <c r="BT49930" s="8"/>
      <c r="BU49930" s="8"/>
    </row>
    <row r="49931" spans="68:73">
      <c r="BP49931" s="10"/>
      <c r="BQ49931" s="10"/>
      <c r="BR49931" s="10"/>
      <c r="BS49931" s="10"/>
      <c r="BT49931" s="10"/>
      <c r="BU49931" s="10"/>
    </row>
    <row r="49932" spans="68:73">
      <c r="BP49932" s="8"/>
      <c r="BQ49932" s="8"/>
      <c r="BR49932" s="8"/>
      <c r="BS49932" s="8"/>
      <c r="BT49932" s="8"/>
      <c r="BU49932" s="8"/>
    </row>
    <row r="49933" spans="68:73">
      <c r="BP49933" s="10"/>
      <c r="BQ49933" s="10"/>
      <c r="BR49933" s="10"/>
      <c r="BS49933" s="10"/>
      <c r="BT49933" s="10"/>
      <c r="BU49933" s="10"/>
    </row>
    <row r="49934" spans="68:73">
      <c r="BP49934" s="8"/>
      <c r="BQ49934" s="8"/>
      <c r="BR49934" s="8"/>
      <c r="BS49934" s="8"/>
      <c r="BT49934" s="8"/>
      <c r="BU49934" s="8"/>
    </row>
    <row r="49935" spans="68:73">
      <c r="BP49935" s="10"/>
      <c r="BQ49935" s="10"/>
      <c r="BR49935" s="10"/>
      <c r="BS49935" s="10"/>
      <c r="BT49935" s="10"/>
      <c r="BU49935" s="10"/>
    </row>
    <row r="49936" spans="68:73">
      <c r="BP49936" s="8"/>
      <c r="BQ49936" s="8"/>
      <c r="BR49936" s="8"/>
      <c r="BS49936" s="8"/>
      <c r="BT49936" s="8"/>
      <c r="BU49936" s="8"/>
    </row>
    <row r="49937" spans="68:73">
      <c r="BP49937" s="10"/>
      <c r="BQ49937" s="10"/>
      <c r="BR49937" s="10"/>
      <c r="BS49937" s="10"/>
      <c r="BT49937" s="10"/>
      <c r="BU49937" s="10"/>
    </row>
    <row r="49938" spans="68:73">
      <c r="BP49938" s="8"/>
      <c r="BQ49938" s="8"/>
      <c r="BR49938" s="8"/>
      <c r="BS49938" s="8"/>
      <c r="BT49938" s="8"/>
      <c r="BU49938" s="8"/>
    </row>
    <row r="49939" spans="68:73">
      <c r="BP49939" s="10"/>
      <c r="BQ49939" s="10"/>
      <c r="BR49939" s="10"/>
      <c r="BS49939" s="10"/>
      <c r="BT49939" s="10"/>
      <c r="BU49939" s="10"/>
    </row>
    <row r="49940" spans="68:73">
      <c r="BP49940" s="8"/>
      <c r="BQ49940" s="8"/>
      <c r="BR49940" s="8"/>
      <c r="BS49940" s="8"/>
      <c r="BT49940" s="8"/>
      <c r="BU49940" s="8"/>
    </row>
    <row r="49941" spans="68:73">
      <c r="BP49941" s="10"/>
      <c r="BQ49941" s="10"/>
      <c r="BR49941" s="10"/>
      <c r="BS49941" s="10"/>
      <c r="BT49941" s="10"/>
      <c r="BU49941" s="10"/>
    </row>
    <row r="49942" spans="68:73">
      <c r="BP49942" s="8"/>
      <c r="BQ49942" s="8"/>
      <c r="BR49942" s="8"/>
      <c r="BS49942" s="8"/>
      <c r="BT49942" s="8"/>
      <c r="BU49942" s="8"/>
    </row>
    <row r="49943" spans="68:73">
      <c r="BP49943" s="10"/>
      <c r="BQ49943" s="10"/>
      <c r="BR49943" s="10"/>
      <c r="BS49943" s="10"/>
      <c r="BT49943" s="10"/>
      <c r="BU49943" s="10"/>
    </row>
    <row r="49944" spans="68:73">
      <c r="BP49944" s="8"/>
      <c r="BQ49944" s="8"/>
      <c r="BR49944" s="8"/>
      <c r="BS49944" s="8"/>
      <c r="BT49944" s="8"/>
      <c r="BU49944" s="8"/>
    </row>
    <row r="49945" spans="68:73">
      <c r="BP49945" s="10"/>
      <c r="BQ49945" s="10"/>
      <c r="BR49945" s="10"/>
      <c r="BS49945" s="10"/>
      <c r="BT49945" s="10"/>
      <c r="BU49945" s="10"/>
    </row>
    <row r="49946" spans="68:73">
      <c r="BP49946" s="8"/>
      <c r="BQ49946" s="8"/>
      <c r="BR49946" s="8"/>
      <c r="BS49946" s="8"/>
      <c r="BT49946" s="8"/>
      <c r="BU49946" s="8"/>
    </row>
    <row r="49947" spans="68:73">
      <c r="BP49947" s="10"/>
      <c r="BQ49947" s="10"/>
      <c r="BR49947" s="10"/>
      <c r="BS49947" s="10"/>
      <c r="BT49947" s="10"/>
      <c r="BU49947" s="10"/>
    </row>
    <row r="49948" spans="68:73">
      <c r="BP49948" s="8"/>
      <c r="BQ49948" s="8"/>
      <c r="BR49948" s="8"/>
      <c r="BS49948" s="8"/>
      <c r="BT49948" s="8"/>
      <c r="BU49948" s="8"/>
    </row>
    <row r="49949" spans="68:73">
      <c r="BP49949" s="10"/>
      <c r="BQ49949" s="10"/>
      <c r="BR49949" s="10"/>
      <c r="BS49949" s="10"/>
      <c r="BT49949" s="10"/>
      <c r="BU49949" s="10"/>
    </row>
    <row r="49950" spans="68:73">
      <c r="BP49950" s="8"/>
      <c r="BQ49950" s="8"/>
      <c r="BR49950" s="8"/>
      <c r="BS49950" s="8"/>
      <c r="BT49950" s="8"/>
      <c r="BU49950" s="8"/>
    </row>
    <row r="49951" spans="68:73">
      <c r="BP49951" s="10"/>
      <c r="BQ49951" s="10"/>
      <c r="BR49951" s="10"/>
      <c r="BS49951" s="10"/>
      <c r="BT49951" s="10"/>
      <c r="BU49951" s="10"/>
    </row>
    <row r="49952" spans="68:73">
      <c r="BP49952" s="8"/>
      <c r="BQ49952" s="8"/>
      <c r="BR49952" s="8"/>
      <c r="BS49952" s="8"/>
      <c r="BT49952" s="8"/>
      <c r="BU49952" s="8"/>
    </row>
    <row r="49953" spans="68:73">
      <c r="BP49953" s="10"/>
      <c r="BQ49953" s="10"/>
      <c r="BR49953" s="10"/>
      <c r="BS49953" s="10"/>
      <c r="BT49953" s="10"/>
      <c r="BU49953" s="10"/>
    </row>
    <row r="49954" spans="68:73">
      <c r="BP49954" s="8"/>
      <c r="BQ49954" s="8"/>
      <c r="BR49954" s="8"/>
      <c r="BS49954" s="8"/>
      <c r="BT49954" s="8"/>
      <c r="BU49954" s="8"/>
    </row>
    <row r="49955" spans="68:73">
      <c r="BP49955" s="10"/>
      <c r="BQ49955" s="10"/>
      <c r="BR49955" s="10"/>
      <c r="BS49955" s="10"/>
      <c r="BT49955" s="10"/>
      <c r="BU49955" s="10"/>
    </row>
    <row r="49956" spans="68:73">
      <c r="BP49956" s="8"/>
      <c r="BQ49956" s="8"/>
      <c r="BR49956" s="8"/>
      <c r="BS49956" s="8"/>
      <c r="BT49956" s="8"/>
      <c r="BU49956" s="8"/>
    </row>
    <row r="49957" spans="68:73">
      <c r="BP49957" s="10"/>
      <c r="BQ49957" s="10"/>
      <c r="BR49957" s="10"/>
      <c r="BS49957" s="10"/>
      <c r="BT49957" s="10"/>
      <c r="BU49957" s="10"/>
    </row>
    <row r="49958" spans="68:73">
      <c r="BP49958" s="8"/>
      <c r="BQ49958" s="8"/>
      <c r="BR49958" s="8"/>
      <c r="BS49958" s="8"/>
      <c r="BT49958" s="8"/>
      <c r="BU49958" s="8"/>
    </row>
    <row r="49959" spans="68:73">
      <c r="BP49959" s="10"/>
      <c r="BQ49959" s="10"/>
      <c r="BR49959" s="10"/>
      <c r="BS49959" s="10"/>
      <c r="BT49959" s="10"/>
      <c r="BU49959" s="10"/>
    </row>
    <row r="49960" spans="68:73">
      <c r="BP49960" s="8"/>
      <c r="BQ49960" s="8"/>
      <c r="BR49960" s="8"/>
      <c r="BS49960" s="8"/>
      <c r="BT49960" s="8"/>
      <c r="BU49960" s="8"/>
    </row>
    <row r="49961" spans="68:73">
      <c r="BP49961" s="10"/>
      <c r="BQ49961" s="10"/>
      <c r="BR49961" s="10"/>
      <c r="BS49961" s="10"/>
      <c r="BT49961" s="10"/>
      <c r="BU49961" s="10"/>
    </row>
    <row r="49962" spans="68:73">
      <c r="BP49962" s="8"/>
      <c r="BQ49962" s="8"/>
      <c r="BR49962" s="8"/>
      <c r="BS49962" s="8"/>
      <c r="BT49962" s="8"/>
      <c r="BU49962" s="8"/>
    </row>
    <row r="49963" spans="68:73">
      <c r="BP49963" s="10"/>
      <c r="BQ49963" s="10"/>
      <c r="BR49963" s="10"/>
      <c r="BS49963" s="10"/>
      <c r="BT49963" s="10"/>
      <c r="BU49963" s="10"/>
    </row>
    <row r="49964" spans="68:73">
      <c r="BP49964" s="8"/>
      <c r="BQ49964" s="8"/>
      <c r="BR49964" s="8"/>
      <c r="BS49964" s="8"/>
      <c r="BT49964" s="8"/>
      <c r="BU49964" s="8"/>
    </row>
    <row r="49965" spans="68:73">
      <c r="BP49965" s="10"/>
      <c r="BQ49965" s="10"/>
      <c r="BR49965" s="10"/>
      <c r="BS49965" s="10"/>
      <c r="BT49965" s="10"/>
      <c r="BU49965" s="10"/>
    </row>
    <row r="49966" spans="68:73">
      <c r="BP49966" s="8"/>
      <c r="BQ49966" s="8"/>
      <c r="BR49966" s="8"/>
      <c r="BS49966" s="8"/>
      <c r="BT49966" s="8"/>
      <c r="BU49966" s="8"/>
    </row>
    <row r="49967" spans="68:73">
      <c r="BP49967" s="10"/>
      <c r="BQ49967" s="10"/>
      <c r="BR49967" s="10"/>
      <c r="BS49967" s="10"/>
      <c r="BT49967" s="10"/>
      <c r="BU49967" s="10"/>
    </row>
    <row r="49968" spans="68:73">
      <c r="BP49968" s="8"/>
      <c r="BQ49968" s="8"/>
      <c r="BR49968" s="8"/>
      <c r="BS49968" s="8"/>
      <c r="BT49968" s="8"/>
      <c r="BU49968" s="8"/>
    </row>
    <row r="49969" spans="68:73">
      <c r="BP49969" s="10"/>
      <c r="BQ49969" s="10"/>
      <c r="BR49969" s="10"/>
      <c r="BS49969" s="10"/>
      <c r="BT49969" s="10"/>
      <c r="BU49969" s="10"/>
    </row>
    <row r="49970" spans="68:73">
      <c r="BP49970" s="8"/>
      <c r="BQ49970" s="8"/>
      <c r="BR49970" s="8"/>
      <c r="BS49970" s="8"/>
      <c r="BT49970" s="8"/>
      <c r="BU49970" s="8"/>
    </row>
    <row r="49971" spans="68:73">
      <c r="BP49971" s="10"/>
      <c r="BQ49971" s="10"/>
      <c r="BR49971" s="10"/>
      <c r="BS49971" s="10"/>
      <c r="BT49971" s="10"/>
      <c r="BU49971" s="10"/>
    </row>
    <row r="49972" spans="68:73">
      <c r="BP49972" s="8"/>
      <c r="BQ49972" s="8"/>
      <c r="BR49972" s="8"/>
      <c r="BS49972" s="8"/>
      <c r="BT49972" s="8"/>
      <c r="BU49972" s="8"/>
    </row>
    <row r="49973" spans="68:73">
      <c r="BP49973" s="10"/>
      <c r="BQ49973" s="10"/>
      <c r="BR49973" s="10"/>
      <c r="BS49973" s="10"/>
      <c r="BT49973" s="10"/>
      <c r="BU49973" s="10"/>
    </row>
    <row r="49974" spans="68:73">
      <c r="BP49974" s="8"/>
      <c r="BQ49974" s="8"/>
      <c r="BR49974" s="8"/>
      <c r="BS49974" s="8"/>
      <c r="BT49974" s="8"/>
      <c r="BU49974" s="8"/>
    </row>
    <row r="49975" spans="68:73">
      <c r="BP49975" s="10"/>
      <c r="BQ49975" s="10"/>
      <c r="BR49975" s="10"/>
      <c r="BS49975" s="10"/>
      <c r="BT49975" s="10"/>
      <c r="BU49975" s="10"/>
    </row>
    <row r="49976" spans="68:73">
      <c r="BP49976" s="8"/>
      <c r="BQ49976" s="8"/>
      <c r="BR49976" s="8"/>
      <c r="BS49976" s="8"/>
      <c r="BT49976" s="8"/>
      <c r="BU49976" s="8"/>
    </row>
    <row r="49977" spans="68:73">
      <c r="BP49977" s="10"/>
      <c r="BQ49977" s="10"/>
      <c r="BR49977" s="10"/>
      <c r="BS49977" s="10"/>
      <c r="BT49977" s="10"/>
      <c r="BU49977" s="10"/>
    </row>
    <row r="49978" spans="68:73">
      <c r="BP49978" s="8"/>
      <c r="BQ49978" s="8"/>
      <c r="BR49978" s="8"/>
      <c r="BS49978" s="8"/>
      <c r="BT49978" s="8"/>
      <c r="BU49978" s="8"/>
    </row>
    <row r="49979" spans="68:73">
      <c r="BP49979" s="10"/>
      <c r="BQ49979" s="10"/>
      <c r="BR49979" s="10"/>
      <c r="BS49979" s="10"/>
      <c r="BT49979" s="10"/>
      <c r="BU49979" s="10"/>
    </row>
    <row r="49980" spans="68:73">
      <c r="BP49980" s="8"/>
      <c r="BQ49980" s="8"/>
      <c r="BR49980" s="8"/>
      <c r="BS49980" s="8"/>
      <c r="BT49980" s="8"/>
      <c r="BU49980" s="8"/>
    </row>
    <row r="49981" spans="68:73">
      <c r="BP49981" s="10"/>
      <c r="BQ49981" s="10"/>
      <c r="BR49981" s="10"/>
      <c r="BS49981" s="10"/>
      <c r="BT49981" s="10"/>
      <c r="BU49981" s="10"/>
    </row>
    <row r="49982" spans="68:73">
      <c r="BP49982" s="8"/>
      <c r="BQ49982" s="8"/>
      <c r="BR49982" s="8"/>
      <c r="BS49982" s="8"/>
      <c r="BT49982" s="8"/>
      <c r="BU49982" s="8"/>
    </row>
    <row r="49983" spans="68:73">
      <c r="BP49983" s="10"/>
      <c r="BQ49983" s="10"/>
      <c r="BR49983" s="10"/>
      <c r="BS49983" s="10"/>
      <c r="BT49983" s="10"/>
      <c r="BU49983" s="10"/>
    </row>
    <row r="49984" spans="68:73">
      <c r="BP49984" s="8"/>
      <c r="BQ49984" s="8"/>
      <c r="BR49984" s="8"/>
      <c r="BS49984" s="8"/>
      <c r="BT49984" s="8"/>
      <c r="BU49984" s="8"/>
    </row>
    <row r="49985" spans="68:73">
      <c r="BP49985" s="10"/>
      <c r="BQ49985" s="10"/>
      <c r="BR49985" s="10"/>
      <c r="BS49985" s="10"/>
      <c r="BT49985" s="10"/>
      <c r="BU49985" s="10"/>
    </row>
    <row r="49986" spans="68:73">
      <c r="BP49986" s="8"/>
      <c r="BQ49986" s="8"/>
      <c r="BR49986" s="8"/>
      <c r="BS49986" s="8"/>
      <c r="BT49986" s="8"/>
      <c r="BU49986" s="8"/>
    </row>
    <row r="49987" spans="68:73">
      <c r="BP49987" s="10"/>
      <c r="BQ49987" s="10"/>
      <c r="BR49987" s="10"/>
      <c r="BS49987" s="10"/>
      <c r="BT49987" s="10"/>
      <c r="BU49987" s="10"/>
    </row>
    <row r="49988" spans="68:73">
      <c r="BP49988" s="8"/>
      <c r="BQ49988" s="8"/>
      <c r="BR49988" s="8"/>
      <c r="BS49988" s="8"/>
      <c r="BT49988" s="8"/>
      <c r="BU49988" s="8"/>
    </row>
    <row r="49989" spans="68:73">
      <c r="BP49989" s="10"/>
      <c r="BQ49989" s="10"/>
      <c r="BR49989" s="10"/>
      <c r="BS49989" s="10"/>
      <c r="BT49989" s="10"/>
      <c r="BU49989" s="10"/>
    </row>
    <row r="49990" spans="68:73">
      <c r="BP49990" s="8"/>
      <c r="BQ49990" s="8"/>
      <c r="BR49990" s="8"/>
      <c r="BS49990" s="8"/>
      <c r="BT49990" s="8"/>
      <c r="BU49990" s="8"/>
    </row>
    <row r="49991" spans="68:73">
      <c r="BP49991" s="10"/>
      <c r="BQ49991" s="10"/>
      <c r="BR49991" s="10"/>
      <c r="BS49991" s="10"/>
      <c r="BT49991" s="10"/>
      <c r="BU49991" s="10"/>
    </row>
    <row r="49992" spans="68:73">
      <c r="BP49992" s="8"/>
      <c r="BQ49992" s="8"/>
      <c r="BR49992" s="8"/>
      <c r="BS49992" s="8"/>
      <c r="BT49992" s="8"/>
      <c r="BU49992" s="8"/>
    </row>
    <row r="49993" spans="68:73">
      <c r="BP49993" s="10"/>
      <c r="BQ49993" s="10"/>
      <c r="BR49993" s="10"/>
      <c r="BS49993" s="10"/>
      <c r="BT49993" s="10"/>
      <c r="BU49993" s="10"/>
    </row>
    <row r="49994" spans="68:73">
      <c r="BP49994" s="8"/>
      <c r="BQ49994" s="8"/>
      <c r="BR49994" s="8"/>
      <c r="BS49994" s="8"/>
      <c r="BT49994" s="8"/>
      <c r="BU49994" s="8"/>
    </row>
    <row r="49995" spans="68:73">
      <c r="BP49995" s="10"/>
      <c r="BQ49995" s="10"/>
      <c r="BR49995" s="10"/>
      <c r="BS49995" s="10"/>
      <c r="BT49995" s="10"/>
      <c r="BU49995" s="10"/>
    </row>
    <row r="49996" spans="68:73">
      <c r="BP49996" s="8"/>
      <c r="BQ49996" s="8"/>
      <c r="BR49996" s="8"/>
      <c r="BS49996" s="8"/>
      <c r="BT49996" s="8"/>
      <c r="BU49996" s="8"/>
    </row>
    <row r="49997" spans="68:73">
      <c r="BP49997" s="10"/>
      <c r="BQ49997" s="10"/>
      <c r="BR49997" s="10"/>
      <c r="BS49997" s="10"/>
      <c r="BT49997" s="10"/>
      <c r="BU49997" s="10"/>
    </row>
    <row r="49998" spans="68:73">
      <c r="BP49998" s="8"/>
      <c r="BQ49998" s="8"/>
      <c r="BR49998" s="8"/>
      <c r="BS49998" s="8"/>
      <c r="BT49998" s="8"/>
      <c r="BU49998" s="8"/>
    </row>
    <row r="49999" spans="68:73">
      <c r="BP49999" s="10"/>
      <c r="BQ49999" s="10"/>
      <c r="BR49999" s="10"/>
      <c r="BS49999" s="10"/>
      <c r="BT49999" s="10"/>
      <c r="BU49999" s="10"/>
    </row>
    <row r="50000" spans="68:73">
      <c r="BP50000" s="8"/>
      <c r="BQ50000" s="8"/>
      <c r="BR50000" s="8"/>
      <c r="BS50000" s="8"/>
      <c r="BT50000" s="8"/>
      <c r="BU50000" s="8"/>
    </row>
    <row r="50001" spans="68:73">
      <c r="BP50001" s="10"/>
      <c r="BQ50001" s="10"/>
      <c r="BR50001" s="10"/>
      <c r="BS50001" s="10"/>
      <c r="BT50001" s="10"/>
      <c r="BU50001" s="10"/>
    </row>
    <row r="50002" spans="68:73">
      <c r="BP50002" s="8"/>
      <c r="BQ50002" s="8"/>
      <c r="BR50002" s="8"/>
      <c r="BS50002" s="8"/>
      <c r="BT50002" s="8"/>
      <c r="BU50002" s="8"/>
    </row>
    <row r="50003" spans="68:73">
      <c r="BP50003" s="10"/>
      <c r="BQ50003" s="10"/>
      <c r="BR50003" s="10"/>
      <c r="BS50003" s="10"/>
      <c r="BT50003" s="10"/>
      <c r="BU50003" s="10"/>
    </row>
    <row r="50004" spans="68:73">
      <c r="BP50004" s="8"/>
      <c r="BQ50004" s="8"/>
      <c r="BR50004" s="8"/>
      <c r="BS50004" s="8"/>
      <c r="BT50004" s="8"/>
      <c r="BU50004" s="8"/>
    </row>
    <row r="50005" spans="68:73">
      <c r="BP50005" s="10"/>
      <c r="BQ50005" s="10"/>
      <c r="BR50005" s="10"/>
      <c r="BS50005" s="10"/>
      <c r="BT50005" s="10"/>
      <c r="BU50005" s="10"/>
    </row>
    <row r="50006" spans="68:73">
      <c r="BP50006" s="8"/>
      <c r="BQ50006" s="8"/>
      <c r="BR50006" s="8"/>
      <c r="BS50006" s="8"/>
      <c r="BT50006" s="8"/>
      <c r="BU50006" s="8"/>
    </row>
    <row r="50007" spans="68:73">
      <c r="BP50007" s="10"/>
      <c r="BQ50007" s="10"/>
      <c r="BR50007" s="10"/>
      <c r="BS50007" s="10"/>
      <c r="BT50007" s="10"/>
      <c r="BU50007" s="10"/>
    </row>
    <row r="50008" spans="68:73">
      <c r="BP50008" s="8"/>
      <c r="BQ50008" s="8"/>
      <c r="BR50008" s="8"/>
      <c r="BS50008" s="8"/>
      <c r="BT50008" s="8"/>
      <c r="BU50008" s="8"/>
    </row>
    <row r="50009" spans="68:73">
      <c r="BP50009" s="10"/>
      <c r="BQ50009" s="10"/>
      <c r="BR50009" s="10"/>
      <c r="BS50009" s="10"/>
      <c r="BT50009" s="10"/>
      <c r="BU50009" s="10"/>
    </row>
    <row r="50010" spans="68:73">
      <c r="BP50010" s="8"/>
      <c r="BQ50010" s="8"/>
      <c r="BR50010" s="8"/>
      <c r="BS50010" s="8"/>
      <c r="BT50010" s="8"/>
      <c r="BU50010" s="8"/>
    </row>
    <row r="50011" spans="68:73">
      <c r="BP50011" s="10"/>
      <c r="BQ50011" s="10"/>
      <c r="BR50011" s="10"/>
      <c r="BS50011" s="10"/>
      <c r="BT50011" s="10"/>
      <c r="BU50011" s="10"/>
    </row>
    <row r="50012" spans="68:73">
      <c r="BP50012" s="8"/>
      <c r="BQ50012" s="8"/>
      <c r="BR50012" s="8"/>
      <c r="BS50012" s="8"/>
      <c r="BT50012" s="8"/>
      <c r="BU50012" s="8"/>
    </row>
    <row r="50013" spans="68:73">
      <c r="BP50013" s="10"/>
      <c r="BQ50013" s="10"/>
      <c r="BR50013" s="10"/>
      <c r="BS50013" s="10"/>
      <c r="BT50013" s="10"/>
      <c r="BU50013" s="10"/>
    </row>
    <row r="50014" spans="68:73">
      <c r="BP50014" s="8"/>
      <c r="BQ50014" s="8"/>
      <c r="BR50014" s="8"/>
      <c r="BS50014" s="8"/>
      <c r="BT50014" s="8"/>
      <c r="BU50014" s="8"/>
    </row>
    <row r="50015" spans="68:73">
      <c r="BP50015" s="10"/>
      <c r="BQ50015" s="10"/>
      <c r="BR50015" s="10"/>
      <c r="BS50015" s="10"/>
      <c r="BT50015" s="10"/>
      <c r="BU50015" s="10"/>
    </row>
    <row r="50016" spans="68:73">
      <c r="BP50016" s="8"/>
      <c r="BQ50016" s="8"/>
      <c r="BR50016" s="8"/>
      <c r="BS50016" s="8"/>
      <c r="BT50016" s="8"/>
      <c r="BU50016" s="8"/>
    </row>
    <row r="50017" spans="68:73">
      <c r="BP50017" s="10"/>
      <c r="BQ50017" s="10"/>
      <c r="BR50017" s="10"/>
      <c r="BS50017" s="10"/>
      <c r="BT50017" s="10"/>
      <c r="BU50017" s="10"/>
    </row>
    <row r="50018" spans="68:73">
      <c r="BP50018" s="8"/>
      <c r="BQ50018" s="8"/>
      <c r="BR50018" s="8"/>
      <c r="BS50018" s="8"/>
      <c r="BT50018" s="8"/>
      <c r="BU50018" s="8"/>
    </row>
    <row r="50019" spans="68:73">
      <c r="BP50019" s="10"/>
      <c r="BQ50019" s="10"/>
      <c r="BR50019" s="10"/>
      <c r="BS50019" s="10"/>
      <c r="BT50019" s="10"/>
      <c r="BU50019" s="10"/>
    </row>
    <row r="50020" spans="68:73">
      <c r="BP50020" s="8"/>
      <c r="BQ50020" s="8"/>
      <c r="BR50020" s="8"/>
      <c r="BS50020" s="8"/>
      <c r="BT50020" s="8"/>
      <c r="BU50020" s="8"/>
    </row>
    <row r="50021" spans="68:73">
      <c r="BP50021" s="10"/>
      <c r="BQ50021" s="10"/>
      <c r="BR50021" s="10"/>
      <c r="BS50021" s="10"/>
      <c r="BT50021" s="10"/>
      <c r="BU50021" s="10"/>
    </row>
    <row r="50022" spans="68:73">
      <c r="BP50022" s="8"/>
      <c r="BQ50022" s="8"/>
      <c r="BR50022" s="8"/>
      <c r="BS50022" s="8"/>
      <c r="BT50022" s="8"/>
      <c r="BU50022" s="8"/>
    </row>
    <row r="50023" spans="68:73">
      <c r="BP50023" s="10"/>
      <c r="BQ50023" s="10"/>
      <c r="BR50023" s="10"/>
      <c r="BS50023" s="10"/>
      <c r="BT50023" s="10"/>
      <c r="BU50023" s="10"/>
    </row>
    <row r="50024" spans="68:73">
      <c r="BP50024" s="8"/>
      <c r="BQ50024" s="8"/>
      <c r="BR50024" s="8"/>
      <c r="BS50024" s="8"/>
      <c r="BT50024" s="8"/>
      <c r="BU50024" s="8"/>
    </row>
    <row r="50025" spans="68:73">
      <c r="BP50025" s="10"/>
      <c r="BQ50025" s="10"/>
      <c r="BR50025" s="10"/>
      <c r="BS50025" s="10"/>
      <c r="BT50025" s="10"/>
      <c r="BU50025" s="10"/>
    </row>
    <row r="50026" spans="68:73">
      <c r="BP50026" s="8"/>
      <c r="BQ50026" s="8"/>
      <c r="BR50026" s="8"/>
      <c r="BS50026" s="8"/>
      <c r="BT50026" s="8"/>
      <c r="BU50026" s="8"/>
    </row>
    <row r="50027" spans="68:73">
      <c r="BP50027" s="10"/>
      <c r="BQ50027" s="10"/>
      <c r="BR50027" s="10"/>
      <c r="BS50027" s="10"/>
      <c r="BT50027" s="10"/>
      <c r="BU50027" s="10"/>
    </row>
    <row r="50028" spans="68:73">
      <c r="BP50028" s="8"/>
      <c r="BQ50028" s="8"/>
      <c r="BR50028" s="8"/>
      <c r="BS50028" s="8"/>
      <c r="BT50028" s="8"/>
      <c r="BU50028" s="8"/>
    </row>
    <row r="50029" spans="68:73">
      <c r="BP50029" s="10"/>
      <c r="BQ50029" s="10"/>
      <c r="BR50029" s="10"/>
      <c r="BS50029" s="10"/>
      <c r="BT50029" s="10"/>
      <c r="BU50029" s="10"/>
    </row>
    <row r="50030" spans="68:73">
      <c r="BP50030" s="8"/>
      <c r="BQ50030" s="8"/>
      <c r="BR50030" s="8"/>
      <c r="BS50030" s="8"/>
      <c r="BT50030" s="8"/>
      <c r="BU50030" s="8"/>
    </row>
    <row r="50031" spans="68:73">
      <c r="BP50031" s="10"/>
      <c r="BQ50031" s="10"/>
      <c r="BR50031" s="10"/>
      <c r="BS50031" s="10"/>
      <c r="BT50031" s="10"/>
      <c r="BU50031" s="10"/>
    </row>
    <row r="50032" spans="68:73">
      <c r="BP50032" s="8"/>
      <c r="BQ50032" s="8"/>
      <c r="BR50032" s="8"/>
      <c r="BS50032" s="8"/>
      <c r="BT50032" s="8"/>
      <c r="BU50032" s="8"/>
    </row>
    <row r="50033" spans="68:73">
      <c r="BP50033" s="10"/>
      <c r="BQ50033" s="10"/>
      <c r="BR50033" s="10"/>
      <c r="BS50033" s="10"/>
      <c r="BT50033" s="10"/>
      <c r="BU50033" s="10"/>
    </row>
    <row r="50034" spans="68:73">
      <c r="BP50034" s="8"/>
      <c r="BQ50034" s="8"/>
      <c r="BR50034" s="8"/>
      <c r="BS50034" s="8"/>
      <c r="BT50034" s="8"/>
      <c r="BU50034" s="8"/>
    </row>
    <row r="50035" spans="68:73">
      <c r="BP50035" s="10"/>
      <c r="BQ50035" s="10"/>
      <c r="BR50035" s="10"/>
      <c r="BS50035" s="10"/>
      <c r="BT50035" s="10"/>
      <c r="BU50035" s="10"/>
    </row>
    <row r="50036" spans="68:73">
      <c r="BP50036" s="8"/>
      <c r="BQ50036" s="8"/>
      <c r="BR50036" s="8"/>
      <c r="BS50036" s="8"/>
      <c r="BT50036" s="8"/>
      <c r="BU50036" s="8"/>
    </row>
    <row r="50037" spans="68:73">
      <c r="BP50037" s="10"/>
      <c r="BQ50037" s="10"/>
      <c r="BR50037" s="10"/>
      <c r="BS50037" s="10"/>
      <c r="BT50037" s="10"/>
      <c r="BU50037" s="10"/>
    </row>
    <row r="50038" spans="68:73">
      <c r="BP50038" s="8"/>
      <c r="BQ50038" s="8"/>
      <c r="BR50038" s="8"/>
      <c r="BS50038" s="8"/>
      <c r="BT50038" s="8"/>
      <c r="BU50038" s="8"/>
    </row>
    <row r="50039" spans="68:73">
      <c r="BP50039" s="10"/>
      <c r="BQ50039" s="10"/>
      <c r="BR50039" s="10"/>
      <c r="BS50039" s="10"/>
      <c r="BT50039" s="10"/>
      <c r="BU50039" s="10"/>
    </row>
    <row r="50040" spans="68:73">
      <c r="BP50040" s="8"/>
      <c r="BQ50040" s="8"/>
      <c r="BR50040" s="8"/>
      <c r="BS50040" s="8"/>
      <c r="BT50040" s="8"/>
      <c r="BU50040" s="8"/>
    </row>
    <row r="50041" spans="68:73">
      <c r="BP50041" s="10"/>
      <c r="BQ50041" s="10"/>
      <c r="BR50041" s="10"/>
      <c r="BS50041" s="10"/>
      <c r="BT50041" s="10"/>
      <c r="BU50041" s="10"/>
    </row>
    <row r="50042" spans="68:73">
      <c r="BP50042" s="8"/>
      <c r="BQ50042" s="8"/>
      <c r="BR50042" s="8"/>
      <c r="BS50042" s="8"/>
      <c r="BT50042" s="8"/>
      <c r="BU50042" s="8"/>
    </row>
    <row r="50043" spans="68:73">
      <c r="BP50043" s="10"/>
      <c r="BQ50043" s="10"/>
      <c r="BR50043" s="10"/>
      <c r="BS50043" s="10"/>
      <c r="BT50043" s="10"/>
      <c r="BU50043" s="10"/>
    </row>
    <row r="50044" spans="68:73">
      <c r="BP50044" s="8"/>
      <c r="BQ50044" s="8"/>
      <c r="BR50044" s="8"/>
      <c r="BS50044" s="8"/>
      <c r="BT50044" s="8"/>
      <c r="BU50044" s="8"/>
    </row>
    <row r="50045" spans="68:73">
      <c r="BP50045" s="10"/>
      <c r="BQ50045" s="10"/>
      <c r="BR50045" s="10"/>
      <c r="BS50045" s="10"/>
      <c r="BT50045" s="10"/>
      <c r="BU50045" s="10"/>
    </row>
    <row r="50046" spans="68:73">
      <c r="BP50046" s="8"/>
      <c r="BQ50046" s="8"/>
      <c r="BR50046" s="8"/>
      <c r="BS50046" s="8"/>
      <c r="BT50046" s="8"/>
      <c r="BU50046" s="8"/>
    </row>
    <row r="50047" spans="68:73">
      <c r="BP50047" s="10"/>
      <c r="BQ50047" s="10"/>
      <c r="BR50047" s="10"/>
      <c r="BS50047" s="10"/>
      <c r="BT50047" s="10"/>
      <c r="BU50047" s="10"/>
    </row>
    <row r="50048" spans="68:73">
      <c r="BP50048" s="8"/>
      <c r="BQ50048" s="8"/>
      <c r="BR50048" s="8"/>
      <c r="BS50048" s="8"/>
      <c r="BT50048" s="8"/>
      <c r="BU50048" s="8"/>
    </row>
    <row r="50049" spans="68:73">
      <c r="BP50049" s="10"/>
      <c r="BQ50049" s="10"/>
      <c r="BR50049" s="10"/>
      <c r="BS50049" s="10"/>
      <c r="BT50049" s="10"/>
      <c r="BU50049" s="10"/>
    </row>
    <row r="50050" spans="68:73">
      <c r="BP50050" s="8"/>
      <c r="BQ50050" s="8"/>
      <c r="BR50050" s="8"/>
      <c r="BS50050" s="8"/>
      <c r="BT50050" s="8"/>
      <c r="BU50050" s="8"/>
    </row>
    <row r="50051" spans="68:73">
      <c r="BP50051" s="10"/>
      <c r="BQ50051" s="10"/>
      <c r="BR50051" s="10"/>
      <c r="BS50051" s="10"/>
      <c r="BT50051" s="10"/>
      <c r="BU50051" s="10"/>
    </row>
    <row r="50052" spans="68:73">
      <c r="BP50052" s="8"/>
      <c r="BQ50052" s="8"/>
      <c r="BR50052" s="8"/>
      <c r="BS50052" s="8"/>
      <c r="BT50052" s="8"/>
      <c r="BU50052" s="8"/>
    </row>
    <row r="50053" spans="68:73">
      <c r="BP50053" s="10"/>
      <c r="BQ50053" s="10"/>
      <c r="BR50053" s="10"/>
      <c r="BS50053" s="10"/>
      <c r="BT50053" s="10"/>
      <c r="BU50053" s="10"/>
    </row>
    <row r="50054" spans="68:73">
      <c r="BP50054" s="8"/>
      <c r="BQ50054" s="8"/>
      <c r="BR50054" s="8"/>
      <c r="BS50054" s="8"/>
      <c r="BT50054" s="8"/>
      <c r="BU50054" s="8"/>
    </row>
    <row r="50055" spans="68:73">
      <c r="BP50055" s="10"/>
      <c r="BQ50055" s="10"/>
      <c r="BR50055" s="10"/>
      <c r="BS50055" s="10"/>
      <c r="BT50055" s="10"/>
      <c r="BU50055" s="10"/>
    </row>
    <row r="50056" spans="68:73">
      <c r="BP50056" s="8"/>
      <c r="BQ50056" s="8"/>
      <c r="BR50056" s="8"/>
      <c r="BS50056" s="8"/>
      <c r="BT50056" s="8"/>
      <c r="BU50056" s="8"/>
    </row>
    <row r="50057" spans="68:73">
      <c r="BP50057" s="10"/>
      <c r="BQ50057" s="10"/>
      <c r="BR50057" s="10"/>
      <c r="BS50057" s="10"/>
      <c r="BT50057" s="10"/>
      <c r="BU50057" s="10"/>
    </row>
    <row r="50058" spans="68:73">
      <c r="BP50058" s="8"/>
      <c r="BQ50058" s="8"/>
      <c r="BR50058" s="8"/>
      <c r="BS50058" s="8"/>
      <c r="BT50058" s="8"/>
      <c r="BU50058" s="8"/>
    </row>
    <row r="50059" spans="68:73">
      <c r="BP50059" s="10"/>
      <c r="BQ50059" s="10"/>
      <c r="BR50059" s="10"/>
      <c r="BS50059" s="10"/>
      <c r="BT50059" s="10"/>
      <c r="BU50059" s="10"/>
    </row>
    <row r="50060" spans="68:73">
      <c r="BP50060" s="8"/>
      <c r="BQ50060" s="8"/>
      <c r="BR50060" s="8"/>
      <c r="BS50060" s="8"/>
      <c r="BT50060" s="8"/>
      <c r="BU50060" s="8"/>
    </row>
    <row r="50061" spans="68:73">
      <c r="BP50061" s="10"/>
      <c r="BQ50061" s="10"/>
      <c r="BR50061" s="10"/>
      <c r="BS50061" s="10"/>
      <c r="BT50061" s="10"/>
      <c r="BU50061" s="10"/>
    </row>
    <row r="50062" spans="68:73">
      <c r="BP50062" s="8"/>
      <c r="BQ50062" s="8"/>
      <c r="BR50062" s="8"/>
      <c r="BS50062" s="8"/>
      <c r="BT50062" s="8"/>
      <c r="BU50062" s="8"/>
    </row>
    <row r="50063" spans="68:73">
      <c r="BP50063" s="10"/>
      <c r="BQ50063" s="10"/>
      <c r="BR50063" s="10"/>
      <c r="BS50063" s="10"/>
      <c r="BT50063" s="10"/>
      <c r="BU50063" s="10"/>
    </row>
    <row r="50064" spans="68:73">
      <c r="BP50064" s="8"/>
      <c r="BQ50064" s="8"/>
      <c r="BR50064" s="8"/>
      <c r="BS50064" s="8"/>
      <c r="BT50064" s="8"/>
      <c r="BU50064" s="8"/>
    </row>
    <row r="50065" spans="68:73">
      <c r="BP50065" s="10"/>
      <c r="BQ50065" s="10"/>
      <c r="BR50065" s="10"/>
      <c r="BS50065" s="10"/>
      <c r="BT50065" s="10"/>
      <c r="BU50065" s="10"/>
    </row>
    <row r="50066" spans="68:73">
      <c r="BP50066" s="8"/>
      <c r="BQ50066" s="8"/>
      <c r="BR50066" s="8"/>
      <c r="BS50066" s="8"/>
      <c r="BT50066" s="8"/>
      <c r="BU50066" s="8"/>
    </row>
    <row r="50067" spans="68:73">
      <c r="BP50067" s="10"/>
      <c r="BQ50067" s="10"/>
      <c r="BR50067" s="10"/>
      <c r="BS50067" s="10"/>
      <c r="BT50067" s="10"/>
      <c r="BU50067" s="10"/>
    </row>
    <row r="50068" spans="68:73">
      <c r="BP50068" s="8"/>
      <c r="BQ50068" s="8"/>
      <c r="BR50068" s="8"/>
      <c r="BS50068" s="8"/>
      <c r="BT50068" s="8"/>
      <c r="BU50068" s="8"/>
    </row>
    <row r="50069" spans="68:73">
      <c r="BP50069" s="10"/>
      <c r="BQ50069" s="10"/>
      <c r="BR50069" s="10"/>
      <c r="BS50069" s="10"/>
      <c r="BT50069" s="10"/>
      <c r="BU50069" s="10"/>
    </row>
    <row r="50070" spans="68:73">
      <c r="BP50070" s="8"/>
      <c r="BQ50070" s="8"/>
      <c r="BR50070" s="8"/>
      <c r="BS50070" s="8"/>
      <c r="BT50070" s="8"/>
      <c r="BU50070" s="8"/>
    </row>
    <row r="50071" spans="68:73">
      <c r="BP50071" s="10"/>
      <c r="BQ50071" s="10"/>
      <c r="BR50071" s="10"/>
      <c r="BS50071" s="10"/>
      <c r="BT50071" s="10"/>
      <c r="BU50071" s="10"/>
    </row>
    <row r="50072" spans="68:73">
      <c r="BP50072" s="8"/>
      <c r="BQ50072" s="8"/>
      <c r="BR50072" s="8"/>
      <c r="BS50072" s="8"/>
      <c r="BT50072" s="8"/>
      <c r="BU50072" s="8"/>
    </row>
    <row r="50073" spans="68:73">
      <c r="BP50073" s="10"/>
      <c r="BQ50073" s="10"/>
      <c r="BR50073" s="10"/>
      <c r="BS50073" s="10"/>
      <c r="BT50073" s="10"/>
      <c r="BU50073" s="10"/>
    </row>
    <row r="50074" spans="68:73">
      <c r="BP50074" s="8"/>
      <c r="BQ50074" s="8"/>
      <c r="BR50074" s="8"/>
      <c r="BS50074" s="8"/>
      <c r="BT50074" s="8"/>
      <c r="BU50074" s="8"/>
    </row>
    <row r="50075" spans="68:73">
      <c r="BP50075" s="10"/>
      <c r="BQ50075" s="10"/>
      <c r="BR50075" s="10"/>
      <c r="BS50075" s="10"/>
      <c r="BT50075" s="10"/>
      <c r="BU50075" s="10"/>
    </row>
    <row r="50076" spans="68:73">
      <c r="BP50076" s="8"/>
      <c r="BQ50076" s="8"/>
      <c r="BR50076" s="8"/>
      <c r="BS50076" s="8"/>
      <c r="BT50076" s="8"/>
      <c r="BU50076" s="8"/>
    </row>
    <row r="50077" spans="68:73">
      <c r="BP50077" s="10"/>
      <c r="BQ50077" s="10"/>
      <c r="BR50077" s="10"/>
      <c r="BS50077" s="10"/>
      <c r="BT50077" s="10"/>
      <c r="BU50077" s="10"/>
    </row>
    <row r="50078" spans="68:73">
      <c r="BP50078" s="8"/>
      <c r="BQ50078" s="8"/>
      <c r="BR50078" s="8"/>
      <c r="BS50078" s="8"/>
      <c r="BT50078" s="8"/>
      <c r="BU50078" s="8"/>
    </row>
    <row r="50079" spans="68:73">
      <c r="BP50079" s="10"/>
      <c r="BQ50079" s="10"/>
      <c r="BR50079" s="10"/>
      <c r="BS50079" s="10"/>
      <c r="BT50079" s="10"/>
      <c r="BU50079" s="10"/>
    </row>
    <row r="50080" spans="68:73">
      <c r="BP50080" s="8"/>
      <c r="BQ50080" s="8"/>
      <c r="BR50080" s="8"/>
      <c r="BS50080" s="8"/>
      <c r="BT50080" s="8"/>
      <c r="BU50080" s="8"/>
    </row>
    <row r="50081" spans="68:73">
      <c r="BP50081" s="10"/>
      <c r="BQ50081" s="10"/>
      <c r="BR50081" s="10"/>
      <c r="BS50081" s="10"/>
      <c r="BT50081" s="10"/>
      <c r="BU50081" s="10"/>
    </row>
    <row r="50082" spans="68:73">
      <c r="BP50082" s="8"/>
      <c r="BQ50082" s="8"/>
      <c r="BR50082" s="8"/>
      <c r="BS50082" s="8"/>
      <c r="BT50082" s="8"/>
      <c r="BU50082" s="8"/>
    </row>
    <row r="50083" spans="68:73">
      <c r="BP50083" s="10"/>
      <c r="BQ50083" s="10"/>
      <c r="BR50083" s="10"/>
      <c r="BS50083" s="10"/>
      <c r="BT50083" s="10"/>
      <c r="BU50083" s="10"/>
    </row>
    <row r="50084" spans="68:73">
      <c r="BP50084" s="8"/>
      <c r="BQ50084" s="8"/>
      <c r="BR50084" s="8"/>
      <c r="BS50084" s="8"/>
      <c r="BT50084" s="8"/>
      <c r="BU50084" s="8"/>
    </row>
    <row r="50085" spans="68:73">
      <c r="BP50085" s="10"/>
      <c r="BQ50085" s="10"/>
      <c r="BR50085" s="10"/>
      <c r="BS50085" s="10"/>
      <c r="BT50085" s="10"/>
      <c r="BU50085" s="10"/>
    </row>
    <row r="50086" spans="68:73">
      <c r="BP50086" s="8"/>
      <c r="BQ50086" s="8"/>
      <c r="BR50086" s="8"/>
      <c r="BS50086" s="8"/>
      <c r="BT50086" s="8"/>
      <c r="BU50086" s="8"/>
    </row>
    <row r="50087" spans="68:73">
      <c r="BP50087" s="10"/>
      <c r="BQ50087" s="10"/>
      <c r="BR50087" s="10"/>
      <c r="BS50087" s="10"/>
      <c r="BT50087" s="10"/>
      <c r="BU50087" s="10"/>
    </row>
    <row r="50088" spans="68:73">
      <c r="BP50088" s="8"/>
      <c r="BQ50088" s="8"/>
      <c r="BR50088" s="8"/>
      <c r="BS50088" s="8"/>
      <c r="BT50088" s="8"/>
      <c r="BU50088" s="8"/>
    </row>
    <row r="50089" spans="68:73">
      <c r="BP50089" s="10"/>
      <c r="BQ50089" s="10"/>
      <c r="BR50089" s="10"/>
      <c r="BS50089" s="10"/>
      <c r="BT50089" s="10"/>
      <c r="BU50089" s="10"/>
    </row>
    <row r="50090" spans="68:73">
      <c r="BP50090" s="8"/>
      <c r="BQ50090" s="8"/>
      <c r="BR50090" s="8"/>
      <c r="BS50090" s="8"/>
      <c r="BT50090" s="8"/>
      <c r="BU50090" s="8"/>
    </row>
    <row r="50091" spans="68:73">
      <c r="BP50091" s="10"/>
      <c r="BQ50091" s="10"/>
      <c r="BR50091" s="10"/>
      <c r="BS50091" s="10"/>
      <c r="BT50091" s="10"/>
      <c r="BU50091" s="10"/>
    </row>
    <row r="50092" spans="68:73">
      <c r="BP50092" s="8"/>
      <c r="BQ50092" s="8"/>
      <c r="BR50092" s="8"/>
      <c r="BS50092" s="8"/>
      <c r="BT50092" s="8"/>
      <c r="BU50092" s="8"/>
    </row>
    <row r="50093" spans="68:73">
      <c r="BP50093" s="10"/>
      <c r="BQ50093" s="10"/>
      <c r="BR50093" s="10"/>
      <c r="BS50093" s="10"/>
      <c r="BT50093" s="10"/>
      <c r="BU50093" s="10"/>
    </row>
    <row r="50094" spans="68:73">
      <c r="BP50094" s="8"/>
      <c r="BQ50094" s="8"/>
      <c r="BR50094" s="8"/>
      <c r="BS50094" s="8"/>
      <c r="BT50094" s="8"/>
      <c r="BU50094" s="8"/>
    </row>
    <row r="50095" spans="68:73">
      <c r="BP50095" s="10"/>
      <c r="BQ50095" s="10"/>
      <c r="BR50095" s="10"/>
      <c r="BS50095" s="10"/>
      <c r="BT50095" s="10"/>
      <c r="BU50095" s="10"/>
    </row>
    <row r="50096" spans="68:73">
      <c r="BP50096" s="8"/>
      <c r="BQ50096" s="8"/>
      <c r="BR50096" s="8"/>
      <c r="BS50096" s="8"/>
      <c r="BT50096" s="8"/>
      <c r="BU50096" s="8"/>
    </row>
    <row r="50097" spans="68:73">
      <c r="BP50097" s="10"/>
      <c r="BQ50097" s="10"/>
      <c r="BR50097" s="10"/>
      <c r="BS50097" s="10"/>
      <c r="BT50097" s="10"/>
      <c r="BU50097" s="10"/>
    </row>
    <row r="50098" spans="68:73">
      <c r="BP50098" s="8"/>
      <c r="BQ50098" s="8"/>
      <c r="BR50098" s="8"/>
      <c r="BS50098" s="8"/>
      <c r="BT50098" s="8"/>
      <c r="BU50098" s="8"/>
    </row>
    <row r="50099" spans="68:73">
      <c r="BP50099" s="10"/>
      <c r="BQ50099" s="10"/>
      <c r="BR50099" s="10"/>
      <c r="BS50099" s="10"/>
      <c r="BT50099" s="10"/>
      <c r="BU50099" s="10"/>
    </row>
    <row r="50100" spans="68:73">
      <c r="BP50100" s="8"/>
      <c r="BQ50100" s="8"/>
      <c r="BR50100" s="8"/>
      <c r="BS50100" s="8"/>
      <c r="BT50100" s="8"/>
      <c r="BU50100" s="8"/>
    </row>
    <row r="50101" spans="68:73">
      <c r="BP50101" s="10"/>
      <c r="BQ50101" s="10"/>
      <c r="BR50101" s="10"/>
      <c r="BS50101" s="10"/>
      <c r="BT50101" s="10"/>
      <c r="BU50101" s="10"/>
    </row>
    <row r="50102" spans="68:73">
      <c r="BP50102" s="8"/>
      <c r="BQ50102" s="8"/>
      <c r="BR50102" s="8"/>
      <c r="BS50102" s="8"/>
      <c r="BT50102" s="8"/>
      <c r="BU50102" s="8"/>
    </row>
    <row r="50103" spans="68:73">
      <c r="BP50103" s="10"/>
      <c r="BQ50103" s="10"/>
      <c r="BR50103" s="10"/>
      <c r="BS50103" s="10"/>
      <c r="BT50103" s="10"/>
      <c r="BU50103" s="10"/>
    </row>
    <row r="50104" spans="68:73">
      <c r="BP50104" s="8"/>
      <c r="BQ50104" s="8"/>
      <c r="BR50104" s="8"/>
      <c r="BS50104" s="8"/>
      <c r="BT50104" s="8"/>
      <c r="BU50104" s="8"/>
    </row>
    <row r="50105" spans="68:73">
      <c r="BP50105" s="10"/>
      <c r="BQ50105" s="10"/>
      <c r="BR50105" s="10"/>
      <c r="BS50105" s="10"/>
      <c r="BT50105" s="10"/>
      <c r="BU50105" s="10"/>
    </row>
    <row r="50106" spans="68:73">
      <c r="BP50106" s="8"/>
      <c r="BQ50106" s="8"/>
      <c r="BR50106" s="8"/>
      <c r="BS50106" s="8"/>
      <c r="BT50106" s="8"/>
      <c r="BU50106" s="8"/>
    </row>
    <row r="50107" spans="68:73">
      <c r="BP50107" s="10"/>
      <c r="BQ50107" s="10"/>
      <c r="BR50107" s="10"/>
      <c r="BS50107" s="10"/>
      <c r="BT50107" s="10"/>
      <c r="BU50107" s="10"/>
    </row>
    <row r="50108" spans="68:73">
      <c r="BP50108" s="8"/>
      <c r="BQ50108" s="8"/>
      <c r="BR50108" s="8"/>
      <c r="BS50108" s="8"/>
      <c r="BT50108" s="8"/>
      <c r="BU50108" s="8"/>
    </row>
    <row r="50109" spans="68:73">
      <c r="BP50109" s="10"/>
      <c r="BQ50109" s="10"/>
      <c r="BR50109" s="10"/>
      <c r="BS50109" s="10"/>
      <c r="BT50109" s="10"/>
      <c r="BU50109" s="10"/>
    </row>
    <row r="50110" spans="68:73">
      <c r="BP50110" s="8"/>
      <c r="BQ50110" s="8"/>
      <c r="BR50110" s="8"/>
      <c r="BS50110" s="8"/>
      <c r="BT50110" s="8"/>
      <c r="BU50110" s="8"/>
    </row>
    <row r="50111" spans="68:73">
      <c r="BP50111" s="10"/>
      <c r="BQ50111" s="10"/>
      <c r="BR50111" s="10"/>
      <c r="BS50111" s="10"/>
      <c r="BT50111" s="10"/>
      <c r="BU50111" s="10"/>
    </row>
    <row r="50112" spans="68:73">
      <c r="BP50112" s="8"/>
      <c r="BQ50112" s="8"/>
      <c r="BR50112" s="8"/>
      <c r="BS50112" s="8"/>
      <c r="BT50112" s="8"/>
      <c r="BU50112" s="8"/>
    </row>
    <row r="50113" spans="68:73">
      <c r="BP50113" s="10"/>
      <c r="BQ50113" s="10"/>
      <c r="BR50113" s="10"/>
      <c r="BS50113" s="10"/>
      <c r="BT50113" s="10"/>
      <c r="BU50113" s="10"/>
    </row>
    <row r="50114" spans="68:73">
      <c r="BP50114" s="8"/>
      <c r="BQ50114" s="8"/>
      <c r="BR50114" s="8"/>
      <c r="BS50114" s="8"/>
      <c r="BT50114" s="8"/>
      <c r="BU50114" s="8"/>
    </row>
    <row r="50115" spans="68:73">
      <c r="BP50115" s="10"/>
      <c r="BQ50115" s="10"/>
      <c r="BR50115" s="10"/>
      <c r="BS50115" s="10"/>
      <c r="BT50115" s="10"/>
      <c r="BU50115" s="10"/>
    </row>
    <row r="50116" spans="68:73">
      <c r="BP50116" s="8"/>
      <c r="BQ50116" s="8"/>
      <c r="BR50116" s="8"/>
      <c r="BS50116" s="8"/>
      <c r="BT50116" s="8"/>
      <c r="BU50116" s="8"/>
    </row>
    <row r="50117" spans="68:73">
      <c r="BP50117" s="10"/>
      <c r="BQ50117" s="10"/>
      <c r="BR50117" s="10"/>
      <c r="BS50117" s="10"/>
      <c r="BT50117" s="10"/>
      <c r="BU50117" s="10"/>
    </row>
    <row r="50118" spans="68:73">
      <c r="BP50118" s="8"/>
      <c r="BQ50118" s="8"/>
      <c r="BR50118" s="8"/>
      <c r="BS50118" s="8"/>
      <c r="BT50118" s="8"/>
      <c r="BU50118" s="8"/>
    </row>
    <row r="50119" spans="68:73">
      <c r="BP50119" s="10"/>
      <c r="BQ50119" s="10"/>
      <c r="BR50119" s="10"/>
      <c r="BS50119" s="10"/>
      <c r="BT50119" s="10"/>
      <c r="BU50119" s="10"/>
    </row>
    <row r="50120" spans="68:73">
      <c r="BP50120" s="8"/>
      <c r="BQ50120" s="8"/>
      <c r="BR50120" s="8"/>
      <c r="BS50120" s="8"/>
      <c r="BT50120" s="8"/>
      <c r="BU50120" s="8"/>
    </row>
    <row r="50121" spans="68:73">
      <c r="BP50121" s="10"/>
      <c r="BQ50121" s="10"/>
      <c r="BR50121" s="10"/>
      <c r="BS50121" s="10"/>
      <c r="BT50121" s="10"/>
      <c r="BU50121" s="10"/>
    </row>
    <row r="50122" spans="68:73">
      <c r="BP50122" s="8"/>
      <c r="BQ50122" s="8"/>
      <c r="BR50122" s="8"/>
      <c r="BS50122" s="8"/>
      <c r="BT50122" s="8"/>
      <c r="BU50122" s="8"/>
    </row>
    <row r="50123" spans="68:73">
      <c r="BP50123" s="10"/>
      <c r="BQ50123" s="10"/>
      <c r="BR50123" s="10"/>
      <c r="BS50123" s="10"/>
      <c r="BT50123" s="10"/>
      <c r="BU50123" s="10"/>
    </row>
    <row r="50124" spans="68:73">
      <c r="BP50124" s="8"/>
      <c r="BQ50124" s="8"/>
      <c r="BR50124" s="8"/>
      <c r="BS50124" s="8"/>
      <c r="BT50124" s="8"/>
      <c r="BU50124" s="8"/>
    </row>
    <row r="50125" spans="68:73">
      <c r="BP50125" s="10"/>
      <c r="BQ50125" s="10"/>
      <c r="BR50125" s="10"/>
      <c r="BS50125" s="10"/>
      <c r="BT50125" s="10"/>
      <c r="BU50125" s="10"/>
    </row>
    <row r="50126" spans="68:73">
      <c r="BP50126" s="8"/>
      <c r="BQ50126" s="8"/>
      <c r="BR50126" s="8"/>
      <c r="BS50126" s="8"/>
      <c r="BT50126" s="8"/>
      <c r="BU50126" s="8"/>
    </row>
    <row r="50127" spans="68:73">
      <c r="BP50127" s="10"/>
      <c r="BQ50127" s="10"/>
      <c r="BR50127" s="10"/>
      <c r="BS50127" s="10"/>
      <c r="BT50127" s="10"/>
      <c r="BU50127" s="10"/>
    </row>
    <row r="50128" spans="68:73">
      <c r="BP50128" s="8"/>
      <c r="BQ50128" s="8"/>
      <c r="BR50128" s="8"/>
      <c r="BS50128" s="8"/>
      <c r="BT50128" s="8"/>
      <c r="BU50128" s="8"/>
    </row>
    <row r="50129" spans="68:73">
      <c r="BP50129" s="10"/>
      <c r="BQ50129" s="10"/>
      <c r="BR50129" s="10"/>
      <c r="BS50129" s="10"/>
      <c r="BT50129" s="10"/>
      <c r="BU50129" s="10"/>
    </row>
    <row r="50130" spans="68:73">
      <c r="BP50130" s="8"/>
      <c r="BQ50130" s="8"/>
      <c r="BR50130" s="8"/>
      <c r="BS50130" s="8"/>
      <c r="BT50130" s="8"/>
      <c r="BU50130" s="8"/>
    </row>
    <row r="50131" spans="68:73">
      <c r="BP50131" s="10"/>
      <c r="BQ50131" s="10"/>
      <c r="BR50131" s="10"/>
      <c r="BS50131" s="10"/>
      <c r="BT50131" s="10"/>
      <c r="BU50131" s="10"/>
    </row>
    <row r="50132" spans="68:73">
      <c r="BP50132" s="8"/>
      <c r="BQ50132" s="8"/>
      <c r="BR50132" s="8"/>
      <c r="BS50132" s="8"/>
      <c r="BT50132" s="8"/>
      <c r="BU50132" s="8"/>
    </row>
    <row r="50133" spans="68:73">
      <c r="BP50133" s="10"/>
      <c r="BQ50133" s="10"/>
      <c r="BR50133" s="10"/>
      <c r="BS50133" s="10"/>
      <c r="BT50133" s="10"/>
      <c r="BU50133" s="10"/>
    </row>
    <row r="50134" spans="68:73">
      <c r="BP50134" s="8"/>
      <c r="BQ50134" s="8"/>
      <c r="BR50134" s="8"/>
      <c r="BS50134" s="8"/>
      <c r="BT50134" s="8"/>
      <c r="BU50134" s="8"/>
    </row>
    <row r="50135" spans="68:73">
      <c r="BP50135" s="10"/>
      <c r="BQ50135" s="10"/>
      <c r="BR50135" s="10"/>
      <c r="BS50135" s="10"/>
      <c r="BT50135" s="10"/>
      <c r="BU50135" s="10"/>
    </row>
    <row r="50136" spans="68:73">
      <c r="BP50136" s="8"/>
      <c r="BQ50136" s="8"/>
      <c r="BR50136" s="8"/>
      <c r="BS50136" s="8"/>
      <c r="BT50136" s="8"/>
      <c r="BU50136" s="8"/>
    </row>
    <row r="50137" spans="68:73">
      <c r="BP50137" s="10"/>
      <c r="BQ50137" s="10"/>
      <c r="BR50137" s="10"/>
      <c r="BS50137" s="10"/>
      <c r="BT50137" s="10"/>
      <c r="BU50137" s="10"/>
    </row>
    <row r="50138" spans="68:73">
      <c r="BP50138" s="8"/>
      <c r="BQ50138" s="8"/>
      <c r="BR50138" s="8"/>
      <c r="BS50138" s="8"/>
      <c r="BT50138" s="8"/>
      <c r="BU50138" s="8"/>
    </row>
    <row r="50139" spans="68:73">
      <c r="BP50139" s="10"/>
      <c r="BQ50139" s="10"/>
      <c r="BR50139" s="10"/>
      <c r="BS50139" s="10"/>
      <c r="BT50139" s="10"/>
      <c r="BU50139" s="10"/>
    </row>
    <row r="50140" spans="68:73">
      <c r="BP50140" s="8"/>
      <c r="BQ50140" s="8"/>
      <c r="BR50140" s="8"/>
      <c r="BS50140" s="8"/>
      <c r="BT50140" s="8"/>
      <c r="BU50140" s="8"/>
    </row>
    <row r="50141" spans="68:73">
      <c r="BP50141" s="10"/>
      <c r="BQ50141" s="10"/>
      <c r="BR50141" s="10"/>
      <c r="BS50141" s="10"/>
      <c r="BT50141" s="10"/>
      <c r="BU50141" s="10"/>
    </row>
    <row r="50142" spans="68:73">
      <c r="BP50142" s="8"/>
      <c r="BQ50142" s="8"/>
      <c r="BR50142" s="8"/>
      <c r="BS50142" s="8"/>
      <c r="BT50142" s="8"/>
      <c r="BU50142" s="8"/>
    </row>
    <row r="50143" spans="68:73">
      <c r="BP50143" s="10"/>
      <c r="BQ50143" s="10"/>
      <c r="BR50143" s="10"/>
      <c r="BS50143" s="10"/>
      <c r="BT50143" s="10"/>
      <c r="BU50143" s="10"/>
    </row>
    <row r="50144" spans="68:73">
      <c r="BP50144" s="8"/>
      <c r="BQ50144" s="8"/>
      <c r="BR50144" s="8"/>
      <c r="BS50144" s="8"/>
      <c r="BT50144" s="8"/>
      <c r="BU50144" s="8"/>
    </row>
    <row r="50145" spans="68:73">
      <c r="BP50145" s="10"/>
      <c r="BQ50145" s="10"/>
      <c r="BR50145" s="10"/>
      <c r="BS50145" s="10"/>
      <c r="BT50145" s="10"/>
      <c r="BU50145" s="10"/>
    </row>
    <row r="50146" spans="68:73">
      <c r="BP50146" s="8"/>
      <c r="BQ50146" s="8"/>
      <c r="BR50146" s="8"/>
      <c r="BS50146" s="8"/>
      <c r="BT50146" s="8"/>
      <c r="BU50146" s="8"/>
    </row>
    <row r="50147" spans="68:73">
      <c r="BP50147" s="10"/>
      <c r="BQ50147" s="10"/>
      <c r="BR50147" s="10"/>
      <c r="BS50147" s="10"/>
      <c r="BT50147" s="10"/>
      <c r="BU50147" s="10"/>
    </row>
    <row r="50148" spans="68:73">
      <c r="BP50148" s="8"/>
      <c r="BQ50148" s="8"/>
      <c r="BR50148" s="8"/>
      <c r="BS50148" s="8"/>
      <c r="BT50148" s="8"/>
      <c r="BU50148" s="8"/>
    </row>
    <row r="50149" spans="68:73">
      <c r="BP50149" s="10"/>
      <c r="BQ50149" s="10"/>
      <c r="BR50149" s="10"/>
      <c r="BS50149" s="10"/>
      <c r="BT50149" s="10"/>
      <c r="BU50149" s="10"/>
    </row>
    <row r="50150" spans="68:73">
      <c r="BP50150" s="8"/>
      <c r="BQ50150" s="8"/>
      <c r="BR50150" s="8"/>
      <c r="BS50150" s="8"/>
      <c r="BT50150" s="8"/>
      <c r="BU50150" s="8"/>
    </row>
    <row r="50151" spans="68:73">
      <c r="BP50151" s="10"/>
      <c r="BQ50151" s="10"/>
      <c r="BR50151" s="10"/>
      <c r="BS50151" s="10"/>
      <c r="BT50151" s="10"/>
      <c r="BU50151" s="10"/>
    </row>
    <row r="50152" spans="68:73">
      <c r="BP50152" s="8"/>
      <c r="BQ50152" s="8"/>
      <c r="BR50152" s="8"/>
      <c r="BS50152" s="8"/>
      <c r="BT50152" s="8"/>
      <c r="BU50152" s="8"/>
    </row>
    <row r="50153" spans="68:73">
      <c r="BP50153" s="10"/>
      <c r="BQ50153" s="10"/>
      <c r="BR50153" s="10"/>
      <c r="BS50153" s="10"/>
      <c r="BT50153" s="10"/>
      <c r="BU50153" s="10"/>
    </row>
    <row r="50154" spans="68:73">
      <c r="BP50154" s="8"/>
      <c r="BQ50154" s="8"/>
      <c r="BR50154" s="8"/>
      <c r="BS50154" s="8"/>
      <c r="BT50154" s="8"/>
      <c r="BU50154" s="8"/>
    </row>
    <row r="50155" spans="68:73">
      <c r="BP50155" s="10"/>
      <c r="BQ50155" s="10"/>
      <c r="BR50155" s="10"/>
      <c r="BS50155" s="10"/>
      <c r="BT50155" s="10"/>
      <c r="BU50155" s="10"/>
    </row>
    <row r="50156" spans="68:73">
      <c r="BP50156" s="8"/>
      <c r="BQ50156" s="8"/>
      <c r="BR50156" s="8"/>
      <c r="BS50156" s="8"/>
      <c r="BT50156" s="8"/>
      <c r="BU50156" s="8"/>
    </row>
    <row r="50157" spans="68:73">
      <c r="BP50157" s="10"/>
      <c r="BQ50157" s="10"/>
      <c r="BR50157" s="10"/>
      <c r="BS50157" s="10"/>
      <c r="BT50157" s="10"/>
      <c r="BU50157" s="10"/>
    </row>
    <row r="50158" spans="68:73">
      <c r="BP50158" s="8"/>
      <c r="BQ50158" s="8"/>
      <c r="BR50158" s="8"/>
      <c r="BS50158" s="8"/>
      <c r="BT50158" s="8"/>
      <c r="BU50158" s="8"/>
    </row>
    <row r="50159" spans="68:73">
      <c r="BP50159" s="10"/>
      <c r="BQ50159" s="10"/>
      <c r="BR50159" s="10"/>
      <c r="BS50159" s="10"/>
      <c r="BT50159" s="10"/>
      <c r="BU50159" s="10"/>
    </row>
    <row r="50160" spans="68:73">
      <c r="BP50160" s="8"/>
      <c r="BQ50160" s="8"/>
      <c r="BR50160" s="8"/>
      <c r="BS50160" s="8"/>
      <c r="BT50160" s="8"/>
      <c r="BU50160" s="8"/>
    </row>
    <row r="50161" spans="68:73">
      <c r="BP50161" s="10"/>
      <c r="BQ50161" s="10"/>
      <c r="BR50161" s="10"/>
      <c r="BS50161" s="10"/>
      <c r="BT50161" s="10"/>
      <c r="BU50161" s="10"/>
    </row>
    <row r="50162" spans="68:73">
      <c r="BP50162" s="8"/>
      <c r="BQ50162" s="8"/>
      <c r="BR50162" s="8"/>
      <c r="BS50162" s="8"/>
      <c r="BT50162" s="8"/>
      <c r="BU50162" s="8"/>
    </row>
    <row r="50163" spans="68:73">
      <c r="BP50163" s="10"/>
      <c r="BQ50163" s="10"/>
      <c r="BR50163" s="10"/>
      <c r="BS50163" s="10"/>
      <c r="BT50163" s="10"/>
      <c r="BU50163" s="10"/>
    </row>
    <row r="50164" spans="68:73">
      <c r="BP50164" s="8"/>
      <c r="BQ50164" s="8"/>
      <c r="BR50164" s="8"/>
      <c r="BS50164" s="8"/>
      <c r="BT50164" s="8"/>
      <c r="BU50164" s="8"/>
    </row>
    <row r="50165" spans="68:73">
      <c r="BP50165" s="10"/>
      <c r="BQ50165" s="10"/>
      <c r="BR50165" s="10"/>
      <c r="BS50165" s="10"/>
      <c r="BT50165" s="10"/>
      <c r="BU50165" s="10"/>
    </row>
    <row r="50166" spans="68:73">
      <c r="BP50166" s="8"/>
      <c r="BQ50166" s="8"/>
      <c r="BR50166" s="8"/>
      <c r="BS50166" s="8"/>
      <c r="BT50166" s="8"/>
      <c r="BU50166" s="8"/>
    </row>
    <row r="50167" spans="68:73">
      <c r="BP50167" s="10"/>
      <c r="BQ50167" s="10"/>
      <c r="BR50167" s="10"/>
      <c r="BS50167" s="10"/>
      <c r="BT50167" s="10"/>
      <c r="BU50167" s="10"/>
    </row>
    <row r="50168" spans="68:73">
      <c r="BP50168" s="8"/>
      <c r="BQ50168" s="8"/>
      <c r="BR50168" s="8"/>
      <c r="BS50168" s="8"/>
      <c r="BT50168" s="8"/>
      <c r="BU50168" s="8"/>
    </row>
    <row r="50169" spans="68:73">
      <c r="BP50169" s="10"/>
      <c r="BQ50169" s="10"/>
      <c r="BR50169" s="10"/>
      <c r="BS50169" s="10"/>
      <c r="BT50169" s="10"/>
      <c r="BU50169" s="10"/>
    </row>
    <row r="50170" spans="68:73">
      <c r="BP50170" s="8"/>
      <c r="BQ50170" s="8"/>
      <c r="BR50170" s="8"/>
      <c r="BS50170" s="8"/>
      <c r="BT50170" s="8"/>
      <c r="BU50170" s="8"/>
    </row>
    <row r="50171" spans="68:73">
      <c r="BP50171" s="10"/>
      <c r="BQ50171" s="10"/>
      <c r="BR50171" s="10"/>
      <c r="BS50171" s="10"/>
      <c r="BT50171" s="10"/>
      <c r="BU50171" s="10"/>
    </row>
    <row r="50172" spans="68:73">
      <c r="BP50172" s="8"/>
      <c r="BQ50172" s="8"/>
      <c r="BR50172" s="8"/>
      <c r="BS50172" s="8"/>
      <c r="BT50172" s="8"/>
      <c r="BU50172" s="8"/>
    </row>
    <row r="50173" spans="68:73">
      <c r="BP50173" s="10"/>
      <c r="BQ50173" s="10"/>
      <c r="BR50173" s="10"/>
      <c r="BS50173" s="10"/>
      <c r="BT50173" s="10"/>
      <c r="BU50173" s="10"/>
    </row>
    <row r="50174" spans="68:73">
      <c r="BP50174" s="8"/>
      <c r="BQ50174" s="8"/>
      <c r="BR50174" s="8"/>
      <c r="BS50174" s="8"/>
      <c r="BT50174" s="8"/>
      <c r="BU50174" s="8"/>
    </row>
    <row r="50175" spans="68:73">
      <c r="BP50175" s="10"/>
      <c r="BQ50175" s="10"/>
      <c r="BR50175" s="10"/>
      <c r="BS50175" s="10"/>
      <c r="BT50175" s="10"/>
      <c r="BU50175" s="10"/>
    </row>
    <row r="50176" spans="68:73">
      <c r="BP50176" s="8"/>
      <c r="BQ50176" s="8"/>
      <c r="BR50176" s="8"/>
      <c r="BS50176" s="8"/>
      <c r="BT50176" s="8"/>
      <c r="BU50176" s="8"/>
    </row>
    <row r="50177" spans="68:73">
      <c r="BP50177" s="10"/>
      <c r="BQ50177" s="10"/>
      <c r="BR50177" s="10"/>
      <c r="BS50177" s="10"/>
      <c r="BT50177" s="10"/>
      <c r="BU50177" s="10"/>
    </row>
    <row r="50178" spans="68:73">
      <c r="BP50178" s="8"/>
      <c r="BQ50178" s="8"/>
      <c r="BR50178" s="8"/>
      <c r="BS50178" s="8"/>
      <c r="BT50178" s="8"/>
      <c r="BU50178" s="8"/>
    </row>
    <row r="50179" spans="68:73">
      <c r="BP50179" s="10"/>
      <c r="BQ50179" s="10"/>
      <c r="BR50179" s="10"/>
      <c r="BS50179" s="10"/>
      <c r="BT50179" s="10"/>
      <c r="BU50179" s="10"/>
    </row>
    <row r="50180" spans="68:73">
      <c r="BP50180" s="8"/>
      <c r="BQ50180" s="8"/>
      <c r="BR50180" s="8"/>
      <c r="BS50180" s="8"/>
      <c r="BT50180" s="8"/>
      <c r="BU50180" s="8"/>
    </row>
    <row r="50181" spans="68:73">
      <c r="BP50181" s="10"/>
      <c r="BQ50181" s="10"/>
      <c r="BR50181" s="10"/>
      <c r="BS50181" s="10"/>
      <c r="BT50181" s="10"/>
      <c r="BU50181" s="10"/>
    </row>
    <row r="50182" spans="68:73">
      <c r="BP50182" s="8"/>
      <c r="BQ50182" s="8"/>
      <c r="BR50182" s="8"/>
      <c r="BS50182" s="8"/>
      <c r="BT50182" s="8"/>
      <c r="BU50182" s="8"/>
    </row>
    <row r="50183" spans="68:73">
      <c r="BP50183" s="10"/>
      <c r="BQ50183" s="10"/>
      <c r="BR50183" s="10"/>
      <c r="BS50183" s="10"/>
      <c r="BT50183" s="10"/>
      <c r="BU50183" s="10"/>
    </row>
    <row r="50184" spans="68:73">
      <c r="BP50184" s="8"/>
      <c r="BQ50184" s="8"/>
      <c r="BR50184" s="8"/>
      <c r="BS50184" s="8"/>
      <c r="BT50184" s="8"/>
      <c r="BU50184" s="8"/>
    </row>
    <row r="50185" spans="68:73">
      <c r="BP50185" s="10"/>
      <c r="BQ50185" s="10"/>
      <c r="BR50185" s="10"/>
      <c r="BS50185" s="10"/>
      <c r="BT50185" s="10"/>
      <c r="BU50185" s="10"/>
    </row>
    <row r="50186" spans="68:73">
      <c r="BP50186" s="8"/>
      <c r="BQ50186" s="8"/>
      <c r="BR50186" s="8"/>
      <c r="BS50186" s="8"/>
      <c r="BT50186" s="8"/>
      <c r="BU50186" s="8"/>
    </row>
    <row r="50187" spans="68:73">
      <c r="BP50187" s="10"/>
      <c r="BQ50187" s="10"/>
      <c r="BR50187" s="10"/>
      <c r="BS50187" s="10"/>
      <c r="BT50187" s="10"/>
      <c r="BU50187" s="10"/>
    </row>
    <row r="50188" spans="68:73">
      <c r="BP50188" s="8"/>
      <c r="BQ50188" s="8"/>
      <c r="BR50188" s="8"/>
      <c r="BS50188" s="8"/>
      <c r="BT50188" s="8"/>
      <c r="BU50188" s="8"/>
    </row>
    <row r="50189" spans="68:73">
      <c r="BP50189" s="10"/>
      <c r="BQ50189" s="10"/>
      <c r="BR50189" s="10"/>
      <c r="BS50189" s="10"/>
      <c r="BT50189" s="10"/>
      <c r="BU50189" s="10"/>
    </row>
    <row r="50190" spans="68:73">
      <c r="BP50190" s="8"/>
      <c r="BQ50190" s="8"/>
      <c r="BR50190" s="8"/>
      <c r="BS50190" s="8"/>
      <c r="BT50190" s="8"/>
      <c r="BU50190" s="8"/>
    </row>
    <row r="50191" spans="68:73">
      <c r="BP50191" s="10"/>
      <c r="BQ50191" s="10"/>
      <c r="BR50191" s="10"/>
      <c r="BS50191" s="10"/>
      <c r="BT50191" s="10"/>
      <c r="BU50191" s="10"/>
    </row>
    <row r="50192" spans="68:73">
      <c r="BP50192" s="8"/>
      <c r="BQ50192" s="8"/>
      <c r="BR50192" s="8"/>
      <c r="BS50192" s="8"/>
      <c r="BT50192" s="8"/>
      <c r="BU50192" s="8"/>
    </row>
    <row r="50193" spans="68:73">
      <c r="BP50193" s="10"/>
      <c r="BQ50193" s="10"/>
      <c r="BR50193" s="10"/>
      <c r="BS50193" s="10"/>
      <c r="BT50193" s="10"/>
      <c r="BU50193" s="10"/>
    </row>
    <row r="50194" spans="68:73">
      <c r="BP50194" s="8"/>
      <c r="BQ50194" s="8"/>
      <c r="BR50194" s="8"/>
      <c r="BS50194" s="8"/>
      <c r="BT50194" s="8"/>
      <c r="BU50194" s="8"/>
    </row>
    <row r="50195" spans="68:73">
      <c r="BP50195" s="10"/>
      <c r="BQ50195" s="10"/>
      <c r="BR50195" s="10"/>
      <c r="BS50195" s="10"/>
      <c r="BT50195" s="10"/>
      <c r="BU50195" s="10"/>
    </row>
    <row r="50196" spans="68:73">
      <c r="BP50196" s="8"/>
      <c r="BQ50196" s="8"/>
      <c r="BR50196" s="8"/>
      <c r="BS50196" s="8"/>
      <c r="BT50196" s="8"/>
      <c r="BU50196" s="8"/>
    </row>
    <row r="50197" spans="68:73">
      <c r="BP50197" s="10"/>
      <c r="BQ50197" s="10"/>
      <c r="BR50197" s="10"/>
      <c r="BS50197" s="10"/>
      <c r="BT50197" s="10"/>
      <c r="BU50197" s="10"/>
    </row>
    <row r="50198" spans="68:73">
      <c r="BP50198" s="8"/>
      <c r="BQ50198" s="8"/>
      <c r="BR50198" s="8"/>
      <c r="BS50198" s="8"/>
      <c r="BT50198" s="8"/>
      <c r="BU50198" s="8"/>
    </row>
    <row r="50199" spans="68:73">
      <c r="BP50199" s="10"/>
      <c r="BQ50199" s="10"/>
      <c r="BR50199" s="10"/>
      <c r="BS50199" s="10"/>
      <c r="BT50199" s="10"/>
      <c r="BU50199" s="10"/>
    </row>
    <row r="50200" spans="68:73">
      <c r="BP50200" s="8"/>
      <c r="BQ50200" s="8"/>
      <c r="BR50200" s="8"/>
      <c r="BS50200" s="8"/>
      <c r="BT50200" s="8"/>
      <c r="BU50200" s="8"/>
    </row>
    <row r="50201" spans="68:73">
      <c r="BP50201" s="10"/>
      <c r="BQ50201" s="10"/>
      <c r="BR50201" s="10"/>
      <c r="BS50201" s="10"/>
      <c r="BT50201" s="10"/>
      <c r="BU50201" s="10"/>
    </row>
    <row r="50202" spans="68:73">
      <c r="BP50202" s="8"/>
      <c r="BQ50202" s="8"/>
      <c r="BR50202" s="8"/>
      <c r="BS50202" s="8"/>
      <c r="BT50202" s="8"/>
      <c r="BU50202" s="8"/>
    </row>
    <row r="50203" spans="68:73">
      <c r="BP50203" s="10"/>
      <c r="BQ50203" s="10"/>
      <c r="BR50203" s="10"/>
      <c r="BS50203" s="10"/>
      <c r="BT50203" s="10"/>
      <c r="BU50203" s="10"/>
    </row>
    <row r="50204" spans="68:73">
      <c r="BP50204" s="8"/>
      <c r="BQ50204" s="8"/>
      <c r="BR50204" s="8"/>
      <c r="BS50204" s="8"/>
      <c r="BT50204" s="8"/>
      <c r="BU50204" s="8"/>
    </row>
    <row r="50205" spans="68:73">
      <c r="BP50205" s="10"/>
      <c r="BQ50205" s="10"/>
      <c r="BR50205" s="10"/>
      <c r="BS50205" s="10"/>
      <c r="BT50205" s="10"/>
      <c r="BU50205" s="10"/>
    </row>
    <row r="50206" spans="68:73">
      <c r="BP50206" s="8"/>
      <c r="BQ50206" s="8"/>
      <c r="BR50206" s="8"/>
      <c r="BS50206" s="8"/>
      <c r="BT50206" s="8"/>
      <c r="BU50206" s="8"/>
    </row>
    <row r="50207" spans="68:73">
      <c r="BP50207" s="10"/>
      <c r="BQ50207" s="10"/>
      <c r="BR50207" s="10"/>
      <c r="BS50207" s="10"/>
      <c r="BT50207" s="10"/>
      <c r="BU50207" s="10"/>
    </row>
    <row r="50208" spans="68:73">
      <c r="BP50208" s="8"/>
      <c r="BQ50208" s="8"/>
      <c r="BR50208" s="8"/>
      <c r="BS50208" s="8"/>
      <c r="BT50208" s="8"/>
      <c r="BU50208" s="8"/>
    </row>
    <row r="50209" spans="68:73">
      <c r="BP50209" s="10"/>
      <c r="BQ50209" s="10"/>
      <c r="BR50209" s="10"/>
      <c r="BS50209" s="10"/>
      <c r="BT50209" s="10"/>
      <c r="BU50209" s="10"/>
    </row>
    <row r="50210" spans="68:73">
      <c r="BP50210" s="8"/>
      <c r="BQ50210" s="8"/>
      <c r="BR50210" s="8"/>
      <c r="BS50210" s="8"/>
      <c r="BT50210" s="8"/>
      <c r="BU50210" s="8"/>
    </row>
    <row r="50211" spans="68:73">
      <c r="BP50211" s="10"/>
      <c r="BQ50211" s="10"/>
      <c r="BR50211" s="10"/>
      <c r="BS50211" s="10"/>
      <c r="BT50211" s="10"/>
      <c r="BU50211" s="10"/>
    </row>
    <row r="50212" spans="68:73">
      <c r="BP50212" s="8"/>
      <c r="BQ50212" s="8"/>
      <c r="BR50212" s="8"/>
      <c r="BS50212" s="8"/>
      <c r="BT50212" s="8"/>
      <c r="BU50212" s="8"/>
    </row>
    <row r="50213" spans="68:73">
      <c r="BP50213" s="10"/>
      <c r="BQ50213" s="10"/>
      <c r="BR50213" s="10"/>
      <c r="BS50213" s="10"/>
      <c r="BT50213" s="10"/>
      <c r="BU50213" s="10"/>
    </row>
    <row r="50214" spans="68:73">
      <c r="BP50214" s="8"/>
      <c r="BQ50214" s="8"/>
      <c r="BR50214" s="8"/>
      <c r="BS50214" s="8"/>
      <c r="BT50214" s="8"/>
      <c r="BU50214" s="8"/>
    </row>
    <row r="50215" spans="68:73">
      <c r="BP50215" s="10"/>
      <c r="BQ50215" s="10"/>
      <c r="BR50215" s="10"/>
      <c r="BS50215" s="10"/>
      <c r="BT50215" s="10"/>
      <c r="BU50215" s="10"/>
    </row>
    <row r="50216" spans="68:73">
      <c r="BP50216" s="8"/>
      <c r="BQ50216" s="8"/>
      <c r="BR50216" s="8"/>
      <c r="BS50216" s="8"/>
      <c r="BT50216" s="8"/>
      <c r="BU50216" s="8"/>
    </row>
    <row r="50217" spans="68:73">
      <c r="BP50217" s="10"/>
      <c r="BQ50217" s="10"/>
      <c r="BR50217" s="10"/>
      <c r="BS50217" s="10"/>
      <c r="BT50217" s="10"/>
      <c r="BU50217" s="10"/>
    </row>
    <row r="50218" spans="68:73">
      <c r="BP50218" s="8"/>
      <c r="BQ50218" s="8"/>
      <c r="BR50218" s="8"/>
      <c r="BS50218" s="8"/>
      <c r="BT50218" s="8"/>
      <c r="BU50218" s="8"/>
    </row>
    <row r="50219" spans="68:73">
      <c r="BP50219" s="10"/>
      <c r="BQ50219" s="10"/>
      <c r="BR50219" s="10"/>
      <c r="BS50219" s="10"/>
      <c r="BT50219" s="10"/>
      <c r="BU50219" s="10"/>
    </row>
    <row r="50220" spans="68:73">
      <c r="BP50220" s="8"/>
      <c r="BQ50220" s="8"/>
      <c r="BR50220" s="8"/>
      <c r="BS50220" s="8"/>
      <c r="BT50220" s="8"/>
      <c r="BU50220" s="8"/>
    </row>
    <row r="50221" spans="68:73">
      <c r="BP50221" s="10"/>
      <c r="BQ50221" s="10"/>
      <c r="BR50221" s="10"/>
      <c r="BS50221" s="10"/>
      <c r="BT50221" s="10"/>
      <c r="BU50221" s="10"/>
    </row>
    <row r="50222" spans="68:73">
      <c r="BP50222" s="8"/>
      <c r="BQ50222" s="8"/>
      <c r="BR50222" s="8"/>
      <c r="BS50222" s="8"/>
      <c r="BT50222" s="8"/>
      <c r="BU50222" s="8"/>
    </row>
    <row r="50223" spans="68:73">
      <c r="BP50223" s="10"/>
      <c r="BQ50223" s="10"/>
      <c r="BR50223" s="10"/>
      <c r="BS50223" s="10"/>
      <c r="BT50223" s="10"/>
      <c r="BU50223" s="10"/>
    </row>
    <row r="50224" spans="68:73">
      <c r="BP50224" s="8"/>
      <c r="BQ50224" s="8"/>
      <c r="BR50224" s="8"/>
      <c r="BS50224" s="8"/>
      <c r="BT50224" s="8"/>
      <c r="BU50224" s="8"/>
    </row>
    <row r="50225" spans="68:73">
      <c r="BP50225" s="10"/>
      <c r="BQ50225" s="10"/>
      <c r="BR50225" s="10"/>
      <c r="BS50225" s="10"/>
      <c r="BT50225" s="10"/>
      <c r="BU50225" s="10"/>
    </row>
    <row r="50226" spans="68:73">
      <c r="BP50226" s="8"/>
      <c r="BQ50226" s="8"/>
      <c r="BR50226" s="8"/>
      <c r="BS50226" s="8"/>
      <c r="BT50226" s="8"/>
      <c r="BU50226" s="8"/>
    </row>
    <row r="50227" spans="68:73">
      <c r="BP50227" s="10"/>
      <c r="BQ50227" s="10"/>
      <c r="BR50227" s="10"/>
      <c r="BS50227" s="10"/>
      <c r="BT50227" s="10"/>
      <c r="BU50227" s="10"/>
    </row>
    <row r="50228" spans="68:73">
      <c r="BP50228" s="8"/>
      <c r="BQ50228" s="8"/>
      <c r="BR50228" s="8"/>
      <c r="BS50228" s="8"/>
      <c r="BT50228" s="8"/>
      <c r="BU50228" s="8"/>
    </row>
    <row r="50229" spans="68:73">
      <c r="BP50229" s="10"/>
      <c r="BQ50229" s="10"/>
      <c r="BR50229" s="10"/>
      <c r="BS50229" s="10"/>
      <c r="BT50229" s="10"/>
      <c r="BU50229" s="10"/>
    </row>
    <row r="50230" spans="68:73">
      <c r="BP50230" s="8"/>
      <c r="BQ50230" s="8"/>
      <c r="BR50230" s="8"/>
      <c r="BS50230" s="8"/>
      <c r="BT50230" s="8"/>
      <c r="BU50230" s="8"/>
    </row>
    <row r="50231" spans="68:73">
      <c r="BP50231" s="10"/>
      <c r="BQ50231" s="10"/>
      <c r="BR50231" s="10"/>
      <c r="BS50231" s="10"/>
      <c r="BT50231" s="10"/>
      <c r="BU50231" s="10"/>
    </row>
    <row r="50232" spans="68:73">
      <c r="BP50232" s="8"/>
      <c r="BQ50232" s="8"/>
      <c r="BR50232" s="8"/>
      <c r="BS50232" s="8"/>
      <c r="BT50232" s="8"/>
      <c r="BU50232" s="8"/>
    </row>
    <row r="50233" spans="68:73">
      <c r="BP50233" s="10"/>
      <c r="BQ50233" s="10"/>
      <c r="BR50233" s="10"/>
      <c r="BS50233" s="10"/>
      <c r="BT50233" s="10"/>
      <c r="BU50233" s="10"/>
    </row>
    <row r="50234" spans="68:73">
      <c r="BP50234" s="8"/>
      <c r="BQ50234" s="8"/>
      <c r="BR50234" s="8"/>
      <c r="BS50234" s="8"/>
      <c r="BT50234" s="8"/>
      <c r="BU50234" s="8"/>
    </row>
    <row r="50235" spans="68:73">
      <c r="BP50235" s="10"/>
      <c r="BQ50235" s="10"/>
      <c r="BR50235" s="10"/>
      <c r="BS50235" s="10"/>
      <c r="BT50235" s="10"/>
      <c r="BU50235" s="10"/>
    </row>
    <row r="50236" spans="68:73">
      <c r="BP50236" s="8"/>
      <c r="BQ50236" s="8"/>
      <c r="BR50236" s="8"/>
      <c r="BS50236" s="8"/>
      <c r="BT50236" s="8"/>
      <c r="BU50236" s="8"/>
    </row>
    <row r="50237" spans="68:73">
      <c r="BP50237" s="10"/>
      <c r="BQ50237" s="10"/>
      <c r="BR50237" s="10"/>
      <c r="BS50237" s="10"/>
      <c r="BT50237" s="10"/>
      <c r="BU50237" s="10"/>
    </row>
    <row r="50238" spans="68:73">
      <c r="BP50238" s="8"/>
      <c r="BQ50238" s="8"/>
      <c r="BR50238" s="8"/>
      <c r="BS50238" s="8"/>
      <c r="BT50238" s="8"/>
      <c r="BU50238" s="8"/>
    </row>
    <row r="50239" spans="68:73">
      <c r="BP50239" s="10"/>
      <c r="BQ50239" s="10"/>
      <c r="BR50239" s="10"/>
      <c r="BS50239" s="10"/>
      <c r="BT50239" s="10"/>
      <c r="BU50239" s="10"/>
    </row>
    <row r="50240" spans="68:73">
      <c r="BP50240" s="8"/>
      <c r="BQ50240" s="8"/>
      <c r="BR50240" s="8"/>
      <c r="BS50240" s="8"/>
      <c r="BT50240" s="8"/>
      <c r="BU50240" s="8"/>
    </row>
    <row r="50241" spans="68:73">
      <c r="BP50241" s="10"/>
      <c r="BQ50241" s="10"/>
      <c r="BR50241" s="10"/>
      <c r="BS50241" s="10"/>
      <c r="BT50241" s="10"/>
      <c r="BU50241" s="10"/>
    </row>
    <row r="50242" spans="68:73">
      <c r="BP50242" s="8"/>
      <c r="BQ50242" s="8"/>
      <c r="BR50242" s="8"/>
      <c r="BS50242" s="8"/>
      <c r="BT50242" s="8"/>
      <c r="BU50242" s="8"/>
    </row>
    <row r="50243" spans="68:73">
      <c r="BP50243" s="10"/>
      <c r="BQ50243" s="10"/>
      <c r="BR50243" s="10"/>
      <c r="BS50243" s="10"/>
      <c r="BT50243" s="10"/>
      <c r="BU50243" s="10"/>
    </row>
    <row r="50244" spans="68:73">
      <c r="BP50244" s="8"/>
      <c r="BQ50244" s="8"/>
      <c r="BR50244" s="8"/>
      <c r="BS50244" s="8"/>
      <c r="BT50244" s="8"/>
      <c r="BU50244" s="8"/>
    </row>
    <row r="50245" spans="68:73">
      <c r="BP50245" s="10"/>
      <c r="BQ50245" s="10"/>
      <c r="BR50245" s="10"/>
      <c r="BS50245" s="10"/>
      <c r="BT50245" s="10"/>
      <c r="BU50245" s="10"/>
    </row>
    <row r="50246" spans="68:73">
      <c r="BP50246" s="8"/>
      <c r="BQ50246" s="8"/>
      <c r="BR50246" s="8"/>
      <c r="BS50246" s="8"/>
      <c r="BT50246" s="8"/>
      <c r="BU50246" s="8"/>
    </row>
    <row r="50247" spans="68:73">
      <c r="BP50247" s="10"/>
      <c r="BQ50247" s="10"/>
      <c r="BR50247" s="10"/>
      <c r="BS50247" s="10"/>
      <c r="BT50247" s="10"/>
      <c r="BU50247" s="10"/>
    </row>
    <row r="50248" spans="68:73">
      <c r="BP50248" s="8"/>
      <c r="BQ50248" s="8"/>
      <c r="BR50248" s="8"/>
      <c r="BS50248" s="8"/>
      <c r="BT50248" s="8"/>
      <c r="BU50248" s="8"/>
    </row>
    <row r="50249" spans="68:73">
      <c r="BP50249" s="10"/>
      <c r="BQ50249" s="10"/>
      <c r="BR50249" s="10"/>
      <c r="BS50249" s="10"/>
      <c r="BT50249" s="10"/>
      <c r="BU50249" s="10"/>
    </row>
    <row r="50250" spans="68:73">
      <c r="BP50250" s="8"/>
      <c r="BQ50250" s="8"/>
      <c r="BR50250" s="8"/>
      <c r="BS50250" s="8"/>
      <c r="BT50250" s="8"/>
      <c r="BU50250" s="8"/>
    </row>
    <row r="50251" spans="68:73">
      <c r="BP50251" s="10"/>
      <c r="BQ50251" s="10"/>
      <c r="BR50251" s="10"/>
      <c r="BS50251" s="10"/>
      <c r="BT50251" s="10"/>
      <c r="BU50251" s="10"/>
    </row>
    <row r="50252" spans="68:73">
      <c r="BP50252" s="8"/>
      <c r="BQ50252" s="8"/>
      <c r="BR50252" s="8"/>
      <c r="BS50252" s="8"/>
      <c r="BT50252" s="8"/>
      <c r="BU50252" s="8"/>
    </row>
    <row r="50253" spans="68:73">
      <c r="BP50253" s="10"/>
      <c r="BQ50253" s="10"/>
      <c r="BR50253" s="10"/>
      <c r="BS50253" s="10"/>
      <c r="BT50253" s="10"/>
      <c r="BU50253" s="10"/>
    </row>
    <row r="50254" spans="68:73">
      <c r="BP50254" s="8"/>
      <c r="BQ50254" s="8"/>
      <c r="BR50254" s="8"/>
      <c r="BS50254" s="8"/>
      <c r="BT50254" s="8"/>
      <c r="BU50254" s="8"/>
    </row>
    <row r="50255" spans="68:73">
      <c r="BP50255" s="10"/>
      <c r="BQ50255" s="10"/>
      <c r="BR50255" s="10"/>
      <c r="BS50255" s="10"/>
      <c r="BT50255" s="10"/>
      <c r="BU50255" s="10"/>
    </row>
    <row r="50256" spans="68:73">
      <c r="BP50256" s="8"/>
      <c r="BQ50256" s="8"/>
      <c r="BR50256" s="8"/>
      <c r="BS50256" s="8"/>
      <c r="BT50256" s="8"/>
      <c r="BU50256" s="8"/>
    </row>
    <row r="50257" spans="68:73">
      <c r="BP50257" s="10"/>
      <c r="BQ50257" s="10"/>
      <c r="BR50257" s="10"/>
      <c r="BS50257" s="10"/>
      <c r="BT50257" s="10"/>
      <c r="BU50257" s="10"/>
    </row>
    <row r="50258" spans="68:73">
      <c r="BP50258" s="8"/>
      <c r="BQ50258" s="8"/>
      <c r="BR50258" s="8"/>
      <c r="BS50258" s="8"/>
      <c r="BT50258" s="8"/>
      <c r="BU50258" s="8"/>
    </row>
    <row r="50259" spans="68:73">
      <c r="BP50259" s="10"/>
      <c r="BQ50259" s="10"/>
      <c r="BR50259" s="10"/>
      <c r="BS50259" s="10"/>
      <c r="BT50259" s="10"/>
      <c r="BU50259" s="10"/>
    </row>
    <row r="50260" spans="68:73">
      <c r="BP50260" s="8"/>
      <c r="BQ50260" s="8"/>
      <c r="BR50260" s="8"/>
      <c r="BS50260" s="8"/>
      <c r="BT50260" s="8"/>
      <c r="BU50260" s="8"/>
    </row>
    <row r="50261" spans="68:73">
      <c r="BP50261" s="10"/>
      <c r="BQ50261" s="10"/>
      <c r="BR50261" s="10"/>
      <c r="BS50261" s="10"/>
      <c r="BT50261" s="10"/>
      <c r="BU50261" s="10"/>
    </row>
    <row r="50262" spans="68:73">
      <c r="BP50262" s="8"/>
      <c r="BQ50262" s="8"/>
      <c r="BR50262" s="8"/>
      <c r="BS50262" s="8"/>
      <c r="BT50262" s="8"/>
      <c r="BU50262" s="8"/>
    </row>
    <row r="50263" spans="68:73">
      <c r="BP50263" s="10"/>
      <c r="BQ50263" s="10"/>
      <c r="BR50263" s="10"/>
      <c r="BS50263" s="10"/>
      <c r="BT50263" s="10"/>
      <c r="BU50263" s="10"/>
    </row>
    <row r="50264" spans="68:73">
      <c r="BP50264" s="8"/>
      <c r="BQ50264" s="8"/>
      <c r="BR50264" s="8"/>
      <c r="BS50264" s="8"/>
      <c r="BT50264" s="8"/>
      <c r="BU50264" s="8"/>
    </row>
    <row r="50265" spans="68:73">
      <c r="BP50265" s="10"/>
      <c r="BQ50265" s="10"/>
      <c r="BR50265" s="10"/>
      <c r="BS50265" s="10"/>
      <c r="BT50265" s="10"/>
      <c r="BU50265" s="10"/>
    </row>
    <row r="50266" spans="68:73">
      <c r="BP50266" s="8"/>
      <c r="BQ50266" s="8"/>
      <c r="BR50266" s="8"/>
      <c r="BS50266" s="8"/>
      <c r="BT50266" s="8"/>
      <c r="BU50266" s="8"/>
    </row>
    <row r="50267" spans="68:73">
      <c r="BP50267" s="10"/>
      <c r="BQ50267" s="10"/>
      <c r="BR50267" s="10"/>
      <c r="BS50267" s="10"/>
      <c r="BT50267" s="10"/>
      <c r="BU50267" s="10"/>
    </row>
    <row r="50268" spans="68:73">
      <c r="BP50268" s="8"/>
      <c r="BQ50268" s="8"/>
      <c r="BR50268" s="8"/>
      <c r="BS50268" s="8"/>
      <c r="BT50268" s="8"/>
      <c r="BU50268" s="8"/>
    </row>
    <row r="50269" spans="68:73">
      <c r="BP50269" s="10"/>
      <c r="BQ50269" s="10"/>
      <c r="BR50269" s="10"/>
      <c r="BS50269" s="10"/>
      <c r="BT50269" s="10"/>
      <c r="BU50269" s="10"/>
    </row>
    <row r="50270" spans="68:73">
      <c r="BP50270" s="8"/>
      <c r="BQ50270" s="8"/>
      <c r="BR50270" s="8"/>
      <c r="BS50270" s="8"/>
      <c r="BT50270" s="8"/>
      <c r="BU50270" s="8"/>
    </row>
    <row r="50271" spans="68:73">
      <c r="BP50271" s="10"/>
      <c r="BQ50271" s="10"/>
      <c r="BR50271" s="10"/>
      <c r="BS50271" s="10"/>
      <c r="BT50271" s="10"/>
      <c r="BU50271" s="10"/>
    </row>
    <row r="50272" spans="68:73">
      <c r="BP50272" s="8"/>
      <c r="BQ50272" s="8"/>
      <c r="BR50272" s="8"/>
      <c r="BS50272" s="8"/>
      <c r="BT50272" s="8"/>
      <c r="BU50272" s="8"/>
    </row>
    <row r="50273" spans="68:73">
      <c r="BP50273" s="10"/>
      <c r="BQ50273" s="10"/>
      <c r="BR50273" s="10"/>
      <c r="BS50273" s="10"/>
      <c r="BT50273" s="10"/>
      <c r="BU50273" s="10"/>
    </row>
    <row r="50274" spans="68:73">
      <c r="BP50274" s="8"/>
      <c r="BQ50274" s="8"/>
      <c r="BR50274" s="8"/>
      <c r="BS50274" s="8"/>
      <c r="BT50274" s="8"/>
      <c r="BU50274" s="8"/>
    </row>
    <row r="50275" spans="68:73">
      <c r="BP50275" s="10"/>
      <c r="BQ50275" s="10"/>
      <c r="BR50275" s="10"/>
      <c r="BS50275" s="10"/>
      <c r="BT50275" s="10"/>
      <c r="BU50275" s="10"/>
    </row>
    <row r="50276" spans="68:73">
      <c r="BP50276" s="8"/>
      <c r="BQ50276" s="8"/>
      <c r="BR50276" s="8"/>
      <c r="BS50276" s="8"/>
      <c r="BT50276" s="8"/>
      <c r="BU50276" s="8"/>
    </row>
    <row r="50277" spans="68:73">
      <c r="BP50277" s="10"/>
      <c r="BQ50277" s="10"/>
      <c r="BR50277" s="10"/>
      <c r="BS50277" s="10"/>
      <c r="BT50277" s="10"/>
      <c r="BU50277" s="10"/>
    </row>
    <row r="50278" spans="68:73">
      <c r="BP50278" s="8"/>
      <c r="BQ50278" s="8"/>
      <c r="BR50278" s="8"/>
      <c r="BS50278" s="8"/>
      <c r="BT50278" s="8"/>
      <c r="BU50278" s="8"/>
    </row>
    <row r="50279" spans="68:73">
      <c r="BP50279" s="10"/>
      <c r="BQ50279" s="10"/>
      <c r="BR50279" s="10"/>
      <c r="BS50279" s="10"/>
      <c r="BT50279" s="10"/>
      <c r="BU50279" s="10"/>
    </row>
    <row r="50280" spans="68:73">
      <c r="BP50280" s="8"/>
      <c r="BQ50280" s="8"/>
      <c r="BR50280" s="8"/>
      <c r="BS50280" s="8"/>
      <c r="BT50280" s="8"/>
      <c r="BU50280" s="8"/>
    </row>
    <row r="50281" spans="68:73">
      <c r="BP50281" s="10"/>
      <c r="BQ50281" s="10"/>
      <c r="BR50281" s="10"/>
      <c r="BS50281" s="10"/>
      <c r="BT50281" s="10"/>
      <c r="BU50281" s="10"/>
    </row>
    <row r="50282" spans="68:73">
      <c r="BP50282" s="8"/>
      <c r="BQ50282" s="8"/>
      <c r="BR50282" s="8"/>
      <c r="BS50282" s="8"/>
      <c r="BT50282" s="8"/>
      <c r="BU50282" s="8"/>
    </row>
    <row r="50283" spans="68:73">
      <c r="BP50283" s="10"/>
      <c r="BQ50283" s="10"/>
      <c r="BR50283" s="10"/>
      <c r="BS50283" s="10"/>
      <c r="BT50283" s="10"/>
      <c r="BU50283" s="10"/>
    </row>
    <row r="50284" spans="68:73">
      <c r="BP50284" s="8"/>
      <c r="BQ50284" s="8"/>
      <c r="BR50284" s="8"/>
      <c r="BS50284" s="8"/>
      <c r="BT50284" s="8"/>
      <c r="BU50284" s="8"/>
    </row>
    <row r="50285" spans="68:73">
      <c r="BP50285" s="10"/>
      <c r="BQ50285" s="10"/>
      <c r="BR50285" s="10"/>
      <c r="BS50285" s="10"/>
      <c r="BT50285" s="10"/>
      <c r="BU50285" s="10"/>
    </row>
    <row r="50286" spans="68:73">
      <c r="BP50286" s="8"/>
      <c r="BQ50286" s="8"/>
      <c r="BR50286" s="8"/>
      <c r="BS50286" s="8"/>
      <c r="BT50286" s="8"/>
      <c r="BU50286" s="8"/>
    </row>
    <row r="50287" spans="68:73">
      <c r="BP50287" s="10"/>
      <c r="BQ50287" s="10"/>
      <c r="BR50287" s="10"/>
      <c r="BS50287" s="10"/>
      <c r="BT50287" s="10"/>
      <c r="BU50287" s="10"/>
    </row>
    <row r="50288" spans="68:73">
      <c r="BP50288" s="8"/>
      <c r="BQ50288" s="8"/>
      <c r="BR50288" s="8"/>
      <c r="BS50288" s="8"/>
      <c r="BT50288" s="8"/>
      <c r="BU50288" s="8"/>
    </row>
    <row r="50289" spans="68:73">
      <c r="BP50289" s="10"/>
      <c r="BQ50289" s="10"/>
      <c r="BR50289" s="10"/>
      <c r="BS50289" s="10"/>
      <c r="BT50289" s="10"/>
      <c r="BU50289" s="10"/>
    </row>
    <row r="50290" spans="68:73">
      <c r="BP50290" s="8"/>
      <c r="BQ50290" s="8"/>
      <c r="BR50290" s="8"/>
      <c r="BS50290" s="8"/>
      <c r="BT50290" s="8"/>
      <c r="BU50290" s="8"/>
    </row>
    <row r="50291" spans="68:73">
      <c r="BP50291" s="10"/>
      <c r="BQ50291" s="10"/>
      <c r="BR50291" s="10"/>
      <c r="BS50291" s="10"/>
      <c r="BT50291" s="10"/>
      <c r="BU50291" s="10"/>
    </row>
    <row r="50292" spans="68:73">
      <c r="BP50292" s="8"/>
      <c r="BQ50292" s="8"/>
      <c r="BR50292" s="8"/>
      <c r="BS50292" s="8"/>
      <c r="BT50292" s="8"/>
      <c r="BU50292" s="8"/>
    </row>
    <row r="50293" spans="68:73">
      <c r="BP50293" s="10"/>
      <c r="BQ50293" s="10"/>
      <c r="BR50293" s="10"/>
      <c r="BS50293" s="10"/>
      <c r="BT50293" s="10"/>
      <c r="BU50293" s="10"/>
    </row>
    <row r="50294" spans="68:73">
      <c r="BP50294" s="8"/>
      <c r="BQ50294" s="8"/>
      <c r="BR50294" s="8"/>
      <c r="BS50294" s="8"/>
      <c r="BT50294" s="8"/>
      <c r="BU50294" s="8"/>
    </row>
    <row r="50295" spans="68:73">
      <c r="BP50295" s="10"/>
      <c r="BQ50295" s="10"/>
      <c r="BR50295" s="10"/>
      <c r="BS50295" s="10"/>
      <c r="BT50295" s="10"/>
      <c r="BU50295" s="10"/>
    </row>
    <row r="50296" spans="68:73">
      <c r="BP50296" s="8"/>
      <c r="BQ50296" s="8"/>
      <c r="BR50296" s="8"/>
      <c r="BS50296" s="8"/>
      <c r="BT50296" s="8"/>
      <c r="BU50296" s="8"/>
    </row>
    <row r="50297" spans="68:73">
      <c r="BP50297" s="10"/>
      <c r="BQ50297" s="10"/>
      <c r="BR50297" s="10"/>
      <c r="BS50297" s="10"/>
      <c r="BT50297" s="10"/>
      <c r="BU50297" s="10"/>
    </row>
    <row r="50298" spans="68:73">
      <c r="BP50298" s="8"/>
      <c r="BQ50298" s="8"/>
      <c r="BR50298" s="8"/>
      <c r="BS50298" s="8"/>
      <c r="BT50298" s="8"/>
      <c r="BU50298" s="8"/>
    </row>
    <row r="50299" spans="68:73">
      <c r="BP50299" s="10"/>
      <c r="BQ50299" s="10"/>
      <c r="BR50299" s="10"/>
      <c r="BS50299" s="10"/>
      <c r="BT50299" s="10"/>
      <c r="BU50299" s="10"/>
    </row>
    <row r="50300" spans="68:73">
      <c r="BP50300" s="8"/>
      <c r="BQ50300" s="8"/>
      <c r="BR50300" s="8"/>
      <c r="BS50300" s="8"/>
      <c r="BT50300" s="8"/>
      <c r="BU50300" s="8"/>
    </row>
    <row r="50301" spans="68:73">
      <c r="BP50301" s="10"/>
      <c r="BQ50301" s="10"/>
      <c r="BR50301" s="10"/>
      <c r="BS50301" s="10"/>
      <c r="BT50301" s="10"/>
      <c r="BU50301" s="10"/>
    </row>
    <row r="50302" spans="68:73">
      <c r="BP50302" s="8"/>
      <c r="BQ50302" s="8"/>
      <c r="BR50302" s="8"/>
      <c r="BS50302" s="8"/>
      <c r="BT50302" s="8"/>
      <c r="BU50302" s="8"/>
    </row>
    <row r="50303" spans="68:73">
      <c r="BP50303" s="10"/>
      <c r="BQ50303" s="10"/>
      <c r="BR50303" s="10"/>
      <c r="BS50303" s="10"/>
      <c r="BT50303" s="10"/>
      <c r="BU50303" s="10"/>
    </row>
    <row r="50304" spans="68:73">
      <c r="BP50304" s="8"/>
      <c r="BQ50304" s="8"/>
      <c r="BR50304" s="8"/>
      <c r="BS50304" s="8"/>
      <c r="BT50304" s="8"/>
      <c r="BU50304" s="8"/>
    </row>
    <row r="50305" spans="68:73">
      <c r="BP50305" s="10"/>
      <c r="BQ50305" s="10"/>
      <c r="BR50305" s="10"/>
      <c r="BS50305" s="10"/>
      <c r="BT50305" s="10"/>
      <c r="BU50305" s="10"/>
    </row>
    <row r="50306" spans="68:73">
      <c r="BP50306" s="8"/>
      <c r="BQ50306" s="8"/>
      <c r="BR50306" s="8"/>
      <c r="BS50306" s="8"/>
      <c r="BT50306" s="8"/>
      <c r="BU50306" s="8"/>
    </row>
    <row r="50307" spans="68:73">
      <c r="BP50307" s="10"/>
      <c r="BQ50307" s="10"/>
      <c r="BR50307" s="10"/>
      <c r="BS50307" s="10"/>
      <c r="BT50307" s="10"/>
      <c r="BU50307" s="10"/>
    </row>
    <row r="50308" spans="68:73">
      <c r="BP50308" s="8"/>
      <c r="BQ50308" s="8"/>
      <c r="BR50308" s="8"/>
      <c r="BS50308" s="8"/>
      <c r="BT50308" s="8"/>
      <c r="BU50308" s="8"/>
    </row>
    <row r="50309" spans="68:73">
      <c r="BP50309" s="10"/>
      <c r="BQ50309" s="10"/>
      <c r="BR50309" s="10"/>
      <c r="BS50309" s="10"/>
      <c r="BT50309" s="10"/>
      <c r="BU50309" s="10"/>
    </row>
    <row r="50310" spans="68:73">
      <c r="BP50310" s="8"/>
      <c r="BQ50310" s="8"/>
      <c r="BR50310" s="8"/>
      <c r="BS50310" s="8"/>
      <c r="BT50310" s="8"/>
      <c r="BU50310" s="8"/>
    </row>
    <row r="50311" spans="68:73">
      <c r="BP50311" s="10"/>
      <c r="BQ50311" s="10"/>
      <c r="BR50311" s="10"/>
      <c r="BS50311" s="10"/>
      <c r="BT50311" s="10"/>
      <c r="BU50311" s="10"/>
    </row>
    <row r="50312" spans="68:73">
      <c r="BP50312" s="8"/>
      <c r="BQ50312" s="8"/>
      <c r="BR50312" s="8"/>
      <c r="BS50312" s="8"/>
      <c r="BT50312" s="8"/>
      <c r="BU50312" s="8"/>
    </row>
    <row r="50313" spans="68:73">
      <c r="BP50313" s="10"/>
      <c r="BQ50313" s="10"/>
      <c r="BR50313" s="10"/>
      <c r="BS50313" s="10"/>
      <c r="BT50313" s="10"/>
      <c r="BU50313" s="10"/>
    </row>
    <row r="50314" spans="68:73">
      <c r="BP50314" s="8"/>
      <c r="BQ50314" s="8"/>
      <c r="BR50314" s="8"/>
      <c r="BS50314" s="8"/>
      <c r="BT50314" s="8"/>
      <c r="BU50314" s="8"/>
    </row>
    <row r="50315" spans="68:73">
      <c r="BP50315" s="10"/>
      <c r="BQ50315" s="10"/>
      <c r="BR50315" s="10"/>
      <c r="BS50315" s="10"/>
      <c r="BT50315" s="10"/>
      <c r="BU50315" s="10"/>
    </row>
    <row r="50316" spans="68:73">
      <c r="BP50316" s="8"/>
      <c r="BQ50316" s="8"/>
      <c r="BR50316" s="8"/>
      <c r="BS50316" s="8"/>
      <c r="BT50316" s="8"/>
      <c r="BU50316" s="8"/>
    </row>
    <row r="50317" spans="68:73">
      <c r="BP50317" s="10"/>
      <c r="BQ50317" s="10"/>
      <c r="BR50317" s="10"/>
      <c r="BS50317" s="10"/>
      <c r="BT50317" s="10"/>
      <c r="BU50317" s="10"/>
    </row>
    <row r="50318" spans="68:73">
      <c r="BP50318" s="8"/>
      <c r="BQ50318" s="8"/>
      <c r="BR50318" s="8"/>
      <c r="BS50318" s="8"/>
      <c r="BT50318" s="8"/>
      <c r="BU50318" s="8"/>
    </row>
    <row r="50319" spans="68:73">
      <c r="BP50319" s="10"/>
      <c r="BQ50319" s="10"/>
      <c r="BR50319" s="10"/>
      <c r="BS50319" s="10"/>
      <c r="BT50319" s="10"/>
      <c r="BU50319" s="10"/>
    </row>
    <row r="50320" spans="68:73">
      <c r="BP50320" s="8"/>
      <c r="BQ50320" s="8"/>
      <c r="BR50320" s="8"/>
      <c r="BS50320" s="8"/>
      <c r="BT50320" s="8"/>
      <c r="BU50320" s="8"/>
    </row>
    <row r="50321" spans="68:73">
      <c r="BP50321" s="10"/>
      <c r="BQ50321" s="10"/>
      <c r="BR50321" s="10"/>
      <c r="BS50321" s="10"/>
      <c r="BT50321" s="10"/>
      <c r="BU50321" s="10"/>
    </row>
    <row r="50322" spans="68:73">
      <c r="BP50322" s="8"/>
      <c r="BQ50322" s="8"/>
      <c r="BR50322" s="8"/>
      <c r="BS50322" s="8"/>
      <c r="BT50322" s="8"/>
      <c r="BU50322" s="8"/>
    </row>
    <row r="50323" spans="68:73">
      <c r="BP50323" s="10"/>
      <c r="BQ50323" s="10"/>
      <c r="BR50323" s="10"/>
      <c r="BS50323" s="10"/>
      <c r="BT50323" s="10"/>
      <c r="BU50323" s="10"/>
    </row>
    <row r="50324" spans="68:73">
      <c r="BP50324" s="8"/>
      <c r="BQ50324" s="8"/>
      <c r="BR50324" s="8"/>
      <c r="BS50324" s="8"/>
      <c r="BT50324" s="8"/>
      <c r="BU50324" s="8"/>
    </row>
    <row r="50325" spans="68:73">
      <c r="BP50325" s="10"/>
      <c r="BQ50325" s="10"/>
      <c r="BR50325" s="10"/>
      <c r="BS50325" s="10"/>
      <c r="BT50325" s="10"/>
      <c r="BU50325" s="10"/>
    </row>
    <row r="50326" spans="68:73">
      <c r="BP50326" s="8"/>
      <c r="BQ50326" s="8"/>
      <c r="BR50326" s="8"/>
      <c r="BS50326" s="8"/>
      <c r="BT50326" s="8"/>
      <c r="BU50326" s="8"/>
    </row>
    <row r="50327" spans="68:73">
      <c r="BP50327" s="10"/>
      <c r="BQ50327" s="10"/>
      <c r="BR50327" s="10"/>
      <c r="BS50327" s="10"/>
      <c r="BT50327" s="10"/>
      <c r="BU50327" s="10"/>
    </row>
    <row r="50328" spans="68:73">
      <c r="BP50328" s="8"/>
      <c r="BQ50328" s="8"/>
      <c r="BR50328" s="8"/>
      <c r="BS50328" s="8"/>
      <c r="BT50328" s="8"/>
      <c r="BU50328" s="8"/>
    </row>
    <row r="50329" spans="68:73">
      <c r="BP50329" s="10"/>
      <c r="BQ50329" s="10"/>
      <c r="BR50329" s="10"/>
      <c r="BS50329" s="10"/>
      <c r="BT50329" s="10"/>
      <c r="BU50329" s="10"/>
    </row>
    <row r="50330" spans="68:73">
      <c r="BP50330" s="8"/>
      <c r="BQ50330" s="8"/>
      <c r="BR50330" s="8"/>
      <c r="BS50330" s="8"/>
      <c r="BT50330" s="8"/>
      <c r="BU50330" s="8"/>
    </row>
    <row r="50331" spans="68:73">
      <c r="BP50331" s="10"/>
      <c r="BQ50331" s="10"/>
      <c r="BR50331" s="10"/>
      <c r="BS50331" s="10"/>
      <c r="BT50331" s="10"/>
      <c r="BU50331" s="10"/>
    </row>
    <row r="50332" spans="68:73">
      <c r="BP50332" s="8"/>
      <c r="BQ50332" s="8"/>
      <c r="BR50332" s="8"/>
      <c r="BS50332" s="8"/>
      <c r="BT50332" s="8"/>
      <c r="BU50332" s="8"/>
    </row>
    <row r="50333" spans="68:73">
      <c r="BP50333" s="10"/>
      <c r="BQ50333" s="10"/>
      <c r="BR50333" s="10"/>
      <c r="BS50333" s="10"/>
      <c r="BT50333" s="10"/>
      <c r="BU50333" s="10"/>
    </row>
    <row r="50334" spans="68:73">
      <c r="BP50334" s="8"/>
      <c r="BQ50334" s="8"/>
      <c r="BR50334" s="8"/>
      <c r="BS50334" s="8"/>
      <c r="BT50334" s="8"/>
      <c r="BU50334" s="8"/>
    </row>
    <row r="50335" spans="68:73">
      <c r="BP50335" s="10"/>
      <c r="BQ50335" s="10"/>
      <c r="BR50335" s="10"/>
      <c r="BS50335" s="10"/>
      <c r="BT50335" s="10"/>
      <c r="BU50335" s="10"/>
    </row>
    <row r="50336" spans="68:73">
      <c r="BP50336" s="8"/>
      <c r="BQ50336" s="8"/>
      <c r="BR50336" s="8"/>
      <c r="BS50336" s="8"/>
      <c r="BT50336" s="8"/>
      <c r="BU50336" s="8"/>
    </row>
    <row r="50337" spans="68:73">
      <c r="BP50337" s="10"/>
      <c r="BQ50337" s="10"/>
      <c r="BR50337" s="10"/>
      <c r="BS50337" s="10"/>
      <c r="BT50337" s="10"/>
      <c r="BU50337" s="10"/>
    </row>
    <row r="50338" spans="68:73">
      <c r="BP50338" s="8"/>
      <c r="BQ50338" s="8"/>
      <c r="BR50338" s="8"/>
      <c r="BS50338" s="8"/>
      <c r="BT50338" s="8"/>
      <c r="BU50338" s="8"/>
    </row>
    <row r="50339" spans="68:73">
      <c r="BP50339" s="10"/>
      <c r="BQ50339" s="10"/>
      <c r="BR50339" s="10"/>
      <c r="BS50339" s="10"/>
      <c r="BT50339" s="10"/>
      <c r="BU50339" s="10"/>
    </row>
    <row r="50340" spans="68:73">
      <c r="BP50340" s="8"/>
      <c r="BQ50340" s="8"/>
      <c r="BR50340" s="8"/>
      <c r="BS50340" s="8"/>
      <c r="BT50340" s="8"/>
      <c r="BU50340" s="8"/>
    </row>
    <row r="50341" spans="68:73">
      <c r="BP50341" s="10"/>
      <c r="BQ50341" s="10"/>
      <c r="BR50341" s="10"/>
      <c r="BS50341" s="10"/>
      <c r="BT50341" s="10"/>
      <c r="BU50341" s="10"/>
    </row>
    <row r="50342" spans="68:73">
      <c r="BP50342" s="8"/>
      <c r="BQ50342" s="8"/>
      <c r="BR50342" s="8"/>
      <c r="BS50342" s="8"/>
      <c r="BT50342" s="8"/>
      <c r="BU50342" s="8"/>
    </row>
    <row r="50343" spans="68:73">
      <c r="BP50343" s="10"/>
      <c r="BQ50343" s="10"/>
      <c r="BR50343" s="10"/>
      <c r="BS50343" s="10"/>
      <c r="BT50343" s="10"/>
      <c r="BU50343" s="10"/>
    </row>
    <row r="50344" spans="68:73">
      <c r="BP50344" s="8"/>
      <c r="BQ50344" s="8"/>
      <c r="BR50344" s="8"/>
      <c r="BS50344" s="8"/>
      <c r="BT50344" s="8"/>
      <c r="BU50344" s="8"/>
    </row>
    <row r="50345" spans="68:73">
      <c r="BP50345" s="10"/>
      <c r="BQ50345" s="10"/>
      <c r="BR50345" s="10"/>
      <c r="BS50345" s="10"/>
      <c r="BT50345" s="10"/>
      <c r="BU50345" s="10"/>
    </row>
    <row r="50346" spans="68:73">
      <c r="BP50346" s="8"/>
      <c r="BQ50346" s="8"/>
      <c r="BR50346" s="8"/>
      <c r="BS50346" s="8"/>
      <c r="BT50346" s="8"/>
      <c r="BU50346" s="8"/>
    </row>
    <row r="50347" spans="68:73">
      <c r="BP50347" s="10"/>
      <c r="BQ50347" s="10"/>
      <c r="BR50347" s="10"/>
      <c r="BS50347" s="10"/>
      <c r="BT50347" s="10"/>
      <c r="BU50347" s="10"/>
    </row>
    <row r="50348" spans="68:73">
      <c r="BP50348" s="8"/>
      <c r="BQ50348" s="8"/>
      <c r="BR50348" s="8"/>
      <c r="BS50348" s="8"/>
      <c r="BT50348" s="8"/>
      <c r="BU50348" s="8"/>
    </row>
    <row r="50349" spans="68:73">
      <c r="BP50349" s="10"/>
      <c r="BQ50349" s="10"/>
      <c r="BR50349" s="10"/>
      <c r="BS50349" s="10"/>
      <c r="BT50349" s="10"/>
      <c r="BU50349" s="10"/>
    </row>
    <row r="50350" spans="68:73">
      <c r="BP50350" s="8"/>
      <c r="BQ50350" s="8"/>
      <c r="BR50350" s="8"/>
      <c r="BS50350" s="8"/>
      <c r="BT50350" s="8"/>
      <c r="BU50350" s="8"/>
    </row>
    <row r="50351" spans="68:73">
      <c r="BP50351" s="10"/>
      <c r="BQ50351" s="10"/>
      <c r="BR50351" s="10"/>
      <c r="BS50351" s="10"/>
      <c r="BT50351" s="10"/>
      <c r="BU50351" s="10"/>
    </row>
    <row r="50352" spans="68:73">
      <c r="BP50352" s="8"/>
      <c r="BQ50352" s="8"/>
      <c r="BR50352" s="8"/>
      <c r="BS50352" s="8"/>
      <c r="BT50352" s="8"/>
      <c r="BU50352" s="8"/>
    </row>
    <row r="50353" spans="68:73">
      <c r="BP50353" s="10"/>
      <c r="BQ50353" s="10"/>
      <c r="BR50353" s="10"/>
      <c r="BS50353" s="10"/>
      <c r="BT50353" s="10"/>
      <c r="BU50353" s="10"/>
    </row>
    <row r="50354" spans="68:73">
      <c r="BP50354" s="8"/>
      <c r="BQ50354" s="8"/>
      <c r="BR50354" s="8"/>
      <c r="BS50354" s="8"/>
      <c r="BT50354" s="8"/>
      <c r="BU50354" s="8"/>
    </row>
    <row r="50355" spans="68:73">
      <c r="BP50355" s="10"/>
      <c r="BQ50355" s="10"/>
      <c r="BR50355" s="10"/>
      <c r="BS50355" s="10"/>
      <c r="BT50355" s="10"/>
      <c r="BU50355" s="10"/>
    </row>
    <row r="50356" spans="68:73">
      <c r="BP50356" s="8"/>
      <c r="BQ50356" s="8"/>
      <c r="BR50356" s="8"/>
      <c r="BS50356" s="8"/>
      <c r="BT50356" s="8"/>
      <c r="BU50356" s="8"/>
    </row>
    <row r="50357" spans="68:73">
      <c r="BP50357" s="10"/>
      <c r="BQ50357" s="10"/>
      <c r="BR50357" s="10"/>
      <c r="BS50357" s="10"/>
      <c r="BT50357" s="10"/>
      <c r="BU50357" s="10"/>
    </row>
    <row r="50358" spans="68:73">
      <c r="BP50358" s="8"/>
      <c r="BQ50358" s="8"/>
      <c r="BR50358" s="8"/>
      <c r="BS50358" s="8"/>
      <c r="BT50358" s="8"/>
      <c r="BU50358" s="8"/>
    </row>
    <row r="50359" spans="68:73">
      <c r="BP50359" s="10"/>
      <c r="BQ50359" s="10"/>
      <c r="BR50359" s="10"/>
      <c r="BS50359" s="10"/>
      <c r="BT50359" s="10"/>
      <c r="BU50359" s="10"/>
    </row>
    <row r="50360" spans="68:73">
      <c r="BP50360" s="8"/>
      <c r="BQ50360" s="8"/>
      <c r="BR50360" s="8"/>
      <c r="BS50360" s="8"/>
      <c r="BT50360" s="8"/>
      <c r="BU50360" s="8"/>
    </row>
    <row r="50361" spans="68:73">
      <c r="BP50361" s="10"/>
      <c r="BQ50361" s="10"/>
      <c r="BR50361" s="10"/>
      <c r="BS50361" s="10"/>
      <c r="BT50361" s="10"/>
      <c r="BU50361" s="10"/>
    </row>
    <row r="50362" spans="68:73">
      <c r="BP50362" s="8"/>
      <c r="BQ50362" s="8"/>
      <c r="BR50362" s="8"/>
      <c r="BS50362" s="8"/>
      <c r="BT50362" s="8"/>
      <c r="BU50362" s="8"/>
    </row>
    <row r="50363" spans="68:73">
      <c r="BP50363" s="10"/>
      <c r="BQ50363" s="10"/>
      <c r="BR50363" s="10"/>
      <c r="BS50363" s="10"/>
      <c r="BT50363" s="10"/>
      <c r="BU50363" s="10"/>
    </row>
    <row r="50364" spans="68:73">
      <c r="BP50364" s="8"/>
      <c r="BQ50364" s="8"/>
      <c r="BR50364" s="8"/>
      <c r="BS50364" s="8"/>
      <c r="BT50364" s="8"/>
      <c r="BU50364" s="8"/>
    </row>
    <row r="50365" spans="68:73">
      <c r="BP50365" s="10"/>
      <c r="BQ50365" s="10"/>
      <c r="BR50365" s="10"/>
      <c r="BS50365" s="10"/>
      <c r="BT50365" s="10"/>
      <c r="BU50365" s="10"/>
    </row>
    <row r="50366" spans="68:73">
      <c r="BP50366" s="8"/>
      <c r="BQ50366" s="8"/>
      <c r="BR50366" s="8"/>
      <c r="BS50366" s="8"/>
      <c r="BT50366" s="8"/>
      <c r="BU50366" s="8"/>
    </row>
    <row r="50367" spans="68:73">
      <c r="BP50367" s="10"/>
      <c r="BQ50367" s="10"/>
      <c r="BR50367" s="10"/>
      <c r="BS50367" s="10"/>
      <c r="BT50367" s="10"/>
      <c r="BU50367" s="10"/>
    </row>
    <row r="50368" spans="68:73">
      <c r="BP50368" s="8"/>
      <c r="BQ50368" s="8"/>
      <c r="BR50368" s="8"/>
      <c r="BS50368" s="8"/>
      <c r="BT50368" s="8"/>
      <c r="BU50368" s="8"/>
    </row>
    <row r="50369" spans="68:73">
      <c r="BP50369" s="10"/>
      <c r="BQ50369" s="10"/>
      <c r="BR50369" s="10"/>
      <c r="BS50369" s="10"/>
      <c r="BT50369" s="10"/>
      <c r="BU50369" s="10"/>
    </row>
    <row r="50370" spans="68:73">
      <c r="BP50370" s="8"/>
      <c r="BQ50370" s="8"/>
      <c r="BR50370" s="8"/>
      <c r="BS50370" s="8"/>
      <c r="BT50370" s="8"/>
      <c r="BU50370" s="8"/>
    </row>
    <row r="50371" spans="68:73">
      <c r="BP50371" s="10"/>
      <c r="BQ50371" s="10"/>
      <c r="BR50371" s="10"/>
      <c r="BS50371" s="10"/>
      <c r="BT50371" s="10"/>
      <c r="BU50371" s="10"/>
    </row>
    <row r="50372" spans="68:73">
      <c r="BP50372" s="8"/>
      <c r="BQ50372" s="8"/>
      <c r="BR50372" s="8"/>
      <c r="BS50372" s="8"/>
      <c r="BT50372" s="8"/>
      <c r="BU50372" s="8"/>
    </row>
    <row r="50373" spans="68:73">
      <c r="BP50373" s="10"/>
      <c r="BQ50373" s="10"/>
      <c r="BR50373" s="10"/>
      <c r="BS50373" s="10"/>
      <c r="BT50373" s="10"/>
      <c r="BU50373" s="10"/>
    </row>
    <row r="50374" spans="68:73">
      <c r="BP50374" s="8"/>
      <c r="BQ50374" s="8"/>
      <c r="BR50374" s="8"/>
      <c r="BS50374" s="8"/>
      <c r="BT50374" s="8"/>
      <c r="BU50374" s="8"/>
    </row>
    <row r="50375" spans="68:73">
      <c r="BP50375" s="10"/>
      <c r="BQ50375" s="10"/>
      <c r="BR50375" s="10"/>
      <c r="BS50375" s="10"/>
      <c r="BT50375" s="10"/>
      <c r="BU50375" s="10"/>
    </row>
    <row r="50376" spans="68:73">
      <c r="BP50376" s="8"/>
      <c r="BQ50376" s="8"/>
      <c r="BR50376" s="8"/>
      <c r="BS50376" s="8"/>
      <c r="BT50376" s="8"/>
      <c r="BU50376" s="8"/>
    </row>
    <row r="50377" spans="68:73">
      <c r="BP50377" s="10"/>
      <c r="BQ50377" s="10"/>
      <c r="BR50377" s="10"/>
      <c r="BS50377" s="10"/>
      <c r="BT50377" s="10"/>
      <c r="BU50377" s="10"/>
    </row>
    <row r="50378" spans="68:73">
      <c r="BP50378" s="8"/>
      <c r="BQ50378" s="8"/>
      <c r="BR50378" s="8"/>
      <c r="BS50378" s="8"/>
      <c r="BT50378" s="8"/>
      <c r="BU50378" s="8"/>
    </row>
    <row r="50379" spans="68:73">
      <c r="BP50379" s="10"/>
      <c r="BQ50379" s="10"/>
      <c r="BR50379" s="10"/>
      <c r="BS50379" s="10"/>
      <c r="BT50379" s="10"/>
      <c r="BU50379" s="10"/>
    </row>
    <row r="50380" spans="68:73">
      <c r="BP50380" s="8"/>
      <c r="BQ50380" s="8"/>
      <c r="BR50380" s="8"/>
      <c r="BS50380" s="8"/>
      <c r="BT50380" s="8"/>
      <c r="BU50380" s="8"/>
    </row>
    <row r="50381" spans="68:73">
      <c r="BP50381" s="10"/>
      <c r="BQ50381" s="10"/>
      <c r="BR50381" s="10"/>
      <c r="BS50381" s="10"/>
      <c r="BT50381" s="10"/>
      <c r="BU50381" s="10"/>
    </row>
    <row r="50382" spans="68:73">
      <c r="BP50382" s="8"/>
      <c r="BQ50382" s="8"/>
      <c r="BR50382" s="8"/>
      <c r="BS50382" s="8"/>
      <c r="BT50382" s="8"/>
      <c r="BU50382" s="8"/>
    </row>
    <row r="50383" spans="68:73">
      <c r="BP50383" s="10"/>
      <c r="BQ50383" s="10"/>
      <c r="BR50383" s="10"/>
      <c r="BS50383" s="10"/>
      <c r="BT50383" s="10"/>
      <c r="BU50383" s="10"/>
    </row>
    <row r="50384" spans="68:73">
      <c r="BP50384" s="8"/>
      <c r="BQ50384" s="8"/>
      <c r="BR50384" s="8"/>
      <c r="BS50384" s="8"/>
      <c r="BT50384" s="8"/>
      <c r="BU50384" s="8"/>
    </row>
    <row r="50385" spans="68:73">
      <c r="BP50385" s="10"/>
      <c r="BQ50385" s="10"/>
      <c r="BR50385" s="10"/>
      <c r="BS50385" s="10"/>
      <c r="BT50385" s="10"/>
      <c r="BU50385" s="10"/>
    </row>
    <row r="50386" spans="68:73">
      <c r="BP50386" s="8"/>
      <c r="BQ50386" s="8"/>
      <c r="BR50386" s="8"/>
      <c r="BS50386" s="8"/>
      <c r="BT50386" s="8"/>
      <c r="BU50386" s="8"/>
    </row>
    <row r="50387" spans="68:73">
      <c r="BP50387" s="10"/>
      <c r="BQ50387" s="10"/>
      <c r="BR50387" s="10"/>
      <c r="BS50387" s="10"/>
      <c r="BT50387" s="10"/>
      <c r="BU50387" s="10"/>
    </row>
    <row r="50388" spans="68:73">
      <c r="BP50388" s="8"/>
      <c r="BQ50388" s="8"/>
      <c r="BR50388" s="8"/>
      <c r="BS50388" s="8"/>
      <c r="BT50388" s="8"/>
      <c r="BU50388" s="8"/>
    </row>
    <row r="50389" spans="68:73">
      <c r="BP50389" s="10"/>
      <c r="BQ50389" s="10"/>
      <c r="BR50389" s="10"/>
      <c r="BS50389" s="10"/>
      <c r="BT50389" s="10"/>
      <c r="BU50389" s="10"/>
    </row>
    <row r="50390" spans="68:73">
      <c r="BP50390" s="8"/>
      <c r="BQ50390" s="8"/>
      <c r="BR50390" s="8"/>
      <c r="BS50390" s="8"/>
      <c r="BT50390" s="8"/>
      <c r="BU50390" s="8"/>
    </row>
    <row r="50391" spans="68:73">
      <c r="BP50391" s="10"/>
      <c r="BQ50391" s="10"/>
      <c r="BR50391" s="10"/>
      <c r="BS50391" s="10"/>
      <c r="BT50391" s="10"/>
      <c r="BU50391" s="10"/>
    </row>
    <row r="50392" spans="68:73">
      <c r="BP50392" s="8"/>
      <c r="BQ50392" s="8"/>
      <c r="BR50392" s="8"/>
      <c r="BS50392" s="8"/>
      <c r="BT50392" s="8"/>
      <c r="BU50392" s="8"/>
    </row>
    <row r="50393" spans="68:73">
      <c r="BP50393" s="10"/>
      <c r="BQ50393" s="10"/>
      <c r="BR50393" s="10"/>
      <c r="BS50393" s="10"/>
      <c r="BT50393" s="10"/>
      <c r="BU50393" s="10"/>
    </row>
    <row r="50394" spans="68:73">
      <c r="BP50394" s="8"/>
      <c r="BQ50394" s="8"/>
      <c r="BR50394" s="8"/>
      <c r="BS50394" s="8"/>
      <c r="BT50394" s="8"/>
      <c r="BU50394" s="8"/>
    </row>
    <row r="50395" spans="68:73">
      <c r="BP50395" s="10"/>
      <c r="BQ50395" s="10"/>
      <c r="BR50395" s="10"/>
      <c r="BS50395" s="10"/>
      <c r="BT50395" s="10"/>
      <c r="BU50395" s="10"/>
    </row>
    <row r="50396" spans="68:73">
      <c r="BP50396" s="8"/>
      <c r="BQ50396" s="8"/>
      <c r="BR50396" s="8"/>
      <c r="BS50396" s="8"/>
      <c r="BT50396" s="8"/>
      <c r="BU50396" s="8"/>
    </row>
    <row r="50397" spans="68:73">
      <c r="BP50397" s="10"/>
      <c r="BQ50397" s="10"/>
      <c r="BR50397" s="10"/>
      <c r="BS50397" s="10"/>
      <c r="BT50397" s="10"/>
      <c r="BU50397" s="10"/>
    </row>
    <row r="50398" spans="68:73">
      <c r="BP50398" s="8"/>
      <c r="BQ50398" s="8"/>
      <c r="BR50398" s="8"/>
      <c r="BS50398" s="8"/>
      <c r="BT50398" s="8"/>
      <c r="BU50398" s="8"/>
    </row>
    <row r="50399" spans="68:73">
      <c r="BP50399" s="10"/>
      <c r="BQ50399" s="10"/>
      <c r="BR50399" s="10"/>
      <c r="BS50399" s="10"/>
      <c r="BT50399" s="10"/>
      <c r="BU50399" s="10"/>
    </row>
    <row r="50400" spans="68:73">
      <c r="BP50400" s="8"/>
      <c r="BQ50400" s="8"/>
      <c r="BR50400" s="8"/>
      <c r="BS50400" s="8"/>
      <c r="BT50400" s="8"/>
      <c r="BU50400" s="8"/>
    </row>
    <row r="50401" spans="68:73">
      <c r="BP50401" s="10"/>
      <c r="BQ50401" s="10"/>
      <c r="BR50401" s="10"/>
      <c r="BS50401" s="10"/>
      <c r="BT50401" s="10"/>
      <c r="BU50401" s="10"/>
    </row>
    <row r="50402" spans="68:73">
      <c r="BP50402" s="8"/>
      <c r="BQ50402" s="8"/>
      <c r="BR50402" s="8"/>
      <c r="BS50402" s="8"/>
      <c r="BT50402" s="8"/>
      <c r="BU50402" s="8"/>
    </row>
    <row r="50403" spans="68:73">
      <c r="BP50403" s="10"/>
      <c r="BQ50403" s="10"/>
      <c r="BR50403" s="10"/>
      <c r="BS50403" s="10"/>
      <c r="BT50403" s="10"/>
      <c r="BU50403" s="10"/>
    </row>
    <row r="50404" spans="68:73">
      <c r="BP50404" s="8"/>
      <c r="BQ50404" s="8"/>
      <c r="BR50404" s="8"/>
      <c r="BS50404" s="8"/>
      <c r="BT50404" s="8"/>
      <c r="BU50404" s="8"/>
    </row>
    <row r="50405" spans="68:73">
      <c r="BP50405" s="10"/>
      <c r="BQ50405" s="10"/>
      <c r="BR50405" s="10"/>
      <c r="BS50405" s="10"/>
      <c r="BT50405" s="10"/>
      <c r="BU50405" s="10"/>
    </row>
    <row r="50406" spans="68:73">
      <c r="BP50406" s="8"/>
      <c r="BQ50406" s="8"/>
      <c r="BR50406" s="8"/>
      <c r="BS50406" s="8"/>
      <c r="BT50406" s="8"/>
      <c r="BU50406" s="8"/>
    </row>
    <row r="50407" spans="68:73">
      <c r="BP50407" s="10"/>
      <c r="BQ50407" s="10"/>
      <c r="BR50407" s="10"/>
      <c r="BS50407" s="10"/>
      <c r="BT50407" s="10"/>
      <c r="BU50407" s="10"/>
    </row>
    <row r="50408" spans="68:73">
      <c r="BP50408" s="8"/>
      <c r="BQ50408" s="8"/>
      <c r="BR50408" s="8"/>
      <c r="BS50408" s="8"/>
      <c r="BT50408" s="8"/>
      <c r="BU50408" s="8"/>
    </row>
    <row r="50409" spans="68:73">
      <c r="BP50409" s="10"/>
      <c r="BQ50409" s="10"/>
      <c r="BR50409" s="10"/>
      <c r="BS50409" s="10"/>
      <c r="BT50409" s="10"/>
      <c r="BU50409" s="10"/>
    </row>
    <row r="50410" spans="68:73">
      <c r="BP50410" s="8"/>
      <c r="BQ50410" s="8"/>
      <c r="BR50410" s="8"/>
      <c r="BS50410" s="8"/>
      <c r="BT50410" s="8"/>
      <c r="BU50410" s="8"/>
    </row>
    <row r="50411" spans="68:73">
      <c r="BP50411" s="10"/>
      <c r="BQ50411" s="10"/>
      <c r="BR50411" s="10"/>
      <c r="BS50411" s="10"/>
      <c r="BT50411" s="10"/>
      <c r="BU50411" s="10"/>
    </row>
    <row r="50412" spans="68:73">
      <c r="BP50412" s="8"/>
      <c r="BQ50412" s="8"/>
      <c r="BR50412" s="8"/>
      <c r="BS50412" s="8"/>
      <c r="BT50412" s="8"/>
      <c r="BU50412" s="8"/>
    </row>
    <row r="50413" spans="68:73">
      <c r="BP50413" s="10"/>
      <c r="BQ50413" s="10"/>
      <c r="BR50413" s="10"/>
      <c r="BS50413" s="10"/>
      <c r="BT50413" s="10"/>
      <c r="BU50413" s="10"/>
    </row>
    <row r="50414" spans="68:73">
      <c r="BP50414" s="8"/>
      <c r="BQ50414" s="8"/>
      <c r="BR50414" s="8"/>
      <c r="BS50414" s="8"/>
      <c r="BT50414" s="8"/>
      <c r="BU50414" s="8"/>
    </row>
    <row r="50415" spans="68:73">
      <c r="BP50415" s="10"/>
      <c r="BQ50415" s="10"/>
      <c r="BR50415" s="10"/>
      <c r="BS50415" s="10"/>
      <c r="BT50415" s="10"/>
      <c r="BU50415" s="10"/>
    </row>
    <row r="50416" spans="68:73">
      <c r="BP50416" s="8"/>
      <c r="BQ50416" s="8"/>
      <c r="BR50416" s="8"/>
      <c r="BS50416" s="8"/>
      <c r="BT50416" s="8"/>
      <c r="BU50416" s="8"/>
    </row>
    <row r="50417" spans="68:73">
      <c r="BP50417" s="10"/>
      <c r="BQ50417" s="10"/>
      <c r="BR50417" s="10"/>
      <c r="BS50417" s="10"/>
      <c r="BT50417" s="10"/>
      <c r="BU50417" s="10"/>
    </row>
    <row r="50418" spans="68:73">
      <c r="BP50418" s="8"/>
      <c r="BQ50418" s="8"/>
      <c r="BR50418" s="8"/>
      <c r="BS50418" s="8"/>
      <c r="BT50418" s="8"/>
      <c r="BU50418" s="8"/>
    </row>
    <row r="50419" spans="68:73">
      <c r="BP50419" s="10"/>
      <c r="BQ50419" s="10"/>
      <c r="BR50419" s="10"/>
      <c r="BS50419" s="10"/>
      <c r="BT50419" s="10"/>
      <c r="BU50419" s="10"/>
    </row>
    <row r="50420" spans="68:73">
      <c r="BP50420" s="8"/>
      <c r="BQ50420" s="8"/>
      <c r="BR50420" s="8"/>
      <c r="BS50420" s="8"/>
      <c r="BT50420" s="8"/>
      <c r="BU50420" s="8"/>
    </row>
    <row r="50421" spans="68:73">
      <c r="BP50421" s="10"/>
      <c r="BQ50421" s="10"/>
      <c r="BR50421" s="10"/>
      <c r="BS50421" s="10"/>
      <c r="BT50421" s="10"/>
      <c r="BU50421" s="10"/>
    </row>
    <row r="50422" spans="68:73">
      <c r="BP50422" s="8"/>
      <c r="BQ50422" s="8"/>
      <c r="BR50422" s="8"/>
      <c r="BS50422" s="8"/>
      <c r="BT50422" s="8"/>
      <c r="BU50422" s="8"/>
    </row>
    <row r="50423" spans="68:73">
      <c r="BP50423" s="10"/>
      <c r="BQ50423" s="10"/>
      <c r="BR50423" s="10"/>
      <c r="BS50423" s="10"/>
      <c r="BT50423" s="10"/>
      <c r="BU50423" s="10"/>
    </row>
    <row r="50424" spans="68:73">
      <c r="BP50424" s="8"/>
      <c r="BQ50424" s="8"/>
      <c r="BR50424" s="8"/>
      <c r="BS50424" s="8"/>
      <c r="BT50424" s="8"/>
      <c r="BU50424" s="8"/>
    </row>
    <row r="50425" spans="68:73">
      <c r="BP50425" s="10"/>
      <c r="BQ50425" s="10"/>
      <c r="BR50425" s="10"/>
      <c r="BS50425" s="10"/>
      <c r="BT50425" s="10"/>
      <c r="BU50425" s="10"/>
    </row>
    <row r="50426" spans="68:73">
      <c r="BP50426" s="8"/>
      <c r="BQ50426" s="8"/>
      <c r="BR50426" s="8"/>
      <c r="BS50426" s="8"/>
      <c r="BT50426" s="8"/>
      <c r="BU50426" s="8"/>
    </row>
    <row r="50427" spans="68:73">
      <c r="BP50427" s="10"/>
      <c r="BQ50427" s="10"/>
      <c r="BR50427" s="10"/>
      <c r="BS50427" s="10"/>
      <c r="BT50427" s="10"/>
      <c r="BU50427" s="10"/>
    </row>
    <row r="50428" spans="68:73">
      <c r="BP50428" s="8"/>
      <c r="BQ50428" s="8"/>
      <c r="BR50428" s="8"/>
      <c r="BS50428" s="8"/>
      <c r="BT50428" s="8"/>
      <c r="BU50428" s="8"/>
    </row>
    <row r="50429" spans="68:73">
      <c r="BP50429" s="10"/>
      <c r="BQ50429" s="10"/>
      <c r="BR50429" s="10"/>
      <c r="BS50429" s="10"/>
      <c r="BT50429" s="10"/>
      <c r="BU50429" s="10"/>
    </row>
    <row r="50430" spans="68:73">
      <c r="BP50430" s="8"/>
      <c r="BQ50430" s="8"/>
      <c r="BR50430" s="8"/>
      <c r="BS50430" s="8"/>
      <c r="BT50430" s="8"/>
      <c r="BU50430" s="8"/>
    </row>
    <row r="50431" spans="68:73">
      <c r="BP50431" s="10"/>
      <c r="BQ50431" s="10"/>
      <c r="BR50431" s="10"/>
      <c r="BS50431" s="10"/>
      <c r="BT50431" s="10"/>
      <c r="BU50431" s="10"/>
    </row>
    <row r="50432" spans="68:73">
      <c r="BP50432" s="8"/>
      <c r="BQ50432" s="8"/>
      <c r="BR50432" s="8"/>
      <c r="BS50432" s="8"/>
      <c r="BT50432" s="8"/>
      <c r="BU50432" s="8"/>
    </row>
    <row r="50433" spans="68:73">
      <c r="BP50433" s="10"/>
      <c r="BQ50433" s="10"/>
      <c r="BR50433" s="10"/>
      <c r="BS50433" s="10"/>
      <c r="BT50433" s="10"/>
      <c r="BU50433" s="10"/>
    </row>
    <row r="50434" spans="68:73">
      <c r="BP50434" s="8"/>
      <c r="BQ50434" s="8"/>
      <c r="BR50434" s="8"/>
      <c r="BS50434" s="8"/>
      <c r="BT50434" s="8"/>
      <c r="BU50434" s="8"/>
    </row>
    <row r="50435" spans="68:73">
      <c r="BP50435" s="10"/>
      <c r="BQ50435" s="10"/>
      <c r="BR50435" s="10"/>
      <c r="BS50435" s="10"/>
      <c r="BT50435" s="10"/>
      <c r="BU50435" s="10"/>
    </row>
    <row r="50436" spans="68:73">
      <c r="BP50436" s="8"/>
      <c r="BQ50436" s="8"/>
      <c r="BR50436" s="8"/>
      <c r="BS50436" s="8"/>
      <c r="BT50436" s="8"/>
      <c r="BU50436" s="8"/>
    </row>
    <row r="50437" spans="68:73">
      <c r="BP50437" s="10"/>
      <c r="BQ50437" s="10"/>
      <c r="BR50437" s="10"/>
      <c r="BS50437" s="10"/>
      <c r="BT50437" s="10"/>
      <c r="BU50437" s="10"/>
    </row>
    <row r="50438" spans="68:73">
      <c r="BP50438" s="8"/>
      <c r="BQ50438" s="8"/>
      <c r="BR50438" s="8"/>
      <c r="BS50438" s="8"/>
      <c r="BT50438" s="8"/>
      <c r="BU50438" s="8"/>
    </row>
    <row r="50439" spans="68:73">
      <c r="BP50439" s="10"/>
      <c r="BQ50439" s="10"/>
      <c r="BR50439" s="10"/>
      <c r="BS50439" s="10"/>
      <c r="BT50439" s="10"/>
      <c r="BU50439" s="10"/>
    </row>
    <row r="50440" spans="68:73">
      <c r="BP50440" s="8"/>
      <c r="BQ50440" s="8"/>
      <c r="BR50440" s="8"/>
      <c r="BS50440" s="8"/>
      <c r="BT50440" s="8"/>
      <c r="BU50440" s="8"/>
    </row>
    <row r="50441" spans="68:73">
      <c r="BP50441" s="10"/>
      <c r="BQ50441" s="10"/>
      <c r="BR50441" s="10"/>
      <c r="BS50441" s="10"/>
      <c r="BT50441" s="10"/>
      <c r="BU50441" s="10"/>
    </row>
    <row r="50442" spans="68:73">
      <c r="BP50442" s="8"/>
      <c r="BQ50442" s="8"/>
      <c r="BR50442" s="8"/>
      <c r="BS50442" s="8"/>
      <c r="BT50442" s="8"/>
      <c r="BU50442" s="8"/>
    </row>
    <row r="50443" spans="68:73">
      <c r="BP50443" s="10"/>
      <c r="BQ50443" s="10"/>
      <c r="BR50443" s="10"/>
      <c r="BS50443" s="10"/>
      <c r="BT50443" s="10"/>
      <c r="BU50443" s="10"/>
    </row>
    <row r="50444" spans="68:73">
      <c r="BP50444" s="8"/>
      <c r="BQ50444" s="8"/>
      <c r="BR50444" s="8"/>
      <c r="BS50444" s="8"/>
      <c r="BT50444" s="8"/>
      <c r="BU50444" s="8"/>
    </row>
    <row r="50445" spans="68:73">
      <c r="BP50445" s="10"/>
      <c r="BQ50445" s="10"/>
      <c r="BR50445" s="10"/>
      <c r="BS50445" s="10"/>
      <c r="BT50445" s="10"/>
      <c r="BU50445" s="10"/>
    </row>
    <row r="50446" spans="68:73">
      <c r="BP50446" s="8"/>
      <c r="BQ50446" s="8"/>
      <c r="BR50446" s="8"/>
      <c r="BS50446" s="8"/>
      <c r="BT50446" s="8"/>
      <c r="BU50446" s="8"/>
    </row>
    <row r="50447" spans="68:73">
      <c r="BP50447" s="10"/>
      <c r="BQ50447" s="10"/>
      <c r="BR50447" s="10"/>
      <c r="BS50447" s="10"/>
      <c r="BT50447" s="10"/>
      <c r="BU50447" s="10"/>
    </row>
    <row r="50448" spans="68:73">
      <c r="BP50448" s="8"/>
      <c r="BQ50448" s="8"/>
      <c r="BR50448" s="8"/>
      <c r="BS50448" s="8"/>
      <c r="BT50448" s="8"/>
      <c r="BU50448" s="8"/>
    </row>
    <row r="50449" spans="68:73">
      <c r="BP50449" s="10"/>
      <c r="BQ50449" s="10"/>
      <c r="BR50449" s="10"/>
      <c r="BS50449" s="10"/>
      <c r="BT50449" s="10"/>
      <c r="BU50449" s="10"/>
    </row>
    <row r="50450" spans="68:73">
      <c r="BP50450" s="8"/>
      <c r="BQ50450" s="8"/>
      <c r="BR50450" s="8"/>
      <c r="BS50450" s="8"/>
      <c r="BT50450" s="8"/>
      <c r="BU50450" s="8"/>
    </row>
    <row r="50451" spans="68:73">
      <c r="BP50451" s="10"/>
      <c r="BQ50451" s="10"/>
      <c r="BR50451" s="10"/>
      <c r="BS50451" s="10"/>
      <c r="BT50451" s="10"/>
      <c r="BU50451" s="10"/>
    </row>
    <row r="50452" spans="68:73">
      <c r="BP50452" s="8"/>
      <c r="BQ50452" s="8"/>
      <c r="BR50452" s="8"/>
      <c r="BS50452" s="8"/>
      <c r="BT50452" s="8"/>
      <c r="BU50452" s="8"/>
    </row>
    <row r="50453" spans="68:73">
      <c r="BP50453" s="10"/>
      <c r="BQ50453" s="10"/>
      <c r="BR50453" s="10"/>
      <c r="BS50453" s="10"/>
      <c r="BT50453" s="10"/>
      <c r="BU50453" s="10"/>
    </row>
    <row r="50454" spans="68:73">
      <c r="BP50454" s="8"/>
      <c r="BQ50454" s="8"/>
      <c r="BR50454" s="8"/>
      <c r="BS50454" s="8"/>
      <c r="BT50454" s="8"/>
      <c r="BU50454" s="8"/>
    </row>
    <row r="50455" spans="68:73">
      <c r="BP50455" s="10"/>
      <c r="BQ50455" s="10"/>
      <c r="BR50455" s="10"/>
      <c r="BS50455" s="10"/>
      <c r="BT50455" s="10"/>
      <c r="BU50455" s="10"/>
    </row>
    <row r="50456" spans="68:73">
      <c r="BP50456" s="8"/>
      <c r="BQ50456" s="8"/>
      <c r="BR50456" s="8"/>
      <c r="BS50456" s="8"/>
      <c r="BT50456" s="8"/>
      <c r="BU50456" s="8"/>
    </row>
    <row r="50457" spans="68:73">
      <c r="BP50457" s="10"/>
      <c r="BQ50457" s="10"/>
      <c r="BR50457" s="10"/>
      <c r="BS50457" s="10"/>
      <c r="BT50457" s="10"/>
      <c r="BU50457" s="10"/>
    </row>
    <row r="50458" spans="68:73">
      <c r="BP50458" s="8"/>
      <c r="BQ50458" s="8"/>
      <c r="BR50458" s="8"/>
      <c r="BS50458" s="8"/>
      <c r="BT50458" s="8"/>
      <c r="BU50458" s="8"/>
    </row>
    <row r="50459" spans="68:73">
      <c r="BP50459" s="10"/>
      <c r="BQ50459" s="10"/>
      <c r="BR50459" s="10"/>
      <c r="BS50459" s="10"/>
      <c r="BT50459" s="10"/>
      <c r="BU50459" s="10"/>
    </row>
    <row r="50460" spans="68:73">
      <c r="BP50460" s="8"/>
      <c r="BQ50460" s="8"/>
      <c r="BR50460" s="8"/>
      <c r="BS50460" s="8"/>
      <c r="BT50460" s="8"/>
      <c r="BU50460" s="8"/>
    </row>
    <row r="50461" spans="68:73">
      <c r="BP50461" s="10"/>
      <c r="BQ50461" s="10"/>
      <c r="BR50461" s="10"/>
      <c r="BS50461" s="10"/>
      <c r="BT50461" s="10"/>
      <c r="BU50461" s="10"/>
    </row>
    <row r="50462" spans="68:73">
      <c r="BP50462" s="8"/>
      <c r="BQ50462" s="8"/>
      <c r="BR50462" s="8"/>
      <c r="BS50462" s="8"/>
      <c r="BT50462" s="8"/>
      <c r="BU50462" s="8"/>
    </row>
    <row r="50463" spans="68:73">
      <c r="BP50463" s="10"/>
      <c r="BQ50463" s="10"/>
      <c r="BR50463" s="10"/>
      <c r="BS50463" s="10"/>
      <c r="BT50463" s="10"/>
      <c r="BU50463" s="10"/>
    </row>
    <row r="50464" spans="68:73">
      <c r="BP50464" s="8"/>
      <c r="BQ50464" s="8"/>
      <c r="BR50464" s="8"/>
      <c r="BS50464" s="8"/>
      <c r="BT50464" s="8"/>
      <c r="BU50464" s="8"/>
    </row>
    <row r="50465" spans="68:73">
      <c r="BP50465" s="10"/>
      <c r="BQ50465" s="10"/>
      <c r="BR50465" s="10"/>
      <c r="BS50465" s="10"/>
      <c r="BT50465" s="10"/>
      <c r="BU50465" s="10"/>
    </row>
    <row r="50466" spans="68:73">
      <c r="BP50466" s="8"/>
      <c r="BQ50466" s="8"/>
      <c r="BR50466" s="8"/>
      <c r="BS50466" s="8"/>
      <c r="BT50466" s="8"/>
      <c r="BU50466" s="8"/>
    </row>
    <row r="50467" spans="68:73">
      <c r="BP50467" s="10"/>
      <c r="BQ50467" s="10"/>
      <c r="BR50467" s="10"/>
      <c r="BS50467" s="10"/>
      <c r="BT50467" s="10"/>
      <c r="BU50467" s="10"/>
    </row>
    <row r="50468" spans="68:73">
      <c r="BP50468" s="8"/>
      <c r="BQ50468" s="8"/>
      <c r="BR50468" s="8"/>
      <c r="BS50468" s="8"/>
      <c r="BT50468" s="8"/>
      <c r="BU50468" s="8"/>
    </row>
    <row r="50469" spans="68:73">
      <c r="BP50469" s="10"/>
      <c r="BQ50469" s="10"/>
      <c r="BR50469" s="10"/>
      <c r="BS50469" s="10"/>
      <c r="BT50469" s="10"/>
      <c r="BU50469" s="10"/>
    </row>
    <row r="50470" spans="68:73">
      <c r="BP50470" s="8"/>
      <c r="BQ50470" s="8"/>
      <c r="BR50470" s="8"/>
      <c r="BS50470" s="8"/>
      <c r="BT50470" s="8"/>
      <c r="BU50470" s="8"/>
    </row>
    <row r="50471" spans="68:73">
      <c r="BP50471" s="10"/>
      <c r="BQ50471" s="10"/>
      <c r="BR50471" s="10"/>
      <c r="BS50471" s="10"/>
      <c r="BT50471" s="10"/>
      <c r="BU50471" s="10"/>
    </row>
    <row r="50472" spans="68:73">
      <c r="BP50472" s="8"/>
      <c r="BQ50472" s="8"/>
      <c r="BR50472" s="8"/>
      <c r="BS50472" s="8"/>
      <c r="BT50472" s="8"/>
      <c r="BU50472" s="8"/>
    </row>
    <row r="50473" spans="68:73">
      <c r="BP50473" s="10"/>
      <c r="BQ50473" s="10"/>
      <c r="BR50473" s="10"/>
      <c r="BS50473" s="10"/>
      <c r="BT50473" s="10"/>
      <c r="BU50473" s="10"/>
    </row>
    <row r="50474" spans="68:73">
      <c r="BP50474" s="8"/>
      <c r="BQ50474" s="8"/>
      <c r="BR50474" s="8"/>
      <c r="BS50474" s="8"/>
      <c r="BT50474" s="8"/>
      <c r="BU50474" s="8"/>
    </row>
    <row r="50475" spans="68:73">
      <c r="BP50475" s="10"/>
      <c r="BQ50475" s="10"/>
      <c r="BR50475" s="10"/>
      <c r="BS50475" s="10"/>
      <c r="BT50475" s="10"/>
      <c r="BU50475" s="10"/>
    </row>
    <row r="50476" spans="68:73">
      <c r="BP50476" s="8"/>
      <c r="BQ50476" s="8"/>
      <c r="BR50476" s="8"/>
      <c r="BS50476" s="8"/>
      <c r="BT50476" s="8"/>
      <c r="BU50476" s="8"/>
    </row>
    <row r="50477" spans="68:73">
      <c r="BP50477" s="10"/>
      <c r="BQ50477" s="10"/>
      <c r="BR50477" s="10"/>
      <c r="BS50477" s="10"/>
      <c r="BT50477" s="10"/>
      <c r="BU50477" s="10"/>
    </row>
    <row r="50478" spans="68:73">
      <c r="BP50478" s="8"/>
      <c r="BQ50478" s="8"/>
      <c r="BR50478" s="8"/>
      <c r="BS50478" s="8"/>
      <c r="BT50478" s="8"/>
      <c r="BU50478" s="8"/>
    </row>
    <row r="50479" spans="68:73">
      <c r="BP50479" s="10"/>
      <c r="BQ50479" s="10"/>
      <c r="BR50479" s="10"/>
      <c r="BS50479" s="10"/>
      <c r="BT50479" s="10"/>
      <c r="BU50479" s="10"/>
    </row>
    <row r="50480" spans="68:73">
      <c r="BP50480" s="8"/>
      <c r="BQ50480" s="8"/>
      <c r="BR50480" s="8"/>
      <c r="BS50480" s="8"/>
      <c r="BT50480" s="8"/>
      <c r="BU50480" s="8"/>
    </row>
    <row r="50481" spans="68:73">
      <c r="BP50481" s="10"/>
      <c r="BQ50481" s="10"/>
      <c r="BR50481" s="10"/>
      <c r="BS50481" s="10"/>
      <c r="BT50481" s="10"/>
      <c r="BU50481" s="10"/>
    </row>
    <row r="50482" spans="68:73">
      <c r="BP50482" s="8"/>
      <c r="BQ50482" s="8"/>
      <c r="BR50482" s="8"/>
      <c r="BS50482" s="8"/>
      <c r="BT50482" s="8"/>
      <c r="BU50482" s="8"/>
    </row>
    <row r="50483" spans="68:73">
      <c r="BP50483" s="10"/>
      <c r="BQ50483" s="10"/>
      <c r="BR50483" s="10"/>
      <c r="BS50483" s="10"/>
      <c r="BT50483" s="10"/>
      <c r="BU50483" s="10"/>
    </row>
    <row r="50484" spans="68:73">
      <c r="BP50484" s="8"/>
      <c r="BQ50484" s="8"/>
      <c r="BR50484" s="8"/>
      <c r="BS50484" s="8"/>
      <c r="BT50484" s="8"/>
      <c r="BU50484" s="8"/>
    </row>
    <row r="50485" spans="68:73">
      <c r="BP50485" s="10"/>
      <c r="BQ50485" s="10"/>
      <c r="BR50485" s="10"/>
      <c r="BS50485" s="10"/>
      <c r="BT50485" s="10"/>
      <c r="BU50485" s="10"/>
    </row>
    <row r="50486" spans="68:73">
      <c r="BP50486" s="8"/>
      <c r="BQ50486" s="8"/>
      <c r="BR50486" s="8"/>
      <c r="BS50486" s="8"/>
      <c r="BT50486" s="8"/>
      <c r="BU50486" s="8"/>
    </row>
    <row r="50487" spans="68:73">
      <c r="BP50487" s="10"/>
      <c r="BQ50487" s="10"/>
      <c r="BR50487" s="10"/>
      <c r="BS50487" s="10"/>
      <c r="BT50487" s="10"/>
      <c r="BU50487" s="10"/>
    </row>
    <row r="50488" spans="68:73">
      <c r="BP50488" s="8"/>
      <c r="BQ50488" s="8"/>
      <c r="BR50488" s="8"/>
      <c r="BS50488" s="8"/>
      <c r="BT50488" s="8"/>
      <c r="BU50488" s="8"/>
    </row>
    <row r="50489" spans="68:73">
      <c r="BP50489" s="10"/>
      <c r="BQ50489" s="10"/>
      <c r="BR50489" s="10"/>
      <c r="BS50489" s="10"/>
      <c r="BT50489" s="10"/>
      <c r="BU50489" s="10"/>
    </row>
    <row r="50490" spans="68:73">
      <c r="BP50490" s="8"/>
      <c r="BQ50490" s="8"/>
      <c r="BR50490" s="8"/>
      <c r="BS50490" s="8"/>
      <c r="BT50490" s="8"/>
      <c r="BU50490" s="8"/>
    </row>
    <row r="50491" spans="68:73">
      <c r="BP50491" s="10"/>
      <c r="BQ50491" s="10"/>
      <c r="BR50491" s="10"/>
      <c r="BS50491" s="10"/>
      <c r="BT50491" s="10"/>
      <c r="BU50491" s="10"/>
    </row>
    <row r="50492" spans="68:73">
      <c r="BP50492" s="8"/>
      <c r="BQ50492" s="8"/>
      <c r="BR50492" s="8"/>
      <c r="BS50492" s="8"/>
      <c r="BT50492" s="8"/>
      <c r="BU50492" s="8"/>
    </row>
    <row r="50493" spans="68:73">
      <c r="BP50493" s="10"/>
      <c r="BQ50493" s="10"/>
      <c r="BR50493" s="10"/>
      <c r="BS50493" s="10"/>
      <c r="BT50493" s="10"/>
      <c r="BU50493" s="10"/>
    </row>
    <row r="50494" spans="68:73">
      <c r="BP50494" s="8"/>
      <c r="BQ50494" s="8"/>
      <c r="BR50494" s="8"/>
      <c r="BS50494" s="8"/>
      <c r="BT50494" s="8"/>
      <c r="BU50494" s="8"/>
    </row>
    <row r="50495" spans="68:73">
      <c r="BP50495" s="10"/>
      <c r="BQ50495" s="10"/>
      <c r="BR50495" s="10"/>
      <c r="BS50495" s="10"/>
      <c r="BT50495" s="10"/>
      <c r="BU50495" s="10"/>
    </row>
    <row r="50496" spans="68:73">
      <c r="BP50496" s="8"/>
      <c r="BQ50496" s="8"/>
      <c r="BR50496" s="8"/>
      <c r="BS50496" s="8"/>
      <c r="BT50496" s="8"/>
      <c r="BU50496" s="8"/>
    </row>
    <row r="50497" spans="68:73">
      <c r="BP50497" s="10"/>
      <c r="BQ50497" s="10"/>
      <c r="BR50497" s="10"/>
      <c r="BS50497" s="10"/>
      <c r="BT50497" s="10"/>
      <c r="BU50497" s="10"/>
    </row>
    <row r="50498" spans="68:73">
      <c r="BP50498" s="8"/>
      <c r="BQ50498" s="8"/>
      <c r="BR50498" s="8"/>
      <c r="BS50498" s="8"/>
      <c r="BT50498" s="8"/>
      <c r="BU50498" s="8"/>
    </row>
    <row r="50499" spans="68:73">
      <c r="BP50499" s="10"/>
      <c r="BQ50499" s="10"/>
      <c r="BR50499" s="10"/>
      <c r="BS50499" s="10"/>
      <c r="BT50499" s="10"/>
      <c r="BU50499" s="10"/>
    </row>
    <row r="50500" spans="68:73">
      <c r="BP50500" s="8"/>
      <c r="BQ50500" s="8"/>
      <c r="BR50500" s="8"/>
      <c r="BS50500" s="8"/>
      <c r="BT50500" s="8"/>
      <c r="BU50500" s="8"/>
    </row>
    <row r="50501" spans="68:73">
      <c r="BP50501" s="10"/>
      <c r="BQ50501" s="10"/>
      <c r="BR50501" s="10"/>
      <c r="BS50501" s="10"/>
      <c r="BT50501" s="10"/>
      <c r="BU50501" s="10"/>
    </row>
    <row r="50502" spans="68:73">
      <c r="BP50502" s="8"/>
      <c r="BQ50502" s="8"/>
      <c r="BR50502" s="8"/>
      <c r="BS50502" s="8"/>
      <c r="BT50502" s="8"/>
      <c r="BU50502" s="8"/>
    </row>
    <row r="50503" spans="68:73">
      <c r="BP50503" s="10"/>
      <c r="BQ50503" s="10"/>
      <c r="BR50503" s="10"/>
      <c r="BS50503" s="10"/>
      <c r="BT50503" s="10"/>
      <c r="BU50503" s="10"/>
    </row>
    <row r="50504" spans="68:73">
      <c r="BP50504" s="8"/>
      <c r="BQ50504" s="8"/>
      <c r="BR50504" s="8"/>
      <c r="BS50504" s="8"/>
      <c r="BT50504" s="8"/>
      <c r="BU50504" s="8"/>
    </row>
    <row r="50505" spans="68:73">
      <c r="BP50505" s="10"/>
      <c r="BQ50505" s="10"/>
      <c r="BR50505" s="10"/>
      <c r="BS50505" s="10"/>
      <c r="BT50505" s="10"/>
      <c r="BU50505" s="10"/>
    </row>
    <row r="50506" spans="68:73">
      <c r="BP50506" s="8"/>
      <c r="BQ50506" s="8"/>
      <c r="BR50506" s="8"/>
      <c r="BS50506" s="8"/>
      <c r="BT50506" s="8"/>
      <c r="BU50506" s="8"/>
    </row>
    <row r="50507" spans="68:73">
      <c r="BP50507" s="10"/>
      <c r="BQ50507" s="10"/>
      <c r="BR50507" s="10"/>
      <c r="BS50507" s="10"/>
      <c r="BT50507" s="10"/>
      <c r="BU50507" s="10"/>
    </row>
    <row r="50508" spans="68:73">
      <c r="BP50508" s="8"/>
      <c r="BQ50508" s="8"/>
      <c r="BR50508" s="8"/>
      <c r="BS50508" s="8"/>
      <c r="BT50508" s="8"/>
      <c r="BU50508" s="8"/>
    </row>
    <row r="50509" spans="68:73">
      <c r="BP50509" s="10"/>
      <c r="BQ50509" s="10"/>
      <c r="BR50509" s="10"/>
      <c r="BS50509" s="10"/>
      <c r="BT50509" s="10"/>
      <c r="BU50509" s="10"/>
    </row>
    <row r="50510" spans="68:73">
      <c r="BP50510" s="8"/>
      <c r="BQ50510" s="8"/>
      <c r="BR50510" s="8"/>
      <c r="BS50510" s="8"/>
      <c r="BT50510" s="8"/>
      <c r="BU50510" s="8"/>
    </row>
    <row r="50511" spans="68:73">
      <c r="BP50511" s="10"/>
      <c r="BQ50511" s="10"/>
      <c r="BR50511" s="10"/>
      <c r="BS50511" s="10"/>
      <c r="BT50511" s="10"/>
      <c r="BU50511" s="10"/>
    </row>
    <row r="50512" spans="68:73">
      <c r="BP50512" s="8"/>
      <c r="BQ50512" s="8"/>
      <c r="BR50512" s="8"/>
      <c r="BS50512" s="8"/>
      <c r="BT50512" s="8"/>
      <c r="BU50512" s="8"/>
    </row>
    <row r="50513" spans="68:73">
      <c r="BP50513" s="10"/>
      <c r="BQ50513" s="10"/>
      <c r="BR50513" s="10"/>
      <c r="BS50513" s="10"/>
      <c r="BT50513" s="10"/>
      <c r="BU50513" s="10"/>
    </row>
    <row r="50514" spans="68:73">
      <c r="BP50514" s="8"/>
      <c r="BQ50514" s="8"/>
      <c r="BR50514" s="8"/>
      <c r="BS50514" s="8"/>
      <c r="BT50514" s="8"/>
      <c r="BU50514" s="8"/>
    </row>
    <row r="50515" spans="68:73">
      <c r="BP50515" s="10"/>
      <c r="BQ50515" s="10"/>
      <c r="BR50515" s="10"/>
      <c r="BS50515" s="10"/>
      <c r="BT50515" s="10"/>
      <c r="BU50515" s="10"/>
    </row>
    <row r="50516" spans="68:73">
      <c r="BP50516" s="8"/>
      <c r="BQ50516" s="8"/>
      <c r="BR50516" s="8"/>
      <c r="BS50516" s="8"/>
      <c r="BT50516" s="8"/>
      <c r="BU50516" s="8"/>
    </row>
    <row r="50517" spans="68:73">
      <c r="BP50517" s="10"/>
      <c r="BQ50517" s="10"/>
      <c r="BR50517" s="10"/>
      <c r="BS50517" s="10"/>
      <c r="BT50517" s="10"/>
      <c r="BU50517" s="10"/>
    </row>
    <row r="50518" spans="68:73">
      <c r="BP50518" s="8"/>
      <c r="BQ50518" s="8"/>
      <c r="BR50518" s="8"/>
      <c r="BS50518" s="8"/>
      <c r="BT50518" s="8"/>
      <c r="BU50518" s="8"/>
    </row>
    <row r="50519" spans="68:73">
      <c r="BP50519" s="10"/>
      <c r="BQ50519" s="10"/>
      <c r="BR50519" s="10"/>
      <c r="BS50519" s="10"/>
      <c r="BT50519" s="10"/>
      <c r="BU50519" s="10"/>
    </row>
    <row r="50520" spans="68:73">
      <c r="BP50520" s="8"/>
      <c r="BQ50520" s="8"/>
      <c r="BR50520" s="8"/>
      <c r="BS50520" s="8"/>
      <c r="BT50520" s="8"/>
      <c r="BU50520" s="8"/>
    </row>
    <row r="50521" spans="68:73">
      <c r="BP50521" s="10"/>
      <c r="BQ50521" s="10"/>
      <c r="BR50521" s="10"/>
      <c r="BS50521" s="10"/>
      <c r="BT50521" s="10"/>
      <c r="BU50521" s="10"/>
    </row>
    <row r="50522" spans="68:73">
      <c r="BP50522" s="8"/>
      <c r="BQ50522" s="8"/>
      <c r="BR50522" s="8"/>
      <c r="BS50522" s="8"/>
      <c r="BT50522" s="8"/>
      <c r="BU50522" s="8"/>
    </row>
    <row r="50523" spans="68:73">
      <c r="BP50523" s="10"/>
      <c r="BQ50523" s="10"/>
      <c r="BR50523" s="10"/>
      <c r="BS50523" s="10"/>
      <c r="BT50523" s="10"/>
      <c r="BU50523" s="10"/>
    </row>
    <row r="50524" spans="68:73">
      <c r="BP50524" s="8"/>
      <c r="BQ50524" s="8"/>
      <c r="BR50524" s="8"/>
      <c r="BS50524" s="8"/>
      <c r="BT50524" s="8"/>
      <c r="BU50524" s="8"/>
    </row>
    <row r="50525" spans="68:73">
      <c r="BP50525" s="10"/>
      <c r="BQ50525" s="10"/>
      <c r="BR50525" s="10"/>
      <c r="BS50525" s="10"/>
      <c r="BT50525" s="10"/>
      <c r="BU50525" s="10"/>
    </row>
    <row r="50526" spans="68:73">
      <c r="BP50526" s="8"/>
      <c r="BQ50526" s="8"/>
      <c r="BR50526" s="8"/>
      <c r="BS50526" s="8"/>
      <c r="BT50526" s="8"/>
      <c r="BU50526" s="8"/>
    </row>
    <row r="50527" spans="68:73">
      <c r="BP50527" s="10"/>
      <c r="BQ50527" s="10"/>
      <c r="BR50527" s="10"/>
      <c r="BS50527" s="10"/>
      <c r="BT50527" s="10"/>
      <c r="BU50527" s="10"/>
    </row>
    <row r="50528" spans="68:73">
      <c r="BP50528" s="8"/>
      <c r="BQ50528" s="8"/>
      <c r="BR50528" s="8"/>
      <c r="BS50528" s="8"/>
      <c r="BT50528" s="8"/>
      <c r="BU50528" s="8"/>
    </row>
    <row r="50529" spans="68:73">
      <c r="BP50529" s="10"/>
      <c r="BQ50529" s="10"/>
      <c r="BR50529" s="10"/>
      <c r="BS50529" s="10"/>
      <c r="BT50529" s="10"/>
      <c r="BU50529" s="10"/>
    </row>
    <row r="50530" spans="68:73">
      <c r="BP50530" s="8"/>
      <c r="BQ50530" s="8"/>
      <c r="BR50530" s="8"/>
      <c r="BS50530" s="8"/>
      <c r="BT50530" s="8"/>
      <c r="BU50530" s="8"/>
    </row>
    <row r="50531" spans="68:73">
      <c r="BP50531" s="10"/>
      <c r="BQ50531" s="10"/>
      <c r="BR50531" s="10"/>
      <c r="BS50531" s="10"/>
      <c r="BT50531" s="10"/>
      <c r="BU50531" s="10"/>
    </row>
    <row r="50532" spans="68:73">
      <c r="BP50532" s="8"/>
      <c r="BQ50532" s="8"/>
      <c r="BR50532" s="8"/>
      <c r="BS50532" s="8"/>
      <c r="BT50532" s="8"/>
      <c r="BU50532" s="8"/>
    </row>
    <row r="50533" spans="68:73">
      <c r="BP50533" s="10"/>
      <c r="BQ50533" s="10"/>
      <c r="BR50533" s="10"/>
      <c r="BS50533" s="10"/>
      <c r="BT50533" s="10"/>
      <c r="BU50533" s="10"/>
    </row>
    <row r="50534" spans="68:73">
      <c r="BP50534" s="8"/>
      <c r="BQ50534" s="8"/>
      <c r="BR50534" s="8"/>
      <c r="BS50534" s="8"/>
      <c r="BT50534" s="8"/>
      <c r="BU50534" s="8"/>
    </row>
    <row r="50535" spans="68:73">
      <c r="BP50535" s="10"/>
      <c r="BQ50535" s="10"/>
      <c r="BR50535" s="10"/>
      <c r="BS50535" s="10"/>
      <c r="BT50535" s="10"/>
      <c r="BU50535" s="10"/>
    </row>
    <row r="50536" spans="68:73">
      <c r="BP50536" s="8"/>
      <c r="BQ50536" s="8"/>
      <c r="BR50536" s="8"/>
      <c r="BS50536" s="8"/>
      <c r="BT50536" s="8"/>
      <c r="BU50536" s="8"/>
    </row>
    <row r="50537" spans="68:73">
      <c r="BP50537" s="10"/>
      <c r="BQ50537" s="10"/>
      <c r="BR50537" s="10"/>
      <c r="BS50537" s="10"/>
      <c r="BT50537" s="10"/>
      <c r="BU50537" s="10"/>
    </row>
    <row r="50538" spans="68:73">
      <c r="BP50538" s="8"/>
      <c r="BQ50538" s="8"/>
      <c r="BR50538" s="8"/>
      <c r="BS50538" s="8"/>
      <c r="BT50538" s="8"/>
      <c r="BU50538" s="8"/>
    </row>
    <row r="50539" spans="68:73">
      <c r="BP50539" s="10"/>
      <c r="BQ50539" s="10"/>
      <c r="BR50539" s="10"/>
      <c r="BS50539" s="10"/>
      <c r="BT50539" s="10"/>
      <c r="BU50539" s="10"/>
    </row>
    <row r="50540" spans="68:73">
      <c r="BP50540" s="8"/>
      <c r="BQ50540" s="8"/>
      <c r="BR50540" s="8"/>
      <c r="BS50540" s="8"/>
      <c r="BT50540" s="8"/>
      <c r="BU50540" s="8"/>
    </row>
    <row r="50541" spans="68:73">
      <c r="BP50541" s="10"/>
      <c r="BQ50541" s="10"/>
      <c r="BR50541" s="10"/>
      <c r="BS50541" s="10"/>
      <c r="BT50541" s="10"/>
      <c r="BU50541" s="10"/>
    </row>
    <row r="50542" spans="68:73">
      <c r="BP50542" s="8"/>
      <c r="BQ50542" s="8"/>
      <c r="BR50542" s="8"/>
      <c r="BS50542" s="8"/>
      <c r="BT50542" s="8"/>
      <c r="BU50542" s="8"/>
    </row>
    <row r="50543" spans="68:73">
      <c r="BP50543" s="10"/>
      <c r="BQ50543" s="10"/>
      <c r="BR50543" s="10"/>
      <c r="BS50543" s="10"/>
      <c r="BT50543" s="10"/>
      <c r="BU50543" s="10"/>
    </row>
    <row r="50544" spans="68:73">
      <c r="BP50544" s="8"/>
      <c r="BQ50544" s="8"/>
      <c r="BR50544" s="8"/>
      <c r="BS50544" s="8"/>
      <c r="BT50544" s="8"/>
      <c r="BU50544" s="8"/>
    </row>
    <row r="50545" spans="68:73">
      <c r="BP50545" s="10"/>
      <c r="BQ50545" s="10"/>
      <c r="BR50545" s="10"/>
      <c r="BS50545" s="10"/>
      <c r="BT50545" s="10"/>
      <c r="BU50545" s="10"/>
    </row>
    <row r="50546" spans="68:73">
      <c r="BP50546" s="8"/>
      <c r="BQ50546" s="8"/>
      <c r="BR50546" s="8"/>
      <c r="BS50546" s="8"/>
      <c r="BT50546" s="8"/>
      <c r="BU50546" s="8"/>
    </row>
    <row r="50547" spans="68:73">
      <c r="BP50547" s="10"/>
      <c r="BQ50547" s="10"/>
      <c r="BR50547" s="10"/>
      <c r="BS50547" s="10"/>
      <c r="BT50547" s="10"/>
      <c r="BU50547" s="10"/>
    </row>
    <row r="50548" spans="68:73">
      <c r="BP50548" s="8"/>
      <c r="BQ50548" s="8"/>
      <c r="BR50548" s="8"/>
      <c r="BS50548" s="8"/>
      <c r="BT50548" s="8"/>
      <c r="BU50548" s="8"/>
    </row>
    <row r="50549" spans="68:73">
      <c r="BP50549" s="10"/>
      <c r="BQ50549" s="10"/>
      <c r="BR50549" s="10"/>
      <c r="BS50549" s="10"/>
      <c r="BT50549" s="10"/>
      <c r="BU50549" s="10"/>
    </row>
    <row r="50550" spans="68:73">
      <c r="BP50550" s="8"/>
      <c r="BQ50550" s="8"/>
      <c r="BR50550" s="8"/>
      <c r="BS50550" s="8"/>
      <c r="BT50550" s="8"/>
      <c r="BU50550" s="8"/>
    </row>
    <row r="50551" spans="68:73">
      <c r="BP50551" s="10"/>
      <c r="BQ50551" s="10"/>
      <c r="BR50551" s="10"/>
      <c r="BS50551" s="10"/>
      <c r="BT50551" s="10"/>
      <c r="BU50551" s="10"/>
    </row>
    <row r="50552" spans="68:73">
      <c r="BP50552" s="8"/>
      <c r="BQ50552" s="8"/>
      <c r="BR50552" s="8"/>
      <c r="BS50552" s="8"/>
      <c r="BT50552" s="8"/>
      <c r="BU50552" s="8"/>
    </row>
    <row r="50553" spans="68:73">
      <c r="BP50553" s="10"/>
      <c r="BQ50553" s="10"/>
      <c r="BR50553" s="10"/>
      <c r="BS50553" s="10"/>
      <c r="BT50553" s="10"/>
      <c r="BU50553" s="10"/>
    </row>
    <row r="50554" spans="68:73">
      <c r="BP50554" s="8"/>
      <c r="BQ50554" s="8"/>
      <c r="BR50554" s="8"/>
      <c r="BS50554" s="8"/>
      <c r="BT50554" s="8"/>
      <c r="BU50554" s="8"/>
    </row>
    <row r="50555" spans="68:73">
      <c r="BP50555" s="10"/>
      <c r="BQ50555" s="10"/>
      <c r="BR50555" s="10"/>
      <c r="BS50555" s="10"/>
      <c r="BT50555" s="10"/>
      <c r="BU50555" s="10"/>
    </row>
    <row r="50556" spans="68:73">
      <c r="BP50556" s="8"/>
      <c r="BQ50556" s="8"/>
      <c r="BR50556" s="8"/>
      <c r="BS50556" s="8"/>
      <c r="BT50556" s="8"/>
      <c r="BU50556" s="8"/>
    </row>
    <row r="50557" spans="68:73">
      <c r="BP50557" s="10"/>
      <c r="BQ50557" s="10"/>
      <c r="BR50557" s="10"/>
      <c r="BS50557" s="10"/>
      <c r="BT50557" s="10"/>
      <c r="BU50557" s="10"/>
    </row>
    <row r="50558" spans="68:73">
      <c r="BP50558" s="8"/>
      <c r="BQ50558" s="8"/>
      <c r="BR50558" s="8"/>
      <c r="BS50558" s="8"/>
      <c r="BT50558" s="8"/>
      <c r="BU50558" s="8"/>
    </row>
    <row r="50559" spans="68:73">
      <c r="BP50559" s="10"/>
      <c r="BQ50559" s="10"/>
      <c r="BR50559" s="10"/>
      <c r="BS50559" s="10"/>
      <c r="BT50559" s="10"/>
      <c r="BU50559" s="10"/>
    </row>
    <row r="50560" spans="68:73">
      <c r="BP50560" s="8"/>
      <c r="BQ50560" s="8"/>
      <c r="BR50560" s="8"/>
      <c r="BS50560" s="8"/>
      <c r="BT50560" s="8"/>
      <c r="BU50560" s="8"/>
    </row>
    <row r="50561" spans="68:73">
      <c r="BP50561" s="10"/>
      <c r="BQ50561" s="10"/>
      <c r="BR50561" s="10"/>
      <c r="BS50561" s="10"/>
      <c r="BT50561" s="10"/>
      <c r="BU50561" s="10"/>
    </row>
    <row r="50562" spans="68:73">
      <c r="BP50562" s="8"/>
      <c r="BQ50562" s="8"/>
      <c r="BR50562" s="8"/>
      <c r="BS50562" s="8"/>
      <c r="BT50562" s="8"/>
      <c r="BU50562" s="8"/>
    </row>
    <row r="50563" spans="68:73">
      <c r="BP50563" s="10"/>
      <c r="BQ50563" s="10"/>
      <c r="BR50563" s="10"/>
      <c r="BS50563" s="10"/>
      <c r="BT50563" s="10"/>
      <c r="BU50563" s="10"/>
    </row>
    <row r="50564" spans="68:73">
      <c r="BP50564" s="8"/>
      <c r="BQ50564" s="8"/>
      <c r="BR50564" s="8"/>
      <c r="BS50564" s="8"/>
      <c r="BT50564" s="8"/>
      <c r="BU50564" s="8"/>
    </row>
    <row r="50565" spans="68:73">
      <c r="BP50565" s="10"/>
      <c r="BQ50565" s="10"/>
      <c r="BR50565" s="10"/>
      <c r="BS50565" s="10"/>
      <c r="BT50565" s="10"/>
      <c r="BU50565" s="10"/>
    </row>
    <row r="50566" spans="68:73">
      <c r="BP50566" s="8"/>
      <c r="BQ50566" s="8"/>
      <c r="BR50566" s="8"/>
      <c r="BS50566" s="8"/>
      <c r="BT50566" s="8"/>
      <c r="BU50566" s="8"/>
    </row>
    <row r="50567" spans="68:73">
      <c r="BP50567" s="10"/>
      <c r="BQ50567" s="10"/>
      <c r="BR50567" s="10"/>
      <c r="BS50567" s="10"/>
      <c r="BT50567" s="10"/>
      <c r="BU50567" s="10"/>
    </row>
    <row r="50568" spans="68:73">
      <c r="BP50568" s="8"/>
      <c r="BQ50568" s="8"/>
      <c r="BR50568" s="8"/>
      <c r="BS50568" s="8"/>
      <c r="BT50568" s="8"/>
      <c r="BU50568" s="8"/>
    </row>
    <row r="50569" spans="68:73">
      <c r="BP50569" s="10"/>
      <c r="BQ50569" s="10"/>
      <c r="BR50569" s="10"/>
      <c r="BS50569" s="10"/>
      <c r="BT50569" s="10"/>
      <c r="BU50569" s="10"/>
    </row>
    <row r="50570" spans="68:73">
      <c r="BP50570" s="8"/>
      <c r="BQ50570" s="8"/>
      <c r="BR50570" s="8"/>
      <c r="BS50570" s="8"/>
      <c r="BT50570" s="8"/>
      <c r="BU50570" s="8"/>
    </row>
    <row r="50571" spans="68:73">
      <c r="BP50571" s="10"/>
      <c r="BQ50571" s="10"/>
      <c r="BR50571" s="10"/>
      <c r="BS50571" s="10"/>
      <c r="BT50571" s="10"/>
      <c r="BU50571" s="10"/>
    </row>
    <row r="50572" spans="68:73">
      <c r="BP50572" s="8"/>
      <c r="BQ50572" s="8"/>
      <c r="BR50572" s="8"/>
      <c r="BS50572" s="8"/>
      <c r="BT50572" s="8"/>
      <c r="BU50572" s="8"/>
    </row>
    <row r="50573" spans="68:73">
      <c r="BP50573" s="10"/>
      <c r="BQ50573" s="10"/>
      <c r="BR50573" s="10"/>
      <c r="BS50573" s="10"/>
      <c r="BT50573" s="10"/>
      <c r="BU50573" s="10"/>
    </row>
    <row r="50574" spans="68:73">
      <c r="BP50574" s="8"/>
      <c r="BQ50574" s="8"/>
      <c r="BR50574" s="8"/>
      <c r="BS50574" s="8"/>
      <c r="BT50574" s="8"/>
      <c r="BU50574" s="8"/>
    </row>
    <row r="50575" spans="68:73">
      <c r="BP50575" s="10"/>
      <c r="BQ50575" s="10"/>
      <c r="BR50575" s="10"/>
      <c r="BS50575" s="10"/>
      <c r="BT50575" s="10"/>
      <c r="BU50575" s="10"/>
    </row>
    <row r="50576" spans="68:73">
      <c r="BP50576" s="8"/>
      <c r="BQ50576" s="8"/>
      <c r="BR50576" s="8"/>
      <c r="BS50576" s="8"/>
      <c r="BT50576" s="8"/>
      <c r="BU50576" s="8"/>
    </row>
    <row r="50577" spans="68:73">
      <c r="BP50577" s="10"/>
      <c r="BQ50577" s="10"/>
      <c r="BR50577" s="10"/>
      <c r="BS50577" s="10"/>
      <c r="BT50577" s="10"/>
      <c r="BU50577" s="10"/>
    </row>
    <row r="50578" spans="68:73">
      <c r="BP50578" s="8"/>
      <c r="BQ50578" s="8"/>
      <c r="BR50578" s="8"/>
      <c r="BS50578" s="8"/>
      <c r="BT50578" s="8"/>
      <c r="BU50578" s="8"/>
    </row>
    <row r="50579" spans="68:73">
      <c r="BP50579" s="10"/>
      <c r="BQ50579" s="10"/>
      <c r="BR50579" s="10"/>
      <c r="BS50579" s="10"/>
      <c r="BT50579" s="10"/>
      <c r="BU50579" s="10"/>
    </row>
    <row r="50580" spans="68:73">
      <c r="BP50580" s="8"/>
      <c r="BQ50580" s="8"/>
      <c r="BR50580" s="8"/>
      <c r="BS50580" s="8"/>
      <c r="BT50580" s="8"/>
      <c r="BU50580" s="8"/>
    </row>
    <row r="50581" spans="68:73">
      <c r="BP50581" s="10"/>
      <c r="BQ50581" s="10"/>
      <c r="BR50581" s="10"/>
      <c r="BS50581" s="10"/>
      <c r="BT50581" s="10"/>
      <c r="BU50581" s="10"/>
    </row>
    <row r="50582" spans="68:73">
      <c r="BP50582" s="8"/>
      <c r="BQ50582" s="8"/>
      <c r="BR50582" s="8"/>
      <c r="BS50582" s="8"/>
      <c r="BT50582" s="8"/>
      <c r="BU50582" s="8"/>
    </row>
    <row r="50583" spans="68:73">
      <c r="BP50583" s="10"/>
      <c r="BQ50583" s="10"/>
      <c r="BR50583" s="10"/>
      <c r="BS50583" s="10"/>
      <c r="BT50583" s="10"/>
      <c r="BU50583" s="10"/>
    </row>
    <row r="50584" spans="68:73">
      <c r="BP50584" s="8"/>
      <c r="BQ50584" s="8"/>
      <c r="BR50584" s="8"/>
      <c r="BS50584" s="8"/>
      <c r="BT50584" s="8"/>
      <c r="BU50584" s="8"/>
    </row>
    <row r="50585" spans="68:73">
      <c r="BP50585" s="10"/>
      <c r="BQ50585" s="10"/>
      <c r="BR50585" s="10"/>
      <c r="BS50585" s="10"/>
      <c r="BT50585" s="10"/>
      <c r="BU50585" s="10"/>
    </row>
    <row r="50586" spans="68:73">
      <c r="BP50586" s="8"/>
      <c r="BQ50586" s="8"/>
      <c r="BR50586" s="8"/>
      <c r="BS50586" s="8"/>
      <c r="BT50586" s="8"/>
      <c r="BU50586" s="8"/>
    </row>
    <row r="50587" spans="68:73">
      <c r="BP50587" s="10"/>
      <c r="BQ50587" s="10"/>
      <c r="BR50587" s="10"/>
      <c r="BS50587" s="10"/>
      <c r="BT50587" s="10"/>
      <c r="BU50587" s="10"/>
    </row>
    <row r="50588" spans="68:73">
      <c r="BP50588" s="8"/>
      <c r="BQ50588" s="8"/>
      <c r="BR50588" s="8"/>
      <c r="BS50588" s="8"/>
      <c r="BT50588" s="8"/>
      <c r="BU50588" s="8"/>
    </row>
    <row r="50589" spans="68:73">
      <c r="BP50589" s="10"/>
      <c r="BQ50589" s="10"/>
      <c r="BR50589" s="10"/>
      <c r="BS50589" s="10"/>
      <c r="BT50589" s="10"/>
      <c r="BU50589" s="10"/>
    </row>
    <row r="50590" spans="68:73">
      <c r="BP50590" s="8"/>
      <c r="BQ50590" s="8"/>
      <c r="BR50590" s="8"/>
      <c r="BS50590" s="8"/>
      <c r="BT50590" s="8"/>
      <c r="BU50590" s="8"/>
    </row>
    <row r="50591" spans="68:73">
      <c r="BP50591" s="10"/>
      <c r="BQ50591" s="10"/>
      <c r="BR50591" s="10"/>
      <c r="BS50591" s="10"/>
      <c r="BT50591" s="10"/>
      <c r="BU50591" s="10"/>
    </row>
    <row r="50592" spans="68:73">
      <c r="BP50592" s="8"/>
      <c r="BQ50592" s="8"/>
      <c r="BR50592" s="8"/>
      <c r="BS50592" s="8"/>
      <c r="BT50592" s="8"/>
      <c r="BU50592" s="8"/>
    </row>
    <row r="50593" spans="68:73">
      <c r="BP50593" s="10"/>
      <c r="BQ50593" s="10"/>
      <c r="BR50593" s="10"/>
      <c r="BS50593" s="10"/>
      <c r="BT50593" s="10"/>
      <c r="BU50593" s="10"/>
    </row>
    <row r="50594" spans="68:73">
      <c r="BP50594" s="8"/>
      <c r="BQ50594" s="8"/>
      <c r="BR50594" s="8"/>
      <c r="BS50594" s="8"/>
      <c r="BT50594" s="8"/>
      <c r="BU50594" s="8"/>
    </row>
    <row r="50595" spans="68:73">
      <c r="BP50595" s="10"/>
      <c r="BQ50595" s="10"/>
      <c r="BR50595" s="10"/>
      <c r="BS50595" s="10"/>
      <c r="BT50595" s="10"/>
      <c r="BU50595" s="10"/>
    </row>
    <row r="50596" spans="68:73">
      <c r="BP50596" s="8"/>
      <c r="BQ50596" s="8"/>
      <c r="BR50596" s="8"/>
      <c r="BS50596" s="8"/>
      <c r="BT50596" s="8"/>
      <c r="BU50596" s="8"/>
    </row>
    <row r="50597" spans="68:73">
      <c r="BP50597" s="10"/>
      <c r="BQ50597" s="10"/>
      <c r="BR50597" s="10"/>
      <c r="BS50597" s="10"/>
      <c r="BT50597" s="10"/>
      <c r="BU50597" s="10"/>
    </row>
    <row r="50598" spans="68:73">
      <c r="BP50598" s="8"/>
      <c r="BQ50598" s="8"/>
      <c r="BR50598" s="8"/>
      <c r="BS50598" s="8"/>
      <c r="BT50598" s="8"/>
      <c r="BU50598" s="8"/>
    </row>
    <row r="50599" spans="68:73">
      <c r="BP50599" s="10"/>
      <c r="BQ50599" s="10"/>
      <c r="BR50599" s="10"/>
      <c r="BS50599" s="10"/>
      <c r="BT50599" s="10"/>
      <c r="BU50599" s="10"/>
    </row>
    <row r="50600" spans="68:73">
      <c r="BP50600" s="8"/>
      <c r="BQ50600" s="8"/>
      <c r="BR50600" s="8"/>
      <c r="BS50600" s="8"/>
      <c r="BT50600" s="8"/>
      <c r="BU50600" s="8"/>
    </row>
    <row r="50601" spans="68:73">
      <c r="BP50601" s="10"/>
      <c r="BQ50601" s="10"/>
      <c r="BR50601" s="10"/>
      <c r="BS50601" s="10"/>
      <c r="BT50601" s="10"/>
      <c r="BU50601" s="10"/>
    </row>
    <row r="50602" spans="68:73">
      <c r="BP50602" s="8"/>
      <c r="BQ50602" s="8"/>
      <c r="BR50602" s="8"/>
      <c r="BS50602" s="8"/>
      <c r="BT50602" s="8"/>
      <c r="BU50602" s="8"/>
    </row>
    <row r="50603" spans="68:73">
      <c r="BP50603" s="10"/>
      <c r="BQ50603" s="10"/>
      <c r="BR50603" s="10"/>
      <c r="BS50603" s="10"/>
      <c r="BT50603" s="10"/>
      <c r="BU50603" s="10"/>
    </row>
    <row r="50604" spans="68:73">
      <c r="BP50604" s="8"/>
      <c r="BQ50604" s="8"/>
      <c r="BR50604" s="8"/>
      <c r="BS50604" s="8"/>
      <c r="BT50604" s="8"/>
      <c r="BU50604" s="8"/>
    </row>
    <row r="50605" spans="68:73">
      <c r="BP50605" s="10"/>
      <c r="BQ50605" s="10"/>
      <c r="BR50605" s="10"/>
      <c r="BS50605" s="10"/>
      <c r="BT50605" s="10"/>
      <c r="BU50605" s="10"/>
    </row>
    <row r="50606" spans="68:73">
      <c r="BP50606" s="8"/>
      <c r="BQ50606" s="8"/>
      <c r="BR50606" s="8"/>
      <c r="BS50606" s="8"/>
      <c r="BT50606" s="8"/>
      <c r="BU50606" s="8"/>
    </row>
    <row r="50607" spans="68:73">
      <c r="BP50607" s="10"/>
      <c r="BQ50607" s="10"/>
      <c r="BR50607" s="10"/>
      <c r="BS50607" s="10"/>
      <c r="BT50607" s="10"/>
      <c r="BU50607" s="10"/>
    </row>
    <row r="50608" spans="68:73">
      <c r="BP50608" s="8"/>
      <c r="BQ50608" s="8"/>
      <c r="BR50608" s="8"/>
      <c r="BS50608" s="8"/>
      <c r="BT50608" s="8"/>
      <c r="BU50608" s="8"/>
    </row>
    <row r="50609" spans="68:73">
      <c r="BP50609" s="10"/>
      <c r="BQ50609" s="10"/>
      <c r="BR50609" s="10"/>
      <c r="BS50609" s="10"/>
      <c r="BT50609" s="10"/>
      <c r="BU50609" s="10"/>
    </row>
    <row r="50610" spans="68:73">
      <c r="BP50610" s="8"/>
      <c r="BQ50610" s="8"/>
      <c r="BR50610" s="8"/>
      <c r="BS50610" s="8"/>
      <c r="BT50610" s="8"/>
      <c r="BU50610" s="8"/>
    </row>
    <row r="50611" spans="68:73">
      <c r="BP50611" s="10"/>
      <c r="BQ50611" s="10"/>
      <c r="BR50611" s="10"/>
      <c r="BS50611" s="10"/>
      <c r="BT50611" s="10"/>
      <c r="BU50611" s="10"/>
    </row>
    <row r="50612" spans="68:73">
      <c r="BP50612" s="8"/>
      <c r="BQ50612" s="8"/>
      <c r="BR50612" s="8"/>
      <c r="BS50612" s="8"/>
      <c r="BT50612" s="8"/>
      <c r="BU50612" s="8"/>
    </row>
    <row r="50613" spans="68:73">
      <c r="BP50613" s="10"/>
      <c r="BQ50613" s="10"/>
      <c r="BR50613" s="10"/>
      <c r="BS50613" s="10"/>
      <c r="BT50613" s="10"/>
      <c r="BU50613" s="10"/>
    </row>
    <row r="50614" spans="68:73">
      <c r="BP50614" s="8"/>
      <c r="BQ50614" s="8"/>
      <c r="BR50614" s="8"/>
      <c r="BS50614" s="8"/>
      <c r="BT50614" s="8"/>
      <c r="BU50614" s="8"/>
    </row>
    <row r="50615" spans="68:73">
      <c r="BP50615" s="10"/>
      <c r="BQ50615" s="10"/>
      <c r="BR50615" s="10"/>
      <c r="BS50615" s="10"/>
      <c r="BT50615" s="10"/>
      <c r="BU50615" s="10"/>
    </row>
    <row r="50616" spans="68:73">
      <c r="BP50616" s="8"/>
      <c r="BQ50616" s="8"/>
      <c r="BR50616" s="8"/>
      <c r="BS50616" s="8"/>
      <c r="BT50616" s="8"/>
      <c r="BU50616" s="8"/>
    </row>
    <row r="50617" spans="68:73">
      <c r="BP50617" s="10"/>
      <c r="BQ50617" s="10"/>
      <c r="BR50617" s="10"/>
      <c r="BS50617" s="10"/>
      <c r="BT50617" s="10"/>
      <c r="BU50617" s="10"/>
    </row>
    <row r="50618" spans="68:73">
      <c r="BP50618" s="8"/>
      <c r="BQ50618" s="8"/>
      <c r="BR50618" s="8"/>
      <c r="BS50618" s="8"/>
      <c r="BT50618" s="8"/>
      <c r="BU50618" s="8"/>
    </row>
    <row r="50619" spans="68:73">
      <c r="BP50619" s="10"/>
      <c r="BQ50619" s="10"/>
      <c r="BR50619" s="10"/>
      <c r="BS50619" s="10"/>
      <c r="BT50619" s="10"/>
      <c r="BU50619" s="10"/>
    </row>
    <row r="50620" spans="68:73">
      <c r="BP50620" s="8"/>
      <c r="BQ50620" s="8"/>
      <c r="BR50620" s="8"/>
      <c r="BS50620" s="8"/>
      <c r="BT50620" s="8"/>
      <c r="BU50620" s="8"/>
    </row>
    <row r="50621" spans="68:73">
      <c r="BP50621" s="10"/>
      <c r="BQ50621" s="10"/>
      <c r="BR50621" s="10"/>
      <c r="BS50621" s="10"/>
      <c r="BT50621" s="10"/>
      <c r="BU50621" s="10"/>
    </row>
    <row r="50622" spans="68:73">
      <c r="BP50622" s="8"/>
      <c r="BQ50622" s="8"/>
      <c r="BR50622" s="8"/>
      <c r="BS50622" s="8"/>
      <c r="BT50622" s="8"/>
      <c r="BU50622" s="8"/>
    </row>
    <row r="50623" spans="68:73">
      <c r="BP50623" s="10"/>
      <c r="BQ50623" s="10"/>
      <c r="BR50623" s="10"/>
      <c r="BS50623" s="10"/>
      <c r="BT50623" s="10"/>
      <c r="BU50623" s="10"/>
    </row>
    <row r="50624" spans="68:73">
      <c r="BP50624" s="8"/>
      <c r="BQ50624" s="8"/>
      <c r="BR50624" s="8"/>
      <c r="BS50624" s="8"/>
      <c r="BT50624" s="8"/>
      <c r="BU50624" s="8"/>
    </row>
    <row r="50625" spans="68:73">
      <c r="BP50625" s="10"/>
      <c r="BQ50625" s="10"/>
      <c r="BR50625" s="10"/>
      <c r="BS50625" s="10"/>
      <c r="BT50625" s="10"/>
      <c r="BU50625" s="10"/>
    </row>
    <row r="50626" spans="68:73">
      <c r="BP50626" s="8"/>
      <c r="BQ50626" s="8"/>
      <c r="BR50626" s="8"/>
      <c r="BS50626" s="8"/>
      <c r="BT50626" s="8"/>
      <c r="BU50626" s="8"/>
    </row>
    <row r="50627" spans="68:73">
      <c r="BP50627" s="10"/>
      <c r="BQ50627" s="10"/>
      <c r="BR50627" s="10"/>
      <c r="BS50627" s="10"/>
      <c r="BT50627" s="10"/>
      <c r="BU50627" s="10"/>
    </row>
    <row r="50628" spans="68:73">
      <c r="BP50628" s="8"/>
      <c r="BQ50628" s="8"/>
      <c r="BR50628" s="8"/>
      <c r="BS50628" s="8"/>
      <c r="BT50628" s="8"/>
      <c r="BU50628" s="8"/>
    </row>
    <row r="50629" spans="68:73">
      <c r="BP50629" s="10"/>
      <c r="BQ50629" s="10"/>
      <c r="BR50629" s="10"/>
      <c r="BS50629" s="10"/>
      <c r="BT50629" s="10"/>
      <c r="BU50629" s="10"/>
    </row>
    <row r="50630" spans="68:73">
      <c r="BP50630" s="8"/>
      <c r="BQ50630" s="8"/>
      <c r="BR50630" s="8"/>
      <c r="BS50630" s="8"/>
      <c r="BT50630" s="8"/>
      <c r="BU50630" s="8"/>
    </row>
    <row r="50631" spans="68:73">
      <c r="BP50631" s="10"/>
      <c r="BQ50631" s="10"/>
      <c r="BR50631" s="10"/>
      <c r="BS50631" s="10"/>
      <c r="BT50631" s="10"/>
      <c r="BU50631" s="10"/>
    </row>
    <row r="50632" spans="68:73">
      <c r="BP50632" s="8"/>
      <c r="BQ50632" s="8"/>
      <c r="BR50632" s="8"/>
      <c r="BS50632" s="8"/>
      <c r="BT50632" s="8"/>
      <c r="BU50632" s="8"/>
    </row>
    <row r="50633" spans="68:73">
      <c r="BP50633" s="10"/>
      <c r="BQ50633" s="10"/>
      <c r="BR50633" s="10"/>
      <c r="BS50633" s="10"/>
      <c r="BT50633" s="10"/>
      <c r="BU50633" s="10"/>
    </row>
    <row r="50634" spans="68:73">
      <c r="BP50634" s="8"/>
      <c r="BQ50634" s="8"/>
      <c r="BR50634" s="8"/>
      <c r="BS50634" s="8"/>
      <c r="BT50634" s="8"/>
      <c r="BU50634" s="8"/>
    </row>
    <row r="50635" spans="68:73">
      <c r="BP50635" s="10"/>
      <c r="BQ50635" s="10"/>
      <c r="BR50635" s="10"/>
      <c r="BS50635" s="10"/>
      <c r="BT50635" s="10"/>
      <c r="BU50635" s="10"/>
    </row>
    <row r="50636" spans="68:73">
      <c r="BP50636" s="8"/>
      <c r="BQ50636" s="8"/>
      <c r="BR50636" s="8"/>
      <c r="BS50636" s="8"/>
      <c r="BT50636" s="8"/>
      <c r="BU50636" s="8"/>
    </row>
    <row r="50637" spans="68:73">
      <c r="BP50637" s="10"/>
      <c r="BQ50637" s="10"/>
      <c r="BR50637" s="10"/>
      <c r="BS50637" s="10"/>
      <c r="BT50637" s="10"/>
      <c r="BU50637" s="10"/>
    </row>
    <row r="50638" spans="68:73">
      <c r="BP50638" s="8"/>
      <c r="BQ50638" s="8"/>
      <c r="BR50638" s="8"/>
      <c r="BS50638" s="8"/>
      <c r="BT50638" s="8"/>
      <c r="BU50638" s="8"/>
    </row>
    <row r="50639" spans="68:73">
      <c r="BP50639" s="10"/>
      <c r="BQ50639" s="10"/>
      <c r="BR50639" s="10"/>
      <c r="BS50639" s="10"/>
      <c r="BT50639" s="10"/>
      <c r="BU50639" s="10"/>
    </row>
    <row r="50640" spans="68:73">
      <c r="BP50640" s="8"/>
      <c r="BQ50640" s="8"/>
      <c r="BR50640" s="8"/>
      <c r="BS50640" s="8"/>
      <c r="BT50640" s="8"/>
      <c r="BU50640" s="8"/>
    </row>
    <row r="50641" spans="68:73">
      <c r="BP50641" s="10"/>
      <c r="BQ50641" s="10"/>
      <c r="BR50641" s="10"/>
      <c r="BS50641" s="10"/>
      <c r="BT50641" s="10"/>
      <c r="BU50641" s="10"/>
    </row>
    <row r="50642" spans="68:73">
      <c r="BP50642" s="8"/>
      <c r="BQ50642" s="8"/>
      <c r="BR50642" s="8"/>
      <c r="BS50642" s="8"/>
      <c r="BT50642" s="8"/>
      <c r="BU50642" s="8"/>
    </row>
    <row r="50643" spans="68:73">
      <c r="BP50643" s="10"/>
      <c r="BQ50643" s="10"/>
      <c r="BR50643" s="10"/>
      <c r="BS50643" s="10"/>
      <c r="BT50643" s="10"/>
      <c r="BU50643" s="10"/>
    </row>
    <row r="50644" spans="68:73">
      <c r="BP50644" s="8"/>
      <c r="BQ50644" s="8"/>
      <c r="BR50644" s="8"/>
      <c r="BS50644" s="8"/>
      <c r="BT50644" s="8"/>
      <c r="BU50644" s="8"/>
    </row>
    <row r="50645" spans="68:73">
      <c r="BP50645" s="10"/>
      <c r="BQ50645" s="10"/>
      <c r="BR50645" s="10"/>
      <c r="BS50645" s="10"/>
      <c r="BT50645" s="10"/>
      <c r="BU50645" s="10"/>
    </row>
    <row r="50646" spans="68:73">
      <c r="BP50646" s="8"/>
      <c r="BQ50646" s="8"/>
      <c r="BR50646" s="8"/>
      <c r="BS50646" s="8"/>
      <c r="BT50646" s="8"/>
      <c r="BU50646" s="8"/>
    </row>
    <row r="50647" spans="68:73">
      <c r="BP50647" s="10"/>
      <c r="BQ50647" s="10"/>
      <c r="BR50647" s="10"/>
      <c r="BS50647" s="10"/>
      <c r="BT50647" s="10"/>
      <c r="BU50647" s="10"/>
    </row>
    <row r="50648" spans="68:73">
      <c r="BP50648" s="8"/>
      <c r="BQ50648" s="8"/>
      <c r="BR50648" s="8"/>
      <c r="BS50648" s="8"/>
      <c r="BT50648" s="8"/>
      <c r="BU50648" s="8"/>
    </row>
    <row r="50649" spans="68:73">
      <c r="BP50649" s="10"/>
      <c r="BQ50649" s="10"/>
      <c r="BR50649" s="10"/>
      <c r="BS50649" s="10"/>
      <c r="BT50649" s="10"/>
      <c r="BU50649" s="10"/>
    </row>
    <row r="50650" spans="68:73">
      <c r="BP50650" s="8"/>
      <c r="BQ50650" s="8"/>
      <c r="BR50650" s="8"/>
      <c r="BS50650" s="8"/>
      <c r="BT50650" s="8"/>
      <c r="BU50650" s="8"/>
    </row>
    <row r="50651" spans="68:73">
      <c r="BP50651" s="10"/>
      <c r="BQ50651" s="10"/>
      <c r="BR50651" s="10"/>
      <c r="BS50651" s="10"/>
      <c r="BT50651" s="10"/>
      <c r="BU50651" s="10"/>
    </row>
    <row r="50652" spans="68:73">
      <c r="BP50652" s="8"/>
      <c r="BQ50652" s="8"/>
      <c r="BR50652" s="8"/>
      <c r="BS50652" s="8"/>
      <c r="BT50652" s="8"/>
      <c r="BU50652" s="8"/>
    </row>
    <row r="50653" spans="68:73">
      <c r="BP50653" s="10"/>
      <c r="BQ50653" s="10"/>
      <c r="BR50653" s="10"/>
      <c r="BS50653" s="10"/>
      <c r="BT50653" s="10"/>
      <c r="BU50653" s="10"/>
    </row>
    <row r="50654" spans="68:73">
      <c r="BP50654" s="8"/>
      <c r="BQ50654" s="8"/>
      <c r="BR50654" s="8"/>
      <c r="BS50654" s="8"/>
      <c r="BT50654" s="8"/>
      <c r="BU50654" s="8"/>
    </row>
    <row r="50655" spans="68:73">
      <c r="BP50655" s="10"/>
      <c r="BQ50655" s="10"/>
      <c r="BR50655" s="10"/>
      <c r="BS50655" s="10"/>
      <c r="BT50655" s="10"/>
      <c r="BU50655" s="10"/>
    </row>
    <row r="50656" spans="68:73">
      <c r="BP50656" s="8"/>
      <c r="BQ50656" s="8"/>
      <c r="BR50656" s="8"/>
      <c r="BS50656" s="8"/>
      <c r="BT50656" s="8"/>
      <c r="BU50656" s="8"/>
    </row>
    <row r="50657" spans="68:73">
      <c r="BP50657" s="10"/>
      <c r="BQ50657" s="10"/>
      <c r="BR50657" s="10"/>
      <c r="BS50657" s="10"/>
      <c r="BT50657" s="10"/>
      <c r="BU50657" s="10"/>
    </row>
    <row r="50658" spans="68:73">
      <c r="BP50658" s="8"/>
      <c r="BQ50658" s="8"/>
      <c r="BR50658" s="8"/>
      <c r="BS50658" s="8"/>
      <c r="BT50658" s="8"/>
      <c r="BU50658" s="8"/>
    </row>
    <row r="50659" spans="68:73">
      <c r="BP50659" s="10"/>
      <c r="BQ50659" s="10"/>
      <c r="BR50659" s="10"/>
      <c r="BS50659" s="10"/>
      <c r="BT50659" s="10"/>
      <c r="BU50659" s="10"/>
    </row>
    <row r="50660" spans="68:73">
      <c r="BP50660" s="8"/>
      <c r="BQ50660" s="8"/>
      <c r="BR50660" s="8"/>
      <c r="BS50660" s="8"/>
      <c r="BT50660" s="8"/>
      <c r="BU50660" s="8"/>
    </row>
    <row r="50661" spans="68:73">
      <c r="BP50661" s="10"/>
      <c r="BQ50661" s="10"/>
      <c r="BR50661" s="10"/>
      <c r="BS50661" s="10"/>
      <c r="BT50661" s="10"/>
      <c r="BU50661" s="10"/>
    </row>
    <row r="50662" spans="68:73">
      <c r="BP50662" s="8"/>
      <c r="BQ50662" s="8"/>
      <c r="BR50662" s="8"/>
      <c r="BS50662" s="8"/>
      <c r="BT50662" s="8"/>
      <c r="BU50662" s="8"/>
    </row>
    <row r="50663" spans="68:73">
      <c r="BP50663" s="10"/>
      <c r="BQ50663" s="10"/>
      <c r="BR50663" s="10"/>
      <c r="BS50663" s="10"/>
      <c r="BT50663" s="10"/>
      <c r="BU50663" s="10"/>
    </row>
    <row r="50664" spans="68:73">
      <c r="BP50664" s="8"/>
      <c r="BQ50664" s="8"/>
      <c r="BR50664" s="8"/>
      <c r="BS50664" s="8"/>
      <c r="BT50664" s="8"/>
      <c r="BU50664" s="8"/>
    </row>
    <row r="50665" spans="68:73">
      <c r="BP50665" s="10"/>
      <c r="BQ50665" s="10"/>
      <c r="BR50665" s="10"/>
      <c r="BS50665" s="10"/>
      <c r="BT50665" s="10"/>
      <c r="BU50665" s="10"/>
    </row>
    <row r="50666" spans="68:73">
      <c r="BP50666" s="8"/>
      <c r="BQ50666" s="8"/>
      <c r="BR50666" s="8"/>
      <c r="BS50666" s="8"/>
      <c r="BT50666" s="8"/>
      <c r="BU50666" s="8"/>
    </row>
    <row r="50667" spans="68:73">
      <c r="BP50667" s="10"/>
      <c r="BQ50667" s="10"/>
      <c r="BR50667" s="10"/>
      <c r="BS50667" s="10"/>
      <c r="BT50667" s="10"/>
      <c r="BU50667" s="10"/>
    </row>
    <row r="50668" spans="68:73">
      <c r="BP50668" s="8"/>
      <c r="BQ50668" s="8"/>
      <c r="BR50668" s="8"/>
      <c r="BS50668" s="8"/>
      <c r="BT50668" s="8"/>
      <c r="BU50668" s="8"/>
    </row>
    <row r="50669" spans="68:73">
      <c r="BP50669" s="10"/>
      <c r="BQ50669" s="10"/>
      <c r="BR50669" s="10"/>
      <c r="BS50669" s="10"/>
      <c r="BT50669" s="10"/>
      <c r="BU50669" s="10"/>
    </row>
    <row r="50670" spans="68:73">
      <c r="BP50670" s="8"/>
      <c r="BQ50670" s="8"/>
      <c r="BR50670" s="8"/>
      <c r="BS50670" s="8"/>
      <c r="BT50670" s="8"/>
      <c r="BU50670" s="8"/>
    </row>
    <row r="50671" spans="68:73">
      <c r="BP50671" s="10"/>
      <c r="BQ50671" s="10"/>
      <c r="BR50671" s="10"/>
      <c r="BS50671" s="10"/>
      <c r="BT50671" s="10"/>
      <c r="BU50671" s="10"/>
    </row>
    <row r="50672" spans="68:73">
      <c r="BP50672" s="8"/>
      <c r="BQ50672" s="8"/>
      <c r="BR50672" s="8"/>
      <c r="BS50672" s="8"/>
      <c r="BT50672" s="8"/>
      <c r="BU50672" s="8"/>
    </row>
    <row r="50673" spans="68:73">
      <c r="BP50673" s="10"/>
      <c r="BQ50673" s="10"/>
      <c r="BR50673" s="10"/>
      <c r="BS50673" s="10"/>
      <c r="BT50673" s="10"/>
      <c r="BU50673" s="10"/>
    </row>
    <row r="50674" spans="68:73">
      <c r="BP50674" s="8"/>
      <c r="BQ50674" s="8"/>
      <c r="BR50674" s="8"/>
      <c r="BS50674" s="8"/>
      <c r="BT50674" s="8"/>
      <c r="BU50674" s="8"/>
    </row>
    <row r="50675" spans="68:73">
      <c r="BP50675" s="10"/>
      <c r="BQ50675" s="10"/>
      <c r="BR50675" s="10"/>
      <c r="BS50675" s="10"/>
      <c r="BT50675" s="10"/>
      <c r="BU50675" s="10"/>
    </row>
    <row r="50676" spans="68:73">
      <c r="BP50676" s="8"/>
      <c r="BQ50676" s="8"/>
      <c r="BR50676" s="8"/>
      <c r="BS50676" s="8"/>
      <c r="BT50676" s="8"/>
      <c r="BU50676" s="8"/>
    </row>
    <row r="50677" spans="68:73">
      <c r="BP50677" s="10"/>
      <c r="BQ50677" s="10"/>
      <c r="BR50677" s="10"/>
      <c r="BS50677" s="10"/>
      <c r="BT50677" s="10"/>
      <c r="BU50677" s="10"/>
    </row>
    <row r="50678" spans="68:73">
      <c r="BP50678" s="8"/>
      <c r="BQ50678" s="8"/>
      <c r="BR50678" s="8"/>
      <c r="BS50678" s="8"/>
      <c r="BT50678" s="8"/>
      <c r="BU50678" s="8"/>
    </row>
    <row r="50679" spans="68:73">
      <c r="BP50679" s="10"/>
      <c r="BQ50679" s="10"/>
      <c r="BR50679" s="10"/>
      <c r="BS50679" s="10"/>
      <c r="BT50679" s="10"/>
      <c r="BU50679" s="10"/>
    </row>
    <row r="50680" spans="68:73">
      <c r="BP50680" s="8"/>
      <c r="BQ50680" s="8"/>
      <c r="BR50680" s="8"/>
      <c r="BS50680" s="8"/>
      <c r="BT50680" s="8"/>
      <c r="BU50680" s="8"/>
    </row>
    <row r="50681" spans="68:73">
      <c r="BP50681" s="10"/>
      <c r="BQ50681" s="10"/>
      <c r="BR50681" s="10"/>
      <c r="BS50681" s="10"/>
      <c r="BT50681" s="10"/>
      <c r="BU50681" s="10"/>
    </row>
    <row r="50682" spans="68:73">
      <c r="BP50682" s="8"/>
      <c r="BQ50682" s="8"/>
      <c r="BR50682" s="8"/>
      <c r="BS50682" s="8"/>
      <c r="BT50682" s="8"/>
      <c r="BU50682" s="8"/>
    </row>
    <row r="50683" spans="68:73">
      <c r="BP50683" s="10"/>
      <c r="BQ50683" s="10"/>
      <c r="BR50683" s="10"/>
      <c r="BS50683" s="10"/>
      <c r="BT50683" s="10"/>
      <c r="BU50683" s="10"/>
    </row>
    <row r="50684" spans="68:73">
      <c r="BP50684" s="8"/>
      <c r="BQ50684" s="8"/>
      <c r="BR50684" s="8"/>
      <c r="BS50684" s="8"/>
      <c r="BT50684" s="8"/>
      <c r="BU50684" s="8"/>
    </row>
    <row r="50685" spans="68:73">
      <c r="BP50685" s="10"/>
      <c r="BQ50685" s="10"/>
      <c r="BR50685" s="10"/>
      <c r="BS50685" s="10"/>
      <c r="BT50685" s="10"/>
      <c r="BU50685" s="10"/>
    </row>
    <row r="50686" spans="68:73">
      <c r="BP50686" s="8"/>
      <c r="BQ50686" s="8"/>
      <c r="BR50686" s="8"/>
      <c r="BS50686" s="8"/>
      <c r="BT50686" s="8"/>
      <c r="BU50686" s="8"/>
    </row>
    <row r="50687" spans="68:73">
      <c r="BP50687" s="10"/>
      <c r="BQ50687" s="10"/>
      <c r="BR50687" s="10"/>
      <c r="BS50687" s="10"/>
      <c r="BT50687" s="10"/>
      <c r="BU50687" s="10"/>
    </row>
    <row r="50688" spans="68:73">
      <c r="BP50688" s="8"/>
      <c r="BQ50688" s="8"/>
      <c r="BR50688" s="8"/>
      <c r="BS50688" s="8"/>
      <c r="BT50688" s="8"/>
      <c r="BU50688" s="8"/>
    </row>
    <row r="50689" spans="68:73">
      <c r="BP50689" s="10"/>
      <c r="BQ50689" s="10"/>
      <c r="BR50689" s="10"/>
      <c r="BS50689" s="10"/>
      <c r="BT50689" s="10"/>
      <c r="BU50689" s="10"/>
    </row>
    <row r="50690" spans="68:73">
      <c r="BP50690" s="8"/>
      <c r="BQ50690" s="8"/>
      <c r="BR50690" s="8"/>
      <c r="BS50690" s="8"/>
      <c r="BT50690" s="8"/>
      <c r="BU50690" s="8"/>
    </row>
    <row r="50691" spans="68:73">
      <c r="BP50691" s="10"/>
      <c r="BQ50691" s="10"/>
      <c r="BR50691" s="10"/>
      <c r="BS50691" s="10"/>
      <c r="BT50691" s="10"/>
      <c r="BU50691" s="10"/>
    </row>
    <row r="50692" spans="68:73">
      <c r="BP50692" s="8"/>
      <c r="BQ50692" s="8"/>
      <c r="BR50692" s="8"/>
      <c r="BS50692" s="8"/>
      <c r="BT50692" s="8"/>
      <c r="BU50692" s="8"/>
    </row>
    <row r="50693" spans="68:73">
      <c r="BP50693" s="10"/>
      <c r="BQ50693" s="10"/>
      <c r="BR50693" s="10"/>
      <c r="BS50693" s="10"/>
      <c r="BT50693" s="10"/>
      <c r="BU50693" s="10"/>
    </row>
    <row r="50694" spans="68:73">
      <c r="BP50694" s="8"/>
      <c r="BQ50694" s="8"/>
      <c r="BR50694" s="8"/>
      <c r="BS50694" s="8"/>
      <c r="BT50694" s="8"/>
      <c r="BU50694" s="8"/>
    </row>
    <row r="50695" spans="68:73">
      <c r="BP50695" s="10"/>
      <c r="BQ50695" s="10"/>
      <c r="BR50695" s="10"/>
      <c r="BS50695" s="10"/>
      <c r="BT50695" s="10"/>
      <c r="BU50695" s="10"/>
    </row>
    <row r="50696" spans="68:73">
      <c r="BP50696" s="8"/>
      <c r="BQ50696" s="8"/>
      <c r="BR50696" s="8"/>
      <c r="BS50696" s="8"/>
      <c r="BT50696" s="8"/>
      <c r="BU50696" s="8"/>
    </row>
    <row r="50697" spans="68:73">
      <c r="BP50697" s="10"/>
      <c r="BQ50697" s="10"/>
      <c r="BR50697" s="10"/>
      <c r="BS50697" s="10"/>
      <c r="BT50697" s="10"/>
      <c r="BU50697" s="10"/>
    </row>
    <row r="50698" spans="68:73">
      <c r="BP50698" s="8"/>
      <c r="BQ50698" s="8"/>
      <c r="BR50698" s="8"/>
      <c r="BS50698" s="8"/>
      <c r="BT50698" s="8"/>
      <c r="BU50698" s="8"/>
    </row>
    <row r="50699" spans="68:73">
      <c r="BP50699" s="10"/>
      <c r="BQ50699" s="10"/>
      <c r="BR50699" s="10"/>
      <c r="BS50699" s="10"/>
      <c r="BT50699" s="10"/>
      <c r="BU50699" s="10"/>
    </row>
    <row r="50700" spans="68:73">
      <c r="BP50700" s="8"/>
      <c r="BQ50700" s="8"/>
      <c r="BR50700" s="8"/>
      <c r="BS50700" s="8"/>
      <c r="BT50700" s="8"/>
      <c r="BU50700" s="8"/>
    </row>
    <row r="50701" spans="68:73">
      <c r="BP50701" s="10"/>
      <c r="BQ50701" s="10"/>
      <c r="BR50701" s="10"/>
      <c r="BS50701" s="10"/>
      <c r="BT50701" s="10"/>
      <c r="BU50701" s="10"/>
    </row>
    <row r="50702" spans="68:73">
      <c r="BP50702" s="8"/>
      <c r="BQ50702" s="8"/>
      <c r="BR50702" s="8"/>
      <c r="BS50702" s="8"/>
      <c r="BT50702" s="8"/>
      <c r="BU50702" s="8"/>
    </row>
    <row r="50703" spans="68:73">
      <c r="BP50703" s="10"/>
      <c r="BQ50703" s="10"/>
      <c r="BR50703" s="10"/>
      <c r="BS50703" s="10"/>
      <c r="BT50703" s="10"/>
      <c r="BU50703" s="10"/>
    </row>
    <row r="50704" spans="68:73">
      <c r="BP50704" s="8"/>
      <c r="BQ50704" s="8"/>
      <c r="BR50704" s="8"/>
      <c r="BS50704" s="8"/>
      <c r="BT50704" s="8"/>
      <c r="BU50704" s="8"/>
    </row>
    <row r="50705" spans="68:73">
      <c r="BP50705" s="10"/>
      <c r="BQ50705" s="10"/>
      <c r="BR50705" s="10"/>
      <c r="BS50705" s="10"/>
      <c r="BT50705" s="10"/>
      <c r="BU50705" s="10"/>
    </row>
    <row r="50706" spans="68:73">
      <c r="BP50706" s="8"/>
      <c r="BQ50706" s="8"/>
      <c r="BR50706" s="8"/>
      <c r="BS50706" s="8"/>
      <c r="BT50706" s="8"/>
      <c r="BU50706" s="8"/>
    </row>
    <row r="50707" spans="68:73">
      <c r="BP50707" s="10"/>
      <c r="BQ50707" s="10"/>
      <c r="BR50707" s="10"/>
      <c r="BS50707" s="10"/>
      <c r="BT50707" s="10"/>
      <c r="BU50707" s="10"/>
    </row>
    <row r="50708" spans="68:73">
      <c r="BP50708" s="8"/>
      <c r="BQ50708" s="8"/>
      <c r="BR50708" s="8"/>
      <c r="BS50708" s="8"/>
      <c r="BT50708" s="8"/>
      <c r="BU50708" s="8"/>
    </row>
    <row r="50709" spans="68:73">
      <c r="BP50709" s="10"/>
      <c r="BQ50709" s="10"/>
      <c r="BR50709" s="10"/>
      <c r="BS50709" s="10"/>
      <c r="BT50709" s="10"/>
      <c r="BU50709" s="10"/>
    </row>
    <row r="50710" spans="68:73">
      <c r="BP50710" s="8"/>
      <c r="BQ50710" s="8"/>
      <c r="BR50710" s="8"/>
      <c r="BS50710" s="8"/>
      <c r="BT50710" s="8"/>
      <c r="BU50710" s="8"/>
    </row>
    <row r="50711" spans="68:73">
      <c r="BP50711" s="10"/>
      <c r="BQ50711" s="10"/>
      <c r="BR50711" s="10"/>
      <c r="BS50711" s="10"/>
      <c r="BT50711" s="10"/>
      <c r="BU50711" s="10"/>
    </row>
    <row r="50712" spans="68:73">
      <c r="BP50712" s="8"/>
      <c r="BQ50712" s="8"/>
      <c r="BR50712" s="8"/>
      <c r="BS50712" s="8"/>
      <c r="BT50712" s="8"/>
      <c r="BU50712" s="8"/>
    </row>
    <row r="50713" spans="68:73">
      <c r="BP50713" s="10"/>
      <c r="BQ50713" s="10"/>
      <c r="BR50713" s="10"/>
      <c r="BS50713" s="10"/>
      <c r="BT50713" s="10"/>
      <c r="BU50713" s="10"/>
    </row>
    <row r="50714" spans="68:73">
      <c r="BP50714" s="8"/>
      <c r="BQ50714" s="8"/>
      <c r="BR50714" s="8"/>
      <c r="BS50714" s="8"/>
      <c r="BT50714" s="8"/>
      <c r="BU50714" s="8"/>
    </row>
    <row r="50715" spans="68:73">
      <c r="BP50715" s="10"/>
      <c r="BQ50715" s="10"/>
      <c r="BR50715" s="10"/>
      <c r="BS50715" s="10"/>
      <c r="BT50715" s="10"/>
      <c r="BU50715" s="10"/>
    </row>
    <row r="50716" spans="68:73">
      <c r="BP50716" s="8"/>
      <c r="BQ50716" s="8"/>
      <c r="BR50716" s="8"/>
      <c r="BS50716" s="8"/>
      <c r="BT50716" s="8"/>
      <c r="BU50716" s="8"/>
    </row>
    <row r="50717" spans="68:73">
      <c r="BP50717" s="10"/>
      <c r="BQ50717" s="10"/>
      <c r="BR50717" s="10"/>
      <c r="BS50717" s="10"/>
      <c r="BT50717" s="10"/>
      <c r="BU50717" s="10"/>
    </row>
    <row r="50718" spans="68:73">
      <c r="BP50718" s="8"/>
      <c r="BQ50718" s="8"/>
      <c r="BR50718" s="8"/>
      <c r="BS50718" s="8"/>
      <c r="BT50718" s="8"/>
      <c r="BU50718" s="8"/>
    </row>
    <row r="50719" spans="68:73">
      <c r="BP50719" s="10"/>
      <c r="BQ50719" s="10"/>
      <c r="BR50719" s="10"/>
      <c r="BS50719" s="10"/>
      <c r="BT50719" s="10"/>
      <c r="BU50719" s="10"/>
    </row>
    <row r="50720" spans="68:73">
      <c r="BP50720" s="8"/>
      <c r="BQ50720" s="8"/>
      <c r="BR50720" s="8"/>
      <c r="BS50720" s="8"/>
      <c r="BT50720" s="8"/>
      <c r="BU50720" s="8"/>
    </row>
    <row r="50721" spans="68:73">
      <c r="BP50721" s="10"/>
      <c r="BQ50721" s="10"/>
      <c r="BR50721" s="10"/>
      <c r="BS50721" s="10"/>
      <c r="BT50721" s="10"/>
      <c r="BU50721" s="10"/>
    </row>
    <row r="50722" spans="68:73">
      <c r="BP50722" s="8"/>
      <c r="BQ50722" s="8"/>
      <c r="BR50722" s="8"/>
      <c r="BS50722" s="8"/>
      <c r="BT50722" s="8"/>
      <c r="BU50722" s="8"/>
    </row>
    <row r="50723" spans="68:73">
      <c r="BP50723" s="10"/>
      <c r="BQ50723" s="10"/>
      <c r="BR50723" s="10"/>
      <c r="BS50723" s="10"/>
      <c r="BT50723" s="10"/>
      <c r="BU50723" s="10"/>
    </row>
    <row r="50724" spans="68:73">
      <c r="BP50724" s="8"/>
      <c r="BQ50724" s="8"/>
      <c r="BR50724" s="8"/>
      <c r="BS50724" s="8"/>
      <c r="BT50724" s="8"/>
      <c r="BU50724" s="8"/>
    </row>
    <row r="50725" spans="68:73">
      <c r="BP50725" s="10"/>
      <c r="BQ50725" s="10"/>
      <c r="BR50725" s="10"/>
      <c r="BS50725" s="10"/>
      <c r="BT50725" s="10"/>
      <c r="BU50725" s="10"/>
    </row>
    <row r="50726" spans="68:73">
      <c r="BP50726" s="8"/>
      <c r="BQ50726" s="8"/>
      <c r="BR50726" s="8"/>
      <c r="BS50726" s="8"/>
      <c r="BT50726" s="8"/>
      <c r="BU50726" s="8"/>
    </row>
    <row r="50727" spans="68:73">
      <c r="BP50727" s="10"/>
      <c r="BQ50727" s="10"/>
      <c r="BR50727" s="10"/>
      <c r="BS50727" s="10"/>
      <c r="BT50727" s="10"/>
      <c r="BU50727" s="10"/>
    </row>
    <row r="50728" spans="68:73">
      <c r="BP50728" s="8"/>
      <c r="BQ50728" s="8"/>
      <c r="BR50728" s="8"/>
      <c r="BS50728" s="8"/>
      <c r="BT50728" s="8"/>
      <c r="BU50728" s="8"/>
    </row>
    <row r="50729" spans="68:73">
      <c r="BP50729" s="10"/>
      <c r="BQ50729" s="10"/>
      <c r="BR50729" s="10"/>
      <c r="BS50729" s="10"/>
      <c r="BT50729" s="10"/>
      <c r="BU50729" s="10"/>
    </row>
    <row r="50730" spans="68:73">
      <c r="BP50730" s="8"/>
      <c r="BQ50730" s="8"/>
      <c r="BR50730" s="8"/>
      <c r="BS50730" s="8"/>
      <c r="BT50730" s="8"/>
      <c r="BU50730" s="8"/>
    </row>
    <row r="50731" spans="68:73">
      <c r="BP50731" s="10"/>
      <c r="BQ50731" s="10"/>
      <c r="BR50731" s="10"/>
      <c r="BS50731" s="10"/>
      <c r="BT50731" s="10"/>
      <c r="BU50731" s="10"/>
    </row>
    <row r="50732" spans="68:73">
      <c r="BP50732" s="8"/>
      <c r="BQ50732" s="8"/>
      <c r="BR50732" s="8"/>
      <c r="BS50732" s="8"/>
      <c r="BT50732" s="8"/>
      <c r="BU50732" s="8"/>
    </row>
    <row r="50733" spans="68:73">
      <c r="BP50733" s="10"/>
      <c r="BQ50733" s="10"/>
      <c r="BR50733" s="10"/>
      <c r="BS50733" s="10"/>
      <c r="BT50733" s="10"/>
      <c r="BU50733" s="10"/>
    </row>
    <row r="50734" spans="68:73">
      <c r="BP50734" s="8"/>
      <c r="BQ50734" s="8"/>
      <c r="BR50734" s="8"/>
      <c r="BS50734" s="8"/>
      <c r="BT50734" s="8"/>
      <c r="BU50734" s="8"/>
    </row>
    <row r="50735" spans="68:73">
      <c r="BP50735" s="10"/>
      <c r="BQ50735" s="10"/>
      <c r="BR50735" s="10"/>
      <c r="BS50735" s="10"/>
      <c r="BT50735" s="10"/>
      <c r="BU50735" s="10"/>
    </row>
    <row r="50736" spans="68:73">
      <c r="BP50736" s="8"/>
      <c r="BQ50736" s="8"/>
      <c r="BR50736" s="8"/>
      <c r="BS50736" s="8"/>
      <c r="BT50736" s="8"/>
      <c r="BU50736" s="8"/>
    </row>
    <row r="50737" spans="68:73">
      <c r="BP50737" s="10"/>
      <c r="BQ50737" s="10"/>
      <c r="BR50737" s="10"/>
      <c r="BS50737" s="10"/>
      <c r="BT50737" s="10"/>
      <c r="BU50737" s="10"/>
    </row>
    <row r="50738" spans="68:73">
      <c r="BP50738" s="8"/>
      <c r="BQ50738" s="8"/>
      <c r="BR50738" s="8"/>
      <c r="BS50738" s="8"/>
      <c r="BT50738" s="8"/>
      <c r="BU50738" s="8"/>
    </row>
    <row r="50739" spans="68:73">
      <c r="BP50739" s="10"/>
      <c r="BQ50739" s="10"/>
      <c r="BR50739" s="10"/>
      <c r="BS50739" s="10"/>
      <c r="BT50739" s="10"/>
      <c r="BU50739" s="10"/>
    </row>
    <row r="50740" spans="68:73">
      <c r="BP50740" s="8"/>
      <c r="BQ50740" s="8"/>
      <c r="BR50740" s="8"/>
      <c r="BS50740" s="8"/>
      <c r="BT50740" s="8"/>
      <c r="BU50740" s="8"/>
    </row>
    <row r="50741" spans="68:73">
      <c r="BP50741" s="10"/>
      <c r="BQ50741" s="10"/>
      <c r="BR50741" s="10"/>
      <c r="BS50741" s="10"/>
      <c r="BT50741" s="10"/>
      <c r="BU50741" s="10"/>
    </row>
    <row r="50742" spans="68:73">
      <c r="BP50742" s="8"/>
      <c r="BQ50742" s="8"/>
      <c r="BR50742" s="8"/>
      <c r="BS50742" s="8"/>
      <c r="BT50742" s="8"/>
      <c r="BU50742" s="8"/>
    </row>
    <row r="50743" spans="68:73">
      <c r="BP50743" s="10"/>
      <c r="BQ50743" s="10"/>
      <c r="BR50743" s="10"/>
      <c r="BS50743" s="10"/>
      <c r="BT50743" s="10"/>
      <c r="BU50743" s="10"/>
    </row>
    <row r="50744" spans="68:73">
      <c r="BP50744" s="8"/>
      <c r="BQ50744" s="8"/>
      <c r="BR50744" s="8"/>
      <c r="BS50744" s="8"/>
      <c r="BT50744" s="8"/>
      <c r="BU50744" s="8"/>
    </row>
    <row r="50745" spans="68:73">
      <c r="BP50745" s="10"/>
      <c r="BQ50745" s="10"/>
      <c r="BR50745" s="10"/>
      <c r="BS50745" s="10"/>
      <c r="BT50745" s="10"/>
      <c r="BU50745" s="10"/>
    </row>
    <row r="50746" spans="68:73">
      <c r="BP50746" s="8"/>
      <c r="BQ50746" s="8"/>
      <c r="BR50746" s="8"/>
      <c r="BS50746" s="8"/>
      <c r="BT50746" s="8"/>
      <c r="BU50746" s="8"/>
    </row>
    <row r="50747" spans="68:73">
      <c r="BP50747" s="10"/>
      <c r="BQ50747" s="10"/>
      <c r="BR50747" s="10"/>
      <c r="BS50747" s="10"/>
      <c r="BT50747" s="10"/>
      <c r="BU50747" s="10"/>
    </row>
    <row r="50748" spans="68:73">
      <c r="BP50748" s="8"/>
      <c r="BQ50748" s="8"/>
      <c r="BR50748" s="8"/>
      <c r="BS50748" s="8"/>
      <c r="BT50748" s="8"/>
      <c r="BU50748" s="8"/>
    </row>
    <row r="50749" spans="68:73">
      <c r="BP50749" s="10"/>
      <c r="BQ50749" s="10"/>
      <c r="BR50749" s="10"/>
      <c r="BS50749" s="10"/>
      <c r="BT50749" s="10"/>
      <c r="BU50749" s="10"/>
    </row>
    <row r="50750" spans="68:73">
      <c r="BP50750" s="8"/>
      <c r="BQ50750" s="8"/>
      <c r="BR50750" s="8"/>
      <c r="BS50750" s="8"/>
      <c r="BT50750" s="8"/>
      <c r="BU50750" s="8"/>
    </row>
    <row r="50751" spans="68:73">
      <c r="BP50751" s="10"/>
      <c r="BQ50751" s="10"/>
      <c r="BR50751" s="10"/>
      <c r="BS50751" s="10"/>
      <c r="BT50751" s="10"/>
      <c r="BU50751" s="10"/>
    </row>
    <row r="50752" spans="68:73">
      <c r="BP50752" s="8"/>
      <c r="BQ50752" s="8"/>
      <c r="BR50752" s="8"/>
      <c r="BS50752" s="8"/>
      <c r="BT50752" s="8"/>
      <c r="BU50752" s="8"/>
    </row>
    <row r="50753" spans="68:73">
      <c r="BP50753" s="10"/>
      <c r="BQ50753" s="10"/>
      <c r="BR50753" s="10"/>
      <c r="BS50753" s="10"/>
      <c r="BT50753" s="10"/>
      <c r="BU50753" s="10"/>
    </row>
    <row r="50754" spans="68:73">
      <c r="BP50754" s="8"/>
      <c r="BQ50754" s="8"/>
      <c r="BR50754" s="8"/>
      <c r="BS50754" s="8"/>
      <c r="BT50754" s="8"/>
      <c r="BU50754" s="8"/>
    </row>
    <row r="50755" spans="68:73">
      <c r="BP50755" s="10"/>
      <c r="BQ50755" s="10"/>
      <c r="BR50755" s="10"/>
      <c r="BS50755" s="10"/>
      <c r="BT50755" s="10"/>
      <c r="BU50755" s="10"/>
    </row>
    <row r="50756" spans="68:73">
      <c r="BP50756" s="8"/>
      <c r="BQ50756" s="8"/>
      <c r="BR50756" s="8"/>
      <c r="BS50756" s="8"/>
      <c r="BT50756" s="8"/>
      <c r="BU50756" s="8"/>
    </row>
    <row r="50757" spans="68:73">
      <c r="BP50757" s="10"/>
      <c r="BQ50757" s="10"/>
      <c r="BR50757" s="10"/>
      <c r="BS50757" s="10"/>
      <c r="BT50757" s="10"/>
      <c r="BU50757" s="10"/>
    </row>
    <row r="50758" spans="68:73">
      <c r="BP50758" s="8"/>
      <c r="BQ50758" s="8"/>
      <c r="BR50758" s="8"/>
      <c r="BS50758" s="8"/>
      <c r="BT50758" s="8"/>
      <c r="BU50758" s="8"/>
    </row>
    <row r="50759" spans="68:73">
      <c r="BP50759" s="10"/>
      <c r="BQ50759" s="10"/>
      <c r="BR50759" s="10"/>
      <c r="BS50759" s="10"/>
      <c r="BT50759" s="10"/>
      <c r="BU50759" s="10"/>
    </row>
    <row r="50760" spans="68:73">
      <c r="BP50760" s="8"/>
      <c r="BQ50760" s="8"/>
      <c r="BR50760" s="8"/>
      <c r="BS50760" s="8"/>
      <c r="BT50760" s="8"/>
      <c r="BU50760" s="8"/>
    </row>
    <row r="50761" spans="68:73">
      <c r="BP50761" s="10"/>
      <c r="BQ50761" s="10"/>
      <c r="BR50761" s="10"/>
      <c r="BS50761" s="10"/>
      <c r="BT50761" s="10"/>
      <c r="BU50761" s="10"/>
    </row>
    <row r="50762" spans="68:73">
      <c r="BP50762" s="8"/>
      <c r="BQ50762" s="8"/>
      <c r="BR50762" s="8"/>
      <c r="BS50762" s="8"/>
      <c r="BT50762" s="8"/>
      <c r="BU50762" s="8"/>
    </row>
    <row r="50763" spans="68:73">
      <c r="BP50763" s="10"/>
      <c r="BQ50763" s="10"/>
      <c r="BR50763" s="10"/>
      <c r="BS50763" s="10"/>
      <c r="BT50763" s="10"/>
      <c r="BU50763" s="10"/>
    </row>
    <row r="50764" spans="68:73">
      <c r="BP50764" s="8"/>
      <c r="BQ50764" s="8"/>
      <c r="BR50764" s="8"/>
      <c r="BS50764" s="8"/>
      <c r="BT50764" s="8"/>
      <c r="BU50764" s="8"/>
    </row>
    <row r="50765" spans="68:73">
      <c r="BP50765" s="10"/>
      <c r="BQ50765" s="10"/>
      <c r="BR50765" s="10"/>
      <c r="BS50765" s="10"/>
      <c r="BT50765" s="10"/>
      <c r="BU50765" s="10"/>
    </row>
    <row r="50766" spans="68:73">
      <c r="BP50766" s="8"/>
      <c r="BQ50766" s="8"/>
      <c r="BR50766" s="8"/>
      <c r="BS50766" s="8"/>
      <c r="BT50766" s="8"/>
      <c r="BU50766" s="8"/>
    </row>
    <row r="50767" spans="68:73">
      <c r="BP50767" s="10"/>
      <c r="BQ50767" s="10"/>
      <c r="BR50767" s="10"/>
      <c r="BS50767" s="10"/>
      <c r="BT50767" s="10"/>
      <c r="BU50767" s="10"/>
    </row>
    <row r="50768" spans="68:73">
      <c r="BP50768" s="8"/>
      <c r="BQ50768" s="8"/>
      <c r="BR50768" s="8"/>
      <c r="BS50768" s="8"/>
      <c r="BT50768" s="8"/>
      <c r="BU50768" s="8"/>
    </row>
    <row r="50769" spans="68:73">
      <c r="BP50769" s="10"/>
      <c r="BQ50769" s="10"/>
      <c r="BR50769" s="10"/>
      <c r="BS50769" s="10"/>
      <c r="BT50769" s="10"/>
      <c r="BU50769" s="10"/>
    </row>
    <row r="50770" spans="68:73">
      <c r="BP50770" s="8"/>
      <c r="BQ50770" s="8"/>
      <c r="BR50770" s="8"/>
      <c r="BS50770" s="8"/>
      <c r="BT50770" s="8"/>
      <c r="BU50770" s="8"/>
    </row>
    <row r="50771" spans="68:73">
      <c r="BP50771" s="10"/>
      <c r="BQ50771" s="10"/>
      <c r="BR50771" s="10"/>
      <c r="BS50771" s="10"/>
      <c r="BT50771" s="10"/>
      <c r="BU50771" s="10"/>
    </row>
    <row r="50772" spans="68:73">
      <c r="BP50772" s="8"/>
      <c r="BQ50772" s="8"/>
      <c r="BR50772" s="8"/>
      <c r="BS50772" s="8"/>
      <c r="BT50772" s="8"/>
      <c r="BU50772" s="8"/>
    </row>
    <row r="50773" spans="68:73">
      <c r="BP50773" s="10"/>
      <c r="BQ50773" s="10"/>
      <c r="BR50773" s="10"/>
      <c r="BS50773" s="10"/>
      <c r="BT50773" s="10"/>
      <c r="BU50773" s="10"/>
    </row>
    <row r="50774" spans="68:73">
      <c r="BP50774" s="8"/>
      <c r="BQ50774" s="8"/>
      <c r="BR50774" s="8"/>
      <c r="BS50774" s="8"/>
      <c r="BT50774" s="8"/>
      <c r="BU50774" s="8"/>
    </row>
    <row r="50775" spans="68:73">
      <c r="BP50775" s="10"/>
      <c r="BQ50775" s="10"/>
      <c r="BR50775" s="10"/>
      <c r="BS50775" s="10"/>
      <c r="BT50775" s="10"/>
      <c r="BU50775" s="10"/>
    </row>
    <row r="50776" spans="68:73">
      <c r="BP50776" s="8"/>
      <c r="BQ50776" s="8"/>
      <c r="BR50776" s="8"/>
      <c r="BS50776" s="8"/>
      <c r="BT50776" s="8"/>
      <c r="BU50776" s="8"/>
    </row>
    <row r="50777" spans="68:73">
      <c r="BP50777" s="10"/>
      <c r="BQ50777" s="10"/>
      <c r="BR50777" s="10"/>
      <c r="BS50777" s="10"/>
      <c r="BT50777" s="10"/>
      <c r="BU50777" s="10"/>
    </row>
    <row r="50778" spans="68:73">
      <c r="BP50778" s="8"/>
      <c r="BQ50778" s="8"/>
      <c r="BR50778" s="8"/>
      <c r="BS50778" s="8"/>
      <c r="BT50778" s="8"/>
      <c r="BU50778" s="8"/>
    </row>
    <row r="50779" spans="68:73">
      <c r="BP50779" s="10"/>
      <c r="BQ50779" s="10"/>
      <c r="BR50779" s="10"/>
      <c r="BS50779" s="10"/>
      <c r="BT50779" s="10"/>
      <c r="BU50779" s="10"/>
    </row>
    <row r="50780" spans="68:73">
      <c r="BP50780" s="8"/>
      <c r="BQ50780" s="8"/>
      <c r="BR50780" s="8"/>
      <c r="BS50780" s="8"/>
      <c r="BT50780" s="8"/>
      <c r="BU50780" s="8"/>
    </row>
    <row r="50781" spans="68:73">
      <c r="BP50781" s="10"/>
      <c r="BQ50781" s="10"/>
      <c r="BR50781" s="10"/>
      <c r="BS50781" s="10"/>
      <c r="BT50781" s="10"/>
      <c r="BU50781" s="10"/>
    </row>
    <row r="50782" spans="68:73">
      <c r="BP50782" s="8"/>
      <c r="BQ50782" s="8"/>
      <c r="BR50782" s="8"/>
      <c r="BS50782" s="8"/>
      <c r="BT50782" s="8"/>
      <c r="BU50782" s="8"/>
    </row>
    <row r="50783" spans="68:73">
      <c r="BP50783" s="10"/>
      <c r="BQ50783" s="10"/>
      <c r="BR50783" s="10"/>
      <c r="BS50783" s="10"/>
      <c r="BT50783" s="10"/>
      <c r="BU50783" s="10"/>
    </row>
    <row r="50784" spans="68:73">
      <c r="BP50784" s="8"/>
      <c r="BQ50784" s="8"/>
      <c r="BR50784" s="8"/>
      <c r="BS50784" s="8"/>
      <c r="BT50784" s="8"/>
      <c r="BU50784" s="8"/>
    </row>
    <row r="50785" spans="68:73">
      <c r="BP50785" s="10"/>
      <c r="BQ50785" s="10"/>
      <c r="BR50785" s="10"/>
      <c r="BS50785" s="10"/>
      <c r="BT50785" s="10"/>
      <c r="BU50785" s="10"/>
    </row>
    <row r="50786" spans="68:73">
      <c r="BP50786" s="8"/>
      <c r="BQ50786" s="8"/>
      <c r="BR50786" s="8"/>
      <c r="BS50786" s="8"/>
      <c r="BT50786" s="8"/>
      <c r="BU50786" s="8"/>
    </row>
    <row r="50787" spans="68:73">
      <c r="BP50787" s="10"/>
      <c r="BQ50787" s="10"/>
      <c r="BR50787" s="10"/>
      <c r="BS50787" s="10"/>
      <c r="BT50787" s="10"/>
      <c r="BU50787" s="10"/>
    </row>
    <row r="50788" spans="68:73">
      <c r="BP50788" s="8"/>
      <c r="BQ50788" s="8"/>
      <c r="BR50788" s="8"/>
      <c r="BS50788" s="8"/>
      <c r="BT50788" s="8"/>
      <c r="BU50788" s="8"/>
    </row>
    <row r="50789" spans="68:73">
      <c r="BP50789" s="10"/>
      <c r="BQ50789" s="10"/>
      <c r="BR50789" s="10"/>
      <c r="BS50789" s="10"/>
      <c r="BT50789" s="10"/>
      <c r="BU50789" s="10"/>
    </row>
    <row r="50790" spans="68:73">
      <c r="BP50790" s="8"/>
      <c r="BQ50790" s="8"/>
      <c r="BR50790" s="8"/>
      <c r="BS50790" s="8"/>
      <c r="BT50790" s="8"/>
      <c r="BU50790" s="8"/>
    </row>
    <row r="50791" spans="68:73">
      <c r="BP50791" s="10"/>
      <c r="BQ50791" s="10"/>
      <c r="BR50791" s="10"/>
      <c r="BS50791" s="10"/>
      <c r="BT50791" s="10"/>
      <c r="BU50791" s="10"/>
    </row>
    <row r="50792" spans="68:73">
      <c r="BP50792" s="8"/>
      <c r="BQ50792" s="8"/>
      <c r="BR50792" s="8"/>
      <c r="BS50792" s="8"/>
      <c r="BT50792" s="8"/>
      <c r="BU50792" s="8"/>
    </row>
    <row r="50793" spans="68:73">
      <c r="BP50793" s="10"/>
      <c r="BQ50793" s="10"/>
      <c r="BR50793" s="10"/>
      <c r="BS50793" s="10"/>
      <c r="BT50793" s="10"/>
      <c r="BU50793" s="10"/>
    </row>
    <row r="50794" spans="68:73">
      <c r="BP50794" s="8"/>
      <c r="BQ50794" s="8"/>
      <c r="BR50794" s="8"/>
      <c r="BS50794" s="8"/>
      <c r="BT50794" s="8"/>
      <c r="BU50794" s="8"/>
    </row>
    <row r="50795" spans="68:73">
      <c r="BP50795" s="10"/>
      <c r="BQ50795" s="10"/>
      <c r="BR50795" s="10"/>
      <c r="BS50795" s="10"/>
      <c r="BT50795" s="10"/>
      <c r="BU50795" s="10"/>
    </row>
    <row r="50796" spans="68:73">
      <c r="BP50796" s="8"/>
      <c r="BQ50796" s="8"/>
      <c r="BR50796" s="8"/>
      <c r="BS50796" s="8"/>
      <c r="BT50796" s="8"/>
      <c r="BU50796" s="8"/>
    </row>
    <row r="50797" spans="68:73">
      <c r="BP50797" s="10"/>
      <c r="BQ50797" s="10"/>
      <c r="BR50797" s="10"/>
      <c r="BS50797" s="10"/>
      <c r="BT50797" s="10"/>
      <c r="BU50797" s="10"/>
    </row>
    <row r="50798" spans="68:73">
      <c r="BP50798" s="8"/>
      <c r="BQ50798" s="8"/>
      <c r="BR50798" s="8"/>
      <c r="BS50798" s="8"/>
      <c r="BT50798" s="8"/>
      <c r="BU50798" s="8"/>
    </row>
    <row r="50799" spans="68:73">
      <c r="BP50799" s="10"/>
      <c r="BQ50799" s="10"/>
      <c r="BR50799" s="10"/>
      <c r="BS50799" s="10"/>
      <c r="BT50799" s="10"/>
      <c r="BU50799" s="10"/>
    </row>
    <row r="50800" spans="68:73">
      <c r="BP50800" s="8"/>
      <c r="BQ50800" s="8"/>
      <c r="BR50800" s="8"/>
      <c r="BS50800" s="8"/>
      <c r="BT50800" s="8"/>
      <c r="BU50800" s="8"/>
    </row>
    <row r="50801" spans="68:73">
      <c r="BP50801" s="10"/>
      <c r="BQ50801" s="10"/>
      <c r="BR50801" s="10"/>
      <c r="BS50801" s="10"/>
      <c r="BT50801" s="10"/>
      <c r="BU50801" s="10"/>
    </row>
    <row r="50802" spans="68:73">
      <c r="BP50802" s="8"/>
      <c r="BQ50802" s="8"/>
      <c r="BR50802" s="8"/>
      <c r="BS50802" s="8"/>
      <c r="BT50802" s="8"/>
      <c r="BU50802" s="8"/>
    </row>
    <row r="50803" spans="68:73">
      <c r="BP50803" s="10"/>
      <c r="BQ50803" s="10"/>
      <c r="BR50803" s="10"/>
      <c r="BS50803" s="10"/>
      <c r="BT50803" s="10"/>
      <c r="BU50803" s="10"/>
    </row>
    <row r="50804" spans="68:73">
      <c r="BP50804" s="8"/>
      <c r="BQ50804" s="8"/>
      <c r="BR50804" s="8"/>
      <c r="BS50804" s="8"/>
      <c r="BT50804" s="8"/>
      <c r="BU50804" s="8"/>
    </row>
    <row r="50805" spans="68:73">
      <c r="BP50805" s="10"/>
      <c r="BQ50805" s="10"/>
      <c r="BR50805" s="10"/>
      <c r="BS50805" s="10"/>
      <c r="BT50805" s="10"/>
      <c r="BU50805" s="10"/>
    </row>
    <row r="50806" spans="68:73">
      <c r="BP50806" s="8"/>
      <c r="BQ50806" s="8"/>
      <c r="BR50806" s="8"/>
      <c r="BS50806" s="8"/>
      <c r="BT50806" s="8"/>
      <c r="BU50806" s="8"/>
    </row>
    <row r="50807" spans="68:73">
      <c r="BP50807" s="10"/>
      <c r="BQ50807" s="10"/>
      <c r="BR50807" s="10"/>
      <c r="BS50807" s="10"/>
      <c r="BT50807" s="10"/>
      <c r="BU50807" s="10"/>
    </row>
    <row r="50808" spans="68:73">
      <c r="BP50808" s="8"/>
      <c r="BQ50808" s="8"/>
      <c r="BR50808" s="8"/>
      <c r="BS50808" s="8"/>
      <c r="BT50808" s="8"/>
      <c r="BU50808" s="8"/>
    </row>
    <row r="50809" spans="68:73">
      <c r="BP50809" s="10"/>
      <c r="BQ50809" s="10"/>
      <c r="BR50809" s="10"/>
      <c r="BS50809" s="10"/>
      <c r="BT50809" s="10"/>
      <c r="BU50809" s="10"/>
    </row>
    <row r="50810" spans="68:73">
      <c r="BP50810" s="8"/>
      <c r="BQ50810" s="8"/>
      <c r="BR50810" s="8"/>
      <c r="BS50810" s="8"/>
      <c r="BT50810" s="8"/>
      <c r="BU50810" s="8"/>
    </row>
    <row r="50811" spans="68:73">
      <c r="BP50811" s="10"/>
      <c r="BQ50811" s="10"/>
      <c r="BR50811" s="10"/>
      <c r="BS50811" s="10"/>
      <c r="BT50811" s="10"/>
      <c r="BU50811" s="10"/>
    </row>
    <row r="50812" spans="68:73">
      <c r="BP50812" s="8"/>
      <c r="BQ50812" s="8"/>
      <c r="BR50812" s="8"/>
      <c r="BS50812" s="8"/>
      <c r="BT50812" s="8"/>
      <c r="BU50812" s="8"/>
    </row>
    <row r="50813" spans="68:73">
      <c r="BP50813" s="10"/>
      <c r="BQ50813" s="10"/>
      <c r="BR50813" s="10"/>
      <c r="BS50813" s="10"/>
      <c r="BT50813" s="10"/>
      <c r="BU50813" s="10"/>
    </row>
    <row r="50814" spans="68:73">
      <c r="BP50814" s="8"/>
      <c r="BQ50814" s="8"/>
      <c r="BR50814" s="8"/>
      <c r="BS50814" s="8"/>
      <c r="BT50814" s="8"/>
      <c r="BU50814" s="8"/>
    </row>
    <row r="50815" spans="68:73">
      <c r="BP50815" s="10"/>
      <c r="BQ50815" s="10"/>
      <c r="BR50815" s="10"/>
      <c r="BS50815" s="10"/>
      <c r="BT50815" s="10"/>
      <c r="BU50815" s="10"/>
    </row>
    <row r="50816" spans="68:73">
      <c r="BP50816" s="8"/>
      <c r="BQ50816" s="8"/>
      <c r="BR50816" s="8"/>
      <c r="BS50816" s="8"/>
      <c r="BT50816" s="8"/>
      <c r="BU50816" s="8"/>
    </row>
    <row r="50817" spans="68:73">
      <c r="BP50817" s="10"/>
      <c r="BQ50817" s="10"/>
      <c r="BR50817" s="10"/>
      <c r="BS50817" s="10"/>
      <c r="BT50817" s="10"/>
      <c r="BU50817" s="10"/>
    </row>
    <row r="50818" spans="68:73">
      <c r="BP50818" s="8"/>
      <c r="BQ50818" s="8"/>
      <c r="BR50818" s="8"/>
      <c r="BS50818" s="8"/>
      <c r="BT50818" s="8"/>
      <c r="BU50818" s="8"/>
    </row>
    <row r="50819" spans="68:73">
      <c r="BP50819" s="10"/>
      <c r="BQ50819" s="10"/>
      <c r="BR50819" s="10"/>
      <c r="BS50819" s="10"/>
      <c r="BT50819" s="10"/>
      <c r="BU50819" s="10"/>
    </row>
    <row r="50820" spans="68:73">
      <c r="BP50820" s="8"/>
      <c r="BQ50820" s="8"/>
      <c r="BR50820" s="8"/>
      <c r="BS50820" s="8"/>
      <c r="BT50820" s="8"/>
      <c r="BU50820" s="8"/>
    </row>
    <row r="50821" spans="68:73">
      <c r="BP50821" s="10"/>
      <c r="BQ50821" s="10"/>
      <c r="BR50821" s="10"/>
      <c r="BS50821" s="10"/>
      <c r="BT50821" s="10"/>
      <c r="BU50821" s="10"/>
    </row>
    <row r="50822" spans="68:73">
      <c r="BP50822" s="8"/>
      <c r="BQ50822" s="8"/>
      <c r="BR50822" s="8"/>
      <c r="BS50822" s="8"/>
      <c r="BT50822" s="8"/>
      <c r="BU50822" s="8"/>
    </row>
    <row r="50823" spans="68:73">
      <c r="BP50823" s="10"/>
      <c r="BQ50823" s="10"/>
      <c r="BR50823" s="10"/>
      <c r="BS50823" s="10"/>
      <c r="BT50823" s="10"/>
      <c r="BU50823" s="10"/>
    </row>
    <row r="50824" spans="68:73">
      <c r="BP50824" s="8"/>
      <c r="BQ50824" s="8"/>
      <c r="BR50824" s="8"/>
      <c r="BS50824" s="8"/>
      <c r="BT50824" s="8"/>
      <c r="BU50824" s="8"/>
    </row>
    <row r="50825" spans="68:73">
      <c r="BP50825" s="10"/>
      <c r="BQ50825" s="10"/>
      <c r="BR50825" s="10"/>
      <c r="BS50825" s="10"/>
      <c r="BT50825" s="10"/>
      <c r="BU50825" s="10"/>
    </row>
    <row r="50826" spans="68:73">
      <c r="BP50826" s="8"/>
      <c r="BQ50826" s="8"/>
      <c r="BR50826" s="8"/>
      <c r="BS50826" s="8"/>
      <c r="BT50826" s="8"/>
      <c r="BU50826" s="8"/>
    </row>
    <row r="50827" spans="68:73">
      <c r="BP50827" s="10"/>
      <c r="BQ50827" s="10"/>
      <c r="BR50827" s="10"/>
      <c r="BS50827" s="10"/>
      <c r="BT50827" s="10"/>
      <c r="BU50827" s="10"/>
    </row>
    <row r="50828" spans="68:73">
      <c r="BP50828" s="8"/>
      <c r="BQ50828" s="8"/>
      <c r="BR50828" s="8"/>
      <c r="BS50828" s="8"/>
      <c r="BT50828" s="8"/>
      <c r="BU50828" s="8"/>
    </row>
    <row r="50829" spans="68:73">
      <c r="BP50829" s="10"/>
      <c r="BQ50829" s="10"/>
      <c r="BR50829" s="10"/>
      <c r="BS50829" s="10"/>
      <c r="BT50829" s="10"/>
      <c r="BU50829" s="10"/>
    </row>
    <row r="50830" spans="68:73">
      <c r="BP50830" s="8"/>
      <c r="BQ50830" s="8"/>
      <c r="BR50830" s="8"/>
      <c r="BS50830" s="8"/>
      <c r="BT50830" s="8"/>
      <c r="BU50830" s="8"/>
    </row>
    <row r="50831" spans="68:73">
      <c r="BP50831" s="10"/>
      <c r="BQ50831" s="10"/>
      <c r="BR50831" s="10"/>
      <c r="BS50831" s="10"/>
      <c r="BT50831" s="10"/>
      <c r="BU50831" s="10"/>
    </row>
    <row r="50832" spans="68:73">
      <c r="BP50832" s="8"/>
      <c r="BQ50832" s="8"/>
      <c r="BR50832" s="8"/>
      <c r="BS50832" s="8"/>
      <c r="BT50832" s="8"/>
      <c r="BU50832" s="8"/>
    </row>
    <row r="50833" spans="68:73">
      <c r="BP50833" s="10"/>
      <c r="BQ50833" s="10"/>
      <c r="BR50833" s="10"/>
      <c r="BS50833" s="10"/>
      <c r="BT50833" s="10"/>
      <c r="BU50833" s="10"/>
    </row>
    <row r="50834" spans="68:73">
      <c r="BP50834" s="8"/>
      <c r="BQ50834" s="8"/>
      <c r="BR50834" s="8"/>
      <c r="BS50834" s="8"/>
      <c r="BT50834" s="8"/>
      <c r="BU50834" s="8"/>
    </row>
    <row r="50835" spans="68:73">
      <c r="BP50835" s="10"/>
      <c r="BQ50835" s="10"/>
      <c r="BR50835" s="10"/>
      <c r="BS50835" s="10"/>
      <c r="BT50835" s="10"/>
      <c r="BU50835" s="10"/>
    </row>
    <row r="50836" spans="68:73">
      <c r="BP50836" s="8"/>
      <c r="BQ50836" s="8"/>
      <c r="BR50836" s="8"/>
      <c r="BS50836" s="8"/>
      <c r="BT50836" s="8"/>
      <c r="BU50836" s="8"/>
    </row>
    <row r="50837" spans="68:73">
      <c r="BP50837" s="10"/>
      <c r="BQ50837" s="10"/>
      <c r="BR50837" s="10"/>
      <c r="BS50837" s="10"/>
      <c r="BT50837" s="10"/>
      <c r="BU50837" s="10"/>
    </row>
    <row r="50838" spans="68:73">
      <c r="BP50838" s="8"/>
      <c r="BQ50838" s="8"/>
      <c r="BR50838" s="8"/>
      <c r="BS50838" s="8"/>
      <c r="BT50838" s="8"/>
      <c r="BU50838" s="8"/>
    </row>
    <row r="50839" spans="68:73">
      <c r="BP50839" s="10"/>
      <c r="BQ50839" s="10"/>
      <c r="BR50839" s="10"/>
      <c r="BS50839" s="10"/>
      <c r="BT50839" s="10"/>
      <c r="BU50839" s="10"/>
    </row>
    <row r="50840" spans="68:73">
      <c r="BP50840" s="8"/>
      <c r="BQ50840" s="8"/>
      <c r="BR50840" s="8"/>
      <c r="BS50840" s="8"/>
      <c r="BT50840" s="8"/>
      <c r="BU50840" s="8"/>
    </row>
    <row r="50841" spans="68:73">
      <c r="BP50841" s="10"/>
      <c r="BQ50841" s="10"/>
      <c r="BR50841" s="10"/>
      <c r="BS50841" s="10"/>
      <c r="BT50841" s="10"/>
      <c r="BU50841" s="10"/>
    </row>
    <row r="50842" spans="68:73">
      <c r="BP50842" s="8"/>
      <c r="BQ50842" s="8"/>
      <c r="BR50842" s="8"/>
      <c r="BS50842" s="8"/>
      <c r="BT50842" s="8"/>
      <c r="BU50842" s="8"/>
    </row>
    <row r="50843" spans="68:73">
      <c r="BP50843" s="10"/>
      <c r="BQ50843" s="10"/>
      <c r="BR50843" s="10"/>
      <c r="BS50843" s="10"/>
      <c r="BT50843" s="10"/>
      <c r="BU50843" s="10"/>
    </row>
    <row r="50844" spans="68:73">
      <c r="BP50844" s="8"/>
      <c r="BQ50844" s="8"/>
      <c r="BR50844" s="8"/>
      <c r="BS50844" s="8"/>
      <c r="BT50844" s="8"/>
      <c r="BU50844" s="8"/>
    </row>
    <row r="50845" spans="68:73">
      <c r="BP50845" s="10"/>
      <c r="BQ50845" s="10"/>
      <c r="BR50845" s="10"/>
      <c r="BS50845" s="10"/>
      <c r="BT50845" s="10"/>
      <c r="BU50845" s="10"/>
    </row>
    <row r="50846" spans="68:73">
      <c r="BP50846" s="8"/>
      <c r="BQ50846" s="8"/>
      <c r="BR50846" s="8"/>
      <c r="BS50846" s="8"/>
      <c r="BT50846" s="8"/>
      <c r="BU50846" s="8"/>
    </row>
    <row r="50847" spans="68:73">
      <c r="BP50847" s="10"/>
      <c r="BQ50847" s="10"/>
      <c r="BR50847" s="10"/>
      <c r="BS50847" s="10"/>
      <c r="BT50847" s="10"/>
      <c r="BU50847" s="10"/>
    </row>
    <row r="50848" spans="68:73">
      <c r="BP50848" s="8"/>
      <c r="BQ50848" s="8"/>
      <c r="BR50848" s="8"/>
      <c r="BS50848" s="8"/>
      <c r="BT50848" s="8"/>
      <c r="BU50848" s="8"/>
    </row>
    <row r="50849" spans="68:73">
      <c r="BP50849" s="10"/>
      <c r="BQ50849" s="10"/>
      <c r="BR50849" s="10"/>
      <c r="BS50849" s="10"/>
      <c r="BT50849" s="10"/>
      <c r="BU50849" s="10"/>
    </row>
    <row r="50850" spans="68:73">
      <c r="BP50850" s="8"/>
      <c r="BQ50850" s="8"/>
      <c r="BR50850" s="8"/>
      <c r="BS50850" s="8"/>
      <c r="BT50850" s="8"/>
      <c r="BU50850" s="8"/>
    </row>
    <row r="50851" spans="68:73">
      <c r="BP50851" s="10"/>
      <c r="BQ50851" s="10"/>
      <c r="BR50851" s="10"/>
      <c r="BS50851" s="10"/>
      <c r="BT50851" s="10"/>
      <c r="BU50851" s="10"/>
    </row>
    <row r="50852" spans="68:73">
      <c r="BP50852" s="8"/>
      <c r="BQ50852" s="8"/>
      <c r="BR50852" s="8"/>
      <c r="BS50852" s="8"/>
      <c r="BT50852" s="8"/>
      <c r="BU50852" s="8"/>
    </row>
    <row r="50853" spans="68:73">
      <c r="BP50853" s="10"/>
      <c r="BQ50853" s="10"/>
      <c r="BR50853" s="10"/>
      <c r="BS50853" s="10"/>
      <c r="BT50853" s="10"/>
      <c r="BU50853" s="10"/>
    </row>
    <row r="50854" spans="68:73">
      <c r="BP50854" s="8"/>
      <c r="BQ50854" s="8"/>
      <c r="BR50854" s="8"/>
      <c r="BS50854" s="8"/>
      <c r="BT50854" s="8"/>
      <c r="BU50854" s="8"/>
    </row>
    <row r="50855" spans="68:73">
      <c r="BP50855" s="10"/>
      <c r="BQ50855" s="10"/>
      <c r="BR50855" s="10"/>
      <c r="BS50855" s="10"/>
      <c r="BT50855" s="10"/>
      <c r="BU50855" s="10"/>
    </row>
    <row r="50856" spans="68:73">
      <c r="BP50856" s="8"/>
      <c r="BQ50856" s="8"/>
      <c r="BR50856" s="8"/>
      <c r="BS50856" s="8"/>
      <c r="BT50856" s="8"/>
      <c r="BU50856" s="8"/>
    </row>
    <row r="50857" spans="68:73">
      <c r="BP50857" s="10"/>
      <c r="BQ50857" s="10"/>
      <c r="BR50857" s="10"/>
      <c r="BS50857" s="10"/>
      <c r="BT50857" s="10"/>
      <c r="BU50857" s="10"/>
    </row>
    <row r="50858" spans="68:73">
      <c r="BP50858" s="8"/>
      <c r="BQ50858" s="8"/>
      <c r="BR50858" s="8"/>
      <c r="BS50858" s="8"/>
      <c r="BT50858" s="8"/>
      <c r="BU50858" s="8"/>
    </row>
    <row r="50859" spans="68:73">
      <c r="BP50859" s="10"/>
      <c r="BQ50859" s="10"/>
      <c r="BR50859" s="10"/>
      <c r="BS50859" s="10"/>
      <c r="BT50859" s="10"/>
      <c r="BU50859" s="10"/>
    </row>
    <row r="50860" spans="68:73">
      <c r="BP50860" s="8"/>
      <c r="BQ50860" s="8"/>
      <c r="BR50860" s="8"/>
      <c r="BS50860" s="8"/>
      <c r="BT50860" s="8"/>
      <c r="BU50860" s="8"/>
    </row>
    <row r="50861" spans="68:73">
      <c r="BP50861" s="10"/>
      <c r="BQ50861" s="10"/>
      <c r="BR50861" s="10"/>
      <c r="BS50861" s="10"/>
      <c r="BT50861" s="10"/>
      <c r="BU50861" s="10"/>
    </row>
    <row r="50862" spans="68:73">
      <c r="BP50862" s="8"/>
      <c r="BQ50862" s="8"/>
      <c r="BR50862" s="8"/>
      <c r="BS50862" s="8"/>
      <c r="BT50862" s="8"/>
      <c r="BU50862" s="8"/>
    </row>
    <row r="50863" spans="68:73">
      <c r="BP50863" s="10"/>
      <c r="BQ50863" s="10"/>
      <c r="BR50863" s="10"/>
      <c r="BS50863" s="10"/>
      <c r="BT50863" s="10"/>
      <c r="BU50863" s="10"/>
    </row>
    <row r="50864" spans="68:73">
      <c r="BP50864" s="8"/>
      <c r="BQ50864" s="8"/>
      <c r="BR50864" s="8"/>
      <c r="BS50864" s="8"/>
      <c r="BT50864" s="8"/>
      <c r="BU50864" s="8"/>
    </row>
    <row r="50865" spans="68:73">
      <c r="BP50865" s="10"/>
      <c r="BQ50865" s="10"/>
      <c r="BR50865" s="10"/>
      <c r="BS50865" s="10"/>
      <c r="BT50865" s="10"/>
      <c r="BU50865" s="10"/>
    </row>
    <row r="50866" spans="68:73">
      <c r="BP50866" s="8"/>
      <c r="BQ50866" s="8"/>
      <c r="BR50866" s="8"/>
      <c r="BS50866" s="8"/>
      <c r="BT50866" s="8"/>
      <c r="BU50866" s="8"/>
    </row>
    <row r="50867" spans="68:73">
      <c r="BP50867" s="10"/>
      <c r="BQ50867" s="10"/>
      <c r="BR50867" s="10"/>
      <c r="BS50867" s="10"/>
      <c r="BT50867" s="10"/>
      <c r="BU50867" s="10"/>
    </row>
    <row r="50868" spans="68:73">
      <c r="BP50868" s="8"/>
      <c r="BQ50868" s="8"/>
      <c r="BR50868" s="8"/>
      <c r="BS50868" s="8"/>
      <c r="BT50868" s="8"/>
      <c r="BU50868" s="8"/>
    </row>
    <row r="50869" spans="68:73">
      <c r="BP50869" s="10"/>
      <c r="BQ50869" s="10"/>
      <c r="BR50869" s="10"/>
      <c r="BS50869" s="10"/>
      <c r="BT50869" s="10"/>
      <c r="BU50869" s="10"/>
    </row>
    <row r="50870" spans="68:73">
      <c r="BP50870" s="8"/>
      <c r="BQ50870" s="8"/>
      <c r="BR50870" s="8"/>
      <c r="BS50870" s="8"/>
      <c r="BT50870" s="8"/>
      <c r="BU50870" s="8"/>
    </row>
    <row r="50871" spans="68:73">
      <c r="BP50871" s="10"/>
      <c r="BQ50871" s="10"/>
      <c r="BR50871" s="10"/>
      <c r="BS50871" s="10"/>
      <c r="BT50871" s="10"/>
      <c r="BU50871" s="10"/>
    </row>
    <row r="50872" spans="68:73">
      <c r="BP50872" s="8"/>
      <c r="BQ50872" s="8"/>
      <c r="BR50872" s="8"/>
      <c r="BS50872" s="8"/>
      <c r="BT50872" s="8"/>
      <c r="BU50872" s="8"/>
    </row>
    <row r="50873" spans="68:73">
      <c r="BP50873" s="10"/>
      <c r="BQ50873" s="10"/>
      <c r="BR50873" s="10"/>
      <c r="BS50873" s="10"/>
      <c r="BT50873" s="10"/>
      <c r="BU50873" s="10"/>
    </row>
    <row r="50874" spans="68:73">
      <c r="BP50874" s="8"/>
      <c r="BQ50874" s="8"/>
      <c r="BR50874" s="8"/>
      <c r="BS50874" s="8"/>
      <c r="BT50874" s="8"/>
      <c r="BU50874" s="8"/>
    </row>
    <row r="50875" spans="68:73">
      <c r="BP50875" s="10"/>
      <c r="BQ50875" s="10"/>
      <c r="BR50875" s="10"/>
      <c r="BS50875" s="10"/>
      <c r="BT50875" s="10"/>
      <c r="BU50875" s="10"/>
    </row>
    <row r="50876" spans="68:73">
      <c r="BP50876" s="8"/>
      <c r="BQ50876" s="8"/>
      <c r="BR50876" s="8"/>
      <c r="BS50876" s="8"/>
      <c r="BT50876" s="8"/>
      <c r="BU50876" s="8"/>
    </row>
    <row r="50877" spans="68:73">
      <c r="BP50877" s="10"/>
      <c r="BQ50877" s="10"/>
      <c r="BR50877" s="10"/>
      <c r="BS50877" s="10"/>
      <c r="BT50877" s="10"/>
      <c r="BU50877" s="10"/>
    </row>
    <row r="50878" spans="68:73">
      <c r="BP50878" s="8"/>
      <c r="BQ50878" s="8"/>
      <c r="BR50878" s="8"/>
      <c r="BS50878" s="8"/>
      <c r="BT50878" s="8"/>
      <c r="BU50878" s="8"/>
    </row>
    <row r="50879" spans="68:73">
      <c r="BP50879" s="10"/>
      <c r="BQ50879" s="10"/>
      <c r="BR50879" s="10"/>
      <c r="BS50879" s="10"/>
      <c r="BT50879" s="10"/>
      <c r="BU50879" s="10"/>
    </row>
    <row r="50880" spans="68:73">
      <c r="BP50880" s="8"/>
      <c r="BQ50880" s="8"/>
      <c r="BR50880" s="8"/>
      <c r="BS50880" s="8"/>
      <c r="BT50880" s="8"/>
      <c r="BU50880" s="8"/>
    </row>
    <row r="50881" spans="68:73">
      <c r="BP50881" s="10"/>
      <c r="BQ50881" s="10"/>
      <c r="BR50881" s="10"/>
      <c r="BS50881" s="10"/>
      <c r="BT50881" s="10"/>
      <c r="BU50881" s="10"/>
    </row>
    <row r="50882" spans="68:73">
      <c r="BP50882" s="8"/>
      <c r="BQ50882" s="8"/>
      <c r="BR50882" s="8"/>
      <c r="BS50882" s="8"/>
      <c r="BT50882" s="8"/>
      <c r="BU50882" s="8"/>
    </row>
    <row r="50883" spans="68:73">
      <c r="BP50883" s="10"/>
      <c r="BQ50883" s="10"/>
      <c r="BR50883" s="10"/>
      <c r="BS50883" s="10"/>
      <c r="BT50883" s="10"/>
      <c r="BU50883" s="10"/>
    </row>
    <row r="50884" spans="68:73">
      <c r="BP50884" s="8"/>
      <c r="BQ50884" s="8"/>
      <c r="BR50884" s="8"/>
      <c r="BS50884" s="8"/>
      <c r="BT50884" s="8"/>
      <c r="BU50884" s="8"/>
    </row>
    <row r="50885" spans="68:73">
      <c r="BP50885" s="10"/>
      <c r="BQ50885" s="10"/>
      <c r="BR50885" s="10"/>
      <c r="BS50885" s="10"/>
      <c r="BT50885" s="10"/>
      <c r="BU50885" s="10"/>
    </row>
    <row r="50886" spans="68:73">
      <c r="BP50886" s="8"/>
      <c r="BQ50886" s="8"/>
      <c r="BR50886" s="8"/>
      <c r="BS50886" s="8"/>
      <c r="BT50886" s="8"/>
      <c r="BU50886" s="8"/>
    </row>
    <row r="50887" spans="68:73">
      <c r="BP50887" s="10"/>
      <c r="BQ50887" s="10"/>
      <c r="BR50887" s="10"/>
      <c r="BS50887" s="10"/>
      <c r="BT50887" s="10"/>
      <c r="BU50887" s="10"/>
    </row>
    <row r="50888" spans="68:73">
      <c r="BP50888" s="8"/>
      <c r="BQ50888" s="8"/>
      <c r="BR50888" s="8"/>
      <c r="BS50888" s="8"/>
      <c r="BT50888" s="8"/>
      <c r="BU50888" s="8"/>
    </row>
    <row r="50889" spans="68:73">
      <c r="BP50889" s="10"/>
      <c r="BQ50889" s="10"/>
      <c r="BR50889" s="10"/>
      <c r="BS50889" s="10"/>
      <c r="BT50889" s="10"/>
      <c r="BU50889" s="10"/>
    </row>
    <row r="50890" spans="68:73">
      <c r="BP50890" s="8"/>
      <c r="BQ50890" s="8"/>
      <c r="BR50890" s="8"/>
      <c r="BS50890" s="8"/>
      <c r="BT50890" s="8"/>
      <c r="BU50890" s="8"/>
    </row>
    <row r="50891" spans="68:73">
      <c r="BP50891" s="10"/>
      <c r="BQ50891" s="10"/>
      <c r="BR50891" s="10"/>
      <c r="BS50891" s="10"/>
      <c r="BT50891" s="10"/>
      <c r="BU50891" s="10"/>
    </row>
    <row r="50892" spans="68:73">
      <c r="BP50892" s="8"/>
      <c r="BQ50892" s="8"/>
      <c r="BR50892" s="8"/>
      <c r="BS50892" s="8"/>
      <c r="BT50892" s="8"/>
      <c r="BU50892" s="8"/>
    </row>
    <row r="50893" spans="68:73">
      <c r="BP50893" s="10"/>
      <c r="BQ50893" s="10"/>
      <c r="BR50893" s="10"/>
      <c r="BS50893" s="10"/>
      <c r="BT50893" s="10"/>
      <c r="BU50893" s="10"/>
    </row>
    <row r="50894" spans="68:73">
      <c r="BP50894" s="8"/>
      <c r="BQ50894" s="8"/>
      <c r="BR50894" s="8"/>
      <c r="BS50894" s="8"/>
      <c r="BT50894" s="8"/>
      <c r="BU50894" s="8"/>
    </row>
    <row r="50895" spans="68:73">
      <c r="BP50895" s="10"/>
      <c r="BQ50895" s="10"/>
      <c r="BR50895" s="10"/>
      <c r="BS50895" s="10"/>
      <c r="BT50895" s="10"/>
      <c r="BU50895" s="10"/>
    </row>
    <row r="50896" spans="68:73">
      <c r="BP50896" s="8"/>
      <c r="BQ50896" s="8"/>
      <c r="BR50896" s="8"/>
      <c r="BS50896" s="8"/>
      <c r="BT50896" s="8"/>
      <c r="BU50896" s="8"/>
    </row>
    <row r="50897" spans="68:73">
      <c r="BP50897" s="10"/>
      <c r="BQ50897" s="10"/>
      <c r="BR50897" s="10"/>
      <c r="BS50897" s="10"/>
      <c r="BT50897" s="10"/>
      <c r="BU50897" s="10"/>
    </row>
    <row r="50898" spans="68:73">
      <c r="BP50898" s="8"/>
      <c r="BQ50898" s="8"/>
      <c r="BR50898" s="8"/>
      <c r="BS50898" s="8"/>
      <c r="BT50898" s="8"/>
      <c r="BU50898" s="8"/>
    </row>
    <row r="50899" spans="68:73">
      <c r="BP50899" s="10"/>
      <c r="BQ50899" s="10"/>
      <c r="BR50899" s="10"/>
      <c r="BS50899" s="10"/>
      <c r="BT50899" s="10"/>
      <c r="BU50899" s="10"/>
    </row>
    <row r="50900" spans="68:73">
      <c r="BP50900" s="8"/>
      <c r="BQ50900" s="8"/>
      <c r="BR50900" s="8"/>
      <c r="BS50900" s="8"/>
      <c r="BT50900" s="8"/>
      <c r="BU50900" s="8"/>
    </row>
    <row r="50901" spans="68:73">
      <c r="BP50901" s="10"/>
      <c r="BQ50901" s="10"/>
      <c r="BR50901" s="10"/>
      <c r="BS50901" s="10"/>
      <c r="BT50901" s="10"/>
      <c r="BU50901" s="10"/>
    </row>
    <row r="50902" spans="68:73">
      <c r="BP50902" s="8"/>
      <c r="BQ50902" s="8"/>
      <c r="BR50902" s="8"/>
      <c r="BS50902" s="8"/>
      <c r="BT50902" s="8"/>
      <c r="BU50902" s="8"/>
    </row>
    <row r="50903" spans="68:73">
      <c r="BP50903" s="10"/>
      <c r="BQ50903" s="10"/>
      <c r="BR50903" s="10"/>
      <c r="BS50903" s="10"/>
      <c r="BT50903" s="10"/>
      <c r="BU50903" s="10"/>
    </row>
    <row r="50904" spans="68:73">
      <c r="BP50904" s="8"/>
      <c r="BQ50904" s="8"/>
      <c r="BR50904" s="8"/>
      <c r="BS50904" s="8"/>
      <c r="BT50904" s="8"/>
      <c r="BU50904" s="8"/>
    </row>
    <row r="50905" spans="68:73">
      <c r="BP50905" s="10"/>
      <c r="BQ50905" s="10"/>
      <c r="BR50905" s="10"/>
      <c r="BS50905" s="10"/>
      <c r="BT50905" s="10"/>
      <c r="BU50905" s="10"/>
    </row>
    <row r="50906" spans="68:73">
      <c r="BP50906" s="8"/>
      <c r="BQ50906" s="8"/>
      <c r="BR50906" s="8"/>
      <c r="BS50906" s="8"/>
      <c r="BT50906" s="8"/>
      <c r="BU50906" s="8"/>
    </row>
    <row r="50907" spans="68:73">
      <c r="BP50907" s="10"/>
      <c r="BQ50907" s="10"/>
      <c r="BR50907" s="10"/>
      <c r="BS50907" s="10"/>
      <c r="BT50907" s="10"/>
      <c r="BU50907" s="10"/>
    </row>
    <row r="50908" spans="68:73">
      <c r="BP50908" s="8"/>
      <c r="BQ50908" s="8"/>
      <c r="BR50908" s="8"/>
      <c r="BS50908" s="8"/>
      <c r="BT50908" s="8"/>
      <c r="BU50908" s="8"/>
    </row>
    <row r="50909" spans="68:73">
      <c r="BP50909" s="10"/>
      <c r="BQ50909" s="10"/>
      <c r="BR50909" s="10"/>
      <c r="BS50909" s="10"/>
      <c r="BT50909" s="10"/>
      <c r="BU50909" s="10"/>
    </row>
    <row r="50910" spans="68:73">
      <c r="BP50910" s="8"/>
      <c r="BQ50910" s="8"/>
      <c r="BR50910" s="8"/>
      <c r="BS50910" s="8"/>
      <c r="BT50910" s="8"/>
      <c r="BU50910" s="8"/>
    </row>
    <row r="50911" spans="68:73">
      <c r="BP50911" s="10"/>
      <c r="BQ50911" s="10"/>
      <c r="BR50911" s="10"/>
      <c r="BS50911" s="10"/>
      <c r="BT50911" s="10"/>
      <c r="BU50911" s="10"/>
    </row>
    <row r="50912" spans="68:73">
      <c r="BP50912" s="8"/>
      <c r="BQ50912" s="8"/>
      <c r="BR50912" s="8"/>
      <c r="BS50912" s="8"/>
      <c r="BT50912" s="8"/>
      <c r="BU50912" s="8"/>
    </row>
    <row r="50913" spans="68:73">
      <c r="BP50913" s="10"/>
      <c r="BQ50913" s="10"/>
      <c r="BR50913" s="10"/>
      <c r="BS50913" s="10"/>
      <c r="BT50913" s="10"/>
      <c r="BU50913" s="10"/>
    </row>
    <row r="50914" spans="68:73">
      <c r="BP50914" s="8"/>
      <c r="BQ50914" s="8"/>
      <c r="BR50914" s="8"/>
      <c r="BS50914" s="8"/>
      <c r="BT50914" s="8"/>
      <c r="BU50914" s="8"/>
    </row>
    <row r="50915" spans="68:73">
      <c r="BP50915" s="10"/>
      <c r="BQ50915" s="10"/>
      <c r="BR50915" s="10"/>
      <c r="BS50915" s="10"/>
      <c r="BT50915" s="10"/>
      <c r="BU50915" s="10"/>
    </row>
    <row r="50916" spans="68:73">
      <c r="BP50916" s="8"/>
      <c r="BQ50916" s="8"/>
      <c r="BR50916" s="8"/>
      <c r="BS50916" s="8"/>
      <c r="BT50916" s="8"/>
      <c r="BU50916" s="8"/>
    </row>
    <row r="50917" spans="68:73">
      <c r="BP50917" s="10"/>
      <c r="BQ50917" s="10"/>
      <c r="BR50917" s="10"/>
      <c r="BS50917" s="10"/>
      <c r="BT50917" s="10"/>
      <c r="BU50917" s="10"/>
    </row>
    <row r="50918" spans="68:73">
      <c r="BP50918" s="8"/>
      <c r="BQ50918" s="8"/>
      <c r="BR50918" s="8"/>
      <c r="BS50918" s="8"/>
      <c r="BT50918" s="8"/>
      <c r="BU50918" s="8"/>
    </row>
    <row r="50919" spans="68:73">
      <c r="BP50919" s="10"/>
      <c r="BQ50919" s="10"/>
      <c r="BR50919" s="10"/>
      <c r="BS50919" s="10"/>
      <c r="BT50919" s="10"/>
      <c r="BU50919" s="10"/>
    </row>
    <row r="50920" spans="68:73">
      <c r="BP50920" s="8"/>
      <c r="BQ50920" s="8"/>
      <c r="BR50920" s="8"/>
      <c r="BS50920" s="8"/>
      <c r="BT50920" s="8"/>
      <c r="BU50920" s="8"/>
    </row>
    <row r="50921" spans="68:73">
      <c r="BP50921" s="10"/>
      <c r="BQ50921" s="10"/>
      <c r="BR50921" s="10"/>
      <c r="BS50921" s="10"/>
      <c r="BT50921" s="10"/>
      <c r="BU50921" s="10"/>
    </row>
    <row r="50922" spans="68:73">
      <c r="BP50922" s="8"/>
      <c r="BQ50922" s="8"/>
      <c r="BR50922" s="8"/>
      <c r="BS50922" s="8"/>
      <c r="BT50922" s="8"/>
      <c r="BU50922" s="8"/>
    </row>
    <row r="50923" spans="68:73">
      <c r="BP50923" s="10"/>
      <c r="BQ50923" s="10"/>
      <c r="BR50923" s="10"/>
      <c r="BS50923" s="10"/>
      <c r="BT50923" s="10"/>
      <c r="BU50923" s="10"/>
    </row>
    <row r="50924" spans="68:73">
      <c r="BP50924" s="8"/>
      <c r="BQ50924" s="8"/>
      <c r="BR50924" s="8"/>
      <c r="BS50924" s="8"/>
      <c r="BT50924" s="8"/>
      <c r="BU50924" s="8"/>
    </row>
    <row r="50925" spans="68:73">
      <c r="BP50925" s="10"/>
      <c r="BQ50925" s="10"/>
      <c r="BR50925" s="10"/>
      <c r="BS50925" s="10"/>
      <c r="BT50925" s="10"/>
      <c r="BU50925" s="10"/>
    </row>
    <row r="50926" spans="68:73">
      <c r="BP50926" s="8"/>
      <c r="BQ50926" s="8"/>
      <c r="BR50926" s="8"/>
      <c r="BS50926" s="8"/>
      <c r="BT50926" s="8"/>
      <c r="BU50926" s="8"/>
    </row>
    <row r="50927" spans="68:73">
      <c r="BP50927" s="10"/>
      <c r="BQ50927" s="10"/>
      <c r="BR50927" s="10"/>
      <c r="BS50927" s="10"/>
      <c r="BT50927" s="10"/>
      <c r="BU50927" s="10"/>
    </row>
    <row r="50928" spans="68:73">
      <c r="BP50928" s="8"/>
      <c r="BQ50928" s="8"/>
      <c r="BR50928" s="8"/>
      <c r="BS50928" s="8"/>
      <c r="BT50928" s="8"/>
      <c r="BU50928" s="8"/>
    </row>
    <row r="50929" spans="68:73">
      <c r="BP50929" s="10"/>
      <c r="BQ50929" s="10"/>
      <c r="BR50929" s="10"/>
      <c r="BS50929" s="10"/>
      <c r="BT50929" s="10"/>
      <c r="BU50929" s="10"/>
    </row>
    <row r="50930" spans="68:73">
      <c r="BP50930" s="8"/>
      <c r="BQ50930" s="8"/>
      <c r="BR50930" s="8"/>
      <c r="BS50930" s="8"/>
      <c r="BT50930" s="8"/>
      <c r="BU50930" s="8"/>
    </row>
    <row r="50931" spans="68:73">
      <c r="BP50931" s="10"/>
      <c r="BQ50931" s="10"/>
      <c r="BR50931" s="10"/>
      <c r="BS50931" s="10"/>
      <c r="BT50931" s="10"/>
      <c r="BU50931" s="10"/>
    </row>
    <row r="50932" spans="68:73">
      <c r="BP50932" s="8"/>
      <c r="BQ50932" s="8"/>
      <c r="BR50932" s="8"/>
      <c r="BS50932" s="8"/>
      <c r="BT50932" s="8"/>
      <c r="BU50932" s="8"/>
    </row>
    <row r="50933" spans="68:73">
      <c r="BP50933" s="10"/>
      <c r="BQ50933" s="10"/>
      <c r="BR50933" s="10"/>
      <c r="BS50933" s="10"/>
      <c r="BT50933" s="10"/>
      <c r="BU50933" s="10"/>
    </row>
    <row r="50934" spans="68:73">
      <c r="BP50934" s="8"/>
      <c r="BQ50934" s="8"/>
      <c r="BR50934" s="8"/>
      <c r="BS50934" s="8"/>
      <c r="BT50934" s="8"/>
      <c r="BU50934" s="8"/>
    </row>
    <row r="50935" spans="68:73">
      <c r="BP50935" s="10"/>
      <c r="BQ50935" s="10"/>
      <c r="BR50935" s="10"/>
      <c r="BS50935" s="10"/>
      <c r="BT50935" s="10"/>
      <c r="BU50935" s="10"/>
    </row>
    <row r="50936" spans="68:73">
      <c r="BP50936" s="8"/>
      <c r="BQ50936" s="8"/>
      <c r="BR50936" s="8"/>
      <c r="BS50936" s="8"/>
      <c r="BT50936" s="8"/>
      <c r="BU50936" s="8"/>
    </row>
    <row r="50937" spans="68:73">
      <c r="BP50937" s="10"/>
      <c r="BQ50937" s="10"/>
      <c r="BR50937" s="10"/>
      <c r="BS50937" s="10"/>
      <c r="BT50937" s="10"/>
      <c r="BU50937" s="10"/>
    </row>
    <row r="50938" spans="68:73">
      <c r="BP50938" s="8"/>
      <c r="BQ50938" s="8"/>
      <c r="BR50938" s="8"/>
      <c r="BS50938" s="8"/>
      <c r="BT50938" s="8"/>
      <c r="BU50938" s="8"/>
    </row>
    <row r="50939" spans="68:73">
      <c r="BP50939" s="10"/>
      <c r="BQ50939" s="10"/>
      <c r="BR50939" s="10"/>
      <c r="BS50939" s="10"/>
      <c r="BT50939" s="10"/>
      <c r="BU50939" s="10"/>
    </row>
    <row r="50940" spans="68:73">
      <c r="BP50940" s="8"/>
      <c r="BQ50940" s="8"/>
      <c r="BR50940" s="8"/>
      <c r="BS50940" s="8"/>
      <c r="BT50940" s="8"/>
      <c r="BU50940" s="8"/>
    </row>
    <row r="50941" spans="68:73">
      <c r="BP50941" s="10"/>
      <c r="BQ50941" s="10"/>
      <c r="BR50941" s="10"/>
      <c r="BS50941" s="10"/>
      <c r="BT50941" s="10"/>
      <c r="BU50941" s="10"/>
    </row>
    <row r="50942" spans="68:73">
      <c r="BP50942" s="8"/>
      <c r="BQ50942" s="8"/>
      <c r="BR50942" s="8"/>
      <c r="BS50942" s="8"/>
      <c r="BT50942" s="8"/>
      <c r="BU50942" s="8"/>
    </row>
    <row r="50943" spans="68:73">
      <c r="BP50943" s="10"/>
      <c r="BQ50943" s="10"/>
      <c r="BR50943" s="10"/>
      <c r="BS50943" s="10"/>
      <c r="BT50943" s="10"/>
      <c r="BU50943" s="10"/>
    </row>
    <row r="50944" spans="68:73">
      <c r="BP50944" s="8"/>
      <c r="BQ50944" s="8"/>
      <c r="BR50944" s="8"/>
      <c r="BS50944" s="8"/>
      <c r="BT50944" s="8"/>
      <c r="BU50944" s="8"/>
    </row>
    <row r="50945" spans="68:73">
      <c r="BP50945" s="10"/>
      <c r="BQ50945" s="10"/>
      <c r="BR50945" s="10"/>
      <c r="BS50945" s="10"/>
      <c r="BT50945" s="10"/>
      <c r="BU50945" s="10"/>
    </row>
    <row r="50946" spans="68:73">
      <c r="BP50946" s="8"/>
      <c r="BQ50946" s="8"/>
      <c r="BR50946" s="8"/>
      <c r="BS50946" s="8"/>
      <c r="BT50946" s="8"/>
      <c r="BU50946" s="8"/>
    </row>
    <row r="50947" spans="68:73">
      <c r="BP50947" s="10"/>
      <c r="BQ50947" s="10"/>
      <c r="BR50947" s="10"/>
      <c r="BS50947" s="10"/>
      <c r="BT50947" s="10"/>
      <c r="BU50947" s="10"/>
    </row>
    <row r="50948" spans="68:73">
      <c r="BP50948" s="8"/>
      <c r="BQ50948" s="8"/>
      <c r="BR50948" s="8"/>
      <c r="BS50948" s="8"/>
      <c r="BT50948" s="8"/>
      <c r="BU50948" s="8"/>
    </row>
    <row r="50949" spans="68:73">
      <c r="BP50949" s="10"/>
      <c r="BQ50949" s="10"/>
      <c r="BR50949" s="10"/>
      <c r="BS50949" s="10"/>
      <c r="BT50949" s="10"/>
      <c r="BU50949" s="10"/>
    </row>
    <row r="50950" spans="68:73">
      <c r="BP50950" s="8"/>
      <c r="BQ50950" s="8"/>
      <c r="BR50950" s="8"/>
      <c r="BS50950" s="8"/>
      <c r="BT50950" s="8"/>
      <c r="BU50950" s="8"/>
    </row>
    <row r="50951" spans="68:73">
      <c r="BP50951" s="10"/>
      <c r="BQ50951" s="10"/>
      <c r="BR50951" s="10"/>
      <c r="BS50951" s="10"/>
      <c r="BT50951" s="10"/>
      <c r="BU50951" s="10"/>
    </row>
    <row r="50952" spans="68:73">
      <c r="BP50952" s="8"/>
      <c r="BQ50952" s="8"/>
      <c r="BR50952" s="8"/>
      <c r="BS50952" s="8"/>
      <c r="BT50952" s="8"/>
      <c r="BU50952" s="8"/>
    </row>
    <row r="50953" spans="68:73">
      <c r="BP50953" s="10"/>
      <c r="BQ50953" s="10"/>
      <c r="BR50953" s="10"/>
      <c r="BS50953" s="10"/>
      <c r="BT50953" s="10"/>
      <c r="BU50953" s="10"/>
    </row>
    <row r="50954" spans="68:73">
      <c r="BP50954" s="8"/>
      <c r="BQ50954" s="8"/>
      <c r="BR50954" s="8"/>
      <c r="BS50954" s="8"/>
      <c r="BT50954" s="8"/>
      <c r="BU50954" s="8"/>
    </row>
    <row r="50955" spans="68:73">
      <c r="BP50955" s="10"/>
      <c r="BQ50955" s="10"/>
      <c r="BR50955" s="10"/>
      <c r="BS50955" s="10"/>
      <c r="BT50955" s="10"/>
      <c r="BU50955" s="10"/>
    </row>
    <row r="50956" spans="68:73">
      <c r="BP50956" s="8"/>
      <c r="BQ50956" s="8"/>
      <c r="BR50956" s="8"/>
      <c r="BS50956" s="8"/>
      <c r="BT50956" s="8"/>
      <c r="BU50956" s="8"/>
    </row>
    <row r="50957" spans="68:73">
      <c r="BP50957" s="10"/>
      <c r="BQ50957" s="10"/>
      <c r="BR50957" s="10"/>
      <c r="BS50957" s="10"/>
      <c r="BT50957" s="10"/>
      <c r="BU50957" s="10"/>
    </row>
    <row r="50958" spans="68:73">
      <c r="BP50958" s="8"/>
      <c r="BQ50958" s="8"/>
      <c r="BR50958" s="8"/>
      <c r="BS50958" s="8"/>
      <c r="BT50958" s="8"/>
      <c r="BU50958" s="8"/>
    </row>
    <row r="50959" spans="68:73">
      <c r="BP50959" s="10"/>
      <c r="BQ50959" s="10"/>
      <c r="BR50959" s="10"/>
      <c r="BS50959" s="10"/>
      <c r="BT50959" s="10"/>
      <c r="BU50959" s="10"/>
    </row>
    <row r="50960" spans="68:73">
      <c r="BP50960" s="8"/>
      <c r="BQ50960" s="8"/>
      <c r="BR50960" s="8"/>
      <c r="BS50960" s="8"/>
      <c r="BT50960" s="8"/>
      <c r="BU50960" s="8"/>
    </row>
    <row r="50961" spans="68:73">
      <c r="BP50961" s="10"/>
      <c r="BQ50961" s="10"/>
      <c r="BR50961" s="10"/>
      <c r="BS50961" s="10"/>
      <c r="BT50961" s="10"/>
      <c r="BU50961" s="10"/>
    </row>
    <row r="50962" spans="68:73">
      <c r="BP50962" s="8"/>
      <c r="BQ50962" s="8"/>
      <c r="BR50962" s="8"/>
      <c r="BS50962" s="8"/>
      <c r="BT50962" s="8"/>
      <c r="BU50962" s="8"/>
    </row>
    <row r="50963" spans="68:73">
      <c r="BP50963" s="10"/>
      <c r="BQ50963" s="10"/>
      <c r="BR50963" s="10"/>
      <c r="BS50963" s="10"/>
      <c r="BT50963" s="10"/>
      <c r="BU50963" s="10"/>
    </row>
    <row r="50964" spans="68:73">
      <c r="BP50964" s="8"/>
      <c r="BQ50964" s="8"/>
      <c r="BR50964" s="8"/>
      <c r="BS50964" s="8"/>
      <c r="BT50964" s="8"/>
      <c r="BU50964" s="8"/>
    </row>
    <row r="50965" spans="68:73">
      <c r="BP50965" s="10"/>
      <c r="BQ50965" s="10"/>
      <c r="BR50965" s="10"/>
      <c r="BS50965" s="10"/>
      <c r="BT50965" s="10"/>
      <c r="BU50965" s="10"/>
    </row>
    <row r="50966" spans="68:73">
      <c r="BP50966" s="8"/>
      <c r="BQ50966" s="8"/>
      <c r="BR50966" s="8"/>
      <c r="BS50966" s="8"/>
      <c r="BT50966" s="8"/>
      <c r="BU50966" s="8"/>
    </row>
    <row r="50967" spans="68:73">
      <c r="BP50967" s="10"/>
      <c r="BQ50967" s="10"/>
      <c r="BR50967" s="10"/>
      <c r="BS50967" s="10"/>
      <c r="BT50967" s="10"/>
      <c r="BU50967" s="10"/>
    </row>
    <row r="50968" spans="68:73">
      <c r="BP50968" s="8"/>
      <c r="BQ50968" s="8"/>
      <c r="BR50968" s="8"/>
      <c r="BS50968" s="8"/>
      <c r="BT50968" s="8"/>
      <c r="BU50968" s="8"/>
    </row>
    <row r="50969" spans="68:73">
      <c r="BP50969" s="10"/>
      <c r="BQ50969" s="10"/>
      <c r="BR50969" s="10"/>
      <c r="BS50969" s="10"/>
      <c r="BT50969" s="10"/>
      <c r="BU50969" s="10"/>
    </row>
    <row r="50970" spans="68:73">
      <c r="BP50970" s="8"/>
      <c r="BQ50970" s="8"/>
      <c r="BR50970" s="8"/>
      <c r="BS50970" s="8"/>
      <c r="BT50970" s="8"/>
      <c r="BU50970" s="8"/>
    </row>
    <row r="50971" spans="68:73">
      <c r="BP50971" s="10"/>
      <c r="BQ50971" s="10"/>
      <c r="BR50971" s="10"/>
      <c r="BS50971" s="10"/>
      <c r="BT50971" s="10"/>
      <c r="BU50971" s="10"/>
    </row>
    <row r="50972" spans="68:73">
      <c r="BP50972" s="8"/>
      <c r="BQ50972" s="8"/>
      <c r="BR50972" s="8"/>
      <c r="BS50972" s="8"/>
      <c r="BT50972" s="8"/>
      <c r="BU50972" s="8"/>
    </row>
    <row r="50973" spans="68:73">
      <c r="BP50973" s="10"/>
      <c r="BQ50973" s="10"/>
      <c r="BR50973" s="10"/>
      <c r="BS50973" s="10"/>
      <c r="BT50973" s="10"/>
      <c r="BU50973" s="10"/>
    </row>
    <row r="50974" spans="68:73">
      <c r="BP50974" s="8"/>
      <c r="BQ50974" s="8"/>
      <c r="BR50974" s="8"/>
      <c r="BS50974" s="8"/>
      <c r="BT50974" s="8"/>
      <c r="BU50974" s="8"/>
    </row>
    <row r="50975" spans="68:73">
      <c r="BP50975" s="10"/>
      <c r="BQ50975" s="10"/>
      <c r="BR50975" s="10"/>
      <c r="BS50975" s="10"/>
      <c r="BT50975" s="10"/>
      <c r="BU50975" s="10"/>
    </row>
    <row r="50976" spans="68:73">
      <c r="BP50976" s="8"/>
      <c r="BQ50976" s="8"/>
      <c r="BR50976" s="8"/>
      <c r="BS50976" s="8"/>
      <c r="BT50976" s="8"/>
      <c r="BU50976" s="8"/>
    </row>
    <row r="50977" spans="68:73">
      <c r="BP50977" s="10"/>
      <c r="BQ50977" s="10"/>
      <c r="BR50977" s="10"/>
      <c r="BS50977" s="10"/>
      <c r="BT50977" s="10"/>
      <c r="BU50977" s="10"/>
    </row>
    <row r="50978" spans="68:73">
      <c r="BP50978" s="8"/>
      <c r="BQ50978" s="8"/>
      <c r="BR50978" s="8"/>
      <c r="BS50978" s="8"/>
      <c r="BT50978" s="8"/>
      <c r="BU50978" s="8"/>
    </row>
    <row r="50979" spans="68:73">
      <c r="BP50979" s="10"/>
      <c r="BQ50979" s="10"/>
      <c r="BR50979" s="10"/>
      <c r="BS50979" s="10"/>
      <c r="BT50979" s="10"/>
      <c r="BU50979" s="10"/>
    </row>
    <row r="50980" spans="68:73">
      <c r="BP50980" s="8"/>
      <c r="BQ50980" s="8"/>
      <c r="BR50980" s="8"/>
      <c r="BS50980" s="8"/>
      <c r="BT50980" s="8"/>
      <c r="BU50980" s="8"/>
    </row>
    <row r="50981" spans="68:73">
      <c r="BP50981" s="10"/>
      <c r="BQ50981" s="10"/>
      <c r="BR50981" s="10"/>
      <c r="BS50981" s="10"/>
      <c r="BT50981" s="10"/>
      <c r="BU50981" s="10"/>
    </row>
    <row r="50982" spans="68:73">
      <c r="BP50982" s="8"/>
      <c r="BQ50982" s="8"/>
      <c r="BR50982" s="8"/>
      <c r="BS50982" s="8"/>
      <c r="BT50982" s="8"/>
      <c r="BU50982" s="8"/>
    </row>
    <row r="50983" spans="68:73">
      <c r="BP50983" s="10"/>
      <c r="BQ50983" s="10"/>
      <c r="BR50983" s="10"/>
      <c r="BS50983" s="10"/>
      <c r="BT50983" s="10"/>
      <c r="BU50983" s="10"/>
    </row>
    <row r="50984" spans="68:73">
      <c r="BP50984" s="8"/>
      <c r="BQ50984" s="8"/>
      <c r="BR50984" s="8"/>
      <c r="BS50984" s="8"/>
      <c r="BT50984" s="8"/>
      <c r="BU50984" s="8"/>
    </row>
    <row r="50985" spans="68:73">
      <c r="BP50985" s="10"/>
      <c r="BQ50985" s="10"/>
      <c r="BR50985" s="10"/>
      <c r="BS50985" s="10"/>
      <c r="BT50985" s="10"/>
      <c r="BU50985" s="10"/>
    </row>
    <row r="50986" spans="68:73">
      <c r="BP50986" s="8"/>
      <c r="BQ50986" s="8"/>
      <c r="BR50986" s="8"/>
      <c r="BS50986" s="8"/>
      <c r="BT50986" s="8"/>
      <c r="BU50986" s="8"/>
    </row>
    <row r="50987" spans="68:73">
      <c r="BP50987" s="10"/>
      <c r="BQ50987" s="10"/>
      <c r="BR50987" s="10"/>
      <c r="BS50987" s="10"/>
      <c r="BT50987" s="10"/>
      <c r="BU50987" s="10"/>
    </row>
    <row r="50988" spans="68:73">
      <c r="BP50988" s="8"/>
      <c r="BQ50988" s="8"/>
      <c r="BR50988" s="8"/>
      <c r="BS50988" s="8"/>
      <c r="BT50988" s="8"/>
      <c r="BU50988" s="8"/>
    </row>
    <row r="50989" spans="68:73">
      <c r="BP50989" s="10"/>
      <c r="BQ50989" s="10"/>
      <c r="BR50989" s="10"/>
      <c r="BS50989" s="10"/>
      <c r="BT50989" s="10"/>
      <c r="BU50989" s="10"/>
    </row>
    <row r="50990" spans="68:73">
      <c r="BP50990" s="8"/>
      <c r="BQ50990" s="8"/>
      <c r="BR50990" s="8"/>
      <c r="BS50990" s="8"/>
      <c r="BT50990" s="8"/>
      <c r="BU50990" s="8"/>
    </row>
    <row r="50991" spans="68:73">
      <c r="BP50991" s="10"/>
      <c r="BQ50991" s="10"/>
      <c r="BR50991" s="10"/>
      <c r="BS50991" s="10"/>
      <c r="BT50991" s="10"/>
      <c r="BU50991" s="10"/>
    </row>
    <row r="50992" spans="68:73">
      <c r="BP50992" s="8"/>
      <c r="BQ50992" s="8"/>
      <c r="BR50992" s="8"/>
      <c r="BS50992" s="8"/>
      <c r="BT50992" s="8"/>
      <c r="BU50992" s="8"/>
    </row>
    <row r="50993" spans="68:73">
      <c r="BP50993" s="10"/>
      <c r="BQ50993" s="10"/>
      <c r="BR50993" s="10"/>
      <c r="BS50993" s="10"/>
      <c r="BT50993" s="10"/>
      <c r="BU50993" s="10"/>
    </row>
    <row r="50994" spans="68:73">
      <c r="BP50994" s="8"/>
      <c r="BQ50994" s="8"/>
      <c r="BR50994" s="8"/>
      <c r="BS50994" s="8"/>
      <c r="BT50994" s="8"/>
      <c r="BU50994" s="8"/>
    </row>
    <row r="50995" spans="68:73">
      <c r="BP50995" s="10"/>
      <c r="BQ50995" s="10"/>
      <c r="BR50995" s="10"/>
      <c r="BS50995" s="10"/>
      <c r="BT50995" s="10"/>
      <c r="BU50995" s="10"/>
    </row>
    <row r="50996" spans="68:73">
      <c r="BP50996" s="8"/>
      <c r="BQ50996" s="8"/>
      <c r="BR50996" s="8"/>
      <c r="BS50996" s="8"/>
      <c r="BT50996" s="8"/>
      <c r="BU50996" s="8"/>
    </row>
    <row r="50997" spans="68:73">
      <c r="BP50997" s="10"/>
      <c r="BQ50997" s="10"/>
      <c r="BR50997" s="10"/>
      <c r="BS50997" s="10"/>
      <c r="BT50997" s="10"/>
      <c r="BU50997" s="10"/>
    </row>
    <row r="50998" spans="68:73">
      <c r="BP50998" s="8"/>
      <c r="BQ50998" s="8"/>
      <c r="BR50998" s="8"/>
      <c r="BS50998" s="8"/>
      <c r="BT50998" s="8"/>
      <c r="BU50998" s="8"/>
    </row>
    <row r="50999" spans="68:73">
      <c r="BP50999" s="10"/>
      <c r="BQ50999" s="10"/>
      <c r="BR50999" s="10"/>
      <c r="BS50999" s="10"/>
      <c r="BT50999" s="10"/>
      <c r="BU50999" s="10"/>
    </row>
    <row r="51000" spans="68:73">
      <c r="BP51000" s="8"/>
      <c r="BQ51000" s="8"/>
      <c r="BR51000" s="8"/>
      <c r="BS51000" s="8"/>
      <c r="BT51000" s="8"/>
      <c r="BU51000" s="8"/>
    </row>
    <row r="51001" spans="68:73">
      <c r="BP51001" s="10"/>
      <c r="BQ51001" s="10"/>
      <c r="BR51001" s="10"/>
      <c r="BS51001" s="10"/>
      <c r="BT51001" s="10"/>
      <c r="BU51001" s="10"/>
    </row>
    <row r="51002" spans="68:73">
      <c r="BP51002" s="8"/>
      <c r="BQ51002" s="8"/>
      <c r="BR51002" s="8"/>
      <c r="BS51002" s="8"/>
      <c r="BT51002" s="8"/>
      <c r="BU51002" s="8"/>
    </row>
    <row r="51003" spans="68:73">
      <c r="BP51003" s="10"/>
      <c r="BQ51003" s="10"/>
      <c r="BR51003" s="10"/>
      <c r="BS51003" s="10"/>
      <c r="BT51003" s="10"/>
      <c r="BU51003" s="10"/>
    </row>
    <row r="51004" spans="68:73">
      <c r="BP51004" s="8"/>
      <c r="BQ51004" s="8"/>
      <c r="BR51004" s="8"/>
      <c r="BS51004" s="8"/>
      <c r="BT51004" s="8"/>
      <c r="BU51004" s="8"/>
    </row>
    <row r="51005" spans="68:73">
      <c r="BP51005" s="10"/>
      <c r="BQ51005" s="10"/>
      <c r="BR51005" s="10"/>
      <c r="BS51005" s="10"/>
      <c r="BT51005" s="10"/>
      <c r="BU51005" s="10"/>
    </row>
    <row r="51006" spans="68:73">
      <c r="BP51006" s="8"/>
      <c r="BQ51006" s="8"/>
      <c r="BR51006" s="8"/>
      <c r="BS51006" s="8"/>
      <c r="BT51006" s="8"/>
      <c r="BU51006" s="8"/>
    </row>
    <row r="51007" spans="68:73">
      <c r="BP51007" s="10"/>
      <c r="BQ51007" s="10"/>
      <c r="BR51007" s="10"/>
      <c r="BS51007" s="10"/>
      <c r="BT51007" s="10"/>
      <c r="BU51007" s="10"/>
    </row>
    <row r="51008" spans="68:73">
      <c r="BP51008" s="8"/>
      <c r="BQ51008" s="8"/>
      <c r="BR51008" s="8"/>
      <c r="BS51008" s="8"/>
      <c r="BT51008" s="8"/>
      <c r="BU51008" s="8"/>
    </row>
    <row r="51009" spans="68:73">
      <c r="BP51009" s="10"/>
      <c r="BQ51009" s="10"/>
      <c r="BR51009" s="10"/>
      <c r="BS51009" s="10"/>
      <c r="BT51009" s="10"/>
      <c r="BU51009" s="10"/>
    </row>
    <row r="51010" spans="68:73">
      <c r="BP51010" s="8"/>
      <c r="BQ51010" s="8"/>
      <c r="BR51010" s="8"/>
      <c r="BS51010" s="8"/>
      <c r="BT51010" s="8"/>
      <c r="BU51010" s="8"/>
    </row>
    <row r="51011" spans="68:73">
      <c r="BP51011" s="10"/>
      <c r="BQ51011" s="10"/>
      <c r="BR51011" s="10"/>
      <c r="BS51011" s="10"/>
      <c r="BT51011" s="10"/>
      <c r="BU51011" s="10"/>
    </row>
    <row r="51012" spans="68:73">
      <c r="BP51012" s="8"/>
      <c r="BQ51012" s="8"/>
      <c r="BR51012" s="8"/>
      <c r="BS51012" s="8"/>
      <c r="BT51012" s="8"/>
      <c r="BU51012" s="8"/>
    </row>
    <row r="51013" spans="68:73">
      <c r="BP51013" s="10"/>
      <c r="BQ51013" s="10"/>
      <c r="BR51013" s="10"/>
      <c r="BS51013" s="10"/>
      <c r="BT51013" s="10"/>
      <c r="BU51013" s="10"/>
    </row>
    <row r="51014" spans="68:73">
      <c r="BP51014" s="8"/>
      <c r="BQ51014" s="8"/>
      <c r="BR51014" s="8"/>
      <c r="BS51014" s="8"/>
      <c r="BT51014" s="8"/>
      <c r="BU51014" s="8"/>
    </row>
    <row r="51015" spans="68:73">
      <c r="BP51015" s="10"/>
      <c r="BQ51015" s="10"/>
      <c r="BR51015" s="10"/>
      <c r="BS51015" s="10"/>
      <c r="BT51015" s="10"/>
      <c r="BU51015" s="10"/>
    </row>
    <row r="51016" spans="68:73">
      <c r="BP51016" s="8"/>
      <c r="BQ51016" s="8"/>
      <c r="BR51016" s="8"/>
      <c r="BS51016" s="8"/>
      <c r="BT51016" s="8"/>
      <c r="BU51016" s="8"/>
    </row>
    <row r="51017" spans="68:73">
      <c r="BP51017" s="10"/>
      <c r="BQ51017" s="10"/>
      <c r="BR51017" s="10"/>
      <c r="BS51017" s="10"/>
      <c r="BT51017" s="10"/>
      <c r="BU51017" s="10"/>
    </row>
    <row r="51018" spans="68:73">
      <c r="BP51018" s="8"/>
      <c r="BQ51018" s="8"/>
      <c r="BR51018" s="8"/>
      <c r="BS51018" s="8"/>
      <c r="BT51018" s="8"/>
      <c r="BU51018" s="8"/>
    </row>
    <row r="51019" spans="68:73">
      <c r="BP51019" s="10"/>
      <c r="BQ51019" s="10"/>
      <c r="BR51019" s="10"/>
      <c r="BS51019" s="10"/>
      <c r="BT51019" s="10"/>
      <c r="BU51019" s="10"/>
    </row>
    <row r="51020" spans="68:73">
      <c r="BP51020" s="8"/>
      <c r="BQ51020" s="8"/>
      <c r="BR51020" s="8"/>
      <c r="BS51020" s="8"/>
      <c r="BT51020" s="8"/>
      <c r="BU51020" s="8"/>
    </row>
    <row r="51021" spans="68:73">
      <c r="BP51021" s="10"/>
      <c r="BQ51021" s="10"/>
      <c r="BR51021" s="10"/>
      <c r="BS51021" s="10"/>
      <c r="BT51021" s="10"/>
      <c r="BU51021" s="10"/>
    </row>
    <row r="51022" spans="68:73">
      <c r="BP51022" s="8"/>
      <c r="BQ51022" s="8"/>
      <c r="BR51022" s="8"/>
      <c r="BS51022" s="8"/>
      <c r="BT51022" s="8"/>
      <c r="BU51022" s="8"/>
    </row>
    <row r="51023" spans="68:73">
      <c r="BP51023" s="10"/>
      <c r="BQ51023" s="10"/>
      <c r="BR51023" s="10"/>
      <c r="BS51023" s="10"/>
      <c r="BT51023" s="10"/>
      <c r="BU51023" s="10"/>
    </row>
    <row r="51024" spans="68:73">
      <c r="BP51024" s="8"/>
      <c r="BQ51024" s="8"/>
      <c r="BR51024" s="8"/>
      <c r="BS51024" s="8"/>
      <c r="BT51024" s="8"/>
      <c r="BU51024" s="8"/>
    </row>
    <row r="51025" spans="68:73">
      <c r="BP51025" s="10"/>
      <c r="BQ51025" s="10"/>
      <c r="BR51025" s="10"/>
      <c r="BS51025" s="10"/>
      <c r="BT51025" s="10"/>
      <c r="BU51025" s="10"/>
    </row>
    <row r="51026" spans="68:73">
      <c r="BP51026" s="8"/>
      <c r="BQ51026" s="8"/>
      <c r="BR51026" s="8"/>
      <c r="BS51026" s="8"/>
      <c r="BT51026" s="8"/>
      <c r="BU51026" s="8"/>
    </row>
    <row r="51027" spans="68:73">
      <c r="BP51027" s="10"/>
      <c r="BQ51027" s="10"/>
      <c r="BR51027" s="10"/>
      <c r="BS51027" s="10"/>
      <c r="BT51027" s="10"/>
      <c r="BU51027" s="10"/>
    </row>
    <row r="51028" spans="68:73">
      <c r="BP51028" s="8"/>
      <c r="BQ51028" s="8"/>
      <c r="BR51028" s="8"/>
      <c r="BS51028" s="8"/>
      <c r="BT51028" s="8"/>
      <c r="BU51028" s="8"/>
    </row>
    <row r="51029" spans="68:73">
      <c r="BP51029" s="10"/>
      <c r="BQ51029" s="10"/>
      <c r="BR51029" s="10"/>
      <c r="BS51029" s="10"/>
      <c r="BT51029" s="10"/>
      <c r="BU51029" s="10"/>
    </row>
    <row r="51030" spans="68:73">
      <c r="BP51030" s="8"/>
      <c r="BQ51030" s="8"/>
      <c r="BR51030" s="8"/>
      <c r="BS51030" s="8"/>
      <c r="BT51030" s="8"/>
      <c r="BU51030" s="8"/>
    </row>
    <row r="51031" spans="68:73">
      <c r="BP51031" s="10"/>
      <c r="BQ51031" s="10"/>
      <c r="BR51031" s="10"/>
      <c r="BS51031" s="10"/>
      <c r="BT51031" s="10"/>
      <c r="BU51031" s="10"/>
    </row>
    <row r="51032" spans="68:73">
      <c r="BP51032" s="8"/>
      <c r="BQ51032" s="8"/>
      <c r="BR51032" s="8"/>
      <c r="BS51032" s="8"/>
      <c r="BT51032" s="8"/>
      <c r="BU51032" s="8"/>
    </row>
    <row r="51033" spans="68:73">
      <c r="BP51033" s="10"/>
      <c r="BQ51033" s="10"/>
      <c r="BR51033" s="10"/>
      <c r="BS51033" s="10"/>
      <c r="BT51033" s="10"/>
      <c r="BU51033" s="10"/>
    </row>
    <row r="51034" spans="68:73">
      <c r="BP51034" s="8"/>
      <c r="BQ51034" s="8"/>
      <c r="BR51034" s="8"/>
      <c r="BS51034" s="8"/>
      <c r="BT51034" s="8"/>
      <c r="BU51034" s="8"/>
    </row>
    <row r="51035" spans="68:73">
      <c r="BP51035" s="10"/>
      <c r="BQ51035" s="10"/>
      <c r="BR51035" s="10"/>
      <c r="BS51035" s="10"/>
      <c r="BT51035" s="10"/>
      <c r="BU51035" s="10"/>
    </row>
    <row r="51036" spans="68:73">
      <c r="BP51036" s="8"/>
      <c r="BQ51036" s="8"/>
      <c r="BR51036" s="8"/>
      <c r="BS51036" s="8"/>
      <c r="BT51036" s="8"/>
      <c r="BU51036" s="8"/>
    </row>
    <row r="51037" spans="68:73">
      <c r="BP51037" s="10"/>
      <c r="BQ51037" s="10"/>
      <c r="BR51037" s="10"/>
      <c r="BS51037" s="10"/>
      <c r="BT51037" s="10"/>
      <c r="BU51037" s="10"/>
    </row>
    <row r="51038" spans="68:73">
      <c r="BP51038" s="8"/>
      <c r="BQ51038" s="8"/>
      <c r="BR51038" s="8"/>
      <c r="BS51038" s="8"/>
      <c r="BT51038" s="8"/>
      <c r="BU51038" s="8"/>
    </row>
    <row r="51039" spans="68:73">
      <c r="BP51039" s="10"/>
      <c r="BQ51039" s="10"/>
      <c r="BR51039" s="10"/>
      <c r="BS51039" s="10"/>
      <c r="BT51039" s="10"/>
      <c r="BU51039" s="10"/>
    </row>
    <row r="51040" spans="68:73">
      <c r="BP51040" s="8"/>
      <c r="BQ51040" s="8"/>
      <c r="BR51040" s="8"/>
      <c r="BS51040" s="8"/>
      <c r="BT51040" s="8"/>
      <c r="BU51040" s="8"/>
    </row>
    <row r="51041" spans="68:73">
      <c r="BP51041" s="10"/>
      <c r="BQ51041" s="10"/>
      <c r="BR51041" s="10"/>
      <c r="BS51041" s="10"/>
      <c r="BT51041" s="10"/>
      <c r="BU51041" s="10"/>
    </row>
    <row r="51042" spans="68:73">
      <c r="BP51042" s="8"/>
      <c r="BQ51042" s="8"/>
      <c r="BR51042" s="8"/>
      <c r="BS51042" s="8"/>
      <c r="BT51042" s="8"/>
      <c r="BU51042" s="8"/>
    </row>
    <row r="51043" spans="68:73">
      <c r="BP51043" s="10"/>
      <c r="BQ51043" s="10"/>
      <c r="BR51043" s="10"/>
      <c r="BS51043" s="10"/>
      <c r="BT51043" s="10"/>
      <c r="BU51043" s="10"/>
    </row>
    <row r="51044" spans="68:73">
      <c r="BP51044" s="8"/>
      <c r="BQ51044" s="8"/>
      <c r="BR51044" s="8"/>
      <c r="BS51044" s="8"/>
      <c r="BT51044" s="8"/>
      <c r="BU51044" s="8"/>
    </row>
    <row r="51045" spans="68:73">
      <c r="BP51045" s="10"/>
      <c r="BQ51045" s="10"/>
      <c r="BR51045" s="10"/>
      <c r="BS51045" s="10"/>
      <c r="BT51045" s="10"/>
      <c r="BU51045" s="10"/>
    </row>
    <row r="51046" spans="68:73">
      <c r="BP51046" s="8"/>
      <c r="BQ51046" s="8"/>
      <c r="BR51046" s="8"/>
      <c r="BS51046" s="8"/>
      <c r="BT51046" s="8"/>
      <c r="BU51046" s="8"/>
    </row>
    <row r="51047" spans="68:73">
      <c r="BP51047" s="10"/>
      <c r="BQ51047" s="10"/>
      <c r="BR51047" s="10"/>
      <c r="BS51047" s="10"/>
      <c r="BT51047" s="10"/>
      <c r="BU51047" s="10"/>
    </row>
    <row r="51048" spans="68:73">
      <c r="BP51048" s="8"/>
      <c r="BQ51048" s="8"/>
      <c r="BR51048" s="8"/>
      <c r="BS51048" s="8"/>
      <c r="BT51048" s="8"/>
      <c r="BU51048" s="8"/>
    </row>
    <row r="51049" spans="68:73">
      <c r="BP51049" s="10"/>
      <c r="BQ51049" s="10"/>
      <c r="BR51049" s="10"/>
      <c r="BS51049" s="10"/>
      <c r="BT51049" s="10"/>
      <c r="BU51049" s="10"/>
    </row>
    <row r="51050" spans="68:73">
      <c r="BP51050" s="8"/>
      <c r="BQ51050" s="8"/>
      <c r="BR51050" s="8"/>
      <c r="BS51050" s="8"/>
      <c r="BT51050" s="8"/>
      <c r="BU51050" s="8"/>
    </row>
    <row r="51051" spans="68:73">
      <c r="BP51051" s="10"/>
      <c r="BQ51051" s="10"/>
      <c r="BR51051" s="10"/>
      <c r="BS51051" s="10"/>
      <c r="BT51051" s="10"/>
      <c r="BU51051" s="10"/>
    </row>
    <row r="51052" spans="68:73">
      <c r="BP51052" s="8"/>
      <c r="BQ51052" s="8"/>
      <c r="BR51052" s="8"/>
      <c r="BS51052" s="8"/>
      <c r="BT51052" s="8"/>
      <c r="BU51052" s="8"/>
    </row>
    <row r="51053" spans="68:73">
      <c r="BP51053" s="10"/>
      <c r="BQ51053" s="10"/>
      <c r="BR51053" s="10"/>
      <c r="BS51053" s="10"/>
      <c r="BT51053" s="10"/>
      <c r="BU51053" s="10"/>
    </row>
    <row r="51054" spans="68:73">
      <c r="BP51054" s="8"/>
      <c r="BQ51054" s="8"/>
      <c r="BR51054" s="8"/>
      <c r="BS51054" s="8"/>
      <c r="BT51054" s="8"/>
      <c r="BU51054" s="8"/>
    </row>
    <row r="51055" spans="68:73">
      <c r="BP51055" s="10"/>
      <c r="BQ51055" s="10"/>
      <c r="BR51055" s="10"/>
      <c r="BS51055" s="10"/>
      <c r="BT51055" s="10"/>
      <c r="BU51055" s="10"/>
    </row>
    <row r="51056" spans="68:73">
      <c r="BP51056" s="8"/>
      <c r="BQ51056" s="8"/>
      <c r="BR51056" s="8"/>
      <c r="BS51056" s="8"/>
      <c r="BT51056" s="8"/>
      <c r="BU51056" s="8"/>
    </row>
    <row r="51057" spans="68:73">
      <c r="BP51057" s="10"/>
      <c r="BQ51057" s="10"/>
      <c r="BR51057" s="10"/>
      <c r="BS51057" s="10"/>
      <c r="BT51057" s="10"/>
      <c r="BU51057" s="10"/>
    </row>
    <row r="51058" spans="68:73">
      <c r="BP51058" s="8"/>
      <c r="BQ51058" s="8"/>
      <c r="BR51058" s="8"/>
      <c r="BS51058" s="8"/>
      <c r="BT51058" s="8"/>
      <c r="BU51058" s="8"/>
    </row>
    <row r="51059" spans="68:73">
      <c r="BP51059" s="10"/>
      <c r="BQ51059" s="10"/>
      <c r="BR51059" s="10"/>
      <c r="BS51059" s="10"/>
      <c r="BT51059" s="10"/>
      <c r="BU51059" s="10"/>
    </row>
    <row r="51060" spans="68:73">
      <c r="BP51060" s="8"/>
      <c r="BQ51060" s="8"/>
      <c r="BR51060" s="8"/>
      <c r="BS51060" s="8"/>
      <c r="BT51060" s="8"/>
      <c r="BU51060" s="8"/>
    </row>
    <row r="51061" spans="68:73">
      <c r="BP51061" s="10"/>
      <c r="BQ51061" s="10"/>
      <c r="BR51061" s="10"/>
      <c r="BS51061" s="10"/>
      <c r="BT51061" s="10"/>
      <c r="BU51061" s="10"/>
    </row>
    <row r="51062" spans="68:73">
      <c r="BP51062" s="8"/>
      <c r="BQ51062" s="8"/>
      <c r="BR51062" s="8"/>
      <c r="BS51062" s="8"/>
      <c r="BT51062" s="8"/>
      <c r="BU51062" s="8"/>
    </row>
    <row r="51063" spans="68:73">
      <c r="BP51063" s="10"/>
      <c r="BQ51063" s="10"/>
      <c r="BR51063" s="10"/>
      <c r="BS51063" s="10"/>
      <c r="BT51063" s="10"/>
      <c r="BU51063" s="10"/>
    </row>
    <row r="51064" spans="68:73">
      <c r="BP51064" s="8"/>
      <c r="BQ51064" s="8"/>
      <c r="BR51064" s="8"/>
      <c r="BS51064" s="8"/>
      <c r="BT51064" s="8"/>
      <c r="BU51064" s="8"/>
    </row>
    <row r="51065" spans="68:73">
      <c r="BP51065" s="10"/>
      <c r="BQ51065" s="10"/>
      <c r="BR51065" s="10"/>
      <c r="BS51065" s="10"/>
      <c r="BT51065" s="10"/>
      <c r="BU51065" s="10"/>
    </row>
    <row r="51066" spans="68:73">
      <c r="BP51066" s="8"/>
      <c r="BQ51066" s="8"/>
      <c r="BR51066" s="8"/>
      <c r="BS51066" s="8"/>
      <c r="BT51066" s="8"/>
      <c r="BU51066" s="8"/>
    </row>
    <row r="51067" spans="68:73">
      <c r="BP51067" s="10"/>
      <c r="BQ51067" s="10"/>
      <c r="BR51067" s="10"/>
      <c r="BS51067" s="10"/>
      <c r="BT51067" s="10"/>
      <c r="BU51067" s="10"/>
    </row>
    <row r="51068" spans="68:73">
      <c r="BP51068" s="8"/>
      <c r="BQ51068" s="8"/>
      <c r="BR51068" s="8"/>
      <c r="BS51068" s="8"/>
      <c r="BT51068" s="8"/>
      <c r="BU51068" s="8"/>
    </row>
    <row r="51069" spans="68:73">
      <c r="BP51069" s="10"/>
      <c r="BQ51069" s="10"/>
      <c r="BR51069" s="10"/>
      <c r="BS51069" s="10"/>
      <c r="BT51069" s="10"/>
      <c r="BU51069" s="10"/>
    </row>
    <row r="51070" spans="68:73">
      <c r="BP51070" s="8"/>
      <c r="BQ51070" s="8"/>
      <c r="BR51070" s="8"/>
      <c r="BS51070" s="8"/>
      <c r="BT51070" s="8"/>
      <c r="BU51070" s="8"/>
    </row>
    <row r="51071" spans="68:73">
      <c r="BP51071" s="10"/>
      <c r="BQ51071" s="10"/>
      <c r="BR51071" s="10"/>
      <c r="BS51071" s="10"/>
      <c r="BT51071" s="10"/>
      <c r="BU51071" s="10"/>
    </row>
    <row r="51072" spans="68:73">
      <c r="BP51072" s="8"/>
      <c r="BQ51072" s="8"/>
      <c r="BR51072" s="8"/>
      <c r="BS51072" s="8"/>
      <c r="BT51072" s="8"/>
      <c r="BU51072" s="8"/>
    </row>
    <row r="51073" spans="68:73">
      <c r="BP51073" s="10"/>
      <c r="BQ51073" s="10"/>
      <c r="BR51073" s="10"/>
      <c r="BS51073" s="10"/>
      <c r="BT51073" s="10"/>
      <c r="BU51073" s="10"/>
    </row>
    <row r="51074" spans="68:73">
      <c r="BP51074" s="8"/>
      <c r="BQ51074" s="8"/>
      <c r="BR51074" s="8"/>
      <c r="BS51074" s="8"/>
      <c r="BT51074" s="8"/>
      <c r="BU51074" s="8"/>
    </row>
    <row r="51075" spans="68:73">
      <c r="BP51075" s="10"/>
      <c r="BQ51075" s="10"/>
      <c r="BR51075" s="10"/>
      <c r="BS51075" s="10"/>
      <c r="BT51075" s="10"/>
      <c r="BU51075" s="10"/>
    </row>
    <row r="51076" spans="68:73">
      <c r="BP51076" s="8"/>
      <c r="BQ51076" s="8"/>
      <c r="BR51076" s="8"/>
      <c r="BS51076" s="8"/>
      <c r="BT51076" s="8"/>
      <c r="BU51076" s="8"/>
    </row>
    <row r="51077" spans="68:73">
      <c r="BP51077" s="10"/>
      <c r="BQ51077" s="10"/>
      <c r="BR51077" s="10"/>
      <c r="BS51077" s="10"/>
      <c r="BT51077" s="10"/>
      <c r="BU51077" s="10"/>
    </row>
    <row r="51078" spans="68:73">
      <c r="BP51078" s="8"/>
      <c r="BQ51078" s="8"/>
      <c r="BR51078" s="8"/>
      <c r="BS51078" s="8"/>
      <c r="BT51078" s="8"/>
      <c r="BU51078" s="8"/>
    </row>
    <row r="51079" spans="68:73">
      <c r="BP51079" s="10"/>
      <c r="BQ51079" s="10"/>
      <c r="BR51079" s="10"/>
      <c r="BS51079" s="10"/>
      <c r="BT51079" s="10"/>
      <c r="BU51079" s="10"/>
    </row>
    <row r="51080" spans="68:73">
      <c r="BP51080" s="8"/>
      <c r="BQ51080" s="8"/>
      <c r="BR51080" s="8"/>
      <c r="BS51080" s="8"/>
      <c r="BT51080" s="8"/>
      <c r="BU51080" s="8"/>
    </row>
    <row r="51081" spans="68:73">
      <c r="BP51081" s="10"/>
      <c r="BQ51081" s="10"/>
      <c r="BR51081" s="10"/>
      <c r="BS51081" s="10"/>
      <c r="BT51081" s="10"/>
      <c r="BU51081" s="10"/>
    </row>
    <row r="51082" spans="68:73">
      <c r="BP51082" s="8"/>
      <c r="BQ51082" s="8"/>
      <c r="BR51082" s="8"/>
      <c r="BS51082" s="8"/>
      <c r="BT51082" s="8"/>
      <c r="BU51082" s="8"/>
    </row>
    <row r="51083" spans="68:73">
      <c r="BP51083" s="10"/>
      <c r="BQ51083" s="10"/>
      <c r="BR51083" s="10"/>
      <c r="BS51083" s="10"/>
      <c r="BT51083" s="10"/>
      <c r="BU51083" s="10"/>
    </row>
    <row r="51084" spans="68:73">
      <c r="BP51084" s="8"/>
      <c r="BQ51084" s="8"/>
      <c r="BR51084" s="8"/>
      <c r="BS51084" s="8"/>
      <c r="BT51084" s="8"/>
      <c r="BU51084" s="8"/>
    </row>
    <row r="51085" spans="68:73">
      <c r="BP51085" s="10"/>
      <c r="BQ51085" s="10"/>
      <c r="BR51085" s="10"/>
      <c r="BS51085" s="10"/>
      <c r="BT51085" s="10"/>
      <c r="BU51085" s="10"/>
    </row>
    <row r="51086" spans="68:73">
      <c r="BP51086" s="8"/>
      <c r="BQ51086" s="8"/>
      <c r="BR51086" s="8"/>
      <c r="BS51086" s="8"/>
      <c r="BT51086" s="8"/>
      <c r="BU51086" s="8"/>
    </row>
    <row r="51087" spans="68:73">
      <c r="BP51087" s="10"/>
      <c r="BQ51087" s="10"/>
      <c r="BR51087" s="10"/>
      <c r="BS51087" s="10"/>
      <c r="BT51087" s="10"/>
      <c r="BU51087" s="10"/>
    </row>
    <row r="51088" spans="68:73">
      <c r="BP51088" s="8"/>
      <c r="BQ51088" s="8"/>
      <c r="BR51088" s="8"/>
      <c r="BS51088" s="8"/>
      <c r="BT51088" s="8"/>
      <c r="BU51088" s="8"/>
    </row>
    <row r="51089" spans="68:73">
      <c r="BP51089" s="10"/>
      <c r="BQ51089" s="10"/>
      <c r="BR51089" s="10"/>
      <c r="BS51089" s="10"/>
      <c r="BT51089" s="10"/>
      <c r="BU51089" s="10"/>
    </row>
    <row r="51090" spans="68:73">
      <c r="BP51090" s="8"/>
      <c r="BQ51090" s="8"/>
      <c r="BR51090" s="8"/>
      <c r="BS51090" s="8"/>
      <c r="BT51090" s="8"/>
      <c r="BU51090" s="8"/>
    </row>
    <row r="51091" spans="68:73">
      <c r="BP51091" s="10"/>
      <c r="BQ51091" s="10"/>
      <c r="BR51091" s="10"/>
      <c r="BS51091" s="10"/>
      <c r="BT51091" s="10"/>
      <c r="BU51091" s="10"/>
    </row>
    <row r="51092" spans="68:73">
      <c r="BP51092" s="8"/>
      <c r="BQ51092" s="8"/>
      <c r="BR51092" s="8"/>
      <c r="BS51092" s="8"/>
      <c r="BT51092" s="8"/>
      <c r="BU51092" s="8"/>
    </row>
    <row r="51093" spans="68:73">
      <c r="BP51093" s="10"/>
      <c r="BQ51093" s="10"/>
      <c r="BR51093" s="10"/>
      <c r="BS51093" s="10"/>
      <c r="BT51093" s="10"/>
      <c r="BU51093" s="10"/>
    </row>
    <row r="51094" spans="68:73">
      <c r="BP51094" s="8"/>
      <c r="BQ51094" s="8"/>
      <c r="BR51094" s="8"/>
      <c r="BS51094" s="8"/>
      <c r="BT51094" s="8"/>
      <c r="BU51094" s="8"/>
    </row>
    <row r="51095" spans="68:73">
      <c r="BP51095" s="10"/>
      <c r="BQ51095" s="10"/>
      <c r="BR51095" s="10"/>
      <c r="BS51095" s="10"/>
      <c r="BT51095" s="10"/>
      <c r="BU51095" s="10"/>
    </row>
    <row r="51096" spans="68:73">
      <c r="BP51096" s="8"/>
      <c r="BQ51096" s="8"/>
      <c r="BR51096" s="8"/>
      <c r="BS51096" s="8"/>
      <c r="BT51096" s="8"/>
      <c r="BU51096" s="8"/>
    </row>
    <row r="51097" spans="68:73">
      <c r="BP51097" s="10"/>
      <c r="BQ51097" s="10"/>
      <c r="BR51097" s="10"/>
      <c r="BS51097" s="10"/>
      <c r="BT51097" s="10"/>
      <c r="BU51097" s="10"/>
    </row>
    <row r="51098" spans="68:73">
      <c r="BP51098" s="8"/>
      <c r="BQ51098" s="8"/>
      <c r="BR51098" s="8"/>
      <c r="BS51098" s="8"/>
      <c r="BT51098" s="8"/>
      <c r="BU51098" s="8"/>
    </row>
    <row r="51099" spans="68:73">
      <c r="BP51099" s="10"/>
      <c r="BQ51099" s="10"/>
      <c r="BR51099" s="10"/>
      <c r="BS51099" s="10"/>
      <c r="BT51099" s="10"/>
      <c r="BU51099" s="10"/>
    </row>
    <row r="51100" spans="68:73">
      <c r="BP51100" s="8"/>
      <c r="BQ51100" s="8"/>
      <c r="BR51100" s="8"/>
      <c r="BS51100" s="8"/>
      <c r="BT51100" s="8"/>
      <c r="BU51100" s="8"/>
    </row>
    <row r="51101" spans="68:73">
      <c r="BP51101" s="10"/>
      <c r="BQ51101" s="10"/>
      <c r="BR51101" s="10"/>
      <c r="BS51101" s="10"/>
      <c r="BT51101" s="10"/>
      <c r="BU51101" s="10"/>
    </row>
    <row r="51102" spans="68:73">
      <c r="BP51102" s="8"/>
      <c r="BQ51102" s="8"/>
      <c r="BR51102" s="8"/>
      <c r="BS51102" s="8"/>
      <c r="BT51102" s="8"/>
      <c r="BU51102" s="8"/>
    </row>
    <row r="51103" spans="68:73">
      <c r="BP51103" s="10"/>
      <c r="BQ51103" s="10"/>
      <c r="BR51103" s="10"/>
      <c r="BS51103" s="10"/>
      <c r="BT51103" s="10"/>
      <c r="BU51103" s="10"/>
    </row>
    <row r="51104" spans="68:73">
      <c r="BP51104" s="8"/>
      <c r="BQ51104" s="8"/>
      <c r="BR51104" s="8"/>
      <c r="BS51104" s="8"/>
      <c r="BT51104" s="8"/>
      <c r="BU51104" s="8"/>
    </row>
    <row r="51105" spans="68:73">
      <c r="BP51105" s="10"/>
      <c r="BQ51105" s="10"/>
      <c r="BR51105" s="10"/>
      <c r="BS51105" s="10"/>
      <c r="BT51105" s="10"/>
      <c r="BU51105" s="10"/>
    </row>
    <row r="51106" spans="68:73">
      <c r="BP51106" s="8"/>
      <c r="BQ51106" s="8"/>
      <c r="BR51106" s="8"/>
      <c r="BS51106" s="8"/>
      <c r="BT51106" s="8"/>
      <c r="BU51106" s="8"/>
    </row>
    <row r="51107" spans="68:73">
      <c r="BP51107" s="10"/>
      <c r="BQ51107" s="10"/>
      <c r="BR51107" s="10"/>
      <c r="BS51107" s="10"/>
      <c r="BT51107" s="10"/>
      <c r="BU51107" s="10"/>
    </row>
    <row r="51108" spans="68:73">
      <c r="BP51108" s="8"/>
      <c r="BQ51108" s="8"/>
      <c r="BR51108" s="8"/>
      <c r="BS51108" s="8"/>
      <c r="BT51108" s="8"/>
      <c r="BU51108" s="8"/>
    </row>
    <row r="51109" spans="68:73">
      <c r="BP51109" s="10"/>
      <c r="BQ51109" s="10"/>
      <c r="BR51109" s="10"/>
      <c r="BS51109" s="10"/>
      <c r="BT51109" s="10"/>
      <c r="BU51109" s="10"/>
    </row>
    <row r="51110" spans="68:73">
      <c r="BP51110" s="8"/>
      <c r="BQ51110" s="8"/>
      <c r="BR51110" s="8"/>
      <c r="BS51110" s="8"/>
      <c r="BT51110" s="8"/>
      <c r="BU51110" s="8"/>
    </row>
    <row r="51111" spans="68:73">
      <c r="BP51111" s="10"/>
      <c r="BQ51111" s="10"/>
      <c r="BR51111" s="10"/>
      <c r="BS51111" s="10"/>
      <c r="BT51111" s="10"/>
      <c r="BU51111" s="10"/>
    </row>
    <row r="51112" spans="68:73">
      <c r="BP51112" s="8"/>
      <c r="BQ51112" s="8"/>
      <c r="BR51112" s="8"/>
      <c r="BS51112" s="8"/>
      <c r="BT51112" s="8"/>
      <c r="BU51112" s="8"/>
    </row>
    <row r="51113" spans="68:73">
      <c r="BP51113" s="10"/>
      <c r="BQ51113" s="10"/>
      <c r="BR51113" s="10"/>
      <c r="BS51113" s="10"/>
      <c r="BT51113" s="10"/>
      <c r="BU51113" s="10"/>
    </row>
    <row r="51114" spans="68:73">
      <c r="BP51114" s="8"/>
      <c r="BQ51114" s="8"/>
      <c r="BR51114" s="8"/>
      <c r="BS51114" s="8"/>
      <c r="BT51114" s="8"/>
      <c r="BU51114" s="8"/>
    </row>
    <row r="51115" spans="68:73">
      <c r="BP51115" s="10"/>
      <c r="BQ51115" s="10"/>
      <c r="BR51115" s="10"/>
      <c r="BS51115" s="10"/>
      <c r="BT51115" s="10"/>
      <c r="BU51115" s="10"/>
    </row>
    <row r="51116" spans="68:73">
      <c r="BP51116" s="8"/>
      <c r="BQ51116" s="8"/>
      <c r="BR51116" s="8"/>
      <c r="BS51116" s="8"/>
      <c r="BT51116" s="8"/>
      <c r="BU51116" s="8"/>
    </row>
    <row r="51117" spans="68:73">
      <c r="BP51117" s="10"/>
      <c r="BQ51117" s="10"/>
      <c r="BR51117" s="10"/>
      <c r="BS51117" s="10"/>
      <c r="BT51117" s="10"/>
      <c r="BU51117" s="10"/>
    </row>
    <row r="51118" spans="68:73">
      <c r="BP51118" s="8"/>
      <c r="BQ51118" s="8"/>
      <c r="BR51118" s="8"/>
      <c r="BS51118" s="8"/>
      <c r="BT51118" s="8"/>
      <c r="BU51118" s="8"/>
    </row>
    <row r="51119" spans="68:73">
      <c r="BP51119" s="10"/>
      <c r="BQ51119" s="10"/>
      <c r="BR51119" s="10"/>
      <c r="BS51119" s="10"/>
      <c r="BT51119" s="10"/>
      <c r="BU51119" s="10"/>
    </row>
    <row r="51120" spans="68:73">
      <c r="BP51120" s="8"/>
      <c r="BQ51120" s="8"/>
      <c r="BR51120" s="8"/>
      <c r="BS51120" s="8"/>
      <c r="BT51120" s="8"/>
      <c r="BU51120" s="8"/>
    </row>
    <row r="51121" spans="68:73">
      <c r="BP51121" s="10"/>
      <c r="BQ51121" s="10"/>
      <c r="BR51121" s="10"/>
      <c r="BS51121" s="10"/>
      <c r="BT51121" s="10"/>
      <c r="BU51121" s="10"/>
    </row>
    <row r="51122" spans="68:73">
      <c r="BP51122" s="8"/>
      <c r="BQ51122" s="8"/>
      <c r="BR51122" s="8"/>
      <c r="BS51122" s="8"/>
      <c r="BT51122" s="8"/>
      <c r="BU51122" s="8"/>
    </row>
    <row r="51123" spans="68:73">
      <c r="BP51123" s="10"/>
      <c r="BQ51123" s="10"/>
      <c r="BR51123" s="10"/>
      <c r="BS51123" s="10"/>
      <c r="BT51123" s="10"/>
      <c r="BU51123" s="10"/>
    </row>
    <row r="51124" spans="68:73">
      <c r="BP51124" s="8"/>
      <c r="BQ51124" s="8"/>
      <c r="BR51124" s="8"/>
      <c r="BS51124" s="8"/>
      <c r="BT51124" s="8"/>
      <c r="BU51124" s="8"/>
    </row>
    <row r="51125" spans="68:73">
      <c r="BP51125" s="10"/>
      <c r="BQ51125" s="10"/>
      <c r="BR51125" s="10"/>
      <c r="BS51125" s="10"/>
      <c r="BT51125" s="10"/>
      <c r="BU51125" s="10"/>
    </row>
    <row r="51126" spans="68:73">
      <c r="BP51126" s="8"/>
      <c r="BQ51126" s="8"/>
      <c r="BR51126" s="8"/>
      <c r="BS51126" s="8"/>
      <c r="BT51126" s="8"/>
      <c r="BU51126" s="8"/>
    </row>
    <row r="51127" spans="68:73">
      <c r="BP51127" s="10"/>
      <c r="BQ51127" s="10"/>
      <c r="BR51127" s="10"/>
      <c r="BS51127" s="10"/>
      <c r="BT51127" s="10"/>
      <c r="BU51127" s="10"/>
    </row>
    <row r="51128" spans="68:73">
      <c r="BP51128" s="8"/>
      <c r="BQ51128" s="8"/>
      <c r="BR51128" s="8"/>
      <c r="BS51128" s="8"/>
      <c r="BT51128" s="8"/>
      <c r="BU51128" s="8"/>
    </row>
    <row r="51129" spans="68:73">
      <c r="BP51129" s="10"/>
      <c r="BQ51129" s="10"/>
      <c r="BR51129" s="10"/>
      <c r="BS51129" s="10"/>
      <c r="BT51129" s="10"/>
      <c r="BU51129" s="10"/>
    </row>
    <row r="51130" spans="68:73">
      <c r="BP51130" s="8"/>
      <c r="BQ51130" s="8"/>
      <c r="BR51130" s="8"/>
      <c r="BS51130" s="8"/>
      <c r="BT51130" s="8"/>
      <c r="BU51130" s="8"/>
    </row>
    <row r="51131" spans="68:73">
      <c r="BP51131" s="10"/>
      <c r="BQ51131" s="10"/>
      <c r="BR51131" s="10"/>
      <c r="BS51131" s="10"/>
      <c r="BT51131" s="10"/>
      <c r="BU51131" s="10"/>
    </row>
    <row r="51132" spans="68:73">
      <c r="BP51132" s="8"/>
      <c r="BQ51132" s="8"/>
      <c r="BR51132" s="8"/>
      <c r="BS51132" s="8"/>
      <c r="BT51132" s="8"/>
      <c r="BU51132" s="8"/>
    </row>
    <row r="51133" spans="68:73">
      <c r="BP51133" s="10"/>
      <c r="BQ51133" s="10"/>
      <c r="BR51133" s="10"/>
      <c r="BS51133" s="10"/>
      <c r="BT51133" s="10"/>
      <c r="BU51133" s="10"/>
    </row>
    <row r="51134" spans="68:73">
      <c r="BP51134" s="8"/>
      <c r="BQ51134" s="8"/>
      <c r="BR51134" s="8"/>
      <c r="BS51134" s="8"/>
      <c r="BT51134" s="8"/>
      <c r="BU51134" s="8"/>
    </row>
    <row r="51135" spans="68:73">
      <c r="BP51135" s="10"/>
      <c r="BQ51135" s="10"/>
      <c r="BR51135" s="10"/>
      <c r="BS51135" s="10"/>
      <c r="BT51135" s="10"/>
      <c r="BU51135" s="10"/>
    </row>
    <row r="51136" spans="68:73">
      <c r="BP51136" s="8"/>
      <c r="BQ51136" s="8"/>
      <c r="BR51136" s="8"/>
      <c r="BS51136" s="8"/>
      <c r="BT51136" s="8"/>
      <c r="BU51136" s="8"/>
    </row>
    <row r="51137" spans="68:73">
      <c r="BP51137" s="10"/>
      <c r="BQ51137" s="10"/>
      <c r="BR51137" s="10"/>
      <c r="BS51137" s="10"/>
      <c r="BT51137" s="10"/>
      <c r="BU51137" s="10"/>
    </row>
    <row r="51138" spans="68:73">
      <c r="BP51138" s="8"/>
      <c r="BQ51138" s="8"/>
      <c r="BR51138" s="8"/>
      <c r="BS51138" s="8"/>
      <c r="BT51138" s="8"/>
      <c r="BU51138" s="8"/>
    </row>
    <row r="51139" spans="68:73">
      <c r="BP51139" s="10"/>
      <c r="BQ51139" s="10"/>
      <c r="BR51139" s="10"/>
      <c r="BS51139" s="10"/>
      <c r="BT51139" s="10"/>
      <c r="BU51139" s="10"/>
    </row>
    <row r="51140" spans="68:73">
      <c r="BP51140" s="8"/>
      <c r="BQ51140" s="8"/>
      <c r="BR51140" s="8"/>
      <c r="BS51140" s="8"/>
      <c r="BT51140" s="8"/>
      <c r="BU51140" s="8"/>
    </row>
    <row r="51141" spans="68:73">
      <c r="BP51141" s="10"/>
      <c r="BQ51141" s="10"/>
      <c r="BR51141" s="10"/>
      <c r="BS51141" s="10"/>
      <c r="BT51141" s="10"/>
      <c r="BU51141" s="10"/>
    </row>
    <row r="51142" spans="68:73">
      <c r="BP51142" s="8"/>
      <c r="BQ51142" s="8"/>
      <c r="BR51142" s="8"/>
      <c r="BS51142" s="8"/>
      <c r="BT51142" s="8"/>
      <c r="BU51142" s="8"/>
    </row>
    <row r="51143" spans="68:73">
      <c r="BP51143" s="10"/>
      <c r="BQ51143" s="10"/>
      <c r="BR51143" s="10"/>
      <c r="BS51143" s="10"/>
      <c r="BT51143" s="10"/>
      <c r="BU51143" s="10"/>
    </row>
    <row r="51144" spans="68:73">
      <c r="BP51144" s="8"/>
      <c r="BQ51144" s="8"/>
      <c r="BR51144" s="8"/>
      <c r="BS51144" s="8"/>
      <c r="BT51144" s="8"/>
      <c r="BU51144" s="8"/>
    </row>
    <row r="51145" spans="68:73">
      <c r="BP51145" s="10"/>
      <c r="BQ51145" s="10"/>
      <c r="BR51145" s="10"/>
      <c r="BS51145" s="10"/>
      <c r="BT51145" s="10"/>
      <c r="BU51145" s="10"/>
    </row>
    <row r="51146" spans="68:73">
      <c r="BP51146" s="8"/>
      <c r="BQ51146" s="8"/>
      <c r="BR51146" s="8"/>
      <c r="BS51146" s="8"/>
      <c r="BT51146" s="8"/>
      <c r="BU51146" s="8"/>
    </row>
    <row r="51147" spans="68:73">
      <c r="BP51147" s="10"/>
      <c r="BQ51147" s="10"/>
      <c r="BR51147" s="10"/>
      <c r="BS51147" s="10"/>
      <c r="BT51147" s="10"/>
      <c r="BU51147" s="10"/>
    </row>
    <row r="51148" spans="68:73">
      <c r="BP51148" s="8"/>
      <c r="BQ51148" s="8"/>
      <c r="BR51148" s="8"/>
      <c r="BS51148" s="8"/>
      <c r="BT51148" s="8"/>
      <c r="BU51148" s="8"/>
    </row>
    <row r="51149" spans="68:73">
      <c r="BP51149" s="10"/>
      <c r="BQ51149" s="10"/>
      <c r="BR51149" s="10"/>
      <c r="BS51149" s="10"/>
      <c r="BT51149" s="10"/>
      <c r="BU51149" s="10"/>
    </row>
    <row r="51150" spans="68:73">
      <c r="BP51150" s="8"/>
      <c r="BQ51150" s="8"/>
      <c r="BR51150" s="8"/>
      <c r="BS51150" s="8"/>
      <c r="BT51150" s="8"/>
      <c r="BU51150" s="8"/>
    </row>
    <row r="51151" spans="68:73">
      <c r="BP51151" s="10"/>
      <c r="BQ51151" s="10"/>
      <c r="BR51151" s="10"/>
      <c r="BS51151" s="10"/>
      <c r="BT51151" s="10"/>
      <c r="BU51151" s="10"/>
    </row>
    <row r="51152" spans="68:73">
      <c r="BP51152" s="8"/>
      <c r="BQ51152" s="8"/>
      <c r="BR51152" s="8"/>
      <c r="BS51152" s="8"/>
      <c r="BT51152" s="8"/>
      <c r="BU51152" s="8"/>
    </row>
    <row r="51153" spans="68:73">
      <c r="BP51153" s="10"/>
      <c r="BQ51153" s="10"/>
      <c r="BR51153" s="10"/>
      <c r="BS51153" s="10"/>
      <c r="BT51153" s="10"/>
      <c r="BU51153" s="10"/>
    </row>
    <row r="51154" spans="68:73">
      <c r="BP51154" s="8"/>
      <c r="BQ51154" s="8"/>
      <c r="BR51154" s="8"/>
      <c r="BS51154" s="8"/>
      <c r="BT51154" s="8"/>
      <c r="BU51154" s="8"/>
    </row>
    <row r="51155" spans="68:73">
      <c r="BP51155" s="10"/>
      <c r="BQ51155" s="10"/>
      <c r="BR51155" s="10"/>
      <c r="BS51155" s="10"/>
      <c r="BT51155" s="10"/>
      <c r="BU51155" s="10"/>
    </row>
    <row r="51156" spans="68:73">
      <c r="BP51156" s="8"/>
      <c r="BQ51156" s="8"/>
      <c r="BR51156" s="8"/>
      <c r="BS51156" s="8"/>
      <c r="BT51156" s="8"/>
      <c r="BU51156" s="8"/>
    </row>
    <row r="51157" spans="68:73">
      <c r="BP51157" s="10"/>
      <c r="BQ51157" s="10"/>
      <c r="BR51157" s="10"/>
      <c r="BS51157" s="10"/>
      <c r="BT51157" s="10"/>
      <c r="BU51157" s="10"/>
    </row>
    <row r="51158" spans="68:73">
      <c r="BP51158" s="8"/>
      <c r="BQ51158" s="8"/>
      <c r="BR51158" s="8"/>
      <c r="BS51158" s="8"/>
      <c r="BT51158" s="8"/>
      <c r="BU51158" s="8"/>
    </row>
    <row r="51159" spans="68:73">
      <c r="BP51159" s="10"/>
      <c r="BQ51159" s="10"/>
      <c r="BR51159" s="10"/>
      <c r="BS51159" s="10"/>
      <c r="BT51159" s="10"/>
      <c r="BU51159" s="10"/>
    </row>
    <row r="51160" spans="68:73">
      <c r="BP51160" s="8"/>
      <c r="BQ51160" s="8"/>
      <c r="BR51160" s="8"/>
      <c r="BS51160" s="8"/>
      <c r="BT51160" s="8"/>
      <c r="BU51160" s="8"/>
    </row>
    <row r="51161" spans="68:73">
      <c r="BP51161" s="10"/>
      <c r="BQ51161" s="10"/>
      <c r="BR51161" s="10"/>
      <c r="BS51161" s="10"/>
      <c r="BT51161" s="10"/>
      <c r="BU51161" s="10"/>
    </row>
    <row r="51162" spans="68:73">
      <c r="BP51162" s="8"/>
      <c r="BQ51162" s="8"/>
      <c r="BR51162" s="8"/>
      <c r="BS51162" s="8"/>
      <c r="BT51162" s="8"/>
      <c r="BU51162" s="8"/>
    </row>
    <row r="51163" spans="68:73">
      <c r="BP51163" s="10"/>
      <c r="BQ51163" s="10"/>
      <c r="BR51163" s="10"/>
      <c r="BS51163" s="10"/>
      <c r="BT51163" s="10"/>
      <c r="BU51163" s="10"/>
    </row>
    <row r="51164" spans="68:73">
      <c r="BP51164" s="8"/>
      <c r="BQ51164" s="8"/>
      <c r="BR51164" s="8"/>
      <c r="BS51164" s="8"/>
      <c r="BT51164" s="8"/>
      <c r="BU51164" s="8"/>
    </row>
    <row r="51165" spans="68:73">
      <c r="BP51165" s="10"/>
      <c r="BQ51165" s="10"/>
      <c r="BR51165" s="10"/>
      <c r="BS51165" s="10"/>
      <c r="BT51165" s="10"/>
      <c r="BU51165" s="10"/>
    </row>
    <row r="51166" spans="68:73">
      <c r="BP51166" s="8"/>
      <c r="BQ51166" s="8"/>
      <c r="BR51166" s="8"/>
      <c r="BS51166" s="8"/>
      <c r="BT51166" s="8"/>
      <c r="BU51166" s="8"/>
    </row>
    <row r="51167" spans="68:73">
      <c r="BP51167" s="10"/>
      <c r="BQ51167" s="10"/>
      <c r="BR51167" s="10"/>
      <c r="BS51167" s="10"/>
      <c r="BT51167" s="10"/>
      <c r="BU51167" s="10"/>
    </row>
    <row r="51168" spans="68:73">
      <c r="BP51168" s="8"/>
      <c r="BQ51168" s="8"/>
      <c r="BR51168" s="8"/>
      <c r="BS51168" s="8"/>
      <c r="BT51168" s="8"/>
      <c r="BU51168" s="8"/>
    </row>
    <row r="51169" spans="68:73">
      <c r="BP51169" s="10"/>
      <c r="BQ51169" s="10"/>
      <c r="BR51169" s="10"/>
      <c r="BS51169" s="10"/>
      <c r="BT51169" s="10"/>
      <c r="BU51169" s="10"/>
    </row>
    <row r="51170" spans="68:73">
      <c r="BP51170" s="8"/>
      <c r="BQ51170" s="8"/>
      <c r="BR51170" s="8"/>
      <c r="BS51170" s="8"/>
      <c r="BT51170" s="8"/>
      <c r="BU51170" s="8"/>
    </row>
    <row r="51171" spans="68:73">
      <c r="BP51171" s="10"/>
      <c r="BQ51171" s="10"/>
      <c r="BR51171" s="10"/>
      <c r="BS51171" s="10"/>
      <c r="BT51171" s="10"/>
      <c r="BU51171" s="10"/>
    </row>
    <row r="51172" spans="68:73">
      <c r="BP51172" s="8"/>
      <c r="BQ51172" s="8"/>
      <c r="BR51172" s="8"/>
      <c r="BS51172" s="8"/>
      <c r="BT51172" s="8"/>
      <c r="BU51172" s="8"/>
    </row>
    <row r="51173" spans="68:73">
      <c r="BP51173" s="10"/>
      <c r="BQ51173" s="10"/>
      <c r="BR51173" s="10"/>
      <c r="BS51173" s="10"/>
      <c r="BT51173" s="10"/>
      <c r="BU51173" s="10"/>
    </row>
    <row r="51174" spans="68:73">
      <c r="BP51174" s="8"/>
      <c r="BQ51174" s="8"/>
      <c r="BR51174" s="8"/>
      <c r="BS51174" s="8"/>
      <c r="BT51174" s="8"/>
      <c r="BU51174" s="8"/>
    </row>
    <row r="51175" spans="68:73">
      <c r="BP51175" s="10"/>
      <c r="BQ51175" s="10"/>
      <c r="BR51175" s="10"/>
      <c r="BS51175" s="10"/>
      <c r="BT51175" s="10"/>
      <c r="BU51175" s="10"/>
    </row>
    <row r="51176" spans="68:73">
      <c r="BP51176" s="8"/>
      <c r="BQ51176" s="8"/>
      <c r="BR51176" s="8"/>
      <c r="BS51176" s="8"/>
      <c r="BT51176" s="8"/>
      <c r="BU51176" s="8"/>
    </row>
    <row r="51177" spans="68:73">
      <c r="BP51177" s="10"/>
      <c r="BQ51177" s="10"/>
      <c r="BR51177" s="10"/>
      <c r="BS51177" s="10"/>
      <c r="BT51177" s="10"/>
      <c r="BU51177" s="10"/>
    </row>
    <row r="51178" spans="68:73">
      <c r="BP51178" s="8"/>
      <c r="BQ51178" s="8"/>
      <c r="BR51178" s="8"/>
      <c r="BS51178" s="8"/>
      <c r="BT51178" s="8"/>
      <c r="BU51178" s="8"/>
    </row>
    <row r="51179" spans="68:73">
      <c r="BP51179" s="10"/>
      <c r="BQ51179" s="10"/>
      <c r="BR51179" s="10"/>
      <c r="BS51179" s="10"/>
      <c r="BT51179" s="10"/>
      <c r="BU51179" s="10"/>
    </row>
    <row r="51180" spans="68:73">
      <c r="BP51180" s="8"/>
      <c r="BQ51180" s="8"/>
      <c r="BR51180" s="8"/>
      <c r="BS51180" s="8"/>
      <c r="BT51180" s="8"/>
      <c r="BU51180" s="8"/>
    </row>
    <row r="51181" spans="68:73">
      <c r="BP51181" s="10"/>
      <c r="BQ51181" s="10"/>
      <c r="BR51181" s="10"/>
      <c r="BS51181" s="10"/>
      <c r="BT51181" s="10"/>
      <c r="BU51181" s="10"/>
    </row>
    <row r="51182" spans="68:73">
      <c r="BP51182" s="8"/>
      <c r="BQ51182" s="8"/>
      <c r="BR51182" s="8"/>
      <c r="BS51182" s="8"/>
      <c r="BT51182" s="8"/>
      <c r="BU51182" s="8"/>
    </row>
    <row r="51183" spans="68:73">
      <c r="BP51183" s="10"/>
      <c r="BQ51183" s="10"/>
      <c r="BR51183" s="10"/>
      <c r="BS51183" s="10"/>
      <c r="BT51183" s="10"/>
      <c r="BU51183" s="10"/>
    </row>
    <row r="51184" spans="68:73">
      <c r="BP51184" s="8"/>
      <c r="BQ51184" s="8"/>
      <c r="BR51184" s="8"/>
      <c r="BS51184" s="8"/>
      <c r="BT51184" s="8"/>
      <c r="BU51184" s="8"/>
    </row>
    <row r="51185" spans="68:73">
      <c r="BP51185" s="10"/>
      <c r="BQ51185" s="10"/>
      <c r="BR51185" s="10"/>
      <c r="BS51185" s="10"/>
      <c r="BT51185" s="10"/>
      <c r="BU51185" s="10"/>
    </row>
    <row r="51186" spans="68:73">
      <c r="BP51186" s="8"/>
      <c r="BQ51186" s="8"/>
      <c r="BR51186" s="8"/>
      <c r="BS51186" s="8"/>
      <c r="BT51186" s="8"/>
      <c r="BU51186" s="8"/>
    </row>
    <row r="51187" spans="68:73">
      <c r="BP51187" s="10"/>
      <c r="BQ51187" s="10"/>
      <c r="BR51187" s="10"/>
      <c r="BS51187" s="10"/>
      <c r="BT51187" s="10"/>
      <c r="BU51187" s="10"/>
    </row>
    <row r="51188" spans="68:73">
      <c r="BP51188" s="8"/>
      <c r="BQ51188" s="8"/>
      <c r="BR51188" s="8"/>
      <c r="BS51188" s="8"/>
      <c r="BT51188" s="8"/>
      <c r="BU51188" s="8"/>
    </row>
    <row r="51189" spans="68:73">
      <c r="BP51189" s="10"/>
      <c r="BQ51189" s="10"/>
      <c r="BR51189" s="10"/>
      <c r="BS51189" s="10"/>
      <c r="BT51189" s="10"/>
      <c r="BU51189" s="10"/>
    </row>
    <row r="51190" spans="68:73">
      <c r="BP51190" s="8"/>
      <c r="BQ51190" s="8"/>
      <c r="BR51190" s="8"/>
      <c r="BS51190" s="8"/>
      <c r="BT51190" s="8"/>
      <c r="BU51190" s="8"/>
    </row>
    <row r="51191" spans="68:73">
      <c r="BP51191" s="10"/>
      <c r="BQ51191" s="10"/>
      <c r="BR51191" s="10"/>
      <c r="BS51191" s="10"/>
      <c r="BT51191" s="10"/>
      <c r="BU51191" s="10"/>
    </row>
    <row r="51192" spans="68:73">
      <c r="BP51192" s="8"/>
      <c r="BQ51192" s="8"/>
      <c r="BR51192" s="8"/>
      <c r="BS51192" s="8"/>
      <c r="BT51192" s="8"/>
      <c r="BU51192" s="8"/>
    </row>
    <row r="51193" spans="68:73">
      <c r="BP51193" s="10"/>
      <c r="BQ51193" s="10"/>
      <c r="BR51193" s="10"/>
      <c r="BS51193" s="10"/>
      <c r="BT51193" s="10"/>
      <c r="BU51193" s="10"/>
    </row>
    <row r="51194" spans="68:73">
      <c r="BP51194" s="8"/>
      <c r="BQ51194" s="8"/>
      <c r="BR51194" s="8"/>
      <c r="BS51194" s="8"/>
      <c r="BT51194" s="8"/>
      <c r="BU51194" s="8"/>
    </row>
    <row r="51195" spans="68:73">
      <c r="BP51195" s="10"/>
      <c r="BQ51195" s="10"/>
      <c r="BR51195" s="10"/>
      <c r="BS51195" s="10"/>
      <c r="BT51195" s="10"/>
      <c r="BU51195" s="10"/>
    </row>
    <row r="51196" spans="68:73">
      <c r="BP51196" s="8"/>
      <c r="BQ51196" s="8"/>
      <c r="BR51196" s="8"/>
      <c r="BS51196" s="8"/>
      <c r="BT51196" s="8"/>
      <c r="BU51196" s="8"/>
    </row>
    <row r="51197" spans="68:73">
      <c r="BP51197" s="10"/>
      <c r="BQ51197" s="10"/>
      <c r="BR51197" s="10"/>
      <c r="BS51197" s="10"/>
      <c r="BT51197" s="10"/>
      <c r="BU51197" s="10"/>
    </row>
    <row r="51198" spans="68:73">
      <c r="BP51198" s="8"/>
      <c r="BQ51198" s="8"/>
      <c r="BR51198" s="8"/>
      <c r="BS51198" s="8"/>
      <c r="BT51198" s="8"/>
      <c r="BU51198" s="8"/>
    </row>
    <row r="51199" spans="68:73">
      <c r="BP51199" s="10"/>
      <c r="BQ51199" s="10"/>
      <c r="BR51199" s="10"/>
      <c r="BS51199" s="10"/>
      <c r="BT51199" s="10"/>
      <c r="BU51199" s="10"/>
    </row>
    <row r="51200" spans="68:73">
      <c r="BP51200" s="8"/>
      <c r="BQ51200" s="8"/>
      <c r="BR51200" s="8"/>
      <c r="BS51200" s="8"/>
      <c r="BT51200" s="8"/>
      <c r="BU51200" s="8"/>
    </row>
    <row r="51201" spans="68:73">
      <c r="BP51201" s="10"/>
      <c r="BQ51201" s="10"/>
      <c r="BR51201" s="10"/>
      <c r="BS51201" s="10"/>
      <c r="BT51201" s="10"/>
      <c r="BU51201" s="10"/>
    </row>
    <row r="51202" spans="68:73">
      <c r="BP51202" s="8"/>
      <c r="BQ51202" s="8"/>
      <c r="BR51202" s="8"/>
      <c r="BS51202" s="8"/>
      <c r="BT51202" s="8"/>
      <c r="BU51202" s="8"/>
    </row>
    <row r="51203" spans="68:73">
      <c r="BP51203" s="10"/>
      <c r="BQ51203" s="10"/>
      <c r="BR51203" s="10"/>
      <c r="BS51203" s="10"/>
      <c r="BT51203" s="10"/>
      <c r="BU51203" s="10"/>
    </row>
    <row r="51204" spans="68:73">
      <c r="BP51204" s="8"/>
      <c r="BQ51204" s="8"/>
      <c r="BR51204" s="8"/>
      <c r="BS51204" s="8"/>
      <c r="BT51204" s="8"/>
      <c r="BU51204" s="8"/>
    </row>
    <row r="51205" spans="68:73">
      <c r="BP51205" s="10"/>
      <c r="BQ51205" s="10"/>
      <c r="BR51205" s="10"/>
      <c r="BS51205" s="10"/>
      <c r="BT51205" s="10"/>
      <c r="BU51205" s="10"/>
    </row>
    <row r="51206" spans="68:73">
      <c r="BP51206" s="8"/>
      <c r="BQ51206" s="8"/>
      <c r="BR51206" s="8"/>
      <c r="BS51206" s="8"/>
      <c r="BT51206" s="8"/>
      <c r="BU51206" s="8"/>
    </row>
    <row r="51207" spans="68:73">
      <c r="BP51207" s="10"/>
      <c r="BQ51207" s="10"/>
      <c r="BR51207" s="10"/>
      <c r="BS51207" s="10"/>
      <c r="BT51207" s="10"/>
      <c r="BU51207" s="10"/>
    </row>
    <row r="51208" spans="68:73">
      <c r="BP51208" s="8"/>
      <c r="BQ51208" s="8"/>
      <c r="BR51208" s="8"/>
      <c r="BS51208" s="8"/>
      <c r="BT51208" s="8"/>
      <c r="BU51208" s="8"/>
    </row>
    <row r="51209" spans="68:73">
      <c r="BP51209" s="10"/>
      <c r="BQ51209" s="10"/>
      <c r="BR51209" s="10"/>
      <c r="BS51209" s="10"/>
      <c r="BT51209" s="10"/>
      <c r="BU51209" s="10"/>
    </row>
    <row r="51210" spans="68:73">
      <c r="BP51210" s="8"/>
      <c r="BQ51210" s="8"/>
      <c r="BR51210" s="8"/>
      <c r="BS51210" s="8"/>
      <c r="BT51210" s="8"/>
      <c r="BU51210" s="8"/>
    </row>
    <row r="51211" spans="68:73">
      <c r="BP51211" s="10"/>
      <c r="BQ51211" s="10"/>
      <c r="BR51211" s="10"/>
      <c r="BS51211" s="10"/>
      <c r="BT51211" s="10"/>
      <c r="BU51211" s="10"/>
    </row>
    <row r="51212" spans="68:73">
      <c r="BP51212" s="8"/>
      <c r="BQ51212" s="8"/>
      <c r="BR51212" s="8"/>
      <c r="BS51212" s="8"/>
      <c r="BT51212" s="8"/>
      <c r="BU51212" s="8"/>
    </row>
    <row r="51213" spans="68:73">
      <c r="BP51213" s="10"/>
      <c r="BQ51213" s="10"/>
      <c r="BR51213" s="10"/>
      <c r="BS51213" s="10"/>
      <c r="BT51213" s="10"/>
      <c r="BU51213" s="10"/>
    </row>
    <row r="51214" spans="68:73">
      <c r="BP51214" s="8"/>
      <c r="BQ51214" s="8"/>
      <c r="BR51214" s="8"/>
      <c r="BS51214" s="8"/>
      <c r="BT51214" s="8"/>
      <c r="BU51214" s="8"/>
    </row>
    <row r="51215" spans="68:73">
      <c r="BP51215" s="10"/>
      <c r="BQ51215" s="10"/>
      <c r="BR51215" s="10"/>
      <c r="BS51215" s="10"/>
      <c r="BT51215" s="10"/>
      <c r="BU51215" s="10"/>
    </row>
    <row r="51216" spans="68:73">
      <c r="BP51216" s="8"/>
      <c r="BQ51216" s="8"/>
      <c r="BR51216" s="8"/>
      <c r="BS51216" s="8"/>
      <c r="BT51216" s="8"/>
      <c r="BU51216" s="8"/>
    </row>
    <row r="51217" spans="68:73">
      <c r="BP51217" s="10"/>
      <c r="BQ51217" s="10"/>
      <c r="BR51217" s="10"/>
      <c r="BS51217" s="10"/>
      <c r="BT51217" s="10"/>
      <c r="BU51217" s="10"/>
    </row>
    <row r="51218" spans="68:73">
      <c r="BP51218" s="8"/>
      <c r="BQ51218" s="8"/>
      <c r="BR51218" s="8"/>
      <c r="BS51218" s="8"/>
      <c r="BT51218" s="8"/>
      <c r="BU51218" s="8"/>
    </row>
    <row r="51219" spans="68:73">
      <c r="BP51219" s="10"/>
      <c r="BQ51219" s="10"/>
      <c r="BR51219" s="10"/>
      <c r="BS51219" s="10"/>
      <c r="BT51219" s="10"/>
      <c r="BU51219" s="10"/>
    </row>
    <row r="51220" spans="68:73">
      <c r="BP51220" s="8"/>
      <c r="BQ51220" s="8"/>
      <c r="BR51220" s="8"/>
      <c r="BS51220" s="8"/>
      <c r="BT51220" s="8"/>
      <c r="BU51220" s="8"/>
    </row>
    <row r="51221" spans="68:73">
      <c r="BP51221" s="10"/>
      <c r="BQ51221" s="10"/>
      <c r="BR51221" s="10"/>
      <c r="BS51221" s="10"/>
      <c r="BT51221" s="10"/>
      <c r="BU51221" s="10"/>
    </row>
    <row r="51222" spans="68:73">
      <c r="BP51222" s="8"/>
      <c r="BQ51222" s="8"/>
      <c r="BR51222" s="8"/>
      <c r="BS51222" s="8"/>
      <c r="BT51222" s="8"/>
      <c r="BU51222" s="8"/>
    </row>
    <row r="51223" spans="68:73">
      <c r="BP51223" s="10"/>
      <c r="BQ51223" s="10"/>
      <c r="BR51223" s="10"/>
      <c r="BS51223" s="10"/>
      <c r="BT51223" s="10"/>
      <c r="BU51223" s="10"/>
    </row>
    <row r="51224" spans="68:73">
      <c r="BP51224" s="8"/>
      <c r="BQ51224" s="8"/>
      <c r="BR51224" s="8"/>
      <c r="BS51224" s="8"/>
      <c r="BT51224" s="8"/>
      <c r="BU51224" s="8"/>
    </row>
    <row r="51225" spans="68:73">
      <c r="BP51225" s="10"/>
      <c r="BQ51225" s="10"/>
      <c r="BR51225" s="10"/>
      <c r="BS51225" s="10"/>
      <c r="BT51225" s="10"/>
      <c r="BU51225" s="10"/>
    </row>
    <row r="51226" spans="68:73">
      <c r="BP51226" s="8"/>
      <c r="BQ51226" s="8"/>
      <c r="BR51226" s="8"/>
      <c r="BS51226" s="8"/>
      <c r="BT51226" s="8"/>
      <c r="BU51226" s="8"/>
    </row>
    <row r="51227" spans="68:73">
      <c r="BP51227" s="10"/>
      <c r="BQ51227" s="10"/>
      <c r="BR51227" s="10"/>
      <c r="BS51227" s="10"/>
      <c r="BT51227" s="10"/>
      <c r="BU51227" s="10"/>
    </row>
    <row r="51228" spans="68:73">
      <c r="BP51228" s="8"/>
      <c r="BQ51228" s="8"/>
      <c r="BR51228" s="8"/>
      <c r="BS51228" s="8"/>
      <c r="BT51228" s="8"/>
      <c r="BU51228" s="8"/>
    </row>
    <row r="51229" spans="68:73">
      <c r="BP51229" s="10"/>
      <c r="BQ51229" s="10"/>
      <c r="BR51229" s="10"/>
      <c r="BS51229" s="10"/>
      <c r="BT51229" s="10"/>
      <c r="BU51229" s="10"/>
    </row>
    <row r="51230" spans="68:73">
      <c r="BP51230" s="8"/>
      <c r="BQ51230" s="8"/>
      <c r="BR51230" s="8"/>
      <c r="BS51230" s="8"/>
      <c r="BT51230" s="8"/>
      <c r="BU51230" s="8"/>
    </row>
    <row r="51231" spans="68:73">
      <c r="BP51231" s="10"/>
      <c r="BQ51231" s="10"/>
      <c r="BR51231" s="10"/>
      <c r="BS51231" s="10"/>
      <c r="BT51231" s="10"/>
      <c r="BU51231" s="10"/>
    </row>
    <row r="51232" spans="68:73">
      <c r="BP51232" s="8"/>
      <c r="BQ51232" s="8"/>
      <c r="BR51232" s="8"/>
      <c r="BS51232" s="8"/>
      <c r="BT51232" s="8"/>
      <c r="BU51232" s="8"/>
    </row>
    <row r="51233" spans="68:73">
      <c r="BP51233" s="10"/>
      <c r="BQ51233" s="10"/>
      <c r="BR51233" s="10"/>
      <c r="BS51233" s="10"/>
      <c r="BT51233" s="10"/>
      <c r="BU51233" s="10"/>
    </row>
    <row r="51234" spans="68:73">
      <c r="BP51234" s="8"/>
      <c r="BQ51234" s="8"/>
      <c r="BR51234" s="8"/>
      <c r="BS51234" s="8"/>
      <c r="BT51234" s="8"/>
      <c r="BU51234" s="8"/>
    </row>
    <row r="51235" spans="68:73">
      <c r="BP51235" s="10"/>
      <c r="BQ51235" s="10"/>
      <c r="BR51235" s="10"/>
      <c r="BS51235" s="10"/>
      <c r="BT51235" s="10"/>
      <c r="BU51235" s="10"/>
    </row>
    <row r="51236" spans="68:73">
      <c r="BP51236" s="8"/>
      <c r="BQ51236" s="8"/>
      <c r="BR51236" s="8"/>
      <c r="BS51236" s="8"/>
      <c r="BT51236" s="8"/>
      <c r="BU51236" s="8"/>
    </row>
    <row r="51237" spans="68:73">
      <c r="BP51237" s="10"/>
      <c r="BQ51237" s="10"/>
      <c r="BR51237" s="10"/>
      <c r="BS51237" s="10"/>
      <c r="BT51237" s="10"/>
      <c r="BU51237" s="10"/>
    </row>
    <row r="51238" spans="68:73">
      <c r="BP51238" s="8"/>
      <c r="BQ51238" s="8"/>
      <c r="BR51238" s="8"/>
      <c r="BS51238" s="8"/>
      <c r="BT51238" s="8"/>
      <c r="BU51238" s="8"/>
    </row>
    <row r="51239" spans="68:73">
      <c r="BP51239" s="10"/>
      <c r="BQ51239" s="10"/>
      <c r="BR51239" s="10"/>
      <c r="BS51239" s="10"/>
      <c r="BT51239" s="10"/>
      <c r="BU51239" s="10"/>
    </row>
    <row r="51240" spans="68:73">
      <c r="BP51240" s="8"/>
      <c r="BQ51240" s="8"/>
      <c r="BR51240" s="8"/>
      <c r="BS51240" s="8"/>
      <c r="BT51240" s="8"/>
      <c r="BU51240" s="8"/>
    </row>
    <row r="51241" spans="68:73">
      <c r="BP51241" s="10"/>
      <c r="BQ51241" s="10"/>
      <c r="BR51241" s="10"/>
      <c r="BS51241" s="10"/>
      <c r="BT51241" s="10"/>
      <c r="BU51241" s="10"/>
    </row>
    <row r="51242" spans="68:73">
      <c r="BP51242" s="8"/>
      <c r="BQ51242" s="8"/>
      <c r="BR51242" s="8"/>
      <c r="BS51242" s="8"/>
      <c r="BT51242" s="8"/>
      <c r="BU51242" s="8"/>
    </row>
    <row r="51243" spans="68:73">
      <c r="BP51243" s="10"/>
      <c r="BQ51243" s="10"/>
      <c r="BR51243" s="10"/>
      <c r="BS51243" s="10"/>
      <c r="BT51243" s="10"/>
      <c r="BU51243" s="10"/>
    </row>
    <row r="51244" spans="68:73">
      <c r="BP51244" s="8"/>
      <c r="BQ51244" s="8"/>
      <c r="BR51244" s="8"/>
      <c r="BS51244" s="8"/>
      <c r="BT51244" s="8"/>
      <c r="BU51244" s="8"/>
    </row>
    <row r="51245" spans="68:73">
      <c r="BP51245" s="10"/>
      <c r="BQ51245" s="10"/>
      <c r="BR51245" s="10"/>
      <c r="BS51245" s="10"/>
      <c r="BT51245" s="10"/>
      <c r="BU51245" s="10"/>
    </row>
    <row r="51246" spans="68:73">
      <c r="BP51246" s="8"/>
      <c r="BQ51246" s="8"/>
      <c r="BR51246" s="8"/>
      <c r="BS51246" s="8"/>
      <c r="BT51246" s="8"/>
      <c r="BU51246" s="8"/>
    </row>
    <row r="51247" spans="68:73">
      <c r="BP51247" s="10"/>
      <c r="BQ51247" s="10"/>
      <c r="BR51247" s="10"/>
      <c r="BS51247" s="10"/>
      <c r="BT51247" s="10"/>
      <c r="BU51247" s="10"/>
    </row>
    <row r="51248" spans="68:73">
      <c r="BP51248" s="8"/>
      <c r="BQ51248" s="8"/>
      <c r="BR51248" s="8"/>
      <c r="BS51248" s="8"/>
      <c r="BT51248" s="8"/>
      <c r="BU51248" s="8"/>
    </row>
    <row r="51249" spans="68:73">
      <c r="BP51249" s="10"/>
      <c r="BQ51249" s="10"/>
      <c r="BR51249" s="10"/>
      <c r="BS51249" s="10"/>
      <c r="BT51249" s="10"/>
      <c r="BU51249" s="10"/>
    </row>
    <row r="51250" spans="68:73">
      <c r="BP51250" s="8"/>
      <c r="BQ51250" s="8"/>
      <c r="BR51250" s="8"/>
      <c r="BS51250" s="8"/>
      <c r="BT51250" s="8"/>
      <c r="BU51250" s="8"/>
    </row>
    <row r="51251" spans="68:73">
      <c r="BP51251" s="10"/>
      <c r="BQ51251" s="10"/>
      <c r="BR51251" s="10"/>
      <c r="BS51251" s="10"/>
      <c r="BT51251" s="10"/>
      <c r="BU51251" s="10"/>
    </row>
    <row r="51252" spans="68:73">
      <c r="BP51252" s="8"/>
      <c r="BQ51252" s="8"/>
      <c r="BR51252" s="8"/>
      <c r="BS51252" s="8"/>
      <c r="BT51252" s="8"/>
      <c r="BU51252" s="8"/>
    </row>
    <row r="51253" spans="68:73">
      <c r="BP51253" s="10"/>
      <c r="BQ51253" s="10"/>
      <c r="BR51253" s="10"/>
      <c r="BS51253" s="10"/>
      <c r="BT51253" s="10"/>
      <c r="BU51253" s="10"/>
    </row>
    <row r="51254" spans="68:73">
      <c r="BP51254" s="8"/>
      <c r="BQ51254" s="8"/>
      <c r="BR51254" s="8"/>
      <c r="BS51254" s="8"/>
      <c r="BT51254" s="8"/>
      <c r="BU51254" s="8"/>
    </row>
    <row r="51255" spans="68:73">
      <c r="BP51255" s="10"/>
      <c r="BQ51255" s="10"/>
      <c r="BR51255" s="10"/>
      <c r="BS51255" s="10"/>
      <c r="BT51255" s="10"/>
      <c r="BU51255" s="10"/>
    </row>
    <row r="51256" spans="68:73">
      <c r="BP51256" s="8"/>
      <c r="BQ51256" s="8"/>
      <c r="BR51256" s="8"/>
      <c r="BS51256" s="8"/>
      <c r="BT51256" s="8"/>
      <c r="BU51256" s="8"/>
    </row>
    <row r="51257" spans="68:73">
      <c r="BP51257" s="10"/>
      <c r="BQ51257" s="10"/>
      <c r="BR51257" s="10"/>
      <c r="BS51257" s="10"/>
      <c r="BT51257" s="10"/>
      <c r="BU51257" s="10"/>
    </row>
    <row r="51258" spans="68:73">
      <c r="BP51258" s="8"/>
      <c r="BQ51258" s="8"/>
      <c r="BR51258" s="8"/>
      <c r="BS51258" s="8"/>
      <c r="BT51258" s="8"/>
      <c r="BU51258" s="8"/>
    </row>
    <row r="51259" spans="68:73">
      <c r="BP51259" s="10"/>
      <c r="BQ51259" s="10"/>
      <c r="BR51259" s="10"/>
      <c r="BS51259" s="10"/>
      <c r="BT51259" s="10"/>
      <c r="BU51259" s="10"/>
    </row>
    <row r="51260" spans="68:73">
      <c r="BP51260" s="8"/>
      <c r="BQ51260" s="8"/>
      <c r="BR51260" s="8"/>
      <c r="BS51260" s="8"/>
      <c r="BT51260" s="8"/>
      <c r="BU51260" s="8"/>
    </row>
    <row r="51261" spans="68:73">
      <c r="BP51261" s="10"/>
      <c r="BQ51261" s="10"/>
      <c r="BR51261" s="10"/>
      <c r="BS51261" s="10"/>
      <c r="BT51261" s="10"/>
      <c r="BU51261" s="10"/>
    </row>
    <row r="51262" spans="68:73">
      <c r="BP51262" s="8"/>
      <c r="BQ51262" s="8"/>
      <c r="BR51262" s="8"/>
      <c r="BS51262" s="8"/>
      <c r="BT51262" s="8"/>
      <c r="BU51262" s="8"/>
    </row>
    <row r="51263" spans="68:73">
      <c r="BP51263" s="10"/>
      <c r="BQ51263" s="10"/>
      <c r="BR51263" s="10"/>
      <c r="BS51263" s="10"/>
      <c r="BT51263" s="10"/>
      <c r="BU51263" s="10"/>
    </row>
    <row r="51264" spans="68:73">
      <c r="BP51264" s="8"/>
      <c r="BQ51264" s="8"/>
      <c r="BR51264" s="8"/>
      <c r="BS51264" s="8"/>
      <c r="BT51264" s="8"/>
      <c r="BU51264" s="8"/>
    </row>
    <row r="51265" spans="68:73">
      <c r="BP51265" s="10"/>
      <c r="BQ51265" s="10"/>
      <c r="BR51265" s="10"/>
      <c r="BS51265" s="10"/>
      <c r="BT51265" s="10"/>
      <c r="BU51265" s="10"/>
    </row>
    <row r="51266" spans="68:73">
      <c r="BP51266" s="8"/>
      <c r="BQ51266" s="8"/>
      <c r="BR51266" s="8"/>
      <c r="BS51266" s="8"/>
      <c r="BT51266" s="8"/>
      <c r="BU51266" s="8"/>
    </row>
    <row r="51267" spans="68:73">
      <c r="BP51267" s="10"/>
      <c r="BQ51267" s="10"/>
      <c r="BR51267" s="10"/>
      <c r="BS51267" s="10"/>
      <c r="BT51267" s="10"/>
      <c r="BU51267" s="10"/>
    </row>
    <row r="51268" spans="68:73">
      <c r="BP51268" s="8"/>
      <c r="BQ51268" s="8"/>
      <c r="BR51268" s="8"/>
      <c r="BS51268" s="8"/>
      <c r="BT51268" s="8"/>
      <c r="BU51268" s="8"/>
    </row>
    <row r="51269" spans="68:73">
      <c r="BP51269" s="10"/>
      <c r="BQ51269" s="10"/>
      <c r="BR51269" s="10"/>
      <c r="BS51269" s="10"/>
      <c r="BT51269" s="10"/>
      <c r="BU51269" s="10"/>
    </row>
    <row r="51270" spans="68:73">
      <c r="BP51270" s="8"/>
      <c r="BQ51270" s="8"/>
      <c r="BR51270" s="8"/>
      <c r="BS51270" s="8"/>
      <c r="BT51270" s="8"/>
      <c r="BU51270" s="8"/>
    </row>
    <row r="51271" spans="68:73">
      <c r="BP51271" s="10"/>
      <c r="BQ51271" s="10"/>
      <c r="BR51271" s="10"/>
      <c r="BS51271" s="10"/>
      <c r="BT51271" s="10"/>
      <c r="BU51271" s="10"/>
    </row>
    <row r="51272" spans="68:73">
      <c r="BP51272" s="8"/>
      <c r="BQ51272" s="8"/>
      <c r="BR51272" s="8"/>
      <c r="BS51272" s="8"/>
      <c r="BT51272" s="8"/>
      <c r="BU51272" s="8"/>
    </row>
    <row r="51273" spans="68:73">
      <c r="BP51273" s="10"/>
      <c r="BQ51273" s="10"/>
      <c r="BR51273" s="10"/>
      <c r="BS51273" s="10"/>
      <c r="BT51273" s="10"/>
      <c r="BU51273" s="10"/>
    </row>
    <row r="51274" spans="68:73">
      <c r="BP51274" s="8"/>
      <c r="BQ51274" s="8"/>
      <c r="BR51274" s="8"/>
      <c r="BS51274" s="8"/>
      <c r="BT51274" s="8"/>
      <c r="BU51274" s="8"/>
    </row>
    <row r="51275" spans="68:73">
      <c r="BP51275" s="10"/>
      <c r="BQ51275" s="10"/>
      <c r="BR51275" s="10"/>
      <c r="BS51275" s="10"/>
      <c r="BT51275" s="10"/>
      <c r="BU51275" s="10"/>
    </row>
    <row r="51276" spans="68:73">
      <c r="BP51276" s="8"/>
      <c r="BQ51276" s="8"/>
      <c r="BR51276" s="8"/>
      <c r="BS51276" s="8"/>
      <c r="BT51276" s="8"/>
      <c r="BU51276" s="8"/>
    </row>
    <row r="51277" spans="68:73">
      <c r="BP51277" s="10"/>
      <c r="BQ51277" s="10"/>
      <c r="BR51277" s="10"/>
      <c r="BS51277" s="10"/>
      <c r="BT51277" s="10"/>
      <c r="BU51277" s="10"/>
    </row>
    <row r="51278" spans="68:73">
      <c r="BP51278" s="8"/>
      <c r="BQ51278" s="8"/>
      <c r="BR51278" s="8"/>
      <c r="BS51278" s="8"/>
      <c r="BT51278" s="8"/>
      <c r="BU51278" s="8"/>
    </row>
    <row r="51279" spans="68:73">
      <c r="BP51279" s="10"/>
      <c r="BQ51279" s="10"/>
      <c r="BR51279" s="10"/>
      <c r="BS51279" s="10"/>
      <c r="BT51279" s="10"/>
      <c r="BU51279" s="10"/>
    </row>
    <row r="51280" spans="68:73">
      <c r="BP51280" s="8"/>
      <c r="BQ51280" s="8"/>
      <c r="BR51280" s="8"/>
      <c r="BS51280" s="8"/>
      <c r="BT51280" s="8"/>
      <c r="BU51280" s="8"/>
    </row>
    <row r="51281" spans="68:73">
      <c r="BP51281" s="10"/>
      <c r="BQ51281" s="10"/>
      <c r="BR51281" s="10"/>
      <c r="BS51281" s="10"/>
      <c r="BT51281" s="10"/>
      <c r="BU51281" s="10"/>
    </row>
    <row r="51282" spans="68:73">
      <c r="BP51282" s="8"/>
      <c r="BQ51282" s="8"/>
      <c r="BR51282" s="8"/>
      <c r="BS51282" s="8"/>
      <c r="BT51282" s="8"/>
      <c r="BU51282" s="8"/>
    </row>
    <row r="51283" spans="68:73">
      <c r="BP51283" s="10"/>
      <c r="BQ51283" s="10"/>
      <c r="BR51283" s="10"/>
      <c r="BS51283" s="10"/>
      <c r="BT51283" s="10"/>
      <c r="BU51283" s="10"/>
    </row>
    <row r="51284" spans="68:73">
      <c r="BP51284" s="8"/>
      <c r="BQ51284" s="8"/>
      <c r="BR51284" s="8"/>
      <c r="BS51284" s="8"/>
      <c r="BT51284" s="8"/>
      <c r="BU51284" s="8"/>
    </row>
    <row r="51285" spans="68:73">
      <c r="BP51285" s="10"/>
      <c r="BQ51285" s="10"/>
      <c r="BR51285" s="10"/>
      <c r="BS51285" s="10"/>
      <c r="BT51285" s="10"/>
      <c r="BU51285" s="10"/>
    </row>
    <row r="51286" spans="68:73">
      <c r="BP51286" s="8"/>
      <c r="BQ51286" s="8"/>
      <c r="BR51286" s="8"/>
      <c r="BS51286" s="8"/>
      <c r="BT51286" s="8"/>
      <c r="BU51286" s="8"/>
    </row>
    <row r="51287" spans="68:73">
      <c r="BP51287" s="10"/>
      <c r="BQ51287" s="10"/>
      <c r="BR51287" s="10"/>
      <c r="BS51287" s="10"/>
      <c r="BT51287" s="10"/>
      <c r="BU51287" s="10"/>
    </row>
    <row r="51288" spans="68:73">
      <c r="BP51288" s="8"/>
      <c r="BQ51288" s="8"/>
      <c r="BR51288" s="8"/>
      <c r="BS51288" s="8"/>
      <c r="BT51288" s="8"/>
      <c r="BU51288" s="8"/>
    </row>
    <row r="51289" spans="68:73">
      <c r="BP51289" s="10"/>
      <c r="BQ51289" s="10"/>
      <c r="BR51289" s="10"/>
      <c r="BS51289" s="10"/>
      <c r="BT51289" s="10"/>
      <c r="BU51289" s="10"/>
    </row>
    <row r="51290" spans="68:73">
      <c r="BP51290" s="8"/>
      <c r="BQ51290" s="8"/>
      <c r="BR51290" s="8"/>
      <c r="BS51290" s="8"/>
      <c r="BT51290" s="8"/>
      <c r="BU51290" s="8"/>
    </row>
    <row r="51291" spans="68:73">
      <c r="BP51291" s="10"/>
      <c r="BQ51291" s="10"/>
      <c r="BR51291" s="10"/>
      <c r="BS51291" s="10"/>
      <c r="BT51291" s="10"/>
      <c r="BU51291" s="10"/>
    </row>
    <row r="51292" spans="68:73">
      <c r="BP51292" s="8"/>
      <c r="BQ51292" s="8"/>
      <c r="BR51292" s="8"/>
      <c r="BS51292" s="8"/>
      <c r="BT51292" s="8"/>
      <c r="BU51292" s="8"/>
    </row>
    <row r="51293" spans="68:73">
      <c r="BP51293" s="10"/>
      <c r="BQ51293" s="10"/>
      <c r="BR51293" s="10"/>
      <c r="BS51293" s="10"/>
      <c r="BT51293" s="10"/>
      <c r="BU51293" s="10"/>
    </row>
    <row r="51294" spans="68:73">
      <c r="BP51294" s="8"/>
      <c r="BQ51294" s="8"/>
      <c r="BR51294" s="8"/>
      <c r="BS51294" s="8"/>
      <c r="BT51294" s="8"/>
      <c r="BU51294" s="8"/>
    </row>
    <row r="51295" spans="68:73">
      <c r="BP51295" s="10"/>
      <c r="BQ51295" s="10"/>
      <c r="BR51295" s="10"/>
      <c r="BS51295" s="10"/>
      <c r="BT51295" s="10"/>
      <c r="BU51295" s="10"/>
    </row>
    <row r="51296" spans="68:73">
      <c r="BP51296" s="8"/>
      <c r="BQ51296" s="8"/>
      <c r="BR51296" s="8"/>
      <c r="BS51296" s="8"/>
      <c r="BT51296" s="8"/>
      <c r="BU51296" s="8"/>
    </row>
    <row r="51297" spans="68:73">
      <c r="BP51297" s="10"/>
      <c r="BQ51297" s="10"/>
      <c r="BR51297" s="10"/>
      <c r="BS51297" s="10"/>
      <c r="BT51297" s="10"/>
      <c r="BU51297" s="10"/>
    </row>
    <row r="51298" spans="68:73">
      <c r="BP51298" s="8"/>
      <c r="BQ51298" s="8"/>
      <c r="BR51298" s="8"/>
      <c r="BS51298" s="8"/>
      <c r="BT51298" s="8"/>
      <c r="BU51298" s="8"/>
    </row>
    <row r="51299" spans="68:73">
      <c r="BP51299" s="10"/>
      <c r="BQ51299" s="10"/>
      <c r="BR51299" s="10"/>
      <c r="BS51299" s="10"/>
      <c r="BT51299" s="10"/>
      <c r="BU51299" s="10"/>
    </row>
    <row r="51300" spans="68:73">
      <c r="BP51300" s="8"/>
      <c r="BQ51300" s="8"/>
      <c r="BR51300" s="8"/>
      <c r="BS51300" s="8"/>
      <c r="BT51300" s="8"/>
      <c r="BU51300" s="8"/>
    </row>
    <row r="51301" spans="68:73">
      <c r="BP51301" s="10"/>
      <c r="BQ51301" s="10"/>
      <c r="BR51301" s="10"/>
      <c r="BS51301" s="10"/>
      <c r="BT51301" s="10"/>
      <c r="BU51301" s="10"/>
    </row>
    <row r="51302" spans="68:73">
      <c r="BP51302" s="8"/>
      <c r="BQ51302" s="8"/>
      <c r="BR51302" s="8"/>
      <c r="BS51302" s="8"/>
      <c r="BT51302" s="8"/>
      <c r="BU51302" s="8"/>
    </row>
    <row r="51303" spans="68:73">
      <c r="BP51303" s="10"/>
      <c r="BQ51303" s="10"/>
      <c r="BR51303" s="10"/>
      <c r="BS51303" s="10"/>
      <c r="BT51303" s="10"/>
      <c r="BU51303" s="10"/>
    </row>
    <row r="51304" spans="68:73">
      <c r="BP51304" s="8"/>
      <c r="BQ51304" s="8"/>
      <c r="BR51304" s="8"/>
      <c r="BS51304" s="8"/>
      <c r="BT51304" s="8"/>
      <c r="BU51304" s="8"/>
    </row>
    <row r="51305" spans="68:73">
      <c r="BP51305" s="10"/>
      <c r="BQ51305" s="10"/>
      <c r="BR51305" s="10"/>
      <c r="BS51305" s="10"/>
      <c r="BT51305" s="10"/>
      <c r="BU51305" s="10"/>
    </row>
    <row r="51306" spans="68:73">
      <c r="BP51306" s="8"/>
      <c r="BQ51306" s="8"/>
      <c r="BR51306" s="8"/>
      <c r="BS51306" s="8"/>
      <c r="BT51306" s="8"/>
      <c r="BU51306" s="8"/>
    </row>
    <row r="51307" spans="68:73">
      <c r="BP51307" s="10"/>
      <c r="BQ51307" s="10"/>
      <c r="BR51307" s="10"/>
      <c r="BS51307" s="10"/>
      <c r="BT51307" s="10"/>
      <c r="BU51307" s="10"/>
    </row>
    <row r="51308" spans="68:73">
      <c r="BP51308" s="8"/>
      <c r="BQ51308" s="8"/>
      <c r="BR51308" s="8"/>
      <c r="BS51308" s="8"/>
      <c r="BT51308" s="8"/>
      <c r="BU51308" s="8"/>
    </row>
    <row r="51309" spans="68:73">
      <c r="BP51309" s="10"/>
      <c r="BQ51309" s="10"/>
      <c r="BR51309" s="10"/>
      <c r="BS51309" s="10"/>
      <c r="BT51309" s="10"/>
      <c r="BU51309" s="10"/>
    </row>
    <row r="51310" spans="68:73">
      <c r="BP51310" s="8"/>
      <c r="BQ51310" s="8"/>
      <c r="BR51310" s="8"/>
      <c r="BS51310" s="8"/>
      <c r="BT51310" s="8"/>
      <c r="BU51310" s="8"/>
    </row>
    <row r="51311" spans="68:73">
      <c r="BP51311" s="10"/>
      <c r="BQ51311" s="10"/>
      <c r="BR51311" s="10"/>
      <c r="BS51311" s="10"/>
      <c r="BT51311" s="10"/>
      <c r="BU51311" s="10"/>
    </row>
    <row r="51312" spans="68:73">
      <c r="BP51312" s="8"/>
      <c r="BQ51312" s="8"/>
      <c r="BR51312" s="8"/>
      <c r="BS51312" s="8"/>
      <c r="BT51312" s="8"/>
      <c r="BU51312" s="8"/>
    </row>
    <row r="51313" spans="68:73">
      <c r="BP51313" s="10"/>
      <c r="BQ51313" s="10"/>
      <c r="BR51313" s="10"/>
      <c r="BS51313" s="10"/>
      <c r="BT51313" s="10"/>
      <c r="BU51313" s="10"/>
    </row>
    <row r="51314" spans="68:73">
      <c r="BP51314" s="8"/>
      <c r="BQ51314" s="8"/>
      <c r="BR51314" s="8"/>
      <c r="BS51314" s="8"/>
      <c r="BT51314" s="8"/>
      <c r="BU51314" s="8"/>
    </row>
    <row r="51315" spans="68:73">
      <c r="BP51315" s="10"/>
      <c r="BQ51315" s="10"/>
      <c r="BR51315" s="10"/>
      <c r="BS51315" s="10"/>
      <c r="BT51315" s="10"/>
      <c r="BU51315" s="10"/>
    </row>
    <row r="51316" spans="68:73">
      <c r="BP51316" s="8"/>
      <c r="BQ51316" s="8"/>
      <c r="BR51316" s="8"/>
      <c r="BS51316" s="8"/>
      <c r="BT51316" s="8"/>
      <c r="BU51316" s="8"/>
    </row>
    <row r="51317" spans="68:73">
      <c r="BP51317" s="10"/>
      <c r="BQ51317" s="10"/>
      <c r="BR51317" s="10"/>
      <c r="BS51317" s="10"/>
      <c r="BT51317" s="10"/>
      <c r="BU51317" s="10"/>
    </row>
    <row r="51318" spans="68:73">
      <c r="BP51318" s="8"/>
      <c r="BQ51318" s="8"/>
      <c r="BR51318" s="8"/>
      <c r="BS51318" s="8"/>
      <c r="BT51318" s="8"/>
      <c r="BU51318" s="8"/>
    </row>
    <row r="51319" spans="68:73">
      <c r="BP51319" s="10"/>
      <c r="BQ51319" s="10"/>
      <c r="BR51319" s="10"/>
      <c r="BS51319" s="10"/>
      <c r="BT51319" s="10"/>
      <c r="BU51319" s="10"/>
    </row>
    <row r="51320" spans="68:73">
      <c r="BP51320" s="8"/>
      <c r="BQ51320" s="8"/>
      <c r="BR51320" s="8"/>
      <c r="BS51320" s="8"/>
      <c r="BT51320" s="8"/>
      <c r="BU51320" s="8"/>
    </row>
    <row r="51321" spans="68:73">
      <c r="BP51321" s="10"/>
      <c r="BQ51321" s="10"/>
      <c r="BR51321" s="10"/>
      <c r="BS51321" s="10"/>
      <c r="BT51321" s="10"/>
      <c r="BU51321" s="10"/>
    </row>
    <row r="51322" spans="68:73">
      <c r="BP51322" s="8"/>
      <c r="BQ51322" s="8"/>
      <c r="BR51322" s="8"/>
      <c r="BS51322" s="8"/>
      <c r="BT51322" s="8"/>
      <c r="BU51322" s="8"/>
    </row>
    <row r="51323" spans="68:73">
      <c r="BP51323" s="10"/>
      <c r="BQ51323" s="10"/>
      <c r="BR51323" s="10"/>
      <c r="BS51323" s="10"/>
      <c r="BT51323" s="10"/>
      <c r="BU51323" s="10"/>
    </row>
    <row r="51324" spans="68:73">
      <c r="BP51324" s="8"/>
      <c r="BQ51324" s="8"/>
      <c r="BR51324" s="8"/>
      <c r="BS51324" s="8"/>
      <c r="BT51324" s="8"/>
      <c r="BU51324" s="8"/>
    </row>
    <row r="51325" spans="68:73">
      <c r="BP51325" s="10"/>
      <c r="BQ51325" s="10"/>
      <c r="BR51325" s="10"/>
      <c r="BS51325" s="10"/>
      <c r="BT51325" s="10"/>
      <c r="BU51325" s="10"/>
    </row>
    <row r="51326" spans="68:73">
      <c r="BP51326" s="8"/>
      <c r="BQ51326" s="8"/>
      <c r="BR51326" s="8"/>
      <c r="BS51326" s="8"/>
      <c r="BT51326" s="8"/>
      <c r="BU51326" s="8"/>
    </row>
    <row r="51327" spans="68:73">
      <c r="BP51327" s="10"/>
      <c r="BQ51327" s="10"/>
      <c r="BR51327" s="10"/>
      <c r="BS51327" s="10"/>
      <c r="BT51327" s="10"/>
      <c r="BU51327" s="10"/>
    </row>
    <row r="51328" spans="68:73">
      <c r="BP51328" s="8"/>
      <c r="BQ51328" s="8"/>
      <c r="BR51328" s="8"/>
      <c r="BS51328" s="8"/>
      <c r="BT51328" s="8"/>
      <c r="BU51328" s="8"/>
    </row>
    <row r="51329" spans="68:73">
      <c r="BP51329" s="10"/>
      <c r="BQ51329" s="10"/>
      <c r="BR51329" s="10"/>
      <c r="BS51329" s="10"/>
      <c r="BT51329" s="10"/>
      <c r="BU51329" s="10"/>
    </row>
    <row r="51330" spans="68:73">
      <c r="BP51330" s="8"/>
      <c r="BQ51330" s="8"/>
      <c r="BR51330" s="8"/>
      <c r="BS51330" s="8"/>
      <c r="BT51330" s="8"/>
      <c r="BU51330" s="8"/>
    </row>
    <row r="51331" spans="68:73">
      <c r="BP51331" s="10"/>
      <c r="BQ51331" s="10"/>
      <c r="BR51331" s="10"/>
      <c r="BS51331" s="10"/>
      <c r="BT51331" s="10"/>
      <c r="BU51331" s="10"/>
    </row>
    <row r="51332" spans="68:73">
      <c r="BP51332" s="8"/>
      <c r="BQ51332" s="8"/>
      <c r="BR51332" s="8"/>
      <c r="BS51332" s="8"/>
      <c r="BT51332" s="8"/>
      <c r="BU51332" s="8"/>
    </row>
    <row r="51333" spans="68:73">
      <c r="BP51333" s="10"/>
      <c r="BQ51333" s="10"/>
      <c r="BR51333" s="10"/>
      <c r="BS51333" s="10"/>
      <c r="BT51333" s="10"/>
      <c r="BU51333" s="10"/>
    </row>
    <row r="51334" spans="68:73">
      <c r="BP51334" s="8"/>
      <c r="BQ51334" s="8"/>
      <c r="BR51334" s="8"/>
      <c r="BS51334" s="8"/>
      <c r="BT51334" s="8"/>
      <c r="BU51334" s="8"/>
    </row>
    <row r="51335" spans="68:73">
      <c r="BP51335" s="10"/>
      <c r="BQ51335" s="10"/>
      <c r="BR51335" s="10"/>
      <c r="BS51335" s="10"/>
      <c r="BT51335" s="10"/>
      <c r="BU51335" s="10"/>
    </row>
    <row r="51336" spans="68:73">
      <c r="BP51336" s="8"/>
      <c r="BQ51336" s="8"/>
      <c r="BR51336" s="8"/>
      <c r="BS51336" s="8"/>
      <c r="BT51336" s="8"/>
      <c r="BU51336" s="8"/>
    </row>
    <row r="51337" spans="68:73">
      <c r="BP51337" s="10"/>
      <c r="BQ51337" s="10"/>
      <c r="BR51337" s="10"/>
      <c r="BS51337" s="10"/>
      <c r="BT51337" s="10"/>
      <c r="BU51337" s="10"/>
    </row>
    <row r="51338" spans="68:73">
      <c r="BP51338" s="8"/>
      <c r="BQ51338" s="8"/>
      <c r="BR51338" s="8"/>
      <c r="BS51338" s="8"/>
      <c r="BT51338" s="8"/>
      <c r="BU51338" s="8"/>
    </row>
    <row r="51339" spans="68:73">
      <c r="BP51339" s="10"/>
      <c r="BQ51339" s="10"/>
      <c r="BR51339" s="10"/>
      <c r="BS51339" s="10"/>
      <c r="BT51339" s="10"/>
      <c r="BU51339" s="10"/>
    </row>
    <row r="51340" spans="68:73">
      <c r="BP51340" s="8"/>
      <c r="BQ51340" s="8"/>
      <c r="BR51340" s="8"/>
      <c r="BS51340" s="8"/>
      <c r="BT51340" s="8"/>
      <c r="BU51340" s="8"/>
    </row>
    <row r="51341" spans="68:73">
      <c r="BP51341" s="10"/>
      <c r="BQ51341" s="10"/>
      <c r="BR51341" s="10"/>
      <c r="BS51341" s="10"/>
      <c r="BT51341" s="10"/>
      <c r="BU51341" s="10"/>
    </row>
    <row r="51342" spans="68:73">
      <c r="BP51342" s="8"/>
      <c r="BQ51342" s="8"/>
      <c r="BR51342" s="8"/>
      <c r="BS51342" s="8"/>
      <c r="BT51342" s="8"/>
      <c r="BU51342" s="8"/>
    </row>
    <row r="51343" spans="68:73">
      <c r="BP51343" s="10"/>
      <c r="BQ51343" s="10"/>
      <c r="BR51343" s="10"/>
      <c r="BS51343" s="10"/>
      <c r="BT51343" s="10"/>
      <c r="BU51343" s="10"/>
    </row>
    <row r="51344" spans="68:73">
      <c r="BP51344" s="8"/>
      <c r="BQ51344" s="8"/>
      <c r="BR51344" s="8"/>
      <c r="BS51344" s="8"/>
      <c r="BT51344" s="8"/>
      <c r="BU51344" s="8"/>
    </row>
    <row r="51345" spans="68:73">
      <c r="BP51345" s="10"/>
      <c r="BQ51345" s="10"/>
      <c r="BR51345" s="10"/>
      <c r="BS51345" s="10"/>
      <c r="BT51345" s="10"/>
      <c r="BU51345" s="10"/>
    </row>
    <row r="51346" spans="68:73">
      <c r="BP51346" s="8"/>
      <c r="BQ51346" s="8"/>
      <c r="BR51346" s="8"/>
      <c r="BS51346" s="8"/>
      <c r="BT51346" s="8"/>
      <c r="BU51346" s="8"/>
    </row>
    <row r="51347" spans="68:73">
      <c r="BP51347" s="10"/>
      <c r="BQ51347" s="10"/>
      <c r="BR51347" s="10"/>
      <c r="BS51347" s="10"/>
      <c r="BT51347" s="10"/>
      <c r="BU51347" s="10"/>
    </row>
    <row r="51348" spans="68:73">
      <c r="BP51348" s="8"/>
      <c r="BQ51348" s="8"/>
      <c r="BR51348" s="8"/>
      <c r="BS51348" s="8"/>
      <c r="BT51348" s="8"/>
      <c r="BU51348" s="8"/>
    </row>
    <row r="51349" spans="68:73">
      <c r="BP51349" s="10"/>
      <c r="BQ51349" s="10"/>
      <c r="BR51349" s="10"/>
      <c r="BS51349" s="10"/>
      <c r="BT51349" s="10"/>
      <c r="BU51349" s="10"/>
    </row>
    <row r="51350" spans="68:73">
      <c r="BP51350" s="8"/>
      <c r="BQ51350" s="8"/>
      <c r="BR51350" s="8"/>
      <c r="BS51350" s="8"/>
      <c r="BT51350" s="8"/>
      <c r="BU51350" s="8"/>
    </row>
    <row r="51351" spans="68:73">
      <c r="BP51351" s="10"/>
      <c r="BQ51351" s="10"/>
      <c r="BR51351" s="10"/>
      <c r="BS51351" s="10"/>
      <c r="BT51351" s="10"/>
      <c r="BU51351" s="10"/>
    </row>
    <row r="51352" spans="68:73">
      <c r="BP51352" s="8"/>
      <c r="BQ51352" s="8"/>
      <c r="BR51352" s="8"/>
      <c r="BS51352" s="8"/>
      <c r="BT51352" s="8"/>
      <c r="BU51352" s="8"/>
    </row>
    <row r="51353" spans="68:73">
      <c r="BP51353" s="10"/>
      <c r="BQ51353" s="10"/>
      <c r="BR51353" s="10"/>
      <c r="BS51353" s="10"/>
      <c r="BT51353" s="10"/>
      <c r="BU51353" s="10"/>
    </row>
    <row r="51354" spans="68:73">
      <c r="BP51354" s="8"/>
      <c r="BQ51354" s="8"/>
      <c r="BR51354" s="8"/>
      <c r="BS51354" s="8"/>
      <c r="BT51354" s="8"/>
      <c r="BU51354" s="8"/>
    </row>
    <row r="51355" spans="68:73">
      <c r="BP51355" s="10"/>
      <c r="BQ51355" s="10"/>
      <c r="BR51355" s="10"/>
      <c r="BS51355" s="10"/>
      <c r="BT51355" s="10"/>
      <c r="BU51355" s="10"/>
    </row>
    <row r="51356" spans="68:73">
      <c r="BP51356" s="8"/>
      <c r="BQ51356" s="8"/>
      <c r="BR51356" s="8"/>
      <c r="BS51356" s="8"/>
      <c r="BT51356" s="8"/>
      <c r="BU51356" s="8"/>
    </row>
    <row r="51357" spans="68:73">
      <c r="BP51357" s="10"/>
      <c r="BQ51357" s="10"/>
      <c r="BR51357" s="10"/>
      <c r="BS51357" s="10"/>
      <c r="BT51357" s="10"/>
      <c r="BU51357" s="10"/>
    </row>
    <row r="51358" spans="68:73">
      <c r="BP51358" s="8"/>
      <c r="BQ51358" s="8"/>
      <c r="BR51358" s="8"/>
      <c r="BS51358" s="8"/>
      <c r="BT51358" s="8"/>
      <c r="BU51358" s="8"/>
    </row>
    <row r="51359" spans="68:73">
      <c r="BP51359" s="10"/>
      <c r="BQ51359" s="10"/>
      <c r="BR51359" s="10"/>
      <c r="BS51359" s="10"/>
      <c r="BT51359" s="10"/>
      <c r="BU51359" s="10"/>
    </row>
    <row r="51360" spans="68:73">
      <c r="BP51360" s="8"/>
      <c r="BQ51360" s="8"/>
      <c r="BR51360" s="8"/>
      <c r="BS51360" s="8"/>
      <c r="BT51360" s="8"/>
      <c r="BU51360" s="8"/>
    </row>
    <row r="51361" spans="68:73">
      <c r="BP51361" s="10"/>
      <c r="BQ51361" s="10"/>
      <c r="BR51361" s="10"/>
      <c r="BS51361" s="10"/>
      <c r="BT51361" s="10"/>
      <c r="BU51361" s="10"/>
    </row>
    <row r="51362" spans="68:73">
      <c r="BP51362" s="8"/>
      <c r="BQ51362" s="8"/>
      <c r="BR51362" s="8"/>
      <c r="BS51362" s="8"/>
      <c r="BT51362" s="8"/>
      <c r="BU51362" s="8"/>
    </row>
    <row r="51363" spans="68:73">
      <c r="BP51363" s="10"/>
      <c r="BQ51363" s="10"/>
      <c r="BR51363" s="10"/>
      <c r="BS51363" s="10"/>
      <c r="BT51363" s="10"/>
      <c r="BU51363" s="10"/>
    </row>
    <row r="51364" spans="68:73">
      <c r="BP51364" s="8"/>
      <c r="BQ51364" s="8"/>
      <c r="BR51364" s="8"/>
      <c r="BS51364" s="8"/>
      <c r="BT51364" s="8"/>
      <c r="BU51364" s="8"/>
    </row>
    <row r="51365" spans="68:73">
      <c r="BP51365" s="10"/>
      <c r="BQ51365" s="10"/>
      <c r="BR51365" s="10"/>
      <c r="BS51365" s="10"/>
      <c r="BT51365" s="10"/>
      <c r="BU51365" s="10"/>
    </row>
    <row r="51366" spans="68:73">
      <c r="BP51366" s="8"/>
      <c r="BQ51366" s="8"/>
      <c r="BR51366" s="8"/>
      <c r="BS51366" s="8"/>
      <c r="BT51366" s="8"/>
      <c r="BU51366" s="8"/>
    </row>
    <row r="51367" spans="68:73">
      <c r="BP51367" s="10"/>
      <c r="BQ51367" s="10"/>
      <c r="BR51367" s="10"/>
      <c r="BS51367" s="10"/>
      <c r="BT51367" s="10"/>
      <c r="BU51367" s="10"/>
    </row>
    <row r="51368" spans="68:73">
      <c r="BP51368" s="8"/>
      <c r="BQ51368" s="8"/>
      <c r="BR51368" s="8"/>
      <c r="BS51368" s="8"/>
      <c r="BT51368" s="8"/>
      <c r="BU51368" s="8"/>
    </row>
    <row r="51369" spans="68:73">
      <c r="BP51369" s="10"/>
      <c r="BQ51369" s="10"/>
      <c r="BR51369" s="10"/>
      <c r="BS51369" s="10"/>
      <c r="BT51369" s="10"/>
      <c r="BU51369" s="10"/>
    </row>
    <row r="51370" spans="68:73">
      <c r="BP51370" s="8"/>
      <c r="BQ51370" s="8"/>
      <c r="BR51370" s="8"/>
      <c r="BS51370" s="8"/>
      <c r="BT51370" s="8"/>
      <c r="BU51370" s="8"/>
    </row>
    <row r="51371" spans="68:73">
      <c r="BP51371" s="10"/>
      <c r="BQ51371" s="10"/>
      <c r="BR51371" s="10"/>
      <c r="BS51371" s="10"/>
      <c r="BT51371" s="10"/>
      <c r="BU51371" s="10"/>
    </row>
    <row r="51372" spans="68:73">
      <c r="BP51372" s="8"/>
      <c r="BQ51372" s="8"/>
      <c r="BR51372" s="8"/>
      <c r="BS51372" s="8"/>
      <c r="BT51372" s="8"/>
      <c r="BU51372" s="8"/>
    </row>
    <row r="51373" spans="68:73">
      <c r="BP51373" s="10"/>
      <c r="BQ51373" s="10"/>
      <c r="BR51373" s="10"/>
      <c r="BS51373" s="10"/>
      <c r="BT51373" s="10"/>
      <c r="BU51373" s="10"/>
    </row>
    <row r="51374" spans="68:73">
      <c r="BP51374" s="8"/>
      <c r="BQ51374" s="8"/>
      <c r="BR51374" s="8"/>
      <c r="BS51374" s="8"/>
      <c r="BT51374" s="8"/>
      <c r="BU51374" s="8"/>
    </row>
    <row r="51375" spans="68:73">
      <c r="BP51375" s="10"/>
      <c r="BQ51375" s="10"/>
      <c r="BR51375" s="10"/>
      <c r="BS51375" s="10"/>
      <c r="BT51375" s="10"/>
      <c r="BU51375" s="10"/>
    </row>
    <row r="51376" spans="68:73">
      <c r="BP51376" s="8"/>
      <c r="BQ51376" s="8"/>
      <c r="BR51376" s="8"/>
      <c r="BS51376" s="8"/>
      <c r="BT51376" s="8"/>
      <c r="BU51376" s="8"/>
    </row>
    <row r="51377" spans="68:73">
      <c r="BP51377" s="10"/>
      <c r="BQ51377" s="10"/>
      <c r="BR51377" s="10"/>
      <c r="BS51377" s="10"/>
      <c r="BT51377" s="10"/>
      <c r="BU51377" s="10"/>
    </row>
    <row r="51378" spans="68:73">
      <c r="BP51378" s="8"/>
      <c r="BQ51378" s="8"/>
      <c r="BR51378" s="8"/>
      <c r="BS51378" s="8"/>
      <c r="BT51378" s="8"/>
      <c r="BU51378" s="8"/>
    </row>
    <row r="51379" spans="68:73">
      <c r="BP51379" s="10"/>
      <c r="BQ51379" s="10"/>
      <c r="BR51379" s="10"/>
      <c r="BS51379" s="10"/>
      <c r="BT51379" s="10"/>
      <c r="BU51379" s="10"/>
    </row>
    <row r="51380" spans="68:73">
      <c r="BP51380" s="8"/>
      <c r="BQ51380" s="8"/>
      <c r="BR51380" s="8"/>
      <c r="BS51380" s="8"/>
      <c r="BT51380" s="8"/>
      <c r="BU51380" s="8"/>
    </row>
    <row r="51381" spans="68:73">
      <c r="BP51381" s="10"/>
      <c r="BQ51381" s="10"/>
      <c r="BR51381" s="10"/>
      <c r="BS51381" s="10"/>
      <c r="BT51381" s="10"/>
      <c r="BU51381" s="10"/>
    </row>
    <row r="51382" spans="68:73">
      <c r="BP51382" s="8"/>
      <c r="BQ51382" s="8"/>
      <c r="BR51382" s="8"/>
      <c r="BS51382" s="8"/>
      <c r="BT51382" s="8"/>
      <c r="BU51382" s="8"/>
    </row>
    <row r="51383" spans="68:73">
      <c r="BP51383" s="10"/>
      <c r="BQ51383" s="10"/>
      <c r="BR51383" s="10"/>
      <c r="BS51383" s="10"/>
      <c r="BT51383" s="10"/>
      <c r="BU51383" s="10"/>
    </row>
    <row r="51384" spans="68:73">
      <c r="BP51384" s="8"/>
      <c r="BQ51384" s="8"/>
      <c r="BR51384" s="8"/>
      <c r="BS51384" s="8"/>
      <c r="BT51384" s="8"/>
      <c r="BU51384" s="8"/>
    </row>
    <row r="51385" spans="68:73">
      <c r="BP51385" s="10"/>
      <c r="BQ51385" s="10"/>
      <c r="BR51385" s="10"/>
      <c r="BS51385" s="10"/>
      <c r="BT51385" s="10"/>
      <c r="BU51385" s="10"/>
    </row>
    <row r="51386" spans="68:73">
      <c r="BP51386" s="8"/>
      <c r="BQ51386" s="8"/>
      <c r="BR51386" s="8"/>
      <c r="BS51386" s="8"/>
      <c r="BT51386" s="8"/>
      <c r="BU51386" s="8"/>
    </row>
    <row r="51387" spans="68:73">
      <c r="BP51387" s="10"/>
      <c r="BQ51387" s="10"/>
      <c r="BR51387" s="10"/>
      <c r="BS51387" s="10"/>
      <c r="BT51387" s="10"/>
      <c r="BU51387" s="10"/>
    </row>
    <row r="51388" spans="68:73">
      <c r="BP51388" s="8"/>
      <c r="BQ51388" s="8"/>
      <c r="BR51388" s="8"/>
      <c r="BS51388" s="8"/>
      <c r="BT51388" s="8"/>
      <c r="BU51388" s="8"/>
    </row>
    <row r="51389" spans="68:73">
      <c r="BP51389" s="10"/>
      <c r="BQ51389" s="10"/>
      <c r="BR51389" s="10"/>
      <c r="BS51389" s="10"/>
      <c r="BT51389" s="10"/>
      <c r="BU51389" s="10"/>
    </row>
    <row r="51390" spans="68:73">
      <c r="BP51390" s="8"/>
      <c r="BQ51390" s="8"/>
      <c r="BR51390" s="8"/>
      <c r="BS51390" s="8"/>
      <c r="BT51390" s="8"/>
      <c r="BU51390" s="8"/>
    </row>
    <row r="51391" spans="68:73">
      <c r="BP51391" s="10"/>
      <c r="BQ51391" s="10"/>
      <c r="BR51391" s="10"/>
      <c r="BS51391" s="10"/>
      <c r="BT51391" s="10"/>
      <c r="BU51391" s="10"/>
    </row>
    <row r="51392" spans="68:73">
      <c r="BP51392" s="8"/>
      <c r="BQ51392" s="8"/>
      <c r="BR51392" s="8"/>
      <c r="BS51392" s="8"/>
      <c r="BT51392" s="8"/>
      <c r="BU51392" s="8"/>
    </row>
    <row r="51393" spans="68:73">
      <c r="BP51393" s="10"/>
      <c r="BQ51393" s="10"/>
      <c r="BR51393" s="10"/>
      <c r="BS51393" s="10"/>
      <c r="BT51393" s="10"/>
      <c r="BU51393" s="10"/>
    </row>
    <row r="51394" spans="68:73">
      <c r="BP51394" s="8"/>
      <c r="BQ51394" s="8"/>
      <c r="BR51394" s="8"/>
      <c r="BS51394" s="8"/>
      <c r="BT51394" s="8"/>
      <c r="BU51394" s="8"/>
    </row>
    <row r="51395" spans="68:73">
      <c r="BP51395" s="10"/>
      <c r="BQ51395" s="10"/>
      <c r="BR51395" s="10"/>
      <c r="BS51395" s="10"/>
      <c r="BT51395" s="10"/>
      <c r="BU51395" s="10"/>
    </row>
    <row r="51396" spans="68:73">
      <c r="BP51396" s="8"/>
      <c r="BQ51396" s="8"/>
      <c r="BR51396" s="8"/>
      <c r="BS51396" s="8"/>
      <c r="BT51396" s="8"/>
      <c r="BU51396" s="8"/>
    </row>
    <row r="51397" spans="68:73">
      <c r="BP51397" s="10"/>
      <c r="BQ51397" s="10"/>
      <c r="BR51397" s="10"/>
      <c r="BS51397" s="10"/>
      <c r="BT51397" s="10"/>
      <c r="BU51397" s="10"/>
    </row>
    <row r="51398" spans="68:73">
      <c r="BP51398" s="8"/>
      <c r="BQ51398" s="8"/>
      <c r="BR51398" s="8"/>
      <c r="BS51398" s="8"/>
      <c r="BT51398" s="8"/>
      <c r="BU51398" s="8"/>
    </row>
    <row r="51399" spans="68:73">
      <c r="BP51399" s="10"/>
      <c r="BQ51399" s="10"/>
      <c r="BR51399" s="10"/>
      <c r="BS51399" s="10"/>
      <c r="BT51399" s="10"/>
      <c r="BU51399" s="10"/>
    </row>
    <row r="51400" spans="68:73">
      <c r="BP51400" s="8"/>
      <c r="BQ51400" s="8"/>
      <c r="BR51400" s="8"/>
      <c r="BS51400" s="8"/>
      <c r="BT51400" s="8"/>
      <c r="BU51400" s="8"/>
    </row>
    <row r="51401" spans="68:73">
      <c r="BP51401" s="10"/>
      <c r="BQ51401" s="10"/>
      <c r="BR51401" s="10"/>
      <c r="BS51401" s="10"/>
      <c r="BT51401" s="10"/>
      <c r="BU51401" s="10"/>
    </row>
    <row r="51402" spans="68:73">
      <c r="BP51402" s="8"/>
      <c r="BQ51402" s="8"/>
      <c r="BR51402" s="8"/>
      <c r="BS51402" s="8"/>
      <c r="BT51402" s="8"/>
      <c r="BU51402" s="8"/>
    </row>
    <row r="51403" spans="68:73">
      <c r="BP51403" s="10"/>
      <c r="BQ51403" s="10"/>
      <c r="BR51403" s="10"/>
      <c r="BS51403" s="10"/>
      <c r="BT51403" s="10"/>
      <c r="BU51403" s="10"/>
    </row>
    <row r="51404" spans="68:73">
      <c r="BP51404" s="8"/>
      <c r="BQ51404" s="8"/>
      <c r="BR51404" s="8"/>
      <c r="BS51404" s="8"/>
      <c r="BT51404" s="8"/>
      <c r="BU51404" s="8"/>
    </row>
    <row r="51405" spans="68:73">
      <c r="BP51405" s="10"/>
      <c r="BQ51405" s="10"/>
      <c r="BR51405" s="10"/>
      <c r="BS51405" s="10"/>
      <c r="BT51405" s="10"/>
      <c r="BU51405" s="10"/>
    </row>
    <row r="51406" spans="68:73">
      <c r="BP51406" s="8"/>
      <c r="BQ51406" s="8"/>
      <c r="BR51406" s="8"/>
      <c r="BS51406" s="8"/>
      <c r="BT51406" s="8"/>
      <c r="BU51406" s="8"/>
    </row>
    <row r="51407" spans="68:73">
      <c r="BP51407" s="10"/>
      <c r="BQ51407" s="10"/>
      <c r="BR51407" s="10"/>
      <c r="BS51407" s="10"/>
      <c r="BT51407" s="10"/>
      <c r="BU51407" s="10"/>
    </row>
    <row r="51408" spans="68:73">
      <c r="BP51408" s="8"/>
      <c r="BQ51408" s="8"/>
      <c r="BR51408" s="8"/>
      <c r="BS51408" s="8"/>
      <c r="BT51408" s="8"/>
      <c r="BU51408" s="8"/>
    </row>
    <row r="51409" spans="68:73">
      <c r="BP51409" s="10"/>
      <c r="BQ51409" s="10"/>
      <c r="BR51409" s="10"/>
      <c r="BS51409" s="10"/>
      <c r="BT51409" s="10"/>
      <c r="BU51409" s="10"/>
    </row>
    <row r="51410" spans="68:73">
      <c r="BP51410" s="8"/>
      <c r="BQ51410" s="8"/>
      <c r="BR51410" s="8"/>
      <c r="BS51410" s="8"/>
      <c r="BT51410" s="8"/>
      <c r="BU51410" s="8"/>
    </row>
    <row r="51411" spans="68:73">
      <c r="BP51411" s="10"/>
      <c r="BQ51411" s="10"/>
      <c r="BR51411" s="10"/>
      <c r="BS51411" s="10"/>
      <c r="BT51411" s="10"/>
      <c r="BU51411" s="10"/>
    </row>
    <row r="51412" spans="68:73">
      <c r="BP51412" s="8"/>
      <c r="BQ51412" s="8"/>
      <c r="BR51412" s="8"/>
      <c r="BS51412" s="8"/>
      <c r="BT51412" s="8"/>
      <c r="BU51412" s="8"/>
    </row>
    <row r="51413" spans="68:73">
      <c r="BP51413" s="10"/>
      <c r="BQ51413" s="10"/>
      <c r="BR51413" s="10"/>
      <c r="BS51413" s="10"/>
      <c r="BT51413" s="10"/>
      <c r="BU51413" s="10"/>
    </row>
    <row r="51414" spans="68:73">
      <c r="BP51414" s="8"/>
      <c r="BQ51414" s="8"/>
      <c r="BR51414" s="8"/>
      <c r="BS51414" s="8"/>
      <c r="BT51414" s="8"/>
      <c r="BU51414" s="8"/>
    </row>
    <row r="51415" spans="68:73">
      <c r="BP51415" s="10"/>
      <c r="BQ51415" s="10"/>
      <c r="BR51415" s="10"/>
      <c r="BS51415" s="10"/>
      <c r="BT51415" s="10"/>
      <c r="BU51415" s="10"/>
    </row>
    <row r="51416" spans="68:73">
      <c r="BP51416" s="8"/>
      <c r="BQ51416" s="8"/>
      <c r="BR51416" s="8"/>
      <c r="BS51416" s="8"/>
      <c r="BT51416" s="8"/>
      <c r="BU51416" s="8"/>
    </row>
    <row r="51417" spans="68:73">
      <c r="BP51417" s="10"/>
      <c r="BQ51417" s="10"/>
      <c r="BR51417" s="10"/>
      <c r="BS51417" s="10"/>
      <c r="BT51417" s="10"/>
      <c r="BU51417" s="10"/>
    </row>
    <row r="51418" spans="68:73">
      <c r="BP51418" s="8"/>
      <c r="BQ51418" s="8"/>
      <c r="BR51418" s="8"/>
      <c r="BS51418" s="8"/>
      <c r="BT51418" s="8"/>
      <c r="BU51418" s="8"/>
    </row>
    <row r="51419" spans="68:73">
      <c r="BP51419" s="10"/>
      <c r="BQ51419" s="10"/>
      <c r="BR51419" s="10"/>
      <c r="BS51419" s="10"/>
      <c r="BT51419" s="10"/>
      <c r="BU51419" s="10"/>
    </row>
    <row r="51420" spans="68:73">
      <c r="BP51420" s="8"/>
      <c r="BQ51420" s="8"/>
      <c r="BR51420" s="8"/>
      <c r="BS51420" s="8"/>
      <c r="BT51420" s="8"/>
      <c r="BU51420" s="8"/>
    </row>
    <row r="51421" spans="68:73">
      <c r="BP51421" s="10"/>
      <c r="BQ51421" s="10"/>
      <c r="BR51421" s="10"/>
      <c r="BS51421" s="10"/>
      <c r="BT51421" s="10"/>
      <c r="BU51421" s="10"/>
    </row>
    <row r="51422" spans="68:73">
      <c r="BP51422" s="8"/>
      <c r="BQ51422" s="8"/>
      <c r="BR51422" s="8"/>
      <c r="BS51422" s="8"/>
      <c r="BT51422" s="8"/>
      <c r="BU51422" s="8"/>
    </row>
    <row r="51423" spans="68:73">
      <c r="BP51423" s="10"/>
      <c r="BQ51423" s="10"/>
      <c r="BR51423" s="10"/>
      <c r="BS51423" s="10"/>
      <c r="BT51423" s="10"/>
      <c r="BU51423" s="10"/>
    </row>
    <row r="51424" spans="68:73">
      <c r="BP51424" s="8"/>
      <c r="BQ51424" s="8"/>
      <c r="BR51424" s="8"/>
      <c r="BS51424" s="8"/>
      <c r="BT51424" s="8"/>
      <c r="BU51424" s="8"/>
    </row>
    <row r="51425" spans="68:73">
      <c r="BP51425" s="10"/>
      <c r="BQ51425" s="10"/>
      <c r="BR51425" s="10"/>
      <c r="BS51425" s="10"/>
      <c r="BT51425" s="10"/>
      <c r="BU51425" s="10"/>
    </row>
    <row r="51426" spans="68:73">
      <c r="BP51426" s="8"/>
      <c r="BQ51426" s="8"/>
      <c r="BR51426" s="8"/>
      <c r="BS51426" s="8"/>
      <c r="BT51426" s="8"/>
      <c r="BU51426" s="8"/>
    </row>
    <row r="51427" spans="68:73">
      <c r="BP51427" s="10"/>
      <c r="BQ51427" s="10"/>
      <c r="BR51427" s="10"/>
      <c r="BS51427" s="10"/>
      <c r="BT51427" s="10"/>
      <c r="BU51427" s="10"/>
    </row>
    <row r="51428" spans="68:73">
      <c r="BP51428" s="8"/>
      <c r="BQ51428" s="8"/>
      <c r="BR51428" s="8"/>
      <c r="BS51428" s="8"/>
      <c r="BT51428" s="8"/>
      <c r="BU51428" s="8"/>
    </row>
    <row r="51429" spans="68:73">
      <c r="BP51429" s="10"/>
      <c r="BQ51429" s="10"/>
      <c r="BR51429" s="10"/>
      <c r="BS51429" s="10"/>
      <c r="BT51429" s="10"/>
      <c r="BU51429" s="10"/>
    </row>
    <row r="51430" spans="68:73">
      <c r="BP51430" s="8"/>
      <c r="BQ51430" s="8"/>
      <c r="BR51430" s="8"/>
      <c r="BS51430" s="8"/>
      <c r="BT51430" s="8"/>
      <c r="BU51430" s="8"/>
    </row>
    <row r="51431" spans="68:73">
      <c r="BP51431" s="10"/>
      <c r="BQ51431" s="10"/>
      <c r="BR51431" s="10"/>
      <c r="BS51431" s="10"/>
      <c r="BT51431" s="10"/>
      <c r="BU51431" s="10"/>
    </row>
    <row r="51432" spans="68:73">
      <c r="BP51432" s="8"/>
      <c r="BQ51432" s="8"/>
      <c r="BR51432" s="8"/>
      <c r="BS51432" s="8"/>
      <c r="BT51432" s="8"/>
      <c r="BU51432" s="8"/>
    </row>
    <row r="51433" spans="68:73">
      <c r="BP51433" s="10"/>
      <c r="BQ51433" s="10"/>
      <c r="BR51433" s="10"/>
      <c r="BS51433" s="10"/>
      <c r="BT51433" s="10"/>
      <c r="BU51433" s="10"/>
    </row>
    <row r="51434" spans="68:73">
      <c r="BP51434" s="8"/>
      <c r="BQ51434" s="8"/>
      <c r="BR51434" s="8"/>
      <c r="BS51434" s="8"/>
      <c r="BT51434" s="8"/>
      <c r="BU51434" s="8"/>
    </row>
    <row r="51435" spans="68:73">
      <c r="BP51435" s="10"/>
      <c r="BQ51435" s="10"/>
      <c r="BR51435" s="10"/>
      <c r="BS51435" s="10"/>
      <c r="BT51435" s="10"/>
      <c r="BU51435" s="10"/>
    </row>
    <row r="51436" spans="68:73">
      <c r="BP51436" s="8"/>
      <c r="BQ51436" s="8"/>
      <c r="BR51436" s="8"/>
      <c r="BS51436" s="8"/>
      <c r="BT51436" s="8"/>
      <c r="BU51436" s="8"/>
    </row>
    <row r="51437" spans="68:73">
      <c r="BP51437" s="10"/>
      <c r="BQ51437" s="10"/>
      <c r="BR51437" s="10"/>
      <c r="BS51437" s="10"/>
      <c r="BT51437" s="10"/>
      <c r="BU51437" s="10"/>
    </row>
    <row r="51438" spans="68:73">
      <c r="BP51438" s="8"/>
      <c r="BQ51438" s="8"/>
      <c r="BR51438" s="8"/>
      <c r="BS51438" s="8"/>
      <c r="BT51438" s="8"/>
      <c r="BU51438" s="8"/>
    </row>
    <row r="51439" spans="68:73">
      <c r="BP51439" s="10"/>
      <c r="BQ51439" s="10"/>
      <c r="BR51439" s="10"/>
      <c r="BS51439" s="10"/>
      <c r="BT51439" s="10"/>
      <c r="BU51439" s="10"/>
    </row>
    <row r="51440" spans="68:73">
      <c r="BP51440" s="8"/>
      <c r="BQ51440" s="8"/>
      <c r="BR51440" s="8"/>
      <c r="BS51440" s="8"/>
      <c r="BT51440" s="8"/>
      <c r="BU51440" s="8"/>
    </row>
    <row r="51441" spans="68:73">
      <c r="BP51441" s="10"/>
      <c r="BQ51441" s="10"/>
      <c r="BR51441" s="10"/>
      <c r="BS51441" s="10"/>
      <c r="BT51441" s="10"/>
      <c r="BU51441" s="10"/>
    </row>
    <row r="51442" spans="68:73">
      <c r="BP51442" s="8"/>
      <c r="BQ51442" s="8"/>
      <c r="BR51442" s="8"/>
      <c r="BS51442" s="8"/>
      <c r="BT51442" s="8"/>
      <c r="BU51442" s="8"/>
    </row>
    <row r="51443" spans="68:73">
      <c r="BP51443" s="10"/>
      <c r="BQ51443" s="10"/>
      <c r="BR51443" s="10"/>
      <c r="BS51443" s="10"/>
      <c r="BT51443" s="10"/>
      <c r="BU51443" s="10"/>
    </row>
    <row r="51444" spans="68:73">
      <c r="BP51444" s="8"/>
      <c r="BQ51444" s="8"/>
      <c r="BR51444" s="8"/>
      <c r="BS51444" s="8"/>
      <c r="BT51444" s="8"/>
      <c r="BU51444" s="8"/>
    </row>
    <row r="51445" spans="68:73">
      <c r="BP51445" s="10"/>
      <c r="BQ51445" s="10"/>
      <c r="BR51445" s="10"/>
      <c r="BS51445" s="10"/>
      <c r="BT51445" s="10"/>
      <c r="BU51445" s="10"/>
    </row>
    <row r="51446" spans="68:73">
      <c r="BP51446" s="8"/>
      <c r="BQ51446" s="8"/>
      <c r="BR51446" s="8"/>
      <c r="BS51446" s="8"/>
      <c r="BT51446" s="8"/>
      <c r="BU51446" s="8"/>
    </row>
    <row r="51447" spans="68:73">
      <c r="BP51447" s="10"/>
      <c r="BQ51447" s="10"/>
      <c r="BR51447" s="10"/>
      <c r="BS51447" s="10"/>
      <c r="BT51447" s="10"/>
      <c r="BU51447" s="10"/>
    </row>
    <row r="51448" spans="68:73">
      <c r="BP51448" s="8"/>
      <c r="BQ51448" s="8"/>
      <c r="BR51448" s="8"/>
      <c r="BS51448" s="8"/>
      <c r="BT51448" s="8"/>
      <c r="BU51448" s="8"/>
    </row>
    <row r="51449" spans="68:73">
      <c r="BP51449" s="10"/>
      <c r="BQ51449" s="10"/>
      <c r="BR51449" s="10"/>
      <c r="BS51449" s="10"/>
      <c r="BT51449" s="10"/>
      <c r="BU51449" s="10"/>
    </row>
    <row r="51450" spans="68:73">
      <c r="BP51450" s="8"/>
      <c r="BQ51450" s="8"/>
      <c r="BR51450" s="8"/>
      <c r="BS51450" s="8"/>
      <c r="BT51450" s="8"/>
      <c r="BU51450" s="8"/>
    </row>
    <row r="51451" spans="68:73">
      <c r="BP51451" s="10"/>
      <c r="BQ51451" s="10"/>
      <c r="BR51451" s="10"/>
      <c r="BS51451" s="10"/>
      <c r="BT51451" s="10"/>
      <c r="BU51451" s="10"/>
    </row>
    <row r="51452" spans="68:73">
      <c r="BP51452" s="8"/>
      <c r="BQ51452" s="8"/>
      <c r="BR51452" s="8"/>
      <c r="BS51452" s="8"/>
      <c r="BT51452" s="8"/>
      <c r="BU51452" s="8"/>
    </row>
    <row r="51453" spans="68:73">
      <c r="BP51453" s="10"/>
      <c r="BQ51453" s="10"/>
      <c r="BR51453" s="10"/>
      <c r="BS51453" s="10"/>
      <c r="BT51453" s="10"/>
      <c r="BU51453" s="10"/>
    </row>
    <row r="51454" spans="68:73">
      <c r="BP51454" s="8"/>
      <c r="BQ51454" s="8"/>
      <c r="BR51454" s="8"/>
      <c r="BS51454" s="8"/>
      <c r="BT51454" s="8"/>
      <c r="BU51454" s="8"/>
    </row>
    <row r="51455" spans="68:73">
      <c r="BP51455" s="10"/>
      <c r="BQ51455" s="10"/>
      <c r="BR51455" s="10"/>
      <c r="BS51455" s="10"/>
      <c r="BT51455" s="10"/>
      <c r="BU51455" s="10"/>
    </row>
    <row r="51456" spans="68:73">
      <c r="BP51456" s="8"/>
      <c r="BQ51456" s="8"/>
      <c r="BR51456" s="8"/>
      <c r="BS51456" s="8"/>
      <c r="BT51456" s="8"/>
      <c r="BU51456" s="8"/>
    </row>
    <row r="51457" spans="68:73">
      <c r="BP51457" s="10"/>
      <c r="BQ51457" s="10"/>
      <c r="BR51457" s="10"/>
      <c r="BS51457" s="10"/>
      <c r="BT51457" s="10"/>
      <c r="BU51457" s="10"/>
    </row>
    <row r="51458" spans="68:73">
      <c r="BP51458" s="8"/>
      <c r="BQ51458" s="8"/>
      <c r="BR51458" s="8"/>
      <c r="BS51458" s="8"/>
      <c r="BT51458" s="8"/>
      <c r="BU51458" s="8"/>
    </row>
    <row r="51459" spans="68:73">
      <c r="BP51459" s="10"/>
      <c r="BQ51459" s="10"/>
      <c r="BR51459" s="10"/>
      <c r="BS51459" s="10"/>
      <c r="BT51459" s="10"/>
      <c r="BU51459" s="10"/>
    </row>
    <row r="51460" spans="68:73">
      <c r="BP51460" s="8"/>
      <c r="BQ51460" s="8"/>
      <c r="BR51460" s="8"/>
      <c r="BS51460" s="8"/>
      <c r="BT51460" s="8"/>
      <c r="BU51460" s="8"/>
    </row>
    <row r="51461" spans="68:73">
      <c r="BP51461" s="10"/>
      <c r="BQ51461" s="10"/>
      <c r="BR51461" s="10"/>
      <c r="BS51461" s="10"/>
      <c r="BT51461" s="10"/>
      <c r="BU51461" s="10"/>
    </row>
    <row r="51462" spans="68:73">
      <c r="BP51462" s="8"/>
      <c r="BQ51462" s="8"/>
      <c r="BR51462" s="8"/>
      <c r="BS51462" s="8"/>
      <c r="BT51462" s="8"/>
      <c r="BU51462" s="8"/>
    </row>
    <row r="51463" spans="68:73">
      <c r="BP51463" s="10"/>
      <c r="BQ51463" s="10"/>
      <c r="BR51463" s="10"/>
      <c r="BS51463" s="10"/>
      <c r="BT51463" s="10"/>
      <c r="BU51463" s="10"/>
    </row>
    <row r="51464" spans="68:73">
      <c r="BP51464" s="8"/>
      <c r="BQ51464" s="8"/>
      <c r="BR51464" s="8"/>
      <c r="BS51464" s="8"/>
      <c r="BT51464" s="8"/>
      <c r="BU51464" s="8"/>
    </row>
    <row r="51465" spans="68:73">
      <c r="BP51465" s="10"/>
      <c r="BQ51465" s="10"/>
      <c r="BR51465" s="10"/>
      <c r="BS51465" s="10"/>
      <c r="BT51465" s="10"/>
      <c r="BU51465" s="10"/>
    </row>
    <row r="51466" spans="68:73">
      <c r="BP51466" s="8"/>
      <c r="BQ51466" s="8"/>
      <c r="BR51466" s="8"/>
      <c r="BS51466" s="8"/>
      <c r="BT51466" s="8"/>
      <c r="BU51466" s="8"/>
    </row>
    <row r="51467" spans="68:73">
      <c r="BP51467" s="10"/>
      <c r="BQ51467" s="10"/>
      <c r="BR51467" s="10"/>
      <c r="BS51467" s="10"/>
      <c r="BT51467" s="10"/>
      <c r="BU51467" s="10"/>
    </row>
    <row r="51468" spans="68:73">
      <c r="BP51468" s="8"/>
      <c r="BQ51468" s="8"/>
      <c r="BR51468" s="8"/>
      <c r="BS51468" s="8"/>
      <c r="BT51468" s="8"/>
      <c r="BU51468" s="8"/>
    </row>
    <row r="51469" spans="68:73">
      <c r="BP51469" s="10"/>
      <c r="BQ51469" s="10"/>
      <c r="BR51469" s="10"/>
      <c r="BS51469" s="10"/>
      <c r="BT51469" s="10"/>
      <c r="BU51469" s="10"/>
    </row>
    <row r="51470" spans="68:73">
      <c r="BP51470" s="8"/>
      <c r="BQ51470" s="8"/>
      <c r="BR51470" s="8"/>
      <c r="BS51470" s="8"/>
      <c r="BT51470" s="8"/>
      <c r="BU51470" s="8"/>
    </row>
    <row r="51471" spans="68:73">
      <c r="BP51471" s="10"/>
      <c r="BQ51471" s="10"/>
      <c r="BR51471" s="10"/>
      <c r="BS51471" s="10"/>
      <c r="BT51471" s="10"/>
      <c r="BU51471" s="10"/>
    </row>
    <row r="51472" spans="68:73">
      <c r="BP51472" s="8"/>
      <c r="BQ51472" s="8"/>
      <c r="BR51472" s="8"/>
      <c r="BS51472" s="8"/>
      <c r="BT51472" s="8"/>
      <c r="BU51472" s="8"/>
    </row>
    <row r="51473" spans="68:73">
      <c r="BP51473" s="10"/>
      <c r="BQ51473" s="10"/>
      <c r="BR51473" s="10"/>
      <c r="BS51473" s="10"/>
      <c r="BT51473" s="10"/>
      <c r="BU51473" s="10"/>
    </row>
    <row r="51474" spans="68:73">
      <c r="BP51474" s="8"/>
      <c r="BQ51474" s="8"/>
      <c r="BR51474" s="8"/>
      <c r="BS51474" s="8"/>
      <c r="BT51474" s="8"/>
      <c r="BU51474" s="8"/>
    </row>
    <row r="51475" spans="68:73">
      <c r="BP51475" s="10"/>
      <c r="BQ51475" s="10"/>
      <c r="BR51475" s="10"/>
      <c r="BS51475" s="10"/>
      <c r="BT51475" s="10"/>
      <c r="BU51475" s="10"/>
    </row>
    <row r="51476" spans="68:73">
      <c r="BP51476" s="8"/>
      <c r="BQ51476" s="8"/>
      <c r="BR51476" s="8"/>
      <c r="BS51476" s="8"/>
      <c r="BT51476" s="8"/>
      <c r="BU51476" s="8"/>
    </row>
    <row r="51477" spans="68:73">
      <c r="BP51477" s="10"/>
      <c r="BQ51477" s="10"/>
      <c r="BR51477" s="10"/>
      <c r="BS51477" s="10"/>
      <c r="BT51477" s="10"/>
      <c r="BU51477" s="10"/>
    </row>
    <row r="51478" spans="68:73">
      <c r="BP51478" s="8"/>
      <c r="BQ51478" s="8"/>
      <c r="BR51478" s="8"/>
      <c r="BS51478" s="8"/>
      <c r="BT51478" s="8"/>
      <c r="BU51478" s="8"/>
    </row>
    <row r="51479" spans="68:73">
      <c r="BP51479" s="10"/>
      <c r="BQ51479" s="10"/>
      <c r="BR51479" s="10"/>
      <c r="BS51479" s="10"/>
      <c r="BT51479" s="10"/>
      <c r="BU51479" s="10"/>
    </row>
    <row r="51480" spans="68:73">
      <c r="BP51480" s="8"/>
      <c r="BQ51480" s="8"/>
      <c r="BR51480" s="8"/>
      <c r="BS51480" s="8"/>
      <c r="BT51480" s="8"/>
      <c r="BU51480" s="8"/>
    </row>
    <row r="51481" spans="68:73">
      <c r="BP51481" s="10"/>
      <c r="BQ51481" s="10"/>
      <c r="BR51481" s="10"/>
      <c r="BS51481" s="10"/>
      <c r="BT51481" s="10"/>
      <c r="BU51481" s="10"/>
    </row>
    <row r="51482" spans="68:73">
      <c r="BP51482" s="8"/>
      <c r="BQ51482" s="8"/>
      <c r="BR51482" s="8"/>
      <c r="BS51482" s="8"/>
      <c r="BT51482" s="8"/>
      <c r="BU51482" s="8"/>
    </row>
    <row r="51483" spans="68:73">
      <c r="BP51483" s="10"/>
      <c r="BQ51483" s="10"/>
      <c r="BR51483" s="10"/>
      <c r="BS51483" s="10"/>
      <c r="BT51483" s="10"/>
      <c r="BU51483" s="10"/>
    </row>
    <row r="51484" spans="68:73">
      <c r="BP51484" s="8"/>
      <c r="BQ51484" s="8"/>
      <c r="BR51484" s="8"/>
      <c r="BS51484" s="8"/>
      <c r="BT51484" s="8"/>
      <c r="BU51484" s="8"/>
    </row>
    <row r="51485" spans="68:73">
      <c r="BP51485" s="10"/>
      <c r="BQ51485" s="10"/>
      <c r="BR51485" s="10"/>
      <c r="BS51485" s="10"/>
      <c r="BT51485" s="10"/>
      <c r="BU51485" s="10"/>
    </row>
    <row r="51486" spans="68:73">
      <c r="BP51486" s="8"/>
      <c r="BQ51486" s="8"/>
      <c r="BR51486" s="8"/>
      <c r="BS51486" s="8"/>
      <c r="BT51486" s="8"/>
      <c r="BU51486" s="8"/>
    </row>
    <row r="51487" spans="68:73">
      <c r="BP51487" s="10"/>
      <c r="BQ51487" s="10"/>
      <c r="BR51487" s="10"/>
      <c r="BS51487" s="10"/>
      <c r="BT51487" s="10"/>
      <c r="BU51487" s="10"/>
    </row>
    <row r="51488" spans="68:73">
      <c r="BP51488" s="8"/>
      <c r="BQ51488" s="8"/>
      <c r="BR51488" s="8"/>
      <c r="BS51488" s="8"/>
      <c r="BT51488" s="8"/>
      <c r="BU51488" s="8"/>
    </row>
    <row r="51489" spans="68:73">
      <c r="BP51489" s="10"/>
      <c r="BQ51489" s="10"/>
      <c r="BR51489" s="10"/>
      <c r="BS51489" s="10"/>
      <c r="BT51489" s="10"/>
      <c r="BU51489" s="10"/>
    </row>
    <row r="51490" spans="68:73">
      <c r="BP51490" s="8"/>
      <c r="BQ51490" s="8"/>
      <c r="BR51490" s="8"/>
      <c r="BS51490" s="8"/>
      <c r="BT51490" s="8"/>
      <c r="BU51490" s="8"/>
    </row>
    <row r="51491" spans="68:73">
      <c r="BP51491" s="10"/>
      <c r="BQ51491" s="10"/>
      <c r="BR51491" s="10"/>
      <c r="BS51491" s="10"/>
      <c r="BT51491" s="10"/>
      <c r="BU51491" s="10"/>
    </row>
    <row r="51492" spans="68:73">
      <c r="BP51492" s="8"/>
      <c r="BQ51492" s="8"/>
      <c r="BR51492" s="8"/>
      <c r="BS51492" s="8"/>
      <c r="BT51492" s="8"/>
      <c r="BU51492" s="8"/>
    </row>
    <row r="51493" spans="68:73">
      <c r="BP51493" s="10"/>
      <c r="BQ51493" s="10"/>
      <c r="BR51493" s="10"/>
      <c r="BS51493" s="10"/>
      <c r="BT51493" s="10"/>
      <c r="BU51493" s="10"/>
    </row>
    <row r="51494" spans="68:73">
      <c r="BP51494" s="8"/>
      <c r="BQ51494" s="8"/>
      <c r="BR51494" s="8"/>
      <c r="BS51494" s="8"/>
      <c r="BT51494" s="8"/>
      <c r="BU51494" s="8"/>
    </row>
    <row r="51495" spans="68:73">
      <c r="BP51495" s="10"/>
      <c r="BQ51495" s="10"/>
      <c r="BR51495" s="10"/>
      <c r="BS51495" s="10"/>
      <c r="BT51495" s="10"/>
      <c r="BU51495" s="10"/>
    </row>
    <row r="51496" spans="68:73">
      <c r="BP51496" s="8"/>
      <c r="BQ51496" s="8"/>
      <c r="BR51496" s="8"/>
      <c r="BS51496" s="8"/>
      <c r="BT51496" s="8"/>
      <c r="BU51496" s="8"/>
    </row>
    <row r="51497" spans="68:73">
      <c r="BP51497" s="10"/>
      <c r="BQ51497" s="10"/>
      <c r="BR51497" s="10"/>
      <c r="BS51497" s="10"/>
      <c r="BT51497" s="10"/>
      <c r="BU51497" s="10"/>
    </row>
    <row r="51498" spans="68:73">
      <c r="BP51498" s="8"/>
      <c r="BQ51498" s="8"/>
      <c r="BR51498" s="8"/>
      <c r="BS51498" s="8"/>
      <c r="BT51498" s="8"/>
      <c r="BU51498" s="8"/>
    </row>
    <row r="51499" spans="68:73">
      <c r="BP51499" s="10"/>
      <c r="BQ51499" s="10"/>
      <c r="BR51499" s="10"/>
      <c r="BS51499" s="10"/>
      <c r="BT51499" s="10"/>
      <c r="BU51499" s="10"/>
    </row>
    <row r="51500" spans="68:73">
      <c r="BP51500" s="8"/>
      <c r="BQ51500" s="8"/>
      <c r="BR51500" s="8"/>
      <c r="BS51500" s="8"/>
      <c r="BT51500" s="8"/>
      <c r="BU51500" s="8"/>
    </row>
    <row r="51501" spans="68:73">
      <c r="BP51501" s="10"/>
      <c r="BQ51501" s="10"/>
      <c r="BR51501" s="10"/>
      <c r="BS51501" s="10"/>
      <c r="BT51501" s="10"/>
      <c r="BU51501" s="10"/>
    </row>
    <row r="51502" spans="68:73">
      <c r="BP51502" s="8"/>
      <c r="BQ51502" s="8"/>
      <c r="BR51502" s="8"/>
      <c r="BS51502" s="8"/>
      <c r="BT51502" s="8"/>
      <c r="BU51502" s="8"/>
    </row>
    <row r="51503" spans="68:73">
      <c r="BP51503" s="10"/>
      <c r="BQ51503" s="10"/>
      <c r="BR51503" s="10"/>
      <c r="BS51503" s="10"/>
      <c r="BT51503" s="10"/>
      <c r="BU51503" s="10"/>
    </row>
    <row r="51504" spans="68:73">
      <c r="BP51504" s="8"/>
      <c r="BQ51504" s="8"/>
      <c r="BR51504" s="8"/>
      <c r="BS51504" s="8"/>
      <c r="BT51504" s="8"/>
      <c r="BU51504" s="8"/>
    </row>
    <row r="51505" spans="68:73">
      <c r="BP51505" s="10"/>
      <c r="BQ51505" s="10"/>
      <c r="BR51505" s="10"/>
      <c r="BS51505" s="10"/>
      <c r="BT51505" s="10"/>
      <c r="BU51505" s="10"/>
    </row>
    <row r="51506" spans="68:73">
      <c r="BP51506" s="8"/>
      <c r="BQ51506" s="8"/>
      <c r="BR51506" s="8"/>
      <c r="BS51506" s="8"/>
      <c r="BT51506" s="8"/>
      <c r="BU51506" s="8"/>
    </row>
    <row r="51507" spans="68:73">
      <c r="BP51507" s="10"/>
      <c r="BQ51507" s="10"/>
      <c r="BR51507" s="10"/>
      <c r="BS51507" s="10"/>
      <c r="BT51507" s="10"/>
      <c r="BU51507" s="10"/>
    </row>
    <row r="51508" spans="68:73">
      <c r="BP51508" s="8"/>
      <c r="BQ51508" s="8"/>
      <c r="BR51508" s="8"/>
      <c r="BS51508" s="8"/>
      <c r="BT51508" s="8"/>
      <c r="BU51508" s="8"/>
    </row>
    <row r="51509" spans="68:73">
      <c r="BP51509" s="10"/>
      <c r="BQ51509" s="10"/>
      <c r="BR51509" s="10"/>
      <c r="BS51509" s="10"/>
      <c r="BT51509" s="10"/>
      <c r="BU51509" s="10"/>
    </row>
    <row r="51510" spans="68:73">
      <c r="BP51510" s="8"/>
      <c r="BQ51510" s="8"/>
      <c r="BR51510" s="8"/>
      <c r="BS51510" s="8"/>
      <c r="BT51510" s="8"/>
      <c r="BU51510" s="8"/>
    </row>
    <row r="51511" spans="68:73">
      <c r="BP51511" s="10"/>
      <c r="BQ51511" s="10"/>
      <c r="BR51511" s="10"/>
      <c r="BS51511" s="10"/>
      <c r="BT51511" s="10"/>
      <c r="BU51511" s="10"/>
    </row>
    <row r="51512" spans="68:73">
      <c r="BP51512" s="8"/>
      <c r="BQ51512" s="8"/>
      <c r="BR51512" s="8"/>
      <c r="BS51512" s="8"/>
      <c r="BT51512" s="8"/>
      <c r="BU51512" s="8"/>
    </row>
    <row r="51513" spans="68:73">
      <c r="BP51513" s="10"/>
      <c r="BQ51513" s="10"/>
      <c r="BR51513" s="10"/>
      <c r="BS51513" s="10"/>
      <c r="BT51513" s="10"/>
      <c r="BU51513" s="10"/>
    </row>
    <row r="51514" spans="68:73">
      <c r="BP51514" s="8"/>
      <c r="BQ51514" s="8"/>
      <c r="BR51514" s="8"/>
      <c r="BS51514" s="8"/>
      <c r="BT51514" s="8"/>
      <c r="BU51514" s="8"/>
    </row>
    <row r="51515" spans="68:73">
      <c r="BP51515" s="10"/>
      <c r="BQ51515" s="10"/>
      <c r="BR51515" s="10"/>
      <c r="BS51515" s="10"/>
      <c r="BT51515" s="10"/>
      <c r="BU51515" s="10"/>
    </row>
    <row r="51516" spans="68:73">
      <c r="BP51516" s="8"/>
      <c r="BQ51516" s="8"/>
      <c r="BR51516" s="8"/>
      <c r="BS51516" s="8"/>
      <c r="BT51516" s="8"/>
      <c r="BU51516" s="8"/>
    </row>
    <row r="51517" spans="68:73">
      <c r="BP51517" s="10"/>
      <c r="BQ51517" s="10"/>
      <c r="BR51517" s="10"/>
      <c r="BS51517" s="10"/>
      <c r="BT51517" s="10"/>
      <c r="BU51517" s="10"/>
    </row>
    <row r="51518" spans="68:73">
      <c r="BP51518" s="8"/>
      <c r="BQ51518" s="8"/>
      <c r="BR51518" s="8"/>
      <c r="BS51518" s="8"/>
      <c r="BT51518" s="8"/>
      <c r="BU51518" s="8"/>
    </row>
    <row r="51519" spans="68:73">
      <c r="BP51519" s="10"/>
      <c r="BQ51519" s="10"/>
      <c r="BR51519" s="10"/>
      <c r="BS51519" s="10"/>
      <c r="BT51519" s="10"/>
      <c r="BU51519" s="10"/>
    </row>
    <row r="51520" spans="68:73">
      <c r="BP51520" s="8"/>
      <c r="BQ51520" s="8"/>
      <c r="BR51520" s="8"/>
      <c r="BS51520" s="8"/>
      <c r="BT51520" s="8"/>
      <c r="BU51520" s="8"/>
    </row>
    <row r="51521" spans="68:73">
      <c r="BP51521" s="10"/>
      <c r="BQ51521" s="10"/>
      <c r="BR51521" s="10"/>
      <c r="BS51521" s="10"/>
      <c r="BT51521" s="10"/>
      <c r="BU51521" s="10"/>
    </row>
    <row r="51522" spans="68:73">
      <c r="BP51522" s="8"/>
      <c r="BQ51522" s="8"/>
      <c r="BR51522" s="8"/>
      <c r="BS51522" s="8"/>
      <c r="BT51522" s="8"/>
      <c r="BU51522" s="8"/>
    </row>
    <row r="51523" spans="68:73">
      <c r="BP51523" s="10"/>
      <c r="BQ51523" s="10"/>
      <c r="BR51523" s="10"/>
      <c r="BS51523" s="10"/>
      <c r="BT51523" s="10"/>
      <c r="BU51523" s="10"/>
    </row>
    <row r="51524" spans="68:73">
      <c r="BP51524" s="8"/>
      <c r="BQ51524" s="8"/>
      <c r="BR51524" s="8"/>
      <c r="BS51524" s="8"/>
      <c r="BT51524" s="8"/>
      <c r="BU51524" s="8"/>
    </row>
    <row r="51525" spans="68:73">
      <c r="BP51525" s="10"/>
      <c r="BQ51525" s="10"/>
      <c r="BR51525" s="10"/>
      <c r="BS51525" s="10"/>
      <c r="BT51525" s="10"/>
      <c r="BU51525" s="10"/>
    </row>
    <row r="51526" spans="68:73">
      <c r="BP51526" s="8"/>
      <c r="BQ51526" s="8"/>
      <c r="BR51526" s="8"/>
      <c r="BS51526" s="8"/>
      <c r="BT51526" s="8"/>
      <c r="BU51526" s="8"/>
    </row>
    <row r="51527" spans="68:73">
      <c r="BP51527" s="10"/>
      <c r="BQ51527" s="10"/>
      <c r="BR51527" s="10"/>
      <c r="BS51527" s="10"/>
      <c r="BT51527" s="10"/>
      <c r="BU51527" s="10"/>
    </row>
    <row r="51528" spans="68:73">
      <c r="BP51528" s="8"/>
      <c r="BQ51528" s="8"/>
      <c r="BR51528" s="8"/>
      <c r="BS51528" s="8"/>
      <c r="BT51528" s="8"/>
      <c r="BU51528" s="8"/>
    </row>
    <row r="51529" spans="68:73">
      <c r="BP51529" s="10"/>
      <c r="BQ51529" s="10"/>
      <c r="BR51529" s="10"/>
      <c r="BS51529" s="10"/>
      <c r="BT51529" s="10"/>
      <c r="BU51529" s="10"/>
    </row>
    <row r="51530" spans="68:73">
      <c r="BP51530" s="8"/>
      <c r="BQ51530" s="8"/>
      <c r="BR51530" s="8"/>
      <c r="BS51530" s="8"/>
      <c r="BT51530" s="8"/>
      <c r="BU51530" s="8"/>
    </row>
    <row r="51531" spans="68:73">
      <c r="BP51531" s="10"/>
      <c r="BQ51531" s="10"/>
      <c r="BR51531" s="10"/>
      <c r="BS51531" s="10"/>
      <c r="BT51531" s="10"/>
      <c r="BU51531" s="10"/>
    </row>
    <row r="51532" spans="68:73">
      <c r="BP51532" s="8"/>
      <c r="BQ51532" s="8"/>
      <c r="BR51532" s="8"/>
      <c r="BS51532" s="8"/>
      <c r="BT51532" s="8"/>
      <c r="BU51532" s="8"/>
    </row>
    <row r="51533" spans="68:73">
      <c r="BP51533" s="10"/>
      <c r="BQ51533" s="10"/>
      <c r="BR51533" s="10"/>
      <c r="BS51533" s="10"/>
      <c r="BT51533" s="10"/>
      <c r="BU51533" s="10"/>
    </row>
    <row r="51534" spans="68:73">
      <c r="BP51534" s="8"/>
      <c r="BQ51534" s="8"/>
      <c r="BR51534" s="8"/>
      <c r="BS51534" s="8"/>
      <c r="BT51534" s="8"/>
      <c r="BU51534" s="8"/>
    </row>
    <row r="51535" spans="68:73">
      <c r="BP51535" s="10"/>
      <c r="BQ51535" s="10"/>
      <c r="BR51535" s="10"/>
      <c r="BS51535" s="10"/>
      <c r="BT51535" s="10"/>
      <c r="BU51535" s="10"/>
    </row>
    <row r="51536" spans="68:73">
      <c r="BP51536" s="8"/>
      <c r="BQ51536" s="8"/>
      <c r="BR51536" s="8"/>
      <c r="BS51536" s="8"/>
      <c r="BT51536" s="8"/>
      <c r="BU51536" s="8"/>
    </row>
    <row r="51537" spans="68:73">
      <c r="BP51537" s="10"/>
      <c r="BQ51537" s="10"/>
      <c r="BR51537" s="10"/>
      <c r="BS51537" s="10"/>
      <c r="BT51537" s="10"/>
      <c r="BU51537" s="10"/>
    </row>
    <row r="51538" spans="68:73">
      <c r="BP51538" s="8"/>
      <c r="BQ51538" s="8"/>
      <c r="BR51538" s="8"/>
      <c r="BS51538" s="8"/>
      <c r="BT51538" s="8"/>
      <c r="BU51538" s="8"/>
    </row>
    <row r="51539" spans="68:73">
      <c r="BP51539" s="10"/>
      <c r="BQ51539" s="10"/>
      <c r="BR51539" s="10"/>
      <c r="BS51539" s="10"/>
      <c r="BT51539" s="10"/>
      <c r="BU51539" s="10"/>
    </row>
    <row r="51540" spans="68:73">
      <c r="BP51540" s="8"/>
      <c r="BQ51540" s="8"/>
      <c r="BR51540" s="8"/>
      <c r="BS51540" s="8"/>
      <c r="BT51540" s="8"/>
      <c r="BU51540" s="8"/>
    </row>
    <row r="51541" spans="68:73">
      <c r="BP51541" s="10"/>
      <c r="BQ51541" s="10"/>
      <c r="BR51541" s="10"/>
      <c r="BS51541" s="10"/>
      <c r="BT51541" s="10"/>
      <c r="BU51541" s="10"/>
    </row>
    <row r="51542" spans="68:73">
      <c r="BP51542" s="8"/>
      <c r="BQ51542" s="8"/>
      <c r="BR51542" s="8"/>
      <c r="BS51542" s="8"/>
      <c r="BT51542" s="8"/>
      <c r="BU51542" s="8"/>
    </row>
    <row r="51543" spans="68:73">
      <c r="BP51543" s="10"/>
      <c r="BQ51543" s="10"/>
      <c r="BR51543" s="10"/>
      <c r="BS51543" s="10"/>
      <c r="BT51543" s="10"/>
      <c r="BU51543" s="10"/>
    </row>
    <row r="51544" spans="68:73">
      <c r="BP51544" s="8"/>
      <c r="BQ51544" s="8"/>
      <c r="BR51544" s="8"/>
      <c r="BS51544" s="8"/>
      <c r="BT51544" s="8"/>
      <c r="BU51544" s="8"/>
    </row>
    <row r="51545" spans="68:73">
      <c r="BP51545" s="10"/>
      <c r="BQ51545" s="10"/>
      <c r="BR51545" s="10"/>
      <c r="BS51545" s="10"/>
      <c r="BT51545" s="10"/>
      <c r="BU51545" s="10"/>
    </row>
    <row r="51546" spans="68:73">
      <c r="BP51546" s="8"/>
      <c r="BQ51546" s="8"/>
      <c r="BR51546" s="8"/>
      <c r="BS51546" s="8"/>
      <c r="BT51546" s="8"/>
      <c r="BU51546" s="8"/>
    </row>
    <row r="51547" spans="68:73">
      <c r="BP51547" s="10"/>
      <c r="BQ51547" s="10"/>
      <c r="BR51547" s="10"/>
      <c r="BS51547" s="10"/>
      <c r="BT51547" s="10"/>
      <c r="BU51547" s="10"/>
    </row>
    <row r="51548" spans="68:73">
      <c r="BP51548" s="8"/>
      <c r="BQ51548" s="8"/>
      <c r="BR51548" s="8"/>
      <c r="BS51548" s="8"/>
      <c r="BT51548" s="8"/>
      <c r="BU51548" s="8"/>
    </row>
    <row r="51549" spans="68:73">
      <c r="BP51549" s="10"/>
      <c r="BQ51549" s="10"/>
      <c r="BR51549" s="10"/>
      <c r="BS51549" s="10"/>
      <c r="BT51549" s="10"/>
      <c r="BU51549" s="10"/>
    </row>
    <row r="51550" spans="68:73">
      <c r="BP51550" s="8"/>
      <c r="BQ51550" s="8"/>
      <c r="BR51550" s="8"/>
      <c r="BS51550" s="8"/>
      <c r="BT51550" s="8"/>
      <c r="BU51550" s="8"/>
    </row>
    <row r="51551" spans="68:73">
      <c r="BP51551" s="10"/>
      <c r="BQ51551" s="10"/>
      <c r="BR51551" s="10"/>
      <c r="BS51551" s="10"/>
      <c r="BT51551" s="10"/>
      <c r="BU51551" s="10"/>
    </row>
    <row r="51552" spans="68:73">
      <c r="BP51552" s="8"/>
      <c r="BQ51552" s="8"/>
      <c r="BR51552" s="8"/>
      <c r="BS51552" s="8"/>
      <c r="BT51552" s="8"/>
      <c r="BU51552" s="8"/>
    </row>
    <row r="51553" spans="68:73">
      <c r="BP51553" s="10"/>
      <c r="BQ51553" s="10"/>
      <c r="BR51553" s="10"/>
      <c r="BS51553" s="10"/>
      <c r="BT51553" s="10"/>
      <c r="BU51553" s="10"/>
    </row>
    <row r="51554" spans="68:73">
      <c r="BP51554" s="8"/>
      <c r="BQ51554" s="8"/>
      <c r="BR51554" s="8"/>
      <c r="BS51554" s="8"/>
      <c r="BT51554" s="8"/>
      <c r="BU51554" s="8"/>
    </row>
    <row r="51555" spans="68:73">
      <c r="BP51555" s="10"/>
      <c r="BQ51555" s="10"/>
      <c r="BR51555" s="10"/>
      <c r="BS51555" s="10"/>
      <c r="BT51555" s="10"/>
      <c r="BU51555" s="10"/>
    </row>
    <row r="51556" spans="68:73">
      <c r="BP51556" s="8"/>
      <c r="BQ51556" s="8"/>
      <c r="BR51556" s="8"/>
      <c r="BS51556" s="8"/>
      <c r="BT51556" s="8"/>
      <c r="BU51556" s="8"/>
    </row>
    <row r="51557" spans="68:73">
      <c r="BP51557" s="10"/>
      <c r="BQ51557" s="10"/>
      <c r="BR51557" s="10"/>
      <c r="BS51557" s="10"/>
      <c r="BT51557" s="10"/>
      <c r="BU51557" s="10"/>
    </row>
    <row r="51558" spans="68:73">
      <c r="BP51558" s="8"/>
      <c r="BQ51558" s="8"/>
      <c r="BR51558" s="8"/>
      <c r="BS51558" s="8"/>
      <c r="BT51558" s="8"/>
      <c r="BU51558" s="8"/>
    </row>
    <row r="51559" spans="68:73">
      <c r="BP51559" s="10"/>
      <c r="BQ51559" s="10"/>
      <c r="BR51559" s="10"/>
      <c r="BS51559" s="10"/>
      <c r="BT51559" s="10"/>
      <c r="BU51559" s="10"/>
    </row>
    <row r="51560" spans="68:73">
      <c r="BP51560" s="8"/>
      <c r="BQ51560" s="8"/>
      <c r="BR51560" s="8"/>
      <c r="BS51560" s="8"/>
      <c r="BT51560" s="8"/>
      <c r="BU51560" s="8"/>
    </row>
    <row r="51561" spans="68:73">
      <c r="BP51561" s="10"/>
      <c r="BQ51561" s="10"/>
      <c r="BR51561" s="10"/>
      <c r="BS51561" s="10"/>
      <c r="BT51561" s="10"/>
      <c r="BU51561" s="10"/>
    </row>
    <row r="51562" spans="68:73">
      <c r="BP51562" s="8"/>
      <c r="BQ51562" s="8"/>
      <c r="BR51562" s="8"/>
      <c r="BS51562" s="8"/>
      <c r="BT51562" s="8"/>
      <c r="BU51562" s="8"/>
    </row>
    <row r="51563" spans="68:73">
      <c r="BP51563" s="10"/>
      <c r="BQ51563" s="10"/>
      <c r="BR51563" s="10"/>
      <c r="BS51563" s="10"/>
      <c r="BT51563" s="10"/>
      <c r="BU51563" s="10"/>
    </row>
    <row r="51564" spans="68:73">
      <c r="BP51564" s="8"/>
      <c r="BQ51564" s="8"/>
      <c r="BR51564" s="8"/>
      <c r="BS51564" s="8"/>
      <c r="BT51564" s="8"/>
      <c r="BU51564" s="8"/>
    </row>
    <row r="51565" spans="68:73">
      <c r="BP51565" s="10"/>
      <c r="BQ51565" s="10"/>
      <c r="BR51565" s="10"/>
      <c r="BS51565" s="10"/>
      <c r="BT51565" s="10"/>
      <c r="BU51565" s="10"/>
    </row>
    <row r="51566" spans="68:73">
      <c r="BP51566" s="8"/>
      <c r="BQ51566" s="8"/>
      <c r="BR51566" s="8"/>
      <c r="BS51566" s="8"/>
      <c r="BT51566" s="8"/>
      <c r="BU51566" s="8"/>
    </row>
    <row r="51567" spans="68:73">
      <c r="BP51567" s="10"/>
      <c r="BQ51567" s="10"/>
      <c r="BR51567" s="10"/>
      <c r="BS51567" s="10"/>
      <c r="BT51567" s="10"/>
      <c r="BU51567" s="10"/>
    </row>
    <row r="51568" spans="68:73">
      <c r="BP51568" s="8"/>
      <c r="BQ51568" s="8"/>
      <c r="BR51568" s="8"/>
      <c r="BS51568" s="8"/>
      <c r="BT51568" s="8"/>
      <c r="BU51568" s="8"/>
    </row>
    <row r="51569" spans="68:73">
      <c r="BP51569" s="10"/>
      <c r="BQ51569" s="10"/>
      <c r="BR51569" s="10"/>
      <c r="BS51569" s="10"/>
      <c r="BT51569" s="10"/>
      <c r="BU51569" s="10"/>
    </row>
    <row r="51570" spans="68:73">
      <c r="BP51570" s="8"/>
      <c r="BQ51570" s="8"/>
      <c r="BR51570" s="8"/>
      <c r="BS51570" s="8"/>
      <c r="BT51570" s="8"/>
      <c r="BU51570" s="8"/>
    </row>
    <row r="51571" spans="68:73">
      <c r="BP51571" s="10"/>
      <c r="BQ51571" s="10"/>
      <c r="BR51571" s="10"/>
      <c r="BS51571" s="10"/>
      <c r="BT51571" s="10"/>
      <c r="BU51571" s="10"/>
    </row>
    <row r="51572" spans="68:73">
      <c r="BP51572" s="8"/>
      <c r="BQ51572" s="8"/>
      <c r="BR51572" s="8"/>
      <c r="BS51572" s="8"/>
      <c r="BT51572" s="8"/>
      <c r="BU51572" s="8"/>
    </row>
    <row r="51573" spans="68:73">
      <c r="BP51573" s="10"/>
      <c r="BQ51573" s="10"/>
      <c r="BR51573" s="10"/>
      <c r="BS51573" s="10"/>
      <c r="BT51573" s="10"/>
      <c r="BU51573" s="10"/>
    </row>
    <row r="51574" spans="68:73">
      <c r="BP51574" s="8"/>
      <c r="BQ51574" s="8"/>
      <c r="BR51574" s="8"/>
      <c r="BS51574" s="8"/>
      <c r="BT51574" s="8"/>
      <c r="BU51574" s="8"/>
    </row>
    <row r="51575" spans="68:73">
      <c r="BP51575" s="10"/>
      <c r="BQ51575" s="10"/>
      <c r="BR51575" s="10"/>
      <c r="BS51575" s="10"/>
      <c r="BT51575" s="10"/>
      <c r="BU51575" s="10"/>
    </row>
    <row r="51576" spans="68:73">
      <c r="BP51576" s="8"/>
      <c r="BQ51576" s="8"/>
      <c r="BR51576" s="8"/>
      <c r="BS51576" s="8"/>
      <c r="BT51576" s="8"/>
      <c r="BU51576" s="8"/>
    </row>
    <row r="51577" spans="68:73">
      <c r="BP51577" s="10"/>
      <c r="BQ51577" s="10"/>
      <c r="BR51577" s="10"/>
      <c r="BS51577" s="10"/>
      <c r="BT51577" s="10"/>
      <c r="BU51577" s="10"/>
    </row>
    <row r="51578" spans="68:73">
      <c r="BP51578" s="8"/>
      <c r="BQ51578" s="8"/>
      <c r="BR51578" s="8"/>
      <c r="BS51578" s="8"/>
      <c r="BT51578" s="8"/>
      <c r="BU51578" s="8"/>
    </row>
    <row r="51579" spans="68:73">
      <c r="BP51579" s="10"/>
      <c r="BQ51579" s="10"/>
      <c r="BR51579" s="10"/>
      <c r="BS51579" s="10"/>
      <c r="BT51579" s="10"/>
      <c r="BU51579" s="10"/>
    </row>
    <row r="51580" spans="68:73">
      <c r="BP51580" s="8"/>
      <c r="BQ51580" s="8"/>
      <c r="BR51580" s="8"/>
      <c r="BS51580" s="8"/>
      <c r="BT51580" s="8"/>
      <c r="BU51580" s="8"/>
    </row>
    <row r="51581" spans="68:73">
      <c r="BP51581" s="10"/>
      <c r="BQ51581" s="10"/>
      <c r="BR51581" s="10"/>
      <c r="BS51581" s="10"/>
      <c r="BT51581" s="10"/>
      <c r="BU51581" s="10"/>
    </row>
    <row r="51582" spans="68:73">
      <c r="BP51582" s="8"/>
      <c r="BQ51582" s="8"/>
      <c r="BR51582" s="8"/>
      <c r="BS51582" s="8"/>
      <c r="BT51582" s="8"/>
      <c r="BU51582" s="8"/>
    </row>
    <row r="51583" spans="68:73">
      <c r="BP51583" s="10"/>
      <c r="BQ51583" s="10"/>
      <c r="BR51583" s="10"/>
      <c r="BS51583" s="10"/>
      <c r="BT51583" s="10"/>
      <c r="BU51583" s="10"/>
    </row>
    <row r="51584" spans="68:73">
      <c r="BP51584" s="8"/>
      <c r="BQ51584" s="8"/>
      <c r="BR51584" s="8"/>
      <c r="BS51584" s="8"/>
      <c r="BT51584" s="8"/>
      <c r="BU51584" s="8"/>
    </row>
    <row r="51585" spans="68:73">
      <c r="BP51585" s="10"/>
      <c r="BQ51585" s="10"/>
      <c r="BR51585" s="10"/>
      <c r="BS51585" s="10"/>
      <c r="BT51585" s="10"/>
      <c r="BU51585" s="10"/>
    </row>
    <row r="51586" spans="68:73">
      <c r="BP51586" s="8"/>
      <c r="BQ51586" s="8"/>
      <c r="BR51586" s="8"/>
      <c r="BS51586" s="8"/>
      <c r="BT51586" s="8"/>
      <c r="BU51586" s="8"/>
    </row>
    <row r="51587" spans="68:73">
      <c r="BP51587" s="10"/>
      <c r="BQ51587" s="10"/>
      <c r="BR51587" s="10"/>
      <c r="BS51587" s="10"/>
      <c r="BT51587" s="10"/>
      <c r="BU51587" s="10"/>
    </row>
    <row r="51588" spans="68:73">
      <c r="BP51588" s="8"/>
      <c r="BQ51588" s="8"/>
      <c r="BR51588" s="8"/>
      <c r="BS51588" s="8"/>
      <c r="BT51588" s="8"/>
      <c r="BU51588" s="8"/>
    </row>
    <row r="51589" spans="68:73">
      <c r="BP51589" s="10"/>
      <c r="BQ51589" s="10"/>
      <c r="BR51589" s="10"/>
      <c r="BS51589" s="10"/>
      <c r="BT51589" s="10"/>
      <c r="BU51589" s="10"/>
    </row>
    <row r="51590" spans="68:73">
      <c r="BP51590" s="8"/>
      <c r="BQ51590" s="8"/>
      <c r="BR51590" s="8"/>
      <c r="BS51590" s="8"/>
      <c r="BT51590" s="8"/>
      <c r="BU51590" s="8"/>
    </row>
    <row r="51591" spans="68:73">
      <c r="BP51591" s="10"/>
      <c r="BQ51591" s="10"/>
      <c r="BR51591" s="10"/>
      <c r="BS51591" s="10"/>
      <c r="BT51591" s="10"/>
      <c r="BU51591" s="10"/>
    </row>
    <row r="51592" spans="68:73">
      <c r="BP51592" s="8"/>
      <c r="BQ51592" s="8"/>
      <c r="BR51592" s="8"/>
      <c r="BS51592" s="8"/>
      <c r="BT51592" s="8"/>
      <c r="BU51592" s="8"/>
    </row>
    <row r="51593" spans="68:73">
      <c r="BP51593" s="10"/>
      <c r="BQ51593" s="10"/>
      <c r="BR51593" s="10"/>
      <c r="BS51593" s="10"/>
      <c r="BT51593" s="10"/>
      <c r="BU51593" s="10"/>
    </row>
    <row r="51594" spans="68:73">
      <c r="BP51594" s="8"/>
      <c r="BQ51594" s="8"/>
      <c r="BR51594" s="8"/>
      <c r="BS51594" s="8"/>
      <c r="BT51594" s="8"/>
      <c r="BU51594" s="8"/>
    </row>
    <row r="51595" spans="68:73">
      <c r="BP51595" s="10"/>
      <c r="BQ51595" s="10"/>
      <c r="BR51595" s="10"/>
      <c r="BS51595" s="10"/>
      <c r="BT51595" s="10"/>
      <c r="BU51595" s="10"/>
    </row>
    <row r="51596" spans="68:73">
      <c r="BP51596" s="8"/>
      <c r="BQ51596" s="8"/>
      <c r="BR51596" s="8"/>
      <c r="BS51596" s="8"/>
      <c r="BT51596" s="8"/>
      <c r="BU51596" s="8"/>
    </row>
    <row r="51597" spans="68:73">
      <c r="BP51597" s="10"/>
      <c r="BQ51597" s="10"/>
      <c r="BR51597" s="10"/>
      <c r="BS51597" s="10"/>
      <c r="BT51597" s="10"/>
      <c r="BU51597" s="10"/>
    </row>
    <row r="51598" spans="68:73">
      <c r="BP51598" s="8"/>
      <c r="BQ51598" s="8"/>
      <c r="BR51598" s="8"/>
      <c r="BS51598" s="8"/>
      <c r="BT51598" s="8"/>
      <c r="BU51598" s="8"/>
    </row>
    <row r="51599" spans="68:73">
      <c r="BP51599" s="10"/>
      <c r="BQ51599" s="10"/>
      <c r="BR51599" s="10"/>
      <c r="BS51599" s="10"/>
      <c r="BT51599" s="10"/>
      <c r="BU51599" s="10"/>
    </row>
    <row r="51600" spans="68:73">
      <c r="BP51600" s="8"/>
      <c r="BQ51600" s="8"/>
      <c r="BR51600" s="8"/>
      <c r="BS51600" s="8"/>
      <c r="BT51600" s="8"/>
      <c r="BU51600" s="8"/>
    </row>
    <row r="51601" spans="68:73">
      <c r="BP51601" s="10"/>
      <c r="BQ51601" s="10"/>
      <c r="BR51601" s="10"/>
      <c r="BS51601" s="10"/>
      <c r="BT51601" s="10"/>
      <c r="BU51601" s="10"/>
    </row>
    <row r="51602" spans="68:73">
      <c r="BP51602" s="8"/>
      <c r="BQ51602" s="8"/>
      <c r="BR51602" s="8"/>
      <c r="BS51602" s="8"/>
      <c r="BT51602" s="8"/>
      <c r="BU51602" s="8"/>
    </row>
    <row r="51603" spans="68:73">
      <c r="BP51603" s="10"/>
      <c r="BQ51603" s="10"/>
      <c r="BR51603" s="10"/>
      <c r="BS51603" s="10"/>
      <c r="BT51603" s="10"/>
      <c r="BU51603" s="10"/>
    </row>
    <row r="51604" spans="68:73">
      <c r="BP51604" s="8"/>
      <c r="BQ51604" s="8"/>
      <c r="BR51604" s="8"/>
      <c r="BS51604" s="8"/>
      <c r="BT51604" s="8"/>
      <c r="BU51604" s="8"/>
    </row>
    <row r="51605" spans="68:73">
      <c r="BP51605" s="10"/>
      <c r="BQ51605" s="10"/>
      <c r="BR51605" s="10"/>
      <c r="BS51605" s="10"/>
      <c r="BT51605" s="10"/>
      <c r="BU51605" s="10"/>
    </row>
    <row r="51606" spans="68:73">
      <c r="BP51606" s="8"/>
      <c r="BQ51606" s="8"/>
      <c r="BR51606" s="8"/>
      <c r="BS51606" s="8"/>
      <c r="BT51606" s="8"/>
      <c r="BU51606" s="8"/>
    </row>
    <row r="51607" spans="68:73">
      <c r="BP51607" s="10"/>
      <c r="BQ51607" s="10"/>
      <c r="BR51607" s="10"/>
      <c r="BS51607" s="10"/>
      <c r="BT51607" s="10"/>
      <c r="BU51607" s="10"/>
    </row>
    <row r="51608" spans="68:73">
      <c r="BP51608" s="8"/>
      <c r="BQ51608" s="8"/>
      <c r="BR51608" s="8"/>
      <c r="BS51608" s="8"/>
      <c r="BT51608" s="8"/>
      <c r="BU51608" s="8"/>
    </row>
    <row r="51609" spans="68:73">
      <c r="BP51609" s="10"/>
      <c r="BQ51609" s="10"/>
      <c r="BR51609" s="10"/>
      <c r="BS51609" s="10"/>
      <c r="BT51609" s="10"/>
      <c r="BU51609" s="10"/>
    </row>
    <row r="51610" spans="68:73">
      <c r="BP51610" s="8"/>
      <c r="BQ51610" s="8"/>
      <c r="BR51610" s="8"/>
      <c r="BS51610" s="8"/>
      <c r="BT51610" s="8"/>
      <c r="BU51610" s="8"/>
    </row>
    <row r="51611" spans="68:73">
      <c r="BP51611" s="10"/>
      <c r="BQ51611" s="10"/>
      <c r="BR51611" s="10"/>
      <c r="BS51611" s="10"/>
      <c r="BT51611" s="10"/>
      <c r="BU51611" s="10"/>
    </row>
    <row r="51612" spans="68:73">
      <c r="BP51612" s="8"/>
      <c r="BQ51612" s="8"/>
      <c r="BR51612" s="8"/>
      <c r="BS51612" s="8"/>
      <c r="BT51612" s="8"/>
      <c r="BU51612" s="8"/>
    </row>
    <row r="51613" spans="68:73">
      <c r="BP51613" s="10"/>
      <c r="BQ51613" s="10"/>
      <c r="BR51613" s="10"/>
      <c r="BS51613" s="10"/>
      <c r="BT51613" s="10"/>
      <c r="BU51613" s="10"/>
    </row>
    <row r="51614" spans="68:73">
      <c r="BP51614" s="8"/>
      <c r="BQ51614" s="8"/>
      <c r="BR51614" s="8"/>
      <c r="BS51614" s="8"/>
      <c r="BT51614" s="8"/>
      <c r="BU51614" s="8"/>
    </row>
    <row r="51615" spans="68:73">
      <c r="BP51615" s="10"/>
      <c r="BQ51615" s="10"/>
      <c r="BR51615" s="10"/>
      <c r="BS51615" s="10"/>
      <c r="BT51615" s="10"/>
      <c r="BU51615" s="10"/>
    </row>
    <row r="51616" spans="68:73">
      <c r="BP51616" s="8"/>
      <c r="BQ51616" s="8"/>
      <c r="BR51616" s="8"/>
      <c r="BS51616" s="8"/>
      <c r="BT51616" s="8"/>
      <c r="BU51616" s="8"/>
    </row>
    <row r="51617" spans="68:73">
      <c r="BP51617" s="10"/>
      <c r="BQ51617" s="10"/>
      <c r="BR51617" s="10"/>
      <c r="BS51617" s="10"/>
      <c r="BT51617" s="10"/>
      <c r="BU51617" s="10"/>
    </row>
    <row r="51618" spans="68:73">
      <c r="BP51618" s="8"/>
      <c r="BQ51618" s="8"/>
      <c r="BR51618" s="8"/>
      <c r="BS51618" s="8"/>
      <c r="BT51618" s="8"/>
      <c r="BU51618" s="8"/>
    </row>
    <row r="51619" spans="68:73">
      <c r="BP51619" s="10"/>
      <c r="BQ51619" s="10"/>
      <c r="BR51619" s="10"/>
      <c r="BS51619" s="10"/>
      <c r="BT51619" s="10"/>
      <c r="BU51619" s="10"/>
    </row>
    <row r="51620" spans="68:73">
      <c r="BP51620" s="8"/>
      <c r="BQ51620" s="8"/>
      <c r="BR51620" s="8"/>
      <c r="BS51620" s="8"/>
      <c r="BT51620" s="8"/>
      <c r="BU51620" s="8"/>
    </row>
    <row r="51621" spans="68:73">
      <c r="BP51621" s="10"/>
      <c r="BQ51621" s="10"/>
      <c r="BR51621" s="10"/>
      <c r="BS51621" s="10"/>
      <c r="BT51621" s="10"/>
      <c r="BU51621" s="10"/>
    </row>
    <row r="51622" spans="68:73">
      <c r="BP51622" s="8"/>
      <c r="BQ51622" s="8"/>
      <c r="BR51622" s="8"/>
      <c r="BS51622" s="8"/>
      <c r="BT51622" s="8"/>
      <c r="BU51622" s="8"/>
    </row>
    <row r="51623" spans="68:73">
      <c r="BP51623" s="10"/>
      <c r="BQ51623" s="10"/>
      <c r="BR51623" s="10"/>
      <c r="BS51623" s="10"/>
      <c r="BT51623" s="10"/>
      <c r="BU51623" s="10"/>
    </row>
    <row r="51624" spans="68:73">
      <c r="BP51624" s="8"/>
      <c r="BQ51624" s="8"/>
      <c r="BR51624" s="8"/>
      <c r="BS51624" s="8"/>
      <c r="BT51624" s="8"/>
      <c r="BU51624" s="8"/>
    </row>
    <row r="51625" spans="68:73">
      <c r="BP51625" s="10"/>
      <c r="BQ51625" s="10"/>
      <c r="BR51625" s="10"/>
      <c r="BS51625" s="10"/>
      <c r="BT51625" s="10"/>
      <c r="BU51625" s="10"/>
    </row>
    <row r="51626" spans="68:73">
      <c r="BP51626" s="8"/>
      <c r="BQ51626" s="8"/>
      <c r="BR51626" s="8"/>
      <c r="BS51626" s="8"/>
      <c r="BT51626" s="8"/>
      <c r="BU51626" s="8"/>
    </row>
    <row r="51627" spans="68:73">
      <c r="BP51627" s="10"/>
      <c r="BQ51627" s="10"/>
      <c r="BR51627" s="10"/>
      <c r="BS51627" s="10"/>
      <c r="BT51627" s="10"/>
      <c r="BU51627" s="10"/>
    </row>
    <row r="51628" spans="68:73">
      <c r="BP51628" s="8"/>
      <c r="BQ51628" s="8"/>
      <c r="BR51628" s="8"/>
      <c r="BS51628" s="8"/>
      <c r="BT51628" s="8"/>
      <c r="BU51628" s="8"/>
    </row>
    <row r="51629" spans="68:73">
      <c r="BP51629" s="10"/>
      <c r="BQ51629" s="10"/>
      <c r="BR51629" s="10"/>
      <c r="BS51629" s="10"/>
      <c r="BT51629" s="10"/>
      <c r="BU51629" s="10"/>
    </row>
    <row r="51630" spans="68:73">
      <c r="BP51630" s="8"/>
      <c r="BQ51630" s="8"/>
      <c r="BR51630" s="8"/>
      <c r="BS51630" s="8"/>
      <c r="BT51630" s="8"/>
      <c r="BU51630" s="8"/>
    </row>
    <row r="51631" spans="68:73">
      <c r="BP51631" s="10"/>
      <c r="BQ51631" s="10"/>
      <c r="BR51631" s="10"/>
      <c r="BS51631" s="10"/>
      <c r="BT51631" s="10"/>
      <c r="BU51631" s="10"/>
    </row>
    <row r="51632" spans="68:73">
      <c r="BP51632" s="8"/>
      <c r="BQ51632" s="8"/>
      <c r="BR51632" s="8"/>
      <c r="BS51632" s="8"/>
      <c r="BT51632" s="8"/>
      <c r="BU51632" s="8"/>
    </row>
    <row r="51633" spans="68:73">
      <c r="BP51633" s="10"/>
      <c r="BQ51633" s="10"/>
      <c r="BR51633" s="10"/>
      <c r="BS51633" s="10"/>
      <c r="BT51633" s="10"/>
      <c r="BU51633" s="10"/>
    </row>
    <row r="51634" spans="68:73">
      <c r="BP51634" s="8"/>
      <c r="BQ51634" s="8"/>
      <c r="BR51634" s="8"/>
      <c r="BS51634" s="8"/>
      <c r="BT51634" s="8"/>
      <c r="BU51634" s="8"/>
    </row>
    <row r="51635" spans="68:73">
      <c r="BP51635" s="10"/>
      <c r="BQ51635" s="10"/>
      <c r="BR51635" s="10"/>
      <c r="BS51635" s="10"/>
      <c r="BT51635" s="10"/>
      <c r="BU51635" s="10"/>
    </row>
    <row r="51636" spans="68:73">
      <c r="BP51636" s="8"/>
      <c r="BQ51636" s="8"/>
      <c r="BR51636" s="8"/>
      <c r="BS51636" s="8"/>
      <c r="BT51636" s="8"/>
      <c r="BU51636" s="8"/>
    </row>
    <row r="51637" spans="68:73">
      <c r="BP51637" s="10"/>
      <c r="BQ51637" s="10"/>
      <c r="BR51637" s="10"/>
      <c r="BS51637" s="10"/>
      <c r="BT51637" s="10"/>
      <c r="BU51637" s="10"/>
    </row>
    <row r="51638" spans="68:73">
      <c r="BP51638" s="8"/>
      <c r="BQ51638" s="8"/>
      <c r="BR51638" s="8"/>
      <c r="BS51638" s="8"/>
      <c r="BT51638" s="8"/>
      <c r="BU51638" s="8"/>
    </row>
    <row r="51639" spans="68:73">
      <c r="BP51639" s="10"/>
      <c r="BQ51639" s="10"/>
      <c r="BR51639" s="10"/>
      <c r="BS51639" s="10"/>
      <c r="BT51639" s="10"/>
      <c r="BU51639" s="10"/>
    </row>
    <row r="51640" spans="68:73">
      <c r="BP51640" s="8"/>
      <c r="BQ51640" s="8"/>
      <c r="BR51640" s="8"/>
      <c r="BS51640" s="8"/>
      <c r="BT51640" s="8"/>
      <c r="BU51640" s="8"/>
    </row>
    <row r="51641" spans="68:73">
      <c r="BP51641" s="10"/>
      <c r="BQ51641" s="10"/>
      <c r="BR51641" s="10"/>
      <c r="BS51641" s="10"/>
      <c r="BT51641" s="10"/>
      <c r="BU51641" s="10"/>
    </row>
    <row r="51642" spans="68:73">
      <c r="BP51642" s="8"/>
      <c r="BQ51642" s="8"/>
      <c r="BR51642" s="8"/>
      <c r="BS51642" s="8"/>
      <c r="BT51642" s="8"/>
      <c r="BU51642" s="8"/>
    </row>
    <row r="51643" spans="68:73">
      <c r="BP51643" s="10"/>
      <c r="BQ51643" s="10"/>
      <c r="BR51643" s="10"/>
      <c r="BS51643" s="10"/>
      <c r="BT51643" s="10"/>
      <c r="BU51643" s="10"/>
    </row>
    <row r="51644" spans="68:73">
      <c r="BP51644" s="8"/>
      <c r="BQ51644" s="8"/>
      <c r="BR51644" s="8"/>
      <c r="BS51644" s="8"/>
      <c r="BT51644" s="8"/>
      <c r="BU51644" s="8"/>
    </row>
    <row r="51645" spans="68:73">
      <c r="BP51645" s="10"/>
      <c r="BQ51645" s="10"/>
      <c r="BR51645" s="10"/>
      <c r="BS51645" s="10"/>
      <c r="BT51645" s="10"/>
      <c r="BU51645" s="10"/>
    </row>
    <row r="51646" spans="68:73">
      <c r="BP51646" s="8"/>
      <c r="BQ51646" s="8"/>
      <c r="BR51646" s="8"/>
      <c r="BS51646" s="8"/>
      <c r="BT51646" s="8"/>
      <c r="BU51646" s="8"/>
    </row>
    <row r="51647" spans="68:73">
      <c r="BP51647" s="10"/>
      <c r="BQ51647" s="10"/>
      <c r="BR51647" s="10"/>
      <c r="BS51647" s="10"/>
      <c r="BT51647" s="10"/>
      <c r="BU51647" s="10"/>
    </row>
    <row r="51648" spans="68:73">
      <c r="BP51648" s="8"/>
      <c r="BQ51648" s="8"/>
      <c r="BR51648" s="8"/>
      <c r="BS51648" s="8"/>
      <c r="BT51648" s="8"/>
      <c r="BU51648" s="8"/>
    </row>
    <row r="51649" spans="68:73">
      <c r="BP51649" s="10"/>
      <c r="BQ51649" s="10"/>
      <c r="BR51649" s="10"/>
      <c r="BS51649" s="10"/>
      <c r="BT51649" s="10"/>
      <c r="BU51649" s="10"/>
    </row>
    <row r="51650" spans="68:73">
      <c r="BP51650" s="8"/>
      <c r="BQ51650" s="8"/>
      <c r="BR51650" s="8"/>
      <c r="BS51650" s="8"/>
      <c r="BT51650" s="8"/>
      <c r="BU51650" s="8"/>
    </row>
    <row r="51651" spans="68:73">
      <c r="BP51651" s="10"/>
      <c r="BQ51651" s="10"/>
      <c r="BR51651" s="10"/>
      <c r="BS51651" s="10"/>
      <c r="BT51651" s="10"/>
      <c r="BU51651" s="10"/>
    </row>
    <row r="51652" spans="68:73">
      <c r="BP51652" s="8"/>
      <c r="BQ51652" s="8"/>
      <c r="BR51652" s="8"/>
      <c r="BS51652" s="8"/>
      <c r="BT51652" s="8"/>
      <c r="BU51652" s="8"/>
    </row>
    <row r="51653" spans="68:73">
      <c r="BP51653" s="10"/>
      <c r="BQ51653" s="10"/>
      <c r="BR51653" s="10"/>
      <c r="BS51653" s="10"/>
      <c r="BT51653" s="10"/>
      <c r="BU51653" s="10"/>
    </row>
    <row r="51654" spans="68:73">
      <c r="BP51654" s="8"/>
      <c r="BQ51654" s="8"/>
      <c r="BR51654" s="8"/>
      <c r="BS51654" s="8"/>
      <c r="BT51654" s="8"/>
      <c r="BU51654" s="8"/>
    </row>
    <row r="51655" spans="68:73">
      <c r="BP51655" s="10"/>
      <c r="BQ51655" s="10"/>
      <c r="BR51655" s="10"/>
      <c r="BS51655" s="10"/>
      <c r="BT51655" s="10"/>
      <c r="BU51655" s="10"/>
    </row>
    <row r="51656" spans="68:73">
      <c r="BP51656" s="8"/>
      <c r="BQ51656" s="8"/>
      <c r="BR51656" s="8"/>
      <c r="BS51656" s="8"/>
      <c r="BT51656" s="8"/>
      <c r="BU51656" s="8"/>
    </row>
    <row r="51657" spans="68:73">
      <c r="BP51657" s="10"/>
      <c r="BQ51657" s="10"/>
      <c r="BR51657" s="10"/>
      <c r="BS51657" s="10"/>
      <c r="BT51657" s="10"/>
      <c r="BU51657" s="10"/>
    </row>
    <row r="51658" spans="68:73">
      <c r="BP51658" s="8"/>
      <c r="BQ51658" s="8"/>
      <c r="BR51658" s="8"/>
      <c r="BS51658" s="8"/>
      <c r="BT51658" s="8"/>
      <c r="BU51658" s="8"/>
    </row>
    <row r="51659" spans="68:73">
      <c r="BP51659" s="10"/>
      <c r="BQ51659" s="10"/>
      <c r="BR51659" s="10"/>
      <c r="BS51659" s="10"/>
      <c r="BT51659" s="10"/>
      <c r="BU51659" s="10"/>
    </row>
    <row r="51660" spans="68:73">
      <c r="BP51660" s="8"/>
      <c r="BQ51660" s="8"/>
      <c r="BR51660" s="8"/>
      <c r="BS51660" s="8"/>
      <c r="BT51660" s="8"/>
      <c r="BU51660" s="8"/>
    </row>
    <row r="51661" spans="68:73">
      <c r="BP51661" s="10"/>
      <c r="BQ51661" s="10"/>
      <c r="BR51661" s="10"/>
      <c r="BS51661" s="10"/>
      <c r="BT51661" s="10"/>
      <c r="BU51661" s="10"/>
    </row>
    <row r="51662" spans="68:73">
      <c r="BP51662" s="8"/>
      <c r="BQ51662" s="8"/>
      <c r="BR51662" s="8"/>
      <c r="BS51662" s="8"/>
      <c r="BT51662" s="8"/>
      <c r="BU51662" s="8"/>
    </row>
    <row r="51663" spans="68:73">
      <c r="BP51663" s="10"/>
      <c r="BQ51663" s="10"/>
      <c r="BR51663" s="10"/>
      <c r="BS51663" s="10"/>
      <c r="BT51663" s="10"/>
      <c r="BU51663" s="10"/>
    </row>
    <row r="51664" spans="68:73">
      <c r="BP51664" s="8"/>
      <c r="BQ51664" s="8"/>
      <c r="BR51664" s="8"/>
      <c r="BS51664" s="8"/>
      <c r="BT51664" s="8"/>
      <c r="BU51664" s="8"/>
    </row>
    <row r="51665" spans="68:73">
      <c r="BP51665" s="10"/>
      <c r="BQ51665" s="10"/>
      <c r="BR51665" s="10"/>
      <c r="BS51665" s="10"/>
      <c r="BT51665" s="10"/>
      <c r="BU51665" s="10"/>
    </row>
    <row r="51666" spans="68:73">
      <c r="BP51666" s="8"/>
      <c r="BQ51666" s="8"/>
      <c r="BR51666" s="8"/>
      <c r="BS51666" s="8"/>
      <c r="BT51666" s="8"/>
      <c r="BU51666" s="8"/>
    </row>
    <row r="51667" spans="68:73">
      <c r="BP51667" s="10"/>
      <c r="BQ51667" s="10"/>
      <c r="BR51667" s="10"/>
      <c r="BS51667" s="10"/>
      <c r="BT51667" s="10"/>
      <c r="BU51667" s="10"/>
    </row>
    <row r="51668" spans="68:73">
      <c r="BP51668" s="8"/>
      <c r="BQ51668" s="8"/>
      <c r="BR51668" s="8"/>
      <c r="BS51668" s="8"/>
      <c r="BT51668" s="8"/>
      <c r="BU51668" s="8"/>
    </row>
    <row r="51669" spans="68:73">
      <c r="BP51669" s="10"/>
      <c r="BQ51669" s="10"/>
      <c r="BR51669" s="10"/>
      <c r="BS51669" s="10"/>
      <c r="BT51669" s="10"/>
      <c r="BU51669" s="10"/>
    </row>
    <row r="51670" spans="68:73">
      <c r="BP51670" s="8"/>
      <c r="BQ51670" s="8"/>
      <c r="BR51670" s="8"/>
      <c r="BS51670" s="8"/>
      <c r="BT51670" s="8"/>
      <c r="BU51670" s="8"/>
    </row>
    <row r="51671" spans="68:73">
      <c r="BP51671" s="10"/>
      <c r="BQ51671" s="10"/>
      <c r="BR51671" s="10"/>
      <c r="BS51671" s="10"/>
      <c r="BT51671" s="10"/>
      <c r="BU51671" s="10"/>
    </row>
    <row r="51672" spans="68:73">
      <c r="BP51672" s="8"/>
      <c r="BQ51672" s="8"/>
      <c r="BR51672" s="8"/>
      <c r="BS51672" s="8"/>
      <c r="BT51672" s="8"/>
      <c r="BU51672" s="8"/>
    </row>
    <row r="51673" spans="68:73">
      <c r="BP51673" s="10"/>
      <c r="BQ51673" s="10"/>
      <c r="BR51673" s="10"/>
      <c r="BS51673" s="10"/>
      <c r="BT51673" s="10"/>
      <c r="BU51673" s="10"/>
    </row>
    <row r="51674" spans="68:73">
      <c r="BP51674" s="8"/>
      <c r="BQ51674" s="8"/>
      <c r="BR51674" s="8"/>
      <c r="BS51674" s="8"/>
      <c r="BT51674" s="8"/>
      <c r="BU51674" s="8"/>
    </row>
    <row r="51675" spans="68:73">
      <c r="BP51675" s="10"/>
      <c r="BQ51675" s="10"/>
      <c r="BR51675" s="10"/>
      <c r="BS51675" s="10"/>
      <c r="BT51675" s="10"/>
      <c r="BU51675" s="10"/>
    </row>
    <row r="51676" spans="68:73">
      <c r="BP51676" s="8"/>
      <c r="BQ51676" s="8"/>
      <c r="BR51676" s="8"/>
      <c r="BS51676" s="8"/>
      <c r="BT51676" s="8"/>
      <c r="BU51676" s="8"/>
    </row>
    <row r="51677" spans="68:73">
      <c r="BP51677" s="10"/>
      <c r="BQ51677" s="10"/>
      <c r="BR51677" s="10"/>
      <c r="BS51677" s="10"/>
      <c r="BT51677" s="10"/>
      <c r="BU51677" s="10"/>
    </row>
    <row r="51678" spans="68:73">
      <c r="BP51678" s="8"/>
      <c r="BQ51678" s="8"/>
      <c r="BR51678" s="8"/>
      <c r="BS51678" s="8"/>
      <c r="BT51678" s="8"/>
      <c r="BU51678" s="8"/>
    </row>
    <row r="51679" spans="68:73">
      <c r="BP51679" s="10"/>
      <c r="BQ51679" s="10"/>
      <c r="BR51679" s="10"/>
      <c r="BS51679" s="10"/>
      <c r="BT51679" s="10"/>
      <c r="BU51679" s="10"/>
    </row>
    <row r="51680" spans="68:73">
      <c r="BP51680" s="8"/>
      <c r="BQ51680" s="8"/>
      <c r="BR51680" s="8"/>
      <c r="BS51680" s="8"/>
      <c r="BT51680" s="8"/>
      <c r="BU51680" s="8"/>
    </row>
    <row r="51681" spans="68:73">
      <c r="BP51681" s="10"/>
      <c r="BQ51681" s="10"/>
      <c r="BR51681" s="10"/>
      <c r="BS51681" s="10"/>
      <c r="BT51681" s="10"/>
      <c r="BU51681" s="10"/>
    </row>
    <row r="51682" spans="68:73">
      <c r="BP51682" s="8"/>
      <c r="BQ51682" s="8"/>
      <c r="BR51682" s="8"/>
      <c r="BS51682" s="8"/>
      <c r="BT51682" s="8"/>
      <c r="BU51682" s="8"/>
    </row>
    <row r="51683" spans="68:73">
      <c r="BP51683" s="10"/>
      <c r="BQ51683" s="10"/>
      <c r="BR51683" s="10"/>
      <c r="BS51683" s="10"/>
      <c r="BT51683" s="10"/>
      <c r="BU51683" s="10"/>
    </row>
    <row r="51684" spans="68:73">
      <c r="BP51684" s="8"/>
      <c r="BQ51684" s="8"/>
      <c r="BR51684" s="8"/>
      <c r="BS51684" s="8"/>
      <c r="BT51684" s="8"/>
      <c r="BU51684" s="8"/>
    </row>
    <row r="51685" spans="68:73">
      <c r="BP51685" s="10"/>
      <c r="BQ51685" s="10"/>
      <c r="BR51685" s="10"/>
      <c r="BS51685" s="10"/>
      <c r="BT51685" s="10"/>
      <c r="BU51685" s="10"/>
    </row>
    <row r="51686" spans="68:73">
      <c r="BP51686" s="8"/>
      <c r="BQ51686" s="8"/>
      <c r="BR51686" s="8"/>
      <c r="BS51686" s="8"/>
      <c r="BT51686" s="8"/>
      <c r="BU51686" s="8"/>
    </row>
    <row r="51687" spans="68:73">
      <c r="BP51687" s="10"/>
      <c r="BQ51687" s="10"/>
      <c r="BR51687" s="10"/>
      <c r="BS51687" s="10"/>
      <c r="BT51687" s="10"/>
      <c r="BU51687" s="10"/>
    </row>
    <row r="51688" spans="68:73">
      <c r="BP51688" s="8"/>
      <c r="BQ51688" s="8"/>
      <c r="BR51688" s="8"/>
      <c r="BS51688" s="8"/>
      <c r="BT51688" s="8"/>
      <c r="BU51688" s="8"/>
    </row>
    <row r="51689" spans="68:73">
      <c r="BP51689" s="10"/>
      <c r="BQ51689" s="10"/>
      <c r="BR51689" s="10"/>
      <c r="BS51689" s="10"/>
      <c r="BT51689" s="10"/>
      <c r="BU51689" s="10"/>
    </row>
    <row r="51690" spans="68:73">
      <c r="BP51690" s="8"/>
      <c r="BQ51690" s="8"/>
      <c r="BR51690" s="8"/>
      <c r="BS51690" s="8"/>
      <c r="BT51690" s="8"/>
      <c r="BU51690" s="8"/>
    </row>
    <row r="51691" spans="68:73">
      <c r="BP51691" s="10"/>
      <c r="BQ51691" s="10"/>
      <c r="BR51691" s="10"/>
      <c r="BS51691" s="10"/>
      <c r="BT51691" s="10"/>
      <c r="BU51691" s="10"/>
    </row>
    <row r="51692" spans="68:73">
      <c r="BP51692" s="8"/>
      <c r="BQ51692" s="8"/>
      <c r="BR51692" s="8"/>
      <c r="BS51692" s="8"/>
      <c r="BT51692" s="8"/>
      <c r="BU51692" s="8"/>
    </row>
    <row r="51693" spans="68:73">
      <c r="BP51693" s="10"/>
      <c r="BQ51693" s="10"/>
      <c r="BR51693" s="10"/>
      <c r="BS51693" s="10"/>
      <c r="BT51693" s="10"/>
      <c r="BU51693" s="10"/>
    </row>
    <row r="51694" spans="68:73">
      <c r="BP51694" s="8"/>
      <c r="BQ51694" s="8"/>
      <c r="BR51694" s="8"/>
      <c r="BS51694" s="8"/>
      <c r="BT51694" s="8"/>
      <c r="BU51694" s="8"/>
    </row>
    <row r="51695" spans="68:73">
      <c r="BP51695" s="10"/>
      <c r="BQ51695" s="10"/>
      <c r="BR51695" s="10"/>
      <c r="BS51695" s="10"/>
      <c r="BT51695" s="10"/>
      <c r="BU51695" s="10"/>
    </row>
    <row r="51696" spans="68:73">
      <c r="BP51696" s="8"/>
      <c r="BQ51696" s="8"/>
      <c r="BR51696" s="8"/>
      <c r="BS51696" s="8"/>
      <c r="BT51696" s="8"/>
      <c r="BU51696" s="8"/>
    </row>
    <row r="51697" spans="68:73">
      <c r="BP51697" s="10"/>
      <c r="BQ51697" s="10"/>
      <c r="BR51697" s="10"/>
      <c r="BS51697" s="10"/>
      <c r="BT51697" s="10"/>
      <c r="BU51697" s="10"/>
    </row>
    <row r="51698" spans="68:73">
      <c r="BP51698" s="8"/>
      <c r="BQ51698" s="8"/>
      <c r="BR51698" s="8"/>
      <c r="BS51698" s="8"/>
      <c r="BT51698" s="8"/>
      <c r="BU51698" s="8"/>
    </row>
    <row r="51699" spans="68:73">
      <c r="BP51699" s="10"/>
      <c r="BQ51699" s="10"/>
      <c r="BR51699" s="10"/>
      <c r="BS51699" s="10"/>
      <c r="BT51699" s="10"/>
      <c r="BU51699" s="10"/>
    </row>
    <row r="51700" spans="68:73">
      <c r="BP51700" s="8"/>
      <c r="BQ51700" s="8"/>
      <c r="BR51700" s="8"/>
      <c r="BS51700" s="8"/>
      <c r="BT51700" s="8"/>
      <c r="BU51700" s="8"/>
    </row>
    <row r="51701" spans="68:73">
      <c r="BP51701" s="10"/>
      <c r="BQ51701" s="10"/>
      <c r="BR51701" s="10"/>
      <c r="BS51701" s="10"/>
      <c r="BT51701" s="10"/>
      <c r="BU51701" s="10"/>
    </row>
    <row r="51702" spans="68:73">
      <c r="BP51702" s="8"/>
      <c r="BQ51702" s="8"/>
      <c r="BR51702" s="8"/>
      <c r="BS51702" s="8"/>
      <c r="BT51702" s="8"/>
      <c r="BU51702" s="8"/>
    </row>
    <row r="51703" spans="68:73">
      <c r="BP51703" s="10"/>
      <c r="BQ51703" s="10"/>
      <c r="BR51703" s="10"/>
      <c r="BS51703" s="10"/>
      <c r="BT51703" s="10"/>
      <c r="BU51703" s="10"/>
    </row>
    <row r="51704" spans="68:73">
      <c r="BP51704" s="8"/>
      <c r="BQ51704" s="8"/>
      <c r="BR51704" s="8"/>
      <c r="BS51704" s="8"/>
      <c r="BT51704" s="8"/>
      <c r="BU51704" s="8"/>
    </row>
    <row r="51705" spans="68:73">
      <c r="BP51705" s="10"/>
      <c r="BQ51705" s="10"/>
      <c r="BR51705" s="10"/>
      <c r="BS51705" s="10"/>
      <c r="BT51705" s="10"/>
      <c r="BU51705" s="10"/>
    </row>
    <row r="51706" spans="68:73">
      <c r="BP51706" s="8"/>
      <c r="BQ51706" s="8"/>
      <c r="BR51706" s="8"/>
      <c r="BS51706" s="8"/>
      <c r="BT51706" s="8"/>
      <c r="BU51706" s="8"/>
    </row>
    <row r="51707" spans="68:73">
      <c r="BP51707" s="10"/>
      <c r="BQ51707" s="10"/>
      <c r="BR51707" s="10"/>
      <c r="BS51707" s="10"/>
      <c r="BT51707" s="10"/>
      <c r="BU51707" s="10"/>
    </row>
    <row r="51708" spans="68:73">
      <c r="BP51708" s="8"/>
      <c r="BQ51708" s="8"/>
      <c r="BR51708" s="8"/>
      <c r="BS51708" s="8"/>
      <c r="BT51708" s="8"/>
      <c r="BU51708" s="8"/>
    </row>
    <row r="51709" spans="68:73">
      <c r="BP51709" s="10"/>
      <c r="BQ51709" s="10"/>
      <c r="BR51709" s="10"/>
      <c r="BS51709" s="10"/>
      <c r="BT51709" s="10"/>
      <c r="BU51709" s="10"/>
    </row>
    <row r="51710" spans="68:73">
      <c r="BP51710" s="8"/>
      <c r="BQ51710" s="8"/>
      <c r="BR51710" s="8"/>
      <c r="BS51710" s="8"/>
      <c r="BT51710" s="8"/>
      <c r="BU51710" s="8"/>
    </row>
    <row r="51711" spans="68:73">
      <c r="BP51711" s="10"/>
      <c r="BQ51711" s="10"/>
      <c r="BR51711" s="10"/>
      <c r="BS51711" s="10"/>
      <c r="BT51711" s="10"/>
      <c r="BU51711" s="10"/>
    </row>
    <row r="51712" spans="68:73">
      <c r="BP51712" s="8"/>
      <c r="BQ51712" s="8"/>
      <c r="BR51712" s="8"/>
      <c r="BS51712" s="8"/>
      <c r="BT51712" s="8"/>
      <c r="BU51712" s="8"/>
    </row>
    <row r="51713" spans="68:73">
      <c r="BP51713" s="10"/>
      <c r="BQ51713" s="10"/>
      <c r="BR51713" s="10"/>
      <c r="BS51713" s="10"/>
      <c r="BT51713" s="10"/>
      <c r="BU51713" s="10"/>
    </row>
    <row r="51714" spans="68:73">
      <c r="BP51714" s="8"/>
      <c r="BQ51714" s="8"/>
      <c r="BR51714" s="8"/>
      <c r="BS51714" s="8"/>
      <c r="BT51714" s="8"/>
      <c r="BU51714" s="8"/>
    </row>
    <row r="51715" spans="68:73">
      <c r="BP51715" s="10"/>
      <c r="BQ51715" s="10"/>
      <c r="BR51715" s="10"/>
      <c r="BS51715" s="10"/>
      <c r="BT51715" s="10"/>
      <c r="BU51715" s="10"/>
    </row>
    <row r="51716" spans="68:73">
      <c r="BP51716" s="8"/>
      <c r="BQ51716" s="8"/>
      <c r="BR51716" s="8"/>
      <c r="BS51716" s="8"/>
      <c r="BT51716" s="8"/>
      <c r="BU51716" s="8"/>
    </row>
    <row r="51717" spans="68:73">
      <c r="BP51717" s="10"/>
      <c r="BQ51717" s="10"/>
      <c r="BR51717" s="10"/>
      <c r="BS51717" s="10"/>
      <c r="BT51717" s="10"/>
      <c r="BU51717" s="10"/>
    </row>
    <row r="51718" spans="68:73">
      <c r="BP51718" s="8"/>
      <c r="BQ51718" s="8"/>
      <c r="BR51718" s="8"/>
      <c r="BS51718" s="8"/>
      <c r="BT51718" s="8"/>
      <c r="BU51718" s="8"/>
    </row>
    <row r="51719" spans="68:73">
      <c r="BP51719" s="10"/>
      <c r="BQ51719" s="10"/>
      <c r="BR51719" s="10"/>
      <c r="BS51719" s="10"/>
      <c r="BT51719" s="10"/>
      <c r="BU51719" s="10"/>
    </row>
    <row r="51720" spans="68:73">
      <c r="BP51720" s="8"/>
      <c r="BQ51720" s="8"/>
      <c r="BR51720" s="8"/>
      <c r="BS51720" s="8"/>
      <c r="BT51720" s="8"/>
      <c r="BU51720" s="8"/>
    </row>
    <row r="51721" spans="68:73">
      <c r="BP51721" s="10"/>
      <c r="BQ51721" s="10"/>
      <c r="BR51721" s="10"/>
      <c r="BS51721" s="10"/>
      <c r="BT51721" s="10"/>
      <c r="BU51721" s="10"/>
    </row>
    <row r="51722" spans="68:73">
      <c r="BP51722" s="8"/>
      <c r="BQ51722" s="8"/>
      <c r="BR51722" s="8"/>
      <c r="BS51722" s="8"/>
      <c r="BT51722" s="8"/>
      <c r="BU51722" s="8"/>
    </row>
    <row r="51723" spans="68:73">
      <c r="BP51723" s="10"/>
      <c r="BQ51723" s="10"/>
      <c r="BR51723" s="10"/>
      <c r="BS51723" s="10"/>
      <c r="BT51723" s="10"/>
      <c r="BU51723" s="10"/>
    </row>
    <row r="51724" spans="68:73">
      <c r="BP51724" s="8"/>
      <c r="BQ51724" s="8"/>
      <c r="BR51724" s="8"/>
      <c r="BS51724" s="8"/>
      <c r="BT51724" s="8"/>
      <c r="BU51724" s="8"/>
    </row>
    <row r="51725" spans="68:73">
      <c r="BP51725" s="10"/>
      <c r="BQ51725" s="10"/>
      <c r="BR51725" s="10"/>
      <c r="BS51725" s="10"/>
      <c r="BT51725" s="10"/>
      <c r="BU51725" s="10"/>
    </row>
    <row r="51726" spans="68:73">
      <c r="BP51726" s="8"/>
      <c r="BQ51726" s="8"/>
      <c r="BR51726" s="8"/>
      <c r="BS51726" s="8"/>
      <c r="BT51726" s="8"/>
      <c r="BU51726" s="8"/>
    </row>
    <row r="51727" spans="68:73">
      <c r="BP51727" s="10"/>
      <c r="BQ51727" s="10"/>
      <c r="BR51727" s="10"/>
      <c r="BS51727" s="10"/>
      <c r="BT51727" s="10"/>
      <c r="BU51727" s="10"/>
    </row>
    <row r="51728" spans="68:73">
      <c r="BP51728" s="8"/>
      <c r="BQ51728" s="8"/>
      <c r="BR51728" s="8"/>
      <c r="BS51728" s="8"/>
      <c r="BT51728" s="8"/>
      <c r="BU51728" s="8"/>
    </row>
    <row r="51729" spans="68:73">
      <c r="BP51729" s="10"/>
      <c r="BQ51729" s="10"/>
      <c r="BR51729" s="10"/>
      <c r="BS51729" s="10"/>
      <c r="BT51729" s="10"/>
      <c r="BU51729" s="10"/>
    </row>
    <row r="51730" spans="68:73">
      <c r="BP51730" s="8"/>
      <c r="BQ51730" s="8"/>
      <c r="BR51730" s="8"/>
      <c r="BS51730" s="8"/>
      <c r="BT51730" s="8"/>
      <c r="BU51730" s="8"/>
    </row>
    <row r="51731" spans="68:73">
      <c r="BP51731" s="10"/>
      <c r="BQ51731" s="10"/>
      <c r="BR51731" s="10"/>
      <c r="BS51731" s="10"/>
      <c r="BT51731" s="10"/>
      <c r="BU51731" s="10"/>
    </row>
    <row r="51732" spans="68:73">
      <c r="BP51732" s="8"/>
      <c r="BQ51732" s="8"/>
      <c r="BR51732" s="8"/>
      <c r="BS51732" s="8"/>
      <c r="BT51732" s="8"/>
      <c r="BU51732" s="8"/>
    </row>
    <row r="51733" spans="68:73">
      <c r="BP51733" s="10"/>
      <c r="BQ51733" s="10"/>
      <c r="BR51733" s="10"/>
      <c r="BS51733" s="10"/>
      <c r="BT51733" s="10"/>
      <c r="BU51733" s="10"/>
    </row>
    <row r="51734" spans="68:73">
      <c r="BP51734" s="8"/>
      <c r="BQ51734" s="8"/>
      <c r="BR51734" s="8"/>
      <c r="BS51734" s="8"/>
      <c r="BT51734" s="8"/>
      <c r="BU51734" s="8"/>
    </row>
    <row r="51735" spans="68:73">
      <c r="BP51735" s="10"/>
      <c r="BQ51735" s="10"/>
      <c r="BR51735" s="10"/>
      <c r="BS51735" s="10"/>
      <c r="BT51735" s="10"/>
      <c r="BU51735" s="10"/>
    </row>
    <row r="51736" spans="68:73">
      <c r="BP51736" s="8"/>
      <c r="BQ51736" s="8"/>
      <c r="BR51736" s="8"/>
      <c r="BS51736" s="8"/>
      <c r="BT51736" s="8"/>
      <c r="BU51736" s="8"/>
    </row>
    <row r="51737" spans="68:73">
      <c r="BP51737" s="10"/>
      <c r="BQ51737" s="10"/>
      <c r="BR51737" s="10"/>
      <c r="BS51737" s="10"/>
      <c r="BT51737" s="10"/>
      <c r="BU51737" s="10"/>
    </row>
    <row r="51738" spans="68:73">
      <c r="BP51738" s="8"/>
      <c r="BQ51738" s="8"/>
      <c r="BR51738" s="8"/>
      <c r="BS51738" s="8"/>
      <c r="BT51738" s="8"/>
      <c r="BU51738" s="8"/>
    </row>
    <row r="51739" spans="68:73">
      <c r="BP51739" s="10"/>
      <c r="BQ51739" s="10"/>
      <c r="BR51739" s="10"/>
      <c r="BS51739" s="10"/>
      <c r="BT51739" s="10"/>
      <c r="BU51739" s="10"/>
    </row>
    <row r="51740" spans="68:73">
      <c r="BP51740" s="8"/>
      <c r="BQ51740" s="8"/>
      <c r="BR51740" s="8"/>
      <c r="BS51740" s="8"/>
      <c r="BT51740" s="8"/>
      <c r="BU51740" s="8"/>
    </row>
    <row r="51741" spans="68:73">
      <c r="BP51741" s="10"/>
      <c r="BQ51741" s="10"/>
      <c r="BR51741" s="10"/>
      <c r="BS51741" s="10"/>
      <c r="BT51741" s="10"/>
      <c r="BU51741" s="10"/>
    </row>
    <row r="51742" spans="68:73">
      <c r="BP51742" s="8"/>
      <c r="BQ51742" s="8"/>
      <c r="BR51742" s="8"/>
      <c r="BS51742" s="8"/>
      <c r="BT51742" s="8"/>
      <c r="BU51742" s="8"/>
    </row>
    <row r="51743" spans="68:73">
      <c r="BP51743" s="10"/>
      <c r="BQ51743" s="10"/>
      <c r="BR51743" s="10"/>
      <c r="BS51743" s="10"/>
      <c r="BT51743" s="10"/>
      <c r="BU51743" s="10"/>
    </row>
    <row r="51744" spans="68:73">
      <c r="BP51744" s="8"/>
      <c r="BQ51744" s="8"/>
      <c r="BR51744" s="8"/>
      <c r="BS51744" s="8"/>
      <c r="BT51744" s="8"/>
      <c r="BU51744" s="8"/>
    </row>
    <row r="51745" spans="68:73">
      <c r="BP51745" s="10"/>
      <c r="BQ51745" s="10"/>
      <c r="BR51745" s="10"/>
      <c r="BS51745" s="10"/>
      <c r="BT51745" s="10"/>
      <c r="BU51745" s="10"/>
    </row>
    <row r="51746" spans="68:73">
      <c r="BP51746" s="8"/>
      <c r="BQ51746" s="8"/>
      <c r="BR51746" s="8"/>
      <c r="BS51746" s="8"/>
      <c r="BT51746" s="8"/>
      <c r="BU51746" s="8"/>
    </row>
    <row r="51747" spans="68:73">
      <c r="BP51747" s="10"/>
      <c r="BQ51747" s="10"/>
      <c r="BR51747" s="10"/>
      <c r="BS51747" s="10"/>
      <c r="BT51747" s="10"/>
      <c r="BU51747" s="10"/>
    </row>
    <row r="51748" spans="68:73">
      <c r="BP51748" s="8"/>
      <c r="BQ51748" s="8"/>
      <c r="BR51748" s="8"/>
      <c r="BS51748" s="8"/>
      <c r="BT51748" s="8"/>
      <c r="BU51748" s="8"/>
    </row>
    <row r="51749" spans="68:73">
      <c r="BP51749" s="10"/>
      <c r="BQ51749" s="10"/>
      <c r="BR51749" s="10"/>
      <c r="BS51749" s="10"/>
      <c r="BT51749" s="10"/>
      <c r="BU51749" s="10"/>
    </row>
    <row r="51750" spans="68:73">
      <c r="BP51750" s="8"/>
      <c r="BQ51750" s="8"/>
      <c r="BR51750" s="8"/>
      <c r="BS51750" s="8"/>
      <c r="BT51750" s="8"/>
      <c r="BU51750" s="8"/>
    </row>
    <row r="51751" spans="68:73">
      <c r="BP51751" s="10"/>
      <c r="BQ51751" s="10"/>
      <c r="BR51751" s="10"/>
      <c r="BS51751" s="10"/>
      <c r="BT51751" s="10"/>
      <c r="BU51751" s="10"/>
    </row>
    <row r="51752" spans="68:73">
      <c r="BP51752" s="8"/>
      <c r="BQ51752" s="8"/>
      <c r="BR51752" s="8"/>
      <c r="BS51752" s="8"/>
      <c r="BT51752" s="8"/>
      <c r="BU51752" s="8"/>
    </row>
    <row r="51753" spans="68:73">
      <c r="BP51753" s="10"/>
      <c r="BQ51753" s="10"/>
      <c r="BR51753" s="10"/>
      <c r="BS51753" s="10"/>
      <c r="BT51753" s="10"/>
      <c r="BU51753" s="10"/>
    </row>
    <row r="51754" spans="68:73">
      <c r="BP51754" s="8"/>
      <c r="BQ51754" s="8"/>
      <c r="BR51754" s="8"/>
      <c r="BS51754" s="8"/>
      <c r="BT51754" s="8"/>
      <c r="BU51754" s="8"/>
    </row>
    <row r="51755" spans="68:73">
      <c r="BP51755" s="10"/>
      <c r="BQ51755" s="10"/>
      <c r="BR51755" s="10"/>
      <c r="BS51755" s="10"/>
      <c r="BT51755" s="10"/>
      <c r="BU51755" s="10"/>
    </row>
    <row r="51756" spans="68:73">
      <c r="BP51756" s="8"/>
      <c r="BQ51756" s="8"/>
      <c r="BR51756" s="8"/>
      <c r="BS51756" s="8"/>
      <c r="BT51756" s="8"/>
      <c r="BU51756" s="8"/>
    </row>
    <row r="51757" spans="68:73">
      <c r="BP51757" s="10"/>
      <c r="BQ51757" s="10"/>
      <c r="BR51757" s="10"/>
      <c r="BS51757" s="10"/>
      <c r="BT51757" s="10"/>
      <c r="BU51757" s="10"/>
    </row>
    <row r="51758" spans="68:73">
      <c r="BP51758" s="8"/>
      <c r="BQ51758" s="8"/>
      <c r="BR51758" s="8"/>
      <c r="BS51758" s="8"/>
      <c r="BT51758" s="8"/>
      <c r="BU51758" s="8"/>
    </row>
    <row r="51759" spans="68:73">
      <c r="BP51759" s="10"/>
      <c r="BQ51759" s="10"/>
      <c r="BR51759" s="10"/>
      <c r="BS51759" s="10"/>
      <c r="BT51759" s="10"/>
      <c r="BU51759" s="10"/>
    </row>
    <row r="51760" spans="68:73">
      <c r="BP51760" s="8"/>
      <c r="BQ51760" s="8"/>
      <c r="BR51760" s="8"/>
      <c r="BS51760" s="8"/>
      <c r="BT51760" s="8"/>
      <c r="BU51760" s="8"/>
    </row>
    <row r="51761" spans="68:73">
      <c r="BP51761" s="10"/>
      <c r="BQ51761" s="10"/>
      <c r="BR51761" s="10"/>
      <c r="BS51761" s="10"/>
      <c r="BT51761" s="10"/>
      <c r="BU51761" s="10"/>
    </row>
    <row r="51762" spans="68:73">
      <c r="BP51762" s="8"/>
      <c r="BQ51762" s="8"/>
      <c r="BR51762" s="8"/>
      <c r="BS51762" s="8"/>
      <c r="BT51762" s="8"/>
      <c r="BU51762" s="8"/>
    </row>
    <row r="51763" spans="68:73">
      <c r="BP51763" s="10"/>
      <c r="BQ51763" s="10"/>
      <c r="BR51763" s="10"/>
      <c r="BS51763" s="10"/>
      <c r="BT51763" s="10"/>
      <c r="BU51763" s="10"/>
    </row>
    <row r="51764" spans="68:73">
      <c r="BP51764" s="8"/>
      <c r="BQ51764" s="8"/>
      <c r="BR51764" s="8"/>
      <c r="BS51764" s="8"/>
      <c r="BT51764" s="8"/>
      <c r="BU51764" s="8"/>
    </row>
    <row r="51765" spans="68:73">
      <c r="BP51765" s="10"/>
      <c r="BQ51765" s="10"/>
      <c r="BR51765" s="10"/>
      <c r="BS51765" s="10"/>
      <c r="BT51765" s="10"/>
      <c r="BU51765" s="10"/>
    </row>
    <row r="51766" spans="68:73">
      <c r="BP51766" s="8"/>
      <c r="BQ51766" s="8"/>
      <c r="BR51766" s="8"/>
      <c r="BS51766" s="8"/>
      <c r="BT51766" s="8"/>
      <c r="BU51766" s="8"/>
    </row>
    <row r="51767" spans="68:73">
      <c r="BP51767" s="10"/>
      <c r="BQ51767" s="10"/>
      <c r="BR51767" s="10"/>
      <c r="BS51767" s="10"/>
      <c r="BT51767" s="10"/>
      <c r="BU51767" s="10"/>
    </row>
    <row r="51768" spans="68:73">
      <c r="BP51768" s="8"/>
      <c r="BQ51768" s="8"/>
      <c r="BR51768" s="8"/>
      <c r="BS51768" s="8"/>
      <c r="BT51768" s="8"/>
      <c r="BU51768" s="8"/>
    </row>
    <row r="51769" spans="68:73">
      <c r="BP51769" s="10"/>
      <c r="BQ51769" s="10"/>
      <c r="BR51769" s="10"/>
      <c r="BS51769" s="10"/>
      <c r="BT51769" s="10"/>
      <c r="BU51769" s="10"/>
    </row>
    <row r="51770" spans="68:73">
      <c r="BP51770" s="8"/>
      <c r="BQ51770" s="8"/>
      <c r="BR51770" s="8"/>
      <c r="BS51770" s="8"/>
      <c r="BT51770" s="8"/>
      <c r="BU51770" s="8"/>
    </row>
    <row r="51771" spans="68:73">
      <c r="BP51771" s="10"/>
      <c r="BQ51771" s="10"/>
      <c r="BR51771" s="10"/>
      <c r="BS51771" s="10"/>
      <c r="BT51771" s="10"/>
      <c r="BU51771" s="10"/>
    </row>
    <row r="51772" spans="68:73">
      <c r="BP51772" s="8"/>
      <c r="BQ51772" s="8"/>
      <c r="BR51772" s="8"/>
      <c r="BS51772" s="8"/>
      <c r="BT51772" s="8"/>
      <c r="BU51772" s="8"/>
    </row>
    <row r="51773" spans="68:73">
      <c r="BP51773" s="10"/>
      <c r="BQ51773" s="10"/>
      <c r="BR51773" s="10"/>
      <c r="BS51773" s="10"/>
      <c r="BT51773" s="10"/>
      <c r="BU51773" s="10"/>
    </row>
    <row r="51774" spans="68:73">
      <c r="BP51774" s="8"/>
      <c r="BQ51774" s="8"/>
      <c r="BR51774" s="8"/>
      <c r="BS51774" s="8"/>
      <c r="BT51774" s="8"/>
      <c r="BU51774" s="8"/>
    </row>
    <row r="51775" spans="68:73">
      <c r="BP51775" s="10"/>
      <c r="BQ51775" s="10"/>
      <c r="BR51775" s="10"/>
      <c r="BS51775" s="10"/>
      <c r="BT51775" s="10"/>
      <c r="BU51775" s="10"/>
    </row>
    <row r="51776" spans="68:73">
      <c r="BP51776" s="8"/>
      <c r="BQ51776" s="8"/>
      <c r="BR51776" s="8"/>
      <c r="BS51776" s="8"/>
      <c r="BT51776" s="8"/>
      <c r="BU51776" s="8"/>
    </row>
    <row r="51777" spans="68:73">
      <c r="BP51777" s="10"/>
      <c r="BQ51777" s="10"/>
      <c r="BR51777" s="10"/>
      <c r="BS51777" s="10"/>
      <c r="BT51777" s="10"/>
      <c r="BU51777" s="10"/>
    </row>
    <row r="51778" spans="68:73">
      <c r="BP51778" s="8"/>
      <c r="BQ51778" s="8"/>
      <c r="BR51778" s="8"/>
      <c r="BS51778" s="8"/>
      <c r="BT51778" s="8"/>
      <c r="BU51778" s="8"/>
    </row>
    <row r="51779" spans="68:73">
      <c r="BP51779" s="10"/>
      <c r="BQ51779" s="10"/>
      <c r="BR51779" s="10"/>
      <c r="BS51779" s="10"/>
      <c r="BT51779" s="10"/>
      <c r="BU51779" s="10"/>
    </row>
    <row r="51780" spans="68:73">
      <c r="BP51780" s="8"/>
      <c r="BQ51780" s="8"/>
      <c r="BR51780" s="8"/>
      <c r="BS51780" s="8"/>
      <c r="BT51780" s="8"/>
      <c r="BU51780" s="8"/>
    </row>
    <row r="51781" spans="68:73">
      <c r="BP51781" s="10"/>
      <c r="BQ51781" s="10"/>
      <c r="BR51781" s="10"/>
      <c r="BS51781" s="10"/>
      <c r="BT51781" s="10"/>
      <c r="BU51781" s="10"/>
    </row>
    <row r="51782" spans="68:73">
      <c r="BP51782" s="8"/>
      <c r="BQ51782" s="8"/>
      <c r="BR51782" s="8"/>
      <c r="BS51782" s="8"/>
      <c r="BT51782" s="8"/>
      <c r="BU51782" s="8"/>
    </row>
    <row r="51783" spans="68:73">
      <c r="BP51783" s="10"/>
      <c r="BQ51783" s="10"/>
      <c r="BR51783" s="10"/>
      <c r="BS51783" s="10"/>
      <c r="BT51783" s="10"/>
      <c r="BU51783" s="10"/>
    </row>
    <row r="51784" spans="68:73">
      <c r="BP51784" s="8"/>
      <c r="BQ51784" s="8"/>
      <c r="BR51784" s="8"/>
      <c r="BS51784" s="8"/>
      <c r="BT51784" s="8"/>
      <c r="BU51784" s="8"/>
    </row>
    <row r="51785" spans="68:73">
      <c r="BP51785" s="10"/>
      <c r="BQ51785" s="10"/>
      <c r="BR51785" s="10"/>
      <c r="BS51785" s="10"/>
      <c r="BT51785" s="10"/>
      <c r="BU51785" s="10"/>
    </row>
    <row r="51786" spans="68:73">
      <c r="BP51786" s="8"/>
      <c r="BQ51786" s="8"/>
      <c r="BR51786" s="8"/>
      <c r="BS51786" s="8"/>
      <c r="BT51786" s="8"/>
      <c r="BU51786" s="8"/>
    </row>
    <row r="51787" spans="68:73">
      <c r="BP51787" s="10"/>
      <c r="BQ51787" s="10"/>
      <c r="BR51787" s="10"/>
      <c r="BS51787" s="10"/>
      <c r="BT51787" s="10"/>
      <c r="BU51787" s="10"/>
    </row>
    <row r="51788" spans="68:73">
      <c r="BP51788" s="8"/>
      <c r="BQ51788" s="8"/>
      <c r="BR51788" s="8"/>
      <c r="BS51788" s="8"/>
      <c r="BT51788" s="8"/>
      <c r="BU51788" s="8"/>
    </row>
    <row r="51789" spans="68:73">
      <c r="BP51789" s="10"/>
      <c r="BQ51789" s="10"/>
      <c r="BR51789" s="10"/>
      <c r="BS51789" s="10"/>
      <c r="BT51789" s="10"/>
      <c r="BU51789" s="10"/>
    </row>
    <row r="51790" spans="68:73">
      <c r="BP51790" s="8"/>
      <c r="BQ51790" s="8"/>
      <c r="BR51790" s="8"/>
      <c r="BS51790" s="8"/>
      <c r="BT51790" s="8"/>
      <c r="BU51790" s="8"/>
    </row>
    <row r="51791" spans="68:73">
      <c r="BP51791" s="10"/>
      <c r="BQ51791" s="10"/>
      <c r="BR51791" s="10"/>
      <c r="BS51791" s="10"/>
      <c r="BT51791" s="10"/>
      <c r="BU51791" s="10"/>
    </row>
    <row r="51792" spans="68:73">
      <c r="BP51792" s="8"/>
      <c r="BQ51792" s="8"/>
      <c r="BR51792" s="8"/>
      <c r="BS51792" s="8"/>
      <c r="BT51792" s="8"/>
      <c r="BU51792" s="8"/>
    </row>
    <row r="51793" spans="68:73">
      <c r="BP51793" s="10"/>
      <c r="BQ51793" s="10"/>
      <c r="BR51793" s="10"/>
      <c r="BS51793" s="10"/>
      <c r="BT51793" s="10"/>
      <c r="BU51793" s="10"/>
    </row>
    <row r="51794" spans="68:73">
      <c r="BP51794" s="8"/>
      <c r="BQ51794" s="8"/>
      <c r="BR51794" s="8"/>
      <c r="BS51794" s="8"/>
      <c r="BT51794" s="8"/>
      <c r="BU51794" s="8"/>
    </row>
    <row r="51795" spans="68:73">
      <c r="BP51795" s="10"/>
      <c r="BQ51795" s="10"/>
      <c r="BR51795" s="10"/>
      <c r="BS51795" s="10"/>
      <c r="BT51795" s="10"/>
      <c r="BU51795" s="10"/>
    </row>
    <row r="51796" spans="68:73">
      <c r="BP51796" s="8"/>
      <c r="BQ51796" s="8"/>
      <c r="BR51796" s="8"/>
      <c r="BS51796" s="8"/>
      <c r="BT51796" s="8"/>
      <c r="BU51796" s="8"/>
    </row>
    <row r="51797" spans="68:73">
      <c r="BP51797" s="10"/>
      <c r="BQ51797" s="10"/>
      <c r="BR51797" s="10"/>
      <c r="BS51797" s="10"/>
      <c r="BT51797" s="10"/>
      <c r="BU51797" s="10"/>
    </row>
    <row r="51798" spans="68:73">
      <c r="BP51798" s="8"/>
      <c r="BQ51798" s="8"/>
      <c r="BR51798" s="8"/>
      <c r="BS51798" s="8"/>
      <c r="BT51798" s="8"/>
      <c r="BU51798" s="8"/>
    </row>
    <row r="51799" spans="68:73">
      <c r="BP51799" s="10"/>
      <c r="BQ51799" s="10"/>
      <c r="BR51799" s="10"/>
      <c r="BS51799" s="10"/>
      <c r="BT51799" s="10"/>
      <c r="BU51799" s="10"/>
    </row>
    <row r="51800" spans="68:73">
      <c r="BP51800" s="8"/>
      <c r="BQ51800" s="8"/>
      <c r="BR51800" s="8"/>
      <c r="BS51800" s="8"/>
      <c r="BT51800" s="8"/>
      <c r="BU51800" s="8"/>
    </row>
    <row r="51801" spans="68:73">
      <c r="BP51801" s="10"/>
      <c r="BQ51801" s="10"/>
      <c r="BR51801" s="10"/>
      <c r="BS51801" s="10"/>
      <c r="BT51801" s="10"/>
      <c r="BU51801" s="10"/>
    </row>
    <row r="51802" spans="68:73">
      <c r="BP51802" s="8"/>
      <c r="BQ51802" s="8"/>
      <c r="BR51802" s="8"/>
      <c r="BS51802" s="8"/>
      <c r="BT51802" s="8"/>
      <c r="BU51802" s="8"/>
    </row>
    <row r="51803" spans="68:73">
      <c r="BP51803" s="10"/>
      <c r="BQ51803" s="10"/>
      <c r="BR51803" s="10"/>
      <c r="BS51803" s="10"/>
      <c r="BT51803" s="10"/>
      <c r="BU51803" s="10"/>
    </row>
    <row r="51804" spans="68:73">
      <c r="BP51804" s="8"/>
      <c r="BQ51804" s="8"/>
      <c r="BR51804" s="8"/>
      <c r="BS51804" s="8"/>
      <c r="BT51804" s="8"/>
      <c r="BU51804" s="8"/>
    </row>
    <row r="51805" spans="68:73">
      <c r="BP51805" s="10"/>
      <c r="BQ51805" s="10"/>
      <c r="BR51805" s="10"/>
      <c r="BS51805" s="10"/>
      <c r="BT51805" s="10"/>
      <c r="BU51805" s="10"/>
    </row>
    <row r="51806" spans="68:73">
      <c r="BP51806" s="8"/>
      <c r="BQ51806" s="8"/>
      <c r="BR51806" s="8"/>
      <c r="BS51806" s="8"/>
      <c r="BT51806" s="8"/>
      <c r="BU51806" s="8"/>
    </row>
    <row r="51807" spans="68:73">
      <c r="BP51807" s="10"/>
      <c r="BQ51807" s="10"/>
      <c r="BR51807" s="10"/>
      <c r="BS51807" s="10"/>
      <c r="BT51807" s="10"/>
      <c r="BU51807" s="10"/>
    </row>
    <row r="51808" spans="68:73">
      <c r="BP51808" s="8"/>
      <c r="BQ51808" s="8"/>
      <c r="BR51808" s="8"/>
      <c r="BS51808" s="8"/>
      <c r="BT51808" s="8"/>
      <c r="BU51808" s="8"/>
    </row>
    <row r="51809" spans="68:73">
      <c r="BP51809" s="10"/>
      <c r="BQ51809" s="10"/>
      <c r="BR51809" s="10"/>
      <c r="BS51809" s="10"/>
      <c r="BT51809" s="10"/>
      <c r="BU51809" s="10"/>
    </row>
    <row r="51810" spans="68:73">
      <c r="BP51810" s="8"/>
      <c r="BQ51810" s="8"/>
      <c r="BR51810" s="8"/>
      <c r="BS51810" s="8"/>
      <c r="BT51810" s="8"/>
      <c r="BU51810" s="8"/>
    </row>
    <row r="51811" spans="68:73">
      <c r="BP51811" s="10"/>
      <c r="BQ51811" s="10"/>
      <c r="BR51811" s="10"/>
      <c r="BS51811" s="10"/>
      <c r="BT51811" s="10"/>
      <c r="BU51811" s="10"/>
    </row>
    <row r="51812" spans="68:73">
      <c r="BP51812" s="8"/>
      <c r="BQ51812" s="8"/>
      <c r="BR51812" s="8"/>
      <c r="BS51812" s="8"/>
      <c r="BT51812" s="8"/>
      <c r="BU51812" s="8"/>
    </row>
    <row r="51813" spans="68:73">
      <c r="BP51813" s="10"/>
      <c r="BQ51813" s="10"/>
      <c r="BR51813" s="10"/>
      <c r="BS51813" s="10"/>
      <c r="BT51813" s="10"/>
      <c r="BU51813" s="10"/>
    </row>
    <row r="51814" spans="68:73">
      <c r="BP51814" s="8"/>
      <c r="BQ51814" s="8"/>
      <c r="BR51814" s="8"/>
      <c r="BS51814" s="8"/>
      <c r="BT51814" s="8"/>
      <c r="BU51814" s="8"/>
    </row>
    <row r="51815" spans="68:73">
      <c r="BP51815" s="10"/>
      <c r="BQ51815" s="10"/>
      <c r="BR51815" s="10"/>
      <c r="BS51815" s="10"/>
      <c r="BT51815" s="10"/>
      <c r="BU51815" s="10"/>
    </row>
    <row r="51816" spans="68:73">
      <c r="BP51816" s="8"/>
      <c r="BQ51816" s="8"/>
      <c r="BR51816" s="8"/>
      <c r="BS51816" s="8"/>
      <c r="BT51816" s="8"/>
      <c r="BU51816" s="8"/>
    </row>
    <row r="51817" spans="68:73">
      <c r="BP51817" s="10"/>
      <c r="BQ51817" s="10"/>
      <c r="BR51817" s="10"/>
      <c r="BS51817" s="10"/>
      <c r="BT51817" s="10"/>
      <c r="BU51817" s="10"/>
    </row>
    <row r="51818" spans="68:73">
      <c r="BP51818" s="8"/>
      <c r="BQ51818" s="8"/>
      <c r="BR51818" s="8"/>
      <c r="BS51818" s="8"/>
      <c r="BT51818" s="8"/>
      <c r="BU51818" s="8"/>
    </row>
    <row r="51819" spans="68:73">
      <c r="BP51819" s="10"/>
      <c r="BQ51819" s="10"/>
      <c r="BR51819" s="10"/>
      <c r="BS51819" s="10"/>
      <c r="BT51819" s="10"/>
      <c r="BU51819" s="10"/>
    </row>
    <row r="51820" spans="68:73">
      <c r="BP51820" s="8"/>
      <c r="BQ51820" s="8"/>
      <c r="BR51820" s="8"/>
      <c r="BS51820" s="8"/>
      <c r="BT51820" s="8"/>
      <c r="BU51820" s="8"/>
    </row>
    <row r="51821" spans="68:73">
      <c r="BP51821" s="10"/>
      <c r="BQ51821" s="10"/>
      <c r="BR51821" s="10"/>
      <c r="BS51821" s="10"/>
      <c r="BT51821" s="10"/>
      <c r="BU51821" s="10"/>
    </row>
    <row r="51822" spans="68:73">
      <c r="BP51822" s="8"/>
      <c r="BQ51822" s="8"/>
      <c r="BR51822" s="8"/>
      <c r="BS51822" s="8"/>
      <c r="BT51822" s="8"/>
      <c r="BU51822" s="8"/>
    </row>
    <row r="51823" spans="68:73">
      <c r="BP51823" s="10"/>
      <c r="BQ51823" s="10"/>
      <c r="BR51823" s="10"/>
      <c r="BS51823" s="10"/>
      <c r="BT51823" s="10"/>
      <c r="BU51823" s="10"/>
    </row>
    <row r="51824" spans="68:73">
      <c r="BP51824" s="8"/>
      <c r="BQ51824" s="8"/>
      <c r="BR51824" s="8"/>
      <c r="BS51824" s="8"/>
      <c r="BT51824" s="8"/>
      <c r="BU51824" s="8"/>
    </row>
    <row r="51825" spans="68:73">
      <c r="BP51825" s="10"/>
      <c r="BQ51825" s="10"/>
      <c r="BR51825" s="10"/>
      <c r="BS51825" s="10"/>
      <c r="BT51825" s="10"/>
      <c r="BU51825" s="10"/>
    </row>
    <row r="51826" spans="68:73">
      <c r="BP51826" s="8"/>
      <c r="BQ51826" s="8"/>
      <c r="BR51826" s="8"/>
      <c r="BS51826" s="8"/>
      <c r="BT51826" s="8"/>
      <c r="BU51826" s="8"/>
    </row>
    <row r="51827" spans="68:73">
      <c r="BP51827" s="10"/>
      <c r="BQ51827" s="10"/>
      <c r="BR51827" s="10"/>
      <c r="BS51827" s="10"/>
      <c r="BT51827" s="10"/>
      <c r="BU51827" s="10"/>
    </row>
    <row r="51828" spans="68:73">
      <c r="BP51828" s="8"/>
      <c r="BQ51828" s="8"/>
      <c r="BR51828" s="8"/>
      <c r="BS51828" s="8"/>
      <c r="BT51828" s="8"/>
      <c r="BU51828" s="8"/>
    </row>
    <row r="51829" spans="68:73">
      <c r="BP51829" s="10"/>
      <c r="BQ51829" s="10"/>
      <c r="BR51829" s="10"/>
      <c r="BS51829" s="10"/>
      <c r="BT51829" s="10"/>
      <c r="BU51829" s="10"/>
    </row>
    <row r="51830" spans="68:73">
      <c r="BP51830" s="8"/>
      <c r="BQ51830" s="8"/>
      <c r="BR51830" s="8"/>
      <c r="BS51830" s="8"/>
      <c r="BT51830" s="8"/>
      <c r="BU51830" s="8"/>
    </row>
    <row r="51831" spans="68:73">
      <c r="BP51831" s="10"/>
      <c r="BQ51831" s="10"/>
      <c r="BR51831" s="10"/>
      <c r="BS51831" s="10"/>
      <c r="BT51831" s="10"/>
      <c r="BU51831" s="10"/>
    </row>
    <row r="51832" spans="68:73">
      <c r="BP51832" s="8"/>
      <c r="BQ51832" s="8"/>
      <c r="BR51832" s="8"/>
      <c r="BS51832" s="8"/>
      <c r="BT51832" s="8"/>
      <c r="BU51832" s="8"/>
    </row>
    <row r="51833" spans="68:73">
      <c r="BP51833" s="10"/>
      <c r="BQ51833" s="10"/>
      <c r="BR51833" s="10"/>
      <c r="BS51833" s="10"/>
      <c r="BT51833" s="10"/>
      <c r="BU51833" s="10"/>
    </row>
    <row r="51834" spans="68:73">
      <c r="BP51834" s="8"/>
      <c r="BQ51834" s="8"/>
      <c r="BR51834" s="8"/>
      <c r="BS51834" s="8"/>
      <c r="BT51834" s="8"/>
      <c r="BU51834" s="8"/>
    </row>
    <row r="51835" spans="68:73">
      <c r="BP51835" s="10"/>
      <c r="BQ51835" s="10"/>
      <c r="BR51835" s="10"/>
      <c r="BS51835" s="10"/>
      <c r="BT51835" s="10"/>
      <c r="BU51835" s="10"/>
    </row>
    <row r="51836" spans="68:73">
      <c r="BP51836" s="8"/>
      <c r="BQ51836" s="8"/>
      <c r="BR51836" s="8"/>
      <c r="BS51836" s="8"/>
      <c r="BT51836" s="8"/>
      <c r="BU51836" s="8"/>
    </row>
    <row r="51837" spans="68:73">
      <c r="BP51837" s="10"/>
      <c r="BQ51837" s="10"/>
      <c r="BR51837" s="10"/>
      <c r="BS51837" s="10"/>
      <c r="BT51837" s="10"/>
      <c r="BU51837" s="10"/>
    </row>
    <row r="51838" spans="68:73">
      <c r="BP51838" s="8"/>
      <c r="BQ51838" s="8"/>
      <c r="BR51838" s="8"/>
      <c r="BS51838" s="8"/>
      <c r="BT51838" s="8"/>
      <c r="BU51838" s="8"/>
    </row>
    <row r="51839" spans="68:73">
      <c r="BP51839" s="10"/>
      <c r="BQ51839" s="10"/>
      <c r="BR51839" s="10"/>
      <c r="BS51839" s="10"/>
      <c r="BT51839" s="10"/>
      <c r="BU51839" s="10"/>
    </row>
    <row r="51840" spans="68:73">
      <c r="BP51840" s="8"/>
      <c r="BQ51840" s="8"/>
      <c r="BR51840" s="8"/>
      <c r="BS51840" s="8"/>
      <c r="BT51840" s="8"/>
      <c r="BU51840" s="8"/>
    </row>
    <row r="51841" spans="68:73">
      <c r="BP51841" s="10"/>
      <c r="BQ51841" s="10"/>
      <c r="BR51841" s="10"/>
      <c r="BS51841" s="10"/>
      <c r="BT51841" s="10"/>
      <c r="BU51841" s="10"/>
    </row>
    <row r="51842" spans="68:73">
      <c r="BP51842" s="8"/>
      <c r="BQ51842" s="8"/>
      <c r="BR51842" s="8"/>
      <c r="BS51842" s="8"/>
      <c r="BT51842" s="8"/>
      <c r="BU51842" s="8"/>
    </row>
    <row r="51843" spans="68:73">
      <c r="BP51843" s="10"/>
      <c r="BQ51843" s="10"/>
      <c r="BR51843" s="10"/>
      <c r="BS51843" s="10"/>
      <c r="BT51843" s="10"/>
      <c r="BU51843" s="10"/>
    </row>
    <row r="51844" spans="68:73">
      <c r="BP51844" s="8"/>
      <c r="BQ51844" s="8"/>
      <c r="BR51844" s="8"/>
      <c r="BS51844" s="8"/>
      <c r="BT51844" s="8"/>
      <c r="BU51844" s="8"/>
    </row>
    <row r="51845" spans="68:73">
      <c r="BP51845" s="10"/>
      <c r="BQ51845" s="10"/>
      <c r="BR51845" s="10"/>
      <c r="BS51845" s="10"/>
      <c r="BT51845" s="10"/>
      <c r="BU51845" s="10"/>
    </row>
    <row r="51846" spans="68:73">
      <c r="BP51846" s="8"/>
      <c r="BQ51846" s="8"/>
      <c r="BR51846" s="8"/>
      <c r="BS51846" s="8"/>
      <c r="BT51846" s="8"/>
      <c r="BU51846" s="8"/>
    </row>
    <row r="51847" spans="68:73">
      <c r="BP51847" s="10"/>
      <c r="BQ51847" s="10"/>
      <c r="BR51847" s="10"/>
      <c r="BS51847" s="10"/>
      <c r="BT51847" s="10"/>
      <c r="BU51847" s="10"/>
    </row>
    <row r="51848" spans="68:73">
      <c r="BP51848" s="8"/>
      <c r="BQ51848" s="8"/>
      <c r="BR51848" s="8"/>
      <c r="BS51848" s="8"/>
      <c r="BT51848" s="8"/>
      <c r="BU51848" s="8"/>
    </row>
    <row r="51849" spans="68:73">
      <c r="BP51849" s="10"/>
      <c r="BQ51849" s="10"/>
      <c r="BR51849" s="10"/>
      <c r="BS51849" s="10"/>
      <c r="BT51849" s="10"/>
      <c r="BU51849" s="10"/>
    </row>
    <row r="51850" spans="68:73">
      <c r="BP51850" s="8"/>
      <c r="BQ51850" s="8"/>
      <c r="BR51850" s="8"/>
      <c r="BS51850" s="8"/>
      <c r="BT51850" s="8"/>
      <c r="BU51850" s="8"/>
    </row>
    <row r="51851" spans="68:73">
      <c r="BP51851" s="10"/>
      <c r="BQ51851" s="10"/>
      <c r="BR51851" s="10"/>
      <c r="BS51851" s="10"/>
      <c r="BT51851" s="10"/>
      <c r="BU51851" s="10"/>
    </row>
    <row r="51852" spans="68:73">
      <c r="BP51852" s="8"/>
      <c r="BQ51852" s="8"/>
      <c r="BR51852" s="8"/>
      <c r="BS51852" s="8"/>
      <c r="BT51852" s="8"/>
      <c r="BU51852" s="8"/>
    </row>
    <row r="51853" spans="68:73">
      <c r="BP51853" s="10"/>
      <c r="BQ51853" s="10"/>
      <c r="BR51853" s="10"/>
      <c r="BS51853" s="10"/>
      <c r="BT51853" s="10"/>
      <c r="BU51853" s="10"/>
    </row>
    <row r="51854" spans="68:73">
      <c r="BP51854" s="8"/>
      <c r="BQ51854" s="8"/>
      <c r="BR51854" s="8"/>
      <c r="BS51854" s="8"/>
      <c r="BT51854" s="8"/>
      <c r="BU51854" s="8"/>
    </row>
    <row r="51855" spans="68:73">
      <c r="BP51855" s="10"/>
      <c r="BQ51855" s="10"/>
      <c r="BR51855" s="10"/>
      <c r="BS51855" s="10"/>
      <c r="BT51855" s="10"/>
      <c r="BU51855" s="10"/>
    </row>
    <row r="51856" spans="68:73">
      <c r="BP51856" s="8"/>
      <c r="BQ51856" s="8"/>
      <c r="BR51856" s="8"/>
      <c r="BS51856" s="8"/>
      <c r="BT51856" s="8"/>
      <c r="BU51856" s="8"/>
    </row>
    <row r="51857" spans="68:73">
      <c r="BP51857" s="10"/>
      <c r="BQ51857" s="10"/>
      <c r="BR51857" s="10"/>
      <c r="BS51857" s="10"/>
      <c r="BT51857" s="10"/>
      <c r="BU51857" s="10"/>
    </row>
    <row r="51858" spans="68:73">
      <c r="BP51858" s="8"/>
      <c r="BQ51858" s="8"/>
      <c r="BR51858" s="8"/>
      <c r="BS51858" s="8"/>
      <c r="BT51858" s="8"/>
      <c r="BU51858" s="8"/>
    </row>
    <row r="51859" spans="68:73">
      <c r="BP51859" s="10"/>
      <c r="BQ51859" s="10"/>
      <c r="BR51859" s="10"/>
      <c r="BS51859" s="10"/>
      <c r="BT51859" s="10"/>
      <c r="BU51859" s="10"/>
    </row>
    <row r="51860" spans="68:73">
      <c r="BP51860" s="8"/>
      <c r="BQ51860" s="8"/>
      <c r="BR51860" s="8"/>
      <c r="BS51860" s="8"/>
      <c r="BT51860" s="8"/>
      <c r="BU51860" s="8"/>
    </row>
    <row r="51861" spans="68:73">
      <c r="BP51861" s="10"/>
      <c r="BQ51861" s="10"/>
      <c r="BR51861" s="10"/>
      <c r="BS51861" s="10"/>
      <c r="BT51861" s="10"/>
      <c r="BU51861" s="10"/>
    </row>
    <row r="51862" spans="68:73">
      <c r="BP51862" s="8"/>
      <c r="BQ51862" s="8"/>
      <c r="BR51862" s="8"/>
      <c r="BS51862" s="8"/>
      <c r="BT51862" s="8"/>
      <c r="BU51862" s="8"/>
    </row>
    <row r="51863" spans="68:73">
      <c r="BP51863" s="10"/>
      <c r="BQ51863" s="10"/>
      <c r="BR51863" s="10"/>
      <c r="BS51863" s="10"/>
      <c r="BT51863" s="10"/>
      <c r="BU51863" s="10"/>
    </row>
    <row r="51864" spans="68:73">
      <c r="BP51864" s="8"/>
      <c r="BQ51864" s="8"/>
      <c r="BR51864" s="8"/>
      <c r="BS51864" s="8"/>
      <c r="BT51864" s="8"/>
      <c r="BU51864" s="8"/>
    </row>
    <row r="51865" spans="68:73">
      <c r="BP51865" s="10"/>
      <c r="BQ51865" s="10"/>
      <c r="BR51865" s="10"/>
      <c r="BS51865" s="10"/>
      <c r="BT51865" s="10"/>
      <c r="BU51865" s="10"/>
    </row>
    <row r="51866" spans="68:73">
      <c r="BP51866" s="8"/>
      <c r="BQ51866" s="8"/>
      <c r="BR51866" s="8"/>
      <c r="BS51866" s="8"/>
      <c r="BT51866" s="8"/>
      <c r="BU51866" s="8"/>
    </row>
    <row r="51867" spans="68:73">
      <c r="BP51867" s="10"/>
      <c r="BQ51867" s="10"/>
      <c r="BR51867" s="10"/>
      <c r="BS51867" s="10"/>
      <c r="BT51867" s="10"/>
      <c r="BU51867" s="10"/>
    </row>
    <row r="51868" spans="68:73">
      <c r="BP51868" s="8"/>
      <c r="BQ51868" s="8"/>
      <c r="BR51868" s="8"/>
      <c r="BS51868" s="8"/>
      <c r="BT51868" s="8"/>
      <c r="BU51868" s="8"/>
    </row>
    <row r="51869" spans="68:73">
      <c r="BP51869" s="10"/>
      <c r="BQ51869" s="10"/>
      <c r="BR51869" s="10"/>
      <c r="BS51869" s="10"/>
      <c r="BT51869" s="10"/>
      <c r="BU51869" s="10"/>
    </row>
    <row r="51870" spans="68:73">
      <c r="BP51870" s="8"/>
      <c r="BQ51870" s="8"/>
      <c r="BR51870" s="8"/>
      <c r="BS51870" s="8"/>
      <c r="BT51870" s="8"/>
      <c r="BU51870" s="8"/>
    </row>
    <row r="51871" spans="68:73">
      <c r="BP51871" s="10"/>
      <c r="BQ51871" s="10"/>
      <c r="BR51871" s="10"/>
      <c r="BS51871" s="10"/>
      <c r="BT51871" s="10"/>
      <c r="BU51871" s="10"/>
    </row>
    <row r="51872" spans="68:73">
      <c r="BP51872" s="8"/>
      <c r="BQ51872" s="8"/>
      <c r="BR51872" s="8"/>
      <c r="BS51872" s="8"/>
      <c r="BT51872" s="8"/>
      <c r="BU51872" s="8"/>
    </row>
    <row r="51873" spans="68:73">
      <c r="BP51873" s="10"/>
      <c r="BQ51873" s="10"/>
      <c r="BR51873" s="10"/>
      <c r="BS51873" s="10"/>
      <c r="BT51873" s="10"/>
      <c r="BU51873" s="10"/>
    </row>
    <row r="51874" spans="68:73">
      <c r="BP51874" s="8"/>
      <c r="BQ51874" s="8"/>
      <c r="BR51874" s="8"/>
      <c r="BS51874" s="8"/>
      <c r="BT51874" s="8"/>
      <c r="BU51874" s="8"/>
    </row>
    <row r="51875" spans="68:73">
      <c r="BP51875" s="10"/>
      <c r="BQ51875" s="10"/>
      <c r="BR51875" s="10"/>
      <c r="BS51875" s="10"/>
      <c r="BT51875" s="10"/>
      <c r="BU51875" s="10"/>
    </row>
    <row r="51876" spans="68:73">
      <c r="BP51876" s="8"/>
      <c r="BQ51876" s="8"/>
      <c r="BR51876" s="8"/>
      <c r="BS51876" s="8"/>
      <c r="BT51876" s="8"/>
      <c r="BU51876" s="8"/>
    </row>
    <row r="51877" spans="68:73">
      <c r="BP51877" s="10"/>
      <c r="BQ51877" s="10"/>
      <c r="BR51877" s="10"/>
      <c r="BS51877" s="10"/>
      <c r="BT51877" s="10"/>
      <c r="BU51877" s="10"/>
    </row>
    <row r="51878" spans="68:73">
      <c r="BP51878" s="8"/>
      <c r="BQ51878" s="8"/>
      <c r="BR51878" s="8"/>
      <c r="BS51878" s="8"/>
      <c r="BT51878" s="8"/>
      <c r="BU51878" s="8"/>
    </row>
    <row r="51879" spans="68:73">
      <c r="BP51879" s="10"/>
      <c r="BQ51879" s="10"/>
      <c r="BR51879" s="10"/>
      <c r="BS51879" s="10"/>
      <c r="BT51879" s="10"/>
      <c r="BU51879" s="10"/>
    </row>
    <row r="51880" spans="68:73">
      <c r="BP51880" s="8"/>
      <c r="BQ51880" s="8"/>
      <c r="BR51880" s="8"/>
      <c r="BS51880" s="8"/>
      <c r="BT51880" s="8"/>
      <c r="BU51880" s="8"/>
    </row>
    <row r="51881" spans="68:73">
      <c r="BP51881" s="10"/>
      <c r="BQ51881" s="10"/>
      <c r="BR51881" s="10"/>
      <c r="BS51881" s="10"/>
      <c r="BT51881" s="10"/>
      <c r="BU51881" s="10"/>
    </row>
    <row r="51882" spans="68:73">
      <c r="BP51882" s="8"/>
      <c r="BQ51882" s="8"/>
      <c r="BR51882" s="8"/>
      <c r="BS51882" s="8"/>
      <c r="BT51882" s="8"/>
      <c r="BU51882" s="8"/>
    </row>
    <row r="51883" spans="68:73">
      <c r="BP51883" s="10"/>
      <c r="BQ51883" s="10"/>
      <c r="BR51883" s="10"/>
      <c r="BS51883" s="10"/>
      <c r="BT51883" s="10"/>
      <c r="BU51883" s="10"/>
    </row>
    <row r="51884" spans="68:73">
      <c r="BP51884" s="8"/>
      <c r="BQ51884" s="8"/>
      <c r="BR51884" s="8"/>
      <c r="BS51884" s="8"/>
      <c r="BT51884" s="8"/>
      <c r="BU51884" s="8"/>
    </row>
    <row r="51885" spans="68:73">
      <c r="BP51885" s="10"/>
      <c r="BQ51885" s="10"/>
      <c r="BR51885" s="10"/>
      <c r="BS51885" s="10"/>
      <c r="BT51885" s="10"/>
      <c r="BU51885" s="10"/>
    </row>
    <row r="51886" spans="68:73">
      <c r="BP51886" s="8"/>
      <c r="BQ51886" s="8"/>
      <c r="BR51886" s="8"/>
      <c r="BS51886" s="8"/>
      <c r="BT51886" s="8"/>
      <c r="BU51886" s="8"/>
    </row>
    <row r="51887" spans="68:73">
      <c r="BP51887" s="10"/>
      <c r="BQ51887" s="10"/>
      <c r="BR51887" s="10"/>
      <c r="BS51887" s="10"/>
      <c r="BT51887" s="10"/>
      <c r="BU51887" s="10"/>
    </row>
    <row r="51888" spans="68:73">
      <c r="BP51888" s="8"/>
      <c r="BQ51888" s="8"/>
      <c r="BR51888" s="8"/>
      <c r="BS51888" s="8"/>
      <c r="BT51888" s="8"/>
      <c r="BU51888" s="8"/>
    </row>
    <row r="51889" spans="68:73">
      <c r="BP51889" s="10"/>
      <c r="BQ51889" s="10"/>
      <c r="BR51889" s="10"/>
      <c r="BS51889" s="10"/>
      <c r="BT51889" s="10"/>
      <c r="BU51889" s="10"/>
    </row>
    <row r="51890" spans="68:73">
      <c r="BP51890" s="8"/>
      <c r="BQ51890" s="8"/>
      <c r="BR51890" s="8"/>
      <c r="BS51890" s="8"/>
      <c r="BT51890" s="8"/>
      <c r="BU51890" s="8"/>
    </row>
    <row r="51891" spans="68:73">
      <c r="BP51891" s="10"/>
      <c r="BQ51891" s="10"/>
      <c r="BR51891" s="10"/>
      <c r="BS51891" s="10"/>
      <c r="BT51891" s="10"/>
      <c r="BU51891" s="10"/>
    </row>
    <row r="51892" spans="68:73">
      <c r="BP51892" s="8"/>
      <c r="BQ51892" s="8"/>
      <c r="BR51892" s="8"/>
      <c r="BS51892" s="8"/>
      <c r="BT51892" s="8"/>
      <c r="BU51892" s="8"/>
    </row>
    <row r="51893" spans="68:73">
      <c r="BP51893" s="10"/>
      <c r="BQ51893" s="10"/>
      <c r="BR51893" s="10"/>
      <c r="BS51893" s="10"/>
      <c r="BT51893" s="10"/>
      <c r="BU51893" s="10"/>
    </row>
    <row r="51894" spans="68:73">
      <c r="BP51894" s="8"/>
      <c r="BQ51894" s="8"/>
      <c r="BR51894" s="8"/>
      <c r="BS51894" s="8"/>
      <c r="BT51894" s="8"/>
      <c r="BU51894" s="8"/>
    </row>
    <row r="51895" spans="68:73">
      <c r="BP51895" s="10"/>
      <c r="BQ51895" s="10"/>
      <c r="BR51895" s="10"/>
      <c r="BS51895" s="10"/>
      <c r="BT51895" s="10"/>
      <c r="BU51895" s="10"/>
    </row>
    <row r="51896" spans="68:73">
      <c r="BP51896" s="8"/>
      <c r="BQ51896" s="8"/>
      <c r="BR51896" s="8"/>
      <c r="BS51896" s="8"/>
      <c r="BT51896" s="8"/>
      <c r="BU51896" s="8"/>
    </row>
    <row r="51897" spans="68:73">
      <c r="BP51897" s="10"/>
      <c r="BQ51897" s="10"/>
      <c r="BR51897" s="10"/>
      <c r="BS51897" s="10"/>
      <c r="BT51897" s="10"/>
      <c r="BU51897" s="10"/>
    </row>
    <row r="51898" spans="68:73">
      <c r="BP51898" s="8"/>
      <c r="BQ51898" s="8"/>
      <c r="BR51898" s="8"/>
      <c r="BS51898" s="8"/>
      <c r="BT51898" s="8"/>
      <c r="BU51898" s="8"/>
    </row>
    <row r="51899" spans="68:73">
      <c r="BP51899" s="10"/>
      <c r="BQ51899" s="10"/>
      <c r="BR51899" s="10"/>
      <c r="BS51899" s="10"/>
      <c r="BT51899" s="10"/>
      <c r="BU51899" s="10"/>
    </row>
    <row r="51900" spans="68:73">
      <c r="BP51900" s="8"/>
      <c r="BQ51900" s="8"/>
      <c r="BR51900" s="8"/>
      <c r="BS51900" s="8"/>
      <c r="BT51900" s="8"/>
      <c r="BU51900" s="8"/>
    </row>
    <row r="51901" spans="68:73">
      <c r="BP51901" s="10"/>
      <c r="BQ51901" s="10"/>
      <c r="BR51901" s="10"/>
      <c r="BS51901" s="10"/>
      <c r="BT51901" s="10"/>
      <c r="BU51901" s="10"/>
    </row>
    <row r="51902" spans="68:73">
      <c r="BP51902" s="8"/>
      <c r="BQ51902" s="8"/>
      <c r="BR51902" s="8"/>
      <c r="BS51902" s="8"/>
      <c r="BT51902" s="8"/>
      <c r="BU51902" s="8"/>
    </row>
    <row r="51903" spans="68:73">
      <c r="BP51903" s="10"/>
      <c r="BQ51903" s="10"/>
      <c r="BR51903" s="10"/>
      <c r="BS51903" s="10"/>
      <c r="BT51903" s="10"/>
      <c r="BU51903" s="10"/>
    </row>
    <row r="51904" spans="68:73">
      <c r="BP51904" s="8"/>
      <c r="BQ51904" s="8"/>
      <c r="BR51904" s="8"/>
      <c r="BS51904" s="8"/>
      <c r="BT51904" s="8"/>
      <c r="BU51904" s="8"/>
    </row>
    <row r="51905" spans="68:73">
      <c r="BP51905" s="10"/>
      <c r="BQ51905" s="10"/>
      <c r="BR51905" s="10"/>
      <c r="BS51905" s="10"/>
      <c r="BT51905" s="10"/>
      <c r="BU51905" s="10"/>
    </row>
    <row r="51906" spans="68:73">
      <c r="BP51906" s="8"/>
      <c r="BQ51906" s="8"/>
      <c r="BR51906" s="8"/>
      <c r="BS51906" s="8"/>
      <c r="BT51906" s="8"/>
      <c r="BU51906" s="8"/>
    </row>
    <row r="51907" spans="68:73">
      <c r="BP51907" s="10"/>
      <c r="BQ51907" s="10"/>
      <c r="BR51907" s="10"/>
      <c r="BS51907" s="10"/>
      <c r="BT51907" s="10"/>
      <c r="BU51907" s="10"/>
    </row>
    <row r="51908" spans="68:73">
      <c r="BP51908" s="8"/>
      <c r="BQ51908" s="8"/>
      <c r="BR51908" s="8"/>
      <c r="BS51908" s="8"/>
      <c r="BT51908" s="8"/>
      <c r="BU51908" s="8"/>
    </row>
    <row r="51909" spans="68:73">
      <c r="BP51909" s="10"/>
      <c r="BQ51909" s="10"/>
      <c r="BR51909" s="10"/>
      <c r="BS51909" s="10"/>
      <c r="BT51909" s="10"/>
      <c r="BU51909" s="10"/>
    </row>
    <row r="51910" spans="68:73">
      <c r="BP51910" s="8"/>
      <c r="BQ51910" s="8"/>
      <c r="BR51910" s="8"/>
      <c r="BS51910" s="8"/>
      <c r="BT51910" s="8"/>
      <c r="BU51910" s="8"/>
    </row>
    <row r="51911" spans="68:73">
      <c r="BP51911" s="10"/>
      <c r="BQ51911" s="10"/>
      <c r="BR51911" s="10"/>
      <c r="BS51911" s="10"/>
      <c r="BT51911" s="10"/>
      <c r="BU51911" s="10"/>
    </row>
    <row r="51912" spans="68:73">
      <c r="BP51912" s="8"/>
      <c r="BQ51912" s="8"/>
      <c r="BR51912" s="8"/>
      <c r="BS51912" s="8"/>
      <c r="BT51912" s="8"/>
      <c r="BU51912" s="8"/>
    </row>
    <row r="51913" spans="68:73">
      <c r="BP51913" s="10"/>
      <c r="BQ51913" s="10"/>
      <c r="BR51913" s="10"/>
      <c r="BS51913" s="10"/>
      <c r="BT51913" s="10"/>
      <c r="BU51913" s="10"/>
    </row>
    <row r="51914" spans="68:73">
      <c r="BP51914" s="8"/>
      <c r="BQ51914" s="8"/>
      <c r="BR51914" s="8"/>
      <c r="BS51914" s="8"/>
      <c r="BT51914" s="8"/>
      <c r="BU51914" s="8"/>
    </row>
    <row r="51915" spans="68:73">
      <c r="BP51915" s="10"/>
      <c r="BQ51915" s="10"/>
      <c r="BR51915" s="10"/>
      <c r="BS51915" s="10"/>
      <c r="BT51915" s="10"/>
      <c r="BU51915" s="10"/>
    </row>
    <row r="51916" spans="68:73">
      <c r="BP51916" s="8"/>
      <c r="BQ51916" s="8"/>
      <c r="BR51916" s="8"/>
      <c r="BS51916" s="8"/>
      <c r="BT51916" s="8"/>
      <c r="BU51916" s="8"/>
    </row>
    <row r="51917" spans="68:73">
      <c r="BP51917" s="10"/>
      <c r="BQ51917" s="10"/>
      <c r="BR51917" s="10"/>
      <c r="BS51917" s="10"/>
      <c r="BT51917" s="10"/>
      <c r="BU51917" s="10"/>
    </row>
    <row r="51918" spans="68:73">
      <c r="BP51918" s="8"/>
      <c r="BQ51918" s="8"/>
      <c r="BR51918" s="8"/>
      <c r="BS51918" s="8"/>
      <c r="BT51918" s="8"/>
      <c r="BU51918" s="8"/>
    </row>
    <row r="51919" spans="68:73">
      <c r="BP51919" s="10"/>
      <c r="BQ51919" s="10"/>
      <c r="BR51919" s="10"/>
      <c r="BS51919" s="10"/>
      <c r="BT51919" s="10"/>
      <c r="BU51919" s="10"/>
    </row>
    <row r="51920" spans="68:73">
      <c r="BP51920" s="8"/>
      <c r="BQ51920" s="8"/>
      <c r="BR51920" s="8"/>
      <c r="BS51920" s="8"/>
      <c r="BT51920" s="8"/>
      <c r="BU51920" s="8"/>
    </row>
    <row r="51921" spans="68:73">
      <c r="BP51921" s="10"/>
      <c r="BQ51921" s="10"/>
      <c r="BR51921" s="10"/>
      <c r="BS51921" s="10"/>
      <c r="BT51921" s="10"/>
      <c r="BU51921" s="10"/>
    </row>
    <row r="51922" spans="68:73">
      <c r="BP51922" s="8"/>
      <c r="BQ51922" s="8"/>
      <c r="BR51922" s="8"/>
      <c r="BS51922" s="8"/>
      <c r="BT51922" s="8"/>
      <c r="BU51922" s="8"/>
    </row>
    <row r="51923" spans="68:73">
      <c r="BP51923" s="10"/>
      <c r="BQ51923" s="10"/>
      <c r="BR51923" s="10"/>
      <c r="BS51923" s="10"/>
      <c r="BT51923" s="10"/>
      <c r="BU51923" s="10"/>
    </row>
    <row r="51924" spans="68:73">
      <c r="BP51924" s="8"/>
      <c r="BQ51924" s="8"/>
      <c r="BR51924" s="8"/>
      <c r="BS51924" s="8"/>
      <c r="BT51924" s="8"/>
      <c r="BU51924" s="8"/>
    </row>
    <row r="51925" spans="68:73">
      <c r="BP51925" s="10"/>
      <c r="BQ51925" s="10"/>
      <c r="BR51925" s="10"/>
      <c r="BS51925" s="10"/>
      <c r="BT51925" s="10"/>
      <c r="BU51925" s="10"/>
    </row>
    <row r="51926" spans="68:73">
      <c r="BP51926" s="8"/>
      <c r="BQ51926" s="8"/>
      <c r="BR51926" s="8"/>
      <c r="BS51926" s="8"/>
      <c r="BT51926" s="8"/>
      <c r="BU51926" s="8"/>
    </row>
    <row r="51927" spans="68:73">
      <c r="BP51927" s="10"/>
      <c r="BQ51927" s="10"/>
      <c r="BR51927" s="10"/>
      <c r="BS51927" s="10"/>
      <c r="BT51927" s="10"/>
      <c r="BU51927" s="10"/>
    </row>
    <row r="51928" spans="68:73">
      <c r="BP51928" s="8"/>
      <c r="BQ51928" s="8"/>
      <c r="BR51928" s="8"/>
      <c r="BS51928" s="8"/>
      <c r="BT51928" s="8"/>
      <c r="BU51928" s="8"/>
    </row>
    <row r="51929" spans="68:73">
      <c r="BP51929" s="10"/>
      <c r="BQ51929" s="10"/>
      <c r="BR51929" s="10"/>
      <c r="BS51929" s="10"/>
      <c r="BT51929" s="10"/>
      <c r="BU51929" s="10"/>
    </row>
    <row r="51930" spans="68:73">
      <c r="BP51930" s="8"/>
      <c r="BQ51930" s="8"/>
      <c r="BR51930" s="8"/>
      <c r="BS51930" s="8"/>
      <c r="BT51930" s="8"/>
      <c r="BU51930" s="8"/>
    </row>
    <row r="51931" spans="68:73">
      <c r="BP51931" s="10"/>
      <c r="BQ51931" s="10"/>
      <c r="BR51931" s="10"/>
      <c r="BS51931" s="10"/>
      <c r="BT51931" s="10"/>
      <c r="BU51931" s="10"/>
    </row>
    <row r="51932" spans="68:73">
      <c r="BP51932" s="8"/>
      <c r="BQ51932" s="8"/>
      <c r="BR51932" s="8"/>
      <c r="BS51932" s="8"/>
      <c r="BT51932" s="8"/>
      <c r="BU51932" s="8"/>
    </row>
    <row r="51933" spans="68:73">
      <c r="BP51933" s="10"/>
      <c r="BQ51933" s="10"/>
      <c r="BR51933" s="10"/>
      <c r="BS51933" s="10"/>
      <c r="BT51933" s="10"/>
      <c r="BU51933" s="10"/>
    </row>
    <row r="51934" spans="68:73">
      <c r="BP51934" s="8"/>
      <c r="BQ51934" s="8"/>
      <c r="BR51934" s="8"/>
      <c r="BS51934" s="8"/>
      <c r="BT51934" s="8"/>
      <c r="BU51934" s="8"/>
    </row>
    <row r="51935" spans="68:73">
      <c r="BP51935" s="10"/>
      <c r="BQ51935" s="10"/>
      <c r="BR51935" s="10"/>
      <c r="BS51935" s="10"/>
      <c r="BT51935" s="10"/>
      <c r="BU51935" s="10"/>
    </row>
    <row r="51936" spans="68:73">
      <c r="BP51936" s="8"/>
      <c r="BQ51936" s="8"/>
      <c r="BR51936" s="8"/>
      <c r="BS51936" s="8"/>
      <c r="BT51936" s="8"/>
      <c r="BU51936" s="8"/>
    </row>
    <row r="51937" spans="68:73">
      <c r="BP51937" s="10"/>
      <c r="BQ51937" s="10"/>
      <c r="BR51937" s="10"/>
      <c r="BS51937" s="10"/>
      <c r="BT51937" s="10"/>
      <c r="BU51937" s="10"/>
    </row>
    <row r="51938" spans="68:73">
      <c r="BP51938" s="8"/>
      <c r="BQ51938" s="8"/>
      <c r="BR51938" s="8"/>
      <c r="BS51938" s="8"/>
      <c r="BT51938" s="8"/>
      <c r="BU51938" s="8"/>
    </row>
    <row r="51939" spans="68:73">
      <c r="BP51939" s="10"/>
      <c r="BQ51939" s="10"/>
      <c r="BR51939" s="10"/>
      <c r="BS51939" s="10"/>
      <c r="BT51939" s="10"/>
      <c r="BU51939" s="10"/>
    </row>
    <row r="51940" spans="68:73">
      <c r="BP51940" s="8"/>
      <c r="BQ51940" s="8"/>
      <c r="BR51940" s="8"/>
      <c r="BS51940" s="8"/>
      <c r="BT51940" s="8"/>
      <c r="BU51940" s="8"/>
    </row>
    <row r="51941" spans="68:73">
      <c r="BP51941" s="10"/>
      <c r="BQ51941" s="10"/>
      <c r="BR51941" s="10"/>
      <c r="BS51941" s="10"/>
      <c r="BT51941" s="10"/>
      <c r="BU51941" s="10"/>
    </row>
    <row r="51942" spans="68:73">
      <c r="BP51942" s="8"/>
      <c r="BQ51942" s="8"/>
      <c r="BR51942" s="8"/>
      <c r="BS51942" s="8"/>
      <c r="BT51942" s="8"/>
      <c r="BU51942" s="8"/>
    </row>
    <row r="51943" spans="68:73">
      <c r="BP51943" s="10"/>
      <c r="BQ51943" s="10"/>
      <c r="BR51943" s="10"/>
      <c r="BS51943" s="10"/>
      <c r="BT51943" s="10"/>
      <c r="BU51943" s="10"/>
    </row>
    <row r="51944" spans="68:73">
      <c r="BP51944" s="8"/>
      <c r="BQ51944" s="8"/>
      <c r="BR51944" s="8"/>
      <c r="BS51944" s="8"/>
      <c r="BT51944" s="8"/>
      <c r="BU51944" s="8"/>
    </row>
    <row r="51945" spans="68:73">
      <c r="BP51945" s="10"/>
      <c r="BQ51945" s="10"/>
      <c r="BR51945" s="10"/>
      <c r="BS51945" s="10"/>
      <c r="BT51945" s="10"/>
      <c r="BU51945" s="10"/>
    </row>
    <row r="51946" spans="68:73">
      <c r="BP51946" s="8"/>
      <c r="BQ51946" s="8"/>
      <c r="BR51946" s="8"/>
      <c r="BS51946" s="8"/>
      <c r="BT51946" s="8"/>
      <c r="BU51946" s="8"/>
    </row>
    <row r="51947" spans="68:73">
      <c r="BP51947" s="10"/>
      <c r="BQ51947" s="10"/>
      <c r="BR51947" s="10"/>
      <c r="BS51947" s="10"/>
      <c r="BT51947" s="10"/>
      <c r="BU51947" s="10"/>
    </row>
    <row r="51948" spans="68:73">
      <c r="BP51948" s="8"/>
      <c r="BQ51948" s="8"/>
      <c r="BR51948" s="8"/>
      <c r="BS51948" s="8"/>
      <c r="BT51948" s="8"/>
      <c r="BU51948" s="8"/>
    </row>
    <row r="51949" spans="68:73">
      <c r="BP51949" s="10"/>
      <c r="BQ51949" s="10"/>
      <c r="BR51949" s="10"/>
      <c r="BS51949" s="10"/>
      <c r="BT51949" s="10"/>
      <c r="BU51949" s="10"/>
    </row>
    <row r="51950" spans="68:73">
      <c r="BP51950" s="8"/>
      <c r="BQ51950" s="8"/>
      <c r="BR51950" s="8"/>
      <c r="BS51950" s="8"/>
      <c r="BT51950" s="8"/>
      <c r="BU51950" s="8"/>
    </row>
    <row r="51951" spans="68:73">
      <c r="BP51951" s="10"/>
      <c r="BQ51951" s="10"/>
      <c r="BR51951" s="10"/>
      <c r="BS51951" s="10"/>
      <c r="BT51951" s="10"/>
      <c r="BU51951" s="10"/>
    </row>
    <row r="51952" spans="68:73">
      <c r="BP51952" s="8"/>
      <c r="BQ51952" s="8"/>
      <c r="BR51952" s="8"/>
      <c r="BS51952" s="8"/>
      <c r="BT51952" s="8"/>
      <c r="BU51952" s="8"/>
    </row>
    <row r="51953" spans="68:73">
      <c r="BP51953" s="10"/>
      <c r="BQ51953" s="10"/>
      <c r="BR51953" s="10"/>
      <c r="BS51953" s="10"/>
      <c r="BT51953" s="10"/>
      <c r="BU51953" s="10"/>
    </row>
    <row r="51954" spans="68:73">
      <c r="BP51954" s="8"/>
      <c r="BQ51954" s="8"/>
      <c r="BR51954" s="8"/>
      <c r="BS51954" s="8"/>
      <c r="BT51954" s="8"/>
      <c r="BU51954" s="8"/>
    </row>
    <row r="51955" spans="68:73">
      <c r="BP51955" s="10"/>
      <c r="BQ51955" s="10"/>
      <c r="BR51955" s="10"/>
      <c r="BS51955" s="10"/>
      <c r="BT51955" s="10"/>
      <c r="BU51955" s="10"/>
    </row>
    <row r="51956" spans="68:73">
      <c r="BP51956" s="8"/>
      <c r="BQ51956" s="8"/>
      <c r="BR51956" s="8"/>
      <c r="BS51956" s="8"/>
      <c r="BT51956" s="8"/>
      <c r="BU51956" s="8"/>
    </row>
    <row r="51957" spans="68:73">
      <c r="BP51957" s="10"/>
      <c r="BQ51957" s="10"/>
      <c r="BR51957" s="10"/>
      <c r="BS51957" s="10"/>
      <c r="BT51957" s="10"/>
      <c r="BU51957" s="10"/>
    </row>
    <row r="51958" spans="68:73">
      <c r="BP51958" s="8"/>
      <c r="BQ51958" s="8"/>
      <c r="BR51958" s="8"/>
      <c r="BS51958" s="8"/>
      <c r="BT51958" s="8"/>
      <c r="BU51958" s="8"/>
    </row>
    <row r="51959" spans="68:73">
      <c r="BP51959" s="10"/>
      <c r="BQ51959" s="10"/>
      <c r="BR51959" s="10"/>
      <c r="BS51959" s="10"/>
      <c r="BT51959" s="10"/>
      <c r="BU51959" s="10"/>
    </row>
    <row r="51960" spans="68:73">
      <c r="BP51960" s="8"/>
      <c r="BQ51960" s="8"/>
      <c r="BR51960" s="8"/>
      <c r="BS51960" s="8"/>
      <c r="BT51960" s="8"/>
      <c r="BU51960" s="8"/>
    </row>
    <row r="51961" spans="68:73">
      <c r="BP51961" s="10"/>
      <c r="BQ51961" s="10"/>
      <c r="BR51961" s="10"/>
      <c r="BS51961" s="10"/>
      <c r="BT51961" s="10"/>
      <c r="BU51961" s="10"/>
    </row>
    <row r="51962" spans="68:73">
      <c r="BP51962" s="8"/>
      <c r="BQ51962" s="8"/>
      <c r="BR51962" s="8"/>
      <c r="BS51962" s="8"/>
      <c r="BT51962" s="8"/>
      <c r="BU51962" s="8"/>
    </row>
    <row r="51963" spans="68:73">
      <c r="BP51963" s="10"/>
      <c r="BQ51963" s="10"/>
      <c r="BR51963" s="10"/>
      <c r="BS51963" s="10"/>
      <c r="BT51963" s="10"/>
      <c r="BU51963" s="10"/>
    </row>
    <row r="51964" spans="68:73">
      <c r="BP51964" s="8"/>
      <c r="BQ51964" s="8"/>
      <c r="BR51964" s="8"/>
      <c r="BS51964" s="8"/>
      <c r="BT51964" s="8"/>
      <c r="BU51964" s="8"/>
    </row>
    <row r="51965" spans="68:73">
      <c r="BP51965" s="10"/>
      <c r="BQ51965" s="10"/>
      <c r="BR51965" s="10"/>
      <c r="BS51965" s="10"/>
      <c r="BT51965" s="10"/>
      <c r="BU51965" s="10"/>
    </row>
    <row r="51966" spans="68:73">
      <c r="BP51966" s="8"/>
      <c r="BQ51966" s="8"/>
      <c r="BR51966" s="8"/>
      <c r="BS51966" s="8"/>
      <c r="BT51966" s="8"/>
      <c r="BU51966" s="8"/>
    </row>
    <row r="51967" spans="68:73">
      <c r="BP51967" s="10"/>
      <c r="BQ51967" s="10"/>
      <c r="BR51967" s="10"/>
      <c r="BS51967" s="10"/>
      <c r="BT51967" s="10"/>
      <c r="BU51967" s="10"/>
    </row>
    <row r="51968" spans="68:73">
      <c r="BP51968" s="8"/>
      <c r="BQ51968" s="8"/>
      <c r="BR51968" s="8"/>
      <c r="BS51968" s="8"/>
      <c r="BT51968" s="8"/>
      <c r="BU51968" s="8"/>
    </row>
    <row r="51969" spans="68:73">
      <c r="BP51969" s="10"/>
      <c r="BQ51969" s="10"/>
      <c r="BR51969" s="10"/>
      <c r="BS51969" s="10"/>
      <c r="BT51969" s="10"/>
      <c r="BU51969" s="10"/>
    </row>
    <row r="51970" spans="68:73">
      <c r="BP51970" s="8"/>
      <c r="BQ51970" s="8"/>
      <c r="BR51970" s="8"/>
      <c r="BS51970" s="8"/>
      <c r="BT51970" s="8"/>
      <c r="BU51970" s="8"/>
    </row>
    <row r="51971" spans="68:73">
      <c r="BP51971" s="10"/>
      <c r="BQ51971" s="10"/>
      <c r="BR51971" s="10"/>
      <c r="BS51971" s="10"/>
      <c r="BT51971" s="10"/>
      <c r="BU51971" s="10"/>
    </row>
    <row r="51972" spans="68:73">
      <c r="BP51972" s="8"/>
      <c r="BQ51972" s="8"/>
      <c r="BR51972" s="8"/>
      <c r="BS51972" s="8"/>
      <c r="BT51972" s="8"/>
      <c r="BU51972" s="8"/>
    </row>
    <row r="51973" spans="68:73">
      <c r="BP51973" s="10"/>
      <c r="BQ51973" s="10"/>
      <c r="BR51973" s="10"/>
      <c r="BS51973" s="10"/>
      <c r="BT51973" s="10"/>
      <c r="BU51973" s="10"/>
    </row>
    <row r="51974" spans="68:73">
      <c r="BP51974" s="8"/>
      <c r="BQ51974" s="8"/>
      <c r="BR51974" s="8"/>
      <c r="BS51974" s="8"/>
      <c r="BT51974" s="8"/>
      <c r="BU51974" s="8"/>
    </row>
    <row r="51975" spans="68:73">
      <c r="BP51975" s="10"/>
      <c r="BQ51975" s="10"/>
      <c r="BR51975" s="10"/>
      <c r="BS51975" s="10"/>
      <c r="BT51975" s="10"/>
      <c r="BU51975" s="10"/>
    </row>
    <row r="51976" spans="68:73">
      <c r="BP51976" s="8"/>
      <c r="BQ51976" s="8"/>
      <c r="BR51976" s="8"/>
      <c r="BS51976" s="8"/>
      <c r="BT51976" s="8"/>
      <c r="BU51976" s="8"/>
    </row>
    <row r="51977" spans="68:73">
      <c r="BP51977" s="10"/>
      <c r="BQ51977" s="10"/>
      <c r="BR51977" s="10"/>
      <c r="BS51977" s="10"/>
      <c r="BT51977" s="10"/>
      <c r="BU51977" s="10"/>
    </row>
    <row r="51978" spans="68:73">
      <c r="BP51978" s="8"/>
      <c r="BQ51978" s="8"/>
      <c r="BR51978" s="8"/>
      <c r="BS51978" s="8"/>
      <c r="BT51978" s="8"/>
      <c r="BU51978" s="8"/>
    </row>
    <row r="51979" spans="68:73">
      <c r="BP51979" s="10"/>
      <c r="BQ51979" s="10"/>
      <c r="BR51979" s="10"/>
      <c r="BS51979" s="10"/>
      <c r="BT51979" s="10"/>
      <c r="BU51979" s="10"/>
    </row>
    <row r="51980" spans="68:73">
      <c r="BP51980" s="8"/>
      <c r="BQ51980" s="8"/>
      <c r="BR51980" s="8"/>
      <c r="BS51980" s="8"/>
      <c r="BT51980" s="8"/>
      <c r="BU51980" s="8"/>
    </row>
    <row r="51981" spans="68:73">
      <c r="BP51981" s="10"/>
      <c r="BQ51981" s="10"/>
      <c r="BR51981" s="10"/>
      <c r="BS51981" s="10"/>
      <c r="BT51981" s="10"/>
      <c r="BU51981" s="10"/>
    </row>
    <row r="51982" spans="68:73">
      <c r="BP51982" s="8"/>
      <c r="BQ51982" s="8"/>
      <c r="BR51982" s="8"/>
      <c r="BS51982" s="8"/>
      <c r="BT51982" s="8"/>
      <c r="BU51982" s="8"/>
    </row>
    <row r="51983" spans="68:73">
      <c r="BP51983" s="10"/>
      <c r="BQ51983" s="10"/>
      <c r="BR51983" s="10"/>
      <c r="BS51983" s="10"/>
      <c r="BT51983" s="10"/>
      <c r="BU51983" s="10"/>
    </row>
    <row r="51984" spans="68:73">
      <c r="BP51984" s="8"/>
      <c r="BQ51984" s="8"/>
      <c r="BR51984" s="8"/>
      <c r="BS51984" s="8"/>
      <c r="BT51984" s="8"/>
      <c r="BU51984" s="8"/>
    </row>
    <row r="51985" spans="68:73">
      <c r="BP51985" s="10"/>
      <c r="BQ51985" s="10"/>
      <c r="BR51985" s="10"/>
      <c r="BS51985" s="10"/>
      <c r="BT51985" s="10"/>
      <c r="BU51985" s="10"/>
    </row>
    <row r="51986" spans="68:73">
      <c r="BP51986" s="8"/>
      <c r="BQ51986" s="8"/>
      <c r="BR51986" s="8"/>
      <c r="BS51986" s="8"/>
      <c r="BT51986" s="8"/>
      <c r="BU51986" s="8"/>
    </row>
    <row r="51987" spans="68:73">
      <c r="BP51987" s="10"/>
      <c r="BQ51987" s="10"/>
      <c r="BR51987" s="10"/>
      <c r="BS51987" s="10"/>
      <c r="BT51987" s="10"/>
      <c r="BU51987" s="10"/>
    </row>
    <row r="51988" spans="68:73">
      <c r="BP51988" s="8"/>
      <c r="BQ51988" s="8"/>
      <c r="BR51988" s="8"/>
      <c r="BS51988" s="8"/>
      <c r="BT51988" s="8"/>
      <c r="BU51988" s="8"/>
    </row>
    <row r="51989" spans="68:73">
      <c r="BP51989" s="10"/>
      <c r="BQ51989" s="10"/>
      <c r="BR51989" s="10"/>
      <c r="BS51989" s="10"/>
      <c r="BT51989" s="10"/>
      <c r="BU51989" s="10"/>
    </row>
    <row r="51990" spans="68:73">
      <c r="BP51990" s="8"/>
      <c r="BQ51990" s="8"/>
      <c r="BR51990" s="8"/>
      <c r="BS51990" s="8"/>
      <c r="BT51990" s="8"/>
      <c r="BU51990" s="8"/>
    </row>
    <row r="51991" spans="68:73">
      <c r="BP51991" s="10"/>
      <c r="BQ51991" s="10"/>
      <c r="BR51991" s="10"/>
      <c r="BS51991" s="10"/>
      <c r="BT51991" s="10"/>
      <c r="BU51991" s="10"/>
    </row>
    <row r="51992" spans="68:73">
      <c r="BP51992" s="8"/>
      <c r="BQ51992" s="8"/>
      <c r="BR51992" s="8"/>
      <c r="BS51992" s="8"/>
      <c r="BT51992" s="8"/>
      <c r="BU51992" s="8"/>
    </row>
    <row r="51993" spans="68:73">
      <c r="BP51993" s="10"/>
      <c r="BQ51993" s="10"/>
      <c r="BR51993" s="10"/>
      <c r="BS51993" s="10"/>
      <c r="BT51993" s="10"/>
      <c r="BU51993" s="10"/>
    </row>
    <row r="51994" spans="68:73">
      <c r="BP51994" s="8"/>
      <c r="BQ51994" s="8"/>
      <c r="BR51994" s="8"/>
      <c r="BS51994" s="8"/>
      <c r="BT51994" s="8"/>
      <c r="BU51994" s="8"/>
    </row>
    <row r="51995" spans="68:73">
      <c r="BP51995" s="10"/>
      <c r="BQ51995" s="10"/>
      <c r="BR51995" s="10"/>
      <c r="BS51995" s="10"/>
      <c r="BT51995" s="10"/>
      <c r="BU51995" s="10"/>
    </row>
    <row r="51996" spans="68:73">
      <c r="BP51996" s="8"/>
      <c r="BQ51996" s="8"/>
      <c r="BR51996" s="8"/>
      <c r="BS51996" s="8"/>
      <c r="BT51996" s="8"/>
      <c r="BU51996" s="8"/>
    </row>
    <row r="51997" spans="68:73">
      <c r="BP51997" s="10"/>
      <c r="BQ51997" s="10"/>
      <c r="BR51997" s="10"/>
      <c r="BS51997" s="10"/>
      <c r="BT51997" s="10"/>
      <c r="BU51997" s="10"/>
    </row>
    <row r="51998" spans="68:73">
      <c r="BP51998" s="8"/>
      <c r="BQ51998" s="8"/>
      <c r="BR51998" s="8"/>
      <c r="BS51998" s="8"/>
      <c r="BT51998" s="8"/>
      <c r="BU51998" s="8"/>
    </row>
    <row r="51999" spans="68:73">
      <c r="BP51999" s="10"/>
      <c r="BQ51999" s="10"/>
      <c r="BR51999" s="10"/>
      <c r="BS51999" s="10"/>
      <c r="BT51999" s="10"/>
      <c r="BU51999" s="10"/>
    </row>
    <row r="52000" spans="68:73">
      <c r="BP52000" s="8"/>
      <c r="BQ52000" s="8"/>
      <c r="BR52000" s="8"/>
      <c r="BS52000" s="8"/>
      <c r="BT52000" s="8"/>
      <c r="BU52000" s="8"/>
    </row>
    <row r="52001" spans="68:73">
      <c r="BP52001" s="10"/>
      <c r="BQ52001" s="10"/>
      <c r="BR52001" s="10"/>
      <c r="BS52001" s="10"/>
      <c r="BT52001" s="10"/>
      <c r="BU52001" s="10"/>
    </row>
    <row r="52002" spans="68:73">
      <c r="BP52002" s="8"/>
      <c r="BQ52002" s="8"/>
      <c r="BR52002" s="8"/>
      <c r="BS52002" s="8"/>
      <c r="BT52002" s="8"/>
      <c r="BU52002" s="8"/>
    </row>
    <row r="52003" spans="68:73">
      <c r="BP52003" s="10"/>
      <c r="BQ52003" s="10"/>
      <c r="BR52003" s="10"/>
      <c r="BS52003" s="10"/>
      <c r="BT52003" s="10"/>
      <c r="BU52003" s="10"/>
    </row>
    <row r="52004" spans="68:73">
      <c r="BP52004" s="8"/>
      <c r="BQ52004" s="8"/>
      <c r="BR52004" s="8"/>
      <c r="BS52004" s="8"/>
      <c r="BT52004" s="8"/>
      <c r="BU52004" s="8"/>
    </row>
    <row r="52005" spans="68:73">
      <c r="BP52005" s="10"/>
      <c r="BQ52005" s="10"/>
      <c r="BR52005" s="10"/>
      <c r="BS52005" s="10"/>
      <c r="BT52005" s="10"/>
      <c r="BU52005" s="10"/>
    </row>
    <row r="52006" spans="68:73">
      <c r="BP52006" s="8"/>
      <c r="BQ52006" s="8"/>
      <c r="BR52006" s="8"/>
      <c r="BS52006" s="8"/>
      <c r="BT52006" s="8"/>
      <c r="BU52006" s="8"/>
    </row>
    <row r="52007" spans="68:73">
      <c r="BP52007" s="10"/>
      <c r="BQ52007" s="10"/>
      <c r="BR52007" s="10"/>
      <c r="BS52007" s="10"/>
      <c r="BT52007" s="10"/>
      <c r="BU52007" s="10"/>
    </row>
    <row r="52008" spans="68:73">
      <c r="BP52008" s="8"/>
      <c r="BQ52008" s="8"/>
      <c r="BR52008" s="8"/>
      <c r="BS52008" s="8"/>
      <c r="BT52008" s="8"/>
      <c r="BU52008" s="8"/>
    </row>
    <row r="52009" spans="68:73">
      <c r="BP52009" s="10"/>
      <c r="BQ52009" s="10"/>
      <c r="BR52009" s="10"/>
      <c r="BS52009" s="10"/>
      <c r="BT52009" s="10"/>
      <c r="BU52009" s="10"/>
    </row>
    <row r="52010" spans="68:73">
      <c r="BP52010" s="8"/>
      <c r="BQ52010" s="8"/>
      <c r="BR52010" s="8"/>
      <c r="BS52010" s="8"/>
      <c r="BT52010" s="8"/>
      <c r="BU52010" s="8"/>
    </row>
    <row r="52011" spans="68:73">
      <c r="BP52011" s="10"/>
      <c r="BQ52011" s="10"/>
      <c r="BR52011" s="10"/>
      <c r="BS52011" s="10"/>
      <c r="BT52011" s="10"/>
      <c r="BU52011" s="10"/>
    </row>
    <row r="52012" spans="68:73">
      <c r="BP52012" s="8"/>
      <c r="BQ52012" s="8"/>
      <c r="BR52012" s="8"/>
      <c r="BS52012" s="8"/>
      <c r="BT52012" s="8"/>
      <c r="BU52012" s="8"/>
    </row>
    <row r="52013" spans="68:73">
      <c r="BP52013" s="10"/>
      <c r="BQ52013" s="10"/>
      <c r="BR52013" s="10"/>
      <c r="BS52013" s="10"/>
      <c r="BT52013" s="10"/>
      <c r="BU52013" s="10"/>
    </row>
    <row r="52014" spans="68:73">
      <c r="BP52014" s="8"/>
      <c r="BQ52014" s="8"/>
      <c r="BR52014" s="8"/>
      <c r="BS52014" s="8"/>
      <c r="BT52014" s="8"/>
      <c r="BU52014" s="8"/>
    </row>
    <row r="52015" spans="68:73">
      <c r="BP52015" s="10"/>
      <c r="BQ52015" s="10"/>
      <c r="BR52015" s="10"/>
      <c r="BS52015" s="10"/>
      <c r="BT52015" s="10"/>
      <c r="BU52015" s="10"/>
    </row>
    <row r="52016" spans="68:73">
      <c r="BP52016" s="8"/>
      <c r="BQ52016" s="8"/>
      <c r="BR52016" s="8"/>
      <c r="BS52016" s="8"/>
      <c r="BT52016" s="8"/>
      <c r="BU52016" s="8"/>
    </row>
    <row r="52017" spans="68:73">
      <c r="BP52017" s="10"/>
      <c r="BQ52017" s="10"/>
      <c r="BR52017" s="10"/>
      <c r="BS52017" s="10"/>
      <c r="BT52017" s="10"/>
      <c r="BU52017" s="10"/>
    </row>
    <row r="52018" spans="68:73">
      <c r="BP52018" s="8"/>
      <c r="BQ52018" s="8"/>
      <c r="BR52018" s="8"/>
      <c r="BS52018" s="8"/>
      <c r="BT52018" s="8"/>
      <c r="BU52018" s="8"/>
    </row>
    <row r="52019" spans="68:73">
      <c r="BP52019" s="10"/>
      <c r="BQ52019" s="10"/>
      <c r="BR52019" s="10"/>
      <c r="BS52019" s="10"/>
      <c r="BT52019" s="10"/>
      <c r="BU52019" s="10"/>
    </row>
    <row r="52020" spans="68:73">
      <c r="BP52020" s="8"/>
      <c r="BQ52020" s="8"/>
      <c r="BR52020" s="8"/>
      <c r="BS52020" s="8"/>
      <c r="BT52020" s="8"/>
      <c r="BU52020" s="8"/>
    </row>
    <row r="52021" spans="68:73">
      <c r="BP52021" s="10"/>
      <c r="BQ52021" s="10"/>
      <c r="BR52021" s="10"/>
      <c r="BS52021" s="10"/>
      <c r="BT52021" s="10"/>
      <c r="BU52021" s="10"/>
    </row>
    <row r="52022" spans="68:73">
      <c r="BP52022" s="8"/>
      <c r="BQ52022" s="8"/>
      <c r="BR52022" s="8"/>
      <c r="BS52022" s="8"/>
      <c r="BT52022" s="8"/>
      <c r="BU52022" s="8"/>
    </row>
    <row r="52023" spans="68:73">
      <c r="BP52023" s="10"/>
      <c r="BQ52023" s="10"/>
      <c r="BR52023" s="10"/>
      <c r="BS52023" s="10"/>
      <c r="BT52023" s="10"/>
      <c r="BU52023" s="10"/>
    </row>
    <row r="52024" spans="68:73">
      <c r="BP52024" s="8"/>
      <c r="BQ52024" s="8"/>
      <c r="BR52024" s="8"/>
      <c r="BS52024" s="8"/>
      <c r="BT52024" s="8"/>
      <c r="BU52024" s="8"/>
    </row>
    <row r="52025" spans="68:73">
      <c r="BP52025" s="10"/>
      <c r="BQ52025" s="10"/>
      <c r="BR52025" s="10"/>
      <c r="BS52025" s="10"/>
      <c r="BT52025" s="10"/>
      <c r="BU52025" s="10"/>
    </row>
    <row r="52026" spans="68:73">
      <c r="BP52026" s="8"/>
      <c r="BQ52026" s="8"/>
      <c r="BR52026" s="8"/>
      <c r="BS52026" s="8"/>
      <c r="BT52026" s="8"/>
      <c r="BU52026" s="8"/>
    </row>
    <row r="52027" spans="68:73">
      <c r="BP52027" s="10"/>
      <c r="BQ52027" s="10"/>
      <c r="BR52027" s="10"/>
      <c r="BS52027" s="10"/>
      <c r="BT52027" s="10"/>
      <c r="BU52027" s="10"/>
    </row>
    <row r="52028" spans="68:73">
      <c r="BP52028" s="8"/>
      <c r="BQ52028" s="8"/>
      <c r="BR52028" s="8"/>
      <c r="BS52028" s="8"/>
      <c r="BT52028" s="8"/>
      <c r="BU52028" s="8"/>
    </row>
    <row r="52029" spans="68:73">
      <c r="BP52029" s="10"/>
      <c r="BQ52029" s="10"/>
      <c r="BR52029" s="10"/>
      <c r="BS52029" s="10"/>
      <c r="BT52029" s="10"/>
      <c r="BU52029" s="10"/>
    </row>
    <row r="52030" spans="68:73">
      <c r="BP52030" s="8"/>
      <c r="BQ52030" s="8"/>
      <c r="BR52030" s="8"/>
      <c r="BS52030" s="8"/>
      <c r="BT52030" s="8"/>
      <c r="BU52030" s="8"/>
    </row>
    <row r="52031" spans="68:73">
      <c r="BP52031" s="10"/>
      <c r="BQ52031" s="10"/>
      <c r="BR52031" s="10"/>
      <c r="BS52031" s="10"/>
      <c r="BT52031" s="10"/>
      <c r="BU52031" s="10"/>
    </row>
    <row r="52032" spans="68:73">
      <c r="BP52032" s="8"/>
      <c r="BQ52032" s="8"/>
      <c r="BR52032" s="8"/>
      <c r="BS52032" s="8"/>
      <c r="BT52032" s="8"/>
      <c r="BU52032" s="8"/>
    </row>
    <row r="52033" spans="68:73">
      <c r="BP52033" s="10"/>
      <c r="BQ52033" s="10"/>
      <c r="BR52033" s="10"/>
      <c r="BS52033" s="10"/>
      <c r="BT52033" s="10"/>
      <c r="BU52033" s="10"/>
    </row>
    <row r="52034" spans="68:73">
      <c r="BP52034" s="8"/>
      <c r="BQ52034" s="8"/>
      <c r="BR52034" s="8"/>
      <c r="BS52034" s="8"/>
      <c r="BT52034" s="8"/>
      <c r="BU52034" s="8"/>
    </row>
    <row r="52035" spans="68:73">
      <c r="BP52035" s="10"/>
      <c r="BQ52035" s="10"/>
      <c r="BR52035" s="10"/>
      <c r="BS52035" s="10"/>
      <c r="BT52035" s="10"/>
      <c r="BU52035" s="10"/>
    </row>
    <row r="52036" spans="68:73">
      <c r="BP52036" s="8"/>
      <c r="BQ52036" s="8"/>
      <c r="BR52036" s="8"/>
      <c r="BS52036" s="8"/>
      <c r="BT52036" s="8"/>
      <c r="BU52036" s="8"/>
    </row>
    <row r="52037" spans="68:73">
      <c r="BP52037" s="10"/>
      <c r="BQ52037" s="10"/>
      <c r="BR52037" s="10"/>
      <c r="BS52037" s="10"/>
      <c r="BT52037" s="10"/>
      <c r="BU52037" s="10"/>
    </row>
    <row r="52038" spans="68:73">
      <c r="BP52038" s="8"/>
      <c r="BQ52038" s="8"/>
      <c r="BR52038" s="8"/>
      <c r="BS52038" s="8"/>
      <c r="BT52038" s="8"/>
      <c r="BU52038" s="8"/>
    </row>
    <row r="52039" spans="68:73">
      <c r="BP52039" s="10"/>
      <c r="BQ52039" s="10"/>
      <c r="BR52039" s="10"/>
      <c r="BS52039" s="10"/>
      <c r="BT52039" s="10"/>
      <c r="BU52039" s="10"/>
    </row>
    <row r="52040" spans="68:73">
      <c r="BP52040" s="8"/>
      <c r="BQ52040" s="8"/>
      <c r="BR52040" s="8"/>
      <c r="BS52040" s="8"/>
      <c r="BT52040" s="8"/>
      <c r="BU52040" s="8"/>
    </row>
    <row r="52041" spans="68:73">
      <c r="BP52041" s="10"/>
      <c r="BQ52041" s="10"/>
      <c r="BR52041" s="10"/>
      <c r="BS52041" s="10"/>
      <c r="BT52041" s="10"/>
      <c r="BU52041" s="10"/>
    </row>
    <row r="52042" spans="68:73">
      <c r="BP52042" s="8"/>
      <c r="BQ52042" s="8"/>
      <c r="BR52042" s="8"/>
      <c r="BS52042" s="8"/>
      <c r="BT52042" s="8"/>
      <c r="BU52042" s="8"/>
    </row>
    <row r="52043" spans="68:73">
      <c r="BP52043" s="10"/>
      <c r="BQ52043" s="10"/>
      <c r="BR52043" s="10"/>
      <c r="BS52043" s="10"/>
      <c r="BT52043" s="10"/>
      <c r="BU52043" s="10"/>
    </row>
    <row r="52044" spans="68:73">
      <c r="BP52044" s="8"/>
      <c r="BQ52044" s="8"/>
      <c r="BR52044" s="8"/>
      <c r="BS52044" s="8"/>
      <c r="BT52044" s="8"/>
      <c r="BU52044" s="8"/>
    </row>
    <row r="52045" spans="68:73">
      <c r="BP52045" s="10"/>
      <c r="BQ52045" s="10"/>
      <c r="BR52045" s="10"/>
      <c r="BS52045" s="10"/>
      <c r="BT52045" s="10"/>
      <c r="BU52045" s="10"/>
    </row>
    <row r="52046" spans="68:73">
      <c r="BP52046" s="8"/>
      <c r="BQ52046" s="8"/>
      <c r="BR52046" s="8"/>
      <c r="BS52046" s="8"/>
      <c r="BT52046" s="8"/>
      <c r="BU52046" s="8"/>
    </row>
    <row r="52047" spans="68:73">
      <c r="BP52047" s="10"/>
      <c r="BQ52047" s="10"/>
      <c r="BR52047" s="10"/>
      <c r="BS52047" s="10"/>
      <c r="BT52047" s="10"/>
      <c r="BU52047" s="10"/>
    </row>
    <row r="52048" spans="68:73">
      <c r="BP52048" s="8"/>
      <c r="BQ52048" s="8"/>
      <c r="BR52048" s="8"/>
      <c r="BS52048" s="8"/>
      <c r="BT52048" s="8"/>
      <c r="BU52048" s="8"/>
    </row>
    <row r="52049" spans="68:73">
      <c r="BP52049" s="10"/>
      <c r="BQ52049" s="10"/>
      <c r="BR52049" s="10"/>
      <c r="BS52049" s="10"/>
      <c r="BT52049" s="10"/>
      <c r="BU52049" s="10"/>
    </row>
    <row r="52050" spans="68:73">
      <c r="BP52050" s="8"/>
      <c r="BQ52050" s="8"/>
      <c r="BR52050" s="8"/>
      <c r="BS52050" s="8"/>
      <c r="BT52050" s="8"/>
      <c r="BU52050" s="8"/>
    </row>
    <row r="52051" spans="68:73">
      <c r="BP52051" s="10"/>
      <c r="BQ52051" s="10"/>
      <c r="BR52051" s="10"/>
      <c r="BS52051" s="10"/>
      <c r="BT52051" s="10"/>
      <c r="BU52051" s="10"/>
    </row>
    <row r="52052" spans="68:73">
      <c r="BP52052" s="8"/>
      <c r="BQ52052" s="8"/>
      <c r="BR52052" s="8"/>
      <c r="BS52052" s="8"/>
      <c r="BT52052" s="8"/>
      <c r="BU52052" s="8"/>
    </row>
    <row r="52053" spans="68:73">
      <c r="BP52053" s="10"/>
      <c r="BQ52053" s="10"/>
      <c r="BR52053" s="10"/>
      <c r="BS52053" s="10"/>
      <c r="BT52053" s="10"/>
      <c r="BU52053" s="10"/>
    </row>
    <row r="52054" spans="68:73">
      <c r="BP52054" s="8"/>
      <c r="BQ52054" s="8"/>
      <c r="BR52054" s="8"/>
      <c r="BS52054" s="8"/>
      <c r="BT52054" s="8"/>
      <c r="BU52054" s="8"/>
    </row>
    <row r="52055" spans="68:73">
      <c r="BP52055" s="10"/>
      <c r="BQ52055" s="10"/>
      <c r="BR52055" s="10"/>
      <c r="BS52055" s="10"/>
      <c r="BT52055" s="10"/>
      <c r="BU52055" s="10"/>
    </row>
    <row r="52056" spans="68:73">
      <c r="BP52056" s="8"/>
      <c r="BQ52056" s="8"/>
      <c r="BR52056" s="8"/>
      <c r="BS52056" s="8"/>
      <c r="BT52056" s="8"/>
      <c r="BU52056" s="8"/>
    </row>
    <row r="52057" spans="68:73">
      <c r="BP52057" s="10"/>
      <c r="BQ52057" s="10"/>
      <c r="BR52057" s="10"/>
      <c r="BS52057" s="10"/>
      <c r="BT52057" s="10"/>
      <c r="BU52057" s="10"/>
    </row>
    <row r="52058" spans="68:73">
      <c r="BP52058" s="8"/>
      <c r="BQ52058" s="8"/>
      <c r="BR52058" s="8"/>
      <c r="BS52058" s="8"/>
      <c r="BT52058" s="8"/>
      <c r="BU52058" s="8"/>
    </row>
    <row r="52059" spans="68:73">
      <c r="BP52059" s="10"/>
      <c r="BQ52059" s="10"/>
      <c r="BR52059" s="10"/>
      <c r="BS52059" s="10"/>
      <c r="BT52059" s="10"/>
      <c r="BU52059" s="10"/>
    </row>
    <row r="52060" spans="68:73">
      <c r="BP52060" s="8"/>
      <c r="BQ52060" s="8"/>
      <c r="BR52060" s="8"/>
      <c r="BS52060" s="8"/>
      <c r="BT52060" s="8"/>
      <c r="BU52060" s="8"/>
    </row>
    <row r="52061" spans="68:73">
      <c r="BP52061" s="10"/>
      <c r="BQ52061" s="10"/>
      <c r="BR52061" s="10"/>
      <c r="BS52061" s="10"/>
      <c r="BT52061" s="10"/>
      <c r="BU52061" s="10"/>
    </row>
    <row r="52062" spans="68:73">
      <c r="BP52062" s="8"/>
      <c r="BQ52062" s="8"/>
      <c r="BR52062" s="8"/>
      <c r="BS52062" s="8"/>
      <c r="BT52062" s="8"/>
      <c r="BU52062" s="8"/>
    </row>
    <row r="52063" spans="68:73">
      <c r="BP52063" s="10"/>
      <c r="BQ52063" s="10"/>
      <c r="BR52063" s="10"/>
      <c r="BS52063" s="10"/>
      <c r="BT52063" s="10"/>
      <c r="BU52063" s="10"/>
    </row>
    <row r="52064" spans="68:73">
      <c r="BP52064" s="8"/>
      <c r="BQ52064" s="8"/>
      <c r="BR52064" s="8"/>
      <c r="BS52064" s="8"/>
      <c r="BT52064" s="8"/>
      <c r="BU52064" s="8"/>
    </row>
    <row r="52065" spans="68:73">
      <c r="BP52065" s="10"/>
      <c r="BQ52065" s="10"/>
      <c r="BR52065" s="10"/>
      <c r="BS52065" s="10"/>
      <c r="BT52065" s="10"/>
      <c r="BU52065" s="10"/>
    </row>
    <row r="52066" spans="68:73">
      <c r="BP52066" s="8"/>
      <c r="BQ52066" s="8"/>
      <c r="BR52066" s="8"/>
      <c r="BS52066" s="8"/>
      <c r="BT52066" s="8"/>
      <c r="BU52066" s="8"/>
    </row>
    <row r="52067" spans="68:73">
      <c r="BP52067" s="10"/>
      <c r="BQ52067" s="10"/>
      <c r="BR52067" s="10"/>
      <c r="BS52067" s="10"/>
      <c r="BT52067" s="10"/>
      <c r="BU52067" s="10"/>
    </row>
    <row r="52068" spans="68:73">
      <c r="BP52068" s="8"/>
      <c r="BQ52068" s="8"/>
      <c r="BR52068" s="8"/>
      <c r="BS52068" s="8"/>
      <c r="BT52068" s="8"/>
      <c r="BU52068" s="8"/>
    </row>
    <row r="52069" spans="68:73">
      <c r="BP52069" s="10"/>
      <c r="BQ52069" s="10"/>
      <c r="BR52069" s="10"/>
      <c r="BS52069" s="10"/>
      <c r="BT52069" s="10"/>
      <c r="BU52069" s="10"/>
    </row>
    <row r="52070" spans="68:73">
      <c r="BP52070" s="8"/>
      <c r="BQ52070" s="8"/>
      <c r="BR52070" s="8"/>
      <c r="BS52070" s="8"/>
      <c r="BT52070" s="8"/>
      <c r="BU52070" s="8"/>
    </row>
    <row r="52071" spans="68:73">
      <c r="BP52071" s="10"/>
      <c r="BQ52071" s="10"/>
      <c r="BR52071" s="10"/>
      <c r="BS52071" s="10"/>
      <c r="BT52071" s="10"/>
      <c r="BU52071" s="10"/>
    </row>
    <row r="52072" spans="68:73">
      <c r="BP52072" s="8"/>
      <c r="BQ52072" s="8"/>
      <c r="BR52072" s="8"/>
      <c r="BS52072" s="8"/>
      <c r="BT52072" s="8"/>
      <c r="BU52072" s="8"/>
    </row>
    <row r="52073" spans="68:73">
      <c r="BP52073" s="10"/>
      <c r="BQ52073" s="10"/>
      <c r="BR52073" s="10"/>
      <c r="BS52073" s="10"/>
      <c r="BT52073" s="10"/>
      <c r="BU52073" s="10"/>
    </row>
    <row r="52074" spans="68:73">
      <c r="BP52074" s="8"/>
      <c r="BQ52074" s="8"/>
      <c r="BR52074" s="8"/>
      <c r="BS52074" s="8"/>
      <c r="BT52074" s="8"/>
      <c r="BU52074" s="8"/>
    </row>
    <row r="52075" spans="68:73">
      <c r="BP52075" s="10"/>
      <c r="BQ52075" s="10"/>
      <c r="BR52075" s="10"/>
      <c r="BS52075" s="10"/>
      <c r="BT52075" s="10"/>
      <c r="BU52075" s="10"/>
    </row>
    <row r="52076" spans="68:73">
      <c r="BP52076" s="8"/>
      <c r="BQ52076" s="8"/>
      <c r="BR52076" s="8"/>
      <c r="BS52076" s="8"/>
      <c r="BT52076" s="8"/>
      <c r="BU52076" s="8"/>
    </row>
    <row r="52077" spans="68:73">
      <c r="BP52077" s="10"/>
      <c r="BQ52077" s="10"/>
      <c r="BR52077" s="10"/>
      <c r="BS52077" s="10"/>
      <c r="BT52077" s="10"/>
      <c r="BU52077" s="10"/>
    </row>
    <row r="52078" spans="68:73">
      <c r="BP52078" s="8"/>
      <c r="BQ52078" s="8"/>
      <c r="BR52078" s="8"/>
      <c r="BS52078" s="8"/>
      <c r="BT52078" s="8"/>
      <c r="BU52078" s="8"/>
    </row>
    <row r="52079" spans="68:73">
      <c r="BP52079" s="10"/>
      <c r="BQ52079" s="10"/>
      <c r="BR52079" s="10"/>
      <c r="BS52079" s="10"/>
      <c r="BT52079" s="10"/>
      <c r="BU52079" s="10"/>
    </row>
    <row r="52080" spans="68:73">
      <c r="BP52080" s="8"/>
      <c r="BQ52080" s="8"/>
      <c r="BR52080" s="8"/>
      <c r="BS52080" s="8"/>
      <c r="BT52080" s="8"/>
      <c r="BU52080" s="8"/>
    </row>
    <row r="52081" spans="68:73">
      <c r="BP52081" s="10"/>
      <c r="BQ52081" s="10"/>
      <c r="BR52081" s="10"/>
      <c r="BS52081" s="10"/>
      <c r="BT52081" s="10"/>
      <c r="BU52081" s="10"/>
    </row>
    <row r="52082" spans="68:73">
      <c r="BP52082" s="8"/>
      <c r="BQ52082" s="8"/>
      <c r="BR52082" s="8"/>
      <c r="BS52082" s="8"/>
      <c r="BT52082" s="8"/>
      <c r="BU52082" s="8"/>
    </row>
    <row r="52083" spans="68:73">
      <c r="BP52083" s="10"/>
      <c r="BQ52083" s="10"/>
      <c r="BR52083" s="10"/>
      <c r="BS52083" s="10"/>
      <c r="BT52083" s="10"/>
      <c r="BU52083" s="10"/>
    </row>
    <row r="52084" spans="68:73">
      <c r="BP52084" s="8"/>
      <c r="BQ52084" s="8"/>
      <c r="BR52084" s="8"/>
      <c r="BS52084" s="8"/>
      <c r="BT52084" s="8"/>
      <c r="BU52084" s="8"/>
    </row>
    <row r="52085" spans="68:73">
      <c r="BP52085" s="10"/>
      <c r="BQ52085" s="10"/>
      <c r="BR52085" s="10"/>
      <c r="BS52085" s="10"/>
      <c r="BT52085" s="10"/>
      <c r="BU52085" s="10"/>
    </row>
    <row r="52086" spans="68:73">
      <c r="BP52086" s="8"/>
      <c r="BQ52086" s="8"/>
      <c r="BR52086" s="8"/>
      <c r="BS52086" s="8"/>
      <c r="BT52086" s="8"/>
      <c r="BU52086" s="8"/>
    </row>
    <row r="52087" spans="68:73">
      <c r="BP52087" s="10"/>
      <c r="BQ52087" s="10"/>
      <c r="BR52087" s="10"/>
      <c r="BS52087" s="10"/>
      <c r="BT52087" s="10"/>
      <c r="BU52087" s="10"/>
    </row>
    <row r="52088" spans="68:73">
      <c r="BP52088" s="8"/>
      <c r="BQ52088" s="8"/>
      <c r="BR52088" s="8"/>
      <c r="BS52088" s="8"/>
      <c r="BT52088" s="8"/>
      <c r="BU52088" s="8"/>
    </row>
    <row r="52089" spans="68:73">
      <c r="BP52089" s="10"/>
      <c r="BQ52089" s="10"/>
      <c r="BR52089" s="10"/>
      <c r="BS52089" s="10"/>
      <c r="BT52089" s="10"/>
      <c r="BU52089" s="10"/>
    </row>
    <row r="52090" spans="68:73">
      <c r="BP52090" s="8"/>
      <c r="BQ52090" s="8"/>
      <c r="BR52090" s="8"/>
      <c r="BS52090" s="8"/>
      <c r="BT52090" s="8"/>
      <c r="BU52090" s="8"/>
    </row>
    <row r="52091" spans="68:73">
      <c r="BP52091" s="10"/>
      <c r="BQ52091" s="10"/>
      <c r="BR52091" s="10"/>
      <c r="BS52091" s="10"/>
      <c r="BT52091" s="10"/>
      <c r="BU52091" s="10"/>
    </row>
    <row r="52092" spans="68:73">
      <c r="BP52092" s="8"/>
      <c r="BQ52092" s="8"/>
      <c r="BR52092" s="8"/>
      <c r="BS52092" s="8"/>
      <c r="BT52092" s="8"/>
      <c r="BU52092" s="8"/>
    </row>
    <row r="52093" spans="68:73">
      <c r="BP52093" s="10"/>
      <c r="BQ52093" s="10"/>
      <c r="BR52093" s="10"/>
      <c r="BS52093" s="10"/>
      <c r="BT52093" s="10"/>
      <c r="BU52093" s="10"/>
    </row>
    <row r="52094" spans="68:73">
      <c r="BP52094" s="8"/>
      <c r="BQ52094" s="8"/>
      <c r="BR52094" s="8"/>
      <c r="BS52094" s="8"/>
      <c r="BT52094" s="8"/>
      <c r="BU52094" s="8"/>
    </row>
    <row r="52095" spans="68:73">
      <c r="BP52095" s="10"/>
      <c r="BQ52095" s="10"/>
      <c r="BR52095" s="10"/>
      <c r="BS52095" s="10"/>
      <c r="BT52095" s="10"/>
      <c r="BU52095" s="10"/>
    </row>
    <row r="52096" spans="68:73">
      <c r="BP52096" s="8"/>
      <c r="BQ52096" s="8"/>
      <c r="BR52096" s="8"/>
      <c r="BS52096" s="8"/>
      <c r="BT52096" s="8"/>
      <c r="BU52096" s="8"/>
    </row>
    <row r="52097" spans="68:73">
      <c r="BP52097" s="10"/>
      <c r="BQ52097" s="10"/>
      <c r="BR52097" s="10"/>
      <c r="BS52097" s="10"/>
      <c r="BT52097" s="10"/>
      <c r="BU52097" s="10"/>
    </row>
    <row r="52098" spans="68:73">
      <c r="BP52098" s="8"/>
      <c r="BQ52098" s="8"/>
      <c r="BR52098" s="8"/>
      <c r="BS52098" s="8"/>
      <c r="BT52098" s="8"/>
      <c r="BU52098" s="8"/>
    </row>
    <row r="52099" spans="68:73">
      <c r="BP52099" s="10"/>
      <c r="BQ52099" s="10"/>
      <c r="BR52099" s="10"/>
      <c r="BS52099" s="10"/>
      <c r="BT52099" s="10"/>
      <c r="BU52099" s="10"/>
    </row>
    <row r="52100" spans="68:73">
      <c r="BP52100" s="8"/>
      <c r="BQ52100" s="8"/>
      <c r="BR52100" s="8"/>
      <c r="BS52100" s="8"/>
      <c r="BT52100" s="8"/>
      <c r="BU52100" s="8"/>
    </row>
    <row r="52101" spans="68:73">
      <c r="BP52101" s="10"/>
      <c r="BQ52101" s="10"/>
      <c r="BR52101" s="10"/>
      <c r="BS52101" s="10"/>
      <c r="BT52101" s="10"/>
      <c r="BU52101" s="10"/>
    </row>
    <row r="52102" spans="68:73">
      <c r="BP52102" s="8"/>
      <c r="BQ52102" s="8"/>
      <c r="BR52102" s="8"/>
      <c r="BS52102" s="8"/>
      <c r="BT52102" s="8"/>
      <c r="BU52102" s="8"/>
    </row>
    <row r="52103" spans="68:73">
      <c r="BP52103" s="10"/>
      <c r="BQ52103" s="10"/>
      <c r="BR52103" s="10"/>
      <c r="BS52103" s="10"/>
      <c r="BT52103" s="10"/>
      <c r="BU52103" s="10"/>
    </row>
    <row r="52104" spans="68:73">
      <c r="BP52104" s="8"/>
      <c r="BQ52104" s="8"/>
      <c r="BR52104" s="8"/>
      <c r="BS52104" s="8"/>
      <c r="BT52104" s="8"/>
      <c r="BU52104" s="8"/>
    </row>
    <row r="52105" spans="68:73">
      <c r="BP52105" s="10"/>
      <c r="BQ52105" s="10"/>
      <c r="BR52105" s="10"/>
      <c r="BS52105" s="10"/>
      <c r="BT52105" s="10"/>
      <c r="BU52105" s="10"/>
    </row>
    <row r="52106" spans="68:73">
      <c r="BP52106" s="8"/>
      <c r="BQ52106" s="8"/>
      <c r="BR52106" s="8"/>
      <c r="BS52106" s="8"/>
      <c r="BT52106" s="8"/>
      <c r="BU52106" s="8"/>
    </row>
    <row r="52107" spans="68:73">
      <c r="BP52107" s="10"/>
      <c r="BQ52107" s="10"/>
      <c r="BR52107" s="10"/>
      <c r="BS52107" s="10"/>
      <c r="BT52107" s="10"/>
      <c r="BU52107" s="10"/>
    </row>
    <row r="52108" spans="68:73">
      <c r="BP52108" s="8"/>
      <c r="BQ52108" s="8"/>
      <c r="BR52108" s="8"/>
      <c r="BS52108" s="8"/>
      <c r="BT52108" s="8"/>
      <c r="BU52108" s="8"/>
    </row>
    <row r="52109" spans="68:73">
      <c r="BP52109" s="10"/>
      <c r="BQ52109" s="10"/>
      <c r="BR52109" s="10"/>
      <c r="BS52109" s="10"/>
      <c r="BT52109" s="10"/>
      <c r="BU52109" s="10"/>
    </row>
    <row r="52110" spans="68:73">
      <c r="BP52110" s="8"/>
      <c r="BQ52110" s="8"/>
      <c r="BR52110" s="8"/>
      <c r="BS52110" s="8"/>
      <c r="BT52110" s="8"/>
      <c r="BU52110" s="8"/>
    </row>
    <row r="52111" spans="68:73">
      <c r="BP52111" s="10"/>
      <c r="BQ52111" s="10"/>
      <c r="BR52111" s="10"/>
      <c r="BS52111" s="10"/>
      <c r="BT52111" s="10"/>
      <c r="BU52111" s="10"/>
    </row>
    <row r="52112" spans="68:73">
      <c r="BP52112" s="8"/>
      <c r="BQ52112" s="8"/>
      <c r="BR52112" s="8"/>
      <c r="BS52112" s="8"/>
      <c r="BT52112" s="8"/>
      <c r="BU52112" s="8"/>
    </row>
    <row r="52113" spans="68:73">
      <c r="BP52113" s="10"/>
      <c r="BQ52113" s="10"/>
      <c r="BR52113" s="10"/>
      <c r="BS52113" s="10"/>
      <c r="BT52113" s="10"/>
      <c r="BU52113" s="10"/>
    </row>
    <row r="52114" spans="68:73">
      <c r="BP52114" s="8"/>
      <c r="BQ52114" s="8"/>
      <c r="BR52114" s="8"/>
      <c r="BS52114" s="8"/>
      <c r="BT52114" s="8"/>
      <c r="BU52114" s="8"/>
    </row>
    <row r="52115" spans="68:73">
      <c r="BP52115" s="10"/>
      <c r="BQ52115" s="10"/>
      <c r="BR52115" s="10"/>
      <c r="BS52115" s="10"/>
      <c r="BT52115" s="10"/>
      <c r="BU52115" s="10"/>
    </row>
    <row r="52116" spans="68:73">
      <c r="BP52116" s="8"/>
      <c r="BQ52116" s="8"/>
      <c r="BR52116" s="8"/>
      <c r="BS52116" s="8"/>
      <c r="BT52116" s="8"/>
      <c r="BU52116" s="8"/>
    </row>
    <row r="52117" spans="68:73">
      <c r="BP52117" s="10"/>
      <c r="BQ52117" s="10"/>
      <c r="BR52117" s="10"/>
      <c r="BS52117" s="10"/>
      <c r="BT52117" s="10"/>
      <c r="BU52117" s="10"/>
    </row>
    <row r="52118" spans="68:73">
      <c r="BP52118" s="8"/>
      <c r="BQ52118" s="8"/>
      <c r="BR52118" s="8"/>
      <c r="BS52118" s="8"/>
      <c r="BT52118" s="8"/>
      <c r="BU52118" s="8"/>
    </row>
    <row r="52119" spans="68:73">
      <c r="BP52119" s="10"/>
      <c r="BQ52119" s="10"/>
      <c r="BR52119" s="10"/>
      <c r="BS52119" s="10"/>
      <c r="BT52119" s="10"/>
      <c r="BU52119" s="10"/>
    </row>
    <row r="52120" spans="68:73">
      <c r="BP52120" s="8"/>
      <c r="BQ52120" s="8"/>
      <c r="BR52120" s="8"/>
      <c r="BS52120" s="8"/>
      <c r="BT52120" s="8"/>
      <c r="BU52120" s="8"/>
    </row>
    <row r="52121" spans="68:73">
      <c r="BP52121" s="10"/>
      <c r="BQ52121" s="10"/>
      <c r="BR52121" s="10"/>
      <c r="BS52121" s="10"/>
      <c r="BT52121" s="10"/>
      <c r="BU52121" s="10"/>
    </row>
    <row r="52122" spans="68:73">
      <c r="BP52122" s="8"/>
      <c r="BQ52122" s="8"/>
      <c r="BR52122" s="8"/>
      <c r="BS52122" s="8"/>
      <c r="BT52122" s="8"/>
      <c r="BU52122" s="8"/>
    </row>
    <row r="52123" spans="68:73">
      <c r="BP52123" s="10"/>
      <c r="BQ52123" s="10"/>
      <c r="BR52123" s="10"/>
      <c r="BS52123" s="10"/>
      <c r="BT52123" s="10"/>
      <c r="BU52123" s="10"/>
    </row>
    <row r="52124" spans="68:73">
      <c r="BP52124" s="8"/>
      <c r="BQ52124" s="8"/>
      <c r="BR52124" s="8"/>
      <c r="BS52124" s="8"/>
      <c r="BT52124" s="8"/>
      <c r="BU52124" s="8"/>
    </row>
    <row r="52125" spans="68:73">
      <c r="BP52125" s="10"/>
      <c r="BQ52125" s="10"/>
      <c r="BR52125" s="10"/>
      <c r="BS52125" s="10"/>
      <c r="BT52125" s="10"/>
      <c r="BU52125" s="10"/>
    </row>
    <row r="52126" spans="68:73">
      <c r="BP52126" s="8"/>
      <c r="BQ52126" s="8"/>
      <c r="BR52126" s="8"/>
      <c r="BS52126" s="8"/>
      <c r="BT52126" s="8"/>
      <c r="BU52126" s="8"/>
    </row>
    <row r="52127" spans="68:73">
      <c r="BP52127" s="10"/>
      <c r="BQ52127" s="10"/>
      <c r="BR52127" s="10"/>
      <c r="BS52127" s="10"/>
      <c r="BT52127" s="10"/>
      <c r="BU52127" s="10"/>
    </row>
    <row r="52128" spans="68:73">
      <c r="BP52128" s="8"/>
      <c r="BQ52128" s="8"/>
      <c r="BR52128" s="8"/>
      <c r="BS52128" s="8"/>
      <c r="BT52128" s="8"/>
      <c r="BU52128" s="8"/>
    </row>
    <row r="52129" spans="68:73">
      <c r="BP52129" s="10"/>
      <c r="BQ52129" s="10"/>
      <c r="BR52129" s="10"/>
      <c r="BS52129" s="10"/>
      <c r="BT52129" s="10"/>
      <c r="BU52129" s="10"/>
    </row>
    <row r="52130" spans="68:73">
      <c r="BP52130" s="8"/>
      <c r="BQ52130" s="8"/>
      <c r="BR52130" s="8"/>
      <c r="BS52130" s="8"/>
      <c r="BT52130" s="8"/>
      <c r="BU52130" s="8"/>
    </row>
    <row r="52131" spans="68:73">
      <c r="BP52131" s="10"/>
      <c r="BQ52131" s="10"/>
      <c r="BR52131" s="10"/>
      <c r="BS52131" s="10"/>
      <c r="BT52131" s="10"/>
      <c r="BU52131" s="10"/>
    </row>
    <row r="52132" spans="68:73">
      <c r="BP52132" s="8"/>
      <c r="BQ52132" s="8"/>
      <c r="BR52132" s="8"/>
      <c r="BS52132" s="8"/>
      <c r="BT52132" s="8"/>
      <c r="BU52132" s="8"/>
    </row>
    <row r="52133" spans="68:73">
      <c r="BP52133" s="10"/>
      <c r="BQ52133" s="10"/>
      <c r="BR52133" s="10"/>
      <c r="BS52133" s="10"/>
      <c r="BT52133" s="10"/>
      <c r="BU52133" s="10"/>
    </row>
    <row r="52134" spans="68:73">
      <c r="BP52134" s="8"/>
      <c r="BQ52134" s="8"/>
      <c r="BR52134" s="8"/>
      <c r="BS52134" s="8"/>
      <c r="BT52134" s="8"/>
      <c r="BU52134" s="8"/>
    </row>
    <row r="52135" spans="68:73">
      <c r="BP52135" s="10"/>
      <c r="BQ52135" s="10"/>
      <c r="BR52135" s="10"/>
      <c r="BS52135" s="10"/>
      <c r="BT52135" s="10"/>
      <c r="BU52135" s="10"/>
    </row>
    <row r="52136" spans="68:73">
      <c r="BP52136" s="8"/>
      <c r="BQ52136" s="8"/>
      <c r="BR52136" s="8"/>
      <c r="BS52136" s="8"/>
      <c r="BT52136" s="8"/>
      <c r="BU52136" s="8"/>
    </row>
    <row r="52137" spans="68:73">
      <c r="BP52137" s="10"/>
      <c r="BQ52137" s="10"/>
      <c r="BR52137" s="10"/>
      <c r="BS52137" s="10"/>
      <c r="BT52137" s="10"/>
      <c r="BU52137" s="10"/>
    </row>
    <row r="52138" spans="68:73">
      <c r="BP52138" s="8"/>
      <c r="BQ52138" s="8"/>
      <c r="BR52138" s="8"/>
      <c r="BS52138" s="8"/>
      <c r="BT52138" s="8"/>
      <c r="BU52138" s="8"/>
    </row>
    <row r="52139" spans="68:73">
      <c r="BP52139" s="10"/>
      <c r="BQ52139" s="10"/>
      <c r="BR52139" s="10"/>
      <c r="BS52139" s="10"/>
      <c r="BT52139" s="10"/>
      <c r="BU52139" s="10"/>
    </row>
    <row r="52140" spans="68:73">
      <c r="BP52140" s="8"/>
      <c r="BQ52140" s="8"/>
      <c r="BR52140" s="8"/>
      <c r="BS52140" s="8"/>
      <c r="BT52140" s="8"/>
      <c r="BU52140" s="8"/>
    </row>
    <row r="52141" spans="68:73">
      <c r="BP52141" s="10"/>
      <c r="BQ52141" s="10"/>
      <c r="BR52141" s="10"/>
      <c r="BS52141" s="10"/>
      <c r="BT52141" s="10"/>
      <c r="BU52141" s="10"/>
    </row>
    <row r="52142" spans="68:73">
      <c r="BP52142" s="8"/>
      <c r="BQ52142" s="8"/>
      <c r="BR52142" s="8"/>
      <c r="BS52142" s="8"/>
      <c r="BT52142" s="8"/>
      <c r="BU52142" s="8"/>
    </row>
    <row r="52143" spans="68:73">
      <c r="BP52143" s="10"/>
      <c r="BQ52143" s="10"/>
      <c r="BR52143" s="10"/>
      <c r="BS52143" s="10"/>
      <c r="BT52143" s="10"/>
      <c r="BU52143" s="10"/>
    </row>
    <row r="52144" spans="68:73">
      <c r="BP52144" s="8"/>
      <c r="BQ52144" s="8"/>
      <c r="BR52144" s="8"/>
      <c r="BS52144" s="8"/>
      <c r="BT52144" s="8"/>
      <c r="BU52144" s="8"/>
    </row>
    <row r="52145" spans="68:73">
      <c r="BP52145" s="10"/>
      <c r="BQ52145" s="10"/>
      <c r="BR52145" s="10"/>
      <c r="BS52145" s="10"/>
      <c r="BT52145" s="10"/>
      <c r="BU52145" s="10"/>
    </row>
    <row r="52146" spans="68:73">
      <c r="BP52146" s="8"/>
      <c r="BQ52146" s="8"/>
      <c r="BR52146" s="8"/>
      <c r="BS52146" s="8"/>
      <c r="BT52146" s="8"/>
      <c r="BU52146" s="8"/>
    </row>
    <row r="52147" spans="68:73">
      <c r="BP52147" s="10"/>
      <c r="BQ52147" s="10"/>
      <c r="BR52147" s="10"/>
      <c r="BS52147" s="10"/>
      <c r="BT52147" s="10"/>
      <c r="BU52147" s="10"/>
    </row>
    <row r="52148" spans="68:73">
      <c r="BP52148" s="8"/>
      <c r="BQ52148" s="8"/>
      <c r="BR52148" s="8"/>
      <c r="BS52148" s="8"/>
      <c r="BT52148" s="8"/>
      <c r="BU52148" s="8"/>
    </row>
    <row r="52149" spans="68:73">
      <c r="BP52149" s="10"/>
      <c r="BQ52149" s="10"/>
      <c r="BR52149" s="10"/>
      <c r="BS52149" s="10"/>
      <c r="BT52149" s="10"/>
      <c r="BU52149" s="10"/>
    </row>
    <row r="52150" spans="68:73">
      <c r="BP52150" s="8"/>
      <c r="BQ52150" s="8"/>
      <c r="BR52150" s="8"/>
      <c r="BS52150" s="8"/>
      <c r="BT52150" s="8"/>
      <c r="BU52150" s="8"/>
    </row>
    <row r="52151" spans="68:73">
      <c r="BP52151" s="10"/>
      <c r="BQ52151" s="10"/>
      <c r="BR52151" s="10"/>
      <c r="BS52151" s="10"/>
      <c r="BT52151" s="10"/>
      <c r="BU52151" s="10"/>
    </row>
    <row r="52152" spans="68:73">
      <c r="BP52152" s="8"/>
      <c r="BQ52152" s="8"/>
      <c r="BR52152" s="8"/>
      <c r="BS52152" s="8"/>
      <c r="BT52152" s="8"/>
      <c r="BU52152" s="8"/>
    </row>
    <row r="52153" spans="68:73">
      <c r="BP52153" s="10"/>
      <c r="BQ52153" s="10"/>
      <c r="BR52153" s="10"/>
      <c r="BS52153" s="10"/>
      <c r="BT52153" s="10"/>
      <c r="BU52153" s="10"/>
    </row>
    <row r="52154" spans="68:73">
      <c r="BP52154" s="8"/>
      <c r="BQ52154" s="8"/>
      <c r="BR52154" s="8"/>
      <c r="BS52154" s="8"/>
      <c r="BT52154" s="8"/>
      <c r="BU52154" s="8"/>
    </row>
    <row r="52155" spans="68:73">
      <c r="BP52155" s="10"/>
      <c r="BQ52155" s="10"/>
      <c r="BR52155" s="10"/>
      <c r="BS52155" s="10"/>
      <c r="BT52155" s="10"/>
      <c r="BU52155" s="10"/>
    </row>
    <row r="52156" spans="68:73">
      <c r="BP52156" s="8"/>
      <c r="BQ52156" s="8"/>
      <c r="BR52156" s="8"/>
      <c r="BS52156" s="8"/>
      <c r="BT52156" s="8"/>
      <c r="BU52156" s="8"/>
    </row>
    <row r="52157" spans="68:73">
      <c r="BP52157" s="10"/>
      <c r="BQ52157" s="10"/>
      <c r="BR52157" s="10"/>
      <c r="BS52157" s="10"/>
      <c r="BT52157" s="10"/>
      <c r="BU52157" s="10"/>
    </row>
    <row r="52158" spans="68:73">
      <c r="BP52158" s="8"/>
      <c r="BQ52158" s="8"/>
      <c r="BR52158" s="8"/>
      <c r="BS52158" s="8"/>
      <c r="BT52158" s="8"/>
      <c r="BU52158" s="8"/>
    </row>
    <row r="52159" spans="68:73">
      <c r="BP52159" s="10"/>
      <c r="BQ52159" s="10"/>
      <c r="BR52159" s="10"/>
      <c r="BS52159" s="10"/>
      <c r="BT52159" s="10"/>
      <c r="BU52159" s="10"/>
    </row>
    <row r="52160" spans="68:73">
      <c r="BP52160" s="8"/>
      <c r="BQ52160" s="8"/>
      <c r="BR52160" s="8"/>
      <c r="BS52160" s="8"/>
      <c r="BT52160" s="8"/>
      <c r="BU52160" s="8"/>
    </row>
    <row r="52161" spans="68:73">
      <c r="BP52161" s="10"/>
      <c r="BQ52161" s="10"/>
      <c r="BR52161" s="10"/>
      <c r="BS52161" s="10"/>
      <c r="BT52161" s="10"/>
      <c r="BU52161" s="10"/>
    </row>
    <row r="52162" spans="68:73">
      <c r="BP52162" s="8"/>
      <c r="BQ52162" s="8"/>
      <c r="BR52162" s="8"/>
      <c r="BS52162" s="8"/>
      <c r="BT52162" s="8"/>
      <c r="BU52162" s="8"/>
    </row>
    <row r="52163" spans="68:73">
      <c r="BP52163" s="10"/>
      <c r="BQ52163" s="10"/>
      <c r="BR52163" s="10"/>
      <c r="BS52163" s="10"/>
      <c r="BT52163" s="10"/>
      <c r="BU52163" s="10"/>
    </row>
    <row r="52164" spans="68:73">
      <c r="BP52164" s="8"/>
      <c r="BQ52164" s="8"/>
      <c r="BR52164" s="8"/>
      <c r="BS52164" s="8"/>
      <c r="BT52164" s="8"/>
      <c r="BU52164" s="8"/>
    </row>
    <row r="52165" spans="68:73">
      <c r="BP52165" s="10"/>
      <c r="BQ52165" s="10"/>
      <c r="BR52165" s="10"/>
      <c r="BS52165" s="10"/>
      <c r="BT52165" s="10"/>
      <c r="BU52165" s="10"/>
    </row>
    <row r="52166" spans="68:73">
      <c r="BP52166" s="8"/>
      <c r="BQ52166" s="8"/>
      <c r="BR52166" s="8"/>
      <c r="BS52166" s="8"/>
      <c r="BT52166" s="8"/>
      <c r="BU52166" s="8"/>
    </row>
    <row r="52167" spans="68:73">
      <c r="BP52167" s="10"/>
      <c r="BQ52167" s="10"/>
      <c r="BR52167" s="10"/>
      <c r="BS52167" s="10"/>
      <c r="BT52167" s="10"/>
      <c r="BU52167" s="10"/>
    </row>
    <row r="52168" spans="68:73">
      <c r="BP52168" s="8"/>
      <c r="BQ52168" s="8"/>
      <c r="BR52168" s="8"/>
      <c r="BS52168" s="8"/>
      <c r="BT52168" s="8"/>
      <c r="BU52168" s="8"/>
    </row>
    <row r="52169" spans="68:73">
      <c r="BP52169" s="10"/>
      <c r="BQ52169" s="10"/>
      <c r="BR52169" s="10"/>
      <c r="BS52169" s="10"/>
      <c r="BT52169" s="10"/>
      <c r="BU52169" s="10"/>
    </row>
    <row r="52170" spans="68:73">
      <c r="BP52170" s="8"/>
      <c r="BQ52170" s="8"/>
      <c r="BR52170" s="8"/>
      <c r="BS52170" s="8"/>
      <c r="BT52170" s="8"/>
      <c r="BU52170" s="8"/>
    </row>
    <row r="52171" spans="68:73">
      <c r="BP52171" s="10"/>
      <c r="BQ52171" s="10"/>
      <c r="BR52171" s="10"/>
      <c r="BS52171" s="10"/>
      <c r="BT52171" s="10"/>
      <c r="BU52171" s="10"/>
    </row>
    <row r="52172" spans="68:73">
      <c r="BP52172" s="8"/>
      <c r="BQ52172" s="8"/>
      <c r="BR52172" s="8"/>
      <c r="BS52172" s="8"/>
      <c r="BT52172" s="8"/>
      <c r="BU52172" s="8"/>
    </row>
    <row r="52173" spans="68:73">
      <c r="BP52173" s="10"/>
      <c r="BQ52173" s="10"/>
      <c r="BR52173" s="10"/>
      <c r="BS52173" s="10"/>
      <c r="BT52173" s="10"/>
      <c r="BU52173" s="10"/>
    </row>
    <row r="52174" spans="68:73">
      <c r="BP52174" s="8"/>
      <c r="BQ52174" s="8"/>
      <c r="BR52174" s="8"/>
      <c r="BS52174" s="8"/>
      <c r="BT52174" s="8"/>
      <c r="BU52174" s="8"/>
    </row>
    <row r="52175" spans="68:73">
      <c r="BP52175" s="10"/>
      <c r="BQ52175" s="10"/>
      <c r="BR52175" s="10"/>
      <c r="BS52175" s="10"/>
      <c r="BT52175" s="10"/>
      <c r="BU52175" s="10"/>
    </row>
    <row r="52176" spans="68:73">
      <c r="BP52176" s="8"/>
      <c r="BQ52176" s="8"/>
      <c r="BR52176" s="8"/>
      <c r="BS52176" s="8"/>
      <c r="BT52176" s="8"/>
      <c r="BU52176" s="8"/>
    </row>
    <row r="52177" spans="68:73">
      <c r="BP52177" s="10"/>
      <c r="BQ52177" s="10"/>
      <c r="BR52177" s="10"/>
      <c r="BS52177" s="10"/>
      <c r="BT52177" s="10"/>
      <c r="BU52177" s="10"/>
    </row>
    <row r="52178" spans="68:73">
      <c r="BP52178" s="8"/>
      <c r="BQ52178" s="8"/>
      <c r="BR52178" s="8"/>
      <c r="BS52178" s="8"/>
      <c r="BT52178" s="8"/>
      <c r="BU52178" s="8"/>
    </row>
    <row r="52179" spans="68:73">
      <c r="BP52179" s="10"/>
      <c r="BQ52179" s="10"/>
      <c r="BR52179" s="10"/>
      <c r="BS52179" s="10"/>
      <c r="BT52179" s="10"/>
      <c r="BU52179" s="10"/>
    </row>
    <row r="52180" spans="68:73">
      <c r="BP52180" s="8"/>
      <c r="BQ52180" s="8"/>
      <c r="BR52180" s="8"/>
      <c r="BS52180" s="8"/>
      <c r="BT52180" s="8"/>
      <c r="BU52180" s="8"/>
    </row>
    <row r="52181" spans="68:73">
      <c r="BP52181" s="10"/>
      <c r="BQ52181" s="10"/>
      <c r="BR52181" s="10"/>
      <c r="BS52181" s="10"/>
      <c r="BT52181" s="10"/>
      <c r="BU52181" s="10"/>
    </row>
    <row r="52182" spans="68:73">
      <c r="BP52182" s="8"/>
      <c r="BQ52182" s="8"/>
      <c r="BR52182" s="8"/>
      <c r="BS52182" s="8"/>
      <c r="BT52182" s="8"/>
      <c r="BU52182" s="8"/>
    </row>
    <row r="52183" spans="68:73">
      <c r="BP52183" s="10"/>
      <c r="BQ52183" s="10"/>
      <c r="BR52183" s="10"/>
      <c r="BS52183" s="10"/>
      <c r="BT52183" s="10"/>
      <c r="BU52183" s="10"/>
    </row>
    <row r="52184" spans="68:73">
      <c r="BP52184" s="8"/>
      <c r="BQ52184" s="8"/>
      <c r="BR52184" s="8"/>
      <c r="BS52184" s="8"/>
      <c r="BT52184" s="8"/>
      <c r="BU52184" s="8"/>
    </row>
    <row r="52185" spans="68:73">
      <c r="BP52185" s="10"/>
      <c r="BQ52185" s="10"/>
      <c r="BR52185" s="10"/>
      <c r="BS52185" s="10"/>
      <c r="BT52185" s="10"/>
      <c r="BU52185" s="10"/>
    </row>
    <row r="52186" spans="68:73">
      <c r="BP52186" s="8"/>
      <c r="BQ52186" s="8"/>
      <c r="BR52186" s="8"/>
      <c r="BS52186" s="8"/>
      <c r="BT52186" s="8"/>
      <c r="BU52186" s="8"/>
    </row>
    <row r="52187" spans="68:73">
      <c r="BP52187" s="10"/>
      <c r="BQ52187" s="10"/>
      <c r="BR52187" s="10"/>
      <c r="BS52187" s="10"/>
      <c r="BT52187" s="10"/>
      <c r="BU52187" s="10"/>
    </row>
    <row r="52188" spans="68:73">
      <c r="BP52188" s="8"/>
      <c r="BQ52188" s="8"/>
      <c r="BR52188" s="8"/>
      <c r="BS52188" s="8"/>
      <c r="BT52188" s="8"/>
      <c r="BU52188" s="8"/>
    </row>
    <row r="52189" spans="68:73">
      <c r="BP52189" s="10"/>
      <c r="BQ52189" s="10"/>
      <c r="BR52189" s="10"/>
      <c r="BS52189" s="10"/>
      <c r="BT52189" s="10"/>
      <c r="BU52189" s="10"/>
    </row>
    <row r="52190" spans="68:73">
      <c r="BP52190" s="8"/>
      <c r="BQ52190" s="8"/>
      <c r="BR52190" s="8"/>
      <c r="BS52190" s="8"/>
      <c r="BT52190" s="8"/>
      <c r="BU52190" s="8"/>
    </row>
    <row r="52191" spans="68:73">
      <c r="BP52191" s="10"/>
      <c r="BQ52191" s="10"/>
      <c r="BR52191" s="10"/>
      <c r="BS52191" s="10"/>
      <c r="BT52191" s="10"/>
      <c r="BU52191" s="10"/>
    </row>
    <row r="52192" spans="68:73">
      <c r="BP52192" s="8"/>
      <c r="BQ52192" s="8"/>
      <c r="BR52192" s="8"/>
      <c r="BS52192" s="8"/>
      <c r="BT52192" s="8"/>
      <c r="BU52192" s="8"/>
    </row>
    <row r="52193" spans="68:73">
      <c r="BP52193" s="10"/>
      <c r="BQ52193" s="10"/>
      <c r="BR52193" s="10"/>
      <c r="BS52193" s="10"/>
      <c r="BT52193" s="10"/>
      <c r="BU52193" s="10"/>
    </row>
    <row r="52194" spans="68:73">
      <c r="BP52194" s="8"/>
      <c r="BQ52194" s="8"/>
      <c r="BR52194" s="8"/>
      <c r="BS52194" s="8"/>
      <c r="BT52194" s="8"/>
      <c r="BU52194" s="8"/>
    </row>
    <row r="52195" spans="68:73">
      <c r="BP52195" s="10"/>
      <c r="BQ52195" s="10"/>
      <c r="BR52195" s="10"/>
      <c r="BS52195" s="10"/>
      <c r="BT52195" s="10"/>
      <c r="BU52195" s="10"/>
    </row>
    <row r="52196" spans="68:73">
      <c r="BP52196" s="8"/>
      <c r="BQ52196" s="8"/>
      <c r="BR52196" s="8"/>
      <c r="BS52196" s="8"/>
      <c r="BT52196" s="8"/>
      <c r="BU52196" s="8"/>
    </row>
    <row r="52197" spans="68:73">
      <c r="BP52197" s="10"/>
      <c r="BQ52197" s="10"/>
      <c r="BR52197" s="10"/>
      <c r="BS52197" s="10"/>
      <c r="BT52197" s="10"/>
      <c r="BU52197" s="10"/>
    </row>
    <row r="52198" spans="68:73">
      <c r="BP52198" s="8"/>
      <c r="BQ52198" s="8"/>
      <c r="BR52198" s="8"/>
      <c r="BS52198" s="8"/>
      <c r="BT52198" s="8"/>
      <c r="BU52198" s="8"/>
    </row>
    <row r="52199" spans="68:73">
      <c r="BP52199" s="10"/>
      <c r="BQ52199" s="10"/>
      <c r="BR52199" s="10"/>
      <c r="BS52199" s="10"/>
      <c r="BT52199" s="10"/>
      <c r="BU52199" s="10"/>
    </row>
    <row r="52200" spans="68:73">
      <c r="BP52200" s="8"/>
      <c r="BQ52200" s="8"/>
      <c r="BR52200" s="8"/>
      <c r="BS52200" s="8"/>
      <c r="BT52200" s="8"/>
      <c r="BU52200" s="8"/>
    </row>
    <row r="52201" spans="68:73">
      <c r="BP52201" s="10"/>
      <c r="BQ52201" s="10"/>
      <c r="BR52201" s="10"/>
      <c r="BS52201" s="10"/>
      <c r="BT52201" s="10"/>
      <c r="BU52201" s="10"/>
    </row>
    <row r="52202" spans="68:73">
      <c r="BP52202" s="8"/>
      <c r="BQ52202" s="8"/>
      <c r="BR52202" s="8"/>
      <c r="BS52202" s="8"/>
      <c r="BT52202" s="8"/>
      <c r="BU52202" s="8"/>
    </row>
    <row r="52203" spans="68:73">
      <c r="BP52203" s="10"/>
      <c r="BQ52203" s="10"/>
      <c r="BR52203" s="10"/>
      <c r="BS52203" s="10"/>
      <c r="BT52203" s="10"/>
      <c r="BU52203" s="10"/>
    </row>
    <row r="52204" spans="68:73">
      <c r="BP52204" s="8"/>
      <c r="BQ52204" s="8"/>
      <c r="BR52204" s="8"/>
      <c r="BS52204" s="8"/>
      <c r="BT52204" s="8"/>
      <c r="BU52204" s="8"/>
    </row>
    <row r="52205" spans="68:73">
      <c r="BP52205" s="10"/>
      <c r="BQ52205" s="10"/>
      <c r="BR52205" s="10"/>
      <c r="BS52205" s="10"/>
      <c r="BT52205" s="10"/>
      <c r="BU52205" s="10"/>
    </row>
    <row r="52206" spans="68:73">
      <c r="BP52206" s="8"/>
      <c r="BQ52206" s="8"/>
      <c r="BR52206" s="8"/>
      <c r="BS52206" s="8"/>
      <c r="BT52206" s="8"/>
      <c r="BU52206" s="8"/>
    </row>
    <row r="52207" spans="68:73">
      <c r="BP52207" s="10"/>
      <c r="BQ52207" s="10"/>
      <c r="BR52207" s="10"/>
      <c r="BS52207" s="10"/>
      <c r="BT52207" s="10"/>
      <c r="BU52207" s="10"/>
    </row>
    <row r="52208" spans="68:73">
      <c r="BP52208" s="8"/>
      <c r="BQ52208" s="8"/>
      <c r="BR52208" s="8"/>
      <c r="BS52208" s="8"/>
      <c r="BT52208" s="8"/>
      <c r="BU52208" s="8"/>
    </row>
    <row r="52209" spans="68:73">
      <c r="BP52209" s="10"/>
      <c r="BQ52209" s="10"/>
      <c r="BR52209" s="10"/>
      <c r="BS52209" s="10"/>
      <c r="BT52209" s="10"/>
      <c r="BU52209" s="10"/>
    </row>
    <row r="52210" spans="68:73">
      <c r="BP52210" s="8"/>
      <c r="BQ52210" s="8"/>
      <c r="BR52210" s="8"/>
      <c r="BS52210" s="8"/>
      <c r="BT52210" s="8"/>
      <c r="BU52210" s="8"/>
    </row>
    <row r="52211" spans="68:73">
      <c r="BP52211" s="10"/>
      <c r="BQ52211" s="10"/>
      <c r="BR52211" s="10"/>
      <c r="BS52211" s="10"/>
      <c r="BT52211" s="10"/>
      <c r="BU52211" s="10"/>
    </row>
    <row r="52212" spans="68:73">
      <c r="BP52212" s="8"/>
      <c r="BQ52212" s="8"/>
      <c r="BR52212" s="8"/>
      <c r="BS52212" s="8"/>
      <c r="BT52212" s="8"/>
      <c r="BU52212" s="8"/>
    </row>
    <row r="52213" spans="68:73">
      <c r="BP52213" s="10"/>
      <c r="BQ52213" s="10"/>
      <c r="BR52213" s="10"/>
      <c r="BS52213" s="10"/>
      <c r="BT52213" s="10"/>
      <c r="BU52213" s="10"/>
    </row>
    <row r="52214" spans="68:73">
      <c r="BP52214" s="8"/>
      <c r="BQ52214" s="8"/>
      <c r="BR52214" s="8"/>
      <c r="BS52214" s="8"/>
      <c r="BT52214" s="8"/>
      <c r="BU52214" s="8"/>
    </row>
    <row r="52215" spans="68:73">
      <c r="BP52215" s="10"/>
      <c r="BQ52215" s="10"/>
      <c r="BR52215" s="10"/>
      <c r="BS52215" s="10"/>
      <c r="BT52215" s="10"/>
      <c r="BU52215" s="10"/>
    </row>
    <row r="52216" spans="68:73">
      <c r="BP52216" s="8"/>
      <c r="BQ52216" s="8"/>
      <c r="BR52216" s="8"/>
      <c r="BS52216" s="8"/>
      <c r="BT52216" s="8"/>
      <c r="BU52216" s="8"/>
    </row>
    <row r="52217" spans="68:73">
      <c r="BP52217" s="10"/>
      <c r="BQ52217" s="10"/>
      <c r="BR52217" s="10"/>
      <c r="BS52217" s="10"/>
      <c r="BT52217" s="10"/>
      <c r="BU52217" s="10"/>
    </row>
    <row r="52218" spans="68:73">
      <c r="BP52218" s="8"/>
      <c r="BQ52218" s="8"/>
      <c r="BR52218" s="8"/>
      <c r="BS52218" s="8"/>
      <c r="BT52218" s="8"/>
      <c r="BU52218" s="8"/>
    </row>
    <row r="52219" spans="68:73">
      <c r="BP52219" s="10"/>
      <c r="BQ52219" s="10"/>
      <c r="BR52219" s="10"/>
      <c r="BS52219" s="10"/>
      <c r="BT52219" s="10"/>
      <c r="BU52219" s="10"/>
    </row>
    <row r="52220" spans="68:73">
      <c r="BP52220" s="8"/>
      <c r="BQ52220" s="8"/>
      <c r="BR52220" s="8"/>
      <c r="BS52220" s="8"/>
      <c r="BT52220" s="8"/>
      <c r="BU52220" s="8"/>
    </row>
    <row r="52221" spans="68:73">
      <c r="BP52221" s="10"/>
      <c r="BQ52221" s="10"/>
      <c r="BR52221" s="10"/>
      <c r="BS52221" s="10"/>
      <c r="BT52221" s="10"/>
      <c r="BU52221" s="10"/>
    </row>
    <row r="52222" spans="68:73">
      <c r="BP52222" s="8"/>
      <c r="BQ52222" s="8"/>
      <c r="BR52222" s="8"/>
      <c r="BS52222" s="8"/>
      <c r="BT52222" s="8"/>
      <c r="BU52222" s="8"/>
    </row>
    <row r="52223" spans="68:73">
      <c r="BP52223" s="10"/>
      <c r="BQ52223" s="10"/>
      <c r="BR52223" s="10"/>
      <c r="BS52223" s="10"/>
      <c r="BT52223" s="10"/>
      <c r="BU52223" s="10"/>
    </row>
    <row r="52224" spans="68:73">
      <c r="BP52224" s="8"/>
      <c r="BQ52224" s="8"/>
      <c r="BR52224" s="8"/>
      <c r="BS52224" s="8"/>
      <c r="BT52224" s="8"/>
      <c r="BU52224" s="8"/>
    </row>
    <row r="52225" spans="68:73">
      <c r="BP52225" s="10"/>
      <c r="BQ52225" s="10"/>
      <c r="BR52225" s="10"/>
      <c r="BS52225" s="10"/>
      <c r="BT52225" s="10"/>
      <c r="BU52225" s="10"/>
    </row>
    <row r="52226" spans="68:73">
      <c r="BP52226" s="8"/>
      <c r="BQ52226" s="8"/>
      <c r="BR52226" s="8"/>
      <c r="BS52226" s="8"/>
      <c r="BT52226" s="8"/>
      <c r="BU52226" s="8"/>
    </row>
    <row r="52227" spans="68:73">
      <c r="BP52227" s="10"/>
      <c r="BQ52227" s="10"/>
      <c r="BR52227" s="10"/>
      <c r="BS52227" s="10"/>
      <c r="BT52227" s="10"/>
      <c r="BU52227" s="10"/>
    </row>
    <row r="52228" spans="68:73">
      <c r="BP52228" s="8"/>
      <c r="BQ52228" s="8"/>
      <c r="BR52228" s="8"/>
      <c r="BS52228" s="8"/>
      <c r="BT52228" s="8"/>
      <c r="BU52228" s="8"/>
    </row>
    <row r="52229" spans="68:73">
      <c r="BP52229" s="10"/>
      <c r="BQ52229" s="10"/>
      <c r="BR52229" s="10"/>
      <c r="BS52229" s="10"/>
      <c r="BT52229" s="10"/>
      <c r="BU52229" s="10"/>
    </row>
    <row r="52230" spans="68:73">
      <c r="BP52230" s="8"/>
      <c r="BQ52230" s="8"/>
      <c r="BR52230" s="8"/>
      <c r="BS52230" s="8"/>
      <c r="BT52230" s="8"/>
      <c r="BU52230" s="8"/>
    </row>
    <row r="52231" spans="68:73">
      <c r="BP52231" s="10"/>
      <c r="BQ52231" s="10"/>
      <c r="BR52231" s="10"/>
      <c r="BS52231" s="10"/>
      <c r="BT52231" s="10"/>
      <c r="BU52231" s="10"/>
    </row>
    <row r="52232" spans="68:73">
      <c r="BP52232" s="8"/>
      <c r="BQ52232" s="8"/>
      <c r="BR52232" s="8"/>
      <c r="BS52232" s="8"/>
      <c r="BT52232" s="8"/>
      <c r="BU52232" s="8"/>
    </row>
    <row r="52233" spans="68:73">
      <c r="BP52233" s="10"/>
      <c r="BQ52233" s="10"/>
      <c r="BR52233" s="10"/>
      <c r="BS52233" s="10"/>
      <c r="BT52233" s="10"/>
      <c r="BU52233" s="10"/>
    </row>
    <row r="52234" spans="68:73">
      <c r="BP52234" s="8"/>
      <c r="BQ52234" s="8"/>
      <c r="BR52234" s="8"/>
      <c r="BS52234" s="8"/>
      <c r="BT52234" s="8"/>
      <c r="BU52234" s="8"/>
    </row>
    <row r="52235" spans="68:73">
      <c r="BP52235" s="10"/>
      <c r="BQ52235" s="10"/>
      <c r="BR52235" s="10"/>
      <c r="BS52235" s="10"/>
      <c r="BT52235" s="10"/>
      <c r="BU52235" s="10"/>
    </row>
    <row r="52236" spans="68:73">
      <c r="BP52236" s="8"/>
      <c r="BQ52236" s="8"/>
      <c r="BR52236" s="8"/>
      <c r="BS52236" s="8"/>
      <c r="BT52236" s="8"/>
      <c r="BU52236" s="8"/>
    </row>
    <row r="52237" spans="68:73">
      <c r="BP52237" s="10"/>
      <c r="BQ52237" s="10"/>
      <c r="BR52237" s="10"/>
      <c r="BS52237" s="10"/>
      <c r="BT52237" s="10"/>
      <c r="BU52237" s="10"/>
    </row>
    <row r="52238" spans="68:73">
      <c r="BP52238" s="8"/>
      <c r="BQ52238" s="8"/>
      <c r="BR52238" s="8"/>
      <c r="BS52238" s="8"/>
      <c r="BT52238" s="8"/>
      <c r="BU52238" s="8"/>
    </row>
    <row r="52239" spans="68:73">
      <c r="BP52239" s="10"/>
      <c r="BQ52239" s="10"/>
      <c r="BR52239" s="10"/>
      <c r="BS52239" s="10"/>
      <c r="BT52239" s="10"/>
      <c r="BU52239" s="10"/>
    </row>
    <row r="52240" spans="68:73">
      <c r="BP52240" s="8"/>
      <c r="BQ52240" s="8"/>
      <c r="BR52240" s="8"/>
      <c r="BS52240" s="8"/>
      <c r="BT52240" s="8"/>
      <c r="BU52240" s="8"/>
    </row>
    <row r="52241" spans="68:73">
      <c r="BP52241" s="10"/>
      <c r="BQ52241" s="10"/>
      <c r="BR52241" s="10"/>
      <c r="BS52241" s="10"/>
      <c r="BT52241" s="10"/>
      <c r="BU52241" s="10"/>
    </row>
    <row r="52242" spans="68:73">
      <c r="BP52242" s="8"/>
      <c r="BQ52242" s="8"/>
      <c r="BR52242" s="8"/>
      <c r="BS52242" s="8"/>
      <c r="BT52242" s="8"/>
      <c r="BU52242" s="8"/>
    </row>
    <row r="52243" spans="68:73">
      <c r="BP52243" s="10"/>
      <c r="BQ52243" s="10"/>
      <c r="BR52243" s="10"/>
      <c r="BS52243" s="10"/>
      <c r="BT52243" s="10"/>
      <c r="BU52243" s="10"/>
    </row>
    <row r="52244" spans="68:73">
      <c r="BP52244" s="8"/>
      <c r="BQ52244" s="8"/>
      <c r="BR52244" s="8"/>
      <c r="BS52244" s="8"/>
      <c r="BT52244" s="8"/>
      <c r="BU52244" s="8"/>
    </row>
    <row r="52245" spans="68:73">
      <c r="BP52245" s="10"/>
      <c r="BQ52245" s="10"/>
      <c r="BR52245" s="10"/>
      <c r="BS52245" s="10"/>
      <c r="BT52245" s="10"/>
      <c r="BU52245" s="10"/>
    </row>
    <row r="52246" spans="68:73">
      <c r="BP52246" s="8"/>
      <c r="BQ52246" s="8"/>
      <c r="BR52246" s="8"/>
      <c r="BS52246" s="8"/>
      <c r="BT52246" s="8"/>
      <c r="BU52246" s="8"/>
    </row>
    <row r="52247" spans="68:73">
      <c r="BP52247" s="10"/>
      <c r="BQ52247" s="10"/>
      <c r="BR52247" s="10"/>
      <c r="BS52247" s="10"/>
      <c r="BT52247" s="10"/>
      <c r="BU52247" s="10"/>
    </row>
    <row r="52248" spans="68:73">
      <c r="BP52248" s="8"/>
      <c r="BQ52248" s="8"/>
      <c r="BR52248" s="8"/>
      <c r="BS52248" s="8"/>
      <c r="BT52248" s="8"/>
      <c r="BU52248" s="8"/>
    </row>
    <row r="52249" spans="68:73">
      <c r="BP52249" s="10"/>
      <c r="BQ52249" s="10"/>
      <c r="BR52249" s="10"/>
      <c r="BS52249" s="10"/>
      <c r="BT52249" s="10"/>
      <c r="BU52249" s="10"/>
    </row>
    <row r="52250" spans="68:73">
      <c r="BP52250" s="8"/>
      <c r="BQ52250" s="8"/>
      <c r="BR52250" s="8"/>
      <c r="BS52250" s="8"/>
      <c r="BT52250" s="8"/>
      <c r="BU52250" s="8"/>
    </row>
    <row r="52251" spans="68:73">
      <c r="BP52251" s="10"/>
      <c r="BQ52251" s="10"/>
      <c r="BR52251" s="10"/>
      <c r="BS52251" s="10"/>
      <c r="BT52251" s="10"/>
      <c r="BU52251" s="10"/>
    </row>
    <row r="52252" spans="68:73">
      <c r="BP52252" s="8"/>
      <c r="BQ52252" s="8"/>
      <c r="BR52252" s="8"/>
      <c r="BS52252" s="8"/>
      <c r="BT52252" s="8"/>
      <c r="BU52252" s="8"/>
    </row>
    <row r="52253" spans="68:73">
      <c r="BP52253" s="10"/>
      <c r="BQ52253" s="10"/>
      <c r="BR52253" s="10"/>
      <c r="BS52253" s="10"/>
      <c r="BT52253" s="10"/>
      <c r="BU52253" s="10"/>
    </row>
    <row r="52254" spans="68:73">
      <c r="BP52254" s="8"/>
      <c r="BQ52254" s="8"/>
      <c r="BR52254" s="8"/>
      <c r="BS52254" s="8"/>
      <c r="BT52254" s="8"/>
      <c r="BU52254" s="8"/>
    </row>
    <row r="52255" spans="68:73">
      <c r="BP52255" s="10"/>
      <c r="BQ52255" s="10"/>
      <c r="BR52255" s="10"/>
      <c r="BS52255" s="10"/>
      <c r="BT52255" s="10"/>
      <c r="BU52255" s="10"/>
    </row>
    <row r="52256" spans="68:73">
      <c r="BP52256" s="8"/>
      <c r="BQ52256" s="8"/>
      <c r="BR52256" s="8"/>
      <c r="BS52256" s="8"/>
      <c r="BT52256" s="8"/>
      <c r="BU52256" s="8"/>
    </row>
    <row r="52257" spans="68:73">
      <c r="BP52257" s="10"/>
      <c r="BQ52257" s="10"/>
      <c r="BR52257" s="10"/>
      <c r="BS52257" s="10"/>
      <c r="BT52257" s="10"/>
      <c r="BU52257" s="10"/>
    </row>
    <row r="52258" spans="68:73">
      <c r="BP52258" s="8"/>
      <c r="BQ52258" s="8"/>
      <c r="BR52258" s="8"/>
      <c r="BS52258" s="8"/>
      <c r="BT52258" s="8"/>
      <c r="BU52258" s="8"/>
    </row>
    <row r="52259" spans="68:73">
      <c r="BP52259" s="10"/>
      <c r="BQ52259" s="10"/>
      <c r="BR52259" s="10"/>
      <c r="BS52259" s="10"/>
      <c r="BT52259" s="10"/>
      <c r="BU52259" s="10"/>
    </row>
    <row r="52260" spans="68:73">
      <c r="BP52260" s="8"/>
      <c r="BQ52260" s="8"/>
      <c r="BR52260" s="8"/>
      <c r="BS52260" s="8"/>
      <c r="BT52260" s="8"/>
      <c r="BU52260" s="8"/>
    </row>
    <row r="52261" spans="68:73">
      <c r="BP52261" s="10"/>
      <c r="BQ52261" s="10"/>
      <c r="BR52261" s="10"/>
      <c r="BS52261" s="10"/>
      <c r="BT52261" s="10"/>
      <c r="BU52261" s="10"/>
    </row>
    <row r="52262" spans="68:73">
      <c r="BP52262" s="8"/>
      <c r="BQ52262" s="8"/>
      <c r="BR52262" s="8"/>
      <c r="BS52262" s="8"/>
      <c r="BT52262" s="8"/>
      <c r="BU52262" s="8"/>
    </row>
    <row r="52263" spans="68:73">
      <c r="BP52263" s="10"/>
      <c r="BQ52263" s="10"/>
      <c r="BR52263" s="10"/>
      <c r="BS52263" s="10"/>
      <c r="BT52263" s="10"/>
      <c r="BU52263" s="10"/>
    </row>
    <row r="52264" spans="68:73">
      <c r="BP52264" s="8"/>
      <c r="BQ52264" s="8"/>
      <c r="BR52264" s="8"/>
      <c r="BS52264" s="8"/>
      <c r="BT52264" s="8"/>
      <c r="BU52264" s="8"/>
    </row>
    <row r="52265" spans="68:73">
      <c r="BP52265" s="10"/>
      <c r="BQ52265" s="10"/>
      <c r="BR52265" s="10"/>
      <c r="BS52265" s="10"/>
      <c r="BT52265" s="10"/>
      <c r="BU52265" s="10"/>
    </row>
    <row r="52266" spans="68:73">
      <c r="BP52266" s="8"/>
      <c r="BQ52266" s="8"/>
      <c r="BR52266" s="8"/>
      <c r="BS52266" s="8"/>
      <c r="BT52266" s="8"/>
      <c r="BU52266" s="8"/>
    </row>
    <row r="52267" spans="68:73">
      <c r="BP52267" s="10"/>
      <c r="BQ52267" s="10"/>
      <c r="BR52267" s="10"/>
      <c r="BS52267" s="10"/>
      <c r="BT52267" s="10"/>
      <c r="BU52267" s="10"/>
    </row>
    <row r="52268" spans="68:73">
      <c r="BP52268" s="8"/>
      <c r="BQ52268" s="8"/>
      <c r="BR52268" s="8"/>
      <c r="BS52268" s="8"/>
      <c r="BT52268" s="8"/>
      <c r="BU52268" s="8"/>
    </row>
    <row r="52269" spans="68:73">
      <c r="BP52269" s="10"/>
      <c r="BQ52269" s="10"/>
      <c r="BR52269" s="10"/>
      <c r="BS52269" s="10"/>
      <c r="BT52269" s="10"/>
      <c r="BU52269" s="10"/>
    </row>
    <row r="52270" spans="68:73">
      <c r="BP52270" s="8"/>
      <c r="BQ52270" s="8"/>
      <c r="BR52270" s="8"/>
      <c r="BS52270" s="8"/>
      <c r="BT52270" s="8"/>
      <c r="BU52270" s="8"/>
    </row>
    <row r="52271" spans="68:73">
      <c r="BP52271" s="10"/>
      <c r="BQ52271" s="10"/>
      <c r="BR52271" s="10"/>
      <c r="BS52271" s="10"/>
      <c r="BT52271" s="10"/>
      <c r="BU52271" s="10"/>
    </row>
    <row r="52272" spans="68:73">
      <c r="BP52272" s="8"/>
      <c r="BQ52272" s="8"/>
      <c r="BR52272" s="8"/>
      <c r="BS52272" s="8"/>
      <c r="BT52272" s="8"/>
      <c r="BU52272" s="8"/>
    </row>
    <row r="52273" spans="68:73">
      <c r="BP52273" s="10"/>
      <c r="BQ52273" s="10"/>
      <c r="BR52273" s="10"/>
      <c r="BS52273" s="10"/>
      <c r="BT52273" s="10"/>
      <c r="BU52273" s="10"/>
    </row>
    <row r="52274" spans="68:73">
      <c r="BP52274" s="8"/>
      <c r="BQ52274" s="8"/>
      <c r="BR52274" s="8"/>
      <c r="BS52274" s="8"/>
      <c r="BT52274" s="8"/>
      <c r="BU52274" s="8"/>
    </row>
    <row r="52275" spans="68:73">
      <c r="BP52275" s="10"/>
      <c r="BQ52275" s="10"/>
      <c r="BR52275" s="10"/>
      <c r="BS52275" s="10"/>
      <c r="BT52275" s="10"/>
      <c r="BU52275" s="10"/>
    </row>
    <row r="52276" spans="68:73">
      <c r="BP52276" s="8"/>
      <c r="BQ52276" s="8"/>
      <c r="BR52276" s="8"/>
      <c r="BS52276" s="8"/>
      <c r="BT52276" s="8"/>
      <c r="BU52276" s="8"/>
    </row>
    <row r="52277" spans="68:73">
      <c r="BP52277" s="10"/>
      <c r="BQ52277" s="10"/>
      <c r="BR52277" s="10"/>
      <c r="BS52277" s="10"/>
      <c r="BT52277" s="10"/>
      <c r="BU52277" s="10"/>
    </row>
    <row r="52278" spans="68:73">
      <c r="BP52278" s="8"/>
      <c r="BQ52278" s="8"/>
      <c r="BR52278" s="8"/>
      <c r="BS52278" s="8"/>
      <c r="BT52278" s="8"/>
      <c r="BU52278" s="8"/>
    </row>
    <row r="52279" spans="68:73">
      <c r="BP52279" s="10"/>
      <c r="BQ52279" s="10"/>
      <c r="BR52279" s="10"/>
      <c r="BS52279" s="10"/>
      <c r="BT52279" s="10"/>
      <c r="BU52279" s="10"/>
    </row>
    <row r="52280" spans="68:73">
      <c r="BP52280" s="8"/>
      <c r="BQ52280" s="8"/>
      <c r="BR52280" s="8"/>
      <c r="BS52280" s="8"/>
      <c r="BT52280" s="8"/>
      <c r="BU52280" s="8"/>
    </row>
    <row r="52281" spans="68:73">
      <c r="BP52281" s="10"/>
      <c r="BQ52281" s="10"/>
      <c r="BR52281" s="10"/>
      <c r="BS52281" s="10"/>
      <c r="BT52281" s="10"/>
      <c r="BU52281" s="10"/>
    </row>
    <row r="52282" spans="68:73">
      <c r="BP52282" s="8"/>
      <c r="BQ52282" s="8"/>
      <c r="BR52282" s="8"/>
      <c r="BS52282" s="8"/>
      <c r="BT52282" s="8"/>
      <c r="BU52282" s="8"/>
    </row>
    <row r="52283" spans="68:73">
      <c r="BP52283" s="10"/>
      <c r="BQ52283" s="10"/>
      <c r="BR52283" s="10"/>
      <c r="BS52283" s="10"/>
      <c r="BT52283" s="10"/>
      <c r="BU52283" s="10"/>
    </row>
    <row r="52284" spans="68:73">
      <c r="BP52284" s="8"/>
      <c r="BQ52284" s="8"/>
      <c r="BR52284" s="8"/>
      <c r="BS52284" s="8"/>
      <c r="BT52284" s="8"/>
      <c r="BU52284" s="8"/>
    </row>
    <row r="52285" spans="68:73">
      <c r="BP52285" s="10"/>
      <c r="BQ52285" s="10"/>
      <c r="BR52285" s="10"/>
      <c r="BS52285" s="10"/>
      <c r="BT52285" s="10"/>
      <c r="BU52285" s="10"/>
    </row>
    <row r="52286" spans="68:73">
      <c r="BP52286" s="8"/>
      <c r="BQ52286" s="8"/>
      <c r="BR52286" s="8"/>
      <c r="BS52286" s="8"/>
      <c r="BT52286" s="8"/>
      <c r="BU52286" s="8"/>
    </row>
    <row r="52287" spans="68:73">
      <c r="BP52287" s="10"/>
      <c r="BQ52287" s="10"/>
      <c r="BR52287" s="10"/>
      <c r="BS52287" s="10"/>
      <c r="BT52287" s="10"/>
      <c r="BU52287" s="10"/>
    </row>
    <row r="52288" spans="68:73">
      <c r="BP52288" s="8"/>
      <c r="BQ52288" s="8"/>
      <c r="BR52288" s="8"/>
      <c r="BS52288" s="8"/>
      <c r="BT52288" s="8"/>
      <c r="BU52288" s="8"/>
    </row>
    <row r="52289" spans="68:73">
      <c r="BP52289" s="10"/>
      <c r="BQ52289" s="10"/>
      <c r="BR52289" s="10"/>
      <c r="BS52289" s="10"/>
      <c r="BT52289" s="10"/>
      <c r="BU52289" s="10"/>
    </row>
    <row r="52290" spans="68:73">
      <c r="BP52290" s="8"/>
      <c r="BQ52290" s="8"/>
      <c r="BR52290" s="8"/>
      <c r="BS52290" s="8"/>
      <c r="BT52290" s="8"/>
      <c r="BU52290" s="8"/>
    </row>
    <row r="52291" spans="68:73">
      <c r="BP52291" s="10"/>
      <c r="BQ52291" s="10"/>
      <c r="BR52291" s="10"/>
      <c r="BS52291" s="10"/>
      <c r="BT52291" s="10"/>
      <c r="BU52291" s="10"/>
    </row>
    <row r="52292" spans="68:73">
      <c r="BP52292" s="8"/>
      <c r="BQ52292" s="8"/>
      <c r="BR52292" s="8"/>
      <c r="BS52292" s="8"/>
      <c r="BT52292" s="8"/>
      <c r="BU52292" s="8"/>
    </row>
    <row r="52293" spans="68:73">
      <c r="BP52293" s="10"/>
      <c r="BQ52293" s="10"/>
      <c r="BR52293" s="10"/>
      <c r="BS52293" s="10"/>
      <c r="BT52293" s="10"/>
      <c r="BU52293" s="10"/>
    </row>
    <row r="52294" spans="68:73">
      <c r="BP52294" s="8"/>
      <c r="BQ52294" s="8"/>
      <c r="BR52294" s="8"/>
      <c r="BS52294" s="8"/>
      <c r="BT52294" s="8"/>
      <c r="BU52294" s="8"/>
    </row>
    <row r="52295" spans="68:73">
      <c r="BP52295" s="10"/>
      <c r="BQ52295" s="10"/>
      <c r="BR52295" s="10"/>
      <c r="BS52295" s="10"/>
      <c r="BT52295" s="10"/>
      <c r="BU52295" s="10"/>
    </row>
    <row r="52296" spans="68:73">
      <c r="BP52296" s="8"/>
      <c r="BQ52296" s="8"/>
      <c r="BR52296" s="8"/>
      <c r="BS52296" s="8"/>
      <c r="BT52296" s="8"/>
      <c r="BU52296" s="8"/>
    </row>
    <row r="52297" spans="68:73">
      <c r="BP52297" s="10"/>
      <c r="BQ52297" s="10"/>
      <c r="BR52297" s="10"/>
      <c r="BS52297" s="10"/>
      <c r="BT52297" s="10"/>
      <c r="BU52297" s="10"/>
    </row>
    <row r="52298" spans="68:73">
      <c r="BP52298" s="8"/>
      <c r="BQ52298" s="8"/>
      <c r="BR52298" s="8"/>
      <c r="BS52298" s="8"/>
      <c r="BT52298" s="8"/>
      <c r="BU52298" s="8"/>
    </row>
    <row r="52299" spans="68:73">
      <c r="BP52299" s="10"/>
      <c r="BQ52299" s="10"/>
      <c r="BR52299" s="10"/>
      <c r="BS52299" s="10"/>
      <c r="BT52299" s="10"/>
      <c r="BU52299" s="10"/>
    </row>
    <row r="52300" spans="68:73">
      <c r="BP52300" s="8"/>
      <c r="BQ52300" s="8"/>
      <c r="BR52300" s="8"/>
      <c r="BS52300" s="8"/>
      <c r="BT52300" s="8"/>
      <c r="BU52300" s="8"/>
    </row>
    <row r="52301" spans="68:73">
      <c r="BP52301" s="10"/>
      <c r="BQ52301" s="10"/>
      <c r="BR52301" s="10"/>
      <c r="BS52301" s="10"/>
      <c r="BT52301" s="10"/>
      <c r="BU52301" s="10"/>
    </row>
    <row r="52302" spans="68:73">
      <c r="BP52302" s="8"/>
      <c r="BQ52302" s="8"/>
      <c r="BR52302" s="8"/>
      <c r="BS52302" s="8"/>
      <c r="BT52302" s="8"/>
      <c r="BU52302" s="8"/>
    </row>
    <row r="52303" spans="68:73">
      <c r="BP52303" s="10"/>
      <c r="BQ52303" s="10"/>
      <c r="BR52303" s="10"/>
      <c r="BS52303" s="10"/>
      <c r="BT52303" s="10"/>
      <c r="BU52303" s="10"/>
    </row>
    <row r="52304" spans="68:73">
      <c r="BP52304" s="8"/>
      <c r="BQ52304" s="8"/>
      <c r="BR52304" s="8"/>
      <c r="BS52304" s="8"/>
      <c r="BT52304" s="8"/>
      <c r="BU52304" s="8"/>
    </row>
    <row r="52305" spans="68:73">
      <c r="BP52305" s="10"/>
      <c r="BQ52305" s="10"/>
      <c r="BR52305" s="10"/>
      <c r="BS52305" s="10"/>
      <c r="BT52305" s="10"/>
      <c r="BU52305" s="10"/>
    </row>
    <row r="52306" spans="68:73">
      <c r="BP52306" s="8"/>
      <c r="BQ52306" s="8"/>
      <c r="BR52306" s="8"/>
      <c r="BS52306" s="8"/>
      <c r="BT52306" s="8"/>
      <c r="BU52306" s="8"/>
    </row>
    <row r="52307" spans="68:73">
      <c r="BP52307" s="10"/>
      <c r="BQ52307" s="10"/>
      <c r="BR52307" s="10"/>
      <c r="BS52307" s="10"/>
      <c r="BT52307" s="10"/>
      <c r="BU52307" s="10"/>
    </row>
    <row r="52308" spans="68:73">
      <c r="BP52308" s="8"/>
      <c r="BQ52308" s="8"/>
      <c r="BR52308" s="8"/>
      <c r="BS52308" s="8"/>
      <c r="BT52308" s="8"/>
      <c r="BU52308" s="8"/>
    </row>
    <row r="52309" spans="68:73">
      <c r="BP52309" s="10"/>
      <c r="BQ52309" s="10"/>
      <c r="BR52309" s="10"/>
      <c r="BS52309" s="10"/>
      <c r="BT52309" s="10"/>
      <c r="BU52309" s="10"/>
    </row>
    <row r="52310" spans="68:73">
      <c r="BP52310" s="8"/>
      <c r="BQ52310" s="8"/>
      <c r="BR52310" s="8"/>
      <c r="BS52310" s="8"/>
      <c r="BT52310" s="8"/>
      <c r="BU52310" s="8"/>
    </row>
    <row r="52311" spans="68:73">
      <c r="BP52311" s="10"/>
      <c r="BQ52311" s="10"/>
      <c r="BR52311" s="10"/>
      <c r="BS52311" s="10"/>
      <c r="BT52311" s="10"/>
      <c r="BU52311" s="10"/>
    </row>
    <row r="52312" spans="68:73">
      <c r="BP52312" s="8"/>
      <c r="BQ52312" s="8"/>
      <c r="BR52312" s="8"/>
      <c r="BS52312" s="8"/>
      <c r="BT52312" s="8"/>
      <c r="BU52312" s="8"/>
    </row>
    <row r="52313" spans="68:73">
      <c r="BP52313" s="10"/>
      <c r="BQ52313" s="10"/>
      <c r="BR52313" s="10"/>
      <c r="BS52313" s="10"/>
      <c r="BT52313" s="10"/>
      <c r="BU52313" s="10"/>
    </row>
    <row r="52314" spans="68:73">
      <c r="BP52314" s="8"/>
      <c r="BQ52314" s="8"/>
      <c r="BR52314" s="8"/>
      <c r="BS52314" s="8"/>
      <c r="BT52314" s="8"/>
      <c r="BU52314" s="8"/>
    </row>
    <row r="52315" spans="68:73">
      <c r="BP52315" s="10"/>
      <c r="BQ52315" s="10"/>
      <c r="BR52315" s="10"/>
      <c r="BS52315" s="10"/>
      <c r="BT52315" s="10"/>
      <c r="BU52315" s="10"/>
    </row>
    <row r="52316" spans="68:73">
      <c r="BP52316" s="8"/>
      <c r="BQ52316" s="8"/>
      <c r="BR52316" s="8"/>
      <c r="BS52316" s="8"/>
      <c r="BT52316" s="8"/>
      <c r="BU52316" s="8"/>
    </row>
    <row r="52317" spans="68:73">
      <c r="BP52317" s="10"/>
      <c r="BQ52317" s="10"/>
      <c r="BR52317" s="10"/>
      <c r="BS52317" s="10"/>
      <c r="BT52317" s="10"/>
      <c r="BU52317" s="10"/>
    </row>
    <row r="52318" spans="68:73">
      <c r="BP52318" s="8"/>
      <c r="BQ52318" s="8"/>
      <c r="BR52318" s="8"/>
      <c r="BS52318" s="8"/>
      <c r="BT52318" s="8"/>
      <c r="BU52318" s="8"/>
    </row>
    <row r="52319" spans="68:73">
      <c r="BP52319" s="10"/>
      <c r="BQ52319" s="10"/>
      <c r="BR52319" s="10"/>
      <c r="BS52319" s="10"/>
      <c r="BT52319" s="10"/>
      <c r="BU52319" s="10"/>
    </row>
    <row r="52320" spans="68:73">
      <c r="BP52320" s="8"/>
      <c r="BQ52320" s="8"/>
      <c r="BR52320" s="8"/>
      <c r="BS52320" s="8"/>
      <c r="BT52320" s="8"/>
      <c r="BU52320" s="8"/>
    </row>
    <row r="52321" spans="68:73">
      <c r="BP52321" s="10"/>
      <c r="BQ52321" s="10"/>
      <c r="BR52321" s="10"/>
      <c r="BS52321" s="10"/>
      <c r="BT52321" s="10"/>
      <c r="BU52321" s="10"/>
    </row>
    <row r="52322" spans="68:73">
      <c r="BP52322" s="8"/>
      <c r="BQ52322" s="8"/>
      <c r="BR52322" s="8"/>
      <c r="BS52322" s="8"/>
      <c r="BT52322" s="8"/>
      <c r="BU52322" s="8"/>
    </row>
    <row r="52323" spans="68:73">
      <c r="BP52323" s="10"/>
      <c r="BQ52323" s="10"/>
      <c r="BR52323" s="10"/>
      <c r="BS52323" s="10"/>
      <c r="BT52323" s="10"/>
      <c r="BU52323" s="10"/>
    </row>
    <row r="52324" spans="68:73">
      <c r="BP52324" s="8"/>
      <c r="BQ52324" s="8"/>
      <c r="BR52324" s="8"/>
      <c r="BS52324" s="8"/>
      <c r="BT52324" s="8"/>
      <c r="BU52324" s="8"/>
    </row>
    <row r="52325" spans="68:73">
      <c r="BP52325" s="10"/>
      <c r="BQ52325" s="10"/>
      <c r="BR52325" s="10"/>
      <c r="BS52325" s="10"/>
      <c r="BT52325" s="10"/>
      <c r="BU52325" s="10"/>
    </row>
    <row r="52326" spans="68:73">
      <c r="BP52326" s="8"/>
      <c r="BQ52326" s="8"/>
      <c r="BR52326" s="8"/>
      <c r="BS52326" s="8"/>
      <c r="BT52326" s="8"/>
      <c r="BU52326" s="8"/>
    </row>
    <row r="52327" spans="68:73">
      <c r="BP52327" s="10"/>
      <c r="BQ52327" s="10"/>
      <c r="BR52327" s="10"/>
      <c r="BS52327" s="10"/>
      <c r="BT52327" s="10"/>
      <c r="BU52327" s="10"/>
    </row>
    <row r="52328" spans="68:73">
      <c r="BP52328" s="8"/>
      <c r="BQ52328" s="8"/>
      <c r="BR52328" s="8"/>
      <c r="BS52328" s="8"/>
      <c r="BT52328" s="8"/>
      <c r="BU52328" s="8"/>
    </row>
    <row r="52329" spans="68:73">
      <c r="BP52329" s="10"/>
      <c r="BQ52329" s="10"/>
      <c r="BR52329" s="10"/>
      <c r="BS52329" s="10"/>
      <c r="BT52329" s="10"/>
      <c r="BU52329" s="10"/>
    </row>
    <row r="52330" spans="68:73">
      <c r="BP52330" s="8"/>
      <c r="BQ52330" s="8"/>
      <c r="BR52330" s="8"/>
      <c r="BS52330" s="8"/>
      <c r="BT52330" s="8"/>
      <c r="BU52330" s="8"/>
    </row>
    <row r="52331" spans="68:73">
      <c r="BP52331" s="10"/>
      <c r="BQ52331" s="10"/>
      <c r="BR52331" s="10"/>
      <c r="BS52331" s="10"/>
      <c r="BT52331" s="10"/>
      <c r="BU52331" s="10"/>
    </row>
    <row r="52332" spans="68:73">
      <c r="BP52332" s="8"/>
      <c r="BQ52332" s="8"/>
      <c r="BR52332" s="8"/>
      <c r="BS52332" s="8"/>
      <c r="BT52332" s="8"/>
      <c r="BU52332" s="8"/>
    </row>
    <row r="52333" spans="68:73">
      <c r="BP52333" s="10"/>
      <c r="BQ52333" s="10"/>
      <c r="BR52333" s="10"/>
      <c r="BS52333" s="10"/>
      <c r="BT52333" s="10"/>
      <c r="BU52333" s="10"/>
    </row>
    <row r="52334" spans="68:73">
      <c r="BP52334" s="8"/>
      <c r="BQ52334" s="8"/>
      <c r="BR52334" s="8"/>
      <c r="BS52334" s="8"/>
      <c r="BT52334" s="8"/>
      <c r="BU52334" s="8"/>
    </row>
    <row r="52335" spans="68:73">
      <c r="BP52335" s="10"/>
      <c r="BQ52335" s="10"/>
      <c r="BR52335" s="10"/>
      <c r="BS52335" s="10"/>
      <c r="BT52335" s="10"/>
      <c r="BU52335" s="10"/>
    </row>
    <row r="52336" spans="68:73">
      <c r="BP52336" s="8"/>
      <c r="BQ52336" s="8"/>
      <c r="BR52336" s="8"/>
      <c r="BS52336" s="8"/>
      <c r="BT52336" s="8"/>
      <c r="BU52336" s="8"/>
    </row>
    <row r="52337" spans="68:73">
      <c r="BP52337" s="10"/>
      <c r="BQ52337" s="10"/>
      <c r="BR52337" s="10"/>
      <c r="BS52337" s="10"/>
      <c r="BT52337" s="10"/>
      <c r="BU52337" s="10"/>
    </row>
    <row r="52338" spans="68:73">
      <c r="BP52338" s="8"/>
      <c r="BQ52338" s="8"/>
      <c r="BR52338" s="8"/>
      <c r="BS52338" s="8"/>
      <c r="BT52338" s="8"/>
      <c r="BU52338" s="8"/>
    </row>
    <row r="52339" spans="68:73">
      <c r="BP52339" s="10"/>
      <c r="BQ52339" s="10"/>
      <c r="BR52339" s="10"/>
      <c r="BS52339" s="10"/>
      <c r="BT52339" s="10"/>
      <c r="BU52339" s="10"/>
    </row>
    <row r="52340" spans="68:73">
      <c r="BP52340" s="8"/>
      <c r="BQ52340" s="8"/>
      <c r="BR52340" s="8"/>
      <c r="BS52340" s="8"/>
      <c r="BT52340" s="8"/>
      <c r="BU52340" s="8"/>
    </row>
    <row r="52341" spans="68:73">
      <c r="BP52341" s="10"/>
      <c r="BQ52341" s="10"/>
      <c r="BR52341" s="10"/>
      <c r="BS52341" s="10"/>
      <c r="BT52341" s="10"/>
      <c r="BU52341" s="10"/>
    </row>
    <row r="52342" spans="68:73">
      <c r="BP52342" s="8"/>
      <c r="BQ52342" s="8"/>
      <c r="BR52342" s="8"/>
      <c r="BS52342" s="8"/>
      <c r="BT52342" s="8"/>
      <c r="BU52342" s="8"/>
    </row>
    <row r="52343" spans="68:73">
      <c r="BP52343" s="10"/>
      <c r="BQ52343" s="10"/>
      <c r="BR52343" s="10"/>
      <c r="BS52343" s="10"/>
      <c r="BT52343" s="10"/>
      <c r="BU52343" s="10"/>
    </row>
    <row r="52344" spans="68:73">
      <c r="BP52344" s="8"/>
      <c r="BQ52344" s="8"/>
      <c r="BR52344" s="8"/>
      <c r="BS52344" s="8"/>
      <c r="BT52344" s="8"/>
      <c r="BU52344" s="8"/>
    </row>
    <row r="52345" spans="68:73">
      <c r="BP52345" s="10"/>
      <c r="BQ52345" s="10"/>
      <c r="BR52345" s="10"/>
      <c r="BS52345" s="10"/>
      <c r="BT52345" s="10"/>
      <c r="BU52345" s="10"/>
    </row>
    <row r="52346" spans="68:73">
      <c r="BP52346" s="8"/>
      <c r="BQ52346" s="8"/>
      <c r="BR52346" s="8"/>
      <c r="BS52346" s="8"/>
      <c r="BT52346" s="8"/>
      <c r="BU52346" s="8"/>
    </row>
    <row r="52347" spans="68:73">
      <c r="BP52347" s="10"/>
      <c r="BQ52347" s="10"/>
      <c r="BR52347" s="10"/>
      <c r="BS52347" s="10"/>
      <c r="BT52347" s="10"/>
      <c r="BU52347" s="10"/>
    </row>
    <row r="52348" spans="68:73">
      <c r="BP52348" s="8"/>
      <c r="BQ52348" s="8"/>
      <c r="BR52348" s="8"/>
      <c r="BS52348" s="8"/>
      <c r="BT52348" s="8"/>
      <c r="BU52348" s="8"/>
    </row>
    <row r="52349" spans="68:73">
      <c r="BP52349" s="10"/>
      <c r="BQ52349" s="10"/>
      <c r="BR52349" s="10"/>
      <c r="BS52349" s="10"/>
      <c r="BT52349" s="10"/>
      <c r="BU52349" s="10"/>
    </row>
    <row r="52350" spans="68:73">
      <c r="BP52350" s="8"/>
      <c r="BQ52350" s="8"/>
      <c r="BR52350" s="8"/>
      <c r="BS52350" s="8"/>
      <c r="BT52350" s="8"/>
      <c r="BU52350" s="8"/>
    </row>
    <row r="52351" spans="68:73">
      <c r="BP52351" s="10"/>
      <c r="BQ52351" s="10"/>
      <c r="BR52351" s="10"/>
      <c r="BS52351" s="10"/>
      <c r="BT52351" s="10"/>
      <c r="BU52351" s="10"/>
    </row>
    <row r="52352" spans="68:73">
      <c r="BP52352" s="8"/>
      <c r="BQ52352" s="8"/>
      <c r="BR52352" s="8"/>
      <c r="BS52352" s="8"/>
      <c r="BT52352" s="8"/>
      <c r="BU52352" s="8"/>
    </row>
    <row r="52353" spans="68:73">
      <c r="BP52353" s="10"/>
      <c r="BQ52353" s="10"/>
      <c r="BR52353" s="10"/>
      <c r="BS52353" s="10"/>
      <c r="BT52353" s="10"/>
      <c r="BU52353" s="10"/>
    </row>
    <row r="52354" spans="68:73">
      <c r="BP52354" s="8"/>
      <c r="BQ52354" s="8"/>
      <c r="BR52354" s="8"/>
      <c r="BS52354" s="8"/>
      <c r="BT52354" s="8"/>
      <c r="BU52354" s="8"/>
    </row>
    <row r="52355" spans="68:73">
      <c r="BP52355" s="10"/>
      <c r="BQ52355" s="10"/>
      <c r="BR52355" s="10"/>
      <c r="BS52355" s="10"/>
      <c r="BT52355" s="10"/>
      <c r="BU52355" s="10"/>
    </row>
    <row r="52356" spans="68:73">
      <c r="BP52356" s="8"/>
      <c r="BQ52356" s="8"/>
      <c r="BR52356" s="8"/>
      <c r="BS52356" s="8"/>
      <c r="BT52356" s="8"/>
      <c r="BU52356" s="8"/>
    </row>
    <row r="52357" spans="68:73">
      <c r="BP52357" s="10"/>
      <c r="BQ52357" s="10"/>
      <c r="BR52357" s="10"/>
      <c r="BS52357" s="10"/>
      <c r="BT52357" s="10"/>
      <c r="BU52357" s="10"/>
    </row>
    <row r="52358" spans="68:73">
      <c r="BP52358" s="8"/>
      <c r="BQ52358" s="8"/>
      <c r="BR52358" s="8"/>
      <c r="BS52358" s="8"/>
      <c r="BT52358" s="8"/>
      <c r="BU52358" s="8"/>
    </row>
    <row r="52359" spans="68:73">
      <c r="BP52359" s="10"/>
      <c r="BQ52359" s="10"/>
      <c r="BR52359" s="10"/>
      <c r="BS52359" s="10"/>
      <c r="BT52359" s="10"/>
      <c r="BU52359" s="10"/>
    </row>
    <row r="52360" spans="68:73">
      <c r="BP52360" s="8"/>
      <c r="BQ52360" s="8"/>
      <c r="BR52360" s="8"/>
      <c r="BS52360" s="8"/>
      <c r="BT52360" s="8"/>
      <c r="BU52360" s="8"/>
    </row>
    <row r="52361" spans="68:73">
      <c r="BP52361" s="10"/>
      <c r="BQ52361" s="10"/>
      <c r="BR52361" s="10"/>
      <c r="BS52361" s="10"/>
      <c r="BT52361" s="10"/>
      <c r="BU52361" s="10"/>
    </row>
    <row r="52362" spans="68:73">
      <c r="BP52362" s="8"/>
      <c r="BQ52362" s="8"/>
      <c r="BR52362" s="8"/>
      <c r="BS52362" s="8"/>
      <c r="BT52362" s="8"/>
      <c r="BU52362" s="8"/>
    </row>
    <row r="52363" spans="68:73">
      <c r="BP52363" s="10"/>
      <c r="BQ52363" s="10"/>
      <c r="BR52363" s="10"/>
      <c r="BS52363" s="10"/>
      <c r="BT52363" s="10"/>
      <c r="BU52363" s="10"/>
    </row>
    <row r="52364" spans="68:73">
      <c r="BP52364" s="8"/>
      <c r="BQ52364" s="8"/>
      <c r="BR52364" s="8"/>
      <c r="BS52364" s="8"/>
      <c r="BT52364" s="8"/>
      <c r="BU52364" s="8"/>
    </row>
    <row r="52365" spans="68:73">
      <c r="BP52365" s="10"/>
      <c r="BQ52365" s="10"/>
      <c r="BR52365" s="10"/>
      <c r="BS52365" s="10"/>
      <c r="BT52365" s="10"/>
      <c r="BU52365" s="10"/>
    </row>
    <row r="52366" spans="68:73">
      <c r="BP52366" s="8"/>
      <c r="BQ52366" s="8"/>
      <c r="BR52366" s="8"/>
      <c r="BS52366" s="8"/>
      <c r="BT52366" s="8"/>
      <c r="BU52366" s="8"/>
    </row>
    <row r="52367" spans="68:73">
      <c r="BP52367" s="10"/>
      <c r="BQ52367" s="10"/>
      <c r="BR52367" s="10"/>
      <c r="BS52367" s="10"/>
      <c r="BT52367" s="10"/>
      <c r="BU52367" s="10"/>
    </row>
    <row r="52368" spans="68:73">
      <c r="BP52368" s="8"/>
      <c r="BQ52368" s="8"/>
      <c r="BR52368" s="8"/>
      <c r="BS52368" s="8"/>
      <c r="BT52368" s="8"/>
      <c r="BU52368" s="8"/>
    </row>
    <row r="52369" spans="68:73">
      <c r="BP52369" s="10"/>
      <c r="BQ52369" s="10"/>
      <c r="BR52369" s="10"/>
      <c r="BS52369" s="10"/>
      <c r="BT52369" s="10"/>
      <c r="BU52369" s="10"/>
    </row>
    <row r="52370" spans="68:73">
      <c r="BP52370" s="8"/>
      <c r="BQ52370" s="8"/>
      <c r="BR52370" s="8"/>
      <c r="BS52370" s="8"/>
      <c r="BT52370" s="8"/>
      <c r="BU52370" s="8"/>
    </row>
    <row r="52371" spans="68:73">
      <c r="BP52371" s="10"/>
      <c r="BQ52371" s="10"/>
      <c r="BR52371" s="10"/>
      <c r="BS52371" s="10"/>
      <c r="BT52371" s="10"/>
      <c r="BU52371" s="10"/>
    </row>
    <row r="52372" spans="68:73">
      <c r="BP52372" s="8"/>
      <c r="BQ52372" s="8"/>
      <c r="BR52372" s="8"/>
      <c r="BS52372" s="8"/>
      <c r="BT52372" s="8"/>
      <c r="BU52372" s="8"/>
    </row>
    <row r="52373" spans="68:73">
      <c r="BP52373" s="10"/>
      <c r="BQ52373" s="10"/>
      <c r="BR52373" s="10"/>
      <c r="BS52373" s="10"/>
      <c r="BT52373" s="10"/>
      <c r="BU52373" s="10"/>
    </row>
    <row r="52374" spans="68:73">
      <c r="BP52374" s="8"/>
      <c r="BQ52374" s="8"/>
      <c r="BR52374" s="8"/>
      <c r="BS52374" s="8"/>
      <c r="BT52374" s="8"/>
      <c r="BU52374" s="8"/>
    </row>
    <row r="52375" spans="68:73">
      <c r="BP52375" s="10"/>
      <c r="BQ52375" s="10"/>
      <c r="BR52375" s="10"/>
      <c r="BS52375" s="10"/>
      <c r="BT52375" s="10"/>
      <c r="BU52375" s="10"/>
    </row>
    <row r="52376" spans="68:73">
      <c r="BP52376" s="8"/>
      <c r="BQ52376" s="8"/>
      <c r="BR52376" s="8"/>
      <c r="BS52376" s="8"/>
      <c r="BT52376" s="8"/>
      <c r="BU52376" s="8"/>
    </row>
    <row r="52377" spans="68:73">
      <c r="BP52377" s="10"/>
      <c r="BQ52377" s="10"/>
      <c r="BR52377" s="10"/>
      <c r="BS52377" s="10"/>
      <c r="BT52377" s="10"/>
      <c r="BU52377" s="10"/>
    </row>
    <row r="52378" spans="68:73">
      <c r="BP52378" s="8"/>
      <c r="BQ52378" s="8"/>
      <c r="BR52378" s="8"/>
      <c r="BS52378" s="8"/>
      <c r="BT52378" s="8"/>
      <c r="BU52378" s="8"/>
    </row>
    <row r="52379" spans="68:73">
      <c r="BP52379" s="10"/>
      <c r="BQ52379" s="10"/>
      <c r="BR52379" s="10"/>
      <c r="BS52379" s="10"/>
      <c r="BT52379" s="10"/>
      <c r="BU52379" s="10"/>
    </row>
    <row r="52380" spans="68:73">
      <c r="BP52380" s="8"/>
      <c r="BQ52380" s="8"/>
      <c r="BR52380" s="8"/>
      <c r="BS52380" s="8"/>
      <c r="BT52380" s="8"/>
      <c r="BU52380" s="8"/>
    </row>
    <row r="52381" spans="68:73">
      <c r="BP52381" s="10"/>
      <c r="BQ52381" s="10"/>
      <c r="BR52381" s="10"/>
      <c r="BS52381" s="10"/>
      <c r="BT52381" s="10"/>
      <c r="BU52381" s="10"/>
    </row>
    <row r="52382" spans="68:73">
      <c r="BP52382" s="8"/>
      <c r="BQ52382" s="8"/>
      <c r="BR52382" s="8"/>
      <c r="BS52382" s="8"/>
      <c r="BT52382" s="8"/>
      <c r="BU52382" s="8"/>
    </row>
    <row r="52383" spans="68:73">
      <c r="BP52383" s="10"/>
      <c r="BQ52383" s="10"/>
      <c r="BR52383" s="10"/>
      <c r="BS52383" s="10"/>
      <c r="BT52383" s="10"/>
      <c r="BU52383" s="10"/>
    </row>
    <row r="52384" spans="68:73">
      <c r="BP52384" s="8"/>
      <c r="BQ52384" s="8"/>
      <c r="BR52384" s="8"/>
      <c r="BS52384" s="8"/>
      <c r="BT52384" s="8"/>
      <c r="BU52384" s="8"/>
    </row>
    <row r="52385" spans="68:73">
      <c r="BP52385" s="10"/>
      <c r="BQ52385" s="10"/>
      <c r="BR52385" s="10"/>
      <c r="BS52385" s="10"/>
      <c r="BT52385" s="10"/>
      <c r="BU52385" s="10"/>
    </row>
    <row r="52386" spans="68:73">
      <c r="BP52386" s="8"/>
      <c r="BQ52386" s="8"/>
      <c r="BR52386" s="8"/>
      <c r="BS52386" s="8"/>
      <c r="BT52386" s="8"/>
      <c r="BU52386" s="8"/>
    </row>
    <row r="52387" spans="68:73">
      <c r="BP52387" s="10"/>
      <c r="BQ52387" s="10"/>
      <c r="BR52387" s="10"/>
      <c r="BS52387" s="10"/>
      <c r="BT52387" s="10"/>
      <c r="BU52387" s="10"/>
    </row>
    <row r="52388" spans="68:73">
      <c r="BP52388" s="8"/>
      <c r="BQ52388" s="8"/>
      <c r="BR52388" s="8"/>
      <c r="BS52388" s="8"/>
      <c r="BT52388" s="8"/>
      <c r="BU52388" s="8"/>
    </row>
    <row r="52389" spans="68:73">
      <c r="BP52389" s="10"/>
      <c r="BQ52389" s="10"/>
      <c r="BR52389" s="10"/>
      <c r="BS52389" s="10"/>
      <c r="BT52389" s="10"/>
      <c r="BU52389" s="10"/>
    </row>
    <row r="52390" spans="68:73">
      <c r="BP52390" s="8"/>
      <c r="BQ52390" s="8"/>
      <c r="BR52390" s="8"/>
      <c r="BS52390" s="8"/>
      <c r="BT52390" s="8"/>
      <c r="BU52390" s="8"/>
    </row>
    <row r="52391" spans="68:73">
      <c r="BP52391" s="10"/>
      <c r="BQ52391" s="10"/>
      <c r="BR52391" s="10"/>
      <c r="BS52391" s="10"/>
      <c r="BT52391" s="10"/>
      <c r="BU52391" s="10"/>
    </row>
    <row r="52392" spans="68:73">
      <c r="BP52392" s="8"/>
      <c r="BQ52392" s="8"/>
      <c r="BR52392" s="8"/>
      <c r="BS52392" s="8"/>
      <c r="BT52392" s="8"/>
      <c r="BU52392" s="8"/>
    </row>
    <row r="52393" spans="68:73">
      <c r="BP52393" s="10"/>
      <c r="BQ52393" s="10"/>
      <c r="BR52393" s="10"/>
      <c r="BS52393" s="10"/>
      <c r="BT52393" s="10"/>
      <c r="BU52393" s="10"/>
    </row>
    <row r="52394" spans="68:73">
      <c r="BP52394" s="8"/>
      <c r="BQ52394" s="8"/>
      <c r="BR52394" s="8"/>
      <c r="BS52394" s="8"/>
      <c r="BT52394" s="8"/>
      <c r="BU52394" s="8"/>
    </row>
    <row r="52395" spans="68:73">
      <c r="BP52395" s="10"/>
      <c r="BQ52395" s="10"/>
      <c r="BR52395" s="10"/>
      <c r="BS52395" s="10"/>
      <c r="BT52395" s="10"/>
      <c r="BU52395" s="10"/>
    </row>
    <row r="52396" spans="68:73">
      <c r="BP52396" s="8"/>
      <c r="BQ52396" s="8"/>
      <c r="BR52396" s="8"/>
      <c r="BS52396" s="8"/>
      <c r="BT52396" s="8"/>
      <c r="BU52396" s="8"/>
    </row>
    <row r="52397" spans="68:73">
      <c r="BP52397" s="10"/>
      <c r="BQ52397" s="10"/>
      <c r="BR52397" s="10"/>
      <c r="BS52397" s="10"/>
      <c r="BT52397" s="10"/>
      <c r="BU52397" s="10"/>
    </row>
    <row r="52398" spans="68:73">
      <c r="BP52398" s="8"/>
      <c r="BQ52398" s="8"/>
      <c r="BR52398" s="8"/>
      <c r="BS52398" s="8"/>
      <c r="BT52398" s="8"/>
      <c r="BU52398" s="8"/>
    </row>
    <row r="52399" spans="68:73">
      <c r="BP52399" s="10"/>
      <c r="BQ52399" s="10"/>
      <c r="BR52399" s="10"/>
      <c r="BS52399" s="10"/>
      <c r="BT52399" s="10"/>
      <c r="BU52399" s="10"/>
    </row>
    <row r="52400" spans="68:73">
      <c r="BP52400" s="8"/>
      <c r="BQ52400" s="8"/>
      <c r="BR52400" s="8"/>
      <c r="BS52400" s="8"/>
      <c r="BT52400" s="8"/>
      <c r="BU52400" s="8"/>
    </row>
    <row r="52401" spans="68:73">
      <c r="BP52401" s="10"/>
      <c r="BQ52401" s="10"/>
      <c r="BR52401" s="10"/>
      <c r="BS52401" s="10"/>
      <c r="BT52401" s="10"/>
      <c r="BU52401" s="10"/>
    </row>
    <row r="52402" spans="68:73">
      <c r="BP52402" s="8"/>
      <c r="BQ52402" s="8"/>
      <c r="BR52402" s="8"/>
      <c r="BS52402" s="8"/>
      <c r="BT52402" s="8"/>
      <c r="BU52402" s="8"/>
    </row>
    <row r="52403" spans="68:73">
      <c r="BP52403" s="10"/>
      <c r="BQ52403" s="10"/>
      <c r="BR52403" s="10"/>
      <c r="BS52403" s="10"/>
      <c r="BT52403" s="10"/>
      <c r="BU52403" s="10"/>
    </row>
    <row r="52404" spans="68:73">
      <c r="BP52404" s="8"/>
      <c r="BQ52404" s="8"/>
      <c r="BR52404" s="8"/>
      <c r="BS52404" s="8"/>
      <c r="BT52404" s="8"/>
      <c r="BU52404" s="8"/>
    </row>
    <row r="52405" spans="68:73">
      <c r="BP52405" s="10"/>
      <c r="BQ52405" s="10"/>
      <c r="BR52405" s="10"/>
      <c r="BS52405" s="10"/>
      <c r="BT52405" s="10"/>
      <c r="BU52405" s="10"/>
    </row>
    <row r="52406" spans="68:73">
      <c r="BP52406" s="8"/>
      <c r="BQ52406" s="8"/>
      <c r="BR52406" s="8"/>
      <c r="BS52406" s="8"/>
      <c r="BT52406" s="8"/>
      <c r="BU52406" s="8"/>
    </row>
    <row r="52407" spans="68:73">
      <c r="BP52407" s="10"/>
      <c r="BQ52407" s="10"/>
      <c r="BR52407" s="10"/>
      <c r="BS52407" s="10"/>
      <c r="BT52407" s="10"/>
      <c r="BU52407" s="10"/>
    </row>
    <row r="52408" spans="68:73">
      <c r="BP52408" s="8"/>
      <c r="BQ52408" s="8"/>
      <c r="BR52408" s="8"/>
      <c r="BS52408" s="8"/>
      <c r="BT52408" s="8"/>
      <c r="BU52408" s="8"/>
    </row>
    <row r="52409" spans="68:73">
      <c r="BP52409" s="10"/>
      <c r="BQ52409" s="10"/>
      <c r="BR52409" s="10"/>
      <c r="BS52409" s="10"/>
      <c r="BT52409" s="10"/>
      <c r="BU52409" s="10"/>
    </row>
    <row r="52410" spans="68:73">
      <c r="BP52410" s="8"/>
      <c r="BQ52410" s="8"/>
      <c r="BR52410" s="8"/>
      <c r="BS52410" s="8"/>
      <c r="BT52410" s="8"/>
      <c r="BU52410" s="8"/>
    </row>
    <row r="52411" spans="68:73">
      <c r="BP52411" s="10"/>
      <c r="BQ52411" s="10"/>
      <c r="BR52411" s="10"/>
      <c r="BS52411" s="10"/>
      <c r="BT52411" s="10"/>
      <c r="BU52411" s="10"/>
    </row>
    <row r="52412" spans="68:73">
      <c r="BP52412" s="8"/>
      <c r="BQ52412" s="8"/>
      <c r="BR52412" s="8"/>
      <c r="BS52412" s="8"/>
      <c r="BT52412" s="8"/>
      <c r="BU52412" s="8"/>
    </row>
    <row r="52413" spans="68:73">
      <c r="BP52413" s="10"/>
      <c r="BQ52413" s="10"/>
      <c r="BR52413" s="10"/>
      <c r="BS52413" s="10"/>
      <c r="BT52413" s="10"/>
      <c r="BU52413" s="10"/>
    </row>
    <row r="52414" spans="68:73">
      <c r="BP52414" s="8"/>
      <c r="BQ52414" s="8"/>
      <c r="BR52414" s="8"/>
      <c r="BS52414" s="8"/>
      <c r="BT52414" s="8"/>
      <c r="BU52414" s="8"/>
    </row>
    <row r="52415" spans="68:73">
      <c r="BP52415" s="10"/>
      <c r="BQ52415" s="10"/>
      <c r="BR52415" s="10"/>
      <c r="BS52415" s="10"/>
      <c r="BT52415" s="10"/>
      <c r="BU52415" s="10"/>
    </row>
    <row r="52416" spans="68:73">
      <c r="BP52416" s="8"/>
      <c r="BQ52416" s="8"/>
      <c r="BR52416" s="8"/>
      <c r="BS52416" s="8"/>
      <c r="BT52416" s="8"/>
      <c r="BU52416" s="8"/>
    </row>
    <row r="52417" spans="68:73">
      <c r="BP52417" s="10"/>
      <c r="BQ52417" s="10"/>
      <c r="BR52417" s="10"/>
      <c r="BS52417" s="10"/>
      <c r="BT52417" s="10"/>
      <c r="BU52417" s="10"/>
    </row>
    <row r="52418" spans="68:73">
      <c r="BP52418" s="8"/>
      <c r="BQ52418" s="8"/>
      <c r="BR52418" s="8"/>
      <c r="BS52418" s="8"/>
      <c r="BT52418" s="8"/>
      <c r="BU52418" s="8"/>
    </row>
    <row r="52419" spans="68:73">
      <c r="BP52419" s="10"/>
      <c r="BQ52419" s="10"/>
      <c r="BR52419" s="10"/>
      <c r="BS52419" s="10"/>
      <c r="BT52419" s="10"/>
      <c r="BU52419" s="10"/>
    </row>
    <row r="52420" spans="68:73">
      <c r="BP52420" s="8"/>
      <c r="BQ52420" s="8"/>
      <c r="BR52420" s="8"/>
      <c r="BS52420" s="8"/>
      <c r="BT52420" s="8"/>
      <c r="BU52420" s="8"/>
    </row>
    <row r="52421" spans="68:73">
      <c r="BP52421" s="10"/>
      <c r="BQ52421" s="10"/>
      <c r="BR52421" s="10"/>
      <c r="BS52421" s="10"/>
      <c r="BT52421" s="10"/>
      <c r="BU52421" s="10"/>
    </row>
    <row r="52422" spans="68:73">
      <c r="BP52422" s="8"/>
      <c r="BQ52422" s="8"/>
      <c r="BR52422" s="8"/>
      <c r="BS52422" s="8"/>
      <c r="BT52422" s="8"/>
      <c r="BU52422" s="8"/>
    </row>
    <row r="52423" spans="68:73">
      <c r="BP52423" s="10"/>
      <c r="BQ52423" s="10"/>
      <c r="BR52423" s="10"/>
      <c r="BS52423" s="10"/>
      <c r="BT52423" s="10"/>
      <c r="BU52423" s="10"/>
    </row>
    <row r="52424" spans="68:73">
      <c r="BP52424" s="8"/>
      <c r="BQ52424" s="8"/>
      <c r="BR52424" s="8"/>
      <c r="BS52424" s="8"/>
      <c r="BT52424" s="8"/>
      <c r="BU52424" s="8"/>
    </row>
    <row r="52425" spans="68:73">
      <c r="BP52425" s="10"/>
      <c r="BQ52425" s="10"/>
      <c r="BR52425" s="10"/>
      <c r="BS52425" s="10"/>
      <c r="BT52425" s="10"/>
      <c r="BU52425" s="10"/>
    </row>
    <row r="52426" spans="68:73">
      <c r="BP52426" s="8"/>
      <c r="BQ52426" s="8"/>
      <c r="BR52426" s="8"/>
      <c r="BS52426" s="8"/>
      <c r="BT52426" s="8"/>
      <c r="BU52426" s="8"/>
    </row>
    <row r="52427" spans="68:73">
      <c r="BP52427" s="10"/>
      <c r="BQ52427" s="10"/>
      <c r="BR52427" s="10"/>
      <c r="BS52427" s="10"/>
      <c r="BT52427" s="10"/>
      <c r="BU52427" s="10"/>
    </row>
    <row r="52428" spans="68:73">
      <c r="BP52428" s="8"/>
      <c r="BQ52428" s="8"/>
      <c r="BR52428" s="8"/>
      <c r="BS52428" s="8"/>
      <c r="BT52428" s="8"/>
      <c r="BU52428" s="8"/>
    </row>
    <row r="52429" spans="68:73">
      <c r="BP52429" s="10"/>
      <c r="BQ52429" s="10"/>
      <c r="BR52429" s="10"/>
      <c r="BS52429" s="10"/>
      <c r="BT52429" s="10"/>
      <c r="BU52429" s="10"/>
    </row>
    <row r="52430" spans="68:73">
      <c r="BP52430" s="8"/>
      <c r="BQ52430" s="8"/>
      <c r="BR52430" s="8"/>
      <c r="BS52430" s="8"/>
      <c r="BT52430" s="8"/>
      <c r="BU52430" s="8"/>
    </row>
    <row r="52431" spans="68:73">
      <c r="BP52431" s="10"/>
      <c r="BQ52431" s="10"/>
      <c r="BR52431" s="10"/>
      <c r="BS52431" s="10"/>
      <c r="BT52431" s="10"/>
      <c r="BU52431" s="10"/>
    </row>
    <row r="52432" spans="68:73">
      <c r="BP52432" s="8"/>
      <c r="BQ52432" s="8"/>
      <c r="BR52432" s="8"/>
      <c r="BS52432" s="8"/>
      <c r="BT52432" s="8"/>
      <c r="BU52432" s="8"/>
    </row>
    <row r="52433" spans="68:73">
      <c r="BP52433" s="10"/>
      <c r="BQ52433" s="10"/>
      <c r="BR52433" s="10"/>
      <c r="BS52433" s="10"/>
      <c r="BT52433" s="10"/>
      <c r="BU52433" s="10"/>
    </row>
    <row r="52434" spans="68:73">
      <c r="BP52434" s="8"/>
      <c r="BQ52434" s="8"/>
      <c r="BR52434" s="8"/>
      <c r="BS52434" s="8"/>
      <c r="BT52434" s="8"/>
      <c r="BU52434" s="8"/>
    </row>
    <row r="52435" spans="68:73">
      <c r="BP52435" s="10"/>
      <c r="BQ52435" s="10"/>
      <c r="BR52435" s="10"/>
      <c r="BS52435" s="10"/>
      <c r="BT52435" s="10"/>
      <c r="BU52435" s="10"/>
    </row>
    <row r="52436" spans="68:73">
      <c r="BP52436" s="8"/>
      <c r="BQ52436" s="8"/>
      <c r="BR52436" s="8"/>
      <c r="BS52436" s="8"/>
      <c r="BT52436" s="8"/>
      <c r="BU52436" s="8"/>
    </row>
    <row r="52437" spans="68:73">
      <c r="BP52437" s="10"/>
      <c r="BQ52437" s="10"/>
      <c r="BR52437" s="10"/>
      <c r="BS52437" s="10"/>
      <c r="BT52437" s="10"/>
      <c r="BU52437" s="10"/>
    </row>
    <row r="52438" spans="68:73">
      <c r="BP52438" s="8"/>
      <c r="BQ52438" s="8"/>
      <c r="BR52438" s="8"/>
      <c r="BS52438" s="8"/>
      <c r="BT52438" s="8"/>
      <c r="BU52438" s="8"/>
    </row>
    <row r="52439" spans="68:73">
      <c r="BP52439" s="10"/>
      <c r="BQ52439" s="10"/>
      <c r="BR52439" s="10"/>
      <c r="BS52439" s="10"/>
      <c r="BT52439" s="10"/>
      <c r="BU52439" s="10"/>
    </row>
    <row r="52440" spans="68:73">
      <c r="BP52440" s="8"/>
      <c r="BQ52440" s="8"/>
      <c r="BR52440" s="8"/>
      <c r="BS52440" s="8"/>
      <c r="BT52440" s="8"/>
      <c r="BU52440" s="8"/>
    </row>
    <row r="52441" spans="68:73">
      <c r="BP52441" s="10"/>
      <c r="BQ52441" s="10"/>
      <c r="BR52441" s="10"/>
      <c r="BS52441" s="10"/>
      <c r="BT52441" s="10"/>
      <c r="BU52441" s="10"/>
    </row>
    <row r="52442" spans="68:73">
      <c r="BP52442" s="8"/>
      <c r="BQ52442" s="8"/>
      <c r="BR52442" s="8"/>
      <c r="BS52442" s="8"/>
      <c r="BT52442" s="8"/>
      <c r="BU52442" s="8"/>
    </row>
    <row r="52443" spans="68:73">
      <c r="BP52443" s="10"/>
      <c r="BQ52443" s="10"/>
      <c r="BR52443" s="10"/>
      <c r="BS52443" s="10"/>
      <c r="BT52443" s="10"/>
      <c r="BU52443" s="10"/>
    </row>
    <row r="52444" spans="68:73">
      <c r="BP52444" s="8"/>
      <c r="BQ52444" s="8"/>
      <c r="BR52444" s="8"/>
      <c r="BS52444" s="8"/>
      <c r="BT52444" s="8"/>
      <c r="BU52444" s="8"/>
    </row>
    <row r="52445" spans="68:73">
      <c r="BP52445" s="10"/>
      <c r="BQ52445" s="10"/>
      <c r="BR52445" s="10"/>
      <c r="BS52445" s="10"/>
      <c r="BT52445" s="10"/>
      <c r="BU52445" s="10"/>
    </row>
    <row r="52446" spans="68:73">
      <c r="BP52446" s="8"/>
      <c r="BQ52446" s="8"/>
      <c r="BR52446" s="8"/>
      <c r="BS52446" s="8"/>
      <c r="BT52446" s="8"/>
      <c r="BU52446" s="8"/>
    </row>
    <row r="52447" spans="68:73">
      <c r="BP52447" s="10"/>
      <c r="BQ52447" s="10"/>
      <c r="BR52447" s="10"/>
      <c r="BS52447" s="10"/>
      <c r="BT52447" s="10"/>
      <c r="BU52447" s="10"/>
    </row>
    <row r="52448" spans="68:73">
      <c r="BP52448" s="8"/>
      <c r="BQ52448" s="8"/>
      <c r="BR52448" s="8"/>
      <c r="BS52448" s="8"/>
      <c r="BT52448" s="8"/>
      <c r="BU52448" s="8"/>
    </row>
    <row r="52449" spans="68:73">
      <c r="BP52449" s="10"/>
      <c r="BQ52449" s="10"/>
      <c r="BR52449" s="10"/>
      <c r="BS52449" s="10"/>
      <c r="BT52449" s="10"/>
      <c r="BU52449" s="10"/>
    </row>
    <row r="52450" spans="68:73">
      <c r="BP52450" s="8"/>
      <c r="BQ52450" s="8"/>
      <c r="BR52450" s="8"/>
      <c r="BS52450" s="8"/>
      <c r="BT52450" s="8"/>
      <c r="BU52450" s="8"/>
    </row>
    <row r="52451" spans="68:73">
      <c r="BP52451" s="10"/>
      <c r="BQ52451" s="10"/>
      <c r="BR52451" s="10"/>
      <c r="BS52451" s="10"/>
      <c r="BT52451" s="10"/>
      <c r="BU52451" s="10"/>
    </row>
    <row r="52452" spans="68:73">
      <c r="BP52452" s="8"/>
      <c r="BQ52452" s="8"/>
      <c r="BR52452" s="8"/>
      <c r="BS52452" s="8"/>
      <c r="BT52452" s="8"/>
      <c r="BU52452" s="8"/>
    </row>
    <row r="52453" spans="68:73">
      <c r="BP52453" s="10"/>
      <c r="BQ52453" s="10"/>
      <c r="BR52453" s="10"/>
      <c r="BS52453" s="10"/>
      <c r="BT52453" s="10"/>
      <c r="BU52453" s="10"/>
    </row>
    <row r="52454" spans="68:73">
      <c r="BP52454" s="8"/>
      <c r="BQ52454" s="8"/>
      <c r="BR52454" s="8"/>
      <c r="BS52454" s="8"/>
      <c r="BT52454" s="8"/>
      <c r="BU52454" s="8"/>
    </row>
    <row r="52455" spans="68:73">
      <c r="BP52455" s="10"/>
      <c r="BQ52455" s="10"/>
      <c r="BR52455" s="10"/>
      <c r="BS52455" s="10"/>
      <c r="BT52455" s="10"/>
      <c r="BU52455" s="10"/>
    </row>
    <row r="52456" spans="68:73">
      <c r="BP52456" s="8"/>
      <c r="BQ52456" s="8"/>
      <c r="BR52456" s="8"/>
      <c r="BS52456" s="8"/>
      <c r="BT52456" s="8"/>
      <c r="BU52456" s="8"/>
    </row>
    <row r="52457" spans="68:73">
      <c r="BP52457" s="10"/>
      <c r="BQ52457" s="10"/>
      <c r="BR52457" s="10"/>
      <c r="BS52457" s="10"/>
      <c r="BT52457" s="10"/>
      <c r="BU52457" s="10"/>
    </row>
    <row r="52458" spans="68:73">
      <c r="BP52458" s="8"/>
      <c r="BQ52458" s="8"/>
      <c r="BR52458" s="8"/>
      <c r="BS52458" s="8"/>
      <c r="BT52458" s="8"/>
      <c r="BU52458" s="8"/>
    </row>
    <row r="52459" spans="68:73">
      <c r="BP52459" s="10"/>
      <c r="BQ52459" s="10"/>
      <c r="BR52459" s="10"/>
      <c r="BS52459" s="10"/>
      <c r="BT52459" s="10"/>
      <c r="BU52459" s="10"/>
    </row>
    <row r="52460" spans="68:73">
      <c r="BP52460" s="8"/>
      <c r="BQ52460" s="8"/>
      <c r="BR52460" s="8"/>
      <c r="BS52460" s="8"/>
      <c r="BT52460" s="8"/>
      <c r="BU52460" s="8"/>
    </row>
    <row r="52461" spans="68:73">
      <c r="BP52461" s="10"/>
      <c r="BQ52461" s="10"/>
      <c r="BR52461" s="10"/>
      <c r="BS52461" s="10"/>
      <c r="BT52461" s="10"/>
      <c r="BU52461" s="10"/>
    </row>
    <row r="52462" spans="68:73">
      <c r="BP52462" s="8"/>
      <c r="BQ52462" s="8"/>
      <c r="BR52462" s="8"/>
      <c r="BS52462" s="8"/>
      <c r="BT52462" s="8"/>
      <c r="BU52462" s="8"/>
    </row>
    <row r="52463" spans="68:73">
      <c r="BP52463" s="10"/>
      <c r="BQ52463" s="10"/>
      <c r="BR52463" s="10"/>
      <c r="BS52463" s="10"/>
      <c r="BT52463" s="10"/>
      <c r="BU52463" s="10"/>
    </row>
    <row r="52464" spans="68:73">
      <c r="BP52464" s="8"/>
      <c r="BQ52464" s="8"/>
      <c r="BR52464" s="8"/>
      <c r="BS52464" s="8"/>
      <c r="BT52464" s="8"/>
      <c r="BU52464" s="8"/>
    </row>
    <row r="52465" spans="68:73">
      <c r="BP52465" s="10"/>
      <c r="BQ52465" s="10"/>
      <c r="BR52465" s="10"/>
      <c r="BS52465" s="10"/>
      <c r="BT52465" s="10"/>
      <c r="BU52465" s="10"/>
    </row>
    <row r="52466" spans="68:73">
      <c r="BP52466" s="8"/>
      <c r="BQ52466" s="8"/>
      <c r="BR52466" s="8"/>
      <c r="BS52466" s="8"/>
      <c r="BT52466" s="8"/>
      <c r="BU52466" s="8"/>
    </row>
    <row r="52467" spans="68:73">
      <c r="BP52467" s="10"/>
      <c r="BQ52467" s="10"/>
      <c r="BR52467" s="10"/>
      <c r="BS52467" s="10"/>
      <c r="BT52467" s="10"/>
      <c r="BU52467" s="10"/>
    </row>
    <row r="52468" spans="68:73">
      <c r="BP52468" s="8"/>
      <c r="BQ52468" s="8"/>
      <c r="BR52468" s="8"/>
      <c r="BS52468" s="8"/>
      <c r="BT52468" s="8"/>
      <c r="BU52468" s="8"/>
    </row>
    <row r="52469" spans="68:73">
      <c r="BP52469" s="10"/>
      <c r="BQ52469" s="10"/>
      <c r="BR52469" s="10"/>
      <c r="BS52469" s="10"/>
      <c r="BT52469" s="10"/>
      <c r="BU52469" s="10"/>
    </row>
    <row r="52470" spans="68:73">
      <c r="BP52470" s="8"/>
      <c r="BQ52470" s="8"/>
      <c r="BR52470" s="8"/>
      <c r="BS52470" s="8"/>
      <c r="BT52470" s="8"/>
      <c r="BU52470" s="8"/>
    </row>
    <row r="52471" spans="68:73">
      <c r="BP52471" s="10"/>
      <c r="BQ52471" s="10"/>
      <c r="BR52471" s="10"/>
      <c r="BS52471" s="10"/>
      <c r="BT52471" s="10"/>
      <c r="BU52471" s="10"/>
    </row>
    <row r="52472" spans="68:73">
      <c r="BP52472" s="8"/>
      <c r="BQ52472" s="8"/>
      <c r="BR52472" s="8"/>
      <c r="BS52472" s="8"/>
      <c r="BT52472" s="8"/>
      <c r="BU52472" s="8"/>
    </row>
    <row r="52473" spans="68:73">
      <c r="BP52473" s="10"/>
      <c r="BQ52473" s="10"/>
      <c r="BR52473" s="10"/>
      <c r="BS52473" s="10"/>
      <c r="BT52473" s="10"/>
      <c r="BU52473" s="10"/>
    </row>
    <row r="52474" spans="68:73">
      <c r="BP52474" s="8"/>
      <c r="BQ52474" s="8"/>
      <c r="BR52474" s="8"/>
      <c r="BS52474" s="8"/>
      <c r="BT52474" s="8"/>
      <c r="BU52474" s="8"/>
    </row>
    <row r="52475" spans="68:73">
      <c r="BP52475" s="10"/>
      <c r="BQ52475" s="10"/>
      <c r="BR52475" s="10"/>
      <c r="BS52475" s="10"/>
      <c r="BT52475" s="10"/>
      <c r="BU52475" s="10"/>
    </row>
    <row r="52476" spans="68:73">
      <c r="BP52476" s="8"/>
      <c r="BQ52476" s="8"/>
      <c r="BR52476" s="8"/>
      <c r="BS52476" s="8"/>
      <c r="BT52476" s="8"/>
      <c r="BU52476" s="8"/>
    </row>
    <row r="52477" spans="68:73">
      <c r="BP52477" s="10"/>
      <c r="BQ52477" s="10"/>
      <c r="BR52477" s="10"/>
      <c r="BS52477" s="10"/>
      <c r="BT52477" s="10"/>
      <c r="BU52477" s="10"/>
    </row>
    <row r="52478" spans="68:73">
      <c r="BP52478" s="8"/>
      <c r="BQ52478" s="8"/>
      <c r="BR52478" s="8"/>
      <c r="BS52478" s="8"/>
      <c r="BT52478" s="8"/>
      <c r="BU52478" s="8"/>
    </row>
    <row r="52479" spans="68:73">
      <c r="BP52479" s="10"/>
      <c r="BQ52479" s="10"/>
      <c r="BR52479" s="10"/>
      <c r="BS52479" s="10"/>
      <c r="BT52479" s="10"/>
      <c r="BU52479" s="10"/>
    </row>
    <row r="52480" spans="68:73">
      <c r="BP52480" s="8"/>
      <c r="BQ52480" s="8"/>
      <c r="BR52480" s="8"/>
      <c r="BS52480" s="8"/>
      <c r="BT52480" s="8"/>
      <c r="BU52480" s="8"/>
    </row>
    <row r="52481" spans="68:73">
      <c r="BP52481" s="10"/>
      <c r="BQ52481" s="10"/>
      <c r="BR52481" s="10"/>
      <c r="BS52481" s="10"/>
      <c r="BT52481" s="10"/>
      <c r="BU52481" s="10"/>
    </row>
    <row r="52482" spans="68:73">
      <c r="BP52482" s="8"/>
      <c r="BQ52482" s="8"/>
      <c r="BR52482" s="8"/>
      <c r="BS52482" s="8"/>
      <c r="BT52482" s="8"/>
      <c r="BU52482" s="8"/>
    </row>
    <row r="52483" spans="68:73">
      <c r="BP52483" s="10"/>
      <c r="BQ52483" s="10"/>
      <c r="BR52483" s="10"/>
      <c r="BS52483" s="10"/>
      <c r="BT52483" s="10"/>
      <c r="BU52483" s="10"/>
    </row>
    <row r="52484" spans="68:73">
      <c r="BP52484" s="8"/>
      <c r="BQ52484" s="8"/>
      <c r="BR52484" s="8"/>
      <c r="BS52484" s="8"/>
      <c r="BT52484" s="8"/>
      <c r="BU52484" s="8"/>
    </row>
    <row r="52485" spans="68:73">
      <c r="BP52485" s="10"/>
      <c r="BQ52485" s="10"/>
      <c r="BR52485" s="10"/>
      <c r="BS52485" s="10"/>
      <c r="BT52485" s="10"/>
      <c r="BU52485" s="10"/>
    </row>
    <row r="52486" spans="68:73">
      <c r="BP52486" s="8"/>
      <c r="BQ52486" s="8"/>
      <c r="BR52486" s="8"/>
      <c r="BS52486" s="8"/>
      <c r="BT52486" s="8"/>
      <c r="BU52486" s="8"/>
    </row>
    <row r="52487" spans="68:73">
      <c r="BP52487" s="10"/>
      <c r="BQ52487" s="10"/>
      <c r="BR52487" s="10"/>
      <c r="BS52487" s="10"/>
      <c r="BT52487" s="10"/>
      <c r="BU52487" s="10"/>
    </row>
    <row r="52488" spans="68:73">
      <c r="BP52488" s="8"/>
      <c r="BQ52488" s="8"/>
      <c r="BR52488" s="8"/>
      <c r="BS52488" s="8"/>
      <c r="BT52488" s="8"/>
      <c r="BU52488" s="8"/>
    </row>
    <row r="52489" spans="68:73">
      <c r="BP52489" s="10"/>
      <c r="BQ52489" s="10"/>
      <c r="BR52489" s="10"/>
      <c r="BS52489" s="10"/>
      <c r="BT52489" s="10"/>
      <c r="BU52489" s="10"/>
    </row>
    <row r="52490" spans="68:73">
      <c r="BP52490" s="8"/>
      <c r="BQ52490" s="8"/>
      <c r="BR52490" s="8"/>
      <c r="BS52490" s="8"/>
      <c r="BT52490" s="8"/>
      <c r="BU52490" s="8"/>
    </row>
    <row r="52491" spans="68:73">
      <c r="BP52491" s="10"/>
      <c r="BQ52491" s="10"/>
      <c r="BR52491" s="10"/>
      <c r="BS52491" s="10"/>
      <c r="BT52491" s="10"/>
      <c r="BU52491" s="10"/>
    </row>
    <row r="52492" spans="68:73">
      <c r="BP52492" s="8"/>
      <c r="BQ52492" s="8"/>
      <c r="BR52492" s="8"/>
      <c r="BS52492" s="8"/>
      <c r="BT52492" s="8"/>
      <c r="BU52492" s="8"/>
    </row>
    <row r="52493" spans="68:73">
      <c r="BP52493" s="10"/>
      <c r="BQ52493" s="10"/>
      <c r="BR52493" s="10"/>
      <c r="BS52493" s="10"/>
      <c r="BT52493" s="10"/>
      <c r="BU52493" s="10"/>
    </row>
    <row r="52494" spans="68:73">
      <c r="BP52494" s="8"/>
      <c r="BQ52494" s="8"/>
      <c r="BR52494" s="8"/>
      <c r="BS52494" s="8"/>
      <c r="BT52494" s="8"/>
      <c r="BU52494" s="8"/>
    </row>
    <row r="52495" spans="68:73">
      <c r="BP52495" s="10"/>
      <c r="BQ52495" s="10"/>
      <c r="BR52495" s="10"/>
      <c r="BS52495" s="10"/>
      <c r="BT52495" s="10"/>
      <c r="BU52495" s="10"/>
    </row>
    <row r="52496" spans="68:73">
      <c r="BP52496" s="8"/>
      <c r="BQ52496" s="8"/>
      <c r="BR52496" s="8"/>
      <c r="BS52496" s="8"/>
      <c r="BT52496" s="8"/>
      <c r="BU52496" s="8"/>
    </row>
    <row r="52497" spans="68:73">
      <c r="BP52497" s="10"/>
      <c r="BQ52497" s="10"/>
      <c r="BR52497" s="10"/>
      <c r="BS52497" s="10"/>
      <c r="BT52497" s="10"/>
      <c r="BU52497" s="10"/>
    </row>
    <row r="52498" spans="68:73">
      <c r="BP52498" s="8"/>
      <c r="BQ52498" s="8"/>
      <c r="BR52498" s="8"/>
      <c r="BS52498" s="8"/>
      <c r="BT52498" s="8"/>
      <c r="BU52498" s="8"/>
    </row>
    <row r="52499" spans="68:73">
      <c r="BP52499" s="10"/>
      <c r="BQ52499" s="10"/>
      <c r="BR52499" s="10"/>
      <c r="BS52499" s="10"/>
      <c r="BT52499" s="10"/>
      <c r="BU52499" s="10"/>
    </row>
    <row r="52500" spans="68:73">
      <c r="BP52500" s="8"/>
      <c r="BQ52500" s="8"/>
      <c r="BR52500" s="8"/>
      <c r="BS52500" s="8"/>
      <c r="BT52500" s="8"/>
      <c r="BU52500" s="8"/>
    </row>
    <row r="52501" spans="68:73">
      <c r="BP52501" s="10"/>
      <c r="BQ52501" s="10"/>
      <c r="BR52501" s="10"/>
      <c r="BS52501" s="10"/>
      <c r="BT52501" s="10"/>
      <c r="BU52501" s="10"/>
    </row>
    <row r="52502" spans="68:73">
      <c r="BP52502" s="8"/>
      <c r="BQ52502" s="8"/>
      <c r="BR52502" s="8"/>
      <c r="BS52502" s="8"/>
      <c r="BT52502" s="8"/>
      <c r="BU52502" s="8"/>
    </row>
    <row r="52503" spans="68:73">
      <c r="BP52503" s="10"/>
      <c r="BQ52503" s="10"/>
      <c r="BR52503" s="10"/>
      <c r="BS52503" s="10"/>
      <c r="BT52503" s="10"/>
      <c r="BU52503" s="10"/>
    </row>
    <row r="52504" spans="68:73">
      <c r="BP52504" s="8"/>
      <c r="BQ52504" s="8"/>
      <c r="BR52504" s="8"/>
      <c r="BS52504" s="8"/>
      <c r="BT52504" s="8"/>
      <c r="BU52504" s="8"/>
    </row>
    <row r="52505" spans="68:73">
      <c r="BP52505" s="10"/>
      <c r="BQ52505" s="10"/>
      <c r="BR52505" s="10"/>
      <c r="BS52505" s="10"/>
      <c r="BT52505" s="10"/>
      <c r="BU52505" s="10"/>
    </row>
    <row r="52506" spans="68:73">
      <c r="BP52506" s="8"/>
      <c r="BQ52506" s="8"/>
      <c r="BR52506" s="8"/>
      <c r="BS52506" s="8"/>
      <c r="BT52506" s="8"/>
      <c r="BU52506" s="8"/>
    </row>
    <row r="52507" spans="68:73">
      <c r="BP52507" s="10"/>
      <c r="BQ52507" s="10"/>
      <c r="BR52507" s="10"/>
      <c r="BS52507" s="10"/>
      <c r="BT52507" s="10"/>
      <c r="BU52507" s="10"/>
    </row>
    <row r="52508" spans="68:73">
      <c r="BP52508" s="8"/>
      <c r="BQ52508" s="8"/>
      <c r="BR52508" s="8"/>
      <c r="BS52508" s="8"/>
      <c r="BT52508" s="8"/>
      <c r="BU52508" s="8"/>
    </row>
    <row r="52509" spans="68:73">
      <c r="BP52509" s="10"/>
      <c r="BQ52509" s="10"/>
      <c r="BR52509" s="10"/>
      <c r="BS52509" s="10"/>
      <c r="BT52509" s="10"/>
      <c r="BU52509" s="10"/>
    </row>
    <row r="52510" spans="68:73">
      <c r="BP52510" s="8"/>
      <c r="BQ52510" s="8"/>
      <c r="BR52510" s="8"/>
      <c r="BS52510" s="8"/>
      <c r="BT52510" s="8"/>
      <c r="BU52510" s="8"/>
    </row>
    <row r="52511" spans="68:73">
      <c r="BP52511" s="10"/>
      <c r="BQ52511" s="10"/>
      <c r="BR52511" s="10"/>
      <c r="BS52511" s="10"/>
      <c r="BT52511" s="10"/>
      <c r="BU52511" s="10"/>
    </row>
    <row r="52512" spans="68:73">
      <c r="BP52512" s="8"/>
      <c r="BQ52512" s="8"/>
      <c r="BR52512" s="8"/>
      <c r="BS52512" s="8"/>
      <c r="BT52512" s="8"/>
      <c r="BU52512" s="8"/>
    </row>
    <row r="52513" spans="68:73">
      <c r="BP52513" s="10"/>
      <c r="BQ52513" s="10"/>
      <c r="BR52513" s="10"/>
      <c r="BS52513" s="10"/>
      <c r="BT52513" s="10"/>
      <c r="BU52513" s="10"/>
    </row>
    <row r="52514" spans="68:73">
      <c r="BP52514" s="8"/>
      <c r="BQ52514" s="8"/>
      <c r="BR52514" s="8"/>
      <c r="BS52514" s="8"/>
      <c r="BT52514" s="8"/>
      <c r="BU52514" s="8"/>
    </row>
    <row r="52515" spans="68:73">
      <c r="BP52515" s="10"/>
      <c r="BQ52515" s="10"/>
      <c r="BR52515" s="10"/>
      <c r="BS52515" s="10"/>
      <c r="BT52515" s="10"/>
      <c r="BU52515" s="10"/>
    </row>
    <row r="52516" spans="68:73">
      <c r="BP52516" s="8"/>
      <c r="BQ52516" s="8"/>
      <c r="BR52516" s="8"/>
      <c r="BS52516" s="8"/>
      <c r="BT52516" s="8"/>
      <c r="BU52516" s="8"/>
    </row>
    <row r="52517" spans="68:73">
      <c r="BP52517" s="10"/>
      <c r="BQ52517" s="10"/>
      <c r="BR52517" s="10"/>
      <c r="BS52517" s="10"/>
      <c r="BT52517" s="10"/>
      <c r="BU52517" s="10"/>
    </row>
    <row r="52518" spans="68:73">
      <c r="BP52518" s="8"/>
      <c r="BQ52518" s="8"/>
      <c r="BR52518" s="8"/>
      <c r="BS52518" s="8"/>
      <c r="BT52518" s="8"/>
      <c r="BU52518" s="8"/>
    </row>
    <row r="52519" spans="68:73">
      <c r="BP52519" s="10"/>
      <c r="BQ52519" s="10"/>
      <c r="BR52519" s="10"/>
      <c r="BS52519" s="10"/>
      <c r="BT52519" s="10"/>
      <c r="BU52519" s="10"/>
    </row>
    <row r="52520" spans="68:73">
      <c r="BP52520" s="8"/>
      <c r="BQ52520" s="8"/>
      <c r="BR52520" s="8"/>
      <c r="BS52520" s="8"/>
      <c r="BT52520" s="8"/>
      <c r="BU52520" s="8"/>
    </row>
    <row r="52521" spans="68:73">
      <c r="BP52521" s="10"/>
      <c r="BQ52521" s="10"/>
      <c r="BR52521" s="10"/>
      <c r="BS52521" s="10"/>
      <c r="BT52521" s="10"/>
      <c r="BU52521" s="10"/>
    </row>
    <row r="52522" spans="68:73">
      <c r="BP52522" s="8"/>
      <c r="BQ52522" s="8"/>
      <c r="BR52522" s="8"/>
      <c r="BS52522" s="8"/>
      <c r="BT52522" s="8"/>
      <c r="BU52522" s="8"/>
    </row>
    <row r="52523" spans="68:73">
      <c r="BP52523" s="10"/>
      <c r="BQ52523" s="10"/>
      <c r="BR52523" s="10"/>
      <c r="BS52523" s="10"/>
      <c r="BT52523" s="10"/>
      <c r="BU52523" s="10"/>
    </row>
    <row r="52524" spans="68:73">
      <c r="BP52524" s="8"/>
      <c r="BQ52524" s="8"/>
      <c r="BR52524" s="8"/>
      <c r="BS52524" s="8"/>
      <c r="BT52524" s="8"/>
      <c r="BU52524" s="8"/>
    </row>
    <row r="52525" spans="68:73">
      <c r="BP52525" s="10"/>
      <c r="BQ52525" s="10"/>
      <c r="BR52525" s="10"/>
      <c r="BS52525" s="10"/>
      <c r="BT52525" s="10"/>
      <c r="BU52525" s="10"/>
    </row>
    <row r="52526" spans="68:73">
      <c r="BP52526" s="8"/>
      <c r="BQ52526" s="8"/>
      <c r="BR52526" s="8"/>
      <c r="BS52526" s="8"/>
      <c r="BT52526" s="8"/>
      <c r="BU52526" s="8"/>
    </row>
    <row r="52527" spans="68:73">
      <c r="BP52527" s="10"/>
      <c r="BQ52527" s="10"/>
      <c r="BR52527" s="10"/>
      <c r="BS52527" s="10"/>
      <c r="BT52527" s="10"/>
      <c r="BU52527" s="10"/>
    </row>
    <row r="52528" spans="68:73">
      <c r="BP52528" s="8"/>
      <c r="BQ52528" s="8"/>
      <c r="BR52528" s="8"/>
      <c r="BS52528" s="8"/>
      <c r="BT52528" s="8"/>
      <c r="BU52528" s="8"/>
    </row>
    <row r="52529" spans="68:73">
      <c r="BP52529" s="10"/>
      <c r="BQ52529" s="10"/>
      <c r="BR52529" s="10"/>
      <c r="BS52529" s="10"/>
      <c r="BT52529" s="10"/>
      <c r="BU52529" s="10"/>
    </row>
    <row r="52530" spans="68:73">
      <c r="BP52530" s="8"/>
      <c r="BQ52530" s="8"/>
      <c r="BR52530" s="8"/>
      <c r="BS52530" s="8"/>
      <c r="BT52530" s="8"/>
      <c r="BU52530" s="8"/>
    </row>
    <row r="52531" spans="68:73">
      <c r="BP52531" s="10"/>
      <c r="BQ52531" s="10"/>
      <c r="BR52531" s="10"/>
      <c r="BS52531" s="10"/>
      <c r="BT52531" s="10"/>
      <c r="BU52531" s="10"/>
    </row>
    <row r="52532" spans="68:73">
      <c r="BP52532" s="8"/>
      <c r="BQ52532" s="8"/>
      <c r="BR52532" s="8"/>
      <c r="BS52532" s="8"/>
      <c r="BT52532" s="8"/>
      <c r="BU52532" s="8"/>
    </row>
    <row r="52533" spans="68:73">
      <c r="BP52533" s="10"/>
      <c r="BQ52533" s="10"/>
      <c r="BR52533" s="10"/>
      <c r="BS52533" s="10"/>
      <c r="BT52533" s="10"/>
      <c r="BU52533" s="10"/>
    </row>
    <row r="52534" spans="68:73">
      <c r="BP52534" s="8"/>
      <c r="BQ52534" s="8"/>
      <c r="BR52534" s="8"/>
      <c r="BS52534" s="8"/>
      <c r="BT52534" s="8"/>
      <c r="BU52534" s="8"/>
    </row>
    <row r="52535" spans="68:73">
      <c r="BP52535" s="10"/>
      <c r="BQ52535" s="10"/>
      <c r="BR52535" s="10"/>
      <c r="BS52535" s="10"/>
      <c r="BT52535" s="10"/>
      <c r="BU52535" s="10"/>
    </row>
    <row r="52536" spans="68:73">
      <c r="BP52536" s="8"/>
      <c r="BQ52536" s="8"/>
      <c r="BR52536" s="8"/>
      <c r="BS52536" s="8"/>
      <c r="BT52536" s="8"/>
      <c r="BU52536" s="8"/>
    </row>
    <row r="52537" spans="68:73">
      <c r="BP52537" s="10"/>
      <c r="BQ52537" s="10"/>
      <c r="BR52537" s="10"/>
      <c r="BS52537" s="10"/>
      <c r="BT52537" s="10"/>
      <c r="BU52537" s="10"/>
    </row>
    <row r="52538" spans="68:73">
      <c r="BP52538" s="8"/>
      <c r="BQ52538" s="8"/>
      <c r="BR52538" s="8"/>
      <c r="BS52538" s="8"/>
      <c r="BT52538" s="8"/>
      <c r="BU52538" s="8"/>
    </row>
    <row r="52539" spans="68:73">
      <c r="BP52539" s="10"/>
      <c r="BQ52539" s="10"/>
      <c r="BR52539" s="10"/>
      <c r="BS52539" s="10"/>
      <c r="BT52539" s="10"/>
      <c r="BU52539" s="10"/>
    </row>
    <row r="52540" spans="68:73">
      <c r="BP52540" s="8"/>
      <c r="BQ52540" s="8"/>
      <c r="BR52540" s="8"/>
      <c r="BS52540" s="8"/>
      <c r="BT52540" s="8"/>
      <c r="BU52540" s="8"/>
    </row>
    <row r="52541" spans="68:73">
      <c r="BP52541" s="10"/>
      <c r="BQ52541" s="10"/>
      <c r="BR52541" s="10"/>
      <c r="BS52541" s="10"/>
      <c r="BT52541" s="10"/>
      <c r="BU52541" s="10"/>
    </row>
    <row r="52542" spans="68:73">
      <c r="BP52542" s="8"/>
      <c r="BQ52542" s="8"/>
      <c r="BR52542" s="8"/>
      <c r="BS52542" s="8"/>
      <c r="BT52542" s="8"/>
      <c r="BU52542" s="8"/>
    </row>
    <row r="52543" spans="68:73">
      <c r="BP52543" s="10"/>
      <c r="BQ52543" s="10"/>
      <c r="BR52543" s="10"/>
      <c r="BS52543" s="10"/>
      <c r="BT52543" s="10"/>
      <c r="BU52543" s="10"/>
    </row>
    <row r="52544" spans="68:73">
      <c r="BP52544" s="8"/>
      <c r="BQ52544" s="8"/>
      <c r="BR52544" s="8"/>
      <c r="BS52544" s="8"/>
      <c r="BT52544" s="8"/>
      <c r="BU52544" s="8"/>
    </row>
    <row r="52545" spans="68:73">
      <c r="BP52545" s="10"/>
      <c r="BQ52545" s="10"/>
      <c r="BR52545" s="10"/>
      <c r="BS52545" s="10"/>
      <c r="BT52545" s="10"/>
      <c r="BU52545" s="10"/>
    </row>
    <row r="52546" spans="68:73">
      <c r="BP52546" s="8"/>
      <c r="BQ52546" s="8"/>
      <c r="BR52546" s="8"/>
      <c r="BS52546" s="8"/>
      <c r="BT52546" s="8"/>
      <c r="BU52546" s="8"/>
    </row>
    <row r="52547" spans="68:73">
      <c r="BP52547" s="10"/>
      <c r="BQ52547" s="10"/>
      <c r="BR52547" s="10"/>
      <c r="BS52547" s="10"/>
      <c r="BT52547" s="10"/>
      <c r="BU52547" s="10"/>
    </row>
    <row r="52548" spans="68:73">
      <c r="BP52548" s="8"/>
      <c r="BQ52548" s="8"/>
      <c r="BR52548" s="8"/>
      <c r="BS52548" s="8"/>
      <c r="BT52548" s="8"/>
      <c r="BU52548" s="8"/>
    </row>
    <row r="52549" spans="68:73">
      <c r="BP52549" s="10"/>
      <c r="BQ52549" s="10"/>
      <c r="BR52549" s="10"/>
      <c r="BS52549" s="10"/>
      <c r="BT52549" s="10"/>
      <c r="BU52549" s="10"/>
    </row>
    <row r="52550" spans="68:73">
      <c r="BP52550" s="8"/>
      <c r="BQ52550" s="8"/>
      <c r="BR52550" s="8"/>
      <c r="BS52550" s="8"/>
      <c r="BT52550" s="8"/>
      <c r="BU52550" s="8"/>
    </row>
    <row r="52551" spans="68:73">
      <c r="BP52551" s="10"/>
      <c r="BQ52551" s="10"/>
      <c r="BR52551" s="10"/>
      <c r="BS52551" s="10"/>
      <c r="BT52551" s="10"/>
      <c r="BU52551" s="10"/>
    </row>
    <row r="52552" spans="68:73">
      <c r="BP52552" s="8"/>
      <c r="BQ52552" s="8"/>
      <c r="BR52552" s="8"/>
      <c r="BS52552" s="8"/>
      <c r="BT52552" s="8"/>
      <c r="BU52552" s="8"/>
    </row>
    <row r="52553" spans="68:73">
      <c r="BP52553" s="10"/>
      <c r="BQ52553" s="10"/>
      <c r="BR52553" s="10"/>
      <c r="BS52553" s="10"/>
      <c r="BT52553" s="10"/>
      <c r="BU52553" s="10"/>
    </row>
    <row r="52554" spans="68:73">
      <c r="BP52554" s="8"/>
      <c r="BQ52554" s="8"/>
      <c r="BR52554" s="8"/>
      <c r="BS52554" s="8"/>
      <c r="BT52554" s="8"/>
      <c r="BU52554" s="8"/>
    </row>
    <row r="52555" spans="68:73">
      <c r="BP52555" s="10"/>
      <c r="BQ52555" s="10"/>
      <c r="BR52555" s="10"/>
      <c r="BS52555" s="10"/>
      <c r="BT52555" s="10"/>
      <c r="BU52555" s="10"/>
    </row>
    <row r="52556" spans="68:73">
      <c r="BP52556" s="8"/>
      <c r="BQ52556" s="8"/>
      <c r="BR52556" s="8"/>
      <c r="BS52556" s="8"/>
      <c r="BT52556" s="8"/>
      <c r="BU52556" s="8"/>
    </row>
    <row r="52557" spans="68:73">
      <c r="BP52557" s="10"/>
      <c r="BQ52557" s="10"/>
      <c r="BR52557" s="10"/>
      <c r="BS52557" s="10"/>
      <c r="BT52557" s="10"/>
      <c r="BU52557" s="10"/>
    </row>
    <row r="52558" spans="68:73">
      <c r="BP52558" s="8"/>
      <c r="BQ52558" s="8"/>
      <c r="BR52558" s="8"/>
      <c r="BS52558" s="8"/>
      <c r="BT52558" s="8"/>
      <c r="BU52558" s="8"/>
    </row>
    <row r="52559" spans="68:73">
      <c r="BP52559" s="10"/>
      <c r="BQ52559" s="10"/>
      <c r="BR52559" s="10"/>
      <c r="BS52559" s="10"/>
      <c r="BT52559" s="10"/>
      <c r="BU52559" s="10"/>
    </row>
    <row r="52560" spans="68:73">
      <c r="BP52560" s="8"/>
      <c r="BQ52560" s="8"/>
      <c r="BR52560" s="8"/>
      <c r="BS52560" s="8"/>
      <c r="BT52560" s="8"/>
      <c r="BU52560" s="8"/>
    </row>
    <row r="52561" spans="68:73">
      <c r="BP52561" s="10"/>
      <c r="BQ52561" s="10"/>
      <c r="BR52561" s="10"/>
      <c r="BS52561" s="10"/>
      <c r="BT52561" s="10"/>
      <c r="BU52561" s="10"/>
    </row>
    <row r="52562" spans="68:73">
      <c r="BP52562" s="8"/>
      <c r="BQ52562" s="8"/>
      <c r="BR52562" s="8"/>
      <c r="BS52562" s="8"/>
      <c r="BT52562" s="8"/>
      <c r="BU52562" s="8"/>
    </row>
    <row r="52563" spans="68:73">
      <c r="BP52563" s="10"/>
      <c r="BQ52563" s="10"/>
      <c r="BR52563" s="10"/>
      <c r="BS52563" s="10"/>
      <c r="BT52563" s="10"/>
      <c r="BU52563" s="10"/>
    </row>
    <row r="52564" spans="68:73">
      <c r="BP52564" s="8"/>
      <c r="BQ52564" s="8"/>
      <c r="BR52564" s="8"/>
      <c r="BS52564" s="8"/>
      <c r="BT52564" s="8"/>
      <c r="BU52564" s="8"/>
    </row>
    <row r="52565" spans="68:73">
      <c r="BP52565" s="10"/>
      <c r="BQ52565" s="10"/>
      <c r="BR52565" s="10"/>
      <c r="BS52565" s="10"/>
      <c r="BT52565" s="10"/>
      <c r="BU52565" s="10"/>
    </row>
    <row r="52566" spans="68:73">
      <c r="BP52566" s="8"/>
      <c r="BQ52566" s="8"/>
      <c r="BR52566" s="8"/>
      <c r="BS52566" s="8"/>
      <c r="BT52566" s="8"/>
      <c r="BU52566" s="8"/>
    </row>
    <row r="52567" spans="68:73">
      <c r="BP52567" s="10"/>
      <c r="BQ52567" s="10"/>
      <c r="BR52567" s="10"/>
      <c r="BS52567" s="10"/>
      <c r="BT52567" s="10"/>
      <c r="BU52567" s="10"/>
    </row>
    <row r="52568" spans="68:73">
      <c r="BP52568" s="8"/>
      <c r="BQ52568" s="8"/>
      <c r="BR52568" s="8"/>
      <c r="BS52568" s="8"/>
      <c r="BT52568" s="8"/>
      <c r="BU52568" s="8"/>
    </row>
    <row r="52569" spans="68:73">
      <c r="BP52569" s="10"/>
      <c r="BQ52569" s="10"/>
      <c r="BR52569" s="10"/>
      <c r="BS52569" s="10"/>
      <c r="BT52569" s="10"/>
      <c r="BU52569" s="10"/>
    </row>
    <row r="52570" spans="68:73">
      <c r="BP52570" s="8"/>
      <c r="BQ52570" s="8"/>
      <c r="BR52570" s="8"/>
      <c r="BS52570" s="8"/>
      <c r="BT52570" s="8"/>
      <c r="BU52570" s="8"/>
    </row>
    <row r="52571" spans="68:73">
      <c r="BP52571" s="10"/>
      <c r="BQ52571" s="10"/>
      <c r="BR52571" s="10"/>
      <c r="BS52571" s="10"/>
      <c r="BT52571" s="10"/>
      <c r="BU52571" s="10"/>
    </row>
    <row r="52572" spans="68:73">
      <c r="BP52572" s="8"/>
      <c r="BQ52572" s="8"/>
      <c r="BR52572" s="8"/>
      <c r="BS52572" s="8"/>
      <c r="BT52572" s="8"/>
      <c r="BU52572" s="8"/>
    </row>
    <row r="52573" spans="68:73">
      <c r="BP52573" s="10"/>
      <c r="BQ52573" s="10"/>
      <c r="BR52573" s="10"/>
      <c r="BS52573" s="10"/>
      <c r="BT52573" s="10"/>
      <c r="BU52573" s="10"/>
    </row>
    <row r="52574" spans="68:73">
      <c r="BP52574" s="8"/>
      <c r="BQ52574" s="8"/>
      <c r="BR52574" s="8"/>
      <c r="BS52574" s="8"/>
      <c r="BT52574" s="8"/>
      <c r="BU52574" s="8"/>
    </row>
    <row r="52575" spans="68:73">
      <c r="BP52575" s="10"/>
      <c r="BQ52575" s="10"/>
      <c r="BR52575" s="10"/>
      <c r="BS52575" s="10"/>
      <c r="BT52575" s="10"/>
      <c r="BU52575" s="10"/>
    </row>
    <row r="52576" spans="68:73">
      <c r="BP52576" s="8"/>
      <c r="BQ52576" s="8"/>
      <c r="BR52576" s="8"/>
      <c r="BS52576" s="8"/>
      <c r="BT52576" s="8"/>
      <c r="BU52576" s="8"/>
    </row>
    <row r="52577" spans="68:73">
      <c r="BP52577" s="10"/>
      <c r="BQ52577" s="10"/>
      <c r="BR52577" s="10"/>
      <c r="BS52577" s="10"/>
      <c r="BT52577" s="10"/>
      <c r="BU52577" s="10"/>
    </row>
    <row r="52578" spans="68:73">
      <c r="BP52578" s="8"/>
      <c r="BQ52578" s="8"/>
      <c r="BR52578" s="8"/>
      <c r="BS52578" s="8"/>
      <c r="BT52578" s="8"/>
      <c r="BU52578" s="8"/>
    </row>
    <row r="52579" spans="68:73">
      <c r="BP52579" s="10"/>
      <c r="BQ52579" s="10"/>
      <c r="BR52579" s="10"/>
      <c r="BS52579" s="10"/>
      <c r="BT52579" s="10"/>
      <c r="BU52579" s="10"/>
    </row>
    <row r="52580" spans="68:73">
      <c r="BP52580" s="8"/>
      <c r="BQ52580" s="8"/>
      <c r="BR52580" s="8"/>
      <c r="BS52580" s="8"/>
      <c r="BT52580" s="8"/>
      <c r="BU52580" s="8"/>
    </row>
    <row r="52581" spans="68:73">
      <c r="BP52581" s="10"/>
      <c r="BQ52581" s="10"/>
      <c r="BR52581" s="10"/>
      <c r="BS52581" s="10"/>
      <c r="BT52581" s="10"/>
      <c r="BU52581" s="10"/>
    </row>
    <row r="52582" spans="68:73">
      <c r="BP52582" s="8"/>
      <c r="BQ52582" s="8"/>
      <c r="BR52582" s="8"/>
      <c r="BS52582" s="8"/>
      <c r="BT52582" s="8"/>
      <c r="BU52582" s="8"/>
    </row>
    <row r="52583" spans="68:73">
      <c r="BP52583" s="10"/>
      <c r="BQ52583" s="10"/>
      <c r="BR52583" s="10"/>
      <c r="BS52583" s="10"/>
      <c r="BT52583" s="10"/>
      <c r="BU52583" s="10"/>
    </row>
    <row r="52584" spans="68:73">
      <c r="BP52584" s="8"/>
      <c r="BQ52584" s="8"/>
      <c r="BR52584" s="8"/>
      <c r="BS52584" s="8"/>
      <c r="BT52584" s="8"/>
      <c r="BU52584" s="8"/>
    </row>
    <row r="52585" spans="68:73">
      <c r="BP52585" s="10"/>
      <c r="BQ52585" s="10"/>
      <c r="BR52585" s="10"/>
      <c r="BS52585" s="10"/>
      <c r="BT52585" s="10"/>
      <c r="BU52585" s="10"/>
    </row>
    <row r="52586" spans="68:73">
      <c r="BP52586" s="8"/>
      <c r="BQ52586" s="8"/>
      <c r="BR52586" s="8"/>
      <c r="BS52586" s="8"/>
      <c r="BT52586" s="8"/>
      <c r="BU52586" s="8"/>
    </row>
    <row r="52587" spans="68:73">
      <c r="BP52587" s="10"/>
      <c r="BQ52587" s="10"/>
      <c r="BR52587" s="10"/>
      <c r="BS52587" s="10"/>
      <c r="BT52587" s="10"/>
      <c r="BU52587" s="10"/>
    </row>
    <row r="52588" spans="68:73">
      <c r="BP52588" s="8"/>
      <c r="BQ52588" s="8"/>
      <c r="BR52588" s="8"/>
      <c r="BS52588" s="8"/>
      <c r="BT52588" s="8"/>
      <c r="BU52588" s="8"/>
    </row>
    <row r="52589" spans="68:73">
      <c r="BP52589" s="10"/>
      <c r="BQ52589" s="10"/>
      <c r="BR52589" s="10"/>
      <c r="BS52589" s="10"/>
      <c r="BT52589" s="10"/>
      <c r="BU52589" s="10"/>
    </row>
    <row r="52590" spans="68:73">
      <c r="BP52590" s="8"/>
      <c r="BQ52590" s="8"/>
      <c r="BR52590" s="8"/>
      <c r="BS52590" s="8"/>
      <c r="BT52590" s="8"/>
      <c r="BU52590" s="8"/>
    </row>
    <row r="52591" spans="68:73">
      <c r="BP52591" s="10"/>
      <c r="BQ52591" s="10"/>
      <c r="BR52591" s="10"/>
      <c r="BS52591" s="10"/>
      <c r="BT52591" s="10"/>
      <c r="BU52591" s="10"/>
    </row>
    <row r="52592" spans="68:73">
      <c r="BP52592" s="8"/>
      <c r="BQ52592" s="8"/>
      <c r="BR52592" s="8"/>
      <c r="BS52592" s="8"/>
      <c r="BT52592" s="8"/>
      <c r="BU52592" s="8"/>
    </row>
    <row r="52593" spans="68:73">
      <c r="BP52593" s="10"/>
      <c r="BQ52593" s="10"/>
      <c r="BR52593" s="10"/>
      <c r="BS52593" s="10"/>
      <c r="BT52593" s="10"/>
      <c r="BU52593" s="10"/>
    </row>
    <row r="52594" spans="68:73">
      <c r="BP52594" s="8"/>
      <c r="BQ52594" s="8"/>
      <c r="BR52594" s="8"/>
      <c r="BS52594" s="8"/>
      <c r="BT52594" s="8"/>
      <c r="BU52594" s="8"/>
    </row>
    <row r="52595" spans="68:73">
      <c r="BP52595" s="10"/>
      <c r="BQ52595" s="10"/>
      <c r="BR52595" s="10"/>
      <c r="BS52595" s="10"/>
      <c r="BT52595" s="10"/>
      <c r="BU52595" s="10"/>
    </row>
    <row r="52596" spans="68:73">
      <c r="BP52596" s="8"/>
      <c r="BQ52596" s="8"/>
      <c r="BR52596" s="8"/>
      <c r="BS52596" s="8"/>
      <c r="BT52596" s="8"/>
      <c r="BU52596" s="8"/>
    </row>
    <row r="52597" spans="68:73">
      <c r="BP52597" s="10"/>
      <c r="BQ52597" s="10"/>
      <c r="BR52597" s="10"/>
      <c r="BS52597" s="10"/>
      <c r="BT52597" s="10"/>
      <c r="BU52597" s="10"/>
    </row>
    <row r="52598" spans="68:73">
      <c r="BP52598" s="8"/>
      <c r="BQ52598" s="8"/>
      <c r="BR52598" s="8"/>
      <c r="BS52598" s="8"/>
      <c r="BT52598" s="8"/>
      <c r="BU52598" s="8"/>
    </row>
    <row r="52599" spans="68:73">
      <c r="BP52599" s="10"/>
      <c r="BQ52599" s="10"/>
      <c r="BR52599" s="10"/>
      <c r="BS52599" s="10"/>
      <c r="BT52599" s="10"/>
      <c r="BU52599" s="10"/>
    </row>
    <row r="52600" spans="68:73">
      <c r="BP52600" s="8"/>
      <c r="BQ52600" s="8"/>
      <c r="BR52600" s="8"/>
      <c r="BS52600" s="8"/>
      <c r="BT52600" s="8"/>
      <c r="BU52600" s="8"/>
    </row>
    <row r="52601" spans="68:73">
      <c r="BP52601" s="10"/>
      <c r="BQ52601" s="10"/>
      <c r="BR52601" s="10"/>
      <c r="BS52601" s="10"/>
      <c r="BT52601" s="10"/>
      <c r="BU52601" s="10"/>
    </row>
    <row r="52602" spans="68:73">
      <c r="BP52602" s="8"/>
      <c r="BQ52602" s="8"/>
      <c r="BR52602" s="8"/>
      <c r="BS52602" s="8"/>
      <c r="BT52602" s="8"/>
      <c r="BU52602" s="8"/>
    </row>
    <row r="52603" spans="68:73">
      <c r="BP52603" s="10"/>
      <c r="BQ52603" s="10"/>
      <c r="BR52603" s="10"/>
      <c r="BS52603" s="10"/>
      <c r="BT52603" s="10"/>
      <c r="BU52603" s="10"/>
    </row>
    <row r="52604" spans="68:73">
      <c r="BP52604" s="8"/>
      <c r="BQ52604" s="8"/>
      <c r="BR52604" s="8"/>
      <c r="BS52604" s="8"/>
      <c r="BT52604" s="8"/>
      <c r="BU52604" s="8"/>
    </row>
    <row r="52605" spans="68:73">
      <c r="BP52605" s="10"/>
      <c r="BQ52605" s="10"/>
      <c r="BR52605" s="10"/>
      <c r="BS52605" s="10"/>
      <c r="BT52605" s="10"/>
      <c r="BU52605" s="10"/>
    </row>
    <row r="52606" spans="68:73">
      <c r="BP52606" s="8"/>
      <c r="BQ52606" s="8"/>
      <c r="BR52606" s="8"/>
      <c r="BS52606" s="8"/>
      <c r="BT52606" s="8"/>
      <c r="BU52606" s="8"/>
    </row>
    <row r="52607" spans="68:73">
      <c r="BP52607" s="10"/>
      <c r="BQ52607" s="10"/>
      <c r="BR52607" s="10"/>
      <c r="BS52607" s="10"/>
      <c r="BT52607" s="10"/>
      <c r="BU52607" s="10"/>
    </row>
    <row r="52608" spans="68:73">
      <c r="BP52608" s="8"/>
      <c r="BQ52608" s="8"/>
      <c r="BR52608" s="8"/>
      <c r="BS52608" s="8"/>
      <c r="BT52608" s="8"/>
      <c r="BU52608" s="8"/>
    </row>
    <row r="52609" spans="68:73">
      <c r="BP52609" s="10"/>
      <c r="BQ52609" s="10"/>
      <c r="BR52609" s="10"/>
      <c r="BS52609" s="10"/>
      <c r="BT52609" s="10"/>
      <c r="BU52609" s="10"/>
    </row>
    <row r="52610" spans="68:73">
      <c r="BP52610" s="8"/>
      <c r="BQ52610" s="8"/>
      <c r="BR52610" s="8"/>
      <c r="BS52610" s="8"/>
      <c r="BT52610" s="8"/>
      <c r="BU52610" s="8"/>
    </row>
    <row r="52611" spans="68:73">
      <c r="BP52611" s="10"/>
      <c r="BQ52611" s="10"/>
      <c r="BR52611" s="10"/>
      <c r="BS52611" s="10"/>
      <c r="BT52611" s="10"/>
      <c r="BU52611" s="10"/>
    </row>
    <row r="52612" spans="68:73">
      <c r="BP52612" s="8"/>
      <c r="BQ52612" s="8"/>
      <c r="BR52612" s="8"/>
      <c r="BS52612" s="8"/>
      <c r="BT52612" s="8"/>
      <c r="BU52612" s="8"/>
    </row>
    <row r="52613" spans="68:73">
      <c r="BP52613" s="10"/>
      <c r="BQ52613" s="10"/>
      <c r="BR52613" s="10"/>
      <c r="BS52613" s="10"/>
      <c r="BT52613" s="10"/>
      <c r="BU52613" s="10"/>
    </row>
    <row r="52614" spans="68:73">
      <c r="BP52614" s="8"/>
      <c r="BQ52614" s="8"/>
      <c r="BR52614" s="8"/>
      <c r="BS52614" s="8"/>
      <c r="BT52614" s="8"/>
      <c r="BU52614" s="8"/>
    </row>
    <row r="52615" spans="68:73">
      <c r="BP52615" s="10"/>
      <c r="BQ52615" s="10"/>
      <c r="BR52615" s="10"/>
      <c r="BS52615" s="10"/>
      <c r="BT52615" s="10"/>
      <c r="BU52615" s="10"/>
    </row>
    <row r="52616" spans="68:73">
      <c r="BP52616" s="8"/>
      <c r="BQ52616" s="8"/>
      <c r="BR52616" s="8"/>
      <c r="BS52616" s="8"/>
      <c r="BT52616" s="8"/>
      <c r="BU52616" s="8"/>
    </row>
    <row r="52617" spans="68:73">
      <c r="BP52617" s="10"/>
      <c r="BQ52617" s="10"/>
      <c r="BR52617" s="10"/>
      <c r="BS52617" s="10"/>
      <c r="BT52617" s="10"/>
      <c r="BU52617" s="10"/>
    </row>
    <row r="52618" spans="68:73">
      <c r="BP52618" s="8"/>
      <c r="BQ52618" s="8"/>
      <c r="BR52618" s="8"/>
      <c r="BS52618" s="8"/>
      <c r="BT52618" s="8"/>
      <c r="BU52618" s="8"/>
    </row>
    <row r="52619" spans="68:73">
      <c r="BP52619" s="10"/>
      <c r="BQ52619" s="10"/>
      <c r="BR52619" s="10"/>
      <c r="BS52619" s="10"/>
      <c r="BT52619" s="10"/>
      <c r="BU52619" s="10"/>
    </row>
    <row r="52620" spans="68:73">
      <c r="BP52620" s="8"/>
      <c r="BQ52620" s="8"/>
      <c r="BR52620" s="8"/>
      <c r="BS52620" s="8"/>
      <c r="BT52620" s="8"/>
      <c r="BU52620" s="8"/>
    </row>
    <row r="52621" spans="68:73">
      <c r="BP52621" s="10"/>
      <c r="BQ52621" s="10"/>
      <c r="BR52621" s="10"/>
      <c r="BS52621" s="10"/>
      <c r="BT52621" s="10"/>
      <c r="BU52621" s="10"/>
    </row>
    <row r="52622" spans="68:73">
      <c r="BP52622" s="8"/>
      <c r="BQ52622" s="8"/>
      <c r="BR52622" s="8"/>
      <c r="BS52622" s="8"/>
      <c r="BT52622" s="8"/>
      <c r="BU52622" s="8"/>
    </row>
    <row r="52623" spans="68:73">
      <c r="BP52623" s="10"/>
      <c r="BQ52623" s="10"/>
      <c r="BR52623" s="10"/>
      <c r="BS52623" s="10"/>
      <c r="BT52623" s="10"/>
      <c r="BU52623" s="10"/>
    </row>
    <row r="52624" spans="68:73">
      <c r="BP52624" s="8"/>
      <c r="BQ52624" s="8"/>
      <c r="BR52624" s="8"/>
      <c r="BS52624" s="8"/>
      <c r="BT52624" s="8"/>
      <c r="BU52624" s="8"/>
    </row>
    <row r="52625" spans="68:73">
      <c r="BP52625" s="10"/>
      <c r="BQ52625" s="10"/>
      <c r="BR52625" s="10"/>
      <c r="BS52625" s="10"/>
      <c r="BT52625" s="10"/>
      <c r="BU52625" s="10"/>
    </row>
    <row r="52626" spans="68:73">
      <c r="BP52626" s="8"/>
      <c r="BQ52626" s="8"/>
      <c r="BR52626" s="8"/>
      <c r="BS52626" s="8"/>
      <c r="BT52626" s="8"/>
      <c r="BU52626" s="8"/>
    </row>
    <row r="52627" spans="68:73">
      <c r="BP52627" s="10"/>
      <c r="BQ52627" s="10"/>
      <c r="BR52627" s="10"/>
      <c r="BS52627" s="10"/>
      <c r="BT52627" s="10"/>
      <c r="BU52627" s="10"/>
    </row>
    <row r="52628" spans="68:73">
      <c r="BP52628" s="8"/>
      <c r="BQ52628" s="8"/>
      <c r="BR52628" s="8"/>
      <c r="BS52628" s="8"/>
      <c r="BT52628" s="8"/>
      <c r="BU52628" s="8"/>
    </row>
    <row r="52629" spans="68:73">
      <c r="BP52629" s="10"/>
      <c r="BQ52629" s="10"/>
      <c r="BR52629" s="10"/>
      <c r="BS52629" s="10"/>
      <c r="BT52629" s="10"/>
      <c r="BU52629" s="10"/>
    </row>
    <row r="52630" spans="68:73">
      <c r="BP52630" s="8"/>
      <c r="BQ52630" s="8"/>
      <c r="BR52630" s="8"/>
      <c r="BS52630" s="8"/>
      <c r="BT52630" s="8"/>
      <c r="BU52630" s="8"/>
    </row>
    <row r="52631" spans="68:73">
      <c r="BP52631" s="10"/>
      <c r="BQ52631" s="10"/>
      <c r="BR52631" s="10"/>
      <c r="BS52631" s="10"/>
      <c r="BT52631" s="10"/>
      <c r="BU52631" s="10"/>
    </row>
    <row r="52632" spans="68:73">
      <c r="BP52632" s="8"/>
      <c r="BQ52632" s="8"/>
      <c r="BR52632" s="8"/>
      <c r="BS52632" s="8"/>
      <c r="BT52632" s="8"/>
      <c r="BU52632" s="8"/>
    </row>
    <row r="52633" spans="68:73">
      <c r="BP52633" s="10"/>
      <c r="BQ52633" s="10"/>
      <c r="BR52633" s="10"/>
      <c r="BS52633" s="10"/>
      <c r="BT52633" s="10"/>
      <c r="BU52633" s="10"/>
    </row>
    <row r="52634" spans="68:73">
      <c r="BP52634" s="8"/>
      <c r="BQ52634" s="8"/>
      <c r="BR52634" s="8"/>
      <c r="BS52634" s="8"/>
      <c r="BT52634" s="8"/>
      <c r="BU52634" s="8"/>
    </row>
    <row r="52635" spans="68:73">
      <c r="BP52635" s="10"/>
      <c r="BQ52635" s="10"/>
      <c r="BR52635" s="10"/>
      <c r="BS52635" s="10"/>
      <c r="BT52635" s="10"/>
      <c r="BU52635" s="10"/>
    </row>
    <row r="52636" spans="68:73">
      <c r="BP52636" s="8"/>
      <c r="BQ52636" s="8"/>
      <c r="BR52636" s="8"/>
      <c r="BS52636" s="8"/>
      <c r="BT52636" s="8"/>
      <c r="BU52636" s="8"/>
    </row>
    <row r="52637" spans="68:73">
      <c r="BP52637" s="10"/>
      <c r="BQ52637" s="10"/>
      <c r="BR52637" s="10"/>
      <c r="BS52637" s="10"/>
      <c r="BT52637" s="10"/>
      <c r="BU52637" s="10"/>
    </row>
    <row r="52638" spans="68:73">
      <c r="BP52638" s="8"/>
      <c r="BQ52638" s="8"/>
      <c r="BR52638" s="8"/>
      <c r="BS52638" s="8"/>
      <c r="BT52638" s="8"/>
      <c r="BU52638" s="8"/>
    </row>
    <row r="52639" spans="68:73">
      <c r="BP52639" s="10"/>
      <c r="BQ52639" s="10"/>
      <c r="BR52639" s="10"/>
      <c r="BS52639" s="10"/>
      <c r="BT52639" s="10"/>
      <c r="BU52639" s="10"/>
    </row>
    <row r="52640" spans="68:73">
      <c r="BP52640" s="8"/>
      <c r="BQ52640" s="8"/>
      <c r="BR52640" s="8"/>
      <c r="BS52640" s="8"/>
      <c r="BT52640" s="8"/>
      <c r="BU52640" s="8"/>
    </row>
    <row r="52641" spans="68:73">
      <c r="BP52641" s="10"/>
      <c r="BQ52641" s="10"/>
      <c r="BR52641" s="10"/>
      <c r="BS52641" s="10"/>
      <c r="BT52641" s="10"/>
      <c r="BU52641" s="10"/>
    </row>
    <row r="52642" spans="68:73">
      <c r="BP52642" s="8"/>
      <c r="BQ52642" s="8"/>
      <c r="BR52642" s="8"/>
      <c r="BS52642" s="8"/>
      <c r="BT52642" s="8"/>
      <c r="BU52642" s="8"/>
    </row>
    <row r="52643" spans="68:73">
      <c r="BP52643" s="10"/>
      <c r="BQ52643" s="10"/>
      <c r="BR52643" s="10"/>
      <c r="BS52643" s="10"/>
      <c r="BT52643" s="10"/>
      <c r="BU52643" s="10"/>
    </row>
    <row r="52644" spans="68:73">
      <c r="BP52644" s="8"/>
      <c r="BQ52644" s="8"/>
      <c r="BR52644" s="8"/>
      <c r="BS52644" s="8"/>
      <c r="BT52644" s="8"/>
      <c r="BU52644" s="8"/>
    </row>
    <row r="52645" spans="68:73">
      <c r="BP52645" s="10"/>
      <c r="BQ52645" s="10"/>
      <c r="BR52645" s="10"/>
      <c r="BS52645" s="10"/>
      <c r="BT52645" s="10"/>
      <c r="BU52645" s="10"/>
    </row>
    <row r="52646" spans="68:73">
      <c r="BP52646" s="8"/>
      <c r="BQ52646" s="8"/>
      <c r="BR52646" s="8"/>
      <c r="BS52646" s="8"/>
      <c r="BT52646" s="8"/>
      <c r="BU52646" s="8"/>
    </row>
    <row r="52647" spans="68:73">
      <c r="BP52647" s="10"/>
      <c r="BQ52647" s="10"/>
      <c r="BR52647" s="10"/>
      <c r="BS52647" s="10"/>
      <c r="BT52647" s="10"/>
      <c r="BU52647" s="10"/>
    </row>
    <row r="52648" spans="68:73">
      <c r="BP52648" s="8"/>
      <c r="BQ52648" s="8"/>
      <c r="BR52648" s="8"/>
      <c r="BS52648" s="8"/>
      <c r="BT52648" s="8"/>
      <c r="BU52648" s="8"/>
    </row>
    <row r="52649" spans="68:73">
      <c r="BP52649" s="10"/>
      <c r="BQ52649" s="10"/>
      <c r="BR52649" s="10"/>
      <c r="BS52649" s="10"/>
      <c r="BT52649" s="10"/>
      <c r="BU52649" s="10"/>
    </row>
    <row r="52650" spans="68:73">
      <c r="BP52650" s="8"/>
      <c r="BQ52650" s="8"/>
      <c r="BR52650" s="8"/>
      <c r="BS52650" s="8"/>
      <c r="BT52650" s="8"/>
      <c r="BU52650" s="8"/>
    </row>
    <row r="52651" spans="68:73">
      <c r="BP52651" s="10"/>
      <c r="BQ52651" s="10"/>
      <c r="BR52651" s="10"/>
      <c r="BS52651" s="10"/>
      <c r="BT52651" s="10"/>
      <c r="BU52651" s="10"/>
    </row>
    <row r="52652" spans="68:73">
      <c r="BP52652" s="8"/>
      <c r="BQ52652" s="8"/>
      <c r="BR52652" s="8"/>
      <c r="BS52652" s="8"/>
      <c r="BT52652" s="8"/>
      <c r="BU52652" s="8"/>
    </row>
    <row r="52653" spans="68:73">
      <c r="BP52653" s="10"/>
      <c r="BQ52653" s="10"/>
      <c r="BR52653" s="10"/>
      <c r="BS52653" s="10"/>
      <c r="BT52653" s="10"/>
      <c r="BU52653" s="10"/>
    </row>
    <row r="52654" spans="68:73">
      <c r="BP52654" s="8"/>
      <c r="BQ52654" s="8"/>
      <c r="BR52654" s="8"/>
      <c r="BS52654" s="8"/>
      <c r="BT52654" s="8"/>
      <c r="BU52654" s="8"/>
    </row>
    <row r="52655" spans="68:73">
      <c r="BP52655" s="10"/>
      <c r="BQ52655" s="10"/>
      <c r="BR52655" s="10"/>
      <c r="BS52655" s="10"/>
      <c r="BT52655" s="10"/>
      <c r="BU52655" s="10"/>
    </row>
    <row r="52656" spans="68:73">
      <c r="BP52656" s="8"/>
      <c r="BQ52656" s="8"/>
      <c r="BR52656" s="8"/>
      <c r="BS52656" s="8"/>
      <c r="BT52656" s="8"/>
      <c r="BU52656" s="8"/>
    </row>
    <row r="52657" spans="68:73">
      <c r="BP52657" s="10"/>
      <c r="BQ52657" s="10"/>
      <c r="BR52657" s="10"/>
      <c r="BS52657" s="10"/>
      <c r="BT52657" s="10"/>
      <c r="BU52657" s="10"/>
    </row>
    <row r="52658" spans="68:73">
      <c r="BP52658" s="8"/>
      <c r="BQ52658" s="8"/>
      <c r="BR52658" s="8"/>
      <c r="BS52658" s="8"/>
      <c r="BT52658" s="8"/>
      <c r="BU52658" s="8"/>
    </row>
    <row r="52659" spans="68:73">
      <c r="BP52659" s="10"/>
      <c r="BQ52659" s="10"/>
      <c r="BR52659" s="10"/>
      <c r="BS52659" s="10"/>
      <c r="BT52659" s="10"/>
      <c r="BU52659" s="10"/>
    </row>
    <row r="52660" spans="68:73">
      <c r="BP52660" s="8"/>
      <c r="BQ52660" s="8"/>
      <c r="BR52660" s="8"/>
      <c r="BS52660" s="8"/>
      <c r="BT52660" s="8"/>
      <c r="BU52660" s="8"/>
    </row>
    <row r="52661" spans="68:73">
      <c r="BP52661" s="10"/>
      <c r="BQ52661" s="10"/>
      <c r="BR52661" s="10"/>
      <c r="BS52661" s="10"/>
      <c r="BT52661" s="10"/>
      <c r="BU52661" s="10"/>
    </row>
    <row r="52662" spans="68:73">
      <c r="BP52662" s="8"/>
      <c r="BQ52662" s="8"/>
      <c r="BR52662" s="8"/>
      <c r="BS52662" s="8"/>
      <c r="BT52662" s="8"/>
      <c r="BU52662" s="8"/>
    </row>
    <row r="52663" spans="68:73">
      <c r="BP52663" s="10"/>
      <c r="BQ52663" s="10"/>
      <c r="BR52663" s="10"/>
      <c r="BS52663" s="10"/>
      <c r="BT52663" s="10"/>
      <c r="BU52663" s="10"/>
    </row>
    <row r="52664" spans="68:73">
      <c r="BP52664" s="8"/>
      <c r="BQ52664" s="8"/>
      <c r="BR52664" s="8"/>
      <c r="BS52664" s="8"/>
      <c r="BT52664" s="8"/>
      <c r="BU52664" s="8"/>
    </row>
    <row r="52665" spans="68:73">
      <c r="BP52665" s="10"/>
      <c r="BQ52665" s="10"/>
      <c r="BR52665" s="10"/>
      <c r="BS52665" s="10"/>
      <c r="BT52665" s="10"/>
      <c r="BU52665" s="10"/>
    </row>
    <row r="52666" spans="68:73">
      <c r="BP52666" s="8"/>
      <c r="BQ52666" s="8"/>
      <c r="BR52666" s="8"/>
      <c r="BS52666" s="8"/>
      <c r="BT52666" s="8"/>
      <c r="BU52666" s="8"/>
    </row>
    <row r="52667" spans="68:73">
      <c r="BP52667" s="10"/>
      <c r="BQ52667" s="10"/>
      <c r="BR52667" s="10"/>
      <c r="BS52667" s="10"/>
      <c r="BT52667" s="10"/>
      <c r="BU52667" s="10"/>
    </row>
    <row r="52668" spans="68:73">
      <c r="BP52668" s="8"/>
      <c r="BQ52668" s="8"/>
      <c r="BR52668" s="8"/>
      <c r="BS52668" s="8"/>
      <c r="BT52668" s="8"/>
      <c r="BU52668" s="8"/>
    </row>
    <row r="52669" spans="68:73">
      <c r="BP52669" s="10"/>
      <c r="BQ52669" s="10"/>
      <c r="BR52669" s="10"/>
      <c r="BS52669" s="10"/>
      <c r="BT52669" s="10"/>
      <c r="BU52669" s="10"/>
    </row>
    <row r="52670" spans="68:73">
      <c r="BP52670" s="8"/>
      <c r="BQ52670" s="8"/>
      <c r="BR52670" s="8"/>
      <c r="BS52670" s="8"/>
      <c r="BT52670" s="8"/>
      <c r="BU52670" s="8"/>
    </row>
    <row r="52671" spans="68:73">
      <c r="BP52671" s="10"/>
      <c r="BQ52671" s="10"/>
      <c r="BR52671" s="10"/>
      <c r="BS52671" s="10"/>
      <c r="BT52671" s="10"/>
      <c r="BU52671" s="10"/>
    </row>
    <row r="52672" spans="68:73">
      <c r="BP52672" s="8"/>
      <c r="BQ52672" s="8"/>
      <c r="BR52672" s="8"/>
      <c r="BS52672" s="8"/>
      <c r="BT52672" s="8"/>
      <c r="BU52672" s="8"/>
    </row>
    <row r="52673" spans="68:73">
      <c r="BP52673" s="10"/>
      <c r="BQ52673" s="10"/>
      <c r="BR52673" s="10"/>
      <c r="BS52673" s="10"/>
      <c r="BT52673" s="10"/>
      <c r="BU52673" s="10"/>
    </row>
    <row r="52674" spans="68:73">
      <c r="BP52674" s="8"/>
      <c r="BQ52674" s="8"/>
      <c r="BR52674" s="8"/>
      <c r="BS52674" s="8"/>
      <c r="BT52674" s="8"/>
      <c r="BU52674" s="8"/>
    </row>
    <row r="52675" spans="68:73">
      <c r="BP52675" s="10"/>
      <c r="BQ52675" s="10"/>
      <c r="BR52675" s="10"/>
      <c r="BS52675" s="10"/>
      <c r="BT52675" s="10"/>
      <c r="BU52675" s="10"/>
    </row>
    <row r="52676" spans="68:73">
      <c r="BP52676" s="8"/>
      <c r="BQ52676" s="8"/>
      <c r="BR52676" s="8"/>
      <c r="BS52676" s="8"/>
      <c r="BT52676" s="8"/>
      <c r="BU52676" s="8"/>
    </row>
    <row r="52677" spans="68:73">
      <c r="BP52677" s="10"/>
      <c r="BQ52677" s="10"/>
      <c r="BR52677" s="10"/>
      <c r="BS52677" s="10"/>
      <c r="BT52677" s="10"/>
      <c r="BU52677" s="10"/>
    </row>
    <row r="52678" spans="68:73">
      <c r="BP52678" s="8"/>
      <c r="BQ52678" s="8"/>
      <c r="BR52678" s="8"/>
      <c r="BS52678" s="8"/>
      <c r="BT52678" s="8"/>
      <c r="BU52678" s="8"/>
    </row>
    <row r="52679" spans="68:73">
      <c r="BP52679" s="10"/>
      <c r="BQ52679" s="10"/>
      <c r="BR52679" s="10"/>
      <c r="BS52679" s="10"/>
      <c r="BT52679" s="10"/>
      <c r="BU52679" s="10"/>
    </row>
    <row r="52680" spans="68:73">
      <c r="BP52680" s="8"/>
      <c r="BQ52680" s="8"/>
      <c r="BR52680" s="8"/>
      <c r="BS52680" s="8"/>
      <c r="BT52680" s="8"/>
      <c r="BU52680" s="8"/>
    </row>
    <row r="52681" spans="68:73">
      <c r="BP52681" s="10"/>
      <c r="BQ52681" s="10"/>
      <c r="BR52681" s="10"/>
      <c r="BS52681" s="10"/>
      <c r="BT52681" s="10"/>
      <c r="BU52681" s="10"/>
    </row>
    <row r="52682" spans="68:73">
      <c r="BP52682" s="8"/>
      <c r="BQ52682" s="8"/>
      <c r="BR52682" s="8"/>
      <c r="BS52682" s="8"/>
      <c r="BT52682" s="8"/>
      <c r="BU52682" s="8"/>
    </row>
    <row r="52683" spans="68:73">
      <c r="BP52683" s="10"/>
      <c r="BQ52683" s="10"/>
      <c r="BR52683" s="10"/>
      <c r="BS52683" s="10"/>
      <c r="BT52683" s="10"/>
      <c r="BU52683" s="10"/>
    </row>
    <row r="52684" spans="68:73">
      <c r="BP52684" s="8"/>
      <c r="BQ52684" s="8"/>
      <c r="BR52684" s="8"/>
      <c r="BS52684" s="8"/>
      <c r="BT52684" s="8"/>
      <c r="BU52684" s="8"/>
    </row>
    <row r="52685" spans="68:73">
      <c r="BP52685" s="10"/>
      <c r="BQ52685" s="10"/>
      <c r="BR52685" s="10"/>
      <c r="BS52685" s="10"/>
      <c r="BT52685" s="10"/>
      <c r="BU52685" s="10"/>
    </row>
    <row r="52686" spans="68:73">
      <c r="BP52686" s="8"/>
      <c r="BQ52686" s="8"/>
      <c r="BR52686" s="8"/>
      <c r="BS52686" s="8"/>
      <c r="BT52686" s="8"/>
      <c r="BU52686" s="8"/>
    </row>
    <row r="52687" spans="68:73">
      <c r="BP52687" s="10"/>
      <c r="BQ52687" s="10"/>
      <c r="BR52687" s="10"/>
      <c r="BS52687" s="10"/>
      <c r="BT52687" s="10"/>
      <c r="BU52687" s="10"/>
    </row>
    <row r="52688" spans="68:73">
      <c r="BP52688" s="8"/>
      <c r="BQ52688" s="8"/>
      <c r="BR52688" s="8"/>
      <c r="BS52688" s="8"/>
      <c r="BT52688" s="8"/>
      <c r="BU52688" s="8"/>
    </row>
    <row r="52689" spans="68:73">
      <c r="BP52689" s="10"/>
      <c r="BQ52689" s="10"/>
      <c r="BR52689" s="10"/>
      <c r="BS52689" s="10"/>
      <c r="BT52689" s="10"/>
      <c r="BU52689" s="10"/>
    </row>
    <row r="52690" spans="68:73">
      <c r="BP52690" s="8"/>
      <c r="BQ52690" s="8"/>
      <c r="BR52690" s="8"/>
      <c r="BS52690" s="8"/>
      <c r="BT52690" s="8"/>
      <c r="BU52690" s="8"/>
    </row>
    <row r="52691" spans="68:73">
      <c r="BP52691" s="10"/>
      <c r="BQ52691" s="10"/>
      <c r="BR52691" s="10"/>
      <c r="BS52691" s="10"/>
      <c r="BT52691" s="10"/>
      <c r="BU52691" s="10"/>
    </row>
    <row r="52692" spans="68:73">
      <c r="BP52692" s="8"/>
      <c r="BQ52692" s="8"/>
      <c r="BR52692" s="8"/>
      <c r="BS52692" s="8"/>
      <c r="BT52692" s="8"/>
      <c r="BU52692" s="8"/>
    </row>
    <row r="52693" spans="68:73">
      <c r="BP52693" s="10"/>
      <c r="BQ52693" s="10"/>
      <c r="BR52693" s="10"/>
      <c r="BS52693" s="10"/>
      <c r="BT52693" s="10"/>
      <c r="BU52693" s="10"/>
    </row>
    <row r="52694" spans="68:73">
      <c r="BP52694" s="8"/>
      <c r="BQ52694" s="8"/>
      <c r="BR52694" s="8"/>
      <c r="BS52694" s="8"/>
      <c r="BT52694" s="8"/>
      <c r="BU52694" s="8"/>
    </row>
    <row r="52695" spans="68:73">
      <c r="BP52695" s="10"/>
      <c r="BQ52695" s="10"/>
      <c r="BR52695" s="10"/>
      <c r="BS52695" s="10"/>
      <c r="BT52695" s="10"/>
      <c r="BU52695" s="10"/>
    </row>
    <row r="52696" spans="68:73">
      <c r="BP52696" s="8"/>
      <c r="BQ52696" s="8"/>
      <c r="BR52696" s="8"/>
      <c r="BS52696" s="8"/>
      <c r="BT52696" s="8"/>
      <c r="BU52696" s="8"/>
    </row>
    <row r="52697" spans="68:73">
      <c r="BP52697" s="10"/>
      <c r="BQ52697" s="10"/>
      <c r="BR52697" s="10"/>
      <c r="BS52697" s="10"/>
      <c r="BT52697" s="10"/>
      <c r="BU52697" s="10"/>
    </row>
    <row r="52698" spans="68:73">
      <c r="BP52698" s="8"/>
      <c r="BQ52698" s="8"/>
      <c r="BR52698" s="8"/>
      <c r="BS52698" s="8"/>
      <c r="BT52698" s="8"/>
      <c r="BU52698" s="8"/>
    </row>
    <row r="52699" spans="68:73">
      <c r="BP52699" s="10"/>
      <c r="BQ52699" s="10"/>
      <c r="BR52699" s="10"/>
      <c r="BS52699" s="10"/>
      <c r="BT52699" s="10"/>
      <c r="BU52699" s="10"/>
    </row>
    <row r="52700" spans="68:73">
      <c r="BP52700" s="8"/>
      <c r="BQ52700" s="8"/>
      <c r="BR52700" s="8"/>
      <c r="BS52700" s="8"/>
      <c r="BT52700" s="8"/>
      <c r="BU52700" s="8"/>
    </row>
    <row r="52701" spans="68:73">
      <c r="BP52701" s="10"/>
      <c r="BQ52701" s="10"/>
      <c r="BR52701" s="10"/>
      <c r="BS52701" s="10"/>
      <c r="BT52701" s="10"/>
      <c r="BU52701" s="10"/>
    </row>
    <row r="52702" spans="68:73">
      <c r="BP52702" s="8"/>
      <c r="BQ52702" s="8"/>
      <c r="BR52702" s="8"/>
      <c r="BS52702" s="8"/>
      <c r="BT52702" s="8"/>
      <c r="BU52702" s="8"/>
    </row>
    <row r="52703" spans="68:73">
      <c r="BP52703" s="10"/>
      <c r="BQ52703" s="10"/>
      <c r="BR52703" s="10"/>
      <c r="BS52703" s="10"/>
      <c r="BT52703" s="10"/>
      <c r="BU52703" s="10"/>
    </row>
    <row r="52704" spans="68:73">
      <c r="BP52704" s="8"/>
      <c r="BQ52704" s="8"/>
      <c r="BR52704" s="8"/>
      <c r="BS52704" s="8"/>
      <c r="BT52704" s="8"/>
      <c r="BU52704" s="8"/>
    </row>
    <row r="52705" spans="68:73">
      <c r="BP52705" s="10"/>
      <c r="BQ52705" s="10"/>
      <c r="BR52705" s="10"/>
      <c r="BS52705" s="10"/>
      <c r="BT52705" s="10"/>
      <c r="BU52705" s="10"/>
    </row>
    <row r="52706" spans="68:73">
      <c r="BP52706" s="8"/>
      <c r="BQ52706" s="8"/>
      <c r="BR52706" s="8"/>
      <c r="BS52706" s="8"/>
      <c r="BT52706" s="8"/>
      <c r="BU52706" s="8"/>
    </row>
    <row r="52707" spans="68:73">
      <c r="BP52707" s="10"/>
      <c r="BQ52707" s="10"/>
      <c r="BR52707" s="10"/>
      <c r="BS52707" s="10"/>
      <c r="BT52707" s="10"/>
      <c r="BU52707" s="10"/>
    </row>
    <row r="52708" spans="68:73">
      <c r="BP52708" s="8"/>
      <c r="BQ52708" s="8"/>
      <c r="BR52708" s="8"/>
      <c r="BS52708" s="8"/>
      <c r="BT52708" s="8"/>
      <c r="BU52708" s="8"/>
    </row>
    <row r="52709" spans="68:73">
      <c r="BP52709" s="10"/>
      <c r="BQ52709" s="10"/>
      <c r="BR52709" s="10"/>
      <c r="BS52709" s="10"/>
      <c r="BT52709" s="10"/>
      <c r="BU52709" s="10"/>
    </row>
    <row r="52710" spans="68:73">
      <c r="BP52710" s="8"/>
      <c r="BQ52710" s="8"/>
      <c r="BR52710" s="8"/>
      <c r="BS52710" s="8"/>
      <c r="BT52710" s="8"/>
      <c r="BU52710" s="8"/>
    </row>
    <row r="52711" spans="68:73">
      <c r="BP52711" s="10"/>
      <c r="BQ52711" s="10"/>
      <c r="BR52711" s="10"/>
      <c r="BS52711" s="10"/>
      <c r="BT52711" s="10"/>
      <c r="BU52711" s="10"/>
    </row>
    <row r="52712" spans="68:73">
      <c r="BP52712" s="8"/>
      <c r="BQ52712" s="8"/>
      <c r="BR52712" s="8"/>
      <c r="BS52712" s="8"/>
      <c r="BT52712" s="8"/>
      <c r="BU52712" s="8"/>
    </row>
    <row r="52713" spans="68:73">
      <c r="BP52713" s="10"/>
      <c r="BQ52713" s="10"/>
      <c r="BR52713" s="10"/>
      <c r="BS52713" s="10"/>
      <c r="BT52713" s="10"/>
      <c r="BU52713" s="10"/>
    </row>
    <row r="52714" spans="68:73">
      <c r="BP52714" s="8"/>
      <c r="BQ52714" s="8"/>
      <c r="BR52714" s="8"/>
      <c r="BS52714" s="8"/>
      <c r="BT52714" s="8"/>
      <c r="BU52714" s="8"/>
    </row>
    <row r="52715" spans="68:73">
      <c r="BP52715" s="10"/>
      <c r="BQ52715" s="10"/>
      <c r="BR52715" s="10"/>
      <c r="BS52715" s="10"/>
      <c r="BT52715" s="10"/>
      <c r="BU52715" s="10"/>
    </row>
    <row r="52716" spans="68:73">
      <c r="BP52716" s="8"/>
      <c r="BQ52716" s="8"/>
      <c r="BR52716" s="8"/>
      <c r="BS52716" s="8"/>
      <c r="BT52716" s="8"/>
      <c r="BU52716" s="8"/>
    </row>
    <row r="52717" spans="68:73">
      <c r="BP52717" s="10"/>
      <c r="BQ52717" s="10"/>
      <c r="BR52717" s="10"/>
      <c r="BS52717" s="10"/>
      <c r="BT52717" s="10"/>
      <c r="BU52717" s="10"/>
    </row>
    <row r="52718" spans="68:73">
      <c r="BP52718" s="8"/>
      <c r="BQ52718" s="8"/>
      <c r="BR52718" s="8"/>
      <c r="BS52718" s="8"/>
      <c r="BT52718" s="8"/>
      <c r="BU52718" s="8"/>
    </row>
    <row r="52719" spans="68:73">
      <c r="BP52719" s="10"/>
      <c r="BQ52719" s="10"/>
      <c r="BR52719" s="10"/>
      <c r="BS52719" s="10"/>
      <c r="BT52719" s="10"/>
      <c r="BU52719" s="10"/>
    </row>
    <row r="52720" spans="68:73">
      <c r="BP52720" s="8"/>
      <c r="BQ52720" s="8"/>
      <c r="BR52720" s="8"/>
      <c r="BS52720" s="8"/>
      <c r="BT52720" s="8"/>
      <c r="BU52720" s="8"/>
    </row>
    <row r="52721" spans="68:73">
      <c r="BP52721" s="10"/>
      <c r="BQ52721" s="10"/>
      <c r="BR52721" s="10"/>
      <c r="BS52721" s="10"/>
      <c r="BT52721" s="10"/>
      <c r="BU52721" s="10"/>
    </row>
    <row r="52722" spans="68:73">
      <c r="BP52722" s="8"/>
      <c r="BQ52722" s="8"/>
      <c r="BR52722" s="8"/>
      <c r="BS52722" s="8"/>
      <c r="BT52722" s="8"/>
      <c r="BU52722" s="8"/>
    </row>
    <row r="52723" spans="68:73">
      <c r="BP52723" s="10"/>
      <c r="BQ52723" s="10"/>
      <c r="BR52723" s="10"/>
      <c r="BS52723" s="10"/>
      <c r="BT52723" s="10"/>
      <c r="BU52723" s="10"/>
    </row>
    <row r="52724" spans="68:73">
      <c r="BP52724" s="8"/>
      <c r="BQ52724" s="8"/>
      <c r="BR52724" s="8"/>
      <c r="BS52724" s="8"/>
      <c r="BT52724" s="8"/>
      <c r="BU52724" s="8"/>
    </row>
    <row r="52725" spans="68:73">
      <c r="BP52725" s="10"/>
      <c r="BQ52725" s="10"/>
      <c r="BR52725" s="10"/>
      <c r="BS52725" s="10"/>
      <c r="BT52725" s="10"/>
      <c r="BU52725" s="10"/>
    </row>
    <row r="52726" spans="68:73">
      <c r="BP52726" s="8"/>
      <c r="BQ52726" s="8"/>
      <c r="BR52726" s="8"/>
      <c r="BS52726" s="8"/>
      <c r="BT52726" s="8"/>
      <c r="BU52726" s="8"/>
    </row>
    <row r="52727" spans="68:73">
      <c r="BP52727" s="10"/>
      <c r="BQ52727" s="10"/>
      <c r="BR52727" s="10"/>
      <c r="BS52727" s="10"/>
      <c r="BT52727" s="10"/>
      <c r="BU52727" s="10"/>
    </row>
    <row r="52728" spans="68:73">
      <c r="BP52728" s="8"/>
      <c r="BQ52728" s="8"/>
      <c r="BR52728" s="8"/>
      <c r="BS52728" s="8"/>
      <c r="BT52728" s="8"/>
      <c r="BU52728" s="8"/>
    </row>
    <row r="52729" spans="68:73">
      <c r="BP52729" s="10"/>
      <c r="BQ52729" s="10"/>
      <c r="BR52729" s="10"/>
      <c r="BS52729" s="10"/>
      <c r="BT52729" s="10"/>
      <c r="BU52729" s="10"/>
    </row>
    <row r="52730" spans="68:73">
      <c r="BP52730" s="8"/>
      <c r="BQ52730" s="8"/>
      <c r="BR52730" s="8"/>
      <c r="BS52730" s="8"/>
      <c r="BT52730" s="8"/>
      <c r="BU52730" s="8"/>
    </row>
    <row r="52731" spans="68:73">
      <c r="BP52731" s="10"/>
      <c r="BQ52731" s="10"/>
      <c r="BR52731" s="10"/>
      <c r="BS52731" s="10"/>
      <c r="BT52731" s="10"/>
      <c r="BU52731" s="10"/>
    </row>
    <row r="52732" spans="68:73">
      <c r="BP52732" s="8"/>
      <c r="BQ52732" s="8"/>
      <c r="BR52732" s="8"/>
      <c r="BS52732" s="8"/>
      <c r="BT52732" s="8"/>
      <c r="BU52732" s="8"/>
    </row>
    <row r="52733" spans="68:73">
      <c r="BP52733" s="10"/>
      <c r="BQ52733" s="10"/>
      <c r="BR52733" s="10"/>
      <c r="BS52733" s="10"/>
      <c r="BT52733" s="10"/>
      <c r="BU52733" s="10"/>
    </row>
    <row r="52734" spans="68:73">
      <c r="BP52734" s="8"/>
      <c r="BQ52734" s="8"/>
      <c r="BR52734" s="8"/>
      <c r="BS52734" s="8"/>
      <c r="BT52734" s="8"/>
      <c r="BU52734" s="8"/>
    </row>
    <row r="52735" spans="68:73">
      <c r="BP52735" s="10"/>
      <c r="BQ52735" s="10"/>
      <c r="BR52735" s="10"/>
      <c r="BS52735" s="10"/>
      <c r="BT52735" s="10"/>
      <c r="BU52735" s="10"/>
    </row>
    <row r="52736" spans="68:73">
      <c r="BP52736" s="8"/>
      <c r="BQ52736" s="8"/>
      <c r="BR52736" s="8"/>
      <c r="BS52736" s="8"/>
      <c r="BT52736" s="8"/>
      <c r="BU52736" s="8"/>
    </row>
    <row r="52737" spans="68:73">
      <c r="BP52737" s="10"/>
      <c r="BQ52737" s="10"/>
      <c r="BR52737" s="10"/>
      <c r="BS52737" s="10"/>
      <c r="BT52737" s="10"/>
      <c r="BU52737" s="10"/>
    </row>
    <row r="52738" spans="68:73">
      <c r="BP52738" s="8"/>
      <c r="BQ52738" s="8"/>
      <c r="BR52738" s="8"/>
      <c r="BS52738" s="8"/>
      <c r="BT52738" s="8"/>
      <c r="BU52738" s="8"/>
    </row>
    <row r="52739" spans="68:73">
      <c r="BP52739" s="10"/>
      <c r="BQ52739" s="10"/>
      <c r="BR52739" s="10"/>
      <c r="BS52739" s="10"/>
      <c r="BT52739" s="10"/>
      <c r="BU52739" s="10"/>
    </row>
    <row r="52740" spans="68:73">
      <c r="BP52740" s="8"/>
      <c r="BQ52740" s="8"/>
      <c r="BR52740" s="8"/>
      <c r="BS52740" s="8"/>
      <c r="BT52740" s="8"/>
      <c r="BU52740" s="8"/>
    </row>
    <row r="52741" spans="68:73">
      <c r="BP52741" s="10"/>
      <c r="BQ52741" s="10"/>
      <c r="BR52741" s="10"/>
      <c r="BS52741" s="10"/>
      <c r="BT52741" s="10"/>
      <c r="BU52741" s="10"/>
    </row>
    <row r="52742" spans="68:73">
      <c r="BP52742" s="8"/>
      <c r="BQ52742" s="8"/>
      <c r="BR52742" s="8"/>
      <c r="BS52742" s="8"/>
      <c r="BT52742" s="8"/>
      <c r="BU52742" s="8"/>
    </row>
    <row r="52743" spans="68:73">
      <c r="BP52743" s="10"/>
      <c r="BQ52743" s="10"/>
      <c r="BR52743" s="10"/>
      <c r="BS52743" s="10"/>
      <c r="BT52743" s="10"/>
      <c r="BU52743" s="10"/>
    </row>
    <row r="52744" spans="68:73">
      <c r="BP52744" s="8"/>
      <c r="BQ52744" s="8"/>
      <c r="BR52744" s="8"/>
      <c r="BS52744" s="8"/>
      <c r="BT52744" s="8"/>
      <c r="BU52744" s="8"/>
    </row>
    <row r="52745" spans="68:73">
      <c r="BP52745" s="10"/>
      <c r="BQ52745" s="10"/>
      <c r="BR52745" s="10"/>
      <c r="BS52745" s="10"/>
      <c r="BT52745" s="10"/>
      <c r="BU52745" s="10"/>
    </row>
    <row r="52746" spans="68:73">
      <c r="BP52746" s="8"/>
      <c r="BQ52746" s="8"/>
      <c r="BR52746" s="8"/>
      <c r="BS52746" s="8"/>
      <c r="BT52746" s="8"/>
      <c r="BU52746" s="8"/>
    </row>
    <row r="52747" spans="68:73">
      <c r="BP52747" s="10"/>
      <c r="BQ52747" s="10"/>
      <c r="BR52747" s="10"/>
      <c r="BS52747" s="10"/>
      <c r="BT52747" s="10"/>
      <c r="BU52747" s="10"/>
    </row>
    <row r="52748" spans="68:73">
      <c r="BP52748" s="8"/>
      <c r="BQ52748" s="8"/>
      <c r="BR52748" s="8"/>
      <c r="BS52748" s="8"/>
      <c r="BT52748" s="8"/>
      <c r="BU52748" s="8"/>
    </row>
    <row r="52749" spans="68:73">
      <c r="BP52749" s="10"/>
      <c r="BQ52749" s="10"/>
      <c r="BR52749" s="10"/>
      <c r="BS52749" s="10"/>
      <c r="BT52749" s="10"/>
      <c r="BU52749" s="10"/>
    </row>
    <row r="52750" spans="68:73">
      <c r="BP52750" s="8"/>
      <c r="BQ52750" s="8"/>
      <c r="BR52750" s="8"/>
      <c r="BS52750" s="8"/>
      <c r="BT52750" s="8"/>
      <c r="BU52750" s="8"/>
    </row>
    <row r="52751" spans="68:73">
      <c r="BP52751" s="10"/>
      <c r="BQ52751" s="10"/>
      <c r="BR52751" s="10"/>
      <c r="BS52751" s="10"/>
      <c r="BT52751" s="10"/>
      <c r="BU52751" s="10"/>
    </row>
    <row r="52752" spans="68:73">
      <c r="BP52752" s="8"/>
      <c r="BQ52752" s="8"/>
      <c r="BR52752" s="8"/>
      <c r="BS52752" s="8"/>
      <c r="BT52752" s="8"/>
      <c r="BU52752" s="8"/>
    </row>
    <row r="52753" spans="68:73">
      <c r="BP52753" s="10"/>
      <c r="BQ52753" s="10"/>
      <c r="BR52753" s="10"/>
      <c r="BS52753" s="10"/>
      <c r="BT52753" s="10"/>
      <c r="BU52753" s="10"/>
    </row>
    <row r="52754" spans="68:73">
      <c r="BP52754" s="8"/>
      <c r="BQ52754" s="8"/>
      <c r="BR52754" s="8"/>
      <c r="BS52754" s="8"/>
      <c r="BT52754" s="8"/>
      <c r="BU52754" s="8"/>
    </row>
    <row r="52755" spans="68:73">
      <c r="BP52755" s="10"/>
      <c r="BQ52755" s="10"/>
      <c r="BR52755" s="10"/>
      <c r="BS52755" s="10"/>
      <c r="BT52755" s="10"/>
      <c r="BU52755" s="10"/>
    </row>
    <row r="52756" spans="68:73">
      <c r="BP52756" s="8"/>
      <c r="BQ52756" s="8"/>
      <c r="BR52756" s="8"/>
      <c r="BS52756" s="8"/>
      <c r="BT52756" s="8"/>
      <c r="BU52756" s="8"/>
    </row>
    <row r="52757" spans="68:73">
      <c r="BP52757" s="10"/>
      <c r="BQ52757" s="10"/>
      <c r="BR52757" s="10"/>
      <c r="BS52757" s="10"/>
      <c r="BT52757" s="10"/>
      <c r="BU52757" s="10"/>
    </row>
    <row r="52758" spans="68:73">
      <c r="BP52758" s="8"/>
      <c r="BQ52758" s="8"/>
      <c r="BR52758" s="8"/>
      <c r="BS52758" s="8"/>
      <c r="BT52758" s="8"/>
      <c r="BU52758" s="8"/>
    </row>
    <row r="52759" spans="68:73">
      <c r="BP52759" s="10"/>
      <c r="BQ52759" s="10"/>
      <c r="BR52759" s="10"/>
      <c r="BS52759" s="10"/>
      <c r="BT52759" s="10"/>
      <c r="BU52759" s="10"/>
    </row>
    <row r="52760" spans="68:73">
      <c r="BP52760" s="8"/>
      <c r="BQ52760" s="8"/>
      <c r="BR52760" s="8"/>
      <c r="BS52760" s="8"/>
      <c r="BT52760" s="8"/>
      <c r="BU52760" s="8"/>
    </row>
    <row r="52761" spans="68:73">
      <c r="BP52761" s="10"/>
      <c r="BQ52761" s="10"/>
      <c r="BR52761" s="10"/>
      <c r="BS52761" s="10"/>
      <c r="BT52761" s="10"/>
      <c r="BU52761" s="10"/>
    </row>
    <row r="52762" spans="68:73">
      <c r="BP52762" s="8"/>
      <c r="BQ52762" s="8"/>
      <c r="BR52762" s="8"/>
      <c r="BS52762" s="8"/>
      <c r="BT52762" s="8"/>
      <c r="BU52762" s="8"/>
    </row>
    <row r="52763" spans="68:73">
      <c r="BP52763" s="10"/>
      <c r="BQ52763" s="10"/>
      <c r="BR52763" s="10"/>
      <c r="BS52763" s="10"/>
      <c r="BT52763" s="10"/>
      <c r="BU52763" s="10"/>
    </row>
    <row r="52764" spans="68:73">
      <c r="BP52764" s="8"/>
      <c r="BQ52764" s="8"/>
      <c r="BR52764" s="8"/>
      <c r="BS52764" s="8"/>
      <c r="BT52764" s="8"/>
      <c r="BU52764" s="8"/>
    </row>
    <row r="52765" spans="68:73">
      <c r="BP52765" s="10"/>
      <c r="BQ52765" s="10"/>
      <c r="BR52765" s="10"/>
      <c r="BS52765" s="10"/>
      <c r="BT52765" s="10"/>
      <c r="BU52765" s="10"/>
    </row>
    <row r="52766" spans="68:73">
      <c r="BP52766" s="8"/>
      <c r="BQ52766" s="8"/>
      <c r="BR52766" s="8"/>
      <c r="BS52766" s="8"/>
      <c r="BT52766" s="8"/>
      <c r="BU52766" s="8"/>
    </row>
    <row r="52767" spans="68:73">
      <c r="BP52767" s="10"/>
      <c r="BQ52767" s="10"/>
      <c r="BR52767" s="10"/>
      <c r="BS52767" s="10"/>
      <c r="BT52767" s="10"/>
      <c r="BU52767" s="10"/>
    </row>
    <row r="52768" spans="68:73">
      <c r="BP52768" s="8"/>
      <c r="BQ52768" s="8"/>
      <c r="BR52768" s="8"/>
      <c r="BS52768" s="8"/>
      <c r="BT52768" s="8"/>
      <c r="BU52768" s="8"/>
    </row>
    <row r="52769" spans="68:73">
      <c r="BP52769" s="10"/>
      <c r="BQ52769" s="10"/>
      <c r="BR52769" s="10"/>
      <c r="BS52769" s="10"/>
      <c r="BT52769" s="10"/>
      <c r="BU52769" s="10"/>
    </row>
    <row r="52770" spans="68:73">
      <c r="BP52770" s="8"/>
      <c r="BQ52770" s="8"/>
      <c r="BR52770" s="8"/>
      <c r="BS52770" s="8"/>
      <c r="BT52770" s="8"/>
      <c r="BU52770" s="8"/>
    </row>
    <row r="52771" spans="68:73">
      <c r="BP52771" s="10"/>
      <c r="BQ52771" s="10"/>
      <c r="BR52771" s="10"/>
      <c r="BS52771" s="10"/>
      <c r="BT52771" s="10"/>
      <c r="BU52771" s="10"/>
    </row>
    <row r="52772" spans="68:73">
      <c r="BP52772" s="8"/>
      <c r="BQ52772" s="8"/>
      <c r="BR52772" s="8"/>
      <c r="BS52772" s="8"/>
      <c r="BT52772" s="8"/>
      <c r="BU52772" s="8"/>
    </row>
    <row r="52773" spans="68:73">
      <c r="BP52773" s="10"/>
      <c r="BQ52773" s="10"/>
      <c r="BR52773" s="10"/>
      <c r="BS52773" s="10"/>
      <c r="BT52773" s="10"/>
      <c r="BU52773" s="10"/>
    </row>
    <row r="52774" spans="68:73">
      <c r="BP52774" s="8"/>
      <c r="BQ52774" s="8"/>
      <c r="BR52774" s="8"/>
      <c r="BS52774" s="8"/>
      <c r="BT52774" s="8"/>
      <c r="BU52774" s="8"/>
    </row>
    <row r="52775" spans="68:73">
      <c r="BP52775" s="10"/>
      <c r="BQ52775" s="10"/>
      <c r="BR52775" s="10"/>
      <c r="BS52775" s="10"/>
      <c r="BT52775" s="10"/>
      <c r="BU52775" s="10"/>
    </row>
    <row r="52776" spans="68:73">
      <c r="BP52776" s="8"/>
      <c r="BQ52776" s="8"/>
      <c r="BR52776" s="8"/>
      <c r="BS52776" s="8"/>
      <c r="BT52776" s="8"/>
      <c r="BU52776" s="8"/>
    </row>
    <row r="52777" spans="68:73">
      <c r="BP52777" s="10"/>
      <c r="BQ52777" s="10"/>
      <c r="BR52777" s="10"/>
      <c r="BS52777" s="10"/>
      <c r="BT52777" s="10"/>
      <c r="BU52777" s="10"/>
    </row>
    <row r="52778" spans="68:73">
      <c r="BP52778" s="8"/>
      <c r="BQ52778" s="8"/>
      <c r="BR52778" s="8"/>
      <c r="BS52778" s="8"/>
      <c r="BT52778" s="8"/>
      <c r="BU52778" s="8"/>
    </row>
    <row r="52779" spans="68:73">
      <c r="BP52779" s="10"/>
      <c r="BQ52779" s="10"/>
      <c r="BR52779" s="10"/>
      <c r="BS52779" s="10"/>
      <c r="BT52779" s="10"/>
      <c r="BU52779" s="10"/>
    </row>
    <row r="52780" spans="68:73">
      <c r="BP52780" s="8"/>
      <c r="BQ52780" s="8"/>
      <c r="BR52780" s="8"/>
      <c r="BS52780" s="8"/>
      <c r="BT52780" s="8"/>
      <c r="BU52780" s="8"/>
    </row>
    <row r="52781" spans="68:73">
      <c r="BP52781" s="10"/>
      <c r="BQ52781" s="10"/>
      <c r="BR52781" s="10"/>
      <c r="BS52781" s="10"/>
      <c r="BT52781" s="10"/>
      <c r="BU52781" s="10"/>
    </row>
    <row r="52782" spans="68:73">
      <c r="BP52782" s="8"/>
      <c r="BQ52782" s="8"/>
      <c r="BR52782" s="8"/>
      <c r="BS52782" s="8"/>
      <c r="BT52782" s="8"/>
      <c r="BU52782" s="8"/>
    </row>
    <row r="52783" spans="68:73">
      <c r="BP52783" s="10"/>
      <c r="BQ52783" s="10"/>
      <c r="BR52783" s="10"/>
      <c r="BS52783" s="10"/>
      <c r="BT52783" s="10"/>
      <c r="BU52783" s="10"/>
    </row>
    <row r="52784" spans="68:73">
      <c r="BP52784" s="8"/>
      <c r="BQ52784" s="8"/>
      <c r="BR52784" s="8"/>
      <c r="BS52784" s="8"/>
      <c r="BT52784" s="8"/>
      <c r="BU52784" s="8"/>
    </row>
    <row r="52785" spans="68:73">
      <c r="BP52785" s="10"/>
      <c r="BQ52785" s="10"/>
      <c r="BR52785" s="10"/>
      <c r="BS52785" s="10"/>
      <c r="BT52785" s="10"/>
      <c r="BU52785" s="10"/>
    </row>
    <row r="52786" spans="68:73">
      <c r="BP52786" s="8"/>
      <c r="BQ52786" s="8"/>
      <c r="BR52786" s="8"/>
      <c r="BS52786" s="8"/>
      <c r="BT52786" s="8"/>
      <c r="BU52786" s="8"/>
    </row>
    <row r="52787" spans="68:73">
      <c r="BP52787" s="10"/>
      <c r="BQ52787" s="10"/>
      <c r="BR52787" s="10"/>
      <c r="BS52787" s="10"/>
      <c r="BT52787" s="10"/>
      <c r="BU52787" s="10"/>
    </row>
    <row r="52788" spans="68:73">
      <c r="BP52788" s="8"/>
      <c r="BQ52788" s="8"/>
      <c r="BR52788" s="8"/>
      <c r="BS52788" s="8"/>
      <c r="BT52788" s="8"/>
      <c r="BU52788" s="8"/>
    </row>
    <row r="52789" spans="68:73">
      <c r="BP52789" s="10"/>
      <c r="BQ52789" s="10"/>
      <c r="BR52789" s="10"/>
      <c r="BS52789" s="10"/>
      <c r="BT52789" s="10"/>
      <c r="BU52789" s="10"/>
    </row>
    <row r="52790" spans="68:73">
      <c r="BP52790" s="8"/>
      <c r="BQ52790" s="8"/>
      <c r="BR52790" s="8"/>
      <c r="BS52790" s="8"/>
      <c r="BT52790" s="8"/>
      <c r="BU52790" s="8"/>
    </row>
    <row r="52791" spans="68:73">
      <c r="BP52791" s="10"/>
      <c r="BQ52791" s="10"/>
      <c r="BR52791" s="10"/>
      <c r="BS52791" s="10"/>
      <c r="BT52791" s="10"/>
      <c r="BU52791" s="10"/>
    </row>
    <row r="52792" spans="68:73">
      <c r="BP52792" s="8"/>
      <c r="BQ52792" s="8"/>
      <c r="BR52792" s="8"/>
      <c r="BS52792" s="8"/>
      <c r="BT52792" s="8"/>
      <c r="BU52792" s="8"/>
    </row>
    <row r="52793" spans="68:73">
      <c r="BP52793" s="10"/>
      <c r="BQ52793" s="10"/>
      <c r="BR52793" s="10"/>
      <c r="BS52793" s="10"/>
      <c r="BT52793" s="10"/>
      <c r="BU52793" s="10"/>
    </row>
    <row r="52794" spans="68:73">
      <c r="BP52794" s="8"/>
      <c r="BQ52794" s="8"/>
      <c r="BR52794" s="8"/>
      <c r="BS52794" s="8"/>
      <c r="BT52794" s="8"/>
      <c r="BU52794" s="8"/>
    </row>
    <row r="52795" spans="68:73">
      <c r="BP52795" s="10"/>
      <c r="BQ52795" s="10"/>
      <c r="BR52795" s="10"/>
      <c r="BS52795" s="10"/>
      <c r="BT52795" s="10"/>
      <c r="BU52795" s="10"/>
    </row>
    <row r="52796" spans="68:73">
      <c r="BP52796" s="8"/>
      <c r="BQ52796" s="8"/>
      <c r="BR52796" s="8"/>
      <c r="BS52796" s="8"/>
      <c r="BT52796" s="8"/>
      <c r="BU52796" s="8"/>
    </row>
    <row r="52797" spans="68:73">
      <c r="BP52797" s="10"/>
      <c r="BQ52797" s="10"/>
      <c r="BR52797" s="10"/>
      <c r="BS52797" s="10"/>
      <c r="BT52797" s="10"/>
      <c r="BU52797" s="10"/>
    </row>
    <row r="52798" spans="68:73">
      <c r="BP52798" s="8"/>
      <c r="BQ52798" s="8"/>
      <c r="BR52798" s="8"/>
      <c r="BS52798" s="8"/>
      <c r="BT52798" s="8"/>
      <c r="BU52798" s="8"/>
    </row>
    <row r="52799" spans="68:73">
      <c r="BP52799" s="10"/>
      <c r="BQ52799" s="10"/>
      <c r="BR52799" s="10"/>
      <c r="BS52799" s="10"/>
      <c r="BT52799" s="10"/>
      <c r="BU52799" s="10"/>
    </row>
    <row r="52800" spans="68:73">
      <c r="BP52800" s="8"/>
      <c r="BQ52800" s="8"/>
      <c r="BR52800" s="8"/>
      <c r="BS52800" s="8"/>
      <c r="BT52800" s="8"/>
      <c r="BU52800" s="8"/>
    </row>
    <row r="52801" spans="68:73">
      <c r="BP52801" s="10"/>
      <c r="BQ52801" s="10"/>
      <c r="BR52801" s="10"/>
      <c r="BS52801" s="10"/>
      <c r="BT52801" s="10"/>
      <c r="BU52801" s="10"/>
    </row>
    <row r="52802" spans="68:73">
      <c r="BP52802" s="8"/>
      <c r="BQ52802" s="8"/>
      <c r="BR52802" s="8"/>
      <c r="BS52802" s="8"/>
      <c r="BT52802" s="8"/>
      <c r="BU52802" s="8"/>
    </row>
    <row r="52803" spans="68:73">
      <c r="BP52803" s="10"/>
      <c r="BQ52803" s="10"/>
      <c r="BR52803" s="10"/>
      <c r="BS52803" s="10"/>
      <c r="BT52803" s="10"/>
      <c r="BU52803" s="10"/>
    </row>
    <row r="52804" spans="68:73">
      <c r="BP52804" s="8"/>
      <c r="BQ52804" s="8"/>
      <c r="BR52804" s="8"/>
      <c r="BS52804" s="8"/>
      <c r="BT52804" s="8"/>
      <c r="BU52804" s="8"/>
    </row>
    <row r="52805" spans="68:73">
      <c r="BP52805" s="10"/>
      <c r="BQ52805" s="10"/>
      <c r="BR52805" s="10"/>
      <c r="BS52805" s="10"/>
      <c r="BT52805" s="10"/>
      <c r="BU52805" s="10"/>
    </row>
    <row r="52806" spans="68:73">
      <c r="BP52806" s="8"/>
      <c r="BQ52806" s="8"/>
      <c r="BR52806" s="8"/>
      <c r="BS52806" s="8"/>
      <c r="BT52806" s="8"/>
      <c r="BU52806" s="8"/>
    </row>
    <row r="52807" spans="68:73">
      <c r="BP52807" s="10"/>
      <c r="BQ52807" s="10"/>
      <c r="BR52807" s="10"/>
      <c r="BS52807" s="10"/>
      <c r="BT52807" s="10"/>
      <c r="BU52807" s="10"/>
    </row>
    <row r="52808" spans="68:73">
      <c r="BP52808" s="8"/>
      <c r="BQ52808" s="8"/>
      <c r="BR52808" s="8"/>
      <c r="BS52808" s="8"/>
      <c r="BT52808" s="8"/>
      <c r="BU52808" s="8"/>
    </row>
    <row r="52809" spans="68:73">
      <c r="BP52809" s="10"/>
      <c r="BQ52809" s="10"/>
      <c r="BR52809" s="10"/>
      <c r="BS52809" s="10"/>
      <c r="BT52809" s="10"/>
      <c r="BU52809" s="10"/>
    </row>
    <row r="52810" spans="68:73">
      <c r="BP52810" s="8"/>
      <c r="BQ52810" s="8"/>
      <c r="BR52810" s="8"/>
      <c r="BS52810" s="8"/>
      <c r="BT52810" s="8"/>
      <c r="BU52810" s="8"/>
    </row>
    <row r="52811" spans="68:73">
      <c r="BP52811" s="10"/>
      <c r="BQ52811" s="10"/>
      <c r="BR52811" s="10"/>
      <c r="BS52811" s="10"/>
      <c r="BT52811" s="10"/>
      <c r="BU52811" s="10"/>
    </row>
    <row r="52812" spans="68:73">
      <c r="BP52812" s="8"/>
      <c r="BQ52812" s="8"/>
      <c r="BR52812" s="8"/>
      <c r="BS52812" s="8"/>
      <c r="BT52812" s="8"/>
      <c r="BU52812" s="8"/>
    </row>
    <row r="52813" spans="68:73">
      <c r="BP52813" s="10"/>
      <c r="BQ52813" s="10"/>
      <c r="BR52813" s="10"/>
      <c r="BS52813" s="10"/>
      <c r="BT52813" s="10"/>
      <c r="BU52813" s="10"/>
    </row>
    <row r="52814" spans="68:73">
      <c r="BP52814" s="8"/>
      <c r="BQ52814" s="8"/>
      <c r="BR52814" s="8"/>
      <c r="BS52814" s="8"/>
      <c r="BT52814" s="8"/>
      <c r="BU52814" s="8"/>
    </row>
    <row r="52815" spans="68:73">
      <c r="BP52815" s="10"/>
      <c r="BQ52815" s="10"/>
      <c r="BR52815" s="10"/>
      <c r="BS52815" s="10"/>
      <c r="BT52815" s="10"/>
      <c r="BU52815" s="10"/>
    </row>
    <row r="52816" spans="68:73">
      <c r="BP52816" s="8"/>
      <c r="BQ52816" s="8"/>
      <c r="BR52816" s="8"/>
      <c r="BS52816" s="8"/>
      <c r="BT52816" s="8"/>
      <c r="BU52816" s="8"/>
    </row>
    <row r="52817" spans="68:73">
      <c r="BP52817" s="10"/>
      <c r="BQ52817" s="10"/>
      <c r="BR52817" s="10"/>
      <c r="BS52817" s="10"/>
      <c r="BT52817" s="10"/>
      <c r="BU52817" s="10"/>
    </row>
    <row r="52818" spans="68:73">
      <c r="BP52818" s="8"/>
      <c r="BQ52818" s="8"/>
      <c r="BR52818" s="8"/>
      <c r="BS52818" s="8"/>
      <c r="BT52818" s="8"/>
      <c r="BU52818" s="8"/>
    </row>
    <row r="52819" spans="68:73">
      <c r="BP52819" s="10"/>
      <c r="BQ52819" s="10"/>
      <c r="BR52819" s="10"/>
      <c r="BS52819" s="10"/>
      <c r="BT52819" s="10"/>
      <c r="BU52819" s="10"/>
    </row>
    <row r="52820" spans="68:73">
      <c r="BP52820" s="8"/>
      <c r="BQ52820" s="8"/>
      <c r="BR52820" s="8"/>
      <c r="BS52820" s="8"/>
      <c r="BT52820" s="8"/>
      <c r="BU52820" s="8"/>
    </row>
    <row r="52821" spans="68:73">
      <c r="BP52821" s="10"/>
      <c r="BQ52821" s="10"/>
      <c r="BR52821" s="10"/>
      <c r="BS52821" s="10"/>
      <c r="BT52821" s="10"/>
      <c r="BU52821" s="10"/>
    </row>
    <row r="52822" spans="68:73">
      <c r="BP52822" s="8"/>
      <c r="BQ52822" s="8"/>
      <c r="BR52822" s="8"/>
      <c r="BS52822" s="8"/>
      <c r="BT52822" s="8"/>
      <c r="BU52822" s="8"/>
    </row>
    <row r="52823" spans="68:73">
      <c r="BP52823" s="10"/>
      <c r="BQ52823" s="10"/>
      <c r="BR52823" s="10"/>
      <c r="BS52823" s="10"/>
      <c r="BT52823" s="10"/>
      <c r="BU52823" s="10"/>
    </row>
    <row r="52824" spans="68:73">
      <c r="BP52824" s="8"/>
      <c r="BQ52824" s="8"/>
      <c r="BR52824" s="8"/>
      <c r="BS52824" s="8"/>
      <c r="BT52824" s="8"/>
      <c r="BU52824" s="8"/>
    </row>
    <row r="52825" spans="68:73">
      <c r="BP52825" s="10"/>
      <c r="BQ52825" s="10"/>
      <c r="BR52825" s="10"/>
      <c r="BS52825" s="10"/>
      <c r="BT52825" s="10"/>
      <c r="BU52825" s="10"/>
    </row>
    <row r="52826" spans="68:73">
      <c r="BP52826" s="8"/>
      <c r="BQ52826" s="8"/>
      <c r="BR52826" s="8"/>
      <c r="BS52826" s="8"/>
      <c r="BT52826" s="8"/>
      <c r="BU52826" s="8"/>
    </row>
    <row r="52827" spans="68:73">
      <c r="BP52827" s="10"/>
      <c r="BQ52827" s="10"/>
      <c r="BR52827" s="10"/>
      <c r="BS52827" s="10"/>
      <c r="BT52827" s="10"/>
      <c r="BU52827" s="10"/>
    </row>
    <row r="52828" spans="68:73">
      <c r="BP52828" s="8"/>
      <c r="BQ52828" s="8"/>
      <c r="BR52828" s="8"/>
      <c r="BS52828" s="8"/>
      <c r="BT52828" s="8"/>
      <c r="BU52828" s="8"/>
    </row>
    <row r="52829" spans="68:73">
      <c r="BP52829" s="10"/>
      <c r="BQ52829" s="10"/>
      <c r="BR52829" s="10"/>
      <c r="BS52829" s="10"/>
      <c r="BT52829" s="10"/>
      <c r="BU52829" s="10"/>
    </row>
    <row r="52830" spans="68:73">
      <c r="BP52830" s="8"/>
      <c r="BQ52830" s="8"/>
      <c r="BR52830" s="8"/>
      <c r="BS52830" s="8"/>
      <c r="BT52830" s="8"/>
      <c r="BU52830" s="8"/>
    </row>
    <row r="52831" spans="68:73">
      <c r="BP52831" s="10"/>
      <c r="BQ52831" s="10"/>
      <c r="BR52831" s="10"/>
      <c r="BS52831" s="10"/>
      <c r="BT52831" s="10"/>
      <c r="BU52831" s="10"/>
    </row>
    <row r="52832" spans="68:73">
      <c r="BP52832" s="8"/>
      <c r="BQ52832" s="8"/>
      <c r="BR52832" s="8"/>
      <c r="BS52832" s="8"/>
      <c r="BT52832" s="8"/>
      <c r="BU52832" s="8"/>
    </row>
    <row r="52833" spans="68:73">
      <c r="BP52833" s="10"/>
      <c r="BQ52833" s="10"/>
      <c r="BR52833" s="10"/>
      <c r="BS52833" s="10"/>
      <c r="BT52833" s="10"/>
      <c r="BU52833" s="10"/>
    </row>
    <row r="52834" spans="68:73">
      <c r="BP52834" s="8"/>
      <c r="BQ52834" s="8"/>
      <c r="BR52834" s="8"/>
      <c r="BS52834" s="8"/>
      <c r="BT52834" s="8"/>
      <c r="BU52834" s="8"/>
    </row>
    <row r="52835" spans="68:73">
      <c r="BP52835" s="10"/>
      <c r="BQ52835" s="10"/>
      <c r="BR52835" s="10"/>
      <c r="BS52835" s="10"/>
      <c r="BT52835" s="10"/>
      <c r="BU52835" s="10"/>
    </row>
    <row r="52836" spans="68:73">
      <c r="BP52836" s="8"/>
      <c r="BQ52836" s="8"/>
      <c r="BR52836" s="8"/>
      <c r="BS52836" s="8"/>
      <c r="BT52836" s="8"/>
      <c r="BU52836" s="8"/>
    </row>
    <row r="52837" spans="68:73">
      <c r="BP52837" s="10"/>
      <c r="BQ52837" s="10"/>
      <c r="BR52837" s="10"/>
      <c r="BS52837" s="10"/>
      <c r="BT52837" s="10"/>
      <c r="BU52837" s="10"/>
    </row>
    <row r="52838" spans="68:73">
      <c r="BP52838" s="8"/>
      <c r="BQ52838" s="8"/>
      <c r="BR52838" s="8"/>
      <c r="BS52838" s="8"/>
      <c r="BT52838" s="8"/>
      <c r="BU52838" s="8"/>
    </row>
    <row r="52839" spans="68:73">
      <c r="BP52839" s="10"/>
      <c r="BQ52839" s="10"/>
      <c r="BR52839" s="10"/>
      <c r="BS52839" s="10"/>
      <c r="BT52839" s="10"/>
      <c r="BU52839" s="10"/>
    </row>
    <row r="52840" spans="68:73">
      <c r="BP52840" s="8"/>
      <c r="BQ52840" s="8"/>
      <c r="BR52840" s="8"/>
      <c r="BS52840" s="8"/>
      <c r="BT52840" s="8"/>
      <c r="BU52840" s="8"/>
    </row>
    <row r="52841" spans="68:73">
      <c r="BP52841" s="10"/>
      <c r="BQ52841" s="10"/>
      <c r="BR52841" s="10"/>
      <c r="BS52841" s="10"/>
      <c r="BT52841" s="10"/>
      <c r="BU52841" s="10"/>
    </row>
    <row r="52842" spans="68:73">
      <c r="BP52842" s="8"/>
      <c r="BQ52842" s="8"/>
      <c r="BR52842" s="8"/>
      <c r="BS52842" s="8"/>
      <c r="BT52842" s="8"/>
      <c r="BU52842" s="8"/>
    </row>
    <row r="52843" spans="68:73">
      <c r="BP52843" s="10"/>
      <c r="BQ52843" s="10"/>
      <c r="BR52843" s="10"/>
      <c r="BS52843" s="10"/>
      <c r="BT52843" s="10"/>
      <c r="BU52843" s="10"/>
    </row>
    <row r="52844" spans="68:73">
      <c r="BP52844" s="8"/>
      <c r="BQ52844" s="8"/>
      <c r="BR52844" s="8"/>
      <c r="BS52844" s="8"/>
      <c r="BT52844" s="8"/>
      <c r="BU52844" s="8"/>
    </row>
    <row r="52845" spans="68:73">
      <c r="BP52845" s="10"/>
      <c r="BQ52845" s="10"/>
      <c r="BR52845" s="10"/>
      <c r="BS52845" s="10"/>
      <c r="BT52845" s="10"/>
      <c r="BU52845" s="10"/>
    </row>
    <row r="52846" spans="68:73">
      <c r="BP52846" s="8"/>
      <c r="BQ52846" s="8"/>
      <c r="BR52846" s="8"/>
      <c r="BS52846" s="8"/>
      <c r="BT52846" s="8"/>
      <c r="BU52846" s="8"/>
    </row>
    <row r="52847" spans="68:73">
      <c r="BP52847" s="10"/>
      <c r="BQ52847" s="10"/>
      <c r="BR52847" s="10"/>
      <c r="BS52847" s="10"/>
      <c r="BT52847" s="10"/>
      <c r="BU52847" s="10"/>
    </row>
    <row r="52848" spans="68:73">
      <c r="BP52848" s="8"/>
      <c r="BQ52848" s="8"/>
      <c r="BR52848" s="8"/>
      <c r="BS52848" s="8"/>
      <c r="BT52848" s="8"/>
      <c r="BU52848" s="8"/>
    </row>
    <row r="52849" spans="68:73">
      <c r="BP52849" s="10"/>
      <c r="BQ52849" s="10"/>
      <c r="BR52849" s="10"/>
      <c r="BS52849" s="10"/>
      <c r="BT52849" s="10"/>
      <c r="BU52849" s="10"/>
    </row>
    <row r="52850" spans="68:73">
      <c r="BP52850" s="8"/>
      <c r="BQ52850" s="8"/>
      <c r="BR52850" s="8"/>
      <c r="BS52850" s="8"/>
      <c r="BT52850" s="8"/>
      <c r="BU52850" s="8"/>
    </row>
    <row r="52851" spans="68:73">
      <c r="BP52851" s="10"/>
      <c r="BQ52851" s="10"/>
      <c r="BR52851" s="10"/>
      <c r="BS52851" s="10"/>
      <c r="BT52851" s="10"/>
      <c r="BU52851" s="10"/>
    </row>
    <row r="52852" spans="68:73">
      <c r="BP52852" s="8"/>
      <c r="BQ52852" s="8"/>
      <c r="BR52852" s="8"/>
      <c r="BS52852" s="8"/>
      <c r="BT52852" s="8"/>
      <c r="BU52852" s="8"/>
    </row>
    <row r="52853" spans="68:73">
      <c r="BP52853" s="10"/>
      <c r="BQ52853" s="10"/>
      <c r="BR52853" s="10"/>
      <c r="BS52853" s="10"/>
      <c r="BT52853" s="10"/>
      <c r="BU52853" s="10"/>
    </row>
    <row r="52854" spans="68:73">
      <c r="BP52854" s="8"/>
      <c r="BQ52854" s="8"/>
      <c r="BR52854" s="8"/>
      <c r="BS52854" s="8"/>
      <c r="BT52854" s="8"/>
      <c r="BU52854" s="8"/>
    </row>
    <row r="52855" spans="68:73">
      <c r="BP52855" s="10"/>
      <c r="BQ52855" s="10"/>
      <c r="BR52855" s="10"/>
      <c r="BS52855" s="10"/>
      <c r="BT52855" s="10"/>
      <c r="BU52855" s="10"/>
    </row>
    <row r="52856" spans="68:73">
      <c r="BP52856" s="8"/>
      <c r="BQ52856" s="8"/>
      <c r="BR52856" s="8"/>
      <c r="BS52856" s="8"/>
      <c r="BT52856" s="8"/>
      <c r="BU52856" s="8"/>
    </row>
    <row r="52857" spans="68:73">
      <c r="BP52857" s="10"/>
      <c r="BQ52857" s="10"/>
      <c r="BR52857" s="10"/>
      <c r="BS52857" s="10"/>
      <c r="BT52857" s="10"/>
      <c r="BU52857" s="10"/>
    </row>
    <row r="52858" spans="68:73">
      <c r="BP52858" s="8"/>
      <c r="BQ52858" s="8"/>
      <c r="BR52858" s="8"/>
      <c r="BS52858" s="8"/>
      <c r="BT52858" s="8"/>
      <c r="BU52858" s="8"/>
    </row>
    <row r="52859" spans="68:73">
      <c r="BP52859" s="10"/>
      <c r="BQ52859" s="10"/>
      <c r="BR52859" s="10"/>
      <c r="BS52859" s="10"/>
      <c r="BT52859" s="10"/>
      <c r="BU52859" s="10"/>
    </row>
    <row r="52860" spans="68:73">
      <c r="BP52860" s="8"/>
      <c r="BQ52860" s="8"/>
      <c r="BR52860" s="8"/>
      <c r="BS52860" s="8"/>
      <c r="BT52860" s="8"/>
      <c r="BU52860" s="8"/>
    </row>
    <row r="52861" spans="68:73">
      <c r="BP52861" s="10"/>
      <c r="BQ52861" s="10"/>
      <c r="BR52861" s="10"/>
      <c r="BS52861" s="10"/>
      <c r="BT52861" s="10"/>
      <c r="BU52861" s="10"/>
    </row>
    <row r="52862" spans="68:73">
      <c r="BP52862" s="8"/>
      <c r="BQ52862" s="8"/>
      <c r="BR52862" s="8"/>
      <c r="BS52862" s="8"/>
      <c r="BT52862" s="8"/>
      <c r="BU52862" s="8"/>
    </row>
    <row r="52863" spans="68:73">
      <c r="BP52863" s="10"/>
      <c r="BQ52863" s="10"/>
      <c r="BR52863" s="10"/>
      <c r="BS52863" s="10"/>
      <c r="BT52863" s="10"/>
      <c r="BU52863" s="10"/>
    </row>
    <row r="52864" spans="68:73">
      <c r="BP52864" s="8"/>
      <c r="BQ52864" s="8"/>
      <c r="BR52864" s="8"/>
      <c r="BS52864" s="8"/>
      <c r="BT52864" s="8"/>
      <c r="BU52864" s="8"/>
    </row>
    <row r="52865" spans="68:73">
      <c r="BP52865" s="10"/>
      <c r="BQ52865" s="10"/>
      <c r="BR52865" s="10"/>
      <c r="BS52865" s="10"/>
      <c r="BT52865" s="10"/>
      <c r="BU52865" s="10"/>
    </row>
    <row r="52866" spans="68:73">
      <c r="BP52866" s="8"/>
      <c r="BQ52866" s="8"/>
      <c r="BR52866" s="8"/>
      <c r="BS52866" s="8"/>
      <c r="BT52866" s="8"/>
      <c r="BU52866" s="8"/>
    </row>
    <row r="52867" spans="68:73">
      <c r="BP52867" s="10"/>
      <c r="BQ52867" s="10"/>
      <c r="BR52867" s="10"/>
      <c r="BS52867" s="10"/>
      <c r="BT52867" s="10"/>
      <c r="BU52867" s="10"/>
    </row>
    <row r="52868" spans="68:73">
      <c r="BP52868" s="8"/>
      <c r="BQ52868" s="8"/>
      <c r="BR52868" s="8"/>
      <c r="BS52868" s="8"/>
      <c r="BT52868" s="8"/>
      <c r="BU52868" s="8"/>
    </row>
    <row r="52869" spans="68:73">
      <c r="BP52869" s="10"/>
      <c r="BQ52869" s="10"/>
      <c r="BR52869" s="10"/>
      <c r="BS52869" s="10"/>
      <c r="BT52869" s="10"/>
      <c r="BU52869" s="10"/>
    </row>
    <row r="52870" spans="68:73">
      <c r="BP52870" s="8"/>
      <c r="BQ52870" s="8"/>
      <c r="BR52870" s="8"/>
      <c r="BS52870" s="8"/>
      <c r="BT52870" s="8"/>
      <c r="BU52870" s="8"/>
    </row>
    <row r="52871" spans="68:73">
      <c r="BP52871" s="10"/>
      <c r="BQ52871" s="10"/>
      <c r="BR52871" s="10"/>
      <c r="BS52871" s="10"/>
      <c r="BT52871" s="10"/>
      <c r="BU52871" s="10"/>
    </row>
    <row r="52872" spans="68:73">
      <c r="BP52872" s="8"/>
      <c r="BQ52872" s="8"/>
      <c r="BR52872" s="8"/>
      <c r="BS52872" s="8"/>
      <c r="BT52872" s="8"/>
      <c r="BU52872" s="8"/>
    </row>
    <row r="52873" spans="68:73">
      <c r="BP52873" s="10"/>
      <c r="BQ52873" s="10"/>
      <c r="BR52873" s="10"/>
      <c r="BS52873" s="10"/>
      <c r="BT52873" s="10"/>
      <c r="BU52873" s="10"/>
    </row>
    <row r="52874" spans="68:73">
      <c r="BP52874" s="8"/>
      <c r="BQ52874" s="8"/>
      <c r="BR52874" s="8"/>
      <c r="BS52874" s="8"/>
      <c r="BT52874" s="8"/>
      <c r="BU52874" s="8"/>
    </row>
    <row r="52875" spans="68:73">
      <c r="BP52875" s="10"/>
      <c r="BQ52875" s="10"/>
      <c r="BR52875" s="10"/>
      <c r="BS52875" s="10"/>
      <c r="BT52875" s="10"/>
      <c r="BU52875" s="10"/>
    </row>
    <row r="52876" spans="68:73">
      <c r="BP52876" s="8"/>
      <c r="BQ52876" s="8"/>
      <c r="BR52876" s="8"/>
      <c r="BS52876" s="8"/>
      <c r="BT52876" s="8"/>
      <c r="BU52876" s="8"/>
    </row>
    <row r="52877" spans="68:73">
      <c r="BP52877" s="10"/>
      <c r="BQ52877" s="10"/>
      <c r="BR52877" s="10"/>
      <c r="BS52877" s="10"/>
      <c r="BT52877" s="10"/>
      <c r="BU52877" s="10"/>
    </row>
    <row r="52878" spans="68:73">
      <c r="BP52878" s="8"/>
      <c r="BQ52878" s="8"/>
      <c r="BR52878" s="8"/>
      <c r="BS52878" s="8"/>
      <c r="BT52878" s="8"/>
      <c r="BU52878" s="8"/>
    </row>
    <row r="52879" spans="68:73">
      <c r="BP52879" s="10"/>
      <c r="BQ52879" s="10"/>
      <c r="BR52879" s="10"/>
      <c r="BS52879" s="10"/>
      <c r="BT52879" s="10"/>
      <c r="BU52879" s="10"/>
    </row>
    <row r="52880" spans="68:73">
      <c r="BP52880" s="8"/>
      <c r="BQ52880" s="8"/>
      <c r="BR52880" s="8"/>
      <c r="BS52880" s="8"/>
      <c r="BT52880" s="8"/>
      <c r="BU52880" s="8"/>
    </row>
    <row r="52881" spans="68:73">
      <c r="BP52881" s="10"/>
      <c r="BQ52881" s="10"/>
      <c r="BR52881" s="10"/>
      <c r="BS52881" s="10"/>
      <c r="BT52881" s="10"/>
      <c r="BU52881" s="10"/>
    </row>
    <row r="52882" spans="68:73">
      <c r="BP52882" s="8"/>
      <c r="BQ52882" s="8"/>
      <c r="BR52882" s="8"/>
      <c r="BS52882" s="8"/>
      <c r="BT52882" s="8"/>
      <c r="BU52882" s="8"/>
    </row>
    <row r="52883" spans="68:73">
      <c r="BP52883" s="10"/>
      <c r="BQ52883" s="10"/>
      <c r="BR52883" s="10"/>
      <c r="BS52883" s="10"/>
      <c r="BT52883" s="10"/>
      <c r="BU52883" s="10"/>
    </row>
    <row r="52884" spans="68:73">
      <c r="BP52884" s="8"/>
      <c r="BQ52884" s="8"/>
      <c r="BR52884" s="8"/>
      <c r="BS52884" s="8"/>
      <c r="BT52884" s="8"/>
      <c r="BU52884" s="8"/>
    </row>
    <row r="52885" spans="68:73">
      <c r="BP52885" s="10"/>
      <c r="BQ52885" s="10"/>
      <c r="BR52885" s="10"/>
      <c r="BS52885" s="10"/>
      <c r="BT52885" s="10"/>
      <c r="BU52885" s="10"/>
    </row>
    <row r="52886" spans="68:73">
      <c r="BP52886" s="8"/>
      <c r="BQ52886" s="8"/>
      <c r="BR52886" s="8"/>
      <c r="BS52886" s="8"/>
      <c r="BT52886" s="8"/>
      <c r="BU52886" s="8"/>
    </row>
    <row r="52887" spans="68:73">
      <c r="BP52887" s="10"/>
      <c r="BQ52887" s="10"/>
      <c r="BR52887" s="10"/>
      <c r="BS52887" s="10"/>
      <c r="BT52887" s="10"/>
      <c r="BU52887" s="10"/>
    </row>
    <row r="52888" spans="68:73">
      <c r="BP52888" s="8"/>
      <c r="BQ52888" s="8"/>
      <c r="BR52888" s="8"/>
      <c r="BS52888" s="8"/>
      <c r="BT52888" s="8"/>
      <c r="BU52888" s="8"/>
    </row>
    <row r="52889" spans="68:73">
      <c r="BP52889" s="10"/>
      <c r="BQ52889" s="10"/>
      <c r="BR52889" s="10"/>
      <c r="BS52889" s="10"/>
      <c r="BT52889" s="10"/>
      <c r="BU52889" s="10"/>
    </row>
    <row r="52890" spans="68:73">
      <c r="BP52890" s="8"/>
      <c r="BQ52890" s="8"/>
      <c r="BR52890" s="8"/>
      <c r="BS52890" s="8"/>
      <c r="BT52890" s="8"/>
      <c r="BU52890" s="8"/>
    </row>
    <row r="52891" spans="68:73">
      <c r="BP52891" s="10"/>
      <c r="BQ52891" s="10"/>
      <c r="BR52891" s="10"/>
      <c r="BS52891" s="10"/>
      <c r="BT52891" s="10"/>
      <c r="BU52891" s="10"/>
    </row>
    <row r="52892" spans="68:73">
      <c r="BP52892" s="8"/>
      <c r="BQ52892" s="8"/>
      <c r="BR52892" s="8"/>
      <c r="BS52892" s="8"/>
      <c r="BT52892" s="8"/>
      <c r="BU52892" s="8"/>
    </row>
    <row r="52893" spans="68:73">
      <c r="BP52893" s="10"/>
      <c r="BQ52893" s="10"/>
      <c r="BR52893" s="10"/>
      <c r="BS52893" s="10"/>
      <c r="BT52893" s="10"/>
      <c r="BU52893" s="10"/>
    </row>
    <row r="52894" spans="68:73">
      <c r="BP52894" s="8"/>
      <c r="BQ52894" s="8"/>
      <c r="BR52894" s="8"/>
      <c r="BS52894" s="8"/>
      <c r="BT52894" s="8"/>
      <c r="BU52894" s="8"/>
    </row>
    <row r="52895" spans="68:73">
      <c r="BP52895" s="10"/>
      <c r="BQ52895" s="10"/>
      <c r="BR52895" s="10"/>
      <c r="BS52895" s="10"/>
      <c r="BT52895" s="10"/>
      <c r="BU52895" s="10"/>
    </row>
    <row r="52896" spans="68:73">
      <c r="BP52896" s="8"/>
      <c r="BQ52896" s="8"/>
      <c r="BR52896" s="8"/>
      <c r="BS52896" s="8"/>
      <c r="BT52896" s="8"/>
      <c r="BU52896" s="8"/>
    </row>
    <row r="52897" spans="68:73">
      <c r="BP52897" s="10"/>
      <c r="BQ52897" s="10"/>
      <c r="BR52897" s="10"/>
      <c r="BS52897" s="10"/>
      <c r="BT52897" s="10"/>
      <c r="BU52897" s="10"/>
    </row>
    <row r="52898" spans="68:73">
      <c r="BP52898" s="8"/>
      <c r="BQ52898" s="8"/>
      <c r="BR52898" s="8"/>
      <c r="BS52898" s="8"/>
      <c r="BT52898" s="8"/>
      <c r="BU52898" s="8"/>
    </row>
    <row r="52899" spans="68:73">
      <c r="BP52899" s="10"/>
      <c r="BQ52899" s="10"/>
      <c r="BR52899" s="10"/>
      <c r="BS52899" s="10"/>
      <c r="BT52899" s="10"/>
      <c r="BU52899" s="10"/>
    </row>
    <row r="52900" spans="68:73">
      <c r="BP52900" s="8"/>
      <c r="BQ52900" s="8"/>
      <c r="BR52900" s="8"/>
      <c r="BS52900" s="8"/>
      <c r="BT52900" s="8"/>
      <c r="BU52900" s="8"/>
    </row>
    <row r="52901" spans="68:73">
      <c r="BP52901" s="10"/>
      <c r="BQ52901" s="10"/>
      <c r="BR52901" s="10"/>
      <c r="BS52901" s="10"/>
      <c r="BT52901" s="10"/>
      <c r="BU52901" s="10"/>
    </row>
    <row r="52902" spans="68:73">
      <c r="BP52902" s="8"/>
      <c r="BQ52902" s="8"/>
      <c r="BR52902" s="8"/>
      <c r="BS52902" s="8"/>
      <c r="BT52902" s="8"/>
      <c r="BU52902" s="8"/>
    </row>
    <row r="52903" spans="68:73">
      <c r="BP52903" s="10"/>
      <c r="BQ52903" s="10"/>
      <c r="BR52903" s="10"/>
      <c r="BS52903" s="10"/>
      <c r="BT52903" s="10"/>
      <c r="BU52903" s="10"/>
    </row>
    <row r="52904" spans="68:73">
      <c r="BP52904" s="8"/>
      <c r="BQ52904" s="8"/>
      <c r="BR52904" s="8"/>
      <c r="BS52904" s="8"/>
      <c r="BT52904" s="8"/>
      <c r="BU52904" s="8"/>
    </row>
    <row r="52905" spans="68:73">
      <c r="BP52905" s="10"/>
      <c r="BQ52905" s="10"/>
      <c r="BR52905" s="10"/>
      <c r="BS52905" s="10"/>
      <c r="BT52905" s="10"/>
      <c r="BU52905" s="10"/>
    </row>
    <row r="52906" spans="68:73">
      <c r="BP52906" s="8"/>
      <c r="BQ52906" s="8"/>
      <c r="BR52906" s="8"/>
      <c r="BS52906" s="8"/>
      <c r="BT52906" s="8"/>
      <c r="BU52906" s="8"/>
    </row>
    <row r="52907" spans="68:73">
      <c r="BP52907" s="10"/>
      <c r="BQ52907" s="10"/>
      <c r="BR52907" s="10"/>
      <c r="BS52907" s="10"/>
      <c r="BT52907" s="10"/>
      <c r="BU52907" s="10"/>
    </row>
    <row r="52908" spans="68:73">
      <c r="BP52908" s="8"/>
      <c r="BQ52908" s="8"/>
      <c r="BR52908" s="8"/>
      <c r="BS52908" s="8"/>
      <c r="BT52908" s="8"/>
      <c r="BU52908" s="8"/>
    </row>
    <row r="52909" spans="68:73">
      <c r="BP52909" s="10"/>
      <c r="BQ52909" s="10"/>
      <c r="BR52909" s="10"/>
      <c r="BS52909" s="10"/>
      <c r="BT52909" s="10"/>
      <c r="BU52909" s="10"/>
    </row>
    <row r="52910" spans="68:73">
      <c r="BP52910" s="8"/>
      <c r="BQ52910" s="8"/>
      <c r="BR52910" s="8"/>
      <c r="BS52910" s="8"/>
      <c r="BT52910" s="8"/>
      <c r="BU52910" s="8"/>
    </row>
    <row r="52911" spans="68:73">
      <c r="BP52911" s="10"/>
      <c r="BQ52911" s="10"/>
      <c r="BR52911" s="10"/>
      <c r="BS52911" s="10"/>
      <c r="BT52911" s="10"/>
      <c r="BU52911" s="10"/>
    </row>
    <row r="52912" spans="68:73">
      <c r="BP52912" s="8"/>
      <c r="BQ52912" s="8"/>
      <c r="BR52912" s="8"/>
      <c r="BS52912" s="8"/>
      <c r="BT52912" s="8"/>
      <c r="BU52912" s="8"/>
    </row>
    <row r="52913" spans="68:73">
      <c r="BP52913" s="10"/>
      <c r="BQ52913" s="10"/>
      <c r="BR52913" s="10"/>
      <c r="BS52913" s="10"/>
      <c r="BT52913" s="10"/>
      <c r="BU52913" s="10"/>
    </row>
    <row r="52914" spans="68:73">
      <c r="BP52914" s="8"/>
      <c r="BQ52914" s="8"/>
      <c r="BR52914" s="8"/>
      <c r="BS52914" s="8"/>
      <c r="BT52914" s="8"/>
      <c r="BU52914" s="8"/>
    </row>
    <row r="52915" spans="68:73">
      <c r="BP52915" s="10"/>
      <c r="BQ52915" s="10"/>
      <c r="BR52915" s="10"/>
      <c r="BS52915" s="10"/>
      <c r="BT52915" s="10"/>
      <c r="BU52915" s="10"/>
    </row>
    <row r="52916" spans="68:73">
      <c r="BP52916" s="8"/>
      <c r="BQ52916" s="8"/>
      <c r="BR52916" s="8"/>
      <c r="BS52916" s="8"/>
      <c r="BT52916" s="8"/>
      <c r="BU52916" s="8"/>
    </row>
    <row r="52917" spans="68:73">
      <c r="BP52917" s="10"/>
      <c r="BQ52917" s="10"/>
      <c r="BR52917" s="10"/>
      <c r="BS52917" s="10"/>
      <c r="BT52917" s="10"/>
      <c r="BU52917" s="10"/>
    </row>
    <row r="52918" spans="68:73">
      <c r="BP52918" s="8"/>
      <c r="BQ52918" s="8"/>
      <c r="BR52918" s="8"/>
      <c r="BS52918" s="8"/>
      <c r="BT52918" s="8"/>
      <c r="BU52918" s="8"/>
    </row>
    <row r="52919" spans="68:73">
      <c r="BP52919" s="10"/>
      <c r="BQ52919" s="10"/>
      <c r="BR52919" s="10"/>
      <c r="BS52919" s="10"/>
      <c r="BT52919" s="10"/>
      <c r="BU52919" s="10"/>
    </row>
    <row r="52920" spans="68:73">
      <c r="BP52920" s="8"/>
      <c r="BQ52920" s="8"/>
      <c r="BR52920" s="8"/>
      <c r="BS52920" s="8"/>
      <c r="BT52920" s="8"/>
      <c r="BU52920" s="8"/>
    </row>
    <row r="52921" spans="68:73">
      <c r="BP52921" s="10"/>
      <c r="BQ52921" s="10"/>
      <c r="BR52921" s="10"/>
      <c r="BS52921" s="10"/>
      <c r="BT52921" s="10"/>
      <c r="BU52921" s="10"/>
    </row>
    <row r="52922" spans="68:73">
      <c r="BP52922" s="8"/>
      <c r="BQ52922" s="8"/>
      <c r="BR52922" s="8"/>
      <c r="BS52922" s="8"/>
      <c r="BT52922" s="8"/>
      <c r="BU52922" s="8"/>
    </row>
    <row r="52923" spans="68:73">
      <c r="BP52923" s="10"/>
      <c r="BQ52923" s="10"/>
      <c r="BR52923" s="10"/>
      <c r="BS52923" s="10"/>
      <c r="BT52923" s="10"/>
      <c r="BU52923" s="10"/>
    </row>
    <row r="52924" spans="68:73">
      <c r="BP52924" s="8"/>
      <c r="BQ52924" s="8"/>
      <c r="BR52924" s="8"/>
      <c r="BS52924" s="8"/>
      <c r="BT52924" s="8"/>
      <c r="BU52924" s="8"/>
    </row>
    <row r="52925" spans="68:73">
      <c r="BP52925" s="10"/>
      <c r="BQ52925" s="10"/>
      <c r="BR52925" s="10"/>
      <c r="BS52925" s="10"/>
      <c r="BT52925" s="10"/>
      <c r="BU52925" s="10"/>
    </row>
    <row r="52926" spans="68:73">
      <c r="BP52926" s="8"/>
      <c r="BQ52926" s="8"/>
      <c r="BR52926" s="8"/>
      <c r="BS52926" s="8"/>
      <c r="BT52926" s="8"/>
      <c r="BU52926" s="8"/>
    </row>
    <row r="52927" spans="68:73">
      <c r="BP52927" s="10"/>
      <c r="BQ52927" s="10"/>
      <c r="BR52927" s="10"/>
      <c r="BS52927" s="10"/>
      <c r="BT52927" s="10"/>
      <c r="BU52927" s="10"/>
    </row>
    <row r="52928" spans="68:73">
      <c r="BP52928" s="8"/>
      <c r="BQ52928" s="8"/>
      <c r="BR52928" s="8"/>
      <c r="BS52928" s="8"/>
      <c r="BT52928" s="8"/>
      <c r="BU52928" s="8"/>
    </row>
    <row r="52929" spans="68:73">
      <c r="BP52929" s="10"/>
      <c r="BQ52929" s="10"/>
      <c r="BR52929" s="10"/>
      <c r="BS52929" s="10"/>
      <c r="BT52929" s="10"/>
      <c r="BU52929" s="10"/>
    </row>
    <row r="52930" spans="68:73">
      <c r="BP52930" s="8"/>
      <c r="BQ52930" s="8"/>
      <c r="BR52930" s="8"/>
      <c r="BS52930" s="8"/>
      <c r="BT52930" s="8"/>
      <c r="BU52930" s="8"/>
    </row>
    <row r="52931" spans="68:73">
      <c r="BP52931" s="10"/>
      <c r="BQ52931" s="10"/>
      <c r="BR52931" s="10"/>
      <c r="BS52931" s="10"/>
      <c r="BT52931" s="10"/>
      <c r="BU52931" s="10"/>
    </row>
    <row r="52932" spans="68:73">
      <c r="BP52932" s="8"/>
      <c r="BQ52932" s="8"/>
      <c r="BR52932" s="8"/>
      <c r="BS52932" s="8"/>
      <c r="BT52932" s="8"/>
      <c r="BU52932" s="8"/>
    </row>
    <row r="52933" spans="68:73">
      <c r="BP52933" s="10"/>
      <c r="BQ52933" s="10"/>
      <c r="BR52933" s="10"/>
      <c r="BS52933" s="10"/>
      <c r="BT52933" s="10"/>
      <c r="BU52933" s="10"/>
    </row>
    <row r="52934" spans="68:73">
      <c r="BP52934" s="8"/>
      <c r="BQ52934" s="8"/>
      <c r="BR52934" s="8"/>
      <c r="BS52934" s="8"/>
      <c r="BT52934" s="8"/>
      <c r="BU52934" s="8"/>
    </row>
    <row r="52935" spans="68:73">
      <c r="BP52935" s="10"/>
      <c r="BQ52935" s="10"/>
      <c r="BR52935" s="10"/>
      <c r="BS52935" s="10"/>
      <c r="BT52935" s="10"/>
      <c r="BU52935" s="10"/>
    </row>
    <row r="52936" spans="68:73">
      <c r="BP52936" s="8"/>
      <c r="BQ52936" s="8"/>
      <c r="BR52936" s="8"/>
      <c r="BS52936" s="8"/>
      <c r="BT52936" s="8"/>
      <c r="BU52936" s="8"/>
    </row>
    <row r="52937" spans="68:73">
      <c r="BP52937" s="10"/>
      <c r="BQ52937" s="10"/>
      <c r="BR52937" s="10"/>
      <c r="BS52937" s="10"/>
      <c r="BT52937" s="10"/>
      <c r="BU52937" s="10"/>
    </row>
    <row r="52938" spans="68:73">
      <c r="BP52938" s="8"/>
      <c r="BQ52938" s="8"/>
      <c r="BR52938" s="8"/>
      <c r="BS52938" s="8"/>
      <c r="BT52938" s="8"/>
      <c r="BU52938" s="8"/>
    </row>
    <row r="52939" spans="68:73">
      <c r="BP52939" s="10"/>
      <c r="BQ52939" s="10"/>
      <c r="BR52939" s="10"/>
      <c r="BS52939" s="10"/>
      <c r="BT52939" s="10"/>
      <c r="BU52939" s="10"/>
    </row>
    <row r="52940" spans="68:73">
      <c r="BP52940" s="8"/>
      <c r="BQ52940" s="8"/>
      <c r="BR52940" s="8"/>
      <c r="BS52940" s="8"/>
      <c r="BT52940" s="8"/>
      <c r="BU52940" s="8"/>
    </row>
    <row r="52941" spans="68:73">
      <c r="BP52941" s="10"/>
      <c r="BQ52941" s="10"/>
      <c r="BR52941" s="10"/>
      <c r="BS52941" s="10"/>
      <c r="BT52941" s="10"/>
      <c r="BU52941" s="10"/>
    </row>
    <row r="52942" spans="68:73">
      <c r="BP52942" s="8"/>
      <c r="BQ52942" s="8"/>
      <c r="BR52942" s="8"/>
      <c r="BS52942" s="8"/>
      <c r="BT52942" s="8"/>
      <c r="BU52942" s="8"/>
    </row>
    <row r="52943" spans="68:73">
      <c r="BP52943" s="10"/>
      <c r="BQ52943" s="10"/>
      <c r="BR52943" s="10"/>
      <c r="BS52943" s="10"/>
      <c r="BT52943" s="10"/>
      <c r="BU52943" s="10"/>
    </row>
    <row r="52944" spans="68:73">
      <c r="BP52944" s="8"/>
      <c r="BQ52944" s="8"/>
      <c r="BR52944" s="8"/>
      <c r="BS52944" s="8"/>
      <c r="BT52944" s="8"/>
      <c r="BU52944" s="8"/>
    </row>
    <row r="52945" spans="68:73">
      <c r="BP52945" s="10"/>
      <c r="BQ52945" s="10"/>
      <c r="BR52945" s="10"/>
      <c r="BS52945" s="10"/>
      <c r="BT52945" s="10"/>
      <c r="BU52945" s="10"/>
    </row>
    <row r="52946" spans="68:73">
      <c r="BP52946" s="8"/>
      <c r="BQ52946" s="8"/>
      <c r="BR52946" s="8"/>
      <c r="BS52946" s="8"/>
      <c r="BT52946" s="8"/>
      <c r="BU52946" s="8"/>
    </row>
    <row r="52947" spans="68:73">
      <c r="BP52947" s="10"/>
      <c r="BQ52947" s="10"/>
      <c r="BR52947" s="10"/>
      <c r="BS52947" s="10"/>
      <c r="BT52947" s="10"/>
      <c r="BU52947" s="10"/>
    </row>
    <row r="52948" spans="68:73">
      <c r="BP52948" s="8"/>
      <c r="BQ52948" s="8"/>
      <c r="BR52948" s="8"/>
      <c r="BS52948" s="8"/>
      <c r="BT52948" s="8"/>
      <c r="BU52948" s="8"/>
    </row>
    <row r="52949" spans="68:73">
      <c r="BP52949" s="10"/>
      <c r="BQ52949" s="10"/>
      <c r="BR52949" s="10"/>
      <c r="BS52949" s="10"/>
      <c r="BT52949" s="10"/>
      <c r="BU52949" s="10"/>
    </row>
    <row r="52950" spans="68:73">
      <c r="BP52950" s="8"/>
      <c r="BQ52950" s="8"/>
      <c r="BR52950" s="8"/>
      <c r="BS52950" s="8"/>
      <c r="BT52950" s="8"/>
      <c r="BU52950" s="8"/>
    </row>
    <row r="52951" spans="68:73">
      <c r="BP52951" s="10"/>
      <c r="BQ52951" s="10"/>
      <c r="BR52951" s="10"/>
      <c r="BS52951" s="10"/>
      <c r="BT52951" s="10"/>
      <c r="BU52951" s="10"/>
    </row>
    <row r="52952" spans="68:73">
      <c r="BP52952" s="8"/>
      <c r="BQ52952" s="8"/>
      <c r="BR52952" s="8"/>
      <c r="BS52952" s="8"/>
      <c r="BT52952" s="8"/>
      <c r="BU52952" s="8"/>
    </row>
    <row r="52953" spans="68:73">
      <c r="BP52953" s="10"/>
      <c r="BQ52953" s="10"/>
      <c r="BR52953" s="10"/>
      <c r="BS52953" s="10"/>
      <c r="BT52953" s="10"/>
      <c r="BU52953" s="10"/>
    </row>
    <row r="52954" spans="68:73">
      <c r="BP52954" s="8"/>
      <c r="BQ52954" s="8"/>
      <c r="BR52954" s="8"/>
      <c r="BS52954" s="8"/>
      <c r="BT52954" s="8"/>
      <c r="BU52954" s="8"/>
    </row>
    <row r="52955" spans="68:73">
      <c r="BP52955" s="10"/>
      <c r="BQ52955" s="10"/>
      <c r="BR52955" s="10"/>
      <c r="BS52955" s="10"/>
      <c r="BT52955" s="10"/>
      <c r="BU52955" s="10"/>
    </row>
    <row r="52956" spans="68:73">
      <c r="BP52956" s="8"/>
      <c r="BQ52956" s="8"/>
      <c r="BR52956" s="8"/>
      <c r="BS52956" s="8"/>
      <c r="BT52956" s="8"/>
      <c r="BU52956" s="8"/>
    </row>
    <row r="52957" spans="68:73">
      <c r="BP52957" s="10"/>
      <c r="BQ52957" s="10"/>
      <c r="BR52957" s="10"/>
      <c r="BS52957" s="10"/>
      <c r="BT52957" s="10"/>
      <c r="BU52957" s="10"/>
    </row>
    <row r="52958" spans="68:73">
      <c r="BP52958" s="8"/>
      <c r="BQ52958" s="8"/>
      <c r="BR52958" s="8"/>
      <c r="BS52958" s="8"/>
      <c r="BT52958" s="8"/>
      <c r="BU52958" s="8"/>
    </row>
    <row r="52959" spans="68:73">
      <c r="BP52959" s="10"/>
      <c r="BQ52959" s="10"/>
      <c r="BR52959" s="10"/>
      <c r="BS52959" s="10"/>
      <c r="BT52959" s="10"/>
      <c r="BU52959" s="10"/>
    </row>
    <row r="52960" spans="68:73">
      <c r="BP52960" s="8"/>
      <c r="BQ52960" s="8"/>
      <c r="BR52960" s="8"/>
      <c r="BS52960" s="8"/>
      <c r="BT52960" s="8"/>
      <c r="BU52960" s="8"/>
    </row>
    <row r="52961" spans="68:73">
      <c r="BP52961" s="10"/>
      <c r="BQ52961" s="10"/>
      <c r="BR52961" s="10"/>
      <c r="BS52961" s="10"/>
      <c r="BT52961" s="10"/>
      <c r="BU52961" s="10"/>
    </row>
    <row r="52962" spans="68:73">
      <c r="BP52962" s="8"/>
      <c r="BQ52962" s="8"/>
      <c r="BR52962" s="8"/>
      <c r="BS52962" s="8"/>
      <c r="BT52962" s="8"/>
      <c r="BU52962" s="8"/>
    </row>
    <row r="52963" spans="68:73">
      <c r="BP52963" s="10"/>
      <c r="BQ52963" s="10"/>
      <c r="BR52963" s="10"/>
      <c r="BS52963" s="10"/>
      <c r="BT52963" s="10"/>
      <c r="BU52963" s="10"/>
    </row>
    <row r="52964" spans="68:73">
      <c r="BP52964" s="8"/>
      <c r="BQ52964" s="8"/>
      <c r="BR52964" s="8"/>
      <c r="BS52964" s="8"/>
      <c r="BT52964" s="8"/>
      <c r="BU52964" s="8"/>
    </row>
    <row r="52965" spans="68:73">
      <c r="BP52965" s="10"/>
      <c r="BQ52965" s="10"/>
      <c r="BR52965" s="10"/>
      <c r="BS52965" s="10"/>
      <c r="BT52965" s="10"/>
      <c r="BU52965" s="10"/>
    </row>
    <row r="52966" spans="68:73">
      <c r="BP52966" s="8"/>
      <c r="BQ52966" s="8"/>
      <c r="BR52966" s="8"/>
      <c r="BS52966" s="8"/>
      <c r="BT52966" s="8"/>
      <c r="BU52966" s="8"/>
    </row>
    <row r="52967" spans="68:73">
      <c r="BP52967" s="10"/>
      <c r="BQ52967" s="10"/>
      <c r="BR52967" s="10"/>
      <c r="BS52967" s="10"/>
      <c r="BT52967" s="10"/>
      <c r="BU52967" s="10"/>
    </row>
    <row r="52968" spans="68:73">
      <c r="BP52968" s="8"/>
      <c r="BQ52968" s="8"/>
      <c r="BR52968" s="8"/>
      <c r="BS52968" s="8"/>
      <c r="BT52968" s="8"/>
      <c r="BU52968" s="8"/>
    </row>
    <row r="52969" spans="68:73">
      <c r="BP52969" s="10"/>
      <c r="BQ52969" s="10"/>
      <c r="BR52969" s="10"/>
      <c r="BS52969" s="10"/>
      <c r="BT52969" s="10"/>
      <c r="BU52969" s="10"/>
    </row>
    <row r="52970" spans="68:73">
      <c r="BP52970" s="8"/>
      <c r="BQ52970" s="8"/>
      <c r="BR52970" s="8"/>
      <c r="BS52970" s="8"/>
      <c r="BT52970" s="8"/>
      <c r="BU52970" s="8"/>
    </row>
    <row r="52971" spans="68:73">
      <c r="BP52971" s="10"/>
      <c r="BQ52971" s="10"/>
      <c r="BR52971" s="10"/>
      <c r="BS52971" s="10"/>
      <c r="BT52971" s="10"/>
      <c r="BU52971" s="10"/>
    </row>
    <row r="52972" spans="68:73">
      <c r="BP52972" s="8"/>
      <c r="BQ52972" s="8"/>
      <c r="BR52972" s="8"/>
      <c r="BS52972" s="8"/>
      <c r="BT52972" s="8"/>
      <c r="BU52972" s="8"/>
    </row>
    <row r="52973" spans="68:73">
      <c r="BP52973" s="10"/>
      <c r="BQ52973" s="10"/>
      <c r="BR52973" s="10"/>
      <c r="BS52973" s="10"/>
      <c r="BT52973" s="10"/>
      <c r="BU52973" s="10"/>
    </row>
    <row r="52974" spans="68:73">
      <c r="BP52974" s="8"/>
      <c r="BQ52974" s="8"/>
      <c r="BR52974" s="8"/>
      <c r="BS52974" s="8"/>
      <c r="BT52974" s="8"/>
      <c r="BU52974" s="8"/>
    </row>
    <row r="52975" spans="68:73">
      <c r="BP52975" s="10"/>
      <c r="BQ52975" s="10"/>
      <c r="BR52975" s="10"/>
      <c r="BS52975" s="10"/>
      <c r="BT52975" s="10"/>
      <c r="BU52975" s="10"/>
    </row>
    <row r="52976" spans="68:73">
      <c r="BP52976" s="8"/>
      <c r="BQ52976" s="8"/>
      <c r="BR52976" s="8"/>
      <c r="BS52976" s="8"/>
      <c r="BT52976" s="8"/>
      <c r="BU52976" s="8"/>
    </row>
    <row r="52977" spans="68:73">
      <c r="BP52977" s="10"/>
      <c r="BQ52977" s="10"/>
      <c r="BR52977" s="10"/>
      <c r="BS52977" s="10"/>
      <c r="BT52977" s="10"/>
      <c r="BU52977" s="10"/>
    </row>
    <row r="52978" spans="68:73">
      <c r="BP52978" s="8"/>
      <c r="BQ52978" s="8"/>
      <c r="BR52978" s="8"/>
      <c r="BS52978" s="8"/>
      <c r="BT52978" s="8"/>
      <c r="BU52978" s="8"/>
    </row>
    <row r="52979" spans="68:73">
      <c r="BP52979" s="10"/>
      <c r="BQ52979" s="10"/>
      <c r="BR52979" s="10"/>
      <c r="BS52979" s="10"/>
      <c r="BT52979" s="10"/>
      <c r="BU52979" s="10"/>
    </row>
    <row r="52980" spans="68:73">
      <c r="BP52980" s="8"/>
      <c r="BQ52980" s="8"/>
      <c r="BR52980" s="8"/>
      <c r="BS52980" s="8"/>
      <c r="BT52980" s="8"/>
      <c r="BU52980" s="8"/>
    </row>
    <row r="52981" spans="68:73">
      <c r="BP52981" s="10"/>
      <c r="BQ52981" s="10"/>
      <c r="BR52981" s="10"/>
      <c r="BS52981" s="10"/>
      <c r="BT52981" s="10"/>
      <c r="BU52981" s="10"/>
    </row>
    <row r="52982" spans="68:73">
      <c r="BP52982" s="8"/>
      <c r="BQ52982" s="8"/>
      <c r="BR52982" s="8"/>
      <c r="BS52982" s="8"/>
      <c r="BT52982" s="8"/>
      <c r="BU52982" s="8"/>
    </row>
    <row r="52983" spans="68:73">
      <c r="BP52983" s="10"/>
      <c r="BQ52983" s="10"/>
      <c r="BR52983" s="10"/>
      <c r="BS52983" s="10"/>
      <c r="BT52983" s="10"/>
      <c r="BU52983" s="10"/>
    </row>
    <row r="52984" spans="68:73">
      <c r="BP52984" s="8"/>
      <c r="BQ52984" s="8"/>
      <c r="BR52984" s="8"/>
      <c r="BS52984" s="8"/>
      <c r="BT52984" s="8"/>
      <c r="BU52984" s="8"/>
    </row>
    <row r="52985" spans="68:73">
      <c r="BP52985" s="10"/>
      <c r="BQ52985" s="10"/>
      <c r="BR52985" s="10"/>
      <c r="BS52985" s="10"/>
      <c r="BT52985" s="10"/>
      <c r="BU52985" s="10"/>
    </row>
    <row r="52986" spans="68:73">
      <c r="BP52986" s="8"/>
      <c r="BQ52986" s="8"/>
      <c r="BR52986" s="8"/>
      <c r="BS52986" s="8"/>
      <c r="BT52986" s="8"/>
      <c r="BU52986" s="8"/>
    </row>
    <row r="52987" spans="68:73">
      <c r="BP52987" s="10"/>
      <c r="BQ52987" s="10"/>
      <c r="BR52987" s="10"/>
      <c r="BS52987" s="10"/>
      <c r="BT52987" s="10"/>
      <c r="BU52987" s="10"/>
    </row>
    <row r="52988" spans="68:73">
      <c r="BP52988" s="8"/>
      <c r="BQ52988" s="8"/>
      <c r="BR52988" s="8"/>
      <c r="BS52988" s="8"/>
      <c r="BT52988" s="8"/>
      <c r="BU52988" s="8"/>
    </row>
    <row r="52989" spans="68:73">
      <c r="BP52989" s="10"/>
      <c r="BQ52989" s="10"/>
      <c r="BR52989" s="10"/>
      <c r="BS52989" s="10"/>
      <c r="BT52989" s="10"/>
      <c r="BU52989" s="10"/>
    </row>
    <row r="52990" spans="68:73">
      <c r="BP52990" s="8"/>
      <c r="BQ52990" s="8"/>
      <c r="BR52990" s="8"/>
      <c r="BS52990" s="8"/>
      <c r="BT52990" s="8"/>
      <c r="BU52990" s="8"/>
    </row>
    <row r="52991" spans="68:73">
      <c r="BP52991" s="10"/>
      <c r="BQ52991" s="10"/>
      <c r="BR52991" s="10"/>
      <c r="BS52991" s="10"/>
      <c r="BT52991" s="10"/>
      <c r="BU52991" s="10"/>
    </row>
    <row r="52992" spans="68:73">
      <c r="BP52992" s="8"/>
      <c r="BQ52992" s="8"/>
      <c r="BR52992" s="8"/>
      <c r="BS52992" s="8"/>
      <c r="BT52992" s="8"/>
      <c r="BU52992" s="8"/>
    </row>
    <row r="52993" spans="68:73">
      <c r="BP52993" s="10"/>
      <c r="BQ52993" s="10"/>
      <c r="BR52993" s="10"/>
      <c r="BS52993" s="10"/>
      <c r="BT52993" s="10"/>
      <c r="BU52993" s="10"/>
    </row>
    <row r="52994" spans="68:73">
      <c r="BP52994" s="8"/>
      <c r="BQ52994" s="8"/>
      <c r="BR52994" s="8"/>
      <c r="BS52994" s="8"/>
      <c r="BT52994" s="8"/>
      <c r="BU52994" s="8"/>
    </row>
    <row r="52995" spans="68:73">
      <c r="BP52995" s="10"/>
      <c r="BQ52995" s="10"/>
      <c r="BR52995" s="10"/>
      <c r="BS52995" s="10"/>
      <c r="BT52995" s="10"/>
      <c r="BU52995" s="10"/>
    </row>
    <row r="52996" spans="68:73">
      <c r="BP52996" s="8"/>
      <c r="BQ52996" s="8"/>
      <c r="BR52996" s="8"/>
      <c r="BS52996" s="8"/>
      <c r="BT52996" s="8"/>
      <c r="BU52996" s="8"/>
    </row>
    <row r="52997" spans="68:73">
      <c r="BP52997" s="10"/>
      <c r="BQ52997" s="10"/>
      <c r="BR52997" s="10"/>
      <c r="BS52997" s="10"/>
      <c r="BT52997" s="10"/>
      <c r="BU52997" s="10"/>
    </row>
    <row r="52998" spans="68:73">
      <c r="BP52998" s="8"/>
      <c r="BQ52998" s="8"/>
      <c r="BR52998" s="8"/>
      <c r="BS52998" s="8"/>
      <c r="BT52998" s="8"/>
      <c r="BU52998" s="8"/>
    </row>
    <row r="52999" spans="68:73">
      <c r="BP52999" s="10"/>
      <c r="BQ52999" s="10"/>
      <c r="BR52999" s="10"/>
      <c r="BS52999" s="10"/>
      <c r="BT52999" s="10"/>
      <c r="BU52999" s="10"/>
    </row>
    <row r="53000" spans="68:73">
      <c r="BP53000" s="8"/>
      <c r="BQ53000" s="8"/>
      <c r="BR53000" s="8"/>
      <c r="BS53000" s="8"/>
      <c r="BT53000" s="8"/>
      <c r="BU53000" s="8"/>
    </row>
    <row r="53001" spans="68:73">
      <c r="BP53001" s="10"/>
      <c r="BQ53001" s="10"/>
      <c r="BR53001" s="10"/>
      <c r="BS53001" s="10"/>
      <c r="BT53001" s="10"/>
      <c r="BU53001" s="10"/>
    </row>
    <row r="53002" spans="68:73">
      <c r="BP53002" s="8"/>
      <c r="BQ53002" s="8"/>
      <c r="BR53002" s="8"/>
      <c r="BS53002" s="8"/>
      <c r="BT53002" s="8"/>
      <c r="BU53002" s="8"/>
    </row>
    <row r="53003" spans="68:73">
      <c r="BP53003" s="10"/>
      <c r="BQ53003" s="10"/>
      <c r="BR53003" s="10"/>
      <c r="BS53003" s="10"/>
      <c r="BT53003" s="10"/>
      <c r="BU53003" s="10"/>
    </row>
    <row r="53004" spans="68:73">
      <c r="BP53004" s="8"/>
      <c r="BQ53004" s="8"/>
      <c r="BR53004" s="8"/>
      <c r="BS53004" s="8"/>
      <c r="BT53004" s="8"/>
      <c r="BU53004" s="8"/>
    </row>
    <row r="53005" spans="68:73">
      <c r="BP53005" s="10"/>
      <c r="BQ53005" s="10"/>
      <c r="BR53005" s="10"/>
      <c r="BS53005" s="10"/>
      <c r="BT53005" s="10"/>
      <c r="BU53005" s="10"/>
    </row>
    <row r="53006" spans="68:73">
      <c r="BP53006" s="8"/>
      <c r="BQ53006" s="8"/>
      <c r="BR53006" s="8"/>
      <c r="BS53006" s="8"/>
      <c r="BT53006" s="8"/>
      <c r="BU53006" s="8"/>
    </row>
    <row r="53007" spans="68:73">
      <c r="BP53007" s="10"/>
      <c r="BQ53007" s="10"/>
      <c r="BR53007" s="10"/>
      <c r="BS53007" s="10"/>
      <c r="BT53007" s="10"/>
      <c r="BU53007" s="10"/>
    </row>
    <row r="53008" spans="68:73">
      <c r="BP53008" s="8"/>
      <c r="BQ53008" s="8"/>
      <c r="BR53008" s="8"/>
      <c r="BS53008" s="8"/>
      <c r="BT53008" s="8"/>
      <c r="BU53008" s="8"/>
    </row>
    <row r="53009" spans="68:73">
      <c r="BP53009" s="10"/>
      <c r="BQ53009" s="10"/>
      <c r="BR53009" s="10"/>
      <c r="BS53009" s="10"/>
      <c r="BT53009" s="10"/>
      <c r="BU53009" s="10"/>
    </row>
    <row r="53010" spans="68:73">
      <c r="BP53010" s="8"/>
      <c r="BQ53010" s="8"/>
      <c r="BR53010" s="8"/>
      <c r="BS53010" s="8"/>
      <c r="BT53010" s="8"/>
      <c r="BU53010" s="8"/>
    </row>
    <row r="53011" spans="68:73">
      <c r="BP53011" s="10"/>
      <c r="BQ53011" s="10"/>
      <c r="BR53011" s="10"/>
      <c r="BS53011" s="10"/>
      <c r="BT53011" s="10"/>
      <c r="BU53011" s="10"/>
    </row>
    <row r="53012" spans="68:73">
      <c r="BP53012" s="8"/>
      <c r="BQ53012" s="8"/>
      <c r="BR53012" s="8"/>
      <c r="BS53012" s="8"/>
      <c r="BT53012" s="8"/>
      <c r="BU53012" s="8"/>
    </row>
    <row r="53013" spans="68:73">
      <c r="BP53013" s="10"/>
      <c r="BQ53013" s="10"/>
      <c r="BR53013" s="10"/>
      <c r="BS53013" s="10"/>
      <c r="BT53013" s="10"/>
      <c r="BU53013" s="10"/>
    </row>
    <row r="53014" spans="68:73">
      <c r="BP53014" s="8"/>
      <c r="BQ53014" s="8"/>
      <c r="BR53014" s="8"/>
      <c r="BS53014" s="8"/>
      <c r="BT53014" s="8"/>
      <c r="BU53014" s="8"/>
    </row>
    <row r="53015" spans="68:73">
      <c r="BP53015" s="10"/>
      <c r="BQ53015" s="10"/>
      <c r="BR53015" s="10"/>
      <c r="BS53015" s="10"/>
      <c r="BT53015" s="10"/>
      <c r="BU53015" s="10"/>
    </row>
    <row r="53016" spans="68:73">
      <c r="BP53016" s="8"/>
      <c r="BQ53016" s="8"/>
      <c r="BR53016" s="8"/>
      <c r="BS53016" s="8"/>
      <c r="BT53016" s="8"/>
      <c r="BU53016" s="8"/>
    </row>
    <row r="53017" spans="68:73">
      <c r="BP53017" s="10"/>
      <c r="BQ53017" s="10"/>
      <c r="BR53017" s="10"/>
      <c r="BS53017" s="10"/>
      <c r="BT53017" s="10"/>
      <c r="BU53017" s="10"/>
    </row>
    <row r="53018" spans="68:73">
      <c r="BP53018" s="8"/>
      <c r="BQ53018" s="8"/>
      <c r="BR53018" s="8"/>
      <c r="BS53018" s="8"/>
      <c r="BT53018" s="8"/>
      <c r="BU53018" s="8"/>
    </row>
    <row r="53019" spans="68:73">
      <c r="BP53019" s="10"/>
      <c r="BQ53019" s="10"/>
      <c r="BR53019" s="10"/>
      <c r="BS53019" s="10"/>
      <c r="BT53019" s="10"/>
      <c r="BU53019" s="10"/>
    </row>
    <row r="53020" spans="68:73">
      <c r="BP53020" s="8"/>
      <c r="BQ53020" s="8"/>
      <c r="BR53020" s="8"/>
      <c r="BS53020" s="8"/>
      <c r="BT53020" s="8"/>
      <c r="BU53020" s="8"/>
    </row>
    <row r="53021" spans="68:73">
      <c r="BP53021" s="10"/>
      <c r="BQ53021" s="10"/>
      <c r="BR53021" s="10"/>
      <c r="BS53021" s="10"/>
      <c r="BT53021" s="10"/>
      <c r="BU53021" s="10"/>
    </row>
    <row r="53022" spans="68:73">
      <c r="BP53022" s="8"/>
      <c r="BQ53022" s="8"/>
      <c r="BR53022" s="8"/>
      <c r="BS53022" s="8"/>
      <c r="BT53022" s="8"/>
      <c r="BU53022" s="8"/>
    </row>
    <row r="53023" spans="68:73">
      <c r="BP53023" s="10"/>
      <c r="BQ53023" s="10"/>
      <c r="BR53023" s="10"/>
      <c r="BS53023" s="10"/>
      <c r="BT53023" s="10"/>
      <c r="BU53023" s="10"/>
    </row>
    <row r="53024" spans="68:73">
      <c r="BP53024" s="8"/>
      <c r="BQ53024" s="8"/>
      <c r="BR53024" s="8"/>
      <c r="BS53024" s="8"/>
      <c r="BT53024" s="8"/>
      <c r="BU53024" s="8"/>
    </row>
    <row r="53025" spans="68:73">
      <c r="BP53025" s="10"/>
      <c r="BQ53025" s="10"/>
      <c r="BR53025" s="10"/>
      <c r="BS53025" s="10"/>
      <c r="BT53025" s="10"/>
      <c r="BU53025" s="10"/>
    </row>
    <row r="53026" spans="68:73">
      <c r="BP53026" s="8"/>
      <c r="BQ53026" s="8"/>
      <c r="BR53026" s="8"/>
      <c r="BS53026" s="8"/>
      <c r="BT53026" s="8"/>
      <c r="BU53026" s="8"/>
    </row>
    <row r="53027" spans="68:73">
      <c r="BP53027" s="10"/>
      <c r="BQ53027" s="10"/>
      <c r="BR53027" s="10"/>
      <c r="BS53027" s="10"/>
      <c r="BT53027" s="10"/>
      <c r="BU53027" s="10"/>
    </row>
    <row r="53028" spans="68:73">
      <c r="BP53028" s="8"/>
      <c r="BQ53028" s="8"/>
      <c r="BR53028" s="8"/>
      <c r="BS53028" s="8"/>
      <c r="BT53028" s="8"/>
      <c r="BU53028" s="8"/>
    </row>
    <row r="53029" spans="68:73">
      <c r="BP53029" s="10"/>
      <c r="BQ53029" s="10"/>
      <c r="BR53029" s="10"/>
      <c r="BS53029" s="10"/>
      <c r="BT53029" s="10"/>
      <c r="BU53029" s="10"/>
    </row>
    <row r="53030" spans="68:73">
      <c r="BP53030" s="8"/>
      <c r="BQ53030" s="8"/>
      <c r="BR53030" s="8"/>
      <c r="BS53030" s="8"/>
      <c r="BT53030" s="8"/>
      <c r="BU53030" s="8"/>
    </row>
    <row r="53031" spans="68:73">
      <c r="BP53031" s="10"/>
      <c r="BQ53031" s="10"/>
      <c r="BR53031" s="10"/>
      <c r="BS53031" s="10"/>
      <c r="BT53031" s="10"/>
      <c r="BU53031" s="10"/>
    </row>
    <row r="53032" spans="68:73">
      <c r="BP53032" s="8"/>
      <c r="BQ53032" s="8"/>
      <c r="BR53032" s="8"/>
      <c r="BS53032" s="8"/>
      <c r="BT53032" s="8"/>
      <c r="BU53032" s="8"/>
    </row>
    <row r="53033" spans="68:73">
      <c r="BP53033" s="10"/>
      <c r="BQ53033" s="10"/>
      <c r="BR53033" s="10"/>
      <c r="BS53033" s="10"/>
      <c r="BT53033" s="10"/>
      <c r="BU53033" s="10"/>
    </row>
    <row r="53034" spans="68:73">
      <c r="BP53034" s="8"/>
      <c r="BQ53034" s="8"/>
      <c r="BR53034" s="8"/>
      <c r="BS53034" s="8"/>
      <c r="BT53034" s="8"/>
      <c r="BU53034" s="8"/>
    </row>
    <row r="53035" spans="68:73">
      <c r="BP53035" s="10"/>
      <c r="BQ53035" s="10"/>
      <c r="BR53035" s="10"/>
      <c r="BS53035" s="10"/>
      <c r="BT53035" s="10"/>
      <c r="BU53035" s="10"/>
    </row>
    <row r="53036" spans="68:73">
      <c r="BP53036" s="8"/>
      <c r="BQ53036" s="8"/>
      <c r="BR53036" s="8"/>
      <c r="BS53036" s="8"/>
      <c r="BT53036" s="8"/>
      <c r="BU53036" s="8"/>
    </row>
    <row r="53037" spans="68:73">
      <c r="BP53037" s="10"/>
      <c r="BQ53037" s="10"/>
      <c r="BR53037" s="10"/>
      <c r="BS53037" s="10"/>
      <c r="BT53037" s="10"/>
      <c r="BU53037" s="10"/>
    </row>
    <row r="53038" spans="68:73">
      <c r="BP53038" s="8"/>
      <c r="BQ53038" s="8"/>
      <c r="BR53038" s="8"/>
      <c r="BS53038" s="8"/>
      <c r="BT53038" s="8"/>
      <c r="BU53038" s="8"/>
    </row>
    <row r="53039" spans="68:73">
      <c r="BP53039" s="10"/>
      <c r="BQ53039" s="10"/>
      <c r="BR53039" s="10"/>
      <c r="BS53039" s="10"/>
      <c r="BT53039" s="10"/>
      <c r="BU53039" s="10"/>
    </row>
    <row r="53040" spans="68:73">
      <c r="BP53040" s="8"/>
      <c r="BQ53040" s="8"/>
      <c r="BR53040" s="8"/>
      <c r="BS53040" s="8"/>
      <c r="BT53040" s="8"/>
      <c r="BU53040" s="8"/>
    </row>
    <row r="53041" spans="68:73">
      <c r="BP53041" s="10"/>
      <c r="BQ53041" s="10"/>
      <c r="BR53041" s="10"/>
      <c r="BS53041" s="10"/>
      <c r="BT53041" s="10"/>
      <c r="BU53041" s="10"/>
    </row>
    <row r="53042" spans="68:73">
      <c r="BP53042" s="8"/>
      <c r="BQ53042" s="8"/>
      <c r="BR53042" s="8"/>
      <c r="BS53042" s="8"/>
      <c r="BT53042" s="8"/>
      <c r="BU53042" s="8"/>
    </row>
    <row r="53043" spans="68:73">
      <c r="BP53043" s="10"/>
      <c r="BQ53043" s="10"/>
      <c r="BR53043" s="10"/>
      <c r="BS53043" s="10"/>
      <c r="BT53043" s="10"/>
      <c r="BU53043" s="10"/>
    </row>
    <row r="53044" spans="68:73">
      <c r="BP53044" s="8"/>
      <c r="BQ53044" s="8"/>
      <c r="BR53044" s="8"/>
      <c r="BS53044" s="8"/>
      <c r="BT53044" s="8"/>
      <c r="BU53044" s="8"/>
    </row>
    <row r="53045" spans="68:73">
      <c r="BP53045" s="10"/>
      <c r="BQ53045" s="10"/>
      <c r="BR53045" s="10"/>
      <c r="BS53045" s="10"/>
      <c r="BT53045" s="10"/>
      <c r="BU53045" s="10"/>
    </row>
    <row r="53046" spans="68:73">
      <c r="BP53046" s="8"/>
      <c r="BQ53046" s="8"/>
      <c r="BR53046" s="8"/>
      <c r="BS53046" s="8"/>
      <c r="BT53046" s="8"/>
      <c r="BU53046" s="8"/>
    </row>
    <row r="53047" spans="68:73">
      <c r="BP53047" s="10"/>
      <c r="BQ53047" s="10"/>
      <c r="BR53047" s="10"/>
      <c r="BS53047" s="10"/>
      <c r="BT53047" s="10"/>
      <c r="BU53047" s="10"/>
    </row>
    <row r="53048" spans="68:73">
      <c r="BP53048" s="8"/>
      <c r="BQ53048" s="8"/>
      <c r="BR53048" s="8"/>
      <c r="BS53048" s="8"/>
      <c r="BT53048" s="8"/>
      <c r="BU53048" s="8"/>
    </row>
    <row r="53049" spans="68:73">
      <c r="BP53049" s="10"/>
      <c r="BQ53049" s="10"/>
      <c r="BR53049" s="10"/>
      <c r="BS53049" s="10"/>
      <c r="BT53049" s="10"/>
      <c r="BU53049" s="10"/>
    </row>
    <row r="53050" spans="68:73">
      <c r="BP53050" s="8"/>
      <c r="BQ53050" s="8"/>
      <c r="BR53050" s="8"/>
      <c r="BS53050" s="8"/>
      <c r="BT53050" s="8"/>
      <c r="BU53050" s="8"/>
    </row>
    <row r="53051" spans="68:73">
      <c r="BP53051" s="10"/>
      <c r="BQ53051" s="10"/>
      <c r="BR53051" s="10"/>
      <c r="BS53051" s="10"/>
      <c r="BT53051" s="10"/>
      <c r="BU53051" s="10"/>
    </row>
    <row r="53052" spans="68:73">
      <c r="BP53052" s="8"/>
      <c r="BQ53052" s="8"/>
      <c r="BR53052" s="8"/>
      <c r="BS53052" s="8"/>
      <c r="BT53052" s="8"/>
      <c r="BU53052" s="8"/>
    </row>
    <row r="53053" spans="68:73">
      <c r="BP53053" s="10"/>
      <c r="BQ53053" s="10"/>
      <c r="BR53053" s="10"/>
      <c r="BS53053" s="10"/>
      <c r="BT53053" s="10"/>
      <c r="BU53053" s="10"/>
    </row>
    <row r="53054" spans="68:73">
      <c r="BP53054" s="8"/>
      <c r="BQ53054" s="8"/>
      <c r="BR53054" s="8"/>
      <c r="BS53054" s="8"/>
      <c r="BT53054" s="8"/>
      <c r="BU53054" s="8"/>
    </row>
    <row r="53055" spans="68:73">
      <c r="BP53055" s="10"/>
      <c r="BQ53055" s="10"/>
      <c r="BR53055" s="10"/>
      <c r="BS53055" s="10"/>
      <c r="BT53055" s="10"/>
      <c r="BU53055" s="10"/>
    </row>
    <row r="53056" spans="68:73">
      <c r="BP53056" s="8"/>
      <c r="BQ53056" s="8"/>
      <c r="BR53056" s="8"/>
      <c r="BS53056" s="8"/>
      <c r="BT53056" s="8"/>
      <c r="BU53056" s="8"/>
    </row>
    <row r="53057" spans="68:73">
      <c r="BP53057" s="10"/>
      <c r="BQ53057" s="10"/>
      <c r="BR53057" s="10"/>
      <c r="BS53057" s="10"/>
      <c r="BT53057" s="10"/>
      <c r="BU53057" s="10"/>
    </row>
    <row r="53058" spans="68:73">
      <c r="BP53058" s="8"/>
      <c r="BQ53058" s="8"/>
      <c r="BR53058" s="8"/>
      <c r="BS53058" s="8"/>
      <c r="BT53058" s="8"/>
      <c r="BU53058" s="8"/>
    </row>
    <row r="53059" spans="68:73">
      <c r="BP53059" s="10"/>
      <c r="BQ53059" s="10"/>
      <c r="BR53059" s="10"/>
      <c r="BS53059" s="10"/>
      <c r="BT53059" s="10"/>
      <c r="BU53059" s="10"/>
    </row>
    <row r="53060" spans="68:73">
      <c r="BP53060" s="8"/>
      <c r="BQ53060" s="8"/>
      <c r="BR53060" s="8"/>
      <c r="BS53060" s="8"/>
      <c r="BT53060" s="8"/>
      <c r="BU53060" s="8"/>
    </row>
    <row r="53061" spans="68:73">
      <c r="BP53061" s="10"/>
      <c r="BQ53061" s="10"/>
      <c r="BR53061" s="10"/>
      <c r="BS53061" s="10"/>
      <c r="BT53061" s="10"/>
      <c r="BU53061" s="10"/>
    </row>
    <row r="53062" spans="68:73">
      <c r="BP53062" s="8"/>
      <c r="BQ53062" s="8"/>
      <c r="BR53062" s="8"/>
      <c r="BS53062" s="8"/>
      <c r="BT53062" s="8"/>
      <c r="BU53062" s="8"/>
    </row>
    <row r="53063" spans="68:73">
      <c r="BP53063" s="10"/>
      <c r="BQ53063" s="10"/>
      <c r="BR53063" s="10"/>
      <c r="BS53063" s="10"/>
      <c r="BT53063" s="10"/>
      <c r="BU53063" s="10"/>
    </row>
    <row r="53064" spans="68:73">
      <c r="BP53064" s="8"/>
      <c r="BQ53064" s="8"/>
      <c r="BR53064" s="8"/>
      <c r="BS53064" s="8"/>
      <c r="BT53064" s="8"/>
      <c r="BU53064" s="8"/>
    </row>
    <row r="53065" spans="68:73">
      <c r="BP53065" s="10"/>
      <c r="BQ53065" s="10"/>
      <c r="BR53065" s="10"/>
      <c r="BS53065" s="10"/>
      <c r="BT53065" s="10"/>
      <c r="BU53065" s="10"/>
    </row>
    <row r="53066" spans="68:73">
      <c r="BP53066" s="8"/>
      <c r="BQ53066" s="8"/>
      <c r="BR53066" s="8"/>
      <c r="BS53066" s="8"/>
      <c r="BT53066" s="8"/>
      <c r="BU53066" s="8"/>
    </row>
    <row r="53067" spans="68:73">
      <c r="BP53067" s="10"/>
      <c r="BQ53067" s="10"/>
      <c r="BR53067" s="10"/>
      <c r="BS53067" s="10"/>
      <c r="BT53067" s="10"/>
      <c r="BU53067" s="10"/>
    </row>
    <row r="53068" spans="68:73">
      <c r="BP53068" s="8"/>
      <c r="BQ53068" s="8"/>
      <c r="BR53068" s="8"/>
      <c r="BS53068" s="8"/>
      <c r="BT53068" s="8"/>
      <c r="BU53068" s="8"/>
    </row>
    <row r="53069" spans="68:73">
      <c r="BP53069" s="10"/>
      <c r="BQ53069" s="10"/>
      <c r="BR53069" s="10"/>
      <c r="BS53069" s="10"/>
      <c r="BT53069" s="10"/>
      <c r="BU53069" s="10"/>
    </row>
    <row r="53070" spans="68:73">
      <c r="BP53070" s="8"/>
      <c r="BQ53070" s="8"/>
      <c r="BR53070" s="8"/>
      <c r="BS53070" s="8"/>
      <c r="BT53070" s="8"/>
      <c r="BU53070" s="8"/>
    </row>
    <row r="53071" spans="68:73">
      <c r="BP53071" s="10"/>
      <c r="BQ53071" s="10"/>
      <c r="BR53071" s="10"/>
      <c r="BS53071" s="10"/>
      <c r="BT53071" s="10"/>
      <c r="BU53071" s="10"/>
    </row>
    <row r="53072" spans="68:73">
      <c r="BP53072" s="8"/>
      <c r="BQ53072" s="8"/>
      <c r="BR53072" s="8"/>
      <c r="BS53072" s="8"/>
      <c r="BT53072" s="8"/>
      <c r="BU53072" s="8"/>
    </row>
    <row r="53073" spans="68:73">
      <c r="BP53073" s="10"/>
      <c r="BQ53073" s="10"/>
      <c r="BR53073" s="10"/>
      <c r="BS53073" s="10"/>
      <c r="BT53073" s="10"/>
      <c r="BU53073" s="10"/>
    </row>
    <row r="53074" spans="68:73">
      <c r="BP53074" s="8"/>
      <c r="BQ53074" s="8"/>
      <c r="BR53074" s="8"/>
      <c r="BS53074" s="8"/>
      <c r="BT53074" s="8"/>
      <c r="BU53074" s="8"/>
    </row>
    <row r="53075" spans="68:73">
      <c r="BP53075" s="10"/>
      <c r="BQ53075" s="10"/>
      <c r="BR53075" s="10"/>
      <c r="BS53075" s="10"/>
      <c r="BT53075" s="10"/>
      <c r="BU53075" s="10"/>
    </row>
    <row r="53076" spans="68:73">
      <c r="BP53076" s="8"/>
      <c r="BQ53076" s="8"/>
      <c r="BR53076" s="8"/>
      <c r="BS53076" s="8"/>
      <c r="BT53076" s="8"/>
      <c r="BU53076" s="8"/>
    </row>
    <row r="53077" spans="68:73">
      <c r="BP53077" s="10"/>
      <c r="BQ53077" s="10"/>
      <c r="BR53077" s="10"/>
      <c r="BS53077" s="10"/>
      <c r="BT53077" s="10"/>
      <c r="BU53077" s="10"/>
    </row>
    <row r="53078" spans="68:73">
      <c r="BP53078" s="8"/>
      <c r="BQ53078" s="8"/>
      <c r="BR53078" s="8"/>
      <c r="BS53078" s="8"/>
      <c r="BT53078" s="8"/>
      <c r="BU53078" s="8"/>
    </row>
    <row r="53079" spans="68:73">
      <c r="BP53079" s="10"/>
      <c r="BQ53079" s="10"/>
      <c r="BR53079" s="10"/>
      <c r="BS53079" s="10"/>
      <c r="BT53079" s="10"/>
      <c r="BU53079" s="10"/>
    </row>
    <row r="53080" spans="68:73">
      <c r="BP53080" s="8"/>
      <c r="BQ53080" s="8"/>
      <c r="BR53080" s="8"/>
      <c r="BS53080" s="8"/>
      <c r="BT53080" s="8"/>
      <c r="BU53080" s="8"/>
    </row>
    <row r="53081" spans="68:73">
      <c r="BP53081" s="10"/>
      <c r="BQ53081" s="10"/>
      <c r="BR53081" s="10"/>
      <c r="BS53081" s="10"/>
      <c r="BT53081" s="10"/>
      <c r="BU53081" s="10"/>
    </row>
    <row r="53082" spans="68:73">
      <c r="BP53082" s="8"/>
      <c r="BQ53082" s="8"/>
      <c r="BR53082" s="8"/>
      <c r="BS53082" s="8"/>
      <c r="BT53082" s="8"/>
      <c r="BU53082" s="8"/>
    </row>
    <row r="53083" spans="68:73">
      <c r="BP53083" s="10"/>
      <c r="BQ53083" s="10"/>
      <c r="BR53083" s="10"/>
      <c r="BS53083" s="10"/>
      <c r="BT53083" s="10"/>
      <c r="BU53083" s="10"/>
    </row>
    <row r="53084" spans="68:73">
      <c r="BP53084" s="8"/>
      <c r="BQ53084" s="8"/>
      <c r="BR53084" s="8"/>
      <c r="BS53084" s="8"/>
      <c r="BT53084" s="8"/>
      <c r="BU53084" s="8"/>
    </row>
    <row r="53085" spans="68:73">
      <c r="BP53085" s="10"/>
      <c r="BQ53085" s="10"/>
      <c r="BR53085" s="10"/>
      <c r="BS53085" s="10"/>
      <c r="BT53085" s="10"/>
      <c r="BU53085" s="10"/>
    </row>
    <row r="53086" spans="68:73">
      <c r="BP53086" s="8"/>
      <c r="BQ53086" s="8"/>
      <c r="BR53086" s="8"/>
      <c r="BS53086" s="8"/>
      <c r="BT53086" s="8"/>
      <c r="BU53086" s="8"/>
    </row>
    <row r="53087" spans="68:73">
      <c r="BP53087" s="10"/>
      <c r="BQ53087" s="10"/>
      <c r="BR53087" s="10"/>
      <c r="BS53087" s="10"/>
      <c r="BT53087" s="10"/>
      <c r="BU53087" s="10"/>
    </row>
    <row r="53088" spans="68:73">
      <c r="BP53088" s="8"/>
      <c r="BQ53088" s="8"/>
      <c r="BR53088" s="8"/>
      <c r="BS53088" s="8"/>
      <c r="BT53088" s="8"/>
      <c r="BU53088" s="8"/>
    </row>
    <row r="53089" spans="68:73">
      <c r="BP53089" s="10"/>
      <c r="BQ53089" s="10"/>
      <c r="BR53089" s="10"/>
      <c r="BS53089" s="10"/>
      <c r="BT53089" s="10"/>
      <c r="BU53089" s="10"/>
    </row>
    <row r="53090" spans="68:73">
      <c r="BP53090" s="8"/>
      <c r="BQ53090" s="8"/>
      <c r="BR53090" s="8"/>
      <c r="BS53090" s="8"/>
      <c r="BT53090" s="8"/>
      <c r="BU53090" s="8"/>
    </row>
    <row r="53091" spans="68:73">
      <c r="BP53091" s="10"/>
      <c r="BQ53091" s="10"/>
      <c r="BR53091" s="10"/>
      <c r="BS53091" s="10"/>
      <c r="BT53091" s="10"/>
      <c r="BU53091" s="10"/>
    </row>
    <row r="53092" spans="68:73">
      <c r="BP53092" s="8"/>
      <c r="BQ53092" s="8"/>
      <c r="BR53092" s="8"/>
      <c r="BS53092" s="8"/>
      <c r="BT53092" s="8"/>
      <c r="BU53092" s="8"/>
    </row>
    <row r="53093" spans="68:73">
      <c r="BP53093" s="10"/>
      <c r="BQ53093" s="10"/>
      <c r="BR53093" s="10"/>
      <c r="BS53093" s="10"/>
      <c r="BT53093" s="10"/>
      <c r="BU53093" s="10"/>
    </row>
    <row r="53094" spans="68:73">
      <c r="BP53094" s="8"/>
      <c r="BQ53094" s="8"/>
      <c r="BR53094" s="8"/>
      <c r="BS53094" s="8"/>
      <c r="BT53094" s="8"/>
      <c r="BU53094" s="8"/>
    </row>
    <row r="53095" spans="68:73">
      <c r="BP53095" s="10"/>
      <c r="BQ53095" s="10"/>
      <c r="BR53095" s="10"/>
      <c r="BS53095" s="10"/>
      <c r="BT53095" s="10"/>
      <c r="BU53095" s="10"/>
    </row>
    <row r="53096" spans="68:73">
      <c r="BP53096" s="8"/>
      <c r="BQ53096" s="8"/>
      <c r="BR53096" s="8"/>
      <c r="BS53096" s="8"/>
      <c r="BT53096" s="8"/>
      <c r="BU53096" s="8"/>
    </row>
    <row r="53097" spans="68:73">
      <c r="BP53097" s="10"/>
      <c r="BQ53097" s="10"/>
      <c r="BR53097" s="10"/>
      <c r="BS53097" s="10"/>
      <c r="BT53097" s="10"/>
      <c r="BU53097" s="10"/>
    </row>
    <row r="53098" spans="68:73">
      <c r="BP53098" s="8"/>
      <c r="BQ53098" s="8"/>
      <c r="BR53098" s="8"/>
      <c r="BS53098" s="8"/>
      <c r="BT53098" s="8"/>
      <c r="BU53098" s="8"/>
    </row>
    <row r="53099" spans="68:73">
      <c r="BP53099" s="10"/>
      <c r="BQ53099" s="10"/>
      <c r="BR53099" s="10"/>
      <c r="BS53099" s="10"/>
      <c r="BT53099" s="10"/>
      <c r="BU53099" s="10"/>
    </row>
    <row r="53100" spans="68:73">
      <c r="BP53100" s="8"/>
      <c r="BQ53100" s="8"/>
      <c r="BR53100" s="8"/>
      <c r="BS53100" s="8"/>
      <c r="BT53100" s="8"/>
      <c r="BU53100" s="8"/>
    </row>
    <row r="53101" spans="68:73">
      <c r="BP53101" s="10"/>
      <c r="BQ53101" s="10"/>
      <c r="BR53101" s="10"/>
      <c r="BS53101" s="10"/>
      <c r="BT53101" s="10"/>
      <c r="BU53101" s="10"/>
    </row>
    <row r="53102" spans="68:73">
      <c r="BP53102" s="8"/>
      <c r="BQ53102" s="8"/>
      <c r="BR53102" s="8"/>
      <c r="BS53102" s="8"/>
      <c r="BT53102" s="8"/>
      <c r="BU53102" s="8"/>
    </row>
    <row r="53103" spans="68:73">
      <c r="BP53103" s="10"/>
      <c r="BQ53103" s="10"/>
      <c r="BR53103" s="10"/>
      <c r="BS53103" s="10"/>
      <c r="BT53103" s="10"/>
      <c r="BU53103" s="10"/>
    </row>
    <row r="53104" spans="68:73">
      <c r="BP53104" s="8"/>
      <c r="BQ53104" s="8"/>
      <c r="BR53104" s="8"/>
      <c r="BS53104" s="8"/>
      <c r="BT53104" s="8"/>
      <c r="BU53104" s="8"/>
    </row>
    <row r="53105" spans="68:73">
      <c r="BP53105" s="10"/>
      <c r="BQ53105" s="10"/>
      <c r="BR53105" s="10"/>
      <c r="BS53105" s="10"/>
      <c r="BT53105" s="10"/>
      <c r="BU53105" s="10"/>
    </row>
    <row r="53106" spans="68:73">
      <c r="BP53106" s="8"/>
      <c r="BQ53106" s="8"/>
      <c r="BR53106" s="8"/>
      <c r="BS53106" s="8"/>
      <c r="BT53106" s="8"/>
      <c r="BU53106" s="8"/>
    </row>
    <row r="53107" spans="68:73">
      <c r="BP53107" s="10"/>
      <c r="BQ53107" s="10"/>
      <c r="BR53107" s="10"/>
      <c r="BS53107" s="10"/>
      <c r="BT53107" s="10"/>
      <c r="BU53107" s="10"/>
    </row>
    <row r="53108" spans="68:73">
      <c r="BP53108" s="8"/>
      <c r="BQ53108" s="8"/>
      <c r="BR53108" s="8"/>
      <c r="BS53108" s="8"/>
      <c r="BT53108" s="8"/>
      <c r="BU53108" s="8"/>
    </row>
    <row r="53109" spans="68:73">
      <c r="BP53109" s="10"/>
      <c r="BQ53109" s="10"/>
      <c r="BR53109" s="10"/>
      <c r="BS53109" s="10"/>
      <c r="BT53109" s="10"/>
      <c r="BU53109" s="10"/>
    </row>
    <row r="53110" spans="68:73">
      <c r="BP53110" s="8"/>
      <c r="BQ53110" s="8"/>
      <c r="BR53110" s="8"/>
      <c r="BS53110" s="8"/>
      <c r="BT53110" s="8"/>
      <c r="BU53110" s="8"/>
    </row>
    <row r="53111" spans="68:73">
      <c r="BP53111" s="10"/>
      <c r="BQ53111" s="10"/>
      <c r="BR53111" s="10"/>
      <c r="BS53111" s="10"/>
      <c r="BT53111" s="10"/>
      <c r="BU53111" s="10"/>
    </row>
    <row r="53112" spans="68:73">
      <c r="BP53112" s="8"/>
      <c r="BQ53112" s="8"/>
      <c r="BR53112" s="8"/>
      <c r="BS53112" s="8"/>
      <c r="BT53112" s="8"/>
      <c r="BU53112" s="8"/>
    </row>
    <row r="53113" spans="68:73">
      <c r="BP53113" s="10"/>
      <c r="BQ53113" s="10"/>
      <c r="BR53113" s="10"/>
      <c r="BS53113" s="10"/>
      <c r="BT53113" s="10"/>
      <c r="BU53113" s="10"/>
    </row>
    <row r="53114" spans="68:73">
      <c r="BP53114" s="8"/>
      <c r="BQ53114" s="8"/>
      <c r="BR53114" s="8"/>
      <c r="BS53114" s="8"/>
      <c r="BT53114" s="8"/>
      <c r="BU53114" s="8"/>
    </row>
    <row r="53115" spans="68:73">
      <c r="BP53115" s="10"/>
      <c r="BQ53115" s="10"/>
      <c r="BR53115" s="10"/>
      <c r="BS53115" s="10"/>
      <c r="BT53115" s="10"/>
      <c r="BU53115" s="10"/>
    </row>
    <row r="53116" spans="68:73">
      <c r="BP53116" s="8"/>
      <c r="BQ53116" s="8"/>
      <c r="BR53116" s="8"/>
      <c r="BS53116" s="8"/>
      <c r="BT53116" s="8"/>
      <c r="BU53116" s="8"/>
    </row>
    <row r="53117" spans="68:73">
      <c r="BP53117" s="10"/>
      <c r="BQ53117" s="10"/>
      <c r="BR53117" s="10"/>
      <c r="BS53117" s="10"/>
      <c r="BT53117" s="10"/>
      <c r="BU53117" s="10"/>
    </row>
    <row r="53118" spans="68:73">
      <c r="BP53118" s="8"/>
      <c r="BQ53118" s="8"/>
      <c r="BR53118" s="8"/>
      <c r="BS53118" s="8"/>
      <c r="BT53118" s="8"/>
      <c r="BU53118" s="8"/>
    </row>
    <row r="53119" spans="68:73">
      <c r="BP53119" s="10"/>
      <c r="BQ53119" s="10"/>
      <c r="BR53119" s="10"/>
      <c r="BS53119" s="10"/>
      <c r="BT53119" s="10"/>
      <c r="BU53119" s="10"/>
    </row>
    <row r="53120" spans="68:73">
      <c r="BP53120" s="8"/>
      <c r="BQ53120" s="8"/>
      <c r="BR53120" s="8"/>
      <c r="BS53120" s="8"/>
      <c r="BT53120" s="8"/>
      <c r="BU53120" s="8"/>
    </row>
    <row r="53121" spans="68:73">
      <c r="BP53121" s="10"/>
      <c r="BQ53121" s="10"/>
      <c r="BR53121" s="10"/>
      <c r="BS53121" s="10"/>
      <c r="BT53121" s="10"/>
      <c r="BU53121" s="10"/>
    </row>
    <row r="53122" spans="68:73">
      <c r="BP53122" s="8"/>
      <c r="BQ53122" s="8"/>
      <c r="BR53122" s="8"/>
      <c r="BS53122" s="8"/>
      <c r="BT53122" s="8"/>
      <c r="BU53122" s="8"/>
    </row>
    <row r="53123" spans="68:73">
      <c r="BP53123" s="10"/>
      <c r="BQ53123" s="10"/>
      <c r="BR53123" s="10"/>
      <c r="BS53123" s="10"/>
      <c r="BT53123" s="10"/>
      <c r="BU53123" s="10"/>
    </row>
    <row r="53124" spans="68:73">
      <c r="BP53124" s="8"/>
      <c r="BQ53124" s="8"/>
      <c r="BR53124" s="8"/>
      <c r="BS53124" s="8"/>
      <c r="BT53124" s="8"/>
      <c r="BU53124" s="8"/>
    </row>
    <row r="53125" spans="68:73">
      <c r="BP53125" s="10"/>
      <c r="BQ53125" s="10"/>
      <c r="BR53125" s="10"/>
      <c r="BS53125" s="10"/>
      <c r="BT53125" s="10"/>
      <c r="BU53125" s="10"/>
    </row>
    <row r="53126" spans="68:73">
      <c r="BP53126" s="8"/>
      <c r="BQ53126" s="8"/>
      <c r="BR53126" s="8"/>
      <c r="BS53126" s="8"/>
      <c r="BT53126" s="8"/>
      <c r="BU53126" s="8"/>
    </row>
    <row r="53127" spans="68:73">
      <c r="BP53127" s="10"/>
      <c r="BQ53127" s="10"/>
      <c r="BR53127" s="10"/>
      <c r="BS53127" s="10"/>
      <c r="BT53127" s="10"/>
      <c r="BU53127" s="10"/>
    </row>
    <row r="53128" spans="68:73">
      <c r="BP53128" s="8"/>
      <c r="BQ53128" s="8"/>
      <c r="BR53128" s="8"/>
      <c r="BS53128" s="8"/>
      <c r="BT53128" s="8"/>
      <c r="BU53128" s="8"/>
    </row>
    <row r="53129" spans="68:73">
      <c r="BP53129" s="10"/>
      <c r="BQ53129" s="10"/>
      <c r="BR53129" s="10"/>
      <c r="BS53129" s="10"/>
      <c r="BT53129" s="10"/>
      <c r="BU53129" s="10"/>
    </row>
    <row r="53130" spans="68:73">
      <c r="BP53130" s="8"/>
      <c r="BQ53130" s="8"/>
      <c r="BR53130" s="8"/>
      <c r="BS53130" s="8"/>
      <c r="BT53130" s="8"/>
      <c r="BU53130" s="8"/>
    </row>
    <row r="53131" spans="68:73">
      <c r="BP53131" s="10"/>
      <c r="BQ53131" s="10"/>
      <c r="BR53131" s="10"/>
      <c r="BS53131" s="10"/>
      <c r="BT53131" s="10"/>
      <c r="BU53131" s="10"/>
    </row>
    <row r="53132" spans="68:73">
      <c r="BP53132" s="8"/>
      <c r="BQ53132" s="8"/>
      <c r="BR53132" s="8"/>
      <c r="BS53132" s="8"/>
      <c r="BT53132" s="8"/>
      <c r="BU53132" s="8"/>
    </row>
    <row r="53133" spans="68:73">
      <c r="BP53133" s="10"/>
      <c r="BQ53133" s="10"/>
      <c r="BR53133" s="10"/>
      <c r="BS53133" s="10"/>
      <c r="BT53133" s="10"/>
      <c r="BU53133" s="10"/>
    </row>
    <row r="53134" spans="68:73">
      <c r="BP53134" s="8"/>
      <c r="BQ53134" s="8"/>
      <c r="BR53134" s="8"/>
      <c r="BS53134" s="8"/>
      <c r="BT53134" s="8"/>
      <c r="BU53134" s="8"/>
    </row>
    <row r="53135" spans="68:73">
      <c r="BP53135" s="10"/>
      <c r="BQ53135" s="10"/>
      <c r="BR53135" s="10"/>
      <c r="BS53135" s="10"/>
      <c r="BT53135" s="10"/>
      <c r="BU53135" s="10"/>
    </row>
    <row r="53136" spans="68:73">
      <c r="BP53136" s="8"/>
      <c r="BQ53136" s="8"/>
      <c r="BR53136" s="8"/>
      <c r="BS53136" s="8"/>
      <c r="BT53136" s="8"/>
      <c r="BU53136" s="8"/>
    </row>
    <row r="53137" spans="68:73">
      <c r="BP53137" s="10"/>
      <c r="BQ53137" s="10"/>
      <c r="BR53137" s="10"/>
      <c r="BS53137" s="10"/>
      <c r="BT53137" s="10"/>
      <c r="BU53137" s="10"/>
    </row>
    <row r="53138" spans="68:73">
      <c r="BP53138" s="8"/>
      <c r="BQ53138" s="8"/>
      <c r="BR53138" s="8"/>
      <c r="BS53138" s="8"/>
      <c r="BT53138" s="8"/>
      <c r="BU53138" s="8"/>
    </row>
    <row r="53139" spans="68:73">
      <c r="BP53139" s="10"/>
      <c r="BQ53139" s="10"/>
      <c r="BR53139" s="10"/>
      <c r="BS53139" s="10"/>
      <c r="BT53139" s="10"/>
      <c r="BU53139" s="10"/>
    </row>
    <row r="53140" spans="68:73">
      <c r="BP53140" s="8"/>
      <c r="BQ53140" s="8"/>
      <c r="BR53140" s="8"/>
      <c r="BS53140" s="8"/>
      <c r="BT53140" s="8"/>
      <c r="BU53140" s="8"/>
    </row>
    <row r="53141" spans="68:73">
      <c r="BP53141" s="10"/>
      <c r="BQ53141" s="10"/>
      <c r="BR53141" s="10"/>
      <c r="BS53141" s="10"/>
      <c r="BT53141" s="10"/>
      <c r="BU53141" s="10"/>
    </row>
    <row r="53142" spans="68:73">
      <c r="BP53142" s="8"/>
      <c r="BQ53142" s="8"/>
      <c r="BR53142" s="8"/>
      <c r="BS53142" s="8"/>
      <c r="BT53142" s="8"/>
      <c r="BU53142" s="8"/>
    </row>
    <row r="53143" spans="68:73">
      <c r="BP53143" s="10"/>
      <c r="BQ53143" s="10"/>
      <c r="BR53143" s="10"/>
      <c r="BS53143" s="10"/>
      <c r="BT53143" s="10"/>
      <c r="BU53143" s="10"/>
    </row>
    <row r="53144" spans="68:73">
      <c r="BP53144" s="8"/>
      <c r="BQ53144" s="8"/>
      <c r="BR53144" s="8"/>
      <c r="BS53144" s="8"/>
      <c r="BT53144" s="8"/>
      <c r="BU53144" s="8"/>
    </row>
    <row r="53145" spans="68:73">
      <c r="BP53145" s="10"/>
      <c r="BQ53145" s="10"/>
      <c r="BR53145" s="10"/>
      <c r="BS53145" s="10"/>
      <c r="BT53145" s="10"/>
      <c r="BU53145" s="10"/>
    </row>
    <row r="53146" spans="68:73">
      <c r="BP53146" s="8"/>
      <c r="BQ53146" s="8"/>
      <c r="BR53146" s="8"/>
      <c r="BS53146" s="8"/>
      <c r="BT53146" s="8"/>
      <c r="BU53146" s="8"/>
    </row>
    <row r="53147" spans="68:73">
      <c r="BP53147" s="10"/>
      <c r="BQ53147" s="10"/>
      <c r="BR53147" s="10"/>
      <c r="BS53147" s="10"/>
      <c r="BT53147" s="10"/>
      <c r="BU53147" s="10"/>
    </row>
    <row r="53148" spans="68:73">
      <c r="BP53148" s="8"/>
      <c r="BQ53148" s="8"/>
      <c r="BR53148" s="8"/>
      <c r="BS53148" s="8"/>
      <c r="BT53148" s="8"/>
      <c r="BU53148" s="8"/>
    </row>
    <row r="53149" spans="68:73">
      <c r="BP53149" s="10"/>
      <c r="BQ53149" s="10"/>
      <c r="BR53149" s="10"/>
      <c r="BS53149" s="10"/>
      <c r="BT53149" s="10"/>
      <c r="BU53149" s="10"/>
    </row>
    <row r="53150" spans="68:73">
      <c r="BP53150" s="8"/>
      <c r="BQ53150" s="8"/>
      <c r="BR53150" s="8"/>
      <c r="BS53150" s="8"/>
      <c r="BT53150" s="8"/>
      <c r="BU53150" s="8"/>
    </row>
    <row r="53151" spans="68:73">
      <c r="BP53151" s="10"/>
      <c r="BQ53151" s="10"/>
      <c r="BR53151" s="10"/>
      <c r="BS53151" s="10"/>
      <c r="BT53151" s="10"/>
      <c r="BU53151" s="10"/>
    </row>
    <row r="53152" spans="68:73">
      <c r="BP53152" s="8"/>
      <c r="BQ53152" s="8"/>
      <c r="BR53152" s="8"/>
      <c r="BS53152" s="8"/>
      <c r="BT53152" s="8"/>
      <c r="BU53152" s="8"/>
    </row>
    <row r="53153" spans="68:73">
      <c r="BP53153" s="10"/>
      <c r="BQ53153" s="10"/>
      <c r="BR53153" s="10"/>
      <c r="BS53153" s="10"/>
      <c r="BT53153" s="10"/>
      <c r="BU53153" s="10"/>
    </row>
    <row r="53154" spans="68:73">
      <c r="BP53154" s="8"/>
      <c r="BQ53154" s="8"/>
      <c r="BR53154" s="8"/>
      <c r="BS53154" s="8"/>
      <c r="BT53154" s="8"/>
      <c r="BU53154" s="8"/>
    </row>
    <row r="53155" spans="68:73">
      <c r="BP53155" s="10"/>
      <c r="BQ53155" s="10"/>
      <c r="BR53155" s="10"/>
      <c r="BS53155" s="10"/>
      <c r="BT53155" s="10"/>
      <c r="BU53155" s="10"/>
    </row>
    <row r="53156" spans="68:73">
      <c r="BP53156" s="8"/>
      <c r="BQ53156" s="8"/>
      <c r="BR53156" s="8"/>
      <c r="BS53156" s="8"/>
      <c r="BT53156" s="8"/>
      <c r="BU53156" s="8"/>
    </row>
    <row r="53157" spans="68:73">
      <c r="BP53157" s="10"/>
      <c r="BQ53157" s="10"/>
      <c r="BR53157" s="10"/>
      <c r="BS53157" s="10"/>
      <c r="BT53157" s="10"/>
      <c r="BU53157" s="10"/>
    </row>
    <row r="53158" spans="68:73">
      <c r="BP53158" s="8"/>
      <c r="BQ53158" s="8"/>
      <c r="BR53158" s="8"/>
      <c r="BS53158" s="8"/>
      <c r="BT53158" s="8"/>
      <c r="BU53158" s="8"/>
    </row>
    <row r="53159" spans="68:73">
      <c r="BP53159" s="10"/>
      <c r="BQ53159" s="10"/>
      <c r="BR53159" s="10"/>
      <c r="BS53159" s="10"/>
      <c r="BT53159" s="10"/>
      <c r="BU53159" s="10"/>
    </row>
    <row r="53160" spans="68:73">
      <c r="BP53160" s="8"/>
      <c r="BQ53160" s="8"/>
      <c r="BR53160" s="8"/>
      <c r="BS53160" s="8"/>
      <c r="BT53160" s="8"/>
      <c r="BU53160" s="8"/>
    </row>
    <row r="53161" spans="68:73">
      <c r="BP53161" s="10"/>
      <c r="BQ53161" s="10"/>
      <c r="BR53161" s="10"/>
      <c r="BS53161" s="10"/>
      <c r="BT53161" s="10"/>
      <c r="BU53161" s="10"/>
    </row>
    <row r="53162" spans="68:73">
      <c r="BP53162" s="8"/>
      <c r="BQ53162" s="8"/>
      <c r="BR53162" s="8"/>
      <c r="BS53162" s="8"/>
      <c r="BT53162" s="8"/>
      <c r="BU53162" s="8"/>
    </row>
    <row r="53163" spans="68:73">
      <c r="BP53163" s="10"/>
      <c r="BQ53163" s="10"/>
      <c r="BR53163" s="10"/>
      <c r="BS53163" s="10"/>
      <c r="BT53163" s="10"/>
      <c r="BU53163" s="10"/>
    </row>
    <row r="53164" spans="68:73">
      <c r="BP53164" s="8"/>
      <c r="BQ53164" s="8"/>
      <c r="BR53164" s="8"/>
      <c r="BS53164" s="8"/>
      <c r="BT53164" s="8"/>
      <c r="BU53164" s="8"/>
    </row>
    <row r="53165" spans="68:73">
      <c r="BP53165" s="10"/>
      <c r="BQ53165" s="10"/>
      <c r="BR53165" s="10"/>
      <c r="BS53165" s="10"/>
      <c r="BT53165" s="10"/>
      <c r="BU53165" s="10"/>
    </row>
    <row r="53166" spans="68:73">
      <c r="BP53166" s="8"/>
      <c r="BQ53166" s="8"/>
      <c r="BR53166" s="8"/>
      <c r="BS53166" s="8"/>
      <c r="BT53166" s="8"/>
      <c r="BU53166" s="8"/>
    </row>
    <row r="53167" spans="68:73">
      <c r="BP53167" s="10"/>
      <c r="BQ53167" s="10"/>
      <c r="BR53167" s="10"/>
      <c r="BS53167" s="10"/>
      <c r="BT53167" s="10"/>
      <c r="BU53167" s="10"/>
    </row>
    <row r="53168" spans="68:73">
      <c r="BP53168" s="8"/>
      <c r="BQ53168" s="8"/>
      <c r="BR53168" s="8"/>
      <c r="BS53168" s="8"/>
      <c r="BT53168" s="8"/>
      <c r="BU53168" s="8"/>
    </row>
    <row r="53169" spans="68:73">
      <c r="BP53169" s="10"/>
      <c r="BQ53169" s="10"/>
      <c r="BR53169" s="10"/>
      <c r="BS53169" s="10"/>
      <c r="BT53169" s="10"/>
      <c r="BU53169" s="10"/>
    </row>
    <row r="53170" spans="68:73">
      <c r="BP53170" s="8"/>
      <c r="BQ53170" s="8"/>
      <c r="BR53170" s="8"/>
      <c r="BS53170" s="8"/>
      <c r="BT53170" s="8"/>
      <c r="BU53170" s="8"/>
    </row>
    <row r="53171" spans="68:73">
      <c r="BP53171" s="10"/>
      <c r="BQ53171" s="10"/>
      <c r="BR53171" s="10"/>
      <c r="BS53171" s="10"/>
      <c r="BT53171" s="10"/>
      <c r="BU53171" s="10"/>
    </row>
    <row r="53172" spans="68:73">
      <c r="BP53172" s="8"/>
      <c r="BQ53172" s="8"/>
      <c r="BR53172" s="8"/>
      <c r="BS53172" s="8"/>
      <c r="BT53172" s="8"/>
      <c r="BU53172" s="8"/>
    </row>
    <row r="53173" spans="68:73">
      <c r="BP53173" s="10"/>
      <c r="BQ53173" s="10"/>
      <c r="BR53173" s="10"/>
      <c r="BS53173" s="10"/>
      <c r="BT53173" s="10"/>
      <c r="BU53173" s="10"/>
    </row>
    <row r="53174" spans="68:73">
      <c r="BP53174" s="8"/>
      <c r="BQ53174" s="8"/>
      <c r="BR53174" s="8"/>
      <c r="BS53174" s="8"/>
      <c r="BT53174" s="8"/>
      <c r="BU53174" s="8"/>
    </row>
    <row r="53175" spans="68:73">
      <c r="BP53175" s="10"/>
      <c r="BQ53175" s="10"/>
      <c r="BR53175" s="10"/>
      <c r="BS53175" s="10"/>
      <c r="BT53175" s="10"/>
      <c r="BU53175" s="10"/>
    </row>
    <row r="53176" spans="68:73">
      <c r="BP53176" s="8"/>
      <c r="BQ53176" s="8"/>
      <c r="BR53176" s="8"/>
      <c r="BS53176" s="8"/>
      <c r="BT53176" s="8"/>
      <c r="BU53176" s="8"/>
    </row>
    <row r="53177" spans="68:73">
      <c r="BP53177" s="10"/>
      <c r="BQ53177" s="10"/>
      <c r="BR53177" s="10"/>
      <c r="BS53177" s="10"/>
      <c r="BT53177" s="10"/>
      <c r="BU53177" s="10"/>
    </row>
    <row r="53178" spans="68:73">
      <c r="BP53178" s="8"/>
      <c r="BQ53178" s="8"/>
      <c r="BR53178" s="8"/>
      <c r="BS53178" s="8"/>
      <c r="BT53178" s="8"/>
      <c r="BU53178" s="8"/>
    </row>
    <row r="53179" spans="68:73">
      <c r="BP53179" s="10"/>
      <c r="BQ53179" s="10"/>
      <c r="BR53179" s="10"/>
      <c r="BS53179" s="10"/>
      <c r="BT53179" s="10"/>
      <c r="BU53179" s="10"/>
    </row>
    <row r="53180" spans="68:73">
      <c r="BP53180" s="8"/>
      <c r="BQ53180" s="8"/>
      <c r="BR53180" s="8"/>
      <c r="BS53180" s="8"/>
      <c r="BT53180" s="8"/>
      <c r="BU53180" s="8"/>
    </row>
    <row r="53181" spans="68:73">
      <c r="BP53181" s="10"/>
      <c r="BQ53181" s="10"/>
      <c r="BR53181" s="10"/>
      <c r="BS53181" s="10"/>
      <c r="BT53181" s="10"/>
      <c r="BU53181" s="10"/>
    </row>
    <row r="53182" spans="68:73">
      <c r="BP53182" s="8"/>
      <c r="BQ53182" s="8"/>
      <c r="BR53182" s="8"/>
      <c r="BS53182" s="8"/>
      <c r="BT53182" s="8"/>
      <c r="BU53182" s="8"/>
    </row>
    <row r="53183" spans="68:73">
      <c r="BP53183" s="10"/>
      <c r="BQ53183" s="10"/>
      <c r="BR53183" s="10"/>
      <c r="BS53183" s="10"/>
      <c r="BT53183" s="10"/>
      <c r="BU53183" s="10"/>
    </row>
    <row r="53184" spans="68:73">
      <c r="BP53184" s="8"/>
      <c r="BQ53184" s="8"/>
      <c r="BR53184" s="8"/>
      <c r="BS53184" s="8"/>
      <c r="BT53184" s="8"/>
      <c r="BU53184" s="8"/>
    </row>
    <row r="53185" spans="68:73">
      <c r="BP53185" s="10"/>
      <c r="BQ53185" s="10"/>
      <c r="BR53185" s="10"/>
      <c r="BS53185" s="10"/>
      <c r="BT53185" s="10"/>
      <c r="BU53185" s="10"/>
    </row>
    <row r="53186" spans="68:73">
      <c r="BP53186" s="8"/>
      <c r="BQ53186" s="8"/>
      <c r="BR53186" s="8"/>
      <c r="BS53186" s="8"/>
      <c r="BT53186" s="8"/>
      <c r="BU53186" s="8"/>
    </row>
    <row r="53187" spans="68:73">
      <c r="BP53187" s="10"/>
      <c r="BQ53187" s="10"/>
      <c r="BR53187" s="10"/>
      <c r="BS53187" s="10"/>
      <c r="BT53187" s="10"/>
      <c r="BU53187" s="10"/>
    </row>
    <row r="53188" spans="68:73">
      <c r="BP53188" s="8"/>
      <c r="BQ53188" s="8"/>
      <c r="BR53188" s="8"/>
      <c r="BS53188" s="8"/>
      <c r="BT53188" s="8"/>
      <c r="BU53188" s="8"/>
    </row>
    <row r="53189" spans="68:73">
      <c r="BP53189" s="10"/>
      <c r="BQ53189" s="10"/>
      <c r="BR53189" s="10"/>
      <c r="BS53189" s="10"/>
      <c r="BT53189" s="10"/>
      <c r="BU53189" s="10"/>
    </row>
    <row r="53190" spans="68:73">
      <c r="BP53190" s="8"/>
      <c r="BQ53190" s="8"/>
      <c r="BR53190" s="8"/>
      <c r="BS53190" s="8"/>
      <c r="BT53190" s="8"/>
      <c r="BU53190" s="8"/>
    </row>
    <row r="53191" spans="68:73">
      <c r="BP53191" s="10"/>
      <c r="BQ53191" s="10"/>
      <c r="BR53191" s="10"/>
      <c r="BS53191" s="10"/>
      <c r="BT53191" s="10"/>
      <c r="BU53191" s="10"/>
    </row>
    <row r="53192" spans="68:73">
      <c r="BP53192" s="8"/>
      <c r="BQ53192" s="8"/>
      <c r="BR53192" s="8"/>
      <c r="BS53192" s="8"/>
      <c r="BT53192" s="8"/>
      <c r="BU53192" s="8"/>
    </row>
    <row r="53193" spans="68:73">
      <c r="BP53193" s="10"/>
      <c r="BQ53193" s="10"/>
      <c r="BR53193" s="10"/>
      <c r="BS53193" s="10"/>
      <c r="BT53193" s="10"/>
      <c r="BU53193" s="10"/>
    </row>
    <row r="53194" spans="68:73">
      <c r="BP53194" s="8"/>
      <c r="BQ53194" s="8"/>
      <c r="BR53194" s="8"/>
      <c r="BS53194" s="8"/>
      <c r="BT53194" s="8"/>
      <c r="BU53194" s="8"/>
    </row>
    <row r="53195" spans="68:73">
      <c r="BP53195" s="10"/>
      <c r="BQ53195" s="10"/>
      <c r="BR53195" s="10"/>
      <c r="BS53195" s="10"/>
      <c r="BT53195" s="10"/>
      <c r="BU53195" s="10"/>
    </row>
    <row r="53196" spans="68:73">
      <c r="BP53196" s="8"/>
      <c r="BQ53196" s="8"/>
      <c r="BR53196" s="8"/>
      <c r="BS53196" s="8"/>
      <c r="BT53196" s="8"/>
      <c r="BU53196" s="8"/>
    </row>
    <row r="53197" spans="68:73">
      <c r="BP53197" s="10"/>
      <c r="BQ53197" s="10"/>
      <c r="BR53197" s="10"/>
      <c r="BS53197" s="10"/>
      <c r="BT53197" s="10"/>
      <c r="BU53197" s="10"/>
    </row>
    <row r="53198" spans="68:73">
      <c r="BP53198" s="8"/>
      <c r="BQ53198" s="8"/>
      <c r="BR53198" s="8"/>
      <c r="BS53198" s="8"/>
      <c r="BT53198" s="8"/>
      <c r="BU53198" s="8"/>
    </row>
    <row r="53199" spans="68:73">
      <c r="BP53199" s="10"/>
      <c r="BQ53199" s="10"/>
      <c r="BR53199" s="10"/>
      <c r="BS53199" s="10"/>
      <c r="BT53199" s="10"/>
      <c r="BU53199" s="10"/>
    </row>
    <row r="53200" spans="68:73">
      <c r="BP53200" s="8"/>
      <c r="BQ53200" s="8"/>
      <c r="BR53200" s="8"/>
      <c r="BS53200" s="8"/>
      <c r="BT53200" s="8"/>
      <c r="BU53200" s="8"/>
    </row>
    <row r="53201" spans="68:73">
      <c r="BP53201" s="10"/>
      <c r="BQ53201" s="10"/>
      <c r="BR53201" s="10"/>
      <c r="BS53201" s="10"/>
      <c r="BT53201" s="10"/>
      <c r="BU53201" s="10"/>
    </row>
    <row r="53202" spans="68:73">
      <c r="BP53202" s="8"/>
      <c r="BQ53202" s="8"/>
      <c r="BR53202" s="8"/>
      <c r="BS53202" s="8"/>
      <c r="BT53202" s="8"/>
      <c r="BU53202" s="8"/>
    </row>
    <row r="53203" spans="68:73">
      <c r="BP53203" s="10"/>
      <c r="BQ53203" s="10"/>
      <c r="BR53203" s="10"/>
      <c r="BS53203" s="10"/>
      <c r="BT53203" s="10"/>
      <c r="BU53203" s="10"/>
    </row>
    <row r="53204" spans="68:73">
      <c r="BP53204" s="8"/>
      <c r="BQ53204" s="8"/>
      <c r="BR53204" s="8"/>
      <c r="BS53204" s="8"/>
      <c r="BT53204" s="8"/>
      <c r="BU53204" s="8"/>
    </row>
    <row r="53205" spans="68:73">
      <c r="BP53205" s="10"/>
      <c r="BQ53205" s="10"/>
      <c r="BR53205" s="10"/>
      <c r="BS53205" s="10"/>
      <c r="BT53205" s="10"/>
      <c r="BU53205" s="10"/>
    </row>
    <row r="53206" spans="68:73">
      <c r="BP53206" s="8"/>
      <c r="BQ53206" s="8"/>
      <c r="BR53206" s="8"/>
      <c r="BS53206" s="8"/>
      <c r="BT53206" s="8"/>
      <c r="BU53206" s="8"/>
    </row>
    <row r="53207" spans="68:73">
      <c r="BP53207" s="10"/>
      <c r="BQ53207" s="10"/>
      <c r="BR53207" s="10"/>
      <c r="BS53207" s="10"/>
      <c r="BT53207" s="10"/>
      <c r="BU53207" s="10"/>
    </row>
    <row r="53208" spans="68:73">
      <c r="BP53208" s="8"/>
      <c r="BQ53208" s="8"/>
      <c r="BR53208" s="8"/>
      <c r="BS53208" s="8"/>
      <c r="BT53208" s="8"/>
      <c r="BU53208" s="8"/>
    </row>
    <row r="53209" spans="68:73">
      <c r="BP53209" s="10"/>
      <c r="BQ53209" s="10"/>
      <c r="BR53209" s="10"/>
      <c r="BS53209" s="10"/>
      <c r="BT53209" s="10"/>
      <c r="BU53209" s="10"/>
    </row>
    <row r="53210" spans="68:73">
      <c r="BP53210" s="8"/>
      <c r="BQ53210" s="8"/>
      <c r="BR53210" s="8"/>
      <c r="BS53210" s="8"/>
      <c r="BT53210" s="8"/>
      <c r="BU53210" s="8"/>
    </row>
    <row r="53211" spans="68:73">
      <c r="BP53211" s="10"/>
      <c r="BQ53211" s="10"/>
      <c r="BR53211" s="10"/>
      <c r="BS53211" s="10"/>
      <c r="BT53211" s="10"/>
      <c r="BU53211" s="10"/>
    </row>
    <row r="53212" spans="68:73">
      <c r="BP53212" s="8"/>
      <c r="BQ53212" s="8"/>
      <c r="BR53212" s="8"/>
      <c r="BS53212" s="8"/>
      <c r="BT53212" s="8"/>
      <c r="BU53212" s="8"/>
    </row>
    <row r="53213" spans="68:73">
      <c r="BP53213" s="10"/>
      <c r="BQ53213" s="10"/>
      <c r="BR53213" s="10"/>
      <c r="BS53213" s="10"/>
      <c r="BT53213" s="10"/>
      <c r="BU53213" s="10"/>
    </row>
    <row r="53214" spans="68:73">
      <c r="BP53214" s="8"/>
      <c r="BQ53214" s="8"/>
      <c r="BR53214" s="8"/>
      <c r="BS53214" s="8"/>
      <c r="BT53214" s="8"/>
      <c r="BU53214" s="8"/>
    </row>
    <row r="53215" spans="68:73">
      <c r="BP53215" s="10"/>
      <c r="BQ53215" s="10"/>
      <c r="BR53215" s="10"/>
      <c r="BS53215" s="10"/>
      <c r="BT53215" s="10"/>
      <c r="BU53215" s="10"/>
    </row>
    <row r="53216" spans="68:73">
      <c r="BP53216" s="8"/>
      <c r="BQ53216" s="8"/>
      <c r="BR53216" s="8"/>
      <c r="BS53216" s="8"/>
      <c r="BT53216" s="8"/>
      <c r="BU53216" s="8"/>
    </row>
    <row r="53217" spans="68:73">
      <c r="BP53217" s="10"/>
      <c r="BQ53217" s="10"/>
      <c r="BR53217" s="10"/>
      <c r="BS53217" s="10"/>
      <c r="BT53217" s="10"/>
      <c r="BU53217" s="10"/>
    </row>
    <row r="53218" spans="68:73">
      <c r="BP53218" s="8"/>
      <c r="BQ53218" s="8"/>
      <c r="BR53218" s="8"/>
      <c r="BS53218" s="8"/>
      <c r="BT53218" s="8"/>
      <c r="BU53218" s="8"/>
    </row>
    <row r="53219" spans="68:73">
      <c r="BP53219" s="10"/>
      <c r="BQ53219" s="10"/>
      <c r="BR53219" s="10"/>
      <c r="BS53219" s="10"/>
      <c r="BT53219" s="10"/>
      <c r="BU53219" s="10"/>
    </row>
    <row r="53220" spans="68:73">
      <c r="BP53220" s="8"/>
      <c r="BQ53220" s="8"/>
      <c r="BR53220" s="8"/>
      <c r="BS53220" s="8"/>
      <c r="BT53220" s="8"/>
      <c r="BU53220" s="8"/>
    </row>
    <row r="53221" spans="68:73">
      <c r="BP53221" s="10"/>
      <c r="BQ53221" s="10"/>
      <c r="BR53221" s="10"/>
      <c r="BS53221" s="10"/>
      <c r="BT53221" s="10"/>
      <c r="BU53221" s="10"/>
    </row>
    <row r="53222" spans="68:73">
      <c r="BP53222" s="8"/>
      <c r="BQ53222" s="8"/>
      <c r="BR53222" s="8"/>
      <c r="BS53222" s="8"/>
      <c r="BT53222" s="8"/>
      <c r="BU53222" s="8"/>
    </row>
    <row r="53223" spans="68:73">
      <c r="BP53223" s="10"/>
      <c r="BQ53223" s="10"/>
      <c r="BR53223" s="10"/>
      <c r="BS53223" s="10"/>
      <c r="BT53223" s="10"/>
      <c r="BU53223" s="10"/>
    </row>
    <row r="53224" spans="68:73">
      <c r="BP53224" s="8"/>
      <c r="BQ53224" s="8"/>
      <c r="BR53224" s="8"/>
      <c r="BS53224" s="8"/>
      <c r="BT53224" s="8"/>
      <c r="BU53224" s="8"/>
    </row>
    <row r="53225" spans="68:73">
      <c r="BP53225" s="10"/>
      <c r="BQ53225" s="10"/>
      <c r="BR53225" s="10"/>
      <c r="BS53225" s="10"/>
      <c r="BT53225" s="10"/>
      <c r="BU53225" s="10"/>
    </row>
    <row r="53226" spans="68:73">
      <c r="BP53226" s="8"/>
      <c r="BQ53226" s="8"/>
      <c r="BR53226" s="8"/>
      <c r="BS53226" s="8"/>
      <c r="BT53226" s="8"/>
      <c r="BU53226" s="8"/>
    </row>
    <row r="53227" spans="68:73">
      <c r="BP53227" s="10"/>
      <c r="BQ53227" s="10"/>
      <c r="BR53227" s="10"/>
      <c r="BS53227" s="10"/>
      <c r="BT53227" s="10"/>
      <c r="BU53227" s="10"/>
    </row>
    <row r="53228" spans="68:73">
      <c r="BP53228" s="8"/>
      <c r="BQ53228" s="8"/>
      <c r="BR53228" s="8"/>
      <c r="BS53228" s="8"/>
      <c r="BT53228" s="8"/>
      <c r="BU53228" s="8"/>
    </row>
    <row r="53229" spans="68:73">
      <c r="BP53229" s="10"/>
      <c r="BQ53229" s="10"/>
      <c r="BR53229" s="10"/>
      <c r="BS53229" s="10"/>
      <c r="BT53229" s="10"/>
      <c r="BU53229" s="10"/>
    </row>
    <row r="53230" spans="68:73">
      <c r="BP53230" s="8"/>
      <c r="BQ53230" s="8"/>
      <c r="BR53230" s="8"/>
      <c r="BS53230" s="8"/>
      <c r="BT53230" s="8"/>
      <c r="BU53230" s="8"/>
    </row>
    <row r="53231" spans="68:73">
      <c r="BP53231" s="10"/>
      <c r="BQ53231" s="10"/>
      <c r="BR53231" s="10"/>
      <c r="BS53231" s="10"/>
      <c r="BT53231" s="10"/>
      <c r="BU53231" s="10"/>
    </row>
    <row r="53232" spans="68:73">
      <c r="BP53232" s="8"/>
      <c r="BQ53232" s="8"/>
      <c r="BR53232" s="8"/>
      <c r="BS53232" s="8"/>
      <c r="BT53232" s="8"/>
      <c r="BU53232" s="8"/>
    </row>
    <row r="53233" spans="68:73">
      <c r="BP53233" s="10"/>
      <c r="BQ53233" s="10"/>
      <c r="BR53233" s="10"/>
      <c r="BS53233" s="10"/>
      <c r="BT53233" s="10"/>
      <c r="BU53233" s="10"/>
    </row>
    <row r="53234" spans="68:73">
      <c r="BP53234" s="8"/>
      <c r="BQ53234" s="8"/>
      <c r="BR53234" s="8"/>
      <c r="BS53234" s="8"/>
      <c r="BT53234" s="8"/>
      <c r="BU53234" s="8"/>
    </row>
    <row r="53235" spans="68:73">
      <c r="BP53235" s="10"/>
      <c r="BQ53235" s="10"/>
      <c r="BR53235" s="10"/>
      <c r="BS53235" s="10"/>
      <c r="BT53235" s="10"/>
      <c r="BU53235" s="10"/>
    </row>
    <row r="53236" spans="68:73">
      <c r="BP53236" s="8"/>
      <c r="BQ53236" s="8"/>
      <c r="BR53236" s="8"/>
      <c r="BS53236" s="8"/>
      <c r="BT53236" s="8"/>
      <c r="BU53236" s="8"/>
    </row>
    <row r="53237" spans="68:73">
      <c r="BP53237" s="10"/>
      <c r="BQ53237" s="10"/>
      <c r="BR53237" s="10"/>
      <c r="BS53237" s="10"/>
      <c r="BT53237" s="10"/>
      <c r="BU53237" s="10"/>
    </row>
    <row r="53238" spans="68:73">
      <c r="BP53238" s="8"/>
      <c r="BQ53238" s="8"/>
      <c r="BR53238" s="8"/>
      <c r="BS53238" s="8"/>
      <c r="BT53238" s="8"/>
      <c r="BU53238" s="8"/>
    </row>
    <row r="53239" spans="68:73">
      <c r="BP53239" s="10"/>
      <c r="BQ53239" s="10"/>
      <c r="BR53239" s="10"/>
      <c r="BS53239" s="10"/>
      <c r="BT53239" s="10"/>
      <c r="BU53239" s="10"/>
    </row>
    <row r="53240" spans="68:73">
      <c r="BP53240" s="8"/>
      <c r="BQ53240" s="8"/>
      <c r="BR53240" s="8"/>
      <c r="BS53240" s="8"/>
      <c r="BT53240" s="8"/>
      <c r="BU53240" s="8"/>
    </row>
    <row r="53241" spans="68:73">
      <c r="BP53241" s="10"/>
      <c r="BQ53241" s="10"/>
      <c r="BR53241" s="10"/>
      <c r="BS53241" s="10"/>
      <c r="BT53241" s="10"/>
      <c r="BU53241" s="10"/>
    </row>
    <row r="53242" spans="68:73">
      <c r="BP53242" s="8"/>
      <c r="BQ53242" s="8"/>
      <c r="BR53242" s="8"/>
      <c r="BS53242" s="8"/>
      <c r="BT53242" s="8"/>
      <c r="BU53242" s="8"/>
    </row>
    <row r="53243" spans="68:73">
      <c r="BP53243" s="10"/>
      <c r="BQ53243" s="10"/>
      <c r="BR53243" s="10"/>
      <c r="BS53243" s="10"/>
      <c r="BT53243" s="10"/>
      <c r="BU53243" s="10"/>
    </row>
    <row r="53244" spans="68:73">
      <c r="BP53244" s="8"/>
      <c r="BQ53244" s="8"/>
      <c r="BR53244" s="8"/>
      <c r="BS53244" s="8"/>
      <c r="BT53244" s="8"/>
      <c r="BU53244" s="8"/>
    </row>
    <row r="53245" spans="68:73">
      <c r="BP53245" s="10"/>
      <c r="BQ53245" s="10"/>
      <c r="BR53245" s="10"/>
      <c r="BS53245" s="10"/>
      <c r="BT53245" s="10"/>
      <c r="BU53245" s="10"/>
    </row>
    <row r="53246" spans="68:73">
      <c r="BP53246" s="8"/>
      <c r="BQ53246" s="8"/>
      <c r="BR53246" s="8"/>
      <c r="BS53246" s="8"/>
      <c r="BT53246" s="8"/>
      <c r="BU53246" s="8"/>
    </row>
    <row r="53247" spans="68:73">
      <c r="BP53247" s="10"/>
      <c r="BQ53247" s="10"/>
      <c r="BR53247" s="10"/>
      <c r="BS53247" s="10"/>
      <c r="BT53247" s="10"/>
      <c r="BU53247" s="10"/>
    </row>
    <row r="53248" spans="68:73">
      <c r="BP53248" s="8"/>
      <c r="BQ53248" s="8"/>
      <c r="BR53248" s="8"/>
      <c r="BS53248" s="8"/>
      <c r="BT53248" s="8"/>
      <c r="BU53248" s="8"/>
    </row>
    <row r="53249" spans="68:73">
      <c r="BP53249" s="10"/>
      <c r="BQ53249" s="10"/>
      <c r="BR53249" s="10"/>
      <c r="BS53249" s="10"/>
      <c r="BT53249" s="10"/>
      <c r="BU53249" s="10"/>
    </row>
    <row r="53250" spans="68:73">
      <c r="BP53250" s="8"/>
      <c r="BQ53250" s="8"/>
      <c r="BR53250" s="8"/>
      <c r="BS53250" s="8"/>
      <c r="BT53250" s="8"/>
      <c r="BU53250" s="8"/>
    </row>
    <row r="53251" spans="68:73">
      <c r="BP53251" s="10"/>
      <c r="BQ53251" s="10"/>
      <c r="BR53251" s="10"/>
      <c r="BS53251" s="10"/>
      <c r="BT53251" s="10"/>
      <c r="BU53251" s="10"/>
    </row>
    <row r="53252" spans="68:73">
      <c r="BP53252" s="8"/>
      <c r="BQ53252" s="8"/>
      <c r="BR53252" s="8"/>
      <c r="BS53252" s="8"/>
      <c r="BT53252" s="8"/>
      <c r="BU53252" s="8"/>
    </row>
    <row r="53253" spans="68:73">
      <c r="BP53253" s="10"/>
      <c r="BQ53253" s="10"/>
      <c r="BR53253" s="10"/>
      <c r="BS53253" s="10"/>
      <c r="BT53253" s="10"/>
      <c r="BU53253" s="10"/>
    </row>
    <row r="53254" spans="68:73">
      <c r="BP53254" s="8"/>
      <c r="BQ53254" s="8"/>
      <c r="BR53254" s="8"/>
      <c r="BS53254" s="8"/>
      <c r="BT53254" s="8"/>
      <c r="BU53254" s="8"/>
    </row>
    <row r="53255" spans="68:73">
      <c r="BP53255" s="10"/>
      <c r="BQ53255" s="10"/>
      <c r="BR53255" s="10"/>
      <c r="BS53255" s="10"/>
      <c r="BT53255" s="10"/>
      <c r="BU53255" s="10"/>
    </row>
    <row r="53256" spans="68:73">
      <c r="BP53256" s="8"/>
      <c r="BQ53256" s="8"/>
      <c r="BR53256" s="8"/>
      <c r="BS53256" s="8"/>
      <c r="BT53256" s="8"/>
      <c r="BU53256" s="8"/>
    </row>
    <row r="53257" spans="68:73">
      <c r="BP53257" s="10"/>
      <c r="BQ53257" s="10"/>
      <c r="BR53257" s="10"/>
      <c r="BS53257" s="10"/>
      <c r="BT53257" s="10"/>
      <c r="BU53257" s="10"/>
    </row>
    <row r="53258" spans="68:73">
      <c r="BP53258" s="8"/>
      <c r="BQ53258" s="8"/>
      <c r="BR53258" s="8"/>
      <c r="BS53258" s="8"/>
      <c r="BT53258" s="8"/>
      <c r="BU53258" s="8"/>
    </row>
    <row r="53259" spans="68:73">
      <c r="BP53259" s="10"/>
      <c r="BQ53259" s="10"/>
      <c r="BR53259" s="10"/>
      <c r="BS53259" s="10"/>
      <c r="BT53259" s="10"/>
      <c r="BU53259" s="10"/>
    </row>
    <row r="53260" spans="68:73">
      <c r="BP53260" s="8"/>
      <c r="BQ53260" s="8"/>
      <c r="BR53260" s="8"/>
      <c r="BS53260" s="8"/>
      <c r="BT53260" s="8"/>
      <c r="BU53260" s="8"/>
    </row>
    <row r="53261" spans="68:73">
      <c r="BP53261" s="10"/>
      <c r="BQ53261" s="10"/>
      <c r="BR53261" s="10"/>
      <c r="BS53261" s="10"/>
      <c r="BT53261" s="10"/>
      <c r="BU53261" s="10"/>
    </row>
    <row r="53262" spans="68:73">
      <c r="BP53262" s="8"/>
      <c r="BQ53262" s="8"/>
      <c r="BR53262" s="8"/>
      <c r="BS53262" s="8"/>
      <c r="BT53262" s="8"/>
      <c r="BU53262" s="8"/>
    </row>
    <row r="53263" spans="68:73">
      <c r="BP53263" s="10"/>
      <c r="BQ53263" s="10"/>
      <c r="BR53263" s="10"/>
      <c r="BS53263" s="10"/>
      <c r="BT53263" s="10"/>
      <c r="BU53263" s="10"/>
    </row>
    <row r="53264" spans="68:73">
      <c r="BP53264" s="8"/>
      <c r="BQ53264" s="8"/>
      <c r="BR53264" s="8"/>
      <c r="BS53264" s="8"/>
      <c r="BT53264" s="8"/>
      <c r="BU53264" s="8"/>
    </row>
    <row r="53265" spans="68:73">
      <c r="BP53265" s="10"/>
      <c r="BQ53265" s="10"/>
      <c r="BR53265" s="10"/>
      <c r="BS53265" s="10"/>
      <c r="BT53265" s="10"/>
      <c r="BU53265" s="10"/>
    </row>
    <row r="53266" spans="68:73">
      <c r="BP53266" s="8"/>
      <c r="BQ53266" s="8"/>
      <c r="BR53266" s="8"/>
      <c r="BS53266" s="8"/>
      <c r="BT53266" s="8"/>
      <c r="BU53266" s="8"/>
    </row>
    <row r="53267" spans="68:73">
      <c r="BP53267" s="10"/>
      <c r="BQ53267" s="10"/>
      <c r="BR53267" s="10"/>
      <c r="BS53267" s="10"/>
      <c r="BT53267" s="10"/>
      <c r="BU53267" s="10"/>
    </row>
    <row r="53268" spans="68:73">
      <c r="BP53268" s="8"/>
      <c r="BQ53268" s="8"/>
      <c r="BR53268" s="8"/>
      <c r="BS53268" s="8"/>
      <c r="BT53268" s="8"/>
      <c r="BU53268" s="8"/>
    </row>
    <row r="53269" spans="68:73">
      <c r="BP53269" s="10"/>
      <c r="BQ53269" s="10"/>
      <c r="BR53269" s="10"/>
      <c r="BS53269" s="10"/>
      <c r="BT53269" s="10"/>
      <c r="BU53269" s="10"/>
    </row>
    <row r="53270" spans="68:73">
      <c r="BP53270" s="8"/>
      <c r="BQ53270" s="8"/>
      <c r="BR53270" s="8"/>
      <c r="BS53270" s="8"/>
      <c r="BT53270" s="8"/>
      <c r="BU53270" s="8"/>
    </row>
    <row r="53271" spans="68:73">
      <c r="BP53271" s="10"/>
      <c r="BQ53271" s="10"/>
      <c r="BR53271" s="10"/>
      <c r="BS53271" s="10"/>
      <c r="BT53271" s="10"/>
      <c r="BU53271" s="10"/>
    </row>
    <row r="53272" spans="68:73">
      <c r="BP53272" s="8"/>
      <c r="BQ53272" s="8"/>
      <c r="BR53272" s="8"/>
      <c r="BS53272" s="8"/>
      <c r="BT53272" s="8"/>
      <c r="BU53272" s="8"/>
    </row>
    <row r="53273" spans="68:73">
      <c r="BP53273" s="10"/>
      <c r="BQ53273" s="10"/>
      <c r="BR53273" s="10"/>
      <c r="BS53273" s="10"/>
      <c r="BT53273" s="10"/>
      <c r="BU53273" s="10"/>
    </row>
    <row r="53274" spans="68:73">
      <c r="BP53274" s="8"/>
      <c r="BQ53274" s="8"/>
      <c r="BR53274" s="8"/>
      <c r="BS53274" s="8"/>
      <c r="BT53274" s="8"/>
      <c r="BU53274" s="8"/>
    </row>
    <row r="53275" spans="68:73">
      <c r="BP53275" s="10"/>
      <c r="BQ53275" s="10"/>
      <c r="BR53275" s="10"/>
      <c r="BS53275" s="10"/>
      <c r="BT53275" s="10"/>
      <c r="BU53275" s="10"/>
    </row>
    <row r="53276" spans="68:73">
      <c r="BP53276" s="8"/>
      <c r="BQ53276" s="8"/>
      <c r="BR53276" s="8"/>
      <c r="BS53276" s="8"/>
      <c r="BT53276" s="8"/>
      <c r="BU53276" s="8"/>
    </row>
    <row r="53277" spans="68:73">
      <c r="BP53277" s="10"/>
      <c r="BQ53277" s="10"/>
      <c r="BR53277" s="10"/>
      <c r="BS53277" s="10"/>
      <c r="BT53277" s="10"/>
      <c r="BU53277" s="10"/>
    </row>
    <row r="53278" spans="68:73">
      <c r="BP53278" s="8"/>
      <c r="BQ53278" s="8"/>
      <c r="BR53278" s="8"/>
      <c r="BS53278" s="8"/>
      <c r="BT53278" s="8"/>
      <c r="BU53278" s="8"/>
    </row>
    <row r="53279" spans="68:73">
      <c r="BP53279" s="10"/>
      <c r="BQ53279" s="10"/>
      <c r="BR53279" s="10"/>
      <c r="BS53279" s="10"/>
      <c r="BT53279" s="10"/>
      <c r="BU53279" s="10"/>
    </row>
    <row r="53280" spans="68:73">
      <c r="BP53280" s="8"/>
      <c r="BQ53280" s="8"/>
      <c r="BR53280" s="8"/>
      <c r="BS53280" s="8"/>
      <c r="BT53280" s="8"/>
      <c r="BU53280" s="8"/>
    </row>
    <row r="53281" spans="68:73">
      <c r="BP53281" s="10"/>
      <c r="BQ53281" s="10"/>
      <c r="BR53281" s="10"/>
      <c r="BS53281" s="10"/>
      <c r="BT53281" s="10"/>
      <c r="BU53281" s="10"/>
    </row>
    <row r="53282" spans="68:73">
      <c r="BP53282" s="8"/>
      <c r="BQ53282" s="8"/>
      <c r="BR53282" s="8"/>
      <c r="BS53282" s="8"/>
      <c r="BT53282" s="8"/>
      <c r="BU53282" s="8"/>
    </row>
    <row r="53283" spans="68:73">
      <c r="BP53283" s="10"/>
      <c r="BQ53283" s="10"/>
      <c r="BR53283" s="10"/>
      <c r="BS53283" s="10"/>
      <c r="BT53283" s="10"/>
      <c r="BU53283" s="10"/>
    </row>
    <row r="53284" spans="68:73">
      <c r="BP53284" s="8"/>
      <c r="BQ53284" s="8"/>
      <c r="BR53284" s="8"/>
      <c r="BS53284" s="8"/>
      <c r="BT53284" s="8"/>
      <c r="BU53284" s="8"/>
    </row>
    <row r="53285" spans="68:73">
      <c r="BP53285" s="10"/>
      <c r="BQ53285" s="10"/>
      <c r="BR53285" s="10"/>
      <c r="BS53285" s="10"/>
      <c r="BT53285" s="10"/>
      <c r="BU53285" s="10"/>
    </row>
    <row r="53286" spans="68:73">
      <c r="BP53286" s="8"/>
      <c r="BQ53286" s="8"/>
      <c r="BR53286" s="8"/>
      <c r="BS53286" s="8"/>
      <c r="BT53286" s="8"/>
      <c r="BU53286" s="8"/>
    </row>
    <row r="53287" spans="68:73">
      <c r="BP53287" s="10"/>
      <c r="BQ53287" s="10"/>
      <c r="BR53287" s="10"/>
      <c r="BS53287" s="10"/>
      <c r="BT53287" s="10"/>
      <c r="BU53287" s="10"/>
    </row>
    <row r="53288" spans="68:73">
      <c r="BP53288" s="8"/>
      <c r="BQ53288" s="8"/>
      <c r="BR53288" s="8"/>
      <c r="BS53288" s="8"/>
      <c r="BT53288" s="8"/>
      <c r="BU53288" s="8"/>
    </row>
    <row r="53289" spans="68:73">
      <c r="BP53289" s="10"/>
      <c r="BQ53289" s="10"/>
      <c r="BR53289" s="10"/>
      <c r="BS53289" s="10"/>
      <c r="BT53289" s="10"/>
      <c r="BU53289" s="10"/>
    </row>
    <row r="53290" spans="68:73">
      <c r="BP53290" s="8"/>
      <c r="BQ53290" s="8"/>
      <c r="BR53290" s="8"/>
      <c r="BS53290" s="8"/>
      <c r="BT53290" s="8"/>
      <c r="BU53290" s="8"/>
    </row>
    <row r="53291" spans="68:73">
      <c r="BP53291" s="10"/>
      <c r="BQ53291" s="10"/>
      <c r="BR53291" s="10"/>
      <c r="BS53291" s="10"/>
      <c r="BT53291" s="10"/>
      <c r="BU53291" s="10"/>
    </row>
    <row r="53292" spans="68:73">
      <c r="BP53292" s="8"/>
      <c r="BQ53292" s="8"/>
      <c r="BR53292" s="8"/>
      <c r="BS53292" s="8"/>
      <c r="BT53292" s="8"/>
      <c r="BU53292" s="8"/>
    </row>
    <row r="53293" spans="68:73">
      <c r="BP53293" s="10"/>
      <c r="BQ53293" s="10"/>
      <c r="BR53293" s="10"/>
      <c r="BS53293" s="10"/>
      <c r="BT53293" s="10"/>
      <c r="BU53293" s="10"/>
    </row>
    <row r="53294" spans="68:73">
      <c r="BP53294" s="8"/>
      <c r="BQ53294" s="8"/>
      <c r="BR53294" s="8"/>
      <c r="BS53294" s="8"/>
      <c r="BT53294" s="8"/>
      <c r="BU53294" s="8"/>
    </row>
    <row r="53295" spans="68:73">
      <c r="BP53295" s="10"/>
      <c r="BQ53295" s="10"/>
      <c r="BR53295" s="10"/>
      <c r="BS53295" s="10"/>
      <c r="BT53295" s="10"/>
      <c r="BU53295" s="10"/>
    </row>
    <row r="53296" spans="68:73">
      <c r="BP53296" s="8"/>
      <c r="BQ53296" s="8"/>
      <c r="BR53296" s="8"/>
      <c r="BS53296" s="8"/>
      <c r="BT53296" s="8"/>
      <c r="BU53296" s="8"/>
    </row>
    <row r="53297" spans="68:73">
      <c r="BP53297" s="10"/>
      <c r="BQ53297" s="10"/>
      <c r="BR53297" s="10"/>
      <c r="BS53297" s="10"/>
      <c r="BT53297" s="10"/>
      <c r="BU53297" s="10"/>
    </row>
    <row r="53298" spans="68:73">
      <c r="BP53298" s="8"/>
      <c r="BQ53298" s="8"/>
      <c r="BR53298" s="8"/>
      <c r="BS53298" s="8"/>
      <c r="BT53298" s="8"/>
      <c r="BU53298" s="8"/>
    </row>
    <row r="53299" spans="68:73">
      <c r="BP53299" s="10"/>
      <c r="BQ53299" s="10"/>
      <c r="BR53299" s="10"/>
      <c r="BS53299" s="10"/>
      <c r="BT53299" s="10"/>
      <c r="BU53299" s="10"/>
    </row>
    <row r="53300" spans="68:73">
      <c r="BP53300" s="8"/>
      <c r="BQ53300" s="8"/>
      <c r="BR53300" s="8"/>
      <c r="BS53300" s="8"/>
      <c r="BT53300" s="8"/>
      <c r="BU53300" s="8"/>
    </row>
    <row r="53301" spans="68:73">
      <c r="BP53301" s="10"/>
      <c r="BQ53301" s="10"/>
      <c r="BR53301" s="10"/>
      <c r="BS53301" s="10"/>
      <c r="BT53301" s="10"/>
      <c r="BU53301" s="10"/>
    </row>
    <row r="53302" spans="68:73">
      <c r="BP53302" s="8"/>
      <c r="BQ53302" s="8"/>
      <c r="BR53302" s="8"/>
      <c r="BS53302" s="8"/>
      <c r="BT53302" s="8"/>
      <c r="BU53302" s="8"/>
    </row>
    <row r="53303" spans="68:73">
      <c r="BP53303" s="10"/>
      <c r="BQ53303" s="10"/>
      <c r="BR53303" s="10"/>
      <c r="BS53303" s="10"/>
      <c r="BT53303" s="10"/>
      <c r="BU53303" s="10"/>
    </row>
    <row r="53304" spans="68:73">
      <c r="BP53304" s="8"/>
      <c r="BQ53304" s="8"/>
      <c r="BR53304" s="8"/>
      <c r="BS53304" s="8"/>
      <c r="BT53304" s="8"/>
      <c r="BU53304" s="8"/>
    </row>
    <row r="53305" spans="68:73">
      <c r="BP53305" s="10"/>
      <c r="BQ53305" s="10"/>
      <c r="BR53305" s="10"/>
      <c r="BS53305" s="10"/>
      <c r="BT53305" s="10"/>
      <c r="BU53305" s="10"/>
    </row>
    <row r="53306" spans="68:73">
      <c r="BP53306" s="8"/>
      <c r="BQ53306" s="8"/>
      <c r="BR53306" s="8"/>
      <c r="BS53306" s="8"/>
      <c r="BT53306" s="8"/>
      <c r="BU53306" s="8"/>
    </row>
    <row r="53307" spans="68:73">
      <c r="BP53307" s="10"/>
      <c r="BQ53307" s="10"/>
      <c r="BR53307" s="10"/>
      <c r="BS53307" s="10"/>
      <c r="BT53307" s="10"/>
      <c r="BU53307" s="10"/>
    </row>
    <row r="53308" spans="68:73">
      <c r="BP53308" s="8"/>
      <c r="BQ53308" s="8"/>
      <c r="BR53308" s="8"/>
      <c r="BS53308" s="8"/>
      <c r="BT53308" s="8"/>
      <c r="BU53308" s="8"/>
    </row>
    <row r="53309" spans="68:73">
      <c r="BP53309" s="10"/>
      <c r="BQ53309" s="10"/>
      <c r="BR53309" s="10"/>
      <c r="BS53309" s="10"/>
      <c r="BT53309" s="10"/>
      <c r="BU53309" s="10"/>
    </row>
    <row r="53310" spans="68:73">
      <c r="BP53310" s="8"/>
      <c r="BQ53310" s="8"/>
      <c r="BR53310" s="8"/>
      <c r="BS53310" s="8"/>
      <c r="BT53310" s="8"/>
      <c r="BU53310" s="8"/>
    </row>
    <row r="53311" spans="68:73">
      <c r="BP53311" s="10"/>
      <c r="BQ53311" s="10"/>
      <c r="BR53311" s="10"/>
      <c r="BS53311" s="10"/>
      <c r="BT53311" s="10"/>
      <c r="BU53311" s="10"/>
    </row>
    <row r="53312" spans="68:73">
      <c r="BP53312" s="8"/>
      <c r="BQ53312" s="8"/>
      <c r="BR53312" s="8"/>
      <c r="BS53312" s="8"/>
      <c r="BT53312" s="8"/>
      <c r="BU53312" s="8"/>
    </row>
    <row r="53313" spans="68:73">
      <c r="BP53313" s="10"/>
      <c r="BQ53313" s="10"/>
      <c r="BR53313" s="10"/>
      <c r="BS53313" s="10"/>
      <c r="BT53313" s="10"/>
      <c r="BU53313" s="10"/>
    </row>
    <row r="53314" spans="68:73">
      <c r="BP53314" s="8"/>
      <c r="BQ53314" s="8"/>
      <c r="BR53314" s="8"/>
      <c r="BS53314" s="8"/>
      <c r="BT53314" s="8"/>
      <c r="BU53314" s="8"/>
    </row>
    <row r="53315" spans="68:73">
      <c r="BP53315" s="10"/>
      <c r="BQ53315" s="10"/>
      <c r="BR53315" s="10"/>
      <c r="BS53315" s="10"/>
      <c r="BT53315" s="10"/>
      <c r="BU53315" s="10"/>
    </row>
    <row r="53316" spans="68:73">
      <c r="BP53316" s="8"/>
      <c r="BQ53316" s="8"/>
      <c r="BR53316" s="8"/>
      <c r="BS53316" s="8"/>
      <c r="BT53316" s="8"/>
      <c r="BU53316" s="8"/>
    </row>
    <row r="53317" spans="68:73">
      <c r="BP53317" s="10"/>
      <c r="BQ53317" s="10"/>
      <c r="BR53317" s="10"/>
      <c r="BS53317" s="10"/>
      <c r="BT53317" s="10"/>
      <c r="BU53317" s="10"/>
    </row>
    <row r="53318" spans="68:73">
      <c r="BP53318" s="8"/>
      <c r="BQ53318" s="8"/>
      <c r="BR53318" s="8"/>
      <c r="BS53318" s="8"/>
      <c r="BT53318" s="8"/>
      <c r="BU53318" s="8"/>
    </row>
    <row r="53319" spans="68:73">
      <c r="BP53319" s="10"/>
      <c r="BQ53319" s="10"/>
      <c r="BR53319" s="10"/>
      <c r="BS53319" s="10"/>
      <c r="BT53319" s="10"/>
      <c r="BU53319" s="10"/>
    </row>
    <row r="53320" spans="68:73">
      <c r="BP53320" s="8"/>
      <c r="BQ53320" s="8"/>
      <c r="BR53320" s="8"/>
      <c r="BS53320" s="8"/>
      <c r="BT53320" s="8"/>
      <c r="BU53320" s="8"/>
    </row>
    <row r="53321" spans="68:73">
      <c r="BP53321" s="10"/>
      <c r="BQ53321" s="10"/>
      <c r="BR53321" s="10"/>
      <c r="BS53321" s="10"/>
      <c r="BT53321" s="10"/>
      <c r="BU53321" s="10"/>
    </row>
    <row r="53322" spans="68:73">
      <c r="BP53322" s="8"/>
      <c r="BQ53322" s="8"/>
      <c r="BR53322" s="8"/>
      <c r="BS53322" s="8"/>
      <c r="BT53322" s="8"/>
      <c r="BU53322" s="8"/>
    </row>
    <row r="53323" spans="68:73">
      <c r="BP53323" s="10"/>
      <c r="BQ53323" s="10"/>
      <c r="BR53323" s="10"/>
      <c r="BS53323" s="10"/>
      <c r="BT53323" s="10"/>
      <c r="BU53323" s="10"/>
    </row>
    <row r="53324" spans="68:73">
      <c r="BP53324" s="8"/>
      <c r="BQ53324" s="8"/>
      <c r="BR53324" s="8"/>
      <c r="BS53324" s="8"/>
      <c r="BT53324" s="8"/>
      <c r="BU53324" s="8"/>
    </row>
    <row r="53325" spans="68:73">
      <c r="BP53325" s="10"/>
      <c r="BQ53325" s="10"/>
      <c r="BR53325" s="10"/>
      <c r="BS53325" s="10"/>
      <c r="BT53325" s="10"/>
      <c r="BU53325" s="10"/>
    </row>
    <row r="53326" spans="68:73">
      <c r="BP53326" s="8"/>
      <c r="BQ53326" s="8"/>
      <c r="BR53326" s="8"/>
      <c r="BS53326" s="8"/>
      <c r="BT53326" s="8"/>
      <c r="BU53326" s="8"/>
    </row>
    <row r="53327" spans="68:73">
      <c r="BP53327" s="10"/>
      <c r="BQ53327" s="10"/>
      <c r="BR53327" s="10"/>
      <c r="BS53327" s="10"/>
      <c r="BT53327" s="10"/>
      <c r="BU53327" s="10"/>
    </row>
    <row r="53328" spans="68:73">
      <c r="BP53328" s="8"/>
      <c r="BQ53328" s="8"/>
      <c r="BR53328" s="8"/>
      <c r="BS53328" s="8"/>
      <c r="BT53328" s="8"/>
      <c r="BU53328" s="8"/>
    </row>
    <row r="53329" spans="68:73">
      <c r="BP53329" s="10"/>
      <c r="BQ53329" s="10"/>
      <c r="BR53329" s="10"/>
      <c r="BS53329" s="10"/>
      <c r="BT53329" s="10"/>
      <c r="BU53329" s="10"/>
    </row>
    <row r="53330" spans="68:73">
      <c r="BP53330" s="8"/>
      <c r="BQ53330" s="8"/>
      <c r="BR53330" s="8"/>
      <c r="BS53330" s="8"/>
      <c r="BT53330" s="8"/>
      <c r="BU53330" s="8"/>
    </row>
    <row r="53331" spans="68:73">
      <c r="BP53331" s="10"/>
      <c r="BQ53331" s="10"/>
      <c r="BR53331" s="10"/>
      <c r="BS53331" s="10"/>
      <c r="BT53331" s="10"/>
      <c r="BU53331" s="10"/>
    </row>
    <row r="53332" spans="68:73">
      <c r="BP53332" s="8"/>
      <c r="BQ53332" s="8"/>
      <c r="BR53332" s="8"/>
      <c r="BS53332" s="8"/>
      <c r="BT53332" s="8"/>
      <c r="BU53332" s="8"/>
    </row>
    <row r="53333" spans="68:73">
      <c r="BP53333" s="10"/>
      <c r="BQ53333" s="10"/>
      <c r="BR53333" s="10"/>
      <c r="BS53333" s="10"/>
      <c r="BT53333" s="10"/>
      <c r="BU53333" s="10"/>
    </row>
    <row r="53334" spans="68:73">
      <c r="BP53334" s="8"/>
      <c r="BQ53334" s="8"/>
      <c r="BR53334" s="8"/>
      <c r="BS53334" s="8"/>
      <c r="BT53334" s="8"/>
      <c r="BU53334" s="8"/>
    </row>
    <row r="53335" spans="68:73">
      <c r="BP53335" s="10"/>
      <c r="BQ53335" s="10"/>
      <c r="BR53335" s="10"/>
      <c r="BS53335" s="10"/>
      <c r="BT53335" s="10"/>
      <c r="BU53335" s="10"/>
    </row>
    <row r="53336" spans="68:73">
      <c r="BP53336" s="8"/>
      <c r="BQ53336" s="8"/>
      <c r="BR53336" s="8"/>
      <c r="BS53336" s="8"/>
      <c r="BT53336" s="8"/>
      <c r="BU53336" s="8"/>
    </row>
    <row r="53337" spans="68:73">
      <c r="BP53337" s="10"/>
      <c r="BQ53337" s="10"/>
      <c r="BR53337" s="10"/>
      <c r="BS53337" s="10"/>
      <c r="BT53337" s="10"/>
      <c r="BU53337" s="10"/>
    </row>
    <row r="53338" spans="68:73">
      <c r="BP53338" s="8"/>
      <c r="BQ53338" s="8"/>
      <c r="BR53338" s="8"/>
      <c r="BS53338" s="8"/>
      <c r="BT53338" s="8"/>
      <c r="BU53338" s="8"/>
    </row>
    <row r="53339" spans="68:73">
      <c r="BP53339" s="10"/>
      <c r="BQ53339" s="10"/>
      <c r="BR53339" s="10"/>
      <c r="BS53339" s="10"/>
      <c r="BT53339" s="10"/>
      <c r="BU53339" s="10"/>
    </row>
    <row r="53340" spans="68:73">
      <c r="BP53340" s="8"/>
      <c r="BQ53340" s="8"/>
      <c r="BR53340" s="8"/>
      <c r="BS53340" s="8"/>
      <c r="BT53340" s="8"/>
      <c r="BU53340" s="8"/>
    </row>
    <row r="53341" spans="68:73">
      <c r="BP53341" s="10"/>
      <c r="BQ53341" s="10"/>
      <c r="BR53341" s="10"/>
      <c r="BS53341" s="10"/>
      <c r="BT53341" s="10"/>
      <c r="BU53341" s="10"/>
    </row>
    <row r="53342" spans="68:73">
      <c r="BP53342" s="8"/>
      <c r="BQ53342" s="8"/>
      <c r="BR53342" s="8"/>
      <c r="BS53342" s="8"/>
      <c r="BT53342" s="8"/>
      <c r="BU53342" s="8"/>
    </row>
    <row r="53343" spans="68:73">
      <c r="BP53343" s="10"/>
      <c r="BQ53343" s="10"/>
      <c r="BR53343" s="10"/>
      <c r="BS53343" s="10"/>
      <c r="BT53343" s="10"/>
      <c r="BU53343" s="10"/>
    </row>
    <row r="53344" spans="68:73">
      <c r="BP53344" s="8"/>
      <c r="BQ53344" s="8"/>
      <c r="BR53344" s="8"/>
      <c r="BS53344" s="8"/>
      <c r="BT53344" s="8"/>
      <c r="BU53344" s="8"/>
    </row>
    <row r="53345" spans="68:73">
      <c r="BP53345" s="10"/>
      <c r="BQ53345" s="10"/>
      <c r="BR53345" s="10"/>
      <c r="BS53345" s="10"/>
      <c r="BT53345" s="10"/>
      <c r="BU53345" s="10"/>
    </row>
    <row r="53346" spans="68:73">
      <c r="BP53346" s="8"/>
      <c r="BQ53346" s="8"/>
      <c r="BR53346" s="8"/>
      <c r="BS53346" s="8"/>
      <c r="BT53346" s="8"/>
      <c r="BU53346" s="8"/>
    </row>
    <row r="53347" spans="68:73">
      <c r="BP53347" s="10"/>
      <c r="BQ53347" s="10"/>
      <c r="BR53347" s="10"/>
      <c r="BS53347" s="10"/>
      <c r="BT53347" s="10"/>
      <c r="BU53347" s="10"/>
    </row>
    <row r="53348" spans="68:73">
      <c r="BP53348" s="8"/>
      <c r="BQ53348" s="8"/>
      <c r="BR53348" s="8"/>
      <c r="BS53348" s="8"/>
      <c r="BT53348" s="8"/>
      <c r="BU53348" s="8"/>
    </row>
    <row r="53349" spans="68:73">
      <c r="BP53349" s="10"/>
      <c r="BQ53349" s="10"/>
      <c r="BR53349" s="10"/>
      <c r="BS53349" s="10"/>
      <c r="BT53349" s="10"/>
      <c r="BU53349" s="10"/>
    </row>
    <row r="53350" spans="68:73">
      <c r="BP53350" s="8"/>
      <c r="BQ53350" s="8"/>
      <c r="BR53350" s="8"/>
      <c r="BS53350" s="8"/>
      <c r="BT53350" s="8"/>
      <c r="BU53350" s="8"/>
    </row>
    <row r="53351" spans="68:73">
      <c r="BP53351" s="10"/>
      <c r="BQ53351" s="10"/>
      <c r="BR53351" s="10"/>
      <c r="BS53351" s="10"/>
      <c r="BT53351" s="10"/>
      <c r="BU53351" s="10"/>
    </row>
    <row r="53352" spans="68:73">
      <c r="BP53352" s="8"/>
      <c r="BQ53352" s="8"/>
      <c r="BR53352" s="8"/>
      <c r="BS53352" s="8"/>
      <c r="BT53352" s="8"/>
      <c r="BU53352" s="8"/>
    </row>
    <row r="53353" spans="68:73">
      <c r="BP53353" s="10"/>
      <c r="BQ53353" s="10"/>
      <c r="BR53353" s="10"/>
      <c r="BS53353" s="10"/>
      <c r="BT53353" s="10"/>
      <c r="BU53353" s="10"/>
    </row>
    <row r="53354" spans="68:73">
      <c r="BP53354" s="8"/>
      <c r="BQ53354" s="8"/>
      <c r="BR53354" s="8"/>
      <c r="BS53354" s="8"/>
      <c r="BT53354" s="8"/>
      <c r="BU53354" s="8"/>
    </row>
    <row r="53355" spans="68:73">
      <c r="BP53355" s="10"/>
      <c r="BQ53355" s="10"/>
      <c r="BR53355" s="10"/>
      <c r="BS53355" s="10"/>
      <c r="BT53355" s="10"/>
      <c r="BU53355" s="10"/>
    </row>
    <row r="53356" spans="68:73">
      <c r="BP53356" s="8"/>
      <c r="BQ53356" s="8"/>
      <c r="BR53356" s="8"/>
      <c r="BS53356" s="8"/>
      <c r="BT53356" s="8"/>
      <c r="BU53356" s="8"/>
    </row>
    <row r="53357" spans="68:73">
      <c r="BP53357" s="10"/>
      <c r="BQ53357" s="10"/>
      <c r="BR53357" s="10"/>
      <c r="BS53357" s="10"/>
      <c r="BT53357" s="10"/>
      <c r="BU53357" s="10"/>
    </row>
    <row r="53358" spans="68:73">
      <c r="BP53358" s="8"/>
      <c r="BQ53358" s="8"/>
      <c r="BR53358" s="8"/>
      <c r="BS53358" s="8"/>
      <c r="BT53358" s="8"/>
      <c r="BU53358" s="8"/>
    </row>
    <row r="53359" spans="68:73">
      <c r="BP53359" s="10"/>
      <c r="BQ53359" s="10"/>
      <c r="BR53359" s="10"/>
      <c r="BS53359" s="10"/>
      <c r="BT53359" s="10"/>
      <c r="BU53359" s="10"/>
    </row>
    <row r="53360" spans="68:73">
      <c r="BP53360" s="8"/>
      <c r="BQ53360" s="8"/>
      <c r="BR53360" s="8"/>
      <c r="BS53360" s="8"/>
      <c r="BT53360" s="8"/>
      <c r="BU53360" s="8"/>
    </row>
    <row r="53361" spans="68:73">
      <c r="BP53361" s="10"/>
      <c r="BQ53361" s="10"/>
      <c r="BR53361" s="10"/>
      <c r="BS53361" s="10"/>
      <c r="BT53361" s="10"/>
      <c r="BU53361" s="10"/>
    </row>
    <row r="53362" spans="68:73">
      <c r="BP53362" s="8"/>
      <c r="BQ53362" s="8"/>
      <c r="BR53362" s="8"/>
      <c r="BS53362" s="8"/>
      <c r="BT53362" s="8"/>
      <c r="BU53362" s="8"/>
    </row>
    <row r="53363" spans="68:73">
      <c r="BP53363" s="10"/>
      <c r="BQ53363" s="10"/>
      <c r="BR53363" s="10"/>
      <c r="BS53363" s="10"/>
      <c r="BT53363" s="10"/>
      <c r="BU53363" s="10"/>
    </row>
    <row r="53364" spans="68:73">
      <c r="BP53364" s="8"/>
      <c r="BQ53364" s="8"/>
      <c r="BR53364" s="8"/>
      <c r="BS53364" s="8"/>
      <c r="BT53364" s="8"/>
      <c r="BU53364" s="8"/>
    </row>
    <row r="53365" spans="68:73">
      <c r="BP53365" s="10"/>
      <c r="BQ53365" s="10"/>
      <c r="BR53365" s="10"/>
      <c r="BS53365" s="10"/>
      <c r="BT53365" s="10"/>
      <c r="BU53365" s="10"/>
    </row>
    <row r="53366" spans="68:73">
      <c r="BP53366" s="8"/>
      <c r="BQ53366" s="8"/>
      <c r="BR53366" s="8"/>
      <c r="BS53366" s="8"/>
      <c r="BT53366" s="8"/>
      <c r="BU53366" s="8"/>
    </row>
    <row r="53367" spans="68:73">
      <c r="BP53367" s="10"/>
      <c r="BQ53367" s="10"/>
      <c r="BR53367" s="10"/>
      <c r="BS53367" s="10"/>
      <c r="BT53367" s="10"/>
      <c r="BU53367" s="10"/>
    </row>
    <row r="53368" spans="68:73">
      <c r="BP53368" s="8"/>
      <c r="BQ53368" s="8"/>
      <c r="BR53368" s="8"/>
      <c r="BS53368" s="8"/>
      <c r="BT53368" s="8"/>
      <c r="BU53368" s="8"/>
    </row>
    <row r="53369" spans="68:73">
      <c r="BP53369" s="10"/>
      <c r="BQ53369" s="10"/>
      <c r="BR53369" s="10"/>
      <c r="BS53369" s="10"/>
      <c r="BT53369" s="10"/>
      <c r="BU53369" s="10"/>
    </row>
    <row r="53370" spans="68:73">
      <c r="BP53370" s="8"/>
      <c r="BQ53370" s="8"/>
      <c r="BR53370" s="8"/>
      <c r="BS53370" s="8"/>
      <c r="BT53370" s="8"/>
      <c r="BU53370" s="8"/>
    </row>
    <row r="53371" spans="68:73">
      <c r="BP53371" s="10"/>
      <c r="BQ53371" s="10"/>
      <c r="BR53371" s="10"/>
      <c r="BS53371" s="10"/>
      <c r="BT53371" s="10"/>
      <c r="BU53371" s="10"/>
    </row>
    <row r="53372" spans="68:73">
      <c r="BP53372" s="8"/>
      <c r="BQ53372" s="8"/>
      <c r="BR53372" s="8"/>
      <c r="BS53372" s="8"/>
      <c r="BT53372" s="8"/>
      <c r="BU53372" s="8"/>
    </row>
    <row r="53373" spans="68:73">
      <c r="BP53373" s="10"/>
      <c r="BQ53373" s="10"/>
      <c r="BR53373" s="10"/>
      <c r="BS53373" s="10"/>
      <c r="BT53373" s="10"/>
      <c r="BU53373" s="10"/>
    </row>
    <row r="53374" spans="68:73">
      <c r="BP53374" s="8"/>
      <c r="BQ53374" s="8"/>
      <c r="BR53374" s="8"/>
      <c r="BS53374" s="8"/>
      <c r="BT53374" s="8"/>
      <c r="BU53374" s="8"/>
    </row>
    <row r="53375" spans="68:73">
      <c r="BP53375" s="10"/>
      <c r="BQ53375" s="10"/>
      <c r="BR53375" s="10"/>
      <c r="BS53375" s="10"/>
      <c r="BT53375" s="10"/>
      <c r="BU53375" s="10"/>
    </row>
    <row r="53376" spans="68:73">
      <c r="BP53376" s="8"/>
      <c r="BQ53376" s="8"/>
      <c r="BR53376" s="8"/>
      <c r="BS53376" s="8"/>
      <c r="BT53376" s="8"/>
      <c r="BU53376" s="8"/>
    </row>
    <row r="53377" spans="68:73">
      <c r="BP53377" s="10"/>
      <c r="BQ53377" s="10"/>
      <c r="BR53377" s="10"/>
      <c r="BS53377" s="10"/>
      <c r="BT53377" s="10"/>
      <c r="BU53377" s="10"/>
    </row>
    <row r="53378" spans="68:73">
      <c r="BP53378" s="8"/>
      <c r="BQ53378" s="8"/>
      <c r="BR53378" s="8"/>
      <c r="BS53378" s="8"/>
      <c r="BT53378" s="8"/>
      <c r="BU53378" s="8"/>
    </row>
    <row r="53379" spans="68:73">
      <c r="BP53379" s="10"/>
      <c r="BQ53379" s="10"/>
      <c r="BR53379" s="10"/>
      <c r="BS53379" s="10"/>
      <c r="BT53379" s="10"/>
      <c r="BU53379" s="10"/>
    </row>
    <row r="53380" spans="68:73">
      <c r="BP53380" s="8"/>
      <c r="BQ53380" s="8"/>
      <c r="BR53380" s="8"/>
      <c r="BS53380" s="8"/>
      <c r="BT53380" s="8"/>
      <c r="BU53380" s="8"/>
    </row>
    <row r="53381" spans="68:73">
      <c r="BP53381" s="10"/>
      <c r="BQ53381" s="10"/>
      <c r="BR53381" s="10"/>
      <c r="BS53381" s="10"/>
      <c r="BT53381" s="10"/>
      <c r="BU53381" s="10"/>
    </row>
    <row r="53382" spans="68:73">
      <c r="BP53382" s="8"/>
      <c r="BQ53382" s="8"/>
      <c r="BR53382" s="8"/>
      <c r="BS53382" s="8"/>
      <c r="BT53382" s="8"/>
      <c r="BU53382" s="8"/>
    </row>
    <row r="53383" spans="68:73">
      <c r="BP53383" s="10"/>
      <c r="BQ53383" s="10"/>
      <c r="BR53383" s="10"/>
      <c r="BS53383" s="10"/>
      <c r="BT53383" s="10"/>
      <c r="BU53383" s="10"/>
    </row>
    <row r="53384" spans="68:73">
      <c r="BP53384" s="8"/>
      <c r="BQ53384" s="8"/>
      <c r="BR53384" s="8"/>
      <c r="BS53384" s="8"/>
      <c r="BT53384" s="8"/>
      <c r="BU53384" s="8"/>
    </row>
    <row r="53385" spans="68:73">
      <c r="BP53385" s="10"/>
      <c r="BQ53385" s="10"/>
      <c r="BR53385" s="10"/>
      <c r="BS53385" s="10"/>
      <c r="BT53385" s="10"/>
      <c r="BU53385" s="10"/>
    </row>
    <row r="53386" spans="68:73">
      <c r="BP53386" s="8"/>
      <c r="BQ53386" s="8"/>
      <c r="BR53386" s="8"/>
      <c r="BS53386" s="8"/>
      <c r="BT53386" s="8"/>
      <c r="BU53386" s="8"/>
    </row>
    <row r="53387" spans="68:73">
      <c r="BP53387" s="10"/>
      <c r="BQ53387" s="10"/>
      <c r="BR53387" s="10"/>
      <c r="BS53387" s="10"/>
      <c r="BT53387" s="10"/>
      <c r="BU53387" s="10"/>
    </row>
    <row r="53388" spans="68:73">
      <c r="BP53388" s="8"/>
      <c r="BQ53388" s="8"/>
      <c r="BR53388" s="8"/>
      <c r="BS53388" s="8"/>
      <c r="BT53388" s="8"/>
      <c r="BU53388" s="8"/>
    </row>
    <row r="53389" spans="68:73">
      <c r="BP53389" s="10"/>
      <c r="BQ53389" s="10"/>
      <c r="BR53389" s="10"/>
      <c r="BS53389" s="10"/>
      <c r="BT53389" s="10"/>
      <c r="BU53389" s="10"/>
    </row>
    <row r="53390" spans="68:73">
      <c r="BP53390" s="8"/>
      <c r="BQ53390" s="8"/>
      <c r="BR53390" s="8"/>
      <c r="BS53390" s="8"/>
      <c r="BT53390" s="8"/>
      <c r="BU53390" s="8"/>
    </row>
    <row r="53391" spans="68:73">
      <c r="BP53391" s="10"/>
      <c r="BQ53391" s="10"/>
      <c r="BR53391" s="10"/>
      <c r="BS53391" s="10"/>
      <c r="BT53391" s="10"/>
      <c r="BU53391" s="10"/>
    </row>
    <row r="53392" spans="68:73">
      <c r="BP53392" s="8"/>
      <c r="BQ53392" s="8"/>
      <c r="BR53392" s="8"/>
      <c r="BS53392" s="8"/>
      <c r="BT53392" s="8"/>
      <c r="BU53392" s="8"/>
    </row>
    <row r="53393" spans="68:73">
      <c r="BP53393" s="10"/>
      <c r="BQ53393" s="10"/>
      <c r="BR53393" s="10"/>
      <c r="BS53393" s="10"/>
      <c r="BT53393" s="10"/>
      <c r="BU53393" s="10"/>
    </row>
    <row r="53394" spans="68:73">
      <c r="BP53394" s="8"/>
      <c r="BQ53394" s="8"/>
      <c r="BR53394" s="8"/>
      <c r="BS53394" s="8"/>
      <c r="BT53394" s="8"/>
      <c r="BU53394" s="8"/>
    </row>
    <row r="53395" spans="68:73">
      <c r="BP53395" s="10"/>
      <c r="BQ53395" s="10"/>
      <c r="BR53395" s="10"/>
      <c r="BS53395" s="10"/>
      <c r="BT53395" s="10"/>
      <c r="BU53395" s="10"/>
    </row>
    <row r="53396" spans="68:73">
      <c r="BP53396" s="8"/>
      <c r="BQ53396" s="8"/>
      <c r="BR53396" s="8"/>
      <c r="BS53396" s="8"/>
      <c r="BT53396" s="8"/>
      <c r="BU53396" s="8"/>
    </row>
    <row r="53397" spans="68:73">
      <c r="BP53397" s="10"/>
      <c r="BQ53397" s="10"/>
      <c r="BR53397" s="10"/>
      <c r="BS53397" s="10"/>
      <c r="BT53397" s="10"/>
      <c r="BU53397" s="10"/>
    </row>
    <row r="53398" spans="68:73">
      <c r="BP53398" s="8"/>
      <c r="BQ53398" s="8"/>
      <c r="BR53398" s="8"/>
      <c r="BS53398" s="8"/>
      <c r="BT53398" s="8"/>
      <c r="BU53398" s="8"/>
    </row>
    <row r="53399" spans="68:73">
      <c r="BP53399" s="10"/>
      <c r="BQ53399" s="10"/>
      <c r="BR53399" s="10"/>
      <c r="BS53399" s="10"/>
      <c r="BT53399" s="10"/>
      <c r="BU53399" s="10"/>
    </row>
    <row r="53400" spans="68:73">
      <c r="BP53400" s="8"/>
      <c r="BQ53400" s="8"/>
      <c r="BR53400" s="8"/>
      <c r="BS53400" s="8"/>
      <c r="BT53400" s="8"/>
      <c r="BU53400" s="8"/>
    </row>
    <row r="53401" spans="68:73">
      <c r="BP53401" s="10"/>
      <c r="BQ53401" s="10"/>
      <c r="BR53401" s="10"/>
      <c r="BS53401" s="10"/>
      <c r="BT53401" s="10"/>
      <c r="BU53401" s="10"/>
    </row>
    <row r="53402" spans="68:73">
      <c r="BP53402" s="8"/>
      <c r="BQ53402" s="8"/>
      <c r="BR53402" s="8"/>
      <c r="BS53402" s="8"/>
      <c r="BT53402" s="8"/>
      <c r="BU53402" s="8"/>
    </row>
    <row r="53403" spans="68:73">
      <c r="BP53403" s="10"/>
      <c r="BQ53403" s="10"/>
      <c r="BR53403" s="10"/>
      <c r="BS53403" s="10"/>
      <c r="BT53403" s="10"/>
      <c r="BU53403" s="10"/>
    </row>
    <row r="53404" spans="68:73">
      <c r="BP53404" s="8"/>
      <c r="BQ53404" s="8"/>
      <c r="BR53404" s="8"/>
      <c r="BS53404" s="8"/>
      <c r="BT53404" s="8"/>
      <c r="BU53404" s="8"/>
    </row>
    <row r="53405" spans="68:73">
      <c r="BP53405" s="10"/>
      <c r="BQ53405" s="10"/>
      <c r="BR53405" s="10"/>
      <c r="BS53405" s="10"/>
      <c r="BT53405" s="10"/>
      <c r="BU53405" s="10"/>
    </row>
    <row r="53406" spans="68:73">
      <c r="BP53406" s="8"/>
      <c r="BQ53406" s="8"/>
      <c r="BR53406" s="8"/>
      <c r="BS53406" s="8"/>
      <c r="BT53406" s="8"/>
      <c r="BU53406" s="8"/>
    </row>
    <row r="53407" spans="68:73">
      <c r="BP53407" s="10"/>
      <c r="BQ53407" s="10"/>
      <c r="BR53407" s="10"/>
      <c r="BS53407" s="10"/>
      <c r="BT53407" s="10"/>
      <c r="BU53407" s="10"/>
    </row>
    <row r="53408" spans="68:73">
      <c r="BP53408" s="8"/>
      <c r="BQ53408" s="8"/>
      <c r="BR53408" s="8"/>
      <c r="BS53408" s="8"/>
      <c r="BT53408" s="8"/>
      <c r="BU53408" s="8"/>
    </row>
    <row r="53409" spans="68:73">
      <c r="BP53409" s="10"/>
      <c r="BQ53409" s="10"/>
      <c r="BR53409" s="10"/>
      <c r="BS53409" s="10"/>
      <c r="BT53409" s="10"/>
      <c r="BU53409" s="10"/>
    </row>
    <row r="53410" spans="68:73">
      <c r="BP53410" s="8"/>
      <c r="BQ53410" s="8"/>
      <c r="BR53410" s="8"/>
      <c r="BS53410" s="8"/>
      <c r="BT53410" s="8"/>
      <c r="BU53410" s="8"/>
    </row>
    <row r="53411" spans="68:73">
      <c r="BP53411" s="10"/>
      <c r="BQ53411" s="10"/>
      <c r="BR53411" s="10"/>
      <c r="BS53411" s="10"/>
      <c r="BT53411" s="10"/>
      <c r="BU53411" s="10"/>
    </row>
    <row r="53412" spans="68:73">
      <c r="BP53412" s="8"/>
      <c r="BQ53412" s="8"/>
      <c r="BR53412" s="8"/>
      <c r="BS53412" s="8"/>
      <c r="BT53412" s="8"/>
      <c r="BU53412" s="8"/>
    </row>
    <row r="53413" spans="68:73">
      <c r="BP53413" s="10"/>
      <c r="BQ53413" s="10"/>
      <c r="BR53413" s="10"/>
      <c r="BS53413" s="10"/>
      <c r="BT53413" s="10"/>
      <c r="BU53413" s="10"/>
    </row>
    <row r="53414" spans="68:73">
      <c r="BP53414" s="8"/>
      <c r="BQ53414" s="8"/>
      <c r="BR53414" s="8"/>
      <c r="BS53414" s="8"/>
      <c r="BT53414" s="8"/>
      <c r="BU53414" s="8"/>
    </row>
    <row r="53415" spans="68:73">
      <c r="BP53415" s="10"/>
      <c r="BQ53415" s="10"/>
      <c r="BR53415" s="10"/>
      <c r="BS53415" s="10"/>
      <c r="BT53415" s="10"/>
      <c r="BU53415" s="10"/>
    </row>
    <row r="53416" spans="68:73">
      <c r="BP53416" s="8"/>
      <c r="BQ53416" s="8"/>
      <c r="BR53416" s="8"/>
      <c r="BS53416" s="8"/>
      <c r="BT53416" s="8"/>
      <c r="BU53416" s="8"/>
    </row>
    <row r="53417" spans="68:73">
      <c r="BP53417" s="10"/>
      <c r="BQ53417" s="10"/>
      <c r="BR53417" s="10"/>
      <c r="BS53417" s="10"/>
      <c r="BT53417" s="10"/>
      <c r="BU53417" s="10"/>
    </row>
    <row r="53418" spans="68:73">
      <c r="BP53418" s="8"/>
      <c r="BQ53418" s="8"/>
      <c r="BR53418" s="8"/>
      <c r="BS53418" s="8"/>
      <c r="BT53418" s="8"/>
      <c r="BU53418" s="8"/>
    </row>
    <row r="53419" spans="68:73">
      <c r="BP53419" s="10"/>
      <c r="BQ53419" s="10"/>
      <c r="BR53419" s="10"/>
      <c r="BS53419" s="10"/>
      <c r="BT53419" s="10"/>
      <c r="BU53419" s="10"/>
    </row>
    <row r="53420" spans="68:73">
      <c r="BP53420" s="8"/>
      <c r="BQ53420" s="8"/>
      <c r="BR53420" s="8"/>
      <c r="BS53420" s="8"/>
      <c r="BT53420" s="8"/>
      <c r="BU53420" s="8"/>
    </row>
    <row r="53421" spans="68:73">
      <c r="BP53421" s="10"/>
      <c r="BQ53421" s="10"/>
      <c r="BR53421" s="10"/>
      <c r="BS53421" s="10"/>
      <c r="BT53421" s="10"/>
      <c r="BU53421" s="10"/>
    </row>
    <row r="53422" spans="68:73">
      <c r="BP53422" s="8"/>
      <c r="BQ53422" s="8"/>
      <c r="BR53422" s="8"/>
      <c r="BS53422" s="8"/>
      <c r="BT53422" s="8"/>
      <c r="BU53422" s="8"/>
    </row>
    <row r="53423" spans="68:73">
      <c r="BP53423" s="10"/>
      <c r="BQ53423" s="10"/>
      <c r="BR53423" s="10"/>
      <c r="BS53423" s="10"/>
      <c r="BT53423" s="10"/>
      <c r="BU53423" s="10"/>
    </row>
    <row r="53424" spans="68:73">
      <c r="BP53424" s="8"/>
      <c r="BQ53424" s="8"/>
      <c r="BR53424" s="8"/>
      <c r="BS53424" s="8"/>
      <c r="BT53424" s="8"/>
      <c r="BU53424" s="8"/>
    </row>
    <row r="53425" spans="68:73">
      <c r="BP53425" s="10"/>
      <c r="BQ53425" s="10"/>
      <c r="BR53425" s="10"/>
      <c r="BS53425" s="10"/>
      <c r="BT53425" s="10"/>
      <c r="BU53425" s="10"/>
    </row>
    <row r="53426" spans="68:73">
      <c r="BP53426" s="8"/>
      <c r="BQ53426" s="8"/>
      <c r="BR53426" s="8"/>
      <c r="BS53426" s="8"/>
      <c r="BT53426" s="8"/>
      <c r="BU53426" s="8"/>
    </row>
    <row r="53427" spans="68:73">
      <c r="BP53427" s="10"/>
      <c r="BQ53427" s="10"/>
      <c r="BR53427" s="10"/>
      <c r="BS53427" s="10"/>
      <c r="BT53427" s="10"/>
      <c r="BU53427" s="10"/>
    </row>
    <row r="53428" spans="68:73">
      <c r="BP53428" s="8"/>
      <c r="BQ53428" s="8"/>
      <c r="BR53428" s="8"/>
      <c r="BS53428" s="8"/>
      <c r="BT53428" s="8"/>
      <c r="BU53428" s="8"/>
    </row>
    <row r="53429" spans="68:73">
      <c r="BP53429" s="10"/>
      <c r="BQ53429" s="10"/>
      <c r="BR53429" s="10"/>
      <c r="BS53429" s="10"/>
      <c r="BT53429" s="10"/>
      <c r="BU53429" s="10"/>
    </row>
    <row r="53430" spans="68:73">
      <c r="BP53430" s="8"/>
      <c r="BQ53430" s="8"/>
      <c r="BR53430" s="8"/>
      <c r="BS53430" s="8"/>
      <c r="BT53430" s="8"/>
      <c r="BU53430" s="8"/>
    </row>
    <row r="53431" spans="68:73">
      <c r="BP53431" s="10"/>
      <c r="BQ53431" s="10"/>
      <c r="BR53431" s="10"/>
      <c r="BS53431" s="10"/>
      <c r="BT53431" s="10"/>
      <c r="BU53431" s="10"/>
    </row>
    <row r="53432" spans="68:73">
      <c r="BP53432" s="8"/>
      <c r="BQ53432" s="8"/>
      <c r="BR53432" s="8"/>
      <c r="BS53432" s="8"/>
      <c r="BT53432" s="8"/>
      <c r="BU53432" s="8"/>
    </row>
    <row r="53433" spans="68:73">
      <c r="BP53433" s="10"/>
      <c r="BQ53433" s="10"/>
      <c r="BR53433" s="10"/>
      <c r="BS53433" s="10"/>
      <c r="BT53433" s="10"/>
      <c r="BU53433" s="10"/>
    </row>
    <row r="53434" spans="68:73">
      <c r="BP53434" s="8"/>
      <c r="BQ53434" s="8"/>
      <c r="BR53434" s="8"/>
      <c r="BS53434" s="8"/>
      <c r="BT53434" s="8"/>
      <c r="BU53434" s="8"/>
    </row>
    <row r="53435" spans="68:73">
      <c r="BP53435" s="10"/>
      <c r="BQ53435" s="10"/>
      <c r="BR53435" s="10"/>
      <c r="BS53435" s="10"/>
      <c r="BT53435" s="10"/>
      <c r="BU53435" s="10"/>
    </row>
    <row r="53436" spans="68:73">
      <c r="BP53436" s="8"/>
      <c r="BQ53436" s="8"/>
      <c r="BR53436" s="8"/>
      <c r="BS53436" s="8"/>
      <c r="BT53436" s="8"/>
      <c r="BU53436" s="8"/>
    </row>
    <row r="53437" spans="68:73">
      <c r="BP53437" s="10"/>
      <c r="BQ53437" s="10"/>
      <c r="BR53437" s="10"/>
      <c r="BS53437" s="10"/>
      <c r="BT53437" s="10"/>
      <c r="BU53437" s="10"/>
    </row>
    <row r="53438" spans="68:73">
      <c r="BP53438" s="8"/>
      <c r="BQ53438" s="8"/>
      <c r="BR53438" s="8"/>
      <c r="BS53438" s="8"/>
      <c r="BT53438" s="8"/>
      <c r="BU53438" s="8"/>
    </row>
    <row r="53439" spans="68:73">
      <c r="BP53439" s="10"/>
      <c r="BQ53439" s="10"/>
      <c r="BR53439" s="10"/>
      <c r="BS53439" s="10"/>
      <c r="BT53439" s="10"/>
      <c r="BU53439" s="10"/>
    </row>
    <row r="53440" spans="68:73">
      <c r="BP53440" s="8"/>
      <c r="BQ53440" s="8"/>
      <c r="BR53440" s="8"/>
      <c r="BS53440" s="8"/>
      <c r="BT53440" s="8"/>
      <c r="BU53440" s="8"/>
    </row>
    <row r="53441" spans="68:73">
      <c r="BP53441" s="10"/>
      <c r="BQ53441" s="10"/>
      <c r="BR53441" s="10"/>
      <c r="BS53441" s="10"/>
      <c r="BT53441" s="10"/>
      <c r="BU53441" s="10"/>
    </row>
    <row r="53442" spans="68:73">
      <c r="BP53442" s="8"/>
      <c r="BQ53442" s="8"/>
      <c r="BR53442" s="8"/>
      <c r="BS53442" s="8"/>
      <c r="BT53442" s="8"/>
      <c r="BU53442" s="8"/>
    </row>
    <row r="53443" spans="68:73">
      <c r="BP53443" s="10"/>
      <c r="BQ53443" s="10"/>
      <c r="BR53443" s="10"/>
      <c r="BS53443" s="10"/>
      <c r="BT53443" s="10"/>
      <c r="BU53443" s="10"/>
    </row>
    <row r="53444" spans="68:73">
      <c r="BP53444" s="8"/>
      <c r="BQ53444" s="8"/>
      <c r="BR53444" s="8"/>
      <c r="BS53444" s="8"/>
      <c r="BT53444" s="8"/>
      <c r="BU53444" s="8"/>
    </row>
    <row r="53445" spans="68:73">
      <c r="BP53445" s="10"/>
      <c r="BQ53445" s="10"/>
      <c r="BR53445" s="10"/>
      <c r="BS53445" s="10"/>
      <c r="BT53445" s="10"/>
      <c r="BU53445" s="10"/>
    </row>
    <row r="53446" spans="68:73">
      <c r="BP53446" s="8"/>
      <c r="BQ53446" s="8"/>
      <c r="BR53446" s="8"/>
      <c r="BS53446" s="8"/>
      <c r="BT53446" s="8"/>
      <c r="BU53446" s="8"/>
    </row>
    <row r="53447" spans="68:73">
      <c r="BP53447" s="10"/>
      <c r="BQ53447" s="10"/>
      <c r="BR53447" s="10"/>
      <c r="BS53447" s="10"/>
      <c r="BT53447" s="10"/>
      <c r="BU53447" s="10"/>
    </row>
    <row r="53448" spans="68:73">
      <c r="BP53448" s="8"/>
      <c r="BQ53448" s="8"/>
      <c r="BR53448" s="8"/>
      <c r="BS53448" s="8"/>
      <c r="BT53448" s="8"/>
      <c r="BU53448" s="8"/>
    </row>
    <row r="53449" spans="68:73">
      <c r="BP53449" s="10"/>
      <c r="BQ53449" s="10"/>
      <c r="BR53449" s="10"/>
      <c r="BS53449" s="10"/>
      <c r="BT53449" s="10"/>
      <c r="BU53449" s="10"/>
    </row>
    <row r="53450" spans="68:73">
      <c r="BP53450" s="8"/>
      <c r="BQ53450" s="8"/>
      <c r="BR53450" s="8"/>
      <c r="BS53450" s="8"/>
      <c r="BT53450" s="8"/>
      <c r="BU53450" s="8"/>
    </row>
    <row r="53451" spans="68:73">
      <c r="BP53451" s="10"/>
      <c r="BQ53451" s="10"/>
      <c r="BR53451" s="10"/>
      <c r="BS53451" s="10"/>
      <c r="BT53451" s="10"/>
      <c r="BU53451" s="10"/>
    </row>
    <row r="53452" spans="68:73">
      <c r="BP53452" s="8"/>
      <c r="BQ53452" s="8"/>
      <c r="BR53452" s="8"/>
      <c r="BS53452" s="8"/>
      <c r="BT53452" s="8"/>
      <c r="BU53452" s="8"/>
    </row>
    <row r="53453" spans="68:73">
      <c r="BP53453" s="10"/>
      <c r="BQ53453" s="10"/>
      <c r="BR53453" s="10"/>
      <c r="BS53453" s="10"/>
      <c r="BT53453" s="10"/>
      <c r="BU53453" s="10"/>
    </row>
    <row r="53454" spans="68:73">
      <c r="BP53454" s="8"/>
      <c r="BQ53454" s="8"/>
      <c r="BR53454" s="8"/>
      <c r="BS53454" s="8"/>
      <c r="BT53454" s="8"/>
      <c r="BU53454" s="8"/>
    </row>
    <row r="53455" spans="68:73">
      <c r="BP53455" s="10"/>
      <c r="BQ53455" s="10"/>
      <c r="BR53455" s="10"/>
      <c r="BS53455" s="10"/>
      <c r="BT53455" s="10"/>
      <c r="BU53455" s="10"/>
    </row>
    <row r="53456" spans="68:73">
      <c r="BP53456" s="8"/>
      <c r="BQ53456" s="8"/>
      <c r="BR53456" s="8"/>
      <c r="BS53456" s="8"/>
      <c r="BT53456" s="8"/>
      <c r="BU53456" s="8"/>
    </row>
    <row r="53457" spans="68:73">
      <c r="BP53457" s="10"/>
      <c r="BQ53457" s="10"/>
      <c r="BR53457" s="10"/>
      <c r="BS53457" s="10"/>
      <c r="BT53457" s="10"/>
      <c r="BU53457" s="10"/>
    </row>
    <row r="53458" spans="68:73">
      <c r="BP53458" s="8"/>
      <c r="BQ53458" s="8"/>
      <c r="BR53458" s="8"/>
      <c r="BS53458" s="8"/>
      <c r="BT53458" s="8"/>
      <c r="BU53458" s="8"/>
    </row>
    <row r="53459" spans="68:73">
      <c r="BP53459" s="10"/>
      <c r="BQ53459" s="10"/>
      <c r="BR53459" s="10"/>
      <c r="BS53459" s="10"/>
      <c r="BT53459" s="10"/>
      <c r="BU53459" s="10"/>
    </row>
    <row r="53460" spans="68:73">
      <c r="BP53460" s="8"/>
      <c r="BQ53460" s="8"/>
      <c r="BR53460" s="8"/>
      <c r="BS53460" s="8"/>
      <c r="BT53460" s="8"/>
      <c r="BU53460" s="8"/>
    </row>
    <row r="53461" spans="68:73">
      <c r="BP53461" s="10"/>
      <c r="BQ53461" s="10"/>
      <c r="BR53461" s="10"/>
      <c r="BS53461" s="10"/>
      <c r="BT53461" s="10"/>
      <c r="BU53461" s="10"/>
    </row>
    <row r="53462" spans="68:73">
      <c r="BP53462" s="8"/>
      <c r="BQ53462" s="8"/>
      <c r="BR53462" s="8"/>
      <c r="BS53462" s="8"/>
      <c r="BT53462" s="8"/>
      <c r="BU53462" s="8"/>
    </row>
    <row r="53463" spans="68:73">
      <c r="BP53463" s="10"/>
      <c r="BQ53463" s="10"/>
      <c r="BR53463" s="10"/>
      <c r="BS53463" s="10"/>
      <c r="BT53463" s="10"/>
      <c r="BU53463" s="10"/>
    </row>
    <row r="53464" spans="68:73">
      <c r="BP53464" s="8"/>
      <c r="BQ53464" s="8"/>
      <c r="BR53464" s="8"/>
      <c r="BS53464" s="8"/>
      <c r="BT53464" s="8"/>
      <c r="BU53464" s="8"/>
    </row>
    <row r="53465" spans="68:73">
      <c r="BP53465" s="10"/>
      <c r="BQ53465" s="10"/>
      <c r="BR53465" s="10"/>
      <c r="BS53465" s="10"/>
      <c r="BT53465" s="10"/>
      <c r="BU53465" s="10"/>
    </row>
    <row r="53466" spans="68:73">
      <c r="BP53466" s="8"/>
      <c r="BQ53466" s="8"/>
      <c r="BR53466" s="8"/>
      <c r="BS53466" s="8"/>
      <c r="BT53466" s="8"/>
      <c r="BU53466" s="8"/>
    </row>
    <row r="53467" spans="68:73">
      <c r="BP53467" s="10"/>
      <c r="BQ53467" s="10"/>
      <c r="BR53467" s="10"/>
      <c r="BS53467" s="10"/>
      <c r="BT53467" s="10"/>
      <c r="BU53467" s="10"/>
    </row>
    <row r="53468" spans="68:73">
      <c r="BP53468" s="8"/>
      <c r="BQ53468" s="8"/>
      <c r="BR53468" s="8"/>
      <c r="BS53468" s="8"/>
      <c r="BT53468" s="8"/>
      <c r="BU53468" s="8"/>
    </row>
    <row r="53469" spans="68:73">
      <c r="BP53469" s="10"/>
      <c r="BQ53469" s="10"/>
      <c r="BR53469" s="10"/>
      <c r="BS53469" s="10"/>
      <c r="BT53469" s="10"/>
      <c r="BU53469" s="10"/>
    </row>
    <row r="53470" spans="68:73">
      <c r="BP53470" s="8"/>
      <c r="BQ53470" s="8"/>
      <c r="BR53470" s="8"/>
      <c r="BS53470" s="8"/>
      <c r="BT53470" s="8"/>
      <c r="BU53470" s="8"/>
    </row>
    <row r="53471" spans="68:73">
      <c r="BP53471" s="10"/>
      <c r="BQ53471" s="10"/>
      <c r="BR53471" s="10"/>
      <c r="BS53471" s="10"/>
      <c r="BT53471" s="10"/>
      <c r="BU53471" s="10"/>
    </row>
    <row r="53472" spans="68:73">
      <c r="BP53472" s="8"/>
      <c r="BQ53472" s="8"/>
      <c r="BR53472" s="8"/>
      <c r="BS53472" s="8"/>
      <c r="BT53472" s="8"/>
      <c r="BU53472" s="8"/>
    </row>
    <row r="53473" spans="68:73">
      <c r="BP53473" s="10"/>
      <c r="BQ53473" s="10"/>
      <c r="BR53473" s="10"/>
      <c r="BS53473" s="10"/>
      <c r="BT53473" s="10"/>
      <c r="BU53473" s="10"/>
    </row>
    <row r="53474" spans="68:73">
      <c r="BP53474" s="8"/>
      <c r="BQ53474" s="8"/>
      <c r="BR53474" s="8"/>
      <c r="BS53474" s="8"/>
      <c r="BT53474" s="8"/>
      <c r="BU53474" s="8"/>
    </row>
    <row r="53475" spans="68:73">
      <c r="BP53475" s="10"/>
      <c r="BQ53475" s="10"/>
      <c r="BR53475" s="10"/>
      <c r="BS53475" s="10"/>
      <c r="BT53475" s="10"/>
      <c r="BU53475" s="10"/>
    </row>
    <row r="53476" spans="68:73">
      <c r="BP53476" s="8"/>
      <c r="BQ53476" s="8"/>
      <c r="BR53476" s="8"/>
      <c r="BS53476" s="8"/>
      <c r="BT53476" s="8"/>
      <c r="BU53476" s="8"/>
    </row>
    <row r="53477" spans="68:73">
      <c r="BP53477" s="10"/>
      <c r="BQ53477" s="10"/>
      <c r="BR53477" s="10"/>
      <c r="BS53477" s="10"/>
      <c r="BT53477" s="10"/>
      <c r="BU53477" s="10"/>
    </row>
    <row r="53478" spans="68:73">
      <c r="BP53478" s="8"/>
      <c r="BQ53478" s="8"/>
      <c r="BR53478" s="8"/>
      <c r="BS53478" s="8"/>
      <c r="BT53478" s="8"/>
      <c r="BU53478" s="8"/>
    </row>
    <row r="53479" spans="68:73">
      <c r="BP53479" s="10"/>
      <c r="BQ53479" s="10"/>
      <c r="BR53479" s="10"/>
      <c r="BS53479" s="10"/>
      <c r="BT53479" s="10"/>
      <c r="BU53479" s="10"/>
    </row>
    <row r="53480" spans="68:73">
      <c r="BP53480" s="8"/>
      <c r="BQ53480" s="8"/>
      <c r="BR53480" s="8"/>
      <c r="BS53480" s="8"/>
      <c r="BT53480" s="8"/>
      <c r="BU53480" s="8"/>
    </row>
    <row r="53481" spans="68:73">
      <c r="BP53481" s="10"/>
      <c r="BQ53481" s="10"/>
      <c r="BR53481" s="10"/>
      <c r="BS53481" s="10"/>
      <c r="BT53481" s="10"/>
      <c r="BU53481" s="10"/>
    </row>
    <row r="53482" spans="68:73">
      <c r="BP53482" s="8"/>
      <c r="BQ53482" s="8"/>
      <c r="BR53482" s="8"/>
      <c r="BS53482" s="8"/>
      <c r="BT53482" s="8"/>
      <c r="BU53482" s="8"/>
    </row>
    <row r="53483" spans="68:73">
      <c r="BP53483" s="10"/>
      <c r="BQ53483" s="10"/>
      <c r="BR53483" s="10"/>
      <c r="BS53483" s="10"/>
      <c r="BT53483" s="10"/>
      <c r="BU53483" s="10"/>
    </row>
    <row r="53484" spans="68:73">
      <c r="BP53484" s="8"/>
      <c r="BQ53484" s="8"/>
      <c r="BR53484" s="8"/>
      <c r="BS53484" s="8"/>
      <c r="BT53484" s="8"/>
      <c r="BU53484" s="8"/>
    </row>
    <row r="53485" spans="68:73">
      <c r="BP53485" s="10"/>
      <c r="BQ53485" s="10"/>
      <c r="BR53485" s="10"/>
      <c r="BS53485" s="10"/>
      <c r="BT53485" s="10"/>
      <c r="BU53485" s="10"/>
    </row>
    <row r="53486" spans="68:73">
      <c r="BP53486" s="8"/>
      <c r="BQ53486" s="8"/>
      <c r="BR53486" s="8"/>
      <c r="BS53486" s="8"/>
      <c r="BT53486" s="8"/>
      <c r="BU53486" s="8"/>
    </row>
    <row r="53487" spans="68:73">
      <c r="BP53487" s="10"/>
      <c r="BQ53487" s="10"/>
      <c r="BR53487" s="10"/>
      <c r="BS53487" s="10"/>
      <c r="BT53487" s="10"/>
      <c r="BU53487" s="10"/>
    </row>
    <row r="53488" spans="68:73">
      <c r="BP53488" s="8"/>
      <c r="BQ53488" s="8"/>
      <c r="BR53488" s="8"/>
      <c r="BS53488" s="8"/>
      <c r="BT53488" s="8"/>
      <c r="BU53488" s="8"/>
    </row>
    <row r="53489" spans="68:73">
      <c r="BP53489" s="10"/>
      <c r="BQ53489" s="10"/>
      <c r="BR53489" s="10"/>
      <c r="BS53489" s="10"/>
      <c r="BT53489" s="10"/>
      <c r="BU53489" s="10"/>
    </row>
    <row r="53490" spans="68:73">
      <c r="BP53490" s="8"/>
      <c r="BQ53490" s="8"/>
      <c r="BR53490" s="8"/>
      <c r="BS53490" s="8"/>
      <c r="BT53490" s="8"/>
      <c r="BU53490" s="8"/>
    </row>
    <row r="53491" spans="68:73">
      <c r="BP53491" s="10"/>
      <c r="BQ53491" s="10"/>
      <c r="BR53491" s="10"/>
      <c r="BS53491" s="10"/>
      <c r="BT53491" s="10"/>
      <c r="BU53491" s="10"/>
    </row>
    <row r="53492" spans="68:73">
      <c r="BP53492" s="8"/>
      <c r="BQ53492" s="8"/>
      <c r="BR53492" s="8"/>
      <c r="BS53492" s="8"/>
      <c r="BT53492" s="8"/>
      <c r="BU53492" s="8"/>
    </row>
    <row r="53493" spans="68:73">
      <c r="BP53493" s="10"/>
      <c r="BQ53493" s="10"/>
      <c r="BR53493" s="10"/>
      <c r="BS53493" s="10"/>
      <c r="BT53493" s="10"/>
      <c r="BU53493" s="10"/>
    </row>
    <row r="53494" spans="68:73">
      <c r="BP53494" s="8"/>
      <c r="BQ53494" s="8"/>
      <c r="BR53494" s="8"/>
      <c r="BS53494" s="8"/>
      <c r="BT53494" s="8"/>
      <c r="BU53494" s="8"/>
    </row>
    <row r="53495" spans="68:73">
      <c r="BP53495" s="10"/>
      <c r="BQ53495" s="10"/>
      <c r="BR53495" s="10"/>
      <c r="BS53495" s="10"/>
      <c r="BT53495" s="10"/>
      <c r="BU53495" s="10"/>
    </row>
    <row r="53496" spans="68:73">
      <c r="BP53496" s="8"/>
      <c r="BQ53496" s="8"/>
      <c r="BR53496" s="8"/>
      <c r="BS53496" s="8"/>
      <c r="BT53496" s="8"/>
      <c r="BU53496" s="8"/>
    </row>
    <row r="53497" spans="68:73">
      <c r="BP53497" s="10"/>
      <c r="BQ53497" s="10"/>
      <c r="BR53497" s="10"/>
      <c r="BS53497" s="10"/>
      <c r="BT53497" s="10"/>
      <c r="BU53497" s="10"/>
    </row>
    <row r="53498" spans="68:73">
      <c r="BP53498" s="8"/>
      <c r="BQ53498" s="8"/>
      <c r="BR53498" s="8"/>
      <c r="BS53498" s="8"/>
      <c r="BT53498" s="8"/>
      <c r="BU53498" s="8"/>
    </row>
    <row r="53499" spans="68:73">
      <c r="BP53499" s="10"/>
      <c r="BQ53499" s="10"/>
      <c r="BR53499" s="10"/>
      <c r="BS53499" s="10"/>
      <c r="BT53499" s="10"/>
      <c r="BU53499" s="10"/>
    </row>
    <row r="53500" spans="68:73">
      <c r="BP53500" s="8"/>
      <c r="BQ53500" s="8"/>
      <c r="BR53500" s="8"/>
      <c r="BS53500" s="8"/>
      <c r="BT53500" s="8"/>
      <c r="BU53500" s="8"/>
    </row>
    <row r="53501" spans="68:73">
      <c r="BP53501" s="10"/>
      <c r="BQ53501" s="10"/>
      <c r="BR53501" s="10"/>
      <c r="BS53501" s="10"/>
      <c r="BT53501" s="10"/>
      <c r="BU53501" s="10"/>
    </row>
    <row r="53502" spans="68:73">
      <c r="BP53502" s="8"/>
      <c r="BQ53502" s="8"/>
      <c r="BR53502" s="8"/>
      <c r="BS53502" s="8"/>
      <c r="BT53502" s="8"/>
      <c r="BU53502" s="8"/>
    </row>
    <row r="53503" spans="68:73">
      <c r="BP53503" s="10"/>
      <c r="BQ53503" s="10"/>
      <c r="BR53503" s="10"/>
      <c r="BS53503" s="10"/>
      <c r="BT53503" s="10"/>
      <c r="BU53503" s="10"/>
    </row>
    <row r="53504" spans="68:73">
      <c r="BP53504" s="8"/>
      <c r="BQ53504" s="8"/>
      <c r="BR53504" s="8"/>
      <c r="BS53504" s="8"/>
      <c r="BT53504" s="8"/>
      <c r="BU53504" s="8"/>
    </row>
    <row r="53505" spans="68:73">
      <c r="BP53505" s="10"/>
      <c r="BQ53505" s="10"/>
      <c r="BR53505" s="10"/>
      <c r="BS53505" s="10"/>
      <c r="BT53505" s="10"/>
      <c r="BU53505" s="10"/>
    </row>
    <row r="53506" spans="68:73">
      <c r="BP53506" s="8"/>
      <c r="BQ53506" s="8"/>
      <c r="BR53506" s="8"/>
      <c r="BS53506" s="8"/>
      <c r="BT53506" s="8"/>
      <c r="BU53506" s="8"/>
    </row>
    <row r="53507" spans="68:73">
      <c r="BP53507" s="10"/>
      <c r="BQ53507" s="10"/>
      <c r="BR53507" s="10"/>
      <c r="BS53507" s="10"/>
      <c r="BT53507" s="10"/>
      <c r="BU53507" s="10"/>
    </row>
    <row r="53508" spans="68:73">
      <c r="BP53508" s="8"/>
      <c r="BQ53508" s="8"/>
      <c r="BR53508" s="8"/>
      <c r="BS53508" s="8"/>
      <c r="BT53508" s="8"/>
      <c r="BU53508" s="8"/>
    </row>
    <row r="53509" spans="68:73">
      <c r="BP53509" s="10"/>
      <c r="BQ53509" s="10"/>
      <c r="BR53509" s="10"/>
      <c r="BS53509" s="10"/>
      <c r="BT53509" s="10"/>
      <c r="BU53509" s="10"/>
    </row>
    <row r="53510" spans="68:73">
      <c r="BP53510" s="8"/>
      <c r="BQ53510" s="8"/>
      <c r="BR53510" s="8"/>
      <c r="BS53510" s="8"/>
      <c r="BT53510" s="8"/>
      <c r="BU53510" s="8"/>
    </row>
    <row r="53511" spans="68:73">
      <c r="BP53511" s="10"/>
      <c r="BQ53511" s="10"/>
      <c r="BR53511" s="10"/>
      <c r="BS53511" s="10"/>
      <c r="BT53511" s="10"/>
      <c r="BU53511" s="10"/>
    </row>
    <row r="53512" spans="68:73">
      <c r="BP53512" s="8"/>
      <c r="BQ53512" s="8"/>
      <c r="BR53512" s="8"/>
      <c r="BS53512" s="8"/>
      <c r="BT53512" s="8"/>
      <c r="BU53512" s="8"/>
    </row>
    <row r="53513" spans="68:73">
      <c r="BP53513" s="10"/>
      <c r="BQ53513" s="10"/>
      <c r="BR53513" s="10"/>
      <c r="BS53513" s="10"/>
      <c r="BT53513" s="10"/>
      <c r="BU53513" s="10"/>
    </row>
    <row r="53514" spans="68:73">
      <c r="BP53514" s="8"/>
      <c r="BQ53514" s="8"/>
      <c r="BR53514" s="8"/>
      <c r="BS53514" s="8"/>
      <c r="BT53514" s="8"/>
      <c r="BU53514" s="8"/>
    </row>
    <row r="53515" spans="68:73">
      <c r="BP53515" s="10"/>
      <c r="BQ53515" s="10"/>
      <c r="BR53515" s="10"/>
      <c r="BS53515" s="10"/>
      <c r="BT53515" s="10"/>
      <c r="BU53515" s="10"/>
    </row>
    <row r="53516" spans="68:73">
      <c r="BP53516" s="8"/>
      <c r="BQ53516" s="8"/>
      <c r="BR53516" s="8"/>
      <c r="BS53516" s="8"/>
      <c r="BT53516" s="8"/>
      <c r="BU53516" s="8"/>
    </row>
    <row r="53517" spans="68:73">
      <c r="BP53517" s="10"/>
      <c r="BQ53517" s="10"/>
      <c r="BR53517" s="10"/>
      <c r="BS53517" s="10"/>
      <c r="BT53517" s="10"/>
      <c r="BU53517" s="10"/>
    </row>
    <row r="53518" spans="68:73">
      <c r="BP53518" s="8"/>
      <c r="BQ53518" s="8"/>
      <c r="BR53518" s="8"/>
      <c r="BS53518" s="8"/>
      <c r="BT53518" s="8"/>
      <c r="BU53518" s="8"/>
    </row>
    <row r="53519" spans="68:73">
      <c r="BP53519" s="10"/>
      <c r="BQ53519" s="10"/>
      <c r="BR53519" s="10"/>
      <c r="BS53519" s="10"/>
      <c r="BT53519" s="10"/>
      <c r="BU53519" s="10"/>
    </row>
    <row r="53520" spans="68:73">
      <c r="BP53520" s="8"/>
      <c r="BQ53520" s="8"/>
      <c r="BR53520" s="8"/>
      <c r="BS53520" s="8"/>
      <c r="BT53520" s="8"/>
      <c r="BU53520" s="8"/>
    </row>
    <row r="53521" spans="68:73">
      <c r="BP53521" s="10"/>
      <c r="BQ53521" s="10"/>
      <c r="BR53521" s="10"/>
      <c r="BS53521" s="10"/>
      <c r="BT53521" s="10"/>
      <c r="BU53521" s="10"/>
    </row>
    <row r="53522" spans="68:73">
      <c r="BP53522" s="8"/>
      <c r="BQ53522" s="8"/>
      <c r="BR53522" s="8"/>
      <c r="BS53522" s="8"/>
      <c r="BT53522" s="8"/>
      <c r="BU53522" s="8"/>
    </row>
    <row r="53523" spans="68:73">
      <c r="BP53523" s="10"/>
      <c r="BQ53523" s="10"/>
      <c r="BR53523" s="10"/>
      <c r="BS53523" s="10"/>
      <c r="BT53523" s="10"/>
      <c r="BU53523" s="10"/>
    </row>
    <row r="53524" spans="68:73">
      <c r="BP53524" s="8"/>
      <c r="BQ53524" s="8"/>
      <c r="BR53524" s="8"/>
      <c r="BS53524" s="8"/>
      <c r="BT53524" s="8"/>
      <c r="BU53524" s="8"/>
    </row>
    <row r="53525" spans="68:73">
      <c r="BP53525" s="10"/>
      <c r="BQ53525" s="10"/>
      <c r="BR53525" s="10"/>
      <c r="BS53525" s="10"/>
      <c r="BT53525" s="10"/>
      <c r="BU53525" s="10"/>
    </row>
    <row r="53526" spans="68:73">
      <c r="BP53526" s="8"/>
      <c r="BQ53526" s="8"/>
      <c r="BR53526" s="8"/>
      <c r="BS53526" s="8"/>
      <c r="BT53526" s="8"/>
      <c r="BU53526" s="8"/>
    </row>
    <row r="53527" spans="68:73">
      <c r="BP53527" s="10"/>
      <c r="BQ53527" s="10"/>
      <c r="BR53527" s="10"/>
      <c r="BS53527" s="10"/>
      <c r="BT53527" s="10"/>
      <c r="BU53527" s="10"/>
    </row>
    <row r="53528" spans="68:73">
      <c r="BP53528" s="8"/>
      <c r="BQ53528" s="8"/>
      <c r="BR53528" s="8"/>
      <c r="BS53528" s="8"/>
      <c r="BT53528" s="8"/>
      <c r="BU53528" s="8"/>
    </row>
    <row r="53529" spans="68:73">
      <c r="BP53529" s="10"/>
      <c r="BQ53529" s="10"/>
      <c r="BR53529" s="10"/>
      <c r="BS53529" s="10"/>
      <c r="BT53529" s="10"/>
      <c r="BU53529" s="10"/>
    </row>
    <row r="53530" spans="68:73">
      <c r="BP53530" s="8"/>
      <c r="BQ53530" s="8"/>
      <c r="BR53530" s="8"/>
      <c r="BS53530" s="8"/>
      <c r="BT53530" s="8"/>
      <c r="BU53530" s="8"/>
    </row>
    <row r="53531" spans="68:73">
      <c r="BP53531" s="10"/>
      <c r="BQ53531" s="10"/>
      <c r="BR53531" s="10"/>
      <c r="BS53531" s="10"/>
      <c r="BT53531" s="10"/>
      <c r="BU53531" s="10"/>
    </row>
    <row r="53532" spans="68:73">
      <c r="BP53532" s="8"/>
      <c r="BQ53532" s="8"/>
      <c r="BR53532" s="8"/>
      <c r="BS53532" s="8"/>
      <c r="BT53532" s="8"/>
      <c r="BU53532" s="8"/>
    </row>
    <row r="53533" spans="68:73">
      <c r="BP53533" s="10"/>
      <c r="BQ53533" s="10"/>
      <c r="BR53533" s="10"/>
      <c r="BS53533" s="10"/>
      <c r="BT53533" s="10"/>
      <c r="BU53533" s="10"/>
    </row>
    <row r="53534" spans="68:73">
      <c r="BP53534" s="8"/>
      <c r="BQ53534" s="8"/>
      <c r="BR53534" s="8"/>
      <c r="BS53534" s="8"/>
      <c r="BT53534" s="8"/>
      <c r="BU53534" s="8"/>
    </row>
    <row r="53535" spans="68:73">
      <c r="BP53535" s="10"/>
      <c r="BQ53535" s="10"/>
      <c r="BR53535" s="10"/>
      <c r="BS53535" s="10"/>
      <c r="BT53535" s="10"/>
      <c r="BU53535" s="10"/>
    </row>
    <row r="53536" spans="68:73">
      <c r="BP53536" s="8"/>
      <c r="BQ53536" s="8"/>
      <c r="BR53536" s="8"/>
      <c r="BS53536" s="8"/>
      <c r="BT53536" s="8"/>
      <c r="BU53536" s="8"/>
    </row>
    <row r="53537" spans="68:73">
      <c r="BP53537" s="10"/>
      <c r="BQ53537" s="10"/>
      <c r="BR53537" s="10"/>
      <c r="BS53537" s="10"/>
      <c r="BT53537" s="10"/>
      <c r="BU53537" s="10"/>
    </row>
    <row r="53538" spans="68:73">
      <c r="BP53538" s="8"/>
      <c r="BQ53538" s="8"/>
      <c r="BR53538" s="8"/>
      <c r="BS53538" s="8"/>
      <c r="BT53538" s="8"/>
      <c r="BU53538" s="8"/>
    </row>
    <row r="53539" spans="68:73">
      <c r="BP53539" s="10"/>
      <c r="BQ53539" s="10"/>
      <c r="BR53539" s="10"/>
      <c r="BS53539" s="10"/>
      <c r="BT53539" s="10"/>
      <c r="BU53539" s="10"/>
    </row>
    <row r="53540" spans="68:73">
      <c r="BP53540" s="8"/>
      <c r="BQ53540" s="8"/>
      <c r="BR53540" s="8"/>
      <c r="BS53540" s="8"/>
      <c r="BT53540" s="8"/>
      <c r="BU53540" s="8"/>
    </row>
    <row r="53541" spans="68:73">
      <c r="BP53541" s="10"/>
      <c r="BQ53541" s="10"/>
      <c r="BR53541" s="10"/>
      <c r="BS53541" s="10"/>
      <c r="BT53541" s="10"/>
      <c r="BU53541" s="10"/>
    </row>
    <row r="53542" spans="68:73">
      <c r="BP53542" s="8"/>
      <c r="BQ53542" s="8"/>
      <c r="BR53542" s="8"/>
      <c r="BS53542" s="8"/>
      <c r="BT53542" s="8"/>
      <c r="BU53542" s="8"/>
    </row>
    <row r="53543" spans="68:73">
      <c r="BP53543" s="10"/>
      <c r="BQ53543" s="10"/>
      <c r="BR53543" s="10"/>
      <c r="BS53543" s="10"/>
      <c r="BT53543" s="10"/>
      <c r="BU53543" s="10"/>
    </row>
    <row r="53544" spans="68:73">
      <c r="BP53544" s="8"/>
      <c r="BQ53544" s="8"/>
      <c r="BR53544" s="8"/>
      <c r="BS53544" s="8"/>
      <c r="BT53544" s="8"/>
      <c r="BU53544" s="8"/>
    </row>
    <row r="53545" spans="68:73">
      <c r="BP53545" s="10"/>
      <c r="BQ53545" s="10"/>
      <c r="BR53545" s="10"/>
      <c r="BS53545" s="10"/>
      <c r="BT53545" s="10"/>
      <c r="BU53545" s="10"/>
    </row>
    <row r="53546" spans="68:73">
      <c r="BP53546" s="8"/>
      <c r="BQ53546" s="8"/>
      <c r="BR53546" s="8"/>
      <c r="BS53546" s="8"/>
      <c r="BT53546" s="8"/>
      <c r="BU53546" s="8"/>
    </row>
    <row r="53547" spans="68:73">
      <c r="BP53547" s="10"/>
      <c r="BQ53547" s="10"/>
      <c r="BR53547" s="10"/>
      <c r="BS53547" s="10"/>
      <c r="BT53547" s="10"/>
      <c r="BU53547" s="10"/>
    </row>
    <row r="53548" spans="68:73">
      <c r="BP53548" s="8"/>
      <c r="BQ53548" s="8"/>
      <c r="BR53548" s="8"/>
      <c r="BS53548" s="8"/>
      <c r="BT53548" s="8"/>
      <c r="BU53548" s="8"/>
    </row>
    <row r="53549" spans="68:73">
      <c r="BP53549" s="10"/>
      <c r="BQ53549" s="10"/>
      <c r="BR53549" s="10"/>
      <c r="BS53549" s="10"/>
      <c r="BT53549" s="10"/>
      <c r="BU53549" s="10"/>
    </row>
    <row r="53550" spans="68:73">
      <c r="BP53550" s="8"/>
      <c r="BQ53550" s="8"/>
      <c r="BR53550" s="8"/>
      <c r="BS53550" s="8"/>
      <c r="BT53550" s="8"/>
      <c r="BU53550" s="8"/>
    </row>
    <row r="53551" spans="68:73">
      <c r="BP53551" s="10"/>
      <c r="BQ53551" s="10"/>
      <c r="BR53551" s="10"/>
      <c r="BS53551" s="10"/>
      <c r="BT53551" s="10"/>
      <c r="BU53551" s="10"/>
    </row>
    <row r="53552" spans="68:73">
      <c r="BP53552" s="8"/>
      <c r="BQ53552" s="8"/>
      <c r="BR53552" s="8"/>
      <c r="BS53552" s="8"/>
      <c r="BT53552" s="8"/>
      <c r="BU53552" s="8"/>
    </row>
    <row r="53553" spans="68:73">
      <c r="BP53553" s="10"/>
      <c r="BQ53553" s="10"/>
      <c r="BR53553" s="10"/>
      <c r="BS53553" s="10"/>
      <c r="BT53553" s="10"/>
      <c r="BU53553" s="10"/>
    </row>
    <row r="53554" spans="68:73">
      <c r="BP53554" s="8"/>
      <c r="BQ53554" s="8"/>
      <c r="BR53554" s="8"/>
      <c r="BS53554" s="8"/>
      <c r="BT53554" s="8"/>
      <c r="BU53554" s="8"/>
    </row>
    <row r="53555" spans="68:73">
      <c r="BP53555" s="10"/>
      <c r="BQ53555" s="10"/>
      <c r="BR53555" s="10"/>
      <c r="BS53555" s="10"/>
      <c r="BT53555" s="10"/>
      <c r="BU53555" s="10"/>
    </row>
    <row r="53556" spans="68:73">
      <c r="BP53556" s="8"/>
      <c r="BQ53556" s="8"/>
      <c r="BR53556" s="8"/>
      <c r="BS53556" s="8"/>
      <c r="BT53556" s="8"/>
      <c r="BU53556" s="8"/>
    </row>
    <row r="53557" spans="68:73">
      <c r="BP53557" s="10"/>
      <c r="BQ53557" s="10"/>
      <c r="BR53557" s="10"/>
      <c r="BS53557" s="10"/>
      <c r="BT53557" s="10"/>
      <c r="BU53557" s="10"/>
    </row>
    <row r="53558" spans="68:73">
      <c r="BP53558" s="8"/>
      <c r="BQ53558" s="8"/>
      <c r="BR53558" s="8"/>
      <c r="BS53558" s="8"/>
      <c r="BT53558" s="8"/>
      <c r="BU53558" s="8"/>
    </row>
    <row r="53559" spans="68:73">
      <c r="BP53559" s="10"/>
      <c r="BQ53559" s="10"/>
      <c r="BR53559" s="10"/>
      <c r="BS53559" s="10"/>
      <c r="BT53559" s="10"/>
      <c r="BU53559" s="10"/>
    </row>
    <row r="53560" spans="68:73">
      <c r="BP53560" s="8"/>
      <c r="BQ53560" s="8"/>
      <c r="BR53560" s="8"/>
      <c r="BS53560" s="8"/>
      <c r="BT53560" s="8"/>
      <c r="BU53560" s="8"/>
    </row>
    <row r="53561" spans="68:73">
      <c r="BP53561" s="10"/>
      <c r="BQ53561" s="10"/>
      <c r="BR53561" s="10"/>
      <c r="BS53561" s="10"/>
      <c r="BT53561" s="10"/>
      <c r="BU53561" s="10"/>
    </row>
    <row r="53562" spans="68:73">
      <c r="BP53562" s="8"/>
      <c r="BQ53562" s="8"/>
      <c r="BR53562" s="8"/>
      <c r="BS53562" s="8"/>
      <c r="BT53562" s="8"/>
      <c r="BU53562" s="8"/>
    </row>
    <row r="53563" spans="68:73">
      <c r="BP53563" s="10"/>
      <c r="BQ53563" s="10"/>
      <c r="BR53563" s="10"/>
      <c r="BS53563" s="10"/>
      <c r="BT53563" s="10"/>
      <c r="BU53563" s="10"/>
    </row>
    <row r="53564" spans="68:73">
      <c r="BP53564" s="8"/>
      <c r="BQ53564" s="8"/>
      <c r="BR53564" s="8"/>
      <c r="BS53564" s="8"/>
      <c r="BT53564" s="8"/>
      <c r="BU53564" s="8"/>
    </row>
    <row r="53565" spans="68:73">
      <c r="BP53565" s="10"/>
      <c r="BQ53565" s="10"/>
      <c r="BR53565" s="10"/>
      <c r="BS53565" s="10"/>
      <c r="BT53565" s="10"/>
      <c r="BU53565" s="10"/>
    </row>
    <row r="53566" spans="68:73">
      <c r="BP53566" s="8"/>
      <c r="BQ53566" s="8"/>
      <c r="BR53566" s="8"/>
      <c r="BS53566" s="8"/>
      <c r="BT53566" s="8"/>
      <c r="BU53566" s="8"/>
    </row>
    <row r="53567" spans="68:73">
      <c r="BP53567" s="10"/>
      <c r="BQ53567" s="10"/>
      <c r="BR53567" s="10"/>
      <c r="BS53567" s="10"/>
      <c r="BT53567" s="10"/>
      <c r="BU53567" s="10"/>
    </row>
    <row r="53568" spans="68:73">
      <c r="BP53568" s="8"/>
      <c r="BQ53568" s="8"/>
      <c r="BR53568" s="8"/>
      <c r="BS53568" s="8"/>
      <c r="BT53568" s="8"/>
      <c r="BU53568" s="8"/>
    </row>
    <row r="53569" spans="68:73">
      <c r="BP53569" s="10"/>
      <c r="BQ53569" s="10"/>
      <c r="BR53569" s="10"/>
      <c r="BS53569" s="10"/>
      <c r="BT53569" s="10"/>
      <c r="BU53569" s="10"/>
    </row>
    <row r="53570" spans="68:73">
      <c r="BP53570" s="8"/>
      <c r="BQ53570" s="8"/>
      <c r="BR53570" s="8"/>
      <c r="BS53570" s="8"/>
      <c r="BT53570" s="8"/>
      <c r="BU53570" s="8"/>
    </row>
    <row r="53571" spans="68:73">
      <c r="BP53571" s="10"/>
      <c r="BQ53571" s="10"/>
      <c r="BR53571" s="10"/>
      <c r="BS53571" s="10"/>
      <c r="BT53571" s="10"/>
      <c r="BU53571" s="10"/>
    </row>
    <row r="53572" spans="68:73">
      <c r="BP53572" s="8"/>
      <c r="BQ53572" s="8"/>
      <c r="BR53572" s="8"/>
      <c r="BS53572" s="8"/>
      <c r="BT53572" s="8"/>
      <c r="BU53572" s="8"/>
    </row>
    <row r="53573" spans="68:73">
      <c r="BP53573" s="10"/>
      <c r="BQ53573" s="10"/>
      <c r="BR53573" s="10"/>
      <c r="BS53573" s="10"/>
      <c r="BT53573" s="10"/>
      <c r="BU53573" s="10"/>
    </row>
    <row r="53574" spans="68:73">
      <c r="BP53574" s="8"/>
      <c r="BQ53574" s="8"/>
      <c r="BR53574" s="8"/>
      <c r="BS53574" s="8"/>
      <c r="BT53574" s="8"/>
      <c r="BU53574" s="8"/>
    </row>
    <row r="53575" spans="68:73">
      <c r="BP53575" s="10"/>
      <c r="BQ53575" s="10"/>
      <c r="BR53575" s="10"/>
      <c r="BS53575" s="10"/>
      <c r="BT53575" s="10"/>
      <c r="BU53575" s="10"/>
    </row>
    <row r="53576" spans="68:73">
      <c r="BP53576" s="8"/>
      <c r="BQ53576" s="8"/>
      <c r="BR53576" s="8"/>
      <c r="BS53576" s="8"/>
      <c r="BT53576" s="8"/>
      <c r="BU53576" s="8"/>
    </row>
    <row r="53577" spans="68:73">
      <c r="BP53577" s="10"/>
      <c r="BQ53577" s="10"/>
      <c r="BR53577" s="10"/>
      <c r="BS53577" s="10"/>
      <c r="BT53577" s="10"/>
      <c r="BU53577" s="10"/>
    </row>
    <row r="53578" spans="68:73">
      <c r="BP53578" s="8"/>
      <c r="BQ53578" s="8"/>
      <c r="BR53578" s="8"/>
      <c r="BS53578" s="8"/>
      <c r="BT53578" s="8"/>
      <c r="BU53578" s="8"/>
    </row>
    <row r="53579" spans="68:73">
      <c r="BP53579" s="10"/>
      <c r="BQ53579" s="10"/>
      <c r="BR53579" s="10"/>
      <c r="BS53579" s="10"/>
      <c r="BT53579" s="10"/>
      <c r="BU53579" s="10"/>
    </row>
    <row r="53580" spans="68:73">
      <c r="BP53580" s="8"/>
      <c r="BQ53580" s="8"/>
      <c r="BR53580" s="8"/>
      <c r="BS53580" s="8"/>
      <c r="BT53580" s="8"/>
      <c r="BU53580" s="8"/>
    </row>
    <row r="53581" spans="68:73">
      <c r="BP53581" s="10"/>
      <c r="BQ53581" s="10"/>
      <c r="BR53581" s="10"/>
      <c r="BS53581" s="10"/>
      <c r="BT53581" s="10"/>
      <c r="BU53581" s="10"/>
    </row>
    <row r="53582" spans="68:73">
      <c r="BP53582" s="8"/>
      <c r="BQ53582" s="8"/>
      <c r="BR53582" s="8"/>
      <c r="BS53582" s="8"/>
      <c r="BT53582" s="8"/>
      <c r="BU53582" s="8"/>
    </row>
    <row r="53583" spans="68:73">
      <c r="BP53583" s="10"/>
      <c r="BQ53583" s="10"/>
      <c r="BR53583" s="10"/>
      <c r="BS53583" s="10"/>
      <c r="BT53583" s="10"/>
      <c r="BU53583" s="10"/>
    </row>
    <row r="53584" spans="68:73">
      <c r="BP53584" s="8"/>
      <c r="BQ53584" s="8"/>
      <c r="BR53584" s="8"/>
      <c r="BS53584" s="8"/>
      <c r="BT53584" s="8"/>
      <c r="BU53584" s="8"/>
    </row>
    <row r="53585" spans="68:73">
      <c r="BP53585" s="10"/>
      <c r="BQ53585" s="10"/>
      <c r="BR53585" s="10"/>
      <c r="BS53585" s="10"/>
      <c r="BT53585" s="10"/>
      <c r="BU53585" s="10"/>
    </row>
    <row r="53586" spans="68:73">
      <c r="BP53586" s="8"/>
      <c r="BQ53586" s="8"/>
      <c r="BR53586" s="8"/>
      <c r="BS53586" s="8"/>
      <c r="BT53586" s="8"/>
      <c r="BU53586" s="8"/>
    </row>
    <row r="53587" spans="68:73">
      <c r="BP53587" s="10"/>
      <c r="BQ53587" s="10"/>
      <c r="BR53587" s="10"/>
      <c r="BS53587" s="10"/>
      <c r="BT53587" s="10"/>
      <c r="BU53587" s="10"/>
    </row>
    <row r="53588" spans="68:73">
      <c r="BP53588" s="8"/>
      <c r="BQ53588" s="8"/>
      <c r="BR53588" s="8"/>
      <c r="BS53588" s="8"/>
      <c r="BT53588" s="8"/>
      <c r="BU53588" s="8"/>
    </row>
    <row r="53589" spans="68:73">
      <c r="BP53589" s="10"/>
      <c r="BQ53589" s="10"/>
      <c r="BR53589" s="10"/>
      <c r="BS53589" s="10"/>
      <c r="BT53589" s="10"/>
      <c r="BU53589" s="10"/>
    </row>
    <row r="53590" spans="68:73">
      <c r="BP53590" s="8"/>
      <c r="BQ53590" s="8"/>
      <c r="BR53590" s="8"/>
      <c r="BS53590" s="8"/>
      <c r="BT53590" s="8"/>
      <c r="BU53590" s="8"/>
    </row>
    <row r="53591" spans="68:73">
      <c r="BP53591" s="10"/>
      <c r="BQ53591" s="10"/>
      <c r="BR53591" s="10"/>
      <c r="BS53591" s="10"/>
      <c r="BT53591" s="10"/>
      <c r="BU53591" s="10"/>
    </row>
    <row r="53592" spans="68:73">
      <c r="BP53592" s="8"/>
      <c r="BQ53592" s="8"/>
      <c r="BR53592" s="8"/>
      <c r="BS53592" s="8"/>
      <c r="BT53592" s="8"/>
      <c r="BU53592" s="8"/>
    </row>
    <row r="53593" spans="68:73">
      <c r="BP53593" s="10"/>
      <c r="BQ53593" s="10"/>
      <c r="BR53593" s="10"/>
      <c r="BS53593" s="10"/>
      <c r="BT53593" s="10"/>
      <c r="BU53593" s="10"/>
    </row>
    <row r="53594" spans="68:73">
      <c r="BP53594" s="8"/>
      <c r="BQ53594" s="8"/>
      <c r="BR53594" s="8"/>
      <c r="BS53594" s="8"/>
      <c r="BT53594" s="8"/>
      <c r="BU53594" s="8"/>
    </row>
    <row r="53595" spans="68:73">
      <c r="BP53595" s="10"/>
      <c r="BQ53595" s="10"/>
      <c r="BR53595" s="10"/>
      <c r="BS53595" s="10"/>
      <c r="BT53595" s="10"/>
      <c r="BU53595" s="10"/>
    </row>
    <row r="53596" spans="68:73">
      <c r="BP53596" s="8"/>
      <c r="BQ53596" s="8"/>
      <c r="BR53596" s="8"/>
      <c r="BS53596" s="8"/>
      <c r="BT53596" s="8"/>
      <c r="BU53596" s="8"/>
    </row>
    <row r="53597" spans="68:73">
      <c r="BP53597" s="10"/>
      <c r="BQ53597" s="10"/>
      <c r="BR53597" s="10"/>
      <c r="BS53597" s="10"/>
      <c r="BT53597" s="10"/>
      <c r="BU53597" s="10"/>
    </row>
    <row r="53598" spans="68:73">
      <c r="BP53598" s="8"/>
      <c r="BQ53598" s="8"/>
      <c r="BR53598" s="8"/>
      <c r="BS53598" s="8"/>
      <c r="BT53598" s="8"/>
      <c r="BU53598" s="8"/>
    </row>
    <row r="53599" spans="68:73">
      <c r="BP53599" s="10"/>
      <c r="BQ53599" s="10"/>
      <c r="BR53599" s="10"/>
      <c r="BS53599" s="10"/>
      <c r="BT53599" s="10"/>
      <c r="BU53599" s="10"/>
    </row>
    <row r="53600" spans="68:73">
      <c r="BP53600" s="8"/>
      <c r="BQ53600" s="8"/>
      <c r="BR53600" s="8"/>
      <c r="BS53600" s="8"/>
      <c r="BT53600" s="8"/>
      <c r="BU53600" s="8"/>
    </row>
    <row r="53601" spans="68:73">
      <c r="BP53601" s="10"/>
      <c r="BQ53601" s="10"/>
      <c r="BR53601" s="10"/>
      <c r="BS53601" s="10"/>
      <c r="BT53601" s="10"/>
      <c r="BU53601" s="10"/>
    </row>
    <row r="53602" spans="68:73">
      <c r="BP53602" s="8"/>
      <c r="BQ53602" s="8"/>
      <c r="BR53602" s="8"/>
      <c r="BS53602" s="8"/>
      <c r="BT53602" s="8"/>
      <c r="BU53602" s="8"/>
    </row>
    <row r="53603" spans="68:73">
      <c r="BP53603" s="10"/>
      <c r="BQ53603" s="10"/>
      <c r="BR53603" s="10"/>
      <c r="BS53603" s="10"/>
      <c r="BT53603" s="10"/>
      <c r="BU53603" s="10"/>
    </row>
    <row r="53604" spans="68:73">
      <c r="BP53604" s="8"/>
      <c r="BQ53604" s="8"/>
      <c r="BR53604" s="8"/>
      <c r="BS53604" s="8"/>
      <c r="BT53604" s="8"/>
      <c r="BU53604" s="8"/>
    </row>
    <row r="53605" spans="68:73">
      <c r="BP53605" s="10"/>
      <c r="BQ53605" s="10"/>
      <c r="BR53605" s="10"/>
      <c r="BS53605" s="10"/>
      <c r="BT53605" s="10"/>
      <c r="BU53605" s="10"/>
    </row>
    <row r="53606" spans="68:73">
      <c r="BP53606" s="8"/>
      <c r="BQ53606" s="8"/>
      <c r="BR53606" s="8"/>
      <c r="BS53606" s="8"/>
      <c r="BT53606" s="8"/>
      <c r="BU53606" s="8"/>
    </row>
    <row r="53607" spans="68:73">
      <c r="BP53607" s="10"/>
      <c r="BQ53607" s="10"/>
      <c r="BR53607" s="10"/>
      <c r="BS53607" s="10"/>
      <c r="BT53607" s="10"/>
      <c r="BU53607" s="10"/>
    </row>
    <row r="53608" spans="68:73">
      <c r="BP53608" s="8"/>
      <c r="BQ53608" s="8"/>
      <c r="BR53608" s="8"/>
      <c r="BS53608" s="8"/>
      <c r="BT53608" s="8"/>
      <c r="BU53608" s="8"/>
    </row>
    <row r="53609" spans="68:73">
      <c r="BP53609" s="10"/>
      <c r="BQ53609" s="10"/>
      <c r="BR53609" s="10"/>
      <c r="BS53609" s="10"/>
      <c r="BT53609" s="10"/>
      <c r="BU53609" s="10"/>
    </row>
    <row r="53610" spans="68:73">
      <c r="BP53610" s="8"/>
      <c r="BQ53610" s="8"/>
      <c r="BR53610" s="8"/>
      <c r="BS53610" s="8"/>
      <c r="BT53610" s="8"/>
      <c r="BU53610" s="8"/>
    </row>
    <row r="53611" spans="68:73">
      <c r="BP53611" s="10"/>
      <c r="BQ53611" s="10"/>
      <c r="BR53611" s="10"/>
      <c r="BS53611" s="10"/>
      <c r="BT53611" s="10"/>
      <c r="BU53611" s="10"/>
    </row>
    <row r="53612" spans="68:73">
      <c r="BP53612" s="8"/>
      <c r="BQ53612" s="8"/>
      <c r="BR53612" s="8"/>
      <c r="BS53612" s="8"/>
      <c r="BT53612" s="8"/>
      <c r="BU53612" s="8"/>
    </row>
    <row r="53613" spans="68:73">
      <c r="BP53613" s="10"/>
      <c r="BQ53613" s="10"/>
      <c r="BR53613" s="10"/>
      <c r="BS53613" s="10"/>
      <c r="BT53613" s="10"/>
      <c r="BU53613" s="10"/>
    </row>
    <row r="53614" spans="68:73">
      <c r="BP53614" s="8"/>
      <c r="BQ53614" s="8"/>
      <c r="BR53614" s="8"/>
      <c r="BS53614" s="8"/>
      <c r="BT53614" s="8"/>
      <c r="BU53614" s="8"/>
    </row>
    <row r="53615" spans="68:73">
      <c r="BP53615" s="10"/>
      <c r="BQ53615" s="10"/>
      <c r="BR53615" s="10"/>
      <c r="BS53615" s="10"/>
      <c r="BT53615" s="10"/>
      <c r="BU53615" s="10"/>
    </row>
    <row r="53616" spans="68:73">
      <c r="BP53616" s="8"/>
      <c r="BQ53616" s="8"/>
      <c r="BR53616" s="8"/>
      <c r="BS53616" s="8"/>
      <c r="BT53616" s="8"/>
      <c r="BU53616" s="8"/>
    </row>
    <row r="53617" spans="68:73">
      <c r="BP53617" s="10"/>
      <c r="BQ53617" s="10"/>
      <c r="BR53617" s="10"/>
      <c r="BS53617" s="10"/>
      <c r="BT53617" s="10"/>
      <c r="BU53617" s="10"/>
    </row>
    <row r="53618" spans="68:73">
      <c r="BP53618" s="8"/>
      <c r="BQ53618" s="8"/>
      <c r="BR53618" s="8"/>
      <c r="BS53618" s="8"/>
      <c r="BT53618" s="8"/>
      <c r="BU53618" s="8"/>
    </row>
    <row r="53619" spans="68:73">
      <c r="BP53619" s="10"/>
      <c r="BQ53619" s="10"/>
      <c r="BR53619" s="10"/>
      <c r="BS53619" s="10"/>
      <c r="BT53619" s="10"/>
      <c r="BU53619" s="10"/>
    </row>
    <row r="53620" spans="68:73">
      <c r="BP53620" s="8"/>
      <c r="BQ53620" s="8"/>
      <c r="BR53620" s="8"/>
      <c r="BS53620" s="8"/>
      <c r="BT53620" s="8"/>
      <c r="BU53620" s="8"/>
    </row>
    <row r="53621" spans="68:73">
      <c r="BP53621" s="10"/>
      <c r="BQ53621" s="10"/>
      <c r="BR53621" s="10"/>
      <c r="BS53621" s="10"/>
      <c r="BT53621" s="10"/>
      <c r="BU53621" s="10"/>
    </row>
    <row r="53622" spans="68:73">
      <c r="BP53622" s="8"/>
      <c r="BQ53622" s="8"/>
      <c r="BR53622" s="8"/>
      <c r="BS53622" s="8"/>
      <c r="BT53622" s="8"/>
      <c r="BU53622" s="8"/>
    </row>
    <row r="53623" spans="68:73">
      <c r="BP53623" s="10"/>
      <c r="BQ53623" s="10"/>
      <c r="BR53623" s="10"/>
      <c r="BS53623" s="10"/>
      <c r="BT53623" s="10"/>
      <c r="BU53623" s="10"/>
    </row>
    <row r="53624" spans="68:73">
      <c r="BP53624" s="8"/>
      <c r="BQ53624" s="8"/>
      <c r="BR53624" s="8"/>
      <c r="BS53624" s="8"/>
      <c r="BT53624" s="8"/>
      <c r="BU53624" s="8"/>
    </row>
    <row r="53625" spans="68:73">
      <c r="BP53625" s="10"/>
      <c r="BQ53625" s="10"/>
      <c r="BR53625" s="10"/>
      <c r="BS53625" s="10"/>
      <c r="BT53625" s="10"/>
      <c r="BU53625" s="10"/>
    </row>
    <row r="53626" spans="68:73">
      <c r="BP53626" s="8"/>
      <c r="BQ53626" s="8"/>
      <c r="BR53626" s="8"/>
      <c r="BS53626" s="8"/>
      <c r="BT53626" s="8"/>
      <c r="BU53626" s="8"/>
    </row>
    <row r="53627" spans="68:73">
      <c r="BP53627" s="10"/>
      <c r="BQ53627" s="10"/>
      <c r="BR53627" s="10"/>
      <c r="BS53627" s="10"/>
      <c r="BT53627" s="10"/>
      <c r="BU53627" s="10"/>
    </row>
    <row r="53628" spans="68:73">
      <c r="BP53628" s="8"/>
      <c r="BQ53628" s="8"/>
      <c r="BR53628" s="8"/>
      <c r="BS53628" s="8"/>
      <c r="BT53628" s="8"/>
      <c r="BU53628" s="8"/>
    </row>
    <row r="53629" spans="68:73">
      <c r="BP53629" s="10"/>
      <c r="BQ53629" s="10"/>
      <c r="BR53629" s="10"/>
      <c r="BS53629" s="10"/>
      <c r="BT53629" s="10"/>
      <c r="BU53629" s="10"/>
    </row>
    <row r="53630" spans="68:73">
      <c r="BP53630" s="8"/>
      <c r="BQ53630" s="8"/>
      <c r="BR53630" s="8"/>
      <c r="BS53630" s="8"/>
      <c r="BT53630" s="8"/>
      <c r="BU53630" s="8"/>
    </row>
    <row r="53631" spans="68:73">
      <c r="BP53631" s="10"/>
      <c r="BQ53631" s="10"/>
      <c r="BR53631" s="10"/>
      <c r="BS53631" s="10"/>
      <c r="BT53631" s="10"/>
      <c r="BU53631" s="10"/>
    </row>
    <row r="53632" spans="68:73">
      <c r="BP53632" s="8"/>
      <c r="BQ53632" s="8"/>
      <c r="BR53632" s="8"/>
      <c r="BS53632" s="8"/>
      <c r="BT53632" s="8"/>
      <c r="BU53632" s="8"/>
    </row>
    <row r="53633" spans="68:73">
      <c r="BP53633" s="10"/>
      <c r="BQ53633" s="10"/>
      <c r="BR53633" s="10"/>
      <c r="BS53633" s="10"/>
      <c r="BT53633" s="10"/>
      <c r="BU53633" s="10"/>
    </row>
    <row r="53634" spans="68:73">
      <c r="BP53634" s="8"/>
      <c r="BQ53634" s="8"/>
      <c r="BR53634" s="8"/>
      <c r="BS53634" s="8"/>
      <c r="BT53634" s="8"/>
      <c r="BU53634" s="8"/>
    </row>
    <row r="53635" spans="68:73">
      <c r="BP53635" s="10"/>
      <c r="BQ53635" s="10"/>
      <c r="BR53635" s="10"/>
      <c r="BS53635" s="10"/>
      <c r="BT53635" s="10"/>
      <c r="BU53635" s="10"/>
    </row>
    <row r="53636" spans="68:73">
      <c r="BP53636" s="8"/>
      <c r="BQ53636" s="8"/>
      <c r="BR53636" s="8"/>
      <c r="BS53636" s="8"/>
      <c r="BT53636" s="8"/>
      <c r="BU53636" s="8"/>
    </row>
    <row r="53637" spans="68:73">
      <c r="BP53637" s="10"/>
      <c r="BQ53637" s="10"/>
      <c r="BR53637" s="10"/>
      <c r="BS53637" s="10"/>
      <c r="BT53637" s="10"/>
      <c r="BU53637" s="10"/>
    </row>
    <row r="53638" spans="68:73">
      <c r="BP53638" s="8"/>
      <c r="BQ53638" s="8"/>
      <c r="BR53638" s="8"/>
      <c r="BS53638" s="8"/>
      <c r="BT53638" s="8"/>
      <c r="BU53638" s="8"/>
    </row>
    <row r="53639" spans="68:73">
      <c r="BP53639" s="10"/>
      <c r="BQ53639" s="10"/>
      <c r="BR53639" s="10"/>
      <c r="BS53639" s="10"/>
      <c r="BT53639" s="10"/>
      <c r="BU53639" s="10"/>
    </row>
    <row r="53640" spans="68:73">
      <c r="BP53640" s="8"/>
      <c r="BQ53640" s="8"/>
      <c r="BR53640" s="8"/>
      <c r="BS53640" s="8"/>
      <c r="BT53640" s="8"/>
      <c r="BU53640" s="8"/>
    </row>
    <row r="53641" spans="68:73">
      <c r="BP53641" s="10"/>
      <c r="BQ53641" s="10"/>
      <c r="BR53641" s="10"/>
      <c r="BS53641" s="10"/>
      <c r="BT53641" s="10"/>
      <c r="BU53641" s="10"/>
    </row>
    <row r="53642" spans="68:73">
      <c r="BP53642" s="8"/>
      <c r="BQ53642" s="8"/>
      <c r="BR53642" s="8"/>
      <c r="BS53642" s="8"/>
      <c r="BT53642" s="8"/>
      <c r="BU53642" s="8"/>
    </row>
    <row r="53643" spans="68:73">
      <c r="BP53643" s="10"/>
      <c r="BQ53643" s="10"/>
      <c r="BR53643" s="10"/>
      <c r="BS53643" s="10"/>
      <c r="BT53643" s="10"/>
      <c r="BU53643" s="10"/>
    </row>
    <row r="53644" spans="68:73">
      <c r="BP53644" s="8"/>
      <c r="BQ53644" s="8"/>
      <c r="BR53644" s="8"/>
      <c r="BS53644" s="8"/>
      <c r="BT53644" s="8"/>
      <c r="BU53644" s="8"/>
    </row>
    <row r="53645" spans="68:73">
      <c r="BP53645" s="10"/>
      <c r="BQ53645" s="10"/>
      <c r="BR53645" s="10"/>
      <c r="BS53645" s="10"/>
      <c r="BT53645" s="10"/>
      <c r="BU53645" s="10"/>
    </row>
    <row r="53646" spans="68:73">
      <c r="BP53646" s="8"/>
      <c r="BQ53646" s="8"/>
      <c r="BR53646" s="8"/>
      <c r="BS53646" s="8"/>
      <c r="BT53646" s="8"/>
      <c r="BU53646" s="8"/>
    </row>
    <row r="53647" spans="68:73">
      <c r="BP53647" s="10"/>
      <c r="BQ53647" s="10"/>
      <c r="BR53647" s="10"/>
      <c r="BS53647" s="10"/>
      <c r="BT53647" s="10"/>
      <c r="BU53647" s="10"/>
    </row>
    <row r="53648" spans="68:73">
      <c r="BP53648" s="8"/>
      <c r="BQ53648" s="8"/>
      <c r="BR53648" s="8"/>
      <c r="BS53648" s="8"/>
      <c r="BT53648" s="8"/>
      <c r="BU53648" s="8"/>
    </row>
    <row r="53649" spans="68:73">
      <c r="BP53649" s="10"/>
      <c r="BQ53649" s="10"/>
      <c r="BR53649" s="10"/>
      <c r="BS53649" s="10"/>
      <c r="BT53649" s="10"/>
      <c r="BU53649" s="10"/>
    </row>
    <row r="53650" spans="68:73">
      <c r="BP53650" s="8"/>
      <c r="BQ53650" s="8"/>
      <c r="BR53650" s="8"/>
      <c r="BS53650" s="8"/>
      <c r="BT53650" s="8"/>
      <c r="BU53650" s="8"/>
    </row>
    <row r="53651" spans="68:73">
      <c r="BP53651" s="10"/>
      <c r="BQ53651" s="10"/>
      <c r="BR53651" s="10"/>
      <c r="BS53651" s="10"/>
      <c r="BT53651" s="10"/>
      <c r="BU53651" s="10"/>
    </row>
    <row r="53652" spans="68:73">
      <c r="BP53652" s="8"/>
      <c r="BQ53652" s="8"/>
      <c r="BR53652" s="8"/>
      <c r="BS53652" s="8"/>
      <c r="BT53652" s="8"/>
      <c r="BU53652" s="8"/>
    </row>
    <row r="53653" spans="68:73">
      <c r="BP53653" s="10"/>
      <c r="BQ53653" s="10"/>
      <c r="BR53653" s="10"/>
      <c r="BS53653" s="10"/>
      <c r="BT53653" s="10"/>
      <c r="BU53653" s="10"/>
    </row>
    <row r="53654" spans="68:73">
      <c r="BP53654" s="8"/>
      <c r="BQ53654" s="8"/>
      <c r="BR53654" s="8"/>
      <c r="BS53654" s="8"/>
      <c r="BT53654" s="8"/>
      <c r="BU53654" s="8"/>
    </row>
    <row r="53655" spans="68:73">
      <c r="BP53655" s="10"/>
      <c r="BQ53655" s="10"/>
      <c r="BR53655" s="10"/>
      <c r="BS53655" s="10"/>
      <c r="BT53655" s="10"/>
      <c r="BU53655" s="10"/>
    </row>
    <row r="53656" spans="68:73">
      <c r="BP53656" s="8"/>
      <c r="BQ53656" s="8"/>
      <c r="BR53656" s="8"/>
      <c r="BS53656" s="8"/>
      <c r="BT53656" s="8"/>
      <c r="BU53656" s="8"/>
    </row>
    <row r="53657" spans="68:73">
      <c r="BP53657" s="10"/>
      <c r="BQ53657" s="10"/>
      <c r="BR53657" s="10"/>
      <c r="BS53657" s="10"/>
      <c r="BT53657" s="10"/>
      <c r="BU53657" s="10"/>
    </row>
    <row r="53658" spans="68:73">
      <c r="BP53658" s="8"/>
      <c r="BQ53658" s="8"/>
      <c r="BR53658" s="8"/>
      <c r="BS53658" s="8"/>
      <c r="BT53658" s="8"/>
      <c r="BU53658" s="8"/>
    </row>
    <row r="53659" spans="68:73">
      <c r="BP53659" s="10"/>
      <c r="BQ53659" s="10"/>
      <c r="BR53659" s="10"/>
      <c r="BS53659" s="10"/>
      <c r="BT53659" s="10"/>
      <c r="BU53659" s="10"/>
    </row>
    <row r="53660" spans="68:73">
      <c r="BP53660" s="8"/>
      <c r="BQ53660" s="8"/>
      <c r="BR53660" s="8"/>
      <c r="BS53660" s="8"/>
      <c r="BT53660" s="8"/>
      <c r="BU53660" s="8"/>
    </row>
    <row r="53661" spans="68:73">
      <c r="BP53661" s="10"/>
      <c r="BQ53661" s="10"/>
      <c r="BR53661" s="10"/>
      <c r="BS53661" s="10"/>
      <c r="BT53661" s="10"/>
      <c r="BU53661" s="10"/>
    </row>
    <row r="53662" spans="68:73">
      <c r="BP53662" s="8"/>
      <c r="BQ53662" s="8"/>
      <c r="BR53662" s="8"/>
      <c r="BS53662" s="8"/>
      <c r="BT53662" s="8"/>
      <c r="BU53662" s="8"/>
    </row>
    <row r="53663" spans="68:73">
      <c r="BP53663" s="10"/>
      <c r="BQ53663" s="10"/>
      <c r="BR53663" s="10"/>
      <c r="BS53663" s="10"/>
      <c r="BT53663" s="10"/>
      <c r="BU53663" s="10"/>
    </row>
    <row r="53664" spans="68:73">
      <c r="BP53664" s="8"/>
      <c r="BQ53664" s="8"/>
      <c r="BR53664" s="8"/>
      <c r="BS53664" s="8"/>
      <c r="BT53664" s="8"/>
      <c r="BU53664" s="8"/>
    </row>
    <row r="53665" spans="68:73">
      <c r="BP53665" s="10"/>
      <c r="BQ53665" s="10"/>
      <c r="BR53665" s="10"/>
      <c r="BS53665" s="10"/>
      <c r="BT53665" s="10"/>
      <c r="BU53665" s="10"/>
    </row>
    <row r="53666" spans="68:73">
      <c r="BP53666" s="8"/>
      <c r="BQ53666" s="8"/>
      <c r="BR53666" s="8"/>
      <c r="BS53666" s="8"/>
      <c r="BT53666" s="8"/>
      <c r="BU53666" s="8"/>
    </row>
    <row r="53667" spans="68:73">
      <c r="BP53667" s="10"/>
      <c r="BQ53667" s="10"/>
      <c r="BR53667" s="10"/>
      <c r="BS53667" s="10"/>
      <c r="BT53667" s="10"/>
      <c r="BU53667" s="10"/>
    </row>
    <row r="53668" spans="68:73">
      <c r="BP53668" s="8"/>
      <c r="BQ53668" s="8"/>
      <c r="BR53668" s="8"/>
      <c r="BS53668" s="8"/>
      <c r="BT53668" s="8"/>
      <c r="BU53668" s="8"/>
    </row>
    <row r="53669" spans="68:73">
      <c r="BP53669" s="10"/>
      <c r="BQ53669" s="10"/>
      <c r="BR53669" s="10"/>
      <c r="BS53669" s="10"/>
      <c r="BT53669" s="10"/>
      <c r="BU53669" s="10"/>
    </row>
    <row r="53670" spans="68:73">
      <c r="BP53670" s="8"/>
      <c r="BQ53670" s="8"/>
      <c r="BR53670" s="8"/>
      <c r="BS53670" s="8"/>
      <c r="BT53670" s="8"/>
      <c r="BU53670" s="8"/>
    </row>
    <row r="53671" spans="68:73">
      <c r="BP53671" s="10"/>
      <c r="BQ53671" s="10"/>
      <c r="BR53671" s="10"/>
      <c r="BS53671" s="10"/>
      <c r="BT53671" s="10"/>
      <c r="BU53671" s="10"/>
    </row>
    <row r="53672" spans="68:73">
      <c r="BP53672" s="8"/>
      <c r="BQ53672" s="8"/>
      <c r="BR53672" s="8"/>
      <c r="BS53672" s="8"/>
      <c r="BT53672" s="8"/>
      <c r="BU53672" s="8"/>
    </row>
    <row r="53673" spans="68:73">
      <c r="BP53673" s="10"/>
      <c r="BQ53673" s="10"/>
      <c r="BR53673" s="10"/>
      <c r="BS53673" s="10"/>
      <c r="BT53673" s="10"/>
      <c r="BU53673" s="10"/>
    </row>
    <row r="53674" spans="68:73">
      <c r="BP53674" s="8"/>
      <c r="BQ53674" s="8"/>
      <c r="BR53674" s="8"/>
      <c r="BS53674" s="8"/>
      <c r="BT53674" s="8"/>
      <c r="BU53674" s="8"/>
    </row>
    <row r="53675" spans="68:73">
      <c r="BP53675" s="10"/>
      <c r="BQ53675" s="10"/>
      <c r="BR53675" s="10"/>
      <c r="BS53675" s="10"/>
      <c r="BT53675" s="10"/>
      <c r="BU53675" s="10"/>
    </row>
    <row r="53676" spans="68:73">
      <c r="BP53676" s="8"/>
      <c r="BQ53676" s="8"/>
      <c r="BR53676" s="8"/>
      <c r="BS53676" s="8"/>
      <c r="BT53676" s="8"/>
      <c r="BU53676" s="8"/>
    </row>
    <row r="53677" spans="68:73">
      <c r="BP53677" s="10"/>
      <c r="BQ53677" s="10"/>
      <c r="BR53677" s="10"/>
      <c r="BS53677" s="10"/>
      <c r="BT53677" s="10"/>
      <c r="BU53677" s="10"/>
    </row>
    <row r="53678" spans="68:73">
      <c r="BP53678" s="8"/>
      <c r="BQ53678" s="8"/>
      <c r="BR53678" s="8"/>
      <c r="BS53678" s="8"/>
      <c r="BT53678" s="8"/>
      <c r="BU53678" s="8"/>
    </row>
    <row r="53679" spans="68:73">
      <c r="BP53679" s="10"/>
      <c r="BQ53679" s="10"/>
      <c r="BR53679" s="10"/>
      <c r="BS53679" s="10"/>
      <c r="BT53679" s="10"/>
      <c r="BU53679" s="10"/>
    </row>
    <row r="53680" spans="68:73">
      <c r="BP53680" s="8"/>
      <c r="BQ53680" s="8"/>
      <c r="BR53680" s="8"/>
      <c r="BS53680" s="8"/>
      <c r="BT53680" s="8"/>
      <c r="BU53680" s="8"/>
    </row>
    <row r="53681" spans="68:73">
      <c r="BP53681" s="10"/>
      <c r="BQ53681" s="10"/>
      <c r="BR53681" s="10"/>
      <c r="BS53681" s="10"/>
      <c r="BT53681" s="10"/>
      <c r="BU53681" s="10"/>
    </row>
    <row r="53682" spans="68:73">
      <c r="BP53682" s="8"/>
      <c r="BQ53682" s="8"/>
      <c r="BR53682" s="8"/>
      <c r="BS53682" s="8"/>
      <c r="BT53682" s="8"/>
      <c r="BU53682" s="8"/>
    </row>
    <row r="53683" spans="68:73">
      <c r="BP53683" s="10"/>
      <c r="BQ53683" s="10"/>
      <c r="BR53683" s="10"/>
      <c r="BS53683" s="10"/>
      <c r="BT53683" s="10"/>
      <c r="BU53683" s="10"/>
    </row>
    <row r="53684" spans="68:73">
      <c r="BP53684" s="8"/>
      <c r="BQ53684" s="8"/>
      <c r="BR53684" s="8"/>
      <c r="BS53684" s="8"/>
      <c r="BT53684" s="8"/>
      <c r="BU53684" s="8"/>
    </row>
    <row r="53685" spans="68:73">
      <c r="BP53685" s="10"/>
      <c r="BQ53685" s="10"/>
      <c r="BR53685" s="10"/>
      <c r="BS53685" s="10"/>
      <c r="BT53685" s="10"/>
      <c r="BU53685" s="10"/>
    </row>
    <row r="53686" spans="68:73">
      <c r="BP53686" s="8"/>
      <c r="BQ53686" s="8"/>
      <c r="BR53686" s="8"/>
      <c r="BS53686" s="8"/>
      <c r="BT53686" s="8"/>
      <c r="BU53686" s="8"/>
    </row>
    <row r="53687" spans="68:73">
      <c r="BP53687" s="10"/>
      <c r="BQ53687" s="10"/>
      <c r="BR53687" s="10"/>
      <c r="BS53687" s="10"/>
      <c r="BT53687" s="10"/>
      <c r="BU53687" s="10"/>
    </row>
    <row r="53688" spans="68:73">
      <c r="BP53688" s="8"/>
      <c r="BQ53688" s="8"/>
      <c r="BR53688" s="8"/>
      <c r="BS53688" s="8"/>
      <c r="BT53688" s="8"/>
      <c r="BU53688" s="8"/>
    </row>
    <row r="53689" spans="68:73">
      <c r="BP53689" s="10"/>
      <c r="BQ53689" s="10"/>
      <c r="BR53689" s="10"/>
      <c r="BS53689" s="10"/>
      <c r="BT53689" s="10"/>
      <c r="BU53689" s="10"/>
    </row>
    <row r="53690" spans="68:73">
      <c r="BP53690" s="8"/>
      <c r="BQ53690" s="8"/>
      <c r="BR53690" s="8"/>
      <c r="BS53690" s="8"/>
      <c r="BT53690" s="8"/>
      <c r="BU53690" s="8"/>
    </row>
    <row r="53691" spans="68:73">
      <c r="BP53691" s="10"/>
      <c r="BQ53691" s="10"/>
      <c r="BR53691" s="10"/>
      <c r="BS53691" s="10"/>
      <c r="BT53691" s="10"/>
      <c r="BU53691" s="10"/>
    </row>
    <row r="53692" spans="68:73">
      <c r="BP53692" s="8"/>
      <c r="BQ53692" s="8"/>
      <c r="BR53692" s="8"/>
      <c r="BS53692" s="8"/>
      <c r="BT53692" s="8"/>
      <c r="BU53692" s="8"/>
    </row>
    <row r="53693" spans="68:73">
      <c r="BP53693" s="10"/>
      <c r="BQ53693" s="10"/>
      <c r="BR53693" s="10"/>
      <c r="BS53693" s="10"/>
      <c r="BT53693" s="10"/>
      <c r="BU53693" s="10"/>
    </row>
    <row r="53694" spans="68:73">
      <c r="BP53694" s="8"/>
      <c r="BQ53694" s="8"/>
      <c r="BR53694" s="8"/>
      <c r="BS53694" s="8"/>
      <c r="BT53694" s="8"/>
      <c r="BU53694" s="8"/>
    </row>
    <row r="53695" spans="68:73">
      <c r="BP53695" s="10"/>
      <c r="BQ53695" s="10"/>
      <c r="BR53695" s="10"/>
      <c r="BS53695" s="10"/>
      <c r="BT53695" s="10"/>
      <c r="BU53695" s="10"/>
    </row>
    <row r="53696" spans="68:73">
      <c r="BP53696" s="8"/>
      <c r="BQ53696" s="8"/>
      <c r="BR53696" s="8"/>
      <c r="BS53696" s="8"/>
      <c r="BT53696" s="8"/>
      <c r="BU53696" s="8"/>
    </row>
    <row r="53697" spans="68:73">
      <c r="BP53697" s="10"/>
      <c r="BQ53697" s="10"/>
      <c r="BR53697" s="10"/>
      <c r="BS53697" s="10"/>
      <c r="BT53697" s="10"/>
      <c r="BU53697" s="10"/>
    </row>
    <row r="53698" spans="68:73">
      <c r="BP53698" s="8"/>
      <c r="BQ53698" s="8"/>
      <c r="BR53698" s="8"/>
      <c r="BS53698" s="8"/>
      <c r="BT53698" s="8"/>
      <c r="BU53698" s="8"/>
    </row>
    <row r="53699" spans="68:73">
      <c r="BP53699" s="10"/>
      <c r="BQ53699" s="10"/>
      <c r="BR53699" s="10"/>
      <c r="BS53699" s="10"/>
      <c r="BT53699" s="10"/>
      <c r="BU53699" s="10"/>
    </row>
    <row r="53700" spans="68:73">
      <c r="BP53700" s="8"/>
      <c r="BQ53700" s="8"/>
      <c r="BR53700" s="8"/>
      <c r="BS53700" s="8"/>
      <c r="BT53700" s="8"/>
      <c r="BU53700" s="8"/>
    </row>
    <row r="53701" spans="68:73">
      <c r="BP53701" s="10"/>
      <c r="BQ53701" s="10"/>
      <c r="BR53701" s="10"/>
      <c r="BS53701" s="10"/>
      <c r="BT53701" s="10"/>
      <c r="BU53701" s="10"/>
    </row>
    <row r="53702" spans="68:73">
      <c r="BP53702" s="8"/>
      <c r="BQ53702" s="8"/>
      <c r="BR53702" s="8"/>
      <c r="BS53702" s="8"/>
      <c r="BT53702" s="8"/>
      <c r="BU53702" s="8"/>
    </row>
    <row r="53703" spans="68:73">
      <c r="BP53703" s="10"/>
      <c r="BQ53703" s="10"/>
      <c r="BR53703" s="10"/>
      <c r="BS53703" s="10"/>
      <c r="BT53703" s="10"/>
      <c r="BU53703" s="10"/>
    </row>
    <row r="53704" spans="68:73">
      <c r="BP53704" s="8"/>
      <c r="BQ53704" s="8"/>
      <c r="BR53704" s="8"/>
      <c r="BS53704" s="8"/>
      <c r="BT53704" s="8"/>
      <c r="BU53704" s="8"/>
    </row>
    <row r="53705" spans="68:73">
      <c r="BP53705" s="10"/>
      <c r="BQ53705" s="10"/>
      <c r="BR53705" s="10"/>
      <c r="BS53705" s="10"/>
      <c r="BT53705" s="10"/>
      <c r="BU53705" s="10"/>
    </row>
    <row r="53706" spans="68:73">
      <c r="BP53706" s="8"/>
      <c r="BQ53706" s="8"/>
      <c r="BR53706" s="8"/>
      <c r="BS53706" s="8"/>
      <c r="BT53706" s="8"/>
      <c r="BU53706" s="8"/>
    </row>
    <row r="53707" spans="68:73">
      <c r="BP53707" s="10"/>
      <c r="BQ53707" s="10"/>
      <c r="BR53707" s="10"/>
      <c r="BS53707" s="10"/>
      <c r="BT53707" s="10"/>
      <c r="BU53707" s="10"/>
    </row>
    <row r="53708" spans="68:73">
      <c r="BP53708" s="8"/>
      <c r="BQ53708" s="8"/>
      <c r="BR53708" s="8"/>
      <c r="BS53708" s="8"/>
      <c r="BT53708" s="8"/>
      <c r="BU53708" s="8"/>
    </row>
    <row r="53709" spans="68:73">
      <c r="BP53709" s="10"/>
      <c r="BQ53709" s="10"/>
      <c r="BR53709" s="10"/>
      <c r="BS53709" s="10"/>
      <c r="BT53709" s="10"/>
      <c r="BU53709" s="10"/>
    </row>
    <row r="53710" spans="68:73">
      <c r="BP53710" s="8"/>
      <c r="BQ53710" s="8"/>
      <c r="BR53710" s="8"/>
      <c r="BS53710" s="8"/>
      <c r="BT53710" s="8"/>
      <c r="BU53710" s="8"/>
    </row>
    <row r="53711" spans="68:73">
      <c r="BP53711" s="10"/>
      <c r="BQ53711" s="10"/>
      <c r="BR53711" s="10"/>
      <c r="BS53711" s="10"/>
      <c r="BT53711" s="10"/>
      <c r="BU53711" s="10"/>
    </row>
    <row r="53712" spans="68:73">
      <c r="BP53712" s="8"/>
      <c r="BQ53712" s="8"/>
      <c r="BR53712" s="8"/>
      <c r="BS53712" s="8"/>
      <c r="BT53712" s="8"/>
      <c r="BU53712" s="8"/>
    </row>
    <row r="53713" spans="68:73">
      <c r="BP53713" s="10"/>
      <c r="BQ53713" s="10"/>
      <c r="BR53713" s="10"/>
      <c r="BS53713" s="10"/>
      <c r="BT53713" s="10"/>
      <c r="BU53713" s="10"/>
    </row>
    <row r="53714" spans="68:73">
      <c r="BP53714" s="8"/>
      <c r="BQ53714" s="8"/>
      <c r="BR53714" s="8"/>
      <c r="BS53714" s="8"/>
      <c r="BT53714" s="8"/>
      <c r="BU53714" s="8"/>
    </row>
    <row r="53715" spans="68:73">
      <c r="BP53715" s="10"/>
      <c r="BQ53715" s="10"/>
      <c r="BR53715" s="10"/>
      <c r="BS53715" s="10"/>
      <c r="BT53715" s="10"/>
      <c r="BU53715" s="10"/>
    </row>
    <row r="53716" spans="68:73">
      <c r="BP53716" s="8"/>
      <c r="BQ53716" s="8"/>
      <c r="BR53716" s="8"/>
      <c r="BS53716" s="8"/>
      <c r="BT53716" s="8"/>
      <c r="BU53716" s="8"/>
    </row>
    <row r="53717" spans="68:73">
      <c r="BP53717" s="10"/>
      <c r="BQ53717" s="10"/>
      <c r="BR53717" s="10"/>
      <c r="BS53717" s="10"/>
      <c r="BT53717" s="10"/>
      <c r="BU53717" s="10"/>
    </row>
    <row r="53718" spans="68:73">
      <c r="BP53718" s="8"/>
      <c r="BQ53718" s="8"/>
      <c r="BR53718" s="8"/>
      <c r="BS53718" s="8"/>
      <c r="BT53718" s="8"/>
      <c r="BU53718" s="8"/>
    </row>
    <row r="53719" spans="68:73">
      <c r="BP53719" s="10"/>
      <c r="BQ53719" s="10"/>
      <c r="BR53719" s="10"/>
      <c r="BS53719" s="10"/>
      <c r="BT53719" s="10"/>
      <c r="BU53719" s="10"/>
    </row>
    <row r="53720" spans="68:73">
      <c r="BP53720" s="8"/>
      <c r="BQ53720" s="8"/>
      <c r="BR53720" s="8"/>
      <c r="BS53720" s="8"/>
      <c r="BT53720" s="8"/>
      <c r="BU53720" s="8"/>
    </row>
    <row r="53721" spans="68:73">
      <c r="BP53721" s="10"/>
      <c r="BQ53721" s="10"/>
      <c r="BR53721" s="10"/>
      <c r="BS53721" s="10"/>
      <c r="BT53721" s="10"/>
      <c r="BU53721" s="10"/>
    </row>
    <row r="53722" spans="68:73">
      <c r="BP53722" s="8"/>
      <c r="BQ53722" s="8"/>
      <c r="BR53722" s="8"/>
      <c r="BS53722" s="8"/>
      <c r="BT53722" s="8"/>
      <c r="BU53722" s="8"/>
    </row>
    <row r="53723" spans="68:73">
      <c r="BP53723" s="10"/>
      <c r="BQ53723" s="10"/>
      <c r="BR53723" s="10"/>
      <c r="BS53723" s="10"/>
      <c r="BT53723" s="10"/>
      <c r="BU53723" s="10"/>
    </row>
    <row r="53724" spans="68:73">
      <c r="BP53724" s="8"/>
      <c r="BQ53724" s="8"/>
      <c r="BR53724" s="8"/>
      <c r="BS53724" s="8"/>
      <c r="BT53724" s="8"/>
      <c r="BU53724" s="8"/>
    </row>
    <row r="53725" spans="68:73">
      <c r="BP53725" s="10"/>
      <c r="BQ53725" s="10"/>
      <c r="BR53725" s="10"/>
      <c r="BS53725" s="10"/>
      <c r="BT53725" s="10"/>
      <c r="BU53725" s="10"/>
    </row>
    <row r="53726" spans="68:73">
      <c r="BP53726" s="8"/>
      <c r="BQ53726" s="8"/>
      <c r="BR53726" s="8"/>
      <c r="BS53726" s="8"/>
      <c r="BT53726" s="8"/>
      <c r="BU53726" s="8"/>
    </row>
    <row r="53727" spans="68:73">
      <c r="BP53727" s="10"/>
      <c r="BQ53727" s="10"/>
      <c r="BR53727" s="10"/>
      <c r="BS53727" s="10"/>
      <c r="BT53727" s="10"/>
      <c r="BU53727" s="10"/>
    </row>
    <row r="53728" spans="68:73">
      <c r="BP53728" s="8"/>
      <c r="BQ53728" s="8"/>
      <c r="BR53728" s="8"/>
      <c r="BS53728" s="8"/>
      <c r="BT53728" s="8"/>
      <c r="BU53728" s="8"/>
    </row>
    <row r="53729" spans="68:73">
      <c r="BP53729" s="10"/>
      <c r="BQ53729" s="10"/>
      <c r="BR53729" s="10"/>
      <c r="BS53729" s="10"/>
      <c r="BT53729" s="10"/>
      <c r="BU53729" s="10"/>
    </row>
    <row r="53730" spans="68:73">
      <c r="BP53730" s="8"/>
      <c r="BQ53730" s="8"/>
      <c r="BR53730" s="8"/>
      <c r="BS53730" s="8"/>
      <c r="BT53730" s="8"/>
      <c r="BU53730" s="8"/>
    </row>
    <row r="53731" spans="68:73">
      <c r="BP53731" s="10"/>
      <c r="BQ53731" s="10"/>
      <c r="BR53731" s="10"/>
      <c r="BS53731" s="10"/>
      <c r="BT53731" s="10"/>
      <c r="BU53731" s="10"/>
    </row>
    <row r="53732" spans="68:73">
      <c r="BP53732" s="8"/>
      <c r="BQ53732" s="8"/>
      <c r="BR53732" s="8"/>
      <c r="BS53732" s="8"/>
      <c r="BT53732" s="8"/>
      <c r="BU53732" s="8"/>
    </row>
    <row r="53733" spans="68:73">
      <c r="BP53733" s="10"/>
      <c r="BQ53733" s="10"/>
      <c r="BR53733" s="10"/>
      <c r="BS53733" s="10"/>
      <c r="BT53733" s="10"/>
      <c r="BU53733" s="10"/>
    </row>
    <row r="53734" spans="68:73">
      <c r="BP53734" s="8"/>
      <c r="BQ53734" s="8"/>
      <c r="BR53734" s="8"/>
      <c r="BS53734" s="8"/>
      <c r="BT53734" s="8"/>
      <c r="BU53734" s="8"/>
    </row>
    <row r="53735" spans="68:73">
      <c r="BP53735" s="10"/>
      <c r="BQ53735" s="10"/>
      <c r="BR53735" s="10"/>
      <c r="BS53735" s="10"/>
      <c r="BT53735" s="10"/>
      <c r="BU53735" s="10"/>
    </row>
    <row r="53736" spans="68:73">
      <c r="BP53736" s="8"/>
      <c r="BQ53736" s="8"/>
      <c r="BR53736" s="8"/>
      <c r="BS53736" s="8"/>
      <c r="BT53736" s="8"/>
      <c r="BU53736" s="8"/>
    </row>
    <row r="53737" spans="68:73">
      <c r="BP53737" s="10"/>
      <c r="BQ53737" s="10"/>
      <c r="BR53737" s="10"/>
      <c r="BS53737" s="10"/>
      <c r="BT53737" s="10"/>
      <c r="BU53737" s="10"/>
    </row>
    <row r="53738" spans="68:73">
      <c r="BP53738" s="8"/>
      <c r="BQ53738" s="8"/>
      <c r="BR53738" s="8"/>
      <c r="BS53738" s="8"/>
      <c r="BT53738" s="8"/>
      <c r="BU53738" s="8"/>
    </row>
    <row r="53739" spans="68:73">
      <c r="BP53739" s="10"/>
      <c r="BQ53739" s="10"/>
      <c r="BR53739" s="10"/>
      <c r="BS53739" s="10"/>
      <c r="BT53739" s="10"/>
      <c r="BU53739" s="10"/>
    </row>
    <row r="53740" spans="68:73">
      <c r="BP53740" s="8"/>
      <c r="BQ53740" s="8"/>
      <c r="BR53740" s="8"/>
      <c r="BS53740" s="8"/>
      <c r="BT53740" s="8"/>
      <c r="BU53740" s="8"/>
    </row>
    <row r="53741" spans="68:73">
      <c r="BP53741" s="10"/>
      <c r="BQ53741" s="10"/>
      <c r="BR53741" s="10"/>
      <c r="BS53741" s="10"/>
      <c r="BT53741" s="10"/>
      <c r="BU53741" s="10"/>
    </row>
    <row r="53742" spans="68:73">
      <c r="BP53742" s="8"/>
      <c r="BQ53742" s="8"/>
      <c r="BR53742" s="8"/>
      <c r="BS53742" s="8"/>
      <c r="BT53742" s="8"/>
      <c r="BU53742" s="8"/>
    </row>
    <row r="53743" spans="68:73">
      <c r="BP53743" s="10"/>
      <c r="BQ53743" s="10"/>
      <c r="BR53743" s="10"/>
      <c r="BS53743" s="10"/>
      <c r="BT53743" s="10"/>
      <c r="BU53743" s="10"/>
    </row>
    <row r="53744" spans="68:73">
      <c r="BP53744" s="8"/>
      <c r="BQ53744" s="8"/>
      <c r="BR53744" s="8"/>
      <c r="BS53744" s="8"/>
      <c r="BT53744" s="8"/>
      <c r="BU53744" s="8"/>
    </row>
    <row r="53745" spans="68:73">
      <c r="BP53745" s="10"/>
      <c r="BQ53745" s="10"/>
      <c r="BR53745" s="10"/>
      <c r="BS53745" s="10"/>
      <c r="BT53745" s="10"/>
      <c r="BU53745" s="10"/>
    </row>
    <row r="53746" spans="68:73">
      <c r="BP53746" s="8"/>
      <c r="BQ53746" s="8"/>
      <c r="BR53746" s="8"/>
      <c r="BS53746" s="8"/>
      <c r="BT53746" s="8"/>
      <c r="BU53746" s="8"/>
    </row>
    <row r="53747" spans="68:73">
      <c r="BP53747" s="10"/>
      <c r="BQ53747" s="10"/>
      <c r="BR53747" s="10"/>
      <c r="BS53747" s="10"/>
      <c r="BT53747" s="10"/>
      <c r="BU53747" s="10"/>
    </row>
    <row r="53748" spans="68:73">
      <c r="BP53748" s="8"/>
      <c r="BQ53748" s="8"/>
      <c r="BR53748" s="8"/>
      <c r="BS53748" s="8"/>
      <c r="BT53748" s="8"/>
      <c r="BU53748" s="8"/>
    </row>
    <row r="53749" spans="68:73">
      <c r="BP53749" s="10"/>
      <c r="BQ53749" s="10"/>
      <c r="BR53749" s="10"/>
      <c r="BS53749" s="10"/>
      <c r="BT53749" s="10"/>
      <c r="BU53749" s="10"/>
    </row>
    <row r="53750" spans="68:73">
      <c r="BP53750" s="8"/>
      <c r="BQ53750" s="8"/>
      <c r="BR53750" s="8"/>
      <c r="BS53750" s="8"/>
      <c r="BT53750" s="8"/>
      <c r="BU53750" s="8"/>
    </row>
    <row r="53751" spans="68:73">
      <c r="BP53751" s="10"/>
      <c r="BQ53751" s="10"/>
      <c r="BR53751" s="10"/>
      <c r="BS53751" s="10"/>
      <c r="BT53751" s="10"/>
      <c r="BU53751" s="10"/>
    </row>
    <row r="53752" spans="68:73">
      <c r="BP53752" s="8"/>
      <c r="BQ53752" s="8"/>
      <c r="BR53752" s="8"/>
      <c r="BS53752" s="8"/>
      <c r="BT53752" s="8"/>
      <c r="BU53752" s="8"/>
    </row>
    <row r="53753" spans="68:73">
      <c r="BP53753" s="10"/>
      <c r="BQ53753" s="10"/>
      <c r="BR53753" s="10"/>
      <c r="BS53753" s="10"/>
      <c r="BT53753" s="10"/>
      <c r="BU53753" s="10"/>
    </row>
    <row r="53754" spans="68:73">
      <c r="BP53754" s="8"/>
      <c r="BQ53754" s="8"/>
      <c r="BR53754" s="8"/>
      <c r="BS53754" s="8"/>
      <c r="BT53754" s="8"/>
      <c r="BU53754" s="8"/>
    </row>
    <row r="53755" spans="68:73">
      <c r="BP53755" s="10"/>
      <c r="BQ53755" s="10"/>
      <c r="BR53755" s="10"/>
      <c r="BS53755" s="10"/>
      <c r="BT53755" s="10"/>
      <c r="BU53755" s="10"/>
    </row>
    <row r="53756" spans="68:73">
      <c r="BP53756" s="8"/>
      <c r="BQ53756" s="8"/>
      <c r="BR53756" s="8"/>
      <c r="BS53756" s="8"/>
      <c r="BT53756" s="8"/>
      <c r="BU53756" s="8"/>
    </row>
    <row r="53757" spans="68:73">
      <c r="BP53757" s="10"/>
      <c r="BQ53757" s="10"/>
      <c r="BR53757" s="10"/>
      <c r="BS53757" s="10"/>
      <c r="BT53757" s="10"/>
      <c r="BU53757" s="10"/>
    </row>
    <row r="53758" spans="68:73">
      <c r="BP53758" s="8"/>
      <c r="BQ53758" s="8"/>
      <c r="BR53758" s="8"/>
      <c r="BS53758" s="8"/>
      <c r="BT53758" s="8"/>
      <c r="BU53758" s="8"/>
    </row>
    <row r="53759" spans="68:73">
      <c r="BP53759" s="10"/>
      <c r="BQ53759" s="10"/>
      <c r="BR53759" s="10"/>
      <c r="BS53759" s="10"/>
      <c r="BT53759" s="10"/>
      <c r="BU53759" s="10"/>
    </row>
    <row r="53760" spans="68:73">
      <c r="BP53760" s="8"/>
      <c r="BQ53760" s="8"/>
      <c r="BR53760" s="8"/>
      <c r="BS53760" s="8"/>
      <c r="BT53760" s="8"/>
      <c r="BU53760" s="8"/>
    </row>
    <row r="53761" spans="68:73">
      <c r="BP53761" s="10"/>
      <c r="BQ53761" s="10"/>
      <c r="BR53761" s="10"/>
      <c r="BS53761" s="10"/>
      <c r="BT53761" s="10"/>
      <c r="BU53761" s="10"/>
    </row>
    <row r="53762" spans="68:73">
      <c r="BP53762" s="8"/>
      <c r="BQ53762" s="8"/>
      <c r="BR53762" s="8"/>
      <c r="BS53762" s="8"/>
      <c r="BT53762" s="8"/>
      <c r="BU53762" s="8"/>
    </row>
    <row r="53763" spans="68:73">
      <c r="BP53763" s="10"/>
      <c r="BQ53763" s="10"/>
      <c r="BR53763" s="10"/>
      <c r="BS53763" s="10"/>
      <c r="BT53763" s="10"/>
      <c r="BU53763" s="10"/>
    </row>
    <row r="53764" spans="68:73">
      <c r="BP53764" s="8"/>
      <c r="BQ53764" s="8"/>
      <c r="BR53764" s="8"/>
      <c r="BS53764" s="8"/>
      <c r="BT53764" s="8"/>
      <c r="BU53764" s="8"/>
    </row>
    <row r="53765" spans="68:73">
      <c r="BP53765" s="10"/>
      <c r="BQ53765" s="10"/>
      <c r="BR53765" s="10"/>
      <c r="BS53765" s="10"/>
      <c r="BT53765" s="10"/>
      <c r="BU53765" s="10"/>
    </row>
    <row r="53766" spans="68:73">
      <c r="BP53766" s="8"/>
      <c r="BQ53766" s="8"/>
      <c r="BR53766" s="8"/>
      <c r="BS53766" s="8"/>
      <c r="BT53766" s="8"/>
      <c r="BU53766" s="8"/>
    </row>
    <row r="53767" spans="68:73">
      <c r="BP53767" s="10"/>
      <c r="BQ53767" s="10"/>
      <c r="BR53767" s="10"/>
      <c r="BS53767" s="10"/>
      <c r="BT53767" s="10"/>
      <c r="BU53767" s="10"/>
    </row>
    <row r="53768" spans="68:73">
      <c r="BP53768" s="8"/>
      <c r="BQ53768" s="8"/>
      <c r="BR53768" s="8"/>
      <c r="BS53768" s="8"/>
      <c r="BT53768" s="8"/>
      <c r="BU53768" s="8"/>
    </row>
    <row r="53769" spans="68:73">
      <c r="BP53769" s="10"/>
      <c r="BQ53769" s="10"/>
      <c r="BR53769" s="10"/>
      <c r="BS53769" s="10"/>
      <c r="BT53769" s="10"/>
      <c r="BU53769" s="10"/>
    </row>
    <row r="53770" spans="68:73">
      <c r="BP53770" s="8"/>
      <c r="BQ53770" s="8"/>
      <c r="BR53770" s="8"/>
      <c r="BS53770" s="8"/>
      <c r="BT53770" s="8"/>
      <c r="BU53770" s="8"/>
    </row>
    <row r="53771" spans="68:73">
      <c r="BP53771" s="10"/>
      <c r="BQ53771" s="10"/>
      <c r="BR53771" s="10"/>
      <c r="BS53771" s="10"/>
      <c r="BT53771" s="10"/>
      <c r="BU53771" s="10"/>
    </row>
    <row r="53772" spans="68:73">
      <c r="BP53772" s="8"/>
      <c r="BQ53772" s="8"/>
      <c r="BR53772" s="8"/>
      <c r="BS53772" s="8"/>
      <c r="BT53772" s="8"/>
      <c r="BU53772" s="8"/>
    </row>
    <row r="53773" spans="68:73">
      <c r="BP53773" s="10"/>
      <c r="BQ53773" s="10"/>
      <c r="BR53773" s="10"/>
      <c r="BS53773" s="10"/>
      <c r="BT53773" s="10"/>
      <c r="BU53773" s="10"/>
    </row>
    <row r="53774" spans="68:73">
      <c r="BP53774" s="8"/>
      <c r="BQ53774" s="8"/>
      <c r="BR53774" s="8"/>
      <c r="BS53774" s="8"/>
      <c r="BT53774" s="8"/>
      <c r="BU53774" s="8"/>
    </row>
    <row r="53775" spans="68:73">
      <c r="BP53775" s="10"/>
      <c r="BQ53775" s="10"/>
      <c r="BR53775" s="10"/>
      <c r="BS53775" s="10"/>
      <c r="BT53775" s="10"/>
      <c r="BU53775" s="10"/>
    </row>
    <row r="53776" spans="68:73">
      <c r="BP53776" s="8"/>
      <c r="BQ53776" s="8"/>
      <c r="BR53776" s="8"/>
      <c r="BS53776" s="8"/>
      <c r="BT53776" s="8"/>
      <c r="BU53776" s="8"/>
    </row>
    <row r="53777" spans="68:73">
      <c r="BP53777" s="10"/>
      <c r="BQ53777" s="10"/>
      <c r="BR53777" s="10"/>
      <c r="BS53777" s="10"/>
      <c r="BT53777" s="10"/>
      <c r="BU53777" s="10"/>
    </row>
    <row r="53778" spans="68:73">
      <c r="BP53778" s="8"/>
      <c r="BQ53778" s="8"/>
      <c r="BR53778" s="8"/>
      <c r="BS53778" s="8"/>
      <c r="BT53778" s="8"/>
      <c r="BU53778" s="8"/>
    </row>
    <row r="53779" spans="68:73">
      <c r="BP53779" s="10"/>
      <c r="BQ53779" s="10"/>
      <c r="BR53779" s="10"/>
      <c r="BS53779" s="10"/>
      <c r="BT53779" s="10"/>
      <c r="BU53779" s="10"/>
    </row>
    <row r="53780" spans="68:73">
      <c r="BP53780" s="8"/>
      <c r="BQ53780" s="8"/>
      <c r="BR53780" s="8"/>
      <c r="BS53780" s="8"/>
      <c r="BT53780" s="8"/>
      <c r="BU53780" s="8"/>
    </row>
    <row r="53781" spans="68:73">
      <c r="BP53781" s="10"/>
      <c r="BQ53781" s="10"/>
      <c r="BR53781" s="10"/>
      <c r="BS53781" s="10"/>
      <c r="BT53781" s="10"/>
      <c r="BU53781" s="10"/>
    </row>
    <row r="53782" spans="68:73">
      <c r="BP53782" s="8"/>
      <c r="BQ53782" s="8"/>
      <c r="BR53782" s="8"/>
      <c r="BS53782" s="8"/>
      <c r="BT53782" s="8"/>
      <c r="BU53782" s="8"/>
    </row>
    <row r="53783" spans="68:73">
      <c r="BP53783" s="10"/>
      <c r="BQ53783" s="10"/>
      <c r="BR53783" s="10"/>
      <c r="BS53783" s="10"/>
      <c r="BT53783" s="10"/>
      <c r="BU53783" s="10"/>
    </row>
    <row r="53784" spans="68:73">
      <c r="BP53784" s="8"/>
      <c r="BQ53784" s="8"/>
      <c r="BR53784" s="8"/>
      <c r="BS53784" s="8"/>
      <c r="BT53784" s="8"/>
      <c r="BU53784" s="8"/>
    </row>
    <row r="53785" spans="68:73">
      <c r="BP53785" s="10"/>
      <c r="BQ53785" s="10"/>
      <c r="BR53785" s="10"/>
      <c r="BS53785" s="10"/>
      <c r="BT53785" s="10"/>
      <c r="BU53785" s="10"/>
    </row>
    <row r="53786" spans="68:73">
      <c r="BP53786" s="8"/>
      <c r="BQ53786" s="8"/>
      <c r="BR53786" s="8"/>
      <c r="BS53786" s="8"/>
      <c r="BT53786" s="8"/>
      <c r="BU53786" s="8"/>
    </row>
    <row r="53787" spans="68:73">
      <c r="BP53787" s="10"/>
      <c r="BQ53787" s="10"/>
      <c r="BR53787" s="10"/>
      <c r="BS53787" s="10"/>
      <c r="BT53787" s="10"/>
      <c r="BU53787" s="10"/>
    </row>
    <row r="53788" spans="68:73">
      <c r="BP53788" s="8"/>
      <c r="BQ53788" s="8"/>
      <c r="BR53788" s="8"/>
      <c r="BS53788" s="8"/>
      <c r="BT53788" s="8"/>
      <c r="BU53788" s="8"/>
    </row>
    <row r="53789" spans="68:73">
      <c r="BP53789" s="10"/>
      <c r="BQ53789" s="10"/>
      <c r="BR53789" s="10"/>
      <c r="BS53789" s="10"/>
      <c r="BT53789" s="10"/>
      <c r="BU53789" s="10"/>
    </row>
    <row r="53790" spans="68:73">
      <c r="BP53790" s="8"/>
      <c r="BQ53790" s="8"/>
      <c r="BR53790" s="8"/>
      <c r="BS53790" s="8"/>
      <c r="BT53790" s="8"/>
      <c r="BU53790" s="8"/>
    </row>
    <row r="53791" spans="68:73">
      <c r="BP53791" s="10"/>
      <c r="BQ53791" s="10"/>
      <c r="BR53791" s="10"/>
      <c r="BS53791" s="10"/>
      <c r="BT53791" s="10"/>
      <c r="BU53791" s="10"/>
    </row>
    <row r="53792" spans="68:73">
      <c r="BP53792" s="8"/>
      <c r="BQ53792" s="8"/>
      <c r="BR53792" s="8"/>
      <c r="BS53792" s="8"/>
      <c r="BT53792" s="8"/>
      <c r="BU53792" s="8"/>
    </row>
    <row r="53793" spans="68:73">
      <c r="BP53793" s="10"/>
      <c r="BQ53793" s="10"/>
      <c r="BR53793" s="10"/>
      <c r="BS53793" s="10"/>
      <c r="BT53793" s="10"/>
      <c r="BU53793" s="10"/>
    </row>
    <row r="53794" spans="68:73">
      <c r="BP53794" s="8"/>
      <c r="BQ53794" s="8"/>
      <c r="BR53794" s="8"/>
      <c r="BS53794" s="8"/>
      <c r="BT53794" s="8"/>
      <c r="BU53794" s="8"/>
    </row>
    <row r="53795" spans="68:73">
      <c r="BP53795" s="10"/>
      <c r="BQ53795" s="10"/>
      <c r="BR53795" s="10"/>
      <c r="BS53795" s="10"/>
      <c r="BT53795" s="10"/>
      <c r="BU53795" s="10"/>
    </row>
    <row r="53796" spans="68:73">
      <c r="BP53796" s="8"/>
      <c r="BQ53796" s="8"/>
      <c r="BR53796" s="8"/>
      <c r="BS53796" s="8"/>
      <c r="BT53796" s="8"/>
      <c r="BU53796" s="8"/>
    </row>
    <row r="53797" spans="68:73">
      <c r="BP53797" s="10"/>
      <c r="BQ53797" s="10"/>
      <c r="BR53797" s="10"/>
      <c r="BS53797" s="10"/>
      <c r="BT53797" s="10"/>
      <c r="BU53797" s="10"/>
    </row>
    <row r="53798" spans="68:73">
      <c r="BP53798" s="8"/>
      <c r="BQ53798" s="8"/>
      <c r="BR53798" s="8"/>
      <c r="BS53798" s="8"/>
      <c r="BT53798" s="8"/>
      <c r="BU53798" s="8"/>
    </row>
    <row r="53799" spans="68:73">
      <c r="BP53799" s="10"/>
      <c r="BQ53799" s="10"/>
      <c r="BR53799" s="10"/>
      <c r="BS53799" s="10"/>
      <c r="BT53799" s="10"/>
      <c r="BU53799" s="10"/>
    </row>
    <row r="53800" spans="68:73">
      <c r="BP53800" s="8"/>
      <c r="BQ53800" s="8"/>
      <c r="BR53800" s="8"/>
      <c r="BS53800" s="8"/>
      <c r="BT53800" s="8"/>
      <c r="BU53800" s="8"/>
    </row>
    <row r="53801" spans="68:73">
      <c r="BP53801" s="10"/>
      <c r="BQ53801" s="10"/>
      <c r="BR53801" s="10"/>
      <c r="BS53801" s="10"/>
      <c r="BT53801" s="10"/>
      <c r="BU53801" s="10"/>
    </row>
    <row r="53802" spans="68:73">
      <c r="BP53802" s="8"/>
      <c r="BQ53802" s="8"/>
      <c r="BR53802" s="8"/>
      <c r="BS53802" s="8"/>
      <c r="BT53802" s="8"/>
      <c r="BU53802" s="8"/>
    </row>
    <row r="53803" spans="68:73">
      <c r="BP53803" s="10"/>
      <c r="BQ53803" s="10"/>
      <c r="BR53803" s="10"/>
      <c r="BS53803" s="10"/>
      <c r="BT53803" s="10"/>
      <c r="BU53803" s="10"/>
    </row>
    <row r="53804" spans="68:73">
      <c r="BP53804" s="8"/>
      <c r="BQ53804" s="8"/>
      <c r="BR53804" s="8"/>
      <c r="BS53804" s="8"/>
      <c r="BT53804" s="8"/>
      <c r="BU53804" s="8"/>
    </row>
    <row r="53805" spans="68:73">
      <c r="BP53805" s="10"/>
      <c r="BQ53805" s="10"/>
      <c r="BR53805" s="10"/>
      <c r="BS53805" s="10"/>
      <c r="BT53805" s="10"/>
      <c r="BU53805" s="10"/>
    </row>
    <row r="53806" spans="68:73">
      <c r="BP53806" s="8"/>
      <c r="BQ53806" s="8"/>
      <c r="BR53806" s="8"/>
      <c r="BS53806" s="8"/>
      <c r="BT53806" s="8"/>
      <c r="BU53806" s="8"/>
    </row>
    <row r="53807" spans="68:73">
      <c r="BP53807" s="10"/>
      <c r="BQ53807" s="10"/>
      <c r="BR53807" s="10"/>
      <c r="BS53807" s="10"/>
      <c r="BT53807" s="10"/>
      <c r="BU53807" s="10"/>
    </row>
    <row r="53808" spans="68:73">
      <c r="BP53808" s="8"/>
      <c r="BQ53808" s="8"/>
      <c r="BR53808" s="8"/>
      <c r="BS53808" s="8"/>
      <c r="BT53808" s="8"/>
      <c r="BU53808" s="8"/>
    </row>
    <row r="53809" spans="68:73">
      <c r="BP53809" s="10"/>
      <c r="BQ53809" s="10"/>
      <c r="BR53809" s="10"/>
      <c r="BS53809" s="10"/>
      <c r="BT53809" s="10"/>
      <c r="BU53809" s="10"/>
    </row>
    <row r="53810" spans="68:73">
      <c r="BP53810" s="8"/>
      <c r="BQ53810" s="8"/>
      <c r="BR53810" s="8"/>
      <c r="BS53810" s="8"/>
      <c r="BT53810" s="8"/>
      <c r="BU53810" s="8"/>
    </row>
    <row r="53811" spans="68:73">
      <c r="BP53811" s="10"/>
      <c r="BQ53811" s="10"/>
      <c r="BR53811" s="10"/>
      <c r="BS53811" s="10"/>
      <c r="BT53811" s="10"/>
      <c r="BU53811" s="10"/>
    </row>
    <row r="53812" spans="68:73">
      <c r="BP53812" s="8"/>
      <c r="BQ53812" s="8"/>
      <c r="BR53812" s="8"/>
      <c r="BS53812" s="8"/>
      <c r="BT53812" s="8"/>
      <c r="BU53812" s="8"/>
    </row>
    <row r="53813" spans="68:73">
      <c r="BP53813" s="10"/>
      <c r="BQ53813" s="10"/>
      <c r="BR53813" s="10"/>
      <c r="BS53813" s="10"/>
      <c r="BT53813" s="10"/>
      <c r="BU53813" s="10"/>
    </row>
    <row r="53814" spans="68:73">
      <c r="BP53814" s="8"/>
      <c r="BQ53814" s="8"/>
      <c r="BR53814" s="8"/>
      <c r="BS53814" s="8"/>
      <c r="BT53814" s="8"/>
      <c r="BU53814" s="8"/>
    </row>
    <row r="53815" spans="68:73">
      <c r="BP53815" s="10"/>
      <c r="BQ53815" s="10"/>
      <c r="BR53815" s="10"/>
      <c r="BS53815" s="10"/>
      <c r="BT53815" s="10"/>
      <c r="BU53815" s="10"/>
    </row>
    <row r="53816" spans="68:73">
      <c r="BP53816" s="8"/>
      <c r="BQ53816" s="8"/>
      <c r="BR53816" s="8"/>
      <c r="BS53816" s="8"/>
      <c r="BT53816" s="8"/>
      <c r="BU53816" s="8"/>
    </row>
    <row r="53817" spans="68:73">
      <c r="BP53817" s="10"/>
      <c r="BQ53817" s="10"/>
      <c r="BR53817" s="10"/>
      <c r="BS53817" s="10"/>
      <c r="BT53817" s="10"/>
      <c r="BU53817" s="10"/>
    </row>
    <row r="53818" spans="68:73">
      <c r="BP53818" s="8"/>
      <c r="BQ53818" s="8"/>
      <c r="BR53818" s="8"/>
      <c r="BS53818" s="8"/>
      <c r="BT53818" s="8"/>
      <c r="BU53818" s="8"/>
    </row>
    <row r="53819" spans="68:73">
      <c r="BP53819" s="10"/>
      <c r="BQ53819" s="10"/>
      <c r="BR53819" s="10"/>
      <c r="BS53819" s="10"/>
      <c r="BT53819" s="10"/>
      <c r="BU53819" s="10"/>
    </row>
    <row r="53820" spans="68:73">
      <c r="BP53820" s="8"/>
      <c r="BQ53820" s="8"/>
      <c r="BR53820" s="8"/>
      <c r="BS53820" s="8"/>
      <c r="BT53820" s="8"/>
      <c r="BU53820" s="8"/>
    </row>
    <row r="53821" spans="68:73">
      <c r="BP53821" s="10"/>
      <c r="BQ53821" s="10"/>
      <c r="BR53821" s="10"/>
      <c r="BS53821" s="10"/>
      <c r="BT53821" s="10"/>
      <c r="BU53821" s="10"/>
    </row>
    <row r="53822" spans="68:73">
      <c r="BP53822" s="8"/>
      <c r="BQ53822" s="8"/>
      <c r="BR53822" s="8"/>
      <c r="BS53822" s="8"/>
      <c r="BT53822" s="8"/>
      <c r="BU53822" s="8"/>
    </row>
    <row r="53823" spans="68:73">
      <c r="BP53823" s="10"/>
      <c r="BQ53823" s="10"/>
      <c r="BR53823" s="10"/>
      <c r="BS53823" s="10"/>
      <c r="BT53823" s="10"/>
      <c r="BU53823" s="10"/>
    </row>
    <row r="53824" spans="68:73">
      <c r="BP53824" s="8"/>
      <c r="BQ53824" s="8"/>
      <c r="BR53824" s="8"/>
      <c r="BS53824" s="8"/>
      <c r="BT53824" s="8"/>
      <c r="BU53824" s="8"/>
    </row>
    <row r="53825" spans="68:73">
      <c r="BP53825" s="10"/>
      <c r="BQ53825" s="10"/>
      <c r="BR53825" s="10"/>
      <c r="BS53825" s="10"/>
      <c r="BT53825" s="10"/>
      <c r="BU53825" s="10"/>
    </row>
    <row r="53826" spans="68:73">
      <c r="BP53826" s="8"/>
      <c r="BQ53826" s="8"/>
      <c r="BR53826" s="8"/>
      <c r="BS53826" s="8"/>
      <c r="BT53826" s="8"/>
      <c r="BU53826" s="8"/>
    </row>
    <row r="53827" spans="68:73">
      <c r="BP53827" s="10"/>
      <c r="BQ53827" s="10"/>
      <c r="BR53827" s="10"/>
      <c r="BS53827" s="10"/>
      <c r="BT53827" s="10"/>
      <c r="BU53827" s="10"/>
    </row>
    <row r="53828" spans="68:73">
      <c r="BP53828" s="8"/>
      <c r="BQ53828" s="8"/>
      <c r="BR53828" s="8"/>
      <c r="BS53828" s="8"/>
      <c r="BT53828" s="8"/>
      <c r="BU53828" s="8"/>
    </row>
    <row r="53829" spans="68:73">
      <c r="BP53829" s="10"/>
      <c r="BQ53829" s="10"/>
      <c r="BR53829" s="10"/>
      <c r="BS53829" s="10"/>
      <c r="BT53829" s="10"/>
      <c r="BU53829" s="10"/>
    </row>
    <row r="53830" spans="68:73">
      <c r="BP53830" s="8"/>
      <c r="BQ53830" s="8"/>
      <c r="BR53830" s="8"/>
      <c r="BS53830" s="8"/>
      <c r="BT53830" s="8"/>
      <c r="BU53830" s="8"/>
    </row>
    <row r="53831" spans="68:73">
      <c r="BP53831" s="10"/>
      <c r="BQ53831" s="10"/>
      <c r="BR53831" s="10"/>
      <c r="BS53831" s="10"/>
      <c r="BT53831" s="10"/>
      <c r="BU53831" s="10"/>
    </row>
    <row r="53832" spans="68:73">
      <c r="BP53832" s="8"/>
      <c r="BQ53832" s="8"/>
      <c r="BR53832" s="8"/>
      <c r="BS53832" s="8"/>
      <c r="BT53832" s="8"/>
      <c r="BU53832" s="8"/>
    </row>
    <row r="53833" spans="68:73">
      <c r="BP53833" s="10"/>
      <c r="BQ53833" s="10"/>
      <c r="BR53833" s="10"/>
      <c r="BS53833" s="10"/>
      <c r="BT53833" s="10"/>
      <c r="BU53833" s="10"/>
    </row>
    <row r="53834" spans="68:73">
      <c r="BP53834" s="8"/>
      <c r="BQ53834" s="8"/>
      <c r="BR53834" s="8"/>
      <c r="BS53834" s="8"/>
      <c r="BT53834" s="8"/>
      <c r="BU53834" s="8"/>
    </row>
    <row r="53835" spans="68:73">
      <c r="BP53835" s="10"/>
      <c r="BQ53835" s="10"/>
      <c r="BR53835" s="10"/>
      <c r="BS53835" s="10"/>
      <c r="BT53835" s="10"/>
      <c r="BU53835" s="10"/>
    </row>
    <row r="53836" spans="68:73">
      <c r="BP53836" s="8"/>
      <c r="BQ53836" s="8"/>
      <c r="BR53836" s="8"/>
      <c r="BS53836" s="8"/>
      <c r="BT53836" s="8"/>
      <c r="BU53836" s="8"/>
    </row>
    <row r="53837" spans="68:73">
      <c r="BP53837" s="10"/>
      <c r="BQ53837" s="10"/>
      <c r="BR53837" s="10"/>
      <c r="BS53837" s="10"/>
      <c r="BT53837" s="10"/>
      <c r="BU53837" s="10"/>
    </row>
    <row r="53838" spans="68:73">
      <c r="BP53838" s="8"/>
      <c r="BQ53838" s="8"/>
      <c r="BR53838" s="8"/>
      <c r="BS53838" s="8"/>
      <c r="BT53838" s="8"/>
      <c r="BU53838" s="8"/>
    </row>
    <row r="53839" spans="68:73">
      <c r="BP53839" s="10"/>
      <c r="BQ53839" s="10"/>
      <c r="BR53839" s="10"/>
      <c r="BS53839" s="10"/>
      <c r="BT53839" s="10"/>
      <c r="BU53839" s="10"/>
    </row>
    <row r="53840" spans="68:73">
      <c r="BP53840" s="8"/>
      <c r="BQ53840" s="8"/>
      <c r="BR53840" s="8"/>
      <c r="BS53840" s="8"/>
      <c r="BT53840" s="8"/>
      <c r="BU53840" s="8"/>
    </row>
    <row r="53841" spans="68:73">
      <c r="BP53841" s="10"/>
      <c r="BQ53841" s="10"/>
      <c r="BR53841" s="10"/>
      <c r="BS53841" s="10"/>
      <c r="BT53841" s="10"/>
      <c r="BU53841" s="10"/>
    </row>
    <row r="53842" spans="68:73">
      <c r="BP53842" s="8"/>
      <c r="BQ53842" s="8"/>
      <c r="BR53842" s="8"/>
      <c r="BS53842" s="8"/>
      <c r="BT53842" s="8"/>
      <c r="BU53842" s="8"/>
    </row>
    <row r="53843" spans="68:73">
      <c r="BP53843" s="10"/>
      <c r="BQ53843" s="10"/>
      <c r="BR53843" s="10"/>
      <c r="BS53843" s="10"/>
      <c r="BT53843" s="10"/>
      <c r="BU53843" s="10"/>
    </row>
    <row r="53844" spans="68:73">
      <c r="BP53844" s="8"/>
      <c r="BQ53844" s="8"/>
      <c r="BR53844" s="8"/>
      <c r="BS53844" s="8"/>
      <c r="BT53844" s="8"/>
      <c r="BU53844" s="8"/>
    </row>
    <row r="53845" spans="68:73">
      <c r="BP53845" s="10"/>
      <c r="BQ53845" s="10"/>
      <c r="BR53845" s="10"/>
      <c r="BS53845" s="10"/>
      <c r="BT53845" s="10"/>
      <c r="BU53845" s="10"/>
    </row>
    <row r="53846" spans="68:73">
      <c r="BP53846" s="8"/>
      <c r="BQ53846" s="8"/>
      <c r="BR53846" s="8"/>
      <c r="BS53846" s="8"/>
      <c r="BT53846" s="8"/>
      <c r="BU53846" s="8"/>
    </row>
    <row r="53847" spans="68:73">
      <c r="BP53847" s="10"/>
      <c r="BQ53847" s="10"/>
      <c r="BR53847" s="10"/>
      <c r="BS53847" s="10"/>
      <c r="BT53847" s="10"/>
      <c r="BU53847" s="10"/>
    </row>
    <row r="53848" spans="68:73">
      <c r="BP53848" s="8"/>
      <c r="BQ53848" s="8"/>
      <c r="BR53848" s="8"/>
      <c r="BS53848" s="8"/>
      <c r="BT53848" s="8"/>
      <c r="BU53848" s="8"/>
    </row>
    <row r="53849" spans="68:73">
      <c r="BP53849" s="10"/>
      <c r="BQ53849" s="10"/>
      <c r="BR53849" s="10"/>
      <c r="BS53849" s="10"/>
      <c r="BT53849" s="10"/>
      <c r="BU53849" s="10"/>
    </row>
    <row r="53850" spans="68:73">
      <c r="BP53850" s="8"/>
      <c r="BQ53850" s="8"/>
      <c r="BR53850" s="8"/>
      <c r="BS53850" s="8"/>
      <c r="BT53850" s="8"/>
      <c r="BU53850" s="8"/>
    </row>
    <row r="53851" spans="68:73">
      <c r="BP53851" s="10"/>
      <c r="BQ53851" s="10"/>
      <c r="BR53851" s="10"/>
      <c r="BS53851" s="10"/>
      <c r="BT53851" s="10"/>
      <c r="BU53851" s="10"/>
    </row>
    <row r="53852" spans="68:73">
      <c r="BP53852" s="8"/>
      <c r="BQ53852" s="8"/>
      <c r="BR53852" s="8"/>
      <c r="BS53852" s="8"/>
      <c r="BT53852" s="8"/>
      <c r="BU53852" s="8"/>
    </row>
    <row r="53853" spans="68:73">
      <c r="BP53853" s="10"/>
      <c r="BQ53853" s="10"/>
      <c r="BR53853" s="10"/>
      <c r="BS53853" s="10"/>
      <c r="BT53853" s="10"/>
      <c r="BU53853" s="10"/>
    </row>
    <row r="53854" spans="68:73">
      <c r="BP53854" s="8"/>
      <c r="BQ53854" s="8"/>
      <c r="BR53854" s="8"/>
      <c r="BS53854" s="8"/>
      <c r="BT53854" s="8"/>
      <c r="BU53854" s="8"/>
    </row>
    <row r="53855" spans="68:73">
      <c r="BP53855" s="10"/>
      <c r="BQ53855" s="10"/>
      <c r="BR53855" s="10"/>
      <c r="BS53855" s="10"/>
      <c r="BT53855" s="10"/>
      <c r="BU53855" s="10"/>
    </row>
    <row r="53856" spans="68:73">
      <c r="BP53856" s="8"/>
      <c r="BQ53856" s="8"/>
      <c r="BR53856" s="8"/>
      <c r="BS53856" s="8"/>
      <c r="BT53856" s="8"/>
      <c r="BU53856" s="8"/>
    </row>
    <row r="53857" spans="68:73">
      <c r="BP53857" s="10"/>
      <c r="BQ53857" s="10"/>
      <c r="BR53857" s="10"/>
      <c r="BS53857" s="10"/>
      <c r="BT53857" s="10"/>
      <c r="BU53857" s="10"/>
    </row>
    <row r="53858" spans="68:73">
      <c r="BP53858" s="8"/>
      <c r="BQ53858" s="8"/>
      <c r="BR53858" s="8"/>
      <c r="BS53858" s="8"/>
      <c r="BT53858" s="8"/>
      <c r="BU53858" s="8"/>
    </row>
    <row r="53859" spans="68:73">
      <c r="BP53859" s="10"/>
      <c r="BQ53859" s="10"/>
      <c r="BR53859" s="10"/>
      <c r="BS53859" s="10"/>
      <c r="BT53859" s="10"/>
      <c r="BU53859" s="10"/>
    </row>
    <row r="53860" spans="68:73">
      <c r="BP53860" s="8"/>
      <c r="BQ53860" s="8"/>
      <c r="BR53860" s="8"/>
      <c r="BS53860" s="8"/>
      <c r="BT53860" s="8"/>
      <c r="BU53860" s="8"/>
    </row>
    <row r="53861" spans="68:73">
      <c r="BP53861" s="10"/>
      <c r="BQ53861" s="10"/>
      <c r="BR53861" s="10"/>
      <c r="BS53861" s="10"/>
      <c r="BT53861" s="10"/>
      <c r="BU53861" s="10"/>
    </row>
    <row r="53862" spans="68:73">
      <c r="BP53862" s="8"/>
      <c r="BQ53862" s="8"/>
      <c r="BR53862" s="8"/>
      <c r="BS53862" s="8"/>
      <c r="BT53862" s="8"/>
      <c r="BU53862" s="8"/>
    </row>
    <row r="53863" spans="68:73">
      <c r="BP53863" s="10"/>
      <c r="BQ53863" s="10"/>
      <c r="BR53863" s="10"/>
      <c r="BS53863" s="10"/>
      <c r="BT53863" s="10"/>
      <c r="BU53863" s="10"/>
    </row>
    <row r="53864" spans="68:73">
      <c r="BP53864" s="8"/>
      <c r="BQ53864" s="8"/>
      <c r="BR53864" s="8"/>
      <c r="BS53864" s="8"/>
      <c r="BT53864" s="8"/>
      <c r="BU53864" s="8"/>
    </row>
    <row r="53865" spans="68:73">
      <c r="BP53865" s="10"/>
      <c r="BQ53865" s="10"/>
      <c r="BR53865" s="10"/>
      <c r="BS53865" s="10"/>
      <c r="BT53865" s="10"/>
      <c r="BU53865" s="10"/>
    </row>
    <row r="53866" spans="68:73">
      <c r="BP53866" s="8"/>
      <c r="BQ53866" s="8"/>
      <c r="BR53866" s="8"/>
      <c r="BS53866" s="8"/>
      <c r="BT53866" s="8"/>
      <c r="BU53866" s="8"/>
    </row>
    <row r="53867" spans="68:73">
      <c r="BP53867" s="10"/>
      <c r="BQ53867" s="10"/>
      <c r="BR53867" s="10"/>
      <c r="BS53867" s="10"/>
      <c r="BT53867" s="10"/>
      <c r="BU53867" s="10"/>
    </row>
    <row r="53868" spans="68:73">
      <c r="BP53868" s="8"/>
      <c r="BQ53868" s="8"/>
      <c r="BR53868" s="8"/>
      <c r="BS53868" s="8"/>
      <c r="BT53868" s="8"/>
      <c r="BU53868" s="8"/>
    </row>
    <row r="53869" spans="68:73">
      <c r="BP53869" s="10"/>
      <c r="BQ53869" s="10"/>
      <c r="BR53869" s="10"/>
      <c r="BS53869" s="10"/>
      <c r="BT53869" s="10"/>
      <c r="BU53869" s="10"/>
    </row>
    <row r="53870" spans="68:73">
      <c r="BP53870" s="8"/>
      <c r="BQ53870" s="8"/>
      <c r="BR53870" s="8"/>
      <c r="BS53870" s="8"/>
      <c r="BT53870" s="8"/>
      <c r="BU53870" s="8"/>
    </row>
    <row r="53871" spans="68:73">
      <c r="BP53871" s="10"/>
      <c r="BQ53871" s="10"/>
      <c r="BR53871" s="10"/>
      <c r="BS53871" s="10"/>
      <c r="BT53871" s="10"/>
      <c r="BU53871" s="10"/>
    </row>
    <row r="53872" spans="68:73">
      <c r="BP53872" s="8"/>
      <c r="BQ53872" s="8"/>
      <c r="BR53872" s="8"/>
      <c r="BS53872" s="8"/>
      <c r="BT53872" s="8"/>
      <c r="BU53872" s="8"/>
    </row>
    <row r="53873" spans="68:73">
      <c r="BP53873" s="10"/>
      <c r="BQ53873" s="10"/>
      <c r="BR53873" s="10"/>
      <c r="BS53873" s="10"/>
      <c r="BT53873" s="10"/>
      <c r="BU53873" s="10"/>
    </row>
    <row r="53874" spans="68:73">
      <c r="BP53874" s="8"/>
      <c r="BQ53874" s="8"/>
      <c r="BR53874" s="8"/>
      <c r="BS53874" s="8"/>
      <c r="BT53874" s="8"/>
      <c r="BU53874" s="8"/>
    </row>
    <row r="53875" spans="68:73">
      <c r="BP53875" s="10"/>
      <c r="BQ53875" s="10"/>
      <c r="BR53875" s="10"/>
      <c r="BS53875" s="10"/>
      <c r="BT53875" s="10"/>
      <c r="BU53875" s="10"/>
    </row>
    <row r="53876" spans="68:73">
      <c r="BP53876" s="8"/>
      <c r="BQ53876" s="8"/>
      <c r="BR53876" s="8"/>
      <c r="BS53876" s="8"/>
      <c r="BT53876" s="8"/>
      <c r="BU53876" s="8"/>
    </row>
    <row r="53877" spans="68:73">
      <c r="BP53877" s="10"/>
      <c r="BQ53877" s="10"/>
      <c r="BR53877" s="10"/>
      <c r="BS53877" s="10"/>
      <c r="BT53877" s="10"/>
      <c r="BU53877" s="10"/>
    </row>
    <row r="53878" spans="68:73">
      <c r="BP53878" s="8"/>
      <c r="BQ53878" s="8"/>
      <c r="BR53878" s="8"/>
      <c r="BS53878" s="8"/>
      <c r="BT53878" s="8"/>
      <c r="BU53878" s="8"/>
    </row>
    <row r="53879" spans="68:73">
      <c r="BP53879" s="10"/>
      <c r="BQ53879" s="10"/>
      <c r="BR53879" s="10"/>
      <c r="BS53879" s="10"/>
      <c r="BT53879" s="10"/>
      <c r="BU53879" s="10"/>
    </row>
    <row r="53880" spans="68:73">
      <c r="BP53880" s="8"/>
      <c r="BQ53880" s="8"/>
      <c r="BR53880" s="8"/>
      <c r="BS53880" s="8"/>
      <c r="BT53880" s="8"/>
      <c r="BU53880" s="8"/>
    </row>
    <row r="53881" spans="68:73">
      <c r="BP53881" s="10"/>
      <c r="BQ53881" s="10"/>
      <c r="BR53881" s="10"/>
      <c r="BS53881" s="10"/>
      <c r="BT53881" s="10"/>
      <c r="BU53881" s="10"/>
    </row>
    <row r="53882" spans="68:73">
      <c r="BP53882" s="8"/>
      <c r="BQ53882" s="8"/>
      <c r="BR53882" s="8"/>
      <c r="BS53882" s="8"/>
      <c r="BT53882" s="8"/>
      <c r="BU53882" s="8"/>
    </row>
    <row r="53883" spans="68:73">
      <c r="BP53883" s="10"/>
      <c r="BQ53883" s="10"/>
      <c r="BR53883" s="10"/>
      <c r="BS53883" s="10"/>
      <c r="BT53883" s="10"/>
      <c r="BU53883" s="10"/>
    </row>
    <row r="53884" spans="68:73">
      <c r="BP53884" s="8"/>
      <c r="BQ53884" s="8"/>
      <c r="BR53884" s="8"/>
      <c r="BS53884" s="8"/>
      <c r="BT53884" s="8"/>
      <c r="BU53884" s="8"/>
    </row>
    <row r="53885" spans="68:73">
      <c r="BP53885" s="10"/>
      <c r="BQ53885" s="10"/>
      <c r="BR53885" s="10"/>
      <c r="BS53885" s="10"/>
      <c r="BT53885" s="10"/>
      <c r="BU53885" s="10"/>
    </row>
    <row r="53886" spans="68:73">
      <c r="BP53886" s="8"/>
      <c r="BQ53886" s="8"/>
      <c r="BR53886" s="8"/>
      <c r="BS53886" s="8"/>
      <c r="BT53886" s="8"/>
      <c r="BU53886" s="8"/>
    </row>
    <row r="53887" spans="68:73">
      <c r="BP53887" s="10"/>
      <c r="BQ53887" s="10"/>
      <c r="BR53887" s="10"/>
      <c r="BS53887" s="10"/>
      <c r="BT53887" s="10"/>
      <c r="BU53887" s="10"/>
    </row>
    <row r="53888" spans="68:73">
      <c r="BP53888" s="8"/>
      <c r="BQ53888" s="8"/>
      <c r="BR53888" s="8"/>
      <c r="BS53888" s="8"/>
      <c r="BT53888" s="8"/>
      <c r="BU53888" s="8"/>
    </row>
    <row r="53889" spans="68:73">
      <c r="BP53889" s="10"/>
      <c r="BQ53889" s="10"/>
      <c r="BR53889" s="10"/>
      <c r="BS53889" s="10"/>
      <c r="BT53889" s="10"/>
      <c r="BU53889" s="10"/>
    </row>
    <row r="53890" spans="68:73">
      <c r="BP53890" s="8"/>
      <c r="BQ53890" s="8"/>
      <c r="BR53890" s="8"/>
      <c r="BS53890" s="8"/>
      <c r="BT53890" s="8"/>
      <c r="BU53890" s="8"/>
    </row>
    <row r="53891" spans="68:73">
      <c r="BP53891" s="10"/>
      <c r="BQ53891" s="10"/>
      <c r="BR53891" s="10"/>
      <c r="BS53891" s="10"/>
      <c r="BT53891" s="10"/>
      <c r="BU53891" s="10"/>
    </row>
    <row r="53892" spans="68:73">
      <c r="BP53892" s="8"/>
      <c r="BQ53892" s="8"/>
      <c r="BR53892" s="8"/>
      <c r="BS53892" s="8"/>
      <c r="BT53892" s="8"/>
      <c r="BU53892" s="8"/>
    </row>
    <row r="53893" spans="68:73">
      <c r="BP53893" s="10"/>
      <c r="BQ53893" s="10"/>
      <c r="BR53893" s="10"/>
      <c r="BS53893" s="10"/>
      <c r="BT53893" s="10"/>
      <c r="BU53893" s="10"/>
    </row>
    <row r="53894" spans="68:73">
      <c r="BP53894" s="8"/>
      <c r="BQ53894" s="8"/>
      <c r="BR53894" s="8"/>
      <c r="BS53894" s="8"/>
      <c r="BT53894" s="8"/>
      <c r="BU53894" s="8"/>
    </row>
    <row r="53895" spans="68:73">
      <c r="BP53895" s="10"/>
      <c r="BQ53895" s="10"/>
      <c r="BR53895" s="10"/>
      <c r="BS53895" s="10"/>
      <c r="BT53895" s="10"/>
      <c r="BU53895" s="10"/>
    </row>
    <row r="53896" spans="68:73">
      <c r="BP53896" s="8"/>
      <c r="BQ53896" s="8"/>
      <c r="BR53896" s="8"/>
      <c r="BS53896" s="8"/>
      <c r="BT53896" s="8"/>
      <c r="BU53896" s="8"/>
    </row>
    <row r="53897" spans="68:73">
      <c r="BP53897" s="10"/>
      <c r="BQ53897" s="10"/>
      <c r="BR53897" s="10"/>
      <c r="BS53897" s="10"/>
      <c r="BT53897" s="10"/>
      <c r="BU53897" s="10"/>
    </row>
    <row r="53898" spans="68:73">
      <c r="BP53898" s="8"/>
      <c r="BQ53898" s="8"/>
      <c r="BR53898" s="8"/>
      <c r="BS53898" s="8"/>
      <c r="BT53898" s="8"/>
      <c r="BU53898" s="8"/>
    </row>
    <row r="53899" spans="68:73">
      <c r="BP53899" s="10"/>
      <c r="BQ53899" s="10"/>
      <c r="BR53899" s="10"/>
      <c r="BS53899" s="10"/>
      <c r="BT53899" s="10"/>
      <c r="BU53899" s="10"/>
    </row>
    <row r="53900" spans="68:73">
      <c r="BP53900" s="8"/>
      <c r="BQ53900" s="8"/>
      <c r="BR53900" s="8"/>
      <c r="BS53900" s="8"/>
      <c r="BT53900" s="8"/>
      <c r="BU53900" s="8"/>
    </row>
    <row r="53901" spans="68:73">
      <c r="BP53901" s="10"/>
      <c r="BQ53901" s="10"/>
      <c r="BR53901" s="10"/>
      <c r="BS53901" s="10"/>
      <c r="BT53901" s="10"/>
      <c r="BU53901" s="10"/>
    </row>
    <row r="53902" spans="68:73">
      <c r="BP53902" s="8"/>
      <c r="BQ53902" s="8"/>
      <c r="BR53902" s="8"/>
      <c r="BS53902" s="8"/>
      <c r="BT53902" s="8"/>
      <c r="BU53902" s="8"/>
    </row>
    <row r="53903" spans="68:73">
      <c r="BP53903" s="10"/>
      <c r="BQ53903" s="10"/>
      <c r="BR53903" s="10"/>
      <c r="BS53903" s="10"/>
      <c r="BT53903" s="10"/>
      <c r="BU53903" s="10"/>
    </row>
    <row r="53904" spans="68:73">
      <c r="BP53904" s="8"/>
      <c r="BQ53904" s="8"/>
      <c r="BR53904" s="8"/>
      <c r="BS53904" s="8"/>
      <c r="BT53904" s="8"/>
      <c r="BU53904" s="8"/>
    </row>
    <row r="53905" spans="68:73">
      <c r="BP53905" s="10"/>
      <c r="BQ53905" s="10"/>
      <c r="BR53905" s="10"/>
      <c r="BS53905" s="10"/>
      <c r="BT53905" s="10"/>
      <c r="BU53905" s="10"/>
    </row>
    <row r="53906" spans="68:73">
      <c r="BP53906" s="8"/>
      <c r="BQ53906" s="8"/>
      <c r="BR53906" s="8"/>
      <c r="BS53906" s="8"/>
      <c r="BT53906" s="8"/>
      <c r="BU53906" s="8"/>
    </row>
    <row r="53907" spans="68:73">
      <c r="BP53907" s="10"/>
      <c r="BQ53907" s="10"/>
      <c r="BR53907" s="10"/>
      <c r="BS53907" s="10"/>
      <c r="BT53907" s="10"/>
      <c r="BU53907" s="10"/>
    </row>
    <row r="53908" spans="68:73">
      <c r="BP53908" s="8"/>
      <c r="BQ53908" s="8"/>
      <c r="BR53908" s="8"/>
      <c r="BS53908" s="8"/>
      <c r="BT53908" s="8"/>
      <c r="BU53908" s="8"/>
    </row>
    <row r="53909" spans="68:73">
      <c r="BP53909" s="10"/>
      <c r="BQ53909" s="10"/>
      <c r="BR53909" s="10"/>
      <c r="BS53909" s="10"/>
      <c r="BT53909" s="10"/>
      <c r="BU53909" s="10"/>
    </row>
    <row r="53910" spans="68:73">
      <c r="BP53910" s="8"/>
      <c r="BQ53910" s="8"/>
      <c r="BR53910" s="8"/>
      <c r="BS53910" s="8"/>
      <c r="BT53910" s="8"/>
      <c r="BU53910" s="8"/>
    </row>
    <row r="53911" spans="68:73">
      <c r="BP53911" s="10"/>
      <c r="BQ53911" s="10"/>
      <c r="BR53911" s="10"/>
      <c r="BS53911" s="10"/>
      <c r="BT53911" s="10"/>
      <c r="BU53911" s="10"/>
    </row>
    <row r="53912" spans="68:73">
      <c r="BP53912" s="8"/>
      <c r="BQ53912" s="8"/>
      <c r="BR53912" s="8"/>
      <c r="BS53912" s="8"/>
      <c r="BT53912" s="8"/>
      <c r="BU53912" s="8"/>
    </row>
    <row r="53913" spans="68:73">
      <c r="BP53913" s="10"/>
      <c r="BQ53913" s="10"/>
      <c r="BR53913" s="10"/>
      <c r="BS53913" s="10"/>
      <c r="BT53913" s="10"/>
      <c r="BU53913" s="10"/>
    </row>
    <row r="53914" spans="68:73">
      <c r="BP53914" s="8"/>
      <c r="BQ53914" s="8"/>
      <c r="BR53914" s="8"/>
      <c r="BS53914" s="8"/>
      <c r="BT53914" s="8"/>
      <c r="BU53914" s="8"/>
    </row>
    <row r="53915" spans="68:73">
      <c r="BP53915" s="10"/>
      <c r="BQ53915" s="10"/>
      <c r="BR53915" s="10"/>
      <c r="BS53915" s="10"/>
      <c r="BT53915" s="10"/>
      <c r="BU53915" s="10"/>
    </row>
    <row r="53916" spans="68:73">
      <c r="BP53916" s="8"/>
      <c r="BQ53916" s="8"/>
      <c r="BR53916" s="8"/>
      <c r="BS53916" s="8"/>
      <c r="BT53916" s="8"/>
      <c r="BU53916" s="8"/>
    </row>
    <row r="53917" spans="68:73">
      <c r="BP53917" s="10"/>
      <c r="BQ53917" s="10"/>
      <c r="BR53917" s="10"/>
      <c r="BS53917" s="10"/>
      <c r="BT53917" s="10"/>
      <c r="BU53917" s="10"/>
    </row>
    <row r="53918" spans="68:73">
      <c r="BP53918" s="8"/>
      <c r="BQ53918" s="8"/>
      <c r="BR53918" s="8"/>
      <c r="BS53918" s="8"/>
      <c r="BT53918" s="8"/>
      <c r="BU53918" s="8"/>
    </row>
    <row r="53919" spans="68:73">
      <c r="BP53919" s="10"/>
      <c r="BQ53919" s="10"/>
      <c r="BR53919" s="10"/>
      <c r="BS53919" s="10"/>
      <c r="BT53919" s="10"/>
      <c r="BU53919" s="10"/>
    </row>
    <row r="53920" spans="68:73">
      <c r="BP53920" s="8"/>
      <c r="BQ53920" s="8"/>
      <c r="BR53920" s="8"/>
      <c r="BS53920" s="8"/>
      <c r="BT53920" s="8"/>
      <c r="BU53920" s="8"/>
    </row>
    <row r="53921" spans="68:73">
      <c r="BP53921" s="10"/>
      <c r="BQ53921" s="10"/>
      <c r="BR53921" s="10"/>
      <c r="BS53921" s="10"/>
      <c r="BT53921" s="10"/>
      <c r="BU53921" s="10"/>
    </row>
    <row r="53922" spans="68:73">
      <c r="BP53922" s="8"/>
      <c r="BQ53922" s="8"/>
      <c r="BR53922" s="8"/>
      <c r="BS53922" s="8"/>
      <c r="BT53922" s="8"/>
      <c r="BU53922" s="8"/>
    </row>
    <row r="53923" spans="68:73">
      <c r="BP53923" s="10"/>
      <c r="BQ53923" s="10"/>
      <c r="BR53923" s="10"/>
      <c r="BS53923" s="10"/>
      <c r="BT53923" s="10"/>
      <c r="BU53923" s="10"/>
    </row>
    <row r="53924" spans="68:73">
      <c r="BP53924" s="8"/>
      <c r="BQ53924" s="8"/>
      <c r="BR53924" s="8"/>
      <c r="BS53924" s="8"/>
      <c r="BT53924" s="8"/>
      <c r="BU53924" s="8"/>
    </row>
    <row r="53925" spans="68:73">
      <c r="BP53925" s="10"/>
      <c r="BQ53925" s="10"/>
      <c r="BR53925" s="10"/>
      <c r="BS53925" s="10"/>
      <c r="BT53925" s="10"/>
      <c r="BU53925" s="10"/>
    </row>
    <row r="53926" spans="68:73">
      <c r="BP53926" s="8"/>
      <c r="BQ53926" s="8"/>
      <c r="BR53926" s="8"/>
      <c r="BS53926" s="8"/>
      <c r="BT53926" s="8"/>
      <c r="BU53926" s="8"/>
    </row>
    <row r="53927" spans="68:73">
      <c r="BP53927" s="10"/>
      <c r="BQ53927" s="10"/>
      <c r="BR53927" s="10"/>
      <c r="BS53927" s="10"/>
      <c r="BT53927" s="10"/>
      <c r="BU53927" s="10"/>
    </row>
    <row r="53928" spans="68:73">
      <c r="BP53928" s="8"/>
      <c r="BQ53928" s="8"/>
      <c r="BR53928" s="8"/>
      <c r="BS53928" s="8"/>
      <c r="BT53928" s="8"/>
      <c r="BU53928" s="8"/>
    </row>
    <row r="53929" spans="68:73">
      <c r="BP53929" s="10"/>
      <c r="BQ53929" s="10"/>
      <c r="BR53929" s="10"/>
      <c r="BS53929" s="10"/>
      <c r="BT53929" s="10"/>
      <c r="BU53929" s="10"/>
    </row>
    <row r="53930" spans="68:73">
      <c r="BP53930" s="8"/>
      <c r="BQ53930" s="8"/>
      <c r="BR53930" s="8"/>
      <c r="BS53930" s="8"/>
      <c r="BT53930" s="8"/>
      <c r="BU53930" s="8"/>
    </row>
    <row r="53931" spans="68:73">
      <c r="BP53931" s="10"/>
      <c r="BQ53931" s="10"/>
      <c r="BR53931" s="10"/>
      <c r="BS53931" s="10"/>
      <c r="BT53931" s="10"/>
      <c r="BU53931" s="10"/>
    </row>
    <row r="53932" spans="68:73">
      <c r="BP53932" s="8"/>
      <c r="BQ53932" s="8"/>
      <c r="BR53932" s="8"/>
      <c r="BS53932" s="8"/>
      <c r="BT53932" s="8"/>
      <c r="BU53932" s="8"/>
    </row>
    <row r="53933" spans="68:73">
      <c r="BP53933" s="10"/>
      <c r="BQ53933" s="10"/>
      <c r="BR53933" s="10"/>
      <c r="BS53933" s="10"/>
      <c r="BT53933" s="10"/>
      <c r="BU53933" s="10"/>
    </row>
    <row r="53934" spans="68:73">
      <c r="BP53934" s="8"/>
      <c r="BQ53934" s="8"/>
      <c r="BR53934" s="8"/>
      <c r="BS53934" s="8"/>
      <c r="BT53934" s="8"/>
      <c r="BU53934" s="8"/>
    </row>
    <row r="53935" spans="68:73">
      <c r="BP53935" s="10"/>
      <c r="BQ53935" s="10"/>
      <c r="BR53935" s="10"/>
      <c r="BS53935" s="10"/>
      <c r="BT53935" s="10"/>
      <c r="BU53935" s="10"/>
    </row>
    <row r="53936" spans="68:73">
      <c r="BP53936" s="8"/>
      <c r="BQ53936" s="8"/>
      <c r="BR53936" s="8"/>
      <c r="BS53936" s="8"/>
      <c r="BT53936" s="8"/>
      <c r="BU53936" s="8"/>
    </row>
    <row r="53937" spans="68:73">
      <c r="BP53937" s="10"/>
      <c r="BQ53937" s="10"/>
      <c r="BR53937" s="10"/>
      <c r="BS53937" s="10"/>
      <c r="BT53937" s="10"/>
      <c r="BU53937" s="10"/>
    </row>
    <row r="53938" spans="68:73">
      <c r="BP53938" s="8"/>
      <c r="BQ53938" s="8"/>
      <c r="BR53938" s="8"/>
      <c r="BS53938" s="8"/>
      <c r="BT53938" s="8"/>
      <c r="BU53938" s="8"/>
    </row>
    <row r="53939" spans="68:73">
      <c r="BP53939" s="10"/>
      <c r="BQ53939" s="10"/>
      <c r="BR53939" s="10"/>
      <c r="BS53939" s="10"/>
      <c r="BT53939" s="10"/>
      <c r="BU53939" s="10"/>
    </row>
    <row r="53940" spans="68:73">
      <c r="BP53940" s="8"/>
      <c r="BQ53940" s="8"/>
      <c r="BR53940" s="8"/>
      <c r="BS53940" s="8"/>
      <c r="BT53940" s="8"/>
      <c r="BU53940" s="8"/>
    </row>
    <row r="53941" spans="68:73">
      <c r="BP53941" s="10"/>
      <c r="BQ53941" s="10"/>
      <c r="BR53941" s="10"/>
      <c r="BS53941" s="10"/>
      <c r="BT53941" s="10"/>
      <c r="BU53941" s="10"/>
    </row>
    <row r="53942" spans="68:73">
      <c r="BP53942" s="8"/>
      <c r="BQ53942" s="8"/>
      <c r="BR53942" s="8"/>
      <c r="BS53942" s="8"/>
      <c r="BT53942" s="8"/>
      <c r="BU53942" s="8"/>
    </row>
    <row r="53943" spans="68:73">
      <c r="BP53943" s="10"/>
      <c r="BQ53943" s="10"/>
      <c r="BR53943" s="10"/>
      <c r="BS53943" s="10"/>
      <c r="BT53943" s="10"/>
      <c r="BU53943" s="10"/>
    </row>
    <row r="53944" spans="68:73">
      <c r="BP53944" s="8"/>
      <c r="BQ53944" s="8"/>
      <c r="BR53944" s="8"/>
      <c r="BS53944" s="8"/>
      <c r="BT53944" s="8"/>
      <c r="BU53944" s="8"/>
    </row>
    <row r="53945" spans="68:73">
      <c r="BP53945" s="10"/>
      <c r="BQ53945" s="10"/>
      <c r="BR53945" s="10"/>
      <c r="BS53945" s="10"/>
      <c r="BT53945" s="10"/>
      <c r="BU53945" s="10"/>
    </row>
    <row r="53946" spans="68:73">
      <c r="BP53946" s="8"/>
      <c r="BQ53946" s="8"/>
      <c r="BR53946" s="8"/>
      <c r="BS53946" s="8"/>
      <c r="BT53946" s="8"/>
      <c r="BU53946" s="8"/>
    </row>
    <row r="53947" spans="68:73">
      <c r="BP53947" s="10"/>
      <c r="BQ53947" s="10"/>
      <c r="BR53947" s="10"/>
      <c r="BS53947" s="10"/>
      <c r="BT53947" s="10"/>
      <c r="BU53947" s="10"/>
    </row>
    <row r="53948" spans="68:73">
      <c r="BP53948" s="8"/>
      <c r="BQ53948" s="8"/>
      <c r="BR53948" s="8"/>
      <c r="BS53948" s="8"/>
      <c r="BT53948" s="8"/>
      <c r="BU53948" s="8"/>
    </row>
    <row r="53949" spans="68:73">
      <c r="BP53949" s="10"/>
      <c r="BQ53949" s="10"/>
      <c r="BR53949" s="10"/>
      <c r="BS53949" s="10"/>
      <c r="BT53949" s="10"/>
      <c r="BU53949" s="10"/>
    </row>
    <row r="53950" spans="68:73">
      <c r="BP53950" s="8"/>
      <c r="BQ53950" s="8"/>
      <c r="BR53950" s="8"/>
      <c r="BS53950" s="8"/>
      <c r="BT53950" s="8"/>
      <c r="BU53950" s="8"/>
    </row>
    <row r="53951" spans="68:73">
      <c r="BP53951" s="10"/>
      <c r="BQ53951" s="10"/>
      <c r="BR53951" s="10"/>
      <c r="BS53951" s="10"/>
      <c r="BT53951" s="10"/>
      <c r="BU53951" s="10"/>
    </row>
    <row r="53952" spans="68:73">
      <c r="BP53952" s="8"/>
      <c r="BQ53952" s="8"/>
      <c r="BR53952" s="8"/>
      <c r="BS53952" s="8"/>
      <c r="BT53952" s="8"/>
      <c r="BU53952" s="8"/>
    </row>
    <row r="53953" spans="68:73">
      <c r="BP53953" s="10"/>
      <c r="BQ53953" s="10"/>
      <c r="BR53953" s="10"/>
      <c r="BS53953" s="10"/>
      <c r="BT53953" s="10"/>
      <c r="BU53953" s="10"/>
    </row>
    <row r="53954" spans="68:73">
      <c r="BP53954" s="8"/>
      <c r="BQ53954" s="8"/>
      <c r="BR53954" s="8"/>
      <c r="BS53954" s="8"/>
      <c r="BT53954" s="8"/>
      <c r="BU53954" s="8"/>
    </row>
    <row r="53955" spans="68:73">
      <c r="BP53955" s="10"/>
      <c r="BQ53955" s="10"/>
      <c r="BR53955" s="10"/>
      <c r="BS53955" s="10"/>
      <c r="BT53955" s="10"/>
      <c r="BU53955" s="10"/>
    </row>
    <row r="53956" spans="68:73">
      <c r="BP53956" s="8"/>
      <c r="BQ53956" s="8"/>
      <c r="BR53956" s="8"/>
      <c r="BS53956" s="8"/>
      <c r="BT53956" s="8"/>
      <c r="BU53956" s="8"/>
    </row>
    <row r="53957" spans="68:73">
      <c r="BP53957" s="10"/>
      <c r="BQ53957" s="10"/>
      <c r="BR53957" s="10"/>
      <c r="BS53957" s="10"/>
      <c r="BT53957" s="10"/>
      <c r="BU53957" s="10"/>
    </row>
    <row r="53958" spans="68:73">
      <c r="BP53958" s="8"/>
      <c r="BQ53958" s="8"/>
      <c r="BR53958" s="8"/>
      <c r="BS53958" s="8"/>
      <c r="BT53958" s="8"/>
      <c r="BU53958" s="8"/>
    </row>
    <row r="53959" spans="68:73">
      <c r="BP53959" s="10"/>
      <c r="BQ53959" s="10"/>
      <c r="BR53959" s="10"/>
      <c r="BS53959" s="10"/>
      <c r="BT53959" s="10"/>
      <c r="BU53959" s="10"/>
    </row>
    <row r="53960" spans="68:73">
      <c r="BP53960" s="8"/>
      <c r="BQ53960" s="8"/>
      <c r="BR53960" s="8"/>
      <c r="BS53960" s="8"/>
      <c r="BT53960" s="8"/>
      <c r="BU53960" s="8"/>
    </row>
    <row r="53961" spans="68:73">
      <c r="BP53961" s="10"/>
      <c r="BQ53961" s="10"/>
      <c r="BR53961" s="10"/>
      <c r="BS53961" s="10"/>
      <c r="BT53961" s="10"/>
      <c r="BU53961" s="10"/>
    </row>
    <row r="53962" spans="68:73">
      <c r="BP53962" s="8"/>
      <c r="BQ53962" s="8"/>
      <c r="BR53962" s="8"/>
      <c r="BS53962" s="8"/>
      <c r="BT53962" s="8"/>
      <c r="BU53962" s="8"/>
    </row>
    <row r="53963" spans="68:73">
      <c r="BP53963" s="10"/>
      <c r="BQ53963" s="10"/>
      <c r="BR53963" s="10"/>
      <c r="BS53963" s="10"/>
      <c r="BT53963" s="10"/>
      <c r="BU53963" s="10"/>
    </row>
    <row r="53964" spans="68:73">
      <c r="BP53964" s="8"/>
      <c r="BQ53964" s="8"/>
      <c r="BR53964" s="8"/>
      <c r="BS53964" s="8"/>
      <c r="BT53964" s="8"/>
      <c r="BU53964" s="8"/>
    </row>
    <row r="53965" spans="68:73">
      <c r="BP53965" s="10"/>
      <c r="BQ53965" s="10"/>
      <c r="BR53965" s="10"/>
      <c r="BS53965" s="10"/>
      <c r="BT53965" s="10"/>
      <c r="BU53965" s="10"/>
    </row>
    <row r="53966" spans="68:73">
      <c r="BP53966" s="8"/>
      <c r="BQ53966" s="8"/>
      <c r="BR53966" s="8"/>
      <c r="BS53966" s="8"/>
      <c r="BT53966" s="8"/>
      <c r="BU53966" s="8"/>
    </row>
    <row r="53967" spans="68:73">
      <c r="BP53967" s="10"/>
      <c r="BQ53967" s="10"/>
      <c r="BR53967" s="10"/>
      <c r="BS53967" s="10"/>
      <c r="BT53967" s="10"/>
      <c r="BU53967" s="10"/>
    </row>
    <row r="53968" spans="68:73">
      <c r="BP53968" s="8"/>
      <c r="BQ53968" s="8"/>
      <c r="BR53968" s="8"/>
      <c r="BS53968" s="8"/>
      <c r="BT53968" s="8"/>
      <c r="BU53968" s="8"/>
    </row>
    <row r="53969" spans="68:73">
      <c r="BP53969" s="10"/>
      <c r="BQ53969" s="10"/>
      <c r="BR53969" s="10"/>
      <c r="BS53969" s="10"/>
      <c r="BT53969" s="10"/>
      <c r="BU53969" s="10"/>
    </row>
    <row r="53970" spans="68:73">
      <c r="BP53970" s="8"/>
      <c r="BQ53970" s="8"/>
      <c r="BR53970" s="8"/>
      <c r="BS53970" s="8"/>
      <c r="BT53970" s="8"/>
      <c r="BU53970" s="8"/>
    </row>
    <row r="53971" spans="68:73">
      <c r="BP53971" s="10"/>
      <c r="BQ53971" s="10"/>
      <c r="BR53971" s="10"/>
      <c r="BS53971" s="10"/>
      <c r="BT53971" s="10"/>
      <c r="BU53971" s="10"/>
    </row>
    <row r="53972" spans="68:73">
      <c r="BP53972" s="8"/>
      <c r="BQ53972" s="8"/>
      <c r="BR53972" s="8"/>
      <c r="BS53972" s="8"/>
      <c r="BT53972" s="8"/>
      <c r="BU53972" s="8"/>
    </row>
    <row r="53973" spans="68:73">
      <c r="BP53973" s="10"/>
      <c r="BQ53973" s="10"/>
      <c r="BR53973" s="10"/>
      <c r="BS53973" s="10"/>
      <c r="BT53973" s="10"/>
      <c r="BU53973" s="10"/>
    </row>
    <row r="53974" spans="68:73">
      <c r="BP53974" s="8"/>
      <c r="BQ53974" s="8"/>
      <c r="BR53974" s="8"/>
      <c r="BS53974" s="8"/>
      <c r="BT53974" s="8"/>
      <c r="BU53974" s="8"/>
    </row>
    <row r="53975" spans="68:73">
      <c r="BP53975" s="10"/>
      <c r="BQ53975" s="10"/>
      <c r="BR53975" s="10"/>
      <c r="BS53975" s="10"/>
      <c r="BT53975" s="10"/>
      <c r="BU53975" s="10"/>
    </row>
    <row r="53976" spans="68:73">
      <c r="BP53976" s="8"/>
      <c r="BQ53976" s="8"/>
      <c r="BR53976" s="8"/>
      <c r="BS53976" s="8"/>
      <c r="BT53976" s="8"/>
      <c r="BU53976" s="8"/>
    </row>
    <row r="53977" spans="68:73">
      <c r="BP53977" s="10"/>
      <c r="BQ53977" s="10"/>
      <c r="BR53977" s="10"/>
      <c r="BS53977" s="10"/>
      <c r="BT53977" s="10"/>
      <c r="BU53977" s="10"/>
    </row>
    <row r="53978" spans="68:73">
      <c r="BP53978" s="8"/>
      <c r="BQ53978" s="8"/>
      <c r="BR53978" s="8"/>
      <c r="BS53978" s="8"/>
      <c r="BT53978" s="8"/>
      <c r="BU53978" s="8"/>
    </row>
    <row r="53979" spans="68:73">
      <c r="BP53979" s="10"/>
      <c r="BQ53979" s="10"/>
      <c r="BR53979" s="10"/>
      <c r="BS53979" s="10"/>
      <c r="BT53979" s="10"/>
      <c r="BU53979" s="10"/>
    </row>
    <row r="53980" spans="68:73">
      <c r="BP53980" s="8"/>
      <c r="BQ53980" s="8"/>
      <c r="BR53980" s="8"/>
      <c r="BS53980" s="8"/>
      <c r="BT53980" s="8"/>
      <c r="BU53980" s="8"/>
    </row>
    <row r="53981" spans="68:73">
      <c r="BP53981" s="10"/>
      <c r="BQ53981" s="10"/>
      <c r="BR53981" s="10"/>
      <c r="BS53981" s="10"/>
      <c r="BT53981" s="10"/>
      <c r="BU53981" s="10"/>
    </row>
    <row r="53982" spans="68:73">
      <c r="BP53982" s="8"/>
      <c r="BQ53982" s="8"/>
      <c r="BR53982" s="8"/>
      <c r="BS53982" s="8"/>
      <c r="BT53982" s="8"/>
      <c r="BU53982" s="8"/>
    </row>
    <row r="53983" spans="68:73">
      <c r="BP53983" s="10"/>
      <c r="BQ53983" s="10"/>
      <c r="BR53983" s="10"/>
      <c r="BS53983" s="10"/>
      <c r="BT53983" s="10"/>
      <c r="BU53983" s="10"/>
    </row>
    <row r="53984" spans="68:73">
      <c r="BP53984" s="8"/>
      <c r="BQ53984" s="8"/>
      <c r="BR53984" s="8"/>
      <c r="BS53984" s="8"/>
      <c r="BT53984" s="8"/>
      <c r="BU53984" s="8"/>
    </row>
    <row r="53985" spans="68:73">
      <c r="BP53985" s="10"/>
      <c r="BQ53985" s="10"/>
      <c r="BR53985" s="10"/>
      <c r="BS53985" s="10"/>
      <c r="BT53985" s="10"/>
      <c r="BU53985" s="10"/>
    </row>
    <row r="53986" spans="68:73">
      <c r="BP53986" s="8"/>
      <c r="BQ53986" s="8"/>
      <c r="BR53986" s="8"/>
      <c r="BS53986" s="8"/>
      <c r="BT53986" s="8"/>
      <c r="BU53986" s="8"/>
    </row>
    <row r="53987" spans="68:73">
      <c r="BP53987" s="10"/>
      <c r="BQ53987" s="10"/>
      <c r="BR53987" s="10"/>
      <c r="BS53987" s="10"/>
      <c r="BT53987" s="10"/>
      <c r="BU53987" s="10"/>
    </row>
    <row r="53988" spans="68:73">
      <c r="BP53988" s="8"/>
      <c r="BQ53988" s="8"/>
      <c r="BR53988" s="8"/>
      <c r="BS53988" s="8"/>
      <c r="BT53988" s="8"/>
      <c r="BU53988" s="8"/>
    </row>
    <row r="53989" spans="68:73">
      <c r="BP53989" s="10"/>
      <c r="BQ53989" s="10"/>
      <c r="BR53989" s="10"/>
      <c r="BS53989" s="10"/>
      <c r="BT53989" s="10"/>
      <c r="BU53989" s="10"/>
    </row>
    <row r="53990" spans="68:73">
      <c r="BP53990" s="8"/>
      <c r="BQ53990" s="8"/>
      <c r="BR53990" s="8"/>
      <c r="BS53990" s="8"/>
      <c r="BT53990" s="8"/>
      <c r="BU53990" s="8"/>
    </row>
    <row r="53991" spans="68:73">
      <c r="BP53991" s="10"/>
      <c r="BQ53991" s="10"/>
      <c r="BR53991" s="10"/>
      <c r="BS53991" s="10"/>
      <c r="BT53991" s="10"/>
      <c r="BU53991" s="10"/>
    </row>
    <row r="53992" spans="68:73">
      <c r="BP53992" s="8"/>
      <c r="BQ53992" s="8"/>
      <c r="BR53992" s="8"/>
      <c r="BS53992" s="8"/>
      <c r="BT53992" s="8"/>
      <c r="BU53992" s="8"/>
    </row>
    <row r="53993" spans="68:73">
      <c r="BP53993" s="10"/>
      <c r="BQ53993" s="10"/>
      <c r="BR53993" s="10"/>
      <c r="BS53993" s="10"/>
      <c r="BT53993" s="10"/>
      <c r="BU53993" s="10"/>
    </row>
    <row r="53994" spans="68:73">
      <c r="BP53994" s="8"/>
      <c r="BQ53994" s="8"/>
      <c r="BR53994" s="8"/>
      <c r="BS53994" s="8"/>
      <c r="BT53994" s="8"/>
      <c r="BU53994" s="8"/>
    </row>
    <row r="53995" spans="68:73">
      <c r="BP53995" s="10"/>
      <c r="BQ53995" s="10"/>
      <c r="BR53995" s="10"/>
      <c r="BS53995" s="10"/>
      <c r="BT53995" s="10"/>
      <c r="BU53995" s="10"/>
    </row>
    <row r="53996" spans="68:73">
      <c r="BP53996" s="8"/>
      <c r="BQ53996" s="8"/>
      <c r="BR53996" s="8"/>
      <c r="BS53996" s="8"/>
      <c r="BT53996" s="8"/>
      <c r="BU53996" s="8"/>
    </row>
    <row r="53997" spans="68:73">
      <c r="BP53997" s="10"/>
      <c r="BQ53997" s="10"/>
      <c r="BR53997" s="10"/>
      <c r="BS53997" s="10"/>
      <c r="BT53997" s="10"/>
      <c r="BU53997" s="10"/>
    </row>
    <row r="53998" spans="68:73">
      <c r="BP53998" s="8"/>
      <c r="BQ53998" s="8"/>
      <c r="BR53998" s="8"/>
      <c r="BS53998" s="8"/>
      <c r="BT53998" s="8"/>
      <c r="BU53998" s="8"/>
    </row>
    <row r="53999" spans="68:73">
      <c r="BP53999" s="10"/>
      <c r="BQ53999" s="10"/>
      <c r="BR53999" s="10"/>
      <c r="BS53999" s="10"/>
      <c r="BT53999" s="10"/>
      <c r="BU53999" s="10"/>
    </row>
    <row r="54000" spans="68:73">
      <c r="BP54000" s="8"/>
      <c r="BQ54000" s="8"/>
      <c r="BR54000" s="8"/>
      <c r="BS54000" s="8"/>
      <c r="BT54000" s="8"/>
      <c r="BU54000" s="8"/>
    </row>
    <row r="54001" spans="68:73">
      <c r="BP54001" s="10"/>
      <c r="BQ54001" s="10"/>
      <c r="BR54001" s="10"/>
      <c r="BS54001" s="10"/>
      <c r="BT54001" s="10"/>
      <c r="BU54001" s="10"/>
    </row>
    <row r="54002" spans="68:73">
      <c r="BP54002" s="8"/>
      <c r="BQ54002" s="8"/>
      <c r="BR54002" s="8"/>
      <c r="BS54002" s="8"/>
      <c r="BT54002" s="8"/>
      <c r="BU54002" s="8"/>
    </row>
    <row r="54003" spans="68:73">
      <c r="BP54003" s="10"/>
      <c r="BQ54003" s="10"/>
      <c r="BR54003" s="10"/>
      <c r="BS54003" s="10"/>
      <c r="BT54003" s="10"/>
      <c r="BU54003" s="10"/>
    </row>
    <row r="54004" spans="68:73">
      <c r="BP54004" s="8"/>
      <c r="BQ54004" s="8"/>
      <c r="BR54004" s="8"/>
      <c r="BS54004" s="8"/>
      <c r="BT54004" s="8"/>
      <c r="BU54004" s="8"/>
    </row>
    <row r="54005" spans="68:73">
      <c r="BP54005" s="10"/>
      <c r="BQ54005" s="10"/>
      <c r="BR54005" s="10"/>
      <c r="BS54005" s="10"/>
      <c r="BT54005" s="10"/>
      <c r="BU54005" s="10"/>
    </row>
    <row r="54006" spans="68:73">
      <c r="BP54006" s="8"/>
      <c r="BQ54006" s="8"/>
      <c r="BR54006" s="8"/>
      <c r="BS54006" s="8"/>
      <c r="BT54006" s="8"/>
      <c r="BU54006" s="8"/>
    </row>
    <row r="54007" spans="68:73">
      <c r="BP54007" s="10"/>
      <c r="BQ54007" s="10"/>
      <c r="BR54007" s="10"/>
      <c r="BS54007" s="10"/>
      <c r="BT54007" s="10"/>
      <c r="BU54007" s="10"/>
    </row>
    <row r="54008" spans="68:73">
      <c r="BP54008" s="8"/>
      <c r="BQ54008" s="8"/>
      <c r="BR54008" s="8"/>
      <c r="BS54008" s="8"/>
      <c r="BT54008" s="8"/>
      <c r="BU54008" s="8"/>
    </row>
    <row r="54009" spans="68:73">
      <c r="BP54009" s="10"/>
      <c r="BQ54009" s="10"/>
      <c r="BR54009" s="10"/>
      <c r="BS54009" s="10"/>
      <c r="BT54009" s="10"/>
      <c r="BU54009" s="10"/>
    </row>
    <row r="54010" spans="68:73">
      <c r="BP54010" s="8"/>
      <c r="BQ54010" s="8"/>
      <c r="BR54010" s="8"/>
      <c r="BS54010" s="8"/>
      <c r="BT54010" s="8"/>
      <c r="BU54010" s="8"/>
    </row>
    <row r="54011" spans="68:73">
      <c r="BP54011" s="10"/>
      <c r="BQ54011" s="10"/>
      <c r="BR54011" s="10"/>
      <c r="BS54011" s="10"/>
      <c r="BT54011" s="10"/>
      <c r="BU54011" s="10"/>
    </row>
    <row r="54012" spans="68:73">
      <c r="BP54012" s="8"/>
      <c r="BQ54012" s="8"/>
      <c r="BR54012" s="8"/>
      <c r="BS54012" s="8"/>
      <c r="BT54012" s="8"/>
      <c r="BU54012" s="8"/>
    </row>
    <row r="54013" spans="68:73">
      <c r="BP54013" s="10"/>
      <c r="BQ54013" s="10"/>
      <c r="BR54013" s="10"/>
      <c r="BS54013" s="10"/>
      <c r="BT54013" s="10"/>
      <c r="BU54013" s="10"/>
    </row>
    <row r="54014" spans="68:73">
      <c r="BP54014" s="8"/>
      <c r="BQ54014" s="8"/>
      <c r="BR54014" s="8"/>
      <c r="BS54014" s="8"/>
      <c r="BT54014" s="8"/>
      <c r="BU54014" s="8"/>
    </row>
    <row r="54015" spans="68:73">
      <c r="BP54015" s="10"/>
      <c r="BQ54015" s="10"/>
      <c r="BR54015" s="10"/>
      <c r="BS54015" s="10"/>
      <c r="BT54015" s="10"/>
      <c r="BU54015" s="10"/>
    </row>
    <row r="54016" spans="68:73">
      <c r="BP54016" s="8"/>
      <c r="BQ54016" s="8"/>
      <c r="BR54016" s="8"/>
      <c r="BS54016" s="8"/>
      <c r="BT54016" s="8"/>
      <c r="BU54016" s="8"/>
    </row>
    <row r="54017" spans="68:73">
      <c r="BP54017" s="10"/>
      <c r="BQ54017" s="10"/>
      <c r="BR54017" s="10"/>
      <c r="BS54017" s="10"/>
      <c r="BT54017" s="10"/>
      <c r="BU54017" s="10"/>
    </row>
    <row r="54018" spans="68:73">
      <c r="BP54018" s="8"/>
      <c r="BQ54018" s="8"/>
      <c r="BR54018" s="8"/>
      <c r="BS54018" s="8"/>
      <c r="BT54018" s="8"/>
      <c r="BU54018" s="8"/>
    </row>
    <row r="54019" spans="68:73">
      <c r="BP54019" s="10"/>
      <c r="BQ54019" s="10"/>
      <c r="BR54019" s="10"/>
      <c r="BS54019" s="10"/>
      <c r="BT54019" s="10"/>
      <c r="BU54019" s="10"/>
    </row>
    <row r="54020" spans="68:73">
      <c r="BP54020" s="8"/>
      <c r="BQ54020" s="8"/>
      <c r="BR54020" s="8"/>
      <c r="BS54020" s="8"/>
      <c r="BT54020" s="8"/>
      <c r="BU54020" s="8"/>
    </row>
    <row r="54021" spans="68:73">
      <c r="BP54021" s="10"/>
      <c r="BQ54021" s="10"/>
      <c r="BR54021" s="10"/>
      <c r="BS54021" s="10"/>
      <c r="BT54021" s="10"/>
      <c r="BU54021" s="10"/>
    </row>
    <row r="54022" spans="68:73">
      <c r="BP54022" s="8"/>
      <c r="BQ54022" s="8"/>
      <c r="BR54022" s="8"/>
      <c r="BS54022" s="8"/>
      <c r="BT54022" s="8"/>
      <c r="BU54022" s="8"/>
    </row>
    <row r="54023" spans="68:73">
      <c r="BP54023" s="10"/>
      <c r="BQ54023" s="10"/>
      <c r="BR54023" s="10"/>
      <c r="BS54023" s="10"/>
      <c r="BT54023" s="10"/>
      <c r="BU54023" s="10"/>
    </row>
    <row r="54024" spans="68:73">
      <c r="BP54024" s="8"/>
      <c r="BQ54024" s="8"/>
      <c r="BR54024" s="8"/>
      <c r="BS54024" s="8"/>
      <c r="BT54024" s="8"/>
      <c r="BU54024" s="8"/>
    </row>
    <row r="54025" spans="68:73">
      <c r="BP54025" s="10"/>
      <c r="BQ54025" s="10"/>
      <c r="BR54025" s="10"/>
      <c r="BS54025" s="10"/>
      <c r="BT54025" s="10"/>
      <c r="BU54025" s="10"/>
    </row>
    <row r="54026" spans="68:73">
      <c r="BP54026" s="8"/>
      <c r="BQ54026" s="8"/>
      <c r="BR54026" s="8"/>
      <c r="BS54026" s="8"/>
      <c r="BT54026" s="8"/>
      <c r="BU54026" s="8"/>
    </row>
    <row r="54027" spans="68:73">
      <c r="BP54027" s="10"/>
      <c r="BQ54027" s="10"/>
      <c r="BR54027" s="10"/>
      <c r="BS54027" s="10"/>
      <c r="BT54027" s="10"/>
      <c r="BU54027" s="10"/>
    </row>
    <row r="54028" spans="68:73">
      <c r="BP54028" s="8"/>
      <c r="BQ54028" s="8"/>
      <c r="BR54028" s="8"/>
      <c r="BS54028" s="8"/>
      <c r="BT54028" s="8"/>
      <c r="BU54028" s="8"/>
    </row>
    <row r="54029" spans="68:73">
      <c r="BP54029" s="10"/>
      <c r="BQ54029" s="10"/>
      <c r="BR54029" s="10"/>
      <c r="BS54029" s="10"/>
      <c r="BT54029" s="10"/>
      <c r="BU54029" s="10"/>
    </row>
    <row r="54030" spans="68:73">
      <c r="BP54030" s="8"/>
      <c r="BQ54030" s="8"/>
      <c r="BR54030" s="8"/>
      <c r="BS54030" s="8"/>
      <c r="BT54030" s="8"/>
      <c r="BU54030" s="8"/>
    </row>
    <row r="54031" spans="68:73">
      <c r="BP54031" s="10"/>
      <c r="BQ54031" s="10"/>
      <c r="BR54031" s="10"/>
      <c r="BS54031" s="10"/>
      <c r="BT54031" s="10"/>
      <c r="BU54031" s="10"/>
    </row>
    <row r="54032" spans="68:73">
      <c r="BP54032" s="8"/>
      <c r="BQ54032" s="8"/>
      <c r="BR54032" s="8"/>
      <c r="BS54032" s="8"/>
      <c r="BT54032" s="8"/>
      <c r="BU54032" s="8"/>
    </row>
    <row r="54033" spans="68:73">
      <c r="BP54033" s="10"/>
      <c r="BQ54033" s="10"/>
      <c r="BR54033" s="10"/>
      <c r="BS54033" s="10"/>
      <c r="BT54033" s="10"/>
      <c r="BU54033" s="10"/>
    </row>
    <row r="54034" spans="68:73">
      <c r="BP54034" s="8"/>
      <c r="BQ54034" s="8"/>
      <c r="BR54034" s="8"/>
      <c r="BS54034" s="8"/>
      <c r="BT54034" s="8"/>
      <c r="BU54034" s="8"/>
    </row>
    <row r="54035" spans="68:73">
      <c r="BP54035" s="10"/>
      <c r="BQ54035" s="10"/>
      <c r="BR54035" s="10"/>
      <c r="BS54035" s="10"/>
      <c r="BT54035" s="10"/>
      <c r="BU54035" s="10"/>
    </row>
    <row r="54036" spans="68:73">
      <c r="BP54036" s="8"/>
      <c r="BQ54036" s="8"/>
      <c r="BR54036" s="8"/>
      <c r="BS54036" s="8"/>
      <c r="BT54036" s="8"/>
      <c r="BU54036" s="8"/>
    </row>
    <row r="54037" spans="68:73">
      <c r="BP54037" s="10"/>
      <c r="BQ54037" s="10"/>
      <c r="BR54037" s="10"/>
      <c r="BS54037" s="10"/>
      <c r="BT54037" s="10"/>
      <c r="BU54037" s="10"/>
    </row>
    <row r="54038" spans="68:73">
      <c r="BP54038" s="8"/>
      <c r="BQ54038" s="8"/>
      <c r="BR54038" s="8"/>
      <c r="BS54038" s="8"/>
      <c r="BT54038" s="8"/>
      <c r="BU54038" s="8"/>
    </row>
    <row r="54039" spans="68:73">
      <c r="BP54039" s="10"/>
      <c r="BQ54039" s="10"/>
      <c r="BR54039" s="10"/>
      <c r="BS54039" s="10"/>
      <c r="BT54039" s="10"/>
      <c r="BU54039" s="10"/>
    </row>
    <row r="54040" spans="68:73">
      <c r="BP54040" s="8"/>
      <c r="BQ54040" s="8"/>
      <c r="BR54040" s="8"/>
      <c r="BS54040" s="8"/>
      <c r="BT54040" s="8"/>
      <c r="BU54040" s="8"/>
    </row>
    <row r="54041" spans="68:73">
      <c r="BP54041" s="10"/>
      <c r="BQ54041" s="10"/>
      <c r="BR54041" s="10"/>
      <c r="BS54041" s="10"/>
      <c r="BT54041" s="10"/>
      <c r="BU54041" s="10"/>
    </row>
    <row r="54042" spans="68:73">
      <c r="BP54042" s="8"/>
      <c r="BQ54042" s="8"/>
      <c r="BR54042" s="8"/>
      <c r="BS54042" s="8"/>
      <c r="BT54042" s="8"/>
      <c r="BU54042" s="8"/>
    </row>
    <row r="54043" spans="68:73">
      <c r="BP54043" s="10"/>
      <c r="BQ54043" s="10"/>
      <c r="BR54043" s="10"/>
      <c r="BS54043" s="10"/>
      <c r="BT54043" s="10"/>
      <c r="BU54043" s="10"/>
    </row>
    <row r="54044" spans="68:73">
      <c r="BP54044" s="8"/>
      <c r="BQ54044" s="8"/>
      <c r="BR54044" s="8"/>
      <c r="BS54044" s="8"/>
      <c r="BT54044" s="8"/>
      <c r="BU54044" s="8"/>
    </row>
    <row r="54045" spans="68:73">
      <c r="BP54045" s="10"/>
      <c r="BQ54045" s="10"/>
      <c r="BR54045" s="10"/>
      <c r="BS54045" s="10"/>
      <c r="BT54045" s="10"/>
      <c r="BU54045" s="10"/>
    </row>
    <row r="54046" spans="68:73">
      <c r="BP54046" s="8"/>
      <c r="BQ54046" s="8"/>
      <c r="BR54046" s="8"/>
      <c r="BS54046" s="8"/>
      <c r="BT54046" s="8"/>
      <c r="BU54046" s="8"/>
    </row>
    <row r="54047" spans="68:73">
      <c r="BP54047" s="10"/>
      <c r="BQ54047" s="10"/>
      <c r="BR54047" s="10"/>
      <c r="BS54047" s="10"/>
      <c r="BT54047" s="10"/>
      <c r="BU54047" s="10"/>
    </row>
    <row r="54048" spans="68:73">
      <c r="BP54048" s="8"/>
      <c r="BQ54048" s="8"/>
      <c r="BR54048" s="8"/>
      <c r="BS54048" s="8"/>
      <c r="BT54048" s="8"/>
      <c r="BU54048" s="8"/>
    </row>
    <row r="54049" spans="68:73">
      <c r="BP54049" s="10"/>
      <c r="BQ54049" s="10"/>
      <c r="BR54049" s="10"/>
      <c r="BS54049" s="10"/>
      <c r="BT54049" s="10"/>
      <c r="BU54049" s="10"/>
    </row>
    <row r="54050" spans="68:73">
      <c r="BP54050" s="8"/>
      <c r="BQ54050" s="8"/>
      <c r="BR54050" s="8"/>
      <c r="BS54050" s="8"/>
      <c r="BT54050" s="8"/>
      <c r="BU54050" s="8"/>
    </row>
    <row r="54051" spans="68:73">
      <c r="BP54051" s="10"/>
      <c r="BQ54051" s="10"/>
      <c r="BR54051" s="10"/>
      <c r="BS54051" s="10"/>
      <c r="BT54051" s="10"/>
      <c r="BU54051" s="10"/>
    </row>
    <row r="54052" spans="68:73">
      <c r="BP54052" s="8"/>
      <c r="BQ54052" s="8"/>
      <c r="BR54052" s="8"/>
      <c r="BS54052" s="8"/>
      <c r="BT54052" s="8"/>
      <c r="BU54052" s="8"/>
    </row>
    <row r="54053" spans="68:73">
      <c r="BP54053" s="10"/>
      <c r="BQ54053" s="10"/>
      <c r="BR54053" s="10"/>
      <c r="BS54053" s="10"/>
      <c r="BT54053" s="10"/>
      <c r="BU54053" s="10"/>
    </row>
    <row r="54054" spans="68:73">
      <c r="BP54054" s="8"/>
      <c r="BQ54054" s="8"/>
      <c r="BR54054" s="8"/>
      <c r="BS54054" s="8"/>
      <c r="BT54054" s="8"/>
      <c r="BU54054" s="8"/>
    </row>
    <row r="54055" spans="68:73">
      <c r="BP54055" s="10"/>
      <c r="BQ54055" s="10"/>
      <c r="BR54055" s="10"/>
      <c r="BS54055" s="10"/>
      <c r="BT54055" s="10"/>
      <c r="BU54055" s="10"/>
    </row>
    <row r="54056" spans="68:73">
      <c r="BP54056" s="8"/>
      <c r="BQ54056" s="8"/>
      <c r="BR54056" s="8"/>
      <c r="BS54056" s="8"/>
      <c r="BT54056" s="8"/>
      <c r="BU54056" s="8"/>
    </row>
    <row r="54057" spans="68:73">
      <c r="BP54057" s="10"/>
      <c r="BQ54057" s="10"/>
      <c r="BR54057" s="10"/>
      <c r="BS54057" s="10"/>
      <c r="BT54057" s="10"/>
      <c r="BU54057" s="10"/>
    </row>
    <row r="54058" spans="68:73">
      <c r="BP54058" s="8"/>
      <c r="BQ54058" s="8"/>
      <c r="BR54058" s="8"/>
      <c r="BS54058" s="8"/>
      <c r="BT54058" s="8"/>
      <c r="BU54058" s="8"/>
    </row>
    <row r="54059" spans="68:73">
      <c r="BP54059" s="10"/>
      <c r="BQ54059" s="10"/>
      <c r="BR54059" s="10"/>
      <c r="BS54059" s="10"/>
      <c r="BT54059" s="10"/>
      <c r="BU54059" s="10"/>
    </row>
    <row r="54060" spans="68:73">
      <c r="BP54060" s="8"/>
      <c r="BQ54060" s="8"/>
      <c r="BR54060" s="8"/>
      <c r="BS54060" s="8"/>
      <c r="BT54060" s="8"/>
      <c r="BU54060" s="8"/>
    </row>
    <row r="54061" spans="68:73">
      <c r="BP54061" s="10"/>
      <c r="BQ54061" s="10"/>
      <c r="BR54061" s="10"/>
      <c r="BS54061" s="10"/>
      <c r="BT54061" s="10"/>
      <c r="BU54061" s="10"/>
    </row>
    <row r="54062" spans="68:73">
      <c r="BP54062" s="8"/>
      <c r="BQ54062" s="8"/>
      <c r="BR54062" s="8"/>
      <c r="BS54062" s="8"/>
      <c r="BT54062" s="8"/>
      <c r="BU54062" s="8"/>
    </row>
    <row r="54063" spans="68:73">
      <c r="BP54063" s="10"/>
      <c r="BQ54063" s="10"/>
      <c r="BR54063" s="10"/>
      <c r="BS54063" s="10"/>
      <c r="BT54063" s="10"/>
      <c r="BU54063" s="10"/>
    </row>
    <row r="54064" spans="68:73">
      <c r="BP54064" s="8"/>
      <c r="BQ54064" s="8"/>
      <c r="BR54064" s="8"/>
      <c r="BS54064" s="8"/>
      <c r="BT54064" s="8"/>
      <c r="BU54064" s="8"/>
    </row>
    <row r="54065" spans="68:73">
      <c r="BP54065" s="10"/>
      <c r="BQ54065" s="10"/>
      <c r="BR54065" s="10"/>
      <c r="BS54065" s="10"/>
      <c r="BT54065" s="10"/>
      <c r="BU54065" s="10"/>
    </row>
    <row r="54066" spans="68:73">
      <c r="BP54066" s="8"/>
      <c r="BQ54066" s="8"/>
      <c r="BR54066" s="8"/>
      <c r="BS54066" s="8"/>
      <c r="BT54066" s="8"/>
      <c r="BU54066" s="8"/>
    </row>
    <row r="54067" spans="68:73">
      <c r="BP54067" s="10"/>
      <c r="BQ54067" s="10"/>
      <c r="BR54067" s="10"/>
      <c r="BS54067" s="10"/>
      <c r="BT54067" s="10"/>
      <c r="BU54067" s="10"/>
    </row>
    <row r="54068" spans="68:73">
      <c r="BP54068" s="8"/>
      <c r="BQ54068" s="8"/>
      <c r="BR54068" s="8"/>
      <c r="BS54068" s="8"/>
      <c r="BT54068" s="8"/>
      <c r="BU54068" s="8"/>
    </row>
    <row r="54069" spans="68:73">
      <c r="BP54069" s="10"/>
      <c r="BQ54069" s="10"/>
      <c r="BR54069" s="10"/>
      <c r="BS54069" s="10"/>
      <c r="BT54069" s="10"/>
      <c r="BU54069" s="10"/>
    </row>
    <row r="54070" spans="68:73">
      <c r="BP54070" s="8"/>
      <c r="BQ54070" s="8"/>
      <c r="BR54070" s="8"/>
      <c r="BS54070" s="8"/>
      <c r="BT54070" s="8"/>
      <c r="BU54070" s="8"/>
    </row>
    <row r="54071" spans="68:73">
      <c r="BP54071" s="10"/>
      <c r="BQ54071" s="10"/>
      <c r="BR54071" s="10"/>
      <c r="BS54071" s="10"/>
      <c r="BT54071" s="10"/>
      <c r="BU54071" s="10"/>
    </row>
    <row r="54072" spans="68:73">
      <c r="BP54072" s="8"/>
      <c r="BQ54072" s="8"/>
      <c r="BR54072" s="8"/>
      <c r="BS54072" s="8"/>
      <c r="BT54072" s="8"/>
      <c r="BU54072" s="8"/>
    </row>
    <row r="54073" spans="68:73">
      <c r="BP54073" s="10"/>
      <c r="BQ54073" s="10"/>
      <c r="BR54073" s="10"/>
      <c r="BS54073" s="10"/>
      <c r="BT54073" s="10"/>
      <c r="BU54073" s="10"/>
    </row>
    <row r="54074" spans="68:73">
      <c r="BP54074" s="8"/>
      <c r="BQ54074" s="8"/>
      <c r="BR54074" s="8"/>
      <c r="BS54074" s="8"/>
      <c r="BT54074" s="8"/>
      <c r="BU54074" s="8"/>
    </row>
    <row r="54075" spans="68:73">
      <c r="BP54075" s="10"/>
      <c r="BQ54075" s="10"/>
      <c r="BR54075" s="10"/>
      <c r="BS54075" s="10"/>
      <c r="BT54075" s="10"/>
      <c r="BU54075" s="10"/>
    </row>
    <row r="54076" spans="68:73">
      <c r="BP54076" s="8"/>
      <c r="BQ54076" s="8"/>
      <c r="BR54076" s="8"/>
      <c r="BS54076" s="8"/>
      <c r="BT54076" s="8"/>
      <c r="BU54076" s="8"/>
    </row>
    <row r="54077" spans="68:73">
      <c r="BP54077" s="10"/>
      <c r="BQ54077" s="10"/>
      <c r="BR54077" s="10"/>
      <c r="BS54077" s="10"/>
      <c r="BT54077" s="10"/>
      <c r="BU54077" s="10"/>
    </row>
    <row r="54078" spans="68:73">
      <c r="BP54078" s="8"/>
      <c r="BQ54078" s="8"/>
      <c r="BR54078" s="8"/>
      <c r="BS54078" s="8"/>
      <c r="BT54078" s="8"/>
      <c r="BU54078" s="8"/>
    </row>
    <row r="54079" spans="68:73">
      <c r="BP54079" s="10"/>
      <c r="BQ54079" s="10"/>
      <c r="BR54079" s="10"/>
      <c r="BS54079" s="10"/>
      <c r="BT54079" s="10"/>
      <c r="BU54079" s="10"/>
    </row>
    <row r="54080" spans="68:73">
      <c r="BP54080" s="8"/>
      <c r="BQ54080" s="8"/>
      <c r="BR54080" s="8"/>
      <c r="BS54080" s="8"/>
      <c r="BT54080" s="8"/>
      <c r="BU54080" s="8"/>
    </row>
    <row r="54081" spans="68:73">
      <c r="BP54081" s="10"/>
      <c r="BQ54081" s="10"/>
      <c r="BR54081" s="10"/>
      <c r="BS54081" s="10"/>
      <c r="BT54081" s="10"/>
      <c r="BU54081" s="10"/>
    </row>
    <row r="54082" spans="68:73">
      <c r="BP54082" s="8"/>
      <c r="BQ54082" s="8"/>
      <c r="BR54082" s="8"/>
      <c r="BS54082" s="8"/>
      <c r="BT54082" s="8"/>
      <c r="BU54082" s="8"/>
    </row>
    <row r="54083" spans="68:73">
      <c r="BP54083" s="10"/>
      <c r="BQ54083" s="10"/>
      <c r="BR54083" s="10"/>
      <c r="BS54083" s="10"/>
      <c r="BT54083" s="10"/>
      <c r="BU54083" s="10"/>
    </row>
    <row r="54084" spans="68:73">
      <c r="BP54084" s="8"/>
      <c r="BQ54084" s="8"/>
      <c r="BR54084" s="8"/>
      <c r="BS54084" s="8"/>
      <c r="BT54084" s="8"/>
      <c r="BU54084" s="8"/>
    </row>
    <row r="54085" spans="68:73">
      <c r="BP54085" s="10"/>
      <c r="BQ54085" s="10"/>
      <c r="BR54085" s="10"/>
      <c r="BS54085" s="10"/>
      <c r="BT54085" s="10"/>
      <c r="BU54085" s="10"/>
    </row>
    <row r="54086" spans="68:73">
      <c r="BP54086" s="8"/>
      <c r="BQ54086" s="8"/>
      <c r="BR54086" s="8"/>
      <c r="BS54086" s="8"/>
      <c r="BT54086" s="8"/>
      <c r="BU54086" s="8"/>
    </row>
    <row r="54087" spans="68:73">
      <c r="BP54087" s="10"/>
      <c r="BQ54087" s="10"/>
      <c r="BR54087" s="10"/>
      <c r="BS54087" s="10"/>
      <c r="BT54087" s="10"/>
      <c r="BU54087" s="10"/>
    </row>
    <row r="54088" spans="68:73">
      <c r="BP54088" s="8"/>
      <c r="BQ54088" s="8"/>
      <c r="BR54088" s="8"/>
      <c r="BS54088" s="8"/>
      <c r="BT54088" s="8"/>
      <c r="BU54088" s="8"/>
    </row>
    <row r="54089" spans="68:73">
      <c r="BP54089" s="10"/>
      <c r="BQ54089" s="10"/>
      <c r="BR54089" s="10"/>
      <c r="BS54089" s="10"/>
      <c r="BT54089" s="10"/>
      <c r="BU54089" s="10"/>
    </row>
    <row r="54090" spans="68:73">
      <c r="BP54090" s="8"/>
      <c r="BQ54090" s="8"/>
      <c r="BR54090" s="8"/>
      <c r="BS54090" s="8"/>
      <c r="BT54090" s="8"/>
      <c r="BU54090" s="8"/>
    </row>
    <row r="54091" spans="68:73">
      <c r="BP54091" s="10"/>
      <c r="BQ54091" s="10"/>
      <c r="BR54091" s="10"/>
      <c r="BS54091" s="10"/>
      <c r="BT54091" s="10"/>
      <c r="BU54091" s="10"/>
    </row>
    <row r="54092" spans="68:73">
      <c r="BP54092" s="8"/>
      <c r="BQ54092" s="8"/>
      <c r="BR54092" s="8"/>
      <c r="BS54092" s="8"/>
      <c r="BT54092" s="8"/>
      <c r="BU54092" s="8"/>
    </row>
    <row r="54093" spans="68:73">
      <c r="BP54093" s="10"/>
      <c r="BQ54093" s="10"/>
      <c r="BR54093" s="10"/>
      <c r="BS54093" s="10"/>
      <c r="BT54093" s="10"/>
      <c r="BU54093" s="10"/>
    </row>
    <row r="54094" spans="68:73">
      <c r="BP54094" s="8"/>
      <c r="BQ54094" s="8"/>
      <c r="BR54094" s="8"/>
      <c r="BS54094" s="8"/>
      <c r="BT54094" s="8"/>
      <c r="BU54094" s="8"/>
    </row>
    <row r="54095" spans="68:73">
      <c r="BP54095" s="10"/>
      <c r="BQ54095" s="10"/>
      <c r="BR54095" s="10"/>
      <c r="BS54095" s="10"/>
      <c r="BT54095" s="10"/>
      <c r="BU54095" s="10"/>
    </row>
    <row r="54096" spans="68:73">
      <c r="BP54096" s="8"/>
      <c r="BQ54096" s="8"/>
      <c r="BR54096" s="8"/>
      <c r="BS54096" s="8"/>
      <c r="BT54096" s="8"/>
      <c r="BU54096" s="8"/>
    </row>
    <row r="54097" spans="68:73">
      <c r="BP54097" s="10"/>
      <c r="BQ54097" s="10"/>
      <c r="BR54097" s="10"/>
      <c r="BS54097" s="10"/>
      <c r="BT54097" s="10"/>
      <c r="BU54097" s="10"/>
    </row>
    <row r="54098" spans="68:73">
      <c r="BP54098" s="8"/>
      <c r="BQ54098" s="8"/>
      <c r="BR54098" s="8"/>
      <c r="BS54098" s="8"/>
      <c r="BT54098" s="8"/>
      <c r="BU54098" s="8"/>
    </row>
    <row r="54099" spans="68:73">
      <c r="BP54099" s="10"/>
      <c r="BQ54099" s="10"/>
      <c r="BR54099" s="10"/>
      <c r="BS54099" s="10"/>
      <c r="BT54099" s="10"/>
      <c r="BU54099" s="10"/>
    </row>
    <row r="54100" spans="68:73">
      <c r="BP54100" s="8"/>
      <c r="BQ54100" s="8"/>
      <c r="BR54100" s="8"/>
      <c r="BS54100" s="8"/>
      <c r="BT54100" s="8"/>
      <c r="BU54100" s="8"/>
    </row>
    <row r="54101" spans="68:73">
      <c r="BP54101" s="10"/>
      <c r="BQ54101" s="10"/>
      <c r="BR54101" s="10"/>
      <c r="BS54101" s="10"/>
      <c r="BT54101" s="10"/>
      <c r="BU54101" s="10"/>
    </row>
    <row r="54102" spans="68:73">
      <c r="BP54102" s="8"/>
      <c r="BQ54102" s="8"/>
      <c r="BR54102" s="8"/>
      <c r="BS54102" s="8"/>
      <c r="BT54102" s="8"/>
      <c r="BU54102" s="8"/>
    </row>
    <row r="54103" spans="68:73">
      <c r="BP54103" s="10"/>
      <c r="BQ54103" s="10"/>
      <c r="BR54103" s="10"/>
      <c r="BS54103" s="10"/>
      <c r="BT54103" s="10"/>
      <c r="BU54103" s="10"/>
    </row>
    <row r="54104" spans="68:73">
      <c r="BP54104" s="8"/>
      <c r="BQ54104" s="8"/>
      <c r="BR54104" s="8"/>
      <c r="BS54104" s="8"/>
      <c r="BT54104" s="8"/>
      <c r="BU54104" s="8"/>
    </row>
    <row r="54105" spans="68:73">
      <c r="BP54105" s="10"/>
      <c r="BQ54105" s="10"/>
      <c r="BR54105" s="10"/>
      <c r="BS54105" s="10"/>
      <c r="BT54105" s="10"/>
      <c r="BU54105" s="10"/>
    </row>
    <row r="54106" spans="68:73">
      <c r="BP54106" s="8"/>
      <c r="BQ54106" s="8"/>
      <c r="BR54106" s="8"/>
      <c r="BS54106" s="8"/>
      <c r="BT54106" s="8"/>
      <c r="BU54106" s="8"/>
    </row>
    <row r="54107" spans="68:73">
      <c r="BP54107" s="10"/>
      <c r="BQ54107" s="10"/>
      <c r="BR54107" s="10"/>
      <c r="BS54107" s="10"/>
      <c r="BT54107" s="10"/>
      <c r="BU54107" s="10"/>
    </row>
    <row r="54108" spans="68:73">
      <c r="BP54108" s="8"/>
      <c r="BQ54108" s="8"/>
      <c r="BR54108" s="8"/>
      <c r="BS54108" s="8"/>
      <c r="BT54108" s="8"/>
      <c r="BU54108" s="8"/>
    </row>
    <row r="54109" spans="68:73">
      <c r="BP54109" s="10"/>
      <c r="BQ54109" s="10"/>
      <c r="BR54109" s="10"/>
      <c r="BS54109" s="10"/>
      <c r="BT54109" s="10"/>
      <c r="BU54109" s="10"/>
    </row>
    <row r="54110" spans="68:73">
      <c r="BP54110" s="8"/>
      <c r="BQ54110" s="8"/>
      <c r="BR54110" s="8"/>
      <c r="BS54110" s="8"/>
      <c r="BT54110" s="8"/>
      <c r="BU54110" s="8"/>
    </row>
    <row r="54111" spans="68:73">
      <c r="BP54111" s="10"/>
      <c r="BQ54111" s="10"/>
      <c r="BR54111" s="10"/>
      <c r="BS54111" s="10"/>
      <c r="BT54111" s="10"/>
      <c r="BU54111" s="10"/>
    </row>
    <row r="54112" spans="68:73">
      <c r="BP54112" s="8"/>
      <c r="BQ54112" s="8"/>
      <c r="BR54112" s="8"/>
      <c r="BS54112" s="8"/>
      <c r="BT54112" s="8"/>
      <c r="BU54112" s="8"/>
    </row>
    <row r="54113" spans="68:73">
      <c r="BP54113" s="10"/>
      <c r="BQ54113" s="10"/>
      <c r="BR54113" s="10"/>
      <c r="BS54113" s="10"/>
      <c r="BT54113" s="10"/>
      <c r="BU54113" s="10"/>
    </row>
    <row r="54114" spans="68:73">
      <c r="BP54114" s="8"/>
      <c r="BQ54114" s="8"/>
      <c r="BR54114" s="8"/>
      <c r="BS54114" s="8"/>
      <c r="BT54114" s="8"/>
      <c r="BU54114" s="8"/>
    </row>
    <row r="54115" spans="68:73">
      <c r="BP54115" s="10"/>
      <c r="BQ54115" s="10"/>
      <c r="BR54115" s="10"/>
      <c r="BS54115" s="10"/>
      <c r="BT54115" s="10"/>
      <c r="BU54115" s="10"/>
    </row>
    <row r="54116" spans="68:73">
      <c r="BP54116" s="8"/>
      <c r="BQ54116" s="8"/>
      <c r="BR54116" s="8"/>
      <c r="BS54116" s="8"/>
      <c r="BT54116" s="8"/>
      <c r="BU54116" s="8"/>
    </row>
    <row r="54117" spans="68:73">
      <c r="BP54117" s="10"/>
      <c r="BQ54117" s="10"/>
      <c r="BR54117" s="10"/>
      <c r="BS54117" s="10"/>
      <c r="BT54117" s="10"/>
      <c r="BU54117" s="10"/>
    </row>
    <row r="54118" spans="68:73">
      <c r="BP54118" s="8"/>
      <c r="BQ54118" s="8"/>
      <c r="BR54118" s="8"/>
      <c r="BS54118" s="8"/>
      <c r="BT54118" s="8"/>
      <c r="BU54118" s="8"/>
    </row>
    <row r="54119" spans="68:73">
      <c r="BP54119" s="10"/>
      <c r="BQ54119" s="10"/>
      <c r="BR54119" s="10"/>
      <c r="BS54119" s="10"/>
      <c r="BT54119" s="10"/>
      <c r="BU54119" s="10"/>
    </row>
    <row r="54120" spans="68:73">
      <c r="BP54120" s="8"/>
      <c r="BQ54120" s="8"/>
      <c r="BR54120" s="8"/>
      <c r="BS54120" s="8"/>
      <c r="BT54120" s="8"/>
      <c r="BU54120" s="8"/>
    </row>
    <row r="54121" spans="68:73">
      <c r="BP54121" s="10"/>
      <c r="BQ54121" s="10"/>
      <c r="BR54121" s="10"/>
      <c r="BS54121" s="10"/>
      <c r="BT54121" s="10"/>
      <c r="BU54121" s="10"/>
    </row>
    <row r="54122" spans="68:73">
      <c r="BP54122" s="8"/>
      <c r="BQ54122" s="8"/>
      <c r="BR54122" s="8"/>
      <c r="BS54122" s="8"/>
      <c r="BT54122" s="8"/>
      <c r="BU54122" s="8"/>
    </row>
    <row r="54123" spans="68:73">
      <c r="BP54123" s="10"/>
      <c r="BQ54123" s="10"/>
      <c r="BR54123" s="10"/>
      <c r="BS54123" s="10"/>
      <c r="BT54123" s="10"/>
      <c r="BU54123" s="10"/>
    </row>
    <row r="54124" spans="68:73">
      <c r="BP54124" s="8"/>
      <c r="BQ54124" s="8"/>
      <c r="BR54124" s="8"/>
      <c r="BS54124" s="8"/>
      <c r="BT54124" s="8"/>
      <c r="BU54124" s="8"/>
    </row>
    <row r="54125" spans="68:73">
      <c r="BP54125" s="10"/>
      <c r="BQ54125" s="10"/>
      <c r="BR54125" s="10"/>
      <c r="BS54125" s="10"/>
      <c r="BT54125" s="10"/>
      <c r="BU54125" s="10"/>
    </row>
    <row r="54126" spans="68:73">
      <c r="BP54126" s="8"/>
      <c r="BQ54126" s="8"/>
      <c r="BR54126" s="8"/>
      <c r="BS54126" s="8"/>
      <c r="BT54126" s="8"/>
      <c r="BU54126" s="8"/>
    </row>
    <row r="54127" spans="68:73">
      <c r="BP54127" s="10"/>
      <c r="BQ54127" s="10"/>
      <c r="BR54127" s="10"/>
      <c r="BS54127" s="10"/>
      <c r="BT54127" s="10"/>
      <c r="BU54127" s="10"/>
    </row>
    <row r="54128" spans="68:73">
      <c r="BP54128" s="8"/>
      <c r="BQ54128" s="8"/>
      <c r="BR54128" s="8"/>
      <c r="BS54128" s="8"/>
      <c r="BT54128" s="8"/>
      <c r="BU54128" s="8"/>
    </row>
    <row r="54129" spans="68:73">
      <c r="BP54129" s="10"/>
      <c r="BQ54129" s="10"/>
      <c r="BR54129" s="10"/>
      <c r="BS54129" s="10"/>
      <c r="BT54129" s="10"/>
      <c r="BU54129" s="10"/>
    </row>
    <row r="54130" spans="68:73">
      <c r="BP54130" s="8"/>
      <c r="BQ54130" s="8"/>
      <c r="BR54130" s="8"/>
      <c r="BS54130" s="8"/>
      <c r="BT54130" s="8"/>
      <c r="BU54130" s="8"/>
    </row>
    <row r="54131" spans="68:73">
      <c r="BP54131" s="10"/>
      <c r="BQ54131" s="10"/>
      <c r="BR54131" s="10"/>
      <c r="BS54131" s="10"/>
      <c r="BT54131" s="10"/>
      <c r="BU54131" s="10"/>
    </row>
    <row r="54132" spans="68:73">
      <c r="BP54132" s="8"/>
      <c r="BQ54132" s="8"/>
      <c r="BR54132" s="8"/>
      <c r="BS54132" s="8"/>
      <c r="BT54132" s="8"/>
      <c r="BU54132" s="8"/>
    </row>
    <row r="54133" spans="68:73">
      <c r="BP54133" s="10"/>
      <c r="BQ54133" s="10"/>
      <c r="BR54133" s="10"/>
      <c r="BS54133" s="10"/>
      <c r="BT54133" s="10"/>
      <c r="BU54133" s="10"/>
    </row>
    <row r="54134" spans="68:73">
      <c r="BP54134" s="8"/>
      <c r="BQ54134" s="8"/>
      <c r="BR54134" s="8"/>
      <c r="BS54134" s="8"/>
      <c r="BT54134" s="8"/>
      <c r="BU54134" s="8"/>
    </row>
    <row r="54135" spans="68:73">
      <c r="BP54135" s="10"/>
      <c r="BQ54135" s="10"/>
      <c r="BR54135" s="10"/>
      <c r="BS54135" s="10"/>
      <c r="BT54135" s="10"/>
      <c r="BU54135" s="10"/>
    </row>
    <row r="54136" spans="68:73">
      <c r="BP54136" s="8"/>
      <c r="BQ54136" s="8"/>
      <c r="BR54136" s="8"/>
      <c r="BS54136" s="8"/>
      <c r="BT54136" s="8"/>
      <c r="BU54136" s="8"/>
    </row>
    <row r="54137" spans="68:73">
      <c r="BP54137" s="10"/>
      <c r="BQ54137" s="10"/>
      <c r="BR54137" s="10"/>
      <c r="BS54137" s="10"/>
      <c r="BT54137" s="10"/>
      <c r="BU54137" s="10"/>
    </row>
    <row r="54138" spans="68:73">
      <c r="BP54138" s="8"/>
      <c r="BQ54138" s="8"/>
      <c r="BR54138" s="8"/>
      <c r="BS54138" s="8"/>
      <c r="BT54138" s="8"/>
      <c r="BU54138" s="8"/>
    </row>
    <row r="54139" spans="68:73">
      <c r="BP54139" s="10"/>
      <c r="BQ54139" s="10"/>
      <c r="BR54139" s="10"/>
      <c r="BS54139" s="10"/>
      <c r="BT54139" s="10"/>
      <c r="BU54139" s="10"/>
    </row>
    <row r="54140" spans="68:73">
      <c r="BP54140" s="8"/>
      <c r="BQ54140" s="8"/>
      <c r="BR54140" s="8"/>
      <c r="BS54140" s="8"/>
      <c r="BT54140" s="8"/>
      <c r="BU54140" s="8"/>
    </row>
    <row r="54141" spans="68:73">
      <c r="BP54141" s="10"/>
      <c r="BQ54141" s="10"/>
      <c r="BR54141" s="10"/>
      <c r="BS54141" s="10"/>
      <c r="BT54141" s="10"/>
      <c r="BU54141" s="10"/>
    </row>
    <row r="54142" spans="68:73">
      <c r="BP54142" s="8"/>
      <c r="BQ54142" s="8"/>
      <c r="BR54142" s="8"/>
      <c r="BS54142" s="8"/>
      <c r="BT54142" s="8"/>
      <c r="BU54142" s="8"/>
    </row>
    <row r="54143" spans="68:73">
      <c r="BP54143" s="10"/>
      <c r="BQ54143" s="10"/>
      <c r="BR54143" s="10"/>
      <c r="BS54143" s="10"/>
      <c r="BT54143" s="10"/>
      <c r="BU54143" s="10"/>
    </row>
    <row r="54144" spans="68:73">
      <c r="BP54144" s="8"/>
      <c r="BQ54144" s="8"/>
      <c r="BR54144" s="8"/>
      <c r="BS54144" s="8"/>
      <c r="BT54144" s="8"/>
      <c r="BU54144" s="8"/>
    </row>
    <row r="54145" spans="68:73">
      <c r="BP54145" s="10"/>
      <c r="BQ54145" s="10"/>
      <c r="BR54145" s="10"/>
      <c r="BS54145" s="10"/>
      <c r="BT54145" s="10"/>
      <c r="BU54145" s="10"/>
    </row>
    <row r="54146" spans="68:73">
      <c r="BP54146" s="8"/>
      <c r="BQ54146" s="8"/>
      <c r="BR54146" s="8"/>
      <c r="BS54146" s="8"/>
      <c r="BT54146" s="8"/>
      <c r="BU54146" s="8"/>
    </row>
    <row r="54147" spans="68:73">
      <c r="BP54147" s="10"/>
      <c r="BQ54147" s="10"/>
      <c r="BR54147" s="10"/>
      <c r="BS54147" s="10"/>
      <c r="BT54147" s="10"/>
      <c r="BU54147" s="10"/>
    </row>
    <row r="54148" spans="68:73">
      <c r="BP54148" s="8"/>
      <c r="BQ54148" s="8"/>
      <c r="BR54148" s="8"/>
      <c r="BS54148" s="8"/>
      <c r="BT54148" s="8"/>
      <c r="BU54148" s="8"/>
    </row>
    <row r="54149" spans="68:73">
      <c r="BP54149" s="10"/>
      <c r="BQ54149" s="10"/>
      <c r="BR54149" s="10"/>
      <c r="BS54149" s="10"/>
      <c r="BT54149" s="10"/>
      <c r="BU54149" s="10"/>
    </row>
    <row r="54150" spans="68:73">
      <c r="BP54150" s="8"/>
      <c r="BQ54150" s="8"/>
      <c r="BR54150" s="8"/>
      <c r="BS54150" s="8"/>
      <c r="BT54150" s="8"/>
      <c r="BU54150" s="8"/>
    </row>
    <row r="54151" spans="68:73">
      <c r="BP54151" s="10"/>
      <c r="BQ54151" s="10"/>
      <c r="BR54151" s="10"/>
      <c r="BS54151" s="10"/>
      <c r="BT54151" s="10"/>
      <c r="BU54151" s="10"/>
    </row>
    <row r="54152" spans="68:73">
      <c r="BP54152" s="8"/>
      <c r="BQ54152" s="8"/>
      <c r="BR54152" s="8"/>
      <c r="BS54152" s="8"/>
      <c r="BT54152" s="8"/>
      <c r="BU54152" s="8"/>
    </row>
    <row r="54153" spans="68:73">
      <c r="BP54153" s="10"/>
      <c r="BQ54153" s="10"/>
      <c r="BR54153" s="10"/>
      <c r="BS54153" s="10"/>
      <c r="BT54153" s="10"/>
      <c r="BU54153" s="10"/>
    </row>
    <row r="54154" spans="68:73">
      <c r="BP54154" s="8"/>
      <c r="BQ54154" s="8"/>
      <c r="BR54154" s="8"/>
      <c r="BS54154" s="8"/>
      <c r="BT54154" s="8"/>
      <c r="BU54154" s="8"/>
    </row>
    <row r="54155" spans="68:73">
      <c r="BP54155" s="10"/>
      <c r="BQ54155" s="10"/>
      <c r="BR54155" s="10"/>
      <c r="BS54155" s="10"/>
      <c r="BT54155" s="10"/>
      <c r="BU54155" s="10"/>
    </row>
    <row r="54156" spans="68:73">
      <c r="BP54156" s="8"/>
      <c r="BQ54156" s="8"/>
      <c r="BR54156" s="8"/>
      <c r="BS54156" s="8"/>
      <c r="BT54156" s="8"/>
      <c r="BU54156" s="8"/>
    </row>
    <row r="54157" spans="68:73">
      <c r="BP54157" s="10"/>
      <c r="BQ54157" s="10"/>
      <c r="BR54157" s="10"/>
      <c r="BS54157" s="10"/>
      <c r="BT54157" s="10"/>
      <c r="BU54157" s="10"/>
    </row>
    <row r="54158" spans="68:73">
      <c r="BP54158" s="8"/>
      <c r="BQ54158" s="8"/>
      <c r="BR54158" s="8"/>
      <c r="BS54158" s="8"/>
      <c r="BT54158" s="8"/>
      <c r="BU54158" s="8"/>
    </row>
    <row r="54159" spans="68:73">
      <c r="BP54159" s="10"/>
      <c r="BQ54159" s="10"/>
      <c r="BR54159" s="10"/>
      <c r="BS54159" s="10"/>
      <c r="BT54159" s="10"/>
      <c r="BU54159" s="10"/>
    </row>
    <row r="54160" spans="68:73">
      <c r="BP54160" s="8"/>
      <c r="BQ54160" s="8"/>
      <c r="BR54160" s="8"/>
      <c r="BS54160" s="8"/>
      <c r="BT54160" s="8"/>
      <c r="BU54160" s="8"/>
    </row>
    <row r="54161" spans="68:73">
      <c r="BP54161" s="10"/>
      <c r="BQ54161" s="10"/>
      <c r="BR54161" s="10"/>
      <c r="BS54161" s="10"/>
      <c r="BT54161" s="10"/>
      <c r="BU54161" s="10"/>
    </row>
    <row r="54162" spans="68:73">
      <c r="BP54162" s="8"/>
      <c r="BQ54162" s="8"/>
      <c r="BR54162" s="8"/>
      <c r="BS54162" s="8"/>
      <c r="BT54162" s="8"/>
      <c r="BU54162" s="8"/>
    </row>
    <row r="54163" spans="68:73">
      <c r="BP54163" s="10"/>
      <c r="BQ54163" s="10"/>
      <c r="BR54163" s="10"/>
      <c r="BS54163" s="10"/>
      <c r="BT54163" s="10"/>
      <c r="BU54163" s="10"/>
    </row>
    <row r="54164" spans="68:73">
      <c r="BP54164" s="8"/>
      <c r="BQ54164" s="8"/>
      <c r="BR54164" s="8"/>
      <c r="BS54164" s="8"/>
      <c r="BT54164" s="8"/>
      <c r="BU54164" s="8"/>
    </row>
    <row r="54165" spans="68:73">
      <c r="BP54165" s="10"/>
      <c r="BQ54165" s="10"/>
      <c r="BR54165" s="10"/>
      <c r="BS54165" s="10"/>
      <c r="BT54165" s="10"/>
      <c r="BU54165" s="10"/>
    </row>
    <row r="54166" spans="68:73">
      <c r="BP54166" s="8"/>
      <c r="BQ54166" s="8"/>
      <c r="BR54166" s="8"/>
      <c r="BS54166" s="8"/>
      <c r="BT54166" s="8"/>
      <c r="BU54166" s="8"/>
    </row>
    <row r="54167" spans="68:73">
      <c r="BP54167" s="10"/>
      <c r="BQ54167" s="10"/>
      <c r="BR54167" s="10"/>
      <c r="BS54167" s="10"/>
      <c r="BT54167" s="10"/>
      <c r="BU54167" s="10"/>
    </row>
    <row r="54168" spans="68:73">
      <c r="BP54168" s="8"/>
      <c r="BQ54168" s="8"/>
      <c r="BR54168" s="8"/>
      <c r="BS54168" s="8"/>
      <c r="BT54168" s="8"/>
      <c r="BU54168" s="8"/>
    </row>
    <row r="54169" spans="68:73">
      <c r="BP54169" s="10"/>
      <c r="BQ54169" s="10"/>
      <c r="BR54169" s="10"/>
      <c r="BS54169" s="10"/>
      <c r="BT54169" s="10"/>
      <c r="BU54169" s="10"/>
    </row>
    <row r="54170" spans="68:73">
      <c r="BP54170" s="8"/>
      <c r="BQ54170" s="8"/>
      <c r="BR54170" s="8"/>
      <c r="BS54170" s="8"/>
      <c r="BT54170" s="8"/>
      <c r="BU54170" s="8"/>
    </row>
    <row r="54171" spans="68:73">
      <c r="BP54171" s="10"/>
      <c r="BQ54171" s="10"/>
      <c r="BR54171" s="10"/>
      <c r="BS54171" s="10"/>
      <c r="BT54171" s="10"/>
      <c r="BU54171" s="10"/>
    </row>
    <row r="54172" spans="68:73">
      <c r="BP54172" s="8"/>
      <c r="BQ54172" s="8"/>
      <c r="BR54172" s="8"/>
      <c r="BS54172" s="8"/>
      <c r="BT54172" s="8"/>
      <c r="BU54172" s="8"/>
    </row>
    <row r="54173" spans="68:73">
      <c r="BP54173" s="10"/>
      <c r="BQ54173" s="10"/>
      <c r="BR54173" s="10"/>
      <c r="BS54173" s="10"/>
      <c r="BT54173" s="10"/>
      <c r="BU54173" s="10"/>
    </row>
    <row r="54174" spans="68:73">
      <c r="BP54174" s="8"/>
      <c r="BQ54174" s="8"/>
      <c r="BR54174" s="8"/>
      <c r="BS54174" s="8"/>
      <c r="BT54174" s="8"/>
      <c r="BU54174" s="8"/>
    </row>
    <row r="54175" spans="68:73">
      <c r="BP54175" s="10"/>
      <c r="BQ54175" s="10"/>
      <c r="BR54175" s="10"/>
      <c r="BS54175" s="10"/>
      <c r="BT54175" s="10"/>
      <c r="BU54175" s="10"/>
    </row>
    <row r="54176" spans="68:73">
      <c r="BP54176" s="8"/>
      <c r="BQ54176" s="8"/>
      <c r="BR54176" s="8"/>
      <c r="BS54176" s="8"/>
      <c r="BT54176" s="8"/>
      <c r="BU54176" s="8"/>
    </row>
    <row r="54177" spans="68:73">
      <c r="BP54177" s="10"/>
      <c r="BQ54177" s="10"/>
      <c r="BR54177" s="10"/>
      <c r="BS54177" s="10"/>
      <c r="BT54177" s="10"/>
      <c r="BU54177" s="10"/>
    </row>
    <row r="54178" spans="68:73">
      <c r="BP54178" s="8"/>
      <c r="BQ54178" s="8"/>
      <c r="BR54178" s="8"/>
      <c r="BS54178" s="8"/>
      <c r="BT54178" s="8"/>
      <c r="BU54178" s="8"/>
    </row>
    <row r="54179" spans="68:73">
      <c r="BP54179" s="10"/>
      <c r="BQ54179" s="10"/>
      <c r="BR54179" s="10"/>
      <c r="BS54179" s="10"/>
      <c r="BT54179" s="10"/>
      <c r="BU54179" s="10"/>
    </row>
    <row r="54180" spans="68:73">
      <c r="BP54180" s="8"/>
      <c r="BQ54180" s="8"/>
      <c r="BR54180" s="8"/>
      <c r="BS54180" s="8"/>
      <c r="BT54180" s="8"/>
      <c r="BU54180" s="8"/>
    </row>
    <row r="54181" spans="68:73">
      <c r="BP54181" s="10"/>
      <c r="BQ54181" s="10"/>
      <c r="BR54181" s="10"/>
      <c r="BS54181" s="10"/>
      <c r="BT54181" s="10"/>
      <c r="BU54181" s="10"/>
    </row>
    <row r="54182" spans="68:73">
      <c r="BP54182" s="8"/>
      <c r="BQ54182" s="8"/>
      <c r="BR54182" s="8"/>
      <c r="BS54182" s="8"/>
      <c r="BT54182" s="8"/>
      <c r="BU54182" s="8"/>
    </row>
    <row r="54183" spans="68:73">
      <c r="BP54183" s="10"/>
      <c r="BQ54183" s="10"/>
      <c r="BR54183" s="10"/>
      <c r="BS54183" s="10"/>
      <c r="BT54183" s="10"/>
      <c r="BU54183" s="10"/>
    </row>
    <row r="54184" spans="68:73">
      <c r="BP54184" s="8"/>
      <c r="BQ54184" s="8"/>
      <c r="BR54184" s="8"/>
      <c r="BS54184" s="8"/>
      <c r="BT54184" s="8"/>
      <c r="BU54184" s="8"/>
    </row>
    <row r="54185" spans="68:73">
      <c r="BP54185" s="10"/>
      <c r="BQ54185" s="10"/>
      <c r="BR54185" s="10"/>
      <c r="BS54185" s="10"/>
      <c r="BT54185" s="10"/>
      <c r="BU54185" s="10"/>
    </row>
    <row r="54186" spans="68:73">
      <c r="BP54186" s="8"/>
      <c r="BQ54186" s="8"/>
      <c r="BR54186" s="8"/>
      <c r="BS54186" s="8"/>
      <c r="BT54186" s="8"/>
      <c r="BU54186" s="8"/>
    </row>
    <row r="54187" spans="68:73">
      <c r="BP54187" s="10"/>
      <c r="BQ54187" s="10"/>
      <c r="BR54187" s="10"/>
      <c r="BS54187" s="10"/>
      <c r="BT54187" s="10"/>
      <c r="BU54187" s="10"/>
    </row>
    <row r="54188" spans="68:73">
      <c r="BP54188" s="8"/>
      <c r="BQ54188" s="8"/>
      <c r="BR54188" s="8"/>
      <c r="BS54188" s="8"/>
      <c r="BT54188" s="8"/>
      <c r="BU54188" s="8"/>
    </row>
    <row r="54189" spans="68:73">
      <c r="BP54189" s="10"/>
      <c r="BQ54189" s="10"/>
      <c r="BR54189" s="10"/>
      <c r="BS54189" s="10"/>
      <c r="BT54189" s="10"/>
      <c r="BU54189" s="10"/>
    </row>
    <row r="54190" spans="68:73">
      <c r="BP54190" s="8"/>
      <c r="BQ54190" s="8"/>
      <c r="BR54190" s="8"/>
      <c r="BS54190" s="8"/>
      <c r="BT54190" s="8"/>
      <c r="BU54190" s="8"/>
    </row>
    <row r="54191" spans="68:73">
      <c r="BP54191" s="10"/>
      <c r="BQ54191" s="10"/>
      <c r="BR54191" s="10"/>
      <c r="BS54191" s="10"/>
      <c r="BT54191" s="10"/>
      <c r="BU54191" s="10"/>
    </row>
    <row r="54192" spans="68:73">
      <c r="BP54192" s="8"/>
      <c r="BQ54192" s="8"/>
      <c r="BR54192" s="8"/>
      <c r="BS54192" s="8"/>
      <c r="BT54192" s="8"/>
      <c r="BU54192" s="8"/>
    </row>
    <row r="54193" spans="68:73">
      <c r="BP54193" s="10"/>
      <c r="BQ54193" s="10"/>
      <c r="BR54193" s="10"/>
      <c r="BS54193" s="10"/>
      <c r="BT54193" s="10"/>
      <c r="BU54193" s="10"/>
    </row>
    <row r="54194" spans="68:73">
      <c r="BP54194" s="8"/>
      <c r="BQ54194" s="8"/>
      <c r="BR54194" s="8"/>
      <c r="BS54194" s="8"/>
      <c r="BT54194" s="8"/>
      <c r="BU54194" s="8"/>
    </row>
    <row r="54195" spans="68:73">
      <c r="BP54195" s="10"/>
      <c r="BQ54195" s="10"/>
      <c r="BR54195" s="10"/>
      <c r="BS54195" s="10"/>
      <c r="BT54195" s="10"/>
      <c r="BU54195" s="10"/>
    </row>
    <row r="54196" spans="68:73">
      <c r="BP54196" s="8"/>
      <c r="BQ54196" s="8"/>
      <c r="BR54196" s="8"/>
      <c r="BS54196" s="8"/>
      <c r="BT54196" s="8"/>
      <c r="BU54196" s="8"/>
    </row>
    <row r="54197" spans="68:73">
      <c r="BP54197" s="10"/>
      <c r="BQ54197" s="10"/>
      <c r="BR54197" s="10"/>
      <c r="BS54197" s="10"/>
      <c r="BT54197" s="10"/>
      <c r="BU54197" s="10"/>
    </row>
    <row r="54198" spans="68:73">
      <c r="BP54198" s="8"/>
      <c r="BQ54198" s="8"/>
      <c r="BR54198" s="8"/>
      <c r="BS54198" s="8"/>
      <c r="BT54198" s="8"/>
      <c r="BU54198" s="8"/>
    </row>
    <row r="54199" spans="68:73">
      <c r="BP54199" s="10"/>
      <c r="BQ54199" s="10"/>
      <c r="BR54199" s="10"/>
      <c r="BS54199" s="10"/>
      <c r="BT54199" s="10"/>
      <c r="BU54199" s="10"/>
    </row>
    <row r="54200" spans="68:73">
      <c r="BP54200" s="8"/>
      <c r="BQ54200" s="8"/>
      <c r="BR54200" s="8"/>
      <c r="BS54200" s="8"/>
      <c r="BT54200" s="8"/>
      <c r="BU54200" s="8"/>
    </row>
    <row r="54201" spans="68:73">
      <c r="BP54201" s="10"/>
      <c r="BQ54201" s="10"/>
      <c r="BR54201" s="10"/>
      <c r="BS54201" s="10"/>
      <c r="BT54201" s="10"/>
      <c r="BU54201" s="10"/>
    </row>
    <row r="54202" spans="68:73">
      <c r="BP54202" s="8"/>
      <c r="BQ54202" s="8"/>
      <c r="BR54202" s="8"/>
      <c r="BS54202" s="8"/>
      <c r="BT54202" s="8"/>
      <c r="BU54202" s="8"/>
    </row>
    <row r="54203" spans="68:73">
      <c r="BP54203" s="10"/>
      <c r="BQ54203" s="10"/>
      <c r="BR54203" s="10"/>
      <c r="BS54203" s="10"/>
      <c r="BT54203" s="10"/>
      <c r="BU54203" s="10"/>
    </row>
    <row r="54204" spans="68:73">
      <c r="BP54204" s="8"/>
      <c r="BQ54204" s="8"/>
      <c r="BR54204" s="8"/>
      <c r="BS54204" s="8"/>
      <c r="BT54204" s="8"/>
      <c r="BU54204" s="8"/>
    </row>
    <row r="54205" spans="68:73">
      <c r="BP54205" s="10"/>
      <c r="BQ54205" s="10"/>
      <c r="BR54205" s="10"/>
      <c r="BS54205" s="10"/>
      <c r="BT54205" s="10"/>
      <c r="BU54205" s="10"/>
    </row>
    <row r="54206" spans="68:73">
      <c r="BP54206" s="8"/>
      <c r="BQ54206" s="8"/>
      <c r="BR54206" s="8"/>
      <c r="BS54206" s="8"/>
      <c r="BT54206" s="8"/>
      <c r="BU54206" s="8"/>
    </row>
    <row r="54207" spans="68:73">
      <c r="BP54207" s="10"/>
      <c r="BQ54207" s="10"/>
      <c r="BR54207" s="10"/>
      <c r="BS54207" s="10"/>
      <c r="BT54207" s="10"/>
      <c r="BU54207" s="10"/>
    </row>
    <row r="54208" spans="68:73">
      <c r="BP54208" s="8"/>
      <c r="BQ54208" s="8"/>
      <c r="BR54208" s="8"/>
      <c r="BS54208" s="8"/>
      <c r="BT54208" s="8"/>
      <c r="BU54208" s="8"/>
    </row>
    <row r="54209" spans="68:73">
      <c r="BP54209" s="10"/>
      <c r="BQ54209" s="10"/>
      <c r="BR54209" s="10"/>
      <c r="BS54209" s="10"/>
      <c r="BT54209" s="10"/>
      <c r="BU54209" s="10"/>
    </row>
    <row r="54210" spans="68:73">
      <c r="BP54210" s="8"/>
      <c r="BQ54210" s="8"/>
      <c r="BR54210" s="8"/>
      <c r="BS54210" s="8"/>
      <c r="BT54210" s="8"/>
      <c r="BU54210" s="8"/>
    </row>
    <row r="54211" spans="68:73">
      <c r="BP54211" s="10"/>
      <c r="BQ54211" s="10"/>
      <c r="BR54211" s="10"/>
      <c r="BS54211" s="10"/>
      <c r="BT54211" s="10"/>
      <c r="BU54211" s="10"/>
    </row>
    <row r="54212" spans="68:73">
      <c r="BP54212" s="8"/>
      <c r="BQ54212" s="8"/>
      <c r="BR54212" s="8"/>
      <c r="BS54212" s="8"/>
      <c r="BT54212" s="8"/>
      <c r="BU54212" s="8"/>
    </row>
    <row r="54213" spans="68:73">
      <c r="BP54213" s="10"/>
      <c r="BQ54213" s="10"/>
      <c r="BR54213" s="10"/>
      <c r="BS54213" s="10"/>
      <c r="BT54213" s="10"/>
      <c r="BU54213" s="10"/>
    </row>
    <row r="54214" spans="68:73">
      <c r="BP54214" s="8"/>
      <c r="BQ54214" s="8"/>
      <c r="BR54214" s="8"/>
      <c r="BS54214" s="8"/>
      <c r="BT54214" s="8"/>
      <c r="BU54214" s="8"/>
    </row>
    <row r="54215" spans="68:73">
      <c r="BP54215" s="10"/>
      <c r="BQ54215" s="10"/>
      <c r="BR54215" s="10"/>
      <c r="BS54215" s="10"/>
      <c r="BT54215" s="10"/>
      <c r="BU54215" s="10"/>
    </row>
    <row r="54216" spans="68:73">
      <c r="BP54216" s="8"/>
      <c r="BQ54216" s="8"/>
      <c r="BR54216" s="8"/>
      <c r="BS54216" s="8"/>
      <c r="BT54216" s="8"/>
      <c r="BU54216" s="8"/>
    </row>
    <row r="54217" spans="68:73">
      <c r="BP54217" s="10"/>
      <c r="BQ54217" s="10"/>
      <c r="BR54217" s="10"/>
      <c r="BS54217" s="10"/>
      <c r="BT54217" s="10"/>
      <c r="BU54217" s="10"/>
    </row>
    <row r="54218" spans="68:73">
      <c r="BP54218" s="8"/>
      <c r="BQ54218" s="8"/>
      <c r="BR54218" s="8"/>
      <c r="BS54218" s="8"/>
      <c r="BT54218" s="8"/>
      <c r="BU54218" s="8"/>
    </row>
    <row r="54219" spans="68:73">
      <c r="BP54219" s="10"/>
      <c r="BQ54219" s="10"/>
      <c r="BR54219" s="10"/>
      <c r="BS54219" s="10"/>
      <c r="BT54219" s="10"/>
      <c r="BU54219" s="10"/>
    </row>
    <row r="54220" spans="68:73">
      <c r="BP54220" s="8"/>
      <c r="BQ54220" s="8"/>
      <c r="BR54220" s="8"/>
      <c r="BS54220" s="8"/>
      <c r="BT54220" s="8"/>
      <c r="BU54220" s="8"/>
    </row>
    <row r="54221" spans="68:73">
      <c r="BP54221" s="10"/>
      <c r="BQ54221" s="10"/>
      <c r="BR54221" s="10"/>
      <c r="BS54221" s="10"/>
      <c r="BT54221" s="10"/>
      <c r="BU54221" s="10"/>
    </row>
    <row r="54222" spans="68:73">
      <c r="BP54222" s="8"/>
      <c r="BQ54222" s="8"/>
      <c r="BR54222" s="8"/>
      <c r="BS54222" s="8"/>
      <c r="BT54222" s="8"/>
      <c r="BU54222" s="8"/>
    </row>
    <row r="54223" spans="68:73">
      <c r="BP54223" s="10"/>
      <c r="BQ54223" s="10"/>
      <c r="BR54223" s="10"/>
      <c r="BS54223" s="10"/>
      <c r="BT54223" s="10"/>
      <c r="BU54223" s="10"/>
    </row>
    <row r="54224" spans="68:73">
      <c r="BP54224" s="8"/>
      <c r="BQ54224" s="8"/>
      <c r="BR54224" s="8"/>
      <c r="BS54224" s="8"/>
      <c r="BT54224" s="8"/>
      <c r="BU54224" s="8"/>
    </row>
    <row r="54225" spans="68:73">
      <c r="BP54225" s="10"/>
      <c r="BQ54225" s="10"/>
      <c r="BR54225" s="10"/>
      <c r="BS54225" s="10"/>
      <c r="BT54225" s="10"/>
      <c r="BU54225" s="10"/>
    </row>
    <row r="54226" spans="68:73">
      <c r="BP54226" s="8"/>
      <c r="BQ54226" s="8"/>
      <c r="BR54226" s="8"/>
      <c r="BS54226" s="8"/>
      <c r="BT54226" s="8"/>
      <c r="BU54226" s="8"/>
    </row>
    <row r="54227" spans="68:73">
      <c r="BP54227" s="10"/>
      <c r="BQ54227" s="10"/>
      <c r="BR54227" s="10"/>
      <c r="BS54227" s="10"/>
      <c r="BT54227" s="10"/>
      <c r="BU54227" s="10"/>
    </row>
    <row r="54228" spans="68:73">
      <c r="BP54228" s="8"/>
      <c r="BQ54228" s="8"/>
      <c r="BR54228" s="8"/>
      <c r="BS54228" s="8"/>
      <c r="BT54228" s="8"/>
      <c r="BU54228" s="8"/>
    </row>
    <row r="54229" spans="68:73">
      <c r="BP54229" s="10"/>
      <c r="BQ54229" s="10"/>
      <c r="BR54229" s="10"/>
      <c r="BS54229" s="10"/>
      <c r="BT54229" s="10"/>
      <c r="BU54229" s="10"/>
    </row>
    <row r="54230" spans="68:73">
      <c r="BP54230" s="8"/>
      <c r="BQ54230" s="8"/>
      <c r="BR54230" s="8"/>
      <c r="BS54230" s="8"/>
      <c r="BT54230" s="8"/>
      <c r="BU54230" s="8"/>
    </row>
    <row r="54231" spans="68:73">
      <c r="BP54231" s="10"/>
      <c r="BQ54231" s="10"/>
      <c r="BR54231" s="10"/>
      <c r="BS54231" s="10"/>
      <c r="BT54231" s="10"/>
      <c r="BU54231" s="10"/>
    </row>
    <row r="54232" spans="68:73">
      <c r="BP54232" s="8"/>
      <c r="BQ54232" s="8"/>
      <c r="BR54232" s="8"/>
      <c r="BS54232" s="8"/>
      <c r="BT54232" s="8"/>
      <c r="BU54232" s="8"/>
    </row>
    <row r="54233" spans="68:73">
      <c r="BP54233" s="10"/>
      <c r="BQ54233" s="10"/>
      <c r="BR54233" s="10"/>
      <c r="BS54233" s="10"/>
      <c r="BT54233" s="10"/>
      <c r="BU54233" s="10"/>
    </row>
    <row r="54234" spans="68:73">
      <c r="BP54234" s="8"/>
      <c r="BQ54234" s="8"/>
      <c r="BR54234" s="8"/>
      <c r="BS54234" s="8"/>
      <c r="BT54234" s="8"/>
      <c r="BU54234" s="8"/>
    </row>
    <row r="54235" spans="68:73">
      <c r="BP54235" s="10"/>
      <c r="BQ54235" s="10"/>
      <c r="BR54235" s="10"/>
      <c r="BS54235" s="10"/>
      <c r="BT54235" s="10"/>
      <c r="BU54235" s="10"/>
    </row>
    <row r="54236" spans="68:73">
      <c r="BP54236" s="8"/>
      <c r="BQ54236" s="8"/>
      <c r="BR54236" s="8"/>
      <c r="BS54236" s="8"/>
      <c r="BT54236" s="8"/>
      <c r="BU54236" s="8"/>
    </row>
    <row r="54237" spans="68:73">
      <c r="BP54237" s="10"/>
      <c r="BQ54237" s="10"/>
      <c r="BR54237" s="10"/>
      <c r="BS54237" s="10"/>
      <c r="BT54237" s="10"/>
      <c r="BU54237" s="10"/>
    </row>
    <row r="54238" spans="68:73">
      <c r="BP54238" s="8"/>
      <c r="BQ54238" s="8"/>
      <c r="BR54238" s="8"/>
      <c r="BS54238" s="8"/>
      <c r="BT54238" s="8"/>
      <c r="BU54238" s="8"/>
    </row>
    <row r="54239" spans="68:73">
      <c r="BP54239" s="10"/>
      <c r="BQ54239" s="10"/>
      <c r="BR54239" s="10"/>
      <c r="BS54239" s="10"/>
      <c r="BT54239" s="10"/>
      <c r="BU54239" s="10"/>
    </row>
    <row r="54240" spans="68:73">
      <c r="BP54240" s="8"/>
      <c r="BQ54240" s="8"/>
      <c r="BR54240" s="8"/>
      <c r="BS54240" s="8"/>
      <c r="BT54240" s="8"/>
      <c r="BU54240" s="8"/>
    </row>
    <row r="54241" spans="68:73">
      <c r="BP54241" s="10"/>
      <c r="BQ54241" s="10"/>
      <c r="BR54241" s="10"/>
      <c r="BS54241" s="10"/>
      <c r="BT54241" s="10"/>
      <c r="BU54241" s="10"/>
    </row>
    <row r="54242" spans="68:73">
      <c r="BP54242" s="8"/>
      <c r="BQ54242" s="8"/>
      <c r="BR54242" s="8"/>
      <c r="BS54242" s="8"/>
      <c r="BT54242" s="8"/>
      <c r="BU54242" s="8"/>
    </row>
    <row r="54243" spans="68:73">
      <c r="BP54243" s="10"/>
      <c r="BQ54243" s="10"/>
      <c r="BR54243" s="10"/>
      <c r="BS54243" s="10"/>
      <c r="BT54243" s="10"/>
      <c r="BU54243" s="10"/>
    </row>
    <row r="54244" spans="68:73">
      <c r="BP54244" s="8"/>
      <c r="BQ54244" s="8"/>
      <c r="BR54244" s="8"/>
      <c r="BS54244" s="8"/>
      <c r="BT54244" s="8"/>
      <c r="BU54244" s="8"/>
    </row>
    <row r="54245" spans="68:73">
      <c r="BP54245" s="10"/>
      <c r="BQ54245" s="10"/>
      <c r="BR54245" s="10"/>
      <c r="BS54245" s="10"/>
      <c r="BT54245" s="10"/>
      <c r="BU54245" s="10"/>
    </row>
    <row r="54246" spans="68:73">
      <c r="BP54246" s="8"/>
      <c r="BQ54246" s="8"/>
      <c r="BR54246" s="8"/>
      <c r="BS54246" s="8"/>
      <c r="BT54246" s="8"/>
      <c r="BU54246" s="8"/>
    </row>
    <row r="54247" spans="68:73">
      <c r="BP54247" s="10"/>
      <c r="BQ54247" s="10"/>
      <c r="BR54247" s="10"/>
      <c r="BS54247" s="10"/>
      <c r="BT54247" s="10"/>
      <c r="BU54247" s="10"/>
    </row>
    <row r="54248" spans="68:73">
      <c r="BP54248" s="8"/>
      <c r="BQ54248" s="8"/>
      <c r="BR54248" s="8"/>
      <c r="BS54248" s="8"/>
      <c r="BT54248" s="8"/>
      <c r="BU54248" s="8"/>
    </row>
    <row r="54249" spans="68:73">
      <c r="BP54249" s="10"/>
      <c r="BQ54249" s="10"/>
      <c r="BR54249" s="10"/>
      <c r="BS54249" s="10"/>
      <c r="BT54249" s="10"/>
      <c r="BU54249" s="10"/>
    </row>
    <row r="54250" spans="68:73">
      <c r="BP54250" s="8"/>
      <c r="BQ54250" s="8"/>
      <c r="BR54250" s="8"/>
      <c r="BS54250" s="8"/>
      <c r="BT54250" s="8"/>
      <c r="BU54250" s="8"/>
    </row>
    <row r="54251" spans="68:73">
      <c r="BP54251" s="10"/>
      <c r="BQ54251" s="10"/>
      <c r="BR54251" s="10"/>
      <c r="BS54251" s="10"/>
      <c r="BT54251" s="10"/>
      <c r="BU54251" s="10"/>
    </row>
    <row r="54252" spans="68:73">
      <c r="BP54252" s="8"/>
      <c r="BQ54252" s="8"/>
      <c r="BR54252" s="8"/>
      <c r="BS54252" s="8"/>
      <c r="BT54252" s="8"/>
      <c r="BU54252" s="8"/>
    </row>
    <row r="54253" spans="68:73">
      <c r="BP54253" s="10"/>
      <c r="BQ54253" s="10"/>
      <c r="BR54253" s="10"/>
      <c r="BS54253" s="10"/>
      <c r="BT54253" s="10"/>
      <c r="BU54253" s="10"/>
    </row>
    <row r="54254" spans="68:73">
      <c r="BP54254" s="8"/>
      <c r="BQ54254" s="8"/>
      <c r="BR54254" s="8"/>
      <c r="BS54254" s="8"/>
      <c r="BT54254" s="8"/>
      <c r="BU54254" s="8"/>
    </row>
    <row r="54255" spans="68:73">
      <c r="BP54255" s="10"/>
      <c r="BQ54255" s="10"/>
      <c r="BR54255" s="10"/>
      <c r="BS54255" s="10"/>
      <c r="BT54255" s="10"/>
      <c r="BU54255" s="10"/>
    </row>
    <row r="54256" spans="68:73">
      <c r="BP54256" s="8"/>
      <c r="BQ54256" s="8"/>
      <c r="BR54256" s="8"/>
      <c r="BS54256" s="8"/>
      <c r="BT54256" s="8"/>
      <c r="BU54256" s="8"/>
    </row>
    <row r="54257" spans="68:73">
      <c r="BP54257" s="10"/>
      <c r="BQ54257" s="10"/>
      <c r="BR54257" s="10"/>
      <c r="BS54257" s="10"/>
      <c r="BT54257" s="10"/>
      <c r="BU54257" s="10"/>
    </row>
    <row r="54258" spans="68:73">
      <c r="BP54258" s="8"/>
      <c r="BQ54258" s="8"/>
      <c r="BR54258" s="8"/>
      <c r="BS54258" s="8"/>
      <c r="BT54258" s="8"/>
      <c r="BU54258" s="8"/>
    </row>
    <row r="54259" spans="68:73">
      <c r="BP54259" s="10"/>
      <c r="BQ54259" s="10"/>
      <c r="BR54259" s="10"/>
      <c r="BS54259" s="10"/>
      <c r="BT54259" s="10"/>
      <c r="BU54259" s="10"/>
    </row>
    <row r="54260" spans="68:73">
      <c r="BP54260" s="8"/>
      <c r="BQ54260" s="8"/>
      <c r="BR54260" s="8"/>
      <c r="BS54260" s="8"/>
      <c r="BT54260" s="8"/>
      <c r="BU54260" s="8"/>
    </row>
    <row r="54261" spans="68:73">
      <c r="BP54261" s="10"/>
      <c r="BQ54261" s="10"/>
      <c r="BR54261" s="10"/>
      <c r="BS54261" s="10"/>
      <c r="BT54261" s="10"/>
      <c r="BU54261" s="10"/>
    </row>
    <row r="54262" spans="68:73">
      <c r="BP54262" s="8"/>
      <c r="BQ54262" s="8"/>
      <c r="BR54262" s="8"/>
      <c r="BS54262" s="8"/>
      <c r="BT54262" s="8"/>
      <c r="BU54262" s="8"/>
    </row>
    <row r="54263" spans="68:73">
      <c r="BP54263" s="10"/>
      <c r="BQ54263" s="10"/>
      <c r="BR54263" s="10"/>
      <c r="BS54263" s="10"/>
      <c r="BT54263" s="10"/>
      <c r="BU54263" s="10"/>
    </row>
    <row r="54264" spans="68:73">
      <c r="BP54264" s="8"/>
      <c r="BQ54264" s="8"/>
      <c r="BR54264" s="8"/>
      <c r="BS54264" s="8"/>
      <c r="BT54264" s="8"/>
      <c r="BU54264" s="8"/>
    </row>
    <row r="54265" spans="68:73">
      <c r="BP54265" s="10"/>
      <c r="BQ54265" s="10"/>
      <c r="BR54265" s="10"/>
      <c r="BS54265" s="10"/>
      <c r="BT54265" s="10"/>
      <c r="BU54265" s="10"/>
    </row>
    <row r="54266" spans="68:73">
      <c r="BP54266" s="8"/>
      <c r="BQ54266" s="8"/>
      <c r="BR54266" s="8"/>
      <c r="BS54266" s="8"/>
      <c r="BT54266" s="8"/>
      <c r="BU54266" s="8"/>
    </row>
    <row r="54267" spans="68:73">
      <c r="BP54267" s="10"/>
      <c r="BQ54267" s="10"/>
      <c r="BR54267" s="10"/>
      <c r="BS54267" s="10"/>
      <c r="BT54267" s="10"/>
      <c r="BU54267" s="10"/>
    </row>
    <row r="54268" spans="68:73">
      <c r="BP54268" s="8"/>
      <c r="BQ54268" s="8"/>
      <c r="BR54268" s="8"/>
      <c r="BS54268" s="8"/>
      <c r="BT54268" s="8"/>
      <c r="BU54268" s="8"/>
    </row>
    <row r="54269" spans="68:73">
      <c r="BP54269" s="10"/>
      <c r="BQ54269" s="10"/>
      <c r="BR54269" s="10"/>
      <c r="BS54269" s="10"/>
      <c r="BT54269" s="10"/>
      <c r="BU54269" s="10"/>
    </row>
    <row r="54270" spans="68:73">
      <c r="BP54270" s="8"/>
      <c r="BQ54270" s="8"/>
      <c r="BR54270" s="8"/>
      <c r="BS54270" s="8"/>
      <c r="BT54270" s="8"/>
      <c r="BU54270" s="8"/>
    </row>
    <row r="54271" spans="68:73">
      <c r="BP54271" s="10"/>
      <c r="BQ54271" s="10"/>
      <c r="BR54271" s="10"/>
      <c r="BS54271" s="10"/>
      <c r="BT54271" s="10"/>
      <c r="BU54271" s="10"/>
    </row>
    <row r="54272" spans="68:73">
      <c r="BP54272" s="8"/>
      <c r="BQ54272" s="8"/>
      <c r="BR54272" s="8"/>
      <c r="BS54272" s="8"/>
      <c r="BT54272" s="8"/>
      <c r="BU54272" s="8"/>
    </row>
    <row r="54273" spans="68:73">
      <c r="BP54273" s="10"/>
      <c r="BQ54273" s="10"/>
      <c r="BR54273" s="10"/>
      <c r="BS54273" s="10"/>
      <c r="BT54273" s="10"/>
      <c r="BU54273" s="10"/>
    </row>
    <row r="54274" spans="68:73">
      <c r="BP54274" s="8"/>
      <c r="BQ54274" s="8"/>
      <c r="BR54274" s="8"/>
      <c r="BS54274" s="8"/>
      <c r="BT54274" s="8"/>
      <c r="BU54274" s="8"/>
    </row>
    <row r="54275" spans="68:73">
      <c r="BP54275" s="10"/>
      <c r="BQ54275" s="10"/>
      <c r="BR54275" s="10"/>
      <c r="BS54275" s="10"/>
      <c r="BT54275" s="10"/>
      <c r="BU54275" s="10"/>
    </row>
    <row r="54276" spans="68:73">
      <c r="BP54276" s="8"/>
      <c r="BQ54276" s="8"/>
      <c r="BR54276" s="8"/>
      <c r="BS54276" s="8"/>
      <c r="BT54276" s="8"/>
      <c r="BU54276" s="8"/>
    </row>
    <row r="54277" spans="68:73">
      <c r="BP54277" s="10"/>
      <c r="BQ54277" s="10"/>
      <c r="BR54277" s="10"/>
      <c r="BS54277" s="10"/>
      <c r="BT54277" s="10"/>
      <c r="BU54277" s="10"/>
    </row>
    <row r="54278" spans="68:73">
      <c r="BP54278" s="8"/>
      <c r="BQ54278" s="8"/>
      <c r="BR54278" s="8"/>
      <c r="BS54278" s="8"/>
      <c r="BT54278" s="8"/>
      <c r="BU54278" s="8"/>
    </row>
    <row r="54279" spans="68:73">
      <c r="BP54279" s="10"/>
      <c r="BQ54279" s="10"/>
      <c r="BR54279" s="10"/>
      <c r="BS54279" s="10"/>
      <c r="BT54279" s="10"/>
      <c r="BU54279" s="10"/>
    </row>
    <row r="54280" spans="68:73">
      <c r="BP54280" s="8"/>
      <c r="BQ54280" s="8"/>
      <c r="BR54280" s="8"/>
      <c r="BS54280" s="8"/>
      <c r="BT54280" s="8"/>
      <c r="BU54280" s="8"/>
    </row>
    <row r="54281" spans="68:73">
      <c r="BP54281" s="10"/>
      <c r="BQ54281" s="10"/>
      <c r="BR54281" s="10"/>
      <c r="BS54281" s="10"/>
      <c r="BT54281" s="10"/>
      <c r="BU54281" s="10"/>
    </row>
    <row r="54282" spans="68:73">
      <c r="BP54282" s="8"/>
      <c r="BQ54282" s="8"/>
      <c r="BR54282" s="8"/>
      <c r="BS54282" s="8"/>
      <c r="BT54282" s="8"/>
      <c r="BU54282" s="8"/>
    </row>
    <row r="54283" spans="68:73">
      <c r="BP54283" s="10"/>
      <c r="BQ54283" s="10"/>
      <c r="BR54283" s="10"/>
      <c r="BS54283" s="10"/>
      <c r="BT54283" s="10"/>
      <c r="BU54283" s="10"/>
    </row>
    <row r="54284" spans="68:73">
      <c r="BP54284" s="8"/>
      <c r="BQ54284" s="8"/>
      <c r="BR54284" s="8"/>
      <c r="BS54284" s="8"/>
      <c r="BT54284" s="8"/>
      <c r="BU54284" s="8"/>
    </row>
    <row r="54285" spans="68:73">
      <c r="BP54285" s="10"/>
      <c r="BQ54285" s="10"/>
      <c r="BR54285" s="10"/>
      <c r="BS54285" s="10"/>
      <c r="BT54285" s="10"/>
      <c r="BU54285" s="10"/>
    </row>
    <row r="54286" spans="68:73">
      <c r="BP54286" s="8"/>
      <c r="BQ54286" s="8"/>
      <c r="BR54286" s="8"/>
      <c r="BS54286" s="8"/>
      <c r="BT54286" s="8"/>
      <c r="BU54286" s="8"/>
    </row>
    <row r="54287" spans="68:73">
      <c r="BP54287" s="10"/>
      <c r="BQ54287" s="10"/>
      <c r="BR54287" s="10"/>
      <c r="BS54287" s="10"/>
      <c r="BT54287" s="10"/>
      <c r="BU54287" s="10"/>
    </row>
    <row r="54288" spans="68:73">
      <c r="BP54288" s="8"/>
      <c r="BQ54288" s="8"/>
      <c r="BR54288" s="8"/>
      <c r="BS54288" s="8"/>
      <c r="BT54288" s="8"/>
      <c r="BU54288" s="8"/>
    </row>
    <row r="54289" spans="68:73">
      <c r="BP54289" s="10"/>
      <c r="BQ54289" s="10"/>
      <c r="BR54289" s="10"/>
      <c r="BS54289" s="10"/>
      <c r="BT54289" s="10"/>
      <c r="BU54289" s="10"/>
    </row>
    <row r="54290" spans="68:73">
      <c r="BP54290" s="8"/>
      <c r="BQ54290" s="8"/>
      <c r="BR54290" s="8"/>
      <c r="BS54290" s="8"/>
      <c r="BT54290" s="8"/>
      <c r="BU54290" s="8"/>
    </row>
    <row r="54291" spans="68:73">
      <c r="BP54291" s="10"/>
      <c r="BQ54291" s="10"/>
      <c r="BR54291" s="10"/>
      <c r="BS54291" s="10"/>
      <c r="BT54291" s="10"/>
      <c r="BU54291" s="10"/>
    </row>
    <row r="54292" spans="68:73">
      <c r="BP54292" s="8"/>
      <c r="BQ54292" s="8"/>
      <c r="BR54292" s="8"/>
      <c r="BS54292" s="8"/>
      <c r="BT54292" s="8"/>
      <c r="BU54292" s="8"/>
    </row>
    <row r="54293" spans="68:73">
      <c r="BP54293" s="10"/>
      <c r="BQ54293" s="10"/>
      <c r="BR54293" s="10"/>
      <c r="BS54293" s="10"/>
      <c r="BT54293" s="10"/>
      <c r="BU54293" s="10"/>
    </row>
    <row r="54294" spans="68:73">
      <c r="BP54294" s="8"/>
      <c r="BQ54294" s="8"/>
      <c r="BR54294" s="8"/>
      <c r="BS54294" s="8"/>
      <c r="BT54294" s="8"/>
      <c r="BU54294" s="8"/>
    </row>
    <row r="54295" spans="68:73">
      <c r="BP54295" s="10"/>
      <c r="BQ54295" s="10"/>
      <c r="BR54295" s="10"/>
      <c r="BS54295" s="10"/>
      <c r="BT54295" s="10"/>
      <c r="BU54295" s="10"/>
    </row>
    <row r="54296" spans="68:73">
      <c r="BP54296" s="8"/>
      <c r="BQ54296" s="8"/>
      <c r="BR54296" s="8"/>
      <c r="BS54296" s="8"/>
      <c r="BT54296" s="8"/>
      <c r="BU54296" s="8"/>
    </row>
    <row r="54297" spans="68:73">
      <c r="BP54297" s="10"/>
      <c r="BQ54297" s="10"/>
      <c r="BR54297" s="10"/>
      <c r="BS54297" s="10"/>
      <c r="BT54297" s="10"/>
      <c r="BU54297" s="10"/>
    </row>
    <row r="54298" spans="68:73">
      <c r="BP54298" s="8"/>
      <c r="BQ54298" s="8"/>
      <c r="BR54298" s="8"/>
      <c r="BS54298" s="8"/>
      <c r="BT54298" s="8"/>
      <c r="BU54298" s="8"/>
    </row>
    <row r="54299" spans="68:73">
      <c r="BP54299" s="10"/>
      <c r="BQ54299" s="10"/>
      <c r="BR54299" s="10"/>
      <c r="BS54299" s="10"/>
      <c r="BT54299" s="10"/>
      <c r="BU54299" s="10"/>
    </row>
    <row r="54300" spans="68:73">
      <c r="BP54300" s="8"/>
      <c r="BQ54300" s="8"/>
      <c r="BR54300" s="8"/>
      <c r="BS54300" s="8"/>
      <c r="BT54300" s="8"/>
      <c r="BU54300" s="8"/>
    </row>
    <row r="54301" spans="68:73">
      <c r="BP54301" s="10"/>
      <c r="BQ54301" s="10"/>
      <c r="BR54301" s="10"/>
      <c r="BS54301" s="10"/>
      <c r="BT54301" s="10"/>
      <c r="BU54301" s="10"/>
    </row>
    <row r="54302" spans="68:73">
      <c r="BP54302" s="8"/>
      <c r="BQ54302" s="8"/>
      <c r="BR54302" s="8"/>
      <c r="BS54302" s="8"/>
      <c r="BT54302" s="8"/>
      <c r="BU54302" s="8"/>
    </row>
    <row r="54303" spans="68:73">
      <c r="BP54303" s="10"/>
      <c r="BQ54303" s="10"/>
      <c r="BR54303" s="10"/>
      <c r="BS54303" s="10"/>
      <c r="BT54303" s="10"/>
      <c r="BU54303" s="10"/>
    </row>
    <row r="54304" spans="68:73">
      <c r="BP54304" s="8"/>
      <c r="BQ54304" s="8"/>
      <c r="BR54304" s="8"/>
      <c r="BS54304" s="8"/>
      <c r="BT54304" s="8"/>
      <c r="BU54304" s="8"/>
    </row>
    <row r="54305" spans="68:73">
      <c r="BP54305" s="10"/>
      <c r="BQ54305" s="10"/>
      <c r="BR54305" s="10"/>
      <c r="BS54305" s="10"/>
      <c r="BT54305" s="10"/>
      <c r="BU54305" s="10"/>
    </row>
    <row r="54306" spans="68:73">
      <c r="BP54306" s="8"/>
      <c r="BQ54306" s="8"/>
      <c r="BR54306" s="8"/>
      <c r="BS54306" s="8"/>
      <c r="BT54306" s="8"/>
      <c r="BU54306" s="8"/>
    </row>
    <row r="54307" spans="68:73">
      <c r="BP54307" s="10"/>
      <c r="BQ54307" s="10"/>
      <c r="BR54307" s="10"/>
      <c r="BS54307" s="10"/>
      <c r="BT54307" s="10"/>
      <c r="BU54307" s="10"/>
    </row>
    <row r="54308" spans="68:73">
      <c r="BP54308" s="8"/>
      <c r="BQ54308" s="8"/>
      <c r="BR54308" s="8"/>
      <c r="BS54308" s="8"/>
      <c r="BT54308" s="8"/>
      <c r="BU54308" s="8"/>
    </row>
    <row r="54309" spans="68:73">
      <c r="BP54309" s="10"/>
      <c r="BQ54309" s="10"/>
      <c r="BR54309" s="10"/>
      <c r="BS54309" s="10"/>
      <c r="BT54309" s="10"/>
      <c r="BU54309" s="10"/>
    </row>
    <row r="54310" spans="68:73">
      <c r="BP54310" s="8"/>
      <c r="BQ54310" s="8"/>
      <c r="BR54310" s="8"/>
      <c r="BS54310" s="8"/>
      <c r="BT54310" s="8"/>
      <c r="BU54310" s="8"/>
    </row>
    <row r="54311" spans="68:73">
      <c r="BP54311" s="10"/>
      <c r="BQ54311" s="10"/>
      <c r="BR54311" s="10"/>
      <c r="BS54311" s="10"/>
      <c r="BT54311" s="10"/>
      <c r="BU54311" s="10"/>
    </row>
    <row r="54312" spans="68:73">
      <c r="BP54312" s="8"/>
      <c r="BQ54312" s="8"/>
      <c r="BR54312" s="8"/>
      <c r="BS54312" s="8"/>
      <c r="BT54312" s="8"/>
      <c r="BU54312" s="8"/>
    </row>
    <row r="54313" spans="68:73">
      <c r="BP54313" s="10"/>
      <c r="BQ54313" s="10"/>
      <c r="BR54313" s="10"/>
      <c r="BS54313" s="10"/>
      <c r="BT54313" s="10"/>
      <c r="BU54313" s="10"/>
    </row>
    <row r="54314" spans="68:73">
      <c r="BP54314" s="8"/>
      <c r="BQ54314" s="8"/>
      <c r="BR54314" s="8"/>
      <c r="BS54314" s="8"/>
      <c r="BT54314" s="8"/>
      <c r="BU54314" s="8"/>
    </row>
    <row r="54315" spans="68:73">
      <c r="BP54315" s="10"/>
      <c r="BQ54315" s="10"/>
      <c r="BR54315" s="10"/>
      <c r="BS54315" s="10"/>
      <c r="BT54315" s="10"/>
      <c r="BU54315" s="10"/>
    </row>
    <row r="54316" spans="68:73">
      <c r="BP54316" s="8"/>
      <c r="BQ54316" s="8"/>
      <c r="BR54316" s="8"/>
      <c r="BS54316" s="8"/>
      <c r="BT54316" s="8"/>
      <c r="BU54316" s="8"/>
    </row>
    <row r="54317" spans="68:73">
      <c r="BP54317" s="10"/>
      <c r="BQ54317" s="10"/>
      <c r="BR54317" s="10"/>
      <c r="BS54317" s="10"/>
      <c r="BT54317" s="10"/>
      <c r="BU54317" s="10"/>
    </row>
    <row r="54318" spans="68:73">
      <c r="BP54318" s="8"/>
      <c r="BQ54318" s="8"/>
      <c r="BR54318" s="8"/>
      <c r="BS54318" s="8"/>
      <c r="BT54318" s="8"/>
      <c r="BU54318" s="8"/>
    </row>
    <row r="54319" spans="68:73">
      <c r="BP54319" s="10"/>
      <c r="BQ54319" s="10"/>
      <c r="BR54319" s="10"/>
      <c r="BS54319" s="10"/>
      <c r="BT54319" s="10"/>
      <c r="BU54319" s="10"/>
    </row>
    <row r="54320" spans="68:73">
      <c r="BP54320" s="8"/>
      <c r="BQ54320" s="8"/>
      <c r="BR54320" s="8"/>
      <c r="BS54320" s="8"/>
      <c r="BT54320" s="8"/>
      <c r="BU54320" s="8"/>
    </row>
    <row r="54321" spans="68:73">
      <c r="BP54321" s="10"/>
      <c r="BQ54321" s="10"/>
      <c r="BR54321" s="10"/>
      <c r="BS54321" s="10"/>
      <c r="BT54321" s="10"/>
      <c r="BU54321" s="10"/>
    </row>
    <row r="54322" spans="68:73">
      <c r="BP54322" s="8"/>
      <c r="BQ54322" s="8"/>
      <c r="BR54322" s="8"/>
      <c r="BS54322" s="8"/>
      <c r="BT54322" s="8"/>
      <c r="BU54322" s="8"/>
    </row>
    <row r="54323" spans="68:73">
      <c r="BP54323" s="10"/>
      <c r="BQ54323" s="10"/>
      <c r="BR54323" s="10"/>
      <c r="BS54323" s="10"/>
      <c r="BT54323" s="10"/>
      <c r="BU54323" s="10"/>
    </row>
    <row r="54324" spans="68:73">
      <c r="BP54324" s="8"/>
      <c r="BQ54324" s="8"/>
      <c r="BR54324" s="8"/>
      <c r="BS54324" s="8"/>
      <c r="BT54324" s="8"/>
      <c r="BU54324" s="8"/>
    </row>
    <row r="54325" spans="68:73">
      <c r="BP54325" s="10"/>
      <c r="BQ54325" s="10"/>
      <c r="BR54325" s="10"/>
      <c r="BS54325" s="10"/>
      <c r="BT54325" s="10"/>
      <c r="BU54325" s="10"/>
    </row>
    <row r="54326" spans="68:73">
      <c r="BP54326" s="8"/>
      <c r="BQ54326" s="8"/>
      <c r="BR54326" s="8"/>
      <c r="BS54326" s="8"/>
      <c r="BT54326" s="8"/>
      <c r="BU54326" s="8"/>
    </row>
    <row r="54327" spans="68:73">
      <c r="BP54327" s="10"/>
      <c r="BQ54327" s="10"/>
      <c r="BR54327" s="10"/>
      <c r="BS54327" s="10"/>
      <c r="BT54327" s="10"/>
      <c r="BU54327" s="10"/>
    </row>
    <row r="54328" spans="68:73">
      <c r="BP54328" s="8"/>
      <c r="BQ54328" s="8"/>
      <c r="BR54328" s="8"/>
      <c r="BS54328" s="8"/>
      <c r="BT54328" s="8"/>
      <c r="BU54328" s="8"/>
    </row>
    <row r="54329" spans="68:73">
      <c r="BP54329" s="10"/>
      <c r="BQ54329" s="10"/>
      <c r="BR54329" s="10"/>
      <c r="BS54329" s="10"/>
      <c r="BT54329" s="10"/>
      <c r="BU54329" s="10"/>
    </row>
    <row r="54330" spans="68:73">
      <c r="BP54330" s="8"/>
      <c r="BQ54330" s="8"/>
      <c r="BR54330" s="8"/>
      <c r="BS54330" s="8"/>
      <c r="BT54330" s="8"/>
      <c r="BU54330" s="8"/>
    </row>
    <row r="54331" spans="68:73">
      <c r="BP54331" s="10"/>
      <c r="BQ54331" s="10"/>
      <c r="BR54331" s="10"/>
      <c r="BS54331" s="10"/>
      <c r="BT54331" s="10"/>
      <c r="BU54331" s="10"/>
    </row>
    <row r="54332" spans="68:73">
      <c r="BP54332" s="8"/>
      <c r="BQ54332" s="8"/>
      <c r="BR54332" s="8"/>
      <c r="BS54332" s="8"/>
      <c r="BT54332" s="8"/>
      <c r="BU54332" s="8"/>
    </row>
    <row r="54333" spans="68:73">
      <c r="BP54333" s="10"/>
      <c r="BQ54333" s="10"/>
      <c r="BR54333" s="10"/>
      <c r="BS54333" s="10"/>
      <c r="BT54333" s="10"/>
      <c r="BU54333" s="10"/>
    </row>
    <row r="54334" spans="68:73">
      <c r="BP54334" s="8"/>
      <c r="BQ54334" s="8"/>
      <c r="BR54334" s="8"/>
      <c r="BS54334" s="8"/>
      <c r="BT54334" s="8"/>
      <c r="BU54334" s="8"/>
    </row>
    <row r="54335" spans="68:73">
      <c r="BP54335" s="10"/>
      <c r="BQ54335" s="10"/>
      <c r="BR54335" s="10"/>
      <c r="BS54335" s="10"/>
      <c r="BT54335" s="10"/>
      <c r="BU54335" s="10"/>
    </row>
    <row r="54336" spans="68:73">
      <c r="BP54336" s="8"/>
      <c r="BQ54336" s="8"/>
      <c r="BR54336" s="8"/>
      <c r="BS54336" s="8"/>
      <c r="BT54336" s="8"/>
      <c r="BU54336" s="8"/>
    </row>
    <row r="54337" spans="68:73">
      <c r="BP54337" s="10"/>
      <c r="BQ54337" s="10"/>
      <c r="BR54337" s="10"/>
      <c r="BS54337" s="10"/>
      <c r="BT54337" s="10"/>
      <c r="BU54337" s="10"/>
    </row>
    <row r="54338" spans="68:73">
      <c r="BP54338" s="8"/>
      <c r="BQ54338" s="8"/>
      <c r="BR54338" s="8"/>
      <c r="BS54338" s="8"/>
      <c r="BT54338" s="8"/>
      <c r="BU54338" s="8"/>
    </row>
    <row r="54339" spans="68:73">
      <c r="BP54339" s="10"/>
      <c r="BQ54339" s="10"/>
      <c r="BR54339" s="10"/>
      <c r="BS54339" s="10"/>
      <c r="BT54339" s="10"/>
      <c r="BU54339" s="10"/>
    </row>
    <row r="54340" spans="68:73">
      <c r="BP54340" s="8"/>
      <c r="BQ54340" s="8"/>
      <c r="BR54340" s="8"/>
      <c r="BS54340" s="8"/>
      <c r="BT54340" s="8"/>
      <c r="BU54340" s="8"/>
    </row>
    <row r="54341" spans="68:73">
      <c r="BP54341" s="10"/>
      <c r="BQ54341" s="10"/>
      <c r="BR54341" s="10"/>
      <c r="BS54341" s="10"/>
      <c r="BT54341" s="10"/>
      <c r="BU54341" s="10"/>
    </row>
    <row r="54342" spans="68:73">
      <c r="BP54342" s="8"/>
      <c r="BQ54342" s="8"/>
      <c r="BR54342" s="8"/>
      <c r="BS54342" s="8"/>
      <c r="BT54342" s="8"/>
      <c r="BU54342" s="8"/>
    </row>
    <row r="54343" spans="68:73">
      <c r="BP54343" s="10"/>
      <c r="BQ54343" s="10"/>
      <c r="BR54343" s="10"/>
      <c r="BS54343" s="10"/>
      <c r="BT54343" s="10"/>
      <c r="BU54343" s="10"/>
    </row>
    <row r="54344" spans="68:73">
      <c r="BP54344" s="8"/>
      <c r="BQ54344" s="8"/>
      <c r="BR54344" s="8"/>
      <c r="BS54344" s="8"/>
      <c r="BT54344" s="8"/>
      <c r="BU54344" s="8"/>
    </row>
    <row r="54345" spans="68:73">
      <c r="BP54345" s="10"/>
      <c r="BQ54345" s="10"/>
      <c r="BR54345" s="10"/>
      <c r="BS54345" s="10"/>
      <c r="BT54345" s="10"/>
      <c r="BU54345" s="10"/>
    </row>
    <row r="54346" spans="68:73">
      <c r="BP54346" s="8"/>
      <c r="BQ54346" s="8"/>
      <c r="BR54346" s="8"/>
      <c r="BS54346" s="8"/>
      <c r="BT54346" s="8"/>
      <c r="BU54346" s="8"/>
    </row>
    <row r="54347" spans="68:73">
      <c r="BP54347" s="10"/>
      <c r="BQ54347" s="10"/>
      <c r="BR54347" s="10"/>
      <c r="BS54347" s="10"/>
      <c r="BT54347" s="10"/>
      <c r="BU54347" s="10"/>
    </row>
    <row r="54348" spans="68:73">
      <c r="BP54348" s="8"/>
      <c r="BQ54348" s="8"/>
      <c r="BR54348" s="8"/>
      <c r="BS54348" s="8"/>
      <c r="BT54348" s="8"/>
      <c r="BU54348" s="8"/>
    </row>
    <row r="54349" spans="68:73">
      <c r="BP54349" s="10"/>
      <c r="BQ54349" s="10"/>
      <c r="BR54349" s="10"/>
      <c r="BS54349" s="10"/>
      <c r="BT54349" s="10"/>
      <c r="BU54349" s="10"/>
    </row>
    <row r="54350" spans="68:73">
      <c r="BP54350" s="8"/>
      <c r="BQ54350" s="8"/>
      <c r="BR54350" s="8"/>
      <c r="BS54350" s="8"/>
      <c r="BT54350" s="8"/>
      <c r="BU54350" s="8"/>
    </row>
    <row r="54351" spans="68:73">
      <c r="BP54351" s="10"/>
      <c r="BQ54351" s="10"/>
      <c r="BR54351" s="10"/>
      <c r="BS54351" s="10"/>
      <c r="BT54351" s="10"/>
      <c r="BU54351" s="10"/>
    </row>
    <row r="54352" spans="68:73">
      <c r="BP54352" s="8"/>
      <c r="BQ54352" s="8"/>
      <c r="BR54352" s="8"/>
      <c r="BS54352" s="8"/>
      <c r="BT54352" s="8"/>
      <c r="BU54352" s="8"/>
    </row>
    <row r="54353" spans="68:73">
      <c r="BP54353" s="10"/>
      <c r="BQ54353" s="10"/>
      <c r="BR54353" s="10"/>
      <c r="BS54353" s="10"/>
      <c r="BT54353" s="10"/>
      <c r="BU54353" s="10"/>
    </row>
    <row r="54354" spans="68:73">
      <c r="BP54354" s="8"/>
      <c r="BQ54354" s="8"/>
      <c r="BR54354" s="8"/>
      <c r="BS54354" s="8"/>
      <c r="BT54354" s="8"/>
      <c r="BU54354" s="8"/>
    </row>
    <row r="54355" spans="68:73">
      <c r="BP54355" s="10"/>
      <c r="BQ54355" s="10"/>
      <c r="BR54355" s="10"/>
      <c r="BS54355" s="10"/>
      <c r="BT54355" s="10"/>
      <c r="BU54355" s="10"/>
    </row>
    <row r="54356" spans="68:73">
      <c r="BP54356" s="8"/>
      <c r="BQ54356" s="8"/>
      <c r="BR54356" s="8"/>
      <c r="BS54356" s="8"/>
      <c r="BT54356" s="8"/>
      <c r="BU54356" s="8"/>
    </row>
    <row r="54357" spans="68:73">
      <c r="BP54357" s="10"/>
      <c r="BQ54357" s="10"/>
      <c r="BR54357" s="10"/>
      <c r="BS54357" s="10"/>
      <c r="BT54357" s="10"/>
      <c r="BU54357" s="10"/>
    </row>
    <row r="54358" spans="68:73">
      <c r="BP54358" s="8"/>
      <c r="BQ54358" s="8"/>
      <c r="BR54358" s="8"/>
      <c r="BS54358" s="8"/>
      <c r="BT54358" s="8"/>
      <c r="BU54358" s="8"/>
    </row>
    <row r="54359" spans="68:73">
      <c r="BP54359" s="10"/>
      <c r="BQ54359" s="10"/>
      <c r="BR54359" s="10"/>
      <c r="BS54359" s="10"/>
      <c r="BT54359" s="10"/>
      <c r="BU54359" s="10"/>
    </row>
    <row r="54360" spans="68:73">
      <c r="BP54360" s="8"/>
      <c r="BQ54360" s="8"/>
      <c r="BR54360" s="8"/>
      <c r="BS54360" s="8"/>
      <c r="BT54360" s="8"/>
      <c r="BU54360" s="8"/>
    </row>
    <row r="54361" spans="68:73">
      <c r="BP54361" s="10"/>
      <c r="BQ54361" s="10"/>
      <c r="BR54361" s="10"/>
      <c r="BS54361" s="10"/>
      <c r="BT54361" s="10"/>
      <c r="BU54361" s="10"/>
    </row>
    <row r="54362" spans="68:73">
      <c r="BP54362" s="8"/>
      <c r="BQ54362" s="8"/>
      <c r="BR54362" s="8"/>
      <c r="BS54362" s="8"/>
      <c r="BT54362" s="8"/>
      <c r="BU54362" s="8"/>
    </row>
    <row r="54363" spans="68:73">
      <c r="BP54363" s="10"/>
      <c r="BQ54363" s="10"/>
      <c r="BR54363" s="10"/>
      <c r="BS54363" s="10"/>
      <c r="BT54363" s="10"/>
      <c r="BU54363" s="10"/>
    </row>
    <row r="54364" spans="68:73">
      <c r="BP54364" s="8"/>
      <c r="BQ54364" s="8"/>
      <c r="BR54364" s="8"/>
      <c r="BS54364" s="8"/>
      <c r="BT54364" s="8"/>
      <c r="BU54364" s="8"/>
    </row>
    <row r="54365" spans="68:73">
      <c r="BP54365" s="10"/>
      <c r="BQ54365" s="10"/>
      <c r="BR54365" s="10"/>
      <c r="BS54365" s="10"/>
      <c r="BT54365" s="10"/>
      <c r="BU54365" s="10"/>
    </row>
    <row r="54366" spans="68:73">
      <c r="BP54366" s="8"/>
      <c r="BQ54366" s="8"/>
      <c r="BR54366" s="8"/>
      <c r="BS54366" s="8"/>
      <c r="BT54366" s="8"/>
      <c r="BU54366" s="8"/>
    </row>
    <row r="54367" spans="68:73">
      <c r="BP54367" s="10"/>
      <c r="BQ54367" s="10"/>
      <c r="BR54367" s="10"/>
      <c r="BS54367" s="10"/>
      <c r="BT54367" s="10"/>
      <c r="BU54367" s="10"/>
    </row>
    <row r="54368" spans="68:73">
      <c r="BP54368" s="8"/>
      <c r="BQ54368" s="8"/>
      <c r="BR54368" s="8"/>
      <c r="BS54368" s="8"/>
      <c r="BT54368" s="8"/>
      <c r="BU54368" s="8"/>
    </row>
    <row r="54369" spans="68:73">
      <c r="BP54369" s="10"/>
      <c r="BQ54369" s="10"/>
      <c r="BR54369" s="10"/>
      <c r="BS54369" s="10"/>
      <c r="BT54369" s="10"/>
      <c r="BU54369" s="10"/>
    </row>
    <row r="54370" spans="68:73">
      <c r="BP54370" s="8"/>
      <c r="BQ54370" s="8"/>
      <c r="BR54370" s="8"/>
      <c r="BS54370" s="8"/>
      <c r="BT54370" s="8"/>
      <c r="BU54370" s="8"/>
    </row>
    <row r="54371" spans="68:73">
      <c r="BP54371" s="10"/>
      <c r="BQ54371" s="10"/>
      <c r="BR54371" s="10"/>
      <c r="BS54371" s="10"/>
      <c r="BT54371" s="10"/>
      <c r="BU54371" s="10"/>
    </row>
    <row r="54372" spans="68:73">
      <c r="BP54372" s="8"/>
      <c r="BQ54372" s="8"/>
      <c r="BR54372" s="8"/>
      <c r="BS54372" s="8"/>
      <c r="BT54372" s="8"/>
      <c r="BU54372" s="8"/>
    </row>
    <row r="54373" spans="68:73">
      <c r="BP54373" s="10"/>
      <c r="BQ54373" s="10"/>
      <c r="BR54373" s="10"/>
      <c r="BS54373" s="10"/>
      <c r="BT54373" s="10"/>
      <c r="BU54373" s="10"/>
    </row>
    <row r="54374" spans="68:73">
      <c r="BP54374" s="8"/>
      <c r="BQ54374" s="8"/>
      <c r="BR54374" s="8"/>
      <c r="BS54374" s="8"/>
      <c r="BT54374" s="8"/>
      <c r="BU54374" s="8"/>
    </row>
    <row r="54375" spans="68:73">
      <c r="BP54375" s="10"/>
      <c r="BQ54375" s="10"/>
      <c r="BR54375" s="10"/>
      <c r="BS54375" s="10"/>
      <c r="BT54375" s="10"/>
      <c r="BU54375" s="10"/>
    </row>
    <row r="54376" spans="68:73">
      <c r="BP54376" s="8"/>
      <c r="BQ54376" s="8"/>
      <c r="BR54376" s="8"/>
      <c r="BS54376" s="8"/>
      <c r="BT54376" s="8"/>
      <c r="BU54376" s="8"/>
    </row>
    <row r="54377" spans="68:73">
      <c r="BP54377" s="10"/>
      <c r="BQ54377" s="10"/>
      <c r="BR54377" s="10"/>
      <c r="BS54377" s="10"/>
      <c r="BT54377" s="10"/>
      <c r="BU54377" s="10"/>
    </row>
    <row r="54378" spans="68:73">
      <c r="BP54378" s="8"/>
      <c r="BQ54378" s="8"/>
      <c r="BR54378" s="8"/>
      <c r="BS54378" s="8"/>
      <c r="BT54378" s="8"/>
      <c r="BU54378" s="8"/>
    </row>
    <row r="54379" spans="68:73">
      <c r="BP54379" s="10"/>
      <c r="BQ54379" s="10"/>
      <c r="BR54379" s="10"/>
      <c r="BS54379" s="10"/>
      <c r="BT54379" s="10"/>
      <c r="BU54379" s="10"/>
    </row>
    <row r="54380" spans="68:73">
      <c r="BP54380" s="8"/>
      <c r="BQ54380" s="8"/>
      <c r="BR54380" s="8"/>
      <c r="BS54380" s="8"/>
      <c r="BT54380" s="8"/>
      <c r="BU54380" s="8"/>
    </row>
    <row r="54381" spans="68:73">
      <c r="BP54381" s="10"/>
      <c r="BQ54381" s="10"/>
      <c r="BR54381" s="10"/>
      <c r="BS54381" s="10"/>
      <c r="BT54381" s="10"/>
      <c r="BU54381" s="10"/>
    </row>
    <row r="54382" spans="68:73">
      <c r="BP54382" s="8"/>
      <c r="BQ54382" s="8"/>
      <c r="BR54382" s="8"/>
      <c r="BS54382" s="8"/>
      <c r="BT54382" s="8"/>
      <c r="BU54382" s="8"/>
    </row>
    <row r="54383" spans="68:73">
      <c r="BP54383" s="10"/>
      <c r="BQ54383" s="10"/>
      <c r="BR54383" s="10"/>
      <c r="BS54383" s="10"/>
      <c r="BT54383" s="10"/>
      <c r="BU54383" s="10"/>
    </row>
    <row r="54384" spans="68:73">
      <c r="BP54384" s="8"/>
      <c r="BQ54384" s="8"/>
      <c r="BR54384" s="8"/>
      <c r="BS54384" s="8"/>
      <c r="BT54384" s="8"/>
      <c r="BU54384" s="8"/>
    </row>
    <row r="54385" spans="68:73">
      <c r="BP54385" s="10"/>
      <c r="BQ54385" s="10"/>
      <c r="BR54385" s="10"/>
      <c r="BS54385" s="10"/>
      <c r="BT54385" s="10"/>
      <c r="BU54385" s="10"/>
    </row>
    <row r="54386" spans="68:73">
      <c r="BP54386" s="8"/>
      <c r="BQ54386" s="8"/>
      <c r="BR54386" s="8"/>
      <c r="BS54386" s="8"/>
      <c r="BT54386" s="8"/>
      <c r="BU54386" s="8"/>
    </row>
    <row r="54387" spans="68:73">
      <c r="BP54387" s="10"/>
      <c r="BQ54387" s="10"/>
      <c r="BR54387" s="10"/>
      <c r="BS54387" s="10"/>
      <c r="BT54387" s="10"/>
      <c r="BU54387" s="10"/>
    </row>
    <row r="54388" spans="68:73">
      <c r="BP54388" s="8"/>
      <c r="BQ54388" s="8"/>
      <c r="BR54388" s="8"/>
      <c r="BS54388" s="8"/>
      <c r="BT54388" s="8"/>
      <c r="BU54388" s="8"/>
    </row>
    <row r="54389" spans="68:73">
      <c r="BP54389" s="10"/>
      <c r="BQ54389" s="10"/>
      <c r="BR54389" s="10"/>
      <c r="BS54389" s="10"/>
      <c r="BT54389" s="10"/>
      <c r="BU54389" s="10"/>
    </row>
    <row r="54390" spans="68:73">
      <c r="BP54390" s="8"/>
      <c r="BQ54390" s="8"/>
      <c r="BR54390" s="8"/>
      <c r="BS54390" s="8"/>
      <c r="BT54390" s="8"/>
      <c r="BU54390" s="8"/>
    </row>
    <row r="54391" spans="68:73">
      <c r="BP54391" s="10"/>
      <c r="BQ54391" s="10"/>
      <c r="BR54391" s="10"/>
      <c r="BS54391" s="10"/>
      <c r="BT54391" s="10"/>
      <c r="BU54391" s="10"/>
    </row>
    <row r="54392" spans="68:73">
      <c r="BP54392" s="8"/>
      <c r="BQ54392" s="8"/>
      <c r="BR54392" s="8"/>
      <c r="BS54392" s="8"/>
      <c r="BT54392" s="8"/>
      <c r="BU54392" s="8"/>
    </row>
    <row r="54393" spans="68:73">
      <c r="BP54393" s="10"/>
      <c r="BQ54393" s="10"/>
      <c r="BR54393" s="10"/>
      <c r="BS54393" s="10"/>
      <c r="BT54393" s="10"/>
      <c r="BU54393" s="10"/>
    </row>
    <row r="54394" spans="68:73">
      <c r="BP54394" s="8"/>
      <c r="BQ54394" s="8"/>
      <c r="BR54394" s="8"/>
      <c r="BS54394" s="8"/>
      <c r="BT54394" s="8"/>
      <c r="BU54394" s="8"/>
    </row>
    <row r="54395" spans="68:73">
      <c r="BP54395" s="10"/>
      <c r="BQ54395" s="10"/>
      <c r="BR54395" s="10"/>
      <c r="BS54395" s="10"/>
      <c r="BT54395" s="10"/>
      <c r="BU54395" s="10"/>
    </row>
    <row r="54396" spans="68:73">
      <c r="BP54396" s="8"/>
      <c r="BQ54396" s="8"/>
      <c r="BR54396" s="8"/>
      <c r="BS54396" s="8"/>
      <c r="BT54396" s="8"/>
      <c r="BU54396" s="8"/>
    </row>
    <row r="54397" spans="68:73">
      <c r="BP54397" s="10"/>
      <c r="BQ54397" s="10"/>
      <c r="BR54397" s="10"/>
      <c r="BS54397" s="10"/>
      <c r="BT54397" s="10"/>
      <c r="BU54397" s="10"/>
    </row>
    <row r="54398" spans="68:73">
      <c r="BP54398" s="8"/>
      <c r="BQ54398" s="8"/>
      <c r="BR54398" s="8"/>
      <c r="BS54398" s="8"/>
      <c r="BT54398" s="8"/>
      <c r="BU54398" s="8"/>
    </row>
    <row r="54399" spans="68:73">
      <c r="BP54399" s="10"/>
      <c r="BQ54399" s="10"/>
      <c r="BR54399" s="10"/>
      <c r="BS54399" s="10"/>
      <c r="BT54399" s="10"/>
      <c r="BU54399" s="10"/>
    </row>
    <row r="54400" spans="68:73">
      <c r="BP54400" s="8"/>
      <c r="BQ54400" s="8"/>
      <c r="BR54400" s="8"/>
      <c r="BS54400" s="8"/>
      <c r="BT54400" s="8"/>
      <c r="BU54400" s="8"/>
    </row>
    <row r="54401" spans="68:73">
      <c r="BP54401" s="10"/>
      <c r="BQ54401" s="10"/>
      <c r="BR54401" s="10"/>
      <c r="BS54401" s="10"/>
      <c r="BT54401" s="10"/>
      <c r="BU54401" s="10"/>
    </row>
    <row r="54402" spans="68:73">
      <c r="BP54402" s="8"/>
      <c r="BQ54402" s="8"/>
      <c r="BR54402" s="8"/>
      <c r="BS54402" s="8"/>
      <c r="BT54402" s="8"/>
      <c r="BU54402" s="8"/>
    </row>
    <row r="54403" spans="68:73">
      <c r="BP54403" s="10"/>
      <c r="BQ54403" s="10"/>
      <c r="BR54403" s="10"/>
      <c r="BS54403" s="10"/>
      <c r="BT54403" s="10"/>
      <c r="BU54403" s="10"/>
    </row>
    <row r="54404" spans="68:73">
      <c r="BP54404" s="8"/>
      <c r="BQ54404" s="8"/>
      <c r="BR54404" s="8"/>
      <c r="BS54404" s="8"/>
      <c r="BT54404" s="8"/>
      <c r="BU54404" s="8"/>
    </row>
    <row r="54405" spans="68:73">
      <c r="BP54405" s="10"/>
      <c r="BQ54405" s="10"/>
      <c r="BR54405" s="10"/>
      <c r="BS54405" s="10"/>
      <c r="BT54405" s="10"/>
      <c r="BU54405" s="10"/>
    </row>
    <row r="54406" spans="68:73">
      <c r="BP54406" s="8"/>
      <c r="BQ54406" s="8"/>
      <c r="BR54406" s="8"/>
      <c r="BS54406" s="8"/>
      <c r="BT54406" s="8"/>
      <c r="BU54406" s="8"/>
    </row>
    <row r="54407" spans="68:73">
      <c r="BP54407" s="10"/>
      <c r="BQ54407" s="10"/>
      <c r="BR54407" s="10"/>
      <c r="BS54407" s="10"/>
      <c r="BT54407" s="10"/>
      <c r="BU54407" s="10"/>
    </row>
    <row r="54408" spans="68:73">
      <c r="BP54408" s="8"/>
      <c r="BQ54408" s="8"/>
      <c r="BR54408" s="8"/>
      <c r="BS54408" s="8"/>
      <c r="BT54408" s="8"/>
      <c r="BU54408" s="8"/>
    </row>
    <row r="54409" spans="68:73">
      <c r="BP54409" s="10"/>
      <c r="BQ54409" s="10"/>
      <c r="BR54409" s="10"/>
      <c r="BS54409" s="10"/>
      <c r="BT54409" s="10"/>
      <c r="BU54409" s="10"/>
    </row>
    <row r="54410" spans="68:73">
      <c r="BP54410" s="8"/>
      <c r="BQ54410" s="8"/>
      <c r="BR54410" s="8"/>
      <c r="BS54410" s="8"/>
      <c r="BT54410" s="8"/>
      <c r="BU54410" s="8"/>
    </row>
    <row r="54411" spans="68:73">
      <c r="BP54411" s="10"/>
      <c r="BQ54411" s="10"/>
      <c r="BR54411" s="10"/>
      <c r="BS54411" s="10"/>
      <c r="BT54411" s="10"/>
      <c r="BU54411" s="10"/>
    </row>
    <row r="54412" spans="68:73">
      <c r="BP54412" s="8"/>
      <c r="BQ54412" s="8"/>
      <c r="BR54412" s="8"/>
      <c r="BS54412" s="8"/>
      <c r="BT54412" s="8"/>
      <c r="BU54412" s="8"/>
    </row>
    <row r="54413" spans="68:73">
      <c r="BP54413" s="10"/>
      <c r="BQ54413" s="10"/>
      <c r="BR54413" s="10"/>
      <c r="BS54413" s="10"/>
      <c r="BT54413" s="10"/>
      <c r="BU54413" s="10"/>
    </row>
    <row r="54414" spans="68:73">
      <c r="BP54414" s="8"/>
      <c r="BQ54414" s="8"/>
      <c r="BR54414" s="8"/>
      <c r="BS54414" s="8"/>
      <c r="BT54414" s="8"/>
      <c r="BU54414" s="8"/>
    </row>
    <row r="54415" spans="68:73">
      <c r="BP54415" s="10"/>
      <c r="BQ54415" s="10"/>
      <c r="BR54415" s="10"/>
      <c r="BS54415" s="10"/>
      <c r="BT54415" s="10"/>
      <c r="BU54415" s="10"/>
    </row>
    <row r="54416" spans="68:73">
      <c r="BP54416" s="8"/>
      <c r="BQ54416" s="8"/>
      <c r="BR54416" s="8"/>
      <c r="BS54416" s="8"/>
      <c r="BT54416" s="8"/>
      <c r="BU54416" s="8"/>
    </row>
    <row r="54417" spans="68:73">
      <c r="BP54417" s="10"/>
      <c r="BQ54417" s="10"/>
      <c r="BR54417" s="10"/>
      <c r="BS54417" s="10"/>
      <c r="BT54417" s="10"/>
      <c r="BU54417" s="10"/>
    </row>
    <row r="54418" spans="68:73">
      <c r="BP54418" s="8"/>
      <c r="BQ54418" s="8"/>
      <c r="BR54418" s="8"/>
      <c r="BS54418" s="8"/>
      <c r="BT54418" s="8"/>
      <c r="BU54418" s="8"/>
    </row>
    <row r="54419" spans="68:73">
      <c r="BP54419" s="10"/>
      <c r="BQ54419" s="10"/>
      <c r="BR54419" s="10"/>
      <c r="BS54419" s="10"/>
      <c r="BT54419" s="10"/>
      <c r="BU54419" s="10"/>
    </row>
    <row r="54420" spans="68:73">
      <c r="BP54420" s="8"/>
      <c r="BQ54420" s="8"/>
      <c r="BR54420" s="8"/>
      <c r="BS54420" s="8"/>
      <c r="BT54420" s="8"/>
      <c r="BU54420" s="8"/>
    </row>
    <row r="54421" spans="68:73">
      <c r="BP54421" s="10"/>
      <c r="BQ54421" s="10"/>
      <c r="BR54421" s="10"/>
      <c r="BS54421" s="10"/>
      <c r="BT54421" s="10"/>
      <c r="BU54421" s="10"/>
    </row>
    <row r="54422" spans="68:73">
      <c r="BP54422" s="8"/>
      <c r="BQ54422" s="8"/>
      <c r="BR54422" s="8"/>
      <c r="BS54422" s="8"/>
      <c r="BT54422" s="8"/>
      <c r="BU54422" s="8"/>
    </row>
    <row r="54423" spans="68:73">
      <c r="BP54423" s="10"/>
      <c r="BQ54423" s="10"/>
      <c r="BR54423" s="10"/>
      <c r="BS54423" s="10"/>
      <c r="BT54423" s="10"/>
      <c r="BU54423" s="10"/>
    </row>
    <row r="54424" spans="68:73">
      <c r="BP54424" s="8"/>
      <c r="BQ54424" s="8"/>
      <c r="BR54424" s="8"/>
      <c r="BS54424" s="8"/>
      <c r="BT54424" s="8"/>
      <c r="BU54424" s="8"/>
    </row>
    <row r="54425" spans="68:73">
      <c r="BP54425" s="10"/>
      <c r="BQ54425" s="10"/>
      <c r="BR54425" s="10"/>
      <c r="BS54425" s="10"/>
      <c r="BT54425" s="10"/>
      <c r="BU54425" s="10"/>
    </row>
    <row r="54426" spans="68:73">
      <c r="BP54426" s="8"/>
      <c r="BQ54426" s="8"/>
      <c r="BR54426" s="8"/>
      <c r="BS54426" s="8"/>
      <c r="BT54426" s="8"/>
      <c r="BU54426" s="8"/>
    </row>
    <row r="54427" spans="68:73">
      <c r="BP54427" s="10"/>
      <c r="BQ54427" s="10"/>
      <c r="BR54427" s="10"/>
      <c r="BS54427" s="10"/>
      <c r="BT54427" s="10"/>
      <c r="BU54427" s="10"/>
    </row>
    <row r="54428" spans="68:73">
      <c r="BP54428" s="8"/>
      <c r="BQ54428" s="8"/>
      <c r="BR54428" s="8"/>
      <c r="BS54428" s="8"/>
      <c r="BT54428" s="8"/>
      <c r="BU54428" s="8"/>
    </row>
    <row r="54429" spans="68:73">
      <c r="BP54429" s="10"/>
      <c r="BQ54429" s="10"/>
      <c r="BR54429" s="10"/>
      <c r="BS54429" s="10"/>
      <c r="BT54429" s="10"/>
      <c r="BU54429" s="10"/>
    </row>
    <row r="54430" spans="68:73">
      <c r="BP54430" s="8"/>
      <c r="BQ54430" s="8"/>
      <c r="BR54430" s="8"/>
      <c r="BS54430" s="8"/>
      <c r="BT54430" s="8"/>
      <c r="BU54430" s="8"/>
    </row>
    <row r="54431" spans="68:73">
      <c r="BP54431" s="10"/>
      <c r="BQ54431" s="10"/>
      <c r="BR54431" s="10"/>
      <c r="BS54431" s="10"/>
      <c r="BT54431" s="10"/>
      <c r="BU54431" s="10"/>
    </row>
    <row r="54432" spans="68:73">
      <c r="BP54432" s="8"/>
      <c r="BQ54432" s="8"/>
      <c r="BR54432" s="8"/>
      <c r="BS54432" s="8"/>
      <c r="BT54432" s="8"/>
      <c r="BU54432" s="8"/>
    </row>
    <row r="54433" spans="68:73">
      <c r="BP54433" s="10"/>
      <c r="BQ54433" s="10"/>
      <c r="BR54433" s="10"/>
      <c r="BS54433" s="10"/>
      <c r="BT54433" s="10"/>
      <c r="BU54433" s="10"/>
    </row>
    <row r="54434" spans="68:73">
      <c r="BP54434" s="8"/>
      <c r="BQ54434" s="8"/>
      <c r="BR54434" s="8"/>
      <c r="BS54434" s="8"/>
      <c r="BT54434" s="8"/>
      <c r="BU54434" s="8"/>
    </row>
    <row r="54435" spans="68:73">
      <c r="BP54435" s="10"/>
      <c r="BQ54435" s="10"/>
      <c r="BR54435" s="10"/>
      <c r="BS54435" s="10"/>
      <c r="BT54435" s="10"/>
      <c r="BU54435" s="10"/>
    </row>
    <row r="54436" spans="68:73">
      <c r="BP54436" s="8"/>
      <c r="BQ54436" s="8"/>
      <c r="BR54436" s="8"/>
      <c r="BS54436" s="8"/>
      <c r="BT54436" s="8"/>
      <c r="BU54436" s="8"/>
    </row>
    <row r="54437" spans="68:73">
      <c r="BP54437" s="10"/>
      <c r="BQ54437" s="10"/>
      <c r="BR54437" s="10"/>
      <c r="BS54437" s="10"/>
      <c r="BT54437" s="10"/>
      <c r="BU54437" s="10"/>
    </row>
    <row r="54438" spans="68:73">
      <c r="BP54438" s="8"/>
      <c r="BQ54438" s="8"/>
      <c r="BR54438" s="8"/>
      <c r="BS54438" s="8"/>
      <c r="BT54438" s="8"/>
      <c r="BU54438" s="8"/>
    </row>
    <row r="54439" spans="68:73">
      <c r="BP54439" s="10"/>
      <c r="BQ54439" s="10"/>
      <c r="BR54439" s="10"/>
      <c r="BS54439" s="10"/>
      <c r="BT54439" s="10"/>
      <c r="BU54439" s="10"/>
    </row>
    <row r="54440" spans="68:73">
      <c r="BP54440" s="8"/>
      <c r="BQ54440" s="8"/>
      <c r="BR54440" s="8"/>
      <c r="BS54440" s="8"/>
      <c r="BT54440" s="8"/>
      <c r="BU54440" s="8"/>
    </row>
    <row r="54441" spans="68:73">
      <c r="BP54441" s="10"/>
      <c r="BQ54441" s="10"/>
      <c r="BR54441" s="10"/>
      <c r="BS54441" s="10"/>
      <c r="BT54441" s="10"/>
      <c r="BU54441" s="10"/>
    </row>
    <row r="54442" spans="68:73">
      <c r="BP54442" s="8"/>
      <c r="BQ54442" s="8"/>
      <c r="BR54442" s="8"/>
      <c r="BS54442" s="8"/>
      <c r="BT54442" s="8"/>
      <c r="BU54442" s="8"/>
    </row>
    <row r="54443" spans="68:73">
      <c r="BP54443" s="10"/>
      <c r="BQ54443" s="10"/>
      <c r="BR54443" s="10"/>
      <c r="BS54443" s="10"/>
      <c r="BT54443" s="10"/>
      <c r="BU54443" s="10"/>
    </row>
    <row r="54444" spans="68:73">
      <c r="BP54444" s="8"/>
      <c r="BQ54444" s="8"/>
      <c r="BR54444" s="8"/>
      <c r="BS54444" s="8"/>
      <c r="BT54444" s="8"/>
      <c r="BU54444" s="8"/>
    </row>
    <row r="54445" spans="68:73">
      <c r="BP54445" s="10"/>
      <c r="BQ54445" s="10"/>
      <c r="BR54445" s="10"/>
      <c r="BS54445" s="10"/>
      <c r="BT54445" s="10"/>
      <c r="BU54445" s="10"/>
    </row>
    <row r="54446" spans="68:73">
      <c r="BP54446" s="8"/>
      <c r="BQ54446" s="8"/>
      <c r="BR54446" s="8"/>
      <c r="BS54446" s="8"/>
      <c r="BT54446" s="8"/>
      <c r="BU54446" s="8"/>
    </row>
    <row r="54447" spans="68:73">
      <c r="BP54447" s="10"/>
      <c r="BQ54447" s="10"/>
      <c r="BR54447" s="10"/>
      <c r="BS54447" s="10"/>
      <c r="BT54447" s="10"/>
      <c r="BU54447" s="10"/>
    </row>
    <row r="54448" spans="68:73">
      <c r="BP54448" s="8"/>
      <c r="BQ54448" s="8"/>
      <c r="BR54448" s="8"/>
      <c r="BS54448" s="8"/>
      <c r="BT54448" s="8"/>
      <c r="BU54448" s="8"/>
    </row>
    <row r="54449" spans="68:73">
      <c r="BP54449" s="10"/>
      <c r="BQ54449" s="10"/>
      <c r="BR54449" s="10"/>
      <c r="BS54449" s="10"/>
      <c r="BT54449" s="10"/>
      <c r="BU54449" s="10"/>
    </row>
    <row r="54450" spans="68:73">
      <c r="BP54450" s="8"/>
      <c r="BQ54450" s="8"/>
      <c r="BR54450" s="8"/>
      <c r="BS54450" s="8"/>
      <c r="BT54450" s="8"/>
      <c r="BU54450" s="8"/>
    </row>
    <row r="54451" spans="68:73">
      <c r="BP54451" s="10"/>
      <c r="BQ54451" s="10"/>
      <c r="BR54451" s="10"/>
      <c r="BS54451" s="10"/>
      <c r="BT54451" s="10"/>
      <c r="BU54451" s="10"/>
    </row>
    <row r="54452" spans="68:73">
      <c r="BP54452" s="8"/>
      <c r="BQ54452" s="8"/>
      <c r="BR54452" s="8"/>
      <c r="BS54452" s="8"/>
      <c r="BT54452" s="8"/>
      <c r="BU54452" s="8"/>
    </row>
    <row r="54453" spans="68:73">
      <c r="BP54453" s="10"/>
      <c r="BQ54453" s="10"/>
      <c r="BR54453" s="10"/>
      <c r="BS54453" s="10"/>
      <c r="BT54453" s="10"/>
      <c r="BU54453" s="10"/>
    </row>
    <row r="54454" spans="68:73">
      <c r="BP54454" s="8"/>
      <c r="BQ54454" s="8"/>
      <c r="BR54454" s="8"/>
      <c r="BS54454" s="8"/>
      <c r="BT54454" s="8"/>
      <c r="BU54454" s="8"/>
    </row>
    <row r="54455" spans="68:73">
      <c r="BP54455" s="10"/>
      <c r="BQ54455" s="10"/>
      <c r="BR54455" s="10"/>
      <c r="BS54455" s="10"/>
      <c r="BT54455" s="10"/>
      <c r="BU54455" s="10"/>
    </row>
    <row r="54456" spans="68:73">
      <c r="BP54456" s="8"/>
      <c r="BQ54456" s="8"/>
      <c r="BR54456" s="8"/>
      <c r="BS54456" s="8"/>
      <c r="BT54456" s="8"/>
      <c r="BU54456" s="8"/>
    </row>
    <row r="54457" spans="68:73">
      <c r="BP54457" s="10"/>
      <c r="BQ54457" s="10"/>
      <c r="BR54457" s="10"/>
      <c r="BS54457" s="10"/>
      <c r="BT54457" s="10"/>
      <c r="BU54457" s="10"/>
    </row>
    <row r="54458" spans="68:73">
      <c r="BP54458" s="8"/>
      <c r="BQ54458" s="8"/>
      <c r="BR54458" s="8"/>
      <c r="BS54458" s="8"/>
      <c r="BT54458" s="8"/>
      <c r="BU54458" s="8"/>
    </row>
    <row r="54459" spans="68:73">
      <c r="BP54459" s="10"/>
      <c r="BQ54459" s="10"/>
      <c r="BR54459" s="10"/>
      <c r="BS54459" s="10"/>
      <c r="BT54459" s="10"/>
      <c r="BU54459" s="10"/>
    </row>
    <row r="54460" spans="68:73">
      <c r="BP54460" s="8"/>
      <c r="BQ54460" s="8"/>
      <c r="BR54460" s="8"/>
      <c r="BS54460" s="8"/>
      <c r="BT54460" s="8"/>
      <c r="BU54460" s="8"/>
    </row>
    <row r="54461" spans="68:73">
      <c r="BP54461" s="10"/>
      <c r="BQ54461" s="10"/>
      <c r="BR54461" s="10"/>
      <c r="BS54461" s="10"/>
      <c r="BT54461" s="10"/>
      <c r="BU54461" s="10"/>
    </row>
    <row r="54462" spans="68:73">
      <c r="BP54462" s="8"/>
      <c r="BQ54462" s="8"/>
      <c r="BR54462" s="8"/>
      <c r="BS54462" s="8"/>
      <c r="BT54462" s="8"/>
      <c r="BU54462" s="8"/>
    </row>
    <row r="54463" spans="68:73">
      <c r="BP54463" s="10"/>
      <c r="BQ54463" s="10"/>
      <c r="BR54463" s="10"/>
      <c r="BS54463" s="10"/>
      <c r="BT54463" s="10"/>
      <c r="BU54463" s="10"/>
    </row>
    <row r="54464" spans="68:73">
      <c r="BP54464" s="8"/>
      <c r="BQ54464" s="8"/>
      <c r="BR54464" s="8"/>
      <c r="BS54464" s="8"/>
      <c r="BT54464" s="8"/>
      <c r="BU54464" s="8"/>
    </row>
    <row r="54465" spans="68:73">
      <c r="BP54465" s="10"/>
      <c r="BQ54465" s="10"/>
      <c r="BR54465" s="10"/>
      <c r="BS54465" s="10"/>
      <c r="BT54465" s="10"/>
      <c r="BU54465" s="10"/>
    </row>
    <row r="54466" spans="68:73">
      <c r="BP54466" s="8"/>
      <c r="BQ54466" s="8"/>
      <c r="BR54466" s="8"/>
      <c r="BS54466" s="8"/>
      <c r="BT54466" s="8"/>
      <c r="BU54466" s="8"/>
    </row>
    <row r="54467" spans="68:73">
      <c r="BP54467" s="10"/>
      <c r="BQ54467" s="10"/>
      <c r="BR54467" s="10"/>
      <c r="BS54467" s="10"/>
      <c r="BT54467" s="10"/>
      <c r="BU54467" s="10"/>
    </row>
    <row r="54468" spans="68:73">
      <c r="BP54468" s="8"/>
      <c r="BQ54468" s="8"/>
      <c r="BR54468" s="8"/>
      <c r="BS54468" s="8"/>
      <c r="BT54468" s="8"/>
      <c r="BU54468" s="8"/>
    </row>
    <row r="54469" spans="68:73">
      <c r="BP54469" s="10"/>
      <c r="BQ54469" s="10"/>
      <c r="BR54469" s="10"/>
      <c r="BS54469" s="10"/>
      <c r="BT54469" s="10"/>
      <c r="BU54469" s="10"/>
    </row>
    <row r="54470" spans="68:73">
      <c r="BP54470" s="8"/>
      <c r="BQ54470" s="8"/>
      <c r="BR54470" s="8"/>
      <c r="BS54470" s="8"/>
      <c r="BT54470" s="8"/>
      <c r="BU54470" s="8"/>
    </row>
    <row r="54471" spans="68:73">
      <c r="BP54471" s="10"/>
      <c r="BQ54471" s="10"/>
      <c r="BR54471" s="10"/>
      <c r="BS54471" s="10"/>
      <c r="BT54471" s="10"/>
      <c r="BU54471" s="10"/>
    </row>
    <row r="54472" spans="68:73">
      <c r="BP54472" s="8"/>
      <c r="BQ54472" s="8"/>
      <c r="BR54472" s="8"/>
      <c r="BS54472" s="8"/>
      <c r="BT54472" s="8"/>
      <c r="BU54472" s="8"/>
    </row>
    <row r="54473" spans="68:73">
      <c r="BP54473" s="10"/>
      <c r="BQ54473" s="10"/>
      <c r="BR54473" s="10"/>
      <c r="BS54473" s="10"/>
      <c r="BT54473" s="10"/>
      <c r="BU54473" s="10"/>
    </row>
    <row r="54474" spans="68:73">
      <c r="BP54474" s="8"/>
      <c r="BQ54474" s="8"/>
      <c r="BR54474" s="8"/>
      <c r="BS54474" s="8"/>
      <c r="BT54474" s="8"/>
      <c r="BU54474" s="8"/>
    </row>
    <row r="54475" spans="68:73">
      <c r="BP54475" s="10"/>
      <c r="BQ54475" s="10"/>
      <c r="BR54475" s="10"/>
      <c r="BS54475" s="10"/>
      <c r="BT54475" s="10"/>
      <c r="BU54475" s="10"/>
    </row>
    <row r="54476" spans="68:73">
      <c r="BP54476" s="8"/>
      <c r="BQ54476" s="8"/>
      <c r="BR54476" s="8"/>
      <c r="BS54476" s="8"/>
      <c r="BT54476" s="8"/>
      <c r="BU54476" s="8"/>
    </row>
    <row r="54477" spans="68:73">
      <c r="BP54477" s="10"/>
      <c r="BQ54477" s="10"/>
      <c r="BR54477" s="10"/>
      <c r="BS54477" s="10"/>
      <c r="BT54477" s="10"/>
      <c r="BU54477" s="10"/>
    </row>
    <row r="54478" spans="68:73">
      <c r="BP54478" s="8"/>
      <c r="BQ54478" s="8"/>
      <c r="BR54478" s="8"/>
      <c r="BS54478" s="8"/>
      <c r="BT54478" s="8"/>
      <c r="BU54478" s="8"/>
    </row>
    <row r="54479" spans="68:73">
      <c r="BP54479" s="10"/>
      <c r="BQ54479" s="10"/>
      <c r="BR54479" s="10"/>
      <c r="BS54479" s="10"/>
      <c r="BT54479" s="10"/>
      <c r="BU54479" s="10"/>
    </row>
    <row r="54480" spans="68:73">
      <c r="BP54480" s="8"/>
      <c r="BQ54480" s="8"/>
      <c r="BR54480" s="8"/>
      <c r="BS54480" s="8"/>
      <c r="BT54480" s="8"/>
      <c r="BU54480" s="8"/>
    </row>
    <row r="54481" spans="68:73">
      <c r="BP54481" s="10"/>
      <c r="BQ54481" s="10"/>
      <c r="BR54481" s="10"/>
      <c r="BS54481" s="10"/>
      <c r="BT54481" s="10"/>
      <c r="BU54481" s="10"/>
    </row>
    <row r="54482" spans="68:73">
      <c r="BP54482" s="8"/>
      <c r="BQ54482" s="8"/>
      <c r="BR54482" s="8"/>
      <c r="BS54482" s="8"/>
      <c r="BT54482" s="8"/>
      <c r="BU54482" s="8"/>
    </row>
    <row r="54483" spans="68:73">
      <c r="BP54483" s="10"/>
      <c r="BQ54483" s="10"/>
      <c r="BR54483" s="10"/>
      <c r="BS54483" s="10"/>
      <c r="BT54483" s="10"/>
      <c r="BU54483" s="10"/>
    </row>
    <row r="54484" spans="68:73">
      <c r="BP54484" s="8"/>
      <c r="BQ54484" s="8"/>
      <c r="BR54484" s="8"/>
      <c r="BS54484" s="8"/>
      <c r="BT54484" s="8"/>
      <c r="BU54484" s="8"/>
    </row>
    <row r="54485" spans="68:73">
      <c r="BP54485" s="10"/>
      <c r="BQ54485" s="10"/>
      <c r="BR54485" s="10"/>
      <c r="BS54485" s="10"/>
      <c r="BT54485" s="10"/>
      <c r="BU54485" s="10"/>
    </row>
    <row r="54486" spans="68:73">
      <c r="BP54486" s="8"/>
      <c r="BQ54486" s="8"/>
      <c r="BR54486" s="8"/>
      <c r="BS54486" s="8"/>
      <c r="BT54486" s="8"/>
      <c r="BU54486" s="8"/>
    </row>
    <row r="54487" spans="68:73">
      <c r="BP54487" s="10"/>
      <c r="BQ54487" s="10"/>
      <c r="BR54487" s="10"/>
      <c r="BS54487" s="10"/>
      <c r="BT54487" s="10"/>
      <c r="BU54487" s="10"/>
    </row>
    <row r="54488" spans="68:73">
      <c r="BP54488" s="8"/>
      <c r="BQ54488" s="8"/>
      <c r="BR54488" s="8"/>
      <c r="BS54488" s="8"/>
      <c r="BT54488" s="8"/>
      <c r="BU54488" s="8"/>
    </row>
    <row r="54489" spans="68:73">
      <c r="BP54489" s="10"/>
      <c r="BQ54489" s="10"/>
      <c r="BR54489" s="10"/>
      <c r="BS54489" s="10"/>
      <c r="BT54489" s="10"/>
      <c r="BU54489" s="10"/>
    </row>
    <row r="54490" spans="68:73">
      <c r="BP54490" s="8"/>
      <c r="BQ54490" s="8"/>
      <c r="BR54490" s="8"/>
      <c r="BS54490" s="8"/>
      <c r="BT54490" s="8"/>
      <c r="BU54490" s="8"/>
    </row>
    <row r="54491" spans="68:73">
      <c r="BP54491" s="10"/>
      <c r="BQ54491" s="10"/>
      <c r="BR54491" s="10"/>
      <c r="BS54491" s="10"/>
      <c r="BT54491" s="10"/>
      <c r="BU54491" s="10"/>
    </row>
    <row r="54492" spans="68:73">
      <c r="BP54492" s="8"/>
      <c r="BQ54492" s="8"/>
      <c r="BR54492" s="8"/>
      <c r="BS54492" s="8"/>
      <c r="BT54492" s="8"/>
      <c r="BU54492" s="8"/>
    </row>
    <row r="54493" spans="68:73">
      <c r="BP54493" s="10"/>
      <c r="BQ54493" s="10"/>
      <c r="BR54493" s="10"/>
      <c r="BS54493" s="10"/>
      <c r="BT54493" s="10"/>
      <c r="BU54493" s="10"/>
    </row>
    <row r="54494" spans="68:73">
      <c r="BP54494" s="8"/>
      <c r="BQ54494" s="8"/>
      <c r="BR54494" s="8"/>
      <c r="BS54494" s="8"/>
      <c r="BT54494" s="8"/>
      <c r="BU54494" s="8"/>
    </row>
    <row r="54495" spans="68:73">
      <c r="BP54495" s="10"/>
      <c r="BQ54495" s="10"/>
      <c r="BR54495" s="10"/>
      <c r="BS54495" s="10"/>
      <c r="BT54495" s="10"/>
      <c r="BU54495" s="10"/>
    </row>
    <row r="54496" spans="68:73">
      <c r="BP54496" s="8"/>
      <c r="BQ54496" s="8"/>
      <c r="BR54496" s="8"/>
      <c r="BS54496" s="8"/>
      <c r="BT54496" s="8"/>
      <c r="BU54496" s="8"/>
    </row>
    <row r="54497" spans="68:73">
      <c r="BP54497" s="10"/>
      <c r="BQ54497" s="10"/>
      <c r="BR54497" s="10"/>
      <c r="BS54497" s="10"/>
      <c r="BT54497" s="10"/>
      <c r="BU54497" s="10"/>
    </row>
    <row r="54498" spans="68:73">
      <c r="BP54498" s="8"/>
      <c r="BQ54498" s="8"/>
      <c r="BR54498" s="8"/>
      <c r="BS54498" s="8"/>
      <c r="BT54498" s="8"/>
      <c r="BU54498" s="8"/>
    </row>
    <row r="54499" spans="68:73">
      <c r="BP54499" s="10"/>
      <c r="BQ54499" s="10"/>
      <c r="BR54499" s="10"/>
      <c r="BS54499" s="10"/>
      <c r="BT54499" s="10"/>
      <c r="BU54499" s="10"/>
    </row>
    <row r="54500" spans="68:73">
      <c r="BP54500" s="8"/>
      <c r="BQ54500" s="8"/>
      <c r="BR54500" s="8"/>
      <c r="BS54500" s="8"/>
      <c r="BT54500" s="8"/>
      <c r="BU54500" s="8"/>
    </row>
    <row r="54501" spans="68:73">
      <c r="BP54501" s="10"/>
      <c r="BQ54501" s="10"/>
      <c r="BR54501" s="10"/>
      <c r="BS54501" s="10"/>
      <c r="BT54501" s="10"/>
      <c r="BU54501" s="10"/>
    </row>
    <row r="54502" spans="68:73">
      <c r="BP54502" s="8"/>
      <c r="BQ54502" s="8"/>
      <c r="BR54502" s="8"/>
      <c r="BS54502" s="8"/>
      <c r="BT54502" s="8"/>
      <c r="BU54502" s="8"/>
    </row>
    <row r="54503" spans="68:73">
      <c r="BP54503" s="10"/>
      <c r="BQ54503" s="10"/>
      <c r="BR54503" s="10"/>
      <c r="BS54503" s="10"/>
      <c r="BT54503" s="10"/>
      <c r="BU54503" s="10"/>
    </row>
    <row r="54504" spans="68:73">
      <c r="BP54504" s="8"/>
      <c r="BQ54504" s="8"/>
      <c r="BR54504" s="8"/>
      <c r="BS54504" s="8"/>
      <c r="BT54504" s="8"/>
      <c r="BU54504" s="8"/>
    </row>
    <row r="54505" spans="68:73">
      <c r="BP54505" s="10"/>
      <c r="BQ54505" s="10"/>
      <c r="BR54505" s="10"/>
      <c r="BS54505" s="10"/>
      <c r="BT54505" s="10"/>
      <c r="BU54505" s="10"/>
    </row>
    <row r="54506" spans="68:73">
      <c r="BP54506" s="8"/>
      <c r="BQ54506" s="8"/>
      <c r="BR54506" s="8"/>
      <c r="BS54506" s="8"/>
      <c r="BT54506" s="8"/>
      <c r="BU54506" s="8"/>
    </row>
    <row r="54507" spans="68:73">
      <c r="BP54507" s="10"/>
      <c r="BQ54507" s="10"/>
      <c r="BR54507" s="10"/>
      <c r="BS54507" s="10"/>
      <c r="BT54507" s="10"/>
      <c r="BU54507" s="10"/>
    </row>
    <row r="54508" spans="68:73">
      <c r="BP54508" s="8"/>
      <c r="BQ54508" s="8"/>
      <c r="BR54508" s="8"/>
      <c r="BS54508" s="8"/>
      <c r="BT54508" s="8"/>
      <c r="BU54508" s="8"/>
    </row>
    <row r="54509" spans="68:73">
      <c r="BP54509" s="10"/>
      <c r="BQ54509" s="10"/>
      <c r="BR54509" s="10"/>
      <c r="BS54509" s="10"/>
      <c r="BT54509" s="10"/>
      <c r="BU54509" s="10"/>
    </row>
    <row r="54510" spans="68:73">
      <c r="BP54510" s="8"/>
      <c r="BQ54510" s="8"/>
      <c r="BR54510" s="8"/>
      <c r="BS54510" s="8"/>
      <c r="BT54510" s="8"/>
      <c r="BU54510" s="8"/>
    </row>
    <row r="54511" spans="68:73">
      <c r="BP54511" s="10"/>
      <c r="BQ54511" s="10"/>
      <c r="BR54511" s="10"/>
      <c r="BS54511" s="10"/>
      <c r="BT54511" s="10"/>
      <c r="BU54511" s="10"/>
    </row>
    <row r="54512" spans="68:73">
      <c r="BP54512" s="8"/>
      <c r="BQ54512" s="8"/>
      <c r="BR54512" s="8"/>
      <c r="BS54512" s="8"/>
      <c r="BT54512" s="8"/>
      <c r="BU54512" s="8"/>
    </row>
    <row r="54513" spans="68:73">
      <c r="BP54513" s="10"/>
      <c r="BQ54513" s="10"/>
      <c r="BR54513" s="10"/>
      <c r="BS54513" s="10"/>
      <c r="BT54513" s="10"/>
      <c r="BU54513" s="10"/>
    </row>
    <row r="54514" spans="68:73">
      <c r="BP54514" s="8"/>
      <c r="BQ54514" s="8"/>
      <c r="BR54514" s="8"/>
      <c r="BS54514" s="8"/>
      <c r="BT54514" s="8"/>
      <c r="BU54514" s="8"/>
    </row>
    <row r="54515" spans="68:73">
      <c r="BP54515" s="10"/>
      <c r="BQ54515" s="10"/>
      <c r="BR54515" s="10"/>
      <c r="BS54515" s="10"/>
      <c r="BT54515" s="10"/>
      <c r="BU54515" s="10"/>
    </row>
    <row r="54516" spans="68:73">
      <c r="BP54516" s="8"/>
      <c r="BQ54516" s="8"/>
      <c r="BR54516" s="8"/>
      <c r="BS54516" s="8"/>
      <c r="BT54516" s="8"/>
      <c r="BU54516" s="8"/>
    </row>
    <row r="54517" spans="68:73">
      <c r="BP54517" s="10"/>
      <c r="BQ54517" s="10"/>
      <c r="BR54517" s="10"/>
      <c r="BS54517" s="10"/>
      <c r="BT54517" s="10"/>
      <c r="BU54517" s="10"/>
    </row>
    <row r="54518" spans="68:73">
      <c r="BP54518" s="8"/>
      <c r="BQ54518" s="8"/>
      <c r="BR54518" s="8"/>
      <c r="BS54518" s="8"/>
      <c r="BT54518" s="8"/>
      <c r="BU54518" s="8"/>
    </row>
    <row r="54519" spans="68:73">
      <c r="BP54519" s="10"/>
      <c r="BQ54519" s="10"/>
      <c r="BR54519" s="10"/>
      <c r="BS54519" s="10"/>
      <c r="BT54519" s="10"/>
      <c r="BU54519" s="10"/>
    </row>
    <row r="54520" spans="68:73">
      <c r="BP54520" s="8"/>
      <c r="BQ54520" s="8"/>
      <c r="BR54520" s="8"/>
      <c r="BS54520" s="8"/>
      <c r="BT54520" s="8"/>
      <c r="BU54520" s="8"/>
    </row>
    <row r="54521" spans="68:73">
      <c r="BP54521" s="10"/>
      <c r="BQ54521" s="10"/>
      <c r="BR54521" s="10"/>
      <c r="BS54521" s="10"/>
      <c r="BT54521" s="10"/>
      <c r="BU54521" s="10"/>
    </row>
    <row r="54522" spans="68:73">
      <c r="BP54522" s="8"/>
      <c r="BQ54522" s="8"/>
      <c r="BR54522" s="8"/>
      <c r="BS54522" s="8"/>
      <c r="BT54522" s="8"/>
      <c r="BU54522" s="8"/>
    </row>
    <row r="54523" spans="68:73">
      <c r="BP54523" s="10"/>
      <c r="BQ54523" s="10"/>
      <c r="BR54523" s="10"/>
      <c r="BS54523" s="10"/>
      <c r="BT54523" s="10"/>
      <c r="BU54523" s="10"/>
    </row>
    <row r="54524" spans="68:73">
      <c r="BP54524" s="8"/>
      <c r="BQ54524" s="8"/>
      <c r="BR54524" s="8"/>
      <c r="BS54524" s="8"/>
      <c r="BT54524" s="8"/>
      <c r="BU54524" s="8"/>
    </row>
    <row r="54525" spans="68:73">
      <c r="BP54525" s="10"/>
      <c r="BQ54525" s="10"/>
      <c r="BR54525" s="10"/>
      <c r="BS54525" s="10"/>
      <c r="BT54525" s="10"/>
      <c r="BU54525" s="10"/>
    </row>
    <row r="54526" spans="68:73">
      <c r="BP54526" s="8"/>
      <c r="BQ54526" s="8"/>
      <c r="BR54526" s="8"/>
      <c r="BS54526" s="8"/>
      <c r="BT54526" s="8"/>
      <c r="BU54526" s="8"/>
    </row>
    <row r="54527" spans="68:73">
      <c r="BP54527" s="10"/>
      <c r="BQ54527" s="10"/>
      <c r="BR54527" s="10"/>
      <c r="BS54527" s="10"/>
      <c r="BT54527" s="10"/>
      <c r="BU54527" s="10"/>
    </row>
    <row r="54528" spans="68:73">
      <c r="BP54528" s="8"/>
      <c r="BQ54528" s="8"/>
      <c r="BR54528" s="8"/>
      <c r="BS54528" s="8"/>
      <c r="BT54528" s="8"/>
      <c r="BU54528" s="8"/>
    </row>
    <row r="54529" spans="68:73">
      <c r="BP54529" s="10"/>
      <c r="BQ54529" s="10"/>
      <c r="BR54529" s="10"/>
      <c r="BS54529" s="10"/>
      <c r="BT54529" s="10"/>
      <c r="BU54529" s="10"/>
    </row>
    <row r="54530" spans="68:73">
      <c r="BP54530" s="8"/>
      <c r="BQ54530" s="8"/>
      <c r="BR54530" s="8"/>
      <c r="BS54530" s="8"/>
      <c r="BT54530" s="8"/>
      <c r="BU54530" s="8"/>
    </row>
    <row r="54531" spans="68:73">
      <c r="BP54531" s="10"/>
      <c r="BQ54531" s="10"/>
      <c r="BR54531" s="10"/>
      <c r="BS54531" s="10"/>
      <c r="BT54531" s="10"/>
      <c r="BU54531" s="10"/>
    </row>
    <row r="54532" spans="68:73">
      <c r="BP54532" s="8"/>
      <c r="BQ54532" s="8"/>
      <c r="BR54532" s="8"/>
      <c r="BS54532" s="8"/>
      <c r="BT54532" s="8"/>
      <c r="BU54532" s="8"/>
    </row>
    <row r="54533" spans="68:73">
      <c r="BP54533" s="10"/>
      <c r="BQ54533" s="10"/>
      <c r="BR54533" s="10"/>
      <c r="BS54533" s="10"/>
      <c r="BT54533" s="10"/>
      <c r="BU54533" s="10"/>
    </row>
    <row r="54534" spans="68:73">
      <c r="BP54534" s="8"/>
      <c r="BQ54534" s="8"/>
      <c r="BR54534" s="8"/>
      <c r="BS54534" s="8"/>
      <c r="BT54534" s="8"/>
      <c r="BU54534" s="8"/>
    </row>
    <row r="54535" spans="68:73">
      <c r="BP54535" s="10"/>
      <c r="BQ54535" s="10"/>
      <c r="BR54535" s="10"/>
      <c r="BS54535" s="10"/>
      <c r="BT54535" s="10"/>
      <c r="BU54535" s="10"/>
    </row>
    <row r="54536" spans="68:73">
      <c r="BP54536" s="8"/>
      <c r="BQ54536" s="8"/>
      <c r="BR54536" s="8"/>
      <c r="BS54536" s="8"/>
      <c r="BT54536" s="8"/>
      <c r="BU54536" s="8"/>
    </row>
    <row r="54537" spans="68:73">
      <c r="BP54537" s="10"/>
      <c r="BQ54537" s="10"/>
      <c r="BR54537" s="10"/>
      <c r="BS54537" s="10"/>
      <c r="BT54537" s="10"/>
      <c r="BU54537" s="10"/>
    </row>
    <row r="54538" spans="68:73">
      <c r="BP54538" s="8"/>
      <c r="BQ54538" s="8"/>
      <c r="BR54538" s="8"/>
      <c r="BS54538" s="8"/>
      <c r="BT54538" s="8"/>
      <c r="BU54538" s="8"/>
    </row>
    <row r="54539" spans="68:73">
      <c r="BP54539" s="10"/>
      <c r="BQ54539" s="10"/>
      <c r="BR54539" s="10"/>
      <c r="BS54539" s="10"/>
      <c r="BT54539" s="10"/>
      <c r="BU54539" s="10"/>
    </row>
    <row r="54540" spans="68:73">
      <c r="BP54540" s="8"/>
      <c r="BQ54540" s="8"/>
      <c r="BR54540" s="8"/>
      <c r="BS54540" s="8"/>
      <c r="BT54540" s="8"/>
      <c r="BU54540" s="8"/>
    </row>
    <row r="54541" spans="68:73">
      <c r="BP54541" s="10"/>
      <c r="BQ54541" s="10"/>
      <c r="BR54541" s="10"/>
      <c r="BS54541" s="10"/>
      <c r="BT54541" s="10"/>
      <c r="BU54541" s="10"/>
    </row>
    <row r="54542" spans="68:73">
      <c r="BP54542" s="8"/>
      <c r="BQ54542" s="8"/>
      <c r="BR54542" s="8"/>
      <c r="BS54542" s="8"/>
      <c r="BT54542" s="8"/>
      <c r="BU54542" s="8"/>
    </row>
    <row r="54543" spans="68:73">
      <c r="BP54543" s="10"/>
      <c r="BQ54543" s="10"/>
      <c r="BR54543" s="10"/>
      <c r="BS54543" s="10"/>
      <c r="BT54543" s="10"/>
      <c r="BU54543" s="10"/>
    </row>
    <row r="54544" spans="68:73">
      <c r="BP54544" s="8"/>
      <c r="BQ54544" s="8"/>
      <c r="BR54544" s="8"/>
      <c r="BS54544" s="8"/>
      <c r="BT54544" s="8"/>
      <c r="BU54544" s="8"/>
    </row>
    <row r="54545" spans="68:73">
      <c r="BP54545" s="10"/>
      <c r="BQ54545" s="10"/>
      <c r="BR54545" s="10"/>
      <c r="BS54545" s="10"/>
      <c r="BT54545" s="10"/>
      <c r="BU54545" s="10"/>
    </row>
    <row r="54546" spans="68:73">
      <c r="BP54546" s="8"/>
      <c r="BQ54546" s="8"/>
      <c r="BR54546" s="8"/>
      <c r="BS54546" s="8"/>
      <c r="BT54546" s="8"/>
      <c r="BU54546" s="8"/>
    </row>
    <row r="54547" spans="68:73">
      <c r="BP54547" s="10"/>
      <c r="BQ54547" s="10"/>
      <c r="BR54547" s="10"/>
      <c r="BS54547" s="10"/>
      <c r="BT54547" s="10"/>
      <c r="BU54547" s="10"/>
    </row>
    <row r="54548" spans="68:73">
      <c r="BP54548" s="8"/>
      <c r="BQ54548" s="8"/>
      <c r="BR54548" s="8"/>
      <c r="BS54548" s="8"/>
      <c r="BT54548" s="8"/>
      <c r="BU54548" s="8"/>
    </row>
    <row r="54549" spans="68:73">
      <c r="BP54549" s="10"/>
      <c r="BQ54549" s="10"/>
      <c r="BR54549" s="10"/>
      <c r="BS54549" s="10"/>
      <c r="BT54549" s="10"/>
      <c r="BU54549" s="10"/>
    </row>
    <row r="54550" spans="68:73">
      <c r="BP54550" s="8"/>
      <c r="BQ54550" s="8"/>
      <c r="BR54550" s="8"/>
      <c r="BS54550" s="8"/>
      <c r="BT54550" s="8"/>
      <c r="BU54550" s="8"/>
    </row>
    <row r="54551" spans="68:73">
      <c r="BP54551" s="10"/>
      <c r="BQ54551" s="10"/>
      <c r="BR54551" s="10"/>
      <c r="BS54551" s="10"/>
      <c r="BT54551" s="10"/>
      <c r="BU54551" s="10"/>
    </row>
    <row r="54552" spans="68:73">
      <c r="BP54552" s="8"/>
      <c r="BQ54552" s="8"/>
      <c r="BR54552" s="8"/>
      <c r="BS54552" s="8"/>
      <c r="BT54552" s="8"/>
      <c r="BU54552" s="8"/>
    </row>
    <row r="54553" spans="68:73">
      <c r="BP54553" s="10"/>
      <c r="BQ54553" s="10"/>
      <c r="BR54553" s="10"/>
      <c r="BS54553" s="10"/>
      <c r="BT54553" s="10"/>
      <c r="BU54553" s="10"/>
    </row>
    <row r="54554" spans="68:73">
      <c r="BP54554" s="8"/>
      <c r="BQ54554" s="8"/>
      <c r="BR54554" s="8"/>
      <c r="BS54554" s="8"/>
      <c r="BT54554" s="8"/>
      <c r="BU54554" s="8"/>
    </row>
    <row r="54555" spans="68:73">
      <c r="BP54555" s="10"/>
      <c r="BQ54555" s="10"/>
      <c r="BR54555" s="10"/>
      <c r="BS54555" s="10"/>
      <c r="BT54555" s="10"/>
      <c r="BU54555" s="10"/>
    </row>
    <row r="54556" spans="68:73">
      <c r="BP54556" s="8"/>
      <c r="BQ54556" s="8"/>
      <c r="BR54556" s="8"/>
      <c r="BS54556" s="8"/>
      <c r="BT54556" s="8"/>
      <c r="BU54556" s="8"/>
    </row>
    <row r="54557" spans="68:73">
      <c r="BP54557" s="10"/>
      <c r="BQ54557" s="10"/>
      <c r="BR54557" s="10"/>
      <c r="BS54557" s="10"/>
      <c r="BT54557" s="10"/>
      <c r="BU54557" s="10"/>
    </row>
    <row r="54558" spans="68:73">
      <c r="BP54558" s="8"/>
      <c r="BQ54558" s="8"/>
      <c r="BR54558" s="8"/>
      <c r="BS54558" s="8"/>
      <c r="BT54558" s="8"/>
      <c r="BU54558" s="8"/>
    </row>
    <row r="54559" spans="68:73">
      <c r="BP54559" s="10"/>
      <c r="BQ54559" s="10"/>
      <c r="BR54559" s="10"/>
      <c r="BS54559" s="10"/>
      <c r="BT54559" s="10"/>
      <c r="BU54559" s="10"/>
    </row>
    <row r="54560" spans="68:73">
      <c r="BP54560" s="8"/>
      <c r="BQ54560" s="8"/>
      <c r="BR54560" s="8"/>
      <c r="BS54560" s="8"/>
      <c r="BT54560" s="8"/>
      <c r="BU54560" s="8"/>
    </row>
    <row r="54561" spans="68:73">
      <c r="BP54561" s="10"/>
      <c r="BQ54561" s="10"/>
      <c r="BR54561" s="10"/>
      <c r="BS54561" s="10"/>
      <c r="BT54561" s="10"/>
      <c r="BU54561" s="10"/>
    </row>
    <row r="54562" spans="68:73">
      <c r="BP54562" s="8"/>
      <c r="BQ54562" s="8"/>
      <c r="BR54562" s="8"/>
      <c r="BS54562" s="8"/>
      <c r="BT54562" s="8"/>
      <c r="BU54562" s="8"/>
    </row>
    <row r="54563" spans="68:73">
      <c r="BP54563" s="10"/>
      <c r="BQ54563" s="10"/>
      <c r="BR54563" s="10"/>
      <c r="BS54563" s="10"/>
      <c r="BT54563" s="10"/>
      <c r="BU54563" s="10"/>
    </row>
    <row r="54564" spans="68:73">
      <c r="BP54564" s="8"/>
      <c r="BQ54564" s="8"/>
      <c r="BR54564" s="8"/>
      <c r="BS54564" s="8"/>
      <c r="BT54564" s="8"/>
      <c r="BU54564" s="8"/>
    </row>
    <row r="54565" spans="68:73">
      <c r="BP54565" s="10"/>
      <c r="BQ54565" s="10"/>
      <c r="BR54565" s="10"/>
      <c r="BS54565" s="10"/>
      <c r="BT54565" s="10"/>
      <c r="BU54565" s="10"/>
    </row>
    <row r="54566" spans="68:73">
      <c r="BP54566" s="8"/>
      <c r="BQ54566" s="8"/>
      <c r="BR54566" s="8"/>
      <c r="BS54566" s="8"/>
      <c r="BT54566" s="8"/>
      <c r="BU54566" s="8"/>
    </row>
    <row r="54567" spans="68:73">
      <c r="BP54567" s="10"/>
      <c r="BQ54567" s="10"/>
      <c r="BR54567" s="10"/>
      <c r="BS54567" s="10"/>
      <c r="BT54567" s="10"/>
      <c r="BU54567" s="10"/>
    </row>
    <row r="54568" spans="68:73">
      <c r="BP54568" s="8"/>
      <c r="BQ54568" s="8"/>
      <c r="BR54568" s="8"/>
      <c r="BS54568" s="8"/>
      <c r="BT54568" s="8"/>
      <c r="BU54568" s="8"/>
    </row>
    <row r="54569" spans="68:73">
      <c r="BP54569" s="10"/>
      <c r="BQ54569" s="10"/>
      <c r="BR54569" s="10"/>
      <c r="BS54569" s="10"/>
      <c r="BT54569" s="10"/>
      <c r="BU54569" s="10"/>
    </row>
    <row r="54570" spans="68:73">
      <c r="BP54570" s="8"/>
      <c r="BQ54570" s="8"/>
      <c r="BR54570" s="8"/>
      <c r="BS54570" s="8"/>
      <c r="BT54570" s="8"/>
      <c r="BU54570" s="8"/>
    </row>
    <row r="54571" spans="68:73">
      <c r="BP54571" s="10"/>
      <c r="BQ54571" s="10"/>
      <c r="BR54571" s="10"/>
      <c r="BS54571" s="10"/>
      <c r="BT54571" s="10"/>
      <c r="BU54571" s="10"/>
    </row>
    <row r="54572" spans="68:73">
      <c r="BP54572" s="8"/>
      <c r="BQ54572" s="8"/>
      <c r="BR54572" s="8"/>
      <c r="BS54572" s="8"/>
      <c r="BT54572" s="8"/>
      <c r="BU54572" s="8"/>
    </row>
    <row r="54573" spans="68:73">
      <c r="BP54573" s="10"/>
      <c r="BQ54573" s="10"/>
      <c r="BR54573" s="10"/>
      <c r="BS54573" s="10"/>
      <c r="BT54573" s="10"/>
      <c r="BU54573" s="10"/>
    </row>
    <row r="54574" spans="68:73">
      <c r="BP54574" s="8"/>
      <c r="BQ54574" s="8"/>
      <c r="BR54574" s="8"/>
      <c r="BS54574" s="8"/>
      <c r="BT54574" s="8"/>
      <c r="BU54574" s="8"/>
    </row>
    <row r="54575" spans="68:73">
      <c r="BP54575" s="10"/>
      <c r="BQ54575" s="10"/>
      <c r="BR54575" s="10"/>
      <c r="BS54575" s="10"/>
      <c r="BT54575" s="10"/>
      <c r="BU54575" s="10"/>
    </row>
    <row r="54576" spans="68:73">
      <c r="BP54576" s="8"/>
      <c r="BQ54576" s="8"/>
      <c r="BR54576" s="8"/>
      <c r="BS54576" s="8"/>
      <c r="BT54576" s="8"/>
      <c r="BU54576" s="8"/>
    </row>
    <row r="54577" spans="68:73">
      <c r="BP54577" s="10"/>
      <c r="BQ54577" s="10"/>
      <c r="BR54577" s="10"/>
      <c r="BS54577" s="10"/>
      <c r="BT54577" s="10"/>
      <c r="BU54577" s="10"/>
    </row>
    <row r="54578" spans="68:73">
      <c r="BP54578" s="8"/>
      <c r="BQ54578" s="8"/>
      <c r="BR54578" s="8"/>
      <c r="BS54578" s="8"/>
      <c r="BT54578" s="8"/>
      <c r="BU54578" s="8"/>
    </row>
    <row r="54579" spans="68:73">
      <c r="BP54579" s="10"/>
      <c r="BQ54579" s="10"/>
      <c r="BR54579" s="10"/>
      <c r="BS54579" s="10"/>
      <c r="BT54579" s="10"/>
      <c r="BU54579" s="10"/>
    </row>
    <row r="54580" spans="68:73">
      <c r="BP54580" s="8"/>
      <c r="BQ54580" s="8"/>
      <c r="BR54580" s="8"/>
      <c r="BS54580" s="8"/>
      <c r="BT54580" s="8"/>
      <c r="BU54580" s="8"/>
    </row>
    <row r="54581" spans="68:73">
      <c r="BP54581" s="10"/>
      <c r="BQ54581" s="10"/>
      <c r="BR54581" s="10"/>
      <c r="BS54581" s="10"/>
      <c r="BT54581" s="10"/>
      <c r="BU54581" s="10"/>
    </row>
    <row r="54582" spans="68:73">
      <c r="BP54582" s="8"/>
      <c r="BQ54582" s="8"/>
      <c r="BR54582" s="8"/>
      <c r="BS54582" s="8"/>
      <c r="BT54582" s="8"/>
      <c r="BU54582" s="8"/>
    </row>
    <row r="54583" spans="68:73">
      <c r="BP54583" s="10"/>
      <c r="BQ54583" s="10"/>
      <c r="BR54583" s="10"/>
      <c r="BS54583" s="10"/>
      <c r="BT54583" s="10"/>
      <c r="BU54583" s="10"/>
    </row>
    <row r="54584" spans="68:73">
      <c r="BP54584" s="8"/>
      <c r="BQ54584" s="8"/>
      <c r="BR54584" s="8"/>
      <c r="BS54584" s="8"/>
      <c r="BT54584" s="8"/>
      <c r="BU54584" s="8"/>
    </row>
    <row r="54585" spans="68:73">
      <c r="BP54585" s="10"/>
      <c r="BQ54585" s="10"/>
      <c r="BR54585" s="10"/>
      <c r="BS54585" s="10"/>
      <c r="BT54585" s="10"/>
      <c r="BU54585" s="10"/>
    </row>
    <row r="54586" spans="68:73">
      <c r="BP54586" s="8"/>
      <c r="BQ54586" s="8"/>
      <c r="BR54586" s="8"/>
      <c r="BS54586" s="8"/>
      <c r="BT54586" s="8"/>
      <c r="BU54586" s="8"/>
    </row>
    <row r="54587" spans="68:73">
      <c r="BP54587" s="10"/>
      <c r="BQ54587" s="10"/>
      <c r="BR54587" s="10"/>
      <c r="BS54587" s="10"/>
      <c r="BT54587" s="10"/>
      <c r="BU54587" s="10"/>
    </row>
    <row r="54588" spans="68:73">
      <c r="BP54588" s="8"/>
      <c r="BQ54588" s="8"/>
      <c r="BR54588" s="8"/>
      <c r="BS54588" s="8"/>
      <c r="BT54588" s="8"/>
      <c r="BU54588" s="8"/>
    </row>
    <row r="54589" spans="68:73">
      <c r="BP54589" s="10"/>
      <c r="BQ54589" s="10"/>
      <c r="BR54589" s="10"/>
      <c r="BS54589" s="10"/>
      <c r="BT54589" s="10"/>
      <c r="BU54589" s="10"/>
    </row>
    <row r="54590" spans="68:73">
      <c r="BP54590" s="8"/>
      <c r="BQ54590" s="8"/>
      <c r="BR54590" s="8"/>
      <c r="BS54590" s="8"/>
      <c r="BT54590" s="8"/>
      <c r="BU54590" s="8"/>
    </row>
    <row r="54591" spans="68:73">
      <c r="BP54591" s="10"/>
      <c r="BQ54591" s="10"/>
      <c r="BR54591" s="10"/>
      <c r="BS54591" s="10"/>
      <c r="BT54591" s="10"/>
      <c r="BU54591" s="10"/>
    </row>
    <row r="54592" spans="68:73">
      <c r="BP54592" s="8"/>
      <c r="BQ54592" s="8"/>
      <c r="BR54592" s="8"/>
      <c r="BS54592" s="8"/>
      <c r="BT54592" s="8"/>
      <c r="BU54592" s="8"/>
    </row>
    <row r="54593" spans="68:73">
      <c r="BP54593" s="10"/>
      <c r="BQ54593" s="10"/>
      <c r="BR54593" s="10"/>
      <c r="BS54593" s="10"/>
      <c r="BT54593" s="10"/>
      <c r="BU54593" s="10"/>
    </row>
    <row r="54594" spans="68:73">
      <c r="BP54594" s="8"/>
      <c r="BQ54594" s="8"/>
      <c r="BR54594" s="8"/>
      <c r="BS54594" s="8"/>
      <c r="BT54594" s="8"/>
      <c r="BU54594" s="8"/>
    </row>
    <row r="54595" spans="68:73">
      <c r="BP54595" s="10"/>
      <c r="BQ54595" s="10"/>
      <c r="BR54595" s="10"/>
      <c r="BS54595" s="10"/>
      <c r="BT54595" s="10"/>
      <c r="BU54595" s="10"/>
    </row>
    <row r="54596" spans="68:73">
      <c r="BP54596" s="8"/>
      <c r="BQ54596" s="8"/>
      <c r="BR54596" s="8"/>
      <c r="BS54596" s="8"/>
      <c r="BT54596" s="8"/>
      <c r="BU54596" s="8"/>
    </row>
    <row r="54597" spans="68:73">
      <c r="BP54597" s="10"/>
      <c r="BQ54597" s="10"/>
      <c r="BR54597" s="10"/>
      <c r="BS54597" s="10"/>
      <c r="BT54597" s="10"/>
      <c r="BU54597" s="10"/>
    </row>
    <row r="54598" spans="68:73">
      <c r="BP54598" s="8"/>
      <c r="BQ54598" s="8"/>
      <c r="BR54598" s="8"/>
      <c r="BS54598" s="8"/>
      <c r="BT54598" s="8"/>
      <c r="BU54598" s="8"/>
    </row>
    <row r="54599" spans="68:73">
      <c r="BP54599" s="10"/>
      <c r="BQ54599" s="10"/>
      <c r="BR54599" s="10"/>
      <c r="BS54599" s="10"/>
      <c r="BT54599" s="10"/>
      <c r="BU54599" s="10"/>
    </row>
    <row r="54600" spans="68:73">
      <c r="BP54600" s="8"/>
      <c r="BQ54600" s="8"/>
      <c r="BR54600" s="8"/>
      <c r="BS54600" s="8"/>
      <c r="BT54600" s="8"/>
      <c r="BU54600" s="8"/>
    </row>
    <row r="54601" spans="68:73">
      <c r="BP54601" s="10"/>
      <c r="BQ54601" s="10"/>
      <c r="BR54601" s="10"/>
      <c r="BS54601" s="10"/>
      <c r="BT54601" s="10"/>
      <c r="BU54601" s="10"/>
    </row>
    <row r="54602" spans="68:73">
      <c r="BP54602" s="8"/>
      <c r="BQ54602" s="8"/>
      <c r="BR54602" s="8"/>
      <c r="BS54602" s="8"/>
      <c r="BT54602" s="8"/>
      <c r="BU54602" s="8"/>
    </row>
    <row r="54603" spans="68:73">
      <c r="BP54603" s="10"/>
      <c r="BQ54603" s="10"/>
      <c r="BR54603" s="10"/>
      <c r="BS54603" s="10"/>
      <c r="BT54603" s="10"/>
      <c r="BU54603" s="10"/>
    </row>
    <row r="54604" spans="68:73">
      <c r="BP54604" s="8"/>
      <c r="BQ54604" s="8"/>
      <c r="BR54604" s="8"/>
      <c r="BS54604" s="8"/>
      <c r="BT54604" s="8"/>
      <c r="BU54604" s="8"/>
    </row>
    <row r="54605" spans="68:73">
      <c r="BP54605" s="10"/>
      <c r="BQ54605" s="10"/>
      <c r="BR54605" s="10"/>
      <c r="BS54605" s="10"/>
      <c r="BT54605" s="10"/>
      <c r="BU54605" s="10"/>
    </row>
    <row r="54606" spans="68:73">
      <c r="BP54606" s="8"/>
      <c r="BQ54606" s="8"/>
      <c r="BR54606" s="8"/>
      <c r="BS54606" s="8"/>
      <c r="BT54606" s="8"/>
      <c r="BU54606" s="8"/>
    </row>
    <row r="54607" spans="68:73">
      <c r="BP54607" s="10"/>
      <c r="BQ54607" s="10"/>
      <c r="BR54607" s="10"/>
      <c r="BS54607" s="10"/>
      <c r="BT54607" s="10"/>
      <c r="BU54607" s="10"/>
    </row>
    <row r="54608" spans="68:73">
      <c r="BP54608" s="8"/>
      <c r="BQ54608" s="8"/>
      <c r="BR54608" s="8"/>
      <c r="BS54608" s="8"/>
      <c r="BT54608" s="8"/>
      <c r="BU54608" s="8"/>
    </row>
    <row r="54609" spans="68:73">
      <c r="BP54609" s="10"/>
      <c r="BQ54609" s="10"/>
      <c r="BR54609" s="10"/>
      <c r="BS54609" s="10"/>
      <c r="BT54609" s="10"/>
      <c r="BU54609" s="10"/>
    </row>
    <row r="54610" spans="68:73">
      <c r="BP54610" s="8"/>
      <c r="BQ54610" s="8"/>
      <c r="BR54610" s="8"/>
      <c r="BS54610" s="8"/>
      <c r="BT54610" s="8"/>
      <c r="BU54610" s="8"/>
    </row>
    <row r="54611" spans="68:73">
      <c r="BP54611" s="10"/>
      <c r="BQ54611" s="10"/>
      <c r="BR54611" s="10"/>
      <c r="BS54611" s="10"/>
      <c r="BT54611" s="10"/>
      <c r="BU54611" s="10"/>
    </row>
    <row r="54612" spans="68:73">
      <c r="BP54612" s="8"/>
      <c r="BQ54612" s="8"/>
      <c r="BR54612" s="8"/>
      <c r="BS54612" s="8"/>
      <c r="BT54612" s="8"/>
      <c r="BU54612" s="8"/>
    </row>
    <row r="54613" spans="68:73">
      <c r="BP54613" s="10"/>
      <c r="BQ54613" s="10"/>
      <c r="BR54613" s="10"/>
      <c r="BS54613" s="10"/>
      <c r="BT54613" s="10"/>
      <c r="BU54613" s="10"/>
    </row>
    <row r="54614" spans="68:73">
      <c r="BP54614" s="8"/>
      <c r="BQ54614" s="8"/>
      <c r="BR54614" s="8"/>
      <c r="BS54614" s="8"/>
      <c r="BT54614" s="8"/>
      <c r="BU54614" s="8"/>
    </row>
    <row r="54615" spans="68:73">
      <c r="BP54615" s="10"/>
      <c r="BQ54615" s="10"/>
      <c r="BR54615" s="10"/>
      <c r="BS54615" s="10"/>
      <c r="BT54615" s="10"/>
      <c r="BU54615" s="10"/>
    </row>
    <row r="54616" spans="68:73">
      <c r="BP54616" s="8"/>
      <c r="BQ54616" s="8"/>
      <c r="BR54616" s="8"/>
      <c r="BS54616" s="8"/>
      <c r="BT54616" s="8"/>
      <c r="BU54616" s="8"/>
    </row>
    <row r="54617" spans="68:73">
      <c r="BP54617" s="10"/>
      <c r="BQ54617" s="10"/>
      <c r="BR54617" s="10"/>
      <c r="BS54617" s="10"/>
      <c r="BT54617" s="10"/>
      <c r="BU54617" s="10"/>
    </row>
    <row r="54618" spans="68:73">
      <c r="BP54618" s="8"/>
      <c r="BQ54618" s="8"/>
      <c r="BR54618" s="8"/>
      <c r="BS54618" s="8"/>
      <c r="BT54618" s="8"/>
      <c r="BU54618" s="8"/>
    </row>
    <row r="54619" spans="68:73">
      <c r="BP54619" s="10"/>
      <c r="BQ54619" s="10"/>
      <c r="BR54619" s="10"/>
      <c r="BS54619" s="10"/>
      <c r="BT54619" s="10"/>
      <c r="BU54619" s="10"/>
    </row>
    <row r="54620" spans="68:73">
      <c r="BP54620" s="8"/>
      <c r="BQ54620" s="8"/>
      <c r="BR54620" s="8"/>
      <c r="BS54620" s="8"/>
      <c r="BT54620" s="8"/>
      <c r="BU54620" s="8"/>
    </row>
    <row r="54621" spans="68:73">
      <c r="BP54621" s="10"/>
      <c r="BQ54621" s="10"/>
      <c r="BR54621" s="10"/>
      <c r="BS54621" s="10"/>
      <c r="BT54621" s="10"/>
      <c r="BU54621" s="10"/>
    </row>
    <row r="54622" spans="68:73">
      <c r="BP54622" s="8"/>
      <c r="BQ54622" s="8"/>
      <c r="BR54622" s="8"/>
      <c r="BS54622" s="8"/>
      <c r="BT54622" s="8"/>
      <c r="BU54622" s="8"/>
    </row>
    <row r="54623" spans="68:73">
      <c r="BP54623" s="10"/>
      <c r="BQ54623" s="10"/>
      <c r="BR54623" s="10"/>
      <c r="BS54623" s="10"/>
      <c r="BT54623" s="10"/>
      <c r="BU54623" s="10"/>
    </row>
    <row r="54624" spans="68:73">
      <c r="BP54624" s="8"/>
      <c r="BQ54624" s="8"/>
      <c r="BR54624" s="8"/>
      <c r="BS54624" s="8"/>
      <c r="BT54624" s="8"/>
      <c r="BU54624" s="8"/>
    </row>
    <row r="54625" spans="68:73">
      <c r="BP54625" s="10"/>
      <c r="BQ54625" s="10"/>
      <c r="BR54625" s="10"/>
      <c r="BS54625" s="10"/>
      <c r="BT54625" s="10"/>
      <c r="BU54625" s="10"/>
    </row>
    <row r="54626" spans="68:73">
      <c r="BP54626" s="8"/>
      <c r="BQ54626" s="8"/>
      <c r="BR54626" s="8"/>
      <c r="BS54626" s="8"/>
      <c r="BT54626" s="8"/>
      <c r="BU54626" s="8"/>
    </row>
    <row r="54627" spans="68:73">
      <c r="BP54627" s="10"/>
      <c r="BQ54627" s="10"/>
      <c r="BR54627" s="10"/>
      <c r="BS54627" s="10"/>
      <c r="BT54627" s="10"/>
      <c r="BU54627" s="10"/>
    </row>
    <row r="54628" spans="68:73">
      <c r="BP54628" s="8"/>
      <c r="BQ54628" s="8"/>
      <c r="BR54628" s="8"/>
      <c r="BS54628" s="8"/>
      <c r="BT54628" s="8"/>
      <c r="BU54628" s="8"/>
    </row>
    <row r="54629" spans="68:73">
      <c r="BP54629" s="10"/>
      <c r="BQ54629" s="10"/>
      <c r="BR54629" s="10"/>
      <c r="BS54629" s="10"/>
      <c r="BT54629" s="10"/>
      <c r="BU54629" s="10"/>
    </row>
    <row r="54630" spans="68:73">
      <c r="BP54630" s="8"/>
      <c r="BQ54630" s="8"/>
      <c r="BR54630" s="8"/>
      <c r="BS54630" s="8"/>
      <c r="BT54630" s="8"/>
      <c r="BU54630" s="8"/>
    </row>
    <row r="54631" spans="68:73">
      <c r="BP54631" s="10"/>
      <c r="BQ54631" s="10"/>
      <c r="BR54631" s="10"/>
      <c r="BS54631" s="10"/>
      <c r="BT54631" s="10"/>
      <c r="BU54631" s="10"/>
    </row>
    <row r="54632" spans="68:73">
      <c r="BP54632" s="8"/>
      <c r="BQ54632" s="8"/>
      <c r="BR54632" s="8"/>
      <c r="BS54632" s="8"/>
      <c r="BT54632" s="8"/>
      <c r="BU54632" s="8"/>
    </row>
    <row r="54633" spans="68:73">
      <c r="BP54633" s="10"/>
      <c r="BQ54633" s="10"/>
      <c r="BR54633" s="10"/>
      <c r="BS54633" s="10"/>
      <c r="BT54633" s="10"/>
      <c r="BU54633" s="10"/>
    </row>
    <row r="54634" spans="68:73">
      <c r="BP54634" s="8"/>
      <c r="BQ54634" s="8"/>
      <c r="BR54634" s="8"/>
      <c r="BS54634" s="8"/>
      <c r="BT54634" s="8"/>
      <c r="BU54634" s="8"/>
    </row>
    <row r="54635" spans="68:73">
      <c r="BP54635" s="10"/>
      <c r="BQ54635" s="10"/>
      <c r="BR54635" s="10"/>
      <c r="BS54635" s="10"/>
      <c r="BT54635" s="10"/>
      <c r="BU54635" s="10"/>
    </row>
    <row r="54636" spans="68:73">
      <c r="BP54636" s="8"/>
      <c r="BQ54636" s="8"/>
      <c r="BR54636" s="8"/>
      <c r="BS54636" s="8"/>
      <c r="BT54636" s="8"/>
      <c r="BU54636" s="8"/>
    </row>
    <row r="54637" spans="68:73">
      <c r="BP54637" s="10"/>
      <c r="BQ54637" s="10"/>
      <c r="BR54637" s="10"/>
      <c r="BS54637" s="10"/>
      <c r="BT54637" s="10"/>
      <c r="BU54637" s="10"/>
    </row>
    <row r="54638" spans="68:73">
      <c r="BP54638" s="8"/>
      <c r="BQ54638" s="8"/>
      <c r="BR54638" s="8"/>
      <c r="BS54638" s="8"/>
      <c r="BT54638" s="8"/>
      <c r="BU54638" s="8"/>
    </row>
    <row r="54639" spans="68:73">
      <c r="BP54639" s="10"/>
      <c r="BQ54639" s="10"/>
      <c r="BR54639" s="10"/>
      <c r="BS54639" s="10"/>
      <c r="BT54639" s="10"/>
      <c r="BU54639" s="10"/>
    </row>
    <row r="54640" spans="68:73">
      <c r="BP54640" s="8"/>
      <c r="BQ54640" s="8"/>
      <c r="BR54640" s="8"/>
      <c r="BS54640" s="8"/>
      <c r="BT54640" s="8"/>
      <c r="BU54640" s="8"/>
    </row>
    <row r="54641" spans="68:73">
      <c r="BP54641" s="10"/>
      <c r="BQ54641" s="10"/>
      <c r="BR54641" s="10"/>
      <c r="BS54641" s="10"/>
      <c r="BT54641" s="10"/>
      <c r="BU54641" s="10"/>
    </row>
    <row r="54642" spans="68:73">
      <c r="BP54642" s="8"/>
      <c r="BQ54642" s="8"/>
      <c r="BR54642" s="8"/>
      <c r="BS54642" s="8"/>
      <c r="BT54642" s="8"/>
      <c r="BU54642" s="8"/>
    </row>
    <row r="54643" spans="68:73">
      <c r="BP54643" s="10"/>
      <c r="BQ54643" s="10"/>
      <c r="BR54643" s="10"/>
      <c r="BS54643" s="10"/>
      <c r="BT54643" s="10"/>
      <c r="BU54643" s="10"/>
    </row>
    <row r="54644" spans="68:73">
      <c r="BP54644" s="8"/>
      <c r="BQ54644" s="8"/>
      <c r="BR54644" s="8"/>
      <c r="BS54644" s="8"/>
      <c r="BT54644" s="8"/>
      <c r="BU54644" s="8"/>
    </row>
    <row r="54645" spans="68:73">
      <c r="BP54645" s="10"/>
      <c r="BQ54645" s="10"/>
      <c r="BR54645" s="10"/>
      <c r="BS54645" s="10"/>
      <c r="BT54645" s="10"/>
      <c r="BU54645" s="10"/>
    </row>
    <row r="54646" spans="68:73">
      <c r="BP54646" s="8"/>
      <c r="BQ54646" s="8"/>
      <c r="BR54646" s="8"/>
      <c r="BS54646" s="8"/>
      <c r="BT54646" s="8"/>
      <c r="BU54646" s="8"/>
    </row>
    <row r="54647" spans="68:73">
      <c r="BP54647" s="10"/>
      <c r="BQ54647" s="10"/>
      <c r="BR54647" s="10"/>
      <c r="BS54647" s="10"/>
      <c r="BT54647" s="10"/>
      <c r="BU54647" s="10"/>
    </row>
    <row r="54648" spans="68:73">
      <c r="BP54648" s="8"/>
      <c r="BQ54648" s="8"/>
      <c r="BR54648" s="8"/>
      <c r="BS54648" s="8"/>
      <c r="BT54648" s="8"/>
      <c r="BU54648" s="8"/>
    </row>
    <row r="54649" spans="68:73">
      <c r="BP54649" s="10"/>
      <c r="BQ54649" s="10"/>
      <c r="BR54649" s="10"/>
      <c r="BS54649" s="10"/>
      <c r="BT54649" s="10"/>
      <c r="BU54649" s="10"/>
    </row>
    <row r="54650" spans="68:73">
      <c r="BP54650" s="8"/>
      <c r="BQ54650" s="8"/>
      <c r="BR54650" s="8"/>
      <c r="BS54650" s="8"/>
      <c r="BT54650" s="8"/>
      <c r="BU54650" s="8"/>
    </row>
    <row r="54651" spans="68:73">
      <c r="BP54651" s="10"/>
      <c r="BQ54651" s="10"/>
      <c r="BR54651" s="10"/>
      <c r="BS54651" s="10"/>
      <c r="BT54651" s="10"/>
      <c r="BU54651" s="10"/>
    </row>
    <row r="54652" spans="68:73">
      <c r="BP54652" s="8"/>
      <c r="BQ54652" s="8"/>
      <c r="BR54652" s="8"/>
      <c r="BS54652" s="8"/>
      <c r="BT54652" s="8"/>
      <c r="BU54652" s="8"/>
    </row>
    <row r="54653" spans="68:73">
      <c r="BP54653" s="10"/>
      <c r="BQ54653" s="10"/>
      <c r="BR54653" s="10"/>
      <c r="BS54653" s="10"/>
      <c r="BT54653" s="10"/>
      <c r="BU54653" s="10"/>
    </row>
    <row r="54654" spans="68:73">
      <c r="BP54654" s="8"/>
      <c r="BQ54654" s="8"/>
      <c r="BR54654" s="8"/>
      <c r="BS54654" s="8"/>
      <c r="BT54654" s="8"/>
      <c r="BU54654" s="8"/>
    </row>
    <row r="54655" spans="68:73">
      <c r="BP54655" s="10"/>
      <c r="BQ54655" s="10"/>
      <c r="BR54655" s="10"/>
      <c r="BS54655" s="10"/>
      <c r="BT54655" s="10"/>
      <c r="BU54655" s="10"/>
    </row>
    <row r="54656" spans="68:73">
      <c r="BP54656" s="8"/>
      <c r="BQ54656" s="8"/>
      <c r="BR54656" s="8"/>
      <c r="BS54656" s="8"/>
      <c r="BT54656" s="8"/>
      <c r="BU54656" s="8"/>
    </row>
    <row r="54657" spans="68:73">
      <c r="BP54657" s="10"/>
      <c r="BQ54657" s="10"/>
      <c r="BR54657" s="10"/>
      <c r="BS54657" s="10"/>
      <c r="BT54657" s="10"/>
      <c r="BU54657" s="10"/>
    </row>
    <row r="54658" spans="68:73">
      <c r="BP54658" s="8"/>
      <c r="BQ54658" s="8"/>
      <c r="BR54658" s="8"/>
      <c r="BS54658" s="8"/>
      <c r="BT54658" s="8"/>
      <c r="BU54658" s="8"/>
    </row>
    <row r="54659" spans="68:73">
      <c r="BP54659" s="10"/>
      <c r="BQ54659" s="10"/>
      <c r="BR54659" s="10"/>
      <c r="BS54659" s="10"/>
      <c r="BT54659" s="10"/>
      <c r="BU54659" s="10"/>
    </row>
    <row r="54660" spans="68:73">
      <c r="BP54660" s="8"/>
      <c r="BQ54660" s="8"/>
      <c r="BR54660" s="8"/>
      <c r="BS54660" s="8"/>
      <c r="BT54660" s="8"/>
      <c r="BU54660" s="8"/>
    </row>
    <row r="54661" spans="68:73">
      <c r="BP54661" s="10"/>
      <c r="BQ54661" s="10"/>
      <c r="BR54661" s="10"/>
      <c r="BS54661" s="10"/>
      <c r="BT54661" s="10"/>
      <c r="BU54661" s="10"/>
    </row>
    <row r="54662" spans="68:73">
      <c r="BP54662" s="8"/>
      <c r="BQ54662" s="8"/>
      <c r="BR54662" s="8"/>
      <c r="BS54662" s="8"/>
      <c r="BT54662" s="8"/>
      <c r="BU54662" s="8"/>
    </row>
    <row r="54663" spans="68:73">
      <c r="BP54663" s="10"/>
      <c r="BQ54663" s="10"/>
      <c r="BR54663" s="10"/>
      <c r="BS54663" s="10"/>
      <c r="BT54663" s="10"/>
      <c r="BU54663" s="10"/>
    </row>
    <row r="54664" spans="68:73">
      <c r="BP54664" s="8"/>
      <c r="BQ54664" s="8"/>
      <c r="BR54664" s="8"/>
      <c r="BS54664" s="8"/>
      <c r="BT54664" s="8"/>
      <c r="BU54664" s="8"/>
    </row>
    <row r="54665" spans="68:73">
      <c r="BP54665" s="10"/>
      <c r="BQ54665" s="10"/>
      <c r="BR54665" s="10"/>
      <c r="BS54665" s="10"/>
      <c r="BT54665" s="10"/>
      <c r="BU54665" s="10"/>
    </row>
    <row r="54666" spans="68:73">
      <c r="BP54666" s="8"/>
      <c r="BQ54666" s="8"/>
      <c r="BR54666" s="8"/>
      <c r="BS54666" s="8"/>
      <c r="BT54666" s="8"/>
      <c r="BU54666" s="8"/>
    </row>
    <row r="54667" spans="68:73">
      <c r="BP54667" s="10"/>
      <c r="BQ54667" s="10"/>
      <c r="BR54667" s="10"/>
      <c r="BS54667" s="10"/>
      <c r="BT54667" s="10"/>
      <c r="BU54667" s="10"/>
    </row>
    <row r="54668" spans="68:73">
      <c r="BP54668" s="8"/>
      <c r="BQ54668" s="8"/>
      <c r="BR54668" s="8"/>
      <c r="BS54668" s="8"/>
      <c r="BT54668" s="8"/>
      <c r="BU54668" s="8"/>
    </row>
    <row r="54669" spans="68:73">
      <c r="BP54669" s="10"/>
      <c r="BQ54669" s="10"/>
      <c r="BR54669" s="10"/>
      <c r="BS54669" s="10"/>
      <c r="BT54669" s="10"/>
      <c r="BU54669" s="10"/>
    </row>
    <row r="54670" spans="68:73">
      <c r="BP54670" s="8"/>
      <c r="BQ54670" s="8"/>
      <c r="BR54670" s="8"/>
      <c r="BS54670" s="8"/>
      <c r="BT54670" s="8"/>
      <c r="BU54670" s="8"/>
    </row>
    <row r="54671" spans="68:73">
      <c r="BP54671" s="10"/>
      <c r="BQ54671" s="10"/>
      <c r="BR54671" s="10"/>
      <c r="BS54671" s="10"/>
      <c r="BT54671" s="10"/>
      <c r="BU54671" s="10"/>
    </row>
    <row r="54672" spans="68:73">
      <c r="BP54672" s="8"/>
      <c r="BQ54672" s="8"/>
      <c r="BR54672" s="8"/>
      <c r="BS54672" s="8"/>
      <c r="BT54672" s="8"/>
      <c r="BU54672" s="8"/>
    </row>
    <row r="54673" spans="68:73">
      <c r="BP54673" s="10"/>
      <c r="BQ54673" s="10"/>
      <c r="BR54673" s="10"/>
      <c r="BS54673" s="10"/>
      <c r="BT54673" s="10"/>
      <c r="BU54673" s="10"/>
    </row>
    <row r="54674" spans="68:73">
      <c r="BP54674" s="8"/>
      <c r="BQ54674" s="8"/>
      <c r="BR54674" s="8"/>
      <c r="BS54674" s="8"/>
      <c r="BT54674" s="8"/>
      <c r="BU54674" s="8"/>
    </row>
    <row r="54675" spans="68:73">
      <c r="BP54675" s="10"/>
      <c r="BQ54675" s="10"/>
      <c r="BR54675" s="10"/>
      <c r="BS54675" s="10"/>
      <c r="BT54675" s="10"/>
      <c r="BU54675" s="10"/>
    </row>
    <row r="54676" spans="68:73">
      <c r="BP54676" s="8"/>
      <c r="BQ54676" s="8"/>
      <c r="BR54676" s="8"/>
      <c r="BS54676" s="8"/>
      <c r="BT54676" s="8"/>
      <c r="BU54676" s="8"/>
    </row>
    <row r="54677" spans="68:73">
      <c r="BP54677" s="10"/>
      <c r="BQ54677" s="10"/>
      <c r="BR54677" s="10"/>
      <c r="BS54677" s="10"/>
      <c r="BT54677" s="10"/>
      <c r="BU54677" s="10"/>
    </row>
    <row r="54678" spans="68:73">
      <c r="BP54678" s="8"/>
      <c r="BQ54678" s="8"/>
      <c r="BR54678" s="8"/>
      <c r="BS54678" s="8"/>
      <c r="BT54678" s="8"/>
      <c r="BU54678" s="8"/>
    </row>
    <row r="54679" spans="68:73">
      <c r="BP54679" s="10"/>
      <c r="BQ54679" s="10"/>
      <c r="BR54679" s="10"/>
      <c r="BS54679" s="10"/>
      <c r="BT54679" s="10"/>
      <c r="BU54679" s="10"/>
    </row>
    <row r="54680" spans="68:73">
      <c r="BP54680" s="8"/>
      <c r="BQ54680" s="8"/>
      <c r="BR54680" s="8"/>
      <c r="BS54680" s="8"/>
      <c r="BT54680" s="8"/>
      <c r="BU54680" s="8"/>
    </row>
    <row r="54681" spans="68:73">
      <c r="BP54681" s="10"/>
      <c r="BQ54681" s="10"/>
      <c r="BR54681" s="10"/>
      <c r="BS54681" s="10"/>
      <c r="BT54681" s="10"/>
      <c r="BU54681" s="10"/>
    </row>
    <row r="54682" spans="68:73">
      <c r="BP54682" s="8"/>
      <c r="BQ54682" s="8"/>
      <c r="BR54682" s="8"/>
      <c r="BS54682" s="8"/>
      <c r="BT54682" s="8"/>
      <c r="BU54682" s="8"/>
    </row>
    <row r="54683" spans="68:73">
      <c r="BP54683" s="10"/>
      <c r="BQ54683" s="10"/>
      <c r="BR54683" s="10"/>
      <c r="BS54683" s="10"/>
      <c r="BT54683" s="10"/>
      <c r="BU54683" s="10"/>
    </row>
    <row r="54684" spans="68:73">
      <c r="BP54684" s="8"/>
      <c r="BQ54684" s="8"/>
      <c r="BR54684" s="8"/>
      <c r="BS54684" s="8"/>
      <c r="BT54684" s="8"/>
      <c r="BU54684" s="8"/>
    </row>
    <row r="54685" spans="68:73">
      <c r="BP54685" s="10"/>
      <c r="BQ54685" s="10"/>
      <c r="BR54685" s="10"/>
      <c r="BS54685" s="10"/>
      <c r="BT54685" s="10"/>
      <c r="BU54685" s="10"/>
    </row>
    <row r="54686" spans="68:73">
      <c r="BP54686" s="8"/>
      <c r="BQ54686" s="8"/>
      <c r="BR54686" s="8"/>
      <c r="BS54686" s="8"/>
      <c r="BT54686" s="8"/>
      <c r="BU54686" s="8"/>
    </row>
    <row r="54687" spans="68:73">
      <c r="BP54687" s="10"/>
      <c r="BQ54687" s="10"/>
      <c r="BR54687" s="10"/>
      <c r="BS54687" s="10"/>
      <c r="BT54687" s="10"/>
      <c r="BU54687" s="10"/>
    </row>
    <row r="54688" spans="68:73">
      <c r="BP54688" s="8"/>
      <c r="BQ54688" s="8"/>
      <c r="BR54688" s="8"/>
      <c r="BS54688" s="8"/>
      <c r="BT54688" s="8"/>
      <c r="BU54688" s="8"/>
    </row>
    <row r="54689" spans="68:73">
      <c r="BP54689" s="10"/>
      <c r="BQ54689" s="10"/>
      <c r="BR54689" s="10"/>
      <c r="BS54689" s="10"/>
      <c r="BT54689" s="10"/>
      <c r="BU54689" s="10"/>
    </row>
    <row r="54690" spans="68:73">
      <c r="BP54690" s="8"/>
      <c r="BQ54690" s="8"/>
      <c r="BR54690" s="8"/>
      <c r="BS54690" s="8"/>
      <c r="BT54690" s="8"/>
      <c r="BU54690" s="8"/>
    </row>
    <row r="54691" spans="68:73">
      <c r="BP54691" s="10"/>
      <c r="BQ54691" s="10"/>
      <c r="BR54691" s="10"/>
      <c r="BS54691" s="10"/>
      <c r="BT54691" s="10"/>
      <c r="BU54691" s="10"/>
    </row>
    <row r="54692" spans="68:73">
      <c r="BP54692" s="8"/>
      <c r="BQ54692" s="8"/>
      <c r="BR54692" s="8"/>
      <c r="BS54692" s="8"/>
      <c r="BT54692" s="8"/>
      <c r="BU54692" s="8"/>
    </row>
    <row r="54693" spans="68:73">
      <c r="BP54693" s="10"/>
      <c r="BQ54693" s="10"/>
      <c r="BR54693" s="10"/>
      <c r="BS54693" s="10"/>
      <c r="BT54693" s="10"/>
      <c r="BU54693" s="10"/>
    </row>
    <row r="54694" spans="68:73">
      <c r="BP54694" s="8"/>
      <c r="BQ54694" s="8"/>
      <c r="BR54694" s="8"/>
      <c r="BS54694" s="8"/>
      <c r="BT54694" s="8"/>
      <c r="BU54694" s="8"/>
    </row>
    <row r="54695" spans="68:73">
      <c r="BP54695" s="10"/>
      <c r="BQ54695" s="10"/>
      <c r="BR54695" s="10"/>
      <c r="BS54695" s="10"/>
      <c r="BT54695" s="10"/>
      <c r="BU54695" s="10"/>
    </row>
    <row r="54696" spans="68:73">
      <c r="BP54696" s="8"/>
      <c r="BQ54696" s="8"/>
      <c r="BR54696" s="8"/>
      <c r="BS54696" s="8"/>
      <c r="BT54696" s="8"/>
      <c r="BU54696" s="8"/>
    </row>
    <row r="54697" spans="68:73">
      <c r="BP54697" s="10"/>
      <c r="BQ54697" s="10"/>
      <c r="BR54697" s="10"/>
      <c r="BS54697" s="10"/>
      <c r="BT54697" s="10"/>
      <c r="BU54697" s="10"/>
    </row>
    <row r="54698" spans="68:73">
      <c r="BP54698" s="8"/>
      <c r="BQ54698" s="8"/>
      <c r="BR54698" s="8"/>
      <c r="BS54698" s="8"/>
      <c r="BT54698" s="8"/>
      <c r="BU54698" s="8"/>
    </row>
    <row r="54699" spans="68:73">
      <c r="BP54699" s="10"/>
      <c r="BQ54699" s="10"/>
      <c r="BR54699" s="10"/>
      <c r="BS54699" s="10"/>
      <c r="BT54699" s="10"/>
      <c r="BU54699" s="10"/>
    </row>
    <row r="54700" spans="68:73">
      <c r="BP54700" s="8"/>
      <c r="BQ54700" s="8"/>
      <c r="BR54700" s="8"/>
      <c r="BS54700" s="8"/>
      <c r="BT54700" s="8"/>
      <c r="BU54700" s="8"/>
    </row>
    <row r="54701" spans="68:73">
      <c r="BP54701" s="10"/>
      <c r="BQ54701" s="10"/>
      <c r="BR54701" s="10"/>
      <c r="BS54701" s="10"/>
      <c r="BT54701" s="10"/>
      <c r="BU54701" s="10"/>
    </row>
    <row r="54702" spans="68:73">
      <c r="BP54702" s="8"/>
      <c r="BQ54702" s="8"/>
      <c r="BR54702" s="8"/>
      <c r="BS54702" s="8"/>
      <c r="BT54702" s="8"/>
      <c r="BU54702" s="8"/>
    </row>
    <row r="54703" spans="68:73">
      <c r="BP54703" s="10"/>
      <c r="BQ54703" s="10"/>
      <c r="BR54703" s="10"/>
      <c r="BS54703" s="10"/>
      <c r="BT54703" s="10"/>
      <c r="BU54703" s="10"/>
    </row>
    <row r="54704" spans="68:73">
      <c r="BP54704" s="8"/>
      <c r="BQ54704" s="8"/>
      <c r="BR54704" s="8"/>
      <c r="BS54704" s="8"/>
      <c r="BT54704" s="8"/>
      <c r="BU54704" s="8"/>
    </row>
    <row r="54705" spans="68:73">
      <c r="BP54705" s="10"/>
      <c r="BQ54705" s="10"/>
      <c r="BR54705" s="10"/>
      <c r="BS54705" s="10"/>
      <c r="BT54705" s="10"/>
      <c r="BU54705" s="10"/>
    </row>
    <row r="54706" spans="68:73">
      <c r="BP54706" s="8"/>
      <c r="BQ54706" s="8"/>
      <c r="BR54706" s="8"/>
      <c r="BS54706" s="8"/>
      <c r="BT54706" s="8"/>
      <c r="BU54706" s="8"/>
    </row>
    <row r="54707" spans="68:73">
      <c r="BP54707" s="10"/>
      <c r="BQ54707" s="10"/>
      <c r="BR54707" s="10"/>
      <c r="BS54707" s="10"/>
      <c r="BT54707" s="10"/>
      <c r="BU54707" s="10"/>
    </row>
    <row r="54708" spans="68:73">
      <c r="BP54708" s="8"/>
      <c r="BQ54708" s="8"/>
      <c r="BR54708" s="8"/>
      <c r="BS54708" s="8"/>
      <c r="BT54708" s="8"/>
      <c r="BU54708" s="8"/>
    </row>
    <row r="54709" spans="68:73">
      <c r="BP54709" s="10"/>
      <c r="BQ54709" s="10"/>
      <c r="BR54709" s="10"/>
      <c r="BS54709" s="10"/>
      <c r="BT54709" s="10"/>
      <c r="BU54709" s="10"/>
    </row>
    <row r="54710" spans="68:73">
      <c r="BP54710" s="8"/>
      <c r="BQ54710" s="8"/>
      <c r="BR54710" s="8"/>
      <c r="BS54710" s="8"/>
      <c r="BT54710" s="8"/>
      <c r="BU54710" s="8"/>
    </row>
    <row r="54711" spans="68:73">
      <c r="BP54711" s="10"/>
      <c r="BQ54711" s="10"/>
      <c r="BR54711" s="10"/>
      <c r="BS54711" s="10"/>
      <c r="BT54711" s="10"/>
      <c r="BU54711" s="10"/>
    </row>
    <row r="54712" spans="68:73">
      <c r="BP54712" s="8"/>
      <c r="BQ54712" s="8"/>
      <c r="BR54712" s="8"/>
      <c r="BS54712" s="8"/>
      <c r="BT54712" s="8"/>
      <c r="BU54712" s="8"/>
    </row>
    <row r="54713" spans="68:73">
      <c r="BP54713" s="10"/>
      <c r="BQ54713" s="10"/>
      <c r="BR54713" s="10"/>
      <c r="BS54713" s="10"/>
      <c r="BT54713" s="10"/>
      <c r="BU54713" s="10"/>
    </row>
    <row r="54714" spans="68:73">
      <c r="BP54714" s="8"/>
      <c r="BQ54714" s="8"/>
      <c r="BR54714" s="8"/>
      <c r="BS54714" s="8"/>
      <c r="BT54714" s="8"/>
      <c r="BU54714" s="8"/>
    </row>
    <row r="54715" spans="68:73">
      <c r="BP54715" s="10"/>
      <c r="BQ54715" s="10"/>
      <c r="BR54715" s="10"/>
      <c r="BS54715" s="10"/>
      <c r="BT54715" s="10"/>
      <c r="BU54715" s="10"/>
    </row>
    <row r="54716" spans="68:73">
      <c r="BP54716" s="8"/>
      <c r="BQ54716" s="8"/>
      <c r="BR54716" s="8"/>
      <c r="BS54716" s="8"/>
      <c r="BT54716" s="8"/>
      <c r="BU54716" s="8"/>
    </row>
    <row r="54717" spans="68:73">
      <c r="BP54717" s="10"/>
      <c r="BQ54717" s="10"/>
      <c r="BR54717" s="10"/>
      <c r="BS54717" s="10"/>
      <c r="BT54717" s="10"/>
      <c r="BU54717" s="10"/>
    </row>
    <row r="54718" spans="68:73">
      <c r="BP54718" s="8"/>
      <c r="BQ54718" s="8"/>
      <c r="BR54718" s="8"/>
      <c r="BS54718" s="8"/>
      <c r="BT54718" s="8"/>
      <c r="BU54718" s="8"/>
    </row>
    <row r="54719" spans="68:73">
      <c r="BP54719" s="10"/>
      <c r="BQ54719" s="10"/>
      <c r="BR54719" s="10"/>
      <c r="BS54719" s="10"/>
      <c r="BT54719" s="10"/>
      <c r="BU54719" s="10"/>
    </row>
    <row r="54720" spans="68:73">
      <c r="BP54720" s="8"/>
      <c r="BQ54720" s="8"/>
      <c r="BR54720" s="8"/>
      <c r="BS54720" s="8"/>
      <c r="BT54720" s="8"/>
      <c r="BU54720" s="8"/>
    </row>
    <row r="54721" spans="68:73">
      <c r="BP54721" s="10"/>
      <c r="BQ54721" s="10"/>
      <c r="BR54721" s="10"/>
      <c r="BS54721" s="10"/>
      <c r="BT54721" s="10"/>
      <c r="BU54721" s="10"/>
    </row>
    <row r="54722" spans="68:73">
      <c r="BP54722" s="8"/>
      <c r="BQ54722" s="8"/>
      <c r="BR54722" s="8"/>
      <c r="BS54722" s="8"/>
      <c r="BT54722" s="8"/>
      <c r="BU54722" s="8"/>
    </row>
    <row r="54723" spans="68:73">
      <c r="BP54723" s="10"/>
      <c r="BQ54723" s="10"/>
      <c r="BR54723" s="10"/>
      <c r="BS54723" s="10"/>
      <c r="BT54723" s="10"/>
      <c r="BU54723" s="10"/>
    </row>
    <row r="54724" spans="68:73">
      <c r="BP54724" s="8"/>
      <c r="BQ54724" s="8"/>
      <c r="BR54724" s="8"/>
      <c r="BS54724" s="8"/>
      <c r="BT54724" s="8"/>
      <c r="BU54724" s="8"/>
    </row>
    <row r="54725" spans="68:73">
      <c r="BP54725" s="10"/>
      <c r="BQ54725" s="10"/>
      <c r="BR54725" s="10"/>
      <c r="BS54725" s="10"/>
      <c r="BT54725" s="10"/>
      <c r="BU54725" s="10"/>
    </row>
    <row r="54726" spans="68:73">
      <c r="BP54726" s="8"/>
      <c r="BQ54726" s="8"/>
      <c r="BR54726" s="8"/>
      <c r="BS54726" s="8"/>
      <c r="BT54726" s="8"/>
      <c r="BU54726" s="8"/>
    </row>
    <row r="54727" spans="68:73">
      <c r="BP54727" s="10"/>
      <c r="BQ54727" s="10"/>
      <c r="BR54727" s="10"/>
      <c r="BS54727" s="10"/>
      <c r="BT54727" s="10"/>
      <c r="BU54727" s="10"/>
    </row>
    <row r="54728" spans="68:73">
      <c r="BP54728" s="8"/>
      <c r="BQ54728" s="8"/>
      <c r="BR54728" s="8"/>
      <c r="BS54728" s="8"/>
      <c r="BT54728" s="8"/>
      <c r="BU54728" s="8"/>
    </row>
    <row r="54729" spans="68:73">
      <c r="BP54729" s="10"/>
      <c r="BQ54729" s="10"/>
      <c r="BR54729" s="10"/>
      <c r="BS54729" s="10"/>
      <c r="BT54729" s="10"/>
      <c r="BU54729" s="10"/>
    </row>
    <row r="54730" spans="68:73">
      <c r="BP54730" s="8"/>
      <c r="BQ54730" s="8"/>
      <c r="BR54730" s="8"/>
      <c r="BS54730" s="8"/>
      <c r="BT54730" s="8"/>
      <c r="BU54730" s="8"/>
    </row>
    <row r="54731" spans="68:73">
      <c r="BP54731" s="10"/>
      <c r="BQ54731" s="10"/>
      <c r="BR54731" s="10"/>
      <c r="BS54731" s="10"/>
      <c r="BT54731" s="10"/>
      <c r="BU54731" s="10"/>
    </row>
    <row r="54732" spans="68:73">
      <c r="BP54732" s="8"/>
      <c r="BQ54732" s="8"/>
      <c r="BR54732" s="8"/>
      <c r="BS54732" s="8"/>
      <c r="BT54732" s="8"/>
      <c r="BU54732" s="8"/>
    </row>
    <row r="54733" spans="68:73">
      <c r="BP54733" s="10"/>
      <c r="BQ54733" s="10"/>
      <c r="BR54733" s="10"/>
      <c r="BS54733" s="10"/>
      <c r="BT54733" s="10"/>
      <c r="BU54733" s="10"/>
    </row>
    <row r="54734" spans="68:73">
      <c r="BP54734" s="8"/>
      <c r="BQ54734" s="8"/>
      <c r="BR54734" s="8"/>
      <c r="BS54734" s="8"/>
      <c r="BT54734" s="8"/>
      <c r="BU54734" s="8"/>
    </row>
    <row r="54735" spans="68:73">
      <c r="BP54735" s="10"/>
      <c r="BQ54735" s="10"/>
      <c r="BR54735" s="10"/>
      <c r="BS54735" s="10"/>
      <c r="BT54735" s="10"/>
      <c r="BU54735" s="10"/>
    </row>
    <row r="54736" spans="68:73">
      <c r="BP54736" s="8"/>
      <c r="BQ54736" s="8"/>
      <c r="BR54736" s="8"/>
      <c r="BS54736" s="8"/>
      <c r="BT54736" s="8"/>
      <c r="BU54736" s="8"/>
    </row>
    <row r="54737" spans="68:73">
      <c r="BP54737" s="10"/>
      <c r="BQ54737" s="10"/>
      <c r="BR54737" s="10"/>
      <c r="BS54737" s="10"/>
      <c r="BT54737" s="10"/>
      <c r="BU54737" s="10"/>
    </row>
    <row r="54738" spans="68:73">
      <c r="BP54738" s="8"/>
      <c r="BQ54738" s="8"/>
      <c r="BR54738" s="8"/>
      <c r="BS54738" s="8"/>
      <c r="BT54738" s="8"/>
      <c r="BU54738" s="8"/>
    </row>
    <row r="54739" spans="68:73">
      <c r="BP54739" s="10"/>
      <c r="BQ54739" s="10"/>
      <c r="BR54739" s="10"/>
      <c r="BS54739" s="10"/>
      <c r="BT54739" s="10"/>
      <c r="BU54739" s="10"/>
    </row>
    <row r="54740" spans="68:73">
      <c r="BP54740" s="8"/>
      <c r="BQ54740" s="8"/>
      <c r="BR54740" s="8"/>
      <c r="BS54740" s="8"/>
      <c r="BT54740" s="8"/>
      <c r="BU54740" s="8"/>
    </row>
    <row r="54741" spans="68:73">
      <c r="BP54741" s="10"/>
      <c r="BQ54741" s="10"/>
      <c r="BR54741" s="10"/>
      <c r="BS54741" s="10"/>
      <c r="BT54741" s="10"/>
      <c r="BU54741" s="10"/>
    </row>
    <row r="54742" spans="68:73">
      <c r="BP54742" s="8"/>
      <c r="BQ54742" s="8"/>
      <c r="BR54742" s="8"/>
      <c r="BS54742" s="8"/>
      <c r="BT54742" s="8"/>
      <c r="BU54742" s="8"/>
    </row>
    <row r="54743" spans="68:73">
      <c r="BP54743" s="10"/>
      <c r="BQ54743" s="10"/>
      <c r="BR54743" s="10"/>
      <c r="BS54743" s="10"/>
      <c r="BT54743" s="10"/>
      <c r="BU54743" s="10"/>
    </row>
    <row r="54744" spans="68:73">
      <c r="BP54744" s="8"/>
      <c r="BQ54744" s="8"/>
      <c r="BR54744" s="8"/>
      <c r="BS54744" s="8"/>
      <c r="BT54744" s="8"/>
      <c r="BU54744" s="8"/>
    </row>
    <row r="54745" spans="68:73">
      <c r="BP54745" s="10"/>
      <c r="BQ54745" s="10"/>
      <c r="BR54745" s="10"/>
      <c r="BS54745" s="10"/>
      <c r="BT54745" s="10"/>
      <c r="BU54745" s="10"/>
    </row>
    <row r="54746" spans="68:73">
      <c r="BP54746" s="8"/>
      <c r="BQ54746" s="8"/>
      <c r="BR54746" s="8"/>
      <c r="BS54746" s="8"/>
      <c r="BT54746" s="8"/>
      <c r="BU54746" s="8"/>
    </row>
    <row r="54747" spans="68:73">
      <c r="BP54747" s="10"/>
      <c r="BQ54747" s="10"/>
      <c r="BR54747" s="10"/>
      <c r="BS54747" s="10"/>
      <c r="BT54747" s="10"/>
      <c r="BU54747" s="10"/>
    </row>
    <row r="54748" spans="68:73">
      <c r="BP54748" s="8"/>
      <c r="BQ54748" s="8"/>
      <c r="BR54748" s="8"/>
      <c r="BS54748" s="8"/>
      <c r="BT54748" s="8"/>
      <c r="BU54748" s="8"/>
    </row>
    <row r="54749" spans="68:73">
      <c r="BP54749" s="10"/>
      <c r="BQ54749" s="10"/>
      <c r="BR54749" s="10"/>
      <c r="BS54749" s="10"/>
      <c r="BT54749" s="10"/>
      <c r="BU54749" s="10"/>
    </row>
    <row r="54750" spans="68:73">
      <c r="BP54750" s="8"/>
      <c r="BQ54750" s="8"/>
      <c r="BR54750" s="8"/>
      <c r="BS54750" s="8"/>
      <c r="BT54750" s="8"/>
      <c r="BU54750" s="8"/>
    </row>
    <row r="54751" spans="68:73">
      <c r="BP54751" s="10"/>
      <c r="BQ54751" s="10"/>
      <c r="BR54751" s="10"/>
      <c r="BS54751" s="10"/>
      <c r="BT54751" s="10"/>
      <c r="BU54751" s="10"/>
    </row>
    <row r="54752" spans="68:73">
      <c r="BP54752" s="8"/>
      <c r="BQ54752" s="8"/>
      <c r="BR54752" s="8"/>
      <c r="BS54752" s="8"/>
      <c r="BT54752" s="8"/>
      <c r="BU54752" s="8"/>
    </row>
    <row r="54753" spans="68:73">
      <c r="BP54753" s="10"/>
      <c r="BQ54753" s="10"/>
      <c r="BR54753" s="10"/>
      <c r="BS54753" s="10"/>
      <c r="BT54753" s="10"/>
      <c r="BU54753" s="10"/>
    </row>
    <row r="54754" spans="68:73">
      <c r="BP54754" s="8"/>
      <c r="BQ54754" s="8"/>
      <c r="BR54754" s="8"/>
      <c r="BS54754" s="8"/>
      <c r="BT54754" s="8"/>
      <c r="BU54754" s="8"/>
    </row>
    <row r="54755" spans="68:73">
      <c r="BP54755" s="10"/>
      <c r="BQ54755" s="10"/>
      <c r="BR54755" s="10"/>
      <c r="BS54755" s="10"/>
      <c r="BT54755" s="10"/>
      <c r="BU54755" s="10"/>
    </row>
    <row r="54756" spans="68:73">
      <c r="BP54756" s="8"/>
      <c r="BQ54756" s="8"/>
      <c r="BR54756" s="8"/>
      <c r="BS54756" s="8"/>
      <c r="BT54756" s="8"/>
      <c r="BU54756" s="8"/>
    </row>
    <row r="54757" spans="68:73">
      <c r="BP54757" s="10"/>
      <c r="BQ54757" s="10"/>
      <c r="BR54757" s="10"/>
      <c r="BS54757" s="10"/>
      <c r="BT54757" s="10"/>
      <c r="BU54757" s="10"/>
    </row>
    <row r="54758" spans="68:73">
      <c r="BP54758" s="8"/>
      <c r="BQ54758" s="8"/>
      <c r="BR54758" s="8"/>
      <c r="BS54758" s="8"/>
      <c r="BT54758" s="8"/>
      <c r="BU54758" s="8"/>
    </row>
    <row r="54759" spans="68:73">
      <c r="BP54759" s="10"/>
      <c r="BQ54759" s="10"/>
      <c r="BR54759" s="10"/>
      <c r="BS54759" s="10"/>
      <c r="BT54759" s="10"/>
      <c r="BU54759" s="10"/>
    </row>
    <row r="54760" spans="68:73">
      <c r="BP54760" s="8"/>
      <c r="BQ54760" s="8"/>
      <c r="BR54760" s="8"/>
      <c r="BS54760" s="8"/>
      <c r="BT54760" s="8"/>
      <c r="BU54760" s="8"/>
    </row>
    <row r="54761" spans="68:73">
      <c r="BP54761" s="10"/>
      <c r="BQ54761" s="10"/>
      <c r="BR54761" s="10"/>
      <c r="BS54761" s="10"/>
      <c r="BT54761" s="10"/>
      <c r="BU54761" s="10"/>
    </row>
    <row r="54762" spans="68:73">
      <c r="BP54762" s="8"/>
      <c r="BQ54762" s="8"/>
      <c r="BR54762" s="8"/>
      <c r="BS54762" s="8"/>
      <c r="BT54762" s="8"/>
      <c r="BU54762" s="8"/>
    </row>
    <row r="54763" spans="68:73">
      <c r="BP54763" s="10"/>
      <c r="BQ54763" s="10"/>
      <c r="BR54763" s="10"/>
      <c r="BS54763" s="10"/>
      <c r="BT54763" s="10"/>
      <c r="BU54763" s="10"/>
    </row>
    <row r="54764" spans="68:73">
      <c r="BP54764" s="8"/>
      <c r="BQ54764" s="8"/>
      <c r="BR54764" s="8"/>
      <c r="BS54764" s="8"/>
      <c r="BT54764" s="8"/>
      <c r="BU54764" s="8"/>
    </row>
    <row r="54765" spans="68:73">
      <c r="BP54765" s="10"/>
      <c r="BQ54765" s="10"/>
      <c r="BR54765" s="10"/>
      <c r="BS54765" s="10"/>
      <c r="BT54765" s="10"/>
      <c r="BU54765" s="10"/>
    </row>
    <row r="54766" spans="68:73">
      <c r="BP54766" s="8"/>
      <c r="BQ54766" s="8"/>
      <c r="BR54766" s="8"/>
      <c r="BS54766" s="8"/>
      <c r="BT54766" s="8"/>
      <c r="BU54766" s="8"/>
    </row>
    <row r="54767" spans="68:73">
      <c r="BP54767" s="10"/>
      <c r="BQ54767" s="10"/>
      <c r="BR54767" s="10"/>
      <c r="BS54767" s="10"/>
      <c r="BT54767" s="10"/>
      <c r="BU54767" s="10"/>
    </row>
    <row r="54768" spans="68:73">
      <c r="BP54768" s="8"/>
      <c r="BQ54768" s="8"/>
      <c r="BR54768" s="8"/>
      <c r="BS54768" s="8"/>
      <c r="BT54768" s="8"/>
      <c r="BU54768" s="8"/>
    </row>
    <row r="54769" spans="68:73">
      <c r="BP54769" s="10"/>
      <c r="BQ54769" s="10"/>
      <c r="BR54769" s="10"/>
      <c r="BS54769" s="10"/>
      <c r="BT54769" s="10"/>
      <c r="BU54769" s="10"/>
    </row>
    <row r="54770" spans="68:73">
      <c r="BP54770" s="8"/>
      <c r="BQ54770" s="8"/>
      <c r="BR54770" s="8"/>
      <c r="BS54770" s="8"/>
      <c r="BT54770" s="8"/>
      <c r="BU54770" s="8"/>
    </row>
    <row r="54771" spans="68:73">
      <c r="BP54771" s="10"/>
      <c r="BQ54771" s="10"/>
      <c r="BR54771" s="10"/>
      <c r="BS54771" s="10"/>
      <c r="BT54771" s="10"/>
      <c r="BU54771" s="10"/>
    </row>
    <row r="54772" spans="68:73">
      <c r="BP54772" s="8"/>
      <c r="BQ54772" s="8"/>
      <c r="BR54772" s="8"/>
      <c r="BS54772" s="8"/>
      <c r="BT54772" s="8"/>
      <c r="BU54772" s="8"/>
    </row>
    <row r="54773" spans="68:73">
      <c r="BP54773" s="10"/>
      <c r="BQ54773" s="10"/>
      <c r="BR54773" s="10"/>
      <c r="BS54773" s="10"/>
      <c r="BT54773" s="10"/>
      <c r="BU54773" s="10"/>
    </row>
    <row r="54774" spans="68:73">
      <c r="BP54774" s="8"/>
      <c r="BQ54774" s="8"/>
      <c r="BR54774" s="8"/>
      <c r="BS54774" s="8"/>
      <c r="BT54774" s="8"/>
      <c r="BU54774" s="8"/>
    </row>
    <row r="54775" spans="68:73">
      <c r="BP54775" s="10"/>
      <c r="BQ54775" s="10"/>
      <c r="BR54775" s="10"/>
      <c r="BS54775" s="10"/>
      <c r="BT54775" s="10"/>
      <c r="BU54775" s="10"/>
    </row>
    <row r="54776" spans="68:73">
      <c r="BP54776" s="8"/>
      <c r="BQ54776" s="8"/>
      <c r="BR54776" s="8"/>
      <c r="BS54776" s="8"/>
      <c r="BT54776" s="8"/>
      <c r="BU54776" s="8"/>
    </row>
    <row r="54777" spans="68:73">
      <c r="BP54777" s="10"/>
      <c r="BQ54777" s="10"/>
      <c r="BR54777" s="10"/>
      <c r="BS54777" s="10"/>
      <c r="BT54777" s="10"/>
      <c r="BU54777" s="10"/>
    </row>
    <row r="54778" spans="68:73">
      <c r="BP54778" s="8"/>
      <c r="BQ54778" s="8"/>
      <c r="BR54778" s="8"/>
      <c r="BS54778" s="8"/>
      <c r="BT54778" s="8"/>
      <c r="BU54778" s="8"/>
    </row>
    <row r="54779" spans="68:73">
      <c r="BP54779" s="10"/>
      <c r="BQ54779" s="10"/>
      <c r="BR54779" s="10"/>
      <c r="BS54779" s="10"/>
      <c r="BT54779" s="10"/>
      <c r="BU54779" s="10"/>
    </row>
    <row r="54780" spans="68:73">
      <c r="BP54780" s="8"/>
      <c r="BQ54780" s="8"/>
      <c r="BR54780" s="8"/>
      <c r="BS54780" s="8"/>
      <c r="BT54780" s="8"/>
      <c r="BU54780" s="8"/>
    </row>
    <row r="54781" spans="68:73">
      <c r="BP54781" s="10"/>
      <c r="BQ54781" s="10"/>
      <c r="BR54781" s="10"/>
      <c r="BS54781" s="10"/>
      <c r="BT54781" s="10"/>
      <c r="BU54781" s="10"/>
    </row>
    <row r="54782" spans="68:73">
      <c r="BP54782" s="8"/>
      <c r="BQ54782" s="8"/>
      <c r="BR54782" s="8"/>
      <c r="BS54782" s="8"/>
      <c r="BT54782" s="8"/>
      <c r="BU54782" s="8"/>
    </row>
    <row r="54783" spans="68:73">
      <c r="BP54783" s="10"/>
      <c r="BQ54783" s="10"/>
      <c r="BR54783" s="10"/>
      <c r="BS54783" s="10"/>
      <c r="BT54783" s="10"/>
      <c r="BU54783" s="10"/>
    </row>
    <row r="54784" spans="68:73">
      <c r="BP54784" s="8"/>
      <c r="BQ54784" s="8"/>
      <c r="BR54784" s="8"/>
      <c r="BS54784" s="8"/>
      <c r="BT54784" s="8"/>
      <c r="BU54784" s="8"/>
    </row>
    <row r="54785" spans="68:73">
      <c r="BP54785" s="10"/>
      <c r="BQ54785" s="10"/>
      <c r="BR54785" s="10"/>
      <c r="BS54785" s="10"/>
      <c r="BT54785" s="10"/>
      <c r="BU54785" s="10"/>
    </row>
    <row r="54786" spans="68:73">
      <c r="BP54786" s="8"/>
      <c r="BQ54786" s="8"/>
      <c r="BR54786" s="8"/>
      <c r="BS54786" s="8"/>
      <c r="BT54786" s="8"/>
      <c r="BU54786" s="8"/>
    </row>
    <row r="54787" spans="68:73">
      <c r="BP54787" s="10"/>
      <c r="BQ54787" s="10"/>
      <c r="BR54787" s="10"/>
      <c r="BS54787" s="10"/>
      <c r="BT54787" s="10"/>
      <c r="BU54787" s="10"/>
    </row>
    <row r="54788" spans="68:73">
      <c r="BP54788" s="8"/>
      <c r="BQ54788" s="8"/>
      <c r="BR54788" s="8"/>
      <c r="BS54788" s="8"/>
      <c r="BT54788" s="8"/>
      <c r="BU54788" s="8"/>
    </row>
    <row r="54789" spans="68:73">
      <c r="BP54789" s="10"/>
      <c r="BQ54789" s="10"/>
      <c r="BR54789" s="10"/>
      <c r="BS54789" s="10"/>
      <c r="BT54789" s="10"/>
      <c r="BU54789" s="10"/>
    </row>
    <row r="54790" spans="68:73">
      <c r="BP54790" s="8"/>
      <c r="BQ54790" s="8"/>
      <c r="BR54790" s="8"/>
      <c r="BS54790" s="8"/>
      <c r="BT54790" s="8"/>
      <c r="BU54790" s="8"/>
    </row>
    <row r="54791" spans="68:73">
      <c r="BP54791" s="10"/>
      <c r="BQ54791" s="10"/>
      <c r="BR54791" s="10"/>
      <c r="BS54791" s="10"/>
      <c r="BT54791" s="10"/>
      <c r="BU54791" s="10"/>
    </row>
    <row r="54792" spans="68:73">
      <c r="BP54792" s="8"/>
      <c r="BQ54792" s="8"/>
      <c r="BR54792" s="8"/>
      <c r="BS54792" s="8"/>
      <c r="BT54792" s="8"/>
      <c r="BU54792" s="8"/>
    </row>
    <row r="54793" spans="68:73">
      <c r="BP54793" s="10"/>
      <c r="BQ54793" s="10"/>
      <c r="BR54793" s="10"/>
      <c r="BS54793" s="10"/>
      <c r="BT54793" s="10"/>
      <c r="BU54793" s="10"/>
    </row>
    <row r="54794" spans="68:73">
      <c r="BP54794" s="8"/>
      <c r="BQ54794" s="8"/>
      <c r="BR54794" s="8"/>
      <c r="BS54794" s="8"/>
      <c r="BT54794" s="8"/>
      <c r="BU54794" s="8"/>
    </row>
    <row r="54795" spans="68:73">
      <c r="BP54795" s="10"/>
      <c r="BQ54795" s="10"/>
      <c r="BR54795" s="10"/>
      <c r="BS54795" s="10"/>
      <c r="BT54795" s="10"/>
      <c r="BU54795" s="10"/>
    </row>
    <row r="54796" spans="68:73">
      <c r="BP54796" s="8"/>
      <c r="BQ54796" s="8"/>
      <c r="BR54796" s="8"/>
      <c r="BS54796" s="8"/>
      <c r="BT54796" s="8"/>
      <c r="BU54796" s="8"/>
    </row>
    <row r="54797" spans="68:73">
      <c r="BP54797" s="10"/>
      <c r="BQ54797" s="10"/>
      <c r="BR54797" s="10"/>
      <c r="BS54797" s="10"/>
      <c r="BT54797" s="10"/>
      <c r="BU54797" s="10"/>
    </row>
    <row r="54798" spans="68:73">
      <c r="BP54798" s="8"/>
      <c r="BQ54798" s="8"/>
      <c r="BR54798" s="8"/>
      <c r="BS54798" s="8"/>
      <c r="BT54798" s="8"/>
      <c r="BU54798" s="8"/>
    </row>
    <row r="54799" spans="68:73">
      <c r="BP54799" s="10"/>
      <c r="BQ54799" s="10"/>
      <c r="BR54799" s="10"/>
      <c r="BS54799" s="10"/>
      <c r="BT54799" s="10"/>
      <c r="BU54799" s="10"/>
    </row>
    <row r="54800" spans="68:73">
      <c r="BP54800" s="8"/>
      <c r="BQ54800" s="8"/>
      <c r="BR54800" s="8"/>
      <c r="BS54800" s="8"/>
      <c r="BT54800" s="8"/>
      <c r="BU54800" s="8"/>
    </row>
    <row r="54801" spans="68:73">
      <c r="BP54801" s="10"/>
      <c r="BQ54801" s="10"/>
      <c r="BR54801" s="10"/>
      <c r="BS54801" s="10"/>
      <c r="BT54801" s="10"/>
      <c r="BU54801" s="10"/>
    </row>
    <row r="54802" spans="68:73">
      <c r="BP54802" s="8"/>
      <c r="BQ54802" s="8"/>
      <c r="BR54802" s="8"/>
      <c r="BS54802" s="8"/>
      <c r="BT54802" s="8"/>
      <c r="BU54802" s="8"/>
    </row>
    <row r="54803" spans="68:73">
      <c r="BP54803" s="10"/>
      <c r="BQ54803" s="10"/>
      <c r="BR54803" s="10"/>
      <c r="BS54803" s="10"/>
      <c r="BT54803" s="10"/>
      <c r="BU54803" s="10"/>
    </row>
    <row r="54804" spans="68:73">
      <c r="BP54804" s="8"/>
      <c r="BQ54804" s="8"/>
      <c r="BR54804" s="8"/>
      <c r="BS54804" s="8"/>
      <c r="BT54804" s="8"/>
      <c r="BU54804" s="8"/>
    </row>
    <row r="54805" spans="68:73">
      <c r="BP54805" s="10"/>
      <c r="BQ54805" s="10"/>
      <c r="BR54805" s="10"/>
      <c r="BS54805" s="10"/>
      <c r="BT54805" s="10"/>
      <c r="BU54805" s="10"/>
    </row>
    <row r="54806" spans="68:73">
      <c r="BP54806" s="8"/>
      <c r="BQ54806" s="8"/>
      <c r="BR54806" s="8"/>
      <c r="BS54806" s="8"/>
      <c r="BT54806" s="8"/>
      <c r="BU54806" s="8"/>
    </row>
    <row r="54807" spans="68:73">
      <c r="BP54807" s="10"/>
      <c r="BQ54807" s="10"/>
      <c r="BR54807" s="10"/>
      <c r="BS54807" s="10"/>
      <c r="BT54807" s="10"/>
      <c r="BU54807" s="10"/>
    </row>
    <row r="54808" spans="68:73">
      <c r="BP54808" s="8"/>
      <c r="BQ54808" s="8"/>
      <c r="BR54808" s="8"/>
      <c r="BS54808" s="8"/>
      <c r="BT54808" s="8"/>
      <c r="BU54808" s="8"/>
    </row>
    <row r="54809" spans="68:73">
      <c r="BP54809" s="10"/>
      <c r="BQ54809" s="10"/>
      <c r="BR54809" s="10"/>
      <c r="BS54809" s="10"/>
      <c r="BT54809" s="10"/>
      <c r="BU54809" s="10"/>
    </row>
    <row r="54810" spans="68:73">
      <c r="BP54810" s="8"/>
      <c r="BQ54810" s="8"/>
      <c r="BR54810" s="8"/>
      <c r="BS54810" s="8"/>
      <c r="BT54810" s="8"/>
      <c r="BU54810" s="8"/>
    </row>
    <row r="54811" spans="68:73">
      <c r="BP54811" s="10"/>
      <c r="BQ54811" s="10"/>
      <c r="BR54811" s="10"/>
      <c r="BS54811" s="10"/>
      <c r="BT54811" s="10"/>
      <c r="BU54811" s="10"/>
    </row>
    <row r="54812" spans="68:73">
      <c r="BP54812" s="8"/>
      <c r="BQ54812" s="8"/>
      <c r="BR54812" s="8"/>
      <c r="BS54812" s="8"/>
      <c r="BT54812" s="8"/>
      <c r="BU54812" s="8"/>
    </row>
    <row r="54813" spans="68:73">
      <c r="BP54813" s="10"/>
      <c r="BQ54813" s="10"/>
      <c r="BR54813" s="10"/>
      <c r="BS54813" s="10"/>
      <c r="BT54813" s="10"/>
      <c r="BU54813" s="10"/>
    </row>
    <row r="54814" spans="68:73">
      <c r="BP54814" s="8"/>
      <c r="BQ54814" s="8"/>
      <c r="BR54814" s="8"/>
      <c r="BS54814" s="8"/>
      <c r="BT54814" s="8"/>
      <c r="BU54814" s="8"/>
    </row>
    <row r="54815" spans="68:73">
      <c r="BP54815" s="10"/>
      <c r="BQ54815" s="10"/>
      <c r="BR54815" s="10"/>
      <c r="BS54815" s="10"/>
      <c r="BT54815" s="10"/>
      <c r="BU54815" s="10"/>
    </row>
    <row r="54816" spans="68:73">
      <c r="BP54816" s="8"/>
      <c r="BQ54816" s="8"/>
      <c r="BR54816" s="8"/>
      <c r="BS54816" s="8"/>
      <c r="BT54816" s="8"/>
      <c r="BU54816" s="8"/>
    </row>
    <row r="54817" spans="68:73">
      <c r="BP54817" s="10"/>
      <c r="BQ54817" s="10"/>
      <c r="BR54817" s="10"/>
      <c r="BS54817" s="10"/>
      <c r="BT54817" s="10"/>
      <c r="BU54817" s="10"/>
    </row>
    <row r="54818" spans="68:73">
      <c r="BP54818" s="8"/>
      <c r="BQ54818" s="8"/>
      <c r="BR54818" s="8"/>
      <c r="BS54818" s="8"/>
      <c r="BT54818" s="8"/>
      <c r="BU54818" s="8"/>
    </row>
    <row r="54819" spans="68:73">
      <c r="BP54819" s="10"/>
      <c r="BQ54819" s="10"/>
      <c r="BR54819" s="10"/>
      <c r="BS54819" s="10"/>
      <c r="BT54819" s="10"/>
      <c r="BU54819" s="10"/>
    </row>
    <row r="54820" spans="68:73">
      <c r="BP54820" s="8"/>
      <c r="BQ54820" s="8"/>
      <c r="BR54820" s="8"/>
      <c r="BS54820" s="8"/>
      <c r="BT54820" s="8"/>
      <c r="BU54820" s="8"/>
    </row>
    <row r="54821" spans="68:73">
      <c r="BP54821" s="10"/>
      <c r="BQ54821" s="10"/>
      <c r="BR54821" s="10"/>
      <c r="BS54821" s="10"/>
      <c r="BT54821" s="10"/>
      <c r="BU54821" s="10"/>
    </row>
    <row r="54822" spans="68:73">
      <c r="BP54822" s="8"/>
      <c r="BQ54822" s="8"/>
      <c r="BR54822" s="8"/>
      <c r="BS54822" s="8"/>
      <c r="BT54822" s="8"/>
      <c r="BU54822" s="8"/>
    </row>
    <row r="54823" spans="68:73">
      <c r="BP54823" s="10"/>
      <c r="BQ54823" s="10"/>
      <c r="BR54823" s="10"/>
      <c r="BS54823" s="10"/>
      <c r="BT54823" s="10"/>
      <c r="BU54823" s="10"/>
    </row>
    <row r="54824" spans="68:73">
      <c r="BP54824" s="8"/>
      <c r="BQ54824" s="8"/>
      <c r="BR54824" s="8"/>
      <c r="BS54824" s="8"/>
      <c r="BT54824" s="8"/>
      <c r="BU54824" s="8"/>
    </row>
    <row r="54825" spans="68:73">
      <c r="BP54825" s="10"/>
      <c r="BQ54825" s="10"/>
      <c r="BR54825" s="10"/>
      <c r="BS54825" s="10"/>
      <c r="BT54825" s="10"/>
      <c r="BU54825" s="10"/>
    </row>
    <row r="54826" spans="68:73">
      <c r="BP54826" s="8"/>
      <c r="BQ54826" s="8"/>
      <c r="BR54826" s="8"/>
      <c r="BS54826" s="8"/>
      <c r="BT54826" s="8"/>
      <c r="BU54826" s="8"/>
    </row>
    <row r="54827" spans="68:73">
      <c r="BP54827" s="10"/>
      <c r="BQ54827" s="10"/>
      <c r="BR54827" s="10"/>
      <c r="BS54827" s="10"/>
      <c r="BT54827" s="10"/>
      <c r="BU54827" s="10"/>
    </row>
    <row r="54828" spans="68:73">
      <c r="BP54828" s="8"/>
      <c r="BQ54828" s="8"/>
      <c r="BR54828" s="8"/>
      <c r="BS54828" s="8"/>
      <c r="BT54828" s="8"/>
      <c r="BU54828" s="8"/>
    </row>
    <row r="54829" spans="68:73">
      <c r="BP54829" s="10"/>
      <c r="BQ54829" s="10"/>
      <c r="BR54829" s="10"/>
      <c r="BS54829" s="10"/>
      <c r="BT54829" s="10"/>
      <c r="BU54829" s="10"/>
    </row>
    <row r="54830" spans="68:73">
      <c r="BP54830" s="8"/>
      <c r="BQ54830" s="8"/>
      <c r="BR54830" s="8"/>
      <c r="BS54830" s="8"/>
      <c r="BT54830" s="8"/>
      <c r="BU54830" s="8"/>
    </row>
    <row r="54831" spans="68:73">
      <c r="BP54831" s="10"/>
      <c r="BQ54831" s="10"/>
      <c r="BR54831" s="10"/>
      <c r="BS54831" s="10"/>
      <c r="BT54831" s="10"/>
      <c r="BU54831" s="10"/>
    </row>
    <row r="54832" spans="68:73">
      <c r="BP54832" s="8"/>
      <c r="BQ54832" s="8"/>
      <c r="BR54832" s="8"/>
      <c r="BS54832" s="8"/>
      <c r="BT54832" s="8"/>
      <c r="BU54832" s="8"/>
    </row>
    <row r="54833" spans="68:73">
      <c r="BP54833" s="10"/>
      <c r="BQ54833" s="10"/>
      <c r="BR54833" s="10"/>
      <c r="BS54833" s="10"/>
      <c r="BT54833" s="10"/>
      <c r="BU54833" s="10"/>
    </row>
    <row r="54834" spans="68:73">
      <c r="BP54834" s="8"/>
      <c r="BQ54834" s="8"/>
      <c r="BR54834" s="8"/>
      <c r="BS54834" s="8"/>
      <c r="BT54834" s="8"/>
      <c r="BU54834" s="8"/>
    </row>
    <row r="54835" spans="68:73">
      <c r="BP54835" s="10"/>
      <c r="BQ54835" s="10"/>
      <c r="BR54835" s="10"/>
      <c r="BS54835" s="10"/>
      <c r="BT54835" s="10"/>
      <c r="BU54835" s="10"/>
    </row>
    <row r="54836" spans="68:73">
      <c r="BP54836" s="8"/>
      <c r="BQ54836" s="8"/>
      <c r="BR54836" s="8"/>
      <c r="BS54836" s="8"/>
      <c r="BT54836" s="8"/>
      <c r="BU54836" s="8"/>
    </row>
    <row r="54837" spans="68:73">
      <c r="BP54837" s="10"/>
      <c r="BQ54837" s="10"/>
      <c r="BR54837" s="10"/>
      <c r="BS54837" s="10"/>
      <c r="BT54837" s="10"/>
      <c r="BU54837" s="10"/>
    </row>
    <row r="54838" spans="68:73">
      <c r="BP54838" s="8"/>
      <c r="BQ54838" s="8"/>
      <c r="BR54838" s="8"/>
      <c r="BS54838" s="8"/>
      <c r="BT54838" s="8"/>
      <c r="BU54838" s="8"/>
    </row>
    <row r="54839" spans="68:73">
      <c r="BP54839" s="10"/>
      <c r="BQ54839" s="10"/>
      <c r="BR54839" s="10"/>
      <c r="BS54839" s="10"/>
      <c r="BT54839" s="10"/>
      <c r="BU54839" s="10"/>
    </row>
    <row r="54840" spans="68:73">
      <c r="BP54840" s="8"/>
      <c r="BQ54840" s="8"/>
      <c r="BR54840" s="8"/>
      <c r="BS54840" s="8"/>
      <c r="BT54840" s="8"/>
      <c r="BU54840" s="8"/>
    </row>
    <row r="54841" spans="68:73">
      <c r="BP54841" s="10"/>
      <c r="BQ54841" s="10"/>
      <c r="BR54841" s="10"/>
      <c r="BS54841" s="10"/>
      <c r="BT54841" s="10"/>
      <c r="BU54841" s="10"/>
    </row>
    <row r="54842" spans="68:73">
      <c r="BP54842" s="8"/>
      <c r="BQ54842" s="8"/>
      <c r="BR54842" s="8"/>
      <c r="BS54842" s="8"/>
      <c r="BT54842" s="8"/>
      <c r="BU54842" s="8"/>
    </row>
    <row r="54843" spans="68:73">
      <c r="BP54843" s="10"/>
      <c r="BQ54843" s="10"/>
      <c r="BR54843" s="10"/>
      <c r="BS54843" s="10"/>
      <c r="BT54843" s="10"/>
      <c r="BU54843" s="10"/>
    </row>
    <row r="54844" spans="68:73">
      <c r="BP54844" s="8"/>
      <c r="BQ54844" s="8"/>
      <c r="BR54844" s="8"/>
      <c r="BS54844" s="8"/>
      <c r="BT54844" s="8"/>
      <c r="BU54844" s="8"/>
    </row>
    <row r="54845" spans="68:73">
      <c r="BP54845" s="10"/>
      <c r="BQ54845" s="10"/>
      <c r="BR54845" s="10"/>
      <c r="BS54845" s="10"/>
      <c r="BT54845" s="10"/>
      <c r="BU54845" s="10"/>
    </row>
    <row r="54846" spans="68:73">
      <c r="BP54846" s="8"/>
      <c r="BQ54846" s="8"/>
      <c r="BR54846" s="8"/>
      <c r="BS54846" s="8"/>
      <c r="BT54846" s="8"/>
      <c r="BU54846" s="8"/>
    </row>
    <row r="54847" spans="68:73">
      <c r="BP54847" s="10"/>
      <c r="BQ54847" s="10"/>
      <c r="BR54847" s="10"/>
      <c r="BS54847" s="10"/>
      <c r="BT54847" s="10"/>
      <c r="BU54847" s="10"/>
    </row>
    <row r="54848" spans="68:73">
      <c r="BP54848" s="8"/>
      <c r="BQ54848" s="8"/>
      <c r="BR54848" s="8"/>
      <c r="BS54848" s="8"/>
      <c r="BT54848" s="8"/>
      <c r="BU54848" s="8"/>
    </row>
    <row r="54849" spans="68:73">
      <c r="BP54849" s="10"/>
      <c r="BQ54849" s="10"/>
      <c r="BR54849" s="10"/>
      <c r="BS54849" s="10"/>
      <c r="BT54849" s="10"/>
      <c r="BU54849" s="10"/>
    </row>
    <row r="54850" spans="68:73">
      <c r="BP54850" s="8"/>
      <c r="BQ54850" s="8"/>
      <c r="BR54850" s="8"/>
      <c r="BS54850" s="8"/>
      <c r="BT54850" s="8"/>
      <c r="BU54850" s="8"/>
    </row>
    <row r="54851" spans="68:73">
      <c r="BP54851" s="10"/>
      <c r="BQ54851" s="10"/>
      <c r="BR54851" s="10"/>
      <c r="BS54851" s="10"/>
      <c r="BT54851" s="10"/>
      <c r="BU54851" s="10"/>
    </row>
    <row r="54852" spans="68:73">
      <c r="BP54852" s="8"/>
      <c r="BQ54852" s="8"/>
      <c r="BR54852" s="8"/>
      <c r="BS54852" s="8"/>
      <c r="BT54852" s="8"/>
      <c r="BU54852" s="8"/>
    </row>
    <row r="54853" spans="68:73">
      <c r="BP54853" s="10"/>
      <c r="BQ54853" s="10"/>
      <c r="BR54853" s="10"/>
      <c r="BS54853" s="10"/>
      <c r="BT54853" s="10"/>
      <c r="BU54853" s="10"/>
    </row>
    <row r="54854" spans="68:73">
      <c r="BP54854" s="8"/>
      <c r="BQ54854" s="8"/>
      <c r="BR54854" s="8"/>
      <c r="BS54854" s="8"/>
      <c r="BT54854" s="8"/>
      <c r="BU54854" s="8"/>
    </row>
    <row r="54855" spans="68:73">
      <c r="BP54855" s="10"/>
      <c r="BQ54855" s="10"/>
      <c r="BR54855" s="10"/>
      <c r="BS54855" s="10"/>
      <c r="BT54855" s="10"/>
      <c r="BU54855" s="10"/>
    </row>
    <row r="54856" spans="68:73">
      <c r="BP54856" s="8"/>
      <c r="BQ54856" s="8"/>
      <c r="BR54856" s="8"/>
      <c r="BS54856" s="8"/>
      <c r="BT54856" s="8"/>
      <c r="BU54856" s="8"/>
    </row>
    <row r="54857" spans="68:73">
      <c r="BP54857" s="10"/>
      <c r="BQ54857" s="10"/>
      <c r="BR54857" s="10"/>
      <c r="BS54857" s="10"/>
      <c r="BT54857" s="10"/>
      <c r="BU54857" s="10"/>
    </row>
    <row r="54858" spans="68:73">
      <c r="BP54858" s="8"/>
      <c r="BQ54858" s="8"/>
      <c r="BR54858" s="8"/>
      <c r="BS54858" s="8"/>
      <c r="BT54858" s="8"/>
      <c r="BU54858" s="8"/>
    </row>
    <row r="54859" spans="68:73">
      <c r="BP54859" s="10"/>
      <c r="BQ54859" s="10"/>
      <c r="BR54859" s="10"/>
      <c r="BS54859" s="10"/>
      <c r="BT54859" s="10"/>
      <c r="BU54859" s="10"/>
    </row>
    <row r="54860" spans="68:73">
      <c r="BP54860" s="8"/>
      <c r="BQ54860" s="8"/>
      <c r="BR54860" s="8"/>
      <c r="BS54860" s="8"/>
      <c r="BT54860" s="8"/>
      <c r="BU54860" s="8"/>
    </row>
    <row r="54861" spans="68:73">
      <c r="BP54861" s="10"/>
      <c r="BQ54861" s="10"/>
      <c r="BR54861" s="10"/>
      <c r="BS54861" s="10"/>
      <c r="BT54861" s="10"/>
      <c r="BU54861" s="10"/>
    </row>
    <row r="54862" spans="68:73">
      <c r="BP54862" s="8"/>
      <c r="BQ54862" s="8"/>
      <c r="BR54862" s="8"/>
      <c r="BS54862" s="8"/>
      <c r="BT54862" s="8"/>
      <c r="BU54862" s="8"/>
    </row>
    <row r="54863" spans="68:73">
      <c r="BP54863" s="10"/>
      <c r="BQ54863" s="10"/>
      <c r="BR54863" s="10"/>
      <c r="BS54863" s="10"/>
      <c r="BT54863" s="10"/>
      <c r="BU54863" s="10"/>
    </row>
    <row r="54864" spans="68:73">
      <c r="BP54864" s="8"/>
      <c r="BQ54864" s="8"/>
      <c r="BR54864" s="8"/>
      <c r="BS54864" s="8"/>
      <c r="BT54864" s="8"/>
      <c r="BU54864" s="8"/>
    </row>
    <row r="54865" spans="68:73">
      <c r="BP54865" s="10"/>
      <c r="BQ54865" s="10"/>
      <c r="BR54865" s="10"/>
      <c r="BS54865" s="10"/>
      <c r="BT54865" s="10"/>
      <c r="BU54865" s="10"/>
    </row>
    <row r="54866" spans="68:73">
      <c r="BP54866" s="8"/>
      <c r="BQ54866" s="8"/>
      <c r="BR54866" s="8"/>
      <c r="BS54866" s="8"/>
      <c r="BT54866" s="8"/>
      <c r="BU54866" s="8"/>
    </row>
    <row r="54867" spans="68:73">
      <c r="BP54867" s="10"/>
      <c r="BQ54867" s="10"/>
      <c r="BR54867" s="10"/>
      <c r="BS54867" s="10"/>
      <c r="BT54867" s="10"/>
      <c r="BU54867" s="10"/>
    </row>
    <row r="54868" spans="68:73">
      <c r="BP54868" s="8"/>
      <c r="BQ54868" s="8"/>
      <c r="BR54868" s="8"/>
      <c r="BS54868" s="8"/>
      <c r="BT54868" s="8"/>
      <c r="BU54868" s="8"/>
    </row>
    <row r="54869" spans="68:73">
      <c r="BP54869" s="10"/>
      <c r="BQ54869" s="10"/>
      <c r="BR54869" s="10"/>
      <c r="BS54869" s="10"/>
      <c r="BT54869" s="10"/>
      <c r="BU54869" s="10"/>
    </row>
    <row r="54870" spans="68:73">
      <c r="BP54870" s="8"/>
      <c r="BQ54870" s="8"/>
      <c r="BR54870" s="8"/>
      <c r="BS54870" s="8"/>
      <c r="BT54870" s="8"/>
      <c r="BU54870" s="8"/>
    </row>
    <row r="54871" spans="68:73">
      <c r="BP54871" s="10"/>
      <c r="BQ54871" s="10"/>
      <c r="BR54871" s="10"/>
      <c r="BS54871" s="10"/>
      <c r="BT54871" s="10"/>
      <c r="BU54871" s="10"/>
    </row>
    <row r="54872" spans="68:73">
      <c r="BP54872" s="8"/>
      <c r="BQ54872" s="8"/>
      <c r="BR54872" s="8"/>
      <c r="BS54872" s="8"/>
      <c r="BT54872" s="8"/>
      <c r="BU54872" s="8"/>
    </row>
    <row r="54873" spans="68:73">
      <c r="BP54873" s="10"/>
      <c r="BQ54873" s="10"/>
      <c r="BR54873" s="10"/>
      <c r="BS54873" s="10"/>
      <c r="BT54873" s="10"/>
      <c r="BU54873" s="10"/>
    </row>
    <row r="54874" spans="68:73">
      <c r="BP54874" s="8"/>
      <c r="BQ54874" s="8"/>
      <c r="BR54874" s="8"/>
      <c r="BS54874" s="8"/>
      <c r="BT54874" s="8"/>
      <c r="BU54874" s="8"/>
    </row>
    <row r="54875" spans="68:73">
      <c r="BP54875" s="10"/>
      <c r="BQ54875" s="10"/>
      <c r="BR54875" s="10"/>
      <c r="BS54875" s="10"/>
      <c r="BT54875" s="10"/>
      <c r="BU54875" s="10"/>
    </row>
    <row r="54876" spans="68:73">
      <c r="BP54876" s="8"/>
      <c r="BQ54876" s="8"/>
      <c r="BR54876" s="8"/>
      <c r="BS54876" s="8"/>
      <c r="BT54876" s="8"/>
      <c r="BU54876" s="8"/>
    </row>
    <row r="54877" spans="68:73">
      <c r="BP54877" s="10"/>
      <c r="BQ54877" s="10"/>
      <c r="BR54877" s="10"/>
      <c r="BS54877" s="10"/>
      <c r="BT54877" s="10"/>
      <c r="BU54877" s="10"/>
    </row>
    <row r="54878" spans="68:73">
      <c r="BP54878" s="8"/>
      <c r="BQ54878" s="8"/>
      <c r="BR54878" s="8"/>
      <c r="BS54878" s="8"/>
      <c r="BT54878" s="8"/>
      <c r="BU54878" s="8"/>
    </row>
    <row r="54879" spans="68:73">
      <c r="BP54879" s="10"/>
      <c r="BQ54879" s="10"/>
      <c r="BR54879" s="10"/>
      <c r="BS54879" s="10"/>
      <c r="BT54879" s="10"/>
      <c r="BU54879" s="10"/>
    </row>
    <row r="54880" spans="68:73">
      <c r="BP54880" s="8"/>
      <c r="BQ54880" s="8"/>
      <c r="BR54880" s="8"/>
      <c r="BS54880" s="8"/>
      <c r="BT54880" s="8"/>
      <c r="BU54880" s="8"/>
    </row>
    <row r="54881" spans="68:73">
      <c r="BP54881" s="10"/>
      <c r="BQ54881" s="10"/>
      <c r="BR54881" s="10"/>
      <c r="BS54881" s="10"/>
      <c r="BT54881" s="10"/>
      <c r="BU54881" s="10"/>
    </row>
    <row r="54882" spans="68:73">
      <c r="BP54882" s="8"/>
      <c r="BQ54882" s="8"/>
      <c r="BR54882" s="8"/>
      <c r="BS54882" s="8"/>
      <c r="BT54882" s="8"/>
      <c r="BU54882" s="8"/>
    </row>
    <row r="54883" spans="68:73">
      <c r="BP54883" s="10"/>
      <c r="BQ54883" s="10"/>
      <c r="BR54883" s="10"/>
      <c r="BS54883" s="10"/>
      <c r="BT54883" s="10"/>
      <c r="BU54883" s="10"/>
    </row>
    <row r="54884" spans="68:73">
      <c r="BP54884" s="8"/>
      <c r="BQ54884" s="8"/>
      <c r="BR54884" s="8"/>
      <c r="BS54884" s="8"/>
      <c r="BT54884" s="8"/>
      <c r="BU54884" s="8"/>
    </row>
    <row r="54885" spans="68:73">
      <c r="BP54885" s="10"/>
      <c r="BQ54885" s="10"/>
      <c r="BR54885" s="10"/>
      <c r="BS54885" s="10"/>
      <c r="BT54885" s="10"/>
      <c r="BU54885" s="10"/>
    </row>
    <row r="54886" spans="68:73">
      <c r="BP54886" s="8"/>
      <c r="BQ54886" s="8"/>
      <c r="BR54886" s="8"/>
      <c r="BS54886" s="8"/>
      <c r="BT54886" s="8"/>
      <c r="BU54886" s="8"/>
    </row>
    <row r="54887" spans="68:73">
      <c r="BP54887" s="10"/>
      <c r="BQ54887" s="10"/>
      <c r="BR54887" s="10"/>
      <c r="BS54887" s="10"/>
      <c r="BT54887" s="10"/>
      <c r="BU54887" s="10"/>
    </row>
    <row r="54888" spans="68:73">
      <c r="BP54888" s="8"/>
      <c r="BQ54888" s="8"/>
      <c r="BR54888" s="8"/>
      <c r="BS54888" s="8"/>
      <c r="BT54888" s="8"/>
      <c r="BU54888" s="8"/>
    </row>
    <row r="54889" spans="68:73">
      <c r="BP54889" s="10"/>
      <c r="BQ54889" s="10"/>
      <c r="BR54889" s="10"/>
      <c r="BS54889" s="10"/>
      <c r="BT54889" s="10"/>
      <c r="BU54889" s="10"/>
    </row>
    <row r="54890" spans="68:73">
      <c r="BP54890" s="8"/>
      <c r="BQ54890" s="8"/>
      <c r="BR54890" s="8"/>
      <c r="BS54890" s="8"/>
      <c r="BT54890" s="8"/>
      <c r="BU54890" s="8"/>
    </row>
    <row r="54891" spans="68:73">
      <c r="BP54891" s="10"/>
      <c r="BQ54891" s="10"/>
      <c r="BR54891" s="10"/>
      <c r="BS54891" s="10"/>
      <c r="BT54891" s="10"/>
      <c r="BU54891" s="10"/>
    </row>
    <row r="54892" spans="68:73">
      <c r="BP54892" s="8"/>
      <c r="BQ54892" s="8"/>
      <c r="BR54892" s="8"/>
      <c r="BS54892" s="8"/>
      <c r="BT54892" s="8"/>
      <c r="BU54892" s="8"/>
    </row>
    <row r="54893" spans="68:73">
      <c r="BP54893" s="10"/>
      <c r="BQ54893" s="10"/>
      <c r="BR54893" s="10"/>
      <c r="BS54893" s="10"/>
      <c r="BT54893" s="10"/>
      <c r="BU54893" s="10"/>
    </row>
    <row r="54894" spans="68:73">
      <c r="BP54894" s="8"/>
      <c r="BQ54894" s="8"/>
      <c r="BR54894" s="8"/>
      <c r="BS54894" s="8"/>
      <c r="BT54894" s="8"/>
      <c r="BU54894" s="8"/>
    </row>
    <row r="54895" spans="68:73">
      <c r="BP54895" s="10"/>
      <c r="BQ54895" s="10"/>
      <c r="BR54895" s="10"/>
      <c r="BS54895" s="10"/>
      <c r="BT54895" s="10"/>
      <c r="BU54895" s="10"/>
    </row>
    <row r="54896" spans="68:73">
      <c r="BP54896" s="8"/>
      <c r="BQ54896" s="8"/>
      <c r="BR54896" s="8"/>
      <c r="BS54896" s="8"/>
      <c r="BT54896" s="8"/>
      <c r="BU54896" s="8"/>
    </row>
    <row r="54897" spans="68:73">
      <c r="BP54897" s="10"/>
      <c r="BQ54897" s="10"/>
      <c r="BR54897" s="10"/>
      <c r="BS54897" s="10"/>
      <c r="BT54897" s="10"/>
      <c r="BU54897" s="10"/>
    </row>
    <row r="54898" spans="68:73">
      <c r="BP54898" s="8"/>
      <c r="BQ54898" s="8"/>
      <c r="BR54898" s="8"/>
      <c r="BS54898" s="8"/>
      <c r="BT54898" s="8"/>
      <c r="BU54898" s="8"/>
    </row>
    <row r="54899" spans="68:73">
      <c r="BP54899" s="10"/>
      <c r="BQ54899" s="10"/>
      <c r="BR54899" s="10"/>
      <c r="BS54899" s="10"/>
      <c r="BT54899" s="10"/>
      <c r="BU54899" s="10"/>
    </row>
    <row r="54900" spans="68:73">
      <c r="BP54900" s="8"/>
      <c r="BQ54900" s="8"/>
      <c r="BR54900" s="8"/>
      <c r="BS54900" s="8"/>
      <c r="BT54900" s="8"/>
      <c r="BU54900" s="8"/>
    </row>
    <row r="54901" spans="68:73">
      <c r="BP54901" s="10"/>
      <c r="BQ54901" s="10"/>
      <c r="BR54901" s="10"/>
      <c r="BS54901" s="10"/>
      <c r="BT54901" s="10"/>
      <c r="BU54901" s="10"/>
    </row>
    <row r="54902" spans="68:73">
      <c r="BP54902" s="8"/>
      <c r="BQ54902" s="8"/>
      <c r="BR54902" s="8"/>
      <c r="BS54902" s="8"/>
      <c r="BT54902" s="8"/>
      <c r="BU54902" s="8"/>
    </row>
    <row r="54903" spans="68:73">
      <c r="BP54903" s="10"/>
      <c r="BQ54903" s="10"/>
      <c r="BR54903" s="10"/>
      <c r="BS54903" s="10"/>
      <c r="BT54903" s="10"/>
      <c r="BU54903" s="10"/>
    </row>
    <row r="54904" spans="68:73">
      <c r="BP54904" s="8"/>
      <c r="BQ54904" s="8"/>
      <c r="BR54904" s="8"/>
      <c r="BS54904" s="8"/>
      <c r="BT54904" s="8"/>
      <c r="BU54904" s="8"/>
    </row>
    <row r="54905" spans="68:73">
      <c r="BP54905" s="10"/>
      <c r="BQ54905" s="10"/>
      <c r="BR54905" s="10"/>
      <c r="BS54905" s="10"/>
      <c r="BT54905" s="10"/>
      <c r="BU54905" s="10"/>
    </row>
    <row r="54906" spans="68:73">
      <c r="BP54906" s="8"/>
      <c r="BQ54906" s="8"/>
      <c r="BR54906" s="8"/>
      <c r="BS54906" s="8"/>
      <c r="BT54906" s="8"/>
      <c r="BU54906" s="8"/>
    </row>
    <row r="54907" spans="68:73">
      <c r="BP54907" s="10"/>
      <c r="BQ54907" s="10"/>
      <c r="BR54907" s="10"/>
      <c r="BS54907" s="10"/>
      <c r="BT54907" s="10"/>
      <c r="BU54907" s="10"/>
    </row>
    <row r="54908" spans="68:73">
      <c r="BP54908" s="8"/>
      <c r="BQ54908" s="8"/>
      <c r="BR54908" s="8"/>
      <c r="BS54908" s="8"/>
      <c r="BT54908" s="8"/>
      <c r="BU54908" s="8"/>
    </row>
    <row r="54909" spans="68:73">
      <c r="BP54909" s="10"/>
      <c r="BQ54909" s="10"/>
      <c r="BR54909" s="10"/>
      <c r="BS54909" s="10"/>
      <c r="BT54909" s="10"/>
      <c r="BU54909" s="10"/>
    </row>
    <row r="54910" spans="68:73">
      <c r="BP54910" s="8"/>
      <c r="BQ54910" s="8"/>
      <c r="BR54910" s="8"/>
      <c r="BS54910" s="8"/>
      <c r="BT54910" s="8"/>
      <c r="BU54910" s="8"/>
    </row>
    <row r="54911" spans="68:73">
      <c r="BP54911" s="10"/>
      <c r="BQ54911" s="10"/>
      <c r="BR54911" s="10"/>
      <c r="BS54911" s="10"/>
      <c r="BT54911" s="10"/>
      <c r="BU54911" s="10"/>
    </row>
    <row r="54912" spans="68:73">
      <c r="BP54912" s="8"/>
      <c r="BQ54912" s="8"/>
      <c r="BR54912" s="8"/>
      <c r="BS54912" s="8"/>
      <c r="BT54912" s="8"/>
      <c r="BU54912" s="8"/>
    </row>
    <row r="54913" spans="68:73">
      <c r="BP54913" s="10"/>
      <c r="BQ54913" s="10"/>
      <c r="BR54913" s="10"/>
      <c r="BS54913" s="10"/>
      <c r="BT54913" s="10"/>
      <c r="BU54913" s="10"/>
    </row>
    <row r="54914" spans="68:73">
      <c r="BP54914" s="8"/>
      <c r="BQ54914" s="8"/>
      <c r="BR54914" s="8"/>
      <c r="BS54914" s="8"/>
      <c r="BT54914" s="8"/>
      <c r="BU54914" s="8"/>
    </row>
    <row r="54915" spans="68:73">
      <c r="BP54915" s="10"/>
      <c r="BQ54915" s="10"/>
      <c r="BR54915" s="10"/>
      <c r="BS54915" s="10"/>
      <c r="BT54915" s="10"/>
      <c r="BU54915" s="10"/>
    </row>
    <row r="54916" spans="68:73">
      <c r="BP54916" s="8"/>
      <c r="BQ54916" s="8"/>
      <c r="BR54916" s="8"/>
      <c r="BS54916" s="8"/>
      <c r="BT54916" s="8"/>
      <c r="BU54916" s="8"/>
    </row>
    <row r="54917" spans="68:73">
      <c r="BP54917" s="10"/>
      <c r="BQ54917" s="10"/>
      <c r="BR54917" s="10"/>
      <c r="BS54917" s="10"/>
      <c r="BT54917" s="10"/>
      <c r="BU54917" s="10"/>
    </row>
    <row r="54918" spans="68:73">
      <c r="BP54918" s="8"/>
      <c r="BQ54918" s="8"/>
      <c r="BR54918" s="8"/>
      <c r="BS54918" s="8"/>
      <c r="BT54918" s="8"/>
      <c r="BU54918" s="8"/>
    </row>
    <row r="54919" spans="68:73">
      <c r="BP54919" s="10"/>
      <c r="BQ54919" s="10"/>
      <c r="BR54919" s="10"/>
      <c r="BS54919" s="10"/>
      <c r="BT54919" s="10"/>
      <c r="BU54919" s="10"/>
    </row>
    <row r="54920" spans="68:73">
      <c r="BP54920" s="8"/>
      <c r="BQ54920" s="8"/>
      <c r="BR54920" s="8"/>
      <c r="BS54920" s="8"/>
      <c r="BT54920" s="8"/>
      <c r="BU54920" s="8"/>
    </row>
    <row r="54921" spans="68:73">
      <c r="BP54921" s="10"/>
      <c r="BQ54921" s="10"/>
      <c r="BR54921" s="10"/>
      <c r="BS54921" s="10"/>
      <c r="BT54921" s="10"/>
      <c r="BU54921" s="10"/>
    </row>
    <row r="54922" spans="68:73">
      <c r="BP54922" s="8"/>
      <c r="BQ54922" s="8"/>
      <c r="BR54922" s="8"/>
      <c r="BS54922" s="8"/>
      <c r="BT54922" s="8"/>
      <c r="BU54922" s="8"/>
    </row>
    <row r="54923" spans="68:73">
      <c r="BP54923" s="10"/>
      <c r="BQ54923" s="10"/>
      <c r="BR54923" s="10"/>
      <c r="BS54923" s="10"/>
      <c r="BT54923" s="10"/>
      <c r="BU54923" s="10"/>
    </row>
    <row r="54924" spans="68:73">
      <c r="BP54924" s="8"/>
      <c r="BQ54924" s="8"/>
      <c r="BR54924" s="8"/>
      <c r="BS54924" s="8"/>
      <c r="BT54924" s="8"/>
      <c r="BU54924" s="8"/>
    </row>
    <row r="54925" spans="68:73">
      <c r="BP54925" s="10"/>
      <c r="BQ54925" s="10"/>
      <c r="BR54925" s="10"/>
      <c r="BS54925" s="10"/>
      <c r="BT54925" s="10"/>
      <c r="BU54925" s="10"/>
    </row>
    <row r="54926" spans="68:73">
      <c r="BP54926" s="8"/>
      <c r="BQ54926" s="8"/>
      <c r="BR54926" s="8"/>
      <c r="BS54926" s="8"/>
      <c r="BT54926" s="8"/>
      <c r="BU54926" s="8"/>
    </row>
    <row r="54927" spans="68:73">
      <c r="BP54927" s="10"/>
      <c r="BQ54927" s="10"/>
      <c r="BR54927" s="10"/>
      <c r="BS54927" s="10"/>
      <c r="BT54927" s="10"/>
      <c r="BU54927" s="10"/>
    </row>
    <row r="54928" spans="68:73">
      <c r="BP54928" s="8"/>
      <c r="BQ54928" s="8"/>
      <c r="BR54928" s="8"/>
      <c r="BS54928" s="8"/>
      <c r="BT54928" s="8"/>
      <c r="BU54928" s="8"/>
    </row>
    <row r="54929" spans="68:73">
      <c r="BP54929" s="10"/>
      <c r="BQ54929" s="10"/>
      <c r="BR54929" s="10"/>
      <c r="BS54929" s="10"/>
      <c r="BT54929" s="10"/>
      <c r="BU54929" s="10"/>
    </row>
    <row r="54930" spans="68:73">
      <c r="BP54930" s="8"/>
      <c r="BQ54930" s="8"/>
      <c r="BR54930" s="8"/>
      <c r="BS54930" s="8"/>
      <c r="BT54930" s="8"/>
      <c r="BU54930" s="8"/>
    </row>
    <row r="54931" spans="68:73">
      <c r="BP54931" s="10"/>
      <c r="BQ54931" s="10"/>
      <c r="BR54931" s="10"/>
      <c r="BS54931" s="10"/>
      <c r="BT54931" s="10"/>
      <c r="BU54931" s="10"/>
    </row>
    <row r="54932" spans="68:73">
      <c r="BP54932" s="8"/>
      <c r="BQ54932" s="8"/>
      <c r="BR54932" s="8"/>
      <c r="BS54932" s="8"/>
      <c r="BT54932" s="8"/>
      <c r="BU54932" s="8"/>
    </row>
    <row r="54933" spans="68:73">
      <c r="BP54933" s="10"/>
      <c r="BQ54933" s="10"/>
      <c r="BR54933" s="10"/>
      <c r="BS54933" s="10"/>
      <c r="BT54933" s="10"/>
      <c r="BU54933" s="10"/>
    </row>
    <row r="54934" spans="68:73">
      <c r="BP54934" s="8"/>
      <c r="BQ54934" s="8"/>
      <c r="BR54934" s="8"/>
      <c r="BS54934" s="8"/>
      <c r="BT54934" s="8"/>
      <c r="BU54934" s="8"/>
    </row>
    <row r="54935" spans="68:73">
      <c r="BP54935" s="10"/>
      <c r="BQ54935" s="10"/>
      <c r="BR54935" s="10"/>
      <c r="BS54935" s="10"/>
      <c r="BT54935" s="10"/>
      <c r="BU54935" s="10"/>
    </row>
    <row r="54936" spans="68:73">
      <c r="BP54936" s="8"/>
      <c r="BQ54936" s="8"/>
      <c r="BR54936" s="8"/>
      <c r="BS54936" s="8"/>
      <c r="BT54936" s="8"/>
      <c r="BU54936" s="8"/>
    </row>
    <row r="54937" spans="68:73">
      <c r="BP54937" s="10"/>
      <c r="BQ54937" s="10"/>
      <c r="BR54937" s="10"/>
      <c r="BS54937" s="10"/>
      <c r="BT54937" s="10"/>
      <c r="BU54937" s="10"/>
    </row>
    <row r="54938" spans="68:73">
      <c r="BP54938" s="8"/>
      <c r="BQ54938" s="8"/>
      <c r="BR54938" s="8"/>
      <c r="BS54938" s="8"/>
      <c r="BT54938" s="8"/>
      <c r="BU54938" s="8"/>
    </row>
    <row r="54939" spans="68:73">
      <c r="BP54939" s="10"/>
      <c r="BQ54939" s="10"/>
      <c r="BR54939" s="10"/>
      <c r="BS54939" s="10"/>
      <c r="BT54939" s="10"/>
      <c r="BU54939" s="10"/>
    </row>
    <row r="54940" spans="68:73">
      <c r="BP54940" s="8"/>
      <c r="BQ54940" s="8"/>
      <c r="BR54940" s="8"/>
      <c r="BS54940" s="8"/>
      <c r="BT54940" s="8"/>
      <c r="BU54940" s="8"/>
    </row>
    <row r="54941" spans="68:73">
      <c r="BP54941" s="10"/>
      <c r="BQ54941" s="10"/>
      <c r="BR54941" s="10"/>
      <c r="BS54941" s="10"/>
      <c r="BT54941" s="10"/>
      <c r="BU54941" s="10"/>
    </row>
    <row r="54942" spans="68:73">
      <c r="BP54942" s="8"/>
      <c r="BQ54942" s="8"/>
      <c r="BR54942" s="8"/>
      <c r="BS54942" s="8"/>
      <c r="BT54942" s="8"/>
      <c r="BU54942" s="8"/>
    </row>
    <row r="54943" spans="68:73">
      <c r="BP54943" s="10"/>
      <c r="BQ54943" s="10"/>
      <c r="BR54943" s="10"/>
      <c r="BS54943" s="10"/>
      <c r="BT54943" s="10"/>
      <c r="BU54943" s="10"/>
    </row>
    <row r="54944" spans="68:73">
      <c r="BP54944" s="8"/>
      <c r="BQ54944" s="8"/>
      <c r="BR54944" s="8"/>
      <c r="BS54944" s="8"/>
      <c r="BT54944" s="8"/>
      <c r="BU54944" s="8"/>
    </row>
    <row r="54945" spans="68:73">
      <c r="BP54945" s="10"/>
      <c r="BQ54945" s="10"/>
      <c r="BR54945" s="10"/>
      <c r="BS54945" s="10"/>
      <c r="BT54945" s="10"/>
      <c r="BU54945" s="10"/>
    </row>
    <row r="54946" spans="68:73">
      <c r="BP54946" s="8"/>
      <c r="BQ54946" s="8"/>
      <c r="BR54946" s="8"/>
      <c r="BS54946" s="8"/>
      <c r="BT54946" s="8"/>
      <c r="BU54946" s="8"/>
    </row>
    <row r="54947" spans="68:73">
      <c r="BP54947" s="10"/>
      <c r="BQ54947" s="10"/>
      <c r="BR54947" s="10"/>
      <c r="BS54947" s="10"/>
      <c r="BT54947" s="10"/>
      <c r="BU54947" s="10"/>
    </row>
    <row r="54948" spans="68:73">
      <c r="BP54948" s="8"/>
      <c r="BQ54948" s="8"/>
      <c r="BR54948" s="8"/>
      <c r="BS54948" s="8"/>
      <c r="BT54948" s="8"/>
      <c r="BU54948" s="8"/>
    </row>
    <row r="54949" spans="68:73">
      <c r="BP54949" s="10"/>
      <c r="BQ54949" s="10"/>
      <c r="BR54949" s="10"/>
      <c r="BS54949" s="10"/>
      <c r="BT54949" s="10"/>
      <c r="BU54949" s="10"/>
    </row>
    <row r="54950" spans="68:73">
      <c r="BP54950" s="8"/>
      <c r="BQ54950" s="8"/>
      <c r="BR54950" s="8"/>
      <c r="BS54950" s="8"/>
      <c r="BT54950" s="8"/>
      <c r="BU54950" s="8"/>
    </row>
    <row r="54951" spans="68:73">
      <c r="BP54951" s="10"/>
      <c r="BQ54951" s="10"/>
      <c r="BR54951" s="10"/>
      <c r="BS54951" s="10"/>
      <c r="BT54951" s="10"/>
      <c r="BU54951" s="10"/>
    </row>
    <row r="54952" spans="68:73">
      <c r="BP54952" s="8"/>
      <c r="BQ54952" s="8"/>
      <c r="BR54952" s="8"/>
      <c r="BS54952" s="8"/>
      <c r="BT54952" s="8"/>
      <c r="BU54952" s="8"/>
    </row>
    <row r="54953" spans="68:73">
      <c r="BP54953" s="10"/>
      <c r="BQ54953" s="10"/>
      <c r="BR54953" s="10"/>
      <c r="BS54953" s="10"/>
      <c r="BT54953" s="10"/>
      <c r="BU54953" s="10"/>
    </row>
    <row r="54954" spans="68:73">
      <c r="BP54954" s="8"/>
      <c r="BQ54954" s="8"/>
      <c r="BR54954" s="8"/>
      <c r="BS54954" s="8"/>
      <c r="BT54954" s="8"/>
      <c r="BU54954" s="8"/>
    </row>
    <row r="54955" spans="68:73">
      <c r="BP54955" s="10"/>
      <c r="BQ54955" s="10"/>
      <c r="BR54955" s="10"/>
      <c r="BS54955" s="10"/>
      <c r="BT54955" s="10"/>
      <c r="BU54955" s="10"/>
    </row>
    <row r="54956" spans="68:73">
      <c r="BP54956" s="8"/>
      <c r="BQ54956" s="8"/>
      <c r="BR54956" s="8"/>
      <c r="BS54956" s="8"/>
      <c r="BT54956" s="8"/>
      <c r="BU54956" s="8"/>
    </row>
    <row r="54957" spans="68:73">
      <c r="BP54957" s="10"/>
      <c r="BQ54957" s="10"/>
      <c r="BR54957" s="10"/>
      <c r="BS54957" s="10"/>
      <c r="BT54957" s="10"/>
      <c r="BU54957" s="10"/>
    </row>
    <row r="54958" spans="68:73">
      <c r="BP54958" s="8"/>
      <c r="BQ54958" s="8"/>
      <c r="BR54958" s="8"/>
      <c r="BS54958" s="8"/>
      <c r="BT54958" s="8"/>
      <c r="BU54958" s="8"/>
    </row>
    <row r="54959" spans="68:73">
      <c r="BP54959" s="10"/>
      <c r="BQ54959" s="10"/>
      <c r="BR54959" s="10"/>
      <c r="BS54959" s="10"/>
      <c r="BT54959" s="10"/>
      <c r="BU54959" s="10"/>
    </row>
    <row r="54960" spans="68:73">
      <c r="BP54960" s="8"/>
      <c r="BQ54960" s="8"/>
      <c r="BR54960" s="8"/>
      <c r="BS54960" s="8"/>
      <c r="BT54960" s="8"/>
      <c r="BU54960" s="8"/>
    </row>
    <row r="54961" spans="68:73">
      <c r="BP54961" s="10"/>
      <c r="BQ54961" s="10"/>
      <c r="BR54961" s="10"/>
      <c r="BS54961" s="10"/>
      <c r="BT54961" s="10"/>
      <c r="BU54961" s="10"/>
    </row>
    <row r="54962" spans="68:73">
      <c r="BP54962" s="8"/>
      <c r="BQ54962" s="8"/>
      <c r="BR54962" s="8"/>
      <c r="BS54962" s="8"/>
      <c r="BT54962" s="8"/>
      <c r="BU54962" s="8"/>
    </row>
    <row r="54963" spans="68:73">
      <c r="BP54963" s="10"/>
      <c r="BQ54963" s="10"/>
      <c r="BR54963" s="10"/>
      <c r="BS54963" s="10"/>
      <c r="BT54963" s="10"/>
      <c r="BU54963" s="10"/>
    </row>
    <row r="54964" spans="68:73">
      <c r="BP54964" s="8"/>
      <c r="BQ54964" s="8"/>
      <c r="BR54964" s="8"/>
      <c r="BS54964" s="8"/>
      <c r="BT54964" s="8"/>
      <c r="BU54964" s="8"/>
    </row>
    <row r="54965" spans="68:73">
      <c r="BP54965" s="10"/>
      <c r="BQ54965" s="10"/>
      <c r="BR54965" s="10"/>
      <c r="BS54965" s="10"/>
      <c r="BT54965" s="10"/>
      <c r="BU54965" s="10"/>
    </row>
    <row r="54966" spans="68:73">
      <c r="BP54966" s="8"/>
      <c r="BQ54966" s="8"/>
      <c r="BR54966" s="8"/>
      <c r="BS54966" s="8"/>
      <c r="BT54966" s="8"/>
      <c r="BU54966" s="8"/>
    </row>
    <row r="54967" spans="68:73">
      <c r="BP54967" s="10"/>
      <c r="BQ54967" s="10"/>
      <c r="BR54967" s="10"/>
      <c r="BS54967" s="10"/>
      <c r="BT54967" s="10"/>
      <c r="BU54967" s="10"/>
    </row>
    <row r="54968" spans="68:73">
      <c r="BP54968" s="8"/>
      <c r="BQ54968" s="8"/>
      <c r="BR54968" s="8"/>
      <c r="BS54968" s="8"/>
      <c r="BT54968" s="8"/>
      <c r="BU54968" s="8"/>
    </row>
    <row r="54969" spans="68:73">
      <c r="BP54969" s="10"/>
      <c r="BQ54969" s="10"/>
      <c r="BR54969" s="10"/>
      <c r="BS54969" s="10"/>
      <c r="BT54969" s="10"/>
      <c r="BU54969" s="10"/>
    </row>
    <row r="54970" spans="68:73">
      <c r="BP54970" s="8"/>
      <c r="BQ54970" s="8"/>
      <c r="BR54970" s="8"/>
      <c r="BS54970" s="8"/>
      <c r="BT54970" s="8"/>
      <c r="BU54970" s="8"/>
    </row>
    <row r="54971" spans="68:73">
      <c r="BP54971" s="10"/>
      <c r="BQ54971" s="10"/>
      <c r="BR54971" s="10"/>
      <c r="BS54971" s="10"/>
      <c r="BT54971" s="10"/>
      <c r="BU54971" s="10"/>
    </row>
    <row r="54972" spans="68:73">
      <c r="BP54972" s="8"/>
      <c r="BQ54972" s="8"/>
      <c r="BR54972" s="8"/>
      <c r="BS54972" s="8"/>
      <c r="BT54972" s="8"/>
      <c r="BU54972" s="8"/>
    </row>
    <row r="54973" spans="68:73">
      <c r="BP54973" s="10"/>
      <c r="BQ54973" s="10"/>
      <c r="BR54973" s="10"/>
      <c r="BS54973" s="10"/>
      <c r="BT54973" s="10"/>
      <c r="BU54973" s="10"/>
    </row>
    <row r="54974" spans="68:73">
      <c r="BP54974" s="8"/>
      <c r="BQ54974" s="8"/>
      <c r="BR54974" s="8"/>
      <c r="BS54974" s="8"/>
      <c r="BT54974" s="8"/>
      <c r="BU54974" s="8"/>
    </row>
    <row r="54975" spans="68:73">
      <c r="BP54975" s="10"/>
      <c r="BQ54975" s="10"/>
      <c r="BR54975" s="10"/>
      <c r="BS54975" s="10"/>
      <c r="BT54975" s="10"/>
      <c r="BU54975" s="10"/>
    </row>
    <row r="54976" spans="68:73">
      <c r="BP54976" s="8"/>
      <c r="BQ54976" s="8"/>
      <c r="BR54976" s="8"/>
      <c r="BS54976" s="8"/>
      <c r="BT54976" s="8"/>
      <c r="BU54976" s="8"/>
    </row>
    <row r="54977" spans="68:73">
      <c r="BP54977" s="10"/>
      <c r="BQ54977" s="10"/>
      <c r="BR54977" s="10"/>
      <c r="BS54977" s="10"/>
      <c r="BT54977" s="10"/>
      <c r="BU54977" s="10"/>
    </row>
    <row r="54978" spans="68:73">
      <c r="BP54978" s="8"/>
      <c r="BQ54978" s="8"/>
      <c r="BR54978" s="8"/>
      <c r="BS54978" s="8"/>
      <c r="BT54978" s="8"/>
      <c r="BU54978" s="8"/>
    </row>
    <row r="54979" spans="68:73">
      <c r="BP54979" s="10"/>
      <c r="BQ54979" s="10"/>
      <c r="BR54979" s="10"/>
      <c r="BS54979" s="10"/>
      <c r="BT54979" s="10"/>
      <c r="BU54979" s="10"/>
    </row>
    <row r="54980" spans="68:73">
      <c r="BP54980" s="8"/>
      <c r="BQ54980" s="8"/>
      <c r="BR54980" s="8"/>
      <c r="BS54980" s="8"/>
      <c r="BT54980" s="8"/>
      <c r="BU54980" s="8"/>
    </row>
    <row r="54981" spans="68:73">
      <c r="BP54981" s="10"/>
      <c r="BQ54981" s="10"/>
      <c r="BR54981" s="10"/>
      <c r="BS54981" s="10"/>
      <c r="BT54981" s="10"/>
      <c r="BU54981" s="10"/>
    </row>
    <row r="54982" spans="68:73">
      <c r="BP54982" s="8"/>
      <c r="BQ54982" s="8"/>
      <c r="BR54982" s="8"/>
      <c r="BS54982" s="8"/>
      <c r="BT54982" s="8"/>
      <c r="BU54982" s="8"/>
    </row>
    <row r="54983" spans="68:73">
      <c r="BP54983" s="10"/>
      <c r="BQ54983" s="10"/>
      <c r="BR54983" s="10"/>
      <c r="BS54983" s="10"/>
      <c r="BT54983" s="10"/>
      <c r="BU54983" s="10"/>
    </row>
    <row r="54984" spans="68:73">
      <c r="BP54984" s="8"/>
      <c r="BQ54984" s="8"/>
      <c r="BR54984" s="8"/>
      <c r="BS54984" s="8"/>
      <c r="BT54984" s="8"/>
      <c r="BU54984" s="8"/>
    </row>
    <row r="54985" spans="68:73">
      <c r="BP54985" s="10"/>
      <c r="BQ54985" s="10"/>
      <c r="BR54985" s="10"/>
      <c r="BS54985" s="10"/>
      <c r="BT54985" s="10"/>
      <c r="BU54985" s="10"/>
    </row>
    <row r="54986" spans="68:73">
      <c r="BP54986" s="8"/>
      <c r="BQ54986" s="8"/>
      <c r="BR54986" s="8"/>
      <c r="BS54986" s="8"/>
      <c r="BT54986" s="8"/>
      <c r="BU54986" s="8"/>
    </row>
    <row r="54987" spans="68:73">
      <c r="BP54987" s="10"/>
      <c r="BQ54987" s="10"/>
      <c r="BR54987" s="10"/>
      <c r="BS54987" s="10"/>
      <c r="BT54987" s="10"/>
      <c r="BU54987" s="10"/>
    </row>
    <row r="54988" spans="68:73">
      <c r="BP54988" s="8"/>
      <c r="BQ54988" s="8"/>
      <c r="BR54988" s="8"/>
      <c r="BS54988" s="8"/>
      <c r="BT54988" s="8"/>
      <c r="BU54988" s="8"/>
    </row>
    <row r="54989" spans="68:73">
      <c r="BP54989" s="10"/>
      <c r="BQ54989" s="10"/>
      <c r="BR54989" s="10"/>
      <c r="BS54989" s="10"/>
      <c r="BT54989" s="10"/>
      <c r="BU54989" s="10"/>
    </row>
    <row r="54990" spans="68:73">
      <c r="BP54990" s="8"/>
      <c r="BQ54990" s="8"/>
      <c r="BR54990" s="8"/>
      <c r="BS54990" s="8"/>
      <c r="BT54990" s="8"/>
      <c r="BU54990" s="8"/>
    </row>
    <row r="54991" spans="68:73">
      <c r="BP54991" s="10"/>
      <c r="BQ54991" s="10"/>
      <c r="BR54991" s="10"/>
      <c r="BS54991" s="10"/>
      <c r="BT54991" s="10"/>
      <c r="BU54991" s="10"/>
    </row>
    <row r="54992" spans="68:73">
      <c r="BP54992" s="8"/>
      <c r="BQ54992" s="8"/>
      <c r="BR54992" s="8"/>
      <c r="BS54992" s="8"/>
      <c r="BT54992" s="8"/>
      <c r="BU54992" s="8"/>
    </row>
    <row r="54993" spans="68:73">
      <c r="BP54993" s="10"/>
      <c r="BQ54993" s="10"/>
      <c r="BR54993" s="10"/>
      <c r="BS54993" s="10"/>
      <c r="BT54993" s="10"/>
      <c r="BU54993" s="10"/>
    </row>
    <row r="54994" spans="68:73">
      <c r="BP54994" s="8"/>
      <c r="BQ54994" s="8"/>
      <c r="BR54994" s="8"/>
      <c r="BS54994" s="8"/>
      <c r="BT54994" s="8"/>
      <c r="BU54994" s="8"/>
    </row>
    <row r="54995" spans="68:73">
      <c r="BP54995" s="10"/>
      <c r="BQ54995" s="10"/>
      <c r="BR54995" s="10"/>
      <c r="BS54995" s="10"/>
      <c r="BT54995" s="10"/>
      <c r="BU54995" s="10"/>
    </row>
    <row r="54996" spans="68:73">
      <c r="BP54996" s="8"/>
      <c r="BQ54996" s="8"/>
      <c r="BR54996" s="8"/>
      <c r="BS54996" s="8"/>
      <c r="BT54996" s="8"/>
      <c r="BU54996" s="8"/>
    </row>
    <row r="54997" spans="68:73">
      <c r="BP54997" s="10"/>
      <c r="BQ54997" s="10"/>
      <c r="BR54997" s="10"/>
      <c r="BS54997" s="10"/>
      <c r="BT54997" s="10"/>
      <c r="BU54997" s="10"/>
    </row>
    <row r="54998" spans="68:73">
      <c r="BP54998" s="8"/>
      <c r="BQ54998" s="8"/>
      <c r="BR54998" s="8"/>
      <c r="BS54998" s="8"/>
      <c r="BT54998" s="8"/>
      <c r="BU54998" s="8"/>
    </row>
    <row r="54999" spans="68:73">
      <c r="BP54999" s="10"/>
      <c r="BQ54999" s="10"/>
      <c r="BR54999" s="10"/>
      <c r="BS54999" s="10"/>
      <c r="BT54999" s="10"/>
      <c r="BU54999" s="10"/>
    </row>
    <row r="55000" spans="68:73">
      <c r="BP55000" s="8"/>
      <c r="BQ55000" s="8"/>
      <c r="BR55000" s="8"/>
      <c r="BS55000" s="8"/>
      <c r="BT55000" s="8"/>
      <c r="BU55000" s="8"/>
    </row>
    <row r="55001" spans="68:73">
      <c r="BP55001" s="10"/>
      <c r="BQ55001" s="10"/>
      <c r="BR55001" s="10"/>
      <c r="BS55001" s="10"/>
      <c r="BT55001" s="10"/>
      <c r="BU55001" s="10"/>
    </row>
    <row r="55002" spans="68:73">
      <c r="BP55002" s="8"/>
      <c r="BQ55002" s="8"/>
      <c r="BR55002" s="8"/>
      <c r="BS55002" s="8"/>
      <c r="BT55002" s="8"/>
      <c r="BU55002" s="8"/>
    </row>
    <row r="55003" spans="68:73">
      <c r="BP55003" s="10"/>
      <c r="BQ55003" s="10"/>
      <c r="BR55003" s="10"/>
      <c r="BS55003" s="10"/>
      <c r="BT55003" s="10"/>
      <c r="BU55003" s="10"/>
    </row>
    <row r="55004" spans="68:73">
      <c r="BP55004" s="8"/>
      <c r="BQ55004" s="8"/>
      <c r="BR55004" s="8"/>
      <c r="BS55004" s="8"/>
      <c r="BT55004" s="8"/>
      <c r="BU55004" s="8"/>
    </row>
    <row r="55005" spans="68:73">
      <c r="BP55005" s="10"/>
      <c r="BQ55005" s="10"/>
      <c r="BR55005" s="10"/>
      <c r="BS55005" s="10"/>
      <c r="BT55005" s="10"/>
      <c r="BU55005" s="10"/>
    </row>
    <row r="55006" spans="68:73">
      <c r="BP55006" s="8"/>
      <c r="BQ55006" s="8"/>
      <c r="BR55006" s="8"/>
      <c r="BS55006" s="8"/>
      <c r="BT55006" s="8"/>
      <c r="BU55006" s="8"/>
    </row>
    <row r="55007" spans="68:73">
      <c r="BP55007" s="10"/>
      <c r="BQ55007" s="10"/>
      <c r="BR55007" s="10"/>
      <c r="BS55007" s="10"/>
      <c r="BT55007" s="10"/>
      <c r="BU55007" s="10"/>
    </row>
    <row r="55008" spans="68:73">
      <c r="BP55008" s="8"/>
      <c r="BQ55008" s="8"/>
      <c r="BR55008" s="8"/>
      <c r="BS55008" s="8"/>
      <c r="BT55008" s="8"/>
      <c r="BU55008" s="8"/>
    </row>
    <row r="55009" spans="68:73">
      <c r="BP55009" s="10"/>
      <c r="BQ55009" s="10"/>
      <c r="BR55009" s="10"/>
      <c r="BS55009" s="10"/>
      <c r="BT55009" s="10"/>
      <c r="BU55009" s="10"/>
    </row>
    <row r="55010" spans="68:73">
      <c r="BP55010" s="8"/>
      <c r="BQ55010" s="8"/>
      <c r="BR55010" s="8"/>
      <c r="BS55010" s="8"/>
      <c r="BT55010" s="8"/>
      <c r="BU55010" s="8"/>
    </row>
    <row r="55011" spans="68:73">
      <c r="BP55011" s="10"/>
      <c r="BQ55011" s="10"/>
      <c r="BR55011" s="10"/>
      <c r="BS55011" s="10"/>
      <c r="BT55011" s="10"/>
      <c r="BU55011" s="10"/>
    </row>
    <row r="55012" spans="68:73">
      <c r="BP55012" s="8"/>
      <c r="BQ55012" s="8"/>
      <c r="BR55012" s="8"/>
      <c r="BS55012" s="8"/>
      <c r="BT55012" s="8"/>
      <c r="BU55012" s="8"/>
    </row>
    <row r="55013" spans="68:73">
      <c r="BP55013" s="10"/>
      <c r="BQ55013" s="10"/>
      <c r="BR55013" s="10"/>
      <c r="BS55013" s="10"/>
      <c r="BT55013" s="10"/>
      <c r="BU55013" s="10"/>
    </row>
    <row r="55014" spans="68:73">
      <c r="BP55014" s="8"/>
      <c r="BQ55014" s="8"/>
      <c r="BR55014" s="8"/>
      <c r="BS55014" s="8"/>
      <c r="BT55014" s="8"/>
      <c r="BU55014" s="8"/>
    </row>
    <row r="55015" spans="68:73">
      <c r="BP55015" s="10"/>
      <c r="BQ55015" s="10"/>
      <c r="BR55015" s="10"/>
      <c r="BS55015" s="10"/>
      <c r="BT55015" s="10"/>
      <c r="BU55015" s="10"/>
    </row>
    <row r="55016" spans="68:73">
      <c r="BP55016" s="8"/>
      <c r="BQ55016" s="8"/>
      <c r="BR55016" s="8"/>
      <c r="BS55016" s="8"/>
      <c r="BT55016" s="8"/>
      <c r="BU55016" s="8"/>
    </row>
    <row r="55017" spans="68:73">
      <c r="BP55017" s="10"/>
      <c r="BQ55017" s="10"/>
      <c r="BR55017" s="10"/>
      <c r="BS55017" s="10"/>
      <c r="BT55017" s="10"/>
      <c r="BU55017" s="10"/>
    </row>
    <row r="55018" spans="68:73">
      <c r="BP55018" s="8"/>
      <c r="BQ55018" s="8"/>
      <c r="BR55018" s="8"/>
      <c r="BS55018" s="8"/>
      <c r="BT55018" s="8"/>
      <c r="BU55018" s="8"/>
    </row>
    <row r="55019" spans="68:73">
      <c r="BP55019" s="10"/>
      <c r="BQ55019" s="10"/>
      <c r="BR55019" s="10"/>
      <c r="BS55019" s="10"/>
      <c r="BT55019" s="10"/>
      <c r="BU55019" s="10"/>
    </row>
    <row r="55020" spans="68:73">
      <c r="BP55020" s="8"/>
      <c r="BQ55020" s="8"/>
      <c r="BR55020" s="8"/>
      <c r="BS55020" s="8"/>
      <c r="BT55020" s="8"/>
      <c r="BU55020" s="8"/>
    </row>
    <row r="55021" spans="68:73">
      <c r="BP55021" s="10"/>
      <c r="BQ55021" s="10"/>
      <c r="BR55021" s="10"/>
      <c r="BS55021" s="10"/>
      <c r="BT55021" s="10"/>
      <c r="BU55021" s="10"/>
    </row>
    <row r="55022" spans="68:73">
      <c r="BP55022" s="8"/>
      <c r="BQ55022" s="8"/>
      <c r="BR55022" s="8"/>
      <c r="BS55022" s="8"/>
      <c r="BT55022" s="8"/>
      <c r="BU55022" s="8"/>
    </row>
    <row r="55023" spans="68:73">
      <c r="BP55023" s="10"/>
      <c r="BQ55023" s="10"/>
      <c r="BR55023" s="10"/>
      <c r="BS55023" s="10"/>
      <c r="BT55023" s="10"/>
      <c r="BU55023" s="10"/>
    </row>
    <row r="55024" spans="68:73">
      <c r="BP55024" s="8"/>
      <c r="BQ55024" s="8"/>
      <c r="BR55024" s="8"/>
      <c r="BS55024" s="8"/>
      <c r="BT55024" s="8"/>
      <c r="BU55024" s="8"/>
    </row>
    <row r="55025" spans="68:73">
      <c r="BP55025" s="10"/>
      <c r="BQ55025" s="10"/>
      <c r="BR55025" s="10"/>
      <c r="BS55025" s="10"/>
      <c r="BT55025" s="10"/>
      <c r="BU55025" s="10"/>
    </row>
    <row r="55026" spans="68:73">
      <c r="BP55026" s="8"/>
      <c r="BQ55026" s="8"/>
      <c r="BR55026" s="8"/>
      <c r="BS55026" s="8"/>
      <c r="BT55026" s="8"/>
      <c r="BU55026" s="8"/>
    </row>
    <row r="55027" spans="68:73">
      <c r="BP55027" s="10"/>
      <c r="BQ55027" s="10"/>
      <c r="BR55027" s="10"/>
      <c r="BS55027" s="10"/>
      <c r="BT55027" s="10"/>
      <c r="BU55027" s="10"/>
    </row>
    <row r="55028" spans="68:73">
      <c r="BP55028" s="8"/>
      <c r="BQ55028" s="8"/>
      <c r="BR55028" s="8"/>
      <c r="BS55028" s="8"/>
      <c r="BT55028" s="8"/>
      <c r="BU55028" s="8"/>
    </row>
    <row r="55029" spans="68:73">
      <c r="BP55029" s="10"/>
      <c r="BQ55029" s="10"/>
      <c r="BR55029" s="10"/>
      <c r="BS55029" s="10"/>
      <c r="BT55029" s="10"/>
      <c r="BU55029" s="10"/>
    </row>
    <row r="55030" spans="68:73">
      <c r="BP55030" s="8"/>
      <c r="BQ55030" s="8"/>
      <c r="BR55030" s="8"/>
      <c r="BS55030" s="8"/>
      <c r="BT55030" s="8"/>
      <c r="BU55030" s="8"/>
    </row>
    <row r="55031" spans="68:73">
      <c r="BP55031" s="10"/>
      <c r="BQ55031" s="10"/>
      <c r="BR55031" s="10"/>
      <c r="BS55031" s="10"/>
      <c r="BT55031" s="10"/>
      <c r="BU55031" s="10"/>
    </row>
    <row r="55032" spans="68:73">
      <c r="BP55032" s="8"/>
      <c r="BQ55032" s="8"/>
      <c r="BR55032" s="8"/>
      <c r="BS55032" s="8"/>
      <c r="BT55032" s="8"/>
      <c r="BU55032" s="8"/>
    </row>
    <row r="55033" spans="68:73">
      <c r="BP55033" s="10"/>
      <c r="BQ55033" s="10"/>
      <c r="BR55033" s="10"/>
      <c r="BS55033" s="10"/>
      <c r="BT55033" s="10"/>
      <c r="BU55033" s="10"/>
    </row>
    <row r="55034" spans="68:73">
      <c r="BP55034" s="8"/>
      <c r="BQ55034" s="8"/>
      <c r="BR55034" s="8"/>
      <c r="BS55034" s="8"/>
      <c r="BT55034" s="8"/>
      <c r="BU55034" s="8"/>
    </row>
    <row r="55035" spans="68:73">
      <c r="BP55035" s="10"/>
      <c r="BQ55035" s="10"/>
      <c r="BR55035" s="10"/>
      <c r="BS55035" s="10"/>
      <c r="BT55035" s="10"/>
      <c r="BU55035" s="10"/>
    </row>
    <row r="55036" spans="68:73">
      <c r="BP55036" s="8"/>
      <c r="BQ55036" s="8"/>
      <c r="BR55036" s="8"/>
      <c r="BS55036" s="8"/>
      <c r="BT55036" s="8"/>
      <c r="BU55036" s="8"/>
    </row>
    <row r="55037" spans="68:73">
      <c r="BP55037" s="10"/>
      <c r="BQ55037" s="10"/>
      <c r="BR55037" s="10"/>
      <c r="BS55037" s="10"/>
      <c r="BT55037" s="10"/>
      <c r="BU55037" s="10"/>
    </row>
    <row r="55038" spans="68:73">
      <c r="BP55038" s="8"/>
      <c r="BQ55038" s="8"/>
      <c r="BR55038" s="8"/>
      <c r="BS55038" s="8"/>
      <c r="BT55038" s="8"/>
      <c r="BU55038" s="8"/>
    </row>
    <row r="55039" spans="68:73">
      <c r="BP55039" s="10"/>
      <c r="BQ55039" s="10"/>
      <c r="BR55039" s="10"/>
      <c r="BS55039" s="10"/>
      <c r="BT55039" s="10"/>
      <c r="BU55039" s="10"/>
    </row>
    <row r="55040" spans="68:73">
      <c r="BP55040" s="8"/>
      <c r="BQ55040" s="8"/>
      <c r="BR55040" s="8"/>
      <c r="BS55040" s="8"/>
      <c r="BT55040" s="8"/>
      <c r="BU55040" s="8"/>
    </row>
    <row r="55041" spans="68:73">
      <c r="BP55041" s="10"/>
      <c r="BQ55041" s="10"/>
      <c r="BR55041" s="10"/>
      <c r="BS55041" s="10"/>
      <c r="BT55041" s="10"/>
      <c r="BU55041" s="10"/>
    </row>
    <row r="55042" spans="68:73">
      <c r="BP55042" s="8"/>
      <c r="BQ55042" s="8"/>
      <c r="BR55042" s="8"/>
      <c r="BS55042" s="8"/>
      <c r="BT55042" s="8"/>
      <c r="BU55042" s="8"/>
    </row>
    <row r="55043" spans="68:73">
      <c r="BP55043" s="10"/>
      <c r="BQ55043" s="10"/>
      <c r="BR55043" s="10"/>
      <c r="BS55043" s="10"/>
      <c r="BT55043" s="10"/>
      <c r="BU55043" s="10"/>
    </row>
    <row r="55044" spans="68:73">
      <c r="BP55044" s="8"/>
      <c r="BQ55044" s="8"/>
      <c r="BR55044" s="8"/>
      <c r="BS55044" s="8"/>
      <c r="BT55044" s="8"/>
      <c r="BU55044" s="8"/>
    </row>
    <row r="55045" spans="68:73">
      <c r="BP55045" s="10"/>
      <c r="BQ55045" s="10"/>
      <c r="BR55045" s="10"/>
      <c r="BS55045" s="10"/>
      <c r="BT55045" s="10"/>
      <c r="BU55045" s="10"/>
    </row>
    <row r="55046" spans="68:73">
      <c r="BP55046" s="8"/>
      <c r="BQ55046" s="8"/>
      <c r="BR55046" s="8"/>
      <c r="BS55046" s="8"/>
      <c r="BT55046" s="8"/>
      <c r="BU55046" s="8"/>
    </row>
    <row r="55047" spans="68:73">
      <c r="BP55047" s="10"/>
      <c r="BQ55047" s="10"/>
      <c r="BR55047" s="10"/>
      <c r="BS55047" s="10"/>
      <c r="BT55047" s="10"/>
      <c r="BU55047" s="10"/>
    </row>
    <row r="55048" spans="68:73">
      <c r="BP55048" s="8"/>
      <c r="BQ55048" s="8"/>
      <c r="BR55048" s="8"/>
      <c r="BS55048" s="8"/>
      <c r="BT55048" s="8"/>
      <c r="BU55048" s="8"/>
    </row>
    <row r="55049" spans="68:73">
      <c r="BP55049" s="10"/>
      <c r="BQ55049" s="10"/>
      <c r="BR55049" s="10"/>
      <c r="BS55049" s="10"/>
      <c r="BT55049" s="10"/>
      <c r="BU55049" s="10"/>
    </row>
    <row r="55050" spans="68:73">
      <c r="BP55050" s="8"/>
      <c r="BQ55050" s="8"/>
      <c r="BR55050" s="8"/>
      <c r="BS55050" s="8"/>
      <c r="BT55050" s="8"/>
      <c r="BU55050" s="8"/>
    </row>
    <row r="55051" spans="68:73">
      <c r="BP55051" s="10"/>
      <c r="BQ55051" s="10"/>
      <c r="BR55051" s="10"/>
      <c r="BS55051" s="10"/>
      <c r="BT55051" s="10"/>
      <c r="BU55051" s="10"/>
    </row>
    <row r="55052" spans="68:73">
      <c r="BP55052" s="8"/>
      <c r="BQ55052" s="8"/>
      <c r="BR55052" s="8"/>
      <c r="BS55052" s="8"/>
      <c r="BT55052" s="8"/>
      <c r="BU55052" s="8"/>
    </row>
    <row r="55053" spans="68:73">
      <c r="BP55053" s="10"/>
      <c r="BQ55053" s="10"/>
      <c r="BR55053" s="10"/>
      <c r="BS55053" s="10"/>
      <c r="BT55053" s="10"/>
      <c r="BU55053" s="10"/>
    </row>
    <row r="55054" spans="68:73">
      <c r="BP55054" s="8"/>
      <c r="BQ55054" s="8"/>
      <c r="BR55054" s="8"/>
      <c r="BS55054" s="8"/>
      <c r="BT55054" s="8"/>
      <c r="BU55054" s="8"/>
    </row>
    <row r="55055" spans="68:73">
      <c r="BP55055" s="10"/>
      <c r="BQ55055" s="10"/>
      <c r="BR55055" s="10"/>
      <c r="BS55055" s="10"/>
      <c r="BT55055" s="10"/>
      <c r="BU55055" s="10"/>
    </row>
    <row r="55056" spans="68:73">
      <c r="BP55056" s="8"/>
      <c r="BQ55056" s="8"/>
      <c r="BR55056" s="8"/>
      <c r="BS55056" s="8"/>
      <c r="BT55056" s="8"/>
      <c r="BU55056" s="8"/>
    </row>
    <row r="55057" spans="68:73">
      <c r="BP55057" s="10"/>
      <c r="BQ55057" s="10"/>
      <c r="BR55057" s="10"/>
      <c r="BS55057" s="10"/>
      <c r="BT55057" s="10"/>
      <c r="BU55057" s="10"/>
    </row>
    <row r="55058" spans="68:73">
      <c r="BP55058" s="8"/>
      <c r="BQ55058" s="8"/>
      <c r="BR55058" s="8"/>
      <c r="BS55058" s="8"/>
      <c r="BT55058" s="8"/>
      <c r="BU55058" s="8"/>
    </row>
    <row r="55059" spans="68:73">
      <c r="BP55059" s="10"/>
      <c r="BQ55059" s="10"/>
      <c r="BR55059" s="10"/>
      <c r="BS55059" s="10"/>
      <c r="BT55059" s="10"/>
      <c r="BU55059" s="10"/>
    </row>
    <row r="55060" spans="68:73">
      <c r="BP55060" s="8"/>
      <c r="BQ55060" s="8"/>
      <c r="BR55060" s="8"/>
      <c r="BS55060" s="8"/>
      <c r="BT55060" s="8"/>
      <c r="BU55060" s="8"/>
    </row>
    <row r="55061" spans="68:73">
      <c r="BP55061" s="10"/>
      <c r="BQ55061" s="10"/>
      <c r="BR55061" s="10"/>
      <c r="BS55061" s="10"/>
      <c r="BT55061" s="10"/>
      <c r="BU55061" s="10"/>
    </row>
    <row r="55062" spans="68:73">
      <c r="BP55062" s="8"/>
      <c r="BQ55062" s="8"/>
      <c r="BR55062" s="8"/>
      <c r="BS55062" s="8"/>
      <c r="BT55062" s="8"/>
      <c r="BU55062" s="8"/>
    </row>
    <row r="55063" spans="68:73">
      <c r="BP55063" s="10"/>
      <c r="BQ55063" s="10"/>
      <c r="BR55063" s="10"/>
      <c r="BS55063" s="10"/>
      <c r="BT55063" s="10"/>
      <c r="BU55063" s="10"/>
    </row>
    <row r="55064" spans="68:73">
      <c r="BP55064" s="8"/>
      <c r="BQ55064" s="8"/>
      <c r="BR55064" s="8"/>
      <c r="BS55064" s="8"/>
      <c r="BT55064" s="8"/>
      <c r="BU55064" s="8"/>
    </row>
    <row r="55065" spans="68:73">
      <c r="BP55065" s="10"/>
      <c r="BQ55065" s="10"/>
      <c r="BR55065" s="10"/>
      <c r="BS55065" s="10"/>
      <c r="BT55065" s="10"/>
      <c r="BU55065" s="10"/>
    </row>
    <row r="55066" spans="68:73">
      <c r="BP55066" s="8"/>
      <c r="BQ55066" s="8"/>
      <c r="BR55066" s="8"/>
      <c r="BS55066" s="8"/>
      <c r="BT55066" s="8"/>
      <c r="BU55066" s="8"/>
    </row>
    <row r="55067" spans="68:73">
      <c r="BP55067" s="10"/>
      <c r="BQ55067" s="10"/>
      <c r="BR55067" s="10"/>
      <c r="BS55067" s="10"/>
      <c r="BT55067" s="10"/>
      <c r="BU55067" s="10"/>
    </row>
    <row r="55068" spans="68:73">
      <c r="BP55068" s="8"/>
      <c r="BQ55068" s="8"/>
      <c r="BR55068" s="8"/>
      <c r="BS55068" s="8"/>
      <c r="BT55068" s="8"/>
      <c r="BU55068" s="8"/>
    </row>
    <row r="55069" spans="68:73">
      <c r="BP55069" s="10"/>
      <c r="BQ55069" s="10"/>
      <c r="BR55069" s="10"/>
      <c r="BS55069" s="10"/>
      <c r="BT55069" s="10"/>
      <c r="BU55069" s="10"/>
    </row>
    <row r="55070" spans="68:73">
      <c r="BP55070" s="8"/>
      <c r="BQ55070" s="8"/>
      <c r="BR55070" s="8"/>
      <c r="BS55070" s="8"/>
      <c r="BT55070" s="8"/>
      <c r="BU55070" s="8"/>
    </row>
    <row r="55071" spans="68:73">
      <c r="BP55071" s="10"/>
      <c r="BQ55071" s="10"/>
      <c r="BR55071" s="10"/>
      <c r="BS55071" s="10"/>
      <c r="BT55071" s="10"/>
      <c r="BU55071" s="10"/>
    </row>
    <row r="55072" spans="68:73">
      <c r="BP55072" s="8"/>
      <c r="BQ55072" s="8"/>
      <c r="BR55072" s="8"/>
      <c r="BS55072" s="8"/>
      <c r="BT55072" s="8"/>
      <c r="BU55072" s="8"/>
    </row>
    <row r="55073" spans="68:73">
      <c r="BP55073" s="10"/>
      <c r="BQ55073" s="10"/>
      <c r="BR55073" s="10"/>
      <c r="BS55073" s="10"/>
      <c r="BT55073" s="10"/>
      <c r="BU55073" s="10"/>
    </row>
    <row r="55074" spans="68:73">
      <c r="BP55074" s="8"/>
      <c r="BQ55074" s="8"/>
      <c r="BR55074" s="8"/>
      <c r="BS55074" s="8"/>
      <c r="BT55074" s="8"/>
      <c r="BU55074" s="8"/>
    </row>
    <row r="55075" spans="68:73">
      <c r="BP55075" s="10"/>
      <c r="BQ55075" s="10"/>
      <c r="BR55075" s="10"/>
      <c r="BS55075" s="10"/>
      <c r="BT55075" s="10"/>
      <c r="BU55075" s="10"/>
    </row>
    <row r="55076" spans="68:73">
      <c r="BP55076" s="8"/>
      <c r="BQ55076" s="8"/>
      <c r="BR55076" s="8"/>
      <c r="BS55076" s="8"/>
      <c r="BT55076" s="8"/>
      <c r="BU55076" s="8"/>
    </row>
    <row r="55077" spans="68:73">
      <c r="BP55077" s="10"/>
      <c r="BQ55077" s="10"/>
      <c r="BR55077" s="10"/>
      <c r="BS55077" s="10"/>
      <c r="BT55077" s="10"/>
      <c r="BU55077" s="10"/>
    </row>
    <row r="55078" spans="68:73">
      <c r="BP55078" s="8"/>
      <c r="BQ55078" s="8"/>
      <c r="BR55078" s="8"/>
      <c r="BS55078" s="8"/>
      <c r="BT55078" s="8"/>
      <c r="BU55078" s="8"/>
    </row>
    <row r="55079" spans="68:73">
      <c r="BP55079" s="10"/>
      <c r="BQ55079" s="10"/>
      <c r="BR55079" s="10"/>
      <c r="BS55079" s="10"/>
      <c r="BT55079" s="10"/>
      <c r="BU55079" s="10"/>
    </row>
    <row r="55080" spans="68:73">
      <c r="BP55080" s="8"/>
      <c r="BQ55080" s="8"/>
      <c r="BR55080" s="8"/>
      <c r="BS55080" s="8"/>
      <c r="BT55080" s="8"/>
      <c r="BU55080" s="8"/>
    </row>
    <row r="55081" spans="68:73">
      <c r="BP55081" s="10"/>
      <c r="BQ55081" s="10"/>
      <c r="BR55081" s="10"/>
      <c r="BS55081" s="10"/>
      <c r="BT55081" s="10"/>
      <c r="BU55081" s="10"/>
    </row>
    <row r="55082" spans="68:73">
      <c r="BP55082" s="8"/>
      <c r="BQ55082" s="8"/>
      <c r="BR55082" s="8"/>
      <c r="BS55082" s="8"/>
      <c r="BT55082" s="8"/>
      <c r="BU55082" s="8"/>
    </row>
    <row r="55083" spans="68:73">
      <c r="BP55083" s="10"/>
      <c r="BQ55083" s="10"/>
      <c r="BR55083" s="10"/>
      <c r="BS55083" s="10"/>
      <c r="BT55083" s="10"/>
      <c r="BU55083" s="10"/>
    </row>
    <row r="55084" spans="68:73">
      <c r="BP55084" s="8"/>
      <c r="BQ55084" s="8"/>
      <c r="BR55084" s="8"/>
      <c r="BS55084" s="8"/>
      <c r="BT55084" s="8"/>
      <c r="BU55084" s="8"/>
    </row>
    <row r="55085" spans="68:73">
      <c r="BP55085" s="10"/>
      <c r="BQ55085" s="10"/>
      <c r="BR55085" s="10"/>
      <c r="BS55085" s="10"/>
      <c r="BT55085" s="10"/>
      <c r="BU55085" s="10"/>
    </row>
    <row r="55086" spans="68:73">
      <c r="BP55086" s="8"/>
      <c r="BQ55086" s="8"/>
      <c r="BR55086" s="8"/>
      <c r="BS55086" s="8"/>
      <c r="BT55086" s="8"/>
      <c r="BU55086" s="8"/>
    </row>
    <row r="55087" spans="68:73">
      <c r="BP55087" s="10"/>
      <c r="BQ55087" s="10"/>
      <c r="BR55087" s="10"/>
      <c r="BS55087" s="10"/>
      <c r="BT55087" s="10"/>
      <c r="BU55087" s="10"/>
    </row>
    <row r="55088" spans="68:73">
      <c r="BP55088" s="8"/>
      <c r="BQ55088" s="8"/>
      <c r="BR55088" s="8"/>
      <c r="BS55088" s="8"/>
      <c r="BT55088" s="8"/>
      <c r="BU55088" s="8"/>
    </row>
    <row r="55089" spans="68:73">
      <c r="BP55089" s="10"/>
      <c r="BQ55089" s="10"/>
      <c r="BR55089" s="10"/>
      <c r="BS55089" s="10"/>
      <c r="BT55089" s="10"/>
      <c r="BU55089" s="10"/>
    </row>
    <row r="55090" spans="68:73">
      <c r="BP55090" s="8"/>
      <c r="BQ55090" s="8"/>
      <c r="BR55090" s="8"/>
      <c r="BS55090" s="8"/>
      <c r="BT55090" s="8"/>
      <c r="BU55090" s="8"/>
    </row>
    <row r="55091" spans="68:73">
      <c r="BP55091" s="10"/>
      <c r="BQ55091" s="10"/>
      <c r="BR55091" s="10"/>
      <c r="BS55091" s="10"/>
      <c r="BT55091" s="10"/>
      <c r="BU55091" s="10"/>
    </row>
    <row r="55092" spans="68:73">
      <c r="BP55092" s="8"/>
      <c r="BQ55092" s="8"/>
      <c r="BR55092" s="8"/>
      <c r="BS55092" s="8"/>
      <c r="BT55092" s="8"/>
      <c r="BU55092" s="8"/>
    </row>
    <row r="55093" spans="68:73">
      <c r="BP55093" s="10"/>
      <c r="BQ55093" s="10"/>
      <c r="BR55093" s="10"/>
      <c r="BS55093" s="10"/>
      <c r="BT55093" s="10"/>
      <c r="BU55093" s="10"/>
    </row>
    <row r="55094" spans="68:73">
      <c r="BP55094" s="8"/>
      <c r="BQ55094" s="8"/>
      <c r="BR55094" s="8"/>
      <c r="BS55094" s="8"/>
      <c r="BT55094" s="8"/>
      <c r="BU55094" s="8"/>
    </row>
    <row r="55095" spans="68:73">
      <c r="BP55095" s="10"/>
      <c r="BQ55095" s="10"/>
      <c r="BR55095" s="10"/>
      <c r="BS55095" s="10"/>
      <c r="BT55095" s="10"/>
      <c r="BU55095" s="10"/>
    </row>
    <row r="55096" spans="68:73">
      <c r="BP55096" s="8"/>
      <c r="BQ55096" s="8"/>
      <c r="BR55096" s="8"/>
      <c r="BS55096" s="8"/>
      <c r="BT55096" s="8"/>
      <c r="BU55096" s="8"/>
    </row>
    <row r="55097" spans="68:73">
      <c r="BP55097" s="10"/>
      <c r="BQ55097" s="10"/>
      <c r="BR55097" s="10"/>
      <c r="BS55097" s="10"/>
      <c r="BT55097" s="10"/>
      <c r="BU55097" s="10"/>
    </row>
    <row r="55098" spans="68:73">
      <c r="BP55098" s="8"/>
      <c r="BQ55098" s="8"/>
      <c r="BR55098" s="8"/>
      <c r="BS55098" s="8"/>
      <c r="BT55098" s="8"/>
      <c r="BU55098" s="8"/>
    </row>
    <row r="55099" spans="68:73">
      <c r="BP55099" s="10"/>
      <c r="BQ55099" s="10"/>
      <c r="BR55099" s="10"/>
      <c r="BS55099" s="10"/>
      <c r="BT55099" s="10"/>
      <c r="BU55099" s="10"/>
    </row>
    <row r="55100" spans="68:73">
      <c r="BP55100" s="8"/>
      <c r="BQ55100" s="8"/>
      <c r="BR55100" s="8"/>
      <c r="BS55100" s="8"/>
      <c r="BT55100" s="8"/>
      <c r="BU55100" s="8"/>
    </row>
    <row r="55101" spans="68:73">
      <c r="BP55101" s="10"/>
      <c r="BQ55101" s="10"/>
      <c r="BR55101" s="10"/>
      <c r="BS55101" s="10"/>
      <c r="BT55101" s="10"/>
      <c r="BU55101" s="10"/>
    </row>
    <row r="55102" spans="68:73">
      <c r="BP55102" s="8"/>
      <c r="BQ55102" s="8"/>
      <c r="BR55102" s="8"/>
      <c r="BS55102" s="8"/>
      <c r="BT55102" s="8"/>
      <c r="BU55102" s="8"/>
    </row>
    <row r="55103" spans="68:73">
      <c r="BP55103" s="10"/>
      <c r="BQ55103" s="10"/>
      <c r="BR55103" s="10"/>
      <c r="BS55103" s="10"/>
      <c r="BT55103" s="10"/>
      <c r="BU55103" s="10"/>
    </row>
    <row r="55104" spans="68:73">
      <c r="BP55104" s="8"/>
      <c r="BQ55104" s="8"/>
      <c r="BR55104" s="8"/>
      <c r="BS55104" s="8"/>
      <c r="BT55104" s="8"/>
      <c r="BU55104" s="8"/>
    </row>
    <row r="55105" spans="68:73">
      <c r="BP55105" s="10"/>
      <c r="BQ55105" s="10"/>
      <c r="BR55105" s="10"/>
      <c r="BS55105" s="10"/>
      <c r="BT55105" s="10"/>
      <c r="BU55105" s="10"/>
    </row>
    <row r="55106" spans="68:73">
      <c r="BP55106" s="8"/>
      <c r="BQ55106" s="8"/>
      <c r="BR55106" s="8"/>
      <c r="BS55106" s="8"/>
      <c r="BT55106" s="8"/>
      <c r="BU55106" s="8"/>
    </row>
    <row r="55107" spans="68:73">
      <c r="BP55107" s="10"/>
      <c r="BQ55107" s="10"/>
      <c r="BR55107" s="10"/>
      <c r="BS55107" s="10"/>
      <c r="BT55107" s="10"/>
      <c r="BU55107" s="10"/>
    </row>
    <row r="55108" spans="68:73">
      <c r="BP55108" s="8"/>
      <c r="BQ55108" s="8"/>
      <c r="BR55108" s="8"/>
      <c r="BS55108" s="8"/>
      <c r="BT55108" s="8"/>
      <c r="BU55108" s="8"/>
    </row>
    <row r="55109" spans="68:73">
      <c r="BP55109" s="10"/>
      <c r="BQ55109" s="10"/>
      <c r="BR55109" s="10"/>
      <c r="BS55109" s="10"/>
      <c r="BT55109" s="10"/>
      <c r="BU55109" s="10"/>
    </row>
    <row r="55110" spans="68:73">
      <c r="BP55110" s="8"/>
      <c r="BQ55110" s="8"/>
      <c r="BR55110" s="8"/>
      <c r="BS55110" s="8"/>
      <c r="BT55110" s="8"/>
      <c r="BU55110" s="8"/>
    </row>
    <row r="55111" spans="68:73">
      <c r="BP55111" s="10"/>
      <c r="BQ55111" s="10"/>
      <c r="BR55111" s="10"/>
      <c r="BS55111" s="10"/>
      <c r="BT55111" s="10"/>
      <c r="BU55111" s="10"/>
    </row>
    <row r="55112" spans="68:73">
      <c r="BP55112" s="8"/>
      <c r="BQ55112" s="8"/>
      <c r="BR55112" s="8"/>
      <c r="BS55112" s="8"/>
      <c r="BT55112" s="8"/>
      <c r="BU55112" s="8"/>
    </row>
    <row r="55113" spans="68:73">
      <c r="BP55113" s="10"/>
      <c r="BQ55113" s="10"/>
      <c r="BR55113" s="10"/>
      <c r="BS55113" s="10"/>
      <c r="BT55113" s="10"/>
      <c r="BU55113" s="10"/>
    </row>
    <row r="55114" spans="68:73">
      <c r="BP55114" s="8"/>
      <c r="BQ55114" s="8"/>
      <c r="BR55114" s="8"/>
      <c r="BS55114" s="8"/>
      <c r="BT55114" s="8"/>
      <c r="BU55114" s="8"/>
    </row>
    <row r="55115" spans="68:73">
      <c r="BP55115" s="10"/>
      <c r="BQ55115" s="10"/>
      <c r="BR55115" s="10"/>
      <c r="BS55115" s="10"/>
      <c r="BT55115" s="10"/>
      <c r="BU55115" s="10"/>
    </row>
    <row r="55116" spans="68:73">
      <c r="BP55116" s="8"/>
      <c r="BQ55116" s="8"/>
      <c r="BR55116" s="8"/>
      <c r="BS55116" s="8"/>
      <c r="BT55116" s="8"/>
      <c r="BU55116" s="8"/>
    </row>
    <row r="55117" spans="68:73">
      <c r="BP55117" s="10"/>
      <c r="BQ55117" s="10"/>
      <c r="BR55117" s="10"/>
      <c r="BS55117" s="10"/>
      <c r="BT55117" s="10"/>
      <c r="BU55117" s="10"/>
    </row>
    <row r="55118" spans="68:73">
      <c r="BP55118" s="8"/>
      <c r="BQ55118" s="8"/>
      <c r="BR55118" s="8"/>
      <c r="BS55118" s="8"/>
      <c r="BT55118" s="8"/>
      <c r="BU55118" s="8"/>
    </row>
    <row r="55119" spans="68:73">
      <c r="BP55119" s="10"/>
      <c r="BQ55119" s="10"/>
      <c r="BR55119" s="10"/>
      <c r="BS55119" s="10"/>
      <c r="BT55119" s="10"/>
      <c r="BU55119" s="10"/>
    </row>
    <row r="55120" spans="68:73">
      <c r="BP55120" s="8"/>
      <c r="BQ55120" s="8"/>
      <c r="BR55120" s="8"/>
      <c r="BS55120" s="8"/>
      <c r="BT55120" s="8"/>
      <c r="BU55120" s="8"/>
    </row>
    <row r="55121" spans="68:73">
      <c r="BP55121" s="10"/>
      <c r="BQ55121" s="10"/>
      <c r="BR55121" s="10"/>
      <c r="BS55121" s="10"/>
      <c r="BT55121" s="10"/>
      <c r="BU55121" s="10"/>
    </row>
    <row r="55122" spans="68:73">
      <c r="BP55122" s="8"/>
      <c r="BQ55122" s="8"/>
      <c r="BR55122" s="8"/>
      <c r="BS55122" s="8"/>
      <c r="BT55122" s="8"/>
      <c r="BU55122" s="8"/>
    </row>
    <row r="55123" spans="68:73">
      <c r="BP55123" s="10"/>
      <c r="BQ55123" s="10"/>
      <c r="BR55123" s="10"/>
      <c r="BS55123" s="10"/>
      <c r="BT55123" s="10"/>
      <c r="BU55123" s="10"/>
    </row>
    <row r="55124" spans="68:73">
      <c r="BP55124" s="8"/>
      <c r="BQ55124" s="8"/>
      <c r="BR55124" s="8"/>
      <c r="BS55124" s="8"/>
      <c r="BT55124" s="8"/>
      <c r="BU55124" s="8"/>
    </row>
    <row r="55125" spans="68:73">
      <c r="BP55125" s="10"/>
      <c r="BQ55125" s="10"/>
      <c r="BR55125" s="10"/>
      <c r="BS55125" s="10"/>
      <c r="BT55125" s="10"/>
      <c r="BU55125" s="10"/>
    </row>
    <row r="55126" spans="68:73">
      <c r="BP55126" s="8"/>
      <c r="BQ55126" s="8"/>
      <c r="BR55126" s="8"/>
      <c r="BS55126" s="8"/>
      <c r="BT55126" s="8"/>
      <c r="BU55126" s="8"/>
    </row>
    <row r="55127" spans="68:73">
      <c r="BP55127" s="10"/>
      <c r="BQ55127" s="10"/>
      <c r="BR55127" s="10"/>
      <c r="BS55127" s="10"/>
      <c r="BT55127" s="10"/>
      <c r="BU55127" s="10"/>
    </row>
    <row r="55128" spans="68:73">
      <c r="BP55128" s="8"/>
      <c r="BQ55128" s="8"/>
      <c r="BR55128" s="8"/>
      <c r="BS55128" s="8"/>
      <c r="BT55128" s="8"/>
      <c r="BU55128" s="8"/>
    </row>
    <row r="55129" spans="68:73">
      <c r="BP55129" s="10"/>
      <c r="BQ55129" s="10"/>
      <c r="BR55129" s="10"/>
      <c r="BS55129" s="10"/>
      <c r="BT55129" s="10"/>
      <c r="BU55129" s="10"/>
    </row>
    <row r="55130" spans="68:73">
      <c r="BP55130" s="8"/>
      <c r="BQ55130" s="8"/>
      <c r="BR55130" s="8"/>
      <c r="BS55130" s="8"/>
      <c r="BT55130" s="8"/>
      <c r="BU55130" s="8"/>
    </row>
    <row r="55131" spans="68:73">
      <c r="BP55131" s="10"/>
      <c r="BQ55131" s="10"/>
      <c r="BR55131" s="10"/>
      <c r="BS55131" s="10"/>
      <c r="BT55131" s="10"/>
      <c r="BU55131" s="10"/>
    </row>
    <row r="55132" spans="68:73">
      <c r="BP55132" s="8"/>
      <c r="BQ55132" s="8"/>
      <c r="BR55132" s="8"/>
      <c r="BS55132" s="8"/>
      <c r="BT55132" s="8"/>
      <c r="BU55132" s="8"/>
    </row>
    <row r="55133" spans="68:73">
      <c r="BP55133" s="10"/>
      <c r="BQ55133" s="10"/>
      <c r="BR55133" s="10"/>
      <c r="BS55133" s="10"/>
      <c r="BT55133" s="10"/>
      <c r="BU55133" s="10"/>
    </row>
    <row r="55134" spans="68:73">
      <c r="BP55134" s="8"/>
      <c r="BQ55134" s="8"/>
      <c r="BR55134" s="8"/>
      <c r="BS55134" s="8"/>
      <c r="BT55134" s="8"/>
      <c r="BU55134" s="8"/>
    </row>
    <row r="55135" spans="68:73">
      <c r="BP55135" s="10"/>
      <c r="BQ55135" s="10"/>
      <c r="BR55135" s="10"/>
      <c r="BS55135" s="10"/>
      <c r="BT55135" s="10"/>
      <c r="BU55135" s="10"/>
    </row>
    <row r="55136" spans="68:73">
      <c r="BP55136" s="8"/>
      <c r="BQ55136" s="8"/>
      <c r="BR55136" s="8"/>
      <c r="BS55136" s="8"/>
      <c r="BT55136" s="8"/>
      <c r="BU55136" s="8"/>
    </row>
    <row r="55137" spans="68:73">
      <c r="BP55137" s="10"/>
      <c r="BQ55137" s="10"/>
      <c r="BR55137" s="10"/>
      <c r="BS55137" s="10"/>
      <c r="BT55137" s="10"/>
      <c r="BU55137" s="10"/>
    </row>
    <row r="55138" spans="68:73">
      <c r="BP55138" s="8"/>
      <c r="BQ55138" s="8"/>
      <c r="BR55138" s="8"/>
      <c r="BS55138" s="8"/>
      <c r="BT55138" s="8"/>
      <c r="BU55138" s="8"/>
    </row>
    <row r="55139" spans="68:73">
      <c r="BP55139" s="10"/>
      <c r="BQ55139" s="10"/>
      <c r="BR55139" s="10"/>
      <c r="BS55139" s="10"/>
      <c r="BT55139" s="10"/>
      <c r="BU55139" s="10"/>
    </row>
    <row r="55140" spans="68:73">
      <c r="BP55140" s="8"/>
      <c r="BQ55140" s="8"/>
      <c r="BR55140" s="8"/>
      <c r="BS55140" s="8"/>
      <c r="BT55140" s="8"/>
      <c r="BU55140" s="8"/>
    </row>
    <row r="55141" spans="68:73">
      <c r="BP55141" s="10"/>
      <c r="BQ55141" s="10"/>
      <c r="BR55141" s="10"/>
      <c r="BS55141" s="10"/>
      <c r="BT55141" s="10"/>
      <c r="BU55141" s="10"/>
    </row>
    <row r="55142" spans="68:73">
      <c r="BP55142" s="8"/>
      <c r="BQ55142" s="8"/>
      <c r="BR55142" s="8"/>
      <c r="BS55142" s="8"/>
      <c r="BT55142" s="8"/>
      <c r="BU55142" s="8"/>
    </row>
    <row r="55143" spans="68:73">
      <c r="BP55143" s="10"/>
      <c r="BQ55143" s="10"/>
      <c r="BR55143" s="10"/>
      <c r="BS55143" s="10"/>
      <c r="BT55143" s="10"/>
      <c r="BU55143" s="10"/>
    </row>
    <row r="55144" spans="68:73">
      <c r="BP55144" s="8"/>
      <c r="BQ55144" s="8"/>
      <c r="BR55144" s="8"/>
      <c r="BS55144" s="8"/>
      <c r="BT55144" s="8"/>
      <c r="BU55144" s="8"/>
    </row>
    <row r="55145" spans="68:73">
      <c r="BP55145" s="10"/>
      <c r="BQ55145" s="10"/>
      <c r="BR55145" s="10"/>
      <c r="BS55145" s="10"/>
      <c r="BT55145" s="10"/>
      <c r="BU55145" s="10"/>
    </row>
    <row r="55146" spans="68:73">
      <c r="BP55146" s="8"/>
      <c r="BQ55146" s="8"/>
      <c r="BR55146" s="8"/>
      <c r="BS55146" s="8"/>
      <c r="BT55146" s="8"/>
      <c r="BU55146" s="8"/>
    </row>
    <row r="55147" spans="68:73">
      <c r="BP55147" s="10"/>
      <c r="BQ55147" s="10"/>
      <c r="BR55147" s="10"/>
      <c r="BS55147" s="10"/>
      <c r="BT55147" s="10"/>
      <c r="BU55147" s="10"/>
    </row>
    <row r="55148" spans="68:73">
      <c r="BP55148" s="8"/>
      <c r="BQ55148" s="8"/>
      <c r="BR55148" s="8"/>
      <c r="BS55148" s="8"/>
      <c r="BT55148" s="8"/>
      <c r="BU55148" s="8"/>
    </row>
    <row r="55149" spans="68:73">
      <c r="BP55149" s="10"/>
      <c r="BQ55149" s="10"/>
      <c r="BR55149" s="10"/>
      <c r="BS55149" s="10"/>
      <c r="BT55149" s="10"/>
      <c r="BU55149" s="10"/>
    </row>
    <row r="55150" spans="68:73">
      <c r="BP55150" s="8"/>
      <c r="BQ55150" s="8"/>
      <c r="BR55150" s="8"/>
      <c r="BS55150" s="8"/>
      <c r="BT55150" s="8"/>
      <c r="BU55150" s="8"/>
    </row>
    <row r="55151" spans="68:73">
      <c r="BP55151" s="10"/>
      <c r="BQ55151" s="10"/>
      <c r="BR55151" s="10"/>
      <c r="BS55151" s="10"/>
      <c r="BT55151" s="10"/>
      <c r="BU55151" s="10"/>
    </row>
    <row r="55152" spans="68:73">
      <c r="BP55152" s="8"/>
      <c r="BQ55152" s="8"/>
      <c r="BR55152" s="8"/>
      <c r="BS55152" s="8"/>
      <c r="BT55152" s="8"/>
      <c r="BU55152" s="8"/>
    </row>
    <row r="55153" spans="68:73">
      <c r="BP55153" s="10"/>
      <c r="BQ55153" s="10"/>
      <c r="BR55153" s="10"/>
      <c r="BS55153" s="10"/>
      <c r="BT55153" s="10"/>
      <c r="BU55153" s="10"/>
    </row>
    <row r="55154" spans="68:73">
      <c r="BP55154" s="8"/>
      <c r="BQ55154" s="8"/>
      <c r="BR55154" s="8"/>
      <c r="BS55154" s="8"/>
      <c r="BT55154" s="8"/>
      <c r="BU55154" s="8"/>
    </row>
    <row r="55155" spans="68:73">
      <c r="BP55155" s="10"/>
      <c r="BQ55155" s="10"/>
      <c r="BR55155" s="10"/>
      <c r="BS55155" s="10"/>
      <c r="BT55155" s="10"/>
      <c r="BU55155" s="10"/>
    </row>
    <row r="55156" spans="68:73">
      <c r="BP55156" s="8"/>
      <c r="BQ55156" s="8"/>
      <c r="BR55156" s="8"/>
      <c r="BS55156" s="8"/>
      <c r="BT55156" s="8"/>
      <c r="BU55156" s="8"/>
    </row>
    <row r="55157" spans="68:73">
      <c r="BP55157" s="10"/>
      <c r="BQ55157" s="10"/>
      <c r="BR55157" s="10"/>
      <c r="BS55157" s="10"/>
      <c r="BT55157" s="10"/>
      <c r="BU55157" s="10"/>
    </row>
    <row r="55158" spans="68:73">
      <c r="BP55158" s="8"/>
      <c r="BQ55158" s="8"/>
      <c r="BR55158" s="8"/>
      <c r="BS55158" s="8"/>
      <c r="BT55158" s="8"/>
      <c r="BU55158" s="8"/>
    </row>
    <row r="55159" spans="68:73">
      <c r="BP55159" s="10"/>
      <c r="BQ55159" s="10"/>
      <c r="BR55159" s="10"/>
      <c r="BS55159" s="10"/>
      <c r="BT55159" s="10"/>
      <c r="BU55159" s="10"/>
    </row>
    <row r="55160" spans="68:73">
      <c r="BP55160" s="8"/>
      <c r="BQ55160" s="8"/>
      <c r="BR55160" s="8"/>
      <c r="BS55160" s="8"/>
      <c r="BT55160" s="8"/>
      <c r="BU55160" s="8"/>
    </row>
    <row r="55161" spans="68:73">
      <c r="BP55161" s="10"/>
      <c r="BQ55161" s="10"/>
      <c r="BR55161" s="10"/>
      <c r="BS55161" s="10"/>
      <c r="BT55161" s="10"/>
      <c r="BU55161" s="10"/>
    </row>
    <row r="55162" spans="68:73">
      <c r="BP55162" s="8"/>
      <c r="BQ55162" s="8"/>
      <c r="BR55162" s="8"/>
      <c r="BS55162" s="8"/>
      <c r="BT55162" s="8"/>
      <c r="BU55162" s="8"/>
    </row>
    <row r="55163" spans="68:73">
      <c r="BP55163" s="10"/>
      <c r="BQ55163" s="10"/>
      <c r="BR55163" s="10"/>
      <c r="BS55163" s="10"/>
      <c r="BT55163" s="10"/>
      <c r="BU55163" s="10"/>
    </row>
    <row r="55164" spans="68:73">
      <c r="BP55164" s="8"/>
      <c r="BQ55164" s="8"/>
      <c r="BR55164" s="8"/>
      <c r="BS55164" s="8"/>
      <c r="BT55164" s="8"/>
      <c r="BU55164" s="8"/>
    </row>
    <row r="55165" spans="68:73">
      <c r="BP55165" s="10"/>
      <c r="BQ55165" s="10"/>
      <c r="BR55165" s="10"/>
      <c r="BS55165" s="10"/>
      <c r="BT55165" s="10"/>
      <c r="BU55165" s="10"/>
    </row>
    <row r="55166" spans="68:73">
      <c r="BP55166" s="8"/>
      <c r="BQ55166" s="8"/>
      <c r="BR55166" s="8"/>
      <c r="BS55166" s="8"/>
      <c r="BT55166" s="8"/>
      <c r="BU55166" s="8"/>
    </row>
    <row r="55167" spans="68:73">
      <c r="BP55167" s="10"/>
      <c r="BQ55167" s="10"/>
      <c r="BR55167" s="10"/>
      <c r="BS55167" s="10"/>
      <c r="BT55167" s="10"/>
      <c r="BU55167" s="10"/>
    </row>
    <row r="55168" spans="68:73">
      <c r="BP55168" s="8"/>
      <c r="BQ55168" s="8"/>
      <c r="BR55168" s="8"/>
      <c r="BS55168" s="8"/>
      <c r="BT55168" s="8"/>
      <c r="BU55168" s="8"/>
    </row>
    <row r="55169" spans="68:73">
      <c r="BP55169" s="10"/>
      <c r="BQ55169" s="10"/>
      <c r="BR55169" s="10"/>
      <c r="BS55169" s="10"/>
      <c r="BT55169" s="10"/>
      <c r="BU55169" s="10"/>
    </row>
    <row r="55170" spans="68:73">
      <c r="BP55170" s="8"/>
      <c r="BQ55170" s="8"/>
      <c r="BR55170" s="8"/>
      <c r="BS55170" s="8"/>
      <c r="BT55170" s="8"/>
      <c r="BU55170" s="8"/>
    </row>
    <row r="55171" spans="68:73">
      <c r="BP55171" s="10"/>
      <c r="BQ55171" s="10"/>
      <c r="BR55171" s="10"/>
      <c r="BS55171" s="10"/>
      <c r="BT55171" s="10"/>
      <c r="BU55171" s="10"/>
    </row>
    <row r="55172" spans="68:73">
      <c r="BP55172" s="8"/>
      <c r="BQ55172" s="8"/>
      <c r="BR55172" s="8"/>
      <c r="BS55172" s="8"/>
      <c r="BT55172" s="8"/>
      <c r="BU55172" s="8"/>
    </row>
    <row r="55173" spans="68:73">
      <c r="BP55173" s="10"/>
      <c r="BQ55173" s="10"/>
      <c r="BR55173" s="10"/>
      <c r="BS55173" s="10"/>
      <c r="BT55173" s="10"/>
      <c r="BU55173" s="10"/>
    </row>
    <row r="55174" spans="68:73">
      <c r="BP55174" s="8"/>
      <c r="BQ55174" s="8"/>
      <c r="BR55174" s="8"/>
      <c r="BS55174" s="8"/>
      <c r="BT55174" s="8"/>
      <c r="BU55174" s="8"/>
    </row>
    <row r="55175" spans="68:73">
      <c r="BP55175" s="10"/>
      <c r="BQ55175" s="10"/>
      <c r="BR55175" s="10"/>
      <c r="BS55175" s="10"/>
      <c r="BT55175" s="10"/>
      <c r="BU55175" s="10"/>
    </row>
    <row r="55176" spans="68:73">
      <c r="BP55176" s="8"/>
      <c r="BQ55176" s="8"/>
      <c r="BR55176" s="8"/>
      <c r="BS55176" s="8"/>
      <c r="BT55176" s="8"/>
      <c r="BU55176" s="8"/>
    </row>
    <row r="55177" spans="68:73">
      <c r="BP55177" s="10"/>
      <c r="BQ55177" s="10"/>
      <c r="BR55177" s="10"/>
      <c r="BS55177" s="10"/>
      <c r="BT55177" s="10"/>
      <c r="BU55177" s="10"/>
    </row>
    <row r="55178" spans="68:73">
      <c r="BP55178" s="8"/>
      <c r="BQ55178" s="8"/>
      <c r="BR55178" s="8"/>
      <c r="BS55178" s="8"/>
      <c r="BT55178" s="8"/>
      <c r="BU55178" s="8"/>
    </row>
    <row r="55179" spans="68:73">
      <c r="BP55179" s="10"/>
      <c r="BQ55179" s="10"/>
      <c r="BR55179" s="10"/>
      <c r="BS55179" s="10"/>
      <c r="BT55179" s="10"/>
      <c r="BU55179" s="10"/>
    </row>
    <row r="55180" spans="68:73">
      <c r="BP55180" s="8"/>
      <c r="BQ55180" s="8"/>
      <c r="BR55180" s="8"/>
      <c r="BS55180" s="8"/>
      <c r="BT55180" s="8"/>
      <c r="BU55180" s="8"/>
    </row>
    <row r="55181" spans="68:73">
      <c r="BP55181" s="10"/>
      <c r="BQ55181" s="10"/>
      <c r="BR55181" s="10"/>
      <c r="BS55181" s="10"/>
      <c r="BT55181" s="10"/>
      <c r="BU55181" s="10"/>
    </row>
    <row r="55182" spans="68:73">
      <c r="BP55182" s="8"/>
      <c r="BQ55182" s="8"/>
      <c r="BR55182" s="8"/>
      <c r="BS55182" s="8"/>
      <c r="BT55182" s="8"/>
      <c r="BU55182" s="8"/>
    </row>
    <row r="55183" spans="68:73">
      <c r="BP55183" s="10"/>
      <c r="BQ55183" s="10"/>
      <c r="BR55183" s="10"/>
      <c r="BS55183" s="10"/>
      <c r="BT55183" s="10"/>
      <c r="BU55183" s="10"/>
    </row>
    <row r="55184" spans="68:73">
      <c r="BP55184" s="8"/>
      <c r="BQ55184" s="8"/>
      <c r="BR55184" s="8"/>
      <c r="BS55184" s="8"/>
      <c r="BT55184" s="8"/>
      <c r="BU55184" s="8"/>
    </row>
    <row r="55185" spans="68:73">
      <c r="BP55185" s="10"/>
      <c r="BQ55185" s="10"/>
      <c r="BR55185" s="10"/>
      <c r="BS55185" s="10"/>
      <c r="BT55185" s="10"/>
      <c r="BU55185" s="10"/>
    </row>
    <row r="55186" spans="68:73">
      <c r="BP55186" s="8"/>
      <c r="BQ55186" s="8"/>
      <c r="BR55186" s="8"/>
      <c r="BS55186" s="8"/>
      <c r="BT55186" s="8"/>
      <c r="BU55186" s="8"/>
    </row>
    <row r="55187" spans="68:73">
      <c r="BP55187" s="10"/>
      <c r="BQ55187" s="10"/>
      <c r="BR55187" s="10"/>
      <c r="BS55187" s="10"/>
      <c r="BT55187" s="10"/>
      <c r="BU55187" s="10"/>
    </row>
    <row r="55188" spans="68:73">
      <c r="BP55188" s="8"/>
      <c r="BQ55188" s="8"/>
      <c r="BR55188" s="8"/>
      <c r="BS55188" s="8"/>
      <c r="BT55188" s="8"/>
      <c r="BU55188" s="8"/>
    </row>
    <row r="55189" spans="68:73">
      <c r="BP55189" s="10"/>
      <c r="BQ55189" s="10"/>
      <c r="BR55189" s="10"/>
      <c r="BS55189" s="10"/>
      <c r="BT55189" s="10"/>
      <c r="BU55189" s="10"/>
    </row>
    <row r="55190" spans="68:73">
      <c r="BP55190" s="8"/>
      <c r="BQ55190" s="8"/>
      <c r="BR55190" s="8"/>
      <c r="BS55190" s="8"/>
      <c r="BT55190" s="8"/>
      <c r="BU55190" s="8"/>
    </row>
    <row r="55191" spans="68:73">
      <c r="BP55191" s="10"/>
      <c r="BQ55191" s="10"/>
      <c r="BR55191" s="10"/>
      <c r="BS55191" s="10"/>
      <c r="BT55191" s="10"/>
      <c r="BU55191" s="10"/>
    </row>
    <row r="55192" spans="68:73">
      <c r="BP55192" s="8"/>
      <c r="BQ55192" s="8"/>
      <c r="BR55192" s="8"/>
      <c r="BS55192" s="8"/>
      <c r="BT55192" s="8"/>
      <c r="BU55192" s="8"/>
    </row>
    <row r="55193" spans="68:73">
      <c r="BP55193" s="10"/>
      <c r="BQ55193" s="10"/>
      <c r="BR55193" s="10"/>
      <c r="BS55193" s="10"/>
      <c r="BT55193" s="10"/>
      <c r="BU55193" s="10"/>
    </row>
    <row r="55194" spans="68:73">
      <c r="BP55194" s="8"/>
      <c r="BQ55194" s="8"/>
      <c r="BR55194" s="8"/>
      <c r="BS55194" s="8"/>
      <c r="BT55194" s="8"/>
      <c r="BU55194" s="8"/>
    </row>
    <row r="55195" spans="68:73">
      <c r="BP55195" s="10"/>
      <c r="BQ55195" s="10"/>
      <c r="BR55195" s="10"/>
      <c r="BS55195" s="10"/>
      <c r="BT55195" s="10"/>
      <c r="BU55195" s="10"/>
    </row>
    <row r="55196" spans="68:73">
      <c r="BP55196" s="8"/>
      <c r="BQ55196" s="8"/>
      <c r="BR55196" s="8"/>
      <c r="BS55196" s="8"/>
      <c r="BT55196" s="8"/>
      <c r="BU55196" s="8"/>
    </row>
    <row r="55197" spans="68:73">
      <c r="BP55197" s="10"/>
      <c r="BQ55197" s="10"/>
      <c r="BR55197" s="10"/>
      <c r="BS55197" s="10"/>
      <c r="BT55197" s="10"/>
      <c r="BU55197" s="10"/>
    </row>
    <row r="55198" spans="68:73">
      <c r="BP55198" s="8"/>
      <c r="BQ55198" s="8"/>
      <c r="BR55198" s="8"/>
      <c r="BS55198" s="8"/>
      <c r="BT55198" s="8"/>
      <c r="BU55198" s="8"/>
    </row>
    <row r="55199" spans="68:73">
      <c r="BP55199" s="10"/>
      <c r="BQ55199" s="10"/>
      <c r="BR55199" s="10"/>
      <c r="BS55199" s="10"/>
      <c r="BT55199" s="10"/>
      <c r="BU55199" s="10"/>
    </row>
    <row r="55200" spans="68:73">
      <c r="BP55200" s="8"/>
      <c r="BQ55200" s="8"/>
      <c r="BR55200" s="8"/>
      <c r="BS55200" s="8"/>
      <c r="BT55200" s="8"/>
      <c r="BU55200" s="8"/>
    </row>
    <row r="55201" spans="68:73">
      <c r="BP55201" s="10"/>
      <c r="BQ55201" s="10"/>
      <c r="BR55201" s="10"/>
      <c r="BS55201" s="10"/>
      <c r="BT55201" s="10"/>
      <c r="BU55201" s="10"/>
    </row>
    <row r="55202" spans="68:73">
      <c r="BP55202" s="8"/>
      <c r="BQ55202" s="8"/>
      <c r="BR55202" s="8"/>
      <c r="BS55202" s="8"/>
      <c r="BT55202" s="8"/>
      <c r="BU55202" s="8"/>
    </row>
    <row r="55203" spans="68:73">
      <c r="BP55203" s="10"/>
      <c r="BQ55203" s="10"/>
      <c r="BR55203" s="10"/>
      <c r="BS55203" s="10"/>
      <c r="BT55203" s="10"/>
      <c r="BU55203" s="10"/>
    </row>
    <row r="55204" spans="68:73">
      <c r="BP55204" s="8"/>
      <c r="BQ55204" s="8"/>
      <c r="BR55204" s="8"/>
      <c r="BS55204" s="8"/>
      <c r="BT55204" s="8"/>
      <c r="BU55204" s="8"/>
    </row>
    <row r="55205" spans="68:73">
      <c r="BP55205" s="10"/>
      <c r="BQ55205" s="10"/>
      <c r="BR55205" s="10"/>
      <c r="BS55205" s="10"/>
      <c r="BT55205" s="10"/>
      <c r="BU55205" s="10"/>
    </row>
    <row r="55206" spans="68:73">
      <c r="BP55206" s="8"/>
      <c r="BQ55206" s="8"/>
      <c r="BR55206" s="8"/>
      <c r="BS55206" s="8"/>
      <c r="BT55206" s="8"/>
      <c r="BU55206" s="8"/>
    </row>
    <row r="55207" spans="68:73">
      <c r="BP55207" s="10"/>
      <c r="BQ55207" s="10"/>
      <c r="BR55207" s="10"/>
      <c r="BS55207" s="10"/>
      <c r="BT55207" s="10"/>
      <c r="BU55207" s="10"/>
    </row>
    <row r="55208" spans="68:73">
      <c r="BP55208" s="8"/>
      <c r="BQ55208" s="8"/>
      <c r="BR55208" s="8"/>
      <c r="BS55208" s="8"/>
      <c r="BT55208" s="8"/>
      <c r="BU55208" s="8"/>
    </row>
    <row r="55209" spans="68:73">
      <c r="BP55209" s="10"/>
      <c r="BQ55209" s="10"/>
      <c r="BR55209" s="10"/>
      <c r="BS55209" s="10"/>
      <c r="BT55209" s="10"/>
      <c r="BU55209" s="10"/>
    </row>
    <row r="55210" spans="68:73">
      <c r="BP55210" s="8"/>
      <c r="BQ55210" s="8"/>
      <c r="BR55210" s="8"/>
      <c r="BS55210" s="8"/>
      <c r="BT55210" s="8"/>
      <c r="BU55210" s="8"/>
    </row>
    <row r="55211" spans="68:73">
      <c r="BP55211" s="10"/>
      <c r="BQ55211" s="10"/>
      <c r="BR55211" s="10"/>
      <c r="BS55211" s="10"/>
      <c r="BT55211" s="10"/>
      <c r="BU55211" s="10"/>
    </row>
    <row r="55212" spans="68:73">
      <c r="BP55212" s="8"/>
      <c r="BQ55212" s="8"/>
      <c r="BR55212" s="8"/>
      <c r="BS55212" s="8"/>
      <c r="BT55212" s="8"/>
      <c r="BU55212" s="8"/>
    </row>
    <row r="55213" spans="68:73">
      <c r="BP55213" s="10"/>
      <c r="BQ55213" s="10"/>
      <c r="BR55213" s="10"/>
      <c r="BS55213" s="10"/>
      <c r="BT55213" s="10"/>
      <c r="BU55213" s="10"/>
    </row>
    <row r="55214" spans="68:73">
      <c r="BP55214" s="8"/>
      <c r="BQ55214" s="8"/>
      <c r="BR55214" s="8"/>
      <c r="BS55214" s="8"/>
      <c r="BT55214" s="8"/>
      <c r="BU55214" s="8"/>
    </row>
    <row r="55215" spans="68:73">
      <c r="BP55215" s="10"/>
      <c r="BQ55215" s="10"/>
      <c r="BR55215" s="10"/>
      <c r="BS55215" s="10"/>
      <c r="BT55215" s="10"/>
      <c r="BU55215" s="10"/>
    </row>
    <row r="55216" spans="68:73">
      <c r="BP55216" s="8"/>
      <c r="BQ55216" s="8"/>
      <c r="BR55216" s="8"/>
      <c r="BS55216" s="8"/>
      <c r="BT55216" s="8"/>
      <c r="BU55216" s="8"/>
    </row>
    <row r="55217" spans="68:73">
      <c r="BP55217" s="10"/>
      <c r="BQ55217" s="10"/>
      <c r="BR55217" s="10"/>
      <c r="BS55217" s="10"/>
      <c r="BT55217" s="10"/>
      <c r="BU55217" s="10"/>
    </row>
    <row r="55218" spans="68:73">
      <c r="BP55218" s="8"/>
      <c r="BQ55218" s="8"/>
      <c r="BR55218" s="8"/>
      <c r="BS55218" s="8"/>
      <c r="BT55218" s="8"/>
      <c r="BU55218" s="8"/>
    </row>
    <row r="55219" spans="68:73">
      <c r="BP55219" s="10"/>
      <c r="BQ55219" s="10"/>
      <c r="BR55219" s="10"/>
      <c r="BS55219" s="10"/>
      <c r="BT55219" s="10"/>
      <c r="BU55219" s="10"/>
    </row>
    <row r="55220" spans="68:73">
      <c r="BP55220" s="8"/>
      <c r="BQ55220" s="8"/>
      <c r="BR55220" s="8"/>
      <c r="BS55220" s="8"/>
      <c r="BT55220" s="8"/>
      <c r="BU55220" s="8"/>
    </row>
    <row r="55221" spans="68:73">
      <c r="BP55221" s="10"/>
      <c r="BQ55221" s="10"/>
      <c r="BR55221" s="10"/>
      <c r="BS55221" s="10"/>
      <c r="BT55221" s="10"/>
      <c r="BU55221" s="10"/>
    </row>
    <row r="55222" spans="68:73">
      <c r="BP55222" s="8"/>
      <c r="BQ55222" s="8"/>
      <c r="BR55222" s="8"/>
      <c r="BS55222" s="8"/>
      <c r="BT55222" s="8"/>
      <c r="BU55222" s="8"/>
    </row>
    <row r="55223" spans="68:73">
      <c r="BP55223" s="10"/>
      <c r="BQ55223" s="10"/>
      <c r="BR55223" s="10"/>
      <c r="BS55223" s="10"/>
      <c r="BT55223" s="10"/>
      <c r="BU55223" s="10"/>
    </row>
    <row r="55224" spans="68:73">
      <c r="BP55224" s="8"/>
      <c r="BQ55224" s="8"/>
      <c r="BR55224" s="8"/>
      <c r="BS55224" s="8"/>
      <c r="BT55224" s="8"/>
      <c r="BU55224" s="8"/>
    </row>
    <row r="55225" spans="68:73">
      <c r="BP55225" s="10"/>
      <c r="BQ55225" s="10"/>
      <c r="BR55225" s="10"/>
      <c r="BS55225" s="10"/>
      <c r="BT55225" s="10"/>
      <c r="BU55225" s="10"/>
    </row>
    <row r="55226" spans="68:73">
      <c r="BP55226" s="8"/>
      <c r="BQ55226" s="8"/>
      <c r="BR55226" s="8"/>
      <c r="BS55226" s="8"/>
      <c r="BT55226" s="8"/>
      <c r="BU55226" s="8"/>
    </row>
    <row r="55227" spans="68:73">
      <c r="BP55227" s="10"/>
      <c r="BQ55227" s="10"/>
      <c r="BR55227" s="10"/>
      <c r="BS55227" s="10"/>
      <c r="BT55227" s="10"/>
      <c r="BU55227" s="10"/>
    </row>
    <row r="55228" spans="68:73">
      <c r="BP55228" s="8"/>
      <c r="BQ55228" s="8"/>
      <c r="BR55228" s="8"/>
      <c r="BS55228" s="8"/>
      <c r="BT55228" s="8"/>
      <c r="BU55228" s="8"/>
    </row>
    <row r="55229" spans="68:73">
      <c r="BP55229" s="10"/>
      <c r="BQ55229" s="10"/>
      <c r="BR55229" s="10"/>
      <c r="BS55229" s="10"/>
      <c r="BT55229" s="10"/>
      <c r="BU55229" s="10"/>
    </row>
    <row r="55230" spans="68:73">
      <c r="BP55230" s="8"/>
      <c r="BQ55230" s="8"/>
      <c r="BR55230" s="8"/>
      <c r="BS55230" s="8"/>
      <c r="BT55230" s="8"/>
      <c r="BU55230" s="8"/>
    </row>
    <row r="55231" spans="68:73">
      <c r="BP55231" s="10"/>
      <c r="BQ55231" s="10"/>
      <c r="BR55231" s="10"/>
      <c r="BS55231" s="10"/>
      <c r="BT55231" s="10"/>
      <c r="BU55231" s="10"/>
    </row>
    <row r="55232" spans="68:73">
      <c r="BP55232" s="8"/>
      <c r="BQ55232" s="8"/>
      <c r="BR55232" s="8"/>
      <c r="BS55232" s="8"/>
      <c r="BT55232" s="8"/>
      <c r="BU55232" s="8"/>
    </row>
    <row r="55233" spans="68:73">
      <c r="BP55233" s="10"/>
      <c r="BQ55233" s="10"/>
      <c r="BR55233" s="10"/>
      <c r="BS55233" s="10"/>
      <c r="BT55233" s="10"/>
      <c r="BU55233" s="10"/>
    </row>
    <row r="55234" spans="68:73">
      <c r="BP55234" s="8"/>
      <c r="BQ55234" s="8"/>
      <c r="BR55234" s="8"/>
      <c r="BS55234" s="8"/>
      <c r="BT55234" s="8"/>
      <c r="BU55234" s="8"/>
    </row>
    <row r="55235" spans="68:73">
      <c r="BP55235" s="10"/>
      <c r="BQ55235" s="10"/>
      <c r="BR55235" s="10"/>
      <c r="BS55235" s="10"/>
      <c r="BT55235" s="10"/>
      <c r="BU55235" s="10"/>
    </row>
    <row r="55236" spans="68:73">
      <c r="BP55236" s="8"/>
      <c r="BQ55236" s="8"/>
      <c r="BR55236" s="8"/>
      <c r="BS55236" s="8"/>
      <c r="BT55236" s="8"/>
      <c r="BU55236" s="8"/>
    </row>
    <row r="55237" spans="68:73">
      <c r="BP55237" s="10"/>
      <c r="BQ55237" s="10"/>
      <c r="BR55237" s="10"/>
      <c r="BS55237" s="10"/>
      <c r="BT55237" s="10"/>
      <c r="BU55237" s="10"/>
    </row>
    <row r="55238" spans="68:73">
      <c r="BP55238" s="8"/>
      <c r="BQ55238" s="8"/>
      <c r="BR55238" s="8"/>
      <c r="BS55238" s="8"/>
      <c r="BT55238" s="8"/>
      <c r="BU55238" s="8"/>
    </row>
    <row r="55239" spans="68:73">
      <c r="BP55239" s="10"/>
      <c r="BQ55239" s="10"/>
      <c r="BR55239" s="10"/>
      <c r="BS55239" s="10"/>
      <c r="BT55239" s="10"/>
      <c r="BU55239" s="10"/>
    </row>
    <row r="55240" spans="68:73">
      <c r="BP55240" s="8"/>
      <c r="BQ55240" s="8"/>
      <c r="BR55240" s="8"/>
      <c r="BS55240" s="8"/>
      <c r="BT55240" s="8"/>
      <c r="BU55240" s="8"/>
    </row>
    <row r="55241" spans="68:73">
      <c r="BP55241" s="10"/>
      <c r="BQ55241" s="10"/>
      <c r="BR55241" s="10"/>
      <c r="BS55241" s="10"/>
      <c r="BT55241" s="10"/>
      <c r="BU55241" s="10"/>
    </row>
    <row r="55242" spans="68:73">
      <c r="BP55242" s="8"/>
      <c r="BQ55242" s="8"/>
      <c r="BR55242" s="8"/>
      <c r="BS55242" s="8"/>
      <c r="BT55242" s="8"/>
      <c r="BU55242" s="8"/>
    </row>
    <row r="55243" spans="68:73">
      <c r="BP55243" s="10"/>
      <c r="BQ55243" s="10"/>
      <c r="BR55243" s="10"/>
      <c r="BS55243" s="10"/>
      <c r="BT55243" s="10"/>
      <c r="BU55243" s="10"/>
    </row>
    <row r="55244" spans="68:73">
      <c r="BP55244" s="8"/>
      <c r="BQ55244" s="8"/>
      <c r="BR55244" s="8"/>
      <c r="BS55244" s="8"/>
      <c r="BT55244" s="8"/>
      <c r="BU55244" s="8"/>
    </row>
    <row r="55245" spans="68:73">
      <c r="BP55245" s="10"/>
      <c r="BQ55245" s="10"/>
      <c r="BR55245" s="10"/>
      <c r="BS55245" s="10"/>
      <c r="BT55245" s="10"/>
      <c r="BU55245" s="10"/>
    </row>
    <row r="55246" spans="68:73">
      <c r="BP55246" s="8"/>
      <c r="BQ55246" s="8"/>
      <c r="BR55246" s="8"/>
      <c r="BS55246" s="8"/>
      <c r="BT55246" s="8"/>
      <c r="BU55246" s="8"/>
    </row>
    <row r="55247" spans="68:73">
      <c r="BP55247" s="10"/>
      <c r="BQ55247" s="10"/>
      <c r="BR55247" s="10"/>
      <c r="BS55247" s="10"/>
      <c r="BT55247" s="10"/>
      <c r="BU55247" s="10"/>
    </row>
    <row r="55248" spans="68:73">
      <c r="BP55248" s="8"/>
      <c r="BQ55248" s="8"/>
      <c r="BR55248" s="8"/>
      <c r="BS55248" s="8"/>
      <c r="BT55248" s="8"/>
      <c r="BU55248" s="8"/>
    </row>
    <row r="55249" spans="68:73">
      <c r="BP55249" s="10"/>
      <c r="BQ55249" s="10"/>
      <c r="BR55249" s="10"/>
      <c r="BS55249" s="10"/>
      <c r="BT55249" s="10"/>
      <c r="BU55249" s="10"/>
    </row>
    <row r="55250" spans="68:73">
      <c r="BP55250" s="8"/>
      <c r="BQ55250" s="8"/>
      <c r="BR55250" s="8"/>
      <c r="BS55250" s="8"/>
      <c r="BT55250" s="8"/>
      <c r="BU55250" s="8"/>
    </row>
    <row r="55251" spans="68:73">
      <c r="BP55251" s="10"/>
      <c r="BQ55251" s="10"/>
      <c r="BR55251" s="10"/>
      <c r="BS55251" s="10"/>
      <c r="BT55251" s="10"/>
      <c r="BU55251" s="10"/>
    </row>
    <row r="55252" spans="68:73">
      <c r="BP55252" s="8"/>
      <c r="BQ55252" s="8"/>
      <c r="BR55252" s="8"/>
      <c r="BS55252" s="8"/>
      <c r="BT55252" s="8"/>
      <c r="BU55252" s="8"/>
    </row>
    <row r="55253" spans="68:73">
      <c r="BP55253" s="10"/>
      <c r="BQ55253" s="10"/>
      <c r="BR55253" s="10"/>
      <c r="BS55253" s="10"/>
      <c r="BT55253" s="10"/>
      <c r="BU55253" s="10"/>
    </row>
    <row r="55254" spans="68:73">
      <c r="BP55254" s="8"/>
      <c r="BQ55254" s="8"/>
      <c r="BR55254" s="8"/>
      <c r="BS55254" s="8"/>
      <c r="BT55254" s="8"/>
      <c r="BU55254" s="8"/>
    </row>
    <row r="55255" spans="68:73">
      <c r="BP55255" s="10"/>
      <c r="BQ55255" s="10"/>
      <c r="BR55255" s="10"/>
      <c r="BS55255" s="10"/>
      <c r="BT55255" s="10"/>
      <c r="BU55255" s="10"/>
    </row>
    <row r="55256" spans="68:73">
      <c r="BP55256" s="8"/>
      <c r="BQ55256" s="8"/>
      <c r="BR55256" s="8"/>
      <c r="BS55256" s="8"/>
      <c r="BT55256" s="8"/>
      <c r="BU55256" s="8"/>
    </row>
    <row r="55257" spans="68:73">
      <c r="BP55257" s="10"/>
      <c r="BQ55257" s="10"/>
      <c r="BR55257" s="10"/>
      <c r="BS55257" s="10"/>
      <c r="BT55257" s="10"/>
      <c r="BU55257" s="10"/>
    </row>
    <row r="55258" spans="68:73">
      <c r="BP55258" s="8"/>
      <c r="BQ55258" s="8"/>
      <c r="BR55258" s="8"/>
      <c r="BS55258" s="8"/>
      <c r="BT55258" s="8"/>
      <c r="BU55258" s="8"/>
    </row>
    <row r="55259" spans="68:73">
      <c r="BP55259" s="10"/>
      <c r="BQ55259" s="10"/>
      <c r="BR55259" s="10"/>
      <c r="BS55259" s="10"/>
      <c r="BT55259" s="10"/>
      <c r="BU55259" s="10"/>
    </row>
    <row r="55260" spans="68:73">
      <c r="BP55260" s="8"/>
      <c r="BQ55260" s="8"/>
      <c r="BR55260" s="8"/>
      <c r="BS55260" s="8"/>
      <c r="BT55260" s="8"/>
      <c r="BU55260" s="8"/>
    </row>
    <row r="55261" spans="68:73">
      <c r="BP55261" s="10"/>
      <c r="BQ55261" s="10"/>
      <c r="BR55261" s="10"/>
      <c r="BS55261" s="10"/>
      <c r="BT55261" s="10"/>
      <c r="BU55261" s="10"/>
    </row>
    <row r="55262" spans="68:73">
      <c r="BP55262" s="8"/>
      <c r="BQ55262" s="8"/>
      <c r="BR55262" s="8"/>
      <c r="BS55262" s="8"/>
      <c r="BT55262" s="8"/>
      <c r="BU55262" s="8"/>
    </row>
    <row r="55263" spans="68:73">
      <c r="BP55263" s="10"/>
      <c r="BQ55263" s="10"/>
      <c r="BR55263" s="10"/>
      <c r="BS55263" s="10"/>
      <c r="BT55263" s="10"/>
      <c r="BU55263" s="10"/>
    </row>
    <row r="55264" spans="68:73">
      <c r="BP55264" s="8"/>
      <c r="BQ55264" s="8"/>
      <c r="BR55264" s="8"/>
      <c r="BS55264" s="8"/>
      <c r="BT55264" s="8"/>
      <c r="BU55264" s="8"/>
    </row>
    <row r="55265" spans="68:73">
      <c r="BP55265" s="10"/>
      <c r="BQ55265" s="10"/>
      <c r="BR55265" s="10"/>
      <c r="BS55265" s="10"/>
      <c r="BT55265" s="10"/>
      <c r="BU55265" s="10"/>
    </row>
    <row r="55266" spans="68:73">
      <c r="BP55266" s="8"/>
      <c r="BQ55266" s="8"/>
      <c r="BR55266" s="8"/>
      <c r="BS55266" s="8"/>
      <c r="BT55266" s="8"/>
      <c r="BU55266" s="8"/>
    </row>
    <row r="55267" spans="68:73">
      <c r="BP55267" s="10"/>
      <c r="BQ55267" s="10"/>
      <c r="BR55267" s="10"/>
      <c r="BS55267" s="10"/>
      <c r="BT55267" s="10"/>
      <c r="BU55267" s="10"/>
    </row>
    <row r="55268" spans="68:73">
      <c r="BP55268" s="8"/>
      <c r="BQ55268" s="8"/>
      <c r="BR55268" s="8"/>
      <c r="BS55268" s="8"/>
      <c r="BT55268" s="8"/>
      <c r="BU55268" s="8"/>
    </row>
    <row r="55269" spans="68:73">
      <c r="BP55269" s="10"/>
      <c r="BQ55269" s="10"/>
      <c r="BR55269" s="10"/>
      <c r="BS55269" s="10"/>
      <c r="BT55269" s="10"/>
      <c r="BU55269" s="10"/>
    </row>
    <row r="55270" spans="68:73">
      <c r="BP55270" s="8"/>
      <c r="BQ55270" s="8"/>
      <c r="BR55270" s="8"/>
      <c r="BS55270" s="8"/>
      <c r="BT55270" s="8"/>
      <c r="BU55270" s="8"/>
    </row>
    <row r="55271" spans="68:73">
      <c r="BP55271" s="10"/>
      <c r="BQ55271" s="10"/>
      <c r="BR55271" s="10"/>
      <c r="BS55271" s="10"/>
      <c r="BT55271" s="10"/>
      <c r="BU55271" s="10"/>
    </row>
    <row r="55272" spans="68:73">
      <c r="BP55272" s="8"/>
      <c r="BQ55272" s="8"/>
      <c r="BR55272" s="8"/>
      <c r="BS55272" s="8"/>
      <c r="BT55272" s="8"/>
      <c r="BU55272" s="8"/>
    </row>
    <row r="55273" spans="68:73">
      <c r="BP55273" s="10"/>
      <c r="BQ55273" s="10"/>
      <c r="BR55273" s="10"/>
      <c r="BS55273" s="10"/>
      <c r="BT55273" s="10"/>
      <c r="BU55273" s="10"/>
    </row>
    <row r="55274" spans="68:73">
      <c r="BP55274" s="8"/>
      <c r="BQ55274" s="8"/>
      <c r="BR55274" s="8"/>
      <c r="BS55274" s="8"/>
      <c r="BT55274" s="8"/>
      <c r="BU55274" s="8"/>
    </row>
    <row r="55275" spans="68:73">
      <c r="BP55275" s="10"/>
      <c r="BQ55275" s="10"/>
      <c r="BR55275" s="10"/>
      <c r="BS55275" s="10"/>
      <c r="BT55275" s="10"/>
      <c r="BU55275" s="10"/>
    </row>
    <row r="55276" spans="68:73">
      <c r="BP55276" s="8"/>
      <c r="BQ55276" s="8"/>
      <c r="BR55276" s="8"/>
      <c r="BS55276" s="8"/>
      <c r="BT55276" s="8"/>
      <c r="BU55276" s="8"/>
    </row>
    <row r="55277" spans="68:73">
      <c r="BP55277" s="10"/>
      <c r="BQ55277" s="10"/>
      <c r="BR55277" s="10"/>
      <c r="BS55277" s="10"/>
      <c r="BT55277" s="10"/>
      <c r="BU55277" s="10"/>
    </row>
    <row r="55278" spans="68:73">
      <c r="BP55278" s="8"/>
      <c r="BQ55278" s="8"/>
      <c r="BR55278" s="8"/>
      <c r="BS55278" s="8"/>
      <c r="BT55278" s="8"/>
      <c r="BU55278" s="8"/>
    </row>
    <row r="55279" spans="68:73">
      <c r="BP55279" s="10"/>
      <c r="BQ55279" s="10"/>
      <c r="BR55279" s="10"/>
      <c r="BS55279" s="10"/>
      <c r="BT55279" s="10"/>
      <c r="BU55279" s="10"/>
    </row>
    <row r="55280" spans="68:73">
      <c r="BP55280" s="8"/>
      <c r="BQ55280" s="8"/>
      <c r="BR55280" s="8"/>
      <c r="BS55280" s="8"/>
      <c r="BT55280" s="8"/>
      <c r="BU55280" s="8"/>
    </row>
    <row r="55281" spans="68:73">
      <c r="BP55281" s="10"/>
      <c r="BQ55281" s="10"/>
      <c r="BR55281" s="10"/>
      <c r="BS55281" s="10"/>
      <c r="BT55281" s="10"/>
      <c r="BU55281" s="10"/>
    </row>
    <row r="55282" spans="68:73">
      <c r="BP55282" s="8"/>
      <c r="BQ55282" s="8"/>
      <c r="BR55282" s="8"/>
      <c r="BS55282" s="8"/>
      <c r="BT55282" s="8"/>
      <c r="BU55282" s="8"/>
    </row>
    <row r="55283" spans="68:73">
      <c r="BP55283" s="10"/>
      <c r="BQ55283" s="10"/>
      <c r="BR55283" s="10"/>
      <c r="BS55283" s="10"/>
      <c r="BT55283" s="10"/>
      <c r="BU55283" s="10"/>
    </row>
    <row r="55284" spans="68:73">
      <c r="BP55284" s="8"/>
      <c r="BQ55284" s="8"/>
      <c r="BR55284" s="8"/>
      <c r="BS55284" s="8"/>
      <c r="BT55284" s="8"/>
      <c r="BU55284" s="8"/>
    </row>
    <row r="55285" spans="68:73">
      <c r="BP55285" s="10"/>
      <c r="BQ55285" s="10"/>
      <c r="BR55285" s="10"/>
      <c r="BS55285" s="10"/>
      <c r="BT55285" s="10"/>
      <c r="BU55285" s="10"/>
    </row>
    <row r="55286" spans="68:73">
      <c r="BP55286" s="8"/>
      <c r="BQ55286" s="8"/>
      <c r="BR55286" s="8"/>
      <c r="BS55286" s="8"/>
      <c r="BT55286" s="8"/>
      <c r="BU55286" s="8"/>
    </row>
    <row r="55287" spans="68:73">
      <c r="BP55287" s="10"/>
      <c r="BQ55287" s="10"/>
      <c r="BR55287" s="10"/>
      <c r="BS55287" s="10"/>
      <c r="BT55287" s="10"/>
      <c r="BU55287" s="10"/>
    </row>
    <row r="55288" spans="68:73">
      <c r="BP55288" s="8"/>
      <c r="BQ55288" s="8"/>
      <c r="BR55288" s="8"/>
      <c r="BS55288" s="8"/>
      <c r="BT55288" s="8"/>
      <c r="BU55288" s="8"/>
    </row>
    <row r="55289" spans="68:73">
      <c r="BP55289" s="10"/>
      <c r="BQ55289" s="10"/>
      <c r="BR55289" s="10"/>
      <c r="BS55289" s="10"/>
      <c r="BT55289" s="10"/>
      <c r="BU55289" s="10"/>
    </row>
    <row r="55290" spans="68:73">
      <c r="BP55290" s="8"/>
      <c r="BQ55290" s="8"/>
      <c r="BR55290" s="8"/>
      <c r="BS55290" s="8"/>
      <c r="BT55290" s="8"/>
      <c r="BU55290" s="8"/>
    </row>
    <row r="55291" spans="68:73">
      <c r="BP55291" s="10"/>
      <c r="BQ55291" s="10"/>
      <c r="BR55291" s="10"/>
      <c r="BS55291" s="10"/>
      <c r="BT55291" s="10"/>
      <c r="BU55291" s="10"/>
    </row>
    <row r="55292" spans="68:73">
      <c r="BP55292" s="8"/>
      <c r="BQ55292" s="8"/>
      <c r="BR55292" s="8"/>
      <c r="BS55292" s="8"/>
      <c r="BT55292" s="8"/>
      <c r="BU55292" s="8"/>
    </row>
    <row r="55293" spans="68:73">
      <c r="BP55293" s="10"/>
      <c r="BQ55293" s="10"/>
      <c r="BR55293" s="10"/>
      <c r="BS55293" s="10"/>
      <c r="BT55293" s="10"/>
      <c r="BU55293" s="10"/>
    </row>
    <row r="55294" spans="68:73">
      <c r="BP55294" s="8"/>
      <c r="BQ55294" s="8"/>
      <c r="BR55294" s="8"/>
      <c r="BS55294" s="8"/>
      <c r="BT55294" s="8"/>
      <c r="BU55294" s="8"/>
    </row>
    <row r="55295" spans="68:73">
      <c r="BP55295" s="10"/>
      <c r="BQ55295" s="10"/>
      <c r="BR55295" s="10"/>
      <c r="BS55295" s="10"/>
      <c r="BT55295" s="10"/>
      <c r="BU55295" s="10"/>
    </row>
    <row r="55296" spans="68:73">
      <c r="BP55296" s="8"/>
      <c r="BQ55296" s="8"/>
      <c r="BR55296" s="8"/>
      <c r="BS55296" s="8"/>
      <c r="BT55296" s="8"/>
      <c r="BU55296" s="8"/>
    </row>
    <row r="55297" spans="68:73">
      <c r="BP55297" s="10"/>
      <c r="BQ55297" s="10"/>
      <c r="BR55297" s="10"/>
      <c r="BS55297" s="10"/>
      <c r="BT55297" s="10"/>
      <c r="BU55297" s="10"/>
    </row>
    <row r="55298" spans="68:73">
      <c r="BP55298" s="8"/>
      <c r="BQ55298" s="8"/>
      <c r="BR55298" s="8"/>
      <c r="BS55298" s="8"/>
      <c r="BT55298" s="8"/>
      <c r="BU55298" s="8"/>
    </row>
    <row r="55299" spans="68:73">
      <c r="BP55299" s="10"/>
      <c r="BQ55299" s="10"/>
      <c r="BR55299" s="10"/>
      <c r="BS55299" s="10"/>
      <c r="BT55299" s="10"/>
      <c r="BU55299" s="10"/>
    </row>
    <row r="55300" spans="68:73">
      <c r="BP55300" s="8"/>
      <c r="BQ55300" s="8"/>
      <c r="BR55300" s="8"/>
      <c r="BS55300" s="8"/>
      <c r="BT55300" s="8"/>
      <c r="BU55300" s="8"/>
    </row>
    <row r="55301" spans="68:73">
      <c r="BP55301" s="10"/>
      <c r="BQ55301" s="10"/>
      <c r="BR55301" s="10"/>
      <c r="BS55301" s="10"/>
      <c r="BT55301" s="10"/>
      <c r="BU55301" s="10"/>
    </row>
    <row r="55302" spans="68:73">
      <c r="BP55302" s="8"/>
      <c r="BQ55302" s="8"/>
      <c r="BR55302" s="8"/>
      <c r="BS55302" s="8"/>
      <c r="BT55302" s="8"/>
      <c r="BU55302" s="8"/>
    </row>
    <row r="55303" spans="68:73">
      <c r="BP55303" s="10"/>
      <c r="BQ55303" s="10"/>
      <c r="BR55303" s="10"/>
      <c r="BS55303" s="10"/>
      <c r="BT55303" s="10"/>
      <c r="BU55303" s="10"/>
    </row>
    <row r="55304" spans="68:73">
      <c r="BP55304" s="8"/>
      <c r="BQ55304" s="8"/>
      <c r="BR55304" s="8"/>
      <c r="BS55304" s="8"/>
      <c r="BT55304" s="8"/>
      <c r="BU55304" s="8"/>
    </row>
    <row r="55305" spans="68:73">
      <c r="BP55305" s="10"/>
      <c r="BQ55305" s="10"/>
      <c r="BR55305" s="10"/>
      <c r="BS55305" s="10"/>
      <c r="BT55305" s="10"/>
      <c r="BU55305" s="10"/>
    </row>
    <row r="55306" spans="68:73">
      <c r="BP55306" s="8"/>
      <c r="BQ55306" s="8"/>
      <c r="BR55306" s="8"/>
      <c r="BS55306" s="8"/>
      <c r="BT55306" s="8"/>
      <c r="BU55306" s="8"/>
    </row>
    <row r="55307" spans="68:73">
      <c r="BP55307" s="10"/>
      <c r="BQ55307" s="10"/>
      <c r="BR55307" s="10"/>
      <c r="BS55307" s="10"/>
      <c r="BT55307" s="10"/>
      <c r="BU55307" s="10"/>
    </row>
    <row r="55308" spans="68:73">
      <c r="BP55308" s="8"/>
      <c r="BQ55308" s="8"/>
      <c r="BR55308" s="8"/>
      <c r="BS55308" s="8"/>
      <c r="BT55308" s="8"/>
      <c r="BU55308" s="8"/>
    </row>
    <row r="55309" spans="68:73">
      <c r="BP55309" s="10"/>
      <c r="BQ55309" s="10"/>
      <c r="BR55309" s="10"/>
      <c r="BS55309" s="10"/>
      <c r="BT55309" s="10"/>
      <c r="BU55309" s="10"/>
    </row>
    <row r="55310" spans="68:73">
      <c r="BP55310" s="8"/>
      <c r="BQ55310" s="8"/>
      <c r="BR55310" s="8"/>
      <c r="BS55310" s="8"/>
      <c r="BT55310" s="8"/>
      <c r="BU55310" s="8"/>
    </row>
    <row r="55311" spans="68:73">
      <c r="BP55311" s="10"/>
      <c r="BQ55311" s="10"/>
      <c r="BR55311" s="10"/>
      <c r="BS55311" s="10"/>
      <c r="BT55311" s="10"/>
      <c r="BU55311" s="10"/>
    </row>
    <row r="55312" spans="68:73">
      <c r="BP55312" s="8"/>
      <c r="BQ55312" s="8"/>
      <c r="BR55312" s="8"/>
      <c r="BS55312" s="8"/>
      <c r="BT55312" s="8"/>
      <c r="BU55312" s="8"/>
    </row>
    <row r="55313" spans="68:73">
      <c r="BP55313" s="10"/>
      <c r="BQ55313" s="10"/>
      <c r="BR55313" s="10"/>
      <c r="BS55313" s="10"/>
      <c r="BT55313" s="10"/>
      <c r="BU55313" s="10"/>
    </row>
    <row r="55314" spans="68:73">
      <c r="BP55314" s="8"/>
      <c r="BQ55314" s="8"/>
      <c r="BR55314" s="8"/>
      <c r="BS55314" s="8"/>
      <c r="BT55314" s="8"/>
      <c r="BU55314" s="8"/>
    </row>
    <row r="55315" spans="68:73">
      <c r="BP55315" s="10"/>
      <c r="BQ55315" s="10"/>
      <c r="BR55315" s="10"/>
      <c r="BS55315" s="10"/>
      <c r="BT55315" s="10"/>
      <c r="BU55315" s="10"/>
    </row>
    <row r="55316" spans="68:73">
      <c r="BP55316" s="8"/>
      <c r="BQ55316" s="8"/>
      <c r="BR55316" s="8"/>
      <c r="BS55316" s="8"/>
      <c r="BT55316" s="8"/>
      <c r="BU55316" s="8"/>
    </row>
    <row r="55317" spans="68:73">
      <c r="BP55317" s="10"/>
      <c r="BQ55317" s="10"/>
      <c r="BR55317" s="10"/>
      <c r="BS55317" s="10"/>
      <c r="BT55317" s="10"/>
      <c r="BU55317" s="10"/>
    </row>
    <row r="55318" spans="68:73">
      <c r="BP55318" s="8"/>
      <c r="BQ55318" s="8"/>
      <c r="BR55318" s="8"/>
      <c r="BS55318" s="8"/>
      <c r="BT55318" s="8"/>
      <c r="BU55318" s="8"/>
    </row>
    <row r="55319" spans="68:73">
      <c r="BP55319" s="10"/>
      <c r="BQ55319" s="10"/>
      <c r="BR55319" s="10"/>
      <c r="BS55319" s="10"/>
      <c r="BT55319" s="10"/>
      <c r="BU55319" s="10"/>
    </row>
    <row r="55320" spans="68:73">
      <c r="BP55320" s="8"/>
      <c r="BQ55320" s="8"/>
      <c r="BR55320" s="8"/>
      <c r="BS55320" s="8"/>
      <c r="BT55320" s="8"/>
      <c r="BU55320" s="8"/>
    </row>
    <row r="55321" spans="68:73">
      <c r="BP55321" s="10"/>
      <c r="BQ55321" s="10"/>
      <c r="BR55321" s="10"/>
      <c r="BS55321" s="10"/>
      <c r="BT55321" s="10"/>
      <c r="BU55321" s="10"/>
    </row>
    <row r="55322" spans="68:73">
      <c r="BP55322" s="8"/>
      <c r="BQ55322" s="8"/>
      <c r="BR55322" s="8"/>
      <c r="BS55322" s="8"/>
      <c r="BT55322" s="8"/>
      <c r="BU55322" s="8"/>
    </row>
    <row r="55323" spans="68:73">
      <c r="BP55323" s="10"/>
      <c r="BQ55323" s="10"/>
      <c r="BR55323" s="10"/>
      <c r="BS55323" s="10"/>
      <c r="BT55323" s="10"/>
      <c r="BU55323" s="10"/>
    </row>
    <row r="55324" spans="68:73">
      <c r="BP55324" s="8"/>
      <c r="BQ55324" s="8"/>
      <c r="BR55324" s="8"/>
      <c r="BS55324" s="8"/>
      <c r="BT55324" s="8"/>
      <c r="BU55324" s="8"/>
    </row>
    <row r="55325" spans="68:73">
      <c r="BP55325" s="10"/>
      <c r="BQ55325" s="10"/>
      <c r="BR55325" s="10"/>
      <c r="BS55325" s="10"/>
      <c r="BT55325" s="10"/>
      <c r="BU55325" s="10"/>
    </row>
    <row r="55326" spans="68:73">
      <c r="BP55326" s="8"/>
      <c r="BQ55326" s="8"/>
      <c r="BR55326" s="8"/>
      <c r="BS55326" s="8"/>
      <c r="BT55326" s="8"/>
      <c r="BU55326" s="8"/>
    </row>
    <row r="55327" spans="68:73">
      <c r="BP55327" s="10"/>
      <c r="BQ55327" s="10"/>
      <c r="BR55327" s="10"/>
      <c r="BS55327" s="10"/>
      <c r="BT55327" s="10"/>
      <c r="BU55327" s="10"/>
    </row>
    <row r="55328" spans="68:73">
      <c r="BP55328" s="8"/>
      <c r="BQ55328" s="8"/>
      <c r="BR55328" s="8"/>
      <c r="BS55328" s="8"/>
      <c r="BT55328" s="8"/>
      <c r="BU55328" s="8"/>
    </row>
    <row r="55329" spans="68:73">
      <c r="BP55329" s="10"/>
      <c r="BQ55329" s="10"/>
      <c r="BR55329" s="10"/>
      <c r="BS55329" s="10"/>
      <c r="BT55329" s="10"/>
      <c r="BU55329" s="10"/>
    </row>
    <row r="55330" spans="68:73">
      <c r="BP55330" s="8"/>
      <c r="BQ55330" s="8"/>
      <c r="BR55330" s="8"/>
      <c r="BS55330" s="8"/>
      <c r="BT55330" s="8"/>
      <c r="BU55330" s="8"/>
    </row>
    <row r="55331" spans="68:73">
      <c r="BP55331" s="10"/>
      <c r="BQ55331" s="10"/>
      <c r="BR55331" s="10"/>
      <c r="BS55331" s="10"/>
      <c r="BT55331" s="10"/>
      <c r="BU55331" s="10"/>
    </row>
    <row r="55332" spans="68:73">
      <c r="BP55332" s="8"/>
      <c r="BQ55332" s="8"/>
      <c r="BR55332" s="8"/>
      <c r="BS55332" s="8"/>
      <c r="BT55332" s="8"/>
      <c r="BU55332" s="8"/>
    </row>
    <row r="55333" spans="68:73">
      <c r="BP55333" s="10"/>
      <c r="BQ55333" s="10"/>
      <c r="BR55333" s="10"/>
      <c r="BS55333" s="10"/>
      <c r="BT55333" s="10"/>
      <c r="BU55333" s="10"/>
    </row>
    <row r="55334" spans="68:73">
      <c r="BP55334" s="8"/>
      <c r="BQ55334" s="8"/>
      <c r="BR55334" s="8"/>
      <c r="BS55334" s="8"/>
      <c r="BT55334" s="8"/>
      <c r="BU55334" s="8"/>
    </row>
    <row r="55335" spans="68:73">
      <c r="BP55335" s="10"/>
      <c r="BQ55335" s="10"/>
      <c r="BR55335" s="10"/>
      <c r="BS55335" s="10"/>
      <c r="BT55335" s="10"/>
      <c r="BU55335" s="10"/>
    </row>
    <row r="55336" spans="68:73">
      <c r="BP55336" s="8"/>
      <c r="BQ55336" s="8"/>
      <c r="BR55336" s="8"/>
      <c r="BS55336" s="8"/>
      <c r="BT55336" s="8"/>
      <c r="BU55336" s="8"/>
    </row>
    <row r="55337" spans="68:73">
      <c r="BP55337" s="10"/>
      <c r="BQ55337" s="10"/>
      <c r="BR55337" s="10"/>
      <c r="BS55337" s="10"/>
      <c r="BT55337" s="10"/>
      <c r="BU55337" s="10"/>
    </row>
    <row r="55338" spans="68:73">
      <c r="BP55338" s="8"/>
      <c r="BQ55338" s="8"/>
      <c r="BR55338" s="8"/>
      <c r="BS55338" s="8"/>
      <c r="BT55338" s="8"/>
      <c r="BU55338" s="8"/>
    </row>
    <row r="55339" spans="68:73">
      <c r="BP55339" s="10"/>
      <c r="BQ55339" s="10"/>
      <c r="BR55339" s="10"/>
      <c r="BS55339" s="10"/>
      <c r="BT55339" s="10"/>
      <c r="BU55339" s="10"/>
    </row>
    <row r="55340" spans="68:73">
      <c r="BP55340" s="8"/>
      <c r="BQ55340" s="8"/>
      <c r="BR55340" s="8"/>
      <c r="BS55340" s="8"/>
      <c r="BT55340" s="8"/>
      <c r="BU55340" s="8"/>
    </row>
    <row r="55341" spans="68:73">
      <c r="BP55341" s="10"/>
      <c r="BQ55341" s="10"/>
      <c r="BR55341" s="10"/>
      <c r="BS55341" s="10"/>
      <c r="BT55341" s="10"/>
      <c r="BU55341" s="10"/>
    </row>
    <row r="55342" spans="68:73">
      <c r="BP55342" s="8"/>
      <c r="BQ55342" s="8"/>
      <c r="BR55342" s="8"/>
      <c r="BS55342" s="8"/>
      <c r="BT55342" s="8"/>
      <c r="BU55342" s="8"/>
    </row>
    <row r="55343" spans="68:73">
      <c r="BP55343" s="10"/>
      <c r="BQ55343" s="10"/>
      <c r="BR55343" s="10"/>
      <c r="BS55343" s="10"/>
      <c r="BT55343" s="10"/>
      <c r="BU55343" s="10"/>
    </row>
    <row r="55344" spans="68:73">
      <c r="BP55344" s="8"/>
      <c r="BQ55344" s="8"/>
      <c r="BR55344" s="8"/>
      <c r="BS55344" s="8"/>
      <c r="BT55344" s="8"/>
      <c r="BU55344" s="8"/>
    </row>
    <row r="55345" spans="68:73">
      <c r="BP55345" s="10"/>
      <c r="BQ55345" s="10"/>
      <c r="BR55345" s="10"/>
      <c r="BS55345" s="10"/>
      <c r="BT55345" s="10"/>
      <c r="BU55345" s="10"/>
    </row>
    <row r="55346" spans="68:73">
      <c r="BP55346" s="8"/>
      <c r="BQ55346" s="8"/>
      <c r="BR55346" s="8"/>
      <c r="BS55346" s="8"/>
      <c r="BT55346" s="8"/>
      <c r="BU55346" s="8"/>
    </row>
    <row r="55347" spans="68:73">
      <c r="BP55347" s="10"/>
      <c r="BQ55347" s="10"/>
      <c r="BR55347" s="10"/>
      <c r="BS55347" s="10"/>
      <c r="BT55347" s="10"/>
      <c r="BU55347" s="10"/>
    </row>
    <row r="55348" spans="68:73">
      <c r="BP55348" s="8"/>
      <c r="BQ55348" s="8"/>
      <c r="BR55348" s="8"/>
      <c r="BS55348" s="8"/>
      <c r="BT55348" s="8"/>
      <c r="BU55348" s="8"/>
    </row>
    <row r="55349" spans="68:73">
      <c r="BP55349" s="10"/>
      <c r="BQ55349" s="10"/>
      <c r="BR55349" s="10"/>
      <c r="BS55349" s="10"/>
      <c r="BT55349" s="10"/>
      <c r="BU55349" s="10"/>
    </row>
    <row r="55350" spans="68:73">
      <c r="BP55350" s="8"/>
      <c r="BQ55350" s="8"/>
      <c r="BR55350" s="8"/>
      <c r="BS55350" s="8"/>
      <c r="BT55350" s="8"/>
      <c r="BU55350" s="8"/>
    </row>
    <row r="55351" spans="68:73">
      <c r="BP55351" s="10"/>
      <c r="BQ55351" s="10"/>
      <c r="BR55351" s="10"/>
      <c r="BS55351" s="10"/>
      <c r="BT55351" s="10"/>
      <c r="BU55351" s="10"/>
    </row>
    <row r="55352" spans="68:73">
      <c r="BP55352" s="8"/>
      <c r="BQ55352" s="8"/>
      <c r="BR55352" s="8"/>
      <c r="BS55352" s="8"/>
      <c r="BT55352" s="8"/>
      <c r="BU55352" s="8"/>
    </row>
    <row r="55353" spans="68:73">
      <c r="BP55353" s="10"/>
      <c r="BQ55353" s="10"/>
      <c r="BR55353" s="10"/>
      <c r="BS55353" s="10"/>
      <c r="BT55353" s="10"/>
      <c r="BU55353" s="10"/>
    </row>
    <row r="55354" spans="68:73">
      <c r="BP55354" s="8"/>
      <c r="BQ55354" s="8"/>
      <c r="BR55354" s="8"/>
      <c r="BS55354" s="8"/>
      <c r="BT55354" s="8"/>
      <c r="BU55354" s="8"/>
    </row>
    <row r="55355" spans="68:73">
      <c r="BP55355" s="10"/>
      <c r="BQ55355" s="10"/>
      <c r="BR55355" s="10"/>
      <c r="BS55355" s="10"/>
      <c r="BT55355" s="10"/>
      <c r="BU55355" s="10"/>
    </row>
    <row r="55356" spans="68:73">
      <c r="BP55356" s="8"/>
      <c r="BQ55356" s="8"/>
      <c r="BR55356" s="8"/>
      <c r="BS55356" s="8"/>
      <c r="BT55356" s="8"/>
      <c r="BU55356" s="8"/>
    </row>
    <row r="55357" spans="68:73">
      <c r="BP55357" s="10"/>
      <c r="BQ55357" s="10"/>
      <c r="BR55357" s="10"/>
      <c r="BS55357" s="10"/>
      <c r="BT55357" s="10"/>
      <c r="BU55357" s="10"/>
    </row>
    <row r="55358" spans="68:73">
      <c r="BP55358" s="8"/>
      <c r="BQ55358" s="8"/>
      <c r="BR55358" s="8"/>
      <c r="BS55358" s="8"/>
      <c r="BT55358" s="8"/>
      <c r="BU55358" s="8"/>
    </row>
    <row r="55359" spans="68:73">
      <c r="BP55359" s="10"/>
      <c r="BQ55359" s="10"/>
      <c r="BR55359" s="10"/>
      <c r="BS55359" s="10"/>
      <c r="BT55359" s="10"/>
      <c r="BU55359" s="10"/>
    </row>
    <row r="55360" spans="68:73">
      <c r="BP55360" s="8"/>
      <c r="BQ55360" s="8"/>
      <c r="BR55360" s="8"/>
      <c r="BS55360" s="8"/>
      <c r="BT55360" s="8"/>
      <c r="BU55360" s="8"/>
    </row>
    <row r="55361" spans="68:73">
      <c r="BP55361" s="10"/>
      <c r="BQ55361" s="10"/>
      <c r="BR55361" s="10"/>
      <c r="BS55361" s="10"/>
      <c r="BT55361" s="10"/>
      <c r="BU55361" s="10"/>
    </row>
    <row r="55362" spans="68:73">
      <c r="BP55362" s="8"/>
      <c r="BQ55362" s="8"/>
      <c r="BR55362" s="8"/>
      <c r="BS55362" s="8"/>
      <c r="BT55362" s="8"/>
      <c r="BU55362" s="8"/>
    </row>
    <row r="55363" spans="68:73">
      <c r="BP55363" s="10"/>
      <c r="BQ55363" s="10"/>
      <c r="BR55363" s="10"/>
      <c r="BS55363" s="10"/>
      <c r="BT55363" s="10"/>
      <c r="BU55363" s="10"/>
    </row>
    <row r="55364" spans="68:73">
      <c r="BP55364" s="8"/>
      <c r="BQ55364" s="8"/>
      <c r="BR55364" s="8"/>
      <c r="BS55364" s="8"/>
      <c r="BT55364" s="8"/>
      <c r="BU55364" s="8"/>
    </row>
    <row r="55365" spans="68:73">
      <c r="BP55365" s="10"/>
      <c r="BQ55365" s="10"/>
      <c r="BR55365" s="10"/>
      <c r="BS55365" s="10"/>
      <c r="BT55365" s="10"/>
      <c r="BU55365" s="10"/>
    </row>
    <row r="55366" spans="68:73">
      <c r="BP55366" s="8"/>
      <c r="BQ55366" s="8"/>
      <c r="BR55366" s="8"/>
      <c r="BS55366" s="8"/>
      <c r="BT55366" s="8"/>
      <c r="BU55366" s="8"/>
    </row>
    <row r="55367" spans="68:73">
      <c r="BP55367" s="10"/>
      <c r="BQ55367" s="10"/>
      <c r="BR55367" s="10"/>
      <c r="BS55367" s="10"/>
      <c r="BT55367" s="10"/>
      <c r="BU55367" s="10"/>
    </row>
    <row r="55368" spans="68:73">
      <c r="BP55368" s="8"/>
      <c r="BQ55368" s="8"/>
      <c r="BR55368" s="8"/>
      <c r="BS55368" s="8"/>
      <c r="BT55368" s="8"/>
      <c r="BU55368" s="8"/>
    </row>
    <row r="55369" spans="68:73">
      <c r="BP55369" s="10"/>
      <c r="BQ55369" s="10"/>
      <c r="BR55369" s="10"/>
      <c r="BS55369" s="10"/>
      <c r="BT55369" s="10"/>
      <c r="BU55369" s="10"/>
    </row>
    <row r="55370" spans="68:73">
      <c r="BP55370" s="8"/>
      <c r="BQ55370" s="8"/>
      <c r="BR55370" s="8"/>
      <c r="BS55370" s="8"/>
      <c r="BT55370" s="8"/>
      <c r="BU55370" s="8"/>
    </row>
    <row r="55371" spans="68:73">
      <c r="BP55371" s="10"/>
      <c r="BQ55371" s="10"/>
      <c r="BR55371" s="10"/>
      <c r="BS55371" s="10"/>
      <c r="BT55371" s="10"/>
      <c r="BU55371" s="10"/>
    </row>
    <row r="55372" spans="68:73">
      <c r="BP55372" s="8"/>
      <c r="BQ55372" s="8"/>
      <c r="BR55372" s="8"/>
      <c r="BS55372" s="8"/>
      <c r="BT55372" s="8"/>
      <c r="BU55372" s="8"/>
    </row>
    <row r="55373" spans="68:73">
      <c r="BP55373" s="10"/>
      <c r="BQ55373" s="10"/>
      <c r="BR55373" s="10"/>
      <c r="BS55373" s="10"/>
      <c r="BT55373" s="10"/>
      <c r="BU55373" s="10"/>
    </row>
    <row r="55374" spans="68:73">
      <c r="BP55374" s="8"/>
      <c r="BQ55374" s="8"/>
      <c r="BR55374" s="8"/>
      <c r="BS55374" s="8"/>
      <c r="BT55374" s="8"/>
      <c r="BU55374" s="8"/>
    </row>
    <row r="55375" spans="68:73">
      <c r="BP55375" s="10"/>
      <c r="BQ55375" s="10"/>
      <c r="BR55375" s="10"/>
      <c r="BS55375" s="10"/>
      <c r="BT55375" s="10"/>
      <c r="BU55375" s="10"/>
    </row>
    <row r="55376" spans="68:73">
      <c r="BP55376" s="8"/>
      <c r="BQ55376" s="8"/>
      <c r="BR55376" s="8"/>
      <c r="BS55376" s="8"/>
      <c r="BT55376" s="8"/>
      <c r="BU55376" s="8"/>
    </row>
    <row r="55377" spans="68:73">
      <c r="BP55377" s="10"/>
      <c r="BQ55377" s="10"/>
      <c r="BR55377" s="10"/>
      <c r="BS55377" s="10"/>
      <c r="BT55377" s="10"/>
      <c r="BU55377" s="10"/>
    </row>
    <row r="55378" spans="68:73">
      <c r="BP55378" s="8"/>
      <c r="BQ55378" s="8"/>
      <c r="BR55378" s="8"/>
      <c r="BS55378" s="8"/>
      <c r="BT55378" s="8"/>
      <c r="BU55378" s="8"/>
    </row>
    <row r="55379" spans="68:73">
      <c r="BP55379" s="10"/>
      <c r="BQ55379" s="10"/>
      <c r="BR55379" s="10"/>
      <c r="BS55379" s="10"/>
      <c r="BT55379" s="10"/>
      <c r="BU55379" s="10"/>
    </row>
    <row r="55380" spans="68:73">
      <c r="BP55380" s="8"/>
      <c r="BQ55380" s="8"/>
      <c r="BR55380" s="8"/>
      <c r="BS55380" s="8"/>
      <c r="BT55380" s="8"/>
      <c r="BU55380" s="8"/>
    </row>
    <row r="55381" spans="68:73">
      <c r="BP55381" s="10"/>
      <c r="BQ55381" s="10"/>
      <c r="BR55381" s="10"/>
      <c r="BS55381" s="10"/>
      <c r="BT55381" s="10"/>
      <c r="BU55381" s="10"/>
    </row>
    <row r="55382" spans="68:73">
      <c r="BP55382" s="8"/>
      <c r="BQ55382" s="8"/>
      <c r="BR55382" s="8"/>
      <c r="BS55382" s="8"/>
      <c r="BT55382" s="8"/>
      <c r="BU55382" s="8"/>
    </row>
    <row r="55383" spans="68:73">
      <c r="BP55383" s="10"/>
      <c r="BQ55383" s="10"/>
      <c r="BR55383" s="10"/>
      <c r="BS55383" s="10"/>
      <c r="BT55383" s="10"/>
      <c r="BU55383" s="10"/>
    </row>
    <row r="55384" spans="68:73">
      <c r="BP55384" s="8"/>
      <c r="BQ55384" s="8"/>
      <c r="BR55384" s="8"/>
      <c r="BS55384" s="8"/>
      <c r="BT55384" s="8"/>
      <c r="BU55384" s="8"/>
    </row>
    <row r="55385" spans="68:73">
      <c r="BP55385" s="10"/>
      <c r="BQ55385" s="10"/>
      <c r="BR55385" s="10"/>
      <c r="BS55385" s="10"/>
      <c r="BT55385" s="10"/>
      <c r="BU55385" s="10"/>
    </row>
    <row r="55386" spans="68:73">
      <c r="BP55386" s="8"/>
      <c r="BQ55386" s="8"/>
      <c r="BR55386" s="8"/>
      <c r="BS55386" s="8"/>
      <c r="BT55386" s="8"/>
      <c r="BU55386" s="8"/>
    </row>
    <row r="55387" spans="68:73">
      <c r="BP55387" s="10"/>
      <c r="BQ55387" s="10"/>
      <c r="BR55387" s="10"/>
      <c r="BS55387" s="10"/>
      <c r="BT55387" s="10"/>
      <c r="BU55387" s="10"/>
    </row>
    <row r="55388" spans="68:73">
      <c r="BP55388" s="8"/>
      <c r="BQ55388" s="8"/>
      <c r="BR55388" s="8"/>
      <c r="BS55388" s="8"/>
      <c r="BT55388" s="8"/>
      <c r="BU55388" s="8"/>
    </row>
    <row r="55389" spans="68:73">
      <c r="BP55389" s="10"/>
      <c r="BQ55389" s="10"/>
      <c r="BR55389" s="10"/>
      <c r="BS55389" s="10"/>
      <c r="BT55389" s="10"/>
      <c r="BU55389" s="10"/>
    </row>
    <row r="55390" spans="68:73">
      <c r="BP55390" s="8"/>
      <c r="BQ55390" s="8"/>
      <c r="BR55390" s="8"/>
      <c r="BS55390" s="8"/>
      <c r="BT55390" s="8"/>
      <c r="BU55390" s="8"/>
    </row>
    <row r="55391" spans="68:73">
      <c r="BP55391" s="10"/>
      <c r="BQ55391" s="10"/>
      <c r="BR55391" s="10"/>
      <c r="BS55391" s="10"/>
      <c r="BT55391" s="10"/>
      <c r="BU55391" s="10"/>
    </row>
    <row r="55392" spans="68:73">
      <c r="BP55392" s="8"/>
      <c r="BQ55392" s="8"/>
      <c r="BR55392" s="8"/>
      <c r="BS55392" s="8"/>
      <c r="BT55392" s="8"/>
      <c r="BU55392" s="8"/>
    </row>
    <row r="55393" spans="68:73">
      <c r="BP55393" s="10"/>
      <c r="BQ55393" s="10"/>
      <c r="BR55393" s="10"/>
      <c r="BS55393" s="10"/>
      <c r="BT55393" s="10"/>
      <c r="BU55393" s="10"/>
    </row>
    <row r="55394" spans="68:73">
      <c r="BP55394" s="8"/>
      <c r="BQ55394" s="8"/>
      <c r="BR55394" s="8"/>
      <c r="BS55394" s="8"/>
      <c r="BT55394" s="8"/>
      <c r="BU55394" s="8"/>
    </row>
    <row r="55395" spans="68:73">
      <c r="BP55395" s="10"/>
      <c r="BQ55395" s="10"/>
      <c r="BR55395" s="10"/>
      <c r="BS55395" s="10"/>
      <c r="BT55395" s="10"/>
      <c r="BU55395" s="10"/>
    </row>
    <row r="55396" spans="68:73">
      <c r="BP55396" s="8"/>
      <c r="BQ55396" s="8"/>
      <c r="BR55396" s="8"/>
      <c r="BS55396" s="8"/>
      <c r="BT55396" s="8"/>
      <c r="BU55396" s="8"/>
    </row>
    <row r="55397" spans="68:73">
      <c r="BP55397" s="10"/>
      <c r="BQ55397" s="10"/>
      <c r="BR55397" s="10"/>
      <c r="BS55397" s="10"/>
      <c r="BT55397" s="10"/>
      <c r="BU55397" s="10"/>
    </row>
    <row r="55398" spans="68:73">
      <c r="BP55398" s="8"/>
      <c r="BQ55398" s="8"/>
      <c r="BR55398" s="8"/>
      <c r="BS55398" s="8"/>
      <c r="BT55398" s="8"/>
      <c r="BU55398" s="8"/>
    </row>
    <row r="55399" spans="68:73">
      <c r="BP55399" s="10"/>
      <c r="BQ55399" s="10"/>
      <c r="BR55399" s="10"/>
      <c r="BS55399" s="10"/>
      <c r="BT55399" s="10"/>
      <c r="BU55399" s="10"/>
    </row>
    <row r="55400" spans="68:73">
      <c r="BP55400" s="8"/>
      <c r="BQ55400" s="8"/>
      <c r="BR55400" s="8"/>
      <c r="BS55400" s="8"/>
      <c r="BT55400" s="8"/>
      <c r="BU55400" s="8"/>
    </row>
    <row r="55401" spans="68:73">
      <c r="BP55401" s="10"/>
      <c r="BQ55401" s="10"/>
      <c r="BR55401" s="10"/>
      <c r="BS55401" s="10"/>
      <c r="BT55401" s="10"/>
      <c r="BU55401" s="10"/>
    </row>
    <row r="55402" spans="68:73">
      <c r="BP55402" s="8"/>
      <c r="BQ55402" s="8"/>
      <c r="BR55402" s="8"/>
      <c r="BS55402" s="8"/>
      <c r="BT55402" s="8"/>
      <c r="BU55402" s="8"/>
    </row>
    <row r="55403" spans="68:73">
      <c r="BP55403" s="10"/>
      <c r="BQ55403" s="10"/>
      <c r="BR55403" s="10"/>
      <c r="BS55403" s="10"/>
      <c r="BT55403" s="10"/>
      <c r="BU55403" s="10"/>
    </row>
    <row r="55404" spans="68:73">
      <c r="BP55404" s="8"/>
      <c r="BQ55404" s="8"/>
      <c r="BR55404" s="8"/>
      <c r="BS55404" s="8"/>
      <c r="BT55404" s="8"/>
      <c r="BU55404" s="8"/>
    </row>
    <row r="55405" spans="68:73">
      <c r="BP55405" s="10"/>
      <c r="BQ55405" s="10"/>
      <c r="BR55405" s="10"/>
      <c r="BS55405" s="10"/>
      <c r="BT55405" s="10"/>
      <c r="BU55405" s="10"/>
    </row>
    <row r="55406" spans="68:73">
      <c r="BP55406" s="8"/>
      <c r="BQ55406" s="8"/>
      <c r="BR55406" s="8"/>
      <c r="BS55406" s="8"/>
      <c r="BT55406" s="8"/>
      <c r="BU55406" s="8"/>
    </row>
    <row r="55407" spans="68:73">
      <c r="BP55407" s="10"/>
      <c r="BQ55407" s="10"/>
      <c r="BR55407" s="10"/>
      <c r="BS55407" s="10"/>
      <c r="BT55407" s="10"/>
      <c r="BU55407" s="10"/>
    </row>
    <row r="55408" spans="68:73">
      <c r="BP55408" s="8"/>
      <c r="BQ55408" s="8"/>
      <c r="BR55408" s="8"/>
      <c r="BS55408" s="8"/>
      <c r="BT55408" s="8"/>
      <c r="BU55408" s="8"/>
    </row>
    <row r="55409" spans="68:73">
      <c r="BP55409" s="10"/>
      <c r="BQ55409" s="10"/>
      <c r="BR55409" s="10"/>
      <c r="BS55409" s="10"/>
      <c r="BT55409" s="10"/>
      <c r="BU55409" s="10"/>
    </row>
    <row r="55410" spans="68:73">
      <c r="BP55410" s="8"/>
      <c r="BQ55410" s="8"/>
      <c r="BR55410" s="8"/>
      <c r="BS55410" s="8"/>
      <c r="BT55410" s="8"/>
      <c r="BU55410" s="8"/>
    </row>
    <row r="55411" spans="68:73">
      <c r="BP55411" s="10"/>
      <c r="BQ55411" s="10"/>
      <c r="BR55411" s="10"/>
      <c r="BS55411" s="10"/>
      <c r="BT55411" s="10"/>
      <c r="BU55411" s="10"/>
    </row>
    <row r="55412" spans="68:73">
      <c r="BP55412" s="8"/>
      <c r="BQ55412" s="8"/>
      <c r="BR55412" s="8"/>
      <c r="BS55412" s="8"/>
      <c r="BT55412" s="8"/>
      <c r="BU55412" s="8"/>
    </row>
    <row r="55413" spans="68:73">
      <c r="BP55413" s="10"/>
      <c r="BQ55413" s="10"/>
      <c r="BR55413" s="10"/>
      <c r="BS55413" s="10"/>
      <c r="BT55413" s="10"/>
      <c r="BU55413" s="10"/>
    </row>
    <row r="55414" spans="68:73">
      <c r="BP55414" s="8"/>
      <c r="BQ55414" s="8"/>
      <c r="BR55414" s="8"/>
      <c r="BS55414" s="8"/>
      <c r="BT55414" s="8"/>
      <c r="BU55414" s="8"/>
    </row>
    <row r="55415" spans="68:73">
      <c r="BP55415" s="10"/>
      <c r="BQ55415" s="10"/>
      <c r="BR55415" s="10"/>
      <c r="BS55415" s="10"/>
      <c r="BT55415" s="10"/>
      <c r="BU55415" s="10"/>
    </row>
    <row r="55416" spans="68:73">
      <c r="BP55416" s="8"/>
      <c r="BQ55416" s="8"/>
      <c r="BR55416" s="8"/>
      <c r="BS55416" s="8"/>
      <c r="BT55416" s="8"/>
      <c r="BU55416" s="8"/>
    </row>
    <row r="55417" spans="68:73">
      <c r="BP55417" s="10"/>
      <c r="BQ55417" s="10"/>
      <c r="BR55417" s="10"/>
      <c r="BS55417" s="10"/>
      <c r="BT55417" s="10"/>
      <c r="BU55417" s="10"/>
    </row>
    <row r="55418" spans="68:73">
      <c r="BP55418" s="8"/>
      <c r="BQ55418" s="8"/>
      <c r="BR55418" s="8"/>
      <c r="BS55418" s="8"/>
      <c r="BT55418" s="8"/>
      <c r="BU55418" s="8"/>
    </row>
    <row r="55419" spans="68:73">
      <c r="BP55419" s="10"/>
      <c r="BQ55419" s="10"/>
      <c r="BR55419" s="10"/>
      <c r="BS55419" s="10"/>
      <c r="BT55419" s="10"/>
      <c r="BU55419" s="10"/>
    </row>
    <row r="55420" spans="68:73">
      <c r="BP55420" s="8"/>
      <c r="BQ55420" s="8"/>
      <c r="BR55420" s="8"/>
      <c r="BS55420" s="8"/>
      <c r="BT55420" s="8"/>
      <c r="BU55420" s="8"/>
    </row>
    <row r="55421" spans="68:73">
      <c r="BP55421" s="10"/>
      <c r="BQ55421" s="10"/>
      <c r="BR55421" s="10"/>
      <c r="BS55421" s="10"/>
      <c r="BT55421" s="10"/>
      <c r="BU55421" s="10"/>
    </row>
    <row r="55422" spans="68:73">
      <c r="BP55422" s="8"/>
      <c r="BQ55422" s="8"/>
      <c r="BR55422" s="8"/>
      <c r="BS55422" s="8"/>
      <c r="BT55422" s="8"/>
      <c r="BU55422" s="8"/>
    </row>
    <row r="55423" spans="68:73">
      <c r="BP55423" s="10"/>
      <c r="BQ55423" s="10"/>
      <c r="BR55423" s="10"/>
      <c r="BS55423" s="10"/>
      <c r="BT55423" s="10"/>
      <c r="BU55423" s="10"/>
    </row>
    <row r="55424" spans="68:73">
      <c r="BP55424" s="8"/>
      <c r="BQ55424" s="8"/>
      <c r="BR55424" s="8"/>
      <c r="BS55424" s="8"/>
      <c r="BT55424" s="8"/>
      <c r="BU55424" s="8"/>
    </row>
    <row r="55425" spans="68:73">
      <c r="BP55425" s="10"/>
      <c r="BQ55425" s="10"/>
      <c r="BR55425" s="10"/>
      <c r="BS55425" s="10"/>
      <c r="BT55425" s="10"/>
      <c r="BU55425" s="10"/>
    </row>
    <row r="55426" spans="68:73">
      <c r="BP55426" s="8"/>
      <c r="BQ55426" s="8"/>
      <c r="BR55426" s="8"/>
      <c r="BS55426" s="8"/>
      <c r="BT55426" s="8"/>
      <c r="BU55426" s="8"/>
    </row>
    <row r="55427" spans="68:73">
      <c r="BP55427" s="10"/>
      <c r="BQ55427" s="10"/>
      <c r="BR55427" s="10"/>
      <c r="BS55427" s="10"/>
      <c r="BT55427" s="10"/>
      <c r="BU55427" s="10"/>
    </row>
    <row r="55428" spans="68:73">
      <c r="BP55428" s="8"/>
      <c r="BQ55428" s="8"/>
      <c r="BR55428" s="8"/>
      <c r="BS55428" s="8"/>
      <c r="BT55428" s="8"/>
      <c r="BU55428" s="8"/>
    </row>
    <row r="55429" spans="68:73">
      <c r="BP55429" s="10"/>
      <c r="BQ55429" s="10"/>
      <c r="BR55429" s="10"/>
      <c r="BS55429" s="10"/>
      <c r="BT55429" s="10"/>
      <c r="BU55429" s="10"/>
    </row>
    <row r="55430" spans="68:73">
      <c r="BP55430" s="8"/>
      <c r="BQ55430" s="8"/>
      <c r="BR55430" s="8"/>
      <c r="BS55430" s="8"/>
      <c r="BT55430" s="8"/>
      <c r="BU55430" s="8"/>
    </row>
    <row r="55431" spans="68:73">
      <c r="BP55431" s="10"/>
      <c r="BQ55431" s="10"/>
      <c r="BR55431" s="10"/>
      <c r="BS55431" s="10"/>
      <c r="BT55431" s="10"/>
      <c r="BU55431" s="10"/>
    </row>
    <row r="55432" spans="68:73">
      <c r="BP55432" s="8"/>
      <c r="BQ55432" s="8"/>
      <c r="BR55432" s="8"/>
      <c r="BS55432" s="8"/>
      <c r="BT55432" s="8"/>
      <c r="BU55432" s="8"/>
    </row>
    <row r="55433" spans="68:73">
      <c r="BP55433" s="10"/>
      <c r="BQ55433" s="10"/>
      <c r="BR55433" s="10"/>
      <c r="BS55433" s="10"/>
      <c r="BT55433" s="10"/>
      <c r="BU55433" s="10"/>
    </row>
    <row r="55434" spans="68:73">
      <c r="BP55434" s="8"/>
      <c r="BQ55434" s="8"/>
      <c r="BR55434" s="8"/>
      <c r="BS55434" s="8"/>
      <c r="BT55434" s="8"/>
      <c r="BU55434" s="8"/>
    </row>
    <row r="55435" spans="68:73">
      <c r="BP55435" s="10"/>
      <c r="BQ55435" s="10"/>
      <c r="BR55435" s="10"/>
      <c r="BS55435" s="10"/>
      <c r="BT55435" s="10"/>
      <c r="BU55435" s="10"/>
    </row>
    <row r="55436" spans="68:73">
      <c r="BP55436" s="8"/>
      <c r="BQ55436" s="8"/>
      <c r="BR55436" s="8"/>
      <c r="BS55436" s="8"/>
      <c r="BT55436" s="8"/>
      <c r="BU55436" s="8"/>
    </row>
    <row r="55437" spans="68:73">
      <c r="BP55437" s="10"/>
      <c r="BQ55437" s="10"/>
      <c r="BR55437" s="10"/>
      <c r="BS55437" s="10"/>
      <c r="BT55437" s="10"/>
      <c r="BU55437" s="10"/>
    </row>
    <row r="55438" spans="68:73">
      <c r="BP55438" s="8"/>
      <c r="BQ55438" s="8"/>
      <c r="BR55438" s="8"/>
      <c r="BS55438" s="8"/>
      <c r="BT55438" s="8"/>
      <c r="BU55438" s="8"/>
    </row>
    <row r="55439" spans="68:73">
      <c r="BP55439" s="10"/>
      <c r="BQ55439" s="10"/>
      <c r="BR55439" s="10"/>
      <c r="BS55439" s="10"/>
      <c r="BT55439" s="10"/>
      <c r="BU55439" s="10"/>
    </row>
    <row r="55440" spans="68:73">
      <c r="BP55440" s="8"/>
      <c r="BQ55440" s="8"/>
      <c r="BR55440" s="8"/>
      <c r="BS55440" s="8"/>
      <c r="BT55440" s="8"/>
      <c r="BU55440" s="8"/>
    </row>
    <row r="55441" spans="68:73">
      <c r="BP55441" s="10"/>
      <c r="BQ55441" s="10"/>
      <c r="BR55441" s="10"/>
      <c r="BS55441" s="10"/>
      <c r="BT55441" s="10"/>
      <c r="BU55441" s="10"/>
    </row>
    <row r="55442" spans="68:73">
      <c r="BP55442" s="8"/>
      <c r="BQ55442" s="8"/>
      <c r="BR55442" s="8"/>
      <c r="BS55442" s="8"/>
      <c r="BT55442" s="8"/>
      <c r="BU55442" s="8"/>
    </row>
    <row r="55443" spans="68:73">
      <c r="BP55443" s="10"/>
      <c r="BQ55443" s="10"/>
      <c r="BR55443" s="10"/>
      <c r="BS55443" s="10"/>
      <c r="BT55443" s="10"/>
      <c r="BU55443" s="10"/>
    </row>
    <row r="55444" spans="68:73">
      <c r="BP55444" s="8"/>
      <c r="BQ55444" s="8"/>
      <c r="BR55444" s="8"/>
      <c r="BS55444" s="8"/>
      <c r="BT55444" s="8"/>
      <c r="BU55444" s="8"/>
    </row>
    <row r="55445" spans="68:73">
      <c r="BP55445" s="10"/>
      <c r="BQ55445" s="10"/>
      <c r="BR55445" s="10"/>
      <c r="BS55445" s="10"/>
      <c r="BT55445" s="10"/>
      <c r="BU55445" s="10"/>
    </row>
    <row r="55446" spans="68:73">
      <c r="BP55446" s="8"/>
      <c r="BQ55446" s="8"/>
      <c r="BR55446" s="8"/>
      <c r="BS55446" s="8"/>
      <c r="BT55446" s="8"/>
      <c r="BU55446" s="8"/>
    </row>
    <row r="55447" spans="68:73">
      <c r="BP55447" s="10"/>
      <c r="BQ55447" s="10"/>
      <c r="BR55447" s="10"/>
      <c r="BS55447" s="10"/>
      <c r="BT55447" s="10"/>
      <c r="BU55447" s="10"/>
    </row>
    <row r="55448" spans="68:73">
      <c r="BP55448" s="8"/>
      <c r="BQ55448" s="8"/>
      <c r="BR55448" s="8"/>
      <c r="BS55448" s="8"/>
      <c r="BT55448" s="8"/>
      <c r="BU55448" s="8"/>
    </row>
    <row r="55449" spans="68:73">
      <c r="BP55449" s="10"/>
      <c r="BQ55449" s="10"/>
      <c r="BR55449" s="10"/>
      <c r="BS55449" s="10"/>
      <c r="BT55449" s="10"/>
      <c r="BU55449" s="10"/>
    </row>
    <row r="55450" spans="68:73">
      <c r="BP55450" s="8"/>
      <c r="BQ55450" s="8"/>
      <c r="BR55450" s="8"/>
      <c r="BS55450" s="8"/>
      <c r="BT55450" s="8"/>
      <c r="BU55450" s="8"/>
    </row>
    <row r="55451" spans="68:73">
      <c r="BP55451" s="10"/>
      <c r="BQ55451" s="10"/>
      <c r="BR55451" s="10"/>
      <c r="BS55451" s="10"/>
      <c r="BT55451" s="10"/>
      <c r="BU55451" s="10"/>
    </row>
    <row r="55452" spans="68:73">
      <c r="BP55452" s="8"/>
      <c r="BQ55452" s="8"/>
      <c r="BR55452" s="8"/>
      <c r="BS55452" s="8"/>
      <c r="BT55452" s="8"/>
      <c r="BU55452" s="8"/>
    </row>
    <row r="55453" spans="68:73">
      <c r="BP55453" s="10"/>
      <c r="BQ55453" s="10"/>
      <c r="BR55453" s="10"/>
      <c r="BS55453" s="10"/>
      <c r="BT55453" s="10"/>
      <c r="BU55453" s="10"/>
    </row>
    <row r="55454" spans="68:73">
      <c r="BP55454" s="8"/>
      <c r="BQ55454" s="8"/>
      <c r="BR55454" s="8"/>
      <c r="BS55454" s="8"/>
      <c r="BT55454" s="8"/>
      <c r="BU55454" s="8"/>
    </row>
    <row r="55455" spans="68:73">
      <c r="BP55455" s="10"/>
      <c r="BQ55455" s="10"/>
      <c r="BR55455" s="10"/>
      <c r="BS55455" s="10"/>
      <c r="BT55455" s="10"/>
      <c r="BU55455" s="10"/>
    </row>
    <row r="55456" spans="68:73">
      <c r="BP55456" s="8"/>
      <c r="BQ55456" s="8"/>
      <c r="BR55456" s="8"/>
      <c r="BS55456" s="8"/>
      <c r="BT55456" s="8"/>
      <c r="BU55456" s="8"/>
    </row>
    <row r="55457" spans="68:73">
      <c r="BP55457" s="10"/>
      <c r="BQ55457" s="10"/>
      <c r="BR55457" s="10"/>
      <c r="BS55457" s="10"/>
      <c r="BT55457" s="10"/>
      <c r="BU55457" s="10"/>
    </row>
    <row r="55458" spans="68:73">
      <c r="BP55458" s="8"/>
      <c r="BQ55458" s="8"/>
      <c r="BR55458" s="8"/>
      <c r="BS55458" s="8"/>
      <c r="BT55458" s="8"/>
      <c r="BU55458" s="8"/>
    </row>
    <row r="55459" spans="68:73">
      <c r="BP55459" s="10"/>
      <c r="BQ55459" s="10"/>
      <c r="BR55459" s="10"/>
      <c r="BS55459" s="10"/>
      <c r="BT55459" s="10"/>
      <c r="BU55459" s="10"/>
    </row>
    <row r="55460" spans="68:73">
      <c r="BP55460" s="8"/>
      <c r="BQ55460" s="8"/>
      <c r="BR55460" s="8"/>
      <c r="BS55460" s="8"/>
      <c r="BT55460" s="8"/>
      <c r="BU55460" s="8"/>
    </row>
    <row r="55461" spans="68:73">
      <c r="BP55461" s="10"/>
      <c r="BQ55461" s="10"/>
      <c r="BR55461" s="10"/>
      <c r="BS55461" s="10"/>
      <c r="BT55461" s="10"/>
      <c r="BU55461" s="10"/>
    </row>
    <row r="55462" spans="68:73">
      <c r="BP55462" s="8"/>
      <c r="BQ55462" s="8"/>
      <c r="BR55462" s="8"/>
      <c r="BS55462" s="8"/>
      <c r="BT55462" s="8"/>
      <c r="BU55462" s="8"/>
    </row>
    <row r="55463" spans="68:73">
      <c r="BP55463" s="10"/>
      <c r="BQ55463" s="10"/>
      <c r="BR55463" s="10"/>
      <c r="BS55463" s="10"/>
      <c r="BT55463" s="10"/>
      <c r="BU55463" s="10"/>
    </row>
    <row r="55464" spans="68:73">
      <c r="BP55464" s="8"/>
      <c r="BQ55464" s="8"/>
      <c r="BR55464" s="8"/>
      <c r="BS55464" s="8"/>
      <c r="BT55464" s="8"/>
      <c r="BU55464" s="8"/>
    </row>
    <row r="55465" spans="68:73">
      <c r="BP55465" s="10"/>
      <c r="BQ55465" s="10"/>
      <c r="BR55465" s="10"/>
      <c r="BS55465" s="10"/>
      <c r="BT55465" s="10"/>
      <c r="BU55465" s="10"/>
    </row>
    <row r="55466" spans="68:73">
      <c r="BP55466" s="8"/>
      <c r="BQ55466" s="8"/>
      <c r="BR55466" s="8"/>
      <c r="BS55466" s="8"/>
      <c r="BT55466" s="8"/>
      <c r="BU55466" s="8"/>
    </row>
    <row r="55467" spans="68:73">
      <c r="BP55467" s="10"/>
      <c r="BQ55467" s="10"/>
      <c r="BR55467" s="10"/>
      <c r="BS55467" s="10"/>
      <c r="BT55467" s="10"/>
      <c r="BU55467" s="10"/>
    </row>
    <row r="55468" spans="68:73">
      <c r="BP55468" s="8"/>
      <c r="BQ55468" s="8"/>
      <c r="BR55468" s="8"/>
      <c r="BS55468" s="8"/>
      <c r="BT55468" s="8"/>
      <c r="BU55468" s="8"/>
    </row>
    <row r="55469" spans="68:73">
      <c r="BP55469" s="10"/>
      <c r="BQ55469" s="10"/>
      <c r="BR55469" s="10"/>
      <c r="BS55469" s="10"/>
      <c r="BT55469" s="10"/>
      <c r="BU55469" s="10"/>
    </row>
    <row r="55470" spans="68:73">
      <c r="BP55470" s="8"/>
      <c r="BQ55470" s="8"/>
      <c r="BR55470" s="8"/>
      <c r="BS55470" s="8"/>
      <c r="BT55470" s="8"/>
      <c r="BU55470" s="8"/>
    </row>
    <row r="55471" spans="68:73">
      <c r="BP55471" s="10"/>
      <c r="BQ55471" s="10"/>
      <c r="BR55471" s="10"/>
      <c r="BS55471" s="10"/>
      <c r="BT55471" s="10"/>
      <c r="BU55471" s="10"/>
    </row>
    <row r="55472" spans="68:73">
      <c r="BP55472" s="8"/>
      <c r="BQ55472" s="8"/>
      <c r="BR55472" s="8"/>
      <c r="BS55472" s="8"/>
      <c r="BT55472" s="8"/>
      <c r="BU55472" s="8"/>
    </row>
    <row r="55473" spans="68:73">
      <c r="BP55473" s="10"/>
      <c r="BQ55473" s="10"/>
      <c r="BR55473" s="10"/>
      <c r="BS55473" s="10"/>
      <c r="BT55473" s="10"/>
      <c r="BU55473" s="10"/>
    </row>
    <row r="55474" spans="68:73">
      <c r="BP55474" s="8"/>
      <c r="BQ55474" s="8"/>
      <c r="BR55474" s="8"/>
      <c r="BS55474" s="8"/>
      <c r="BT55474" s="8"/>
      <c r="BU55474" s="8"/>
    </row>
    <row r="55475" spans="68:73">
      <c r="BP55475" s="10"/>
      <c r="BQ55475" s="10"/>
      <c r="BR55475" s="10"/>
      <c r="BS55475" s="10"/>
      <c r="BT55475" s="10"/>
      <c r="BU55475" s="10"/>
    </row>
    <row r="55476" spans="68:73">
      <c r="BP55476" s="8"/>
      <c r="BQ55476" s="8"/>
      <c r="BR55476" s="8"/>
      <c r="BS55476" s="8"/>
      <c r="BT55476" s="8"/>
      <c r="BU55476" s="8"/>
    </row>
    <row r="55477" spans="68:73">
      <c r="BP55477" s="10"/>
      <c r="BQ55477" s="10"/>
      <c r="BR55477" s="10"/>
      <c r="BS55477" s="10"/>
      <c r="BT55477" s="10"/>
      <c r="BU55477" s="10"/>
    </row>
    <row r="55478" spans="68:73">
      <c r="BP55478" s="8"/>
      <c r="BQ55478" s="8"/>
      <c r="BR55478" s="8"/>
      <c r="BS55478" s="8"/>
      <c r="BT55478" s="8"/>
      <c r="BU55478" s="8"/>
    </row>
    <row r="55479" spans="68:73">
      <c r="BP55479" s="10"/>
      <c r="BQ55479" s="10"/>
      <c r="BR55479" s="10"/>
      <c r="BS55479" s="10"/>
      <c r="BT55479" s="10"/>
      <c r="BU55479" s="10"/>
    </row>
    <row r="55480" spans="68:73">
      <c r="BP55480" s="8"/>
      <c r="BQ55480" s="8"/>
      <c r="BR55480" s="8"/>
      <c r="BS55480" s="8"/>
      <c r="BT55480" s="8"/>
      <c r="BU55480" s="8"/>
    </row>
    <row r="55481" spans="68:73">
      <c r="BP55481" s="10"/>
      <c r="BQ55481" s="10"/>
      <c r="BR55481" s="10"/>
      <c r="BS55481" s="10"/>
      <c r="BT55481" s="10"/>
      <c r="BU55481" s="10"/>
    </row>
    <row r="55482" spans="68:73">
      <c r="BP55482" s="8"/>
      <c r="BQ55482" s="8"/>
      <c r="BR55482" s="8"/>
      <c r="BS55482" s="8"/>
      <c r="BT55482" s="8"/>
      <c r="BU55482" s="8"/>
    </row>
    <row r="55483" spans="68:73">
      <c r="BP55483" s="10"/>
      <c r="BQ55483" s="10"/>
      <c r="BR55483" s="10"/>
      <c r="BS55483" s="10"/>
      <c r="BT55483" s="10"/>
      <c r="BU55483" s="10"/>
    </row>
    <row r="55484" spans="68:73">
      <c r="BP55484" s="8"/>
      <c r="BQ55484" s="8"/>
      <c r="BR55484" s="8"/>
      <c r="BS55484" s="8"/>
      <c r="BT55484" s="8"/>
      <c r="BU55484" s="8"/>
    </row>
    <row r="55485" spans="68:73">
      <c r="BP55485" s="10"/>
      <c r="BQ55485" s="10"/>
      <c r="BR55485" s="10"/>
      <c r="BS55485" s="10"/>
      <c r="BT55485" s="10"/>
      <c r="BU55485" s="10"/>
    </row>
    <row r="55486" spans="68:73">
      <c r="BP55486" s="8"/>
      <c r="BQ55486" s="8"/>
      <c r="BR55486" s="8"/>
      <c r="BS55486" s="8"/>
      <c r="BT55486" s="8"/>
      <c r="BU55486" s="8"/>
    </row>
    <row r="55487" spans="68:73">
      <c r="BP55487" s="10"/>
      <c r="BQ55487" s="10"/>
      <c r="BR55487" s="10"/>
      <c r="BS55487" s="10"/>
      <c r="BT55487" s="10"/>
      <c r="BU55487" s="10"/>
    </row>
    <row r="55488" spans="68:73">
      <c r="BP55488" s="8"/>
      <c r="BQ55488" s="8"/>
      <c r="BR55488" s="8"/>
      <c r="BS55488" s="8"/>
      <c r="BT55488" s="8"/>
      <c r="BU55488" s="8"/>
    </row>
    <row r="55489" spans="68:73">
      <c r="BP55489" s="10"/>
      <c r="BQ55489" s="10"/>
      <c r="BR55489" s="10"/>
      <c r="BS55489" s="10"/>
      <c r="BT55489" s="10"/>
      <c r="BU55489" s="10"/>
    </row>
    <row r="55490" spans="68:73">
      <c r="BP55490" s="8"/>
      <c r="BQ55490" s="8"/>
      <c r="BR55490" s="8"/>
      <c r="BS55490" s="8"/>
      <c r="BT55490" s="8"/>
      <c r="BU55490" s="8"/>
    </row>
    <row r="55491" spans="68:73">
      <c r="BP55491" s="10"/>
      <c r="BQ55491" s="10"/>
      <c r="BR55491" s="10"/>
      <c r="BS55491" s="10"/>
      <c r="BT55491" s="10"/>
      <c r="BU55491" s="10"/>
    </row>
    <row r="55492" spans="68:73">
      <c r="BP55492" s="8"/>
      <c r="BQ55492" s="8"/>
      <c r="BR55492" s="8"/>
      <c r="BS55492" s="8"/>
      <c r="BT55492" s="8"/>
      <c r="BU55492" s="8"/>
    </row>
    <row r="55493" spans="68:73">
      <c r="BP55493" s="10"/>
      <c r="BQ55493" s="10"/>
      <c r="BR55493" s="10"/>
      <c r="BS55493" s="10"/>
      <c r="BT55493" s="10"/>
      <c r="BU55493" s="10"/>
    </row>
    <row r="55494" spans="68:73">
      <c r="BP55494" s="8"/>
      <c r="BQ55494" s="8"/>
      <c r="BR55494" s="8"/>
      <c r="BS55494" s="8"/>
      <c r="BT55494" s="8"/>
      <c r="BU55494" s="8"/>
    </row>
    <row r="55495" spans="68:73">
      <c r="BP55495" s="10"/>
      <c r="BQ55495" s="10"/>
      <c r="BR55495" s="10"/>
      <c r="BS55495" s="10"/>
      <c r="BT55495" s="10"/>
      <c r="BU55495" s="10"/>
    </row>
    <row r="55496" spans="68:73">
      <c r="BP55496" s="8"/>
      <c r="BQ55496" s="8"/>
      <c r="BR55496" s="8"/>
      <c r="BS55496" s="8"/>
      <c r="BT55496" s="8"/>
      <c r="BU55496" s="8"/>
    </row>
    <row r="55497" spans="68:73">
      <c r="BP55497" s="10"/>
      <c r="BQ55497" s="10"/>
      <c r="BR55497" s="10"/>
      <c r="BS55497" s="10"/>
      <c r="BT55497" s="10"/>
      <c r="BU55497" s="10"/>
    </row>
    <row r="55498" spans="68:73">
      <c r="BP55498" s="8"/>
      <c r="BQ55498" s="8"/>
      <c r="BR55498" s="8"/>
      <c r="BS55498" s="8"/>
      <c r="BT55498" s="8"/>
      <c r="BU55498" s="8"/>
    </row>
    <row r="55499" spans="68:73">
      <c r="BP55499" s="10"/>
      <c r="BQ55499" s="10"/>
      <c r="BR55499" s="10"/>
      <c r="BS55499" s="10"/>
      <c r="BT55499" s="10"/>
      <c r="BU55499" s="10"/>
    </row>
    <row r="55500" spans="68:73">
      <c r="BP55500" s="8"/>
      <c r="BQ55500" s="8"/>
      <c r="BR55500" s="8"/>
      <c r="BS55500" s="8"/>
      <c r="BT55500" s="8"/>
      <c r="BU55500" s="8"/>
    </row>
    <row r="55501" spans="68:73">
      <c r="BP55501" s="10"/>
      <c r="BQ55501" s="10"/>
      <c r="BR55501" s="10"/>
      <c r="BS55501" s="10"/>
      <c r="BT55501" s="10"/>
      <c r="BU55501" s="10"/>
    </row>
    <row r="55502" spans="68:73">
      <c r="BP55502" s="8"/>
      <c r="BQ55502" s="8"/>
      <c r="BR55502" s="8"/>
      <c r="BS55502" s="8"/>
      <c r="BT55502" s="8"/>
      <c r="BU55502" s="8"/>
    </row>
    <row r="55503" spans="68:73">
      <c r="BP55503" s="10"/>
      <c r="BQ55503" s="10"/>
      <c r="BR55503" s="10"/>
      <c r="BS55503" s="10"/>
      <c r="BT55503" s="10"/>
      <c r="BU55503" s="10"/>
    </row>
    <row r="55504" spans="68:73">
      <c r="BP55504" s="8"/>
      <c r="BQ55504" s="8"/>
      <c r="BR55504" s="8"/>
      <c r="BS55504" s="8"/>
      <c r="BT55504" s="8"/>
      <c r="BU55504" s="8"/>
    </row>
    <row r="55505" spans="68:73">
      <c r="BP55505" s="10"/>
      <c r="BQ55505" s="10"/>
      <c r="BR55505" s="10"/>
      <c r="BS55505" s="10"/>
      <c r="BT55505" s="10"/>
      <c r="BU55505" s="10"/>
    </row>
    <row r="55506" spans="68:73">
      <c r="BP55506" s="8"/>
      <c r="BQ55506" s="8"/>
      <c r="BR55506" s="8"/>
      <c r="BS55506" s="8"/>
      <c r="BT55506" s="8"/>
      <c r="BU55506" s="8"/>
    </row>
    <row r="55507" spans="68:73">
      <c r="BP55507" s="10"/>
      <c r="BQ55507" s="10"/>
      <c r="BR55507" s="10"/>
      <c r="BS55507" s="10"/>
      <c r="BT55507" s="10"/>
      <c r="BU55507" s="10"/>
    </row>
    <row r="55508" spans="68:73">
      <c r="BP55508" s="8"/>
      <c r="BQ55508" s="8"/>
      <c r="BR55508" s="8"/>
      <c r="BS55508" s="8"/>
      <c r="BT55508" s="8"/>
      <c r="BU55508" s="8"/>
    </row>
    <row r="55509" spans="68:73">
      <c r="BP55509" s="10"/>
      <c r="BQ55509" s="10"/>
      <c r="BR55509" s="10"/>
      <c r="BS55509" s="10"/>
      <c r="BT55509" s="10"/>
      <c r="BU55509" s="10"/>
    </row>
    <row r="55510" spans="68:73">
      <c r="BP55510" s="8"/>
      <c r="BQ55510" s="8"/>
      <c r="BR55510" s="8"/>
      <c r="BS55510" s="8"/>
      <c r="BT55510" s="8"/>
      <c r="BU55510" s="8"/>
    </row>
    <row r="55511" spans="68:73">
      <c r="BP55511" s="10"/>
      <c r="BQ55511" s="10"/>
      <c r="BR55511" s="10"/>
      <c r="BS55511" s="10"/>
      <c r="BT55511" s="10"/>
      <c r="BU55511" s="10"/>
    </row>
    <row r="55512" spans="68:73">
      <c r="BP55512" s="8"/>
      <c r="BQ55512" s="8"/>
      <c r="BR55512" s="8"/>
      <c r="BS55512" s="8"/>
      <c r="BT55512" s="8"/>
      <c r="BU55512" s="8"/>
    </row>
    <row r="55513" spans="68:73">
      <c r="BP55513" s="10"/>
      <c r="BQ55513" s="10"/>
      <c r="BR55513" s="10"/>
      <c r="BS55513" s="10"/>
      <c r="BT55513" s="10"/>
      <c r="BU55513" s="10"/>
    </row>
    <row r="55514" spans="68:73">
      <c r="BP55514" s="8"/>
      <c r="BQ55514" s="8"/>
      <c r="BR55514" s="8"/>
      <c r="BS55514" s="8"/>
      <c r="BT55514" s="8"/>
      <c r="BU55514" s="8"/>
    </row>
    <row r="55515" spans="68:73">
      <c r="BP55515" s="10"/>
      <c r="BQ55515" s="10"/>
      <c r="BR55515" s="10"/>
      <c r="BS55515" s="10"/>
      <c r="BT55515" s="10"/>
      <c r="BU55515" s="10"/>
    </row>
    <row r="55516" spans="68:73">
      <c r="BP55516" s="8"/>
      <c r="BQ55516" s="8"/>
      <c r="BR55516" s="8"/>
      <c r="BS55516" s="8"/>
      <c r="BT55516" s="8"/>
      <c r="BU55516" s="8"/>
    </row>
    <row r="55517" spans="68:73">
      <c r="BP55517" s="10"/>
      <c r="BQ55517" s="10"/>
      <c r="BR55517" s="10"/>
      <c r="BS55517" s="10"/>
      <c r="BT55517" s="10"/>
      <c r="BU55517" s="10"/>
    </row>
    <row r="55518" spans="68:73">
      <c r="BP55518" s="8"/>
      <c r="BQ55518" s="8"/>
      <c r="BR55518" s="8"/>
      <c r="BS55518" s="8"/>
      <c r="BT55518" s="8"/>
      <c r="BU55518" s="8"/>
    </row>
    <row r="55519" spans="68:73">
      <c r="BP55519" s="10"/>
      <c r="BQ55519" s="10"/>
      <c r="BR55519" s="10"/>
      <c r="BS55519" s="10"/>
      <c r="BT55519" s="10"/>
      <c r="BU55519" s="10"/>
    </row>
    <row r="55520" spans="68:73">
      <c r="BP55520" s="8"/>
      <c r="BQ55520" s="8"/>
      <c r="BR55520" s="8"/>
      <c r="BS55520" s="8"/>
      <c r="BT55520" s="8"/>
      <c r="BU55520" s="8"/>
    </row>
    <row r="55521" spans="68:73">
      <c r="BP55521" s="10"/>
      <c r="BQ55521" s="10"/>
      <c r="BR55521" s="10"/>
      <c r="BS55521" s="10"/>
      <c r="BT55521" s="10"/>
      <c r="BU55521" s="10"/>
    </row>
    <row r="55522" spans="68:73">
      <c r="BP55522" s="8"/>
      <c r="BQ55522" s="8"/>
      <c r="BR55522" s="8"/>
      <c r="BS55522" s="8"/>
      <c r="BT55522" s="8"/>
      <c r="BU55522" s="8"/>
    </row>
    <row r="55523" spans="68:73">
      <c r="BP55523" s="10"/>
      <c r="BQ55523" s="10"/>
      <c r="BR55523" s="10"/>
      <c r="BS55523" s="10"/>
      <c r="BT55523" s="10"/>
      <c r="BU55523" s="10"/>
    </row>
    <row r="55524" spans="68:73">
      <c r="BP55524" s="8"/>
      <c r="BQ55524" s="8"/>
      <c r="BR55524" s="8"/>
      <c r="BS55524" s="8"/>
      <c r="BT55524" s="8"/>
      <c r="BU55524" s="8"/>
    </row>
    <row r="55525" spans="68:73">
      <c r="BP55525" s="10"/>
      <c r="BQ55525" s="10"/>
      <c r="BR55525" s="10"/>
      <c r="BS55525" s="10"/>
      <c r="BT55525" s="10"/>
      <c r="BU55525" s="10"/>
    </row>
    <row r="55526" spans="68:73">
      <c r="BP55526" s="8"/>
      <c r="BQ55526" s="8"/>
      <c r="BR55526" s="8"/>
      <c r="BS55526" s="8"/>
      <c r="BT55526" s="8"/>
      <c r="BU55526" s="8"/>
    </row>
    <row r="55527" spans="68:73">
      <c r="BP55527" s="10"/>
      <c r="BQ55527" s="10"/>
      <c r="BR55527" s="10"/>
      <c r="BS55527" s="10"/>
      <c r="BT55527" s="10"/>
      <c r="BU55527" s="10"/>
    </row>
    <row r="55528" spans="68:73">
      <c r="BP55528" s="8"/>
      <c r="BQ55528" s="8"/>
      <c r="BR55528" s="8"/>
      <c r="BS55528" s="8"/>
      <c r="BT55528" s="8"/>
      <c r="BU55528" s="8"/>
    </row>
    <row r="55529" spans="68:73">
      <c r="BP55529" s="10"/>
      <c r="BQ55529" s="10"/>
      <c r="BR55529" s="10"/>
      <c r="BS55529" s="10"/>
      <c r="BT55529" s="10"/>
      <c r="BU55529" s="10"/>
    </row>
    <row r="55530" spans="68:73">
      <c r="BP55530" s="8"/>
      <c r="BQ55530" s="8"/>
      <c r="BR55530" s="8"/>
      <c r="BS55530" s="8"/>
      <c r="BT55530" s="8"/>
      <c r="BU55530" s="8"/>
    </row>
    <row r="55531" spans="68:73">
      <c r="BP55531" s="10"/>
      <c r="BQ55531" s="10"/>
      <c r="BR55531" s="10"/>
      <c r="BS55531" s="10"/>
      <c r="BT55531" s="10"/>
      <c r="BU55531" s="10"/>
    </row>
    <row r="55532" spans="68:73">
      <c r="BP55532" s="8"/>
      <c r="BQ55532" s="8"/>
      <c r="BR55532" s="8"/>
      <c r="BS55532" s="8"/>
      <c r="BT55532" s="8"/>
      <c r="BU55532" s="8"/>
    </row>
    <row r="55533" spans="68:73">
      <c r="BP55533" s="10"/>
      <c r="BQ55533" s="10"/>
      <c r="BR55533" s="10"/>
      <c r="BS55533" s="10"/>
      <c r="BT55533" s="10"/>
      <c r="BU55533" s="10"/>
    </row>
    <row r="55534" spans="68:73">
      <c r="BP55534" s="8"/>
      <c r="BQ55534" s="8"/>
      <c r="BR55534" s="8"/>
      <c r="BS55534" s="8"/>
      <c r="BT55534" s="8"/>
      <c r="BU55534" s="8"/>
    </row>
    <row r="55535" spans="68:73">
      <c r="BP55535" s="10"/>
      <c r="BQ55535" s="10"/>
      <c r="BR55535" s="10"/>
      <c r="BS55535" s="10"/>
      <c r="BT55535" s="10"/>
      <c r="BU55535" s="10"/>
    </row>
    <row r="55536" spans="68:73">
      <c r="BP55536" s="8"/>
      <c r="BQ55536" s="8"/>
      <c r="BR55536" s="8"/>
      <c r="BS55536" s="8"/>
      <c r="BT55536" s="8"/>
      <c r="BU55536" s="8"/>
    </row>
    <row r="55537" spans="68:73">
      <c r="BP55537" s="10"/>
      <c r="BQ55537" s="10"/>
      <c r="BR55537" s="10"/>
      <c r="BS55537" s="10"/>
      <c r="BT55537" s="10"/>
      <c r="BU55537" s="10"/>
    </row>
    <row r="55538" spans="68:73">
      <c r="BP55538" s="8"/>
      <c r="BQ55538" s="8"/>
      <c r="BR55538" s="8"/>
      <c r="BS55538" s="8"/>
      <c r="BT55538" s="8"/>
      <c r="BU55538" s="8"/>
    </row>
    <row r="55539" spans="68:73">
      <c r="BP55539" s="10"/>
      <c r="BQ55539" s="10"/>
      <c r="BR55539" s="10"/>
      <c r="BS55539" s="10"/>
      <c r="BT55539" s="10"/>
      <c r="BU55539" s="10"/>
    </row>
    <row r="55540" spans="68:73">
      <c r="BP55540" s="8"/>
      <c r="BQ55540" s="8"/>
      <c r="BR55540" s="8"/>
      <c r="BS55540" s="8"/>
      <c r="BT55540" s="8"/>
      <c r="BU55540" s="8"/>
    </row>
    <row r="55541" spans="68:73">
      <c r="BP55541" s="10"/>
      <c r="BQ55541" s="10"/>
      <c r="BR55541" s="10"/>
      <c r="BS55541" s="10"/>
      <c r="BT55541" s="10"/>
      <c r="BU55541" s="10"/>
    </row>
    <row r="55542" spans="68:73">
      <c r="BP55542" s="8"/>
      <c r="BQ55542" s="8"/>
      <c r="BR55542" s="8"/>
      <c r="BS55542" s="8"/>
      <c r="BT55542" s="8"/>
      <c r="BU55542" s="8"/>
    </row>
    <row r="55543" spans="68:73">
      <c r="BP55543" s="10"/>
      <c r="BQ55543" s="10"/>
      <c r="BR55543" s="10"/>
      <c r="BS55543" s="10"/>
      <c r="BT55543" s="10"/>
      <c r="BU55543" s="10"/>
    </row>
    <row r="55544" spans="68:73">
      <c r="BP55544" s="8"/>
      <c r="BQ55544" s="8"/>
      <c r="BR55544" s="8"/>
      <c r="BS55544" s="8"/>
      <c r="BT55544" s="8"/>
      <c r="BU55544" s="8"/>
    </row>
    <row r="55545" spans="68:73">
      <c r="BP55545" s="10"/>
      <c r="BQ55545" s="10"/>
      <c r="BR55545" s="10"/>
      <c r="BS55545" s="10"/>
      <c r="BT55545" s="10"/>
      <c r="BU55545" s="10"/>
    </row>
    <row r="55546" spans="68:73">
      <c r="BP55546" s="8"/>
      <c r="BQ55546" s="8"/>
      <c r="BR55546" s="8"/>
      <c r="BS55546" s="8"/>
      <c r="BT55546" s="8"/>
      <c r="BU55546" s="8"/>
    </row>
    <row r="55547" spans="68:73">
      <c r="BP55547" s="10"/>
      <c r="BQ55547" s="10"/>
      <c r="BR55547" s="10"/>
      <c r="BS55547" s="10"/>
      <c r="BT55547" s="10"/>
      <c r="BU55547" s="10"/>
    </row>
    <row r="55548" spans="68:73">
      <c r="BP55548" s="8"/>
      <c r="BQ55548" s="8"/>
      <c r="BR55548" s="8"/>
      <c r="BS55548" s="8"/>
      <c r="BT55548" s="8"/>
      <c r="BU55548" s="8"/>
    </row>
    <row r="55549" spans="68:73">
      <c r="BP55549" s="10"/>
      <c r="BQ55549" s="10"/>
      <c r="BR55549" s="10"/>
      <c r="BS55549" s="10"/>
      <c r="BT55549" s="10"/>
      <c r="BU55549" s="10"/>
    </row>
    <row r="55550" spans="68:73">
      <c r="BP55550" s="8"/>
      <c r="BQ55550" s="8"/>
      <c r="BR55550" s="8"/>
      <c r="BS55550" s="8"/>
      <c r="BT55550" s="8"/>
      <c r="BU55550" s="8"/>
    </row>
    <row r="55551" spans="68:73">
      <c r="BP55551" s="10"/>
      <c r="BQ55551" s="10"/>
      <c r="BR55551" s="10"/>
      <c r="BS55551" s="10"/>
      <c r="BT55551" s="10"/>
      <c r="BU55551" s="10"/>
    </row>
    <row r="55552" spans="68:73">
      <c r="BP55552" s="8"/>
      <c r="BQ55552" s="8"/>
      <c r="BR55552" s="8"/>
      <c r="BS55552" s="8"/>
      <c r="BT55552" s="8"/>
      <c r="BU55552" s="8"/>
    </row>
    <row r="55553" spans="68:73">
      <c r="BP55553" s="10"/>
      <c r="BQ55553" s="10"/>
      <c r="BR55553" s="10"/>
      <c r="BS55553" s="10"/>
      <c r="BT55553" s="10"/>
      <c r="BU55553" s="10"/>
    </row>
    <row r="55554" spans="68:73">
      <c r="BP55554" s="8"/>
      <c r="BQ55554" s="8"/>
      <c r="BR55554" s="8"/>
      <c r="BS55554" s="8"/>
      <c r="BT55554" s="8"/>
      <c r="BU55554" s="8"/>
    </row>
    <row r="55555" spans="68:73">
      <c r="BP55555" s="10"/>
      <c r="BQ55555" s="10"/>
      <c r="BR55555" s="10"/>
      <c r="BS55555" s="10"/>
      <c r="BT55555" s="10"/>
      <c r="BU55555" s="10"/>
    </row>
    <row r="55556" spans="68:73">
      <c r="BP55556" s="8"/>
      <c r="BQ55556" s="8"/>
      <c r="BR55556" s="8"/>
      <c r="BS55556" s="8"/>
      <c r="BT55556" s="8"/>
      <c r="BU55556" s="8"/>
    </row>
    <row r="55557" spans="68:73">
      <c r="BP55557" s="10"/>
      <c r="BQ55557" s="10"/>
      <c r="BR55557" s="10"/>
      <c r="BS55557" s="10"/>
      <c r="BT55557" s="10"/>
      <c r="BU55557" s="10"/>
    </row>
    <row r="55558" spans="68:73">
      <c r="BP55558" s="8"/>
      <c r="BQ55558" s="8"/>
      <c r="BR55558" s="8"/>
      <c r="BS55558" s="8"/>
      <c r="BT55558" s="8"/>
      <c r="BU55558" s="8"/>
    </row>
    <row r="55559" spans="68:73">
      <c r="BP55559" s="10"/>
      <c r="BQ55559" s="10"/>
      <c r="BR55559" s="10"/>
      <c r="BS55559" s="10"/>
      <c r="BT55559" s="10"/>
      <c r="BU55559" s="10"/>
    </row>
    <row r="55560" spans="68:73">
      <c r="BP55560" s="8"/>
      <c r="BQ55560" s="8"/>
      <c r="BR55560" s="8"/>
      <c r="BS55560" s="8"/>
      <c r="BT55560" s="8"/>
      <c r="BU55560" s="8"/>
    </row>
    <row r="55561" spans="68:73">
      <c r="BP55561" s="10"/>
      <c r="BQ55561" s="10"/>
      <c r="BR55561" s="10"/>
      <c r="BS55561" s="10"/>
      <c r="BT55561" s="10"/>
      <c r="BU55561" s="10"/>
    </row>
    <row r="55562" spans="68:73">
      <c r="BP55562" s="8"/>
      <c r="BQ55562" s="8"/>
      <c r="BR55562" s="8"/>
      <c r="BS55562" s="8"/>
      <c r="BT55562" s="8"/>
      <c r="BU55562" s="8"/>
    </row>
    <row r="55563" spans="68:73">
      <c r="BP55563" s="10"/>
      <c r="BQ55563" s="10"/>
      <c r="BR55563" s="10"/>
      <c r="BS55563" s="10"/>
      <c r="BT55563" s="10"/>
      <c r="BU55563" s="10"/>
    </row>
    <row r="55564" spans="68:73">
      <c r="BP55564" s="8"/>
      <c r="BQ55564" s="8"/>
      <c r="BR55564" s="8"/>
      <c r="BS55564" s="8"/>
      <c r="BT55564" s="8"/>
      <c r="BU55564" s="8"/>
    </row>
    <row r="55565" spans="68:73">
      <c r="BP55565" s="10"/>
      <c r="BQ55565" s="10"/>
      <c r="BR55565" s="10"/>
      <c r="BS55565" s="10"/>
      <c r="BT55565" s="10"/>
      <c r="BU55565" s="10"/>
    </row>
    <row r="55566" spans="68:73">
      <c r="BP55566" s="8"/>
      <c r="BQ55566" s="8"/>
      <c r="BR55566" s="8"/>
      <c r="BS55566" s="8"/>
      <c r="BT55566" s="8"/>
      <c r="BU55566" s="8"/>
    </row>
    <row r="55567" spans="68:73">
      <c r="BP55567" s="10"/>
      <c r="BQ55567" s="10"/>
      <c r="BR55567" s="10"/>
      <c r="BS55567" s="10"/>
      <c r="BT55567" s="10"/>
      <c r="BU55567" s="10"/>
    </row>
    <row r="55568" spans="68:73">
      <c r="BP55568" s="8"/>
      <c r="BQ55568" s="8"/>
      <c r="BR55568" s="8"/>
      <c r="BS55568" s="8"/>
      <c r="BT55568" s="8"/>
      <c r="BU55568" s="8"/>
    </row>
    <row r="55569" spans="68:73">
      <c r="BP55569" s="10"/>
      <c r="BQ55569" s="10"/>
      <c r="BR55569" s="10"/>
      <c r="BS55569" s="10"/>
      <c r="BT55569" s="10"/>
      <c r="BU55569" s="10"/>
    </row>
    <row r="55570" spans="68:73">
      <c r="BP55570" s="8"/>
      <c r="BQ55570" s="8"/>
      <c r="BR55570" s="8"/>
      <c r="BS55570" s="8"/>
      <c r="BT55570" s="8"/>
      <c r="BU55570" s="8"/>
    </row>
    <row r="55571" spans="68:73">
      <c r="BP55571" s="10"/>
      <c r="BQ55571" s="10"/>
      <c r="BR55571" s="10"/>
      <c r="BS55571" s="10"/>
      <c r="BT55571" s="10"/>
      <c r="BU55571" s="10"/>
    </row>
    <row r="55572" spans="68:73">
      <c r="BP55572" s="8"/>
      <c r="BQ55572" s="8"/>
      <c r="BR55572" s="8"/>
      <c r="BS55572" s="8"/>
      <c r="BT55572" s="8"/>
      <c r="BU55572" s="8"/>
    </row>
    <row r="55573" spans="68:73">
      <c r="BP55573" s="10"/>
      <c r="BQ55573" s="10"/>
      <c r="BR55573" s="10"/>
      <c r="BS55573" s="10"/>
      <c r="BT55573" s="10"/>
      <c r="BU55573" s="10"/>
    </row>
    <row r="55574" spans="68:73">
      <c r="BP55574" s="8"/>
      <c r="BQ55574" s="8"/>
      <c r="BR55574" s="8"/>
      <c r="BS55574" s="8"/>
      <c r="BT55574" s="8"/>
      <c r="BU55574" s="8"/>
    </row>
    <row r="55575" spans="68:73">
      <c r="BP55575" s="10"/>
      <c r="BQ55575" s="10"/>
      <c r="BR55575" s="10"/>
      <c r="BS55575" s="10"/>
      <c r="BT55575" s="10"/>
      <c r="BU55575" s="10"/>
    </row>
    <row r="55576" spans="68:73">
      <c r="BP55576" s="8"/>
      <c r="BQ55576" s="8"/>
      <c r="BR55576" s="8"/>
      <c r="BS55576" s="8"/>
      <c r="BT55576" s="8"/>
      <c r="BU55576" s="8"/>
    </row>
    <row r="55577" spans="68:73">
      <c r="BP55577" s="10"/>
      <c r="BQ55577" s="10"/>
      <c r="BR55577" s="10"/>
      <c r="BS55577" s="10"/>
      <c r="BT55577" s="10"/>
      <c r="BU55577" s="10"/>
    </row>
    <row r="55578" spans="68:73">
      <c r="BP55578" s="8"/>
      <c r="BQ55578" s="8"/>
      <c r="BR55578" s="8"/>
      <c r="BS55578" s="8"/>
      <c r="BT55578" s="8"/>
      <c r="BU55578" s="8"/>
    </row>
    <row r="55579" spans="68:73">
      <c r="BP55579" s="10"/>
      <c r="BQ55579" s="10"/>
      <c r="BR55579" s="10"/>
      <c r="BS55579" s="10"/>
      <c r="BT55579" s="10"/>
      <c r="BU55579" s="10"/>
    </row>
    <row r="55580" spans="68:73">
      <c r="BP55580" s="8"/>
      <c r="BQ55580" s="8"/>
      <c r="BR55580" s="8"/>
      <c r="BS55580" s="8"/>
      <c r="BT55580" s="8"/>
      <c r="BU55580" s="8"/>
    </row>
    <row r="55581" spans="68:73">
      <c r="BP55581" s="10"/>
      <c r="BQ55581" s="10"/>
      <c r="BR55581" s="10"/>
      <c r="BS55581" s="10"/>
      <c r="BT55581" s="10"/>
      <c r="BU55581" s="10"/>
    </row>
    <row r="55582" spans="68:73">
      <c r="BP55582" s="8"/>
      <c r="BQ55582" s="8"/>
      <c r="BR55582" s="8"/>
      <c r="BS55582" s="8"/>
      <c r="BT55582" s="8"/>
      <c r="BU55582" s="8"/>
    </row>
    <row r="55583" spans="68:73">
      <c r="BP55583" s="10"/>
      <c r="BQ55583" s="10"/>
      <c r="BR55583" s="10"/>
      <c r="BS55583" s="10"/>
      <c r="BT55583" s="10"/>
      <c r="BU55583" s="10"/>
    </row>
    <row r="55584" spans="68:73">
      <c r="BP55584" s="8"/>
      <c r="BQ55584" s="8"/>
      <c r="BR55584" s="8"/>
      <c r="BS55584" s="8"/>
      <c r="BT55584" s="8"/>
      <c r="BU55584" s="8"/>
    </row>
    <row r="55585" spans="68:73">
      <c r="BP55585" s="10"/>
      <c r="BQ55585" s="10"/>
      <c r="BR55585" s="10"/>
      <c r="BS55585" s="10"/>
      <c r="BT55585" s="10"/>
      <c r="BU55585" s="10"/>
    </row>
    <row r="55586" spans="68:73">
      <c r="BP55586" s="8"/>
      <c r="BQ55586" s="8"/>
      <c r="BR55586" s="8"/>
      <c r="BS55586" s="8"/>
      <c r="BT55586" s="8"/>
      <c r="BU55586" s="8"/>
    </row>
    <row r="55587" spans="68:73">
      <c r="BP55587" s="10"/>
      <c r="BQ55587" s="10"/>
      <c r="BR55587" s="10"/>
      <c r="BS55587" s="10"/>
      <c r="BT55587" s="10"/>
      <c r="BU55587" s="10"/>
    </row>
    <row r="55588" spans="68:73">
      <c r="BP55588" s="8"/>
      <c r="BQ55588" s="8"/>
      <c r="BR55588" s="8"/>
      <c r="BS55588" s="8"/>
      <c r="BT55588" s="8"/>
      <c r="BU55588" s="8"/>
    </row>
    <row r="55589" spans="68:73">
      <c r="BP55589" s="10"/>
      <c r="BQ55589" s="10"/>
      <c r="BR55589" s="10"/>
      <c r="BS55589" s="10"/>
      <c r="BT55589" s="10"/>
      <c r="BU55589" s="10"/>
    </row>
    <row r="55590" spans="68:73">
      <c r="BP55590" s="8"/>
      <c r="BQ55590" s="8"/>
      <c r="BR55590" s="8"/>
      <c r="BS55590" s="8"/>
      <c r="BT55590" s="8"/>
      <c r="BU55590" s="8"/>
    </row>
    <row r="55591" spans="68:73">
      <c r="BP55591" s="10"/>
      <c r="BQ55591" s="10"/>
      <c r="BR55591" s="10"/>
      <c r="BS55591" s="10"/>
      <c r="BT55591" s="10"/>
      <c r="BU55591" s="10"/>
    </row>
    <row r="55592" spans="68:73">
      <c r="BP55592" s="8"/>
      <c r="BQ55592" s="8"/>
      <c r="BR55592" s="8"/>
      <c r="BS55592" s="8"/>
      <c r="BT55592" s="8"/>
      <c r="BU55592" s="8"/>
    </row>
    <row r="55593" spans="68:73">
      <c r="BP55593" s="10"/>
      <c r="BQ55593" s="10"/>
      <c r="BR55593" s="10"/>
      <c r="BS55593" s="10"/>
      <c r="BT55593" s="10"/>
      <c r="BU55593" s="10"/>
    </row>
    <row r="55594" spans="68:73">
      <c r="BP55594" s="8"/>
      <c r="BQ55594" s="8"/>
      <c r="BR55594" s="8"/>
      <c r="BS55594" s="8"/>
      <c r="BT55594" s="8"/>
      <c r="BU55594" s="8"/>
    </row>
    <row r="55595" spans="68:73">
      <c r="BP55595" s="10"/>
      <c r="BQ55595" s="10"/>
      <c r="BR55595" s="10"/>
      <c r="BS55595" s="10"/>
      <c r="BT55595" s="10"/>
      <c r="BU55595" s="10"/>
    </row>
    <row r="55596" spans="68:73">
      <c r="BP55596" s="8"/>
      <c r="BQ55596" s="8"/>
      <c r="BR55596" s="8"/>
      <c r="BS55596" s="8"/>
      <c r="BT55596" s="8"/>
      <c r="BU55596" s="8"/>
    </row>
    <row r="55597" spans="68:73">
      <c r="BP55597" s="10"/>
      <c r="BQ55597" s="10"/>
      <c r="BR55597" s="10"/>
      <c r="BS55597" s="10"/>
      <c r="BT55597" s="10"/>
      <c r="BU55597" s="10"/>
    </row>
    <row r="55598" spans="68:73">
      <c r="BP55598" s="8"/>
      <c r="BQ55598" s="8"/>
      <c r="BR55598" s="8"/>
      <c r="BS55598" s="8"/>
      <c r="BT55598" s="8"/>
      <c r="BU55598" s="8"/>
    </row>
    <row r="55599" spans="68:73">
      <c r="BP55599" s="10"/>
      <c r="BQ55599" s="10"/>
      <c r="BR55599" s="10"/>
      <c r="BS55599" s="10"/>
      <c r="BT55599" s="10"/>
      <c r="BU55599" s="10"/>
    </row>
    <row r="55600" spans="68:73">
      <c r="BP55600" s="8"/>
      <c r="BQ55600" s="8"/>
      <c r="BR55600" s="8"/>
      <c r="BS55600" s="8"/>
      <c r="BT55600" s="8"/>
      <c r="BU55600" s="8"/>
    </row>
    <row r="55601" spans="68:73">
      <c r="BP55601" s="10"/>
      <c r="BQ55601" s="10"/>
      <c r="BR55601" s="10"/>
      <c r="BS55601" s="10"/>
      <c r="BT55601" s="10"/>
      <c r="BU55601" s="10"/>
    </row>
    <row r="55602" spans="68:73">
      <c r="BP55602" s="8"/>
      <c r="BQ55602" s="8"/>
      <c r="BR55602" s="8"/>
      <c r="BS55602" s="8"/>
      <c r="BT55602" s="8"/>
      <c r="BU55602" s="8"/>
    </row>
    <row r="55603" spans="68:73">
      <c r="BP55603" s="10"/>
      <c r="BQ55603" s="10"/>
      <c r="BR55603" s="10"/>
      <c r="BS55603" s="10"/>
      <c r="BT55603" s="10"/>
      <c r="BU55603" s="10"/>
    </row>
    <row r="55604" spans="68:73">
      <c r="BP55604" s="8"/>
      <c r="BQ55604" s="8"/>
      <c r="BR55604" s="8"/>
      <c r="BS55604" s="8"/>
      <c r="BT55604" s="8"/>
      <c r="BU55604" s="8"/>
    </row>
    <row r="55605" spans="68:73">
      <c r="BP55605" s="10"/>
      <c r="BQ55605" s="10"/>
      <c r="BR55605" s="10"/>
      <c r="BS55605" s="10"/>
      <c r="BT55605" s="10"/>
      <c r="BU55605" s="10"/>
    </row>
    <row r="55606" spans="68:73">
      <c r="BP55606" s="8"/>
      <c r="BQ55606" s="8"/>
      <c r="BR55606" s="8"/>
      <c r="BS55606" s="8"/>
      <c r="BT55606" s="8"/>
      <c r="BU55606" s="8"/>
    </row>
    <row r="55607" spans="68:73">
      <c r="BP55607" s="10"/>
      <c r="BQ55607" s="10"/>
      <c r="BR55607" s="10"/>
      <c r="BS55607" s="10"/>
      <c r="BT55607" s="10"/>
      <c r="BU55607" s="10"/>
    </row>
    <row r="55608" spans="68:73">
      <c r="BP55608" s="8"/>
      <c r="BQ55608" s="8"/>
      <c r="BR55608" s="8"/>
      <c r="BS55608" s="8"/>
      <c r="BT55608" s="8"/>
      <c r="BU55608" s="8"/>
    </row>
    <row r="55609" spans="68:73">
      <c r="BP55609" s="10"/>
      <c r="BQ55609" s="10"/>
      <c r="BR55609" s="10"/>
      <c r="BS55609" s="10"/>
      <c r="BT55609" s="10"/>
      <c r="BU55609" s="10"/>
    </row>
    <row r="55610" spans="68:73">
      <c r="BP55610" s="8"/>
      <c r="BQ55610" s="8"/>
      <c r="BR55610" s="8"/>
      <c r="BS55610" s="8"/>
      <c r="BT55610" s="8"/>
      <c r="BU55610" s="8"/>
    </row>
    <row r="55611" spans="68:73">
      <c r="BP55611" s="10"/>
      <c r="BQ55611" s="10"/>
      <c r="BR55611" s="10"/>
      <c r="BS55611" s="10"/>
      <c r="BT55611" s="10"/>
      <c r="BU55611" s="10"/>
    </row>
    <row r="55612" spans="68:73">
      <c r="BP55612" s="8"/>
      <c r="BQ55612" s="8"/>
      <c r="BR55612" s="8"/>
      <c r="BS55612" s="8"/>
      <c r="BT55612" s="8"/>
      <c r="BU55612" s="8"/>
    </row>
    <row r="55613" spans="68:73">
      <c r="BP55613" s="10"/>
      <c r="BQ55613" s="10"/>
      <c r="BR55613" s="10"/>
      <c r="BS55613" s="10"/>
      <c r="BT55613" s="10"/>
      <c r="BU55613" s="10"/>
    </row>
    <row r="55614" spans="68:73">
      <c r="BP55614" s="8"/>
      <c r="BQ55614" s="8"/>
      <c r="BR55614" s="8"/>
      <c r="BS55614" s="8"/>
      <c r="BT55614" s="8"/>
      <c r="BU55614" s="8"/>
    </row>
    <row r="55615" spans="68:73">
      <c r="BP55615" s="10"/>
      <c r="BQ55615" s="10"/>
      <c r="BR55615" s="10"/>
      <c r="BS55615" s="10"/>
      <c r="BT55615" s="10"/>
      <c r="BU55615" s="10"/>
    </row>
    <row r="55616" spans="68:73">
      <c r="BP55616" s="8"/>
      <c r="BQ55616" s="8"/>
      <c r="BR55616" s="8"/>
      <c r="BS55616" s="8"/>
      <c r="BT55616" s="8"/>
      <c r="BU55616" s="8"/>
    </row>
    <row r="55617" spans="68:73">
      <c r="BP55617" s="10"/>
      <c r="BQ55617" s="10"/>
      <c r="BR55617" s="10"/>
      <c r="BS55617" s="10"/>
      <c r="BT55617" s="10"/>
      <c r="BU55617" s="10"/>
    </row>
    <row r="55618" spans="68:73">
      <c r="BP55618" s="8"/>
      <c r="BQ55618" s="8"/>
      <c r="BR55618" s="8"/>
      <c r="BS55618" s="8"/>
      <c r="BT55618" s="8"/>
      <c r="BU55618" s="8"/>
    </row>
    <row r="55619" spans="68:73">
      <c r="BP55619" s="10"/>
      <c r="BQ55619" s="10"/>
      <c r="BR55619" s="10"/>
      <c r="BS55619" s="10"/>
      <c r="BT55619" s="10"/>
      <c r="BU55619" s="10"/>
    </row>
    <row r="55620" spans="68:73">
      <c r="BP55620" s="8"/>
      <c r="BQ55620" s="8"/>
      <c r="BR55620" s="8"/>
      <c r="BS55620" s="8"/>
      <c r="BT55620" s="8"/>
      <c r="BU55620" s="8"/>
    </row>
    <row r="55621" spans="68:73">
      <c r="BP55621" s="10"/>
      <c r="BQ55621" s="10"/>
      <c r="BR55621" s="10"/>
      <c r="BS55621" s="10"/>
      <c r="BT55621" s="10"/>
      <c r="BU55621" s="10"/>
    </row>
    <row r="55622" spans="68:73">
      <c r="BP55622" s="8"/>
      <c r="BQ55622" s="8"/>
      <c r="BR55622" s="8"/>
      <c r="BS55622" s="8"/>
      <c r="BT55622" s="8"/>
      <c r="BU55622" s="8"/>
    </row>
    <row r="55623" spans="68:73">
      <c r="BP55623" s="10"/>
      <c r="BQ55623" s="10"/>
      <c r="BR55623" s="10"/>
      <c r="BS55623" s="10"/>
      <c r="BT55623" s="10"/>
      <c r="BU55623" s="10"/>
    </row>
    <row r="55624" spans="68:73">
      <c r="BP55624" s="8"/>
      <c r="BQ55624" s="8"/>
      <c r="BR55624" s="8"/>
      <c r="BS55624" s="8"/>
      <c r="BT55624" s="8"/>
      <c r="BU55624" s="8"/>
    </row>
    <row r="55625" spans="68:73">
      <c r="BP55625" s="10"/>
      <c r="BQ55625" s="10"/>
      <c r="BR55625" s="10"/>
      <c r="BS55625" s="10"/>
      <c r="BT55625" s="10"/>
      <c r="BU55625" s="10"/>
    </row>
    <row r="55626" spans="68:73">
      <c r="BP55626" s="8"/>
      <c r="BQ55626" s="8"/>
      <c r="BR55626" s="8"/>
      <c r="BS55626" s="8"/>
      <c r="BT55626" s="8"/>
      <c r="BU55626" s="8"/>
    </row>
    <row r="55627" spans="68:73">
      <c r="BP55627" s="10"/>
      <c r="BQ55627" s="10"/>
      <c r="BR55627" s="10"/>
      <c r="BS55627" s="10"/>
      <c r="BT55627" s="10"/>
      <c r="BU55627" s="10"/>
    </row>
    <row r="55628" spans="68:73">
      <c r="BP55628" s="8"/>
      <c r="BQ55628" s="8"/>
      <c r="BR55628" s="8"/>
      <c r="BS55628" s="8"/>
      <c r="BT55628" s="8"/>
      <c r="BU55628" s="8"/>
    </row>
    <row r="55629" spans="68:73">
      <c r="BP55629" s="10"/>
      <c r="BQ55629" s="10"/>
      <c r="BR55629" s="10"/>
      <c r="BS55629" s="10"/>
      <c r="BT55629" s="10"/>
      <c r="BU55629" s="10"/>
    </row>
    <row r="55630" spans="68:73">
      <c r="BP55630" s="8"/>
      <c r="BQ55630" s="8"/>
      <c r="BR55630" s="8"/>
      <c r="BS55630" s="8"/>
      <c r="BT55630" s="8"/>
      <c r="BU55630" s="8"/>
    </row>
    <row r="55631" spans="68:73">
      <c r="BP55631" s="10"/>
      <c r="BQ55631" s="10"/>
      <c r="BR55631" s="10"/>
      <c r="BS55631" s="10"/>
      <c r="BT55631" s="10"/>
      <c r="BU55631" s="10"/>
    </row>
    <row r="55632" spans="68:73">
      <c r="BP55632" s="8"/>
      <c r="BQ55632" s="8"/>
      <c r="BR55632" s="8"/>
      <c r="BS55632" s="8"/>
      <c r="BT55632" s="8"/>
      <c r="BU55632" s="8"/>
    </row>
    <row r="55633" spans="68:73">
      <c r="BP55633" s="10"/>
      <c r="BQ55633" s="10"/>
      <c r="BR55633" s="10"/>
      <c r="BS55633" s="10"/>
      <c r="BT55633" s="10"/>
      <c r="BU55633" s="10"/>
    </row>
    <row r="55634" spans="68:73">
      <c r="BP55634" s="8"/>
      <c r="BQ55634" s="8"/>
      <c r="BR55634" s="8"/>
      <c r="BS55634" s="8"/>
      <c r="BT55634" s="8"/>
      <c r="BU55634" s="8"/>
    </row>
    <row r="55635" spans="68:73">
      <c r="BP55635" s="10"/>
      <c r="BQ55635" s="10"/>
      <c r="BR55635" s="10"/>
      <c r="BS55635" s="10"/>
      <c r="BT55635" s="10"/>
      <c r="BU55635" s="10"/>
    </row>
    <row r="55636" spans="68:73">
      <c r="BP55636" s="8"/>
      <c r="BQ55636" s="8"/>
      <c r="BR55636" s="8"/>
      <c r="BS55636" s="8"/>
      <c r="BT55636" s="8"/>
      <c r="BU55636" s="8"/>
    </row>
    <row r="55637" spans="68:73">
      <c r="BP55637" s="10"/>
      <c r="BQ55637" s="10"/>
      <c r="BR55637" s="10"/>
      <c r="BS55637" s="10"/>
      <c r="BT55637" s="10"/>
      <c r="BU55637" s="10"/>
    </row>
    <row r="55638" spans="68:73">
      <c r="BP55638" s="8"/>
      <c r="BQ55638" s="8"/>
      <c r="BR55638" s="8"/>
      <c r="BS55638" s="8"/>
      <c r="BT55638" s="8"/>
      <c r="BU55638" s="8"/>
    </row>
    <row r="55639" spans="68:73">
      <c r="BP55639" s="10"/>
      <c r="BQ55639" s="10"/>
      <c r="BR55639" s="10"/>
      <c r="BS55639" s="10"/>
      <c r="BT55639" s="10"/>
      <c r="BU55639" s="10"/>
    </row>
    <row r="55640" spans="68:73">
      <c r="BP55640" s="8"/>
      <c r="BQ55640" s="8"/>
      <c r="BR55640" s="8"/>
      <c r="BS55640" s="8"/>
      <c r="BT55640" s="8"/>
      <c r="BU55640" s="8"/>
    </row>
    <row r="55641" spans="68:73">
      <c r="BP55641" s="10"/>
      <c r="BQ55641" s="10"/>
      <c r="BR55641" s="10"/>
      <c r="BS55641" s="10"/>
      <c r="BT55641" s="10"/>
      <c r="BU55641" s="10"/>
    </row>
    <row r="55642" spans="68:73">
      <c r="BP55642" s="8"/>
      <c r="BQ55642" s="8"/>
      <c r="BR55642" s="8"/>
      <c r="BS55642" s="8"/>
      <c r="BT55642" s="8"/>
      <c r="BU55642" s="8"/>
    </row>
    <row r="55643" spans="68:73">
      <c r="BP55643" s="10"/>
      <c r="BQ55643" s="10"/>
      <c r="BR55643" s="10"/>
      <c r="BS55643" s="10"/>
      <c r="BT55643" s="10"/>
      <c r="BU55643" s="10"/>
    </row>
    <row r="55644" spans="68:73">
      <c r="BP55644" s="8"/>
      <c r="BQ55644" s="8"/>
      <c r="BR55644" s="8"/>
      <c r="BS55644" s="8"/>
      <c r="BT55644" s="8"/>
      <c r="BU55644" s="8"/>
    </row>
    <row r="55645" spans="68:73">
      <c r="BP55645" s="10"/>
      <c r="BQ55645" s="10"/>
      <c r="BR55645" s="10"/>
      <c r="BS55645" s="10"/>
      <c r="BT55645" s="10"/>
      <c r="BU55645" s="10"/>
    </row>
    <row r="55646" spans="68:73">
      <c r="BP55646" s="8"/>
      <c r="BQ55646" s="8"/>
      <c r="BR55646" s="8"/>
      <c r="BS55646" s="8"/>
      <c r="BT55646" s="8"/>
      <c r="BU55646" s="8"/>
    </row>
    <row r="55647" spans="68:73">
      <c r="BP55647" s="10"/>
      <c r="BQ55647" s="10"/>
      <c r="BR55647" s="10"/>
      <c r="BS55647" s="10"/>
      <c r="BT55647" s="10"/>
      <c r="BU55647" s="10"/>
    </row>
    <row r="55648" spans="68:73">
      <c r="BP55648" s="8"/>
      <c r="BQ55648" s="8"/>
      <c r="BR55648" s="8"/>
      <c r="BS55648" s="8"/>
      <c r="BT55648" s="8"/>
      <c r="BU55648" s="8"/>
    </row>
    <row r="55649" spans="68:73">
      <c r="BP55649" s="10"/>
      <c r="BQ55649" s="10"/>
      <c r="BR55649" s="10"/>
      <c r="BS55649" s="10"/>
      <c r="BT55649" s="10"/>
      <c r="BU55649" s="10"/>
    </row>
    <row r="55650" spans="68:73">
      <c r="BP55650" s="8"/>
      <c r="BQ55650" s="8"/>
      <c r="BR55650" s="8"/>
      <c r="BS55650" s="8"/>
      <c r="BT55650" s="8"/>
      <c r="BU55650" s="8"/>
    </row>
    <row r="55651" spans="68:73">
      <c r="BP55651" s="10"/>
      <c r="BQ55651" s="10"/>
      <c r="BR55651" s="10"/>
      <c r="BS55651" s="10"/>
      <c r="BT55651" s="10"/>
      <c r="BU55651" s="10"/>
    </row>
    <row r="55652" spans="68:73">
      <c r="BP55652" s="8"/>
      <c r="BQ55652" s="8"/>
      <c r="BR55652" s="8"/>
      <c r="BS55652" s="8"/>
      <c r="BT55652" s="8"/>
      <c r="BU55652" s="8"/>
    </row>
    <row r="55653" spans="68:73">
      <c r="BP55653" s="10"/>
      <c r="BQ55653" s="10"/>
      <c r="BR55653" s="10"/>
      <c r="BS55653" s="10"/>
      <c r="BT55653" s="10"/>
      <c r="BU55653" s="10"/>
    </row>
    <row r="55654" spans="68:73">
      <c r="BP55654" s="8"/>
      <c r="BQ55654" s="8"/>
      <c r="BR55654" s="8"/>
      <c r="BS55654" s="8"/>
      <c r="BT55654" s="8"/>
      <c r="BU55654" s="8"/>
    </row>
    <row r="55655" spans="68:73">
      <c r="BP55655" s="10"/>
      <c r="BQ55655" s="10"/>
      <c r="BR55655" s="10"/>
      <c r="BS55655" s="10"/>
      <c r="BT55655" s="10"/>
      <c r="BU55655" s="10"/>
    </row>
    <row r="55656" spans="68:73">
      <c r="BP55656" s="8"/>
      <c r="BQ55656" s="8"/>
      <c r="BR55656" s="8"/>
      <c r="BS55656" s="8"/>
      <c r="BT55656" s="8"/>
      <c r="BU55656" s="8"/>
    </row>
    <row r="55657" spans="68:73">
      <c r="BP55657" s="10"/>
      <c r="BQ55657" s="10"/>
      <c r="BR55657" s="10"/>
      <c r="BS55657" s="10"/>
      <c r="BT55657" s="10"/>
      <c r="BU55657" s="10"/>
    </row>
    <row r="55658" spans="68:73">
      <c r="BP55658" s="8"/>
      <c r="BQ55658" s="8"/>
      <c r="BR55658" s="8"/>
      <c r="BS55658" s="8"/>
      <c r="BT55658" s="8"/>
      <c r="BU55658" s="8"/>
    </row>
    <row r="55659" spans="68:73">
      <c r="BP55659" s="10"/>
      <c r="BQ55659" s="10"/>
      <c r="BR55659" s="10"/>
      <c r="BS55659" s="10"/>
      <c r="BT55659" s="10"/>
      <c r="BU55659" s="10"/>
    </row>
    <row r="55660" spans="68:73">
      <c r="BP55660" s="8"/>
      <c r="BQ55660" s="8"/>
      <c r="BR55660" s="8"/>
      <c r="BS55660" s="8"/>
      <c r="BT55660" s="8"/>
      <c r="BU55660" s="8"/>
    </row>
    <row r="55661" spans="68:73">
      <c r="BP55661" s="10"/>
      <c r="BQ55661" s="10"/>
      <c r="BR55661" s="10"/>
      <c r="BS55661" s="10"/>
      <c r="BT55661" s="10"/>
      <c r="BU55661" s="10"/>
    </row>
    <row r="55662" spans="68:73">
      <c r="BP55662" s="8"/>
      <c r="BQ55662" s="8"/>
      <c r="BR55662" s="8"/>
      <c r="BS55662" s="8"/>
      <c r="BT55662" s="8"/>
      <c r="BU55662" s="8"/>
    </row>
    <row r="55663" spans="68:73">
      <c r="BP55663" s="10"/>
      <c r="BQ55663" s="10"/>
      <c r="BR55663" s="10"/>
      <c r="BS55663" s="10"/>
      <c r="BT55663" s="10"/>
      <c r="BU55663" s="10"/>
    </row>
    <row r="55664" spans="68:73">
      <c r="BP55664" s="8"/>
      <c r="BQ55664" s="8"/>
      <c r="BR55664" s="8"/>
      <c r="BS55664" s="8"/>
      <c r="BT55664" s="8"/>
      <c r="BU55664" s="8"/>
    </row>
    <row r="55665" spans="68:73">
      <c r="BP55665" s="10"/>
      <c r="BQ55665" s="10"/>
      <c r="BR55665" s="10"/>
      <c r="BS55665" s="10"/>
      <c r="BT55665" s="10"/>
      <c r="BU55665" s="10"/>
    </row>
    <row r="55666" spans="68:73">
      <c r="BP55666" s="8"/>
      <c r="BQ55666" s="8"/>
      <c r="BR55666" s="8"/>
      <c r="BS55666" s="8"/>
      <c r="BT55666" s="8"/>
      <c r="BU55666" s="8"/>
    </row>
    <row r="55667" spans="68:73">
      <c r="BP55667" s="10"/>
      <c r="BQ55667" s="10"/>
      <c r="BR55667" s="10"/>
      <c r="BS55667" s="10"/>
      <c r="BT55667" s="10"/>
      <c r="BU55667" s="10"/>
    </row>
    <row r="55668" spans="68:73">
      <c r="BP55668" s="8"/>
      <c r="BQ55668" s="8"/>
      <c r="BR55668" s="8"/>
      <c r="BS55668" s="8"/>
      <c r="BT55668" s="8"/>
      <c r="BU55668" s="8"/>
    </row>
    <row r="55669" spans="68:73">
      <c r="BP55669" s="10"/>
      <c r="BQ55669" s="10"/>
      <c r="BR55669" s="10"/>
      <c r="BS55669" s="10"/>
      <c r="BT55669" s="10"/>
      <c r="BU55669" s="10"/>
    </row>
    <row r="55670" spans="68:73">
      <c r="BP55670" s="8"/>
      <c r="BQ55670" s="8"/>
      <c r="BR55670" s="8"/>
      <c r="BS55670" s="8"/>
      <c r="BT55670" s="8"/>
      <c r="BU55670" s="8"/>
    </row>
    <row r="55671" spans="68:73">
      <c r="BP55671" s="10"/>
      <c r="BQ55671" s="10"/>
      <c r="BR55671" s="10"/>
      <c r="BS55671" s="10"/>
      <c r="BT55671" s="10"/>
      <c r="BU55671" s="10"/>
    </row>
    <row r="55672" spans="68:73">
      <c r="BP55672" s="8"/>
      <c r="BQ55672" s="8"/>
      <c r="BR55672" s="8"/>
      <c r="BS55672" s="8"/>
      <c r="BT55672" s="8"/>
      <c r="BU55672" s="8"/>
    </row>
    <row r="55673" spans="68:73">
      <c r="BP55673" s="10"/>
      <c r="BQ55673" s="10"/>
      <c r="BR55673" s="10"/>
      <c r="BS55673" s="10"/>
      <c r="BT55673" s="10"/>
      <c r="BU55673" s="10"/>
    </row>
    <row r="55674" spans="68:73">
      <c r="BP55674" s="8"/>
      <c r="BQ55674" s="8"/>
      <c r="BR55674" s="8"/>
      <c r="BS55674" s="8"/>
      <c r="BT55674" s="8"/>
      <c r="BU55674" s="8"/>
    </row>
    <row r="55675" spans="68:73">
      <c r="BP55675" s="10"/>
      <c r="BQ55675" s="10"/>
      <c r="BR55675" s="10"/>
      <c r="BS55675" s="10"/>
      <c r="BT55675" s="10"/>
      <c r="BU55675" s="10"/>
    </row>
    <row r="55676" spans="68:73">
      <c r="BP55676" s="8"/>
      <c r="BQ55676" s="8"/>
      <c r="BR55676" s="8"/>
      <c r="BS55676" s="8"/>
      <c r="BT55676" s="8"/>
      <c r="BU55676" s="8"/>
    </row>
    <row r="55677" spans="68:73">
      <c r="BP55677" s="10"/>
      <c r="BQ55677" s="10"/>
      <c r="BR55677" s="10"/>
      <c r="BS55677" s="10"/>
      <c r="BT55677" s="10"/>
      <c r="BU55677" s="10"/>
    </row>
    <row r="55678" spans="68:73">
      <c r="BP55678" s="8"/>
      <c r="BQ55678" s="8"/>
      <c r="BR55678" s="8"/>
      <c r="BS55678" s="8"/>
      <c r="BT55678" s="8"/>
      <c r="BU55678" s="8"/>
    </row>
    <row r="55679" spans="68:73">
      <c r="BP55679" s="10"/>
      <c r="BQ55679" s="10"/>
      <c r="BR55679" s="10"/>
      <c r="BS55679" s="10"/>
      <c r="BT55679" s="10"/>
      <c r="BU55679" s="10"/>
    </row>
    <row r="55680" spans="68:73">
      <c r="BP55680" s="8"/>
      <c r="BQ55680" s="8"/>
      <c r="BR55680" s="8"/>
      <c r="BS55680" s="8"/>
      <c r="BT55680" s="8"/>
      <c r="BU55680" s="8"/>
    </row>
    <row r="55681" spans="68:73">
      <c r="BP55681" s="10"/>
      <c r="BQ55681" s="10"/>
      <c r="BR55681" s="10"/>
      <c r="BS55681" s="10"/>
      <c r="BT55681" s="10"/>
      <c r="BU55681" s="10"/>
    </row>
    <row r="55682" spans="68:73">
      <c r="BP55682" s="8"/>
      <c r="BQ55682" s="8"/>
      <c r="BR55682" s="8"/>
      <c r="BS55682" s="8"/>
      <c r="BT55682" s="8"/>
      <c r="BU55682" s="8"/>
    </row>
    <row r="55683" spans="68:73">
      <c r="BP55683" s="10"/>
      <c r="BQ55683" s="10"/>
      <c r="BR55683" s="10"/>
      <c r="BS55683" s="10"/>
      <c r="BT55683" s="10"/>
      <c r="BU55683" s="10"/>
    </row>
    <row r="55684" spans="68:73">
      <c r="BP55684" s="8"/>
      <c r="BQ55684" s="8"/>
      <c r="BR55684" s="8"/>
      <c r="BS55684" s="8"/>
      <c r="BT55684" s="8"/>
      <c r="BU55684" s="8"/>
    </row>
    <row r="55685" spans="68:73">
      <c r="BP55685" s="10"/>
      <c r="BQ55685" s="10"/>
      <c r="BR55685" s="10"/>
      <c r="BS55685" s="10"/>
      <c r="BT55685" s="10"/>
      <c r="BU55685" s="10"/>
    </row>
    <row r="55686" spans="68:73">
      <c r="BP55686" s="8"/>
      <c r="BQ55686" s="8"/>
      <c r="BR55686" s="8"/>
      <c r="BS55686" s="8"/>
      <c r="BT55686" s="8"/>
      <c r="BU55686" s="8"/>
    </row>
    <row r="55687" spans="68:73">
      <c r="BP55687" s="10"/>
      <c r="BQ55687" s="10"/>
      <c r="BR55687" s="10"/>
      <c r="BS55687" s="10"/>
      <c r="BT55687" s="10"/>
      <c r="BU55687" s="10"/>
    </row>
    <row r="55688" spans="68:73">
      <c r="BP55688" s="8"/>
      <c r="BQ55688" s="8"/>
      <c r="BR55688" s="8"/>
      <c r="BS55688" s="8"/>
      <c r="BT55688" s="8"/>
      <c r="BU55688" s="8"/>
    </row>
    <row r="55689" spans="68:73">
      <c r="BP55689" s="10"/>
      <c r="BQ55689" s="10"/>
      <c r="BR55689" s="10"/>
      <c r="BS55689" s="10"/>
      <c r="BT55689" s="10"/>
      <c r="BU55689" s="10"/>
    </row>
    <row r="55690" spans="68:73">
      <c r="BP55690" s="8"/>
      <c r="BQ55690" s="8"/>
      <c r="BR55690" s="8"/>
      <c r="BS55690" s="8"/>
      <c r="BT55690" s="8"/>
      <c r="BU55690" s="8"/>
    </row>
    <row r="55691" spans="68:73">
      <c r="BP55691" s="10"/>
      <c r="BQ55691" s="10"/>
      <c r="BR55691" s="10"/>
      <c r="BS55691" s="10"/>
      <c r="BT55691" s="10"/>
      <c r="BU55691" s="10"/>
    </row>
    <row r="55692" spans="68:73">
      <c r="BP55692" s="8"/>
      <c r="BQ55692" s="8"/>
      <c r="BR55692" s="8"/>
      <c r="BS55692" s="8"/>
      <c r="BT55692" s="8"/>
      <c r="BU55692" s="8"/>
    </row>
    <row r="55693" spans="68:73">
      <c r="BP55693" s="10"/>
      <c r="BQ55693" s="10"/>
      <c r="BR55693" s="10"/>
      <c r="BS55693" s="10"/>
      <c r="BT55693" s="10"/>
      <c r="BU55693" s="10"/>
    </row>
    <row r="55694" spans="68:73">
      <c r="BP55694" s="8"/>
      <c r="BQ55694" s="8"/>
      <c r="BR55694" s="8"/>
      <c r="BS55694" s="8"/>
      <c r="BT55694" s="8"/>
      <c r="BU55694" s="8"/>
    </row>
    <row r="55695" spans="68:73">
      <c r="BP55695" s="10"/>
      <c r="BQ55695" s="10"/>
      <c r="BR55695" s="10"/>
      <c r="BS55695" s="10"/>
      <c r="BT55695" s="10"/>
      <c r="BU55695" s="10"/>
    </row>
    <row r="55696" spans="68:73">
      <c r="BP55696" s="8"/>
      <c r="BQ55696" s="8"/>
      <c r="BR55696" s="8"/>
      <c r="BS55696" s="8"/>
      <c r="BT55696" s="8"/>
      <c r="BU55696" s="8"/>
    </row>
    <row r="55697" spans="68:73">
      <c r="BP55697" s="10"/>
      <c r="BQ55697" s="10"/>
      <c r="BR55697" s="10"/>
      <c r="BS55697" s="10"/>
      <c r="BT55697" s="10"/>
      <c r="BU55697" s="10"/>
    </row>
    <row r="55698" spans="68:73">
      <c r="BP55698" s="8"/>
      <c r="BQ55698" s="8"/>
      <c r="BR55698" s="8"/>
      <c r="BS55698" s="8"/>
      <c r="BT55698" s="8"/>
      <c r="BU55698" s="8"/>
    </row>
    <row r="55699" spans="68:73">
      <c r="BP55699" s="10"/>
      <c r="BQ55699" s="10"/>
      <c r="BR55699" s="10"/>
      <c r="BS55699" s="10"/>
      <c r="BT55699" s="10"/>
      <c r="BU55699" s="10"/>
    </row>
    <row r="55700" spans="68:73">
      <c r="BP55700" s="8"/>
      <c r="BQ55700" s="8"/>
      <c r="BR55700" s="8"/>
      <c r="BS55700" s="8"/>
      <c r="BT55700" s="8"/>
      <c r="BU55700" s="8"/>
    </row>
    <row r="55701" spans="68:73">
      <c r="BP55701" s="10"/>
      <c r="BQ55701" s="10"/>
      <c r="BR55701" s="10"/>
      <c r="BS55701" s="10"/>
      <c r="BT55701" s="10"/>
      <c r="BU55701" s="10"/>
    </row>
    <row r="55702" spans="68:73">
      <c r="BP55702" s="8"/>
      <c r="BQ55702" s="8"/>
      <c r="BR55702" s="8"/>
      <c r="BS55702" s="8"/>
      <c r="BT55702" s="8"/>
      <c r="BU55702" s="8"/>
    </row>
    <row r="55703" spans="68:73">
      <c r="BP55703" s="10"/>
      <c r="BQ55703" s="10"/>
      <c r="BR55703" s="10"/>
      <c r="BS55703" s="10"/>
      <c r="BT55703" s="10"/>
      <c r="BU55703" s="10"/>
    </row>
    <row r="55704" spans="68:73">
      <c r="BP55704" s="8"/>
      <c r="BQ55704" s="8"/>
      <c r="BR55704" s="8"/>
      <c r="BS55704" s="8"/>
      <c r="BT55704" s="8"/>
      <c r="BU55704" s="8"/>
    </row>
    <row r="55705" spans="68:73">
      <c r="BP55705" s="10"/>
      <c r="BQ55705" s="10"/>
      <c r="BR55705" s="10"/>
      <c r="BS55705" s="10"/>
      <c r="BT55705" s="10"/>
      <c r="BU55705" s="10"/>
    </row>
    <row r="55706" spans="68:73">
      <c r="BP55706" s="8"/>
      <c r="BQ55706" s="8"/>
      <c r="BR55706" s="8"/>
      <c r="BS55706" s="8"/>
      <c r="BT55706" s="8"/>
      <c r="BU55706" s="8"/>
    </row>
    <row r="55707" spans="68:73">
      <c r="BP55707" s="10"/>
      <c r="BQ55707" s="10"/>
      <c r="BR55707" s="10"/>
      <c r="BS55707" s="10"/>
      <c r="BT55707" s="10"/>
      <c r="BU55707" s="10"/>
    </row>
    <row r="55708" spans="68:73">
      <c r="BP55708" s="8"/>
      <c r="BQ55708" s="8"/>
      <c r="BR55708" s="8"/>
      <c r="BS55708" s="8"/>
      <c r="BT55708" s="8"/>
      <c r="BU55708" s="8"/>
    </row>
    <row r="55709" spans="68:73">
      <c r="BP55709" s="10"/>
      <c r="BQ55709" s="10"/>
      <c r="BR55709" s="10"/>
      <c r="BS55709" s="10"/>
      <c r="BT55709" s="10"/>
      <c r="BU55709" s="10"/>
    </row>
    <row r="55710" spans="68:73">
      <c r="BP55710" s="8"/>
      <c r="BQ55710" s="8"/>
      <c r="BR55710" s="8"/>
      <c r="BS55710" s="8"/>
      <c r="BT55710" s="8"/>
      <c r="BU55710" s="8"/>
    </row>
    <row r="55711" spans="68:73">
      <c r="BP55711" s="10"/>
      <c r="BQ55711" s="10"/>
      <c r="BR55711" s="10"/>
      <c r="BS55711" s="10"/>
      <c r="BT55711" s="10"/>
      <c r="BU55711" s="10"/>
    </row>
    <row r="55712" spans="68:73">
      <c r="BP55712" s="8"/>
      <c r="BQ55712" s="8"/>
      <c r="BR55712" s="8"/>
      <c r="BS55712" s="8"/>
      <c r="BT55712" s="8"/>
      <c r="BU55712" s="8"/>
    </row>
    <row r="55713" spans="68:73">
      <c r="BP55713" s="10"/>
      <c r="BQ55713" s="10"/>
      <c r="BR55713" s="10"/>
      <c r="BS55713" s="10"/>
      <c r="BT55713" s="10"/>
      <c r="BU55713" s="10"/>
    </row>
    <row r="55714" spans="68:73">
      <c r="BP55714" s="8"/>
      <c r="BQ55714" s="8"/>
      <c r="BR55714" s="8"/>
      <c r="BS55714" s="8"/>
      <c r="BT55714" s="8"/>
      <c r="BU55714" s="8"/>
    </row>
    <row r="55715" spans="68:73">
      <c r="BP55715" s="10"/>
      <c r="BQ55715" s="10"/>
      <c r="BR55715" s="10"/>
      <c r="BS55715" s="10"/>
      <c r="BT55715" s="10"/>
      <c r="BU55715" s="10"/>
    </row>
    <row r="55716" spans="68:73">
      <c r="BP55716" s="8"/>
      <c r="BQ55716" s="8"/>
      <c r="BR55716" s="8"/>
      <c r="BS55716" s="8"/>
      <c r="BT55716" s="8"/>
      <c r="BU55716" s="8"/>
    </row>
    <row r="55717" spans="68:73">
      <c r="BP55717" s="10"/>
      <c r="BQ55717" s="10"/>
      <c r="BR55717" s="10"/>
      <c r="BS55717" s="10"/>
      <c r="BT55717" s="10"/>
      <c r="BU55717" s="10"/>
    </row>
    <row r="55718" spans="68:73">
      <c r="BP55718" s="8"/>
      <c r="BQ55718" s="8"/>
      <c r="BR55718" s="8"/>
      <c r="BS55718" s="8"/>
      <c r="BT55718" s="8"/>
      <c r="BU55718" s="8"/>
    </row>
    <row r="55719" spans="68:73">
      <c r="BP55719" s="10"/>
      <c r="BQ55719" s="10"/>
      <c r="BR55719" s="10"/>
      <c r="BS55719" s="10"/>
      <c r="BT55719" s="10"/>
      <c r="BU55719" s="10"/>
    </row>
    <row r="55720" spans="68:73">
      <c r="BP55720" s="8"/>
      <c r="BQ55720" s="8"/>
      <c r="BR55720" s="8"/>
      <c r="BS55720" s="8"/>
      <c r="BT55720" s="8"/>
      <c r="BU55720" s="8"/>
    </row>
    <row r="55721" spans="68:73">
      <c r="BP55721" s="10"/>
      <c r="BQ55721" s="10"/>
      <c r="BR55721" s="10"/>
      <c r="BS55721" s="10"/>
      <c r="BT55721" s="10"/>
      <c r="BU55721" s="10"/>
    </row>
    <row r="55722" spans="68:73">
      <c r="BP55722" s="8"/>
      <c r="BQ55722" s="8"/>
      <c r="BR55722" s="8"/>
      <c r="BS55722" s="8"/>
      <c r="BT55722" s="8"/>
      <c r="BU55722" s="8"/>
    </row>
    <row r="55723" spans="68:73">
      <c r="BP55723" s="10"/>
      <c r="BQ55723" s="10"/>
      <c r="BR55723" s="10"/>
      <c r="BS55723" s="10"/>
      <c r="BT55723" s="10"/>
      <c r="BU55723" s="10"/>
    </row>
    <row r="55724" spans="68:73">
      <c r="BP55724" s="8"/>
      <c r="BQ55724" s="8"/>
      <c r="BR55724" s="8"/>
      <c r="BS55724" s="8"/>
      <c r="BT55724" s="8"/>
      <c r="BU55724" s="8"/>
    </row>
    <row r="55725" spans="68:73">
      <c r="BP55725" s="10"/>
      <c r="BQ55725" s="10"/>
      <c r="BR55725" s="10"/>
      <c r="BS55725" s="10"/>
      <c r="BT55725" s="10"/>
      <c r="BU55725" s="10"/>
    </row>
    <row r="55726" spans="68:73">
      <c r="BP55726" s="8"/>
      <c r="BQ55726" s="8"/>
      <c r="BR55726" s="8"/>
      <c r="BS55726" s="8"/>
      <c r="BT55726" s="8"/>
      <c r="BU55726" s="8"/>
    </row>
    <row r="55727" spans="68:73">
      <c r="BP55727" s="10"/>
      <c r="BQ55727" s="10"/>
      <c r="BR55727" s="10"/>
      <c r="BS55727" s="10"/>
      <c r="BT55727" s="10"/>
      <c r="BU55727" s="10"/>
    </row>
    <row r="55728" spans="68:73">
      <c r="BP55728" s="8"/>
      <c r="BQ55728" s="8"/>
      <c r="BR55728" s="8"/>
      <c r="BS55728" s="8"/>
      <c r="BT55728" s="8"/>
      <c r="BU55728" s="8"/>
    </row>
    <row r="55729" spans="68:73">
      <c r="BP55729" s="10"/>
      <c r="BQ55729" s="10"/>
      <c r="BR55729" s="10"/>
      <c r="BS55729" s="10"/>
      <c r="BT55729" s="10"/>
      <c r="BU55729" s="10"/>
    </row>
    <row r="55730" spans="68:73">
      <c r="BP55730" s="8"/>
      <c r="BQ55730" s="8"/>
      <c r="BR55730" s="8"/>
      <c r="BS55730" s="8"/>
      <c r="BT55730" s="8"/>
      <c r="BU55730" s="8"/>
    </row>
    <row r="55731" spans="68:73">
      <c r="BP55731" s="10"/>
      <c r="BQ55731" s="10"/>
      <c r="BR55731" s="10"/>
      <c r="BS55731" s="10"/>
      <c r="BT55731" s="10"/>
      <c r="BU55731" s="10"/>
    </row>
    <row r="55732" spans="68:73">
      <c r="BP55732" s="8"/>
      <c r="BQ55732" s="8"/>
      <c r="BR55732" s="8"/>
      <c r="BS55732" s="8"/>
      <c r="BT55732" s="8"/>
      <c r="BU55732" s="8"/>
    </row>
    <row r="55733" spans="68:73">
      <c r="BP55733" s="10"/>
      <c r="BQ55733" s="10"/>
      <c r="BR55733" s="10"/>
      <c r="BS55733" s="10"/>
      <c r="BT55733" s="10"/>
      <c r="BU55733" s="10"/>
    </row>
    <row r="55734" spans="68:73">
      <c r="BP55734" s="8"/>
      <c r="BQ55734" s="8"/>
      <c r="BR55734" s="8"/>
      <c r="BS55734" s="8"/>
      <c r="BT55734" s="8"/>
      <c r="BU55734" s="8"/>
    </row>
    <row r="55735" spans="68:73">
      <c r="BP55735" s="10"/>
      <c r="BQ55735" s="10"/>
      <c r="BR55735" s="10"/>
      <c r="BS55735" s="10"/>
      <c r="BT55735" s="10"/>
      <c r="BU55735" s="10"/>
    </row>
    <row r="55736" spans="68:73">
      <c r="BP55736" s="8"/>
      <c r="BQ55736" s="8"/>
      <c r="BR55736" s="8"/>
      <c r="BS55736" s="8"/>
      <c r="BT55736" s="8"/>
      <c r="BU55736" s="8"/>
    </row>
    <row r="55737" spans="68:73">
      <c r="BP55737" s="10"/>
      <c r="BQ55737" s="10"/>
      <c r="BR55737" s="10"/>
      <c r="BS55737" s="10"/>
      <c r="BT55737" s="10"/>
      <c r="BU55737" s="10"/>
    </row>
    <row r="55738" spans="68:73">
      <c r="BP55738" s="8"/>
      <c r="BQ55738" s="8"/>
      <c r="BR55738" s="8"/>
      <c r="BS55738" s="8"/>
      <c r="BT55738" s="8"/>
      <c r="BU55738" s="8"/>
    </row>
    <row r="55739" spans="68:73">
      <c r="BP55739" s="10"/>
      <c r="BQ55739" s="10"/>
      <c r="BR55739" s="10"/>
      <c r="BS55739" s="10"/>
      <c r="BT55739" s="10"/>
      <c r="BU55739" s="10"/>
    </row>
    <row r="55740" spans="68:73">
      <c r="BP55740" s="8"/>
      <c r="BQ55740" s="8"/>
      <c r="BR55740" s="8"/>
      <c r="BS55740" s="8"/>
      <c r="BT55740" s="8"/>
      <c r="BU55740" s="8"/>
    </row>
    <row r="55741" spans="68:73">
      <c r="BP55741" s="10"/>
      <c r="BQ55741" s="10"/>
      <c r="BR55741" s="10"/>
      <c r="BS55741" s="10"/>
      <c r="BT55741" s="10"/>
      <c r="BU55741" s="10"/>
    </row>
    <row r="55742" spans="68:73">
      <c r="BP55742" s="8"/>
      <c r="BQ55742" s="8"/>
      <c r="BR55742" s="8"/>
      <c r="BS55742" s="8"/>
      <c r="BT55742" s="8"/>
      <c r="BU55742" s="8"/>
    </row>
    <row r="55743" spans="68:73">
      <c r="BP55743" s="10"/>
      <c r="BQ55743" s="10"/>
      <c r="BR55743" s="10"/>
      <c r="BS55743" s="10"/>
      <c r="BT55743" s="10"/>
      <c r="BU55743" s="10"/>
    </row>
    <row r="55744" spans="68:73">
      <c r="BP55744" s="8"/>
      <c r="BQ55744" s="8"/>
      <c r="BR55744" s="8"/>
      <c r="BS55744" s="8"/>
      <c r="BT55744" s="8"/>
      <c r="BU55744" s="8"/>
    </row>
    <row r="55745" spans="68:73">
      <c r="BP55745" s="10"/>
      <c r="BQ55745" s="10"/>
      <c r="BR55745" s="10"/>
      <c r="BS55745" s="10"/>
      <c r="BT55745" s="10"/>
      <c r="BU55745" s="10"/>
    </row>
    <row r="55746" spans="68:73">
      <c r="BP55746" s="8"/>
      <c r="BQ55746" s="8"/>
      <c r="BR55746" s="8"/>
      <c r="BS55746" s="8"/>
      <c r="BT55746" s="8"/>
      <c r="BU55746" s="8"/>
    </row>
    <row r="55747" spans="68:73">
      <c r="BP55747" s="10"/>
      <c r="BQ55747" s="10"/>
      <c r="BR55747" s="10"/>
      <c r="BS55747" s="10"/>
      <c r="BT55747" s="10"/>
      <c r="BU55747" s="10"/>
    </row>
    <row r="55748" spans="68:73">
      <c r="BP55748" s="8"/>
      <c r="BQ55748" s="8"/>
      <c r="BR55748" s="8"/>
      <c r="BS55748" s="8"/>
      <c r="BT55748" s="8"/>
      <c r="BU55748" s="8"/>
    </row>
    <row r="55749" spans="68:73">
      <c r="BP55749" s="10"/>
      <c r="BQ55749" s="10"/>
      <c r="BR55749" s="10"/>
      <c r="BS55749" s="10"/>
      <c r="BT55749" s="10"/>
      <c r="BU55749" s="10"/>
    </row>
    <row r="55750" spans="68:73">
      <c r="BP55750" s="8"/>
      <c r="BQ55750" s="8"/>
      <c r="BR55750" s="8"/>
      <c r="BS55750" s="8"/>
      <c r="BT55750" s="8"/>
      <c r="BU55750" s="8"/>
    </row>
    <row r="55751" spans="68:73">
      <c r="BP55751" s="10"/>
      <c r="BQ55751" s="10"/>
      <c r="BR55751" s="10"/>
      <c r="BS55751" s="10"/>
      <c r="BT55751" s="10"/>
      <c r="BU55751" s="10"/>
    </row>
    <row r="55752" spans="68:73">
      <c r="BP55752" s="8"/>
      <c r="BQ55752" s="8"/>
      <c r="BR55752" s="8"/>
      <c r="BS55752" s="8"/>
      <c r="BT55752" s="8"/>
      <c r="BU55752" s="8"/>
    </row>
    <row r="55753" spans="68:73">
      <c r="BP55753" s="10"/>
      <c r="BQ55753" s="10"/>
      <c r="BR55753" s="10"/>
      <c r="BS55753" s="10"/>
      <c r="BT55753" s="10"/>
      <c r="BU55753" s="10"/>
    </row>
    <row r="55754" spans="68:73">
      <c r="BP55754" s="8"/>
      <c r="BQ55754" s="8"/>
      <c r="BR55754" s="8"/>
      <c r="BS55754" s="8"/>
      <c r="BT55754" s="8"/>
      <c r="BU55754" s="8"/>
    </row>
    <row r="55755" spans="68:73">
      <c r="BP55755" s="10"/>
      <c r="BQ55755" s="10"/>
      <c r="BR55755" s="10"/>
      <c r="BS55755" s="10"/>
      <c r="BT55755" s="10"/>
      <c r="BU55755" s="10"/>
    </row>
    <row r="55756" spans="68:73">
      <c r="BP55756" s="8"/>
      <c r="BQ55756" s="8"/>
      <c r="BR55756" s="8"/>
      <c r="BS55756" s="8"/>
      <c r="BT55756" s="8"/>
      <c r="BU55756" s="8"/>
    </row>
    <row r="55757" spans="68:73">
      <c r="BP55757" s="10"/>
      <c r="BQ55757" s="10"/>
      <c r="BR55757" s="10"/>
      <c r="BS55757" s="10"/>
      <c r="BT55757" s="10"/>
      <c r="BU55757" s="10"/>
    </row>
    <row r="55758" spans="68:73">
      <c r="BP55758" s="8"/>
      <c r="BQ55758" s="8"/>
      <c r="BR55758" s="8"/>
      <c r="BS55758" s="8"/>
      <c r="BT55758" s="8"/>
      <c r="BU55758" s="8"/>
    </row>
    <row r="55759" spans="68:73">
      <c r="BP55759" s="10"/>
      <c r="BQ55759" s="10"/>
      <c r="BR55759" s="10"/>
      <c r="BS55759" s="10"/>
      <c r="BT55759" s="10"/>
      <c r="BU55759" s="10"/>
    </row>
    <row r="55760" spans="68:73">
      <c r="BP55760" s="8"/>
      <c r="BQ55760" s="8"/>
      <c r="BR55760" s="8"/>
      <c r="BS55760" s="8"/>
      <c r="BT55760" s="8"/>
      <c r="BU55760" s="8"/>
    </row>
    <row r="55761" spans="68:73">
      <c r="BP55761" s="10"/>
      <c r="BQ55761" s="10"/>
      <c r="BR55761" s="10"/>
      <c r="BS55761" s="10"/>
      <c r="BT55761" s="10"/>
      <c r="BU55761" s="10"/>
    </row>
    <row r="55762" spans="68:73">
      <c r="BP55762" s="8"/>
      <c r="BQ55762" s="8"/>
      <c r="BR55762" s="8"/>
      <c r="BS55762" s="8"/>
      <c r="BT55762" s="8"/>
      <c r="BU55762" s="8"/>
    </row>
    <row r="55763" spans="68:73">
      <c r="BP55763" s="10"/>
      <c r="BQ55763" s="10"/>
      <c r="BR55763" s="10"/>
      <c r="BS55763" s="10"/>
      <c r="BT55763" s="10"/>
      <c r="BU55763" s="10"/>
    </row>
    <row r="55764" spans="68:73">
      <c r="BP55764" s="8"/>
      <c r="BQ55764" s="8"/>
      <c r="BR55764" s="8"/>
      <c r="BS55764" s="8"/>
      <c r="BT55764" s="8"/>
      <c r="BU55764" s="8"/>
    </row>
    <row r="55765" spans="68:73">
      <c r="BP55765" s="10"/>
      <c r="BQ55765" s="10"/>
      <c r="BR55765" s="10"/>
      <c r="BS55765" s="10"/>
      <c r="BT55765" s="10"/>
      <c r="BU55765" s="10"/>
    </row>
    <row r="55766" spans="68:73">
      <c r="BP55766" s="8"/>
      <c r="BQ55766" s="8"/>
      <c r="BR55766" s="8"/>
      <c r="BS55766" s="8"/>
      <c r="BT55766" s="8"/>
      <c r="BU55766" s="8"/>
    </row>
    <row r="55767" spans="68:73">
      <c r="BP55767" s="10"/>
      <c r="BQ55767" s="10"/>
      <c r="BR55767" s="10"/>
      <c r="BS55767" s="10"/>
      <c r="BT55767" s="10"/>
      <c r="BU55767" s="10"/>
    </row>
    <row r="55768" spans="68:73">
      <c r="BP55768" s="8"/>
      <c r="BQ55768" s="8"/>
      <c r="BR55768" s="8"/>
      <c r="BS55768" s="8"/>
      <c r="BT55768" s="8"/>
      <c r="BU55768" s="8"/>
    </row>
    <row r="55769" spans="68:73">
      <c r="BP55769" s="10"/>
      <c r="BQ55769" s="10"/>
      <c r="BR55769" s="10"/>
      <c r="BS55769" s="10"/>
      <c r="BT55769" s="10"/>
      <c r="BU55769" s="10"/>
    </row>
    <row r="55770" spans="68:73">
      <c r="BP55770" s="8"/>
      <c r="BQ55770" s="8"/>
      <c r="BR55770" s="8"/>
      <c r="BS55770" s="8"/>
      <c r="BT55770" s="8"/>
      <c r="BU55770" s="8"/>
    </row>
    <row r="55771" spans="68:73">
      <c r="BP55771" s="10"/>
      <c r="BQ55771" s="10"/>
      <c r="BR55771" s="10"/>
      <c r="BS55771" s="10"/>
      <c r="BT55771" s="10"/>
      <c r="BU55771" s="10"/>
    </row>
    <row r="55772" spans="68:73">
      <c r="BP55772" s="8"/>
      <c r="BQ55772" s="8"/>
      <c r="BR55772" s="8"/>
      <c r="BS55772" s="8"/>
      <c r="BT55772" s="8"/>
      <c r="BU55772" s="8"/>
    </row>
    <row r="55773" spans="68:73">
      <c r="BP55773" s="10"/>
      <c r="BQ55773" s="10"/>
      <c r="BR55773" s="10"/>
      <c r="BS55773" s="10"/>
      <c r="BT55773" s="10"/>
      <c r="BU55773" s="10"/>
    </row>
    <row r="55774" spans="68:73">
      <c r="BP55774" s="8"/>
      <c r="BQ55774" s="8"/>
      <c r="BR55774" s="8"/>
      <c r="BS55774" s="8"/>
      <c r="BT55774" s="8"/>
      <c r="BU55774" s="8"/>
    </row>
    <row r="55775" spans="68:73">
      <c r="BP55775" s="10"/>
      <c r="BQ55775" s="10"/>
      <c r="BR55775" s="10"/>
      <c r="BS55775" s="10"/>
      <c r="BT55775" s="10"/>
      <c r="BU55775" s="10"/>
    </row>
    <row r="55776" spans="68:73">
      <c r="BP55776" s="8"/>
      <c r="BQ55776" s="8"/>
      <c r="BR55776" s="8"/>
      <c r="BS55776" s="8"/>
      <c r="BT55776" s="8"/>
      <c r="BU55776" s="8"/>
    </row>
    <row r="55777" spans="68:73">
      <c r="BP55777" s="10"/>
      <c r="BQ55777" s="10"/>
      <c r="BR55777" s="10"/>
      <c r="BS55777" s="10"/>
      <c r="BT55777" s="10"/>
      <c r="BU55777" s="10"/>
    </row>
    <row r="55778" spans="68:73">
      <c r="BP55778" s="8"/>
      <c r="BQ55778" s="8"/>
      <c r="BR55778" s="8"/>
      <c r="BS55778" s="8"/>
      <c r="BT55778" s="8"/>
      <c r="BU55778" s="8"/>
    </row>
    <row r="55779" spans="68:73">
      <c r="BP55779" s="10"/>
      <c r="BQ55779" s="10"/>
      <c r="BR55779" s="10"/>
      <c r="BS55779" s="10"/>
      <c r="BT55779" s="10"/>
      <c r="BU55779" s="10"/>
    </row>
    <row r="55780" spans="68:73">
      <c r="BP55780" s="8"/>
      <c r="BQ55780" s="8"/>
      <c r="BR55780" s="8"/>
      <c r="BS55780" s="8"/>
      <c r="BT55780" s="8"/>
      <c r="BU55780" s="8"/>
    </row>
    <row r="55781" spans="68:73">
      <c r="BP55781" s="10"/>
      <c r="BQ55781" s="10"/>
      <c r="BR55781" s="10"/>
      <c r="BS55781" s="10"/>
      <c r="BT55781" s="10"/>
      <c r="BU55781" s="10"/>
    </row>
    <row r="55782" spans="68:73">
      <c r="BP55782" s="8"/>
      <c r="BQ55782" s="8"/>
      <c r="BR55782" s="8"/>
      <c r="BS55782" s="8"/>
      <c r="BT55782" s="8"/>
      <c r="BU55782" s="8"/>
    </row>
    <row r="55783" spans="68:73">
      <c r="BP55783" s="10"/>
      <c r="BQ55783" s="10"/>
      <c r="BR55783" s="10"/>
      <c r="BS55783" s="10"/>
      <c r="BT55783" s="10"/>
      <c r="BU55783" s="10"/>
    </row>
    <row r="55784" spans="68:73">
      <c r="BP55784" s="8"/>
      <c r="BQ55784" s="8"/>
      <c r="BR55784" s="8"/>
      <c r="BS55784" s="8"/>
      <c r="BT55784" s="8"/>
      <c r="BU55784" s="8"/>
    </row>
    <row r="55785" spans="68:73">
      <c r="BP55785" s="10"/>
      <c r="BQ55785" s="10"/>
      <c r="BR55785" s="10"/>
      <c r="BS55785" s="10"/>
      <c r="BT55785" s="10"/>
      <c r="BU55785" s="10"/>
    </row>
    <row r="55786" spans="68:73">
      <c r="BP55786" s="8"/>
      <c r="BQ55786" s="8"/>
      <c r="BR55786" s="8"/>
      <c r="BS55786" s="8"/>
      <c r="BT55786" s="8"/>
      <c r="BU55786" s="8"/>
    </row>
    <row r="55787" spans="68:73">
      <c r="BP55787" s="10"/>
      <c r="BQ55787" s="10"/>
      <c r="BR55787" s="10"/>
      <c r="BS55787" s="10"/>
      <c r="BT55787" s="10"/>
      <c r="BU55787" s="10"/>
    </row>
    <row r="55788" spans="68:73">
      <c r="BP55788" s="8"/>
      <c r="BQ55788" s="8"/>
      <c r="BR55788" s="8"/>
      <c r="BS55788" s="8"/>
      <c r="BT55788" s="8"/>
      <c r="BU55788" s="8"/>
    </row>
    <row r="55789" spans="68:73">
      <c r="BP55789" s="10"/>
      <c r="BQ55789" s="10"/>
      <c r="BR55789" s="10"/>
      <c r="BS55789" s="10"/>
      <c r="BT55789" s="10"/>
      <c r="BU55789" s="10"/>
    </row>
    <row r="55790" spans="68:73">
      <c r="BP55790" s="8"/>
      <c r="BQ55790" s="8"/>
      <c r="BR55790" s="8"/>
      <c r="BS55790" s="8"/>
      <c r="BT55790" s="8"/>
      <c r="BU55790" s="8"/>
    </row>
    <row r="55791" spans="68:73">
      <c r="BP55791" s="10"/>
      <c r="BQ55791" s="10"/>
      <c r="BR55791" s="10"/>
      <c r="BS55791" s="10"/>
      <c r="BT55791" s="10"/>
      <c r="BU55791" s="10"/>
    </row>
    <row r="55792" spans="68:73">
      <c r="BP55792" s="8"/>
      <c r="BQ55792" s="8"/>
      <c r="BR55792" s="8"/>
      <c r="BS55792" s="8"/>
      <c r="BT55792" s="8"/>
      <c r="BU55792" s="8"/>
    </row>
    <row r="55793" spans="68:73">
      <c r="BP55793" s="10"/>
      <c r="BQ55793" s="10"/>
      <c r="BR55793" s="10"/>
      <c r="BS55793" s="10"/>
      <c r="BT55793" s="10"/>
      <c r="BU55793" s="10"/>
    </row>
    <row r="55794" spans="68:73">
      <c r="BP55794" s="8"/>
      <c r="BQ55794" s="8"/>
      <c r="BR55794" s="8"/>
      <c r="BS55794" s="8"/>
      <c r="BT55794" s="8"/>
      <c r="BU55794" s="8"/>
    </row>
    <row r="55795" spans="68:73">
      <c r="BP55795" s="10"/>
      <c r="BQ55795" s="10"/>
      <c r="BR55795" s="10"/>
      <c r="BS55795" s="10"/>
      <c r="BT55795" s="10"/>
      <c r="BU55795" s="10"/>
    </row>
    <row r="55796" spans="68:73">
      <c r="BP55796" s="8"/>
      <c r="BQ55796" s="8"/>
      <c r="BR55796" s="8"/>
      <c r="BS55796" s="8"/>
      <c r="BT55796" s="8"/>
      <c r="BU55796" s="8"/>
    </row>
    <row r="55797" spans="68:73">
      <c r="BP55797" s="10"/>
      <c r="BQ55797" s="10"/>
      <c r="BR55797" s="10"/>
      <c r="BS55797" s="10"/>
      <c r="BT55797" s="10"/>
      <c r="BU55797" s="10"/>
    </row>
    <row r="55798" spans="68:73">
      <c r="BP55798" s="8"/>
      <c r="BQ55798" s="8"/>
      <c r="BR55798" s="8"/>
      <c r="BS55798" s="8"/>
      <c r="BT55798" s="8"/>
      <c r="BU55798" s="8"/>
    </row>
    <row r="55799" spans="68:73">
      <c r="BP55799" s="10"/>
      <c r="BQ55799" s="10"/>
      <c r="BR55799" s="10"/>
      <c r="BS55799" s="10"/>
      <c r="BT55799" s="10"/>
      <c r="BU55799" s="10"/>
    </row>
    <row r="55800" spans="68:73">
      <c r="BP55800" s="8"/>
      <c r="BQ55800" s="8"/>
      <c r="BR55800" s="8"/>
      <c r="BS55800" s="8"/>
      <c r="BT55800" s="8"/>
      <c r="BU55800" s="8"/>
    </row>
    <row r="55801" spans="68:73">
      <c r="BP55801" s="10"/>
      <c r="BQ55801" s="10"/>
      <c r="BR55801" s="10"/>
      <c r="BS55801" s="10"/>
      <c r="BT55801" s="10"/>
      <c r="BU55801" s="10"/>
    </row>
    <row r="55802" spans="68:73">
      <c r="BP55802" s="8"/>
      <c r="BQ55802" s="8"/>
      <c r="BR55802" s="8"/>
      <c r="BS55802" s="8"/>
      <c r="BT55802" s="8"/>
      <c r="BU55802" s="8"/>
    </row>
    <row r="55803" spans="68:73">
      <c r="BP55803" s="10"/>
      <c r="BQ55803" s="10"/>
      <c r="BR55803" s="10"/>
      <c r="BS55803" s="10"/>
      <c r="BT55803" s="10"/>
      <c r="BU55803" s="10"/>
    </row>
    <row r="55804" spans="68:73">
      <c r="BP55804" s="8"/>
      <c r="BQ55804" s="8"/>
      <c r="BR55804" s="8"/>
      <c r="BS55804" s="8"/>
      <c r="BT55804" s="8"/>
      <c r="BU55804" s="8"/>
    </row>
    <row r="55805" spans="68:73">
      <c r="BP55805" s="10"/>
      <c r="BQ55805" s="10"/>
      <c r="BR55805" s="10"/>
      <c r="BS55805" s="10"/>
      <c r="BT55805" s="10"/>
      <c r="BU55805" s="10"/>
    </row>
    <row r="55806" spans="68:73">
      <c r="BP55806" s="8"/>
      <c r="BQ55806" s="8"/>
      <c r="BR55806" s="8"/>
      <c r="BS55806" s="8"/>
      <c r="BT55806" s="8"/>
      <c r="BU55806" s="8"/>
    </row>
    <row r="55807" spans="68:73">
      <c r="BP55807" s="10"/>
      <c r="BQ55807" s="10"/>
      <c r="BR55807" s="10"/>
      <c r="BS55807" s="10"/>
      <c r="BT55807" s="10"/>
      <c r="BU55807" s="10"/>
    </row>
    <row r="55808" spans="68:73">
      <c r="BP55808" s="8"/>
      <c r="BQ55808" s="8"/>
      <c r="BR55808" s="8"/>
      <c r="BS55808" s="8"/>
      <c r="BT55808" s="8"/>
      <c r="BU55808" s="8"/>
    </row>
    <row r="55809" spans="68:73">
      <c r="BP55809" s="10"/>
      <c r="BQ55809" s="10"/>
      <c r="BR55809" s="10"/>
      <c r="BS55809" s="10"/>
      <c r="BT55809" s="10"/>
      <c r="BU55809" s="10"/>
    </row>
    <row r="55810" spans="68:73">
      <c r="BP55810" s="8"/>
      <c r="BQ55810" s="8"/>
      <c r="BR55810" s="8"/>
      <c r="BS55810" s="8"/>
      <c r="BT55810" s="8"/>
      <c r="BU55810" s="8"/>
    </row>
    <row r="55811" spans="68:73">
      <c r="BP55811" s="10"/>
      <c r="BQ55811" s="10"/>
      <c r="BR55811" s="10"/>
      <c r="BS55811" s="10"/>
      <c r="BT55811" s="10"/>
      <c r="BU55811" s="10"/>
    </row>
    <row r="55812" spans="68:73">
      <c r="BP55812" s="8"/>
      <c r="BQ55812" s="8"/>
      <c r="BR55812" s="8"/>
      <c r="BS55812" s="8"/>
      <c r="BT55812" s="8"/>
      <c r="BU55812" s="8"/>
    </row>
    <row r="55813" spans="68:73">
      <c r="BP55813" s="10"/>
      <c r="BQ55813" s="10"/>
      <c r="BR55813" s="10"/>
      <c r="BS55813" s="10"/>
      <c r="BT55813" s="10"/>
      <c r="BU55813" s="10"/>
    </row>
    <row r="55814" spans="68:73">
      <c r="BP55814" s="8"/>
      <c r="BQ55814" s="8"/>
      <c r="BR55814" s="8"/>
      <c r="BS55814" s="8"/>
      <c r="BT55814" s="8"/>
      <c r="BU55814" s="8"/>
    </row>
    <row r="55815" spans="68:73">
      <c r="BP55815" s="10"/>
      <c r="BQ55815" s="10"/>
      <c r="BR55815" s="10"/>
      <c r="BS55815" s="10"/>
      <c r="BT55815" s="10"/>
      <c r="BU55815" s="10"/>
    </row>
    <row r="55816" spans="68:73">
      <c r="BP55816" s="8"/>
      <c r="BQ55816" s="8"/>
      <c r="BR55816" s="8"/>
      <c r="BS55816" s="8"/>
      <c r="BT55816" s="8"/>
      <c r="BU55816" s="8"/>
    </row>
    <row r="55817" spans="68:73">
      <c r="BP55817" s="10"/>
      <c r="BQ55817" s="10"/>
      <c r="BR55817" s="10"/>
      <c r="BS55817" s="10"/>
      <c r="BT55817" s="10"/>
      <c r="BU55817" s="10"/>
    </row>
    <row r="55818" spans="68:73">
      <c r="BP55818" s="8"/>
      <c r="BQ55818" s="8"/>
      <c r="BR55818" s="8"/>
      <c r="BS55818" s="8"/>
      <c r="BT55818" s="8"/>
      <c r="BU55818" s="8"/>
    </row>
    <row r="55819" spans="68:73">
      <c r="BP55819" s="10"/>
      <c r="BQ55819" s="10"/>
      <c r="BR55819" s="10"/>
      <c r="BS55819" s="10"/>
      <c r="BT55819" s="10"/>
      <c r="BU55819" s="10"/>
    </row>
    <row r="55820" spans="68:73">
      <c r="BP55820" s="8"/>
      <c r="BQ55820" s="8"/>
      <c r="BR55820" s="8"/>
      <c r="BS55820" s="8"/>
      <c r="BT55820" s="8"/>
      <c r="BU55820" s="8"/>
    </row>
    <row r="55821" spans="68:73">
      <c r="BP55821" s="10"/>
      <c r="BQ55821" s="10"/>
      <c r="BR55821" s="10"/>
      <c r="BS55821" s="10"/>
      <c r="BT55821" s="10"/>
      <c r="BU55821" s="10"/>
    </row>
    <row r="55822" spans="68:73">
      <c r="BP55822" s="8"/>
      <c r="BQ55822" s="8"/>
      <c r="BR55822" s="8"/>
      <c r="BS55822" s="8"/>
      <c r="BT55822" s="8"/>
      <c r="BU55822" s="8"/>
    </row>
    <row r="55823" spans="68:73">
      <c r="BP55823" s="10"/>
      <c r="BQ55823" s="10"/>
      <c r="BR55823" s="10"/>
      <c r="BS55823" s="10"/>
      <c r="BT55823" s="10"/>
      <c r="BU55823" s="10"/>
    </row>
    <row r="55824" spans="68:73">
      <c r="BP55824" s="8"/>
      <c r="BQ55824" s="8"/>
      <c r="BR55824" s="8"/>
      <c r="BS55824" s="8"/>
      <c r="BT55824" s="8"/>
      <c r="BU55824" s="8"/>
    </row>
    <row r="55825" spans="68:73">
      <c r="BP55825" s="10"/>
      <c r="BQ55825" s="10"/>
      <c r="BR55825" s="10"/>
      <c r="BS55825" s="10"/>
      <c r="BT55825" s="10"/>
      <c r="BU55825" s="10"/>
    </row>
    <row r="55826" spans="68:73">
      <c r="BP55826" s="8"/>
      <c r="BQ55826" s="8"/>
      <c r="BR55826" s="8"/>
      <c r="BS55826" s="8"/>
      <c r="BT55826" s="8"/>
      <c r="BU55826" s="8"/>
    </row>
    <row r="55827" spans="68:73">
      <c r="BP55827" s="10"/>
      <c r="BQ55827" s="10"/>
      <c r="BR55827" s="10"/>
      <c r="BS55827" s="10"/>
      <c r="BT55827" s="10"/>
      <c r="BU55827" s="10"/>
    </row>
    <row r="55828" spans="68:73">
      <c r="BP55828" s="8"/>
      <c r="BQ55828" s="8"/>
      <c r="BR55828" s="8"/>
      <c r="BS55828" s="8"/>
      <c r="BT55828" s="8"/>
      <c r="BU55828" s="8"/>
    </row>
    <row r="55829" spans="68:73">
      <c r="BP55829" s="10"/>
      <c r="BQ55829" s="10"/>
      <c r="BR55829" s="10"/>
      <c r="BS55829" s="10"/>
      <c r="BT55829" s="10"/>
      <c r="BU55829" s="10"/>
    </row>
    <row r="55830" spans="68:73">
      <c r="BP55830" s="8"/>
      <c r="BQ55830" s="8"/>
      <c r="BR55830" s="8"/>
      <c r="BS55830" s="8"/>
      <c r="BT55830" s="8"/>
      <c r="BU55830" s="8"/>
    </row>
    <row r="55831" spans="68:73">
      <c r="BP55831" s="10"/>
      <c r="BQ55831" s="10"/>
      <c r="BR55831" s="10"/>
      <c r="BS55831" s="10"/>
      <c r="BT55831" s="10"/>
      <c r="BU55831" s="10"/>
    </row>
    <row r="55832" spans="68:73">
      <c r="BP55832" s="8"/>
      <c r="BQ55832" s="8"/>
      <c r="BR55832" s="8"/>
      <c r="BS55832" s="8"/>
      <c r="BT55832" s="8"/>
      <c r="BU55832" s="8"/>
    </row>
    <row r="55833" spans="68:73">
      <c r="BP55833" s="10"/>
      <c r="BQ55833" s="10"/>
      <c r="BR55833" s="10"/>
      <c r="BS55833" s="10"/>
      <c r="BT55833" s="10"/>
      <c r="BU55833" s="10"/>
    </row>
    <row r="55834" spans="68:73">
      <c r="BP55834" s="8"/>
      <c r="BQ55834" s="8"/>
      <c r="BR55834" s="8"/>
      <c r="BS55834" s="8"/>
      <c r="BT55834" s="8"/>
      <c r="BU55834" s="8"/>
    </row>
    <row r="55835" spans="68:73">
      <c r="BP55835" s="10"/>
      <c r="BQ55835" s="10"/>
      <c r="BR55835" s="10"/>
      <c r="BS55835" s="10"/>
      <c r="BT55835" s="10"/>
      <c r="BU55835" s="10"/>
    </row>
    <row r="55836" spans="68:73">
      <c r="BP55836" s="8"/>
      <c r="BQ55836" s="8"/>
      <c r="BR55836" s="8"/>
      <c r="BS55836" s="8"/>
      <c r="BT55836" s="8"/>
      <c r="BU55836" s="8"/>
    </row>
    <row r="55837" spans="68:73">
      <c r="BP55837" s="10"/>
      <c r="BQ55837" s="10"/>
      <c r="BR55837" s="10"/>
      <c r="BS55837" s="10"/>
      <c r="BT55837" s="10"/>
      <c r="BU55837" s="10"/>
    </row>
    <row r="55838" spans="68:73">
      <c r="BP55838" s="8"/>
      <c r="BQ55838" s="8"/>
      <c r="BR55838" s="8"/>
      <c r="BS55838" s="8"/>
      <c r="BT55838" s="8"/>
      <c r="BU55838" s="8"/>
    </row>
    <row r="55839" spans="68:73">
      <c r="BP55839" s="10"/>
      <c r="BQ55839" s="10"/>
      <c r="BR55839" s="10"/>
      <c r="BS55839" s="10"/>
      <c r="BT55839" s="10"/>
      <c r="BU55839" s="10"/>
    </row>
    <row r="55840" spans="68:73">
      <c r="BP55840" s="8"/>
      <c r="BQ55840" s="8"/>
      <c r="BR55840" s="8"/>
      <c r="BS55840" s="8"/>
      <c r="BT55840" s="8"/>
      <c r="BU55840" s="8"/>
    </row>
    <row r="55841" spans="68:73">
      <c r="BP55841" s="10"/>
      <c r="BQ55841" s="10"/>
      <c r="BR55841" s="10"/>
      <c r="BS55841" s="10"/>
      <c r="BT55841" s="10"/>
      <c r="BU55841" s="10"/>
    </row>
    <row r="55842" spans="68:73">
      <c r="BP55842" s="8"/>
      <c r="BQ55842" s="8"/>
      <c r="BR55842" s="8"/>
      <c r="BS55842" s="8"/>
      <c r="BT55842" s="8"/>
      <c r="BU55842" s="8"/>
    </row>
    <row r="55843" spans="68:73">
      <c r="BP55843" s="10"/>
      <c r="BQ55843" s="10"/>
      <c r="BR55843" s="10"/>
      <c r="BS55843" s="10"/>
      <c r="BT55843" s="10"/>
      <c r="BU55843" s="10"/>
    </row>
    <row r="55844" spans="68:73">
      <c r="BP55844" s="8"/>
      <c r="BQ55844" s="8"/>
      <c r="BR55844" s="8"/>
      <c r="BS55844" s="8"/>
      <c r="BT55844" s="8"/>
      <c r="BU55844" s="8"/>
    </row>
    <row r="55845" spans="68:73">
      <c r="BP55845" s="10"/>
      <c r="BQ55845" s="10"/>
      <c r="BR55845" s="10"/>
      <c r="BS55845" s="10"/>
      <c r="BT55845" s="10"/>
      <c r="BU55845" s="10"/>
    </row>
    <row r="55846" spans="68:73">
      <c r="BP55846" s="8"/>
      <c r="BQ55846" s="8"/>
      <c r="BR55846" s="8"/>
      <c r="BS55846" s="8"/>
      <c r="BT55846" s="8"/>
      <c r="BU55846" s="8"/>
    </row>
    <row r="55847" spans="68:73">
      <c r="BP55847" s="10"/>
      <c r="BQ55847" s="10"/>
      <c r="BR55847" s="10"/>
      <c r="BS55847" s="10"/>
      <c r="BT55847" s="10"/>
      <c r="BU55847" s="10"/>
    </row>
    <row r="55848" spans="68:73">
      <c r="BP55848" s="8"/>
      <c r="BQ55848" s="8"/>
      <c r="BR55848" s="8"/>
      <c r="BS55848" s="8"/>
      <c r="BT55848" s="8"/>
      <c r="BU55848" s="8"/>
    </row>
    <row r="55849" spans="68:73">
      <c r="BP55849" s="10"/>
      <c r="BQ55849" s="10"/>
      <c r="BR55849" s="10"/>
      <c r="BS55849" s="10"/>
      <c r="BT55849" s="10"/>
      <c r="BU55849" s="10"/>
    </row>
    <row r="55850" spans="68:73">
      <c r="BP55850" s="8"/>
      <c r="BQ55850" s="8"/>
      <c r="BR55850" s="8"/>
      <c r="BS55850" s="8"/>
      <c r="BT55850" s="8"/>
      <c r="BU55850" s="8"/>
    </row>
    <row r="55851" spans="68:73">
      <c r="BP55851" s="10"/>
      <c r="BQ55851" s="10"/>
      <c r="BR55851" s="10"/>
      <c r="BS55851" s="10"/>
      <c r="BT55851" s="10"/>
      <c r="BU55851" s="10"/>
    </row>
    <row r="55852" spans="68:73">
      <c r="BP55852" s="8"/>
      <c r="BQ55852" s="8"/>
      <c r="BR55852" s="8"/>
      <c r="BS55852" s="8"/>
      <c r="BT55852" s="8"/>
      <c r="BU55852" s="8"/>
    </row>
    <row r="55853" spans="68:73">
      <c r="BP55853" s="10"/>
      <c r="BQ55853" s="10"/>
      <c r="BR55853" s="10"/>
      <c r="BS55853" s="10"/>
      <c r="BT55853" s="10"/>
      <c r="BU55853" s="10"/>
    </row>
    <row r="55854" spans="68:73">
      <c r="BP55854" s="8"/>
      <c r="BQ55854" s="8"/>
      <c r="BR55854" s="8"/>
      <c r="BS55854" s="8"/>
      <c r="BT55854" s="8"/>
      <c r="BU55854" s="8"/>
    </row>
    <row r="55855" spans="68:73">
      <c r="BP55855" s="10"/>
      <c r="BQ55855" s="10"/>
      <c r="BR55855" s="10"/>
      <c r="BS55855" s="10"/>
      <c r="BT55855" s="10"/>
      <c r="BU55855" s="10"/>
    </row>
    <row r="55856" spans="68:73">
      <c r="BP55856" s="8"/>
      <c r="BQ55856" s="8"/>
      <c r="BR55856" s="8"/>
      <c r="BS55856" s="8"/>
      <c r="BT55856" s="8"/>
      <c r="BU55856" s="8"/>
    </row>
    <row r="55857" spans="68:73">
      <c r="BP55857" s="10"/>
      <c r="BQ55857" s="10"/>
      <c r="BR55857" s="10"/>
      <c r="BS55857" s="10"/>
      <c r="BT55857" s="10"/>
      <c r="BU55857" s="10"/>
    </row>
    <row r="55858" spans="68:73">
      <c r="BP55858" s="8"/>
      <c r="BQ55858" s="8"/>
      <c r="BR55858" s="8"/>
      <c r="BS55858" s="8"/>
      <c r="BT55858" s="8"/>
      <c r="BU55858" s="8"/>
    </row>
    <row r="55859" spans="68:73">
      <c r="BP55859" s="10"/>
      <c r="BQ55859" s="10"/>
      <c r="BR55859" s="10"/>
      <c r="BS55859" s="10"/>
      <c r="BT55859" s="10"/>
      <c r="BU55859" s="10"/>
    </row>
    <row r="55860" spans="68:73">
      <c r="BP55860" s="8"/>
      <c r="BQ55860" s="8"/>
      <c r="BR55860" s="8"/>
      <c r="BS55860" s="8"/>
      <c r="BT55860" s="8"/>
      <c r="BU55860" s="8"/>
    </row>
    <row r="55861" spans="68:73">
      <c r="BP55861" s="10"/>
      <c r="BQ55861" s="10"/>
      <c r="BR55861" s="10"/>
      <c r="BS55861" s="10"/>
      <c r="BT55861" s="10"/>
      <c r="BU55861" s="10"/>
    </row>
    <row r="55862" spans="68:73">
      <c r="BP55862" s="8"/>
      <c r="BQ55862" s="8"/>
      <c r="BR55862" s="8"/>
      <c r="BS55862" s="8"/>
      <c r="BT55862" s="8"/>
      <c r="BU55862" s="8"/>
    </row>
    <row r="55863" spans="68:73">
      <c r="BP55863" s="10"/>
      <c r="BQ55863" s="10"/>
      <c r="BR55863" s="10"/>
      <c r="BS55863" s="10"/>
      <c r="BT55863" s="10"/>
      <c r="BU55863" s="10"/>
    </row>
    <row r="55864" spans="68:73">
      <c r="BP55864" s="8"/>
      <c r="BQ55864" s="8"/>
      <c r="BR55864" s="8"/>
      <c r="BS55864" s="8"/>
      <c r="BT55864" s="8"/>
      <c r="BU55864" s="8"/>
    </row>
    <row r="55865" spans="68:73">
      <c r="BP55865" s="10"/>
      <c r="BQ55865" s="10"/>
      <c r="BR55865" s="10"/>
      <c r="BS55865" s="10"/>
      <c r="BT55865" s="10"/>
      <c r="BU55865" s="10"/>
    </row>
    <row r="55866" spans="68:73">
      <c r="BP55866" s="8"/>
      <c r="BQ55866" s="8"/>
      <c r="BR55866" s="8"/>
      <c r="BS55866" s="8"/>
      <c r="BT55866" s="8"/>
      <c r="BU55866" s="8"/>
    </row>
    <row r="55867" spans="68:73">
      <c r="BP55867" s="10"/>
      <c r="BQ55867" s="10"/>
      <c r="BR55867" s="10"/>
      <c r="BS55867" s="10"/>
      <c r="BT55867" s="10"/>
      <c r="BU55867" s="10"/>
    </row>
    <row r="55868" spans="68:73">
      <c r="BP55868" s="8"/>
      <c r="BQ55868" s="8"/>
      <c r="BR55868" s="8"/>
      <c r="BS55868" s="8"/>
      <c r="BT55868" s="8"/>
      <c r="BU55868" s="8"/>
    </row>
    <row r="55869" spans="68:73">
      <c r="BP55869" s="10"/>
      <c r="BQ55869" s="10"/>
      <c r="BR55869" s="10"/>
      <c r="BS55869" s="10"/>
      <c r="BT55869" s="10"/>
      <c r="BU55869" s="10"/>
    </row>
    <row r="55870" spans="68:73">
      <c r="BP55870" s="8"/>
      <c r="BQ55870" s="8"/>
      <c r="BR55870" s="8"/>
      <c r="BS55870" s="8"/>
      <c r="BT55870" s="8"/>
      <c r="BU55870" s="8"/>
    </row>
    <row r="55871" spans="68:73">
      <c r="BP55871" s="10"/>
      <c r="BQ55871" s="10"/>
      <c r="BR55871" s="10"/>
      <c r="BS55871" s="10"/>
      <c r="BT55871" s="10"/>
      <c r="BU55871" s="10"/>
    </row>
    <row r="55872" spans="68:73">
      <c r="BP55872" s="8"/>
      <c r="BQ55872" s="8"/>
      <c r="BR55872" s="8"/>
      <c r="BS55872" s="8"/>
      <c r="BT55872" s="8"/>
      <c r="BU55872" s="8"/>
    </row>
    <row r="55873" spans="68:73">
      <c r="BP55873" s="10"/>
      <c r="BQ55873" s="10"/>
      <c r="BR55873" s="10"/>
      <c r="BS55873" s="10"/>
      <c r="BT55873" s="10"/>
      <c r="BU55873" s="10"/>
    </row>
    <row r="55874" spans="68:73">
      <c r="BP55874" s="8"/>
      <c r="BQ55874" s="8"/>
      <c r="BR55874" s="8"/>
      <c r="BS55874" s="8"/>
      <c r="BT55874" s="8"/>
      <c r="BU55874" s="8"/>
    </row>
    <row r="55875" spans="68:73">
      <c r="BP55875" s="10"/>
      <c r="BQ55875" s="10"/>
      <c r="BR55875" s="10"/>
      <c r="BS55875" s="10"/>
      <c r="BT55875" s="10"/>
      <c r="BU55875" s="10"/>
    </row>
    <row r="55876" spans="68:73">
      <c r="BP55876" s="8"/>
      <c r="BQ55876" s="8"/>
      <c r="BR55876" s="8"/>
      <c r="BS55876" s="8"/>
      <c r="BT55876" s="8"/>
      <c r="BU55876" s="8"/>
    </row>
    <row r="55877" spans="68:73">
      <c r="BP55877" s="10"/>
      <c r="BQ55877" s="10"/>
      <c r="BR55877" s="10"/>
      <c r="BS55877" s="10"/>
      <c r="BT55877" s="10"/>
      <c r="BU55877" s="10"/>
    </row>
    <row r="55878" spans="68:73">
      <c r="BP55878" s="8"/>
      <c r="BQ55878" s="8"/>
      <c r="BR55878" s="8"/>
      <c r="BS55878" s="8"/>
      <c r="BT55878" s="8"/>
      <c r="BU55878" s="8"/>
    </row>
    <row r="55879" spans="68:73">
      <c r="BP55879" s="10"/>
      <c r="BQ55879" s="10"/>
      <c r="BR55879" s="10"/>
      <c r="BS55879" s="10"/>
      <c r="BT55879" s="10"/>
      <c r="BU55879" s="10"/>
    </row>
    <row r="55880" spans="68:73">
      <c r="BP55880" s="8"/>
      <c r="BQ55880" s="8"/>
      <c r="BR55880" s="8"/>
      <c r="BS55880" s="8"/>
      <c r="BT55880" s="8"/>
      <c r="BU55880" s="8"/>
    </row>
    <row r="55881" spans="68:73">
      <c r="BP55881" s="10"/>
      <c r="BQ55881" s="10"/>
      <c r="BR55881" s="10"/>
      <c r="BS55881" s="10"/>
      <c r="BT55881" s="10"/>
      <c r="BU55881" s="10"/>
    </row>
    <row r="55882" spans="68:73">
      <c r="BP55882" s="8"/>
      <c r="BQ55882" s="8"/>
      <c r="BR55882" s="8"/>
      <c r="BS55882" s="8"/>
      <c r="BT55882" s="8"/>
      <c r="BU55882" s="8"/>
    </row>
    <row r="55883" spans="68:73">
      <c r="BP55883" s="10"/>
      <c r="BQ55883" s="10"/>
      <c r="BR55883" s="10"/>
      <c r="BS55883" s="10"/>
      <c r="BT55883" s="10"/>
      <c r="BU55883" s="10"/>
    </row>
    <row r="55884" spans="68:73">
      <c r="BP55884" s="8"/>
      <c r="BQ55884" s="8"/>
      <c r="BR55884" s="8"/>
      <c r="BS55884" s="8"/>
      <c r="BT55884" s="8"/>
      <c r="BU55884" s="8"/>
    </row>
    <row r="55885" spans="68:73">
      <c r="BP55885" s="10"/>
      <c r="BQ55885" s="10"/>
      <c r="BR55885" s="10"/>
      <c r="BS55885" s="10"/>
      <c r="BT55885" s="10"/>
      <c r="BU55885" s="10"/>
    </row>
    <row r="55886" spans="68:73">
      <c r="BP55886" s="8"/>
      <c r="BQ55886" s="8"/>
      <c r="BR55886" s="8"/>
      <c r="BS55886" s="8"/>
      <c r="BT55886" s="8"/>
      <c r="BU55886" s="8"/>
    </row>
    <row r="55887" spans="68:73">
      <c r="BP55887" s="10"/>
      <c r="BQ55887" s="10"/>
      <c r="BR55887" s="10"/>
      <c r="BS55887" s="10"/>
      <c r="BT55887" s="10"/>
      <c r="BU55887" s="10"/>
    </row>
    <row r="55888" spans="68:73">
      <c r="BP55888" s="8"/>
      <c r="BQ55888" s="8"/>
      <c r="BR55888" s="8"/>
      <c r="BS55888" s="8"/>
      <c r="BT55888" s="8"/>
      <c r="BU55888" s="8"/>
    </row>
    <row r="55889" spans="68:73">
      <c r="BP55889" s="10"/>
      <c r="BQ55889" s="10"/>
      <c r="BR55889" s="10"/>
      <c r="BS55889" s="10"/>
      <c r="BT55889" s="10"/>
      <c r="BU55889" s="10"/>
    </row>
    <row r="55890" spans="68:73">
      <c r="BP55890" s="8"/>
      <c r="BQ55890" s="8"/>
      <c r="BR55890" s="8"/>
      <c r="BS55890" s="8"/>
      <c r="BT55890" s="8"/>
      <c r="BU55890" s="8"/>
    </row>
    <row r="55891" spans="68:73">
      <c r="BP55891" s="10"/>
      <c r="BQ55891" s="10"/>
      <c r="BR55891" s="10"/>
      <c r="BS55891" s="10"/>
      <c r="BT55891" s="10"/>
      <c r="BU55891" s="10"/>
    </row>
    <row r="55892" spans="68:73">
      <c r="BP55892" s="8"/>
      <c r="BQ55892" s="8"/>
      <c r="BR55892" s="8"/>
      <c r="BS55892" s="8"/>
      <c r="BT55892" s="8"/>
      <c r="BU55892" s="8"/>
    </row>
    <row r="55893" spans="68:73">
      <c r="BP55893" s="10"/>
      <c r="BQ55893" s="10"/>
      <c r="BR55893" s="10"/>
      <c r="BS55893" s="10"/>
      <c r="BT55893" s="10"/>
      <c r="BU55893" s="10"/>
    </row>
    <row r="55894" spans="68:73">
      <c r="BP55894" s="8"/>
      <c r="BQ55894" s="8"/>
      <c r="BR55894" s="8"/>
      <c r="BS55894" s="8"/>
      <c r="BT55894" s="8"/>
      <c r="BU55894" s="8"/>
    </row>
    <row r="55895" spans="68:73">
      <c r="BP55895" s="10"/>
      <c r="BQ55895" s="10"/>
      <c r="BR55895" s="10"/>
      <c r="BS55895" s="10"/>
      <c r="BT55895" s="10"/>
      <c r="BU55895" s="10"/>
    </row>
    <row r="55896" spans="68:73">
      <c r="BP55896" s="8"/>
      <c r="BQ55896" s="8"/>
      <c r="BR55896" s="8"/>
      <c r="BS55896" s="8"/>
      <c r="BT55896" s="8"/>
      <c r="BU55896" s="8"/>
    </row>
    <row r="55897" spans="68:73">
      <c r="BP55897" s="10"/>
      <c r="BQ55897" s="10"/>
      <c r="BR55897" s="10"/>
      <c r="BS55897" s="10"/>
      <c r="BT55897" s="10"/>
      <c r="BU55897" s="10"/>
    </row>
    <row r="55898" spans="68:73">
      <c r="BP55898" s="8"/>
      <c r="BQ55898" s="8"/>
      <c r="BR55898" s="8"/>
      <c r="BS55898" s="8"/>
      <c r="BT55898" s="8"/>
      <c r="BU55898" s="8"/>
    </row>
    <row r="55899" spans="68:73">
      <c r="BP55899" s="10"/>
      <c r="BQ55899" s="10"/>
      <c r="BR55899" s="10"/>
      <c r="BS55899" s="10"/>
      <c r="BT55899" s="10"/>
      <c r="BU55899" s="10"/>
    </row>
    <row r="55900" spans="68:73">
      <c r="BP55900" s="8"/>
      <c r="BQ55900" s="8"/>
      <c r="BR55900" s="8"/>
      <c r="BS55900" s="8"/>
      <c r="BT55900" s="8"/>
      <c r="BU55900" s="8"/>
    </row>
    <row r="55901" spans="68:73">
      <c r="BP55901" s="10"/>
      <c r="BQ55901" s="10"/>
      <c r="BR55901" s="10"/>
      <c r="BS55901" s="10"/>
      <c r="BT55901" s="10"/>
      <c r="BU55901" s="10"/>
    </row>
    <row r="55902" spans="68:73">
      <c r="BP55902" s="8"/>
      <c r="BQ55902" s="8"/>
      <c r="BR55902" s="8"/>
      <c r="BS55902" s="8"/>
      <c r="BT55902" s="8"/>
      <c r="BU55902" s="8"/>
    </row>
    <row r="55903" spans="68:73">
      <c r="BP55903" s="10"/>
      <c r="BQ55903" s="10"/>
      <c r="BR55903" s="10"/>
      <c r="BS55903" s="10"/>
      <c r="BT55903" s="10"/>
      <c r="BU55903" s="10"/>
    </row>
    <row r="55904" spans="68:73">
      <c r="BP55904" s="8"/>
      <c r="BQ55904" s="8"/>
      <c r="BR55904" s="8"/>
      <c r="BS55904" s="8"/>
      <c r="BT55904" s="8"/>
      <c r="BU55904" s="8"/>
    </row>
    <row r="55905" spans="68:73">
      <c r="BP55905" s="10"/>
      <c r="BQ55905" s="10"/>
      <c r="BR55905" s="10"/>
      <c r="BS55905" s="10"/>
      <c r="BT55905" s="10"/>
      <c r="BU55905" s="10"/>
    </row>
    <row r="55906" spans="68:73">
      <c r="BP55906" s="8"/>
      <c r="BQ55906" s="8"/>
      <c r="BR55906" s="8"/>
      <c r="BS55906" s="8"/>
      <c r="BT55906" s="8"/>
      <c r="BU55906" s="8"/>
    </row>
    <row r="55907" spans="68:73">
      <c r="BP55907" s="10"/>
      <c r="BQ55907" s="10"/>
      <c r="BR55907" s="10"/>
      <c r="BS55907" s="10"/>
      <c r="BT55907" s="10"/>
      <c r="BU55907" s="10"/>
    </row>
    <row r="55908" spans="68:73">
      <c r="BP55908" s="8"/>
      <c r="BQ55908" s="8"/>
      <c r="BR55908" s="8"/>
      <c r="BS55908" s="8"/>
      <c r="BT55908" s="8"/>
      <c r="BU55908" s="8"/>
    </row>
    <row r="55909" spans="68:73">
      <c r="BP55909" s="10"/>
      <c r="BQ55909" s="10"/>
      <c r="BR55909" s="10"/>
      <c r="BS55909" s="10"/>
      <c r="BT55909" s="10"/>
      <c r="BU55909" s="10"/>
    </row>
    <row r="55910" spans="68:73">
      <c r="BP55910" s="8"/>
      <c r="BQ55910" s="8"/>
      <c r="BR55910" s="8"/>
      <c r="BS55910" s="8"/>
      <c r="BT55910" s="8"/>
      <c r="BU55910" s="8"/>
    </row>
    <row r="55911" spans="68:73">
      <c r="BP55911" s="10"/>
      <c r="BQ55911" s="10"/>
      <c r="BR55911" s="10"/>
      <c r="BS55911" s="10"/>
      <c r="BT55911" s="10"/>
      <c r="BU55911" s="10"/>
    </row>
    <row r="55912" spans="68:73">
      <c r="BP55912" s="8"/>
      <c r="BQ55912" s="8"/>
      <c r="BR55912" s="8"/>
      <c r="BS55912" s="8"/>
      <c r="BT55912" s="8"/>
      <c r="BU55912" s="8"/>
    </row>
    <row r="55913" spans="68:73">
      <c r="BP55913" s="10"/>
      <c r="BQ55913" s="10"/>
      <c r="BR55913" s="10"/>
      <c r="BS55913" s="10"/>
      <c r="BT55913" s="10"/>
      <c r="BU55913" s="10"/>
    </row>
    <row r="55914" spans="68:73">
      <c r="BP55914" s="8"/>
      <c r="BQ55914" s="8"/>
      <c r="BR55914" s="8"/>
      <c r="BS55914" s="8"/>
      <c r="BT55914" s="8"/>
      <c r="BU55914" s="8"/>
    </row>
    <row r="55915" spans="68:73">
      <c r="BP55915" s="10"/>
      <c r="BQ55915" s="10"/>
      <c r="BR55915" s="10"/>
      <c r="BS55915" s="10"/>
      <c r="BT55915" s="10"/>
      <c r="BU55915" s="10"/>
    </row>
    <row r="55916" spans="68:73">
      <c r="BP55916" s="8"/>
      <c r="BQ55916" s="8"/>
      <c r="BR55916" s="8"/>
      <c r="BS55916" s="8"/>
      <c r="BT55916" s="8"/>
      <c r="BU55916" s="8"/>
    </row>
    <row r="55917" spans="68:73">
      <c r="BP55917" s="10"/>
      <c r="BQ55917" s="10"/>
      <c r="BR55917" s="10"/>
      <c r="BS55917" s="10"/>
      <c r="BT55917" s="10"/>
      <c r="BU55917" s="10"/>
    </row>
    <row r="55918" spans="68:73">
      <c r="BP55918" s="8"/>
      <c r="BQ55918" s="8"/>
      <c r="BR55918" s="8"/>
      <c r="BS55918" s="8"/>
      <c r="BT55918" s="8"/>
      <c r="BU55918" s="8"/>
    </row>
    <row r="55919" spans="68:73">
      <c r="BP55919" s="10"/>
      <c r="BQ55919" s="10"/>
      <c r="BR55919" s="10"/>
      <c r="BS55919" s="10"/>
      <c r="BT55919" s="10"/>
      <c r="BU55919" s="10"/>
    </row>
    <row r="55920" spans="68:73">
      <c r="BP55920" s="8"/>
      <c r="BQ55920" s="8"/>
      <c r="BR55920" s="8"/>
      <c r="BS55920" s="8"/>
      <c r="BT55920" s="8"/>
      <c r="BU55920" s="8"/>
    </row>
    <row r="55921" spans="68:73">
      <c r="BP55921" s="10"/>
      <c r="BQ55921" s="10"/>
      <c r="BR55921" s="10"/>
      <c r="BS55921" s="10"/>
      <c r="BT55921" s="10"/>
      <c r="BU55921" s="10"/>
    </row>
    <row r="55922" spans="68:73">
      <c r="BP55922" s="8"/>
      <c r="BQ55922" s="8"/>
      <c r="BR55922" s="8"/>
      <c r="BS55922" s="8"/>
      <c r="BT55922" s="8"/>
      <c r="BU55922" s="8"/>
    </row>
    <row r="55923" spans="68:73">
      <c r="BP55923" s="10"/>
      <c r="BQ55923" s="10"/>
      <c r="BR55923" s="10"/>
      <c r="BS55923" s="10"/>
      <c r="BT55923" s="10"/>
      <c r="BU55923" s="10"/>
    </row>
    <row r="55924" spans="68:73">
      <c r="BP55924" s="8"/>
      <c r="BQ55924" s="8"/>
      <c r="BR55924" s="8"/>
      <c r="BS55924" s="8"/>
      <c r="BT55924" s="8"/>
      <c r="BU55924" s="8"/>
    </row>
    <row r="55925" spans="68:73">
      <c r="BP55925" s="10"/>
      <c r="BQ55925" s="10"/>
      <c r="BR55925" s="10"/>
      <c r="BS55925" s="10"/>
      <c r="BT55925" s="10"/>
      <c r="BU55925" s="10"/>
    </row>
    <row r="55926" spans="68:73">
      <c r="BP55926" s="8"/>
      <c r="BQ55926" s="8"/>
      <c r="BR55926" s="8"/>
      <c r="BS55926" s="8"/>
      <c r="BT55926" s="8"/>
      <c r="BU55926" s="8"/>
    </row>
    <row r="55927" spans="68:73">
      <c r="BP55927" s="10"/>
      <c r="BQ55927" s="10"/>
      <c r="BR55927" s="10"/>
      <c r="BS55927" s="10"/>
      <c r="BT55927" s="10"/>
      <c r="BU55927" s="10"/>
    </row>
    <row r="55928" spans="68:73">
      <c r="BP55928" s="8"/>
      <c r="BQ55928" s="8"/>
      <c r="BR55928" s="8"/>
      <c r="BS55928" s="8"/>
      <c r="BT55928" s="8"/>
      <c r="BU55928" s="8"/>
    </row>
    <row r="55929" spans="68:73">
      <c r="BP55929" s="10"/>
      <c r="BQ55929" s="10"/>
      <c r="BR55929" s="10"/>
      <c r="BS55929" s="10"/>
      <c r="BT55929" s="10"/>
      <c r="BU55929" s="10"/>
    </row>
    <row r="55930" spans="68:73">
      <c r="BP55930" s="8"/>
      <c r="BQ55930" s="8"/>
      <c r="BR55930" s="8"/>
      <c r="BS55930" s="8"/>
      <c r="BT55930" s="8"/>
      <c r="BU55930" s="8"/>
    </row>
    <row r="55931" spans="68:73">
      <c r="BP55931" s="10"/>
      <c r="BQ55931" s="10"/>
      <c r="BR55931" s="10"/>
      <c r="BS55931" s="10"/>
      <c r="BT55931" s="10"/>
      <c r="BU55931" s="10"/>
    </row>
    <row r="55932" spans="68:73">
      <c r="BP55932" s="8"/>
      <c r="BQ55932" s="8"/>
      <c r="BR55932" s="8"/>
      <c r="BS55932" s="8"/>
      <c r="BT55932" s="8"/>
      <c r="BU55932" s="8"/>
    </row>
    <row r="55933" spans="68:73">
      <c r="BP55933" s="10"/>
      <c r="BQ55933" s="10"/>
      <c r="BR55933" s="10"/>
      <c r="BS55933" s="10"/>
      <c r="BT55933" s="10"/>
      <c r="BU55933" s="10"/>
    </row>
    <row r="55934" spans="68:73">
      <c r="BP55934" s="8"/>
      <c r="BQ55934" s="8"/>
      <c r="BR55934" s="8"/>
      <c r="BS55934" s="8"/>
      <c r="BT55934" s="8"/>
      <c r="BU55934" s="8"/>
    </row>
    <row r="55935" spans="68:73">
      <c r="BP55935" s="10"/>
      <c r="BQ55935" s="10"/>
      <c r="BR55935" s="10"/>
      <c r="BS55935" s="10"/>
      <c r="BT55935" s="10"/>
      <c r="BU55935" s="10"/>
    </row>
    <row r="55936" spans="68:73">
      <c r="BP55936" s="8"/>
      <c r="BQ55936" s="8"/>
      <c r="BR55936" s="8"/>
      <c r="BS55936" s="8"/>
      <c r="BT55936" s="8"/>
      <c r="BU55936" s="8"/>
    </row>
    <row r="55937" spans="68:73">
      <c r="BP55937" s="10"/>
      <c r="BQ55937" s="10"/>
      <c r="BR55937" s="10"/>
      <c r="BS55937" s="10"/>
      <c r="BT55937" s="10"/>
      <c r="BU55937" s="10"/>
    </row>
    <row r="55938" spans="68:73">
      <c r="BP55938" s="8"/>
      <c r="BQ55938" s="8"/>
      <c r="BR55938" s="8"/>
      <c r="BS55938" s="8"/>
      <c r="BT55938" s="8"/>
      <c r="BU55938" s="8"/>
    </row>
    <row r="55939" spans="68:73">
      <c r="BP55939" s="10"/>
      <c r="BQ55939" s="10"/>
      <c r="BR55939" s="10"/>
      <c r="BS55939" s="10"/>
      <c r="BT55939" s="10"/>
      <c r="BU55939" s="10"/>
    </row>
    <row r="55940" spans="68:73">
      <c r="BP55940" s="8"/>
      <c r="BQ55940" s="8"/>
      <c r="BR55940" s="8"/>
      <c r="BS55940" s="8"/>
      <c r="BT55940" s="8"/>
      <c r="BU55940" s="8"/>
    </row>
    <row r="55941" spans="68:73">
      <c r="BP55941" s="10"/>
      <c r="BQ55941" s="10"/>
      <c r="BR55941" s="10"/>
      <c r="BS55941" s="10"/>
      <c r="BT55941" s="10"/>
      <c r="BU55941" s="10"/>
    </row>
    <row r="55942" spans="68:73">
      <c r="BP55942" s="8"/>
      <c r="BQ55942" s="8"/>
      <c r="BR55942" s="8"/>
      <c r="BS55942" s="8"/>
      <c r="BT55942" s="8"/>
      <c r="BU55942" s="8"/>
    </row>
    <row r="55943" spans="68:73">
      <c r="BP55943" s="10"/>
      <c r="BQ55943" s="10"/>
      <c r="BR55943" s="10"/>
      <c r="BS55943" s="10"/>
      <c r="BT55943" s="10"/>
      <c r="BU55943" s="10"/>
    </row>
    <row r="55944" spans="68:73">
      <c r="BP55944" s="8"/>
      <c r="BQ55944" s="8"/>
      <c r="BR55944" s="8"/>
      <c r="BS55944" s="8"/>
      <c r="BT55944" s="8"/>
      <c r="BU55944" s="8"/>
    </row>
    <row r="55945" spans="68:73">
      <c r="BP55945" s="10"/>
      <c r="BQ55945" s="10"/>
      <c r="BR55945" s="10"/>
      <c r="BS55945" s="10"/>
      <c r="BT55945" s="10"/>
      <c r="BU55945" s="10"/>
    </row>
    <row r="55946" spans="68:73">
      <c r="BP55946" s="8"/>
      <c r="BQ55946" s="8"/>
      <c r="BR55946" s="8"/>
      <c r="BS55946" s="8"/>
      <c r="BT55946" s="8"/>
      <c r="BU55946" s="8"/>
    </row>
    <row r="55947" spans="68:73">
      <c r="BP55947" s="10"/>
      <c r="BQ55947" s="10"/>
      <c r="BR55947" s="10"/>
      <c r="BS55947" s="10"/>
      <c r="BT55947" s="10"/>
      <c r="BU55947" s="10"/>
    </row>
    <row r="55948" spans="68:73">
      <c r="BP55948" s="8"/>
      <c r="BQ55948" s="8"/>
      <c r="BR55948" s="8"/>
      <c r="BS55948" s="8"/>
      <c r="BT55948" s="8"/>
      <c r="BU55948" s="8"/>
    </row>
    <row r="55949" spans="68:73">
      <c r="BP55949" s="10"/>
      <c r="BQ55949" s="10"/>
      <c r="BR55949" s="10"/>
      <c r="BS55949" s="10"/>
      <c r="BT55949" s="10"/>
      <c r="BU55949" s="10"/>
    </row>
    <row r="55950" spans="68:73">
      <c r="BP55950" s="8"/>
      <c r="BQ55950" s="8"/>
      <c r="BR55950" s="8"/>
      <c r="BS55950" s="8"/>
      <c r="BT55950" s="8"/>
      <c r="BU55950" s="8"/>
    </row>
    <row r="55951" spans="68:73">
      <c r="BP55951" s="10"/>
      <c r="BQ55951" s="10"/>
      <c r="BR55951" s="10"/>
      <c r="BS55951" s="10"/>
      <c r="BT55951" s="10"/>
      <c r="BU55951" s="10"/>
    </row>
    <row r="55952" spans="68:73">
      <c r="BP55952" s="8"/>
      <c r="BQ55952" s="8"/>
      <c r="BR55952" s="8"/>
      <c r="BS55952" s="8"/>
      <c r="BT55952" s="8"/>
      <c r="BU55952" s="8"/>
    </row>
    <row r="55953" spans="68:73">
      <c r="BP55953" s="10"/>
      <c r="BQ55953" s="10"/>
      <c r="BR55953" s="10"/>
      <c r="BS55953" s="10"/>
      <c r="BT55953" s="10"/>
      <c r="BU55953" s="10"/>
    </row>
    <row r="55954" spans="68:73">
      <c r="BP55954" s="8"/>
      <c r="BQ55954" s="8"/>
      <c r="BR55954" s="8"/>
      <c r="BS55954" s="8"/>
      <c r="BT55954" s="8"/>
      <c r="BU55954" s="8"/>
    </row>
    <row r="55955" spans="68:73">
      <c r="BP55955" s="10"/>
      <c r="BQ55955" s="10"/>
      <c r="BR55955" s="10"/>
      <c r="BS55955" s="10"/>
      <c r="BT55955" s="10"/>
      <c r="BU55955" s="10"/>
    </row>
    <row r="55956" spans="68:73">
      <c r="BP55956" s="8"/>
      <c r="BQ55956" s="8"/>
      <c r="BR55956" s="8"/>
      <c r="BS55956" s="8"/>
      <c r="BT55956" s="8"/>
      <c r="BU55956" s="8"/>
    </row>
    <row r="55957" spans="68:73">
      <c r="BP55957" s="10"/>
      <c r="BQ55957" s="10"/>
      <c r="BR55957" s="10"/>
      <c r="BS55957" s="10"/>
      <c r="BT55957" s="10"/>
      <c r="BU55957" s="10"/>
    </row>
    <row r="55958" spans="68:73">
      <c r="BP55958" s="8"/>
      <c r="BQ55958" s="8"/>
      <c r="BR55958" s="8"/>
      <c r="BS55958" s="8"/>
      <c r="BT55958" s="8"/>
      <c r="BU55958" s="8"/>
    </row>
    <row r="55959" spans="68:73">
      <c r="BP55959" s="10"/>
      <c r="BQ55959" s="10"/>
      <c r="BR55959" s="10"/>
      <c r="BS55959" s="10"/>
      <c r="BT55959" s="10"/>
      <c r="BU55959" s="10"/>
    </row>
    <row r="55960" spans="68:73">
      <c r="BP55960" s="8"/>
      <c r="BQ55960" s="8"/>
      <c r="BR55960" s="8"/>
      <c r="BS55960" s="8"/>
      <c r="BT55960" s="8"/>
      <c r="BU55960" s="8"/>
    </row>
    <row r="55961" spans="68:73">
      <c r="BP55961" s="10"/>
      <c r="BQ55961" s="10"/>
      <c r="BR55961" s="10"/>
      <c r="BS55961" s="10"/>
      <c r="BT55961" s="10"/>
      <c r="BU55961" s="10"/>
    </row>
    <row r="55962" spans="68:73">
      <c r="BP55962" s="8"/>
      <c r="BQ55962" s="8"/>
      <c r="BR55962" s="8"/>
      <c r="BS55962" s="8"/>
      <c r="BT55962" s="8"/>
      <c r="BU55962" s="8"/>
    </row>
    <row r="55963" spans="68:73">
      <c r="BP55963" s="10"/>
      <c r="BQ55963" s="10"/>
      <c r="BR55963" s="10"/>
      <c r="BS55963" s="10"/>
      <c r="BT55963" s="10"/>
      <c r="BU55963" s="10"/>
    </row>
    <row r="55964" spans="68:73">
      <c r="BP55964" s="8"/>
      <c r="BQ55964" s="8"/>
      <c r="BR55964" s="8"/>
      <c r="BS55964" s="8"/>
      <c r="BT55964" s="8"/>
      <c r="BU55964" s="8"/>
    </row>
    <row r="55965" spans="68:73">
      <c r="BP55965" s="10"/>
      <c r="BQ55965" s="10"/>
      <c r="BR55965" s="10"/>
      <c r="BS55965" s="10"/>
      <c r="BT55965" s="10"/>
      <c r="BU55965" s="10"/>
    </row>
    <row r="55966" spans="68:73">
      <c r="BP55966" s="8"/>
      <c r="BQ55966" s="8"/>
      <c r="BR55966" s="8"/>
      <c r="BS55966" s="8"/>
      <c r="BT55966" s="8"/>
      <c r="BU55966" s="8"/>
    </row>
    <row r="55967" spans="68:73">
      <c r="BP55967" s="10"/>
      <c r="BQ55967" s="10"/>
      <c r="BR55967" s="10"/>
      <c r="BS55967" s="10"/>
      <c r="BT55967" s="10"/>
      <c r="BU55967" s="10"/>
    </row>
    <row r="55968" spans="68:73">
      <c r="BP55968" s="8"/>
      <c r="BQ55968" s="8"/>
      <c r="BR55968" s="8"/>
      <c r="BS55968" s="8"/>
      <c r="BT55968" s="8"/>
      <c r="BU55968" s="8"/>
    </row>
    <row r="55969" spans="68:73">
      <c r="BP55969" s="10"/>
      <c r="BQ55969" s="10"/>
      <c r="BR55969" s="10"/>
      <c r="BS55969" s="10"/>
      <c r="BT55969" s="10"/>
      <c r="BU55969" s="10"/>
    </row>
    <row r="55970" spans="68:73">
      <c r="BP55970" s="8"/>
      <c r="BQ55970" s="8"/>
      <c r="BR55970" s="8"/>
      <c r="BS55970" s="8"/>
      <c r="BT55970" s="8"/>
      <c r="BU55970" s="8"/>
    </row>
    <row r="55971" spans="68:73">
      <c r="BP55971" s="10"/>
      <c r="BQ55971" s="10"/>
      <c r="BR55971" s="10"/>
      <c r="BS55971" s="10"/>
      <c r="BT55971" s="10"/>
      <c r="BU55971" s="10"/>
    </row>
    <row r="55972" spans="68:73">
      <c r="BP55972" s="8"/>
      <c r="BQ55972" s="8"/>
      <c r="BR55972" s="8"/>
      <c r="BS55972" s="8"/>
      <c r="BT55972" s="8"/>
      <c r="BU55972" s="8"/>
    </row>
    <row r="55973" spans="68:73">
      <c r="BP55973" s="10"/>
      <c r="BQ55973" s="10"/>
      <c r="BR55973" s="10"/>
      <c r="BS55973" s="10"/>
      <c r="BT55973" s="10"/>
      <c r="BU55973" s="10"/>
    </row>
    <row r="55974" spans="68:73">
      <c r="BP55974" s="8"/>
      <c r="BQ55974" s="8"/>
      <c r="BR55974" s="8"/>
      <c r="BS55974" s="8"/>
      <c r="BT55974" s="8"/>
      <c r="BU55974" s="8"/>
    </row>
    <row r="55975" spans="68:73">
      <c r="BP55975" s="10"/>
      <c r="BQ55975" s="10"/>
      <c r="BR55975" s="10"/>
      <c r="BS55975" s="10"/>
      <c r="BT55975" s="10"/>
      <c r="BU55975" s="10"/>
    </row>
    <row r="55976" spans="68:73">
      <c r="BP55976" s="8"/>
      <c r="BQ55976" s="8"/>
      <c r="BR55976" s="8"/>
      <c r="BS55976" s="8"/>
      <c r="BT55976" s="8"/>
      <c r="BU55976" s="8"/>
    </row>
    <row r="55977" spans="68:73">
      <c r="BP55977" s="10"/>
      <c r="BQ55977" s="10"/>
      <c r="BR55977" s="10"/>
      <c r="BS55977" s="10"/>
      <c r="BT55977" s="10"/>
      <c r="BU55977" s="10"/>
    </row>
    <row r="55978" spans="68:73">
      <c r="BP55978" s="8"/>
      <c r="BQ55978" s="8"/>
      <c r="BR55978" s="8"/>
      <c r="BS55978" s="8"/>
      <c r="BT55978" s="8"/>
      <c r="BU55978" s="8"/>
    </row>
    <row r="55979" spans="68:73">
      <c r="BP55979" s="10"/>
      <c r="BQ55979" s="10"/>
      <c r="BR55979" s="10"/>
      <c r="BS55979" s="10"/>
      <c r="BT55979" s="10"/>
      <c r="BU55979" s="10"/>
    </row>
    <row r="55980" spans="68:73">
      <c r="BP55980" s="8"/>
      <c r="BQ55980" s="8"/>
      <c r="BR55980" s="8"/>
      <c r="BS55980" s="8"/>
      <c r="BT55980" s="8"/>
      <c r="BU55980" s="8"/>
    </row>
    <row r="55981" spans="68:73">
      <c r="BP55981" s="10"/>
      <c r="BQ55981" s="10"/>
      <c r="BR55981" s="10"/>
      <c r="BS55981" s="10"/>
      <c r="BT55981" s="10"/>
      <c r="BU55981" s="10"/>
    </row>
    <row r="55982" spans="68:73">
      <c r="BP55982" s="8"/>
      <c r="BQ55982" s="8"/>
      <c r="BR55982" s="8"/>
      <c r="BS55982" s="8"/>
      <c r="BT55982" s="8"/>
      <c r="BU55982" s="8"/>
    </row>
    <row r="55983" spans="68:73">
      <c r="BP55983" s="10"/>
      <c r="BQ55983" s="10"/>
      <c r="BR55983" s="10"/>
      <c r="BS55983" s="10"/>
      <c r="BT55983" s="10"/>
      <c r="BU55983" s="10"/>
    </row>
    <row r="55984" spans="68:73">
      <c r="BP55984" s="8"/>
      <c r="BQ55984" s="8"/>
      <c r="BR55984" s="8"/>
      <c r="BS55984" s="8"/>
      <c r="BT55984" s="8"/>
      <c r="BU55984" s="8"/>
    </row>
    <row r="55985" spans="68:73">
      <c r="BP55985" s="10"/>
      <c r="BQ55985" s="10"/>
      <c r="BR55985" s="10"/>
      <c r="BS55985" s="10"/>
      <c r="BT55985" s="10"/>
      <c r="BU55985" s="10"/>
    </row>
    <row r="55986" spans="68:73">
      <c r="BP55986" s="8"/>
      <c r="BQ55986" s="8"/>
      <c r="BR55986" s="8"/>
      <c r="BS55986" s="8"/>
      <c r="BT55986" s="8"/>
      <c r="BU55986" s="8"/>
    </row>
    <row r="55987" spans="68:73">
      <c r="BP55987" s="10"/>
      <c r="BQ55987" s="10"/>
      <c r="BR55987" s="10"/>
      <c r="BS55987" s="10"/>
      <c r="BT55987" s="10"/>
      <c r="BU55987" s="10"/>
    </row>
    <row r="55988" spans="68:73">
      <c r="BP55988" s="8"/>
      <c r="BQ55988" s="8"/>
      <c r="BR55988" s="8"/>
      <c r="BS55988" s="8"/>
      <c r="BT55988" s="8"/>
      <c r="BU55988" s="8"/>
    </row>
    <row r="55989" spans="68:73">
      <c r="BP55989" s="10"/>
      <c r="BQ55989" s="10"/>
      <c r="BR55989" s="10"/>
      <c r="BS55989" s="10"/>
      <c r="BT55989" s="10"/>
      <c r="BU55989" s="10"/>
    </row>
    <row r="55990" spans="68:73">
      <c r="BP55990" s="8"/>
      <c r="BQ55990" s="8"/>
      <c r="BR55990" s="8"/>
      <c r="BS55990" s="8"/>
      <c r="BT55990" s="8"/>
      <c r="BU55990" s="8"/>
    </row>
    <row r="55991" spans="68:73">
      <c r="BP55991" s="10"/>
      <c r="BQ55991" s="10"/>
      <c r="BR55991" s="10"/>
      <c r="BS55991" s="10"/>
      <c r="BT55991" s="10"/>
      <c r="BU55991" s="10"/>
    </row>
    <row r="55992" spans="68:73">
      <c r="BP55992" s="8"/>
      <c r="BQ55992" s="8"/>
      <c r="BR55992" s="8"/>
      <c r="BS55992" s="8"/>
      <c r="BT55992" s="8"/>
      <c r="BU55992" s="8"/>
    </row>
    <row r="55993" spans="68:73">
      <c r="BP55993" s="10"/>
      <c r="BQ55993" s="10"/>
      <c r="BR55993" s="10"/>
      <c r="BS55993" s="10"/>
      <c r="BT55993" s="10"/>
      <c r="BU55993" s="10"/>
    </row>
    <row r="55994" spans="68:73">
      <c r="BP55994" s="8"/>
      <c r="BQ55994" s="8"/>
      <c r="BR55994" s="8"/>
      <c r="BS55994" s="8"/>
      <c r="BT55994" s="8"/>
      <c r="BU55994" s="8"/>
    </row>
    <row r="55995" spans="68:73">
      <c r="BP55995" s="10"/>
      <c r="BQ55995" s="10"/>
      <c r="BR55995" s="10"/>
      <c r="BS55995" s="10"/>
      <c r="BT55995" s="10"/>
      <c r="BU55995" s="10"/>
    </row>
    <row r="55996" spans="68:73">
      <c r="BP55996" s="8"/>
      <c r="BQ55996" s="8"/>
      <c r="BR55996" s="8"/>
      <c r="BS55996" s="8"/>
      <c r="BT55996" s="8"/>
      <c r="BU55996" s="8"/>
    </row>
    <row r="55997" spans="68:73">
      <c r="BP55997" s="10"/>
      <c r="BQ55997" s="10"/>
      <c r="BR55997" s="10"/>
      <c r="BS55997" s="10"/>
      <c r="BT55997" s="10"/>
      <c r="BU55997" s="10"/>
    </row>
    <row r="55998" spans="68:73">
      <c r="BP55998" s="8"/>
      <c r="BQ55998" s="8"/>
      <c r="BR55998" s="8"/>
      <c r="BS55998" s="8"/>
      <c r="BT55998" s="8"/>
      <c r="BU55998" s="8"/>
    </row>
    <row r="55999" spans="68:73">
      <c r="BP55999" s="10"/>
      <c r="BQ55999" s="10"/>
      <c r="BR55999" s="10"/>
      <c r="BS55999" s="10"/>
      <c r="BT55999" s="10"/>
      <c r="BU55999" s="10"/>
    </row>
    <row r="56000" spans="68:73">
      <c r="BP56000" s="8"/>
      <c r="BQ56000" s="8"/>
      <c r="BR56000" s="8"/>
      <c r="BS56000" s="8"/>
      <c r="BT56000" s="8"/>
      <c r="BU56000" s="8"/>
    </row>
    <row r="56001" spans="68:73">
      <c r="BP56001" s="10"/>
      <c r="BQ56001" s="10"/>
      <c r="BR56001" s="10"/>
      <c r="BS56001" s="10"/>
      <c r="BT56001" s="10"/>
      <c r="BU56001" s="10"/>
    </row>
    <row r="56002" spans="68:73">
      <c r="BP56002" s="8"/>
      <c r="BQ56002" s="8"/>
      <c r="BR56002" s="8"/>
      <c r="BS56002" s="8"/>
      <c r="BT56002" s="8"/>
      <c r="BU56002" s="8"/>
    </row>
    <row r="56003" spans="68:73">
      <c r="BP56003" s="10"/>
      <c r="BQ56003" s="10"/>
      <c r="BR56003" s="10"/>
      <c r="BS56003" s="10"/>
      <c r="BT56003" s="10"/>
      <c r="BU56003" s="10"/>
    </row>
    <row r="56004" spans="68:73">
      <c r="BP56004" s="8"/>
      <c r="BQ56004" s="8"/>
      <c r="BR56004" s="8"/>
      <c r="BS56004" s="8"/>
      <c r="BT56004" s="8"/>
      <c r="BU56004" s="8"/>
    </row>
    <row r="56005" spans="68:73">
      <c r="BP56005" s="10"/>
      <c r="BQ56005" s="10"/>
      <c r="BR56005" s="10"/>
      <c r="BS56005" s="10"/>
      <c r="BT56005" s="10"/>
      <c r="BU56005" s="10"/>
    </row>
    <row r="56006" spans="68:73">
      <c r="BP56006" s="8"/>
      <c r="BQ56006" s="8"/>
      <c r="BR56006" s="8"/>
      <c r="BS56006" s="8"/>
      <c r="BT56006" s="8"/>
      <c r="BU56006" s="8"/>
    </row>
    <row r="56007" spans="68:73">
      <c r="BP56007" s="10"/>
      <c r="BQ56007" s="10"/>
      <c r="BR56007" s="10"/>
      <c r="BS56007" s="10"/>
      <c r="BT56007" s="10"/>
      <c r="BU56007" s="10"/>
    </row>
    <row r="56008" spans="68:73">
      <c r="BP56008" s="8"/>
      <c r="BQ56008" s="8"/>
      <c r="BR56008" s="8"/>
      <c r="BS56008" s="8"/>
      <c r="BT56008" s="8"/>
      <c r="BU56008" s="8"/>
    </row>
    <row r="56009" spans="68:73">
      <c r="BP56009" s="10"/>
      <c r="BQ56009" s="10"/>
      <c r="BR56009" s="10"/>
      <c r="BS56009" s="10"/>
      <c r="BT56009" s="10"/>
      <c r="BU56009" s="10"/>
    </row>
    <row r="56010" spans="68:73">
      <c r="BP56010" s="8"/>
      <c r="BQ56010" s="8"/>
      <c r="BR56010" s="8"/>
      <c r="BS56010" s="8"/>
      <c r="BT56010" s="8"/>
      <c r="BU56010" s="8"/>
    </row>
    <row r="56011" spans="68:73">
      <c r="BP56011" s="10"/>
      <c r="BQ56011" s="10"/>
      <c r="BR56011" s="10"/>
      <c r="BS56011" s="10"/>
      <c r="BT56011" s="10"/>
      <c r="BU56011" s="10"/>
    </row>
    <row r="56012" spans="68:73">
      <c r="BP56012" s="8"/>
      <c r="BQ56012" s="8"/>
      <c r="BR56012" s="8"/>
      <c r="BS56012" s="8"/>
      <c r="BT56012" s="8"/>
      <c r="BU56012" s="8"/>
    </row>
    <row r="56013" spans="68:73">
      <c r="BP56013" s="10"/>
      <c r="BQ56013" s="10"/>
      <c r="BR56013" s="10"/>
      <c r="BS56013" s="10"/>
      <c r="BT56013" s="10"/>
      <c r="BU56013" s="10"/>
    </row>
    <row r="56014" spans="68:73">
      <c r="BP56014" s="8"/>
      <c r="BQ56014" s="8"/>
      <c r="BR56014" s="8"/>
      <c r="BS56014" s="8"/>
      <c r="BT56014" s="8"/>
      <c r="BU56014" s="8"/>
    </row>
    <row r="56015" spans="68:73">
      <c r="BP56015" s="10"/>
      <c r="BQ56015" s="10"/>
      <c r="BR56015" s="10"/>
      <c r="BS56015" s="10"/>
      <c r="BT56015" s="10"/>
      <c r="BU56015" s="10"/>
    </row>
    <row r="56016" spans="68:73">
      <c r="BP56016" s="8"/>
      <c r="BQ56016" s="8"/>
      <c r="BR56016" s="8"/>
      <c r="BS56016" s="8"/>
      <c r="BT56016" s="8"/>
      <c r="BU56016" s="8"/>
    </row>
    <row r="56017" spans="68:73">
      <c r="BP56017" s="10"/>
      <c r="BQ56017" s="10"/>
      <c r="BR56017" s="10"/>
      <c r="BS56017" s="10"/>
      <c r="BT56017" s="10"/>
      <c r="BU56017" s="10"/>
    </row>
    <row r="56018" spans="68:73">
      <c r="BP56018" s="8"/>
      <c r="BQ56018" s="8"/>
      <c r="BR56018" s="8"/>
      <c r="BS56018" s="8"/>
      <c r="BT56018" s="8"/>
      <c r="BU56018" s="8"/>
    </row>
    <row r="56019" spans="68:73">
      <c r="BP56019" s="10"/>
      <c r="BQ56019" s="10"/>
      <c r="BR56019" s="10"/>
      <c r="BS56019" s="10"/>
      <c r="BT56019" s="10"/>
      <c r="BU56019" s="10"/>
    </row>
    <row r="56020" spans="68:73">
      <c r="BP56020" s="8"/>
      <c r="BQ56020" s="8"/>
      <c r="BR56020" s="8"/>
      <c r="BS56020" s="8"/>
      <c r="BT56020" s="8"/>
      <c r="BU56020" s="8"/>
    </row>
    <row r="56021" spans="68:73">
      <c r="BP56021" s="10"/>
      <c r="BQ56021" s="10"/>
      <c r="BR56021" s="10"/>
      <c r="BS56021" s="10"/>
      <c r="BT56021" s="10"/>
      <c r="BU56021" s="10"/>
    </row>
    <row r="56022" spans="68:73">
      <c r="BP56022" s="8"/>
      <c r="BQ56022" s="8"/>
      <c r="BR56022" s="8"/>
      <c r="BS56022" s="8"/>
      <c r="BT56022" s="8"/>
      <c r="BU56022" s="8"/>
    </row>
    <row r="56023" spans="68:73">
      <c r="BP56023" s="10"/>
      <c r="BQ56023" s="10"/>
      <c r="BR56023" s="10"/>
      <c r="BS56023" s="10"/>
      <c r="BT56023" s="10"/>
      <c r="BU56023" s="10"/>
    </row>
    <row r="56024" spans="68:73">
      <c r="BP56024" s="8"/>
      <c r="BQ56024" s="8"/>
      <c r="BR56024" s="8"/>
      <c r="BS56024" s="8"/>
      <c r="BT56024" s="8"/>
      <c r="BU56024" s="8"/>
    </row>
    <row r="56025" spans="68:73">
      <c r="BP56025" s="10"/>
      <c r="BQ56025" s="10"/>
      <c r="BR56025" s="10"/>
      <c r="BS56025" s="10"/>
      <c r="BT56025" s="10"/>
      <c r="BU56025" s="10"/>
    </row>
    <row r="56026" spans="68:73">
      <c r="BP56026" s="8"/>
      <c r="BQ56026" s="8"/>
      <c r="BR56026" s="8"/>
      <c r="BS56026" s="8"/>
      <c r="BT56026" s="8"/>
      <c r="BU56026" s="8"/>
    </row>
    <row r="56027" spans="68:73">
      <c r="BP56027" s="10"/>
      <c r="BQ56027" s="10"/>
      <c r="BR56027" s="10"/>
      <c r="BS56027" s="10"/>
      <c r="BT56027" s="10"/>
      <c r="BU56027" s="10"/>
    </row>
    <row r="56028" spans="68:73">
      <c r="BP56028" s="8"/>
      <c r="BQ56028" s="8"/>
      <c r="BR56028" s="8"/>
      <c r="BS56028" s="8"/>
      <c r="BT56028" s="8"/>
      <c r="BU56028" s="8"/>
    </row>
    <row r="56029" spans="68:73">
      <c r="BP56029" s="10"/>
      <c r="BQ56029" s="10"/>
      <c r="BR56029" s="10"/>
      <c r="BS56029" s="10"/>
      <c r="BT56029" s="10"/>
      <c r="BU56029" s="10"/>
    </row>
    <row r="56030" spans="68:73">
      <c r="BP56030" s="8"/>
      <c r="BQ56030" s="8"/>
      <c r="BR56030" s="8"/>
      <c r="BS56030" s="8"/>
      <c r="BT56030" s="8"/>
      <c r="BU56030" s="8"/>
    </row>
    <row r="56031" spans="68:73">
      <c r="BP56031" s="10"/>
      <c r="BQ56031" s="10"/>
      <c r="BR56031" s="10"/>
      <c r="BS56031" s="10"/>
      <c r="BT56031" s="10"/>
      <c r="BU56031" s="10"/>
    </row>
    <row r="56032" spans="68:73">
      <c r="BP56032" s="8"/>
      <c r="BQ56032" s="8"/>
      <c r="BR56032" s="8"/>
      <c r="BS56032" s="8"/>
      <c r="BT56032" s="8"/>
      <c r="BU56032" s="8"/>
    </row>
    <row r="56033" spans="68:73">
      <c r="BP56033" s="10"/>
      <c r="BQ56033" s="10"/>
      <c r="BR56033" s="10"/>
      <c r="BS56033" s="10"/>
      <c r="BT56033" s="10"/>
      <c r="BU56033" s="10"/>
    </row>
    <row r="56034" spans="68:73">
      <c r="BP56034" s="8"/>
      <c r="BQ56034" s="8"/>
      <c r="BR56034" s="8"/>
      <c r="BS56034" s="8"/>
      <c r="BT56034" s="8"/>
      <c r="BU56034" s="8"/>
    </row>
    <row r="56035" spans="68:73">
      <c r="BP56035" s="10"/>
      <c r="BQ56035" s="10"/>
      <c r="BR56035" s="10"/>
      <c r="BS56035" s="10"/>
      <c r="BT56035" s="10"/>
      <c r="BU56035" s="10"/>
    </row>
    <row r="56036" spans="68:73">
      <c r="BP56036" s="8"/>
      <c r="BQ56036" s="8"/>
      <c r="BR56036" s="8"/>
      <c r="BS56036" s="8"/>
      <c r="BT56036" s="8"/>
      <c r="BU56036" s="8"/>
    </row>
    <row r="56037" spans="68:73">
      <c r="BP56037" s="10"/>
      <c r="BQ56037" s="10"/>
      <c r="BR56037" s="10"/>
      <c r="BS56037" s="10"/>
      <c r="BT56037" s="10"/>
      <c r="BU56037" s="10"/>
    </row>
    <row r="56038" spans="68:73">
      <c r="BP56038" s="8"/>
      <c r="BQ56038" s="8"/>
      <c r="BR56038" s="8"/>
      <c r="BS56038" s="8"/>
      <c r="BT56038" s="8"/>
      <c r="BU56038" s="8"/>
    </row>
    <row r="56039" spans="68:73">
      <c r="BP56039" s="10"/>
      <c r="BQ56039" s="10"/>
      <c r="BR56039" s="10"/>
      <c r="BS56039" s="10"/>
      <c r="BT56039" s="10"/>
      <c r="BU56039" s="10"/>
    </row>
    <row r="56040" spans="68:73">
      <c r="BP56040" s="8"/>
      <c r="BQ56040" s="8"/>
      <c r="BR56040" s="8"/>
      <c r="BS56040" s="8"/>
      <c r="BT56040" s="8"/>
      <c r="BU56040" s="8"/>
    </row>
    <row r="56041" spans="68:73">
      <c r="BP56041" s="10"/>
      <c r="BQ56041" s="10"/>
      <c r="BR56041" s="10"/>
      <c r="BS56041" s="10"/>
      <c r="BT56041" s="10"/>
      <c r="BU56041" s="10"/>
    </row>
    <row r="56042" spans="68:73">
      <c r="BP56042" s="8"/>
      <c r="BQ56042" s="8"/>
      <c r="BR56042" s="8"/>
      <c r="BS56042" s="8"/>
      <c r="BT56042" s="8"/>
      <c r="BU56042" s="8"/>
    </row>
    <row r="56043" spans="68:73">
      <c r="BP56043" s="10"/>
      <c r="BQ56043" s="10"/>
      <c r="BR56043" s="10"/>
      <c r="BS56043" s="10"/>
      <c r="BT56043" s="10"/>
      <c r="BU56043" s="10"/>
    </row>
    <row r="56044" spans="68:73">
      <c r="BP56044" s="8"/>
      <c r="BQ56044" s="8"/>
      <c r="BR56044" s="8"/>
      <c r="BS56044" s="8"/>
      <c r="BT56044" s="8"/>
      <c r="BU56044" s="8"/>
    </row>
    <row r="56045" spans="68:73">
      <c r="BP56045" s="10"/>
      <c r="BQ56045" s="10"/>
      <c r="BR56045" s="10"/>
      <c r="BS56045" s="10"/>
      <c r="BT56045" s="10"/>
      <c r="BU56045" s="10"/>
    </row>
    <row r="56046" spans="68:73">
      <c r="BP56046" s="8"/>
      <c r="BQ56046" s="8"/>
      <c r="BR56046" s="8"/>
      <c r="BS56046" s="8"/>
      <c r="BT56046" s="8"/>
      <c r="BU56046" s="8"/>
    </row>
    <row r="56047" spans="68:73">
      <c r="BP56047" s="10"/>
      <c r="BQ56047" s="10"/>
      <c r="BR56047" s="10"/>
      <c r="BS56047" s="10"/>
      <c r="BT56047" s="10"/>
      <c r="BU56047" s="10"/>
    </row>
    <row r="56048" spans="68:73">
      <c r="BP56048" s="8"/>
      <c r="BQ56048" s="8"/>
      <c r="BR56048" s="8"/>
      <c r="BS56048" s="8"/>
      <c r="BT56048" s="8"/>
      <c r="BU56048" s="8"/>
    </row>
    <row r="56049" spans="68:73">
      <c r="BP56049" s="10"/>
      <c r="BQ56049" s="10"/>
      <c r="BR56049" s="10"/>
      <c r="BS56049" s="10"/>
      <c r="BT56049" s="10"/>
      <c r="BU56049" s="10"/>
    </row>
    <row r="56050" spans="68:73">
      <c r="BP56050" s="8"/>
      <c r="BQ56050" s="8"/>
      <c r="BR56050" s="8"/>
      <c r="BS56050" s="8"/>
      <c r="BT56050" s="8"/>
      <c r="BU56050" s="8"/>
    </row>
    <row r="56051" spans="68:73">
      <c r="BP56051" s="10"/>
      <c r="BQ56051" s="10"/>
      <c r="BR56051" s="10"/>
      <c r="BS56051" s="10"/>
      <c r="BT56051" s="10"/>
      <c r="BU56051" s="10"/>
    </row>
    <row r="56052" spans="68:73">
      <c r="BP56052" s="8"/>
      <c r="BQ56052" s="8"/>
      <c r="BR56052" s="8"/>
      <c r="BS56052" s="8"/>
      <c r="BT56052" s="8"/>
      <c r="BU56052" s="8"/>
    </row>
    <row r="56053" spans="68:73">
      <c r="BP56053" s="10"/>
      <c r="BQ56053" s="10"/>
      <c r="BR56053" s="10"/>
      <c r="BS56053" s="10"/>
      <c r="BT56053" s="10"/>
      <c r="BU56053" s="10"/>
    </row>
    <row r="56054" spans="68:73">
      <c r="BP56054" s="8"/>
      <c r="BQ56054" s="8"/>
      <c r="BR56054" s="8"/>
      <c r="BS56054" s="8"/>
      <c r="BT56054" s="8"/>
      <c r="BU56054" s="8"/>
    </row>
    <row r="56055" spans="68:73">
      <c r="BP56055" s="10"/>
      <c r="BQ56055" s="10"/>
      <c r="BR56055" s="10"/>
      <c r="BS56055" s="10"/>
      <c r="BT56055" s="10"/>
      <c r="BU56055" s="10"/>
    </row>
    <row r="56056" spans="68:73">
      <c r="BP56056" s="8"/>
      <c r="BQ56056" s="8"/>
      <c r="BR56056" s="8"/>
      <c r="BS56056" s="8"/>
      <c r="BT56056" s="8"/>
      <c r="BU56056" s="8"/>
    </row>
    <row r="56057" spans="68:73">
      <c r="BP56057" s="10"/>
      <c r="BQ56057" s="10"/>
      <c r="BR56057" s="10"/>
      <c r="BS56057" s="10"/>
      <c r="BT56057" s="10"/>
      <c r="BU56057" s="10"/>
    </row>
    <row r="56058" spans="68:73">
      <c r="BP56058" s="8"/>
      <c r="BQ56058" s="8"/>
      <c r="BR56058" s="8"/>
      <c r="BS56058" s="8"/>
      <c r="BT56058" s="8"/>
      <c r="BU56058" s="8"/>
    </row>
    <row r="56059" spans="68:73">
      <c r="BP56059" s="10"/>
      <c r="BQ56059" s="10"/>
      <c r="BR56059" s="10"/>
      <c r="BS56059" s="10"/>
      <c r="BT56059" s="10"/>
      <c r="BU56059" s="10"/>
    </row>
    <row r="56060" spans="68:73">
      <c r="BP56060" s="8"/>
      <c r="BQ56060" s="8"/>
      <c r="BR56060" s="8"/>
      <c r="BS56060" s="8"/>
      <c r="BT56060" s="8"/>
      <c r="BU56060" s="8"/>
    </row>
    <row r="56061" spans="68:73">
      <c r="BP56061" s="10"/>
      <c r="BQ56061" s="10"/>
      <c r="BR56061" s="10"/>
      <c r="BS56061" s="10"/>
      <c r="BT56061" s="10"/>
      <c r="BU56061" s="10"/>
    </row>
    <row r="56062" spans="68:73">
      <c r="BP56062" s="8"/>
      <c r="BQ56062" s="8"/>
      <c r="BR56062" s="8"/>
      <c r="BS56062" s="8"/>
      <c r="BT56062" s="8"/>
      <c r="BU56062" s="8"/>
    </row>
    <row r="56063" spans="68:73">
      <c r="BP56063" s="10"/>
      <c r="BQ56063" s="10"/>
      <c r="BR56063" s="10"/>
      <c r="BS56063" s="10"/>
      <c r="BT56063" s="10"/>
      <c r="BU56063" s="10"/>
    </row>
    <row r="56064" spans="68:73">
      <c r="BP56064" s="8"/>
      <c r="BQ56064" s="8"/>
      <c r="BR56064" s="8"/>
      <c r="BS56064" s="8"/>
      <c r="BT56064" s="8"/>
      <c r="BU56064" s="8"/>
    </row>
    <row r="56065" spans="68:73">
      <c r="BP56065" s="10"/>
      <c r="BQ56065" s="10"/>
      <c r="BR56065" s="10"/>
      <c r="BS56065" s="10"/>
      <c r="BT56065" s="10"/>
      <c r="BU56065" s="10"/>
    </row>
    <row r="56066" spans="68:73">
      <c r="BP56066" s="8"/>
      <c r="BQ56066" s="8"/>
      <c r="BR56066" s="8"/>
      <c r="BS56066" s="8"/>
      <c r="BT56066" s="8"/>
      <c r="BU56066" s="8"/>
    </row>
    <row r="56067" spans="68:73">
      <c r="BP56067" s="10"/>
      <c r="BQ56067" s="10"/>
      <c r="BR56067" s="10"/>
      <c r="BS56067" s="10"/>
      <c r="BT56067" s="10"/>
      <c r="BU56067" s="10"/>
    </row>
    <row r="56068" spans="68:73">
      <c r="BP56068" s="8"/>
      <c r="BQ56068" s="8"/>
      <c r="BR56068" s="8"/>
      <c r="BS56068" s="8"/>
      <c r="BT56068" s="8"/>
      <c r="BU56068" s="8"/>
    </row>
    <row r="56069" spans="68:73">
      <c r="BP56069" s="10"/>
      <c r="BQ56069" s="10"/>
      <c r="BR56069" s="10"/>
      <c r="BS56069" s="10"/>
      <c r="BT56069" s="10"/>
      <c r="BU56069" s="10"/>
    </row>
    <row r="56070" spans="68:73">
      <c r="BP56070" s="8"/>
      <c r="BQ56070" s="8"/>
      <c r="BR56070" s="8"/>
      <c r="BS56070" s="8"/>
      <c r="BT56070" s="8"/>
      <c r="BU56070" s="8"/>
    </row>
    <row r="56071" spans="68:73">
      <c r="BP56071" s="10"/>
      <c r="BQ56071" s="10"/>
      <c r="BR56071" s="10"/>
      <c r="BS56071" s="10"/>
      <c r="BT56071" s="10"/>
      <c r="BU56071" s="10"/>
    </row>
    <row r="56072" spans="68:73">
      <c r="BP56072" s="8"/>
      <c r="BQ56072" s="8"/>
      <c r="BR56072" s="8"/>
      <c r="BS56072" s="8"/>
      <c r="BT56072" s="8"/>
      <c r="BU56072" s="8"/>
    </row>
    <row r="56073" spans="68:73">
      <c r="BP56073" s="10"/>
      <c r="BQ56073" s="10"/>
      <c r="BR56073" s="10"/>
      <c r="BS56073" s="10"/>
      <c r="BT56073" s="10"/>
      <c r="BU56073" s="10"/>
    </row>
    <row r="56074" spans="68:73">
      <c r="BP56074" s="8"/>
      <c r="BQ56074" s="8"/>
      <c r="BR56074" s="8"/>
      <c r="BS56074" s="8"/>
      <c r="BT56074" s="8"/>
      <c r="BU56074" s="8"/>
    </row>
    <row r="56075" spans="68:73">
      <c r="BP56075" s="10"/>
      <c r="BQ56075" s="10"/>
      <c r="BR56075" s="10"/>
      <c r="BS56075" s="10"/>
      <c r="BT56075" s="10"/>
      <c r="BU56075" s="10"/>
    </row>
    <row r="56076" spans="68:73">
      <c r="BP56076" s="8"/>
      <c r="BQ56076" s="8"/>
      <c r="BR56076" s="8"/>
      <c r="BS56076" s="8"/>
      <c r="BT56076" s="8"/>
      <c r="BU56076" s="8"/>
    </row>
    <row r="56077" spans="68:73">
      <c r="BP56077" s="10"/>
      <c r="BQ56077" s="10"/>
      <c r="BR56077" s="10"/>
      <c r="BS56077" s="10"/>
      <c r="BT56077" s="10"/>
      <c r="BU56077" s="10"/>
    </row>
    <row r="56078" spans="68:73">
      <c r="BP56078" s="8"/>
      <c r="BQ56078" s="8"/>
      <c r="BR56078" s="8"/>
      <c r="BS56078" s="8"/>
      <c r="BT56078" s="8"/>
      <c r="BU56078" s="8"/>
    </row>
    <row r="56079" spans="68:73">
      <c r="BP56079" s="10"/>
      <c r="BQ56079" s="10"/>
      <c r="BR56079" s="10"/>
      <c r="BS56079" s="10"/>
      <c r="BT56079" s="10"/>
      <c r="BU56079" s="10"/>
    </row>
    <row r="56080" spans="68:73">
      <c r="BP56080" s="8"/>
      <c r="BQ56080" s="8"/>
      <c r="BR56080" s="8"/>
      <c r="BS56080" s="8"/>
      <c r="BT56080" s="8"/>
      <c r="BU56080" s="8"/>
    </row>
    <row r="56081" spans="68:73">
      <c r="BP56081" s="10"/>
      <c r="BQ56081" s="10"/>
      <c r="BR56081" s="10"/>
      <c r="BS56081" s="10"/>
      <c r="BT56081" s="10"/>
      <c r="BU56081" s="10"/>
    </row>
    <row r="56082" spans="68:73">
      <c r="BP56082" s="8"/>
      <c r="BQ56082" s="8"/>
      <c r="BR56082" s="8"/>
      <c r="BS56082" s="8"/>
      <c r="BT56082" s="8"/>
      <c r="BU56082" s="8"/>
    </row>
    <row r="56083" spans="68:73">
      <c r="BP56083" s="10"/>
      <c r="BQ56083" s="10"/>
      <c r="BR56083" s="10"/>
      <c r="BS56083" s="10"/>
      <c r="BT56083" s="10"/>
      <c r="BU56083" s="10"/>
    </row>
    <row r="56084" spans="68:73">
      <c r="BP56084" s="8"/>
      <c r="BQ56084" s="8"/>
      <c r="BR56084" s="8"/>
      <c r="BS56084" s="8"/>
      <c r="BT56084" s="8"/>
      <c r="BU56084" s="8"/>
    </row>
    <row r="56085" spans="68:73">
      <c r="BP56085" s="10"/>
      <c r="BQ56085" s="10"/>
      <c r="BR56085" s="10"/>
      <c r="BS56085" s="10"/>
      <c r="BT56085" s="10"/>
      <c r="BU56085" s="10"/>
    </row>
    <row r="56086" spans="68:73">
      <c r="BP56086" s="8"/>
      <c r="BQ56086" s="8"/>
      <c r="BR56086" s="8"/>
      <c r="BS56086" s="8"/>
      <c r="BT56086" s="8"/>
      <c r="BU56086" s="8"/>
    </row>
    <row r="56087" spans="68:73">
      <c r="BP56087" s="10"/>
      <c r="BQ56087" s="10"/>
      <c r="BR56087" s="10"/>
      <c r="BS56087" s="10"/>
      <c r="BT56087" s="10"/>
      <c r="BU56087" s="10"/>
    </row>
    <row r="56088" spans="68:73">
      <c r="BP56088" s="8"/>
      <c r="BQ56088" s="8"/>
      <c r="BR56088" s="8"/>
      <c r="BS56088" s="8"/>
      <c r="BT56088" s="8"/>
      <c r="BU56088" s="8"/>
    </row>
    <row r="56089" spans="68:73">
      <c r="BP56089" s="10"/>
      <c r="BQ56089" s="10"/>
      <c r="BR56089" s="10"/>
      <c r="BS56089" s="10"/>
      <c r="BT56089" s="10"/>
      <c r="BU56089" s="10"/>
    </row>
    <row r="56090" spans="68:73">
      <c r="BP56090" s="8"/>
      <c r="BQ56090" s="8"/>
      <c r="BR56090" s="8"/>
      <c r="BS56090" s="8"/>
      <c r="BT56090" s="8"/>
      <c r="BU56090" s="8"/>
    </row>
    <row r="56091" spans="68:73">
      <c r="BP56091" s="10"/>
      <c r="BQ56091" s="10"/>
      <c r="BR56091" s="10"/>
      <c r="BS56091" s="10"/>
      <c r="BT56091" s="10"/>
      <c r="BU56091" s="10"/>
    </row>
    <row r="56092" spans="68:73">
      <c r="BP56092" s="8"/>
      <c r="BQ56092" s="8"/>
      <c r="BR56092" s="8"/>
      <c r="BS56092" s="8"/>
      <c r="BT56092" s="8"/>
      <c r="BU56092" s="8"/>
    </row>
    <row r="56093" spans="68:73">
      <c r="BP56093" s="10"/>
      <c r="BQ56093" s="10"/>
      <c r="BR56093" s="10"/>
      <c r="BS56093" s="10"/>
      <c r="BT56093" s="10"/>
      <c r="BU56093" s="10"/>
    </row>
    <row r="56094" spans="68:73">
      <c r="BP56094" s="8"/>
      <c r="BQ56094" s="8"/>
      <c r="BR56094" s="8"/>
      <c r="BS56094" s="8"/>
      <c r="BT56094" s="8"/>
      <c r="BU56094" s="8"/>
    </row>
    <row r="56095" spans="68:73">
      <c r="BP56095" s="10"/>
      <c r="BQ56095" s="10"/>
      <c r="BR56095" s="10"/>
      <c r="BS56095" s="10"/>
      <c r="BT56095" s="10"/>
      <c r="BU56095" s="10"/>
    </row>
    <row r="56096" spans="68:73">
      <c r="BP56096" s="8"/>
      <c r="BQ56096" s="8"/>
      <c r="BR56096" s="8"/>
      <c r="BS56096" s="8"/>
      <c r="BT56096" s="8"/>
      <c r="BU56096" s="8"/>
    </row>
    <row r="56097" spans="68:73">
      <c r="BP56097" s="10"/>
      <c r="BQ56097" s="10"/>
      <c r="BR56097" s="10"/>
      <c r="BS56097" s="10"/>
      <c r="BT56097" s="10"/>
      <c r="BU56097" s="10"/>
    </row>
    <row r="56098" spans="68:73">
      <c r="BP56098" s="8"/>
      <c r="BQ56098" s="8"/>
      <c r="BR56098" s="8"/>
      <c r="BS56098" s="8"/>
      <c r="BT56098" s="8"/>
      <c r="BU56098" s="8"/>
    </row>
    <row r="56099" spans="68:73">
      <c r="BP56099" s="10"/>
      <c r="BQ56099" s="10"/>
      <c r="BR56099" s="10"/>
      <c r="BS56099" s="10"/>
      <c r="BT56099" s="10"/>
      <c r="BU56099" s="10"/>
    </row>
    <row r="56100" spans="68:73">
      <c r="BP56100" s="8"/>
      <c r="BQ56100" s="8"/>
      <c r="BR56100" s="8"/>
      <c r="BS56100" s="8"/>
      <c r="BT56100" s="8"/>
      <c r="BU56100" s="8"/>
    </row>
    <row r="56101" spans="68:73">
      <c r="BP56101" s="10"/>
      <c r="BQ56101" s="10"/>
      <c r="BR56101" s="10"/>
      <c r="BS56101" s="10"/>
      <c r="BT56101" s="10"/>
      <c r="BU56101" s="10"/>
    </row>
    <row r="56102" spans="68:73">
      <c r="BP56102" s="8"/>
      <c r="BQ56102" s="8"/>
      <c r="BR56102" s="8"/>
      <c r="BS56102" s="8"/>
      <c r="BT56102" s="8"/>
      <c r="BU56102" s="8"/>
    </row>
    <row r="56103" spans="68:73">
      <c r="BP56103" s="10"/>
      <c r="BQ56103" s="10"/>
      <c r="BR56103" s="10"/>
      <c r="BS56103" s="10"/>
      <c r="BT56103" s="10"/>
      <c r="BU56103" s="10"/>
    </row>
    <row r="56104" spans="68:73">
      <c r="BP56104" s="8"/>
      <c r="BQ56104" s="8"/>
      <c r="BR56104" s="8"/>
      <c r="BS56104" s="8"/>
      <c r="BT56104" s="8"/>
      <c r="BU56104" s="8"/>
    </row>
    <row r="56105" spans="68:73">
      <c r="BP56105" s="10"/>
      <c r="BQ56105" s="10"/>
      <c r="BR56105" s="10"/>
      <c r="BS56105" s="10"/>
      <c r="BT56105" s="10"/>
      <c r="BU56105" s="10"/>
    </row>
    <row r="56106" spans="68:73">
      <c r="BP56106" s="8"/>
      <c r="BQ56106" s="8"/>
      <c r="BR56106" s="8"/>
      <c r="BS56106" s="8"/>
      <c r="BT56106" s="8"/>
      <c r="BU56106" s="8"/>
    </row>
    <row r="56107" spans="68:73">
      <c r="BP56107" s="10"/>
      <c r="BQ56107" s="10"/>
      <c r="BR56107" s="10"/>
      <c r="BS56107" s="10"/>
      <c r="BT56107" s="10"/>
      <c r="BU56107" s="10"/>
    </row>
    <row r="56108" spans="68:73">
      <c r="BP56108" s="8"/>
      <c r="BQ56108" s="8"/>
      <c r="BR56108" s="8"/>
      <c r="BS56108" s="8"/>
      <c r="BT56108" s="8"/>
      <c r="BU56108" s="8"/>
    </row>
    <row r="56109" spans="68:73">
      <c r="BP56109" s="10"/>
      <c r="BQ56109" s="10"/>
      <c r="BR56109" s="10"/>
      <c r="BS56109" s="10"/>
      <c r="BT56109" s="10"/>
      <c r="BU56109" s="10"/>
    </row>
    <row r="56110" spans="68:73">
      <c r="BP56110" s="8"/>
      <c r="BQ56110" s="8"/>
      <c r="BR56110" s="8"/>
      <c r="BS56110" s="8"/>
      <c r="BT56110" s="8"/>
      <c r="BU56110" s="8"/>
    </row>
    <row r="56111" spans="68:73">
      <c r="BP56111" s="10"/>
      <c r="BQ56111" s="10"/>
      <c r="BR56111" s="10"/>
      <c r="BS56111" s="10"/>
      <c r="BT56111" s="10"/>
      <c r="BU56111" s="10"/>
    </row>
    <row r="56112" spans="68:73">
      <c r="BP56112" s="8"/>
      <c r="BQ56112" s="8"/>
      <c r="BR56112" s="8"/>
      <c r="BS56112" s="8"/>
      <c r="BT56112" s="8"/>
      <c r="BU56112" s="8"/>
    </row>
    <row r="56113" spans="68:73">
      <c r="BP56113" s="10"/>
      <c r="BQ56113" s="10"/>
      <c r="BR56113" s="10"/>
      <c r="BS56113" s="10"/>
      <c r="BT56113" s="10"/>
      <c r="BU56113" s="10"/>
    </row>
    <row r="56114" spans="68:73">
      <c r="BP56114" s="8"/>
      <c r="BQ56114" s="8"/>
      <c r="BR56114" s="8"/>
      <c r="BS56114" s="8"/>
      <c r="BT56114" s="8"/>
      <c r="BU56114" s="8"/>
    </row>
    <row r="56115" spans="68:73">
      <c r="BP56115" s="10"/>
      <c r="BQ56115" s="10"/>
      <c r="BR56115" s="10"/>
      <c r="BS56115" s="10"/>
      <c r="BT56115" s="10"/>
      <c r="BU56115" s="10"/>
    </row>
    <row r="56116" spans="68:73">
      <c r="BP56116" s="8"/>
      <c r="BQ56116" s="8"/>
      <c r="BR56116" s="8"/>
      <c r="BS56116" s="8"/>
      <c r="BT56116" s="8"/>
      <c r="BU56116" s="8"/>
    </row>
    <row r="56117" spans="68:73">
      <c r="BP56117" s="10"/>
      <c r="BQ56117" s="10"/>
      <c r="BR56117" s="10"/>
      <c r="BS56117" s="10"/>
      <c r="BT56117" s="10"/>
      <c r="BU56117" s="10"/>
    </row>
    <row r="56118" spans="68:73">
      <c r="BP56118" s="8"/>
      <c r="BQ56118" s="8"/>
      <c r="BR56118" s="8"/>
      <c r="BS56118" s="8"/>
      <c r="BT56118" s="8"/>
      <c r="BU56118" s="8"/>
    </row>
    <row r="56119" spans="68:73">
      <c r="BP56119" s="10"/>
      <c r="BQ56119" s="10"/>
      <c r="BR56119" s="10"/>
      <c r="BS56119" s="10"/>
      <c r="BT56119" s="10"/>
      <c r="BU56119" s="10"/>
    </row>
    <row r="56120" spans="68:73">
      <c r="BP56120" s="8"/>
      <c r="BQ56120" s="8"/>
      <c r="BR56120" s="8"/>
      <c r="BS56120" s="8"/>
      <c r="BT56120" s="8"/>
      <c r="BU56120" s="8"/>
    </row>
    <row r="56121" spans="68:73">
      <c r="BP56121" s="10"/>
      <c r="BQ56121" s="10"/>
      <c r="BR56121" s="10"/>
      <c r="BS56121" s="10"/>
      <c r="BT56121" s="10"/>
      <c r="BU56121" s="10"/>
    </row>
    <row r="56122" spans="68:73">
      <c r="BP56122" s="8"/>
      <c r="BQ56122" s="8"/>
      <c r="BR56122" s="8"/>
      <c r="BS56122" s="8"/>
      <c r="BT56122" s="8"/>
      <c r="BU56122" s="8"/>
    </row>
    <row r="56123" spans="68:73">
      <c r="BP56123" s="10"/>
      <c r="BQ56123" s="10"/>
      <c r="BR56123" s="10"/>
      <c r="BS56123" s="10"/>
      <c r="BT56123" s="10"/>
      <c r="BU56123" s="10"/>
    </row>
    <row r="56124" spans="68:73">
      <c r="BP56124" s="8"/>
      <c r="BQ56124" s="8"/>
      <c r="BR56124" s="8"/>
      <c r="BS56124" s="8"/>
      <c r="BT56124" s="8"/>
      <c r="BU56124" s="8"/>
    </row>
    <row r="56125" spans="68:73">
      <c r="BP56125" s="10"/>
      <c r="BQ56125" s="10"/>
      <c r="BR56125" s="10"/>
      <c r="BS56125" s="10"/>
      <c r="BT56125" s="10"/>
      <c r="BU56125" s="10"/>
    </row>
    <row r="56126" spans="68:73">
      <c r="BP56126" s="8"/>
      <c r="BQ56126" s="8"/>
      <c r="BR56126" s="8"/>
      <c r="BS56126" s="8"/>
      <c r="BT56126" s="8"/>
      <c r="BU56126" s="8"/>
    </row>
    <row r="56127" spans="68:73">
      <c r="BP56127" s="10"/>
      <c r="BQ56127" s="10"/>
      <c r="BR56127" s="10"/>
      <c r="BS56127" s="10"/>
      <c r="BT56127" s="10"/>
      <c r="BU56127" s="10"/>
    </row>
    <row r="56128" spans="68:73">
      <c r="BP56128" s="8"/>
      <c r="BQ56128" s="8"/>
      <c r="BR56128" s="8"/>
      <c r="BS56128" s="8"/>
      <c r="BT56128" s="8"/>
      <c r="BU56128" s="8"/>
    </row>
    <row r="56129" spans="68:73">
      <c r="BP56129" s="10"/>
      <c r="BQ56129" s="10"/>
      <c r="BR56129" s="10"/>
      <c r="BS56129" s="10"/>
      <c r="BT56129" s="10"/>
      <c r="BU56129" s="10"/>
    </row>
    <row r="56130" spans="68:73">
      <c r="BP56130" s="8"/>
      <c r="BQ56130" s="8"/>
      <c r="BR56130" s="8"/>
      <c r="BS56130" s="8"/>
      <c r="BT56130" s="8"/>
      <c r="BU56130" s="8"/>
    </row>
    <row r="56131" spans="68:73">
      <c r="BP56131" s="10"/>
      <c r="BQ56131" s="10"/>
      <c r="BR56131" s="10"/>
      <c r="BS56131" s="10"/>
      <c r="BT56131" s="10"/>
      <c r="BU56131" s="10"/>
    </row>
    <row r="56132" spans="68:73">
      <c r="BP56132" s="8"/>
      <c r="BQ56132" s="8"/>
      <c r="BR56132" s="8"/>
      <c r="BS56132" s="8"/>
      <c r="BT56132" s="8"/>
      <c r="BU56132" s="8"/>
    </row>
    <row r="56133" spans="68:73">
      <c r="BP56133" s="10"/>
      <c r="BQ56133" s="10"/>
      <c r="BR56133" s="10"/>
      <c r="BS56133" s="10"/>
      <c r="BT56133" s="10"/>
      <c r="BU56133" s="10"/>
    </row>
    <row r="56134" spans="68:73">
      <c r="BP56134" s="8"/>
      <c r="BQ56134" s="8"/>
      <c r="BR56134" s="8"/>
      <c r="BS56134" s="8"/>
      <c r="BT56134" s="8"/>
      <c r="BU56134" s="8"/>
    </row>
    <row r="56135" spans="68:73">
      <c r="BP56135" s="10"/>
      <c r="BQ56135" s="10"/>
      <c r="BR56135" s="10"/>
      <c r="BS56135" s="10"/>
      <c r="BT56135" s="10"/>
      <c r="BU56135" s="10"/>
    </row>
    <row r="56136" spans="68:73">
      <c r="BP56136" s="8"/>
      <c r="BQ56136" s="8"/>
      <c r="BR56136" s="8"/>
      <c r="BS56136" s="8"/>
      <c r="BT56136" s="8"/>
      <c r="BU56136" s="8"/>
    </row>
    <row r="56137" spans="68:73">
      <c r="BP56137" s="10"/>
      <c r="BQ56137" s="10"/>
      <c r="BR56137" s="10"/>
      <c r="BS56137" s="10"/>
      <c r="BT56137" s="10"/>
      <c r="BU56137" s="10"/>
    </row>
    <row r="56138" spans="68:73">
      <c r="BP56138" s="8"/>
      <c r="BQ56138" s="8"/>
      <c r="BR56138" s="8"/>
      <c r="BS56138" s="8"/>
      <c r="BT56138" s="8"/>
      <c r="BU56138" s="8"/>
    </row>
    <row r="56139" spans="68:73">
      <c r="BP56139" s="10"/>
      <c r="BQ56139" s="10"/>
      <c r="BR56139" s="10"/>
      <c r="BS56139" s="10"/>
      <c r="BT56139" s="10"/>
      <c r="BU56139" s="10"/>
    </row>
    <row r="56140" spans="68:73">
      <c r="BP56140" s="8"/>
      <c r="BQ56140" s="8"/>
      <c r="BR56140" s="8"/>
      <c r="BS56140" s="8"/>
      <c r="BT56140" s="8"/>
      <c r="BU56140" s="8"/>
    </row>
    <row r="56141" spans="68:73">
      <c r="BP56141" s="10"/>
      <c r="BQ56141" s="10"/>
      <c r="BR56141" s="10"/>
      <c r="BS56141" s="10"/>
      <c r="BT56141" s="10"/>
      <c r="BU56141" s="10"/>
    </row>
    <row r="56142" spans="68:73">
      <c r="BP56142" s="8"/>
      <c r="BQ56142" s="8"/>
      <c r="BR56142" s="8"/>
      <c r="BS56142" s="8"/>
      <c r="BT56142" s="8"/>
      <c r="BU56142" s="8"/>
    </row>
    <row r="56143" spans="68:73">
      <c r="BP56143" s="10"/>
      <c r="BQ56143" s="10"/>
      <c r="BR56143" s="10"/>
      <c r="BS56143" s="10"/>
      <c r="BT56143" s="10"/>
      <c r="BU56143" s="10"/>
    </row>
    <row r="56144" spans="68:73">
      <c r="BP56144" s="8"/>
      <c r="BQ56144" s="8"/>
      <c r="BR56144" s="8"/>
      <c r="BS56144" s="8"/>
      <c r="BT56144" s="8"/>
      <c r="BU56144" s="8"/>
    </row>
    <row r="56145" spans="68:73">
      <c r="BP56145" s="10"/>
      <c r="BQ56145" s="10"/>
      <c r="BR56145" s="10"/>
      <c r="BS56145" s="10"/>
      <c r="BT56145" s="10"/>
      <c r="BU56145" s="10"/>
    </row>
    <row r="56146" spans="68:73">
      <c r="BP56146" s="8"/>
      <c r="BQ56146" s="8"/>
      <c r="BR56146" s="8"/>
      <c r="BS56146" s="8"/>
      <c r="BT56146" s="8"/>
      <c r="BU56146" s="8"/>
    </row>
    <row r="56147" spans="68:73">
      <c r="BP56147" s="10"/>
      <c r="BQ56147" s="10"/>
      <c r="BR56147" s="10"/>
      <c r="BS56147" s="10"/>
      <c r="BT56147" s="10"/>
      <c r="BU56147" s="10"/>
    </row>
    <row r="56148" spans="68:73">
      <c r="BP56148" s="8"/>
      <c r="BQ56148" s="8"/>
      <c r="BR56148" s="8"/>
      <c r="BS56148" s="8"/>
      <c r="BT56148" s="8"/>
      <c r="BU56148" s="8"/>
    </row>
    <row r="56149" spans="68:73">
      <c r="BP56149" s="10"/>
      <c r="BQ56149" s="10"/>
      <c r="BR56149" s="10"/>
      <c r="BS56149" s="10"/>
      <c r="BT56149" s="10"/>
      <c r="BU56149" s="10"/>
    </row>
    <row r="56150" spans="68:73">
      <c r="BP56150" s="8"/>
      <c r="BQ56150" s="8"/>
      <c r="BR56150" s="8"/>
      <c r="BS56150" s="8"/>
      <c r="BT56150" s="8"/>
      <c r="BU56150" s="8"/>
    </row>
    <row r="56151" spans="68:73">
      <c r="BP56151" s="10"/>
      <c r="BQ56151" s="10"/>
      <c r="BR56151" s="10"/>
      <c r="BS56151" s="10"/>
      <c r="BT56151" s="10"/>
      <c r="BU56151" s="10"/>
    </row>
    <row r="56152" spans="68:73">
      <c r="BP56152" s="8"/>
      <c r="BQ56152" s="8"/>
      <c r="BR56152" s="8"/>
      <c r="BS56152" s="8"/>
      <c r="BT56152" s="8"/>
      <c r="BU56152" s="8"/>
    </row>
    <row r="56153" spans="68:73">
      <c r="BP56153" s="10"/>
      <c r="BQ56153" s="10"/>
      <c r="BR56153" s="10"/>
      <c r="BS56153" s="10"/>
      <c r="BT56153" s="10"/>
      <c r="BU56153" s="10"/>
    </row>
    <row r="56154" spans="68:73">
      <c r="BP56154" s="8"/>
      <c r="BQ56154" s="8"/>
      <c r="BR56154" s="8"/>
      <c r="BS56154" s="8"/>
      <c r="BT56154" s="8"/>
      <c r="BU56154" s="8"/>
    </row>
    <row r="56155" spans="68:73">
      <c r="BP56155" s="10"/>
      <c r="BQ56155" s="10"/>
      <c r="BR56155" s="10"/>
      <c r="BS56155" s="10"/>
      <c r="BT56155" s="10"/>
      <c r="BU56155" s="10"/>
    </row>
    <row r="56156" spans="68:73">
      <c r="BP56156" s="8"/>
      <c r="BQ56156" s="8"/>
      <c r="BR56156" s="8"/>
      <c r="BS56156" s="8"/>
      <c r="BT56156" s="8"/>
      <c r="BU56156" s="8"/>
    </row>
    <row r="56157" spans="68:73">
      <c r="BP56157" s="10"/>
      <c r="BQ56157" s="10"/>
      <c r="BR56157" s="10"/>
      <c r="BS56157" s="10"/>
      <c r="BT56157" s="10"/>
      <c r="BU56157" s="10"/>
    </row>
    <row r="56158" spans="68:73">
      <c r="BP56158" s="8"/>
      <c r="BQ56158" s="8"/>
      <c r="BR56158" s="8"/>
      <c r="BS56158" s="8"/>
      <c r="BT56158" s="8"/>
      <c r="BU56158" s="8"/>
    </row>
    <row r="56159" spans="68:73">
      <c r="BP56159" s="10"/>
      <c r="BQ56159" s="10"/>
      <c r="BR56159" s="10"/>
      <c r="BS56159" s="10"/>
      <c r="BT56159" s="10"/>
      <c r="BU56159" s="10"/>
    </row>
    <row r="56160" spans="68:73">
      <c r="BP56160" s="8"/>
      <c r="BQ56160" s="8"/>
      <c r="BR56160" s="8"/>
      <c r="BS56160" s="8"/>
      <c r="BT56160" s="8"/>
      <c r="BU56160" s="8"/>
    </row>
    <row r="56161" spans="68:73">
      <c r="BP56161" s="10"/>
      <c r="BQ56161" s="10"/>
      <c r="BR56161" s="10"/>
      <c r="BS56161" s="10"/>
      <c r="BT56161" s="10"/>
      <c r="BU56161" s="10"/>
    </row>
    <row r="56162" spans="68:73">
      <c r="BP56162" s="8"/>
      <c r="BQ56162" s="8"/>
      <c r="BR56162" s="8"/>
      <c r="BS56162" s="8"/>
      <c r="BT56162" s="8"/>
      <c r="BU56162" s="8"/>
    </row>
    <row r="56163" spans="68:73">
      <c r="BP56163" s="10"/>
      <c r="BQ56163" s="10"/>
      <c r="BR56163" s="10"/>
      <c r="BS56163" s="10"/>
      <c r="BT56163" s="10"/>
      <c r="BU56163" s="10"/>
    </row>
    <row r="56164" spans="68:73">
      <c r="BP56164" s="8"/>
      <c r="BQ56164" s="8"/>
      <c r="BR56164" s="8"/>
      <c r="BS56164" s="8"/>
      <c r="BT56164" s="8"/>
      <c r="BU56164" s="8"/>
    </row>
    <row r="56165" spans="68:73">
      <c r="BP56165" s="10"/>
      <c r="BQ56165" s="10"/>
      <c r="BR56165" s="10"/>
      <c r="BS56165" s="10"/>
      <c r="BT56165" s="10"/>
      <c r="BU56165" s="10"/>
    </row>
    <row r="56166" spans="68:73">
      <c r="BP56166" s="8"/>
      <c r="BQ56166" s="8"/>
      <c r="BR56166" s="8"/>
      <c r="BS56166" s="8"/>
      <c r="BT56166" s="8"/>
      <c r="BU56166" s="8"/>
    </row>
    <row r="56167" spans="68:73">
      <c r="BP56167" s="10"/>
      <c r="BQ56167" s="10"/>
      <c r="BR56167" s="10"/>
      <c r="BS56167" s="10"/>
      <c r="BT56167" s="10"/>
      <c r="BU56167" s="10"/>
    </row>
    <row r="56168" spans="68:73">
      <c r="BP56168" s="8"/>
      <c r="BQ56168" s="8"/>
      <c r="BR56168" s="8"/>
      <c r="BS56168" s="8"/>
      <c r="BT56168" s="8"/>
      <c r="BU56168" s="8"/>
    </row>
    <row r="56169" spans="68:73">
      <c r="BP56169" s="10"/>
      <c r="BQ56169" s="10"/>
      <c r="BR56169" s="10"/>
      <c r="BS56169" s="10"/>
      <c r="BT56169" s="10"/>
      <c r="BU56169" s="10"/>
    </row>
    <row r="56170" spans="68:73">
      <c r="BP56170" s="8"/>
      <c r="BQ56170" s="8"/>
      <c r="BR56170" s="8"/>
      <c r="BS56170" s="8"/>
      <c r="BT56170" s="8"/>
      <c r="BU56170" s="8"/>
    </row>
    <row r="56171" spans="68:73">
      <c r="BP56171" s="10"/>
      <c r="BQ56171" s="10"/>
      <c r="BR56171" s="10"/>
      <c r="BS56171" s="10"/>
      <c r="BT56171" s="10"/>
      <c r="BU56171" s="10"/>
    </row>
    <row r="56172" spans="68:73">
      <c r="BP56172" s="8"/>
      <c r="BQ56172" s="8"/>
      <c r="BR56172" s="8"/>
      <c r="BS56172" s="8"/>
      <c r="BT56172" s="8"/>
      <c r="BU56172" s="8"/>
    </row>
    <row r="56173" spans="68:73">
      <c r="BP56173" s="10"/>
      <c r="BQ56173" s="10"/>
      <c r="BR56173" s="10"/>
      <c r="BS56173" s="10"/>
      <c r="BT56173" s="10"/>
      <c r="BU56173" s="10"/>
    </row>
    <row r="56174" spans="68:73">
      <c r="BP56174" s="8"/>
      <c r="BQ56174" s="8"/>
      <c r="BR56174" s="8"/>
      <c r="BS56174" s="8"/>
      <c r="BT56174" s="8"/>
      <c r="BU56174" s="8"/>
    </row>
    <row r="56175" spans="68:73">
      <c r="BP56175" s="10"/>
      <c r="BQ56175" s="10"/>
      <c r="BR56175" s="10"/>
      <c r="BS56175" s="10"/>
      <c r="BT56175" s="10"/>
      <c r="BU56175" s="10"/>
    </row>
    <row r="56176" spans="68:73">
      <c r="BP56176" s="8"/>
      <c r="BQ56176" s="8"/>
      <c r="BR56176" s="8"/>
      <c r="BS56176" s="8"/>
      <c r="BT56176" s="8"/>
      <c r="BU56176" s="8"/>
    </row>
    <row r="56177" spans="68:73">
      <c r="BP56177" s="10"/>
      <c r="BQ56177" s="10"/>
      <c r="BR56177" s="10"/>
      <c r="BS56177" s="10"/>
      <c r="BT56177" s="10"/>
      <c r="BU56177" s="10"/>
    </row>
    <row r="56178" spans="68:73">
      <c r="BP56178" s="8"/>
      <c r="BQ56178" s="8"/>
      <c r="BR56178" s="8"/>
      <c r="BS56178" s="8"/>
      <c r="BT56178" s="8"/>
      <c r="BU56178" s="8"/>
    </row>
    <row r="56179" spans="68:73">
      <c r="BP56179" s="10"/>
      <c r="BQ56179" s="10"/>
      <c r="BR56179" s="10"/>
      <c r="BS56179" s="10"/>
      <c r="BT56179" s="10"/>
      <c r="BU56179" s="10"/>
    </row>
    <row r="56180" spans="68:73">
      <c r="BP56180" s="8"/>
      <c r="BQ56180" s="8"/>
      <c r="BR56180" s="8"/>
      <c r="BS56180" s="8"/>
      <c r="BT56180" s="8"/>
      <c r="BU56180" s="8"/>
    </row>
    <row r="56181" spans="68:73">
      <c r="BP56181" s="10"/>
      <c r="BQ56181" s="10"/>
      <c r="BR56181" s="10"/>
      <c r="BS56181" s="10"/>
      <c r="BT56181" s="10"/>
      <c r="BU56181" s="10"/>
    </row>
    <row r="56182" spans="68:73">
      <c r="BP56182" s="8"/>
      <c r="BQ56182" s="8"/>
      <c r="BR56182" s="8"/>
      <c r="BS56182" s="8"/>
      <c r="BT56182" s="8"/>
      <c r="BU56182" s="8"/>
    </row>
    <row r="56183" spans="68:73">
      <c r="BP56183" s="10"/>
      <c r="BQ56183" s="10"/>
      <c r="BR56183" s="10"/>
      <c r="BS56183" s="10"/>
      <c r="BT56183" s="10"/>
      <c r="BU56183" s="10"/>
    </row>
    <row r="56184" spans="68:73">
      <c r="BP56184" s="8"/>
      <c r="BQ56184" s="8"/>
      <c r="BR56184" s="8"/>
      <c r="BS56184" s="8"/>
      <c r="BT56184" s="8"/>
      <c r="BU56184" s="8"/>
    </row>
    <row r="56185" spans="68:73">
      <c r="BP56185" s="10"/>
      <c r="BQ56185" s="10"/>
      <c r="BR56185" s="10"/>
      <c r="BS56185" s="10"/>
      <c r="BT56185" s="10"/>
      <c r="BU56185" s="10"/>
    </row>
    <row r="56186" spans="68:73">
      <c r="BP56186" s="8"/>
      <c r="BQ56186" s="8"/>
      <c r="BR56186" s="8"/>
      <c r="BS56186" s="8"/>
      <c r="BT56186" s="8"/>
      <c r="BU56186" s="8"/>
    </row>
    <row r="56187" spans="68:73">
      <c r="BP56187" s="10"/>
      <c r="BQ56187" s="10"/>
      <c r="BR56187" s="10"/>
      <c r="BS56187" s="10"/>
      <c r="BT56187" s="10"/>
      <c r="BU56187" s="10"/>
    </row>
    <row r="56188" spans="68:73">
      <c r="BP56188" s="8"/>
      <c r="BQ56188" s="8"/>
      <c r="BR56188" s="8"/>
      <c r="BS56188" s="8"/>
      <c r="BT56188" s="8"/>
      <c r="BU56188" s="8"/>
    </row>
    <row r="56189" spans="68:73">
      <c r="BP56189" s="10"/>
      <c r="BQ56189" s="10"/>
      <c r="BR56189" s="10"/>
      <c r="BS56189" s="10"/>
      <c r="BT56189" s="10"/>
      <c r="BU56189" s="10"/>
    </row>
    <row r="56190" spans="68:73">
      <c r="BP56190" s="8"/>
      <c r="BQ56190" s="8"/>
      <c r="BR56190" s="8"/>
      <c r="BS56190" s="8"/>
      <c r="BT56190" s="8"/>
      <c r="BU56190" s="8"/>
    </row>
    <row r="56191" spans="68:73">
      <c r="BP56191" s="10"/>
      <c r="BQ56191" s="10"/>
      <c r="BR56191" s="10"/>
      <c r="BS56191" s="10"/>
      <c r="BT56191" s="10"/>
      <c r="BU56191" s="10"/>
    </row>
    <row r="56192" spans="68:73">
      <c r="BP56192" s="8"/>
      <c r="BQ56192" s="8"/>
      <c r="BR56192" s="8"/>
      <c r="BS56192" s="8"/>
      <c r="BT56192" s="8"/>
      <c r="BU56192" s="8"/>
    </row>
    <row r="56193" spans="68:73">
      <c r="BP56193" s="10"/>
      <c r="BQ56193" s="10"/>
      <c r="BR56193" s="10"/>
      <c r="BS56193" s="10"/>
      <c r="BT56193" s="10"/>
      <c r="BU56193" s="10"/>
    </row>
    <row r="56194" spans="68:73">
      <c r="BP56194" s="8"/>
      <c r="BQ56194" s="8"/>
      <c r="BR56194" s="8"/>
      <c r="BS56194" s="8"/>
      <c r="BT56194" s="8"/>
      <c r="BU56194" s="8"/>
    </row>
    <row r="56195" spans="68:73">
      <c r="BP56195" s="10"/>
      <c r="BQ56195" s="10"/>
      <c r="BR56195" s="10"/>
      <c r="BS56195" s="10"/>
      <c r="BT56195" s="10"/>
      <c r="BU56195" s="10"/>
    </row>
    <row r="56196" spans="68:73">
      <c r="BP56196" s="8"/>
      <c r="BQ56196" s="8"/>
      <c r="BR56196" s="8"/>
      <c r="BS56196" s="8"/>
      <c r="BT56196" s="8"/>
      <c r="BU56196" s="8"/>
    </row>
    <row r="56197" spans="68:73">
      <c r="BP56197" s="10"/>
      <c r="BQ56197" s="10"/>
      <c r="BR56197" s="10"/>
      <c r="BS56197" s="10"/>
      <c r="BT56197" s="10"/>
      <c r="BU56197" s="10"/>
    </row>
    <row r="56198" spans="68:73">
      <c r="BP56198" s="8"/>
      <c r="BQ56198" s="8"/>
      <c r="BR56198" s="8"/>
      <c r="BS56198" s="8"/>
      <c r="BT56198" s="8"/>
      <c r="BU56198" s="8"/>
    </row>
    <row r="56199" spans="68:73">
      <c r="BP56199" s="10"/>
      <c r="BQ56199" s="10"/>
      <c r="BR56199" s="10"/>
      <c r="BS56199" s="10"/>
      <c r="BT56199" s="10"/>
      <c r="BU56199" s="10"/>
    </row>
    <row r="56200" spans="68:73">
      <c r="BP56200" s="8"/>
      <c r="BQ56200" s="8"/>
      <c r="BR56200" s="8"/>
      <c r="BS56200" s="8"/>
      <c r="BT56200" s="8"/>
      <c r="BU56200" s="8"/>
    </row>
    <row r="56201" spans="68:73">
      <c r="BP56201" s="10"/>
      <c r="BQ56201" s="10"/>
      <c r="BR56201" s="10"/>
      <c r="BS56201" s="10"/>
      <c r="BT56201" s="10"/>
      <c r="BU56201" s="10"/>
    </row>
    <row r="56202" spans="68:73">
      <c r="BP56202" s="8"/>
      <c r="BQ56202" s="8"/>
      <c r="BR56202" s="8"/>
      <c r="BS56202" s="8"/>
      <c r="BT56202" s="8"/>
      <c r="BU56202" s="8"/>
    </row>
    <row r="56203" spans="68:73">
      <c r="BP56203" s="10"/>
      <c r="BQ56203" s="10"/>
      <c r="BR56203" s="10"/>
      <c r="BS56203" s="10"/>
      <c r="BT56203" s="10"/>
      <c r="BU56203" s="10"/>
    </row>
    <row r="56204" spans="68:73">
      <c r="BP56204" s="8"/>
      <c r="BQ56204" s="8"/>
      <c r="BR56204" s="8"/>
      <c r="BS56204" s="8"/>
      <c r="BT56204" s="8"/>
      <c r="BU56204" s="8"/>
    </row>
    <row r="56205" spans="68:73">
      <c r="BP56205" s="10"/>
      <c r="BQ56205" s="10"/>
      <c r="BR56205" s="10"/>
      <c r="BS56205" s="10"/>
      <c r="BT56205" s="10"/>
      <c r="BU56205" s="10"/>
    </row>
    <row r="56206" spans="68:73">
      <c r="BP56206" s="8"/>
      <c r="BQ56206" s="8"/>
      <c r="BR56206" s="8"/>
      <c r="BS56206" s="8"/>
      <c r="BT56206" s="8"/>
      <c r="BU56206" s="8"/>
    </row>
    <row r="56207" spans="68:73">
      <c r="BP56207" s="10"/>
      <c r="BQ56207" s="10"/>
      <c r="BR56207" s="10"/>
      <c r="BS56207" s="10"/>
      <c r="BT56207" s="10"/>
      <c r="BU56207" s="10"/>
    </row>
    <row r="56208" spans="68:73">
      <c r="BP56208" s="8"/>
      <c r="BQ56208" s="8"/>
      <c r="BR56208" s="8"/>
      <c r="BS56208" s="8"/>
      <c r="BT56208" s="8"/>
      <c r="BU56208" s="8"/>
    </row>
    <row r="56209" spans="68:73">
      <c r="BP56209" s="10"/>
      <c r="BQ56209" s="10"/>
      <c r="BR56209" s="10"/>
      <c r="BS56209" s="10"/>
      <c r="BT56209" s="10"/>
      <c r="BU56209" s="10"/>
    </row>
    <row r="56210" spans="68:73">
      <c r="BP56210" s="8"/>
      <c r="BQ56210" s="8"/>
      <c r="BR56210" s="8"/>
      <c r="BS56210" s="8"/>
      <c r="BT56210" s="8"/>
      <c r="BU56210" s="8"/>
    </row>
    <row r="56211" spans="68:73">
      <c r="BP56211" s="10"/>
      <c r="BQ56211" s="10"/>
      <c r="BR56211" s="10"/>
      <c r="BS56211" s="10"/>
      <c r="BT56211" s="10"/>
      <c r="BU56211" s="10"/>
    </row>
    <row r="56212" spans="68:73">
      <c r="BP56212" s="8"/>
      <c r="BQ56212" s="8"/>
      <c r="BR56212" s="8"/>
      <c r="BS56212" s="8"/>
      <c r="BT56212" s="8"/>
      <c r="BU56212" s="8"/>
    </row>
    <row r="56213" spans="68:73">
      <c r="BP56213" s="10"/>
      <c r="BQ56213" s="10"/>
      <c r="BR56213" s="10"/>
      <c r="BS56213" s="10"/>
      <c r="BT56213" s="10"/>
      <c r="BU56213" s="10"/>
    </row>
    <row r="56214" spans="68:73">
      <c r="BP56214" s="8"/>
      <c r="BQ56214" s="8"/>
      <c r="BR56214" s="8"/>
      <c r="BS56214" s="8"/>
      <c r="BT56214" s="8"/>
      <c r="BU56214" s="8"/>
    </row>
    <row r="56215" spans="68:73">
      <c r="BP56215" s="10"/>
      <c r="BQ56215" s="10"/>
      <c r="BR56215" s="10"/>
      <c r="BS56215" s="10"/>
      <c r="BT56215" s="10"/>
      <c r="BU56215" s="10"/>
    </row>
    <row r="56216" spans="68:73">
      <c r="BP56216" s="8"/>
      <c r="BQ56216" s="8"/>
      <c r="BR56216" s="8"/>
      <c r="BS56216" s="8"/>
      <c r="BT56216" s="8"/>
      <c r="BU56216" s="8"/>
    </row>
    <row r="56217" spans="68:73">
      <c r="BP56217" s="10"/>
      <c r="BQ56217" s="10"/>
      <c r="BR56217" s="10"/>
      <c r="BS56217" s="10"/>
      <c r="BT56217" s="10"/>
      <c r="BU56217" s="10"/>
    </row>
    <row r="56218" spans="68:73">
      <c r="BP56218" s="8"/>
      <c r="BQ56218" s="8"/>
      <c r="BR56218" s="8"/>
      <c r="BS56218" s="8"/>
      <c r="BT56218" s="8"/>
      <c r="BU56218" s="8"/>
    </row>
    <row r="56219" spans="68:73">
      <c r="BP56219" s="10"/>
      <c r="BQ56219" s="10"/>
      <c r="BR56219" s="10"/>
      <c r="BS56219" s="10"/>
      <c r="BT56219" s="10"/>
      <c r="BU56219" s="10"/>
    </row>
    <row r="56220" spans="68:73">
      <c r="BP56220" s="8"/>
      <c r="BQ56220" s="8"/>
      <c r="BR56220" s="8"/>
      <c r="BS56220" s="8"/>
      <c r="BT56220" s="8"/>
      <c r="BU56220" s="8"/>
    </row>
    <row r="56221" spans="68:73">
      <c r="BP56221" s="10"/>
      <c r="BQ56221" s="10"/>
      <c r="BR56221" s="10"/>
      <c r="BS56221" s="10"/>
      <c r="BT56221" s="10"/>
      <c r="BU56221" s="10"/>
    </row>
    <row r="56222" spans="68:73">
      <c r="BP56222" s="8"/>
      <c r="BQ56222" s="8"/>
      <c r="BR56222" s="8"/>
      <c r="BS56222" s="8"/>
      <c r="BT56222" s="8"/>
      <c r="BU56222" s="8"/>
    </row>
    <row r="56223" spans="68:73">
      <c r="BP56223" s="10"/>
      <c r="BQ56223" s="10"/>
      <c r="BR56223" s="10"/>
      <c r="BS56223" s="10"/>
      <c r="BT56223" s="10"/>
      <c r="BU56223" s="10"/>
    </row>
    <row r="56224" spans="68:73">
      <c r="BP56224" s="8"/>
      <c r="BQ56224" s="8"/>
      <c r="BR56224" s="8"/>
      <c r="BS56224" s="8"/>
      <c r="BT56224" s="8"/>
      <c r="BU56224" s="8"/>
    </row>
    <row r="56225" spans="68:73">
      <c r="BP56225" s="10"/>
      <c r="BQ56225" s="10"/>
      <c r="BR56225" s="10"/>
      <c r="BS56225" s="10"/>
      <c r="BT56225" s="10"/>
      <c r="BU56225" s="10"/>
    </row>
    <row r="56226" spans="68:73">
      <c r="BP56226" s="8"/>
      <c r="BQ56226" s="8"/>
      <c r="BR56226" s="8"/>
      <c r="BS56226" s="8"/>
      <c r="BT56226" s="8"/>
      <c r="BU56226" s="8"/>
    </row>
    <row r="56227" spans="68:73">
      <c r="BP56227" s="10"/>
      <c r="BQ56227" s="10"/>
      <c r="BR56227" s="10"/>
      <c r="BS56227" s="10"/>
      <c r="BT56227" s="10"/>
      <c r="BU56227" s="10"/>
    </row>
    <row r="56228" spans="68:73">
      <c r="BP56228" s="8"/>
      <c r="BQ56228" s="8"/>
      <c r="BR56228" s="8"/>
      <c r="BS56228" s="8"/>
      <c r="BT56228" s="8"/>
      <c r="BU56228" s="8"/>
    </row>
    <row r="56229" spans="68:73">
      <c r="BP56229" s="10"/>
      <c r="BQ56229" s="10"/>
      <c r="BR56229" s="10"/>
      <c r="BS56229" s="10"/>
      <c r="BT56229" s="10"/>
      <c r="BU56229" s="10"/>
    </row>
    <row r="56230" spans="68:73">
      <c r="BP56230" s="8"/>
      <c r="BQ56230" s="8"/>
      <c r="BR56230" s="8"/>
      <c r="BS56230" s="8"/>
      <c r="BT56230" s="8"/>
      <c r="BU56230" s="8"/>
    </row>
    <row r="56231" spans="68:73">
      <c r="BP56231" s="10"/>
      <c r="BQ56231" s="10"/>
      <c r="BR56231" s="10"/>
      <c r="BS56231" s="10"/>
      <c r="BT56231" s="10"/>
      <c r="BU56231" s="10"/>
    </row>
    <row r="56232" spans="68:73">
      <c r="BP56232" s="8"/>
      <c r="BQ56232" s="8"/>
      <c r="BR56232" s="8"/>
      <c r="BS56232" s="8"/>
      <c r="BT56232" s="8"/>
      <c r="BU56232" s="8"/>
    </row>
    <row r="56233" spans="68:73">
      <c r="BP56233" s="10"/>
      <c r="BQ56233" s="10"/>
      <c r="BR56233" s="10"/>
      <c r="BS56233" s="10"/>
      <c r="BT56233" s="10"/>
      <c r="BU56233" s="10"/>
    </row>
    <row r="56234" spans="68:73">
      <c r="BP56234" s="8"/>
      <c r="BQ56234" s="8"/>
      <c r="BR56234" s="8"/>
      <c r="BS56234" s="8"/>
      <c r="BT56234" s="8"/>
      <c r="BU56234" s="8"/>
    </row>
    <row r="56235" spans="68:73">
      <c r="BP56235" s="10"/>
      <c r="BQ56235" s="10"/>
      <c r="BR56235" s="10"/>
      <c r="BS56235" s="10"/>
      <c r="BT56235" s="10"/>
      <c r="BU56235" s="10"/>
    </row>
    <row r="56236" spans="68:73">
      <c r="BP56236" s="8"/>
      <c r="BQ56236" s="8"/>
      <c r="BR56236" s="8"/>
      <c r="BS56236" s="8"/>
      <c r="BT56236" s="8"/>
      <c r="BU56236" s="8"/>
    </row>
    <row r="56237" spans="68:73">
      <c r="BP56237" s="10"/>
      <c r="BQ56237" s="10"/>
      <c r="BR56237" s="10"/>
      <c r="BS56237" s="10"/>
      <c r="BT56237" s="10"/>
      <c r="BU56237" s="10"/>
    </row>
    <row r="56238" spans="68:73">
      <c r="BP56238" s="8"/>
      <c r="BQ56238" s="8"/>
      <c r="BR56238" s="8"/>
      <c r="BS56238" s="8"/>
      <c r="BT56238" s="8"/>
      <c r="BU56238" s="8"/>
    </row>
    <row r="56239" spans="68:73">
      <c r="BP56239" s="10"/>
      <c r="BQ56239" s="10"/>
      <c r="BR56239" s="10"/>
      <c r="BS56239" s="10"/>
      <c r="BT56239" s="10"/>
      <c r="BU56239" s="10"/>
    </row>
    <row r="56240" spans="68:73">
      <c r="BP56240" s="8"/>
      <c r="BQ56240" s="8"/>
      <c r="BR56240" s="8"/>
      <c r="BS56240" s="8"/>
      <c r="BT56240" s="8"/>
      <c r="BU56240" s="8"/>
    </row>
    <row r="56241" spans="68:73">
      <c r="BP56241" s="10"/>
      <c r="BQ56241" s="10"/>
      <c r="BR56241" s="10"/>
      <c r="BS56241" s="10"/>
      <c r="BT56241" s="10"/>
      <c r="BU56241" s="10"/>
    </row>
    <row r="56242" spans="68:73">
      <c r="BP56242" s="8"/>
      <c r="BQ56242" s="8"/>
      <c r="BR56242" s="8"/>
      <c r="BS56242" s="8"/>
      <c r="BT56242" s="8"/>
      <c r="BU56242" s="8"/>
    </row>
    <row r="56243" spans="68:73">
      <c r="BP56243" s="10"/>
      <c r="BQ56243" s="10"/>
      <c r="BR56243" s="10"/>
      <c r="BS56243" s="10"/>
      <c r="BT56243" s="10"/>
      <c r="BU56243" s="10"/>
    </row>
    <row r="56244" spans="68:73">
      <c r="BP56244" s="8"/>
      <c r="BQ56244" s="8"/>
      <c r="BR56244" s="8"/>
      <c r="BS56244" s="8"/>
      <c r="BT56244" s="8"/>
      <c r="BU56244" s="8"/>
    </row>
    <row r="56245" spans="68:73">
      <c r="BP56245" s="10"/>
      <c r="BQ56245" s="10"/>
      <c r="BR56245" s="10"/>
      <c r="BS56245" s="10"/>
      <c r="BT56245" s="10"/>
      <c r="BU56245" s="10"/>
    </row>
    <row r="56246" spans="68:73">
      <c r="BP56246" s="8"/>
      <c r="BQ56246" s="8"/>
      <c r="BR56246" s="8"/>
      <c r="BS56246" s="8"/>
      <c r="BT56246" s="8"/>
      <c r="BU56246" s="8"/>
    </row>
    <row r="56247" spans="68:73">
      <c r="BP56247" s="10"/>
      <c r="BQ56247" s="10"/>
      <c r="BR56247" s="10"/>
      <c r="BS56247" s="10"/>
      <c r="BT56247" s="10"/>
      <c r="BU56247" s="10"/>
    </row>
    <row r="56248" spans="68:73">
      <c r="BP56248" s="8"/>
      <c r="BQ56248" s="8"/>
      <c r="BR56248" s="8"/>
      <c r="BS56248" s="8"/>
      <c r="BT56248" s="8"/>
      <c r="BU56248" s="8"/>
    </row>
    <row r="56249" spans="68:73">
      <c r="BP56249" s="10"/>
      <c r="BQ56249" s="10"/>
      <c r="BR56249" s="10"/>
      <c r="BS56249" s="10"/>
      <c r="BT56249" s="10"/>
      <c r="BU56249" s="10"/>
    </row>
    <row r="56250" spans="68:73">
      <c r="BP56250" s="8"/>
      <c r="BQ56250" s="8"/>
      <c r="BR56250" s="8"/>
      <c r="BS56250" s="8"/>
      <c r="BT56250" s="8"/>
      <c r="BU56250" s="8"/>
    </row>
    <row r="56251" spans="68:73">
      <c r="BP56251" s="10"/>
      <c r="BQ56251" s="10"/>
      <c r="BR56251" s="10"/>
      <c r="BS56251" s="10"/>
      <c r="BT56251" s="10"/>
      <c r="BU56251" s="10"/>
    </row>
    <row r="56252" spans="68:73">
      <c r="BP56252" s="8"/>
      <c r="BQ56252" s="8"/>
      <c r="BR56252" s="8"/>
      <c r="BS56252" s="8"/>
      <c r="BT56252" s="8"/>
      <c r="BU56252" s="8"/>
    </row>
    <row r="56253" spans="68:73">
      <c r="BP56253" s="10"/>
      <c r="BQ56253" s="10"/>
      <c r="BR56253" s="10"/>
      <c r="BS56253" s="10"/>
      <c r="BT56253" s="10"/>
      <c r="BU56253" s="10"/>
    </row>
    <row r="56254" spans="68:73">
      <c r="BP56254" s="8"/>
      <c r="BQ56254" s="8"/>
      <c r="BR56254" s="8"/>
      <c r="BS56254" s="8"/>
      <c r="BT56254" s="8"/>
      <c r="BU56254" s="8"/>
    </row>
    <row r="56255" spans="68:73">
      <c r="BP56255" s="10"/>
      <c r="BQ56255" s="10"/>
      <c r="BR56255" s="10"/>
      <c r="BS56255" s="10"/>
      <c r="BT56255" s="10"/>
      <c r="BU56255" s="10"/>
    </row>
    <row r="56256" spans="68:73">
      <c r="BP56256" s="8"/>
      <c r="BQ56256" s="8"/>
      <c r="BR56256" s="8"/>
      <c r="BS56256" s="8"/>
      <c r="BT56256" s="8"/>
      <c r="BU56256" s="8"/>
    </row>
    <row r="56257" spans="68:73">
      <c r="BP56257" s="10"/>
      <c r="BQ56257" s="10"/>
      <c r="BR56257" s="10"/>
      <c r="BS56257" s="10"/>
      <c r="BT56257" s="10"/>
      <c r="BU56257" s="10"/>
    </row>
    <row r="56258" spans="68:73">
      <c r="BP56258" s="8"/>
      <c r="BQ56258" s="8"/>
      <c r="BR56258" s="8"/>
      <c r="BS56258" s="8"/>
      <c r="BT56258" s="8"/>
      <c r="BU56258" s="8"/>
    </row>
    <row r="56259" spans="68:73">
      <c r="BP56259" s="10"/>
      <c r="BQ56259" s="10"/>
      <c r="BR56259" s="10"/>
      <c r="BS56259" s="10"/>
      <c r="BT56259" s="10"/>
      <c r="BU56259" s="10"/>
    </row>
    <row r="56260" spans="68:73">
      <c r="BP56260" s="8"/>
      <c r="BQ56260" s="8"/>
      <c r="BR56260" s="8"/>
      <c r="BS56260" s="8"/>
      <c r="BT56260" s="8"/>
      <c r="BU56260" s="8"/>
    </row>
    <row r="56261" spans="68:73">
      <c r="BP56261" s="10"/>
      <c r="BQ56261" s="10"/>
      <c r="BR56261" s="10"/>
      <c r="BS56261" s="10"/>
      <c r="BT56261" s="10"/>
      <c r="BU56261" s="10"/>
    </row>
    <row r="56262" spans="68:73">
      <c r="BP56262" s="8"/>
      <c r="BQ56262" s="8"/>
      <c r="BR56262" s="8"/>
      <c r="BS56262" s="8"/>
      <c r="BT56262" s="8"/>
      <c r="BU56262" s="8"/>
    </row>
    <row r="56263" spans="68:73">
      <c r="BP56263" s="10"/>
      <c r="BQ56263" s="10"/>
      <c r="BR56263" s="10"/>
      <c r="BS56263" s="10"/>
      <c r="BT56263" s="10"/>
      <c r="BU56263" s="10"/>
    </row>
    <row r="56264" spans="68:73">
      <c r="BP56264" s="8"/>
      <c r="BQ56264" s="8"/>
      <c r="BR56264" s="8"/>
      <c r="BS56264" s="8"/>
      <c r="BT56264" s="8"/>
      <c r="BU56264" s="8"/>
    </row>
    <row r="56265" spans="68:73">
      <c r="BP56265" s="10"/>
      <c r="BQ56265" s="10"/>
      <c r="BR56265" s="10"/>
      <c r="BS56265" s="10"/>
      <c r="BT56265" s="10"/>
      <c r="BU56265" s="10"/>
    </row>
    <row r="56266" spans="68:73">
      <c r="BP56266" s="8"/>
      <c r="BQ56266" s="8"/>
      <c r="BR56266" s="8"/>
      <c r="BS56266" s="8"/>
      <c r="BT56266" s="8"/>
      <c r="BU56266" s="8"/>
    </row>
    <row r="56267" spans="68:73">
      <c r="BP56267" s="10"/>
      <c r="BQ56267" s="10"/>
      <c r="BR56267" s="10"/>
      <c r="BS56267" s="10"/>
      <c r="BT56267" s="10"/>
      <c r="BU56267" s="10"/>
    </row>
    <row r="56268" spans="68:73">
      <c r="BP56268" s="8"/>
      <c r="BQ56268" s="8"/>
      <c r="BR56268" s="8"/>
      <c r="BS56268" s="8"/>
      <c r="BT56268" s="8"/>
      <c r="BU56268" s="8"/>
    </row>
    <row r="56269" spans="68:73">
      <c r="BP56269" s="10"/>
      <c r="BQ56269" s="10"/>
      <c r="BR56269" s="10"/>
      <c r="BS56269" s="10"/>
      <c r="BT56269" s="10"/>
      <c r="BU56269" s="10"/>
    </row>
    <row r="56270" spans="68:73">
      <c r="BP56270" s="8"/>
      <c r="BQ56270" s="8"/>
      <c r="BR56270" s="8"/>
      <c r="BS56270" s="8"/>
      <c r="BT56270" s="8"/>
      <c r="BU56270" s="8"/>
    </row>
    <row r="56271" spans="68:73">
      <c r="BP56271" s="10"/>
      <c r="BQ56271" s="10"/>
      <c r="BR56271" s="10"/>
      <c r="BS56271" s="10"/>
      <c r="BT56271" s="10"/>
      <c r="BU56271" s="10"/>
    </row>
    <row r="56272" spans="68:73">
      <c r="BP56272" s="8"/>
      <c r="BQ56272" s="8"/>
      <c r="BR56272" s="8"/>
      <c r="BS56272" s="8"/>
      <c r="BT56272" s="8"/>
      <c r="BU56272" s="8"/>
    </row>
    <row r="56273" spans="68:73">
      <c r="BP56273" s="10"/>
      <c r="BQ56273" s="10"/>
      <c r="BR56273" s="10"/>
      <c r="BS56273" s="10"/>
      <c r="BT56273" s="10"/>
      <c r="BU56273" s="10"/>
    </row>
    <row r="56274" spans="68:73">
      <c r="BP56274" s="8"/>
      <c r="BQ56274" s="8"/>
      <c r="BR56274" s="8"/>
      <c r="BS56274" s="8"/>
      <c r="BT56274" s="8"/>
      <c r="BU56274" s="8"/>
    </row>
    <row r="56275" spans="68:73">
      <c r="BP56275" s="10"/>
      <c r="BQ56275" s="10"/>
      <c r="BR56275" s="10"/>
      <c r="BS56275" s="10"/>
      <c r="BT56275" s="10"/>
      <c r="BU56275" s="10"/>
    </row>
    <row r="56276" spans="68:73">
      <c r="BP56276" s="8"/>
      <c r="BQ56276" s="8"/>
      <c r="BR56276" s="8"/>
      <c r="BS56276" s="8"/>
      <c r="BT56276" s="8"/>
      <c r="BU56276" s="8"/>
    </row>
    <row r="56277" spans="68:73">
      <c r="BP56277" s="10"/>
      <c r="BQ56277" s="10"/>
      <c r="BR56277" s="10"/>
      <c r="BS56277" s="10"/>
      <c r="BT56277" s="10"/>
      <c r="BU56277" s="10"/>
    </row>
    <row r="56278" spans="68:73">
      <c r="BP56278" s="8"/>
      <c r="BQ56278" s="8"/>
      <c r="BR56278" s="8"/>
      <c r="BS56278" s="8"/>
      <c r="BT56278" s="8"/>
      <c r="BU56278" s="8"/>
    </row>
    <row r="56279" spans="68:73">
      <c r="BP56279" s="10"/>
      <c r="BQ56279" s="10"/>
      <c r="BR56279" s="10"/>
      <c r="BS56279" s="10"/>
      <c r="BT56279" s="10"/>
      <c r="BU56279" s="10"/>
    </row>
    <row r="56280" spans="68:73">
      <c r="BP56280" s="8"/>
      <c r="BQ56280" s="8"/>
      <c r="BR56280" s="8"/>
      <c r="BS56280" s="8"/>
      <c r="BT56280" s="8"/>
      <c r="BU56280" s="8"/>
    </row>
    <row r="56281" spans="68:73">
      <c r="BP56281" s="10"/>
      <c r="BQ56281" s="10"/>
      <c r="BR56281" s="10"/>
      <c r="BS56281" s="10"/>
      <c r="BT56281" s="10"/>
      <c r="BU56281" s="10"/>
    </row>
    <row r="56282" spans="68:73">
      <c r="BP56282" s="8"/>
      <c r="BQ56282" s="8"/>
      <c r="BR56282" s="8"/>
      <c r="BS56282" s="8"/>
      <c r="BT56282" s="8"/>
      <c r="BU56282" s="8"/>
    </row>
    <row r="56283" spans="68:73">
      <c r="BP56283" s="10"/>
      <c r="BQ56283" s="10"/>
      <c r="BR56283" s="10"/>
      <c r="BS56283" s="10"/>
      <c r="BT56283" s="10"/>
      <c r="BU56283" s="10"/>
    </row>
    <row r="56284" spans="68:73">
      <c r="BP56284" s="8"/>
      <c r="BQ56284" s="8"/>
      <c r="BR56284" s="8"/>
      <c r="BS56284" s="8"/>
      <c r="BT56284" s="8"/>
      <c r="BU56284" s="8"/>
    </row>
    <row r="56285" spans="68:73">
      <c r="BP56285" s="10"/>
      <c r="BQ56285" s="10"/>
      <c r="BR56285" s="10"/>
      <c r="BS56285" s="10"/>
      <c r="BT56285" s="10"/>
      <c r="BU56285" s="10"/>
    </row>
    <row r="56286" spans="68:73">
      <c r="BP56286" s="8"/>
      <c r="BQ56286" s="8"/>
      <c r="BR56286" s="8"/>
      <c r="BS56286" s="8"/>
      <c r="BT56286" s="8"/>
      <c r="BU56286" s="8"/>
    </row>
    <row r="56287" spans="68:73">
      <c r="BP56287" s="10"/>
      <c r="BQ56287" s="10"/>
      <c r="BR56287" s="10"/>
      <c r="BS56287" s="10"/>
      <c r="BT56287" s="10"/>
      <c r="BU56287" s="10"/>
    </row>
    <row r="56288" spans="68:73">
      <c r="BP56288" s="8"/>
      <c r="BQ56288" s="8"/>
      <c r="BR56288" s="8"/>
      <c r="BS56288" s="8"/>
      <c r="BT56288" s="8"/>
      <c r="BU56288" s="8"/>
    </row>
    <row r="56289" spans="68:73">
      <c r="BP56289" s="10"/>
      <c r="BQ56289" s="10"/>
      <c r="BR56289" s="10"/>
      <c r="BS56289" s="10"/>
      <c r="BT56289" s="10"/>
      <c r="BU56289" s="10"/>
    </row>
    <row r="56290" spans="68:73">
      <c r="BP56290" s="8"/>
      <c r="BQ56290" s="8"/>
      <c r="BR56290" s="8"/>
      <c r="BS56290" s="8"/>
      <c r="BT56290" s="8"/>
      <c r="BU56290" s="8"/>
    </row>
    <row r="56291" spans="68:73">
      <c r="BP56291" s="10"/>
      <c r="BQ56291" s="10"/>
      <c r="BR56291" s="10"/>
      <c r="BS56291" s="10"/>
      <c r="BT56291" s="10"/>
      <c r="BU56291" s="10"/>
    </row>
    <row r="56292" spans="68:73">
      <c r="BP56292" s="8"/>
      <c r="BQ56292" s="8"/>
      <c r="BR56292" s="8"/>
      <c r="BS56292" s="8"/>
      <c r="BT56292" s="8"/>
      <c r="BU56292" s="8"/>
    </row>
    <row r="56293" spans="68:73">
      <c r="BP56293" s="10"/>
      <c r="BQ56293" s="10"/>
      <c r="BR56293" s="10"/>
      <c r="BS56293" s="10"/>
      <c r="BT56293" s="10"/>
      <c r="BU56293" s="10"/>
    </row>
    <row r="56294" spans="68:73">
      <c r="BP56294" s="8"/>
      <c r="BQ56294" s="8"/>
      <c r="BR56294" s="8"/>
      <c r="BS56294" s="8"/>
      <c r="BT56294" s="8"/>
      <c r="BU56294" s="8"/>
    </row>
    <row r="56295" spans="68:73">
      <c r="BP56295" s="10"/>
      <c r="BQ56295" s="10"/>
      <c r="BR56295" s="10"/>
      <c r="BS56295" s="10"/>
      <c r="BT56295" s="10"/>
      <c r="BU56295" s="10"/>
    </row>
    <row r="56296" spans="68:73">
      <c r="BP56296" s="8"/>
      <c r="BQ56296" s="8"/>
      <c r="BR56296" s="8"/>
      <c r="BS56296" s="8"/>
      <c r="BT56296" s="8"/>
      <c r="BU56296" s="8"/>
    </row>
    <row r="56297" spans="68:73">
      <c r="BP56297" s="10"/>
      <c r="BQ56297" s="10"/>
      <c r="BR56297" s="10"/>
      <c r="BS56297" s="10"/>
      <c r="BT56297" s="10"/>
      <c r="BU56297" s="10"/>
    </row>
    <row r="56298" spans="68:73">
      <c r="BP56298" s="8"/>
      <c r="BQ56298" s="8"/>
      <c r="BR56298" s="8"/>
      <c r="BS56298" s="8"/>
      <c r="BT56298" s="8"/>
      <c r="BU56298" s="8"/>
    </row>
    <row r="56299" spans="68:73">
      <c r="BP56299" s="10"/>
      <c r="BQ56299" s="10"/>
      <c r="BR56299" s="10"/>
      <c r="BS56299" s="10"/>
      <c r="BT56299" s="10"/>
      <c r="BU56299" s="10"/>
    </row>
    <row r="56300" spans="68:73">
      <c r="BP56300" s="8"/>
      <c r="BQ56300" s="8"/>
      <c r="BR56300" s="8"/>
      <c r="BS56300" s="8"/>
      <c r="BT56300" s="8"/>
      <c r="BU56300" s="8"/>
    </row>
    <row r="56301" spans="68:73">
      <c r="BP56301" s="10"/>
      <c r="BQ56301" s="10"/>
      <c r="BR56301" s="10"/>
      <c r="BS56301" s="10"/>
      <c r="BT56301" s="10"/>
      <c r="BU56301" s="10"/>
    </row>
    <row r="56302" spans="68:73">
      <c r="BP56302" s="8"/>
      <c r="BQ56302" s="8"/>
      <c r="BR56302" s="8"/>
      <c r="BS56302" s="8"/>
      <c r="BT56302" s="8"/>
      <c r="BU56302" s="8"/>
    </row>
    <row r="56303" spans="68:73">
      <c r="BP56303" s="10"/>
      <c r="BQ56303" s="10"/>
      <c r="BR56303" s="10"/>
      <c r="BS56303" s="10"/>
      <c r="BT56303" s="10"/>
      <c r="BU56303" s="10"/>
    </row>
    <row r="56304" spans="68:73">
      <c r="BP56304" s="8"/>
      <c r="BQ56304" s="8"/>
      <c r="BR56304" s="8"/>
      <c r="BS56304" s="8"/>
      <c r="BT56304" s="8"/>
      <c r="BU56304" s="8"/>
    </row>
    <row r="56305" spans="68:73">
      <c r="BP56305" s="10"/>
      <c r="BQ56305" s="10"/>
      <c r="BR56305" s="10"/>
      <c r="BS56305" s="10"/>
      <c r="BT56305" s="10"/>
      <c r="BU56305" s="10"/>
    </row>
    <row r="56306" spans="68:73">
      <c r="BP56306" s="8"/>
      <c r="BQ56306" s="8"/>
      <c r="BR56306" s="8"/>
      <c r="BS56306" s="8"/>
      <c r="BT56306" s="8"/>
      <c r="BU56306" s="8"/>
    </row>
    <row r="56307" spans="68:73">
      <c r="BP56307" s="10"/>
      <c r="BQ56307" s="10"/>
      <c r="BR56307" s="10"/>
      <c r="BS56307" s="10"/>
      <c r="BT56307" s="10"/>
      <c r="BU56307" s="10"/>
    </row>
    <row r="56308" spans="68:73">
      <c r="BP56308" s="8"/>
      <c r="BQ56308" s="8"/>
      <c r="BR56308" s="8"/>
      <c r="BS56308" s="8"/>
      <c r="BT56308" s="8"/>
      <c r="BU56308" s="8"/>
    </row>
    <row r="56309" spans="68:73">
      <c r="BP56309" s="10"/>
      <c r="BQ56309" s="10"/>
      <c r="BR56309" s="10"/>
      <c r="BS56309" s="10"/>
      <c r="BT56309" s="10"/>
      <c r="BU56309" s="10"/>
    </row>
    <row r="56310" spans="68:73">
      <c r="BP56310" s="8"/>
      <c r="BQ56310" s="8"/>
      <c r="BR56310" s="8"/>
      <c r="BS56310" s="8"/>
      <c r="BT56310" s="8"/>
      <c r="BU56310" s="8"/>
    </row>
    <row r="56311" spans="68:73">
      <c r="BP56311" s="10"/>
      <c r="BQ56311" s="10"/>
      <c r="BR56311" s="10"/>
      <c r="BS56311" s="10"/>
      <c r="BT56311" s="10"/>
      <c r="BU56311" s="10"/>
    </row>
    <row r="56312" spans="68:73">
      <c r="BP56312" s="8"/>
      <c r="BQ56312" s="8"/>
      <c r="BR56312" s="8"/>
      <c r="BS56312" s="8"/>
      <c r="BT56312" s="8"/>
      <c r="BU56312" s="8"/>
    </row>
    <row r="56313" spans="68:73">
      <c r="BP56313" s="10"/>
      <c r="BQ56313" s="10"/>
      <c r="BR56313" s="10"/>
      <c r="BS56313" s="10"/>
      <c r="BT56313" s="10"/>
      <c r="BU56313" s="10"/>
    </row>
    <row r="56314" spans="68:73">
      <c r="BP56314" s="8"/>
      <c r="BQ56314" s="8"/>
      <c r="BR56314" s="8"/>
      <c r="BS56314" s="8"/>
      <c r="BT56314" s="8"/>
      <c r="BU56314" s="8"/>
    </row>
    <row r="56315" spans="68:73">
      <c r="BP56315" s="10"/>
      <c r="BQ56315" s="10"/>
      <c r="BR56315" s="10"/>
      <c r="BS56315" s="10"/>
      <c r="BT56315" s="10"/>
      <c r="BU56315" s="10"/>
    </row>
    <row r="56316" spans="68:73">
      <c r="BP56316" s="8"/>
      <c r="BQ56316" s="8"/>
      <c r="BR56316" s="8"/>
      <c r="BS56316" s="8"/>
      <c r="BT56316" s="8"/>
      <c r="BU56316" s="8"/>
    </row>
    <row r="56317" spans="68:73">
      <c r="BP56317" s="10"/>
      <c r="BQ56317" s="10"/>
      <c r="BR56317" s="10"/>
      <c r="BS56317" s="10"/>
      <c r="BT56317" s="10"/>
      <c r="BU56317" s="10"/>
    </row>
    <row r="56318" spans="68:73">
      <c r="BP56318" s="8"/>
      <c r="BQ56318" s="8"/>
      <c r="BR56318" s="8"/>
      <c r="BS56318" s="8"/>
      <c r="BT56318" s="8"/>
      <c r="BU56318" s="8"/>
    </row>
    <row r="56319" spans="68:73">
      <c r="BP56319" s="10"/>
      <c r="BQ56319" s="10"/>
      <c r="BR56319" s="10"/>
      <c r="BS56319" s="10"/>
      <c r="BT56319" s="10"/>
      <c r="BU56319" s="10"/>
    </row>
    <row r="56320" spans="68:73">
      <c r="BP56320" s="8"/>
      <c r="BQ56320" s="8"/>
      <c r="BR56320" s="8"/>
      <c r="BS56320" s="8"/>
      <c r="BT56320" s="8"/>
      <c r="BU56320" s="8"/>
    </row>
    <row r="56321" spans="68:73">
      <c r="BP56321" s="10"/>
      <c r="BQ56321" s="10"/>
      <c r="BR56321" s="10"/>
      <c r="BS56321" s="10"/>
      <c r="BT56321" s="10"/>
      <c r="BU56321" s="10"/>
    </row>
    <row r="56322" spans="68:73">
      <c r="BP56322" s="8"/>
      <c r="BQ56322" s="8"/>
      <c r="BR56322" s="8"/>
      <c r="BS56322" s="8"/>
      <c r="BT56322" s="8"/>
      <c r="BU56322" s="8"/>
    </row>
    <row r="56323" spans="68:73">
      <c r="BP56323" s="10"/>
      <c r="BQ56323" s="10"/>
      <c r="BR56323" s="10"/>
      <c r="BS56323" s="10"/>
      <c r="BT56323" s="10"/>
      <c r="BU56323" s="10"/>
    </row>
    <row r="56324" spans="68:73">
      <c r="BP56324" s="8"/>
      <c r="BQ56324" s="8"/>
      <c r="BR56324" s="8"/>
      <c r="BS56324" s="8"/>
      <c r="BT56324" s="8"/>
      <c r="BU56324" s="8"/>
    </row>
    <row r="56325" spans="68:73">
      <c r="BP56325" s="10"/>
      <c r="BQ56325" s="10"/>
      <c r="BR56325" s="10"/>
      <c r="BS56325" s="10"/>
      <c r="BT56325" s="10"/>
      <c r="BU56325" s="10"/>
    </row>
    <row r="56326" spans="68:73">
      <c r="BP56326" s="8"/>
      <c r="BQ56326" s="8"/>
      <c r="BR56326" s="8"/>
      <c r="BS56326" s="8"/>
      <c r="BT56326" s="8"/>
      <c r="BU56326" s="8"/>
    </row>
    <row r="56327" spans="68:73">
      <c r="BP56327" s="10"/>
      <c r="BQ56327" s="10"/>
      <c r="BR56327" s="10"/>
      <c r="BS56327" s="10"/>
      <c r="BT56327" s="10"/>
      <c r="BU56327" s="10"/>
    </row>
    <row r="56328" spans="68:73">
      <c r="BP56328" s="8"/>
      <c r="BQ56328" s="8"/>
      <c r="BR56328" s="8"/>
      <c r="BS56328" s="8"/>
      <c r="BT56328" s="8"/>
      <c r="BU56328" s="8"/>
    </row>
    <row r="56329" spans="68:73">
      <c r="BP56329" s="10"/>
      <c r="BQ56329" s="10"/>
      <c r="BR56329" s="10"/>
      <c r="BS56329" s="10"/>
      <c r="BT56329" s="10"/>
      <c r="BU56329" s="10"/>
    </row>
    <row r="56330" spans="68:73">
      <c r="BP56330" s="8"/>
      <c r="BQ56330" s="8"/>
      <c r="BR56330" s="8"/>
      <c r="BS56330" s="8"/>
      <c r="BT56330" s="8"/>
      <c r="BU56330" s="8"/>
    </row>
    <row r="56331" spans="68:73">
      <c r="BP56331" s="10"/>
      <c r="BQ56331" s="10"/>
      <c r="BR56331" s="10"/>
      <c r="BS56331" s="10"/>
      <c r="BT56331" s="10"/>
      <c r="BU56331" s="10"/>
    </row>
    <row r="56332" spans="68:73">
      <c r="BP56332" s="8"/>
      <c r="BQ56332" s="8"/>
      <c r="BR56332" s="8"/>
      <c r="BS56332" s="8"/>
      <c r="BT56332" s="8"/>
      <c r="BU56332" s="8"/>
    </row>
    <row r="56333" spans="68:73">
      <c r="BP56333" s="10"/>
      <c r="BQ56333" s="10"/>
      <c r="BR56333" s="10"/>
      <c r="BS56333" s="10"/>
      <c r="BT56333" s="10"/>
      <c r="BU56333" s="10"/>
    </row>
    <row r="56334" spans="68:73">
      <c r="BP56334" s="8"/>
      <c r="BQ56334" s="8"/>
      <c r="BR56334" s="8"/>
      <c r="BS56334" s="8"/>
      <c r="BT56334" s="8"/>
      <c r="BU56334" s="8"/>
    </row>
    <row r="56335" spans="68:73">
      <c r="BP56335" s="10"/>
      <c r="BQ56335" s="10"/>
      <c r="BR56335" s="10"/>
      <c r="BS56335" s="10"/>
      <c r="BT56335" s="10"/>
      <c r="BU56335" s="10"/>
    </row>
    <row r="56336" spans="68:73">
      <c r="BP56336" s="8"/>
      <c r="BQ56336" s="8"/>
      <c r="BR56336" s="8"/>
      <c r="BS56336" s="8"/>
      <c r="BT56336" s="8"/>
      <c r="BU56336" s="8"/>
    </row>
    <row r="56337" spans="68:73">
      <c r="BP56337" s="10"/>
      <c r="BQ56337" s="10"/>
      <c r="BR56337" s="10"/>
      <c r="BS56337" s="10"/>
      <c r="BT56337" s="10"/>
      <c r="BU56337" s="10"/>
    </row>
    <row r="56338" spans="68:73">
      <c r="BP56338" s="8"/>
      <c r="BQ56338" s="8"/>
      <c r="BR56338" s="8"/>
      <c r="BS56338" s="8"/>
      <c r="BT56338" s="8"/>
      <c r="BU56338" s="8"/>
    </row>
    <row r="56339" spans="68:73">
      <c r="BP56339" s="10"/>
      <c r="BQ56339" s="10"/>
      <c r="BR56339" s="10"/>
      <c r="BS56339" s="10"/>
      <c r="BT56339" s="10"/>
      <c r="BU56339" s="10"/>
    </row>
    <row r="56340" spans="68:73">
      <c r="BP56340" s="8"/>
      <c r="BQ56340" s="8"/>
      <c r="BR56340" s="8"/>
      <c r="BS56340" s="8"/>
      <c r="BT56340" s="8"/>
      <c r="BU56340" s="8"/>
    </row>
    <row r="56341" spans="68:73">
      <c r="BP56341" s="10"/>
      <c r="BQ56341" s="10"/>
      <c r="BR56341" s="10"/>
      <c r="BS56341" s="10"/>
      <c r="BT56341" s="10"/>
      <c r="BU56341" s="10"/>
    </row>
    <row r="56342" spans="68:73">
      <c r="BP56342" s="8"/>
      <c r="BQ56342" s="8"/>
      <c r="BR56342" s="8"/>
      <c r="BS56342" s="8"/>
      <c r="BT56342" s="8"/>
      <c r="BU56342" s="8"/>
    </row>
    <row r="56343" spans="68:73">
      <c r="BP56343" s="10"/>
      <c r="BQ56343" s="10"/>
      <c r="BR56343" s="10"/>
      <c r="BS56343" s="10"/>
      <c r="BT56343" s="10"/>
      <c r="BU56343" s="10"/>
    </row>
    <row r="56344" spans="68:73">
      <c r="BP56344" s="8"/>
      <c r="BQ56344" s="8"/>
      <c r="BR56344" s="8"/>
      <c r="BS56344" s="8"/>
      <c r="BT56344" s="8"/>
      <c r="BU56344" s="8"/>
    </row>
    <row r="56345" spans="68:73">
      <c r="BP56345" s="10"/>
      <c r="BQ56345" s="10"/>
      <c r="BR56345" s="10"/>
      <c r="BS56345" s="10"/>
      <c r="BT56345" s="10"/>
      <c r="BU56345" s="10"/>
    </row>
    <row r="56346" spans="68:73">
      <c r="BP56346" s="8"/>
      <c r="BQ56346" s="8"/>
      <c r="BR56346" s="8"/>
      <c r="BS56346" s="8"/>
      <c r="BT56346" s="8"/>
      <c r="BU56346" s="8"/>
    </row>
    <row r="56347" spans="68:73">
      <c r="BP56347" s="10"/>
      <c r="BQ56347" s="10"/>
      <c r="BR56347" s="10"/>
      <c r="BS56347" s="10"/>
      <c r="BT56347" s="10"/>
      <c r="BU56347" s="10"/>
    </row>
    <row r="56348" spans="68:73">
      <c r="BP56348" s="8"/>
      <c r="BQ56348" s="8"/>
      <c r="BR56348" s="8"/>
      <c r="BS56348" s="8"/>
      <c r="BT56348" s="8"/>
      <c r="BU56348" s="8"/>
    </row>
    <row r="56349" spans="68:73">
      <c r="BP56349" s="10"/>
      <c r="BQ56349" s="10"/>
      <c r="BR56349" s="10"/>
      <c r="BS56349" s="10"/>
      <c r="BT56349" s="10"/>
      <c r="BU56349" s="10"/>
    </row>
    <row r="56350" spans="68:73">
      <c r="BP56350" s="8"/>
      <c r="BQ56350" s="8"/>
      <c r="BR56350" s="8"/>
      <c r="BS56350" s="8"/>
      <c r="BT56350" s="8"/>
      <c r="BU56350" s="8"/>
    </row>
    <row r="56351" spans="68:73">
      <c r="BP56351" s="10"/>
      <c r="BQ56351" s="10"/>
      <c r="BR56351" s="10"/>
      <c r="BS56351" s="10"/>
      <c r="BT56351" s="10"/>
      <c r="BU56351" s="10"/>
    </row>
    <row r="56352" spans="68:73">
      <c r="BP56352" s="8"/>
      <c r="BQ56352" s="8"/>
      <c r="BR56352" s="8"/>
      <c r="BS56352" s="8"/>
      <c r="BT56352" s="8"/>
      <c r="BU56352" s="8"/>
    </row>
    <row r="56353" spans="68:73">
      <c r="BP56353" s="10"/>
      <c r="BQ56353" s="10"/>
      <c r="BR56353" s="10"/>
      <c r="BS56353" s="10"/>
      <c r="BT56353" s="10"/>
      <c r="BU56353" s="10"/>
    </row>
    <row r="56354" spans="68:73">
      <c r="BP56354" s="8"/>
      <c r="BQ56354" s="8"/>
      <c r="BR56354" s="8"/>
      <c r="BS56354" s="8"/>
      <c r="BT56354" s="8"/>
      <c r="BU56354" s="8"/>
    </row>
    <row r="56355" spans="68:73">
      <c r="BP56355" s="10"/>
      <c r="BQ56355" s="10"/>
      <c r="BR56355" s="10"/>
      <c r="BS56355" s="10"/>
      <c r="BT56355" s="10"/>
      <c r="BU56355" s="10"/>
    </row>
    <row r="56356" spans="68:73">
      <c r="BP56356" s="8"/>
      <c r="BQ56356" s="8"/>
      <c r="BR56356" s="8"/>
      <c r="BS56356" s="8"/>
      <c r="BT56356" s="8"/>
      <c r="BU56356" s="8"/>
    </row>
    <row r="56357" spans="68:73">
      <c r="BP56357" s="10"/>
      <c r="BQ56357" s="10"/>
      <c r="BR56357" s="10"/>
      <c r="BS56357" s="10"/>
      <c r="BT56357" s="10"/>
      <c r="BU56357" s="10"/>
    </row>
    <row r="56358" spans="68:73">
      <c r="BP56358" s="8"/>
      <c r="BQ56358" s="8"/>
      <c r="BR56358" s="8"/>
      <c r="BS56358" s="8"/>
      <c r="BT56358" s="8"/>
      <c r="BU56358" s="8"/>
    </row>
    <row r="56359" spans="68:73">
      <c r="BP56359" s="10"/>
      <c r="BQ56359" s="10"/>
      <c r="BR56359" s="10"/>
      <c r="BS56359" s="10"/>
      <c r="BT56359" s="10"/>
      <c r="BU56359" s="10"/>
    </row>
    <row r="56360" spans="68:73">
      <c r="BP56360" s="8"/>
      <c r="BQ56360" s="8"/>
      <c r="BR56360" s="8"/>
      <c r="BS56360" s="8"/>
      <c r="BT56360" s="8"/>
      <c r="BU56360" s="8"/>
    </row>
    <row r="56361" spans="68:73">
      <c r="BP56361" s="10"/>
      <c r="BQ56361" s="10"/>
      <c r="BR56361" s="10"/>
      <c r="BS56361" s="10"/>
      <c r="BT56361" s="10"/>
      <c r="BU56361" s="10"/>
    </row>
    <row r="56362" spans="68:73">
      <c r="BP56362" s="8"/>
      <c r="BQ56362" s="8"/>
      <c r="BR56362" s="8"/>
      <c r="BS56362" s="8"/>
      <c r="BT56362" s="8"/>
      <c r="BU56362" s="8"/>
    </row>
    <row r="56363" spans="68:73">
      <c r="BP56363" s="10"/>
      <c r="BQ56363" s="10"/>
      <c r="BR56363" s="10"/>
      <c r="BS56363" s="10"/>
      <c r="BT56363" s="10"/>
      <c r="BU56363" s="10"/>
    </row>
    <row r="56364" spans="68:73">
      <c r="BP56364" s="8"/>
      <c r="BQ56364" s="8"/>
      <c r="BR56364" s="8"/>
      <c r="BS56364" s="8"/>
      <c r="BT56364" s="8"/>
      <c r="BU56364" s="8"/>
    </row>
    <row r="56365" spans="68:73">
      <c r="BP56365" s="10"/>
      <c r="BQ56365" s="10"/>
      <c r="BR56365" s="10"/>
      <c r="BS56365" s="10"/>
      <c r="BT56365" s="10"/>
      <c r="BU56365" s="10"/>
    </row>
    <row r="56366" spans="68:73">
      <c r="BP56366" s="8"/>
      <c r="BQ56366" s="8"/>
      <c r="BR56366" s="8"/>
      <c r="BS56366" s="8"/>
      <c r="BT56366" s="8"/>
      <c r="BU56366" s="8"/>
    </row>
    <row r="56367" spans="68:73">
      <c r="BP56367" s="10"/>
      <c r="BQ56367" s="10"/>
      <c r="BR56367" s="10"/>
      <c r="BS56367" s="10"/>
      <c r="BT56367" s="10"/>
      <c r="BU56367" s="10"/>
    </row>
    <row r="56368" spans="68:73">
      <c r="BP56368" s="8"/>
      <c r="BQ56368" s="8"/>
      <c r="BR56368" s="8"/>
      <c r="BS56368" s="8"/>
      <c r="BT56368" s="8"/>
      <c r="BU56368" s="8"/>
    </row>
    <row r="56369" spans="68:73">
      <c r="BP56369" s="10"/>
      <c r="BQ56369" s="10"/>
      <c r="BR56369" s="10"/>
      <c r="BS56369" s="10"/>
      <c r="BT56369" s="10"/>
      <c r="BU56369" s="10"/>
    </row>
    <row r="56370" spans="68:73">
      <c r="BP56370" s="8"/>
      <c r="BQ56370" s="8"/>
      <c r="BR56370" s="8"/>
      <c r="BS56370" s="8"/>
      <c r="BT56370" s="8"/>
      <c r="BU56370" s="8"/>
    </row>
    <row r="56371" spans="68:73">
      <c r="BP56371" s="10"/>
      <c r="BQ56371" s="10"/>
      <c r="BR56371" s="10"/>
      <c r="BS56371" s="10"/>
      <c r="BT56371" s="10"/>
      <c r="BU56371" s="10"/>
    </row>
    <row r="56372" spans="68:73">
      <c r="BP56372" s="8"/>
      <c r="BQ56372" s="8"/>
      <c r="BR56372" s="8"/>
      <c r="BS56372" s="8"/>
      <c r="BT56372" s="8"/>
      <c r="BU56372" s="8"/>
    </row>
    <row r="56373" spans="68:73">
      <c r="BP56373" s="10"/>
      <c r="BQ56373" s="10"/>
      <c r="BR56373" s="10"/>
      <c r="BS56373" s="10"/>
      <c r="BT56373" s="10"/>
      <c r="BU56373" s="10"/>
    </row>
    <row r="56374" spans="68:73">
      <c r="BP56374" s="8"/>
      <c r="BQ56374" s="8"/>
      <c r="BR56374" s="8"/>
      <c r="BS56374" s="8"/>
      <c r="BT56374" s="8"/>
      <c r="BU56374" s="8"/>
    </row>
    <row r="56375" spans="68:73">
      <c r="BP56375" s="10"/>
      <c r="BQ56375" s="10"/>
      <c r="BR56375" s="10"/>
      <c r="BS56375" s="10"/>
      <c r="BT56375" s="10"/>
      <c r="BU56375" s="10"/>
    </row>
    <row r="56376" spans="68:73">
      <c r="BP56376" s="8"/>
      <c r="BQ56376" s="8"/>
      <c r="BR56376" s="8"/>
      <c r="BS56376" s="8"/>
      <c r="BT56376" s="8"/>
      <c r="BU56376" s="8"/>
    </row>
    <row r="56377" spans="68:73">
      <c r="BP56377" s="10"/>
      <c r="BQ56377" s="10"/>
      <c r="BR56377" s="10"/>
      <c r="BS56377" s="10"/>
      <c r="BT56377" s="10"/>
      <c r="BU56377" s="10"/>
    </row>
    <row r="56378" spans="68:73">
      <c r="BP56378" s="8"/>
      <c r="BQ56378" s="8"/>
      <c r="BR56378" s="8"/>
      <c r="BS56378" s="8"/>
      <c r="BT56378" s="8"/>
      <c r="BU56378" s="8"/>
    </row>
    <row r="56379" spans="68:73">
      <c r="BP56379" s="10"/>
      <c r="BQ56379" s="10"/>
      <c r="BR56379" s="10"/>
      <c r="BS56379" s="10"/>
      <c r="BT56379" s="10"/>
      <c r="BU56379" s="10"/>
    </row>
    <row r="56380" spans="68:73">
      <c r="BP56380" s="8"/>
      <c r="BQ56380" s="8"/>
      <c r="BR56380" s="8"/>
      <c r="BS56380" s="8"/>
      <c r="BT56380" s="8"/>
      <c r="BU56380" s="8"/>
    </row>
    <row r="56381" spans="68:73">
      <c r="BP56381" s="10"/>
      <c r="BQ56381" s="10"/>
      <c r="BR56381" s="10"/>
      <c r="BS56381" s="10"/>
      <c r="BT56381" s="10"/>
      <c r="BU56381" s="10"/>
    </row>
    <row r="56382" spans="68:73">
      <c r="BP56382" s="8"/>
      <c r="BQ56382" s="8"/>
      <c r="BR56382" s="8"/>
      <c r="BS56382" s="8"/>
      <c r="BT56382" s="8"/>
      <c r="BU56382" s="8"/>
    </row>
    <row r="56383" spans="68:73">
      <c r="BP56383" s="10"/>
      <c r="BQ56383" s="10"/>
      <c r="BR56383" s="10"/>
      <c r="BS56383" s="10"/>
      <c r="BT56383" s="10"/>
      <c r="BU56383" s="10"/>
    </row>
    <row r="56384" spans="68:73">
      <c r="BP56384" s="8"/>
      <c r="BQ56384" s="8"/>
      <c r="BR56384" s="8"/>
      <c r="BS56384" s="8"/>
      <c r="BT56384" s="8"/>
      <c r="BU56384" s="8"/>
    </row>
    <row r="56385" spans="68:73">
      <c r="BP56385" s="10"/>
      <c r="BQ56385" s="10"/>
      <c r="BR56385" s="10"/>
      <c r="BS56385" s="10"/>
      <c r="BT56385" s="10"/>
      <c r="BU56385" s="10"/>
    </row>
    <row r="56386" spans="68:73">
      <c r="BP56386" s="8"/>
      <c r="BQ56386" s="8"/>
      <c r="BR56386" s="8"/>
      <c r="BS56386" s="8"/>
      <c r="BT56386" s="8"/>
      <c r="BU56386" s="8"/>
    </row>
    <row r="56387" spans="68:73">
      <c r="BP56387" s="10"/>
      <c r="BQ56387" s="10"/>
      <c r="BR56387" s="10"/>
      <c r="BS56387" s="10"/>
      <c r="BT56387" s="10"/>
      <c r="BU56387" s="10"/>
    </row>
    <row r="56388" spans="68:73">
      <c r="BP56388" s="8"/>
      <c r="BQ56388" s="8"/>
      <c r="BR56388" s="8"/>
      <c r="BS56388" s="8"/>
      <c r="BT56388" s="8"/>
      <c r="BU56388" s="8"/>
    </row>
    <row r="56389" spans="68:73">
      <c r="BP56389" s="10"/>
      <c r="BQ56389" s="10"/>
      <c r="BR56389" s="10"/>
      <c r="BS56389" s="10"/>
      <c r="BT56389" s="10"/>
      <c r="BU56389" s="10"/>
    </row>
    <row r="56390" spans="68:73">
      <c r="BP56390" s="8"/>
      <c r="BQ56390" s="8"/>
      <c r="BR56390" s="8"/>
      <c r="BS56390" s="8"/>
      <c r="BT56390" s="8"/>
      <c r="BU56390" s="8"/>
    </row>
    <row r="56391" spans="68:73">
      <c r="BP56391" s="10"/>
      <c r="BQ56391" s="10"/>
      <c r="BR56391" s="10"/>
      <c r="BS56391" s="10"/>
      <c r="BT56391" s="10"/>
      <c r="BU56391" s="10"/>
    </row>
    <row r="56392" spans="68:73">
      <c r="BP56392" s="8"/>
      <c r="BQ56392" s="8"/>
      <c r="BR56392" s="8"/>
      <c r="BS56392" s="8"/>
      <c r="BT56392" s="8"/>
      <c r="BU56392" s="8"/>
    </row>
    <row r="56393" spans="68:73">
      <c r="BP56393" s="10"/>
      <c r="BQ56393" s="10"/>
      <c r="BR56393" s="10"/>
      <c r="BS56393" s="10"/>
      <c r="BT56393" s="10"/>
      <c r="BU56393" s="10"/>
    </row>
    <row r="56394" spans="68:73">
      <c r="BP56394" s="8"/>
      <c r="BQ56394" s="8"/>
      <c r="BR56394" s="8"/>
      <c r="BS56394" s="8"/>
      <c r="BT56394" s="8"/>
      <c r="BU56394" s="8"/>
    </row>
    <row r="56395" spans="68:73">
      <c r="BP56395" s="10"/>
      <c r="BQ56395" s="10"/>
      <c r="BR56395" s="10"/>
      <c r="BS56395" s="10"/>
      <c r="BT56395" s="10"/>
      <c r="BU56395" s="10"/>
    </row>
    <row r="56396" spans="68:73">
      <c r="BP56396" s="8"/>
      <c r="BQ56396" s="8"/>
      <c r="BR56396" s="8"/>
      <c r="BS56396" s="8"/>
      <c r="BT56396" s="8"/>
      <c r="BU56396" s="8"/>
    </row>
    <row r="56397" spans="68:73">
      <c r="BP56397" s="10"/>
      <c r="BQ56397" s="10"/>
      <c r="BR56397" s="10"/>
      <c r="BS56397" s="10"/>
      <c r="BT56397" s="10"/>
      <c r="BU56397" s="10"/>
    </row>
    <row r="56398" spans="68:73">
      <c r="BP56398" s="8"/>
      <c r="BQ56398" s="8"/>
      <c r="BR56398" s="8"/>
      <c r="BS56398" s="8"/>
      <c r="BT56398" s="8"/>
      <c r="BU56398" s="8"/>
    </row>
    <row r="56399" spans="68:73">
      <c r="BP56399" s="10"/>
      <c r="BQ56399" s="10"/>
      <c r="BR56399" s="10"/>
      <c r="BS56399" s="10"/>
      <c r="BT56399" s="10"/>
      <c r="BU56399" s="10"/>
    </row>
    <row r="56400" spans="68:73">
      <c r="BP56400" s="8"/>
      <c r="BQ56400" s="8"/>
      <c r="BR56400" s="8"/>
      <c r="BS56400" s="8"/>
      <c r="BT56400" s="8"/>
      <c r="BU56400" s="8"/>
    </row>
    <row r="56401" spans="68:73">
      <c r="BP56401" s="10"/>
      <c r="BQ56401" s="10"/>
      <c r="BR56401" s="10"/>
      <c r="BS56401" s="10"/>
      <c r="BT56401" s="10"/>
      <c r="BU56401" s="10"/>
    </row>
    <row r="56402" spans="68:73">
      <c r="BP56402" s="8"/>
      <c r="BQ56402" s="8"/>
      <c r="BR56402" s="8"/>
      <c r="BS56402" s="8"/>
      <c r="BT56402" s="8"/>
      <c r="BU56402" s="8"/>
    </row>
    <row r="56403" spans="68:73">
      <c r="BP56403" s="10"/>
      <c r="BQ56403" s="10"/>
      <c r="BR56403" s="10"/>
      <c r="BS56403" s="10"/>
      <c r="BT56403" s="10"/>
      <c r="BU56403" s="10"/>
    </row>
    <row r="56404" spans="68:73">
      <c r="BP56404" s="8"/>
      <c r="BQ56404" s="8"/>
      <c r="BR56404" s="8"/>
      <c r="BS56404" s="8"/>
      <c r="BT56404" s="8"/>
      <c r="BU56404" s="8"/>
    </row>
    <row r="56405" spans="68:73">
      <c r="BP56405" s="10"/>
      <c r="BQ56405" s="10"/>
      <c r="BR56405" s="10"/>
      <c r="BS56405" s="10"/>
      <c r="BT56405" s="10"/>
      <c r="BU56405" s="10"/>
    </row>
    <row r="56406" spans="68:73">
      <c r="BP56406" s="8"/>
      <c r="BQ56406" s="8"/>
      <c r="BR56406" s="8"/>
      <c r="BS56406" s="8"/>
      <c r="BT56406" s="8"/>
      <c r="BU56406" s="8"/>
    </row>
    <row r="56407" spans="68:73">
      <c r="BP56407" s="10"/>
      <c r="BQ56407" s="10"/>
      <c r="BR56407" s="10"/>
      <c r="BS56407" s="10"/>
      <c r="BT56407" s="10"/>
      <c r="BU56407" s="10"/>
    </row>
    <row r="56408" spans="68:73">
      <c r="BP56408" s="8"/>
      <c r="BQ56408" s="8"/>
      <c r="BR56408" s="8"/>
      <c r="BS56408" s="8"/>
      <c r="BT56408" s="8"/>
      <c r="BU56408" s="8"/>
    </row>
    <row r="56409" spans="68:73">
      <c r="BP56409" s="10"/>
      <c r="BQ56409" s="10"/>
      <c r="BR56409" s="10"/>
      <c r="BS56409" s="10"/>
      <c r="BT56409" s="10"/>
      <c r="BU56409" s="10"/>
    </row>
    <row r="56410" spans="68:73">
      <c r="BP56410" s="8"/>
      <c r="BQ56410" s="8"/>
      <c r="BR56410" s="8"/>
      <c r="BS56410" s="8"/>
      <c r="BT56410" s="8"/>
      <c r="BU56410" s="8"/>
    </row>
    <row r="56411" spans="68:73">
      <c r="BP56411" s="10"/>
      <c r="BQ56411" s="10"/>
      <c r="BR56411" s="10"/>
      <c r="BS56411" s="10"/>
      <c r="BT56411" s="10"/>
      <c r="BU56411" s="10"/>
    </row>
    <row r="56412" spans="68:73">
      <c r="BP56412" s="8"/>
      <c r="BQ56412" s="8"/>
      <c r="BR56412" s="8"/>
      <c r="BS56412" s="8"/>
      <c r="BT56412" s="8"/>
      <c r="BU56412" s="8"/>
    </row>
    <row r="56413" spans="68:73">
      <c r="BP56413" s="10"/>
      <c r="BQ56413" s="10"/>
      <c r="BR56413" s="10"/>
      <c r="BS56413" s="10"/>
      <c r="BT56413" s="10"/>
      <c r="BU56413" s="10"/>
    </row>
    <row r="56414" spans="68:73">
      <c r="BP56414" s="8"/>
      <c r="BQ56414" s="8"/>
      <c r="BR56414" s="8"/>
      <c r="BS56414" s="8"/>
      <c r="BT56414" s="8"/>
      <c r="BU56414" s="8"/>
    </row>
    <row r="56415" spans="68:73">
      <c r="BP56415" s="10"/>
      <c r="BQ56415" s="10"/>
      <c r="BR56415" s="10"/>
      <c r="BS56415" s="10"/>
      <c r="BT56415" s="10"/>
      <c r="BU56415" s="10"/>
    </row>
    <row r="56416" spans="68:73">
      <c r="BP56416" s="8"/>
      <c r="BQ56416" s="8"/>
      <c r="BR56416" s="8"/>
      <c r="BS56416" s="8"/>
      <c r="BT56416" s="8"/>
      <c r="BU56416" s="8"/>
    </row>
    <row r="56417" spans="68:73">
      <c r="BP56417" s="10"/>
      <c r="BQ56417" s="10"/>
      <c r="BR56417" s="10"/>
      <c r="BS56417" s="10"/>
      <c r="BT56417" s="10"/>
      <c r="BU56417" s="10"/>
    </row>
    <row r="56418" spans="68:73">
      <c r="BP56418" s="8"/>
      <c r="BQ56418" s="8"/>
      <c r="BR56418" s="8"/>
      <c r="BS56418" s="8"/>
      <c r="BT56418" s="8"/>
      <c r="BU56418" s="8"/>
    </row>
    <row r="56419" spans="68:73">
      <c r="BP56419" s="10"/>
      <c r="BQ56419" s="10"/>
      <c r="BR56419" s="10"/>
      <c r="BS56419" s="10"/>
      <c r="BT56419" s="10"/>
      <c r="BU56419" s="10"/>
    </row>
    <row r="56420" spans="68:73">
      <c r="BP56420" s="8"/>
      <c r="BQ56420" s="8"/>
      <c r="BR56420" s="8"/>
      <c r="BS56420" s="8"/>
      <c r="BT56420" s="8"/>
      <c r="BU56420" s="8"/>
    </row>
    <row r="56421" spans="68:73">
      <c r="BP56421" s="10"/>
      <c r="BQ56421" s="10"/>
      <c r="BR56421" s="10"/>
      <c r="BS56421" s="10"/>
      <c r="BT56421" s="10"/>
      <c r="BU56421" s="10"/>
    </row>
    <row r="56422" spans="68:73">
      <c r="BP56422" s="8"/>
      <c r="BQ56422" s="8"/>
      <c r="BR56422" s="8"/>
      <c r="BS56422" s="8"/>
      <c r="BT56422" s="8"/>
      <c r="BU56422" s="8"/>
    </row>
    <row r="56423" spans="68:73">
      <c r="BP56423" s="10"/>
      <c r="BQ56423" s="10"/>
      <c r="BR56423" s="10"/>
      <c r="BS56423" s="10"/>
      <c r="BT56423" s="10"/>
      <c r="BU56423" s="10"/>
    </row>
    <row r="56424" spans="68:73">
      <c r="BP56424" s="8"/>
      <c r="BQ56424" s="8"/>
      <c r="BR56424" s="8"/>
      <c r="BS56424" s="8"/>
      <c r="BT56424" s="8"/>
      <c r="BU56424" s="8"/>
    </row>
    <row r="56425" spans="68:73">
      <c r="BP56425" s="10"/>
      <c r="BQ56425" s="10"/>
      <c r="BR56425" s="10"/>
      <c r="BS56425" s="10"/>
      <c r="BT56425" s="10"/>
      <c r="BU56425" s="10"/>
    </row>
    <row r="56426" spans="68:73">
      <c r="BP56426" s="8"/>
      <c r="BQ56426" s="8"/>
      <c r="BR56426" s="8"/>
      <c r="BS56426" s="8"/>
      <c r="BT56426" s="8"/>
      <c r="BU56426" s="8"/>
    </row>
    <row r="56427" spans="68:73">
      <c r="BP56427" s="10"/>
      <c r="BQ56427" s="10"/>
      <c r="BR56427" s="10"/>
      <c r="BS56427" s="10"/>
      <c r="BT56427" s="10"/>
      <c r="BU56427" s="10"/>
    </row>
    <row r="56428" spans="68:73">
      <c r="BP56428" s="8"/>
      <c r="BQ56428" s="8"/>
      <c r="BR56428" s="8"/>
      <c r="BS56428" s="8"/>
      <c r="BT56428" s="8"/>
      <c r="BU56428" s="8"/>
    </row>
    <row r="56429" spans="68:73">
      <c r="BP56429" s="10"/>
      <c r="BQ56429" s="10"/>
      <c r="BR56429" s="10"/>
      <c r="BS56429" s="10"/>
      <c r="BT56429" s="10"/>
      <c r="BU56429" s="10"/>
    </row>
    <row r="56430" spans="68:73">
      <c r="BP56430" s="8"/>
      <c r="BQ56430" s="8"/>
      <c r="BR56430" s="8"/>
      <c r="BS56430" s="8"/>
      <c r="BT56430" s="8"/>
      <c r="BU56430" s="8"/>
    </row>
    <row r="56431" spans="68:73">
      <c r="BP56431" s="10"/>
      <c r="BQ56431" s="10"/>
      <c r="BR56431" s="10"/>
      <c r="BS56431" s="10"/>
      <c r="BT56431" s="10"/>
      <c r="BU56431" s="10"/>
    </row>
    <row r="56432" spans="68:73">
      <c r="BP56432" s="8"/>
      <c r="BQ56432" s="8"/>
      <c r="BR56432" s="8"/>
      <c r="BS56432" s="8"/>
      <c r="BT56432" s="8"/>
      <c r="BU56432" s="8"/>
    </row>
    <row r="56433" spans="68:73">
      <c r="BP56433" s="10"/>
      <c r="BQ56433" s="10"/>
      <c r="BR56433" s="10"/>
      <c r="BS56433" s="10"/>
      <c r="BT56433" s="10"/>
      <c r="BU56433" s="10"/>
    </row>
    <row r="56434" spans="68:73">
      <c r="BP56434" s="8"/>
      <c r="BQ56434" s="8"/>
      <c r="BR56434" s="8"/>
      <c r="BS56434" s="8"/>
      <c r="BT56434" s="8"/>
      <c r="BU56434" s="8"/>
    </row>
    <row r="56435" spans="68:73">
      <c r="BP56435" s="10"/>
      <c r="BQ56435" s="10"/>
      <c r="BR56435" s="10"/>
      <c r="BS56435" s="10"/>
      <c r="BT56435" s="10"/>
      <c r="BU56435" s="10"/>
    </row>
    <row r="56436" spans="68:73">
      <c r="BP56436" s="8"/>
      <c r="BQ56436" s="8"/>
      <c r="BR56436" s="8"/>
      <c r="BS56436" s="8"/>
      <c r="BT56436" s="8"/>
      <c r="BU56436" s="8"/>
    </row>
    <row r="56437" spans="68:73">
      <c r="BP56437" s="10"/>
      <c r="BQ56437" s="10"/>
      <c r="BR56437" s="10"/>
      <c r="BS56437" s="10"/>
      <c r="BT56437" s="10"/>
      <c r="BU56437" s="10"/>
    </row>
    <row r="56438" spans="68:73">
      <c r="BP56438" s="8"/>
      <c r="BQ56438" s="8"/>
      <c r="BR56438" s="8"/>
      <c r="BS56438" s="8"/>
      <c r="BT56438" s="8"/>
      <c r="BU56438" s="8"/>
    </row>
    <row r="56439" spans="68:73">
      <c r="BP56439" s="10"/>
      <c r="BQ56439" s="10"/>
      <c r="BR56439" s="10"/>
      <c r="BS56439" s="10"/>
      <c r="BT56439" s="10"/>
      <c r="BU56439" s="10"/>
    </row>
    <row r="56440" spans="68:73">
      <c r="BP56440" s="8"/>
      <c r="BQ56440" s="8"/>
      <c r="BR56440" s="8"/>
      <c r="BS56440" s="8"/>
      <c r="BT56440" s="8"/>
      <c r="BU56440" s="8"/>
    </row>
    <row r="56441" spans="68:73">
      <c r="BP56441" s="10"/>
      <c r="BQ56441" s="10"/>
      <c r="BR56441" s="10"/>
      <c r="BS56441" s="10"/>
      <c r="BT56441" s="10"/>
      <c r="BU56441" s="10"/>
    </row>
    <row r="56442" spans="68:73">
      <c r="BP56442" s="8"/>
      <c r="BQ56442" s="8"/>
      <c r="BR56442" s="8"/>
      <c r="BS56442" s="8"/>
      <c r="BT56442" s="8"/>
      <c r="BU56442" s="8"/>
    </row>
    <row r="56443" spans="68:73">
      <c r="BP56443" s="10"/>
      <c r="BQ56443" s="10"/>
      <c r="BR56443" s="10"/>
      <c r="BS56443" s="10"/>
      <c r="BT56443" s="10"/>
      <c r="BU56443" s="10"/>
    </row>
    <row r="56444" spans="68:73">
      <c r="BP56444" s="8"/>
      <c r="BQ56444" s="8"/>
      <c r="BR56444" s="8"/>
      <c r="BS56444" s="8"/>
      <c r="BT56444" s="8"/>
      <c r="BU56444" s="8"/>
    </row>
    <row r="56445" spans="68:73">
      <c r="BP56445" s="10"/>
      <c r="BQ56445" s="10"/>
      <c r="BR56445" s="10"/>
      <c r="BS56445" s="10"/>
      <c r="BT56445" s="10"/>
      <c r="BU56445" s="10"/>
    </row>
    <row r="56446" spans="68:73">
      <c r="BP56446" s="8"/>
      <c r="BQ56446" s="8"/>
      <c r="BR56446" s="8"/>
      <c r="BS56446" s="8"/>
      <c r="BT56446" s="8"/>
      <c r="BU56446" s="8"/>
    </row>
    <row r="56447" spans="68:73">
      <c r="BP56447" s="10"/>
      <c r="BQ56447" s="10"/>
      <c r="BR56447" s="10"/>
      <c r="BS56447" s="10"/>
      <c r="BT56447" s="10"/>
      <c r="BU56447" s="10"/>
    </row>
    <row r="56448" spans="68:73">
      <c r="BP56448" s="8"/>
      <c r="BQ56448" s="8"/>
      <c r="BR56448" s="8"/>
      <c r="BS56448" s="8"/>
      <c r="BT56448" s="8"/>
      <c r="BU56448" s="8"/>
    </row>
    <row r="56449" spans="68:73">
      <c r="BP56449" s="10"/>
      <c r="BQ56449" s="10"/>
      <c r="BR56449" s="10"/>
      <c r="BS56449" s="10"/>
      <c r="BT56449" s="10"/>
      <c r="BU56449" s="10"/>
    </row>
    <row r="56450" spans="68:73">
      <c r="BP56450" s="8"/>
      <c r="BQ56450" s="8"/>
      <c r="BR56450" s="8"/>
      <c r="BS56450" s="8"/>
      <c r="BT56450" s="8"/>
      <c r="BU56450" s="8"/>
    </row>
    <row r="56451" spans="68:73">
      <c r="BP56451" s="10"/>
      <c r="BQ56451" s="10"/>
      <c r="BR56451" s="10"/>
      <c r="BS56451" s="10"/>
      <c r="BT56451" s="10"/>
      <c r="BU56451" s="10"/>
    </row>
    <row r="56452" spans="68:73">
      <c r="BP56452" s="8"/>
      <c r="BQ56452" s="8"/>
      <c r="BR56452" s="8"/>
      <c r="BS56452" s="8"/>
      <c r="BT56452" s="8"/>
      <c r="BU56452" s="8"/>
    </row>
    <row r="56453" spans="68:73">
      <c r="BP56453" s="10"/>
      <c r="BQ56453" s="10"/>
      <c r="BR56453" s="10"/>
      <c r="BS56453" s="10"/>
      <c r="BT56453" s="10"/>
      <c r="BU56453" s="10"/>
    </row>
    <row r="56454" spans="68:73">
      <c r="BP56454" s="8"/>
      <c r="BQ56454" s="8"/>
      <c r="BR56454" s="8"/>
      <c r="BS56454" s="8"/>
      <c r="BT56454" s="8"/>
      <c r="BU56454" s="8"/>
    </row>
    <row r="56455" spans="68:73">
      <c r="BP56455" s="10"/>
      <c r="BQ56455" s="10"/>
      <c r="BR56455" s="10"/>
      <c r="BS56455" s="10"/>
      <c r="BT56455" s="10"/>
      <c r="BU56455" s="10"/>
    </row>
    <row r="56456" spans="68:73">
      <c r="BP56456" s="8"/>
      <c r="BQ56456" s="8"/>
      <c r="BR56456" s="8"/>
      <c r="BS56456" s="8"/>
      <c r="BT56456" s="8"/>
      <c r="BU56456" s="8"/>
    </row>
    <row r="56457" spans="68:73">
      <c r="BP56457" s="10"/>
      <c r="BQ56457" s="10"/>
      <c r="BR56457" s="10"/>
      <c r="BS56457" s="10"/>
      <c r="BT56457" s="10"/>
      <c r="BU56457" s="10"/>
    </row>
    <row r="56458" spans="68:73">
      <c r="BP56458" s="8"/>
      <c r="BQ56458" s="8"/>
      <c r="BR56458" s="8"/>
      <c r="BS56458" s="8"/>
      <c r="BT56458" s="8"/>
      <c r="BU56458" s="8"/>
    </row>
    <row r="56459" spans="68:73">
      <c r="BP56459" s="10"/>
      <c r="BQ56459" s="10"/>
      <c r="BR56459" s="10"/>
      <c r="BS56459" s="10"/>
      <c r="BT56459" s="10"/>
      <c r="BU56459" s="10"/>
    </row>
    <row r="56460" spans="68:73">
      <c r="BP56460" s="8"/>
      <c r="BQ56460" s="8"/>
      <c r="BR56460" s="8"/>
      <c r="BS56460" s="8"/>
      <c r="BT56460" s="8"/>
      <c r="BU56460" s="8"/>
    </row>
    <row r="56461" spans="68:73">
      <c r="BP56461" s="10"/>
      <c r="BQ56461" s="10"/>
      <c r="BR56461" s="10"/>
      <c r="BS56461" s="10"/>
      <c r="BT56461" s="10"/>
      <c r="BU56461" s="10"/>
    </row>
    <row r="56462" spans="68:73">
      <c r="BP56462" s="8"/>
      <c r="BQ56462" s="8"/>
      <c r="BR56462" s="8"/>
      <c r="BS56462" s="8"/>
      <c r="BT56462" s="8"/>
      <c r="BU56462" s="8"/>
    </row>
    <row r="56463" spans="68:73">
      <c r="BP56463" s="10"/>
      <c r="BQ56463" s="10"/>
      <c r="BR56463" s="10"/>
      <c r="BS56463" s="10"/>
      <c r="BT56463" s="10"/>
      <c r="BU56463" s="10"/>
    </row>
    <row r="56464" spans="68:73">
      <c r="BP56464" s="8"/>
      <c r="BQ56464" s="8"/>
      <c r="BR56464" s="8"/>
      <c r="BS56464" s="8"/>
      <c r="BT56464" s="8"/>
      <c r="BU56464" s="8"/>
    </row>
    <row r="56465" spans="68:73">
      <c r="BP56465" s="10"/>
      <c r="BQ56465" s="10"/>
      <c r="BR56465" s="10"/>
      <c r="BS56465" s="10"/>
      <c r="BT56465" s="10"/>
      <c r="BU56465" s="10"/>
    </row>
    <row r="56466" spans="68:73">
      <c r="BP56466" s="8"/>
      <c r="BQ56466" s="8"/>
      <c r="BR56466" s="8"/>
      <c r="BS56466" s="8"/>
      <c r="BT56466" s="8"/>
      <c r="BU56466" s="8"/>
    </row>
    <row r="56467" spans="68:73">
      <c r="BP56467" s="10"/>
      <c r="BQ56467" s="10"/>
      <c r="BR56467" s="10"/>
      <c r="BS56467" s="10"/>
      <c r="BT56467" s="10"/>
      <c r="BU56467" s="10"/>
    </row>
    <row r="56468" spans="68:73">
      <c r="BP56468" s="8"/>
      <c r="BQ56468" s="8"/>
      <c r="BR56468" s="8"/>
      <c r="BS56468" s="8"/>
      <c r="BT56468" s="8"/>
      <c r="BU56468" s="8"/>
    </row>
    <row r="56469" spans="68:73">
      <c r="BP56469" s="10"/>
      <c r="BQ56469" s="10"/>
      <c r="BR56469" s="10"/>
      <c r="BS56469" s="10"/>
      <c r="BT56469" s="10"/>
      <c r="BU56469" s="10"/>
    </row>
    <row r="56470" spans="68:73">
      <c r="BP56470" s="8"/>
      <c r="BQ56470" s="8"/>
      <c r="BR56470" s="8"/>
      <c r="BS56470" s="8"/>
      <c r="BT56470" s="8"/>
      <c r="BU56470" s="8"/>
    </row>
    <row r="56471" spans="68:73">
      <c r="BP56471" s="10"/>
      <c r="BQ56471" s="10"/>
      <c r="BR56471" s="10"/>
      <c r="BS56471" s="10"/>
      <c r="BT56471" s="10"/>
      <c r="BU56471" s="10"/>
    </row>
    <row r="56472" spans="68:73">
      <c r="BP56472" s="8"/>
      <c r="BQ56472" s="8"/>
      <c r="BR56472" s="8"/>
      <c r="BS56472" s="8"/>
      <c r="BT56472" s="8"/>
      <c r="BU56472" s="8"/>
    </row>
    <row r="56473" spans="68:73">
      <c r="BP56473" s="10"/>
      <c r="BQ56473" s="10"/>
      <c r="BR56473" s="10"/>
      <c r="BS56473" s="10"/>
      <c r="BT56473" s="10"/>
      <c r="BU56473" s="10"/>
    </row>
    <row r="56474" spans="68:73">
      <c r="BP56474" s="8"/>
      <c r="BQ56474" s="8"/>
      <c r="BR56474" s="8"/>
      <c r="BS56474" s="8"/>
      <c r="BT56474" s="8"/>
      <c r="BU56474" s="8"/>
    </row>
    <row r="56475" spans="68:73">
      <c r="BP56475" s="10"/>
      <c r="BQ56475" s="10"/>
      <c r="BR56475" s="10"/>
      <c r="BS56475" s="10"/>
      <c r="BT56475" s="10"/>
      <c r="BU56475" s="10"/>
    </row>
    <row r="56476" spans="68:73">
      <c r="BP56476" s="8"/>
      <c r="BQ56476" s="8"/>
      <c r="BR56476" s="8"/>
      <c r="BS56476" s="8"/>
      <c r="BT56476" s="8"/>
      <c r="BU56476" s="8"/>
    </row>
    <row r="56477" spans="68:73">
      <c r="BP56477" s="10"/>
      <c r="BQ56477" s="10"/>
      <c r="BR56477" s="10"/>
      <c r="BS56477" s="10"/>
      <c r="BT56477" s="10"/>
      <c r="BU56477" s="10"/>
    </row>
    <row r="56478" spans="68:73">
      <c r="BP56478" s="8"/>
      <c r="BQ56478" s="8"/>
      <c r="BR56478" s="8"/>
      <c r="BS56478" s="8"/>
      <c r="BT56478" s="8"/>
      <c r="BU56478" s="8"/>
    </row>
    <row r="56479" spans="68:73">
      <c r="BP56479" s="10"/>
      <c r="BQ56479" s="10"/>
      <c r="BR56479" s="10"/>
      <c r="BS56479" s="10"/>
      <c r="BT56479" s="10"/>
      <c r="BU56479" s="10"/>
    </row>
    <row r="56480" spans="68:73">
      <c r="BP56480" s="8"/>
      <c r="BQ56480" s="8"/>
      <c r="BR56480" s="8"/>
      <c r="BS56480" s="8"/>
      <c r="BT56480" s="8"/>
      <c r="BU56480" s="8"/>
    </row>
    <row r="56481" spans="68:73">
      <c r="BP56481" s="10"/>
      <c r="BQ56481" s="10"/>
      <c r="BR56481" s="10"/>
      <c r="BS56481" s="10"/>
      <c r="BT56481" s="10"/>
      <c r="BU56481" s="10"/>
    </row>
    <row r="56482" spans="68:73">
      <c r="BP56482" s="8"/>
      <c r="BQ56482" s="8"/>
      <c r="BR56482" s="8"/>
      <c r="BS56482" s="8"/>
      <c r="BT56482" s="8"/>
      <c r="BU56482" s="8"/>
    </row>
    <row r="56483" spans="68:73">
      <c r="BP56483" s="10"/>
      <c r="BQ56483" s="10"/>
      <c r="BR56483" s="10"/>
      <c r="BS56483" s="10"/>
      <c r="BT56483" s="10"/>
      <c r="BU56483" s="10"/>
    </row>
    <row r="56484" spans="68:73">
      <c r="BP56484" s="8"/>
      <c r="BQ56484" s="8"/>
      <c r="BR56484" s="8"/>
      <c r="BS56484" s="8"/>
      <c r="BT56484" s="8"/>
      <c r="BU56484" s="8"/>
    </row>
    <row r="56485" spans="68:73">
      <c r="BP56485" s="10"/>
      <c r="BQ56485" s="10"/>
      <c r="BR56485" s="10"/>
      <c r="BS56485" s="10"/>
      <c r="BT56485" s="10"/>
      <c r="BU56485" s="10"/>
    </row>
    <row r="56486" spans="68:73">
      <c r="BP56486" s="8"/>
      <c r="BQ56486" s="8"/>
      <c r="BR56486" s="8"/>
      <c r="BS56486" s="8"/>
      <c r="BT56486" s="8"/>
      <c r="BU56486" s="8"/>
    </row>
    <row r="56487" spans="68:73">
      <c r="BP56487" s="10"/>
      <c r="BQ56487" s="10"/>
      <c r="BR56487" s="10"/>
      <c r="BS56487" s="10"/>
      <c r="BT56487" s="10"/>
      <c r="BU56487" s="10"/>
    </row>
    <row r="56488" spans="68:73">
      <c r="BP56488" s="8"/>
      <c r="BQ56488" s="8"/>
      <c r="BR56488" s="8"/>
      <c r="BS56488" s="8"/>
      <c r="BT56488" s="8"/>
      <c r="BU56488" s="8"/>
    </row>
    <row r="56489" spans="68:73">
      <c r="BP56489" s="10"/>
      <c r="BQ56489" s="10"/>
      <c r="BR56489" s="10"/>
      <c r="BS56489" s="10"/>
      <c r="BT56489" s="10"/>
      <c r="BU56489" s="10"/>
    </row>
    <row r="56490" spans="68:73">
      <c r="BP56490" s="8"/>
      <c r="BQ56490" s="8"/>
      <c r="BR56490" s="8"/>
      <c r="BS56490" s="8"/>
      <c r="BT56490" s="8"/>
      <c r="BU56490" s="8"/>
    </row>
    <row r="56491" spans="68:73">
      <c r="BP56491" s="10"/>
      <c r="BQ56491" s="10"/>
      <c r="BR56491" s="10"/>
      <c r="BS56491" s="10"/>
      <c r="BT56491" s="10"/>
      <c r="BU56491" s="10"/>
    </row>
    <row r="56492" spans="68:73">
      <c r="BP56492" s="8"/>
      <c r="BQ56492" s="8"/>
      <c r="BR56492" s="8"/>
      <c r="BS56492" s="8"/>
      <c r="BT56492" s="8"/>
      <c r="BU56492" s="8"/>
    </row>
    <row r="56493" spans="68:73">
      <c r="BP56493" s="10"/>
      <c r="BQ56493" s="10"/>
      <c r="BR56493" s="10"/>
      <c r="BS56493" s="10"/>
      <c r="BT56493" s="10"/>
      <c r="BU56493" s="10"/>
    </row>
    <row r="56494" spans="68:73">
      <c r="BP56494" s="8"/>
      <c r="BQ56494" s="8"/>
      <c r="BR56494" s="8"/>
      <c r="BS56494" s="8"/>
      <c r="BT56494" s="8"/>
      <c r="BU56494" s="8"/>
    </row>
    <row r="56495" spans="68:73">
      <c r="BP56495" s="10"/>
      <c r="BQ56495" s="10"/>
      <c r="BR56495" s="10"/>
      <c r="BS56495" s="10"/>
      <c r="BT56495" s="10"/>
      <c r="BU56495" s="10"/>
    </row>
    <row r="56496" spans="68:73">
      <c r="BP56496" s="8"/>
      <c r="BQ56496" s="8"/>
      <c r="BR56496" s="8"/>
      <c r="BS56496" s="8"/>
      <c r="BT56496" s="8"/>
      <c r="BU56496" s="8"/>
    </row>
    <row r="56497" spans="68:73">
      <c r="BP56497" s="10"/>
      <c r="BQ56497" s="10"/>
      <c r="BR56497" s="10"/>
      <c r="BS56497" s="10"/>
      <c r="BT56497" s="10"/>
      <c r="BU56497" s="10"/>
    </row>
    <row r="56498" spans="68:73">
      <c r="BP56498" s="8"/>
      <c r="BQ56498" s="8"/>
      <c r="BR56498" s="8"/>
      <c r="BS56498" s="8"/>
      <c r="BT56498" s="8"/>
      <c r="BU56498" s="8"/>
    </row>
    <row r="56499" spans="68:73">
      <c r="BP56499" s="10"/>
      <c r="BQ56499" s="10"/>
      <c r="BR56499" s="10"/>
      <c r="BS56499" s="10"/>
      <c r="BT56499" s="10"/>
      <c r="BU56499" s="10"/>
    </row>
    <row r="56500" spans="68:73">
      <c r="BP56500" s="8"/>
      <c r="BQ56500" s="8"/>
      <c r="BR56500" s="8"/>
      <c r="BS56500" s="8"/>
      <c r="BT56500" s="8"/>
      <c r="BU56500" s="8"/>
    </row>
    <row r="56501" spans="68:73">
      <c r="BP56501" s="10"/>
      <c r="BQ56501" s="10"/>
      <c r="BR56501" s="10"/>
      <c r="BS56501" s="10"/>
      <c r="BT56501" s="10"/>
      <c r="BU56501" s="10"/>
    </row>
    <row r="56502" spans="68:73">
      <c r="BP56502" s="8"/>
      <c r="BQ56502" s="8"/>
      <c r="BR56502" s="8"/>
      <c r="BS56502" s="8"/>
      <c r="BT56502" s="8"/>
      <c r="BU56502" s="8"/>
    </row>
    <row r="56503" spans="68:73">
      <c r="BP56503" s="10"/>
      <c r="BQ56503" s="10"/>
      <c r="BR56503" s="10"/>
      <c r="BS56503" s="10"/>
      <c r="BT56503" s="10"/>
      <c r="BU56503" s="10"/>
    </row>
    <row r="56504" spans="68:73">
      <c r="BP56504" s="8"/>
      <c r="BQ56504" s="8"/>
      <c r="BR56504" s="8"/>
      <c r="BS56504" s="8"/>
      <c r="BT56504" s="8"/>
      <c r="BU56504" s="8"/>
    </row>
    <row r="56505" spans="68:73">
      <c r="BP56505" s="10"/>
      <c r="BQ56505" s="10"/>
      <c r="BR56505" s="10"/>
      <c r="BS56505" s="10"/>
      <c r="BT56505" s="10"/>
      <c r="BU56505" s="10"/>
    </row>
    <row r="56506" spans="68:73">
      <c r="BP56506" s="8"/>
      <c r="BQ56506" s="8"/>
      <c r="BR56506" s="8"/>
      <c r="BS56506" s="8"/>
      <c r="BT56506" s="8"/>
      <c r="BU56506" s="8"/>
    </row>
    <row r="56507" spans="68:73">
      <c r="BP56507" s="10"/>
      <c r="BQ56507" s="10"/>
      <c r="BR56507" s="10"/>
      <c r="BS56507" s="10"/>
      <c r="BT56507" s="10"/>
      <c r="BU56507" s="10"/>
    </row>
    <row r="56508" spans="68:73">
      <c r="BP56508" s="8"/>
      <c r="BQ56508" s="8"/>
      <c r="BR56508" s="8"/>
      <c r="BS56508" s="8"/>
      <c r="BT56508" s="8"/>
      <c r="BU56508" s="8"/>
    </row>
    <row r="56509" spans="68:73">
      <c r="BP56509" s="10"/>
      <c r="BQ56509" s="10"/>
      <c r="BR56509" s="10"/>
      <c r="BS56509" s="10"/>
      <c r="BT56509" s="10"/>
      <c r="BU56509" s="10"/>
    </row>
    <row r="56510" spans="68:73">
      <c r="BP56510" s="8"/>
      <c r="BQ56510" s="8"/>
      <c r="BR56510" s="8"/>
      <c r="BS56510" s="8"/>
      <c r="BT56510" s="8"/>
      <c r="BU56510" s="8"/>
    </row>
    <row r="56511" spans="68:73">
      <c r="BP56511" s="10"/>
      <c r="BQ56511" s="10"/>
      <c r="BR56511" s="10"/>
      <c r="BS56511" s="10"/>
      <c r="BT56511" s="10"/>
      <c r="BU56511" s="10"/>
    </row>
    <row r="56512" spans="68:73">
      <c r="BP56512" s="8"/>
      <c r="BQ56512" s="8"/>
      <c r="BR56512" s="8"/>
      <c r="BS56512" s="8"/>
      <c r="BT56512" s="8"/>
      <c r="BU56512" s="8"/>
    </row>
    <row r="56513" spans="68:73">
      <c r="BP56513" s="10"/>
      <c r="BQ56513" s="10"/>
      <c r="BR56513" s="10"/>
      <c r="BS56513" s="10"/>
      <c r="BT56513" s="10"/>
      <c r="BU56513" s="10"/>
    </row>
    <row r="56514" spans="68:73">
      <c r="BP56514" s="8"/>
      <c r="BQ56514" s="8"/>
      <c r="BR56514" s="8"/>
      <c r="BS56514" s="8"/>
      <c r="BT56514" s="8"/>
      <c r="BU56514" s="8"/>
    </row>
    <row r="56515" spans="68:73">
      <c r="BP56515" s="10"/>
      <c r="BQ56515" s="10"/>
      <c r="BR56515" s="10"/>
      <c r="BS56515" s="10"/>
      <c r="BT56515" s="10"/>
      <c r="BU56515" s="10"/>
    </row>
    <row r="56516" spans="68:73">
      <c r="BP56516" s="8"/>
      <c r="BQ56516" s="8"/>
      <c r="BR56516" s="8"/>
      <c r="BS56516" s="8"/>
      <c r="BT56516" s="8"/>
      <c r="BU56516" s="8"/>
    </row>
    <row r="56517" spans="68:73">
      <c r="BP56517" s="10"/>
      <c r="BQ56517" s="10"/>
      <c r="BR56517" s="10"/>
      <c r="BS56517" s="10"/>
      <c r="BT56517" s="10"/>
      <c r="BU56517" s="10"/>
    </row>
    <row r="56518" spans="68:73">
      <c r="BP56518" s="8"/>
      <c r="BQ56518" s="8"/>
      <c r="BR56518" s="8"/>
      <c r="BS56518" s="8"/>
      <c r="BT56518" s="8"/>
      <c r="BU56518" s="8"/>
    </row>
    <row r="56519" spans="68:73">
      <c r="BP56519" s="10"/>
      <c r="BQ56519" s="10"/>
      <c r="BR56519" s="10"/>
      <c r="BS56519" s="10"/>
      <c r="BT56519" s="10"/>
      <c r="BU56519" s="10"/>
    </row>
    <row r="56520" spans="68:73">
      <c r="BP56520" s="8"/>
      <c r="BQ56520" s="8"/>
      <c r="BR56520" s="8"/>
      <c r="BS56520" s="8"/>
      <c r="BT56520" s="8"/>
      <c r="BU56520" s="8"/>
    </row>
    <row r="56521" spans="68:73">
      <c r="BP56521" s="10"/>
      <c r="BQ56521" s="10"/>
      <c r="BR56521" s="10"/>
      <c r="BS56521" s="10"/>
      <c r="BT56521" s="10"/>
      <c r="BU56521" s="10"/>
    </row>
    <row r="56522" spans="68:73">
      <c r="BP56522" s="8"/>
      <c r="BQ56522" s="8"/>
      <c r="BR56522" s="8"/>
      <c r="BS56522" s="8"/>
      <c r="BT56522" s="8"/>
      <c r="BU56522" s="8"/>
    </row>
    <row r="56523" spans="68:73">
      <c r="BP56523" s="10"/>
      <c r="BQ56523" s="10"/>
      <c r="BR56523" s="10"/>
      <c r="BS56523" s="10"/>
      <c r="BT56523" s="10"/>
      <c r="BU56523" s="10"/>
    </row>
    <row r="56524" spans="68:73">
      <c r="BP56524" s="8"/>
      <c r="BQ56524" s="8"/>
      <c r="BR56524" s="8"/>
      <c r="BS56524" s="8"/>
      <c r="BT56524" s="8"/>
      <c r="BU56524" s="8"/>
    </row>
    <row r="56525" spans="68:73">
      <c r="BP56525" s="10"/>
      <c r="BQ56525" s="10"/>
      <c r="BR56525" s="10"/>
      <c r="BS56525" s="10"/>
      <c r="BT56525" s="10"/>
      <c r="BU56525" s="10"/>
    </row>
    <row r="56526" spans="68:73">
      <c r="BP56526" s="8"/>
      <c r="BQ56526" s="8"/>
      <c r="BR56526" s="8"/>
      <c r="BS56526" s="8"/>
      <c r="BT56526" s="8"/>
      <c r="BU56526" s="8"/>
    </row>
    <row r="56527" spans="68:73">
      <c r="BP56527" s="10"/>
      <c r="BQ56527" s="10"/>
      <c r="BR56527" s="10"/>
      <c r="BS56527" s="10"/>
      <c r="BT56527" s="10"/>
      <c r="BU56527" s="10"/>
    </row>
    <row r="56528" spans="68:73">
      <c r="BP56528" s="8"/>
      <c r="BQ56528" s="8"/>
      <c r="BR56528" s="8"/>
      <c r="BS56528" s="8"/>
      <c r="BT56528" s="8"/>
      <c r="BU56528" s="8"/>
    </row>
    <row r="56529" spans="68:73">
      <c r="BP56529" s="10"/>
      <c r="BQ56529" s="10"/>
      <c r="BR56529" s="10"/>
      <c r="BS56529" s="10"/>
      <c r="BT56529" s="10"/>
      <c r="BU56529" s="10"/>
    </row>
    <row r="56530" spans="68:73">
      <c r="BP56530" s="8"/>
      <c r="BQ56530" s="8"/>
      <c r="BR56530" s="8"/>
      <c r="BS56530" s="8"/>
      <c r="BT56530" s="8"/>
      <c r="BU56530" s="8"/>
    </row>
    <row r="56531" spans="68:73">
      <c r="BP56531" s="10"/>
      <c r="BQ56531" s="10"/>
      <c r="BR56531" s="10"/>
      <c r="BS56531" s="10"/>
      <c r="BT56531" s="10"/>
      <c r="BU56531" s="10"/>
    </row>
    <row r="56532" spans="68:73">
      <c r="BP56532" s="8"/>
      <c r="BQ56532" s="8"/>
      <c r="BR56532" s="8"/>
      <c r="BS56532" s="8"/>
      <c r="BT56532" s="8"/>
      <c r="BU56532" s="8"/>
    </row>
    <row r="56533" spans="68:73">
      <c r="BP56533" s="10"/>
      <c r="BQ56533" s="10"/>
      <c r="BR56533" s="10"/>
      <c r="BS56533" s="10"/>
      <c r="BT56533" s="10"/>
      <c r="BU56533" s="10"/>
    </row>
    <row r="56534" spans="68:73">
      <c r="BP56534" s="8"/>
      <c r="BQ56534" s="8"/>
      <c r="BR56534" s="8"/>
      <c r="BS56534" s="8"/>
      <c r="BT56534" s="8"/>
      <c r="BU56534" s="8"/>
    </row>
    <row r="56535" spans="68:73">
      <c r="BP56535" s="10"/>
      <c r="BQ56535" s="10"/>
      <c r="BR56535" s="10"/>
      <c r="BS56535" s="10"/>
      <c r="BT56535" s="10"/>
      <c r="BU56535" s="10"/>
    </row>
    <row r="56536" spans="68:73">
      <c r="BP56536" s="8"/>
      <c r="BQ56536" s="8"/>
      <c r="BR56536" s="8"/>
      <c r="BS56536" s="8"/>
      <c r="BT56536" s="8"/>
      <c r="BU56536" s="8"/>
    </row>
    <row r="56537" spans="68:73">
      <c r="BP56537" s="10"/>
      <c r="BQ56537" s="10"/>
      <c r="BR56537" s="10"/>
      <c r="BS56537" s="10"/>
      <c r="BT56537" s="10"/>
      <c r="BU56537" s="10"/>
    </row>
    <row r="56538" spans="68:73">
      <c r="BP56538" s="8"/>
      <c r="BQ56538" s="8"/>
      <c r="BR56538" s="8"/>
      <c r="BS56538" s="8"/>
      <c r="BT56538" s="8"/>
      <c r="BU56538" s="8"/>
    </row>
    <row r="56539" spans="68:73">
      <c r="BP56539" s="10"/>
      <c r="BQ56539" s="10"/>
      <c r="BR56539" s="10"/>
      <c r="BS56539" s="10"/>
      <c r="BT56539" s="10"/>
      <c r="BU56539" s="10"/>
    </row>
    <row r="56540" spans="68:73">
      <c r="BP56540" s="8"/>
      <c r="BQ56540" s="8"/>
      <c r="BR56540" s="8"/>
      <c r="BS56540" s="8"/>
      <c r="BT56540" s="8"/>
      <c r="BU56540" s="8"/>
    </row>
    <row r="56541" spans="68:73">
      <c r="BP56541" s="10"/>
      <c r="BQ56541" s="10"/>
      <c r="BR56541" s="10"/>
      <c r="BS56541" s="10"/>
      <c r="BT56541" s="10"/>
      <c r="BU56541" s="10"/>
    </row>
    <row r="56542" spans="68:73">
      <c r="BP56542" s="8"/>
      <c r="BQ56542" s="8"/>
      <c r="BR56542" s="8"/>
      <c r="BS56542" s="8"/>
      <c r="BT56542" s="8"/>
      <c r="BU56542" s="8"/>
    </row>
    <row r="56543" spans="68:73">
      <c r="BP56543" s="10"/>
      <c r="BQ56543" s="10"/>
      <c r="BR56543" s="10"/>
      <c r="BS56543" s="10"/>
      <c r="BT56543" s="10"/>
      <c r="BU56543" s="10"/>
    </row>
    <row r="56544" spans="68:73">
      <c r="BP56544" s="8"/>
      <c r="BQ56544" s="8"/>
      <c r="BR56544" s="8"/>
      <c r="BS56544" s="8"/>
      <c r="BT56544" s="8"/>
      <c r="BU56544" s="8"/>
    </row>
    <row r="56545" spans="68:73">
      <c r="BP56545" s="10"/>
      <c r="BQ56545" s="10"/>
      <c r="BR56545" s="10"/>
      <c r="BS56545" s="10"/>
      <c r="BT56545" s="10"/>
      <c r="BU56545" s="10"/>
    </row>
    <row r="56546" spans="68:73">
      <c r="BP56546" s="8"/>
      <c r="BQ56546" s="8"/>
      <c r="BR56546" s="8"/>
      <c r="BS56546" s="8"/>
      <c r="BT56546" s="8"/>
      <c r="BU56546" s="8"/>
    </row>
    <row r="56547" spans="68:73">
      <c r="BP56547" s="10"/>
      <c r="BQ56547" s="10"/>
      <c r="BR56547" s="10"/>
      <c r="BS56547" s="10"/>
      <c r="BT56547" s="10"/>
      <c r="BU56547" s="10"/>
    </row>
    <row r="56548" spans="68:73">
      <c r="BP56548" s="8"/>
      <c r="BQ56548" s="8"/>
      <c r="BR56548" s="8"/>
      <c r="BS56548" s="8"/>
      <c r="BT56548" s="8"/>
      <c r="BU56548" s="8"/>
    </row>
    <row r="56549" spans="68:73">
      <c r="BP56549" s="10"/>
      <c r="BQ56549" s="10"/>
      <c r="BR56549" s="10"/>
      <c r="BS56549" s="10"/>
      <c r="BT56549" s="10"/>
      <c r="BU56549" s="10"/>
    </row>
    <row r="56550" spans="68:73">
      <c r="BP56550" s="8"/>
      <c r="BQ56550" s="8"/>
      <c r="BR56550" s="8"/>
      <c r="BS56550" s="8"/>
      <c r="BT56550" s="8"/>
      <c r="BU56550" s="8"/>
    </row>
    <row r="56551" spans="68:73">
      <c r="BP56551" s="10"/>
      <c r="BQ56551" s="10"/>
      <c r="BR56551" s="10"/>
      <c r="BS56551" s="10"/>
      <c r="BT56551" s="10"/>
      <c r="BU56551" s="10"/>
    </row>
    <row r="56552" spans="68:73">
      <c r="BP56552" s="8"/>
      <c r="BQ56552" s="8"/>
      <c r="BR56552" s="8"/>
      <c r="BS56552" s="8"/>
      <c r="BT56552" s="8"/>
      <c r="BU56552" s="8"/>
    </row>
    <row r="56553" spans="68:73">
      <c r="BP56553" s="10"/>
      <c r="BQ56553" s="10"/>
      <c r="BR56553" s="10"/>
      <c r="BS56553" s="10"/>
      <c r="BT56553" s="10"/>
      <c r="BU56553" s="10"/>
    </row>
    <row r="56554" spans="68:73">
      <c r="BP56554" s="8"/>
      <c r="BQ56554" s="8"/>
      <c r="BR56554" s="8"/>
      <c r="BS56554" s="8"/>
      <c r="BT56554" s="8"/>
      <c r="BU56554" s="8"/>
    </row>
    <row r="56555" spans="68:73">
      <c r="BP56555" s="10"/>
      <c r="BQ56555" s="10"/>
      <c r="BR56555" s="10"/>
      <c r="BS56555" s="10"/>
      <c r="BT56555" s="10"/>
      <c r="BU56555" s="10"/>
    </row>
    <row r="56556" spans="68:73">
      <c r="BP56556" s="8"/>
      <c r="BQ56556" s="8"/>
      <c r="BR56556" s="8"/>
      <c r="BS56556" s="8"/>
      <c r="BT56556" s="8"/>
      <c r="BU56556" s="8"/>
    </row>
    <row r="56557" spans="68:73">
      <c r="BP56557" s="10"/>
      <c r="BQ56557" s="10"/>
      <c r="BR56557" s="10"/>
      <c r="BS56557" s="10"/>
      <c r="BT56557" s="10"/>
      <c r="BU56557" s="10"/>
    </row>
    <row r="56558" spans="68:73">
      <c r="BP56558" s="8"/>
      <c r="BQ56558" s="8"/>
      <c r="BR56558" s="8"/>
      <c r="BS56558" s="8"/>
      <c r="BT56558" s="8"/>
      <c r="BU56558" s="8"/>
    </row>
    <row r="56559" spans="68:73">
      <c r="BP56559" s="10"/>
      <c r="BQ56559" s="10"/>
      <c r="BR56559" s="10"/>
      <c r="BS56559" s="10"/>
      <c r="BT56559" s="10"/>
      <c r="BU56559" s="10"/>
    </row>
    <row r="56560" spans="68:73">
      <c r="BP56560" s="8"/>
      <c r="BQ56560" s="8"/>
      <c r="BR56560" s="8"/>
      <c r="BS56560" s="8"/>
      <c r="BT56560" s="8"/>
      <c r="BU56560" s="8"/>
    </row>
    <row r="56561" spans="68:73">
      <c r="BP56561" s="10"/>
      <c r="BQ56561" s="10"/>
      <c r="BR56561" s="10"/>
      <c r="BS56561" s="10"/>
      <c r="BT56561" s="10"/>
      <c r="BU56561" s="10"/>
    </row>
    <row r="56562" spans="68:73">
      <c r="BP56562" s="8"/>
      <c r="BQ56562" s="8"/>
      <c r="BR56562" s="8"/>
      <c r="BS56562" s="8"/>
      <c r="BT56562" s="8"/>
      <c r="BU56562" s="8"/>
    </row>
    <row r="56563" spans="68:73">
      <c r="BP56563" s="10"/>
      <c r="BQ56563" s="10"/>
      <c r="BR56563" s="10"/>
      <c r="BS56563" s="10"/>
      <c r="BT56563" s="10"/>
      <c r="BU56563" s="10"/>
    </row>
    <row r="56564" spans="68:73">
      <c r="BP56564" s="8"/>
      <c r="BQ56564" s="8"/>
      <c r="BR56564" s="8"/>
      <c r="BS56564" s="8"/>
      <c r="BT56564" s="8"/>
      <c r="BU56564" s="8"/>
    </row>
    <row r="56565" spans="68:73">
      <c r="BP56565" s="10"/>
      <c r="BQ56565" s="10"/>
      <c r="BR56565" s="10"/>
      <c r="BS56565" s="10"/>
      <c r="BT56565" s="10"/>
      <c r="BU56565" s="10"/>
    </row>
    <row r="56566" spans="68:73">
      <c r="BP56566" s="8"/>
      <c r="BQ56566" s="8"/>
      <c r="BR56566" s="8"/>
      <c r="BS56566" s="8"/>
      <c r="BT56566" s="8"/>
      <c r="BU56566" s="8"/>
    </row>
    <row r="56567" spans="68:73">
      <c r="BP56567" s="10"/>
      <c r="BQ56567" s="10"/>
      <c r="BR56567" s="10"/>
      <c r="BS56567" s="10"/>
      <c r="BT56567" s="10"/>
      <c r="BU56567" s="10"/>
    </row>
    <row r="56568" spans="68:73">
      <c r="BP56568" s="8"/>
      <c r="BQ56568" s="8"/>
      <c r="BR56568" s="8"/>
      <c r="BS56568" s="8"/>
      <c r="BT56568" s="8"/>
      <c r="BU56568" s="8"/>
    </row>
    <row r="56569" spans="68:73">
      <c r="BP56569" s="10"/>
      <c r="BQ56569" s="10"/>
      <c r="BR56569" s="10"/>
      <c r="BS56569" s="10"/>
      <c r="BT56569" s="10"/>
      <c r="BU56569" s="10"/>
    </row>
    <row r="56570" spans="68:73">
      <c r="BP56570" s="8"/>
      <c r="BQ56570" s="8"/>
      <c r="BR56570" s="8"/>
      <c r="BS56570" s="8"/>
      <c r="BT56570" s="8"/>
      <c r="BU56570" s="8"/>
    </row>
    <row r="56571" spans="68:73">
      <c r="BP56571" s="10"/>
      <c r="BQ56571" s="10"/>
      <c r="BR56571" s="10"/>
      <c r="BS56571" s="10"/>
      <c r="BT56571" s="10"/>
      <c r="BU56571" s="10"/>
    </row>
    <row r="56572" spans="68:73">
      <c r="BP56572" s="8"/>
      <c r="BQ56572" s="8"/>
      <c r="BR56572" s="8"/>
      <c r="BS56572" s="8"/>
      <c r="BT56572" s="8"/>
      <c r="BU56572" s="8"/>
    </row>
    <row r="56573" spans="68:73">
      <c r="BP56573" s="10"/>
      <c r="BQ56573" s="10"/>
      <c r="BR56573" s="10"/>
      <c r="BS56573" s="10"/>
      <c r="BT56573" s="10"/>
      <c r="BU56573" s="10"/>
    </row>
    <row r="56574" spans="68:73">
      <c r="BP56574" s="8"/>
      <c r="BQ56574" s="8"/>
      <c r="BR56574" s="8"/>
      <c r="BS56574" s="8"/>
      <c r="BT56574" s="8"/>
      <c r="BU56574" s="8"/>
    </row>
    <row r="56575" spans="68:73">
      <c r="BP56575" s="10"/>
      <c r="BQ56575" s="10"/>
      <c r="BR56575" s="10"/>
      <c r="BS56575" s="10"/>
      <c r="BT56575" s="10"/>
      <c r="BU56575" s="10"/>
    </row>
    <row r="56576" spans="68:73">
      <c r="BP56576" s="8"/>
      <c r="BQ56576" s="8"/>
      <c r="BR56576" s="8"/>
      <c r="BS56576" s="8"/>
      <c r="BT56576" s="8"/>
      <c r="BU56576" s="8"/>
    </row>
    <row r="56577" spans="68:73">
      <c r="BP56577" s="10"/>
      <c r="BQ56577" s="10"/>
      <c r="BR56577" s="10"/>
      <c r="BS56577" s="10"/>
      <c r="BT56577" s="10"/>
      <c r="BU56577" s="10"/>
    </row>
    <row r="56578" spans="68:73">
      <c r="BP56578" s="8"/>
      <c r="BQ56578" s="8"/>
      <c r="BR56578" s="8"/>
      <c r="BS56578" s="8"/>
      <c r="BT56578" s="8"/>
      <c r="BU56578" s="8"/>
    </row>
    <row r="56579" spans="68:73">
      <c r="BP56579" s="10"/>
      <c r="BQ56579" s="10"/>
      <c r="BR56579" s="10"/>
      <c r="BS56579" s="10"/>
      <c r="BT56579" s="10"/>
      <c r="BU56579" s="10"/>
    </row>
    <row r="56580" spans="68:73">
      <c r="BP56580" s="8"/>
      <c r="BQ56580" s="8"/>
      <c r="BR56580" s="8"/>
      <c r="BS56580" s="8"/>
      <c r="BT56580" s="8"/>
      <c r="BU56580" s="8"/>
    </row>
    <row r="56581" spans="68:73">
      <c r="BP56581" s="10"/>
      <c r="BQ56581" s="10"/>
      <c r="BR56581" s="10"/>
      <c r="BS56581" s="10"/>
      <c r="BT56581" s="10"/>
      <c r="BU56581" s="10"/>
    </row>
    <row r="56582" spans="68:73">
      <c r="BP56582" s="8"/>
      <c r="BQ56582" s="8"/>
      <c r="BR56582" s="8"/>
      <c r="BS56582" s="8"/>
      <c r="BT56582" s="8"/>
      <c r="BU56582" s="8"/>
    </row>
    <row r="56583" spans="68:73">
      <c r="BP56583" s="10"/>
      <c r="BQ56583" s="10"/>
      <c r="BR56583" s="10"/>
      <c r="BS56583" s="10"/>
      <c r="BT56583" s="10"/>
      <c r="BU56583" s="10"/>
    </row>
    <row r="56584" spans="68:73">
      <c r="BP56584" s="8"/>
      <c r="BQ56584" s="8"/>
      <c r="BR56584" s="8"/>
      <c r="BS56584" s="8"/>
      <c r="BT56584" s="8"/>
      <c r="BU56584" s="8"/>
    </row>
    <row r="56585" spans="68:73">
      <c r="BP56585" s="10"/>
      <c r="BQ56585" s="10"/>
      <c r="BR56585" s="10"/>
      <c r="BS56585" s="10"/>
      <c r="BT56585" s="10"/>
      <c r="BU56585" s="10"/>
    </row>
    <row r="56586" spans="68:73">
      <c r="BP56586" s="8"/>
      <c r="BQ56586" s="8"/>
      <c r="BR56586" s="8"/>
      <c r="BS56586" s="8"/>
      <c r="BT56586" s="8"/>
      <c r="BU56586" s="8"/>
    </row>
    <row r="56587" spans="68:73">
      <c r="BP56587" s="10"/>
      <c r="BQ56587" s="10"/>
      <c r="BR56587" s="10"/>
      <c r="BS56587" s="10"/>
      <c r="BT56587" s="10"/>
      <c r="BU56587" s="10"/>
    </row>
    <row r="56588" spans="68:73">
      <c r="BP56588" s="8"/>
      <c r="BQ56588" s="8"/>
      <c r="BR56588" s="8"/>
      <c r="BS56588" s="8"/>
      <c r="BT56588" s="8"/>
      <c r="BU56588" s="8"/>
    </row>
    <row r="56589" spans="68:73">
      <c r="BP56589" s="10"/>
      <c r="BQ56589" s="10"/>
      <c r="BR56589" s="10"/>
      <c r="BS56589" s="10"/>
      <c r="BT56589" s="10"/>
      <c r="BU56589" s="10"/>
    </row>
    <row r="56590" spans="68:73">
      <c r="BP56590" s="8"/>
      <c r="BQ56590" s="8"/>
      <c r="BR56590" s="8"/>
      <c r="BS56590" s="8"/>
      <c r="BT56590" s="8"/>
      <c r="BU56590" s="8"/>
    </row>
    <row r="56591" spans="68:73">
      <c r="BP56591" s="10"/>
      <c r="BQ56591" s="10"/>
      <c r="BR56591" s="10"/>
      <c r="BS56591" s="10"/>
      <c r="BT56591" s="10"/>
      <c r="BU56591" s="10"/>
    </row>
    <row r="56592" spans="68:73">
      <c r="BP56592" s="8"/>
      <c r="BQ56592" s="8"/>
      <c r="BR56592" s="8"/>
      <c r="BS56592" s="8"/>
      <c r="BT56592" s="8"/>
      <c r="BU56592" s="8"/>
    </row>
    <row r="56593" spans="68:73">
      <c r="BP56593" s="10"/>
      <c r="BQ56593" s="10"/>
      <c r="BR56593" s="10"/>
      <c r="BS56593" s="10"/>
      <c r="BT56593" s="10"/>
      <c r="BU56593" s="10"/>
    </row>
    <row r="56594" spans="68:73">
      <c r="BP56594" s="8"/>
      <c r="BQ56594" s="8"/>
      <c r="BR56594" s="8"/>
      <c r="BS56594" s="8"/>
      <c r="BT56594" s="8"/>
      <c r="BU56594" s="8"/>
    </row>
    <row r="56595" spans="68:73">
      <c r="BP56595" s="10"/>
      <c r="BQ56595" s="10"/>
      <c r="BR56595" s="10"/>
      <c r="BS56595" s="10"/>
      <c r="BT56595" s="10"/>
      <c r="BU56595" s="10"/>
    </row>
    <row r="56596" spans="68:73">
      <c r="BP56596" s="8"/>
      <c r="BQ56596" s="8"/>
      <c r="BR56596" s="8"/>
      <c r="BS56596" s="8"/>
      <c r="BT56596" s="8"/>
      <c r="BU56596" s="8"/>
    </row>
    <row r="56597" spans="68:73">
      <c r="BP56597" s="10"/>
      <c r="BQ56597" s="10"/>
      <c r="BR56597" s="10"/>
      <c r="BS56597" s="10"/>
      <c r="BT56597" s="10"/>
      <c r="BU56597" s="10"/>
    </row>
    <row r="56598" spans="68:73">
      <c r="BP56598" s="8"/>
      <c r="BQ56598" s="8"/>
      <c r="BR56598" s="8"/>
      <c r="BS56598" s="8"/>
      <c r="BT56598" s="8"/>
      <c r="BU56598" s="8"/>
    </row>
    <row r="56599" spans="68:73">
      <c r="BP56599" s="10"/>
      <c r="BQ56599" s="10"/>
      <c r="BR56599" s="10"/>
      <c r="BS56599" s="10"/>
      <c r="BT56599" s="10"/>
      <c r="BU56599" s="10"/>
    </row>
    <row r="56600" spans="68:73">
      <c r="BP56600" s="8"/>
      <c r="BQ56600" s="8"/>
      <c r="BR56600" s="8"/>
      <c r="BS56600" s="8"/>
      <c r="BT56600" s="8"/>
      <c r="BU56600" s="8"/>
    </row>
    <row r="56601" spans="68:73">
      <c r="BP56601" s="10"/>
      <c r="BQ56601" s="10"/>
      <c r="BR56601" s="10"/>
      <c r="BS56601" s="10"/>
      <c r="BT56601" s="10"/>
      <c r="BU56601" s="10"/>
    </row>
    <row r="56602" spans="68:73">
      <c r="BP56602" s="8"/>
      <c r="BQ56602" s="8"/>
      <c r="BR56602" s="8"/>
      <c r="BS56602" s="8"/>
      <c r="BT56602" s="8"/>
      <c r="BU56602" s="8"/>
    </row>
    <row r="56603" spans="68:73">
      <c r="BP56603" s="10"/>
      <c r="BQ56603" s="10"/>
      <c r="BR56603" s="10"/>
      <c r="BS56603" s="10"/>
      <c r="BT56603" s="10"/>
      <c r="BU56603" s="10"/>
    </row>
    <row r="56604" spans="68:73">
      <c r="BP56604" s="8"/>
      <c r="BQ56604" s="8"/>
      <c r="BR56604" s="8"/>
      <c r="BS56604" s="8"/>
      <c r="BT56604" s="8"/>
      <c r="BU56604" s="8"/>
    </row>
    <row r="56605" spans="68:73">
      <c r="BP56605" s="10"/>
      <c r="BQ56605" s="10"/>
      <c r="BR56605" s="10"/>
      <c r="BS56605" s="10"/>
      <c r="BT56605" s="10"/>
      <c r="BU56605" s="10"/>
    </row>
    <row r="56606" spans="68:73">
      <c r="BP56606" s="8"/>
      <c r="BQ56606" s="8"/>
      <c r="BR56606" s="8"/>
      <c r="BS56606" s="8"/>
      <c r="BT56606" s="8"/>
      <c r="BU56606" s="8"/>
    </row>
    <row r="56607" spans="68:73">
      <c r="BP56607" s="10"/>
      <c r="BQ56607" s="10"/>
      <c r="BR56607" s="10"/>
      <c r="BS56607" s="10"/>
      <c r="BT56607" s="10"/>
      <c r="BU56607" s="10"/>
    </row>
    <row r="56608" spans="68:73">
      <c r="BP56608" s="8"/>
      <c r="BQ56608" s="8"/>
      <c r="BR56608" s="8"/>
      <c r="BS56608" s="8"/>
      <c r="BT56608" s="8"/>
      <c r="BU56608" s="8"/>
    </row>
    <row r="56609" spans="68:73">
      <c r="BP56609" s="10"/>
      <c r="BQ56609" s="10"/>
      <c r="BR56609" s="10"/>
      <c r="BS56609" s="10"/>
      <c r="BT56609" s="10"/>
      <c r="BU56609" s="10"/>
    </row>
    <row r="56610" spans="68:73">
      <c r="BP56610" s="8"/>
      <c r="BQ56610" s="8"/>
      <c r="BR56610" s="8"/>
      <c r="BS56610" s="8"/>
      <c r="BT56610" s="8"/>
      <c r="BU56610" s="8"/>
    </row>
    <row r="56611" spans="68:73">
      <c r="BP56611" s="10"/>
      <c r="BQ56611" s="10"/>
      <c r="BR56611" s="10"/>
      <c r="BS56611" s="10"/>
      <c r="BT56611" s="10"/>
      <c r="BU56611" s="10"/>
    </row>
    <row r="56612" spans="68:73">
      <c r="BP56612" s="8"/>
      <c r="BQ56612" s="8"/>
      <c r="BR56612" s="8"/>
      <c r="BS56612" s="8"/>
      <c r="BT56612" s="8"/>
      <c r="BU56612" s="8"/>
    </row>
    <row r="56613" spans="68:73">
      <c r="BP56613" s="10"/>
      <c r="BQ56613" s="10"/>
      <c r="BR56613" s="10"/>
      <c r="BS56613" s="10"/>
      <c r="BT56613" s="10"/>
      <c r="BU56613" s="10"/>
    </row>
    <row r="56614" spans="68:73">
      <c r="BP56614" s="8"/>
      <c r="BQ56614" s="8"/>
      <c r="BR56614" s="8"/>
      <c r="BS56614" s="8"/>
      <c r="BT56614" s="8"/>
      <c r="BU56614" s="8"/>
    </row>
    <row r="56615" spans="68:73">
      <c r="BP56615" s="10"/>
      <c r="BQ56615" s="10"/>
      <c r="BR56615" s="10"/>
      <c r="BS56615" s="10"/>
      <c r="BT56615" s="10"/>
      <c r="BU56615" s="10"/>
    </row>
    <row r="56616" spans="68:73">
      <c r="BP56616" s="8"/>
      <c r="BQ56616" s="8"/>
      <c r="BR56616" s="8"/>
      <c r="BS56616" s="8"/>
      <c r="BT56616" s="8"/>
      <c r="BU56616" s="8"/>
    </row>
    <row r="56617" spans="68:73">
      <c r="BP56617" s="10"/>
      <c r="BQ56617" s="10"/>
      <c r="BR56617" s="10"/>
      <c r="BS56617" s="10"/>
      <c r="BT56617" s="10"/>
      <c r="BU56617" s="10"/>
    </row>
    <row r="56618" spans="68:73">
      <c r="BP56618" s="8"/>
      <c r="BQ56618" s="8"/>
      <c r="BR56618" s="8"/>
      <c r="BS56618" s="8"/>
      <c r="BT56618" s="8"/>
      <c r="BU56618" s="8"/>
    </row>
    <row r="56619" spans="68:73">
      <c r="BP56619" s="10"/>
      <c r="BQ56619" s="10"/>
      <c r="BR56619" s="10"/>
      <c r="BS56619" s="10"/>
      <c r="BT56619" s="10"/>
      <c r="BU56619" s="10"/>
    </row>
    <row r="56620" spans="68:73">
      <c r="BP56620" s="8"/>
      <c r="BQ56620" s="8"/>
      <c r="BR56620" s="8"/>
      <c r="BS56620" s="8"/>
      <c r="BT56620" s="8"/>
      <c r="BU56620" s="8"/>
    </row>
    <row r="56621" spans="68:73">
      <c r="BP56621" s="10"/>
      <c r="BQ56621" s="10"/>
      <c r="BR56621" s="10"/>
      <c r="BS56621" s="10"/>
      <c r="BT56621" s="10"/>
      <c r="BU56621" s="10"/>
    </row>
    <row r="56622" spans="68:73">
      <c r="BP56622" s="8"/>
      <c r="BQ56622" s="8"/>
      <c r="BR56622" s="8"/>
      <c r="BS56622" s="8"/>
      <c r="BT56622" s="8"/>
      <c r="BU56622" s="8"/>
    </row>
    <row r="56623" spans="68:73">
      <c r="BP56623" s="10"/>
      <c r="BQ56623" s="10"/>
      <c r="BR56623" s="10"/>
      <c r="BS56623" s="10"/>
      <c r="BT56623" s="10"/>
      <c r="BU56623" s="10"/>
    </row>
    <row r="56624" spans="68:73">
      <c r="BP56624" s="8"/>
      <c r="BQ56624" s="8"/>
      <c r="BR56624" s="8"/>
      <c r="BS56624" s="8"/>
      <c r="BT56624" s="8"/>
      <c r="BU56624" s="8"/>
    </row>
    <row r="56625" spans="68:73">
      <c r="BP56625" s="10"/>
      <c r="BQ56625" s="10"/>
      <c r="BR56625" s="10"/>
      <c r="BS56625" s="10"/>
      <c r="BT56625" s="10"/>
      <c r="BU56625" s="10"/>
    </row>
    <row r="56626" spans="68:73">
      <c r="BP56626" s="8"/>
      <c r="BQ56626" s="8"/>
      <c r="BR56626" s="8"/>
      <c r="BS56626" s="8"/>
      <c r="BT56626" s="8"/>
      <c r="BU56626" s="8"/>
    </row>
    <row r="56627" spans="68:73">
      <c r="BP56627" s="10"/>
      <c r="BQ56627" s="10"/>
      <c r="BR56627" s="10"/>
      <c r="BS56627" s="10"/>
      <c r="BT56627" s="10"/>
      <c r="BU56627" s="10"/>
    </row>
    <row r="56628" spans="68:73">
      <c r="BP56628" s="8"/>
      <c r="BQ56628" s="8"/>
      <c r="BR56628" s="8"/>
      <c r="BS56628" s="8"/>
      <c r="BT56628" s="8"/>
      <c r="BU56628" s="8"/>
    </row>
    <row r="56629" spans="68:73">
      <c r="BP56629" s="10"/>
      <c r="BQ56629" s="10"/>
      <c r="BR56629" s="10"/>
      <c r="BS56629" s="10"/>
      <c r="BT56629" s="10"/>
      <c r="BU56629" s="10"/>
    </row>
    <row r="56630" spans="68:73">
      <c r="BP56630" s="8"/>
      <c r="BQ56630" s="8"/>
      <c r="BR56630" s="8"/>
      <c r="BS56630" s="8"/>
      <c r="BT56630" s="8"/>
      <c r="BU56630" s="8"/>
    </row>
    <row r="56631" spans="68:73">
      <c r="BP56631" s="10"/>
      <c r="BQ56631" s="10"/>
      <c r="BR56631" s="10"/>
      <c r="BS56631" s="10"/>
      <c r="BT56631" s="10"/>
      <c r="BU56631" s="10"/>
    </row>
    <row r="56632" spans="68:73">
      <c r="BP56632" s="8"/>
      <c r="BQ56632" s="8"/>
      <c r="BR56632" s="8"/>
      <c r="BS56632" s="8"/>
      <c r="BT56632" s="8"/>
      <c r="BU56632" s="8"/>
    </row>
    <row r="56633" spans="68:73">
      <c r="BP56633" s="10"/>
      <c r="BQ56633" s="10"/>
      <c r="BR56633" s="10"/>
      <c r="BS56633" s="10"/>
      <c r="BT56633" s="10"/>
      <c r="BU56633" s="10"/>
    </row>
    <row r="56634" spans="68:73">
      <c r="BP56634" s="8"/>
      <c r="BQ56634" s="8"/>
      <c r="BR56634" s="8"/>
      <c r="BS56634" s="8"/>
      <c r="BT56634" s="8"/>
      <c r="BU56634" s="8"/>
    </row>
    <row r="56635" spans="68:73">
      <c r="BP56635" s="10"/>
      <c r="BQ56635" s="10"/>
      <c r="BR56635" s="10"/>
      <c r="BS56635" s="10"/>
      <c r="BT56635" s="10"/>
      <c r="BU56635" s="10"/>
    </row>
    <row r="56636" spans="68:73">
      <c r="BP56636" s="8"/>
      <c r="BQ56636" s="8"/>
      <c r="BR56636" s="8"/>
      <c r="BS56636" s="8"/>
      <c r="BT56636" s="8"/>
      <c r="BU56636" s="8"/>
    </row>
    <row r="56637" spans="68:73">
      <c r="BP56637" s="10"/>
      <c r="BQ56637" s="10"/>
      <c r="BR56637" s="10"/>
      <c r="BS56637" s="10"/>
      <c r="BT56637" s="10"/>
      <c r="BU56637" s="10"/>
    </row>
    <row r="56638" spans="68:73">
      <c r="BP56638" s="8"/>
      <c r="BQ56638" s="8"/>
      <c r="BR56638" s="8"/>
      <c r="BS56638" s="8"/>
      <c r="BT56638" s="8"/>
      <c r="BU56638" s="8"/>
    </row>
    <row r="56639" spans="68:73">
      <c r="BP56639" s="10"/>
      <c r="BQ56639" s="10"/>
      <c r="BR56639" s="10"/>
      <c r="BS56639" s="10"/>
      <c r="BT56639" s="10"/>
      <c r="BU56639" s="10"/>
    </row>
    <row r="56640" spans="68:73">
      <c r="BP56640" s="8"/>
      <c r="BQ56640" s="8"/>
      <c r="BR56640" s="8"/>
      <c r="BS56640" s="8"/>
      <c r="BT56640" s="8"/>
      <c r="BU56640" s="8"/>
    </row>
    <row r="56641" spans="68:73">
      <c r="BP56641" s="10"/>
      <c r="BQ56641" s="10"/>
      <c r="BR56641" s="10"/>
      <c r="BS56641" s="10"/>
      <c r="BT56641" s="10"/>
      <c r="BU56641" s="10"/>
    </row>
    <row r="56642" spans="68:73">
      <c r="BP56642" s="8"/>
      <c r="BQ56642" s="8"/>
      <c r="BR56642" s="8"/>
      <c r="BS56642" s="8"/>
      <c r="BT56642" s="8"/>
      <c r="BU56642" s="8"/>
    </row>
    <row r="56643" spans="68:73">
      <c r="BP56643" s="10"/>
      <c r="BQ56643" s="10"/>
      <c r="BR56643" s="10"/>
      <c r="BS56643" s="10"/>
      <c r="BT56643" s="10"/>
      <c r="BU56643" s="10"/>
    </row>
    <row r="56644" spans="68:73">
      <c r="BP56644" s="8"/>
      <c r="BQ56644" s="8"/>
      <c r="BR56644" s="8"/>
      <c r="BS56644" s="8"/>
      <c r="BT56644" s="8"/>
      <c r="BU56644" s="8"/>
    </row>
    <row r="56645" spans="68:73">
      <c r="BP56645" s="10"/>
      <c r="BQ56645" s="10"/>
      <c r="BR56645" s="10"/>
      <c r="BS56645" s="10"/>
      <c r="BT56645" s="10"/>
      <c r="BU56645" s="10"/>
    </row>
    <row r="56646" spans="68:73">
      <c r="BP56646" s="8"/>
      <c r="BQ56646" s="8"/>
      <c r="BR56646" s="8"/>
      <c r="BS56646" s="8"/>
      <c r="BT56646" s="8"/>
      <c r="BU56646" s="8"/>
    </row>
    <row r="56647" spans="68:73">
      <c r="BP56647" s="10"/>
      <c r="BQ56647" s="10"/>
      <c r="BR56647" s="10"/>
      <c r="BS56647" s="10"/>
      <c r="BT56647" s="10"/>
      <c r="BU56647" s="10"/>
    </row>
    <row r="56648" spans="68:73">
      <c r="BP56648" s="8"/>
      <c r="BQ56648" s="8"/>
      <c r="BR56648" s="8"/>
      <c r="BS56648" s="8"/>
      <c r="BT56648" s="8"/>
      <c r="BU56648" s="8"/>
    </row>
    <row r="56649" spans="68:73">
      <c r="BP56649" s="10"/>
      <c r="BQ56649" s="10"/>
      <c r="BR56649" s="10"/>
      <c r="BS56649" s="10"/>
      <c r="BT56649" s="10"/>
      <c r="BU56649" s="10"/>
    </row>
    <row r="56650" spans="68:73">
      <c r="BP56650" s="8"/>
      <c r="BQ56650" s="8"/>
      <c r="BR56650" s="8"/>
      <c r="BS56650" s="8"/>
      <c r="BT56650" s="8"/>
      <c r="BU56650" s="8"/>
    </row>
    <row r="56651" spans="68:73">
      <c r="BP56651" s="10"/>
      <c r="BQ56651" s="10"/>
      <c r="BR56651" s="10"/>
      <c r="BS56651" s="10"/>
      <c r="BT56651" s="10"/>
      <c r="BU56651" s="10"/>
    </row>
    <row r="56652" spans="68:73">
      <c r="BP56652" s="8"/>
      <c r="BQ56652" s="8"/>
      <c r="BR56652" s="8"/>
      <c r="BS56652" s="8"/>
      <c r="BT56652" s="8"/>
      <c r="BU56652" s="8"/>
    </row>
    <row r="56653" spans="68:73">
      <c r="BP56653" s="10"/>
      <c r="BQ56653" s="10"/>
      <c r="BR56653" s="10"/>
      <c r="BS56653" s="10"/>
      <c r="BT56653" s="10"/>
      <c r="BU56653" s="10"/>
    </row>
    <row r="56654" spans="68:73">
      <c r="BP56654" s="8"/>
      <c r="BQ56654" s="8"/>
      <c r="BR56654" s="8"/>
      <c r="BS56654" s="8"/>
      <c r="BT56654" s="8"/>
      <c r="BU56654" s="8"/>
    </row>
    <row r="56655" spans="68:73">
      <c r="BP56655" s="10"/>
      <c r="BQ56655" s="10"/>
      <c r="BR56655" s="10"/>
      <c r="BS56655" s="10"/>
      <c r="BT56655" s="10"/>
      <c r="BU56655" s="10"/>
    </row>
    <row r="56656" spans="68:73">
      <c r="BP56656" s="8"/>
      <c r="BQ56656" s="8"/>
      <c r="BR56656" s="8"/>
      <c r="BS56656" s="8"/>
      <c r="BT56656" s="8"/>
      <c r="BU56656" s="8"/>
    </row>
    <row r="56657" spans="68:73">
      <c r="BP56657" s="10"/>
      <c r="BQ56657" s="10"/>
      <c r="BR56657" s="10"/>
      <c r="BS56657" s="10"/>
      <c r="BT56657" s="10"/>
      <c r="BU56657" s="10"/>
    </row>
    <row r="56658" spans="68:73">
      <c r="BP56658" s="8"/>
      <c r="BQ56658" s="8"/>
      <c r="BR56658" s="8"/>
      <c r="BS56658" s="8"/>
      <c r="BT56658" s="8"/>
      <c r="BU56658" s="8"/>
    </row>
    <row r="56659" spans="68:73">
      <c r="BP56659" s="10"/>
      <c r="BQ56659" s="10"/>
      <c r="BR56659" s="10"/>
      <c r="BS56659" s="10"/>
      <c r="BT56659" s="10"/>
      <c r="BU56659" s="10"/>
    </row>
    <row r="56660" spans="68:73">
      <c r="BP56660" s="8"/>
      <c r="BQ56660" s="8"/>
      <c r="BR56660" s="8"/>
      <c r="BS56660" s="8"/>
      <c r="BT56660" s="8"/>
      <c r="BU56660" s="8"/>
    </row>
    <row r="56661" spans="68:73">
      <c r="BP56661" s="10"/>
      <c r="BQ56661" s="10"/>
      <c r="BR56661" s="10"/>
      <c r="BS56661" s="10"/>
      <c r="BT56661" s="10"/>
      <c r="BU56661" s="10"/>
    </row>
    <row r="56662" spans="68:73">
      <c r="BP56662" s="8"/>
      <c r="BQ56662" s="8"/>
      <c r="BR56662" s="8"/>
      <c r="BS56662" s="8"/>
      <c r="BT56662" s="8"/>
      <c r="BU56662" s="8"/>
    </row>
    <row r="56663" spans="68:73">
      <c r="BP56663" s="10"/>
      <c r="BQ56663" s="10"/>
      <c r="BR56663" s="10"/>
      <c r="BS56663" s="10"/>
      <c r="BT56663" s="10"/>
      <c r="BU56663" s="10"/>
    </row>
    <row r="56664" spans="68:73">
      <c r="BP56664" s="8"/>
      <c r="BQ56664" s="8"/>
      <c r="BR56664" s="8"/>
      <c r="BS56664" s="8"/>
      <c r="BT56664" s="8"/>
      <c r="BU56664" s="8"/>
    </row>
    <row r="56665" spans="68:73">
      <c r="BP56665" s="10"/>
      <c r="BQ56665" s="10"/>
      <c r="BR56665" s="10"/>
      <c r="BS56665" s="10"/>
      <c r="BT56665" s="10"/>
      <c r="BU56665" s="10"/>
    </row>
    <row r="56666" spans="68:73">
      <c r="BP56666" s="8"/>
      <c r="BQ56666" s="8"/>
      <c r="BR56666" s="8"/>
      <c r="BS56666" s="8"/>
      <c r="BT56666" s="8"/>
      <c r="BU56666" s="8"/>
    </row>
    <row r="56667" spans="68:73">
      <c r="BP56667" s="10"/>
      <c r="BQ56667" s="10"/>
      <c r="BR56667" s="10"/>
      <c r="BS56667" s="10"/>
      <c r="BT56667" s="10"/>
      <c r="BU56667" s="10"/>
    </row>
    <row r="56668" spans="68:73">
      <c r="BP56668" s="8"/>
      <c r="BQ56668" s="8"/>
      <c r="BR56668" s="8"/>
      <c r="BS56668" s="8"/>
      <c r="BT56668" s="8"/>
      <c r="BU56668" s="8"/>
    </row>
    <row r="56669" spans="68:73">
      <c r="BP56669" s="10"/>
      <c r="BQ56669" s="10"/>
      <c r="BR56669" s="10"/>
      <c r="BS56669" s="10"/>
      <c r="BT56669" s="10"/>
      <c r="BU56669" s="10"/>
    </row>
    <row r="56670" spans="68:73">
      <c r="BP56670" s="8"/>
      <c r="BQ56670" s="8"/>
      <c r="BR56670" s="8"/>
      <c r="BS56670" s="8"/>
      <c r="BT56670" s="8"/>
      <c r="BU56670" s="8"/>
    </row>
    <row r="56671" spans="68:73">
      <c r="BP56671" s="10"/>
      <c r="BQ56671" s="10"/>
      <c r="BR56671" s="10"/>
      <c r="BS56671" s="10"/>
      <c r="BT56671" s="10"/>
      <c r="BU56671" s="10"/>
    </row>
    <row r="56672" spans="68:73">
      <c r="BP56672" s="8"/>
      <c r="BQ56672" s="8"/>
      <c r="BR56672" s="8"/>
      <c r="BS56672" s="8"/>
      <c r="BT56672" s="8"/>
      <c r="BU56672" s="8"/>
    </row>
    <row r="56673" spans="68:73">
      <c r="BP56673" s="10"/>
      <c r="BQ56673" s="10"/>
      <c r="BR56673" s="10"/>
      <c r="BS56673" s="10"/>
      <c r="BT56673" s="10"/>
      <c r="BU56673" s="10"/>
    </row>
    <row r="56674" spans="68:73">
      <c r="BP56674" s="8"/>
      <c r="BQ56674" s="8"/>
      <c r="BR56674" s="8"/>
      <c r="BS56674" s="8"/>
      <c r="BT56674" s="8"/>
      <c r="BU56674" s="8"/>
    </row>
    <row r="56675" spans="68:73">
      <c r="BP56675" s="10"/>
      <c r="BQ56675" s="10"/>
      <c r="BR56675" s="10"/>
      <c r="BS56675" s="10"/>
      <c r="BT56675" s="10"/>
      <c r="BU56675" s="10"/>
    </row>
    <row r="56676" spans="68:73">
      <c r="BP56676" s="8"/>
      <c r="BQ56676" s="8"/>
      <c r="BR56676" s="8"/>
      <c r="BS56676" s="8"/>
      <c r="BT56676" s="8"/>
      <c r="BU56676" s="8"/>
    </row>
    <row r="56677" spans="68:73">
      <c r="BP56677" s="10"/>
      <c r="BQ56677" s="10"/>
      <c r="BR56677" s="10"/>
      <c r="BS56677" s="10"/>
      <c r="BT56677" s="10"/>
      <c r="BU56677" s="10"/>
    </row>
    <row r="56678" spans="68:73">
      <c r="BP56678" s="8"/>
      <c r="BQ56678" s="8"/>
      <c r="BR56678" s="8"/>
      <c r="BS56678" s="8"/>
      <c r="BT56678" s="8"/>
      <c r="BU56678" s="8"/>
    </row>
    <row r="56679" spans="68:73">
      <c r="BP56679" s="10"/>
      <c r="BQ56679" s="10"/>
      <c r="BR56679" s="10"/>
      <c r="BS56679" s="10"/>
      <c r="BT56679" s="10"/>
      <c r="BU56679" s="10"/>
    </row>
    <row r="56680" spans="68:73">
      <c r="BP56680" s="8"/>
      <c r="BQ56680" s="8"/>
      <c r="BR56680" s="8"/>
      <c r="BS56680" s="8"/>
      <c r="BT56680" s="8"/>
      <c r="BU56680" s="8"/>
    </row>
    <row r="56681" spans="68:73">
      <c r="BP56681" s="10"/>
      <c r="BQ56681" s="10"/>
      <c r="BR56681" s="10"/>
      <c r="BS56681" s="10"/>
      <c r="BT56681" s="10"/>
      <c r="BU56681" s="10"/>
    </row>
    <row r="56682" spans="68:73">
      <c r="BP56682" s="8"/>
      <c r="BQ56682" s="8"/>
      <c r="BR56682" s="8"/>
      <c r="BS56682" s="8"/>
      <c r="BT56682" s="8"/>
      <c r="BU56682" s="8"/>
    </row>
    <row r="56683" spans="68:73">
      <c r="BP56683" s="10"/>
      <c r="BQ56683" s="10"/>
      <c r="BR56683" s="10"/>
      <c r="BS56683" s="10"/>
      <c r="BT56683" s="10"/>
      <c r="BU56683" s="10"/>
    </row>
    <row r="56684" spans="68:73">
      <c r="BP56684" s="8"/>
      <c r="BQ56684" s="8"/>
      <c r="BR56684" s="8"/>
      <c r="BS56684" s="8"/>
      <c r="BT56684" s="8"/>
      <c r="BU56684" s="8"/>
    </row>
    <row r="56685" spans="68:73">
      <c r="BP56685" s="10"/>
      <c r="BQ56685" s="10"/>
      <c r="BR56685" s="10"/>
      <c r="BS56685" s="10"/>
      <c r="BT56685" s="10"/>
      <c r="BU56685" s="10"/>
    </row>
    <row r="56686" spans="68:73">
      <c r="BP56686" s="8"/>
      <c r="BQ56686" s="8"/>
      <c r="BR56686" s="8"/>
      <c r="BS56686" s="8"/>
      <c r="BT56686" s="8"/>
      <c r="BU56686" s="8"/>
    </row>
    <row r="56687" spans="68:73">
      <c r="BP56687" s="10"/>
      <c r="BQ56687" s="10"/>
      <c r="BR56687" s="10"/>
      <c r="BS56687" s="10"/>
      <c r="BT56687" s="10"/>
      <c r="BU56687" s="10"/>
    </row>
    <row r="56688" spans="68:73">
      <c r="BP56688" s="8"/>
      <c r="BQ56688" s="8"/>
      <c r="BR56688" s="8"/>
      <c r="BS56688" s="8"/>
      <c r="BT56688" s="8"/>
      <c r="BU56688" s="8"/>
    </row>
    <row r="56689" spans="68:73">
      <c r="BP56689" s="10"/>
      <c r="BQ56689" s="10"/>
      <c r="BR56689" s="10"/>
      <c r="BS56689" s="10"/>
      <c r="BT56689" s="10"/>
      <c r="BU56689" s="10"/>
    </row>
    <row r="56690" spans="68:73">
      <c r="BP56690" s="8"/>
      <c r="BQ56690" s="8"/>
      <c r="BR56690" s="8"/>
      <c r="BS56690" s="8"/>
      <c r="BT56690" s="8"/>
      <c r="BU56690" s="8"/>
    </row>
    <row r="56691" spans="68:73">
      <c r="BP56691" s="10"/>
      <c r="BQ56691" s="10"/>
      <c r="BR56691" s="10"/>
      <c r="BS56691" s="10"/>
      <c r="BT56691" s="10"/>
      <c r="BU56691" s="10"/>
    </row>
    <row r="56692" spans="68:73">
      <c r="BP56692" s="8"/>
      <c r="BQ56692" s="8"/>
      <c r="BR56692" s="8"/>
      <c r="BS56692" s="8"/>
      <c r="BT56692" s="8"/>
      <c r="BU56692" s="8"/>
    </row>
    <row r="56693" spans="68:73">
      <c r="BP56693" s="10"/>
      <c r="BQ56693" s="10"/>
      <c r="BR56693" s="10"/>
      <c r="BS56693" s="10"/>
      <c r="BT56693" s="10"/>
      <c r="BU56693" s="10"/>
    </row>
    <row r="56694" spans="68:73">
      <c r="BP56694" s="8"/>
      <c r="BQ56694" s="8"/>
      <c r="BR56694" s="8"/>
      <c r="BS56694" s="8"/>
      <c r="BT56694" s="8"/>
      <c r="BU56694" s="8"/>
    </row>
    <row r="56695" spans="68:73">
      <c r="BP56695" s="10"/>
      <c r="BQ56695" s="10"/>
      <c r="BR56695" s="10"/>
      <c r="BS56695" s="10"/>
      <c r="BT56695" s="10"/>
      <c r="BU56695" s="10"/>
    </row>
    <row r="56696" spans="68:73">
      <c r="BP56696" s="8"/>
      <c r="BQ56696" s="8"/>
      <c r="BR56696" s="8"/>
      <c r="BS56696" s="8"/>
      <c r="BT56696" s="8"/>
      <c r="BU56696" s="8"/>
    </row>
    <row r="56697" spans="68:73">
      <c r="BP56697" s="10"/>
      <c r="BQ56697" s="10"/>
      <c r="BR56697" s="10"/>
      <c r="BS56697" s="10"/>
      <c r="BT56697" s="10"/>
      <c r="BU56697" s="10"/>
    </row>
    <row r="56698" spans="68:73">
      <c r="BP56698" s="8"/>
      <c r="BQ56698" s="8"/>
      <c r="BR56698" s="8"/>
      <c r="BS56698" s="8"/>
      <c r="BT56698" s="8"/>
      <c r="BU56698" s="8"/>
    </row>
    <row r="56699" spans="68:73">
      <c r="BP56699" s="10"/>
      <c r="BQ56699" s="10"/>
      <c r="BR56699" s="10"/>
      <c r="BS56699" s="10"/>
      <c r="BT56699" s="10"/>
      <c r="BU56699" s="10"/>
    </row>
    <row r="56700" spans="68:73">
      <c r="BP56700" s="8"/>
      <c r="BQ56700" s="8"/>
      <c r="BR56700" s="8"/>
      <c r="BS56700" s="8"/>
      <c r="BT56700" s="8"/>
      <c r="BU56700" s="8"/>
    </row>
    <row r="56701" spans="68:73">
      <c r="BP56701" s="10"/>
      <c r="BQ56701" s="10"/>
      <c r="BR56701" s="10"/>
      <c r="BS56701" s="10"/>
      <c r="BT56701" s="10"/>
      <c r="BU56701" s="10"/>
    </row>
    <row r="56702" spans="68:73">
      <c r="BP56702" s="8"/>
      <c r="BQ56702" s="8"/>
      <c r="BR56702" s="8"/>
      <c r="BS56702" s="8"/>
      <c r="BT56702" s="8"/>
      <c r="BU56702" s="8"/>
    </row>
    <row r="56703" spans="68:73">
      <c r="BP56703" s="10"/>
      <c r="BQ56703" s="10"/>
      <c r="BR56703" s="10"/>
      <c r="BS56703" s="10"/>
      <c r="BT56703" s="10"/>
      <c r="BU56703" s="10"/>
    </row>
    <row r="56704" spans="68:73">
      <c r="BP56704" s="8"/>
      <c r="BQ56704" s="8"/>
      <c r="BR56704" s="8"/>
      <c r="BS56704" s="8"/>
      <c r="BT56704" s="8"/>
      <c r="BU56704" s="8"/>
    </row>
    <row r="56705" spans="68:73">
      <c r="BP56705" s="10"/>
      <c r="BQ56705" s="10"/>
      <c r="BR56705" s="10"/>
      <c r="BS56705" s="10"/>
      <c r="BT56705" s="10"/>
      <c r="BU56705" s="10"/>
    </row>
    <row r="56706" spans="68:73">
      <c r="BP56706" s="8"/>
      <c r="BQ56706" s="8"/>
      <c r="BR56706" s="8"/>
      <c r="BS56706" s="8"/>
      <c r="BT56706" s="8"/>
      <c r="BU56706" s="8"/>
    </row>
    <row r="56707" spans="68:73">
      <c r="BP56707" s="10"/>
      <c r="BQ56707" s="10"/>
      <c r="BR56707" s="10"/>
      <c r="BS56707" s="10"/>
      <c r="BT56707" s="10"/>
      <c r="BU56707" s="10"/>
    </row>
    <row r="56708" spans="68:73">
      <c r="BP56708" s="8"/>
      <c r="BQ56708" s="8"/>
      <c r="BR56708" s="8"/>
      <c r="BS56708" s="8"/>
      <c r="BT56708" s="8"/>
      <c r="BU56708" s="8"/>
    </row>
    <row r="56709" spans="68:73">
      <c r="BP56709" s="10"/>
      <c r="BQ56709" s="10"/>
      <c r="BR56709" s="10"/>
      <c r="BS56709" s="10"/>
      <c r="BT56709" s="10"/>
      <c r="BU56709" s="10"/>
    </row>
    <row r="56710" spans="68:73">
      <c r="BP56710" s="8"/>
      <c r="BQ56710" s="8"/>
      <c r="BR56710" s="8"/>
      <c r="BS56710" s="8"/>
      <c r="BT56710" s="8"/>
      <c r="BU56710" s="8"/>
    </row>
    <row r="56711" spans="68:73">
      <c r="BP56711" s="10"/>
      <c r="BQ56711" s="10"/>
      <c r="BR56711" s="10"/>
      <c r="BS56711" s="10"/>
      <c r="BT56711" s="10"/>
      <c r="BU56711" s="10"/>
    </row>
    <row r="56712" spans="68:73">
      <c r="BP56712" s="8"/>
      <c r="BQ56712" s="8"/>
      <c r="BR56712" s="8"/>
      <c r="BS56712" s="8"/>
      <c r="BT56712" s="8"/>
      <c r="BU56712" s="8"/>
    </row>
    <row r="56713" spans="68:73">
      <c r="BP56713" s="10"/>
      <c r="BQ56713" s="10"/>
      <c r="BR56713" s="10"/>
      <c r="BS56713" s="10"/>
      <c r="BT56713" s="10"/>
      <c r="BU56713" s="10"/>
    </row>
    <row r="56714" spans="68:73">
      <c r="BP56714" s="8"/>
      <c r="BQ56714" s="8"/>
      <c r="BR56714" s="8"/>
      <c r="BS56714" s="8"/>
      <c r="BT56714" s="8"/>
      <c r="BU56714" s="8"/>
    </row>
    <row r="56715" spans="68:73">
      <c r="BP56715" s="10"/>
      <c r="BQ56715" s="10"/>
      <c r="BR56715" s="10"/>
      <c r="BS56715" s="10"/>
      <c r="BT56715" s="10"/>
      <c r="BU56715" s="10"/>
    </row>
    <row r="56716" spans="68:73">
      <c r="BP56716" s="8"/>
      <c r="BQ56716" s="8"/>
      <c r="BR56716" s="8"/>
      <c r="BS56716" s="8"/>
      <c r="BT56716" s="8"/>
      <c r="BU56716" s="8"/>
    </row>
    <row r="56717" spans="68:73">
      <c r="BP56717" s="10"/>
      <c r="BQ56717" s="10"/>
      <c r="BR56717" s="10"/>
      <c r="BS56717" s="10"/>
      <c r="BT56717" s="10"/>
      <c r="BU56717" s="10"/>
    </row>
    <row r="56718" spans="68:73">
      <c r="BP56718" s="8"/>
      <c r="BQ56718" s="8"/>
      <c r="BR56718" s="8"/>
      <c r="BS56718" s="8"/>
      <c r="BT56718" s="8"/>
      <c r="BU56718" s="8"/>
    </row>
    <row r="56719" spans="68:73">
      <c r="BP56719" s="10"/>
      <c r="BQ56719" s="10"/>
      <c r="BR56719" s="10"/>
      <c r="BS56719" s="10"/>
      <c r="BT56719" s="10"/>
      <c r="BU56719" s="10"/>
    </row>
    <row r="56720" spans="68:73">
      <c r="BP56720" s="8"/>
      <c r="BQ56720" s="8"/>
      <c r="BR56720" s="8"/>
      <c r="BS56720" s="8"/>
      <c r="BT56720" s="8"/>
      <c r="BU56720" s="8"/>
    </row>
    <row r="56721" spans="68:73">
      <c r="BP56721" s="10"/>
      <c r="BQ56721" s="10"/>
      <c r="BR56721" s="10"/>
      <c r="BS56721" s="10"/>
      <c r="BT56721" s="10"/>
      <c r="BU56721" s="10"/>
    </row>
    <row r="56722" spans="68:73">
      <c r="BP56722" s="8"/>
      <c r="BQ56722" s="8"/>
      <c r="BR56722" s="8"/>
      <c r="BS56722" s="8"/>
      <c r="BT56722" s="8"/>
      <c r="BU56722" s="8"/>
    </row>
    <row r="56723" spans="68:73">
      <c r="BP56723" s="10"/>
      <c r="BQ56723" s="10"/>
      <c r="BR56723" s="10"/>
      <c r="BS56723" s="10"/>
      <c r="BT56723" s="10"/>
      <c r="BU56723" s="10"/>
    </row>
    <row r="56724" spans="68:73">
      <c r="BP56724" s="8"/>
      <c r="BQ56724" s="8"/>
      <c r="BR56724" s="8"/>
      <c r="BS56724" s="8"/>
      <c r="BT56724" s="8"/>
      <c r="BU56724" s="8"/>
    </row>
    <row r="56725" spans="68:73">
      <c r="BP56725" s="10"/>
      <c r="BQ56725" s="10"/>
      <c r="BR56725" s="10"/>
      <c r="BS56725" s="10"/>
      <c r="BT56725" s="10"/>
      <c r="BU56725" s="10"/>
    </row>
    <row r="56726" spans="68:73">
      <c r="BP56726" s="8"/>
      <c r="BQ56726" s="8"/>
      <c r="BR56726" s="8"/>
      <c r="BS56726" s="8"/>
      <c r="BT56726" s="8"/>
      <c r="BU56726" s="8"/>
    </row>
    <row r="56727" spans="68:73">
      <c r="BP56727" s="10"/>
      <c r="BQ56727" s="10"/>
      <c r="BR56727" s="10"/>
      <c r="BS56727" s="10"/>
      <c r="BT56727" s="10"/>
      <c r="BU56727" s="10"/>
    </row>
    <row r="56728" spans="68:73">
      <c r="BP56728" s="8"/>
      <c r="BQ56728" s="8"/>
      <c r="BR56728" s="8"/>
      <c r="BS56728" s="8"/>
      <c r="BT56728" s="8"/>
      <c r="BU56728" s="8"/>
    </row>
    <row r="56729" spans="68:73">
      <c r="BP56729" s="10"/>
      <c r="BQ56729" s="10"/>
      <c r="BR56729" s="10"/>
      <c r="BS56729" s="10"/>
      <c r="BT56729" s="10"/>
      <c r="BU56729" s="10"/>
    </row>
    <row r="56730" spans="68:73">
      <c r="BP56730" s="8"/>
      <c r="BQ56730" s="8"/>
      <c r="BR56730" s="8"/>
      <c r="BS56730" s="8"/>
      <c r="BT56730" s="8"/>
      <c r="BU56730" s="8"/>
    </row>
    <row r="56731" spans="68:73">
      <c r="BP56731" s="10"/>
      <c r="BQ56731" s="10"/>
      <c r="BR56731" s="10"/>
      <c r="BS56731" s="10"/>
      <c r="BT56731" s="10"/>
      <c r="BU56731" s="10"/>
    </row>
    <row r="56732" spans="68:73">
      <c r="BP56732" s="8"/>
      <c r="BQ56732" s="8"/>
      <c r="BR56732" s="8"/>
      <c r="BS56732" s="8"/>
      <c r="BT56732" s="8"/>
      <c r="BU56732" s="8"/>
    </row>
    <row r="56733" spans="68:73">
      <c r="BP56733" s="10"/>
      <c r="BQ56733" s="10"/>
      <c r="BR56733" s="10"/>
      <c r="BS56733" s="10"/>
      <c r="BT56733" s="10"/>
      <c r="BU56733" s="10"/>
    </row>
    <row r="56734" spans="68:73">
      <c r="BP56734" s="8"/>
      <c r="BQ56734" s="8"/>
      <c r="BR56734" s="8"/>
      <c r="BS56734" s="8"/>
      <c r="BT56734" s="8"/>
      <c r="BU56734" s="8"/>
    </row>
    <row r="56735" spans="68:73">
      <c r="BP56735" s="10"/>
      <c r="BQ56735" s="10"/>
      <c r="BR56735" s="10"/>
      <c r="BS56735" s="10"/>
      <c r="BT56735" s="10"/>
      <c r="BU56735" s="10"/>
    </row>
    <row r="56736" spans="68:73">
      <c r="BP56736" s="8"/>
      <c r="BQ56736" s="8"/>
      <c r="BR56736" s="8"/>
      <c r="BS56736" s="8"/>
      <c r="BT56736" s="8"/>
      <c r="BU56736" s="8"/>
    </row>
    <row r="56737" spans="68:73">
      <c r="BP56737" s="10"/>
      <c r="BQ56737" s="10"/>
      <c r="BR56737" s="10"/>
      <c r="BS56737" s="10"/>
      <c r="BT56737" s="10"/>
      <c r="BU56737" s="10"/>
    </row>
    <row r="56738" spans="68:73">
      <c r="BP56738" s="8"/>
      <c r="BQ56738" s="8"/>
      <c r="BR56738" s="8"/>
      <c r="BS56738" s="8"/>
      <c r="BT56738" s="8"/>
      <c r="BU56738" s="8"/>
    </row>
    <row r="56739" spans="68:73">
      <c r="BP56739" s="10"/>
      <c r="BQ56739" s="10"/>
      <c r="BR56739" s="10"/>
      <c r="BS56739" s="10"/>
      <c r="BT56739" s="10"/>
      <c r="BU56739" s="10"/>
    </row>
    <row r="56740" spans="68:73">
      <c r="BP56740" s="8"/>
      <c r="BQ56740" s="8"/>
      <c r="BR56740" s="8"/>
      <c r="BS56740" s="8"/>
      <c r="BT56740" s="8"/>
      <c r="BU56740" s="8"/>
    </row>
    <row r="56741" spans="68:73">
      <c r="BP56741" s="10"/>
      <c r="BQ56741" s="10"/>
      <c r="BR56741" s="10"/>
      <c r="BS56741" s="10"/>
      <c r="BT56741" s="10"/>
      <c r="BU56741" s="10"/>
    </row>
    <row r="56742" spans="68:73">
      <c r="BP56742" s="8"/>
      <c r="BQ56742" s="8"/>
      <c r="BR56742" s="8"/>
      <c r="BS56742" s="8"/>
      <c r="BT56742" s="8"/>
      <c r="BU56742" s="8"/>
    </row>
    <row r="56743" spans="68:73">
      <c r="BP56743" s="10"/>
      <c r="BQ56743" s="10"/>
      <c r="BR56743" s="10"/>
      <c r="BS56743" s="10"/>
      <c r="BT56743" s="10"/>
      <c r="BU56743" s="10"/>
    </row>
    <row r="56744" spans="68:73">
      <c r="BP56744" s="8"/>
      <c r="BQ56744" s="8"/>
      <c r="BR56744" s="8"/>
      <c r="BS56744" s="8"/>
      <c r="BT56744" s="8"/>
      <c r="BU56744" s="8"/>
    </row>
    <row r="56745" spans="68:73">
      <c r="BP56745" s="10"/>
      <c r="BQ56745" s="10"/>
      <c r="BR56745" s="10"/>
      <c r="BS56745" s="10"/>
      <c r="BT56745" s="10"/>
      <c r="BU56745" s="10"/>
    </row>
    <row r="56746" spans="68:73">
      <c r="BP56746" s="8"/>
      <c r="BQ56746" s="8"/>
      <c r="BR56746" s="8"/>
      <c r="BS56746" s="8"/>
      <c r="BT56746" s="8"/>
      <c r="BU56746" s="8"/>
    </row>
    <row r="56747" spans="68:73">
      <c r="BP56747" s="10"/>
      <c r="BQ56747" s="10"/>
      <c r="BR56747" s="10"/>
      <c r="BS56747" s="10"/>
      <c r="BT56747" s="10"/>
      <c r="BU56747" s="10"/>
    </row>
    <row r="56748" spans="68:73">
      <c r="BP56748" s="8"/>
      <c r="BQ56748" s="8"/>
      <c r="BR56748" s="8"/>
      <c r="BS56748" s="8"/>
      <c r="BT56748" s="8"/>
      <c r="BU56748" s="8"/>
    </row>
    <row r="56749" spans="68:73">
      <c r="BP56749" s="10"/>
      <c r="BQ56749" s="10"/>
      <c r="BR56749" s="10"/>
      <c r="BS56749" s="10"/>
      <c r="BT56749" s="10"/>
      <c r="BU56749" s="10"/>
    </row>
    <row r="56750" spans="68:73">
      <c r="BP56750" s="8"/>
      <c r="BQ56750" s="8"/>
      <c r="BR56750" s="8"/>
      <c r="BS56750" s="8"/>
      <c r="BT56750" s="8"/>
      <c r="BU56750" s="8"/>
    </row>
    <row r="56751" spans="68:73">
      <c r="BP56751" s="10"/>
      <c r="BQ56751" s="10"/>
      <c r="BR56751" s="10"/>
      <c r="BS56751" s="10"/>
      <c r="BT56751" s="10"/>
      <c r="BU56751" s="10"/>
    </row>
    <row r="56752" spans="68:73">
      <c r="BP56752" s="8"/>
      <c r="BQ56752" s="8"/>
      <c r="BR56752" s="8"/>
      <c r="BS56752" s="8"/>
      <c r="BT56752" s="8"/>
      <c r="BU56752" s="8"/>
    </row>
    <row r="56753" spans="68:73">
      <c r="BP56753" s="10"/>
      <c r="BQ56753" s="10"/>
      <c r="BR56753" s="10"/>
      <c r="BS56753" s="10"/>
      <c r="BT56753" s="10"/>
      <c r="BU56753" s="10"/>
    </row>
    <row r="56754" spans="68:73">
      <c r="BP56754" s="8"/>
      <c r="BQ56754" s="8"/>
      <c r="BR56754" s="8"/>
      <c r="BS56754" s="8"/>
      <c r="BT56754" s="8"/>
      <c r="BU56754" s="8"/>
    </row>
    <row r="56755" spans="68:73">
      <c r="BP56755" s="10"/>
      <c r="BQ56755" s="10"/>
      <c r="BR56755" s="10"/>
      <c r="BS56755" s="10"/>
      <c r="BT56755" s="10"/>
      <c r="BU56755" s="10"/>
    </row>
    <row r="56756" spans="68:73">
      <c r="BP56756" s="8"/>
      <c r="BQ56756" s="8"/>
      <c r="BR56756" s="8"/>
      <c r="BS56756" s="8"/>
      <c r="BT56756" s="8"/>
      <c r="BU56756" s="8"/>
    </row>
    <row r="56757" spans="68:73">
      <c r="BP56757" s="10"/>
      <c r="BQ56757" s="10"/>
      <c r="BR56757" s="10"/>
      <c r="BS56757" s="10"/>
      <c r="BT56757" s="10"/>
      <c r="BU56757" s="10"/>
    </row>
    <row r="56758" spans="68:73">
      <c r="BP56758" s="8"/>
      <c r="BQ56758" s="8"/>
      <c r="BR56758" s="8"/>
      <c r="BS56758" s="8"/>
      <c r="BT56758" s="8"/>
      <c r="BU56758" s="8"/>
    </row>
    <row r="56759" spans="68:73">
      <c r="BP56759" s="10"/>
      <c r="BQ56759" s="10"/>
      <c r="BR56759" s="10"/>
      <c r="BS56759" s="10"/>
      <c r="BT56759" s="10"/>
      <c r="BU56759" s="10"/>
    </row>
    <row r="56760" spans="68:73">
      <c r="BP56760" s="8"/>
      <c r="BQ56760" s="8"/>
      <c r="BR56760" s="8"/>
      <c r="BS56760" s="8"/>
      <c r="BT56760" s="8"/>
      <c r="BU56760" s="8"/>
    </row>
    <row r="56761" spans="68:73">
      <c r="BP56761" s="10"/>
      <c r="BQ56761" s="10"/>
      <c r="BR56761" s="10"/>
      <c r="BS56761" s="10"/>
      <c r="BT56761" s="10"/>
      <c r="BU56761" s="10"/>
    </row>
    <row r="56762" spans="68:73">
      <c r="BP56762" s="8"/>
      <c r="BQ56762" s="8"/>
      <c r="BR56762" s="8"/>
      <c r="BS56762" s="8"/>
      <c r="BT56762" s="8"/>
      <c r="BU56762" s="8"/>
    </row>
    <row r="56763" spans="68:73">
      <c r="BP56763" s="10"/>
      <c r="BQ56763" s="10"/>
      <c r="BR56763" s="10"/>
      <c r="BS56763" s="10"/>
      <c r="BT56763" s="10"/>
      <c r="BU56763" s="10"/>
    </row>
    <row r="56764" spans="68:73">
      <c r="BP56764" s="8"/>
      <c r="BQ56764" s="8"/>
      <c r="BR56764" s="8"/>
      <c r="BS56764" s="8"/>
      <c r="BT56764" s="8"/>
      <c r="BU56764" s="8"/>
    </row>
    <row r="56765" spans="68:73">
      <c r="BP56765" s="10"/>
      <c r="BQ56765" s="10"/>
      <c r="BR56765" s="10"/>
      <c r="BS56765" s="10"/>
      <c r="BT56765" s="10"/>
      <c r="BU56765" s="10"/>
    </row>
    <row r="56766" spans="68:73">
      <c r="BP56766" s="8"/>
      <c r="BQ56766" s="8"/>
      <c r="BR56766" s="8"/>
      <c r="BS56766" s="8"/>
      <c r="BT56766" s="8"/>
      <c r="BU56766" s="8"/>
    </row>
    <row r="56767" spans="68:73">
      <c r="BP56767" s="10"/>
      <c r="BQ56767" s="10"/>
      <c r="BR56767" s="10"/>
      <c r="BS56767" s="10"/>
      <c r="BT56767" s="10"/>
      <c r="BU56767" s="10"/>
    </row>
    <row r="56768" spans="68:73">
      <c r="BP56768" s="8"/>
      <c r="BQ56768" s="8"/>
      <c r="BR56768" s="8"/>
      <c r="BS56768" s="8"/>
      <c r="BT56768" s="8"/>
      <c r="BU56768" s="8"/>
    </row>
    <row r="56769" spans="68:73">
      <c r="BP56769" s="10"/>
      <c r="BQ56769" s="10"/>
      <c r="BR56769" s="10"/>
      <c r="BS56769" s="10"/>
      <c r="BT56769" s="10"/>
      <c r="BU56769" s="10"/>
    </row>
    <row r="56770" spans="68:73">
      <c r="BP56770" s="8"/>
      <c r="BQ56770" s="8"/>
      <c r="BR56770" s="8"/>
      <c r="BS56770" s="8"/>
      <c r="BT56770" s="8"/>
      <c r="BU56770" s="8"/>
    </row>
    <row r="56771" spans="68:73">
      <c r="BP56771" s="10"/>
      <c r="BQ56771" s="10"/>
      <c r="BR56771" s="10"/>
      <c r="BS56771" s="10"/>
      <c r="BT56771" s="10"/>
      <c r="BU56771" s="10"/>
    </row>
    <row r="56772" spans="68:73">
      <c r="BP56772" s="8"/>
      <c r="BQ56772" s="8"/>
      <c r="BR56772" s="8"/>
      <c r="BS56772" s="8"/>
      <c r="BT56772" s="8"/>
      <c r="BU56772" s="8"/>
    </row>
    <row r="56773" spans="68:73">
      <c r="BP56773" s="10"/>
      <c r="BQ56773" s="10"/>
      <c r="BR56773" s="10"/>
      <c r="BS56773" s="10"/>
      <c r="BT56773" s="10"/>
      <c r="BU56773" s="10"/>
    </row>
    <row r="56774" spans="68:73">
      <c r="BP56774" s="8"/>
      <c r="BQ56774" s="8"/>
      <c r="BR56774" s="8"/>
      <c r="BS56774" s="8"/>
      <c r="BT56774" s="8"/>
      <c r="BU56774" s="8"/>
    </row>
    <row r="56775" spans="68:73">
      <c r="BP56775" s="10"/>
      <c r="BQ56775" s="10"/>
      <c r="BR56775" s="10"/>
      <c r="BS56775" s="10"/>
      <c r="BT56775" s="10"/>
      <c r="BU56775" s="10"/>
    </row>
    <row r="56776" spans="68:73">
      <c r="BP56776" s="8"/>
      <c r="BQ56776" s="8"/>
      <c r="BR56776" s="8"/>
      <c r="BS56776" s="8"/>
      <c r="BT56776" s="8"/>
      <c r="BU56776" s="8"/>
    </row>
    <row r="56777" spans="68:73">
      <c r="BP56777" s="10"/>
      <c r="BQ56777" s="10"/>
      <c r="BR56777" s="10"/>
      <c r="BS56777" s="10"/>
      <c r="BT56777" s="10"/>
      <c r="BU56777" s="10"/>
    </row>
    <row r="56778" spans="68:73">
      <c r="BP56778" s="8"/>
      <c r="BQ56778" s="8"/>
      <c r="BR56778" s="8"/>
      <c r="BS56778" s="8"/>
      <c r="BT56778" s="8"/>
      <c r="BU56778" s="8"/>
    </row>
    <row r="56779" spans="68:73">
      <c r="BP56779" s="10"/>
      <c r="BQ56779" s="10"/>
      <c r="BR56779" s="10"/>
      <c r="BS56779" s="10"/>
      <c r="BT56779" s="10"/>
      <c r="BU56779" s="10"/>
    </row>
    <row r="56780" spans="68:73">
      <c r="BP56780" s="8"/>
      <c r="BQ56780" s="8"/>
      <c r="BR56780" s="8"/>
      <c r="BS56780" s="8"/>
      <c r="BT56780" s="8"/>
      <c r="BU56780" s="8"/>
    </row>
    <row r="56781" spans="68:73">
      <c r="BP56781" s="10"/>
      <c r="BQ56781" s="10"/>
      <c r="BR56781" s="10"/>
      <c r="BS56781" s="10"/>
      <c r="BT56781" s="10"/>
      <c r="BU56781" s="10"/>
    </row>
    <row r="56782" spans="68:73">
      <c r="BP56782" s="8"/>
      <c r="BQ56782" s="8"/>
      <c r="BR56782" s="8"/>
      <c r="BS56782" s="8"/>
      <c r="BT56782" s="8"/>
      <c r="BU56782" s="8"/>
    </row>
    <row r="56783" spans="68:73">
      <c r="BP56783" s="10"/>
      <c r="BQ56783" s="10"/>
      <c r="BR56783" s="10"/>
      <c r="BS56783" s="10"/>
      <c r="BT56783" s="10"/>
      <c r="BU56783" s="10"/>
    </row>
    <row r="56784" spans="68:73">
      <c r="BP56784" s="8"/>
      <c r="BQ56784" s="8"/>
      <c r="BR56784" s="8"/>
      <c r="BS56784" s="8"/>
      <c r="BT56784" s="8"/>
      <c r="BU56784" s="8"/>
    </row>
    <row r="56785" spans="68:73">
      <c r="BP56785" s="10"/>
      <c r="BQ56785" s="10"/>
      <c r="BR56785" s="10"/>
      <c r="BS56785" s="10"/>
      <c r="BT56785" s="10"/>
      <c r="BU56785" s="10"/>
    </row>
    <row r="56786" spans="68:73">
      <c r="BP56786" s="8"/>
      <c r="BQ56786" s="8"/>
      <c r="BR56786" s="8"/>
      <c r="BS56786" s="8"/>
      <c r="BT56786" s="8"/>
      <c r="BU56786" s="8"/>
    </row>
    <row r="56787" spans="68:73">
      <c r="BP56787" s="10"/>
      <c r="BQ56787" s="10"/>
      <c r="BR56787" s="10"/>
      <c r="BS56787" s="10"/>
      <c r="BT56787" s="10"/>
      <c r="BU56787" s="10"/>
    </row>
    <row r="56788" spans="68:73">
      <c r="BP56788" s="8"/>
      <c r="BQ56788" s="8"/>
      <c r="BR56788" s="8"/>
      <c r="BS56788" s="8"/>
      <c r="BT56788" s="8"/>
      <c r="BU56788" s="8"/>
    </row>
    <row r="56789" spans="68:73">
      <c r="BP56789" s="10"/>
      <c r="BQ56789" s="10"/>
      <c r="BR56789" s="10"/>
      <c r="BS56789" s="10"/>
      <c r="BT56789" s="10"/>
      <c r="BU56789" s="10"/>
    </row>
    <row r="56790" spans="68:73">
      <c r="BP56790" s="8"/>
      <c r="BQ56790" s="8"/>
      <c r="BR56790" s="8"/>
      <c r="BS56790" s="8"/>
      <c r="BT56790" s="8"/>
      <c r="BU56790" s="8"/>
    </row>
    <row r="56791" spans="68:73">
      <c r="BP56791" s="10"/>
      <c r="BQ56791" s="10"/>
      <c r="BR56791" s="10"/>
      <c r="BS56791" s="10"/>
      <c r="BT56791" s="10"/>
      <c r="BU56791" s="10"/>
    </row>
    <row r="56792" spans="68:73">
      <c r="BP56792" s="8"/>
      <c r="BQ56792" s="8"/>
      <c r="BR56792" s="8"/>
      <c r="BS56792" s="8"/>
      <c r="BT56792" s="8"/>
      <c r="BU56792" s="8"/>
    </row>
    <row r="56793" spans="68:73">
      <c r="BP56793" s="10"/>
      <c r="BQ56793" s="10"/>
      <c r="BR56793" s="10"/>
      <c r="BS56793" s="10"/>
      <c r="BT56793" s="10"/>
      <c r="BU56793" s="10"/>
    </row>
    <row r="56794" spans="68:73">
      <c r="BP56794" s="8"/>
      <c r="BQ56794" s="8"/>
      <c r="BR56794" s="8"/>
      <c r="BS56794" s="8"/>
      <c r="BT56794" s="8"/>
      <c r="BU56794" s="8"/>
    </row>
    <row r="56795" spans="68:73">
      <c r="BP56795" s="10"/>
      <c r="BQ56795" s="10"/>
      <c r="BR56795" s="10"/>
      <c r="BS56795" s="10"/>
      <c r="BT56795" s="10"/>
      <c r="BU56795" s="10"/>
    </row>
    <row r="56796" spans="68:73">
      <c r="BP56796" s="8"/>
      <c r="BQ56796" s="8"/>
      <c r="BR56796" s="8"/>
      <c r="BS56796" s="8"/>
      <c r="BT56796" s="8"/>
      <c r="BU56796" s="8"/>
    </row>
    <row r="56797" spans="68:73">
      <c r="BP56797" s="10"/>
      <c r="BQ56797" s="10"/>
      <c r="BR56797" s="10"/>
      <c r="BS56797" s="10"/>
      <c r="BT56797" s="10"/>
      <c r="BU56797" s="10"/>
    </row>
    <row r="56798" spans="68:73">
      <c r="BP56798" s="8"/>
      <c r="BQ56798" s="8"/>
      <c r="BR56798" s="8"/>
      <c r="BS56798" s="8"/>
      <c r="BT56798" s="8"/>
      <c r="BU56798" s="8"/>
    </row>
    <row r="56799" spans="68:73">
      <c r="BP56799" s="10"/>
      <c r="BQ56799" s="10"/>
      <c r="BR56799" s="10"/>
      <c r="BS56799" s="10"/>
      <c r="BT56799" s="10"/>
      <c r="BU56799" s="10"/>
    </row>
    <row r="56800" spans="68:73">
      <c r="BP56800" s="8"/>
      <c r="BQ56800" s="8"/>
      <c r="BR56800" s="8"/>
      <c r="BS56800" s="8"/>
      <c r="BT56800" s="8"/>
      <c r="BU56800" s="8"/>
    </row>
    <row r="56801" spans="68:73">
      <c r="BP56801" s="10"/>
      <c r="BQ56801" s="10"/>
      <c r="BR56801" s="10"/>
      <c r="BS56801" s="10"/>
      <c r="BT56801" s="10"/>
      <c r="BU56801" s="10"/>
    </row>
    <row r="56802" spans="68:73">
      <c r="BP56802" s="8"/>
      <c r="BQ56802" s="8"/>
      <c r="BR56802" s="8"/>
      <c r="BS56802" s="8"/>
      <c r="BT56802" s="8"/>
      <c r="BU56802" s="8"/>
    </row>
    <row r="56803" spans="68:73">
      <c r="BP56803" s="10"/>
      <c r="BQ56803" s="10"/>
      <c r="BR56803" s="10"/>
      <c r="BS56803" s="10"/>
      <c r="BT56803" s="10"/>
      <c r="BU56803" s="10"/>
    </row>
    <row r="56804" spans="68:73">
      <c r="BP56804" s="8"/>
      <c r="BQ56804" s="8"/>
      <c r="BR56804" s="8"/>
      <c r="BS56804" s="8"/>
      <c r="BT56804" s="8"/>
      <c r="BU56804" s="8"/>
    </row>
    <row r="56805" spans="68:73">
      <c r="BP56805" s="10"/>
      <c r="BQ56805" s="10"/>
      <c r="BR56805" s="10"/>
      <c r="BS56805" s="10"/>
      <c r="BT56805" s="10"/>
      <c r="BU56805" s="10"/>
    </row>
    <row r="56806" spans="68:73">
      <c r="BP56806" s="8"/>
      <c r="BQ56806" s="8"/>
      <c r="BR56806" s="8"/>
      <c r="BS56806" s="8"/>
      <c r="BT56806" s="8"/>
      <c r="BU56806" s="8"/>
    </row>
    <row r="56807" spans="68:73">
      <c r="BP56807" s="10"/>
      <c r="BQ56807" s="10"/>
      <c r="BR56807" s="10"/>
      <c r="BS56807" s="10"/>
      <c r="BT56807" s="10"/>
      <c r="BU56807" s="10"/>
    </row>
    <row r="56808" spans="68:73">
      <c r="BP56808" s="8"/>
      <c r="BQ56808" s="8"/>
      <c r="BR56808" s="8"/>
      <c r="BS56808" s="8"/>
      <c r="BT56808" s="8"/>
      <c r="BU56808" s="8"/>
    </row>
    <row r="56809" spans="68:73">
      <c r="BP56809" s="10"/>
      <c r="BQ56809" s="10"/>
      <c r="BR56809" s="10"/>
      <c r="BS56809" s="10"/>
      <c r="BT56809" s="10"/>
      <c r="BU56809" s="10"/>
    </row>
    <row r="56810" spans="68:73">
      <c r="BP56810" s="8"/>
      <c r="BQ56810" s="8"/>
      <c r="BR56810" s="8"/>
      <c r="BS56810" s="8"/>
      <c r="BT56810" s="8"/>
      <c r="BU56810" s="8"/>
    </row>
    <row r="56811" spans="68:73">
      <c r="BP56811" s="10"/>
      <c r="BQ56811" s="10"/>
      <c r="BR56811" s="10"/>
      <c r="BS56811" s="10"/>
      <c r="BT56811" s="10"/>
      <c r="BU56811" s="10"/>
    </row>
    <row r="56812" spans="68:73">
      <c r="BP56812" s="8"/>
      <c r="BQ56812" s="8"/>
      <c r="BR56812" s="8"/>
      <c r="BS56812" s="8"/>
      <c r="BT56812" s="8"/>
      <c r="BU56812" s="8"/>
    </row>
    <row r="56813" spans="68:73">
      <c r="BP56813" s="10"/>
      <c r="BQ56813" s="10"/>
      <c r="BR56813" s="10"/>
      <c r="BS56813" s="10"/>
      <c r="BT56813" s="10"/>
      <c r="BU56813" s="10"/>
    </row>
    <row r="56814" spans="68:73">
      <c r="BP56814" s="8"/>
      <c r="BQ56814" s="8"/>
      <c r="BR56814" s="8"/>
      <c r="BS56814" s="8"/>
      <c r="BT56814" s="8"/>
      <c r="BU56814" s="8"/>
    </row>
    <row r="56815" spans="68:73">
      <c r="BP56815" s="10"/>
      <c r="BQ56815" s="10"/>
      <c r="BR56815" s="10"/>
      <c r="BS56815" s="10"/>
      <c r="BT56815" s="10"/>
      <c r="BU56815" s="10"/>
    </row>
    <row r="56816" spans="68:73">
      <c r="BP56816" s="8"/>
      <c r="BQ56816" s="8"/>
      <c r="BR56816" s="8"/>
      <c r="BS56816" s="8"/>
      <c r="BT56816" s="8"/>
      <c r="BU56816" s="8"/>
    </row>
    <row r="56817" spans="68:73">
      <c r="BP56817" s="10"/>
      <c r="BQ56817" s="10"/>
      <c r="BR56817" s="10"/>
      <c r="BS56817" s="10"/>
      <c r="BT56817" s="10"/>
      <c r="BU56817" s="10"/>
    </row>
    <row r="56818" spans="68:73">
      <c r="BP56818" s="8"/>
      <c r="BQ56818" s="8"/>
      <c r="BR56818" s="8"/>
      <c r="BS56818" s="8"/>
      <c r="BT56818" s="8"/>
      <c r="BU56818" s="8"/>
    </row>
    <row r="56819" spans="68:73">
      <c r="BP56819" s="10"/>
      <c r="BQ56819" s="10"/>
      <c r="BR56819" s="10"/>
      <c r="BS56819" s="10"/>
      <c r="BT56819" s="10"/>
      <c r="BU56819" s="10"/>
    </row>
    <row r="56820" spans="68:73">
      <c r="BP56820" s="8"/>
      <c r="BQ56820" s="8"/>
      <c r="BR56820" s="8"/>
      <c r="BS56820" s="8"/>
      <c r="BT56820" s="8"/>
      <c r="BU56820" s="8"/>
    </row>
    <row r="56821" spans="68:73">
      <c r="BP56821" s="10"/>
      <c r="BQ56821" s="10"/>
      <c r="BR56821" s="10"/>
      <c r="BS56821" s="10"/>
      <c r="BT56821" s="10"/>
      <c r="BU56821" s="10"/>
    </row>
    <row r="56822" spans="68:73">
      <c r="BP56822" s="8"/>
      <c r="BQ56822" s="8"/>
      <c r="BR56822" s="8"/>
      <c r="BS56822" s="8"/>
      <c r="BT56822" s="8"/>
      <c r="BU56822" s="8"/>
    </row>
    <row r="56823" spans="68:73">
      <c r="BP56823" s="10"/>
      <c r="BQ56823" s="10"/>
      <c r="BR56823" s="10"/>
      <c r="BS56823" s="10"/>
      <c r="BT56823" s="10"/>
      <c r="BU56823" s="10"/>
    </row>
    <row r="56824" spans="68:73">
      <c r="BP56824" s="8"/>
      <c r="BQ56824" s="8"/>
      <c r="BR56824" s="8"/>
      <c r="BS56824" s="8"/>
      <c r="BT56824" s="8"/>
      <c r="BU56824" s="8"/>
    </row>
    <row r="56825" spans="68:73">
      <c r="BP56825" s="10"/>
      <c r="BQ56825" s="10"/>
      <c r="BR56825" s="10"/>
      <c r="BS56825" s="10"/>
      <c r="BT56825" s="10"/>
      <c r="BU56825" s="10"/>
    </row>
    <row r="56826" spans="68:73">
      <c r="BP56826" s="8"/>
      <c r="BQ56826" s="8"/>
      <c r="BR56826" s="8"/>
      <c r="BS56826" s="8"/>
      <c r="BT56826" s="8"/>
      <c r="BU56826" s="8"/>
    </row>
    <row r="56827" spans="68:73">
      <c r="BP56827" s="10"/>
      <c r="BQ56827" s="10"/>
      <c r="BR56827" s="10"/>
      <c r="BS56827" s="10"/>
      <c r="BT56827" s="10"/>
      <c r="BU56827" s="10"/>
    </row>
    <row r="56828" spans="68:73">
      <c r="BP56828" s="8"/>
      <c r="BQ56828" s="8"/>
      <c r="BR56828" s="8"/>
      <c r="BS56828" s="8"/>
      <c r="BT56828" s="8"/>
      <c r="BU56828" s="8"/>
    </row>
    <row r="56829" spans="68:73">
      <c r="BP56829" s="10"/>
      <c r="BQ56829" s="10"/>
      <c r="BR56829" s="10"/>
      <c r="BS56829" s="10"/>
      <c r="BT56829" s="10"/>
      <c r="BU56829" s="10"/>
    </row>
    <row r="56830" spans="68:73">
      <c r="BP56830" s="8"/>
      <c r="BQ56830" s="8"/>
      <c r="BR56830" s="8"/>
      <c r="BS56830" s="8"/>
      <c r="BT56830" s="8"/>
      <c r="BU56830" s="8"/>
    </row>
    <row r="56831" spans="68:73">
      <c r="BP56831" s="10"/>
      <c r="BQ56831" s="10"/>
      <c r="BR56831" s="10"/>
      <c r="BS56831" s="10"/>
      <c r="BT56831" s="10"/>
      <c r="BU56831" s="10"/>
    </row>
    <row r="56832" spans="68:73">
      <c r="BP56832" s="8"/>
      <c r="BQ56832" s="8"/>
      <c r="BR56832" s="8"/>
      <c r="BS56832" s="8"/>
      <c r="BT56832" s="8"/>
      <c r="BU56832" s="8"/>
    </row>
    <row r="56833" spans="68:73">
      <c r="BP56833" s="10"/>
      <c r="BQ56833" s="10"/>
      <c r="BR56833" s="10"/>
      <c r="BS56833" s="10"/>
      <c r="BT56833" s="10"/>
      <c r="BU56833" s="10"/>
    </row>
    <row r="56834" spans="68:73">
      <c r="BP56834" s="8"/>
      <c r="BQ56834" s="8"/>
      <c r="BR56834" s="8"/>
      <c r="BS56834" s="8"/>
      <c r="BT56834" s="8"/>
      <c r="BU56834" s="8"/>
    </row>
    <row r="56835" spans="68:73">
      <c r="BP56835" s="10"/>
      <c r="BQ56835" s="10"/>
      <c r="BR56835" s="10"/>
      <c r="BS56835" s="10"/>
      <c r="BT56835" s="10"/>
      <c r="BU56835" s="10"/>
    </row>
    <row r="56836" spans="68:73">
      <c r="BP56836" s="8"/>
      <c r="BQ56836" s="8"/>
      <c r="BR56836" s="8"/>
      <c r="BS56836" s="8"/>
      <c r="BT56836" s="8"/>
      <c r="BU56836" s="8"/>
    </row>
    <row r="56837" spans="68:73">
      <c r="BP56837" s="10"/>
      <c r="BQ56837" s="10"/>
      <c r="BR56837" s="10"/>
      <c r="BS56837" s="10"/>
      <c r="BT56837" s="10"/>
      <c r="BU56837" s="10"/>
    </row>
    <row r="56838" spans="68:73">
      <c r="BP56838" s="8"/>
      <c r="BQ56838" s="8"/>
      <c r="BR56838" s="8"/>
      <c r="BS56838" s="8"/>
      <c r="BT56838" s="8"/>
      <c r="BU56838" s="8"/>
    </row>
    <row r="56839" spans="68:73">
      <c r="BP56839" s="10"/>
      <c r="BQ56839" s="10"/>
      <c r="BR56839" s="10"/>
      <c r="BS56839" s="10"/>
      <c r="BT56839" s="10"/>
      <c r="BU56839" s="10"/>
    </row>
    <row r="56840" spans="68:73">
      <c r="BP56840" s="8"/>
      <c r="BQ56840" s="8"/>
      <c r="BR56840" s="8"/>
      <c r="BS56840" s="8"/>
      <c r="BT56840" s="8"/>
      <c r="BU56840" s="8"/>
    </row>
    <row r="56841" spans="68:73">
      <c r="BP56841" s="10"/>
      <c r="BQ56841" s="10"/>
      <c r="BR56841" s="10"/>
      <c r="BS56841" s="10"/>
      <c r="BT56841" s="10"/>
      <c r="BU56841" s="10"/>
    </row>
    <row r="56842" spans="68:73">
      <c r="BP56842" s="8"/>
      <c r="BQ56842" s="8"/>
      <c r="BR56842" s="8"/>
      <c r="BS56842" s="8"/>
      <c r="BT56842" s="8"/>
      <c r="BU56842" s="8"/>
    </row>
    <row r="56843" spans="68:73">
      <c r="BP56843" s="10"/>
      <c r="BQ56843" s="10"/>
      <c r="BR56843" s="10"/>
      <c r="BS56843" s="10"/>
      <c r="BT56843" s="10"/>
      <c r="BU56843" s="10"/>
    </row>
    <row r="56844" spans="68:73">
      <c r="BP56844" s="8"/>
      <c r="BQ56844" s="8"/>
      <c r="BR56844" s="8"/>
      <c r="BS56844" s="8"/>
      <c r="BT56844" s="8"/>
      <c r="BU56844" s="8"/>
    </row>
    <row r="56845" spans="68:73">
      <c r="BP56845" s="10"/>
      <c r="BQ56845" s="10"/>
      <c r="BR56845" s="10"/>
      <c r="BS56845" s="10"/>
      <c r="BT56845" s="10"/>
      <c r="BU56845" s="10"/>
    </row>
    <row r="56846" spans="68:73">
      <c r="BP56846" s="8"/>
      <c r="BQ56846" s="8"/>
      <c r="BR56846" s="8"/>
      <c r="BS56846" s="8"/>
      <c r="BT56846" s="8"/>
      <c r="BU56846" s="8"/>
    </row>
    <row r="56847" spans="68:73">
      <c r="BP56847" s="10"/>
      <c r="BQ56847" s="10"/>
      <c r="BR56847" s="10"/>
      <c r="BS56847" s="10"/>
      <c r="BT56847" s="10"/>
      <c r="BU56847" s="10"/>
    </row>
    <row r="56848" spans="68:73">
      <c r="BP56848" s="8"/>
      <c r="BQ56848" s="8"/>
      <c r="BR56848" s="8"/>
      <c r="BS56848" s="8"/>
      <c r="BT56848" s="8"/>
      <c r="BU56848" s="8"/>
    </row>
    <row r="56849" spans="68:73">
      <c r="BP56849" s="10"/>
      <c r="BQ56849" s="10"/>
      <c r="BR56849" s="10"/>
      <c r="BS56849" s="10"/>
      <c r="BT56849" s="10"/>
      <c r="BU56849" s="10"/>
    </row>
    <row r="56850" spans="68:73">
      <c r="BP56850" s="8"/>
      <c r="BQ56850" s="8"/>
      <c r="BR56850" s="8"/>
      <c r="BS56850" s="8"/>
      <c r="BT56850" s="8"/>
      <c r="BU56850" s="8"/>
    </row>
    <row r="56851" spans="68:73">
      <c r="BP56851" s="10"/>
      <c r="BQ56851" s="10"/>
      <c r="BR56851" s="10"/>
      <c r="BS56851" s="10"/>
      <c r="BT56851" s="10"/>
      <c r="BU56851" s="10"/>
    </row>
    <row r="56852" spans="68:73">
      <c r="BP56852" s="8"/>
      <c r="BQ56852" s="8"/>
      <c r="BR56852" s="8"/>
      <c r="BS56852" s="8"/>
      <c r="BT56852" s="8"/>
      <c r="BU56852" s="8"/>
    </row>
    <row r="56853" spans="68:73">
      <c r="BP56853" s="10"/>
      <c r="BQ56853" s="10"/>
      <c r="BR56853" s="10"/>
      <c r="BS56853" s="10"/>
      <c r="BT56853" s="10"/>
      <c r="BU56853" s="10"/>
    </row>
    <row r="56854" spans="68:73">
      <c r="BP56854" s="8"/>
      <c r="BQ56854" s="8"/>
      <c r="BR56854" s="8"/>
      <c r="BS56854" s="8"/>
      <c r="BT56854" s="8"/>
      <c r="BU56854" s="8"/>
    </row>
    <row r="56855" spans="68:73">
      <c r="BP56855" s="10"/>
      <c r="BQ56855" s="10"/>
      <c r="BR56855" s="10"/>
      <c r="BS56855" s="10"/>
      <c r="BT56855" s="10"/>
      <c r="BU56855" s="10"/>
    </row>
    <row r="56856" spans="68:73">
      <c r="BP56856" s="8"/>
      <c r="BQ56856" s="8"/>
      <c r="BR56856" s="8"/>
      <c r="BS56856" s="8"/>
      <c r="BT56856" s="8"/>
      <c r="BU56856" s="8"/>
    </row>
    <row r="56857" spans="68:73">
      <c r="BP56857" s="10"/>
      <c r="BQ56857" s="10"/>
      <c r="BR56857" s="10"/>
      <c r="BS56857" s="10"/>
      <c r="BT56857" s="10"/>
      <c r="BU56857" s="10"/>
    </row>
    <row r="56858" spans="68:73">
      <c r="BP56858" s="8"/>
      <c r="BQ56858" s="8"/>
      <c r="BR56858" s="8"/>
      <c r="BS56858" s="8"/>
      <c r="BT56858" s="8"/>
      <c r="BU56858" s="8"/>
    </row>
    <row r="56859" spans="68:73">
      <c r="BP56859" s="10"/>
      <c r="BQ56859" s="10"/>
      <c r="BR56859" s="10"/>
      <c r="BS56859" s="10"/>
      <c r="BT56859" s="10"/>
      <c r="BU56859" s="10"/>
    </row>
    <row r="56860" spans="68:73">
      <c r="BP56860" s="8"/>
      <c r="BQ56860" s="8"/>
      <c r="BR56860" s="8"/>
      <c r="BS56860" s="8"/>
      <c r="BT56860" s="8"/>
      <c r="BU56860" s="8"/>
    </row>
    <row r="56861" spans="68:73">
      <c r="BP56861" s="10"/>
      <c r="BQ56861" s="10"/>
      <c r="BR56861" s="10"/>
      <c r="BS56861" s="10"/>
      <c r="BT56861" s="10"/>
      <c r="BU56861" s="10"/>
    </row>
    <row r="56862" spans="68:73">
      <c r="BP56862" s="8"/>
      <c r="BQ56862" s="8"/>
      <c r="BR56862" s="8"/>
      <c r="BS56862" s="8"/>
      <c r="BT56862" s="8"/>
      <c r="BU56862" s="8"/>
    </row>
    <row r="56863" spans="68:73">
      <c r="BP56863" s="10"/>
      <c r="BQ56863" s="10"/>
      <c r="BR56863" s="10"/>
      <c r="BS56863" s="10"/>
      <c r="BT56863" s="10"/>
      <c r="BU56863" s="10"/>
    </row>
    <row r="56864" spans="68:73">
      <c r="BP56864" s="8"/>
      <c r="BQ56864" s="8"/>
      <c r="BR56864" s="8"/>
      <c r="BS56864" s="8"/>
      <c r="BT56864" s="8"/>
      <c r="BU56864" s="8"/>
    </row>
    <row r="56865" spans="68:73">
      <c r="BP56865" s="10"/>
      <c r="BQ56865" s="10"/>
      <c r="BR56865" s="10"/>
      <c r="BS56865" s="10"/>
      <c r="BT56865" s="10"/>
      <c r="BU56865" s="10"/>
    </row>
    <row r="56866" spans="68:73">
      <c r="BP56866" s="8"/>
      <c r="BQ56866" s="8"/>
      <c r="BR56866" s="8"/>
      <c r="BS56866" s="8"/>
      <c r="BT56866" s="8"/>
      <c r="BU56866" s="8"/>
    </row>
    <row r="56867" spans="68:73">
      <c r="BP56867" s="10"/>
      <c r="BQ56867" s="10"/>
      <c r="BR56867" s="10"/>
      <c r="BS56867" s="10"/>
      <c r="BT56867" s="10"/>
      <c r="BU56867" s="10"/>
    </row>
    <row r="56868" spans="68:73">
      <c r="BP56868" s="8"/>
      <c r="BQ56868" s="8"/>
      <c r="BR56868" s="8"/>
      <c r="BS56868" s="8"/>
      <c r="BT56868" s="8"/>
      <c r="BU56868" s="8"/>
    </row>
    <row r="56869" spans="68:73">
      <c r="BP56869" s="10"/>
      <c r="BQ56869" s="10"/>
      <c r="BR56869" s="10"/>
      <c r="BS56869" s="10"/>
      <c r="BT56869" s="10"/>
      <c r="BU56869" s="10"/>
    </row>
    <row r="56870" spans="68:73">
      <c r="BP56870" s="8"/>
      <c r="BQ56870" s="8"/>
      <c r="BR56870" s="8"/>
      <c r="BS56870" s="8"/>
      <c r="BT56870" s="8"/>
      <c r="BU56870" s="8"/>
    </row>
    <row r="56871" spans="68:73">
      <c r="BP56871" s="10"/>
      <c r="BQ56871" s="10"/>
      <c r="BR56871" s="10"/>
      <c r="BS56871" s="10"/>
      <c r="BT56871" s="10"/>
      <c r="BU56871" s="10"/>
    </row>
    <row r="56872" spans="68:73">
      <c r="BP56872" s="8"/>
      <c r="BQ56872" s="8"/>
      <c r="BR56872" s="8"/>
      <c r="BS56872" s="8"/>
      <c r="BT56872" s="8"/>
      <c r="BU56872" s="8"/>
    </row>
    <row r="56873" spans="68:73">
      <c r="BP56873" s="10"/>
      <c r="BQ56873" s="10"/>
      <c r="BR56873" s="10"/>
      <c r="BS56873" s="10"/>
      <c r="BT56873" s="10"/>
      <c r="BU56873" s="10"/>
    </row>
    <row r="56874" spans="68:73">
      <c r="BP56874" s="8"/>
      <c r="BQ56874" s="8"/>
      <c r="BR56874" s="8"/>
      <c r="BS56874" s="8"/>
      <c r="BT56874" s="8"/>
      <c r="BU56874" s="8"/>
    </row>
    <row r="56875" spans="68:73">
      <c r="BP56875" s="10"/>
      <c r="BQ56875" s="10"/>
      <c r="BR56875" s="10"/>
      <c r="BS56875" s="10"/>
      <c r="BT56875" s="10"/>
      <c r="BU56875" s="10"/>
    </row>
    <row r="56876" spans="68:73">
      <c r="BP56876" s="8"/>
      <c r="BQ56876" s="8"/>
      <c r="BR56876" s="8"/>
      <c r="BS56876" s="8"/>
      <c r="BT56876" s="8"/>
      <c r="BU56876" s="8"/>
    </row>
    <row r="56877" spans="68:73">
      <c r="BP56877" s="10"/>
      <c r="BQ56877" s="10"/>
      <c r="BR56877" s="10"/>
      <c r="BS56877" s="10"/>
      <c r="BT56877" s="10"/>
      <c r="BU56877" s="10"/>
    </row>
    <row r="56878" spans="68:73">
      <c r="BP56878" s="8"/>
      <c r="BQ56878" s="8"/>
      <c r="BR56878" s="8"/>
      <c r="BS56878" s="8"/>
      <c r="BT56878" s="8"/>
      <c r="BU56878" s="8"/>
    </row>
    <row r="56879" spans="68:73">
      <c r="BP56879" s="10"/>
      <c r="BQ56879" s="10"/>
      <c r="BR56879" s="10"/>
      <c r="BS56879" s="10"/>
      <c r="BT56879" s="10"/>
      <c r="BU56879" s="10"/>
    </row>
    <row r="56880" spans="68:73">
      <c r="BP56880" s="8"/>
      <c r="BQ56880" s="8"/>
      <c r="BR56880" s="8"/>
      <c r="BS56880" s="8"/>
      <c r="BT56880" s="8"/>
      <c r="BU56880" s="8"/>
    </row>
    <row r="56881" spans="68:73">
      <c r="BP56881" s="10"/>
      <c r="BQ56881" s="10"/>
      <c r="BR56881" s="10"/>
      <c r="BS56881" s="10"/>
      <c r="BT56881" s="10"/>
      <c r="BU56881" s="10"/>
    </row>
    <row r="56882" spans="68:73">
      <c r="BP56882" s="8"/>
      <c r="BQ56882" s="8"/>
      <c r="BR56882" s="8"/>
      <c r="BS56882" s="8"/>
      <c r="BT56882" s="8"/>
      <c r="BU56882" s="8"/>
    </row>
    <row r="56883" spans="68:73">
      <c r="BP56883" s="10"/>
      <c r="BQ56883" s="10"/>
      <c r="BR56883" s="10"/>
      <c r="BS56883" s="10"/>
      <c r="BT56883" s="10"/>
      <c r="BU56883" s="10"/>
    </row>
    <row r="56884" spans="68:73">
      <c r="BP56884" s="8"/>
      <c r="BQ56884" s="8"/>
      <c r="BR56884" s="8"/>
      <c r="BS56884" s="8"/>
      <c r="BT56884" s="8"/>
      <c r="BU56884" s="8"/>
    </row>
    <row r="56885" spans="68:73">
      <c r="BP56885" s="10"/>
      <c r="BQ56885" s="10"/>
      <c r="BR56885" s="10"/>
      <c r="BS56885" s="10"/>
      <c r="BT56885" s="10"/>
      <c r="BU56885" s="10"/>
    </row>
    <row r="56886" spans="68:73">
      <c r="BP56886" s="8"/>
      <c r="BQ56886" s="8"/>
      <c r="BR56886" s="8"/>
      <c r="BS56886" s="8"/>
      <c r="BT56886" s="8"/>
      <c r="BU56886" s="8"/>
    </row>
    <row r="56887" spans="68:73">
      <c r="BP56887" s="10"/>
      <c r="BQ56887" s="10"/>
      <c r="BR56887" s="10"/>
      <c r="BS56887" s="10"/>
      <c r="BT56887" s="10"/>
      <c r="BU56887" s="10"/>
    </row>
    <row r="56888" spans="68:73">
      <c r="BP56888" s="8"/>
      <c r="BQ56888" s="8"/>
      <c r="BR56888" s="8"/>
      <c r="BS56888" s="8"/>
      <c r="BT56888" s="8"/>
      <c r="BU56888" s="8"/>
    </row>
    <row r="56889" spans="68:73">
      <c r="BP56889" s="10"/>
      <c r="BQ56889" s="10"/>
      <c r="BR56889" s="10"/>
      <c r="BS56889" s="10"/>
      <c r="BT56889" s="10"/>
      <c r="BU56889" s="10"/>
    </row>
    <row r="56890" spans="68:73">
      <c r="BP56890" s="8"/>
      <c r="BQ56890" s="8"/>
      <c r="BR56890" s="8"/>
      <c r="BS56890" s="8"/>
      <c r="BT56890" s="8"/>
      <c r="BU56890" s="8"/>
    </row>
    <row r="56891" spans="68:73">
      <c r="BP56891" s="10"/>
      <c r="BQ56891" s="10"/>
      <c r="BR56891" s="10"/>
      <c r="BS56891" s="10"/>
      <c r="BT56891" s="10"/>
      <c r="BU56891" s="10"/>
    </row>
    <row r="56892" spans="68:73">
      <c r="BP56892" s="8"/>
      <c r="BQ56892" s="8"/>
      <c r="BR56892" s="8"/>
      <c r="BS56892" s="8"/>
      <c r="BT56892" s="8"/>
      <c r="BU56892" s="8"/>
    </row>
    <row r="56893" spans="68:73">
      <c r="BP56893" s="10"/>
      <c r="BQ56893" s="10"/>
      <c r="BR56893" s="10"/>
      <c r="BS56893" s="10"/>
      <c r="BT56893" s="10"/>
      <c r="BU56893" s="10"/>
    </row>
    <row r="56894" spans="68:73">
      <c r="BP56894" s="8"/>
      <c r="BQ56894" s="8"/>
      <c r="BR56894" s="8"/>
      <c r="BS56894" s="8"/>
      <c r="BT56894" s="8"/>
      <c r="BU56894" s="8"/>
    </row>
    <row r="56895" spans="68:73">
      <c r="BP56895" s="10"/>
      <c r="BQ56895" s="10"/>
      <c r="BR56895" s="10"/>
      <c r="BS56895" s="10"/>
      <c r="BT56895" s="10"/>
      <c r="BU56895" s="10"/>
    </row>
    <row r="56896" spans="68:73">
      <c r="BP56896" s="8"/>
      <c r="BQ56896" s="8"/>
      <c r="BR56896" s="8"/>
      <c r="BS56896" s="8"/>
      <c r="BT56896" s="8"/>
      <c r="BU56896" s="8"/>
    </row>
    <row r="56897" spans="68:73">
      <c r="BP56897" s="10"/>
      <c r="BQ56897" s="10"/>
      <c r="BR56897" s="10"/>
      <c r="BS56897" s="10"/>
      <c r="BT56897" s="10"/>
      <c r="BU56897" s="10"/>
    </row>
    <row r="56898" spans="68:73">
      <c r="BP56898" s="8"/>
      <c r="BQ56898" s="8"/>
      <c r="BR56898" s="8"/>
      <c r="BS56898" s="8"/>
      <c r="BT56898" s="8"/>
      <c r="BU56898" s="8"/>
    </row>
    <row r="56899" spans="68:73">
      <c r="BP56899" s="10"/>
      <c r="BQ56899" s="10"/>
      <c r="BR56899" s="10"/>
      <c r="BS56899" s="10"/>
      <c r="BT56899" s="10"/>
      <c r="BU56899" s="10"/>
    </row>
    <row r="56900" spans="68:73">
      <c r="BP56900" s="8"/>
      <c r="BQ56900" s="8"/>
      <c r="BR56900" s="8"/>
      <c r="BS56900" s="8"/>
      <c r="BT56900" s="8"/>
      <c r="BU56900" s="8"/>
    </row>
    <row r="56901" spans="68:73">
      <c r="BP56901" s="10"/>
      <c r="BQ56901" s="10"/>
      <c r="BR56901" s="10"/>
      <c r="BS56901" s="10"/>
      <c r="BT56901" s="10"/>
      <c r="BU56901" s="10"/>
    </row>
    <row r="56902" spans="68:73">
      <c r="BP56902" s="8"/>
      <c r="BQ56902" s="8"/>
      <c r="BR56902" s="8"/>
      <c r="BS56902" s="8"/>
      <c r="BT56902" s="8"/>
      <c r="BU56902" s="8"/>
    </row>
    <row r="56903" spans="68:73">
      <c r="BP56903" s="10"/>
      <c r="BQ56903" s="10"/>
      <c r="BR56903" s="10"/>
      <c r="BS56903" s="10"/>
      <c r="BT56903" s="10"/>
      <c r="BU56903" s="10"/>
    </row>
    <row r="56904" spans="68:73">
      <c r="BP56904" s="8"/>
      <c r="BQ56904" s="8"/>
      <c r="BR56904" s="8"/>
      <c r="BS56904" s="8"/>
      <c r="BT56904" s="8"/>
      <c r="BU56904" s="8"/>
    </row>
    <row r="56905" spans="68:73">
      <c r="BP56905" s="10"/>
      <c r="BQ56905" s="10"/>
      <c r="BR56905" s="10"/>
      <c r="BS56905" s="10"/>
      <c r="BT56905" s="10"/>
      <c r="BU56905" s="10"/>
    </row>
    <row r="56906" spans="68:73">
      <c r="BP56906" s="8"/>
      <c r="BQ56906" s="8"/>
      <c r="BR56906" s="8"/>
      <c r="BS56906" s="8"/>
      <c r="BT56906" s="8"/>
      <c r="BU56906" s="8"/>
    </row>
    <row r="56907" spans="68:73">
      <c r="BP56907" s="10"/>
      <c r="BQ56907" s="10"/>
      <c r="BR56907" s="10"/>
      <c r="BS56907" s="10"/>
      <c r="BT56907" s="10"/>
      <c r="BU56907" s="10"/>
    </row>
    <row r="56908" spans="68:73">
      <c r="BP56908" s="8"/>
      <c r="BQ56908" s="8"/>
      <c r="BR56908" s="8"/>
      <c r="BS56908" s="8"/>
      <c r="BT56908" s="8"/>
      <c r="BU56908" s="8"/>
    </row>
    <row r="56909" spans="68:73">
      <c r="BP56909" s="10"/>
      <c r="BQ56909" s="10"/>
      <c r="BR56909" s="10"/>
      <c r="BS56909" s="10"/>
      <c r="BT56909" s="10"/>
      <c r="BU56909" s="10"/>
    </row>
    <row r="56910" spans="68:73">
      <c r="BP56910" s="8"/>
      <c r="BQ56910" s="8"/>
      <c r="BR56910" s="8"/>
      <c r="BS56910" s="8"/>
      <c r="BT56910" s="8"/>
      <c r="BU56910" s="8"/>
    </row>
    <row r="56911" spans="68:73">
      <c r="BP56911" s="10"/>
      <c r="BQ56911" s="10"/>
      <c r="BR56911" s="10"/>
      <c r="BS56911" s="10"/>
      <c r="BT56911" s="10"/>
      <c r="BU56911" s="10"/>
    </row>
    <row r="56912" spans="68:73">
      <c r="BP56912" s="8"/>
      <c r="BQ56912" s="8"/>
      <c r="BR56912" s="8"/>
      <c r="BS56912" s="8"/>
      <c r="BT56912" s="8"/>
      <c r="BU56912" s="8"/>
    </row>
    <row r="56913" spans="68:73">
      <c r="BP56913" s="10"/>
      <c r="BQ56913" s="10"/>
      <c r="BR56913" s="10"/>
      <c r="BS56913" s="10"/>
      <c r="BT56913" s="10"/>
      <c r="BU56913" s="10"/>
    </row>
    <row r="56914" spans="68:73">
      <c r="BP56914" s="8"/>
      <c r="BQ56914" s="8"/>
      <c r="BR56914" s="8"/>
      <c r="BS56914" s="8"/>
      <c r="BT56914" s="8"/>
      <c r="BU56914" s="8"/>
    </row>
    <row r="56915" spans="68:73">
      <c r="BP56915" s="10"/>
      <c r="BQ56915" s="10"/>
      <c r="BR56915" s="10"/>
      <c r="BS56915" s="10"/>
      <c r="BT56915" s="10"/>
      <c r="BU56915" s="10"/>
    </row>
    <row r="56916" spans="68:73">
      <c r="BP56916" s="8"/>
      <c r="BQ56916" s="8"/>
      <c r="BR56916" s="8"/>
      <c r="BS56916" s="8"/>
      <c r="BT56916" s="8"/>
      <c r="BU56916" s="8"/>
    </row>
    <row r="56917" spans="68:73">
      <c r="BP56917" s="10"/>
      <c r="BQ56917" s="10"/>
      <c r="BR56917" s="10"/>
      <c r="BS56917" s="10"/>
      <c r="BT56917" s="10"/>
      <c r="BU56917" s="10"/>
    </row>
    <row r="56918" spans="68:73">
      <c r="BP56918" s="8"/>
      <c r="BQ56918" s="8"/>
      <c r="BR56918" s="8"/>
      <c r="BS56918" s="8"/>
      <c r="BT56918" s="8"/>
      <c r="BU56918" s="8"/>
    </row>
    <row r="56919" spans="68:73">
      <c r="BP56919" s="10"/>
      <c r="BQ56919" s="10"/>
      <c r="BR56919" s="10"/>
      <c r="BS56919" s="10"/>
      <c r="BT56919" s="10"/>
      <c r="BU56919" s="10"/>
    </row>
    <row r="56920" spans="68:73">
      <c r="BP56920" s="8"/>
      <c r="BQ56920" s="8"/>
      <c r="BR56920" s="8"/>
      <c r="BS56920" s="8"/>
      <c r="BT56920" s="8"/>
      <c r="BU56920" s="8"/>
    </row>
    <row r="56921" spans="68:73">
      <c r="BP56921" s="10"/>
      <c r="BQ56921" s="10"/>
      <c r="BR56921" s="10"/>
      <c r="BS56921" s="10"/>
      <c r="BT56921" s="10"/>
      <c r="BU56921" s="10"/>
    </row>
    <row r="56922" spans="68:73">
      <c r="BP56922" s="8"/>
      <c r="BQ56922" s="8"/>
      <c r="BR56922" s="8"/>
      <c r="BS56922" s="8"/>
      <c r="BT56922" s="8"/>
      <c r="BU56922" s="8"/>
    </row>
    <row r="56923" spans="68:73">
      <c r="BP56923" s="10"/>
      <c r="BQ56923" s="10"/>
      <c r="BR56923" s="10"/>
      <c r="BS56923" s="10"/>
      <c r="BT56923" s="10"/>
      <c r="BU56923" s="10"/>
    </row>
    <row r="56924" spans="68:73">
      <c r="BP56924" s="8"/>
      <c r="BQ56924" s="8"/>
      <c r="BR56924" s="8"/>
      <c r="BS56924" s="8"/>
      <c r="BT56924" s="8"/>
      <c r="BU56924" s="8"/>
    </row>
    <row r="56925" spans="68:73">
      <c r="BP56925" s="10"/>
      <c r="BQ56925" s="10"/>
      <c r="BR56925" s="10"/>
      <c r="BS56925" s="10"/>
      <c r="BT56925" s="10"/>
      <c r="BU56925" s="10"/>
    </row>
    <row r="56926" spans="68:73">
      <c r="BP56926" s="8"/>
      <c r="BQ56926" s="8"/>
      <c r="BR56926" s="8"/>
      <c r="BS56926" s="8"/>
      <c r="BT56926" s="8"/>
      <c r="BU56926" s="8"/>
    </row>
    <row r="56927" spans="68:73">
      <c r="BP56927" s="10"/>
      <c r="BQ56927" s="10"/>
      <c r="BR56927" s="10"/>
      <c r="BS56927" s="10"/>
      <c r="BT56927" s="10"/>
      <c r="BU56927" s="10"/>
    </row>
    <row r="56928" spans="68:73">
      <c r="BP56928" s="8"/>
      <c r="BQ56928" s="8"/>
      <c r="BR56928" s="8"/>
      <c r="BS56928" s="8"/>
      <c r="BT56928" s="8"/>
      <c r="BU56928" s="8"/>
    </row>
    <row r="56929" spans="68:73">
      <c r="BP56929" s="10"/>
      <c r="BQ56929" s="10"/>
      <c r="BR56929" s="10"/>
      <c r="BS56929" s="10"/>
      <c r="BT56929" s="10"/>
      <c r="BU56929" s="10"/>
    </row>
    <row r="56930" spans="68:73">
      <c r="BP56930" s="8"/>
      <c r="BQ56930" s="8"/>
      <c r="BR56930" s="8"/>
      <c r="BS56930" s="8"/>
      <c r="BT56930" s="8"/>
      <c r="BU56930" s="8"/>
    </row>
    <row r="56931" spans="68:73">
      <c r="BP56931" s="10"/>
      <c r="BQ56931" s="10"/>
      <c r="BR56931" s="10"/>
      <c r="BS56931" s="10"/>
      <c r="BT56931" s="10"/>
      <c r="BU56931" s="10"/>
    </row>
    <row r="56932" spans="68:73">
      <c r="BP56932" s="8"/>
      <c r="BQ56932" s="8"/>
      <c r="BR56932" s="8"/>
      <c r="BS56932" s="8"/>
      <c r="BT56932" s="8"/>
      <c r="BU56932" s="8"/>
    </row>
    <row r="56933" spans="68:73">
      <c r="BP56933" s="10"/>
      <c r="BQ56933" s="10"/>
      <c r="BR56933" s="10"/>
      <c r="BS56933" s="10"/>
      <c r="BT56933" s="10"/>
      <c r="BU56933" s="10"/>
    </row>
    <row r="56934" spans="68:73">
      <c r="BP56934" s="8"/>
      <c r="BQ56934" s="8"/>
      <c r="BR56934" s="8"/>
      <c r="BS56934" s="8"/>
      <c r="BT56934" s="8"/>
      <c r="BU56934" s="8"/>
    </row>
    <row r="56935" spans="68:73">
      <c r="BP56935" s="10"/>
      <c r="BQ56935" s="10"/>
      <c r="BR56935" s="10"/>
      <c r="BS56935" s="10"/>
      <c r="BT56935" s="10"/>
      <c r="BU56935" s="10"/>
    </row>
    <row r="56936" spans="68:73">
      <c r="BP56936" s="8"/>
      <c r="BQ56936" s="8"/>
      <c r="BR56936" s="8"/>
      <c r="BS56936" s="8"/>
      <c r="BT56936" s="8"/>
      <c r="BU56936" s="8"/>
    </row>
    <row r="56937" spans="68:73">
      <c r="BP56937" s="10"/>
      <c r="BQ56937" s="10"/>
      <c r="BR56937" s="10"/>
      <c r="BS56937" s="10"/>
      <c r="BT56937" s="10"/>
      <c r="BU56937" s="10"/>
    </row>
    <row r="56938" spans="68:73">
      <c r="BP56938" s="8"/>
      <c r="BQ56938" s="8"/>
      <c r="BR56938" s="8"/>
      <c r="BS56938" s="8"/>
      <c r="BT56938" s="8"/>
      <c r="BU56938" s="8"/>
    </row>
    <row r="56939" spans="68:73">
      <c r="BP56939" s="10"/>
      <c r="BQ56939" s="10"/>
      <c r="BR56939" s="10"/>
      <c r="BS56939" s="10"/>
      <c r="BT56939" s="10"/>
      <c r="BU56939" s="10"/>
    </row>
    <row r="56940" spans="68:73">
      <c r="BP56940" s="8"/>
      <c r="BQ56940" s="8"/>
      <c r="BR56940" s="8"/>
      <c r="BS56940" s="8"/>
      <c r="BT56940" s="8"/>
      <c r="BU56940" s="8"/>
    </row>
    <row r="56941" spans="68:73">
      <c r="BP56941" s="10"/>
      <c r="BQ56941" s="10"/>
      <c r="BR56941" s="10"/>
      <c r="BS56941" s="10"/>
      <c r="BT56941" s="10"/>
      <c r="BU56941" s="10"/>
    </row>
    <row r="56942" spans="68:73">
      <c r="BP56942" s="8"/>
      <c r="BQ56942" s="8"/>
      <c r="BR56942" s="8"/>
      <c r="BS56942" s="8"/>
      <c r="BT56942" s="8"/>
      <c r="BU56942" s="8"/>
    </row>
    <row r="56943" spans="68:73">
      <c r="BP56943" s="10"/>
      <c r="BQ56943" s="10"/>
      <c r="BR56943" s="10"/>
      <c r="BS56943" s="10"/>
      <c r="BT56943" s="10"/>
      <c r="BU56943" s="10"/>
    </row>
    <row r="56944" spans="68:73">
      <c r="BP56944" s="8"/>
      <c r="BQ56944" s="8"/>
      <c r="BR56944" s="8"/>
      <c r="BS56944" s="8"/>
      <c r="BT56944" s="8"/>
      <c r="BU56944" s="8"/>
    </row>
    <row r="56945" spans="68:73">
      <c r="BP56945" s="10"/>
      <c r="BQ56945" s="10"/>
      <c r="BR56945" s="10"/>
      <c r="BS56945" s="10"/>
      <c r="BT56945" s="10"/>
      <c r="BU56945" s="10"/>
    </row>
    <row r="56946" spans="68:73">
      <c r="BP56946" s="8"/>
      <c r="BQ56946" s="8"/>
      <c r="BR56946" s="8"/>
      <c r="BS56946" s="8"/>
      <c r="BT56946" s="8"/>
      <c r="BU56946" s="8"/>
    </row>
    <row r="56947" spans="68:73">
      <c r="BP56947" s="10"/>
      <c r="BQ56947" s="10"/>
      <c r="BR56947" s="10"/>
      <c r="BS56947" s="10"/>
      <c r="BT56947" s="10"/>
      <c r="BU56947" s="10"/>
    </row>
    <row r="56948" spans="68:73">
      <c r="BP56948" s="8"/>
      <c r="BQ56948" s="8"/>
      <c r="BR56948" s="8"/>
      <c r="BS56948" s="8"/>
      <c r="BT56948" s="8"/>
      <c r="BU56948" s="8"/>
    </row>
    <row r="56949" spans="68:73">
      <c r="BP56949" s="10"/>
      <c r="BQ56949" s="10"/>
      <c r="BR56949" s="10"/>
      <c r="BS56949" s="10"/>
      <c r="BT56949" s="10"/>
      <c r="BU56949" s="10"/>
    </row>
    <row r="56950" spans="68:73">
      <c r="BP56950" s="8"/>
      <c r="BQ56950" s="8"/>
      <c r="BR56950" s="8"/>
      <c r="BS56950" s="8"/>
      <c r="BT56950" s="8"/>
      <c r="BU56950" s="8"/>
    </row>
    <row r="56951" spans="68:73">
      <c r="BP56951" s="10"/>
      <c r="BQ56951" s="10"/>
      <c r="BR56951" s="10"/>
      <c r="BS56951" s="10"/>
      <c r="BT56951" s="10"/>
      <c r="BU56951" s="10"/>
    </row>
    <row r="56952" spans="68:73">
      <c r="BP56952" s="8"/>
      <c r="BQ56952" s="8"/>
      <c r="BR56952" s="8"/>
      <c r="BS56952" s="8"/>
      <c r="BT56952" s="8"/>
      <c r="BU56952" s="8"/>
    </row>
    <row r="56953" spans="68:73">
      <c r="BP56953" s="10"/>
      <c r="BQ56953" s="10"/>
      <c r="BR56953" s="10"/>
      <c r="BS56953" s="10"/>
      <c r="BT56953" s="10"/>
      <c r="BU56953" s="10"/>
    </row>
    <row r="56954" spans="68:73">
      <c r="BP56954" s="8"/>
      <c r="BQ56954" s="8"/>
      <c r="BR56954" s="8"/>
      <c r="BS56954" s="8"/>
      <c r="BT56954" s="8"/>
      <c r="BU56954" s="8"/>
    </row>
    <row r="56955" spans="68:73">
      <c r="BP56955" s="10"/>
      <c r="BQ56955" s="10"/>
      <c r="BR56955" s="10"/>
      <c r="BS56955" s="10"/>
      <c r="BT56955" s="10"/>
      <c r="BU56955" s="10"/>
    </row>
    <row r="56956" spans="68:73">
      <c r="BP56956" s="8"/>
      <c r="BQ56956" s="8"/>
      <c r="BR56956" s="8"/>
      <c r="BS56956" s="8"/>
      <c r="BT56956" s="8"/>
      <c r="BU56956" s="8"/>
    </row>
    <row r="56957" spans="68:73">
      <c r="BP56957" s="10"/>
      <c r="BQ56957" s="10"/>
      <c r="BR56957" s="10"/>
      <c r="BS56957" s="10"/>
      <c r="BT56957" s="10"/>
      <c r="BU56957" s="10"/>
    </row>
    <row r="56958" spans="68:73">
      <c r="BP56958" s="8"/>
      <c r="BQ56958" s="8"/>
      <c r="BR56958" s="8"/>
      <c r="BS56958" s="8"/>
      <c r="BT56958" s="8"/>
      <c r="BU56958" s="8"/>
    </row>
    <row r="56959" spans="68:73">
      <c r="BP56959" s="10"/>
      <c r="BQ56959" s="10"/>
      <c r="BR56959" s="10"/>
      <c r="BS56959" s="10"/>
      <c r="BT56959" s="10"/>
      <c r="BU56959" s="10"/>
    </row>
    <row r="56960" spans="68:73">
      <c r="BP56960" s="8"/>
      <c r="BQ56960" s="8"/>
      <c r="BR56960" s="8"/>
      <c r="BS56960" s="8"/>
      <c r="BT56960" s="8"/>
      <c r="BU56960" s="8"/>
    </row>
    <row r="56961" spans="68:73">
      <c r="BP56961" s="10"/>
      <c r="BQ56961" s="10"/>
      <c r="BR56961" s="10"/>
      <c r="BS56961" s="10"/>
      <c r="BT56961" s="10"/>
      <c r="BU56961" s="10"/>
    </row>
    <row r="56962" spans="68:73">
      <c r="BP56962" s="8"/>
      <c r="BQ56962" s="8"/>
      <c r="BR56962" s="8"/>
      <c r="BS56962" s="8"/>
      <c r="BT56962" s="8"/>
      <c r="BU56962" s="8"/>
    </row>
    <row r="56963" spans="68:73">
      <c r="BP56963" s="10"/>
      <c r="BQ56963" s="10"/>
      <c r="BR56963" s="10"/>
      <c r="BS56963" s="10"/>
      <c r="BT56963" s="10"/>
      <c r="BU56963" s="10"/>
    </row>
    <row r="56964" spans="68:73">
      <c r="BP56964" s="8"/>
      <c r="BQ56964" s="8"/>
      <c r="BR56964" s="8"/>
      <c r="BS56964" s="8"/>
      <c r="BT56964" s="8"/>
      <c r="BU56964" s="8"/>
    </row>
    <row r="56965" spans="68:73">
      <c r="BP56965" s="10"/>
      <c r="BQ56965" s="10"/>
      <c r="BR56965" s="10"/>
      <c r="BS56965" s="10"/>
      <c r="BT56965" s="10"/>
      <c r="BU56965" s="10"/>
    </row>
    <row r="56966" spans="68:73">
      <c r="BP56966" s="8"/>
      <c r="BQ56966" s="8"/>
      <c r="BR56966" s="8"/>
      <c r="BS56966" s="8"/>
      <c r="BT56966" s="8"/>
      <c r="BU56966" s="8"/>
    </row>
    <row r="56967" spans="68:73">
      <c r="BP56967" s="10"/>
      <c r="BQ56967" s="10"/>
      <c r="BR56967" s="10"/>
      <c r="BS56967" s="10"/>
      <c r="BT56967" s="10"/>
      <c r="BU56967" s="10"/>
    </row>
    <row r="56968" spans="68:73">
      <c r="BP56968" s="8"/>
      <c r="BQ56968" s="8"/>
      <c r="BR56968" s="8"/>
      <c r="BS56968" s="8"/>
      <c r="BT56968" s="8"/>
      <c r="BU56968" s="8"/>
    </row>
    <row r="56969" spans="68:73">
      <c r="BP56969" s="10"/>
      <c r="BQ56969" s="10"/>
      <c r="BR56969" s="10"/>
      <c r="BS56969" s="10"/>
      <c r="BT56969" s="10"/>
      <c r="BU56969" s="10"/>
    </row>
    <row r="56970" spans="68:73">
      <c r="BP56970" s="8"/>
      <c r="BQ56970" s="8"/>
      <c r="BR56970" s="8"/>
      <c r="BS56970" s="8"/>
      <c r="BT56970" s="8"/>
      <c r="BU56970" s="8"/>
    </row>
    <row r="56971" spans="68:73">
      <c r="BP56971" s="10"/>
      <c r="BQ56971" s="10"/>
      <c r="BR56971" s="10"/>
      <c r="BS56971" s="10"/>
      <c r="BT56971" s="10"/>
      <c r="BU56971" s="10"/>
    </row>
    <row r="56972" spans="68:73">
      <c r="BP56972" s="8"/>
      <c r="BQ56972" s="8"/>
      <c r="BR56972" s="8"/>
      <c r="BS56972" s="8"/>
      <c r="BT56972" s="8"/>
      <c r="BU56972" s="8"/>
    </row>
    <row r="56973" spans="68:73">
      <c r="BP56973" s="10"/>
      <c r="BQ56973" s="10"/>
      <c r="BR56973" s="10"/>
      <c r="BS56973" s="10"/>
      <c r="BT56973" s="10"/>
      <c r="BU56973" s="10"/>
    </row>
    <row r="56974" spans="68:73">
      <c r="BP56974" s="8"/>
      <c r="BQ56974" s="8"/>
      <c r="BR56974" s="8"/>
      <c r="BS56974" s="8"/>
      <c r="BT56974" s="8"/>
      <c r="BU56974" s="8"/>
    </row>
    <row r="56975" spans="68:73">
      <c r="BP56975" s="10"/>
      <c r="BQ56975" s="10"/>
      <c r="BR56975" s="10"/>
      <c r="BS56975" s="10"/>
      <c r="BT56975" s="10"/>
      <c r="BU56975" s="10"/>
    </row>
    <row r="56976" spans="68:73">
      <c r="BP56976" s="8"/>
      <c r="BQ56976" s="8"/>
      <c r="BR56976" s="8"/>
      <c r="BS56976" s="8"/>
      <c r="BT56976" s="8"/>
      <c r="BU56976" s="8"/>
    </row>
    <row r="56977" spans="68:73">
      <c r="BP56977" s="10"/>
      <c r="BQ56977" s="10"/>
      <c r="BR56977" s="10"/>
      <c r="BS56977" s="10"/>
      <c r="BT56977" s="10"/>
      <c r="BU56977" s="10"/>
    </row>
    <row r="56978" spans="68:73">
      <c r="BP56978" s="8"/>
      <c r="BQ56978" s="8"/>
      <c r="BR56978" s="8"/>
      <c r="BS56978" s="8"/>
      <c r="BT56978" s="8"/>
      <c r="BU56978" s="8"/>
    </row>
    <row r="56979" spans="68:73">
      <c r="BP56979" s="10"/>
      <c r="BQ56979" s="10"/>
      <c r="BR56979" s="10"/>
      <c r="BS56979" s="10"/>
      <c r="BT56979" s="10"/>
      <c r="BU56979" s="10"/>
    </row>
    <row r="56980" spans="68:73">
      <c r="BP56980" s="8"/>
      <c r="BQ56980" s="8"/>
      <c r="BR56980" s="8"/>
      <c r="BS56980" s="8"/>
      <c r="BT56980" s="8"/>
      <c r="BU56980" s="8"/>
    </row>
    <row r="56981" spans="68:73">
      <c r="BP56981" s="10"/>
      <c r="BQ56981" s="10"/>
      <c r="BR56981" s="10"/>
      <c r="BS56981" s="10"/>
      <c r="BT56981" s="10"/>
      <c r="BU56981" s="10"/>
    </row>
    <row r="56982" spans="68:73">
      <c r="BP56982" s="8"/>
      <c r="BQ56982" s="8"/>
      <c r="BR56982" s="8"/>
      <c r="BS56982" s="8"/>
      <c r="BT56982" s="8"/>
      <c r="BU56982" s="8"/>
    </row>
    <row r="56983" spans="68:73">
      <c r="BP56983" s="10"/>
      <c r="BQ56983" s="10"/>
      <c r="BR56983" s="10"/>
      <c r="BS56983" s="10"/>
      <c r="BT56983" s="10"/>
      <c r="BU56983" s="10"/>
    </row>
    <row r="56984" spans="68:73">
      <c r="BP56984" s="8"/>
      <c r="BQ56984" s="8"/>
      <c r="BR56984" s="8"/>
      <c r="BS56984" s="8"/>
      <c r="BT56984" s="8"/>
      <c r="BU56984" s="8"/>
    </row>
    <row r="56985" spans="68:73">
      <c r="BP56985" s="10"/>
      <c r="BQ56985" s="10"/>
      <c r="BR56985" s="10"/>
      <c r="BS56985" s="10"/>
      <c r="BT56985" s="10"/>
      <c r="BU56985" s="10"/>
    </row>
    <row r="56986" spans="68:73">
      <c r="BP56986" s="8"/>
      <c r="BQ56986" s="8"/>
      <c r="BR56986" s="8"/>
      <c r="BS56986" s="8"/>
      <c r="BT56986" s="8"/>
      <c r="BU56986" s="8"/>
    </row>
    <row r="56987" spans="68:73">
      <c r="BP56987" s="10"/>
      <c r="BQ56987" s="10"/>
      <c r="BR56987" s="10"/>
      <c r="BS56987" s="10"/>
      <c r="BT56987" s="10"/>
      <c r="BU56987" s="10"/>
    </row>
    <row r="56988" spans="68:73">
      <c r="BP56988" s="8"/>
      <c r="BQ56988" s="8"/>
      <c r="BR56988" s="8"/>
      <c r="BS56988" s="8"/>
      <c r="BT56988" s="8"/>
      <c r="BU56988" s="8"/>
    </row>
    <row r="56989" spans="68:73">
      <c r="BP56989" s="10"/>
      <c r="BQ56989" s="10"/>
      <c r="BR56989" s="10"/>
      <c r="BS56989" s="10"/>
      <c r="BT56989" s="10"/>
      <c r="BU56989" s="10"/>
    </row>
    <row r="56990" spans="68:73">
      <c r="BP56990" s="8"/>
      <c r="BQ56990" s="8"/>
      <c r="BR56990" s="8"/>
      <c r="BS56990" s="8"/>
      <c r="BT56990" s="8"/>
      <c r="BU56990" s="8"/>
    </row>
    <row r="56991" spans="68:73">
      <c r="BP56991" s="10"/>
      <c r="BQ56991" s="10"/>
      <c r="BR56991" s="10"/>
      <c r="BS56991" s="10"/>
      <c r="BT56991" s="10"/>
      <c r="BU56991" s="10"/>
    </row>
    <row r="56992" spans="68:73">
      <c r="BP56992" s="8"/>
      <c r="BQ56992" s="8"/>
      <c r="BR56992" s="8"/>
      <c r="BS56992" s="8"/>
      <c r="BT56992" s="8"/>
      <c r="BU56992" s="8"/>
    </row>
    <row r="56993" spans="68:73">
      <c r="BP56993" s="10"/>
      <c r="BQ56993" s="10"/>
      <c r="BR56993" s="10"/>
      <c r="BS56993" s="10"/>
      <c r="BT56993" s="10"/>
      <c r="BU56993" s="10"/>
    </row>
    <row r="56994" spans="68:73">
      <c r="BP56994" s="8"/>
      <c r="BQ56994" s="8"/>
      <c r="BR56994" s="8"/>
      <c r="BS56994" s="8"/>
      <c r="BT56994" s="8"/>
      <c r="BU56994" s="8"/>
    </row>
    <row r="56995" spans="68:73">
      <c r="BP56995" s="10"/>
      <c r="BQ56995" s="10"/>
      <c r="BR56995" s="10"/>
      <c r="BS56995" s="10"/>
      <c r="BT56995" s="10"/>
      <c r="BU56995" s="10"/>
    </row>
    <row r="56996" spans="68:73">
      <c r="BP56996" s="8"/>
      <c r="BQ56996" s="8"/>
      <c r="BR56996" s="8"/>
      <c r="BS56996" s="8"/>
      <c r="BT56996" s="8"/>
      <c r="BU56996" s="8"/>
    </row>
    <row r="56997" spans="68:73">
      <c r="BP56997" s="10"/>
      <c r="BQ56997" s="10"/>
      <c r="BR56997" s="10"/>
      <c r="BS56997" s="10"/>
      <c r="BT56997" s="10"/>
      <c r="BU56997" s="10"/>
    </row>
    <row r="56998" spans="68:73">
      <c r="BP56998" s="8"/>
      <c r="BQ56998" s="8"/>
      <c r="BR56998" s="8"/>
      <c r="BS56998" s="8"/>
      <c r="BT56998" s="8"/>
      <c r="BU56998" s="8"/>
    </row>
    <row r="56999" spans="68:73">
      <c r="BP56999" s="10"/>
      <c r="BQ56999" s="10"/>
      <c r="BR56999" s="10"/>
      <c r="BS56999" s="10"/>
      <c r="BT56999" s="10"/>
      <c r="BU56999" s="10"/>
    </row>
    <row r="57000" spans="68:73">
      <c r="BP57000" s="8"/>
      <c r="BQ57000" s="8"/>
      <c r="BR57000" s="8"/>
      <c r="BS57000" s="8"/>
      <c r="BT57000" s="8"/>
      <c r="BU57000" s="8"/>
    </row>
    <row r="57001" spans="68:73">
      <c r="BP57001" s="10"/>
      <c r="BQ57001" s="10"/>
      <c r="BR57001" s="10"/>
      <c r="BS57001" s="10"/>
      <c r="BT57001" s="10"/>
      <c r="BU57001" s="10"/>
    </row>
    <row r="57002" spans="68:73">
      <c r="BP57002" s="8"/>
      <c r="BQ57002" s="8"/>
      <c r="BR57002" s="8"/>
      <c r="BS57002" s="8"/>
      <c r="BT57002" s="8"/>
      <c r="BU57002" s="8"/>
    </row>
    <row r="57003" spans="68:73">
      <c r="BP57003" s="10"/>
      <c r="BQ57003" s="10"/>
      <c r="BR57003" s="10"/>
      <c r="BS57003" s="10"/>
      <c r="BT57003" s="10"/>
      <c r="BU57003" s="10"/>
    </row>
    <row r="57004" spans="68:73">
      <c r="BP57004" s="8"/>
      <c r="BQ57004" s="8"/>
      <c r="BR57004" s="8"/>
      <c r="BS57004" s="8"/>
      <c r="BT57004" s="8"/>
      <c r="BU57004" s="8"/>
    </row>
    <row r="57005" spans="68:73">
      <c r="BP57005" s="10"/>
      <c r="BQ57005" s="10"/>
      <c r="BR57005" s="10"/>
      <c r="BS57005" s="10"/>
      <c r="BT57005" s="10"/>
      <c r="BU57005" s="10"/>
    </row>
    <row r="57006" spans="68:73">
      <c r="BP57006" s="8"/>
      <c r="BQ57006" s="8"/>
      <c r="BR57006" s="8"/>
      <c r="BS57006" s="8"/>
      <c r="BT57006" s="8"/>
      <c r="BU57006" s="8"/>
    </row>
    <row r="57007" spans="68:73">
      <c r="BP57007" s="10"/>
      <c r="BQ57007" s="10"/>
      <c r="BR57007" s="10"/>
      <c r="BS57007" s="10"/>
      <c r="BT57007" s="10"/>
      <c r="BU57007" s="10"/>
    </row>
    <row r="57008" spans="68:73">
      <c r="BP57008" s="8"/>
      <c r="BQ57008" s="8"/>
      <c r="BR57008" s="8"/>
      <c r="BS57008" s="8"/>
      <c r="BT57008" s="8"/>
      <c r="BU57008" s="8"/>
    </row>
    <row r="57009" spans="68:73">
      <c r="BP57009" s="10"/>
      <c r="BQ57009" s="10"/>
      <c r="BR57009" s="10"/>
      <c r="BS57009" s="10"/>
      <c r="BT57009" s="10"/>
      <c r="BU57009" s="10"/>
    </row>
    <row r="57010" spans="68:73">
      <c r="BP57010" s="8"/>
      <c r="BQ57010" s="8"/>
      <c r="BR57010" s="8"/>
      <c r="BS57010" s="8"/>
      <c r="BT57010" s="8"/>
      <c r="BU57010" s="8"/>
    </row>
    <row r="57011" spans="68:73">
      <c r="BP57011" s="10"/>
      <c r="BQ57011" s="10"/>
      <c r="BR57011" s="10"/>
      <c r="BS57011" s="10"/>
      <c r="BT57011" s="10"/>
      <c r="BU57011" s="10"/>
    </row>
    <row r="57012" spans="68:73">
      <c r="BP57012" s="8"/>
      <c r="BQ57012" s="8"/>
      <c r="BR57012" s="8"/>
      <c r="BS57012" s="8"/>
      <c r="BT57012" s="8"/>
      <c r="BU57012" s="8"/>
    </row>
    <row r="57013" spans="68:73">
      <c r="BP57013" s="10"/>
      <c r="BQ57013" s="10"/>
      <c r="BR57013" s="10"/>
      <c r="BS57013" s="10"/>
      <c r="BT57013" s="10"/>
      <c r="BU57013" s="10"/>
    </row>
    <row r="57014" spans="68:73">
      <c r="BP57014" s="8"/>
      <c r="BQ57014" s="8"/>
      <c r="BR57014" s="8"/>
      <c r="BS57014" s="8"/>
      <c r="BT57014" s="8"/>
      <c r="BU57014" s="8"/>
    </row>
    <row r="57015" spans="68:73">
      <c r="BP57015" s="10"/>
      <c r="BQ57015" s="10"/>
      <c r="BR57015" s="10"/>
      <c r="BS57015" s="10"/>
      <c r="BT57015" s="10"/>
      <c r="BU57015" s="10"/>
    </row>
    <row r="57016" spans="68:73">
      <c r="BP57016" s="8"/>
      <c r="BQ57016" s="8"/>
      <c r="BR57016" s="8"/>
      <c r="BS57016" s="8"/>
      <c r="BT57016" s="8"/>
      <c r="BU57016" s="8"/>
    </row>
    <row r="57017" spans="68:73">
      <c r="BP57017" s="10"/>
      <c r="BQ57017" s="10"/>
      <c r="BR57017" s="10"/>
      <c r="BS57017" s="10"/>
      <c r="BT57017" s="10"/>
      <c r="BU57017" s="10"/>
    </row>
    <row r="57018" spans="68:73">
      <c r="BP57018" s="8"/>
      <c r="BQ57018" s="8"/>
      <c r="BR57018" s="8"/>
      <c r="BS57018" s="8"/>
      <c r="BT57018" s="8"/>
      <c r="BU57018" s="8"/>
    </row>
    <row r="57019" spans="68:73">
      <c r="BP57019" s="10"/>
      <c r="BQ57019" s="10"/>
      <c r="BR57019" s="10"/>
      <c r="BS57019" s="10"/>
      <c r="BT57019" s="10"/>
      <c r="BU57019" s="10"/>
    </row>
    <row r="57020" spans="68:73">
      <c r="BP57020" s="8"/>
      <c r="BQ57020" s="8"/>
      <c r="BR57020" s="8"/>
      <c r="BS57020" s="8"/>
      <c r="BT57020" s="8"/>
      <c r="BU57020" s="8"/>
    </row>
    <row r="57021" spans="68:73">
      <c r="BP57021" s="10"/>
      <c r="BQ57021" s="10"/>
      <c r="BR57021" s="10"/>
      <c r="BS57021" s="10"/>
      <c r="BT57021" s="10"/>
      <c r="BU57021" s="10"/>
    </row>
    <row r="57022" spans="68:73">
      <c r="BP57022" s="8"/>
      <c r="BQ57022" s="8"/>
      <c r="BR57022" s="8"/>
      <c r="BS57022" s="8"/>
      <c r="BT57022" s="8"/>
      <c r="BU57022" s="8"/>
    </row>
    <row r="57023" spans="68:73">
      <c r="BP57023" s="10"/>
      <c r="BQ57023" s="10"/>
      <c r="BR57023" s="10"/>
      <c r="BS57023" s="10"/>
      <c r="BT57023" s="10"/>
      <c r="BU57023" s="10"/>
    </row>
    <row r="57024" spans="68:73">
      <c r="BP57024" s="8"/>
      <c r="BQ57024" s="8"/>
      <c r="BR57024" s="8"/>
      <c r="BS57024" s="8"/>
      <c r="BT57024" s="8"/>
      <c r="BU57024" s="8"/>
    </row>
    <row r="57025" spans="68:73">
      <c r="BP57025" s="10"/>
      <c r="BQ57025" s="10"/>
      <c r="BR57025" s="10"/>
      <c r="BS57025" s="10"/>
      <c r="BT57025" s="10"/>
      <c r="BU57025" s="10"/>
    </row>
    <row r="57026" spans="68:73">
      <c r="BP57026" s="8"/>
      <c r="BQ57026" s="8"/>
      <c r="BR57026" s="8"/>
      <c r="BS57026" s="8"/>
      <c r="BT57026" s="8"/>
      <c r="BU57026" s="8"/>
    </row>
    <row r="57027" spans="68:73">
      <c r="BP57027" s="10"/>
      <c r="BQ57027" s="10"/>
      <c r="BR57027" s="10"/>
      <c r="BS57027" s="10"/>
      <c r="BT57027" s="10"/>
      <c r="BU57027" s="10"/>
    </row>
    <row r="57028" spans="68:73">
      <c r="BP57028" s="8"/>
      <c r="BQ57028" s="8"/>
      <c r="BR57028" s="8"/>
      <c r="BS57028" s="8"/>
      <c r="BT57028" s="8"/>
      <c r="BU57028" s="8"/>
    </row>
    <row r="57029" spans="68:73">
      <c r="BP57029" s="10"/>
      <c r="BQ57029" s="10"/>
      <c r="BR57029" s="10"/>
      <c r="BS57029" s="10"/>
      <c r="BT57029" s="10"/>
      <c r="BU57029" s="10"/>
    </row>
    <row r="57030" spans="68:73">
      <c r="BP57030" s="8"/>
      <c r="BQ57030" s="8"/>
      <c r="BR57030" s="8"/>
      <c r="BS57030" s="8"/>
      <c r="BT57030" s="8"/>
      <c r="BU57030" s="8"/>
    </row>
    <row r="57031" spans="68:73">
      <c r="BP57031" s="10"/>
      <c r="BQ57031" s="10"/>
      <c r="BR57031" s="10"/>
      <c r="BS57031" s="10"/>
      <c r="BT57031" s="10"/>
      <c r="BU57031" s="10"/>
    </row>
    <row r="57032" spans="68:73">
      <c r="BP57032" s="8"/>
      <c r="BQ57032" s="8"/>
      <c r="BR57032" s="8"/>
      <c r="BS57032" s="8"/>
      <c r="BT57032" s="8"/>
      <c r="BU57032" s="8"/>
    </row>
    <row r="57033" spans="68:73">
      <c r="BP57033" s="10"/>
      <c r="BQ57033" s="10"/>
      <c r="BR57033" s="10"/>
      <c r="BS57033" s="10"/>
      <c r="BT57033" s="10"/>
      <c r="BU57033" s="10"/>
    </row>
    <row r="57034" spans="68:73">
      <c r="BP57034" s="8"/>
      <c r="BQ57034" s="8"/>
      <c r="BR57034" s="8"/>
      <c r="BS57034" s="8"/>
      <c r="BT57034" s="8"/>
      <c r="BU57034" s="8"/>
    </row>
    <row r="57035" spans="68:73">
      <c r="BP57035" s="10"/>
      <c r="BQ57035" s="10"/>
      <c r="BR57035" s="10"/>
      <c r="BS57035" s="10"/>
      <c r="BT57035" s="10"/>
      <c r="BU57035" s="10"/>
    </row>
    <row r="57036" spans="68:73">
      <c r="BP57036" s="8"/>
      <c r="BQ57036" s="8"/>
      <c r="BR57036" s="8"/>
      <c r="BS57036" s="8"/>
      <c r="BT57036" s="8"/>
      <c r="BU57036" s="8"/>
    </row>
    <row r="57037" spans="68:73">
      <c r="BP57037" s="10"/>
      <c r="BQ57037" s="10"/>
      <c r="BR57037" s="10"/>
      <c r="BS57037" s="10"/>
      <c r="BT57037" s="10"/>
      <c r="BU57037" s="10"/>
    </row>
    <row r="57038" spans="68:73">
      <c r="BP57038" s="8"/>
      <c r="BQ57038" s="8"/>
      <c r="BR57038" s="8"/>
      <c r="BS57038" s="8"/>
      <c r="BT57038" s="8"/>
      <c r="BU57038" s="8"/>
    </row>
    <row r="57039" spans="68:73">
      <c r="BP57039" s="10"/>
      <c r="BQ57039" s="10"/>
      <c r="BR57039" s="10"/>
      <c r="BS57039" s="10"/>
      <c r="BT57039" s="10"/>
      <c r="BU57039" s="10"/>
    </row>
    <row r="57040" spans="68:73">
      <c r="BP57040" s="8"/>
      <c r="BQ57040" s="8"/>
      <c r="BR57040" s="8"/>
      <c r="BS57040" s="8"/>
      <c r="BT57040" s="8"/>
      <c r="BU57040" s="8"/>
    </row>
    <row r="57041" spans="68:73">
      <c r="BP57041" s="10"/>
      <c r="BQ57041" s="10"/>
      <c r="BR57041" s="10"/>
      <c r="BS57041" s="10"/>
      <c r="BT57041" s="10"/>
      <c r="BU57041" s="10"/>
    </row>
    <row r="57042" spans="68:73">
      <c r="BP57042" s="8"/>
      <c r="BQ57042" s="8"/>
      <c r="BR57042" s="8"/>
      <c r="BS57042" s="8"/>
      <c r="BT57042" s="8"/>
      <c r="BU57042" s="8"/>
    </row>
    <row r="57043" spans="68:73">
      <c r="BP57043" s="10"/>
      <c r="BQ57043" s="10"/>
      <c r="BR57043" s="10"/>
      <c r="BS57043" s="10"/>
      <c r="BT57043" s="10"/>
      <c r="BU57043" s="10"/>
    </row>
    <row r="57044" spans="68:73">
      <c r="BP57044" s="8"/>
      <c r="BQ57044" s="8"/>
      <c r="BR57044" s="8"/>
      <c r="BS57044" s="8"/>
      <c r="BT57044" s="8"/>
      <c r="BU57044" s="8"/>
    </row>
    <row r="57045" spans="68:73">
      <c r="BP57045" s="10"/>
      <c r="BQ57045" s="10"/>
      <c r="BR57045" s="10"/>
      <c r="BS57045" s="10"/>
      <c r="BT57045" s="10"/>
      <c r="BU57045" s="10"/>
    </row>
    <row r="57046" spans="68:73">
      <c r="BP57046" s="8"/>
      <c r="BQ57046" s="8"/>
      <c r="BR57046" s="8"/>
      <c r="BS57046" s="8"/>
      <c r="BT57046" s="8"/>
      <c r="BU57046" s="8"/>
    </row>
    <row r="57047" spans="68:73">
      <c r="BP57047" s="10"/>
      <c r="BQ57047" s="10"/>
      <c r="BR57047" s="10"/>
      <c r="BS57047" s="10"/>
      <c r="BT57047" s="10"/>
      <c r="BU57047" s="10"/>
    </row>
    <row r="57048" spans="68:73">
      <c r="BP57048" s="8"/>
      <c r="BQ57048" s="8"/>
      <c r="BR57048" s="8"/>
      <c r="BS57048" s="8"/>
      <c r="BT57048" s="8"/>
      <c r="BU57048" s="8"/>
    </row>
    <row r="57049" spans="68:73">
      <c r="BP57049" s="10"/>
      <c r="BQ57049" s="10"/>
      <c r="BR57049" s="10"/>
      <c r="BS57049" s="10"/>
      <c r="BT57049" s="10"/>
      <c r="BU57049" s="10"/>
    </row>
    <row r="57050" spans="68:73">
      <c r="BP57050" s="8"/>
      <c r="BQ57050" s="8"/>
      <c r="BR57050" s="8"/>
      <c r="BS57050" s="8"/>
      <c r="BT57050" s="8"/>
      <c r="BU57050" s="8"/>
    </row>
    <row r="57051" spans="68:73">
      <c r="BP57051" s="10"/>
      <c r="BQ57051" s="10"/>
      <c r="BR57051" s="10"/>
      <c r="BS57051" s="10"/>
      <c r="BT57051" s="10"/>
      <c r="BU57051" s="10"/>
    </row>
    <row r="57052" spans="68:73">
      <c r="BP57052" s="8"/>
      <c r="BQ57052" s="8"/>
      <c r="BR57052" s="8"/>
      <c r="BS57052" s="8"/>
      <c r="BT57052" s="8"/>
      <c r="BU57052" s="8"/>
    </row>
    <row r="57053" spans="68:73">
      <c r="BP57053" s="10"/>
      <c r="BQ57053" s="10"/>
      <c r="BR57053" s="10"/>
      <c r="BS57053" s="10"/>
      <c r="BT57053" s="10"/>
      <c r="BU57053" s="10"/>
    </row>
    <row r="57054" spans="68:73">
      <c r="BP57054" s="8"/>
      <c r="BQ57054" s="8"/>
      <c r="BR57054" s="8"/>
      <c r="BS57054" s="8"/>
      <c r="BT57054" s="8"/>
      <c r="BU57054" s="8"/>
    </row>
    <row r="57055" spans="68:73">
      <c r="BP57055" s="10"/>
      <c r="BQ57055" s="10"/>
      <c r="BR57055" s="10"/>
      <c r="BS57055" s="10"/>
      <c r="BT57055" s="10"/>
      <c r="BU57055" s="10"/>
    </row>
    <row r="57056" spans="68:73">
      <c r="BP57056" s="8"/>
      <c r="BQ57056" s="8"/>
      <c r="BR57056" s="8"/>
      <c r="BS57056" s="8"/>
      <c r="BT57056" s="8"/>
      <c r="BU57056" s="8"/>
    </row>
    <row r="57057" spans="68:73">
      <c r="BP57057" s="10"/>
      <c r="BQ57057" s="10"/>
      <c r="BR57057" s="10"/>
      <c r="BS57057" s="10"/>
      <c r="BT57057" s="10"/>
      <c r="BU57057" s="10"/>
    </row>
    <row r="57058" spans="68:73">
      <c r="BP57058" s="8"/>
      <c r="BQ57058" s="8"/>
      <c r="BR57058" s="8"/>
      <c r="BS57058" s="8"/>
      <c r="BT57058" s="8"/>
      <c r="BU57058" s="8"/>
    </row>
    <row r="57059" spans="68:73">
      <c r="BP57059" s="10"/>
      <c r="BQ57059" s="10"/>
      <c r="BR57059" s="10"/>
      <c r="BS57059" s="10"/>
      <c r="BT57059" s="10"/>
      <c r="BU57059" s="10"/>
    </row>
    <row r="57060" spans="68:73">
      <c r="BP57060" s="8"/>
      <c r="BQ57060" s="8"/>
      <c r="BR57060" s="8"/>
      <c r="BS57060" s="8"/>
      <c r="BT57060" s="8"/>
      <c r="BU57060" s="8"/>
    </row>
    <row r="57061" spans="68:73">
      <c r="BP57061" s="10"/>
      <c r="BQ57061" s="10"/>
      <c r="BR57061" s="10"/>
      <c r="BS57061" s="10"/>
      <c r="BT57061" s="10"/>
      <c r="BU57061" s="10"/>
    </row>
    <row r="57062" spans="68:73">
      <c r="BP57062" s="8"/>
      <c r="BQ57062" s="8"/>
      <c r="BR57062" s="8"/>
      <c r="BS57062" s="8"/>
      <c r="BT57062" s="8"/>
      <c r="BU57062" s="8"/>
    </row>
    <row r="57063" spans="68:73">
      <c r="BP57063" s="10"/>
      <c r="BQ57063" s="10"/>
      <c r="BR57063" s="10"/>
      <c r="BS57063" s="10"/>
      <c r="BT57063" s="10"/>
      <c r="BU57063" s="10"/>
    </row>
    <row r="57064" spans="68:73">
      <c r="BP57064" s="8"/>
      <c r="BQ57064" s="8"/>
      <c r="BR57064" s="8"/>
      <c r="BS57064" s="8"/>
      <c r="BT57064" s="8"/>
      <c r="BU57064" s="8"/>
    </row>
    <row r="57065" spans="68:73">
      <c r="BP57065" s="10"/>
      <c r="BQ57065" s="10"/>
      <c r="BR57065" s="10"/>
      <c r="BS57065" s="10"/>
      <c r="BT57065" s="10"/>
      <c r="BU57065" s="10"/>
    </row>
    <row r="57066" spans="68:73">
      <c r="BP57066" s="8"/>
      <c r="BQ57066" s="8"/>
      <c r="BR57066" s="8"/>
      <c r="BS57066" s="8"/>
      <c r="BT57066" s="8"/>
      <c r="BU57066" s="8"/>
    </row>
    <row r="57067" spans="68:73">
      <c r="BP57067" s="10"/>
      <c r="BQ57067" s="10"/>
      <c r="BR57067" s="10"/>
      <c r="BS57067" s="10"/>
      <c r="BT57067" s="10"/>
      <c r="BU57067" s="10"/>
    </row>
    <row r="57068" spans="68:73">
      <c r="BP57068" s="8"/>
      <c r="BQ57068" s="8"/>
      <c r="BR57068" s="8"/>
      <c r="BS57068" s="8"/>
      <c r="BT57068" s="8"/>
      <c r="BU57068" s="8"/>
    </row>
    <row r="57069" spans="68:73">
      <c r="BP57069" s="10"/>
      <c r="BQ57069" s="10"/>
      <c r="BR57069" s="10"/>
      <c r="BS57069" s="10"/>
      <c r="BT57069" s="10"/>
      <c r="BU57069" s="10"/>
    </row>
    <row r="57070" spans="68:73">
      <c r="BP57070" s="8"/>
      <c r="BQ57070" s="8"/>
      <c r="BR57070" s="8"/>
      <c r="BS57070" s="8"/>
      <c r="BT57070" s="8"/>
      <c r="BU57070" s="8"/>
    </row>
    <row r="57071" spans="68:73">
      <c r="BP57071" s="10"/>
      <c r="BQ57071" s="10"/>
      <c r="BR57071" s="10"/>
      <c r="BS57071" s="10"/>
      <c r="BT57071" s="10"/>
      <c r="BU57071" s="10"/>
    </row>
    <row r="57072" spans="68:73">
      <c r="BP57072" s="8"/>
      <c r="BQ57072" s="8"/>
      <c r="BR57072" s="8"/>
      <c r="BS57072" s="8"/>
      <c r="BT57072" s="8"/>
      <c r="BU57072" s="8"/>
    </row>
    <row r="57073" spans="68:73">
      <c r="BP57073" s="10"/>
      <c r="BQ57073" s="10"/>
      <c r="BR57073" s="10"/>
      <c r="BS57073" s="10"/>
      <c r="BT57073" s="10"/>
      <c r="BU57073" s="10"/>
    </row>
    <row r="57074" spans="68:73">
      <c r="BP57074" s="8"/>
      <c r="BQ57074" s="8"/>
      <c r="BR57074" s="8"/>
      <c r="BS57074" s="8"/>
      <c r="BT57074" s="8"/>
      <c r="BU57074" s="8"/>
    </row>
    <row r="57075" spans="68:73">
      <c r="BP57075" s="10"/>
      <c r="BQ57075" s="10"/>
      <c r="BR57075" s="10"/>
      <c r="BS57075" s="10"/>
      <c r="BT57075" s="10"/>
      <c r="BU57075" s="10"/>
    </row>
    <row r="57076" spans="68:73">
      <c r="BP57076" s="8"/>
      <c r="BQ57076" s="8"/>
      <c r="BR57076" s="8"/>
      <c r="BS57076" s="8"/>
      <c r="BT57076" s="8"/>
      <c r="BU57076" s="8"/>
    </row>
    <row r="57077" spans="68:73">
      <c r="BP57077" s="10"/>
      <c r="BQ57077" s="10"/>
      <c r="BR57077" s="10"/>
      <c r="BS57077" s="10"/>
      <c r="BT57077" s="10"/>
      <c r="BU57077" s="10"/>
    </row>
    <row r="57078" spans="68:73">
      <c r="BP57078" s="8"/>
      <c r="BQ57078" s="8"/>
      <c r="BR57078" s="8"/>
      <c r="BS57078" s="8"/>
      <c r="BT57078" s="8"/>
      <c r="BU57078" s="8"/>
    </row>
    <row r="57079" spans="68:73">
      <c r="BP57079" s="10"/>
      <c r="BQ57079" s="10"/>
      <c r="BR57079" s="10"/>
      <c r="BS57079" s="10"/>
      <c r="BT57079" s="10"/>
      <c r="BU57079" s="10"/>
    </row>
    <row r="57080" spans="68:73">
      <c r="BP57080" s="8"/>
      <c r="BQ57080" s="8"/>
      <c r="BR57080" s="8"/>
      <c r="BS57080" s="8"/>
      <c r="BT57080" s="8"/>
      <c r="BU57080" s="8"/>
    </row>
    <row r="57081" spans="68:73">
      <c r="BP57081" s="10"/>
      <c r="BQ57081" s="10"/>
      <c r="BR57081" s="10"/>
      <c r="BS57081" s="10"/>
      <c r="BT57081" s="10"/>
      <c r="BU57081" s="10"/>
    </row>
    <row r="57082" spans="68:73">
      <c r="BP57082" s="8"/>
      <c r="BQ57082" s="8"/>
      <c r="BR57082" s="8"/>
      <c r="BS57082" s="8"/>
      <c r="BT57082" s="8"/>
      <c r="BU57082" s="8"/>
    </row>
    <row r="57083" spans="68:73">
      <c r="BP57083" s="10"/>
      <c r="BQ57083" s="10"/>
      <c r="BR57083" s="10"/>
      <c r="BS57083" s="10"/>
      <c r="BT57083" s="10"/>
      <c r="BU57083" s="10"/>
    </row>
    <row r="57084" spans="68:73">
      <c r="BP57084" s="8"/>
      <c r="BQ57084" s="8"/>
      <c r="BR57084" s="8"/>
      <c r="BS57084" s="8"/>
      <c r="BT57084" s="8"/>
      <c r="BU57084" s="8"/>
    </row>
    <row r="57085" spans="68:73">
      <c r="BP57085" s="10"/>
      <c r="BQ57085" s="10"/>
      <c r="BR57085" s="10"/>
      <c r="BS57085" s="10"/>
      <c r="BT57085" s="10"/>
      <c r="BU57085" s="10"/>
    </row>
    <row r="57086" spans="68:73">
      <c r="BP57086" s="8"/>
      <c r="BQ57086" s="8"/>
      <c r="BR57086" s="8"/>
      <c r="BS57086" s="8"/>
      <c r="BT57086" s="8"/>
      <c r="BU57086" s="8"/>
    </row>
    <row r="57087" spans="68:73">
      <c r="BP57087" s="10"/>
      <c r="BQ57087" s="10"/>
      <c r="BR57087" s="10"/>
      <c r="BS57087" s="10"/>
      <c r="BT57087" s="10"/>
      <c r="BU57087" s="10"/>
    </row>
    <row r="57088" spans="68:73">
      <c r="BP57088" s="8"/>
      <c r="BQ57088" s="8"/>
      <c r="BR57088" s="8"/>
      <c r="BS57088" s="8"/>
      <c r="BT57088" s="8"/>
      <c r="BU57088" s="8"/>
    </row>
    <row r="57089" spans="68:73">
      <c r="BP57089" s="10"/>
      <c r="BQ57089" s="10"/>
      <c r="BR57089" s="10"/>
      <c r="BS57089" s="10"/>
      <c r="BT57089" s="10"/>
      <c r="BU57089" s="10"/>
    </row>
    <row r="57090" spans="68:73">
      <c r="BP57090" s="8"/>
      <c r="BQ57090" s="8"/>
      <c r="BR57090" s="8"/>
      <c r="BS57090" s="8"/>
      <c r="BT57090" s="8"/>
      <c r="BU57090" s="8"/>
    </row>
    <row r="57091" spans="68:73">
      <c r="BP57091" s="10"/>
      <c r="BQ57091" s="10"/>
      <c r="BR57091" s="10"/>
      <c r="BS57091" s="10"/>
      <c r="BT57091" s="10"/>
      <c r="BU57091" s="10"/>
    </row>
    <row r="57092" spans="68:73">
      <c r="BP57092" s="8"/>
      <c r="BQ57092" s="8"/>
      <c r="BR57092" s="8"/>
      <c r="BS57092" s="8"/>
      <c r="BT57092" s="8"/>
      <c r="BU57092" s="8"/>
    </row>
    <row r="57093" spans="68:73">
      <c r="BP57093" s="10"/>
      <c r="BQ57093" s="10"/>
      <c r="BR57093" s="10"/>
      <c r="BS57093" s="10"/>
      <c r="BT57093" s="10"/>
      <c r="BU57093" s="10"/>
    </row>
    <row r="57094" spans="68:73">
      <c r="BP57094" s="8"/>
      <c r="BQ57094" s="8"/>
      <c r="BR57094" s="8"/>
      <c r="BS57094" s="8"/>
      <c r="BT57094" s="8"/>
      <c r="BU57094" s="8"/>
    </row>
    <row r="57095" spans="68:73">
      <c r="BP57095" s="10"/>
      <c r="BQ57095" s="10"/>
      <c r="BR57095" s="10"/>
      <c r="BS57095" s="10"/>
      <c r="BT57095" s="10"/>
      <c r="BU57095" s="10"/>
    </row>
    <row r="57096" spans="68:73">
      <c r="BP57096" s="8"/>
      <c r="BQ57096" s="8"/>
      <c r="BR57096" s="8"/>
      <c r="BS57096" s="8"/>
      <c r="BT57096" s="8"/>
      <c r="BU57096" s="8"/>
    </row>
    <row r="57097" spans="68:73">
      <c r="BP57097" s="10"/>
      <c r="BQ57097" s="10"/>
      <c r="BR57097" s="10"/>
      <c r="BS57097" s="10"/>
      <c r="BT57097" s="10"/>
      <c r="BU57097" s="10"/>
    </row>
    <row r="57098" spans="68:73">
      <c r="BP57098" s="8"/>
      <c r="BQ57098" s="8"/>
      <c r="BR57098" s="8"/>
      <c r="BS57098" s="8"/>
      <c r="BT57098" s="8"/>
      <c r="BU57098" s="8"/>
    </row>
    <row r="57099" spans="68:73">
      <c r="BP57099" s="10"/>
      <c r="BQ57099" s="10"/>
      <c r="BR57099" s="10"/>
      <c r="BS57099" s="10"/>
      <c r="BT57099" s="10"/>
      <c r="BU57099" s="10"/>
    </row>
    <row r="57100" spans="68:73">
      <c r="BP57100" s="8"/>
      <c r="BQ57100" s="8"/>
      <c r="BR57100" s="8"/>
      <c r="BS57100" s="8"/>
      <c r="BT57100" s="8"/>
      <c r="BU57100" s="8"/>
    </row>
    <row r="57101" spans="68:73">
      <c r="BP57101" s="10"/>
      <c r="BQ57101" s="10"/>
      <c r="BR57101" s="10"/>
      <c r="BS57101" s="10"/>
      <c r="BT57101" s="10"/>
      <c r="BU57101" s="10"/>
    </row>
    <row r="57102" spans="68:73">
      <c r="BP57102" s="8"/>
      <c r="BQ57102" s="8"/>
      <c r="BR57102" s="8"/>
      <c r="BS57102" s="8"/>
      <c r="BT57102" s="8"/>
      <c r="BU57102" s="8"/>
    </row>
    <row r="57103" spans="68:73">
      <c r="BP57103" s="10"/>
      <c r="BQ57103" s="10"/>
      <c r="BR57103" s="10"/>
      <c r="BS57103" s="10"/>
      <c r="BT57103" s="10"/>
      <c r="BU57103" s="10"/>
    </row>
    <row r="57104" spans="68:73">
      <c r="BP57104" s="8"/>
      <c r="BQ57104" s="8"/>
      <c r="BR57104" s="8"/>
      <c r="BS57104" s="8"/>
      <c r="BT57104" s="8"/>
      <c r="BU57104" s="8"/>
    </row>
    <row r="57105" spans="68:73">
      <c r="BP57105" s="10"/>
      <c r="BQ57105" s="10"/>
      <c r="BR57105" s="10"/>
      <c r="BS57105" s="10"/>
      <c r="BT57105" s="10"/>
      <c r="BU57105" s="10"/>
    </row>
    <row r="57106" spans="68:73">
      <c r="BP57106" s="8"/>
      <c r="BQ57106" s="8"/>
      <c r="BR57106" s="8"/>
      <c r="BS57106" s="8"/>
      <c r="BT57106" s="8"/>
      <c r="BU57106" s="8"/>
    </row>
    <row r="57107" spans="68:73">
      <c r="BP57107" s="10"/>
      <c r="BQ57107" s="10"/>
      <c r="BR57107" s="10"/>
      <c r="BS57107" s="10"/>
      <c r="BT57107" s="10"/>
      <c r="BU57107" s="10"/>
    </row>
    <row r="57108" spans="68:73">
      <c r="BP57108" s="8"/>
      <c r="BQ57108" s="8"/>
      <c r="BR57108" s="8"/>
      <c r="BS57108" s="8"/>
      <c r="BT57108" s="8"/>
      <c r="BU57108" s="8"/>
    </row>
    <row r="57109" spans="68:73">
      <c r="BP57109" s="10"/>
      <c r="BQ57109" s="10"/>
      <c r="BR57109" s="10"/>
      <c r="BS57109" s="10"/>
      <c r="BT57109" s="10"/>
      <c r="BU57109" s="10"/>
    </row>
    <row r="57110" spans="68:73">
      <c r="BP57110" s="8"/>
      <c r="BQ57110" s="8"/>
      <c r="BR57110" s="8"/>
      <c r="BS57110" s="8"/>
      <c r="BT57110" s="8"/>
      <c r="BU57110" s="8"/>
    </row>
    <row r="57111" spans="68:73">
      <c r="BP57111" s="10"/>
      <c r="BQ57111" s="10"/>
      <c r="BR57111" s="10"/>
      <c r="BS57111" s="10"/>
      <c r="BT57111" s="10"/>
      <c r="BU57111" s="10"/>
    </row>
    <row r="57112" spans="68:73">
      <c r="BP57112" s="8"/>
      <c r="BQ57112" s="8"/>
      <c r="BR57112" s="8"/>
      <c r="BS57112" s="8"/>
      <c r="BT57112" s="8"/>
      <c r="BU57112" s="8"/>
    </row>
    <row r="57113" spans="68:73">
      <c r="BP57113" s="10"/>
      <c r="BQ57113" s="10"/>
      <c r="BR57113" s="10"/>
      <c r="BS57113" s="10"/>
      <c r="BT57113" s="10"/>
      <c r="BU57113" s="10"/>
    </row>
    <row r="57114" spans="68:73">
      <c r="BP57114" s="8"/>
      <c r="BQ57114" s="8"/>
      <c r="BR57114" s="8"/>
      <c r="BS57114" s="8"/>
      <c r="BT57114" s="8"/>
      <c r="BU57114" s="8"/>
    </row>
    <row r="57115" spans="68:73">
      <c r="BP57115" s="10"/>
      <c r="BQ57115" s="10"/>
      <c r="BR57115" s="10"/>
      <c r="BS57115" s="10"/>
      <c r="BT57115" s="10"/>
      <c r="BU57115" s="10"/>
    </row>
    <row r="57116" spans="68:73">
      <c r="BP57116" s="8"/>
      <c r="BQ57116" s="8"/>
      <c r="BR57116" s="8"/>
      <c r="BS57116" s="8"/>
      <c r="BT57116" s="8"/>
      <c r="BU57116" s="8"/>
    </row>
    <row r="57117" spans="68:73">
      <c r="BP57117" s="10"/>
      <c r="BQ57117" s="10"/>
      <c r="BR57117" s="10"/>
      <c r="BS57117" s="10"/>
      <c r="BT57117" s="10"/>
      <c r="BU57117" s="10"/>
    </row>
    <row r="57118" spans="68:73">
      <c r="BP57118" s="8"/>
      <c r="BQ57118" s="8"/>
      <c r="BR57118" s="8"/>
      <c r="BS57118" s="8"/>
      <c r="BT57118" s="8"/>
      <c r="BU57118" s="8"/>
    </row>
    <row r="57119" spans="68:73">
      <c r="BP57119" s="10"/>
      <c r="BQ57119" s="10"/>
      <c r="BR57119" s="10"/>
      <c r="BS57119" s="10"/>
      <c r="BT57119" s="10"/>
      <c r="BU57119" s="10"/>
    </row>
    <row r="57120" spans="68:73">
      <c r="BP57120" s="8"/>
      <c r="BQ57120" s="8"/>
      <c r="BR57120" s="8"/>
      <c r="BS57120" s="8"/>
      <c r="BT57120" s="8"/>
      <c r="BU57120" s="8"/>
    </row>
    <row r="57121" spans="68:73">
      <c r="BP57121" s="10"/>
      <c r="BQ57121" s="10"/>
      <c r="BR57121" s="10"/>
      <c r="BS57121" s="10"/>
      <c r="BT57121" s="10"/>
      <c r="BU57121" s="10"/>
    </row>
    <row r="57122" spans="68:73">
      <c r="BP57122" s="8"/>
      <c r="BQ57122" s="8"/>
      <c r="BR57122" s="8"/>
      <c r="BS57122" s="8"/>
      <c r="BT57122" s="8"/>
      <c r="BU57122" s="8"/>
    </row>
    <row r="57123" spans="68:73">
      <c r="BP57123" s="10"/>
      <c r="BQ57123" s="10"/>
      <c r="BR57123" s="10"/>
      <c r="BS57123" s="10"/>
      <c r="BT57123" s="10"/>
      <c r="BU57123" s="10"/>
    </row>
    <row r="57124" spans="68:73">
      <c r="BP57124" s="8"/>
      <c r="BQ57124" s="8"/>
      <c r="BR57124" s="8"/>
      <c r="BS57124" s="8"/>
      <c r="BT57124" s="8"/>
      <c r="BU57124" s="8"/>
    </row>
    <row r="57125" spans="68:73">
      <c r="BP57125" s="10"/>
      <c r="BQ57125" s="10"/>
      <c r="BR57125" s="10"/>
      <c r="BS57125" s="10"/>
      <c r="BT57125" s="10"/>
      <c r="BU57125" s="10"/>
    </row>
    <row r="57126" spans="68:73">
      <c r="BP57126" s="8"/>
      <c r="BQ57126" s="8"/>
      <c r="BR57126" s="8"/>
      <c r="BS57126" s="8"/>
      <c r="BT57126" s="8"/>
      <c r="BU57126" s="8"/>
    </row>
    <row r="57127" spans="68:73">
      <c r="BP57127" s="10"/>
      <c r="BQ57127" s="10"/>
      <c r="BR57127" s="10"/>
      <c r="BS57127" s="10"/>
      <c r="BT57127" s="10"/>
      <c r="BU57127" s="10"/>
    </row>
    <row r="57128" spans="68:73">
      <c r="BP57128" s="8"/>
      <c r="BQ57128" s="8"/>
      <c r="BR57128" s="8"/>
      <c r="BS57128" s="8"/>
      <c r="BT57128" s="8"/>
      <c r="BU57128" s="8"/>
    </row>
    <row r="57129" spans="68:73">
      <c r="BP57129" s="10"/>
      <c r="BQ57129" s="10"/>
      <c r="BR57129" s="10"/>
      <c r="BS57129" s="10"/>
      <c r="BT57129" s="10"/>
      <c r="BU57129" s="10"/>
    </row>
    <row r="57130" spans="68:73">
      <c r="BP57130" s="8"/>
      <c r="BQ57130" s="8"/>
      <c r="BR57130" s="8"/>
      <c r="BS57130" s="8"/>
      <c r="BT57130" s="8"/>
      <c r="BU57130" s="8"/>
    </row>
    <row r="57131" spans="68:73">
      <c r="BP57131" s="10"/>
      <c r="BQ57131" s="10"/>
      <c r="BR57131" s="10"/>
      <c r="BS57131" s="10"/>
      <c r="BT57131" s="10"/>
      <c r="BU57131" s="10"/>
    </row>
    <row r="57132" spans="68:73">
      <c r="BP57132" s="8"/>
      <c r="BQ57132" s="8"/>
      <c r="BR57132" s="8"/>
      <c r="BS57132" s="8"/>
      <c r="BT57132" s="8"/>
      <c r="BU57132" s="8"/>
    </row>
    <row r="57133" spans="68:73">
      <c r="BP57133" s="10"/>
      <c r="BQ57133" s="10"/>
      <c r="BR57133" s="10"/>
      <c r="BS57133" s="10"/>
      <c r="BT57133" s="10"/>
      <c r="BU57133" s="10"/>
    </row>
    <row r="57134" spans="68:73">
      <c r="BP57134" s="8"/>
      <c r="BQ57134" s="8"/>
      <c r="BR57134" s="8"/>
      <c r="BS57134" s="8"/>
      <c r="BT57134" s="8"/>
      <c r="BU57134" s="8"/>
    </row>
    <row r="57135" spans="68:73">
      <c r="BP57135" s="10"/>
      <c r="BQ57135" s="10"/>
      <c r="BR57135" s="10"/>
      <c r="BS57135" s="10"/>
      <c r="BT57135" s="10"/>
      <c r="BU57135" s="10"/>
    </row>
    <row r="57136" spans="68:73">
      <c r="BP57136" s="8"/>
      <c r="BQ57136" s="8"/>
      <c r="BR57136" s="8"/>
      <c r="BS57136" s="8"/>
      <c r="BT57136" s="8"/>
      <c r="BU57136" s="8"/>
    </row>
    <row r="57137" spans="68:73">
      <c r="BP57137" s="10"/>
      <c r="BQ57137" s="10"/>
      <c r="BR57137" s="10"/>
      <c r="BS57137" s="10"/>
      <c r="BT57137" s="10"/>
      <c r="BU57137" s="10"/>
    </row>
    <row r="57138" spans="68:73">
      <c r="BP57138" s="8"/>
      <c r="BQ57138" s="8"/>
      <c r="BR57138" s="8"/>
      <c r="BS57138" s="8"/>
      <c r="BT57138" s="8"/>
      <c r="BU57138" s="8"/>
    </row>
    <row r="57139" spans="68:73">
      <c r="BP57139" s="10"/>
      <c r="BQ57139" s="10"/>
      <c r="BR57139" s="10"/>
      <c r="BS57139" s="10"/>
      <c r="BT57139" s="10"/>
      <c r="BU57139" s="10"/>
    </row>
    <row r="57140" spans="68:73">
      <c r="BP57140" s="8"/>
      <c r="BQ57140" s="8"/>
      <c r="BR57140" s="8"/>
      <c r="BS57140" s="8"/>
      <c r="BT57140" s="8"/>
      <c r="BU57140" s="8"/>
    </row>
    <row r="57141" spans="68:73">
      <c r="BP57141" s="10"/>
      <c r="BQ57141" s="10"/>
      <c r="BR57141" s="10"/>
      <c r="BS57141" s="10"/>
      <c r="BT57141" s="10"/>
      <c r="BU57141" s="10"/>
    </row>
    <row r="57142" spans="68:73">
      <c r="BP57142" s="8"/>
      <c r="BQ57142" s="8"/>
      <c r="BR57142" s="8"/>
      <c r="BS57142" s="8"/>
      <c r="BT57142" s="8"/>
      <c r="BU57142" s="8"/>
    </row>
    <row r="57143" spans="68:73">
      <c r="BP57143" s="10"/>
      <c r="BQ57143" s="10"/>
      <c r="BR57143" s="10"/>
      <c r="BS57143" s="10"/>
      <c r="BT57143" s="10"/>
      <c r="BU57143" s="10"/>
    </row>
    <row r="57144" spans="68:73">
      <c r="BP57144" s="8"/>
      <c r="BQ57144" s="8"/>
      <c r="BR57144" s="8"/>
      <c r="BS57144" s="8"/>
      <c r="BT57144" s="8"/>
      <c r="BU57144" s="8"/>
    </row>
    <row r="57145" spans="68:73">
      <c r="BP57145" s="10"/>
      <c r="BQ57145" s="10"/>
      <c r="BR57145" s="10"/>
      <c r="BS57145" s="10"/>
      <c r="BT57145" s="10"/>
      <c r="BU57145" s="10"/>
    </row>
    <row r="57146" spans="68:73">
      <c r="BP57146" s="8"/>
      <c r="BQ57146" s="8"/>
      <c r="BR57146" s="8"/>
      <c r="BS57146" s="8"/>
      <c r="BT57146" s="8"/>
      <c r="BU57146" s="8"/>
    </row>
    <row r="57147" spans="68:73">
      <c r="BP57147" s="10"/>
      <c r="BQ57147" s="10"/>
      <c r="BR57147" s="10"/>
      <c r="BS57147" s="10"/>
      <c r="BT57147" s="10"/>
      <c r="BU57147" s="10"/>
    </row>
    <row r="57148" spans="68:73">
      <c r="BP57148" s="8"/>
      <c r="BQ57148" s="8"/>
      <c r="BR57148" s="8"/>
      <c r="BS57148" s="8"/>
      <c r="BT57148" s="8"/>
      <c r="BU57148" s="8"/>
    </row>
    <row r="57149" spans="68:73">
      <c r="BP57149" s="10"/>
      <c r="BQ57149" s="10"/>
      <c r="BR57149" s="10"/>
      <c r="BS57149" s="10"/>
      <c r="BT57149" s="10"/>
      <c r="BU57149" s="10"/>
    </row>
    <row r="57150" spans="68:73">
      <c r="BP57150" s="8"/>
      <c r="BQ57150" s="8"/>
      <c r="BR57150" s="8"/>
      <c r="BS57150" s="8"/>
      <c r="BT57150" s="8"/>
      <c r="BU57150" s="8"/>
    </row>
    <row r="57151" spans="68:73">
      <c r="BP57151" s="10"/>
      <c r="BQ57151" s="10"/>
      <c r="BR57151" s="10"/>
      <c r="BS57151" s="10"/>
      <c r="BT57151" s="10"/>
      <c r="BU57151" s="10"/>
    </row>
    <row r="57152" spans="68:73">
      <c r="BP57152" s="8"/>
      <c r="BQ57152" s="8"/>
      <c r="BR57152" s="8"/>
      <c r="BS57152" s="8"/>
      <c r="BT57152" s="8"/>
      <c r="BU57152" s="8"/>
    </row>
    <row r="57153" spans="68:73">
      <c r="BP57153" s="10"/>
      <c r="BQ57153" s="10"/>
      <c r="BR57153" s="10"/>
      <c r="BS57153" s="10"/>
      <c r="BT57153" s="10"/>
      <c r="BU57153" s="10"/>
    </row>
    <row r="57154" spans="68:73">
      <c r="BP57154" s="8"/>
      <c r="BQ57154" s="8"/>
      <c r="BR57154" s="8"/>
      <c r="BS57154" s="8"/>
      <c r="BT57154" s="8"/>
      <c r="BU57154" s="8"/>
    </row>
    <row r="57155" spans="68:73">
      <c r="BP57155" s="10"/>
      <c r="BQ57155" s="10"/>
      <c r="BR57155" s="10"/>
      <c r="BS57155" s="10"/>
      <c r="BT57155" s="10"/>
      <c r="BU57155" s="10"/>
    </row>
    <row r="57156" spans="68:73">
      <c r="BP57156" s="8"/>
      <c r="BQ57156" s="8"/>
      <c r="BR57156" s="8"/>
      <c r="BS57156" s="8"/>
      <c r="BT57156" s="8"/>
      <c r="BU57156" s="8"/>
    </row>
    <row r="57157" spans="68:73">
      <c r="BP57157" s="10"/>
      <c r="BQ57157" s="10"/>
      <c r="BR57157" s="10"/>
      <c r="BS57157" s="10"/>
      <c r="BT57157" s="10"/>
      <c r="BU57157" s="10"/>
    </row>
    <row r="57158" spans="68:73">
      <c r="BP57158" s="8"/>
      <c r="BQ57158" s="8"/>
      <c r="BR57158" s="8"/>
      <c r="BS57158" s="8"/>
      <c r="BT57158" s="8"/>
      <c r="BU57158" s="8"/>
    </row>
    <row r="57159" spans="68:73">
      <c r="BP57159" s="10"/>
      <c r="BQ57159" s="10"/>
      <c r="BR57159" s="10"/>
      <c r="BS57159" s="10"/>
      <c r="BT57159" s="10"/>
      <c r="BU57159" s="10"/>
    </row>
    <row r="57160" spans="68:73">
      <c r="BP57160" s="8"/>
      <c r="BQ57160" s="8"/>
      <c r="BR57160" s="8"/>
      <c r="BS57160" s="8"/>
      <c r="BT57160" s="8"/>
      <c r="BU57160" s="8"/>
    </row>
    <row r="57161" spans="68:73">
      <c r="BP57161" s="10"/>
      <c r="BQ57161" s="10"/>
      <c r="BR57161" s="10"/>
      <c r="BS57161" s="10"/>
      <c r="BT57161" s="10"/>
      <c r="BU57161" s="10"/>
    </row>
    <row r="57162" spans="68:73">
      <c r="BP57162" s="8"/>
      <c r="BQ57162" s="8"/>
      <c r="BR57162" s="8"/>
      <c r="BS57162" s="8"/>
      <c r="BT57162" s="8"/>
      <c r="BU57162" s="8"/>
    </row>
    <row r="57163" spans="68:73">
      <c r="BP57163" s="10"/>
      <c r="BQ57163" s="10"/>
      <c r="BR57163" s="10"/>
      <c r="BS57163" s="10"/>
      <c r="BT57163" s="10"/>
      <c r="BU57163" s="10"/>
    </row>
    <row r="57164" spans="68:73">
      <c r="BP57164" s="8"/>
      <c r="BQ57164" s="8"/>
      <c r="BR57164" s="8"/>
      <c r="BS57164" s="8"/>
      <c r="BT57164" s="8"/>
      <c r="BU57164" s="8"/>
    </row>
    <row r="57165" spans="68:73">
      <c r="BP57165" s="10"/>
      <c r="BQ57165" s="10"/>
      <c r="BR57165" s="10"/>
      <c r="BS57165" s="10"/>
      <c r="BT57165" s="10"/>
      <c r="BU57165" s="10"/>
    </row>
    <row r="57166" spans="68:73">
      <c r="BP57166" s="8"/>
      <c r="BQ57166" s="8"/>
      <c r="BR57166" s="8"/>
      <c r="BS57166" s="8"/>
      <c r="BT57166" s="8"/>
      <c r="BU57166" s="8"/>
    </row>
    <row r="57167" spans="68:73">
      <c r="BP57167" s="10"/>
      <c r="BQ57167" s="10"/>
      <c r="BR57167" s="10"/>
      <c r="BS57167" s="10"/>
      <c r="BT57167" s="10"/>
      <c r="BU57167" s="10"/>
    </row>
    <row r="57168" spans="68:73">
      <c r="BP57168" s="8"/>
      <c r="BQ57168" s="8"/>
      <c r="BR57168" s="8"/>
      <c r="BS57168" s="8"/>
      <c r="BT57168" s="8"/>
      <c r="BU57168" s="8"/>
    </row>
    <row r="57169" spans="68:73">
      <c r="BP57169" s="10"/>
      <c r="BQ57169" s="10"/>
      <c r="BR57169" s="10"/>
      <c r="BS57169" s="10"/>
      <c r="BT57169" s="10"/>
      <c r="BU57169" s="10"/>
    </row>
    <row r="57170" spans="68:73">
      <c r="BP57170" s="8"/>
      <c r="BQ57170" s="8"/>
      <c r="BR57170" s="8"/>
      <c r="BS57170" s="8"/>
      <c r="BT57170" s="8"/>
      <c r="BU57170" s="8"/>
    </row>
    <row r="57171" spans="68:73">
      <c r="BP57171" s="10"/>
      <c r="BQ57171" s="10"/>
      <c r="BR57171" s="10"/>
      <c r="BS57171" s="10"/>
      <c r="BT57171" s="10"/>
      <c r="BU57171" s="10"/>
    </row>
    <row r="57172" spans="68:73">
      <c r="BP57172" s="8"/>
      <c r="BQ57172" s="8"/>
      <c r="BR57172" s="8"/>
      <c r="BS57172" s="8"/>
      <c r="BT57172" s="8"/>
      <c r="BU57172" s="8"/>
    </row>
    <row r="57173" spans="68:73">
      <c r="BP57173" s="10"/>
      <c r="BQ57173" s="10"/>
      <c r="BR57173" s="10"/>
      <c r="BS57173" s="10"/>
      <c r="BT57173" s="10"/>
      <c r="BU57173" s="10"/>
    </row>
    <row r="57174" spans="68:73">
      <c r="BP57174" s="8"/>
      <c r="BQ57174" s="8"/>
      <c r="BR57174" s="8"/>
      <c r="BS57174" s="8"/>
      <c r="BT57174" s="8"/>
      <c r="BU57174" s="8"/>
    </row>
    <row r="57175" spans="68:73">
      <c r="BP57175" s="10"/>
      <c r="BQ57175" s="10"/>
      <c r="BR57175" s="10"/>
      <c r="BS57175" s="10"/>
      <c r="BT57175" s="10"/>
      <c r="BU57175" s="10"/>
    </row>
    <row r="57176" spans="68:73">
      <c r="BP57176" s="8"/>
      <c r="BQ57176" s="8"/>
      <c r="BR57176" s="8"/>
      <c r="BS57176" s="8"/>
      <c r="BT57176" s="8"/>
      <c r="BU57176" s="8"/>
    </row>
    <row r="57177" spans="68:73">
      <c r="BP57177" s="10"/>
      <c r="BQ57177" s="10"/>
      <c r="BR57177" s="10"/>
      <c r="BS57177" s="10"/>
      <c r="BT57177" s="10"/>
      <c r="BU57177" s="10"/>
    </row>
    <row r="57178" spans="68:73">
      <c r="BP57178" s="8"/>
      <c r="BQ57178" s="8"/>
      <c r="BR57178" s="8"/>
      <c r="BS57178" s="8"/>
      <c r="BT57178" s="8"/>
      <c r="BU57178" s="8"/>
    </row>
    <row r="57179" spans="68:73">
      <c r="BP57179" s="10"/>
      <c r="BQ57179" s="10"/>
      <c r="BR57179" s="10"/>
      <c r="BS57179" s="10"/>
      <c r="BT57179" s="10"/>
      <c r="BU57179" s="10"/>
    </row>
    <row r="57180" spans="68:73">
      <c r="BP57180" s="8"/>
      <c r="BQ57180" s="8"/>
      <c r="BR57180" s="8"/>
      <c r="BS57180" s="8"/>
      <c r="BT57180" s="8"/>
      <c r="BU57180" s="8"/>
    </row>
    <row r="57181" spans="68:73">
      <c r="BP57181" s="10"/>
      <c r="BQ57181" s="10"/>
      <c r="BR57181" s="10"/>
      <c r="BS57181" s="10"/>
      <c r="BT57181" s="10"/>
      <c r="BU57181" s="10"/>
    </row>
    <row r="57182" spans="68:73">
      <c r="BP57182" s="8"/>
      <c r="BQ57182" s="8"/>
      <c r="BR57182" s="8"/>
      <c r="BS57182" s="8"/>
      <c r="BT57182" s="8"/>
      <c r="BU57182" s="8"/>
    </row>
    <row r="57183" spans="68:73">
      <c r="BP57183" s="10"/>
      <c r="BQ57183" s="10"/>
      <c r="BR57183" s="10"/>
      <c r="BS57183" s="10"/>
      <c r="BT57183" s="10"/>
      <c r="BU57183" s="10"/>
    </row>
    <row r="57184" spans="68:73">
      <c r="BP57184" s="8"/>
      <c r="BQ57184" s="8"/>
      <c r="BR57184" s="8"/>
      <c r="BS57184" s="8"/>
      <c r="BT57184" s="8"/>
      <c r="BU57184" s="8"/>
    </row>
    <row r="57185" spans="68:73">
      <c r="BP57185" s="10"/>
      <c r="BQ57185" s="10"/>
      <c r="BR57185" s="10"/>
      <c r="BS57185" s="10"/>
      <c r="BT57185" s="10"/>
      <c r="BU57185" s="10"/>
    </row>
    <row r="57186" spans="68:73">
      <c r="BP57186" s="8"/>
      <c r="BQ57186" s="8"/>
      <c r="BR57186" s="8"/>
      <c r="BS57186" s="8"/>
      <c r="BT57186" s="8"/>
      <c r="BU57186" s="8"/>
    </row>
    <row r="57187" spans="68:73">
      <c r="BP57187" s="10"/>
      <c r="BQ57187" s="10"/>
      <c r="BR57187" s="10"/>
      <c r="BS57187" s="10"/>
      <c r="BT57187" s="10"/>
      <c r="BU57187" s="10"/>
    </row>
    <row r="57188" spans="68:73">
      <c r="BP57188" s="8"/>
      <c r="BQ57188" s="8"/>
      <c r="BR57188" s="8"/>
      <c r="BS57188" s="8"/>
      <c r="BT57188" s="8"/>
      <c r="BU57188" s="8"/>
    </row>
    <row r="57189" spans="68:73">
      <c r="BP57189" s="10"/>
      <c r="BQ57189" s="10"/>
      <c r="BR57189" s="10"/>
      <c r="BS57189" s="10"/>
      <c r="BT57189" s="10"/>
      <c r="BU57189" s="10"/>
    </row>
    <row r="57190" spans="68:73">
      <c r="BP57190" s="8"/>
      <c r="BQ57190" s="8"/>
      <c r="BR57190" s="8"/>
      <c r="BS57190" s="8"/>
      <c r="BT57190" s="8"/>
      <c r="BU57190" s="8"/>
    </row>
    <row r="57191" spans="68:73">
      <c r="BP57191" s="10"/>
      <c r="BQ57191" s="10"/>
      <c r="BR57191" s="10"/>
      <c r="BS57191" s="10"/>
      <c r="BT57191" s="10"/>
      <c r="BU57191" s="10"/>
    </row>
    <row r="57192" spans="68:73">
      <c r="BP57192" s="8"/>
      <c r="BQ57192" s="8"/>
      <c r="BR57192" s="8"/>
      <c r="BS57192" s="8"/>
      <c r="BT57192" s="8"/>
      <c r="BU57192" s="8"/>
    </row>
    <row r="57193" spans="68:73">
      <c r="BP57193" s="10"/>
      <c r="BQ57193" s="10"/>
      <c r="BR57193" s="10"/>
      <c r="BS57193" s="10"/>
      <c r="BT57193" s="10"/>
      <c r="BU57193" s="10"/>
    </row>
    <row r="57194" spans="68:73">
      <c r="BP57194" s="8"/>
      <c r="BQ57194" s="8"/>
      <c r="BR57194" s="8"/>
      <c r="BS57194" s="8"/>
      <c r="BT57194" s="8"/>
      <c r="BU57194" s="8"/>
    </row>
    <row r="57195" spans="68:73">
      <c r="BP57195" s="10"/>
      <c r="BQ57195" s="10"/>
      <c r="BR57195" s="10"/>
      <c r="BS57195" s="10"/>
      <c r="BT57195" s="10"/>
      <c r="BU57195" s="10"/>
    </row>
    <row r="57196" spans="68:73">
      <c r="BP57196" s="8"/>
      <c r="BQ57196" s="8"/>
      <c r="BR57196" s="8"/>
      <c r="BS57196" s="8"/>
      <c r="BT57196" s="8"/>
      <c r="BU57196" s="8"/>
    </row>
    <row r="57197" spans="68:73">
      <c r="BP57197" s="10"/>
      <c r="BQ57197" s="10"/>
      <c r="BR57197" s="10"/>
      <c r="BS57197" s="10"/>
      <c r="BT57197" s="10"/>
      <c r="BU57197" s="10"/>
    </row>
    <row r="57198" spans="68:73">
      <c r="BP57198" s="8"/>
      <c r="BQ57198" s="8"/>
      <c r="BR57198" s="8"/>
      <c r="BS57198" s="8"/>
      <c r="BT57198" s="8"/>
      <c r="BU57198" s="8"/>
    </row>
    <row r="57199" spans="68:73">
      <c r="BP57199" s="10"/>
      <c r="BQ57199" s="10"/>
      <c r="BR57199" s="10"/>
      <c r="BS57199" s="10"/>
      <c r="BT57199" s="10"/>
      <c r="BU57199" s="10"/>
    </row>
    <row r="57200" spans="68:73">
      <c r="BP57200" s="8"/>
      <c r="BQ57200" s="8"/>
      <c r="BR57200" s="8"/>
      <c r="BS57200" s="8"/>
      <c r="BT57200" s="8"/>
      <c r="BU57200" s="8"/>
    </row>
    <row r="57201" spans="68:73">
      <c r="BP57201" s="10"/>
      <c r="BQ57201" s="10"/>
      <c r="BR57201" s="10"/>
      <c r="BS57201" s="10"/>
      <c r="BT57201" s="10"/>
      <c r="BU57201" s="10"/>
    </row>
    <row r="57202" spans="68:73">
      <c r="BP57202" s="8"/>
      <c r="BQ57202" s="8"/>
      <c r="BR57202" s="8"/>
      <c r="BS57202" s="8"/>
      <c r="BT57202" s="8"/>
      <c r="BU57202" s="8"/>
    </row>
    <row r="57203" spans="68:73">
      <c r="BP57203" s="10"/>
      <c r="BQ57203" s="10"/>
      <c r="BR57203" s="10"/>
      <c r="BS57203" s="10"/>
      <c r="BT57203" s="10"/>
      <c r="BU57203" s="10"/>
    </row>
    <row r="57204" spans="68:73">
      <c r="BP57204" s="8"/>
      <c r="BQ57204" s="8"/>
      <c r="BR57204" s="8"/>
      <c r="BS57204" s="8"/>
      <c r="BT57204" s="8"/>
      <c r="BU57204" s="8"/>
    </row>
    <row r="57205" spans="68:73">
      <c r="BP57205" s="10"/>
      <c r="BQ57205" s="10"/>
      <c r="BR57205" s="10"/>
      <c r="BS57205" s="10"/>
      <c r="BT57205" s="10"/>
      <c r="BU57205" s="10"/>
    </row>
    <row r="57206" spans="68:73">
      <c r="BP57206" s="8"/>
      <c r="BQ57206" s="8"/>
      <c r="BR57206" s="8"/>
      <c r="BS57206" s="8"/>
      <c r="BT57206" s="8"/>
      <c r="BU57206" s="8"/>
    </row>
    <row r="57207" spans="68:73">
      <c r="BP57207" s="10"/>
      <c r="BQ57207" s="10"/>
      <c r="BR57207" s="10"/>
      <c r="BS57207" s="10"/>
      <c r="BT57207" s="10"/>
      <c r="BU57207" s="10"/>
    </row>
    <row r="57208" spans="68:73">
      <c r="BP57208" s="8"/>
      <c r="BQ57208" s="8"/>
      <c r="BR57208" s="8"/>
      <c r="BS57208" s="8"/>
      <c r="BT57208" s="8"/>
      <c r="BU57208" s="8"/>
    </row>
    <row r="57209" spans="68:73">
      <c r="BP57209" s="10"/>
      <c r="BQ57209" s="10"/>
      <c r="BR57209" s="10"/>
      <c r="BS57209" s="10"/>
      <c r="BT57209" s="10"/>
      <c r="BU57209" s="10"/>
    </row>
    <row r="57210" spans="68:73">
      <c r="BP57210" s="8"/>
      <c r="BQ57210" s="8"/>
      <c r="BR57210" s="8"/>
      <c r="BS57210" s="8"/>
      <c r="BT57210" s="8"/>
      <c r="BU57210" s="8"/>
    </row>
    <row r="57211" spans="68:73">
      <c r="BP57211" s="10"/>
      <c r="BQ57211" s="10"/>
      <c r="BR57211" s="10"/>
      <c r="BS57211" s="10"/>
      <c r="BT57211" s="10"/>
      <c r="BU57211" s="10"/>
    </row>
    <row r="57212" spans="68:73">
      <c r="BP57212" s="8"/>
      <c r="BQ57212" s="8"/>
      <c r="BR57212" s="8"/>
      <c r="BS57212" s="8"/>
      <c r="BT57212" s="8"/>
      <c r="BU57212" s="8"/>
    </row>
    <row r="57213" spans="68:73">
      <c r="BP57213" s="10"/>
      <c r="BQ57213" s="10"/>
      <c r="BR57213" s="10"/>
      <c r="BS57213" s="10"/>
      <c r="BT57213" s="10"/>
      <c r="BU57213" s="10"/>
    </row>
    <row r="57214" spans="68:73">
      <c r="BP57214" s="8"/>
      <c r="BQ57214" s="8"/>
      <c r="BR57214" s="8"/>
      <c r="BS57214" s="8"/>
      <c r="BT57214" s="8"/>
      <c r="BU57214" s="8"/>
    </row>
    <row r="57215" spans="68:73">
      <c r="BP57215" s="10"/>
      <c r="BQ57215" s="10"/>
      <c r="BR57215" s="10"/>
      <c r="BS57215" s="10"/>
      <c r="BT57215" s="10"/>
      <c r="BU57215" s="10"/>
    </row>
    <row r="57216" spans="68:73">
      <c r="BP57216" s="8"/>
      <c r="BQ57216" s="8"/>
      <c r="BR57216" s="8"/>
      <c r="BS57216" s="8"/>
      <c r="BT57216" s="8"/>
      <c r="BU57216" s="8"/>
    </row>
    <row r="57217" spans="68:73">
      <c r="BP57217" s="10"/>
      <c r="BQ57217" s="10"/>
      <c r="BR57217" s="10"/>
      <c r="BS57217" s="10"/>
      <c r="BT57217" s="10"/>
      <c r="BU57217" s="10"/>
    </row>
    <row r="57218" spans="68:73">
      <c r="BP57218" s="8"/>
      <c r="BQ57218" s="8"/>
      <c r="BR57218" s="8"/>
      <c r="BS57218" s="8"/>
      <c r="BT57218" s="8"/>
      <c r="BU57218" s="8"/>
    </row>
    <row r="57219" spans="68:73">
      <c r="BP57219" s="10"/>
      <c r="BQ57219" s="10"/>
      <c r="BR57219" s="10"/>
      <c r="BS57219" s="10"/>
      <c r="BT57219" s="10"/>
      <c r="BU57219" s="10"/>
    </row>
    <row r="57220" spans="68:73">
      <c r="BP57220" s="8"/>
      <c r="BQ57220" s="8"/>
      <c r="BR57220" s="8"/>
      <c r="BS57220" s="8"/>
      <c r="BT57220" s="8"/>
      <c r="BU57220" s="8"/>
    </row>
    <row r="57221" spans="68:73">
      <c r="BP57221" s="10"/>
      <c r="BQ57221" s="10"/>
      <c r="BR57221" s="10"/>
      <c r="BS57221" s="10"/>
      <c r="BT57221" s="10"/>
      <c r="BU57221" s="10"/>
    </row>
    <row r="57222" spans="68:73">
      <c r="BP57222" s="8"/>
      <c r="BQ57222" s="8"/>
      <c r="BR57222" s="8"/>
      <c r="BS57222" s="8"/>
      <c r="BT57222" s="8"/>
      <c r="BU57222" s="8"/>
    </row>
    <row r="57223" spans="68:73">
      <c r="BP57223" s="10"/>
      <c r="BQ57223" s="10"/>
      <c r="BR57223" s="10"/>
      <c r="BS57223" s="10"/>
      <c r="BT57223" s="10"/>
      <c r="BU57223" s="10"/>
    </row>
    <row r="57224" spans="68:73">
      <c r="BP57224" s="8"/>
      <c r="BQ57224" s="8"/>
      <c r="BR57224" s="8"/>
      <c r="BS57224" s="8"/>
      <c r="BT57224" s="8"/>
      <c r="BU57224" s="8"/>
    </row>
    <row r="57225" spans="68:73">
      <c r="BP57225" s="10"/>
      <c r="BQ57225" s="10"/>
      <c r="BR57225" s="10"/>
      <c r="BS57225" s="10"/>
      <c r="BT57225" s="10"/>
      <c r="BU57225" s="10"/>
    </row>
    <row r="57226" spans="68:73">
      <c r="BP57226" s="8"/>
      <c r="BQ57226" s="8"/>
      <c r="BR57226" s="8"/>
      <c r="BS57226" s="8"/>
      <c r="BT57226" s="8"/>
      <c r="BU57226" s="8"/>
    </row>
    <row r="57227" spans="68:73">
      <c r="BP57227" s="10"/>
      <c r="BQ57227" s="10"/>
      <c r="BR57227" s="10"/>
      <c r="BS57227" s="10"/>
      <c r="BT57227" s="10"/>
      <c r="BU57227" s="10"/>
    </row>
    <row r="57228" spans="68:73">
      <c r="BP57228" s="8"/>
      <c r="BQ57228" s="8"/>
      <c r="BR57228" s="8"/>
      <c r="BS57228" s="8"/>
      <c r="BT57228" s="8"/>
      <c r="BU57228" s="8"/>
    </row>
    <row r="57229" spans="68:73">
      <c r="BP57229" s="10"/>
      <c r="BQ57229" s="10"/>
      <c r="BR57229" s="10"/>
      <c r="BS57229" s="10"/>
      <c r="BT57229" s="10"/>
      <c r="BU57229" s="10"/>
    </row>
    <row r="57230" spans="68:73">
      <c r="BP57230" s="8"/>
      <c r="BQ57230" s="8"/>
      <c r="BR57230" s="8"/>
      <c r="BS57230" s="8"/>
      <c r="BT57230" s="8"/>
      <c r="BU57230" s="8"/>
    </row>
    <row r="57231" spans="68:73">
      <c r="BP57231" s="10"/>
      <c r="BQ57231" s="10"/>
      <c r="BR57231" s="10"/>
      <c r="BS57231" s="10"/>
      <c r="BT57231" s="10"/>
      <c r="BU57231" s="10"/>
    </row>
    <row r="57232" spans="68:73">
      <c r="BP57232" s="8"/>
      <c r="BQ57232" s="8"/>
      <c r="BR57232" s="8"/>
      <c r="BS57232" s="8"/>
      <c r="BT57232" s="8"/>
      <c r="BU57232" s="8"/>
    </row>
    <row r="57233" spans="68:73">
      <c r="BP57233" s="10"/>
      <c r="BQ57233" s="10"/>
      <c r="BR57233" s="10"/>
      <c r="BS57233" s="10"/>
      <c r="BT57233" s="10"/>
      <c r="BU57233" s="10"/>
    </row>
    <row r="57234" spans="68:73">
      <c r="BP57234" s="8"/>
      <c r="BQ57234" s="8"/>
      <c r="BR57234" s="8"/>
      <c r="BS57234" s="8"/>
      <c r="BT57234" s="8"/>
      <c r="BU57234" s="8"/>
    </row>
    <row r="57235" spans="68:73">
      <c r="BP57235" s="10"/>
      <c r="BQ57235" s="10"/>
      <c r="BR57235" s="10"/>
      <c r="BS57235" s="10"/>
      <c r="BT57235" s="10"/>
      <c r="BU57235" s="10"/>
    </row>
    <row r="57236" spans="68:73">
      <c r="BP57236" s="8"/>
      <c r="BQ57236" s="8"/>
      <c r="BR57236" s="8"/>
      <c r="BS57236" s="8"/>
      <c r="BT57236" s="8"/>
      <c r="BU57236" s="8"/>
    </row>
    <row r="57237" spans="68:73">
      <c r="BP57237" s="10"/>
      <c r="BQ57237" s="10"/>
      <c r="BR57237" s="10"/>
      <c r="BS57237" s="10"/>
      <c r="BT57237" s="10"/>
      <c r="BU57237" s="10"/>
    </row>
    <row r="57238" spans="68:73">
      <c r="BP57238" s="8"/>
      <c r="BQ57238" s="8"/>
      <c r="BR57238" s="8"/>
      <c r="BS57238" s="8"/>
      <c r="BT57238" s="8"/>
      <c r="BU57238" s="8"/>
    </row>
    <row r="57239" spans="68:73">
      <c r="BP57239" s="10"/>
      <c r="BQ57239" s="10"/>
      <c r="BR57239" s="10"/>
      <c r="BS57239" s="10"/>
      <c r="BT57239" s="10"/>
      <c r="BU57239" s="10"/>
    </row>
    <row r="57240" spans="68:73">
      <c r="BP57240" s="8"/>
      <c r="BQ57240" s="8"/>
      <c r="BR57240" s="8"/>
      <c r="BS57240" s="8"/>
      <c r="BT57240" s="8"/>
      <c r="BU57240" s="8"/>
    </row>
    <row r="57241" spans="68:73">
      <c r="BP57241" s="10"/>
      <c r="BQ57241" s="10"/>
      <c r="BR57241" s="10"/>
      <c r="BS57241" s="10"/>
      <c r="BT57241" s="10"/>
      <c r="BU57241" s="10"/>
    </row>
    <row r="57242" spans="68:73">
      <c r="BP57242" s="8"/>
      <c r="BQ57242" s="8"/>
      <c r="BR57242" s="8"/>
      <c r="BS57242" s="8"/>
      <c r="BT57242" s="8"/>
      <c r="BU57242" s="8"/>
    </row>
    <row r="57243" spans="68:73">
      <c r="BP57243" s="10"/>
      <c r="BQ57243" s="10"/>
      <c r="BR57243" s="10"/>
      <c r="BS57243" s="10"/>
      <c r="BT57243" s="10"/>
      <c r="BU57243" s="10"/>
    </row>
    <row r="57244" spans="68:73">
      <c r="BP57244" s="8"/>
      <c r="BQ57244" s="8"/>
      <c r="BR57244" s="8"/>
      <c r="BS57244" s="8"/>
      <c r="BT57244" s="8"/>
      <c r="BU57244" s="8"/>
    </row>
    <row r="57245" spans="68:73">
      <c r="BP57245" s="10"/>
      <c r="BQ57245" s="10"/>
      <c r="BR57245" s="10"/>
      <c r="BS57245" s="10"/>
      <c r="BT57245" s="10"/>
      <c r="BU57245" s="10"/>
    </row>
    <row r="57246" spans="68:73">
      <c r="BP57246" s="8"/>
      <c r="BQ57246" s="8"/>
      <c r="BR57246" s="8"/>
      <c r="BS57246" s="8"/>
      <c r="BT57246" s="8"/>
      <c r="BU57246" s="8"/>
    </row>
    <row r="57247" spans="68:73">
      <c r="BP57247" s="10"/>
      <c r="BQ57247" s="10"/>
      <c r="BR57247" s="10"/>
      <c r="BS57247" s="10"/>
      <c r="BT57247" s="10"/>
      <c r="BU57247" s="10"/>
    </row>
    <row r="57248" spans="68:73">
      <c r="BP57248" s="8"/>
      <c r="BQ57248" s="8"/>
      <c r="BR57248" s="8"/>
      <c r="BS57248" s="8"/>
      <c r="BT57248" s="8"/>
      <c r="BU57248" s="8"/>
    </row>
    <row r="57249" spans="68:73">
      <c r="BP57249" s="10"/>
      <c r="BQ57249" s="10"/>
      <c r="BR57249" s="10"/>
      <c r="BS57249" s="10"/>
      <c r="BT57249" s="10"/>
      <c r="BU57249" s="10"/>
    </row>
    <row r="57250" spans="68:73">
      <c r="BP57250" s="8"/>
      <c r="BQ57250" s="8"/>
      <c r="BR57250" s="8"/>
      <c r="BS57250" s="8"/>
      <c r="BT57250" s="8"/>
      <c r="BU57250" s="8"/>
    </row>
    <row r="57251" spans="68:73">
      <c r="BP57251" s="10"/>
      <c r="BQ57251" s="10"/>
      <c r="BR57251" s="10"/>
      <c r="BS57251" s="10"/>
      <c r="BT57251" s="10"/>
      <c r="BU57251" s="10"/>
    </row>
    <row r="57252" spans="68:73">
      <c r="BP57252" s="8"/>
      <c r="BQ57252" s="8"/>
      <c r="BR57252" s="8"/>
      <c r="BS57252" s="8"/>
      <c r="BT57252" s="8"/>
      <c r="BU57252" s="8"/>
    </row>
    <row r="57253" spans="68:73">
      <c r="BP57253" s="10"/>
      <c r="BQ57253" s="10"/>
      <c r="BR57253" s="10"/>
      <c r="BS57253" s="10"/>
      <c r="BT57253" s="10"/>
      <c r="BU57253" s="10"/>
    </row>
    <row r="57254" spans="68:73">
      <c r="BP57254" s="8"/>
      <c r="BQ57254" s="8"/>
      <c r="BR57254" s="8"/>
      <c r="BS57254" s="8"/>
      <c r="BT57254" s="8"/>
      <c r="BU57254" s="8"/>
    </row>
    <row r="57255" spans="68:73">
      <c r="BP57255" s="10"/>
      <c r="BQ57255" s="10"/>
      <c r="BR57255" s="10"/>
      <c r="BS57255" s="10"/>
      <c r="BT57255" s="10"/>
      <c r="BU57255" s="10"/>
    </row>
    <row r="57256" spans="68:73">
      <c r="BP57256" s="8"/>
      <c r="BQ57256" s="8"/>
      <c r="BR57256" s="8"/>
      <c r="BS57256" s="8"/>
      <c r="BT57256" s="8"/>
      <c r="BU57256" s="8"/>
    </row>
    <row r="57257" spans="68:73">
      <c r="BP57257" s="10"/>
      <c r="BQ57257" s="10"/>
      <c r="BR57257" s="10"/>
      <c r="BS57257" s="10"/>
      <c r="BT57257" s="10"/>
      <c r="BU57257" s="10"/>
    </row>
    <row r="57258" spans="68:73">
      <c r="BP57258" s="8"/>
      <c r="BQ57258" s="8"/>
      <c r="BR57258" s="8"/>
      <c r="BS57258" s="8"/>
      <c r="BT57258" s="8"/>
      <c r="BU57258" s="8"/>
    </row>
    <row r="57259" spans="68:73">
      <c r="BP57259" s="10"/>
      <c r="BQ57259" s="10"/>
      <c r="BR57259" s="10"/>
      <c r="BS57259" s="10"/>
      <c r="BT57259" s="10"/>
      <c r="BU57259" s="10"/>
    </row>
    <row r="57260" spans="68:73">
      <c r="BP57260" s="8"/>
      <c r="BQ57260" s="8"/>
      <c r="BR57260" s="8"/>
      <c r="BS57260" s="8"/>
      <c r="BT57260" s="8"/>
      <c r="BU57260" s="8"/>
    </row>
    <row r="57261" spans="68:73">
      <c r="BP57261" s="10"/>
      <c r="BQ57261" s="10"/>
      <c r="BR57261" s="10"/>
      <c r="BS57261" s="10"/>
      <c r="BT57261" s="10"/>
      <c r="BU57261" s="10"/>
    </row>
    <row r="57262" spans="68:73">
      <c r="BP57262" s="8"/>
      <c r="BQ57262" s="8"/>
      <c r="BR57262" s="8"/>
      <c r="BS57262" s="8"/>
      <c r="BT57262" s="8"/>
      <c r="BU57262" s="8"/>
    </row>
    <row r="57263" spans="68:73">
      <c r="BP57263" s="10"/>
      <c r="BQ57263" s="10"/>
      <c r="BR57263" s="10"/>
      <c r="BS57263" s="10"/>
      <c r="BT57263" s="10"/>
      <c r="BU57263" s="10"/>
    </row>
    <row r="57264" spans="68:73">
      <c r="BP57264" s="8"/>
      <c r="BQ57264" s="8"/>
      <c r="BR57264" s="8"/>
      <c r="BS57264" s="8"/>
      <c r="BT57264" s="8"/>
      <c r="BU57264" s="8"/>
    </row>
    <row r="57265" spans="68:73">
      <c r="BP57265" s="10"/>
      <c r="BQ57265" s="10"/>
      <c r="BR57265" s="10"/>
      <c r="BS57265" s="10"/>
      <c r="BT57265" s="10"/>
      <c r="BU57265" s="10"/>
    </row>
    <row r="57266" spans="68:73">
      <c r="BP57266" s="8"/>
      <c r="BQ57266" s="8"/>
      <c r="BR57266" s="8"/>
      <c r="BS57266" s="8"/>
      <c r="BT57266" s="8"/>
      <c r="BU57266" s="8"/>
    </row>
    <row r="57267" spans="68:73">
      <c r="BP57267" s="10"/>
      <c r="BQ57267" s="10"/>
      <c r="BR57267" s="10"/>
      <c r="BS57267" s="10"/>
      <c r="BT57267" s="10"/>
      <c r="BU57267" s="10"/>
    </row>
    <row r="57268" spans="68:73">
      <c r="BP57268" s="8"/>
      <c r="BQ57268" s="8"/>
      <c r="BR57268" s="8"/>
      <c r="BS57268" s="8"/>
      <c r="BT57268" s="8"/>
      <c r="BU57268" s="8"/>
    </row>
    <row r="57269" spans="68:73">
      <c r="BP57269" s="10"/>
      <c r="BQ57269" s="10"/>
      <c r="BR57269" s="10"/>
      <c r="BS57269" s="10"/>
      <c r="BT57269" s="10"/>
      <c r="BU57269" s="10"/>
    </row>
    <row r="57270" spans="68:73">
      <c r="BP57270" s="8"/>
      <c r="BQ57270" s="8"/>
      <c r="BR57270" s="8"/>
      <c r="BS57270" s="8"/>
      <c r="BT57270" s="8"/>
      <c r="BU57270" s="8"/>
    </row>
    <row r="57271" spans="68:73">
      <c r="BP57271" s="10"/>
      <c r="BQ57271" s="10"/>
      <c r="BR57271" s="10"/>
      <c r="BS57271" s="10"/>
      <c r="BT57271" s="10"/>
      <c r="BU57271" s="10"/>
    </row>
    <row r="57272" spans="68:73">
      <c r="BP57272" s="8"/>
      <c r="BQ57272" s="8"/>
      <c r="BR57272" s="8"/>
      <c r="BS57272" s="8"/>
      <c r="BT57272" s="8"/>
      <c r="BU57272" s="8"/>
    </row>
    <row r="57273" spans="68:73">
      <c r="BP57273" s="10"/>
      <c r="BQ57273" s="10"/>
      <c r="BR57273" s="10"/>
      <c r="BS57273" s="10"/>
      <c r="BT57273" s="10"/>
      <c r="BU57273" s="10"/>
    </row>
    <row r="57274" spans="68:73">
      <c r="BP57274" s="8"/>
      <c r="BQ57274" s="8"/>
      <c r="BR57274" s="8"/>
      <c r="BS57274" s="8"/>
      <c r="BT57274" s="8"/>
      <c r="BU57274" s="8"/>
    </row>
    <row r="57275" spans="68:73">
      <c r="BP57275" s="10"/>
      <c r="BQ57275" s="10"/>
      <c r="BR57275" s="10"/>
      <c r="BS57275" s="10"/>
      <c r="BT57275" s="10"/>
      <c r="BU57275" s="10"/>
    </row>
    <row r="57276" spans="68:73">
      <c r="BP57276" s="8"/>
      <c r="BQ57276" s="8"/>
      <c r="BR57276" s="8"/>
      <c r="BS57276" s="8"/>
      <c r="BT57276" s="8"/>
      <c r="BU57276" s="8"/>
    </row>
    <row r="57277" spans="68:73">
      <c r="BP57277" s="10"/>
      <c r="BQ57277" s="10"/>
      <c r="BR57277" s="10"/>
      <c r="BS57277" s="10"/>
      <c r="BT57277" s="10"/>
      <c r="BU57277" s="10"/>
    </row>
    <row r="57278" spans="68:73">
      <c r="BP57278" s="8"/>
      <c r="BQ57278" s="8"/>
      <c r="BR57278" s="8"/>
      <c r="BS57278" s="8"/>
      <c r="BT57278" s="8"/>
      <c r="BU57278" s="8"/>
    </row>
    <row r="57279" spans="68:73">
      <c r="BP57279" s="10"/>
      <c r="BQ57279" s="10"/>
      <c r="BR57279" s="10"/>
      <c r="BS57279" s="10"/>
      <c r="BT57279" s="10"/>
      <c r="BU57279" s="10"/>
    </row>
    <row r="57280" spans="68:73">
      <c r="BP57280" s="8"/>
      <c r="BQ57280" s="8"/>
      <c r="BR57280" s="8"/>
      <c r="BS57280" s="8"/>
      <c r="BT57280" s="8"/>
      <c r="BU57280" s="8"/>
    </row>
    <row r="57281" spans="68:73">
      <c r="BP57281" s="10"/>
      <c r="BQ57281" s="10"/>
      <c r="BR57281" s="10"/>
      <c r="BS57281" s="10"/>
      <c r="BT57281" s="10"/>
      <c r="BU57281" s="10"/>
    </row>
    <row r="57282" spans="68:73">
      <c r="BP57282" s="8"/>
      <c r="BQ57282" s="8"/>
      <c r="BR57282" s="8"/>
      <c r="BS57282" s="8"/>
      <c r="BT57282" s="8"/>
      <c r="BU57282" s="8"/>
    </row>
    <row r="57283" spans="68:73">
      <c r="BP57283" s="10"/>
      <c r="BQ57283" s="10"/>
      <c r="BR57283" s="10"/>
      <c r="BS57283" s="10"/>
      <c r="BT57283" s="10"/>
      <c r="BU57283" s="10"/>
    </row>
    <row r="57284" spans="68:73">
      <c r="BP57284" s="8"/>
      <c r="BQ57284" s="8"/>
      <c r="BR57284" s="8"/>
      <c r="BS57284" s="8"/>
      <c r="BT57284" s="8"/>
      <c r="BU57284" s="8"/>
    </row>
    <row r="57285" spans="68:73">
      <c r="BP57285" s="10"/>
      <c r="BQ57285" s="10"/>
      <c r="BR57285" s="10"/>
      <c r="BS57285" s="10"/>
      <c r="BT57285" s="10"/>
      <c r="BU57285" s="10"/>
    </row>
    <row r="57286" spans="68:73">
      <c r="BP57286" s="8"/>
      <c r="BQ57286" s="8"/>
      <c r="BR57286" s="8"/>
      <c r="BS57286" s="8"/>
      <c r="BT57286" s="8"/>
      <c r="BU57286" s="8"/>
    </row>
    <row r="57287" spans="68:73">
      <c r="BP57287" s="10"/>
      <c r="BQ57287" s="10"/>
      <c r="BR57287" s="10"/>
      <c r="BS57287" s="10"/>
      <c r="BT57287" s="10"/>
      <c r="BU57287" s="10"/>
    </row>
    <row r="57288" spans="68:73">
      <c r="BP57288" s="8"/>
      <c r="BQ57288" s="8"/>
      <c r="BR57288" s="8"/>
      <c r="BS57288" s="8"/>
      <c r="BT57288" s="8"/>
      <c r="BU57288" s="8"/>
    </row>
    <row r="57289" spans="68:73">
      <c r="BP57289" s="10"/>
      <c r="BQ57289" s="10"/>
      <c r="BR57289" s="10"/>
      <c r="BS57289" s="10"/>
      <c r="BT57289" s="10"/>
      <c r="BU57289" s="10"/>
    </row>
    <row r="57290" spans="68:73">
      <c r="BP57290" s="8"/>
      <c r="BQ57290" s="8"/>
      <c r="BR57290" s="8"/>
      <c r="BS57290" s="8"/>
      <c r="BT57290" s="8"/>
      <c r="BU57290" s="8"/>
    </row>
    <row r="57291" spans="68:73">
      <c r="BP57291" s="10"/>
      <c r="BQ57291" s="10"/>
      <c r="BR57291" s="10"/>
      <c r="BS57291" s="10"/>
      <c r="BT57291" s="10"/>
      <c r="BU57291" s="10"/>
    </row>
    <row r="57292" spans="68:73">
      <c r="BP57292" s="8"/>
      <c r="BQ57292" s="8"/>
      <c r="BR57292" s="8"/>
      <c r="BS57292" s="8"/>
      <c r="BT57292" s="8"/>
      <c r="BU57292" s="8"/>
    </row>
    <row r="57293" spans="68:73">
      <c r="BP57293" s="10"/>
      <c r="BQ57293" s="10"/>
      <c r="BR57293" s="10"/>
      <c r="BS57293" s="10"/>
      <c r="BT57293" s="10"/>
      <c r="BU57293" s="10"/>
    </row>
    <row r="57294" spans="68:73">
      <c r="BP57294" s="8"/>
      <c r="BQ57294" s="8"/>
      <c r="BR57294" s="8"/>
      <c r="BS57294" s="8"/>
      <c r="BT57294" s="8"/>
      <c r="BU57294" s="8"/>
    </row>
    <row r="57295" spans="68:73">
      <c r="BP57295" s="10"/>
      <c r="BQ57295" s="10"/>
      <c r="BR57295" s="10"/>
      <c r="BS57295" s="10"/>
      <c r="BT57295" s="10"/>
      <c r="BU57295" s="10"/>
    </row>
    <row r="57296" spans="68:73">
      <c r="BP57296" s="8"/>
      <c r="BQ57296" s="8"/>
      <c r="BR57296" s="8"/>
      <c r="BS57296" s="8"/>
      <c r="BT57296" s="8"/>
      <c r="BU57296" s="8"/>
    </row>
    <row r="57297" spans="68:73">
      <c r="BP57297" s="10"/>
      <c r="BQ57297" s="10"/>
      <c r="BR57297" s="10"/>
      <c r="BS57297" s="10"/>
      <c r="BT57297" s="10"/>
      <c r="BU57297" s="10"/>
    </row>
    <row r="57298" spans="68:73">
      <c r="BP57298" s="8"/>
      <c r="BQ57298" s="8"/>
      <c r="BR57298" s="8"/>
      <c r="BS57298" s="8"/>
      <c r="BT57298" s="8"/>
      <c r="BU57298" s="8"/>
    </row>
    <row r="57299" spans="68:73">
      <c r="BP57299" s="10"/>
      <c r="BQ57299" s="10"/>
      <c r="BR57299" s="10"/>
      <c r="BS57299" s="10"/>
      <c r="BT57299" s="10"/>
      <c r="BU57299" s="10"/>
    </row>
    <row r="57300" spans="68:73">
      <c r="BP57300" s="8"/>
      <c r="BQ57300" s="8"/>
      <c r="BR57300" s="8"/>
      <c r="BS57300" s="8"/>
      <c r="BT57300" s="8"/>
      <c r="BU57300" s="8"/>
    </row>
    <row r="57301" spans="68:73">
      <c r="BP57301" s="10"/>
      <c r="BQ57301" s="10"/>
      <c r="BR57301" s="10"/>
      <c r="BS57301" s="10"/>
      <c r="BT57301" s="10"/>
      <c r="BU57301" s="10"/>
    </row>
    <row r="57302" spans="68:73">
      <c r="BP57302" s="8"/>
      <c r="BQ57302" s="8"/>
      <c r="BR57302" s="8"/>
      <c r="BS57302" s="8"/>
      <c r="BT57302" s="8"/>
      <c r="BU57302" s="8"/>
    </row>
    <row r="57303" spans="68:73">
      <c r="BP57303" s="10"/>
      <c r="BQ57303" s="10"/>
      <c r="BR57303" s="10"/>
      <c r="BS57303" s="10"/>
      <c r="BT57303" s="10"/>
      <c r="BU57303" s="10"/>
    </row>
    <row r="57304" spans="68:73">
      <c r="BP57304" s="8"/>
      <c r="BQ57304" s="8"/>
      <c r="BR57304" s="8"/>
      <c r="BS57304" s="8"/>
      <c r="BT57304" s="8"/>
      <c r="BU57304" s="8"/>
    </row>
    <row r="57305" spans="68:73">
      <c r="BP57305" s="10"/>
      <c r="BQ57305" s="10"/>
      <c r="BR57305" s="10"/>
      <c r="BS57305" s="10"/>
      <c r="BT57305" s="10"/>
      <c r="BU57305" s="10"/>
    </row>
    <row r="57306" spans="68:73">
      <c r="BP57306" s="8"/>
      <c r="BQ57306" s="8"/>
      <c r="BR57306" s="8"/>
      <c r="BS57306" s="8"/>
      <c r="BT57306" s="8"/>
      <c r="BU57306" s="8"/>
    </row>
    <row r="57307" spans="68:73">
      <c r="BP57307" s="10"/>
      <c r="BQ57307" s="10"/>
      <c r="BR57307" s="10"/>
      <c r="BS57307" s="10"/>
      <c r="BT57307" s="10"/>
      <c r="BU57307" s="10"/>
    </row>
    <row r="57308" spans="68:73">
      <c r="BP57308" s="8"/>
      <c r="BQ57308" s="8"/>
      <c r="BR57308" s="8"/>
      <c r="BS57308" s="8"/>
      <c r="BT57308" s="8"/>
      <c r="BU57308" s="8"/>
    </row>
    <row r="57309" spans="68:73">
      <c r="BP57309" s="10"/>
      <c r="BQ57309" s="10"/>
      <c r="BR57309" s="10"/>
      <c r="BS57309" s="10"/>
      <c r="BT57309" s="10"/>
      <c r="BU57309" s="10"/>
    </row>
    <row r="57310" spans="68:73">
      <c r="BP57310" s="8"/>
      <c r="BQ57310" s="8"/>
      <c r="BR57310" s="8"/>
      <c r="BS57310" s="8"/>
      <c r="BT57310" s="8"/>
      <c r="BU57310" s="8"/>
    </row>
    <row r="57311" spans="68:73">
      <c r="BP57311" s="10"/>
      <c r="BQ57311" s="10"/>
      <c r="BR57311" s="10"/>
      <c r="BS57311" s="10"/>
      <c r="BT57311" s="10"/>
      <c r="BU57311" s="10"/>
    </row>
    <row r="57312" spans="68:73">
      <c r="BP57312" s="8"/>
      <c r="BQ57312" s="8"/>
      <c r="BR57312" s="8"/>
      <c r="BS57312" s="8"/>
      <c r="BT57312" s="8"/>
      <c r="BU57312" s="8"/>
    </row>
    <row r="57313" spans="68:73">
      <c r="BP57313" s="10"/>
      <c r="BQ57313" s="10"/>
      <c r="BR57313" s="10"/>
      <c r="BS57313" s="10"/>
      <c r="BT57313" s="10"/>
      <c r="BU57313" s="10"/>
    </row>
    <row r="57314" spans="68:73">
      <c r="BP57314" s="8"/>
      <c r="BQ57314" s="8"/>
      <c r="BR57314" s="8"/>
      <c r="BS57314" s="8"/>
      <c r="BT57314" s="8"/>
      <c r="BU57314" s="8"/>
    </row>
    <row r="57315" spans="68:73">
      <c r="BP57315" s="10"/>
      <c r="BQ57315" s="10"/>
      <c r="BR57315" s="10"/>
      <c r="BS57315" s="10"/>
      <c r="BT57315" s="10"/>
      <c r="BU57315" s="10"/>
    </row>
    <row r="57316" spans="68:73">
      <c r="BP57316" s="8"/>
      <c r="BQ57316" s="8"/>
      <c r="BR57316" s="8"/>
      <c r="BS57316" s="8"/>
      <c r="BT57316" s="8"/>
      <c r="BU57316" s="8"/>
    </row>
    <row r="57317" spans="68:73">
      <c r="BP57317" s="10"/>
      <c r="BQ57317" s="10"/>
      <c r="BR57317" s="10"/>
      <c r="BS57317" s="10"/>
      <c r="BT57317" s="10"/>
      <c r="BU57317" s="10"/>
    </row>
    <row r="57318" spans="68:73">
      <c r="BP57318" s="8"/>
      <c r="BQ57318" s="8"/>
      <c r="BR57318" s="8"/>
      <c r="BS57318" s="8"/>
      <c r="BT57318" s="8"/>
      <c r="BU57318" s="8"/>
    </row>
    <row r="57319" spans="68:73">
      <c r="BP57319" s="10"/>
      <c r="BQ57319" s="10"/>
      <c r="BR57319" s="10"/>
      <c r="BS57319" s="10"/>
      <c r="BT57319" s="10"/>
      <c r="BU57319" s="10"/>
    </row>
    <row r="57320" spans="68:73">
      <c r="BP57320" s="8"/>
      <c r="BQ57320" s="8"/>
      <c r="BR57320" s="8"/>
      <c r="BS57320" s="8"/>
      <c r="BT57320" s="8"/>
      <c r="BU57320" s="8"/>
    </row>
    <row r="57321" spans="68:73">
      <c r="BP57321" s="10"/>
      <c r="BQ57321" s="10"/>
      <c r="BR57321" s="10"/>
      <c r="BS57321" s="10"/>
      <c r="BT57321" s="10"/>
      <c r="BU57321" s="10"/>
    </row>
    <row r="57322" spans="68:73">
      <c r="BP57322" s="8"/>
      <c r="BQ57322" s="8"/>
      <c r="BR57322" s="8"/>
      <c r="BS57322" s="8"/>
      <c r="BT57322" s="8"/>
      <c r="BU57322" s="8"/>
    </row>
    <row r="57323" spans="68:73">
      <c r="BP57323" s="10"/>
      <c r="BQ57323" s="10"/>
      <c r="BR57323" s="10"/>
      <c r="BS57323" s="10"/>
      <c r="BT57323" s="10"/>
      <c r="BU57323" s="10"/>
    </row>
    <row r="57324" spans="68:73">
      <c r="BP57324" s="8"/>
      <c r="BQ57324" s="8"/>
      <c r="BR57324" s="8"/>
      <c r="BS57324" s="8"/>
      <c r="BT57324" s="8"/>
      <c r="BU57324" s="8"/>
    </row>
    <row r="57325" spans="68:73">
      <c r="BP57325" s="10"/>
      <c r="BQ57325" s="10"/>
      <c r="BR57325" s="10"/>
      <c r="BS57325" s="10"/>
      <c r="BT57325" s="10"/>
      <c r="BU57325" s="10"/>
    </row>
    <row r="57326" spans="68:73">
      <c r="BP57326" s="8"/>
      <c r="BQ57326" s="8"/>
      <c r="BR57326" s="8"/>
      <c r="BS57326" s="8"/>
      <c r="BT57326" s="8"/>
      <c r="BU57326" s="8"/>
    </row>
    <row r="57327" spans="68:73">
      <c r="BP57327" s="10"/>
      <c r="BQ57327" s="10"/>
      <c r="BR57327" s="10"/>
      <c r="BS57327" s="10"/>
      <c r="BT57327" s="10"/>
      <c r="BU57327" s="10"/>
    </row>
    <row r="57328" spans="68:73">
      <c r="BP57328" s="8"/>
      <c r="BQ57328" s="8"/>
      <c r="BR57328" s="8"/>
      <c r="BS57328" s="8"/>
      <c r="BT57328" s="8"/>
      <c r="BU57328" s="8"/>
    </row>
    <row r="57329" spans="68:73">
      <c r="BP57329" s="10"/>
      <c r="BQ57329" s="10"/>
      <c r="BR57329" s="10"/>
      <c r="BS57329" s="10"/>
      <c r="BT57329" s="10"/>
      <c r="BU57329" s="10"/>
    </row>
    <row r="57330" spans="68:73">
      <c r="BP57330" s="8"/>
      <c r="BQ57330" s="8"/>
      <c r="BR57330" s="8"/>
      <c r="BS57330" s="8"/>
      <c r="BT57330" s="8"/>
      <c r="BU57330" s="8"/>
    </row>
    <row r="57331" spans="68:73">
      <c r="BP57331" s="10"/>
      <c r="BQ57331" s="10"/>
      <c r="BR57331" s="10"/>
      <c r="BS57331" s="10"/>
      <c r="BT57331" s="10"/>
      <c r="BU57331" s="10"/>
    </row>
    <row r="57332" spans="68:73">
      <c r="BP57332" s="8"/>
      <c r="BQ57332" s="8"/>
      <c r="BR57332" s="8"/>
      <c r="BS57332" s="8"/>
      <c r="BT57332" s="8"/>
      <c r="BU57332" s="8"/>
    </row>
    <row r="57333" spans="68:73">
      <c r="BP57333" s="10"/>
      <c r="BQ57333" s="10"/>
      <c r="BR57333" s="10"/>
      <c r="BS57333" s="10"/>
      <c r="BT57333" s="10"/>
      <c r="BU57333" s="10"/>
    </row>
    <row r="57334" spans="68:73">
      <c r="BP57334" s="8"/>
      <c r="BQ57334" s="8"/>
      <c r="BR57334" s="8"/>
      <c r="BS57334" s="8"/>
      <c r="BT57334" s="8"/>
      <c r="BU57334" s="8"/>
    </row>
    <row r="57335" spans="68:73">
      <c r="BP57335" s="10"/>
      <c r="BQ57335" s="10"/>
      <c r="BR57335" s="10"/>
      <c r="BS57335" s="10"/>
      <c r="BT57335" s="10"/>
      <c r="BU57335" s="10"/>
    </row>
    <row r="57336" spans="68:73">
      <c r="BP57336" s="8"/>
      <c r="BQ57336" s="8"/>
      <c r="BR57336" s="8"/>
      <c r="BS57336" s="8"/>
      <c r="BT57336" s="8"/>
      <c r="BU57336" s="8"/>
    </row>
    <row r="57337" spans="68:73">
      <c r="BP57337" s="10"/>
      <c r="BQ57337" s="10"/>
      <c r="BR57337" s="10"/>
      <c r="BS57337" s="10"/>
      <c r="BT57337" s="10"/>
      <c r="BU57337" s="10"/>
    </row>
    <row r="57338" spans="68:73">
      <c r="BP57338" s="8"/>
      <c r="BQ57338" s="8"/>
      <c r="BR57338" s="8"/>
      <c r="BS57338" s="8"/>
      <c r="BT57338" s="8"/>
      <c r="BU57338" s="8"/>
    </row>
    <row r="57339" spans="68:73">
      <c r="BP57339" s="10"/>
      <c r="BQ57339" s="10"/>
      <c r="BR57339" s="10"/>
      <c r="BS57339" s="10"/>
      <c r="BT57339" s="10"/>
      <c r="BU57339" s="10"/>
    </row>
    <row r="57340" spans="68:73">
      <c r="BP57340" s="8"/>
      <c r="BQ57340" s="8"/>
      <c r="BR57340" s="8"/>
      <c r="BS57340" s="8"/>
      <c r="BT57340" s="8"/>
      <c r="BU57340" s="8"/>
    </row>
    <row r="57341" spans="68:73">
      <c r="BP57341" s="10"/>
      <c r="BQ57341" s="10"/>
      <c r="BR57341" s="10"/>
      <c r="BS57341" s="10"/>
      <c r="BT57341" s="10"/>
      <c r="BU57341" s="10"/>
    </row>
    <row r="57342" spans="68:73">
      <c r="BP57342" s="8"/>
      <c r="BQ57342" s="8"/>
      <c r="BR57342" s="8"/>
      <c r="BS57342" s="8"/>
      <c r="BT57342" s="8"/>
      <c r="BU57342" s="8"/>
    </row>
    <row r="57343" spans="68:73">
      <c r="BP57343" s="10"/>
      <c r="BQ57343" s="10"/>
      <c r="BR57343" s="10"/>
      <c r="BS57343" s="10"/>
      <c r="BT57343" s="10"/>
      <c r="BU57343" s="10"/>
    </row>
    <row r="57344" spans="68:73">
      <c r="BP57344" s="8"/>
      <c r="BQ57344" s="8"/>
      <c r="BR57344" s="8"/>
      <c r="BS57344" s="8"/>
      <c r="BT57344" s="8"/>
      <c r="BU57344" s="8"/>
    </row>
    <row r="57345" spans="68:73">
      <c r="BP57345" s="10"/>
      <c r="BQ57345" s="10"/>
      <c r="BR57345" s="10"/>
      <c r="BS57345" s="10"/>
      <c r="BT57345" s="10"/>
      <c r="BU57345" s="10"/>
    </row>
    <row r="57346" spans="68:73">
      <c r="BP57346" s="8"/>
      <c r="BQ57346" s="8"/>
      <c r="BR57346" s="8"/>
      <c r="BS57346" s="8"/>
      <c r="BT57346" s="8"/>
      <c r="BU57346" s="8"/>
    </row>
    <row r="57347" spans="68:73">
      <c r="BP57347" s="10"/>
      <c r="BQ57347" s="10"/>
      <c r="BR57347" s="10"/>
      <c r="BS57347" s="10"/>
      <c r="BT57347" s="10"/>
      <c r="BU57347" s="10"/>
    </row>
    <row r="57348" spans="68:73">
      <c r="BP57348" s="8"/>
      <c r="BQ57348" s="8"/>
      <c r="BR57348" s="8"/>
      <c r="BS57348" s="8"/>
      <c r="BT57348" s="8"/>
      <c r="BU57348" s="8"/>
    </row>
    <row r="57349" spans="68:73">
      <c r="BP57349" s="10"/>
      <c r="BQ57349" s="10"/>
      <c r="BR57349" s="10"/>
      <c r="BS57349" s="10"/>
      <c r="BT57349" s="10"/>
      <c r="BU57349" s="10"/>
    </row>
    <row r="57350" spans="68:73">
      <c r="BP57350" s="8"/>
      <c r="BQ57350" s="8"/>
      <c r="BR57350" s="8"/>
      <c r="BS57350" s="8"/>
      <c r="BT57350" s="8"/>
      <c r="BU57350" s="8"/>
    </row>
    <row r="57351" spans="68:73">
      <c r="BP57351" s="10"/>
      <c r="BQ57351" s="10"/>
      <c r="BR57351" s="10"/>
      <c r="BS57351" s="10"/>
      <c r="BT57351" s="10"/>
      <c r="BU57351" s="10"/>
    </row>
    <row r="57352" spans="68:73">
      <c r="BP57352" s="8"/>
      <c r="BQ57352" s="8"/>
      <c r="BR57352" s="8"/>
      <c r="BS57352" s="8"/>
      <c r="BT57352" s="8"/>
      <c r="BU57352" s="8"/>
    </row>
    <row r="57353" spans="68:73">
      <c r="BP57353" s="10"/>
      <c r="BQ57353" s="10"/>
      <c r="BR57353" s="10"/>
      <c r="BS57353" s="10"/>
      <c r="BT57353" s="10"/>
      <c r="BU57353" s="10"/>
    </row>
    <row r="57354" spans="68:73">
      <c r="BP57354" s="8"/>
      <c r="BQ57354" s="8"/>
      <c r="BR57354" s="8"/>
      <c r="BS57354" s="8"/>
      <c r="BT57354" s="8"/>
      <c r="BU57354" s="8"/>
    </row>
    <row r="57355" spans="68:73">
      <c r="BP57355" s="10"/>
      <c r="BQ57355" s="10"/>
      <c r="BR57355" s="10"/>
      <c r="BS57355" s="10"/>
      <c r="BT57355" s="10"/>
      <c r="BU57355" s="10"/>
    </row>
    <row r="57356" spans="68:73">
      <c r="BP57356" s="8"/>
      <c r="BQ57356" s="8"/>
      <c r="BR57356" s="8"/>
      <c r="BS57356" s="8"/>
      <c r="BT57356" s="8"/>
      <c r="BU57356" s="8"/>
    </row>
    <row r="57357" spans="68:73">
      <c r="BP57357" s="10"/>
      <c r="BQ57357" s="10"/>
      <c r="BR57357" s="10"/>
      <c r="BS57357" s="10"/>
      <c r="BT57357" s="10"/>
      <c r="BU57357" s="10"/>
    </row>
    <row r="57358" spans="68:73">
      <c r="BP57358" s="8"/>
      <c r="BQ57358" s="8"/>
      <c r="BR57358" s="8"/>
      <c r="BS57358" s="8"/>
      <c r="BT57358" s="8"/>
      <c r="BU57358" s="8"/>
    </row>
    <row r="57359" spans="68:73">
      <c r="BP57359" s="10"/>
      <c r="BQ57359" s="10"/>
      <c r="BR57359" s="10"/>
      <c r="BS57359" s="10"/>
      <c r="BT57359" s="10"/>
      <c r="BU57359" s="10"/>
    </row>
    <row r="57360" spans="68:73">
      <c r="BP57360" s="8"/>
      <c r="BQ57360" s="8"/>
      <c r="BR57360" s="8"/>
      <c r="BS57360" s="8"/>
      <c r="BT57360" s="8"/>
      <c r="BU57360" s="8"/>
    </row>
    <row r="57361" spans="68:73">
      <c r="BP57361" s="10"/>
      <c r="BQ57361" s="10"/>
      <c r="BR57361" s="10"/>
      <c r="BS57361" s="10"/>
      <c r="BT57361" s="10"/>
      <c r="BU57361" s="10"/>
    </row>
    <row r="57362" spans="68:73">
      <c r="BP57362" s="8"/>
      <c r="BQ57362" s="8"/>
      <c r="BR57362" s="8"/>
      <c r="BS57362" s="8"/>
      <c r="BT57362" s="8"/>
      <c r="BU57362" s="8"/>
    </row>
    <row r="57363" spans="68:73">
      <c r="BP57363" s="10"/>
      <c r="BQ57363" s="10"/>
      <c r="BR57363" s="10"/>
      <c r="BS57363" s="10"/>
      <c r="BT57363" s="10"/>
      <c r="BU57363" s="10"/>
    </row>
    <row r="57364" spans="68:73">
      <c r="BP57364" s="8"/>
      <c r="BQ57364" s="8"/>
      <c r="BR57364" s="8"/>
      <c r="BS57364" s="8"/>
      <c r="BT57364" s="8"/>
      <c r="BU57364" s="8"/>
    </row>
    <row r="57365" spans="68:73">
      <c r="BP57365" s="10"/>
      <c r="BQ57365" s="10"/>
      <c r="BR57365" s="10"/>
      <c r="BS57365" s="10"/>
      <c r="BT57365" s="10"/>
      <c r="BU57365" s="10"/>
    </row>
    <row r="57366" spans="68:73">
      <c r="BP57366" s="8"/>
      <c r="BQ57366" s="8"/>
      <c r="BR57366" s="8"/>
      <c r="BS57366" s="8"/>
      <c r="BT57366" s="8"/>
      <c r="BU57366" s="8"/>
    </row>
    <row r="57367" spans="68:73">
      <c r="BP57367" s="10"/>
      <c r="BQ57367" s="10"/>
      <c r="BR57367" s="10"/>
      <c r="BS57367" s="10"/>
      <c r="BT57367" s="10"/>
      <c r="BU57367" s="10"/>
    </row>
    <row r="57368" spans="68:73">
      <c r="BP57368" s="8"/>
      <c r="BQ57368" s="8"/>
      <c r="BR57368" s="8"/>
      <c r="BS57368" s="8"/>
      <c r="BT57368" s="8"/>
      <c r="BU57368" s="8"/>
    </row>
    <row r="57369" spans="68:73">
      <c r="BP57369" s="10"/>
      <c r="BQ57369" s="10"/>
      <c r="BR57369" s="10"/>
      <c r="BS57369" s="10"/>
      <c r="BT57369" s="10"/>
      <c r="BU57369" s="10"/>
    </row>
    <row r="57370" spans="68:73">
      <c r="BP57370" s="8"/>
      <c r="BQ57370" s="8"/>
      <c r="BR57370" s="8"/>
      <c r="BS57370" s="8"/>
      <c r="BT57370" s="8"/>
      <c r="BU57370" s="8"/>
    </row>
    <row r="57371" spans="68:73">
      <c r="BP57371" s="10"/>
      <c r="BQ57371" s="10"/>
      <c r="BR57371" s="10"/>
      <c r="BS57371" s="10"/>
      <c r="BT57371" s="10"/>
      <c r="BU57371" s="10"/>
    </row>
    <row r="57372" spans="68:73">
      <c r="BP57372" s="8"/>
      <c r="BQ57372" s="8"/>
      <c r="BR57372" s="8"/>
      <c r="BS57372" s="8"/>
      <c r="BT57372" s="8"/>
      <c r="BU57372" s="8"/>
    </row>
    <row r="57373" spans="68:73">
      <c r="BP57373" s="10"/>
      <c r="BQ57373" s="10"/>
      <c r="BR57373" s="10"/>
      <c r="BS57373" s="10"/>
      <c r="BT57373" s="10"/>
      <c r="BU57373" s="10"/>
    </row>
    <row r="57374" spans="68:73">
      <c r="BP57374" s="8"/>
      <c r="BQ57374" s="8"/>
      <c r="BR57374" s="8"/>
      <c r="BS57374" s="8"/>
      <c r="BT57374" s="8"/>
      <c r="BU57374" s="8"/>
    </row>
    <row r="57375" spans="68:73">
      <c r="BP57375" s="10"/>
      <c r="BQ57375" s="10"/>
      <c r="BR57375" s="10"/>
      <c r="BS57375" s="10"/>
      <c r="BT57375" s="10"/>
      <c r="BU57375" s="10"/>
    </row>
    <row r="57376" spans="68:73">
      <c r="BP57376" s="8"/>
      <c r="BQ57376" s="8"/>
      <c r="BR57376" s="8"/>
      <c r="BS57376" s="8"/>
      <c r="BT57376" s="8"/>
      <c r="BU57376" s="8"/>
    </row>
    <row r="57377" spans="68:73">
      <c r="BP57377" s="10"/>
      <c r="BQ57377" s="10"/>
      <c r="BR57377" s="10"/>
      <c r="BS57377" s="10"/>
      <c r="BT57377" s="10"/>
      <c r="BU57377" s="10"/>
    </row>
    <row r="57378" spans="68:73">
      <c r="BP57378" s="8"/>
      <c r="BQ57378" s="8"/>
      <c r="BR57378" s="8"/>
      <c r="BS57378" s="8"/>
      <c r="BT57378" s="8"/>
      <c r="BU57378" s="8"/>
    </row>
    <row r="57379" spans="68:73">
      <c r="BP57379" s="10"/>
      <c r="BQ57379" s="10"/>
      <c r="BR57379" s="10"/>
      <c r="BS57379" s="10"/>
      <c r="BT57379" s="10"/>
      <c r="BU57379" s="10"/>
    </row>
    <row r="57380" spans="68:73">
      <c r="BP57380" s="8"/>
      <c r="BQ57380" s="8"/>
      <c r="BR57380" s="8"/>
      <c r="BS57380" s="8"/>
      <c r="BT57380" s="8"/>
      <c r="BU57380" s="8"/>
    </row>
    <row r="57381" spans="68:73">
      <c r="BP57381" s="10"/>
      <c r="BQ57381" s="10"/>
      <c r="BR57381" s="10"/>
      <c r="BS57381" s="10"/>
      <c r="BT57381" s="10"/>
      <c r="BU57381" s="10"/>
    </row>
    <row r="57382" spans="68:73">
      <c r="BP57382" s="8"/>
      <c r="BQ57382" s="8"/>
      <c r="BR57382" s="8"/>
      <c r="BS57382" s="8"/>
      <c r="BT57382" s="8"/>
      <c r="BU57382" s="8"/>
    </row>
    <row r="57383" spans="68:73">
      <c r="BP57383" s="10"/>
      <c r="BQ57383" s="10"/>
      <c r="BR57383" s="10"/>
      <c r="BS57383" s="10"/>
      <c r="BT57383" s="10"/>
      <c r="BU57383" s="10"/>
    </row>
    <row r="57384" spans="68:73">
      <c r="BP57384" s="8"/>
      <c r="BQ57384" s="8"/>
      <c r="BR57384" s="8"/>
      <c r="BS57384" s="8"/>
      <c r="BT57384" s="8"/>
      <c r="BU57384" s="8"/>
    </row>
    <row r="57385" spans="68:73">
      <c r="BP57385" s="10"/>
      <c r="BQ57385" s="10"/>
      <c r="BR57385" s="10"/>
      <c r="BS57385" s="10"/>
      <c r="BT57385" s="10"/>
      <c r="BU57385" s="10"/>
    </row>
    <row r="57386" spans="68:73">
      <c r="BP57386" s="8"/>
      <c r="BQ57386" s="8"/>
      <c r="BR57386" s="8"/>
      <c r="BS57386" s="8"/>
      <c r="BT57386" s="8"/>
      <c r="BU57386" s="8"/>
    </row>
    <row r="57387" spans="68:73">
      <c r="BP57387" s="10"/>
      <c r="BQ57387" s="10"/>
      <c r="BR57387" s="10"/>
      <c r="BS57387" s="10"/>
      <c r="BT57387" s="10"/>
      <c r="BU57387" s="10"/>
    </row>
    <row r="57388" spans="68:73">
      <c r="BP57388" s="8"/>
      <c r="BQ57388" s="8"/>
      <c r="BR57388" s="8"/>
      <c r="BS57388" s="8"/>
      <c r="BT57388" s="8"/>
      <c r="BU57388" s="8"/>
    </row>
    <row r="57389" spans="68:73">
      <c r="BP57389" s="10"/>
      <c r="BQ57389" s="10"/>
      <c r="BR57389" s="10"/>
      <c r="BS57389" s="10"/>
      <c r="BT57389" s="10"/>
      <c r="BU57389" s="10"/>
    </row>
    <row r="57390" spans="68:73">
      <c r="BP57390" s="8"/>
      <c r="BQ57390" s="8"/>
      <c r="BR57390" s="8"/>
      <c r="BS57390" s="8"/>
      <c r="BT57390" s="8"/>
      <c r="BU57390" s="8"/>
    </row>
    <row r="57391" spans="68:73">
      <c r="BP57391" s="10"/>
      <c r="BQ57391" s="10"/>
      <c r="BR57391" s="10"/>
      <c r="BS57391" s="10"/>
      <c r="BT57391" s="10"/>
      <c r="BU57391" s="10"/>
    </row>
    <row r="57392" spans="68:73">
      <c r="BP57392" s="8"/>
      <c r="BQ57392" s="8"/>
      <c r="BR57392" s="8"/>
      <c r="BS57392" s="8"/>
      <c r="BT57392" s="8"/>
      <c r="BU57392" s="8"/>
    </row>
    <row r="57393" spans="68:73">
      <c r="BP57393" s="10"/>
      <c r="BQ57393" s="10"/>
      <c r="BR57393" s="10"/>
      <c r="BS57393" s="10"/>
      <c r="BT57393" s="10"/>
      <c r="BU57393" s="10"/>
    </row>
    <row r="57394" spans="68:73">
      <c r="BP57394" s="8"/>
      <c r="BQ57394" s="8"/>
      <c r="BR57394" s="8"/>
      <c r="BS57394" s="8"/>
      <c r="BT57394" s="8"/>
      <c r="BU57394" s="8"/>
    </row>
    <row r="57395" spans="68:73">
      <c r="BP57395" s="10"/>
      <c r="BQ57395" s="10"/>
      <c r="BR57395" s="10"/>
      <c r="BS57395" s="10"/>
      <c r="BT57395" s="10"/>
      <c r="BU57395" s="10"/>
    </row>
    <row r="57396" spans="68:73">
      <c r="BP57396" s="8"/>
      <c r="BQ57396" s="8"/>
      <c r="BR57396" s="8"/>
      <c r="BS57396" s="8"/>
      <c r="BT57396" s="8"/>
      <c r="BU57396" s="8"/>
    </row>
    <row r="57397" spans="68:73">
      <c r="BP57397" s="10"/>
      <c r="BQ57397" s="10"/>
      <c r="BR57397" s="10"/>
      <c r="BS57397" s="10"/>
      <c r="BT57397" s="10"/>
      <c r="BU57397" s="10"/>
    </row>
    <row r="57398" spans="68:73">
      <c r="BP57398" s="8"/>
      <c r="BQ57398" s="8"/>
      <c r="BR57398" s="8"/>
      <c r="BS57398" s="8"/>
      <c r="BT57398" s="8"/>
      <c r="BU57398" s="8"/>
    </row>
    <row r="57399" spans="68:73">
      <c r="BP57399" s="10"/>
      <c r="BQ57399" s="10"/>
      <c r="BR57399" s="10"/>
      <c r="BS57399" s="10"/>
      <c r="BT57399" s="10"/>
      <c r="BU57399" s="10"/>
    </row>
    <row r="57400" spans="68:73">
      <c r="BP57400" s="8"/>
      <c r="BQ57400" s="8"/>
      <c r="BR57400" s="8"/>
      <c r="BS57400" s="8"/>
      <c r="BT57400" s="8"/>
      <c r="BU57400" s="8"/>
    </row>
    <row r="57401" spans="68:73">
      <c r="BP57401" s="10"/>
      <c r="BQ57401" s="10"/>
      <c r="BR57401" s="10"/>
      <c r="BS57401" s="10"/>
      <c r="BT57401" s="10"/>
      <c r="BU57401" s="10"/>
    </row>
    <row r="57402" spans="68:73">
      <c r="BP57402" s="8"/>
      <c r="BQ57402" s="8"/>
      <c r="BR57402" s="8"/>
      <c r="BS57402" s="8"/>
      <c r="BT57402" s="8"/>
      <c r="BU57402" s="8"/>
    </row>
    <row r="57403" spans="68:73">
      <c r="BP57403" s="10"/>
      <c r="BQ57403" s="10"/>
      <c r="BR57403" s="10"/>
      <c r="BS57403" s="10"/>
      <c r="BT57403" s="10"/>
      <c r="BU57403" s="10"/>
    </row>
    <row r="57404" spans="68:73">
      <c r="BP57404" s="8"/>
      <c r="BQ57404" s="8"/>
      <c r="BR57404" s="8"/>
      <c r="BS57404" s="8"/>
      <c r="BT57404" s="8"/>
      <c r="BU57404" s="8"/>
    </row>
    <row r="57405" spans="68:73">
      <c r="BP57405" s="10"/>
      <c r="BQ57405" s="10"/>
      <c r="BR57405" s="10"/>
      <c r="BS57405" s="10"/>
      <c r="BT57405" s="10"/>
      <c r="BU57405" s="10"/>
    </row>
    <row r="57406" spans="68:73">
      <c r="BP57406" s="8"/>
      <c r="BQ57406" s="8"/>
      <c r="BR57406" s="8"/>
      <c r="BS57406" s="8"/>
      <c r="BT57406" s="8"/>
      <c r="BU57406" s="8"/>
    </row>
    <row r="57407" spans="68:73">
      <c r="BP57407" s="10"/>
      <c r="BQ57407" s="10"/>
      <c r="BR57407" s="10"/>
      <c r="BS57407" s="10"/>
      <c r="BT57407" s="10"/>
      <c r="BU57407" s="10"/>
    </row>
    <row r="57408" spans="68:73">
      <c r="BP57408" s="8"/>
      <c r="BQ57408" s="8"/>
      <c r="BR57408" s="8"/>
      <c r="BS57408" s="8"/>
      <c r="BT57408" s="8"/>
      <c r="BU57408" s="8"/>
    </row>
    <row r="57409" spans="68:73">
      <c r="BP57409" s="10"/>
      <c r="BQ57409" s="10"/>
      <c r="BR57409" s="10"/>
      <c r="BS57409" s="10"/>
      <c r="BT57409" s="10"/>
      <c r="BU57409" s="10"/>
    </row>
    <row r="57410" spans="68:73">
      <c r="BP57410" s="8"/>
      <c r="BQ57410" s="8"/>
      <c r="BR57410" s="8"/>
      <c r="BS57410" s="8"/>
      <c r="BT57410" s="8"/>
      <c r="BU57410" s="8"/>
    </row>
    <row r="57411" spans="68:73">
      <c r="BP57411" s="10"/>
      <c r="BQ57411" s="10"/>
      <c r="BR57411" s="10"/>
      <c r="BS57411" s="10"/>
      <c r="BT57411" s="10"/>
      <c r="BU57411" s="10"/>
    </row>
    <row r="57412" spans="68:73">
      <c r="BP57412" s="8"/>
      <c r="BQ57412" s="8"/>
      <c r="BR57412" s="8"/>
      <c r="BS57412" s="8"/>
      <c r="BT57412" s="8"/>
      <c r="BU57412" s="8"/>
    </row>
    <row r="57413" spans="68:73">
      <c r="BP57413" s="10"/>
      <c r="BQ57413" s="10"/>
      <c r="BR57413" s="10"/>
      <c r="BS57413" s="10"/>
      <c r="BT57413" s="10"/>
      <c r="BU57413" s="10"/>
    </row>
    <row r="57414" spans="68:73">
      <c r="BP57414" s="8"/>
      <c r="BQ57414" s="8"/>
      <c r="BR57414" s="8"/>
      <c r="BS57414" s="8"/>
      <c r="BT57414" s="8"/>
      <c r="BU57414" s="8"/>
    </row>
    <row r="57415" spans="68:73">
      <c r="BP57415" s="10"/>
      <c r="BQ57415" s="10"/>
      <c r="BR57415" s="10"/>
      <c r="BS57415" s="10"/>
      <c r="BT57415" s="10"/>
      <c r="BU57415" s="10"/>
    </row>
    <row r="57416" spans="68:73">
      <c r="BP57416" s="8"/>
      <c r="BQ57416" s="8"/>
      <c r="BR57416" s="8"/>
      <c r="BS57416" s="8"/>
      <c r="BT57416" s="8"/>
      <c r="BU57416" s="8"/>
    </row>
    <row r="57417" spans="68:73">
      <c r="BP57417" s="10"/>
      <c r="BQ57417" s="10"/>
      <c r="BR57417" s="10"/>
      <c r="BS57417" s="10"/>
      <c r="BT57417" s="10"/>
      <c r="BU57417" s="10"/>
    </row>
    <row r="57418" spans="68:73">
      <c r="BP57418" s="8"/>
      <c r="BQ57418" s="8"/>
      <c r="BR57418" s="8"/>
      <c r="BS57418" s="8"/>
      <c r="BT57418" s="8"/>
      <c r="BU57418" s="8"/>
    </row>
    <row r="57419" spans="68:73">
      <c r="BP57419" s="10"/>
      <c r="BQ57419" s="10"/>
      <c r="BR57419" s="10"/>
      <c r="BS57419" s="10"/>
      <c r="BT57419" s="10"/>
      <c r="BU57419" s="10"/>
    </row>
    <row r="57420" spans="68:73">
      <c r="BP57420" s="8"/>
      <c r="BQ57420" s="8"/>
      <c r="BR57420" s="8"/>
      <c r="BS57420" s="8"/>
      <c r="BT57420" s="8"/>
      <c r="BU57420" s="8"/>
    </row>
    <row r="57421" spans="68:73">
      <c r="BP57421" s="10"/>
      <c r="BQ57421" s="10"/>
      <c r="BR57421" s="10"/>
      <c r="BS57421" s="10"/>
      <c r="BT57421" s="10"/>
      <c r="BU57421" s="10"/>
    </row>
    <row r="57422" spans="68:73">
      <c r="BP57422" s="8"/>
      <c r="BQ57422" s="8"/>
      <c r="BR57422" s="8"/>
      <c r="BS57422" s="8"/>
      <c r="BT57422" s="8"/>
      <c r="BU57422" s="8"/>
    </row>
    <row r="57423" spans="68:73">
      <c r="BP57423" s="10"/>
      <c r="BQ57423" s="10"/>
      <c r="BR57423" s="10"/>
      <c r="BS57423" s="10"/>
      <c r="BT57423" s="10"/>
      <c r="BU57423" s="10"/>
    </row>
    <row r="57424" spans="68:73">
      <c r="BP57424" s="8"/>
      <c r="BQ57424" s="8"/>
      <c r="BR57424" s="8"/>
      <c r="BS57424" s="8"/>
      <c r="BT57424" s="8"/>
      <c r="BU57424" s="8"/>
    </row>
    <row r="57425" spans="68:73">
      <c r="BP57425" s="10"/>
      <c r="BQ57425" s="10"/>
      <c r="BR57425" s="10"/>
      <c r="BS57425" s="10"/>
      <c r="BT57425" s="10"/>
      <c r="BU57425" s="10"/>
    </row>
    <row r="57426" spans="68:73">
      <c r="BP57426" s="8"/>
      <c r="BQ57426" s="8"/>
      <c r="BR57426" s="8"/>
      <c r="BS57426" s="8"/>
      <c r="BT57426" s="8"/>
      <c r="BU57426" s="8"/>
    </row>
    <row r="57427" spans="68:73">
      <c r="BP57427" s="10"/>
      <c r="BQ57427" s="10"/>
      <c r="BR57427" s="10"/>
      <c r="BS57427" s="10"/>
      <c r="BT57427" s="10"/>
      <c r="BU57427" s="10"/>
    </row>
    <row r="57428" spans="68:73">
      <c r="BP57428" s="8"/>
      <c r="BQ57428" s="8"/>
      <c r="BR57428" s="8"/>
      <c r="BS57428" s="8"/>
      <c r="BT57428" s="8"/>
      <c r="BU57428" s="8"/>
    </row>
    <row r="57429" spans="68:73">
      <c r="BP57429" s="10"/>
      <c r="BQ57429" s="10"/>
      <c r="BR57429" s="10"/>
      <c r="BS57429" s="10"/>
      <c r="BT57429" s="10"/>
      <c r="BU57429" s="10"/>
    </row>
    <row r="57430" spans="68:73">
      <c r="BP57430" s="8"/>
      <c r="BQ57430" s="8"/>
      <c r="BR57430" s="8"/>
      <c r="BS57430" s="8"/>
      <c r="BT57430" s="8"/>
      <c r="BU57430" s="8"/>
    </row>
    <row r="57431" spans="68:73">
      <c r="BP57431" s="10"/>
      <c r="BQ57431" s="10"/>
      <c r="BR57431" s="10"/>
      <c r="BS57431" s="10"/>
      <c r="BT57431" s="10"/>
      <c r="BU57431" s="10"/>
    </row>
    <row r="57432" spans="68:73">
      <c r="BP57432" s="8"/>
      <c r="BQ57432" s="8"/>
      <c r="BR57432" s="8"/>
      <c r="BS57432" s="8"/>
      <c r="BT57432" s="8"/>
      <c r="BU57432" s="8"/>
    </row>
    <row r="57433" spans="68:73">
      <c r="BP57433" s="10"/>
      <c r="BQ57433" s="10"/>
      <c r="BR57433" s="10"/>
      <c r="BS57433" s="10"/>
      <c r="BT57433" s="10"/>
      <c r="BU57433" s="10"/>
    </row>
    <row r="57434" spans="68:73">
      <c r="BP57434" s="8"/>
      <c r="BQ57434" s="8"/>
      <c r="BR57434" s="8"/>
      <c r="BS57434" s="8"/>
      <c r="BT57434" s="8"/>
      <c r="BU57434" s="8"/>
    </row>
    <row r="57435" spans="68:73">
      <c r="BP57435" s="10"/>
      <c r="BQ57435" s="10"/>
      <c r="BR57435" s="10"/>
      <c r="BS57435" s="10"/>
      <c r="BT57435" s="10"/>
      <c r="BU57435" s="10"/>
    </row>
    <row r="57436" spans="68:73">
      <c r="BP57436" s="8"/>
      <c r="BQ57436" s="8"/>
      <c r="BR57436" s="8"/>
      <c r="BS57436" s="8"/>
      <c r="BT57436" s="8"/>
      <c r="BU57436" s="8"/>
    </row>
    <row r="57437" spans="68:73">
      <c r="BP57437" s="10"/>
      <c r="BQ57437" s="10"/>
      <c r="BR57437" s="10"/>
      <c r="BS57437" s="10"/>
      <c r="BT57437" s="10"/>
      <c r="BU57437" s="10"/>
    </row>
    <row r="57438" spans="68:73">
      <c r="BP57438" s="8"/>
      <c r="BQ57438" s="8"/>
      <c r="BR57438" s="8"/>
      <c r="BS57438" s="8"/>
      <c r="BT57438" s="8"/>
      <c r="BU57438" s="8"/>
    </row>
    <row r="57439" spans="68:73">
      <c r="BP57439" s="10"/>
      <c r="BQ57439" s="10"/>
      <c r="BR57439" s="10"/>
      <c r="BS57439" s="10"/>
      <c r="BT57439" s="10"/>
      <c r="BU57439" s="10"/>
    </row>
    <row r="57440" spans="68:73">
      <c r="BP57440" s="8"/>
      <c r="BQ57440" s="8"/>
      <c r="BR57440" s="8"/>
      <c r="BS57440" s="8"/>
      <c r="BT57440" s="8"/>
      <c r="BU57440" s="8"/>
    </row>
    <row r="57441" spans="68:73">
      <c r="BP57441" s="10"/>
      <c r="BQ57441" s="10"/>
      <c r="BR57441" s="10"/>
      <c r="BS57441" s="10"/>
      <c r="BT57441" s="10"/>
      <c r="BU57441" s="10"/>
    </row>
    <row r="57442" spans="68:73">
      <c r="BP57442" s="8"/>
      <c r="BQ57442" s="8"/>
      <c r="BR57442" s="8"/>
      <c r="BS57442" s="8"/>
      <c r="BT57442" s="8"/>
      <c r="BU57442" s="8"/>
    </row>
    <row r="57443" spans="68:73">
      <c r="BP57443" s="10"/>
      <c r="BQ57443" s="10"/>
      <c r="BR57443" s="10"/>
      <c r="BS57443" s="10"/>
      <c r="BT57443" s="10"/>
      <c r="BU57443" s="10"/>
    </row>
    <row r="57444" spans="68:73">
      <c r="BP57444" s="8"/>
      <c r="BQ57444" s="8"/>
      <c r="BR57444" s="8"/>
      <c r="BS57444" s="8"/>
      <c r="BT57444" s="8"/>
      <c r="BU57444" s="8"/>
    </row>
    <row r="57445" spans="68:73">
      <c r="BP57445" s="10"/>
      <c r="BQ57445" s="10"/>
      <c r="BR57445" s="10"/>
      <c r="BS57445" s="10"/>
      <c r="BT57445" s="10"/>
      <c r="BU57445" s="10"/>
    </row>
    <row r="57446" spans="68:73">
      <c r="BP57446" s="8"/>
      <c r="BQ57446" s="8"/>
      <c r="BR57446" s="8"/>
      <c r="BS57446" s="8"/>
      <c r="BT57446" s="8"/>
      <c r="BU57446" s="8"/>
    </row>
    <row r="57447" spans="68:73">
      <c r="BP57447" s="10"/>
      <c r="BQ57447" s="10"/>
      <c r="BR57447" s="10"/>
      <c r="BS57447" s="10"/>
      <c r="BT57447" s="10"/>
      <c r="BU57447" s="10"/>
    </row>
    <row r="57448" spans="68:73">
      <c r="BP57448" s="8"/>
      <c r="BQ57448" s="8"/>
      <c r="BR57448" s="8"/>
      <c r="BS57448" s="8"/>
      <c r="BT57448" s="8"/>
      <c r="BU57448" s="8"/>
    </row>
    <row r="57449" spans="68:73">
      <c r="BP57449" s="10"/>
      <c r="BQ57449" s="10"/>
      <c r="BR57449" s="10"/>
      <c r="BS57449" s="10"/>
      <c r="BT57449" s="10"/>
      <c r="BU57449" s="10"/>
    </row>
    <row r="57450" spans="68:73">
      <c r="BP57450" s="8"/>
      <c r="BQ57450" s="8"/>
      <c r="BR57450" s="8"/>
      <c r="BS57450" s="8"/>
      <c r="BT57450" s="8"/>
      <c r="BU57450" s="8"/>
    </row>
    <row r="57451" spans="68:73">
      <c r="BP57451" s="10"/>
      <c r="BQ57451" s="10"/>
      <c r="BR57451" s="10"/>
      <c r="BS57451" s="10"/>
      <c r="BT57451" s="10"/>
      <c r="BU57451" s="10"/>
    </row>
    <row r="57452" spans="68:73">
      <c r="BP57452" s="8"/>
      <c r="BQ57452" s="8"/>
      <c r="BR57452" s="8"/>
      <c r="BS57452" s="8"/>
      <c r="BT57452" s="8"/>
      <c r="BU57452" s="8"/>
    </row>
    <row r="57453" spans="68:73">
      <c r="BP57453" s="10"/>
      <c r="BQ57453" s="10"/>
      <c r="BR57453" s="10"/>
      <c r="BS57453" s="10"/>
      <c r="BT57453" s="10"/>
      <c r="BU57453" s="10"/>
    </row>
    <row r="57454" spans="68:73">
      <c r="BP57454" s="8"/>
      <c r="BQ57454" s="8"/>
      <c r="BR57454" s="8"/>
      <c r="BS57454" s="8"/>
      <c r="BT57454" s="8"/>
      <c r="BU57454" s="8"/>
    </row>
    <row r="57455" spans="68:73">
      <c r="BP57455" s="10"/>
      <c r="BQ57455" s="10"/>
      <c r="BR57455" s="10"/>
      <c r="BS57455" s="10"/>
      <c r="BT57455" s="10"/>
      <c r="BU57455" s="10"/>
    </row>
    <row r="57456" spans="68:73">
      <c r="BP57456" s="8"/>
      <c r="BQ57456" s="8"/>
      <c r="BR57456" s="8"/>
      <c r="BS57456" s="8"/>
      <c r="BT57456" s="8"/>
      <c r="BU57456" s="8"/>
    </row>
    <row r="57457" spans="68:73">
      <c r="BP57457" s="10"/>
      <c r="BQ57457" s="10"/>
      <c r="BR57457" s="10"/>
      <c r="BS57457" s="10"/>
      <c r="BT57457" s="10"/>
      <c r="BU57457" s="10"/>
    </row>
    <row r="57458" spans="68:73">
      <c r="BP57458" s="8"/>
      <c r="BQ57458" s="8"/>
      <c r="BR57458" s="8"/>
      <c r="BS57458" s="8"/>
      <c r="BT57458" s="8"/>
      <c r="BU57458" s="8"/>
    </row>
    <row r="57459" spans="68:73">
      <c r="BP57459" s="10"/>
      <c r="BQ57459" s="10"/>
      <c r="BR57459" s="10"/>
      <c r="BS57459" s="10"/>
      <c r="BT57459" s="10"/>
      <c r="BU57459" s="10"/>
    </row>
    <row r="57460" spans="68:73">
      <c r="BP57460" s="8"/>
      <c r="BQ57460" s="8"/>
      <c r="BR57460" s="8"/>
      <c r="BS57460" s="8"/>
      <c r="BT57460" s="8"/>
      <c r="BU57460" s="8"/>
    </row>
    <row r="57461" spans="68:73">
      <c r="BP57461" s="10"/>
      <c r="BQ57461" s="10"/>
      <c r="BR57461" s="10"/>
      <c r="BS57461" s="10"/>
      <c r="BT57461" s="10"/>
      <c r="BU57461" s="10"/>
    </row>
    <row r="57462" spans="68:73">
      <c r="BP57462" s="8"/>
      <c r="BQ57462" s="8"/>
      <c r="BR57462" s="8"/>
      <c r="BS57462" s="8"/>
      <c r="BT57462" s="8"/>
      <c r="BU57462" s="8"/>
    </row>
    <row r="57463" spans="68:73">
      <c r="BP57463" s="10"/>
      <c r="BQ57463" s="10"/>
      <c r="BR57463" s="10"/>
      <c r="BS57463" s="10"/>
      <c r="BT57463" s="10"/>
      <c r="BU57463" s="10"/>
    </row>
    <row r="57464" spans="68:73">
      <c r="BP57464" s="8"/>
      <c r="BQ57464" s="8"/>
      <c r="BR57464" s="8"/>
      <c r="BS57464" s="8"/>
      <c r="BT57464" s="8"/>
      <c r="BU57464" s="8"/>
    </row>
    <row r="57465" spans="68:73">
      <c r="BP57465" s="10"/>
      <c r="BQ57465" s="10"/>
      <c r="BR57465" s="10"/>
      <c r="BS57465" s="10"/>
      <c r="BT57465" s="10"/>
      <c r="BU57465" s="10"/>
    </row>
    <row r="57466" spans="68:73">
      <c r="BP57466" s="8"/>
      <c r="BQ57466" s="8"/>
      <c r="BR57466" s="8"/>
      <c r="BS57466" s="8"/>
      <c r="BT57466" s="8"/>
      <c r="BU57466" s="8"/>
    </row>
    <row r="57467" spans="68:73">
      <c r="BP57467" s="10"/>
      <c r="BQ57467" s="10"/>
      <c r="BR57467" s="10"/>
      <c r="BS57467" s="10"/>
      <c r="BT57467" s="10"/>
      <c r="BU57467" s="10"/>
    </row>
    <row r="57468" spans="68:73">
      <c r="BP57468" s="8"/>
      <c r="BQ57468" s="8"/>
      <c r="BR57468" s="8"/>
      <c r="BS57468" s="8"/>
      <c r="BT57468" s="8"/>
      <c r="BU57468" s="8"/>
    </row>
    <row r="57469" spans="68:73">
      <c r="BP57469" s="10"/>
      <c r="BQ57469" s="10"/>
      <c r="BR57469" s="10"/>
      <c r="BS57469" s="10"/>
      <c r="BT57469" s="10"/>
      <c r="BU57469" s="10"/>
    </row>
    <row r="57470" spans="68:73">
      <c r="BP57470" s="8"/>
      <c r="BQ57470" s="8"/>
      <c r="BR57470" s="8"/>
      <c r="BS57470" s="8"/>
      <c r="BT57470" s="8"/>
      <c r="BU57470" s="8"/>
    </row>
    <row r="57471" spans="68:73">
      <c r="BP57471" s="10"/>
      <c r="BQ57471" s="10"/>
      <c r="BR57471" s="10"/>
      <c r="BS57471" s="10"/>
      <c r="BT57471" s="10"/>
      <c r="BU57471" s="10"/>
    </row>
    <row r="57472" spans="68:73">
      <c r="BP57472" s="8"/>
      <c r="BQ57472" s="8"/>
      <c r="BR57472" s="8"/>
      <c r="BS57472" s="8"/>
      <c r="BT57472" s="8"/>
      <c r="BU57472" s="8"/>
    </row>
    <row r="57473" spans="68:73">
      <c r="BP57473" s="10"/>
      <c r="BQ57473" s="10"/>
      <c r="BR57473" s="10"/>
      <c r="BS57473" s="10"/>
      <c r="BT57473" s="10"/>
      <c r="BU57473" s="10"/>
    </row>
    <row r="57474" spans="68:73">
      <c r="BP57474" s="8"/>
      <c r="BQ57474" s="8"/>
      <c r="BR57474" s="8"/>
      <c r="BS57474" s="8"/>
      <c r="BT57474" s="8"/>
      <c r="BU57474" s="8"/>
    </row>
    <row r="57475" spans="68:73">
      <c r="BP57475" s="10"/>
      <c r="BQ57475" s="10"/>
      <c r="BR57475" s="10"/>
      <c r="BS57475" s="10"/>
      <c r="BT57475" s="10"/>
      <c r="BU57475" s="10"/>
    </row>
    <row r="57476" spans="68:73">
      <c r="BP57476" s="8"/>
      <c r="BQ57476" s="8"/>
      <c r="BR57476" s="8"/>
      <c r="BS57476" s="8"/>
      <c r="BT57476" s="8"/>
      <c r="BU57476" s="8"/>
    </row>
    <row r="57477" spans="68:73">
      <c r="BP57477" s="10"/>
      <c r="BQ57477" s="10"/>
      <c r="BR57477" s="10"/>
      <c r="BS57477" s="10"/>
      <c r="BT57477" s="10"/>
      <c r="BU57477" s="10"/>
    </row>
    <row r="57478" spans="68:73">
      <c r="BP57478" s="8"/>
      <c r="BQ57478" s="8"/>
      <c r="BR57478" s="8"/>
      <c r="BS57478" s="8"/>
      <c r="BT57478" s="8"/>
      <c r="BU57478" s="8"/>
    </row>
    <row r="57479" spans="68:73">
      <c r="BP57479" s="10"/>
      <c r="BQ57479" s="10"/>
      <c r="BR57479" s="10"/>
      <c r="BS57479" s="10"/>
      <c r="BT57479" s="10"/>
      <c r="BU57479" s="10"/>
    </row>
    <row r="57480" spans="68:73">
      <c r="BP57480" s="8"/>
      <c r="BQ57480" s="8"/>
      <c r="BR57480" s="8"/>
      <c r="BS57480" s="8"/>
      <c r="BT57480" s="8"/>
      <c r="BU57480" s="8"/>
    </row>
    <row r="57481" spans="68:73">
      <c r="BP57481" s="10"/>
      <c r="BQ57481" s="10"/>
      <c r="BR57481" s="10"/>
      <c r="BS57481" s="10"/>
      <c r="BT57481" s="10"/>
      <c r="BU57481" s="10"/>
    </row>
    <row r="57482" spans="68:73">
      <c r="BP57482" s="8"/>
      <c r="BQ57482" s="8"/>
      <c r="BR57482" s="8"/>
      <c r="BS57482" s="8"/>
      <c r="BT57482" s="8"/>
      <c r="BU57482" s="8"/>
    </row>
    <row r="57483" spans="68:73">
      <c r="BP57483" s="10"/>
      <c r="BQ57483" s="10"/>
      <c r="BR57483" s="10"/>
      <c r="BS57483" s="10"/>
      <c r="BT57483" s="10"/>
      <c r="BU57483" s="10"/>
    </row>
    <row r="57484" spans="68:73">
      <c r="BP57484" s="8"/>
      <c r="BQ57484" s="8"/>
      <c r="BR57484" s="8"/>
      <c r="BS57484" s="8"/>
      <c r="BT57484" s="8"/>
      <c r="BU57484" s="8"/>
    </row>
    <row r="57485" spans="68:73">
      <c r="BP57485" s="10"/>
      <c r="BQ57485" s="10"/>
      <c r="BR57485" s="10"/>
      <c r="BS57485" s="10"/>
      <c r="BT57485" s="10"/>
      <c r="BU57485" s="10"/>
    </row>
    <row r="57486" spans="68:73">
      <c r="BP57486" s="8"/>
      <c r="BQ57486" s="8"/>
      <c r="BR57486" s="8"/>
      <c r="BS57486" s="8"/>
      <c r="BT57486" s="8"/>
      <c r="BU57486" s="8"/>
    </row>
    <row r="57487" spans="68:73">
      <c r="BP57487" s="10"/>
      <c r="BQ57487" s="10"/>
      <c r="BR57487" s="10"/>
      <c r="BS57487" s="10"/>
      <c r="BT57487" s="10"/>
      <c r="BU57487" s="10"/>
    </row>
    <row r="57488" spans="68:73">
      <c r="BP57488" s="8"/>
      <c r="BQ57488" s="8"/>
      <c r="BR57488" s="8"/>
      <c r="BS57488" s="8"/>
      <c r="BT57488" s="8"/>
      <c r="BU57488" s="8"/>
    </row>
    <row r="57489" spans="68:73">
      <c r="BP57489" s="10"/>
      <c r="BQ57489" s="10"/>
      <c r="BR57489" s="10"/>
      <c r="BS57489" s="10"/>
      <c r="BT57489" s="10"/>
      <c r="BU57489" s="10"/>
    </row>
    <row r="57490" spans="68:73">
      <c r="BP57490" s="8"/>
      <c r="BQ57490" s="8"/>
      <c r="BR57490" s="8"/>
      <c r="BS57490" s="8"/>
      <c r="BT57490" s="8"/>
      <c r="BU57490" s="8"/>
    </row>
    <row r="57491" spans="68:73">
      <c r="BP57491" s="10"/>
      <c r="BQ57491" s="10"/>
      <c r="BR57491" s="10"/>
      <c r="BS57491" s="10"/>
      <c r="BT57491" s="10"/>
      <c r="BU57491" s="10"/>
    </row>
    <row r="57492" spans="68:73">
      <c r="BP57492" s="8"/>
      <c r="BQ57492" s="8"/>
      <c r="BR57492" s="8"/>
      <c r="BS57492" s="8"/>
      <c r="BT57492" s="8"/>
      <c r="BU57492" s="8"/>
    </row>
    <row r="57493" spans="68:73">
      <c r="BP57493" s="10"/>
      <c r="BQ57493" s="10"/>
      <c r="BR57493" s="10"/>
      <c r="BS57493" s="10"/>
      <c r="BT57493" s="10"/>
      <c r="BU57493" s="10"/>
    </row>
    <row r="57494" spans="68:73">
      <c r="BP57494" s="8"/>
      <c r="BQ57494" s="8"/>
      <c r="BR57494" s="8"/>
      <c r="BS57494" s="8"/>
      <c r="BT57494" s="8"/>
      <c r="BU57494" s="8"/>
    </row>
    <row r="57495" spans="68:73">
      <c r="BP57495" s="10"/>
      <c r="BQ57495" s="10"/>
      <c r="BR57495" s="10"/>
      <c r="BS57495" s="10"/>
      <c r="BT57495" s="10"/>
      <c r="BU57495" s="10"/>
    </row>
    <row r="57496" spans="68:73">
      <c r="BP57496" s="8"/>
      <c r="BQ57496" s="8"/>
      <c r="BR57496" s="8"/>
      <c r="BS57496" s="8"/>
      <c r="BT57496" s="8"/>
      <c r="BU57496" s="8"/>
    </row>
    <row r="57497" spans="68:73">
      <c r="BP57497" s="10"/>
      <c r="BQ57497" s="10"/>
      <c r="BR57497" s="10"/>
      <c r="BS57497" s="10"/>
      <c r="BT57497" s="10"/>
      <c r="BU57497" s="10"/>
    </row>
    <row r="57498" spans="68:73">
      <c r="BP57498" s="8"/>
      <c r="BQ57498" s="8"/>
      <c r="BR57498" s="8"/>
      <c r="BS57498" s="8"/>
      <c r="BT57498" s="8"/>
      <c r="BU57498" s="8"/>
    </row>
    <row r="57499" spans="68:73">
      <c r="BP57499" s="10"/>
      <c r="BQ57499" s="10"/>
      <c r="BR57499" s="10"/>
      <c r="BS57499" s="10"/>
      <c r="BT57499" s="10"/>
      <c r="BU57499" s="10"/>
    </row>
    <row r="57500" spans="68:73">
      <c r="BP57500" s="8"/>
      <c r="BQ57500" s="8"/>
      <c r="BR57500" s="8"/>
      <c r="BS57500" s="8"/>
      <c r="BT57500" s="8"/>
      <c r="BU57500" s="8"/>
    </row>
    <row r="57501" spans="68:73">
      <c r="BP57501" s="10"/>
      <c r="BQ57501" s="10"/>
      <c r="BR57501" s="10"/>
      <c r="BS57501" s="10"/>
      <c r="BT57501" s="10"/>
      <c r="BU57501" s="10"/>
    </row>
    <row r="57502" spans="68:73">
      <c r="BP57502" s="8"/>
      <c r="BQ57502" s="8"/>
      <c r="BR57502" s="8"/>
      <c r="BS57502" s="8"/>
      <c r="BT57502" s="8"/>
      <c r="BU57502" s="8"/>
    </row>
    <row r="57503" spans="68:73">
      <c r="BP57503" s="10"/>
      <c r="BQ57503" s="10"/>
      <c r="BR57503" s="10"/>
      <c r="BS57503" s="10"/>
      <c r="BT57503" s="10"/>
      <c r="BU57503" s="10"/>
    </row>
    <row r="57504" spans="68:73">
      <c r="BP57504" s="8"/>
      <c r="BQ57504" s="8"/>
      <c r="BR57504" s="8"/>
      <c r="BS57504" s="8"/>
      <c r="BT57504" s="8"/>
      <c r="BU57504" s="8"/>
    </row>
    <row r="57505" spans="68:73">
      <c r="BP57505" s="10"/>
      <c r="BQ57505" s="10"/>
      <c r="BR57505" s="10"/>
      <c r="BS57505" s="10"/>
      <c r="BT57505" s="10"/>
      <c r="BU57505" s="10"/>
    </row>
    <row r="57506" spans="68:73">
      <c r="BP57506" s="8"/>
      <c r="BQ57506" s="8"/>
      <c r="BR57506" s="8"/>
      <c r="BS57506" s="8"/>
      <c r="BT57506" s="8"/>
      <c r="BU57506" s="8"/>
    </row>
    <row r="57507" spans="68:73">
      <c r="BP57507" s="10"/>
      <c r="BQ57507" s="10"/>
      <c r="BR57507" s="10"/>
      <c r="BS57507" s="10"/>
      <c r="BT57507" s="10"/>
      <c r="BU57507" s="10"/>
    </row>
    <row r="57508" spans="68:73">
      <c r="BP57508" s="8"/>
      <c r="BQ57508" s="8"/>
      <c r="BR57508" s="8"/>
      <c r="BS57508" s="8"/>
      <c r="BT57508" s="8"/>
      <c r="BU57508" s="8"/>
    </row>
    <row r="57509" spans="68:73">
      <c r="BP57509" s="10"/>
      <c r="BQ57509" s="10"/>
      <c r="BR57509" s="10"/>
      <c r="BS57509" s="10"/>
      <c r="BT57509" s="10"/>
      <c r="BU57509" s="10"/>
    </row>
    <row r="57510" spans="68:73">
      <c r="BP57510" s="8"/>
      <c r="BQ57510" s="8"/>
      <c r="BR57510" s="8"/>
      <c r="BS57510" s="8"/>
      <c r="BT57510" s="8"/>
      <c r="BU57510" s="8"/>
    </row>
    <row r="57511" spans="68:73">
      <c r="BP57511" s="10"/>
      <c r="BQ57511" s="10"/>
      <c r="BR57511" s="10"/>
      <c r="BS57511" s="10"/>
      <c r="BT57511" s="10"/>
      <c r="BU57511" s="10"/>
    </row>
    <row r="57512" spans="68:73">
      <c r="BP57512" s="8"/>
      <c r="BQ57512" s="8"/>
      <c r="BR57512" s="8"/>
      <c r="BS57512" s="8"/>
      <c r="BT57512" s="8"/>
      <c r="BU57512" s="8"/>
    </row>
    <row r="57513" spans="68:73">
      <c r="BP57513" s="10"/>
      <c r="BQ57513" s="10"/>
      <c r="BR57513" s="10"/>
      <c r="BS57513" s="10"/>
      <c r="BT57513" s="10"/>
      <c r="BU57513" s="10"/>
    </row>
    <row r="57514" spans="68:73">
      <c r="BP57514" s="8"/>
      <c r="BQ57514" s="8"/>
      <c r="BR57514" s="8"/>
      <c r="BS57514" s="8"/>
      <c r="BT57514" s="8"/>
      <c r="BU57514" s="8"/>
    </row>
    <row r="57515" spans="68:73">
      <c r="BP57515" s="10"/>
      <c r="BQ57515" s="10"/>
      <c r="BR57515" s="10"/>
      <c r="BS57515" s="10"/>
      <c r="BT57515" s="10"/>
      <c r="BU57515" s="10"/>
    </row>
    <row r="57516" spans="68:73">
      <c r="BP57516" s="8"/>
      <c r="BQ57516" s="8"/>
      <c r="BR57516" s="8"/>
      <c r="BS57516" s="8"/>
      <c r="BT57516" s="8"/>
      <c r="BU57516" s="8"/>
    </row>
    <row r="57517" spans="68:73">
      <c r="BP57517" s="10"/>
      <c r="BQ57517" s="10"/>
      <c r="BR57517" s="10"/>
      <c r="BS57517" s="10"/>
      <c r="BT57517" s="10"/>
      <c r="BU57517" s="10"/>
    </row>
    <row r="57518" spans="68:73">
      <c r="BP57518" s="8"/>
      <c r="BQ57518" s="8"/>
      <c r="BR57518" s="8"/>
      <c r="BS57518" s="8"/>
      <c r="BT57518" s="8"/>
      <c r="BU57518" s="8"/>
    </row>
    <row r="57519" spans="68:73">
      <c r="BP57519" s="10"/>
      <c r="BQ57519" s="10"/>
      <c r="BR57519" s="10"/>
      <c r="BS57519" s="10"/>
      <c r="BT57519" s="10"/>
      <c r="BU57519" s="10"/>
    </row>
    <row r="57520" spans="68:73">
      <c r="BP57520" s="8"/>
      <c r="BQ57520" s="8"/>
      <c r="BR57520" s="8"/>
      <c r="BS57520" s="8"/>
      <c r="BT57520" s="8"/>
      <c r="BU57520" s="8"/>
    </row>
    <row r="57521" spans="68:73">
      <c r="BP57521" s="10"/>
      <c r="BQ57521" s="10"/>
      <c r="BR57521" s="10"/>
      <c r="BS57521" s="10"/>
      <c r="BT57521" s="10"/>
      <c r="BU57521" s="10"/>
    </row>
    <row r="57522" spans="68:73">
      <c r="BP57522" s="8"/>
      <c r="BQ57522" s="8"/>
      <c r="BR57522" s="8"/>
      <c r="BS57522" s="8"/>
      <c r="BT57522" s="8"/>
      <c r="BU57522" s="8"/>
    </row>
    <row r="57523" spans="68:73">
      <c r="BP57523" s="10"/>
      <c r="BQ57523" s="10"/>
      <c r="BR57523" s="10"/>
      <c r="BS57523" s="10"/>
      <c r="BT57523" s="10"/>
      <c r="BU57523" s="10"/>
    </row>
    <row r="57524" spans="68:73">
      <c r="BP57524" s="8"/>
      <c r="BQ57524" s="8"/>
      <c r="BR57524" s="8"/>
      <c r="BS57524" s="8"/>
      <c r="BT57524" s="8"/>
      <c r="BU57524" s="8"/>
    </row>
    <row r="57525" spans="68:73">
      <c r="BP57525" s="10"/>
      <c r="BQ57525" s="10"/>
      <c r="BR57525" s="10"/>
      <c r="BS57525" s="10"/>
      <c r="BT57525" s="10"/>
      <c r="BU57525" s="10"/>
    </row>
    <row r="57526" spans="68:73">
      <c r="BP57526" s="8"/>
      <c r="BQ57526" s="8"/>
      <c r="BR57526" s="8"/>
      <c r="BS57526" s="8"/>
      <c r="BT57526" s="8"/>
      <c r="BU57526" s="8"/>
    </row>
    <row r="57527" spans="68:73">
      <c r="BP57527" s="10"/>
      <c r="BQ57527" s="10"/>
      <c r="BR57527" s="10"/>
      <c r="BS57527" s="10"/>
      <c r="BT57527" s="10"/>
      <c r="BU57527" s="10"/>
    </row>
    <row r="57528" spans="68:73">
      <c r="BP57528" s="8"/>
      <c r="BQ57528" s="8"/>
      <c r="BR57528" s="8"/>
      <c r="BS57528" s="8"/>
      <c r="BT57528" s="8"/>
      <c r="BU57528" s="8"/>
    </row>
    <row r="57529" spans="68:73">
      <c r="BP57529" s="10"/>
      <c r="BQ57529" s="10"/>
      <c r="BR57529" s="10"/>
      <c r="BS57529" s="10"/>
      <c r="BT57529" s="10"/>
      <c r="BU57529" s="10"/>
    </row>
    <row r="57530" spans="68:73">
      <c r="BP57530" s="8"/>
      <c r="BQ57530" s="8"/>
      <c r="BR57530" s="8"/>
      <c r="BS57530" s="8"/>
      <c r="BT57530" s="8"/>
      <c r="BU57530" s="8"/>
    </row>
    <row r="57531" spans="68:73">
      <c r="BP57531" s="10"/>
      <c r="BQ57531" s="10"/>
      <c r="BR57531" s="10"/>
      <c r="BS57531" s="10"/>
      <c r="BT57531" s="10"/>
      <c r="BU57531" s="10"/>
    </row>
    <row r="57532" spans="68:73">
      <c r="BP57532" s="8"/>
      <c r="BQ57532" s="8"/>
      <c r="BR57532" s="8"/>
      <c r="BS57532" s="8"/>
      <c r="BT57532" s="8"/>
      <c r="BU57532" s="8"/>
    </row>
    <row r="57533" spans="68:73">
      <c r="BP57533" s="10"/>
      <c r="BQ57533" s="10"/>
      <c r="BR57533" s="10"/>
      <c r="BS57533" s="10"/>
      <c r="BT57533" s="10"/>
      <c r="BU57533" s="10"/>
    </row>
    <row r="57534" spans="68:73">
      <c r="BP57534" s="8"/>
      <c r="BQ57534" s="8"/>
      <c r="BR57534" s="8"/>
      <c r="BS57534" s="8"/>
      <c r="BT57534" s="8"/>
      <c r="BU57534" s="8"/>
    </row>
    <row r="57535" spans="68:73">
      <c r="BP57535" s="10"/>
      <c r="BQ57535" s="10"/>
      <c r="BR57535" s="10"/>
      <c r="BS57535" s="10"/>
      <c r="BT57535" s="10"/>
      <c r="BU57535" s="10"/>
    </row>
    <row r="57536" spans="68:73">
      <c r="BP57536" s="8"/>
      <c r="BQ57536" s="8"/>
      <c r="BR57536" s="8"/>
      <c r="BS57536" s="8"/>
      <c r="BT57536" s="8"/>
      <c r="BU57536" s="8"/>
    </row>
    <row r="57537" spans="68:73">
      <c r="BP57537" s="10"/>
      <c r="BQ57537" s="10"/>
      <c r="BR57537" s="10"/>
      <c r="BS57537" s="10"/>
      <c r="BT57537" s="10"/>
      <c r="BU57537" s="10"/>
    </row>
    <row r="57538" spans="68:73">
      <c r="BP57538" s="8"/>
      <c r="BQ57538" s="8"/>
      <c r="BR57538" s="8"/>
      <c r="BS57538" s="8"/>
      <c r="BT57538" s="8"/>
      <c r="BU57538" s="8"/>
    </row>
    <row r="57539" spans="68:73">
      <c r="BP57539" s="10"/>
      <c r="BQ57539" s="10"/>
      <c r="BR57539" s="10"/>
      <c r="BS57539" s="10"/>
      <c r="BT57539" s="10"/>
      <c r="BU57539" s="10"/>
    </row>
    <row r="57540" spans="68:73">
      <c r="BP57540" s="8"/>
      <c r="BQ57540" s="8"/>
      <c r="BR57540" s="8"/>
      <c r="BS57540" s="8"/>
      <c r="BT57540" s="8"/>
      <c r="BU57540" s="8"/>
    </row>
    <row r="57541" spans="68:73">
      <c r="BP57541" s="10"/>
      <c r="BQ57541" s="10"/>
      <c r="BR57541" s="10"/>
      <c r="BS57541" s="10"/>
      <c r="BT57541" s="10"/>
      <c r="BU57541" s="10"/>
    </row>
    <row r="57542" spans="68:73">
      <c r="BP57542" s="8"/>
      <c r="BQ57542" s="8"/>
      <c r="BR57542" s="8"/>
      <c r="BS57542" s="8"/>
      <c r="BT57542" s="8"/>
      <c r="BU57542" s="8"/>
    </row>
    <row r="57543" spans="68:73">
      <c r="BP57543" s="10"/>
      <c r="BQ57543" s="10"/>
      <c r="BR57543" s="10"/>
      <c r="BS57543" s="10"/>
      <c r="BT57543" s="10"/>
      <c r="BU57543" s="10"/>
    </row>
    <row r="57544" spans="68:73">
      <c r="BP57544" s="8"/>
      <c r="BQ57544" s="8"/>
      <c r="BR57544" s="8"/>
      <c r="BS57544" s="8"/>
      <c r="BT57544" s="8"/>
      <c r="BU57544" s="8"/>
    </row>
    <row r="57545" spans="68:73">
      <c r="BP57545" s="10"/>
      <c r="BQ57545" s="10"/>
      <c r="BR57545" s="10"/>
      <c r="BS57545" s="10"/>
      <c r="BT57545" s="10"/>
      <c r="BU57545" s="10"/>
    </row>
    <row r="57546" spans="68:73">
      <c r="BP57546" s="8"/>
      <c r="BQ57546" s="8"/>
      <c r="BR57546" s="8"/>
      <c r="BS57546" s="8"/>
      <c r="BT57546" s="8"/>
      <c r="BU57546" s="8"/>
    </row>
    <row r="57547" spans="68:73">
      <c r="BP57547" s="10"/>
      <c r="BQ57547" s="10"/>
      <c r="BR57547" s="10"/>
      <c r="BS57547" s="10"/>
      <c r="BT57547" s="10"/>
      <c r="BU57547" s="10"/>
    </row>
    <row r="57548" spans="68:73">
      <c r="BP57548" s="8"/>
      <c r="BQ57548" s="8"/>
      <c r="BR57548" s="8"/>
      <c r="BS57548" s="8"/>
      <c r="BT57548" s="8"/>
      <c r="BU57548" s="8"/>
    </row>
    <row r="57549" spans="68:73">
      <c r="BP57549" s="10"/>
      <c r="BQ57549" s="10"/>
      <c r="BR57549" s="10"/>
      <c r="BS57549" s="10"/>
      <c r="BT57549" s="10"/>
      <c r="BU57549" s="10"/>
    </row>
    <row r="57550" spans="68:73">
      <c r="BP57550" s="8"/>
      <c r="BQ57550" s="8"/>
      <c r="BR57550" s="8"/>
      <c r="BS57550" s="8"/>
      <c r="BT57550" s="8"/>
      <c r="BU57550" s="8"/>
    </row>
    <row r="57551" spans="68:73">
      <c r="BP57551" s="10"/>
      <c r="BQ57551" s="10"/>
      <c r="BR57551" s="10"/>
      <c r="BS57551" s="10"/>
      <c r="BT57551" s="10"/>
      <c r="BU57551" s="10"/>
    </row>
    <row r="57552" spans="68:73">
      <c r="BP57552" s="8"/>
      <c r="BQ57552" s="8"/>
      <c r="BR57552" s="8"/>
      <c r="BS57552" s="8"/>
      <c r="BT57552" s="8"/>
      <c r="BU57552" s="8"/>
    </row>
    <row r="57553" spans="68:73">
      <c r="BP57553" s="10"/>
      <c r="BQ57553" s="10"/>
      <c r="BR57553" s="10"/>
      <c r="BS57553" s="10"/>
      <c r="BT57553" s="10"/>
      <c r="BU57553" s="10"/>
    </row>
    <row r="57554" spans="68:73">
      <c r="BP57554" s="8"/>
      <c r="BQ57554" s="8"/>
      <c r="BR57554" s="8"/>
      <c r="BS57554" s="8"/>
      <c r="BT57554" s="8"/>
      <c r="BU57554" s="8"/>
    </row>
    <row r="57555" spans="68:73">
      <c r="BP57555" s="10"/>
      <c r="BQ57555" s="10"/>
      <c r="BR57555" s="10"/>
      <c r="BS57555" s="10"/>
      <c r="BT57555" s="10"/>
      <c r="BU57555" s="10"/>
    </row>
    <row r="57556" spans="68:73">
      <c r="BP57556" s="8"/>
      <c r="BQ57556" s="8"/>
      <c r="BR57556" s="8"/>
      <c r="BS57556" s="8"/>
      <c r="BT57556" s="8"/>
      <c r="BU57556" s="8"/>
    </row>
    <row r="57557" spans="68:73">
      <c r="BP57557" s="10"/>
      <c r="BQ57557" s="10"/>
      <c r="BR57557" s="10"/>
      <c r="BS57557" s="10"/>
      <c r="BT57557" s="10"/>
      <c r="BU57557" s="10"/>
    </row>
    <row r="57558" spans="68:73">
      <c r="BP57558" s="8"/>
      <c r="BQ57558" s="8"/>
      <c r="BR57558" s="8"/>
      <c r="BS57558" s="8"/>
      <c r="BT57558" s="8"/>
      <c r="BU57558" s="8"/>
    </row>
    <row r="57559" spans="68:73">
      <c r="BP57559" s="10"/>
      <c r="BQ57559" s="10"/>
      <c r="BR57559" s="10"/>
      <c r="BS57559" s="10"/>
      <c r="BT57559" s="10"/>
      <c r="BU57559" s="10"/>
    </row>
    <row r="57560" spans="68:73">
      <c r="BP57560" s="8"/>
      <c r="BQ57560" s="8"/>
      <c r="BR57560" s="8"/>
      <c r="BS57560" s="8"/>
      <c r="BT57560" s="8"/>
      <c r="BU57560" s="8"/>
    </row>
    <row r="57561" spans="68:73">
      <c r="BP57561" s="10"/>
      <c r="BQ57561" s="10"/>
      <c r="BR57561" s="10"/>
      <c r="BS57561" s="10"/>
      <c r="BT57561" s="10"/>
      <c r="BU57561" s="10"/>
    </row>
    <row r="57562" spans="68:73">
      <c r="BP57562" s="8"/>
      <c r="BQ57562" s="8"/>
      <c r="BR57562" s="8"/>
      <c r="BS57562" s="8"/>
      <c r="BT57562" s="8"/>
      <c r="BU57562" s="8"/>
    </row>
    <row r="57563" spans="68:73">
      <c r="BP57563" s="10"/>
      <c r="BQ57563" s="10"/>
      <c r="BR57563" s="10"/>
      <c r="BS57563" s="10"/>
      <c r="BT57563" s="10"/>
      <c r="BU57563" s="10"/>
    </row>
    <row r="57564" spans="68:73">
      <c r="BP57564" s="8"/>
      <c r="BQ57564" s="8"/>
      <c r="BR57564" s="8"/>
      <c r="BS57564" s="8"/>
      <c r="BT57564" s="8"/>
      <c r="BU57564" s="8"/>
    </row>
    <row r="57565" spans="68:73">
      <c r="BP57565" s="10"/>
      <c r="BQ57565" s="10"/>
      <c r="BR57565" s="10"/>
      <c r="BS57565" s="10"/>
      <c r="BT57565" s="10"/>
      <c r="BU57565" s="10"/>
    </row>
    <row r="57566" spans="68:73">
      <c r="BP57566" s="8"/>
      <c r="BQ57566" s="8"/>
      <c r="BR57566" s="8"/>
      <c r="BS57566" s="8"/>
      <c r="BT57566" s="8"/>
      <c r="BU57566" s="8"/>
    </row>
    <row r="57567" spans="68:73">
      <c r="BP57567" s="10"/>
      <c r="BQ57567" s="10"/>
      <c r="BR57567" s="10"/>
      <c r="BS57567" s="10"/>
      <c r="BT57567" s="10"/>
      <c r="BU57567" s="10"/>
    </row>
    <row r="57568" spans="68:73">
      <c r="BP57568" s="8"/>
      <c r="BQ57568" s="8"/>
      <c r="BR57568" s="8"/>
      <c r="BS57568" s="8"/>
      <c r="BT57568" s="8"/>
      <c r="BU57568" s="8"/>
    </row>
    <row r="57569" spans="68:73">
      <c r="BP57569" s="10"/>
      <c r="BQ57569" s="10"/>
      <c r="BR57569" s="10"/>
      <c r="BS57569" s="10"/>
      <c r="BT57569" s="10"/>
      <c r="BU57569" s="10"/>
    </row>
    <row r="57570" spans="68:73">
      <c r="BP57570" s="8"/>
      <c r="BQ57570" s="8"/>
      <c r="BR57570" s="8"/>
      <c r="BS57570" s="8"/>
      <c r="BT57570" s="8"/>
      <c r="BU57570" s="8"/>
    </row>
    <row r="57571" spans="68:73">
      <c r="BP57571" s="10"/>
      <c r="BQ57571" s="10"/>
      <c r="BR57571" s="10"/>
      <c r="BS57571" s="10"/>
      <c r="BT57571" s="10"/>
      <c r="BU57571" s="10"/>
    </row>
    <row r="57572" spans="68:73">
      <c r="BP57572" s="8"/>
      <c r="BQ57572" s="8"/>
      <c r="BR57572" s="8"/>
      <c r="BS57572" s="8"/>
      <c r="BT57572" s="8"/>
      <c r="BU57572" s="8"/>
    </row>
    <row r="57573" spans="68:73">
      <c r="BP57573" s="10"/>
      <c r="BQ57573" s="10"/>
      <c r="BR57573" s="10"/>
      <c r="BS57573" s="10"/>
      <c r="BT57573" s="10"/>
      <c r="BU57573" s="10"/>
    </row>
    <row r="57574" spans="68:73">
      <c r="BP57574" s="8"/>
      <c r="BQ57574" s="8"/>
      <c r="BR57574" s="8"/>
      <c r="BS57574" s="8"/>
      <c r="BT57574" s="8"/>
      <c r="BU57574" s="8"/>
    </row>
    <row r="57575" spans="68:73">
      <c r="BP57575" s="10"/>
      <c r="BQ57575" s="10"/>
      <c r="BR57575" s="10"/>
      <c r="BS57575" s="10"/>
      <c r="BT57575" s="10"/>
      <c r="BU57575" s="10"/>
    </row>
    <row r="57576" spans="68:73">
      <c r="BP57576" s="8"/>
      <c r="BQ57576" s="8"/>
      <c r="BR57576" s="8"/>
      <c r="BS57576" s="8"/>
      <c r="BT57576" s="8"/>
      <c r="BU57576" s="8"/>
    </row>
    <row r="57577" spans="68:73">
      <c r="BP57577" s="10"/>
      <c r="BQ57577" s="10"/>
      <c r="BR57577" s="10"/>
      <c r="BS57577" s="10"/>
      <c r="BT57577" s="10"/>
      <c r="BU57577" s="10"/>
    </row>
    <row r="57578" spans="68:73">
      <c r="BP57578" s="8"/>
      <c r="BQ57578" s="8"/>
      <c r="BR57578" s="8"/>
      <c r="BS57578" s="8"/>
      <c r="BT57578" s="8"/>
      <c r="BU57578" s="8"/>
    </row>
    <row r="57579" spans="68:73">
      <c r="BP57579" s="10"/>
      <c r="BQ57579" s="10"/>
      <c r="BR57579" s="10"/>
      <c r="BS57579" s="10"/>
      <c r="BT57579" s="10"/>
      <c r="BU57579" s="10"/>
    </row>
    <row r="57580" spans="68:73">
      <c r="BP57580" s="8"/>
      <c r="BQ57580" s="8"/>
      <c r="BR57580" s="8"/>
      <c r="BS57580" s="8"/>
      <c r="BT57580" s="8"/>
      <c r="BU57580" s="8"/>
    </row>
    <row r="57581" spans="68:73">
      <c r="BP57581" s="10"/>
      <c r="BQ57581" s="10"/>
      <c r="BR57581" s="10"/>
      <c r="BS57581" s="10"/>
      <c r="BT57581" s="10"/>
      <c r="BU57581" s="10"/>
    </row>
    <row r="57582" spans="68:73">
      <c r="BP57582" s="8"/>
      <c r="BQ57582" s="8"/>
      <c r="BR57582" s="8"/>
      <c r="BS57582" s="8"/>
      <c r="BT57582" s="8"/>
      <c r="BU57582" s="8"/>
    </row>
    <row r="57583" spans="68:73">
      <c r="BP57583" s="10"/>
      <c r="BQ57583" s="10"/>
      <c r="BR57583" s="10"/>
      <c r="BS57583" s="10"/>
      <c r="BT57583" s="10"/>
      <c r="BU57583" s="10"/>
    </row>
    <row r="57584" spans="68:73">
      <c r="BP57584" s="8"/>
      <c r="BQ57584" s="8"/>
      <c r="BR57584" s="8"/>
      <c r="BS57584" s="8"/>
      <c r="BT57584" s="8"/>
      <c r="BU57584" s="8"/>
    </row>
    <row r="57585" spans="68:73">
      <c r="BP57585" s="10"/>
      <c r="BQ57585" s="10"/>
      <c r="BR57585" s="10"/>
      <c r="BS57585" s="10"/>
      <c r="BT57585" s="10"/>
      <c r="BU57585" s="10"/>
    </row>
    <row r="57586" spans="68:73">
      <c r="BP57586" s="8"/>
      <c r="BQ57586" s="8"/>
      <c r="BR57586" s="8"/>
      <c r="BS57586" s="8"/>
      <c r="BT57586" s="8"/>
      <c r="BU57586" s="8"/>
    </row>
    <row r="57587" spans="68:73">
      <c r="BP57587" s="10"/>
      <c r="BQ57587" s="10"/>
      <c r="BR57587" s="10"/>
      <c r="BS57587" s="10"/>
      <c r="BT57587" s="10"/>
      <c r="BU57587" s="10"/>
    </row>
    <row r="57588" spans="68:73">
      <c r="BP57588" s="8"/>
      <c r="BQ57588" s="8"/>
      <c r="BR57588" s="8"/>
      <c r="BS57588" s="8"/>
      <c r="BT57588" s="8"/>
      <c r="BU57588" s="8"/>
    </row>
    <row r="57589" spans="68:73">
      <c r="BP57589" s="10"/>
      <c r="BQ57589" s="10"/>
      <c r="BR57589" s="10"/>
      <c r="BS57589" s="10"/>
      <c r="BT57589" s="10"/>
      <c r="BU57589" s="10"/>
    </row>
    <row r="57590" spans="68:73">
      <c r="BP57590" s="8"/>
      <c r="BQ57590" s="8"/>
      <c r="BR57590" s="8"/>
      <c r="BS57590" s="8"/>
      <c r="BT57590" s="8"/>
      <c r="BU57590" s="8"/>
    </row>
    <row r="57591" spans="68:73">
      <c r="BP57591" s="10"/>
      <c r="BQ57591" s="10"/>
      <c r="BR57591" s="10"/>
      <c r="BS57591" s="10"/>
      <c r="BT57591" s="10"/>
      <c r="BU57591" s="10"/>
    </row>
    <row r="57592" spans="68:73">
      <c r="BP57592" s="8"/>
      <c r="BQ57592" s="8"/>
      <c r="BR57592" s="8"/>
      <c r="BS57592" s="8"/>
      <c r="BT57592" s="8"/>
      <c r="BU57592" s="8"/>
    </row>
    <row r="57593" spans="68:73">
      <c r="BP57593" s="10"/>
      <c r="BQ57593" s="10"/>
      <c r="BR57593" s="10"/>
      <c r="BS57593" s="10"/>
      <c r="BT57593" s="10"/>
      <c r="BU57593" s="10"/>
    </row>
    <row r="57594" spans="68:73">
      <c r="BP57594" s="8"/>
      <c r="BQ57594" s="8"/>
      <c r="BR57594" s="8"/>
      <c r="BS57594" s="8"/>
      <c r="BT57594" s="8"/>
      <c r="BU57594" s="8"/>
    </row>
    <row r="57595" spans="68:73">
      <c r="BP57595" s="10"/>
      <c r="BQ57595" s="10"/>
      <c r="BR57595" s="10"/>
      <c r="BS57595" s="10"/>
      <c r="BT57595" s="10"/>
      <c r="BU57595" s="10"/>
    </row>
    <row r="57596" spans="68:73">
      <c r="BP57596" s="8"/>
      <c r="BQ57596" s="8"/>
      <c r="BR57596" s="8"/>
      <c r="BS57596" s="8"/>
      <c r="BT57596" s="8"/>
      <c r="BU57596" s="8"/>
    </row>
    <row r="57597" spans="68:73">
      <c r="BP57597" s="10"/>
      <c r="BQ57597" s="10"/>
      <c r="BR57597" s="10"/>
      <c r="BS57597" s="10"/>
      <c r="BT57597" s="10"/>
      <c r="BU57597" s="10"/>
    </row>
    <row r="57598" spans="68:73">
      <c r="BP57598" s="8"/>
      <c r="BQ57598" s="8"/>
      <c r="BR57598" s="8"/>
      <c r="BS57598" s="8"/>
      <c r="BT57598" s="8"/>
      <c r="BU57598" s="8"/>
    </row>
    <row r="57599" spans="68:73">
      <c r="BP57599" s="10"/>
      <c r="BQ57599" s="10"/>
      <c r="BR57599" s="10"/>
      <c r="BS57599" s="10"/>
      <c r="BT57599" s="10"/>
      <c r="BU57599" s="10"/>
    </row>
    <row r="57600" spans="68:73">
      <c r="BP57600" s="8"/>
      <c r="BQ57600" s="8"/>
      <c r="BR57600" s="8"/>
      <c r="BS57600" s="8"/>
      <c r="BT57600" s="8"/>
      <c r="BU57600" s="8"/>
    </row>
    <row r="57601" spans="68:73">
      <c r="BP57601" s="10"/>
      <c r="BQ57601" s="10"/>
      <c r="BR57601" s="10"/>
      <c r="BS57601" s="10"/>
      <c r="BT57601" s="10"/>
      <c r="BU57601" s="10"/>
    </row>
    <row r="57602" spans="68:73">
      <c r="BP57602" s="8"/>
      <c r="BQ57602" s="8"/>
      <c r="BR57602" s="8"/>
      <c r="BS57602" s="8"/>
      <c r="BT57602" s="8"/>
      <c r="BU57602" s="8"/>
    </row>
    <row r="57603" spans="68:73">
      <c r="BP57603" s="10"/>
      <c r="BQ57603" s="10"/>
      <c r="BR57603" s="10"/>
      <c r="BS57603" s="10"/>
      <c r="BT57603" s="10"/>
      <c r="BU57603" s="10"/>
    </row>
    <row r="57604" spans="68:73">
      <c r="BP57604" s="8"/>
      <c r="BQ57604" s="8"/>
      <c r="BR57604" s="8"/>
      <c r="BS57604" s="8"/>
      <c r="BT57604" s="8"/>
      <c r="BU57604" s="8"/>
    </row>
    <row r="57605" spans="68:73">
      <c r="BP57605" s="10"/>
      <c r="BQ57605" s="10"/>
      <c r="BR57605" s="10"/>
      <c r="BS57605" s="10"/>
      <c r="BT57605" s="10"/>
      <c r="BU57605" s="10"/>
    </row>
    <row r="57606" spans="68:73">
      <c r="BP57606" s="8"/>
      <c r="BQ57606" s="8"/>
      <c r="BR57606" s="8"/>
      <c r="BS57606" s="8"/>
      <c r="BT57606" s="8"/>
      <c r="BU57606" s="8"/>
    </row>
    <row r="57607" spans="68:73">
      <c r="BP57607" s="10"/>
      <c r="BQ57607" s="10"/>
      <c r="BR57607" s="10"/>
      <c r="BS57607" s="10"/>
      <c r="BT57607" s="10"/>
      <c r="BU57607" s="10"/>
    </row>
    <row r="57608" spans="68:73">
      <c r="BP57608" s="8"/>
      <c r="BQ57608" s="8"/>
      <c r="BR57608" s="8"/>
      <c r="BS57608" s="8"/>
      <c r="BT57608" s="8"/>
      <c r="BU57608" s="8"/>
    </row>
    <row r="57609" spans="68:73">
      <c r="BP57609" s="10"/>
      <c r="BQ57609" s="10"/>
      <c r="BR57609" s="10"/>
      <c r="BS57609" s="10"/>
      <c r="BT57609" s="10"/>
      <c r="BU57609" s="10"/>
    </row>
    <row r="57610" spans="68:73">
      <c r="BP57610" s="8"/>
      <c r="BQ57610" s="8"/>
      <c r="BR57610" s="8"/>
      <c r="BS57610" s="8"/>
      <c r="BT57610" s="8"/>
      <c r="BU57610" s="8"/>
    </row>
    <row r="57611" spans="68:73">
      <c r="BP57611" s="10"/>
      <c r="BQ57611" s="10"/>
      <c r="BR57611" s="10"/>
      <c r="BS57611" s="10"/>
      <c r="BT57611" s="10"/>
      <c r="BU57611" s="10"/>
    </row>
    <row r="57612" spans="68:73">
      <c r="BP57612" s="8"/>
      <c r="BQ57612" s="8"/>
      <c r="BR57612" s="8"/>
      <c r="BS57612" s="8"/>
      <c r="BT57612" s="8"/>
      <c r="BU57612" s="8"/>
    </row>
    <row r="57613" spans="68:73">
      <c r="BP57613" s="10"/>
      <c r="BQ57613" s="10"/>
      <c r="BR57613" s="10"/>
      <c r="BS57613" s="10"/>
      <c r="BT57613" s="10"/>
      <c r="BU57613" s="10"/>
    </row>
    <row r="57614" spans="68:73">
      <c r="BP57614" s="8"/>
      <c r="BQ57614" s="8"/>
      <c r="BR57614" s="8"/>
      <c r="BS57614" s="8"/>
      <c r="BT57614" s="8"/>
      <c r="BU57614" s="8"/>
    </row>
    <row r="57615" spans="68:73">
      <c r="BP57615" s="10"/>
      <c r="BQ57615" s="10"/>
      <c r="BR57615" s="10"/>
      <c r="BS57615" s="10"/>
      <c r="BT57615" s="10"/>
      <c r="BU57615" s="10"/>
    </row>
    <row r="57616" spans="68:73">
      <c r="BP57616" s="8"/>
      <c r="BQ57616" s="8"/>
      <c r="BR57616" s="8"/>
      <c r="BS57616" s="8"/>
      <c r="BT57616" s="8"/>
      <c r="BU57616" s="8"/>
    </row>
    <row r="57617" spans="68:73">
      <c r="BP57617" s="10"/>
      <c r="BQ57617" s="10"/>
      <c r="BR57617" s="10"/>
      <c r="BS57617" s="10"/>
      <c r="BT57617" s="10"/>
      <c r="BU57617" s="10"/>
    </row>
    <row r="57618" spans="68:73">
      <c r="BP57618" s="8"/>
      <c r="BQ57618" s="8"/>
      <c r="BR57618" s="8"/>
      <c r="BS57618" s="8"/>
      <c r="BT57618" s="8"/>
      <c r="BU57618" s="8"/>
    </row>
    <row r="57619" spans="68:73">
      <c r="BP57619" s="10"/>
      <c r="BQ57619" s="10"/>
      <c r="BR57619" s="10"/>
      <c r="BS57619" s="10"/>
      <c r="BT57619" s="10"/>
      <c r="BU57619" s="10"/>
    </row>
    <row r="57620" spans="68:73">
      <c r="BP57620" s="8"/>
      <c r="BQ57620" s="8"/>
      <c r="BR57620" s="8"/>
      <c r="BS57620" s="8"/>
      <c r="BT57620" s="8"/>
      <c r="BU57620" s="8"/>
    </row>
    <row r="57621" spans="68:73">
      <c r="BP57621" s="10"/>
      <c r="BQ57621" s="10"/>
      <c r="BR57621" s="10"/>
      <c r="BS57621" s="10"/>
      <c r="BT57621" s="10"/>
      <c r="BU57621" s="10"/>
    </row>
    <row r="57622" spans="68:73">
      <c r="BP57622" s="8"/>
      <c r="BQ57622" s="8"/>
      <c r="BR57622" s="8"/>
      <c r="BS57622" s="8"/>
      <c r="BT57622" s="8"/>
      <c r="BU57622" s="8"/>
    </row>
    <row r="57623" spans="68:73">
      <c r="BP57623" s="10"/>
      <c r="BQ57623" s="10"/>
      <c r="BR57623" s="10"/>
      <c r="BS57623" s="10"/>
      <c r="BT57623" s="10"/>
      <c r="BU57623" s="10"/>
    </row>
    <row r="57624" spans="68:73">
      <c r="BP57624" s="8"/>
      <c r="BQ57624" s="8"/>
      <c r="BR57624" s="8"/>
      <c r="BS57624" s="8"/>
      <c r="BT57624" s="8"/>
      <c r="BU57624" s="8"/>
    </row>
    <row r="57625" spans="68:73">
      <c r="BP57625" s="10"/>
      <c r="BQ57625" s="10"/>
      <c r="BR57625" s="10"/>
      <c r="BS57625" s="10"/>
      <c r="BT57625" s="10"/>
      <c r="BU57625" s="10"/>
    </row>
    <row r="57626" spans="68:73">
      <c r="BP57626" s="8"/>
      <c r="BQ57626" s="8"/>
      <c r="BR57626" s="8"/>
      <c r="BS57626" s="8"/>
      <c r="BT57626" s="8"/>
      <c r="BU57626" s="8"/>
    </row>
    <row r="57627" spans="68:73">
      <c r="BP57627" s="10"/>
      <c r="BQ57627" s="10"/>
      <c r="BR57627" s="10"/>
      <c r="BS57627" s="10"/>
      <c r="BT57627" s="10"/>
      <c r="BU57627" s="10"/>
    </row>
    <row r="57628" spans="68:73">
      <c r="BP57628" s="8"/>
      <c r="BQ57628" s="8"/>
      <c r="BR57628" s="8"/>
      <c r="BS57628" s="8"/>
      <c r="BT57628" s="8"/>
      <c r="BU57628" s="8"/>
    </row>
    <row r="57629" spans="68:73">
      <c r="BP57629" s="10"/>
      <c r="BQ57629" s="10"/>
      <c r="BR57629" s="10"/>
      <c r="BS57629" s="10"/>
      <c r="BT57629" s="10"/>
      <c r="BU57629" s="10"/>
    </row>
    <row r="57630" spans="68:73">
      <c r="BP57630" s="8"/>
      <c r="BQ57630" s="8"/>
      <c r="BR57630" s="8"/>
      <c r="BS57630" s="8"/>
      <c r="BT57630" s="8"/>
      <c r="BU57630" s="8"/>
    </row>
    <row r="57631" spans="68:73">
      <c r="BP57631" s="10"/>
      <c r="BQ57631" s="10"/>
      <c r="BR57631" s="10"/>
      <c r="BS57631" s="10"/>
      <c r="BT57631" s="10"/>
      <c r="BU57631" s="10"/>
    </row>
    <row r="57632" spans="68:73">
      <c r="BP57632" s="8"/>
      <c r="BQ57632" s="8"/>
      <c r="BR57632" s="8"/>
      <c r="BS57632" s="8"/>
      <c r="BT57632" s="8"/>
      <c r="BU57632" s="8"/>
    </row>
    <row r="57633" spans="68:73">
      <c r="BP57633" s="10"/>
      <c r="BQ57633" s="10"/>
      <c r="BR57633" s="10"/>
      <c r="BS57633" s="10"/>
      <c r="BT57633" s="10"/>
      <c r="BU57633" s="10"/>
    </row>
    <row r="57634" spans="68:73">
      <c r="BP57634" s="8"/>
      <c r="BQ57634" s="8"/>
      <c r="BR57634" s="8"/>
      <c r="BS57634" s="8"/>
      <c r="BT57634" s="8"/>
      <c r="BU57634" s="8"/>
    </row>
    <row r="57635" spans="68:73">
      <c r="BP57635" s="10"/>
      <c r="BQ57635" s="10"/>
      <c r="BR57635" s="10"/>
      <c r="BS57635" s="10"/>
      <c r="BT57635" s="10"/>
      <c r="BU57635" s="10"/>
    </row>
    <row r="57636" spans="68:73">
      <c r="BP57636" s="8"/>
      <c r="BQ57636" s="8"/>
      <c r="BR57636" s="8"/>
      <c r="BS57636" s="8"/>
      <c r="BT57636" s="8"/>
      <c r="BU57636" s="8"/>
    </row>
    <row r="57637" spans="68:73">
      <c r="BP57637" s="10"/>
      <c r="BQ57637" s="10"/>
      <c r="BR57637" s="10"/>
      <c r="BS57637" s="10"/>
      <c r="BT57637" s="10"/>
      <c r="BU57637" s="10"/>
    </row>
    <row r="57638" spans="68:73">
      <c r="BP57638" s="8"/>
      <c r="BQ57638" s="8"/>
      <c r="BR57638" s="8"/>
      <c r="BS57638" s="8"/>
      <c r="BT57638" s="8"/>
      <c r="BU57638" s="8"/>
    </row>
    <row r="57639" spans="68:73">
      <c r="BP57639" s="10"/>
      <c r="BQ57639" s="10"/>
      <c r="BR57639" s="10"/>
      <c r="BS57639" s="10"/>
      <c r="BT57639" s="10"/>
      <c r="BU57639" s="10"/>
    </row>
    <row r="57640" spans="68:73">
      <c r="BP57640" s="8"/>
      <c r="BQ57640" s="8"/>
      <c r="BR57640" s="8"/>
      <c r="BS57640" s="8"/>
      <c r="BT57640" s="8"/>
      <c r="BU57640" s="8"/>
    </row>
    <row r="57641" spans="68:73">
      <c r="BP57641" s="10"/>
      <c r="BQ57641" s="10"/>
      <c r="BR57641" s="10"/>
      <c r="BS57641" s="10"/>
      <c r="BT57641" s="10"/>
      <c r="BU57641" s="10"/>
    </row>
    <row r="57642" spans="68:73">
      <c r="BP57642" s="8"/>
      <c r="BQ57642" s="8"/>
      <c r="BR57642" s="8"/>
      <c r="BS57642" s="8"/>
      <c r="BT57642" s="8"/>
      <c r="BU57642" s="8"/>
    </row>
    <row r="57643" spans="68:73">
      <c r="BP57643" s="10"/>
      <c r="BQ57643" s="10"/>
      <c r="BR57643" s="10"/>
      <c r="BS57643" s="10"/>
      <c r="BT57643" s="10"/>
      <c r="BU57643" s="10"/>
    </row>
    <row r="57644" spans="68:73">
      <c r="BP57644" s="8"/>
      <c r="BQ57644" s="8"/>
      <c r="BR57644" s="8"/>
      <c r="BS57644" s="8"/>
      <c r="BT57644" s="8"/>
      <c r="BU57644" s="8"/>
    </row>
    <row r="57645" spans="68:73">
      <c r="BP57645" s="10"/>
      <c r="BQ57645" s="10"/>
      <c r="BR57645" s="10"/>
      <c r="BS57645" s="10"/>
      <c r="BT57645" s="10"/>
      <c r="BU57645" s="10"/>
    </row>
    <row r="57646" spans="68:73">
      <c r="BP57646" s="8"/>
      <c r="BQ57646" s="8"/>
      <c r="BR57646" s="8"/>
      <c r="BS57646" s="8"/>
      <c r="BT57646" s="8"/>
      <c r="BU57646" s="8"/>
    </row>
    <row r="57647" spans="68:73">
      <c r="BP57647" s="10"/>
      <c r="BQ57647" s="10"/>
      <c r="BR57647" s="10"/>
      <c r="BS57647" s="10"/>
      <c r="BT57647" s="10"/>
      <c r="BU57647" s="10"/>
    </row>
    <row r="57648" spans="68:73">
      <c r="BP57648" s="8"/>
      <c r="BQ57648" s="8"/>
      <c r="BR57648" s="8"/>
      <c r="BS57648" s="8"/>
      <c r="BT57648" s="8"/>
      <c r="BU57648" s="8"/>
    </row>
    <row r="57649" spans="68:73">
      <c r="BP57649" s="10"/>
      <c r="BQ57649" s="10"/>
      <c r="BR57649" s="10"/>
      <c r="BS57649" s="10"/>
      <c r="BT57649" s="10"/>
      <c r="BU57649" s="10"/>
    </row>
    <row r="57650" spans="68:73">
      <c r="BP57650" s="8"/>
      <c r="BQ57650" s="8"/>
      <c r="BR57650" s="8"/>
      <c r="BS57650" s="8"/>
      <c r="BT57650" s="8"/>
      <c r="BU57650" s="8"/>
    </row>
    <row r="57651" spans="68:73">
      <c r="BP57651" s="10"/>
      <c r="BQ57651" s="10"/>
      <c r="BR57651" s="10"/>
      <c r="BS57651" s="10"/>
      <c r="BT57651" s="10"/>
      <c r="BU57651" s="10"/>
    </row>
    <row r="57652" spans="68:73">
      <c r="BP57652" s="8"/>
      <c r="BQ57652" s="8"/>
      <c r="BR57652" s="8"/>
      <c r="BS57652" s="8"/>
      <c r="BT57652" s="8"/>
      <c r="BU57652" s="8"/>
    </row>
    <row r="57653" spans="68:73">
      <c r="BP57653" s="10"/>
      <c r="BQ57653" s="10"/>
      <c r="BR57653" s="10"/>
      <c r="BS57653" s="10"/>
      <c r="BT57653" s="10"/>
      <c r="BU57653" s="10"/>
    </row>
    <row r="57654" spans="68:73">
      <c r="BP57654" s="8"/>
      <c r="BQ57654" s="8"/>
      <c r="BR57654" s="8"/>
      <c r="BS57654" s="8"/>
      <c r="BT57654" s="8"/>
      <c r="BU57654" s="8"/>
    </row>
    <row r="57655" spans="68:73">
      <c r="BP57655" s="10"/>
      <c r="BQ57655" s="10"/>
      <c r="BR57655" s="10"/>
      <c r="BS57655" s="10"/>
      <c r="BT57655" s="10"/>
      <c r="BU57655" s="10"/>
    </row>
    <row r="57656" spans="68:73">
      <c r="BP57656" s="8"/>
      <c r="BQ57656" s="8"/>
      <c r="BR57656" s="8"/>
      <c r="BS57656" s="8"/>
      <c r="BT57656" s="8"/>
      <c r="BU57656" s="8"/>
    </row>
    <row r="57657" spans="68:73">
      <c r="BP57657" s="10"/>
      <c r="BQ57657" s="10"/>
      <c r="BR57657" s="10"/>
      <c r="BS57657" s="10"/>
      <c r="BT57657" s="10"/>
      <c r="BU57657" s="10"/>
    </row>
    <row r="57658" spans="68:73">
      <c r="BP57658" s="8"/>
      <c r="BQ57658" s="8"/>
      <c r="BR57658" s="8"/>
      <c r="BS57658" s="8"/>
      <c r="BT57658" s="8"/>
      <c r="BU57658" s="8"/>
    </row>
    <row r="57659" spans="68:73">
      <c r="BP57659" s="10"/>
      <c r="BQ57659" s="10"/>
      <c r="BR57659" s="10"/>
      <c r="BS57659" s="10"/>
      <c r="BT57659" s="10"/>
      <c r="BU57659" s="10"/>
    </row>
    <row r="57660" spans="68:73">
      <c r="BP57660" s="8"/>
      <c r="BQ57660" s="8"/>
      <c r="BR57660" s="8"/>
      <c r="BS57660" s="8"/>
      <c r="BT57660" s="8"/>
      <c r="BU57660" s="8"/>
    </row>
    <row r="57661" spans="68:73">
      <c r="BP57661" s="10"/>
      <c r="BQ57661" s="10"/>
      <c r="BR57661" s="10"/>
      <c r="BS57661" s="10"/>
      <c r="BT57661" s="10"/>
      <c r="BU57661" s="10"/>
    </row>
    <row r="57662" spans="68:73">
      <c r="BP57662" s="8"/>
      <c r="BQ57662" s="8"/>
      <c r="BR57662" s="8"/>
      <c r="BS57662" s="8"/>
      <c r="BT57662" s="8"/>
      <c r="BU57662" s="8"/>
    </row>
    <row r="57663" spans="68:73">
      <c r="BP57663" s="10"/>
      <c r="BQ57663" s="10"/>
      <c r="BR57663" s="10"/>
      <c r="BS57663" s="10"/>
      <c r="BT57663" s="10"/>
      <c r="BU57663" s="10"/>
    </row>
    <row r="57664" spans="68:73">
      <c r="BP57664" s="8"/>
      <c r="BQ57664" s="8"/>
      <c r="BR57664" s="8"/>
      <c r="BS57664" s="8"/>
      <c r="BT57664" s="8"/>
      <c r="BU57664" s="8"/>
    </row>
    <row r="57665" spans="68:73">
      <c r="BP57665" s="10"/>
      <c r="BQ57665" s="10"/>
      <c r="BR57665" s="10"/>
      <c r="BS57665" s="10"/>
      <c r="BT57665" s="10"/>
      <c r="BU57665" s="10"/>
    </row>
    <row r="57666" spans="68:73">
      <c r="BP57666" s="8"/>
      <c r="BQ57666" s="8"/>
      <c r="BR57666" s="8"/>
      <c r="BS57666" s="8"/>
      <c r="BT57666" s="8"/>
      <c r="BU57666" s="8"/>
    </row>
    <row r="57667" spans="68:73">
      <c r="BP57667" s="10"/>
      <c r="BQ57667" s="10"/>
      <c r="BR57667" s="10"/>
      <c r="BS57667" s="10"/>
      <c r="BT57667" s="10"/>
      <c r="BU57667" s="10"/>
    </row>
    <row r="57668" spans="68:73">
      <c r="BP57668" s="8"/>
      <c r="BQ57668" s="8"/>
      <c r="BR57668" s="8"/>
      <c r="BS57668" s="8"/>
      <c r="BT57668" s="8"/>
      <c r="BU57668" s="8"/>
    </row>
    <row r="57669" spans="68:73">
      <c r="BP57669" s="10"/>
      <c r="BQ57669" s="10"/>
      <c r="BR57669" s="10"/>
      <c r="BS57669" s="10"/>
      <c r="BT57669" s="10"/>
      <c r="BU57669" s="10"/>
    </row>
    <row r="57670" spans="68:73">
      <c r="BP57670" s="8"/>
      <c r="BQ57670" s="8"/>
      <c r="BR57670" s="8"/>
      <c r="BS57670" s="8"/>
      <c r="BT57670" s="8"/>
      <c r="BU57670" s="8"/>
    </row>
    <row r="57671" spans="68:73">
      <c r="BP57671" s="10"/>
      <c r="BQ57671" s="10"/>
      <c r="BR57671" s="10"/>
      <c r="BS57671" s="10"/>
      <c r="BT57671" s="10"/>
      <c r="BU57671" s="10"/>
    </row>
    <row r="57672" spans="68:73">
      <c r="BP57672" s="8"/>
      <c r="BQ57672" s="8"/>
      <c r="BR57672" s="8"/>
      <c r="BS57672" s="8"/>
      <c r="BT57672" s="8"/>
      <c r="BU57672" s="8"/>
    </row>
    <row r="57673" spans="68:73">
      <c r="BP57673" s="10"/>
      <c r="BQ57673" s="10"/>
      <c r="BR57673" s="10"/>
      <c r="BS57673" s="10"/>
      <c r="BT57673" s="10"/>
      <c r="BU57673" s="10"/>
    </row>
    <row r="57674" spans="68:73">
      <c r="BP57674" s="8"/>
      <c r="BQ57674" s="8"/>
      <c r="BR57674" s="8"/>
      <c r="BS57674" s="8"/>
      <c r="BT57674" s="8"/>
      <c r="BU57674" s="8"/>
    </row>
    <row r="57675" spans="68:73">
      <c r="BP57675" s="10"/>
      <c r="BQ57675" s="10"/>
      <c r="BR57675" s="10"/>
      <c r="BS57675" s="10"/>
      <c r="BT57675" s="10"/>
      <c r="BU57675" s="10"/>
    </row>
    <row r="57676" spans="68:73">
      <c r="BP57676" s="8"/>
      <c r="BQ57676" s="8"/>
      <c r="BR57676" s="8"/>
      <c r="BS57676" s="8"/>
      <c r="BT57676" s="8"/>
      <c r="BU57676" s="8"/>
    </row>
    <row r="57677" spans="68:73">
      <c r="BP57677" s="10"/>
      <c r="BQ57677" s="10"/>
      <c r="BR57677" s="10"/>
      <c r="BS57677" s="10"/>
      <c r="BT57677" s="10"/>
      <c r="BU57677" s="10"/>
    </row>
    <row r="57678" spans="68:73">
      <c r="BP57678" s="8"/>
      <c r="BQ57678" s="8"/>
      <c r="BR57678" s="8"/>
      <c r="BS57678" s="8"/>
      <c r="BT57678" s="8"/>
      <c r="BU57678" s="8"/>
    </row>
    <row r="57679" spans="68:73">
      <c r="BP57679" s="10"/>
      <c r="BQ57679" s="10"/>
      <c r="BR57679" s="10"/>
      <c r="BS57679" s="10"/>
      <c r="BT57679" s="10"/>
      <c r="BU57679" s="10"/>
    </row>
    <row r="57680" spans="68:73">
      <c r="BP57680" s="8"/>
      <c r="BQ57680" s="8"/>
      <c r="BR57680" s="8"/>
      <c r="BS57680" s="8"/>
      <c r="BT57680" s="8"/>
      <c r="BU57680" s="8"/>
    </row>
    <row r="57681" spans="68:73">
      <c r="BP57681" s="10"/>
      <c r="BQ57681" s="10"/>
      <c r="BR57681" s="10"/>
      <c r="BS57681" s="10"/>
      <c r="BT57681" s="10"/>
      <c r="BU57681" s="10"/>
    </row>
    <row r="57682" spans="68:73">
      <c r="BP57682" s="8"/>
      <c r="BQ57682" s="8"/>
      <c r="BR57682" s="8"/>
      <c r="BS57682" s="8"/>
      <c r="BT57682" s="8"/>
      <c r="BU57682" s="8"/>
    </row>
    <row r="57683" spans="68:73">
      <c r="BP57683" s="10"/>
      <c r="BQ57683" s="10"/>
      <c r="BR57683" s="10"/>
      <c r="BS57683" s="10"/>
      <c r="BT57683" s="10"/>
      <c r="BU57683" s="10"/>
    </row>
    <row r="57684" spans="68:73">
      <c r="BP57684" s="8"/>
      <c r="BQ57684" s="8"/>
      <c r="BR57684" s="8"/>
      <c r="BS57684" s="8"/>
      <c r="BT57684" s="8"/>
      <c r="BU57684" s="8"/>
    </row>
    <row r="57685" spans="68:73">
      <c r="BP57685" s="10"/>
      <c r="BQ57685" s="10"/>
      <c r="BR57685" s="10"/>
      <c r="BS57685" s="10"/>
      <c r="BT57685" s="10"/>
      <c r="BU57685" s="10"/>
    </row>
    <row r="57686" spans="68:73">
      <c r="BP57686" s="8"/>
      <c r="BQ57686" s="8"/>
      <c r="BR57686" s="8"/>
      <c r="BS57686" s="8"/>
      <c r="BT57686" s="8"/>
      <c r="BU57686" s="8"/>
    </row>
    <row r="57687" spans="68:73">
      <c r="BP57687" s="10"/>
      <c r="BQ57687" s="10"/>
      <c r="BR57687" s="10"/>
      <c r="BS57687" s="10"/>
      <c r="BT57687" s="10"/>
      <c r="BU57687" s="10"/>
    </row>
    <row r="57688" spans="68:73">
      <c r="BP57688" s="8"/>
      <c r="BQ57688" s="8"/>
      <c r="BR57688" s="8"/>
      <c r="BS57688" s="8"/>
      <c r="BT57688" s="8"/>
      <c r="BU57688" s="8"/>
    </row>
    <row r="57689" spans="68:73">
      <c r="BP57689" s="10"/>
      <c r="BQ57689" s="10"/>
      <c r="BR57689" s="10"/>
      <c r="BS57689" s="10"/>
      <c r="BT57689" s="10"/>
      <c r="BU57689" s="10"/>
    </row>
    <row r="57690" spans="68:73">
      <c r="BP57690" s="8"/>
      <c r="BQ57690" s="8"/>
      <c r="BR57690" s="8"/>
      <c r="BS57690" s="8"/>
      <c r="BT57690" s="8"/>
      <c r="BU57690" s="8"/>
    </row>
    <row r="57691" spans="68:73">
      <c r="BP57691" s="10"/>
      <c r="BQ57691" s="10"/>
      <c r="BR57691" s="10"/>
      <c r="BS57691" s="10"/>
      <c r="BT57691" s="10"/>
      <c r="BU57691" s="10"/>
    </row>
    <row r="57692" spans="68:73">
      <c r="BP57692" s="8"/>
      <c r="BQ57692" s="8"/>
      <c r="BR57692" s="8"/>
      <c r="BS57692" s="8"/>
      <c r="BT57692" s="8"/>
      <c r="BU57692" s="8"/>
    </row>
    <row r="57693" spans="68:73">
      <c r="BP57693" s="10"/>
      <c r="BQ57693" s="10"/>
      <c r="BR57693" s="10"/>
      <c r="BS57693" s="10"/>
      <c r="BT57693" s="10"/>
      <c r="BU57693" s="10"/>
    </row>
    <row r="57694" spans="68:73">
      <c r="BP57694" s="8"/>
      <c r="BQ57694" s="8"/>
      <c r="BR57694" s="8"/>
      <c r="BS57694" s="8"/>
      <c r="BT57694" s="8"/>
      <c r="BU57694" s="8"/>
    </row>
    <row r="57695" spans="68:73">
      <c r="BP57695" s="10"/>
      <c r="BQ57695" s="10"/>
      <c r="BR57695" s="10"/>
      <c r="BS57695" s="10"/>
      <c r="BT57695" s="10"/>
      <c r="BU57695" s="10"/>
    </row>
    <row r="57696" spans="68:73">
      <c r="BP57696" s="8"/>
      <c r="BQ57696" s="8"/>
      <c r="BR57696" s="8"/>
      <c r="BS57696" s="8"/>
      <c r="BT57696" s="8"/>
      <c r="BU57696" s="8"/>
    </row>
    <row r="57697" spans="68:73">
      <c r="BP57697" s="10"/>
      <c r="BQ57697" s="10"/>
      <c r="BR57697" s="10"/>
      <c r="BS57697" s="10"/>
      <c r="BT57697" s="10"/>
      <c r="BU57697" s="10"/>
    </row>
    <row r="57698" spans="68:73">
      <c r="BP57698" s="8"/>
      <c r="BQ57698" s="8"/>
      <c r="BR57698" s="8"/>
      <c r="BS57698" s="8"/>
      <c r="BT57698" s="8"/>
      <c r="BU57698" s="8"/>
    </row>
    <row r="57699" spans="68:73">
      <c r="BP57699" s="10"/>
      <c r="BQ57699" s="10"/>
      <c r="BR57699" s="10"/>
      <c r="BS57699" s="10"/>
      <c r="BT57699" s="10"/>
      <c r="BU57699" s="10"/>
    </row>
    <row r="57700" spans="68:73">
      <c r="BP57700" s="8"/>
      <c r="BQ57700" s="8"/>
      <c r="BR57700" s="8"/>
      <c r="BS57700" s="8"/>
      <c r="BT57700" s="8"/>
      <c r="BU57700" s="8"/>
    </row>
    <row r="57701" spans="68:73">
      <c r="BP57701" s="10"/>
      <c r="BQ57701" s="10"/>
      <c r="BR57701" s="10"/>
      <c r="BS57701" s="10"/>
      <c r="BT57701" s="10"/>
      <c r="BU57701" s="10"/>
    </row>
    <row r="57702" spans="68:73">
      <c r="BP57702" s="8"/>
      <c r="BQ57702" s="8"/>
      <c r="BR57702" s="8"/>
      <c r="BS57702" s="8"/>
      <c r="BT57702" s="8"/>
      <c r="BU57702" s="8"/>
    </row>
    <row r="57703" spans="68:73">
      <c r="BP57703" s="10"/>
      <c r="BQ57703" s="10"/>
      <c r="BR57703" s="10"/>
      <c r="BS57703" s="10"/>
      <c r="BT57703" s="10"/>
      <c r="BU57703" s="10"/>
    </row>
    <row r="57704" spans="68:73">
      <c r="BP57704" s="8"/>
      <c r="BQ57704" s="8"/>
      <c r="BR57704" s="8"/>
      <c r="BS57704" s="8"/>
      <c r="BT57704" s="8"/>
      <c r="BU57704" s="8"/>
    </row>
    <row r="57705" spans="68:73">
      <c r="BP57705" s="10"/>
      <c r="BQ57705" s="10"/>
      <c r="BR57705" s="10"/>
      <c r="BS57705" s="10"/>
      <c r="BT57705" s="10"/>
      <c r="BU57705" s="10"/>
    </row>
    <row r="57706" spans="68:73">
      <c r="BP57706" s="8"/>
      <c r="BQ57706" s="8"/>
      <c r="BR57706" s="8"/>
      <c r="BS57706" s="8"/>
      <c r="BT57706" s="8"/>
      <c r="BU57706" s="8"/>
    </row>
    <row r="57707" spans="68:73">
      <c r="BP57707" s="10"/>
      <c r="BQ57707" s="10"/>
      <c r="BR57707" s="10"/>
      <c r="BS57707" s="10"/>
      <c r="BT57707" s="10"/>
      <c r="BU57707" s="10"/>
    </row>
    <row r="57708" spans="68:73">
      <c r="BP57708" s="8"/>
      <c r="BQ57708" s="8"/>
      <c r="BR57708" s="8"/>
      <c r="BS57708" s="8"/>
      <c r="BT57708" s="8"/>
      <c r="BU57708" s="8"/>
    </row>
    <row r="57709" spans="68:73">
      <c r="BP57709" s="10"/>
      <c r="BQ57709" s="10"/>
      <c r="BR57709" s="10"/>
      <c r="BS57709" s="10"/>
      <c r="BT57709" s="10"/>
      <c r="BU57709" s="10"/>
    </row>
    <row r="57710" spans="68:73">
      <c r="BP57710" s="8"/>
      <c r="BQ57710" s="8"/>
      <c r="BR57710" s="8"/>
      <c r="BS57710" s="8"/>
      <c r="BT57710" s="8"/>
      <c r="BU57710" s="8"/>
    </row>
    <row r="57711" spans="68:73">
      <c r="BP57711" s="10"/>
      <c r="BQ57711" s="10"/>
      <c r="BR57711" s="10"/>
      <c r="BS57711" s="10"/>
      <c r="BT57711" s="10"/>
      <c r="BU57711" s="10"/>
    </row>
    <row r="57712" spans="68:73">
      <c r="BP57712" s="8"/>
      <c r="BQ57712" s="8"/>
      <c r="BR57712" s="8"/>
      <c r="BS57712" s="8"/>
      <c r="BT57712" s="8"/>
      <c r="BU57712" s="8"/>
    </row>
    <row r="57713" spans="68:73">
      <c r="BP57713" s="10"/>
      <c r="BQ57713" s="10"/>
      <c r="BR57713" s="10"/>
      <c r="BS57713" s="10"/>
      <c r="BT57713" s="10"/>
      <c r="BU57713" s="10"/>
    </row>
    <row r="57714" spans="68:73">
      <c r="BP57714" s="8"/>
      <c r="BQ57714" s="8"/>
      <c r="BR57714" s="8"/>
      <c r="BS57714" s="8"/>
      <c r="BT57714" s="8"/>
      <c r="BU57714" s="8"/>
    </row>
    <row r="57715" spans="68:73">
      <c r="BP57715" s="10"/>
      <c r="BQ57715" s="10"/>
      <c r="BR57715" s="10"/>
      <c r="BS57715" s="10"/>
      <c r="BT57715" s="10"/>
      <c r="BU57715" s="10"/>
    </row>
    <row r="57716" spans="68:73">
      <c r="BP57716" s="8"/>
      <c r="BQ57716" s="8"/>
      <c r="BR57716" s="8"/>
      <c r="BS57716" s="8"/>
      <c r="BT57716" s="8"/>
      <c r="BU57716" s="8"/>
    </row>
    <row r="57717" spans="68:73">
      <c r="BP57717" s="10"/>
      <c r="BQ57717" s="10"/>
      <c r="BR57717" s="10"/>
      <c r="BS57717" s="10"/>
      <c r="BT57717" s="10"/>
      <c r="BU57717" s="10"/>
    </row>
    <row r="57718" spans="68:73">
      <c r="BP57718" s="8"/>
      <c r="BQ57718" s="8"/>
      <c r="BR57718" s="8"/>
      <c r="BS57718" s="8"/>
      <c r="BT57718" s="8"/>
      <c r="BU57718" s="8"/>
    </row>
    <row r="57719" spans="68:73">
      <c r="BP57719" s="10"/>
      <c r="BQ57719" s="10"/>
      <c r="BR57719" s="10"/>
      <c r="BS57719" s="10"/>
      <c r="BT57719" s="10"/>
      <c r="BU57719" s="10"/>
    </row>
    <row r="57720" spans="68:73">
      <c r="BP57720" s="8"/>
      <c r="BQ57720" s="8"/>
      <c r="BR57720" s="8"/>
      <c r="BS57720" s="8"/>
      <c r="BT57720" s="8"/>
      <c r="BU57720" s="8"/>
    </row>
    <row r="57721" spans="68:73">
      <c r="BP57721" s="10"/>
      <c r="BQ57721" s="10"/>
      <c r="BR57721" s="10"/>
      <c r="BS57721" s="10"/>
      <c r="BT57721" s="10"/>
      <c r="BU57721" s="10"/>
    </row>
    <row r="57722" spans="68:73">
      <c r="BP57722" s="8"/>
      <c r="BQ57722" s="8"/>
      <c r="BR57722" s="8"/>
      <c r="BS57722" s="8"/>
      <c r="BT57722" s="8"/>
      <c r="BU57722" s="8"/>
    </row>
    <row r="57723" spans="68:73">
      <c r="BP57723" s="10"/>
      <c r="BQ57723" s="10"/>
      <c r="BR57723" s="10"/>
      <c r="BS57723" s="10"/>
      <c r="BT57723" s="10"/>
      <c r="BU57723" s="10"/>
    </row>
    <row r="57724" spans="68:73">
      <c r="BP57724" s="8"/>
      <c r="BQ57724" s="8"/>
      <c r="BR57724" s="8"/>
      <c r="BS57724" s="8"/>
      <c r="BT57724" s="8"/>
      <c r="BU57724" s="8"/>
    </row>
    <row r="57725" spans="68:73">
      <c r="BP57725" s="10"/>
      <c r="BQ57725" s="10"/>
      <c r="BR57725" s="10"/>
      <c r="BS57725" s="10"/>
      <c r="BT57725" s="10"/>
      <c r="BU57725" s="10"/>
    </row>
    <row r="57726" spans="68:73">
      <c r="BP57726" s="8"/>
      <c r="BQ57726" s="8"/>
      <c r="BR57726" s="8"/>
      <c r="BS57726" s="8"/>
      <c r="BT57726" s="8"/>
      <c r="BU57726" s="8"/>
    </row>
    <row r="57727" spans="68:73">
      <c r="BP57727" s="10"/>
      <c r="BQ57727" s="10"/>
      <c r="BR57727" s="10"/>
      <c r="BS57727" s="10"/>
      <c r="BT57727" s="10"/>
      <c r="BU57727" s="10"/>
    </row>
    <row r="57728" spans="68:73">
      <c r="BP57728" s="8"/>
      <c r="BQ57728" s="8"/>
      <c r="BR57728" s="8"/>
      <c r="BS57728" s="8"/>
      <c r="BT57728" s="8"/>
      <c r="BU57728" s="8"/>
    </row>
    <row r="57729" spans="68:73">
      <c r="BP57729" s="10"/>
      <c r="BQ57729" s="10"/>
      <c r="BR57729" s="10"/>
      <c r="BS57729" s="10"/>
      <c r="BT57729" s="10"/>
      <c r="BU57729" s="10"/>
    </row>
    <row r="57730" spans="68:73">
      <c r="BP57730" s="8"/>
      <c r="BQ57730" s="8"/>
      <c r="BR57730" s="8"/>
      <c r="BS57730" s="8"/>
      <c r="BT57730" s="8"/>
      <c r="BU57730" s="8"/>
    </row>
    <row r="57731" spans="68:73">
      <c r="BP57731" s="10"/>
      <c r="BQ57731" s="10"/>
      <c r="BR57731" s="10"/>
      <c r="BS57731" s="10"/>
      <c r="BT57731" s="10"/>
      <c r="BU57731" s="10"/>
    </row>
    <row r="57732" spans="68:73">
      <c r="BP57732" s="8"/>
      <c r="BQ57732" s="8"/>
      <c r="BR57732" s="8"/>
      <c r="BS57732" s="8"/>
      <c r="BT57732" s="8"/>
      <c r="BU57732" s="8"/>
    </row>
    <row r="57733" spans="68:73">
      <c r="BP57733" s="10"/>
      <c r="BQ57733" s="10"/>
      <c r="BR57733" s="10"/>
      <c r="BS57733" s="10"/>
      <c r="BT57733" s="10"/>
      <c r="BU57733" s="10"/>
    </row>
    <row r="57734" spans="68:73">
      <c r="BP57734" s="8"/>
      <c r="BQ57734" s="8"/>
      <c r="BR57734" s="8"/>
      <c r="BS57734" s="8"/>
      <c r="BT57734" s="8"/>
      <c r="BU57734" s="8"/>
    </row>
    <row r="57735" spans="68:73">
      <c r="BP57735" s="10"/>
      <c r="BQ57735" s="10"/>
      <c r="BR57735" s="10"/>
      <c r="BS57735" s="10"/>
      <c r="BT57735" s="10"/>
      <c r="BU57735" s="10"/>
    </row>
    <row r="57736" spans="68:73">
      <c r="BP57736" s="8"/>
      <c r="BQ57736" s="8"/>
      <c r="BR57736" s="8"/>
      <c r="BS57736" s="8"/>
      <c r="BT57736" s="8"/>
      <c r="BU57736" s="8"/>
    </row>
    <row r="57737" spans="68:73">
      <c r="BP57737" s="10"/>
      <c r="BQ57737" s="10"/>
      <c r="BR57737" s="10"/>
      <c r="BS57737" s="10"/>
      <c r="BT57737" s="10"/>
      <c r="BU57737" s="10"/>
    </row>
    <row r="57738" spans="68:73">
      <c r="BP57738" s="8"/>
      <c r="BQ57738" s="8"/>
      <c r="BR57738" s="8"/>
      <c r="BS57738" s="8"/>
      <c r="BT57738" s="8"/>
      <c r="BU57738" s="8"/>
    </row>
    <row r="57739" spans="68:73">
      <c r="BP57739" s="10"/>
      <c r="BQ57739" s="10"/>
      <c r="BR57739" s="10"/>
      <c r="BS57739" s="10"/>
      <c r="BT57739" s="10"/>
      <c r="BU57739" s="10"/>
    </row>
    <row r="57740" spans="68:73">
      <c r="BP57740" s="8"/>
      <c r="BQ57740" s="8"/>
      <c r="BR57740" s="8"/>
      <c r="BS57740" s="8"/>
      <c r="BT57740" s="8"/>
      <c r="BU57740" s="8"/>
    </row>
    <row r="57741" spans="68:73">
      <c r="BP57741" s="10"/>
      <c r="BQ57741" s="10"/>
      <c r="BR57741" s="10"/>
      <c r="BS57741" s="10"/>
      <c r="BT57741" s="10"/>
      <c r="BU57741" s="10"/>
    </row>
    <row r="57742" spans="68:73">
      <c r="BP57742" s="8"/>
      <c r="BQ57742" s="8"/>
      <c r="BR57742" s="8"/>
      <c r="BS57742" s="8"/>
      <c r="BT57742" s="8"/>
      <c r="BU57742" s="8"/>
    </row>
    <row r="57743" spans="68:73">
      <c r="BP57743" s="10"/>
      <c r="BQ57743" s="10"/>
      <c r="BR57743" s="10"/>
      <c r="BS57743" s="10"/>
      <c r="BT57743" s="10"/>
      <c r="BU57743" s="10"/>
    </row>
    <row r="57744" spans="68:73">
      <c r="BP57744" s="8"/>
      <c r="BQ57744" s="8"/>
      <c r="BR57744" s="8"/>
      <c r="BS57744" s="8"/>
      <c r="BT57744" s="8"/>
      <c r="BU57744" s="8"/>
    </row>
    <row r="57745" spans="68:73">
      <c r="BP57745" s="10"/>
      <c r="BQ57745" s="10"/>
      <c r="BR57745" s="10"/>
      <c r="BS57745" s="10"/>
      <c r="BT57745" s="10"/>
      <c r="BU57745" s="10"/>
    </row>
    <row r="57746" spans="68:73">
      <c r="BP57746" s="8"/>
      <c r="BQ57746" s="8"/>
      <c r="BR57746" s="8"/>
      <c r="BS57746" s="8"/>
      <c r="BT57746" s="8"/>
      <c r="BU57746" s="8"/>
    </row>
    <row r="57747" spans="68:73">
      <c r="BP57747" s="10"/>
      <c r="BQ57747" s="10"/>
      <c r="BR57747" s="10"/>
      <c r="BS57747" s="10"/>
      <c r="BT57747" s="10"/>
      <c r="BU57747" s="10"/>
    </row>
    <row r="57748" spans="68:73">
      <c r="BP57748" s="8"/>
      <c r="BQ57748" s="8"/>
      <c r="BR57748" s="8"/>
      <c r="BS57748" s="8"/>
      <c r="BT57748" s="8"/>
      <c r="BU57748" s="8"/>
    </row>
    <row r="57749" spans="68:73">
      <c r="BP57749" s="10"/>
      <c r="BQ57749" s="10"/>
      <c r="BR57749" s="10"/>
      <c r="BS57749" s="10"/>
      <c r="BT57749" s="10"/>
      <c r="BU57749" s="10"/>
    </row>
    <row r="57750" spans="68:73">
      <c r="BP57750" s="8"/>
      <c r="BQ57750" s="8"/>
      <c r="BR57750" s="8"/>
      <c r="BS57750" s="8"/>
      <c r="BT57750" s="8"/>
      <c r="BU57750" s="8"/>
    </row>
    <row r="57751" spans="68:73">
      <c r="BP57751" s="10"/>
      <c r="BQ57751" s="10"/>
      <c r="BR57751" s="10"/>
      <c r="BS57751" s="10"/>
      <c r="BT57751" s="10"/>
      <c r="BU57751" s="10"/>
    </row>
    <row r="57752" spans="68:73">
      <c r="BP57752" s="8"/>
      <c r="BQ57752" s="8"/>
      <c r="BR57752" s="8"/>
      <c r="BS57752" s="8"/>
      <c r="BT57752" s="8"/>
      <c r="BU57752" s="8"/>
    </row>
    <row r="57753" spans="68:73">
      <c r="BP57753" s="10"/>
      <c r="BQ57753" s="10"/>
      <c r="BR57753" s="10"/>
      <c r="BS57753" s="10"/>
      <c r="BT57753" s="10"/>
      <c r="BU57753" s="10"/>
    </row>
    <row r="57754" spans="68:73">
      <c r="BP57754" s="8"/>
      <c r="BQ57754" s="8"/>
      <c r="BR57754" s="8"/>
      <c r="BS57754" s="8"/>
      <c r="BT57754" s="8"/>
      <c r="BU57754" s="8"/>
    </row>
    <row r="57755" spans="68:73">
      <c r="BP57755" s="10"/>
      <c r="BQ57755" s="10"/>
      <c r="BR57755" s="10"/>
      <c r="BS57755" s="10"/>
      <c r="BT57755" s="10"/>
      <c r="BU57755" s="10"/>
    </row>
    <row r="57756" spans="68:73">
      <c r="BP57756" s="8"/>
      <c r="BQ57756" s="8"/>
      <c r="BR57756" s="8"/>
      <c r="BS57756" s="8"/>
      <c r="BT57756" s="8"/>
      <c r="BU57756" s="8"/>
    </row>
    <row r="57757" spans="68:73">
      <c r="BP57757" s="10"/>
      <c r="BQ57757" s="10"/>
      <c r="BR57757" s="10"/>
      <c r="BS57757" s="10"/>
      <c r="BT57757" s="10"/>
      <c r="BU57757" s="10"/>
    </row>
    <row r="57758" spans="68:73">
      <c r="BP57758" s="8"/>
      <c r="BQ57758" s="8"/>
      <c r="BR57758" s="8"/>
      <c r="BS57758" s="8"/>
      <c r="BT57758" s="8"/>
      <c r="BU57758" s="8"/>
    </row>
    <row r="57759" spans="68:73">
      <c r="BP57759" s="10"/>
      <c r="BQ57759" s="10"/>
      <c r="BR57759" s="10"/>
      <c r="BS57759" s="10"/>
      <c r="BT57759" s="10"/>
      <c r="BU57759" s="10"/>
    </row>
    <row r="57760" spans="68:73">
      <c r="BP57760" s="8"/>
      <c r="BQ57760" s="8"/>
      <c r="BR57760" s="8"/>
      <c r="BS57760" s="8"/>
      <c r="BT57760" s="8"/>
      <c r="BU57760" s="8"/>
    </row>
    <row r="57761" spans="68:73">
      <c r="BP57761" s="10"/>
      <c r="BQ57761" s="10"/>
      <c r="BR57761" s="10"/>
      <c r="BS57761" s="10"/>
      <c r="BT57761" s="10"/>
      <c r="BU57761" s="10"/>
    </row>
    <row r="57762" spans="68:73">
      <c r="BP57762" s="8"/>
      <c r="BQ57762" s="8"/>
      <c r="BR57762" s="8"/>
      <c r="BS57762" s="8"/>
      <c r="BT57762" s="8"/>
      <c r="BU57762" s="8"/>
    </row>
    <row r="57763" spans="68:73">
      <c r="BP57763" s="10"/>
      <c r="BQ57763" s="10"/>
      <c r="BR57763" s="10"/>
      <c r="BS57763" s="10"/>
      <c r="BT57763" s="10"/>
      <c r="BU57763" s="10"/>
    </row>
    <row r="57764" spans="68:73">
      <c r="BP57764" s="8"/>
      <c r="BQ57764" s="8"/>
      <c r="BR57764" s="8"/>
      <c r="BS57764" s="8"/>
      <c r="BT57764" s="8"/>
      <c r="BU57764" s="8"/>
    </row>
    <row r="57765" spans="68:73">
      <c r="BP57765" s="10"/>
      <c r="BQ57765" s="10"/>
      <c r="BR57765" s="10"/>
      <c r="BS57765" s="10"/>
      <c r="BT57765" s="10"/>
      <c r="BU57765" s="10"/>
    </row>
    <row r="57766" spans="68:73">
      <c r="BP57766" s="8"/>
      <c r="BQ57766" s="8"/>
      <c r="BR57766" s="8"/>
      <c r="BS57766" s="8"/>
      <c r="BT57766" s="8"/>
      <c r="BU57766" s="8"/>
    </row>
    <row r="57767" spans="68:73">
      <c r="BP57767" s="10"/>
      <c r="BQ57767" s="10"/>
      <c r="BR57767" s="10"/>
      <c r="BS57767" s="10"/>
      <c r="BT57767" s="10"/>
      <c r="BU57767" s="10"/>
    </row>
    <row r="57768" spans="68:73">
      <c r="BP57768" s="8"/>
      <c r="BQ57768" s="8"/>
      <c r="BR57768" s="8"/>
      <c r="BS57768" s="8"/>
      <c r="BT57768" s="8"/>
      <c r="BU57768" s="8"/>
    </row>
    <row r="57769" spans="68:73">
      <c r="BP57769" s="10"/>
      <c r="BQ57769" s="10"/>
      <c r="BR57769" s="10"/>
      <c r="BS57769" s="10"/>
      <c r="BT57769" s="10"/>
      <c r="BU57769" s="10"/>
    </row>
    <row r="57770" spans="68:73">
      <c r="BP57770" s="8"/>
      <c r="BQ57770" s="8"/>
      <c r="BR57770" s="8"/>
      <c r="BS57770" s="8"/>
      <c r="BT57770" s="8"/>
      <c r="BU57770" s="8"/>
    </row>
    <row r="57771" spans="68:73">
      <c r="BP57771" s="10"/>
      <c r="BQ57771" s="10"/>
      <c r="BR57771" s="10"/>
      <c r="BS57771" s="10"/>
      <c r="BT57771" s="10"/>
      <c r="BU57771" s="10"/>
    </row>
    <row r="57772" spans="68:73">
      <c r="BP57772" s="8"/>
      <c r="BQ57772" s="8"/>
      <c r="BR57772" s="8"/>
      <c r="BS57772" s="8"/>
      <c r="BT57772" s="8"/>
      <c r="BU57772" s="8"/>
    </row>
    <row r="57773" spans="68:73">
      <c r="BP57773" s="10"/>
      <c r="BQ57773" s="10"/>
      <c r="BR57773" s="10"/>
      <c r="BS57773" s="10"/>
      <c r="BT57773" s="10"/>
      <c r="BU57773" s="10"/>
    </row>
    <row r="57774" spans="68:73">
      <c r="BP57774" s="8"/>
      <c r="BQ57774" s="8"/>
      <c r="BR57774" s="8"/>
      <c r="BS57774" s="8"/>
      <c r="BT57774" s="8"/>
      <c r="BU57774" s="8"/>
    </row>
    <row r="57775" spans="68:73">
      <c r="BP57775" s="10"/>
      <c r="BQ57775" s="10"/>
      <c r="BR57775" s="10"/>
      <c r="BS57775" s="10"/>
      <c r="BT57775" s="10"/>
      <c r="BU57775" s="10"/>
    </row>
    <row r="57776" spans="68:73">
      <c r="BP57776" s="8"/>
      <c r="BQ57776" s="8"/>
      <c r="BR57776" s="8"/>
      <c r="BS57776" s="8"/>
      <c r="BT57776" s="8"/>
      <c r="BU57776" s="8"/>
    </row>
    <row r="57777" spans="68:73">
      <c r="BP57777" s="10"/>
      <c r="BQ57777" s="10"/>
      <c r="BR57777" s="10"/>
      <c r="BS57777" s="10"/>
      <c r="BT57777" s="10"/>
      <c r="BU57777" s="10"/>
    </row>
    <row r="57778" spans="68:73">
      <c r="BP57778" s="8"/>
      <c r="BQ57778" s="8"/>
      <c r="BR57778" s="8"/>
      <c r="BS57778" s="8"/>
      <c r="BT57778" s="8"/>
      <c r="BU57778" s="8"/>
    </row>
    <row r="57779" spans="68:73">
      <c r="BP57779" s="10"/>
      <c r="BQ57779" s="10"/>
      <c r="BR57779" s="10"/>
      <c r="BS57779" s="10"/>
      <c r="BT57779" s="10"/>
      <c r="BU57779" s="10"/>
    </row>
    <row r="57780" spans="68:73">
      <c r="BP57780" s="8"/>
      <c r="BQ57780" s="8"/>
      <c r="BR57780" s="8"/>
      <c r="BS57780" s="8"/>
      <c r="BT57780" s="8"/>
      <c r="BU57780" s="8"/>
    </row>
    <row r="57781" spans="68:73">
      <c r="BP57781" s="10"/>
      <c r="BQ57781" s="10"/>
      <c r="BR57781" s="10"/>
      <c r="BS57781" s="10"/>
      <c r="BT57781" s="10"/>
      <c r="BU57781" s="10"/>
    </row>
    <row r="57782" spans="68:73">
      <c r="BP57782" s="8"/>
      <c r="BQ57782" s="8"/>
      <c r="BR57782" s="8"/>
      <c r="BS57782" s="8"/>
      <c r="BT57782" s="8"/>
      <c r="BU57782" s="8"/>
    </row>
    <row r="57783" spans="68:73">
      <c r="BP57783" s="10"/>
      <c r="BQ57783" s="10"/>
      <c r="BR57783" s="10"/>
      <c r="BS57783" s="10"/>
      <c r="BT57783" s="10"/>
      <c r="BU57783" s="10"/>
    </row>
    <row r="57784" spans="68:73">
      <c r="BP57784" s="8"/>
      <c r="BQ57784" s="8"/>
      <c r="BR57784" s="8"/>
      <c r="BS57784" s="8"/>
      <c r="BT57784" s="8"/>
      <c r="BU57784" s="8"/>
    </row>
    <row r="57785" spans="68:73">
      <c r="BP57785" s="10"/>
      <c r="BQ57785" s="10"/>
      <c r="BR57785" s="10"/>
      <c r="BS57785" s="10"/>
      <c r="BT57785" s="10"/>
      <c r="BU57785" s="10"/>
    </row>
    <row r="57786" spans="68:73">
      <c r="BP57786" s="8"/>
      <c r="BQ57786" s="8"/>
      <c r="BR57786" s="8"/>
      <c r="BS57786" s="8"/>
      <c r="BT57786" s="8"/>
      <c r="BU57786" s="8"/>
    </row>
    <row r="57787" spans="68:73">
      <c r="BP57787" s="10"/>
      <c r="BQ57787" s="10"/>
      <c r="BR57787" s="10"/>
      <c r="BS57787" s="10"/>
      <c r="BT57787" s="10"/>
      <c r="BU57787" s="10"/>
    </row>
    <row r="57788" spans="68:73">
      <c r="BP57788" s="8"/>
      <c r="BQ57788" s="8"/>
      <c r="BR57788" s="8"/>
      <c r="BS57788" s="8"/>
      <c r="BT57788" s="8"/>
      <c r="BU57788" s="8"/>
    </row>
    <row r="57789" spans="68:73">
      <c r="BP57789" s="10"/>
      <c r="BQ57789" s="10"/>
      <c r="BR57789" s="10"/>
      <c r="BS57789" s="10"/>
      <c r="BT57789" s="10"/>
      <c r="BU57789" s="10"/>
    </row>
    <row r="57790" spans="68:73">
      <c r="BP57790" s="8"/>
      <c r="BQ57790" s="8"/>
      <c r="BR57790" s="8"/>
      <c r="BS57790" s="8"/>
      <c r="BT57790" s="8"/>
      <c r="BU57790" s="8"/>
    </row>
    <row r="57791" spans="68:73">
      <c r="BP57791" s="10"/>
      <c r="BQ57791" s="10"/>
      <c r="BR57791" s="10"/>
      <c r="BS57791" s="10"/>
      <c r="BT57791" s="10"/>
      <c r="BU57791" s="10"/>
    </row>
    <row r="57792" spans="68:73">
      <c r="BP57792" s="8"/>
      <c r="BQ57792" s="8"/>
      <c r="BR57792" s="8"/>
      <c r="BS57792" s="8"/>
      <c r="BT57792" s="8"/>
      <c r="BU57792" s="8"/>
    </row>
    <row r="57793" spans="68:73">
      <c r="BP57793" s="10"/>
      <c r="BQ57793" s="10"/>
      <c r="BR57793" s="10"/>
      <c r="BS57793" s="10"/>
      <c r="BT57793" s="10"/>
      <c r="BU57793" s="10"/>
    </row>
    <row r="57794" spans="68:73">
      <c r="BP57794" s="8"/>
      <c r="BQ57794" s="8"/>
      <c r="BR57794" s="8"/>
      <c r="BS57794" s="8"/>
      <c r="BT57794" s="8"/>
      <c r="BU57794" s="8"/>
    </row>
    <row r="57795" spans="68:73">
      <c r="BP57795" s="10"/>
      <c r="BQ57795" s="10"/>
      <c r="BR57795" s="10"/>
      <c r="BS57795" s="10"/>
      <c r="BT57795" s="10"/>
      <c r="BU57795" s="10"/>
    </row>
    <row r="57796" spans="68:73">
      <c r="BP57796" s="8"/>
      <c r="BQ57796" s="8"/>
      <c r="BR57796" s="8"/>
      <c r="BS57796" s="8"/>
      <c r="BT57796" s="8"/>
      <c r="BU57796" s="8"/>
    </row>
    <row r="57797" spans="68:73">
      <c r="BP57797" s="10"/>
      <c r="BQ57797" s="10"/>
      <c r="BR57797" s="10"/>
      <c r="BS57797" s="10"/>
      <c r="BT57797" s="10"/>
      <c r="BU57797" s="10"/>
    </row>
    <row r="57798" spans="68:73">
      <c r="BP57798" s="8"/>
      <c r="BQ57798" s="8"/>
      <c r="BR57798" s="8"/>
      <c r="BS57798" s="8"/>
      <c r="BT57798" s="8"/>
      <c r="BU57798" s="8"/>
    </row>
    <row r="57799" spans="68:73">
      <c r="BP57799" s="10"/>
      <c r="BQ57799" s="10"/>
      <c r="BR57799" s="10"/>
      <c r="BS57799" s="10"/>
      <c r="BT57799" s="10"/>
      <c r="BU57799" s="10"/>
    </row>
    <row r="57800" spans="68:73">
      <c r="BP57800" s="8"/>
      <c r="BQ57800" s="8"/>
      <c r="BR57800" s="8"/>
      <c r="BS57800" s="8"/>
      <c r="BT57800" s="8"/>
      <c r="BU57800" s="8"/>
    </row>
    <row r="57801" spans="68:73">
      <c r="BP57801" s="10"/>
      <c r="BQ57801" s="10"/>
      <c r="BR57801" s="10"/>
      <c r="BS57801" s="10"/>
      <c r="BT57801" s="10"/>
      <c r="BU57801" s="10"/>
    </row>
    <row r="57802" spans="68:73">
      <c r="BP57802" s="8"/>
      <c r="BQ57802" s="8"/>
      <c r="BR57802" s="8"/>
      <c r="BS57802" s="8"/>
      <c r="BT57802" s="8"/>
      <c r="BU57802" s="8"/>
    </row>
    <row r="57803" spans="68:73">
      <c r="BP57803" s="10"/>
      <c r="BQ57803" s="10"/>
      <c r="BR57803" s="10"/>
      <c r="BS57803" s="10"/>
      <c r="BT57803" s="10"/>
      <c r="BU57803" s="10"/>
    </row>
    <row r="57804" spans="68:73">
      <c r="BP57804" s="8"/>
      <c r="BQ57804" s="8"/>
      <c r="BR57804" s="8"/>
      <c r="BS57804" s="8"/>
      <c r="BT57804" s="8"/>
      <c r="BU57804" s="8"/>
    </row>
    <row r="57805" spans="68:73">
      <c r="BP57805" s="10"/>
      <c r="BQ57805" s="10"/>
      <c r="BR57805" s="10"/>
      <c r="BS57805" s="10"/>
      <c r="BT57805" s="10"/>
      <c r="BU57805" s="10"/>
    </row>
    <row r="57806" spans="68:73">
      <c r="BP57806" s="8"/>
      <c r="BQ57806" s="8"/>
      <c r="BR57806" s="8"/>
      <c r="BS57806" s="8"/>
      <c r="BT57806" s="8"/>
      <c r="BU57806" s="8"/>
    </row>
    <row r="57807" spans="68:73">
      <c r="BP57807" s="10"/>
      <c r="BQ57807" s="10"/>
      <c r="BR57807" s="10"/>
      <c r="BS57807" s="10"/>
      <c r="BT57807" s="10"/>
      <c r="BU57807" s="10"/>
    </row>
    <row r="57808" spans="68:73">
      <c r="BP57808" s="8"/>
      <c r="BQ57808" s="8"/>
      <c r="BR57808" s="8"/>
      <c r="BS57808" s="8"/>
      <c r="BT57808" s="8"/>
      <c r="BU57808" s="8"/>
    </row>
    <row r="57809" spans="68:73">
      <c r="BP57809" s="10"/>
      <c r="BQ57809" s="10"/>
      <c r="BR57809" s="10"/>
      <c r="BS57809" s="10"/>
      <c r="BT57809" s="10"/>
      <c r="BU57809" s="10"/>
    </row>
    <row r="57810" spans="68:73">
      <c r="BP57810" s="8"/>
      <c r="BQ57810" s="8"/>
      <c r="BR57810" s="8"/>
      <c r="BS57810" s="8"/>
      <c r="BT57810" s="8"/>
      <c r="BU57810" s="8"/>
    </row>
    <row r="57811" spans="68:73">
      <c r="BP57811" s="10"/>
      <c r="BQ57811" s="10"/>
      <c r="BR57811" s="10"/>
      <c r="BS57811" s="10"/>
      <c r="BT57811" s="10"/>
      <c r="BU57811" s="10"/>
    </row>
    <row r="57812" spans="68:73">
      <c r="BP57812" s="8"/>
      <c r="BQ57812" s="8"/>
      <c r="BR57812" s="8"/>
      <c r="BS57812" s="8"/>
      <c r="BT57812" s="8"/>
      <c r="BU57812" s="8"/>
    </row>
    <row r="57813" spans="68:73">
      <c r="BP57813" s="10"/>
      <c r="BQ57813" s="10"/>
      <c r="BR57813" s="10"/>
      <c r="BS57813" s="10"/>
      <c r="BT57813" s="10"/>
      <c r="BU57813" s="10"/>
    </row>
    <row r="57814" spans="68:73">
      <c r="BP57814" s="8"/>
      <c r="BQ57814" s="8"/>
      <c r="BR57814" s="8"/>
      <c r="BS57814" s="8"/>
      <c r="BT57814" s="8"/>
      <c r="BU57814" s="8"/>
    </row>
    <row r="57815" spans="68:73">
      <c r="BP57815" s="10"/>
      <c r="BQ57815" s="10"/>
      <c r="BR57815" s="10"/>
      <c r="BS57815" s="10"/>
      <c r="BT57815" s="10"/>
      <c r="BU57815" s="10"/>
    </row>
    <row r="57816" spans="68:73">
      <c r="BP57816" s="8"/>
      <c r="BQ57816" s="8"/>
      <c r="BR57816" s="8"/>
      <c r="BS57816" s="8"/>
      <c r="BT57816" s="8"/>
      <c r="BU57816" s="8"/>
    </row>
    <row r="57817" spans="68:73">
      <c r="BP57817" s="10"/>
      <c r="BQ57817" s="10"/>
      <c r="BR57817" s="10"/>
      <c r="BS57817" s="10"/>
      <c r="BT57817" s="10"/>
      <c r="BU57817" s="10"/>
    </row>
    <row r="57818" spans="68:73">
      <c r="BP57818" s="8"/>
      <c r="BQ57818" s="8"/>
      <c r="BR57818" s="8"/>
      <c r="BS57818" s="8"/>
      <c r="BT57818" s="8"/>
      <c r="BU57818" s="8"/>
    </row>
    <row r="57819" spans="68:73">
      <c r="BP57819" s="10"/>
      <c r="BQ57819" s="10"/>
      <c r="BR57819" s="10"/>
      <c r="BS57819" s="10"/>
      <c r="BT57819" s="10"/>
      <c r="BU57819" s="10"/>
    </row>
    <row r="57820" spans="68:73">
      <c r="BP57820" s="8"/>
      <c r="BQ57820" s="8"/>
      <c r="BR57820" s="8"/>
      <c r="BS57820" s="8"/>
      <c r="BT57820" s="8"/>
      <c r="BU57820" s="8"/>
    </row>
    <row r="57821" spans="68:73">
      <c r="BP57821" s="10"/>
      <c r="BQ57821" s="10"/>
      <c r="BR57821" s="10"/>
      <c r="BS57821" s="10"/>
      <c r="BT57821" s="10"/>
      <c r="BU57821" s="10"/>
    </row>
    <row r="57822" spans="68:73">
      <c r="BP57822" s="8"/>
      <c r="BQ57822" s="8"/>
      <c r="BR57822" s="8"/>
      <c r="BS57822" s="8"/>
      <c r="BT57822" s="8"/>
      <c r="BU57822" s="8"/>
    </row>
    <row r="57823" spans="68:73">
      <c r="BP57823" s="10"/>
      <c r="BQ57823" s="10"/>
      <c r="BR57823" s="10"/>
      <c r="BS57823" s="10"/>
      <c r="BT57823" s="10"/>
      <c r="BU57823" s="10"/>
    </row>
    <row r="57824" spans="68:73">
      <c r="BP57824" s="8"/>
      <c r="BQ57824" s="8"/>
      <c r="BR57824" s="8"/>
      <c r="BS57824" s="8"/>
      <c r="BT57824" s="8"/>
      <c r="BU57824" s="8"/>
    </row>
    <row r="57825" spans="68:73">
      <c r="BP57825" s="10"/>
      <c r="BQ57825" s="10"/>
      <c r="BR57825" s="10"/>
      <c r="BS57825" s="10"/>
      <c r="BT57825" s="10"/>
      <c r="BU57825" s="10"/>
    </row>
    <row r="57826" spans="68:73">
      <c r="BP57826" s="8"/>
      <c r="BQ57826" s="8"/>
      <c r="BR57826" s="8"/>
      <c r="BS57826" s="8"/>
      <c r="BT57826" s="8"/>
      <c r="BU57826" s="8"/>
    </row>
    <row r="57827" spans="68:73">
      <c r="BP57827" s="10"/>
      <c r="BQ57827" s="10"/>
      <c r="BR57827" s="10"/>
      <c r="BS57827" s="10"/>
      <c r="BT57827" s="10"/>
      <c r="BU57827" s="10"/>
    </row>
    <row r="57828" spans="68:73">
      <c r="BP57828" s="8"/>
      <c r="BQ57828" s="8"/>
      <c r="BR57828" s="8"/>
      <c r="BS57828" s="8"/>
      <c r="BT57828" s="8"/>
      <c r="BU57828" s="8"/>
    </row>
    <row r="57829" spans="68:73">
      <c r="BP57829" s="10"/>
      <c r="BQ57829" s="10"/>
      <c r="BR57829" s="10"/>
      <c r="BS57829" s="10"/>
      <c r="BT57829" s="10"/>
      <c r="BU57829" s="10"/>
    </row>
    <row r="57830" spans="68:73">
      <c r="BP57830" s="8"/>
      <c r="BQ57830" s="8"/>
      <c r="BR57830" s="8"/>
      <c r="BS57830" s="8"/>
      <c r="BT57830" s="8"/>
      <c r="BU57830" s="8"/>
    </row>
    <row r="57831" spans="68:73">
      <c r="BP57831" s="10"/>
      <c r="BQ57831" s="10"/>
      <c r="BR57831" s="10"/>
      <c r="BS57831" s="10"/>
      <c r="BT57831" s="10"/>
      <c r="BU57831" s="10"/>
    </row>
    <row r="57832" spans="68:73">
      <c r="BP57832" s="8"/>
      <c r="BQ57832" s="8"/>
      <c r="BR57832" s="8"/>
      <c r="BS57832" s="8"/>
      <c r="BT57832" s="8"/>
      <c r="BU57832" s="8"/>
    </row>
    <row r="57833" spans="68:73">
      <c r="BP57833" s="10"/>
      <c r="BQ57833" s="10"/>
      <c r="BR57833" s="10"/>
      <c r="BS57833" s="10"/>
      <c r="BT57833" s="10"/>
      <c r="BU57833" s="10"/>
    </row>
    <row r="57834" spans="68:73">
      <c r="BP57834" s="8"/>
      <c r="BQ57834" s="8"/>
      <c r="BR57834" s="8"/>
      <c r="BS57834" s="8"/>
      <c r="BT57834" s="8"/>
      <c r="BU57834" s="8"/>
    </row>
    <row r="57835" spans="68:73">
      <c r="BP57835" s="10"/>
      <c r="BQ57835" s="10"/>
      <c r="BR57835" s="10"/>
      <c r="BS57835" s="10"/>
      <c r="BT57835" s="10"/>
      <c r="BU57835" s="10"/>
    </row>
    <row r="57836" spans="68:73">
      <c r="BP57836" s="8"/>
      <c r="BQ57836" s="8"/>
      <c r="BR57836" s="8"/>
      <c r="BS57836" s="8"/>
      <c r="BT57836" s="8"/>
      <c r="BU57836" s="8"/>
    </row>
    <row r="57837" spans="68:73">
      <c r="BP57837" s="10"/>
      <c r="BQ57837" s="10"/>
      <c r="BR57837" s="10"/>
      <c r="BS57837" s="10"/>
      <c r="BT57837" s="10"/>
      <c r="BU57837" s="10"/>
    </row>
    <row r="57838" spans="68:73">
      <c r="BP57838" s="8"/>
      <c r="BQ57838" s="8"/>
      <c r="BR57838" s="8"/>
      <c r="BS57838" s="8"/>
      <c r="BT57838" s="8"/>
      <c r="BU57838" s="8"/>
    </row>
    <row r="57839" spans="68:73">
      <c r="BP57839" s="10"/>
      <c r="BQ57839" s="10"/>
      <c r="BR57839" s="10"/>
      <c r="BS57839" s="10"/>
      <c r="BT57839" s="10"/>
      <c r="BU57839" s="10"/>
    </row>
    <row r="57840" spans="68:73">
      <c r="BP57840" s="8"/>
      <c r="BQ57840" s="8"/>
      <c r="BR57840" s="8"/>
      <c r="BS57840" s="8"/>
      <c r="BT57840" s="8"/>
      <c r="BU57840" s="8"/>
    </row>
    <row r="57841" spans="68:73">
      <c r="BP57841" s="10"/>
      <c r="BQ57841" s="10"/>
      <c r="BR57841" s="10"/>
      <c r="BS57841" s="10"/>
      <c r="BT57841" s="10"/>
      <c r="BU57841" s="10"/>
    </row>
    <row r="57842" spans="68:73">
      <c r="BP57842" s="8"/>
      <c r="BQ57842" s="8"/>
      <c r="BR57842" s="8"/>
      <c r="BS57842" s="8"/>
      <c r="BT57842" s="8"/>
      <c r="BU57842" s="8"/>
    </row>
    <row r="57843" spans="68:73">
      <c r="BP57843" s="10"/>
      <c r="BQ57843" s="10"/>
      <c r="BR57843" s="10"/>
      <c r="BS57843" s="10"/>
      <c r="BT57843" s="10"/>
      <c r="BU57843" s="10"/>
    </row>
    <row r="57844" spans="68:73">
      <c r="BP57844" s="8"/>
      <c r="BQ57844" s="8"/>
      <c r="BR57844" s="8"/>
      <c r="BS57844" s="8"/>
      <c r="BT57844" s="8"/>
      <c r="BU57844" s="8"/>
    </row>
    <row r="57845" spans="68:73">
      <c r="BP57845" s="10"/>
      <c r="BQ57845" s="10"/>
      <c r="BR57845" s="10"/>
      <c r="BS57845" s="10"/>
      <c r="BT57845" s="10"/>
      <c r="BU57845" s="10"/>
    </row>
    <row r="57846" spans="68:73">
      <c r="BP57846" s="8"/>
      <c r="BQ57846" s="8"/>
      <c r="BR57846" s="8"/>
      <c r="BS57846" s="8"/>
      <c r="BT57846" s="8"/>
      <c r="BU57846" s="8"/>
    </row>
    <row r="57847" spans="68:73">
      <c r="BP57847" s="10"/>
      <c r="BQ57847" s="10"/>
      <c r="BR57847" s="10"/>
      <c r="BS57847" s="10"/>
      <c r="BT57847" s="10"/>
      <c r="BU57847" s="10"/>
    </row>
    <row r="57848" spans="68:73">
      <c r="BP57848" s="8"/>
      <c r="BQ57848" s="8"/>
      <c r="BR57848" s="8"/>
      <c r="BS57848" s="8"/>
      <c r="BT57848" s="8"/>
      <c r="BU57848" s="8"/>
    </row>
    <row r="57849" spans="68:73">
      <c r="BP57849" s="10"/>
      <c r="BQ57849" s="10"/>
      <c r="BR57849" s="10"/>
      <c r="BS57849" s="10"/>
      <c r="BT57849" s="10"/>
      <c r="BU57849" s="10"/>
    </row>
    <row r="57850" spans="68:73">
      <c r="BP57850" s="8"/>
      <c r="BQ57850" s="8"/>
      <c r="BR57850" s="8"/>
      <c r="BS57850" s="8"/>
      <c r="BT57850" s="8"/>
      <c r="BU57850" s="8"/>
    </row>
    <row r="57851" spans="68:73">
      <c r="BP57851" s="10"/>
      <c r="BQ57851" s="10"/>
      <c r="BR57851" s="10"/>
      <c r="BS57851" s="10"/>
      <c r="BT57851" s="10"/>
      <c r="BU57851" s="10"/>
    </row>
    <row r="57852" spans="68:73">
      <c r="BP57852" s="8"/>
      <c r="BQ57852" s="8"/>
      <c r="BR57852" s="8"/>
      <c r="BS57852" s="8"/>
      <c r="BT57852" s="8"/>
      <c r="BU57852" s="8"/>
    </row>
    <row r="57853" spans="68:73">
      <c r="BP57853" s="10"/>
      <c r="BQ57853" s="10"/>
      <c r="BR57853" s="10"/>
      <c r="BS57853" s="10"/>
      <c r="BT57853" s="10"/>
      <c r="BU57853" s="10"/>
    </row>
    <row r="57854" spans="68:73">
      <c r="BP57854" s="8"/>
      <c r="BQ57854" s="8"/>
      <c r="BR57854" s="8"/>
      <c r="BS57854" s="8"/>
      <c r="BT57854" s="8"/>
      <c r="BU57854" s="8"/>
    </row>
    <row r="57855" spans="68:73">
      <c r="BP57855" s="10"/>
      <c r="BQ57855" s="10"/>
      <c r="BR57855" s="10"/>
      <c r="BS57855" s="10"/>
      <c r="BT57855" s="10"/>
      <c r="BU57855" s="10"/>
    </row>
    <row r="57856" spans="68:73">
      <c r="BP57856" s="8"/>
      <c r="BQ57856" s="8"/>
      <c r="BR57856" s="8"/>
      <c r="BS57856" s="8"/>
      <c r="BT57856" s="8"/>
      <c r="BU57856" s="8"/>
    </row>
    <row r="57857" spans="68:73">
      <c r="BP57857" s="10"/>
      <c r="BQ57857" s="10"/>
      <c r="BR57857" s="10"/>
      <c r="BS57857" s="10"/>
      <c r="BT57857" s="10"/>
      <c r="BU57857" s="10"/>
    </row>
    <row r="57858" spans="68:73">
      <c r="BP57858" s="8"/>
      <c r="BQ57858" s="8"/>
      <c r="BR57858" s="8"/>
      <c r="BS57858" s="8"/>
      <c r="BT57858" s="8"/>
      <c r="BU57858" s="8"/>
    </row>
    <row r="57859" spans="68:73">
      <c r="BP57859" s="10"/>
      <c r="BQ57859" s="10"/>
      <c r="BR57859" s="10"/>
      <c r="BS57859" s="10"/>
      <c r="BT57859" s="10"/>
      <c r="BU57859" s="10"/>
    </row>
    <row r="57860" spans="68:73">
      <c r="BP57860" s="8"/>
      <c r="BQ57860" s="8"/>
      <c r="BR57860" s="8"/>
      <c r="BS57860" s="8"/>
      <c r="BT57860" s="8"/>
      <c r="BU57860" s="8"/>
    </row>
    <row r="57861" spans="68:73">
      <c r="BP57861" s="10"/>
      <c r="BQ57861" s="10"/>
      <c r="BR57861" s="10"/>
      <c r="BS57861" s="10"/>
      <c r="BT57861" s="10"/>
      <c r="BU57861" s="10"/>
    </row>
    <row r="57862" spans="68:73">
      <c r="BP57862" s="8"/>
      <c r="BQ57862" s="8"/>
      <c r="BR57862" s="8"/>
      <c r="BS57862" s="8"/>
      <c r="BT57862" s="8"/>
      <c r="BU57862" s="8"/>
    </row>
    <row r="57863" spans="68:73">
      <c r="BP57863" s="10"/>
      <c r="BQ57863" s="10"/>
      <c r="BR57863" s="10"/>
      <c r="BS57863" s="10"/>
      <c r="BT57863" s="10"/>
      <c r="BU57863" s="10"/>
    </row>
    <row r="57864" spans="68:73">
      <c r="BP57864" s="8"/>
      <c r="BQ57864" s="8"/>
      <c r="BR57864" s="8"/>
      <c r="BS57864" s="8"/>
      <c r="BT57864" s="8"/>
      <c r="BU57864" s="8"/>
    </row>
    <row r="57865" spans="68:73">
      <c r="BP57865" s="10"/>
      <c r="BQ57865" s="10"/>
      <c r="BR57865" s="10"/>
      <c r="BS57865" s="10"/>
      <c r="BT57865" s="10"/>
      <c r="BU57865" s="10"/>
    </row>
    <row r="57866" spans="68:73">
      <c r="BP57866" s="8"/>
      <c r="BQ57866" s="8"/>
      <c r="BR57866" s="8"/>
      <c r="BS57866" s="8"/>
      <c r="BT57866" s="8"/>
      <c r="BU57866" s="8"/>
    </row>
    <row r="57867" spans="68:73">
      <c r="BP57867" s="10"/>
      <c r="BQ57867" s="10"/>
      <c r="BR57867" s="10"/>
      <c r="BS57867" s="10"/>
      <c r="BT57867" s="10"/>
      <c r="BU57867" s="10"/>
    </row>
    <row r="57868" spans="68:73">
      <c r="BP57868" s="8"/>
      <c r="BQ57868" s="8"/>
      <c r="BR57868" s="8"/>
      <c r="BS57868" s="8"/>
      <c r="BT57868" s="8"/>
      <c r="BU57868" s="8"/>
    </row>
    <row r="57869" spans="68:73">
      <c r="BP57869" s="10"/>
      <c r="BQ57869" s="10"/>
      <c r="BR57869" s="10"/>
      <c r="BS57869" s="10"/>
      <c r="BT57869" s="10"/>
      <c r="BU57869" s="10"/>
    </row>
    <row r="57870" spans="68:73">
      <c r="BP57870" s="8"/>
      <c r="BQ57870" s="8"/>
      <c r="BR57870" s="8"/>
      <c r="BS57870" s="8"/>
      <c r="BT57870" s="8"/>
      <c r="BU57870" s="8"/>
    </row>
    <row r="57871" spans="68:73">
      <c r="BP57871" s="10"/>
      <c r="BQ57871" s="10"/>
      <c r="BR57871" s="10"/>
      <c r="BS57871" s="10"/>
      <c r="BT57871" s="10"/>
      <c r="BU57871" s="10"/>
    </row>
    <row r="57872" spans="68:73">
      <c r="BP57872" s="8"/>
      <c r="BQ57872" s="8"/>
      <c r="BR57872" s="8"/>
      <c r="BS57872" s="8"/>
      <c r="BT57872" s="8"/>
      <c r="BU57872" s="8"/>
    </row>
    <row r="57873" spans="68:73">
      <c r="BP57873" s="10"/>
      <c r="BQ57873" s="10"/>
      <c r="BR57873" s="10"/>
      <c r="BS57873" s="10"/>
      <c r="BT57873" s="10"/>
      <c r="BU57873" s="10"/>
    </row>
    <row r="57874" spans="68:73">
      <c r="BP57874" s="8"/>
      <c r="BQ57874" s="8"/>
      <c r="BR57874" s="8"/>
      <c r="BS57874" s="8"/>
      <c r="BT57874" s="8"/>
      <c r="BU57874" s="8"/>
    </row>
    <row r="57875" spans="68:73">
      <c r="BP57875" s="10"/>
      <c r="BQ57875" s="10"/>
      <c r="BR57875" s="10"/>
      <c r="BS57875" s="10"/>
      <c r="BT57875" s="10"/>
      <c r="BU57875" s="10"/>
    </row>
    <row r="57876" spans="68:73">
      <c r="BP57876" s="8"/>
      <c r="BQ57876" s="8"/>
      <c r="BR57876" s="8"/>
      <c r="BS57876" s="8"/>
      <c r="BT57876" s="8"/>
      <c r="BU57876" s="8"/>
    </row>
    <row r="57877" spans="68:73">
      <c r="BP57877" s="10"/>
      <c r="BQ57877" s="10"/>
      <c r="BR57877" s="10"/>
      <c r="BS57877" s="10"/>
      <c r="BT57877" s="10"/>
      <c r="BU57877" s="10"/>
    </row>
    <row r="57878" spans="68:73">
      <c r="BP57878" s="8"/>
      <c r="BQ57878" s="8"/>
      <c r="BR57878" s="8"/>
      <c r="BS57878" s="8"/>
      <c r="BT57878" s="8"/>
      <c r="BU57878" s="8"/>
    </row>
    <row r="57879" spans="68:73">
      <c r="BP57879" s="10"/>
      <c r="BQ57879" s="10"/>
      <c r="BR57879" s="10"/>
      <c r="BS57879" s="10"/>
      <c r="BT57879" s="10"/>
      <c r="BU57879" s="10"/>
    </row>
    <row r="57880" spans="68:73">
      <c r="BP57880" s="8"/>
      <c r="BQ57880" s="8"/>
      <c r="BR57880" s="8"/>
      <c r="BS57880" s="8"/>
      <c r="BT57880" s="8"/>
      <c r="BU57880" s="8"/>
    </row>
    <row r="57881" spans="68:73">
      <c r="BP57881" s="10"/>
      <c r="BQ57881" s="10"/>
      <c r="BR57881" s="10"/>
      <c r="BS57881" s="10"/>
      <c r="BT57881" s="10"/>
      <c r="BU57881" s="10"/>
    </row>
    <row r="57882" spans="68:73">
      <c r="BP57882" s="8"/>
      <c r="BQ57882" s="8"/>
      <c r="BR57882" s="8"/>
      <c r="BS57882" s="8"/>
      <c r="BT57882" s="8"/>
      <c r="BU57882" s="8"/>
    </row>
    <row r="57883" spans="68:73">
      <c r="BP57883" s="10"/>
      <c r="BQ57883" s="10"/>
      <c r="BR57883" s="10"/>
      <c r="BS57883" s="10"/>
      <c r="BT57883" s="10"/>
      <c r="BU57883" s="10"/>
    </row>
    <row r="57884" spans="68:73">
      <c r="BP57884" s="8"/>
      <c r="BQ57884" s="8"/>
      <c r="BR57884" s="8"/>
      <c r="BS57884" s="8"/>
      <c r="BT57884" s="8"/>
      <c r="BU57884" s="8"/>
    </row>
    <row r="57885" spans="68:73">
      <c r="BP57885" s="10"/>
      <c r="BQ57885" s="10"/>
      <c r="BR57885" s="10"/>
      <c r="BS57885" s="10"/>
      <c r="BT57885" s="10"/>
      <c r="BU57885" s="10"/>
    </row>
    <row r="57886" spans="68:73">
      <c r="BP57886" s="8"/>
      <c r="BQ57886" s="8"/>
      <c r="BR57886" s="8"/>
      <c r="BS57886" s="8"/>
      <c r="BT57886" s="8"/>
      <c r="BU57886" s="8"/>
    </row>
    <row r="57887" spans="68:73">
      <c r="BP57887" s="10"/>
      <c r="BQ57887" s="10"/>
      <c r="BR57887" s="10"/>
      <c r="BS57887" s="10"/>
      <c r="BT57887" s="10"/>
      <c r="BU57887" s="10"/>
    </row>
    <row r="57888" spans="68:73">
      <c r="BP57888" s="8"/>
      <c r="BQ57888" s="8"/>
      <c r="BR57888" s="8"/>
      <c r="BS57888" s="8"/>
      <c r="BT57888" s="8"/>
      <c r="BU57888" s="8"/>
    </row>
    <row r="57889" spans="68:73">
      <c r="BP57889" s="10"/>
      <c r="BQ57889" s="10"/>
      <c r="BR57889" s="10"/>
      <c r="BS57889" s="10"/>
      <c r="BT57889" s="10"/>
      <c r="BU57889" s="10"/>
    </row>
    <row r="57890" spans="68:73">
      <c r="BP57890" s="8"/>
      <c r="BQ57890" s="8"/>
      <c r="BR57890" s="8"/>
      <c r="BS57890" s="8"/>
      <c r="BT57890" s="8"/>
      <c r="BU57890" s="8"/>
    </row>
    <row r="57891" spans="68:73">
      <c r="BP57891" s="10"/>
      <c r="BQ57891" s="10"/>
      <c r="BR57891" s="10"/>
      <c r="BS57891" s="10"/>
      <c r="BT57891" s="10"/>
      <c r="BU57891" s="10"/>
    </row>
    <row r="57892" spans="68:73">
      <c r="BP57892" s="8"/>
      <c r="BQ57892" s="8"/>
      <c r="BR57892" s="8"/>
      <c r="BS57892" s="8"/>
      <c r="BT57892" s="8"/>
      <c r="BU57892" s="8"/>
    </row>
    <row r="57893" spans="68:73">
      <c r="BP57893" s="10"/>
      <c r="BQ57893" s="10"/>
      <c r="BR57893" s="10"/>
      <c r="BS57893" s="10"/>
      <c r="BT57893" s="10"/>
      <c r="BU57893" s="10"/>
    </row>
    <row r="57894" spans="68:73">
      <c r="BP57894" s="8"/>
      <c r="BQ57894" s="8"/>
      <c r="BR57894" s="8"/>
      <c r="BS57894" s="8"/>
      <c r="BT57894" s="8"/>
      <c r="BU57894" s="8"/>
    </row>
    <row r="57895" spans="68:73">
      <c r="BP57895" s="10"/>
      <c r="BQ57895" s="10"/>
      <c r="BR57895" s="10"/>
      <c r="BS57895" s="10"/>
      <c r="BT57895" s="10"/>
      <c r="BU57895" s="10"/>
    </row>
    <row r="57896" spans="68:73">
      <c r="BP57896" s="8"/>
      <c r="BQ57896" s="8"/>
      <c r="BR57896" s="8"/>
      <c r="BS57896" s="8"/>
      <c r="BT57896" s="8"/>
      <c r="BU57896" s="8"/>
    </row>
    <row r="57897" spans="68:73">
      <c r="BP57897" s="10"/>
      <c r="BQ57897" s="10"/>
      <c r="BR57897" s="10"/>
      <c r="BS57897" s="10"/>
      <c r="BT57897" s="10"/>
      <c r="BU57897" s="10"/>
    </row>
    <row r="57898" spans="68:73">
      <c r="BP57898" s="8"/>
      <c r="BQ57898" s="8"/>
      <c r="BR57898" s="8"/>
      <c r="BS57898" s="8"/>
      <c r="BT57898" s="8"/>
      <c r="BU57898" s="8"/>
    </row>
    <row r="57899" spans="68:73">
      <c r="BP57899" s="10"/>
      <c r="BQ57899" s="10"/>
      <c r="BR57899" s="10"/>
      <c r="BS57899" s="10"/>
      <c r="BT57899" s="10"/>
      <c r="BU57899" s="10"/>
    </row>
    <row r="57900" spans="68:73">
      <c r="BP57900" s="8"/>
      <c r="BQ57900" s="8"/>
      <c r="BR57900" s="8"/>
      <c r="BS57900" s="8"/>
      <c r="BT57900" s="8"/>
      <c r="BU57900" s="8"/>
    </row>
    <row r="57901" spans="68:73">
      <c r="BP57901" s="10"/>
      <c r="BQ57901" s="10"/>
      <c r="BR57901" s="10"/>
      <c r="BS57901" s="10"/>
      <c r="BT57901" s="10"/>
      <c r="BU57901" s="10"/>
    </row>
    <row r="57902" spans="68:73">
      <c r="BP57902" s="8"/>
      <c r="BQ57902" s="8"/>
      <c r="BR57902" s="8"/>
      <c r="BS57902" s="8"/>
      <c r="BT57902" s="8"/>
      <c r="BU57902" s="8"/>
    </row>
    <row r="57903" spans="68:73">
      <c r="BP57903" s="10"/>
      <c r="BQ57903" s="10"/>
      <c r="BR57903" s="10"/>
      <c r="BS57903" s="10"/>
      <c r="BT57903" s="10"/>
      <c r="BU57903" s="10"/>
    </row>
    <row r="57904" spans="68:73">
      <c r="BP57904" s="8"/>
      <c r="BQ57904" s="8"/>
      <c r="BR57904" s="8"/>
      <c r="BS57904" s="8"/>
      <c r="BT57904" s="8"/>
      <c r="BU57904" s="8"/>
    </row>
    <row r="57905" spans="68:73">
      <c r="BP57905" s="10"/>
      <c r="BQ57905" s="10"/>
      <c r="BR57905" s="10"/>
      <c r="BS57905" s="10"/>
      <c r="BT57905" s="10"/>
      <c r="BU57905" s="10"/>
    </row>
    <row r="57906" spans="68:73">
      <c r="BP57906" s="8"/>
      <c r="BQ57906" s="8"/>
      <c r="BR57906" s="8"/>
      <c r="BS57906" s="8"/>
      <c r="BT57906" s="8"/>
      <c r="BU57906" s="8"/>
    </row>
    <row r="57907" spans="68:73">
      <c r="BP57907" s="10"/>
      <c r="BQ57907" s="10"/>
      <c r="BR57907" s="10"/>
      <c r="BS57907" s="10"/>
      <c r="BT57907" s="10"/>
      <c r="BU57907" s="10"/>
    </row>
    <row r="57908" spans="68:73">
      <c r="BP57908" s="8"/>
      <c r="BQ57908" s="8"/>
      <c r="BR57908" s="8"/>
      <c r="BS57908" s="8"/>
      <c r="BT57908" s="8"/>
      <c r="BU57908" s="8"/>
    </row>
    <row r="57909" spans="68:73">
      <c r="BP57909" s="10"/>
      <c r="BQ57909" s="10"/>
      <c r="BR57909" s="10"/>
      <c r="BS57909" s="10"/>
      <c r="BT57909" s="10"/>
      <c r="BU57909" s="10"/>
    </row>
    <row r="57910" spans="68:73">
      <c r="BP57910" s="8"/>
      <c r="BQ57910" s="8"/>
      <c r="BR57910" s="8"/>
      <c r="BS57910" s="8"/>
      <c r="BT57910" s="8"/>
      <c r="BU57910" s="8"/>
    </row>
    <row r="57911" spans="68:73">
      <c r="BP57911" s="10"/>
      <c r="BQ57911" s="10"/>
      <c r="BR57911" s="10"/>
      <c r="BS57911" s="10"/>
      <c r="BT57911" s="10"/>
      <c r="BU57911" s="10"/>
    </row>
    <row r="57912" spans="68:73">
      <c r="BP57912" s="8"/>
      <c r="BQ57912" s="8"/>
      <c r="BR57912" s="8"/>
      <c r="BS57912" s="8"/>
      <c r="BT57912" s="8"/>
      <c r="BU57912" s="8"/>
    </row>
    <row r="57913" spans="68:73">
      <c r="BP57913" s="10"/>
      <c r="BQ57913" s="10"/>
      <c r="BR57913" s="10"/>
      <c r="BS57913" s="10"/>
      <c r="BT57913" s="10"/>
      <c r="BU57913" s="10"/>
    </row>
    <row r="57914" spans="68:73">
      <c r="BP57914" s="8"/>
      <c r="BQ57914" s="8"/>
      <c r="BR57914" s="8"/>
      <c r="BS57914" s="8"/>
      <c r="BT57914" s="8"/>
      <c r="BU57914" s="8"/>
    </row>
    <row r="57915" spans="68:73">
      <c r="BP57915" s="10"/>
      <c r="BQ57915" s="10"/>
      <c r="BR57915" s="10"/>
      <c r="BS57915" s="10"/>
      <c r="BT57915" s="10"/>
      <c r="BU57915" s="10"/>
    </row>
    <row r="57916" spans="68:73">
      <c r="BP57916" s="8"/>
      <c r="BQ57916" s="8"/>
      <c r="BR57916" s="8"/>
      <c r="BS57916" s="8"/>
      <c r="BT57916" s="8"/>
      <c r="BU57916" s="8"/>
    </row>
    <row r="57917" spans="68:73">
      <c r="BP57917" s="10"/>
      <c r="BQ57917" s="10"/>
      <c r="BR57917" s="10"/>
      <c r="BS57917" s="10"/>
      <c r="BT57917" s="10"/>
      <c r="BU57917" s="10"/>
    </row>
    <row r="57918" spans="68:73">
      <c r="BP57918" s="8"/>
      <c r="BQ57918" s="8"/>
      <c r="BR57918" s="8"/>
      <c r="BS57918" s="8"/>
      <c r="BT57918" s="8"/>
      <c r="BU57918" s="8"/>
    </row>
    <row r="57919" spans="68:73">
      <c r="BP57919" s="10"/>
      <c r="BQ57919" s="10"/>
      <c r="BR57919" s="10"/>
      <c r="BS57919" s="10"/>
      <c r="BT57919" s="10"/>
      <c r="BU57919" s="10"/>
    </row>
    <row r="57920" spans="68:73">
      <c r="BP57920" s="8"/>
      <c r="BQ57920" s="8"/>
      <c r="BR57920" s="8"/>
      <c r="BS57920" s="8"/>
      <c r="BT57920" s="8"/>
      <c r="BU57920" s="8"/>
    </row>
    <row r="57921" spans="68:73">
      <c r="BP57921" s="10"/>
      <c r="BQ57921" s="10"/>
      <c r="BR57921" s="10"/>
      <c r="BS57921" s="10"/>
      <c r="BT57921" s="10"/>
      <c r="BU57921" s="10"/>
    </row>
    <row r="57922" spans="68:73">
      <c r="BP57922" s="8"/>
      <c r="BQ57922" s="8"/>
      <c r="BR57922" s="8"/>
      <c r="BS57922" s="8"/>
      <c r="BT57922" s="8"/>
      <c r="BU57922" s="8"/>
    </row>
    <row r="57923" spans="68:73">
      <c r="BP57923" s="10"/>
      <c r="BQ57923" s="10"/>
      <c r="BR57923" s="10"/>
      <c r="BS57923" s="10"/>
      <c r="BT57923" s="10"/>
      <c r="BU57923" s="10"/>
    </row>
    <row r="57924" spans="68:73">
      <c r="BP57924" s="8"/>
      <c r="BQ57924" s="8"/>
      <c r="BR57924" s="8"/>
      <c r="BS57924" s="8"/>
      <c r="BT57924" s="8"/>
      <c r="BU57924" s="8"/>
    </row>
    <row r="57925" spans="68:73">
      <c r="BP57925" s="10"/>
      <c r="BQ57925" s="10"/>
      <c r="BR57925" s="10"/>
      <c r="BS57925" s="10"/>
      <c r="BT57925" s="10"/>
      <c r="BU57925" s="10"/>
    </row>
    <row r="57926" spans="68:73">
      <c r="BP57926" s="8"/>
      <c r="BQ57926" s="8"/>
      <c r="BR57926" s="8"/>
      <c r="BS57926" s="8"/>
      <c r="BT57926" s="8"/>
      <c r="BU57926" s="8"/>
    </row>
    <row r="57927" spans="68:73">
      <c r="BP57927" s="10"/>
      <c r="BQ57927" s="10"/>
      <c r="BR57927" s="10"/>
      <c r="BS57927" s="10"/>
      <c r="BT57927" s="10"/>
      <c r="BU57927" s="10"/>
    </row>
    <row r="57928" spans="68:73">
      <c r="BP57928" s="8"/>
      <c r="BQ57928" s="8"/>
      <c r="BR57928" s="8"/>
      <c r="BS57928" s="8"/>
      <c r="BT57928" s="8"/>
      <c r="BU57928" s="8"/>
    </row>
    <row r="57929" spans="68:73">
      <c r="BP57929" s="10"/>
      <c r="BQ57929" s="10"/>
      <c r="BR57929" s="10"/>
      <c r="BS57929" s="10"/>
      <c r="BT57929" s="10"/>
      <c r="BU57929" s="10"/>
    </row>
    <row r="57930" spans="68:73">
      <c r="BP57930" s="8"/>
      <c r="BQ57930" s="8"/>
      <c r="BR57930" s="8"/>
      <c r="BS57930" s="8"/>
      <c r="BT57930" s="8"/>
      <c r="BU57930" s="8"/>
    </row>
    <row r="57931" spans="68:73">
      <c r="BP57931" s="10"/>
      <c r="BQ57931" s="10"/>
      <c r="BR57931" s="10"/>
      <c r="BS57931" s="10"/>
      <c r="BT57931" s="10"/>
      <c r="BU57931" s="10"/>
    </row>
    <row r="57932" spans="68:73">
      <c r="BP57932" s="8"/>
      <c r="BQ57932" s="8"/>
      <c r="BR57932" s="8"/>
      <c r="BS57932" s="8"/>
      <c r="BT57932" s="8"/>
      <c r="BU57932" s="8"/>
    </row>
    <row r="57933" spans="68:73">
      <c r="BP57933" s="10"/>
      <c r="BQ57933" s="10"/>
      <c r="BR57933" s="10"/>
      <c r="BS57933" s="10"/>
      <c r="BT57933" s="10"/>
      <c r="BU57933" s="10"/>
    </row>
    <row r="57934" spans="68:73">
      <c r="BP57934" s="8"/>
      <c r="BQ57934" s="8"/>
      <c r="BR57934" s="8"/>
      <c r="BS57934" s="8"/>
      <c r="BT57934" s="8"/>
      <c r="BU57934" s="8"/>
    </row>
    <row r="57935" spans="68:73">
      <c r="BP57935" s="10"/>
      <c r="BQ57935" s="10"/>
      <c r="BR57935" s="10"/>
      <c r="BS57935" s="10"/>
      <c r="BT57935" s="10"/>
      <c r="BU57935" s="10"/>
    </row>
    <row r="57936" spans="68:73">
      <c r="BP57936" s="8"/>
      <c r="BQ57936" s="8"/>
      <c r="BR57936" s="8"/>
      <c r="BS57936" s="8"/>
      <c r="BT57936" s="8"/>
      <c r="BU57936" s="8"/>
    </row>
    <row r="57937" spans="68:73">
      <c r="BP57937" s="10"/>
      <c r="BQ57937" s="10"/>
      <c r="BR57937" s="10"/>
      <c r="BS57937" s="10"/>
      <c r="BT57937" s="10"/>
      <c r="BU57937" s="10"/>
    </row>
    <row r="57938" spans="68:73">
      <c r="BP57938" s="8"/>
      <c r="BQ57938" s="8"/>
      <c r="BR57938" s="8"/>
      <c r="BS57938" s="8"/>
      <c r="BT57938" s="8"/>
      <c r="BU57938" s="8"/>
    </row>
    <row r="57939" spans="68:73">
      <c r="BP57939" s="10"/>
      <c r="BQ57939" s="10"/>
      <c r="BR57939" s="10"/>
      <c r="BS57939" s="10"/>
      <c r="BT57939" s="10"/>
      <c r="BU57939" s="10"/>
    </row>
    <row r="57940" spans="68:73">
      <c r="BP57940" s="8"/>
      <c r="BQ57940" s="8"/>
      <c r="BR57940" s="8"/>
      <c r="BS57940" s="8"/>
      <c r="BT57940" s="8"/>
      <c r="BU57940" s="8"/>
    </row>
    <row r="57941" spans="68:73">
      <c r="BP57941" s="10"/>
      <c r="BQ57941" s="10"/>
      <c r="BR57941" s="10"/>
      <c r="BS57941" s="10"/>
      <c r="BT57941" s="10"/>
      <c r="BU57941" s="10"/>
    </row>
    <row r="57942" spans="68:73">
      <c r="BP57942" s="8"/>
      <c r="BQ57942" s="8"/>
      <c r="BR57942" s="8"/>
      <c r="BS57942" s="8"/>
      <c r="BT57942" s="8"/>
      <c r="BU57942" s="8"/>
    </row>
    <row r="57943" spans="68:73">
      <c r="BP57943" s="10"/>
      <c r="BQ57943" s="10"/>
      <c r="BR57943" s="10"/>
      <c r="BS57943" s="10"/>
      <c r="BT57943" s="10"/>
      <c r="BU57943" s="10"/>
    </row>
    <row r="57944" spans="68:73">
      <c r="BP57944" s="8"/>
      <c r="BQ57944" s="8"/>
      <c r="BR57944" s="8"/>
      <c r="BS57944" s="8"/>
      <c r="BT57944" s="8"/>
      <c r="BU57944" s="8"/>
    </row>
    <row r="57945" spans="68:73">
      <c r="BP57945" s="10"/>
      <c r="BQ57945" s="10"/>
      <c r="BR57945" s="10"/>
      <c r="BS57945" s="10"/>
      <c r="BT57945" s="10"/>
      <c r="BU57945" s="10"/>
    </row>
    <row r="57946" spans="68:73">
      <c r="BP57946" s="8"/>
      <c r="BQ57946" s="8"/>
      <c r="BR57946" s="8"/>
      <c r="BS57946" s="8"/>
      <c r="BT57946" s="8"/>
      <c r="BU57946" s="8"/>
    </row>
    <row r="57947" spans="68:73">
      <c r="BP57947" s="10"/>
      <c r="BQ57947" s="10"/>
      <c r="BR57947" s="10"/>
      <c r="BS57947" s="10"/>
      <c r="BT57947" s="10"/>
      <c r="BU57947" s="10"/>
    </row>
    <row r="57948" spans="68:73">
      <c r="BP57948" s="8"/>
      <c r="BQ57948" s="8"/>
      <c r="BR57948" s="8"/>
      <c r="BS57948" s="8"/>
      <c r="BT57948" s="8"/>
      <c r="BU57948" s="8"/>
    </row>
    <row r="57949" spans="68:73">
      <c r="BP57949" s="10"/>
      <c r="BQ57949" s="10"/>
      <c r="BR57949" s="10"/>
      <c r="BS57949" s="10"/>
      <c r="BT57949" s="10"/>
      <c r="BU57949" s="10"/>
    </row>
    <row r="57950" spans="68:73">
      <c r="BP57950" s="8"/>
      <c r="BQ57950" s="8"/>
      <c r="BR57950" s="8"/>
      <c r="BS57950" s="8"/>
      <c r="BT57950" s="8"/>
      <c r="BU57950" s="8"/>
    </row>
    <row r="57951" spans="68:73">
      <c r="BP57951" s="10"/>
      <c r="BQ57951" s="10"/>
      <c r="BR57951" s="10"/>
      <c r="BS57951" s="10"/>
      <c r="BT57951" s="10"/>
      <c r="BU57951" s="10"/>
    </row>
    <row r="57952" spans="68:73">
      <c r="BP57952" s="8"/>
      <c r="BQ57952" s="8"/>
      <c r="BR57952" s="8"/>
      <c r="BS57952" s="8"/>
      <c r="BT57952" s="8"/>
      <c r="BU57952" s="8"/>
    </row>
    <row r="57953" spans="68:73">
      <c r="BP57953" s="10"/>
      <c r="BQ57953" s="10"/>
      <c r="BR57953" s="10"/>
      <c r="BS57953" s="10"/>
      <c r="BT57953" s="10"/>
      <c r="BU57953" s="10"/>
    </row>
    <row r="57954" spans="68:73">
      <c r="BP57954" s="8"/>
      <c r="BQ57954" s="8"/>
      <c r="BR57954" s="8"/>
      <c r="BS57954" s="8"/>
      <c r="BT57954" s="8"/>
      <c r="BU57954" s="8"/>
    </row>
    <row r="57955" spans="68:73">
      <c r="BP57955" s="10"/>
      <c r="BQ57955" s="10"/>
      <c r="BR57955" s="10"/>
      <c r="BS57955" s="10"/>
      <c r="BT57955" s="10"/>
      <c r="BU57955" s="10"/>
    </row>
    <row r="57956" spans="68:73">
      <c r="BP57956" s="8"/>
      <c r="BQ57956" s="8"/>
      <c r="BR57956" s="8"/>
      <c r="BS57956" s="8"/>
      <c r="BT57956" s="8"/>
      <c r="BU57956" s="8"/>
    </row>
    <row r="57957" spans="68:73">
      <c r="BP57957" s="10"/>
      <c r="BQ57957" s="10"/>
      <c r="BR57957" s="10"/>
      <c r="BS57957" s="10"/>
      <c r="BT57957" s="10"/>
      <c r="BU57957" s="10"/>
    </row>
    <row r="57958" spans="68:73">
      <c r="BP57958" s="8"/>
      <c r="BQ57958" s="8"/>
      <c r="BR57958" s="8"/>
      <c r="BS57958" s="8"/>
      <c r="BT57958" s="8"/>
      <c r="BU57958" s="8"/>
    </row>
    <row r="57959" spans="68:73">
      <c r="BP57959" s="10"/>
      <c r="BQ57959" s="10"/>
      <c r="BR57959" s="10"/>
      <c r="BS57959" s="10"/>
      <c r="BT57959" s="10"/>
      <c r="BU57959" s="10"/>
    </row>
    <row r="57960" spans="68:73">
      <c r="BP57960" s="8"/>
      <c r="BQ57960" s="8"/>
      <c r="BR57960" s="8"/>
      <c r="BS57960" s="8"/>
      <c r="BT57960" s="8"/>
      <c r="BU57960" s="8"/>
    </row>
    <row r="57961" spans="68:73">
      <c r="BP57961" s="10"/>
      <c r="BQ57961" s="10"/>
      <c r="BR57961" s="10"/>
      <c r="BS57961" s="10"/>
      <c r="BT57961" s="10"/>
      <c r="BU57961" s="10"/>
    </row>
    <row r="57962" spans="68:73">
      <c r="BP57962" s="8"/>
      <c r="BQ57962" s="8"/>
      <c r="BR57962" s="8"/>
      <c r="BS57962" s="8"/>
      <c r="BT57962" s="8"/>
      <c r="BU57962" s="8"/>
    </row>
    <row r="57963" spans="68:73">
      <c r="BP57963" s="10"/>
      <c r="BQ57963" s="10"/>
      <c r="BR57963" s="10"/>
      <c r="BS57963" s="10"/>
      <c r="BT57963" s="10"/>
      <c r="BU57963" s="10"/>
    </row>
    <row r="57964" spans="68:73">
      <c r="BP57964" s="8"/>
      <c r="BQ57964" s="8"/>
      <c r="BR57964" s="8"/>
      <c r="BS57964" s="8"/>
      <c r="BT57964" s="8"/>
      <c r="BU57964" s="8"/>
    </row>
    <row r="57965" spans="68:73">
      <c r="BP57965" s="10"/>
      <c r="BQ57965" s="10"/>
      <c r="BR57965" s="10"/>
      <c r="BS57965" s="10"/>
      <c r="BT57965" s="10"/>
      <c r="BU57965" s="10"/>
    </row>
    <row r="57966" spans="68:73">
      <c r="BP57966" s="8"/>
      <c r="BQ57966" s="8"/>
      <c r="BR57966" s="8"/>
      <c r="BS57966" s="8"/>
      <c r="BT57966" s="8"/>
      <c r="BU57966" s="8"/>
    </row>
    <row r="57967" spans="68:73">
      <c r="BP57967" s="10"/>
      <c r="BQ57967" s="10"/>
      <c r="BR57967" s="10"/>
      <c r="BS57967" s="10"/>
      <c r="BT57967" s="10"/>
      <c r="BU57967" s="10"/>
    </row>
    <row r="57968" spans="68:73">
      <c r="BP57968" s="8"/>
      <c r="BQ57968" s="8"/>
      <c r="BR57968" s="8"/>
      <c r="BS57968" s="8"/>
      <c r="BT57968" s="8"/>
      <c r="BU57968" s="8"/>
    </row>
    <row r="57969" spans="68:73">
      <c r="BP57969" s="10"/>
      <c r="BQ57969" s="10"/>
      <c r="BR57969" s="10"/>
      <c r="BS57969" s="10"/>
      <c r="BT57969" s="10"/>
      <c r="BU57969" s="10"/>
    </row>
    <row r="57970" spans="68:73">
      <c r="BP57970" s="8"/>
      <c r="BQ57970" s="8"/>
      <c r="BR57970" s="8"/>
      <c r="BS57970" s="8"/>
      <c r="BT57970" s="8"/>
      <c r="BU57970" s="8"/>
    </row>
    <row r="57971" spans="68:73">
      <c r="BP57971" s="10"/>
      <c r="BQ57971" s="10"/>
      <c r="BR57971" s="10"/>
      <c r="BS57971" s="10"/>
      <c r="BT57971" s="10"/>
      <c r="BU57971" s="10"/>
    </row>
    <row r="57972" spans="68:73">
      <c r="BP57972" s="8"/>
      <c r="BQ57972" s="8"/>
      <c r="BR57972" s="8"/>
      <c r="BS57972" s="8"/>
      <c r="BT57972" s="8"/>
      <c r="BU57972" s="8"/>
    </row>
    <row r="57973" spans="68:73">
      <c r="BP57973" s="10"/>
      <c r="BQ57973" s="10"/>
      <c r="BR57973" s="10"/>
      <c r="BS57973" s="10"/>
      <c r="BT57973" s="10"/>
      <c r="BU57973" s="10"/>
    </row>
    <row r="57974" spans="68:73">
      <c r="BP57974" s="8"/>
      <c r="BQ57974" s="8"/>
      <c r="BR57974" s="8"/>
      <c r="BS57974" s="8"/>
      <c r="BT57974" s="8"/>
      <c r="BU57974" s="8"/>
    </row>
    <row r="57975" spans="68:73">
      <c r="BP57975" s="10"/>
      <c r="BQ57975" s="10"/>
      <c r="BR57975" s="10"/>
      <c r="BS57975" s="10"/>
      <c r="BT57975" s="10"/>
      <c r="BU57975" s="10"/>
    </row>
    <row r="57976" spans="68:73">
      <c r="BP57976" s="8"/>
      <c r="BQ57976" s="8"/>
      <c r="BR57976" s="8"/>
      <c r="BS57976" s="8"/>
      <c r="BT57976" s="8"/>
      <c r="BU57976" s="8"/>
    </row>
    <row r="57977" spans="68:73">
      <c r="BP57977" s="10"/>
      <c r="BQ57977" s="10"/>
      <c r="BR57977" s="10"/>
      <c r="BS57977" s="10"/>
      <c r="BT57977" s="10"/>
      <c r="BU57977" s="10"/>
    </row>
    <row r="57978" spans="68:73">
      <c r="BP57978" s="8"/>
      <c r="BQ57978" s="8"/>
      <c r="BR57978" s="8"/>
      <c r="BS57978" s="8"/>
      <c r="BT57978" s="8"/>
      <c r="BU57978" s="8"/>
    </row>
    <row r="57979" spans="68:73">
      <c r="BP57979" s="10"/>
      <c r="BQ57979" s="10"/>
      <c r="BR57979" s="10"/>
      <c r="BS57979" s="10"/>
      <c r="BT57979" s="10"/>
      <c r="BU57979" s="10"/>
    </row>
    <row r="57980" spans="68:73">
      <c r="BP57980" s="8"/>
      <c r="BQ57980" s="8"/>
      <c r="BR57980" s="8"/>
      <c r="BS57980" s="8"/>
      <c r="BT57980" s="8"/>
      <c r="BU57980" s="8"/>
    </row>
    <row r="57981" spans="68:73">
      <c r="BP57981" s="10"/>
      <c r="BQ57981" s="10"/>
      <c r="BR57981" s="10"/>
      <c r="BS57981" s="10"/>
      <c r="BT57981" s="10"/>
      <c r="BU57981" s="10"/>
    </row>
    <row r="57982" spans="68:73">
      <c r="BP57982" s="8"/>
      <c r="BQ57982" s="8"/>
      <c r="BR57982" s="8"/>
      <c r="BS57982" s="8"/>
      <c r="BT57982" s="8"/>
      <c r="BU57982" s="8"/>
    </row>
    <row r="57983" spans="68:73">
      <c r="BP57983" s="10"/>
      <c r="BQ57983" s="10"/>
      <c r="BR57983" s="10"/>
      <c r="BS57983" s="10"/>
      <c r="BT57983" s="10"/>
      <c r="BU57983" s="10"/>
    </row>
    <row r="57984" spans="68:73">
      <c r="BP57984" s="8"/>
      <c r="BQ57984" s="8"/>
      <c r="BR57984" s="8"/>
      <c r="BS57984" s="8"/>
      <c r="BT57984" s="8"/>
      <c r="BU57984" s="8"/>
    </row>
    <row r="57985" spans="68:73">
      <c r="BP57985" s="10"/>
      <c r="BQ57985" s="10"/>
      <c r="BR57985" s="10"/>
      <c r="BS57985" s="10"/>
      <c r="BT57985" s="10"/>
      <c r="BU57985" s="10"/>
    </row>
    <row r="57986" spans="68:73">
      <c r="BP57986" s="8"/>
      <c r="BQ57986" s="8"/>
      <c r="BR57986" s="8"/>
      <c r="BS57986" s="8"/>
      <c r="BT57986" s="8"/>
      <c r="BU57986" s="8"/>
    </row>
    <row r="57987" spans="68:73">
      <c r="BP57987" s="10"/>
      <c r="BQ57987" s="10"/>
      <c r="BR57987" s="10"/>
      <c r="BS57987" s="10"/>
      <c r="BT57987" s="10"/>
      <c r="BU57987" s="10"/>
    </row>
    <row r="57988" spans="68:73">
      <c r="BP57988" s="8"/>
      <c r="BQ57988" s="8"/>
      <c r="BR57988" s="8"/>
      <c r="BS57988" s="8"/>
      <c r="BT57988" s="8"/>
      <c r="BU57988" s="8"/>
    </row>
    <row r="57989" spans="68:73">
      <c r="BP57989" s="10"/>
      <c r="BQ57989" s="10"/>
      <c r="BR57989" s="10"/>
      <c r="BS57989" s="10"/>
      <c r="BT57989" s="10"/>
      <c r="BU57989" s="10"/>
    </row>
    <row r="57990" spans="68:73">
      <c r="BP57990" s="8"/>
      <c r="BQ57990" s="8"/>
      <c r="BR57990" s="8"/>
      <c r="BS57990" s="8"/>
      <c r="BT57990" s="8"/>
      <c r="BU57990" s="8"/>
    </row>
    <row r="57991" spans="68:73">
      <c r="BP57991" s="10"/>
      <c r="BQ57991" s="10"/>
      <c r="BR57991" s="10"/>
      <c r="BS57991" s="10"/>
      <c r="BT57991" s="10"/>
      <c r="BU57991" s="10"/>
    </row>
    <row r="57992" spans="68:73">
      <c r="BP57992" s="8"/>
      <c r="BQ57992" s="8"/>
      <c r="BR57992" s="8"/>
      <c r="BS57992" s="8"/>
      <c r="BT57992" s="8"/>
      <c r="BU57992" s="8"/>
    </row>
    <row r="57993" spans="68:73">
      <c r="BP57993" s="10"/>
      <c r="BQ57993" s="10"/>
      <c r="BR57993" s="10"/>
      <c r="BS57993" s="10"/>
      <c r="BT57993" s="10"/>
      <c r="BU57993" s="10"/>
    </row>
    <row r="57994" spans="68:73">
      <c r="BP57994" s="8"/>
      <c r="BQ57994" s="8"/>
      <c r="BR57994" s="8"/>
      <c r="BS57994" s="8"/>
      <c r="BT57994" s="8"/>
      <c r="BU57994" s="8"/>
    </row>
    <row r="57995" spans="68:73">
      <c r="BP57995" s="10"/>
      <c r="BQ57995" s="10"/>
      <c r="BR57995" s="10"/>
      <c r="BS57995" s="10"/>
      <c r="BT57995" s="10"/>
      <c r="BU57995" s="10"/>
    </row>
    <row r="57996" spans="68:73">
      <c r="BP57996" s="8"/>
      <c r="BQ57996" s="8"/>
      <c r="BR57996" s="8"/>
      <c r="BS57996" s="8"/>
      <c r="BT57996" s="8"/>
      <c r="BU57996" s="8"/>
    </row>
    <row r="57997" spans="68:73">
      <c r="BP57997" s="10"/>
      <c r="BQ57997" s="10"/>
      <c r="BR57997" s="10"/>
      <c r="BS57997" s="10"/>
      <c r="BT57997" s="10"/>
      <c r="BU57997" s="10"/>
    </row>
    <row r="57998" spans="68:73">
      <c r="BP57998" s="8"/>
      <c r="BQ57998" s="8"/>
      <c r="BR57998" s="8"/>
      <c r="BS57998" s="8"/>
      <c r="BT57998" s="8"/>
      <c r="BU57998" s="8"/>
    </row>
    <row r="57999" spans="68:73">
      <c r="BP57999" s="10"/>
      <c r="BQ57999" s="10"/>
      <c r="BR57999" s="10"/>
      <c r="BS57999" s="10"/>
      <c r="BT57999" s="10"/>
      <c r="BU57999" s="10"/>
    </row>
    <row r="58000" spans="68:73">
      <c r="BP58000" s="8"/>
      <c r="BQ58000" s="8"/>
      <c r="BR58000" s="8"/>
      <c r="BS58000" s="8"/>
      <c r="BT58000" s="8"/>
      <c r="BU58000" s="8"/>
    </row>
    <row r="58001" spans="68:73">
      <c r="BP58001" s="10"/>
      <c r="BQ58001" s="10"/>
      <c r="BR58001" s="10"/>
      <c r="BS58001" s="10"/>
      <c r="BT58001" s="10"/>
      <c r="BU58001" s="10"/>
    </row>
    <row r="58002" spans="68:73">
      <c r="BP58002" s="8"/>
      <c r="BQ58002" s="8"/>
      <c r="BR58002" s="8"/>
      <c r="BS58002" s="8"/>
      <c r="BT58002" s="8"/>
      <c r="BU58002" s="8"/>
    </row>
    <row r="58003" spans="68:73">
      <c r="BP58003" s="10"/>
      <c r="BQ58003" s="10"/>
      <c r="BR58003" s="10"/>
      <c r="BS58003" s="10"/>
      <c r="BT58003" s="10"/>
      <c r="BU58003" s="10"/>
    </row>
    <row r="58004" spans="68:73">
      <c r="BP58004" s="8"/>
      <c r="BQ58004" s="8"/>
      <c r="BR58004" s="8"/>
      <c r="BS58004" s="8"/>
      <c r="BT58004" s="8"/>
      <c r="BU58004" s="8"/>
    </row>
    <row r="58005" spans="68:73">
      <c r="BP58005" s="10"/>
      <c r="BQ58005" s="10"/>
      <c r="BR58005" s="10"/>
      <c r="BS58005" s="10"/>
      <c r="BT58005" s="10"/>
      <c r="BU58005" s="10"/>
    </row>
    <row r="58006" spans="68:73">
      <c r="BP58006" s="8"/>
      <c r="BQ58006" s="8"/>
      <c r="BR58006" s="8"/>
      <c r="BS58006" s="8"/>
      <c r="BT58006" s="8"/>
      <c r="BU58006" s="8"/>
    </row>
    <row r="58007" spans="68:73">
      <c r="BP58007" s="10"/>
      <c r="BQ58007" s="10"/>
      <c r="BR58007" s="10"/>
      <c r="BS58007" s="10"/>
      <c r="BT58007" s="10"/>
      <c r="BU58007" s="10"/>
    </row>
    <row r="58008" spans="68:73">
      <c r="BP58008" s="8"/>
      <c r="BQ58008" s="8"/>
      <c r="BR58008" s="8"/>
      <c r="BS58008" s="8"/>
      <c r="BT58008" s="8"/>
      <c r="BU58008" s="8"/>
    </row>
    <row r="58009" spans="68:73">
      <c r="BP58009" s="10"/>
      <c r="BQ58009" s="10"/>
      <c r="BR58009" s="10"/>
      <c r="BS58009" s="10"/>
      <c r="BT58009" s="10"/>
      <c r="BU58009" s="10"/>
    </row>
    <row r="58010" spans="68:73">
      <c r="BP58010" s="8"/>
      <c r="BQ58010" s="8"/>
      <c r="BR58010" s="8"/>
      <c r="BS58010" s="8"/>
      <c r="BT58010" s="8"/>
      <c r="BU58010" s="8"/>
    </row>
    <row r="58011" spans="68:73">
      <c r="BP58011" s="10"/>
      <c r="BQ58011" s="10"/>
      <c r="BR58011" s="10"/>
      <c r="BS58011" s="10"/>
      <c r="BT58011" s="10"/>
      <c r="BU58011" s="10"/>
    </row>
    <row r="58012" spans="68:73">
      <c r="BP58012" s="8"/>
      <c r="BQ58012" s="8"/>
      <c r="BR58012" s="8"/>
      <c r="BS58012" s="8"/>
      <c r="BT58012" s="8"/>
      <c r="BU58012" s="8"/>
    </row>
    <row r="58013" spans="68:73">
      <c r="BP58013" s="10"/>
      <c r="BQ58013" s="10"/>
      <c r="BR58013" s="10"/>
      <c r="BS58013" s="10"/>
      <c r="BT58013" s="10"/>
      <c r="BU58013" s="10"/>
    </row>
    <row r="58014" spans="68:73">
      <c r="BP58014" s="8"/>
      <c r="BQ58014" s="8"/>
      <c r="BR58014" s="8"/>
      <c r="BS58014" s="8"/>
      <c r="BT58014" s="8"/>
      <c r="BU58014" s="8"/>
    </row>
    <row r="58015" spans="68:73">
      <c r="BP58015" s="10"/>
      <c r="BQ58015" s="10"/>
      <c r="BR58015" s="10"/>
      <c r="BS58015" s="10"/>
      <c r="BT58015" s="10"/>
      <c r="BU58015" s="10"/>
    </row>
    <row r="58016" spans="68:73">
      <c r="BP58016" s="8"/>
      <c r="BQ58016" s="8"/>
      <c r="BR58016" s="8"/>
      <c r="BS58016" s="8"/>
      <c r="BT58016" s="8"/>
      <c r="BU58016" s="8"/>
    </row>
    <row r="58017" spans="68:73">
      <c r="BP58017" s="10"/>
      <c r="BQ58017" s="10"/>
      <c r="BR58017" s="10"/>
      <c r="BS58017" s="10"/>
      <c r="BT58017" s="10"/>
      <c r="BU58017" s="10"/>
    </row>
    <row r="58018" spans="68:73">
      <c r="BP58018" s="8"/>
      <c r="BQ58018" s="8"/>
      <c r="BR58018" s="8"/>
      <c r="BS58018" s="8"/>
      <c r="BT58018" s="8"/>
      <c r="BU58018" s="8"/>
    </row>
    <row r="58019" spans="68:73">
      <c r="BP58019" s="10"/>
      <c r="BQ58019" s="10"/>
      <c r="BR58019" s="10"/>
      <c r="BS58019" s="10"/>
      <c r="BT58019" s="10"/>
      <c r="BU58019" s="10"/>
    </row>
    <row r="58020" spans="68:73">
      <c r="BP58020" s="8"/>
      <c r="BQ58020" s="8"/>
      <c r="BR58020" s="8"/>
      <c r="BS58020" s="8"/>
      <c r="BT58020" s="8"/>
      <c r="BU58020" s="8"/>
    </row>
    <row r="58021" spans="68:73">
      <c r="BP58021" s="10"/>
      <c r="BQ58021" s="10"/>
      <c r="BR58021" s="10"/>
      <c r="BS58021" s="10"/>
      <c r="BT58021" s="10"/>
      <c r="BU58021" s="10"/>
    </row>
    <row r="58022" spans="68:73">
      <c r="BP58022" s="8"/>
      <c r="BQ58022" s="8"/>
      <c r="BR58022" s="8"/>
      <c r="BS58022" s="8"/>
      <c r="BT58022" s="8"/>
      <c r="BU58022" s="8"/>
    </row>
    <row r="58023" spans="68:73">
      <c r="BP58023" s="10"/>
      <c r="BQ58023" s="10"/>
      <c r="BR58023" s="10"/>
      <c r="BS58023" s="10"/>
      <c r="BT58023" s="10"/>
      <c r="BU58023" s="10"/>
    </row>
    <row r="58024" spans="68:73">
      <c r="BP58024" s="8"/>
      <c r="BQ58024" s="8"/>
      <c r="BR58024" s="8"/>
      <c r="BS58024" s="8"/>
      <c r="BT58024" s="8"/>
      <c r="BU58024" s="8"/>
    </row>
    <row r="58025" spans="68:73">
      <c r="BP58025" s="10"/>
      <c r="BQ58025" s="10"/>
      <c r="BR58025" s="10"/>
      <c r="BS58025" s="10"/>
      <c r="BT58025" s="10"/>
      <c r="BU58025" s="10"/>
    </row>
    <row r="58026" spans="68:73">
      <c r="BP58026" s="8"/>
      <c r="BQ58026" s="8"/>
      <c r="BR58026" s="8"/>
      <c r="BS58026" s="8"/>
      <c r="BT58026" s="8"/>
      <c r="BU58026" s="8"/>
    </row>
    <row r="58027" spans="68:73">
      <c r="BP58027" s="10"/>
      <c r="BQ58027" s="10"/>
      <c r="BR58027" s="10"/>
      <c r="BS58027" s="10"/>
      <c r="BT58027" s="10"/>
      <c r="BU58027" s="10"/>
    </row>
    <row r="58028" spans="68:73">
      <c r="BP58028" s="8"/>
      <c r="BQ58028" s="8"/>
      <c r="BR58028" s="8"/>
      <c r="BS58028" s="8"/>
      <c r="BT58028" s="8"/>
      <c r="BU58028" s="8"/>
    </row>
    <row r="58029" spans="68:73">
      <c r="BP58029" s="10"/>
      <c r="BQ58029" s="10"/>
      <c r="BR58029" s="10"/>
      <c r="BS58029" s="10"/>
      <c r="BT58029" s="10"/>
      <c r="BU58029" s="10"/>
    </row>
    <row r="58030" spans="68:73">
      <c r="BP58030" s="8"/>
      <c r="BQ58030" s="8"/>
      <c r="BR58030" s="8"/>
      <c r="BS58030" s="8"/>
      <c r="BT58030" s="8"/>
      <c r="BU58030" s="8"/>
    </row>
    <row r="58031" spans="68:73">
      <c r="BP58031" s="10"/>
      <c r="BQ58031" s="10"/>
      <c r="BR58031" s="10"/>
      <c r="BS58031" s="10"/>
      <c r="BT58031" s="10"/>
      <c r="BU58031" s="10"/>
    </row>
    <row r="58032" spans="68:73">
      <c r="BP58032" s="8"/>
      <c r="BQ58032" s="8"/>
      <c r="BR58032" s="8"/>
      <c r="BS58032" s="8"/>
      <c r="BT58032" s="8"/>
      <c r="BU58032" s="8"/>
    </row>
    <row r="58033" spans="68:73">
      <c r="BP58033" s="10"/>
      <c r="BQ58033" s="10"/>
      <c r="BR58033" s="10"/>
      <c r="BS58033" s="10"/>
      <c r="BT58033" s="10"/>
      <c r="BU58033" s="10"/>
    </row>
    <row r="58034" spans="68:73">
      <c r="BP58034" s="8"/>
      <c r="BQ58034" s="8"/>
      <c r="BR58034" s="8"/>
      <c r="BS58034" s="8"/>
      <c r="BT58034" s="8"/>
      <c r="BU58034" s="8"/>
    </row>
    <row r="58035" spans="68:73">
      <c r="BP58035" s="10"/>
      <c r="BQ58035" s="10"/>
      <c r="BR58035" s="10"/>
      <c r="BS58035" s="10"/>
      <c r="BT58035" s="10"/>
      <c r="BU58035" s="10"/>
    </row>
    <row r="58036" spans="68:73">
      <c r="BP58036" s="8"/>
      <c r="BQ58036" s="8"/>
      <c r="BR58036" s="8"/>
      <c r="BS58036" s="8"/>
      <c r="BT58036" s="8"/>
      <c r="BU58036" s="8"/>
    </row>
    <row r="58037" spans="68:73">
      <c r="BP58037" s="10"/>
      <c r="BQ58037" s="10"/>
      <c r="BR58037" s="10"/>
      <c r="BS58037" s="10"/>
      <c r="BT58037" s="10"/>
      <c r="BU58037" s="10"/>
    </row>
    <row r="58038" spans="68:73">
      <c r="BP58038" s="8"/>
      <c r="BQ58038" s="8"/>
      <c r="BR58038" s="8"/>
      <c r="BS58038" s="8"/>
      <c r="BT58038" s="8"/>
      <c r="BU58038" s="8"/>
    </row>
    <row r="58039" spans="68:73">
      <c r="BP58039" s="10"/>
      <c r="BQ58039" s="10"/>
      <c r="BR58039" s="10"/>
      <c r="BS58039" s="10"/>
      <c r="BT58039" s="10"/>
      <c r="BU58039" s="10"/>
    </row>
    <row r="58040" spans="68:73">
      <c r="BP58040" s="8"/>
      <c r="BQ58040" s="8"/>
      <c r="BR58040" s="8"/>
      <c r="BS58040" s="8"/>
      <c r="BT58040" s="8"/>
      <c r="BU58040" s="8"/>
    </row>
    <row r="58041" spans="68:73">
      <c r="BP58041" s="10"/>
      <c r="BQ58041" s="10"/>
      <c r="BR58041" s="10"/>
      <c r="BS58041" s="10"/>
      <c r="BT58041" s="10"/>
      <c r="BU58041" s="10"/>
    </row>
    <row r="58042" spans="68:73">
      <c r="BP58042" s="8"/>
      <c r="BQ58042" s="8"/>
      <c r="BR58042" s="8"/>
      <c r="BS58042" s="8"/>
      <c r="BT58042" s="8"/>
      <c r="BU58042" s="8"/>
    </row>
    <row r="58043" spans="68:73">
      <c r="BP58043" s="10"/>
      <c r="BQ58043" s="10"/>
      <c r="BR58043" s="10"/>
      <c r="BS58043" s="10"/>
      <c r="BT58043" s="10"/>
      <c r="BU58043" s="10"/>
    </row>
    <row r="58044" spans="68:73">
      <c r="BP58044" s="8"/>
      <c r="BQ58044" s="8"/>
      <c r="BR58044" s="8"/>
      <c r="BS58044" s="8"/>
      <c r="BT58044" s="8"/>
      <c r="BU58044" s="8"/>
    </row>
    <row r="58045" spans="68:73">
      <c r="BP58045" s="10"/>
      <c r="BQ58045" s="10"/>
      <c r="BR58045" s="10"/>
      <c r="BS58045" s="10"/>
      <c r="BT58045" s="10"/>
      <c r="BU58045" s="10"/>
    </row>
    <row r="58046" spans="68:73">
      <c r="BP58046" s="8"/>
      <c r="BQ58046" s="8"/>
      <c r="BR58046" s="8"/>
      <c r="BS58046" s="8"/>
      <c r="BT58046" s="8"/>
      <c r="BU58046" s="8"/>
    </row>
    <row r="58047" spans="68:73">
      <c r="BP58047" s="10"/>
      <c r="BQ58047" s="10"/>
      <c r="BR58047" s="10"/>
      <c r="BS58047" s="10"/>
      <c r="BT58047" s="10"/>
      <c r="BU58047" s="10"/>
    </row>
    <row r="58048" spans="68:73">
      <c r="BP58048" s="8"/>
      <c r="BQ58048" s="8"/>
      <c r="BR58048" s="8"/>
      <c r="BS58048" s="8"/>
      <c r="BT58048" s="8"/>
      <c r="BU58048" s="8"/>
    </row>
    <row r="58049" spans="68:73">
      <c r="BP58049" s="10"/>
      <c r="BQ58049" s="10"/>
      <c r="BR58049" s="10"/>
      <c r="BS58049" s="10"/>
      <c r="BT58049" s="10"/>
      <c r="BU58049" s="10"/>
    </row>
    <row r="58050" spans="68:73">
      <c r="BP58050" s="8"/>
      <c r="BQ58050" s="8"/>
      <c r="BR58050" s="8"/>
      <c r="BS58050" s="8"/>
      <c r="BT58050" s="8"/>
      <c r="BU58050" s="8"/>
    </row>
    <row r="58051" spans="68:73">
      <c r="BP58051" s="10"/>
      <c r="BQ58051" s="10"/>
      <c r="BR58051" s="10"/>
      <c r="BS58051" s="10"/>
      <c r="BT58051" s="10"/>
      <c r="BU58051" s="10"/>
    </row>
    <row r="58052" spans="68:73">
      <c r="BP58052" s="8"/>
      <c r="BQ58052" s="8"/>
      <c r="BR58052" s="8"/>
      <c r="BS58052" s="8"/>
      <c r="BT58052" s="8"/>
      <c r="BU58052" s="8"/>
    </row>
    <row r="58053" spans="68:73">
      <c r="BP58053" s="10"/>
      <c r="BQ58053" s="10"/>
      <c r="BR58053" s="10"/>
      <c r="BS58053" s="10"/>
      <c r="BT58053" s="10"/>
      <c r="BU58053" s="10"/>
    </row>
    <row r="58054" spans="68:73">
      <c r="BP58054" s="8"/>
      <c r="BQ58054" s="8"/>
      <c r="BR58054" s="8"/>
      <c r="BS58054" s="8"/>
      <c r="BT58054" s="8"/>
      <c r="BU58054" s="8"/>
    </row>
    <row r="58055" spans="68:73">
      <c r="BP58055" s="10"/>
      <c r="BQ58055" s="10"/>
      <c r="BR58055" s="10"/>
      <c r="BS58055" s="10"/>
      <c r="BT58055" s="10"/>
      <c r="BU58055" s="10"/>
    </row>
    <row r="58056" spans="68:73">
      <c r="BP58056" s="8"/>
      <c r="BQ58056" s="8"/>
      <c r="BR58056" s="8"/>
      <c r="BS58056" s="8"/>
      <c r="BT58056" s="8"/>
      <c r="BU58056" s="8"/>
    </row>
    <row r="58057" spans="68:73">
      <c r="BP58057" s="10"/>
      <c r="BQ58057" s="10"/>
      <c r="BR58057" s="10"/>
      <c r="BS58057" s="10"/>
      <c r="BT58057" s="10"/>
      <c r="BU58057" s="10"/>
    </row>
    <row r="58058" spans="68:73">
      <c r="BP58058" s="8"/>
      <c r="BQ58058" s="8"/>
      <c r="BR58058" s="8"/>
      <c r="BS58058" s="8"/>
      <c r="BT58058" s="8"/>
      <c r="BU58058" s="8"/>
    </row>
    <row r="58059" spans="68:73">
      <c r="BP58059" s="10"/>
      <c r="BQ58059" s="10"/>
      <c r="BR58059" s="10"/>
      <c r="BS58059" s="10"/>
      <c r="BT58059" s="10"/>
      <c r="BU58059" s="10"/>
    </row>
    <row r="58060" spans="68:73">
      <c r="BP58060" s="8"/>
      <c r="BQ58060" s="8"/>
      <c r="BR58060" s="8"/>
      <c r="BS58060" s="8"/>
      <c r="BT58060" s="8"/>
      <c r="BU58060" s="8"/>
    </row>
    <row r="58061" spans="68:73">
      <c r="BP58061" s="10"/>
      <c r="BQ58061" s="10"/>
      <c r="BR58061" s="10"/>
      <c r="BS58061" s="10"/>
      <c r="BT58061" s="10"/>
      <c r="BU58061" s="10"/>
    </row>
    <row r="58062" spans="68:73">
      <c r="BP58062" s="8"/>
      <c r="BQ58062" s="8"/>
      <c r="BR58062" s="8"/>
      <c r="BS58062" s="8"/>
      <c r="BT58062" s="8"/>
      <c r="BU58062" s="8"/>
    </row>
    <row r="58063" spans="68:73">
      <c r="BP58063" s="10"/>
      <c r="BQ58063" s="10"/>
      <c r="BR58063" s="10"/>
      <c r="BS58063" s="10"/>
      <c r="BT58063" s="10"/>
      <c r="BU58063" s="10"/>
    </row>
    <row r="58064" spans="68:73">
      <c r="BP58064" s="8"/>
      <c r="BQ58064" s="8"/>
      <c r="BR58064" s="8"/>
      <c r="BS58064" s="8"/>
      <c r="BT58064" s="8"/>
      <c r="BU58064" s="8"/>
    </row>
    <row r="58065" spans="68:73">
      <c r="BP58065" s="10"/>
      <c r="BQ58065" s="10"/>
      <c r="BR58065" s="10"/>
      <c r="BS58065" s="10"/>
      <c r="BT58065" s="10"/>
      <c r="BU58065" s="10"/>
    </row>
    <row r="58066" spans="68:73">
      <c r="BP58066" s="8"/>
      <c r="BQ58066" s="8"/>
      <c r="BR58066" s="8"/>
      <c r="BS58066" s="8"/>
      <c r="BT58066" s="8"/>
      <c r="BU58066" s="8"/>
    </row>
    <row r="58067" spans="68:73">
      <c r="BP58067" s="10"/>
      <c r="BQ58067" s="10"/>
      <c r="BR58067" s="10"/>
      <c r="BS58067" s="10"/>
      <c r="BT58067" s="10"/>
      <c r="BU58067" s="10"/>
    </row>
    <row r="58068" spans="68:73">
      <c r="BP58068" s="8"/>
      <c r="BQ58068" s="8"/>
      <c r="BR58068" s="8"/>
      <c r="BS58068" s="8"/>
      <c r="BT58068" s="8"/>
      <c r="BU58068" s="8"/>
    </row>
    <row r="58069" spans="68:73">
      <c r="BP58069" s="10"/>
      <c r="BQ58069" s="10"/>
      <c r="BR58069" s="10"/>
      <c r="BS58069" s="10"/>
      <c r="BT58069" s="10"/>
      <c r="BU58069" s="10"/>
    </row>
    <row r="58070" spans="68:73">
      <c r="BP58070" s="8"/>
      <c r="BQ58070" s="8"/>
      <c r="BR58070" s="8"/>
      <c r="BS58070" s="8"/>
      <c r="BT58070" s="8"/>
      <c r="BU58070" s="8"/>
    </row>
    <row r="58071" spans="68:73">
      <c r="BP58071" s="10"/>
      <c r="BQ58071" s="10"/>
      <c r="BR58071" s="10"/>
      <c r="BS58071" s="10"/>
      <c r="BT58071" s="10"/>
      <c r="BU58071" s="10"/>
    </row>
    <row r="58072" spans="68:73">
      <c r="BP58072" s="8"/>
      <c r="BQ58072" s="8"/>
      <c r="BR58072" s="8"/>
      <c r="BS58072" s="8"/>
      <c r="BT58072" s="8"/>
      <c r="BU58072" s="8"/>
    </row>
    <row r="58073" spans="68:73">
      <c r="BP58073" s="10"/>
      <c r="BQ58073" s="10"/>
      <c r="BR58073" s="10"/>
      <c r="BS58073" s="10"/>
      <c r="BT58073" s="10"/>
      <c r="BU58073" s="10"/>
    </row>
    <row r="58074" spans="68:73">
      <c r="BP58074" s="8"/>
      <c r="BQ58074" s="8"/>
      <c r="BR58074" s="8"/>
      <c r="BS58074" s="8"/>
      <c r="BT58074" s="8"/>
      <c r="BU58074" s="8"/>
    </row>
    <row r="58075" spans="68:73">
      <c r="BP58075" s="10"/>
      <c r="BQ58075" s="10"/>
      <c r="BR58075" s="10"/>
      <c r="BS58075" s="10"/>
      <c r="BT58075" s="10"/>
      <c r="BU58075" s="10"/>
    </row>
    <row r="58076" spans="68:73">
      <c r="BP58076" s="8"/>
      <c r="BQ58076" s="8"/>
      <c r="BR58076" s="8"/>
      <c r="BS58076" s="8"/>
      <c r="BT58076" s="8"/>
      <c r="BU58076" s="8"/>
    </row>
    <row r="58077" spans="68:73">
      <c r="BP58077" s="10"/>
      <c r="BQ58077" s="10"/>
      <c r="BR58077" s="10"/>
      <c r="BS58077" s="10"/>
      <c r="BT58077" s="10"/>
      <c r="BU58077" s="10"/>
    </row>
    <row r="58078" spans="68:73">
      <c r="BP58078" s="8"/>
      <c r="BQ58078" s="8"/>
      <c r="BR58078" s="8"/>
      <c r="BS58078" s="8"/>
      <c r="BT58078" s="8"/>
      <c r="BU58078" s="8"/>
    </row>
    <row r="58079" spans="68:73">
      <c r="BP58079" s="10"/>
      <c r="BQ58079" s="10"/>
      <c r="BR58079" s="10"/>
      <c r="BS58079" s="10"/>
      <c r="BT58079" s="10"/>
      <c r="BU58079" s="10"/>
    </row>
    <row r="58080" spans="68:73">
      <c r="BP58080" s="8"/>
      <c r="BQ58080" s="8"/>
      <c r="BR58080" s="8"/>
      <c r="BS58080" s="8"/>
      <c r="BT58080" s="8"/>
      <c r="BU58080" s="8"/>
    </row>
    <row r="58081" spans="68:73">
      <c r="BP58081" s="10"/>
      <c r="BQ58081" s="10"/>
      <c r="BR58081" s="10"/>
      <c r="BS58081" s="10"/>
      <c r="BT58081" s="10"/>
      <c r="BU58081" s="10"/>
    </row>
    <row r="58082" spans="68:73">
      <c r="BP58082" s="8"/>
      <c r="BQ58082" s="8"/>
      <c r="BR58082" s="8"/>
      <c r="BS58082" s="8"/>
      <c r="BT58082" s="8"/>
      <c r="BU58082" s="8"/>
    </row>
    <row r="58083" spans="68:73">
      <c r="BP58083" s="10"/>
      <c r="BQ58083" s="10"/>
      <c r="BR58083" s="10"/>
      <c r="BS58083" s="10"/>
      <c r="BT58083" s="10"/>
      <c r="BU58083" s="10"/>
    </row>
    <row r="58084" spans="68:73">
      <c r="BP58084" s="8"/>
      <c r="BQ58084" s="8"/>
      <c r="BR58084" s="8"/>
      <c r="BS58084" s="8"/>
      <c r="BT58084" s="8"/>
      <c r="BU58084" s="8"/>
    </row>
    <row r="58085" spans="68:73">
      <c r="BP58085" s="10"/>
      <c r="BQ58085" s="10"/>
      <c r="BR58085" s="10"/>
      <c r="BS58085" s="10"/>
      <c r="BT58085" s="10"/>
      <c r="BU58085" s="10"/>
    </row>
    <row r="58086" spans="68:73">
      <c r="BP58086" s="8"/>
      <c r="BQ58086" s="8"/>
      <c r="BR58086" s="8"/>
      <c r="BS58086" s="8"/>
      <c r="BT58086" s="8"/>
      <c r="BU58086" s="8"/>
    </row>
    <row r="58087" spans="68:73">
      <c r="BP58087" s="10"/>
      <c r="BQ58087" s="10"/>
      <c r="BR58087" s="10"/>
      <c r="BS58087" s="10"/>
      <c r="BT58087" s="10"/>
      <c r="BU58087" s="10"/>
    </row>
    <row r="58088" spans="68:73">
      <c r="BP58088" s="8"/>
      <c r="BQ58088" s="8"/>
      <c r="BR58088" s="8"/>
      <c r="BS58088" s="8"/>
      <c r="BT58088" s="8"/>
      <c r="BU58088" s="8"/>
    </row>
    <row r="58089" spans="68:73">
      <c r="BP58089" s="10"/>
      <c r="BQ58089" s="10"/>
      <c r="BR58089" s="10"/>
      <c r="BS58089" s="10"/>
      <c r="BT58089" s="10"/>
      <c r="BU58089" s="10"/>
    </row>
    <row r="58090" spans="68:73">
      <c r="BP58090" s="8"/>
      <c r="BQ58090" s="8"/>
      <c r="BR58090" s="8"/>
      <c r="BS58090" s="8"/>
      <c r="BT58090" s="8"/>
      <c r="BU58090" s="8"/>
    </row>
    <row r="58091" spans="68:73">
      <c r="BP58091" s="10"/>
      <c r="BQ58091" s="10"/>
      <c r="BR58091" s="10"/>
      <c r="BS58091" s="10"/>
      <c r="BT58091" s="10"/>
      <c r="BU58091" s="10"/>
    </row>
    <row r="58092" spans="68:73">
      <c r="BP58092" s="8"/>
      <c r="BQ58092" s="8"/>
      <c r="BR58092" s="8"/>
      <c r="BS58092" s="8"/>
      <c r="BT58092" s="8"/>
      <c r="BU58092" s="8"/>
    </row>
    <row r="58093" spans="68:73">
      <c r="BP58093" s="10"/>
      <c r="BQ58093" s="10"/>
      <c r="BR58093" s="10"/>
      <c r="BS58093" s="10"/>
      <c r="BT58093" s="10"/>
      <c r="BU58093" s="10"/>
    </row>
    <row r="58094" spans="68:73">
      <c r="BP58094" s="8"/>
      <c r="BQ58094" s="8"/>
      <c r="BR58094" s="8"/>
      <c r="BS58094" s="8"/>
      <c r="BT58094" s="8"/>
      <c r="BU58094" s="8"/>
    </row>
    <row r="58095" spans="68:73">
      <c r="BP58095" s="10"/>
      <c r="BQ58095" s="10"/>
      <c r="BR58095" s="10"/>
      <c r="BS58095" s="10"/>
      <c r="BT58095" s="10"/>
      <c r="BU58095" s="10"/>
    </row>
    <row r="58096" spans="68:73">
      <c r="BP58096" s="8"/>
      <c r="BQ58096" s="8"/>
      <c r="BR58096" s="8"/>
      <c r="BS58096" s="8"/>
      <c r="BT58096" s="8"/>
      <c r="BU58096" s="8"/>
    </row>
    <row r="58097" spans="68:73">
      <c r="BP58097" s="10"/>
      <c r="BQ58097" s="10"/>
      <c r="BR58097" s="10"/>
      <c r="BS58097" s="10"/>
      <c r="BT58097" s="10"/>
      <c r="BU58097" s="10"/>
    </row>
    <row r="58098" spans="68:73">
      <c r="BP58098" s="8"/>
      <c r="BQ58098" s="8"/>
      <c r="BR58098" s="8"/>
      <c r="BS58098" s="8"/>
      <c r="BT58098" s="8"/>
      <c r="BU58098" s="8"/>
    </row>
    <row r="58099" spans="68:73">
      <c r="BP58099" s="10"/>
      <c r="BQ58099" s="10"/>
      <c r="BR58099" s="10"/>
      <c r="BS58099" s="10"/>
      <c r="BT58099" s="10"/>
      <c r="BU58099" s="10"/>
    </row>
    <row r="58100" spans="68:73">
      <c r="BP58100" s="8"/>
      <c r="BQ58100" s="8"/>
      <c r="BR58100" s="8"/>
      <c r="BS58100" s="8"/>
      <c r="BT58100" s="8"/>
      <c r="BU58100" s="8"/>
    </row>
    <row r="58101" spans="68:73">
      <c r="BP58101" s="10"/>
      <c r="BQ58101" s="10"/>
      <c r="BR58101" s="10"/>
      <c r="BS58101" s="10"/>
      <c r="BT58101" s="10"/>
      <c r="BU58101" s="10"/>
    </row>
    <row r="58102" spans="68:73">
      <c r="BP58102" s="8"/>
      <c r="BQ58102" s="8"/>
      <c r="BR58102" s="8"/>
      <c r="BS58102" s="8"/>
      <c r="BT58102" s="8"/>
      <c r="BU58102" s="8"/>
    </row>
    <row r="58103" spans="68:73">
      <c r="BP58103" s="10"/>
      <c r="BQ58103" s="10"/>
      <c r="BR58103" s="10"/>
      <c r="BS58103" s="10"/>
      <c r="BT58103" s="10"/>
      <c r="BU58103" s="10"/>
    </row>
    <row r="58104" spans="68:73">
      <c r="BP58104" s="8"/>
      <c r="BQ58104" s="8"/>
      <c r="BR58104" s="8"/>
      <c r="BS58104" s="8"/>
      <c r="BT58104" s="8"/>
      <c r="BU58104" s="8"/>
    </row>
    <row r="58105" spans="68:73">
      <c r="BP58105" s="10"/>
      <c r="BQ58105" s="10"/>
      <c r="BR58105" s="10"/>
      <c r="BS58105" s="10"/>
      <c r="BT58105" s="10"/>
      <c r="BU58105" s="10"/>
    </row>
    <row r="58106" spans="68:73">
      <c r="BP58106" s="8"/>
      <c r="BQ58106" s="8"/>
      <c r="BR58106" s="8"/>
      <c r="BS58106" s="8"/>
      <c r="BT58106" s="8"/>
      <c r="BU58106" s="8"/>
    </row>
    <row r="58107" spans="68:73">
      <c r="BP58107" s="10"/>
      <c r="BQ58107" s="10"/>
      <c r="BR58107" s="10"/>
      <c r="BS58107" s="10"/>
      <c r="BT58107" s="10"/>
      <c r="BU58107" s="10"/>
    </row>
    <row r="58108" spans="68:73">
      <c r="BP58108" s="8"/>
      <c r="BQ58108" s="8"/>
      <c r="BR58108" s="8"/>
      <c r="BS58108" s="8"/>
      <c r="BT58108" s="8"/>
      <c r="BU58108" s="8"/>
    </row>
    <row r="58109" spans="68:73">
      <c r="BP58109" s="10"/>
      <c r="BQ58109" s="10"/>
      <c r="BR58109" s="10"/>
      <c r="BS58109" s="10"/>
      <c r="BT58109" s="10"/>
      <c r="BU58109" s="10"/>
    </row>
    <row r="58110" spans="68:73">
      <c r="BP58110" s="8"/>
      <c r="BQ58110" s="8"/>
      <c r="BR58110" s="8"/>
      <c r="BS58110" s="8"/>
      <c r="BT58110" s="8"/>
      <c r="BU58110" s="8"/>
    </row>
    <row r="58111" spans="68:73">
      <c r="BP58111" s="10"/>
      <c r="BQ58111" s="10"/>
      <c r="BR58111" s="10"/>
      <c r="BS58111" s="10"/>
      <c r="BT58111" s="10"/>
      <c r="BU58111" s="10"/>
    </row>
    <row r="58112" spans="68:73">
      <c r="BP58112" s="8"/>
      <c r="BQ58112" s="8"/>
      <c r="BR58112" s="8"/>
      <c r="BS58112" s="8"/>
      <c r="BT58112" s="8"/>
      <c r="BU58112" s="8"/>
    </row>
    <row r="58113" spans="68:73">
      <c r="BP58113" s="10"/>
      <c r="BQ58113" s="10"/>
      <c r="BR58113" s="10"/>
      <c r="BS58113" s="10"/>
      <c r="BT58113" s="10"/>
      <c r="BU58113" s="10"/>
    </row>
    <row r="58114" spans="68:73">
      <c r="BP58114" s="8"/>
      <c r="BQ58114" s="8"/>
      <c r="BR58114" s="8"/>
      <c r="BS58114" s="8"/>
      <c r="BT58114" s="8"/>
      <c r="BU58114" s="8"/>
    </row>
    <row r="58115" spans="68:73">
      <c r="BP58115" s="10"/>
      <c r="BQ58115" s="10"/>
      <c r="BR58115" s="10"/>
      <c r="BS58115" s="10"/>
      <c r="BT58115" s="10"/>
      <c r="BU58115" s="10"/>
    </row>
    <row r="58116" spans="68:73">
      <c r="BP58116" s="8"/>
      <c r="BQ58116" s="8"/>
      <c r="BR58116" s="8"/>
      <c r="BS58116" s="8"/>
      <c r="BT58116" s="8"/>
      <c r="BU58116" s="8"/>
    </row>
    <row r="58117" spans="68:73">
      <c r="BP58117" s="10"/>
      <c r="BQ58117" s="10"/>
      <c r="BR58117" s="10"/>
      <c r="BS58117" s="10"/>
      <c r="BT58117" s="10"/>
      <c r="BU58117" s="10"/>
    </row>
    <row r="58118" spans="68:73">
      <c r="BP58118" s="8"/>
      <c r="BQ58118" s="8"/>
      <c r="BR58118" s="8"/>
      <c r="BS58118" s="8"/>
      <c r="BT58118" s="8"/>
      <c r="BU58118" s="8"/>
    </row>
    <row r="58119" spans="68:73">
      <c r="BP58119" s="10"/>
      <c r="BQ58119" s="10"/>
      <c r="BR58119" s="10"/>
      <c r="BS58119" s="10"/>
      <c r="BT58119" s="10"/>
      <c r="BU58119" s="10"/>
    </row>
    <row r="58120" spans="68:73">
      <c r="BP58120" s="8"/>
      <c r="BQ58120" s="8"/>
      <c r="BR58120" s="8"/>
      <c r="BS58120" s="8"/>
      <c r="BT58120" s="8"/>
      <c r="BU58120" s="8"/>
    </row>
    <row r="58121" spans="68:73">
      <c r="BP58121" s="10"/>
      <c r="BQ58121" s="10"/>
      <c r="BR58121" s="10"/>
      <c r="BS58121" s="10"/>
      <c r="BT58121" s="10"/>
      <c r="BU58121" s="10"/>
    </row>
    <row r="58122" spans="68:73">
      <c r="BP58122" s="8"/>
      <c r="BQ58122" s="8"/>
      <c r="BR58122" s="8"/>
      <c r="BS58122" s="8"/>
      <c r="BT58122" s="8"/>
      <c r="BU58122" s="8"/>
    </row>
    <row r="58123" spans="68:73">
      <c r="BP58123" s="10"/>
      <c r="BQ58123" s="10"/>
      <c r="BR58123" s="10"/>
      <c r="BS58123" s="10"/>
      <c r="BT58123" s="10"/>
      <c r="BU58123" s="10"/>
    </row>
    <row r="58124" spans="68:73">
      <c r="BP58124" s="8"/>
      <c r="BQ58124" s="8"/>
      <c r="BR58124" s="8"/>
      <c r="BS58124" s="8"/>
      <c r="BT58124" s="8"/>
      <c r="BU58124" s="8"/>
    </row>
    <row r="58125" spans="68:73">
      <c r="BP58125" s="10"/>
      <c r="BQ58125" s="10"/>
      <c r="BR58125" s="10"/>
      <c r="BS58125" s="10"/>
      <c r="BT58125" s="10"/>
      <c r="BU58125" s="10"/>
    </row>
    <row r="58126" spans="68:73">
      <c r="BP58126" s="8"/>
      <c r="BQ58126" s="8"/>
      <c r="BR58126" s="8"/>
      <c r="BS58126" s="8"/>
      <c r="BT58126" s="8"/>
      <c r="BU58126" s="8"/>
    </row>
    <row r="58127" spans="68:73">
      <c r="BP58127" s="10"/>
      <c r="BQ58127" s="10"/>
      <c r="BR58127" s="10"/>
      <c r="BS58127" s="10"/>
      <c r="BT58127" s="10"/>
      <c r="BU58127" s="10"/>
    </row>
    <row r="58128" spans="68:73">
      <c r="BP58128" s="8"/>
      <c r="BQ58128" s="8"/>
      <c r="BR58128" s="8"/>
      <c r="BS58128" s="8"/>
      <c r="BT58128" s="8"/>
      <c r="BU58128" s="8"/>
    </row>
    <row r="58129" spans="68:73">
      <c r="BP58129" s="10"/>
      <c r="BQ58129" s="10"/>
      <c r="BR58129" s="10"/>
      <c r="BS58129" s="10"/>
      <c r="BT58129" s="10"/>
      <c r="BU58129" s="10"/>
    </row>
    <row r="58130" spans="68:73">
      <c r="BP58130" s="8"/>
      <c r="BQ58130" s="8"/>
      <c r="BR58130" s="8"/>
      <c r="BS58130" s="8"/>
      <c r="BT58130" s="8"/>
      <c r="BU58130" s="8"/>
    </row>
    <row r="58131" spans="68:73">
      <c r="BP58131" s="10"/>
      <c r="BQ58131" s="10"/>
      <c r="BR58131" s="10"/>
      <c r="BS58131" s="10"/>
      <c r="BT58131" s="10"/>
      <c r="BU58131" s="10"/>
    </row>
    <row r="58132" spans="68:73">
      <c r="BP58132" s="8"/>
      <c r="BQ58132" s="8"/>
      <c r="BR58132" s="8"/>
      <c r="BS58132" s="8"/>
      <c r="BT58132" s="8"/>
      <c r="BU58132" s="8"/>
    </row>
    <row r="58133" spans="68:73">
      <c r="BP58133" s="10"/>
      <c r="BQ58133" s="10"/>
      <c r="BR58133" s="10"/>
      <c r="BS58133" s="10"/>
      <c r="BT58133" s="10"/>
      <c r="BU58133" s="10"/>
    </row>
    <row r="58134" spans="68:73">
      <c r="BP58134" s="8"/>
      <c r="BQ58134" s="8"/>
      <c r="BR58134" s="8"/>
      <c r="BS58134" s="8"/>
      <c r="BT58134" s="8"/>
      <c r="BU58134" s="8"/>
    </row>
    <row r="58135" spans="68:73">
      <c r="BP58135" s="10"/>
      <c r="BQ58135" s="10"/>
      <c r="BR58135" s="10"/>
      <c r="BS58135" s="10"/>
      <c r="BT58135" s="10"/>
      <c r="BU58135" s="10"/>
    </row>
    <row r="58136" spans="68:73">
      <c r="BP58136" s="8"/>
      <c r="BQ58136" s="8"/>
      <c r="BR58136" s="8"/>
      <c r="BS58136" s="8"/>
      <c r="BT58136" s="8"/>
      <c r="BU58136" s="8"/>
    </row>
    <row r="58137" spans="68:73">
      <c r="BP58137" s="10"/>
      <c r="BQ58137" s="10"/>
      <c r="BR58137" s="10"/>
      <c r="BS58137" s="10"/>
      <c r="BT58137" s="10"/>
      <c r="BU58137" s="10"/>
    </row>
    <row r="58138" spans="68:73">
      <c r="BP58138" s="8"/>
      <c r="BQ58138" s="8"/>
      <c r="BR58138" s="8"/>
      <c r="BS58138" s="8"/>
      <c r="BT58138" s="8"/>
      <c r="BU58138" s="8"/>
    </row>
    <row r="58139" spans="68:73">
      <c r="BP58139" s="10"/>
      <c r="BQ58139" s="10"/>
      <c r="BR58139" s="10"/>
      <c r="BS58139" s="10"/>
      <c r="BT58139" s="10"/>
      <c r="BU58139" s="10"/>
    </row>
    <row r="58140" spans="68:73">
      <c r="BP58140" s="8"/>
      <c r="BQ58140" s="8"/>
      <c r="BR58140" s="8"/>
      <c r="BS58140" s="8"/>
      <c r="BT58140" s="8"/>
      <c r="BU58140" s="8"/>
    </row>
    <row r="58141" spans="68:73">
      <c r="BP58141" s="10"/>
      <c r="BQ58141" s="10"/>
      <c r="BR58141" s="10"/>
      <c r="BS58141" s="10"/>
      <c r="BT58141" s="10"/>
      <c r="BU58141" s="10"/>
    </row>
    <row r="58142" spans="68:73">
      <c r="BP58142" s="8"/>
      <c r="BQ58142" s="8"/>
      <c r="BR58142" s="8"/>
      <c r="BS58142" s="8"/>
      <c r="BT58142" s="8"/>
      <c r="BU58142" s="8"/>
    </row>
    <row r="58143" spans="68:73">
      <c r="BP58143" s="10"/>
      <c r="BQ58143" s="10"/>
      <c r="BR58143" s="10"/>
      <c r="BS58143" s="10"/>
      <c r="BT58143" s="10"/>
      <c r="BU58143" s="10"/>
    </row>
    <row r="58144" spans="68:73">
      <c r="BP58144" s="8"/>
      <c r="BQ58144" s="8"/>
      <c r="BR58144" s="8"/>
      <c r="BS58144" s="8"/>
      <c r="BT58144" s="8"/>
      <c r="BU58144" s="8"/>
    </row>
    <row r="58145" spans="68:73">
      <c r="BP58145" s="10"/>
      <c r="BQ58145" s="10"/>
      <c r="BR58145" s="10"/>
      <c r="BS58145" s="10"/>
      <c r="BT58145" s="10"/>
      <c r="BU58145" s="10"/>
    </row>
    <row r="58146" spans="68:73">
      <c r="BP58146" s="8"/>
      <c r="BQ58146" s="8"/>
      <c r="BR58146" s="8"/>
      <c r="BS58146" s="8"/>
      <c r="BT58146" s="8"/>
      <c r="BU58146" s="8"/>
    </row>
    <row r="58147" spans="68:73">
      <c r="BP58147" s="10"/>
      <c r="BQ58147" s="10"/>
      <c r="BR58147" s="10"/>
      <c r="BS58147" s="10"/>
      <c r="BT58147" s="10"/>
      <c r="BU58147" s="10"/>
    </row>
    <row r="58148" spans="68:73">
      <c r="BP58148" s="8"/>
      <c r="BQ58148" s="8"/>
      <c r="BR58148" s="8"/>
      <c r="BS58148" s="8"/>
      <c r="BT58148" s="8"/>
      <c r="BU58148" s="8"/>
    </row>
    <row r="58149" spans="68:73">
      <c r="BP58149" s="10"/>
      <c r="BQ58149" s="10"/>
      <c r="BR58149" s="10"/>
      <c r="BS58149" s="10"/>
      <c r="BT58149" s="10"/>
      <c r="BU58149" s="10"/>
    </row>
    <row r="58150" spans="68:73">
      <c r="BP58150" s="8"/>
      <c r="BQ58150" s="8"/>
      <c r="BR58150" s="8"/>
      <c r="BS58150" s="8"/>
      <c r="BT58150" s="8"/>
      <c r="BU58150" s="8"/>
    </row>
    <row r="58151" spans="68:73">
      <c r="BP58151" s="10"/>
      <c r="BQ58151" s="10"/>
      <c r="BR58151" s="10"/>
      <c r="BS58151" s="10"/>
      <c r="BT58151" s="10"/>
      <c r="BU58151" s="10"/>
    </row>
    <row r="58152" spans="68:73">
      <c r="BP58152" s="8"/>
      <c r="BQ58152" s="8"/>
      <c r="BR58152" s="8"/>
      <c r="BS58152" s="8"/>
      <c r="BT58152" s="8"/>
      <c r="BU58152" s="8"/>
    </row>
    <row r="58153" spans="68:73">
      <c r="BP58153" s="10"/>
      <c r="BQ58153" s="10"/>
      <c r="BR58153" s="10"/>
      <c r="BS58153" s="10"/>
      <c r="BT58153" s="10"/>
      <c r="BU58153" s="10"/>
    </row>
    <row r="58154" spans="68:73">
      <c r="BP58154" s="8"/>
      <c r="BQ58154" s="8"/>
      <c r="BR58154" s="8"/>
      <c r="BS58154" s="8"/>
      <c r="BT58154" s="8"/>
      <c r="BU58154" s="8"/>
    </row>
    <row r="58155" spans="68:73">
      <c r="BP58155" s="10"/>
      <c r="BQ58155" s="10"/>
      <c r="BR58155" s="10"/>
      <c r="BS58155" s="10"/>
      <c r="BT58155" s="10"/>
      <c r="BU58155" s="10"/>
    </row>
    <row r="58156" spans="68:73">
      <c r="BP58156" s="8"/>
      <c r="BQ58156" s="8"/>
      <c r="BR58156" s="8"/>
      <c r="BS58156" s="8"/>
      <c r="BT58156" s="8"/>
      <c r="BU58156" s="8"/>
    </row>
    <row r="58157" spans="68:73">
      <c r="BP58157" s="10"/>
      <c r="BQ58157" s="10"/>
      <c r="BR58157" s="10"/>
      <c r="BS58157" s="10"/>
      <c r="BT58157" s="10"/>
      <c r="BU58157" s="10"/>
    </row>
    <row r="58158" spans="68:73">
      <c r="BP58158" s="8"/>
      <c r="BQ58158" s="8"/>
      <c r="BR58158" s="8"/>
      <c r="BS58158" s="8"/>
      <c r="BT58158" s="8"/>
      <c r="BU58158" s="8"/>
    </row>
    <row r="58159" spans="68:73">
      <c r="BP58159" s="10"/>
      <c r="BQ58159" s="10"/>
      <c r="BR58159" s="10"/>
      <c r="BS58159" s="10"/>
      <c r="BT58159" s="10"/>
      <c r="BU58159" s="10"/>
    </row>
    <row r="58160" spans="68:73">
      <c r="BP58160" s="8"/>
      <c r="BQ58160" s="8"/>
      <c r="BR58160" s="8"/>
      <c r="BS58160" s="8"/>
      <c r="BT58160" s="8"/>
      <c r="BU58160" s="8"/>
    </row>
    <row r="58161" spans="68:73">
      <c r="BP58161" s="10"/>
      <c r="BQ58161" s="10"/>
      <c r="BR58161" s="10"/>
      <c r="BS58161" s="10"/>
      <c r="BT58161" s="10"/>
      <c r="BU58161" s="10"/>
    </row>
    <row r="58162" spans="68:73">
      <c r="BP58162" s="8"/>
      <c r="BQ58162" s="8"/>
      <c r="BR58162" s="8"/>
      <c r="BS58162" s="8"/>
      <c r="BT58162" s="8"/>
      <c r="BU58162" s="8"/>
    </row>
    <row r="58163" spans="68:73">
      <c r="BP58163" s="10"/>
      <c r="BQ58163" s="10"/>
      <c r="BR58163" s="10"/>
      <c r="BS58163" s="10"/>
      <c r="BT58163" s="10"/>
      <c r="BU58163" s="10"/>
    </row>
    <row r="58164" spans="68:73">
      <c r="BP58164" s="8"/>
      <c r="BQ58164" s="8"/>
      <c r="BR58164" s="8"/>
      <c r="BS58164" s="8"/>
      <c r="BT58164" s="8"/>
      <c r="BU58164" s="8"/>
    </row>
    <row r="58165" spans="68:73">
      <c r="BP58165" s="10"/>
      <c r="BQ58165" s="10"/>
      <c r="BR58165" s="10"/>
      <c r="BS58165" s="10"/>
      <c r="BT58165" s="10"/>
      <c r="BU58165" s="10"/>
    </row>
    <row r="58166" spans="68:73">
      <c r="BP58166" s="8"/>
      <c r="BQ58166" s="8"/>
      <c r="BR58166" s="8"/>
      <c r="BS58166" s="8"/>
      <c r="BT58166" s="8"/>
      <c r="BU58166" s="8"/>
    </row>
    <row r="58167" spans="68:73">
      <c r="BP58167" s="10"/>
      <c r="BQ58167" s="10"/>
      <c r="BR58167" s="10"/>
      <c r="BS58167" s="10"/>
      <c r="BT58167" s="10"/>
      <c r="BU58167" s="10"/>
    </row>
    <row r="58168" spans="68:73">
      <c r="BP58168" s="8"/>
      <c r="BQ58168" s="8"/>
      <c r="BR58168" s="8"/>
      <c r="BS58168" s="8"/>
      <c r="BT58168" s="8"/>
      <c r="BU58168" s="8"/>
    </row>
    <row r="58169" spans="68:73">
      <c r="BP58169" s="10"/>
      <c r="BQ58169" s="10"/>
      <c r="BR58169" s="10"/>
      <c r="BS58169" s="10"/>
      <c r="BT58169" s="10"/>
      <c r="BU58169" s="10"/>
    </row>
    <row r="58170" spans="68:73">
      <c r="BP58170" s="8"/>
      <c r="BQ58170" s="8"/>
      <c r="BR58170" s="8"/>
      <c r="BS58170" s="8"/>
      <c r="BT58170" s="8"/>
      <c r="BU58170" s="8"/>
    </row>
    <row r="58171" spans="68:73">
      <c r="BP58171" s="10"/>
      <c r="BQ58171" s="10"/>
      <c r="BR58171" s="10"/>
      <c r="BS58171" s="10"/>
      <c r="BT58171" s="10"/>
      <c r="BU58171" s="10"/>
    </row>
    <row r="58172" spans="68:73">
      <c r="BP58172" s="8"/>
      <c r="BQ58172" s="8"/>
      <c r="BR58172" s="8"/>
      <c r="BS58172" s="8"/>
      <c r="BT58172" s="8"/>
      <c r="BU58172" s="8"/>
    </row>
    <row r="58173" spans="68:73">
      <c r="BP58173" s="10"/>
      <c r="BQ58173" s="10"/>
      <c r="BR58173" s="10"/>
      <c r="BS58173" s="10"/>
      <c r="BT58173" s="10"/>
      <c r="BU58173" s="10"/>
    </row>
    <row r="58174" spans="68:73">
      <c r="BP58174" s="8"/>
      <c r="BQ58174" s="8"/>
      <c r="BR58174" s="8"/>
      <c r="BS58174" s="8"/>
      <c r="BT58174" s="8"/>
      <c r="BU58174" s="8"/>
    </row>
    <row r="58175" spans="68:73">
      <c r="BP58175" s="10"/>
      <c r="BQ58175" s="10"/>
      <c r="BR58175" s="10"/>
      <c r="BS58175" s="10"/>
      <c r="BT58175" s="10"/>
      <c r="BU58175" s="10"/>
    </row>
    <row r="58176" spans="68:73">
      <c r="BP58176" s="8"/>
      <c r="BQ58176" s="8"/>
      <c r="BR58176" s="8"/>
      <c r="BS58176" s="8"/>
      <c r="BT58176" s="8"/>
      <c r="BU58176" s="8"/>
    </row>
    <row r="58177" spans="68:73">
      <c r="BP58177" s="10"/>
      <c r="BQ58177" s="10"/>
      <c r="BR58177" s="10"/>
      <c r="BS58177" s="10"/>
      <c r="BT58177" s="10"/>
      <c r="BU58177" s="10"/>
    </row>
    <row r="58178" spans="68:73">
      <c r="BP58178" s="8"/>
      <c r="BQ58178" s="8"/>
      <c r="BR58178" s="8"/>
      <c r="BS58178" s="8"/>
      <c r="BT58178" s="8"/>
      <c r="BU58178" s="8"/>
    </row>
    <row r="58179" spans="68:73">
      <c r="BP58179" s="10"/>
      <c r="BQ58179" s="10"/>
      <c r="BR58179" s="10"/>
      <c r="BS58179" s="10"/>
      <c r="BT58179" s="10"/>
      <c r="BU58179" s="10"/>
    </row>
    <row r="58180" spans="68:73">
      <c r="BP58180" s="8"/>
      <c r="BQ58180" s="8"/>
      <c r="BR58180" s="8"/>
      <c r="BS58180" s="8"/>
      <c r="BT58180" s="8"/>
      <c r="BU58180" s="8"/>
    </row>
    <row r="58181" spans="68:73">
      <c r="BP58181" s="10"/>
      <c r="BQ58181" s="10"/>
      <c r="BR58181" s="10"/>
      <c r="BS58181" s="10"/>
      <c r="BT58181" s="10"/>
      <c r="BU58181" s="10"/>
    </row>
    <row r="58182" spans="68:73">
      <c r="BP58182" s="8"/>
      <c r="BQ58182" s="8"/>
      <c r="BR58182" s="8"/>
      <c r="BS58182" s="8"/>
      <c r="BT58182" s="8"/>
      <c r="BU58182" s="8"/>
    </row>
    <row r="58183" spans="68:73">
      <c r="BP58183" s="10"/>
      <c r="BQ58183" s="10"/>
      <c r="BR58183" s="10"/>
      <c r="BS58183" s="10"/>
      <c r="BT58183" s="10"/>
      <c r="BU58183" s="10"/>
    </row>
    <row r="58184" spans="68:73">
      <c r="BP58184" s="8"/>
      <c r="BQ58184" s="8"/>
      <c r="BR58184" s="8"/>
      <c r="BS58184" s="8"/>
      <c r="BT58184" s="8"/>
      <c r="BU58184" s="8"/>
    </row>
    <row r="58185" spans="68:73">
      <c r="BP58185" s="10"/>
      <c r="BQ58185" s="10"/>
      <c r="BR58185" s="10"/>
      <c r="BS58185" s="10"/>
      <c r="BT58185" s="10"/>
      <c r="BU58185" s="10"/>
    </row>
    <row r="58186" spans="68:73">
      <c r="BP58186" s="8"/>
      <c r="BQ58186" s="8"/>
      <c r="BR58186" s="8"/>
      <c r="BS58186" s="8"/>
      <c r="BT58186" s="8"/>
      <c r="BU58186" s="8"/>
    </row>
    <row r="58187" spans="68:73">
      <c r="BP58187" s="10"/>
      <c r="BQ58187" s="10"/>
      <c r="BR58187" s="10"/>
      <c r="BS58187" s="10"/>
      <c r="BT58187" s="10"/>
      <c r="BU58187" s="10"/>
    </row>
    <row r="58188" spans="68:73">
      <c r="BP58188" s="8"/>
      <c r="BQ58188" s="8"/>
      <c r="BR58188" s="8"/>
      <c r="BS58188" s="8"/>
      <c r="BT58188" s="8"/>
      <c r="BU58188" s="8"/>
    </row>
    <row r="58189" spans="68:73">
      <c r="BP58189" s="10"/>
      <c r="BQ58189" s="10"/>
      <c r="BR58189" s="10"/>
      <c r="BS58189" s="10"/>
      <c r="BT58189" s="10"/>
      <c r="BU58189" s="10"/>
    </row>
    <row r="58190" spans="68:73">
      <c r="BP58190" s="8"/>
      <c r="BQ58190" s="8"/>
      <c r="BR58190" s="8"/>
      <c r="BS58190" s="8"/>
      <c r="BT58190" s="8"/>
      <c r="BU58190" s="8"/>
    </row>
    <row r="58191" spans="68:73">
      <c r="BP58191" s="10"/>
      <c r="BQ58191" s="10"/>
      <c r="BR58191" s="10"/>
      <c r="BS58191" s="10"/>
      <c r="BT58191" s="10"/>
      <c r="BU58191" s="10"/>
    </row>
    <row r="58192" spans="68:73">
      <c r="BP58192" s="8"/>
      <c r="BQ58192" s="8"/>
      <c r="BR58192" s="8"/>
      <c r="BS58192" s="8"/>
      <c r="BT58192" s="8"/>
      <c r="BU58192" s="8"/>
    </row>
    <row r="58193" spans="68:73">
      <c r="BP58193" s="10"/>
      <c r="BQ58193" s="10"/>
      <c r="BR58193" s="10"/>
      <c r="BS58193" s="10"/>
      <c r="BT58193" s="10"/>
      <c r="BU58193" s="10"/>
    </row>
    <row r="58194" spans="68:73">
      <c r="BP58194" s="8"/>
      <c r="BQ58194" s="8"/>
      <c r="BR58194" s="8"/>
      <c r="BS58194" s="8"/>
      <c r="BT58194" s="8"/>
      <c r="BU58194" s="8"/>
    </row>
    <row r="58195" spans="68:73">
      <c r="BP58195" s="10"/>
      <c r="BQ58195" s="10"/>
      <c r="BR58195" s="10"/>
      <c r="BS58195" s="10"/>
      <c r="BT58195" s="10"/>
      <c r="BU58195" s="10"/>
    </row>
    <row r="58196" spans="68:73">
      <c r="BP58196" s="8"/>
      <c r="BQ58196" s="8"/>
      <c r="BR58196" s="8"/>
      <c r="BS58196" s="8"/>
      <c r="BT58196" s="8"/>
      <c r="BU58196" s="8"/>
    </row>
    <row r="58197" spans="68:73">
      <c r="BP58197" s="10"/>
      <c r="BQ58197" s="10"/>
      <c r="BR58197" s="10"/>
      <c r="BS58197" s="10"/>
      <c r="BT58197" s="10"/>
      <c r="BU58197" s="10"/>
    </row>
    <row r="58198" spans="68:73">
      <c r="BP58198" s="8"/>
      <c r="BQ58198" s="8"/>
      <c r="BR58198" s="8"/>
      <c r="BS58198" s="8"/>
      <c r="BT58198" s="8"/>
      <c r="BU58198" s="8"/>
    </row>
    <row r="58199" spans="68:73">
      <c r="BP58199" s="10"/>
      <c r="BQ58199" s="10"/>
      <c r="BR58199" s="10"/>
      <c r="BS58199" s="10"/>
      <c r="BT58199" s="10"/>
      <c r="BU58199" s="10"/>
    </row>
    <row r="58200" spans="68:73">
      <c r="BP58200" s="8"/>
      <c r="BQ58200" s="8"/>
      <c r="BR58200" s="8"/>
      <c r="BS58200" s="8"/>
      <c r="BT58200" s="8"/>
      <c r="BU58200" s="8"/>
    </row>
    <row r="58201" spans="68:73">
      <c r="BP58201" s="10"/>
      <c r="BQ58201" s="10"/>
      <c r="BR58201" s="10"/>
      <c r="BS58201" s="10"/>
      <c r="BT58201" s="10"/>
      <c r="BU58201" s="10"/>
    </row>
    <row r="58202" spans="68:73">
      <c r="BP58202" s="8"/>
      <c r="BQ58202" s="8"/>
      <c r="BR58202" s="8"/>
      <c r="BS58202" s="8"/>
      <c r="BT58202" s="8"/>
      <c r="BU58202" s="8"/>
    </row>
    <row r="58203" spans="68:73">
      <c r="BP58203" s="10"/>
      <c r="BQ58203" s="10"/>
      <c r="BR58203" s="10"/>
      <c r="BS58203" s="10"/>
      <c r="BT58203" s="10"/>
      <c r="BU58203" s="10"/>
    </row>
    <row r="58204" spans="68:73">
      <c r="BP58204" s="8"/>
      <c r="BQ58204" s="8"/>
      <c r="BR58204" s="8"/>
      <c r="BS58204" s="8"/>
      <c r="BT58204" s="8"/>
      <c r="BU58204" s="8"/>
    </row>
    <row r="58205" spans="68:73">
      <c r="BP58205" s="10"/>
      <c r="BQ58205" s="10"/>
      <c r="BR58205" s="10"/>
      <c r="BS58205" s="10"/>
      <c r="BT58205" s="10"/>
      <c r="BU58205" s="10"/>
    </row>
    <row r="58206" spans="68:73">
      <c r="BP58206" s="8"/>
      <c r="BQ58206" s="8"/>
      <c r="BR58206" s="8"/>
      <c r="BS58206" s="8"/>
      <c r="BT58206" s="8"/>
      <c r="BU58206" s="8"/>
    </row>
    <row r="58207" spans="68:73">
      <c r="BP58207" s="10"/>
      <c r="BQ58207" s="10"/>
      <c r="BR58207" s="10"/>
      <c r="BS58207" s="10"/>
      <c r="BT58207" s="10"/>
      <c r="BU58207" s="10"/>
    </row>
    <row r="58208" spans="68:73">
      <c r="BP58208" s="8"/>
      <c r="BQ58208" s="8"/>
      <c r="BR58208" s="8"/>
      <c r="BS58208" s="8"/>
      <c r="BT58208" s="8"/>
      <c r="BU58208" s="8"/>
    </row>
    <row r="58209" spans="68:73">
      <c r="BP58209" s="10"/>
      <c r="BQ58209" s="10"/>
      <c r="BR58209" s="10"/>
      <c r="BS58209" s="10"/>
      <c r="BT58209" s="10"/>
      <c r="BU58209" s="10"/>
    </row>
    <row r="58210" spans="68:73">
      <c r="BP58210" s="8"/>
      <c r="BQ58210" s="8"/>
      <c r="BR58210" s="8"/>
      <c r="BS58210" s="8"/>
      <c r="BT58210" s="8"/>
      <c r="BU58210" s="8"/>
    </row>
    <row r="58211" spans="68:73">
      <c r="BP58211" s="10"/>
      <c r="BQ58211" s="10"/>
      <c r="BR58211" s="10"/>
      <c r="BS58211" s="10"/>
      <c r="BT58211" s="10"/>
      <c r="BU58211" s="10"/>
    </row>
    <row r="58212" spans="68:73">
      <c r="BP58212" s="8"/>
      <c r="BQ58212" s="8"/>
      <c r="BR58212" s="8"/>
      <c r="BS58212" s="8"/>
      <c r="BT58212" s="8"/>
      <c r="BU58212" s="8"/>
    </row>
    <row r="58213" spans="68:73">
      <c r="BP58213" s="10"/>
      <c r="BQ58213" s="10"/>
      <c r="BR58213" s="10"/>
      <c r="BS58213" s="10"/>
      <c r="BT58213" s="10"/>
      <c r="BU58213" s="10"/>
    </row>
    <row r="58214" spans="68:73">
      <c r="BP58214" s="8"/>
      <c r="BQ58214" s="8"/>
      <c r="BR58214" s="8"/>
      <c r="BS58214" s="8"/>
      <c r="BT58214" s="8"/>
      <c r="BU58214" s="8"/>
    </row>
    <row r="58215" spans="68:73">
      <c r="BP58215" s="10"/>
      <c r="BQ58215" s="10"/>
      <c r="BR58215" s="10"/>
      <c r="BS58215" s="10"/>
      <c r="BT58215" s="10"/>
      <c r="BU58215" s="10"/>
    </row>
    <row r="58216" spans="68:73">
      <c r="BP58216" s="8"/>
      <c r="BQ58216" s="8"/>
      <c r="BR58216" s="8"/>
      <c r="BS58216" s="8"/>
      <c r="BT58216" s="8"/>
      <c r="BU58216" s="8"/>
    </row>
    <row r="58217" spans="68:73">
      <c r="BP58217" s="10"/>
      <c r="BQ58217" s="10"/>
      <c r="BR58217" s="10"/>
      <c r="BS58217" s="10"/>
      <c r="BT58217" s="10"/>
      <c r="BU58217" s="10"/>
    </row>
    <row r="58218" spans="68:73">
      <c r="BP58218" s="8"/>
      <c r="BQ58218" s="8"/>
      <c r="BR58218" s="8"/>
      <c r="BS58218" s="8"/>
      <c r="BT58218" s="8"/>
      <c r="BU58218" s="8"/>
    </row>
    <row r="58219" spans="68:73">
      <c r="BP58219" s="10"/>
      <c r="BQ58219" s="10"/>
      <c r="BR58219" s="10"/>
      <c r="BS58219" s="10"/>
      <c r="BT58219" s="10"/>
      <c r="BU58219" s="10"/>
    </row>
    <row r="58220" spans="68:73">
      <c r="BP58220" s="8"/>
      <c r="BQ58220" s="8"/>
      <c r="BR58220" s="8"/>
      <c r="BS58220" s="8"/>
      <c r="BT58220" s="8"/>
      <c r="BU58220" s="8"/>
    </row>
    <row r="58221" spans="68:73">
      <c r="BP58221" s="10"/>
      <c r="BQ58221" s="10"/>
      <c r="BR58221" s="10"/>
      <c r="BS58221" s="10"/>
      <c r="BT58221" s="10"/>
      <c r="BU58221" s="10"/>
    </row>
    <row r="58222" spans="68:73">
      <c r="BP58222" s="8"/>
      <c r="BQ58222" s="8"/>
      <c r="BR58222" s="8"/>
      <c r="BS58222" s="8"/>
      <c r="BT58222" s="8"/>
      <c r="BU58222" s="8"/>
    </row>
    <row r="58223" spans="68:73">
      <c r="BP58223" s="10"/>
      <c r="BQ58223" s="10"/>
      <c r="BR58223" s="10"/>
      <c r="BS58223" s="10"/>
      <c r="BT58223" s="10"/>
      <c r="BU58223" s="10"/>
    </row>
    <row r="58224" spans="68:73">
      <c r="BP58224" s="8"/>
      <c r="BQ58224" s="8"/>
      <c r="BR58224" s="8"/>
      <c r="BS58224" s="8"/>
      <c r="BT58224" s="8"/>
      <c r="BU58224" s="8"/>
    </row>
    <row r="58225" spans="68:73">
      <c r="BP58225" s="10"/>
      <c r="BQ58225" s="10"/>
      <c r="BR58225" s="10"/>
      <c r="BS58225" s="10"/>
      <c r="BT58225" s="10"/>
      <c r="BU58225" s="10"/>
    </row>
    <row r="58226" spans="68:73">
      <c r="BP58226" s="8"/>
      <c r="BQ58226" s="8"/>
      <c r="BR58226" s="8"/>
      <c r="BS58226" s="8"/>
      <c r="BT58226" s="8"/>
      <c r="BU58226" s="8"/>
    </row>
    <row r="58227" spans="68:73">
      <c r="BP58227" s="10"/>
      <c r="BQ58227" s="10"/>
      <c r="BR58227" s="10"/>
      <c r="BS58227" s="10"/>
      <c r="BT58227" s="10"/>
      <c r="BU58227" s="10"/>
    </row>
    <row r="58228" spans="68:73">
      <c r="BP58228" s="8"/>
      <c r="BQ58228" s="8"/>
      <c r="BR58228" s="8"/>
      <c r="BS58228" s="8"/>
      <c r="BT58228" s="8"/>
      <c r="BU58228" s="8"/>
    </row>
    <row r="58229" spans="68:73">
      <c r="BP58229" s="10"/>
      <c r="BQ58229" s="10"/>
      <c r="BR58229" s="10"/>
      <c r="BS58229" s="10"/>
      <c r="BT58229" s="10"/>
      <c r="BU58229" s="10"/>
    </row>
    <row r="58230" spans="68:73">
      <c r="BP58230" s="8"/>
      <c r="BQ58230" s="8"/>
      <c r="BR58230" s="8"/>
      <c r="BS58230" s="8"/>
      <c r="BT58230" s="8"/>
      <c r="BU58230" s="8"/>
    </row>
    <row r="58231" spans="68:73">
      <c r="BP58231" s="10"/>
      <c r="BQ58231" s="10"/>
      <c r="BR58231" s="10"/>
      <c r="BS58231" s="10"/>
      <c r="BT58231" s="10"/>
      <c r="BU58231" s="10"/>
    </row>
    <row r="58232" spans="68:73">
      <c r="BP58232" s="8"/>
      <c r="BQ58232" s="8"/>
      <c r="BR58232" s="8"/>
      <c r="BS58232" s="8"/>
      <c r="BT58232" s="8"/>
      <c r="BU58232" s="8"/>
    </row>
    <row r="58233" spans="68:73">
      <c r="BP58233" s="10"/>
      <c r="BQ58233" s="10"/>
      <c r="BR58233" s="10"/>
      <c r="BS58233" s="10"/>
      <c r="BT58233" s="10"/>
      <c r="BU58233" s="10"/>
    </row>
    <row r="58234" spans="68:73">
      <c r="BP58234" s="8"/>
      <c r="BQ58234" s="8"/>
      <c r="BR58234" s="8"/>
      <c r="BS58234" s="8"/>
      <c r="BT58234" s="8"/>
      <c r="BU58234" s="8"/>
    </row>
    <row r="58235" spans="68:73">
      <c r="BP58235" s="10"/>
      <c r="BQ58235" s="10"/>
      <c r="BR58235" s="10"/>
      <c r="BS58235" s="10"/>
      <c r="BT58235" s="10"/>
      <c r="BU58235" s="10"/>
    </row>
    <row r="58236" spans="68:73">
      <c r="BP58236" s="8"/>
      <c r="BQ58236" s="8"/>
      <c r="BR58236" s="8"/>
      <c r="BS58236" s="8"/>
      <c r="BT58236" s="8"/>
      <c r="BU58236" s="8"/>
    </row>
    <row r="58237" spans="68:73">
      <c r="BP58237" s="10"/>
      <c r="BQ58237" s="10"/>
      <c r="BR58237" s="10"/>
      <c r="BS58237" s="10"/>
      <c r="BT58237" s="10"/>
      <c r="BU58237" s="10"/>
    </row>
    <row r="58238" spans="68:73">
      <c r="BP58238" s="8"/>
      <c r="BQ58238" s="8"/>
      <c r="BR58238" s="8"/>
      <c r="BS58238" s="8"/>
      <c r="BT58238" s="8"/>
      <c r="BU58238" s="8"/>
    </row>
    <row r="58239" spans="68:73">
      <c r="BP58239" s="10"/>
      <c r="BQ58239" s="10"/>
      <c r="BR58239" s="10"/>
      <c r="BS58239" s="10"/>
      <c r="BT58239" s="10"/>
      <c r="BU58239" s="10"/>
    </row>
    <row r="58240" spans="68:73">
      <c r="BP58240" s="8"/>
      <c r="BQ58240" s="8"/>
      <c r="BR58240" s="8"/>
      <c r="BS58240" s="8"/>
      <c r="BT58240" s="8"/>
      <c r="BU58240" s="8"/>
    </row>
    <row r="58241" spans="68:73">
      <c r="BP58241" s="10"/>
      <c r="BQ58241" s="10"/>
      <c r="BR58241" s="10"/>
      <c r="BS58241" s="10"/>
      <c r="BT58241" s="10"/>
      <c r="BU58241" s="10"/>
    </row>
    <row r="58242" spans="68:73">
      <c r="BP58242" s="8"/>
      <c r="BQ58242" s="8"/>
      <c r="BR58242" s="8"/>
      <c r="BS58242" s="8"/>
      <c r="BT58242" s="8"/>
      <c r="BU58242" s="8"/>
    </row>
    <row r="58243" spans="68:73">
      <c r="BP58243" s="10"/>
      <c r="BQ58243" s="10"/>
      <c r="BR58243" s="10"/>
      <c r="BS58243" s="10"/>
      <c r="BT58243" s="10"/>
      <c r="BU58243" s="10"/>
    </row>
    <row r="58244" spans="68:73">
      <c r="BP58244" s="8"/>
      <c r="BQ58244" s="8"/>
      <c r="BR58244" s="8"/>
      <c r="BS58244" s="8"/>
      <c r="BT58244" s="8"/>
      <c r="BU58244" s="8"/>
    </row>
    <row r="58245" spans="68:73">
      <c r="BP58245" s="10"/>
      <c r="BQ58245" s="10"/>
      <c r="BR58245" s="10"/>
      <c r="BS58245" s="10"/>
      <c r="BT58245" s="10"/>
      <c r="BU58245" s="10"/>
    </row>
    <row r="58246" spans="68:73">
      <c r="BP58246" s="8"/>
      <c r="BQ58246" s="8"/>
      <c r="BR58246" s="8"/>
      <c r="BS58246" s="8"/>
      <c r="BT58246" s="8"/>
      <c r="BU58246" s="8"/>
    </row>
    <row r="58247" spans="68:73">
      <c r="BP58247" s="10"/>
      <c r="BQ58247" s="10"/>
      <c r="BR58247" s="10"/>
      <c r="BS58247" s="10"/>
      <c r="BT58247" s="10"/>
      <c r="BU58247" s="10"/>
    </row>
    <row r="58248" spans="68:73">
      <c r="BP58248" s="8"/>
      <c r="BQ58248" s="8"/>
      <c r="BR58248" s="8"/>
      <c r="BS58248" s="8"/>
      <c r="BT58248" s="8"/>
      <c r="BU58248" s="8"/>
    </row>
    <row r="58249" spans="68:73">
      <c r="BP58249" s="10"/>
      <c r="BQ58249" s="10"/>
      <c r="BR58249" s="10"/>
      <c r="BS58249" s="10"/>
      <c r="BT58249" s="10"/>
      <c r="BU58249" s="10"/>
    </row>
    <row r="58250" spans="68:73">
      <c r="BP58250" s="8"/>
      <c r="BQ58250" s="8"/>
      <c r="BR58250" s="8"/>
      <c r="BS58250" s="8"/>
      <c r="BT58250" s="8"/>
      <c r="BU58250" s="8"/>
    </row>
    <row r="58251" spans="68:73">
      <c r="BP58251" s="10"/>
      <c r="BQ58251" s="10"/>
      <c r="BR58251" s="10"/>
      <c r="BS58251" s="10"/>
      <c r="BT58251" s="10"/>
      <c r="BU58251" s="10"/>
    </row>
    <row r="58252" spans="68:73">
      <c r="BP58252" s="8"/>
      <c r="BQ58252" s="8"/>
      <c r="BR58252" s="8"/>
      <c r="BS58252" s="8"/>
      <c r="BT58252" s="8"/>
      <c r="BU58252" s="8"/>
    </row>
    <row r="58253" spans="68:73">
      <c r="BP58253" s="10"/>
      <c r="BQ58253" s="10"/>
      <c r="BR58253" s="10"/>
      <c r="BS58253" s="10"/>
      <c r="BT58253" s="10"/>
      <c r="BU58253" s="10"/>
    </row>
    <row r="58254" spans="68:73">
      <c r="BP58254" s="8"/>
      <c r="BQ58254" s="8"/>
      <c r="BR58254" s="8"/>
      <c r="BS58254" s="8"/>
      <c r="BT58254" s="8"/>
      <c r="BU58254" s="8"/>
    </row>
    <row r="58255" spans="68:73">
      <c r="BP58255" s="10"/>
      <c r="BQ58255" s="10"/>
      <c r="BR58255" s="10"/>
      <c r="BS58255" s="10"/>
      <c r="BT58255" s="10"/>
      <c r="BU58255" s="10"/>
    </row>
    <row r="58256" spans="68:73">
      <c r="BP58256" s="8"/>
      <c r="BQ58256" s="8"/>
      <c r="BR58256" s="8"/>
      <c r="BS58256" s="8"/>
      <c r="BT58256" s="8"/>
      <c r="BU58256" s="8"/>
    </row>
    <row r="58257" spans="68:73">
      <c r="BP58257" s="10"/>
      <c r="BQ58257" s="10"/>
      <c r="BR58257" s="10"/>
      <c r="BS58257" s="10"/>
      <c r="BT58257" s="10"/>
      <c r="BU58257" s="10"/>
    </row>
    <row r="58258" spans="68:73">
      <c r="BP58258" s="8"/>
      <c r="BQ58258" s="8"/>
      <c r="BR58258" s="8"/>
      <c r="BS58258" s="8"/>
      <c r="BT58258" s="8"/>
      <c r="BU58258" s="8"/>
    </row>
    <row r="58259" spans="68:73">
      <c r="BP58259" s="10"/>
      <c r="BQ58259" s="10"/>
      <c r="BR58259" s="10"/>
      <c r="BS58259" s="10"/>
      <c r="BT58259" s="10"/>
      <c r="BU58259" s="10"/>
    </row>
    <row r="58260" spans="68:73">
      <c r="BP58260" s="8"/>
      <c r="BQ58260" s="8"/>
      <c r="BR58260" s="8"/>
      <c r="BS58260" s="8"/>
      <c r="BT58260" s="8"/>
      <c r="BU58260" s="8"/>
    </row>
    <row r="58261" spans="68:73">
      <c r="BP58261" s="10"/>
      <c r="BQ58261" s="10"/>
      <c r="BR58261" s="10"/>
      <c r="BS58261" s="10"/>
      <c r="BT58261" s="10"/>
      <c r="BU58261" s="10"/>
    </row>
    <row r="58262" spans="68:73">
      <c r="BP58262" s="8"/>
      <c r="BQ58262" s="8"/>
      <c r="BR58262" s="8"/>
      <c r="BS58262" s="8"/>
      <c r="BT58262" s="8"/>
      <c r="BU58262" s="8"/>
    </row>
    <row r="58263" spans="68:73">
      <c r="BP58263" s="10"/>
      <c r="BQ58263" s="10"/>
      <c r="BR58263" s="10"/>
      <c r="BS58263" s="10"/>
      <c r="BT58263" s="10"/>
      <c r="BU58263" s="10"/>
    </row>
    <row r="58264" spans="68:73">
      <c r="BP58264" s="8"/>
      <c r="BQ58264" s="8"/>
      <c r="BR58264" s="8"/>
      <c r="BS58264" s="8"/>
      <c r="BT58264" s="8"/>
      <c r="BU58264" s="8"/>
    </row>
    <row r="58265" spans="68:73">
      <c r="BP58265" s="10"/>
      <c r="BQ58265" s="10"/>
      <c r="BR58265" s="10"/>
      <c r="BS58265" s="10"/>
      <c r="BT58265" s="10"/>
      <c r="BU58265" s="10"/>
    </row>
    <row r="58266" spans="68:73">
      <c r="BP58266" s="8"/>
      <c r="BQ58266" s="8"/>
      <c r="BR58266" s="8"/>
      <c r="BS58266" s="8"/>
      <c r="BT58266" s="8"/>
      <c r="BU58266" s="8"/>
    </row>
    <row r="58267" spans="68:73">
      <c r="BP58267" s="10"/>
      <c r="BQ58267" s="10"/>
      <c r="BR58267" s="10"/>
      <c r="BS58267" s="10"/>
      <c r="BT58267" s="10"/>
      <c r="BU58267" s="10"/>
    </row>
    <row r="58268" spans="68:73">
      <c r="BP58268" s="8"/>
      <c r="BQ58268" s="8"/>
      <c r="BR58268" s="8"/>
      <c r="BS58268" s="8"/>
      <c r="BT58268" s="8"/>
      <c r="BU58268" s="8"/>
    </row>
    <row r="58269" spans="68:73">
      <c r="BP58269" s="10"/>
      <c r="BQ58269" s="10"/>
      <c r="BR58269" s="10"/>
      <c r="BS58269" s="10"/>
      <c r="BT58269" s="10"/>
      <c r="BU58269" s="10"/>
    </row>
    <row r="58270" spans="68:73">
      <c r="BP58270" s="8"/>
      <c r="BQ58270" s="8"/>
      <c r="BR58270" s="8"/>
      <c r="BS58270" s="8"/>
      <c r="BT58270" s="8"/>
      <c r="BU58270" s="8"/>
    </row>
    <row r="58271" spans="68:73">
      <c r="BP58271" s="10"/>
      <c r="BQ58271" s="10"/>
      <c r="BR58271" s="10"/>
      <c r="BS58271" s="10"/>
      <c r="BT58271" s="10"/>
      <c r="BU58271" s="10"/>
    </row>
    <row r="58272" spans="68:73">
      <c r="BP58272" s="8"/>
      <c r="BQ58272" s="8"/>
      <c r="BR58272" s="8"/>
      <c r="BS58272" s="8"/>
      <c r="BT58272" s="8"/>
      <c r="BU58272" s="8"/>
    </row>
    <row r="58273" spans="68:73">
      <c r="BP58273" s="10"/>
      <c r="BQ58273" s="10"/>
      <c r="BR58273" s="10"/>
      <c r="BS58273" s="10"/>
      <c r="BT58273" s="10"/>
      <c r="BU58273" s="10"/>
    </row>
    <row r="58274" spans="68:73">
      <c r="BP58274" s="8"/>
      <c r="BQ58274" s="8"/>
      <c r="BR58274" s="8"/>
      <c r="BS58274" s="8"/>
      <c r="BT58274" s="8"/>
      <c r="BU58274" s="8"/>
    </row>
    <row r="58275" spans="68:73">
      <c r="BP58275" s="10"/>
      <c r="BQ58275" s="10"/>
      <c r="BR58275" s="10"/>
      <c r="BS58275" s="10"/>
      <c r="BT58275" s="10"/>
      <c r="BU58275" s="10"/>
    </row>
    <row r="58276" spans="68:73">
      <c r="BP58276" s="8"/>
      <c r="BQ58276" s="8"/>
      <c r="BR58276" s="8"/>
      <c r="BS58276" s="8"/>
      <c r="BT58276" s="8"/>
      <c r="BU58276" s="8"/>
    </row>
    <row r="58277" spans="68:73">
      <c r="BP58277" s="10"/>
      <c r="BQ58277" s="10"/>
      <c r="BR58277" s="10"/>
      <c r="BS58277" s="10"/>
      <c r="BT58277" s="10"/>
      <c r="BU58277" s="10"/>
    </row>
    <row r="58278" spans="68:73">
      <c r="BP58278" s="8"/>
      <c r="BQ58278" s="8"/>
      <c r="BR58278" s="8"/>
      <c r="BS58278" s="8"/>
      <c r="BT58278" s="8"/>
      <c r="BU58278" s="8"/>
    </row>
    <row r="58279" spans="68:73">
      <c r="BP58279" s="10"/>
      <c r="BQ58279" s="10"/>
      <c r="BR58279" s="10"/>
      <c r="BS58279" s="10"/>
      <c r="BT58279" s="10"/>
      <c r="BU58279" s="10"/>
    </row>
    <row r="58280" spans="68:73">
      <c r="BP58280" s="8"/>
      <c r="BQ58280" s="8"/>
      <c r="BR58280" s="8"/>
      <c r="BS58280" s="8"/>
      <c r="BT58280" s="8"/>
      <c r="BU58280" s="8"/>
    </row>
    <row r="58281" spans="68:73">
      <c r="BP58281" s="10"/>
      <c r="BQ58281" s="10"/>
      <c r="BR58281" s="10"/>
      <c r="BS58281" s="10"/>
      <c r="BT58281" s="10"/>
      <c r="BU58281" s="10"/>
    </row>
    <row r="58282" spans="68:73">
      <c r="BP58282" s="8"/>
      <c r="BQ58282" s="8"/>
      <c r="BR58282" s="8"/>
      <c r="BS58282" s="8"/>
      <c r="BT58282" s="8"/>
      <c r="BU58282" s="8"/>
    </row>
    <row r="58283" spans="68:73">
      <c r="BP58283" s="10"/>
      <c r="BQ58283" s="10"/>
      <c r="BR58283" s="10"/>
      <c r="BS58283" s="10"/>
      <c r="BT58283" s="10"/>
      <c r="BU58283" s="10"/>
    </row>
    <row r="58284" spans="68:73">
      <c r="BP58284" s="8"/>
      <c r="BQ58284" s="8"/>
      <c r="BR58284" s="8"/>
      <c r="BS58284" s="8"/>
      <c r="BT58284" s="8"/>
      <c r="BU58284" s="8"/>
    </row>
    <row r="58285" spans="68:73">
      <c r="BP58285" s="10"/>
      <c r="BQ58285" s="10"/>
      <c r="BR58285" s="10"/>
      <c r="BS58285" s="10"/>
      <c r="BT58285" s="10"/>
      <c r="BU58285" s="10"/>
    </row>
    <row r="58286" spans="68:73">
      <c r="BP58286" s="8"/>
      <c r="BQ58286" s="8"/>
      <c r="BR58286" s="8"/>
      <c r="BS58286" s="8"/>
      <c r="BT58286" s="8"/>
      <c r="BU58286" s="8"/>
    </row>
    <row r="58287" spans="68:73">
      <c r="BP58287" s="10"/>
      <c r="BQ58287" s="10"/>
      <c r="BR58287" s="10"/>
      <c r="BS58287" s="10"/>
      <c r="BT58287" s="10"/>
      <c r="BU58287" s="10"/>
    </row>
    <row r="58288" spans="68:73">
      <c r="BP58288" s="8"/>
      <c r="BQ58288" s="8"/>
      <c r="BR58288" s="8"/>
      <c r="BS58288" s="8"/>
      <c r="BT58288" s="8"/>
      <c r="BU58288" s="8"/>
    </row>
    <row r="58289" spans="68:73">
      <c r="BP58289" s="10"/>
      <c r="BQ58289" s="10"/>
      <c r="BR58289" s="10"/>
      <c r="BS58289" s="10"/>
      <c r="BT58289" s="10"/>
      <c r="BU58289" s="10"/>
    </row>
    <row r="58290" spans="68:73">
      <c r="BP58290" s="8"/>
      <c r="BQ58290" s="8"/>
      <c r="BR58290" s="8"/>
      <c r="BS58290" s="8"/>
      <c r="BT58290" s="8"/>
      <c r="BU58290" s="8"/>
    </row>
    <row r="58291" spans="68:73">
      <c r="BP58291" s="10"/>
      <c r="BQ58291" s="10"/>
      <c r="BR58291" s="10"/>
      <c r="BS58291" s="10"/>
      <c r="BT58291" s="10"/>
      <c r="BU58291" s="10"/>
    </row>
    <row r="58292" spans="68:73">
      <c r="BP58292" s="8"/>
      <c r="BQ58292" s="8"/>
      <c r="BR58292" s="8"/>
      <c r="BS58292" s="8"/>
      <c r="BT58292" s="8"/>
      <c r="BU58292" s="8"/>
    </row>
    <row r="58293" spans="68:73">
      <c r="BP58293" s="10"/>
      <c r="BQ58293" s="10"/>
      <c r="BR58293" s="10"/>
      <c r="BS58293" s="10"/>
      <c r="BT58293" s="10"/>
      <c r="BU58293" s="10"/>
    </row>
    <row r="58294" spans="68:73">
      <c r="BP58294" s="8"/>
      <c r="BQ58294" s="8"/>
      <c r="BR58294" s="8"/>
      <c r="BS58294" s="8"/>
      <c r="BT58294" s="8"/>
      <c r="BU58294" s="8"/>
    </row>
    <row r="58295" spans="68:73">
      <c r="BP58295" s="10"/>
      <c r="BQ58295" s="10"/>
      <c r="BR58295" s="10"/>
      <c r="BS58295" s="10"/>
      <c r="BT58295" s="10"/>
      <c r="BU58295" s="10"/>
    </row>
    <row r="58296" spans="68:73">
      <c r="BP58296" s="8"/>
      <c r="BQ58296" s="8"/>
      <c r="BR58296" s="8"/>
      <c r="BS58296" s="8"/>
      <c r="BT58296" s="8"/>
      <c r="BU58296" s="8"/>
    </row>
    <row r="58297" spans="68:73">
      <c r="BP58297" s="10"/>
      <c r="BQ58297" s="10"/>
      <c r="BR58297" s="10"/>
      <c r="BS58297" s="10"/>
      <c r="BT58297" s="10"/>
      <c r="BU58297" s="10"/>
    </row>
    <row r="58298" spans="68:73">
      <c r="BP58298" s="8"/>
      <c r="BQ58298" s="8"/>
      <c r="BR58298" s="8"/>
      <c r="BS58298" s="8"/>
      <c r="BT58298" s="8"/>
      <c r="BU58298" s="8"/>
    </row>
    <row r="58299" spans="68:73">
      <c r="BP58299" s="10"/>
      <c r="BQ58299" s="10"/>
      <c r="BR58299" s="10"/>
      <c r="BS58299" s="10"/>
      <c r="BT58299" s="10"/>
      <c r="BU58299" s="10"/>
    </row>
    <row r="58300" spans="68:73">
      <c r="BP58300" s="8"/>
      <c r="BQ58300" s="8"/>
      <c r="BR58300" s="8"/>
      <c r="BS58300" s="8"/>
      <c r="BT58300" s="8"/>
      <c r="BU58300" s="8"/>
    </row>
    <row r="58301" spans="68:73">
      <c r="BP58301" s="10"/>
      <c r="BQ58301" s="10"/>
      <c r="BR58301" s="10"/>
      <c r="BS58301" s="10"/>
      <c r="BT58301" s="10"/>
      <c r="BU58301" s="10"/>
    </row>
    <row r="58302" spans="68:73">
      <c r="BP58302" s="8"/>
      <c r="BQ58302" s="8"/>
      <c r="BR58302" s="8"/>
      <c r="BS58302" s="8"/>
      <c r="BT58302" s="8"/>
      <c r="BU58302" s="8"/>
    </row>
    <row r="58303" spans="68:73">
      <c r="BP58303" s="10"/>
      <c r="BQ58303" s="10"/>
      <c r="BR58303" s="10"/>
      <c r="BS58303" s="10"/>
      <c r="BT58303" s="10"/>
      <c r="BU58303" s="10"/>
    </row>
    <row r="58304" spans="68:73">
      <c r="BP58304" s="8"/>
      <c r="BQ58304" s="8"/>
      <c r="BR58304" s="8"/>
      <c r="BS58304" s="8"/>
      <c r="BT58304" s="8"/>
      <c r="BU58304" s="8"/>
    </row>
    <row r="58305" spans="68:73">
      <c r="BP58305" s="10"/>
      <c r="BQ58305" s="10"/>
      <c r="BR58305" s="10"/>
      <c r="BS58305" s="10"/>
      <c r="BT58305" s="10"/>
      <c r="BU58305" s="10"/>
    </row>
    <row r="58306" spans="68:73">
      <c r="BP58306" s="8"/>
      <c r="BQ58306" s="8"/>
      <c r="BR58306" s="8"/>
      <c r="BS58306" s="8"/>
      <c r="BT58306" s="8"/>
      <c r="BU58306" s="8"/>
    </row>
    <row r="58307" spans="68:73">
      <c r="BP58307" s="10"/>
      <c r="BQ58307" s="10"/>
      <c r="BR58307" s="10"/>
      <c r="BS58307" s="10"/>
      <c r="BT58307" s="10"/>
      <c r="BU58307" s="10"/>
    </row>
    <row r="58308" spans="68:73">
      <c r="BP58308" s="8"/>
      <c r="BQ58308" s="8"/>
      <c r="BR58308" s="8"/>
      <c r="BS58308" s="8"/>
      <c r="BT58308" s="8"/>
      <c r="BU58308" s="8"/>
    </row>
    <row r="58309" spans="68:73">
      <c r="BP58309" s="10"/>
      <c r="BQ58309" s="10"/>
      <c r="BR58309" s="10"/>
      <c r="BS58309" s="10"/>
      <c r="BT58309" s="10"/>
      <c r="BU58309" s="10"/>
    </row>
    <row r="58310" spans="68:73">
      <c r="BP58310" s="8"/>
      <c r="BQ58310" s="8"/>
      <c r="BR58310" s="8"/>
      <c r="BS58310" s="8"/>
      <c r="BT58310" s="8"/>
      <c r="BU58310" s="8"/>
    </row>
    <row r="58311" spans="68:73">
      <c r="BP58311" s="10"/>
      <c r="BQ58311" s="10"/>
      <c r="BR58311" s="10"/>
      <c r="BS58311" s="10"/>
      <c r="BT58311" s="10"/>
      <c r="BU58311" s="10"/>
    </row>
    <row r="58312" spans="68:73">
      <c r="BP58312" s="8"/>
      <c r="BQ58312" s="8"/>
      <c r="BR58312" s="8"/>
      <c r="BS58312" s="8"/>
      <c r="BT58312" s="8"/>
      <c r="BU58312" s="8"/>
    </row>
    <row r="58313" spans="68:73">
      <c r="BP58313" s="10"/>
      <c r="BQ58313" s="10"/>
      <c r="BR58313" s="10"/>
      <c r="BS58313" s="10"/>
      <c r="BT58313" s="10"/>
      <c r="BU58313" s="10"/>
    </row>
    <row r="58314" spans="68:73">
      <c r="BP58314" s="8"/>
      <c r="BQ58314" s="8"/>
      <c r="BR58314" s="8"/>
      <c r="BS58314" s="8"/>
      <c r="BT58314" s="8"/>
      <c r="BU58314" s="8"/>
    </row>
    <row r="58315" spans="68:73">
      <c r="BP58315" s="10"/>
      <c r="BQ58315" s="10"/>
      <c r="BR58315" s="10"/>
      <c r="BS58315" s="10"/>
      <c r="BT58315" s="10"/>
      <c r="BU58315" s="10"/>
    </row>
    <row r="58316" spans="68:73">
      <c r="BP58316" s="8"/>
      <c r="BQ58316" s="8"/>
      <c r="BR58316" s="8"/>
      <c r="BS58316" s="8"/>
      <c r="BT58316" s="8"/>
      <c r="BU58316" s="8"/>
    </row>
    <row r="58317" spans="68:73">
      <c r="BP58317" s="10"/>
      <c r="BQ58317" s="10"/>
      <c r="BR58317" s="10"/>
      <c r="BS58317" s="10"/>
      <c r="BT58317" s="10"/>
      <c r="BU58317" s="10"/>
    </row>
    <row r="58318" spans="68:73">
      <c r="BP58318" s="8"/>
      <c r="BQ58318" s="8"/>
      <c r="BR58318" s="8"/>
      <c r="BS58318" s="8"/>
      <c r="BT58318" s="8"/>
      <c r="BU58318" s="8"/>
    </row>
    <row r="58319" spans="68:73">
      <c r="BP58319" s="10"/>
      <c r="BQ58319" s="10"/>
      <c r="BR58319" s="10"/>
      <c r="BS58319" s="10"/>
      <c r="BT58319" s="10"/>
      <c r="BU58319" s="10"/>
    </row>
    <row r="58320" spans="68:73">
      <c r="BP58320" s="8"/>
      <c r="BQ58320" s="8"/>
      <c r="BR58320" s="8"/>
      <c r="BS58320" s="8"/>
      <c r="BT58320" s="8"/>
      <c r="BU58320" s="8"/>
    </row>
    <row r="58321" spans="68:73">
      <c r="BP58321" s="10"/>
      <c r="BQ58321" s="10"/>
      <c r="BR58321" s="10"/>
      <c r="BS58321" s="10"/>
      <c r="BT58321" s="10"/>
      <c r="BU58321" s="10"/>
    </row>
    <row r="58322" spans="68:73">
      <c r="BP58322" s="8"/>
      <c r="BQ58322" s="8"/>
      <c r="BR58322" s="8"/>
      <c r="BS58322" s="8"/>
      <c r="BT58322" s="8"/>
      <c r="BU58322" s="8"/>
    </row>
    <row r="58323" spans="68:73">
      <c r="BP58323" s="10"/>
      <c r="BQ58323" s="10"/>
      <c r="BR58323" s="10"/>
      <c r="BS58323" s="10"/>
      <c r="BT58323" s="10"/>
      <c r="BU58323" s="10"/>
    </row>
    <row r="58324" spans="68:73">
      <c r="BP58324" s="8"/>
      <c r="BQ58324" s="8"/>
      <c r="BR58324" s="8"/>
      <c r="BS58324" s="8"/>
      <c r="BT58324" s="8"/>
      <c r="BU58324" s="8"/>
    </row>
    <row r="58325" spans="68:73">
      <c r="BP58325" s="10"/>
      <c r="BQ58325" s="10"/>
      <c r="BR58325" s="10"/>
      <c r="BS58325" s="10"/>
      <c r="BT58325" s="10"/>
      <c r="BU58325" s="10"/>
    </row>
    <row r="58326" spans="68:73">
      <c r="BP58326" s="8"/>
      <c r="BQ58326" s="8"/>
      <c r="BR58326" s="8"/>
      <c r="BS58326" s="8"/>
      <c r="BT58326" s="8"/>
      <c r="BU58326" s="8"/>
    </row>
    <row r="58327" spans="68:73">
      <c r="BP58327" s="10"/>
      <c r="BQ58327" s="10"/>
      <c r="BR58327" s="10"/>
      <c r="BS58327" s="10"/>
      <c r="BT58327" s="10"/>
      <c r="BU58327" s="10"/>
    </row>
    <row r="58328" spans="68:73">
      <c r="BP58328" s="8"/>
      <c r="BQ58328" s="8"/>
      <c r="BR58328" s="8"/>
      <c r="BS58328" s="8"/>
      <c r="BT58328" s="8"/>
      <c r="BU58328" s="8"/>
    </row>
    <row r="58329" spans="68:73">
      <c r="BP58329" s="10"/>
      <c r="BQ58329" s="10"/>
      <c r="BR58329" s="10"/>
      <c r="BS58329" s="10"/>
      <c r="BT58329" s="10"/>
      <c r="BU58329" s="10"/>
    </row>
    <row r="58330" spans="68:73">
      <c r="BP58330" s="8"/>
      <c r="BQ58330" s="8"/>
      <c r="BR58330" s="8"/>
      <c r="BS58330" s="8"/>
      <c r="BT58330" s="8"/>
      <c r="BU58330" s="8"/>
    </row>
    <row r="58331" spans="68:73">
      <c r="BP58331" s="10"/>
      <c r="BQ58331" s="10"/>
      <c r="BR58331" s="10"/>
      <c r="BS58331" s="10"/>
      <c r="BT58331" s="10"/>
      <c r="BU58331" s="10"/>
    </row>
    <row r="58332" spans="68:73">
      <c r="BP58332" s="8"/>
      <c r="BQ58332" s="8"/>
      <c r="BR58332" s="8"/>
      <c r="BS58332" s="8"/>
      <c r="BT58332" s="8"/>
      <c r="BU58332" s="8"/>
    </row>
    <row r="58333" spans="68:73">
      <c r="BP58333" s="10"/>
      <c r="BQ58333" s="10"/>
      <c r="BR58333" s="10"/>
      <c r="BS58333" s="10"/>
      <c r="BT58333" s="10"/>
      <c r="BU58333" s="10"/>
    </row>
    <row r="58334" spans="68:73">
      <c r="BP58334" s="8"/>
      <c r="BQ58334" s="8"/>
      <c r="BR58334" s="8"/>
      <c r="BS58334" s="8"/>
      <c r="BT58334" s="8"/>
      <c r="BU58334" s="8"/>
    </row>
    <row r="58335" spans="68:73">
      <c r="BP58335" s="10"/>
      <c r="BQ58335" s="10"/>
      <c r="BR58335" s="10"/>
      <c r="BS58335" s="10"/>
      <c r="BT58335" s="10"/>
      <c r="BU58335" s="10"/>
    </row>
    <row r="58336" spans="68:73">
      <c r="BP58336" s="8"/>
      <c r="BQ58336" s="8"/>
      <c r="BR58336" s="8"/>
      <c r="BS58336" s="8"/>
      <c r="BT58336" s="8"/>
      <c r="BU58336" s="8"/>
    </row>
    <row r="58337" spans="68:73">
      <c r="BP58337" s="10"/>
      <c r="BQ58337" s="10"/>
      <c r="BR58337" s="10"/>
      <c r="BS58337" s="10"/>
      <c r="BT58337" s="10"/>
      <c r="BU58337" s="10"/>
    </row>
    <row r="58338" spans="68:73">
      <c r="BP58338" s="8"/>
      <c r="BQ58338" s="8"/>
      <c r="BR58338" s="8"/>
      <c r="BS58338" s="8"/>
      <c r="BT58338" s="8"/>
      <c r="BU58338" s="8"/>
    </row>
    <row r="58339" spans="68:73">
      <c r="BP58339" s="10"/>
      <c r="BQ58339" s="10"/>
      <c r="BR58339" s="10"/>
      <c r="BS58339" s="10"/>
      <c r="BT58339" s="10"/>
      <c r="BU58339" s="10"/>
    </row>
    <row r="58340" spans="68:73">
      <c r="BP58340" s="8"/>
      <c r="BQ58340" s="8"/>
      <c r="BR58340" s="8"/>
      <c r="BS58340" s="8"/>
      <c r="BT58340" s="8"/>
      <c r="BU58340" s="8"/>
    </row>
    <row r="58341" spans="68:73">
      <c r="BP58341" s="10"/>
      <c r="BQ58341" s="10"/>
      <c r="BR58341" s="10"/>
      <c r="BS58341" s="10"/>
      <c r="BT58341" s="10"/>
      <c r="BU58341" s="10"/>
    </row>
    <row r="58342" spans="68:73">
      <c r="BP58342" s="8"/>
      <c r="BQ58342" s="8"/>
      <c r="BR58342" s="8"/>
      <c r="BS58342" s="8"/>
      <c r="BT58342" s="8"/>
      <c r="BU58342" s="8"/>
    </row>
    <row r="58343" spans="68:73">
      <c r="BP58343" s="10"/>
      <c r="BQ58343" s="10"/>
      <c r="BR58343" s="10"/>
      <c r="BS58343" s="10"/>
      <c r="BT58343" s="10"/>
      <c r="BU58343" s="10"/>
    </row>
    <row r="58344" spans="68:73">
      <c r="BP58344" s="8"/>
      <c r="BQ58344" s="8"/>
      <c r="BR58344" s="8"/>
      <c r="BS58344" s="8"/>
      <c r="BT58344" s="8"/>
      <c r="BU58344" s="8"/>
    </row>
    <row r="58345" spans="68:73">
      <c r="BP58345" s="10"/>
      <c r="BQ58345" s="10"/>
      <c r="BR58345" s="10"/>
      <c r="BS58345" s="10"/>
      <c r="BT58345" s="10"/>
      <c r="BU58345" s="10"/>
    </row>
    <row r="58346" spans="68:73">
      <c r="BP58346" s="8"/>
      <c r="BQ58346" s="8"/>
      <c r="BR58346" s="8"/>
      <c r="BS58346" s="8"/>
      <c r="BT58346" s="8"/>
      <c r="BU58346" s="8"/>
    </row>
    <row r="58347" spans="68:73">
      <c r="BP58347" s="10"/>
      <c r="BQ58347" s="10"/>
      <c r="BR58347" s="10"/>
      <c r="BS58347" s="10"/>
      <c r="BT58347" s="10"/>
      <c r="BU58347" s="10"/>
    </row>
    <row r="58348" spans="68:73">
      <c r="BP58348" s="8"/>
      <c r="BQ58348" s="8"/>
      <c r="BR58348" s="8"/>
      <c r="BS58348" s="8"/>
      <c r="BT58348" s="8"/>
      <c r="BU58348" s="8"/>
    </row>
    <row r="58349" spans="68:73">
      <c r="BP58349" s="10"/>
      <c r="BQ58349" s="10"/>
      <c r="BR58349" s="10"/>
      <c r="BS58349" s="10"/>
      <c r="BT58349" s="10"/>
      <c r="BU58349" s="10"/>
    </row>
    <row r="58350" spans="68:73">
      <c r="BP58350" s="8"/>
      <c r="BQ58350" s="8"/>
      <c r="BR58350" s="8"/>
      <c r="BS58350" s="8"/>
      <c r="BT58350" s="8"/>
      <c r="BU58350" s="8"/>
    </row>
    <row r="58351" spans="68:73">
      <c r="BP58351" s="10"/>
      <c r="BQ58351" s="10"/>
      <c r="BR58351" s="10"/>
      <c r="BS58351" s="10"/>
      <c r="BT58351" s="10"/>
      <c r="BU58351" s="10"/>
    </row>
    <row r="58352" spans="68:73">
      <c r="BP58352" s="8"/>
      <c r="BQ58352" s="8"/>
      <c r="BR58352" s="8"/>
      <c r="BS58352" s="8"/>
      <c r="BT58352" s="8"/>
      <c r="BU58352" s="8"/>
    </row>
    <row r="58353" spans="68:73">
      <c r="BP58353" s="10"/>
      <c r="BQ58353" s="10"/>
      <c r="BR58353" s="10"/>
      <c r="BS58353" s="10"/>
      <c r="BT58353" s="10"/>
      <c r="BU58353" s="10"/>
    </row>
    <row r="58354" spans="68:73">
      <c r="BP58354" s="8"/>
      <c r="BQ58354" s="8"/>
      <c r="BR58354" s="8"/>
      <c r="BS58354" s="8"/>
      <c r="BT58354" s="8"/>
      <c r="BU58354" s="8"/>
    </row>
    <row r="58355" spans="68:73">
      <c r="BP58355" s="10"/>
      <c r="BQ58355" s="10"/>
      <c r="BR58355" s="10"/>
      <c r="BS58355" s="10"/>
      <c r="BT58355" s="10"/>
      <c r="BU58355" s="10"/>
    </row>
    <row r="58356" spans="68:73">
      <c r="BP58356" s="8"/>
      <c r="BQ58356" s="8"/>
      <c r="BR58356" s="8"/>
      <c r="BS58356" s="8"/>
      <c r="BT58356" s="8"/>
      <c r="BU58356" s="8"/>
    </row>
    <row r="58357" spans="68:73">
      <c r="BP58357" s="10"/>
      <c r="BQ58357" s="10"/>
      <c r="BR58357" s="10"/>
      <c r="BS58357" s="10"/>
      <c r="BT58357" s="10"/>
      <c r="BU58357" s="10"/>
    </row>
    <row r="58358" spans="68:73">
      <c r="BP58358" s="8"/>
      <c r="BQ58358" s="8"/>
      <c r="BR58358" s="8"/>
      <c r="BS58358" s="8"/>
      <c r="BT58358" s="8"/>
      <c r="BU58358" s="8"/>
    </row>
    <row r="58359" spans="68:73">
      <c r="BP58359" s="10"/>
      <c r="BQ58359" s="10"/>
      <c r="BR58359" s="10"/>
      <c r="BS58359" s="10"/>
      <c r="BT58359" s="10"/>
      <c r="BU58359" s="10"/>
    </row>
    <row r="58360" spans="68:73">
      <c r="BP58360" s="8"/>
      <c r="BQ58360" s="8"/>
      <c r="BR58360" s="8"/>
      <c r="BS58360" s="8"/>
      <c r="BT58360" s="8"/>
      <c r="BU58360" s="8"/>
    </row>
    <row r="58361" spans="68:73">
      <c r="BP58361" s="10"/>
      <c r="BQ58361" s="10"/>
      <c r="BR58361" s="10"/>
      <c r="BS58361" s="10"/>
      <c r="BT58361" s="10"/>
      <c r="BU58361" s="10"/>
    </row>
    <row r="58362" spans="68:73">
      <c r="BP58362" s="8"/>
      <c r="BQ58362" s="8"/>
      <c r="BR58362" s="8"/>
      <c r="BS58362" s="8"/>
      <c r="BT58362" s="8"/>
      <c r="BU58362" s="8"/>
    </row>
    <row r="58363" spans="68:73">
      <c r="BP58363" s="10"/>
      <c r="BQ58363" s="10"/>
      <c r="BR58363" s="10"/>
      <c r="BS58363" s="10"/>
      <c r="BT58363" s="10"/>
      <c r="BU58363" s="10"/>
    </row>
    <row r="58364" spans="68:73">
      <c r="BP58364" s="8"/>
      <c r="BQ58364" s="8"/>
      <c r="BR58364" s="8"/>
      <c r="BS58364" s="8"/>
      <c r="BT58364" s="8"/>
      <c r="BU58364" s="8"/>
    </row>
    <row r="58365" spans="68:73">
      <c r="BP58365" s="10"/>
      <c r="BQ58365" s="10"/>
      <c r="BR58365" s="10"/>
      <c r="BS58365" s="10"/>
      <c r="BT58365" s="10"/>
      <c r="BU58365" s="10"/>
    </row>
    <row r="58366" spans="68:73">
      <c r="BP58366" s="8"/>
      <c r="BQ58366" s="8"/>
      <c r="BR58366" s="8"/>
      <c r="BS58366" s="8"/>
      <c r="BT58366" s="8"/>
      <c r="BU58366" s="8"/>
    </row>
    <row r="58367" spans="68:73">
      <c r="BP58367" s="10"/>
      <c r="BQ58367" s="10"/>
      <c r="BR58367" s="10"/>
      <c r="BS58367" s="10"/>
      <c r="BT58367" s="10"/>
      <c r="BU58367" s="10"/>
    </row>
    <row r="58368" spans="68:73">
      <c r="BP58368" s="8"/>
      <c r="BQ58368" s="8"/>
      <c r="BR58368" s="8"/>
      <c r="BS58368" s="8"/>
      <c r="BT58368" s="8"/>
      <c r="BU58368" s="8"/>
    </row>
    <row r="58369" spans="68:73">
      <c r="BP58369" s="10"/>
      <c r="BQ58369" s="10"/>
      <c r="BR58369" s="10"/>
      <c r="BS58369" s="10"/>
      <c r="BT58369" s="10"/>
      <c r="BU58369" s="10"/>
    </row>
    <row r="58370" spans="68:73">
      <c r="BP58370" s="8"/>
      <c r="BQ58370" s="8"/>
      <c r="BR58370" s="8"/>
      <c r="BS58370" s="8"/>
      <c r="BT58370" s="8"/>
      <c r="BU58370" s="8"/>
    </row>
    <row r="58371" spans="68:73">
      <c r="BP58371" s="10"/>
      <c r="BQ58371" s="10"/>
      <c r="BR58371" s="10"/>
      <c r="BS58371" s="10"/>
      <c r="BT58371" s="10"/>
      <c r="BU58371" s="10"/>
    </row>
    <row r="58372" spans="68:73">
      <c r="BP58372" s="8"/>
      <c r="BQ58372" s="8"/>
      <c r="BR58372" s="8"/>
      <c r="BS58372" s="8"/>
      <c r="BT58372" s="8"/>
      <c r="BU58372" s="8"/>
    </row>
    <row r="58373" spans="68:73">
      <c r="BP58373" s="10"/>
      <c r="BQ58373" s="10"/>
      <c r="BR58373" s="10"/>
      <c r="BS58373" s="10"/>
      <c r="BT58373" s="10"/>
      <c r="BU58373" s="10"/>
    </row>
    <row r="58374" spans="68:73">
      <c r="BP58374" s="8"/>
      <c r="BQ58374" s="8"/>
      <c r="BR58374" s="8"/>
      <c r="BS58374" s="8"/>
      <c r="BT58374" s="8"/>
      <c r="BU58374" s="8"/>
    </row>
    <row r="58375" spans="68:73">
      <c r="BP58375" s="10"/>
      <c r="BQ58375" s="10"/>
      <c r="BR58375" s="10"/>
      <c r="BS58375" s="10"/>
      <c r="BT58375" s="10"/>
      <c r="BU58375" s="10"/>
    </row>
    <row r="58376" spans="68:73">
      <c r="BP58376" s="8"/>
      <c r="BQ58376" s="8"/>
      <c r="BR58376" s="8"/>
      <c r="BS58376" s="8"/>
      <c r="BT58376" s="8"/>
      <c r="BU58376" s="8"/>
    </row>
    <row r="58377" spans="68:73">
      <c r="BP58377" s="10"/>
      <c r="BQ58377" s="10"/>
      <c r="BR58377" s="10"/>
      <c r="BS58377" s="10"/>
      <c r="BT58377" s="10"/>
      <c r="BU58377" s="10"/>
    </row>
    <row r="58378" spans="68:73">
      <c r="BP58378" s="8"/>
      <c r="BQ58378" s="8"/>
      <c r="BR58378" s="8"/>
      <c r="BS58378" s="8"/>
      <c r="BT58378" s="8"/>
      <c r="BU58378" s="8"/>
    </row>
    <row r="58379" spans="68:73">
      <c r="BP58379" s="10"/>
      <c r="BQ58379" s="10"/>
      <c r="BR58379" s="10"/>
      <c r="BS58379" s="10"/>
      <c r="BT58379" s="10"/>
      <c r="BU58379" s="10"/>
    </row>
    <row r="58380" spans="68:73">
      <c r="BP58380" s="8"/>
      <c r="BQ58380" s="8"/>
      <c r="BR58380" s="8"/>
      <c r="BS58380" s="8"/>
      <c r="BT58380" s="8"/>
      <c r="BU58380" s="8"/>
    </row>
    <row r="58381" spans="68:73">
      <c r="BP58381" s="10"/>
      <c r="BQ58381" s="10"/>
      <c r="BR58381" s="10"/>
      <c r="BS58381" s="10"/>
      <c r="BT58381" s="10"/>
      <c r="BU58381" s="10"/>
    </row>
    <row r="58382" spans="68:73">
      <c r="BP58382" s="8"/>
      <c r="BQ58382" s="8"/>
      <c r="BR58382" s="8"/>
      <c r="BS58382" s="8"/>
      <c r="BT58382" s="8"/>
      <c r="BU58382" s="8"/>
    </row>
    <row r="58383" spans="68:73">
      <c r="BP58383" s="10"/>
      <c r="BQ58383" s="10"/>
      <c r="BR58383" s="10"/>
      <c r="BS58383" s="10"/>
      <c r="BT58383" s="10"/>
      <c r="BU58383" s="10"/>
    </row>
    <row r="58384" spans="68:73">
      <c r="BP58384" s="8"/>
      <c r="BQ58384" s="8"/>
      <c r="BR58384" s="8"/>
      <c r="BS58384" s="8"/>
      <c r="BT58384" s="8"/>
      <c r="BU58384" s="8"/>
    </row>
    <row r="58385" spans="68:73">
      <c r="BP58385" s="10"/>
      <c r="BQ58385" s="10"/>
      <c r="BR58385" s="10"/>
      <c r="BS58385" s="10"/>
      <c r="BT58385" s="10"/>
      <c r="BU58385" s="10"/>
    </row>
    <row r="58386" spans="68:73">
      <c r="BP58386" s="8"/>
      <c r="BQ58386" s="8"/>
      <c r="BR58386" s="8"/>
      <c r="BS58386" s="8"/>
      <c r="BT58386" s="8"/>
      <c r="BU58386" s="8"/>
    </row>
    <row r="58387" spans="68:73">
      <c r="BP58387" s="10"/>
      <c r="BQ58387" s="10"/>
      <c r="BR58387" s="10"/>
      <c r="BS58387" s="10"/>
      <c r="BT58387" s="10"/>
      <c r="BU58387" s="10"/>
    </row>
    <row r="58388" spans="68:73">
      <c r="BP58388" s="8"/>
      <c r="BQ58388" s="8"/>
      <c r="BR58388" s="8"/>
      <c r="BS58388" s="8"/>
      <c r="BT58388" s="8"/>
      <c r="BU58388" s="8"/>
    </row>
    <row r="58389" spans="68:73">
      <c r="BP58389" s="10"/>
      <c r="BQ58389" s="10"/>
      <c r="BR58389" s="10"/>
      <c r="BS58389" s="10"/>
      <c r="BT58389" s="10"/>
      <c r="BU58389" s="10"/>
    </row>
    <row r="58390" spans="68:73">
      <c r="BP58390" s="8"/>
      <c r="BQ58390" s="8"/>
      <c r="BR58390" s="8"/>
      <c r="BS58390" s="8"/>
      <c r="BT58390" s="8"/>
      <c r="BU58390" s="8"/>
    </row>
    <row r="58391" spans="68:73">
      <c r="BP58391" s="10"/>
      <c r="BQ58391" s="10"/>
      <c r="BR58391" s="10"/>
      <c r="BS58391" s="10"/>
      <c r="BT58391" s="10"/>
      <c r="BU58391" s="10"/>
    </row>
    <row r="58392" spans="68:73">
      <c r="BP58392" s="8"/>
      <c r="BQ58392" s="8"/>
      <c r="BR58392" s="8"/>
      <c r="BS58392" s="8"/>
      <c r="BT58392" s="8"/>
      <c r="BU58392" s="8"/>
    </row>
    <row r="58393" spans="68:73">
      <c r="BP58393" s="10"/>
      <c r="BQ58393" s="10"/>
      <c r="BR58393" s="10"/>
      <c r="BS58393" s="10"/>
      <c r="BT58393" s="10"/>
      <c r="BU58393" s="10"/>
    </row>
    <row r="58394" spans="68:73">
      <c r="BP58394" s="8"/>
      <c r="BQ58394" s="8"/>
      <c r="BR58394" s="8"/>
      <c r="BS58394" s="8"/>
      <c r="BT58394" s="8"/>
      <c r="BU58394" s="8"/>
    </row>
    <row r="58395" spans="68:73">
      <c r="BP58395" s="10"/>
      <c r="BQ58395" s="10"/>
      <c r="BR58395" s="10"/>
      <c r="BS58395" s="10"/>
      <c r="BT58395" s="10"/>
      <c r="BU58395" s="10"/>
    </row>
    <row r="58396" spans="68:73">
      <c r="BP58396" s="8"/>
      <c r="BQ58396" s="8"/>
      <c r="BR58396" s="8"/>
      <c r="BS58396" s="8"/>
      <c r="BT58396" s="8"/>
      <c r="BU58396" s="8"/>
    </row>
    <row r="58397" spans="68:73">
      <c r="BP58397" s="10"/>
      <c r="BQ58397" s="10"/>
      <c r="BR58397" s="10"/>
      <c r="BS58397" s="10"/>
      <c r="BT58397" s="10"/>
      <c r="BU58397" s="10"/>
    </row>
    <row r="58398" spans="68:73">
      <c r="BP58398" s="8"/>
      <c r="BQ58398" s="8"/>
      <c r="BR58398" s="8"/>
      <c r="BS58398" s="8"/>
      <c r="BT58398" s="8"/>
      <c r="BU58398" s="8"/>
    </row>
    <row r="58399" spans="68:73">
      <c r="BP58399" s="10"/>
      <c r="BQ58399" s="10"/>
      <c r="BR58399" s="10"/>
      <c r="BS58399" s="10"/>
      <c r="BT58399" s="10"/>
      <c r="BU58399" s="10"/>
    </row>
    <row r="58400" spans="68:73">
      <c r="BP58400" s="8"/>
      <c r="BQ58400" s="8"/>
      <c r="BR58400" s="8"/>
      <c r="BS58400" s="8"/>
      <c r="BT58400" s="8"/>
      <c r="BU58400" s="8"/>
    </row>
    <row r="58401" spans="68:73">
      <c r="BP58401" s="10"/>
      <c r="BQ58401" s="10"/>
      <c r="BR58401" s="10"/>
      <c r="BS58401" s="10"/>
      <c r="BT58401" s="10"/>
      <c r="BU58401" s="10"/>
    </row>
    <row r="58402" spans="68:73">
      <c r="BP58402" s="8"/>
      <c r="BQ58402" s="8"/>
      <c r="BR58402" s="8"/>
      <c r="BS58402" s="8"/>
      <c r="BT58402" s="8"/>
      <c r="BU58402" s="8"/>
    </row>
    <row r="58403" spans="68:73">
      <c r="BP58403" s="10"/>
      <c r="BQ58403" s="10"/>
      <c r="BR58403" s="10"/>
      <c r="BS58403" s="10"/>
      <c r="BT58403" s="10"/>
      <c r="BU58403" s="10"/>
    </row>
    <row r="58404" spans="68:73">
      <c r="BP58404" s="8"/>
      <c r="BQ58404" s="8"/>
      <c r="BR58404" s="8"/>
      <c r="BS58404" s="8"/>
      <c r="BT58404" s="8"/>
      <c r="BU58404" s="8"/>
    </row>
    <row r="58405" spans="68:73">
      <c r="BP58405" s="10"/>
      <c r="BQ58405" s="10"/>
      <c r="BR58405" s="10"/>
      <c r="BS58405" s="10"/>
      <c r="BT58405" s="10"/>
      <c r="BU58405" s="10"/>
    </row>
    <row r="58406" spans="68:73">
      <c r="BP58406" s="8"/>
      <c r="BQ58406" s="8"/>
      <c r="BR58406" s="8"/>
      <c r="BS58406" s="8"/>
      <c r="BT58406" s="8"/>
      <c r="BU58406" s="8"/>
    </row>
    <row r="58407" spans="68:73">
      <c r="BP58407" s="10"/>
      <c r="BQ58407" s="10"/>
      <c r="BR58407" s="10"/>
      <c r="BS58407" s="10"/>
      <c r="BT58407" s="10"/>
      <c r="BU58407" s="10"/>
    </row>
    <row r="58408" spans="68:73">
      <c r="BP58408" s="8"/>
      <c r="BQ58408" s="8"/>
      <c r="BR58408" s="8"/>
      <c r="BS58408" s="8"/>
      <c r="BT58408" s="8"/>
      <c r="BU58408" s="8"/>
    </row>
    <row r="58409" spans="68:73">
      <c r="BP58409" s="10"/>
      <c r="BQ58409" s="10"/>
      <c r="BR58409" s="10"/>
      <c r="BS58409" s="10"/>
      <c r="BT58409" s="10"/>
      <c r="BU58409" s="10"/>
    </row>
    <row r="58410" spans="68:73">
      <c r="BP58410" s="8"/>
      <c r="BQ58410" s="8"/>
      <c r="BR58410" s="8"/>
      <c r="BS58410" s="8"/>
      <c r="BT58410" s="8"/>
      <c r="BU58410" s="8"/>
    </row>
    <row r="58411" spans="68:73">
      <c r="BP58411" s="10"/>
      <c r="BQ58411" s="10"/>
      <c r="BR58411" s="10"/>
      <c r="BS58411" s="10"/>
      <c r="BT58411" s="10"/>
      <c r="BU58411" s="10"/>
    </row>
    <row r="58412" spans="68:73">
      <c r="BP58412" s="8"/>
      <c r="BQ58412" s="8"/>
      <c r="BR58412" s="8"/>
      <c r="BS58412" s="8"/>
      <c r="BT58412" s="8"/>
      <c r="BU58412" s="8"/>
    </row>
    <row r="58413" spans="68:73">
      <c r="BP58413" s="10"/>
      <c r="BQ58413" s="10"/>
      <c r="BR58413" s="10"/>
      <c r="BS58413" s="10"/>
      <c r="BT58413" s="10"/>
      <c r="BU58413" s="10"/>
    </row>
    <row r="58414" spans="68:73">
      <c r="BP58414" s="8"/>
      <c r="BQ58414" s="8"/>
      <c r="BR58414" s="8"/>
      <c r="BS58414" s="8"/>
      <c r="BT58414" s="8"/>
      <c r="BU58414" s="8"/>
    </row>
    <row r="58415" spans="68:73">
      <c r="BP58415" s="10"/>
      <c r="BQ58415" s="10"/>
      <c r="BR58415" s="10"/>
      <c r="BS58415" s="10"/>
      <c r="BT58415" s="10"/>
      <c r="BU58415" s="10"/>
    </row>
    <row r="58416" spans="68:73">
      <c r="BP58416" s="8"/>
      <c r="BQ58416" s="8"/>
      <c r="BR58416" s="8"/>
      <c r="BS58416" s="8"/>
      <c r="BT58416" s="8"/>
      <c r="BU58416" s="8"/>
    </row>
    <row r="58417" spans="68:73">
      <c r="BP58417" s="10"/>
      <c r="BQ58417" s="10"/>
      <c r="BR58417" s="10"/>
      <c r="BS58417" s="10"/>
      <c r="BT58417" s="10"/>
      <c r="BU58417" s="10"/>
    </row>
    <row r="58418" spans="68:73">
      <c r="BP58418" s="8"/>
      <c r="BQ58418" s="8"/>
      <c r="BR58418" s="8"/>
      <c r="BS58418" s="8"/>
      <c r="BT58418" s="8"/>
      <c r="BU58418" s="8"/>
    </row>
    <row r="58419" spans="68:73">
      <c r="BP58419" s="10"/>
      <c r="BQ58419" s="10"/>
      <c r="BR58419" s="10"/>
      <c r="BS58419" s="10"/>
      <c r="BT58419" s="10"/>
      <c r="BU58419" s="10"/>
    </row>
    <row r="58420" spans="68:73">
      <c r="BP58420" s="8"/>
      <c r="BQ58420" s="8"/>
      <c r="BR58420" s="8"/>
      <c r="BS58420" s="8"/>
      <c r="BT58420" s="8"/>
      <c r="BU58420" s="8"/>
    </row>
    <row r="58421" spans="68:73">
      <c r="BP58421" s="10"/>
      <c r="BQ58421" s="10"/>
      <c r="BR58421" s="10"/>
      <c r="BS58421" s="10"/>
      <c r="BT58421" s="10"/>
      <c r="BU58421" s="10"/>
    </row>
    <row r="58422" spans="68:73">
      <c r="BP58422" s="8"/>
      <c r="BQ58422" s="8"/>
      <c r="BR58422" s="8"/>
      <c r="BS58422" s="8"/>
      <c r="BT58422" s="8"/>
      <c r="BU58422" s="8"/>
    </row>
    <row r="58423" spans="68:73">
      <c r="BP58423" s="10"/>
      <c r="BQ58423" s="10"/>
      <c r="BR58423" s="10"/>
      <c r="BS58423" s="10"/>
      <c r="BT58423" s="10"/>
      <c r="BU58423" s="10"/>
    </row>
    <row r="58424" spans="68:73">
      <c r="BP58424" s="8"/>
      <c r="BQ58424" s="8"/>
      <c r="BR58424" s="8"/>
      <c r="BS58424" s="8"/>
      <c r="BT58424" s="8"/>
      <c r="BU58424" s="8"/>
    </row>
    <row r="58425" spans="68:73">
      <c r="BP58425" s="10"/>
      <c r="BQ58425" s="10"/>
      <c r="BR58425" s="10"/>
      <c r="BS58425" s="10"/>
      <c r="BT58425" s="10"/>
      <c r="BU58425" s="10"/>
    </row>
    <row r="58426" spans="68:73">
      <c r="BP58426" s="8"/>
      <c r="BQ58426" s="8"/>
      <c r="BR58426" s="8"/>
      <c r="BS58426" s="8"/>
      <c r="BT58426" s="8"/>
      <c r="BU58426" s="8"/>
    </row>
    <row r="58427" spans="68:73">
      <c r="BP58427" s="10"/>
      <c r="BQ58427" s="10"/>
      <c r="BR58427" s="10"/>
      <c r="BS58427" s="10"/>
      <c r="BT58427" s="10"/>
      <c r="BU58427" s="10"/>
    </row>
    <row r="58428" spans="68:73">
      <c r="BP58428" s="8"/>
      <c r="BQ58428" s="8"/>
      <c r="BR58428" s="8"/>
      <c r="BS58428" s="8"/>
      <c r="BT58428" s="8"/>
      <c r="BU58428" s="8"/>
    </row>
    <row r="58429" spans="68:73">
      <c r="BP58429" s="10"/>
      <c r="BQ58429" s="10"/>
      <c r="BR58429" s="10"/>
      <c r="BS58429" s="10"/>
      <c r="BT58429" s="10"/>
      <c r="BU58429" s="10"/>
    </row>
    <row r="58430" spans="68:73">
      <c r="BP58430" s="8"/>
      <c r="BQ58430" s="8"/>
      <c r="BR58430" s="8"/>
      <c r="BS58430" s="8"/>
      <c r="BT58430" s="8"/>
      <c r="BU58430" s="8"/>
    </row>
    <row r="58431" spans="68:73">
      <c r="BP58431" s="10"/>
      <c r="BQ58431" s="10"/>
      <c r="BR58431" s="10"/>
      <c r="BS58431" s="10"/>
      <c r="BT58431" s="10"/>
      <c r="BU58431" s="10"/>
    </row>
    <row r="58432" spans="68:73">
      <c r="BP58432" s="8"/>
      <c r="BQ58432" s="8"/>
      <c r="BR58432" s="8"/>
      <c r="BS58432" s="8"/>
      <c r="BT58432" s="8"/>
      <c r="BU58432" s="8"/>
    </row>
    <row r="58433" spans="68:73">
      <c r="BP58433" s="10"/>
      <c r="BQ58433" s="10"/>
      <c r="BR58433" s="10"/>
      <c r="BS58433" s="10"/>
      <c r="BT58433" s="10"/>
      <c r="BU58433" s="10"/>
    </row>
    <row r="58434" spans="68:73">
      <c r="BP58434" s="8"/>
      <c r="BQ58434" s="8"/>
      <c r="BR58434" s="8"/>
      <c r="BS58434" s="8"/>
      <c r="BT58434" s="8"/>
      <c r="BU58434" s="8"/>
    </row>
    <row r="58435" spans="68:73">
      <c r="BP58435" s="10"/>
      <c r="BQ58435" s="10"/>
      <c r="BR58435" s="10"/>
      <c r="BS58435" s="10"/>
      <c r="BT58435" s="10"/>
      <c r="BU58435" s="10"/>
    </row>
    <row r="58436" spans="68:73">
      <c r="BP58436" s="8"/>
      <c r="BQ58436" s="8"/>
      <c r="BR58436" s="8"/>
      <c r="BS58436" s="8"/>
      <c r="BT58436" s="8"/>
      <c r="BU58436" s="8"/>
    </row>
    <row r="58437" spans="68:73">
      <c r="BP58437" s="10"/>
      <c r="BQ58437" s="10"/>
      <c r="BR58437" s="10"/>
      <c r="BS58437" s="10"/>
      <c r="BT58437" s="10"/>
      <c r="BU58437" s="10"/>
    </row>
    <row r="58438" spans="68:73">
      <c r="BP58438" s="8"/>
      <c r="BQ58438" s="8"/>
      <c r="BR58438" s="8"/>
      <c r="BS58438" s="8"/>
      <c r="BT58438" s="8"/>
      <c r="BU58438" s="8"/>
    </row>
    <row r="58439" spans="68:73">
      <c r="BP58439" s="10"/>
      <c r="BQ58439" s="10"/>
      <c r="BR58439" s="10"/>
      <c r="BS58439" s="10"/>
      <c r="BT58439" s="10"/>
      <c r="BU58439" s="10"/>
    </row>
    <row r="58440" spans="68:73">
      <c r="BP58440" s="8"/>
      <c r="BQ58440" s="8"/>
      <c r="BR58440" s="8"/>
      <c r="BS58440" s="8"/>
      <c r="BT58440" s="8"/>
      <c r="BU58440" s="8"/>
    </row>
    <row r="58441" spans="68:73">
      <c r="BP58441" s="10"/>
      <c r="BQ58441" s="10"/>
      <c r="BR58441" s="10"/>
      <c r="BS58441" s="10"/>
      <c r="BT58441" s="10"/>
      <c r="BU58441" s="10"/>
    </row>
    <row r="58442" spans="68:73">
      <c r="BP58442" s="8"/>
      <c r="BQ58442" s="8"/>
      <c r="BR58442" s="8"/>
      <c r="BS58442" s="8"/>
      <c r="BT58442" s="8"/>
      <c r="BU58442" s="8"/>
    </row>
    <row r="58443" spans="68:73">
      <c r="BP58443" s="10"/>
      <c r="BQ58443" s="10"/>
      <c r="BR58443" s="10"/>
      <c r="BS58443" s="10"/>
      <c r="BT58443" s="10"/>
      <c r="BU58443" s="10"/>
    </row>
    <row r="58444" spans="68:73">
      <c r="BP58444" s="8"/>
      <c r="BQ58444" s="8"/>
      <c r="BR58444" s="8"/>
      <c r="BS58444" s="8"/>
      <c r="BT58444" s="8"/>
      <c r="BU58444" s="8"/>
    </row>
    <row r="58445" spans="68:73">
      <c r="BP58445" s="10"/>
      <c r="BQ58445" s="10"/>
      <c r="BR58445" s="10"/>
      <c r="BS58445" s="10"/>
      <c r="BT58445" s="10"/>
      <c r="BU58445" s="10"/>
    </row>
    <row r="58446" spans="68:73">
      <c r="BP58446" s="8"/>
      <c r="BQ58446" s="8"/>
      <c r="BR58446" s="8"/>
      <c r="BS58446" s="8"/>
      <c r="BT58446" s="8"/>
      <c r="BU58446" s="8"/>
    </row>
    <row r="58447" spans="68:73">
      <c r="BP58447" s="10"/>
      <c r="BQ58447" s="10"/>
      <c r="BR58447" s="10"/>
      <c r="BS58447" s="10"/>
      <c r="BT58447" s="10"/>
      <c r="BU58447" s="10"/>
    </row>
    <row r="58448" spans="68:73">
      <c r="BP58448" s="8"/>
      <c r="BQ58448" s="8"/>
      <c r="BR58448" s="8"/>
      <c r="BS58448" s="8"/>
      <c r="BT58448" s="8"/>
      <c r="BU58448" s="8"/>
    </row>
    <row r="58449" spans="68:73">
      <c r="BP58449" s="10"/>
      <c r="BQ58449" s="10"/>
      <c r="BR58449" s="10"/>
      <c r="BS58449" s="10"/>
      <c r="BT58449" s="10"/>
      <c r="BU58449" s="10"/>
    </row>
    <row r="58450" spans="68:73">
      <c r="BP58450" s="8"/>
      <c r="BQ58450" s="8"/>
      <c r="BR58450" s="8"/>
      <c r="BS58450" s="8"/>
      <c r="BT58450" s="8"/>
      <c r="BU58450" s="8"/>
    </row>
    <row r="58451" spans="68:73">
      <c r="BP58451" s="10"/>
      <c r="BQ58451" s="10"/>
      <c r="BR58451" s="10"/>
      <c r="BS58451" s="10"/>
      <c r="BT58451" s="10"/>
      <c r="BU58451" s="10"/>
    </row>
    <row r="58452" spans="68:73">
      <c r="BP58452" s="8"/>
      <c r="BQ58452" s="8"/>
      <c r="BR58452" s="8"/>
      <c r="BS58452" s="8"/>
      <c r="BT58452" s="8"/>
      <c r="BU58452" s="8"/>
    </row>
    <row r="58453" spans="68:73">
      <c r="BP58453" s="10"/>
      <c r="BQ58453" s="10"/>
      <c r="BR58453" s="10"/>
      <c r="BS58453" s="10"/>
      <c r="BT58453" s="10"/>
      <c r="BU58453" s="10"/>
    </row>
    <row r="58454" spans="68:73">
      <c r="BP58454" s="8"/>
      <c r="BQ58454" s="8"/>
      <c r="BR58454" s="8"/>
      <c r="BS58454" s="8"/>
      <c r="BT58454" s="8"/>
      <c r="BU58454" s="8"/>
    </row>
    <row r="58455" spans="68:73">
      <c r="BP58455" s="10"/>
      <c r="BQ58455" s="10"/>
      <c r="BR58455" s="10"/>
      <c r="BS58455" s="10"/>
      <c r="BT58455" s="10"/>
      <c r="BU58455" s="10"/>
    </row>
    <row r="58456" spans="68:73">
      <c r="BP58456" s="8"/>
      <c r="BQ58456" s="8"/>
      <c r="BR58456" s="8"/>
      <c r="BS58456" s="8"/>
      <c r="BT58456" s="8"/>
      <c r="BU58456" s="8"/>
    </row>
    <row r="58457" spans="68:73">
      <c r="BP58457" s="10"/>
      <c r="BQ58457" s="10"/>
      <c r="BR58457" s="10"/>
      <c r="BS58457" s="10"/>
      <c r="BT58457" s="10"/>
      <c r="BU58457" s="10"/>
    </row>
    <row r="58458" spans="68:73">
      <c r="BP58458" s="8"/>
      <c r="BQ58458" s="8"/>
      <c r="BR58458" s="8"/>
      <c r="BS58458" s="8"/>
      <c r="BT58458" s="8"/>
      <c r="BU58458" s="8"/>
    </row>
    <row r="58459" spans="68:73">
      <c r="BP58459" s="10"/>
      <c r="BQ58459" s="10"/>
      <c r="BR58459" s="10"/>
      <c r="BS58459" s="10"/>
      <c r="BT58459" s="10"/>
      <c r="BU58459" s="10"/>
    </row>
    <row r="58460" spans="68:73">
      <c r="BP58460" s="8"/>
      <c r="BQ58460" s="8"/>
      <c r="BR58460" s="8"/>
      <c r="BS58460" s="8"/>
      <c r="BT58460" s="8"/>
      <c r="BU58460" s="8"/>
    </row>
    <row r="58461" spans="68:73">
      <c r="BP58461" s="10"/>
      <c r="BQ58461" s="10"/>
      <c r="BR58461" s="10"/>
      <c r="BS58461" s="10"/>
      <c r="BT58461" s="10"/>
      <c r="BU58461" s="10"/>
    </row>
    <row r="58462" spans="68:73">
      <c r="BP58462" s="8"/>
      <c r="BQ58462" s="8"/>
      <c r="BR58462" s="8"/>
      <c r="BS58462" s="8"/>
      <c r="BT58462" s="8"/>
      <c r="BU58462" s="8"/>
    </row>
    <row r="58463" spans="68:73">
      <c r="BP58463" s="10"/>
      <c r="BQ58463" s="10"/>
      <c r="BR58463" s="10"/>
      <c r="BS58463" s="10"/>
      <c r="BT58463" s="10"/>
      <c r="BU58463" s="10"/>
    </row>
    <row r="58464" spans="68:73">
      <c r="BP58464" s="8"/>
      <c r="BQ58464" s="8"/>
      <c r="BR58464" s="8"/>
      <c r="BS58464" s="8"/>
      <c r="BT58464" s="8"/>
      <c r="BU58464" s="8"/>
    </row>
    <row r="58465" spans="68:73">
      <c r="BP58465" s="10"/>
      <c r="BQ58465" s="10"/>
      <c r="BR58465" s="10"/>
      <c r="BS58465" s="10"/>
      <c r="BT58465" s="10"/>
      <c r="BU58465" s="10"/>
    </row>
    <row r="58466" spans="68:73">
      <c r="BP58466" s="8"/>
      <c r="BQ58466" s="8"/>
      <c r="BR58466" s="8"/>
      <c r="BS58466" s="8"/>
      <c r="BT58466" s="8"/>
      <c r="BU58466" s="8"/>
    </row>
    <row r="58467" spans="68:73">
      <c r="BP58467" s="10"/>
      <c r="BQ58467" s="10"/>
      <c r="BR58467" s="10"/>
      <c r="BS58467" s="10"/>
      <c r="BT58467" s="10"/>
      <c r="BU58467" s="10"/>
    </row>
    <row r="58468" spans="68:73">
      <c r="BP58468" s="8"/>
      <c r="BQ58468" s="8"/>
      <c r="BR58468" s="8"/>
      <c r="BS58468" s="8"/>
      <c r="BT58468" s="8"/>
      <c r="BU58468" s="8"/>
    </row>
    <row r="58469" spans="68:73">
      <c r="BP58469" s="10"/>
      <c r="BQ58469" s="10"/>
      <c r="BR58469" s="10"/>
      <c r="BS58469" s="10"/>
      <c r="BT58469" s="10"/>
      <c r="BU58469" s="10"/>
    </row>
    <row r="58470" spans="68:73">
      <c r="BP58470" s="8"/>
      <c r="BQ58470" s="8"/>
      <c r="BR58470" s="8"/>
      <c r="BS58470" s="8"/>
      <c r="BT58470" s="8"/>
      <c r="BU58470" s="8"/>
    </row>
    <row r="58471" spans="68:73">
      <c r="BP58471" s="10"/>
      <c r="BQ58471" s="10"/>
      <c r="BR58471" s="10"/>
      <c r="BS58471" s="10"/>
      <c r="BT58471" s="10"/>
      <c r="BU58471" s="10"/>
    </row>
    <row r="58472" spans="68:73">
      <c r="BP58472" s="8"/>
      <c r="BQ58472" s="8"/>
      <c r="BR58472" s="8"/>
      <c r="BS58472" s="8"/>
      <c r="BT58472" s="8"/>
      <c r="BU58472" s="8"/>
    </row>
    <row r="58473" spans="68:73">
      <c r="BP58473" s="10"/>
      <c r="BQ58473" s="10"/>
      <c r="BR58473" s="10"/>
      <c r="BS58473" s="10"/>
      <c r="BT58473" s="10"/>
      <c r="BU58473" s="10"/>
    </row>
    <row r="58474" spans="68:73">
      <c r="BP58474" s="8"/>
      <c r="BQ58474" s="8"/>
      <c r="BR58474" s="8"/>
      <c r="BS58474" s="8"/>
      <c r="BT58474" s="8"/>
      <c r="BU58474" s="8"/>
    </row>
    <row r="58475" spans="68:73">
      <c r="BP58475" s="10"/>
      <c r="BQ58475" s="10"/>
      <c r="BR58475" s="10"/>
      <c r="BS58475" s="10"/>
      <c r="BT58475" s="10"/>
      <c r="BU58475" s="10"/>
    </row>
    <row r="58476" spans="68:73">
      <c r="BP58476" s="8"/>
      <c r="BQ58476" s="8"/>
      <c r="BR58476" s="8"/>
      <c r="BS58476" s="8"/>
      <c r="BT58476" s="8"/>
      <c r="BU58476" s="8"/>
    </row>
    <row r="58477" spans="68:73">
      <c r="BP58477" s="10"/>
      <c r="BQ58477" s="10"/>
      <c r="BR58477" s="10"/>
      <c r="BS58477" s="10"/>
      <c r="BT58477" s="10"/>
      <c r="BU58477" s="10"/>
    </row>
    <row r="58478" spans="68:73">
      <c r="BP58478" s="8"/>
      <c r="BQ58478" s="8"/>
      <c r="BR58478" s="8"/>
      <c r="BS58478" s="8"/>
      <c r="BT58478" s="8"/>
      <c r="BU58478" s="8"/>
    </row>
    <row r="58479" spans="68:73">
      <c r="BP58479" s="10"/>
      <c r="BQ58479" s="10"/>
      <c r="BR58479" s="10"/>
      <c r="BS58479" s="10"/>
      <c r="BT58479" s="10"/>
      <c r="BU58479" s="10"/>
    </row>
    <row r="58480" spans="68:73">
      <c r="BP58480" s="8"/>
      <c r="BQ58480" s="8"/>
      <c r="BR58480" s="8"/>
      <c r="BS58480" s="8"/>
      <c r="BT58480" s="8"/>
      <c r="BU58480" s="8"/>
    </row>
    <row r="58481" spans="68:73">
      <c r="BP58481" s="10"/>
      <c r="BQ58481" s="10"/>
      <c r="BR58481" s="10"/>
      <c r="BS58481" s="10"/>
      <c r="BT58481" s="10"/>
      <c r="BU58481" s="10"/>
    </row>
    <row r="58482" spans="68:73">
      <c r="BP58482" s="8"/>
      <c r="BQ58482" s="8"/>
      <c r="BR58482" s="8"/>
      <c r="BS58482" s="8"/>
      <c r="BT58482" s="8"/>
      <c r="BU58482" s="8"/>
    </row>
    <row r="58483" spans="68:73">
      <c r="BP58483" s="10"/>
      <c r="BQ58483" s="10"/>
      <c r="BR58483" s="10"/>
      <c r="BS58483" s="10"/>
      <c r="BT58483" s="10"/>
      <c r="BU58483" s="10"/>
    </row>
    <row r="58484" spans="68:73">
      <c r="BP58484" s="8"/>
      <c r="BQ58484" s="8"/>
      <c r="BR58484" s="8"/>
      <c r="BS58484" s="8"/>
      <c r="BT58484" s="8"/>
      <c r="BU58484" s="8"/>
    </row>
    <row r="58485" spans="68:73">
      <c r="BP58485" s="10"/>
      <c r="BQ58485" s="10"/>
      <c r="BR58485" s="10"/>
      <c r="BS58485" s="10"/>
      <c r="BT58485" s="10"/>
      <c r="BU58485" s="10"/>
    </row>
    <row r="58486" spans="68:73">
      <c r="BP58486" s="8"/>
      <c r="BQ58486" s="8"/>
      <c r="BR58486" s="8"/>
      <c r="BS58486" s="8"/>
      <c r="BT58486" s="8"/>
      <c r="BU58486" s="8"/>
    </row>
    <row r="58487" spans="68:73">
      <c r="BP58487" s="10"/>
      <c r="BQ58487" s="10"/>
      <c r="BR58487" s="10"/>
      <c r="BS58487" s="10"/>
      <c r="BT58487" s="10"/>
      <c r="BU58487" s="10"/>
    </row>
    <row r="58488" spans="68:73">
      <c r="BP58488" s="8"/>
      <c r="BQ58488" s="8"/>
      <c r="BR58488" s="8"/>
      <c r="BS58488" s="8"/>
      <c r="BT58488" s="8"/>
      <c r="BU58488" s="8"/>
    </row>
    <row r="58489" spans="68:73">
      <c r="BP58489" s="10"/>
      <c r="BQ58489" s="10"/>
      <c r="BR58489" s="10"/>
      <c r="BS58489" s="10"/>
      <c r="BT58489" s="10"/>
      <c r="BU58489" s="10"/>
    </row>
    <row r="58490" spans="68:73">
      <c r="BP58490" s="8"/>
      <c r="BQ58490" s="8"/>
      <c r="BR58490" s="8"/>
      <c r="BS58490" s="8"/>
      <c r="BT58490" s="8"/>
      <c r="BU58490" s="8"/>
    </row>
    <row r="58491" spans="68:73">
      <c r="BP58491" s="10"/>
      <c r="BQ58491" s="10"/>
      <c r="BR58491" s="10"/>
      <c r="BS58491" s="10"/>
      <c r="BT58491" s="10"/>
      <c r="BU58491" s="10"/>
    </row>
    <row r="58492" spans="68:73">
      <c r="BP58492" s="8"/>
      <c r="BQ58492" s="8"/>
      <c r="BR58492" s="8"/>
      <c r="BS58492" s="8"/>
      <c r="BT58492" s="8"/>
      <c r="BU58492" s="8"/>
    </row>
    <row r="58493" spans="68:73">
      <c r="BP58493" s="10"/>
      <c r="BQ58493" s="10"/>
      <c r="BR58493" s="10"/>
      <c r="BS58493" s="10"/>
      <c r="BT58493" s="10"/>
      <c r="BU58493" s="10"/>
    </row>
    <row r="58494" spans="68:73">
      <c r="BP58494" s="8"/>
      <c r="BQ58494" s="8"/>
      <c r="BR58494" s="8"/>
      <c r="BS58494" s="8"/>
      <c r="BT58494" s="8"/>
      <c r="BU58494" s="8"/>
    </row>
    <row r="58495" spans="68:73">
      <c r="BP58495" s="10"/>
      <c r="BQ58495" s="10"/>
      <c r="BR58495" s="10"/>
      <c r="BS58495" s="10"/>
      <c r="BT58495" s="10"/>
      <c r="BU58495" s="10"/>
    </row>
    <row r="58496" spans="68:73">
      <c r="BP58496" s="8"/>
      <c r="BQ58496" s="8"/>
      <c r="BR58496" s="8"/>
      <c r="BS58496" s="8"/>
      <c r="BT58496" s="8"/>
      <c r="BU58496" s="8"/>
    </row>
    <row r="58497" spans="68:73">
      <c r="BP58497" s="10"/>
      <c r="BQ58497" s="10"/>
      <c r="BR58497" s="10"/>
      <c r="BS58497" s="10"/>
      <c r="BT58497" s="10"/>
      <c r="BU58497" s="10"/>
    </row>
    <row r="58498" spans="68:73">
      <c r="BP58498" s="8"/>
      <c r="BQ58498" s="8"/>
      <c r="BR58498" s="8"/>
      <c r="BS58498" s="8"/>
      <c r="BT58498" s="8"/>
      <c r="BU58498" s="8"/>
    </row>
    <row r="58499" spans="68:73">
      <c r="BP58499" s="10"/>
      <c r="BQ58499" s="10"/>
      <c r="BR58499" s="10"/>
      <c r="BS58499" s="10"/>
      <c r="BT58499" s="10"/>
      <c r="BU58499" s="10"/>
    </row>
    <row r="58500" spans="68:73">
      <c r="BP58500" s="8"/>
      <c r="BQ58500" s="8"/>
      <c r="BR58500" s="8"/>
      <c r="BS58500" s="8"/>
      <c r="BT58500" s="8"/>
      <c r="BU58500" s="8"/>
    </row>
    <row r="58501" spans="68:73">
      <c r="BP58501" s="10"/>
      <c r="BQ58501" s="10"/>
      <c r="BR58501" s="10"/>
      <c r="BS58501" s="10"/>
      <c r="BT58501" s="10"/>
      <c r="BU58501" s="10"/>
    </row>
    <row r="58502" spans="68:73">
      <c r="BP58502" s="8"/>
      <c r="BQ58502" s="8"/>
      <c r="BR58502" s="8"/>
      <c r="BS58502" s="8"/>
      <c r="BT58502" s="8"/>
      <c r="BU58502" s="8"/>
    </row>
    <row r="58503" spans="68:73">
      <c r="BP58503" s="10"/>
      <c r="BQ58503" s="10"/>
      <c r="BR58503" s="10"/>
      <c r="BS58503" s="10"/>
      <c r="BT58503" s="10"/>
      <c r="BU58503" s="10"/>
    </row>
    <row r="58504" spans="68:73">
      <c r="BP58504" s="8"/>
      <c r="BQ58504" s="8"/>
      <c r="BR58504" s="8"/>
      <c r="BS58504" s="8"/>
      <c r="BT58504" s="8"/>
      <c r="BU58504" s="8"/>
    </row>
    <row r="58505" spans="68:73">
      <c r="BP58505" s="10"/>
      <c r="BQ58505" s="10"/>
      <c r="BR58505" s="10"/>
      <c r="BS58505" s="10"/>
      <c r="BT58505" s="10"/>
      <c r="BU58505" s="10"/>
    </row>
    <row r="58506" spans="68:73">
      <c r="BP58506" s="8"/>
      <c r="BQ58506" s="8"/>
      <c r="BR58506" s="8"/>
      <c r="BS58506" s="8"/>
      <c r="BT58506" s="8"/>
      <c r="BU58506" s="8"/>
    </row>
    <row r="58507" spans="68:73">
      <c r="BP58507" s="10"/>
      <c r="BQ58507" s="10"/>
      <c r="BR58507" s="10"/>
      <c r="BS58507" s="10"/>
      <c r="BT58507" s="10"/>
      <c r="BU58507" s="10"/>
    </row>
    <row r="58508" spans="68:73">
      <c r="BP58508" s="8"/>
      <c r="BQ58508" s="8"/>
      <c r="BR58508" s="8"/>
      <c r="BS58508" s="8"/>
      <c r="BT58508" s="8"/>
      <c r="BU58508" s="8"/>
    </row>
    <row r="58509" spans="68:73">
      <c r="BP58509" s="10"/>
      <c r="BQ58509" s="10"/>
      <c r="BR58509" s="10"/>
      <c r="BS58509" s="10"/>
      <c r="BT58509" s="10"/>
      <c r="BU58509" s="10"/>
    </row>
    <row r="58510" spans="68:73">
      <c r="BP58510" s="8"/>
      <c r="BQ58510" s="8"/>
      <c r="BR58510" s="8"/>
      <c r="BS58510" s="8"/>
      <c r="BT58510" s="8"/>
      <c r="BU58510" s="8"/>
    </row>
    <row r="58511" spans="68:73">
      <c r="BP58511" s="10"/>
      <c r="BQ58511" s="10"/>
      <c r="BR58511" s="10"/>
      <c r="BS58511" s="10"/>
      <c r="BT58511" s="10"/>
      <c r="BU58511" s="10"/>
    </row>
    <row r="58512" spans="68:73">
      <c r="BP58512" s="8"/>
      <c r="BQ58512" s="8"/>
      <c r="BR58512" s="8"/>
      <c r="BS58512" s="8"/>
      <c r="BT58512" s="8"/>
      <c r="BU58512" s="8"/>
    </row>
    <row r="58513" spans="68:73">
      <c r="BP58513" s="10"/>
      <c r="BQ58513" s="10"/>
      <c r="BR58513" s="10"/>
      <c r="BS58513" s="10"/>
      <c r="BT58513" s="10"/>
      <c r="BU58513" s="10"/>
    </row>
    <row r="58514" spans="68:73">
      <c r="BP58514" s="8"/>
      <c r="BQ58514" s="8"/>
      <c r="BR58514" s="8"/>
      <c r="BS58514" s="8"/>
      <c r="BT58514" s="8"/>
      <c r="BU58514" s="8"/>
    </row>
    <row r="58515" spans="68:73">
      <c r="BP58515" s="10"/>
      <c r="BQ58515" s="10"/>
      <c r="BR58515" s="10"/>
      <c r="BS58515" s="10"/>
      <c r="BT58515" s="10"/>
      <c r="BU58515" s="10"/>
    </row>
    <row r="58516" spans="68:73">
      <c r="BP58516" s="8"/>
      <c r="BQ58516" s="8"/>
      <c r="BR58516" s="8"/>
      <c r="BS58516" s="8"/>
      <c r="BT58516" s="8"/>
      <c r="BU58516" s="8"/>
    </row>
    <row r="58517" spans="68:73">
      <c r="BP58517" s="10"/>
      <c r="BQ58517" s="10"/>
      <c r="BR58517" s="10"/>
      <c r="BS58517" s="10"/>
      <c r="BT58517" s="10"/>
      <c r="BU58517" s="10"/>
    </row>
    <row r="58518" spans="68:73">
      <c r="BP58518" s="8"/>
      <c r="BQ58518" s="8"/>
      <c r="BR58518" s="8"/>
      <c r="BS58518" s="8"/>
      <c r="BT58518" s="8"/>
      <c r="BU58518" s="8"/>
    </row>
    <row r="58519" spans="68:73">
      <c r="BP58519" s="10"/>
      <c r="BQ58519" s="10"/>
      <c r="BR58519" s="10"/>
      <c r="BS58519" s="10"/>
      <c r="BT58519" s="10"/>
      <c r="BU58519" s="10"/>
    </row>
    <row r="58520" spans="68:73">
      <c r="BP58520" s="8"/>
      <c r="BQ58520" s="8"/>
      <c r="BR58520" s="8"/>
      <c r="BS58520" s="8"/>
      <c r="BT58520" s="8"/>
      <c r="BU58520" s="8"/>
    </row>
    <row r="58521" spans="68:73">
      <c r="BP58521" s="10"/>
      <c r="BQ58521" s="10"/>
      <c r="BR58521" s="10"/>
      <c r="BS58521" s="10"/>
      <c r="BT58521" s="10"/>
      <c r="BU58521" s="10"/>
    </row>
    <row r="58522" spans="68:73">
      <c r="BP58522" s="8"/>
      <c r="BQ58522" s="8"/>
      <c r="BR58522" s="8"/>
      <c r="BS58522" s="8"/>
      <c r="BT58522" s="8"/>
      <c r="BU58522" s="8"/>
    </row>
    <row r="58523" spans="68:73">
      <c r="BP58523" s="10"/>
      <c r="BQ58523" s="10"/>
      <c r="BR58523" s="10"/>
      <c r="BS58523" s="10"/>
      <c r="BT58523" s="10"/>
      <c r="BU58523" s="10"/>
    </row>
    <row r="58524" spans="68:73">
      <c r="BP58524" s="8"/>
      <c r="BQ58524" s="8"/>
      <c r="BR58524" s="8"/>
      <c r="BS58524" s="8"/>
      <c r="BT58524" s="8"/>
      <c r="BU58524" s="8"/>
    </row>
    <row r="58525" spans="68:73">
      <c r="BP58525" s="10"/>
      <c r="BQ58525" s="10"/>
      <c r="BR58525" s="10"/>
      <c r="BS58525" s="10"/>
      <c r="BT58525" s="10"/>
      <c r="BU58525" s="10"/>
    </row>
    <row r="58526" spans="68:73">
      <c r="BP58526" s="8"/>
      <c r="BQ58526" s="8"/>
      <c r="BR58526" s="8"/>
      <c r="BS58526" s="8"/>
      <c r="BT58526" s="8"/>
      <c r="BU58526" s="8"/>
    </row>
    <row r="58527" spans="68:73">
      <c r="BP58527" s="10"/>
      <c r="BQ58527" s="10"/>
      <c r="BR58527" s="10"/>
      <c r="BS58527" s="10"/>
      <c r="BT58527" s="10"/>
      <c r="BU58527" s="10"/>
    </row>
    <row r="58528" spans="68:73">
      <c r="BP58528" s="8"/>
      <c r="BQ58528" s="8"/>
      <c r="BR58528" s="8"/>
      <c r="BS58528" s="8"/>
      <c r="BT58528" s="8"/>
      <c r="BU58528" s="8"/>
    </row>
    <row r="58529" spans="68:73">
      <c r="BP58529" s="10"/>
      <c r="BQ58529" s="10"/>
      <c r="BR58529" s="10"/>
      <c r="BS58529" s="10"/>
      <c r="BT58529" s="10"/>
      <c r="BU58529" s="10"/>
    </row>
    <row r="58530" spans="68:73">
      <c r="BP58530" s="8"/>
      <c r="BQ58530" s="8"/>
      <c r="BR58530" s="8"/>
      <c r="BS58530" s="8"/>
      <c r="BT58530" s="8"/>
      <c r="BU58530" s="8"/>
    </row>
    <row r="58531" spans="68:73">
      <c r="BP58531" s="10"/>
      <c r="BQ58531" s="10"/>
      <c r="BR58531" s="10"/>
      <c r="BS58531" s="10"/>
      <c r="BT58531" s="10"/>
      <c r="BU58531" s="10"/>
    </row>
    <row r="58532" spans="68:73">
      <c r="BP58532" s="8"/>
      <c r="BQ58532" s="8"/>
      <c r="BR58532" s="8"/>
      <c r="BS58532" s="8"/>
      <c r="BT58532" s="8"/>
      <c r="BU58532" s="8"/>
    </row>
    <row r="58533" spans="68:73">
      <c r="BP58533" s="10"/>
      <c r="BQ58533" s="10"/>
      <c r="BR58533" s="10"/>
      <c r="BS58533" s="10"/>
      <c r="BT58533" s="10"/>
      <c r="BU58533" s="10"/>
    </row>
    <row r="58534" spans="68:73">
      <c r="BP58534" s="8"/>
      <c r="BQ58534" s="8"/>
      <c r="BR58534" s="8"/>
      <c r="BS58534" s="8"/>
      <c r="BT58534" s="8"/>
      <c r="BU58534" s="8"/>
    </row>
    <row r="58535" spans="68:73">
      <c r="BP58535" s="10"/>
      <c r="BQ58535" s="10"/>
      <c r="BR58535" s="10"/>
      <c r="BS58535" s="10"/>
      <c r="BT58535" s="10"/>
      <c r="BU58535" s="10"/>
    </row>
    <row r="58536" spans="68:73">
      <c r="BP58536" s="8"/>
      <c r="BQ58536" s="8"/>
      <c r="BR58536" s="8"/>
      <c r="BS58536" s="8"/>
      <c r="BT58536" s="8"/>
      <c r="BU58536" s="8"/>
    </row>
    <row r="58537" spans="68:73">
      <c r="BP58537" s="10"/>
      <c r="BQ58537" s="10"/>
      <c r="BR58537" s="10"/>
      <c r="BS58537" s="10"/>
      <c r="BT58537" s="10"/>
      <c r="BU58537" s="10"/>
    </row>
    <row r="58538" spans="68:73">
      <c r="BP58538" s="8"/>
      <c r="BQ58538" s="8"/>
      <c r="BR58538" s="8"/>
      <c r="BS58538" s="8"/>
      <c r="BT58538" s="8"/>
      <c r="BU58538" s="8"/>
    </row>
    <row r="58539" spans="68:73">
      <c r="BP58539" s="10"/>
      <c r="BQ58539" s="10"/>
      <c r="BR58539" s="10"/>
      <c r="BS58539" s="10"/>
      <c r="BT58539" s="10"/>
      <c r="BU58539" s="10"/>
    </row>
    <row r="58540" spans="68:73">
      <c r="BP58540" s="8"/>
      <c r="BQ58540" s="8"/>
      <c r="BR58540" s="8"/>
      <c r="BS58540" s="8"/>
      <c r="BT58540" s="8"/>
      <c r="BU58540" s="8"/>
    </row>
    <row r="58541" spans="68:73">
      <c r="BP58541" s="10"/>
      <c r="BQ58541" s="10"/>
      <c r="BR58541" s="10"/>
      <c r="BS58541" s="10"/>
      <c r="BT58541" s="10"/>
      <c r="BU58541" s="10"/>
    </row>
    <row r="58542" spans="68:73">
      <c r="BP58542" s="8"/>
      <c r="BQ58542" s="8"/>
      <c r="BR58542" s="8"/>
      <c r="BS58542" s="8"/>
      <c r="BT58542" s="8"/>
      <c r="BU58542" s="8"/>
    </row>
    <row r="58543" spans="68:73">
      <c r="BP58543" s="10"/>
      <c r="BQ58543" s="10"/>
      <c r="BR58543" s="10"/>
      <c r="BS58543" s="10"/>
      <c r="BT58543" s="10"/>
      <c r="BU58543" s="10"/>
    </row>
    <row r="58544" spans="68:73">
      <c r="BP58544" s="8"/>
      <c r="BQ58544" s="8"/>
      <c r="BR58544" s="8"/>
      <c r="BS58544" s="8"/>
      <c r="BT58544" s="8"/>
      <c r="BU58544" s="8"/>
    </row>
    <row r="58545" spans="68:73">
      <c r="BP58545" s="10"/>
      <c r="BQ58545" s="10"/>
      <c r="BR58545" s="10"/>
      <c r="BS58545" s="10"/>
      <c r="BT58545" s="10"/>
      <c r="BU58545" s="10"/>
    </row>
    <row r="58546" spans="68:73">
      <c r="BP58546" s="8"/>
      <c r="BQ58546" s="8"/>
      <c r="BR58546" s="8"/>
      <c r="BS58546" s="8"/>
      <c r="BT58546" s="8"/>
      <c r="BU58546" s="8"/>
    </row>
    <row r="58547" spans="68:73">
      <c r="BP58547" s="10"/>
      <c r="BQ58547" s="10"/>
      <c r="BR58547" s="10"/>
      <c r="BS58547" s="10"/>
      <c r="BT58547" s="10"/>
      <c r="BU58547" s="10"/>
    </row>
    <row r="58548" spans="68:73">
      <c r="BP58548" s="8"/>
      <c r="BQ58548" s="8"/>
      <c r="BR58548" s="8"/>
      <c r="BS58548" s="8"/>
      <c r="BT58548" s="8"/>
      <c r="BU58548" s="8"/>
    </row>
    <row r="58549" spans="68:73">
      <c r="BP58549" s="10"/>
      <c r="BQ58549" s="10"/>
      <c r="BR58549" s="10"/>
      <c r="BS58549" s="10"/>
      <c r="BT58549" s="10"/>
      <c r="BU58549" s="10"/>
    </row>
    <row r="58550" spans="68:73">
      <c r="BP58550" s="8"/>
      <c r="BQ58550" s="8"/>
      <c r="BR58550" s="8"/>
      <c r="BS58550" s="8"/>
      <c r="BT58550" s="8"/>
      <c r="BU58550" s="8"/>
    </row>
    <row r="58551" spans="68:73">
      <c r="BP58551" s="10"/>
      <c r="BQ58551" s="10"/>
      <c r="BR58551" s="10"/>
      <c r="BS58551" s="10"/>
      <c r="BT58551" s="10"/>
      <c r="BU58551" s="10"/>
    </row>
    <row r="58552" spans="68:73">
      <c r="BP58552" s="8"/>
      <c r="BQ58552" s="8"/>
      <c r="BR58552" s="8"/>
      <c r="BS58552" s="8"/>
      <c r="BT58552" s="8"/>
      <c r="BU58552" s="8"/>
    </row>
    <row r="58553" spans="68:73">
      <c r="BP58553" s="10"/>
      <c r="BQ58553" s="10"/>
      <c r="BR58553" s="10"/>
      <c r="BS58553" s="10"/>
      <c r="BT58553" s="10"/>
      <c r="BU58553" s="10"/>
    </row>
    <row r="58554" spans="68:73">
      <c r="BP58554" s="8"/>
      <c r="BQ58554" s="8"/>
      <c r="BR58554" s="8"/>
      <c r="BS58554" s="8"/>
      <c r="BT58554" s="8"/>
      <c r="BU58554" s="8"/>
    </row>
    <row r="58555" spans="68:73">
      <c r="BP58555" s="10"/>
      <c r="BQ58555" s="10"/>
      <c r="BR58555" s="10"/>
      <c r="BS58555" s="10"/>
      <c r="BT58555" s="10"/>
      <c r="BU58555" s="10"/>
    </row>
    <row r="58556" spans="68:73">
      <c r="BP58556" s="8"/>
      <c r="BQ58556" s="8"/>
      <c r="BR58556" s="8"/>
      <c r="BS58556" s="8"/>
      <c r="BT58556" s="8"/>
      <c r="BU58556" s="8"/>
    </row>
    <row r="58557" spans="68:73">
      <c r="BP58557" s="10"/>
      <c r="BQ58557" s="10"/>
      <c r="BR58557" s="10"/>
      <c r="BS58557" s="10"/>
      <c r="BT58557" s="10"/>
      <c r="BU58557" s="10"/>
    </row>
    <row r="58558" spans="68:73">
      <c r="BP58558" s="8"/>
      <c r="BQ58558" s="8"/>
      <c r="BR58558" s="8"/>
      <c r="BS58558" s="8"/>
      <c r="BT58558" s="8"/>
      <c r="BU58558" s="8"/>
    </row>
    <row r="58559" spans="68:73">
      <c r="BP58559" s="10"/>
      <c r="BQ58559" s="10"/>
      <c r="BR58559" s="10"/>
      <c r="BS58559" s="10"/>
      <c r="BT58559" s="10"/>
      <c r="BU58559" s="10"/>
    </row>
    <row r="58560" spans="68:73">
      <c r="BP58560" s="8"/>
      <c r="BQ58560" s="8"/>
      <c r="BR58560" s="8"/>
      <c r="BS58560" s="8"/>
      <c r="BT58560" s="8"/>
      <c r="BU58560" s="8"/>
    </row>
    <row r="58561" spans="68:73">
      <c r="BP58561" s="10"/>
      <c r="BQ58561" s="10"/>
      <c r="BR58561" s="10"/>
      <c r="BS58561" s="10"/>
      <c r="BT58561" s="10"/>
      <c r="BU58561" s="10"/>
    </row>
    <row r="58562" spans="68:73">
      <c r="BP58562" s="8"/>
      <c r="BQ58562" s="8"/>
      <c r="BR58562" s="8"/>
      <c r="BS58562" s="8"/>
      <c r="BT58562" s="8"/>
      <c r="BU58562" s="8"/>
    </row>
    <row r="58563" spans="68:73">
      <c r="BP58563" s="10"/>
      <c r="BQ58563" s="10"/>
      <c r="BR58563" s="10"/>
      <c r="BS58563" s="10"/>
      <c r="BT58563" s="10"/>
      <c r="BU58563" s="10"/>
    </row>
    <row r="58564" spans="68:73">
      <c r="BP58564" s="8"/>
      <c r="BQ58564" s="8"/>
      <c r="BR58564" s="8"/>
      <c r="BS58564" s="8"/>
      <c r="BT58564" s="8"/>
      <c r="BU58564" s="8"/>
    </row>
    <row r="58565" spans="68:73">
      <c r="BP58565" s="10"/>
      <c r="BQ58565" s="10"/>
      <c r="BR58565" s="10"/>
      <c r="BS58565" s="10"/>
      <c r="BT58565" s="10"/>
      <c r="BU58565" s="10"/>
    </row>
    <row r="58566" spans="68:73">
      <c r="BP58566" s="8"/>
      <c r="BQ58566" s="8"/>
      <c r="BR58566" s="8"/>
      <c r="BS58566" s="8"/>
      <c r="BT58566" s="8"/>
      <c r="BU58566" s="8"/>
    </row>
    <row r="58567" spans="68:73">
      <c r="BP58567" s="10"/>
      <c r="BQ58567" s="10"/>
      <c r="BR58567" s="10"/>
      <c r="BS58567" s="10"/>
      <c r="BT58567" s="10"/>
      <c r="BU58567" s="10"/>
    </row>
    <row r="58568" spans="68:73">
      <c r="BP58568" s="8"/>
      <c r="BQ58568" s="8"/>
      <c r="BR58568" s="8"/>
      <c r="BS58568" s="8"/>
      <c r="BT58568" s="8"/>
      <c r="BU58568" s="8"/>
    </row>
    <row r="58569" spans="68:73">
      <c r="BP58569" s="10"/>
      <c r="BQ58569" s="10"/>
      <c r="BR58569" s="10"/>
      <c r="BS58569" s="10"/>
      <c r="BT58569" s="10"/>
      <c r="BU58569" s="10"/>
    </row>
    <row r="58570" spans="68:73">
      <c r="BP58570" s="8"/>
      <c r="BQ58570" s="8"/>
      <c r="BR58570" s="8"/>
      <c r="BS58570" s="8"/>
      <c r="BT58570" s="8"/>
      <c r="BU58570" s="8"/>
    </row>
    <row r="58571" spans="68:73">
      <c r="BP58571" s="10"/>
      <c r="BQ58571" s="10"/>
      <c r="BR58571" s="10"/>
      <c r="BS58571" s="10"/>
      <c r="BT58571" s="10"/>
      <c r="BU58571" s="10"/>
    </row>
    <row r="58572" spans="68:73">
      <c r="BP58572" s="8"/>
      <c r="BQ58572" s="8"/>
      <c r="BR58572" s="8"/>
      <c r="BS58572" s="8"/>
      <c r="BT58572" s="8"/>
      <c r="BU58572" s="8"/>
    </row>
    <row r="58573" spans="68:73">
      <c r="BP58573" s="10"/>
      <c r="BQ58573" s="10"/>
      <c r="BR58573" s="10"/>
      <c r="BS58573" s="10"/>
      <c r="BT58573" s="10"/>
      <c r="BU58573" s="10"/>
    </row>
    <row r="58574" spans="68:73">
      <c r="BP58574" s="8"/>
      <c r="BQ58574" s="8"/>
      <c r="BR58574" s="8"/>
      <c r="BS58574" s="8"/>
      <c r="BT58574" s="8"/>
      <c r="BU58574" s="8"/>
    </row>
    <row r="58575" spans="68:73">
      <c r="BP58575" s="10"/>
      <c r="BQ58575" s="10"/>
      <c r="BR58575" s="10"/>
      <c r="BS58575" s="10"/>
      <c r="BT58575" s="10"/>
      <c r="BU58575" s="10"/>
    </row>
    <row r="58576" spans="68:73">
      <c r="BP58576" s="8"/>
      <c r="BQ58576" s="8"/>
      <c r="BR58576" s="8"/>
      <c r="BS58576" s="8"/>
      <c r="BT58576" s="8"/>
      <c r="BU58576" s="8"/>
    </row>
    <row r="58577" spans="68:73">
      <c r="BP58577" s="10"/>
      <c r="BQ58577" s="10"/>
      <c r="BR58577" s="10"/>
      <c r="BS58577" s="10"/>
      <c r="BT58577" s="10"/>
      <c r="BU58577" s="10"/>
    </row>
    <row r="58578" spans="68:73">
      <c r="BP58578" s="8"/>
      <c r="BQ58578" s="8"/>
      <c r="BR58578" s="8"/>
      <c r="BS58578" s="8"/>
      <c r="BT58578" s="8"/>
      <c r="BU58578" s="8"/>
    </row>
    <row r="58579" spans="68:73">
      <c r="BP58579" s="10"/>
      <c r="BQ58579" s="10"/>
      <c r="BR58579" s="10"/>
      <c r="BS58579" s="10"/>
      <c r="BT58579" s="10"/>
      <c r="BU58579" s="10"/>
    </row>
    <row r="58580" spans="68:73">
      <c r="BP58580" s="8"/>
      <c r="BQ58580" s="8"/>
      <c r="BR58580" s="8"/>
      <c r="BS58580" s="8"/>
      <c r="BT58580" s="8"/>
      <c r="BU58580" s="8"/>
    </row>
    <row r="58581" spans="68:73">
      <c r="BP58581" s="10"/>
      <c r="BQ58581" s="10"/>
      <c r="BR58581" s="10"/>
      <c r="BS58581" s="10"/>
      <c r="BT58581" s="10"/>
      <c r="BU58581" s="10"/>
    </row>
    <row r="58582" spans="68:73">
      <c r="BP58582" s="8"/>
      <c r="BQ58582" s="8"/>
      <c r="BR58582" s="8"/>
      <c r="BS58582" s="8"/>
      <c r="BT58582" s="8"/>
      <c r="BU58582" s="8"/>
    </row>
    <row r="58583" spans="68:73">
      <c r="BP58583" s="10"/>
      <c r="BQ58583" s="10"/>
      <c r="BR58583" s="10"/>
      <c r="BS58583" s="10"/>
      <c r="BT58583" s="10"/>
      <c r="BU58583" s="10"/>
    </row>
    <row r="58584" spans="68:73">
      <c r="BP58584" s="8"/>
      <c r="BQ58584" s="8"/>
      <c r="BR58584" s="8"/>
      <c r="BS58584" s="8"/>
      <c r="BT58584" s="8"/>
      <c r="BU58584" s="8"/>
    </row>
    <row r="58585" spans="68:73">
      <c r="BP58585" s="10"/>
      <c r="BQ58585" s="10"/>
      <c r="BR58585" s="10"/>
      <c r="BS58585" s="10"/>
      <c r="BT58585" s="10"/>
      <c r="BU58585" s="10"/>
    </row>
    <row r="58586" spans="68:73">
      <c r="BP58586" s="8"/>
      <c r="BQ58586" s="8"/>
      <c r="BR58586" s="8"/>
      <c r="BS58586" s="8"/>
      <c r="BT58586" s="8"/>
      <c r="BU58586" s="8"/>
    </row>
    <row r="58587" spans="68:73">
      <c r="BP58587" s="10"/>
      <c r="BQ58587" s="10"/>
      <c r="BR58587" s="10"/>
      <c r="BS58587" s="10"/>
      <c r="BT58587" s="10"/>
      <c r="BU58587" s="10"/>
    </row>
    <row r="58588" spans="68:73">
      <c r="BP58588" s="8"/>
      <c r="BQ58588" s="8"/>
      <c r="BR58588" s="8"/>
      <c r="BS58588" s="8"/>
      <c r="BT58588" s="8"/>
      <c r="BU58588" s="8"/>
    </row>
    <row r="58589" spans="68:73">
      <c r="BP58589" s="10"/>
      <c r="BQ58589" s="10"/>
      <c r="BR58589" s="10"/>
      <c r="BS58589" s="10"/>
      <c r="BT58589" s="10"/>
      <c r="BU58589" s="10"/>
    </row>
    <row r="58590" spans="68:73">
      <c r="BP58590" s="8"/>
      <c r="BQ58590" s="8"/>
      <c r="BR58590" s="8"/>
      <c r="BS58590" s="8"/>
      <c r="BT58590" s="8"/>
      <c r="BU58590" s="8"/>
    </row>
    <row r="58591" spans="68:73">
      <c r="BP58591" s="10"/>
      <c r="BQ58591" s="10"/>
      <c r="BR58591" s="10"/>
      <c r="BS58591" s="10"/>
      <c r="BT58591" s="10"/>
      <c r="BU58591" s="10"/>
    </row>
    <row r="58592" spans="68:73">
      <c r="BP58592" s="8"/>
      <c r="BQ58592" s="8"/>
      <c r="BR58592" s="8"/>
      <c r="BS58592" s="8"/>
      <c r="BT58592" s="8"/>
      <c r="BU58592" s="8"/>
    </row>
    <row r="58593" spans="68:73">
      <c r="BP58593" s="10"/>
      <c r="BQ58593" s="10"/>
      <c r="BR58593" s="10"/>
      <c r="BS58593" s="10"/>
      <c r="BT58593" s="10"/>
      <c r="BU58593" s="10"/>
    </row>
    <row r="58594" spans="68:73">
      <c r="BP58594" s="8"/>
      <c r="BQ58594" s="8"/>
      <c r="BR58594" s="8"/>
      <c r="BS58594" s="8"/>
      <c r="BT58594" s="8"/>
      <c r="BU58594" s="8"/>
    </row>
    <row r="58595" spans="68:73">
      <c r="BP58595" s="10"/>
      <c r="BQ58595" s="10"/>
      <c r="BR58595" s="10"/>
      <c r="BS58595" s="10"/>
      <c r="BT58595" s="10"/>
      <c r="BU58595" s="10"/>
    </row>
    <row r="58596" spans="68:73">
      <c r="BP58596" s="8"/>
      <c r="BQ58596" s="8"/>
      <c r="BR58596" s="8"/>
      <c r="BS58596" s="8"/>
      <c r="BT58596" s="8"/>
      <c r="BU58596" s="8"/>
    </row>
    <row r="58597" spans="68:73">
      <c r="BP58597" s="10"/>
      <c r="BQ58597" s="10"/>
      <c r="BR58597" s="10"/>
      <c r="BS58597" s="10"/>
      <c r="BT58597" s="10"/>
      <c r="BU58597" s="10"/>
    </row>
    <row r="58598" spans="68:73">
      <c r="BP58598" s="8"/>
      <c r="BQ58598" s="8"/>
      <c r="BR58598" s="8"/>
      <c r="BS58598" s="8"/>
      <c r="BT58598" s="8"/>
      <c r="BU58598" s="8"/>
    </row>
    <row r="58599" spans="68:73">
      <c r="BP58599" s="10"/>
      <c r="BQ58599" s="10"/>
      <c r="BR58599" s="10"/>
      <c r="BS58599" s="10"/>
      <c r="BT58599" s="10"/>
      <c r="BU58599" s="10"/>
    </row>
    <row r="58600" spans="68:73">
      <c r="BP58600" s="8"/>
      <c r="BQ58600" s="8"/>
      <c r="BR58600" s="8"/>
      <c r="BS58600" s="8"/>
      <c r="BT58600" s="8"/>
      <c r="BU58600" s="8"/>
    </row>
    <row r="58601" spans="68:73">
      <c r="BP58601" s="10"/>
      <c r="BQ58601" s="10"/>
      <c r="BR58601" s="10"/>
      <c r="BS58601" s="10"/>
      <c r="BT58601" s="10"/>
      <c r="BU58601" s="10"/>
    </row>
    <row r="58602" spans="68:73">
      <c r="BP58602" s="8"/>
      <c r="BQ58602" s="8"/>
      <c r="BR58602" s="8"/>
      <c r="BS58602" s="8"/>
      <c r="BT58602" s="8"/>
      <c r="BU58602" s="8"/>
    </row>
    <row r="58603" spans="68:73">
      <c r="BP58603" s="10"/>
      <c r="BQ58603" s="10"/>
      <c r="BR58603" s="10"/>
      <c r="BS58603" s="10"/>
      <c r="BT58603" s="10"/>
      <c r="BU58603" s="10"/>
    </row>
    <row r="58604" spans="68:73">
      <c r="BP58604" s="8"/>
      <c r="BQ58604" s="8"/>
      <c r="BR58604" s="8"/>
      <c r="BS58604" s="8"/>
      <c r="BT58604" s="8"/>
      <c r="BU58604" s="8"/>
    </row>
    <row r="58605" spans="68:73">
      <c r="BP58605" s="10"/>
      <c r="BQ58605" s="10"/>
      <c r="BR58605" s="10"/>
      <c r="BS58605" s="10"/>
      <c r="BT58605" s="10"/>
      <c r="BU58605" s="10"/>
    </row>
    <row r="58606" spans="68:73">
      <c r="BP58606" s="8"/>
      <c r="BQ58606" s="8"/>
      <c r="BR58606" s="8"/>
      <c r="BS58606" s="8"/>
      <c r="BT58606" s="8"/>
      <c r="BU58606" s="8"/>
    </row>
    <row r="58607" spans="68:73">
      <c r="BP58607" s="10"/>
      <c r="BQ58607" s="10"/>
      <c r="BR58607" s="10"/>
      <c r="BS58607" s="10"/>
      <c r="BT58607" s="10"/>
      <c r="BU58607" s="10"/>
    </row>
    <row r="58608" spans="68:73">
      <c r="BP58608" s="8"/>
      <c r="BQ58608" s="8"/>
      <c r="BR58608" s="8"/>
      <c r="BS58608" s="8"/>
      <c r="BT58608" s="8"/>
      <c r="BU58608" s="8"/>
    </row>
    <row r="58609" spans="68:73">
      <c r="BP58609" s="10"/>
      <c r="BQ58609" s="10"/>
      <c r="BR58609" s="10"/>
      <c r="BS58609" s="10"/>
      <c r="BT58609" s="10"/>
      <c r="BU58609" s="10"/>
    </row>
    <row r="58610" spans="68:73">
      <c r="BP58610" s="8"/>
      <c r="BQ58610" s="8"/>
      <c r="BR58610" s="8"/>
      <c r="BS58610" s="8"/>
      <c r="BT58610" s="8"/>
      <c r="BU58610" s="8"/>
    </row>
    <row r="58611" spans="68:73">
      <c r="BP58611" s="10"/>
      <c r="BQ58611" s="10"/>
      <c r="BR58611" s="10"/>
      <c r="BS58611" s="10"/>
      <c r="BT58611" s="10"/>
      <c r="BU58611" s="10"/>
    </row>
    <row r="58612" spans="68:73">
      <c r="BP58612" s="8"/>
      <c r="BQ58612" s="8"/>
      <c r="BR58612" s="8"/>
      <c r="BS58612" s="8"/>
      <c r="BT58612" s="8"/>
      <c r="BU58612" s="8"/>
    </row>
    <row r="58613" spans="68:73">
      <c r="BP58613" s="10"/>
      <c r="BQ58613" s="10"/>
      <c r="BR58613" s="10"/>
      <c r="BS58613" s="10"/>
      <c r="BT58613" s="10"/>
      <c r="BU58613" s="10"/>
    </row>
    <row r="58614" spans="68:73">
      <c r="BP58614" s="8"/>
      <c r="BQ58614" s="8"/>
      <c r="BR58614" s="8"/>
      <c r="BS58614" s="8"/>
      <c r="BT58614" s="8"/>
      <c r="BU58614" s="8"/>
    </row>
    <row r="58615" spans="68:73">
      <c r="BP58615" s="10"/>
      <c r="BQ58615" s="10"/>
      <c r="BR58615" s="10"/>
      <c r="BS58615" s="10"/>
      <c r="BT58615" s="10"/>
      <c r="BU58615" s="10"/>
    </row>
    <row r="58616" spans="68:73">
      <c r="BP58616" s="8"/>
      <c r="BQ58616" s="8"/>
      <c r="BR58616" s="8"/>
      <c r="BS58616" s="8"/>
      <c r="BT58616" s="8"/>
      <c r="BU58616" s="8"/>
    </row>
    <row r="58617" spans="68:73">
      <c r="BP58617" s="10"/>
      <c r="BQ58617" s="10"/>
      <c r="BR58617" s="10"/>
      <c r="BS58617" s="10"/>
      <c r="BT58617" s="10"/>
      <c r="BU58617" s="10"/>
    </row>
    <row r="58618" spans="68:73">
      <c r="BP58618" s="8"/>
      <c r="BQ58618" s="8"/>
      <c r="BR58618" s="8"/>
      <c r="BS58618" s="8"/>
      <c r="BT58618" s="8"/>
      <c r="BU58618" s="8"/>
    </row>
    <row r="58619" spans="68:73">
      <c r="BP58619" s="10"/>
      <c r="BQ58619" s="10"/>
      <c r="BR58619" s="10"/>
      <c r="BS58619" s="10"/>
      <c r="BT58619" s="10"/>
      <c r="BU58619" s="10"/>
    </row>
    <row r="58620" spans="68:73">
      <c r="BP58620" s="8"/>
      <c r="BQ58620" s="8"/>
      <c r="BR58620" s="8"/>
      <c r="BS58620" s="8"/>
      <c r="BT58620" s="8"/>
      <c r="BU58620" s="8"/>
    </row>
    <row r="58621" spans="68:73">
      <c r="BP58621" s="10"/>
      <c r="BQ58621" s="10"/>
      <c r="BR58621" s="10"/>
      <c r="BS58621" s="10"/>
      <c r="BT58621" s="10"/>
      <c r="BU58621" s="10"/>
    </row>
    <row r="58622" spans="68:73">
      <c r="BP58622" s="8"/>
      <c r="BQ58622" s="8"/>
      <c r="BR58622" s="8"/>
      <c r="BS58622" s="8"/>
      <c r="BT58622" s="8"/>
      <c r="BU58622" s="8"/>
    </row>
    <row r="58623" spans="68:73">
      <c r="BP58623" s="10"/>
      <c r="BQ58623" s="10"/>
      <c r="BR58623" s="10"/>
      <c r="BS58623" s="10"/>
      <c r="BT58623" s="10"/>
      <c r="BU58623" s="10"/>
    </row>
    <row r="58624" spans="68:73">
      <c r="BP58624" s="8"/>
      <c r="BQ58624" s="8"/>
      <c r="BR58624" s="8"/>
      <c r="BS58624" s="8"/>
      <c r="BT58624" s="8"/>
      <c r="BU58624" s="8"/>
    </row>
    <row r="58625" spans="68:73">
      <c r="BP58625" s="10"/>
      <c r="BQ58625" s="10"/>
      <c r="BR58625" s="10"/>
      <c r="BS58625" s="10"/>
      <c r="BT58625" s="10"/>
      <c r="BU58625" s="10"/>
    </row>
    <row r="58626" spans="68:73">
      <c r="BP58626" s="8"/>
      <c r="BQ58626" s="8"/>
      <c r="BR58626" s="8"/>
      <c r="BS58626" s="8"/>
      <c r="BT58626" s="8"/>
      <c r="BU58626" s="8"/>
    </row>
    <row r="58627" spans="68:73">
      <c r="BP58627" s="10"/>
      <c r="BQ58627" s="10"/>
      <c r="BR58627" s="10"/>
      <c r="BS58627" s="10"/>
      <c r="BT58627" s="10"/>
      <c r="BU58627" s="10"/>
    </row>
    <row r="58628" spans="68:73">
      <c r="BP58628" s="8"/>
      <c r="BQ58628" s="8"/>
      <c r="BR58628" s="8"/>
      <c r="BS58628" s="8"/>
      <c r="BT58628" s="8"/>
      <c r="BU58628" s="8"/>
    </row>
    <row r="58629" spans="68:73">
      <c r="BP58629" s="10"/>
      <c r="BQ58629" s="10"/>
      <c r="BR58629" s="10"/>
      <c r="BS58629" s="10"/>
      <c r="BT58629" s="10"/>
      <c r="BU58629" s="10"/>
    </row>
    <row r="58630" spans="68:73">
      <c r="BP58630" s="8"/>
      <c r="BQ58630" s="8"/>
      <c r="BR58630" s="8"/>
      <c r="BS58630" s="8"/>
      <c r="BT58630" s="8"/>
      <c r="BU58630" s="8"/>
    </row>
    <row r="58631" spans="68:73">
      <c r="BP58631" s="10"/>
      <c r="BQ58631" s="10"/>
      <c r="BR58631" s="10"/>
      <c r="BS58631" s="10"/>
      <c r="BT58631" s="10"/>
      <c r="BU58631" s="10"/>
    </row>
    <row r="58632" spans="68:73">
      <c r="BP58632" s="8"/>
      <c r="BQ58632" s="8"/>
      <c r="BR58632" s="8"/>
      <c r="BS58632" s="8"/>
      <c r="BT58632" s="8"/>
      <c r="BU58632" s="8"/>
    </row>
    <row r="58633" spans="68:73">
      <c r="BP58633" s="10"/>
      <c r="BQ58633" s="10"/>
      <c r="BR58633" s="10"/>
      <c r="BS58633" s="10"/>
      <c r="BT58633" s="10"/>
      <c r="BU58633" s="10"/>
    </row>
    <row r="58634" spans="68:73">
      <c r="BP58634" s="8"/>
      <c r="BQ58634" s="8"/>
      <c r="BR58634" s="8"/>
      <c r="BS58634" s="8"/>
      <c r="BT58634" s="8"/>
      <c r="BU58634" s="8"/>
    </row>
    <row r="58635" spans="68:73">
      <c r="BP58635" s="10"/>
      <c r="BQ58635" s="10"/>
      <c r="BR58635" s="10"/>
      <c r="BS58635" s="10"/>
      <c r="BT58635" s="10"/>
      <c r="BU58635" s="10"/>
    </row>
    <row r="58636" spans="68:73">
      <c r="BP58636" s="8"/>
      <c r="BQ58636" s="8"/>
      <c r="BR58636" s="8"/>
      <c r="BS58636" s="8"/>
      <c r="BT58636" s="8"/>
      <c r="BU58636" s="8"/>
    </row>
    <row r="58637" spans="68:73">
      <c r="BP58637" s="10"/>
      <c r="BQ58637" s="10"/>
      <c r="BR58637" s="10"/>
      <c r="BS58637" s="10"/>
      <c r="BT58637" s="10"/>
      <c r="BU58637" s="10"/>
    </row>
    <row r="58638" spans="68:73">
      <c r="BP58638" s="8"/>
      <c r="BQ58638" s="8"/>
      <c r="BR58638" s="8"/>
      <c r="BS58638" s="8"/>
      <c r="BT58638" s="8"/>
      <c r="BU58638" s="8"/>
    </row>
    <row r="58639" spans="68:73">
      <c r="BP58639" s="10"/>
      <c r="BQ58639" s="10"/>
      <c r="BR58639" s="10"/>
      <c r="BS58639" s="10"/>
      <c r="BT58639" s="10"/>
      <c r="BU58639" s="10"/>
    </row>
    <row r="58640" spans="68:73">
      <c r="BP58640" s="8"/>
      <c r="BQ58640" s="8"/>
      <c r="BR58640" s="8"/>
      <c r="BS58640" s="8"/>
      <c r="BT58640" s="8"/>
      <c r="BU58640" s="8"/>
    </row>
    <row r="58641" spans="68:73">
      <c r="BP58641" s="10"/>
      <c r="BQ58641" s="10"/>
      <c r="BR58641" s="10"/>
      <c r="BS58641" s="10"/>
      <c r="BT58641" s="10"/>
      <c r="BU58641" s="10"/>
    </row>
    <row r="58642" spans="68:73">
      <c r="BP58642" s="8"/>
      <c r="BQ58642" s="8"/>
      <c r="BR58642" s="8"/>
      <c r="BS58642" s="8"/>
      <c r="BT58642" s="8"/>
      <c r="BU58642" s="8"/>
    </row>
    <row r="58643" spans="68:73">
      <c r="BP58643" s="10"/>
      <c r="BQ58643" s="10"/>
      <c r="BR58643" s="10"/>
      <c r="BS58643" s="10"/>
      <c r="BT58643" s="10"/>
      <c r="BU58643" s="10"/>
    </row>
    <row r="58644" spans="68:73">
      <c r="BP58644" s="8"/>
      <c r="BQ58644" s="8"/>
      <c r="BR58644" s="8"/>
      <c r="BS58644" s="8"/>
      <c r="BT58644" s="8"/>
      <c r="BU58644" s="8"/>
    </row>
    <row r="58645" spans="68:73">
      <c r="BP58645" s="10"/>
      <c r="BQ58645" s="10"/>
      <c r="BR58645" s="10"/>
      <c r="BS58645" s="10"/>
      <c r="BT58645" s="10"/>
      <c r="BU58645" s="10"/>
    </row>
    <row r="58646" spans="68:73">
      <c r="BP58646" s="8"/>
      <c r="BQ58646" s="8"/>
      <c r="BR58646" s="8"/>
      <c r="BS58646" s="8"/>
      <c r="BT58646" s="8"/>
      <c r="BU58646" s="8"/>
    </row>
    <row r="58647" spans="68:73">
      <c r="BP58647" s="10"/>
      <c r="BQ58647" s="10"/>
      <c r="BR58647" s="10"/>
      <c r="BS58647" s="10"/>
      <c r="BT58647" s="10"/>
      <c r="BU58647" s="10"/>
    </row>
    <row r="58648" spans="68:73">
      <c r="BP58648" s="8"/>
      <c r="BQ58648" s="8"/>
      <c r="BR58648" s="8"/>
      <c r="BS58648" s="8"/>
      <c r="BT58648" s="8"/>
      <c r="BU58648" s="8"/>
    </row>
    <row r="58649" spans="68:73">
      <c r="BP58649" s="10"/>
      <c r="BQ58649" s="10"/>
      <c r="BR58649" s="10"/>
      <c r="BS58649" s="10"/>
      <c r="BT58649" s="10"/>
      <c r="BU58649" s="10"/>
    </row>
    <row r="58650" spans="68:73">
      <c r="BP58650" s="8"/>
      <c r="BQ58650" s="8"/>
      <c r="BR58650" s="8"/>
      <c r="BS58650" s="8"/>
      <c r="BT58650" s="8"/>
      <c r="BU58650" s="8"/>
    </row>
    <row r="58651" spans="68:73">
      <c r="BP58651" s="10"/>
      <c r="BQ58651" s="10"/>
      <c r="BR58651" s="10"/>
      <c r="BS58651" s="10"/>
      <c r="BT58651" s="10"/>
      <c r="BU58651" s="10"/>
    </row>
    <row r="58652" spans="68:73">
      <c r="BP58652" s="8"/>
      <c r="BQ58652" s="8"/>
      <c r="BR58652" s="8"/>
      <c r="BS58652" s="8"/>
      <c r="BT58652" s="8"/>
      <c r="BU58652" s="8"/>
    </row>
    <row r="58653" spans="68:73">
      <c r="BP58653" s="10"/>
      <c r="BQ58653" s="10"/>
      <c r="BR58653" s="10"/>
      <c r="BS58653" s="10"/>
      <c r="BT58653" s="10"/>
      <c r="BU58653" s="10"/>
    </row>
    <row r="58654" spans="68:73">
      <c r="BP58654" s="8"/>
      <c r="BQ58654" s="8"/>
      <c r="BR58654" s="8"/>
      <c r="BS58654" s="8"/>
      <c r="BT58654" s="8"/>
      <c r="BU58654" s="8"/>
    </row>
    <row r="58655" spans="68:73">
      <c r="BP58655" s="10"/>
      <c r="BQ58655" s="10"/>
      <c r="BR58655" s="10"/>
      <c r="BS58655" s="10"/>
      <c r="BT58655" s="10"/>
      <c r="BU58655" s="10"/>
    </row>
    <row r="58656" spans="68:73">
      <c r="BP58656" s="8"/>
      <c r="BQ58656" s="8"/>
      <c r="BR58656" s="8"/>
      <c r="BS58656" s="8"/>
      <c r="BT58656" s="8"/>
      <c r="BU58656" s="8"/>
    </row>
    <row r="58657" spans="68:73">
      <c r="BP58657" s="10"/>
      <c r="BQ58657" s="10"/>
      <c r="BR58657" s="10"/>
      <c r="BS58657" s="10"/>
      <c r="BT58657" s="10"/>
      <c r="BU58657" s="10"/>
    </row>
    <row r="58658" spans="68:73">
      <c r="BP58658" s="8"/>
      <c r="BQ58658" s="8"/>
      <c r="BR58658" s="8"/>
      <c r="BS58658" s="8"/>
      <c r="BT58658" s="8"/>
      <c r="BU58658" s="8"/>
    </row>
    <row r="58659" spans="68:73">
      <c r="BP58659" s="10"/>
      <c r="BQ58659" s="10"/>
      <c r="BR58659" s="10"/>
      <c r="BS58659" s="10"/>
      <c r="BT58659" s="10"/>
      <c r="BU58659" s="10"/>
    </row>
    <row r="58660" spans="68:73">
      <c r="BP58660" s="8"/>
      <c r="BQ58660" s="8"/>
      <c r="BR58660" s="8"/>
      <c r="BS58660" s="8"/>
      <c r="BT58660" s="8"/>
      <c r="BU58660" s="8"/>
    </row>
    <row r="58661" spans="68:73">
      <c r="BP58661" s="10"/>
      <c r="BQ58661" s="10"/>
      <c r="BR58661" s="10"/>
      <c r="BS58661" s="10"/>
      <c r="BT58661" s="10"/>
      <c r="BU58661" s="10"/>
    </row>
    <row r="58662" spans="68:73">
      <c r="BP58662" s="8"/>
      <c r="BQ58662" s="8"/>
      <c r="BR58662" s="8"/>
      <c r="BS58662" s="8"/>
      <c r="BT58662" s="8"/>
      <c r="BU58662" s="8"/>
    </row>
    <row r="58663" spans="68:73">
      <c r="BP58663" s="10"/>
      <c r="BQ58663" s="10"/>
      <c r="BR58663" s="10"/>
      <c r="BS58663" s="10"/>
      <c r="BT58663" s="10"/>
      <c r="BU58663" s="10"/>
    </row>
    <row r="58664" spans="68:73">
      <c r="BP58664" s="8"/>
      <c r="BQ58664" s="8"/>
      <c r="BR58664" s="8"/>
      <c r="BS58664" s="8"/>
      <c r="BT58664" s="8"/>
      <c r="BU58664" s="8"/>
    </row>
    <row r="58665" spans="68:73">
      <c r="BP58665" s="10"/>
      <c r="BQ58665" s="10"/>
      <c r="BR58665" s="10"/>
      <c r="BS58665" s="10"/>
      <c r="BT58665" s="10"/>
      <c r="BU58665" s="10"/>
    </row>
    <row r="58666" spans="68:73">
      <c r="BP58666" s="8"/>
      <c r="BQ58666" s="8"/>
      <c r="BR58666" s="8"/>
      <c r="BS58666" s="8"/>
      <c r="BT58666" s="8"/>
      <c r="BU58666" s="8"/>
    </row>
    <row r="58667" spans="68:73">
      <c r="BP58667" s="10"/>
      <c r="BQ58667" s="10"/>
      <c r="BR58667" s="10"/>
      <c r="BS58667" s="10"/>
      <c r="BT58667" s="10"/>
      <c r="BU58667" s="10"/>
    </row>
    <row r="58668" spans="68:73">
      <c r="BP58668" s="8"/>
      <c r="BQ58668" s="8"/>
      <c r="BR58668" s="8"/>
      <c r="BS58668" s="8"/>
      <c r="BT58668" s="8"/>
      <c r="BU58668" s="8"/>
    </row>
    <row r="58669" spans="68:73">
      <c r="BP58669" s="10"/>
      <c r="BQ58669" s="10"/>
      <c r="BR58669" s="10"/>
      <c r="BS58669" s="10"/>
      <c r="BT58669" s="10"/>
      <c r="BU58669" s="10"/>
    </row>
    <row r="58670" spans="68:73">
      <c r="BP58670" s="8"/>
      <c r="BQ58670" s="8"/>
      <c r="BR58670" s="8"/>
      <c r="BS58670" s="8"/>
      <c r="BT58670" s="8"/>
      <c r="BU58670" s="8"/>
    </row>
    <row r="58671" spans="68:73">
      <c r="BP58671" s="10"/>
      <c r="BQ58671" s="10"/>
      <c r="BR58671" s="10"/>
      <c r="BS58671" s="10"/>
      <c r="BT58671" s="10"/>
      <c r="BU58671" s="10"/>
    </row>
    <row r="58672" spans="68:73">
      <c r="BP58672" s="8"/>
      <c r="BQ58672" s="8"/>
      <c r="BR58672" s="8"/>
      <c r="BS58672" s="8"/>
      <c r="BT58672" s="8"/>
      <c r="BU58672" s="8"/>
    </row>
    <row r="58673" spans="68:73">
      <c r="BP58673" s="10"/>
      <c r="BQ58673" s="10"/>
      <c r="BR58673" s="10"/>
      <c r="BS58673" s="10"/>
      <c r="BT58673" s="10"/>
      <c r="BU58673" s="10"/>
    </row>
    <row r="58674" spans="68:73">
      <c r="BP58674" s="8"/>
      <c r="BQ58674" s="8"/>
      <c r="BR58674" s="8"/>
      <c r="BS58674" s="8"/>
      <c r="BT58674" s="8"/>
      <c r="BU58674" s="8"/>
    </row>
    <row r="58675" spans="68:73">
      <c r="BP58675" s="10"/>
      <c r="BQ58675" s="10"/>
      <c r="BR58675" s="10"/>
      <c r="BS58675" s="10"/>
      <c r="BT58675" s="10"/>
      <c r="BU58675" s="10"/>
    </row>
    <row r="58676" spans="68:73">
      <c r="BP58676" s="8"/>
      <c r="BQ58676" s="8"/>
      <c r="BR58676" s="8"/>
      <c r="BS58676" s="8"/>
      <c r="BT58676" s="8"/>
      <c r="BU58676" s="8"/>
    </row>
    <row r="58677" spans="68:73">
      <c r="BP58677" s="10"/>
      <c r="BQ58677" s="10"/>
      <c r="BR58677" s="10"/>
      <c r="BS58677" s="10"/>
      <c r="BT58677" s="10"/>
      <c r="BU58677" s="10"/>
    </row>
    <row r="58678" spans="68:73">
      <c r="BP58678" s="8"/>
      <c r="BQ58678" s="8"/>
      <c r="BR58678" s="8"/>
      <c r="BS58678" s="8"/>
      <c r="BT58678" s="8"/>
      <c r="BU58678" s="8"/>
    </row>
    <row r="58679" spans="68:73">
      <c r="BP58679" s="10"/>
      <c r="BQ58679" s="10"/>
      <c r="BR58679" s="10"/>
      <c r="BS58679" s="10"/>
      <c r="BT58679" s="10"/>
      <c r="BU58679" s="10"/>
    </row>
    <row r="58680" spans="68:73">
      <c r="BP58680" s="8"/>
      <c r="BQ58680" s="8"/>
      <c r="BR58680" s="8"/>
      <c r="BS58680" s="8"/>
      <c r="BT58680" s="8"/>
      <c r="BU58680" s="8"/>
    </row>
    <row r="58681" spans="68:73">
      <c r="BP58681" s="10"/>
      <c r="BQ58681" s="10"/>
      <c r="BR58681" s="10"/>
      <c r="BS58681" s="10"/>
      <c r="BT58681" s="10"/>
      <c r="BU58681" s="10"/>
    </row>
    <row r="58682" spans="68:73">
      <c r="BP58682" s="8"/>
      <c r="BQ58682" s="8"/>
      <c r="BR58682" s="8"/>
      <c r="BS58682" s="8"/>
      <c r="BT58682" s="8"/>
      <c r="BU58682" s="8"/>
    </row>
    <row r="58683" spans="68:73">
      <c r="BP58683" s="10"/>
      <c r="BQ58683" s="10"/>
      <c r="BR58683" s="10"/>
      <c r="BS58683" s="10"/>
      <c r="BT58683" s="10"/>
      <c r="BU58683" s="10"/>
    </row>
    <row r="58684" spans="68:73">
      <c r="BP58684" s="8"/>
      <c r="BQ58684" s="8"/>
      <c r="BR58684" s="8"/>
      <c r="BS58684" s="8"/>
      <c r="BT58684" s="8"/>
      <c r="BU58684" s="8"/>
    </row>
    <row r="58685" spans="68:73">
      <c r="BP58685" s="10"/>
      <c r="BQ58685" s="10"/>
      <c r="BR58685" s="10"/>
      <c r="BS58685" s="10"/>
      <c r="BT58685" s="10"/>
      <c r="BU58685" s="10"/>
    </row>
    <row r="58686" spans="68:73">
      <c r="BP58686" s="8"/>
      <c r="BQ58686" s="8"/>
      <c r="BR58686" s="8"/>
      <c r="BS58686" s="8"/>
      <c r="BT58686" s="8"/>
      <c r="BU58686" s="8"/>
    </row>
    <row r="58687" spans="68:73">
      <c r="BP58687" s="10"/>
      <c r="BQ58687" s="10"/>
      <c r="BR58687" s="10"/>
      <c r="BS58687" s="10"/>
      <c r="BT58687" s="10"/>
      <c r="BU58687" s="10"/>
    </row>
    <row r="58688" spans="68:73">
      <c r="BP58688" s="8"/>
      <c r="BQ58688" s="8"/>
      <c r="BR58688" s="8"/>
      <c r="BS58688" s="8"/>
      <c r="BT58688" s="8"/>
      <c r="BU58688" s="8"/>
    </row>
    <row r="58689" spans="68:73">
      <c r="BP58689" s="10"/>
      <c r="BQ58689" s="10"/>
      <c r="BR58689" s="10"/>
      <c r="BS58689" s="10"/>
      <c r="BT58689" s="10"/>
      <c r="BU58689" s="10"/>
    </row>
    <row r="58690" spans="68:73">
      <c r="BP58690" s="8"/>
      <c r="BQ58690" s="8"/>
      <c r="BR58690" s="8"/>
      <c r="BS58690" s="8"/>
      <c r="BT58690" s="8"/>
      <c r="BU58690" s="8"/>
    </row>
    <row r="58691" spans="68:73">
      <c r="BP58691" s="10"/>
      <c r="BQ58691" s="10"/>
      <c r="BR58691" s="10"/>
      <c r="BS58691" s="10"/>
      <c r="BT58691" s="10"/>
      <c r="BU58691" s="10"/>
    </row>
    <row r="58692" spans="68:73">
      <c r="BP58692" s="8"/>
      <c r="BQ58692" s="8"/>
      <c r="BR58692" s="8"/>
      <c r="BS58692" s="8"/>
      <c r="BT58692" s="8"/>
      <c r="BU58692" s="8"/>
    </row>
    <row r="58693" spans="68:73">
      <c r="BP58693" s="10"/>
      <c r="BQ58693" s="10"/>
      <c r="BR58693" s="10"/>
      <c r="BS58693" s="10"/>
      <c r="BT58693" s="10"/>
      <c r="BU58693" s="10"/>
    </row>
    <row r="58694" spans="68:73">
      <c r="BP58694" s="8"/>
      <c r="BQ58694" s="8"/>
      <c r="BR58694" s="8"/>
      <c r="BS58694" s="8"/>
      <c r="BT58694" s="8"/>
      <c r="BU58694" s="8"/>
    </row>
    <row r="58695" spans="68:73">
      <c r="BP58695" s="10"/>
      <c r="BQ58695" s="10"/>
      <c r="BR58695" s="10"/>
      <c r="BS58695" s="10"/>
      <c r="BT58695" s="10"/>
      <c r="BU58695" s="10"/>
    </row>
    <row r="58696" spans="68:73">
      <c r="BP58696" s="8"/>
      <c r="BQ58696" s="8"/>
      <c r="BR58696" s="8"/>
      <c r="BS58696" s="8"/>
      <c r="BT58696" s="8"/>
      <c r="BU58696" s="8"/>
    </row>
    <row r="58697" spans="68:73">
      <c r="BP58697" s="10"/>
      <c r="BQ58697" s="10"/>
      <c r="BR58697" s="10"/>
      <c r="BS58697" s="10"/>
      <c r="BT58697" s="10"/>
      <c r="BU58697" s="10"/>
    </row>
    <row r="58698" spans="68:73">
      <c r="BP58698" s="8"/>
      <c r="BQ58698" s="8"/>
      <c r="BR58698" s="8"/>
      <c r="BS58698" s="8"/>
      <c r="BT58698" s="8"/>
      <c r="BU58698" s="8"/>
    </row>
    <row r="58699" spans="68:73">
      <c r="BP58699" s="10"/>
      <c r="BQ58699" s="10"/>
      <c r="BR58699" s="10"/>
      <c r="BS58699" s="10"/>
      <c r="BT58699" s="10"/>
      <c r="BU58699" s="10"/>
    </row>
    <row r="58700" spans="68:73">
      <c r="BP58700" s="8"/>
      <c r="BQ58700" s="8"/>
      <c r="BR58700" s="8"/>
      <c r="BS58700" s="8"/>
      <c r="BT58700" s="8"/>
      <c r="BU58700" s="8"/>
    </row>
    <row r="58701" spans="68:73">
      <c r="BP58701" s="10"/>
      <c r="BQ58701" s="10"/>
      <c r="BR58701" s="10"/>
      <c r="BS58701" s="10"/>
      <c r="BT58701" s="10"/>
      <c r="BU58701" s="10"/>
    </row>
    <row r="58702" spans="68:73">
      <c r="BP58702" s="8"/>
      <c r="BQ58702" s="8"/>
      <c r="BR58702" s="8"/>
      <c r="BS58702" s="8"/>
      <c r="BT58702" s="8"/>
      <c r="BU58702" s="8"/>
    </row>
    <row r="58703" spans="68:73">
      <c r="BP58703" s="10"/>
      <c r="BQ58703" s="10"/>
      <c r="BR58703" s="10"/>
      <c r="BS58703" s="10"/>
      <c r="BT58703" s="10"/>
      <c r="BU58703" s="10"/>
    </row>
    <row r="58704" spans="68:73">
      <c r="BP58704" s="8"/>
      <c r="BQ58704" s="8"/>
      <c r="BR58704" s="8"/>
      <c r="BS58704" s="8"/>
      <c r="BT58704" s="8"/>
      <c r="BU58704" s="8"/>
    </row>
    <row r="58705" spans="68:73">
      <c r="BP58705" s="10"/>
      <c r="BQ58705" s="10"/>
      <c r="BR58705" s="10"/>
      <c r="BS58705" s="10"/>
      <c r="BT58705" s="10"/>
      <c r="BU58705" s="10"/>
    </row>
    <row r="58706" spans="68:73">
      <c r="BP58706" s="8"/>
      <c r="BQ58706" s="8"/>
      <c r="BR58706" s="8"/>
      <c r="BS58706" s="8"/>
      <c r="BT58706" s="8"/>
      <c r="BU58706" s="8"/>
    </row>
    <row r="58707" spans="68:73">
      <c r="BP58707" s="10"/>
      <c r="BQ58707" s="10"/>
      <c r="BR58707" s="10"/>
      <c r="BS58707" s="10"/>
      <c r="BT58707" s="10"/>
      <c r="BU58707" s="10"/>
    </row>
    <row r="58708" spans="68:73">
      <c r="BP58708" s="8"/>
      <c r="BQ58708" s="8"/>
      <c r="BR58708" s="8"/>
      <c r="BS58708" s="8"/>
      <c r="BT58708" s="8"/>
      <c r="BU58708" s="8"/>
    </row>
    <row r="58709" spans="68:73">
      <c r="BP58709" s="10"/>
      <c r="BQ58709" s="10"/>
      <c r="BR58709" s="10"/>
      <c r="BS58709" s="10"/>
      <c r="BT58709" s="10"/>
      <c r="BU58709" s="10"/>
    </row>
    <row r="58710" spans="68:73">
      <c r="BP58710" s="8"/>
      <c r="BQ58710" s="8"/>
      <c r="BR58710" s="8"/>
      <c r="BS58710" s="8"/>
      <c r="BT58710" s="8"/>
      <c r="BU58710" s="8"/>
    </row>
    <row r="58711" spans="68:73">
      <c r="BP58711" s="10"/>
      <c r="BQ58711" s="10"/>
      <c r="BR58711" s="10"/>
      <c r="BS58711" s="10"/>
      <c r="BT58711" s="10"/>
      <c r="BU58711" s="10"/>
    </row>
    <row r="58712" spans="68:73">
      <c r="BP58712" s="8"/>
      <c r="BQ58712" s="8"/>
      <c r="BR58712" s="8"/>
      <c r="BS58712" s="8"/>
      <c r="BT58712" s="8"/>
      <c r="BU58712" s="8"/>
    </row>
    <row r="58713" spans="68:73">
      <c r="BP58713" s="10"/>
      <c r="BQ58713" s="10"/>
      <c r="BR58713" s="10"/>
      <c r="BS58713" s="10"/>
      <c r="BT58713" s="10"/>
      <c r="BU58713" s="10"/>
    </row>
    <row r="58714" spans="68:73">
      <c r="BP58714" s="8"/>
      <c r="BQ58714" s="8"/>
      <c r="BR58714" s="8"/>
      <c r="BS58714" s="8"/>
      <c r="BT58714" s="8"/>
      <c r="BU58714" s="8"/>
    </row>
    <row r="58715" spans="68:73">
      <c r="BP58715" s="10"/>
      <c r="BQ58715" s="10"/>
      <c r="BR58715" s="10"/>
      <c r="BS58715" s="10"/>
      <c r="BT58715" s="10"/>
      <c r="BU58715" s="10"/>
    </row>
    <row r="58716" spans="68:73">
      <c r="BP58716" s="8"/>
      <c r="BQ58716" s="8"/>
      <c r="BR58716" s="8"/>
      <c r="BS58716" s="8"/>
      <c r="BT58716" s="8"/>
      <c r="BU58716" s="8"/>
    </row>
    <row r="58717" spans="68:73">
      <c r="BP58717" s="10"/>
      <c r="BQ58717" s="10"/>
      <c r="BR58717" s="10"/>
      <c r="BS58717" s="10"/>
      <c r="BT58717" s="10"/>
      <c r="BU58717" s="10"/>
    </row>
    <row r="58718" spans="68:73">
      <c r="BP58718" s="8"/>
      <c r="BQ58718" s="8"/>
      <c r="BR58718" s="8"/>
      <c r="BS58718" s="8"/>
      <c r="BT58718" s="8"/>
      <c r="BU58718" s="8"/>
    </row>
    <row r="58719" spans="68:73">
      <c r="BP58719" s="10"/>
      <c r="BQ58719" s="10"/>
      <c r="BR58719" s="10"/>
      <c r="BS58719" s="10"/>
      <c r="BT58719" s="10"/>
      <c r="BU58719" s="10"/>
    </row>
    <row r="58720" spans="68:73">
      <c r="BP58720" s="8"/>
      <c r="BQ58720" s="8"/>
      <c r="BR58720" s="8"/>
      <c r="BS58720" s="8"/>
      <c r="BT58720" s="8"/>
      <c r="BU58720" s="8"/>
    </row>
    <row r="58721" spans="68:73">
      <c r="BP58721" s="10"/>
      <c r="BQ58721" s="10"/>
      <c r="BR58721" s="10"/>
      <c r="BS58721" s="10"/>
      <c r="BT58721" s="10"/>
      <c r="BU58721" s="10"/>
    </row>
    <row r="58722" spans="68:73">
      <c r="BP58722" s="8"/>
      <c r="BQ58722" s="8"/>
      <c r="BR58722" s="8"/>
      <c r="BS58722" s="8"/>
      <c r="BT58722" s="8"/>
      <c r="BU58722" s="8"/>
    </row>
    <row r="58723" spans="68:73">
      <c r="BP58723" s="10"/>
      <c r="BQ58723" s="10"/>
      <c r="BR58723" s="10"/>
      <c r="BS58723" s="10"/>
      <c r="BT58723" s="10"/>
      <c r="BU58723" s="10"/>
    </row>
    <row r="58724" spans="68:73">
      <c r="BP58724" s="8"/>
      <c r="BQ58724" s="8"/>
      <c r="BR58724" s="8"/>
      <c r="BS58724" s="8"/>
      <c r="BT58724" s="8"/>
      <c r="BU58724" s="8"/>
    </row>
    <row r="58725" spans="68:73">
      <c r="BP58725" s="10"/>
      <c r="BQ58725" s="10"/>
      <c r="BR58725" s="10"/>
      <c r="BS58725" s="10"/>
      <c r="BT58725" s="10"/>
      <c r="BU58725" s="10"/>
    </row>
    <row r="58726" spans="68:73">
      <c r="BP58726" s="8"/>
      <c r="BQ58726" s="8"/>
      <c r="BR58726" s="8"/>
      <c r="BS58726" s="8"/>
      <c r="BT58726" s="8"/>
      <c r="BU58726" s="8"/>
    </row>
    <row r="58727" spans="68:73">
      <c r="BP58727" s="10"/>
      <c r="BQ58727" s="10"/>
      <c r="BR58727" s="10"/>
      <c r="BS58727" s="10"/>
      <c r="BT58727" s="10"/>
      <c r="BU58727" s="10"/>
    </row>
    <row r="58728" spans="68:73">
      <c r="BP58728" s="8"/>
      <c r="BQ58728" s="8"/>
      <c r="BR58728" s="8"/>
      <c r="BS58728" s="8"/>
      <c r="BT58728" s="8"/>
      <c r="BU58728" s="8"/>
    </row>
    <row r="58729" spans="68:73">
      <c r="BP58729" s="10"/>
      <c r="BQ58729" s="10"/>
      <c r="BR58729" s="10"/>
      <c r="BS58729" s="10"/>
      <c r="BT58729" s="10"/>
      <c r="BU58729" s="10"/>
    </row>
    <row r="58730" spans="68:73">
      <c r="BP58730" s="8"/>
      <c r="BQ58730" s="8"/>
      <c r="BR58730" s="8"/>
      <c r="BS58730" s="8"/>
      <c r="BT58730" s="8"/>
      <c r="BU58730" s="8"/>
    </row>
    <row r="58731" spans="68:73">
      <c r="BP58731" s="10"/>
      <c r="BQ58731" s="10"/>
      <c r="BR58731" s="10"/>
      <c r="BS58731" s="10"/>
      <c r="BT58731" s="10"/>
      <c r="BU58731" s="10"/>
    </row>
    <row r="58732" spans="68:73">
      <c r="BP58732" s="8"/>
      <c r="BQ58732" s="8"/>
      <c r="BR58732" s="8"/>
      <c r="BS58732" s="8"/>
      <c r="BT58732" s="8"/>
      <c r="BU58732" s="8"/>
    </row>
    <row r="58733" spans="68:73">
      <c r="BP58733" s="10"/>
      <c r="BQ58733" s="10"/>
      <c r="BR58733" s="10"/>
      <c r="BS58733" s="10"/>
      <c r="BT58733" s="10"/>
      <c r="BU58733" s="10"/>
    </row>
    <row r="58734" spans="68:73">
      <c r="BP58734" s="8"/>
      <c r="BQ58734" s="8"/>
      <c r="BR58734" s="8"/>
      <c r="BS58734" s="8"/>
      <c r="BT58734" s="8"/>
      <c r="BU58734" s="8"/>
    </row>
    <row r="58735" spans="68:73">
      <c r="BP58735" s="10"/>
      <c r="BQ58735" s="10"/>
      <c r="BR58735" s="10"/>
      <c r="BS58735" s="10"/>
      <c r="BT58735" s="10"/>
      <c r="BU58735" s="10"/>
    </row>
    <row r="58736" spans="68:73">
      <c r="BP58736" s="8"/>
      <c r="BQ58736" s="8"/>
      <c r="BR58736" s="8"/>
      <c r="BS58736" s="8"/>
      <c r="BT58736" s="8"/>
      <c r="BU58736" s="8"/>
    </row>
    <row r="58737" spans="68:73">
      <c r="BP58737" s="10"/>
      <c r="BQ58737" s="10"/>
      <c r="BR58737" s="10"/>
      <c r="BS58737" s="10"/>
      <c r="BT58737" s="10"/>
      <c r="BU58737" s="10"/>
    </row>
    <row r="58738" spans="68:73">
      <c r="BP58738" s="8"/>
      <c r="BQ58738" s="8"/>
      <c r="BR58738" s="8"/>
      <c r="BS58738" s="8"/>
      <c r="BT58738" s="8"/>
      <c r="BU58738" s="8"/>
    </row>
    <row r="58739" spans="68:73">
      <c r="BP58739" s="10"/>
      <c r="BQ58739" s="10"/>
      <c r="BR58739" s="10"/>
      <c r="BS58739" s="10"/>
      <c r="BT58739" s="10"/>
      <c r="BU58739" s="10"/>
    </row>
    <row r="58740" spans="68:73">
      <c r="BP58740" s="8"/>
      <c r="BQ58740" s="8"/>
      <c r="BR58740" s="8"/>
      <c r="BS58740" s="8"/>
      <c r="BT58740" s="8"/>
      <c r="BU58740" s="8"/>
    </row>
    <row r="58741" spans="68:73">
      <c r="BP58741" s="10"/>
      <c r="BQ58741" s="10"/>
      <c r="BR58741" s="10"/>
      <c r="BS58741" s="10"/>
      <c r="BT58741" s="10"/>
      <c r="BU58741" s="10"/>
    </row>
    <row r="58742" spans="68:73">
      <c r="BP58742" s="8"/>
      <c r="BQ58742" s="8"/>
      <c r="BR58742" s="8"/>
      <c r="BS58742" s="8"/>
      <c r="BT58742" s="8"/>
      <c r="BU58742" s="8"/>
    </row>
    <row r="58743" spans="68:73">
      <c r="BP58743" s="10"/>
      <c r="BQ58743" s="10"/>
      <c r="BR58743" s="10"/>
      <c r="BS58743" s="10"/>
      <c r="BT58743" s="10"/>
      <c r="BU58743" s="10"/>
    </row>
    <row r="58744" spans="68:73">
      <c r="BP58744" s="8"/>
      <c r="BQ58744" s="8"/>
      <c r="BR58744" s="8"/>
      <c r="BS58744" s="8"/>
      <c r="BT58744" s="8"/>
      <c r="BU58744" s="8"/>
    </row>
    <row r="58745" spans="68:73">
      <c r="BP58745" s="10"/>
      <c r="BQ58745" s="10"/>
      <c r="BR58745" s="10"/>
      <c r="BS58745" s="10"/>
      <c r="BT58745" s="10"/>
      <c r="BU58745" s="10"/>
    </row>
    <row r="58746" spans="68:73">
      <c r="BP58746" s="8"/>
      <c r="BQ58746" s="8"/>
      <c r="BR58746" s="8"/>
      <c r="BS58746" s="8"/>
      <c r="BT58746" s="8"/>
      <c r="BU58746" s="8"/>
    </row>
    <row r="58747" spans="68:73">
      <c r="BP58747" s="10"/>
      <c r="BQ58747" s="10"/>
      <c r="BR58747" s="10"/>
      <c r="BS58747" s="10"/>
      <c r="BT58747" s="10"/>
      <c r="BU58747" s="10"/>
    </row>
    <row r="58748" spans="68:73">
      <c r="BP58748" s="8"/>
      <c r="BQ58748" s="8"/>
      <c r="BR58748" s="8"/>
      <c r="BS58748" s="8"/>
      <c r="BT58748" s="8"/>
      <c r="BU58748" s="8"/>
    </row>
    <row r="58749" spans="68:73">
      <c r="BP58749" s="10"/>
      <c r="BQ58749" s="10"/>
      <c r="BR58749" s="10"/>
      <c r="BS58749" s="10"/>
      <c r="BT58749" s="10"/>
      <c r="BU58749" s="10"/>
    </row>
    <row r="58750" spans="68:73">
      <c r="BP58750" s="8"/>
      <c r="BQ58750" s="8"/>
      <c r="BR58750" s="8"/>
      <c r="BS58750" s="8"/>
      <c r="BT58750" s="8"/>
      <c r="BU58750" s="8"/>
    </row>
    <row r="58751" spans="68:73">
      <c r="BP58751" s="10"/>
      <c r="BQ58751" s="10"/>
      <c r="BR58751" s="10"/>
      <c r="BS58751" s="10"/>
      <c r="BT58751" s="10"/>
      <c r="BU58751" s="10"/>
    </row>
    <row r="58752" spans="68:73">
      <c r="BP58752" s="8"/>
      <c r="BQ58752" s="8"/>
      <c r="BR58752" s="8"/>
      <c r="BS58752" s="8"/>
      <c r="BT58752" s="8"/>
      <c r="BU58752" s="8"/>
    </row>
    <row r="58753" spans="68:73">
      <c r="BP58753" s="10"/>
      <c r="BQ58753" s="10"/>
      <c r="BR58753" s="10"/>
      <c r="BS58753" s="10"/>
      <c r="BT58753" s="10"/>
      <c r="BU58753" s="10"/>
    </row>
    <row r="58754" spans="68:73">
      <c r="BP58754" s="8"/>
      <c r="BQ58754" s="8"/>
      <c r="BR58754" s="8"/>
      <c r="BS58754" s="8"/>
      <c r="BT58754" s="8"/>
      <c r="BU58754" s="8"/>
    </row>
    <row r="58755" spans="68:73">
      <c r="BP58755" s="10"/>
      <c r="BQ58755" s="10"/>
      <c r="BR58755" s="10"/>
      <c r="BS58755" s="10"/>
      <c r="BT58755" s="10"/>
      <c r="BU58755" s="10"/>
    </row>
    <row r="58756" spans="68:73">
      <c r="BP58756" s="8"/>
      <c r="BQ58756" s="8"/>
      <c r="BR58756" s="8"/>
      <c r="BS58756" s="8"/>
      <c r="BT58756" s="8"/>
      <c r="BU58756" s="8"/>
    </row>
    <row r="58757" spans="68:73">
      <c r="BP58757" s="10"/>
      <c r="BQ58757" s="10"/>
      <c r="BR58757" s="10"/>
      <c r="BS58757" s="10"/>
      <c r="BT58757" s="10"/>
      <c r="BU58757" s="10"/>
    </row>
    <row r="58758" spans="68:73">
      <c r="BP58758" s="8"/>
      <c r="BQ58758" s="8"/>
      <c r="BR58758" s="8"/>
      <c r="BS58758" s="8"/>
      <c r="BT58758" s="8"/>
      <c r="BU58758" s="8"/>
    </row>
    <row r="58759" spans="68:73">
      <c r="BP58759" s="10"/>
      <c r="BQ58759" s="10"/>
      <c r="BR58759" s="10"/>
      <c r="BS58759" s="10"/>
      <c r="BT58759" s="10"/>
      <c r="BU58759" s="10"/>
    </row>
    <row r="58760" spans="68:73">
      <c r="BP58760" s="8"/>
      <c r="BQ58760" s="8"/>
      <c r="BR58760" s="8"/>
      <c r="BS58760" s="8"/>
      <c r="BT58760" s="8"/>
      <c r="BU58760" s="8"/>
    </row>
    <row r="58761" spans="68:73">
      <c r="BP58761" s="10"/>
      <c r="BQ58761" s="10"/>
      <c r="BR58761" s="10"/>
      <c r="BS58761" s="10"/>
      <c r="BT58761" s="10"/>
      <c r="BU58761" s="10"/>
    </row>
    <row r="58762" spans="68:73">
      <c r="BP58762" s="8"/>
      <c r="BQ58762" s="8"/>
      <c r="BR58762" s="8"/>
      <c r="BS58762" s="8"/>
      <c r="BT58762" s="8"/>
      <c r="BU58762" s="8"/>
    </row>
    <row r="58763" spans="68:73">
      <c r="BP58763" s="10"/>
      <c r="BQ58763" s="10"/>
      <c r="BR58763" s="10"/>
      <c r="BS58763" s="10"/>
      <c r="BT58763" s="10"/>
      <c r="BU58763" s="10"/>
    </row>
    <row r="58764" spans="68:73">
      <c r="BP58764" s="8"/>
      <c r="BQ58764" s="8"/>
      <c r="BR58764" s="8"/>
      <c r="BS58764" s="8"/>
      <c r="BT58764" s="8"/>
      <c r="BU58764" s="8"/>
    </row>
    <row r="58765" spans="68:73">
      <c r="BP58765" s="10"/>
      <c r="BQ58765" s="10"/>
      <c r="BR58765" s="10"/>
      <c r="BS58765" s="10"/>
      <c r="BT58765" s="10"/>
      <c r="BU58765" s="10"/>
    </row>
    <row r="58766" spans="68:73">
      <c r="BP58766" s="8"/>
      <c r="BQ58766" s="8"/>
      <c r="BR58766" s="8"/>
      <c r="BS58766" s="8"/>
      <c r="BT58766" s="8"/>
      <c r="BU58766" s="8"/>
    </row>
    <row r="58767" spans="68:73">
      <c r="BP58767" s="10"/>
      <c r="BQ58767" s="10"/>
      <c r="BR58767" s="10"/>
      <c r="BS58767" s="10"/>
      <c r="BT58767" s="10"/>
      <c r="BU58767" s="10"/>
    </row>
    <row r="58768" spans="68:73">
      <c r="BP58768" s="8"/>
      <c r="BQ58768" s="8"/>
      <c r="BR58768" s="8"/>
      <c r="BS58768" s="8"/>
      <c r="BT58768" s="8"/>
      <c r="BU58768" s="8"/>
    </row>
    <row r="58769" spans="68:73">
      <c r="BP58769" s="10"/>
      <c r="BQ58769" s="10"/>
      <c r="BR58769" s="10"/>
      <c r="BS58769" s="10"/>
      <c r="BT58769" s="10"/>
      <c r="BU58769" s="10"/>
    </row>
    <row r="58770" spans="68:73">
      <c r="BP58770" s="8"/>
      <c r="BQ58770" s="8"/>
      <c r="BR58770" s="8"/>
      <c r="BS58770" s="8"/>
      <c r="BT58770" s="8"/>
      <c r="BU58770" s="8"/>
    </row>
    <row r="58771" spans="68:73">
      <c r="BP58771" s="10"/>
      <c r="BQ58771" s="10"/>
      <c r="BR58771" s="10"/>
      <c r="BS58771" s="10"/>
      <c r="BT58771" s="10"/>
      <c r="BU58771" s="10"/>
    </row>
    <row r="58772" spans="68:73">
      <c r="BP58772" s="8"/>
      <c r="BQ58772" s="8"/>
      <c r="BR58772" s="8"/>
      <c r="BS58772" s="8"/>
      <c r="BT58772" s="8"/>
      <c r="BU58772" s="8"/>
    </row>
    <row r="58773" spans="68:73">
      <c r="BP58773" s="10"/>
      <c r="BQ58773" s="10"/>
      <c r="BR58773" s="10"/>
      <c r="BS58773" s="10"/>
      <c r="BT58773" s="10"/>
      <c r="BU58773" s="10"/>
    </row>
    <row r="58774" spans="68:73">
      <c r="BP58774" s="8"/>
      <c r="BQ58774" s="8"/>
      <c r="BR58774" s="8"/>
      <c r="BS58774" s="8"/>
      <c r="BT58774" s="8"/>
      <c r="BU58774" s="8"/>
    </row>
    <row r="58775" spans="68:73">
      <c r="BP58775" s="10"/>
      <c r="BQ58775" s="10"/>
      <c r="BR58775" s="10"/>
      <c r="BS58775" s="10"/>
      <c r="BT58775" s="10"/>
      <c r="BU58775" s="10"/>
    </row>
    <row r="58776" spans="68:73">
      <c r="BP58776" s="8"/>
      <c r="BQ58776" s="8"/>
      <c r="BR58776" s="8"/>
      <c r="BS58776" s="8"/>
      <c r="BT58776" s="8"/>
      <c r="BU58776" s="8"/>
    </row>
    <row r="58777" spans="68:73">
      <c r="BP58777" s="10"/>
      <c r="BQ58777" s="10"/>
      <c r="BR58777" s="10"/>
      <c r="BS58777" s="10"/>
      <c r="BT58777" s="10"/>
      <c r="BU58777" s="10"/>
    </row>
    <row r="58778" spans="68:73">
      <c r="BP58778" s="8"/>
      <c r="BQ58778" s="8"/>
      <c r="BR58778" s="8"/>
      <c r="BS58778" s="8"/>
      <c r="BT58778" s="8"/>
      <c r="BU58778" s="8"/>
    </row>
    <row r="58779" spans="68:73">
      <c r="BP58779" s="10"/>
      <c r="BQ58779" s="10"/>
      <c r="BR58779" s="10"/>
      <c r="BS58779" s="10"/>
      <c r="BT58779" s="10"/>
      <c r="BU58779" s="10"/>
    </row>
    <row r="58780" spans="68:73">
      <c r="BP58780" s="8"/>
      <c r="BQ58780" s="8"/>
      <c r="BR58780" s="8"/>
      <c r="BS58780" s="8"/>
      <c r="BT58780" s="8"/>
      <c r="BU58780" s="8"/>
    </row>
    <row r="58781" spans="68:73">
      <c r="BP58781" s="10"/>
      <c r="BQ58781" s="10"/>
      <c r="BR58781" s="10"/>
      <c r="BS58781" s="10"/>
      <c r="BT58781" s="10"/>
      <c r="BU58781" s="10"/>
    </row>
    <row r="58782" spans="68:73">
      <c r="BP58782" s="8"/>
      <c r="BQ58782" s="8"/>
      <c r="BR58782" s="8"/>
      <c r="BS58782" s="8"/>
      <c r="BT58782" s="8"/>
      <c r="BU58782" s="8"/>
    </row>
    <row r="58783" spans="68:73">
      <c r="BP58783" s="10"/>
      <c r="BQ58783" s="10"/>
      <c r="BR58783" s="10"/>
      <c r="BS58783" s="10"/>
      <c r="BT58783" s="10"/>
      <c r="BU58783" s="10"/>
    </row>
    <row r="58784" spans="68:73">
      <c r="BP58784" s="8"/>
      <c r="BQ58784" s="8"/>
      <c r="BR58784" s="8"/>
      <c r="BS58784" s="8"/>
      <c r="BT58784" s="8"/>
      <c r="BU58784" s="8"/>
    </row>
    <row r="58785" spans="68:73">
      <c r="BP58785" s="10"/>
      <c r="BQ58785" s="10"/>
      <c r="BR58785" s="10"/>
      <c r="BS58785" s="10"/>
      <c r="BT58785" s="10"/>
      <c r="BU58785" s="10"/>
    </row>
    <row r="58786" spans="68:73">
      <c r="BP58786" s="8"/>
      <c r="BQ58786" s="8"/>
      <c r="BR58786" s="8"/>
      <c r="BS58786" s="8"/>
      <c r="BT58786" s="8"/>
      <c r="BU58786" s="8"/>
    </row>
    <row r="58787" spans="68:73">
      <c r="BP58787" s="10"/>
      <c r="BQ58787" s="10"/>
      <c r="BR58787" s="10"/>
      <c r="BS58787" s="10"/>
      <c r="BT58787" s="10"/>
      <c r="BU58787" s="10"/>
    </row>
    <row r="58788" spans="68:73">
      <c r="BP58788" s="8"/>
      <c r="BQ58788" s="8"/>
      <c r="BR58788" s="8"/>
      <c r="BS58788" s="8"/>
      <c r="BT58788" s="8"/>
      <c r="BU58788" s="8"/>
    </row>
    <row r="58789" spans="68:73">
      <c r="BP58789" s="10"/>
      <c r="BQ58789" s="10"/>
      <c r="BR58789" s="10"/>
      <c r="BS58789" s="10"/>
      <c r="BT58789" s="10"/>
      <c r="BU58789" s="10"/>
    </row>
    <row r="58790" spans="68:73">
      <c r="BP58790" s="8"/>
      <c r="BQ58790" s="8"/>
      <c r="BR58790" s="8"/>
      <c r="BS58790" s="8"/>
      <c r="BT58790" s="8"/>
      <c r="BU58790" s="8"/>
    </row>
    <row r="58791" spans="68:73">
      <c r="BP58791" s="10"/>
      <c r="BQ58791" s="10"/>
      <c r="BR58791" s="10"/>
      <c r="BS58791" s="10"/>
      <c r="BT58791" s="10"/>
      <c r="BU58791" s="10"/>
    </row>
    <row r="58792" spans="68:73">
      <c r="BP58792" s="8"/>
      <c r="BQ58792" s="8"/>
      <c r="BR58792" s="8"/>
      <c r="BS58792" s="8"/>
      <c r="BT58792" s="8"/>
      <c r="BU58792" s="8"/>
    </row>
    <row r="58793" spans="68:73">
      <c r="BP58793" s="10"/>
      <c r="BQ58793" s="10"/>
      <c r="BR58793" s="10"/>
      <c r="BS58793" s="10"/>
      <c r="BT58793" s="10"/>
      <c r="BU58793" s="10"/>
    </row>
    <row r="58794" spans="68:73">
      <c r="BP58794" s="8"/>
      <c r="BQ58794" s="8"/>
      <c r="BR58794" s="8"/>
      <c r="BS58794" s="8"/>
      <c r="BT58794" s="8"/>
      <c r="BU58794" s="8"/>
    </row>
    <row r="58795" spans="68:73">
      <c r="BP58795" s="10"/>
      <c r="BQ58795" s="10"/>
      <c r="BR58795" s="10"/>
      <c r="BS58795" s="10"/>
      <c r="BT58795" s="10"/>
      <c r="BU58795" s="10"/>
    </row>
    <row r="58796" spans="68:73">
      <c r="BP58796" s="8"/>
      <c r="BQ58796" s="8"/>
      <c r="BR58796" s="8"/>
      <c r="BS58796" s="8"/>
      <c r="BT58796" s="8"/>
      <c r="BU58796" s="8"/>
    </row>
    <row r="58797" spans="68:73">
      <c r="BP58797" s="10"/>
      <c r="BQ58797" s="10"/>
      <c r="BR58797" s="10"/>
      <c r="BS58797" s="10"/>
      <c r="BT58797" s="10"/>
      <c r="BU58797" s="10"/>
    </row>
    <row r="58798" spans="68:73">
      <c r="BP58798" s="8"/>
      <c r="BQ58798" s="8"/>
      <c r="BR58798" s="8"/>
      <c r="BS58798" s="8"/>
      <c r="BT58798" s="8"/>
      <c r="BU58798" s="8"/>
    </row>
    <row r="58799" spans="68:73">
      <c r="BP58799" s="10"/>
      <c r="BQ58799" s="10"/>
      <c r="BR58799" s="10"/>
      <c r="BS58799" s="10"/>
      <c r="BT58799" s="10"/>
      <c r="BU58799" s="10"/>
    </row>
    <row r="58800" spans="68:73">
      <c r="BP58800" s="8"/>
      <c r="BQ58800" s="8"/>
      <c r="BR58800" s="8"/>
      <c r="BS58800" s="8"/>
      <c r="BT58800" s="8"/>
      <c r="BU58800" s="8"/>
    </row>
    <row r="58801" spans="68:73">
      <c r="BP58801" s="10"/>
      <c r="BQ58801" s="10"/>
      <c r="BR58801" s="10"/>
      <c r="BS58801" s="10"/>
      <c r="BT58801" s="10"/>
      <c r="BU58801" s="10"/>
    </row>
    <row r="58802" spans="68:73">
      <c r="BP58802" s="8"/>
      <c r="BQ58802" s="8"/>
      <c r="BR58802" s="8"/>
      <c r="BS58802" s="8"/>
      <c r="BT58802" s="8"/>
      <c r="BU58802" s="8"/>
    </row>
    <row r="58803" spans="68:73">
      <c r="BP58803" s="10"/>
      <c r="BQ58803" s="10"/>
      <c r="BR58803" s="10"/>
      <c r="BS58803" s="10"/>
      <c r="BT58803" s="10"/>
      <c r="BU58803" s="10"/>
    </row>
    <row r="58804" spans="68:73">
      <c r="BP58804" s="8"/>
      <c r="BQ58804" s="8"/>
      <c r="BR58804" s="8"/>
      <c r="BS58804" s="8"/>
      <c r="BT58804" s="8"/>
      <c r="BU58804" s="8"/>
    </row>
    <row r="58805" spans="68:73">
      <c r="BP58805" s="10"/>
      <c r="BQ58805" s="10"/>
      <c r="BR58805" s="10"/>
      <c r="BS58805" s="10"/>
      <c r="BT58805" s="10"/>
      <c r="BU58805" s="10"/>
    </row>
    <row r="58806" spans="68:73">
      <c r="BP58806" s="8"/>
      <c r="BQ58806" s="8"/>
      <c r="BR58806" s="8"/>
      <c r="BS58806" s="8"/>
      <c r="BT58806" s="8"/>
      <c r="BU58806" s="8"/>
    </row>
    <row r="58807" spans="68:73">
      <c r="BP58807" s="10"/>
      <c r="BQ58807" s="10"/>
      <c r="BR58807" s="10"/>
      <c r="BS58807" s="10"/>
      <c r="BT58807" s="10"/>
      <c r="BU58807" s="10"/>
    </row>
    <row r="58808" spans="68:73">
      <c r="BP58808" s="8"/>
      <c r="BQ58808" s="8"/>
      <c r="BR58808" s="8"/>
      <c r="BS58808" s="8"/>
      <c r="BT58808" s="8"/>
      <c r="BU58808" s="8"/>
    </row>
    <row r="58809" spans="68:73">
      <c r="BP58809" s="10"/>
      <c r="BQ58809" s="10"/>
      <c r="BR58809" s="10"/>
      <c r="BS58809" s="10"/>
      <c r="BT58809" s="10"/>
      <c r="BU58809" s="10"/>
    </row>
    <row r="58810" spans="68:73">
      <c r="BP58810" s="8"/>
      <c r="BQ58810" s="8"/>
      <c r="BR58810" s="8"/>
      <c r="BS58810" s="8"/>
      <c r="BT58810" s="8"/>
      <c r="BU58810" s="8"/>
    </row>
    <row r="58811" spans="68:73">
      <c r="BP58811" s="10"/>
      <c r="BQ58811" s="10"/>
      <c r="BR58811" s="10"/>
      <c r="BS58811" s="10"/>
      <c r="BT58811" s="10"/>
      <c r="BU58811" s="10"/>
    </row>
    <row r="58812" spans="68:73">
      <c r="BP58812" s="8"/>
      <c r="BQ58812" s="8"/>
      <c r="BR58812" s="8"/>
      <c r="BS58812" s="8"/>
      <c r="BT58812" s="8"/>
      <c r="BU58812" s="8"/>
    </row>
    <row r="58813" spans="68:73">
      <c r="BP58813" s="10"/>
      <c r="BQ58813" s="10"/>
      <c r="BR58813" s="10"/>
      <c r="BS58813" s="10"/>
      <c r="BT58813" s="10"/>
      <c r="BU58813" s="10"/>
    </row>
    <row r="58814" spans="68:73">
      <c r="BP58814" s="8"/>
      <c r="BQ58814" s="8"/>
      <c r="BR58814" s="8"/>
      <c r="BS58814" s="8"/>
      <c r="BT58814" s="8"/>
      <c r="BU58814" s="8"/>
    </row>
    <row r="58815" spans="68:73">
      <c r="BP58815" s="10"/>
      <c r="BQ58815" s="10"/>
      <c r="BR58815" s="10"/>
      <c r="BS58815" s="10"/>
      <c r="BT58815" s="10"/>
      <c r="BU58815" s="10"/>
    </row>
    <row r="58816" spans="68:73">
      <c r="BP58816" s="8"/>
      <c r="BQ58816" s="8"/>
      <c r="BR58816" s="8"/>
      <c r="BS58816" s="8"/>
      <c r="BT58816" s="8"/>
      <c r="BU58816" s="8"/>
    </row>
    <row r="58817" spans="68:73">
      <c r="BP58817" s="10"/>
      <c r="BQ58817" s="10"/>
      <c r="BR58817" s="10"/>
      <c r="BS58817" s="10"/>
      <c r="BT58817" s="10"/>
      <c r="BU58817" s="10"/>
    </row>
    <row r="58818" spans="68:73">
      <c r="BP58818" s="8"/>
      <c r="BQ58818" s="8"/>
      <c r="BR58818" s="8"/>
      <c r="BS58818" s="8"/>
      <c r="BT58818" s="8"/>
      <c r="BU58818" s="8"/>
    </row>
    <row r="58819" spans="68:73">
      <c r="BP58819" s="10"/>
      <c r="BQ58819" s="10"/>
      <c r="BR58819" s="10"/>
      <c r="BS58819" s="10"/>
      <c r="BT58819" s="10"/>
      <c r="BU58819" s="10"/>
    </row>
    <row r="58820" spans="68:73">
      <c r="BP58820" s="8"/>
      <c r="BQ58820" s="8"/>
      <c r="BR58820" s="8"/>
      <c r="BS58820" s="8"/>
      <c r="BT58820" s="8"/>
      <c r="BU58820" s="8"/>
    </row>
    <row r="58821" spans="68:73">
      <c r="BP58821" s="10"/>
      <c r="BQ58821" s="10"/>
      <c r="BR58821" s="10"/>
      <c r="BS58821" s="10"/>
      <c r="BT58821" s="10"/>
      <c r="BU58821" s="10"/>
    </row>
    <row r="58822" spans="68:73">
      <c r="BP58822" s="8"/>
      <c r="BQ58822" s="8"/>
      <c r="BR58822" s="8"/>
      <c r="BS58822" s="8"/>
      <c r="BT58822" s="8"/>
      <c r="BU58822" s="8"/>
    </row>
    <row r="58823" spans="68:73">
      <c r="BP58823" s="10"/>
      <c r="BQ58823" s="10"/>
      <c r="BR58823" s="10"/>
      <c r="BS58823" s="10"/>
      <c r="BT58823" s="10"/>
      <c r="BU58823" s="10"/>
    </row>
    <row r="58824" spans="68:73">
      <c r="BP58824" s="8"/>
      <c r="BQ58824" s="8"/>
      <c r="BR58824" s="8"/>
      <c r="BS58824" s="8"/>
      <c r="BT58824" s="8"/>
      <c r="BU58824" s="8"/>
    </row>
    <row r="58825" spans="68:73">
      <c r="BP58825" s="10"/>
      <c r="BQ58825" s="10"/>
      <c r="BR58825" s="10"/>
      <c r="BS58825" s="10"/>
      <c r="BT58825" s="10"/>
      <c r="BU58825" s="10"/>
    </row>
    <row r="58826" spans="68:73">
      <c r="BP58826" s="8"/>
      <c r="BQ58826" s="8"/>
      <c r="BR58826" s="8"/>
      <c r="BS58826" s="8"/>
      <c r="BT58826" s="8"/>
      <c r="BU58826" s="8"/>
    </row>
    <row r="58827" spans="68:73">
      <c r="BP58827" s="10"/>
      <c r="BQ58827" s="10"/>
      <c r="BR58827" s="10"/>
      <c r="BS58827" s="10"/>
      <c r="BT58827" s="10"/>
      <c r="BU58827" s="10"/>
    </row>
    <row r="58828" spans="68:73">
      <c r="BP58828" s="8"/>
      <c r="BQ58828" s="8"/>
      <c r="BR58828" s="8"/>
      <c r="BS58828" s="8"/>
      <c r="BT58828" s="8"/>
      <c r="BU58828" s="8"/>
    </row>
    <row r="58829" spans="68:73">
      <c r="BP58829" s="10"/>
      <c r="BQ58829" s="10"/>
      <c r="BR58829" s="10"/>
      <c r="BS58829" s="10"/>
      <c r="BT58829" s="10"/>
      <c r="BU58829" s="10"/>
    </row>
    <row r="58830" spans="68:73">
      <c r="BP58830" s="8"/>
      <c r="BQ58830" s="8"/>
      <c r="BR58830" s="8"/>
      <c r="BS58830" s="8"/>
      <c r="BT58830" s="8"/>
      <c r="BU58830" s="8"/>
    </row>
    <row r="58831" spans="68:73">
      <c r="BP58831" s="10"/>
      <c r="BQ58831" s="10"/>
      <c r="BR58831" s="10"/>
      <c r="BS58831" s="10"/>
      <c r="BT58831" s="10"/>
      <c r="BU58831" s="10"/>
    </row>
    <row r="58832" spans="68:73">
      <c r="BP58832" s="8"/>
      <c r="BQ58832" s="8"/>
      <c r="BR58832" s="8"/>
      <c r="BS58832" s="8"/>
      <c r="BT58832" s="8"/>
      <c r="BU58832" s="8"/>
    </row>
    <row r="58833" spans="68:73">
      <c r="BP58833" s="10"/>
      <c r="BQ58833" s="10"/>
      <c r="BR58833" s="10"/>
      <c r="BS58833" s="10"/>
      <c r="BT58833" s="10"/>
      <c r="BU58833" s="10"/>
    </row>
    <row r="58834" spans="68:73">
      <c r="BP58834" s="8"/>
      <c r="BQ58834" s="8"/>
      <c r="BR58834" s="8"/>
      <c r="BS58834" s="8"/>
      <c r="BT58834" s="8"/>
      <c r="BU58834" s="8"/>
    </row>
    <row r="58835" spans="68:73">
      <c r="BP58835" s="10"/>
      <c r="BQ58835" s="10"/>
      <c r="BR58835" s="10"/>
      <c r="BS58835" s="10"/>
      <c r="BT58835" s="10"/>
      <c r="BU58835" s="10"/>
    </row>
    <row r="58836" spans="68:73">
      <c r="BP58836" s="8"/>
      <c r="BQ58836" s="8"/>
      <c r="BR58836" s="8"/>
      <c r="BS58836" s="8"/>
      <c r="BT58836" s="8"/>
      <c r="BU58836" s="8"/>
    </row>
    <row r="58837" spans="68:73">
      <c r="BP58837" s="10"/>
      <c r="BQ58837" s="10"/>
      <c r="BR58837" s="10"/>
      <c r="BS58837" s="10"/>
      <c r="BT58837" s="10"/>
      <c r="BU58837" s="10"/>
    </row>
    <row r="58838" spans="68:73">
      <c r="BP58838" s="8"/>
      <c r="BQ58838" s="8"/>
      <c r="BR58838" s="8"/>
      <c r="BS58838" s="8"/>
      <c r="BT58838" s="8"/>
      <c r="BU58838" s="8"/>
    </row>
    <row r="58839" spans="68:73">
      <c r="BP58839" s="10"/>
      <c r="BQ58839" s="10"/>
      <c r="BR58839" s="10"/>
      <c r="BS58839" s="10"/>
      <c r="BT58839" s="10"/>
      <c r="BU58839" s="10"/>
    </row>
    <row r="58840" spans="68:73">
      <c r="BP58840" s="8"/>
      <c r="BQ58840" s="8"/>
      <c r="BR58840" s="8"/>
      <c r="BS58840" s="8"/>
      <c r="BT58840" s="8"/>
      <c r="BU58840" s="8"/>
    </row>
    <row r="58841" spans="68:73">
      <c r="BP58841" s="10"/>
      <c r="BQ58841" s="10"/>
      <c r="BR58841" s="10"/>
      <c r="BS58841" s="10"/>
      <c r="BT58841" s="10"/>
      <c r="BU58841" s="10"/>
    </row>
    <row r="58842" spans="68:73">
      <c r="BP58842" s="8"/>
      <c r="BQ58842" s="8"/>
      <c r="BR58842" s="8"/>
      <c r="BS58842" s="8"/>
      <c r="BT58842" s="8"/>
      <c r="BU58842" s="8"/>
    </row>
    <row r="58843" spans="68:73">
      <c r="BP58843" s="10"/>
      <c r="BQ58843" s="10"/>
      <c r="BR58843" s="10"/>
      <c r="BS58843" s="10"/>
      <c r="BT58843" s="10"/>
      <c r="BU58843" s="10"/>
    </row>
    <row r="58844" spans="68:73">
      <c r="BP58844" s="8"/>
      <c r="BQ58844" s="8"/>
      <c r="BR58844" s="8"/>
      <c r="BS58844" s="8"/>
      <c r="BT58844" s="8"/>
      <c r="BU58844" s="8"/>
    </row>
    <row r="58845" spans="68:73">
      <c r="BP58845" s="10"/>
      <c r="BQ58845" s="10"/>
      <c r="BR58845" s="10"/>
      <c r="BS58845" s="10"/>
      <c r="BT58845" s="10"/>
      <c r="BU58845" s="10"/>
    </row>
    <row r="58846" spans="68:73">
      <c r="BP58846" s="8"/>
      <c r="BQ58846" s="8"/>
      <c r="BR58846" s="8"/>
      <c r="BS58846" s="8"/>
      <c r="BT58846" s="8"/>
      <c r="BU58846" s="8"/>
    </row>
    <row r="58847" spans="68:73">
      <c r="BP58847" s="10"/>
      <c r="BQ58847" s="10"/>
      <c r="BR58847" s="10"/>
      <c r="BS58847" s="10"/>
      <c r="BT58847" s="10"/>
      <c r="BU58847" s="10"/>
    </row>
    <row r="58848" spans="68:73">
      <c r="BP58848" s="8"/>
      <c r="BQ58848" s="8"/>
      <c r="BR58848" s="8"/>
      <c r="BS58848" s="8"/>
      <c r="BT58848" s="8"/>
      <c r="BU58848" s="8"/>
    </row>
    <row r="58849" spans="68:73">
      <c r="BP58849" s="10"/>
      <c r="BQ58849" s="10"/>
      <c r="BR58849" s="10"/>
      <c r="BS58849" s="10"/>
      <c r="BT58849" s="10"/>
      <c r="BU58849" s="10"/>
    </row>
    <row r="58850" spans="68:73">
      <c r="BP58850" s="8"/>
      <c r="BQ58850" s="8"/>
      <c r="BR58850" s="8"/>
      <c r="BS58850" s="8"/>
      <c r="BT58850" s="8"/>
      <c r="BU58850" s="8"/>
    </row>
    <row r="58851" spans="68:73">
      <c r="BP58851" s="10"/>
      <c r="BQ58851" s="10"/>
      <c r="BR58851" s="10"/>
      <c r="BS58851" s="10"/>
      <c r="BT58851" s="10"/>
      <c r="BU58851" s="10"/>
    </row>
    <row r="58852" spans="68:73">
      <c r="BP58852" s="8"/>
      <c r="BQ58852" s="8"/>
      <c r="BR58852" s="8"/>
      <c r="BS58852" s="8"/>
      <c r="BT58852" s="8"/>
      <c r="BU58852" s="8"/>
    </row>
    <row r="58853" spans="68:73">
      <c r="BP58853" s="10"/>
      <c r="BQ58853" s="10"/>
      <c r="BR58853" s="10"/>
      <c r="BS58853" s="10"/>
      <c r="BT58853" s="10"/>
      <c r="BU58853" s="10"/>
    </row>
    <row r="58854" spans="68:73">
      <c r="BP58854" s="8"/>
      <c r="BQ58854" s="8"/>
      <c r="BR58854" s="8"/>
      <c r="BS58854" s="8"/>
      <c r="BT58854" s="8"/>
      <c r="BU58854" s="8"/>
    </row>
    <row r="58855" spans="68:73">
      <c r="BP58855" s="10"/>
      <c r="BQ58855" s="10"/>
      <c r="BR58855" s="10"/>
      <c r="BS58855" s="10"/>
      <c r="BT58855" s="10"/>
      <c r="BU58855" s="10"/>
    </row>
    <row r="58856" spans="68:73">
      <c r="BP58856" s="8"/>
      <c r="BQ58856" s="8"/>
      <c r="BR58856" s="8"/>
      <c r="BS58856" s="8"/>
      <c r="BT58856" s="8"/>
      <c r="BU58856" s="8"/>
    </row>
    <row r="58857" spans="68:73">
      <c r="BP58857" s="10"/>
      <c r="BQ58857" s="10"/>
      <c r="BR58857" s="10"/>
      <c r="BS58857" s="10"/>
      <c r="BT58857" s="10"/>
      <c r="BU58857" s="10"/>
    </row>
    <row r="58858" spans="68:73">
      <c r="BP58858" s="8"/>
      <c r="BQ58858" s="8"/>
      <c r="BR58858" s="8"/>
      <c r="BS58858" s="8"/>
      <c r="BT58858" s="8"/>
      <c r="BU58858" s="8"/>
    </row>
    <row r="58859" spans="68:73">
      <c r="BP58859" s="10"/>
      <c r="BQ58859" s="10"/>
      <c r="BR58859" s="10"/>
      <c r="BS58859" s="10"/>
      <c r="BT58859" s="10"/>
      <c r="BU58859" s="10"/>
    </row>
    <row r="58860" spans="68:73">
      <c r="BP58860" s="8"/>
      <c r="BQ58860" s="8"/>
      <c r="BR58860" s="8"/>
      <c r="BS58860" s="8"/>
      <c r="BT58860" s="8"/>
      <c r="BU58860" s="8"/>
    </row>
    <row r="58861" spans="68:73">
      <c r="BP58861" s="10"/>
      <c r="BQ58861" s="10"/>
      <c r="BR58861" s="10"/>
      <c r="BS58861" s="10"/>
      <c r="BT58861" s="10"/>
      <c r="BU58861" s="10"/>
    </row>
    <row r="58862" spans="68:73">
      <c r="BP58862" s="8"/>
      <c r="BQ58862" s="8"/>
      <c r="BR58862" s="8"/>
      <c r="BS58862" s="8"/>
      <c r="BT58862" s="8"/>
      <c r="BU58862" s="8"/>
    </row>
    <row r="58863" spans="68:73">
      <c r="BP58863" s="10"/>
      <c r="BQ58863" s="10"/>
      <c r="BR58863" s="10"/>
      <c r="BS58863" s="10"/>
      <c r="BT58863" s="10"/>
      <c r="BU58863" s="10"/>
    </row>
    <row r="58864" spans="68:73">
      <c r="BP58864" s="8"/>
      <c r="BQ58864" s="8"/>
      <c r="BR58864" s="8"/>
      <c r="BS58864" s="8"/>
      <c r="BT58864" s="8"/>
      <c r="BU58864" s="8"/>
    </row>
    <row r="58865" spans="68:73">
      <c r="BP58865" s="10"/>
      <c r="BQ58865" s="10"/>
      <c r="BR58865" s="10"/>
      <c r="BS58865" s="10"/>
      <c r="BT58865" s="10"/>
      <c r="BU58865" s="10"/>
    </row>
    <row r="58866" spans="68:73">
      <c r="BP58866" s="8"/>
      <c r="BQ58866" s="8"/>
      <c r="BR58866" s="8"/>
      <c r="BS58866" s="8"/>
      <c r="BT58866" s="8"/>
      <c r="BU58866" s="8"/>
    </row>
    <row r="58867" spans="68:73">
      <c r="BP58867" s="10"/>
      <c r="BQ58867" s="10"/>
      <c r="BR58867" s="10"/>
      <c r="BS58867" s="10"/>
      <c r="BT58867" s="10"/>
      <c r="BU58867" s="10"/>
    </row>
    <row r="58868" spans="68:73">
      <c r="BP58868" s="8"/>
      <c r="BQ58868" s="8"/>
      <c r="BR58868" s="8"/>
      <c r="BS58868" s="8"/>
      <c r="BT58868" s="8"/>
      <c r="BU58868" s="8"/>
    </row>
    <row r="58869" spans="68:73">
      <c r="BP58869" s="10"/>
      <c r="BQ58869" s="10"/>
      <c r="BR58869" s="10"/>
      <c r="BS58869" s="10"/>
      <c r="BT58869" s="10"/>
      <c r="BU58869" s="10"/>
    </row>
    <row r="58870" spans="68:73">
      <c r="BP58870" s="8"/>
      <c r="BQ58870" s="8"/>
      <c r="BR58870" s="8"/>
      <c r="BS58870" s="8"/>
      <c r="BT58870" s="8"/>
      <c r="BU58870" s="8"/>
    </row>
    <row r="58871" spans="68:73">
      <c r="BP58871" s="10"/>
      <c r="BQ58871" s="10"/>
      <c r="BR58871" s="10"/>
      <c r="BS58871" s="10"/>
      <c r="BT58871" s="10"/>
      <c r="BU58871" s="10"/>
    </row>
    <row r="58872" spans="68:73">
      <c r="BP58872" s="8"/>
      <c r="BQ58872" s="8"/>
      <c r="BR58872" s="8"/>
      <c r="BS58872" s="8"/>
      <c r="BT58872" s="8"/>
      <c r="BU58872" s="8"/>
    </row>
    <row r="58873" spans="68:73">
      <c r="BP58873" s="10"/>
      <c r="BQ58873" s="10"/>
      <c r="BR58873" s="10"/>
      <c r="BS58873" s="10"/>
      <c r="BT58873" s="10"/>
      <c r="BU58873" s="10"/>
    </row>
    <row r="58874" spans="68:73">
      <c r="BP58874" s="8"/>
      <c r="BQ58874" s="8"/>
      <c r="BR58874" s="8"/>
      <c r="BS58874" s="8"/>
      <c r="BT58874" s="8"/>
      <c r="BU58874" s="8"/>
    </row>
    <row r="58875" spans="68:73">
      <c r="BP58875" s="10"/>
      <c r="BQ58875" s="10"/>
      <c r="BR58875" s="10"/>
      <c r="BS58875" s="10"/>
      <c r="BT58875" s="10"/>
      <c r="BU58875" s="10"/>
    </row>
    <row r="58876" spans="68:73">
      <c r="BP58876" s="8"/>
      <c r="BQ58876" s="8"/>
      <c r="BR58876" s="8"/>
      <c r="BS58876" s="8"/>
      <c r="BT58876" s="8"/>
      <c r="BU58876" s="8"/>
    </row>
    <row r="58877" spans="68:73">
      <c r="BP58877" s="10"/>
      <c r="BQ58877" s="10"/>
      <c r="BR58877" s="10"/>
      <c r="BS58877" s="10"/>
      <c r="BT58877" s="10"/>
      <c r="BU58877" s="10"/>
    </row>
    <row r="58878" spans="68:73">
      <c r="BP58878" s="8"/>
      <c r="BQ58878" s="8"/>
      <c r="BR58878" s="8"/>
      <c r="BS58878" s="8"/>
      <c r="BT58878" s="8"/>
      <c r="BU58878" s="8"/>
    </row>
    <row r="58879" spans="68:73">
      <c r="BP58879" s="10"/>
      <c r="BQ58879" s="10"/>
      <c r="BR58879" s="10"/>
      <c r="BS58879" s="10"/>
      <c r="BT58879" s="10"/>
      <c r="BU58879" s="10"/>
    </row>
    <row r="58880" spans="68:73">
      <c r="BP58880" s="8"/>
      <c r="BQ58880" s="8"/>
      <c r="BR58880" s="8"/>
      <c r="BS58880" s="8"/>
      <c r="BT58880" s="8"/>
      <c r="BU58880" s="8"/>
    </row>
    <row r="58881" spans="68:73">
      <c r="BP58881" s="10"/>
      <c r="BQ58881" s="10"/>
      <c r="BR58881" s="10"/>
      <c r="BS58881" s="10"/>
      <c r="BT58881" s="10"/>
      <c r="BU58881" s="10"/>
    </row>
    <row r="58882" spans="68:73">
      <c r="BP58882" s="8"/>
      <c r="BQ58882" s="8"/>
      <c r="BR58882" s="8"/>
      <c r="BS58882" s="8"/>
      <c r="BT58882" s="8"/>
      <c r="BU58882" s="8"/>
    </row>
    <row r="58883" spans="68:73">
      <c r="BP58883" s="10"/>
      <c r="BQ58883" s="10"/>
      <c r="BR58883" s="10"/>
      <c r="BS58883" s="10"/>
      <c r="BT58883" s="10"/>
      <c r="BU58883" s="10"/>
    </row>
    <row r="58884" spans="68:73">
      <c r="BP58884" s="8"/>
      <c r="BQ58884" s="8"/>
      <c r="BR58884" s="8"/>
      <c r="BS58884" s="8"/>
      <c r="BT58884" s="8"/>
      <c r="BU58884" s="8"/>
    </row>
    <row r="58885" spans="68:73">
      <c r="BP58885" s="10"/>
      <c r="BQ58885" s="10"/>
      <c r="BR58885" s="10"/>
      <c r="BS58885" s="10"/>
      <c r="BT58885" s="10"/>
      <c r="BU58885" s="10"/>
    </row>
    <row r="58886" spans="68:73">
      <c r="BP58886" s="8"/>
      <c r="BQ58886" s="8"/>
      <c r="BR58886" s="8"/>
      <c r="BS58886" s="8"/>
      <c r="BT58886" s="8"/>
      <c r="BU58886" s="8"/>
    </row>
    <row r="58887" spans="68:73">
      <c r="BP58887" s="10"/>
      <c r="BQ58887" s="10"/>
      <c r="BR58887" s="10"/>
      <c r="BS58887" s="10"/>
      <c r="BT58887" s="10"/>
      <c r="BU58887" s="10"/>
    </row>
    <row r="58888" spans="68:73">
      <c r="BP58888" s="8"/>
      <c r="BQ58888" s="8"/>
      <c r="BR58888" s="8"/>
      <c r="BS58888" s="8"/>
      <c r="BT58888" s="8"/>
      <c r="BU58888" s="8"/>
    </row>
    <row r="58889" spans="68:73">
      <c r="BP58889" s="10"/>
      <c r="BQ58889" s="10"/>
      <c r="BR58889" s="10"/>
      <c r="BS58889" s="10"/>
      <c r="BT58889" s="10"/>
      <c r="BU58889" s="10"/>
    </row>
    <row r="58890" spans="68:73">
      <c r="BP58890" s="8"/>
      <c r="BQ58890" s="8"/>
      <c r="BR58890" s="8"/>
      <c r="BS58890" s="8"/>
      <c r="BT58890" s="8"/>
      <c r="BU58890" s="8"/>
    </row>
    <row r="58891" spans="68:73">
      <c r="BP58891" s="10"/>
      <c r="BQ58891" s="10"/>
      <c r="BR58891" s="10"/>
      <c r="BS58891" s="10"/>
      <c r="BT58891" s="10"/>
      <c r="BU58891" s="10"/>
    </row>
    <row r="58892" spans="68:73">
      <c r="BP58892" s="8"/>
      <c r="BQ58892" s="8"/>
      <c r="BR58892" s="8"/>
      <c r="BS58892" s="8"/>
      <c r="BT58892" s="8"/>
      <c r="BU58892" s="8"/>
    </row>
    <row r="58893" spans="68:73">
      <c r="BP58893" s="10"/>
      <c r="BQ58893" s="10"/>
      <c r="BR58893" s="10"/>
      <c r="BS58893" s="10"/>
      <c r="BT58893" s="10"/>
      <c r="BU58893" s="10"/>
    </row>
    <row r="58894" spans="68:73">
      <c r="BP58894" s="8"/>
      <c r="BQ58894" s="8"/>
      <c r="BR58894" s="8"/>
      <c r="BS58894" s="8"/>
      <c r="BT58894" s="8"/>
      <c r="BU58894" s="8"/>
    </row>
    <row r="58895" spans="68:73">
      <c r="BP58895" s="10"/>
      <c r="BQ58895" s="10"/>
      <c r="BR58895" s="10"/>
      <c r="BS58895" s="10"/>
      <c r="BT58895" s="10"/>
      <c r="BU58895" s="10"/>
    </row>
    <row r="58896" spans="68:73">
      <c r="BP58896" s="8"/>
      <c r="BQ58896" s="8"/>
      <c r="BR58896" s="8"/>
      <c r="BS58896" s="8"/>
      <c r="BT58896" s="8"/>
      <c r="BU58896" s="8"/>
    </row>
    <row r="58897" spans="68:73">
      <c r="BP58897" s="10"/>
      <c r="BQ58897" s="10"/>
      <c r="BR58897" s="10"/>
      <c r="BS58897" s="10"/>
      <c r="BT58897" s="10"/>
      <c r="BU58897" s="10"/>
    </row>
    <row r="58898" spans="68:73">
      <c r="BP58898" s="8"/>
      <c r="BQ58898" s="8"/>
      <c r="BR58898" s="8"/>
      <c r="BS58898" s="8"/>
      <c r="BT58898" s="8"/>
      <c r="BU58898" s="8"/>
    </row>
    <row r="58899" spans="68:73">
      <c r="BP58899" s="10"/>
      <c r="BQ58899" s="10"/>
      <c r="BR58899" s="10"/>
      <c r="BS58899" s="10"/>
      <c r="BT58899" s="10"/>
      <c r="BU58899" s="10"/>
    </row>
    <row r="58900" spans="68:73">
      <c r="BP58900" s="8"/>
      <c r="BQ58900" s="8"/>
      <c r="BR58900" s="8"/>
      <c r="BS58900" s="8"/>
      <c r="BT58900" s="8"/>
      <c r="BU58900" s="8"/>
    </row>
    <row r="58901" spans="68:73">
      <c r="BP58901" s="10"/>
      <c r="BQ58901" s="10"/>
      <c r="BR58901" s="10"/>
      <c r="BS58901" s="10"/>
      <c r="BT58901" s="10"/>
      <c r="BU58901" s="10"/>
    </row>
    <row r="58902" spans="68:73">
      <c r="BP58902" s="8"/>
      <c r="BQ58902" s="8"/>
      <c r="BR58902" s="8"/>
      <c r="BS58902" s="8"/>
      <c r="BT58902" s="8"/>
      <c r="BU58902" s="8"/>
    </row>
    <row r="58903" spans="68:73">
      <c r="BP58903" s="10"/>
      <c r="BQ58903" s="10"/>
      <c r="BR58903" s="10"/>
      <c r="BS58903" s="10"/>
      <c r="BT58903" s="10"/>
      <c r="BU58903" s="10"/>
    </row>
    <row r="58904" spans="68:73">
      <c r="BP58904" s="8"/>
      <c r="BQ58904" s="8"/>
      <c r="BR58904" s="8"/>
      <c r="BS58904" s="8"/>
      <c r="BT58904" s="8"/>
      <c r="BU58904" s="8"/>
    </row>
    <row r="58905" spans="68:73">
      <c r="BP58905" s="10"/>
      <c r="BQ58905" s="10"/>
      <c r="BR58905" s="10"/>
      <c r="BS58905" s="10"/>
      <c r="BT58905" s="10"/>
      <c r="BU58905" s="10"/>
    </row>
    <row r="58906" spans="68:73">
      <c r="BP58906" s="8"/>
      <c r="BQ58906" s="8"/>
      <c r="BR58906" s="8"/>
      <c r="BS58906" s="8"/>
      <c r="BT58906" s="8"/>
      <c r="BU58906" s="8"/>
    </row>
    <row r="58907" spans="68:73">
      <c r="BP58907" s="10"/>
      <c r="BQ58907" s="10"/>
      <c r="BR58907" s="10"/>
      <c r="BS58907" s="10"/>
      <c r="BT58907" s="10"/>
      <c r="BU58907" s="10"/>
    </row>
    <row r="58908" spans="68:73">
      <c r="BP58908" s="8"/>
      <c r="BQ58908" s="8"/>
      <c r="BR58908" s="8"/>
      <c r="BS58908" s="8"/>
      <c r="BT58908" s="8"/>
      <c r="BU58908" s="8"/>
    </row>
    <row r="58909" spans="68:73">
      <c r="BP58909" s="10"/>
      <c r="BQ58909" s="10"/>
      <c r="BR58909" s="10"/>
      <c r="BS58909" s="10"/>
      <c r="BT58909" s="10"/>
      <c r="BU58909" s="10"/>
    </row>
    <row r="58910" spans="68:73">
      <c r="BP58910" s="8"/>
      <c r="BQ58910" s="8"/>
      <c r="BR58910" s="8"/>
      <c r="BS58910" s="8"/>
      <c r="BT58910" s="8"/>
      <c r="BU58910" s="8"/>
    </row>
    <row r="58911" spans="68:73">
      <c r="BP58911" s="10"/>
      <c r="BQ58911" s="10"/>
      <c r="BR58911" s="10"/>
      <c r="BS58911" s="10"/>
      <c r="BT58911" s="10"/>
      <c r="BU58911" s="10"/>
    </row>
    <row r="58912" spans="68:73">
      <c r="BP58912" s="8"/>
      <c r="BQ58912" s="8"/>
      <c r="BR58912" s="8"/>
      <c r="BS58912" s="8"/>
      <c r="BT58912" s="8"/>
      <c r="BU58912" s="8"/>
    </row>
    <row r="58913" spans="68:73">
      <c r="BP58913" s="10"/>
      <c r="BQ58913" s="10"/>
      <c r="BR58913" s="10"/>
      <c r="BS58913" s="10"/>
      <c r="BT58913" s="10"/>
      <c r="BU58913" s="10"/>
    </row>
    <row r="58914" spans="68:73">
      <c r="BP58914" s="8"/>
      <c r="BQ58914" s="8"/>
      <c r="BR58914" s="8"/>
      <c r="BS58914" s="8"/>
      <c r="BT58914" s="8"/>
      <c r="BU58914" s="8"/>
    </row>
    <row r="58915" spans="68:73">
      <c r="BP58915" s="10"/>
      <c r="BQ58915" s="10"/>
      <c r="BR58915" s="10"/>
      <c r="BS58915" s="10"/>
      <c r="BT58915" s="10"/>
      <c r="BU58915" s="10"/>
    </row>
    <row r="58916" spans="68:73">
      <c r="BP58916" s="8"/>
      <c r="BQ58916" s="8"/>
      <c r="BR58916" s="8"/>
      <c r="BS58916" s="8"/>
      <c r="BT58916" s="8"/>
      <c r="BU58916" s="8"/>
    </row>
    <row r="58917" spans="68:73">
      <c r="BP58917" s="10"/>
      <c r="BQ58917" s="10"/>
      <c r="BR58917" s="10"/>
      <c r="BS58917" s="10"/>
      <c r="BT58917" s="10"/>
      <c r="BU58917" s="10"/>
    </row>
    <row r="58918" spans="68:73">
      <c r="BP58918" s="8"/>
      <c r="BQ58918" s="8"/>
      <c r="BR58918" s="8"/>
      <c r="BS58918" s="8"/>
      <c r="BT58918" s="8"/>
      <c r="BU58918" s="8"/>
    </row>
    <row r="58919" spans="68:73">
      <c r="BP58919" s="10"/>
      <c r="BQ58919" s="10"/>
      <c r="BR58919" s="10"/>
      <c r="BS58919" s="10"/>
      <c r="BT58919" s="10"/>
      <c r="BU58919" s="10"/>
    </row>
    <row r="58920" spans="68:73">
      <c r="BP58920" s="8"/>
      <c r="BQ58920" s="8"/>
      <c r="BR58920" s="8"/>
      <c r="BS58920" s="8"/>
      <c r="BT58920" s="8"/>
      <c r="BU58920" s="8"/>
    </row>
    <row r="58921" spans="68:73">
      <c r="BP58921" s="10"/>
      <c r="BQ58921" s="10"/>
      <c r="BR58921" s="10"/>
      <c r="BS58921" s="10"/>
      <c r="BT58921" s="10"/>
      <c r="BU58921" s="10"/>
    </row>
    <row r="58922" spans="68:73">
      <c r="BP58922" s="8"/>
      <c r="BQ58922" s="8"/>
      <c r="BR58922" s="8"/>
      <c r="BS58922" s="8"/>
      <c r="BT58922" s="8"/>
      <c r="BU58922" s="8"/>
    </row>
    <row r="58923" spans="68:73">
      <c r="BP58923" s="10"/>
      <c r="BQ58923" s="10"/>
      <c r="BR58923" s="10"/>
      <c r="BS58923" s="10"/>
      <c r="BT58923" s="10"/>
      <c r="BU58923" s="10"/>
    </row>
    <row r="58924" spans="68:73">
      <c r="BP58924" s="8"/>
      <c r="BQ58924" s="8"/>
      <c r="BR58924" s="8"/>
      <c r="BS58924" s="8"/>
      <c r="BT58924" s="8"/>
      <c r="BU58924" s="8"/>
    </row>
    <row r="58925" spans="68:73">
      <c r="BP58925" s="10"/>
      <c r="BQ58925" s="10"/>
      <c r="BR58925" s="10"/>
      <c r="BS58925" s="10"/>
      <c r="BT58925" s="10"/>
      <c r="BU58925" s="10"/>
    </row>
    <row r="58926" spans="68:73">
      <c r="BP58926" s="8"/>
      <c r="BQ58926" s="8"/>
      <c r="BR58926" s="8"/>
      <c r="BS58926" s="8"/>
      <c r="BT58926" s="8"/>
      <c r="BU58926" s="8"/>
    </row>
    <row r="58927" spans="68:73">
      <c r="BP58927" s="10"/>
      <c r="BQ58927" s="10"/>
      <c r="BR58927" s="10"/>
      <c r="BS58927" s="10"/>
      <c r="BT58927" s="10"/>
      <c r="BU58927" s="10"/>
    </row>
    <row r="58928" spans="68:73">
      <c r="BP58928" s="8"/>
      <c r="BQ58928" s="8"/>
      <c r="BR58928" s="8"/>
      <c r="BS58928" s="8"/>
      <c r="BT58928" s="8"/>
      <c r="BU58928" s="8"/>
    </row>
    <row r="58929" spans="68:73">
      <c r="BP58929" s="10"/>
      <c r="BQ58929" s="10"/>
      <c r="BR58929" s="10"/>
      <c r="BS58929" s="10"/>
      <c r="BT58929" s="10"/>
      <c r="BU58929" s="10"/>
    </row>
    <row r="58930" spans="68:73">
      <c r="BP58930" s="8"/>
      <c r="BQ58930" s="8"/>
      <c r="BR58930" s="8"/>
      <c r="BS58930" s="8"/>
      <c r="BT58930" s="8"/>
      <c r="BU58930" s="8"/>
    </row>
    <row r="58931" spans="68:73">
      <c r="BP58931" s="10"/>
      <c r="BQ58931" s="10"/>
      <c r="BR58931" s="10"/>
      <c r="BS58931" s="10"/>
      <c r="BT58931" s="10"/>
      <c r="BU58931" s="10"/>
    </row>
    <row r="58932" spans="68:73">
      <c r="BP58932" s="8"/>
      <c r="BQ58932" s="8"/>
      <c r="BR58932" s="8"/>
      <c r="BS58932" s="8"/>
      <c r="BT58932" s="8"/>
      <c r="BU58932" s="8"/>
    </row>
    <row r="58933" spans="68:73">
      <c r="BP58933" s="10"/>
      <c r="BQ58933" s="10"/>
      <c r="BR58933" s="10"/>
      <c r="BS58933" s="10"/>
      <c r="BT58933" s="10"/>
      <c r="BU58933" s="10"/>
    </row>
    <row r="58934" spans="68:73">
      <c r="BP58934" s="8"/>
      <c r="BQ58934" s="8"/>
      <c r="BR58934" s="8"/>
      <c r="BS58934" s="8"/>
      <c r="BT58934" s="8"/>
      <c r="BU58934" s="8"/>
    </row>
    <row r="58935" spans="68:73">
      <c r="BP58935" s="10"/>
      <c r="BQ58935" s="10"/>
      <c r="BR58935" s="10"/>
      <c r="BS58935" s="10"/>
      <c r="BT58935" s="10"/>
      <c r="BU58935" s="10"/>
    </row>
    <row r="58936" spans="68:73">
      <c r="BP58936" s="8"/>
      <c r="BQ58936" s="8"/>
      <c r="BR58936" s="8"/>
      <c r="BS58936" s="8"/>
      <c r="BT58936" s="8"/>
      <c r="BU58936" s="8"/>
    </row>
    <row r="58937" spans="68:73">
      <c r="BP58937" s="10"/>
      <c r="BQ58937" s="10"/>
      <c r="BR58937" s="10"/>
      <c r="BS58937" s="10"/>
      <c r="BT58937" s="10"/>
      <c r="BU58937" s="10"/>
    </row>
    <row r="58938" spans="68:73">
      <c r="BP58938" s="8"/>
      <c r="BQ58938" s="8"/>
      <c r="BR58938" s="8"/>
      <c r="BS58938" s="8"/>
      <c r="BT58938" s="8"/>
      <c r="BU58938" s="8"/>
    </row>
    <row r="58939" spans="68:73">
      <c r="BP58939" s="10"/>
      <c r="BQ58939" s="10"/>
      <c r="BR58939" s="10"/>
      <c r="BS58939" s="10"/>
      <c r="BT58939" s="10"/>
      <c r="BU58939" s="10"/>
    </row>
    <row r="58940" spans="68:73">
      <c r="BP58940" s="8"/>
      <c r="BQ58940" s="8"/>
      <c r="BR58940" s="8"/>
      <c r="BS58940" s="8"/>
      <c r="BT58940" s="8"/>
      <c r="BU58940" s="8"/>
    </row>
    <row r="58941" spans="68:73">
      <c r="BP58941" s="10"/>
      <c r="BQ58941" s="10"/>
      <c r="BR58941" s="10"/>
      <c r="BS58941" s="10"/>
      <c r="BT58941" s="10"/>
      <c r="BU58941" s="10"/>
    </row>
    <row r="58942" spans="68:73">
      <c r="BP58942" s="8"/>
      <c r="BQ58942" s="8"/>
      <c r="BR58942" s="8"/>
      <c r="BS58942" s="8"/>
      <c r="BT58942" s="8"/>
      <c r="BU58942" s="8"/>
    </row>
    <row r="58943" spans="68:73">
      <c r="BP58943" s="10"/>
      <c r="BQ58943" s="10"/>
      <c r="BR58943" s="10"/>
      <c r="BS58943" s="10"/>
      <c r="BT58943" s="10"/>
      <c r="BU58943" s="10"/>
    </row>
    <row r="58944" spans="68:73">
      <c r="BP58944" s="8"/>
      <c r="BQ58944" s="8"/>
      <c r="BR58944" s="8"/>
      <c r="BS58944" s="8"/>
      <c r="BT58944" s="8"/>
      <c r="BU58944" s="8"/>
    </row>
    <row r="58945" spans="68:73">
      <c r="BP58945" s="10"/>
      <c r="BQ58945" s="10"/>
      <c r="BR58945" s="10"/>
      <c r="BS58945" s="10"/>
      <c r="BT58945" s="10"/>
      <c r="BU58945" s="10"/>
    </row>
    <row r="58946" spans="68:73">
      <c r="BP58946" s="8"/>
      <c r="BQ58946" s="8"/>
      <c r="BR58946" s="8"/>
      <c r="BS58946" s="8"/>
      <c r="BT58946" s="8"/>
      <c r="BU58946" s="8"/>
    </row>
    <row r="58947" spans="68:73">
      <c r="BP58947" s="10"/>
      <c r="BQ58947" s="10"/>
      <c r="BR58947" s="10"/>
      <c r="BS58947" s="10"/>
      <c r="BT58947" s="10"/>
      <c r="BU58947" s="10"/>
    </row>
    <row r="58948" spans="68:73">
      <c r="BP58948" s="8"/>
      <c r="BQ58948" s="8"/>
      <c r="BR58948" s="8"/>
      <c r="BS58948" s="8"/>
      <c r="BT58948" s="8"/>
      <c r="BU58948" s="8"/>
    </row>
    <row r="58949" spans="68:73">
      <c r="BP58949" s="10"/>
      <c r="BQ58949" s="10"/>
      <c r="BR58949" s="10"/>
      <c r="BS58949" s="10"/>
      <c r="BT58949" s="10"/>
      <c r="BU58949" s="10"/>
    </row>
    <row r="58950" spans="68:73">
      <c r="BP58950" s="8"/>
      <c r="BQ58950" s="8"/>
      <c r="BR58950" s="8"/>
      <c r="BS58950" s="8"/>
      <c r="BT58950" s="8"/>
      <c r="BU58950" s="8"/>
    </row>
    <row r="58951" spans="68:73">
      <c r="BP58951" s="10"/>
      <c r="BQ58951" s="10"/>
      <c r="BR58951" s="10"/>
      <c r="BS58951" s="10"/>
      <c r="BT58951" s="10"/>
      <c r="BU58951" s="10"/>
    </row>
    <row r="58952" spans="68:73">
      <c r="BP58952" s="8"/>
      <c r="BQ58952" s="8"/>
      <c r="BR58952" s="8"/>
      <c r="BS58952" s="8"/>
      <c r="BT58952" s="8"/>
      <c r="BU58952" s="8"/>
    </row>
    <row r="58953" spans="68:73">
      <c r="BP58953" s="10"/>
      <c r="BQ58953" s="10"/>
      <c r="BR58953" s="10"/>
      <c r="BS58953" s="10"/>
      <c r="BT58953" s="10"/>
      <c r="BU58953" s="10"/>
    </row>
    <row r="58954" spans="68:73">
      <c r="BP58954" s="8"/>
      <c r="BQ58954" s="8"/>
      <c r="BR58954" s="8"/>
      <c r="BS58954" s="8"/>
      <c r="BT58954" s="8"/>
      <c r="BU58954" s="8"/>
    </row>
    <row r="58955" spans="68:73">
      <c r="BP58955" s="10"/>
      <c r="BQ58955" s="10"/>
      <c r="BR58955" s="10"/>
      <c r="BS58955" s="10"/>
      <c r="BT58955" s="10"/>
      <c r="BU58955" s="10"/>
    </row>
    <row r="58956" spans="68:73">
      <c r="BP58956" s="8"/>
      <c r="BQ58956" s="8"/>
      <c r="BR58956" s="8"/>
      <c r="BS58956" s="8"/>
      <c r="BT58956" s="8"/>
      <c r="BU58956" s="8"/>
    </row>
    <row r="58957" spans="68:73">
      <c r="BP58957" s="10"/>
      <c r="BQ58957" s="10"/>
      <c r="BR58957" s="10"/>
      <c r="BS58957" s="10"/>
      <c r="BT58957" s="10"/>
      <c r="BU58957" s="10"/>
    </row>
    <row r="58958" spans="68:73">
      <c r="BP58958" s="8"/>
      <c r="BQ58958" s="8"/>
      <c r="BR58958" s="8"/>
      <c r="BS58958" s="8"/>
      <c r="BT58958" s="8"/>
      <c r="BU58958" s="8"/>
    </row>
    <row r="58959" spans="68:73">
      <c r="BP58959" s="10"/>
      <c r="BQ58959" s="10"/>
      <c r="BR58959" s="10"/>
      <c r="BS58959" s="10"/>
      <c r="BT58959" s="10"/>
      <c r="BU58959" s="10"/>
    </row>
    <row r="58960" spans="68:73">
      <c r="BP58960" s="8"/>
      <c r="BQ58960" s="8"/>
      <c r="BR58960" s="8"/>
      <c r="BS58960" s="8"/>
      <c r="BT58960" s="8"/>
      <c r="BU58960" s="8"/>
    </row>
    <row r="58961" spans="68:73">
      <c r="BP58961" s="10"/>
      <c r="BQ58961" s="10"/>
      <c r="BR58961" s="10"/>
      <c r="BS58961" s="10"/>
      <c r="BT58961" s="10"/>
      <c r="BU58961" s="10"/>
    </row>
    <row r="58962" spans="68:73">
      <c r="BP58962" s="8"/>
      <c r="BQ58962" s="8"/>
      <c r="BR58962" s="8"/>
      <c r="BS58962" s="8"/>
      <c r="BT58962" s="8"/>
      <c r="BU58962" s="8"/>
    </row>
    <row r="58963" spans="68:73">
      <c r="BP58963" s="10"/>
      <c r="BQ58963" s="10"/>
      <c r="BR58963" s="10"/>
      <c r="BS58963" s="10"/>
      <c r="BT58963" s="10"/>
      <c r="BU58963" s="10"/>
    </row>
    <row r="58964" spans="68:73">
      <c r="BP58964" s="8"/>
      <c r="BQ58964" s="8"/>
      <c r="BR58964" s="8"/>
      <c r="BS58964" s="8"/>
      <c r="BT58964" s="8"/>
      <c r="BU58964" s="8"/>
    </row>
    <row r="58965" spans="68:73">
      <c r="BP58965" s="10"/>
      <c r="BQ58965" s="10"/>
      <c r="BR58965" s="10"/>
      <c r="BS58965" s="10"/>
      <c r="BT58965" s="10"/>
      <c r="BU58965" s="10"/>
    </row>
    <row r="58966" spans="68:73">
      <c r="BP58966" s="8"/>
      <c r="BQ58966" s="8"/>
      <c r="BR58966" s="8"/>
      <c r="BS58966" s="8"/>
      <c r="BT58966" s="8"/>
      <c r="BU58966" s="8"/>
    </row>
    <row r="58967" spans="68:73">
      <c r="BP58967" s="10"/>
      <c r="BQ58967" s="10"/>
      <c r="BR58967" s="10"/>
      <c r="BS58967" s="10"/>
      <c r="BT58967" s="10"/>
      <c r="BU58967" s="10"/>
    </row>
    <row r="58968" spans="68:73">
      <c r="BP58968" s="8"/>
      <c r="BQ58968" s="8"/>
      <c r="BR58968" s="8"/>
      <c r="BS58968" s="8"/>
      <c r="BT58968" s="8"/>
      <c r="BU58968" s="8"/>
    </row>
    <row r="58969" spans="68:73">
      <c r="BP58969" s="10"/>
      <c r="BQ58969" s="10"/>
      <c r="BR58969" s="10"/>
      <c r="BS58969" s="10"/>
      <c r="BT58969" s="10"/>
      <c r="BU58969" s="10"/>
    </row>
    <row r="58970" spans="68:73">
      <c r="BP58970" s="8"/>
      <c r="BQ58970" s="8"/>
      <c r="BR58970" s="8"/>
      <c r="BS58970" s="8"/>
      <c r="BT58970" s="8"/>
      <c r="BU58970" s="8"/>
    </row>
    <row r="58971" spans="68:73">
      <c r="BP58971" s="10"/>
      <c r="BQ58971" s="10"/>
      <c r="BR58971" s="10"/>
      <c r="BS58971" s="10"/>
      <c r="BT58971" s="10"/>
      <c r="BU58971" s="10"/>
    </row>
    <row r="58972" spans="68:73">
      <c r="BP58972" s="8"/>
      <c r="BQ58972" s="8"/>
      <c r="BR58972" s="8"/>
      <c r="BS58972" s="8"/>
      <c r="BT58972" s="8"/>
      <c r="BU58972" s="8"/>
    </row>
    <row r="58973" spans="68:73">
      <c r="BP58973" s="10"/>
      <c r="BQ58973" s="10"/>
      <c r="BR58973" s="10"/>
      <c r="BS58973" s="10"/>
      <c r="BT58973" s="10"/>
      <c r="BU58973" s="10"/>
    </row>
    <row r="58974" spans="68:73">
      <c r="BP58974" s="8"/>
      <c r="BQ58974" s="8"/>
      <c r="BR58974" s="8"/>
      <c r="BS58974" s="8"/>
      <c r="BT58974" s="8"/>
      <c r="BU58974" s="8"/>
    </row>
    <row r="58975" spans="68:73">
      <c r="BP58975" s="10"/>
      <c r="BQ58975" s="10"/>
      <c r="BR58975" s="10"/>
      <c r="BS58975" s="10"/>
      <c r="BT58975" s="10"/>
      <c r="BU58975" s="10"/>
    </row>
    <row r="58976" spans="68:73">
      <c r="BP58976" s="8"/>
      <c r="BQ58976" s="8"/>
      <c r="BR58976" s="8"/>
      <c r="BS58976" s="8"/>
      <c r="BT58976" s="8"/>
      <c r="BU58976" s="8"/>
    </row>
    <row r="58977" spans="68:73">
      <c r="BP58977" s="10"/>
      <c r="BQ58977" s="10"/>
      <c r="BR58977" s="10"/>
      <c r="BS58977" s="10"/>
      <c r="BT58977" s="10"/>
      <c r="BU58977" s="10"/>
    </row>
    <row r="58978" spans="68:73">
      <c r="BP58978" s="8"/>
      <c r="BQ58978" s="8"/>
      <c r="BR58978" s="8"/>
      <c r="BS58978" s="8"/>
      <c r="BT58978" s="8"/>
      <c r="BU58978" s="8"/>
    </row>
    <row r="58979" spans="68:73">
      <c r="BP58979" s="10"/>
      <c r="BQ58979" s="10"/>
      <c r="BR58979" s="10"/>
      <c r="BS58979" s="10"/>
      <c r="BT58979" s="10"/>
      <c r="BU58979" s="10"/>
    </row>
    <row r="58980" spans="68:73">
      <c r="BP58980" s="8"/>
      <c r="BQ58980" s="8"/>
      <c r="BR58980" s="8"/>
      <c r="BS58980" s="8"/>
      <c r="BT58980" s="8"/>
      <c r="BU58980" s="8"/>
    </row>
    <row r="58981" spans="68:73">
      <c r="BP58981" s="10"/>
      <c r="BQ58981" s="10"/>
      <c r="BR58981" s="10"/>
      <c r="BS58981" s="10"/>
      <c r="BT58981" s="10"/>
      <c r="BU58981" s="10"/>
    </row>
    <row r="58982" spans="68:73">
      <c r="BP58982" s="8"/>
      <c r="BQ58982" s="8"/>
      <c r="BR58982" s="8"/>
      <c r="BS58982" s="8"/>
      <c r="BT58982" s="8"/>
      <c r="BU58982" s="8"/>
    </row>
    <row r="58983" spans="68:73">
      <c r="BP58983" s="10"/>
      <c r="BQ58983" s="10"/>
      <c r="BR58983" s="10"/>
      <c r="BS58983" s="10"/>
      <c r="BT58983" s="10"/>
      <c r="BU58983" s="10"/>
    </row>
    <row r="58984" spans="68:73">
      <c r="BP58984" s="8"/>
      <c r="BQ58984" s="8"/>
      <c r="BR58984" s="8"/>
      <c r="BS58984" s="8"/>
      <c r="BT58984" s="8"/>
      <c r="BU58984" s="8"/>
    </row>
    <row r="58985" spans="68:73">
      <c r="BP58985" s="10"/>
      <c r="BQ58985" s="10"/>
      <c r="BR58985" s="10"/>
      <c r="BS58985" s="10"/>
      <c r="BT58985" s="10"/>
      <c r="BU58985" s="10"/>
    </row>
    <row r="58986" spans="68:73">
      <c r="BP58986" s="8"/>
      <c r="BQ58986" s="8"/>
      <c r="BR58986" s="8"/>
      <c r="BS58986" s="8"/>
      <c r="BT58986" s="8"/>
      <c r="BU58986" s="8"/>
    </row>
    <row r="58987" spans="68:73">
      <c r="BP58987" s="10"/>
      <c r="BQ58987" s="10"/>
      <c r="BR58987" s="10"/>
      <c r="BS58987" s="10"/>
      <c r="BT58987" s="10"/>
      <c r="BU58987" s="10"/>
    </row>
    <row r="58988" spans="68:73">
      <c r="BP58988" s="8"/>
      <c r="BQ58988" s="8"/>
      <c r="BR58988" s="8"/>
      <c r="BS58988" s="8"/>
      <c r="BT58988" s="8"/>
      <c r="BU58988" s="8"/>
    </row>
    <row r="58989" spans="68:73">
      <c r="BP58989" s="10"/>
      <c r="BQ58989" s="10"/>
      <c r="BR58989" s="10"/>
      <c r="BS58989" s="10"/>
      <c r="BT58989" s="10"/>
      <c r="BU58989" s="10"/>
    </row>
    <row r="58990" spans="68:73">
      <c r="BP58990" s="8"/>
      <c r="BQ58990" s="8"/>
      <c r="BR58990" s="8"/>
      <c r="BS58990" s="8"/>
      <c r="BT58990" s="8"/>
      <c r="BU58990" s="8"/>
    </row>
    <row r="58991" spans="68:73">
      <c r="BP58991" s="10"/>
      <c r="BQ58991" s="10"/>
      <c r="BR58991" s="10"/>
      <c r="BS58991" s="10"/>
      <c r="BT58991" s="10"/>
      <c r="BU58991" s="10"/>
    </row>
    <row r="58992" spans="68:73">
      <c r="BP58992" s="8"/>
      <c r="BQ58992" s="8"/>
      <c r="BR58992" s="8"/>
      <c r="BS58992" s="8"/>
      <c r="BT58992" s="8"/>
      <c r="BU58992" s="8"/>
    </row>
    <row r="58993" spans="68:73">
      <c r="BP58993" s="10"/>
      <c r="BQ58993" s="10"/>
      <c r="BR58993" s="10"/>
      <c r="BS58993" s="10"/>
      <c r="BT58993" s="10"/>
      <c r="BU58993" s="10"/>
    </row>
    <row r="58994" spans="68:73">
      <c r="BP58994" s="8"/>
      <c r="BQ58994" s="8"/>
      <c r="BR58994" s="8"/>
      <c r="BS58994" s="8"/>
      <c r="BT58994" s="8"/>
      <c r="BU58994" s="8"/>
    </row>
    <row r="58995" spans="68:73">
      <c r="BP58995" s="10"/>
      <c r="BQ58995" s="10"/>
      <c r="BR58995" s="10"/>
      <c r="BS58995" s="10"/>
      <c r="BT58995" s="10"/>
      <c r="BU58995" s="10"/>
    </row>
    <row r="58996" spans="68:73">
      <c r="BP58996" s="8"/>
      <c r="BQ58996" s="8"/>
      <c r="BR58996" s="8"/>
      <c r="BS58996" s="8"/>
      <c r="BT58996" s="8"/>
      <c r="BU58996" s="8"/>
    </row>
    <row r="58997" spans="68:73">
      <c r="BP58997" s="10"/>
      <c r="BQ58997" s="10"/>
      <c r="BR58997" s="10"/>
      <c r="BS58997" s="10"/>
      <c r="BT58997" s="10"/>
      <c r="BU58997" s="10"/>
    </row>
    <row r="58998" spans="68:73">
      <c r="BP58998" s="8"/>
      <c r="BQ58998" s="8"/>
      <c r="BR58998" s="8"/>
      <c r="BS58998" s="8"/>
      <c r="BT58998" s="8"/>
      <c r="BU58998" s="8"/>
    </row>
    <row r="58999" spans="68:73">
      <c r="BP58999" s="10"/>
      <c r="BQ58999" s="10"/>
      <c r="BR58999" s="10"/>
      <c r="BS58999" s="10"/>
      <c r="BT58999" s="10"/>
      <c r="BU58999" s="10"/>
    </row>
    <row r="59000" spans="68:73">
      <c r="BP59000" s="8"/>
      <c r="BQ59000" s="8"/>
      <c r="BR59000" s="8"/>
      <c r="BS59000" s="8"/>
      <c r="BT59000" s="8"/>
      <c r="BU59000" s="8"/>
    </row>
    <row r="59001" spans="68:73">
      <c r="BP59001" s="10"/>
      <c r="BQ59001" s="10"/>
      <c r="BR59001" s="10"/>
      <c r="BS59001" s="10"/>
      <c r="BT59001" s="10"/>
      <c r="BU59001" s="10"/>
    </row>
    <row r="59002" spans="68:73">
      <c r="BP59002" s="8"/>
      <c r="BQ59002" s="8"/>
      <c r="BR59002" s="8"/>
      <c r="BS59002" s="8"/>
      <c r="BT59002" s="8"/>
      <c r="BU59002" s="8"/>
    </row>
    <row r="59003" spans="68:73">
      <c r="BP59003" s="10"/>
      <c r="BQ59003" s="10"/>
      <c r="BR59003" s="10"/>
      <c r="BS59003" s="10"/>
      <c r="BT59003" s="10"/>
      <c r="BU59003" s="10"/>
    </row>
    <row r="59004" spans="68:73">
      <c r="BP59004" s="8"/>
      <c r="BQ59004" s="8"/>
      <c r="BR59004" s="8"/>
      <c r="BS59004" s="8"/>
      <c r="BT59004" s="8"/>
      <c r="BU59004" s="8"/>
    </row>
    <row r="59005" spans="68:73">
      <c r="BP59005" s="10"/>
      <c r="BQ59005" s="10"/>
      <c r="BR59005" s="10"/>
      <c r="BS59005" s="10"/>
      <c r="BT59005" s="10"/>
      <c r="BU59005" s="10"/>
    </row>
    <row r="59006" spans="68:73">
      <c r="BP59006" s="8"/>
      <c r="BQ59006" s="8"/>
      <c r="BR59006" s="8"/>
      <c r="BS59006" s="8"/>
      <c r="BT59006" s="8"/>
      <c r="BU59006" s="8"/>
    </row>
    <row r="59007" spans="68:73">
      <c r="BP59007" s="10"/>
      <c r="BQ59007" s="10"/>
      <c r="BR59007" s="10"/>
      <c r="BS59007" s="10"/>
      <c r="BT59007" s="10"/>
      <c r="BU59007" s="10"/>
    </row>
    <row r="59008" spans="68:73">
      <c r="BP59008" s="8"/>
      <c r="BQ59008" s="8"/>
      <c r="BR59008" s="8"/>
      <c r="BS59008" s="8"/>
      <c r="BT59008" s="8"/>
      <c r="BU59008" s="8"/>
    </row>
    <row r="59009" spans="68:73">
      <c r="BP59009" s="10"/>
      <c r="BQ59009" s="10"/>
      <c r="BR59009" s="10"/>
      <c r="BS59009" s="10"/>
      <c r="BT59009" s="10"/>
      <c r="BU59009" s="10"/>
    </row>
    <row r="59010" spans="68:73">
      <c r="BP59010" s="8"/>
      <c r="BQ59010" s="8"/>
      <c r="BR59010" s="8"/>
      <c r="BS59010" s="8"/>
      <c r="BT59010" s="8"/>
      <c r="BU59010" s="8"/>
    </row>
    <row r="59011" spans="68:73">
      <c r="BP59011" s="10"/>
      <c r="BQ59011" s="10"/>
      <c r="BR59011" s="10"/>
      <c r="BS59011" s="10"/>
      <c r="BT59011" s="10"/>
      <c r="BU59011" s="10"/>
    </row>
    <row r="59012" spans="68:73">
      <c r="BP59012" s="8"/>
      <c r="BQ59012" s="8"/>
      <c r="BR59012" s="8"/>
      <c r="BS59012" s="8"/>
      <c r="BT59012" s="8"/>
      <c r="BU59012" s="8"/>
    </row>
    <row r="59013" spans="68:73">
      <c r="BP59013" s="10"/>
      <c r="BQ59013" s="10"/>
      <c r="BR59013" s="10"/>
      <c r="BS59013" s="10"/>
      <c r="BT59013" s="10"/>
      <c r="BU59013" s="10"/>
    </row>
    <row r="59014" spans="68:73">
      <c r="BP59014" s="8"/>
      <c r="BQ59014" s="8"/>
      <c r="BR59014" s="8"/>
      <c r="BS59014" s="8"/>
      <c r="BT59014" s="8"/>
      <c r="BU59014" s="8"/>
    </row>
    <row r="59015" spans="68:73">
      <c r="BP59015" s="10"/>
      <c r="BQ59015" s="10"/>
      <c r="BR59015" s="10"/>
      <c r="BS59015" s="10"/>
      <c r="BT59015" s="10"/>
      <c r="BU59015" s="10"/>
    </row>
    <row r="59016" spans="68:73">
      <c r="BP59016" s="8"/>
      <c r="BQ59016" s="8"/>
      <c r="BR59016" s="8"/>
      <c r="BS59016" s="8"/>
      <c r="BT59016" s="8"/>
      <c r="BU59016" s="8"/>
    </row>
    <row r="59017" spans="68:73">
      <c r="BP59017" s="10"/>
      <c r="BQ59017" s="10"/>
      <c r="BR59017" s="10"/>
      <c r="BS59017" s="10"/>
      <c r="BT59017" s="10"/>
      <c r="BU59017" s="10"/>
    </row>
    <row r="59018" spans="68:73">
      <c r="BP59018" s="8"/>
      <c r="BQ59018" s="8"/>
      <c r="BR59018" s="8"/>
      <c r="BS59018" s="8"/>
      <c r="BT59018" s="8"/>
      <c r="BU59018" s="8"/>
    </row>
    <row r="59019" spans="68:73">
      <c r="BP59019" s="10"/>
      <c r="BQ59019" s="10"/>
      <c r="BR59019" s="10"/>
      <c r="BS59019" s="10"/>
      <c r="BT59019" s="10"/>
      <c r="BU59019" s="10"/>
    </row>
    <row r="59020" spans="68:73">
      <c r="BP59020" s="8"/>
      <c r="BQ59020" s="8"/>
      <c r="BR59020" s="8"/>
      <c r="BS59020" s="8"/>
      <c r="BT59020" s="8"/>
      <c r="BU59020" s="8"/>
    </row>
    <row r="59021" spans="68:73">
      <c r="BP59021" s="10"/>
      <c r="BQ59021" s="10"/>
      <c r="BR59021" s="10"/>
      <c r="BS59021" s="10"/>
      <c r="BT59021" s="10"/>
      <c r="BU59021" s="10"/>
    </row>
    <row r="59022" spans="68:73">
      <c r="BP59022" s="8"/>
      <c r="BQ59022" s="8"/>
      <c r="BR59022" s="8"/>
      <c r="BS59022" s="8"/>
      <c r="BT59022" s="8"/>
      <c r="BU59022" s="8"/>
    </row>
    <row r="59023" spans="68:73">
      <c r="BP59023" s="10"/>
      <c r="BQ59023" s="10"/>
      <c r="BR59023" s="10"/>
      <c r="BS59023" s="10"/>
      <c r="BT59023" s="10"/>
      <c r="BU59023" s="10"/>
    </row>
    <row r="59024" spans="68:73">
      <c r="BP59024" s="8"/>
      <c r="BQ59024" s="8"/>
      <c r="BR59024" s="8"/>
      <c r="BS59024" s="8"/>
      <c r="BT59024" s="8"/>
      <c r="BU59024" s="8"/>
    </row>
    <row r="59025" spans="68:73">
      <c r="BP59025" s="10"/>
      <c r="BQ59025" s="10"/>
      <c r="BR59025" s="10"/>
      <c r="BS59025" s="10"/>
      <c r="BT59025" s="10"/>
      <c r="BU59025" s="10"/>
    </row>
    <row r="59026" spans="68:73">
      <c r="BP59026" s="8"/>
      <c r="BQ59026" s="8"/>
      <c r="BR59026" s="8"/>
      <c r="BS59026" s="8"/>
      <c r="BT59026" s="8"/>
      <c r="BU59026" s="8"/>
    </row>
    <row r="59027" spans="68:73">
      <c r="BP59027" s="10"/>
      <c r="BQ59027" s="10"/>
      <c r="BR59027" s="10"/>
      <c r="BS59027" s="10"/>
      <c r="BT59027" s="10"/>
      <c r="BU59027" s="10"/>
    </row>
    <row r="59028" spans="68:73">
      <c r="BP59028" s="8"/>
      <c r="BQ59028" s="8"/>
      <c r="BR59028" s="8"/>
      <c r="BS59028" s="8"/>
      <c r="BT59028" s="8"/>
      <c r="BU59028" s="8"/>
    </row>
    <row r="59029" spans="68:73">
      <c r="BP59029" s="10"/>
      <c r="BQ59029" s="10"/>
      <c r="BR59029" s="10"/>
      <c r="BS59029" s="10"/>
      <c r="BT59029" s="10"/>
      <c r="BU59029" s="10"/>
    </row>
    <row r="59030" spans="68:73">
      <c r="BP59030" s="8"/>
      <c r="BQ59030" s="8"/>
      <c r="BR59030" s="8"/>
      <c r="BS59030" s="8"/>
      <c r="BT59030" s="8"/>
      <c r="BU59030" s="8"/>
    </row>
    <row r="59031" spans="68:73">
      <c r="BP59031" s="10"/>
      <c r="BQ59031" s="10"/>
      <c r="BR59031" s="10"/>
      <c r="BS59031" s="10"/>
      <c r="BT59031" s="10"/>
      <c r="BU59031" s="10"/>
    </row>
    <row r="59032" spans="68:73">
      <c r="BP59032" s="8"/>
      <c r="BQ59032" s="8"/>
      <c r="BR59032" s="8"/>
      <c r="BS59032" s="8"/>
      <c r="BT59032" s="8"/>
      <c r="BU59032" s="8"/>
    </row>
    <row r="59033" spans="68:73">
      <c r="BP59033" s="10"/>
      <c r="BQ59033" s="10"/>
      <c r="BR59033" s="10"/>
      <c r="BS59033" s="10"/>
      <c r="BT59033" s="10"/>
      <c r="BU59033" s="10"/>
    </row>
    <row r="59034" spans="68:73">
      <c r="BP59034" s="8"/>
      <c r="BQ59034" s="8"/>
      <c r="BR59034" s="8"/>
      <c r="BS59034" s="8"/>
      <c r="BT59034" s="8"/>
      <c r="BU59034" s="8"/>
    </row>
    <row r="59035" spans="68:73">
      <c r="BP59035" s="10"/>
      <c r="BQ59035" s="10"/>
      <c r="BR59035" s="10"/>
      <c r="BS59035" s="10"/>
      <c r="BT59035" s="10"/>
      <c r="BU59035" s="10"/>
    </row>
    <row r="59036" spans="68:73">
      <c r="BP59036" s="8"/>
      <c r="BQ59036" s="8"/>
      <c r="BR59036" s="8"/>
      <c r="BS59036" s="8"/>
      <c r="BT59036" s="8"/>
      <c r="BU59036" s="8"/>
    </row>
    <row r="59037" spans="68:73">
      <c r="BP59037" s="10"/>
      <c r="BQ59037" s="10"/>
      <c r="BR59037" s="10"/>
      <c r="BS59037" s="10"/>
      <c r="BT59037" s="10"/>
      <c r="BU59037" s="10"/>
    </row>
    <row r="59038" spans="68:73">
      <c r="BP59038" s="8"/>
      <c r="BQ59038" s="8"/>
      <c r="BR59038" s="8"/>
      <c r="BS59038" s="8"/>
      <c r="BT59038" s="8"/>
      <c r="BU59038" s="8"/>
    </row>
    <row r="59039" spans="68:73">
      <c r="BP59039" s="10"/>
      <c r="BQ59039" s="10"/>
      <c r="BR59039" s="10"/>
      <c r="BS59039" s="10"/>
      <c r="BT59039" s="10"/>
      <c r="BU59039" s="10"/>
    </row>
    <row r="59040" spans="68:73">
      <c r="BP59040" s="8"/>
      <c r="BQ59040" s="8"/>
      <c r="BR59040" s="8"/>
      <c r="BS59040" s="8"/>
      <c r="BT59040" s="8"/>
      <c r="BU59040" s="8"/>
    </row>
    <row r="59041" spans="68:73">
      <c r="BP59041" s="10"/>
      <c r="BQ59041" s="10"/>
      <c r="BR59041" s="10"/>
      <c r="BS59041" s="10"/>
      <c r="BT59041" s="10"/>
      <c r="BU59041" s="10"/>
    </row>
    <row r="59042" spans="68:73">
      <c r="BP59042" s="8"/>
      <c r="BQ59042" s="8"/>
      <c r="BR59042" s="8"/>
      <c r="BS59042" s="8"/>
      <c r="BT59042" s="8"/>
      <c r="BU59042" s="8"/>
    </row>
    <row r="59043" spans="68:73">
      <c r="BP59043" s="10"/>
      <c r="BQ59043" s="10"/>
      <c r="BR59043" s="10"/>
      <c r="BS59043" s="10"/>
      <c r="BT59043" s="10"/>
      <c r="BU59043" s="10"/>
    </row>
    <row r="59044" spans="68:73">
      <c r="BP59044" s="8"/>
      <c r="BQ59044" s="8"/>
      <c r="BR59044" s="8"/>
      <c r="BS59044" s="8"/>
      <c r="BT59044" s="8"/>
      <c r="BU59044" s="8"/>
    </row>
    <row r="59045" spans="68:73">
      <c r="BP59045" s="10"/>
      <c r="BQ59045" s="10"/>
      <c r="BR59045" s="10"/>
      <c r="BS59045" s="10"/>
      <c r="BT59045" s="10"/>
      <c r="BU59045" s="10"/>
    </row>
    <row r="59046" spans="68:73">
      <c r="BP59046" s="8"/>
      <c r="BQ59046" s="8"/>
      <c r="BR59046" s="8"/>
      <c r="BS59046" s="8"/>
      <c r="BT59046" s="8"/>
      <c r="BU59046" s="8"/>
    </row>
    <row r="59047" spans="68:73">
      <c r="BP59047" s="10"/>
      <c r="BQ59047" s="10"/>
      <c r="BR59047" s="10"/>
      <c r="BS59047" s="10"/>
      <c r="BT59047" s="10"/>
      <c r="BU59047" s="10"/>
    </row>
    <row r="59048" spans="68:73">
      <c r="BP59048" s="8"/>
      <c r="BQ59048" s="8"/>
      <c r="BR59048" s="8"/>
      <c r="BS59048" s="8"/>
      <c r="BT59048" s="8"/>
      <c r="BU59048" s="8"/>
    </row>
    <row r="59049" spans="68:73">
      <c r="BP59049" s="10"/>
      <c r="BQ59049" s="10"/>
      <c r="BR59049" s="10"/>
      <c r="BS59049" s="10"/>
      <c r="BT59049" s="10"/>
      <c r="BU59049" s="10"/>
    </row>
    <row r="59050" spans="68:73">
      <c r="BP59050" s="8"/>
      <c r="BQ59050" s="8"/>
      <c r="BR59050" s="8"/>
      <c r="BS59050" s="8"/>
      <c r="BT59050" s="8"/>
      <c r="BU59050" s="8"/>
    </row>
    <row r="59051" spans="68:73">
      <c r="BP59051" s="10"/>
      <c r="BQ59051" s="10"/>
      <c r="BR59051" s="10"/>
      <c r="BS59051" s="10"/>
      <c r="BT59051" s="10"/>
      <c r="BU59051" s="10"/>
    </row>
    <row r="59052" spans="68:73">
      <c r="BP59052" s="8"/>
      <c r="BQ59052" s="8"/>
      <c r="BR59052" s="8"/>
      <c r="BS59052" s="8"/>
      <c r="BT59052" s="8"/>
      <c r="BU59052" s="8"/>
    </row>
    <row r="59053" spans="68:73">
      <c r="BP59053" s="10"/>
      <c r="BQ59053" s="10"/>
      <c r="BR59053" s="10"/>
      <c r="BS59053" s="10"/>
      <c r="BT59053" s="10"/>
      <c r="BU59053" s="10"/>
    </row>
    <row r="59054" spans="68:73">
      <c r="BP59054" s="8"/>
      <c r="BQ59054" s="8"/>
      <c r="BR59054" s="8"/>
      <c r="BS59054" s="8"/>
      <c r="BT59054" s="8"/>
      <c r="BU59054" s="8"/>
    </row>
    <row r="59055" spans="68:73">
      <c r="BP59055" s="10"/>
      <c r="BQ59055" s="10"/>
      <c r="BR59055" s="10"/>
      <c r="BS59055" s="10"/>
      <c r="BT59055" s="10"/>
      <c r="BU59055" s="10"/>
    </row>
    <row r="59056" spans="68:73">
      <c r="BP59056" s="8"/>
      <c r="BQ59056" s="8"/>
      <c r="BR59056" s="8"/>
      <c r="BS59056" s="8"/>
      <c r="BT59056" s="8"/>
      <c r="BU59056" s="8"/>
    </row>
    <row r="59057" spans="68:73">
      <c r="BP59057" s="10"/>
      <c r="BQ59057" s="10"/>
      <c r="BR59057" s="10"/>
      <c r="BS59057" s="10"/>
      <c r="BT59057" s="10"/>
      <c r="BU59057" s="10"/>
    </row>
    <row r="59058" spans="68:73">
      <c r="BP59058" s="8"/>
      <c r="BQ59058" s="8"/>
      <c r="BR59058" s="8"/>
      <c r="BS59058" s="8"/>
      <c r="BT59058" s="8"/>
      <c r="BU59058" s="8"/>
    </row>
    <row r="59059" spans="68:73">
      <c r="BP59059" s="10"/>
      <c r="BQ59059" s="10"/>
      <c r="BR59059" s="10"/>
      <c r="BS59059" s="10"/>
      <c r="BT59059" s="10"/>
      <c r="BU59059" s="10"/>
    </row>
    <row r="59060" spans="68:73">
      <c r="BP59060" s="8"/>
      <c r="BQ59060" s="8"/>
      <c r="BR59060" s="8"/>
      <c r="BS59060" s="8"/>
      <c r="BT59060" s="8"/>
      <c r="BU59060" s="8"/>
    </row>
    <row r="59061" spans="68:73">
      <c r="BP59061" s="10"/>
      <c r="BQ59061" s="10"/>
      <c r="BR59061" s="10"/>
      <c r="BS59061" s="10"/>
      <c r="BT59061" s="10"/>
      <c r="BU59061" s="10"/>
    </row>
    <row r="59062" spans="68:73">
      <c r="BP59062" s="8"/>
      <c r="BQ59062" s="8"/>
      <c r="BR59062" s="8"/>
      <c r="BS59062" s="8"/>
      <c r="BT59062" s="8"/>
      <c r="BU59062" s="8"/>
    </row>
    <row r="59063" spans="68:73">
      <c r="BP59063" s="10"/>
      <c r="BQ59063" s="10"/>
      <c r="BR59063" s="10"/>
      <c r="BS59063" s="10"/>
      <c r="BT59063" s="10"/>
      <c r="BU59063" s="10"/>
    </row>
    <row r="59064" spans="68:73">
      <c r="BP59064" s="8"/>
      <c r="BQ59064" s="8"/>
      <c r="BR59064" s="8"/>
      <c r="BS59064" s="8"/>
      <c r="BT59064" s="8"/>
      <c r="BU59064" s="8"/>
    </row>
    <row r="59065" spans="68:73">
      <c r="BP59065" s="10"/>
      <c r="BQ59065" s="10"/>
      <c r="BR59065" s="10"/>
      <c r="BS59065" s="10"/>
      <c r="BT59065" s="10"/>
      <c r="BU59065" s="10"/>
    </row>
    <row r="59066" spans="68:73">
      <c r="BP59066" s="8"/>
      <c r="BQ59066" s="8"/>
      <c r="BR59066" s="8"/>
      <c r="BS59066" s="8"/>
      <c r="BT59066" s="8"/>
      <c r="BU59066" s="8"/>
    </row>
    <row r="59067" spans="68:73">
      <c r="BP59067" s="10"/>
      <c r="BQ59067" s="10"/>
      <c r="BR59067" s="10"/>
      <c r="BS59067" s="10"/>
      <c r="BT59067" s="10"/>
      <c r="BU59067" s="10"/>
    </row>
    <row r="59068" spans="68:73">
      <c r="BP59068" s="8"/>
      <c r="BQ59068" s="8"/>
      <c r="BR59068" s="8"/>
      <c r="BS59068" s="8"/>
      <c r="BT59068" s="8"/>
      <c r="BU59068" s="8"/>
    </row>
    <row r="59069" spans="68:73">
      <c r="BP59069" s="10"/>
      <c r="BQ59069" s="10"/>
      <c r="BR59069" s="10"/>
      <c r="BS59069" s="10"/>
      <c r="BT59069" s="10"/>
      <c r="BU59069" s="10"/>
    </row>
    <row r="59070" spans="68:73">
      <c r="BP59070" s="8"/>
      <c r="BQ59070" s="8"/>
      <c r="BR59070" s="8"/>
      <c r="BS59070" s="8"/>
      <c r="BT59070" s="8"/>
      <c r="BU59070" s="8"/>
    </row>
    <row r="59071" spans="68:73">
      <c r="BP59071" s="10"/>
      <c r="BQ59071" s="10"/>
      <c r="BR59071" s="10"/>
      <c r="BS59071" s="10"/>
      <c r="BT59071" s="10"/>
      <c r="BU59071" s="10"/>
    </row>
    <row r="59072" spans="68:73">
      <c r="BP59072" s="8"/>
      <c r="BQ59072" s="8"/>
      <c r="BR59072" s="8"/>
      <c r="BS59072" s="8"/>
      <c r="BT59072" s="8"/>
      <c r="BU59072" s="8"/>
    </row>
    <row r="59073" spans="68:73">
      <c r="BP59073" s="10"/>
      <c r="BQ59073" s="10"/>
      <c r="BR59073" s="10"/>
      <c r="BS59073" s="10"/>
      <c r="BT59073" s="10"/>
      <c r="BU59073" s="10"/>
    </row>
    <row r="59074" spans="68:73">
      <c r="BP59074" s="8"/>
      <c r="BQ59074" s="8"/>
      <c r="BR59074" s="8"/>
      <c r="BS59074" s="8"/>
      <c r="BT59074" s="8"/>
      <c r="BU59074" s="8"/>
    </row>
    <row r="59075" spans="68:73">
      <c r="BP59075" s="10"/>
      <c r="BQ59075" s="10"/>
      <c r="BR59075" s="10"/>
      <c r="BS59075" s="10"/>
      <c r="BT59075" s="10"/>
      <c r="BU59075" s="10"/>
    </row>
    <row r="59076" spans="68:73">
      <c r="BP59076" s="8"/>
      <c r="BQ59076" s="8"/>
      <c r="BR59076" s="8"/>
      <c r="BS59076" s="8"/>
      <c r="BT59076" s="8"/>
      <c r="BU59076" s="8"/>
    </row>
    <row r="59077" spans="68:73">
      <c r="BP59077" s="10"/>
      <c r="BQ59077" s="10"/>
      <c r="BR59077" s="10"/>
      <c r="BS59077" s="10"/>
      <c r="BT59077" s="10"/>
      <c r="BU59077" s="10"/>
    </row>
    <row r="59078" spans="68:73">
      <c r="BP59078" s="8"/>
      <c r="BQ59078" s="8"/>
      <c r="BR59078" s="8"/>
      <c r="BS59078" s="8"/>
      <c r="BT59078" s="8"/>
      <c r="BU59078" s="8"/>
    </row>
    <row r="59079" spans="68:73">
      <c r="BP59079" s="10"/>
      <c r="BQ59079" s="10"/>
      <c r="BR59079" s="10"/>
      <c r="BS59079" s="10"/>
      <c r="BT59079" s="10"/>
      <c r="BU59079" s="10"/>
    </row>
    <row r="59080" spans="68:73">
      <c r="BP59080" s="8"/>
      <c r="BQ59080" s="8"/>
      <c r="BR59080" s="8"/>
      <c r="BS59080" s="8"/>
      <c r="BT59080" s="8"/>
      <c r="BU59080" s="8"/>
    </row>
    <row r="59081" spans="68:73">
      <c r="BP59081" s="10"/>
      <c r="BQ59081" s="10"/>
      <c r="BR59081" s="10"/>
      <c r="BS59081" s="10"/>
      <c r="BT59081" s="10"/>
      <c r="BU59081" s="10"/>
    </row>
    <row r="59082" spans="68:73">
      <c r="BP59082" s="8"/>
      <c r="BQ59082" s="8"/>
      <c r="BR59082" s="8"/>
      <c r="BS59082" s="8"/>
      <c r="BT59082" s="8"/>
      <c r="BU59082" s="8"/>
    </row>
    <row r="59083" spans="68:73">
      <c r="BP59083" s="10"/>
      <c r="BQ59083" s="10"/>
      <c r="BR59083" s="10"/>
      <c r="BS59083" s="10"/>
      <c r="BT59083" s="10"/>
      <c r="BU59083" s="10"/>
    </row>
    <row r="59084" spans="68:73">
      <c r="BP59084" s="8"/>
      <c r="BQ59084" s="8"/>
      <c r="BR59084" s="8"/>
      <c r="BS59084" s="8"/>
      <c r="BT59084" s="8"/>
      <c r="BU59084" s="8"/>
    </row>
    <row r="59085" spans="68:73">
      <c r="BP59085" s="10"/>
      <c r="BQ59085" s="10"/>
      <c r="BR59085" s="10"/>
      <c r="BS59085" s="10"/>
      <c r="BT59085" s="10"/>
      <c r="BU59085" s="10"/>
    </row>
    <row r="59086" spans="68:73">
      <c r="BP59086" s="8"/>
      <c r="BQ59086" s="8"/>
      <c r="BR59086" s="8"/>
      <c r="BS59086" s="8"/>
      <c r="BT59086" s="8"/>
      <c r="BU59086" s="8"/>
    </row>
    <row r="59087" spans="68:73">
      <c r="BP59087" s="10"/>
      <c r="BQ59087" s="10"/>
      <c r="BR59087" s="10"/>
      <c r="BS59087" s="10"/>
      <c r="BT59087" s="10"/>
      <c r="BU59087" s="10"/>
    </row>
    <row r="59088" spans="68:73">
      <c r="BP59088" s="8"/>
      <c r="BQ59088" s="8"/>
      <c r="BR59088" s="8"/>
      <c r="BS59088" s="8"/>
      <c r="BT59088" s="8"/>
      <c r="BU59088" s="8"/>
    </row>
    <row r="59089" spans="68:73">
      <c r="BP59089" s="10"/>
      <c r="BQ59089" s="10"/>
      <c r="BR59089" s="10"/>
      <c r="BS59089" s="10"/>
      <c r="BT59089" s="10"/>
      <c r="BU59089" s="10"/>
    </row>
    <row r="59090" spans="68:73">
      <c r="BP59090" s="8"/>
      <c r="BQ59090" s="8"/>
      <c r="BR59090" s="8"/>
      <c r="BS59090" s="8"/>
      <c r="BT59090" s="8"/>
      <c r="BU59090" s="8"/>
    </row>
    <row r="59091" spans="68:73">
      <c r="BP59091" s="10"/>
      <c r="BQ59091" s="10"/>
      <c r="BR59091" s="10"/>
      <c r="BS59091" s="10"/>
      <c r="BT59091" s="10"/>
      <c r="BU59091" s="10"/>
    </row>
    <row r="59092" spans="68:73">
      <c r="BP59092" s="8"/>
      <c r="BQ59092" s="8"/>
      <c r="BR59092" s="8"/>
      <c r="BS59092" s="8"/>
      <c r="BT59092" s="8"/>
      <c r="BU59092" s="8"/>
    </row>
    <row r="59093" spans="68:73">
      <c r="BP59093" s="10"/>
      <c r="BQ59093" s="10"/>
      <c r="BR59093" s="10"/>
      <c r="BS59093" s="10"/>
      <c r="BT59093" s="10"/>
      <c r="BU59093" s="10"/>
    </row>
    <row r="59094" spans="68:73">
      <c r="BP59094" s="8"/>
      <c r="BQ59094" s="8"/>
      <c r="BR59094" s="8"/>
      <c r="BS59094" s="8"/>
      <c r="BT59094" s="8"/>
      <c r="BU59094" s="8"/>
    </row>
    <row r="59095" spans="68:73">
      <c r="BP59095" s="10"/>
      <c r="BQ59095" s="10"/>
      <c r="BR59095" s="10"/>
      <c r="BS59095" s="10"/>
      <c r="BT59095" s="10"/>
      <c r="BU59095" s="10"/>
    </row>
    <row r="59096" spans="68:73">
      <c r="BP59096" s="8"/>
      <c r="BQ59096" s="8"/>
      <c r="BR59096" s="8"/>
      <c r="BS59096" s="8"/>
      <c r="BT59096" s="8"/>
      <c r="BU59096" s="8"/>
    </row>
    <row r="59097" spans="68:73">
      <c r="BP59097" s="10"/>
      <c r="BQ59097" s="10"/>
      <c r="BR59097" s="10"/>
      <c r="BS59097" s="10"/>
      <c r="BT59097" s="10"/>
      <c r="BU59097" s="10"/>
    </row>
    <row r="59098" spans="68:73">
      <c r="BP59098" s="8"/>
      <c r="BQ59098" s="8"/>
      <c r="BR59098" s="8"/>
      <c r="BS59098" s="8"/>
      <c r="BT59098" s="8"/>
      <c r="BU59098" s="8"/>
    </row>
    <row r="59099" spans="68:73">
      <c r="BP59099" s="10"/>
      <c r="BQ59099" s="10"/>
      <c r="BR59099" s="10"/>
      <c r="BS59099" s="10"/>
      <c r="BT59099" s="10"/>
      <c r="BU59099" s="10"/>
    </row>
    <row r="59100" spans="68:73">
      <c r="BP59100" s="8"/>
      <c r="BQ59100" s="8"/>
      <c r="BR59100" s="8"/>
      <c r="BS59100" s="8"/>
      <c r="BT59100" s="8"/>
      <c r="BU59100" s="8"/>
    </row>
    <row r="59101" spans="68:73">
      <c r="BP59101" s="10"/>
      <c r="BQ59101" s="10"/>
      <c r="BR59101" s="10"/>
      <c r="BS59101" s="10"/>
      <c r="BT59101" s="10"/>
      <c r="BU59101" s="10"/>
    </row>
    <row r="59102" spans="68:73">
      <c r="BP59102" s="8"/>
      <c r="BQ59102" s="8"/>
      <c r="BR59102" s="8"/>
      <c r="BS59102" s="8"/>
      <c r="BT59102" s="8"/>
      <c r="BU59102" s="8"/>
    </row>
    <row r="59103" spans="68:73">
      <c r="BP59103" s="10"/>
      <c r="BQ59103" s="10"/>
      <c r="BR59103" s="10"/>
      <c r="BS59103" s="10"/>
      <c r="BT59103" s="10"/>
      <c r="BU59103" s="10"/>
    </row>
    <row r="59104" spans="68:73">
      <c r="BP59104" s="8"/>
      <c r="BQ59104" s="8"/>
      <c r="BR59104" s="8"/>
      <c r="BS59104" s="8"/>
      <c r="BT59104" s="8"/>
      <c r="BU59104" s="8"/>
    </row>
    <row r="59105" spans="68:73">
      <c r="BP59105" s="10"/>
      <c r="BQ59105" s="10"/>
      <c r="BR59105" s="10"/>
      <c r="BS59105" s="10"/>
      <c r="BT59105" s="10"/>
      <c r="BU59105" s="10"/>
    </row>
    <row r="59106" spans="68:73">
      <c r="BP59106" s="8"/>
      <c r="BQ59106" s="8"/>
      <c r="BR59106" s="8"/>
      <c r="BS59106" s="8"/>
      <c r="BT59106" s="8"/>
      <c r="BU59106" s="8"/>
    </row>
    <row r="59107" spans="68:73">
      <c r="BP59107" s="10"/>
      <c r="BQ59107" s="10"/>
      <c r="BR59107" s="10"/>
      <c r="BS59107" s="10"/>
      <c r="BT59107" s="10"/>
      <c r="BU59107" s="10"/>
    </row>
    <row r="59108" spans="68:73">
      <c r="BP59108" s="8"/>
      <c r="BQ59108" s="8"/>
      <c r="BR59108" s="8"/>
      <c r="BS59108" s="8"/>
      <c r="BT59108" s="8"/>
      <c r="BU59108" s="8"/>
    </row>
    <row r="59109" spans="68:73">
      <c r="BP59109" s="10"/>
      <c r="BQ59109" s="10"/>
      <c r="BR59109" s="10"/>
      <c r="BS59109" s="10"/>
      <c r="BT59109" s="10"/>
      <c r="BU59109" s="10"/>
    </row>
    <row r="59110" spans="68:73">
      <c r="BP59110" s="8"/>
      <c r="BQ59110" s="8"/>
      <c r="BR59110" s="8"/>
      <c r="BS59110" s="8"/>
      <c r="BT59110" s="8"/>
      <c r="BU59110" s="8"/>
    </row>
    <row r="59111" spans="68:73">
      <c r="BP59111" s="10"/>
      <c r="BQ59111" s="10"/>
      <c r="BR59111" s="10"/>
      <c r="BS59111" s="10"/>
      <c r="BT59111" s="10"/>
      <c r="BU59111" s="10"/>
    </row>
    <row r="59112" spans="68:73">
      <c r="BP59112" s="8"/>
      <c r="BQ59112" s="8"/>
      <c r="BR59112" s="8"/>
      <c r="BS59112" s="8"/>
      <c r="BT59112" s="8"/>
      <c r="BU59112" s="8"/>
    </row>
    <row r="59113" spans="68:73">
      <c r="BP59113" s="10"/>
      <c r="BQ59113" s="10"/>
      <c r="BR59113" s="10"/>
      <c r="BS59113" s="10"/>
      <c r="BT59113" s="10"/>
      <c r="BU59113" s="10"/>
    </row>
    <row r="59114" spans="68:73">
      <c r="BP59114" s="8"/>
      <c r="BQ59114" s="8"/>
      <c r="BR59114" s="8"/>
      <c r="BS59114" s="8"/>
      <c r="BT59114" s="8"/>
      <c r="BU59114" s="8"/>
    </row>
    <row r="59115" spans="68:73">
      <c r="BP59115" s="10"/>
      <c r="BQ59115" s="10"/>
      <c r="BR59115" s="10"/>
      <c r="BS59115" s="10"/>
      <c r="BT59115" s="10"/>
      <c r="BU59115" s="10"/>
    </row>
    <row r="59116" spans="68:73">
      <c r="BP59116" s="8"/>
      <c r="BQ59116" s="8"/>
      <c r="BR59116" s="8"/>
      <c r="BS59116" s="8"/>
      <c r="BT59116" s="8"/>
      <c r="BU59116" s="8"/>
    </row>
    <row r="59117" spans="68:73">
      <c r="BP59117" s="10"/>
      <c r="BQ59117" s="10"/>
      <c r="BR59117" s="10"/>
      <c r="BS59117" s="10"/>
      <c r="BT59117" s="10"/>
      <c r="BU59117" s="10"/>
    </row>
    <row r="59118" spans="68:73">
      <c r="BP59118" s="8"/>
      <c r="BQ59118" s="8"/>
      <c r="BR59118" s="8"/>
      <c r="BS59118" s="8"/>
      <c r="BT59118" s="8"/>
      <c r="BU59118" s="8"/>
    </row>
    <row r="59119" spans="68:73">
      <c r="BP59119" s="10"/>
      <c r="BQ59119" s="10"/>
      <c r="BR59119" s="10"/>
      <c r="BS59119" s="10"/>
      <c r="BT59119" s="10"/>
      <c r="BU59119" s="10"/>
    </row>
    <row r="59120" spans="68:73">
      <c r="BP59120" s="8"/>
      <c r="BQ59120" s="8"/>
      <c r="BR59120" s="8"/>
      <c r="BS59120" s="8"/>
      <c r="BT59120" s="8"/>
      <c r="BU59120" s="8"/>
    </row>
    <row r="59121" spans="68:73">
      <c r="BP59121" s="10"/>
      <c r="BQ59121" s="10"/>
      <c r="BR59121" s="10"/>
      <c r="BS59121" s="10"/>
      <c r="BT59121" s="10"/>
      <c r="BU59121" s="10"/>
    </row>
    <row r="59122" spans="68:73">
      <c r="BP59122" s="8"/>
      <c r="BQ59122" s="8"/>
      <c r="BR59122" s="8"/>
      <c r="BS59122" s="8"/>
      <c r="BT59122" s="8"/>
      <c r="BU59122" s="8"/>
    </row>
    <row r="59123" spans="68:73">
      <c r="BP59123" s="10"/>
      <c r="BQ59123" s="10"/>
      <c r="BR59123" s="10"/>
      <c r="BS59123" s="10"/>
      <c r="BT59123" s="10"/>
      <c r="BU59123" s="10"/>
    </row>
    <row r="59124" spans="68:73">
      <c r="BP59124" s="8"/>
      <c r="BQ59124" s="8"/>
      <c r="BR59124" s="8"/>
      <c r="BS59124" s="8"/>
      <c r="BT59124" s="8"/>
      <c r="BU59124" s="8"/>
    </row>
    <row r="59125" spans="68:73">
      <c r="BP59125" s="10"/>
      <c r="BQ59125" s="10"/>
      <c r="BR59125" s="10"/>
      <c r="BS59125" s="10"/>
      <c r="BT59125" s="10"/>
      <c r="BU59125" s="10"/>
    </row>
    <row r="59126" spans="68:73">
      <c r="BP59126" s="8"/>
      <c r="BQ59126" s="8"/>
      <c r="BR59126" s="8"/>
      <c r="BS59126" s="8"/>
      <c r="BT59126" s="8"/>
      <c r="BU59126" s="8"/>
    </row>
    <row r="59127" spans="68:73">
      <c r="BP59127" s="10"/>
      <c r="BQ59127" s="10"/>
      <c r="BR59127" s="10"/>
      <c r="BS59127" s="10"/>
      <c r="BT59127" s="10"/>
      <c r="BU59127" s="10"/>
    </row>
    <row r="59128" spans="68:73">
      <c r="BP59128" s="8"/>
      <c r="BQ59128" s="8"/>
      <c r="BR59128" s="8"/>
      <c r="BS59128" s="8"/>
      <c r="BT59128" s="8"/>
      <c r="BU59128" s="8"/>
    </row>
    <row r="59129" spans="68:73">
      <c r="BP59129" s="10"/>
      <c r="BQ59129" s="10"/>
      <c r="BR59129" s="10"/>
      <c r="BS59129" s="10"/>
      <c r="BT59129" s="10"/>
      <c r="BU59129" s="10"/>
    </row>
    <row r="59130" spans="68:73">
      <c r="BP59130" s="8"/>
      <c r="BQ59130" s="8"/>
      <c r="BR59130" s="8"/>
      <c r="BS59130" s="8"/>
      <c r="BT59130" s="8"/>
      <c r="BU59130" s="8"/>
    </row>
    <row r="59131" spans="68:73">
      <c r="BP59131" s="10"/>
      <c r="BQ59131" s="10"/>
      <c r="BR59131" s="10"/>
      <c r="BS59131" s="10"/>
      <c r="BT59131" s="10"/>
      <c r="BU59131" s="10"/>
    </row>
    <row r="59132" spans="68:73">
      <c r="BP59132" s="8"/>
      <c r="BQ59132" s="8"/>
      <c r="BR59132" s="8"/>
      <c r="BS59132" s="8"/>
      <c r="BT59132" s="8"/>
      <c r="BU59132" s="8"/>
    </row>
    <row r="59133" spans="68:73">
      <c r="BP59133" s="10"/>
      <c r="BQ59133" s="10"/>
      <c r="BR59133" s="10"/>
      <c r="BS59133" s="10"/>
      <c r="BT59133" s="10"/>
      <c r="BU59133" s="10"/>
    </row>
    <row r="59134" spans="68:73">
      <c r="BP59134" s="8"/>
      <c r="BQ59134" s="8"/>
      <c r="BR59134" s="8"/>
      <c r="BS59134" s="8"/>
      <c r="BT59134" s="8"/>
      <c r="BU59134" s="8"/>
    </row>
    <row r="59135" spans="68:73">
      <c r="BP59135" s="10"/>
      <c r="BQ59135" s="10"/>
      <c r="BR59135" s="10"/>
      <c r="BS59135" s="10"/>
      <c r="BT59135" s="10"/>
      <c r="BU59135" s="10"/>
    </row>
    <row r="59136" spans="68:73">
      <c r="BP59136" s="8"/>
      <c r="BQ59136" s="8"/>
      <c r="BR59136" s="8"/>
      <c r="BS59136" s="8"/>
      <c r="BT59136" s="8"/>
      <c r="BU59136" s="8"/>
    </row>
    <row r="59137" spans="68:73">
      <c r="BP59137" s="10"/>
      <c r="BQ59137" s="10"/>
      <c r="BR59137" s="10"/>
      <c r="BS59137" s="10"/>
      <c r="BT59137" s="10"/>
      <c r="BU59137" s="10"/>
    </row>
    <row r="59138" spans="68:73">
      <c r="BP59138" s="8"/>
      <c r="BQ59138" s="8"/>
      <c r="BR59138" s="8"/>
      <c r="BS59138" s="8"/>
      <c r="BT59138" s="8"/>
      <c r="BU59138" s="8"/>
    </row>
    <row r="59139" spans="68:73">
      <c r="BP59139" s="10"/>
      <c r="BQ59139" s="10"/>
      <c r="BR59139" s="10"/>
      <c r="BS59139" s="10"/>
      <c r="BT59139" s="10"/>
      <c r="BU59139" s="10"/>
    </row>
    <row r="59140" spans="68:73">
      <c r="BP59140" s="8"/>
      <c r="BQ59140" s="8"/>
      <c r="BR59140" s="8"/>
      <c r="BS59140" s="8"/>
      <c r="BT59140" s="8"/>
      <c r="BU59140" s="8"/>
    </row>
    <row r="59141" spans="68:73">
      <c r="BP59141" s="10"/>
      <c r="BQ59141" s="10"/>
      <c r="BR59141" s="10"/>
      <c r="BS59141" s="10"/>
      <c r="BT59141" s="10"/>
      <c r="BU59141" s="10"/>
    </row>
    <row r="59142" spans="68:73">
      <c r="BP59142" s="8"/>
      <c r="BQ59142" s="8"/>
      <c r="BR59142" s="8"/>
      <c r="BS59142" s="8"/>
      <c r="BT59142" s="8"/>
      <c r="BU59142" s="8"/>
    </row>
    <row r="59143" spans="68:73">
      <c r="BP59143" s="10"/>
      <c r="BQ59143" s="10"/>
      <c r="BR59143" s="10"/>
      <c r="BS59143" s="10"/>
      <c r="BT59143" s="10"/>
      <c r="BU59143" s="10"/>
    </row>
    <row r="59144" spans="68:73">
      <c r="BP59144" s="8"/>
      <c r="BQ59144" s="8"/>
      <c r="BR59144" s="8"/>
      <c r="BS59144" s="8"/>
      <c r="BT59144" s="8"/>
      <c r="BU59144" s="8"/>
    </row>
    <row r="59145" spans="68:73">
      <c r="BP59145" s="10"/>
      <c r="BQ59145" s="10"/>
      <c r="BR59145" s="10"/>
      <c r="BS59145" s="10"/>
      <c r="BT59145" s="10"/>
      <c r="BU59145" s="10"/>
    </row>
    <row r="59146" spans="68:73">
      <c r="BP59146" s="8"/>
      <c r="BQ59146" s="8"/>
      <c r="BR59146" s="8"/>
      <c r="BS59146" s="8"/>
      <c r="BT59146" s="8"/>
      <c r="BU59146" s="8"/>
    </row>
    <row r="59147" spans="68:73">
      <c r="BP59147" s="10"/>
      <c r="BQ59147" s="10"/>
      <c r="BR59147" s="10"/>
      <c r="BS59147" s="10"/>
      <c r="BT59147" s="10"/>
      <c r="BU59147" s="10"/>
    </row>
    <row r="59148" spans="68:73">
      <c r="BP59148" s="8"/>
      <c r="BQ59148" s="8"/>
      <c r="BR59148" s="8"/>
      <c r="BS59148" s="8"/>
      <c r="BT59148" s="8"/>
      <c r="BU59148" s="8"/>
    </row>
    <row r="59149" spans="68:73">
      <c r="BP59149" s="10"/>
      <c r="BQ59149" s="10"/>
      <c r="BR59149" s="10"/>
      <c r="BS59149" s="10"/>
      <c r="BT59149" s="10"/>
      <c r="BU59149" s="10"/>
    </row>
    <row r="59150" spans="68:73">
      <c r="BP59150" s="8"/>
      <c r="BQ59150" s="8"/>
      <c r="BR59150" s="8"/>
      <c r="BS59150" s="8"/>
      <c r="BT59150" s="8"/>
      <c r="BU59150" s="8"/>
    </row>
    <row r="59151" spans="68:73">
      <c r="BP59151" s="10"/>
      <c r="BQ59151" s="10"/>
      <c r="BR59151" s="10"/>
      <c r="BS59151" s="10"/>
      <c r="BT59151" s="10"/>
      <c r="BU59151" s="10"/>
    </row>
    <row r="59152" spans="68:73">
      <c r="BP59152" s="8"/>
      <c r="BQ59152" s="8"/>
      <c r="BR59152" s="8"/>
      <c r="BS59152" s="8"/>
      <c r="BT59152" s="8"/>
      <c r="BU59152" s="8"/>
    </row>
    <row r="59153" spans="68:73">
      <c r="BP59153" s="10"/>
      <c r="BQ59153" s="10"/>
      <c r="BR59153" s="10"/>
      <c r="BS59153" s="10"/>
      <c r="BT59153" s="10"/>
      <c r="BU59153" s="10"/>
    </row>
    <row r="59154" spans="68:73">
      <c r="BP59154" s="8"/>
      <c r="BQ59154" s="8"/>
      <c r="BR59154" s="8"/>
      <c r="BS59154" s="8"/>
      <c r="BT59154" s="8"/>
      <c r="BU59154" s="8"/>
    </row>
    <row r="59155" spans="68:73">
      <c r="BP59155" s="10"/>
      <c r="BQ59155" s="10"/>
      <c r="BR59155" s="10"/>
      <c r="BS59155" s="10"/>
      <c r="BT59155" s="10"/>
      <c r="BU59155" s="10"/>
    </row>
    <row r="59156" spans="68:73">
      <c r="BP59156" s="8"/>
      <c r="BQ59156" s="8"/>
      <c r="BR59156" s="8"/>
      <c r="BS59156" s="8"/>
      <c r="BT59156" s="8"/>
      <c r="BU59156" s="8"/>
    </row>
    <row r="59157" spans="68:73">
      <c r="BP59157" s="10"/>
      <c r="BQ59157" s="10"/>
      <c r="BR59157" s="10"/>
      <c r="BS59157" s="10"/>
      <c r="BT59157" s="10"/>
      <c r="BU59157" s="10"/>
    </row>
    <row r="59158" spans="68:73">
      <c r="BP59158" s="8"/>
      <c r="BQ59158" s="8"/>
      <c r="BR59158" s="8"/>
      <c r="BS59158" s="8"/>
      <c r="BT59158" s="8"/>
      <c r="BU59158" s="8"/>
    </row>
    <row r="59159" spans="68:73">
      <c r="BP59159" s="10"/>
      <c r="BQ59159" s="10"/>
      <c r="BR59159" s="10"/>
      <c r="BS59159" s="10"/>
      <c r="BT59159" s="10"/>
      <c r="BU59159" s="10"/>
    </row>
    <row r="59160" spans="68:73">
      <c r="BP59160" s="8"/>
      <c r="BQ59160" s="8"/>
      <c r="BR59160" s="8"/>
      <c r="BS59160" s="8"/>
      <c r="BT59160" s="8"/>
      <c r="BU59160" s="8"/>
    </row>
    <row r="59161" spans="68:73">
      <c r="BP59161" s="10"/>
      <c r="BQ59161" s="10"/>
      <c r="BR59161" s="10"/>
      <c r="BS59161" s="10"/>
      <c r="BT59161" s="10"/>
      <c r="BU59161" s="10"/>
    </row>
    <row r="59162" spans="68:73">
      <c r="BP59162" s="8"/>
      <c r="BQ59162" s="8"/>
      <c r="BR59162" s="8"/>
      <c r="BS59162" s="8"/>
      <c r="BT59162" s="8"/>
      <c r="BU59162" s="8"/>
    </row>
    <row r="59163" spans="68:73">
      <c r="BP59163" s="10"/>
      <c r="BQ59163" s="10"/>
      <c r="BR59163" s="10"/>
      <c r="BS59163" s="10"/>
      <c r="BT59163" s="10"/>
      <c r="BU59163" s="10"/>
    </row>
    <row r="59164" spans="68:73">
      <c r="BP59164" s="8"/>
      <c r="BQ59164" s="8"/>
      <c r="BR59164" s="8"/>
      <c r="BS59164" s="8"/>
      <c r="BT59164" s="8"/>
      <c r="BU59164" s="8"/>
    </row>
    <row r="59165" spans="68:73">
      <c r="BP59165" s="10"/>
      <c r="BQ59165" s="10"/>
      <c r="BR59165" s="10"/>
      <c r="BS59165" s="10"/>
      <c r="BT59165" s="10"/>
      <c r="BU59165" s="10"/>
    </row>
    <row r="59166" spans="68:73">
      <c r="BP59166" s="8"/>
      <c r="BQ59166" s="8"/>
      <c r="BR59166" s="8"/>
      <c r="BS59166" s="8"/>
      <c r="BT59166" s="8"/>
      <c r="BU59166" s="8"/>
    </row>
    <row r="59167" spans="68:73">
      <c r="BP59167" s="10"/>
      <c r="BQ59167" s="10"/>
      <c r="BR59167" s="10"/>
      <c r="BS59167" s="10"/>
      <c r="BT59167" s="10"/>
      <c r="BU59167" s="10"/>
    </row>
    <row r="59168" spans="68:73">
      <c r="BP59168" s="8"/>
      <c r="BQ59168" s="8"/>
      <c r="BR59168" s="8"/>
      <c r="BS59168" s="8"/>
      <c r="BT59168" s="8"/>
      <c r="BU59168" s="8"/>
    </row>
    <row r="59169" spans="68:73">
      <c r="BP59169" s="10"/>
      <c r="BQ59169" s="10"/>
      <c r="BR59169" s="10"/>
      <c r="BS59169" s="10"/>
      <c r="BT59169" s="10"/>
      <c r="BU59169" s="10"/>
    </row>
    <row r="59170" spans="68:73">
      <c r="BP59170" s="8"/>
      <c r="BQ59170" s="8"/>
      <c r="BR59170" s="8"/>
      <c r="BS59170" s="8"/>
      <c r="BT59170" s="8"/>
      <c r="BU59170" s="8"/>
    </row>
    <row r="59171" spans="68:73">
      <c r="BP59171" s="10"/>
      <c r="BQ59171" s="10"/>
      <c r="BR59171" s="10"/>
      <c r="BS59171" s="10"/>
      <c r="BT59171" s="10"/>
      <c r="BU59171" s="10"/>
    </row>
    <row r="59172" spans="68:73">
      <c r="BP59172" s="8"/>
      <c r="BQ59172" s="8"/>
      <c r="BR59172" s="8"/>
      <c r="BS59172" s="8"/>
      <c r="BT59172" s="8"/>
      <c r="BU59172" s="8"/>
    </row>
    <row r="59173" spans="68:73">
      <c r="BP59173" s="10"/>
      <c r="BQ59173" s="10"/>
      <c r="BR59173" s="10"/>
      <c r="BS59173" s="10"/>
      <c r="BT59173" s="10"/>
      <c r="BU59173" s="10"/>
    </row>
    <row r="59174" spans="68:73">
      <c r="BP59174" s="8"/>
      <c r="BQ59174" s="8"/>
      <c r="BR59174" s="8"/>
      <c r="BS59174" s="8"/>
      <c r="BT59174" s="8"/>
      <c r="BU59174" s="8"/>
    </row>
    <row r="59175" spans="68:73">
      <c r="BP59175" s="10"/>
      <c r="BQ59175" s="10"/>
      <c r="BR59175" s="10"/>
      <c r="BS59175" s="10"/>
      <c r="BT59175" s="10"/>
      <c r="BU59175" s="10"/>
    </row>
    <row r="59176" spans="68:73">
      <c r="BP59176" s="8"/>
      <c r="BQ59176" s="8"/>
      <c r="BR59176" s="8"/>
      <c r="BS59176" s="8"/>
      <c r="BT59176" s="8"/>
      <c r="BU59176" s="8"/>
    </row>
    <row r="59177" spans="68:73">
      <c r="BP59177" s="10"/>
      <c r="BQ59177" s="10"/>
      <c r="BR59177" s="10"/>
      <c r="BS59177" s="10"/>
      <c r="BT59177" s="10"/>
      <c r="BU59177" s="10"/>
    </row>
    <row r="59178" spans="68:73">
      <c r="BP59178" s="8"/>
      <c r="BQ59178" s="8"/>
      <c r="BR59178" s="8"/>
      <c r="BS59178" s="8"/>
      <c r="BT59178" s="8"/>
      <c r="BU59178" s="8"/>
    </row>
    <row r="59179" spans="68:73">
      <c r="BP59179" s="10"/>
      <c r="BQ59179" s="10"/>
      <c r="BR59179" s="10"/>
      <c r="BS59179" s="10"/>
      <c r="BT59179" s="10"/>
      <c r="BU59179" s="10"/>
    </row>
    <row r="59180" spans="68:73">
      <c r="BP59180" s="8"/>
      <c r="BQ59180" s="8"/>
      <c r="BR59180" s="8"/>
      <c r="BS59180" s="8"/>
      <c r="BT59180" s="8"/>
      <c r="BU59180" s="8"/>
    </row>
    <row r="59181" spans="68:73">
      <c r="BP59181" s="10"/>
      <c r="BQ59181" s="10"/>
      <c r="BR59181" s="10"/>
      <c r="BS59181" s="10"/>
      <c r="BT59181" s="10"/>
      <c r="BU59181" s="10"/>
    </row>
    <row r="59182" spans="68:73">
      <c r="BP59182" s="8"/>
      <c r="BQ59182" s="8"/>
      <c r="BR59182" s="8"/>
      <c r="BS59182" s="8"/>
      <c r="BT59182" s="8"/>
      <c r="BU59182" s="8"/>
    </row>
    <row r="59183" spans="68:73">
      <c r="BP59183" s="10"/>
      <c r="BQ59183" s="10"/>
      <c r="BR59183" s="10"/>
      <c r="BS59183" s="10"/>
      <c r="BT59183" s="10"/>
      <c r="BU59183" s="10"/>
    </row>
    <row r="59184" spans="68:73">
      <c r="BP59184" s="8"/>
      <c r="BQ59184" s="8"/>
      <c r="BR59184" s="8"/>
      <c r="BS59184" s="8"/>
      <c r="BT59184" s="8"/>
      <c r="BU59184" s="8"/>
    </row>
    <row r="59185" spans="68:73">
      <c r="BP59185" s="10"/>
      <c r="BQ59185" s="10"/>
      <c r="BR59185" s="10"/>
      <c r="BS59185" s="10"/>
      <c r="BT59185" s="10"/>
      <c r="BU59185" s="10"/>
    </row>
    <row r="59186" spans="68:73">
      <c r="BP59186" s="8"/>
      <c r="BQ59186" s="8"/>
      <c r="BR59186" s="8"/>
      <c r="BS59186" s="8"/>
      <c r="BT59186" s="8"/>
      <c r="BU59186" s="8"/>
    </row>
    <row r="59187" spans="68:73">
      <c r="BP59187" s="10"/>
      <c r="BQ59187" s="10"/>
      <c r="BR59187" s="10"/>
      <c r="BS59187" s="10"/>
      <c r="BT59187" s="10"/>
      <c r="BU59187" s="10"/>
    </row>
    <row r="59188" spans="68:73">
      <c r="BP59188" s="8"/>
      <c r="BQ59188" s="8"/>
      <c r="BR59188" s="8"/>
      <c r="BS59188" s="8"/>
      <c r="BT59188" s="8"/>
      <c r="BU59188" s="8"/>
    </row>
    <row r="59189" spans="68:73">
      <c r="BP59189" s="10"/>
      <c r="BQ59189" s="10"/>
      <c r="BR59189" s="10"/>
      <c r="BS59189" s="10"/>
      <c r="BT59189" s="10"/>
      <c r="BU59189" s="10"/>
    </row>
    <row r="59190" spans="68:73">
      <c r="BP59190" s="8"/>
      <c r="BQ59190" s="8"/>
      <c r="BR59190" s="8"/>
      <c r="BS59190" s="8"/>
      <c r="BT59190" s="8"/>
      <c r="BU59190" s="8"/>
    </row>
    <row r="59191" spans="68:73">
      <c r="BP59191" s="10"/>
      <c r="BQ59191" s="10"/>
      <c r="BR59191" s="10"/>
      <c r="BS59191" s="10"/>
      <c r="BT59191" s="10"/>
      <c r="BU59191" s="10"/>
    </row>
    <row r="59192" spans="68:73">
      <c r="BP59192" s="8"/>
      <c r="BQ59192" s="8"/>
      <c r="BR59192" s="8"/>
      <c r="BS59192" s="8"/>
      <c r="BT59192" s="8"/>
      <c r="BU59192" s="8"/>
    </row>
    <row r="59193" spans="68:73">
      <c r="BP59193" s="10"/>
      <c r="BQ59193" s="10"/>
      <c r="BR59193" s="10"/>
      <c r="BS59193" s="10"/>
      <c r="BT59193" s="10"/>
      <c r="BU59193" s="10"/>
    </row>
    <row r="59194" spans="68:73">
      <c r="BP59194" s="8"/>
      <c r="BQ59194" s="8"/>
      <c r="BR59194" s="8"/>
      <c r="BS59194" s="8"/>
      <c r="BT59194" s="8"/>
      <c r="BU59194" s="8"/>
    </row>
    <row r="59195" spans="68:73">
      <c r="BP59195" s="10"/>
      <c r="BQ59195" s="10"/>
      <c r="BR59195" s="10"/>
      <c r="BS59195" s="10"/>
      <c r="BT59195" s="10"/>
      <c r="BU59195" s="10"/>
    </row>
    <row r="59196" spans="68:73">
      <c r="BP59196" s="8"/>
      <c r="BQ59196" s="8"/>
      <c r="BR59196" s="8"/>
      <c r="BS59196" s="8"/>
      <c r="BT59196" s="8"/>
      <c r="BU59196" s="8"/>
    </row>
    <row r="59197" spans="68:73">
      <c r="BP59197" s="10"/>
      <c r="BQ59197" s="10"/>
      <c r="BR59197" s="10"/>
      <c r="BS59197" s="10"/>
      <c r="BT59197" s="10"/>
      <c r="BU59197" s="10"/>
    </row>
    <row r="59198" spans="68:73">
      <c r="BP59198" s="8"/>
      <c r="BQ59198" s="8"/>
      <c r="BR59198" s="8"/>
      <c r="BS59198" s="8"/>
      <c r="BT59198" s="8"/>
      <c r="BU59198" s="8"/>
    </row>
    <row r="59199" spans="68:73">
      <c r="BP59199" s="10"/>
      <c r="BQ59199" s="10"/>
      <c r="BR59199" s="10"/>
      <c r="BS59199" s="10"/>
      <c r="BT59199" s="10"/>
      <c r="BU59199" s="10"/>
    </row>
    <row r="59200" spans="68:73">
      <c r="BP59200" s="8"/>
      <c r="BQ59200" s="8"/>
      <c r="BR59200" s="8"/>
      <c r="BS59200" s="8"/>
      <c r="BT59200" s="8"/>
      <c r="BU59200" s="8"/>
    </row>
    <row r="59201" spans="68:73">
      <c r="BP59201" s="10"/>
      <c r="BQ59201" s="10"/>
      <c r="BR59201" s="10"/>
      <c r="BS59201" s="10"/>
      <c r="BT59201" s="10"/>
      <c r="BU59201" s="10"/>
    </row>
    <row r="59202" spans="68:73">
      <c r="BP59202" s="8"/>
      <c r="BQ59202" s="8"/>
      <c r="BR59202" s="8"/>
      <c r="BS59202" s="8"/>
      <c r="BT59202" s="8"/>
      <c r="BU59202" s="8"/>
    </row>
    <row r="59203" spans="68:73">
      <c r="BP59203" s="10"/>
      <c r="BQ59203" s="10"/>
      <c r="BR59203" s="10"/>
      <c r="BS59203" s="10"/>
      <c r="BT59203" s="10"/>
      <c r="BU59203" s="10"/>
    </row>
    <row r="59204" spans="68:73">
      <c r="BP59204" s="8"/>
      <c r="BQ59204" s="8"/>
      <c r="BR59204" s="8"/>
      <c r="BS59204" s="8"/>
      <c r="BT59204" s="8"/>
      <c r="BU59204" s="8"/>
    </row>
    <row r="59205" spans="68:73">
      <c r="BP59205" s="10"/>
      <c r="BQ59205" s="10"/>
      <c r="BR59205" s="10"/>
      <c r="BS59205" s="10"/>
      <c r="BT59205" s="10"/>
      <c r="BU59205" s="10"/>
    </row>
    <row r="59206" spans="68:73">
      <c r="BP59206" s="8"/>
      <c r="BQ59206" s="8"/>
      <c r="BR59206" s="8"/>
      <c r="BS59206" s="8"/>
      <c r="BT59206" s="8"/>
      <c r="BU59206" s="8"/>
    </row>
    <row r="59207" spans="68:73">
      <c r="BP59207" s="10"/>
      <c r="BQ59207" s="10"/>
      <c r="BR59207" s="10"/>
      <c r="BS59207" s="10"/>
      <c r="BT59207" s="10"/>
      <c r="BU59207" s="10"/>
    </row>
    <row r="59208" spans="68:73">
      <c r="BP59208" s="8"/>
      <c r="BQ59208" s="8"/>
      <c r="BR59208" s="8"/>
      <c r="BS59208" s="8"/>
      <c r="BT59208" s="8"/>
      <c r="BU59208" s="8"/>
    </row>
    <row r="59209" spans="68:73">
      <c r="BP59209" s="10"/>
      <c r="BQ59209" s="10"/>
      <c r="BR59209" s="10"/>
      <c r="BS59209" s="10"/>
      <c r="BT59209" s="10"/>
      <c r="BU59209" s="10"/>
    </row>
    <row r="59210" spans="68:73">
      <c r="BP59210" s="8"/>
      <c r="BQ59210" s="8"/>
      <c r="BR59210" s="8"/>
      <c r="BS59210" s="8"/>
      <c r="BT59210" s="8"/>
      <c r="BU59210" s="8"/>
    </row>
    <row r="59211" spans="68:73">
      <c r="BP59211" s="10"/>
      <c r="BQ59211" s="10"/>
      <c r="BR59211" s="10"/>
      <c r="BS59211" s="10"/>
      <c r="BT59211" s="10"/>
      <c r="BU59211" s="10"/>
    </row>
    <row r="59212" spans="68:73">
      <c r="BP59212" s="8"/>
      <c r="BQ59212" s="8"/>
      <c r="BR59212" s="8"/>
      <c r="BS59212" s="8"/>
      <c r="BT59212" s="8"/>
      <c r="BU59212" s="8"/>
    </row>
    <row r="59213" spans="68:73">
      <c r="BP59213" s="10"/>
      <c r="BQ59213" s="10"/>
      <c r="BR59213" s="10"/>
      <c r="BS59213" s="10"/>
      <c r="BT59213" s="10"/>
      <c r="BU59213" s="10"/>
    </row>
    <row r="59214" spans="68:73">
      <c r="BP59214" s="8"/>
      <c r="BQ59214" s="8"/>
      <c r="BR59214" s="8"/>
      <c r="BS59214" s="8"/>
      <c r="BT59214" s="8"/>
      <c r="BU59214" s="8"/>
    </row>
    <row r="59215" spans="68:73">
      <c r="BP59215" s="10"/>
      <c r="BQ59215" s="10"/>
      <c r="BR59215" s="10"/>
      <c r="BS59215" s="10"/>
      <c r="BT59215" s="10"/>
      <c r="BU59215" s="10"/>
    </row>
    <row r="59216" spans="68:73">
      <c r="BP59216" s="8"/>
      <c r="BQ59216" s="8"/>
      <c r="BR59216" s="8"/>
      <c r="BS59216" s="8"/>
      <c r="BT59216" s="8"/>
      <c r="BU59216" s="8"/>
    </row>
    <row r="59217" spans="68:73">
      <c r="BP59217" s="10"/>
      <c r="BQ59217" s="10"/>
      <c r="BR59217" s="10"/>
      <c r="BS59217" s="10"/>
      <c r="BT59217" s="10"/>
      <c r="BU59217" s="10"/>
    </row>
    <row r="59218" spans="68:73">
      <c r="BP59218" s="8"/>
      <c r="BQ59218" s="8"/>
      <c r="BR59218" s="8"/>
      <c r="BS59218" s="8"/>
      <c r="BT59218" s="8"/>
      <c r="BU59218" s="8"/>
    </row>
    <row r="59219" spans="68:73">
      <c r="BP59219" s="10"/>
      <c r="BQ59219" s="10"/>
      <c r="BR59219" s="10"/>
      <c r="BS59219" s="10"/>
      <c r="BT59219" s="10"/>
      <c r="BU59219" s="10"/>
    </row>
    <row r="59220" spans="68:73">
      <c r="BP59220" s="8"/>
      <c r="BQ59220" s="8"/>
      <c r="BR59220" s="8"/>
      <c r="BS59220" s="8"/>
      <c r="BT59220" s="8"/>
      <c r="BU59220" s="8"/>
    </row>
    <row r="59221" spans="68:73">
      <c r="BP59221" s="10"/>
      <c r="BQ59221" s="10"/>
      <c r="BR59221" s="10"/>
      <c r="BS59221" s="10"/>
      <c r="BT59221" s="10"/>
      <c r="BU59221" s="10"/>
    </row>
    <row r="59222" spans="68:73">
      <c r="BP59222" s="8"/>
      <c r="BQ59222" s="8"/>
      <c r="BR59222" s="8"/>
      <c r="BS59222" s="8"/>
      <c r="BT59222" s="8"/>
      <c r="BU59222" s="8"/>
    </row>
    <row r="59223" spans="68:73">
      <c r="BP59223" s="10"/>
      <c r="BQ59223" s="10"/>
      <c r="BR59223" s="10"/>
      <c r="BS59223" s="10"/>
      <c r="BT59223" s="10"/>
      <c r="BU59223" s="10"/>
    </row>
    <row r="59224" spans="68:73">
      <c r="BP59224" s="8"/>
      <c r="BQ59224" s="8"/>
      <c r="BR59224" s="8"/>
      <c r="BS59224" s="8"/>
      <c r="BT59224" s="8"/>
      <c r="BU59224" s="8"/>
    </row>
    <row r="59225" spans="68:73">
      <c r="BP59225" s="10"/>
      <c r="BQ59225" s="10"/>
      <c r="BR59225" s="10"/>
      <c r="BS59225" s="10"/>
      <c r="BT59225" s="10"/>
      <c r="BU59225" s="10"/>
    </row>
    <row r="59226" spans="68:73">
      <c r="BP59226" s="8"/>
      <c r="BQ59226" s="8"/>
      <c r="BR59226" s="8"/>
      <c r="BS59226" s="8"/>
      <c r="BT59226" s="8"/>
      <c r="BU59226" s="8"/>
    </row>
    <row r="59227" spans="68:73">
      <c r="BP59227" s="10"/>
      <c r="BQ59227" s="10"/>
      <c r="BR59227" s="10"/>
      <c r="BS59227" s="10"/>
      <c r="BT59227" s="10"/>
      <c r="BU59227" s="10"/>
    </row>
    <row r="59228" spans="68:73">
      <c r="BP59228" s="8"/>
      <c r="BQ59228" s="8"/>
      <c r="BR59228" s="8"/>
      <c r="BS59228" s="8"/>
      <c r="BT59228" s="8"/>
      <c r="BU59228" s="8"/>
    </row>
    <row r="59229" spans="68:73">
      <c r="BP59229" s="10"/>
      <c r="BQ59229" s="10"/>
      <c r="BR59229" s="10"/>
      <c r="BS59229" s="10"/>
      <c r="BT59229" s="10"/>
      <c r="BU59229" s="10"/>
    </row>
    <row r="59230" spans="68:73">
      <c r="BP59230" s="8"/>
      <c r="BQ59230" s="8"/>
      <c r="BR59230" s="8"/>
      <c r="BS59230" s="8"/>
      <c r="BT59230" s="8"/>
      <c r="BU59230" s="8"/>
    </row>
    <row r="59231" spans="68:73">
      <c r="BP59231" s="10"/>
      <c r="BQ59231" s="10"/>
      <c r="BR59231" s="10"/>
      <c r="BS59231" s="10"/>
      <c r="BT59231" s="10"/>
      <c r="BU59231" s="10"/>
    </row>
    <row r="59232" spans="68:73">
      <c r="BP59232" s="8"/>
      <c r="BQ59232" s="8"/>
      <c r="BR59232" s="8"/>
      <c r="BS59232" s="8"/>
      <c r="BT59232" s="8"/>
      <c r="BU59232" s="8"/>
    </row>
    <row r="59233" spans="68:73">
      <c r="BP59233" s="10"/>
      <c r="BQ59233" s="10"/>
      <c r="BR59233" s="10"/>
      <c r="BS59233" s="10"/>
      <c r="BT59233" s="10"/>
      <c r="BU59233" s="10"/>
    </row>
    <row r="59234" spans="68:73">
      <c r="BP59234" s="8"/>
      <c r="BQ59234" s="8"/>
      <c r="BR59234" s="8"/>
      <c r="BS59234" s="8"/>
      <c r="BT59234" s="8"/>
      <c r="BU59234" s="8"/>
    </row>
    <row r="59235" spans="68:73">
      <c r="BP59235" s="10"/>
      <c r="BQ59235" s="10"/>
      <c r="BR59235" s="10"/>
      <c r="BS59235" s="10"/>
      <c r="BT59235" s="10"/>
      <c r="BU59235" s="10"/>
    </row>
    <row r="59236" spans="68:73">
      <c r="BP59236" s="8"/>
      <c r="BQ59236" s="8"/>
      <c r="BR59236" s="8"/>
      <c r="BS59236" s="8"/>
      <c r="BT59236" s="8"/>
      <c r="BU59236" s="8"/>
    </row>
    <row r="59237" spans="68:73">
      <c r="BP59237" s="10"/>
      <c r="BQ59237" s="10"/>
      <c r="BR59237" s="10"/>
      <c r="BS59237" s="10"/>
      <c r="BT59237" s="10"/>
      <c r="BU59237" s="10"/>
    </row>
    <row r="59238" spans="68:73">
      <c r="BP59238" s="8"/>
      <c r="BQ59238" s="8"/>
      <c r="BR59238" s="8"/>
      <c r="BS59238" s="8"/>
      <c r="BT59238" s="8"/>
      <c r="BU59238" s="8"/>
    </row>
    <row r="59239" spans="68:73">
      <c r="BP59239" s="10"/>
      <c r="BQ59239" s="10"/>
      <c r="BR59239" s="10"/>
      <c r="BS59239" s="10"/>
      <c r="BT59239" s="10"/>
      <c r="BU59239" s="10"/>
    </row>
    <row r="59240" spans="68:73">
      <c r="BP59240" s="8"/>
      <c r="BQ59240" s="8"/>
      <c r="BR59240" s="8"/>
      <c r="BS59240" s="8"/>
      <c r="BT59240" s="8"/>
      <c r="BU59240" s="8"/>
    </row>
    <row r="59241" spans="68:73">
      <c r="BP59241" s="10"/>
      <c r="BQ59241" s="10"/>
      <c r="BR59241" s="10"/>
      <c r="BS59241" s="10"/>
      <c r="BT59241" s="10"/>
      <c r="BU59241" s="10"/>
    </row>
    <row r="59242" spans="68:73">
      <c r="BP59242" s="8"/>
      <c r="BQ59242" s="8"/>
      <c r="BR59242" s="8"/>
      <c r="BS59242" s="8"/>
      <c r="BT59242" s="8"/>
      <c r="BU59242" s="8"/>
    </row>
    <row r="59243" spans="68:73">
      <c r="BP59243" s="10"/>
      <c r="BQ59243" s="10"/>
      <c r="BR59243" s="10"/>
      <c r="BS59243" s="10"/>
      <c r="BT59243" s="10"/>
      <c r="BU59243" s="10"/>
    </row>
    <row r="59244" spans="68:73">
      <c r="BP59244" s="8"/>
      <c r="BQ59244" s="8"/>
      <c r="BR59244" s="8"/>
      <c r="BS59244" s="8"/>
      <c r="BT59244" s="8"/>
      <c r="BU59244" s="8"/>
    </row>
    <row r="59245" spans="68:73">
      <c r="BP59245" s="10"/>
      <c r="BQ59245" s="10"/>
      <c r="BR59245" s="10"/>
      <c r="BS59245" s="10"/>
      <c r="BT59245" s="10"/>
      <c r="BU59245" s="10"/>
    </row>
    <row r="59246" spans="68:73">
      <c r="BP59246" s="8"/>
      <c r="BQ59246" s="8"/>
      <c r="BR59246" s="8"/>
      <c r="BS59246" s="8"/>
      <c r="BT59246" s="8"/>
      <c r="BU59246" s="8"/>
    </row>
    <row r="59247" spans="68:73">
      <c r="BP59247" s="10"/>
      <c r="BQ59247" s="10"/>
      <c r="BR59247" s="10"/>
      <c r="BS59247" s="10"/>
      <c r="BT59247" s="10"/>
      <c r="BU59247" s="10"/>
    </row>
    <row r="59248" spans="68:73">
      <c r="BP59248" s="8"/>
      <c r="BQ59248" s="8"/>
      <c r="BR59248" s="8"/>
      <c r="BS59248" s="8"/>
      <c r="BT59248" s="8"/>
      <c r="BU59248" s="8"/>
    </row>
    <row r="59249" spans="68:73">
      <c r="BP59249" s="10"/>
      <c r="BQ59249" s="10"/>
      <c r="BR59249" s="10"/>
      <c r="BS59249" s="10"/>
      <c r="BT59249" s="10"/>
      <c r="BU59249" s="10"/>
    </row>
    <row r="59250" spans="68:73">
      <c r="BP59250" s="8"/>
      <c r="BQ59250" s="8"/>
      <c r="BR59250" s="8"/>
      <c r="BS59250" s="8"/>
      <c r="BT59250" s="8"/>
      <c r="BU59250" s="8"/>
    </row>
    <row r="59251" spans="68:73">
      <c r="BP59251" s="10"/>
      <c r="BQ59251" s="10"/>
      <c r="BR59251" s="10"/>
      <c r="BS59251" s="10"/>
      <c r="BT59251" s="10"/>
      <c r="BU59251" s="10"/>
    </row>
    <row r="59252" spans="68:73">
      <c r="BP59252" s="8"/>
      <c r="BQ59252" s="8"/>
      <c r="BR59252" s="8"/>
      <c r="BS59252" s="8"/>
      <c r="BT59252" s="8"/>
      <c r="BU59252" s="8"/>
    </row>
    <row r="59253" spans="68:73">
      <c r="BP59253" s="10"/>
      <c r="BQ59253" s="10"/>
      <c r="BR59253" s="10"/>
      <c r="BS59253" s="10"/>
      <c r="BT59253" s="10"/>
      <c r="BU59253" s="10"/>
    </row>
    <row r="59254" spans="68:73">
      <c r="BP59254" s="8"/>
      <c r="BQ59254" s="8"/>
      <c r="BR59254" s="8"/>
      <c r="BS59254" s="8"/>
      <c r="BT59254" s="8"/>
      <c r="BU59254" s="8"/>
    </row>
    <row r="59255" spans="68:73">
      <c r="BP59255" s="10"/>
      <c r="BQ59255" s="10"/>
      <c r="BR59255" s="10"/>
      <c r="BS59255" s="10"/>
      <c r="BT59255" s="10"/>
      <c r="BU59255" s="10"/>
    </row>
    <row r="59256" spans="68:73">
      <c r="BP59256" s="8"/>
      <c r="BQ59256" s="8"/>
      <c r="BR59256" s="8"/>
      <c r="BS59256" s="8"/>
      <c r="BT59256" s="8"/>
      <c r="BU59256" s="8"/>
    </row>
    <row r="59257" spans="68:73">
      <c r="BP59257" s="10"/>
      <c r="BQ59257" s="10"/>
      <c r="BR59257" s="10"/>
      <c r="BS59257" s="10"/>
      <c r="BT59257" s="10"/>
      <c r="BU59257" s="10"/>
    </row>
    <row r="59258" spans="68:73">
      <c r="BP59258" s="8"/>
      <c r="BQ59258" s="8"/>
      <c r="BR59258" s="8"/>
      <c r="BS59258" s="8"/>
      <c r="BT59258" s="8"/>
      <c r="BU59258" s="8"/>
    </row>
    <row r="59259" spans="68:73">
      <c r="BP59259" s="10"/>
      <c r="BQ59259" s="10"/>
      <c r="BR59259" s="10"/>
      <c r="BS59259" s="10"/>
      <c r="BT59259" s="10"/>
      <c r="BU59259" s="10"/>
    </row>
    <row r="59260" spans="68:73">
      <c r="BP59260" s="8"/>
      <c r="BQ59260" s="8"/>
      <c r="BR59260" s="8"/>
      <c r="BS59260" s="8"/>
      <c r="BT59260" s="8"/>
      <c r="BU59260" s="8"/>
    </row>
    <row r="59261" spans="68:73">
      <c r="BP59261" s="10"/>
      <c r="BQ59261" s="10"/>
      <c r="BR59261" s="10"/>
      <c r="BS59261" s="10"/>
      <c r="BT59261" s="10"/>
      <c r="BU59261" s="10"/>
    </row>
    <row r="59262" spans="68:73">
      <c r="BP59262" s="8"/>
      <c r="BQ59262" s="8"/>
      <c r="BR59262" s="8"/>
      <c r="BS59262" s="8"/>
      <c r="BT59262" s="8"/>
      <c r="BU59262" s="8"/>
    </row>
    <row r="59263" spans="68:73">
      <c r="BP59263" s="10"/>
      <c r="BQ59263" s="10"/>
      <c r="BR59263" s="10"/>
      <c r="BS59263" s="10"/>
      <c r="BT59263" s="10"/>
      <c r="BU59263" s="10"/>
    </row>
    <row r="59264" spans="68:73">
      <c r="BP59264" s="8"/>
      <c r="BQ59264" s="8"/>
      <c r="BR59264" s="8"/>
      <c r="BS59264" s="8"/>
      <c r="BT59264" s="8"/>
      <c r="BU59264" s="8"/>
    </row>
    <row r="59265" spans="68:73">
      <c r="BP59265" s="10"/>
      <c r="BQ59265" s="10"/>
      <c r="BR59265" s="10"/>
      <c r="BS59265" s="10"/>
      <c r="BT59265" s="10"/>
      <c r="BU59265" s="10"/>
    </row>
    <row r="59266" spans="68:73">
      <c r="BP59266" s="8"/>
      <c r="BQ59266" s="8"/>
      <c r="BR59266" s="8"/>
      <c r="BS59266" s="8"/>
      <c r="BT59266" s="8"/>
      <c r="BU59266" s="8"/>
    </row>
    <row r="59267" spans="68:73">
      <c r="BP59267" s="10"/>
      <c r="BQ59267" s="10"/>
      <c r="BR59267" s="10"/>
      <c r="BS59267" s="10"/>
      <c r="BT59267" s="10"/>
      <c r="BU59267" s="10"/>
    </row>
    <row r="59268" spans="68:73">
      <c r="BP59268" s="8"/>
      <c r="BQ59268" s="8"/>
      <c r="BR59268" s="8"/>
      <c r="BS59268" s="8"/>
      <c r="BT59268" s="8"/>
      <c r="BU59268" s="8"/>
    </row>
    <row r="59269" spans="68:73">
      <c r="BP59269" s="10"/>
      <c r="BQ59269" s="10"/>
      <c r="BR59269" s="10"/>
      <c r="BS59269" s="10"/>
      <c r="BT59269" s="10"/>
      <c r="BU59269" s="10"/>
    </row>
    <row r="59270" spans="68:73">
      <c r="BP59270" s="8"/>
      <c r="BQ59270" s="8"/>
      <c r="BR59270" s="8"/>
      <c r="BS59270" s="8"/>
      <c r="BT59270" s="8"/>
      <c r="BU59270" s="8"/>
    </row>
    <row r="59271" spans="68:73">
      <c r="BP59271" s="10"/>
      <c r="BQ59271" s="10"/>
      <c r="BR59271" s="10"/>
      <c r="BS59271" s="10"/>
      <c r="BT59271" s="10"/>
      <c r="BU59271" s="10"/>
    </row>
    <row r="59272" spans="68:73">
      <c r="BP59272" s="8"/>
      <c r="BQ59272" s="8"/>
      <c r="BR59272" s="8"/>
      <c r="BS59272" s="8"/>
      <c r="BT59272" s="8"/>
      <c r="BU59272" s="8"/>
    </row>
    <row r="59273" spans="68:73">
      <c r="BP59273" s="10"/>
      <c r="BQ59273" s="10"/>
      <c r="BR59273" s="10"/>
      <c r="BS59273" s="10"/>
      <c r="BT59273" s="10"/>
      <c r="BU59273" s="10"/>
    </row>
    <row r="59274" spans="68:73">
      <c r="BP59274" s="8"/>
      <c r="BQ59274" s="8"/>
      <c r="BR59274" s="8"/>
      <c r="BS59274" s="8"/>
      <c r="BT59274" s="8"/>
      <c r="BU59274" s="8"/>
    </row>
    <row r="59275" spans="68:73">
      <c r="BP59275" s="10"/>
      <c r="BQ59275" s="10"/>
      <c r="BR59275" s="10"/>
      <c r="BS59275" s="10"/>
      <c r="BT59275" s="10"/>
      <c r="BU59275" s="10"/>
    </row>
    <row r="59276" spans="68:73">
      <c r="BP59276" s="8"/>
      <c r="BQ59276" s="8"/>
      <c r="BR59276" s="8"/>
      <c r="BS59276" s="8"/>
      <c r="BT59276" s="8"/>
      <c r="BU59276" s="8"/>
    </row>
    <row r="59277" spans="68:73">
      <c r="BP59277" s="10"/>
      <c r="BQ59277" s="10"/>
      <c r="BR59277" s="10"/>
      <c r="BS59277" s="10"/>
      <c r="BT59277" s="10"/>
      <c r="BU59277" s="10"/>
    </row>
    <row r="59278" spans="68:73">
      <c r="BP59278" s="8"/>
      <c r="BQ59278" s="8"/>
      <c r="BR59278" s="8"/>
      <c r="BS59278" s="8"/>
      <c r="BT59278" s="8"/>
      <c r="BU59278" s="8"/>
    </row>
    <row r="59279" spans="68:73">
      <c r="BP59279" s="10"/>
      <c r="BQ59279" s="10"/>
      <c r="BR59279" s="10"/>
      <c r="BS59279" s="10"/>
      <c r="BT59279" s="10"/>
      <c r="BU59279" s="10"/>
    </row>
    <row r="59280" spans="68:73">
      <c r="BP59280" s="8"/>
      <c r="BQ59280" s="8"/>
      <c r="BR59280" s="8"/>
      <c r="BS59280" s="8"/>
      <c r="BT59280" s="8"/>
      <c r="BU59280" s="8"/>
    </row>
    <row r="59281" spans="68:73">
      <c r="BP59281" s="10"/>
      <c r="BQ59281" s="10"/>
      <c r="BR59281" s="10"/>
      <c r="BS59281" s="10"/>
      <c r="BT59281" s="10"/>
      <c r="BU59281" s="10"/>
    </row>
    <row r="59282" spans="68:73">
      <c r="BP59282" s="8"/>
      <c r="BQ59282" s="8"/>
      <c r="BR59282" s="8"/>
      <c r="BS59282" s="8"/>
      <c r="BT59282" s="8"/>
      <c r="BU59282" s="8"/>
    </row>
    <row r="59283" spans="68:73">
      <c r="BP59283" s="10"/>
      <c r="BQ59283" s="10"/>
      <c r="BR59283" s="10"/>
      <c r="BS59283" s="10"/>
      <c r="BT59283" s="10"/>
      <c r="BU59283" s="10"/>
    </row>
    <row r="59284" spans="68:73">
      <c r="BP59284" s="8"/>
      <c r="BQ59284" s="8"/>
      <c r="BR59284" s="8"/>
      <c r="BS59284" s="8"/>
      <c r="BT59284" s="8"/>
      <c r="BU59284" s="8"/>
    </row>
    <row r="59285" spans="68:73">
      <c r="BP59285" s="10"/>
      <c r="BQ59285" s="10"/>
      <c r="BR59285" s="10"/>
      <c r="BS59285" s="10"/>
      <c r="BT59285" s="10"/>
      <c r="BU59285" s="10"/>
    </row>
    <row r="59286" spans="68:73">
      <c r="BP59286" s="8"/>
      <c r="BQ59286" s="8"/>
      <c r="BR59286" s="8"/>
      <c r="BS59286" s="8"/>
      <c r="BT59286" s="8"/>
      <c r="BU59286" s="8"/>
    </row>
    <row r="59287" spans="68:73">
      <c r="BP59287" s="10"/>
      <c r="BQ59287" s="10"/>
      <c r="BR59287" s="10"/>
      <c r="BS59287" s="10"/>
      <c r="BT59287" s="10"/>
      <c r="BU59287" s="10"/>
    </row>
    <row r="59288" spans="68:73">
      <c r="BP59288" s="8"/>
      <c r="BQ59288" s="8"/>
      <c r="BR59288" s="8"/>
      <c r="BS59288" s="8"/>
      <c r="BT59288" s="8"/>
      <c r="BU59288" s="8"/>
    </row>
    <row r="59289" spans="68:73">
      <c r="BP59289" s="10"/>
      <c r="BQ59289" s="10"/>
      <c r="BR59289" s="10"/>
      <c r="BS59289" s="10"/>
      <c r="BT59289" s="10"/>
      <c r="BU59289" s="10"/>
    </row>
    <row r="59290" spans="68:73">
      <c r="BP59290" s="8"/>
      <c r="BQ59290" s="8"/>
      <c r="BR59290" s="8"/>
      <c r="BS59290" s="8"/>
      <c r="BT59290" s="8"/>
      <c r="BU59290" s="8"/>
    </row>
    <row r="59291" spans="68:73">
      <c r="BP59291" s="10"/>
      <c r="BQ59291" s="10"/>
      <c r="BR59291" s="10"/>
      <c r="BS59291" s="10"/>
      <c r="BT59291" s="10"/>
      <c r="BU59291" s="10"/>
    </row>
    <row r="59292" spans="68:73">
      <c r="BP59292" s="8"/>
      <c r="BQ59292" s="8"/>
      <c r="BR59292" s="8"/>
      <c r="BS59292" s="8"/>
      <c r="BT59292" s="8"/>
      <c r="BU59292" s="8"/>
    </row>
    <row r="59293" spans="68:73">
      <c r="BP59293" s="10"/>
      <c r="BQ59293" s="10"/>
      <c r="BR59293" s="10"/>
      <c r="BS59293" s="10"/>
      <c r="BT59293" s="10"/>
      <c r="BU59293" s="10"/>
    </row>
    <row r="59294" spans="68:73">
      <c r="BP59294" s="8"/>
      <c r="BQ59294" s="8"/>
      <c r="BR59294" s="8"/>
      <c r="BS59294" s="8"/>
      <c r="BT59294" s="8"/>
      <c r="BU59294" s="8"/>
    </row>
    <row r="59295" spans="68:73">
      <c r="BP59295" s="10"/>
      <c r="BQ59295" s="10"/>
      <c r="BR59295" s="10"/>
      <c r="BS59295" s="10"/>
      <c r="BT59295" s="10"/>
      <c r="BU59295" s="10"/>
    </row>
    <row r="59296" spans="68:73">
      <c r="BP59296" s="8"/>
      <c r="BQ59296" s="8"/>
      <c r="BR59296" s="8"/>
      <c r="BS59296" s="8"/>
      <c r="BT59296" s="8"/>
      <c r="BU59296" s="8"/>
    </row>
    <row r="59297" spans="68:73">
      <c r="BP59297" s="10"/>
      <c r="BQ59297" s="10"/>
      <c r="BR59297" s="10"/>
      <c r="BS59297" s="10"/>
      <c r="BT59297" s="10"/>
      <c r="BU59297" s="10"/>
    </row>
    <row r="59298" spans="68:73">
      <c r="BP59298" s="8"/>
      <c r="BQ59298" s="8"/>
      <c r="BR59298" s="8"/>
      <c r="BS59298" s="8"/>
      <c r="BT59298" s="8"/>
      <c r="BU59298" s="8"/>
    </row>
    <row r="59299" spans="68:73">
      <c r="BP59299" s="10"/>
      <c r="BQ59299" s="10"/>
      <c r="BR59299" s="10"/>
      <c r="BS59299" s="10"/>
      <c r="BT59299" s="10"/>
      <c r="BU59299" s="10"/>
    </row>
    <row r="59300" spans="68:73">
      <c r="BP59300" s="8"/>
      <c r="BQ59300" s="8"/>
      <c r="BR59300" s="8"/>
      <c r="BS59300" s="8"/>
      <c r="BT59300" s="8"/>
      <c r="BU59300" s="8"/>
    </row>
    <row r="59301" spans="68:73">
      <c r="BP59301" s="10"/>
      <c r="BQ59301" s="10"/>
      <c r="BR59301" s="10"/>
      <c r="BS59301" s="10"/>
      <c r="BT59301" s="10"/>
      <c r="BU59301" s="10"/>
    </row>
    <row r="59302" spans="68:73">
      <c r="BP59302" s="8"/>
      <c r="BQ59302" s="8"/>
      <c r="BR59302" s="8"/>
      <c r="BS59302" s="8"/>
      <c r="BT59302" s="8"/>
      <c r="BU59302" s="8"/>
    </row>
    <row r="59303" spans="68:73">
      <c r="BP59303" s="10"/>
      <c r="BQ59303" s="10"/>
      <c r="BR59303" s="10"/>
      <c r="BS59303" s="10"/>
      <c r="BT59303" s="10"/>
      <c r="BU59303" s="10"/>
    </row>
    <row r="59304" spans="68:73">
      <c r="BP59304" s="8"/>
      <c r="BQ59304" s="8"/>
      <c r="BR59304" s="8"/>
      <c r="BS59304" s="8"/>
      <c r="BT59304" s="8"/>
      <c r="BU59304" s="8"/>
    </row>
    <row r="59305" spans="68:73">
      <c r="BP59305" s="10"/>
      <c r="BQ59305" s="10"/>
      <c r="BR59305" s="10"/>
      <c r="BS59305" s="10"/>
      <c r="BT59305" s="10"/>
      <c r="BU59305" s="10"/>
    </row>
    <row r="59306" spans="68:73">
      <c r="BP59306" s="8"/>
      <c r="BQ59306" s="8"/>
      <c r="BR59306" s="8"/>
      <c r="BS59306" s="8"/>
      <c r="BT59306" s="8"/>
      <c r="BU59306" s="8"/>
    </row>
    <row r="59307" spans="68:73">
      <c r="BP59307" s="10"/>
      <c r="BQ59307" s="10"/>
      <c r="BR59307" s="10"/>
      <c r="BS59307" s="10"/>
      <c r="BT59307" s="10"/>
      <c r="BU59307" s="10"/>
    </row>
    <row r="59308" spans="68:73">
      <c r="BP59308" s="8"/>
      <c r="BQ59308" s="8"/>
      <c r="BR59308" s="8"/>
      <c r="BS59308" s="8"/>
      <c r="BT59308" s="8"/>
      <c r="BU59308" s="8"/>
    </row>
    <row r="59309" spans="68:73">
      <c r="BP59309" s="10"/>
      <c r="BQ59309" s="10"/>
      <c r="BR59309" s="10"/>
      <c r="BS59309" s="10"/>
      <c r="BT59309" s="10"/>
      <c r="BU59309" s="10"/>
    </row>
    <row r="59310" spans="68:73">
      <c r="BP59310" s="8"/>
      <c r="BQ59310" s="8"/>
      <c r="BR59310" s="8"/>
      <c r="BS59310" s="8"/>
      <c r="BT59310" s="8"/>
      <c r="BU59310" s="8"/>
    </row>
    <row r="59311" spans="68:73">
      <c r="BP59311" s="10"/>
      <c r="BQ59311" s="10"/>
      <c r="BR59311" s="10"/>
      <c r="BS59311" s="10"/>
      <c r="BT59311" s="10"/>
      <c r="BU59311" s="10"/>
    </row>
    <row r="59312" spans="68:73">
      <c r="BP59312" s="8"/>
      <c r="BQ59312" s="8"/>
      <c r="BR59312" s="8"/>
      <c r="BS59312" s="8"/>
      <c r="BT59312" s="8"/>
      <c r="BU59312" s="8"/>
    </row>
    <row r="59313" spans="68:73">
      <c r="BP59313" s="10"/>
      <c r="BQ59313" s="10"/>
      <c r="BR59313" s="10"/>
      <c r="BS59313" s="10"/>
      <c r="BT59313" s="10"/>
      <c r="BU59313" s="10"/>
    </row>
    <row r="59314" spans="68:73">
      <c r="BP59314" s="8"/>
      <c r="BQ59314" s="8"/>
      <c r="BR59314" s="8"/>
      <c r="BS59314" s="8"/>
      <c r="BT59314" s="8"/>
      <c r="BU59314" s="8"/>
    </row>
    <row r="59315" spans="68:73">
      <c r="BP59315" s="10"/>
      <c r="BQ59315" s="10"/>
      <c r="BR59315" s="10"/>
      <c r="BS59315" s="10"/>
      <c r="BT59315" s="10"/>
      <c r="BU59315" s="10"/>
    </row>
    <row r="59316" spans="68:73">
      <c r="BP59316" s="8"/>
      <c r="BQ59316" s="8"/>
      <c r="BR59316" s="8"/>
      <c r="BS59316" s="8"/>
      <c r="BT59316" s="8"/>
      <c r="BU59316" s="8"/>
    </row>
    <row r="59317" spans="68:73">
      <c r="BP59317" s="10"/>
      <c r="BQ59317" s="10"/>
      <c r="BR59317" s="10"/>
      <c r="BS59317" s="10"/>
      <c r="BT59317" s="10"/>
      <c r="BU59317" s="10"/>
    </row>
    <row r="59318" spans="68:73">
      <c r="BP59318" s="8"/>
      <c r="BQ59318" s="8"/>
      <c r="BR59318" s="8"/>
      <c r="BS59318" s="8"/>
      <c r="BT59318" s="8"/>
      <c r="BU59318" s="8"/>
    </row>
    <row r="59319" spans="68:73">
      <c r="BP59319" s="10"/>
      <c r="BQ59319" s="10"/>
      <c r="BR59319" s="10"/>
      <c r="BS59319" s="10"/>
      <c r="BT59319" s="10"/>
      <c r="BU59319" s="10"/>
    </row>
    <row r="59320" spans="68:73">
      <c r="BP59320" s="8"/>
      <c r="BQ59320" s="8"/>
      <c r="BR59320" s="8"/>
      <c r="BS59320" s="8"/>
      <c r="BT59320" s="8"/>
      <c r="BU59320" s="8"/>
    </row>
    <row r="59321" spans="68:73">
      <c r="BP59321" s="10"/>
      <c r="BQ59321" s="10"/>
      <c r="BR59321" s="10"/>
      <c r="BS59321" s="10"/>
      <c r="BT59321" s="10"/>
      <c r="BU59321" s="10"/>
    </row>
    <row r="59322" spans="68:73">
      <c r="BP59322" s="8"/>
      <c r="BQ59322" s="8"/>
      <c r="BR59322" s="8"/>
      <c r="BS59322" s="8"/>
      <c r="BT59322" s="8"/>
      <c r="BU59322" s="8"/>
    </row>
    <row r="59323" spans="68:73">
      <c r="BP59323" s="10"/>
      <c r="BQ59323" s="10"/>
      <c r="BR59323" s="10"/>
      <c r="BS59323" s="10"/>
      <c r="BT59323" s="10"/>
      <c r="BU59323" s="10"/>
    </row>
    <row r="59324" spans="68:73">
      <c r="BP59324" s="8"/>
      <c r="BQ59324" s="8"/>
      <c r="BR59324" s="8"/>
      <c r="BS59324" s="8"/>
      <c r="BT59324" s="8"/>
      <c r="BU59324" s="8"/>
    </row>
    <row r="59325" spans="68:73">
      <c r="BP59325" s="10"/>
      <c r="BQ59325" s="10"/>
      <c r="BR59325" s="10"/>
      <c r="BS59325" s="10"/>
      <c r="BT59325" s="10"/>
      <c r="BU59325" s="10"/>
    </row>
    <row r="59326" spans="68:73">
      <c r="BP59326" s="8"/>
      <c r="BQ59326" s="8"/>
      <c r="BR59326" s="8"/>
      <c r="BS59326" s="8"/>
      <c r="BT59326" s="8"/>
      <c r="BU59326" s="8"/>
    </row>
    <row r="59327" spans="68:73">
      <c r="BP59327" s="10"/>
      <c r="BQ59327" s="10"/>
      <c r="BR59327" s="10"/>
      <c r="BS59327" s="10"/>
      <c r="BT59327" s="10"/>
      <c r="BU59327" s="10"/>
    </row>
    <row r="59328" spans="68:73">
      <c r="BP59328" s="8"/>
      <c r="BQ59328" s="8"/>
      <c r="BR59328" s="8"/>
      <c r="BS59328" s="8"/>
      <c r="BT59328" s="8"/>
      <c r="BU59328" s="8"/>
    </row>
    <row r="59329" spans="68:73">
      <c r="BP59329" s="10"/>
      <c r="BQ59329" s="10"/>
      <c r="BR59329" s="10"/>
      <c r="BS59329" s="10"/>
      <c r="BT59329" s="10"/>
      <c r="BU59329" s="10"/>
    </row>
    <row r="59330" spans="68:73">
      <c r="BP59330" s="8"/>
      <c r="BQ59330" s="8"/>
      <c r="BR59330" s="8"/>
      <c r="BS59330" s="8"/>
      <c r="BT59330" s="8"/>
      <c r="BU59330" s="8"/>
    </row>
    <row r="59331" spans="68:73">
      <c r="BP59331" s="10"/>
      <c r="BQ59331" s="10"/>
      <c r="BR59331" s="10"/>
      <c r="BS59331" s="10"/>
      <c r="BT59331" s="10"/>
      <c r="BU59331" s="10"/>
    </row>
    <row r="59332" spans="68:73">
      <c r="BP59332" s="8"/>
      <c r="BQ59332" s="8"/>
      <c r="BR59332" s="8"/>
      <c r="BS59332" s="8"/>
      <c r="BT59332" s="8"/>
      <c r="BU59332" s="8"/>
    </row>
    <row r="59333" spans="68:73">
      <c r="BP59333" s="10"/>
      <c r="BQ59333" s="10"/>
      <c r="BR59333" s="10"/>
      <c r="BS59333" s="10"/>
      <c r="BT59333" s="10"/>
      <c r="BU59333" s="10"/>
    </row>
    <row r="59334" spans="68:73">
      <c r="BP59334" s="8"/>
      <c r="BQ59334" s="8"/>
      <c r="BR59334" s="8"/>
      <c r="BS59334" s="8"/>
      <c r="BT59334" s="8"/>
      <c r="BU59334" s="8"/>
    </row>
    <row r="59335" spans="68:73">
      <c r="BP59335" s="10"/>
      <c r="BQ59335" s="10"/>
      <c r="BR59335" s="10"/>
      <c r="BS59335" s="10"/>
      <c r="BT59335" s="10"/>
      <c r="BU59335" s="10"/>
    </row>
    <row r="59336" spans="68:73">
      <c r="BP59336" s="8"/>
      <c r="BQ59336" s="8"/>
      <c r="BR59336" s="8"/>
      <c r="BS59336" s="8"/>
      <c r="BT59336" s="8"/>
      <c r="BU59336" s="8"/>
    </row>
    <row r="59337" spans="68:73">
      <c r="BP59337" s="10"/>
      <c r="BQ59337" s="10"/>
      <c r="BR59337" s="10"/>
      <c r="BS59337" s="10"/>
      <c r="BT59337" s="10"/>
      <c r="BU59337" s="10"/>
    </row>
    <row r="59338" spans="68:73">
      <c r="BP59338" s="8"/>
      <c r="BQ59338" s="8"/>
      <c r="BR59338" s="8"/>
      <c r="BS59338" s="8"/>
      <c r="BT59338" s="8"/>
      <c r="BU59338" s="8"/>
    </row>
    <row r="59339" spans="68:73">
      <c r="BP59339" s="10"/>
      <c r="BQ59339" s="10"/>
      <c r="BR59339" s="10"/>
      <c r="BS59339" s="10"/>
      <c r="BT59339" s="10"/>
      <c r="BU59339" s="10"/>
    </row>
    <row r="59340" spans="68:73">
      <c r="BP59340" s="8"/>
      <c r="BQ59340" s="8"/>
      <c r="BR59340" s="8"/>
      <c r="BS59340" s="8"/>
      <c r="BT59340" s="8"/>
      <c r="BU59340" s="8"/>
    </row>
    <row r="59341" spans="68:73">
      <c r="BP59341" s="10"/>
      <c r="BQ59341" s="10"/>
      <c r="BR59341" s="10"/>
      <c r="BS59341" s="10"/>
      <c r="BT59341" s="10"/>
      <c r="BU59341" s="10"/>
    </row>
    <row r="59342" spans="68:73">
      <c r="BP59342" s="8"/>
      <c r="BQ59342" s="8"/>
      <c r="BR59342" s="8"/>
      <c r="BS59342" s="8"/>
      <c r="BT59342" s="8"/>
      <c r="BU59342" s="8"/>
    </row>
    <row r="59343" spans="68:73">
      <c r="BP59343" s="10"/>
      <c r="BQ59343" s="10"/>
      <c r="BR59343" s="10"/>
      <c r="BS59343" s="10"/>
      <c r="BT59343" s="10"/>
      <c r="BU59343" s="10"/>
    </row>
    <row r="59344" spans="68:73">
      <c r="BP59344" s="8"/>
      <c r="BQ59344" s="8"/>
      <c r="BR59344" s="8"/>
      <c r="BS59344" s="8"/>
      <c r="BT59344" s="8"/>
      <c r="BU59344" s="8"/>
    </row>
    <row r="59345" spans="68:73">
      <c r="BP59345" s="10"/>
      <c r="BQ59345" s="10"/>
      <c r="BR59345" s="10"/>
      <c r="BS59345" s="10"/>
      <c r="BT59345" s="10"/>
      <c r="BU59345" s="10"/>
    </row>
    <row r="59346" spans="68:73">
      <c r="BP59346" s="8"/>
      <c r="BQ59346" s="8"/>
      <c r="BR59346" s="8"/>
      <c r="BS59346" s="8"/>
      <c r="BT59346" s="8"/>
      <c r="BU59346" s="8"/>
    </row>
    <row r="59347" spans="68:73">
      <c r="BP59347" s="10"/>
      <c r="BQ59347" s="10"/>
      <c r="BR59347" s="10"/>
      <c r="BS59347" s="10"/>
      <c r="BT59347" s="10"/>
      <c r="BU59347" s="10"/>
    </row>
    <row r="59348" spans="68:73">
      <c r="BP59348" s="8"/>
      <c r="BQ59348" s="8"/>
      <c r="BR59348" s="8"/>
      <c r="BS59348" s="8"/>
      <c r="BT59348" s="8"/>
      <c r="BU59348" s="8"/>
    </row>
    <row r="59349" spans="68:73">
      <c r="BP59349" s="10"/>
      <c r="BQ59349" s="10"/>
      <c r="BR59349" s="10"/>
      <c r="BS59349" s="10"/>
      <c r="BT59349" s="10"/>
      <c r="BU59349" s="10"/>
    </row>
    <row r="59350" spans="68:73">
      <c r="BP59350" s="8"/>
      <c r="BQ59350" s="8"/>
      <c r="BR59350" s="8"/>
      <c r="BS59350" s="8"/>
      <c r="BT59350" s="8"/>
      <c r="BU59350" s="8"/>
    </row>
    <row r="59351" spans="68:73">
      <c r="BP59351" s="10"/>
      <c r="BQ59351" s="10"/>
      <c r="BR59351" s="10"/>
      <c r="BS59351" s="10"/>
      <c r="BT59351" s="10"/>
      <c r="BU59351" s="10"/>
    </row>
    <row r="59352" spans="68:73">
      <c r="BP59352" s="8"/>
      <c r="BQ59352" s="8"/>
      <c r="BR59352" s="8"/>
      <c r="BS59352" s="8"/>
      <c r="BT59352" s="8"/>
      <c r="BU59352" s="8"/>
    </row>
    <row r="59353" spans="68:73">
      <c r="BP59353" s="10"/>
      <c r="BQ59353" s="10"/>
      <c r="BR59353" s="10"/>
      <c r="BS59353" s="10"/>
      <c r="BT59353" s="10"/>
      <c r="BU59353" s="10"/>
    </row>
    <row r="59354" spans="68:73">
      <c r="BP59354" s="8"/>
      <c r="BQ59354" s="8"/>
      <c r="BR59354" s="8"/>
      <c r="BS59354" s="8"/>
      <c r="BT59354" s="8"/>
      <c r="BU59354" s="8"/>
    </row>
    <row r="59355" spans="68:73">
      <c r="BP59355" s="10"/>
      <c r="BQ59355" s="10"/>
      <c r="BR59355" s="10"/>
      <c r="BS59355" s="10"/>
      <c r="BT59355" s="10"/>
      <c r="BU59355" s="10"/>
    </row>
    <row r="59356" spans="68:73">
      <c r="BP59356" s="8"/>
      <c r="BQ59356" s="8"/>
      <c r="BR59356" s="8"/>
      <c r="BS59356" s="8"/>
      <c r="BT59356" s="8"/>
      <c r="BU59356" s="8"/>
    </row>
    <row r="59357" spans="68:73">
      <c r="BP59357" s="10"/>
      <c r="BQ59357" s="10"/>
      <c r="BR59357" s="10"/>
      <c r="BS59357" s="10"/>
      <c r="BT59357" s="10"/>
      <c r="BU59357" s="10"/>
    </row>
    <row r="59358" spans="68:73">
      <c r="BP59358" s="8"/>
      <c r="BQ59358" s="8"/>
      <c r="BR59358" s="8"/>
      <c r="BS59358" s="8"/>
      <c r="BT59358" s="8"/>
      <c r="BU59358" s="8"/>
    </row>
    <row r="59359" spans="68:73">
      <c r="BP59359" s="10"/>
      <c r="BQ59359" s="10"/>
      <c r="BR59359" s="10"/>
      <c r="BS59359" s="10"/>
      <c r="BT59359" s="10"/>
      <c r="BU59359" s="10"/>
    </row>
    <row r="59360" spans="68:73">
      <c r="BP59360" s="8"/>
      <c r="BQ59360" s="8"/>
      <c r="BR59360" s="8"/>
      <c r="BS59360" s="8"/>
      <c r="BT59360" s="8"/>
      <c r="BU59360" s="8"/>
    </row>
    <row r="59361" spans="68:73">
      <c r="BP59361" s="10"/>
      <c r="BQ59361" s="10"/>
      <c r="BR59361" s="10"/>
      <c r="BS59361" s="10"/>
      <c r="BT59361" s="10"/>
      <c r="BU59361" s="10"/>
    </row>
    <row r="59362" spans="68:73">
      <c r="BP59362" s="8"/>
      <c r="BQ59362" s="8"/>
      <c r="BR59362" s="8"/>
      <c r="BS59362" s="8"/>
      <c r="BT59362" s="8"/>
      <c r="BU59362" s="8"/>
    </row>
    <row r="59363" spans="68:73">
      <c r="BP59363" s="10"/>
      <c r="BQ59363" s="10"/>
      <c r="BR59363" s="10"/>
      <c r="BS59363" s="10"/>
      <c r="BT59363" s="10"/>
      <c r="BU59363" s="10"/>
    </row>
    <row r="59364" spans="68:73">
      <c r="BP59364" s="8"/>
      <c r="BQ59364" s="8"/>
      <c r="BR59364" s="8"/>
      <c r="BS59364" s="8"/>
      <c r="BT59364" s="8"/>
      <c r="BU59364" s="8"/>
    </row>
    <row r="59365" spans="68:73">
      <c r="BP59365" s="10"/>
      <c r="BQ59365" s="10"/>
      <c r="BR59365" s="10"/>
      <c r="BS59365" s="10"/>
      <c r="BT59365" s="10"/>
      <c r="BU59365" s="10"/>
    </row>
    <row r="59366" spans="68:73">
      <c r="BP59366" s="8"/>
      <c r="BQ59366" s="8"/>
      <c r="BR59366" s="8"/>
      <c r="BS59366" s="8"/>
      <c r="BT59366" s="8"/>
      <c r="BU59366" s="8"/>
    </row>
    <row r="59367" spans="68:73">
      <c r="BP59367" s="10"/>
      <c r="BQ59367" s="10"/>
      <c r="BR59367" s="10"/>
      <c r="BS59367" s="10"/>
      <c r="BT59367" s="10"/>
      <c r="BU59367" s="10"/>
    </row>
    <row r="59368" spans="68:73">
      <c r="BP59368" s="8"/>
      <c r="BQ59368" s="8"/>
      <c r="BR59368" s="8"/>
      <c r="BS59368" s="8"/>
      <c r="BT59368" s="8"/>
      <c r="BU59368" s="8"/>
    </row>
    <row r="59369" spans="68:73">
      <c r="BP59369" s="10"/>
      <c r="BQ59369" s="10"/>
      <c r="BR59369" s="10"/>
      <c r="BS59369" s="10"/>
      <c r="BT59369" s="10"/>
      <c r="BU59369" s="10"/>
    </row>
    <row r="59370" spans="68:73">
      <c r="BP59370" s="8"/>
      <c r="BQ59370" s="8"/>
      <c r="BR59370" s="8"/>
      <c r="BS59370" s="8"/>
      <c r="BT59370" s="8"/>
      <c r="BU59370" s="8"/>
    </row>
    <row r="59371" spans="68:73">
      <c r="BP59371" s="10"/>
      <c r="BQ59371" s="10"/>
      <c r="BR59371" s="10"/>
      <c r="BS59371" s="10"/>
      <c r="BT59371" s="10"/>
      <c r="BU59371" s="10"/>
    </row>
    <row r="59372" spans="68:73">
      <c r="BP59372" s="8"/>
      <c r="BQ59372" s="8"/>
      <c r="BR59372" s="8"/>
      <c r="BS59372" s="8"/>
      <c r="BT59372" s="8"/>
      <c r="BU59372" s="8"/>
    </row>
    <row r="59373" spans="68:73">
      <c r="BP59373" s="10"/>
      <c r="BQ59373" s="10"/>
      <c r="BR59373" s="10"/>
      <c r="BS59373" s="10"/>
      <c r="BT59373" s="10"/>
      <c r="BU59373" s="10"/>
    </row>
    <row r="59374" spans="68:73">
      <c r="BP59374" s="8"/>
      <c r="BQ59374" s="8"/>
      <c r="BR59374" s="8"/>
      <c r="BS59374" s="8"/>
      <c r="BT59374" s="8"/>
      <c r="BU59374" s="8"/>
    </row>
    <row r="59375" spans="68:73">
      <c r="BP59375" s="10"/>
      <c r="BQ59375" s="10"/>
      <c r="BR59375" s="10"/>
      <c r="BS59375" s="10"/>
      <c r="BT59375" s="10"/>
      <c r="BU59375" s="10"/>
    </row>
    <row r="59376" spans="68:73">
      <c r="BP59376" s="8"/>
      <c r="BQ59376" s="8"/>
      <c r="BR59376" s="8"/>
      <c r="BS59376" s="8"/>
      <c r="BT59376" s="8"/>
      <c r="BU59376" s="8"/>
    </row>
    <row r="59377" spans="68:73">
      <c r="BP59377" s="10"/>
      <c r="BQ59377" s="10"/>
      <c r="BR59377" s="10"/>
      <c r="BS59377" s="10"/>
      <c r="BT59377" s="10"/>
      <c r="BU59377" s="10"/>
    </row>
    <row r="59378" spans="68:73">
      <c r="BP59378" s="8"/>
      <c r="BQ59378" s="8"/>
      <c r="BR59378" s="8"/>
      <c r="BS59378" s="8"/>
      <c r="BT59378" s="8"/>
      <c r="BU59378" s="8"/>
    </row>
    <row r="59379" spans="68:73">
      <c r="BP59379" s="10"/>
      <c r="BQ59379" s="10"/>
      <c r="BR59379" s="10"/>
      <c r="BS59379" s="10"/>
      <c r="BT59379" s="10"/>
      <c r="BU59379" s="10"/>
    </row>
    <row r="59380" spans="68:73">
      <c r="BP59380" s="8"/>
      <c r="BQ59380" s="8"/>
      <c r="BR59380" s="8"/>
      <c r="BS59380" s="8"/>
      <c r="BT59380" s="8"/>
      <c r="BU59380" s="8"/>
    </row>
    <row r="59381" spans="68:73">
      <c r="BP59381" s="10"/>
      <c r="BQ59381" s="10"/>
      <c r="BR59381" s="10"/>
      <c r="BS59381" s="10"/>
      <c r="BT59381" s="10"/>
      <c r="BU59381" s="10"/>
    </row>
    <row r="59382" spans="68:73">
      <c r="BP59382" s="8"/>
      <c r="BQ59382" s="8"/>
      <c r="BR59382" s="8"/>
      <c r="BS59382" s="8"/>
      <c r="BT59382" s="8"/>
      <c r="BU59382" s="8"/>
    </row>
    <row r="59383" spans="68:73">
      <c r="BP59383" s="10"/>
      <c r="BQ59383" s="10"/>
      <c r="BR59383" s="10"/>
      <c r="BS59383" s="10"/>
      <c r="BT59383" s="10"/>
      <c r="BU59383" s="10"/>
    </row>
    <row r="59384" spans="68:73">
      <c r="BP59384" s="8"/>
      <c r="BQ59384" s="8"/>
      <c r="BR59384" s="8"/>
      <c r="BS59384" s="8"/>
      <c r="BT59384" s="8"/>
      <c r="BU59384" s="8"/>
    </row>
    <row r="59385" spans="68:73">
      <c r="BP59385" s="10"/>
      <c r="BQ59385" s="10"/>
      <c r="BR59385" s="10"/>
      <c r="BS59385" s="10"/>
      <c r="BT59385" s="10"/>
      <c r="BU59385" s="10"/>
    </row>
    <row r="59386" spans="68:73">
      <c r="BP59386" s="8"/>
      <c r="BQ59386" s="8"/>
      <c r="BR59386" s="8"/>
      <c r="BS59386" s="8"/>
      <c r="BT59386" s="8"/>
      <c r="BU59386" s="8"/>
    </row>
    <row r="59387" spans="68:73">
      <c r="BP59387" s="10"/>
      <c r="BQ59387" s="10"/>
      <c r="BR59387" s="10"/>
      <c r="BS59387" s="10"/>
      <c r="BT59387" s="10"/>
      <c r="BU59387" s="10"/>
    </row>
    <row r="59388" spans="68:73">
      <c r="BP59388" s="8"/>
      <c r="BQ59388" s="8"/>
      <c r="BR59388" s="8"/>
      <c r="BS59388" s="8"/>
      <c r="BT59388" s="8"/>
      <c r="BU59388" s="8"/>
    </row>
    <row r="59389" spans="68:73">
      <c r="BP59389" s="10"/>
      <c r="BQ59389" s="10"/>
      <c r="BR59389" s="10"/>
      <c r="BS59389" s="10"/>
      <c r="BT59389" s="10"/>
      <c r="BU59389" s="10"/>
    </row>
    <row r="59390" spans="68:73">
      <c r="BP59390" s="8"/>
      <c r="BQ59390" s="8"/>
      <c r="BR59390" s="8"/>
      <c r="BS59390" s="8"/>
      <c r="BT59390" s="8"/>
      <c r="BU59390" s="8"/>
    </row>
    <row r="59391" spans="68:73">
      <c r="BP59391" s="10"/>
      <c r="BQ59391" s="10"/>
      <c r="BR59391" s="10"/>
      <c r="BS59391" s="10"/>
      <c r="BT59391" s="10"/>
      <c r="BU59391" s="10"/>
    </row>
    <row r="59392" spans="68:73">
      <c r="BP59392" s="8"/>
      <c r="BQ59392" s="8"/>
      <c r="BR59392" s="8"/>
      <c r="BS59392" s="8"/>
      <c r="BT59392" s="8"/>
      <c r="BU59392" s="8"/>
    </row>
    <row r="59393" spans="68:73">
      <c r="BP59393" s="10"/>
      <c r="BQ59393" s="10"/>
      <c r="BR59393" s="10"/>
      <c r="BS59393" s="10"/>
      <c r="BT59393" s="10"/>
      <c r="BU59393" s="10"/>
    </row>
    <row r="59394" spans="68:73">
      <c r="BP59394" s="8"/>
      <c r="BQ59394" s="8"/>
      <c r="BR59394" s="8"/>
      <c r="BS59394" s="8"/>
      <c r="BT59394" s="8"/>
      <c r="BU59394" s="8"/>
    </row>
    <row r="59395" spans="68:73">
      <c r="BP59395" s="10"/>
      <c r="BQ59395" s="10"/>
      <c r="BR59395" s="10"/>
      <c r="BS59395" s="10"/>
      <c r="BT59395" s="10"/>
      <c r="BU59395" s="10"/>
    </row>
    <row r="59396" spans="68:73">
      <c r="BP59396" s="8"/>
      <c r="BQ59396" s="8"/>
      <c r="BR59396" s="8"/>
      <c r="BS59396" s="8"/>
      <c r="BT59396" s="8"/>
      <c r="BU59396" s="8"/>
    </row>
    <row r="59397" spans="68:73">
      <c r="BP59397" s="10"/>
      <c r="BQ59397" s="10"/>
      <c r="BR59397" s="10"/>
      <c r="BS59397" s="10"/>
      <c r="BT59397" s="10"/>
      <c r="BU59397" s="10"/>
    </row>
    <row r="59398" spans="68:73">
      <c r="BP59398" s="8"/>
      <c r="BQ59398" s="8"/>
      <c r="BR59398" s="8"/>
      <c r="BS59398" s="8"/>
      <c r="BT59398" s="8"/>
      <c r="BU59398" s="8"/>
    </row>
    <row r="59399" spans="68:73">
      <c r="BP59399" s="10"/>
      <c r="BQ59399" s="10"/>
      <c r="BR59399" s="10"/>
      <c r="BS59399" s="10"/>
      <c r="BT59399" s="10"/>
      <c r="BU59399" s="10"/>
    </row>
    <row r="59400" spans="68:73">
      <c r="BP59400" s="8"/>
      <c r="BQ59400" s="8"/>
      <c r="BR59400" s="8"/>
      <c r="BS59400" s="8"/>
      <c r="BT59400" s="8"/>
      <c r="BU59400" s="8"/>
    </row>
    <row r="59401" spans="68:73">
      <c r="BP59401" s="10"/>
      <c r="BQ59401" s="10"/>
      <c r="BR59401" s="10"/>
      <c r="BS59401" s="10"/>
      <c r="BT59401" s="10"/>
      <c r="BU59401" s="10"/>
    </row>
    <row r="59402" spans="68:73">
      <c r="BP59402" s="8"/>
      <c r="BQ59402" s="8"/>
      <c r="BR59402" s="8"/>
      <c r="BS59402" s="8"/>
      <c r="BT59402" s="8"/>
      <c r="BU59402" s="8"/>
    </row>
    <row r="59403" spans="68:73">
      <c r="BP59403" s="10"/>
      <c r="BQ59403" s="10"/>
      <c r="BR59403" s="10"/>
      <c r="BS59403" s="10"/>
      <c r="BT59403" s="10"/>
      <c r="BU59403" s="10"/>
    </row>
    <row r="59404" spans="68:73">
      <c r="BP59404" s="8"/>
      <c r="BQ59404" s="8"/>
      <c r="BR59404" s="8"/>
      <c r="BS59404" s="8"/>
      <c r="BT59404" s="8"/>
      <c r="BU59404" s="8"/>
    </row>
    <row r="59405" spans="68:73">
      <c r="BP59405" s="10"/>
      <c r="BQ59405" s="10"/>
      <c r="BR59405" s="10"/>
      <c r="BS59405" s="10"/>
      <c r="BT59405" s="10"/>
      <c r="BU59405" s="10"/>
    </row>
    <row r="59406" spans="68:73">
      <c r="BP59406" s="8"/>
      <c r="BQ59406" s="8"/>
      <c r="BR59406" s="8"/>
      <c r="BS59406" s="8"/>
      <c r="BT59406" s="8"/>
      <c r="BU59406" s="8"/>
    </row>
    <row r="59407" spans="68:73">
      <c r="BP59407" s="10"/>
      <c r="BQ59407" s="10"/>
      <c r="BR59407" s="10"/>
      <c r="BS59407" s="10"/>
      <c r="BT59407" s="10"/>
      <c r="BU59407" s="10"/>
    </row>
    <row r="59408" spans="68:73">
      <c r="BP59408" s="8"/>
      <c r="BQ59408" s="8"/>
      <c r="BR59408" s="8"/>
      <c r="BS59408" s="8"/>
      <c r="BT59408" s="8"/>
      <c r="BU59408" s="8"/>
    </row>
    <row r="59409" spans="68:73">
      <c r="BP59409" s="10"/>
      <c r="BQ59409" s="10"/>
      <c r="BR59409" s="10"/>
      <c r="BS59409" s="10"/>
      <c r="BT59409" s="10"/>
      <c r="BU59409" s="10"/>
    </row>
    <row r="59410" spans="68:73">
      <c r="BP59410" s="8"/>
      <c r="BQ59410" s="8"/>
      <c r="BR59410" s="8"/>
      <c r="BS59410" s="8"/>
      <c r="BT59410" s="8"/>
      <c r="BU59410" s="8"/>
    </row>
    <row r="59411" spans="68:73">
      <c r="BP59411" s="10"/>
      <c r="BQ59411" s="10"/>
      <c r="BR59411" s="10"/>
      <c r="BS59411" s="10"/>
      <c r="BT59411" s="10"/>
      <c r="BU59411" s="10"/>
    </row>
    <row r="59412" spans="68:73">
      <c r="BP59412" s="8"/>
      <c r="BQ59412" s="8"/>
      <c r="BR59412" s="8"/>
      <c r="BS59412" s="8"/>
      <c r="BT59412" s="8"/>
      <c r="BU59412" s="8"/>
    </row>
    <row r="59413" spans="68:73">
      <c r="BP59413" s="10"/>
      <c r="BQ59413" s="10"/>
      <c r="BR59413" s="10"/>
      <c r="BS59413" s="10"/>
      <c r="BT59413" s="10"/>
      <c r="BU59413" s="10"/>
    </row>
    <row r="59414" spans="68:73">
      <c r="BP59414" s="8"/>
      <c r="BQ59414" s="8"/>
      <c r="BR59414" s="8"/>
      <c r="BS59414" s="8"/>
      <c r="BT59414" s="8"/>
      <c r="BU59414" s="8"/>
    </row>
    <row r="59415" spans="68:73">
      <c r="BP59415" s="10"/>
      <c r="BQ59415" s="10"/>
      <c r="BR59415" s="10"/>
      <c r="BS59415" s="10"/>
      <c r="BT59415" s="10"/>
      <c r="BU59415" s="10"/>
    </row>
    <row r="59416" spans="68:73">
      <c r="BP59416" s="8"/>
      <c r="BQ59416" s="8"/>
      <c r="BR59416" s="8"/>
      <c r="BS59416" s="8"/>
      <c r="BT59416" s="8"/>
      <c r="BU59416" s="8"/>
    </row>
    <row r="59417" spans="68:73">
      <c r="BP59417" s="10"/>
      <c r="BQ59417" s="10"/>
      <c r="BR59417" s="10"/>
      <c r="BS59417" s="10"/>
      <c r="BT59417" s="10"/>
      <c r="BU59417" s="10"/>
    </row>
    <row r="59418" spans="68:73">
      <c r="BP59418" s="8"/>
      <c r="BQ59418" s="8"/>
      <c r="BR59418" s="8"/>
      <c r="BS59418" s="8"/>
      <c r="BT59418" s="8"/>
      <c r="BU59418" s="8"/>
    </row>
    <row r="59419" spans="68:73">
      <c r="BP59419" s="10"/>
      <c r="BQ59419" s="10"/>
      <c r="BR59419" s="10"/>
      <c r="BS59419" s="10"/>
      <c r="BT59419" s="10"/>
      <c r="BU59419" s="10"/>
    </row>
    <row r="59420" spans="68:73">
      <c r="BP59420" s="8"/>
      <c r="BQ59420" s="8"/>
      <c r="BR59420" s="8"/>
      <c r="BS59420" s="8"/>
      <c r="BT59420" s="8"/>
      <c r="BU59420" s="8"/>
    </row>
    <row r="59421" spans="68:73">
      <c r="BP59421" s="10"/>
      <c r="BQ59421" s="10"/>
      <c r="BR59421" s="10"/>
      <c r="BS59421" s="10"/>
      <c r="BT59421" s="10"/>
      <c r="BU59421" s="10"/>
    </row>
    <row r="59422" spans="68:73">
      <c r="BP59422" s="8"/>
      <c r="BQ59422" s="8"/>
      <c r="BR59422" s="8"/>
      <c r="BS59422" s="8"/>
      <c r="BT59422" s="8"/>
      <c r="BU59422" s="8"/>
    </row>
    <row r="59423" spans="68:73">
      <c r="BP59423" s="10"/>
      <c r="BQ59423" s="10"/>
      <c r="BR59423" s="10"/>
      <c r="BS59423" s="10"/>
      <c r="BT59423" s="10"/>
      <c r="BU59423" s="10"/>
    </row>
    <row r="59424" spans="68:73">
      <c r="BP59424" s="8"/>
      <c r="BQ59424" s="8"/>
      <c r="BR59424" s="8"/>
      <c r="BS59424" s="8"/>
      <c r="BT59424" s="8"/>
      <c r="BU59424" s="8"/>
    </row>
    <row r="59425" spans="68:73">
      <c r="BP59425" s="10"/>
      <c r="BQ59425" s="10"/>
      <c r="BR59425" s="10"/>
      <c r="BS59425" s="10"/>
      <c r="BT59425" s="10"/>
      <c r="BU59425" s="10"/>
    </row>
    <row r="59426" spans="68:73">
      <c r="BP59426" s="8"/>
      <c r="BQ59426" s="8"/>
      <c r="BR59426" s="8"/>
      <c r="BS59426" s="8"/>
      <c r="BT59426" s="8"/>
      <c r="BU59426" s="8"/>
    </row>
    <row r="59427" spans="68:73">
      <c r="BP59427" s="10"/>
      <c r="BQ59427" s="10"/>
      <c r="BR59427" s="10"/>
      <c r="BS59427" s="10"/>
      <c r="BT59427" s="10"/>
      <c r="BU59427" s="10"/>
    </row>
    <row r="59428" spans="68:73">
      <c r="BP59428" s="8"/>
      <c r="BQ59428" s="8"/>
      <c r="BR59428" s="8"/>
      <c r="BS59428" s="8"/>
      <c r="BT59428" s="8"/>
      <c r="BU59428" s="8"/>
    </row>
    <row r="59429" spans="68:73">
      <c r="BP59429" s="10"/>
      <c r="BQ59429" s="10"/>
      <c r="BR59429" s="10"/>
      <c r="BS59429" s="10"/>
      <c r="BT59429" s="10"/>
      <c r="BU59429" s="10"/>
    </row>
    <row r="59430" spans="68:73">
      <c r="BP59430" s="8"/>
      <c r="BQ59430" s="8"/>
      <c r="BR59430" s="8"/>
      <c r="BS59430" s="8"/>
      <c r="BT59430" s="8"/>
      <c r="BU59430" s="8"/>
    </row>
    <row r="59431" spans="68:73">
      <c r="BP59431" s="10"/>
      <c r="BQ59431" s="10"/>
      <c r="BR59431" s="10"/>
      <c r="BS59431" s="10"/>
      <c r="BT59431" s="10"/>
      <c r="BU59431" s="10"/>
    </row>
    <row r="59432" spans="68:73">
      <c r="BP59432" s="8"/>
      <c r="BQ59432" s="8"/>
      <c r="BR59432" s="8"/>
      <c r="BS59432" s="8"/>
      <c r="BT59432" s="8"/>
      <c r="BU59432" s="8"/>
    </row>
    <row r="59433" spans="68:73">
      <c r="BP59433" s="10"/>
      <c r="BQ59433" s="10"/>
      <c r="BR59433" s="10"/>
      <c r="BS59433" s="10"/>
      <c r="BT59433" s="10"/>
      <c r="BU59433" s="10"/>
    </row>
    <row r="59434" spans="68:73">
      <c r="BP59434" s="8"/>
      <c r="BQ59434" s="8"/>
      <c r="BR59434" s="8"/>
      <c r="BS59434" s="8"/>
      <c r="BT59434" s="8"/>
      <c r="BU59434" s="8"/>
    </row>
    <row r="59435" spans="68:73">
      <c r="BP59435" s="10"/>
      <c r="BQ59435" s="10"/>
      <c r="BR59435" s="10"/>
      <c r="BS59435" s="10"/>
      <c r="BT59435" s="10"/>
      <c r="BU59435" s="10"/>
    </row>
    <row r="59436" spans="68:73">
      <c r="BP59436" s="8"/>
      <c r="BQ59436" s="8"/>
      <c r="BR59436" s="8"/>
      <c r="BS59436" s="8"/>
      <c r="BT59436" s="8"/>
      <c r="BU59436" s="8"/>
    </row>
    <row r="59437" spans="68:73">
      <c r="BP59437" s="10"/>
      <c r="BQ59437" s="10"/>
      <c r="BR59437" s="10"/>
      <c r="BS59437" s="10"/>
      <c r="BT59437" s="10"/>
      <c r="BU59437" s="10"/>
    </row>
    <row r="59438" spans="68:73">
      <c r="BP59438" s="8"/>
      <c r="BQ59438" s="8"/>
      <c r="BR59438" s="8"/>
      <c r="BS59438" s="8"/>
      <c r="BT59438" s="8"/>
      <c r="BU59438" s="8"/>
    </row>
    <row r="59439" spans="68:73">
      <c r="BP59439" s="10"/>
      <c r="BQ59439" s="10"/>
      <c r="BR59439" s="10"/>
      <c r="BS59439" s="10"/>
      <c r="BT59439" s="10"/>
      <c r="BU59439" s="10"/>
    </row>
    <row r="59440" spans="68:73">
      <c r="BP59440" s="8"/>
      <c r="BQ59440" s="8"/>
      <c r="BR59440" s="8"/>
      <c r="BS59440" s="8"/>
      <c r="BT59440" s="8"/>
      <c r="BU59440" s="8"/>
    </row>
    <row r="59441" spans="68:73">
      <c r="BP59441" s="10"/>
      <c r="BQ59441" s="10"/>
      <c r="BR59441" s="10"/>
      <c r="BS59441" s="10"/>
      <c r="BT59441" s="10"/>
      <c r="BU59441" s="10"/>
    </row>
    <row r="59442" spans="68:73">
      <c r="BP59442" s="8"/>
      <c r="BQ59442" s="8"/>
      <c r="BR59442" s="8"/>
      <c r="BS59442" s="8"/>
      <c r="BT59442" s="8"/>
      <c r="BU59442" s="8"/>
    </row>
    <row r="59443" spans="68:73">
      <c r="BP59443" s="10"/>
      <c r="BQ59443" s="10"/>
      <c r="BR59443" s="10"/>
      <c r="BS59443" s="10"/>
      <c r="BT59443" s="10"/>
      <c r="BU59443" s="10"/>
    </row>
    <row r="59444" spans="68:73">
      <c r="BP59444" s="8"/>
      <c r="BQ59444" s="8"/>
      <c r="BR59444" s="8"/>
      <c r="BS59444" s="8"/>
      <c r="BT59444" s="8"/>
      <c r="BU59444" s="8"/>
    </row>
    <row r="59445" spans="68:73">
      <c r="BP59445" s="10"/>
      <c r="BQ59445" s="10"/>
      <c r="BR59445" s="10"/>
      <c r="BS59445" s="10"/>
      <c r="BT59445" s="10"/>
      <c r="BU59445" s="10"/>
    </row>
    <row r="59446" spans="68:73">
      <c r="BP59446" s="8"/>
      <c r="BQ59446" s="8"/>
      <c r="BR59446" s="8"/>
      <c r="BS59446" s="8"/>
      <c r="BT59446" s="8"/>
      <c r="BU59446" s="8"/>
    </row>
    <row r="59447" spans="68:73">
      <c r="BP59447" s="10"/>
      <c r="BQ59447" s="10"/>
      <c r="BR59447" s="10"/>
      <c r="BS59447" s="10"/>
      <c r="BT59447" s="10"/>
      <c r="BU59447" s="10"/>
    </row>
    <row r="59448" spans="68:73">
      <c r="BP59448" s="8"/>
      <c r="BQ59448" s="8"/>
      <c r="BR59448" s="8"/>
      <c r="BS59448" s="8"/>
      <c r="BT59448" s="8"/>
      <c r="BU59448" s="8"/>
    </row>
    <row r="59449" spans="68:73">
      <c r="BP59449" s="10"/>
      <c r="BQ59449" s="10"/>
      <c r="BR59449" s="10"/>
      <c r="BS59449" s="10"/>
      <c r="BT59449" s="10"/>
      <c r="BU59449" s="10"/>
    </row>
    <row r="59450" spans="68:73">
      <c r="BP59450" s="8"/>
      <c r="BQ59450" s="8"/>
      <c r="BR59450" s="8"/>
      <c r="BS59450" s="8"/>
      <c r="BT59450" s="8"/>
      <c r="BU59450" s="8"/>
    </row>
    <row r="59451" spans="68:73">
      <c r="BP59451" s="10"/>
      <c r="BQ59451" s="10"/>
      <c r="BR59451" s="10"/>
      <c r="BS59451" s="10"/>
      <c r="BT59451" s="10"/>
      <c r="BU59451" s="10"/>
    </row>
    <row r="59452" spans="68:73">
      <c r="BP59452" s="8"/>
      <c r="BQ59452" s="8"/>
      <c r="BR59452" s="8"/>
      <c r="BS59452" s="8"/>
      <c r="BT59452" s="8"/>
      <c r="BU59452" s="8"/>
    </row>
    <row r="59453" spans="68:73">
      <c r="BP59453" s="10"/>
      <c r="BQ59453" s="10"/>
      <c r="BR59453" s="10"/>
      <c r="BS59453" s="10"/>
      <c r="BT59453" s="10"/>
      <c r="BU59453" s="10"/>
    </row>
    <row r="59454" spans="68:73">
      <c r="BP59454" s="8"/>
      <c r="BQ59454" s="8"/>
      <c r="BR59454" s="8"/>
      <c r="BS59454" s="8"/>
      <c r="BT59454" s="8"/>
      <c r="BU59454" s="8"/>
    </row>
    <row r="59455" spans="68:73">
      <c r="BP59455" s="10"/>
      <c r="BQ59455" s="10"/>
      <c r="BR59455" s="10"/>
      <c r="BS59455" s="10"/>
      <c r="BT59455" s="10"/>
      <c r="BU59455" s="10"/>
    </row>
    <row r="59456" spans="68:73">
      <c r="BP59456" s="8"/>
      <c r="BQ59456" s="8"/>
      <c r="BR59456" s="8"/>
      <c r="BS59456" s="8"/>
      <c r="BT59456" s="8"/>
      <c r="BU59456" s="8"/>
    </row>
    <row r="59457" spans="68:73">
      <c r="BP59457" s="10"/>
      <c r="BQ59457" s="10"/>
      <c r="BR59457" s="10"/>
      <c r="BS59457" s="10"/>
      <c r="BT59457" s="10"/>
      <c r="BU59457" s="10"/>
    </row>
    <row r="59458" spans="68:73">
      <c r="BP59458" s="8"/>
      <c r="BQ59458" s="8"/>
      <c r="BR59458" s="8"/>
      <c r="BS59458" s="8"/>
      <c r="BT59458" s="8"/>
      <c r="BU59458" s="8"/>
    </row>
    <row r="59459" spans="68:73">
      <c r="BP59459" s="10"/>
      <c r="BQ59459" s="10"/>
      <c r="BR59459" s="10"/>
      <c r="BS59459" s="10"/>
      <c r="BT59459" s="10"/>
      <c r="BU59459" s="10"/>
    </row>
    <row r="59460" spans="68:73">
      <c r="BP59460" s="8"/>
      <c r="BQ59460" s="8"/>
      <c r="BR59460" s="8"/>
      <c r="BS59460" s="8"/>
      <c r="BT59460" s="8"/>
      <c r="BU59460" s="8"/>
    </row>
    <row r="59461" spans="68:73">
      <c r="BP59461" s="10"/>
      <c r="BQ59461" s="10"/>
      <c r="BR59461" s="10"/>
      <c r="BS59461" s="10"/>
      <c r="BT59461" s="10"/>
      <c r="BU59461" s="10"/>
    </row>
    <row r="59462" spans="68:73">
      <c r="BP59462" s="8"/>
      <c r="BQ59462" s="8"/>
      <c r="BR59462" s="8"/>
      <c r="BS59462" s="8"/>
      <c r="BT59462" s="8"/>
      <c r="BU59462" s="8"/>
    </row>
    <row r="59463" spans="68:73">
      <c r="BP59463" s="10"/>
      <c r="BQ59463" s="10"/>
      <c r="BR59463" s="10"/>
      <c r="BS59463" s="10"/>
      <c r="BT59463" s="10"/>
      <c r="BU59463" s="10"/>
    </row>
    <row r="59464" spans="68:73">
      <c r="BP59464" s="8"/>
      <c r="BQ59464" s="8"/>
      <c r="BR59464" s="8"/>
      <c r="BS59464" s="8"/>
      <c r="BT59464" s="8"/>
      <c r="BU59464" s="8"/>
    </row>
    <row r="59465" spans="68:73">
      <c r="BP59465" s="10"/>
      <c r="BQ59465" s="10"/>
      <c r="BR59465" s="10"/>
      <c r="BS59465" s="10"/>
      <c r="BT59465" s="10"/>
      <c r="BU59465" s="10"/>
    </row>
    <row r="59466" spans="68:73">
      <c r="BP59466" s="8"/>
      <c r="BQ59466" s="8"/>
      <c r="BR59466" s="8"/>
      <c r="BS59466" s="8"/>
      <c r="BT59466" s="8"/>
      <c r="BU59466" s="8"/>
    </row>
    <row r="59467" spans="68:73">
      <c r="BP59467" s="10"/>
      <c r="BQ59467" s="10"/>
      <c r="BR59467" s="10"/>
      <c r="BS59467" s="10"/>
      <c r="BT59467" s="10"/>
      <c r="BU59467" s="10"/>
    </row>
    <row r="59468" spans="68:73">
      <c r="BP59468" s="8"/>
      <c r="BQ59468" s="8"/>
      <c r="BR59468" s="8"/>
      <c r="BS59468" s="8"/>
      <c r="BT59468" s="8"/>
      <c r="BU59468" s="8"/>
    </row>
    <row r="59469" spans="68:73">
      <c r="BP59469" s="10"/>
      <c r="BQ59469" s="10"/>
      <c r="BR59469" s="10"/>
      <c r="BS59469" s="10"/>
      <c r="BT59469" s="10"/>
      <c r="BU59469" s="10"/>
    </row>
    <row r="59470" spans="68:73">
      <c r="BP59470" s="8"/>
      <c r="BQ59470" s="8"/>
      <c r="BR59470" s="8"/>
      <c r="BS59470" s="8"/>
      <c r="BT59470" s="8"/>
      <c r="BU59470" s="8"/>
    </row>
    <row r="59471" spans="68:73">
      <c r="BP59471" s="10"/>
      <c r="BQ59471" s="10"/>
      <c r="BR59471" s="10"/>
      <c r="BS59471" s="10"/>
      <c r="BT59471" s="10"/>
      <c r="BU59471" s="10"/>
    </row>
    <row r="59472" spans="68:73">
      <c r="BP59472" s="8"/>
      <c r="BQ59472" s="8"/>
      <c r="BR59472" s="8"/>
      <c r="BS59472" s="8"/>
      <c r="BT59472" s="8"/>
      <c r="BU59472" s="8"/>
    </row>
    <row r="59473" spans="68:73">
      <c r="BP59473" s="10"/>
      <c r="BQ59473" s="10"/>
      <c r="BR59473" s="10"/>
      <c r="BS59473" s="10"/>
      <c r="BT59473" s="10"/>
      <c r="BU59473" s="10"/>
    </row>
    <row r="59474" spans="68:73">
      <c r="BP59474" s="8"/>
      <c r="BQ59474" s="8"/>
      <c r="BR59474" s="8"/>
      <c r="BS59474" s="8"/>
      <c r="BT59474" s="8"/>
      <c r="BU59474" s="8"/>
    </row>
    <row r="59475" spans="68:73">
      <c r="BP59475" s="10"/>
      <c r="BQ59475" s="10"/>
      <c r="BR59475" s="10"/>
      <c r="BS59475" s="10"/>
      <c r="BT59475" s="10"/>
      <c r="BU59475" s="10"/>
    </row>
    <row r="59476" spans="68:73">
      <c r="BP59476" s="8"/>
      <c r="BQ59476" s="8"/>
      <c r="BR59476" s="8"/>
      <c r="BS59476" s="8"/>
      <c r="BT59476" s="8"/>
      <c r="BU59476" s="8"/>
    </row>
    <row r="59477" spans="68:73">
      <c r="BP59477" s="10"/>
      <c r="BQ59477" s="10"/>
      <c r="BR59477" s="10"/>
      <c r="BS59477" s="10"/>
      <c r="BT59477" s="10"/>
      <c r="BU59477" s="10"/>
    </row>
    <row r="59478" spans="68:73">
      <c r="BP59478" s="8"/>
      <c r="BQ59478" s="8"/>
      <c r="BR59478" s="8"/>
      <c r="BS59478" s="8"/>
      <c r="BT59478" s="8"/>
      <c r="BU59478" s="8"/>
    </row>
    <row r="59479" spans="68:73">
      <c r="BP59479" s="10"/>
      <c r="BQ59479" s="10"/>
      <c r="BR59479" s="10"/>
      <c r="BS59479" s="10"/>
      <c r="BT59479" s="10"/>
      <c r="BU59479" s="10"/>
    </row>
    <row r="59480" spans="68:73">
      <c r="BP59480" s="8"/>
      <c r="BQ59480" s="8"/>
      <c r="BR59480" s="8"/>
      <c r="BS59480" s="8"/>
      <c r="BT59480" s="8"/>
      <c r="BU59480" s="8"/>
    </row>
    <row r="59481" spans="68:73">
      <c r="BP59481" s="10"/>
      <c r="BQ59481" s="10"/>
      <c r="BR59481" s="10"/>
      <c r="BS59481" s="10"/>
      <c r="BT59481" s="10"/>
      <c r="BU59481" s="10"/>
    </row>
    <row r="59482" spans="68:73">
      <c r="BP59482" s="8"/>
      <c r="BQ59482" s="8"/>
      <c r="BR59482" s="8"/>
      <c r="BS59482" s="8"/>
      <c r="BT59482" s="8"/>
      <c r="BU59482" s="8"/>
    </row>
    <row r="59483" spans="68:73">
      <c r="BP59483" s="10"/>
      <c r="BQ59483" s="10"/>
      <c r="BR59483" s="10"/>
      <c r="BS59483" s="10"/>
      <c r="BT59483" s="10"/>
      <c r="BU59483" s="10"/>
    </row>
    <row r="59484" spans="68:73">
      <c r="BP59484" s="8"/>
      <c r="BQ59484" s="8"/>
      <c r="BR59484" s="8"/>
      <c r="BS59484" s="8"/>
      <c r="BT59484" s="8"/>
      <c r="BU59484" s="8"/>
    </row>
    <row r="59485" spans="68:73">
      <c r="BP59485" s="10"/>
      <c r="BQ59485" s="10"/>
      <c r="BR59485" s="10"/>
      <c r="BS59485" s="10"/>
      <c r="BT59485" s="10"/>
      <c r="BU59485" s="10"/>
    </row>
    <row r="59486" spans="68:73">
      <c r="BP59486" s="8"/>
      <c r="BQ59486" s="8"/>
      <c r="BR59486" s="8"/>
      <c r="BS59486" s="8"/>
      <c r="BT59486" s="8"/>
      <c r="BU59486" s="8"/>
    </row>
    <row r="59487" spans="68:73">
      <c r="BP59487" s="10"/>
      <c r="BQ59487" s="10"/>
      <c r="BR59487" s="10"/>
      <c r="BS59487" s="10"/>
      <c r="BT59487" s="10"/>
      <c r="BU59487" s="10"/>
    </row>
    <row r="59488" spans="68:73">
      <c r="BP59488" s="8"/>
      <c r="BQ59488" s="8"/>
      <c r="BR59488" s="8"/>
      <c r="BS59488" s="8"/>
      <c r="BT59488" s="8"/>
      <c r="BU59488" s="8"/>
    </row>
    <row r="59489" spans="68:73">
      <c r="BP59489" s="10"/>
      <c r="BQ59489" s="10"/>
      <c r="BR59489" s="10"/>
      <c r="BS59489" s="10"/>
      <c r="BT59489" s="10"/>
      <c r="BU59489" s="10"/>
    </row>
    <row r="59490" spans="68:73">
      <c r="BP59490" s="8"/>
      <c r="BQ59490" s="8"/>
      <c r="BR59490" s="8"/>
      <c r="BS59490" s="8"/>
      <c r="BT59490" s="8"/>
      <c r="BU59490" s="8"/>
    </row>
    <row r="59491" spans="68:73">
      <c r="BP59491" s="10"/>
      <c r="BQ59491" s="10"/>
      <c r="BR59491" s="10"/>
      <c r="BS59491" s="10"/>
      <c r="BT59491" s="10"/>
      <c r="BU59491" s="10"/>
    </row>
    <row r="59492" spans="68:73">
      <c r="BP59492" s="8"/>
      <c r="BQ59492" s="8"/>
      <c r="BR59492" s="8"/>
      <c r="BS59492" s="8"/>
      <c r="BT59492" s="8"/>
      <c r="BU59492" s="8"/>
    </row>
    <row r="59493" spans="68:73">
      <c r="BP59493" s="10"/>
      <c r="BQ59493" s="10"/>
      <c r="BR59493" s="10"/>
      <c r="BS59493" s="10"/>
      <c r="BT59493" s="10"/>
      <c r="BU59493" s="10"/>
    </row>
    <row r="59494" spans="68:73">
      <c r="BP59494" s="8"/>
      <c r="BQ59494" s="8"/>
      <c r="BR59494" s="8"/>
      <c r="BS59494" s="8"/>
      <c r="BT59494" s="8"/>
      <c r="BU59494" s="8"/>
    </row>
    <row r="59495" spans="68:73">
      <c r="BP59495" s="10"/>
      <c r="BQ59495" s="10"/>
      <c r="BR59495" s="10"/>
      <c r="BS59495" s="10"/>
      <c r="BT59495" s="10"/>
      <c r="BU59495" s="10"/>
    </row>
    <row r="59496" spans="68:73">
      <c r="BP59496" s="8"/>
      <c r="BQ59496" s="8"/>
      <c r="BR59496" s="8"/>
      <c r="BS59496" s="8"/>
      <c r="BT59496" s="8"/>
      <c r="BU59496" s="8"/>
    </row>
    <row r="59497" spans="68:73">
      <c r="BP59497" s="10"/>
      <c r="BQ59497" s="10"/>
      <c r="BR59497" s="10"/>
      <c r="BS59497" s="10"/>
      <c r="BT59497" s="10"/>
      <c r="BU59497" s="10"/>
    </row>
    <row r="59498" spans="68:73">
      <c r="BP59498" s="8"/>
      <c r="BQ59498" s="8"/>
      <c r="BR59498" s="8"/>
      <c r="BS59498" s="8"/>
      <c r="BT59498" s="8"/>
      <c r="BU59498" s="8"/>
    </row>
    <row r="59499" spans="68:73">
      <c r="BP59499" s="10"/>
      <c r="BQ59499" s="10"/>
      <c r="BR59499" s="10"/>
      <c r="BS59499" s="10"/>
      <c r="BT59499" s="10"/>
      <c r="BU59499" s="10"/>
    </row>
    <row r="59500" spans="68:73">
      <c r="BP59500" s="8"/>
      <c r="BQ59500" s="8"/>
      <c r="BR59500" s="8"/>
      <c r="BS59500" s="8"/>
      <c r="BT59500" s="8"/>
      <c r="BU59500" s="8"/>
    </row>
    <row r="59501" spans="68:73">
      <c r="BP59501" s="10"/>
      <c r="BQ59501" s="10"/>
      <c r="BR59501" s="10"/>
      <c r="BS59501" s="10"/>
      <c r="BT59501" s="10"/>
      <c r="BU59501" s="10"/>
    </row>
    <row r="59502" spans="68:73">
      <c r="BP59502" s="8"/>
      <c r="BQ59502" s="8"/>
      <c r="BR59502" s="8"/>
      <c r="BS59502" s="8"/>
      <c r="BT59502" s="8"/>
      <c r="BU59502" s="8"/>
    </row>
    <row r="59503" spans="68:73">
      <c r="BP59503" s="10"/>
      <c r="BQ59503" s="10"/>
      <c r="BR59503" s="10"/>
      <c r="BS59503" s="10"/>
      <c r="BT59503" s="10"/>
      <c r="BU59503" s="10"/>
    </row>
    <row r="59504" spans="68:73">
      <c r="BP59504" s="8"/>
      <c r="BQ59504" s="8"/>
      <c r="BR59504" s="8"/>
      <c r="BS59504" s="8"/>
      <c r="BT59504" s="8"/>
      <c r="BU59504" s="8"/>
    </row>
    <row r="59505" spans="68:73">
      <c r="BP59505" s="10"/>
      <c r="BQ59505" s="10"/>
      <c r="BR59505" s="10"/>
      <c r="BS59505" s="10"/>
      <c r="BT59505" s="10"/>
      <c r="BU59505" s="10"/>
    </row>
    <row r="59506" spans="68:73">
      <c r="BP59506" s="8"/>
      <c r="BQ59506" s="8"/>
      <c r="BR59506" s="8"/>
      <c r="BS59506" s="8"/>
      <c r="BT59506" s="8"/>
      <c r="BU59506" s="8"/>
    </row>
    <row r="59507" spans="68:73">
      <c r="BP59507" s="10"/>
      <c r="BQ59507" s="10"/>
      <c r="BR59507" s="10"/>
      <c r="BS59507" s="10"/>
      <c r="BT59507" s="10"/>
      <c r="BU59507" s="10"/>
    </row>
    <row r="59508" spans="68:73">
      <c r="BP59508" s="8"/>
      <c r="BQ59508" s="8"/>
      <c r="BR59508" s="8"/>
      <c r="BS59508" s="8"/>
      <c r="BT59508" s="8"/>
      <c r="BU59508" s="8"/>
    </row>
    <row r="59509" spans="68:73">
      <c r="BP59509" s="10"/>
      <c r="BQ59509" s="10"/>
      <c r="BR59509" s="10"/>
      <c r="BS59509" s="10"/>
      <c r="BT59509" s="10"/>
      <c r="BU59509" s="10"/>
    </row>
    <row r="59510" spans="68:73">
      <c r="BP59510" s="8"/>
      <c r="BQ59510" s="8"/>
      <c r="BR59510" s="8"/>
      <c r="BS59510" s="8"/>
      <c r="BT59510" s="8"/>
      <c r="BU59510" s="8"/>
    </row>
    <row r="59511" spans="68:73">
      <c r="BP59511" s="10"/>
      <c r="BQ59511" s="10"/>
      <c r="BR59511" s="10"/>
      <c r="BS59511" s="10"/>
      <c r="BT59511" s="10"/>
      <c r="BU59511" s="10"/>
    </row>
    <row r="59512" spans="68:73">
      <c r="BP59512" s="8"/>
      <c r="BQ59512" s="8"/>
      <c r="BR59512" s="8"/>
      <c r="BS59512" s="8"/>
      <c r="BT59512" s="8"/>
      <c r="BU59512" s="8"/>
    </row>
    <row r="59513" spans="68:73">
      <c r="BP59513" s="10"/>
      <c r="BQ59513" s="10"/>
      <c r="BR59513" s="10"/>
      <c r="BS59513" s="10"/>
      <c r="BT59513" s="10"/>
      <c r="BU59513" s="10"/>
    </row>
    <row r="59514" spans="68:73">
      <c r="BP59514" s="8"/>
      <c r="BQ59514" s="8"/>
      <c r="BR59514" s="8"/>
      <c r="BS59514" s="8"/>
      <c r="BT59514" s="8"/>
      <c r="BU59514" s="8"/>
    </row>
    <row r="59515" spans="68:73">
      <c r="BP59515" s="10"/>
      <c r="BQ59515" s="10"/>
      <c r="BR59515" s="10"/>
      <c r="BS59515" s="10"/>
      <c r="BT59515" s="10"/>
      <c r="BU59515" s="10"/>
    </row>
    <row r="59516" spans="68:73">
      <c r="BP59516" s="8"/>
      <c r="BQ59516" s="8"/>
      <c r="BR59516" s="8"/>
      <c r="BS59516" s="8"/>
      <c r="BT59516" s="8"/>
      <c r="BU59516" s="8"/>
    </row>
    <row r="59517" spans="68:73">
      <c r="BP59517" s="10"/>
      <c r="BQ59517" s="10"/>
      <c r="BR59517" s="10"/>
      <c r="BS59517" s="10"/>
      <c r="BT59517" s="10"/>
      <c r="BU59517" s="10"/>
    </row>
    <row r="59518" spans="68:73">
      <c r="BP59518" s="8"/>
      <c r="BQ59518" s="8"/>
      <c r="BR59518" s="8"/>
      <c r="BS59518" s="8"/>
      <c r="BT59518" s="8"/>
      <c r="BU59518" s="8"/>
    </row>
    <row r="59519" spans="68:73">
      <c r="BP59519" s="10"/>
      <c r="BQ59519" s="10"/>
      <c r="BR59519" s="10"/>
      <c r="BS59519" s="10"/>
      <c r="BT59519" s="10"/>
      <c r="BU59519" s="10"/>
    </row>
    <row r="59520" spans="68:73">
      <c r="BP59520" s="8"/>
      <c r="BQ59520" s="8"/>
      <c r="BR59520" s="8"/>
      <c r="BS59520" s="8"/>
      <c r="BT59520" s="8"/>
      <c r="BU59520" s="8"/>
    </row>
    <row r="59521" spans="68:73">
      <c r="BP59521" s="10"/>
      <c r="BQ59521" s="10"/>
      <c r="BR59521" s="10"/>
      <c r="BS59521" s="10"/>
      <c r="BT59521" s="10"/>
      <c r="BU59521" s="10"/>
    </row>
    <row r="59522" spans="68:73">
      <c r="BP59522" s="8"/>
      <c r="BQ59522" s="8"/>
      <c r="BR59522" s="8"/>
      <c r="BS59522" s="8"/>
      <c r="BT59522" s="8"/>
      <c r="BU59522" s="8"/>
    </row>
    <row r="59523" spans="68:73">
      <c r="BP59523" s="10"/>
      <c r="BQ59523" s="10"/>
      <c r="BR59523" s="10"/>
      <c r="BS59523" s="10"/>
      <c r="BT59523" s="10"/>
      <c r="BU59523" s="10"/>
    </row>
    <row r="59524" spans="68:73">
      <c r="BP59524" s="8"/>
      <c r="BQ59524" s="8"/>
      <c r="BR59524" s="8"/>
      <c r="BS59524" s="8"/>
      <c r="BT59524" s="8"/>
      <c r="BU59524" s="8"/>
    </row>
    <row r="59525" spans="68:73">
      <c r="BP59525" s="10"/>
      <c r="BQ59525" s="10"/>
      <c r="BR59525" s="10"/>
      <c r="BS59525" s="10"/>
      <c r="BT59525" s="10"/>
      <c r="BU59525" s="10"/>
    </row>
    <row r="59526" spans="68:73">
      <c r="BP59526" s="8"/>
      <c r="BQ59526" s="8"/>
      <c r="BR59526" s="8"/>
      <c r="BS59526" s="8"/>
      <c r="BT59526" s="8"/>
      <c r="BU59526" s="8"/>
    </row>
    <row r="59527" spans="68:73">
      <c r="BP59527" s="10"/>
      <c r="BQ59527" s="10"/>
      <c r="BR59527" s="10"/>
      <c r="BS59527" s="10"/>
      <c r="BT59527" s="10"/>
      <c r="BU59527" s="10"/>
    </row>
    <row r="59528" spans="68:73">
      <c r="BP59528" s="8"/>
      <c r="BQ59528" s="8"/>
      <c r="BR59528" s="8"/>
      <c r="BS59528" s="8"/>
      <c r="BT59528" s="8"/>
      <c r="BU59528" s="8"/>
    </row>
    <row r="59529" spans="68:73">
      <c r="BP59529" s="10"/>
      <c r="BQ59529" s="10"/>
      <c r="BR59529" s="10"/>
      <c r="BS59529" s="10"/>
      <c r="BT59529" s="10"/>
      <c r="BU59529" s="10"/>
    </row>
    <row r="59530" spans="68:73">
      <c r="BP59530" s="8"/>
      <c r="BQ59530" s="8"/>
      <c r="BR59530" s="8"/>
      <c r="BS59530" s="8"/>
      <c r="BT59530" s="8"/>
      <c r="BU59530" s="8"/>
    </row>
    <row r="59531" spans="68:73">
      <c r="BP59531" s="10"/>
      <c r="BQ59531" s="10"/>
      <c r="BR59531" s="10"/>
      <c r="BS59531" s="10"/>
      <c r="BT59531" s="10"/>
      <c r="BU59531" s="10"/>
    </row>
    <row r="59532" spans="68:73">
      <c r="BP59532" s="8"/>
      <c r="BQ59532" s="8"/>
      <c r="BR59532" s="8"/>
      <c r="BS59532" s="8"/>
      <c r="BT59532" s="8"/>
      <c r="BU59532" s="8"/>
    </row>
    <row r="59533" spans="68:73">
      <c r="BP59533" s="10"/>
      <c r="BQ59533" s="10"/>
      <c r="BR59533" s="10"/>
      <c r="BS59533" s="10"/>
      <c r="BT59533" s="10"/>
      <c r="BU59533" s="10"/>
    </row>
    <row r="59534" spans="68:73">
      <c r="BP59534" s="8"/>
      <c r="BQ59534" s="8"/>
      <c r="BR59534" s="8"/>
      <c r="BS59534" s="8"/>
      <c r="BT59534" s="8"/>
      <c r="BU59534" s="8"/>
    </row>
    <row r="59535" spans="68:73">
      <c r="BP59535" s="10"/>
      <c r="BQ59535" s="10"/>
      <c r="BR59535" s="10"/>
      <c r="BS59535" s="10"/>
      <c r="BT59535" s="10"/>
      <c r="BU59535" s="10"/>
    </row>
    <row r="59536" spans="68:73">
      <c r="BP59536" s="8"/>
      <c r="BQ59536" s="8"/>
      <c r="BR59536" s="8"/>
      <c r="BS59536" s="8"/>
      <c r="BT59536" s="8"/>
      <c r="BU59536" s="8"/>
    </row>
    <row r="59537" spans="68:73">
      <c r="BP59537" s="10"/>
      <c r="BQ59537" s="10"/>
      <c r="BR59537" s="10"/>
      <c r="BS59537" s="10"/>
      <c r="BT59537" s="10"/>
      <c r="BU59537" s="10"/>
    </row>
    <row r="59538" spans="68:73">
      <c r="BP59538" s="8"/>
      <c r="BQ59538" s="8"/>
      <c r="BR59538" s="8"/>
      <c r="BS59538" s="8"/>
      <c r="BT59538" s="8"/>
      <c r="BU59538" s="8"/>
    </row>
    <row r="59539" spans="68:73">
      <c r="BP59539" s="10"/>
      <c r="BQ59539" s="10"/>
      <c r="BR59539" s="10"/>
      <c r="BS59539" s="10"/>
      <c r="BT59539" s="10"/>
      <c r="BU59539" s="10"/>
    </row>
    <row r="59540" spans="68:73">
      <c r="BP59540" s="8"/>
      <c r="BQ59540" s="8"/>
      <c r="BR59540" s="8"/>
      <c r="BS59540" s="8"/>
      <c r="BT59540" s="8"/>
      <c r="BU59540" s="8"/>
    </row>
    <row r="59541" spans="68:73">
      <c r="BP59541" s="10"/>
      <c r="BQ59541" s="10"/>
      <c r="BR59541" s="10"/>
      <c r="BS59541" s="10"/>
      <c r="BT59541" s="10"/>
      <c r="BU59541" s="10"/>
    </row>
    <row r="59542" spans="68:73">
      <c r="BP59542" s="8"/>
      <c r="BQ59542" s="8"/>
      <c r="BR59542" s="8"/>
      <c r="BS59542" s="8"/>
      <c r="BT59542" s="8"/>
      <c r="BU59542" s="8"/>
    </row>
    <row r="59543" spans="68:73">
      <c r="BP59543" s="10"/>
      <c r="BQ59543" s="10"/>
      <c r="BR59543" s="10"/>
      <c r="BS59543" s="10"/>
      <c r="BT59543" s="10"/>
      <c r="BU59543" s="10"/>
    </row>
    <row r="59544" spans="68:73">
      <c r="BP59544" s="8"/>
      <c r="BQ59544" s="8"/>
      <c r="BR59544" s="8"/>
      <c r="BS59544" s="8"/>
      <c r="BT59544" s="8"/>
      <c r="BU59544" s="8"/>
    </row>
    <row r="59545" spans="68:73">
      <c r="BP59545" s="10"/>
      <c r="BQ59545" s="10"/>
      <c r="BR59545" s="10"/>
      <c r="BS59545" s="10"/>
      <c r="BT59545" s="10"/>
      <c r="BU59545" s="10"/>
    </row>
    <row r="59546" spans="68:73">
      <c r="BP59546" s="8"/>
      <c r="BQ59546" s="8"/>
      <c r="BR59546" s="8"/>
      <c r="BS59546" s="8"/>
      <c r="BT59546" s="8"/>
      <c r="BU59546" s="8"/>
    </row>
    <row r="59547" spans="68:73">
      <c r="BP59547" s="10"/>
      <c r="BQ59547" s="10"/>
      <c r="BR59547" s="10"/>
      <c r="BS59547" s="10"/>
      <c r="BT59547" s="10"/>
      <c r="BU59547" s="10"/>
    </row>
    <row r="59548" spans="68:73">
      <c r="BP59548" s="8"/>
      <c r="BQ59548" s="8"/>
      <c r="BR59548" s="8"/>
      <c r="BS59548" s="8"/>
      <c r="BT59548" s="8"/>
      <c r="BU59548" s="8"/>
    </row>
    <row r="59549" spans="68:73">
      <c r="BP59549" s="10"/>
      <c r="BQ59549" s="10"/>
      <c r="BR59549" s="10"/>
      <c r="BS59549" s="10"/>
      <c r="BT59549" s="10"/>
      <c r="BU59549" s="10"/>
    </row>
    <row r="59550" spans="68:73">
      <c r="BP59550" s="8"/>
      <c r="BQ59550" s="8"/>
      <c r="BR59550" s="8"/>
      <c r="BS59550" s="8"/>
      <c r="BT59550" s="8"/>
      <c r="BU59550" s="8"/>
    </row>
    <row r="59551" spans="68:73">
      <c r="BP59551" s="10"/>
      <c r="BQ59551" s="10"/>
      <c r="BR59551" s="10"/>
      <c r="BS59551" s="10"/>
      <c r="BT59551" s="10"/>
      <c r="BU59551" s="10"/>
    </row>
    <row r="59552" spans="68:73">
      <c r="BP59552" s="8"/>
      <c r="BQ59552" s="8"/>
      <c r="BR59552" s="8"/>
      <c r="BS59552" s="8"/>
      <c r="BT59552" s="8"/>
      <c r="BU59552" s="8"/>
    </row>
    <row r="59553" spans="68:73">
      <c r="BP59553" s="10"/>
      <c r="BQ59553" s="10"/>
      <c r="BR59553" s="10"/>
      <c r="BS59553" s="10"/>
      <c r="BT59553" s="10"/>
      <c r="BU59553" s="10"/>
    </row>
    <row r="59554" spans="68:73">
      <c r="BP59554" s="8"/>
      <c r="BQ59554" s="8"/>
      <c r="BR59554" s="8"/>
      <c r="BS59554" s="8"/>
      <c r="BT59554" s="8"/>
      <c r="BU59554" s="8"/>
    </row>
    <row r="59555" spans="68:73">
      <c r="BP59555" s="10"/>
      <c r="BQ59555" s="10"/>
      <c r="BR59555" s="10"/>
      <c r="BS59555" s="10"/>
      <c r="BT59555" s="10"/>
      <c r="BU59555" s="10"/>
    </row>
    <row r="59556" spans="68:73">
      <c r="BP59556" s="8"/>
      <c r="BQ59556" s="8"/>
      <c r="BR59556" s="8"/>
      <c r="BS59556" s="8"/>
      <c r="BT59556" s="8"/>
      <c r="BU59556" s="8"/>
    </row>
    <row r="59557" spans="68:73">
      <c r="BP59557" s="10"/>
      <c r="BQ59557" s="10"/>
      <c r="BR59557" s="10"/>
      <c r="BS59557" s="10"/>
      <c r="BT59557" s="10"/>
      <c r="BU59557" s="10"/>
    </row>
    <row r="59558" spans="68:73">
      <c r="BP59558" s="8"/>
      <c r="BQ59558" s="8"/>
      <c r="BR59558" s="8"/>
      <c r="BS59558" s="8"/>
      <c r="BT59558" s="8"/>
      <c r="BU59558" s="8"/>
    </row>
    <row r="59559" spans="68:73">
      <c r="BP59559" s="10"/>
      <c r="BQ59559" s="10"/>
      <c r="BR59559" s="10"/>
      <c r="BS59559" s="10"/>
      <c r="BT59559" s="10"/>
      <c r="BU59559" s="10"/>
    </row>
    <row r="59560" spans="68:73">
      <c r="BP59560" s="8"/>
      <c r="BQ59560" s="8"/>
      <c r="BR59560" s="8"/>
      <c r="BS59560" s="8"/>
      <c r="BT59560" s="8"/>
      <c r="BU59560" s="8"/>
    </row>
    <row r="59561" spans="68:73">
      <c r="BP59561" s="10"/>
      <c r="BQ59561" s="10"/>
      <c r="BR59561" s="10"/>
      <c r="BS59561" s="10"/>
      <c r="BT59561" s="10"/>
      <c r="BU59561" s="10"/>
    </row>
    <row r="59562" spans="68:73">
      <c r="BP59562" s="8"/>
      <c r="BQ59562" s="8"/>
      <c r="BR59562" s="8"/>
      <c r="BS59562" s="8"/>
      <c r="BT59562" s="8"/>
      <c r="BU59562" s="8"/>
    </row>
    <row r="59563" spans="68:73">
      <c r="BP59563" s="10"/>
      <c r="BQ59563" s="10"/>
      <c r="BR59563" s="10"/>
      <c r="BS59563" s="10"/>
      <c r="BT59563" s="10"/>
      <c r="BU59563" s="10"/>
    </row>
    <row r="59564" spans="68:73">
      <c r="BP59564" s="8"/>
      <c r="BQ59564" s="8"/>
      <c r="BR59564" s="8"/>
      <c r="BS59564" s="8"/>
      <c r="BT59564" s="8"/>
      <c r="BU59564" s="8"/>
    </row>
    <row r="59565" spans="68:73">
      <c r="BP59565" s="10"/>
      <c r="BQ59565" s="10"/>
      <c r="BR59565" s="10"/>
      <c r="BS59565" s="10"/>
      <c r="BT59565" s="10"/>
      <c r="BU59565" s="10"/>
    </row>
    <row r="59566" spans="68:73">
      <c r="BP59566" s="8"/>
      <c r="BQ59566" s="8"/>
      <c r="BR59566" s="8"/>
      <c r="BS59566" s="8"/>
      <c r="BT59566" s="8"/>
      <c r="BU59566" s="8"/>
    </row>
    <row r="59567" spans="68:73">
      <c r="BP59567" s="10"/>
      <c r="BQ59567" s="10"/>
      <c r="BR59567" s="10"/>
      <c r="BS59567" s="10"/>
      <c r="BT59567" s="10"/>
      <c r="BU59567" s="10"/>
    </row>
    <row r="59568" spans="68:73">
      <c r="BP59568" s="8"/>
      <c r="BQ59568" s="8"/>
      <c r="BR59568" s="8"/>
      <c r="BS59568" s="8"/>
      <c r="BT59568" s="8"/>
      <c r="BU59568" s="8"/>
    </row>
    <row r="59569" spans="68:73">
      <c r="BP59569" s="10"/>
      <c r="BQ59569" s="10"/>
      <c r="BR59569" s="10"/>
      <c r="BS59569" s="10"/>
      <c r="BT59569" s="10"/>
      <c r="BU59569" s="10"/>
    </row>
    <row r="59570" spans="68:73">
      <c r="BP59570" s="8"/>
      <c r="BQ59570" s="8"/>
      <c r="BR59570" s="8"/>
      <c r="BS59570" s="8"/>
      <c r="BT59570" s="8"/>
      <c r="BU59570" s="8"/>
    </row>
    <row r="59571" spans="68:73">
      <c r="BP59571" s="10"/>
      <c r="BQ59571" s="10"/>
      <c r="BR59571" s="10"/>
      <c r="BS59571" s="10"/>
      <c r="BT59571" s="10"/>
      <c r="BU59571" s="10"/>
    </row>
    <row r="59572" spans="68:73">
      <c r="BP59572" s="8"/>
      <c r="BQ59572" s="8"/>
      <c r="BR59572" s="8"/>
      <c r="BS59572" s="8"/>
      <c r="BT59572" s="8"/>
      <c r="BU59572" s="8"/>
    </row>
    <row r="59573" spans="68:73">
      <c r="BP59573" s="10"/>
      <c r="BQ59573" s="10"/>
      <c r="BR59573" s="10"/>
      <c r="BS59573" s="10"/>
      <c r="BT59573" s="10"/>
      <c r="BU59573" s="10"/>
    </row>
    <row r="59574" spans="68:73">
      <c r="BP59574" s="8"/>
      <c r="BQ59574" s="8"/>
      <c r="BR59574" s="8"/>
      <c r="BS59574" s="8"/>
      <c r="BT59574" s="8"/>
      <c r="BU59574" s="8"/>
    </row>
    <row r="59575" spans="68:73">
      <c r="BP59575" s="10"/>
      <c r="BQ59575" s="10"/>
      <c r="BR59575" s="10"/>
      <c r="BS59575" s="10"/>
      <c r="BT59575" s="10"/>
      <c r="BU59575" s="10"/>
    </row>
    <row r="59576" spans="68:73">
      <c r="BP59576" s="8"/>
      <c r="BQ59576" s="8"/>
      <c r="BR59576" s="8"/>
      <c r="BS59576" s="8"/>
      <c r="BT59576" s="8"/>
      <c r="BU59576" s="8"/>
    </row>
    <row r="59577" spans="68:73">
      <c r="BP59577" s="10"/>
      <c r="BQ59577" s="10"/>
      <c r="BR59577" s="10"/>
      <c r="BS59577" s="10"/>
      <c r="BT59577" s="10"/>
      <c r="BU59577" s="10"/>
    </row>
    <row r="59578" spans="68:73">
      <c r="BP59578" s="8"/>
      <c r="BQ59578" s="8"/>
      <c r="BR59578" s="8"/>
      <c r="BS59578" s="8"/>
      <c r="BT59578" s="8"/>
      <c r="BU59578" s="8"/>
    </row>
    <row r="59579" spans="68:73">
      <c r="BP59579" s="10"/>
      <c r="BQ59579" s="10"/>
      <c r="BR59579" s="10"/>
      <c r="BS59579" s="10"/>
      <c r="BT59579" s="10"/>
      <c r="BU59579" s="10"/>
    </row>
    <row r="59580" spans="68:73">
      <c r="BP59580" s="8"/>
      <c r="BQ59580" s="8"/>
      <c r="BR59580" s="8"/>
      <c r="BS59580" s="8"/>
      <c r="BT59580" s="8"/>
      <c r="BU59580" s="8"/>
    </row>
    <row r="59581" spans="68:73">
      <c r="BP59581" s="10"/>
      <c r="BQ59581" s="10"/>
      <c r="BR59581" s="10"/>
      <c r="BS59581" s="10"/>
      <c r="BT59581" s="10"/>
      <c r="BU59581" s="10"/>
    </row>
    <row r="59582" spans="68:73">
      <c r="BP59582" s="8"/>
      <c r="BQ59582" s="8"/>
      <c r="BR59582" s="8"/>
      <c r="BS59582" s="8"/>
      <c r="BT59582" s="8"/>
      <c r="BU59582" s="8"/>
    </row>
    <row r="59583" spans="68:73">
      <c r="BP59583" s="10"/>
      <c r="BQ59583" s="10"/>
      <c r="BR59583" s="10"/>
      <c r="BS59583" s="10"/>
      <c r="BT59583" s="10"/>
      <c r="BU59583" s="10"/>
    </row>
    <row r="59584" spans="68:73">
      <c r="BP59584" s="8"/>
      <c r="BQ59584" s="8"/>
      <c r="BR59584" s="8"/>
      <c r="BS59584" s="8"/>
      <c r="BT59584" s="8"/>
      <c r="BU59584" s="8"/>
    </row>
    <row r="59585" spans="68:73">
      <c r="BP59585" s="10"/>
      <c r="BQ59585" s="10"/>
      <c r="BR59585" s="10"/>
      <c r="BS59585" s="10"/>
      <c r="BT59585" s="10"/>
      <c r="BU59585" s="10"/>
    </row>
    <row r="59586" spans="68:73">
      <c r="BP59586" s="8"/>
      <c r="BQ59586" s="8"/>
      <c r="BR59586" s="8"/>
      <c r="BS59586" s="8"/>
      <c r="BT59586" s="8"/>
      <c r="BU59586" s="8"/>
    </row>
    <row r="59587" spans="68:73">
      <c r="BP59587" s="10"/>
      <c r="BQ59587" s="10"/>
      <c r="BR59587" s="10"/>
      <c r="BS59587" s="10"/>
      <c r="BT59587" s="10"/>
      <c r="BU59587" s="10"/>
    </row>
    <row r="59588" spans="68:73">
      <c r="BP59588" s="8"/>
      <c r="BQ59588" s="8"/>
      <c r="BR59588" s="8"/>
      <c r="BS59588" s="8"/>
      <c r="BT59588" s="8"/>
      <c r="BU59588" s="8"/>
    </row>
    <row r="59589" spans="68:73">
      <c r="BP59589" s="10"/>
      <c r="BQ59589" s="10"/>
      <c r="BR59589" s="10"/>
      <c r="BS59589" s="10"/>
      <c r="BT59589" s="10"/>
      <c r="BU59589" s="10"/>
    </row>
    <row r="59590" spans="68:73">
      <c r="BP59590" s="8"/>
      <c r="BQ59590" s="8"/>
      <c r="BR59590" s="8"/>
      <c r="BS59590" s="8"/>
      <c r="BT59590" s="8"/>
      <c r="BU59590" s="8"/>
    </row>
    <row r="59591" spans="68:73">
      <c r="BP59591" s="10"/>
      <c r="BQ59591" s="10"/>
      <c r="BR59591" s="10"/>
      <c r="BS59591" s="10"/>
      <c r="BT59591" s="10"/>
      <c r="BU59591" s="10"/>
    </row>
    <row r="59592" spans="68:73">
      <c r="BP59592" s="8"/>
      <c r="BQ59592" s="8"/>
      <c r="BR59592" s="8"/>
      <c r="BS59592" s="8"/>
      <c r="BT59592" s="8"/>
      <c r="BU59592" s="8"/>
    </row>
    <row r="59593" spans="68:73">
      <c r="BP59593" s="10"/>
      <c r="BQ59593" s="10"/>
      <c r="BR59593" s="10"/>
      <c r="BS59593" s="10"/>
      <c r="BT59593" s="10"/>
      <c r="BU59593" s="10"/>
    </row>
    <row r="59594" spans="68:73">
      <c r="BP59594" s="8"/>
      <c r="BQ59594" s="8"/>
      <c r="BR59594" s="8"/>
      <c r="BS59594" s="8"/>
      <c r="BT59594" s="8"/>
      <c r="BU59594" s="8"/>
    </row>
    <row r="59595" spans="68:73">
      <c r="BP59595" s="10"/>
      <c r="BQ59595" s="10"/>
      <c r="BR59595" s="10"/>
      <c r="BS59595" s="10"/>
      <c r="BT59595" s="10"/>
      <c r="BU59595" s="10"/>
    </row>
    <row r="59596" spans="68:73">
      <c r="BP59596" s="8"/>
      <c r="BQ59596" s="8"/>
      <c r="BR59596" s="8"/>
      <c r="BS59596" s="8"/>
      <c r="BT59596" s="8"/>
      <c r="BU59596" s="8"/>
    </row>
    <row r="59597" spans="68:73">
      <c r="BP59597" s="10"/>
      <c r="BQ59597" s="10"/>
      <c r="BR59597" s="10"/>
      <c r="BS59597" s="10"/>
      <c r="BT59597" s="10"/>
      <c r="BU59597" s="10"/>
    </row>
    <row r="59598" spans="68:73">
      <c r="BP59598" s="8"/>
      <c r="BQ59598" s="8"/>
      <c r="BR59598" s="8"/>
      <c r="BS59598" s="8"/>
      <c r="BT59598" s="8"/>
      <c r="BU59598" s="8"/>
    </row>
    <row r="59599" spans="68:73">
      <c r="BP59599" s="10"/>
      <c r="BQ59599" s="10"/>
      <c r="BR59599" s="10"/>
      <c r="BS59599" s="10"/>
      <c r="BT59599" s="10"/>
      <c r="BU59599" s="10"/>
    </row>
    <row r="59600" spans="68:73">
      <c r="BP59600" s="8"/>
      <c r="BQ59600" s="8"/>
      <c r="BR59600" s="8"/>
      <c r="BS59600" s="8"/>
      <c r="BT59600" s="8"/>
      <c r="BU59600" s="8"/>
    </row>
    <row r="59601" spans="68:73">
      <c r="BP59601" s="10"/>
      <c r="BQ59601" s="10"/>
      <c r="BR59601" s="10"/>
      <c r="BS59601" s="10"/>
      <c r="BT59601" s="10"/>
      <c r="BU59601" s="10"/>
    </row>
    <row r="59602" spans="68:73">
      <c r="BP59602" s="8"/>
      <c r="BQ59602" s="8"/>
      <c r="BR59602" s="8"/>
      <c r="BS59602" s="8"/>
      <c r="BT59602" s="8"/>
      <c r="BU59602" s="8"/>
    </row>
    <row r="59603" spans="68:73">
      <c r="BP59603" s="10"/>
      <c r="BQ59603" s="10"/>
      <c r="BR59603" s="10"/>
      <c r="BS59603" s="10"/>
      <c r="BT59603" s="10"/>
      <c r="BU59603" s="10"/>
    </row>
    <row r="59604" spans="68:73">
      <c r="BP59604" s="8"/>
      <c r="BQ59604" s="8"/>
      <c r="BR59604" s="8"/>
      <c r="BS59604" s="8"/>
      <c r="BT59604" s="8"/>
      <c r="BU59604" s="8"/>
    </row>
    <row r="59605" spans="68:73">
      <c r="BP59605" s="10"/>
      <c r="BQ59605" s="10"/>
      <c r="BR59605" s="10"/>
      <c r="BS59605" s="10"/>
      <c r="BT59605" s="10"/>
      <c r="BU59605" s="10"/>
    </row>
    <row r="59606" spans="68:73">
      <c r="BP59606" s="8"/>
      <c r="BQ59606" s="8"/>
      <c r="BR59606" s="8"/>
      <c r="BS59606" s="8"/>
      <c r="BT59606" s="8"/>
      <c r="BU59606" s="8"/>
    </row>
    <row r="59607" spans="68:73">
      <c r="BP59607" s="10"/>
      <c r="BQ59607" s="10"/>
      <c r="BR59607" s="10"/>
      <c r="BS59607" s="10"/>
      <c r="BT59607" s="10"/>
      <c r="BU59607" s="10"/>
    </row>
    <row r="59608" spans="68:73">
      <c r="BP59608" s="8"/>
      <c r="BQ59608" s="8"/>
      <c r="BR59608" s="8"/>
      <c r="BS59608" s="8"/>
      <c r="BT59608" s="8"/>
      <c r="BU59608" s="8"/>
    </row>
    <row r="59609" spans="68:73">
      <c r="BP59609" s="10"/>
      <c r="BQ59609" s="10"/>
      <c r="BR59609" s="10"/>
      <c r="BS59609" s="10"/>
      <c r="BT59609" s="10"/>
      <c r="BU59609" s="10"/>
    </row>
    <row r="59610" spans="68:73">
      <c r="BP59610" s="8"/>
      <c r="BQ59610" s="8"/>
      <c r="BR59610" s="8"/>
      <c r="BS59610" s="8"/>
      <c r="BT59610" s="8"/>
      <c r="BU59610" s="8"/>
    </row>
    <row r="59611" spans="68:73">
      <c r="BP59611" s="10"/>
      <c r="BQ59611" s="10"/>
      <c r="BR59611" s="10"/>
      <c r="BS59611" s="10"/>
      <c r="BT59611" s="10"/>
      <c r="BU59611" s="10"/>
    </row>
    <row r="59612" spans="68:73">
      <c r="BP59612" s="8"/>
      <c r="BQ59612" s="8"/>
      <c r="BR59612" s="8"/>
      <c r="BS59612" s="8"/>
      <c r="BT59612" s="8"/>
      <c r="BU59612" s="8"/>
    </row>
    <row r="59613" spans="68:73">
      <c r="BP59613" s="10"/>
      <c r="BQ59613" s="10"/>
      <c r="BR59613" s="10"/>
      <c r="BS59613" s="10"/>
      <c r="BT59613" s="10"/>
      <c r="BU59613" s="10"/>
    </row>
    <row r="59614" spans="68:73">
      <c r="BP59614" s="8"/>
      <c r="BQ59614" s="8"/>
      <c r="BR59614" s="8"/>
      <c r="BS59614" s="8"/>
      <c r="BT59614" s="8"/>
      <c r="BU59614" s="8"/>
    </row>
    <row r="59615" spans="68:73">
      <c r="BP59615" s="10"/>
      <c r="BQ59615" s="10"/>
      <c r="BR59615" s="10"/>
      <c r="BS59615" s="10"/>
      <c r="BT59615" s="10"/>
      <c r="BU59615" s="10"/>
    </row>
    <row r="59616" spans="68:73">
      <c r="BP59616" s="8"/>
      <c r="BQ59616" s="8"/>
      <c r="BR59616" s="8"/>
      <c r="BS59616" s="8"/>
      <c r="BT59616" s="8"/>
      <c r="BU59616" s="8"/>
    </row>
    <row r="59617" spans="68:73">
      <c r="BP59617" s="10"/>
      <c r="BQ59617" s="10"/>
      <c r="BR59617" s="10"/>
      <c r="BS59617" s="10"/>
      <c r="BT59617" s="10"/>
      <c r="BU59617" s="10"/>
    </row>
    <row r="59618" spans="68:73">
      <c r="BP59618" s="8"/>
      <c r="BQ59618" s="8"/>
      <c r="BR59618" s="8"/>
      <c r="BS59618" s="8"/>
      <c r="BT59618" s="8"/>
      <c r="BU59618" s="8"/>
    </row>
    <row r="59619" spans="68:73">
      <c r="BP59619" s="10"/>
      <c r="BQ59619" s="10"/>
      <c r="BR59619" s="10"/>
      <c r="BS59619" s="10"/>
      <c r="BT59619" s="10"/>
      <c r="BU59619" s="10"/>
    </row>
    <row r="59620" spans="68:73">
      <c r="BP59620" s="8"/>
      <c r="BQ59620" s="8"/>
      <c r="BR59620" s="8"/>
      <c r="BS59620" s="8"/>
      <c r="BT59620" s="8"/>
      <c r="BU59620" s="8"/>
    </row>
    <row r="59621" spans="68:73">
      <c r="BP59621" s="10"/>
      <c r="BQ59621" s="10"/>
      <c r="BR59621" s="10"/>
      <c r="BS59621" s="10"/>
      <c r="BT59621" s="10"/>
      <c r="BU59621" s="10"/>
    </row>
    <row r="59622" spans="68:73">
      <c r="BP59622" s="8"/>
      <c r="BQ59622" s="8"/>
      <c r="BR59622" s="8"/>
      <c r="BS59622" s="8"/>
      <c r="BT59622" s="8"/>
      <c r="BU59622" s="8"/>
    </row>
    <row r="59623" spans="68:73">
      <c r="BP59623" s="10"/>
      <c r="BQ59623" s="10"/>
      <c r="BR59623" s="10"/>
      <c r="BS59623" s="10"/>
      <c r="BT59623" s="10"/>
      <c r="BU59623" s="10"/>
    </row>
    <row r="59624" spans="68:73">
      <c r="BP59624" s="8"/>
      <c r="BQ59624" s="8"/>
      <c r="BR59624" s="8"/>
      <c r="BS59624" s="8"/>
      <c r="BT59624" s="8"/>
      <c r="BU59624" s="8"/>
    </row>
    <row r="59625" spans="68:73">
      <c r="BP59625" s="10"/>
      <c r="BQ59625" s="10"/>
      <c r="BR59625" s="10"/>
      <c r="BS59625" s="10"/>
      <c r="BT59625" s="10"/>
      <c r="BU59625" s="10"/>
    </row>
    <row r="59626" spans="68:73">
      <c r="BP59626" s="8"/>
      <c r="BQ59626" s="8"/>
      <c r="BR59626" s="8"/>
      <c r="BS59626" s="8"/>
      <c r="BT59626" s="8"/>
      <c r="BU59626" s="8"/>
    </row>
    <row r="59627" spans="68:73">
      <c r="BP59627" s="10"/>
      <c r="BQ59627" s="10"/>
      <c r="BR59627" s="10"/>
      <c r="BS59627" s="10"/>
      <c r="BT59627" s="10"/>
      <c r="BU59627" s="10"/>
    </row>
    <row r="59628" spans="68:73">
      <c r="BP59628" s="8"/>
      <c r="BQ59628" s="8"/>
      <c r="BR59628" s="8"/>
      <c r="BS59628" s="8"/>
      <c r="BT59628" s="8"/>
      <c r="BU59628" s="8"/>
    </row>
    <row r="59629" spans="68:73">
      <c r="BP59629" s="10"/>
      <c r="BQ59629" s="10"/>
      <c r="BR59629" s="10"/>
      <c r="BS59629" s="10"/>
      <c r="BT59629" s="10"/>
      <c r="BU59629" s="10"/>
    </row>
    <row r="59630" spans="68:73">
      <c r="BP59630" s="8"/>
      <c r="BQ59630" s="8"/>
      <c r="BR59630" s="8"/>
      <c r="BS59630" s="8"/>
      <c r="BT59630" s="8"/>
      <c r="BU59630" s="8"/>
    </row>
    <row r="59631" spans="68:73">
      <c r="BP59631" s="10"/>
      <c r="BQ59631" s="10"/>
      <c r="BR59631" s="10"/>
      <c r="BS59631" s="10"/>
      <c r="BT59631" s="10"/>
      <c r="BU59631" s="10"/>
    </row>
    <row r="59632" spans="68:73">
      <c r="BP59632" s="8"/>
      <c r="BQ59632" s="8"/>
      <c r="BR59632" s="8"/>
      <c r="BS59632" s="8"/>
      <c r="BT59632" s="8"/>
      <c r="BU59632" s="8"/>
    </row>
    <row r="59633" spans="68:73">
      <c r="BP59633" s="10"/>
      <c r="BQ59633" s="10"/>
      <c r="BR59633" s="10"/>
      <c r="BS59633" s="10"/>
      <c r="BT59633" s="10"/>
      <c r="BU59633" s="10"/>
    </row>
    <row r="59634" spans="68:73">
      <c r="BP59634" s="8"/>
      <c r="BQ59634" s="8"/>
      <c r="BR59634" s="8"/>
      <c r="BS59634" s="8"/>
      <c r="BT59634" s="8"/>
      <c r="BU59634" s="8"/>
    </row>
    <row r="59635" spans="68:73">
      <c r="BP59635" s="10"/>
      <c r="BQ59635" s="10"/>
      <c r="BR59635" s="10"/>
      <c r="BS59635" s="10"/>
      <c r="BT59635" s="10"/>
      <c r="BU59635" s="10"/>
    </row>
    <row r="59636" spans="68:73">
      <c r="BP59636" s="8"/>
      <c r="BQ59636" s="8"/>
      <c r="BR59636" s="8"/>
      <c r="BS59636" s="8"/>
      <c r="BT59636" s="8"/>
      <c r="BU59636" s="8"/>
    </row>
    <row r="59637" spans="68:73">
      <c r="BP59637" s="10"/>
      <c r="BQ59637" s="10"/>
      <c r="BR59637" s="10"/>
      <c r="BS59637" s="10"/>
      <c r="BT59637" s="10"/>
      <c r="BU59637" s="10"/>
    </row>
    <row r="59638" spans="68:73">
      <c r="BP59638" s="8"/>
      <c r="BQ59638" s="8"/>
      <c r="BR59638" s="8"/>
      <c r="BS59638" s="8"/>
      <c r="BT59638" s="8"/>
      <c r="BU59638" s="8"/>
    </row>
    <row r="59639" spans="68:73">
      <c r="BP59639" s="10"/>
      <c r="BQ59639" s="10"/>
      <c r="BR59639" s="10"/>
      <c r="BS59639" s="10"/>
      <c r="BT59639" s="10"/>
      <c r="BU59639" s="10"/>
    </row>
    <row r="59640" spans="68:73">
      <c r="BP59640" s="8"/>
      <c r="BQ59640" s="8"/>
      <c r="BR59640" s="8"/>
      <c r="BS59640" s="8"/>
      <c r="BT59640" s="8"/>
      <c r="BU59640" s="8"/>
    </row>
    <row r="59641" spans="68:73">
      <c r="BP59641" s="10"/>
      <c r="BQ59641" s="10"/>
      <c r="BR59641" s="10"/>
      <c r="BS59641" s="10"/>
      <c r="BT59641" s="10"/>
      <c r="BU59641" s="10"/>
    </row>
    <row r="59642" spans="68:73">
      <c r="BP59642" s="8"/>
      <c r="BQ59642" s="8"/>
      <c r="BR59642" s="8"/>
      <c r="BS59642" s="8"/>
      <c r="BT59642" s="8"/>
      <c r="BU59642" s="8"/>
    </row>
    <row r="59643" spans="68:73">
      <c r="BP59643" s="10"/>
      <c r="BQ59643" s="10"/>
      <c r="BR59643" s="10"/>
      <c r="BS59643" s="10"/>
      <c r="BT59643" s="10"/>
      <c r="BU59643" s="10"/>
    </row>
    <row r="59644" spans="68:73">
      <c r="BP59644" s="8"/>
      <c r="BQ59644" s="8"/>
      <c r="BR59644" s="8"/>
      <c r="BS59644" s="8"/>
      <c r="BT59644" s="8"/>
      <c r="BU59644" s="8"/>
    </row>
    <row r="59645" spans="68:73">
      <c r="BP59645" s="10"/>
      <c r="BQ59645" s="10"/>
      <c r="BR59645" s="10"/>
      <c r="BS59645" s="10"/>
      <c r="BT59645" s="10"/>
      <c r="BU59645" s="10"/>
    </row>
    <row r="59646" spans="68:73">
      <c r="BP59646" s="8"/>
      <c r="BQ59646" s="8"/>
      <c r="BR59646" s="8"/>
      <c r="BS59646" s="8"/>
      <c r="BT59646" s="8"/>
      <c r="BU59646" s="8"/>
    </row>
    <row r="59647" spans="68:73">
      <c r="BP59647" s="10"/>
      <c r="BQ59647" s="10"/>
      <c r="BR59647" s="10"/>
      <c r="BS59647" s="10"/>
      <c r="BT59647" s="10"/>
      <c r="BU59647" s="10"/>
    </row>
    <row r="59648" spans="68:73">
      <c r="BP59648" s="8"/>
      <c r="BQ59648" s="8"/>
      <c r="BR59648" s="8"/>
      <c r="BS59648" s="8"/>
      <c r="BT59648" s="8"/>
      <c r="BU59648" s="8"/>
    </row>
    <row r="59649" spans="68:73">
      <c r="BP59649" s="10"/>
      <c r="BQ59649" s="10"/>
      <c r="BR59649" s="10"/>
      <c r="BS59649" s="10"/>
      <c r="BT59649" s="10"/>
      <c r="BU59649" s="10"/>
    </row>
    <row r="59650" spans="68:73">
      <c r="BP59650" s="8"/>
      <c r="BQ59650" s="8"/>
      <c r="BR59650" s="8"/>
      <c r="BS59650" s="8"/>
      <c r="BT59650" s="8"/>
      <c r="BU59650" s="8"/>
    </row>
    <row r="59651" spans="68:73">
      <c r="BP59651" s="10"/>
      <c r="BQ59651" s="10"/>
      <c r="BR59651" s="10"/>
      <c r="BS59651" s="10"/>
      <c r="BT59651" s="10"/>
      <c r="BU59651" s="10"/>
    </row>
    <row r="59652" spans="68:73">
      <c r="BP59652" s="8"/>
      <c r="BQ59652" s="8"/>
      <c r="BR59652" s="8"/>
      <c r="BS59652" s="8"/>
      <c r="BT59652" s="8"/>
      <c r="BU59652" s="8"/>
    </row>
    <row r="59653" spans="68:73">
      <c r="BP59653" s="10"/>
      <c r="BQ59653" s="10"/>
      <c r="BR59653" s="10"/>
      <c r="BS59653" s="10"/>
      <c r="BT59653" s="10"/>
      <c r="BU59653" s="10"/>
    </row>
    <row r="59654" spans="68:73">
      <c r="BP59654" s="8"/>
      <c r="BQ59654" s="8"/>
      <c r="BR59654" s="8"/>
      <c r="BS59654" s="8"/>
      <c r="BT59654" s="8"/>
      <c r="BU59654" s="8"/>
    </row>
    <row r="59655" spans="68:73">
      <c r="BP59655" s="10"/>
      <c r="BQ59655" s="10"/>
      <c r="BR59655" s="10"/>
      <c r="BS59655" s="10"/>
      <c r="BT59655" s="10"/>
      <c r="BU59655" s="10"/>
    </row>
    <row r="59656" spans="68:73">
      <c r="BP59656" s="8"/>
      <c r="BQ59656" s="8"/>
      <c r="BR59656" s="8"/>
      <c r="BS59656" s="8"/>
      <c r="BT59656" s="8"/>
      <c r="BU59656" s="8"/>
    </row>
    <row r="59657" spans="68:73">
      <c r="BP59657" s="10"/>
      <c r="BQ59657" s="10"/>
      <c r="BR59657" s="10"/>
      <c r="BS59657" s="10"/>
      <c r="BT59657" s="10"/>
      <c r="BU59657" s="10"/>
    </row>
    <row r="59658" spans="68:73">
      <c r="BP59658" s="8"/>
      <c r="BQ59658" s="8"/>
      <c r="BR59658" s="8"/>
      <c r="BS59658" s="8"/>
      <c r="BT59658" s="8"/>
      <c r="BU59658" s="8"/>
    </row>
    <row r="59659" spans="68:73">
      <c r="BP59659" s="10"/>
      <c r="BQ59659" s="10"/>
      <c r="BR59659" s="10"/>
      <c r="BS59659" s="10"/>
      <c r="BT59659" s="10"/>
      <c r="BU59659" s="10"/>
    </row>
    <row r="59660" spans="68:73">
      <c r="BP59660" s="8"/>
      <c r="BQ59660" s="8"/>
      <c r="BR59660" s="8"/>
      <c r="BS59660" s="8"/>
      <c r="BT59660" s="8"/>
      <c r="BU59660" s="8"/>
    </row>
    <row r="59661" spans="68:73">
      <c r="BP59661" s="10"/>
      <c r="BQ59661" s="10"/>
      <c r="BR59661" s="10"/>
      <c r="BS59661" s="10"/>
      <c r="BT59661" s="10"/>
      <c r="BU59661" s="10"/>
    </row>
    <row r="59662" spans="68:73">
      <c r="BP59662" s="8"/>
      <c r="BQ59662" s="8"/>
      <c r="BR59662" s="8"/>
      <c r="BS59662" s="8"/>
      <c r="BT59662" s="8"/>
      <c r="BU59662" s="8"/>
    </row>
    <row r="59663" spans="68:73">
      <c r="BP59663" s="10"/>
      <c r="BQ59663" s="10"/>
      <c r="BR59663" s="10"/>
      <c r="BS59663" s="10"/>
      <c r="BT59663" s="10"/>
      <c r="BU59663" s="10"/>
    </row>
    <row r="59664" spans="68:73">
      <c r="BP59664" s="8"/>
      <c r="BQ59664" s="8"/>
      <c r="BR59664" s="8"/>
      <c r="BS59664" s="8"/>
      <c r="BT59664" s="8"/>
      <c r="BU59664" s="8"/>
    </row>
    <row r="59665" spans="68:73">
      <c r="BP59665" s="10"/>
      <c r="BQ59665" s="10"/>
      <c r="BR59665" s="10"/>
      <c r="BS59665" s="10"/>
      <c r="BT59665" s="10"/>
      <c r="BU59665" s="10"/>
    </row>
    <row r="59666" spans="68:73">
      <c r="BP59666" s="8"/>
      <c r="BQ59666" s="8"/>
      <c r="BR59666" s="8"/>
      <c r="BS59666" s="8"/>
      <c r="BT59666" s="8"/>
      <c r="BU59666" s="8"/>
    </row>
    <row r="59667" spans="68:73">
      <c r="BP59667" s="10"/>
      <c r="BQ59667" s="10"/>
      <c r="BR59667" s="10"/>
      <c r="BS59667" s="10"/>
      <c r="BT59667" s="10"/>
      <c r="BU59667" s="10"/>
    </row>
    <row r="59668" spans="68:73">
      <c r="BP59668" s="8"/>
      <c r="BQ59668" s="8"/>
      <c r="BR59668" s="8"/>
      <c r="BS59668" s="8"/>
      <c r="BT59668" s="8"/>
      <c r="BU59668" s="8"/>
    </row>
    <row r="59669" spans="68:73">
      <c r="BP59669" s="10"/>
      <c r="BQ59669" s="10"/>
      <c r="BR59669" s="10"/>
      <c r="BS59669" s="10"/>
      <c r="BT59669" s="10"/>
      <c r="BU59669" s="10"/>
    </row>
    <row r="59670" spans="68:73">
      <c r="BP59670" s="8"/>
      <c r="BQ59670" s="8"/>
      <c r="BR59670" s="8"/>
      <c r="BS59670" s="8"/>
      <c r="BT59670" s="8"/>
      <c r="BU59670" s="8"/>
    </row>
    <row r="59671" spans="68:73">
      <c r="BP59671" s="10"/>
      <c r="BQ59671" s="10"/>
      <c r="BR59671" s="10"/>
      <c r="BS59671" s="10"/>
      <c r="BT59671" s="10"/>
      <c r="BU59671" s="10"/>
    </row>
    <row r="59672" spans="68:73">
      <c r="BP59672" s="8"/>
      <c r="BQ59672" s="8"/>
      <c r="BR59672" s="8"/>
      <c r="BS59672" s="8"/>
      <c r="BT59672" s="8"/>
      <c r="BU59672" s="8"/>
    </row>
    <row r="59673" spans="68:73">
      <c r="BP59673" s="10"/>
      <c r="BQ59673" s="10"/>
      <c r="BR59673" s="10"/>
      <c r="BS59673" s="10"/>
      <c r="BT59673" s="10"/>
      <c r="BU59673" s="10"/>
    </row>
    <row r="59674" spans="68:73">
      <c r="BP59674" s="8"/>
      <c r="BQ59674" s="8"/>
      <c r="BR59674" s="8"/>
      <c r="BS59674" s="8"/>
      <c r="BT59674" s="8"/>
      <c r="BU59674" s="8"/>
    </row>
    <row r="59675" spans="68:73">
      <c r="BP59675" s="10"/>
      <c r="BQ59675" s="10"/>
      <c r="BR59675" s="10"/>
      <c r="BS59675" s="10"/>
      <c r="BT59675" s="10"/>
      <c r="BU59675" s="10"/>
    </row>
    <row r="59676" spans="68:73">
      <c r="BP59676" s="8"/>
      <c r="BQ59676" s="8"/>
      <c r="BR59676" s="8"/>
      <c r="BS59676" s="8"/>
      <c r="BT59676" s="8"/>
      <c r="BU59676" s="8"/>
    </row>
    <row r="59677" spans="68:73">
      <c r="BP59677" s="10"/>
      <c r="BQ59677" s="10"/>
      <c r="BR59677" s="10"/>
      <c r="BS59677" s="10"/>
      <c r="BT59677" s="10"/>
      <c r="BU59677" s="10"/>
    </row>
    <row r="59678" spans="68:73">
      <c r="BP59678" s="8"/>
      <c r="BQ59678" s="8"/>
      <c r="BR59678" s="8"/>
      <c r="BS59678" s="8"/>
      <c r="BT59678" s="8"/>
      <c r="BU59678" s="8"/>
    </row>
    <row r="59679" spans="68:73">
      <c r="BP59679" s="10"/>
      <c r="BQ59679" s="10"/>
      <c r="BR59679" s="10"/>
      <c r="BS59679" s="10"/>
      <c r="BT59679" s="10"/>
      <c r="BU59679" s="10"/>
    </row>
    <row r="59680" spans="68:73">
      <c r="BP59680" s="8"/>
      <c r="BQ59680" s="8"/>
      <c r="BR59680" s="8"/>
      <c r="BS59680" s="8"/>
      <c r="BT59680" s="8"/>
      <c r="BU59680" s="8"/>
    </row>
    <row r="59681" spans="68:73">
      <c r="BP59681" s="10"/>
      <c r="BQ59681" s="10"/>
      <c r="BR59681" s="10"/>
      <c r="BS59681" s="10"/>
      <c r="BT59681" s="10"/>
      <c r="BU59681" s="10"/>
    </row>
    <row r="59682" spans="68:73">
      <c r="BP59682" s="8"/>
      <c r="BQ59682" s="8"/>
      <c r="BR59682" s="8"/>
      <c r="BS59682" s="8"/>
      <c r="BT59682" s="8"/>
      <c r="BU59682" s="8"/>
    </row>
    <row r="59683" spans="68:73">
      <c r="BP59683" s="10"/>
      <c r="BQ59683" s="10"/>
      <c r="BR59683" s="10"/>
      <c r="BS59683" s="10"/>
      <c r="BT59683" s="10"/>
      <c r="BU59683" s="10"/>
    </row>
    <row r="59684" spans="68:73">
      <c r="BP59684" s="8"/>
      <c r="BQ59684" s="8"/>
      <c r="BR59684" s="8"/>
      <c r="BS59684" s="8"/>
      <c r="BT59684" s="8"/>
      <c r="BU59684" s="8"/>
    </row>
    <row r="59685" spans="68:73">
      <c r="BP59685" s="10"/>
      <c r="BQ59685" s="10"/>
      <c r="BR59685" s="10"/>
      <c r="BS59685" s="10"/>
      <c r="BT59685" s="10"/>
      <c r="BU59685" s="10"/>
    </row>
    <row r="59686" spans="68:73">
      <c r="BP59686" s="8"/>
      <c r="BQ59686" s="8"/>
      <c r="BR59686" s="8"/>
      <c r="BS59686" s="8"/>
      <c r="BT59686" s="8"/>
      <c r="BU59686" s="8"/>
    </row>
    <row r="59687" spans="68:73">
      <c r="BP59687" s="10"/>
      <c r="BQ59687" s="10"/>
      <c r="BR59687" s="10"/>
      <c r="BS59687" s="10"/>
      <c r="BT59687" s="10"/>
      <c r="BU59687" s="10"/>
    </row>
    <row r="59688" spans="68:73">
      <c r="BP59688" s="8"/>
      <c r="BQ59688" s="8"/>
      <c r="BR59688" s="8"/>
      <c r="BS59688" s="8"/>
      <c r="BT59688" s="8"/>
      <c r="BU59688" s="8"/>
    </row>
    <row r="59689" spans="68:73">
      <c r="BP59689" s="10"/>
      <c r="BQ59689" s="10"/>
      <c r="BR59689" s="10"/>
      <c r="BS59689" s="10"/>
      <c r="BT59689" s="10"/>
      <c r="BU59689" s="10"/>
    </row>
    <row r="59690" spans="68:73">
      <c r="BP59690" s="8"/>
      <c r="BQ59690" s="8"/>
      <c r="BR59690" s="8"/>
      <c r="BS59690" s="8"/>
      <c r="BT59690" s="8"/>
      <c r="BU59690" s="8"/>
    </row>
    <row r="59691" spans="68:73">
      <c r="BP59691" s="10"/>
      <c r="BQ59691" s="10"/>
      <c r="BR59691" s="10"/>
      <c r="BS59691" s="10"/>
      <c r="BT59691" s="10"/>
      <c r="BU59691" s="10"/>
    </row>
    <row r="59692" spans="68:73">
      <c r="BP59692" s="8"/>
      <c r="BQ59692" s="8"/>
      <c r="BR59692" s="8"/>
      <c r="BS59692" s="8"/>
      <c r="BT59692" s="8"/>
      <c r="BU59692" s="8"/>
    </row>
    <row r="59693" spans="68:73">
      <c r="BP59693" s="10"/>
      <c r="BQ59693" s="10"/>
      <c r="BR59693" s="10"/>
      <c r="BS59693" s="10"/>
      <c r="BT59693" s="10"/>
      <c r="BU59693" s="10"/>
    </row>
    <row r="59694" spans="68:73">
      <c r="BP59694" s="8"/>
      <c r="BQ59694" s="8"/>
      <c r="BR59694" s="8"/>
      <c r="BS59694" s="8"/>
      <c r="BT59694" s="8"/>
      <c r="BU59694" s="8"/>
    </row>
    <row r="59695" spans="68:73">
      <c r="BP59695" s="10"/>
      <c r="BQ59695" s="10"/>
      <c r="BR59695" s="10"/>
      <c r="BS59695" s="10"/>
      <c r="BT59695" s="10"/>
      <c r="BU59695" s="10"/>
    </row>
    <row r="59696" spans="68:73">
      <c r="BP59696" s="8"/>
      <c r="BQ59696" s="8"/>
      <c r="BR59696" s="8"/>
      <c r="BS59696" s="8"/>
      <c r="BT59696" s="8"/>
      <c r="BU59696" s="8"/>
    </row>
    <row r="59697" spans="68:73">
      <c r="BP59697" s="10"/>
      <c r="BQ59697" s="10"/>
      <c r="BR59697" s="10"/>
      <c r="BS59697" s="10"/>
      <c r="BT59697" s="10"/>
      <c r="BU59697" s="10"/>
    </row>
    <row r="59698" spans="68:73">
      <c r="BP59698" s="8"/>
      <c r="BQ59698" s="8"/>
      <c r="BR59698" s="8"/>
      <c r="BS59698" s="8"/>
      <c r="BT59698" s="8"/>
      <c r="BU59698" s="8"/>
    </row>
    <row r="59699" spans="68:73">
      <c r="BP59699" s="10"/>
      <c r="BQ59699" s="10"/>
      <c r="BR59699" s="10"/>
      <c r="BS59699" s="10"/>
      <c r="BT59699" s="10"/>
      <c r="BU59699" s="10"/>
    </row>
    <row r="59700" spans="68:73">
      <c r="BP59700" s="8"/>
      <c r="BQ59700" s="8"/>
      <c r="BR59700" s="8"/>
      <c r="BS59700" s="8"/>
      <c r="BT59700" s="8"/>
      <c r="BU59700" s="8"/>
    </row>
    <row r="59701" spans="68:73">
      <c r="BP59701" s="10"/>
      <c r="BQ59701" s="10"/>
      <c r="BR59701" s="10"/>
      <c r="BS59701" s="10"/>
      <c r="BT59701" s="10"/>
      <c r="BU59701" s="10"/>
    </row>
    <row r="59702" spans="68:73">
      <c r="BP59702" s="8"/>
      <c r="BQ59702" s="8"/>
      <c r="BR59702" s="8"/>
      <c r="BS59702" s="8"/>
      <c r="BT59702" s="8"/>
      <c r="BU59702" s="8"/>
    </row>
    <row r="59703" spans="68:73">
      <c r="BP59703" s="10"/>
      <c r="BQ59703" s="10"/>
      <c r="BR59703" s="10"/>
      <c r="BS59703" s="10"/>
      <c r="BT59703" s="10"/>
      <c r="BU59703" s="10"/>
    </row>
    <row r="59704" spans="68:73">
      <c r="BP59704" s="8"/>
      <c r="BQ59704" s="8"/>
      <c r="BR59704" s="8"/>
      <c r="BS59704" s="8"/>
      <c r="BT59704" s="8"/>
      <c r="BU59704" s="8"/>
    </row>
    <row r="59705" spans="68:73">
      <c r="BP59705" s="10"/>
      <c r="BQ59705" s="10"/>
      <c r="BR59705" s="10"/>
      <c r="BS59705" s="10"/>
      <c r="BT59705" s="10"/>
      <c r="BU59705" s="10"/>
    </row>
    <row r="59706" spans="68:73">
      <c r="BP59706" s="8"/>
      <c r="BQ59706" s="8"/>
      <c r="BR59706" s="8"/>
      <c r="BS59706" s="8"/>
      <c r="BT59706" s="8"/>
      <c r="BU59706" s="8"/>
    </row>
    <row r="59707" spans="68:73">
      <c r="BP59707" s="10"/>
      <c r="BQ59707" s="10"/>
      <c r="BR59707" s="10"/>
      <c r="BS59707" s="10"/>
      <c r="BT59707" s="10"/>
      <c r="BU59707" s="10"/>
    </row>
    <row r="59708" spans="68:73">
      <c r="BP59708" s="8"/>
      <c r="BQ59708" s="8"/>
      <c r="BR59708" s="8"/>
      <c r="BS59708" s="8"/>
      <c r="BT59708" s="8"/>
      <c r="BU59708" s="8"/>
    </row>
    <row r="59709" spans="68:73">
      <c r="BP59709" s="10"/>
      <c r="BQ59709" s="10"/>
      <c r="BR59709" s="10"/>
      <c r="BS59709" s="10"/>
      <c r="BT59709" s="10"/>
      <c r="BU59709" s="10"/>
    </row>
    <row r="59710" spans="68:73">
      <c r="BP59710" s="8"/>
      <c r="BQ59710" s="8"/>
      <c r="BR59710" s="8"/>
      <c r="BS59710" s="8"/>
      <c r="BT59710" s="8"/>
      <c r="BU59710" s="8"/>
    </row>
    <row r="59711" spans="68:73">
      <c r="BP59711" s="10"/>
      <c r="BQ59711" s="10"/>
      <c r="BR59711" s="10"/>
      <c r="BS59711" s="10"/>
      <c r="BT59711" s="10"/>
      <c r="BU59711" s="10"/>
    </row>
    <row r="59712" spans="68:73">
      <c r="BP59712" s="8"/>
      <c r="BQ59712" s="8"/>
      <c r="BR59712" s="8"/>
      <c r="BS59712" s="8"/>
      <c r="BT59712" s="8"/>
      <c r="BU59712" s="8"/>
    </row>
    <row r="59713" spans="68:73">
      <c r="BP59713" s="10"/>
      <c r="BQ59713" s="10"/>
      <c r="BR59713" s="10"/>
      <c r="BS59713" s="10"/>
      <c r="BT59713" s="10"/>
      <c r="BU59713" s="10"/>
    </row>
    <row r="59714" spans="68:73">
      <c r="BP59714" s="8"/>
      <c r="BQ59714" s="8"/>
      <c r="BR59714" s="8"/>
      <c r="BS59714" s="8"/>
      <c r="BT59714" s="8"/>
      <c r="BU59714" s="8"/>
    </row>
    <row r="59715" spans="68:73">
      <c r="BP59715" s="10"/>
      <c r="BQ59715" s="10"/>
      <c r="BR59715" s="10"/>
      <c r="BS59715" s="10"/>
      <c r="BT59715" s="10"/>
      <c r="BU59715" s="10"/>
    </row>
    <row r="59716" spans="68:73">
      <c r="BP59716" s="8"/>
      <c r="BQ59716" s="8"/>
      <c r="BR59716" s="8"/>
      <c r="BS59716" s="8"/>
      <c r="BT59716" s="8"/>
      <c r="BU59716" s="8"/>
    </row>
    <row r="59717" spans="68:73">
      <c r="BP59717" s="10"/>
      <c r="BQ59717" s="10"/>
      <c r="BR59717" s="10"/>
      <c r="BS59717" s="10"/>
      <c r="BT59717" s="10"/>
      <c r="BU59717" s="10"/>
    </row>
    <row r="59718" spans="68:73">
      <c r="BP59718" s="8"/>
      <c r="BQ59718" s="8"/>
      <c r="BR59718" s="8"/>
      <c r="BS59718" s="8"/>
      <c r="BT59718" s="8"/>
      <c r="BU59718" s="8"/>
    </row>
    <row r="59719" spans="68:73">
      <c r="BP59719" s="10"/>
      <c r="BQ59719" s="10"/>
      <c r="BR59719" s="10"/>
      <c r="BS59719" s="10"/>
      <c r="BT59719" s="10"/>
      <c r="BU59719" s="10"/>
    </row>
    <row r="59720" spans="68:73">
      <c r="BP59720" s="8"/>
      <c r="BQ59720" s="8"/>
      <c r="BR59720" s="8"/>
      <c r="BS59720" s="8"/>
      <c r="BT59720" s="8"/>
      <c r="BU59720" s="8"/>
    </row>
    <row r="59721" spans="68:73">
      <c r="BP59721" s="10"/>
      <c r="BQ59721" s="10"/>
      <c r="BR59721" s="10"/>
      <c r="BS59721" s="10"/>
      <c r="BT59721" s="10"/>
      <c r="BU59721" s="10"/>
    </row>
    <row r="59722" spans="68:73">
      <c r="BP59722" s="8"/>
      <c r="BQ59722" s="8"/>
      <c r="BR59722" s="8"/>
      <c r="BS59722" s="8"/>
      <c r="BT59722" s="8"/>
      <c r="BU59722" s="8"/>
    </row>
    <row r="59723" spans="68:73">
      <c r="BP59723" s="10"/>
      <c r="BQ59723" s="10"/>
      <c r="BR59723" s="10"/>
      <c r="BS59723" s="10"/>
      <c r="BT59723" s="10"/>
      <c r="BU59723" s="10"/>
    </row>
    <row r="59724" spans="68:73">
      <c r="BP59724" s="8"/>
      <c r="BQ59724" s="8"/>
      <c r="BR59724" s="8"/>
      <c r="BS59724" s="8"/>
      <c r="BT59724" s="8"/>
      <c r="BU59724" s="8"/>
    </row>
    <row r="59725" spans="68:73">
      <c r="BP59725" s="10"/>
      <c r="BQ59725" s="10"/>
      <c r="BR59725" s="10"/>
      <c r="BS59725" s="10"/>
      <c r="BT59725" s="10"/>
      <c r="BU59725" s="10"/>
    </row>
    <row r="59726" spans="68:73">
      <c r="BP59726" s="8"/>
      <c r="BQ59726" s="8"/>
      <c r="BR59726" s="8"/>
      <c r="BS59726" s="8"/>
      <c r="BT59726" s="8"/>
      <c r="BU59726" s="8"/>
    </row>
    <row r="59727" spans="68:73">
      <c r="BP59727" s="10"/>
      <c r="BQ59727" s="10"/>
      <c r="BR59727" s="10"/>
      <c r="BS59727" s="10"/>
      <c r="BT59727" s="10"/>
      <c r="BU59727" s="10"/>
    </row>
    <row r="59728" spans="68:73">
      <c r="BP59728" s="8"/>
      <c r="BQ59728" s="8"/>
      <c r="BR59728" s="8"/>
      <c r="BS59728" s="8"/>
      <c r="BT59728" s="8"/>
      <c r="BU59728" s="8"/>
    </row>
    <row r="59729" spans="68:73">
      <c r="BP59729" s="10"/>
      <c r="BQ59729" s="10"/>
      <c r="BR59729" s="10"/>
      <c r="BS59729" s="10"/>
      <c r="BT59729" s="10"/>
      <c r="BU59729" s="10"/>
    </row>
    <row r="59730" spans="68:73">
      <c r="BP59730" s="8"/>
      <c r="BQ59730" s="8"/>
      <c r="BR59730" s="8"/>
      <c r="BS59730" s="8"/>
      <c r="BT59730" s="8"/>
      <c r="BU59730" s="8"/>
    </row>
    <row r="59731" spans="68:73">
      <c r="BP59731" s="10"/>
      <c r="BQ59731" s="10"/>
      <c r="BR59731" s="10"/>
      <c r="BS59731" s="10"/>
      <c r="BT59731" s="10"/>
      <c r="BU59731" s="10"/>
    </row>
    <row r="59732" spans="68:73">
      <c r="BP59732" s="8"/>
      <c r="BQ59732" s="8"/>
      <c r="BR59732" s="8"/>
      <c r="BS59732" s="8"/>
      <c r="BT59732" s="8"/>
      <c r="BU59732" s="8"/>
    </row>
    <row r="59733" spans="68:73">
      <c r="BP59733" s="10"/>
      <c r="BQ59733" s="10"/>
      <c r="BR59733" s="10"/>
      <c r="BS59733" s="10"/>
      <c r="BT59733" s="10"/>
      <c r="BU59733" s="10"/>
    </row>
    <row r="59734" spans="68:73">
      <c r="BP59734" s="8"/>
      <c r="BQ59734" s="8"/>
      <c r="BR59734" s="8"/>
      <c r="BS59734" s="8"/>
      <c r="BT59734" s="8"/>
      <c r="BU59734" s="8"/>
    </row>
    <row r="59735" spans="68:73">
      <c r="BP59735" s="10"/>
      <c r="BQ59735" s="10"/>
      <c r="BR59735" s="10"/>
      <c r="BS59735" s="10"/>
      <c r="BT59735" s="10"/>
      <c r="BU59735" s="10"/>
    </row>
    <row r="59736" spans="68:73">
      <c r="BP59736" s="8"/>
      <c r="BQ59736" s="8"/>
      <c r="BR59736" s="8"/>
      <c r="BS59736" s="8"/>
      <c r="BT59736" s="8"/>
      <c r="BU59736" s="8"/>
    </row>
    <row r="59737" spans="68:73">
      <c r="BP59737" s="10"/>
      <c r="BQ59737" s="10"/>
      <c r="BR59737" s="10"/>
      <c r="BS59737" s="10"/>
      <c r="BT59737" s="10"/>
      <c r="BU59737" s="10"/>
    </row>
    <row r="59738" spans="68:73">
      <c r="BP59738" s="8"/>
      <c r="BQ59738" s="8"/>
      <c r="BR59738" s="8"/>
      <c r="BS59738" s="8"/>
      <c r="BT59738" s="8"/>
      <c r="BU59738" s="8"/>
    </row>
    <row r="59739" spans="68:73">
      <c r="BP59739" s="10"/>
      <c r="BQ59739" s="10"/>
      <c r="BR59739" s="10"/>
      <c r="BS59739" s="10"/>
      <c r="BT59739" s="10"/>
      <c r="BU59739" s="10"/>
    </row>
    <row r="59740" spans="68:73">
      <c r="BP59740" s="8"/>
      <c r="BQ59740" s="8"/>
      <c r="BR59740" s="8"/>
      <c r="BS59740" s="8"/>
      <c r="BT59740" s="8"/>
      <c r="BU59740" s="8"/>
    </row>
    <row r="59741" spans="68:73">
      <c r="BP59741" s="10"/>
      <c r="BQ59741" s="10"/>
      <c r="BR59741" s="10"/>
      <c r="BS59741" s="10"/>
      <c r="BT59741" s="10"/>
      <c r="BU59741" s="10"/>
    </row>
    <row r="59742" spans="68:73">
      <c r="BP59742" s="8"/>
      <c r="BQ59742" s="8"/>
      <c r="BR59742" s="8"/>
      <c r="BS59742" s="8"/>
      <c r="BT59742" s="8"/>
      <c r="BU59742" s="8"/>
    </row>
    <row r="59743" spans="68:73">
      <c r="BP59743" s="10"/>
      <c r="BQ59743" s="10"/>
      <c r="BR59743" s="10"/>
      <c r="BS59743" s="10"/>
      <c r="BT59743" s="10"/>
      <c r="BU59743" s="10"/>
    </row>
    <row r="59744" spans="68:73">
      <c r="BP59744" s="8"/>
      <c r="BQ59744" s="8"/>
      <c r="BR59744" s="8"/>
      <c r="BS59744" s="8"/>
      <c r="BT59744" s="8"/>
      <c r="BU59744" s="8"/>
    </row>
    <row r="59745" spans="68:73">
      <c r="BP59745" s="10"/>
      <c r="BQ59745" s="10"/>
      <c r="BR59745" s="10"/>
      <c r="BS59745" s="10"/>
      <c r="BT59745" s="10"/>
      <c r="BU59745" s="10"/>
    </row>
    <row r="59746" spans="68:73">
      <c r="BP59746" s="8"/>
      <c r="BQ59746" s="8"/>
      <c r="BR59746" s="8"/>
      <c r="BS59746" s="8"/>
      <c r="BT59746" s="8"/>
      <c r="BU59746" s="8"/>
    </row>
    <row r="59747" spans="68:73">
      <c r="BP59747" s="10"/>
      <c r="BQ59747" s="10"/>
      <c r="BR59747" s="10"/>
      <c r="BS59747" s="10"/>
      <c r="BT59747" s="10"/>
      <c r="BU59747" s="10"/>
    </row>
    <row r="59748" spans="68:73">
      <c r="BP59748" s="8"/>
      <c r="BQ59748" s="8"/>
      <c r="BR59748" s="8"/>
      <c r="BS59748" s="8"/>
      <c r="BT59748" s="8"/>
      <c r="BU59748" s="8"/>
    </row>
    <row r="59749" spans="68:73">
      <c r="BP59749" s="10"/>
      <c r="BQ59749" s="10"/>
      <c r="BR59749" s="10"/>
      <c r="BS59749" s="10"/>
      <c r="BT59749" s="10"/>
      <c r="BU59749" s="10"/>
    </row>
    <row r="59750" spans="68:73">
      <c r="BP59750" s="8"/>
      <c r="BQ59750" s="8"/>
      <c r="BR59750" s="8"/>
      <c r="BS59750" s="8"/>
      <c r="BT59750" s="8"/>
      <c r="BU59750" s="8"/>
    </row>
    <row r="59751" spans="68:73">
      <c r="BP59751" s="10"/>
      <c r="BQ59751" s="10"/>
      <c r="BR59751" s="10"/>
      <c r="BS59751" s="10"/>
      <c r="BT59751" s="10"/>
      <c r="BU59751" s="10"/>
    </row>
    <row r="59752" spans="68:73">
      <c r="BP59752" s="8"/>
      <c r="BQ59752" s="8"/>
      <c r="BR59752" s="8"/>
      <c r="BS59752" s="8"/>
      <c r="BT59752" s="8"/>
      <c r="BU59752" s="8"/>
    </row>
    <row r="59753" spans="68:73">
      <c r="BP59753" s="10"/>
      <c r="BQ59753" s="10"/>
      <c r="BR59753" s="10"/>
      <c r="BS59753" s="10"/>
      <c r="BT59753" s="10"/>
      <c r="BU59753" s="10"/>
    </row>
    <row r="59754" spans="68:73">
      <c r="BP59754" s="8"/>
      <c r="BQ59754" s="8"/>
      <c r="BR59754" s="8"/>
      <c r="BS59754" s="8"/>
      <c r="BT59754" s="8"/>
      <c r="BU59754" s="8"/>
    </row>
    <row r="59755" spans="68:73">
      <c r="BP59755" s="10"/>
      <c r="BQ59755" s="10"/>
      <c r="BR59755" s="10"/>
      <c r="BS59755" s="10"/>
      <c r="BT59755" s="10"/>
      <c r="BU59755" s="10"/>
    </row>
    <row r="59756" spans="68:73">
      <c r="BP59756" s="8"/>
      <c r="BQ59756" s="8"/>
      <c r="BR59756" s="8"/>
      <c r="BS59756" s="8"/>
      <c r="BT59756" s="8"/>
      <c r="BU59756" s="8"/>
    </row>
    <row r="59757" spans="68:73">
      <c r="BP59757" s="10"/>
      <c r="BQ59757" s="10"/>
      <c r="BR59757" s="10"/>
      <c r="BS59757" s="10"/>
      <c r="BT59757" s="10"/>
      <c r="BU59757" s="10"/>
    </row>
    <row r="59758" spans="68:73">
      <c r="BP59758" s="8"/>
      <c r="BQ59758" s="8"/>
      <c r="BR59758" s="8"/>
      <c r="BS59758" s="8"/>
      <c r="BT59758" s="8"/>
      <c r="BU59758" s="8"/>
    </row>
    <row r="59759" spans="68:73">
      <c r="BP59759" s="10"/>
      <c r="BQ59759" s="10"/>
      <c r="BR59759" s="10"/>
      <c r="BS59759" s="10"/>
      <c r="BT59759" s="10"/>
      <c r="BU59759" s="10"/>
    </row>
    <row r="59760" spans="68:73">
      <c r="BP59760" s="8"/>
      <c r="BQ59760" s="8"/>
      <c r="BR59760" s="8"/>
      <c r="BS59760" s="8"/>
      <c r="BT59760" s="8"/>
      <c r="BU59760" s="8"/>
    </row>
    <row r="59761" spans="68:73">
      <c r="BP59761" s="10"/>
      <c r="BQ59761" s="10"/>
      <c r="BR59761" s="10"/>
      <c r="BS59761" s="10"/>
      <c r="BT59761" s="10"/>
      <c r="BU59761" s="10"/>
    </row>
    <row r="59762" spans="68:73">
      <c r="BP59762" s="8"/>
      <c r="BQ59762" s="8"/>
      <c r="BR59762" s="8"/>
      <c r="BS59762" s="8"/>
      <c r="BT59762" s="8"/>
      <c r="BU59762" s="8"/>
    </row>
    <row r="59763" spans="68:73">
      <c r="BP59763" s="10"/>
      <c r="BQ59763" s="10"/>
      <c r="BR59763" s="10"/>
      <c r="BS59763" s="10"/>
      <c r="BT59763" s="10"/>
      <c r="BU59763" s="10"/>
    </row>
    <row r="59764" spans="68:73">
      <c r="BP59764" s="8"/>
      <c r="BQ59764" s="8"/>
      <c r="BR59764" s="8"/>
      <c r="BS59764" s="8"/>
      <c r="BT59764" s="8"/>
      <c r="BU59764" s="8"/>
    </row>
    <row r="59765" spans="68:73">
      <c r="BP59765" s="10"/>
      <c r="BQ59765" s="10"/>
      <c r="BR59765" s="10"/>
      <c r="BS59765" s="10"/>
      <c r="BT59765" s="10"/>
      <c r="BU59765" s="10"/>
    </row>
    <row r="59766" spans="68:73">
      <c r="BP59766" s="8"/>
      <c r="BQ59766" s="8"/>
      <c r="BR59766" s="8"/>
      <c r="BS59766" s="8"/>
      <c r="BT59766" s="8"/>
      <c r="BU59766" s="8"/>
    </row>
    <row r="59767" spans="68:73">
      <c r="BP59767" s="10"/>
      <c r="BQ59767" s="10"/>
      <c r="BR59767" s="10"/>
      <c r="BS59767" s="10"/>
      <c r="BT59767" s="10"/>
      <c r="BU59767" s="10"/>
    </row>
    <row r="59768" spans="68:73">
      <c r="BP59768" s="8"/>
      <c r="BQ59768" s="8"/>
      <c r="BR59768" s="8"/>
      <c r="BS59768" s="8"/>
      <c r="BT59768" s="8"/>
      <c r="BU59768" s="8"/>
    </row>
    <row r="59769" spans="68:73">
      <c r="BP59769" s="10"/>
      <c r="BQ59769" s="10"/>
      <c r="BR59769" s="10"/>
      <c r="BS59769" s="10"/>
      <c r="BT59769" s="10"/>
      <c r="BU59769" s="10"/>
    </row>
    <row r="59770" spans="68:73">
      <c r="BP59770" s="8"/>
      <c r="BQ59770" s="8"/>
      <c r="BR59770" s="8"/>
      <c r="BS59770" s="8"/>
      <c r="BT59770" s="8"/>
      <c r="BU59770" s="8"/>
    </row>
    <row r="59771" spans="68:73">
      <c r="BP59771" s="10"/>
      <c r="BQ59771" s="10"/>
      <c r="BR59771" s="10"/>
      <c r="BS59771" s="10"/>
      <c r="BT59771" s="10"/>
      <c r="BU59771" s="10"/>
    </row>
    <row r="59772" spans="68:73">
      <c r="BP59772" s="8"/>
      <c r="BQ59772" s="8"/>
      <c r="BR59772" s="8"/>
      <c r="BS59772" s="8"/>
      <c r="BT59772" s="8"/>
      <c r="BU59772" s="8"/>
    </row>
    <row r="59773" spans="68:73">
      <c r="BP59773" s="10"/>
      <c r="BQ59773" s="10"/>
      <c r="BR59773" s="10"/>
      <c r="BS59773" s="10"/>
      <c r="BT59773" s="10"/>
      <c r="BU59773" s="10"/>
    </row>
    <row r="59774" spans="68:73">
      <c r="BP59774" s="8"/>
      <c r="BQ59774" s="8"/>
      <c r="BR59774" s="8"/>
      <c r="BS59774" s="8"/>
      <c r="BT59774" s="8"/>
      <c r="BU59774" s="8"/>
    </row>
    <row r="59775" spans="68:73">
      <c r="BP59775" s="10"/>
      <c r="BQ59775" s="10"/>
      <c r="BR59775" s="10"/>
      <c r="BS59775" s="10"/>
      <c r="BT59775" s="10"/>
      <c r="BU59775" s="10"/>
    </row>
    <row r="59776" spans="68:73">
      <c r="BP59776" s="8"/>
      <c r="BQ59776" s="8"/>
      <c r="BR59776" s="8"/>
      <c r="BS59776" s="8"/>
      <c r="BT59776" s="8"/>
      <c r="BU59776" s="8"/>
    </row>
    <row r="59777" spans="68:73">
      <c r="BP59777" s="10"/>
      <c r="BQ59777" s="10"/>
      <c r="BR59777" s="10"/>
      <c r="BS59777" s="10"/>
      <c r="BT59777" s="10"/>
      <c r="BU59777" s="10"/>
    </row>
    <row r="59778" spans="68:73">
      <c r="BP59778" s="8"/>
      <c r="BQ59778" s="8"/>
      <c r="BR59778" s="8"/>
      <c r="BS59778" s="8"/>
      <c r="BT59778" s="8"/>
      <c r="BU59778" s="8"/>
    </row>
    <row r="59779" spans="68:73">
      <c r="BP59779" s="10"/>
      <c r="BQ59779" s="10"/>
      <c r="BR59779" s="10"/>
      <c r="BS59779" s="10"/>
      <c r="BT59779" s="10"/>
      <c r="BU59779" s="10"/>
    </row>
    <row r="59780" spans="68:73">
      <c r="BP59780" s="8"/>
      <c r="BQ59780" s="8"/>
      <c r="BR59780" s="8"/>
      <c r="BS59780" s="8"/>
      <c r="BT59780" s="8"/>
      <c r="BU59780" s="8"/>
    </row>
    <row r="59781" spans="68:73">
      <c r="BP59781" s="10"/>
      <c r="BQ59781" s="10"/>
      <c r="BR59781" s="10"/>
      <c r="BS59781" s="10"/>
      <c r="BT59781" s="10"/>
      <c r="BU59781" s="10"/>
    </row>
    <row r="59782" spans="68:73">
      <c r="BP59782" s="8"/>
      <c r="BQ59782" s="8"/>
      <c r="BR59782" s="8"/>
      <c r="BS59782" s="8"/>
      <c r="BT59782" s="8"/>
      <c r="BU59782" s="8"/>
    </row>
    <row r="59783" spans="68:73">
      <c r="BP59783" s="10"/>
      <c r="BQ59783" s="10"/>
      <c r="BR59783" s="10"/>
      <c r="BS59783" s="10"/>
      <c r="BT59783" s="10"/>
      <c r="BU59783" s="10"/>
    </row>
    <row r="59784" spans="68:73">
      <c r="BP59784" s="8"/>
      <c r="BQ59784" s="8"/>
      <c r="BR59784" s="8"/>
      <c r="BS59784" s="8"/>
      <c r="BT59784" s="8"/>
      <c r="BU59784" s="8"/>
    </row>
    <row r="59785" spans="68:73">
      <c r="BP59785" s="10"/>
      <c r="BQ59785" s="10"/>
      <c r="BR59785" s="10"/>
      <c r="BS59785" s="10"/>
      <c r="BT59785" s="10"/>
      <c r="BU59785" s="10"/>
    </row>
    <row r="59786" spans="68:73">
      <c r="BP59786" s="8"/>
      <c r="BQ59786" s="8"/>
      <c r="BR59786" s="8"/>
      <c r="BS59786" s="8"/>
      <c r="BT59786" s="8"/>
      <c r="BU59786" s="8"/>
    </row>
    <row r="59787" spans="68:73">
      <c r="BP59787" s="10"/>
      <c r="BQ59787" s="10"/>
      <c r="BR59787" s="10"/>
      <c r="BS59787" s="10"/>
      <c r="BT59787" s="10"/>
      <c r="BU59787" s="10"/>
    </row>
    <row r="59788" spans="68:73">
      <c r="BP59788" s="8"/>
      <c r="BQ59788" s="8"/>
      <c r="BR59788" s="8"/>
      <c r="BS59788" s="8"/>
      <c r="BT59788" s="8"/>
      <c r="BU59788" s="8"/>
    </row>
    <row r="59789" spans="68:73">
      <c r="BP59789" s="10"/>
      <c r="BQ59789" s="10"/>
      <c r="BR59789" s="10"/>
      <c r="BS59789" s="10"/>
      <c r="BT59789" s="10"/>
      <c r="BU59789" s="10"/>
    </row>
    <row r="59790" spans="68:73">
      <c r="BP59790" s="8"/>
      <c r="BQ59790" s="8"/>
      <c r="BR59790" s="8"/>
      <c r="BS59790" s="8"/>
      <c r="BT59790" s="8"/>
      <c r="BU59790" s="8"/>
    </row>
    <row r="59791" spans="68:73">
      <c r="BP59791" s="10"/>
      <c r="BQ59791" s="10"/>
      <c r="BR59791" s="10"/>
      <c r="BS59791" s="10"/>
      <c r="BT59791" s="10"/>
      <c r="BU59791" s="10"/>
    </row>
    <row r="59792" spans="68:73">
      <c r="BP59792" s="8"/>
      <c r="BQ59792" s="8"/>
      <c r="BR59792" s="8"/>
      <c r="BS59792" s="8"/>
      <c r="BT59792" s="8"/>
      <c r="BU59792" s="8"/>
    </row>
    <row r="59793" spans="68:73">
      <c r="BP59793" s="10"/>
      <c r="BQ59793" s="10"/>
      <c r="BR59793" s="10"/>
      <c r="BS59793" s="10"/>
      <c r="BT59793" s="10"/>
      <c r="BU59793" s="10"/>
    </row>
    <row r="59794" spans="68:73">
      <c r="BP59794" s="8"/>
      <c r="BQ59794" s="8"/>
      <c r="BR59794" s="8"/>
      <c r="BS59794" s="8"/>
      <c r="BT59794" s="8"/>
      <c r="BU59794" s="8"/>
    </row>
    <row r="59795" spans="68:73">
      <c r="BP59795" s="10"/>
      <c r="BQ59795" s="10"/>
      <c r="BR59795" s="10"/>
      <c r="BS59795" s="10"/>
      <c r="BT59795" s="10"/>
      <c r="BU59795" s="10"/>
    </row>
    <row r="59796" spans="68:73">
      <c r="BP59796" s="8"/>
      <c r="BQ59796" s="8"/>
      <c r="BR59796" s="8"/>
      <c r="BS59796" s="8"/>
      <c r="BT59796" s="8"/>
      <c r="BU59796" s="8"/>
    </row>
    <row r="59797" spans="68:73">
      <c r="BP59797" s="10"/>
      <c r="BQ59797" s="10"/>
      <c r="BR59797" s="10"/>
      <c r="BS59797" s="10"/>
      <c r="BT59797" s="10"/>
      <c r="BU59797" s="10"/>
    </row>
    <row r="59798" spans="68:73">
      <c r="BP59798" s="8"/>
      <c r="BQ59798" s="8"/>
      <c r="BR59798" s="8"/>
      <c r="BS59798" s="8"/>
      <c r="BT59798" s="8"/>
      <c r="BU59798" s="8"/>
    </row>
    <row r="59799" spans="68:73">
      <c r="BP59799" s="10"/>
      <c r="BQ59799" s="10"/>
      <c r="BR59799" s="10"/>
      <c r="BS59799" s="10"/>
      <c r="BT59799" s="10"/>
      <c r="BU59799" s="10"/>
    </row>
    <row r="59800" spans="68:73">
      <c r="BP59800" s="8"/>
      <c r="BQ59800" s="8"/>
      <c r="BR59800" s="8"/>
      <c r="BS59800" s="8"/>
      <c r="BT59800" s="8"/>
      <c r="BU59800" s="8"/>
    </row>
    <row r="59801" spans="68:73">
      <c r="BP59801" s="10"/>
      <c r="BQ59801" s="10"/>
      <c r="BR59801" s="10"/>
      <c r="BS59801" s="10"/>
      <c r="BT59801" s="10"/>
      <c r="BU59801" s="10"/>
    </row>
    <row r="59802" spans="68:73">
      <c r="BP59802" s="8"/>
      <c r="BQ59802" s="8"/>
      <c r="BR59802" s="8"/>
      <c r="BS59802" s="8"/>
      <c r="BT59802" s="8"/>
      <c r="BU59802" s="8"/>
    </row>
    <row r="59803" spans="68:73">
      <c r="BP59803" s="10"/>
      <c r="BQ59803" s="10"/>
      <c r="BR59803" s="10"/>
      <c r="BS59803" s="10"/>
      <c r="BT59803" s="10"/>
      <c r="BU59803" s="10"/>
    </row>
    <row r="59804" spans="68:73">
      <c r="BP59804" s="8"/>
      <c r="BQ59804" s="8"/>
      <c r="BR59804" s="8"/>
      <c r="BS59804" s="8"/>
      <c r="BT59804" s="8"/>
      <c r="BU59804" s="8"/>
    </row>
    <row r="59805" spans="68:73">
      <c r="BP59805" s="10"/>
      <c r="BQ59805" s="10"/>
      <c r="BR59805" s="10"/>
      <c r="BS59805" s="10"/>
      <c r="BT59805" s="10"/>
      <c r="BU59805" s="10"/>
    </row>
    <row r="59806" spans="68:73">
      <c r="BP59806" s="8"/>
      <c r="BQ59806" s="8"/>
      <c r="BR59806" s="8"/>
      <c r="BS59806" s="8"/>
      <c r="BT59806" s="8"/>
      <c r="BU59806" s="8"/>
    </row>
    <row r="59807" spans="68:73">
      <c r="BP59807" s="10"/>
      <c r="BQ59807" s="10"/>
      <c r="BR59807" s="10"/>
      <c r="BS59807" s="10"/>
      <c r="BT59807" s="10"/>
      <c r="BU59807" s="10"/>
    </row>
    <row r="59808" spans="68:73">
      <c r="BP59808" s="8"/>
      <c r="BQ59808" s="8"/>
      <c r="BR59808" s="8"/>
      <c r="BS59808" s="8"/>
      <c r="BT59808" s="8"/>
      <c r="BU59808" s="8"/>
    </row>
    <row r="59809" spans="68:73">
      <c r="BP59809" s="10"/>
      <c r="BQ59809" s="10"/>
      <c r="BR59809" s="10"/>
      <c r="BS59809" s="10"/>
      <c r="BT59809" s="10"/>
      <c r="BU59809" s="10"/>
    </row>
    <row r="59810" spans="68:73">
      <c r="BP59810" s="8"/>
      <c r="BQ59810" s="8"/>
      <c r="BR59810" s="8"/>
      <c r="BS59810" s="8"/>
      <c r="BT59810" s="8"/>
      <c r="BU59810" s="8"/>
    </row>
    <row r="59811" spans="68:73">
      <c r="BP59811" s="10"/>
      <c r="BQ59811" s="10"/>
      <c r="BR59811" s="10"/>
      <c r="BS59811" s="10"/>
      <c r="BT59811" s="10"/>
      <c r="BU59811" s="10"/>
    </row>
    <row r="59812" spans="68:73">
      <c r="BP59812" s="8"/>
      <c r="BQ59812" s="8"/>
      <c r="BR59812" s="8"/>
      <c r="BS59812" s="8"/>
      <c r="BT59812" s="8"/>
      <c r="BU59812" s="8"/>
    </row>
    <row r="59813" spans="68:73">
      <c r="BP59813" s="10"/>
      <c r="BQ59813" s="10"/>
      <c r="BR59813" s="10"/>
      <c r="BS59813" s="10"/>
      <c r="BT59813" s="10"/>
      <c r="BU59813" s="10"/>
    </row>
    <row r="59814" spans="68:73">
      <c r="BP59814" s="8"/>
      <c r="BQ59814" s="8"/>
      <c r="BR59814" s="8"/>
      <c r="BS59814" s="8"/>
      <c r="BT59814" s="8"/>
      <c r="BU59814" s="8"/>
    </row>
    <row r="59815" spans="68:73">
      <c r="BP59815" s="10"/>
      <c r="BQ59815" s="10"/>
      <c r="BR59815" s="10"/>
      <c r="BS59815" s="10"/>
      <c r="BT59815" s="10"/>
      <c r="BU59815" s="10"/>
    </row>
    <row r="59816" spans="68:73">
      <c r="BP59816" s="8"/>
      <c r="BQ59816" s="8"/>
      <c r="BR59816" s="8"/>
      <c r="BS59816" s="8"/>
      <c r="BT59816" s="8"/>
      <c r="BU59816" s="8"/>
    </row>
    <row r="59817" spans="68:73">
      <c r="BP59817" s="10"/>
      <c r="BQ59817" s="10"/>
      <c r="BR59817" s="10"/>
      <c r="BS59817" s="10"/>
      <c r="BT59817" s="10"/>
      <c r="BU59817" s="10"/>
    </row>
    <row r="59818" spans="68:73">
      <c r="BP59818" s="8"/>
      <c r="BQ59818" s="8"/>
      <c r="BR59818" s="8"/>
      <c r="BS59818" s="8"/>
      <c r="BT59818" s="8"/>
      <c r="BU59818" s="8"/>
    </row>
    <row r="59819" spans="68:73">
      <c r="BP59819" s="10"/>
      <c r="BQ59819" s="10"/>
      <c r="BR59819" s="10"/>
      <c r="BS59819" s="10"/>
      <c r="BT59819" s="10"/>
      <c r="BU59819" s="10"/>
    </row>
    <row r="59820" spans="68:73">
      <c r="BP59820" s="8"/>
      <c r="BQ59820" s="8"/>
      <c r="BR59820" s="8"/>
      <c r="BS59820" s="8"/>
      <c r="BT59820" s="8"/>
      <c r="BU59820" s="8"/>
    </row>
    <row r="59821" spans="68:73">
      <c r="BP59821" s="10"/>
      <c r="BQ59821" s="10"/>
      <c r="BR59821" s="10"/>
      <c r="BS59821" s="10"/>
      <c r="BT59821" s="10"/>
      <c r="BU59821" s="10"/>
    </row>
    <row r="59822" spans="68:73">
      <c r="BP59822" s="8"/>
      <c r="BQ59822" s="8"/>
      <c r="BR59822" s="8"/>
      <c r="BS59822" s="8"/>
      <c r="BT59822" s="8"/>
      <c r="BU59822" s="8"/>
    </row>
    <row r="59823" spans="68:73">
      <c r="BP59823" s="10"/>
      <c r="BQ59823" s="10"/>
      <c r="BR59823" s="10"/>
      <c r="BS59823" s="10"/>
      <c r="BT59823" s="10"/>
      <c r="BU59823" s="10"/>
    </row>
    <row r="59824" spans="68:73">
      <c r="BP59824" s="8"/>
      <c r="BQ59824" s="8"/>
      <c r="BR59824" s="8"/>
      <c r="BS59824" s="8"/>
      <c r="BT59824" s="8"/>
      <c r="BU59824" s="8"/>
    </row>
    <row r="59825" spans="68:73">
      <c r="BP59825" s="10"/>
      <c r="BQ59825" s="10"/>
      <c r="BR59825" s="10"/>
      <c r="BS59825" s="10"/>
      <c r="BT59825" s="10"/>
      <c r="BU59825" s="10"/>
    </row>
    <row r="59826" spans="68:73">
      <c r="BP59826" s="8"/>
      <c r="BQ59826" s="8"/>
      <c r="BR59826" s="8"/>
      <c r="BS59826" s="8"/>
      <c r="BT59826" s="8"/>
      <c r="BU59826" s="8"/>
    </row>
    <row r="59827" spans="68:73">
      <c r="BP59827" s="10"/>
      <c r="BQ59827" s="10"/>
      <c r="BR59827" s="10"/>
      <c r="BS59827" s="10"/>
      <c r="BT59827" s="10"/>
      <c r="BU59827" s="10"/>
    </row>
    <row r="59828" spans="68:73">
      <c r="BP59828" s="8"/>
      <c r="BQ59828" s="8"/>
      <c r="BR59828" s="8"/>
      <c r="BS59828" s="8"/>
      <c r="BT59828" s="8"/>
      <c r="BU59828" s="8"/>
    </row>
    <row r="59829" spans="68:73">
      <c r="BP59829" s="10"/>
      <c r="BQ59829" s="10"/>
      <c r="BR59829" s="10"/>
      <c r="BS59829" s="10"/>
      <c r="BT59829" s="10"/>
      <c r="BU59829" s="10"/>
    </row>
    <row r="59830" spans="68:73">
      <c r="BP59830" s="8"/>
      <c r="BQ59830" s="8"/>
      <c r="BR59830" s="8"/>
      <c r="BS59830" s="8"/>
      <c r="BT59830" s="8"/>
      <c r="BU59830" s="8"/>
    </row>
    <row r="59831" spans="68:73">
      <c r="BP59831" s="10"/>
      <c r="BQ59831" s="10"/>
      <c r="BR59831" s="10"/>
      <c r="BS59831" s="10"/>
      <c r="BT59831" s="10"/>
      <c r="BU59831" s="10"/>
    </row>
    <row r="59832" spans="68:73">
      <c r="BP59832" s="8"/>
      <c r="BQ59832" s="8"/>
      <c r="BR59832" s="8"/>
      <c r="BS59832" s="8"/>
      <c r="BT59832" s="8"/>
      <c r="BU59832" s="8"/>
    </row>
    <row r="59833" spans="68:73">
      <c r="BP59833" s="10"/>
      <c r="BQ59833" s="10"/>
      <c r="BR59833" s="10"/>
      <c r="BS59833" s="10"/>
      <c r="BT59833" s="10"/>
      <c r="BU59833" s="10"/>
    </row>
    <row r="59834" spans="68:73">
      <c r="BP59834" s="8"/>
      <c r="BQ59834" s="8"/>
      <c r="BR59834" s="8"/>
      <c r="BS59834" s="8"/>
      <c r="BT59834" s="8"/>
      <c r="BU59834" s="8"/>
    </row>
    <row r="59835" spans="68:73">
      <c r="BP59835" s="10"/>
      <c r="BQ59835" s="10"/>
      <c r="BR59835" s="10"/>
      <c r="BS59835" s="10"/>
      <c r="BT59835" s="10"/>
      <c r="BU59835" s="10"/>
    </row>
    <row r="59836" spans="68:73">
      <c r="BP59836" s="8"/>
      <c r="BQ59836" s="8"/>
      <c r="BR59836" s="8"/>
      <c r="BS59836" s="8"/>
      <c r="BT59836" s="8"/>
      <c r="BU59836" s="8"/>
    </row>
    <row r="59837" spans="68:73">
      <c r="BP59837" s="10"/>
      <c r="BQ59837" s="10"/>
      <c r="BR59837" s="10"/>
      <c r="BS59837" s="10"/>
      <c r="BT59837" s="10"/>
      <c r="BU59837" s="10"/>
    </row>
    <row r="59838" spans="68:73">
      <c r="BP59838" s="8"/>
      <c r="BQ59838" s="8"/>
      <c r="BR59838" s="8"/>
      <c r="BS59838" s="8"/>
      <c r="BT59838" s="8"/>
      <c r="BU59838" s="8"/>
    </row>
    <row r="59839" spans="68:73">
      <c r="BP59839" s="10"/>
      <c r="BQ59839" s="10"/>
      <c r="BR59839" s="10"/>
      <c r="BS59839" s="10"/>
      <c r="BT59839" s="10"/>
      <c r="BU59839" s="10"/>
    </row>
    <row r="59840" spans="68:73">
      <c r="BP59840" s="8"/>
      <c r="BQ59840" s="8"/>
      <c r="BR59840" s="8"/>
      <c r="BS59840" s="8"/>
      <c r="BT59840" s="8"/>
      <c r="BU59840" s="8"/>
    </row>
    <row r="59841" spans="68:73">
      <c r="BP59841" s="10"/>
      <c r="BQ59841" s="10"/>
      <c r="BR59841" s="10"/>
      <c r="BS59841" s="10"/>
      <c r="BT59841" s="10"/>
      <c r="BU59841" s="10"/>
    </row>
    <row r="59842" spans="68:73">
      <c r="BP59842" s="8"/>
      <c r="BQ59842" s="8"/>
      <c r="BR59842" s="8"/>
      <c r="BS59842" s="8"/>
      <c r="BT59842" s="8"/>
      <c r="BU59842" s="8"/>
    </row>
    <row r="59843" spans="68:73">
      <c r="BP59843" s="10"/>
      <c r="BQ59843" s="10"/>
      <c r="BR59843" s="10"/>
      <c r="BS59843" s="10"/>
      <c r="BT59843" s="10"/>
      <c r="BU59843" s="10"/>
    </row>
    <row r="59844" spans="68:73">
      <c r="BP59844" s="8"/>
      <c r="BQ59844" s="8"/>
      <c r="BR59844" s="8"/>
      <c r="BS59844" s="8"/>
      <c r="BT59844" s="8"/>
      <c r="BU59844" s="8"/>
    </row>
    <row r="59845" spans="68:73">
      <c r="BP59845" s="10"/>
      <c r="BQ59845" s="10"/>
      <c r="BR59845" s="10"/>
      <c r="BS59845" s="10"/>
      <c r="BT59845" s="10"/>
      <c r="BU59845" s="10"/>
    </row>
    <row r="59846" spans="68:73">
      <c r="BP59846" s="8"/>
      <c r="BQ59846" s="8"/>
      <c r="BR59846" s="8"/>
      <c r="BS59846" s="8"/>
      <c r="BT59846" s="8"/>
      <c r="BU59846" s="8"/>
    </row>
    <row r="59847" spans="68:73">
      <c r="BP59847" s="10"/>
      <c r="BQ59847" s="10"/>
      <c r="BR59847" s="10"/>
      <c r="BS59847" s="10"/>
      <c r="BT59847" s="10"/>
      <c r="BU59847" s="10"/>
    </row>
    <row r="59848" spans="68:73">
      <c r="BP59848" s="8"/>
      <c r="BQ59848" s="8"/>
      <c r="BR59848" s="8"/>
      <c r="BS59848" s="8"/>
      <c r="BT59848" s="8"/>
      <c r="BU59848" s="8"/>
    </row>
    <row r="59849" spans="68:73">
      <c r="BP59849" s="10"/>
      <c r="BQ59849" s="10"/>
      <c r="BR59849" s="10"/>
      <c r="BS59849" s="10"/>
      <c r="BT59849" s="10"/>
      <c r="BU59849" s="10"/>
    </row>
    <row r="59850" spans="68:73">
      <c r="BP59850" s="8"/>
      <c r="BQ59850" s="8"/>
      <c r="BR59850" s="8"/>
      <c r="BS59850" s="8"/>
      <c r="BT59850" s="8"/>
      <c r="BU59850" s="8"/>
    </row>
    <row r="59851" spans="68:73">
      <c r="BP59851" s="10"/>
      <c r="BQ59851" s="10"/>
      <c r="BR59851" s="10"/>
      <c r="BS59851" s="10"/>
      <c r="BT59851" s="10"/>
      <c r="BU59851" s="10"/>
    </row>
    <row r="59852" spans="68:73">
      <c r="BP59852" s="8"/>
      <c r="BQ59852" s="8"/>
      <c r="BR59852" s="8"/>
      <c r="BS59852" s="8"/>
      <c r="BT59852" s="8"/>
      <c r="BU59852" s="8"/>
    </row>
    <row r="59853" spans="68:73">
      <c r="BP59853" s="10"/>
      <c r="BQ59853" s="10"/>
      <c r="BR59853" s="10"/>
      <c r="BS59853" s="10"/>
      <c r="BT59853" s="10"/>
      <c r="BU59853" s="10"/>
    </row>
    <row r="59854" spans="68:73">
      <c r="BP59854" s="8"/>
      <c r="BQ59854" s="8"/>
      <c r="BR59854" s="8"/>
      <c r="BS59854" s="8"/>
      <c r="BT59854" s="8"/>
      <c r="BU59854" s="8"/>
    </row>
    <row r="59855" spans="68:73">
      <c r="BP59855" s="10"/>
      <c r="BQ59855" s="10"/>
      <c r="BR59855" s="10"/>
      <c r="BS59855" s="10"/>
      <c r="BT59855" s="10"/>
      <c r="BU59855" s="10"/>
    </row>
    <row r="59856" spans="68:73">
      <c r="BP59856" s="8"/>
      <c r="BQ59856" s="8"/>
      <c r="BR59856" s="8"/>
      <c r="BS59856" s="8"/>
      <c r="BT59856" s="8"/>
      <c r="BU59856" s="8"/>
    </row>
    <row r="59857" spans="68:73">
      <c r="BP59857" s="10"/>
      <c r="BQ59857" s="10"/>
      <c r="BR59857" s="10"/>
      <c r="BS59857" s="10"/>
      <c r="BT59857" s="10"/>
      <c r="BU59857" s="10"/>
    </row>
    <row r="59858" spans="68:73">
      <c r="BP59858" s="8"/>
      <c r="BQ59858" s="8"/>
      <c r="BR59858" s="8"/>
      <c r="BS59858" s="8"/>
      <c r="BT59858" s="8"/>
      <c r="BU59858" s="8"/>
    </row>
    <row r="59859" spans="68:73">
      <c r="BP59859" s="10"/>
      <c r="BQ59859" s="10"/>
      <c r="BR59859" s="10"/>
      <c r="BS59859" s="10"/>
      <c r="BT59859" s="10"/>
      <c r="BU59859" s="10"/>
    </row>
    <row r="59860" spans="68:73">
      <c r="BP59860" s="8"/>
      <c r="BQ59860" s="8"/>
      <c r="BR59860" s="8"/>
      <c r="BS59860" s="8"/>
      <c r="BT59860" s="8"/>
      <c r="BU59860" s="8"/>
    </row>
    <row r="59861" spans="68:73">
      <c r="BP59861" s="10"/>
      <c r="BQ59861" s="10"/>
      <c r="BR59861" s="10"/>
      <c r="BS59861" s="10"/>
      <c r="BT59861" s="10"/>
      <c r="BU59861" s="10"/>
    </row>
    <row r="59862" spans="68:73">
      <c r="BP59862" s="8"/>
      <c r="BQ59862" s="8"/>
      <c r="BR59862" s="8"/>
      <c r="BS59862" s="8"/>
      <c r="BT59862" s="8"/>
      <c r="BU59862" s="8"/>
    </row>
    <row r="59863" spans="68:73">
      <c r="BP59863" s="10"/>
      <c r="BQ59863" s="10"/>
      <c r="BR59863" s="10"/>
      <c r="BS59863" s="10"/>
      <c r="BT59863" s="10"/>
      <c r="BU59863" s="10"/>
    </row>
    <row r="59864" spans="68:73">
      <c r="BP59864" s="8"/>
      <c r="BQ59864" s="8"/>
      <c r="BR59864" s="8"/>
      <c r="BS59864" s="8"/>
      <c r="BT59864" s="8"/>
      <c r="BU59864" s="8"/>
    </row>
    <row r="59865" spans="68:73">
      <c r="BP59865" s="10"/>
      <c r="BQ59865" s="10"/>
      <c r="BR59865" s="10"/>
      <c r="BS59865" s="10"/>
      <c r="BT59865" s="10"/>
      <c r="BU59865" s="10"/>
    </row>
    <row r="59866" spans="68:73">
      <c r="BP59866" s="8"/>
      <c r="BQ59866" s="8"/>
      <c r="BR59866" s="8"/>
      <c r="BS59866" s="8"/>
      <c r="BT59866" s="8"/>
      <c r="BU59866" s="8"/>
    </row>
    <row r="59867" spans="68:73">
      <c r="BP59867" s="10"/>
      <c r="BQ59867" s="10"/>
      <c r="BR59867" s="10"/>
      <c r="BS59867" s="10"/>
      <c r="BT59867" s="10"/>
      <c r="BU59867" s="10"/>
    </row>
    <row r="59868" spans="68:73">
      <c r="BP59868" s="8"/>
      <c r="BQ59868" s="8"/>
      <c r="BR59868" s="8"/>
      <c r="BS59868" s="8"/>
      <c r="BT59868" s="8"/>
      <c r="BU59868" s="8"/>
    </row>
    <row r="59869" spans="68:73">
      <c r="BP59869" s="10"/>
      <c r="BQ59869" s="10"/>
      <c r="BR59869" s="10"/>
      <c r="BS59869" s="10"/>
      <c r="BT59869" s="10"/>
      <c r="BU59869" s="10"/>
    </row>
    <row r="59870" spans="68:73">
      <c r="BP59870" s="8"/>
      <c r="BQ59870" s="8"/>
      <c r="BR59870" s="8"/>
      <c r="BS59870" s="8"/>
      <c r="BT59870" s="8"/>
      <c r="BU59870" s="8"/>
    </row>
    <row r="59871" spans="68:73">
      <c r="BP59871" s="10"/>
      <c r="BQ59871" s="10"/>
      <c r="BR59871" s="10"/>
      <c r="BS59871" s="10"/>
      <c r="BT59871" s="10"/>
      <c r="BU59871" s="10"/>
    </row>
    <row r="59872" spans="68:73">
      <c r="BP59872" s="8"/>
      <c r="BQ59872" s="8"/>
      <c r="BR59872" s="8"/>
      <c r="BS59872" s="8"/>
      <c r="BT59872" s="8"/>
      <c r="BU59872" s="8"/>
    </row>
    <row r="59873" spans="68:73">
      <c r="BP59873" s="10"/>
      <c r="BQ59873" s="10"/>
      <c r="BR59873" s="10"/>
      <c r="BS59873" s="10"/>
      <c r="BT59873" s="10"/>
      <c r="BU59873" s="10"/>
    </row>
    <row r="59874" spans="68:73">
      <c r="BP59874" s="8"/>
      <c r="BQ59874" s="8"/>
      <c r="BR59874" s="8"/>
      <c r="BS59874" s="8"/>
      <c r="BT59874" s="8"/>
      <c r="BU59874" s="8"/>
    </row>
    <row r="59875" spans="68:73">
      <c r="BP59875" s="10"/>
      <c r="BQ59875" s="10"/>
      <c r="BR59875" s="10"/>
      <c r="BS59875" s="10"/>
      <c r="BT59875" s="10"/>
      <c r="BU59875" s="10"/>
    </row>
    <row r="59876" spans="68:73">
      <c r="BP59876" s="8"/>
      <c r="BQ59876" s="8"/>
      <c r="BR59876" s="8"/>
      <c r="BS59876" s="8"/>
      <c r="BT59876" s="8"/>
      <c r="BU59876" s="8"/>
    </row>
    <row r="59877" spans="68:73">
      <c r="BP59877" s="10"/>
      <c r="BQ59877" s="10"/>
      <c r="BR59877" s="10"/>
      <c r="BS59877" s="10"/>
      <c r="BT59877" s="10"/>
      <c r="BU59877" s="10"/>
    </row>
    <row r="59878" spans="68:73">
      <c r="BP59878" s="8"/>
      <c r="BQ59878" s="8"/>
      <c r="BR59878" s="8"/>
      <c r="BS59878" s="8"/>
      <c r="BT59878" s="8"/>
      <c r="BU59878" s="8"/>
    </row>
    <row r="59879" spans="68:73">
      <c r="BP59879" s="10"/>
      <c r="BQ59879" s="10"/>
      <c r="BR59879" s="10"/>
      <c r="BS59879" s="10"/>
      <c r="BT59879" s="10"/>
      <c r="BU59879" s="10"/>
    </row>
    <row r="59880" spans="68:73">
      <c r="BP59880" s="8"/>
      <c r="BQ59880" s="8"/>
      <c r="BR59880" s="8"/>
      <c r="BS59880" s="8"/>
      <c r="BT59880" s="8"/>
      <c r="BU59880" s="8"/>
    </row>
    <row r="59881" spans="68:73">
      <c r="BP59881" s="10"/>
      <c r="BQ59881" s="10"/>
      <c r="BR59881" s="10"/>
      <c r="BS59881" s="10"/>
      <c r="BT59881" s="10"/>
      <c r="BU59881" s="10"/>
    </row>
    <row r="59882" spans="68:73">
      <c r="BP59882" s="8"/>
      <c r="BQ59882" s="8"/>
      <c r="BR59882" s="8"/>
      <c r="BS59882" s="8"/>
      <c r="BT59882" s="8"/>
      <c r="BU59882" s="8"/>
    </row>
    <row r="59883" spans="68:73">
      <c r="BP59883" s="10"/>
      <c r="BQ59883" s="10"/>
      <c r="BR59883" s="10"/>
      <c r="BS59883" s="10"/>
      <c r="BT59883" s="10"/>
      <c r="BU59883" s="10"/>
    </row>
    <row r="59884" spans="68:73">
      <c r="BP59884" s="8"/>
      <c r="BQ59884" s="8"/>
      <c r="BR59884" s="8"/>
      <c r="BS59884" s="8"/>
      <c r="BT59884" s="8"/>
      <c r="BU59884" s="8"/>
    </row>
    <row r="59885" spans="68:73">
      <c r="BP59885" s="10"/>
      <c r="BQ59885" s="10"/>
      <c r="BR59885" s="10"/>
      <c r="BS59885" s="10"/>
      <c r="BT59885" s="10"/>
      <c r="BU59885" s="10"/>
    </row>
    <row r="59886" spans="68:73">
      <c r="BP59886" s="8"/>
      <c r="BQ59886" s="8"/>
      <c r="BR59886" s="8"/>
      <c r="BS59886" s="8"/>
      <c r="BT59886" s="8"/>
      <c r="BU59886" s="8"/>
    </row>
    <row r="59887" spans="68:73">
      <c r="BP59887" s="10"/>
      <c r="BQ59887" s="10"/>
      <c r="BR59887" s="10"/>
      <c r="BS59887" s="10"/>
      <c r="BT59887" s="10"/>
      <c r="BU59887" s="10"/>
    </row>
    <row r="59888" spans="68:73">
      <c r="BP59888" s="8"/>
      <c r="BQ59888" s="8"/>
      <c r="BR59888" s="8"/>
      <c r="BS59888" s="8"/>
      <c r="BT59888" s="8"/>
      <c r="BU59888" s="8"/>
    </row>
    <row r="59889" spans="68:73">
      <c r="BP59889" s="10"/>
      <c r="BQ59889" s="10"/>
      <c r="BR59889" s="10"/>
      <c r="BS59889" s="10"/>
      <c r="BT59889" s="10"/>
      <c r="BU59889" s="10"/>
    </row>
    <row r="59890" spans="68:73">
      <c r="BP59890" s="8"/>
      <c r="BQ59890" s="8"/>
      <c r="BR59890" s="8"/>
      <c r="BS59890" s="8"/>
      <c r="BT59890" s="8"/>
      <c r="BU59890" s="8"/>
    </row>
    <row r="59891" spans="68:73">
      <c r="BP59891" s="10"/>
      <c r="BQ59891" s="10"/>
      <c r="BR59891" s="10"/>
      <c r="BS59891" s="10"/>
      <c r="BT59891" s="10"/>
      <c r="BU59891" s="10"/>
    </row>
    <row r="59892" spans="68:73">
      <c r="BP59892" s="8"/>
      <c r="BQ59892" s="8"/>
      <c r="BR59892" s="8"/>
      <c r="BS59892" s="8"/>
      <c r="BT59892" s="8"/>
      <c r="BU59892" s="8"/>
    </row>
    <row r="59893" spans="68:73">
      <c r="BP59893" s="10"/>
      <c r="BQ59893" s="10"/>
      <c r="BR59893" s="10"/>
      <c r="BS59893" s="10"/>
      <c r="BT59893" s="10"/>
      <c r="BU59893" s="10"/>
    </row>
    <row r="59894" spans="68:73">
      <c r="BP59894" s="8"/>
      <c r="BQ59894" s="8"/>
      <c r="BR59894" s="8"/>
      <c r="BS59894" s="8"/>
      <c r="BT59894" s="8"/>
      <c r="BU59894" s="8"/>
    </row>
    <row r="59895" spans="68:73">
      <c r="BP59895" s="10"/>
      <c r="BQ59895" s="10"/>
      <c r="BR59895" s="10"/>
      <c r="BS59895" s="10"/>
      <c r="BT59895" s="10"/>
      <c r="BU59895" s="10"/>
    </row>
    <row r="59896" spans="68:73">
      <c r="BP59896" s="8"/>
      <c r="BQ59896" s="8"/>
      <c r="BR59896" s="8"/>
      <c r="BS59896" s="8"/>
      <c r="BT59896" s="8"/>
      <c r="BU59896" s="8"/>
    </row>
    <row r="59897" spans="68:73">
      <c r="BP59897" s="10"/>
      <c r="BQ59897" s="10"/>
      <c r="BR59897" s="10"/>
      <c r="BS59897" s="10"/>
      <c r="BT59897" s="10"/>
      <c r="BU59897" s="10"/>
    </row>
    <row r="59898" spans="68:73">
      <c r="BP59898" s="8"/>
      <c r="BQ59898" s="8"/>
      <c r="BR59898" s="8"/>
      <c r="BS59898" s="8"/>
      <c r="BT59898" s="8"/>
      <c r="BU59898" s="8"/>
    </row>
    <row r="59899" spans="68:73">
      <c r="BP59899" s="10"/>
      <c r="BQ59899" s="10"/>
      <c r="BR59899" s="10"/>
      <c r="BS59899" s="10"/>
      <c r="BT59899" s="10"/>
      <c r="BU59899" s="10"/>
    </row>
    <row r="59900" spans="68:73">
      <c r="BP59900" s="8"/>
      <c r="BQ59900" s="8"/>
      <c r="BR59900" s="8"/>
      <c r="BS59900" s="8"/>
      <c r="BT59900" s="8"/>
      <c r="BU59900" s="8"/>
    </row>
    <row r="59901" spans="68:73">
      <c r="BP59901" s="10"/>
      <c r="BQ59901" s="10"/>
      <c r="BR59901" s="10"/>
      <c r="BS59901" s="10"/>
      <c r="BT59901" s="10"/>
      <c r="BU59901" s="10"/>
    </row>
    <row r="59902" spans="68:73">
      <c r="BP59902" s="8"/>
      <c r="BQ59902" s="8"/>
      <c r="BR59902" s="8"/>
      <c r="BS59902" s="8"/>
      <c r="BT59902" s="8"/>
      <c r="BU59902" s="8"/>
    </row>
    <row r="59903" spans="68:73">
      <c r="BP59903" s="10"/>
      <c r="BQ59903" s="10"/>
      <c r="BR59903" s="10"/>
      <c r="BS59903" s="10"/>
      <c r="BT59903" s="10"/>
      <c r="BU59903" s="10"/>
    </row>
    <row r="59904" spans="68:73">
      <c r="BP59904" s="8"/>
      <c r="BQ59904" s="8"/>
      <c r="BR59904" s="8"/>
      <c r="BS59904" s="8"/>
      <c r="BT59904" s="8"/>
      <c r="BU59904" s="8"/>
    </row>
    <row r="59905" spans="68:73">
      <c r="BP59905" s="10"/>
      <c r="BQ59905" s="10"/>
      <c r="BR59905" s="10"/>
      <c r="BS59905" s="10"/>
      <c r="BT59905" s="10"/>
      <c r="BU59905" s="10"/>
    </row>
    <row r="59906" spans="68:73">
      <c r="BP59906" s="8"/>
      <c r="BQ59906" s="8"/>
      <c r="BR59906" s="8"/>
      <c r="BS59906" s="8"/>
      <c r="BT59906" s="8"/>
      <c r="BU59906" s="8"/>
    </row>
    <row r="59907" spans="68:73">
      <c r="BP59907" s="10"/>
      <c r="BQ59907" s="10"/>
      <c r="BR59907" s="10"/>
      <c r="BS59907" s="10"/>
      <c r="BT59907" s="10"/>
      <c r="BU59907" s="10"/>
    </row>
    <row r="59908" spans="68:73">
      <c r="BP59908" s="8"/>
      <c r="BQ59908" s="8"/>
      <c r="BR59908" s="8"/>
      <c r="BS59908" s="8"/>
      <c r="BT59908" s="8"/>
      <c r="BU59908" s="8"/>
    </row>
    <row r="59909" spans="68:73">
      <c r="BP59909" s="10"/>
      <c r="BQ59909" s="10"/>
      <c r="BR59909" s="10"/>
      <c r="BS59909" s="10"/>
      <c r="BT59909" s="10"/>
      <c r="BU59909" s="10"/>
    </row>
    <row r="59910" spans="68:73">
      <c r="BP59910" s="8"/>
      <c r="BQ59910" s="8"/>
      <c r="BR59910" s="8"/>
      <c r="BS59910" s="8"/>
      <c r="BT59910" s="8"/>
      <c r="BU59910" s="8"/>
    </row>
    <row r="59911" spans="68:73">
      <c r="BP59911" s="10"/>
      <c r="BQ59911" s="10"/>
      <c r="BR59911" s="10"/>
      <c r="BS59911" s="10"/>
      <c r="BT59911" s="10"/>
      <c r="BU59911" s="10"/>
    </row>
    <row r="59912" spans="68:73">
      <c r="BP59912" s="8"/>
      <c r="BQ59912" s="8"/>
      <c r="BR59912" s="8"/>
      <c r="BS59912" s="8"/>
      <c r="BT59912" s="8"/>
      <c r="BU59912" s="8"/>
    </row>
    <row r="59913" spans="68:73">
      <c r="BP59913" s="10"/>
      <c r="BQ59913" s="10"/>
      <c r="BR59913" s="10"/>
      <c r="BS59913" s="10"/>
      <c r="BT59913" s="10"/>
      <c r="BU59913" s="10"/>
    </row>
    <row r="59914" spans="68:73">
      <c r="BP59914" s="8"/>
      <c r="BQ59914" s="8"/>
      <c r="BR59914" s="8"/>
      <c r="BS59914" s="8"/>
      <c r="BT59914" s="8"/>
      <c r="BU59914" s="8"/>
    </row>
    <row r="59915" spans="68:73">
      <c r="BP59915" s="10"/>
      <c r="BQ59915" s="10"/>
      <c r="BR59915" s="10"/>
      <c r="BS59915" s="10"/>
      <c r="BT59915" s="10"/>
      <c r="BU59915" s="10"/>
    </row>
    <row r="59916" spans="68:73">
      <c r="BP59916" s="8"/>
      <c r="BQ59916" s="8"/>
      <c r="BR59916" s="8"/>
      <c r="BS59916" s="8"/>
      <c r="BT59916" s="8"/>
      <c r="BU59916" s="8"/>
    </row>
    <row r="59917" spans="68:73">
      <c r="BP59917" s="10"/>
      <c r="BQ59917" s="10"/>
      <c r="BR59917" s="10"/>
      <c r="BS59917" s="10"/>
      <c r="BT59917" s="10"/>
      <c r="BU59917" s="10"/>
    </row>
    <row r="59918" spans="68:73">
      <c r="BP59918" s="8"/>
      <c r="BQ59918" s="8"/>
      <c r="BR59918" s="8"/>
      <c r="BS59918" s="8"/>
      <c r="BT59918" s="8"/>
      <c r="BU59918" s="8"/>
    </row>
    <row r="59919" spans="68:73">
      <c r="BP59919" s="10"/>
      <c r="BQ59919" s="10"/>
      <c r="BR59919" s="10"/>
      <c r="BS59919" s="10"/>
      <c r="BT59919" s="10"/>
      <c r="BU59919" s="10"/>
    </row>
    <row r="59920" spans="68:73">
      <c r="BP59920" s="8"/>
      <c r="BQ59920" s="8"/>
      <c r="BR59920" s="8"/>
      <c r="BS59920" s="8"/>
      <c r="BT59920" s="8"/>
      <c r="BU59920" s="8"/>
    </row>
    <row r="59921" spans="68:73">
      <c r="BP59921" s="10"/>
      <c r="BQ59921" s="10"/>
      <c r="BR59921" s="10"/>
      <c r="BS59921" s="10"/>
      <c r="BT59921" s="10"/>
      <c r="BU59921" s="10"/>
    </row>
    <row r="59922" spans="68:73">
      <c r="BP59922" s="8"/>
      <c r="BQ59922" s="8"/>
      <c r="BR59922" s="8"/>
      <c r="BS59922" s="8"/>
      <c r="BT59922" s="8"/>
      <c r="BU59922" s="8"/>
    </row>
    <row r="59923" spans="68:73">
      <c r="BP59923" s="10"/>
      <c r="BQ59923" s="10"/>
      <c r="BR59923" s="10"/>
      <c r="BS59923" s="10"/>
      <c r="BT59923" s="10"/>
      <c r="BU59923" s="10"/>
    </row>
    <row r="59924" spans="68:73">
      <c r="BP59924" s="8"/>
      <c r="BQ59924" s="8"/>
      <c r="BR59924" s="8"/>
      <c r="BS59924" s="8"/>
      <c r="BT59924" s="8"/>
      <c r="BU59924" s="8"/>
    </row>
    <row r="59925" spans="68:73">
      <c r="BP59925" s="10"/>
      <c r="BQ59925" s="10"/>
      <c r="BR59925" s="10"/>
      <c r="BS59925" s="10"/>
      <c r="BT59925" s="10"/>
      <c r="BU59925" s="10"/>
    </row>
    <row r="59926" spans="68:73">
      <c r="BP59926" s="8"/>
      <c r="BQ59926" s="8"/>
      <c r="BR59926" s="8"/>
      <c r="BS59926" s="8"/>
      <c r="BT59926" s="8"/>
      <c r="BU59926" s="8"/>
    </row>
    <row r="59927" spans="68:73">
      <c r="BP59927" s="10"/>
      <c r="BQ59927" s="10"/>
      <c r="BR59927" s="10"/>
      <c r="BS59927" s="10"/>
      <c r="BT59927" s="10"/>
      <c r="BU59927" s="10"/>
    </row>
    <row r="59928" spans="68:73">
      <c r="BP59928" s="8"/>
      <c r="BQ59928" s="8"/>
      <c r="BR59928" s="8"/>
      <c r="BS59928" s="8"/>
      <c r="BT59928" s="8"/>
      <c r="BU59928" s="8"/>
    </row>
    <row r="59929" spans="68:73">
      <c r="BP59929" s="10"/>
      <c r="BQ59929" s="10"/>
      <c r="BR59929" s="10"/>
      <c r="BS59929" s="10"/>
      <c r="BT59929" s="10"/>
      <c r="BU59929" s="10"/>
    </row>
    <row r="59930" spans="68:73">
      <c r="BP59930" s="8"/>
      <c r="BQ59930" s="8"/>
      <c r="BR59930" s="8"/>
      <c r="BS59930" s="8"/>
      <c r="BT59930" s="8"/>
      <c r="BU59930" s="8"/>
    </row>
    <row r="59931" spans="68:73">
      <c r="BP59931" s="10"/>
      <c r="BQ59931" s="10"/>
      <c r="BR59931" s="10"/>
      <c r="BS59931" s="10"/>
      <c r="BT59931" s="10"/>
      <c r="BU59931" s="10"/>
    </row>
    <row r="59932" spans="68:73">
      <c r="BP59932" s="8"/>
      <c r="BQ59932" s="8"/>
      <c r="BR59932" s="8"/>
      <c r="BS59932" s="8"/>
      <c r="BT59932" s="8"/>
      <c r="BU59932" s="8"/>
    </row>
    <row r="59933" spans="68:73">
      <c r="BP59933" s="10"/>
      <c r="BQ59933" s="10"/>
      <c r="BR59933" s="10"/>
      <c r="BS59933" s="10"/>
      <c r="BT59933" s="10"/>
      <c r="BU59933" s="10"/>
    </row>
    <row r="59934" spans="68:73">
      <c r="BP59934" s="8"/>
      <c r="BQ59934" s="8"/>
      <c r="BR59934" s="8"/>
      <c r="BS59934" s="8"/>
      <c r="BT59934" s="8"/>
      <c r="BU59934" s="8"/>
    </row>
    <row r="59935" spans="68:73">
      <c r="BP59935" s="10"/>
      <c r="BQ59935" s="10"/>
      <c r="BR59935" s="10"/>
      <c r="BS59935" s="10"/>
      <c r="BT59935" s="10"/>
      <c r="BU59935" s="10"/>
    </row>
    <row r="59936" spans="68:73">
      <c r="BP59936" s="8"/>
      <c r="BQ59936" s="8"/>
      <c r="BR59936" s="8"/>
      <c r="BS59936" s="8"/>
      <c r="BT59936" s="8"/>
      <c r="BU59936" s="8"/>
    </row>
    <row r="59937" spans="68:73">
      <c r="BP59937" s="10"/>
      <c r="BQ59937" s="10"/>
      <c r="BR59937" s="10"/>
      <c r="BS59937" s="10"/>
      <c r="BT59937" s="10"/>
      <c r="BU59937" s="10"/>
    </row>
    <row r="59938" spans="68:73">
      <c r="BP59938" s="8"/>
      <c r="BQ59938" s="8"/>
      <c r="BR59938" s="8"/>
      <c r="BS59938" s="8"/>
      <c r="BT59938" s="8"/>
      <c r="BU59938" s="8"/>
    </row>
    <row r="59939" spans="68:73">
      <c r="BP59939" s="10"/>
      <c r="BQ59939" s="10"/>
      <c r="BR59939" s="10"/>
      <c r="BS59939" s="10"/>
      <c r="BT59939" s="10"/>
      <c r="BU59939" s="10"/>
    </row>
    <row r="59940" spans="68:73">
      <c r="BP59940" s="8"/>
      <c r="BQ59940" s="8"/>
      <c r="BR59940" s="8"/>
      <c r="BS59940" s="8"/>
      <c r="BT59940" s="8"/>
      <c r="BU59940" s="8"/>
    </row>
    <row r="59941" spans="68:73">
      <c r="BP59941" s="10"/>
      <c r="BQ59941" s="10"/>
      <c r="BR59941" s="10"/>
      <c r="BS59941" s="10"/>
      <c r="BT59941" s="10"/>
      <c r="BU59941" s="10"/>
    </row>
    <row r="59942" spans="68:73">
      <c r="BP59942" s="8"/>
      <c r="BQ59942" s="8"/>
      <c r="BR59942" s="8"/>
      <c r="BS59942" s="8"/>
      <c r="BT59942" s="8"/>
      <c r="BU59942" s="8"/>
    </row>
    <row r="59943" spans="68:73">
      <c r="BP59943" s="10"/>
      <c r="BQ59943" s="10"/>
      <c r="BR59943" s="10"/>
      <c r="BS59943" s="10"/>
      <c r="BT59943" s="10"/>
      <c r="BU59943" s="10"/>
    </row>
    <row r="59944" spans="68:73">
      <c r="BP59944" s="8"/>
      <c r="BQ59944" s="8"/>
      <c r="BR59944" s="8"/>
      <c r="BS59944" s="8"/>
      <c r="BT59944" s="8"/>
      <c r="BU59944" s="8"/>
    </row>
    <row r="59945" spans="68:73">
      <c r="BP59945" s="10"/>
      <c r="BQ59945" s="10"/>
      <c r="BR59945" s="10"/>
      <c r="BS59945" s="10"/>
      <c r="BT59945" s="10"/>
      <c r="BU59945" s="10"/>
    </row>
    <row r="59946" spans="68:73">
      <c r="BP59946" s="8"/>
      <c r="BQ59946" s="8"/>
      <c r="BR59946" s="8"/>
      <c r="BS59946" s="8"/>
      <c r="BT59946" s="8"/>
      <c r="BU59946" s="8"/>
    </row>
    <row r="59947" spans="68:73">
      <c r="BP59947" s="10"/>
      <c r="BQ59947" s="10"/>
      <c r="BR59947" s="10"/>
      <c r="BS59947" s="10"/>
      <c r="BT59947" s="10"/>
      <c r="BU59947" s="10"/>
    </row>
    <row r="59948" spans="68:73">
      <c r="BP59948" s="8"/>
      <c r="BQ59948" s="8"/>
      <c r="BR59948" s="8"/>
      <c r="BS59948" s="8"/>
      <c r="BT59948" s="8"/>
      <c r="BU59948" s="8"/>
    </row>
    <row r="59949" spans="68:73">
      <c r="BP59949" s="10"/>
      <c r="BQ59949" s="10"/>
      <c r="BR59949" s="10"/>
      <c r="BS59949" s="10"/>
      <c r="BT59949" s="10"/>
      <c r="BU59949" s="10"/>
    </row>
    <row r="59950" spans="68:73">
      <c r="BP59950" s="8"/>
      <c r="BQ59950" s="8"/>
      <c r="BR59950" s="8"/>
      <c r="BS59950" s="8"/>
      <c r="BT59950" s="8"/>
      <c r="BU59950" s="8"/>
    </row>
    <row r="59951" spans="68:73">
      <c r="BP59951" s="10"/>
      <c r="BQ59951" s="10"/>
      <c r="BR59951" s="10"/>
      <c r="BS59951" s="10"/>
      <c r="BT59951" s="10"/>
      <c r="BU59951" s="10"/>
    </row>
    <row r="59952" spans="68:73">
      <c r="BP59952" s="8"/>
      <c r="BQ59952" s="8"/>
      <c r="BR59952" s="8"/>
      <c r="BS59952" s="8"/>
      <c r="BT59952" s="8"/>
      <c r="BU59952" s="8"/>
    </row>
    <row r="59953" spans="68:73">
      <c r="BP59953" s="10"/>
      <c r="BQ59953" s="10"/>
      <c r="BR59953" s="10"/>
      <c r="BS59953" s="10"/>
      <c r="BT59953" s="10"/>
      <c r="BU59953" s="10"/>
    </row>
    <row r="59954" spans="68:73">
      <c r="BP59954" s="8"/>
      <c r="BQ59954" s="8"/>
      <c r="BR59954" s="8"/>
      <c r="BS59954" s="8"/>
      <c r="BT59954" s="8"/>
      <c r="BU59954" s="8"/>
    </row>
    <row r="59955" spans="68:73">
      <c r="BP59955" s="10"/>
      <c r="BQ59955" s="10"/>
      <c r="BR59955" s="10"/>
      <c r="BS59955" s="10"/>
      <c r="BT59955" s="10"/>
      <c r="BU59955" s="10"/>
    </row>
    <row r="59956" spans="68:73">
      <c r="BP59956" s="8"/>
      <c r="BQ59956" s="8"/>
      <c r="BR59956" s="8"/>
      <c r="BS59956" s="8"/>
      <c r="BT59956" s="8"/>
      <c r="BU59956" s="8"/>
    </row>
    <row r="59957" spans="68:73">
      <c r="BP59957" s="10"/>
      <c r="BQ59957" s="10"/>
      <c r="BR59957" s="10"/>
      <c r="BS59957" s="10"/>
      <c r="BT59957" s="10"/>
      <c r="BU59957" s="10"/>
    </row>
    <row r="59958" spans="68:73">
      <c r="BP59958" s="8"/>
      <c r="BQ59958" s="8"/>
      <c r="BR59958" s="8"/>
      <c r="BS59958" s="8"/>
      <c r="BT59958" s="8"/>
      <c r="BU59958" s="8"/>
    </row>
    <row r="59959" spans="68:73">
      <c r="BP59959" s="10"/>
      <c r="BQ59959" s="10"/>
      <c r="BR59959" s="10"/>
      <c r="BS59959" s="10"/>
      <c r="BT59959" s="10"/>
      <c r="BU59959" s="10"/>
    </row>
    <row r="59960" spans="68:73">
      <c r="BP59960" s="8"/>
      <c r="BQ59960" s="8"/>
      <c r="BR59960" s="8"/>
      <c r="BS59960" s="8"/>
      <c r="BT59960" s="8"/>
      <c r="BU59960" s="8"/>
    </row>
    <row r="59961" spans="68:73">
      <c r="BP59961" s="10"/>
      <c r="BQ59961" s="10"/>
      <c r="BR59961" s="10"/>
      <c r="BS59961" s="10"/>
      <c r="BT59961" s="10"/>
      <c r="BU59961" s="10"/>
    </row>
    <row r="59962" spans="68:73">
      <c r="BP59962" s="8"/>
      <c r="BQ59962" s="8"/>
      <c r="BR59962" s="8"/>
      <c r="BS59962" s="8"/>
      <c r="BT59962" s="8"/>
      <c r="BU59962" s="8"/>
    </row>
    <row r="59963" spans="68:73">
      <c r="BP59963" s="10"/>
      <c r="BQ59963" s="10"/>
      <c r="BR59963" s="10"/>
      <c r="BS59963" s="10"/>
      <c r="BT59963" s="10"/>
      <c r="BU59963" s="10"/>
    </row>
    <row r="59964" spans="68:73">
      <c r="BP59964" s="8"/>
      <c r="BQ59964" s="8"/>
      <c r="BR59964" s="8"/>
      <c r="BS59964" s="8"/>
      <c r="BT59964" s="8"/>
      <c r="BU59964" s="8"/>
    </row>
    <row r="59965" spans="68:73">
      <c r="BP59965" s="10"/>
      <c r="BQ59965" s="10"/>
      <c r="BR59965" s="10"/>
      <c r="BS59965" s="10"/>
      <c r="BT59965" s="10"/>
      <c r="BU59965" s="10"/>
    </row>
    <row r="59966" spans="68:73">
      <c r="BP59966" s="8"/>
      <c r="BQ59966" s="8"/>
      <c r="BR59966" s="8"/>
      <c r="BS59966" s="8"/>
      <c r="BT59966" s="8"/>
      <c r="BU59966" s="8"/>
    </row>
    <row r="59967" spans="68:73">
      <c r="BP59967" s="10"/>
      <c r="BQ59967" s="10"/>
      <c r="BR59967" s="10"/>
      <c r="BS59967" s="10"/>
      <c r="BT59967" s="10"/>
      <c r="BU59967" s="10"/>
    </row>
    <row r="59968" spans="68:73">
      <c r="BP59968" s="8"/>
      <c r="BQ59968" s="8"/>
      <c r="BR59968" s="8"/>
      <c r="BS59968" s="8"/>
      <c r="BT59968" s="8"/>
      <c r="BU59968" s="8"/>
    </row>
    <row r="59969" spans="68:73">
      <c r="BP59969" s="10"/>
      <c r="BQ59969" s="10"/>
      <c r="BR59969" s="10"/>
      <c r="BS59969" s="10"/>
      <c r="BT59969" s="10"/>
      <c r="BU59969" s="10"/>
    </row>
    <row r="59970" spans="68:73">
      <c r="BP59970" s="8"/>
      <c r="BQ59970" s="8"/>
      <c r="BR59970" s="8"/>
      <c r="BS59970" s="8"/>
      <c r="BT59970" s="8"/>
      <c r="BU59970" s="8"/>
    </row>
    <row r="59971" spans="68:73">
      <c r="BP59971" s="10"/>
      <c r="BQ59971" s="10"/>
      <c r="BR59971" s="10"/>
      <c r="BS59971" s="10"/>
      <c r="BT59971" s="10"/>
      <c r="BU59971" s="10"/>
    </row>
    <row r="59972" spans="68:73">
      <c r="BP59972" s="8"/>
      <c r="BQ59972" s="8"/>
      <c r="BR59972" s="8"/>
      <c r="BS59972" s="8"/>
      <c r="BT59972" s="8"/>
      <c r="BU59972" s="8"/>
    </row>
    <row r="59973" spans="68:73">
      <c r="BP59973" s="10"/>
      <c r="BQ59973" s="10"/>
      <c r="BR59973" s="10"/>
      <c r="BS59973" s="10"/>
      <c r="BT59973" s="10"/>
      <c r="BU59973" s="10"/>
    </row>
    <row r="59974" spans="68:73">
      <c r="BP59974" s="8"/>
      <c r="BQ59974" s="8"/>
      <c r="BR59974" s="8"/>
      <c r="BS59974" s="8"/>
      <c r="BT59974" s="8"/>
      <c r="BU59974" s="8"/>
    </row>
    <row r="59975" spans="68:73">
      <c r="BP59975" s="10"/>
      <c r="BQ59975" s="10"/>
      <c r="BR59975" s="10"/>
      <c r="BS59975" s="10"/>
      <c r="BT59975" s="10"/>
      <c r="BU59975" s="10"/>
    </row>
    <row r="59976" spans="68:73">
      <c r="BP59976" s="8"/>
      <c r="BQ59976" s="8"/>
      <c r="BR59976" s="8"/>
      <c r="BS59976" s="8"/>
      <c r="BT59976" s="8"/>
      <c r="BU59976" s="8"/>
    </row>
    <row r="59977" spans="68:73">
      <c r="BP59977" s="10"/>
      <c r="BQ59977" s="10"/>
      <c r="BR59977" s="10"/>
      <c r="BS59977" s="10"/>
      <c r="BT59977" s="10"/>
      <c r="BU59977" s="10"/>
    </row>
    <row r="59978" spans="68:73">
      <c r="BP59978" s="8"/>
      <c r="BQ59978" s="8"/>
      <c r="BR59978" s="8"/>
      <c r="BS59978" s="8"/>
      <c r="BT59978" s="8"/>
      <c r="BU59978" s="8"/>
    </row>
    <row r="59979" spans="68:73">
      <c r="BP59979" s="10"/>
      <c r="BQ59979" s="10"/>
      <c r="BR59979" s="10"/>
      <c r="BS59979" s="10"/>
      <c r="BT59979" s="10"/>
      <c r="BU59979" s="10"/>
    </row>
    <row r="59980" spans="68:73">
      <c r="BP59980" s="8"/>
      <c r="BQ59980" s="8"/>
      <c r="BR59980" s="8"/>
      <c r="BS59980" s="8"/>
      <c r="BT59980" s="8"/>
      <c r="BU59980" s="8"/>
    </row>
    <row r="59981" spans="68:73">
      <c r="BP59981" s="10"/>
      <c r="BQ59981" s="10"/>
      <c r="BR59981" s="10"/>
      <c r="BS59981" s="10"/>
      <c r="BT59981" s="10"/>
      <c r="BU59981" s="10"/>
    </row>
    <row r="59982" spans="68:73">
      <c r="BP59982" s="8"/>
      <c r="BQ59982" s="8"/>
      <c r="BR59982" s="8"/>
      <c r="BS59982" s="8"/>
      <c r="BT59982" s="8"/>
      <c r="BU59982" s="8"/>
    </row>
    <row r="59983" spans="68:73">
      <c r="BP59983" s="10"/>
      <c r="BQ59983" s="10"/>
      <c r="BR59983" s="10"/>
      <c r="BS59983" s="10"/>
      <c r="BT59983" s="10"/>
      <c r="BU59983" s="10"/>
    </row>
    <row r="59984" spans="68:73">
      <c r="BP59984" s="8"/>
      <c r="BQ59984" s="8"/>
      <c r="BR59984" s="8"/>
      <c r="BS59984" s="8"/>
      <c r="BT59984" s="8"/>
      <c r="BU59984" s="8"/>
    </row>
    <row r="59985" spans="68:73">
      <c r="BP59985" s="10"/>
      <c r="BQ59985" s="10"/>
      <c r="BR59985" s="10"/>
      <c r="BS59985" s="10"/>
      <c r="BT59985" s="10"/>
      <c r="BU59985" s="10"/>
    </row>
    <row r="59986" spans="68:73">
      <c r="BP59986" s="8"/>
      <c r="BQ59986" s="8"/>
      <c r="BR59986" s="8"/>
      <c r="BS59986" s="8"/>
      <c r="BT59986" s="8"/>
      <c r="BU59986" s="8"/>
    </row>
    <row r="59987" spans="68:73">
      <c r="BP59987" s="10"/>
      <c r="BQ59987" s="10"/>
      <c r="BR59987" s="10"/>
      <c r="BS59987" s="10"/>
      <c r="BT59987" s="10"/>
      <c r="BU59987" s="10"/>
    </row>
    <row r="59988" spans="68:73">
      <c r="BP59988" s="8"/>
      <c r="BQ59988" s="8"/>
      <c r="BR59988" s="8"/>
      <c r="BS59988" s="8"/>
      <c r="BT59988" s="8"/>
      <c r="BU59988" s="8"/>
    </row>
    <row r="59989" spans="68:73">
      <c r="BP59989" s="10"/>
      <c r="BQ59989" s="10"/>
      <c r="BR59989" s="10"/>
      <c r="BS59989" s="10"/>
      <c r="BT59989" s="10"/>
      <c r="BU59989" s="10"/>
    </row>
    <row r="59990" spans="68:73">
      <c r="BP59990" s="8"/>
      <c r="BQ59990" s="8"/>
      <c r="BR59990" s="8"/>
      <c r="BS59990" s="8"/>
      <c r="BT59990" s="8"/>
      <c r="BU59990" s="8"/>
    </row>
    <row r="59991" spans="68:73">
      <c r="BP59991" s="10"/>
      <c r="BQ59991" s="10"/>
      <c r="BR59991" s="10"/>
      <c r="BS59991" s="10"/>
      <c r="BT59991" s="10"/>
      <c r="BU59991" s="10"/>
    </row>
    <row r="59992" spans="68:73">
      <c r="BP59992" s="8"/>
      <c r="BQ59992" s="8"/>
      <c r="BR59992" s="8"/>
      <c r="BS59992" s="8"/>
      <c r="BT59992" s="8"/>
      <c r="BU59992" s="8"/>
    </row>
    <row r="59993" spans="68:73">
      <c r="BP59993" s="10"/>
      <c r="BQ59993" s="10"/>
      <c r="BR59993" s="10"/>
      <c r="BS59993" s="10"/>
      <c r="BT59993" s="10"/>
      <c r="BU59993" s="10"/>
    </row>
    <row r="59994" spans="68:73">
      <c r="BP59994" s="8"/>
      <c r="BQ59994" s="8"/>
      <c r="BR59994" s="8"/>
      <c r="BS59994" s="8"/>
      <c r="BT59994" s="8"/>
      <c r="BU59994" s="8"/>
    </row>
    <row r="59995" spans="68:73">
      <c r="BP59995" s="10"/>
      <c r="BQ59995" s="10"/>
      <c r="BR59995" s="10"/>
      <c r="BS59995" s="10"/>
      <c r="BT59995" s="10"/>
      <c r="BU59995" s="10"/>
    </row>
    <row r="59996" spans="68:73">
      <c r="BP59996" s="8"/>
      <c r="BQ59996" s="8"/>
      <c r="BR59996" s="8"/>
      <c r="BS59996" s="8"/>
      <c r="BT59996" s="8"/>
      <c r="BU59996" s="8"/>
    </row>
    <row r="59997" spans="68:73">
      <c r="BP59997" s="10"/>
      <c r="BQ59997" s="10"/>
      <c r="BR59997" s="10"/>
      <c r="BS59997" s="10"/>
      <c r="BT59997" s="10"/>
      <c r="BU59997" s="10"/>
    </row>
    <row r="59998" spans="68:73">
      <c r="BP59998" s="8"/>
      <c r="BQ59998" s="8"/>
      <c r="BR59998" s="8"/>
      <c r="BS59998" s="8"/>
      <c r="BT59998" s="8"/>
      <c r="BU59998" s="8"/>
    </row>
    <row r="59999" spans="68:73">
      <c r="BP59999" s="10"/>
      <c r="BQ59999" s="10"/>
      <c r="BR59999" s="10"/>
      <c r="BS59999" s="10"/>
      <c r="BT59999" s="10"/>
      <c r="BU59999" s="10"/>
    </row>
    <row r="60000" spans="68:73">
      <c r="BP60000" s="8"/>
      <c r="BQ60000" s="8"/>
      <c r="BR60000" s="8"/>
      <c r="BS60000" s="8"/>
      <c r="BT60000" s="8"/>
      <c r="BU60000" s="8"/>
    </row>
    <row r="60001" spans="68:73">
      <c r="BP60001" s="10"/>
      <c r="BQ60001" s="10"/>
      <c r="BR60001" s="10"/>
      <c r="BS60001" s="10"/>
      <c r="BT60001" s="10"/>
      <c r="BU60001" s="10"/>
    </row>
    <row r="60002" spans="68:73">
      <c r="BP60002" s="8"/>
      <c r="BQ60002" s="8"/>
      <c r="BR60002" s="8"/>
      <c r="BS60002" s="8"/>
      <c r="BT60002" s="8"/>
      <c r="BU60002" s="8"/>
    </row>
    <row r="60003" spans="68:73">
      <c r="BP60003" s="10"/>
      <c r="BQ60003" s="10"/>
      <c r="BR60003" s="10"/>
      <c r="BS60003" s="10"/>
      <c r="BT60003" s="10"/>
      <c r="BU60003" s="10"/>
    </row>
    <row r="60004" spans="68:73">
      <c r="BP60004" s="8"/>
      <c r="BQ60004" s="8"/>
      <c r="BR60004" s="8"/>
      <c r="BS60004" s="8"/>
      <c r="BT60004" s="8"/>
      <c r="BU60004" s="8"/>
    </row>
    <row r="60005" spans="68:73">
      <c r="BP60005" s="10"/>
      <c r="BQ60005" s="10"/>
      <c r="BR60005" s="10"/>
      <c r="BS60005" s="10"/>
      <c r="BT60005" s="10"/>
      <c r="BU60005" s="10"/>
    </row>
    <row r="60006" spans="68:73">
      <c r="BP60006" s="8"/>
      <c r="BQ60006" s="8"/>
      <c r="BR60006" s="8"/>
      <c r="BS60006" s="8"/>
      <c r="BT60006" s="8"/>
      <c r="BU60006" s="8"/>
    </row>
    <row r="60007" spans="68:73">
      <c r="BP60007" s="10"/>
      <c r="BQ60007" s="10"/>
      <c r="BR60007" s="10"/>
      <c r="BS60007" s="10"/>
      <c r="BT60007" s="10"/>
      <c r="BU60007" s="10"/>
    </row>
    <row r="60008" spans="68:73">
      <c r="BP60008" s="8"/>
      <c r="BQ60008" s="8"/>
      <c r="BR60008" s="8"/>
      <c r="BS60008" s="8"/>
      <c r="BT60008" s="8"/>
      <c r="BU60008" s="8"/>
    </row>
    <row r="60009" spans="68:73">
      <c r="BP60009" s="10"/>
      <c r="BQ60009" s="10"/>
      <c r="BR60009" s="10"/>
      <c r="BS60009" s="10"/>
      <c r="BT60009" s="10"/>
      <c r="BU60009" s="10"/>
    </row>
    <row r="60010" spans="68:73">
      <c r="BP60010" s="8"/>
      <c r="BQ60010" s="8"/>
      <c r="BR60010" s="8"/>
      <c r="BS60010" s="8"/>
      <c r="BT60010" s="8"/>
      <c r="BU60010" s="8"/>
    </row>
    <row r="60011" spans="68:73">
      <c r="BP60011" s="10"/>
      <c r="BQ60011" s="10"/>
      <c r="BR60011" s="10"/>
      <c r="BS60011" s="10"/>
      <c r="BT60011" s="10"/>
      <c r="BU60011" s="10"/>
    </row>
    <row r="60012" spans="68:73">
      <c r="BP60012" s="8"/>
      <c r="BQ60012" s="8"/>
      <c r="BR60012" s="8"/>
      <c r="BS60012" s="8"/>
      <c r="BT60012" s="8"/>
      <c r="BU60012" s="8"/>
    </row>
    <row r="60013" spans="68:73">
      <c r="BP60013" s="10"/>
      <c r="BQ60013" s="10"/>
      <c r="BR60013" s="10"/>
      <c r="BS60013" s="10"/>
      <c r="BT60013" s="10"/>
      <c r="BU60013" s="10"/>
    </row>
    <row r="60014" spans="68:73">
      <c r="BP60014" s="8"/>
      <c r="BQ60014" s="8"/>
      <c r="BR60014" s="8"/>
      <c r="BS60014" s="8"/>
      <c r="BT60014" s="8"/>
      <c r="BU60014" s="8"/>
    </row>
    <row r="60015" spans="68:73">
      <c r="BP60015" s="10"/>
      <c r="BQ60015" s="10"/>
      <c r="BR60015" s="10"/>
      <c r="BS60015" s="10"/>
      <c r="BT60015" s="10"/>
      <c r="BU60015" s="10"/>
    </row>
    <row r="60016" spans="68:73">
      <c r="BP60016" s="8"/>
      <c r="BQ60016" s="8"/>
      <c r="BR60016" s="8"/>
      <c r="BS60016" s="8"/>
      <c r="BT60016" s="8"/>
      <c r="BU60016" s="8"/>
    </row>
    <row r="60017" spans="68:73">
      <c r="BP60017" s="10"/>
      <c r="BQ60017" s="10"/>
      <c r="BR60017" s="10"/>
      <c r="BS60017" s="10"/>
      <c r="BT60017" s="10"/>
      <c r="BU60017" s="10"/>
    </row>
    <row r="60018" spans="68:73">
      <c r="BP60018" s="8"/>
      <c r="BQ60018" s="8"/>
      <c r="BR60018" s="8"/>
      <c r="BS60018" s="8"/>
      <c r="BT60018" s="8"/>
      <c r="BU60018" s="8"/>
    </row>
    <row r="60019" spans="68:73">
      <c r="BP60019" s="10"/>
      <c r="BQ60019" s="10"/>
      <c r="BR60019" s="10"/>
      <c r="BS60019" s="10"/>
      <c r="BT60019" s="10"/>
      <c r="BU60019" s="10"/>
    </row>
    <row r="60020" spans="68:73">
      <c r="BP60020" s="8"/>
      <c r="BQ60020" s="8"/>
      <c r="BR60020" s="8"/>
      <c r="BS60020" s="8"/>
      <c r="BT60020" s="8"/>
      <c r="BU60020" s="8"/>
    </row>
    <row r="60021" spans="68:73">
      <c r="BP60021" s="10"/>
      <c r="BQ60021" s="10"/>
      <c r="BR60021" s="10"/>
      <c r="BS60021" s="10"/>
      <c r="BT60021" s="10"/>
      <c r="BU60021" s="10"/>
    </row>
    <row r="60022" spans="68:73">
      <c r="BP60022" s="8"/>
      <c r="BQ60022" s="8"/>
      <c r="BR60022" s="8"/>
      <c r="BS60022" s="8"/>
      <c r="BT60022" s="8"/>
      <c r="BU60022" s="8"/>
    </row>
    <row r="60023" spans="68:73">
      <c r="BP60023" s="10"/>
      <c r="BQ60023" s="10"/>
      <c r="BR60023" s="10"/>
      <c r="BS60023" s="10"/>
      <c r="BT60023" s="10"/>
      <c r="BU60023" s="10"/>
    </row>
    <row r="60024" spans="68:73">
      <c r="BP60024" s="8"/>
      <c r="BQ60024" s="8"/>
      <c r="BR60024" s="8"/>
      <c r="BS60024" s="8"/>
      <c r="BT60024" s="8"/>
      <c r="BU60024" s="8"/>
    </row>
    <row r="60025" spans="68:73">
      <c r="BP60025" s="10"/>
      <c r="BQ60025" s="10"/>
      <c r="BR60025" s="10"/>
      <c r="BS60025" s="10"/>
      <c r="BT60025" s="10"/>
      <c r="BU60025" s="10"/>
    </row>
    <row r="60026" spans="68:73">
      <c r="BP60026" s="8"/>
      <c r="BQ60026" s="8"/>
      <c r="BR60026" s="8"/>
      <c r="BS60026" s="8"/>
      <c r="BT60026" s="8"/>
      <c r="BU60026" s="8"/>
    </row>
    <row r="60027" spans="68:73">
      <c r="BP60027" s="10"/>
      <c r="BQ60027" s="10"/>
      <c r="BR60027" s="10"/>
      <c r="BS60027" s="10"/>
      <c r="BT60027" s="10"/>
      <c r="BU60027" s="10"/>
    </row>
    <row r="60028" spans="68:73">
      <c r="BP60028" s="8"/>
      <c r="BQ60028" s="8"/>
      <c r="BR60028" s="8"/>
      <c r="BS60028" s="8"/>
      <c r="BT60028" s="8"/>
      <c r="BU60028" s="8"/>
    </row>
    <row r="60029" spans="68:73">
      <c r="BP60029" s="10"/>
      <c r="BQ60029" s="10"/>
      <c r="BR60029" s="10"/>
      <c r="BS60029" s="10"/>
      <c r="BT60029" s="10"/>
      <c r="BU60029" s="10"/>
    </row>
    <row r="60030" spans="68:73">
      <c r="BP60030" s="8"/>
      <c r="BQ60030" s="8"/>
      <c r="BR60030" s="8"/>
      <c r="BS60030" s="8"/>
      <c r="BT60030" s="8"/>
      <c r="BU60030" s="8"/>
    </row>
    <row r="60031" spans="68:73">
      <c r="BP60031" s="10"/>
      <c r="BQ60031" s="10"/>
      <c r="BR60031" s="10"/>
      <c r="BS60031" s="10"/>
      <c r="BT60031" s="10"/>
      <c r="BU60031" s="10"/>
    </row>
    <row r="60032" spans="68:73">
      <c r="BP60032" s="8"/>
      <c r="BQ60032" s="8"/>
      <c r="BR60032" s="8"/>
      <c r="BS60032" s="8"/>
      <c r="BT60032" s="8"/>
      <c r="BU60032" s="8"/>
    </row>
    <row r="60033" spans="68:73">
      <c r="BP60033" s="10"/>
      <c r="BQ60033" s="10"/>
      <c r="BR60033" s="10"/>
      <c r="BS60033" s="10"/>
      <c r="BT60033" s="10"/>
      <c r="BU60033" s="10"/>
    </row>
    <row r="60034" spans="68:73">
      <c r="BP60034" s="8"/>
      <c r="BQ60034" s="8"/>
      <c r="BR60034" s="8"/>
      <c r="BS60034" s="8"/>
      <c r="BT60034" s="8"/>
      <c r="BU60034" s="8"/>
    </row>
    <row r="60035" spans="68:73">
      <c r="BP60035" s="10"/>
      <c r="BQ60035" s="10"/>
      <c r="BR60035" s="10"/>
      <c r="BS60035" s="10"/>
      <c r="BT60035" s="10"/>
      <c r="BU60035" s="10"/>
    </row>
    <row r="60036" spans="68:73">
      <c r="BP60036" s="8"/>
      <c r="BQ60036" s="8"/>
      <c r="BR60036" s="8"/>
      <c r="BS60036" s="8"/>
      <c r="BT60036" s="8"/>
      <c r="BU60036" s="8"/>
    </row>
    <row r="60037" spans="68:73">
      <c r="BP60037" s="10"/>
      <c r="BQ60037" s="10"/>
      <c r="BR60037" s="10"/>
      <c r="BS60037" s="10"/>
      <c r="BT60037" s="10"/>
      <c r="BU60037" s="10"/>
    </row>
    <row r="60038" spans="68:73">
      <c r="BP60038" s="8"/>
      <c r="BQ60038" s="8"/>
      <c r="BR60038" s="8"/>
      <c r="BS60038" s="8"/>
      <c r="BT60038" s="8"/>
      <c r="BU60038" s="8"/>
    </row>
    <row r="60039" spans="68:73">
      <c r="BP60039" s="10"/>
      <c r="BQ60039" s="10"/>
      <c r="BR60039" s="10"/>
      <c r="BS60039" s="10"/>
      <c r="BT60039" s="10"/>
      <c r="BU60039" s="10"/>
    </row>
    <row r="60040" spans="68:73">
      <c r="BP60040" s="8"/>
      <c r="BQ60040" s="8"/>
      <c r="BR60040" s="8"/>
      <c r="BS60040" s="8"/>
      <c r="BT60040" s="8"/>
      <c r="BU60040" s="8"/>
    </row>
    <row r="60041" spans="68:73">
      <c r="BP60041" s="10"/>
      <c r="BQ60041" s="10"/>
      <c r="BR60041" s="10"/>
      <c r="BS60041" s="10"/>
      <c r="BT60041" s="10"/>
      <c r="BU60041" s="10"/>
    </row>
    <row r="60042" spans="68:73">
      <c r="BP60042" s="8"/>
      <c r="BQ60042" s="8"/>
      <c r="BR60042" s="8"/>
      <c r="BS60042" s="8"/>
      <c r="BT60042" s="8"/>
      <c r="BU60042" s="8"/>
    </row>
    <row r="60043" spans="68:73">
      <c r="BP60043" s="10"/>
      <c r="BQ60043" s="10"/>
      <c r="BR60043" s="10"/>
      <c r="BS60043" s="10"/>
      <c r="BT60043" s="10"/>
      <c r="BU60043" s="10"/>
    </row>
    <row r="60044" spans="68:73">
      <c r="BP60044" s="8"/>
      <c r="BQ60044" s="8"/>
      <c r="BR60044" s="8"/>
      <c r="BS60044" s="8"/>
      <c r="BT60044" s="8"/>
      <c r="BU60044" s="8"/>
    </row>
    <row r="60045" spans="68:73">
      <c r="BP60045" s="10"/>
      <c r="BQ60045" s="10"/>
      <c r="BR60045" s="10"/>
      <c r="BS60045" s="10"/>
      <c r="BT60045" s="10"/>
      <c r="BU60045" s="10"/>
    </row>
    <row r="60046" spans="68:73">
      <c r="BP60046" s="8"/>
      <c r="BQ60046" s="8"/>
      <c r="BR60046" s="8"/>
      <c r="BS60046" s="8"/>
      <c r="BT60046" s="8"/>
      <c r="BU60046" s="8"/>
    </row>
    <row r="60047" spans="68:73">
      <c r="BP60047" s="10"/>
      <c r="BQ60047" s="10"/>
      <c r="BR60047" s="10"/>
      <c r="BS60047" s="10"/>
      <c r="BT60047" s="10"/>
      <c r="BU60047" s="10"/>
    </row>
    <row r="60048" spans="68:73">
      <c r="BP60048" s="8"/>
      <c r="BQ60048" s="8"/>
      <c r="BR60048" s="8"/>
      <c r="BS60048" s="8"/>
      <c r="BT60048" s="8"/>
      <c r="BU60048" s="8"/>
    </row>
    <row r="60049" spans="68:73">
      <c r="BP60049" s="10"/>
      <c r="BQ60049" s="10"/>
      <c r="BR60049" s="10"/>
      <c r="BS60049" s="10"/>
      <c r="BT60049" s="10"/>
      <c r="BU60049" s="10"/>
    </row>
    <row r="60050" spans="68:73">
      <c r="BP60050" s="8"/>
      <c r="BQ60050" s="8"/>
      <c r="BR60050" s="8"/>
      <c r="BS60050" s="8"/>
      <c r="BT60050" s="8"/>
      <c r="BU60050" s="8"/>
    </row>
    <row r="60051" spans="68:73">
      <c r="BP60051" s="10"/>
      <c r="BQ60051" s="10"/>
      <c r="BR60051" s="10"/>
      <c r="BS60051" s="10"/>
      <c r="BT60051" s="10"/>
      <c r="BU60051" s="10"/>
    </row>
    <row r="60052" spans="68:73">
      <c r="BP60052" s="8"/>
      <c r="BQ60052" s="8"/>
      <c r="BR60052" s="8"/>
      <c r="BS60052" s="8"/>
      <c r="BT60052" s="8"/>
      <c r="BU60052" s="8"/>
    </row>
    <row r="60053" spans="68:73">
      <c r="BP60053" s="10"/>
      <c r="BQ60053" s="10"/>
      <c r="BR60053" s="10"/>
      <c r="BS60053" s="10"/>
      <c r="BT60053" s="10"/>
      <c r="BU60053" s="10"/>
    </row>
    <row r="60054" spans="68:73">
      <c r="BP60054" s="8"/>
      <c r="BQ60054" s="8"/>
      <c r="BR60054" s="8"/>
      <c r="BS60054" s="8"/>
      <c r="BT60054" s="8"/>
      <c r="BU60054" s="8"/>
    </row>
    <row r="60055" spans="68:73">
      <c r="BP60055" s="10"/>
      <c r="BQ60055" s="10"/>
      <c r="BR60055" s="10"/>
      <c r="BS60055" s="10"/>
      <c r="BT60055" s="10"/>
      <c r="BU60055" s="10"/>
    </row>
    <row r="60056" spans="68:73">
      <c r="BP60056" s="8"/>
      <c r="BQ60056" s="8"/>
      <c r="BR60056" s="8"/>
      <c r="BS60056" s="8"/>
      <c r="BT60056" s="8"/>
      <c r="BU60056" s="8"/>
    </row>
    <row r="60057" spans="68:73">
      <c r="BP60057" s="10"/>
      <c r="BQ60057" s="10"/>
      <c r="BR60057" s="10"/>
      <c r="BS60057" s="10"/>
      <c r="BT60057" s="10"/>
      <c r="BU60057" s="10"/>
    </row>
    <row r="60058" spans="68:73">
      <c r="BP60058" s="8"/>
      <c r="BQ60058" s="8"/>
      <c r="BR60058" s="8"/>
      <c r="BS60058" s="8"/>
      <c r="BT60058" s="8"/>
      <c r="BU60058" s="8"/>
    </row>
    <row r="60059" spans="68:73">
      <c r="BP60059" s="10"/>
      <c r="BQ60059" s="10"/>
      <c r="BR60059" s="10"/>
      <c r="BS60059" s="10"/>
      <c r="BT60059" s="10"/>
      <c r="BU60059" s="10"/>
    </row>
    <row r="60060" spans="68:73">
      <c r="BP60060" s="8"/>
      <c r="BQ60060" s="8"/>
      <c r="BR60060" s="8"/>
      <c r="BS60060" s="8"/>
      <c r="BT60060" s="8"/>
      <c r="BU60060" s="8"/>
    </row>
    <row r="60061" spans="68:73">
      <c r="BP60061" s="10"/>
      <c r="BQ60061" s="10"/>
      <c r="BR60061" s="10"/>
      <c r="BS60061" s="10"/>
      <c r="BT60061" s="10"/>
      <c r="BU60061" s="10"/>
    </row>
    <row r="60062" spans="68:73">
      <c r="BP60062" s="8"/>
      <c r="BQ60062" s="8"/>
      <c r="BR60062" s="8"/>
      <c r="BS60062" s="8"/>
      <c r="BT60062" s="8"/>
      <c r="BU60062" s="8"/>
    </row>
    <row r="60063" spans="68:73">
      <c r="BP60063" s="10"/>
      <c r="BQ60063" s="10"/>
      <c r="BR60063" s="10"/>
      <c r="BS60063" s="10"/>
      <c r="BT60063" s="10"/>
      <c r="BU60063" s="10"/>
    </row>
    <row r="60064" spans="68:73">
      <c r="BP60064" s="8"/>
      <c r="BQ60064" s="8"/>
      <c r="BR60064" s="8"/>
      <c r="BS60064" s="8"/>
      <c r="BT60064" s="8"/>
      <c r="BU60064" s="8"/>
    </row>
    <row r="60065" spans="68:73">
      <c r="BP60065" s="10"/>
      <c r="BQ60065" s="10"/>
      <c r="BR60065" s="10"/>
      <c r="BS60065" s="10"/>
      <c r="BT60065" s="10"/>
      <c r="BU60065" s="10"/>
    </row>
    <row r="60066" spans="68:73">
      <c r="BP60066" s="8"/>
      <c r="BQ60066" s="8"/>
      <c r="BR60066" s="8"/>
      <c r="BS60066" s="8"/>
      <c r="BT60066" s="8"/>
      <c r="BU60066" s="8"/>
    </row>
    <row r="60067" spans="68:73">
      <c r="BP60067" s="10"/>
      <c r="BQ60067" s="10"/>
      <c r="BR60067" s="10"/>
      <c r="BS60067" s="10"/>
      <c r="BT60067" s="10"/>
      <c r="BU60067" s="10"/>
    </row>
    <row r="60068" spans="68:73">
      <c r="BP60068" s="8"/>
      <c r="BQ60068" s="8"/>
      <c r="BR60068" s="8"/>
      <c r="BS60068" s="8"/>
      <c r="BT60068" s="8"/>
      <c r="BU60068" s="8"/>
    </row>
    <row r="60069" spans="68:73">
      <c r="BP60069" s="10"/>
      <c r="BQ60069" s="10"/>
      <c r="BR60069" s="10"/>
      <c r="BS60069" s="10"/>
      <c r="BT60069" s="10"/>
      <c r="BU60069" s="10"/>
    </row>
    <row r="60070" spans="68:73">
      <c r="BP60070" s="8"/>
      <c r="BQ60070" s="8"/>
      <c r="BR60070" s="8"/>
      <c r="BS60070" s="8"/>
      <c r="BT60070" s="8"/>
      <c r="BU60070" s="8"/>
    </row>
    <row r="60071" spans="68:73">
      <c r="BP60071" s="10"/>
      <c r="BQ60071" s="10"/>
      <c r="BR60071" s="10"/>
      <c r="BS60071" s="10"/>
      <c r="BT60071" s="10"/>
      <c r="BU60071" s="10"/>
    </row>
    <row r="60072" spans="68:73">
      <c r="BP60072" s="8"/>
      <c r="BQ60072" s="8"/>
      <c r="BR60072" s="8"/>
      <c r="BS60072" s="8"/>
      <c r="BT60072" s="8"/>
      <c r="BU60072" s="8"/>
    </row>
    <row r="60073" spans="68:73">
      <c r="BP60073" s="10"/>
      <c r="BQ60073" s="10"/>
      <c r="BR60073" s="10"/>
      <c r="BS60073" s="10"/>
      <c r="BT60073" s="10"/>
      <c r="BU60073" s="10"/>
    </row>
    <row r="60074" spans="68:73">
      <c r="BP60074" s="8"/>
      <c r="BQ60074" s="8"/>
      <c r="BR60074" s="8"/>
      <c r="BS60074" s="8"/>
      <c r="BT60074" s="8"/>
      <c r="BU60074" s="8"/>
    </row>
    <row r="60075" spans="68:73">
      <c r="BP60075" s="10"/>
      <c r="BQ60075" s="10"/>
      <c r="BR60075" s="10"/>
      <c r="BS60075" s="10"/>
      <c r="BT60075" s="10"/>
      <c r="BU60075" s="10"/>
    </row>
    <row r="60076" spans="68:73">
      <c r="BP60076" s="8"/>
      <c r="BQ60076" s="8"/>
      <c r="BR60076" s="8"/>
      <c r="BS60076" s="8"/>
      <c r="BT60076" s="8"/>
      <c r="BU60076" s="8"/>
    </row>
    <row r="60077" spans="68:73">
      <c r="BP60077" s="10"/>
      <c r="BQ60077" s="10"/>
      <c r="BR60077" s="10"/>
      <c r="BS60077" s="10"/>
      <c r="BT60077" s="10"/>
      <c r="BU60077" s="10"/>
    </row>
    <row r="60078" spans="68:73">
      <c r="BP60078" s="8"/>
      <c r="BQ60078" s="8"/>
      <c r="BR60078" s="8"/>
      <c r="BS60078" s="8"/>
      <c r="BT60078" s="8"/>
      <c r="BU60078" s="8"/>
    </row>
    <row r="60079" spans="68:73">
      <c r="BP60079" s="10"/>
      <c r="BQ60079" s="10"/>
      <c r="BR60079" s="10"/>
      <c r="BS60079" s="10"/>
      <c r="BT60079" s="10"/>
      <c r="BU60079" s="10"/>
    </row>
    <row r="60080" spans="68:73">
      <c r="BP60080" s="8"/>
      <c r="BQ60080" s="8"/>
      <c r="BR60080" s="8"/>
      <c r="BS60080" s="8"/>
      <c r="BT60080" s="8"/>
      <c r="BU60080" s="8"/>
    </row>
    <row r="60081" spans="68:73">
      <c r="BP60081" s="10"/>
      <c r="BQ60081" s="10"/>
      <c r="BR60081" s="10"/>
      <c r="BS60081" s="10"/>
      <c r="BT60081" s="10"/>
      <c r="BU60081" s="10"/>
    </row>
    <row r="60082" spans="68:73">
      <c r="BP60082" s="8"/>
      <c r="BQ60082" s="8"/>
      <c r="BR60082" s="8"/>
      <c r="BS60082" s="8"/>
      <c r="BT60082" s="8"/>
      <c r="BU60082" s="8"/>
    </row>
    <row r="60083" spans="68:73">
      <c r="BP60083" s="10"/>
      <c r="BQ60083" s="10"/>
      <c r="BR60083" s="10"/>
      <c r="BS60083" s="10"/>
      <c r="BT60083" s="10"/>
      <c r="BU60083" s="10"/>
    </row>
    <row r="60084" spans="68:73">
      <c r="BP60084" s="8"/>
      <c r="BQ60084" s="8"/>
      <c r="BR60084" s="8"/>
      <c r="BS60084" s="8"/>
      <c r="BT60084" s="8"/>
      <c r="BU60084" s="8"/>
    </row>
    <row r="60085" spans="68:73">
      <c r="BP60085" s="10"/>
      <c r="BQ60085" s="10"/>
      <c r="BR60085" s="10"/>
      <c r="BS60085" s="10"/>
      <c r="BT60085" s="10"/>
      <c r="BU60085" s="10"/>
    </row>
    <row r="60086" spans="68:73">
      <c r="BP60086" s="8"/>
      <c r="BQ60086" s="8"/>
      <c r="BR60086" s="8"/>
      <c r="BS60086" s="8"/>
      <c r="BT60086" s="8"/>
      <c r="BU60086" s="8"/>
    </row>
    <row r="60087" spans="68:73">
      <c r="BP60087" s="10"/>
      <c r="BQ60087" s="10"/>
      <c r="BR60087" s="10"/>
      <c r="BS60087" s="10"/>
      <c r="BT60087" s="10"/>
      <c r="BU60087" s="10"/>
    </row>
    <row r="60088" spans="68:73">
      <c r="BP60088" s="8"/>
      <c r="BQ60088" s="8"/>
      <c r="BR60088" s="8"/>
      <c r="BS60088" s="8"/>
      <c r="BT60088" s="8"/>
      <c r="BU60088" s="8"/>
    </row>
    <row r="60089" spans="68:73">
      <c r="BP60089" s="10"/>
      <c r="BQ60089" s="10"/>
      <c r="BR60089" s="10"/>
      <c r="BS60089" s="10"/>
      <c r="BT60089" s="10"/>
      <c r="BU60089" s="10"/>
    </row>
    <row r="60090" spans="68:73">
      <c r="BP60090" s="8"/>
      <c r="BQ60090" s="8"/>
      <c r="BR60090" s="8"/>
      <c r="BS60090" s="8"/>
      <c r="BT60090" s="8"/>
      <c r="BU60090" s="8"/>
    </row>
    <row r="60091" spans="68:73">
      <c r="BP60091" s="10"/>
      <c r="BQ60091" s="10"/>
      <c r="BR60091" s="10"/>
      <c r="BS60091" s="10"/>
      <c r="BT60091" s="10"/>
      <c r="BU60091" s="10"/>
    </row>
    <row r="60092" spans="68:73">
      <c r="BP60092" s="8"/>
      <c r="BQ60092" s="8"/>
      <c r="BR60092" s="8"/>
      <c r="BS60092" s="8"/>
      <c r="BT60092" s="8"/>
      <c r="BU60092" s="8"/>
    </row>
    <row r="60093" spans="68:73">
      <c r="BP60093" s="10"/>
      <c r="BQ60093" s="10"/>
      <c r="BR60093" s="10"/>
      <c r="BS60093" s="10"/>
      <c r="BT60093" s="10"/>
      <c r="BU60093" s="10"/>
    </row>
    <row r="60094" spans="68:73">
      <c r="BP60094" s="8"/>
      <c r="BQ60094" s="8"/>
      <c r="BR60094" s="8"/>
      <c r="BS60094" s="8"/>
      <c r="BT60094" s="8"/>
      <c r="BU60094" s="8"/>
    </row>
    <row r="60095" spans="68:73">
      <c r="BP60095" s="10"/>
      <c r="BQ60095" s="10"/>
      <c r="BR60095" s="10"/>
      <c r="BS60095" s="10"/>
      <c r="BT60095" s="10"/>
      <c r="BU60095" s="10"/>
    </row>
    <row r="60096" spans="68:73">
      <c r="BP60096" s="8"/>
      <c r="BQ60096" s="8"/>
      <c r="BR60096" s="8"/>
      <c r="BS60096" s="8"/>
      <c r="BT60096" s="8"/>
      <c r="BU60096" s="8"/>
    </row>
    <row r="60097" spans="68:73">
      <c r="BP60097" s="10"/>
      <c r="BQ60097" s="10"/>
      <c r="BR60097" s="10"/>
      <c r="BS60097" s="10"/>
      <c r="BT60097" s="10"/>
      <c r="BU60097" s="10"/>
    </row>
    <row r="60098" spans="68:73">
      <c r="BP60098" s="8"/>
      <c r="BQ60098" s="8"/>
      <c r="BR60098" s="8"/>
      <c r="BS60098" s="8"/>
      <c r="BT60098" s="8"/>
      <c r="BU60098" s="8"/>
    </row>
    <row r="60099" spans="68:73">
      <c r="BP60099" s="10"/>
      <c r="BQ60099" s="10"/>
      <c r="BR60099" s="10"/>
      <c r="BS60099" s="10"/>
      <c r="BT60099" s="10"/>
      <c r="BU60099" s="10"/>
    </row>
    <row r="60100" spans="68:73">
      <c r="BP60100" s="8"/>
      <c r="BQ60100" s="8"/>
      <c r="BR60100" s="8"/>
      <c r="BS60100" s="8"/>
      <c r="BT60100" s="8"/>
      <c r="BU60100" s="8"/>
    </row>
    <row r="60101" spans="68:73">
      <c r="BP60101" s="10"/>
      <c r="BQ60101" s="10"/>
      <c r="BR60101" s="10"/>
      <c r="BS60101" s="10"/>
      <c r="BT60101" s="10"/>
      <c r="BU60101" s="10"/>
    </row>
    <row r="60102" spans="68:73">
      <c r="BP60102" s="8"/>
      <c r="BQ60102" s="8"/>
      <c r="BR60102" s="8"/>
      <c r="BS60102" s="8"/>
      <c r="BT60102" s="8"/>
      <c r="BU60102" s="8"/>
    </row>
    <row r="60103" spans="68:73">
      <c r="BP60103" s="10"/>
      <c r="BQ60103" s="10"/>
      <c r="BR60103" s="10"/>
      <c r="BS60103" s="10"/>
      <c r="BT60103" s="10"/>
      <c r="BU60103" s="10"/>
    </row>
    <row r="60104" spans="68:73">
      <c r="BP60104" s="8"/>
      <c r="BQ60104" s="8"/>
      <c r="BR60104" s="8"/>
      <c r="BS60104" s="8"/>
      <c r="BT60104" s="8"/>
      <c r="BU60104" s="8"/>
    </row>
    <row r="60105" spans="68:73">
      <c r="BP60105" s="10"/>
      <c r="BQ60105" s="10"/>
      <c r="BR60105" s="10"/>
      <c r="BS60105" s="10"/>
      <c r="BT60105" s="10"/>
      <c r="BU60105" s="10"/>
    </row>
    <row r="60106" spans="68:73">
      <c r="BP60106" s="8"/>
      <c r="BQ60106" s="8"/>
      <c r="BR60106" s="8"/>
      <c r="BS60106" s="8"/>
      <c r="BT60106" s="8"/>
      <c r="BU60106" s="8"/>
    </row>
    <row r="60107" spans="68:73">
      <c r="BP60107" s="10"/>
      <c r="BQ60107" s="10"/>
      <c r="BR60107" s="10"/>
      <c r="BS60107" s="10"/>
      <c r="BT60107" s="10"/>
      <c r="BU60107" s="10"/>
    </row>
    <row r="60108" spans="68:73">
      <c r="BP60108" s="8"/>
      <c r="BQ60108" s="8"/>
      <c r="BR60108" s="8"/>
      <c r="BS60108" s="8"/>
      <c r="BT60108" s="8"/>
      <c r="BU60108" s="8"/>
    </row>
    <row r="60109" spans="68:73">
      <c r="BP60109" s="10"/>
      <c r="BQ60109" s="10"/>
      <c r="BR60109" s="10"/>
      <c r="BS60109" s="10"/>
      <c r="BT60109" s="10"/>
      <c r="BU60109" s="10"/>
    </row>
    <row r="60110" spans="68:73">
      <c r="BP60110" s="8"/>
      <c r="BQ60110" s="8"/>
      <c r="BR60110" s="8"/>
      <c r="BS60110" s="8"/>
      <c r="BT60110" s="8"/>
      <c r="BU60110" s="8"/>
    </row>
    <row r="60111" spans="68:73">
      <c r="BP60111" s="10"/>
      <c r="BQ60111" s="10"/>
      <c r="BR60111" s="10"/>
      <c r="BS60111" s="10"/>
      <c r="BT60111" s="10"/>
      <c r="BU60111" s="10"/>
    </row>
    <row r="60112" spans="68:73">
      <c r="BP60112" s="8"/>
      <c r="BQ60112" s="8"/>
      <c r="BR60112" s="8"/>
      <c r="BS60112" s="8"/>
      <c r="BT60112" s="8"/>
      <c r="BU60112" s="8"/>
    </row>
    <row r="60113" spans="68:73">
      <c r="BP60113" s="10"/>
      <c r="BQ60113" s="10"/>
      <c r="BR60113" s="10"/>
      <c r="BS60113" s="10"/>
      <c r="BT60113" s="10"/>
      <c r="BU60113" s="10"/>
    </row>
    <row r="60114" spans="68:73">
      <c r="BP60114" s="8"/>
      <c r="BQ60114" s="8"/>
      <c r="BR60114" s="8"/>
      <c r="BS60114" s="8"/>
      <c r="BT60114" s="8"/>
      <c r="BU60114" s="8"/>
    </row>
    <row r="60115" spans="68:73">
      <c r="BP60115" s="10"/>
      <c r="BQ60115" s="10"/>
      <c r="BR60115" s="10"/>
      <c r="BS60115" s="10"/>
      <c r="BT60115" s="10"/>
      <c r="BU60115" s="10"/>
    </row>
    <row r="60116" spans="68:73">
      <c r="BP60116" s="8"/>
      <c r="BQ60116" s="8"/>
      <c r="BR60116" s="8"/>
      <c r="BS60116" s="8"/>
      <c r="BT60116" s="8"/>
      <c r="BU60116" s="8"/>
    </row>
    <row r="60117" spans="68:73">
      <c r="BP60117" s="10"/>
      <c r="BQ60117" s="10"/>
      <c r="BR60117" s="10"/>
      <c r="BS60117" s="10"/>
      <c r="BT60117" s="10"/>
      <c r="BU60117" s="10"/>
    </row>
    <row r="60118" spans="68:73">
      <c r="BP60118" s="8"/>
      <c r="BQ60118" s="8"/>
      <c r="BR60118" s="8"/>
      <c r="BS60118" s="8"/>
      <c r="BT60118" s="8"/>
      <c r="BU60118" s="8"/>
    </row>
    <row r="60119" spans="68:73">
      <c r="BP60119" s="10"/>
      <c r="BQ60119" s="10"/>
      <c r="BR60119" s="10"/>
      <c r="BS60119" s="10"/>
      <c r="BT60119" s="10"/>
      <c r="BU60119" s="10"/>
    </row>
    <row r="60120" spans="68:73">
      <c r="BP60120" s="8"/>
      <c r="BQ60120" s="8"/>
      <c r="BR60120" s="8"/>
      <c r="BS60120" s="8"/>
      <c r="BT60120" s="8"/>
      <c r="BU60120" s="8"/>
    </row>
    <row r="60121" spans="68:73">
      <c r="BP60121" s="10"/>
      <c r="BQ60121" s="10"/>
      <c r="BR60121" s="10"/>
      <c r="BS60121" s="10"/>
      <c r="BT60121" s="10"/>
      <c r="BU60121" s="10"/>
    </row>
    <row r="60122" spans="68:73">
      <c r="BP60122" s="8"/>
      <c r="BQ60122" s="8"/>
      <c r="BR60122" s="8"/>
      <c r="BS60122" s="8"/>
      <c r="BT60122" s="8"/>
      <c r="BU60122" s="8"/>
    </row>
    <row r="60123" spans="68:73">
      <c r="BP60123" s="10"/>
      <c r="BQ60123" s="10"/>
      <c r="BR60123" s="10"/>
      <c r="BS60123" s="10"/>
      <c r="BT60123" s="10"/>
      <c r="BU60123" s="10"/>
    </row>
    <row r="60124" spans="68:73">
      <c r="BP60124" s="8"/>
      <c r="BQ60124" s="8"/>
      <c r="BR60124" s="8"/>
      <c r="BS60124" s="8"/>
      <c r="BT60124" s="8"/>
      <c r="BU60124" s="8"/>
    </row>
    <row r="60125" spans="68:73">
      <c r="BP60125" s="10"/>
      <c r="BQ60125" s="10"/>
      <c r="BR60125" s="10"/>
      <c r="BS60125" s="10"/>
      <c r="BT60125" s="10"/>
      <c r="BU60125" s="10"/>
    </row>
    <row r="60126" spans="68:73">
      <c r="BP60126" s="8"/>
      <c r="BQ60126" s="8"/>
      <c r="BR60126" s="8"/>
      <c r="BS60126" s="8"/>
      <c r="BT60126" s="8"/>
      <c r="BU60126" s="8"/>
    </row>
    <row r="60127" spans="68:73">
      <c r="BP60127" s="10"/>
      <c r="BQ60127" s="10"/>
      <c r="BR60127" s="10"/>
      <c r="BS60127" s="10"/>
      <c r="BT60127" s="10"/>
      <c r="BU60127" s="10"/>
    </row>
    <row r="60128" spans="68:73">
      <c r="BP60128" s="8"/>
      <c r="BQ60128" s="8"/>
      <c r="BR60128" s="8"/>
      <c r="BS60128" s="8"/>
      <c r="BT60128" s="8"/>
      <c r="BU60128" s="8"/>
    </row>
    <row r="60129" spans="68:73">
      <c r="BP60129" s="10"/>
      <c r="BQ60129" s="10"/>
      <c r="BR60129" s="10"/>
      <c r="BS60129" s="10"/>
      <c r="BT60129" s="10"/>
      <c r="BU60129" s="10"/>
    </row>
    <row r="60130" spans="68:73">
      <c r="BP60130" s="8"/>
      <c r="BQ60130" s="8"/>
      <c r="BR60130" s="8"/>
      <c r="BS60130" s="8"/>
      <c r="BT60130" s="8"/>
      <c r="BU60130" s="8"/>
    </row>
    <row r="60131" spans="68:73">
      <c r="BP60131" s="10"/>
      <c r="BQ60131" s="10"/>
      <c r="BR60131" s="10"/>
      <c r="BS60131" s="10"/>
      <c r="BT60131" s="10"/>
      <c r="BU60131" s="10"/>
    </row>
    <row r="60132" spans="68:73">
      <c r="BP60132" s="8"/>
      <c r="BQ60132" s="8"/>
      <c r="BR60132" s="8"/>
      <c r="BS60132" s="8"/>
      <c r="BT60132" s="8"/>
      <c r="BU60132" s="8"/>
    </row>
    <row r="60133" spans="68:73">
      <c r="BP60133" s="10"/>
      <c r="BQ60133" s="10"/>
      <c r="BR60133" s="10"/>
      <c r="BS60133" s="10"/>
      <c r="BT60133" s="10"/>
      <c r="BU60133" s="10"/>
    </row>
    <row r="60134" spans="68:73">
      <c r="BP60134" s="8"/>
      <c r="BQ60134" s="8"/>
      <c r="BR60134" s="8"/>
      <c r="BS60134" s="8"/>
      <c r="BT60134" s="8"/>
      <c r="BU60134" s="8"/>
    </row>
    <row r="60135" spans="68:73">
      <c r="BP60135" s="10"/>
      <c r="BQ60135" s="10"/>
      <c r="BR60135" s="10"/>
      <c r="BS60135" s="10"/>
      <c r="BT60135" s="10"/>
      <c r="BU60135" s="10"/>
    </row>
    <row r="60136" spans="68:73">
      <c r="BP60136" s="8"/>
      <c r="BQ60136" s="8"/>
      <c r="BR60136" s="8"/>
      <c r="BS60136" s="8"/>
      <c r="BT60136" s="8"/>
      <c r="BU60136" s="8"/>
    </row>
    <row r="60137" spans="68:73">
      <c r="BP60137" s="10"/>
      <c r="BQ60137" s="10"/>
      <c r="BR60137" s="10"/>
      <c r="BS60137" s="10"/>
      <c r="BT60137" s="10"/>
      <c r="BU60137" s="10"/>
    </row>
    <row r="60138" spans="68:73">
      <c r="BP60138" s="8"/>
      <c r="BQ60138" s="8"/>
      <c r="BR60138" s="8"/>
      <c r="BS60138" s="8"/>
      <c r="BT60138" s="8"/>
      <c r="BU60138" s="8"/>
    </row>
    <row r="60139" spans="68:73">
      <c r="BP60139" s="10"/>
      <c r="BQ60139" s="10"/>
      <c r="BR60139" s="10"/>
      <c r="BS60139" s="10"/>
      <c r="BT60139" s="10"/>
      <c r="BU60139" s="10"/>
    </row>
    <row r="60140" spans="68:73">
      <c r="BP60140" s="8"/>
      <c r="BQ60140" s="8"/>
      <c r="BR60140" s="8"/>
      <c r="BS60140" s="8"/>
      <c r="BT60140" s="8"/>
      <c r="BU60140" s="8"/>
    </row>
    <row r="60141" spans="68:73">
      <c r="BP60141" s="10"/>
      <c r="BQ60141" s="10"/>
      <c r="BR60141" s="10"/>
      <c r="BS60141" s="10"/>
      <c r="BT60141" s="10"/>
      <c r="BU60141" s="10"/>
    </row>
    <row r="60142" spans="68:73">
      <c r="BP60142" s="8"/>
      <c r="BQ60142" s="8"/>
      <c r="BR60142" s="8"/>
      <c r="BS60142" s="8"/>
      <c r="BT60142" s="8"/>
      <c r="BU60142" s="8"/>
    </row>
    <row r="60143" spans="68:73">
      <c r="BP60143" s="10"/>
      <c r="BQ60143" s="10"/>
      <c r="BR60143" s="10"/>
      <c r="BS60143" s="10"/>
      <c r="BT60143" s="10"/>
      <c r="BU60143" s="10"/>
    </row>
    <row r="60144" spans="68:73">
      <c r="BP60144" s="8"/>
      <c r="BQ60144" s="8"/>
      <c r="BR60144" s="8"/>
      <c r="BS60144" s="8"/>
      <c r="BT60144" s="8"/>
      <c r="BU60144" s="8"/>
    </row>
    <row r="60145" spans="68:73">
      <c r="BP60145" s="10"/>
      <c r="BQ60145" s="10"/>
      <c r="BR60145" s="10"/>
      <c r="BS60145" s="10"/>
      <c r="BT60145" s="10"/>
      <c r="BU60145" s="10"/>
    </row>
    <row r="60146" spans="68:73">
      <c r="BP60146" s="8"/>
      <c r="BQ60146" s="8"/>
      <c r="BR60146" s="8"/>
      <c r="BS60146" s="8"/>
      <c r="BT60146" s="8"/>
      <c r="BU60146" s="8"/>
    </row>
    <row r="60147" spans="68:73">
      <c r="BP60147" s="10"/>
      <c r="BQ60147" s="10"/>
      <c r="BR60147" s="10"/>
      <c r="BS60147" s="10"/>
      <c r="BT60147" s="10"/>
      <c r="BU60147" s="10"/>
    </row>
    <row r="60148" spans="68:73">
      <c r="BP60148" s="8"/>
      <c r="BQ60148" s="8"/>
      <c r="BR60148" s="8"/>
      <c r="BS60148" s="8"/>
      <c r="BT60148" s="8"/>
      <c r="BU60148" s="8"/>
    </row>
    <row r="60149" spans="68:73">
      <c r="BP60149" s="10"/>
      <c r="BQ60149" s="10"/>
      <c r="BR60149" s="10"/>
      <c r="BS60149" s="10"/>
      <c r="BT60149" s="10"/>
      <c r="BU60149" s="10"/>
    </row>
    <row r="60150" spans="68:73">
      <c r="BP60150" s="8"/>
      <c r="BQ60150" s="8"/>
      <c r="BR60150" s="8"/>
      <c r="BS60150" s="8"/>
      <c r="BT60150" s="8"/>
      <c r="BU60150" s="8"/>
    </row>
    <row r="60151" spans="68:73">
      <c r="BP60151" s="10"/>
      <c r="BQ60151" s="10"/>
      <c r="BR60151" s="10"/>
      <c r="BS60151" s="10"/>
      <c r="BT60151" s="10"/>
      <c r="BU60151" s="10"/>
    </row>
    <row r="60152" spans="68:73">
      <c r="BP60152" s="8"/>
      <c r="BQ60152" s="8"/>
      <c r="BR60152" s="8"/>
      <c r="BS60152" s="8"/>
      <c r="BT60152" s="8"/>
      <c r="BU60152" s="8"/>
    </row>
    <row r="60153" spans="68:73">
      <c r="BP60153" s="10"/>
      <c r="BQ60153" s="10"/>
      <c r="BR60153" s="10"/>
      <c r="BS60153" s="10"/>
      <c r="BT60153" s="10"/>
      <c r="BU60153" s="10"/>
    </row>
    <row r="60154" spans="68:73">
      <c r="BP60154" s="8"/>
      <c r="BQ60154" s="8"/>
      <c r="BR60154" s="8"/>
      <c r="BS60154" s="8"/>
      <c r="BT60154" s="8"/>
      <c r="BU60154" s="8"/>
    </row>
    <row r="60155" spans="68:73">
      <c r="BP60155" s="10"/>
      <c r="BQ60155" s="10"/>
      <c r="BR60155" s="10"/>
      <c r="BS60155" s="10"/>
      <c r="BT60155" s="10"/>
      <c r="BU60155" s="10"/>
    </row>
    <row r="60156" spans="68:73">
      <c r="BP60156" s="8"/>
      <c r="BQ60156" s="8"/>
      <c r="BR60156" s="8"/>
      <c r="BS60156" s="8"/>
      <c r="BT60156" s="8"/>
      <c r="BU60156" s="8"/>
    </row>
    <row r="60157" spans="68:73">
      <c r="BP60157" s="10"/>
      <c r="BQ60157" s="10"/>
      <c r="BR60157" s="10"/>
      <c r="BS60157" s="10"/>
      <c r="BT60157" s="10"/>
      <c r="BU60157" s="10"/>
    </row>
    <row r="60158" spans="68:73">
      <c r="BP60158" s="8"/>
      <c r="BQ60158" s="8"/>
      <c r="BR60158" s="8"/>
      <c r="BS60158" s="8"/>
      <c r="BT60158" s="8"/>
      <c r="BU60158" s="8"/>
    </row>
    <row r="60159" spans="68:73">
      <c r="BP60159" s="10"/>
      <c r="BQ60159" s="10"/>
      <c r="BR60159" s="10"/>
      <c r="BS60159" s="10"/>
      <c r="BT60159" s="10"/>
      <c r="BU60159" s="10"/>
    </row>
    <row r="60160" spans="68:73">
      <c r="BP60160" s="8"/>
      <c r="BQ60160" s="8"/>
      <c r="BR60160" s="8"/>
      <c r="BS60160" s="8"/>
      <c r="BT60160" s="8"/>
      <c r="BU60160" s="8"/>
    </row>
    <row r="60161" spans="68:73">
      <c r="BP60161" s="10"/>
      <c r="BQ60161" s="10"/>
      <c r="BR60161" s="10"/>
      <c r="BS60161" s="10"/>
      <c r="BT60161" s="10"/>
      <c r="BU60161" s="10"/>
    </row>
    <row r="60162" spans="68:73">
      <c r="BP60162" s="8"/>
      <c r="BQ60162" s="8"/>
      <c r="BR60162" s="8"/>
      <c r="BS60162" s="8"/>
      <c r="BT60162" s="8"/>
      <c r="BU60162" s="8"/>
    </row>
    <row r="60163" spans="68:73">
      <c r="BP60163" s="10"/>
      <c r="BQ60163" s="10"/>
      <c r="BR60163" s="10"/>
      <c r="BS60163" s="10"/>
      <c r="BT60163" s="10"/>
      <c r="BU60163" s="10"/>
    </row>
    <row r="60164" spans="68:73">
      <c r="BP60164" s="8"/>
      <c r="BQ60164" s="8"/>
      <c r="BR60164" s="8"/>
      <c r="BS60164" s="8"/>
      <c r="BT60164" s="8"/>
      <c r="BU60164" s="8"/>
    </row>
    <row r="60165" spans="68:73">
      <c r="BP60165" s="10"/>
      <c r="BQ60165" s="10"/>
      <c r="BR60165" s="10"/>
      <c r="BS60165" s="10"/>
      <c r="BT60165" s="10"/>
      <c r="BU60165" s="10"/>
    </row>
    <row r="60166" spans="68:73">
      <c r="BP60166" s="8"/>
      <c r="BQ60166" s="8"/>
      <c r="BR60166" s="8"/>
      <c r="BS60166" s="8"/>
      <c r="BT60166" s="8"/>
      <c r="BU60166" s="8"/>
    </row>
    <row r="60167" spans="68:73">
      <c r="BP60167" s="10"/>
      <c r="BQ60167" s="10"/>
      <c r="BR60167" s="10"/>
      <c r="BS60167" s="10"/>
      <c r="BT60167" s="10"/>
      <c r="BU60167" s="10"/>
    </row>
    <row r="60168" spans="68:73">
      <c r="BP60168" s="8"/>
      <c r="BQ60168" s="8"/>
      <c r="BR60168" s="8"/>
      <c r="BS60168" s="8"/>
      <c r="BT60168" s="8"/>
      <c r="BU60168" s="8"/>
    </row>
    <row r="60169" spans="68:73">
      <c r="BP60169" s="10"/>
      <c r="BQ60169" s="10"/>
      <c r="BR60169" s="10"/>
      <c r="BS60169" s="10"/>
      <c r="BT60169" s="10"/>
      <c r="BU60169" s="10"/>
    </row>
    <row r="60170" spans="68:73">
      <c r="BP60170" s="8"/>
      <c r="BQ60170" s="8"/>
      <c r="BR60170" s="8"/>
      <c r="BS60170" s="8"/>
      <c r="BT60170" s="8"/>
      <c r="BU60170" s="8"/>
    </row>
    <row r="60171" spans="68:73">
      <c r="BP60171" s="10"/>
      <c r="BQ60171" s="10"/>
      <c r="BR60171" s="10"/>
      <c r="BS60171" s="10"/>
      <c r="BT60171" s="10"/>
      <c r="BU60171" s="10"/>
    </row>
    <row r="60172" spans="68:73">
      <c r="BP60172" s="8"/>
      <c r="BQ60172" s="8"/>
      <c r="BR60172" s="8"/>
      <c r="BS60172" s="8"/>
      <c r="BT60172" s="8"/>
      <c r="BU60172" s="8"/>
    </row>
    <row r="60173" spans="68:73">
      <c r="BP60173" s="10"/>
      <c r="BQ60173" s="10"/>
      <c r="BR60173" s="10"/>
      <c r="BS60173" s="10"/>
      <c r="BT60173" s="10"/>
      <c r="BU60173" s="10"/>
    </row>
    <row r="60174" spans="68:73">
      <c r="BP60174" s="8"/>
      <c r="BQ60174" s="8"/>
      <c r="BR60174" s="8"/>
      <c r="BS60174" s="8"/>
      <c r="BT60174" s="8"/>
      <c r="BU60174" s="8"/>
    </row>
    <row r="60175" spans="68:73">
      <c r="BP60175" s="10"/>
      <c r="BQ60175" s="10"/>
      <c r="BR60175" s="10"/>
      <c r="BS60175" s="10"/>
      <c r="BT60175" s="10"/>
      <c r="BU60175" s="10"/>
    </row>
    <row r="60176" spans="68:73">
      <c r="BP60176" s="8"/>
      <c r="BQ60176" s="8"/>
      <c r="BR60176" s="8"/>
      <c r="BS60176" s="8"/>
      <c r="BT60176" s="8"/>
      <c r="BU60176" s="8"/>
    </row>
    <row r="60177" spans="68:73">
      <c r="BP60177" s="10"/>
      <c r="BQ60177" s="10"/>
      <c r="BR60177" s="10"/>
      <c r="BS60177" s="10"/>
      <c r="BT60177" s="10"/>
      <c r="BU60177" s="10"/>
    </row>
    <row r="60178" spans="68:73">
      <c r="BP60178" s="8"/>
      <c r="BQ60178" s="8"/>
      <c r="BR60178" s="8"/>
      <c r="BS60178" s="8"/>
      <c r="BT60178" s="8"/>
      <c r="BU60178" s="8"/>
    </row>
    <row r="60179" spans="68:73">
      <c r="BP60179" s="10"/>
      <c r="BQ60179" s="10"/>
      <c r="BR60179" s="10"/>
      <c r="BS60179" s="10"/>
      <c r="BT60179" s="10"/>
      <c r="BU60179" s="10"/>
    </row>
    <row r="60180" spans="68:73">
      <c r="BP60180" s="8"/>
      <c r="BQ60180" s="8"/>
      <c r="BR60180" s="8"/>
      <c r="BS60180" s="8"/>
      <c r="BT60180" s="8"/>
      <c r="BU60180" s="8"/>
    </row>
    <row r="60181" spans="68:73">
      <c r="BP60181" s="10"/>
      <c r="BQ60181" s="10"/>
      <c r="BR60181" s="10"/>
      <c r="BS60181" s="10"/>
      <c r="BT60181" s="10"/>
      <c r="BU60181" s="10"/>
    </row>
    <row r="60182" spans="68:73">
      <c r="BP60182" s="8"/>
      <c r="BQ60182" s="8"/>
      <c r="BR60182" s="8"/>
      <c r="BS60182" s="8"/>
      <c r="BT60182" s="8"/>
      <c r="BU60182" s="8"/>
    </row>
    <row r="60183" spans="68:73">
      <c r="BP60183" s="10"/>
      <c r="BQ60183" s="10"/>
      <c r="BR60183" s="10"/>
      <c r="BS60183" s="10"/>
      <c r="BT60183" s="10"/>
      <c r="BU60183" s="10"/>
    </row>
    <row r="60184" spans="68:73">
      <c r="BP60184" s="8"/>
      <c r="BQ60184" s="8"/>
      <c r="BR60184" s="8"/>
      <c r="BS60184" s="8"/>
      <c r="BT60184" s="8"/>
      <c r="BU60184" s="8"/>
    </row>
    <row r="60185" spans="68:73">
      <c r="BP60185" s="10"/>
      <c r="BQ60185" s="10"/>
      <c r="BR60185" s="10"/>
      <c r="BS60185" s="10"/>
      <c r="BT60185" s="10"/>
      <c r="BU60185" s="10"/>
    </row>
    <row r="60186" spans="68:73">
      <c r="BP60186" s="8"/>
      <c r="BQ60186" s="8"/>
      <c r="BR60186" s="8"/>
      <c r="BS60186" s="8"/>
      <c r="BT60186" s="8"/>
      <c r="BU60186" s="8"/>
    </row>
    <row r="60187" spans="68:73">
      <c r="BP60187" s="10"/>
      <c r="BQ60187" s="10"/>
      <c r="BR60187" s="10"/>
      <c r="BS60187" s="10"/>
      <c r="BT60187" s="10"/>
      <c r="BU60187" s="10"/>
    </row>
    <row r="60188" spans="68:73">
      <c r="BP60188" s="8"/>
      <c r="BQ60188" s="8"/>
      <c r="BR60188" s="8"/>
      <c r="BS60188" s="8"/>
      <c r="BT60188" s="8"/>
      <c r="BU60188" s="8"/>
    </row>
    <row r="60189" spans="68:73">
      <c r="BP60189" s="10"/>
      <c r="BQ60189" s="10"/>
      <c r="BR60189" s="10"/>
      <c r="BS60189" s="10"/>
      <c r="BT60189" s="10"/>
      <c r="BU60189" s="10"/>
    </row>
    <row r="60190" spans="68:73">
      <c r="BP60190" s="8"/>
      <c r="BQ60190" s="8"/>
      <c r="BR60190" s="8"/>
      <c r="BS60190" s="8"/>
      <c r="BT60190" s="8"/>
      <c r="BU60190" s="8"/>
    </row>
    <row r="60191" spans="68:73">
      <c r="BP60191" s="10"/>
      <c r="BQ60191" s="10"/>
      <c r="BR60191" s="10"/>
      <c r="BS60191" s="10"/>
      <c r="BT60191" s="10"/>
      <c r="BU60191" s="10"/>
    </row>
    <row r="60192" spans="68:73">
      <c r="BP60192" s="8"/>
      <c r="BQ60192" s="8"/>
      <c r="BR60192" s="8"/>
      <c r="BS60192" s="8"/>
      <c r="BT60192" s="8"/>
      <c r="BU60192" s="8"/>
    </row>
    <row r="60193" spans="68:73">
      <c r="BP60193" s="10"/>
      <c r="BQ60193" s="10"/>
      <c r="BR60193" s="10"/>
      <c r="BS60193" s="10"/>
      <c r="BT60193" s="10"/>
      <c r="BU60193" s="10"/>
    </row>
    <row r="60194" spans="68:73">
      <c r="BP60194" s="8"/>
      <c r="BQ60194" s="8"/>
      <c r="BR60194" s="8"/>
      <c r="BS60194" s="8"/>
      <c r="BT60194" s="8"/>
      <c r="BU60194" s="8"/>
    </row>
    <row r="60195" spans="68:73">
      <c r="BP60195" s="10"/>
      <c r="BQ60195" s="10"/>
      <c r="BR60195" s="10"/>
      <c r="BS60195" s="10"/>
      <c r="BT60195" s="10"/>
      <c r="BU60195" s="10"/>
    </row>
    <row r="60196" spans="68:73">
      <c r="BP60196" s="8"/>
      <c r="BQ60196" s="8"/>
      <c r="BR60196" s="8"/>
      <c r="BS60196" s="8"/>
      <c r="BT60196" s="8"/>
      <c r="BU60196" s="8"/>
    </row>
    <row r="60197" spans="68:73">
      <c r="BP60197" s="10"/>
      <c r="BQ60197" s="10"/>
      <c r="BR60197" s="10"/>
      <c r="BS60197" s="10"/>
      <c r="BT60197" s="10"/>
      <c r="BU60197" s="10"/>
    </row>
    <row r="60198" spans="68:73">
      <c r="BP60198" s="8"/>
      <c r="BQ60198" s="8"/>
      <c r="BR60198" s="8"/>
      <c r="BS60198" s="8"/>
      <c r="BT60198" s="8"/>
      <c r="BU60198" s="8"/>
    </row>
    <row r="60199" spans="68:73">
      <c r="BP60199" s="10"/>
      <c r="BQ60199" s="10"/>
      <c r="BR60199" s="10"/>
      <c r="BS60199" s="10"/>
      <c r="BT60199" s="10"/>
      <c r="BU60199" s="10"/>
    </row>
    <row r="60200" spans="68:73">
      <c r="BP60200" s="8"/>
      <c r="BQ60200" s="8"/>
      <c r="BR60200" s="8"/>
      <c r="BS60200" s="8"/>
      <c r="BT60200" s="8"/>
      <c r="BU60200" s="8"/>
    </row>
    <row r="60201" spans="68:73">
      <c r="BP60201" s="10"/>
      <c r="BQ60201" s="10"/>
      <c r="BR60201" s="10"/>
      <c r="BS60201" s="10"/>
      <c r="BT60201" s="10"/>
      <c r="BU60201" s="10"/>
    </row>
    <row r="60202" spans="68:73">
      <c r="BP60202" s="8"/>
      <c r="BQ60202" s="8"/>
      <c r="BR60202" s="8"/>
      <c r="BS60202" s="8"/>
      <c r="BT60202" s="8"/>
      <c r="BU60202" s="8"/>
    </row>
    <row r="60203" spans="68:73">
      <c r="BP60203" s="10"/>
      <c r="BQ60203" s="10"/>
      <c r="BR60203" s="10"/>
      <c r="BS60203" s="10"/>
      <c r="BT60203" s="10"/>
      <c r="BU60203" s="10"/>
    </row>
    <row r="60204" spans="68:73">
      <c r="BP60204" s="8"/>
      <c r="BQ60204" s="8"/>
      <c r="BR60204" s="8"/>
      <c r="BS60204" s="8"/>
      <c r="BT60204" s="8"/>
      <c r="BU60204" s="8"/>
    </row>
    <row r="60205" spans="68:73">
      <c r="BP60205" s="10"/>
      <c r="BQ60205" s="10"/>
      <c r="BR60205" s="10"/>
      <c r="BS60205" s="10"/>
      <c r="BT60205" s="10"/>
      <c r="BU60205" s="10"/>
    </row>
    <row r="60206" spans="68:73">
      <c r="BP60206" s="8"/>
      <c r="BQ60206" s="8"/>
      <c r="BR60206" s="8"/>
      <c r="BS60206" s="8"/>
      <c r="BT60206" s="8"/>
      <c r="BU60206" s="8"/>
    </row>
    <row r="60207" spans="68:73">
      <c r="BP60207" s="10"/>
      <c r="BQ60207" s="10"/>
      <c r="BR60207" s="10"/>
      <c r="BS60207" s="10"/>
      <c r="BT60207" s="10"/>
      <c r="BU60207" s="10"/>
    </row>
    <row r="60208" spans="68:73">
      <c r="BP60208" s="8"/>
      <c r="BQ60208" s="8"/>
      <c r="BR60208" s="8"/>
      <c r="BS60208" s="8"/>
      <c r="BT60208" s="8"/>
      <c r="BU60208" s="8"/>
    </row>
    <row r="60209" spans="68:73">
      <c r="BP60209" s="10"/>
      <c r="BQ60209" s="10"/>
      <c r="BR60209" s="10"/>
      <c r="BS60209" s="10"/>
      <c r="BT60209" s="10"/>
      <c r="BU60209" s="10"/>
    </row>
    <row r="60210" spans="68:73">
      <c r="BP60210" s="8"/>
      <c r="BQ60210" s="8"/>
      <c r="BR60210" s="8"/>
      <c r="BS60210" s="8"/>
      <c r="BT60210" s="8"/>
      <c r="BU60210" s="8"/>
    </row>
    <row r="60211" spans="68:73">
      <c r="BP60211" s="10"/>
      <c r="BQ60211" s="10"/>
      <c r="BR60211" s="10"/>
      <c r="BS60211" s="10"/>
      <c r="BT60211" s="10"/>
      <c r="BU60211" s="10"/>
    </row>
    <row r="60212" spans="68:73">
      <c r="BP60212" s="8"/>
      <c r="BQ60212" s="8"/>
      <c r="BR60212" s="8"/>
      <c r="BS60212" s="8"/>
      <c r="BT60212" s="8"/>
      <c r="BU60212" s="8"/>
    </row>
    <row r="60213" spans="68:73">
      <c r="BP60213" s="10"/>
      <c r="BQ60213" s="10"/>
      <c r="BR60213" s="10"/>
      <c r="BS60213" s="10"/>
      <c r="BT60213" s="10"/>
      <c r="BU60213" s="10"/>
    </row>
    <row r="60214" spans="68:73">
      <c r="BP60214" s="8"/>
      <c r="BQ60214" s="8"/>
      <c r="BR60214" s="8"/>
      <c r="BS60214" s="8"/>
      <c r="BT60214" s="8"/>
      <c r="BU60214" s="8"/>
    </row>
    <row r="60215" spans="68:73">
      <c r="BP60215" s="10"/>
      <c r="BQ60215" s="10"/>
      <c r="BR60215" s="10"/>
      <c r="BS60215" s="10"/>
      <c r="BT60215" s="10"/>
      <c r="BU60215" s="10"/>
    </row>
    <row r="60216" spans="68:73">
      <c r="BP60216" s="8"/>
      <c r="BQ60216" s="8"/>
      <c r="BR60216" s="8"/>
      <c r="BS60216" s="8"/>
      <c r="BT60216" s="8"/>
      <c r="BU60216" s="8"/>
    </row>
    <row r="60217" spans="68:73">
      <c r="BP60217" s="10"/>
      <c r="BQ60217" s="10"/>
      <c r="BR60217" s="10"/>
      <c r="BS60217" s="10"/>
      <c r="BT60217" s="10"/>
      <c r="BU60217" s="10"/>
    </row>
    <row r="60218" spans="68:73">
      <c r="BP60218" s="8"/>
      <c r="BQ60218" s="8"/>
      <c r="BR60218" s="8"/>
      <c r="BS60218" s="8"/>
      <c r="BT60218" s="8"/>
      <c r="BU60218" s="8"/>
    </row>
    <row r="60219" spans="68:73">
      <c r="BP60219" s="10"/>
      <c r="BQ60219" s="10"/>
      <c r="BR60219" s="10"/>
      <c r="BS60219" s="10"/>
      <c r="BT60219" s="10"/>
      <c r="BU60219" s="10"/>
    </row>
    <row r="60220" spans="68:73">
      <c r="BP60220" s="8"/>
      <c r="BQ60220" s="8"/>
      <c r="BR60220" s="8"/>
      <c r="BS60220" s="8"/>
      <c r="BT60220" s="8"/>
      <c r="BU60220" s="8"/>
    </row>
    <row r="60221" spans="68:73">
      <c r="BP60221" s="10"/>
      <c r="BQ60221" s="10"/>
      <c r="BR60221" s="10"/>
      <c r="BS60221" s="10"/>
      <c r="BT60221" s="10"/>
      <c r="BU60221" s="10"/>
    </row>
    <row r="60222" spans="68:73">
      <c r="BP60222" s="8"/>
      <c r="BQ60222" s="8"/>
      <c r="BR60222" s="8"/>
      <c r="BS60222" s="8"/>
      <c r="BT60222" s="8"/>
      <c r="BU60222" s="8"/>
    </row>
    <row r="60223" spans="68:73">
      <c r="BP60223" s="10"/>
      <c r="BQ60223" s="10"/>
      <c r="BR60223" s="10"/>
      <c r="BS60223" s="10"/>
      <c r="BT60223" s="10"/>
      <c r="BU60223" s="10"/>
    </row>
    <row r="60224" spans="68:73">
      <c r="BP60224" s="8"/>
      <c r="BQ60224" s="8"/>
      <c r="BR60224" s="8"/>
      <c r="BS60224" s="8"/>
      <c r="BT60224" s="8"/>
      <c r="BU60224" s="8"/>
    </row>
    <row r="60225" spans="68:73">
      <c r="BP60225" s="10"/>
      <c r="BQ60225" s="10"/>
      <c r="BR60225" s="10"/>
      <c r="BS60225" s="10"/>
      <c r="BT60225" s="10"/>
      <c r="BU60225" s="10"/>
    </row>
    <row r="60226" spans="68:73">
      <c r="BP60226" s="8"/>
      <c r="BQ60226" s="8"/>
      <c r="BR60226" s="8"/>
      <c r="BS60226" s="8"/>
      <c r="BT60226" s="8"/>
      <c r="BU60226" s="8"/>
    </row>
    <row r="60227" spans="68:73">
      <c r="BP60227" s="10"/>
      <c r="BQ60227" s="10"/>
      <c r="BR60227" s="10"/>
      <c r="BS60227" s="10"/>
      <c r="BT60227" s="10"/>
      <c r="BU60227" s="10"/>
    </row>
    <row r="60228" spans="68:73">
      <c r="BP60228" s="8"/>
      <c r="BQ60228" s="8"/>
      <c r="BR60228" s="8"/>
      <c r="BS60228" s="8"/>
      <c r="BT60228" s="8"/>
      <c r="BU60228" s="8"/>
    </row>
    <row r="60229" spans="68:73">
      <c r="BP60229" s="10"/>
      <c r="BQ60229" s="10"/>
      <c r="BR60229" s="10"/>
      <c r="BS60229" s="10"/>
      <c r="BT60229" s="10"/>
      <c r="BU60229" s="10"/>
    </row>
    <row r="60230" spans="68:73">
      <c r="BP60230" s="8"/>
      <c r="BQ60230" s="8"/>
      <c r="BR60230" s="8"/>
      <c r="BS60230" s="8"/>
      <c r="BT60230" s="8"/>
      <c r="BU60230" s="8"/>
    </row>
    <row r="60231" spans="68:73">
      <c r="BP60231" s="10"/>
      <c r="BQ60231" s="10"/>
      <c r="BR60231" s="10"/>
      <c r="BS60231" s="10"/>
      <c r="BT60231" s="10"/>
      <c r="BU60231" s="10"/>
    </row>
    <row r="60232" spans="68:73">
      <c r="BP60232" s="8"/>
      <c r="BQ60232" s="8"/>
      <c r="BR60232" s="8"/>
      <c r="BS60232" s="8"/>
      <c r="BT60232" s="8"/>
      <c r="BU60232" s="8"/>
    </row>
    <row r="60233" spans="68:73">
      <c r="BP60233" s="10"/>
      <c r="BQ60233" s="10"/>
      <c r="BR60233" s="10"/>
      <c r="BS60233" s="10"/>
      <c r="BT60233" s="10"/>
      <c r="BU60233" s="10"/>
    </row>
    <row r="60234" spans="68:73">
      <c r="BP60234" s="8"/>
      <c r="BQ60234" s="8"/>
      <c r="BR60234" s="8"/>
      <c r="BS60234" s="8"/>
      <c r="BT60234" s="8"/>
      <c r="BU60234" s="8"/>
    </row>
    <row r="60235" spans="68:73">
      <c r="BP60235" s="10"/>
      <c r="BQ60235" s="10"/>
      <c r="BR60235" s="10"/>
      <c r="BS60235" s="10"/>
      <c r="BT60235" s="10"/>
      <c r="BU60235" s="10"/>
    </row>
    <row r="60236" spans="68:73">
      <c r="BP60236" s="8"/>
      <c r="BQ60236" s="8"/>
      <c r="BR60236" s="8"/>
      <c r="BS60236" s="8"/>
      <c r="BT60236" s="8"/>
      <c r="BU60236" s="8"/>
    </row>
    <row r="60237" spans="68:73">
      <c r="BP60237" s="10"/>
      <c r="BQ60237" s="10"/>
      <c r="BR60237" s="10"/>
      <c r="BS60237" s="10"/>
      <c r="BT60237" s="10"/>
      <c r="BU60237" s="10"/>
    </row>
    <row r="60238" spans="68:73">
      <c r="BP60238" s="8"/>
      <c r="BQ60238" s="8"/>
      <c r="BR60238" s="8"/>
      <c r="BS60238" s="8"/>
      <c r="BT60238" s="8"/>
      <c r="BU60238" s="8"/>
    </row>
    <row r="60239" spans="68:73">
      <c r="BP60239" s="10"/>
      <c r="BQ60239" s="10"/>
      <c r="BR60239" s="10"/>
      <c r="BS60239" s="10"/>
      <c r="BT60239" s="10"/>
      <c r="BU60239" s="10"/>
    </row>
    <row r="60240" spans="68:73">
      <c r="BP60240" s="8"/>
      <c r="BQ60240" s="8"/>
      <c r="BR60240" s="8"/>
      <c r="BS60240" s="8"/>
      <c r="BT60240" s="8"/>
      <c r="BU60240" s="8"/>
    </row>
    <row r="60241" spans="68:73">
      <c r="BP60241" s="10"/>
      <c r="BQ60241" s="10"/>
      <c r="BR60241" s="10"/>
      <c r="BS60241" s="10"/>
      <c r="BT60241" s="10"/>
      <c r="BU60241" s="10"/>
    </row>
    <row r="60242" spans="68:73">
      <c r="BP60242" s="8"/>
      <c r="BQ60242" s="8"/>
      <c r="BR60242" s="8"/>
      <c r="BS60242" s="8"/>
      <c r="BT60242" s="8"/>
      <c r="BU60242" s="8"/>
    </row>
    <row r="60243" spans="68:73">
      <c r="BP60243" s="10"/>
      <c r="BQ60243" s="10"/>
      <c r="BR60243" s="10"/>
      <c r="BS60243" s="10"/>
      <c r="BT60243" s="10"/>
      <c r="BU60243" s="10"/>
    </row>
    <row r="60244" spans="68:73">
      <c r="BP60244" s="8"/>
      <c r="BQ60244" s="8"/>
      <c r="BR60244" s="8"/>
      <c r="BS60244" s="8"/>
      <c r="BT60244" s="8"/>
      <c r="BU60244" s="8"/>
    </row>
    <row r="60245" spans="68:73">
      <c r="BP60245" s="10"/>
      <c r="BQ60245" s="10"/>
      <c r="BR60245" s="10"/>
      <c r="BS60245" s="10"/>
      <c r="BT60245" s="10"/>
      <c r="BU60245" s="10"/>
    </row>
    <row r="60246" spans="68:73">
      <c r="BP60246" s="8"/>
      <c r="BQ60246" s="8"/>
      <c r="BR60246" s="8"/>
      <c r="BS60246" s="8"/>
      <c r="BT60246" s="8"/>
      <c r="BU60246" s="8"/>
    </row>
    <row r="60247" spans="68:73">
      <c r="BP60247" s="10"/>
      <c r="BQ60247" s="10"/>
      <c r="BR60247" s="10"/>
      <c r="BS60247" s="10"/>
      <c r="BT60247" s="10"/>
      <c r="BU60247" s="10"/>
    </row>
    <row r="60248" spans="68:73">
      <c r="BP60248" s="8"/>
      <c r="BQ60248" s="8"/>
      <c r="BR60248" s="8"/>
      <c r="BS60248" s="8"/>
      <c r="BT60248" s="8"/>
      <c r="BU60248" s="8"/>
    </row>
    <row r="60249" spans="68:73">
      <c r="BP60249" s="10"/>
      <c r="BQ60249" s="10"/>
      <c r="BR60249" s="10"/>
      <c r="BS60249" s="10"/>
      <c r="BT60249" s="10"/>
      <c r="BU60249" s="10"/>
    </row>
    <row r="60250" spans="68:73">
      <c r="BP60250" s="8"/>
      <c r="BQ60250" s="8"/>
      <c r="BR60250" s="8"/>
      <c r="BS60250" s="8"/>
      <c r="BT60250" s="8"/>
      <c r="BU60250" s="8"/>
    </row>
    <row r="60251" spans="68:73">
      <c r="BP60251" s="10"/>
      <c r="BQ60251" s="10"/>
      <c r="BR60251" s="10"/>
      <c r="BS60251" s="10"/>
      <c r="BT60251" s="10"/>
      <c r="BU60251" s="10"/>
    </row>
    <row r="60252" spans="68:73">
      <c r="BP60252" s="8"/>
      <c r="BQ60252" s="8"/>
      <c r="BR60252" s="8"/>
      <c r="BS60252" s="8"/>
      <c r="BT60252" s="8"/>
      <c r="BU60252" s="8"/>
    </row>
    <row r="60253" spans="68:73">
      <c r="BP60253" s="10"/>
      <c r="BQ60253" s="10"/>
      <c r="BR60253" s="10"/>
      <c r="BS60253" s="10"/>
      <c r="BT60253" s="10"/>
      <c r="BU60253" s="10"/>
    </row>
    <row r="60254" spans="68:73">
      <c r="BP60254" s="8"/>
      <c r="BQ60254" s="8"/>
      <c r="BR60254" s="8"/>
      <c r="BS60254" s="8"/>
      <c r="BT60254" s="8"/>
      <c r="BU60254" s="8"/>
    </row>
    <row r="60255" spans="68:73">
      <c r="BP60255" s="10"/>
      <c r="BQ60255" s="10"/>
      <c r="BR60255" s="10"/>
      <c r="BS60255" s="10"/>
      <c r="BT60255" s="10"/>
      <c r="BU60255" s="10"/>
    </row>
    <row r="60256" spans="68:73">
      <c r="BP60256" s="8"/>
      <c r="BQ60256" s="8"/>
      <c r="BR60256" s="8"/>
      <c r="BS60256" s="8"/>
      <c r="BT60256" s="8"/>
      <c r="BU60256" s="8"/>
    </row>
    <row r="60257" spans="68:73">
      <c r="BP60257" s="10"/>
      <c r="BQ60257" s="10"/>
      <c r="BR60257" s="10"/>
      <c r="BS60257" s="10"/>
      <c r="BT60257" s="10"/>
      <c r="BU60257" s="10"/>
    </row>
    <row r="60258" spans="68:73">
      <c r="BP60258" s="8"/>
      <c r="BQ60258" s="8"/>
      <c r="BR60258" s="8"/>
      <c r="BS60258" s="8"/>
      <c r="BT60258" s="8"/>
      <c r="BU60258" s="8"/>
    </row>
    <row r="60259" spans="68:73">
      <c r="BP60259" s="10"/>
      <c r="BQ60259" s="10"/>
      <c r="BR60259" s="10"/>
      <c r="BS60259" s="10"/>
      <c r="BT60259" s="10"/>
      <c r="BU60259" s="10"/>
    </row>
    <row r="60260" spans="68:73">
      <c r="BP60260" s="8"/>
      <c r="BQ60260" s="8"/>
      <c r="BR60260" s="8"/>
      <c r="BS60260" s="8"/>
      <c r="BT60260" s="8"/>
      <c r="BU60260" s="8"/>
    </row>
    <row r="60261" spans="68:73">
      <c r="BP60261" s="10"/>
      <c r="BQ60261" s="10"/>
      <c r="BR60261" s="10"/>
      <c r="BS60261" s="10"/>
      <c r="BT60261" s="10"/>
      <c r="BU60261" s="10"/>
    </row>
    <row r="60262" spans="68:73">
      <c r="BP60262" s="8"/>
      <c r="BQ60262" s="8"/>
      <c r="BR60262" s="8"/>
      <c r="BS60262" s="8"/>
      <c r="BT60262" s="8"/>
      <c r="BU60262" s="8"/>
    </row>
    <row r="60263" spans="68:73">
      <c r="BP60263" s="10"/>
      <c r="BQ60263" s="10"/>
      <c r="BR60263" s="10"/>
      <c r="BS60263" s="10"/>
      <c r="BT60263" s="10"/>
      <c r="BU60263" s="10"/>
    </row>
    <row r="60264" spans="68:73">
      <c r="BP60264" s="8"/>
      <c r="BQ60264" s="8"/>
      <c r="BR60264" s="8"/>
      <c r="BS60264" s="8"/>
      <c r="BT60264" s="8"/>
      <c r="BU60264" s="8"/>
    </row>
    <row r="60265" spans="68:73">
      <c r="BP60265" s="10"/>
      <c r="BQ60265" s="10"/>
      <c r="BR60265" s="10"/>
      <c r="BS60265" s="10"/>
      <c r="BT60265" s="10"/>
      <c r="BU60265" s="10"/>
    </row>
    <row r="60266" spans="68:73">
      <c r="BP60266" s="8"/>
      <c r="BQ60266" s="8"/>
      <c r="BR60266" s="8"/>
      <c r="BS60266" s="8"/>
      <c r="BT60266" s="8"/>
      <c r="BU60266" s="8"/>
    </row>
    <row r="60267" spans="68:73">
      <c r="BP60267" s="10"/>
      <c r="BQ60267" s="10"/>
      <c r="BR60267" s="10"/>
      <c r="BS60267" s="10"/>
      <c r="BT60267" s="10"/>
      <c r="BU60267" s="10"/>
    </row>
    <row r="60268" spans="68:73">
      <c r="BP60268" s="8"/>
      <c r="BQ60268" s="8"/>
      <c r="BR60268" s="8"/>
      <c r="BS60268" s="8"/>
      <c r="BT60268" s="8"/>
      <c r="BU60268" s="8"/>
    </row>
    <row r="60269" spans="68:73">
      <c r="BP60269" s="10"/>
      <c r="BQ60269" s="10"/>
      <c r="BR60269" s="10"/>
      <c r="BS60269" s="10"/>
      <c r="BT60269" s="10"/>
      <c r="BU60269" s="10"/>
    </row>
    <row r="60270" spans="68:73">
      <c r="BP60270" s="8"/>
      <c r="BQ60270" s="8"/>
      <c r="BR60270" s="8"/>
      <c r="BS60270" s="8"/>
      <c r="BT60270" s="8"/>
      <c r="BU60270" s="8"/>
    </row>
    <row r="60271" spans="68:73">
      <c r="BP60271" s="10"/>
      <c r="BQ60271" s="10"/>
      <c r="BR60271" s="10"/>
      <c r="BS60271" s="10"/>
      <c r="BT60271" s="10"/>
      <c r="BU60271" s="10"/>
    </row>
    <row r="60272" spans="68:73">
      <c r="BP60272" s="8"/>
      <c r="BQ60272" s="8"/>
      <c r="BR60272" s="8"/>
      <c r="BS60272" s="8"/>
      <c r="BT60272" s="8"/>
      <c r="BU60272" s="8"/>
    </row>
    <row r="60273" spans="68:73">
      <c r="BP60273" s="10"/>
      <c r="BQ60273" s="10"/>
      <c r="BR60273" s="10"/>
      <c r="BS60273" s="10"/>
      <c r="BT60273" s="10"/>
      <c r="BU60273" s="10"/>
    </row>
    <row r="60274" spans="68:73">
      <c r="BP60274" s="8"/>
      <c r="BQ60274" s="8"/>
      <c r="BR60274" s="8"/>
      <c r="BS60274" s="8"/>
      <c r="BT60274" s="8"/>
      <c r="BU60274" s="8"/>
    </row>
    <row r="60275" spans="68:73">
      <c r="BP60275" s="10"/>
      <c r="BQ60275" s="10"/>
      <c r="BR60275" s="10"/>
      <c r="BS60275" s="10"/>
      <c r="BT60275" s="10"/>
      <c r="BU60275" s="10"/>
    </row>
    <row r="60276" spans="68:73">
      <c r="BP60276" s="8"/>
      <c r="BQ60276" s="8"/>
      <c r="BR60276" s="8"/>
      <c r="BS60276" s="8"/>
      <c r="BT60276" s="8"/>
      <c r="BU60276" s="8"/>
    </row>
    <row r="60277" spans="68:73">
      <c r="BP60277" s="10"/>
      <c r="BQ60277" s="10"/>
      <c r="BR60277" s="10"/>
      <c r="BS60277" s="10"/>
      <c r="BT60277" s="10"/>
      <c r="BU60277" s="10"/>
    </row>
    <row r="60278" spans="68:73">
      <c r="BP60278" s="8"/>
      <c r="BQ60278" s="8"/>
      <c r="BR60278" s="8"/>
      <c r="BS60278" s="8"/>
      <c r="BT60278" s="8"/>
      <c r="BU60278" s="8"/>
    </row>
    <row r="60279" spans="68:73">
      <c r="BP60279" s="10"/>
      <c r="BQ60279" s="10"/>
      <c r="BR60279" s="10"/>
      <c r="BS60279" s="10"/>
      <c r="BT60279" s="10"/>
      <c r="BU60279" s="10"/>
    </row>
    <row r="60280" spans="68:73">
      <c r="BP60280" s="8"/>
      <c r="BQ60280" s="8"/>
      <c r="BR60280" s="8"/>
      <c r="BS60280" s="8"/>
      <c r="BT60280" s="8"/>
      <c r="BU60280" s="8"/>
    </row>
    <row r="60281" spans="68:73">
      <c r="BP60281" s="10"/>
      <c r="BQ60281" s="10"/>
      <c r="BR60281" s="10"/>
      <c r="BS60281" s="10"/>
      <c r="BT60281" s="10"/>
      <c r="BU60281" s="10"/>
    </row>
    <row r="60282" spans="68:73">
      <c r="BP60282" s="8"/>
      <c r="BQ60282" s="8"/>
      <c r="BR60282" s="8"/>
      <c r="BS60282" s="8"/>
      <c r="BT60282" s="8"/>
      <c r="BU60282" s="8"/>
    </row>
    <row r="60283" spans="68:73">
      <c r="BP60283" s="10"/>
      <c r="BQ60283" s="10"/>
      <c r="BR60283" s="10"/>
      <c r="BS60283" s="10"/>
      <c r="BT60283" s="10"/>
      <c r="BU60283" s="10"/>
    </row>
    <row r="60284" spans="68:73">
      <c r="BP60284" s="8"/>
      <c r="BQ60284" s="8"/>
      <c r="BR60284" s="8"/>
      <c r="BS60284" s="8"/>
      <c r="BT60284" s="8"/>
      <c r="BU60284" s="8"/>
    </row>
    <row r="60285" spans="68:73">
      <c r="BP60285" s="10"/>
      <c r="BQ60285" s="10"/>
      <c r="BR60285" s="10"/>
      <c r="BS60285" s="10"/>
      <c r="BT60285" s="10"/>
      <c r="BU60285" s="10"/>
    </row>
    <row r="60286" spans="68:73">
      <c r="BP60286" s="8"/>
      <c r="BQ60286" s="8"/>
      <c r="BR60286" s="8"/>
      <c r="BS60286" s="8"/>
      <c r="BT60286" s="8"/>
      <c r="BU60286" s="8"/>
    </row>
    <row r="60287" spans="68:73">
      <c r="BP60287" s="10"/>
      <c r="BQ60287" s="10"/>
      <c r="BR60287" s="10"/>
      <c r="BS60287" s="10"/>
      <c r="BT60287" s="10"/>
      <c r="BU60287" s="10"/>
    </row>
    <row r="60288" spans="68:73">
      <c r="BP60288" s="8"/>
      <c r="BQ60288" s="8"/>
      <c r="BR60288" s="8"/>
      <c r="BS60288" s="8"/>
      <c r="BT60288" s="8"/>
      <c r="BU60288" s="8"/>
    </row>
    <row r="60289" spans="68:73">
      <c r="BP60289" s="10"/>
      <c r="BQ60289" s="10"/>
      <c r="BR60289" s="10"/>
      <c r="BS60289" s="10"/>
      <c r="BT60289" s="10"/>
      <c r="BU60289" s="10"/>
    </row>
    <row r="60290" spans="68:73">
      <c r="BP60290" s="8"/>
      <c r="BQ60290" s="8"/>
      <c r="BR60290" s="8"/>
      <c r="BS60290" s="8"/>
      <c r="BT60290" s="8"/>
      <c r="BU60290" s="8"/>
    </row>
    <row r="60291" spans="68:73">
      <c r="BP60291" s="10"/>
      <c r="BQ60291" s="10"/>
      <c r="BR60291" s="10"/>
      <c r="BS60291" s="10"/>
      <c r="BT60291" s="10"/>
      <c r="BU60291" s="10"/>
    </row>
    <row r="60292" spans="68:73">
      <c r="BP60292" s="8"/>
      <c r="BQ60292" s="8"/>
      <c r="BR60292" s="8"/>
      <c r="BS60292" s="8"/>
      <c r="BT60292" s="8"/>
      <c r="BU60292" s="8"/>
    </row>
    <row r="60293" spans="68:73">
      <c r="BP60293" s="10"/>
      <c r="BQ60293" s="10"/>
      <c r="BR60293" s="10"/>
      <c r="BS60293" s="10"/>
      <c r="BT60293" s="10"/>
      <c r="BU60293" s="10"/>
    </row>
    <row r="60294" spans="68:73">
      <c r="BP60294" s="8"/>
      <c r="BQ60294" s="8"/>
      <c r="BR60294" s="8"/>
      <c r="BS60294" s="8"/>
      <c r="BT60294" s="8"/>
      <c r="BU60294" s="8"/>
    </row>
    <row r="60295" spans="68:73">
      <c r="BP60295" s="10"/>
      <c r="BQ60295" s="10"/>
      <c r="BR60295" s="10"/>
      <c r="BS60295" s="10"/>
      <c r="BT60295" s="10"/>
      <c r="BU60295" s="10"/>
    </row>
    <row r="60296" spans="68:73">
      <c r="BP60296" s="8"/>
      <c r="BQ60296" s="8"/>
      <c r="BR60296" s="8"/>
      <c r="BS60296" s="8"/>
      <c r="BT60296" s="8"/>
      <c r="BU60296" s="8"/>
    </row>
    <row r="60297" spans="68:73">
      <c r="BP60297" s="10"/>
      <c r="BQ60297" s="10"/>
      <c r="BR60297" s="10"/>
      <c r="BS60297" s="10"/>
      <c r="BT60297" s="10"/>
      <c r="BU60297" s="10"/>
    </row>
    <row r="60298" spans="68:73">
      <c r="BP60298" s="8"/>
      <c r="BQ60298" s="8"/>
      <c r="BR60298" s="8"/>
      <c r="BS60298" s="8"/>
      <c r="BT60298" s="8"/>
      <c r="BU60298" s="8"/>
    </row>
    <row r="60299" spans="68:73">
      <c r="BP60299" s="10"/>
      <c r="BQ60299" s="10"/>
      <c r="BR60299" s="10"/>
      <c r="BS60299" s="10"/>
      <c r="BT60299" s="10"/>
      <c r="BU60299" s="10"/>
    </row>
    <row r="60300" spans="68:73">
      <c r="BP60300" s="8"/>
      <c r="BQ60300" s="8"/>
      <c r="BR60300" s="8"/>
      <c r="BS60300" s="8"/>
      <c r="BT60300" s="8"/>
      <c r="BU60300" s="8"/>
    </row>
    <row r="60301" spans="68:73">
      <c r="BP60301" s="10"/>
      <c r="BQ60301" s="10"/>
      <c r="BR60301" s="10"/>
      <c r="BS60301" s="10"/>
      <c r="BT60301" s="10"/>
      <c r="BU60301" s="10"/>
    </row>
    <row r="60302" spans="68:73">
      <c r="BP60302" s="8"/>
      <c r="BQ60302" s="8"/>
      <c r="BR60302" s="8"/>
      <c r="BS60302" s="8"/>
      <c r="BT60302" s="8"/>
      <c r="BU60302" s="8"/>
    </row>
    <row r="60303" spans="68:73">
      <c r="BP60303" s="10"/>
      <c r="BQ60303" s="10"/>
      <c r="BR60303" s="10"/>
      <c r="BS60303" s="10"/>
      <c r="BT60303" s="10"/>
      <c r="BU60303" s="10"/>
    </row>
    <row r="60304" spans="68:73">
      <c r="BP60304" s="8"/>
      <c r="BQ60304" s="8"/>
      <c r="BR60304" s="8"/>
      <c r="BS60304" s="8"/>
      <c r="BT60304" s="8"/>
      <c r="BU60304" s="8"/>
    </row>
    <row r="60305" spans="68:73">
      <c r="BP60305" s="10"/>
      <c r="BQ60305" s="10"/>
      <c r="BR60305" s="10"/>
      <c r="BS60305" s="10"/>
      <c r="BT60305" s="10"/>
      <c r="BU60305" s="10"/>
    </row>
    <row r="60306" spans="68:73">
      <c r="BP60306" s="8"/>
      <c r="BQ60306" s="8"/>
      <c r="BR60306" s="8"/>
      <c r="BS60306" s="8"/>
      <c r="BT60306" s="8"/>
      <c r="BU60306" s="8"/>
    </row>
    <row r="60307" spans="68:73">
      <c r="BP60307" s="10"/>
      <c r="BQ60307" s="10"/>
      <c r="BR60307" s="10"/>
      <c r="BS60307" s="10"/>
      <c r="BT60307" s="10"/>
      <c r="BU60307" s="10"/>
    </row>
    <row r="60308" spans="68:73">
      <c r="BP60308" s="8"/>
      <c r="BQ60308" s="8"/>
      <c r="BR60308" s="8"/>
      <c r="BS60308" s="8"/>
      <c r="BT60308" s="8"/>
      <c r="BU60308" s="8"/>
    </row>
    <row r="60309" spans="68:73">
      <c r="BP60309" s="10"/>
      <c r="BQ60309" s="10"/>
      <c r="BR60309" s="10"/>
      <c r="BS60309" s="10"/>
      <c r="BT60309" s="10"/>
      <c r="BU60309" s="10"/>
    </row>
    <row r="60310" spans="68:73">
      <c r="BP60310" s="8"/>
      <c r="BQ60310" s="8"/>
      <c r="BR60310" s="8"/>
      <c r="BS60310" s="8"/>
      <c r="BT60310" s="8"/>
      <c r="BU60310" s="8"/>
    </row>
    <row r="60311" spans="68:73">
      <c r="BP60311" s="10"/>
      <c r="BQ60311" s="10"/>
      <c r="BR60311" s="10"/>
      <c r="BS60311" s="10"/>
      <c r="BT60311" s="10"/>
      <c r="BU60311" s="10"/>
    </row>
    <row r="60312" spans="68:73">
      <c r="BP60312" s="8"/>
      <c r="BQ60312" s="8"/>
      <c r="BR60312" s="8"/>
      <c r="BS60312" s="8"/>
      <c r="BT60312" s="8"/>
      <c r="BU60312" s="8"/>
    </row>
    <row r="60313" spans="68:73">
      <c r="BP60313" s="10"/>
      <c r="BQ60313" s="10"/>
      <c r="BR60313" s="10"/>
      <c r="BS60313" s="10"/>
      <c r="BT60313" s="10"/>
      <c r="BU60313" s="10"/>
    </row>
    <row r="60314" spans="68:73">
      <c r="BP60314" s="8"/>
      <c r="BQ60314" s="8"/>
      <c r="BR60314" s="8"/>
      <c r="BS60314" s="8"/>
      <c r="BT60314" s="8"/>
      <c r="BU60314" s="8"/>
    </row>
    <row r="60315" spans="68:73">
      <c r="BP60315" s="10"/>
      <c r="BQ60315" s="10"/>
      <c r="BR60315" s="10"/>
      <c r="BS60315" s="10"/>
      <c r="BT60315" s="10"/>
      <c r="BU60315" s="10"/>
    </row>
    <row r="60316" spans="68:73">
      <c r="BP60316" s="8"/>
      <c r="BQ60316" s="8"/>
      <c r="BR60316" s="8"/>
      <c r="BS60316" s="8"/>
      <c r="BT60316" s="8"/>
      <c r="BU60316" s="8"/>
    </row>
    <row r="60317" spans="68:73">
      <c r="BP60317" s="10"/>
      <c r="BQ60317" s="10"/>
      <c r="BR60317" s="10"/>
      <c r="BS60317" s="10"/>
      <c r="BT60317" s="10"/>
      <c r="BU60317" s="10"/>
    </row>
    <row r="60318" spans="68:73">
      <c r="BP60318" s="8"/>
      <c r="BQ60318" s="8"/>
      <c r="BR60318" s="8"/>
      <c r="BS60318" s="8"/>
      <c r="BT60318" s="8"/>
      <c r="BU60318" s="8"/>
    </row>
    <row r="60319" spans="68:73">
      <c r="BP60319" s="10"/>
      <c r="BQ60319" s="10"/>
      <c r="BR60319" s="10"/>
      <c r="BS60319" s="10"/>
      <c r="BT60319" s="10"/>
      <c r="BU60319" s="10"/>
    </row>
    <row r="60320" spans="68:73">
      <c r="BP60320" s="8"/>
      <c r="BQ60320" s="8"/>
      <c r="BR60320" s="8"/>
      <c r="BS60320" s="8"/>
      <c r="BT60320" s="8"/>
      <c r="BU60320" s="8"/>
    </row>
    <row r="60321" spans="68:73">
      <c r="BP60321" s="10"/>
      <c r="BQ60321" s="10"/>
      <c r="BR60321" s="10"/>
      <c r="BS60321" s="10"/>
      <c r="BT60321" s="10"/>
      <c r="BU60321" s="10"/>
    </row>
    <row r="60322" spans="68:73">
      <c r="BP60322" s="8"/>
      <c r="BQ60322" s="8"/>
      <c r="BR60322" s="8"/>
      <c r="BS60322" s="8"/>
      <c r="BT60322" s="8"/>
      <c r="BU60322" s="8"/>
    </row>
    <row r="60323" spans="68:73">
      <c r="BP60323" s="10"/>
      <c r="BQ60323" s="10"/>
      <c r="BR60323" s="10"/>
      <c r="BS60323" s="10"/>
      <c r="BT60323" s="10"/>
      <c r="BU60323" s="10"/>
    </row>
    <row r="60324" spans="68:73">
      <c r="BP60324" s="8"/>
      <c r="BQ60324" s="8"/>
      <c r="BR60324" s="8"/>
      <c r="BS60324" s="8"/>
      <c r="BT60324" s="8"/>
      <c r="BU60324" s="8"/>
    </row>
    <row r="60325" spans="68:73">
      <c r="BP60325" s="10"/>
      <c r="BQ60325" s="10"/>
      <c r="BR60325" s="10"/>
      <c r="BS60325" s="10"/>
      <c r="BT60325" s="10"/>
      <c r="BU60325" s="10"/>
    </row>
    <row r="60326" spans="68:73">
      <c r="BP60326" s="8"/>
      <c r="BQ60326" s="8"/>
      <c r="BR60326" s="8"/>
      <c r="BS60326" s="8"/>
      <c r="BT60326" s="8"/>
      <c r="BU60326" s="8"/>
    </row>
    <row r="60327" spans="68:73">
      <c r="BP60327" s="10"/>
      <c r="BQ60327" s="10"/>
      <c r="BR60327" s="10"/>
      <c r="BS60327" s="10"/>
      <c r="BT60327" s="10"/>
      <c r="BU60327" s="10"/>
    </row>
    <row r="60328" spans="68:73">
      <c r="BP60328" s="8"/>
      <c r="BQ60328" s="8"/>
      <c r="BR60328" s="8"/>
      <c r="BS60328" s="8"/>
      <c r="BT60328" s="8"/>
      <c r="BU60328" s="8"/>
    </row>
    <row r="60329" spans="68:73">
      <c r="BP60329" s="10"/>
      <c r="BQ60329" s="10"/>
      <c r="BR60329" s="10"/>
      <c r="BS60329" s="10"/>
      <c r="BT60329" s="10"/>
      <c r="BU60329" s="10"/>
    </row>
    <row r="60330" spans="68:73">
      <c r="BP60330" s="8"/>
      <c r="BQ60330" s="8"/>
      <c r="BR60330" s="8"/>
      <c r="BS60330" s="8"/>
      <c r="BT60330" s="8"/>
      <c r="BU60330" s="8"/>
    </row>
    <row r="60331" spans="68:73">
      <c r="BP60331" s="10"/>
      <c r="BQ60331" s="10"/>
      <c r="BR60331" s="10"/>
      <c r="BS60331" s="10"/>
      <c r="BT60331" s="10"/>
      <c r="BU60331" s="10"/>
    </row>
    <row r="60332" spans="68:73">
      <c r="BP60332" s="8"/>
      <c r="BQ60332" s="8"/>
      <c r="BR60332" s="8"/>
      <c r="BS60332" s="8"/>
      <c r="BT60332" s="8"/>
      <c r="BU60332" s="8"/>
    </row>
    <row r="60333" spans="68:73">
      <c r="BP60333" s="10"/>
      <c r="BQ60333" s="10"/>
      <c r="BR60333" s="10"/>
      <c r="BS60333" s="10"/>
      <c r="BT60333" s="10"/>
      <c r="BU60333" s="10"/>
    </row>
    <row r="60334" spans="68:73">
      <c r="BP60334" s="8"/>
      <c r="BQ60334" s="8"/>
      <c r="BR60334" s="8"/>
      <c r="BS60334" s="8"/>
      <c r="BT60334" s="8"/>
      <c r="BU60334" s="8"/>
    </row>
    <row r="60335" spans="68:73">
      <c r="BP60335" s="10"/>
      <c r="BQ60335" s="10"/>
      <c r="BR60335" s="10"/>
      <c r="BS60335" s="10"/>
      <c r="BT60335" s="10"/>
      <c r="BU60335" s="10"/>
    </row>
    <row r="60336" spans="68:73">
      <c r="BP60336" s="8"/>
      <c r="BQ60336" s="8"/>
      <c r="BR60336" s="8"/>
      <c r="BS60336" s="8"/>
      <c r="BT60336" s="8"/>
      <c r="BU60336" s="8"/>
    </row>
    <row r="60337" spans="68:73">
      <c r="BP60337" s="10"/>
      <c r="BQ60337" s="10"/>
      <c r="BR60337" s="10"/>
      <c r="BS60337" s="10"/>
      <c r="BT60337" s="10"/>
      <c r="BU60337" s="10"/>
    </row>
    <row r="60338" spans="68:73">
      <c r="BP60338" s="8"/>
      <c r="BQ60338" s="8"/>
      <c r="BR60338" s="8"/>
      <c r="BS60338" s="8"/>
      <c r="BT60338" s="8"/>
      <c r="BU60338" s="8"/>
    </row>
    <row r="60339" spans="68:73">
      <c r="BP60339" s="10"/>
      <c r="BQ60339" s="10"/>
      <c r="BR60339" s="10"/>
      <c r="BS60339" s="10"/>
      <c r="BT60339" s="10"/>
      <c r="BU60339" s="10"/>
    </row>
    <row r="60340" spans="68:73">
      <c r="BP60340" s="8"/>
      <c r="BQ60340" s="8"/>
      <c r="BR60340" s="8"/>
      <c r="BS60340" s="8"/>
      <c r="BT60340" s="8"/>
      <c r="BU60340" s="8"/>
    </row>
    <row r="60341" spans="68:73">
      <c r="BP60341" s="10"/>
      <c r="BQ60341" s="10"/>
      <c r="BR60341" s="10"/>
      <c r="BS60341" s="10"/>
      <c r="BT60341" s="10"/>
      <c r="BU60341" s="10"/>
    </row>
    <row r="60342" spans="68:73">
      <c r="BP60342" s="8"/>
      <c r="BQ60342" s="8"/>
      <c r="BR60342" s="8"/>
      <c r="BS60342" s="8"/>
      <c r="BT60342" s="8"/>
      <c r="BU60342" s="8"/>
    </row>
    <row r="60343" spans="68:73">
      <c r="BP60343" s="10"/>
      <c r="BQ60343" s="10"/>
      <c r="BR60343" s="10"/>
      <c r="BS60343" s="10"/>
      <c r="BT60343" s="10"/>
      <c r="BU60343" s="10"/>
    </row>
    <row r="60344" spans="68:73">
      <c r="BP60344" s="8"/>
      <c r="BQ60344" s="8"/>
      <c r="BR60344" s="8"/>
      <c r="BS60344" s="8"/>
      <c r="BT60344" s="8"/>
      <c r="BU60344" s="8"/>
    </row>
    <row r="60345" spans="68:73">
      <c r="BP60345" s="10"/>
      <c r="BQ60345" s="10"/>
      <c r="BR60345" s="10"/>
      <c r="BS60345" s="10"/>
      <c r="BT60345" s="10"/>
      <c r="BU60345" s="10"/>
    </row>
    <row r="60346" spans="68:73">
      <c r="BP60346" s="8"/>
      <c r="BQ60346" s="8"/>
      <c r="BR60346" s="8"/>
      <c r="BS60346" s="8"/>
      <c r="BT60346" s="8"/>
      <c r="BU60346" s="8"/>
    </row>
    <row r="60347" spans="68:73">
      <c r="BP60347" s="10"/>
      <c r="BQ60347" s="10"/>
      <c r="BR60347" s="10"/>
      <c r="BS60347" s="10"/>
      <c r="BT60347" s="10"/>
      <c r="BU60347" s="10"/>
    </row>
    <row r="60348" spans="68:73">
      <c r="BP60348" s="8"/>
      <c r="BQ60348" s="8"/>
      <c r="BR60348" s="8"/>
      <c r="BS60348" s="8"/>
      <c r="BT60348" s="8"/>
      <c r="BU60348" s="8"/>
    </row>
    <row r="60349" spans="68:73">
      <c r="BP60349" s="10"/>
      <c r="BQ60349" s="10"/>
      <c r="BR60349" s="10"/>
      <c r="BS60349" s="10"/>
      <c r="BT60349" s="10"/>
      <c r="BU60349" s="10"/>
    </row>
    <row r="60350" spans="68:73">
      <c r="BP60350" s="8"/>
      <c r="BQ60350" s="8"/>
      <c r="BR60350" s="8"/>
      <c r="BS60350" s="8"/>
      <c r="BT60350" s="8"/>
      <c r="BU60350" s="8"/>
    </row>
    <row r="60351" spans="68:73">
      <c r="BP60351" s="10"/>
      <c r="BQ60351" s="10"/>
      <c r="BR60351" s="10"/>
      <c r="BS60351" s="10"/>
      <c r="BT60351" s="10"/>
      <c r="BU60351" s="10"/>
    </row>
    <row r="60352" spans="68:73">
      <c r="BP60352" s="8"/>
      <c r="BQ60352" s="8"/>
      <c r="BR60352" s="8"/>
      <c r="BS60352" s="8"/>
      <c r="BT60352" s="8"/>
      <c r="BU60352" s="8"/>
    </row>
    <row r="60353" spans="68:73">
      <c r="BP60353" s="10"/>
      <c r="BQ60353" s="10"/>
      <c r="BR60353" s="10"/>
      <c r="BS60353" s="10"/>
      <c r="BT60353" s="10"/>
      <c r="BU60353" s="10"/>
    </row>
    <row r="60354" spans="68:73">
      <c r="BP60354" s="8"/>
      <c r="BQ60354" s="8"/>
      <c r="BR60354" s="8"/>
      <c r="BS60354" s="8"/>
      <c r="BT60354" s="8"/>
      <c r="BU60354" s="8"/>
    </row>
    <row r="60355" spans="68:73">
      <c r="BP60355" s="10"/>
      <c r="BQ60355" s="10"/>
      <c r="BR60355" s="10"/>
      <c r="BS60355" s="10"/>
      <c r="BT60355" s="10"/>
      <c r="BU60355" s="10"/>
    </row>
    <row r="60356" spans="68:73">
      <c r="BP60356" s="8"/>
      <c r="BQ60356" s="8"/>
      <c r="BR60356" s="8"/>
      <c r="BS60356" s="8"/>
      <c r="BT60356" s="8"/>
      <c r="BU60356" s="8"/>
    </row>
    <row r="60357" spans="68:73">
      <c r="BP60357" s="10"/>
      <c r="BQ60357" s="10"/>
      <c r="BR60357" s="10"/>
      <c r="BS60357" s="10"/>
      <c r="BT60357" s="10"/>
      <c r="BU60357" s="10"/>
    </row>
    <row r="60358" spans="68:73">
      <c r="BP60358" s="8"/>
      <c r="BQ60358" s="8"/>
      <c r="BR60358" s="8"/>
      <c r="BS60358" s="8"/>
      <c r="BT60358" s="8"/>
      <c r="BU60358" s="8"/>
    </row>
    <row r="60359" spans="68:73">
      <c r="BP60359" s="10"/>
      <c r="BQ60359" s="10"/>
      <c r="BR60359" s="10"/>
      <c r="BS60359" s="10"/>
      <c r="BT60359" s="10"/>
      <c r="BU60359" s="10"/>
    </row>
    <row r="60360" spans="68:73">
      <c r="BP60360" s="8"/>
      <c r="BQ60360" s="8"/>
      <c r="BR60360" s="8"/>
      <c r="BS60360" s="8"/>
      <c r="BT60360" s="8"/>
      <c r="BU60360" s="8"/>
    </row>
    <row r="60361" spans="68:73">
      <c r="BP60361" s="10"/>
      <c r="BQ60361" s="10"/>
      <c r="BR60361" s="10"/>
      <c r="BS60361" s="10"/>
      <c r="BT60361" s="10"/>
      <c r="BU60361" s="10"/>
    </row>
    <row r="60362" spans="68:73">
      <c r="BP60362" s="8"/>
      <c r="BQ60362" s="8"/>
      <c r="BR60362" s="8"/>
      <c r="BS60362" s="8"/>
      <c r="BT60362" s="8"/>
      <c r="BU60362" s="8"/>
    </row>
    <row r="60363" spans="68:73">
      <c r="BP60363" s="10"/>
      <c r="BQ60363" s="10"/>
      <c r="BR60363" s="10"/>
      <c r="BS60363" s="10"/>
      <c r="BT60363" s="10"/>
      <c r="BU60363" s="10"/>
    </row>
    <row r="60364" spans="68:73">
      <c r="BP60364" s="8"/>
      <c r="BQ60364" s="8"/>
      <c r="BR60364" s="8"/>
      <c r="BS60364" s="8"/>
      <c r="BT60364" s="8"/>
      <c r="BU60364" s="8"/>
    </row>
    <row r="60365" spans="68:73">
      <c r="BP60365" s="10"/>
      <c r="BQ60365" s="10"/>
      <c r="BR60365" s="10"/>
      <c r="BS60365" s="10"/>
      <c r="BT60365" s="10"/>
      <c r="BU60365" s="10"/>
    </row>
    <row r="60366" spans="68:73">
      <c r="BP60366" s="8"/>
      <c r="BQ60366" s="8"/>
      <c r="BR60366" s="8"/>
      <c r="BS60366" s="8"/>
      <c r="BT60366" s="8"/>
      <c r="BU60366" s="8"/>
    </row>
    <row r="60367" spans="68:73">
      <c r="BP60367" s="10"/>
      <c r="BQ60367" s="10"/>
      <c r="BR60367" s="10"/>
      <c r="BS60367" s="10"/>
      <c r="BT60367" s="10"/>
      <c r="BU60367" s="10"/>
    </row>
    <row r="60368" spans="68:73">
      <c r="BP60368" s="8"/>
      <c r="BQ60368" s="8"/>
      <c r="BR60368" s="8"/>
      <c r="BS60368" s="8"/>
      <c r="BT60368" s="8"/>
      <c r="BU60368" s="8"/>
    </row>
    <row r="60369" spans="68:73">
      <c r="BP60369" s="10"/>
      <c r="BQ60369" s="10"/>
      <c r="BR60369" s="10"/>
      <c r="BS60369" s="10"/>
      <c r="BT60369" s="10"/>
      <c r="BU60369" s="10"/>
    </row>
    <row r="60370" spans="68:73">
      <c r="BP60370" s="8"/>
      <c r="BQ60370" s="8"/>
      <c r="BR60370" s="8"/>
      <c r="BS60370" s="8"/>
      <c r="BT60370" s="8"/>
      <c r="BU60370" s="8"/>
    </row>
    <row r="60371" spans="68:73">
      <c r="BP60371" s="10"/>
      <c r="BQ60371" s="10"/>
      <c r="BR60371" s="10"/>
      <c r="BS60371" s="10"/>
      <c r="BT60371" s="10"/>
      <c r="BU60371" s="10"/>
    </row>
    <row r="60372" spans="68:73">
      <c r="BP60372" s="8"/>
      <c r="BQ60372" s="8"/>
      <c r="BR60372" s="8"/>
      <c r="BS60372" s="8"/>
      <c r="BT60372" s="8"/>
      <c r="BU60372" s="8"/>
    </row>
    <row r="60373" spans="68:73">
      <c r="BP60373" s="10"/>
      <c r="BQ60373" s="10"/>
      <c r="BR60373" s="10"/>
      <c r="BS60373" s="10"/>
      <c r="BT60373" s="10"/>
      <c r="BU60373" s="10"/>
    </row>
    <row r="60374" spans="68:73">
      <c r="BP60374" s="8"/>
      <c r="BQ60374" s="8"/>
      <c r="BR60374" s="8"/>
      <c r="BS60374" s="8"/>
      <c r="BT60374" s="8"/>
      <c r="BU60374" s="8"/>
    </row>
    <row r="60375" spans="68:73">
      <c r="BP60375" s="10"/>
      <c r="BQ60375" s="10"/>
      <c r="BR60375" s="10"/>
      <c r="BS60375" s="10"/>
      <c r="BT60375" s="10"/>
      <c r="BU60375" s="10"/>
    </row>
    <row r="60376" spans="68:73">
      <c r="BP60376" s="8"/>
      <c r="BQ60376" s="8"/>
      <c r="BR60376" s="8"/>
      <c r="BS60376" s="8"/>
      <c r="BT60376" s="8"/>
      <c r="BU60376" s="8"/>
    </row>
    <row r="60377" spans="68:73">
      <c r="BP60377" s="10"/>
      <c r="BQ60377" s="10"/>
      <c r="BR60377" s="10"/>
      <c r="BS60377" s="10"/>
      <c r="BT60377" s="10"/>
      <c r="BU60377" s="10"/>
    </row>
    <row r="60378" spans="68:73">
      <c r="BP60378" s="8"/>
      <c r="BQ60378" s="8"/>
      <c r="BR60378" s="8"/>
      <c r="BS60378" s="8"/>
      <c r="BT60378" s="8"/>
      <c r="BU60378" s="8"/>
    </row>
    <row r="60379" spans="68:73">
      <c r="BP60379" s="10"/>
      <c r="BQ60379" s="10"/>
      <c r="BR60379" s="10"/>
      <c r="BS60379" s="10"/>
      <c r="BT60379" s="10"/>
      <c r="BU60379" s="10"/>
    </row>
    <row r="60380" spans="68:73">
      <c r="BP60380" s="8"/>
      <c r="BQ60380" s="8"/>
      <c r="BR60380" s="8"/>
      <c r="BS60380" s="8"/>
      <c r="BT60380" s="8"/>
      <c r="BU60380" s="8"/>
    </row>
    <row r="60381" spans="68:73">
      <c r="BP60381" s="10"/>
      <c r="BQ60381" s="10"/>
      <c r="BR60381" s="10"/>
      <c r="BS60381" s="10"/>
      <c r="BT60381" s="10"/>
      <c r="BU60381" s="10"/>
    </row>
    <row r="60382" spans="68:73">
      <c r="BP60382" s="8"/>
      <c r="BQ60382" s="8"/>
      <c r="BR60382" s="8"/>
      <c r="BS60382" s="8"/>
      <c r="BT60382" s="8"/>
      <c r="BU60382" s="8"/>
    </row>
    <row r="60383" spans="68:73">
      <c r="BP60383" s="10"/>
      <c r="BQ60383" s="10"/>
      <c r="BR60383" s="10"/>
      <c r="BS60383" s="10"/>
      <c r="BT60383" s="10"/>
      <c r="BU60383" s="10"/>
    </row>
    <row r="60384" spans="68:73">
      <c r="BP60384" s="8"/>
      <c r="BQ60384" s="8"/>
      <c r="BR60384" s="8"/>
      <c r="BS60384" s="8"/>
      <c r="BT60384" s="8"/>
      <c r="BU60384" s="8"/>
    </row>
    <row r="60385" spans="68:73">
      <c r="BP60385" s="10"/>
      <c r="BQ60385" s="10"/>
      <c r="BR60385" s="10"/>
      <c r="BS60385" s="10"/>
      <c r="BT60385" s="10"/>
      <c r="BU60385" s="10"/>
    </row>
    <row r="60386" spans="68:73">
      <c r="BP60386" s="8"/>
      <c r="BQ60386" s="8"/>
      <c r="BR60386" s="8"/>
      <c r="BS60386" s="8"/>
      <c r="BT60386" s="8"/>
      <c r="BU60386" s="8"/>
    </row>
    <row r="60387" spans="68:73">
      <c r="BP60387" s="10"/>
      <c r="BQ60387" s="10"/>
      <c r="BR60387" s="10"/>
      <c r="BS60387" s="10"/>
      <c r="BT60387" s="10"/>
      <c r="BU60387" s="10"/>
    </row>
    <row r="60388" spans="68:73">
      <c r="BP60388" s="8"/>
      <c r="BQ60388" s="8"/>
      <c r="BR60388" s="8"/>
      <c r="BS60388" s="8"/>
      <c r="BT60388" s="8"/>
      <c r="BU60388" s="8"/>
    </row>
    <row r="60389" spans="68:73">
      <c r="BP60389" s="10"/>
      <c r="BQ60389" s="10"/>
      <c r="BR60389" s="10"/>
      <c r="BS60389" s="10"/>
      <c r="BT60389" s="10"/>
      <c r="BU60389" s="10"/>
    </row>
    <row r="60390" spans="68:73">
      <c r="BP60390" s="8"/>
      <c r="BQ60390" s="8"/>
      <c r="BR60390" s="8"/>
      <c r="BS60390" s="8"/>
      <c r="BT60390" s="8"/>
      <c r="BU60390" s="8"/>
    </row>
    <row r="60391" spans="68:73">
      <c r="BP60391" s="10"/>
      <c r="BQ60391" s="10"/>
      <c r="BR60391" s="10"/>
      <c r="BS60391" s="10"/>
      <c r="BT60391" s="10"/>
      <c r="BU60391" s="10"/>
    </row>
    <row r="60392" spans="68:73">
      <c r="BP60392" s="8"/>
      <c r="BQ60392" s="8"/>
      <c r="BR60392" s="8"/>
      <c r="BS60392" s="8"/>
      <c r="BT60392" s="8"/>
      <c r="BU60392" s="8"/>
    </row>
    <row r="60393" spans="68:73">
      <c r="BP60393" s="10"/>
      <c r="BQ60393" s="10"/>
      <c r="BR60393" s="10"/>
      <c r="BS60393" s="10"/>
      <c r="BT60393" s="10"/>
      <c r="BU60393" s="10"/>
    </row>
    <row r="60394" spans="68:73">
      <c r="BP60394" s="8"/>
      <c r="BQ60394" s="8"/>
      <c r="BR60394" s="8"/>
      <c r="BS60394" s="8"/>
      <c r="BT60394" s="8"/>
      <c r="BU60394" s="8"/>
    </row>
    <row r="60395" spans="68:73">
      <c r="BP60395" s="10"/>
      <c r="BQ60395" s="10"/>
      <c r="BR60395" s="10"/>
      <c r="BS60395" s="10"/>
      <c r="BT60395" s="10"/>
      <c r="BU60395" s="10"/>
    </row>
    <row r="60396" spans="68:73">
      <c r="BP60396" s="8"/>
      <c r="BQ60396" s="8"/>
      <c r="BR60396" s="8"/>
      <c r="BS60396" s="8"/>
      <c r="BT60396" s="8"/>
      <c r="BU60396" s="8"/>
    </row>
    <row r="60397" spans="68:73">
      <c r="BP60397" s="10"/>
      <c r="BQ60397" s="10"/>
      <c r="BR60397" s="10"/>
      <c r="BS60397" s="10"/>
      <c r="BT60397" s="10"/>
      <c r="BU60397" s="10"/>
    </row>
    <row r="60398" spans="68:73">
      <c r="BP60398" s="8"/>
      <c r="BQ60398" s="8"/>
      <c r="BR60398" s="8"/>
      <c r="BS60398" s="8"/>
      <c r="BT60398" s="8"/>
      <c r="BU60398" s="8"/>
    </row>
    <row r="60399" spans="68:73">
      <c r="BP60399" s="10"/>
      <c r="BQ60399" s="10"/>
      <c r="BR60399" s="10"/>
      <c r="BS60399" s="10"/>
      <c r="BT60399" s="10"/>
      <c r="BU60399" s="10"/>
    </row>
    <row r="60400" spans="68:73">
      <c r="BP60400" s="8"/>
      <c r="BQ60400" s="8"/>
      <c r="BR60400" s="8"/>
      <c r="BS60400" s="8"/>
      <c r="BT60400" s="8"/>
      <c r="BU60400" s="8"/>
    </row>
    <row r="60401" spans="68:73">
      <c r="BP60401" s="10"/>
      <c r="BQ60401" s="10"/>
      <c r="BR60401" s="10"/>
      <c r="BS60401" s="10"/>
      <c r="BT60401" s="10"/>
      <c r="BU60401" s="10"/>
    </row>
    <row r="60402" spans="68:73">
      <c r="BP60402" s="8"/>
      <c r="BQ60402" s="8"/>
      <c r="BR60402" s="8"/>
      <c r="BS60402" s="8"/>
      <c r="BT60402" s="8"/>
      <c r="BU60402" s="8"/>
    </row>
    <row r="60403" spans="68:73">
      <c r="BP60403" s="10"/>
      <c r="BQ60403" s="10"/>
      <c r="BR60403" s="10"/>
      <c r="BS60403" s="10"/>
      <c r="BT60403" s="10"/>
      <c r="BU60403" s="10"/>
    </row>
    <row r="60404" spans="68:73">
      <c r="BP60404" s="8"/>
      <c r="BQ60404" s="8"/>
      <c r="BR60404" s="8"/>
      <c r="BS60404" s="8"/>
      <c r="BT60404" s="8"/>
      <c r="BU60404" s="8"/>
    </row>
    <row r="60405" spans="68:73">
      <c r="BP60405" s="10"/>
      <c r="BQ60405" s="10"/>
      <c r="BR60405" s="10"/>
      <c r="BS60405" s="10"/>
      <c r="BT60405" s="10"/>
      <c r="BU60405" s="10"/>
    </row>
    <row r="60406" spans="68:73">
      <c r="BP60406" s="8"/>
      <c r="BQ60406" s="8"/>
      <c r="BR60406" s="8"/>
      <c r="BS60406" s="8"/>
      <c r="BT60406" s="8"/>
      <c r="BU60406" s="8"/>
    </row>
    <row r="60407" spans="68:73">
      <c r="BP60407" s="10"/>
      <c r="BQ60407" s="10"/>
      <c r="BR60407" s="10"/>
      <c r="BS60407" s="10"/>
      <c r="BT60407" s="10"/>
      <c r="BU60407" s="10"/>
    </row>
    <row r="60408" spans="68:73">
      <c r="BP60408" s="8"/>
      <c r="BQ60408" s="8"/>
      <c r="BR60408" s="8"/>
      <c r="BS60408" s="8"/>
      <c r="BT60408" s="8"/>
      <c r="BU60408" s="8"/>
    </row>
    <row r="60409" spans="68:73">
      <c r="BP60409" s="10"/>
      <c r="BQ60409" s="10"/>
      <c r="BR60409" s="10"/>
      <c r="BS60409" s="10"/>
      <c r="BT60409" s="10"/>
      <c r="BU60409" s="10"/>
    </row>
    <row r="60410" spans="68:73">
      <c r="BP60410" s="8"/>
      <c r="BQ60410" s="8"/>
      <c r="BR60410" s="8"/>
      <c r="BS60410" s="8"/>
      <c r="BT60410" s="8"/>
      <c r="BU60410" s="8"/>
    </row>
    <row r="60411" spans="68:73">
      <c r="BP60411" s="10"/>
      <c r="BQ60411" s="10"/>
      <c r="BR60411" s="10"/>
      <c r="BS60411" s="10"/>
      <c r="BT60411" s="10"/>
      <c r="BU60411" s="10"/>
    </row>
    <row r="60412" spans="68:73">
      <c r="BP60412" s="8"/>
      <c r="BQ60412" s="8"/>
      <c r="BR60412" s="8"/>
      <c r="BS60412" s="8"/>
      <c r="BT60412" s="8"/>
      <c r="BU60412" s="8"/>
    </row>
    <row r="60413" spans="68:73">
      <c r="BP60413" s="10"/>
      <c r="BQ60413" s="10"/>
      <c r="BR60413" s="10"/>
      <c r="BS60413" s="10"/>
      <c r="BT60413" s="10"/>
      <c r="BU60413" s="10"/>
    </row>
    <row r="60414" spans="68:73">
      <c r="BP60414" s="8"/>
      <c r="BQ60414" s="8"/>
      <c r="BR60414" s="8"/>
      <c r="BS60414" s="8"/>
      <c r="BT60414" s="8"/>
      <c r="BU60414" s="8"/>
    </row>
    <row r="60415" spans="68:73">
      <c r="BP60415" s="10"/>
      <c r="BQ60415" s="10"/>
      <c r="BR60415" s="10"/>
      <c r="BS60415" s="10"/>
      <c r="BT60415" s="10"/>
      <c r="BU60415" s="10"/>
    </row>
    <row r="60416" spans="68:73">
      <c r="BP60416" s="8"/>
      <c r="BQ60416" s="8"/>
      <c r="BR60416" s="8"/>
      <c r="BS60416" s="8"/>
      <c r="BT60416" s="8"/>
      <c r="BU60416" s="8"/>
    </row>
    <row r="60417" spans="68:73">
      <c r="BP60417" s="10"/>
      <c r="BQ60417" s="10"/>
      <c r="BR60417" s="10"/>
      <c r="BS60417" s="10"/>
      <c r="BT60417" s="10"/>
      <c r="BU60417" s="10"/>
    </row>
    <row r="60418" spans="68:73">
      <c r="BP60418" s="8"/>
      <c r="BQ60418" s="8"/>
      <c r="BR60418" s="8"/>
      <c r="BS60418" s="8"/>
      <c r="BT60418" s="8"/>
      <c r="BU60418" s="8"/>
    </row>
    <row r="60419" spans="68:73">
      <c r="BP60419" s="10"/>
      <c r="BQ60419" s="10"/>
      <c r="BR60419" s="10"/>
      <c r="BS60419" s="10"/>
      <c r="BT60419" s="10"/>
      <c r="BU60419" s="10"/>
    </row>
    <row r="60420" spans="68:73">
      <c r="BP60420" s="8"/>
      <c r="BQ60420" s="8"/>
      <c r="BR60420" s="8"/>
      <c r="BS60420" s="8"/>
      <c r="BT60420" s="8"/>
      <c r="BU60420" s="8"/>
    </row>
    <row r="60421" spans="68:73">
      <c r="BP60421" s="10"/>
      <c r="BQ60421" s="10"/>
      <c r="BR60421" s="10"/>
      <c r="BS60421" s="10"/>
      <c r="BT60421" s="10"/>
      <c r="BU60421" s="10"/>
    </row>
    <row r="60422" spans="68:73">
      <c r="BP60422" s="8"/>
      <c r="BQ60422" s="8"/>
      <c r="BR60422" s="8"/>
      <c r="BS60422" s="8"/>
      <c r="BT60422" s="8"/>
      <c r="BU60422" s="8"/>
    </row>
    <row r="60423" spans="68:73">
      <c r="BP60423" s="10"/>
      <c r="BQ60423" s="10"/>
      <c r="BR60423" s="10"/>
      <c r="BS60423" s="10"/>
      <c r="BT60423" s="10"/>
      <c r="BU60423" s="10"/>
    </row>
    <row r="60424" spans="68:73">
      <c r="BP60424" s="8"/>
      <c r="BQ60424" s="8"/>
      <c r="BR60424" s="8"/>
      <c r="BS60424" s="8"/>
      <c r="BT60424" s="8"/>
      <c r="BU60424" s="8"/>
    </row>
    <row r="60425" spans="68:73">
      <c r="BP60425" s="10"/>
      <c r="BQ60425" s="10"/>
      <c r="BR60425" s="10"/>
      <c r="BS60425" s="10"/>
      <c r="BT60425" s="10"/>
      <c r="BU60425" s="10"/>
    </row>
    <row r="60426" spans="68:73">
      <c r="BP60426" s="8"/>
      <c r="BQ60426" s="8"/>
      <c r="BR60426" s="8"/>
      <c r="BS60426" s="8"/>
      <c r="BT60426" s="8"/>
      <c r="BU60426" s="8"/>
    </row>
    <row r="60427" spans="68:73">
      <c r="BP60427" s="10"/>
      <c r="BQ60427" s="10"/>
      <c r="BR60427" s="10"/>
      <c r="BS60427" s="10"/>
      <c r="BT60427" s="10"/>
      <c r="BU60427" s="10"/>
    </row>
    <row r="60428" spans="68:73">
      <c r="BP60428" s="8"/>
      <c r="BQ60428" s="8"/>
      <c r="BR60428" s="8"/>
      <c r="BS60428" s="8"/>
      <c r="BT60428" s="8"/>
      <c r="BU60428" s="8"/>
    </row>
    <row r="60429" spans="68:73">
      <c r="BP60429" s="10"/>
      <c r="BQ60429" s="10"/>
      <c r="BR60429" s="10"/>
      <c r="BS60429" s="10"/>
      <c r="BT60429" s="10"/>
      <c r="BU60429" s="10"/>
    </row>
    <row r="60430" spans="68:73">
      <c r="BP60430" s="8"/>
      <c r="BQ60430" s="8"/>
      <c r="BR60430" s="8"/>
      <c r="BS60430" s="8"/>
      <c r="BT60430" s="8"/>
      <c r="BU60430" s="8"/>
    </row>
    <row r="60431" spans="68:73">
      <c r="BP60431" s="10"/>
      <c r="BQ60431" s="10"/>
      <c r="BR60431" s="10"/>
      <c r="BS60431" s="10"/>
      <c r="BT60431" s="10"/>
      <c r="BU60431" s="10"/>
    </row>
    <row r="60432" spans="68:73">
      <c r="BP60432" s="8"/>
      <c r="BQ60432" s="8"/>
      <c r="BR60432" s="8"/>
      <c r="BS60432" s="8"/>
      <c r="BT60432" s="8"/>
      <c r="BU60432" s="8"/>
    </row>
    <row r="60433" spans="68:73">
      <c r="BP60433" s="10"/>
      <c r="BQ60433" s="10"/>
      <c r="BR60433" s="10"/>
      <c r="BS60433" s="10"/>
      <c r="BT60433" s="10"/>
      <c r="BU60433" s="10"/>
    </row>
    <row r="60434" spans="68:73">
      <c r="BP60434" s="8"/>
      <c r="BQ60434" s="8"/>
      <c r="BR60434" s="8"/>
      <c r="BS60434" s="8"/>
      <c r="BT60434" s="8"/>
      <c r="BU60434" s="8"/>
    </row>
    <row r="60435" spans="68:73">
      <c r="BP60435" s="10"/>
      <c r="BQ60435" s="10"/>
      <c r="BR60435" s="10"/>
      <c r="BS60435" s="10"/>
      <c r="BT60435" s="10"/>
      <c r="BU60435" s="10"/>
    </row>
    <row r="60436" spans="68:73">
      <c r="BP60436" s="8"/>
      <c r="BQ60436" s="8"/>
      <c r="BR60436" s="8"/>
      <c r="BS60436" s="8"/>
      <c r="BT60436" s="8"/>
      <c r="BU60436" s="8"/>
    </row>
    <row r="60437" spans="68:73">
      <c r="BP60437" s="10"/>
      <c r="BQ60437" s="10"/>
      <c r="BR60437" s="10"/>
      <c r="BS60437" s="10"/>
      <c r="BT60437" s="10"/>
      <c r="BU60437" s="10"/>
    </row>
    <row r="60438" spans="68:73">
      <c r="BP60438" s="8"/>
      <c r="BQ60438" s="8"/>
      <c r="BR60438" s="8"/>
      <c r="BS60438" s="8"/>
      <c r="BT60438" s="8"/>
      <c r="BU60438" s="8"/>
    </row>
    <row r="60439" spans="68:73">
      <c r="BP60439" s="10"/>
      <c r="BQ60439" s="10"/>
      <c r="BR60439" s="10"/>
      <c r="BS60439" s="10"/>
      <c r="BT60439" s="10"/>
      <c r="BU60439" s="10"/>
    </row>
    <row r="60440" spans="68:73">
      <c r="BP60440" s="8"/>
      <c r="BQ60440" s="8"/>
      <c r="BR60440" s="8"/>
      <c r="BS60440" s="8"/>
      <c r="BT60440" s="8"/>
      <c r="BU60440" s="8"/>
    </row>
    <row r="60441" spans="68:73">
      <c r="BP60441" s="10"/>
      <c r="BQ60441" s="10"/>
      <c r="BR60441" s="10"/>
      <c r="BS60441" s="10"/>
      <c r="BT60441" s="10"/>
      <c r="BU60441" s="10"/>
    </row>
    <row r="60442" spans="68:73">
      <c r="BP60442" s="8"/>
      <c r="BQ60442" s="8"/>
      <c r="BR60442" s="8"/>
      <c r="BS60442" s="8"/>
      <c r="BT60442" s="8"/>
      <c r="BU60442" s="8"/>
    </row>
    <row r="60443" spans="68:73">
      <c r="BP60443" s="10"/>
      <c r="BQ60443" s="10"/>
      <c r="BR60443" s="10"/>
      <c r="BS60443" s="10"/>
      <c r="BT60443" s="10"/>
      <c r="BU60443" s="10"/>
    </row>
    <row r="60444" spans="68:73">
      <c r="BP60444" s="8"/>
      <c r="BQ60444" s="8"/>
      <c r="BR60444" s="8"/>
      <c r="BS60444" s="8"/>
      <c r="BT60444" s="8"/>
      <c r="BU60444" s="8"/>
    </row>
    <row r="60445" spans="68:73">
      <c r="BP60445" s="10"/>
      <c r="BQ60445" s="10"/>
      <c r="BR60445" s="10"/>
      <c r="BS60445" s="10"/>
      <c r="BT60445" s="10"/>
      <c r="BU60445" s="10"/>
    </row>
    <row r="60446" spans="68:73">
      <c r="BP60446" s="8"/>
      <c r="BQ60446" s="8"/>
      <c r="BR60446" s="8"/>
      <c r="BS60446" s="8"/>
      <c r="BT60446" s="8"/>
      <c r="BU60446" s="8"/>
    </row>
    <row r="60447" spans="68:73">
      <c r="BP60447" s="10"/>
      <c r="BQ60447" s="10"/>
      <c r="BR60447" s="10"/>
      <c r="BS60447" s="10"/>
      <c r="BT60447" s="10"/>
      <c r="BU60447" s="10"/>
    </row>
    <row r="60448" spans="68:73">
      <c r="BP60448" s="8"/>
      <c r="BQ60448" s="8"/>
      <c r="BR60448" s="8"/>
      <c r="BS60448" s="8"/>
      <c r="BT60448" s="8"/>
      <c r="BU60448" s="8"/>
    </row>
    <row r="60449" spans="68:73">
      <c r="BP60449" s="10"/>
      <c r="BQ60449" s="10"/>
      <c r="BR60449" s="10"/>
      <c r="BS60449" s="10"/>
      <c r="BT60449" s="10"/>
      <c r="BU60449" s="10"/>
    </row>
    <row r="60450" spans="68:73">
      <c r="BP60450" s="8"/>
      <c r="BQ60450" s="8"/>
      <c r="BR60450" s="8"/>
      <c r="BS60450" s="8"/>
      <c r="BT60450" s="8"/>
      <c r="BU60450" s="8"/>
    </row>
    <row r="60451" spans="68:73">
      <c r="BP60451" s="10"/>
      <c r="BQ60451" s="10"/>
      <c r="BR60451" s="10"/>
      <c r="BS60451" s="10"/>
      <c r="BT60451" s="10"/>
      <c r="BU60451" s="10"/>
    </row>
    <row r="60452" spans="68:73">
      <c r="BP60452" s="8"/>
      <c r="BQ60452" s="8"/>
      <c r="BR60452" s="8"/>
      <c r="BS60452" s="8"/>
      <c r="BT60452" s="8"/>
      <c r="BU60452" s="8"/>
    </row>
    <row r="60453" spans="68:73">
      <c r="BP60453" s="10"/>
      <c r="BQ60453" s="10"/>
      <c r="BR60453" s="10"/>
      <c r="BS60453" s="10"/>
      <c r="BT60453" s="10"/>
      <c r="BU60453" s="10"/>
    </row>
    <row r="60454" spans="68:73">
      <c r="BP60454" s="8"/>
      <c r="BQ60454" s="8"/>
      <c r="BR60454" s="8"/>
      <c r="BS60454" s="8"/>
      <c r="BT60454" s="8"/>
      <c r="BU60454" s="8"/>
    </row>
    <row r="60455" spans="68:73">
      <c r="BP60455" s="10"/>
      <c r="BQ60455" s="10"/>
      <c r="BR60455" s="10"/>
      <c r="BS60455" s="10"/>
      <c r="BT60455" s="10"/>
      <c r="BU60455" s="10"/>
    </row>
    <row r="60456" spans="68:73">
      <c r="BP60456" s="8"/>
      <c r="BQ60456" s="8"/>
      <c r="BR60456" s="8"/>
      <c r="BS60456" s="8"/>
      <c r="BT60456" s="8"/>
      <c r="BU60456" s="8"/>
    </row>
    <row r="60457" spans="68:73">
      <c r="BP60457" s="10"/>
      <c r="BQ60457" s="10"/>
      <c r="BR60457" s="10"/>
      <c r="BS60457" s="10"/>
      <c r="BT60457" s="10"/>
      <c r="BU60457" s="10"/>
    </row>
    <row r="60458" spans="68:73">
      <c r="BP60458" s="8"/>
      <c r="BQ60458" s="8"/>
      <c r="BR60458" s="8"/>
      <c r="BS60458" s="8"/>
      <c r="BT60458" s="8"/>
      <c r="BU60458" s="8"/>
    </row>
    <row r="60459" spans="68:73">
      <c r="BP60459" s="10"/>
      <c r="BQ60459" s="10"/>
      <c r="BR60459" s="10"/>
      <c r="BS60459" s="10"/>
      <c r="BT60459" s="10"/>
      <c r="BU60459" s="10"/>
    </row>
    <row r="60460" spans="68:73">
      <c r="BP60460" s="8"/>
      <c r="BQ60460" s="8"/>
      <c r="BR60460" s="8"/>
      <c r="BS60460" s="8"/>
      <c r="BT60460" s="8"/>
      <c r="BU60460" s="8"/>
    </row>
    <row r="60461" spans="68:73">
      <c r="BP60461" s="10"/>
      <c r="BQ60461" s="10"/>
      <c r="BR60461" s="10"/>
      <c r="BS60461" s="10"/>
      <c r="BT60461" s="10"/>
      <c r="BU60461" s="10"/>
    </row>
    <row r="60462" spans="68:73">
      <c r="BP60462" s="8"/>
      <c r="BQ60462" s="8"/>
      <c r="BR60462" s="8"/>
      <c r="BS60462" s="8"/>
      <c r="BT60462" s="8"/>
      <c r="BU60462" s="8"/>
    </row>
    <row r="60463" spans="68:73">
      <c r="BP60463" s="10"/>
      <c r="BQ60463" s="10"/>
      <c r="BR60463" s="10"/>
      <c r="BS60463" s="10"/>
      <c r="BT60463" s="10"/>
      <c r="BU60463" s="10"/>
    </row>
    <row r="60464" spans="68:73">
      <c r="BP60464" s="8"/>
      <c r="BQ60464" s="8"/>
      <c r="BR60464" s="8"/>
      <c r="BS60464" s="8"/>
      <c r="BT60464" s="8"/>
      <c r="BU60464" s="8"/>
    </row>
    <row r="60465" spans="68:73">
      <c r="BP60465" s="10"/>
      <c r="BQ60465" s="10"/>
      <c r="BR60465" s="10"/>
      <c r="BS60465" s="10"/>
      <c r="BT60465" s="10"/>
      <c r="BU60465" s="10"/>
    </row>
    <row r="60466" spans="68:73">
      <c r="BP60466" s="8"/>
      <c r="BQ60466" s="8"/>
      <c r="BR60466" s="8"/>
      <c r="BS60466" s="8"/>
      <c r="BT60466" s="8"/>
      <c r="BU60466" s="8"/>
    </row>
    <row r="60467" spans="68:73">
      <c r="BP60467" s="10"/>
      <c r="BQ60467" s="10"/>
      <c r="BR60467" s="10"/>
      <c r="BS60467" s="10"/>
      <c r="BT60467" s="10"/>
      <c r="BU60467" s="10"/>
    </row>
    <row r="60468" spans="68:73">
      <c r="BP60468" s="8"/>
      <c r="BQ60468" s="8"/>
      <c r="BR60468" s="8"/>
      <c r="BS60468" s="8"/>
      <c r="BT60468" s="8"/>
      <c r="BU60468" s="8"/>
    </row>
    <row r="60469" spans="68:73">
      <c r="BP60469" s="10"/>
      <c r="BQ60469" s="10"/>
      <c r="BR60469" s="10"/>
      <c r="BS60469" s="10"/>
      <c r="BT60469" s="10"/>
      <c r="BU60469" s="10"/>
    </row>
    <row r="60470" spans="68:73">
      <c r="BP60470" s="8"/>
      <c r="BQ60470" s="8"/>
      <c r="BR60470" s="8"/>
      <c r="BS60470" s="8"/>
      <c r="BT60470" s="8"/>
      <c r="BU60470" s="8"/>
    </row>
    <row r="60471" spans="68:73">
      <c r="BP60471" s="10"/>
      <c r="BQ60471" s="10"/>
      <c r="BR60471" s="10"/>
      <c r="BS60471" s="10"/>
      <c r="BT60471" s="10"/>
      <c r="BU60471" s="10"/>
    </row>
    <row r="60472" spans="68:73">
      <c r="BP60472" s="8"/>
      <c r="BQ60472" s="8"/>
      <c r="BR60472" s="8"/>
      <c r="BS60472" s="8"/>
      <c r="BT60472" s="8"/>
      <c r="BU60472" s="8"/>
    </row>
    <row r="60473" spans="68:73">
      <c r="BP60473" s="10"/>
      <c r="BQ60473" s="10"/>
      <c r="BR60473" s="10"/>
      <c r="BS60473" s="10"/>
      <c r="BT60473" s="10"/>
      <c r="BU60473" s="10"/>
    </row>
    <row r="60474" spans="68:73">
      <c r="BP60474" s="8"/>
      <c r="BQ60474" s="8"/>
      <c r="BR60474" s="8"/>
      <c r="BS60474" s="8"/>
      <c r="BT60474" s="8"/>
      <c r="BU60474" s="8"/>
    </row>
    <row r="60475" spans="68:73">
      <c r="BP60475" s="10"/>
      <c r="BQ60475" s="10"/>
      <c r="BR60475" s="10"/>
      <c r="BS60475" s="10"/>
      <c r="BT60475" s="10"/>
      <c r="BU60475" s="10"/>
    </row>
    <row r="60476" spans="68:73">
      <c r="BP60476" s="8"/>
      <c r="BQ60476" s="8"/>
      <c r="BR60476" s="8"/>
      <c r="BS60476" s="8"/>
      <c r="BT60476" s="8"/>
      <c r="BU60476" s="8"/>
    </row>
    <row r="60477" spans="68:73">
      <c r="BP60477" s="10"/>
      <c r="BQ60477" s="10"/>
      <c r="BR60477" s="10"/>
      <c r="BS60477" s="10"/>
      <c r="BT60477" s="10"/>
      <c r="BU60477" s="10"/>
    </row>
    <row r="60478" spans="68:73">
      <c r="BP60478" s="8"/>
      <c r="BQ60478" s="8"/>
      <c r="BR60478" s="8"/>
      <c r="BS60478" s="8"/>
      <c r="BT60478" s="8"/>
      <c r="BU60478" s="8"/>
    </row>
    <row r="60479" spans="68:73">
      <c r="BP60479" s="10"/>
      <c r="BQ60479" s="10"/>
      <c r="BR60479" s="10"/>
      <c r="BS60479" s="10"/>
      <c r="BT60479" s="10"/>
      <c r="BU60479" s="10"/>
    </row>
    <row r="60480" spans="68:73">
      <c r="BP60480" s="8"/>
      <c r="BQ60480" s="8"/>
      <c r="BR60480" s="8"/>
      <c r="BS60480" s="8"/>
      <c r="BT60480" s="8"/>
      <c r="BU60480" s="8"/>
    </row>
    <row r="60481" spans="68:73">
      <c r="BP60481" s="10"/>
      <c r="BQ60481" s="10"/>
      <c r="BR60481" s="10"/>
      <c r="BS60481" s="10"/>
      <c r="BT60481" s="10"/>
      <c r="BU60481" s="10"/>
    </row>
    <row r="60482" spans="68:73">
      <c r="BP60482" s="8"/>
      <c r="BQ60482" s="8"/>
      <c r="BR60482" s="8"/>
      <c r="BS60482" s="8"/>
      <c r="BT60482" s="8"/>
      <c r="BU60482" s="8"/>
    </row>
    <row r="60483" spans="68:73">
      <c r="BP60483" s="10"/>
      <c r="BQ60483" s="10"/>
      <c r="BR60483" s="10"/>
      <c r="BS60483" s="10"/>
      <c r="BT60483" s="10"/>
      <c r="BU60483" s="10"/>
    </row>
    <row r="60484" spans="68:73">
      <c r="BP60484" s="8"/>
      <c r="BQ60484" s="8"/>
      <c r="BR60484" s="8"/>
      <c r="BS60484" s="8"/>
      <c r="BT60484" s="8"/>
      <c r="BU60484" s="8"/>
    </row>
    <row r="60485" spans="68:73">
      <c r="BP60485" s="10"/>
      <c r="BQ60485" s="10"/>
      <c r="BR60485" s="10"/>
      <c r="BS60485" s="10"/>
      <c r="BT60485" s="10"/>
      <c r="BU60485" s="10"/>
    </row>
    <row r="60486" spans="68:73">
      <c r="BP60486" s="8"/>
      <c r="BQ60486" s="8"/>
      <c r="BR60486" s="8"/>
      <c r="BS60486" s="8"/>
      <c r="BT60486" s="8"/>
      <c r="BU60486" s="8"/>
    </row>
    <row r="60487" spans="68:73">
      <c r="BP60487" s="10"/>
      <c r="BQ60487" s="10"/>
      <c r="BR60487" s="10"/>
      <c r="BS60487" s="10"/>
      <c r="BT60487" s="10"/>
      <c r="BU60487" s="10"/>
    </row>
    <row r="60488" spans="68:73">
      <c r="BP60488" s="8"/>
      <c r="BQ60488" s="8"/>
      <c r="BR60488" s="8"/>
      <c r="BS60488" s="8"/>
      <c r="BT60488" s="8"/>
      <c r="BU60488" s="8"/>
    </row>
    <row r="60489" spans="68:73">
      <c r="BP60489" s="10"/>
      <c r="BQ60489" s="10"/>
      <c r="BR60489" s="10"/>
      <c r="BS60489" s="10"/>
      <c r="BT60489" s="10"/>
      <c r="BU60489" s="10"/>
    </row>
    <row r="60490" spans="68:73">
      <c r="BP60490" s="8"/>
      <c r="BQ60490" s="8"/>
      <c r="BR60490" s="8"/>
      <c r="BS60490" s="8"/>
      <c r="BT60490" s="8"/>
      <c r="BU60490" s="8"/>
    </row>
    <row r="60491" spans="68:73">
      <c r="BP60491" s="10"/>
      <c r="BQ60491" s="10"/>
      <c r="BR60491" s="10"/>
      <c r="BS60491" s="10"/>
      <c r="BT60491" s="10"/>
      <c r="BU60491" s="10"/>
    </row>
    <row r="60492" spans="68:73">
      <c r="BP60492" s="8"/>
      <c r="BQ60492" s="8"/>
      <c r="BR60492" s="8"/>
      <c r="BS60492" s="8"/>
      <c r="BT60492" s="8"/>
      <c r="BU60492" s="8"/>
    </row>
    <row r="60493" spans="68:73">
      <c r="BP60493" s="10"/>
      <c r="BQ60493" s="10"/>
      <c r="BR60493" s="10"/>
      <c r="BS60493" s="10"/>
      <c r="BT60493" s="10"/>
      <c r="BU60493" s="10"/>
    </row>
    <row r="60494" spans="68:73">
      <c r="BP60494" s="8"/>
      <c r="BQ60494" s="8"/>
      <c r="BR60494" s="8"/>
      <c r="BS60494" s="8"/>
      <c r="BT60494" s="8"/>
      <c r="BU60494" s="8"/>
    </row>
    <row r="60495" spans="68:73">
      <c r="BP60495" s="10"/>
      <c r="BQ60495" s="10"/>
      <c r="BR60495" s="10"/>
      <c r="BS60495" s="10"/>
      <c r="BT60495" s="10"/>
      <c r="BU60495" s="10"/>
    </row>
    <row r="60496" spans="68:73">
      <c r="BP60496" s="8"/>
      <c r="BQ60496" s="8"/>
      <c r="BR60496" s="8"/>
      <c r="BS60496" s="8"/>
      <c r="BT60496" s="8"/>
      <c r="BU60496" s="8"/>
    </row>
    <row r="60497" spans="68:73">
      <c r="BP60497" s="10"/>
      <c r="BQ60497" s="10"/>
      <c r="BR60497" s="10"/>
      <c r="BS60497" s="10"/>
      <c r="BT60497" s="10"/>
      <c r="BU60497" s="10"/>
    </row>
    <row r="60498" spans="68:73">
      <c r="BP60498" s="8"/>
      <c r="BQ60498" s="8"/>
      <c r="BR60498" s="8"/>
      <c r="BS60498" s="8"/>
      <c r="BT60498" s="8"/>
      <c r="BU60498" s="8"/>
    </row>
    <row r="60499" spans="68:73">
      <c r="BP60499" s="10"/>
      <c r="BQ60499" s="10"/>
      <c r="BR60499" s="10"/>
      <c r="BS60499" s="10"/>
      <c r="BT60499" s="10"/>
      <c r="BU60499" s="10"/>
    </row>
    <row r="60500" spans="68:73">
      <c r="BP60500" s="8"/>
      <c r="BQ60500" s="8"/>
      <c r="BR60500" s="8"/>
      <c r="BS60500" s="8"/>
      <c r="BT60500" s="8"/>
      <c r="BU60500" s="8"/>
    </row>
    <row r="60501" spans="68:73">
      <c r="BP60501" s="10"/>
      <c r="BQ60501" s="10"/>
      <c r="BR60501" s="10"/>
      <c r="BS60501" s="10"/>
      <c r="BT60501" s="10"/>
      <c r="BU60501" s="10"/>
    </row>
    <row r="60502" spans="68:73">
      <c r="BP60502" s="8"/>
      <c r="BQ60502" s="8"/>
      <c r="BR60502" s="8"/>
      <c r="BS60502" s="8"/>
      <c r="BT60502" s="8"/>
      <c r="BU60502" s="8"/>
    </row>
    <row r="60503" spans="68:73">
      <c r="BP60503" s="10"/>
      <c r="BQ60503" s="10"/>
      <c r="BR60503" s="10"/>
      <c r="BS60503" s="10"/>
      <c r="BT60503" s="10"/>
      <c r="BU60503" s="10"/>
    </row>
    <row r="60504" spans="68:73">
      <c r="BP60504" s="8"/>
      <c r="BQ60504" s="8"/>
      <c r="BR60504" s="8"/>
      <c r="BS60504" s="8"/>
      <c r="BT60504" s="8"/>
      <c r="BU60504" s="8"/>
    </row>
    <row r="60505" spans="68:73">
      <c r="BP60505" s="10"/>
      <c r="BQ60505" s="10"/>
      <c r="BR60505" s="10"/>
      <c r="BS60505" s="10"/>
      <c r="BT60505" s="10"/>
      <c r="BU60505" s="10"/>
    </row>
    <row r="60506" spans="68:73">
      <c r="BP60506" s="8"/>
      <c r="BQ60506" s="8"/>
      <c r="BR60506" s="8"/>
      <c r="BS60506" s="8"/>
      <c r="BT60506" s="8"/>
      <c r="BU60506" s="8"/>
    </row>
    <row r="60507" spans="68:73">
      <c r="BP60507" s="10"/>
      <c r="BQ60507" s="10"/>
      <c r="BR60507" s="10"/>
      <c r="BS60507" s="10"/>
      <c r="BT60507" s="10"/>
      <c r="BU60507" s="10"/>
    </row>
    <row r="60508" spans="68:73">
      <c r="BP60508" s="8"/>
      <c r="BQ60508" s="8"/>
      <c r="BR60508" s="8"/>
      <c r="BS60508" s="8"/>
      <c r="BT60508" s="8"/>
      <c r="BU60508" s="8"/>
    </row>
    <row r="60509" spans="68:73">
      <c r="BP60509" s="10"/>
      <c r="BQ60509" s="10"/>
      <c r="BR60509" s="10"/>
      <c r="BS60509" s="10"/>
      <c r="BT60509" s="10"/>
      <c r="BU60509" s="10"/>
    </row>
    <row r="60510" spans="68:73">
      <c r="BP60510" s="8"/>
      <c r="BQ60510" s="8"/>
      <c r="BR60510" s="8"/>
      <c r="BS60510" s="8"/>
      <c r="BT60510" s="8"/>
      <c r="BU60510" s="8"/>
    </row>
    <row r="60511" spans="68:73">
      <c r="BP60511" s="10"/>
      <c r="BQ60511" s="10"/>
      <c r="BR60511" s="10"/>
      <c r="BS60511" s="10"/>
      <c r="BT60511" s="10"/>
      <c r="BU60511" s="10"/>
    </row>
    <row r="60512" spans="68:73">
      <c r="BP60512" s="8"/>
      <c r="BQ60512" s="8"/>
      <c r="BR60512" s="8"/>
      <c r="BS60512" s="8"/>
      <c r="BT60512" s="8"/>
      <c r="BU60512" s="8"/>
    </row>
    <row r="60513" spans="68:73">
      <c r="BP60513" s="10"/>
      <c r="BQ60513" s="10"/>
      <c r="BR60513" s="10"/>
      <c r="BS60513" s="10"/>
      <c r="BT60513" s="10"/>
      <c r="BU60513" s="10"/>
    </row>
    <row r="60514" spans="68:73">
      <c r="BP60514" s="8"/>
      <c r="BQ60514" s="8"/>
      <c r="BR60514" s="8"/>
      <c r="BS60514" s="8"/>
      <c r="BT60514" s="8"/>
      <c r="BU60514" s="8"/>
    </row>
    <row r="60515" spans="68:73">
      <c r="BP60515" s="10"/>
      <c r="BQ60515" s="10"/>
      <c r="BR60515" s="10"/>
      <c r="BS60515" s="10"/>
      <c r="BT60515" s="10"/>
      <c r="BU60515" s="10"/>
    </row>
    <row r="60516" spans="68:73">
      <c r="BP60516" s="8"/>
      <c r="BQ60516" s="8"/>
      <c r="BR60516" s="8"/>
      <c r="BS60516" s="8"/>
      <c r="BT60516" s="8"/>
      <c r="BU60516" s="8"/>
    </row>
    <row r="60517" spans="68:73">
      <c r="BP60517" s="10"/>
      <c r="BQ60517" s="10"/>
      <c r="BR60517" s="10"/>
      <c r="BS60517" s="10"/>
      <c r="BT60517" s="10"/>
      <c r="BU60517" s="10"/>
    </row>
    <row r="60518" spans="68:73">
      <c r="BP60518" s="8"/>
      <c r="BQ60518" s="8"/>
      <c r="BR60518" s="8"/>
      <c r="BS60518" s="8"/>
      <c r="BT60518" s="8"/>
      <c r="BU60518" s="8"/>
    </row>
    <row r="60519" spans="68:73">
      <c r="BP60519" s="10"/>
      <c r="BQ60519" s="10"/>
      <c r="BR60519" s="10"/>
      <c r="BS60519" s="10"/>
      <c r="BT60519" s="10"/>
      <c r="BU60519" s="10"/>
    </row>
    <row r="60520" spans="68:73">
      <c r="BP60520" s="8"/>
      <c r="BQ60520" s="8"/>
      <c r="BR60520" s="8"/>
      <c r="BS60520" s="8"/>
      <c r="BT60520" s="8"/>
      <c r="BU60520" s="8"/>
    </row>
    <row r="60521" spans="68:73">
      <c r="BP60521" s="10"/>
      <c r="BQ60521" s="10"/>
      <c r="BR60521" s="10"/>
      <c r="BS60521" s="10"/>
      <c r="BT60521" s="10"/>
      <c r="BU60521" s="10"/>
    </row>
    <row r="60522" spans="68:73">
      <c r="BP60522" s="8"/>
      <c r="BQ60522" s="8"/>
      <c r="BR60522" s="8"/>
      <c r="BS60522" s="8"/>
      <c r="BT60522" s="8"/>
      <c r="BU60522" s="8"/>
    </row>
    <row r="60523" spans="68:73">
      <c r="BP60523" s="10"/>
      <c r="BQ60523" s="10"/>
      <c r="BR60523" s="10"/>
      <c r="BS60523" s="10"/>
      <c r="BT60523" s="10"/>
      <c r="BU60523" s="10"/>
    </row>
    <row r="60524" spans="68:73">
      <c r="BP60524" s="8"/>
      <c r="BQ60524" s="8"/>
      <c r="BR60524" s="8"/>
      <c r="BS60524" s="8"/>
      <c r="BT60524" s="8"/>
      <c r="BU60524" s="8"/>
    </row>
    <row r="60525" spans="68:73">
      <c r="BP60525" s="10"/>
      <c r="BQ60525" s="10"/>
      <c r="BR60525" s="10"/>
      <c r="BS60525" s="10"/>
      <c r="BT60525" s="10"/>
      <c r="BU60525" s="10"/>
    </row>
    <row r="60526" spans="68:73">
      <c r="BP60526" s="8"/>
      <c r="BQ60526" s="8"/>
      <c r="BR60526" s="8"/>
      <c r="BS60526" s="8"/>
      <c r="BT60526" s="8"/>
      <c r="BU60526" s="8"/>
    </row>
    <row r="60527" spans="68:73">
      <c r="BP60527" s="10"/>
      <c r="BQ60527" s="10"/>
      <c r="BR60527" s="10"/>
      <c r="BS60527" s="10"/>
      <c r="BT60527" s="10"/>
      <c r="BU60527" s="10"/>
    </row>
    <row r="60528" spans="68:73">
      <c r="BP60528" s="8"/>
      <c r="BQ60528" s="8"/>
      <c r="BR60528" s="8"/>
      <c r="BS60528" s="8"/>
      <c r="BT60528" s="8"/>
      <c r="BU60528" s="8"/>
    </row>
    <row r="60529" spans="68:73">
      <c r="BP60529" s="10"/>
      <c r="BQ60529" s="10"/>
      <c r="BR60529" s="10"/>
      <c r="BS60529" s="10"/>
      <c r="BT60529" s="10"/>
      <c r="BU60529" s="10"/>
    </row>
    <row r="60530" spans="68:73">
      <c r="BP60530" s="8"/>
      <c r="BQ60530" s="8"/>
      <c r="BR60530" s="8"/>
      <c r="BS60530" s="8"/>
      <c r="BT60530" s="8"/>
      <c r="BU60530" s="8"/>
    </row>
    <row r="60531" spans="68:73">
      <c r="BP60531" s="10"/>
      <c r="BQ60531" s="10"/>
      <c r="BR60531" s="10"/>
      <c r="BS60531" s="10"/>
      <c r="BT60531" s="10"/>
      <c r="BU60531" s="10"/>
    </row>
    <row r="60532" spans="68:73">
      <c r="BP60532" s="8"/>
      <c r="BQ60532" s="8"/>
      <c r="BR60532" s="8"/>
      <c r="BS60532" s="8"/>
      <c r="BT60532" s="8"/>
      <c r="BU60532" s="8"/>
    </row>
    <row r="60533" spans="68:73">
      <c r="BP60533" s="10"/>
      <c r="BQ60533" s="10"/>
      <c r="BR60533" s="10"/>
      <c r="BS60533" s="10"/>
      <c r="BT60533" s="10"/>
      <c r="BU60533" s="10"/>
    </row>
    <row r="60534" spans="68:73">
      <c r="BP60534" s="8"/>
      <c r="BQ60534" s="8"/>
      <c r="BR60534" s="8"/>
      <c r="BS60534" s="8"/>
      <c r="BT60534" s="8"/>
      <c r="BU60534" s="8"/>
    </row>
    <row r="60535" spans="68:73">
      <c r="BP60535" s="10"/>
      <c r="BQ60535" s="10"/>
      <c r="BR60535" s="10"/>
      <c r="BS60535" s="10"/>
      <c r="BT60535" s="10"/>
      <c r="BU60535" s="10"/>
    </row>
    <row r="60536" spans="68:73">
      <c r="BP60536" s="8"/>
      <c r="BQ60536" s="8"/>
      <c r="BR60536" s="8"/>
      <c r="BS60536" s="8"/>
      <c r="BT60536" s="8"/>
      <c r="BU60536" s="8"/>
    </row>
    <row r="60537" spans="68:73">
      <c r="BP60537" s="10"/>
      <c r="BQ60537" s="10"/>
      <c r="BR60537" s="10"/>
      <c r="BS60537" s="10"/>
      <c r="BT60537" s="10"/>
      <c r="BU60537" s="10"/>
    </row>
    <row r="60538" spans="68:73">
      <c r="BP60538" s="8"/>
      <c r="BQ60538" s="8"/>
      <c r="BR60538" s="8"/>
      <c r="BS60538" s="8"/>
      <c r="BT60538" s="8"/>
      <c r="BU60538" s="8"/>
    </row>
    <row r="60539" spans="68:73">
      <c r="BP60539" s="10"/>
      <c r="BQ60539" s="10"/>
      <c r="BR60539" s="10"/>
      <c r="BS60539" s="10"/>
      <c r="BT60539" s="10"/>
      <c r="BU60539" s="10"/>
    </row>
    <row r="60540" spans="68:73">
      <c r="BP60540" s="8"/>
      <c r="BQ60540" s="8"/>
      <c r="BR60540" s="8"/>
      <c r="BS60540" s="8"/>
      <c r="BT60540" s="8"/>
      <c r="BU60540" s="8"/>
    </row>
    <row r="60541" spans="68:73">
      <c r="BP60541" s="10"/>
      <c r="BQ60541" s="10"/>
      <c r="BR60541" s="10"/>
      <c r="BS60541" s="10"/>
      <c r="BT60541" s="10"/>
      <c r="BU60541" s="10"/>
    </row>
    <row r="60542" spans="68:73">
      <c r="BP60542" s="8"/>
      <c r="BQ60542" s="8"/>
      <c r="BR60542" s="8"/>
      <c r="BS60542" s="8"/>
      <c r="BT60542" s="8"/>
      <c r="BU60542" s="8"/>
    </row>
    <row r="60543" spans="68:73">
      <c r="BP60543" s="10"/>
      <c r="BQ60543" s="10"/>
      <c r="BR60543" s="10"/>
      <c r="BS60543" s="10"/>
      <c r="BT60543" s="10"/>
      <c r="BU60543" s="10"/>
    </row>
    <row r="60544" spans="68:73">
      <c r="BP60544" s="8"/>
      <c r="BQ60544" s="8"/>
      <c r="BR60544" s="8"/>
      <c r="BS60544" s="8"/>
      <c r="BT60544" s="8"/>
      <c r="BU60544" s="8"/>
    </row>
    <row r="60545" spans="68:73">
      <c r="BP60545" s="10"/>
      <c r="BQ60545" s="10"/>
      <c r="BR60545" s="10"/>
      <c r="BS60545" s="10"/>
      <c r="BT60545" s="10"/>
      <c r="BU60545" s="10"/>
    </row>
    <row r="60546" spans="68:73">
      <c r="BP60546" s="8"/>
      <c r="BQ60546" s="8"/>
      <c r="BR60546" s="8"/>
      <c r="BS60546" s="8"/>
      <c r="BT60546" s="8"/>
      <c r="BU60546" s="8"/>
    </row>
    <row r="60547" spans="68:73">
      <c r="BP60547" s="10"/>
      <c r="BQ60547" s="10"/>
      <c r="BR60547" s="10"/>
      <c r="BS60547" s="10"/>
      <c r="BT60547" s="10"/>
      <c r="BU60547" s="10"/>
    </row>
    <row r="60548" spans="68:73">
      <c r="BP60548" s="8"/>
      <c r="BQ60548" s="8"/>
      <c r="BR60548" s="8"/>
      <c r="BS60548" s="8"/>
      <c r="BT60548" s="8"/>
      <c r="BU60548" s="8"/>
    </row>
    <row r="60549" spans="68:73">
      <c r="BP60549" s="10"/>
      <c r="BQ60549" s="10"/>
      <c r="BR60549" s="10"/>
      <c r="BS60549" s="10"/>
      <c r="BT60549" s="10"/>
      <c r="BU60549" s="10"/>
    </row>
    <row r="60550" spans="68:73">
      <c r="BP60550" s="8"/>
      <c r="BQ60550" s="8"/>
      <c r="BR60550" s="8"/>
      <c r="BS60550" s="8"/>
      <c r="BT60550" s="8"/>
      <c r="BU60550" s="8"/>
    </row>
    <row r="60551" spans="68:73">
      <c r="BP60551" s="10"/>
      <c r="BQ60551" s="10"/>
      <c r="BR60551" s="10"/>
      <c r="BS60551" s="10"/>
      <c r="BT60551" s="10"/>
      <c r="BU60551" s="10"/>
    </row>
    <row r="60552" spans="68:73">
      <c r="BP60552" s="8"/>
      <c r="BQ60552" s="8"/>
      <c r="BR60552" s="8"/>
      <c r="BS60552" s="8"/>
      <c r="BT60552" s="8"/>
      <c r="BU60552" s="8"/>
    </row>
    <row r="60553" spans="68:73">
      <c r="BP60553" s="10"/>
      <c r="BQ60553" s="10"/>
      <c r="BR60553" s="10"/>
      <c r="BS60553" s="10"/>
      <c r="BT60553" s="10"/>
      <c r="BU60553" s="10"/>
    </row>
    <row r="60554" spans="68:73">
      <c r="BP60554" s="8"/>
      <c r="BQ60554" s="8"/>
      <c r="BR60554" s="8"/>
      <c r="BS60554" s="8"/>
      <c r="BT60554" s="8"/>
      <c r="BU60554" s="8"/>
    </row>
    <row r="60555" spans="68:73">
      <c r="BP60555" s="10"/>
      <c r="BQ60555" s="10"/>
      <c r="BR60555" s="10"/>
      <c r="BS60555" s="10"/>
      <c r="BT60555" s="10"/>
      <c r="BU60555" s="10"/>
    </row>
    <row r="60556" spans="68:73">
      <c r="BP60556" s="8"/>
      <c r="BQ60556" s="8"/>
      <c r="BR60556" s="8"/>
      <c r="BS60556" s="8"/>
      <c r="BT60556" s="8"/>
      <c r="BU60556" s="8"/>
    </row>
    <row r="60557" spans="68:73">
      <c r="BP60557" s="10"/>
      <c r="BQ60557" s="10"/>
      <c r="BR60557" s="10"/>
      <c r="BS60557" s="10"/>
      <c r="BT60557" s="10"/>
      <c r="BU60557" s="10"/>
    </row>
    <row r="60558" spans="68:73">
      <c r="BP60558" s="8"/>
      <c r="BQ60558" s="8"/>
      <c r="BR60558" s="8"/>
      <c r="BS60558" s="8"/>
      <c r="BT60558" s="8"/>
      <c r="BU60558" s="8"/>
    </row>
    <row r="60559" spans="68:73">
      <c r="BP60559" s="10"/>
      <c r="BQ60559" s="10"/>
      <c r="BR60559" s="10"/>
      <c r="BS60559" s="10"/>
      <c r="BT60559" s="10"/>
      <c r="BU60559" s="10"/>
    </row>
    <row r="60560" spans="68:73">
      <c r="BP60560" s="8"/>
      <c r="BQ60560" s="8"/>
      <c r="BR60560" s="8"/>
      <c r="BS60560" s="8"/>
      <c r="BT60560" s="8"/>
      <c r="BU60560" s="8"/>
    </row>
    <row r="60561" spans="68:73">
      <c r="BP60561" s="10"/>
      <c r="BQ60561" s="10"/>
      <c r="BR60561" s="10"/>
      <c r="BS60561" s="10"/>
      <c r="BT60561" s="10"/>
      <c r="BU60561" s="10"/>
    </row>
    <row r="60562" spans="68:73">
      <c r="BP60562" s="8"/>
      <c r="BQ60562" s="8"/>
      <c r="BR60562" s="8"/>
      <c r="BS60562" s="8"/>
      <c r="BT60562" s="8"/>
      <c r="BU60562" s="8"/>
    </row>
    <row r="60563" spans="68:73">
      <c r="BP60563" s="10"/>
      <c r="BQ60563" s="10"/>
      <c r="BR60563" s="10"/>
      <c r="BS60563" s="10"/>
      <c r="BT60563" s="10"/>
      <c r="BU60563" s="10"/>
    </row>
    <row r="60564" spans="68:73">
      <c r="BP60564" s="8"/>
      <c r="BQ60564" s="8"/>
      <c r="BR60564" s="8"/>
      <c r="BS60564" s="8"/>
      <c r="BT60564" s="8"/>
      <c r="BU60564" s="8"/>
    </row>
    <row r="60565" spans="68:73">
      <c r="BP60565" s="10"/>
      <c r="BQ60565" s="10"/>
      <c r="BR60565" s="10"/>
      <c r="BS60565" s="10"/>
      <c r="BT60565" s="10"/>
      <c r="BU60565" s="10"/>
    </row>
    <row r="60566" spans="68:73">
      <c r="BP60566" s="8"/>
      <c r="BQ60566" s="8"/>
      <c r="BR60566" s="8"/>
      <c r="BS60566" s="8"/>
      <c r="BT60566" s="8"/>
      <c r="BU60566" s="8"/>
    </row>
    <row r="60567" spans="68:73">
      <c r="BP60567" s="10"/>
      <c r="BQ60567" s="10"/>
      <c r="BR60567" s="10"/>
      <c r="BS60567" s="10"/>
      <c r="BT60567" s="10"/>
      <c r="BU60567" s="10"/>
    </row>
    <row r="60568" spans="68:73">
      <c r="BP60568" s="8"/>
      <c r="BQ60568" s="8"/>
      <c r="BR60568" s="8"/>
      <c r="BS60568" s="8"/>
      <c r="BT60568" s="8"/>
      <c r="BU60568" s="8"/>
    </row>
    <row r="60569" spans="68:73">
      <c r="BP60569" s="10"/>
      <c r="BQ60569" s="10"/>
      <c r="BR60569" s="10"/>
      <c r="BS60569" s="10"/>
      <c r="BT60569" s="10"/>
      <c r="BU60569" s="10"/>
    </row>
    <row r="60570" spans="68:73">
      <c r="BP60570" s="8"/>
      <c r="BQ60570" s="8"/>
      <c r="BR60570" s="8"/>
      <c r="BS60570" s="8"/>
      <c r="BT60570" s="8"/>
      <c r="BU60570" s="8"/>
    </row>
    <row r="60571" spans="68:73">
      <c r="BP60571" s="10"/>
      <c r="BQ60571" s="10"/>
      <c r="BR60571" s="10"/>
      <c r="BS60571" s="10"/>
      <c r="BT60571" s="10"/>
      <c r="BU60571" s="10"/>
    </row>
    <row r="60572" spans="68:73">
      <c r="BP60572" s="8"/>
      <c r="BQ60572" s="8"/>
      <c r="BR60572" s="8"/>
      <c r="BS60572" s="8"/>
      <c r="BT60572" s="8"/>
      <c r="BU60572" s="8"/>
    </row>
    <row r="60573" spans="68:73">
      <c r="BP60573" s="10"/>
      <c r="BQ60573" s="10"/>
      <c r="BR60573" s="10"/>
      <c r="BS60573" s="10"/>
      <c r="BT60573" s="10"/>
      <c r="BU60573" s="10"/>
    </row>
    <row r="60574" spans="68:73">
      <c r="BP60574" s="8"/>
      <c r="BQ60574" s="8"/>
      <c r="BR60574" s="8"/>
      <c r="BS60574" s="8"/>
      <c r="BT60574" s="8"/>
      <c r="BU60574" s="8"/>
    </row>
    <row r="60575" spans="68:73">
      <c r="BP60575" s="10"/>
      <c r="BQ60575" s="10"/>
      <c r="BR60575" s="10"/>
      <c r="BS60575" s="10"/>
      <c r="BT60575" s="10"/>
      <c r="BU60575" s="10"/>
    </row>
    <row r="60576" spans="68:73">
      <c r="BP60576" s="8"/>
      <c r="BQ60576" s="8"/>
      <c r="BR60576" s="8"/>
      <c r="BS60576" s="8"/>
      <c r="BT60576" s="8"/>
      <c r="BU60576" s="8"/>
    </row>
    <row r="60577" spans="68:73">
      <c r="BP60577" s="10"/>
      <c r="BQ60577" s="10"/>
      <c r="BR60577" s="10"/>
      <c r="BS60577" s="10"/>
      <c r="BT60577" s="10"/>
      <c r="BU60577" s="10"/>
    </row>
    <row r="60578" spans="68:73">
      <c r="BP60578" s="8"/>
      <c r="BQ60578" s="8"/>
      <c r="BR60578" s="8"/>
      <c r="BS60578" s="8"/>
      <c r="BT60578" s="8"/>
      <c r="BU60578" s="8"/>
    </row>
    <row r="60579" spans="68:73">
      <c r="BP60579" s="10"/>
      <c r="BQ60579" s="10"/>
      <c r="BR60579" s="10"/>
      <c r="BS60579" s="10"/>
      <c r="BT60579" s="10"/>
      <c r="BU60579" s="10"/>
    </row>
    <row r="60580" spans="68:73">
      <c r="BP60580" s="8"/>
      <c r="BQ60580" s="8"/>
      <c r="BR60580" s="8"/>
      <c r="BS60580" s="8"/>
      <c r="BT60580" s="8"/>
      <c r="BU60580" s="8"/>
    </row>
    <row r="60581" spans="68:73">
      <c r="BP60581" s="10"/>
      <c r="BQ60581" s="10"/>
      <c r="BR60581" s="10"/>
      <c r="BS60581" s="10"/>
      <c r="BT60581" s="10"/>
      <c r="BU60581" s="10"/>
    </row>
    <row r="60582" spans="68:73">
      <c r="BP60582" s="8"/>
      <c r="BQ60582" s="8"/>
      <c r="BR60582" s="8"/>
      <c r="BS60582" s="8"/>
      <c r="BT60582" s="8"/>
      <c r="BU60582" s="8"/>
    </row>
    <row r="60583" spans="68:73">
      <c r="BP60583" s="10"/>
      <c r="BQ60583" s="10"/>
      <c r="BR60583" s="10"/>
      <c r="BS60583" s="10"/>
      <c r="BT60583" s="10"/>
      <c r="BU60583" s="10"/>
    </row>
    <row r="60584" spans="68:73">
      <c r="BP60584" s="8"/>
      <c r="BQ60584" s="8"/>
      <c r="BR60584" s="8"/>
      <c r="BS60584" s="8"/>
      <c r="BT60584" s="8"/>
      <c r="BU60584" s="8"/>
    </row>
    <row r="60585" spans="68:73">
      <c r="BP60585" s="10"/>
      <c r="BQ60585" s="10"/>
      <c r="BR60585" s="10"/>
      <c r="BS60585" s="10"/>
      <c r="BT60585" s="10"/>
      <c r="BU60585" s="10"/>
    </row>
    <row r="60586" spans="68:73">
      <c r="BP60586" s="8"/>
      <c r="BQ60586" s="8"/>
      <c r="BR60586" s="8"/>
      <c r="BS60586" s="8"/>
      <c r="BT60586" s="8"/>
      <c r="BU60586" s="8"/>
    </row>
    <row r="60587" spans="68:73">
      <c r="BP60587" s="10"/>
      <c r="BQ60587" s="10"/>
      <c r="BR60587" s="10"/>
      <c r="BS60587" s="10"/>
      <c r="BT60587" s="10"/>
      <c r="BU60587" s="10"/>
    </row>
    <row r="60588" spans="68:73">
      <c r="BP60588" s="8"/>
      <c r="BQ60588" s="8"/>
      <c r="BR60588" s="8"/>
      <c r="BS60588" s="8"/>
      <c r="BT60588" s="8"/>
      <c r="BU60588" s="8"/>
    </row>
    <row r="60589" spans="68:73">
      <c r="BP60589" s="10"/>
      <c r="BQ60589" s="10"/>
      <c r="BR60589" s="10"/>
      <c r="BS60589" s="10"/>
      <c r="BT60589" s="10"/>
      <c r="BU60589" s="10"/>
    </row>
    <row r="60590" spans="68:73">
      <c r="BP60590" s="8"/>
      <c r="BQ60590" s="8"/>
      <c r="BR60590" s="8"/>
      <c r="BS60590" s="8"/>
      <c r="BT60590" s="8"/>
      <c r="BU60590" s="8"/>
    </row>
    <row r="60591" spans="68:73">
      <c r="BP60591" s="10"/>
      <c r="BQ60591" s="10"/>
      <c r="BR60591" s="10"/>
      <c r="BS60591" s="10"/>
      <c r="BT60591" s="10"/>
      <c r="BU60591" s="10"/>
    </row>
    <row r="60592" spans="68:73">
      <c r="BP60592" s="8"/>
      <c r="BQ60592" s="8"/>
      <c r="BR60592" s="8"/>
      <c r="BS60592" s="8"/>
      <c r="BT60592" s="8"/>
      <c r="BU60592" s="8"/>
    </row>
    <row r="60593" spans="68:73">
      <c r="BP60593" s="10"/>
      <c r="BQ60593" s="10"/>
      <c r="BR60593" s="10"/>
      <c r="BS60593" s="10"/>
      <c r="BT60593" s="10"/>
      <c r="BU60593" s="10"/>
    </row>
    <row r="60594" spans="68:73">
      <c r="BP60594" s="8"/>
      <c r="BQ60594" s="8"/>
      <c r="BR60594" s="8"/>
      <c r="BS60594" s="8"/>
      <c r="BT60594" s="8"/>
      <c r="BU60594" s="8"/>
    </row>
    <row r="60595" spans="68:73">
      <c r="BP60595" s="10"/>
      <c r="BQ60595" s="10"/>
      <c r="BR60595" s="10"/>
      <c r="BS60595" s="10"/>
      <c r="BT60595" s="10"/>
      <c r="BU60595" s="10"/>
    </row>
    <row r="60596" spans="68:73">
      <c r="BP60596" s="8"/>
      <c r="BQ60596" s="8"/>
      <c r="BR60596" s="8"/>
      <c r="BS60596" s="8"/>
      <c r="BT60596" s="8"/>
      <c r="BU60596" s="8"/>
    </row>
    <row r="60597" spans="68:73">
      <c r="BP60597" s="10"/>
      <c r="BQ60597" s="10"/>
      <c r="BR60597" s="10"/>
      <c r="BS60597" s="10"/>
      <c r="BT60597" s="10"/>
      <c r="BU60597" s="10"/>
    </row>
    <row r="60598" spans="68:73">
      <c r="BP60598" s="8"/>
      <c r="BQ60598" s="8"/>
      <c r="BR60598" s="8"/>
      <c r="BS60598" s="8"/>
      <c r="BT60598" s="8"/>
      <c r="BU60598" s="8"/>
    </row>
    <row r="60599" spans="68:73">
      <c r="BP60599" s="10"/>
      <c r="BQ60599" s="10"/>
      <c r="BR60599" s="10"/>
      <c r="BS60599" s="10"/>
      <c r="BT60599" s="10"/>
      <c r="BU60599" s="10"/>
    </row>
    <row r="60600" spans="68:73">
      <c r="BP60600" s="8"/>
      <c r="BQ60600" s="8"/>
      <c r="BR60600" s="8"/>
      <c r="BS60600" s="8"/>
      <c r="BT60600" s="8"/>
      <c r="BU60600" s="8"/>
    </row>
    <row r="60601" spans="68:73">
      <c r="BP60601" s="10"/>
      <c r="BQ60601" s="10"/>
      <c r="BR60601" s="10"/>
      <c r="BS60601" s="10"/>
      <c r="BT60601" s="10"/>
      <c r="BU60601" s="10"/>
    </row>
    <row r="60602" spans="68:73">
      <c r="BP60602" s="8"/>
      <c r="BQ60602" s="8"/>
      <c r="BR60602" s="8"/>
      <c r="BS60602" s="8"/>
      <c r="BT60602" s="8"/>
      <c r="BU60602" s="8"/>
    </row>
    <row r="60603" spans="68:73">
      <c r="BP60603" s="10"/>
      <c r="BQ60603" s="10"/>
      <c r="BR60603" s="10"/>
      <c r="BS60603" s="10"/>
      <c r="BT60603" s="10"/>
      <c r="BU60603" s="10"/>
    </row>
    <row r="60604" spans="68:73">
      <c r="BP60604" s="8"/>
      <c r="BQ60604" s="8"/>
      <c r="BR60604" s="8"/>
      <c r="BS60604" s="8"/>
      <c r="BT60604" s="8"/>
      <c r="BU60604" s="8"/>
    </row>
    <row r="60605" spans="68:73">
      <c r="BP60605" s="10"/>
      <c r="BQ60605" s="10"/>
      <c r="BR60605" s="10"/>
      <c r="BS60605" s="10"/>
      <c r="BT60605" s="10"/>
      <c r="BU60605" s="10"/>
    </row>
    <row r="60606" spans="68:73">
      <c r="BP60606" s="8"/>
      <c r="BQ60606" s="8"/>
      <c r="BR60606" s="8"/>
      <c r="BS60606" s="8"/>
      <c r="BT60606" s="8"/>
      <c r="BU60606" s="8"/>
    </row>
    <row r="60607" spans="68:73">
      <c r="BP60607" s="10"/>
      <c r="BQ60607" s="10"/>
      <c r="BR60607" s="10"/>
      <c r="BS60607" s="10"/>
      <c r="BT60607" s="10"/>
      <c r="BU60607" s="10"/>
    </row>
    <row r="60608" spans="68:73">
      <c r="BP60608" s="8"/>
      <c r="BQ60608" s="8"/>
      <c r="BR60608" s="8"/>
      <c r="BS60608" s="8"/>
      <c r="BT60608" s="8"/>
      <c r="BU60608" s="8"/>
    </row>
    <row r="60609" spans="68:73">
      <c r="BP60609" s="10"/>
      <c r="BQ60609" s="10"/>
      <c r="BR60609" s="10"/>
      <c r="BS60609" s="10"/>
      <c r="BT60609" s="10"/>
      <c r="BU60609" s="10"/>
    </row>
    <row r="60610" spans="68:73">
      <c r="BP60610" s="8"/>
      <c r="BQ60610" s="8"/>
      <c r="BR60610" s="8"/>
      <c r="BS60610" s="8"/>
      <c r="BT60610" s="8"/>
      <c r="BU60610" s="8"/>
    </row>
    <row r="60611" spans="68:73">
      <c r="BP60611" s="10"/>
      <c r="BQ60611" s="10"/>
      <c r="BR60611" s="10"/>
      <c r="BS60611" s="10"/>
      <c r="BT60611" s="10"/>
      <c r="BU60611" s="10"/>
    </row>
    <row r="60612" spans="68:73">
      <c r="BP60612" s="8"/>
      <c r="BQ60612" s="8"/>
      <c r="BR60612" s="8"/>
      <c r="BS60612" s="8"/>
      <c r="BT60612" s="8"/>
      <c r="BU60612" s="8"/>
    </row>
    <row r="60613" spans="68:73">
      <c r="BP60613" s="10"/>
      <c r="BQ60613" s="10"/>
      <c r="BR60613" s="10"/>
      <c r="BS60613" s="10"/>
      <c r="BT60613" s="10"/>
      <c r="BU60613" s="10"/>
    </row>
    <row r="60614" spans="68:73">
      <c r="BP60614" s="8"/>
      <c r="BQ60614" s="8"/>
      <c r="BR60614" s="8"/>
      <c r="BS60614" s="8"/>
      <c r="BT60614" s="8"/>
      <c r="BU60614" s="8"/>
    </row>
    <row r="60615" spans="68:73">
      <c r="BP60615" s="10"/>
      <c r="BQ60615" s="10"/>
      <c r="BR60615" s="10"/>
      <c r="BS60615" s="10"/>
      <c r="BT60615" s="10"/>
      <c r="BU60615" s="10"/>
    </row>
    <row r="60616" spans="68:73">
      <c r="BP60616" s="8"/>
      <c r="BQ60616" s="8"/>
      <c r="BR60616" s="8"/>
      <c r="BS60616" s="8"/>
      <c r="BT60616" s="8"/>
      <c r="BU60616" s="8"/>
    </row>
    <row r="60617" spans="68:73">
      <c r="BP60617" s="10"/>
      <c r="BQ60617" s="10"/>
      <c r="BR60617" s="10"/>
      <c r="BS60617" s="10"/>
      <c r="BT60617" s="10"/>
      <c r="BU60617" s="10"/>
    </row>
    <row r="60618" spans="68:73">
      <c r="BP60618" s="8"/>
      <c r="BQ60618" s="8"/>
      <c r="BR60618" s="8"/>
      <c r="BS60618" s="8"/>
      <c r="BT60618" s="8"/>
      <c r="BU60618" s="8"/>
    </row>
    <row r="60619" spans="68:73">
      <c r="BP60619" s="10"/>
      <c r="BQ60619" s="10"/>
      <c r="BR60619" s="10"/>
      <c r="BS60619" s="10"/>
      <c r="BT60619" s="10"/>
      <c r="BU60619" s="10"/>
    </row>
    <row r="60620" spans="68:73">
      <c r="BP60620" s="8"/>
      <c r="BQ60620" s="8"/>
      <c r="BR60620" s="8"/>
      <c r="BS60620" s="8"/>
      <c r="BT60620" s="8"/>
      <c r="BU60620" s="8"/>
    </row>
    <row r="60621" spans="68:73">
      <c r="BP60621" s="10"/>
      <c r="BQ60621" s="10"/>
      <c r="BR60621" s="10"/>
      <c r="BS60621" s="10"/>
      <c r="BT60621" s="10"/>
      <c r="BU60621" s="10"/>
    </row>
    <row r="60622" spans="68:73">
      <c r="BP60622" s="8"/>
      <c r="BQ60622" s="8"/>
      <c r="BR60622" s="8"/>
      <c r="BS60622" s="8"/>
      <c r="BT60622" s="8"/>
      <c r="BU60622" s="8"/>
    </row>
    <row r="60623" spans="68:73">
      <c r="BP60623" s="10"/>
      <c r="BQ60623" s="10"/>
      <c r="BR60623" s="10"/>
      <c r="BS60623" s="10"/>
      <c r="BT60623" s="10"/>
      <c r="BU60623" s="10"/>
    </row>
    <row r="60624" spans="68:73">
      <c r="BP60624" s="8"/>
      <c r="BQ60624" s="8"/>
      <c r="BR60624" s="8"/>
      <c r="BS60624" s="8"/>
      <c r="BT60624" s="8"/>
      <c r="BU60624" s="8"/>
    </row>
    <row r="60625" spans="68:73">
      <c r="BP60625" s="10"/>
      <c r="BQ60625" s="10"/>
      <c r="BR60625" s="10"/>
      <c r="BS60625" s="10"/>
      <c r="BT60625" s="10"/>
      <c r="BU60625" s="10"/>
    </row>
    <row r="60626" spans="68:73">
      <c r="BP60626" s="8"/>
      <c r="BQ60626" s="8"/>
      <c r="BR60626" s="8"/>
      <c r="BS60626" s="8"/>
      <c r="BT60626" s="8"/>
      <c r="BU60626" s="8"/>
    </row>
    <row r="60627" spans="68:73">
      <c r="BP60627" s="10"/>
      <c r="BQ60627" s="10"/>
      <c r="BR60627" s="10"/>
      <c r="BS60627" s="10"/>
      <c r="BT60627" s="10"/>
      <c r="BU60627" s="10"/>
    </row>
    <row r="60628" spans="68:73">
      <c r="BP60628" s="8"/>
      <c r="BQ60628" s="8"/>
      <c r="BR60628" s="8"/>
      <c r="BS60628" s="8"/>
      <c r="BT60628" s="8"/>
      <c r="BU60628" s="8"/>
    </row>
    <row r="60629" spans="68:73">
      <c r="BP60629" s="10"/>
      <c r="BQ60629" s="10"/>
      <c r="BR60629" s="10"/>
      <c r="BS60629" s="10"/>
      <c r="BT60629" s="10"/>
      <c r="BU60629" s="10"/>
    </row>
    <row r="60630" spans="68:73">
      <c r="BP60630" s="8"/>
      <c r="BQ60630" s="8"/>
      <c r="BR60630" s="8"/>
      <c r="BS60630" s="8"/>
      <c r="BT60630" s="8"/>
      <c r="BU60630" s="8"/>
    </row>
    <row r="60631" spans="68:73">
      <c r="BP60631" s="10"/>
      <c r="BQ60631" s="10"/>
      <c r="BR60631" s="10"/>
      <c r="BS60631" s="10"/>
      <c r="BT60631" s="10"/>
      <c r="BU60631" s="10"/>
    </row>
    <row r="60632" spans="68:73">
      <c r="BP60632" s="8"/>
      <c r="BQ60632" s="8"/>
      <c r="BR60632" s="8"/>
      <c r="BS60632" s="8"/>
      <c r="BT60632" s="8"/>
      <c r="BU60632" s="8"/>
    </row>
    <row r="60633" spans="68:73">
      <c r="BP60633" s="10"/>
      <c r="BQ60633" s="10"/>
      <c r="BR60633" s="10"/>
      <c r="BS60633" s="10"/>
      <c r="BT60633" s="10"/>
      <c r="BU60633" s="10"/>
    </row>
    <row r="60634" spans="68:73">
      <c r="BP60634" s="8"/>
      <c r="BQ60634" s="8"/>
      <c r="BR60634" s="8"/>
      <c r="BS60634" s="8"/>
      <c r="BT60634" s="8"/>
      <c r="BU60634" s="8"/>
    </row>
    <row r="60635" spans="68:73">
      <c r="BP60635" s="10"/>
      <c r="BQ60635" s="10"/>
      <c r="BR60635" s="10"/>
      <c r="BS60635" s="10"/>
      <c r="BT60635" s="10"/>
      <c r="BU60635" s="10"/>
    </row>
    <row r="60636" spans="68:73">
      <c r="BP60636" s="8"/>
      <c r="BQ60636" s="8"/>
      <c r="BR60636" s="8"/>
      <c r="BS60636" s="8"/>
      <c r="BT60636" s="8"/>
      <c r="BU60636" s="8"/>
    </row>
    <row r="60637" spans="68:73">
      <c r="BP60637" s="10"/>
      <c r="BQ60637" s="10"/>
      <c r="BR60637" s="10"/>
      <c r="BS60637" s="10"/>
      <c r="BT60637" s="10"/>
      <c r="BU60637" s="10"/>
    </row>
    <row r="60638" spans="68:73">
      <c r="BP60638" s="8"/>
      <c r="BQ60638" s="8"/>
      <c r="BR60638" s="8"/>
      <c r="BS60638" s="8"/>
      <c r="BT60638" s="8"/>
      <c r="BU60638" s="8"/>
    </row>
    <row r="60639" spans="68:73">
      <c r="BP60639" s="10"/>
      <c r="BQ60639" s="10"/>
      <c r="BR60639" s="10"/>
      <c r="BS60639" s="10"/>
      <c r="BT60639" s="10"/>
      <c r="BU60639" s="10"/>
    </row>
    <row r="60640" spans="68:73">
      <c r="BP60640" s="8"/>
      <c r="BQ60640" s="8"/>
      <c r="BR60640" s="8"/>
      <c r="BS60640" s="8"/>
      <c r="BT60640" s="8"/>
      <c r="BU60640" s="8"/>
    </row>
    <row r="60641" spans="68:73">
      <c r="BP60641" s="10"/>
      <c r="BQ60641" s="10"/>
      <c r="BR60641" s="10"/>
      <c r="BS60641" s="10"/>
      <c r="BT60641" s="10"/>
      <c r="BU60641" s="10"/>
    </row>
    <row r="60642" spans="68:73">
      <c r="BP60642" s="8"/>
      <c r="BQ60642" s="8"/>
      <c r="BR60642" s="8"/>
      <c r="BS60642" s="8"/>
      <c r="BT60642" s="8"/>
      <c r="BU60642" s="8"/>
    </row>
    <row r="60643" spans="68:73">
      <c r="BP60643" s="10"/>
      <c r="BQ60643" s="10"/>
      <c r="BR60643" s="10"/>
      <c r="BS60643" s="10"/>
      <c r="BT60643" s="10"/>
      <c r="BU60643" s="10"/>
    </row>
    <row r="60644" spans="68:73">
      <c r="BP60644" s="8"/>
      <c r="BQ60644" s="8"/>
      <c r="BR60644" s="8"/>
      <c r="BS60644" s="8"/>
      <c r="BT60644" s="8"/>
      <c r="BU60644" s="8"/>
    </row>
    <row r="60645" spans="68:73">
      <c r="BP60645" s="10"/>
      <c r="BQ60645" s="10"/>
      <c r="BR60645" s="10"/>
      <c r="BS60645" s="10"/>
      <c r="BT60645" s="10"/>
      <c r="BU60645" s="10"/>
    </row>
    <row r="60646" spans="68:73">
      <c r="BP60646" s="8"/>
      <c r="BQ60646" s="8"/>
      <c r="BR60646" s="8"/>
      <c r="BS60646" s="8"/>
      <c r="BT60646" s="8"/>
      <c r="BU60646" s="8"/>
    </row>
    <row r="60647" spans="68:73">
      <c r="BP60647" s="10"/>
      <c r="BQ60647" s="10"/>
      <c r="BR60647" s="10"/>
      <c r="BS60647" s="10"/>
      <c r="BT60647" s="10"/>
      <c r="BU60647" s="10"/>
    </row>
    <row r="60648" spans="68:73">
      <c r="BP60648" s="8"/>
      <c r="BQ60648" s="8"/>
      <c r="BR60648" s="8"/>
      <c r="BS60648" s="8"/>
      <c r="BT60648" s="8"/>
      <c r="BU60648" s="8"/>
    </row>
    <row r="60649" spans="68:73">
      <c r="BP60649" s="10"/>
      <c r="BQ60649" s="10"/>
      <c r="BR60649" s="10"/>
      <c r="BS60649" s="10"/>
      <c r="BT60649" s="10"/>
      <c r="BU60649" s="10"/>
    </row>
    <row r="60650" spans="68:73">
      <c r="BP60650" s="8"/>
      <c r="BQ60650" s="8"/>
      <c r="BR60650" s="8"/>
      <c r="BS60650" s="8"/>
      <c r="BT60650" s="8"/>
      <c r="BU60650" s="8"/>
    </row>
    <row r="60651" spans="68:73">
      <c r="BP60651" s="10"/>
      <c r="BQ60651" s="10"/>
      <c r="BR60651" s="10"/>
      <c r="BS60651" s="10"/>
      <c r="BT60651" s="10"/>
      <c r="BU60651" s="10"/>
    </row>
    <row r="60652" spans="68:73">
      <c r="BP60652" s="8"/>
      <c r="BQ60652" s="8"/>
      <c r="BR60652" s="8"/>
      <c r="BS60652" s="8"/>
      <c r="BT60652" s="8"/>
      <c r="BU60652" s="8"/>
    </row>
    <row r="60653" spans="68:73">
      <c r="BP60653" s="10"/>
      <c r="BQ60653" s="10"/>
      <c r="BR60653" s="10"/>
      <c r="BS60653" s="10"/>
      <c r="BT60653" s="10"/>
      <c r="BU60653" s="10"/>
    </row>
    <row r="60654" spans="68:73">
      <c r="BP60654" s="8"/>
      <c r="BQ60654" s="8"/>
      <c r="BR60654" s="8"/>
      <c r="BS60654" s="8"/>
      <c r="BT60654" s="8"/>
      <c r="BU60654" s="8"/>
    </row>
    <row r="60655" spans="68:73">
      <c r="BP60655" s="10"/>
      <c r="BQ60655" s="10"/>
      <c r="BR60655" s="10"/>
      <c r="BS60655" s="10"/>
      <c r="BT60655" s="10"/>
      <c r="BU60655" s="10"/>
    </row>
    <row r="60656" spans="68:73">
      <c r="BP60656" s="8"/>
      <c r="BQ60656" s="8"/>
      <c r="BR60656" s="8"/>
      <c r="BS60656" s="8"/>
      <c r="BT60656" s="8"/>
      <c r="BU60656" s="8"/>
    </row>
    <row r="60657" spans="68:73">
      <c r="BP60657" s="10"/>
      <c r="BQ60657" s="10"/>
      <c r="BR60657" s="10"/>
      <c r="BS60657" s="10"/>
      <c r="BT60657" s="10"/>
      <c r="BU60657" s="10"/>
    </row>
    <row r="60658" spans="68:73">
      <c r="BP60658" s="8"/>
      <c r="BQ60658" s="8"/>
      <c r="BR60658" s="8"/>
      <c r="BS60658" s="8"/>
      <c r="BT60658" s="8"/>
      <c r="BU60658" s="8"/>
    </row>
    <row r="60659" spans="68:73">
      <c r="BP60659" s="10"/>
      <c r="BQ60659" s="10"/>
      <c r="BR60659" s="10"/>
      <c r="BS60659" s="10"/>
      <c r="BT60659" s="10"/>
      <c r="BU60659" s="10"/>
    </row>
    <row r="60660" spans="68:73">
      <c r="BP60660" s="8"/>
      <c r="BQ60660" s="8"/>
      <c r="BR60660" s="8"/>
      <c r="BS60660" s="8"/>
      <c r="BT60660" s="8"/>
      <c r="BU60660" s="8"/>
    </row>
    <row r="60661" spans="68:73">
      <c r="BP60661" s="10"/>
      <c r="BQ60661" s="10"/>
      <c r="BR60661" s="10"/>
      <c r="BS60661" s="10"/>
      <c r="BT60661" s="10"/>
      <c r="BU60661" s="10"/>
    </row>
    <row r="60662" spans="68:73">
      <c r="BP60662" s="8"/>
      <c r="BQ60662" s="8"/>
      <c r="BR60662" s="8"/>
      <c r="BS60662" s="8"/>
      <c r="BT60662" s="8"/>
      <c r="BU60662" s="8"/>
    </row>
    <row r="60663" spans="68:73">
      <c r="BP60663" s="10"/>
      <c r="BQ60663" s="10"/>
      <c r="BR60663" s="10"/>
      <c r="BS60663" s="10"/>
      <c r="BT60663" s="10"/>
      <c r="BU60663" s="10"/>
    </row>
    <row r="60664" spans="68:73">
      <c r="BP60664" s="8"/>
      <c r="BQ60664" s="8"/>
      <c r="BR60664" s="8"/>
      <c r="BS60664" s="8"/>
      <c r="BT60664" s="8"/>
      <c r="BU60664" s="8"/>
    </row>
    <row r="60665" spans="68:73">
      <c r="BP60665" s="10"/>
      <c r="BQ60665" s="10"/>
      <c r="BR60665" s="10"/>
      <c r="BS60665" s="10"/>
      <c r="BT60665" s="10"/>
      <c r="BU60665" s="10"/>
    </row>
    <row r="60666" spans="68:73">
      <c r="BP60666" s="8"/>
      <c r="BQ60666" s="8"/>
      <c r="BR60666" s="8"/>
      <c r="BS60666" s="8"/>
      <c r="BT60666" s="8"/>
      <c r="BU60666" s="8"/>
    </row>
    <row r="60667" spans="68:73">
      <c r="BP60667" s="10"/>
      <c r="BQ60667" s="10"/>
      <c r="BR60667" s="10"/>
      <c r="BS60667" s="10"/>
      <c r="BT60667" s="10"/>
      <c r="BU60667" s="10"/>
    </row>
    <row r="60668" spans="68:73">
      <c r="BP60668" s="8"/>
      <c r="BQ60668" s="8"/>
      <c r="BR60668" s="8"/>
      <c r="BS60668" s="8"/>
      <c r="BT60668" s="8"/>
      <c r="BU60668" s="8"/>
    </row>
    <row r="60669" spans="68:73">
      <c r="BP60669" s="10"/>
      <c r="BQ60669" s="10"/>
      <c r="BR60669" s="10"/>
      <c r="BS60669" s="10"/>
      <c r="BT60669" s="10"/>
      <c r="BU60669" s="10"/>
    </row>
    <row r="60670" spans="68:73">
      <c r="BP60670" s="8"/>
      <c r="BQ60670" s="8"/>
      <c r="BR60670" s="8"/>
      <c r="BS60670" s="8"/>
      <c r="BT60670" s="8"/>
      <c r="BU60670" s="8"/>
    </row>
    <row r="60671" spans="68:73">
      <c r="BP60671" s="10"/>
      <c r="BQ60671" s="10"/>
      <c r="BR60671" s="10"/>
      <c r="BS60671" s="10"/>
      <c r="BT60671" s="10"/>
      <c r="BU60671" s="10"/>
    </row>
    <row r="60672" spans="68:73">
      <c r="BP60672" s="8"/>
      <c r="BQ60672" s="8"/>
      <c r="BR60672" s="8"/>
      <c r="BS60672" s="8"/>
      <c r="BT60672" s="8"/>
      <c r="BU60672" s="8"/>
    </row>
    <row r="60673" spans="68:73">
      <c r="BP60673" s="10"/>
      <c r="BQ60673" s="10"/>
      <c r="BR60673" s="10"/>
      <c r="BS60673" s="10"/>
      <c r="BT60673" s="10"/>
      <c r="BU60673" s="10"/>
    </row>
    <row r="60674" spans="68:73">
      <c r="BP60674" s="8"/>
      <c r="BQ60674" s="8"/>
      <c r="BR60674" s="8"/>
      <c r="BS60674" s="8"/>
      <c r="BT60674" s="8"/>
      <c r="BU60674" s="8"/>
    </row>
    <row r="60675" spans="68:73">
      <c r="BP60675" s="10"/>
      <c r="BQ60675" s="10"/>
      <c r="BR60675" s="10"/>
      <c r="BS60675" s="10"/>
      <c r="BT60675" s="10"/>
      <c r="BU60675" s="10"/>
    </row>
    <row r="60676" spans="68:73">
      <c r="BP60676" s="8"/>
      <c r="BQ60676" s="8"/>
      <c r="BR60676" s="8"/>
      <c r="BS60676" s="8"/>
      <c r="BT60676" s="8"/>
      <c r="BU60676" s="8"/>
    </row>
    <row r="60677" spans="68:73">
      <c r="BP60677" s="10"/>
      <c r="BQ60677" s="10"/>
      <c r="BR60677" s="10"/>
      <c r="BS60677" s="10"/>
      <c r="BT60677" s="10"/>
      <c r="BU60677" s="10"/>
    </row>
    <row r="60678" spans="68:73">
      <c r="BP60678" s="8"/>
      <c r="BQ60678" s="8"/>
      <c r="BR60678" s="8"/>
      <c r="BS60678" s="8"/>
      <c r="BT60678" s="8"/>
      <c r="BU60678" s="8"/>
    </row>
    <row r="60679" spans="68:73">
      <c r="BP60679" s="10"/>
      <c r="BQ60679" s="10"/>
      <c r="BR60679" s="10"/>
      <c r="BS60679" s="10"/>
      <c r="BT60679" s="10"/>
      <c r="BU60679" s="10"/>
    </row>
    <row r="60680" spans="68:73">
      <c r="BP60680" s="8"/>
      <c r="BQ60680" s="8"/>
      <c r="BR60680" s="8"/>
      <c r="BS60680" s="8"/>
      <c r="BT60680" s="8"/>
      <c r="BU60680" s="8"/>
    </row>
    <row r="60681" spans="68:73">
      <c r="BP60681" s="10"/>
      <c r="BQ60681" s="10"/>
      <c r="BR60681" s="10"/>
      <c r="BS60681" s="10"/>
      <c r="BT60681" s="10"/>
      <c r="BU60681" s="10"/>
    </row>
    <row r="60682" spans="68:73">
      <c r="BP60682" s="8"/>
      <c r="BQ60682" s="8"/>
      <c r="BR60682" s="8"/>
      <c r="BS60682" s="8"/>
      <c r="BT60682" s="8"/>
      <c r="BU60682" s="8"/>
    </row>
    <row r="60683" spans="68:73">
      <c r="BP60683" s="10"/>
      <c r="BQ60683" s="10"/>
      <c r="BR60683" s="10"/>
      <c r="BS60683" s="10"/>
      <c r="BT60683" s="10"/>
      <c r="BU60683" s="10"/>
    </row>
    <row r="60684" spans="68:73">
      <c r="BP60684" s="8"/>
      <c r="BQ60684" s="8"/>
      <c r="BR60684" s="8"/>
      <c r="BS60684" s="8"/>
      <c r="BT60684" s="8"/>
      <c r="BU60684" s="8"/>
    </row>
    <row r="60685" spans="68:73">
      <c r="BP60685" s="10"/>
      <c r="BQ60685" s="10"/>
      <c r="BR60685" s="10"/>
      <c r="BS60685" s="10"/>
      <c r="BT60685" s="10"/>
      <c r="BU60685" s="10"/>
    </row>
    <row r="60686" spans="68:73">
      <c r="BP60686" s="8"/>
      <c r="BQ60686" s="8"/>
      <c r="BR60686" s="8"/>
      <c r="BS60686" s="8"/>
      <c r="BT60686" s="8"/>
      <c r="BU60686" s="8"/>
    </row>
    <row r="60687" spans="68:73">
      <c r="BP60687" s="10"/>
      <c r="BQ60687" s="10"/>
      <c r="BR60687" s="10"/>
      <c r="BS60687" s="10"/>
      <c r="BT60687" s="10"/>
      <c r="BU60687" s="10"/>
    </row>
    <row r="60688" spans="68:73">
      <c r="BP60688" s="8"/>
      <c r="BQ60688" s="8"/>
      <c r="BR60688" s="8"/>
      <c r="BS60688" s="8"/>
      <c r="BT60688" s="8"/>
      <c r="BU60688" s="8"/>
    </row>
    <row r="60689" spans="68:73">
      <c r="BP60689" s="10"/>
      <c r="BQ60689" s="10"/>
      <c r="BR60689" s="10"/>
      <c r="BS60689" s="10"/>
      <c r="BT60689" s="10"/>
      <c r="BU60689" s="10"/>
    </row>
    <row r="60690" spans="68:73">
      <c r="BP60690" s="8"/>
      <c r="BQ60690" s="8"/>
      <c r="BR60690" s="8"/>
      <c r="BS60690" s="8"/>
      <c r="BT60690" s="8"/>
      <c r="BU60690" s="8"/>
    </row>
    <row r="60691" spans="68:73">
      <c r="BP60691" s="10"/>
      <c r="BQ60691" s="10"/>
      <c r="BR60691" s="10"/>
      <c r="BS60691" s="10"/>
      <c r="BT60691" s="10"/>
      <c r="BU60691" s="10"/>
    </row>
    <row r="60692" spans="68:73">
      <c r="BP60692" s="8"/>
      <c r="BQ60692" s="8"/>
      <c r="BR60692" s="8"/>
      <c r="BS60692" s="8"/>
      <c r="BT60692" s="8"/>
      <c r="BU60692" s="8"/>
    </row>
    <row r="60693" spans="68:73">
      <c r="BP60693" s="10"/>
      <c r="BQ60693" s="10"/>
      <c r="BR60693" s="10"/>
      <c r="BS60693" s="10"/>
      <c r="BT60693" s="10"/>
      <c r="BU60693" s="10"/>
    </row>
    <row r="60694" spans="68:73">
      <c r="BP60694" s="8"/>
      <c r="BQ60694" s="8"/>
      <c r="BR60694" s="8"/>
      <c r="BS60694" s="8"/>
      <c r="BT60694" s="8"/>
      <c r="BU60694" s="8"/>
    </row>
    <row r="60695" spans="68:73">
      <c r="BP60695" s="10"/>
      <c r="BQ60695" s="10"/>
      <c r="BR60695" s="10"/>
      <c r="BS60695" s="10"/>
      <c r="BT60695" s="10"/>
      <c r="BU60695" s="10"/>
    </row>
    <row r="60696" spans="68:73">
      <c r="BP60696" s="8"/>
      <c r="BQ60696" s="8"/>
      <c r="BR60696" s="8"/>
      <c r="BS60696" s="8"/>
      <c r="BT60696" s="8"/>
      <c r="BU60696" s="8"/>
    </row>
    <row r="60697" spans="68:73">
      <c r="BP60697" s="10"/>
      <c r="BQ60697" s="10"/>
      <c r="BR60697" s="10"/>
      <c r="BS60697" s="10"/>
      <c r="BT60697" s="10"/>
      <c r="BU60697" s="10"/>
    </row>
    <row r="60698" spans="68:73">
      <c r="BP60698" s="8"/>
      <c r="BQ60698" s="8"/>
      <c r="BR60698" s="8"/>
      <c r="BS60698" s="8"/>
      <c r="BT60698" s="8"/>
      <c r="BU60698" s="8"/>
    </row>
    <row r="60699" spans="68:73">
      <c r="BP60699" s="10"/>
      <c r="BQ60699" s="10"/>
      <c r="BR60699" s="10"/>
      <c r="BS60699" s="10"/>
      <c r="BT60699" s="10"/>
      <c r="BU60699" s="10"/>
    </row>
    <row r="60700" spans="68:73">
      <c r="BP60700" s="8"/>
      <c r="BQ60700" s="8"/>
      <c r="BR60700" s="8"/>
      <c r="BS60700" s="8"/>
      <c r="BT60700" s="8"/>
      <c r="BU60700" s="8"/>
    </row>
    <row r="60701" spans="68:73">
      <c r="BP60701" s="10"/>
      <c r="BQ60701" s="10"/>
      <c r="BR60701" s="10"/>
      <c r="BS60701" s="10"/>
      <c r="BT60701" s="10"/>
      <c r="BU60701" s="10"/>
    </row>
    <row r="60702" spans="68:73">
      <c r="BP60702" s="8"/>
      <c r="BQ60702" s="8"/>
      <c r="BR60702" s="8"/>
      <c r="BS60702" s="8"/>
      <c r="BT60702" s="8"/>
      <c r="BU60702" s="8"/>
    </row>
    <row r="60703" spans="68:73">
      <c r="BP60703" s="10"/>
      <c r="BQ60703" s="10"/>
      <c r="BR60703" s="10"/>
      <c r="BS60703" s="10"/>
      <c r="BT60703" s="10"/>
      <c r="BU60703" s="10"/>
    </row>
    <row r="60704" spans="68:73">
      <c r="BP60704" s="8"/>
      <c r="BQ60704" s="8"/>
      <c r="BR60704" s="8"/>
      <c r="BS60704" s="8"/>
      <c r="BT60704" s="8"/>
      <c r="BU60704" s="8"/>
    </row>
    <row r="60705" spans="68:73">
      <c r="BP60705" s="10"/>
      <c r="BQ60705" s="10"/>
      <c r="BR60705" s="10"/>
      <c r="BS60705" s="10"/>
      <c r="BT60705" s="10"/>
      <c r="BU60705" s="10"/>
    </row>
    <row r="60706" spans="68:73">
      <c r="BP60706" s="8"/>
      <c r="BQ60706" s="8"/>
      <c r="BR60706" s="8"/>
      <c r="BS60706" s="8"/>
      <c r="BT60706" s="8"/>
      <c r="BU60706" s="8"/>
    </row>
    <row r="60707" spans="68:73">
      <c r="BP60707" s="10"/>
      <c r="BQ60707" s="10"/>
      <c r="BR60707" s="10"/>
      <c r="BS60707" s="10"/>
      <c r="BT60707" s="10"/>
      <c r="BU60707" s="10"/>
    </row>
    <row r="60708" spans="68:73">
      <c r="BP60708" s="8"/>
      <c r="BQ60708" s="8"/>
      <c r="BR60708" s="8"/>
      <c r="BS60708" s="8"/>
      <c r="BT60708" s="8"/>
      <c r="BU60708" s="8"/>
    </row>
    <row r="60709" spans="68:73">
      <c r="BP60709" s="10"/>
      <c r="BQ60709" s="10"/>
      <c r="BR60709" s="10"/>
      <c r="BS60709" s="10"/>
      <c r="BT60709" s="10"/>
      <c r="BU60709" s="10"/>
    </row>
    <row r="60710" spans="68:73">
      <c r="BP60710" s="8"/>
      <c r="BQ60710" s="8"/>
      <c r="BR60710" s="8"/>
      <c r="BS60710" s="8"/>
      <c r="BT60710" s="8"/>
      <c r="BU60710" s="8"/>
    </row>
    <row r="60711" spans="68:73">
      <c r="BP60711" s="10"/>
      <c r="BQ60711" s="10"/>
      <c r="BR60711" s="10"/>
      <c r="BS60711" s="10"/>
      <c r="BT60711" s="10"/>
      <c r="BU60711" s="10"/>
    </row>
    <row r="60712" spans="68:73">
      <c r="BP60712" s="8"/>
      <c r="BQ60712" s="8"/>
      <c r="BR60712" s="8"/>
      <c r="BS60712" s="8"/>
      <c r="BT60712" s="8"/>
      <c r="BU60712" s="8"/>
    </row>
    <row r="60713" spans="68:73">
      <c r="BP60713" s="10"/>
      <c r="BQ60713" s="10"/>
      <c r="BR60713" s="10"/>
      <c r="BS60713" s="10"/>
      <c r="BT60713" s="10"/>
      <c r="BU60713" s="10"/>
    </row>
    <row r="60714" spans="68:73">
      <c r="BP60714" s="8"/>
      <c r="BQ60714" s="8"/>
      <c r="BR60714" s="8"/>
      <c r="BS60714" s="8"/>
      <c r="BT60714" s="8"/>
      <c r="BU60714" s="8"/>
    </row>
    <row r="60715" spans="68:73">
      <c r="BP60715" s="10"/>
      <c r="BQ60715" s="10"/>
      <c r="BR60715" s="10"/>
      <c r="BS60715" s="10"/>
      <c r="BT60715" s="10"/>
      <c r="BU60715" s="10"/>
    </row>
    <row r="60716" spans="68:73">
      <c r="BP60716" s="8"/>
      <c r="BQ60716" s="8"/>
      <c r="BR60716" s="8"/>
      <c r="BS60716" s="8"/>
      <c r="BT60716" s="8"/>
      <c r="BU60716" s="8"/>
    </row>
    <row r="60717" spans="68:73">
      <c r="BP60717" s="10"/>
      <c r="BQ60717" s="10"/>
      <c r="BR60717" s="10"/>
      <c r="BS60717" s="10"/>
      <c r="BT60717" s="10"/>
      <c r="BU60717" s="10"/>
    </row>
    <row r="60718" spans="68:73">
      <c r="BP60718" s="8"/>
      <c r="BQ60718" s="8"/>
      <c r="BR60718" s="8"/>
      <c r="BS60718" s="8"/>
      <c r="BT60718" s="8"/>
      <c r="BU60718" s="8"/>
    </row>
    <row r="60719" spans="68:73">
      <c r="BP60719" s="10"/>
      <c r="BQ60719" s="10"/>
      <c r="BR60719" s="10"/>
      <c r="BS60719" s="10"/>
      <c r="BT60719" s="10"/>
      <c r="BU60719" s="10"/>
    </row>
    <row r="60720" spans="68:73">
      <c r="BP60720" s="8"/>
      <c r="BQ60720" s="8"/>
      <c r="BR60720" s="8"/>
      <c r="BS60720" s="8"/>
      <c r="BT60720" s="8"/>
      <c r="BU60720" s="8"/>
    </row>
    <row r="60721" spans="68:73">
      <c r="BP60721" s="10"/>
      <c r="BQ60721" s="10"/>
      <c r="BR60721" s="10"/>
      <c r="BS60721" s="10"/>
      <c r="BT60721" s="10"/>
      <c r="BU60721" s="10"/>
    </row>
    <row r="60722" spans="68:73">
      <c r="BP60722" s="8"/>
      <c r="BQ60722" s="8"/>
      <c r="BR60722" s="8"/>
      <c r="BS60722" s="8"/>
      <c r="BT60722" s="8"/>
      <c r="BU60722" s="8"/>
    </row>
    <row r="60723" spans="68:73">
      <c r="BP60723" s="10"/>
      <c r="BQ60723" s="10"/>
      <c r="BR60723" s="10"/>
      <c r="BS60723" s="10"/>
      <c r="BT60723" s="10"/>
      <c r="BU60723" s="10"/>
    </row>
    <row r="60724" spans="68:73">
      <c r="BP60724" s="8"/>
      <c r="BQ60724" s="8"/>
      <c r="BR60724" s="8"/>
      <c r="BS60724" s="8"/>
      <c r="BT60724" s="8"/>
      <c r="BU60724" s="8"/>
    </row>
    <row r="60725" spans="68:73">
      <c r="BP60725" s="10"/>
      <c r="BQ60725" s="10"/>
      <c r="BR60725" s="10"/>
      <c r="BS60725" s="10"/>
      <c r="BT60725" s="10"/>
      <c r="BU60725" s="10"/>
    </row>
    <row r="60726" spans="68:73">
      <c r="BP60726" s="8"/>
      <c r="BQ60726" s="8"/>
      <c r="BR60726" s="8"/>
      <c r="BS60726" s="8"/>
      <c r="BT60726" s="8"/>
      <c r="BU60726" s="8"/>
    </row>
    <row r="60727" spans="68:73">
      <c r="BP60727" s="10"/>
      <c r="BQ60727" s="10"/>
      <c r="BR60727" s="10"/>
      <c r="BS60727" s="10"/>
      <c r="BT60727" s="10"/>
      <c r="BU60727" s="10"/>
    </row>
    <row r="60728" spans="68:73">
      <c r="BP60728" s="8"/>
      <c r="BQ60728" s="8"/>
      <c r="BR60728" s="8"/>
      <c r="BS60728" s="8"/>
      <c r="BT60728" s="8"/>
      <c r="BU60728" s="8"/>
    </row>
    <row r="60729" spans="68:73">
      <c r="BP60729" s="10"/>
      <c r="BQ60729" s="10"/>
      <c r="BR60729" s="10"/>
      <c r="BS60729" s="10"/>
      <c r="BT60729" s="10"/>
      <c r="BU60729" s="10"/>
    </row>
    <row r="60730" spans="68:73">
      <c r="BP60730" s="8"/>
      <c r="BQ60730" s="8"/>
      <c r="BR60730" s="8"/>
      <c r="BS60730" s="8"/>
      <c r="BT60730" s="8"/>
      <c r="BU60730" s="8"/>
    </row>
    <row r="60731" spans="68:73">
      <c r="BP60731" s="10"/>
      <c r="BQ60731" s="10"/>
      <c r="BR60731" s="10"/>
      <c r="BS60731" s="10"/>
      <c r="BT60731" s="10"/>
      <c r="BU60731" s="10"/>
    </row>
    <row r="60732" spans="68:73">
      <c r="BP60732" s="8"/>
      <c r="BQ60732" s="8"/>
      <c r="BR60732" s="8"/>
      <c r="BS60732" s="8"/>
      <c r="BT60732" s="8"/>
      <c r="BU60732" s="8"/>
    </row>
    <row r="60733" spans="68:73">
      <c r="BP60733" s="10"/>
      <c r="BQ60733" s="10"/>
      <c r="BR60733" s="10"/>
      <c r="BS60733" s="10"/>
      <c r="BT60733" s="10"/>
      <c r="BU60733" s="10"/>
    </row>
    <row r="60734" spans="68:73">
      <c r="BP60734" s="8"/>
      <c r="BQ60734" s="8"/>
      <c r="BR60734" s="8"/>
      <c r="BS60734" s="8"/>
      <c r="BT60734" s="8"/>
      <c r="BU60734" s="8"/>
    </row>
    <row r="60735" spans="68:73">
      <c r="BP60735" s="10"/>
      <c r="BQ60735" s="10"/>
      <c r="BR60735" s="10"/>
      <c r="BS60735" s="10"/>
      <c r="BT60735" s="10"/>
      <c r="BU60735" s="10"/>
    </row>
    <row r="60736" spans="68:73">
      <c r="BP60736" s="8"/>
      <c r="BQ60736" s="8"/>
      <c r="BR60736" s="8"/>
      <c r="BS60736" s="8"/>
      <c r="BT60736" s="8"/>
      <c r="BU60736" s="8"/>
    </row>
    <row r="60737" spans="68:73">
      <c r="BP60737" s="10"/>
      <c r="BQ60737" s="10"/>
      <c r="BR60737" s="10"/>
      <c r="BS60737" s="10"/>
      <c r="BT60737" s="10"/>
      <c r="BU60737" s="10"/>
    </row>
    <row r="60738" spans="68:73">
      <c r="BP60738" s="8"/>
      <c r="BQ60738" s="8"/>
      <c r="BR60738" s="8"/>
      <c r="BS60738" s="8"/>
      <c r="BT60738" s="8"/>
      <c r="BU60738" s="8"/>
    </row>
    <row r="60739" spans="68:73">
      <c r="BP60739" s="10"/>
      <c r="BQ60739" s="10"/>
      <c r="BR60739" s="10"/>
      <c r="BS60739" s="10"/>
      <c r="BT60739" s="10"/>
      <c r="BU60739" s="10"/>
    </row>
    <row r="60740" spans="68:73">
      <c r="BP60740" s="8"/>
      <c r="BQ60740" s="8"/>
      <c r="BR60740" s="8"/>
      <c r="BS60740" s="8"/>
      <c r="BT60740" s="8"/>
      <c r="BU60740" s="8"/>
    </row>
    <row r="60741" spans="68:73">
      <c r="BP60741" s="10"/>
      <c r="BQ60741" s="10"/>
      <c r="BR60741" s="10"/>
      <c r="BS60741" s="10"/>
      <c r="BT60741" s="10"/>
      <c r="BU60741" s="10"/>
    </row>
    <row r="60742" spans="68:73">
      <c r="BP60742" s="8"/>
      <c r="BQ60742" s="8"/>
      <c r="BR60742" s="8"/>
      <c r="BS60742" s="8"/>
      <c r="BT60742" s="8"/>
      <c r="BU60742" s="8"/>
    </row>
    <row r="60743" spans="68:73">
      <c r="BP60743" s="10"/>
      <c r="BQ60743" s="10"/>
      <c r="BR60743" s="10"/>
      <c r="BS60743" s="10"/>
      <c r="BT60743" s="10"/>
      <c r="BU60743" s="10"/>
    </row>
    <row r="60744" spans="68:73">
      <c r="BP60744" s="8"/>
      <c r="BQ60744" s="8"/>
      <c r="BR60744" s="8"/>
      <c r="BS60744" s="8"/>
      <c r="BT60744" s="8"/>
      <c r="BU60744" s="8"/>
    </row>
    <row r="60745" spans="68:73">
      <c r="BP60745" s="10"/>
      <c r="BQ60745" s="10"/>
      <c r="BR60745" s="10"/>
      <c r="BS60745" s="10"/>
      <c r="BT60745" s="10"/>
      <c r="BU60745" s="10"/>
    </row>
    <row r="60746" spans="68:73">
      <c r="BP60746" s="8"/>
      <c r="BQ60746" s="8"/>
      <c r="BR60746" s="8"/>
      <c r="BS60746" s="8"/>
      <c r="BT60746" s="8"/>
      <c r="BU60746" s="8"/>
    </row>
    <row r="60747" spans="68:73">
      <c r="BP60747" s="10"/>
      <c r="BQ60747" s="10"/>
      <c r="BR60747" s="10"/>
      <c r="BS60747" s="10"/>
      <c r="BT60747" s="10"/>
      <c r="BU60747" s="10"/>
    </row>
    <row r="60748" spans="68:73">
      <c r="BP60748" s="8"/>
      <c r="BQ60748" s="8"/>
      <c r="BR60748" s="8"/>
      <c r="BS60748" s="8"/>
      <c r="BT60748" s="8"/>
      <c r="BU60748" s="8"/>
    </row>
    <row r="60749" spans="68:73">
      <c r="BP60749" s="10"/>
      <c r="BQ60749" s="10"/>
      <c r="BR60749" s="10"/>
      <c r="BS60749" s="10"/>
      <c r="BT60749" s="10"/>
      <c r="BU60749" s="10"/>
    </row>
    <row r="60750" spans="68:73">
      <c r="BP60750" s="8"/>
      <c r="BQ60750" s="8"/>
      <c r="BR60750" s="8"/>
      <c r="BS60750" s="8"/>
      <c r="BT60750" s="8"/>
      <c r="BU60750" s="8"/>
    </row>
    <row r="60751" spans="68:73">
      <c r="BP60751" s="10"/>
      <c r="BQ60751" s="10"/>
      <c r="BR60751" s="10"/>
      <c r="BS60751" s="10"/>
      <c r="BT60751" s="10"/>
      <c r="BU60751" s="10"/>
    </row>
    <row r="60752" spans="68:73">
      <c r="BP60752" s="8"/>
      <c r="BQ60752" s="8"/>
      <c r="BR60752" s="8"/>
      <c r="BS60752" s="8"/>
      <c r="BT60752" s="8"/>
      <c r="BU60752" s="8"/>
    </row>
    <row r="60753" spans="68:73">
      <c r="BP60753" s="10"/>
      <c r="BQ60753" s="10"/>
      <c r="BR60753" s="10"/>
      <c r="BS60753" s="10"/>
      <c r="BT60753" s="10"/>
      <c r="BU60753" s="10"/>
    </row>
    <row r="60754" spans="68:73">
      <c r="BP60754" s="8"/>
      <c r="BQ60754" s="8"/>
      <c r="BR60754" s="8"/>
      <c r="BS60754" s="8"/>
      <c r="BT60754" s="8"/>
      <c r="BU60754" s="8"/>
    </row>
    <row r="60755" spans="68:73">
      <c r="BP60755" s="10"/>
      <c r="BQ60755" s="10"/>
      <c r="BR60755" s="10"/>
      <c r="BS60755" s="10"/>
      <c r="BT60755" s="10"/>
      <c r="BU60755" s="10"/>
    </row>
    <row r="60756" spans="68:73">
      <c r="BP60756" s="8"/>
      <c r="BQ60756" s="8"/>
      <c r="BR60756" s="8"/>
      <c r="BS60756" s="8"/>
      <c r="BT60756" s="8"/>
      <c r="BU60756" s="8"/>
    </row>
    <row r="60757" spans="68:73">
      <c r="BP60757" s="10"/>
      <c r="BQ60757" s="10"/>
      <c r="BR60757" s="10"/>
      <c r="BS60757" s="10"/>
      <c r="BT60757" s="10"/>
      <c r="BU60757" s="10"/>
    </row>
    <row r="60758" spans="68:73">
      <c r="BP60758" s="8"/>
      <c r="BQ60758" s="8"/>
      <c r="BR60758" s="8"/>
      <c r="BS60758" s="8"/>
      <c r="BT60758" s="8"/>
      <c r="BU60758" s="8"/>
    </row>
    <row r="60759" spans="68:73">
      <c r="BP60759" s="10"/>
      <c r="BQ60759" s="10"/>
      <c r="BR60759" s="10"/>
      <c r="BS60759" s="10"/>
      <c r="BT60759" s="10"/>
      <c r="BU60759" s="10"/>
    </row>
    <row r="60760" spans="68:73">
      <c r="BP60760" s="8"/>
      <c r="BQ60760" s="8"/>
      <c r="BR60760" s="8"/>
      <c r="BS60760" s="8"/>
      <c r="BT60760" s="8"/>
      <c r="BU60760" s="8"/>
    </row>
    <row r="60761" spans="68:73">
      <c r="BP60761" s="10"/>
      <c r="BQ60761" s="10"/>
      <c r="BR60761" s="10"/>
      <c r="BS60761" s="10"/>
      <c r="BT60761" s="10"/>
      <c r="BU60761" s="10"/>
    </row>
    <row r="60762" spans="68:73">
      <c r="BP60762" s="8"/>
      <c r="BQ60762" s="8"/>
      <c r="BR60762" s="8"/>
      <c r="BS60762" s="8"/>
      <c r="BT60762" s="8"/>
      <c r="BU60762" s="8"/>
    </row>
    <row r="60763" spans="68:73">
      <c r="BP60763" s="10"/>
      <c r="BQ60763" s="10"/>
      <c r="BR60763" s="10"/>
      <c r="BS60763" s="10"/>
      <c r="BT60763" s="10"/>
      <c r="BU60763" s="10"/>
    </row>
    <row r="60764" spans="68:73">
      <c r="BP60764" s="8"/>
      <c r="BQ60764" s="8"/>
      <c r="BR60764" s="8"/>
      <c r="BS60764" s="8"/>
      <c r="BT60764" s="8"/>
      <c r="BU60764" s="8"/>
    </row>
    <row r="60765" spans="68:73">
      <c r="BP60765" s="10"/>
      <c r="BQ60765" s="10"/>
      <c r="BR60765" s="10"/>
      <c r="BS60765" s="10"/>
      <c r="BT60765" s="10"/>
      <c r="BU60765" s="10"/>
    </row>
    <row r="60766" spans="68:73">
      <c r="BP60766" s="8"/>
      <c r="BQ60766" s="8"/>
      <c r="BR60766" s="8"/>
      <c r="BS60766" s="8"/>
      <c r="BT60766" s="8"/>
      <c r="BU60766" s="8"/>
    </row>
    <row r="60767" spans="68:73">
      <c r="BP60767" s="10"/>
      <c r="BQ60767" s="10"/>
      <c r="BR60767" s="10"/>
      <c r="BS60767" s="10"/>
      <c r="BT60767" s="10"/>
      <c r="BU60767" s="10"/>
    </row>
    <row r="60768" spans="68:73">
      <c r="BP60768" s="8"/>
      <c r="BQ60768" s="8"/>
      <c r="BR60768" s="8"/>
      <c r="BS60768" s="8"/>
      <c r="BT60768" s="8"/>
      <c r="BU60768" s="8"/>
    </row>
    <row r="60769" spans="68:73">
      <c r="BP60769" s="10"/>
      <c r="BQ60769" s="10"/>
      <c r="BR60769" s="10"/>
      <c r="BS60769" s="10"/>
      <c r="BT60769" s="10"/>
      <c r="BU60769" s="10"/>
    </row>
    <row r="60770" spans="68:73">
      <c r="BP60770" s="8"/>
      <c r="BQ60770" s="8"/>
      <c r="BR60770" s="8"/>
      <c r="BS60770" s="8"/>
      <c r="BT60770" s="8"/>
      <c r="BU60770" s="8"/>
    </row>
    <row r="60771" spans="68:73">
      <c r="BP60771" s="10"/>
      <c r="BQ60771" s="10"/>
      <c r="BR60771" s="10"/>
      <c r="BS60771" s="10"/>
      <c r="BT60771" s="10"/>
      <c r="BU60771" s="10"/>
    </row>
    <row r="60772" spans="68:73">
      <c r="BP60772" s="8"/>
      <c r="BQ60772" s="8"/>
      <c r="BR60772" s="8"/>
      <c r="BS60772" s="8"/>
      <c r="BT60772" s="8"/>
      <c r="BU60772" s="8"/>
    </row>
    <row r="60773" spans="68:73">
      <c r="BP60773" s="10"/>
      <c r="BQ60773" s="10"/>
      <c r="BR60773" s="10"/>
      <c r="BS60773" s="10"/>
      <c r="BT60773" s="10"/>
      <c r="BU60773" s="10"/>
    </row>
    <row r="60774" spans="68:73">
      <c r="BP60774" s="8"/>
      <c r="BQ60774" s="8"/>
      <c r="BR60774" s="8"/>
      <c r="BS60774" s="8"/>
      <c r="BT60774" s="8"/>
      <c r="BU60774" s="8"/>
    </row>
    <row r="60775" spans="68:73">
      <c r="BP60775" s="10"/>
      <c r="BQ60775" s="10"/>
      <c r="BR60775" s="10"/>
      <c r="BS60775" s="10"/>
      <c r="BT60775" s="10"/>
      <c r="BU60775" s="10"/>
    </row>
    <row r="60776" spans="68:73">
      <c r="BP60776" s="8"/>
      <c r="BQ60776" s="8"/>
      <c r="BR60776" s="8"/>
      <c r="BS60776" s="8"/>
      <c r="BT60776" s="8"/>
      <c r="BU60776" s="8"/>
    </row>
    <row r="60777" spans="68:73">
      <c r="BP60777" s="10"/>
      <c r="BQ60777" s="10"/>
      <c r="BR60777" s="10"/>
      <c r="BS60777" s="10"/>
      <c r="BT60777" s="10"/>
      <c r="BU60777" s="10"/>
    </row>
    <row r="60778" spans="68:73">
      <c r="BP60778" s="8"/>
      <c r="BQ60778" s="8"/>
      <c r="BR60778" s="8"/>
      <c r="BS60778" s="8"/>
      <c r="BT60778" s="8"/>
      <c r="BU60778" s="8"/>
    </row>
    <row r="60779" spans="68:73">
      <c r="BP60779" s="10"/>
      <c r="BQ60779" s="10"/>
      <c r="BR60779" s="10"/>
      <c r="BS60779" s="10"/>
      <c r="BT60779" s="10"/>
      <c r="BU60779" s="10"/>
    </row>
    <row r="60780" spans="68:73">
      <c r="BP60780" s="8"/>
      <c r="BQ60780" s="8"/>
      <c r="BR60780" s="8"/>
      <c r="BS60780" s="8"/>
      <c r="BT60780" s="8"/>
      <c r="BU60780" s="8"/>
    </row>
    <row r="60781" spans="68:73">
      <c r="BP60781" s="10"/>
      <c r="BQ60781" s="10"/>
      <c r="BR60781" s="10"/>
      <c r="BS60781" s="10"/>
      <c r="BT60781" s="10"/>
      <c r="BU60781" s="10"/>
    </row>
    <row r="60782" spans="68:73">
      <c r="BP60782" s="8"/>
      <c r="BQ60782" s="8"/>
      <c r="BR60782" s="8"/>
      <c r="BS60782" s="8"/>
      <c r="BT60782" s="8"/>
      <c r="BU60782" s="8"/>
    </row>
    <row r="60783" spans="68:73">
      <c r="BP60783" s="10"/>
      <c r="BQ60783" s="10"/>
      <c r="BR60783" s="10"/>
      <c r="BS60783" s="10"/>
      <c r="BT60783" s="10"/>
      <c r="BU60783" s="10"/>
    </row>
    <row r="60784" spans="68:73">
      <c r="BP60784" s="8"/>
      <c r="BQ60784" s="8"/>
      <c r="BR60784" s="8"/>
      <c r="BS60784" s="8"/>
      <c r="BT60784" s="8"/>
      <c r="BU60784" s="8"/>
    </row>
    <row r="60785" spans="68:73">
      <c r="BP60785" s="10"/>
      <c r="BQ60785" s="10"/>
      <c r="BR60785" s="10"/>
      <c r="BS60785" s="10"/>
      <c r="BT60785" s="10"/>
      <c r="BU60785" s="10"/>
    </row>
    <row r="60786" spans="68:73">
      <c r="BP60786" s="8"/>
      <c r="BQ60786" s="8"/>
      <c r="BR60786" s="8"/>
      <c r="BS60786" s="8"/>
      <c r="BT60786" s="8"/>
      <c r="BU60786" s="8"/>
    </row>
    <row r="60787" spans="68:73">
      <c r="BP60787" s="10"/>
      <c r="BQ60787" s="10"/>
      <c r="BR60787" s="10"/>
      <c r="BS60787" s="10"/>
      <c r="BT60787" s="10"/>
      <c r="BU60787" s="10"/>
    </row>
    <row r="60788" spans="68:73">
      <c r="BP60788" s="8"/>
      <c r="BQ60788" s="8"/>
      <c r="BR60788" s="8"/>
      <c r="BS60788" s="8"/>
      <c r="BT60788" s="8"/>
      <c r="BU60788" s="8"/>
    </row>
    <row r="60789" spans="68:73">
      <c r="BP60789" s="10"/>
      <c r="BQ60789" s="10"/>
      <c r="BR60789" s="10"/>
      <c r="BS60789" s="10"/>
      <c r="BT60789" s="10"/>
      <c r="BU60789" s="10"/>
    </row>
    <row r="60790" spans="68:73">
      <c r="BP60790" s="8"/>
      <c r="BQ60790" s="8"/>
      <c r="BR60790" s="8"/>
      <c r="BS60790" s="8"/>
      <c r="BT60790" s="8"/>
      <c r="BU60790" s="8"/>
    </row>
    <row r="60791" spans="68:73">
      <c r="BP60791" s="10"/>
      <c r="BQ60791" s="10"/>
      <c r="BR60791" s="10"/>
      <c r="BS60791" s="10"/>
      <c r="BT60791" s="10"/>
      <c r="BU60791" s="10"/>
    </row>
    <row r="60792" spans="68:73">
      <c r="BP60792" s="8"/>
      <c r="BQ60792" s="8"/>
      <c r="BR60792" s="8"/>
      <c r="BS60792" s="8"/>
      <c r="BT60792" s="8"/>
      <c r="BU60792" s="8"/>
    </row>
    <row r="60793" spans="68:73">
      <c r="BP60793" s="10"/>
      <c r="BQ60793" s="10"/>
      <c r="BR60793" s="10"/>
      <c r="BS60793" s="10"/>
      <c r="BT60793" s="10"/>
      <c r="BU60793" s="10"/>
    </row>
    <row r="60794" spans="68:73">
      <c r="BP60794" s="8"/>
      <c r="BQ60794" s="8"/>
      <c r="BR60794" s="8"/>
      <c r="BS60794" s="8"/>
      <c r="BT60794" s="8"/>
      <c r="BU60794" s="8"/>
    </row>
    <row r="60795" spans="68:73">
      <c r="BP60795" s="10"/>
      <c r="BQ60795" s="10"/>
      <c r="BR60795" s="10"/>
      <c r="BS60795" s="10"/>
      <c r="BT60795" s="10"/>
      <c r="BU60795" s="10"/>
    </row>
    <row r="60796" spans="68:73">
      <c r="BP60796" s="8"/>
      <c r="BQ60796" s="8"/>
      <c r="BR60796" s="8"/>
      <c r="BS60796" s="8"/>
      <c r="BT60796" s="8"/>
      <c r="BU60796" s="8"/>
    </row>
    <row r="60797" spans="68:73">
      <c r="BP60797" s="10"/>
      <c r="BQ60797" s="10"/>
      <c r="BR60797" s="10"/>
      <c r="BS60797" s="10"/>
      <c r="BT60797" s="10"/>
      <c r="BU60797" s="10"/>
    </row>
    <row r="60798" spans="68:73">
      <c r="BP60798" s="8"/>
      <c r="BQ60798" s="8"/>
      <c r="BR60798" s="8"/>
      <c r="BS60798" s="8"/>
      <c r="BT60798" s="8"/>
      <c r="BU60798" s="8"/>
    </row>
    <row r="60799" spans="68:73">
      <c r="BP60799" s="10"/>
      <c r="BQ60799" s="10"/>
      <c r="BR60799" s="10"/>
      <c r="BS60799" s="10"/>
      <c r="BT60799" s="10"/>
      <c r="BU60799" s="10"/>
    </row>
    <row r="60800" spans="68:73">
      <c r="BP60800" s="8"/>
      <c r="BQ60800" s="8"/>
      <c r="BR60800" s="8"/>
      <c r="BS60800" s="8"/>
      <c r="BT60800" s="8"/>
      <c r="BU60800" s="8"/>
    </row>
    <row r="60801" spans="68:73">
      <c r="BP60801" s="10"/>
      <c r="BQ60801" s="10"/>
      <c r="BR60801" s="10"/>
      <c r="BS60801" s="10"/>
      <c r="BT60801" s="10"/>
      <c r="BU60801" s="10"/>
    </row>
    <row r="60802" spans="68:73">
      <c r="BP60802" s="8"/>
      <c r="BQ60802" s="8"/>
      <c r="BR60802" s="8"/>
      <c r="BS60802" s="8"/>
      <c r="BT60802" s="8"/>
      <c r="BU60802" s="8"/>
    </row>
    <row r="60803" spans="68:73">
      <c r="BP60803" s="10"/>
      <c r="BQ60803" s="10"/>
      <c r="BR60803" s="10"/>
      <c r="BS60803" s="10"/>
      <c r="BT60803" s="10"/>
      <c r="BU60803" s="10"/>
    </row>
    <row r="60804" spans="68:73">
      <c r="BP60804" s="8"/>
      <c r="BQ60804" s="8"/>
      <c r="BR60804" s="8"/>
      <c r="BS60804" s="8"/>
      <c r="BT60804" s="8"/>
      <c r="BU60804" s="8"/>
    </row>
    <row r="60805" spans="68:73">
      <c r="BP60805" s="10"/>
      <c r="BQ60805" s="10"/>
      <c r="BR60805" s="10"/>
      <c r="BS60805" s="10"/>
      <c r="BT60805" s="10"/>
      <c r="BU60805" s="10"/>
    </row>
    <row r="60806" spans="68:73">
      <c r="BP60806" s="8"/>
      <c r="BQ60806" s="8"/>
      <c r="BR60806" s="8"/>
      <c r="BS60806" s="8"/>
      <c r="BT60806" s="8"/>
      <c r="BU60806" s="8"/>
    </row>
    <row r="60807" spans="68:73">
      <c r="BP60807" s="10"/>
      <c r="BQ60807" s="10"/>
      <c r="BR60807" s="10"/>
      <c r="BS60807" s="10"/>
      <c r="BT60807" s="10"/>
      <c r="BU60807" s="10"/>
    </row>
    <row r="60808" spans="68:73">
      <c r="BP60808" s="8"/>
      <c r="BQ60808" s="8"/>
      <c r="BR60808" s="8"/>
      <c r="BS60808" s="8"/>
      <c r="BT60808" s="8"/>
      <c r="BU60808" s="8"/>
    </row>
    <row r="60809" spans="68:73">
      <c r="BP60809" s="10"/>
      <c r="BQ60809" s="10"/>
      <c r="BR60809" s="10"/>
      <c r="BS60809" s="10"/>
      <c r="BT60809" s="10"/>
      <c r="BU60809" s="10"/>
    </row>
    <row r="60810" spans="68:73">
      <c r="BP60810" s="8"/>
      <c r="BQ60810" s="8"/>
      <c r="BR60810" s="8"/>
      <c r="BS60810" s="8"/>
      <c r="BT60810" s="8"/>
      <c r="BU60810" s="8"/>
    </row>
    <row r="60811" spans="68:73">
      <c r="BP60811" s="10"/>
      <c r="BQ60811" s="10"/>
      <c r="BR60811" s="10"/>
      <c r="BS60811" s="10"/>
      <c r="BT60811" s="10"/>
      <c r="BU60811" s="10"/>
    </row>
    <row r="60812" spans="68:73">
      <c r="BP60812" s="8"/>
      <c r="BQ60812" s="8"/>
      <c r="BR60812" s="8"/>
      <c r="BS60812" s="8"/>
      <c r="BT60812" s="8"/>
      <c r="BU60812" s="8"/>
    </row>
    <row r="60813" spans="68:73">
      <c r="BP60813" s="10"/>
      <c r="BQ60813" s="10"/>
      <c r="BR60813" s="10"/>
      <c r="BS60813" s="10"/>
      <c r="BT60813" s="10"/>
      <c r="BU60813" s="10"/>
    </row>
    <row r="60814" spans="68:73">
      <c r="BP60814" s="8"/>
      <c r="BQ60814" s="8"/>
      <c r="BR60814" s="8"/>
      <c r="BS60814" s="8"/>
      <c r="BT60814" s="8"/>
      <c r="BU60814" s="8"/>
    </row>
    <row r="60815" spans="68:73">
      <c r="BP60815" s="10"/>
      <c r="BQ60815" s="10"/>
      <c r="BR60815" s="10"/>
      <c r="BS60815" s="10"/>
      <c r="BT60815" s="10"/>
      <c r="BU60815" s="10"/>
    </row>
    <row r="60816" spans="68:73">
      <c r="BP60816" s="8"/>
      <c r="BQ60816" s="8"/>
      <c r="BR60816" s="8"/>
      <c r="BS60816" s="8"/>
      <c r="BT60816" s="8"/>
      <c r="BU60816" s="8"/>
    </row>
    <row r="60817" spans="68:73">
      <c r="BP60817" s="10"/>
      <c r="BQ60817" s="10"/>
      <c r="BR60817" s="10"/>
      <c r="BS60817" s="10"/>
      <c r="BT60817" s="10"/>
      <c r="BU60817" s="10"/>
    </row>
    <row r="60818" spans="68:73">
      <c r="BP60818" s="8"/>
      <c r="BQ60818" s="8"/>
      <c r="BR60818" s="8"/>
      <c r="BS60818" s="8"/>
      <c r="BT60818" s="8"/>
      <c r="BU60818" s="8"/>
    </row>
    <row r="60819" spans="68:73">
      <c r="BP60819" s="10"/>
      <c r="BQ60819" s="10"/>
      <c r="BR60819" s="10"/>
      <c r="BS60819" s="10"/>
      <c r="BT60819" s="10"/>
      <c r="BU60819" s="10"/>
    </row>
    <row r="60820" spans="68:73">
      <c r="BP60820" s="8"/>
      <c r="BQ60820" s="8"/>
      <c r="BR60820" s="8"/>
      <c r="BS60820" s="8"/>
      <c r="BT60820" s="8"/>
      <c r="BU60820" s="8"/>
    </row>
    <row r="60821" spans="68:73">
      <c r="BP60821" s="10"/>
      <c r="BQ60821" s="10"/>
      <c r="BR60821" s="10"/>
      <c r="BS60821" s="10"/>
      <c r="BT60821" s="10"/>
      <c r="BU60821" s="10"/>
    </row>
    <row r="60822" spans="68:73">
      <c r="BP60822" s="8"/>
      <c r="BQ60822" s="8"/>
      <c r="BR60822" s="8"/>
      <c r="BS60822" s="8"/>
      <c r="BT60822" s="8"/>
      <c r="BU60822" s="8"/>
    </row>
    <row r="60823" spans="68:73">
      <c r="BP60823" s="10"/>
      <c r="BQ60823" s="10"/>
      <c r="BR60823" s="10"/>
      <c r="BS60823" s="10"/>
      <c r="BT60823" s="10"/>
      <c r="BU60823" s="10"/>
    </row>
    <row r="60824" spans="68:73">
      <c r="BP60824" s="8"/>
      <c r="BQ60824" s="8"/>
      <c r="BR60824" s="8"/>
      <c r="BS60824" s="8"/>
      <c r="BT60824" s="8"/>
      <c r="BU60824" s="8"/>
    </row>
    <row r="60825" spans="68:73">
      <c r="BP60825" s="10"/>
      <c r="BQ60825" s="10"/>
      <c r="BR60825" s="10"/>
      <c r="BS60825" s="10"/>
      <c r="BT60825" s="10"/>
      <c r="BU60825" s="10"/>
    </row>
    <row r="60826" spans="68:73">
      <c r="BP60826" s="8"/>
      <c r="BQ60826" s="8"/>
      <c r="BR60826" s="8"/>
      <c r="BS60826" s="8"/>
      <c r="BT60826" s="8"/>
      <c r="BU60826" s="8"/>
    </row>
    <row r="60827" spans="68:73">
      <c r="BP60827" s="10"/>
      <c r="BQ60827" s="10"/>
      <c r="BR60827" s="10"/>
      <c r="BS60827" s="10"/>
      <c r="BT60827" s="10"/>
      <c r="BU60827" s="10"/>
    </row>
    <row r="60828" spans="68:73">
      <c r="BP60828" s="8"/>
      <c r="BQ60828" s="8"/>
      <c r="BR60828" s="8"/>
      <c r="BS60828" s="8"/>
      <c r="BT60828" s="8"/>
      <c r="BU60828" s="8"/>
    </row>
    <row r="60829" spans="68:73">
      <c r="BP60829" s="10"/>
      <c r="BQ60829" s="10"/>
      <c r="BR60829" s="10"/>
      <c r="BS60829" s="10"/>
      <c r="BT60829" s="10"/>
      <c r="BU60829" s="10"/>
    </row>
    <row r="60830" spans="68:73">
      <c r="BP60830" s="8"/>
      <c r="BQ60830" s="8"/>
      <c r="BR60830" s="8"/>
      <c r="BS60830" s="8"/>
      <c r="BT60830" s="8"/>
      <c r="BU60830" s="8"/>
    </row>
    <row r="60831" spans="68:73">
      <c r="BP60831" s="10"/>
      <c r="BQ60831" s="10"/>
      <c r="BR60831" s="10"/>
      <c r="BS60831" s="10"/>
      <c r="BT60831" s="10"/>
      <c r="BU60831" s="10"/>
    </row>
    <row r="60832" spans="68:73">
      <c r="BP60832" s="8"/>
      <c r="BQ60832" s="8"/>
      <c r="BR60832" s="8"/>
      <c r="BS60832" s="8"/>
      <c r="BT60832" s="8"/>
      <c r="BU60832" s="8"/>
    </row>
    <row r="60833" spans="68:73">
      <c r="BP60833" s="10"/>
      <c r="BQ60833" s="10"/>
      <c r="BR60833" s="10"/>
      <c r="BS60833" s="10"/>
      <c r="BT60833" s="10"/>
      <c r="BU60833" s="10"/>
    </row>
    <row r="60834" spans="68:73">
      <c r="BP60834" s="8"/>
      <c r="BQ60834" s="8"/>
      <c r="BR60834" s="8"/>
      <c r="BS60834" s="8"/>
      <c r="BT60834" s="8"/>
      <c r="BU60834" s="8"/>
    </row>
    <row r="60835" spans="68:73">
      <c r="BP60835" s="10"/>
      <c r="BQ60835" s="10"/>
      <c r="BR60835" s="10"/>
      <c r="BS60835" s="10"/>
      <c r="BT60835" s="10"/>
      <c r="BU60835" s="10"/>
    </row>
    <row r="60836" spans="68:73">
      <c r="BP60836" s="8"/>
      <c r="BQ60836" s="8"/>
      <c r="BR60836" s="8"/>
      <c r="BS60836" s="8"/>
      <c r="BT60836" s="8"/>
      <c r="BU60836" s="8"/>
    </row>
    <row r="60837" spans="68:73">
      <c r="BP60837" s="10"/>
      <c r="BQ60837" s="10"/>
      <c r="BR60837" s="10"/>
      <c r="BS60837" s="10"/>
      <c r="BT60837" s="10"/>
      <c r="BU60837" s="10"/>
    </row>
    <row r="60838" spans="68:73">
      <c r="BP60838" s="8"/>
      <c r="BQ60838" s="8"/>
      <c r="BR60838" s="8"/>
      <c r="BS60838" s="8"/>
      <c r="BT60838" s="8"/>
      <c r="BU60838" s="8"/>
    </row>
    <row r="60839" spans="68:73">
      <c r="BP60839" s="10"/>
      <c r="BQ60839" s="10"/>
      <c r="BR60839" s="10"/>
      <c r="BS60839" s="10"/>
      <c r="BT60839" s="10"/>
      <c r="BU60839" s="10"/>
    </row>
    <row r="60840" spans="68:73">
      <c r="BP60840" s="8"/>
      <c r="BQ60840" s="8"/>
      <c r="BR60840" s="8"/>
      <c r="BS60840" s="8"/>
      <c r="BT60840" s="8"/>
      <c r="BU60840" s="8"/>
    </row>
    <row r="60841" spans="68:73">
      <c r="BP60841" s="10"/>
      <c r="BQ60841" s="10"/>
      <c r="BR60841" s="10"/>
      <c r="BS60841" s="10"/>
      <c r="BT60841" s="10"/>
      <c r="BU60841" s="10"/>
    </row>
    <row r="60842" spans="68:73">
      <c r="BP60842" s="8"/>
      <c r="BQ60842" s="8"/>
      <c r="BR60842" s="8"/>
      <c r="BS60842" s="8"/>
      <c r="BT60842" s="8"/>
      <c r="BU60842" s="8"/>
    </row>
    <row r="60843" spans="68:73">
      <c r="BP60843" s="10"/>
      <c r="BQ60843" s="10"/>
      <c r="BR60843" s="10"/>
      <c r="BS60843" s="10"/>
      <c r="BT60843" s="10"/>
      <c r="BU60843" s="10"/>
    </row>
    <row r="60844" spans="68:73">
      <c r="BP60844" s="8"/>
      <c r="BQ60844" s="8"/>
      <c r="BR60844" s="8"/>
      <c r="BS60844" s="8"/>
      <c r="BT60844" s="8"/>
      <c r="BU60844" s="8"/>
    </row>
    <row r="60845" spans="68:73">
      <c r="BP60845" s="10"/>
      <c r="BQ60845" s="10"/>
      <c r="BR60845" s="10"/>
      <c r="BS60845" s="10"/>
      <c r="BT60845" s="10"/>
      <c r="BU60845" s="10"/>
    </row>
    <row r="60846" spans="68:73">
      <c r="BP60846" s="8"/>
      <c r="BQ60846" s="8"/>
      <c r="BR60846" s="8"/>
      <c r="BS60846" s="8"/>
      <c r="BT60846" s="8"/>
      <c r="BU60846" s="8"/>
    </row>
    <row r="60847" spans="68:73">
      <c r="BP60847" s="10"/>
      <c r="BQ60847" s="10"/>
      <c r="BR60847" s="10"/>
      <c r="BS60847" s="10"/>
      <c r="BT60847" s="10"/>
      <c r="BU60847" s="10"/>
    </row>
    <row r="60848" spans="68:73">
      <c r="BP60848" s="8"/>
      <c r="BQ60848" s="8"/>
      <c r="BR60848" s="8"/>
      <c r="BS60848" s="8"/>
      <c r="BT60848" s="8"/>
      <c r="BU60848" s="8"/>
    </row>
    <row r="60849" spans="68:73">
      <c r="BP60849" s="10"/>
      <c r="BQ60849" s="10"/>
      <c r="BR60849" s="10"/>
      <c r="BS60849" s="10"/>
      <c r="BT60849" s="10"/>
      <c r="BU60849" s="10"/>
    </row>
    <row r="60850" spans="68:73">
      <c r="BP60850" s="8"/>
      <c r="BQ60850" s="8"/>
      <c r="BR60850" s="8"/>
      <c r="BS60850" s="8"/>
      <c r="BT60850" s="8"/>
      <c r="BU60850" s="8"/>
    </row>
    <row r="60851" spans="68:73">
      <c r="BP60851" s="10"/>
      <c r="BQ60851" s="10"/>
      <c r="BR60851" s="10"/>
      <c r="BS60851" s="10"/>
      <c r="BT60851" s="10"/>
      <c r="BU60851" s="10"/>
    </row>
    <row r="60852" spans="68:73">
      <c r="BP60852" s="8"/>
      <c r="BQ60852" s="8"/>
      <c r="BR60852" s="8"/>
      <c r="BS60852" s="8"/>
      <c r="BT60852" s="8"/>
      <c r="BU60852" s="8"/>
    </row>
    <row r="60853" spans="68:73">
      <c r="BP60853" s="10"/>
      <c r="BQ60853" s="10"/>
      <c r="BR60853" s="10"/>
      <c r="BS60853" s="10"/>
      <c r="BT60853" s="10"/>
      <c r="BU60853" s="10"/>
    </row>
    <row r="60854" spans="68:73">
      <c r="BP60854" s="8"/>
      <c r="BQ60854" s="8"/>
      <c r="BR60854" s="8"/>
      <c r="BS60854" s="8"/>
      <c r="BT60854" s="8"/>
      <c r="BU60854" s="8"/>
    </row>
    <row r="60855" spans="68:73">
      <c r="BP60855" s="10"/>
      <c r="BQ60855" s="10"/>
      <c r="BR60855" s="10"/>
      <c r="BS60855" s="10"/>
      <c r="BT60855" s="10"/>
      <c r="BU60855" s="10"/>
    </row>
    <row r="60856" spans="68:73">
      <c r="BP60856" s="8"/>
      <c r="BQ60856" s="8"/>
      <c r="BR60856" s="8"/>
      <c r="BS60856" s="8"/>
      <c r="BT60856" s="8"/>
      <c r="BU60856" s="8"/>
    </row>
    <row r="60857" spans="68:73">
      <c r="BP60857" s="10"/>
      <c r="BQ60857" s="10"/>
      <c r="BR60857" s="10"/>
      <c r="BS60857" s="10"/>
      <c r="BT60857" s="10"/>
      <c r="BU60857" s="10"/>
    </row>
    <row r="60858" spans="68:73">
      <c r="BP60858" s="8"/>
      <c r="BQ60858" s="8"/>
      <c r="BR60858" s="8"/>
      <c r="BS60858" s="8"/>
      <c r="BT60858" s="8"/>
      <c r="BU60858" s="8"/>
    </row>
    <row r="60859" spans="68:73">
      <c r="BP60859" s="10"/>
      <c r="BQ60859" s="10"/>
      <c r="BR60859" s="10"/>
      <c r="BS60859" s="10"/>
      <c r="BT60859" s="10"/>
      <c r="BU60859" s="10"/>
    </row>
    <row r="60860" spans="68:73">
      <c r="BP60860" s="8"/>
      <c r="BQ60860" s="8"/>
      <c r="BR60860" s="8"/>
      <c r="BS60860" s="8"/>
      <c r="BT60860" s="8"/>
      <c r="BU60860" s="8"/>
    </row>
    <row r="60861" spans="68:73">
      <c r="BP60861" s="10"/>
      <c r="BQ60861" s="10"/>
      <c r="BR60861" s="10"/>
      <c r="BS60861" s="10"/>
      <c r="BT60861" s="10"/>
      <c r="BU60861" s="10"/>
    </row>
    <row r="60862" spans="68:73">
      <c r="BP60862" s="8"/>
      <c r="BQ60862" s="8"/>
      <c r="BR60862" s="8"/>
      <c r="BS60862" s="8"/>
      <c r="BT60862" s="8"/>
      <c r="BU60862" s="8"/>
    </row>
    <row r="60863" spans="68:73">
      <c r="BP60863" s="10"/>
      <c r="BQ60863" s="10"/>
      <c r="BR60863" s="10"/>
      <c r="BS60863" s="10"/>
      <c r="BT60863" s="10"/>
      <c r="BU60863" s="10"/>
    </row>
    <row r="60864" spans="68:73">
      <c r="BP60864" s="8"/>
      <c r="BQ60864" s="8"/>
      <c r="BR60864" s="8"/>
      <c r="BS60864" s="8"/>
      <c r="BT60864" s="8"/>
      <c r="BU60864" s="8"/>
    </row>
    <row r="60865" spans="68:73">
      <c r="BP60865" s="10"/>
      <c r="BQ60865" s="10"/>
      <c r="BR60865" s="10"/>
      <c r="BS60865" s="10"/>
      <c r="BT60865" s="10"/>
      <c r="BU60865" s="10"/>
    </row>
    <row r="60866" spans="68:73">
      <c r="BP60866" s="8"/>
      <c r="BQ60866" s="8"/>
      <c r="BR60866" s="8"/>
      <c r="BS60866" s="8"/>
      <c r="BT60866" s="8"/>
      <c r="BU60866" s="8"/>
    </row>
    <row r="60867" spans="68:73">
      <c r="BP60867" s="10"/>
      <c r="BQ60867" s="10"/>
      <c r="BR60867" s="10"/>
      <c r="BS60867" s="10"/>
      <c r="BT60867" s="10"/>
      <c r="BU60867" s="10"/>
    </row>
    <row r="60868" spans="68:73">
      <c r="BP60868" s="8"/>
      <c r="BQ60868" s="8"/>
      <c r="BR60868" s="8"/>
      <c r="BS60868" s="8"/>
      <c r="BT60868" s="8"/>
      <c r="BU60868" s="8"/>
    </row>
    <row r="60869" spans="68:73">
      <c r="BP60869" s="10"/>
      <c r="BQ60869" s="10"/>
      <c r="BR60869" s="10"/>
      <c r="BS60869" s="10"/>
      <c r="BT60869" s="10"/>
      <c r="BU60869" s="10"/>
    </row>
    <row r="60870" spans="68:73">
      <c r="BP60870" s="8"/>
      <c r="BQ60870" s="8"/>
      <c r="BR60870" s="8"/>
      <c r="BS60870" s="8"/>
      <c r="BT60870" s="8"/>
      <c r="BU60870" s="8"/>
    </row>
    <row r="60871" spans="68:73">
      <c r="BP60871" s="10"/>
      <c r="BQ60871" s="10"/>
      <c r="BR60871" s="10"/>
      <c r="BS60871" s="10"/>
      <c r="BT60871" s="10"/>
      <c r="BU60871" s="10"/>
    </row>
    <row r="60872" spans="68:73">
      <c r="BP60872" s="8"/>
      <c r="BQ60872" s="8"/>
      <c r="BR60872" s="8"/>
      <c r="BS60872" s="8"/>
      <c r="BT60872" s="8"/>
      <c r="BU60872" s="8"/>
    </row>
    <row r="60873" spans="68:73">
      <c r="BP60873" s="10"/>
      <c r="BQ60873" s="10"/>
      <c r="BR60873" s="10"/>
      <c r="BS60873" s="10"/>
      <c r="BT60873" s="10"/>
      <c r="BU60873" s="10"/>
    </row>
    <row r="60874" spans="68:73">
      <c r="BP60874" s="8"/>
      <c r="BQ60874" s="8"/>
      <c r="BR60874" s="8"/>
      <c r="BS60874" s="8"/>
      <c r="BT60874" s="8"/>
      <c r="BU60874" s="8"/>
    </row>
    <row r="60875" spans="68:73">
      <c r="BP60875" s="10"/>
      <c r="BQ60875" s="10"/>
      <c r="BR60875" s="10"/>
      <c r="BS60875" s="10"/>
      <c r="BT60875" s="10"/>
      <c r="BU60875" s="10"/>
    </row>
    <row r="60876" spans="68:73">
      <c r="BP60876" s="8"/>
      <c r="BQ60876" s="8"/>
      <c r="BR60876" s="8"/>
      <c r="BS60876" s="8"/>
      <c r="BT60876" s="8"/>
      <c r="BU60876" s="8"/>
    </row>
    <row r="60877" spans="68:73">
      <c r="BP60877" s="10"/>
      <c r="BQ60877" s="10"/>
      <c r="BR60877" s="10"/>
      <c r="BS60877" s="10"/>
      <c r="BT60877" s="10"/>
      <c r="BU60877" s="10"/>
    </row>
    <row r="60878" spans="68:73">
      <c r="BP60878" s="8"/>
      <c r="BQ60878" s="8"/>
      <c r="BR60878" s="8"/>
      <c r="BS60878" s="8"/>
      <c r="BT60878" s="8"/>
      <c r="BU60878" s="8"/>
    </row>
    <row r="60879" spans="68:73">
      <c r="BP60879" s="10"/>
      <c r="BQ60879" s="10"/>
      <c r="BR60879" s="10"/>
      <c r="BS60879" s="10"/>
      <c r="BT60879" s="10"/>
      <c r="BU60879" s="10"/>
    </row>
    <row r="60880" spans="68:73">
      <c r="BP60880" s="8"/>
      <c r="BQ60880" s="8"/>
      <c r="BR60880" s="8"/>
      <c r="BS60880" s="8"/>
      <c r="BT60880" s="8"/>
      <c r="BU60880" s="8"/>
    </row>
    <row r="60881" spans="68:73">
      <c r="BP60881" s="10"/>
      <c r="BQ60881" s="10"/>
      <c r="BR60881" s="10"/>
      <c r="BS60881" s="10"/>
      <c r="BT60881" s="10"/>
      <c r="BU60881" s="10"/>
    </row>
    <row r="60882" spans="68:73">
      <c r="BP60882" s="8"/>
      <c r="BQ60882" s="8"/>
      <c r="BR60882" s="8"/>
      <c r="BS60882" s="8"/>
      <c r="BT60882" s="8"/>
      <c r="BU60882" s="8"/>
    </row>
    <row r="60883" spans="68:73">
      <c r="BP60883" s="10"/>
      <c r="BQ60883" s="10"/>
      <c r="BR60883" s="10"/>
      <c r="BS60883" s="10"/>
      <c r="BT60883" s="10"/>
      <c r="BU60883" s="10"/>
    </row>
    <row r="60884" spans="68:73">
      <c r="BP60884" s="8"/>
      <c r="BQ60884" s="8"/>
      <c r="BR60884" s="8"/>
      <c r="BS60884" s="8"/>
      <c r="BT60884" s="8"/>
      <c r="BU60884" s="8"/>
    </row>
    <row r="60885" spans="68:73">
      <c r="BP60885" s="10"/>
      <c r="BQ60885" s="10"/>
      <c r="BR60885" s="10"/>
      <c r="BS60885" s="10"/>
      <c r="BT60885" s="10"/>
      <c r="BU60885" s="10"/>
    </row>
    <row r="60886" spans="68:73">
      <c r="BP60886" s="8"/>
      <c r="BQ60886" s="8"/>
      <c r="BR60886" s="8"/>
      <c r="BS60886" s="8"/>
      <c r="BT60886" s="8"/>
      <c r="BU60886" s="8"/>
    </row>
    <row r="60887" spans="68:73">
      <c r="BP60887" s="10"/>
      <c r="BQ60887" s="10"/>
      <c r="BR60887" s="10"/>
      <c r="BS60887" s="10"/>
      <c r="BT60887" s="10"/>
      <c r="BU60887" s="10"/>
    </row>
    <row r="60888" spans="68:73">
      <c r="BP60888" s="8"/>
      <c r="BQ60888" s="8"/>
      <c r="BR60888" s="8"/>
      <c r="BS60888" s="8"/>
      <c r="BT60888" s="8"/>
      <c r="BU60888" s="8"/>
    </row>
    <row r="60889" spans="68:73">
      <c r="BP60889" s="10"/>
      <c r="BQ60889" s="10"/>
      <c r="BR60889" s="10"/>
      <c r="BS60889" s="10"/>
      <c r="BT60889" s="10"/>
      <c r="BU60889" s="10"/>
    </row>
    <row r="60890" spans="68:73">
      <c r="BP60890" s="8"/>
      <c r="BQ60890" s="8"/>
      <c r="BR60890" s="8"/>
      <c r="BS60890" s="8"/>
      <c r="BT60890" s="8"/>
      <c r="BU60890" s="8"/>
    </row>
    <row r="60891" spans="68:73">
      <c r="BP60891" s="10"/>
      <c r="BQ60891" s="10"/>
      <c r="BR60891" s="10"/>
      <c r="BS60891" s="10"/>
      <c r="BT60891" s="10"/>
      <c r="BU60891" s="10"/>
    </row>
    <row r="60892" spans="68:73">
      <c r="BP60892" s="8"/>
      <c r="BQ60892" s="8"/>
      <c r="BR60892" s="8"/>
      <c r="BS60892" s="8"/>
      <c r="BT60892" s="8"/>
      <c r="BU60892" s="8"/>
    </row>
    <row r="60893" spans="68:73">
      <c r="BP60893" s="10"/>
      <c r="BQ60893" s="10"/>
      <c r="BR60893" s="10"/>
      <c r="BS60893" s="10"/>
      <c r="BT60893" s="10"/>
      <c r="BU60893" s="10"/>
    </row>
    <row r="60894" spans="68:73">
      <c r="BP60894" s="8"/>
      <c r="BQ60894" s="8"/>
      <c r="BR60894" s="8"/>
      <c r="BS60894" s="8"/>
      <c r="BT60894" s="8"/>
      <c r="BU60894" s="8"/>
    </row>
    <row r="60895" spans="68:73">
      <c r="BP60895" s="10"/>
      <c r="BQ60895" s="10"/>
      <c r="BR60895" s="10"/>
      <c r="BS60895" s="10"/>
      <c r="BT60895" s="10"/>
      <c r="BU60895" s="10"/>
    </row>
    <row r="60896" spans="68:73">
      <c r="BP60896" s="8"/>
      <c r="BQ60896" s="8"/>
      <c r="BR60896" s="8"/>
      <c r="BS60896" s="8"/>
      <c r="BT60896" s="8"/>
      <c r="BU60896" s="8"/>
    </row>
    <row r="60897" spans="68:73">
      <c r="BP60897" s="10"/>
      <c r="BQ60897" s="10"/>
      <c r="BR60897" s="10"/>
      <c r="BS60897" s="10"/>
      <c r="BT60897" s="10"/>
      <c r="BU60897" s="10"/>
    </row>
    <row r="60898" spans="68:73">
      <c r="BP60898" s="8"/>
      <c r="BQ60898" s="8"/>
      <c r="BR60898" s="8"/>
      <c r="BS60898" s="8"/>
      <c r="BT60898" s="8"/>
      <c r="BU60898" s="8"/>
    </row>
    <row r="60899" spans="68:73">
      <c r="BP60899" s="10"/>
      <c r="BQ60899" s="10"/>
      <c r="BR60899" s="10"/>
      <c r="BS60899" s="10"/>
      <c r="BT60899" s="10"/>
      <c r="BU60899" s="10"/>
    </row>
    <row r="60900" spans="68:73">
      <c r="BP60900" s="8"/>
      <c r="BQ60900" s="8"/>
      <c r="BR60900" s="8"/>
      <c r="BS60900" s="8"/>
      <c r="BT60900" s="8"/>
      <c r="BU60900" s="8"/>
    </row>
    <row r="60901" spans="68:73">
      <c r="BP60901" s="10"/>
      <c r="BQ60901" s="10"/>
      <c r="BR60901" s="10"/>
      <c r="BS60901" s="10"/>
      <c r="BT60901" s="10"/>
      <c r="BU60901" s="10"/>
    </row>
    <row r="60902" spans="68:73">
      <c r="BP60902" s="8"/>
      <c r="BQ60902" s="8"/>
      <c r="BR60902" s="8"/>
      <c r="BS60902" s="8"/>
      <c r="BT60902" s="8"/>
      <c r="BU60902" s="8"/>
    </row>
    <row r="60903" spans="68:73">
      <c r="BP60903" s="10"/>
      <c r="BQ60903" s="10"/>
      <c r="BR60903" s="10"/>
      <c r="BS60903" s="10"/>
      <c r="BT60903" s="10"/>
      <c r="BU60903" s="10"/>
    </row>
    <row r="60904" spans="68:73">
      <c r="BP60904" s="8"/>
      <c r="BQ60904" s="8"/>
      <c r="BR60904" s="8"/>
      <c r="BS60904" s="8"/>
      <c r="BT60904" s="8"/>
      <c r="BU60904" s="8"/>
    </row>
    <row r="60905" spans="68:73">
      <c r="BP60905" s="10"/>
      <c r="BQ60905" s="10"/>
      <c r="BR60905" s="10"/>
      <c r="BS60905" s="10"/>
      <c r="BT60905" s="10"/>
      <c r="BU60905" s="10"/>
    </row>
    <row r="60906" spans="68:73">
      <c r="BP60906" s="8"/>
      <c r="BQ60906" s="8"/>
      <c r="BR60906" s="8"/>
      <c r="BS60906" s="8"/>
      <c r="BT60906" s="8"/>
      <c r="BU60906" s="8"/>
    </row>
    <row r="60907" spans="68:73">
      <c r="BP60907" s="10"/>
      <c r="BQ60907" s="10"/>
      <c r="BR60907" s="10"/>
      <c r="BS60907" s="10"/>
      <c r="BT60907" s="10"/>
      <c r="BU60907" s="10"/>
    </row>
    <row r="60908" spans="68:73">
      <c r="BP60908" s="8"/>
      <c r="BQ60908" s="8"/>
      <c r="BR60908" s="8"/>
      <c r="BS60908" s="8"/>
      <c r="BT60908" s="8"/>
      <c r="BU60908" s="8"/>
    </row>
    <row r="60909" spans="68:73">
      <c r="BP60909" s="10"/>
      <c r="BQ60909" s="10"/>
      <c r="BR60909" s="10"/>
      <c r="BS60909" s="10"/>
      <c r="BT60909" s="10"/>
      <c r="BU60909" s="10"/>
    </row>
    <row r="60910" spans="68:73">
      <c r="BP60910" s="8"/>
      <c r="BQ60910" s="8"/>
      <c r="BR60910" s="8"/>
      <c r="BS60910" s="8"/>
      <c r="BT60910" s="8"/>
      <c r="BU60910" s="8"/>
    </row>
    <row r="60911" spans="68:73">
      <c r="BP60911" s="10"/>
      <c r="BQ60911" s="10"/>
      <c r="BR60911" s="10"/>
      <c r="BS60911" s="10"/>
      <c r="BT60911" s="10"/>
      <c r="BU60911" s="10"/>
    </row>
    <row r="60912" spans="68:73">
      <c r="BP60912" s="8"/>
      <c r="BQ60912" s="8"/>
      <c r="BR60912" s="8"/>
      <c r="BS60912" s="8"/>
      <c r="BT60912" s="8"/>
      <c r="BU60912" s="8"/>
    </row>
    <row r="60913" spans="68:73">
      <c r="BP60913" s="10"/>
      <c r="BQ60913" s="10"/>
      <c r="BR60913" s="10"/>
      <c r="BS60913" s="10"/>
      <c r="BT60913" s="10"/>
      <c r="BU60913" s="10"/>
    </row>
    <row r="60914" spans="68:73">
      <c r="BP60914" s="8"/>
      <c r="BQ60914" s="8"/>
      <c r="BR60914" s="8"/>
      <c r="BS60914" s="8"/>
      <c r="BT60914" s="8"/>
      <c r="BU60914" s="8"/>
    </row>
    <row r="60915" spans="68:73">
      <c r="BP60915" s="10"/>
      <c r="BQ60915" s="10"/>
      <c r="BR60915" s="10"/>
      <c r="BS60915" s="10"/>
      <c r="BT60915" s="10"/>
      <c r="BU60915" s="10"/>
    </row>
    <row r="60916" spans="68:73">
      <c r="BP60916" s="8"/>
      <c r="BQ60916" s="8"/>
      <c r="BR60916" s="8"/>
      <c r="BS60916" s="8"/>
      <c r="BT60916" s="8"/>
      <c r="BU60916" s="8"/>
    </row>
    <row r="60917" spans="68:73">
      <c r="BP60917" s="10"/>
      <c r="BQ60917" s="10"/>
      <c r="BR60917" s="10"/>
      <c r="BS60917" s="10"/>
      <c r="BT60917" s="10"/>
      <c r="BU60917" s="10"/>
    </row>
    <row r="60918" spans="68:73">
      <c r="BP60918" s="8"/>
      <c r="BQ60918" s="8"/>
      <c r="BR60918" s="8"/>
      <c r="BS60918" s="8"/>
      <c r="BT60918" s="8"/>
      <c r="BU60918" s="8"/>
    </row>
    <row r="60919" spans="68:73">
      <c r="BP60919" s="10"/>
      <c r="BQ60919" s="10"/>
      <c r="BR60919" s="10"/>
      <c r="BS60919" s="10"/>
      <c r="BT60919" s="10"/>
      <c r="BU60919" s="10"/>
    </row>
    <row r="60920" spans="68:73">
      <c r="BP60920" s="8"/>
      <c r="BQ60920" s="8"/>
      <c r="BR60920" s="8"/>
      <c r="BS60920" s="8"/>
      <c r="BT60920" s="8"/>
      <c r="BU60920" s="8"/>
    </row>
    <row r="60921" spans="68:73">
      <c r="BP60921" s="10"/>
      <c r="BQ60921" s="10"/>
      <c r="BR60921" s="10"/>
      <c r="BS60921" s="10"/>
      <c r="BT60921" s="10"/>
      <c r="BU60921" s="10"/>
    </row>
    <row r="60922" spans="68:73">
      <c r="BP60922" s="8"/>
      <c r="BQ60922" s="8"/>
      <c r="BR60922" s="8"/>
      <c r="BS60922" s="8"/>
      <c r="BT60922" s="8"/>
      <c r="BU60922" s="8"/>
    </row>
    <row r="60923" spans="68:73">
      <c r="BP60923" s="10"/>
      <c r="BQ60923" s="10"/>
      <c r="BR60923" s="10"/>
      <c r="BS60923" s="10"/>
      <c r="BT60923" s="10"/>
      <c r="BU60923" s="10"/>
    </row>
    <row r="60924" spans="68:73">
      <c r="BP60924" s="8"/>
      <c r="BQ60924" s="8"/>
      <c r="BR60924" s="8"/>
      <c r="BS60924" s="8"/>
      <c r="BT60924" s="8"/>
      <c r="BU60924" s="8"/>
    </row>
    <row r="60925" spans="68:73">
      <c r="BP60925" s="10"/>
      <c r="BQ60925" s="10"/>
      <c r="BR60925" s="10"/>
      <c r="BS60925" s="10"/>
      <c r="BT60925" s="10"/>
      <c r="BU60925" s="10"/>
    </row>
    <row r="60926" spans="68:73">
      <c r="BP60926" s="8"/>
      <c r="BQ60926" s="8"/>
      <c r="BR60926" s="8"/>
      <c r="BS60926" s="8"/>
      <c r="BT60926" s="8"/>
      <c r="BU60926" s="8"/>
    </row>
    <row r="60927" spans="68:73">
      <c r="BP60927" s="10"/>
      <c r="BQ60927" s="10"/>
      <c r="BR60927" s="10"/>
      <c r="BS60927" s="10"/>
      <c r="BT60927" s="10"/>
      <c r="BU60927" s="10"/>
    </row>
    <row r="60928" spans="68:73">
      <c r="BP60928" s="8"/>
      <c r="BQ60928" s="8"/>
      <c r="BR60928" s="8"/>
      <c r="BS60928" s="8"/>
      <c r="BT60928" s="8"/>
      <c r="BU60928" s="8"/>
    </row>
    <row r="60929" spans="68:73">
      <c r="BP60929" s="10"/>
      <c r="BQ60929" s="10"/>
      <c r="BR60929" s="10"/>
      <c r="BS60929" s="10"/>
      <c r="BT60929" s="10"/>
      <c r="BU60929" s="10"/>
    </row>
    <row r="60930" spans="68:73">
      <c r="BP60930" s="8"/>
      <c r="BQ60930" s="8"/>
      <c r="BR60930" s="8"/>
      <c r="BS60930" s="8"/>
      <c r="BT60930" s="8"/>
      <c r="BU60930" s="8"/>
    </row>
    <row r="60931" spans="68:73">
      <c r="BP60931" s="10"/>
      <c r="BQ60931" s="10"/>
      <c r="BR60931" s="10"/>
      <c r="BS60931" s="10"/>
      <c r="BT60931" s="10"/>
      <c r="BU60931" s="10"/>
    </row>
    <row r="60932" spans="68:73">
      <c r="BP60932" s="8"/>
      <c r="BQ60932" s="8"/>
      <c r="BR60932" s="8"/>
      <c r="BS60932" s="8"/>
      <c r="BT60932" s="8"/>
      <c r="BU60932" s="8"/>
    </row>
    <row r="60933" spans="68:73">
      <c r="BP60933" s="10"/>
      <c r="BQ60933" s="10"/>
      <c r="BR60933" s="10"/>
      <c r="BS60933" s="10"/>
      <c r="BT60933" s="10"/>
      <c r="BU60933" s="10"/>
    </row>
    <row r="60934" spans="68:73">
      <c r="BP60934" s="8"/>
      <c r="BQ60934" s="8"/>
      <c r="BR60934" s="8"/>
      <c r="BS60934" s="8"/>
      <c r="BT60934" s="8"/>
      <c r="BU60934" s="8"/>
    </row>
    <row r="60935" spans="68:73">
      <c r="BP60935" s="10"/>
      <c r="BQ60935" s="10"/>
      <c r="BR60935" s="10"/>
      <c r="BS60935" s="10"/>
      <c r="BT60935" s="10"/>
      <c r="BU60935" s="10"/>
    </row>
    <row r="60936" spans="68:73">
      <c r="BP60936" s="8"/>
      <c r="BQ60936" s="8"/>
      <c r="BR60936" s="8"/>
      <c r="BS60936" s="8"/>
      <c r="BT60936" s="8"/>
      <c r="BU60936" s="8"/>
    </row>
    <row r="60937" spans="68:73">
      <c r="BP60937" s="10"/>
      <c r="BQ60937" s="10"/>
      <c r="BR60937" s="10"/>
      <c r="BS60937" s="10"/>
      <c r="BT60937" s="10"/>
      <c r="BU60937" s="10"/>
    </row>
    <row r="60938" spans="68:73">
      <c r="BP60938" s="8"/>
      <c r="BQ60938" s="8"/>
      <c r="BR60938" s="8"/>
      <c r="BS60938" s="8"/>
      <c r="BT60938" s="8"/>
      <c r="BU60938" s="8"/>
    </row>
    <row r="60939" spans="68:73">
      <c r="BP60939" s="10"/>
      <c r="BQ60939" s="10"/>
      <c r="BR60939" s="10"/>
      <c r="BS60939" s="10"/>
      <c r="BT60939" s="10"/>
      <c r="BU60939" s="10"/>
    </row>
    <row r="60940" spans="68:73">
      <c r="BP60940" s="8"/>
      <c r="BQ60940" s="8"/>
      <c r="BR60940" s="8"/>
      <c r="BS60940" s="8"/>
      <c r="BT60940" s="8"/>
      <c r="BU60940" s="8"/>
    </row>
    <row r="60941" spans="68:73">
      <c r="BP60941" s="10"/>
      <c r="BQ60941" s="10"/>
      <c r="BR60941" s="10"/>
      <c r="BS60941" s="10"/>
      <c r="BT60941" s="10"/>
      <c r="BU60941" s="10"/>
    </row>
    <row r="60942" spans="68:73">
      <c r="BP60942" s="8"/>
      <c r="BQ60942" s="8"/>
      <c r="BR60942" s="8"/>
      <c r="BS60942" s="8"/>
      <c r="BT60942" s="8"/>
      <c r="BU60942" s="8"/>
    </row>
    <row r="60943" spans="68:73">
      <c r="BP60943" s="10"/>
      <c r="BQ60943" s="10"/>
      <c r="BR60943" s="10"/>
      <c r="BS60943" s="10"/>
      <c r="BT60943" s="10"/>
      <c r="BU60943" s="10"/>
    </row>
    <row r="60944" spans="68:73">
      <c r="BP60944" s="8"/>
      <c r="BQ60944" s="8"/>
      <c r="BR60944" s="8"/>
      <c r="BS60944" s="8"/>
      <c r="BT60944" s="8"/>
      <c r="BU60944" s="8"/>
    </row>
    <row r="60945" spans="68:73">
      <c r="BP60945" s="10"/>
      <c r="BQ60945" s="10"/>
      <c r="BR60945" s="10"/>
      <c r="BS60945" s="10"/>
      <c r="BT60945" s="10"/>
      <c r="BU60945" s="10"/>
    </row>
    <row r="60946" spans="68:73">
      <c r="BP60946" s="8"/>
      <c r="BQ60946" s="8"/>
      <c r="BR60946" s="8"/>
      <c r="BS60946" s="8"/>
      <c r="BT60946" s="8"/>
      <c r="BU60946" s="8"/>
    </row>
    <row r="60947" spans="68:73">
      <c r="BP60947" s="10"/>
      <c r="BQ60947" s="10"/>
      <c r="BR60947" s="10"/>
      <c r="BS60947" s="10"/>
      <c r="BT60947" s="10"/>
      <c r="BU60947" s="10"/>
    </row>
    <row r="60948" spans="68:73">
      <c r="BP60948" s="8"/>
      <c r="BQ60948" s="8"/>
      <c r="BR60948" s="8"/>
      <c r="BS60948" s="8"/>
      <c r="BT60948" s="8"/>
      <c r="BU60948" s="8"/>
    </row>
    <row r="60949" spans="68:73">
      <c r="BP60949" s="10"/>
      <c r="BQ60949" s="10"/>
      <c r="BR60949" s="10"/>
      <c r="BS60949" s="10"/>
      <c r="BT60949" s="10"/>
      <c r="BU60949" s="10"/>
    </row>
    <row r="60950" spans="68:73">
      <c r="BP60950" s="8"/>
      <c r="BQ60950" s="8"/>
      <c r="BR60950" s="8"/>
      <c r="BS60950" s="8"/>
      <c r="BT60950" s="8"/>
      <c r="BU60950" s="8"/>
    </row>
    <row r="60951" spans="68:73">
      <c r="BP60951" s="10"/>
      <c r="BQ60951" s="10"/>
      <c r="BR60951" s="10"/>
      <c r="BS60951" s="10"/>
      <c r="BT60951" s="10"/>
      <c r="BU60951" s="10"/>
    </row>
    <row r="60952" spans="68:73">
      <c r="BP60952" s="8"/>
      <c r="BQ60952" s="8"/>
      <c r="BR60952" s="8"/>
      <c r="BS60952" s="8"/>
      <c r="BT60952" s="8"/>
      <c r="BU60952" s="8"/>
    </row>
    <row r="60953" spans="68:73">
      <c r="BP60953" s="10"/>
      <c r="BQ60953" s="10"/>
      <c r="BR60953" s="10"/>
      <c r="BS60953" s="10"/>
      <c r="BT60953" s="10"/>
      <c r="BU60953" s="10"/>
    </row>
    <row r="60954" spans="68:73">
      <c r="BP60954" s="8"/>
      <c r="BQ60954" s="8"/>
      <c r="BR60954" s="8"/>
      <c r="BS60954" s="8"/>
      <c r="BT60954" s="8"/>
      <c r="BU60954" s="8"/>
    </row>
    <row r="60955" spans="68:73">
      <c r="BP60955" s="10"/>
      <c r="BQ60955" s="10"/>
      <c r="BR60955" s="10"/>
      <c r="BS60955" s="10"/>
      <c r="BT60955" s="10"/>
      <c r="BU60955" s="10"/>
    </row>
    <row r="60956" spans="68:73">
      <c r="BP60956" s="8"/>
      <c r="BQ60956" s="8"/>
      <c r="BR60956" s="8"/>
      <c r="BS60956" s="8"/>
      <c r="BT60956" s="8"/>
      <c r="BU60956" s="8"/>
    </row>
    <row r="60957" spans="68:73">
      <c r="BP60957" s="10"/>
      <c r="BQ60957" s="10"/>
      <c r="BR60957" s="10"/>
      <c r="BS60957" s="10"/>
      <c r="BT60957" s="10"/>
      <c r="BU60957" s="10"/>
    </row>
    <row r="60958" spans="68:73">
      <c r="BP60958" s="8"/>
      <c r="BQ60958" s="8"/>
      <c r="BR60958" s="8"/>
      <c r="BS60958" s="8"/>
      <c r="BT60958" s="8"/>
      <c r="BU60958" s="8"/>
    </row>
    <row r="60959" spans="68:73">
      <c r="BP60959" s="10"/>
      <c r="BQ60959" s="10"/>
      <c r="BR60959" s="10"/>
      <c r="BS60959" s="10"/>
      <c r="BT60959" s="10"/>
      <c r="BU60959" s="10"/>
    </row>
    <row r="60960" spans="68:73">
      <c r="BP60960" s="8"/>
      <c r="BQ60960" s="8"/>
      <c r="BR60960" s="8"/>
      <c r="BS60960" s="8"/>
      <c r="BT60960" s="8"/>
      <c r="BU60960" s="8"/>
    </row>
    <row r="60961" spans="68:73">
      <c r="BP60961" s="10"/>
      <c r="BQ60961" s="10"/>
      <c r="BR60961" s="10"/>
      <c r="BS60961" s="10"/>
      <c r="BT60961" s="10"/>
      <c r="BU60961" s="10"/>
    </row>
    <row r="60962" spans="68:73">
      <c r="BP60962" s="8"/>
      <c r="BQ60962" s="8"/>
      <c r="BR60962" s="8"/>
      <c r="BS60962" s="8"/>
      <c r="BT60962" s="8"/>
      <c r="BU60962" s="8"/>
    </row>
    <row r="60963" spans="68:73">
      <c r="BP60963" s="10"/>
      <c r="BQ60963" s="10"/>
      <c r="BR60963" s="10"/>
      <c r="BS60963" s="10"/>
      <c r="BT60963" s="10"/>
      <c r="BU60963" s="10"/>
    </row>
    <row r="60964" spans="68:73">
      <c r="BP60964" s="8"/>
      <c r="BQ60964" s="8"/>
      <c r="BR60964" s="8"/>
      <c r="BS60964" s="8"/>
      <c r="BT60964" s="8"/>
      <c r="BU60964" s="8"/>
    </row>
    <row r="60965" spans="68:73">
      <c r="BP60965" s="10"/>
      <c r="BQ60965" s="10"/>
      <c r="BR60965" s="10"/>
      <c r="BS60965" s="10"/>
      <c r="BT60965" s="10"/>
      <c r="BU60965" s="10"/>
    </row>
    <row r="60966" spans="68:73">
      <c r="BP60966" s="8"/>
      <c r="BQ60966" s="8"/>
      <c r="BR60966" s="8"/>
      <c r="BS60966" s="8"/>
      <c r="BT60966" s="8"/>
      <c r="BU60966" s="8"/>
    </row>
    <row r="60967" spans="68:73">
      <c r="BP60967" s="10"/>
      <c r="BQ60967" s="10"/>
      <c r="BR60967" s="10"/>
      <c r="BS60967" s="10"/>
      <c r="BT60967" s="10"/>
      <c r="BU60967" s="10"/>
    </row>
    <row r="60968" spans="68:73">
      <c r="BP60968" s="8"/>
      <c r="BQ60968" s="8"/>
      <c r="BR60968" s="8"/>
      <c r="BS60968" s="8"/>
      <c r="BT60968" s="8"/>
      <c r="BU60968" s="8"/>
    </row>
    <row r="60969" spans="68:73">
      <c r="BP60969" s="10"/>
      <c r="BQ60969" s="10"/>
      <c r="BR60969" s="10"/>
      <c r="BS60969" s="10"/>
      <c r="BT60969" s="10"/>
      <c r="BU60969" s="10"/>
    </row>
    <row r="60970" spans="68:73">
      <c r="BP60970" s="8"/>
      <c r="BQ60970" s="8"/>
      <c r="BR60970" s="8"/>
      <c r="BS60970" s="8"/>
      <c r="BT60970" s="8"/>
      <c r="BU60970" s="8"/>
    </row>
    <row r="60971" spans="68:73">
      <c r="BP60971" s="10"/>
      <c r="BQ60971" s="10"/>
      <c r="BR60971" s="10"/>
      <c r="BS60971" s="10"/>
      <c r="BT60971" s="10"/>
      <c r="BU60971" s="10"/>
    </row>
    <row r="60972" spans="68:73">
      <c r="BP60972" s="8"/>
      <c r="BQ60972" s="8"/>
      <c r="BR60972" s="8"/>
      <c r="BS60972" s="8"/>
      <c r="BT60972" s="8"/>
      <c r="BU60972" s="8"/>
    </row>
    <row r="60973" spans="68:73">
      <c r="BP60973" s="10"/>
      <c r="BQ60973" s="10"/>
      <c r="BR60973" s="10"/>
      <c r="BS60973" s="10"/>
      <c r="BT60973" s="10"/>
      <c r="BU60973" s="10"/>
    </row>
    <row r="60974" spans="68:73">
      <c r="BP60974" s="8"/>
      <c r="BQ60974" s="8"/>
      <c r="BR60974" s="8"/>
      <c r="BS60974" s="8"/>
      <c r="BT60974" s="8"/>
      <c r="BU60974" s="8"/>
    </row>
    <row r="60975" spans="68:73">
      <c r="BP60975" s="10"/>
      <c r="BQ60975" s="10"/>
      <c r="BR60975" s="10"/>
      <c r="BS60975" s="10"/>
      <c r="BT60975" s="10"/>
      <c r="BU60975" s="10"/>
    </row>
    <row r="60976" spans="68:73">
      <c r="BP60976" s="8"/>
      <c r="BQ60976" s="8"/>
      <c r="BR60976" s="8"/>
      <c r="BS60976" s="8"/>
      <c r="BT60976" s="8"/>
      <c r="BU60976" s="8"/>
    </row>
    <row r="60977" spans="68:73">
      <c r="BP60977" s="10"/>
      <c r="BQ60977" s="10"/>
      <c r="BR60977" s="10"/>
      <c r="BS60977" s="10"/>
      <c r="BT60977" s="10"/>
      <c r="BU60977" s="10"/>
    </row>
    <row r="60978" spans="68:73">
      <c r="BP60978" s="8"/>
      <c r="BQ60978" s="8"/>
      <c r="BR60978" s="8"/>
      <c r="BS60978" s="8"/>
      <c r="BT60978" s="8"/>
      <c r="BU60978" s="8"/>
    </row>
    <row r="60979" spans="68:73">
      <c r="BP60979" s="10"/>
      <c r="BQ60979" s="10"/>
      <c r="BR60979" s="10"/>
      <c r="BS60979" s="10"/>
      <c r="BT60979" s="10"/>
      <c r="BU60979" s="10"/>
    </row>
    <row r="60980" spans="68:73">
      <c r="BP60980" s="8"/>
      <c r="BQ60980" s="8"/>
      <c r="BR60980" s="8"/>
      <c r="BS60980" s="8"/>
      <c r="BT60980" s="8"/>
      <c r="BU60980" s="8"/>
    </row>
    <row r="60981" spans="68:73">
      <c r="BP60981" s="10"/>
      <c r="BQ60981" s="10"/>
      <c r="BR60981" s="10"/>
      <c r="BS60981" s="10"/>
      <c r="BT60981" s="10"/>
      <c r="BU60981" s="10"/>
    </row>
    <row r="60982" spans="68:73">
      <c r="BP60982" s="8"/>
      <c r="BQ60982" s="8"/>
      <c r="BR60982" s="8"/>
      <c r="BS60982" s="8"/>
      <c r="BT60982" s="8"/>
      <c r="BU60982" s="8"/>
    </row>
    <row r="60983" spans="68:73">
      <c r="BP60983" s="10"/>
      <c r="BQ60983" s="10"/>
      <c r="BR60983" s="10"/>
      <c r="BS60983" s="10"/>
      <c r="BT60983" s="10"/>
      <c r="BU60983" s="10"/>
    </row>
    <row r="60984" spans="68:73">
      <c r="BP60984" s="8"/>
      <c r="BQ60984" s="8"/>
      <c r="BR60984" s="8"/>
      <c r="BS60984" s="8"/>
      <c r="BT60984" s="8"/>
      <c r="BU60984" s="8"/>
    </row>
    <row r="60985" spans="68:73">
      <c r="BP60985" s="10"/>
      <c r="BQ60985" s="10"/>
      <c r="BR60985" s="10"/>
      <c r="BS60985" s="10"/>
      <c r="BT60985" s="10"/>
      <c r="BU60985" s="10"/>
    </row>
    <row r="60986" spans="68:73">
      <c r="BP60986" s="8"/>
      <c r="BQ60986" s="8"/>
      <c r="BR60986" s="8"/>
      <c r="BS60986" s="8"/>
      <c r="BT60986" s="8"/>
      <c r="BU60986" s="8"/>
    </row>
    <row r="60987" spans="68:73">
      <c r="BP60987" s="10"/>
      <c r="BQ60987" s="10"/>
      <c r="BR60987" s="10"/>
      <c r="BS60987" s="10"/>
      <c r="BT60987" s="10"/>
      <c r="BU60987" s="10"/>
    </row>
    <row r="60988" spans="68:73">
      <c r="BP60988" s="8"/>
      <c r="BQ60988" s="8"/>
      <c r="BR60988" s="8"/>
      <c r="BS60988" s="8"/>
      <c r="BT60988" s="8"/>
      <c r="BU60988" s="8"/>
    </row>
    <row r="60989" spans="68:73">
      <c r="BP60989" s="10"/>
      <c r="BQ60989" s="10"/>
      <c r="BR60989" s="10"/>
      <c r="BS60989" s="10"/>
      <c r="BT60989" s="10"/>
      <c r="BU60989" s="10"/>
    </row>
    <row r="60990" spans="68:73">
      <c r="BP60990" s="8"/>
      <c r="BQ60990" s="8"/>
      <c r="BR60990" s="8"/>
      <c r="BS60990" s="8"/>
      <c r="BT60990" s="8"/>
      <c r="BU60990" s="8"/>
    </row>
    <row r="60991" spans="68:73">
      <c r="BP60991" s="10"/>
      <c r="BQ60991" s="10"/>
      <c r="BR60991" s="10"/>
      <c r="BS60991" s="10"/>
      <c r="BT60991" s="10"/>
      <c r="BU60991" s="10"/>
    </row>
    <row r="60992" spans="68:73">
      <c r="BP60992" s="8"/>
      <c r="BQ60992" s="8"/>
      <c r="BR60992" s="8"/>
      <c r="BS60992" s="8"/>
      <c r="BT60992" s="8"/>
      <c r="BU60992" s="8"/>
    </row>
    <row r="60993" spans="68:73">
      <c r="BP60993" s="10"/>
      <c r="BQ60993" s="10"/>
      <c r="BR60993" s="10"/>
      <c r="BS60993" s="10"/>
      <c r="BT60993" s="10"/>
      <c r="BU60993" s="10"/>
    </row>
    <row r="60994" spans="68:73">
      <c r="BP60994" s="8"/>
      <c r="BQ60994" s="8"/>
      <c r="BR60994" s="8"/>
      <c r="BS60994" s="8"/>
      <c r="BT60994" s="8"/>
      <c r="BU60994" s="8"/>
    </row>
    <row r="60995" spans="68:73">
      <c r="BP60995" s="10"/>
      <c r="BQ60995" s="10"/>
      <c r="BR60995" s="10"/>
      <c r="BS60995" s="10"/>
      <c r="BT60995" s="10"/>
      <c r="BU60995" s="10"/>
    </row>
    <row r="60996" spans="68:73">
      <c r="BP60996" s="8"/>
      <c r="BQ60996" s="8"/>
      <c r="BR60996" s="8"/>
      <c r="BS60996" s="8"/>
      <c r="BT60996" s="8"/>
      <c r="BU60996" s="8"/>
    </row>
    <row r="60997" spans="68:73">
      <c r="BP60997" s="10"/>
      <c r="BQ60997" s="10"/>
      <c r="BR60997" s="10"/>
      <c r="BS60997" s="10"/>
      <c r="BT60997" s="10"/>
      <c r="BU60997" s="10"/>
    </row>
    <row r="60998" spans="68:73">
      <c r="BP60998" s="8"/>
      <c r="BQ60998" s="8"/>
      <c r="BR60998" s="8"/>
      <c r="BS60998" s="8"/>
      <c r="BT60998" s="8"/>
      <c r="BU60998" s="8"/>
    </row>
    <row r="60999" spans="68:73">
      <c r="BP60999" s="10"/>
      <c r="BQ60999" s="10"/>
      <c r="BR60999" s="10"/>
      <c r="BS60999" s="10"/>
      <c r="BT60999" s="10"/>
      <c r="BU60999" s="10"/>
    </row>
    <row r="61000" spans="68:73">
      <c r="BP61000" s="8"/>
      <c r="BQ61000" s="8"/>
      <c r="BR61000" s="8"/>
      <c r="BS61000" s="8"/>
      <c r="BT61000" s="8"/>
      <c r="BU61000" s="8"/>
    </row>
    <row r="61001" spans="68:73">
      <c r="BP61001" s="10"/>
      <c r="BQ61001" s="10"/>
      <c r="BR61001" s="10"/>
      <c r="BS61001" s="10"/>
      <c r="BT61001" s="10"/>
      <c r="BU61001" s="10"/>
    </row>
    <row r="61002" spans="68:73">
      <c r="BP61002" s="8"/>
      <c r="BQ61002" s="8"/>
      <c r="BR61002" s="8"/>
      <c r="BS61002" s="8"/>
      <c r="BT61002" s="8"/>
      <c r="BU61002" s="8"/>
    </row>
    <row r="61003" spans="68:73">
      <c r="BP61003" s="10"/>
      <c r="BQ61003" s="10"/>
      <c r="BR61003" s="10"/>
      <c r="BS61003" s="10"/>
      <c r="BT61003" s="10"/>
      <c r="BU61003" s="10"/>
    </row>
    <row r="61004" spans="68:73">
      <c r="BP61004" s="8"/>
      <c r="BQ61004" s="8"/>
      <c r="BR61004" s="8"/>
      <c r="BS61004" s="8"/>
      <c r="BT61004" s="8"/>
      <c r="BU61004" s="8"/>
    </row>
    <row r="61005" spans="68:73">
      <c r="BP61005" s="10"/>
      <c r="BQ61005" s="10"/>
      <c r="BR61005" s="10"/>
      <c r="BS61005" s="10"/>
      <c r="BT61005" s="10"/>
      <c r="BU61005" s="10"/>
    </row>
    <row r="61006" spans="68:73">
      <c r="BP61006" s="8"/>
      <c r="BQ61006" s="8"/>
      <c r="BR61006" s="8"/>
      <c r="BS61006" s="8"/>
      <c r="BT61006" s="8"/>
      <c r="BU61006" s="8"/>
    </row>
    <row r="61007" spans="68:73">
      <c r="BP61007" s="10"/>
      <c r="BQ61007" s="10"/>
      <c r="BR61007" s="10"/>
      <c r="BS61007" s="10"/>
      <c r="BT61007" s="10"/>
      <c r="BU61007" s="10"/>
    </row>
    <row r="61008" spans="68:73">
      <c r="BP61008" s="8"/>
      <c r="BQ61008" s="8"/>
      <c r="BR61008" s="8"/>
      <c r="BS61008" s="8"/>
      <c r="BT61008" s="8"/>
      <c r="BU61008" s="8"/>
    </row>
    <row r="61009" spans="68:73">
      <c r="BP61009" s="10"/>
      <c r="BQ61009" s="10"/>
      <c r="BR61009" s="10"/>
      <c r="BS61009" s="10"/>
      <c r="BT61009" s="10"/>
      <c r="BU61009" s="10"/>
    </row>
    <row r="61010" spans="68:73">
      <c r="BP61010" s="8"/>
      <c r="BQ61010" s="8"/>
      <c r="BR61010" s="8"/>
      <c r="BS61010" s="8"/>
      <c r="BT61010" s="8"/>
      <c r="BU61010" s="8"/>
    </row>
    <row r="61011" spans="68:73">
      <c r="BP61011" s="10"/>
      <c r="BQ61011" s="10"/>
      <c r="BR61011" s="10"/>
      <c r="BS61011" s="10"/>
      <c r="BT61011" s="10"/>
      <c r="BU61011" s="10"/>
    </row>
    <row r="61012" spans="68:73">
      <c r="BP61012" s="8"/>
      <c r="BQ61012" s="8"/>
      <c r="BR61012" s="8"/>
      <c r="BS61012" s="8"/>
      <c r="BT61012" s="8"/>
      <c r="BU61012" s="8"/>
    </row>
    <row r="61013" spans="68:73">
      <c r="BP61013" s="10"/>
      <c r="BQ61013" s="10"/>
      <c r="BR61013" s="10"/>
      <c r="BS61013" s="10"/>
      <c r="BT61013" s="10"/>
      <c r="BU61013" s="10"/>
    </row>
    <row r="61014" spans="68:73">
      <c r="BP61014" s="8"/>
      <c r="BQ61014" s="8"/>
      <c r="BR61014" s="8"/>
      <c r="BS61014" s="8"/>
      <c r="BT61014" s="8"/>
      <c r="BU61014" s="8"/>
    </row>
    <row r="61015" spans="68:73">
      <c r="BP61015" s="10"/>
      <c r="BQ61015" s="10"/>
      <c r="BR61015" s="10"/>
      <c r="BS61015" s="10"/>
      <c r="BT61015" s="10"/>
      <c r="BU61015" s="10"/>
    </row>
    <row r="61016" spans="68:73">
      <c r="BP61016" s="8"/>
      <c r="BQ61016" s="8"/>
      <c r="BR61016" s="8"/>
      <c r="BS61016" s="8"/>
      <c r="BT61016" s="8"/>
      <c r="BU61016" s="8"/>
    </row>
    <row r="61017" spans="68:73">
      <c r="BP61017" s="10"/>
      <c r="BQ61017" s="10"/>
      <c r="BR61017" s="10"/>
      <c r="BS61017" s="10"/>
      <c r="BT61017" s="10"/>
      <c r="BU61017" s="10"/>
    </row>
    <row r="61018" spans="68:73">
      <c r="BP61018" s="8"/>
      <c r="BQ61018" s="8"/>
      <c r="BR61018" s="8"/>
      <c r="BS61018" s="8"/>
      <c r="BT61018" s="8"/>
      <c r="BU61018" s="8"/>
    </row>
    <row r="61019" spans="68:73">
      <c r="BP61019" s="10"/>
      <c r="BQ61019" s="10"/>
      <c r="BR61019" s="10"/>
      <c r="BS61019" s="10"/>
      <c r="BT61019" s="10"/>
      <c r="BU61019" s="10"/>
    </row>
    <row r="61020" spans="68:73">
      <c r="BP61020" s="8"/>
      <c r="BQ61020" s="8"/>
      <c r="BR61020" s="8"/>
      <c r="BS61020" s="8"/>
      <c r="BT61020" s="8"/>
      <c r="BU61020" s="8"/>
    </row>
    <row r="61021" spans="68:73">
      <c r="BP61021" s="10"/>
      <c r="BQ61021" s="10"/>
      <c r="BR61021" s="10"/>
      <c r="BS61021" s="10"/>
      <c r="BT61021" s="10"/>
      <c r="BU61021" s="10"/>
    </row>
    <row r="61022" spans="68:73">
      <c r="BP61022" s="8"/>
      <c r="BQ61022" s="8"/>
      <c r="BR61022" s="8"/>
      <c r="BS61022" s="8"/>
      <c r="BT61022" s="8"/>
      <c r="BU61022" s="8"/>
    </row>
    <row r="61023" spans="68:73">
      <c r="BP61023" s="10"/>
      <c r="BQ61023" s="10"/>
      <c r="BR61023" s="10"/>
      <c r="BS61023" s="10"/>
      <c r="BT61023" s="10"/>
      <c r="BU61023" s="10"/>
    </row>
    <row r="61024" spans="68:73">
      <c r="BP61024" s="8"/>
      <c r="BQ61024" s="8"/>
      <c r="BR61024" s="8"/>
      <c r="BS61024" s="8"/>
      <c r="BT61024" s="8"/>
      <c r="BU61024" s="8"/>
    </row>
    <row r="61025" spans="68:73">
      <c r="BP61025" s="10"/>
      <c r="BQ61025" s="10"/>
      <c r="BR61025" s="10"/>
      <c r="BS61025" s="10"/>
      <c r="BT61025" s="10"/>
      <c r="BU61025" s="10"/>
    </row>
    <row r="61026" spans="68:73">
      <c r="BP61026" s="8"/>
      <c r="BQ61026" s="8"/>
      <c r="BR61026" s="8"/>
      <c r="BS61026" s="8"/>
      <c r="BT61026" s="8"/>
      <c r="BU61026" s="8"/>
    </row>
    <row r="61027" spans="68:73">
      <c r="BP61027" s="10"/>
      <c r="BQ61027" s="10"/>
      <c r="BR61027" s="10"/>
      <c r="BS61027" s="10"/>
      <c r="BT61027" s="10"/>
      <c r="BU61027" s="10"/>
    </row>
    <row r="61028" spans="68:73">
      <c r="BP61028" s="8"/>
      <c r="BQ61028" s="8"/>
      <c r="BR61028" s="8"/>
      <c r="BS61028" s="8"/>
      <c r="BT61028" s="8"/>
      <c r="BU61028" s="8"/>
    </row>
    <row r="61029" spans="68:73">
      <c r="BP61029" s="10"/>
      <c r="BQ61029" s="10"/>
      <c r="BR61029" s="10"/>
      <c r="BS61029" s="10"/>
      <c r="BT61029" s="10"/>
      <c r="BU61029" s="10"/>
    </row>
    <row r="61030" spans="68:73">
      <c r="BP61030" s="8"/>
      <c r="BQ61030" s="8"/>
      <c r="BR61030" s="8"/>
      <c r="BS61030" s="8"/>
      <c r="BT61030" s="8"/>
      <c r="BU61030" s="8"/>
    </row>
    <row r="61031" spans="68:73">
      <c r="BP61031" s="10"/>
      <c r="BQ61031" s="10"/>
      <c r="BR61031" s="10"/>
      <c r="BS61031" s="10"/>
      <c r="BT61031" s="10"/>
      <c r="BU61031" s="10"/>
    </row>
    <row r="61032" spans="68:73">
      <c r="BP61032" s="8"/>
      <c r="BQ61032" s="8"/>
      <c r="BR61032" s="8"/>
      <c r="BS61032" s="8"/>
      <c r="BT61032" s="8"/>
      <c r="BU61032" s="8"/>
    </row>
    <row r="61033" spans="68:73">
      <c r="BP61033" s="10"/>
      <c r="BQ61033" s="10"/>
      <c r="BR61033" s="10"/>
      <c r="BS61033" s="10"/>
      <c r="BT61033" s="10"/>
      <c r="BU61033" s="10"/>
    </row>
    <row r="61034" spans="68:73">
      <c r="BP61034" s="8"/>
      <c r="BQ61034" s="8"/>
      <c r="BR61034" s="8"/>
      <c r="BS61034" s="8"/>
      <c r="BT61034" s="8"/>
      <c r="BU61034" s="8"/>
    </row>
    <row r="61035" spans="68:73">
      <c r="BP61035" s="10"/>
      <c r="BQ61035" s="10"/>
      <c r="BR61035" s="10"/>
      <c r="BS61035" s="10"/>
      <c r="BT61035" s="10"/>
      <c r="BU61035" s="10"/>
    </row>
    <row r="61036" spans="68:73">
      <c r="BP61036" s="8"/>
      <c r="BQ61036" s="8"/>
      <c r="BR61036" s="8"/>
      <c r="BS61036" s="8"/>
      <c r="BT61036" s="8"/>
      <c r="BU61036" s="8"/>
    </row>
    <row r="61037" spans="68:73">
      <c r="BP61037" s="10"/>
      <c r="BQ61037" s="10"/>
      <c r="BR61037" s="10"/>
      <c r="BS61037" s="10"/>
      <c r="BT61037" s="10"/>
      <c r="BU61037" s="10"/>
    </row>
    <row r="61038" spans="68:73">
      <c r="BP61038" s="8"/>
      <c r="BQ61038" s="8"/>
      <c r="BR61038" s="8"/>
      <c r="BS61038" s="8"/>
      <c r="BT61038" s="8"/>
      <c r="BU61038" s="8"/>
    </row>
    <row r="61039" spans="68:73">
      <c r="BP61039" s="10"/>
      <c r="BQ61039" s="10"/>
      <c r="BR61039" s="10"/>
      <c r="BS61039" s="10"/>
      <c r="BT61039" s="10"/>
      <c r="BU61039" s="10"/>
    </row>
    <row r="61040" spans="68:73">
      <c r="BP61040" s="8"/>
      <c r="BQ61040" s="8"/>
      <c r="BR61040" s="8"/>
      <c r="BS61040" s="8"/>
      <c r="BT61040" s="8"/>
      <c r="BU61040" s="8"/>
    </row>
    <row r="61041" spans="68:73">
      <c r="BP61041" s="10"/>
      <c r="BQ61041" s="10"/>
      <c r="BR61041" s="10"/>
      <c r="BS61041" s="10"/>
      <c r="BT61041" s="10"/>
      <c r="BU61041" s="10"/>
    </row>
    <row r="61042" spans="68:73">
      <c r="BP61042" s="8"/>
      <c r="BQ61042" s="8"/>
      <c r="BR61042" s="8"/>
      <c r="BS61042" s="8"/>
      <c r="BT61042" s="8"/>
      <c r="BU61042" s="8"/>
    </row>
    <row r="61043" spans="68:73">
      <c r="BP61043" s="10"/>
      <c r="BQ61043" s="10"/>
      <c r="BR61043" s="10"/>
      <c r="BS61043" s="10"/>
      <c r="BT61043" s="10"/>
      <c r="BU61043" s="10"/>
    </row>
    <row r="61044" spans="68:73">
      <c r="BP61044" s="8"/>
      <c r="BQ61044" s="8"/>
      <c r="BR61044" s="8"/>
      <c r="BS61044" s="8"/>
      <c r="BT61044" s="8"/>
      <c r="BU61044" s="8"/>
    </row>
    <row r="61045" spans="68:73">
      <c r="BP61045" s="10"/>
      <c r="BQ61045" s="10"/>
      <c r="BR61045" s="10"/>
      <c r="BS61045" s="10"/>
      <c r="BT61045" s="10"/>
      <c r="BU61045" s="10"/>
    </row>
    <row r="61046" spans="68:73">
      <c r="BP61046" s="8"/>
      <c r="BQ61046" s="8"/>
      <c r="BR61046" s="8"/>
      <c r="BS61046" s="8"/>
      <c r="BT61046" s="8"/>
      <c r="BU61046" s="8"/>
    </row>
    <row r="61047" spans="68:73">
      <c r="BP61047" s="10"/>
      <c r="BQ61047" s="10"/>
      <c r="BR61047" s="10"/>
      <c r="BS61047" s="10"/>
      <c r="BT61047" s="10"/>
      <c r="BU61047" s="10"/>
    </row>
    <row r="61048" spans="68:73">
      <c r="BP61048" s="8"/>
      <c r="BQ61048" s="8"/>
      <c r="BR61048" s="8"/>
      <c r="BS61048" s="8"/>
      <c r="BT61048" s="8"/>
      <c r="BU61048" s="8"/>
    </row>
    <row r="61049" spans="68:73">
      <c r="BP61049" s="10"/>
      <c r="BQ61049" s="10"/>
      <c r="BR61049" s="10"/>
      <c r="BS61049" s="10"/>
      <c r="BT61049" s="10"/>
      <c r="BU61049" s="10"/>
    </row>
    <row r="61050" spans="68:73">
      <c r="BP61050" s="8"/>
      <c r="BQ61050" s="8"/>
      <c r="BR61050" s="8"/>
      <c r="BS61050" s="8"/>
      <c r="BT61050" s="8"/>
      <c r="BU61050" s="8"/>
    </row>
    <row r="61051" spans="68:73">
      <c r="BP61051" s="10"/>
      <c r="BQ61051" s="10"/>
      <c r="BR61051" s="10"/>
      <c r="BS61051" s="10"/>
      <c r="BT61051" s="10"/>
      <c r="BU61051" s="10"/>
    </row>
    <row r="61052" spans="68:73">
      <c r="BP61052" s="8"/>
      <c r="BQ61052" s="8"/>
      <c r="BR61052" s="8"/>
      <c r="BS61052" s="8"/>
      <c r="BT61052" s="8"/>
      <c r="BU61052" s="8"/>
    </row>
    <row r="61053" spans="68:73">
      <c r="BP61053" s="10"/>
      <c r="BQ61053" s="10"/>
      <c r="BR61053" s="10"/>
      <c r="BS61053" s="10"/>
      <c r="BT61053" s="10"/>
      <c r="BU61053" s="10"/>
    </row>
    <row r="61054" spans="68:73">
      <c r="BP61054" s="8"/>
      <c r="BQ61054" s="8"/>
      <c r="BR61054" s="8"/>
      <c r="BS61054" s="8"/>
      <c r="BT61054" s="8"/>
      <c r="BU61054" s="8"/>
    </row>
    <row r="61055" spans="68:73">
      <c r="BP61055" s="10"/>
      <c r="BQ61055" s="10"/>
      <c r="BR61055" s="10"/>
      <c r="BS61055" s="10"/>
      <c r="BT61055" s="10"/>
      <c r="BU61055" s="10"/>
    </row>
    <row r="61056" spans="68:73">
      <c r="BP61056" s="8"/>
      <c r="BQ61056" s="8"/>
      <c r="BR61056" s="8"/>
      <c r="BS61056" s="8"/>
      <c r="BT61056" s="8"/>
      <c r="BU61056" s="8"/>
    </row>
    <row r="61057" spans="68:73">
      <c r="BP61057" s="10"/>
      <c r="BQ61057" s="10"/>
      <c r="BR61057" s="10"/>
      <c r="BS61057" s="10"/>
      <c r="BT61057" s="10"/>
      <c r="BU61057" s="10"/>
    </row>
    <row r="61058" spans="68:73">
      <c r="BP61058" s="8"/>
      <c r="BQ61058" s="8"/>
      <c r="BR61058" s="8"/>
      <c r="BS61058" s="8"/>
      <c r="BT61058" s="8"/>
      <c r="BU61058" s="8"/>
    </row>
    <row r="61059" spans="68:73">
      <c r="BP61059" s="10"/>
      <c r="BQ61059" s="10"/>
      <c r="BR61059" s="10"/>
      <c r="BS61059" s="10"/>
      <c r="BT61059" s="10"/>
      <c r="BU61059" s="10"/>
    </row>
    <row r="61060" spans="68:73">
      <c r="BP61060" s="8"/>
      <c r="BQ61060" s="8"/>
      <c r="BR61060" s="8"/>
      <c r="BS61060" s="8"/>
      <c r="BT61060" s="8"/>
      <c r="BU61060" s="8"/>
    </row>
    <row r="61061" spans="68:73">
      <c r="BP61061" s="10"/>
      <c r="BQ61061" s="10"/>
      <c r="BR61061" s="10"/>
      <c r="BS61061" s="10"/>
      <c r="BT61061" s="10"/>
      <c r="BU61061" s="10"/>
    </row>
    <row r="61062" spans="68:73">
      <c r="BP61062" s="8"/>
      <c r="BQ61062" s="8"/>
      <c r="BR61062" s="8"/>
      <c r="BS61062" s="8"/>
      <c r="BT61062" s="8"/>
      <c r="BU61062" s="8"/>
    </row>
    <row r="61063" spans="68:73">
      <c r="BP61063" s="10"/>
      <c r="BQ61063" s="10"/>
      <c r="BR61063" s="10"/>
      <c r="BS61063" s="10"/>
      <c r="BT61063" s="10"/>
      <c r="BU61063" s="10"/>
    </row>
    <row r="61064" spans="68:73">
      <c r="BP61064" s="8"/>
      <c r="BQ61064" s="8"/>
      <c r="BR61064" s="8"/>
      <c r="BS61064" s="8"/>
      <c r="BT61064" s="8"/>
      <c r="BU61064" s="8"/>
    </row>
    <row r="61065" spans="68:73">
      <c r="BP61065" s="10"/>
      <c r="BQ61065" s="10"/>
      <c r="BR61065" s="10"/>
      <c r="BS61065" s="10"/>
      <c r="BT61065" s="10"/>
      <c r="BU61065" s="10"/>
    </row>
    <row r="61066" spans="68:73">
      <c r="BP61066" s="8"/>
      <c r="BQ61066" s="8"/>
      <c r="BR61066" s="8"/>
      <c r="BS61066" s="8"/>
      <c r="BT61066" s="8"/>
      <c r="BU61066" s="8"/>
    </row>
    <row r="61067" spans="68:73">
      <c r="BP61067" s="10"/>
      <c r="BQ61067" s="10"/>
      <c r="BR61067" s="10"/>
      <c r="BS61067" s="10"/>
      <c r="BT61067" s="10"/>
      <c r="BU61067" s="10"/>
    </row>
    <row r="61068" spans="68:73">
      <c r="BP61068" s="8"/>
      <c r="BQ61068" s="8"/>
      <c r="BR61068" s="8"/>
      <c r="BS61068" s="8"/>
      <c r="BT61068" s="8"/>
      <c r="BU61068" s="8"/>
    </row>
    <row r="61069" spans="68:73">
      <c r="BP61069" s="10"/>
      <c r="BQ61069" s="10"/>
      <c r="BR61069" s="10"/>
      <c r="BS61069" s="10"/>
      <c r="BT61069" s="10"/>
      <c r="BU61069" s="10"/>
    </row>
    <row r="61070" spans="68:73">
      <c r="BP61070" s="8"/>
      <c r="BQ61070" s="8"/>
      <c r="BR61070" s="8"/>
      <c r="BS61070" s="8"/>
      <c r="BT61070" s="8"/>
      <c r="BU61070" s="8"/>
    </row>
    <row r="61071" spans="68:73">
      <c r="BP61071" s="10"/>
      <c r="BQ61071" s="10"/>
      <c r="BR61071" s="10"/>
      <c r="BS61071" s="10"/>
      <c r="BT61071" s="10"/>
      <c r="BU61071" s="10"/>
    </row>
    <row r="61072" spans="68:73">
      <c r="BP61072" s="8"/>
      <c r="BQ61072" s="8"/>
      <c r="BR61072" s="8"/>
      <c r="BS61072" s="8"/>
      <c r="BT61072" s="8"/>
      <c r="BU61072" s="8"/>
    </row>
    <row r="61073" spans="68:73">
      <c r="BP61073" s="10"/>
      <c r="BQ61073" s="10"/>
      <c r="BR61073" s="10"/>
      <c r="BS61073" s="10"/>
      <c r="BT61073" s="10"/>
      <c r="BU61073" s="10"/>
    </row>
    <row r="61074" spans="68:73">
      <c r="BP61074" s="8"/>
      <c r="BQ61074" s="8"/>
      <c r="BR61074" s="8"/>
      <c r="BS61074" s="8"/>
      <c r="BT61074" s="8"/>
      <c r="BU61074" s="8"/>
    </row>
    <row r="61075" spans="68:73">
      <c r="BP61075" s="10"/>
      <c r="BQ61075" s="10"/>
      <c r="BR61075" s="10"/>
      <c r="BS61075" s="10"/>
      <c r="BT61075" s="10"/>
      <c r="BU61075" s="10"/>
    </row>
    <row r="61076" spans="68:73">
      <c r="BP61076" s="8"/>
      <c r="BQ61076" s="8"/>
      <c r="BR61076" s="8"/>
      <c r="BS61076" s="8"/>
      <c r="BT61076" s="8"/>
      <c r="BU61076" s="8"/>
    </row>
    <row r="61077" spans="68:73">
      <c r="BP61077" s="10"/>
      <c r="BQ61077" s="10"/>
      <c r="BR61077" s="10"/>
      <c r="BS61077" s="10"/>
      <c r="BT61077" s="10"/>
      <c r="BU61077" s="10"/>
    </row>
    <row r="61078" spans="68:73">
      <c r="BP61078" s="8"/>
      <c r="BQ61078" s="8"/>
      <c r="BR61078" s="8"/>
      <c r="BS61078" s="8"/>
      <c r="BT61078" s="8"/>
      <c r="BU61078" s="8"/>
    </row>
    <row r="61079" spans="68:73">
      <c r="BP61079" s="10"/>
      <c r="BQ61079" s="10"/>
      <c r="BR61079" s="10"/>
      <c r="BS61079" s="10"/>
      <c r="BT61079" s="10"/>
      <c r="BU61079" s="10"/>
    </row>
    <row r="61080" spans="68:73">
      <c r="BP61080" s="8"/>
      <c r="BQ61080" s="8"/>
      <c r="BR61080" s="8"/>
      <c r="BS61080" s="8"/>
      <c r="BT61080" s="8"/>
      <c r="BU61080" s="8"/>
    </row>
    <row r="61081" spans="68:73">
      <c r="BP61081" s="10"/>
      <c r="BQ61081" s="10"/>
      <c r="BR61081" s="10"/>
      <c r="BS61081" s="10"/>
      <c r="BT61081" s="10"/>
      <c r="BU61081" s="10"/>
    </row>
    <row r="61082" spans="68:73">
      <c r="BP61082" s="8"/>
      <c r="BQ61082" s="8"/>
      <c r="BR61082" s="8"/>
      <c r="BS61082" s="8"/>
      <c r="BT61082" s="8"/>
      <c r="BU61082" s="8"/>
    </row>
    <row r="61083" spans="68:73">
      <c r="BP61083" s="10"/>
      <c r="BQ61083" s="10"/>
      <c r="BR61083" s="10"/>
      <c r="BS61083" s="10"/>
      <c r="BT61083" s="10"/>
      <c r="BU61083" s="10"/>
    </row>
    <row r="61084" spans="68:73">
      <c r="BP61084" s="8"/>
      <c r="BQ61084" s="8"/>
      <c r="BR61084" s="8"/>
      <c r="BS61084" s="8"/>
      <c r="BT61084" s="8"/>
      <c r="BU61084" s="8"/>
    </row>
    <row r="61085" spans="68:73">
      <c r="BP61085" s="10"/>
      <c r="BQ61085" s="10"/>
      <c r="BR61085" s="10"/>
      <c r="BS61085" s="10"/>
      <c r="BT61085" s="10"/>
      <c r="BU61085" s="10"/>
    </row>
    <row r="61086" spans="68:73">
      <c r="BP61086" s="8"/>
      <c r="BQ61086" s="8"/>
      <c r="BR61086" s="8"/>
      <c r="BS61086" s="8"/>
      <c r="BT61086" s="8"/>
      <c r="BU61086" s="8"/>
    </row>
    <row r="61087" spans="68:73">
      <c r="BP61087" s="10"/>
      <c r="BQ61087" s="10"/>
      <c r="BR61087" s="10"/>
      <c r="BS61087" s="10"/>
      <c r="BT61087" s="10"/>
      <c r="BU61087" s="10"/>
    </row>
    <row r="61088" spans="68:73">
      <c r="BP61088" s="8"/>
      <c r="BQ61088" s="8"/>
      <c r="BR61088" s="8"/>
      <c r="BS61088" s="8"/>
      <c r="BT61088" s="8"/>
      <c r="BU61088" s="8"/>
    </row>
    <row r="61089" spans="68:73">
      <c r="BP61089" s="10"/>
      <c r="BQ61089" s="10"/>
      <c r="BR61089" s="10"/>
      <c r="BS61089" s="10"/>
      <c r="BT61089" s="10"/>
      <c r="BU61089" s="10"/>
    </row>
    <row r="61090" spans="68:73">
      <c r="BP61090" s="8"/>
      <c r="BQ61090" s="8"/>
      <c r="BR61090" s="8"/>
      <c r="BS61090" s="8"/>
      <c r="BT61090" s="8"/>
      <c r="BU61090" s="8"/>
    </row>
    <row r="61091" spans="68:73">
      <c r="BP61091" s="10"/>
      <c r="BQ61091" s="10"/>
      <c r="BR61091" s="10"/>
      <c r="BS61091" s="10"/>
      <c r="BT61091" s="10"/>
      <c r="BU61091" s="10"/>
    </row>
    <row r="61092" spans="68:73">
      <c r="BP61092" s="8"/>
      <c r="BQ61092" s="8"/>
      <c r="BR61092" s="8"/>
      <c r="BS61092" s="8"/>
      <c r="BT61092" s="8"/>
      <c r="BU61092" s="8"/>
    </row>
    <row r="61093" spans="68:73">
      <c r="BP61093" s="10"/>
      <c r="BQ61093" s="10"/>
      <c r="BR61093" s="10"/>
      <c r="BS61093" s="10"/>
      <c r="BT61093" s="10"/>
      <c r="BU61093" s="10"/>
    </row>
    <row r="61094" spans="68:73">
      <c r="BP61094" s="8"/>
      <c r="BQ61094" s="8"/>
      <c r="BR61094" s="8"/>
      <c r="BS61094" s="8"/>
      <c r="BT61094" s="8"/>
      <c r="BU61094" s="8"/>
    </row>
    <row r="61095" spans="68:73">
      <c r="BP61095" s="10"/>
      <c r="BQ61095" s="10"/>
      <c r="BR61095" s="10"/>
      <c r="BS61095" s="10"/>
      <c r="BT61095" s="10"/>
      <c r="BU61095" s="10"/>
    </row>
    <row r="61096" spans="68:73">
      <c r="BP61096" s="8"/>
      <c r="BQ61096" s="8"/>
      <c r="BR61096" s="8"/>
      <c r="BS61096" s="8"/>
      <c r="BT61096" s="8"/>
      <c r="BU61096" s="8"/>
    </row>
    <row r="61097" spans="68:73">
      <c r="BP61097" s="10"/>
      <c r="BQ61097" s="10"/>
      <c r="BR61097" s="10"/>
      <c r="BS61097" s="10"/>
      <c r="BT61097" s="10"/>
      <c r="BU61097" s="10"/>
    </row>
    <row r="61098" spans="68:73">
      <c r="BP61098" s="8"/>
      <c r="BQ61098" s="8"/>
      <c r="BR61098" s="8"/>
      <c r="BS61098" s="8"/>
      <c r="BT61098" s="8"/>
      <c r="BU61098" s="8"/>
    </row>
    <row r="61099" spans="68:73">
      <c r="BP61099" s="10"/>
      <c r="BQ61099" s="10"/>
      <c r="BR61099" s="10"/>
      <c r="BS61099" s="10"/>
      <c r="BT61099" s="10"/>
      <c r="BU61099" s="10"/>
    </row>
    <row r="61100" spans="68:73">
      <c r="BP61100" s="8"/>
      <c r="BQ61100" s="8"/>
      <c r="BR61100" s="8"/>
      <c r="BS61100" s="8"/>
      <c r="BT61100" s="8"/>
      <c r="BU61100" s="8"/>
    </row>
    <row r="61101" spans="68:73">
      <c r="BP61101" s="10"/>
      <c r="BQ61101" s="10"/>
      <c r="BR61101" s="10"/>
      <c r="BS61101" s="10"/>
      <c r="BT61101" s="10"/>
      <c r="BU61101" s="10"/>
    </row>
    <row r="61102" spans="68:73">
      <c r="BP61102" s="8"/>
      <c r="BQ61102" s="8"/>
      <c r="BR61102" s="8"/>
      <c r="BS61102" s="8"/>
      <c r="BT61102" s="8"/>
      <c r="BU61102" s="8"/>
    </row>
    <row r="61103" spans="68:73">
      <c r="BP61103" s="10"/>
      <c r="BQ61103" s="10"/>
      <c r="BR61103" s="10"/>
      <c r="BS61103" s="10"/>
      <c r="BT61103" s="10"/>
      <c r="BU61103" s="10"/>
    </row>
    <row r="61104" spans="68:73">
      <c r="BP61104" s="8"/>
      <c r="BQ61104" s="8"/>
      <c r="BR61104" s="8"/>
      <c r="BS61104" s="8"/>
      <c r="BT61104" s="8"/>
      <c r="BU61104" s="8"/>
    </row>
    <row r="61105" spans="68:73">
      <c r="BP61105" s="10"/>
      <c r="BQ61105" s="10"/>
      <c r="BR61105" s="10"/>
      <c r="BS61105" s="10"/>
      <c r="BT61105" s="10"/>
      <c r="BU61105" s="10"/>
    </row>
    <row r="61106" spans="68:73">
      <c r="BP61106" s="8"/>
      <c r="BQ61106" s="8"/>
      <c r="BR61106" s="8"/>
      <c r="BS61106" s="8"/>
      <c r="BT61106" s="8"/>
      <c r="BU61106" s="8"/>
    </row>
    <row r="61107" spans="68:73">
      <c r="BP61107" s="10"/>
      <c r="BQ61107" s="10"/>
      <c r="BR61107" s="10"/>
      <c r="BS61107" s="10"/>
      <c r="BT61107" s="10"/>
      <c r="BU61107" s="10"/>
    </row>
    <row r="61108" spans="68:73">
      <c r="BP61108" s="8"/>
      <c r="BQ61108" s="8"/>
      <c r="BR61108" s="8"/>
      <c r="BS61108" s="8"/>
      <c r="BT61108" s="8"/>
      <c r="BU61108" s="8"/>
    </row>
    <row r="61109" spans="68:73">
      <c r="BP61109" s="10"/>
      <c r="BQ61109" s="10"/>
      <c r="BR61109" s="10"/>
      <c r="BS61109" s="10"/>
      <c r="BT61109" s="10"/>
      <c r="BU61109" s="10"/>
    </row>
    <row r="61110" spans="68:73">
      <c r="BP61110" s="8"/>
      <c r="BQ61110" s="8"/>
      <c r="BR61110" s="8"/>
      <c r="BS61110" s="8"/>
      <c r="BT61110" s="8"/>
      <c r="BU61110" s="8"/>
    </row>
    <row r="61111" spans="68:73">
      <c r="BP61111" s="10"/>
      <c r="BQ61111" s="10"/>
      <c r="BR61111" s="10"/>
      <c r="BS61111" s="10"/>
      <c r="BT61111" s="10"/>
      <c r="BU61111" s="10"/>
    </row>
    <row r="61112" spans="68:73">
      <c r="BP61112" s="8"/>
      <c r="BQ61112" s="8"/>
      <c r="BR61112" s="8"/>
      <c r="BS61112" s="8"/>
      <c r="BT61112" s="8"/>
      <c r="BU61112" s="8"/>
    </row>
    <row r="61113" spans="68:73">
      <c r="BP61113" s="10"/>
      <c r="BQ61113" s="10"/>
      <c r="BR61113" s="10"/>
      <c r="BS61113" s="10"/>
      <c r="BT61113" s="10"/>
      <c r="BU61113" s="10"/>
    </row>
    <row r="61114" spans="68:73">
      <c r="BP61114" s="8"/>
      <c r="BQ61114" s="8"/>
      <c r="BR61114" s="8"/>
      <c r="BS61114" s="8"/>
      <c r="BT61114" s="8"/>
      <c r="BU61114" s="8"/>
    </row>
    <row r="61115" spans="68:73">
      <c r="BP61115" s="10"/>
      <c r="BQ61115" s="10"/>
      <c r="BR61115" s="10"/>
      <c r="BS61115" s="10"/>
      <c r="BT61115" s="10"/>
      <c r="BU61115" s="10"/>
    </row>
    <row r="61116" spans="68:73">
      <c r="BP61116" s="8"/>
      <c r="BQ61116" s="8"/>
      <c r="BR61116" s="8"/>
      <c r="BS61116" s="8"/>
      <c r="BT61116" s="8"/>
      <c r="BU61116" s="8"/>
    </row>
    <row r="61117" spans="68:73">
      <c r="BP61117" s="10"/>
      <c r="BQ61117" s="10"/>
      <c r="BR61117" s="10"/>
      <c r="BS61117" s="10"/>
      <c r="BT61117" s="10"/>
      <c r="BU61117" s="10"/>
    </row>
    <row r="61118" spans="68:73">
      <c r="BP61118" s="8"/>
      <c r="BQ61118" s="8"/>
      <c r="BR61118" s="8"/>
      <c r="BS61118" s="8"/>
      <c r="BT61118" s="8"/>
      <c r="BU61118" s="8"/>
    </row>
    <row r="61119" spans="68:73">
      <c r="BP61119" s="10"/>
      <c r="BQ61119" s="10"/>
      <c r="BR61119" s="10"/>
      <c r="BS61119" s="10"/>
      <c r="BT61119" s="10"/>
      <c r="BU61119" s="10"/>
    </row>
    <row r="61120" spans="68:73">
      <c r="BP61120" s="8"/>
      <c r="BQ61120" s="8"/>
      <c r="BR61120" s="8"/>
      <c r="BS61120" s="8"/>
      <c r="BT61120" s="8"/>
      <c r="BU61120" s="8"/>
    </row>
    <row r="61121" spans="68:73">
      <c r="BP61121" s="10"/>
      <c r="BQ61121" s="10"/>
      <c r="BR61121" s="10"/>
      <c r="BS61121" s="10"/>
      <c r="BT61121" s="10"/>
      <c r="BU61121" s="10"/>
    </row>
    <row r="61122" spans="68:73">
      <c r="BP61122" s="8"/>
      <c r="BQ61122" s="8"/>
      <c r="BR61122" s="8"/>
      <c r="BS61122" s="8"/>
      <c r="BT61122" s="8"/>
      <c r="BU61122" s="8"/>
    </row>
    <row r="61123" spans="68:73">
      <c r="BP61123" s="10"/>
      <c r="BQ61123" s="10"/>
      <c r="BR61123" s="10"/>
      <c r="BS61123" s="10"/>
      <c r="BT61123" s="10"/>
      <c r="BU61123" s="10"/>
    </row>
    <row r="61124" spans="68:73">
      <c r="BP61124" s="8"/>
      <c r="BQ61124" s="8"/>
      <c r="BR61124" s="8"/>
      <c r="BS61124" s="8"/>
      <c r="BT61124" s="8"/>
      <c r="BU61124" s="8"/>
    </row>
    <row r="61125" spans="68:73">
      <c r="BP61125" s="10"/>
      <c r="BQ61125" s="10"/>
      <c r="BR61125" s="10"/>
      <c r="BS61125" s="10"/>
      <c r="BT61125" s="10"/>
      <c r="BU61125" s="10"/>
    </row>
    <row r="61126" spans="68:73">
      <c r="BP61126" s="8"/>
      <c r="BQ61126" s="8"/>
      <c r="BR61126" s="8"/>
      <c r="BS61126" s="8"/>
      <c r="BT61126" s="8"/>
      <c r="BU61126" s="8"/>
    </row>
    <row r="61127" spans="68:73">
      <c r="BP61127" s="10"/>
      <c r="BQ61127" s="10"/>
      <c r="BR61127" s="10"/>
      <c r="BS61127" s="10"/>
      <c r="BT61127" s="10"/>
      <c r="BU61127" s="10"/>
    </row>
    <row r="61128" spans="68:73">
      <c r="BP61128" s="8"/>
      <c r="BQ61128" s="8"/>
      <c r="BR61128" s="8"/>
      <c r="BS61128" s="8"/>
      <c r="BT61128" s="8"/>
      <c r="BU61128" s="8"/>
    </row>
    <row r="61129" spans="68:73">
      <c r="BP61129" s="10"/>
      <c r="BQ61129" s="10"/>
      <c r="BR61129" s="10"/>
      <c r="BS61129" s="10"/>
      <c r="BT61129" s="10"/>
      <c r="BU61129" s="10"/>
    </row>
    <row r="61130" spans="68:73">
      <c r="BP61130" s="8"/>
      <c r="BQ61130" s="8"/>
      <c r="BR61130" s="8"/>
      <c r="BS61130" s="8"/>
      <c r="BT61130" s="8"/>
      <c r="BU61130" s="8"/>
    </row>
    <row r="61131" spans="68:73">
      <c r="BP61131" s="10"/>
      <c r="BQ61131" s="10"/>
      <c r="BR61131" s="10"/>
      <c r="BS61131" s="10"/>
      <c r="BT61131" s="10"/>
      <c r="BU61131" s="10"/>
    </row>
    <row r="61132" spans="68:73">
      <c r="BP61132" s="8"/>
      <c r="BQ61132" s="8"/>
      <c r="BR61132" s="8"/>
      <c r="BS61132" s="8"/>
      <c r="BT61132" s="8"/>
      <c r="BU61132" s="8"/>
    </row>
    <row r="61133" spans="68:73">
      <c r="BP61133" s="10"/>
      <c r="BQ61133" s="10"/>
      <c r="BR61133" s="10"/>
      <c r="BS61133" s="10"/>
      <c r="BT61133" s="10"/>
      <c r="BU61133" s="10"/>
    </row>
    <row r="61134" spans="68:73">
      <c r="BP61134" s="8"/>
      <c r="BQ61134" s="8"/>
      <c r="BR61134" s="8"/>
      <c r="BS61134" s="8"/>
      <c r="BT61134" s="8"/>
      <c r="BU61134" s="8"/>
    </row>
    <row r="61135" spans="68:73">
      <c r="BP61135" s="10"/>
      <c r="BQ61135" s="10"/>
      <c r="BR61135" s="10"/>
      <c r="BS61135" s="10"/>
      <c r="BT61135" s="10"/>
      <c r="BU61135" s="10"/>
    </row>
    <row r="61136" spans="68:73">
      <c r="BP61136" s="8"/>
      <c r="BQ61136" s="8"/>
      <c r="BR61136" s="8"/>
      <c r="BS61136" s="8"/>
      <c r="BT61136" s="8"/>
      <c r="BU61136" s="8"/>
    </row>
    <row r="61137" spans="68:73">
      <c r="BP61137" s="10"/>
      <c r="BQ61137" s="10"/>
      <c r="BR61137" s="10"/>
      <c r="BS61137" s="10"/>
      <c r="BT61137" s="10"/>
      <c r="BU61137" s="10"/>
    </row>
    <row r="61138" spans="68:73">
      <c r="BP61138" s="8"/>
      <c r="BQ61138" s="8"/>
      <c r="BR61138" s="8"/>
      <c r="BS61138" s="8"/>
      <c r="BT61138" s="8"/>
      <c r="BU61138" s="8"/>
    </row>
    <row r="61139" spans="68:73">
      <c r="BP61139" s="10"/>
      <c r="BQ61139" s="10"/>
      <c r="BR61139" s="10"/>
      <c r="BS61139" s="10"/>
      <c r="BT61139" s="10"/>
      <c r="BU61139" s="10"/>
    </row>
    <row r="61140" spans="68:73">
      <c r="BP61140" s="8"/>
      <c r="BQ61140" s="8"/>
      <c r="BR61140" s="8"/>
      <c r="BS61140" s="8"/>
      <c r="BT61140" s="8"/>
      <c r="BU61140" s="8"/>
    </row>
    <row r="61141" spans="68:73">
      <c r="BP61141" s="10"/>
      <c r="BQ61141" s="10"/>
      <c r="BR61141" s="10"/>
      <c r="BS61141" s="10"/>
      <c r="BT61141" s="10"/>
      <c r="BU61141" s="10"/>
    </row>
    <row r="61142" spans="68:73">
      <c r="BP61142" s="8"/>
      <c r="BQ61142" s="8"/>
      <c r="BR61142" s="8"/>
      <c r="BS61142" s="8"/>
      <c r="BT61142" s="8"/>
      <c r="BU61142" s="8"/>
    </row>
    <row r="61143" spans="68:73">
      <c r="BP61143" s="10"/>
      <c r="BQ61143" s="10"/>
      <c r="BR61143" s="10"/>
      <c r="BS61143" s="10"/>
      <c r="BT61143" s="10"/>
      <c r="BU61143" s="10"/>
    </row>
    <row r="61144" spans="68:73">
      <c r="BP61144" s="8"/>
      <c r="BQ61144" s="8"/>
      <c r="BR61144" s="8"/>
      <c r="BS61144" s="8"/>
      <c r="BT61144" s="8"/>
      <c r="BU61144" s="8"/>
    </row>
    <row r="61145" spans="68:73">
      <c r="BP61145" s="10"/>
      <c r="BQ61145" s="10"/>
      <c r="BR61145" s="10"/>
      <c r="BS61145" s="10"/>
      <c r="BT61145" s="10"/>
      <c r="BU61145" s="10"/>
    </row>
    <row r="61146" spans="68:73">
      <c r="BP61146" s="8"/>
      <c r="BQ61146" s="8"/>
      <c r="BR61146" s="8"/>
      <c r="BS61146" s="8"/>
      <c r="BT61146" s="8"/>
      <c r="BU61146" s="8"/>
    </row>
    <row r="61147" spans="68:73">
      <c r="BP61147" s="10"/>
      <c r="BQ61147" s="10"/>
      <c r="BR61147" s="10"/>
      <c r="BS61147" s="10"/>
      <c r="BT61147" s="10"/>
      <c r="BU61147" s="10"/>
    </row>
    <row r="61148" spans="68:73">
      <c r="BP61148" s="8"/>
      <c r="BQ61148" s="8"/>
      <c r="BR61148" s="8"/>
      <c r="BS61148" s="8"/>
      <c r="BT61148" s="8"/>
      <c r="BU61148" s="8"/>
    </row>
    <row r="61149" spans="68:73">
      <c r="BP61149" s="10"/>
      <c r="BQ61149" s="10"/>
      <c r="BR61149" s="10"/>
      <c r="BS61149" s="10"/>
      <c r="BT61149" s="10"/>
      <c r="BU61149" s="10"/>
    </row>
    <row r="61150" spans="68:73">
      <c r="BP61150" s="8"/>
      <c r="BQ61150" s="8"/>
      <c r="BR61150" s="8"/>
      <c r="BS61150" s="8"/>
      <c r="BT61150" s="8"/>
      <c r="BU61150" s="8"/>
    </row>
    <row r="61151" spans="68:73">
      <c r="BP61151" s="10"/>
      <c r="BQ61151" s="10"/>
      <c r="BR61151" s="10"/>
      <c r="BS61151" s="10"/>
      <c r="BT61151" s="10"/>
      <c r="BU61151" s="10"/>
    </row>
    <row r="61152" spans="68:73">
      <c r="BP61152" s="8"/>
      <c r="BQ61152" s="8"/>
      <c r="BR61152" s="8"/>
      <c r="BS61152" s="8"/>
      <c r="BT61152" s="8"/>
      <c r="BU61152" s="8"/>
    </row>
    <row r="61153" spans="68:73">
      <c r="BP61153" s="10"/>
      <c r="BQ61153" s="10"/>
      <c r="BR61153" s="10"/>
      <c r="BS61153" s="10"/>
      <c r="BT61153" s="10"/>
      <c r="BU61153" s="10"/>
    </row>
    <row r="61154" spans="68:73">
      <c r="BP61154" s="8"/>
      <c r="BQ61154" s="8"/>
      <c r="BR61154" s="8"/>
      <c r="BS61154" s="8"/>
      <c r="BT61154" s="8"/>
      <c r="BU61154" s="8"/>
    </row>
    <row r="61155" spans="68:73">
      <c r="BP61155" s="10"/>
      <c r="BQ61155" s="10"/>
      <c r="BR61155" s="10"/>
      <c r="BS61155" s="10"/>
      <c r="BT61155" s="10"/>
      <c r="BU61155" s="10"/>
    </row>
    <row r="61156" spans="68:73">
      <c r="BP61156" s="8"/>
      <c r="BQ61156" s="8"/>
      <c r="BR61156" s="8"/>
      <c r="BS61156" s="8"/>
      <c r="BT61156" s="8"/>
      <c r="BU61156" s="8"/>
    </row>
    <row r="61157" spans="68:73">
      <c r="BP61157" s="10"/>
      <c r="BQ61157" s="10"/>
      <c r="BR61157" s="10"/>
      <c r="BS61157" s="10"/>
      <c r="BT61157" s="10"/>
      <c r="BU61157" s="10"/>
    </row>
    <row r="61158" spans="68:73">
      <c r="BP61158" s="8"/>
      <c r="BQ61158" s="8"/>
      <c r="BR61158" s="8"/>
      <c r="BS61158" s="8"/>
      <c r="BT61158" s="8"/>
      <c r="BU61158" s="8"/>
    </row>
    <row r="61159" spans="68:73">
      <c r="BP61159" s="10"/>
      <c r="BQ61159" s="10"/>
      <c r="BR61159" s="10"/>
      <c r="BS61159" s="10"/>
      <c r="BT61159" s="10"/>
      <c r="BU61159" s="10"/>
    </row>
    <row r="61160" spans="68:73">
      <c r="BP61160" s="8"/>
      <c r="BQ61160" s="8"/>
      <c r="BR61160" s="8"/>
      <c r="BS61160" s="8"/>
      <c r="BT61160" s="8"/>
      <c r="BU61160" s="8"/>
    </row>
    <row r="61161" spans="68:73">
      <c r="BP61161" s="10"/>
      <c r="BQ61161" s="10"/>
      <c r="BR61161" s="10"/>
      <c r="BS61161" s="10"/>
      <c r="BT61161" s="10"/>
      <c r="BU61161" s="10"/>
    </row>
    <row r="61162" spans="68:73">
      <c r="BP61162" s="8"/>
      <c r="BQ61162" s="8"/>
      <c r="BR61162" s="8"/>
      <c r="BS61162" s="8"/>
      <c r="BT61162" s="8"/>
      <c r="BU61162" s="8"/>
    </row>
    <row r="61163" spans="68:73">
      <c r="BP61163" s="10"/>
      <c r="BQ61163" s="10"/>
      <c r="BR61163" s="10"/>
      <c r="BS61163" s="10"/>
      <c r="BT61163" s="10"/>
      <c r="BU61163" s="10"/>
    </row>
    <row r="61164" spans="68:73">
      <c r="BP61164" s="8"/>
      <c r="BQ61164" s="8"/>
      <c r="BR61164" s="8"/>
      <c r="BS61164" s="8"/>
      <c r="BT61164" s="8"/>
      <c r="BU61164" s="8"/>
    </row>
    <row r="61165" spans="68:73">
      <c r="BP61165" s="10"/>
      <c r="BQ61165" s="10"/>
      <c r="BR61165" s="10"/>
      <c r="BS61165" s="10"/>
      <c r="BT61165" s="10"/>
      <c r="BU61165" s="10"/>
    </row>
    <row r="61166" spans="68:73">
      <c r="BP61166" s="8"/>
      <c r="BQ61166" s="8"/>
      <c r="BR61166" s="8"/>
      <c r="BS61166" s="8"/>
      <c r="BT61166" s="8"/>
      <c r="BU61166" s="8"/>
    </row>
    <row r="61167" spans="68:73">
      <c r="BP61167" s="10"/>
      <c r="BQ61167" s="10"/>
      <c r="BR61167" s="10"/>
      <c r="BS61167" s="10"/>
      <c r="BT61167" s="10"/>
      <c r="BU61167" s="10"/>
    </row>
    <row r="61168" spans="68:73">
      <c r="BP61168" s="8"/>
      <c r="BQ61168" s="8"/>
      <c r="BR61168" s="8"/>
      <c r="BS61168" s="8"/>
      <c r="BT61168" s="8"/>
      <c r="BU61168" s="8"/>
    </row>
    <row r="61169" spans="68:73">
      <c r="BP61169" s="10"/>
      <c r="BQ61169" s="10"/>
      <c r="BR61169" s="10"/>
      <c r="BS61169" s="10"/>
      <c r="BT61169" s="10"/>
      <c r="BU61169" s="10"/>
    </row>
    <row r="61170" spans="68:73">
      <c r="BP61170" s="8"/>
      <c r="BQ61170" s="8"/>
      <c r="BR61170" s="8"/>
      <c r="BS61170" s="8"/>
      <c r="BT61170" s="8"/>
      <c r="BU61170" s="8"/>
    </row>
    <row r="61171" spans="68:73">
      <c r="BP61171" s="10"/>
      <c r="BQ61171" s="10"/>
      <c r="BR61171" s="10"/>
      <c r="BS61171" s="10"/>
      <c r="BT61171" s="10"/>
      <c r="BU61171" s="10"/>
    </row>
    <row r="61172" spans="68:73">
      <c r="BP61172" s="8"/>
      <c r="BQ61172" s="8"/>
      <c r="BR61172" s="8"/>
      <c r="BS61172" s="8"/>
      <c r="BT61172" s="8"/>
      <c r="BU61172" s="8"/>
    </row>
    <row r="61173" spans="68:73">
      <c r="BP61173" s="10"/>
      <c r="BQ61173" s="10"/>
      <c r="BR61173" s="10"/>
      <c r="BS61173" s="10"/>
      <c r="BT61173" s="10"/>
      <c r="BU61173" s="10"/>
    </row>
    <row r="61174" spans="68:73">
      <c r="BP61174" s="8"/>
      <c r="BQ61174" s="8"/>
      <c r="BR61174" s="8"/>
      <c r="BS61174" s="8"/>
      <c r="BT61174" s="8"/>
      <c r="BU61174" s="8"/>
    </row>
    <row r="61175" spans="68:73">
      <c r="BP61175" s="10"/>
      <c r="BQ61175" s="10"/>
      <c r="BR61175" s="10"/>
      <c r="BS61175" s="10"/>
      <c r="BT61175" s="10"/>
      <c r="BU61175" s="10"/>
    </row>
    <row r="61176" spans="68:73">
      <c r="BP61176" s="8"/>
      <c r="BQ61176" s="8"/>
      <c r="BR61176" s="8"/>
      <c r="BS61176" s="8"/>
      <c r="BT61176" s="8"/>
      <c r="BU61176" s="8"/>
    </row>
    <row r="61177" spans="68:73">
      <c r="BP61177" s="10"/>
      <c r="BQ61177" s="10"/>
      <c r="BR61177" s="10"/>
      <c r="BS61177" s="10"/>
      <c r="BT61177" s="10"/>
      <c r="BU61177" s="10"/>
    </row>
    <row r="61178" spans="68:73">
      <c r="BP61178" s="8"/>
      <c r="BQ61178" s="8"/>
      <c r="BR61178" s="8"/>
      <c r="BS61178" s="8"/>
      <c r="BT61178" s="8"/>
      <c r="BU61178" s="8"/>
    </row>
    <row r="61179" spans="68:73">
      <c r="BP61179" s="10"/>
      <c r="BQ61179" s="10"/>
      <c r="BR61179" s="10"/>
      <c r="BS61179" s="10"/>
      <c r="BT61179" s="10"/>
      <c r="BU61179" s="10"/>
    </row>
    <row r="61180" spans="68:73">
      <c r="BP61180" s="8"/>
      <c r="BQ61180" s="8"/>
      <c r="BR61180" s="8"/>
      <c r="BS61180" s="8"/>
      <c r="BT61180" s="8"/>
      <c r="BU61180" s="8"/>
    </row>
    <row r="61181" spans="68:73">
      <c r="BP61181" s="10"/>
      <c r="BQ61181" s="10"/>
      <c r="BR61181" s="10"/>
      <c r="BS61181" s="10"/>
      <c r="BT61181" s="10"/>
      <c r="BU61181" s="10"/>
    </row>
    <row r="61182" spans="68:73">
      <c r="BP61182" s="8"/>
      <c r="BQ61182" s="8"/>
      <c r="BR61182" s="8"/>
      <c r="BS61182" s="8"/>
      <c r="BT61182" s="8"/>
      <c r="BU61182" s="8"/>
    </row>
    <row r="61183" spans="68:73">
      <c r="BP61183" s="10"/>
      <c r="BQ61183" s="10"/>
      <c r="BR61183" s="10"/>
      <c r="BS61183" s="10"/>
      <c r="BT61183" s="10"/>
      <c r="BU61183" s="10"/>
    </row>
    <row r="61184" spans="68:73">
      <c r="BP61184" s="8"/>
      <c r="BQ61184" s="8"/>
      <c r="BR61184" s="8"/>
      <c r="BS61184" s="8"/>
      <c r="BT61184" s="8"/>
      <c r="BU61184" s="8"/>
    </row>
    <row r="61185" spans="68:73">
      <c r="BP61185" s="10"/>
      <c r="BQ61185" s="10"/>
      <c r="BR61185" s="10"/>
      <c r="BS61185" s="10"/>
      <c r="BT61185" s="10"/>
      <c r="BU61185" s="10"/>
    </row>
    <row r="61186" spans="68:73">
      <c r="BP61186" s="8"/>
      <c r="BQ61186" s="8"/>
      <c r="BR61186" s="8"/>
      <c r="BS61186" s="8"/>
      <c r="BT61186" s="8"/>
      <c r="BU61186" s="8"/>
    </row>
    <row r="61187" spans="68:73">
      <c r="BP61187" s="10"/>
      <c r="BQ61187" s="10"/>
      <c r="BR61187" s="10"/>
      <c r="BS61187" s="10"/>
      <c r="BT61187" s="10"/>
      <c r="BU61187" s="10"/>
    </row>
    <row r="61188" spans="68:73">
      <c r="BP61188" s="8"/>
      <c r="BQ61188" s="8"/>
      <c r="BR61188" s="8"/>
      <c r="BS61188" s="8"/>
      <c r="BT61188" s="8"/>
      <c r="BU61188" s="8"/>
    </row>
    <row r="61189" spans="68:73">
      <c r="BP61189" s="10"/>
      <c r="BQ61189" s="10"/>
      <c r="BR61189" s="10"/>
      <c r="BS61189" s="10"/>
      <c r="BT61189" s="10"/>
      <c r="BU61189" s="10"/>
    </row>
    <row r="61190" spans="68:73">
      <c r="BP61190" s="8"/>
      <c r="BQ61190" s="8"/>
      <c r="BR61190" s="8"/>
      <c r="BS61190" s="8"/>
      <c r="BT61190" s="8"/>
      <c r="BU61190" s="8"/>
    </row>
    <row r="61191" spans="68:73">
      <c r="BP61191" s="10"/>
      <c r="BQ61191" s="10"/>
      <c r="BR61191" s="10"/>
      <c r="BS61191" s="10"/>
      <c r="BT61191" s="10"/>
      <c r="BU61191" s="10"/>
    </row>
    <row r="61192" spans="68:73">
      <c r="BP61192" s="8"/>
      <c r="BQ61192" s="8"/>
      <c r="BR61192" s="8"/>
      <c r="BS61192" s="8"/>
      <c r="BT61192" s="8"/>
      <c r="BU61192" s="8"/>
    </row>
    <row r="61193" spans="68:73">
      <c r="BP61193" s="10"/>
      <c r="BQ61193" s="10"/>
      <c r="BR61193" s="10"/>
      <c r="BS61193" s="10"/>
      <c r="BT61193" s="10"/>
      <c r="BU61193" s="10"/>
    </row>
    <row r="61194" spans="68:73">
      <c r="BP61194" s="8"/>
      <c r="BQ61194" s="8"/>
      <c r="BR61194" s="8"/>
      <c r="BS61194" s="8"/>
      <c r="BT61194" s="8"/>
      <c r="BU61194" s="8"/>
    </row>
    <row r="61195" spans="68:73">
      <c r="BP61195" s="10"/>
      <c r="BQ61195" s="10"/>
      <c r="BR61195" s="10"/>
      <c r="BS61195" s="10"/>
      <c r="BT61195" s="10"/>
      <c r="BU61195" s="10"/>
    </row>
    <row r="61196" spans="68:73">
      <c r="BP61196" s="8"/>
      <c r="BQ61196" s="8"/>
      <c r="BR61196" s="8"/>
      <c r="BS61196" s="8"/>
      <c r="BT61196" s="8"/>
      <c r="BU61196" s="8"/>
    </row>
    <row r="61197" spans="68:73">
      <c r="BP61197" s="10"/>
      <c r="BQ61197" s="10"/>
      <c r="BR61197" s="10"/>
      <c r="BS61197" s="10"/>
      <c r="BT61197" s="10"/>
      <c r="BU61197" s="10"/>
    </row>
    <row r="61198" spans="68:73">
      <c r="BP61198" s="8"/>
      <c r="BQ61198" s="8"/>
      <c r="BR61198" s="8"/>
      <c r="BS61198" s="8"/>
      <c r="BT61198" s="8"/>
      <c r="BU61198" s="8"/>
    </row>
    <row r="61199" spans="68:73">
      <c r="BP61199" s="10"/>
      <c r="BQ61199" s="10"/>
      <c r="BR61199" s="10"/>
      <c r="BS61199" s="10"/>
      <c r="BT61199" s="10"/>
      <c r="BU61199" s="10"/>
    </row>
    <row r="61200" spans="68:73">
      <c r="BP61200" s="8"/>
      <c r="BQ61200" s="8"/>
      <c r="BR61200" s="8"/>
      <c r="BS61200" s="8"/>
      <c r="BT61200" s="8"/>
      <c r="BU61200" s="8"/>
    </row>
    <row r="61201" spans="68:73">
      <c r="BP61201" s="10"/>
      <c r="BQ61201" s="10"/>
      <c r="BR61201" s="10"/>
      <c r="BS61201" s="10"/>
      <c r="BT61201" s="10"/>
      <c r="BU61201" s="10"/>
    </row>
    <row r="61202" spans="68:73">
      <c r="BP61202" s="8"/>
      <c r="BQ61202" s="8"/>
      <c r="BR61202" s="8"/>
      <c r="BS61202" s="8"/>
      <c r="BT61202" s="8"/>
      <c r="BU61202" s="8"/>
    </row>
    <row r="61203" spans="68:73">
      <c r="BP61203" s="10"/>
      <c r="BQ61203" s="10"/>
      <c r="BR61203" s="10"/>
      <c r="BS61203" s="10"/>
      <c r="BT61203" s="10"/>
      <c r="BU61203" s="10"/>
    </row>
    <row r="61204" spans="68:73">
      <c r="BP61204" s="8"/>
      <c r="BQ61204" s="8"/>
      <c r="BR61204" s="8"/>
      <c r="BS61204" s="8"/>
      <c r="BT61204" s="8"/>
      <c r="BU61204" s="8"/>
    </row>
    <row r="61205" spans="68:73">
      <c r="BP61205" s="10"/>
      <c r="BQ61205" s="10"/>
      <c r="BR61205" s="10"/>
      <c r="BS61205" s="10"/>
      <c r="BT61205" s="10"/>
      <c r="BU61205" s="10"/>
    </row>
    <row r="61206" spans="68:73">
      <c r="BP61206" s="8"/>
      <c r="BQ61206" s="8"/>
      <c r="BR61206" s="8"/>
      <c r="BS61206" s="8"/>
      <c r="BT61206" s="8"/>
      <c r="BU61206" s="8"/>
    </row>
    <row r="61207" spans="68:73">
      <c r="BP61207" s="10"/>
      <c r="BQ61207" s="10"/>
      <c r="BR61207" s="10"/>
      <c r="BS61207" s="10"/>
      <c r="BT61207" s="10"/>
      <c r="BU61207" s="10"/>
    </row>
    <row r="61208" spans="68:73">
      <c r="BP61208" s="8"/>
      <c r="BQ61208" s="8"/>
      <c r="BR61208" s="8"/>
      <c r="BS61208" s="8"/>
      <c r="BT61208" s="8"/>
      <c r="BU61208" s="8"/>
    </row>
    <row r="61209" spans="68:73">
      <c r="BP61209" s="10"/>
      <c r="BQ61209" s="10"/>
      <c r="BR61209" s="10"/>
      <c r="BS61209" s="10"/>
      <c r="BT61209" s="10"/>
      <c r="BU61209" s="10"/>
    </row>
    <row r="61210" spans="68:73">
      <c r="BP61210" s="8"/>
      <c r="BQ61210" s="8"/>
      <c r="BR61210" s="8"/>
      <c r="BS61210" s="8"/>
      <c r="BT61210" s="8"/>
      <c r="BU61210" s="8"/>
    </row>
    <row r="61211" spans="68:73">
      <c r="BP61211" s="10"/>
      <c r="BQ61211" s="10"/>
      <c r="BR61211" s="10"/>
      <c r="BS61211" s="10"/>
      <c r="BT61211" s="10"/>
      <c r="BU61211" s="10"/>
    </row>
    <row r="61212" spans="68:73">
      <c r="BP61212" s="8"/>
      <c r="BQ61212" s="8"/>
      <c r="BR61212" s="8"/>
      <c r="BS61212" s="8"/>
      <c r="BT61212" s="8"/>
      <c r="BU61212" s="8"/>
    </row>
    <row r="61213" spans="68:73">
      <c r="BP61213" s="10"/>
      <c r="BQ61213" s="10"/>
      <c r="BR61213" s="10"/>
      <c r="BS61213" s="10"/>
      <c r="BT61213" s="10"/>
      <c r="BU61213" s="10"/>
    </row>
    <row r="61214" spans="68:73">
      <c r="BP61214" s="8"/>
      <c r="BQ61214" s="8"/>
      <c r="BR61214" s="8"/>
      <c r="BS61214" s="8"/>
      <c r="BT61214" s="8"/>
      <c r="BU61214" s="8"/>
    </row>
    <row r="61215" spans="68:73">
      <c r="BP61215" s="10"/>
      <c r="BQ61215" s="10"/>
      <c r="BR61215" s="10"/>
      <c r="BS61215" s="10"/>
      <c r="BT61215" s="10"/>
      <c r="BU61215" s="10"/>
    </row>
    <row r="61216" spans="68:73">
      <c r="BP61216" s="8"/>
      <c r="BQ61216" s="8"/>
      <c r="BR61216" s="8"/>
      <c r="BS61216" s="8"/>
      <c r="BT61216" s="8"/>
      <c r="BU61216" s="8"/>
    </row>
    <row r="61217" spans="68:73">
      <c r="BP61217" s="10"/>
      <c r="BQ61217" s="10"/>
      <c r="BR61217" s="10"/>
      <c r="BS61217" s="10"/>
      <c r="BT61217" s="10"/>
      <c r="BU61217" s="10"/>
    </row>
    <row r="61218" spans="68:73">
      <c r="BP61218" s="8"/>
      <c r="BQ61218" s="8"/>
      <c r="BR61218" s="8"/>
      <c r="BS61218" s="8"/>
      <c r="BT61218" s="8"/>
      <c r="BU61218" s="8"/>
    </row>
    <row r="61219" spans="68:73">
      <c r="BP61219" s="10"/>
      <c r="BQ61219" s="10"/>
      <c r="BR61219" s="10"/>
      <c r="BS61219" s="10"/>
      <c r="BT61219" s="10"/>
      <c r="BU61219" s="10"/>
    </row>
    <row r="61220" spans="68:73">
      <c r="BP61220" s="8"/>
      <c r="BQ61220" s="8"/>
      <c r="BR61220" s="8"/>
      <c r="BS61220" s="8"/>
      <c r="BT61220" s="8"/>
      <c r="BU61220" s="8"/>
    </row>
    <row r="61221" spans="68:73">
      <c r="BP61221" s="10"/>
      <c r="BQ61221" s="10"/>
      <c r="BR61221" s="10"/>
      <c r="BS61221" s="10"/>
      <c r="BT61221" s="10"/>
      <c r="BU61221" s="10"/>
    </row>
    <row r="61222" spans="68:73">
      <c r="BP61222" s="8"/>
      <c r="BQ61222" s="8"/>
      <c r="BR61222" s="8"/>
      <c r="BS61222" s="8"/>
      <c r="BT61222" s="8"/>
      <c r="BU61222" s="8"/>
    </row>
    <row r="61223" spans="68:73">
      <c r="BP61223" s="10"/>
      <c r="BQ61223" s="10"/>
      <c r="BR61223" s="10"/>
      <c r="BS61223" s="10"/>
      <c r="BT61223" s="10"/>
      <c r="BU61223" s="10"/>
    </row>
    <row r="61224" spans="68:73">
      <c r="BP61224" s="8"/>
      <c r="BQ61224" s="8"/>
      <c r="BR61224" s="8"/>
      <c r="BS61224" s="8"/>
      <c r="BT61224" s="8"/>
      <c r="BU61224" s="8"/>
    </row>
    <row r="61225" spans="68:73">
      <c r="BP61225" s="10"/>
      <c r="BQ61225" s="10"/>
      <c r="BR61225" s="10"/>
      <c r="BS61225" s="10"/>
      <c r="BT61225" s="10"/>
      <c r="BU61225" s="10"/>
    </row>
    <row r="61226" spans="68:73">
      <c r="BP61226" s="8"/>
      <c r="BQ61226" s="8"/>
      <c r="BR61226" s="8"/>
      <c r="BS61226" s="8"/>
      <c r="BT61226" s="8"/>
      <c r="BU61226" s="8"/>
    </row>
    <row r="61227" spans="68:73">
      <c r="BP61227" s="10"/>
      <c r="BQ61227" s="10"/>
      <c r="BR61227" s="10"/>
      <c r="BS61227" s="10"/>
      <c r="BT61227" s="10"/>
      <c r="BU61227" s="10"/>
    </row>
    <row r="61228" spans="68:73">
      <c r="BP61228" s="8"/>
      <c r="BQ61228" s="8"/>
      <c r="BR61228" s="8"/>
      <c r="BS61228" s="8"/>
      <c r="BT61228" s="8"/>
      <c r="BU61228" s="8"/>
    </row>
    <row r="61229" spans="68:73">
      <c r="BP61229" s="10"/>
      <c r="BQ61229" s="10"/>
      <c r="BR61229" s="10"/>
      <c r="BS61229" s="10"/>
      <c r="BT61229" s="10"/>
      <c r="BU61229" s="10"/>
    </row>
    <row r="61230" spans="68:73">
      <c r="BP61230" s="8"/>
      <c r="BQ61230" s="8"/>
      <c r="BR61230" s="8"/>
      <c r="BS61230" s="8"/>
      <c r="BT61230" s="8"/>
      <c r="BU61230" s="8"/>
    </row>
    <row r="61231" spans="68:73">
      <c r="BP61231" s="10"/>
      <c r="BQ61231" s="10"/>
      <c r="BR61231" s="10"/>
      <c r="BS61231" s="10"/>
      <c r="BT61231" s="10"/>
      <c r="BU61231" s="10"/>
    </row>
    <row r="61232" spans="68:73">
      <c r="BP61232" s="8"/>
      <c r="BQ61232" s="8"/>
      <c r="BR61232" s="8"/>
      <c r="BS61232" s="8"/>
      <c r="BT61232" s="8"/>
      <c r="BU61232" s="8"/>
    </row>
    <row r="61233" spans="68:73">
      <c r="BP61233" s="10"/>
      <c r="BQ61233" s="10"/>
      <c r="BR61233" s="10"/>
      <c r="BS61233" s="10"/>
      <c r="BT61233" s="10"/>
      <c r="BU61233" s="10"/>
    </row>
    <row r="61234" spans="68:73">
      <c r="BP61234" s="8"/>
      <c r="BQ61234" s="8"/>
      <c r="BR61234" s="8"/>
      <c r="BS61234" s="8"/>
      <c r="BT61234" s="8"/>
      <c r="BU61234" s="8"/>
    </row>
    <row r="61235" spans="68:73">
      <c r="BP61235" s="10"/>
      <c r="BQ61235" s="10"/>
      <c r="BR61235" s="10"/>
      <c r="BS61235" s="10"/>
      <c r="BT61235" s="10"/>
      <c r="BU61235" s="10"/>
    </row>
    <row r="61236" spans="68:73">
      <c r="BP61236" s="8"/>
      <c r="BQ61236" s="8"/>
      <c r="BR61236" s="8"/>
      <c r="BS61236" s="8"/>
      <c r="BT61236" s="8"/>
      <c r="BU61236" s="8"/>
    </row>
    <row r="61237" spans="68:73">
      <c r="BP61237" s="10"/>
      <c r="BQ61237" s="10"/>
      <c r="BR61237" s="10"/>
      <c r="BS61237" s="10"/>
      <c r="BT61237" s="10"/>
      <c r="BU61237" s="10"/>
    </row>
    <row r="61238" spans="68:73">
      <c r="BP61238" s="8"/>
      <c r="BQ61238" s="8"/>
      <c r="BR61238" s="8"/>
      <c r="BS61238" s="8"/>
      <c r="BT61238" s="8"/>
      <c r="BU61238" s="8"/>
    </row>
    <row r="61239" spans="68:73">
      <c r="BP61239" s="10"/>
      <c r="BQ61239" s="10"/>
      <c r="BR61239" s="10"/>
      <c r="BS61239" s="10"/>
      <c r="BT61239" s="10"/>
      <c r="BU61239" s="10"/>
    </row>
    <row r="61240" spans="68:73">
      <c r="BP61240" s="8"/>
      <c r="BQ61240" s="8"/>
      <c r="BR61240" s="8"/>
      <c r="BS61240" s="8"/>
      <c r="BT61240" s="8"/>
      <c r="BU61240" s="8"/>
    </row>
    <row r="61241" spans="68:73">
      <c r="BP61241" s="10"/>
      <c r="BQ61241" s="10"/>
      <c r="BR61241" s="10"/>
      <c r="BS61241" s="10"/>
      <c r="BT61241" s="10"/>
      <c r="BU61241" s="10"/>
    </row>
    <row r="61242" spans="68:73">
      <c r="BP61242" s="8"/>
      <c r="BQ61242" s="8"/>
      <c r="BR61242" s="8"/>
      <c r="BS61242" s="8"/>
      <c r="BT61242" s="8"/>
      <c r="BU61242" s="8"/>
    </row>
    <row r="61243" spans="68:73">
      <c r="BP61243" s="10"/>
      <c r="BQ61243" s="10"/>
      <c r="BR61243" s="10"/>
      <c r="BS61243" s="10"/>
      <c r="BT61243" s="10"/>
      <c r="BU61243" s="10"/>
    </row>
    <row r="61244" spans="68:73">
      <c r="BP61244" s="8"/>
      <c r="BQ61244" s="8"/>
      <c r="BR61244" s="8"/>
      <c r="BS61244" s="8"/>
      <c r="BT61244" s="8"/>
      <c r="BU61244" s="8"/>
    </row>
    <row r="61245" spans="68:73">
      <c r="BP61245" s="10"/>
      <c r="BQ61245" s="10"/>
      <c r="BR61245" s="10"/>
      <c r="BS61245" s="10"/>
      <c r="BT61245" s="10"/>
      <c r="BU61245" s="10"/>
    </row>
    <row r="61246" spans="68:73">
      <c r="BP61246" s="8"/>
      <c r="BQ61246" s="8"/>
      <c r="BR61246" s="8"/>
      <c r="BS61246" s="8"/>
      <c r="BT61246" s="8"/>
      <c r="BU61246" s="8"/>
    </row>
    <row r="61247" spans="68:73">
      <c r="BP61247" s="10"/>
      <c r="BQ61247" s="10"/>
      <c r="BR61247" s="10"/>
      <c r="BS61247" s="10"/>
      <c r="BT61247" s="10"/>
      <c r="BU61247" s="10"/>
    </row>
    <row r="61248" spans="68:73">
      <c r="BP61248" s="8"/>
      <c r="BQ61248" s="8"/>
      <c r="BR61248" s="8"/>
      <c r="BS61248" s="8"/>
      <c r="BT61248" s="8"/>
      <c r="BU61248" s="8"/>
    </row>
    <row r="61249" spans="68:73">
      <c r="BP61249" s="10"/>
      <c r="BQ61249" s="10"/>
      <c r="BR61249" s="10"/>
      <c r="BS61249" s="10"/>
      <c r="BT61249" s="10"/>
      <c r="BU61249" s="10"/>
    </row>
    <row r="61250" spans="68:73">
      <c r="BP61250" s="8"/>
      <c r="BQ61250" s="8"/>
      <c r="BR61250" s="8"/>
      <c r="BS61250" s="8"/>
      <c r="BT61250" s="8"/>
      <c r="BU61250" s="8"/>
    </row>
    <row r="61251" spans="68:73">
      <c r="BP61251" s="10"/>
      <c r="BQ61251" s="10"/>
      <c r="BR61251" s="10"/>
      <c r="BS61251" s="10"/>
      <c r="BT61251" s="10"/>
      <c r="BU61251" s="10"/>
    </row>
    <row r="61252" spans="68:73">
      <c r="BP61252" s="8"/>
      <c r="BQ61252" s="8"/>
      <c r="BR61252" s="8"/>
      <c r="BS61252" s="8"/>
      <c r="BT61252" s="8"/>
      <c r="BU61252" s="8"/>
    </row>
    <row r="61253" spans="68:73">
      <c r="BP61253" s="10"/>
      <c r="BQ61253" s="10"/>
      <c r="BR61253" s="10"/>
      <c r="BS61253" s="10"/>
      <c r="BT61253" s="10"/>
      <c r="BU61253" s="10"/>
    </row>
    <row r="61254" spans="68:73">
      <c r="BP61254" s="8"/>
      <c r="BQ61254" s="8"/>
      <c r="BR61254" s="8"/>
      <c r="BS61254" s="8"/>
      <c r="BT61254" s="8"/>
      <c r="BU61254" s="8"/>
    </row>
    <row r="61255" spans="68:73">
      <c r="BP61255" s="10"/>
      <c r="BQ61255" s="10"/>
      <c r="BR61255" s="10"/>
      <c r="BS61255" s="10"/>
      <c r="BT61255" s="10"/>
      <c r="BU61255" s="10"/>
    </row>
    <row r="61256" spans="68:73">
      <c r="BP61256" s="8"/>
      <c r="BQ61256" s="8"/>
      <c r="BR61256" s="8"/>
      <c r="BS61256" s="8"/>
      <c r="BT61256" s="8"/>
      <c r="BU61256" s="8"/>
    </row>
    <row r="61257" spans="68:73">
      <c r="BP61257" s="10"/>
      <c r="BQ61257" s="10"/>
      <c r="BR61257" s="10"/>
      <c r="BS61257" s="10"/>
      <c r="BT61257" s="10"/>
      <c r="BU61257" s="10"/>
    </row>
    <row r="61258" spans="68:73">
      <c r="BP61258" s="8"/>
      <c r="BQ61258" s="8"/>
      <c r="BR61258" s="8"/>
      <c r="BS61258" s="8"/>
      <c r="BT61258" s="8"/>
      <c r="BU61258" s="8"/>
    </row>
    <row r="61259" spans="68:73">
      <c r="BP61259" s="10"/>
      <c r="BQ61259" s="10"/>
      <c r="BR61259" s="10"/>
      <c r="BS61259" s="10"/>
      <c r="BT61259" s="10"/>
      <c r="BU61259" s="10"/>
    </row>
    <row r="61260" spans="68:73">
      <c r="BP61260" s="8"/>
      <c r="BQ61260" s="8"/>
      <c r="BR61260" s="8"/>
      <c r="BS61260" s="8"/>
      <c r="BT61260" s="8"/>
      <c r="BU61260" s="8"/>
    </row>
    <row r="61261" spans="68:73">
      <c r="BP61261" s="10"/>
      <c r="BQ61261" s="10"/>
      <c r="BR61261" s="10"/>
      <c r="BS61261" s="10"/>
      <c r="BT61261" s="10"/>
      <c r="BU61261" s="10"/>
    </row>
    <row r="61262" spans="68:73">
      <c r="BP61262" s="8"/>
      <c r="BQ61262" s="8"/>
      <c r="BR61262" s="8"/>
      <c r="BS61262" s="8"/>
      <c r="BT61262" s="8"/>
      <c r="BU61262" s="8"/>
    </row>
    <row r="61263" spans="68:73">
      <c r="BP61263" s="10"/>
      <c r="BQ61263" s="10"/>
      <c r="BR61263" s="10"/>
      <c r="BS61263" s="10"/>
      <c r="BT61263" s="10"/>
      <c r="BU61263" s="10"/>
    </row>
    <row r="61264" spans="68:73">
      <c r="BP61264" s="8"/>
      <c r="BQ61264" s="8"/>
      <c r="BR61264" s="8"/>
      <c r="BS61264" s="8"/>
      <c r="BT61264" s="8"/>
      <c r="BU61264" s="8"/>
    </row>
    <row r="61265" spans="68:73">
      <c r="BP61265" s="10"/>
      <c r="BQ61265" s="10"/>
      <c r="BR61265" s="10"/>
      <c r="BS61265" s="10"/>
      <c r="BT61265" s="10"/>
      <c r="BU61265" s="10"/>
    </row>
    <row r="61266" spans="68:73">
      <c r="BP61266" s="8"/>
      <c r="BQ61266" s="8"/>
      <c r="BR61266" s="8"/>
      <c r="BS61266" s="8"/>
      <c r="BT61266" s="8"/>
      <c r="BU61266" s="8"/>
    </row>
    <row r="61267" spans="68:73">
      <c r="BP61267" s="10"/>
      <c r="BQ61267" s="10"/>
      <c r="BR61267" s="10"/>
      <c r="BS61267" s="10"/>
      <c r="BT61267" s="10"/>
      <c r="BU61267" s="10"/>
    </row>
    <row r="61268" spans="68:73">
      <c r="BP61268" s="8"/>
      <c r="BQ61268" s="8"/>
      <c r="BR61268" s="8"/>
      <c r="BS61268" s="8"/>
      <c r="BT61268" s="8"/>
      <c r="BU61268" s="8"/>
    </row>
    <row r="61269" spans="68:73">
      <c r="BP61269" s="10"/>
      <c r="BQ61269" s="10"/>
      <c r="BR61269" s="10"/>
      <c r="BS61269" s="10"/>
      <c r="BT61269" s="10"/>
      <c r="BU61269" s="10"/>
    </row>
    <row r="61270" spans="68:73">
      <c r="BP61270" s="8"/>
      <c r="BQ61270" s="8"/>
      <c r="BR61270" s="8"/>
      <c r="BS61270" s="8"/>
      <c r="BT61270" s="8"/>
      <c r="BU61270" s="8"/>
    </row>
    <row r="61271" spans="68:73">
      <c r="BP61271" s="10"/>
      <c r="BQ61271" s="10"/>
      <c r="BR61271" s="10"/>
      <c r="BS61271" s="10"/>
      <c r="BT61271" s="10"/>
      <c r="BU61271" s="10"/>
    </row>
    <row r="61272" spans="68:73">
      <c r="BP61272" s="8"/>
      <c r="BQ61272" s="8"/>
      <c r="BR61272" s="8"/>
      <c r="BS61272" s="8"/>
      <c r="BT61272" s="8"/>
      <c r="BU61272" s="8"/>
    </row>
    <row r="61273" spans="68:73">
      <c r="BP61273" s="10"/>
      <c r="BQ61273" s="10"/>
      <c r="BR61273" s="10"/>
      <c r="BS61273" s="10"/>
      <c r="BT61273" s="10"/>
      <c r="BU61273" s="10"/>
    </row>
    <row r="61274" spans="68:73">
      <c r="BP61274" s="8"/>
      <c r="BQ61274" s="8"/>
      <c r="BR61274" s="8"/>
      <c r="BS61274" s="8"/>
      <c r="BT61274" s="8"/>
      <c r="BU61274" s="8"/>
    </row>
    <row r="61275" spans="68:73">
      <c r="BP61275" s="10"/>
      <c r="BQ61275" s="10"/>
      <c r="BR61275" s="10"/>
      <c r="BS61275" s="10"/>
      <c r="BT61275" s="10"/>
      <c r="BU61275" s="10"/>
    </row>
    <row r="61276" spans="68:73">
      <c r="BP61276" s="8"/>
      <c r="BQ61276" s="8"/>
      <c r="BR61276" s="8"/>
      <c r="BS61276" s="8"/>
      <c r="BT61276" s="8"/>
      <c r="BU61276" s="8"/>
    </row>
    <row r="61277" spans="68:73">
      <c r="BP61277" s="10"/>
      <c r="BQ61277" s="10"/>
      <c r="BR61277" s="10"/>
      <c r="BS61277" s="10"/>
      <c r="BT61277" s="10"/>
      <c r="BU61277" s="10"/>
    </row>
    <row r="61278" spans="68:73">
      <c r="BP61278" s="8"/>
      <c r="BQ61278" s="8"/>
      <c r="BR61278" s="8"/>
      <c r="BS61278" s="8"/>
      <c r="BT61278" s="8"/>
      <c r="BU61278" s="8"/>
    </row>
    <row r="61279" spans="68:73">
      <c r="BP61279" s="10"/>
      <c r="BQ61279" s="10"/>
      <c r="BR61279" s="10"/>
      <c r="BS61279" s="10"/>
      <c r="BT61279" s="10"/>
      <c r="BU61279" s="10"/>
    </row>
    <row r="61280" spans="68:73">
      <c r="BP61280" s="8"/>
      <c r="BQ61280" s="8"/>
      <c r="BR61280" s="8"/>
      <c r="BS61280" s="8"/>
      <c r="BT61280" s="8"/>
      <c r="BU61280" s="8"/>
    </row>
    <row r="61281" spans="68:73">
      <c r="BP61281" s="10"/>
      <c r="BQ61281" s="10"/>
      <c r="BR61281" s="10"/>
      <c r="BS61281" s="10"/>
      <c r="BT61281" s="10"/>
      <c r="BU61281" s="10"/>
    </row>
    <row r="61282" spans="68:73">
      <c r="BP61282" s="8"/>
      <c r="BQ61282" s="8"/>
      <c r="BR61282" s="8"/>
      <c r="BS61282" s="8"/>
      <c r="BT61282" s="8"/>
      <c r="BU61282" s="8"/>
    </row>
    <row r="61283" spans="68:73">
      <c r="BP61283" s="10"/>
      <c r="BQ61283" s="10"/>
      <c r="BR61283" s="10"/>
      <c r="BS61283" s="10"/>
      <c r="BT61283" s="10"/>
      <c r="BU61283" s="10"/>
    </row>
    <row r="61284" spans="68:73">
      <c r="BP61284" s="8"/>
      <c r="BQ61284" s="8"/>
      <c r="BR61284" s="8"/>
      <c r="BS61284" s="8"/>
      <c r="BT61284" s="8"/>
      <c r="BU61284" s="8"/>
    </row>
    <row r="61285" spans="68:73">
      <c r="BP61285" s="10"/>
      <c r="BQ61285" s="10"/>
      <c r="BR61285" s="10"/>
      <c r="BS61285" s="10"/>
      <c r="BT61285" s="10"/>
      <c r="BU61285" s="10"/>
    </row>
    <row r="61286" spans="68:73">
      <c r="BP61286" s="8"/>
      <c r="BQ61286" s="8"/>
      <c r="BR61286" s="8"/>
      <c r="BS61286" s="8"/>
      <c r="BT61286" s="8"/>
      <c r="BU61286" s="8"/>
    </row>
    <row r="61287" spans="68:73">
      <c r="BP61287" s="10"/>
      <c r="BQ61287" s="10"/>
      <c r="BR61287" s="10"/>
      <c r="BS61287" s="10"/>
      <c r="BT61287" s="10"/>
      <c r="BU61287" s="10"/>
    </row>
    <row r="61288" spans="68:73">
      <c r="BP61288" s="8"/>
      <c r="BQ61288" s="8"/>
      <c r="BR61288" s="8"/>
      <c r="BS61288" s="8"/>
      <c r="BT61288" s="8"/>
      <c r="BU61288" s="8"/>
    </row>
    <row r="61289" spans="68:73">
      <c r="BP61289" s="10"/>
      <c r="BQ61289" s="10"/>
      <c r="BR61289" s="10"/>
      <c r="BS61289" s="10"/>
      <c r="BT61289" s="10"/>
      <c r="BU61289" s="10"/>
    </row>
    <row r="61290" spans="68:73">
      <c r="BP61290" s="8"/>
      <c r="BQ61290" s="8"/>
      <c r="BR61290" s="8"/>
      <c r="BS61290" s="8"/>
      <c r="BT61290" s="8"/>
      <c r="BU61290" s="8"/>
    </row>
    <row r="61291" spans="68:73">
      <c r="BP61291" s="10"/>
      <c r="BQ61291" s="10"/>
      <c r="BR61291" s="10"/>
      <c r="BS61291" s="10"/>
      <c r="BT61291" s="10"/>
      <c r="BU61291" s="10"/>
    </row>
    <row r="61292" spans="68:73">
      <c r="BP61292" s="8"/>
      <c r="BQ61292" s="8"/>
      <c r="BR61292" s="8"/>
      <c r="BS61292" s="8"/>
      <c r="BT61292" s="8"/>
      <c r="BU61292" s="8"/>
    </row>
    <row r="61293" spans="68:73">
      <c r="BP61293" s="10"/>
      <c r="BQ61293" s="10"/>
      <c r="BR61293" s="10"/>
      <c r="BS61293" s="10"/>
      <c r="BT61293" s="10"/>
      <c r="BU61293" s="10"/>
    </row>
    <row r="61294" spans="68:73">
      <c r="BP61294" s="8"/>
      <c r="BQ61294" s="8"/>
      <c r="BR61294" s="8"/>
      <c r="BS61294" s="8"/>
      <c r="BT61294" s="8"/>
      <c r="BU61294" s="8"/>
    </row>
    <row r="61295" spans="68:73">
      <c r="BP61295" s="10"/>
      <c r="BQ61295" s="10"/>
      <c r="BR61295" s="10"/>
      <c r="BS61295" s="10"/>
      <c r="BT61295" s="10"/>
      <c r="BU61295" s="10"/>
    </row>
    <row r="61296" spans="68:73">
      <c r="BP61296" s="8"/>
      <c r="BQ61296" s="8"/>
      <c r="BR61296" s="8"/>
      <c r="BS61296" s="8"/>
      <c r="BT61296" s="8"/>
      <c r="BU61296" s="8"/>
    </row>
    <row r="61297" spans="68:73">
      <c r="BP61297" s="10"/>
      <c r="BQ61297" s="10"/>
      <c r="BR61297" s="10"/>
      <c r="BS61297" s="10"/>
      <c r="BT61297" s="10"/>
      <c r="BU61297" s="10"/>
    </row>
    <row r="61298" spans="68:73">
      <c r="BP61298" s="8"/>
      <c r="BQ61298" s="8"/>
      <c r="BR61298" s="8"/>
      <c r="BS61298" s="8"/>
      <c r="BT61298" s="8"/>
      <c r="BU61298" s="8"/>
    </row>
    <row r="61299" spans="68:73">
      <c r="BP61299" s="10"/>
      <c r="BQ61299" s="10"/>
      <c r="BR61299" s="10"/>
      <c r="BS61299" s="10"/>
      <c r="BT61299" s="10"/>
      <c r="BU61299" s="10"/>
    </row>
    <row r="61300" spans="68:73">
      <c r="BP61300" s="8"/>
      <c r="BQ61300" s="8"/>
      <c r="BR61300" s="8"/>
      <c r="BS61300" s="8"/>
      <c r="BT61300" s="8"/>
      <c r="BU61300" s="8"/>
    </row>
    <row r="61301" spans="68:73">
      <c r="BP61301" s="10"/>
      <c r="BQ61301" s="10"/>
      <c r="BR61301" s="10"/>
      <c r="BS61301" s="10"/>
      <c r="BT61301" s="10"/>
      <c r="BU61301" s="10"/>
    </row>
    <row r="61302" spans="68:73">
      <c r="BP61302" s="8"/>
      <c r="BQ61302" s="8"/>
      <c r="BR61302" s="8"/>
      <c r="BS61302" s="8"/>
      <c r="BT61302" s="8"/>
      <c r="BU61302" s="8"/>
    </row>
    <row r="61303" spans="68:73">
      <c r="BP61303" s="10"/>
      <c r="BQ61303" s="10"/>
      <c r="BR61303" s="10"/>
      <c r="BS61303" s="10"/>
      <c r="BT61303" s="10"/>
      <c r="BU61303" s="10"/>
    </row>
    <row r="61304" spans="68:73">
      <c r="BP61304" s="8"/>
      <c r="BQ61304" s="8"/>
      <c r="BR61304" s="8"/>
      <c r="BS61304" s="8"/>
      <c r="BT61304" s="8"/>
      <c r="BU61304" s="8"/>
    </row>
    <row r="61305" spans="68:73">
      <c r="BP61305" s="10"/>
      <c r="BQ61305" s="10"/>
      <c r="BR61305" s="10"/>
      <c r="BS61305" s="10"/>
      <c r="BT61305" s="10"/>
      <c r="BU61305" s="10"/>
    </row>
    <row r="61306" spans="68:73">
      <c r="BP61306" s="8"/>
      <c r="BQ61306" s="8"/>
      <c r="BR61306" s="8"/>
      <c r="BS61306" s="8"/>
      <c r="BT61306" s="8"/>
      <c r="BU61306" s="8"/>
    </row>
    <row r="61307" spans="68:73">
      <c r="BP61307" s="10"/>
      <c r="BQ61307" s="10"/>
      <c r="BR61307" s="10"/>
      <c r="BS61307" s="10"/>
      <c r="BT61307" s="10"/>
      <c r="BU61307" s="10"/>
    </row>
    <row r="61308" spans="68:73">
      <c r="BP61308" s="8"/>
      <c r="BQ61308" s="8"/>
      <c r="BR61308" s="8"/>
      <c r="BS61308" s="8"/>
      <c r="BT61308" s="8"/>
      <c r="BU61308" s="8"/>
    </row>
    <row r="61309" spans="68:73">
      <c r="BP61309" s="10"/>
      <c r="BQ61309" s="10"/>
      <c r="BR61309" s="10"/>
      <c r="BS61309" s="10"/>
      <c r="BT61309" s="10"/>
      <c r="BU61309" s="10"/>
    </row>
    <row r="61310" spans="68:73">
      <c r="BP61310" s="8"/>
      <c r="BQ61310" s="8"/>
      <c r="BR61310" s="8"/>
      <c r="BS61310" s="8"/>
      <c r="BT61310" s="8"/>
      <c r="BU61310" s="8"/>
    </row>
    <row r="61311" spans="68:73">
      <c r="BP61311" s="10"/>
      <c r="BQ61311" s="10"/>
      <c r="BR61311" s="10"/>
      <c r="BS61311" s="10"/>
      <c r="BT61311" s="10"/>
      <c r="BU61311" s="10"/>
    </row>
    <row r="61312" spans="68:73">
      <c r="BP61312" s="8"/>
      <c r="BQ61312" s="8"/>
      <c r="BR61312" s="8"/>
      <c r="BS61312" s="8"/>
      <c r="BT61312" s="8"/>
      <c r="BU61312" s="8"/>
    </row>
    <row r="61313" spans="68:73">
      <c r="BP61313" s="10"/>
      <c r="BQ61313" s="10"/>
      <c r="BR61313" s="10"/>
      <c r="BS61313" s="10"/>
      <c r="BT61313" s="10"/>
      <c r="BU61313" s="10"/>
    </row>
    <row r="61314" spans="68:73">
      <c r="BP61314" s="8"/>
      <c r="BQ61314" s="8"/>
      <c r="BR61314" s="8"/>
      <c r="BS61314" s="8"/>
      <c r="BT61314" s="8"/>
      <c r="BU61314" s="8"/>
    </row>
    <row r="61315" spans="68:73">
      <c r="BP61315" s="10"/>
      <c r="BQ61315" s="10"/>
      <c r="BR61315" s="10"/>
      <c r="BS61315" s="10"/>
      <c r="BT61315" s="10"/>
      <c r="BU61315" s="10"/>
    </row>
    <row r="61316" spans="68:73">
      <c r="BP61316" s="8"/>
      <c r="BQ61316" s="8"/>
      <c r="BR61316" s="8"/>
      <c r="BS61316" s="8"/>
      <c r="BT61316" s="8"/>
      <c r="BU61316" s="8"/>
    </row>
    <row r="61317" spans="68:73">
      <c r="BP61317" s="10"/>
      <c r="BQ61317" s="10"/>
      <c r="BR61317" s="10"/>
      <c r="BS61317" s="10"/>
      <c r="BT61317" s="10"/>
      <c r="BU61317" s="10"/>
    </row>
    <row r="61318" spans="68:73">
      <c r="BP61318" s="8"/>
      <c r="BQ61318" s="8"/>
      <c r="BR61318" s="8"/>
      <c r="BS61318" s="8"/>
      <c r="BT61318" s="8"/>
      <c r="BU61318" s="8"/>
    </row>
    <row r="61319" spans="68:73">
      <c r="BP61319" s="10"/>
      <c r="BQ61319" s="10"/>
      <c r="BR61319" s="10"/>
      <c r="BS61319" s="10"/>
      <c r="BT61319" s="10"/>
      <c r="BU61319" s="10"/>
    </row>
    <row r="61320" spans="68:73">
      <c r="BP61320" s="8"/>
      <c r="BQ61320" s="8"/>
      <c r="BR61320" s="8"/>
      <c r="BS61320" s="8"/>
      <c r="BT61320" s="8"/>
      <c r="BU61320" s="8"/>
    </row>
    <row r="61321" spans="68:73">
      <c r="BP61321" s="10"/>
      <c r="BQ61321" s="10"/>
      <c r="BR61321" s="10"/>
      <c r="BS61321" s="10"/>
      <c r="BT61321" s="10"/>
      <c r="BU61321" s="10"/>
    </row>
    <row r="61322" spans="68:73">
      <c r="BP61322" s="8"/>
      <c r="BQ61322" s="8"/>
      <c r="BR61322" s="8"/>
      <c r="BS61322" s="8"/>
      <c r="BT61322" s="8"/>
      <c r="BU61322" s="8"/>
    </row>
    <row r="61323" spans="68:73">
      <c r="BP61323" s="10"/>
      <c r="BQ61323" s="10"/>
      <c r="BR61323" s="10"/>
      <c r="BS61323" s="10"/>
      <c r="BT61323" s="10"/>
      <c r="BU61323" s="10"/>
    </row>
    <row r="61324" spans="68:73">
      <c r="BP61324" s="8"/>
      <c r="BQ61324" s="8"/>
      <c r="BR61324" s="8"/>
      <c r="BS61324" s="8"/>
      <c r="BT61324" s="8"/>
      <c r="BU61324" s="8"/>
    </row>
    <row r="61325" spans="68:73">
      <c r="BP61325" s="10"/>
      <c r="BQ61325" s="10"/>
      <c r="BR61325" s="10"/>
      <c r="BS61325" s="10"/>
      <c r="BT61325" s="10"/>
      <c r="BU61325" s="10"/>
    </row>
    <row r="61326" spans="68:73">
      <c r="BP61326" s="8"/>
      <c r="BQ61326" s="8"/>
      <c r="BR61326" s="8"/>
      <c r="BS61326" s="8"/>
      <c r="BT61326" s="8"/>
      <c r="BU61326" s="8"/>
    </row>
    <row r="61327" spans="68:73">
      <c r="BP61327" s="10"/>
      <c r="BQ61327" s="10"/>
      <c r="BR61327" s="10"/>
      <c r="BS61327" s="10"/>
      <c r="BT61327" s="10"/>
      <c r="BU61327" s="10"/>
    </row>
    <row r="61328" spans="68:73">
      <c r="BP61328" s="8"/>
      <c r="BQ61328" s="8"/>
      <c r="BR61328" s="8"/>
      <c r="BS61328" s="8"/>
      <c r="BT61328" s="8"/>
      <c r="BU61328" s="8"/>
    </row>
    <row r="61329" spans="68:73">
      <c r="BP61329" s="10"/>
      <c r="BQ61329" s="10"/>
      <c r="BR61329" s="10"/>
      <c r="BS61329" s="10"/>
      <c r="BT61329" s="10"/>
      <c r="BU61329" s="10"/>
    </row>
    <row r="61330" spans="68:73">
      <c r="BP61330" s="8"/>
      <c r="BQ61330" s="8"/>
      <c r="BR61330" s="8"/>
      <c r="BS61330" s="8"/>
      <c r="BT61330" s="8"/>
      <c r="BU61330" s="8"/>
    </row>
    <row r="61331" spans="68:73">
      <c r="BP61331" s="10"/>
      <c r="BQ61331" s="10"/>
      <c r="BR61331" s="10"/>
      <c r="BS61331" s="10"/>
      <c r="BT61331" s="10"/>
      <c r="BU61331" s="10"/>
    </row>
    <row r="61332" spans="68:73">
      <c r="BP61332" s="8"/>
      <c r="BQ61332" s="8"/>
      <c r="BR61332" s="8"/>
      <c r="BS61332" s="8"/>
      <c r="BT61332" s="8"/>
      <c r="BU61332" s="8"/>
    </row>
    <row r="61333" spans="68:73">
      <c r="BP61333" s="10"/>
      <c r="BQ61333" s="10"/>
      <c r="BR61333" s="10"/>
      <c r="BS61333" s="10"/>
      <c r="BT61333" s="10"/>
      <c r="BU61333" s="10"/>
    </row>
    <row r="61334" spans="68:73">
      <c r="BP61334" s="8"/>
      <c r="BQ61334" s="8"/>
      <c r="BR61334" s="8"/>
      <c r="BS61334" s="8"/>
      <c r="BT61334" s="8"/>
      <c r="BU61334" s="8"/>
    </row>
    <row r="61335" spans="68:73">
      <c r="BP61335" s="10"/>
      <c r="BQ61335" s="10"/>
      <c r="BR61335" s="10"/>
      <c r="BS61335" s="10"/>
      <c r="BT61335" s="10"/>
      <c r="BU61335" s="10"/>
    </row>
    <row r="61336" spans="68:73">
      <c r="BP61336" s="8"/>
      <c r="BQ61336" s="8"/>
      <c r="BR61336" s="8"/>
      <c r="BS61336" s="8"/>
      <c r="BT61336" s="8"/>
      <c r="BU61336" s="8"/>
    </row>
    <row r="61337" spans="68:73">
      <c r="BP61337" s="10"/>
      <c r="BQ61337" s="10"/>
      <c r="BR61337" s="10"/>
      <c r="BS61337" s="10"/>
      <c r="BT61337" s="10"/>
      <c r="BU61337" s="10"/>
    </row>
    <row r="61338" spans="68:73">
      <c r="BP61338" s="8"/>
      <c r="BQ61338" s="8"/>
      <c r="BR61338" s="8"/>
      <c r="BS61338" s="8"/>
      <c r="BT61338" s="8"/>
      <c r="BU61338" s="8"/>
    </row>
    <row r="61339" spans="68:73">
      <c r="BP61339" s="10"/>
      <c r="BQ61339" s="10"/>
      <c r="BR61339" s="10"/>
      <c r="BS61339" s="10"/>
      <c r="BT61339" s="10"/>
      <c r="BU61339" s="10"/>
    </row>
    <row r="61340" spans="68:73">
      <c r="BP61340" s="8"/>
      <c r="BQ61340" s="8"/>
      <c r="BR61340" s="8"/>
      <c r="BS61340" s="8"/>
      <c r="BT61340" s="8"/>
      <c r="BU61340" s="8"/>
    </row>
    <row r="61341" spans="68:73">
      <c r="BP61341" s="10"/>
      <c r="BQ61341" s="10"/>
      <c r="BR61341" s="10"/>
      <c r="BS61341" s="10"/>
      <c r="BT61341" s="10"/>
      <c r="BU61341" s="10"/>
    </row>
    <row r="61342" spans="68:73">
      <c r="BP61342" s="8"/>
      <c r="BQ61342" s="8"/>
      <c r="BR61342" s="8"/>
      <c r="BS61342" s="8"/>
      <c r="BT61342" s="8"/>
      <c r="BU61342" s="8"/>
    </row>
    <row r="61343" spans="68:73">
      <c r="BP61343" s="10"/>
      <c r="BQ61343" s="10"/>
      <c r="BR61343" s="10"/>
      <c r="BS61343" s="10"/>
      <c r="BT61343" s="10"/>
      <c r="BU61343" s="10"/>
    </row>
    <row r="61344" spans="68:73">
      <c r="BP61344" s="8"/>
      <c r="BQ61344" s="8"/>
      <c r="BR61344" s="8"/>
      <c r="BS61344" s="8"/>
      <c r="BT61344" s="8"/>
      <c r="BU61344" s="8"/>
    </row>
    <row r="61345" spans="68:73">
      <c r="BP61345" s="10"/>
      <c r="BQ61345" s="10"/>
      <c r="BR61345" s="10"/>
      <c r="BS61345" s="10"/>
      <c r="BT61345" s="10"/>
      <c r="BU61345" s="10"/>
    </row>
    <row r="61346" spans="68:73">
      <c r="BP61346" s="8"/>
      <c r="BQ61346" s="8"/>
      <c r="BR61346" s="8"/>
      <c r="BS61346" s="8"/>
      <c r="BT61346" s="8"/>
      <c r="BU61346" s="8"/>
    </row>
    <row r="61347" spans="68:73">
      <c r="BP61347" s="10"/>
      <c r="BQ61347" s="10"/>
      <c r="BR61347" s="10"/>
      <c r="BS61347" s="10"/>
      <c r="BT61347" s="10"/>
      <c r="BU61347" s="10"/>
    </row>
    <row r="61348" spans="68:73">
      <c r="BP61348" s="8"/>
      <c r="BQ61348" s="8"/>
      <c r="BR61348" s="8"/>
      <c r="BS61348" s="8"/>
      <c r="BT61348" s="8"/>
      <c r="BU61348" s="8"/>
    </row>
    <row r="61349" spans="68:73">
      <c r="BP61349" s="10"/>
      <c r="BQ61349" s="10"/>
      <c r="BR61349" s="10"/>
      <c r="BS61349" s="10"/>
      <c r="BT61349" s="10"/>
      <c r="BU61349" s="10"/>
    </row>
    <row r="61350" spans="68:73">
      <c r="BP61350" s="8"/>
      <c r="BQ61350" s="8"/>
      <c r="BR61350" s="8"/>
      <c r="BS61350" s="8"/>
      <c r="BT61350" s="8"/>
      <c r="BU61350" s="8"/>
    </row>
    <row r="61351" spans="68:73">
      <c r="BP61351" s="10"/>
      <c r="BQ61351" s="10"/>
      <c r="BR61351" s="10"/>
      <c r="BS61351" s="10"/>
      <c r="BT61351" s="10"/>
      <c r="BU61351" s="10"/>
    </row>
    <row r="61352" spans="68:73">
      <c r="BP61352" s="8"/>
      <c r="BQ61352" s="8"/>
      <c r="BR61352" s="8"/>
      <c r="BS61352" s="8"/>
      <c r="BT61352" s="8"/>
      <c r="BU61352" s="8"/>
    </row>
    <row r="61353" spans="68:73">
      <c r="BP61353" s="10"/>
      <c r="BQ61353" s="10"/>
      <c r="BR61353" s="10"/>
      <c r="BS61353" s="10"/>
      <c r="BT61353" s="10"/>
      <c r="BU61353" s="10"/>
    </row>
    <row r="61354" spans="68:73">
      <c r="BP61354" s="8"/>
      <c r="BQ61354" s="8"/>
      <c r="BR61354" s="8"/>
      <c r="BS61354" s="8"/>
      <c r="BT61354" s="8"/>
      <c r="BU61354" s="8"/>
    </row>
    <row r="61355" spans="68:73">
      <c r="BP61355" s="10"/>
      <c r="BQ61355" s="10"/>
      <c r="BR61355" s="10"/>
      <c r="BS61355" s="10"/>
      <c r="BT61355" s="10"/>
      <c r="BU61355" s="10"/>
    </row>
    <row r="61356" spans="68:73">
      <c r="BP61356" s="8"/>
      <c r="BQ61356" s="8"/>
      <c r="BR61356" s="8"/>
      <c r="BS61356" s="8"/>
      <c r="BT61356" s="8"/>
      <c r="BU61356" s="8"/>
    </row>
    <row r="61357" spans="68:73">
      <c r="BP61357" s="10"/>
      <c r="BQ61357" s="10"/>
      <c r="BR61357" s="10"/>
      <c r="BS61357" s="10"/>
      <c r="BT61357" s="10"/>
      <c r="BU61357" s="10"/>
    </row>
    <row r="61358" spans="68:73">
      <c r="BP61358" s="8"/>
      <c r="BQ61358" s="8"/>
      <c r="BR61358" s="8"/>
      <c r="BS61358" s="8"/>
      <c r="BT61358" s="8"/>
      <c r="BU61358" s="8"/>
    </row>
    <row r="61359" spans="68:73">
      <c r="BP61359" s="10"/>
      <c r="BQ61359" s="10"/>
      <c r="BR61359" s="10"/>
      <c r="BS61359" s="10"/>
      <c r="BT61359" s="10"/>
      <c r="BU61359" s="10"/>
    </row>
    <row r="61360" spans="68:73">
      <c r="BP61360" s="8"/>
      <c r="BQ61360" s="8"/>
      <c r="BR61360" s="8"/>
      <c r="BS61360" s="8"/>
      <c r="BT61360" s="8"/>
      <c r="BU61360" s="8"/>
    </row>
    <row r="61361" spans="68:73">
      <c r="BP61361" s="10"/>
      <c r="BQ61361" s="10"/>
      <c r="BR61361" s="10"/>
      <c r="BS61361" s="10"/>
      <c r="BT61361" s="10"/>
      <c r="BU61361" s="10"/>
    </row>
    <row r="61362" spans="68:73">
      <c r="BP61362" s="8"/>
      <c r="BQ61362" s="8"/>
      <c r="BR61362" s="8"/>
      <c r="BS61362" s="8"/>
      <c r="BT61362" s="8"/>
      <c r="BU61362" s="8"/>
    </row>
    <row r="61363" spans="68:73">
      <c r="BP61363" s="10"/>
      <c r="BQ61363" s="10"/>
      <c r="BR61363" s="10"/>
      <c r="BS61363" s="10"/>
      <c r="BT61363" s="10"/>
      <c r="BU61363" s="10"/>
    </row>
    <row r="61364" spans="68:73">
      <c r="BP61364" s="8"/>
      <c r="BQ61364" s="8"/>
      <c r="BR61364" s="8"/>
      <c r="BS61364" s="8"/>
      <c r="BT61364" s="8"/>
      <c r="BU61364" s="8"/>
    </row>
    <row r="61365" spans="68:73">
      <c r="BP61365" s="10"/>
      <c r="BQ61365" s="10"/>
      <c r="BR61365" s="10"/>
      <c r="BS61365" s="10"/>
      <c r="BT61365" s="10"/>
      <c r="BU61365" s="10"/>
    </row>
    <row r="61366" spans="68:73">
      <c r="BP61366" s="8"/>
      <c r="BQ61366" s="8"/>
      <c r="BR61366" s="8"/>
      <c r="BS61366" s="8"/>
      <c r="BT61366" s="8"/>
      <c r="BU61366" s="8"/>
    </row>
    <row r="61367" spans="68:73">
      <c r="BP61367" s="10"/>
      <c r="BQ61367" s="10"/>
      <c r="BR61367" s="10"/>
      <c r="BS61367" s="10"/>
      <c r="BT61367" s="10"/>
      <c r="BU61367" s="10"/>
    </row>
    <row r="61368" spans="68:73">
      <c r="BP61368" s="8"/>
      <c r="BQ61368" s="8"/>
      <c r="BR61368" s="8"/>
      <c r="BS61368" s="8"/>
      <c r="BT61368" s="8"/>
      <c r="BU61368" s="8"/>
    </row>
    <row r="61369" spans="68:73">
      <c r="BP61369" s="10"/>
      <c r="BQ61369" s="10"/>
      <c r="BR61369" s="10"/>
      <c r="BS61369" s="10"/>
      <c r="BT61369" s="10"/>
      <c r="BU61369" s="10"/>
    </row>
    <row r="61370" spans="68:73">
      <c r="BP61370" s="8"/>
      <c r="BQ61370" s="8"/>
      <c r="BR61370" s="8"/>
      <c r="BS61370" s="8"/>
      <c r="BT61370" s="8"/>
      <c r="BU61370" s="8"/>
    </row>
    <row r="61371" spans="68:73">
      <c r="BP61371" s="10"/>
      <c r="BQ61371" s="10"/>
      <c r="BR61371" s="10"/>
      <c r="BS61371" s="10"/>
      <c r="BT61371" s="10"/>
      <c r="BU61371" s="10"/>
    </row>
    <row r="61372" spans="68:73">
      <c r="BP61372" s="8"/>
      <c r="BQ61372" s="8"/>
      <c r="BR61372" s="8"/>
      <c r="BS61372" s="8"/>
      <c r="BT61372" s="8"/>
      <c r="BU61372" s="8"/>
    </row>
    <row r="61373" spans="68:73">
      <c r="BP61373" s="10"/>
      <c r="BQ61373" s="10"/>
      <c r="BR61373" s="10"/>
      <c r="BS61373" s="10"/>
      <c r="BT61373" s="10"/>
      <c r="BU61373" s="10"/>
    </row>
    <row r="61374" spans="68:73">
      <c r="BP61374" s="8"/>
      <c r="BQ61374" s="8"/>
      <c r="BR61374" s="8"/>
      <c r="BS61374" s="8"/>
      <c r="BT61374" s="8"/>
      <c r="BU61374" s="8"/>
    </row>
    <row r="61375" spans="68:73">
      <c r="BP61375" s="10"/>
      <c r="BQ61375" s="10"/>
      <c r="BR61375" s="10"/>
      <c r="BS61375" s="10"/>
      <c r="BT61375" s="10"/>
      <c r="BU61375" s="10"/>
    </row>
    <row r="61376" spans="68:73">
      <c r="BP61376" s="8"/>
      <c r="BQ61376" s="8"/>
      <c r="BR61376" s="8"/>
      <c r="BS61376" s="8"/>
      <c r="BT61376" s="8"/>
      <c r="BU61376" s="8"/>
    </row>
    <row r="61377" spans="68:73">
      <c r="BP61377" s="10"/>
      <c r="BQ61377" s="10"/>
      <c r="BR61377" s="10"/>
      <c r="BS61377" s="10"/>
      <c r="BT61377" s="10"/>
      <c r="BU61377" s="10"/>
    </row>
    <row r="61378" spans="68:73">
      <c r="BP61378" s="8"/>
      <c r="BQ61378" s="8"/>
      <c r="BR61378" s="8"/>
      <c r="BS61378" s="8"/>
      <c r="BT61378" s="8"/>
      <c r="BU61378" s="8"/>
    </row>
    <row r="61379" spans="68:73">
      <c r="BP61379" s="10"/>
      <c r="BQ61379" s="10"/>
      <c r="BR61379" s="10"/>
      <c r="BS61379" s="10"/>
      <c r="BT61379" s="10"/>
      <c r="BU61379" s="10"/>
    </row>
    <row r="61380" spans="68:73">
      <c r="BP61380" s="8"/>
      <c r="BQ61380" s="8"/>
      <c r="BR61380" s="8"/>
      <c r="BS61380" s="8"/>
      <c r="BT61380" s="8"/>
      <c r="BU61380" s="8"/>
    </row>
    <row r="61381" spans="68:73">
      <c r="BP61381" s="10"/>
      <c r="BQ61381" s="10"/>
      <c r="BR61381" s="10"/>
      <c r="BS61381" s="10"/>
      <c r="BT61381" s="10"/>
      <c r="BU61381" s="10"/>
    </row>
    <row r="61382" spans="68:73">
      <c r="BP61382" s="8"/>
      <c r="BQ61382" s="8"/>
      <c r="BR61382" s="8"/>
      <c r="BS61382" s="8"/>
      <c r="BT61382" s="8"/>
      <c r="BU61382" s="8"/>
    </row>
    <row r="61383" spans="68:73">
      <c r="BP61383" s="10"/>
      <c r="BQ61383" s="10"/>
      <c r="BR61383" s="10"/>
      <c r="BS61383" s="10"/>
      <c r="BT61383" s="10"/>
      <c r="BU61383" s="10"/>
    </row>
    <row r="61384" spans="68:73">
      <c r="BP61384" s="8"/>
      <c r="BQ61384" s="8"/>
      <c r="BR61384" s="8"/>
      <c r="BS61384" s="8"/>
      <c r="BT61384" s="8"/>
      <c r="BU61384" s="8"/>
    </row>
    <row r="61385" spans="68:73">
      <c r="BP61385" s="10"/>
      <c r="BQ61385" s="10"/>
      <c r="BR61385" s="10"/>
      <c r="BS61385" s="10"/>
      <c r="BT61385" s="10"/>
      <c r="BU61385" s="10"/>
    </row>
    <row r="61386" spans="68:73">
      <c r="BP61386" s="8"/>
      <c r="BQ61386" s="8"/>
      <c r="BR61386" s="8"/>
      <c r="BS61386" s="8"/>
      <c r="BT61386" s="8"/>
      <c r="BU61386" s="8"/>
    </row>
    <row r="61387" spans="68:73">
      <c r="BP61387" s="10"/>
      <c r="BQ61387" s="10"/>
      <c r="BR61387" s="10"/>
      <c r="BS61387" s="10"/>
      <c r="BT61387" s="10"/>
      <c r="BU61387" s="10"/>
    </row>
    <row r="61388" spans="68:73">
      <c r="BP61388" s="8"/>
      <c r="BQ61388" s="8"/>
      <c r="BR61388" s="8"/>
      <c r="BS61388" s="8"/>
      <c r="BT61388" s="8"/>
      <c r="BU61388" s="8"/>
    </row>
    <row r="61389" spans="68:73">
      <c r="BP61389" s="10"/>
      <c r="BQ61389" s="10"/>
      <c r="BR61389" s="10"/>
      <c r="BS61389" s="10"/>
      <c r="BT61389" s="10"/>
      <c r="BU61389" s="10"/>
    </row>
    <row r="61390" spans="68:73">
      <c r="BP61390" s="8"/>
      <c r="BQ61390" s="8"/>
      <c r="BR61390" s="8"/>
      <c r="BS61390" s="8"/>
      <c r="BT61390" s="8"/>
      <c r="BU61390" s="8"/>
    </row>
    <row r="61391" spans="68:73">
      <c r="BP61391" s="10"/>
      <c r="BQ61391" s="10"/>
      <c r="BR61391" s="10"/>
      <c r="BS61391" s="10"/>
      <c r="BT61391" s="10"/>
      <c r="BU61391" s="10"/>
    </row>
    <row r="61392" spans="68:73">
      <c r="BP61392" s="8"/>
      <c r="BQ61392" s="8"/>
      <c r="BR61392" s="8"/>
      <c r="BS61392" s="8"/>
      <c r="BT61392" s="8"/>
      <c r="BU61392" s="8"/>
    </row>
    <row r="61393" spans="68:73">
      <c r="BP61393" s="10"/>
      <c r="BQ61393" s="10"/>
      <c r="BR61393" s="10"/>
      <c r="BS61393" s="10"/>
      <c r="BT61393" s="10"/>
      <c r="BU61393" s="10"/>
    </row>
    <row r="61394" spans="68:73">
      <c r="BP61394" s="8"/>
      <c r="BQ61394" s="8"/>
      <c r="BR61394" s="8"/>
      <c r="BS61394" s="8"/>
      <c r="BT61394" s="8"/>
      <c r="BU61394" s="8"/>
    </row>
    <row r="61395" spans="68:73">
      <c r="BP61395" s="10"/>
      <c r="BQ61395" s="10"/>
      <c r="BR61395" s="10"/>
      <c r="BS61395" s="10"/>
      <c r="BT61395" s="10"/>
      <c r="BU61395" s="10"/>
    </row>
    <row r="61396" spans="68:73">
      <c r="BP61396" s="8"/>
      <c r="BQ61396" s="8"/>
      <c r="BR61396" s="8"/>
      <c r="BS61396" s="8"/>
      <c r="BT61396" s="8"/>
      <c r="BU61396" s="8"/>
    </row>
    <row r="61397" spans="68:73">
      <c r="BP61397" s="10"/>
      <c r="BQ61397" s="10"/>
      <c r="BR61397" s="10"/>
      <c r="BS61397" s="10"/>
      <c r="BT61397" s="10"/>
      <c r="BU61397" s="10"/>
    </row>
    <row r="61398" spans="68:73">
      <c r="BP61398" s="8"/>
      <c r="BQ61398" s="8"/>
      <c r="BR61398" s="8"/>
      <c r="BS61398" s="8"/>
      <c r="BT61398" s="8"/>
      <c r="BU61398" s="8"/>
    </row>
    <row r="61399" spans="68:73">
      <c r="BP61399" s="10"/>
      <c r="BQ61399" s="10"/>
      <c r="BR61399" s="10"/>
      <c r="BS61399" s="10"/>
      <c r="BT61399" s="10"/>
      <c r="BU61399" s="10"/>
    </row>
    <row r="61400" spans="68:73">
      <c r="BP61400" s="8"/>
      <c r="BQ61400" s="8"/>
      <c r="BR61400" s="8"/>
      <c r="BS61400" s="8"/>
      <c r="BT61400" s="8"/>
      <c r="BU61400" s="8"/>
    </row>
    <row r="61401" spans="68:73">
      <c r="BP61401" s="10"/>
      <c r="BQ61401" s="10"/>
      <c r="BR61401" s="10"/>
      <c r="BS61401" s="10"/>
      <c r="BT61401" s="10"/>
      <c r="BU61401" s="10"/>
    </row>
    <row r="61402" spans="68:73">
      <c r="BP61402" s="8"/>
      <c r="BQ61402" s="8"/>
      <c r="BR61402" s="8"/>
      <c r="BS61402" s="8"/>
      <c r="BT61402" s="8"/>
      <c r="BU61402" s="8"/>
    </row>
    <row r="61403" spans="68:73">
      <c r="BP61403" s="10"/>
      <c r="BQ61403" s="10"/>
      <c r="BR61403" s="10"/>
      <c r="BS61403" s="10"/>
      <c r="BT61403" s="10"/>
      <c r="BU61403" s="10"/>
    </row>
    <row r="61404" spans="68:73">
      <c r="BP61404" s="8"/>
      <c r="BQ61404" s="8"/>
      <c r="BR61404" s="8"/>
      <c r="BS61404" s="8"/>
      <c r="BT61404" s="8"/>
      <c r="BU61404" s="8"/>
    </row>
    <row r="61405" spans="68:73">
      <c r="BP61405" s="10"/>
      <c r="BQ61405" s="10"/>
      <c r="BR61405" s="10"/>
      <c r="BS61405" s="10"/>
      <c r="BT61405" s="10"/>
      <c r="BU61405" s="10"/>
    </row>
    <row r="61406" spans="68:73">
      <c r="BP61406" s="8"/>
      <c r="BQ61406" s="8"/>
      <c r="BR61406" s="8"/>
      <c r="BS61406" s="8"/>
      <c r="BT61406" s="8"/>
      <c r="BU61406" s="8"/>
    </row>
    <row r="61407" spans="68:73">
      <c r="BP61407" s="10"/>
      <c r="BQ61407" s="10"/>
      <c r="BR61407" s="10"/>
      <c r="BS61407" s="10"/>
      <c r="BT61407" s="10"/>
      <c r="BU61407" s="10"/>
    </row>
    <row r="61408" spans="68:73">
      <c r="BP61408" s="8"/>
      <c r="BQ61408" s="8"/>
      <c r="BR61408" s="8"/>
      <c r="BS61408" s="8"/>
      <c r="BT61408" s="8"/>
      <c r="BU61408" s="8"/>
    </row>
    <row r="61409" spans="68:73">
      <c r="BP61409" s="10"/>
      <c r="BQ61409" s="10"/>
      <c r="BR61409" s="10"/>
      <c r="BS61409" s="10"/>
      <c r="BT61409" s="10"/>
      <c r="BU61409" s="10"/>
    </row>
    <row r="61410" spans="68:73">
      <c r="BP61410" s="8"/>
      <c r="BQ61410" s="8"/>
      <c r="BR61410" s="8"/>
      <c r="BS61410" s="8"/>
      <c r="BT61410" s="8"/>
      <c r="BU61410" s="8"/>
    </row>
    <row r="61411" spans="68:73">
      <c r="BP61411" s="10"/>
      <c r="BQ61411" s="10"/>
      <c r="BR61411" s="10"/>
      <c r="BS61411" s="10"/>
      <c r="BT61411" s="10"/>
      <c r="BU61411" s="10"/>
    </row>
    <row r="61412" spans="68:73">
      <c r="BP61412" s="8"/>
      <c r="BQ61412" s="8"/>
      <c r="BR61412" s="8"/>
      <c r="BS61412" s="8"/>
      <c r="BT61412" s="8"/>
      <c r="BU61412" s="8"/>
    </row>
    <row r="61413" spans="68:73">
      <c r="BP61413" s="10"/>
      <c r="BQ61413" s="10"/>
      <c r="BR61413" s="10"/>
      <c r="BS61413" s="10"/>
      <c r="BT61413" s="10"/>
      <c r="BU61413" s="10"/>
    </row>
    <row r="61414" spans="68:73">
      <c r="BP61414" s="8"/>
      <c r="BQ61414" s="8"/>
      <c r="BR61414" s="8"/>
      <c r="BS61414" s="8"/>
      <c r="BT61414" s="8"/>
      <c r="BU61414" s="8"/>
    </row>
    <row r="61415" spans="68:73">
      <c r="BP61415" s="10"/>
      <c r="BQ61415" s="10"/>
      <c r="BR61415" s="10"/>
      <c r="BS61415" s="10"/>
      <c r="BT61415" s="10"/>
      <c r="BU61415" s="10"/>
    </row>
    <row r="61416" spans="68:73">
      <c r="BP61416" s="8"/>
      <c r="BQ61416" s="8"/>
      <c r="BR61416" s="8"/>
      <c r="BS61416" s="8"/>
      <c r="BT61416" s="8"/>
      <c r="BU61416" s="8"/>
    </row>
    <row r="61417" spans="68:73">
      <c r="BP61417" s="10"/>
      <c r="BQ61417" s="10"/>
      <c r="BR61417" s="10"/>
      <c r="BS61417" s="10"/>
      <c r="BT61417" s="10"/>
      <c r="BU61417" s="10"/>
    </row>
    <row r="61418" spans="68:73">
      <c r="BP61418" s="8"/>
      <c r="BQ61418" s="8"/>
      <c r="BR61418" s="8"/>
      <c r="BS61418" s="8"/>
      <c r="BT61418" s="8"/>
      <c r="BU61418" s="8"/>
    </row>
    <row r="61419" spans="68:73">
      <c r="BP61419" s="10"/>
      <c r="BQ61419" s="10"/>
      <c r="BR61419" s="10"/>
      <c r="BS61419" s="10"/>
      <c r="BT61419" s="10"/>
      <c r="BU61419" s="10"/>
    </row>
    <row r="61420" spans="68:73">
      <c r="BP61420" s="8"/>
      <c r="BQ61420" s="8"/>
      <c r="BR61420" s="8"/>
      <c r="BS61420" s="8"/>
      <c r="BT61420" s="8"/>
      <c r="BU61420" s="8"/>
    </row>
    <row r="61421" spans="68:73">
      <c r="BP61421" s="10"/>
      <c r="BQ61421" s="10"/>
      <c r="BR61421" s="10"/>
      <c r="BS61421" s="10"/>
      <c r="BT61421" s="10"/>
      <c r="BU61421" s="10"/>
    </row>
    <row r="61422" spans="68:73">
      <c r="BP61422" s="8"/>
      <c r="BQ61422" s="8"/>
      <c r="BR61422" s="8"/>
      <c r="BS61422" s="8"/>
      <c r="BT61422" s="8"/>
      <c r="BU61422" s="8"/>
    </row>
    <row r="61423" spans="68:73">
      <c r="BP61423" s="10"/>
      <c r="BQ61423" s="10"/>
      <c r="BR61423" s="10"/>
      <c r="BS61423" s="10"/>
      <c r="BT61423" s="10"/>
      <c r="BU61423" s="10"/>
    </row>
    <row r="61424" spans="68:73">
      <c r="BP61424" s="8"/>
      <c r="BQ61424" s="8"/>
      <c r="BR61424" s="8"/>
      <c r="BS61424" s="8"/>
      <c r="BT61424" s="8"/>
      <c r="BU61424" s="8"/>
    </row>
    <row r="61425" spans="68:73">
      <c r="BP61425" s="10"/>
      <c r="BQ61425" s="10"/>
      <c r="BR61425" s="10"/>
      <c r="BS61425" s="10"/>
      <c r="BT61425" s="10"/>
      <c r="BU61425" s="10"/>
    </row>
    <row r="61426" spans="68:73">
      <c r="BP61426" s="8"/>
      <c r="BQ61426" s="8"/>
      <c r="BR61426" s="8"/>
      <c r="BS61426" s="8"/>
      <c r="BT61426" s="8"/>
      <c r="BU61426" s="8"/>
    </row>
    <row r="61427" spans="68:73">
      <c r="BP61427" s="10"/>
      <c r="BQ61427" s="10"/>
      <c r="BR61427" s="10"/>
      <c r="BS61427" s="10"/>
      <c r="BT61427" s="10"/>
      <c r="BU61427" s="10"/>
    </row>
    <row r="61428" spans="68:73">
      <c r="BP61428" s="8"/>
      <c r="BQ61428" s="8"/>
      <c r="BR61428" s="8"/>
      <c r="BS61428" s="8"/>
      <c r="BT61428" s="8"/>
      <c r="BU61428" s="8"/>
    </row>
    <row r="61429" spans="68:73">
      <c r="BP61429" s="10"/>
      <c r="BQ61429" s="10"/>
      <c r="BR61429" s="10"/>
      <c r="BS61429" s="10"/>
      <c r="BT61429" s="10"/>
      <c r="BU61429" s="10"/>
    </row>
    <row r="61430" spans="68:73">
      <c r="BP61430" s="8"/>
      <c r="BQ61430" s="8"/>
      <c r="BR61430" s="8"/>
      <c r="BS61430" s="8"/>
      <c r="BT61430" s="8"/>
      <c r="BU61430" s="8"/>
    </row>
    <row r="61431" spans="68:73">
      <c r="BP61431" s="10"/>
      <c r="BQ61431" s="10"/>
      <c r="BR61431" s="10"/>
      <c r="BS61431" s="10"/>
      <c r="BT61431" s="10"/>
      <c r="BU61431" s="10"/>
    </row>
    <row r="61432" spans="68:73">
      <c r="BP61432" s="8"/>
      <c r="BQ61432" s="8"/>
      <c r="BR61432" s="8"/>
      <c r="BS61432" s="8"/>
      <c r="BT61432" s="8"/>
      <c r="BU61432" s="8"/>
    </row>
    <row r="61433" spans="68:73">
      <c r="BP61433" s="10"/>
      <c r="BQ61433" s="10"/>
      <c r="BR61433" s="10"/>
      <c r="BS61433" s="10"/>
      <c r="BT61433" s="10"/>
      <c r="BU61433" s="10"/>
    </row>
    <row r="61434" spans="68:73">
      <c r="BP61434" s="8"/>
      <c r="BQ61434" s="8"/>
      <c r="BR61434" s="8"/>
      <c r="BS61434" s="8"/>
      <c r="BT61434" s="8"/>
      <c r="BU61434" s="8"/>
    </row>
    <row r="61435" spans="68:73">
      <c r="BP61435" s="10"/>
      <c r="BQ61435" s="10"/>
      <c r="BR61435" s="10"/>
      <c r="BS61435" s="10"/>
      <c r="BT61435" s="10"/>
      <c r="BU61435" s="10"/>
    </row>
    <row r="61436" spans="68:73">
      <c r="BP61436" s="8"/>
      <c r="BQ61436" s="8"/>
      <c r="BR61436" s="8"/>
      <c r="BS61436" s="8"/>
      <c r="BT61436" s="8"/>
      <c r="BU61436" s="8"/>
    </row>
    <row r="61437" spans="68:73">
      <c r="BP61437" s="10"/>
      <c r="BQ61437" s="10"/>
      <c r="BR61437" s="10"/>
      <c r="BS61437" s="10"/>
      <c r="BT61437" s="10"/>
      <c r="BU61437" s="10"/>
    </row>
    <row r="61438" spans="68:73">
      <c r="BP61438" s="8"/>
      <c r="BQ61438" s="8"/>
      <c r="BR61438" s="8"/>
      <c r="BS61438" s="8"/>
      <c r="BT61438" s="8"/>
      <c r="BU61438" s="8"/>
    </row>
    <row r="61439" spans="68:73">
      <c r="BP61439" s="10"/>
      <c r="BQ61439" s="10"/>
      <c r="BR61439" s="10"/>
      <c r="BS61439" s="10"/>
      <c r="BT61439" s="10"/>
      <c r="BU61439" s="10"/>
    </row>
    <row r="61440" spans="68:73">
      <c r="BP61440" s="8"/>
      <c r="BQ61440" s="8"/>
      <c r="BR61440" s="8"/>
      <c r="BS61440" s="8"/>
      <c r="BT61440" s="8"/>
      <c r="BU61440" s="8"/>
    </row>
    <row r="61441" spans="68:73">
      <c r="BP61441" s="10"/>
      <c r="BQ61441" s="10"/>
      <c r="BR61441" s="10"/>
      <c r="BS61441" s="10"/>
      <c r="BT61441" s="10"/>
      <c r="BU61441" s="10"/>
    </row>
    <row r="61442" spans="68:73">
      <c r="BP61442" s="8"/>
      <c r="BQ61442" s="8"/>
      <c r="BR61442" s="8"/>
      <c r="BS61442" s="8"/>
      <c r="BT61442" s="8"/>
      <c r="BU61442" s="8"/>
    </row>
    <row r="61443" spans="68:73">
      <c r="BP61443" s="10"/>
      <c r="BQ61443" s="10"/>
      <c r="BR61443" s="10"/>
      <c r="BS61443" s="10"/>
      <c r="BT61443" s="10"/>
      <c r="BU61443" s="10"/>
    </row>
    <row r="61444" spans="68:73">
      <c r="BP61444" s="8"/>
      <c r="BQ61444" s="8"/>
      <c r="BR61444" s="8"/>
      <c r="BS61444" s="8"/>
      <c r="BT61444" s="8"/>
      <c r="BU61444" s="8"/>
    </row>
    <row r="61445" spans="68:73">
      <c r="BP61445" s="10"/>
      <c r="BQ61445" s="10"/>
      <c r="BR61445" s="10"/>
      <c r="BS61445" s="10"/>
      <c r="BT61445" s="10"/>
      <c r="BU61445" s="10"/>
    </row>
    <row r="61446" spans="68:73">
      <c r="BP61446" s="8"/>
      <c r="BQ61446" s="8"/>
      <c r="BR61446" s="8"/>
      <c r="BS61446" s="8"/>
      <c r="BT61446" s="8"/>
      <c r="BU61446" s="8"/>
    </row>
    <row r="61447" spans="68:73">
      <c r="BP61447" s="10"/>
      <c r="BQ61447" s="10"/>
      <c r="BR61447" s="10"/>
      <c r="BS61447" s="10"/>
      <c r="BT61447" s="10"/>
      <c r="BU61447" s="10"/>
    </row>
    <row r="61448" spans="68:73">
      <c r="BP61448" s="8"/>
      <c r="BQ61448" s="8"/>
      <c r="BR61448" s="8"/>
      <c r="BS61448" s="8"/>
      <c r="BT61448" s="8"/>
      <c r="BU61448" s="8"/>
    </row>
    <row r="61449" spans="68:73">
      <c r="BP61449" s="10"/>
      <c r="BQ61449" s="10"/>
      <c r="BR61449" s="10"/>
      <c r="BS61449" s="10"/>
      <c r="BT61449" s="10"/>
      <c r="BU61449" s="10"/>
    </row>
    <row r="61450" spans="68:73">
      <c r="BP61450" s="8"/>
      <c r="BQ61450" s="8"/>
      <c r="BR61450" s="8"/>
      <c r="BS61450" s="8"/>
      <c r="BT61450" s="8"/>
      <c r="BU61450" s="8"/>
    </row>
    <row r="61451" spans="68:73">
      <c r="BP61451" s="10"/>
      <c r="BQ61451" s="10"/>
      <c r="BR61451" s="10"/>
      <c r="BS61451" s="10"/>
      <c r="BT61451" s="10"/>
      <c r="BU61451" s="10"/>
    </row>
    <row r="61452" spans="68:73">
      <c r="BP61452" s="8"/>
      <c r="BQ61452" s="8"/>
      <c r="BR61452" s="8"/>
      <c r="BS61452" s="8"/>
      <c r="BT61452" s="8"/>
      <c r="BU61452" s="8"/>
    </row>
    <row r="61453" spans="68:73">
      <c r="BP61453" s="10"/>
      <c r="BQ61453" s="10"/>
      <c r="BR61453" s="10"/>
      <c r="BS61453" s="10"/>
      <c r="BT61453" s="10"/>
      <c r="BU61453" s="10"/>
    </row>
    <row r="61454" spans="68:73">
      <c r="BP61454" s="8"/>
      <c r="BQ61454" s="8"/>
      <c r="BR61454" s="8"/>
      <c r="BS61454" s="8"/>
      <c r="BT61454" s="8"/>
      <c r="BU61454" s="8"/>
    </row>
    <row r="61455" spans="68:73">
      <c r="BP61455" s="10"/>
      <c r="BQ61455" s="10"/>
      <c r="BR61455" s="10"/>
      <c r="BS61455" s="10"/>
      <c r="BT61455" s="10"/>
      <c r="BU61455" s="10"/>
    </row>
    <row r="61456" spans="68:73">
      <c r="BP61456" s="8"/>
      <c r="BQ61456" s="8"/>
      <c r="BR61456" s="8"/>
      <c r="BS61456" s="8"/>
      <c r="BT61456" s="8"/>
      <c r="BU61456" s="8"/>
    </row>
    <row r="61457" spans="68:73">
      <c r="BP61457" s="10"/>
      <c r="BQ61457" s="10"/>
      <c r="BR61457" s="10"/>
      <c r="BS61457" s="10"/>
      <c r="BT61457" s="10"/>
      <c r="BU61457" s="10"/>
    </row>
    <row r="61458" spans="68:73">
      <c r="BP61458" s="8"/>
      <c r="BQ61458" s="8"/>
      <c r="BR61458" s="8"/>
      <c r="BS61458" s="8"/>
      <c r="BT61458" s="8"/>
      <c r="BU61458" s="8"/>
    </row>
    <row r="61459" spans="68:73">
      <c r="BP61459" s="10"/>
      <c r="BQ61459" s="10"/>
      <c r="BR61459" s="10"/>
      <c r="BS61459" s="10"/>
      <c r="BT61459" s="10"/>
      <c r="BU61459" s="10"/>
    </row>
    <row r="61460" spans="68:73">
      <c r="BP61460" s="8"/>
      <c r="BQ61460" s="8"/>
      <c r="BR61460" s="8"/>
      <c r="BS61460" s="8"/>
      <c r="BT61460" s="8"/>
      <c r="BU61460" s="8"/>
    </row>
    <row r="61461" spans="68:73">
      <c r="BP61461" s="10"/>
      <c r="BQ61461" s="10"/>
      <c r="BR61461" s="10"/>
      <c r="BS61461" s="10"/>
      <c r="BT61461" s="10"/>
      <c r="BU61461" s="10"/>
    </row>
    <row r="61462" spans="68:73">
      <c r="BP61462" s="8"/>
      <c r="BQ61462" s="8"/>
      <c r="BR61462" s="8"/>
      <c r="BS61462" s="8"/>
      <c r="BT61462" s="8"/>
      <c r="BU61462" s="8"/>
    </row>
    <row r="61463" spans="68:73">
      <c r="BP61463" s="10"/>
      <c r="BQ61463" s="10"/>
      <c r="BR61463" s="10"/>
      <c r="BS61463" s="10"/>
      <c r="BT61463" s="10"/>
      <c r="BU61463" s="10"/>
    </row>
    <row r="61464" spans="68:73">
      <c r="BP61464" s="8"/>
      <c r="BQ61464" s="8"/>
      <c r="BR61464" s="8"/>
      <c r="BS61464" s="8"/>
      <c r="BT61464" s="8"/>
      <c r="BU61464" s="8"/>
    </row>
    <row r="61465" spans="68:73">
      <c r="BP61465" s="10"/>
      <c r="BQ61465" s="10"/>
      <c r="BR61465" s="10"/>
      <c r="BS61465" s="10"/>
      <c r="BT61465" s="10"/>
      <c r="BU61465" s="10"/>
    </row>
    <row r="61466" spans="68:73">
      <c r="BP61466" s="8"/>
      <c r="BQ61466" s="8"/>
      <c r="BR61466" s="8"/>
      <c r="BS61466" s="8"/>
      <c r="BT61466" s="8"/>
      <c r="BU61466" s="8"/>
    </row>
    <row r="61467" spans="68:73">
      <c r="BP61467" s="10"/>
      <c r="BQ61467" s="10"/>
      <c r="BR61467" s="10"/>
      <c r="BS61467" s="10"/>
      <c r="BT61467" s="10"/>
      <c r="BU61467" s="10"/>
    </row>
    <row r="61468" spans="68:73">
      <c r="BP61468" s="8"/>
      <c r="BQ61468" s="8"/>
      <c r="BR61468" s="8"/>
      <c r="BS61468" s="8"/>
      <c r="BT61468" s="8"/>
      <c r="BU61468" s="8"/>
    </row>
    <row r="61469" spans="68:73">
      <c r="BP61469" s="10"/>
      <c r="BQ61469" s="10"/>
      <c r="BR61469" s="10"/>
      <c r="BS61469" s="10"/>
      <c r="BT61469" s="10"/>
      <c r="BU61469" s="10"/>
    </row>
    <row r="61470" spans="68:73">
      <c r="BP61470" s="8"/>
      <c r="BQ61470" s="8"/>
      <c r="BR61470" s="8"/>
      <c r="BS61470" s="8"/>
      <c r="BT61470" s="8"/>
      <c r="BU61470" s="8"/>
    </row>
    <row r="61471" spans="68:73">
      <c r="BP61471" s="10"/>
      <c r="BQ61471" s="10"/>
      <c r="BR61471" s="10"/>
      <c r="BS61471" s="10"/>
      <c r="BT61471" s="10"/>
      <c r="BU61471" s="10"/>
    </row>
    <row r="61472" spans="68:73">
      <c r="BP61472" s="8"/>
      <c r="BQ61472" s="8"/>
      <c r="BR61472" s="8"/>
      <c r="BS61472" s="8"/>
      <c r="BT61472" s="8"/>
      <c r="BU61472" s="8"/>
    </row>
    <row r="61473" spans="68:73">
      <c r="BP61473" s="10"/>
      <c r="BQ61473" s="10"/>
      <c r="BR61473" s="10"/>
      <c r="BS61473" s="10"/>
      <c r="BT61473" s="10"/>
      <c r="BU61473" s="10"/>
    </row>
    <row r="61474" spans="68:73">
      <c r="BP61474" s="8"/>
      <c r="BQ61474" s="8"/>
      <c r="BR61474" s="8"/>
      <c r="BS61474" s="8"/>
      <c r="BT61474" s="8"/>
      <c r="BU61474" s="8"/>
    </row>
    <row r="61475" spans="68:73">
      <c r="BP61475" s="10"/>
      <c r="BQ61475" s="10"/>
      <c r="BR61475" s="10"/>
      <c r="BS61475" s="10"/>
      <c r="BT61475" s="10"/>
      <c r="BU61475" s="10"/>
    </row>
    <row r="61476" spans="68:73">
      <c r="BP61476" s="8"/>
      <c r="BQ61476" s="8"/>
      <c r="BR61476" s="8"/>
      <c r="BS61476" s="8"/>
      <c r="BT61476" s="8"/>
      <c r="BU61476" s="8"/>
    </row>
    <row r="61477" spans="68:73">
      <c r="BP61477" s="10"/>
      <c r="BQ61477" s="10"/>
      <c r="BR61477" s="10"/>
      <c r="BS61477" s="10"/>
      <c r="BT61477" s="10"/>
      <c r="BU61477" s="10"/>
    </row>
    <row r="61478" spans="68:73">
      <c r="BP61478" s="8"/>
      <c r="BQ61478" s="8"/>
      <c r="BR61478" s="8"/>
      <c r="BS61478" s="8"/>
      <c r="BT61478" s="8"/>
      <c r="BU61478" s="8"/>
    </row>
    <row r="61479" spans="68:73">
      <c r="BP61479" s="10"/>
      <c r="BQ61479" s="10"/>
      <c r="BR61479" s="10"/>
      <c r="BS61479" s="10"/>
      <c r="BT61479" s="10"/>
      <c r="BU61479" s="10"/>
    </row>
    <row r="61480" spans="68:73">
      <c r="BP61480" s="8"/>
      <c r="BQ61480" s="8"/>
      <c r="BR61480" s="8"/>
      <c r="BS61480" s="8"/>
      <c r="BT61480" s="8"/>
      <c r="BU61480" s="8"/>
    </row>
    <row r="61481" spans="68:73">
      <c r="BP61481" s="10"/>
      <c r="BQ61481" s="10"/>
      <c r="BR61481" s="10"/>
      <c r="BS61481" s="10"/>
      <c r="BT61481" s="10"/>
      <c r="BU61481" s="10"/>
    </row>
    <row r="61482" spans="68:73">
      <c r="BP61482" s="8"/>
      <c r="BQ61482" s="8"/>
      <c r="BR61482" s="8"/>
      <c r="BS61482" s="8"/>
      <c r="BT61482" s="8"/>
      <c r="BU61482" s="8"/>
    </row>
    <row r="61483" spans="68:73">
      <c r="BP61483" s="10"/>
      <c r="BQ61483" s="10"/>
      <c r="BR61483" s="10"/>
      <c r="BS61483" s="10"/>
      <c r="BT61483" s="10"/>
      <c r="BU61483" s="10"/>
    </row>
    <row r="61484" spans="68:73">
      <c r="BP61484" s="8"/>
      <c r="BQ61484" s="8"/>
      <c r="BR61484" s="8"/>
      <c r="BS61484" s="8"/>
      <c r="BT61484" s="8"/>
      <c r="BU61484" s="8"/>
    </row>
    <row r="61485" spans="68:73">
      <c r="BP61485" s="10"/>
      <c r="BQ61485" s="10"/>
      <c r="BR61485" s="10"/>
      <c r="BS61485" s="10"/>
      <c r="BT61485" s="10"/>
      <c r="BU61485" s="10"/>
    </row>
    <row r="61486" spans="68:73">
      <c r="BP61486" s="8"/>
      <c r="BQ61486" s="8"/>
      <c r="BR61486" s="8"/>
      <c r="BS61486" s="8"/>
      <c r="BT61486" s="8"/>
      <c r="BU61486" s="8"/>
    </row>
    <row r="61487" spans="68:73">
      <c r="BP61487" s="10"/>
      <c r="BQ61487" s="10"/>
      <c r="BR61487" s="10"/>
      <c r="BS61487" s="10"/>
      <c r="BT61487" s="10"/>
      <c r="BU61487" s="10"/>
    </row>
    <row r="61488" spans="68:73">
      <c r="BP61488" s="8"/>
      <c r="BQ61488" s="8"/>
      <c r="BR61488" s="8"/>
      <c r="BS61488" s="8"/>
      <c r="BT61488" s="8"/>
      <c r="BU61488" s="8"/>
    </row>
    <row r="61489" spans="68:73">
      <c r="BP61489" s="10"/>
      <c r="BQ61489" s="10"/>
      <c r="BR61489" s="10"/>
      <c r="BS61489" s="10"/>
      <c r="BT61489" s="10"/>
      <c r="BU61489" s="10"/>
    </row>
    <row r="61490" spans="68:73">
      <c r="BP61490" s="8"/>
      <c r="BQ61490" s="8"/>
      <c r="BR61490" s="8"/>
      <c r="BS61490" s="8"/>
      <c r="BT61490" s="8"/>
      <c r="BU61490" s="8"/>
    </row>
    <row r="61491" spans="68:73">
      <c r="BP61491" s="10"/>
      <c r="BQ61491" s="10"/>
      <c r="BR61491" s="10"/>
      <c r="BS61491" s="10"/>
      <c r="BT61491" s="10"/>
      <c r="BU61491" s="10"/>
    </row>
    <row r="61492" spans="68:73">
      <c r="BP61492" s="8"/>
      <c r="BQ61492" s="8"/>
      <c r="BR61492" s="8"/>
      <c r="BS61492" s="8"/>
      <c r="BT61492" s="8"/>
      <c r="BU61492" s="8"/>
    </row>
    <row r="61493" spans="68:73">
      <c r="BP61493" s="10"/>
      <c r="BQ61493" s="10"/>
      <c r="BR61493" s="10"/>
      <c r="BS61493" s="10"/>
      <c r="BT61493" s="10"/>
      <c r="BU61493" s="10"/>
    </row>
    <row r="61494" spans="68:73">
      <c r="BP61494" s="8"/>
      <c r="BQ61494" s="8"/>
      <c r="BR61494" s="8"/>
      <c r="BS61494" s="8"/>
      <c r="BT61494" s="8"/>
      <c r="BU61494" s="8"/>
    </row>
    <row r="61495" spans="68:73">
      <c r="BP61495" s="10"/>
      <c r="BQ61495" s="10"/>
      <c r="BR61495" s="10"/>
      <c r="BS61495" s="10"/>
      <c r="BT61495" s="10"/>
      <c r="BU61495" s="10"/>
    </row>
    <row r="61496" spans="68:73">
      <c r="BP61496" s="8"/>
      <c r="BQ61496" s="8"/>
      <c r="BR61496" s="8"/>
      <c r="BS61496" s="8"/>
      <c r="BT61496" s="8"/>
      <c r="BU61496" s="8"/>
    </row>
    <row r="61497" spans="68:73">
      <c r="BP61497" s="10"/>
      <c r="BQ61497" s="10"/>
      <c r="BR61497" s="10"/>
      <c r="BS61497" s="10"/>
      <c r="BT61497" s="10"/>
      <c r="BU61497" s="10"/>
    </row>
    <row r="61498" spans="68:73">
      <c r="BP61498" s="8"/>
      <c r="BQ61498" s="8"/>
      <c r="BR61498" s="8"/>
      <c r="BS61498" s="8"/>
      <c r="BT61498" s="8"/>
      <c r="BU61498" s="8"/>
    </row>
    <row r="61499" spans="68:73">
      <c r="BP61499" s="10"/>
      <c r="BQ61499" s="10"/>
      <c r="BR61499" s="10"/>
      <c r="BS61499" s="10"/>
      <c r="BT61499" s="10"/>
      <c r="BU61499" s="10"/>
    </row>
    <row r="61500" spans="68:73">
      <c r="BP61500" s="8"/>
      <c r="BQ61500" s="8"/>
      <c r="BR61500" s="8"/>
      <c r="BS61500" s="8"/>
      <c r="BT61500" s="8"/>
      <c r="BU61500" s="8"/>
    </row>
    <row r="61501" spans="68:73">
      <c r="BP61501" s="10"/>
      <c r="BQ61501" s="10"/>
      <c r="BR61501" s="10"/>
      <c r="BS61501" s="10"/>
      <c r="BT61501" s="10"/>
      <c r="BU61501" s="10"/>
    </row>
    <row r="61502" spans="68:73">
      <c r="BP61502" s="8"/>
      <c r="BQ61502" s="8"/>
      <c r="BR61502" s="8"/>
      <c r="BS61502" s="8"/>
      <c r="BT61502" s="8"/>
      <c r="BU61502" s="8"/>
    </row>
    <row r="61503" spans="68:73">
      <c r="BP61503" s="10"/>
      <c r="BQ61503" s="10"/>
      <c r="BR61503" s="10"/>
      <c r="BS61503" s="10"/>
      <c r="BT61503" s="10"/>
      <c r="BU61503" s="10"/>
    </row>
    <row r="61504" spans="68:73">
      <c r="BP61504" s="8"/>
      <c r="BQ61504" s="8"/>
      <c r="BR61504" s="8"/>
      <c r="BS61504" s="8"/>
      <c r="BT61504" s="8"/>
      <c r="BU61504" s="8"/>
    </row>
    <row r="61505" spans="68:73">
      <c r="BP61505" s="10"/>
      <c r="BQ61505" s="10"/>
      <c r="BR61505" s="10"/>
      <c r="BS61505" s="10"/>
      <c r="BT61505" s="10"/>
      <c r="BU61505" s="10"/>
    </row>
    <row r="61506" spans="68:73">
      <c r="BP61506" s="8"/>
      <c r="BQ61506" s="8"/>
      <c r="BR61506" s="8"/>
      <c r="BS61506" s="8"/>
      <c r="BT61506" s="8"/>
      <c r="BU61506" s="8"/>
    </row>
    <row r="61507" spans="68:73">
      <c r="BP61507" s="10"/>
      <c r="BQ61507" s="10"/>
      <c r="BR61507" s="10"/>
      <c r="BS61507" s="10"/>
      <c r="BT61507" s="10"/>
      <c r="BU61507" s="10"/>
    </row>
    <row r="61508" spans="68:73">
      <c r="BP61508" s="8"/>
      <c r="BQ61508" s="8"/>
      <c r="BR61508" s="8"/>
      <c r="BS61508" s="8"/>
      <c r="BT61508" s="8"/>
      <c r="BU61508" s="8"/>
    </row>
    <row r="61509" spans="68:73">
      <c r="BP61509" s="10"/>
      <c r="BQ61509" s="10"/>
      <c r="BR61509" s="10"/>
      <c r="BS61509" s="10"/>
      <c r="BT61509" s="10"/>
      <c r="BU61509" s="10"/>
    </row>
    <row r="61510" spans="68:73">
      <c r="BP61510" s="8"/>
      <c r="BQ61510" s="8"/>
      <c r="BR61510" s="8"/>
      <c r="BS61510" s="8"/>
      <c r="BT61510" s="8"/>
      <c r="BU61510" s="8"/>
    </row>
    <row r="61511" spans="68:73">
      <c r="BP61511" s="10"/>
      <c r="BQ61511" s="10"/>
      <c r="BR61511" s="10"/>
      <c r="BS61511" s="10"/>
      <c r="BT61511" s="10"/>
      <c r="BU61511" s="10"/>
    </row>
    <row r="61512" spans="68:73">
      <c r="BP61512" s="8"/>
      <c r="BQ61512" s="8"/>
      <c r="BR61512" s="8"/>
      <c r="BS61512" s="8"/>
      <c r="BT61512" s="8"/>
      <c r="BU61512" s="8"/>
    </row>
    <row r="61513" spans="68:73">
      <c r="BP61513" s="10"/>
      <c r="BQ61513" s="10"/>
      <c r="BR61513" s="10"/>
      <c r="BS61513" s="10"/>
      <c r="BT61513" s="10"/>
      <c r="BU61513" s="10"/>
    </row>
    <row r="61514" spans="68:73">
      <c r="BP61514" s="8"/>
      <c r="BQ61514" s="8"/>
      <c r="BR61514" s="8"/>
      <c r="BS61514" s="8"/>
      <c r="BT61514" s="8"/>
      <c r="BU61514" s="8"/>
    </row>
    <row r="61515" spans="68:73">
      <c r="BP61515" s="10"/>
      <c r="BQ61515" s="10"/>
      <c r="BR61515" s="10"/>
      <c r="BS61515" s="10"/>
      <c r="BT61515" s="10"/>
      <c r="BU61515" s="10"/>
    </row>
    <row r="61516" spans="68:73">
      <c r="BP61516" s="8"/>
      <c r="BQ61516" s="8"/>
      <c r="BR61516" s="8"/>
      <c r="BS61516" s="8"/>
      <c r="BT61516" s="8"/>
      <c r="BU61516" s="8"/>
    </row>
    <row r="61517" spans="68:73">
      <c r="BP61517" s="10"/>
      <c r="BQ61517" s="10"/>
      <c r="BR61517" s="10"/>
      <c r="BS61517" s="10"/>
      <c r="BT61517" s="10"/>
      <c r="BU61517" s="10"/>
    </row>
    <row r="61518" spans="68:73">
      <c r="BP61518" s="8"/>
      <c r="BQ61518" s="8"/>
      <c r="BR61518" s="8"/>
      <c r="BS61518" s="8"/>
      <c r="BT61518" s="8"/>
      <c r="BU61518" s="8"/>
    </row>
    <row r="61519" spans="68:73">
      <c r="BP61519" s="10"/>
      <c r="BQ61519" s="10"/>
      <c r="BR61519" s="10"/>
      <c r="BS61519" s="10"/>
      <c r="BT61519" s="10"/>
      <c r="BU61519" s="10"/>
    </row>
    <row r="61520" spans="68:73">
      <c r="BP61520" s="8"/>
      <c r="BQ61520" s="8"/>
      <c r="BR61520" s="8"/>
      <c r="BS61520" s="8"/>
      <c r="BT61520" s="8"/>
      <c r="BU61520" s="8"/>
    </row>
    <row r="61521" spans="68:73">
      <c r="BP61521" s="10"/>
      <c r="BQ61521" s="10"/>
      <c r="BR61521" s="10"/>
      <c r="BS61521" s="10"/>
      <c r="BT61521" s="10"/>
      <c r="BU61521" s="10"/>
    </row>
    <row r="61522" spans="68:73">
      <c r="BP61522" s="8"/>
      <c r="BQ61522" s="8"/>
      <c r="BR61522" s="8"/>
      <c r="BS61522" s="8"/>
      <c r="BT61522" s="8"/>
      <c r="BU61522" s="8"/>
    </row>
    <row r="61523" spans="68:73">
      <c r="BP61523" s="10"/>
      <c r="BQ61523" s="10"/>
      <c r="BR61523" s="10"/>
      <c r="BS61523" s="10"/>
      <c r="BT61523" s="10"/>
      <c r="BU61523" s="10"/>
    </row>
    <row r="61524" spans="68:73">
      <c r="BP61524" s="8"/>
      <c r="BQ61524" s="8"/>
      <c r="BR61524" s="8"/>
      <c r="BS61524" s="8"/>
      <c r="BT61524" s="8"/>
      <c r="BU61524" s="8"/>
    </row>
    <row r="61525" spans="68:73">
      <c r="BP61525" s="10"/>
      <c r="BQ61525" s="10"/>
      <c r="BR61525" s="10"/>
      <c r="BS61525" s="10"/>
      <c r="BT61525" s="10"/>
      <c r="BU61525" s="10"/>
    </row>
    <row r="61526" spans="68:73">
      <c r="BP61526" s="8"/>
      <c r="BQ61526" s="8"/>
      <c r="BR61526" s="8"/>
      <c r="BS61526" s="8"/>
      <c r="BT61526" s="8"/>
      <c r="BU61526" s="8"/>
    </row>
    <row r="61527" spans="68:73">
      <c r="BP61527" s="10"/>
      <c r="BQ61527" s="10"/>
      <c r="BR61527" s="10"/>
      <c r="BS61527" s="10"/>
      <c r="BT61527" s="10"/>
      <c r="BU61527" s="10"/>
    </row>
    <row r="61528" spans="68:73">
      <c r="BP61528" s="8"/>
      <c r="BQ61528" s="8"/>
      <c r="BR61528" s="8"/>
      <c r="BS61528" s="8"/>
      <c r="BT61528" s="8"/>
      <c r="BU61528" s="8"/>
    </row>
    <row r="61529" spans="68:73">
      <c r="BP61529" s="10"/>
      <c r="BQ61529" s="10"/>
      <c r="BR61529" s="10"/>
      <c r="BS61529" s="10"/>
      <c r="BT61529" s="10"/>
      <c r="BU61529" s="10"/>
    </row>
    <row r="61530" spans="68:73">
      <c r="BP61530" s="8"/>
      <c r="BQ61530" s="8"/>
      <c r="BR61530" s="8"/>
      <c r="BS61530" s="8"/>
      <c r="BT61530" s="8"/>
      <c r="BU61530" s="8"/>
    </row>
    <row r="61531" spans="68:73">
      <c r="BP61531" s="10"/>
      <c r="BQ61531" s="10"/>
      <c r="BR61531" s="10"/>
      <c r="BS61531" s="10"/>
      <c r="BT61531" s="10"/>
      <c r="BU61531" s="10"/>
    </row>
    <row r="61532" spans="68:73">
      <c r="BP61532" s="8"/>
      <c r="BQ61532" s="8"/>
      <c r="BR61532" s="8"/>
      <c r="BS61532" s="8"/>
      <c r="BT61532" s="8"/>
      <c r="BU61532" s="8"/>
    </row>
    <row r="61533" spans="68:73">
      <c r="BP61533" s="10"/>
      <c r="BQ61533" s="10"/>
      <c r="BR61533" s="10"/>
      <c r="BS61533" s="10"/>
      <c r="BT61533" s="10"/>
      <c r="BU61533" s="10"/>
    </row>
    <row r="61534" spans="68:73">
      <c r="BP61534" s="8"/>
      <c r="BQ61534" s="8"/>
      <c r="BR61534" s="8"/>
      <c r="BS61534" s="8"/>
      <c r="BT61534" s="8"/>
      <c r="BU61534" s="8"/>
    </row>
    <row r="61535" spans="68:73">
      <c r="BP61535" s="10"/>
      <c r="BQ61535" s="10"/>
      <c r="BR61535" s="10"/>
      <c r="BS61535" s="10"/>
      <c r="BT61535" s="10"/>
      <c r="BU61535" s="10"/>
    </row>
    <row r="61536" spans="68:73">
      <c r="BP61536" s="8"/>
      <c r="BQ61536" s="8"/>
      <c r="BR61536" s="8"/>
      <c r="BS61536" s="8"/>
      <c r="BT61536" s="8"/>
      <c r="BU61536" s="8"/>
    </row>
    <row r="61537" spans="68:73">
      <c r="BP61537" s="10"/>
      <c r="BQ61537" s="10"/>
      <c r="BR61537" s="10"/>
      <c r="BS61537" s="10"/>
      <c r="BT61537" s="10"/>
      <c r="BU61537" s="10"/>
    </row>
    <row r="61538" spans="68:73">
      <c r="BP61538" s="8"/>
      <c r="BQ61538" s="8"/>
      <c r="BR61538" s="8"/>
      <c r="BS61538" s="8"/>
      <c r="BT61538" s="8"/>
      <c r="BU61538" s="8"/>
    </row>
    <row r="61539" spans="68:73">
      <c r="BP61539" s="10"/>
      <c r="BQ61539" s="10"/>
      <c r="BR61539" s="10"/>
      <c r="BS61539" s="10"/>
      <c r="BT61539" s="10"/>
      <c r="BU61539" s="10"/>
    </row>
    <row r="61540" spans="68:73">
      <c r="BP61540" s="8"/>
      <c r="BQ61540" s="8"/>
      <c r="BR61540" s="8"/>
      <c r="BS61540" s="8"/>
      <c r="BT61540" s="8"/>
      <c r="BU61540" s="8"/>
    </row>
    <row r="61541" spans="68:73">
      <c r="BP61541" s="10"/>
      <c r="BQ61541" s="10"/>
      <c r="BR61541" s="10"/>
      <c r="BS61541" s="10"/>
      <c r="BT61541" s="10"/>
      <c r="BU61541" s="10"/>
    </row>
    <row r="61542" spans="68:73">
      <c r="BP61542" s="8"/>
      <c r="BQ61542" s="8"/>
      <c r="BR61542" s="8"/>
      <c r="BS61542" s="8"/>
      <c r="BT61542" s="8"/>
      <c r="BU61542" s="8"/>
    </row>
    <row r="61543" spans="68:73">
      <c r="BP61543" s="10"/>
      <c r="BQ61543" s="10"/>
      <c r="BR61543" s="10"/>
      <c r="BS61543" s="10"/>
      <c r="BT61543" s="10"/>
      <c r="BU61543" s="10"/>
    </row>
    <row r="61544" spans="68:73">
      <c r="BP61544" s="8"/>
      <c r="BQ61544" s="8"/>
      <c r="BR61544" s="8"/>
      <c r="BS61544" s="8"/>
      <c r="BT61544" s="8"/>
      <c r="BU61544" s="8"/>
    </row>
    <row r="61545" spans="68:73">
      <c r="BP61545" s="10"/>
      <c r="BQ61545" s="10"/>
      <c r="BR61545" s="10"/>
      <c r="BS61545" s="10"/>
      <c r="BT61545" s="10"/>
      <c r="BU61545" s="10"/>
    </row>
    <row r="61546" spans="68:73">
      <c r="BP61546" s="8"/>
      <c r="BQ61546" s="8"/>
      <c r="BR61546" s="8"/>
      <c r="BS61546" s="8"/>
      <c r="BT61546" s="8"/>
      <c r="BU61546" s="8"/>
    </row>
    <row r="61547" spans="68:73">
      <c r="BP61547" s="10"/>
      <c r="BQ61547" s="10"/>
      <c r="BR61547" s="10"/>
      <c r="BS61547" s="10"/>
      <c r="BT61547" s="10"/>
      <c r="BU61547" s="10"/>
    </row>
    <row r="61548" spans="68:73">
      <c r="BP61548" s="8"/>
      <c r="BQ61548" s="8"/>
      <c r="BR61548" s="8"/>
      <c r="BS61548" s="8"/>
      <c r="BT61548" s="8"/>
      <c r="BU61548" s="8"/>
    </row>
    <row r="61549" spans="68:73">
      <c r="BP61549" s="10"/>
      <c r="BQ61549" s="10"/>
      <c r="BR61549" s="10"/>
      <c r="BS61549" s="10"/>
      <c r="BT61549" s="10"/>
      <c r="BU61549" s="10"/>
    </row>
    <row r="61550" spans="68:73">
      <c r="BP61550" s="8"/>
      <c r="BQ61550" s="8"/>
      <c r="BR61550" s="8"/>
      <c r="BS61550" s="8"/>
      <c r="BT61550" s="8"/>
      <c r="BU61550" s="8"/>
    </row>
    <row r="61551" spans="68:73">
      <c r="BP61551" s="10"/>
      <c r="BQ61551" s="10"/>
      <c r="BR61551" s="10"/>
      <c r="BS61551" s="10"/>
      <c r="BT61551" s="10"/>
      <c r="BU61551" s="10"/>
    </row>
    <row r="61552" spans="68:73">
      <c r="BP61552" s="8"/>
      <c r="BQ61552" s="8"/>
      <c r="BR61552" s="8"/>
      <c r="BS61552" s="8"/>
      <c r="BT61552" s="8"/>
      <c r="BU61552" s="8"/>
    </row>
    <row r="61553" spans="68:73">
      <c r="BP61553" s="10"/>
      <c r="BQ61553" s="10"/>
      <c r="BR61553" s="10"/>
      <c r="BS61553" s="10"/>
      <c r="BT61553" s="10"/>
      <c r="BU61553" s="10"/>
    </row>
    <row r="61554" spans="68:73">
      <c r="BP61554" s="8"/>
      <c r="BQ61554" s="8"/>
      <c r="BR61554" s="8"/>
      <c r="BS61554" s="8"/>
      <c r="BT61554" s="8"/>
      <c r="BU61554" s="8"/>
    </row>
    <row r="61555" spans="68:73">
      <c r="BP61555" s="10"/>
      <c r="BQ61555" s="10"/>
      <c r="BR61555" s="10"/>
      <c r="BS61555" s="10"/>
      <c r="BT61555" s="10"/>
      <c r="BU61555" s="10"/>
    </row>
    <row r="61556" spans="68:73">
      <c r="BP61556" s="8"/>
      <c r="BQ61556" s="8"/>
      <c r="BR61556" s="8"/>
      <c r="BS61556" s="8"/>
      <c r="BT61556" s="8"/>
      <c r="BU61556" s="8"/>
    </row>
    <row r="61557" spans="68:73">
      <c r="BP61557" s="10"/>
      <c r="BQ61557" s="10"/>
      <c r="BR61557" s="10"/>
      <c r="BS61557" s="10"/>
      <c r="BT61557" s="10"/>
      <c r="BU61557" s="10"/>
    </row>
    <row r="61558" spans="68:73">
      <c r="BP61558" s="8"/>
      <c r="BQ61558" s="8"/>
      <c r="BR61558" s="8"/>
      <c r="BS61558" s="8"/>
      <c r="BT61558" s="8"/>
      <c r="BU61558" s="8"/>
    </row>
    <row r="61559" spans="68:73">
      <c r="BP61559" s="10"/>
      <c r="BQ61559" s="10"/>
      <c r="BR61559" s="10"/>
      <c r="BS61559" s="10"/>
      <c r="BT61559" s="10"/>
      <c r="BU61559" s="10"/>
    </row>
    <row r="61560" spans="68:73">
      <c r="BP61560" s="8"/>
      <c r="BQ61560" s="8"/>
      <c r="BR61560" s="8"/>
      <c r="BS61560" s="8"/>
      <c r="BT61560" s="8"/>
      <c r="BU61560" s="8"/>
    </row>
    <row r="61561" spans="68:73">
      <c r="BP61561" s="10"/>
      <c r="BQ61561" s="10"/>
      <c r="BR61561" s="10"/>
      <c r="BS61561" s="10"/>
      <c r="BT61561" s="10"/>
      <c r="BU61561" s="10"/>
    </row>
    <row r="61562" spans="68:73">
      <c r="BP61562" s="8"/>
      <c r="BQ61562" s="8"/>
      <c r="BR61562" s="8"/>
      <c r="BS61562" s="8"/>
      <c r="BT61562" s="8"/>
      <c r="BU61562" s="8"/>
    </row>
    <row r="61563" spans="68:73">
      <c r="BP61563" s="10"/>
      <c r="BQ61563" s="10"/>
      <c r="BR61563" s="10"/>
      <c r="BS61563" s="10"/>
      <c r="BT61563" s="10"/>
      <c r="BU61563" s="10"/>
    </row>
    <row r="61564" spans="68:73">
      <c r="BP61564" s="8"/>
      <c r="BQ61564" s="8"/>
      <c r="BR61564" s="8"/>
      <c r="BS61564" s="8"/>
      <c r="BT61564" s="8"/>
      <c r="BU61564" s="8"/>
    </row>
    <row r="61565" spans="68:73">
      <c r="BP61565" s="10"/>
      <c r="BQ61565" s="10"/>
      <c r="BR61565" s="10"/>
      <c r="BS61565" s="10"/>
      <c r="BT61565" s="10"/>
      <c r="BU61565" s="10"/>
    </row>
    <row r="61566" spans="68:73">
      <c r="BP61566" s="8"/>
      <c r="BQ61566" s="8"/>
      <c r="BR61566" s="8"/>
      <c r="BS61566" s="8"/>
      <c r="BT61566" s="8"/>
      <c r="BU61566" s="8"/>
    </row>
    <row r="61567" spans="68:73">
      <c r="BP61567" s="10"/>
      <c r="BQ61567" s="10"/>
      <c r="BR61567" s="10"/>
      <c r="BS61567" s="10"/>
      <c r="BT61567" s="10"/>
      <c r="BU61567" s="10"/>
    </row>
    <row r="61568" spans="68:73">
      <c r="BP61568" s="8"/>
      <c r="BQ61568" s="8"/>
      <c r="BR61568" s="8"/>
      <c r="BS61568" s="8"/>
      <c r="BT61568" s="8"/>
      <c r="BU61568" s="8"/>
    </row>
    <row r="61569" spans="68:73">
      <c r="BP61569" s="10"/>
      <c r="BQ61569" s="10"/>
      <c r="BR61569" s="10"/>
      <c r="BS61569" s="10"/>
      <c r="BT61569" s="10"/>
      <c r="BU61569" s="10"/>
    </row>
    <row r="61570" spans="68:73">
      <c r="BP61570" s="8"/>
      <c r="BQ61570" s="8"/>
      <c r="BR61570" s="8"/>
      <c r="BS61570" s="8"/>
      <c r="BT61570" s="8"/>
      <c r="BU61570" s="8"/>
    </row>
    <row r="61571" spans="68:73">
      <c r="BP61571" s="10"/>
      <c r="BQ61571" s="10"/>
      <c r="BR61571" s="10"/>
      <c r="BS61571" s="10"/>
      <c r="BT61571" s="10"/>
      <c r="BU61571" s="10"/>
    </row>
    <row r="61572" spans="68:73">
      <c r="BP61572" s="8"/>
      <c r="BQ61572" s="8"/>
      <c r="BR61572" s="8"/>
      <c r="BS61572" s="8"/>
      <c r="BT61572" s="8"/>
      <c r="BU61572" s="8"/>
    </row>
    <row r="61573" spans="68:73">
      <c r="BP61573" s="10"/>
      <c r="BQ61573" s="10"/>
      <c r="BR61573" s="10"/>
      <c r="BS61573" s="10"/>
      <c r="BT61573" s="10"/>
      <c r="BU61573" s="10"/>
    </row>
    <row r="61574" spans="68:73">
      <c r="BP61574" s="8"/>
      <c r="BQ61574" s="8"/>
      <c r="BR61574" s="8"/>
      <c r="BS61574" s="8"/>
      <c r="BT61574" s="8"/>
      <c r="BU61574" s="8"/>
    </row>
    <row r="61575" spans="68:73">
      <c r="BP61575" s="10"/>
      <c r="BQ61575" s="10"/>
      <c r="BR61575" s="10"/>
      <c r="BS61575" s="10"/>
      <c r="BT61575" s="10"/>
      <c r="BU61575" s="10"/>
    </row>
    <row r="61576" spans="68:73">
      <c r="BP61576" s="8"/>
      <c r="BQ61576" s="8"/>
      <c r="BR61576" s="8"/>
      <c r="BS61576" s="8"/>
      <c r="BT61576" s="8"/>
      <c r="BU61576" s="8"/>
    </row>
    <row r="61577" spans="68:73">
      <c r="BP61577" s="10"/>
      <c r="BQ61577" s="10"/>
      <c r="BR61577" s="10"/>
      <c r="BS61577" s="10"/>
      <c r="BT61577" s="10"/>
      <c r="BU61577" s="10"/>
    </row>
    <row r="61578" spans="68:73">
      <c r="BP61578" s="8"/>
      <c r="BQ61578" s="8"/>
      <c r="BR61578" s="8"/>
      <c r="BS61578" s="8"/>
      <c r="BT61578" s="8"/>
      <c r="BU61578" s="8"/>
    </row>
    <row r="61579" spans="68:73">
      <c r="BP61579" s="10"/>
      <c r="BQ61579" s="10"/>
      <c r="BR61579" s="10"/>
      <c r="BS61579" s="10"/>
      <c r="BT61579" s="10"/>
      <c r="BU61579" s="10"/>
    </row>
    <row r="61580" spans="68:73">
      <c r="BP61580" s="8"/>
      <c r="BQ61580" s="8"/>
      <c r="BR61580" s="8"/>
      <c r="BS61580" s="8"/>
      <c r="BT61580" s="8"/>
      <c r="BU61580" s="8"/>
    </row>
    <row r="61581" spans="68:73">
      <c r="BP61581" s="10"/>
      <c r="BQ61581" s="10"/>
      <c r="BR61581" s="10"/>
      <c r="BS61581" s="10"/>
      <c r="BT61581" s="10"/>
      <c r="BU61581" s="10"/>
    </row>
    <row r="61582" spans="68:73">
      <c r="BP61582" s="8"/>
      <c r="BQ61582" s="8"/>
      <c r="BR61582" s="8"/>
      <c r="BS61582" s="8"/>
      <c r="BT61582" s="8"/>
      <c r="BU61582" s="8"/>
    </row>
    <row r="61583" spans="68:73">
      <c r="BP61583" s="10"/>
      <c r="BQ61583" s="10"/>
      <c r="BR61583" s="10"/>
      <c r="BS61583" s="10"/>
      <c r="BT61583" s="10"/>
      <c r="BU61583" s="10"/>
    </row>
    <row r="61584" spans="68:73">
      <c r="BP61584" s="8"/>
      <c r="BQ61584" s="8"/>
      <c r="BR61584" s="8"/>
      <c r="BS61584" s="8"/>
      <c r="BT61584" s="8"/>
      <c r="BU61584" s="8"/>
    </row>
    <row r="61585" spans="68:73">
      <c r="BP61585" s="10"/>
      <c r="BQ61585" s="10"/>
      <c r="BR61585" s="10"/>
      <c r="BS61585" s="10"/>
      <c r="BT61585" s="10"/>
      <c r="BU61585" s="10"/>
    </row>
    <row r="61586" spans="68:73">
      <c r="BP61586" s="8"/>
      <c r="BQ61586" s="8"/>
      <c r="BR61586" s="8"/>
      <c r="BS61586" s="8"/>
      <c r="BT61586" s="8"/>
      <c r="BU61586" s="8"/>
    </row>
    <row r="61587" spans="68:73">
      <c r="BP61587" s="10"/>
      <c r="BQ61587" s="10"/>
      <c r="BR61587" s="10"/>
      <c r="BS61587" s="10"/>
      <c r="BT61587" s="10"/>
      <c r="BU61587" s="10"/>
    </row>
    <row r="61588" spans="68:73">
      <c r="BP61588" s="8"/>
      <c r="BQ61588" s="8"/>
      <c r="BR61588" s="8"/>
      <c r="BS61588" s="8"/>
      <c r="BT61588" s="8"/>
      <c r="BU61588" s="8"/>
    </row>
    <row r="61589" spans="68:73">
      <c r="BP61589" s="10"/>
      <c r="BQ61589" s="10"/>
      <c r="BR61589" s="10"/>
      <c r="BS61589" s="10"/>
      <c r="BT61589" s="10"/>
      <c r="BU61589" s="10"/>
    </row>
    <row r="61590" spans="68:73">
      <c r="BP61590" s="8"/>
      <c r="BQ61590" s="8"/>
      <c r="BR61590" s="8"/>
      <c r="BS61590" s="8"/>
      <c r="BT61590" s="8"/>
      <c r="BU61590" s="8"/>
    </row>
    <row r="61591" spans="68:73">
      <c r="BP61591" s="10"/>
      <c r="BQ61591" s="10"/>
      <c r="BR61591" s="10"/>
      <c r="BS61591" s="10"/>
      <c r="BT61591" s="10"/>
      <c r="BU61591" s="10"/>
    </row>
    <row r="61592" spans="68:73">
      <c r="BP61592" s="8"/>
      <c r="BQ61592" s="8"/>
      <c r="BR61592" s="8"/>
      <c r="BS61592" s="8"/>
      <c r="BT61592" s="8"/>
      <c r="BU61592" s="8"/>
    </row>
    <row r="61593" spans="68:73">
      <c r="BP61593" s="10"/>
      <c r="BQ61593" s="10"/>
      <c r="BR61593" s="10"/>
      <c r="BS61593" s="10"/>
      <c r="BT61593" s="10"/>
      <c r="BU61593" s="10"/>
    </row>
    <row r="61594" spans="68:73">
      <c r="BP61594" s="8"/>
      <c r="BQ61594" s="8"/>
      <c r="BR61594" s="8"/>
      <c r="BS61594" s="8"/>
      <c r="BT61594" s="8"/>
      <c r="BU61594" s="8"/>
    </row>
    <row r="61595" spans="68:73">
      <c r="BP61595" s="10"/>
      <c r="BQ61595" s="10"/>
      <c r="BR61595" s="10"/>
      <c r="BS61595" s="10"/>
      <c r="BT61595" s="10"/>
      <c r="BU61595" s="10"/>
    </row>
    <row r="61596" spans="68:73">
      <c r="BP61596" s="8"/>
      <c r="BQ61596" s="8"/>
      <c r="BR61596" s="8"/>
      <c r="BS61596" s="8"/>
      <c r="BT61596" s="8"/>
      <c r="BU61596" s="8"/>
    </row>
    <row r="61597" spans="68:73">
      <c r="BP61597" s="10"/>
      <c r="BQ61597" s="10"/>
      <c r="BR61597" s="10"/>
      <c r="BS61597" s="10"/>
      <c r="BT61597" s="10"/>
      <c r="BU61597" s="10"/>
    </row>
    <row r="61598" spans="68:73">
      <c r="BP61598" s="8"/>
      <c r="BQ61598" s="8"/>
      <c r="BR61598" s="8"/>
      <c r="BS61598" s="8"/>
      <c r="BT61598" s="8"/>
      <c r="BU61598" s="8"/>
    </row>
    <row r="61599" spans="68:73">
      <c r="BP61599" s="10"/>
      <c r="BQ61599" s="10"/>
      <c r="BR61599" s="10"/>
      <c r="BS61599" s="10"/>
      <c r="BT61599" s="10"/>
      <c r="BU61599" s="10"/>
    </row>
    <row r="61600" spans="68:73">
      <c r="BP61600" s="8"/>
      <c r="BQ61600" s="8"/>
      <c r="BR61600" s="8"/>
      <c r="BS61600" s="8"/>
      <c r="BT61600" s="8"/>
      <c r="BU61600" s="8"/>
    </row>
    <row r="61601" spans="68:73">
      <c r="BP61601" s="10"/>
      <c r="BQ61601" s="10"/>
      <c r="BR61601" s="10"/>
      <c r="BS61601" s="10"/>
      <c r="BT61601" s="10"/>
      <c r="BU61601" s="10"/>
    </row>
    <row r="61602" spans="68:73">
      <c r="BP61602" s="8"/>
      <c r="BQ61602" s="8"/>
      <c r="BR61602" s="8"/>
      <c r="BS61602" s="8"/>
      <c r="BT61602" s="8"/>
      <c r="BU61602" s="8"/>
    </row>
    <row r="61603" spans="68:73">
      <c r="BP61603" s="10"/>
      <c r="BQ61603" s="10"/>
      <c r="BR61603" s="10"/>
      <c r="BS61603" s="10"/>
      <c r="BT61603" s="10"/>
      <c r="BU61603" s="10"/>
    </row>
    <row r="61604" spans="68:73">
      <c r="BP61604" s="8"/>
      <c r="BQ61604" s="8"/>
      <c r="BR61604" s="8"/>
      <c r="BS61604" s="8"/>
      <c r="BT61604" s="8"/>
      <c r="BU61604" s="8"/>
    </row>
    <row r="61605" spans="68:73">
      <c r="BP61605" s="10"/>
      <c r="BQ61605" s="10"/>
      <c r="BR61605" s="10"/>
      <c r="BS61605" s="10"/>
      <c r="BT61605" s="10"/>
      <c r="BU61605" s="10"/>
    </row>
    <row r="61606" spans="68:73">
      <c r="BP61606" s="8"/>
      <c r="BQ61606" s="8"/>
      <c r="BR61606" s="8"/>
      <c r="BS61606" s="8"/>
      <c r="BT61606" s="8"/>
      <c r="BU61606" s="8"/>
    </row>
    <row r="61607" spans="68:73">
      <c r="BP61607" s="10"/>
      <c r="BQ61607" s="10"/>
      <c r="BR61607" s="10"/>
      <c r="BS61607" s="10"/>
      <c r="BT61607" s="10"/>
      <c r="BU61607" s="10"/>
    </row>
    <row r="61608" spans="68:73">
      <c r="BP61608" s="8"/>
      <c r="BQ61608" s="8"/>
      <c r="BR61608" s="8"/>
      <c r="BS61608" s="8"/>
      <c r="BT61608" s="8"/>
      <c r="BU61608" s="8"/>
    </row>
    <row r="61609" spans="68:73">
      <c r="BP61609" s="10"/>
      <c r="BQ61609" s="10"/>
      <c r="BR61609" s="10"/>
      <c r="BS61609" s="10"/>
      <c r="BT61609" s="10"/>
      <c r="BU61609" s="10"/>
    </row>
    <row r="61610" spans="68:73">
      <c r="BP61610" s="8"/>
      <c r="BQ61610" s="8"/>
      <c r="BR61610" s="8"/>
      <c r="BS61610" s="8"/>
      <c r="BT61610" s="8"/>
      <c r="BU61610" s="8"/>
    </row>
    <row r="61611" spans="68:73">
      <c r="BP61611" s="10"/>
      <c r="BQ61611" s="10"/>
      <c r="BR61611" s="10"/>
      <c r="BS61611" s="10"/>
      <c r="BT61611" s="10"/>
      <c r="BU61611" s="10"/>
    </row>
    <row r="61612" spans="68:73">
      <c r="BP61612" s="8"/>
      <c r="BQ61612" s="8"/>
      <c r="BR61612" s="8"/>
      <c r="BS61612" s="8"/>
      <c r="BT61612" s="8"/>
      <c r="BU61612" s="8"/>
    </row>
    <row r="61613" spans="68:73">
      <c r="BP61613" s="10"/>
      <c r="BQ61613" s="10"/>
      <c r="BR61613" s="10"/>
      <c r="BS61613" s="10"/>
      <c r="BT61613" s="10"/>
      <c r="BU61613" s="10"/>
    </row>
    <row r="61614" spans="68:73">
      <c r="BP61614" s="8"/>
      <c r="BQ61614" s="8"/>
      <c r="BR61614" s="8"/>
      <c r="BS61614" s="8"/>
      <c r="BT61614" s="8"/>
      <c r="BU61614" s="8"/>
    </row>
    <row r="61615" spans="68:73">
      <c r="BP61615" s="10"/>
      <c r="BQ61615" s="10"/>
      <c r="BR61615" s="10"/>
      <c r="BS61615" s="10"/>
      <c r="BT61615" s="10"/>
      <c r="BU61615" s="10"/>
    </row>
    <row r="61616" spans="68:73">
      <c r="BP61616" s="8"/>
      <c r="BQ61616" s="8"/>
      <c r="BR61616" s="8"/>
      <c r="BS61616" s="8"/>
      <c r="BT61616" s="8"/>
      <c r="BU61616" s="8"/>
    </row>
    <row r="61617" spans="68:73">
      <c r="BP61617" s="10"/>
      <c r="BQ61617" s="10"/>
      <c r="BR61617" s="10"/>
      <c r="BS61617" s="10"/>
      <c r="BT61617" s="10"/>
      <c r="BU61617" s="10"/>
    </row>
    <row r="61618" spans="68:73">
      <c r="BP61618" s="8"/>
      <c r="BQ61618" s="8"/>
      <c r="BR61618" s="8"/>
      <c r="BS61618" s="8"/>
      <c r="BT61618" s="8"/>
      <c r="BU61618" s="8"/>
    </row>
    <row r="61619" spans="68:73">
      <c r="BP61619" s="10"/>
      <c r="BQ61619" s="10"/>
      <c r="BR61619" s="10"/>
      <c r="BS61619" s="10"/>
      <c r="BT61619" s="10"/>
      <c r="BU61619" s="10"/>
    </row>
    <row r="61620" spans="68:73">
      <c r="BP61620" s="8"/>
      <c r="BQ61620" s="8"/>
      <c r="BR61620" s="8"/>
      <c r="BS61620" s="8"/>
      <c r="BT61620" s="8"/>
      <c r="BU61620" s="8"/>
    </row>
    <row r="61621" spans="68:73">
      <c r="BP61621" s="10"/>
      <c r="BQ61621" s="10"/>
      <c r="BR61621" s="10"/>
      <c r="BS61621" s="10"/>
      <c r="BT61621" s="10"/>
      <c r="BU61621" s="10"/>
    </row>
    <row r="61622" spans="68:73">
      <c r="BP61622" s="8"/>
      <c r="BQ61622" s="8"/>
      <c r="BR61622" s="8"/>
      <c r="BS61622" s="8"/>
      <c r="BT61622" s="8"/>
      <c r="BU61622" s="8"/>
    </row>
    <row r="61623" spans="68:73">
      <c r="BP61623" s="10"/>
      <c r="BQ61623" s="10"/>
      <c r="BR61623" s="10"/>
      <c r="BS61623" s="10"/>
      <c r="BT61623" s="10"/>
      <c r="BU61623" s="10"/>
    </row>
    <row r="61624" spans="68:73">
      <c r="BP61624" s="8"/>
      <c r="BQ61624" s="8"/>
      <c r="BR61624" s="8"/>
      <c r="BS61624" s="8"/>
      <c r="BT61624" s="8"/>
      <c r="BU61624" s="8"/>
    </row>
    <row r="61625" spans="68:73">
      <c r="BP61625" s="10"/>
      <c r="BQ61625" s="10"/>
      <c r="BR61625" s="10"/>
      <c r="BS61625" s="10"/>
      <c r="BT61625" s="10"/>
      <c r="BU61625" s="10"/>
    </row>
    <row r="61626" spans="68:73">
      <c r="BP61626" s="8"/>
      <c r="BQ61626" s="8"/>
      <c r="BR61626" s="8"/>
      <c r="BS61626" s="8"/>
      <c r="BT61626" s="8"/>
      <c r="BU61626" s="8"/>
    </row>
    <row r="61627" spans="68:73">
      <c r="BP61627" s="10"/>
      <c r="BQ61627" s="10"/>
      <c r="BR61627" s="10"/>
      <c r="BS61627" s="10"/>
      <c r="BT61627" s="10"/>
      <c r="BU61627" s="10"/>
    </row>
    <row r="61628" spans="68:73">
      <c r="BP61628" s="8"/>
      <c r="BQ61628" s="8"/>
      <c r="BR61628" s="8"/>
      <c r="BS61628" s="8"/>
      <c r="BT61628" s="8"/>
      <c r="BU61628" s="8"/>
    </row>
    <row r="61629" spans="68:73">
      <c r="BP61629" s="10"/>
      <c r="BQ61629" s="10"/>
      <c r="BR61629" s="10"/>
      <c r="BS61629" s="10"/>
      <c r="BT61629" s="10"/>
      <c r="BU61629" s="10"/>
    </row>
    <row r="61630" spans="68:73">
      <c r="BP61630" s="8"/>
      <c r="BQ61630" s="8"/>
      <c r="BR61630" s="8"/>
      <c r="BS61630" s="8"/>
      <c r="BT61630" s="8"/>
      <c r="BU61630" s="8"/>
    </row>
    <row r="61631" spans="68:73">
      <c r="BP61631" s="10"/>
      <c r="BQ61631" s="10"/>
      <c r="BR61631" s="10"/>
      <c r="BS61631" s="10"/>
      <c r="BT61631" s="10"/>
      <c r="BU61631" s="10"/>
    </row>
    <row r="61632" spans="68:73">
      <c r="BP61632" s="8"/>
      <c r="BQ61632" s="8"/>
      <c r="BR61632" s="8"/>
      <c r="BS61632" s="8"/>
      <c r="BT61632" s="8"/>
      <c r="BU61632" s="8"/>
    </row>
    <row r="61633" spans="68:73">
      <c r="BP61633" s="10"/>
      <c r="BQ61633" s="10"/>
      <c r="BR61633" s="10"/>
      <c r="BS61633" s="10"/>
      <c r="BT61633" s="10"/>
      <c r="BU61633" s="10"/>
    </row>
    <row r="61634" spans="68:73">
      <c r="BP61634" s="8"/>
      <c r="BQ61634" s="8"/>
      <c r="BR61634" s="8"/>
      <c r="BS61634" s="8"/>
      <c r="BT61634" s="8"/>
      <c r="BU61634" s="8"/>
    </row>
    <row r="61635" spans="68:73">
      <c r="BP61635" s="10"/>
      <c r="BQ61635" s="10"/>
      <c r="BR61635" s="10"/>
      <c r="BS61635" s="10"/>
      <c r="BT61635" s="10"/>
      <c r="BU61635" s="10"/>
    </row>
    <row r="61636" spans="68:73">
      <c r="BP61636" s="8"/>
      <c r="BQ61636" s="8"/>
      <c r="BR61636" s="8"/>
      <c r="BS61636" s="8"/>
      <c r="BT61636" s="8"/>
      <c r="BU61636" s="8"/>
    </row>
    <row r="61637" spans="68:73">
      <c r="BP61637" s="10"/>
      <c r="BQ61637" s="10"/>
      <c r="BR61637" s="10"/>
      <c r="BS61637" s="10"/>
      <c r="BT61637" s="10"/>
      <c r="BU61637" s="10"/>
    </row>
    <row r="61638" spans="68:73">
      <c r="BP61638" s="8"/>
      <c r="BQ61638" s="8"/>
      <c r="BR61638" s="8"/>
      <c r="BS61638" s="8"/>
      <c r="BT61638" s="8"/>
      <c r="BU61638" s="8"/>
    </row>
    <row r="61639" spans="68:73">
      <c r="BP61639" s="10"/>
      <c r="BQ61639" s="10"/>
      <c r="BR61639" s="10"/>
      <c r="BS61639" s="10"/>
      <c r="BT61639" s="10"/>
      <c r="BU61639" s="10"/>
    </row>
    <row r="61640" spans="68:73">
      <c r="BP61640" s="8"/>
      <c r="BQ61640" s="8"/>
      <c r="BR61640" s="8"/>
      <c r="BS61640" s="8"/>
      <c r="BT61640" s="8"/>
      <c r="BU61640" s="8"/>
    </row>
    <row r="61641" spans="68:73">
      <c r="BP61641" s="10"/>
      <c r="BQ61641" s="10"/>
      <c r="BR61641" s="10"/>
      <c r="BS61641" s="10"/>
      <c r="BT61641" s="10"/>
      <c r="BU61641" s="10"/>
    </row>
    <row r="61642" spans="68:73">
      <c r="BP61642" s="8"/>
      <c r="BQ61642" s="8"/>
      <c r="BR61642" s="8"/>
      <c r="BS61642" s="8"/>
      <c r="BT61642" s="8"/>
      <c r="BU61642" s="8"/>
    </row>
    <row r="61643" spans="68:73">
      <c r="BP61643" s="10"/>
      <c r="BQ61643" s="10"/>
      <c r="BR61643" s="10"/>
      <c r="BS61643" s="10"/>
      <c r="BT61643" s="10"/>
      <c r="BU61643" s="10"/>
    </row>
    <row r="61644" spans="68:73">
      <c r="BP61644" s="8"/>
      <c r="BQ61644" s="8"/>
      <c r="BR61644" s="8"/>
      <c r="BS61644" s="8"/>
      <c r="BT61644" s="8"/>
      <c r="BU61644" s="8"/>
    </row>
    <row r="61645" spans="68:73">
      <c r="BP61645" s="10"/>
      <c r="BQ61645" s="10"/>
      <c r="BR61645" s="10"/>
      <c r="BS61645" s="10"/>
      <c r="BT61645" s="10"/>
      <c r="BU61645" s="10"/>
    </row>
    <row r="61646" spans="68:73">
      <c r="BP61646" s="8"/>
      <c r="BQ61646" s="8"/>
      <c r="BR61646" s="8"/>
      <c r="BS61646" s="8"/>
      <c r="BT61646" s="8"/>
      <c r="BU61646" s="8"/>
    </row>
    <row r="61647" spans="68:73">
      <c r="BP61647" s="10"/>
      <c r="BQ61647" s="10"/>
      <c r="BR61647" s="10"/>
      <c r="BS61647" s="10"/>
      <c r="BT61647" s="10"/>
      <c r="BU61647" s="10"/>
    </row>
    <row r="61648" spans="68:73">
      <c r="BP61648" s="8"/>
      <c r="BQ61648" s="8"/>
      <c r="BR61648" s="8"/>
      <c r="BS61648" s="8"/>
      <c r="BT61648" s="8"/>
      <c r="BU61648" s="8"/>
    </row>
    <row r="61649" spans="68:73">
      <c r="BP61649" s="10"/>
      <c r="BQ61649" s="10"/>
      <c r="BR61649" s="10"/>
      <c r="BS61649" s="10"/>
      <c r="BT61649" s="10"/>
      <c r="BU61649" s="10"/>
    </row>
    <row r="61650" spans="68:73">
      <c r="BP61650" s="8"/>
      <c r="BQ61650" s="8"/>
      <c r="BR61650" s="8"/>
      <c r="BS61650" s="8"/>
      <c r="BT61650" s="8"/>
      <c r="BU61650" s="8"/>
    </row>
    <row r="61651" spans="68:73">
      <c r="BP61651" s="10"/>
      <c r="BQ61651" s="10"/>
      <c r="BR61651" s="10"/>
      <c r="BS61651" s="10"/>
      <c r="BT61651" s="10"/>
      <c r="BU61651" s="10"/>
    </row>
    <row r="61652" spans="68:73">
      <c r="BP61652" s="8"/>
      <c r="BQ61652" s="8"/>
      <c r="BR61652" s="8"/>
      <c r="BS61652" s="8"/>
      <c r="BT61652" s="8"/>
      <c r="BU61652" s="8"/>
    </row>
    <row r="61653" spans="68:73">
      <c r="BP61653" s="10"/>
      <c r="BQ61653" s="10"/>
      <c r="BR61653" s="10"/>
      <c r="BS61653" s="10"/>
      <c r="BT61653" s="10"/>
      <c r="BU61653" s="10"/>
    </row>
    <row r="61654" spans="68:73">
      <c r="BP61654" s="8"/>
      <c r="BQ61654" s="8"/>
      <c r="BR61654" s="8"/>
      <c r="BS61654" s="8"/>
      <c r="BT61654" s="8"/>
      <c r="BU61654" s="8"/>
    </row>
    <row r="61655" spans="68:73">
      <c r="BP61655" s="10"/>
      <c r="BQ61655" s="10"/>
      <c r="BR61655" s="10"/>
      <c r="BS61655" s="10"/>
      <c r="BT61655" s="10"/>
      <c r="BU61655" s="10"/>
    </row>
    <row r="61656" spans="68:73">
      <c r="BP61656" s="8"/>
      <c r="BQ61656" s="8"/>
      <c r="BR61656" s="8"/>
      <c r="BS61656" s="8"/>
      <c r="BT61656" s="8"/>
      <c r="BU61656" s="8"/>
    </row>
    <row r="61657" spans="68:73">
      <c r="BP61657" s="10"/>
      <c r="BQ61657" s="10"/>
      <c r="BR61657" s="10"/>
      <c r="BS61657" s="10"/>
      <c r="BT61657" s="10"/>
      <c r="BU61657" s="10"/>
    </row>
    <row r="61658" spans="68:73">
      <c r="BP61658" s="8"/>
      <c r="BQ61658" s="8"/>
      <c r="BR61658" s="8"/>
      <c r="BS61658" s="8"/>
      <c r="BT61658" s="8"/>
      <c r="BU61658" s="8"/>
    </row>
    <row r="61659" spans="68:73">
      <c r="BP61659" s="10"/>
      <c r="BQ61659" s="10"/>
      <c r="BR61659" s="10"/>
      <c r="BS61659" s="10"/>
      <c r="BT61659" s="10"/>
      <c r="BU61659" s="10"/>
    </row>
    <row r="61660" spans="68:73">
      <c r="BP61660" s="8"/>
      <c r="BQ61660" s="8"/>
      <c r="BR61660" s="8"/>
      <c r="BS61660" s="8"/>
      <c r="BT61660" s="8"/>
      <c r="BU61660" s="8"/>
    </row>
    <row r="61661" spans="68:73">
      <c r="BP61661" s="10"/>
      <c r="BQ61661" s="10"/>
      <c r="BR61661" s="10"/>
      <c r="BS61661" s="10"/>
      <c r="BT61661" s="10"/>
      <c r="BU61661" s="10"/>
    </row>
    <row r="61662" spans="68:73">
      <c r="BP61662" s="8"/>
      <c r="BQ61662" s="8"/>
      <c r="BR61662" s="8"/>
      <c r="BS61662" s="8"/>
      <c r="BT61662" s="8"/>
      <c r="BU61662" s="8"/>
    </row>
    <row r="61663" spans="68:73">
      <c r="BP61663" s="10"/>
      <c r="BQ61663" s="10"/>
      <c r="BR61663" s="10"/>
      <c r="BS61663" s="10"/>
      <c r="BT61663" s="10"/>
      <c r="BU61663" s="10"/>
    </row>
    <row r="61664" spans="68:73">
      <c r="BP61664" s="8"/>
      <c r="BQ61664" s="8"/>
      <c r="BR61664" s="8"/>
      <c r="BS61664" s="8"/>
      <c r="BT61664" s="8"/>
      <c r="BU61664" s="8"/>
    </row>
    <row r="61665" spans="68:73">
      <c r="BP61665" s="10"/>
      <c r="BQ61665" s="10"/>
      <c r="BR61665" s="10"/>
      <c r="BS61665" s="10"/>
      <c r="BT61665" s="10"/>
      <c r="BU61665" s="10"/>
    </row>
    <row r="61666" spans="68:73">
      <c r="BP61666" s="8"/>
      <c r="BQ61666" s="8"/>
      <c r="BR61666" s="8"/>
      <c r="BS61666" s="8"/>
      <c r="BT61666" s="8"/>
      <c r="BU61666" s="8"/>
    </row>
    <row r="61667" spans="68:73">
      <c r="BP61667" s="10"/>
      <c r="BQ61667" s="10"/>
      <c r="BR61667" s="10"/>
      <c r="BS61667" s="10"/>
      <c r="BT61667" s="10"/>
      <c r="BU61667" s="10"/>
    </row>
    <row r="61668" spans="68:73">
      <c r="BP61668" s="8"/>
      <c r="BQ61668" s="8"/>
      <c r="BR61668" s="8"/>
      <c r="BS61668" s="8"/>
      <c r="BT61668" s="8"/>
      <c r="BU61668" s="8"/>
    </row>
    <row r="61669" spans="68:73">
      <c r="BP61669" s="10"/>
      <c r="BQ61669" s="10"/>
      <c r="BR61669" s="10"/>
      <c r="BS61669" s="10"/>
      <c r="BT61669" s="10"/>
      <c r="BU61669" s="10"/>
    </row>
    <row r="61670" spans="68:73">
      <c r="BP61670" s="8"/>
      <c r="BQ61670" s="8"/>
      <c r="BR61670" s="8"/>
      <c r="BS61670" s="8"/>
      <c r="BT61670" s="8"/>
      <c r="BU61670" s="8"/>
    </row>
    <row r="61671" spans="68:73">
      <c r="BP61671" s="10"/>
      <c r="BQ61671" s="10"/>
      <c r="BR61671" s="10"/>
      <c r="BS61671" s="10"/>
      <c r="BT61671" s="10"/>
      <c r="BU61671" s="10"/>
    </row>
    <row r="61672" spans="68:73">
      <c r="BP61672" s="8"/>
      <c r="BQ61672" s="8"/>
      <c r="BR61672" s="8"/>
      <c r="BS61672" s="8"/>
      <c r="BT61672" s="8"/>
      <c r="BU61672" s="8"/>
    </row>
    <row r="61673" spans="68:73">
      <c r="BP61673" s="10"/>
      <c r="BQ61673" s="10"/>
      <c r="BR61673" s="10"/>
      <c r="BS61673" s="10"/>
      <c r="BT61673" s="10"/>
      <c r="BU61673" s="10"/>
    </row>
    <row r="61674" spans="68:73">
      <c r="BP61674" s="8"/>
      <c r="BQ61674" s="8"/>
      <c r="BR61674" s="8"/>
      <c r="BS61674" s="8"/>
      <c r="BT61674" s="8"/>
      <c r="BU61674" s="8"/>
    </row>
    <row r="61675" spans="68:73">
      <c r="BP61675" s="10"/>
      <c r="BQ61675" s="10"/>
      <c r="BR61675" s="10"/>
      <c r="BS61675" s="10"/>
      <c r="BT61675" s="10"/>
      <c r="BU61675" s="10"/>
    </row>
    <row r="61676" spans="68:73">
      <c r="BP61676" s="8"/>
      <c r="BQ61676" s="8"/>
      <c r="BR61676" s="8"/>
      <c r="BS61676" s="8"/>
      <c r="BT61676" s="8"/>
      <c r="BU61676" s="8"/>
    </row>
    <row r="61677" spans="68:73">
      <c r="BP61677" s="10"/>
      <c r="BQ61677" s="10"/>
      <c r="BR61677" s="10"/>
      <c r="BS61677" s="10"/>
      <c r="BT61677" s="10"/>
      <c r="BU61677" s="10"/>
    </row>
    <row r="61678" spans="68:73">
      <c r="BP61678" s="8"/>
      <c r="BQ61678" s="8"/>
      <c r="BR61678" s="8"/>
      <c r="BS61678" s="8"/>
      <c r="BT61678" s="8"/>
      <c r="BU61678" s="8"/>
    </row>
    <row r="61679" spans="68:73">
      <c r="BP61679" s="10"/>
      <c r="BQ61679" s="10"/>
      <c r="BR61679" s="10"/>
      <c r="BS61679" s="10"/>
      <c r="BT61679" s="10"/>
      <c r="BU61679" s="10"/>
    </row>
    <row r="61680" spans="68:73">
      <c r="BP61680" s="8"/>
      <c r="BQ61680" s="8"/>
      <c r="BR61680" s="8"/>
      <c r="BS61680" s="8"/>
      <c r="BT61680" s="8"/>
      <c r="BU61680" s="8"/>
    </row>
    <row r="61681" spans="68:73">
      <c r="BP61681" s="10"/>
      <c r="BQ61681" s="10"/>
      <c r="BR61681" s="10"/>
      <c r="BS61681" s="10"/>
      <c r="BT61681" s="10"/>
      <c r="BU61681" s="10"/>
    </row>
    <row r="61682" spans="68:73">
      <c r="BP61682" s="8"/>
      <c r="BQ61682" s="8"/>
      <c r="BR61682" s="8"/>
      <c r="BS61682" s="8"/>
      <c r="BT61682" s="8"/>
      <c r="BU61682" s="8"/>
    </row>
    <row r="61683" spans="68:73">
      <c r="BP61683" s="10"/>
      <c r="BQ61683" s="10"/>
      <c r="BR61683" s="10"/>
      <c r="BS61683" s="10"/>
      <c r="BT61683" s="10"/>
      <c r="BU61683" s="10"/>
    </row>
    <row r="61684" spans="68:73">
      <c r="BP61684" s="8"/>
      <c r="BQ61684" s="8"/>
      <c r="BR61684" s="8"/>
      <c r="BS61684" s="8"/>
      <c r="BT61684" s="8"/>
      <c r="BU61684" s="8"/>
    </row>
    <row r="61685" spans="68:73">
      <c r="BP61685" s="10"/>
      <c r="BQ61685" s="10"/>
      <c r="BR61685" s="10"/>
      <c r="BS61685" s="10"/>
      <c r="BT61685" s="10"/>
      <c r="BU61685" s="10"/>
    </row>
    <row r="61686" spans="68:73">
      <c r="BP61686" s="8"/>
      <c r="BQ61686" s="8"/>
      <c r="BR61686" s="8"/>
      <c r="BS61686" s="8"/>
      <c r="BT61686" s="8"/>
      <c r="BU61686" s="8"/>
    </row>
    <row r="61687" spans="68:73">
      <c r="BP61687" s="10"/>
      <c r="BQ61687" s="10"/>
      <c r="BR61687" s="10"/>
      <c r="BS61687" s="10"/>
      <c r="BT61687" s="10"/>
      <c r="BU61687" s="10"/>
    </row>
    <row r="61688" spans="68:73">
      <c r="BP61688" s="8"/>
      <c r="BQ61688" s="8"/>
      <c r="BR61688" s="8"/>
      <c r="BS61688" s="8"/>
      <c r="BT61688" s="8"/>
      <c r="BU61688" s="8"/>
    </row>
    <row r="61689" spans="68:73">
      <c r="BP61689" s="10"/>
      <c r="BQ61689" s="10"/>
      <c r="BR61689" s="10"/>
      <c r="BS61689" s="10"/>
      <c r="BT61689" s="10"/>
      <c r="BU61689" s="10"/>
    </row>
    <row r="61690" spans="68:73">
      <c r="BP61690" s="8"/>
      <c r="BQ61690" s="8"/>
      <c r="BR61690" s="8"/>
      <c r="BS61690" s="8"/>
      <c r="BT61690" s="8"/>
      <c r="BU61690" s="8"/>
    </row>
    <row r="61691" spans="68:73">
      <c r="BP61691" s="10"/>
      <c r="BQ61691" s="10"/>
      <c r="BR61691" s="10"/>
      <c r="BS61691" s="10"/>
      <c r="BT61691" s="10"/>
      <c r="BU61691" s="10"/>
    </row>
    <row r="61692" spans="68:73">
      <c r="BP61692" s="8"/>
      <c r="BQ61692" s="8"/>
      <c r="BR61692" s="8"/>
      <c r="BS61692" s="8"/>
      <c r="BT61692" s="8"/>
      <c r="BU61692" s="8"/>
    </row>
    <row r="61693" spans="68:73">
      <c r="BP61693" s="10"/>
      <c r="BQ61693" s="10"/>
      <c r="BR61693" s="10"/>
      <c r="BS61693" s="10"/>
      <c r="BT61693" s="10"/>
      <c r="BU61693" s="10"/>
    </row>
    <row r="61694" spans="68:73">
      <c r="BP61694" s="8"/>
      <c r="BQ61694" s="8"/>
      <c r="BR61694" s="8"/>
      <c r="BS61694" s="8"/>
      <c r="BT61694" s="8"/>
      <c r="BU61694" s="8"/>
    </row>
    <row r="61695" spans="68:73">
      <c r="BP61695" s="10"/>
      <c r="BQ61695" s="10"/>
      <c r="BR61695" s="10"/>
      <c r="BS61695" s="10"/>
      <c r="BT61695" s="10"/>
      <c r="BU61695" s="10"/>
    </row>
    <row r="61696" spans="68:73">
      <c r="BP61696" s="8"/>
      <c r="BQ61696" s="8"/>
      <c r="BR61696" s="8"/>
      <c r="BS61696" s="8"/>
      <c r="BT61696" s="8"/>
      <c r="BU61696" s="8"/>
    </row>
    <row r="61697" spans="68:73">
      <c r="BP61697" s="10"/>
      <c r="BQ61697" s="10"/>
      <c r="BR61697" s="10"/>
      <c r="BS61697" s="10"/>
      <c r="BT61697" s="10"/>
      <c r="BU61697" s="10"/>
    </row>
    <row r="61698" spans="68:73">
      <c r="BP61698" s="8"/>
      <c r="BQ61698" s="8"/>
      <c r="BR61698" s="8"/>
      <c r="BS61698" s="8"/>
      <c r="BT61698" s="8"/>
      <c r="BU61698" s="8"/>
    </row>
    <row r="61699" spans="68:73">
      <c r="BP61699" s="10"/>
      <c r="BQ61699" s="10"/>
      <c r="BR61699" s="10"/>
      <c r="BS61699" s="10"/>
      <c r="BT61699" s="10"/>
      <c r="BU61699" s="10"/>
    </row>
    <row r="61700" spans="68:73">
      <c r="BP61700" s="8"/>
      <c r="BQ61700" s="8"/>
      <c r="BR61700" s="8"/>
      <c r="BS61700" s="8"/>
      <c r="BT61700" s="8"/>
      <c r="BU61700" s="8"/>
    </row>
    <row r="61701" spans="68:73">
      <c r="BP61701" s="10"/>
      <c r="BQ61701" s="10"/>
      <c r="BR61701" s="10"/>
      <c r="BS61701" s="10"/>
      <c r="BT61701" s="10"/>
      <c r="BU61701" s="10"/>
    </row>
    <row r="61702" spans="68:73">
      <c r="BP61702" s="8"/>
      <c r="BQ61702" s="8"/>
      <c r="BR61702" s="8"/>
      <c r="BS61702" s="8"/>
      <c r="BT61702" s="8"/>
      <c r="BU61702" s="8"/>
    </row>
    <row r="61703" spans="68:73">
      <c r="BP61703" s="10"/>
      <c r="BQ61703" s="10"/>
      <c r="BR61703" s="10"/>
      <c r="BS61703" s="10"/>
      <c r="BT61703" s="10"/>
      <c r="BU61703" s="10"/>
    </row>
    <row r="61704" spans="68:73">
      <c r="BP61704" s="8"/>
      <c r="BQ61704" s="8"/>
      <c r="BR61704" s="8"/>
      <c r="BS61704" s="8"/>
      <c r="BT61704" s="8"/>
      <c r="BU61704" s="8"/>
    </row>
    <row r="61705" spans="68:73">
      <c r="BP61705" s="10"/>
      <c r="BQ61705" s="10"/>
      <c r="BR61705" s="10"/>
      <c r="BS61705" s="10"/>
      <c r="BT61705" s="10"/>
      <c r="BU61705" s="10"/>
    </row>
    <row r="61706" spans="68:73">
      <c r="BP61706" s="8"/>
      <c r="BQ61706" s="8"/>
      <c r="BR61706" s="8"/>
      <c r="BS61706" s="8"/>
      <c r="BT61706" s="8"/>
      <c r="BU61706" s="8"/>
    </row>
    <row r="61707" spans="68:73">
      <c r="BP61707" s="10"/>
      <c r="BQ61707" s="10"/>
      <c r="BR61707" s="10"/>
      <c r="BS61707" s="10"/>
      <c r="BT61707" s="10"/>
      <c r="BU61707" s="10"/>
    </row>
    <row r="61708" spans="68:73">
      <c r="BP61708" s="8"/>
      <c r="BQ61708" s="8"/>
      <c r="BR61708" s="8"/>
      <c r="BS61708" s="8"/>
      <c r="BT61708" s="8"/>
      <c r="BU61708" s="8"/>
    </row>
    <row r="61709" spans="68:73">
      <c r="BP61709" s="10"/>
      <c r="BQ61709" s="10"/>
      <c r="BR61709" s="10"/>
      <c r="BS61709" s="10"/>
      <c r="BT61709" s="10"/>
      <c r="BU61709" s="10"/>
    </row>
    <row r="61710" spans="68:73">
      <c r="BP61710" s="8"/>
      <c r="BQ61710" s="8"/>
      <c r="BR61710" s="8"/>
      <c r="BS61710" s="8"/>
      <c r="BT61710" s="8"/>
      <c r="BU61710" s="8"/>
    </row>
    <row r="61711" spans="68:73">
      <c r="BP61711" s="10"/>
      <c r="BQ61711" s="10"/>
      <c r="BR61711" s="10"/>
      <c r="BS61711" s="10"/>
      <c r="BT61711" s="10"/>
      <c r="BU61711" s="10"/>
    </row>
    <row r="61712" spans="68:73">
      <c r="BP61712" s="8"/>
      <c r="BQ61712" s="8"/>
      <c r="BR61712" s="8"/>
      <c r="BS61712" s="8"/>
      <c r="BT61712" s="8"/>
      <c r="BU61712" s="8"/>
    </row>
    <row r="61713" spans="68:73">
      <c r="BP61713" s="10"/>
      <c r="BQ61713" s="10"/>
      <c r="BR61713" s="10"/>
      <c r="BS61713" s="10"/>
      <c r="BT61713" s="10"/>
      <c r="BU61713" s="10"/>
    </row>
    <row r="61714" spans="68:73">
      <c r="BP61714" s="8"/>
      <c r="BQ61714" s="8"/>
      <c r="BR61714" s="8"/>
      <c r="BS61714" s="8"/>
      <c r="BT61714" s="8"/>
      <c r="BU61714" s="8"/>
    </row>
    <row r="61715" spans="68:73">
      <c r="BP61715" s="10"/>
      <c r="BQ61715" s="10"/>
      <c r="BR61715" s="10"/>
      <c r="BS61715" s="10"/>
      <c r="BT61715" s="10"/>
      <c r="BU61715" s="10"/>
    </row>
    <row r="61716" spans="68:73">
      <c r="BP61716" s="8"/>
      <c r="BQ61716" s="8"/>
      <c r="BR61716" s="8"/>
      <c r="BS61716" s="8"/>
      <c r="BT61716" s="8"/>
      <c r="BU61716" s="8"/>
    </row>
    <row r="61717" spans="68:73">
      <c r="BP61717" s="10"/>
      <c r="BQ61717" s="10"/>
      <c r="BR61717" s="10"/>
      <c r="BS61717" s="10"/>
      <c r="BT61717" s="10"/>
      <c r="BU61717" s="10"/>
    </row>
    <row r="61718" spans="68:73">
      <c r="BP61718" s="8"/>
      <c r="BQ61718" s="8"/>
      <c r="BR61718" s="8"/>
      <c r="BS61718" s="8"/>
      <c r="BT61718" s="8"/>
      <c r="BU61718" s="8"/>
    </row>
    <row r="61719" spans="68:73">
      <c r="BP61719" s="10"/>
      <c r="BQ61719" s="10"/>
      <c r="BR61719" s="10"/>
      <c r="BS61719" s="10"/>
      <c r="BT61719" s="10"/>
      <c r="BU61719" s="10"/>
    </row>
    <row r="61720" spans="68:73">
      <c r="BP61720" s="8"/>
      <c r="BQ61720" s="8"/>
      <c r="BR61720" s="8"/>
      <c r="BS61720" s="8"/>
      <c r="BT61720" s="8"/>
      <c r="BU61720" s="8"/>
    </row>
    <row r="61721" spans="68:73">
      <c r="BP61721" s="10"/>
      <c r="BQ61721" s="10"/>
      <c r="BR61721" s="10"/>
      <c r="BS61721" s="10"/>
      <c r="BT61721" s="10"/>
      <c r="BU61721" s="10"/>
    </row>
    <row r="61722" spans="68:73">
      <c r="BP61722" s="8"/>
      <c r="BQ61722" s="8"/>
      <c r="BR61722" s="8"/>
      <c r="BS61722" s="8"/>
      <c r="BT61722" s="8"/>
      <c r="BU61722" s="8"/>
    </row>
    <row r="61723" spans="68:73">
      <c r="BP61723" s="10"/>
      <c r="BQ61723" s="10"/>
      <c r="BR61723" s="10"/>
      <c r="BS61723" s="10"/>
      <c r="BT61723" s="10"/>
      <c r="BU61723" s="10"/>
    </row>
    <row r="61724" spans="68:73">
      <c r="BP61724" s="8"/>
      <c r="BQ61724" s="8"/>
      <c r="BR61724" s="8"/>
      <c r="BS61724" s="8"/>
      <c r="BT61724" s="8"/>
      <c r="BU61724" s="8"/>
    </row>
    <row r="61725" spans="68:73">
      <c r="BP61725" s="10"/>
      <c r="BQ61725" s="10"/>
      <c r="BR61725" s="10"/>
      <c r="BS61725" s="10"/>
      <c r="BT61725" s="10"/>
      <c r="BU61725" s="10"/>
    </row>
    <row r="61726" spans="68:73">
      <c r="BP61726" s="8"/>
      <c r="BQ61726" s="8"/>
      <c r="BR61726" s="8"/>
      <c r="BS61726" s="8"/>
      <c r="BT61726" s="8"/>
      <c r="BU61726" s="8"/>
    </row>
    <row r="61727" spans="68:73">
      <c r="BP61727" s="10"/>
      <c r="BQ61727" s="10"/>
      <c r="BR61727" s="10"/>
      <c r="BS61727" s="10"/>
      <c r="BT61727" s="10"/>
      <c r="BU61727" s="10"/>
    </row>
    <row r="61728" spans="68:73">
      <c r="BP61728" s="8"/>
      <c r="BQ61728" s="8"/>
      <c r="BR61728" s="8"/>
      <c r="BS61728" s="8"/>
      <c r="BT61728" s="8"/>
      <c r="BU61728" s="8"/>
    </row>
    <row r="61729" spans="68:73">
      <c r="BP61729" s="10"/>
      <c r="BQ61729" s="10"/>
      <c r="BR61729" s="10"/>
      <c r="BS61729" s="10"/>
      <c r="BT61729" s="10"/>
      <c r="BU61729" s="10"/>
    </row>
    <row r="61730" spans="68:73">
      <c r="BP61730" s="8"/>
      <c r="BQ61730" s="8"/>
      <c r="BR61730" s="8"/>
      <c r="BS61730" s="8"/>
      <c r="BT61730" s="8"/>
      <c r="BU61730" s="8"/>
    </row>
    <row r="61731" spans="68:73">
      <c r="BP61731" s="10"/>
      <c r="BQ61731" s="10"/>
      <c r="BR61731" s="10"/>
      <c r="BS61731" s="10"/>
      <c r="BT61731" s="10"/>
      <c r="BU61731" s="10"/>
    </row>
    <row r="61732" spans="68:73">
      <c r="BP61732" s="8"/>
      <c r="BQ61732" s="8"/>
      <c r="BR61732" s="8"/>
      <c r="BS61732" s="8"/>
      <c r="BT61732" s="8"/>
      <c r="BU61732" s="8"/>
    </row>
    <row r="61733" spans="68:73">
      <c r="BP61733" s="10"/>
      <c r="BQ61733" s="10"/>
      <c r="BR61733" s="10"/>
      <c r="BS61733" s="10"/>
      <c r="BT61733" s="10"/>
      <c r="BU61733" s="10"/>
    </row>
    <row r="61734" spans="68:73">
      <c r="BP61734" s="8"/>
      <c r="BQ61734" s="8"/>
      <c r="BR61734" s="8"/>
      <c r="BS61734" s="8"/>
      <c r="BT61734" s="8"/>
      <c r="BU61734" s="8"/>
    </row>
    <row r="61735" spans="68:73">
      <c r="BP61735" s="10"/>
      <c r="BQ61735" s="10"/>
      <c r="BR61735" s="10"/>
      <c r="BS61735" s="10"/>
      <c r="BT61735" s="10"/>
      <c r="BU61735" s="10"/>
    </row>
    <row r="61736" spans="68:73">
      <c r="BP61736" s="8"/>
      <c r="BQ61736" s="8"/>
      <c r="BR61736" s="8"/>
      <c r="BS61736" s="8"/>
      <c r="BT61736" s="8"/>
      <c r="BU61736" s="8"/>
    </row>
    <row r="61737" spans="68:73">
      <c r="BP61737" s="10"/>
      <c r="BQ61737" s="10"/>
      <c r="BR61737" s="10"/>
      <c r="BS61737" s="10"/>
      <c r="BT61737" s="10"/>
      <c r="BU61737" s="10"/>
    </row>
    <row r="61738" spans="68:73">
      <c r="BP61738" s="8"/>
      <c r="BQ61738" s="8"/>
      <c r="BR61738" s="8"/>
      <c r="BS61738" s="8"/>
      <c r="BT61738" s="8"/>
      <c r="BU61738" s="8"/>
    </row>
    <row r="61739" spans="68:73">
      <c r="BP61739" s="10"/>
      <c r="BQ61739" s="10"/>
      <c r="BR61739" s="10"/>
      <c r="BS61739" s="10"/>
      <c r="BT61739" s="10"/>
      <c r="BU61739" s="10"/>
    </row>
    <row r="61740" spans="68:73">
      <c r="BP61740" s="8"/>
      <c r="BQ61740" s="8"/>
      <c r="BR61740" s="8"/>
      <c r="BS61740" s="8"/>
      <c r="BT61740" s="8"/>
      <c r="BU61740" s="8"/>
    </row>
    <row r="61741" spans="68:73">
      <c r="BP61741" s="10"/>
      <c r="BQ61741" s="10"/>
      <c r="BR61741" s="10"/>
      <c r="BS61741" s="10"/>
      <c r="BT61741" s="10"/>
      <c r="BU61741" s="10"/>
    </row>
    <row r="61742" spans="68:73">
      <c r="BP61742" s="8"/>
      <c r="BQ61742" s="8"/>
      <c r="BR61742" s="8"/>
      <c r="BS61742" s="8"/>
      <c r="BT61742" s="8"/>
      <c r="BU61742" s="8"/>
    </row>
    <row r="61743" spans="68:73">
      <c r="BP61743" s="10"/>
      <c r="BQ61743" s="10"/>
      <c r="BR61743" s="10"/>
      <c r="BS61743" s="10"/>
      <c r="BT61743" s="10"/>
      <c r="BU61743" s="10"/>
    </row>
    <row r="61744" spans="68:73">
      <c r="BP61744" s="8"/>
      <c r="BQ61744" s="8"/>
      <c r="BR61744" s="8"/>
      <c r="BS61744" s="8"/>
      <c r="BT61744" s="8"/>
      <c r="BU61744" s="8"/>
    </row>
    <row r="61745" spans="68:73">
      <c r="BP61745" s="10"/>
      <c r="BQ61745" s="10"/>
      <c r="BR61745" s="10"/>
      <c r="BS61745" s="10"/>
      <c r="BT61745" s="10"/>
      <c r="BU61745" s="10"/>
    </row>
    <row r="61746" spans="68:73">
      <c r="BP61746" s="8"/>
      <c r="BQ61746" s="8"/>
      <c r="BR61746" s="8"/>
      <c r="BS61746" s="8"/>
      <c r="BT61746" s="8"/>
      <c r="BU61746" s="8"/>
    </row>
    <row r="61747" spans="68:73">
      <c r="BP61747" s="10"/>
      <c r="BQ61747" s="10"/>
      <c r="BR61747" s="10"/>
      <c r="BS61747" s="10"/>
      <c r="BT61747" s="10"/>
      <c r="BU61747" s="10"/>
    </row>
    <row r="61748" spans="68:73">
      <c r="BP61748" s="8"/>
      <c r="BQ61748" s="8"/>
      <c r="BR61748" s="8"/>
      <c r="BS61748" s="8"/>
      <c r="BT61748" s="8"/>
      <c r="BU61748" s="8"/>
    </row>
    <row r="61749" spans="68:73">
      <c r="BP61749" s="10"/>
      <c r="BQ61749" s="10"/>
      <c r="BR61749" s="10"/>
      <c r="BS61749" s="10"/>
      <c r="BT61749" s="10"/>
      <c r="BU61749" s="10"/>
    </row>
    <row r="61750" spans="68:73">
      <c r="BP61750" s="8"/>
      <c r="BQ61750" s="8"/>
      <c r="BR61750" s="8"/>
      <c r="BS61750" s="8"/>
      <c r="BT61750" s="8"/>
      <c r="BU61750" s="8"/>
    </row>
    <row r="61751" spans="68:73">
      <c r="BP61751" s="10"/>
      <c r="BQ61751" s="10"/>
      <c r="BR61751" s="10"/>
      <c r="BS61751" s="10"/>
      <c r="BT61751" s="10"/>
      <c r="BU61751" s="10"/>
    </row>
    <row r="61752" spans="68:73">
      <c r="BP61752" s="8"/>
      <c r="BQ61752" s="8"/>
      <c r="BR61752" s="8"/>
      <c r="BS61752" s="8"/>
      <c r="BT61752" s="8"/>
      <c r="BU61752" s="8"/>
    </row>
    <row r="61753" spans="68:73">
      <c r="BP61753" s="10"/>
      <c r="BQ61753" s="10"/>
      <c r="BR61753" s="10"/>
      <c r="BS61753" s="10"/>
      <c r="BT61753" s="10"/>
      <c r="BU61753" s="10"/>
    </row>
    <row r="61754" spans="68:73">
      <c r="BP61754" s="8"/>
      <c r="BQ61754" s="8"/>
      <c r="BR61754" s="8"/>
      <c r="BS61754" s="8"/>
      <c r="BT61754" s="8"/>
      <c r="BU61754" s="8"/>
    </row>
    <row r="61755" spans="68:73">
      <c r="BP61755" s="10"/>
      <c r="BQ61755" s="10"/>
      <c r="BR61755" s="10"/>
      <c r="BS61755" s="10"/>
      <c r="BT61755" s="10"/>
      <c r="BU61755" s="10"/>
    </row>
    <row r="61756" spans="68:73">
      <c r="BP61756" s="8"/>
      <c r="BQ61756" s="8"/>
      <c r="BR61756" s="8"/>
      <c r="BS61756" s="8"/>
      <c r="BT61756" s="8"/>
      <c r="BU61756" s="8"/>
    </row>
    <row r="61757" spans="68:73">
      <c r="BP61757" s="10"/>
      <c r="BQ61757" s="10"/>
      <c r="BR61757" s="10"/>
      <c r="BS61757" s="10"/>
      <c r="BT61757" s="10"/>
      <c r="BU61757" s="10"/>
    </row>
    <row r="61758" spans="68:73">
      <c r="BP61758" s="8"/>
      <c r="BQ61758" s="8"/>
      <c r="BR61758" s="8"/>
      <c r="BS61758" s="8"/>
      <c r="BT61758" s="8"/>
      <c r="BU61758" s="8"/>
    </row>
    <row r="61759" spans="68:73">
      <c r="BP61759" s="10"/>
      <c r="BQ61759" s="10"/>
      <c r="BR61759" s="10"/>
      <c r="BS61759" s="10"/>
      <c r="BT61759" s="10"/>
      <c r="BU61759" s="10"/>
    </row>
    <row r="61760" spans="68:73">
      <c r="BP61760" s="8"/>
      <c r="BQ61760" s="8"/>
      <c r="BR61760" s="8"/>
      <c r="BS61760" s="8"/>
      <c r="BT61760" s="8"/>
      <c r="BU61760" s="8"/>
    </row>
    <row r="61761" spans="68:73">
      <c r="BP61761" s="10"/>
      <c r="BQ61761" s="10"/>
      <c r="BR61761" s="10"/>
      <c r="BS61761" s="10"/>
      <c r="BT61761" s="10"/>
      <c r="BU61761" s="10"/>
    </row>
    <row r="61762" spans="68:73">
      <c r="BP61762" s="8"/>
      <c r="BQ61762" s="8"/>
      <c r="BR61762" s="8"/>
      <c r="BS61762" s="8"/>
      <c r="BT61762" s="8"/>
      <c r="BU61762" s="8"/>
    </row>
    <row r="61763" spans="68:73">
      <c r="BP61763" s="10"/>
      <c r="BQ61763" s="10"/>
      <c r="BR61763" s="10"/>
      <c r="BS61763" s="10"/>
      <c r="BT61763" s="10"/>
      <c r="BU61763" s="10"/>
    </row>
    <row r="61764" spans="68:73">
      <c r="BP61764" s="8"/>
      <c r="BQ61764" s="8"/>
      <c r="BR61764" s="8"/>
      <c r="BS61764" s="8"/>
      <c r="BT61764" s="8"/>
      <c r="BU61764" s="8"/>
    </row>
    <row r="61765" spans="68:73">
      <c r="BP61765" s="10"/>
      <c r="BQ61765" s="10"/>
      <c r="BR61765" s="10"/>
      <c r="BS61765" s="10"/>
      <c r="BT61765" s="10"/>
      <c r="BU61765" s="10"/>
    </row>
    <row r="61766" spans="68:73">
      <c r="BP61766" s="8"/>
      <c r="BQ61766" s="8"/>
      <c r="BR61766" s="8"/>
      <c r="BS61766" s="8"/>
      <c r="BT61766" s="8"/>
      <c r="BU61766" s="8"/>
    </row>
    <row r="61767" spans="68:73">
      <c r="BP61767" s="10"/>
      <c r="BQ61767" s="10"/>
      <c r="BR61767" s="10"/>
      <c r="BS61767" s="10"/>
      <c r="BT61767" s="10"/>
      <c r="BU61767" s="10"/>
    </row>
    <row r="61768" spans="68:73">
      <c r="BP61768" s="8"/>
      <c r="BQ61768" s="8"/>
      <c r="BR61768" s="8"/>
      <c r="BS61768" s="8"/>
      <c r="BT61768" s="8"/>
      <c r="BU61768" s="8"/>
    </row>
    <row r="61769" spans="68:73">
      <c r="BP61769" s="10"/>
      <c r="BQ61769" s="10"/>
      <c r="BR61769" s="10"/>
      <c r="BS61769" s="10"/>
      <c r="BT61769" s="10"/>
      <c r="BU61769" s="10"/>
    </row>
    <row r="61770" spans="68:73">
      <c r="BP61770" s="8"/>
      <c r="BQ61770" s="8"/>
      <c r="BR61770" s="8"/>
      <c r="BS61770" s="8"/>
      <c r="BT61770" s="8"/>
      <c r="BU61770" s="8"/>
    </row>
    <row r="61771" spans="68:73">
      <c r="BP61771" s="10"/>
      <c r="BQ61771" s="10"/>
      <c r="BR61771" s="10"/>
      <c r="BS61771" s="10"/>
      <c r="BT61771" s="10"/>
      <c r="BU61771" s="10"/>
    </row>
    <row r="61772" spans="68:73">
      <c r="BP61772" s="8"/>
      <c r="BQ61772" s="8"/>
      <c r="BR61772" s="8"/>
      <c r="BS61772" s="8"/>
      <c r="BT61772" s="8"/>
      <c r="BU61772" s="8"/>
    </row>
    <row r="61773" spans="68:73">
      <c r="BP61773" s="10"/>
      <c r="BQ61773" s="10"/>
      <c r="BR61773" s="10"/>
      <c r="BS61773" s="10"/>
      <c r="BT61773" s="10"/>
      <c r="BU61773" s="10"/>
    </row>
    <row r="61774" spans="68:73">
      <c r="BP61774" s="8"/>
      <c r="BQ61774" s="8"/>
      <c r="BR61774" s="8"/>
      <c r="BS61774" s="8"/>
      <c r="BT61774" s="8"/>
      <c r="BU61774" s="8"/>
    </row>
    <row r="61775" spans="68:73">
      <c r="BP61775" s="10"/>
      <c r="BQ61775" s="10"/>
      <c r="BR61775" s="10"/>
      <c r="BS61775" s="10"/>
      <c r="BT61775" s="10"/>
      <c r="BU61775" s="10"/>
    </row>
    <row r="61776" spans="68:73">
      <c r="BP61776" s="8"/>
      <c r="BQ61776" s="8"/>
      <c r="BR61776" s="8"/>
      <c r="BS61776" s="8"/>
      <c r="BT61776" s="8"/>
      <c r="BU61776" s="8"/>
    </row>
    <row r="61777" spans="68:73">
      <c r="BP61777" s="10"/>
      <c r="BQ61777" s="10"/>
      <c r="BR61777" s="10"/>
      <c r="BS61777" s="10"/>
      <c r="BT61777" s="10"/>
      <c r="BU61777" s="10"/>
    </row>
    <row r="61778" spans="68:73">
      <c r="BP61778" s="8"/>
      <c r="BQ61778" s="8"/>
      <c r="BR61778" s="8"/>
      <c r="BS61778" s="8"/>
      <c r="BT61778" s="8"/>
      <c r="BU61778" s="8"/>
    </row>
    <row r="61779" spans="68:73">
      <c r="BP61779" s="10"/>
      <c r="BQ61779" s="10"/>
      <c r="BR61779" s="10"/>
      <c r="BS61779" s="10"/>
      <c r="BT61779" s="10"/>
      <c r="BU61779" s="10"/>
    </row>
    <row r="61780" spans="68:73">
      <c r="BP61780" s="8"/>
      <c r="BQ61780" s="8"/>
      <c r="BR61780" s="8"/>
      <c r="BS61780" s="8"/>
      <c r="BT61780" s="8"/>
      <c r="BU61780" s="8"/>
    </row>
    <row r="61781" spans="68:73">
      <c r="BP61781" s="10"/>
      <c r="BQ61781" s="10"/>
      <c r="BR61781" s="10"/>
      <c r="BS61781" s="10"/>
      <c r="BT61781" s="10"/>
      <c r="BU61781" s="10"/>
    </row>
    <row r="61782" spans="68:73">
      <c r="BP61782" s="8"/>
      <c r="BQ61782" s="8"/>
      <c r="BR61782" s="8"/>
      <c r="BS61782" s="8"/>
      <c r="BT61782" s="8"/>
      <c r="BU61782" s="8"/>
    </row>
    <row r="61783" spans="68:73">
      <c r="BP61783" s="10"/>
      <c r="BQ61783" s="10"/>
      <c r="BR61783" s="10"/>
      <c r="BS61783" s="10"/>
      <c r="BT61783" s="10"/>
      <c r="BU61783" s="10"/>
    </row>
    <row r="61784" spans="68:73">
      <c r="BP61784" s="8"/>
      <c r="BQ61784" s="8"/>
      <c r="BR61784" s="8"/>
      <c r="BS61784" s="8"/>
      <c r="BT61784" s="8"/>
      <c r="BU61784" s="8"/>
    </row>
    <row r="61785" spans="68:73">
      <c r="BP61785" s="10"/>
      <c r="BQ61785" s="10"/>
      <c r="BR61785" s="10"/>
      <c r="BS61785" s="10"/>
      <c r="BT61785" s="10"/>
      <c r="BU61785" s="10"/>
    </row>
    <row r="61786" spans="68:73">
      <c r="BP61786" s="8"/>
      <c r="BQ61786" s="8"/>
      <c r="BR61786" s="8"/>
      <c r="BS61786" s="8"/>
      <c r="BT61786" s="8"/>
      <c r="BU61786" s="8"/>
    </row>
    <row r="61787" spans="68:73">
      <c r="BP61787" s="10"/>
      <c r="BQ61787" s="10"/>
      <c r="BR61787" s="10"/>
      <c r="BS61787" s="10"/>
      <c r="BT61787" s="10"/>
      <c r="BU61787" s="10"/>
    </row>
    <row r="61788" spans="68:73">
      <c r="BP61788" s="8"/>
      <c r="BQ61788" s="8"/>
      <c r="BR61788" s="8"/>
      <c r="BS61788" s="8"/>
      <c r="BT61788" s="8"/>
      <c r="BU61788" s="8"/>
    </row>
    <row r="61789" spans="68:73">
      <c r="BP61789" s="10"/>
      <c r="BQ61789" s="10"/>
      <c r="BR61789" s="10"/>
      <c r="BS61789" s="10"/>
      <c r="BT61789" s="10"/>
      <c r="BU61789" s="10"/>
    </row>
    <row r="61790" spans="68:73">
      <c r="BP61790" s="8"/>
      <c r="BQ61790" s="8"/>
      <c r="BR61790" s="8"/>
      <c r="BS61790" s="8"/>
      <c r="BT61790" s="8"/>
      <c r="BU61790" s="8"/>
    </row>
    <row r="61791" spans="68:73">
      <c r="BP61791" s="10"/>
      <c r="BQ61791" s="10"/>
      <c r="BR61791" s="10"/>
      <c r="BS61791" s="10"/>
      <c r="BT61791" s="10"/>
      <c r="BU61791" s="10"/>
    </row>
    <row r="61792" spans="68:73">
      <c r="BP61792" s="8"/>
      <c r="BQ61792" s="8"/>
      <c r="BR61792" s="8"/>
      <c r="BS61792" s="8"/>
      <c r="BT61792" s="8"/>
      <c r="BU61792" s="8"/>
    </row>
    <row r="61793" spans="68:73">
      <c r="BP61793" s="10"/>
      <c r="BQ61793" s="10"/>
      <c r="BR61793" s="10"/>
      <c r="BS61793" s="10"/>
      <c r="BT61793" s="10"/>
      <c r="BU61793" s="10"/>
    </row>
    <row r="61794" spans="68:73">
      <c r="BP61794" s="8"/>
      <c r="BQ61794" s="8"/>
      <c r="BR61794" s="8"/>
      <c r="BS61794" s="8"/>
      <c r="BT61794" s="8"/>
      <c r="BU61794" s="8"/>
    </row>
    <row r="61795" spans="68:73">
      <c r="BP61795" s="10"/>
      <c r="BQ61795" s="10"/>
      <c r="BR61795" s="10"/>
      <c r="BS61795" s="10"/>
      <c r="BT61795" s="10"/>
      <c r="BU61795" s="10"/>
    </row>
    <row r="61796" spans="68:73">
      <c r="BP61796" s="8"/>
      <c r="BQ61796" s="8"/>
      <c r="BR61796" s="8"/>
      <c r="BS61796" s="8"/>
      <c r="BT61796" s="8"/>
      <c r="BU61796" s="8"/>
    </row>
    <row r="61797" spans="68:73">
      <c r="BP61797" s="10"/>
      <c r="BQ61797" s="10"/>
      <c r="BR61797" s="10"/>
      <c r="BS61797" s="10"/>
      <c r="BT61797" s="10"/>
      <c r="BU61797" s="10"/>
    </row>
    <row r="61798" spans="68:73">
      <c r="BP61798" s="8"/>
      <c r="BQ61798" s="8"/>
      <c r="BR61798" s="8"/>
      <c r="BS61798" s="8"/>
      <c r="BT61798" s="8"/>
      <c r="BU61798" s="8"/>
    </row>
    <row r="61799" spans="68:73">
      <c r="BP61799" s="10"/>
      <c r="BQ61799" s="10"/>
      <c r="BR61799" s="10"/>
      <c r="BS61799" s="10"/>
      <c r="BT61799" s="10"/>
      <c r="BU61799" s="10"/>
    </row>
    <row r="61800" spans="68:73">
      <c r="BP61800" s="8"/>
      <c r="BQ61800" s="8"/>
      <c r="BR61800" s="8"/>
      <c r="BS61800" s="8"/>
      <c r="BT61800" s="8"/>
      <c r="BU61800" s="8"/>
    </row>
    <row r="61801" spans="68:73">
      <c r="BP61801" s="10"/>
      <c r="BQ61801" s="10"/>
      <c r="BR61801" s="10"/>
      <c r="BS61801" s="10"/>
      <c r="BT61801" s="10"/>
      <c r="BU61801" s="10"/>
    </row>
    <row r="61802" spans="68:73">
      <c r="BP61802" s="8"/>
      <c r="BQ61802" s="8"/>
      <c r="BR61802" s="8"/>
      <c r="BS61802" s="8"/>
      <c r="BT61802" s="8"/>
      <c r="BU61802" s="8"/>
    </row>
    <row r="61803" spans="68:73">
      <c r="BP61803" s="10"/>
      <c r="BQ61803" s="10"/>
      <c r="BR61803" s="10"/>
      <c r="BS61803" s="10"/>
      <c r="BT61803" s="10"/>
      <c r="BU61803" s="10"/>
    </row>
    <row r="61804" spans="68:73">
      <c r="BP61804" s="8"/>
      <c r="BQ61804" s="8"/>
      <c r="BR61804" s="8"/>
      <c r="BS61804" s="8"/>
      <c r="BT61804" s="8"/>
      <c r="BU61804" s="8"/>
    </row>
    <row r="61805" spans="68:73">
      <c r="BP61805" s="10"/>
      <c r="BQ61805" s="10"/>
      <c r="BR61805" s="10"/>
      <c r="BS61805" s="10"/>
      <c r="BT61805" s="10"/>
      <c r="BU61805" s="10"/>
    </row>
    <row r="61806" spans="68:73">
      <c r="BP61806" s="8"/>
      <c r="BQ61806" s="8"/>
      <c r="BR61806" s="8"/>
      <c r="BS61806" s="8"/>
      <c r="BT61806" s="8"/>
      <c r="BU61806" s="8"/>
    </row>
    <row r="61807" spans="68:73">
      <c r="BP61807" s="10"/>
      <c r="BQ61807" s="10"/>
      <c r="BR61807" s="10"/>
      <c r="BS61807" s="10"/>
      <c r="BT61807" s="10"/>
      <c r="BU61807" s="10"/>
    </row>
    <row r="61808" spans="68:73">
      <c r="BP61808" s="8"/>
      <c r="BQ61808" s="8"/>
      <c r="BR61808" s="8"/>
      <c r="BS61808" s="8"/>
      <c r="BT61808" s="8"/>
      <c r="BU61808" s="8"/>
    </row>
    <row r="61809" spans="68:73">
      <c r="BP61809" s="10"/>
      <c r="BQ61809" s="10"/>
      <c r="BR61809" s="10"/>
      <c r="BS61809" s="10"/>
      <c r="BT61809" s="10"/>
      <c r="BU61809" s="10"/>
    </row>
    <row r="61810" spans="68:73">
      <c r="BP61810" s="8"/>
      <c r="BQ61810" s="8"/>
      <c r="BR61810" s="8"/>
      <c r="BS61810" s="8"/>
      <c r="BT61810" s="8"/>
      <c r="BU61810" s="8"/>
    </row>
    <row r="61811" spans="68:73">
      <c r="BP61811" s="10"/>
      <c r="BQ61811" s="10"/>
      <c r="BR61811" s="10"/>
      <c r="BS61811" s="10"/>
      <c r="BT61811" s="10"/>
      <c r="BU61811" s="10"/>
    </row>
    <row r="61812" spans="68:73">
      <c r="BP61812" s="8"/>
      <c r="BQ61812" s="8"/>
      <c r="BR61812" s="8"/>
      <c r="BS61812" s="8"/>
      <c r="BT61812" s="8"/>
      <c r="BU61812" s="8"/>
    </row>
    <row r="61813" spans="68:73">
      <c r="BP61813" s="10"/>
      <c r="BQ61813" s="10"/>
      <c r="BR61813" s="10"/>
      <c r="BS61813" s="10"/>
      <c r="BT61813" s="10"/>
      <c r="BU61813" s="10"/>
    </row>
    <row r="61814" spans="68:73">
      <c r="BP61814" s="8"/>
      <c r="BQ61814" s="8"/>
      <c r="BR61814" s="8"/>
      <c r="BS61814" s="8"/>
      <c r="BT61814" s="8"/>
      <c r="BU61814" s="8"/>
    </row>
    <row r="61815" spans="68:73">
      <c r="BP61815" s="10"/>
      <c r="BQ61815" s="10"/>
      <c r="BR61815" s="10"/>
      <c r="BS61815" s="10"/>
      <c r="BT61815" s="10"/>
      <c r="BU61815" s="10"/>
    </row>
    <row r="61816" spans="68:73">
      <c r="BP61816" s="8"/>
      <c r="BQ61816" s="8"/>
      <c r="BR61816" s="8"/>
      <c r="BS61816" s="8"/>
      <c r="BT61816" s="8"/>
      <c r="BU61816" s="8"/>
    </row>
    <row r="61817" spans="68:73">
      <c r="BP61817" s="10"/>
      <c r="BQ61817" s="10"/>
      <c r="BR61817" s="10"/>
      <c r="BS61817" s="10"/>
      <c r="BT61817" s="10"/>
      <c r="BU61817" s="10"/>
    </row>
    <row r="61818" spans="68:73">
      <c r="BP61818" s="8"/>
      <c r="BQ61818" s="8"/>
      <c r="BR61818" s="8"/>
      <c r="BS61818" s="8"/>
      <c r="BT61818" s="8"/>
      <c r="BU61818" s="8"/>
    </row>
    <row r="61819" spans="68:73">
      <c r="BP61819" s="10"/>
      <c r="BQ61819" s="10"/>
      <c r="BR61819" s="10"/>
      <c r="BS61819" s="10"/>
      <c r="BT61819" s="10"/>
      <c r="BU61819" s="10"/>
    </row>
    <row r="61820" spans="68:73">
      <c r="BP61820" s="8"/>
      <c r="BQ61820" s="8"/>
      <c r="BR61820" s="8"/>
      <c r="BS61820" s="8"/>
      <c r="BT61820" s="8"/>
      <c r="BU61820" s="8"/>
    </row>
    <row r="61821" spans="68:73">
      <c r="BP61821" s="10"/>
      <c r="BQ61821" s="10"/>
      <c r="BR61821" s="10"/>
      <c r="BS61821" s="10"/>
      <c r="BT61821" s="10"/>
      <c r="BU61821" s="10"/>
    </row>
    <row r="61822" spans="68:73">
      <c r="BP61822" s="8"/>
      <c r="BQ61822" s="8"/>
      <c r="BR61822" s="8"/>
      <c r="BS61822" s="8"/>
      <c r="BT61822" s="8"/>
      <c r="BU61822" s="8"/>
    </row>
    <row r="61823" spans="68:73">
      <c r="BP61823" s="10"/>
      <c r="BQ61823" s="10"/>
      <c r="BR61823" s="10"/>
      <c r="BS61823" s="10"/>
      <c r="BT61823" s="10"/>
      <c r="BU61823" s="10"/>
    </row>
    <row r="61824" spans="68:73">
      <c r="BP61824" s="8"/>
      <c r="BQ61824" s="8"/>
      <c r="BR61824" s="8"/>
      <c r="BS61824" s="8"/>
      <c r="BT61824" s="8"/>
      <c r="BU61824" s="8"/>
    </row>
    <row r="61825" spans="68:73">
      <c r="BP61825" s="10"/>
      <c r="BQ61825" s="10"/>
      <c r="BR61825" s="10"/>
      <c r="BS61825" s="10"/>
      <c r="BT61825" s="10"/>
      <c r="BU61825" s="10"/>
    </row>
    <row r="61826" spans="68:73">
      <c r="BP61826" s="8"/>
      <c r="BQ61826" s="8"/>
      <c r="BR61826" s="8"/>
      <c r="BS61826" s="8"/>
      <c r="BT61826" s="8"/>
      <c r="BU61826" s="8"/>
    </row>
    <row r="61827" spans="68:73">
      <c r="BP61827" s="10"/>
      <c r="BQ61827" s="10"/>
      <c r="BR61827" s="10"/>
      <c r="BS61827" s="10"/>
      <c r="BT61827" s="10"/>
      <c r="BU61827" s="10"/>
    </row>
    <row r="61828" spans="68:73">
      <c r="BP61828" s="8"/>
      <c r="BQ61828" s="8"/>
      <c r="BR61828" s="8"/>
      <c r="BS61828" s="8"/>
      <c r="BT61828" s="8"/>
      <c r="BU61828" s="8"/>
    </row>
    <row r="61829" spans="68:73">
      <c r="BP61829" s="10"/>
      <c r="BQ61829" s="10"/>
      <c r="BR61829" s="10"/>
      <c r="BS61829" s="10"/>
      <c r="BT61829" s="10"/>
      <c r="BU61829" s="10"/>
    </row>
    <row r="61830" spans="68:73">
      <c r="BP61830" s="8"/>
      <c r="BQ61830" s="8"/>
      <c r="BR61830" s="8"/>
      <c r="BS61830" s="8"/>
      <c r="BT61830" s="8"/>
      <c r="BU61830" s="8"/>
    </row>
    <row r="61831" spans="68:73">
      <c r="BP61831" s="10"/>
      <c r="BQ61831" s="10"/>
      <c r="BR61831" s="10"/>
      <c r="BS61831" s="10"/>
      <c r="BT61831" s="10"/>
      <c r="BU61831" s="10"/>
    </row>
    <row r="61832" spans="68:73">
      <c r="BP61832" s="8"/>
      <c r="BQ61832" s="8"/>
      <c r="BR61832" s="8"/>
      <c r="BS61832" s="8"/>
      <c r="BT61832" s="8"/>
      <c r="BU61832" s="8"/>
    </row>
    <row r="61833" spans="68:73">
      <c r="BP61833" s="10"/>
      <c r="BQ61833" s="10"/>
      <c r="BR61833" s="10"/>
      <c r="BS61833" s="10"/>
      <c r="BT61833" s="10"/>
      <c r="BU61833" s="10"/>
    </row>
    <row r="61834" spans="68:73">
      <c r="BP61834" s="8"/>
      <c r="BQ61834" s="8"/>
      <c r="BR61834" s="8"/>
      <c r="BS61834" s="8"/>
      <c r="BT61834" s="8"/>
      <c r="BU61834" s="8"/>
    </row>
    <row r="61835" spans="68:73">
      <c r="BP61835" s="10"/>
      <c r="BQ61835" s="10"/>
      <c r="BR61835" s="10"/>
      <c r="BS61835" s="10"/>
      <c r="BT61835" s="10"/>
      <c r="BU61835" s="10"/>
    </row>
    <row r="61836" spans="68:73">
      <c r="BP61836" s="8"/>
      <c r="BQ61836" s="8"/>
      <c r="BR61836" s="8"/>
      <c r="BS61836" s="8"/>
      <c r="BT61836" s="8"/>
      <c r="BU61836" s="8"/>
    </row>
    <row r="61837" spans="68:73">
      <c r="BP61837" s="10"/>
      <c r="BQ61837" s="10"/>
      <c r="BR61837" s="10"/>
      <c r="BS61837" s="10"/>
      <c r="BT61837" s="10"/>
      <c r="BU61837" s="10"/>
    </row>
    <row r="61838" spans="68:73">
      <c r="BP61838" s="8"/>
      <c r="BQ61838" s="8"/>
      <c r="BR61838" s="8"/>
      <c r="BS61838" s="8"/>
      <c r="BT61838" s="8"/>
      <c r="BU61838" s="8"/>
    </row>
    <row r="61839" spans="68:73">
      <c r="BP61839" s="10"/>
      <c r="BQ61839" s="10"/>
      <c r="BR61839" s="10"/>
      <c r="BS61839" s="10"/>
      <c r="BT61839" s="10"/>
      <c r="BU61839" s="10"/>
    </row>
    <row r="61840" spans="68:73">
      <c r="BP61840" s="8"/>
      <c r="BQ61840" s="8"/>
      <c r="BR61840" s="8"/>
      <c r="BS61840" s="8"/>
      <c r="BT61840" s="8"/>
      <c r="BU61840" s="8"/>
    </row>
    <row r="61841" spans="68:73">
      <c r="BP61841" s="10"/>
      <c r="BQ61841" s="10"/>
      <c r="BR61841" s="10"/>
      <c r="BS61841" s="10"/>
      <c r="BT61841" s="10"/>
      <c r="BU61841" s="10"/>
    </row>
    <row r="61842" spans="68:73">
      <c r="BP61842" s="8"/>
      <c r="BQ61842" s="8"/>
      <c r="BR61842" s="8"/>
      <c r="BS61842" s="8"/>
      <c r="BT61842" s="8"/>
      <c r="BU61842" s="8"/>
    </row>
    <row r="61843" spans="68:73">
      <c r="BP61843" s="10"/>
      <c r="BQ61843" s="10"/>
      <c r="BR61843" s="10"/>
      <c r="BS61843" s="10"/>
      <c r="BT61843" s="10"/>
      <c r="BU61843" s="10"/>
    </row>
    <row r="61844" spans="68:73">
      <c r="BP61844" s="8"/>
      <c r="BQ61844" s="8"/>
      <c r="BR61844" s="8"/>
      <c r="BS61844" s="8"/>
      <c r="BT61844" s="8"/>
      <c r="BU61844" s="8"/>
    </row>
    <row r="61845" spans="68:73">
      <c r="BP61845" s="10"/>
      <c r="BQ61845" s="10"/>
      <c r="BR61845" s="10"/>
      <c r="BS61845" s="10"/>
      <c r="BT61845" s="10"/>
      <c r="BU61845" s="10"/>
    </row>
    <row r="61846" spans="68:73">
      <c r="BP61846" s="8"/>
      <c r="BQ61846" s="8"/>
      <c r="BR61846" s="8"/>
      <c r="BS61846" s="8"/>
      <c r="BT61846" s="8"/>
      <c r="BU61846" s="8"/>
    </row>
    <row r="61847" spans="68:73">
      <c r="BP61847" s="10"/>
      <c r="BQ61847" s="10"/>
      <c r="BR61847" s="10"/>
      <c r="BS61847" s="10"/>
      <c r="BT61847" s="10"/>
      <c r="BU61847" s="10"/>
    </row>
    <row r="61848" spans="68:73">
      <c r="BP61848" s="8"/>
      <c r="BQ61848" s="8"/>
      <c r="BR61848" s="8"/>
      <c r="BS61848" s="8"/>
      <c r="BT61848" s="8"/>
      <c r="BU61848" s="8"/>
    </row>
    <row r="61849" spans="68:73">
      <c r="BP61849" s="10"/>
      <c r="BQ61849" s="10"/>
      <c r="BR61849" s="10"/>
      <c r="BS61849" s="10"/>
      <c r="BT61849" s="10"/>
      <c r="BU61849" s="10"/>
    </row>
    <row r="61850" spans="68:73">
      <c r="BP61850" s="8"/>
      <c r="BQ61850" s="8"/>
      <c r="BR61850" s="8"/>
      <c r="BS61850" s="8"/>
      <c r="BT61850" s="8"/>
      <c r="BU61850" s="8"/>
    </row>
    <row r="61851" spans="68:73">
      <c r="BP61851" s="10"/>
      <c r="BQ61851" s="10"/>
      <c r="BR61851" s="10"/>
      <c r="BS61851" s="10"/>
      <c r="BT61851" s="10"/>
      <c r="BU61851" s="10"/>
    </row>
    <row r="61852" spans="68:73">
      <c r="BP61852" s="8"/>
      <c r="BQ61852" s="8"/>
      <c r="BR61852" s="8"/>
      <c r="BS61852" s="8"/>
      <c r="BT61852" s="8"/>
      <c r="BU61852" s="8"/>
    </row>
    <row r="61853" spans="68:73">
      <c r="BP61853" s="10"/>
      <c r="BQ61853" s="10"/>
      <c r="BR61853" s="10"/>
      <c r="BS61853" s="10"/>
      <c r="BT61853" s="10"/>
      <c r="BU61853" s="10"/>
    </row>
    <row r="61854" spans="68:73">
      <c r="BP61854" s="8"/>
      <c r="BQ61854" s="8"/>
      <c r="BR61854" s="8"/>
      <c r="BS61854" s="8"/>
      <c r="BT61854" s="8"/>
      <c r="BU61854" s="8"/>
    </row>
    <row r="61855" spans="68:73">
      <c r="BP61855" s="10"/>
      <c r="BQ61855" s="10"/>
      <c r="BR61855" s="10"/>
      <c r="BS61855" s="10"/>
      <c r="BT61855" s="10"/>
      <c r="BU61855" s="10"/>
    </row>
    <row r="61856" spans="68:73">
      <c r="BP61856" s="8"/>
      <c r="BQ61856" s="8"/>
      <c r="BR61856" s="8"/>
      <c r="BS61856" s="8"/>
      <c r="BT61856" s="8"/>
      <c r="BU61856" s="8"/>
    </row>
    <row r="61857" spans="68:73">
      <c r="BP61857" s="10"/>
      <c r="BQ61857" s="10"/>
      <c r="BR61857" s="10"/>
      <c r="BS61857" s="10"/>
      <c r="BT61857" s="10"/>
      <c r="BU61857" s="10"/>
    </row>
    <row r="61858" spans="68:73">
      <c r="BP61858" s="8"/>
      <c r="BQ61858" s="8"/>
      <c r="BR61858" s="8"/>
      <c r="BS61858" s="8"/>
      <c r="BT61858" s="8"/>
      <c r="BU61858" s="8"/>
    </row>
    <row r="61859" spans="68:73">
      <c r="BP61859" s="10"/>
      <c r="BQ61859" s="10"/>
      <c r="BR61859" s="10"/>
      <c r="BS61859" s="10"/>
      <c r="BT61859" s="10"/>
      <c r="BU61859" s="10"/>
    </row>
    <row r="61860" spans="68:73">
      <c r="BP61860" s="8"/>
      <c r="BQ61860" s="8"/>
      <c r="BR61860" s="8"/>
      <c r="BS61860" s="8"/>
      <c r="BT61860" s="8"/>
      <c r="BU61860" s="8"/>
    </row>
    <row r="61861" spans="68:73">
      <c r="BP61861" s="10"/>
      <c r="BQ61861" s="10"/>
      <c r="BR61861" s="10"/>
      <c r="BS61861" s="10"/>
      <c r="BT61861" s="10"/>
      <c r="BU61861" s="10"/>
    </row>
    <row r="61862" spans="68:73">
      <c r="BP61862" s="8"/>
      <c r="BQ61862" s="8"/>
      <c r="BR61862" s="8"/>
      <c r="BS61862" s="8"/>
      <c r="BT61862" s="8"/>
      <c r="BU61862" s="8"/>
    </row>
    <row r="61863" spans="68:73">
      <c r="BP61863" s="10"/>
      <c r="BQ61863" s="10"/>
      <c r="BR61863" s="10"/>
      <c r="BS61863" s="10"/>
      <c r="BT61863" s="10"/>
      <c r="BU61863" s="10"/>
    </row>
    <row r="61864" spans="68:73">
      <c r="BP61864" s="8"/>
      <c r="BQ61864" s="8"/>
      <c r="BR61864" s="8"/>
      <c r="BS61864" s="8"/>
      <c r="BT61864" s="8"/>
      <c r="BU61864" s="8"/>
    </row>
    <row r="61865" spans="68:73">
      <c r="BP61865" s="10"/>
      <c r="BQ61865" s="10"/>
      <c r="BR61865" s="10"/>
      <c r="BS61865" s="10"/>
      <c r="BT61865" s="10"/>
      <c r="BU61865" s="10"/>
    </row>
    <row r="61866" spans="68:73">
      <c r="BP61866" s="8"/>
      <c r="BQ61866" s="8"/>
      <c r="BR61866" s="8"/>
      <c r="BS61866" s="8"/>
      <c r="BT61866" s="8"/>
      <c r="BU61866" s="8"/>
    </row>
    <row r="61867" spans="68:73">
      <c r="BP61867" s="10"/>
      <c r="BQ61867" s="10"/>
      <c r="BR61867" s="10"/>
      <c r="BS61867" s="10"/>
      <c r="BT61867" s="10"/>
      <c r="BU61867" s="10"/>
    </row>
    <row r="61868" spans="68:73">
      <c r="BP61868" s="8"/>
      <c r="BQ61868" s="8"/>
      <c r="BR61868" s="8"/>
      <c r="BS61868" s="8"/>
      <c r="BT61868" s="8"/>
      <c r="BU61868" s="8"/>
    </row>
    <row r="61869" spans="68:73">
      <c r="BP61869" s="10"/>
      <c r="BQ61869" s="10"/>
      <c r="BR61869" s="10"/>
      <c r="BS61869" s="10"/>
      <c r="BT61869" s="10"/>
      <c r="BU61869" s="10"/>
    </row>
    <row r="61870" spans="68:73">
      <c r="BP61870" s="8"/>
      <c r="BQ61870" s="8"/>
      <c r="BR61870" s="8"/>
      <c r="BS61870" s="8"/>
      <c r="BT61870" s="8"/>
      <c r="BU61870" s="8"/>
    </row>
    <row r="61871" spans="68:73">
      <c r="BP61871" s="10"/>
      <c r="BQ61871" s="10"/>
      <c r="BR61871" s="10"/>
      <c r="BS61871" s="10"/>
      <c r="BT61871" s="10"/>
      <c r="BU61871" s="10"/>
    </row>
    <row r="61872" spans="68:73">
      <c r="BP61872" s="8"/>
      <c r="BQ61872" s="8"/>
      <c r="BR61872" s="8"/>
      <c r="BS61872" s="8"/>
      <c r="BT61872" s="8"/>
      <c r="BU61872" s="8"/>
    </row>
    <row r="61873" spans="68:73">
      <c r="BP61873" s="10"/>
      <c r="BQ61873" s="10"/>
      <c r="BR61873" s="10"/>
      <c r="BS61873" s="10"/>
      <c r="BT61873" s="10"/>
      <c r="BU61873" s="10"/>
    </row>
    <row r="61874" spans="68:73">
      <c r="BP61874" s="8"/>
      <c r="BQ61874" s="8"/>
      <c r="BR61874" s="8"/>
      <c r="BS61874" s="8"/>
      <c r="BT61874" s="8"/>
      <c r="BU61874" s="8"/>
    </row>
    <row r="61875" spans="68:73">
      <c r="BP61875" s="10"/>
      <c r="BQ61875" s="10"/>
      <c r="BR61875" s="10"/>
      <c r="BS61875" s="10"/>
      <c r="BT61875" s="10"/>
      <c r="BU61875" s="10"/>
    </row>
    <row r="61876" spans="68:73">
      <c r="BP61876" s="8"/>
      <c r="BQ61876" s="8"/>
      <c r="BR61876" s="8"/>
      <c r="BS61876" s="8"/>
      <c r="BT61876" s="8"/>
      <c r="BU61876" s="8"/>
    </row>
    <row r="61877" spans="68:73">
      <c r="BP61877" s="10"/>
      <c r="BQ61877" s="10"/>
      <c r="BR61877" s="10"/>
      <c r="BS61877" s="10"/>
      <c r="BT61877" s="10"/>
      <c r="BU61877" s="10"/>
    </row>
    <row r="61878" spans="68:73">
      <c r="BP61878" s="8"/>
      <c r="BQ61878" s="8"/>
      <c r="BR61878" s="8"/>
      <c r="BS61878" s="8"/>
      <c r="BT61878" s="8"/>
      <c r="BU61878" s="8"/>
    </row>
    <row r="61879" spans="68:73">
      <c r="BP61879" s="10"/>
      <c r="BQ61879" s="10"/>
      <c r="BR61879" s="10"/>
      <c r="BS61879" s="10"/>
      <c r="BT61879" s="10"/>
      <c r="BU61879" s="10"/>
    </row>
    <row r="61880" spans="68:73">
      <c r="BP61880" s="8"/>
      <c r="BQ61880" s="8"/>
      <c r="BR61880" s="8"/>
      <c r="BS61880" s="8"/>
      <c r="BT61880" s="8"/>
      <c r="BU61880" s="8"/>
    </row>
    <row r="61881" spans="68:73">
      <c r="BP61881" s="10"/>
      <c r="BQ61881" s="10"/>
      <c r="BR61881" s="10"/>
      <c r="BS61881" s="10"/>
      <c r="BT61881" s="10"/>
      <c r="BU61881" s="10"/>
    </row>
    <row r="61882" spans="68:73">
      <c r="BP61882" s="8"/>
      <c r="BQ61882" s="8"/>
      <c r="BR61882" s="8"/>
      <c r="BS61882" s="8"/>
      <c r="BT61882" s="8"/>
      <c r="BU61882" s="8"/>
    </row>
    <row r="61883" spans="68:73">
      <c r="BP61883" s="10"/>
      <c r="BQ61883" s="10"/>
      <c r="BR61883" s="10"/>
      <c r="BS61883" s="10"/>
      <c r="BT61883" s="10"/>
      <c r="BU61883" s="10"/>
    </row>
    <row r="61884" spans="68:73">
      <c r="BP61884" s="8"/>
      <c r="BQ61884" s="8"/>
      <c r="BR61884" s="8"/>
      <c r="BS61884" s="8"/>
      <c r="BT61884" s="8"/>
      <c r="BU61884" s="8"/>
    </row>
    <row r="61885" spans="68:73">
      <c r="BP61885" s="10"/>
      <c r="BQ61885" s="10"/>
      <c r="BR61885" s="10"/>
      <c r="BS61885" s="10"/>
      <c r="BT61885" s="10"/>
      <c r="BU61885" s="10"/>
    </row>
    <row r="61886" spans="68:73">
      <c r="BP61886" s="8"/>
      <c r="BQ61886" s="8"/>
      <c r="BR61886" s="8"/>
      <c r="BS61886" s="8"/>
      <c r="BT61886" s="8"/>
      <c r="BU61886" s="8"/>
    </row>
    <row r="61887" spans="68:73">
      <c r="BP61887" s="10"/>
      <c r="BQ61887" s="10"/>
      <c r="BR61887" s="10"/>
      <c r="BS61887" s="10"/>
      <c r="BT61887" s="10"/>
      <c r="BU61887" s="10"/>
    </row>
    <row r="61888" spans="68:73">
      <c r="BP61888" s="8"/>
      <c r="BQ61888" s="8"/>
      <c r="BR61888" s="8"/>
      <c r="BS61888" s="8"/>
      <c r="BT61888" s="8"/>
      <c r="BU61888" s="8"/>
    </row>
    <row r="61889" spans="68:73">
      <c r="BP61889" s="10"/>
      <c r="BQ61889" s="10"/>
      <c r="BR61889" s="10"/>
      <c r="BS61889" s="10"/>
      <c r="BT61889" s="10"/>
      <c r="BU61889" s="10"/>
    </row>
    <row r="61890" spans="68:73">
      <c r="BP61890" s="8"/>
      <c r="BQ61890" s="8"/>
      <c r="BR61890" s="8"/>
      <c r="BS61890" s="8"/>
      <c r="BT61890" s="8"/>
      <c r="BU61890" s="8"/>
    </row>
    <row r="61891" spans="68:73">
      <c r="BP61891" s="10"/>
      <c r="BQ61891" s="10"/>
      <c r="BR61891" s="10"/>
      <c r="BS61891" s="10"/>
      <c r="BT61891" s="10"/>
      <c r="BU61891" s="10"/>
    </row>
    <row r="61892" spans="68:73">
      <c r="BP61892" s="8"/>
      <c r="BQ61892" s="8"/>
      <c r="BR61892" s="8"/>
      <c r="BS61892" s="8"/>
      <c r="BT61892" s="8"/>
      <c r="BU61892" s="8"/>
    </row>
    <row r="61893" spans="68:73">
      <c r="BP61893" s="10"/>
      <c r="BQ61893" s="10"/>
      <c r="BR61893" s="10"/>
      <c r="BS61893" s="10"/>
      <c r="BT61893" s="10"/>
      <c r="BU61893" s="10"/>
    </row>
    <row r="61894" spans="68:73">
      <c r="BP61894" s="8"/>
      <c r="BQ61894" s="8"/>
      <c r="BR61894" s="8"/>
      <c r="BS61894" s="8"/>
      <c r="BT61894" s="8"/>
      <c r="BU61894" s="8"/>
    </row>
    <row r="61895" spans="68:73">
      <c r="BP61895" s="10"/>
      <c r="BQ61895" s="10"/>
      <c r="BR61895" s="10"/>
      <c r="BS61895" s="10"/>
      <c r="BT61895" s="10"/>
      <c r="BU61895" s="10"/>
    </row>
    <row r="61896" spans="68:73">
      <c r="BP61896" s="8"/>
      <c r="BQ61896" s="8"/>
      <c r="BR61896" s="8"/>
      <c r="BS61896" s="8"/>
      <c r="BT61896" s="8"/>
      <c r="BU61896" s="8"/>
    </row>
    <row r="61897" spans="68:73">
      <c r="BP61897" s="10"/>
      <c r="BQ61897" s="10"/>
      <c r="BR61897" s="10"/>
      <c r="BS61897" s="10"/>
      <c r="BT61897" s="10"/>
      <c r="BU61897" s="10"/>
    </row>
    <row r="61898" spans="68:73">
      <c r="BP61898" s="8"/>
      <c r="BQ61898" s="8"/>
      <c r="BR61898" s="8"/>
      <c r="BS61898" s="8"/>
      <c r="BT61898" s="8"/>
      <c r="BU61898" s="8"/>
    </row>
    <row r="61899" spans="68:73">
      <c r="BP61899" s="10"/>
      <c r="BQ61899" s="10"/>
      <c r="BR61899" s="10"/>
      <c r="BS61899" s="10"/>
      <c r="BT61899" s="10"/>
      <c r="BU61899" s="10"/>
    </row>
    <row r="61900" spans="68:73">
      <c r="BP61900" s="8"/>
      <c r="BQ61900" s="8"/>
      <c r="BR61900" s="8"/>
      <c r="BS61900" s="8"/>
      <c r="BT61900" s="8"/>
      <c r="BU61900" s="8"/>
    </row>
    <row r="61901" spans="68:73">
      <c r="BP61901" s="10"/>
      <c r="BQ61901" s="10"/>
      <c r="BR61901" s="10"/>
      <c r="BS61901" s="10"/>
      <c r="BT61901" s="10"/>
      <c r="BU61901" s="10"/>
    </row>
    <row r="61902" spans="68:73">
      <c r="BP61902" s="8"/>
      <c r="BQ61902" s="8"/>
      <c r="BR61902" s="8"/>
      <c r="BS61902" s="8"/>
      <c r="BT61902" s="8"/>
      <c r="BU61902" s="8"/>
    </row>
    <row r="61903" spans="68:73">
      <c r="BP61903" s="10"/>
      <c r="BQ61903" s="10"/>
      <c r="BR61903" s="10"/>
      <c r="BS61903" s="10"/>
      <c r="BT61903" s="10"/>
      <c r="BU61903" s="10"/>
    </row>
    <row r="61904" spans="68:73">
      <c r="BP61904" s="8"/>
      <c r="BQ61904" s="8"/>
      <c r="BR61904" s="8"/>
      <c r="BS61904" s="8"/>
      <c r="BT61904" s="8"/>
      <c r="BU61904" s="8"/>
    </row>
    <row r="61905" spans="68:73">
      <c r="BP61905" s="10"/>
      <c r="BQ61905" s="10"/>
      <c r="BR61905" s="10"/>
      <c r="BS61905" s="10"/>
      <c r="BT61905" s="10"/>
      <c r="BU61905" s="10"/>
    </row>
    <row r="61906" spans="68:73">
      <c r="BP61906" s="8"/>
      <c r="BQ61906" s="8"/>
      <c r="BR61906" s="8"/>
      <c r="BS61906" s="8"/>
      <c r="BT61906" s="8"/>
      <c r="BU61906" s="8"/>
    </row>
    <row r="61907" spans="68:73">
      <c r="BP61907" s="10"/>
      <c r="BQ61907" s="10"/>
      <c r="BR61907" s="10"/>
      <c r="BS61907" s="10"/>
      <c r="BT61907" s="10"/>
      <c r="BU61907" s="10"/>
    </row>
    <row r="61908" spans="68:73">
      <c r="BP61908" s="8"/>
      <c r="BQ61908" s="8"/>
      <c r="BR61908" s="8"/>
      <c r="BS61908" s="8"/>
      <c r="BT61908" s="8"/>
      <c r="BU61908" s="8"/>
    </row>
    <row r="61909" spans="68:73">
      <c r="BP61909" s="10"/>
      <c r="BQ61909" s="10"/>
      <c r="BR61909" s="10"/>
      <c r="BS61909" s="10"/>
      <c r="BT61909" s="10"/>
      <c r="BU61909" s="10"/>
    </row>
    <row r="61910" spans="68:73">
      <c r="BP61910" s="8"/>
      <c r="BQ61910" s="8"/>
      <c r="BR61910" s="8"/>
      <c r="BS61910" s="8"/>
      <c r="BT61910" s="8"/>
      <c r="BU61910" s="8"/>
    </row>
    <row r="61911" spans="68:73">
      <c r="BP61911" s="10"/>
      <c r="BQ61911" s="10"/>
      <c r="BR61911" s="10"/>
      <c r="BS61911" s="10"/>
      <c r="BT61911" s="10"/>
      <c r="BU61911" s="10"/>
    </row>
    <row r="61912" spans="68:73">
      <c r="BP61912" s="8"/>
      <c r="BQ61912" s="8"/>
      <c r="BR61912" s="8"/>
      <c r="BS61912" s="8"/>
      <c r="BT61912" s="8"/>
      <c r="BU61912" s="8"/>
    </row>
    <row r="61913" spans="68:73">
      <c r="BP61913" s="10"/>
      <c r="BQ61913" s="10"/>
      <c r="BR61913" s="10"/>
      <c r="BS61913" s="10"/>
      <c r="BT61913" s="10"/>
      <c r="BU61913" s="10"/>
    </row>
    <row r="61914" spans="68:73">
      <c r="BP61914" s="8"/>
      <c r="BQ61914" s="8"/>
      <c r="BR61914" s="8"/>
      <c r="BS61914" s="8"/>
      <c r="BT61914" s="8"/>
      <c r="BU61914" s="8"/>
    </row>
    <row r="61915" spans="68:73">
      <c r="BP61915" s="10"/>
      <c r="BQ61915" s="10"/>
      <c r="BR61915" s="10"/>
      <c r="BS61915" s="10"/>
      <c r="BT61915" s="10"/>
      <c r="BU61915" s="10"/>
    </row>
    <row r="61916" spans="68:73">
      <c r="BP61916" s="8"/>
      <c r="BQ61916" s="8"/>
      <c r="BR61916" s="8"/>
      <c r="BS61916" s="8"/>
      <c r="BT61916" s="8"/>
      <c r="BU61916" s="8"/>
    </row>
    <row r="61917" spans="68:73">
      <c r="BP61917" s="10"/>
      <c r="BQ61917" s="10"/>
      <c r="BR61917" s="10"/>
      <c r="BS61917" s="10"/>
      <c r="BT61917" s="10"/>
      <c r="BU61917" s="10"/>
    </row>
    <row r="61918" spans="68:73">
      <c r="BP61918" s="8"/>
      <c r="BQ61918" s="8"/>
      <c r="BR61918" s="8"/>
      <c r="BS61918" s="8"/>
      <c r="BT61918" s="8"/>
      <c r="BU61918" s="8"/>
    </row>
    <row r="61919" spans="68:73">
      <c r="BP61919" s="10"/>
      <c r="BQ61919" s="10"/>
      <c r="BR61919" s="10"/>
      <c r="BS61919" s="10"/>
      <c r="BT61919" s="10"/>
      <c r="BU61919" s="10"/>
    </row>
    <row r="61920" spans="68:73">
      <c r="BP61920" s="8"/>
      <c r="BQ61920" s="8"/>
      <c r="BR61920" s="8"/>
      <c r="BS61920" s="8"/>
      <c r="BT61920" s="8"/>
      <c r="BU61920" s="8"/>
    </row>
    <row r="61921" spans="68:73">
      <c r="BP61921" s="10"/>
      <c r="BQ61921" s="10"/>
      <c r="BR61921" s="10"/>
      <c r="BS61921" s="10"/>
      <c r="BT61921" s="10"/>
      <c r="BU61921" s="10"/>
    </row>
    <row r="61922" spans="68:73">
      <c r="BP61922" s="8"/>
      <c r="BQ61922" s="8"/>
      <c r="BR61922" s="8"/>
      <c r="BS61922" s="8"/>
      <c r="BT61922" s="8"/>
      <c r="BU61922" s="8"/>
    </row>
    <row r="61923" spans="68:73">
      <c r="BP61923" s="10"/>
      <c r="BQ61923" s="10"/>
      <c r="BR61923" s="10"/>
      <c r="BS61923" s="10"/>
      <c r="BT61923" s="10"/>
      <c r="BU61923" s="10"/>
    </row>
    <row r="61924" spans="68:73">
      <c r="BP61924" s="8"/>
      <c r="BQ61924" s="8"/>
      <c r="BR61924" s="8"/>
      <c r="BS61924" s="8"/>
      <c r="BT61924" s="8"/>
      <c r="BU61924" s="8"/>
    </row>
    <row r="61925" spans="68:73">
      <c r="BP61925" s="10"/>
      <c r="BQ61925" s="10"/>
      <c r="BR61925" s="10"/>
      <c r="BS61925" s="10"/>
      <c r="BT61925" s="10"/>
      <c r="BU61925" s="10"/>
    </row>
    <row r="61926" spans="68:73">
      <c r="BP61926" s="8"/>
      <c r="BQ61926" s="8"/>
      <c r="BR61926" s="8"/>
      <c r="BS61926" s="8"/>
      <c r="BT61926" s="8"/>
      <c r="BU61926" s="8"/>
    </row>
    <row r="61927" spans="68:73">
      <c r="BP61927" s="10"/>
      <c r="BQ61927" s="10"/>
      <c r="BR61927" s="10"/>
      <c r="BS61927" s="10"/>
      <c r="BT61927" s="10"/>
      <c r="BU61927" s="10"/>
    </row>
    <row r="61928" spans="68:73">
      <c r="BP61928" s="8"/>
      <c r="BQ61928" s="8"/>
      <c r="BR61928" s="8"/>
      <c r="BS61928" s="8"/>
      <c r="BT61928" s="8"/>
      <c r="BU61928" s="8"/>
    </row>
    <row r="61929" spans="68:73">
      <c r="BP61929" s="10"/>
      <c r="BQ61929" s="10"/>
      <c r="BR61929" s="10"/>
      <c r="BS61929" s="10"/>
      <c r="BT61929" s="10"/>
      <c r="BU61929" s="10"/>
    </row>
    <row r="61930" spans="68:73">
      <c r="BP61930" s="8"/>
      <c r="BQ61930" s="8"/>
      <c r="BR61930" s="8"/>
      <c r="BS61930" s="8"/>
      <c r="BT61930" s="8"/>
      <c r="BU61930" s="8"/>
    </row>
    <row r="61931" spans="68:73">
      <c r="BP61931" s="10"/>
      <c r="BQ61931" s="10"/>
      <c r="BR61931" s="10"/>
      <c r="BS61931" s="10"/>
      <c r="BT61931" s="10"/>
      <c r="BU61931" s="10"/>
    </row>
    <row r="61932" spans="68:73">
      <c r="BP61932" s="8"/>
      <c r="BQ61932" s="8"/>
      <c r="BR61932" s="8"/>
      <c r="BS61932" s="8"/>
      <c r="BT61932" s="8"/>
      <c r="BU61932" s="8"/>
    </row>
    <row r="61933" spans="68:73">
      <c r="BP61933" s="10"/>
      <c r="BQ61933" s="10"/>
      <c r="BR61933" s="10"/>
      <c r="BS61933" s="10"/>
      <c r="BT61933" s="10"/>
      <c r="BU61933" s="10"/>
    </row>
    <row r="61934" spans="68:73">
      <c r="BP61934" s="8"/>
      <c r="BQ61934" s="8"/>
      <c r="BR61934" s="8"/>
      <c r="BS61934" s="8"/>
      <c r="BT61934" s="8"/>
      <c r="BU61934" s="8"/>
    </row>
    <row r="61935" spans="68:73">
      <c r="BP61935" s="10"/>
      <c r="BQ61935" s="10"/>
      <c r="BR61935" s="10"/>
      <c r="BS61935" s="10"/>
      <c r="BT61935" s="10"/>
      <c r="BU61935" s="10"/>
    </row>
    <row r="61936" spans="68:73">
      <c r="BP61936" s="8"/>
      <c r="BQ61936" s="8"/>
      <c r="BR61936" s="8"/>
      <c r="BS61936" s="8"/>
      <c r="BT61936" s="8"/>
      <c r="BU61936" s="8"/>
    </row>
    <row r="61937" spans="68:73">
      <c r="BP61937" s="10"/>
      <c r="BQ61937" s="10"/>
      <c r="BR61937" s="10"/>
      <c r="BS61937" s="10"/>
      <c r="BT61937" s="10"/>
      <c r="BU61937" s="10"/>
    </row>
    <row r="61938" spans="68:73">
      <c r="BP61938" s="8"/>
      <c r="BQ61938" s="8"/>
      <c r="BR61938" s="8"/>
      <c r="BS61938" s="8"/>
      <c r="BT61938" s="8"/>
      <c r="BU61938" s="8"/>
    </row>
    <row r="61939" spans="68:73">
      <c r="BP61939" s="10"/>
      <c r="BQ61939" s="10"/>
      <c r="BR61939" s="10"/>
      <c r="BS61939" s="10"/>
      <c r="BT61939" s="10"/>
      <c r="BU61939" s="10"/>
    </row>
    <row r="61940" spans="68:73">
      <c r="BP61940" s="8"/>
      <c r="BQ61940" s="8"/>
      <c r="BR61940" s="8"/>
      <c r="BS61940" s="8"/>
      <c r="BT61940" s="8"/>
      <c r="BU61940" s="8"/>
    </row>
    <row r="61941" spans="68:73">
      <c r="BP61941" s="10"/>
      <c r="BQ61941" s="10"/>
      <c r="BR61941" s="10"/>
      <c r="BS61941" s="10"/>
      <c r="BT61941" s="10"/>
      <c r="BU61941" s="10"/>
    </row>
    <row r="61942" spans="68:73">
      <c r="BP61942" s="8"/>
      <c r="BQ61942" s="8"/>
      <c r="BR61942" s="8"/>
      <c r="BS61942" s="8"/>
      <c r="BT61942" s="8"/>
      <c r="BU61942" s="8"/>
    </row>
    <row r="61943" spans="68:73">
      <c r="BP61943" s="10"/>
      <c r="BQ61943" s="10"/>
      <c r="BR61943" s="10"/>
      <c r="BS61943" s="10"/>
      <c r="BT61943" s="10"/>
      <c r="BU61943" s="10"/>
    </row>
    <row r="61944" spans="68:73">
      <c r="BP61944" s="8"/>
      <c r="BQ61944" s="8"/>
      <c r="BR61944" s="8"/>
      <c r="BS61944" s="8"/>
      <c r="BT61944" s="8"/>
      <c r="BU61944" s="8"/>
    </row>
    <row r="61945" spans="68:73">
      <c r="BP61945" s="10"/>
      <c r="BQ61945" s="10"/>
      <c r="BR61945" s="10"/>
      <c r="BS61945" s="10"/>
      <c r="BT61945" s="10"/>
      <c r="BU61945" s="10"/>
    </row>
    <row r="61946" spans="68:73">
      <c r="BP61946" s="8"/>
      <c r="BQ61946" s="8"/>
      <c r="BR61946" s="8"/>
      <c r="BS61946" s="8"/>
      <c r="BT61946" s="8"/>
      <c r="BU61946" s="8"/>
    </row>
    <row r="61947" spans="68:73">
      <c r="BP61947" s="10"/>
      <c r="BQ61947" s="10"/>
      <c r="BR61947" s="10"/>
      <c r="BS61947" s="10"/>
      <c r="BT61947" s="10"/>
      <c r="BU61947" s="10"/>
    </row>
    <row r="61948" spans="68:73">
      <c r="BP61948" s="8"/>
      <c r="BQ61948" s="8"/>
      <c r="BR61948" s="8"/>
      <c r="BS61948" s="8"/>
      <c r="BT61948" s="8"/>
      <c r="BU61948" s="8"/>
    </row>
    <row r="61949" spans="68:73">
      <c r="BP61949" s="10"/>
      <c r="BQ61949" s="10"/>
      <c r="BR61949" s="10"/>
      <c r="BS61949" s="10"/>
      <c r="BT61949" s="10"/>
      <c r="BU61949" s="10"/>
    </row>
    <row r="61950" spans="68:73">
      <c r="BP61950" s="8"/>
      <c r="BQ61950" s="8"/>
      <c r="BR61950" s="8"/>
      <c r="BS61950" s="8"/>
      <c r="BT61950" s="8"/>
      <c r="BU61950" s="8"/>
    </row>
    <row r="61951" spans="68:73">
      <c r="BP61951" s="10"/>
      <c r="BQ61951" s="10"/>
      <c r="BR61951" s="10"/>
      <c r="BS61951" s="10"/>
      <c r="BT61951" s="10"/>
      <c r="BU61951" s="10"/>
    </row>
    <row r="61952" spans="68:73">
      <c r="BP61952" s="8"/>
      <c r="BQ61952" s="8"/>
      <c r="BR61952" s="8"/>
      <c r="BS61952" s="8"/>
      <c r="BT61952" s="8"/>
      <c r="BU61952" s="8"/>
    </row>
    <row r="61953" spans="68:73">
      <c r="BP61953" s="10"/>
      <c r="BQ61953" s="10"/>
      <c r="BR61953" s="10"/>
      <c r="BS61953" s="10"/>
      <c r="BT61953" s="10"/>
      <c r="BU61953" s="10"/>
    </row>
    <row r="61954" spans="68:73">
      <c r="BP61954" s="8"/>
      <c r="BQ61954" s="8"/>
      <c r="BR61954" s="8"/>
      <c r="BS61954" s="8"/>
      <c r="BT61954" s="8"/>
      <c r="BU61954" s="8"/>
    </row>
    <row r="61955" spans="68:73">
      <c r="BP61955" s="10"/>
      <c r="BQ61955" s="10"/>
      <c r="BR61955" s="10"/>
      <c r="BS61955" s="10"/>
      <c r="BT61955" s="10"/>
      <c r="BU61955" s="10"/>
    </row>
    <row r="61956" spans="68:73">
      <c r="BP61956" s="8"/>
      <c r="BQ61956" s="8"/>
      <c r="BR61956" s="8"/>
      <c r="BS61956" s="8"/>
      <c r="BT61956" s="8"/>
      <c r="BU61956" s="8"/>
    </row>
    <row r="61957" spans="68:73">
      <c r="BP61957" s="10"/>
      <c r="BQ61957" s="10"/>
      <c r="BR61957" s="10"/>
      <c r="BS61957" s="10"/>
      <c r="BT61957" s="10"/>
      <c r="BU61957" s="10"/>
    </row>
    <row r="61958" spans="68:73">
      <c r="BP61958" s="8"/>
      <c r="BQ61958" s="8"/>
      <c r="BR61958" s="8"/>
      <c r="BS61958" s="8"/>
      <c r="BT61958" s="8"/>
      <c r="BU61958" s="8"/>
    </row>
    <row r="61959" spans="68:73">
      <c r="BP61959" s="10"/>
      <c r="BQ61959" s="10"/>
      <c r="BR61959" s="10"/>
      <c r="BS61959" s="10"/>
      <c r="BT61959" s="10"/>
      <c r="BU61959" s="10"/>
    </row>
    <row r="61960" spans="68:73">
      <c r="BP61960" s="8"/>
      <c r="BQ61960" s="8"/>
      <c r="BR61960" s="8"/>
      <c r="BS61960" s="8"/>
      <c r="BT61960" s="8"/>
      <c r="BU61960" s="8"/>
    </row>
    <row r="61961" spans="68:73">
      <c r="BP61961" s="10"/>
      <c r="BQ61961" s="10"/>
      <c r="BR61961" s="10"/>
      <c r="BS61961" s="10"/>
      <c r="BT61961" s="10"/>
      <c r="BU61961" s="10"/>
    </row>
    <row r="61962" spans="68:73">
      <c r="BP61962" s="8"/>
      <c r="BQ61962" s="8"/>
      <c r="BR61962" s="8"/>
      <c r="BS61962" s="8"/>
      <c r="BT61962" s="8"/>
      <c r="BU61962" s="8"/>
    </row>
    <row r="61963" spans="68:73">
      <c r="BP61963" s="10"/>
      <c r="BQ61963" s="10"/>
      <c r="BR61963" s="10"/>
      <c r="BS61963" s="10"/>
      <c r="BT61963" s="10"/>
      <c r="BU61963" s="10"/>
    </row>
    <row r="61964" spans="68:73">
      <c r="BP61964" s="8"/>
      <c r="BQ61964" s="8"/>
      <c r="BR61964" s="8"/>
      <c r="BS61964" s="8"/>
      <c r="BT61964" s="8"/>
      <c r="BU61964" s="8"/>
    </row>
    <row r="61965" spans="68:73">
      <c r="BP61965" s="10"/>
      <c r="BQ61965" s="10"/>
      <c r="BR61965" s="10"/>
      <c r="BS61965" s="10"/>
      <c r="BT61965" s="10"/>
      <c r="BU61965" s="10"/>
    </row>
    <row r="61966" spans="68:73">
      <c r="BP61966" s="8"/>
      <c r="BQ61966" s="8"/>
      <c r="BR61966" s="8"/>
      <c r="BS61966" s="8"/>
      <c r="BT61966" s="8"/>
      <c r="BU61966" s="8"/>
    </row>
    <row r="61967" spans="68:73">
      <c r="BP61967" s="10"/>
      <c r="BQ61967" s="10"/>
      <c r="BR61967" s="10"/>
      <c r="BS61967" s="10"/>
      <c r="BT61967" s="10"/>
      <c r="BU61967" s="10"/>
    </row>
    <row r="61968" spans="68:73">
      <c r="BP61968" s="8"/>
      <c r="BQ61968" s="8"/>
      <c r="BR61968" s="8"/>
      <c r="BS61968" s="8"/>
      <c r="BT61968" s="8"/>
      <c r="BU61968" s="8"/>
    </row>
    <row r="61969" spans="68:73">
      <c r="BP61969" s="10"/>
      <c r="BQ61969" s="10"/>
      <c r="BR61969" s="10"/>
      <c r="BS61969" s="10"/>
      <c r="BT61969" s="10"/>
      <c r="BU61969" s="10"/>
    </row>
    <row r="61970" spans="68:73">
      <c r="BP61970" s="8"/>
      <c r="BQ61970" s="8"/>
      <c r="BR61970" s="8"/>
      <c r="BS61970" s="8"/>
      <c r="BT61970" s="8"/>
      <c r="BU61970" s="8"/>
    </row>
    <row r="61971" spans="68:73">
      <c r="BP61971" s="10"/>
      <c r="BQ61971" s="10"/>
      <c r="BR61971" s="10"/>
      <c r="BS61971" s="10"/>
      <c r="BT61971" s="10"/>
      <c r="BU61971" s="10"/>
    </row>
    <row r="61972" spans="68:73">
      <c r="BP61972" s="8"/>
      <c r="BQ61972" s="8"/>
      <c r="BR61972" s="8"/>
      <c r="BS61972" s="8"/>
      <c r="BT61972" s="8"/>
      <c r="BU61972" s="8"/>
    </row>
    <row r="61973" spans="68:73">
      <c r="BP61973" s="10"/>
      <c r="BQ61973" s="10"/>
      <c r="BR61973" s="10"/>
      <c r="BS61973" s="10"/>
      <c r="BT61973" s="10"/>
      <c r="BU61973" s="10"/>
    </row>
    <row r="61974" spans="68:73">
      <c r="BP61974" s="8"/>
      <c r="BQ61974" s="8"/>
      <c r="BR61974" s="8"/>
      <c r="BS61974" s="8"/>
      <c r="BT61974" s="8"/>
      <c r="BU61974" s="8"/>
    </row>
    <row r="61975" spans="68:73">
      <c r="BP61975" s="10"/>
      <c r="BQ61975" s="10"/>
      <c r="BR61975" s="10"/>
      <c r="BS61975" s="10"/>
      <c r="BT61975" s="10"/>
      <c r="BU61975" s="10"/>
    </row>
    <row r="61976" spans="68:73">
      <c r="BP61976" s="8"/>
      <c r="BQ61976" s="8"/>
      <c r="BR61976" s="8"/>
      <c r="BS61976" s="8"/>
      <c r="BT61976" s="8"/>
      <c r="BU61976" s="8"/>
    </row>
    <row r="61977" spans="68:73">
      <c r="BP61977" s="10"/>
      <c r="BQ61977" s="10"/>
      <c r="BR61977" s="10"/>
      <c r="BS61977" s="10"/>
      <c r="BT61977" s="10"/>
      <c r="BU61977" s="10"/>
    </row>
    <row r="61978" spans="68:73">
      <c r="BP61978" s="8"/>
      <c r="BQ61978" s="8"/>
      <c r="BR61978" s="8"/>
      <c r="BS61978" s="8"/>
      <c r="BT61978" s="8"/>
      <c r="BU61978" s="8"/>
    </row>
    <row r="61979" spans="68:73">
      <c r="BP61979" s="10"/>
      <c r="BQ61979" s="10"/>
      <c r="BR61979" s="10"/>
      <c r="BS61979" s="10"/>
      <c r="BT61979" s="10"/>
      <c r="BU61979" s="10"/>
    </row>
    <row r="61980" spans="68:73">
      <c r="BP61980" s="8"/>
      <c r="BQ61980" s="8"/>
      <c r="BR61980" s="8"/>
      <c r="BS61980" s="8"/>
      <c r="BT61980" s="8"/>
      <c r="BU61980" s="8"/>
    </row>
    <row r="61981" spans="68:73">
      <c r="BP61981" s="10"/>
      <c r="BQ61981" s="10"/>
      <c r="BR61981" s="10"/>
      <c r="BS61981" s="10"/>
      <c r="BT61981" s="10"/>
      <c r="BU61981" s="10"/>
    </row>
    <row r="61982" spans="68:73">
      <c r="BP61982" s="8"/>
      <c r="BQ61982" s="8"/>
      <c r="BR61982" s="8"/>
      <c r="BS61982" s="8"/>
      <c r="BT61982" s="8"/>
      <c r="BU61982" s="8"/>
    </row>
    <row r="61983" spans="68:73">
      <c r="BP61983" s="10"/>
      <c r="BQ61983" s="10"/>
      <c r="BR61983" s="10"/>
      <c r="BS61983" s="10"/>
      <c r="BT61983" s="10"/>
      <c r="BU61983" s="10"/>
    </row>
    <row r="61984" spans="68:73">
      <c r="BP61984" s="8"/>
      <c r="BQ61984" s="8"/>
      <c r="BR61984" s="8"/>
      <c r="BS61984" s="8"/>
      <c r="BT61984" s="8"/>
      <c r="BU61984" s="8"/>
    </row>
    <row r="61985" spans="68:73">
      <c r="BP61985" s="10"/>
      <c r="BQ61985" s="10"/>
      <c r="BR61985" s="10"/>
      <c r="BS61985" s="10"/>
      <c r="BT61985" s="10"/>
      <c r="BU61985" s="10"/>
    </row>
    <row r="61986" spans="68:73">
      <c r="BP61986" s="8"/>
      <c r="BQ61986" s="8"/>
      <c r="BR61986" s="8"/>
      <c r="BS61986" s="8"/>
      <c r="BT61986" s="8"/>
      <c r="BU61986" s="8"/>
    </row>
    <row r="61987" spans="68:73">
      <c r="BP61987" s="10"/>
      <c r="BQ61987" s="10"/>
      <c r="BR61987" s="10"/>
      <c r="BS61987" s="10"/>
      <c r="BT61987" s="10"/>
      <c r="BU61987" s="10"/>
    </row>
    <row r="61988" spans="68:73">
      <c r="BP61988" s="8"/>
      <c r="BQ61988" s="8"/>
      <c r="BR61988" s="8"/>
      <c r="BS61988" s="8"/>
      <c r="BT61988" s="8"/>
      <c r="BU61988" s="8"/>
    </row>
    <row r="61989" spans="68:73">
      <c r="BP61989" s="10"/>
      <c r="BQ61989" s="10"/>
      <c r="BR61989" s="10"/>
      <c r="BS61989" s="10"/>
      <c r="BT61989" s="10"/>
      <c r="BU61989" s="10"/>
    </row>
    <row r="61990" spans="68:73">
      <c r="BP61990" s="8"/>
      <c r="BQ61990" s="8"/>
      <c r="BR61990" s="8"/>
      <c r="BS61990" s="8"/>
      <c r="BT61990" s="8"/>
      <c r="BU61990" s="8"/>
    </row>
    <row r="61991" spans="68:73">
      <c r="BP61991" s="10"/>
      <c r="BQ61991" s="10"/>
      <c r="BR61991" s="10"/>
      <c r="BS61991" s="10"/>
      <c r="BT61991" s="10"/>
      <c r="BU61991" s="10"/>
    </row>
    <row r="61992" spans="68:73">
      <c r="BP61992" s="8"/>
      <c r="BQ61992" s="8"/>
      <c r="BR61992" s="8"/>
      <c r="BS61992" s="8"/>
      <c r="BT61992" s="8"/>
      <c r="BU61992" s="8"/>
    </row>
    <row r="61993" spans="68:73">
      <c r="BP61993" s="10"/>
      <c r="BQ61993" s="10"/>
      <c r="BR61993" s="10"/>
      <c r="BS61993" s="10"/>
      <c r="BT61993" s="10"/>
      <c r="BU61993" s="10"/>
    </row>
    <row r="61994" spans="68:73">
      <c r="BP61994" s="8"/>
      <c r="BQ61994" s="8"/>
      <c r="BR61994" s="8"/>
      <c r="BS61994" s="8"/>
      <c r="BT61994" s="8"/>
      <c r="BU61994" s="8"/>
    </row>
    <row r="61995" spans="68:73">
      <c r="BP61995" s="10"/>
      <c r="BQ61995" s="10"/>
      <c r="BR61995" s="10"/>
      <c r="BS61995" s="10"/>
      <c r="BT61995" s="10"/>
      <c r="BU61995" s="10"/>
    </row>
    <row r="61996" spans="68:73">
      <c r="BP61996" s="8"/>
      <c r="BQ61996" s="8"/>
      <c r="BR61996" s="8"/>
      <c r="BS61996" s="8"/>
      <c r="BT61996" s="8"/>
      <c r="BU61996" s="8"/>
    </row>
    <row r="61997" spans="68:73">
      <c r="BP61997" s="10"/>
      <c r="BQ61997" s="10"/>
      <c r="BR61997" s="10"/>
      <c r="BS61997" s="10"/>
      <c r="BT61997" s="10"/>
      <c r="BU61997" s="10"/>
    </row>
    <row r="61998" spans="68:73">
      <c r="BP61998" s="8"/>
      <c r="BQ61998" s="8"/>
      <c r="BR61998" s="8"/>
      <c r="BS61998" s="8"/>
      <c r="BT61998" s="8"/>
      <c r="BU61998" s="8"/>
    </row>
    <row r="61999" spans="68:73">
      <c r="BP61999" s="10"/>
      <c r="BQ61999" s="10"/>
      <c r="BR61999" s="10"/>
      <c r="BS61999" s="10"/>
      <c r="BT61999" s="10"/>
      <c r="BU61999" s="10"/>
    </row>
    <row r="62000" spans="68:73">
      <c r="BP62000" s="8"/>
      <c r="BQ62000" s="8"/>
      <c r="BR62000" s="8"/>
      <c r="BS62000" s="8"/>
      <c r="BT62000" s="8"/>
      <c r="BU62000" s="8"/>
    </row>
    <row r="62001" spans="68:73">
      <c r="BP62001" s="10"/>
      <c r="BQ62001" s="10"/>
      <c r="BR62001" s="10"/>
      <c r="BS62001" s="10"/>
      <c r="BT62001" s="10"/>
      <c r="BU62001" s="10"/>
    </row>
    <row r="62002" spans="68:73">
      <c r="BP62002" s="8"/>
      <c r="BQ62002" s="8"/>
      <c r="BR62002" s="8"/>
      <c r="BS62002" s="8"/>
      <c r="BT62002" s="8"/>
      <c r="BU62002" s="8"/>
    </row>
    <row r="62003" spans="68:73">
      <c r="BP62003" s="10"/>
      <c r="BQ62003" s="10"/>
      <c r="BR62003" s="10"/>
      <c r="BS62003" s="10"/>
      <c r="BT62003" s="10"/>
      <c r="BU62003" s="10"/>
    </row>
    <row r="62004" spans="68:73">
      <c r="BP62004" s="8"/>
      <c r="BQ62004" s="8"/>
      <c r="BR62004" s="8"/>
      <c r="BS62004" s="8"/>
      <c r="BT62004" s="8"/>
      <c r="BU62004" s="8"/>
    </row>
    <row r="62005" spans="68:73">
      <c r="BP62005" s="10"/>
      <c r="BQ62005" s="10"/>
      <c r="BR62005" s="10"/>
      <c r="BS62005" s="10"/>
      <c r="BT62005" s="10"/>
      <c r="BU62005" s="10"/>
    </row>
    <row r="62006" spans="68:73">
      <c r="BP62006" s="8"/>
      <c r="BQ62006" s="8"/>
      <c r="BR62006" s="8"/>
      <c r="BS62006" s="8"/>
      <c r="BT62006" s="8"/>
      <c r="BU62006" s="8"/>
    </row>
    <row r="62007" spans="68:73">
      <c r="BP62007" s="10"/>
      <c r="BQ62007" s="10"/>
      <c r="BR62007" s="10"/>
      <c r="BS62007" s="10"/>
      <c r="BT62007" s="10"/>
      <c r="BU62007" s="10"/>
    </row>
    <row r="62008" spans="68:73">
      <c r="BP62008" s="8"/>
      <c r="BQ62008" s="8"/>
      <c r="BR62008" s="8"/>
      <c r="BS62008" s="8"/>
      <c r="BT62008" s="8"/>
      <c r="BU62008" s="8"/>
    </row>
    <row r="62009" spans="68:73">
      <c r="BP62009" s="10"/>
      <c r="BQ62009" s="10"/>
      <c r="BR62009" s="10"/>
      <c r="BS62009" s="10"/>
      <c r="BT62009" s="10"/>
      <c r="BU62009" s="10"/>
    </row>
    <row r="62010" spans="68:73">
      <c r="BP62010" s="8"/>
      <c r="BQ62010" s="8"/>
      <c r="BR62010" s="8"/>
      <c r="BS62010" s="8"/>
      <c r="BT62010" s="8"/>
      <c r="BU62010" s="8"/>
    </row>
    <row r="62011" spans="68:73">
      <c r="BP62011" s="10"/>
      <c r="BQ62011" s="10"/>
      <c r="BR62011" s="10"/>
      <c r="BS62011" s="10"/>
      <c r="BT62011" s="10"/>
      <c r="BU62011" s="10"/>
    </row>
    <row r="62012" spans="68:73">
      <c r="BP62012" s="8"/>
      <c r="BQ62012" s="8"/>
      <c r="BR62012" s="8"/>
      <c r="BS62012" s="8"/>
      <c r="BT62012" s="8"/>
      <c r="BU62012" s="8"/>
    </row>
    <row r="62013" spans="68:73">
      <c r="BP62013" s="10"/>
      <c r="BQ62013" s="10"/>
      <c r="BR62013" s="10"/>
      <c r="BS62013" s="10"/>
      <c r="BT62013" s="10"/>
      <c r="BU62013" s="10"/>
    </row>
    <row r="62014" spans="68:73">
      <c r="BP62014" s="8"/>
      <c r="BQ62014" s="8"/>
      <c r="BR62014" s="8"/>
      <c r="BS62014" s="8"/>
      <c r="BT62014" s="8"/>
      <c r="BU62014" s="8"/>
    </row>
    <row r="62015" spans="68:73">
      <c r="BP62015" s="10"/>
      <c r="BQ62015" s="10"/>
      <c r="BR62015" s="10"/>
      <c r="BS62015" s="10"/>
      <c r="BT62015" s="10"/>
      <c r="BU62015" s="10"/>
    </row>
    <row r="62016" spans="68:73">
      <c r="BP62016" s="8"/>
      <c r="BQ62016" s="8"/>
      <c r="BR62016" s="8"/>
      <c r="BS62016" s="8"/>
      <c r="BT62016" s="8"/>
      <c r="BU62016" s="8"/>
    </row>
    <row r="62017" spans="68:73">
      <c r="BP62017" s="10"/>
      <c r="BQ62017" s="10"/>
      <c r="BR62017" s="10"/>
      <c r="BS62017" s="10"/>
      <c r="BT62017" s="10"/>
      <c r="BU62017" s="10"/>
    </row>
    <row r="62018" spans="68:73">
      <c r="BP62018" s="8"/>
      <c r="BQ62018" s="8"/>
      <c r="BR62018" s="8"/>
      <c r="BS62018" s="8"/>
      <c r="BT62018" s="8"/>
      <c r="BU62018" s="8"/>
    </row>
    <row r="62019" spans="68:73">
      <c r="BP62019" s="10"/>
      <c r="BQ62019" s="10"/>
      <c r="BR62019" s="10"/>
      <c r="BS62019" s="10"/>
      <c r="BT62019" s="10"/>
      <c r="BU62019" s="10"/>
    </row>
    <row r="62020" spans="68:73">
      <c r="BP62020" s="8"/>
      <c r="BQ62020" s="8"/>
      <c r="BR62020" s="8"/>
      <c r="BS62020" s="8"/>
      <c r="BT62020" s="8"/>
      <c r="BU62020" s="8"/>
    </row>
    <row r="62021" spans="68:73">
      <c r="BP62021" s="10"/>
      <c r="BQ62021" s="10"/>
      <c r="BR62021" s="10"/>
      <c r="BS62021" s="10"/>
      <c r="BT62021" s="10"/>
      <c r="BU62021" s="10"/>
    </row>
    <row r="62022" spans="68:73">
      <c r="BP62022" s="8"/>
      <c r="BQ62022" s="8"/>
      <c r="BR62022" s="8"/>
      <c r="BS62022" s="8"/>
      <c r="BT62022" s="8"/>
      <c r="BU62022" s="8"/>
    </row>
    <row r="62023" spans="68:73">
      <c r="BP62023" s="10"/>
      <c r="BQ62023" s="10"/>
      <c r="BR62023" s="10"/>
      <c r="BS62023" s="10"/>
      <c r="BT62023" s="10"/>
      <c r="BU62023" s="10"/>
    </row>
    <row r="62024" spans="68:73">
      <c r="BP62024" s="8"/>
      <c r="BQ62024" s="8"/>
      <c r="BR62024" s="8"/>
      <c r="BS62024" s="8"/>
      <c r="BT62024" s="8"/>
      <c r="BU62024" s="8"/>
    </row>
    <row r="62025" spans="68:73">
      <c r="BP62025" s="10"/>
      <c r="BQ62025" s="10"/>
      <c r="BR62025" s="10"/>
      <c r="BS62025" s="10"/>
      <c r="BT62025" s="10"/>
      <c r="BU62025" s="10"/>
    </row>
    <row r="62026" spans="68:73">
      <c r="BP62026" s="8"/>
      <c r="BQ62026" s="8"/>
      <c r="BR62026" s="8"/>
      <c r="BS62026" s="8"/>
      <c r="BT62026" s="8"/>
      <c r="BU62026" s="8"/>
    </row>
    <row r="62027" spans="68:73">
      <c r="BP62027" s="10"/>
      <c r="BQ62027" s="10"/>
      <c r="BR62027" s="10"/>
      <c r="BS62027" s="10"/>
      <c r="BT62027" s="10"/>
      <c r="BU62027" s="10"/>
    </row>
    <row r="62028" spans="68:73">
      <c r="BP62028" s="8"/>
      <c r="BQ62028" s="8"/>
      <c r="BR62028" s="8"/>
      <c r="BS62028" s="8"/>
      <c r="BT62028" s="8"/>
      <c r="BU62028" s="8"/>
    </row>
    <row r="62029" spans="68:73">
      <c r="BP62029" s="10"/>
      <c r="BQ62029" s="10"/>
      <c r="BR62029" s="10"/>
      <c r="BS62029" s="10"/>
      <c r="BT62029" s="10"/>
      <c r="BU62029" s="10"/>
    </row>
    <row r="62030" spans="68:73">
      <c r="BP62030" s="8"/>
      <c r="BQ62030" s="8"/>
      <c r="BR62030" s="8"/>
      <c r="BS62030" s="8"/>
      <c r="BT62030" s="8"/>
      <c r="BU62030" s="8"/>
    </row>
    <row r="62031" spans="68:73">
      <c r="BP62031" s="10"/>
      <c r="BQ62031" s="10"/>
      <c r="BR62031" s="10"/>
      <c r="BS62031" s="10"/>
      <c r="BT62031" s="10"/>
      <c r="BU62031" s="10"/>
    </row>
    <row r="62032" spans="68:73">
      <c r="BP62032" s="8"/>
      <c r="BQ62032" s="8"/>
      <c r="BR62032" s="8"/>
      <c r="BS62032" s="8"/>
      <c r="BT62032" s="8"/>
      <c r="BU62032" s="8"/>
    </row>
    <row r="62033" spans="68:73">
      <c r="BP62033" s="10"/>
      <c r="BQ62033" s="10"/>
      <c r="BR62033" s="10"/>
      <c r="BS62033" s="10"/>
      <c r="BT62033" s="10"/>
      <c r="BU62033" s="10"/>
    </row>
    <row r="62034" spans="68:73">
      <c r="BP62034" s="8"/>
      <c r="BQ62034" s="8"/>
      <c r="BR62034" s="8"/>
      <c r="BS62034" s="8"/>
      <c r="BT62034" s="8"/>
      <c r="BU62034" s="8"/>
    </row>
    <row r="62035" spans="68:73">
      <c r="BP62035" s="10"/>
      <c r="BQ62035" s="10"/>
      <c r="BR62035" s="10"/>
      <c r="BS62035" s="10"/>
      <c r="BT62035" s="10"/>
      <c r="BU62035" s="10"/>
    </row>
    <row r="62036" spans="68:73">
      <c r="BP62036" s="8"/>
      <c r="BQ62036" s="8"/>
      <c r="BR62036" s="8"/>
      <c r="BS62036" s="8"/>
      <c r="BT62036" s="8"/>
      <c r="BU62036" s="8"/>
    </row>
    <row r="62037" spans="68:73">
      <c r="BP62037" s="10"/>
      <c r="BQ62037" s="10"/>
      <c r="BR62037" s="10"/>
      <c r="BS62037" s="10"/>
      <c r="BT62037" s="10"/>
      <c r="BU62037" s="10"/>
    </row>
    <row r="62038" spans="68:73">
      <c r="BP62038" s="8"/>
      <c r="BQ62038" s="8"/>
      <c r="BR62038" s="8"/>
      <c r="BS62038" s="8"/>
      <c r="BT62038" s="8"/>
      <c r="BU62038" s="8"/>
    </row>
    <row r="62039" spans="68:73">
      <c r="BP62039" s="10"/>
      <c r="BQ62039" s="10"/>
      <c r="BR62039" s="10"/>
      <c r="BS62039" s="10"/>
      <c r="BT62039" s="10"/>
      <c r="BU62039" s="10"/>
    </row>
    <row r="62040" spans="68:73">
      <c r="BP62040" s="8"/>
      <c r="BQ62040" s="8"/>
      <c r="BR62040" s="8"/>
      <c r="BS62040" s="8"/>
      <c r="BT62040" s="8"/>
      <c r="BU62040" s="8"/>
    </row>
    <row r="62041" spans="68:73">
      <c r="BP62041" s="10"/>
      <c r="BQ62041" s="10"/>
      <c r="BR62041" s="10"/>
      <c r="BS62041" s="10"/>
      <c r="BT62041" s="10"/>
      <c r="BU62041" s="10"/>
    </row>
    <row r="62042" spans="68:73">
      <c r="BP62042" s="8"/>
      <c r="BQ62042" s="8"/>
      <c r="BR62042" s="8"/>
      <c r="BS62042" s="8"/>
      <c r="BT62042" s="8"/>
      <c r="BU62042" s="8"/>
    </row>
    <row r="62043" spans="68:73">
      <c r="BP62043" s="10"/>
      <c r="BQ62043" s="10"/>
      <c r="BR62043" s="10"/>
      <c r="BS62043" s="10"/>
      <c r="BT62043" s="10"/>
      <c r="BU62043" s="10"/>
    </row>
    <row r="62044" spans="68:73">
      <c r="BP62044" s="8"/>
      <c r="BQ62044" s="8"/>
      <c r="BR62044" s="8"/>
      <c r="BS62044" s="8"/>
      <c r="BT62044" s="8"/>
      <c r="BU62044" s="8"/>
    </row>
    <row r="62045" spans="68:73">
      <c r="BP62045" s="10"/>
      <c r="BQ62045" s="10"/>
      <c r="BR62045" s="10"/>
      <c r="BS62045" s="10"/>
      <c r="BT62045" s="10"/>
      <c r="BU62045" s="10"/>
    </row>
    <row r="62046" spans="68:73">
      <c r="BP62046" s="8"/>
      <c r="BQ62046" s="8"/>
      <c r="BR62046" s="8"/>
      <c r="BS62046" s="8"/>
      <c r="BT62046" s="8"/>
      <c r="BU62046" s="8"/>
    </row>
    <row r="62047" spans="68:73">
      <c r="BP62047" s="10"/>
      <c r="BQ62047" s="10"/>
      <c r="BR62047" s="10"/>
      <c r="BS62047" s="10"/>
      <c r="BT62047" s="10"/>
      <c r="BU62047" s="10"/>
    </row>
    <row r="62048" spans="68:73">
      <c r="BP62048" s="8"/>
      <c r="BQ62048" s="8"/>
      <c r="BR62048" s="8"/>
      <c r="BS62048" s="8"/>
      <c r="BT62048" s="8"/>
      <c r="BU62048" s="8"/>
    </row>
    <row r="62049" spans="68:73">
      <c r="BP62049" s="10"/>
      <c r="BQ62049" s="10"/>
      <c r="BR62049" s="10"/>
      <c r="BS62049" s="10"/>
      <c r="BT62049" s="10"/>
      <c r="BU62049" s="10"/>
    </row>
    <row r="62050" spans="68:73">
      <c r="BP62050" s="8"/>
      <c r="BQ62050" s="8"/>
      <c r="BR62050" s="8"/>
      <c r="BS62050" s="8"/>
      <c r="BT62050" s="8"/>
      <c r="BU62050" s="8"/>
    </row>
    <row r="62051" spans="68:73">
      <c r="BP62051" s="10"/>
      <c r="BQ62051" s="10"/>
      <c r="BR62051" s="10"/>
      <c r="BS62051" s="10"/>
      <c r="BT62051" s="10"/>
      <c r="BU62051" s="10"/>
    </row>
    <row r="62052" spans="68:73">
      <c r="BP62052" s="8"/>
      <c r="BQ62052" s="8"/>
      <c r="BR62052" s="8"/>
      <c r="BS62052" s="8"/>
      <c r="BT62052" s="8"/>
      <c r="BU62052" s="8"/>
    </row>
    <row r="62053" spans="68:73">
      <c r="BP62053" s="10"/>
      <c r="BQ62053" s="10"/>
      <c r="BR62053" s="10"/>
      <c r="BS62053" s="10"/>
      <c r="BT62053" s="10"/>
      <c r="BU62053" s="10"/>
    </row>
    <row r="62054" spans="68:73">
      <c r="BP62054" s="8"/>
      <c r="BQ62054" s="8"/>
      <c r="BR62054" s="8"/>
      <c r="BS62054" s="8"/>
      <c r="BT62054" s="8"/>
      <c r="BU62054" s="8"/>
    </row>
    <row r="62055" spans="68:73">
      <c r="BP62055" s="10"/>
      <c r="BQ62055" s="10"/>
      <c r="BR62055" s="10"/>
      <c r="BS62055" s="10"/>
      <c r="BT62055" s="10"/>
      <c r="BU62055" s="10"/>
    </row>
    <row r="62056" spans="68:73">
      <c r="BP62056" s="8"/>
      <c r="BQ62056" s="8"/>
      <c r="BR62056" s="8"/>
      <c r="BS62056" s="8"/>
      <c r="BT62056" s="8"/>
      <c r="BU62056" s="8"/>
    </row>
    <row r="62057" spans="68:73">
      <c r="BP62057" s="10"/>
      <c r="BQ62057" s="10"/>
      <c r="BR62057" s="10"/>
      <c r="BS62057" s="10"/>
      <c r="BT62057" s="10"/>
      <c r="BU62057" s="10"/>
    </row>
    <row r="62058" spans="68:73">
      <c r="BP62058" s="8"/>
      <c r="BQ62058" s="8"/>
      <c r="BR62058" s="8"/>
      <c r="BS62058" s="8"/>
      <c r="BT62058" s="8"/>
      <c r="BU62058" s="8"/>
    </row>
    <row r="62059" spans="68:73">
      <c r="BP62059" s="10"/>
      <c r="BQ62059" s="10"/>
      <c r="BR62059" s="10"/>
      <c r="BS62059" s="10"/>
      <c r="BT62059" s="10"/>
      <c r="BU62059" s="10"/>
    </row>
    <row r="62060" spans="68:73">
      <c r="BP62060" s="8"/>
      <c r="BQ62060" s="8"/>
      <c r="BR62060" s="8"/>
      <c r="BS62060" s="8"/>
      <c r="BT62060" s="8"/>
      <c r="BU62060" s="8"/>
    </row>
    <row r="62061" spans="68:73">
      <c r="BP62061" s="10"/>
      <c r="BQ62061" s="10"/>
      <c r="BR62061" s="10"/>
      <c r="BS62061" s="10"/>
      <c r="BT62061" s="10"/>
      <c r="BU62061" s="10"/>
    </row>
    <row r="62062" spans="68:73">
      <c r="BP62062" s="8"/>
      <c r="BQ62062" s="8"/>
      <c r="BR62062" s="8"/>
      <c r="BS62062" s="8"/>
      <c r="BT62062" s="8"/>
      <c r="BU62062" s="8"/>
    </row>
    <row r="62063" spans="68:73">
      <c r="BP62063" s="10"/>
      <c r="BQ62063" s="10"/>
      <c r="BR62063" s="10"/>
      <c r="BS62063" s="10"/>
      <c r="BT62063" s="10"/>
      <c r="BU62063" s="10"/>
    </row>
    <row r="62064" spans="68:73">
      <c r="BP62064" s="8"/>
      <c r="BQ62064" s="8"/>
      <c r="BR62064" s="8"/>
      <c r="BS62064" s="8"/>
      <c r="BT62064" s="8"/>
      <c r="BU62064" s="8"/>
    </row>
    <row r="62065" spans="68:73">
      <c r="BP62065" s="10"/>
      <c r="BQ62065" s="10"/>
      <c r="BR62065" s="10"/>
      <c r="BS62065" s="10"/>
      <c r="BT62065" s="10"/>
      <c r="BU62065" s="10"/>
    </row>
    <row r="62066" spans="68:73">
      <c r="BP62066" s="8"/>
      <c r="BQ62066" s="8"/>
      <c r="BR62066" s="8"/>
      <c r="BS62066" s="8"/>
      <c r="BT62066" s="8"/>
      <c r="BU62066" s="8"/>
    </row>
    <row r="62067" spans="68:73">
      <c r="BP62067" s="10"/>
      <c r="BQ62067" s="10"/>
      <c r="BR62067" s="10"/>
      <c r="BS62067" s="10"/>
      <c r="BT62067" s="10"/>
      <c r="BU62067" s="10"/>
    </row>
    <row r="62068" spans="68:73">
      <c r="BP62068" s="8"/>
      <c r="BQ62068" s="8"/>
      <c r="BR62068" s="8"/>
      <c r="BS62068" s="8"/>
      <c r="BT62068" s="8"/>
      <c r="BU62068" s="8"/>
    </row>
    <row r="62069" spans="68:73">
      <c r="BP62069" s="10"/>
      <c r="BQ62069" s="10"/>
      <c r="BR62069" s="10"/>
      <c r="BS62069" s="10"/>
      <c r="BT62069" s="10"/>
      <c r="BU62069" s="10"/>
    </row>
    <row r="62070" spans="68:73">
      <c r="BP62070" s="8"/>
      <c r="BQ62070" s="8"/>
      <c r="BR62070" s="8"/>
      <c r="BS62070" s="8"/>
      <c r="BT62070" s="8"/>
      <c r="BU62070" s="8"/>
    </row>
    <row r="62071" spans="68:73">
      <c r="BP62071" s="10"/>
      <c r="BQ62071" s="10"/>
      <c r="BR62071" s="10"/>
      <c r="BS62071" s="10"/>
      <c r="BT62071" s="10"/>
      <c r="BU62071" s="10"/>
    </row>
    <row r="62072" spans="68:73">
      <c r="BP62072" s="8"/>
      <c r="BQ62072" s="8"/>
      <c r="BR62072" s="8"/>
      <c r="BS62072" s="8"/>
      <c r="BT62072" s="8"/>
      <c r="BU62072" s="8"/>
    </row>
    <row r="62073" spans="68:73">
      <c r="BP62073" s="10"/>
      <c r="BQ62073" s="10"/>
      <c r="BR62073" s="10"/>
      <c r="BS62073" s="10"/>
      <c r="BT62073" s="10"/>
      <c r="BU62073" s="10"/>
    </row>
    <row r="62074" spans="68:73">
      <c r="BP62074" s="8"/>
      <c r="BQ62074" s="8"/>
      <c r="BR62074" s="8"/>
      <c r="BS62074" s="8"/>
      <c r="BT62074" s="8"/>
      <c r="BU62074" s="8"/>
    </row>
    <row r="62075" spans="68:73">
      <c r="BP62075" s="10"/>
      <c r="BQ62075" s="10"/>
      <c r="BR62075" s="10"/>
      <c r="BS62075" s="10"/>
      <c r="BT62075" s="10"/>
      <c r="BU62075" s="10"/>
    </row>
    <row r="62076" spans="68:73">
      <c r="BP62076" s="8"/>
      <c r="BQ62076" s="8"/>
      <c r="BR62076" s="8"/>
      <c r="BS62076" s="8"/>
      <c r="BT62076" s="8"/>
      <c r="BU62076" s="8"/>
    </row>
    <row r="62077" spans="68:73">
      <c r="BP62077" s="10"/>
      <c r="BQ62077" s="10"/>
      <c r="BR62077" s="10"/>
      <c r="BS62077" s="10"/>
      <c r="BT62077" s="10"/>
      <c r="BU62077" s="10"/>
    </row>
    <row r="62078" spans="68:73">
      <c r="BP62078" s="8"/>
      <c r="BQ62078" s="8"/>
      <c r="BR62078" s="8"/>
      <c r="BS62078" s="8"/>
      <c r="BT62078" s="8"/>
      <c r="BU62078" s="8"/>
    </row>
    <row r="62079" spans="68:73">
      <c r="BP62079" s="10"/>
      <c r="BQ62079" s="10"/>
      <c r="BR62079" s="10"/>
      <c r="BS62079" s="10"/>
      <c r="BT62079" s="10"/>
      <c r="BU62079" s="10"/>
    </row>
    <row r="62080" spans="68:73">
      <c r="BP62080" s="8"/>
      <c r="BQ62080" s="8"/>
      <c r="BR62080" s="8"/>
      <c r="BS62080" s="8"/>
      <c r="BT62080" s="8"/>
      <c r="BU62080" s="8"/>
    </row>
    <row r="62081" spans="68:73">
      <c r="BP62081" s="10"/>
      <c r="BQ62081" s="10"/>
      <c r="BR62081" s="10"/>
      <c r="BS62081" s="10"/>
      <c r="BT62081" s="10"/>
      <c r="BU62081" s="10"/>
    </row>
    <row r="62082" spans="68:73">
      <c r="BP62082" s="8"/>
      <c r="BQ62082" s="8"/>
      <c r="BR62082" s="8"/>
      <c r="BS62082" s="8"/>
      <c r="BT62082" s="8"/>
      <c r="BU62082" s="8"/>
    </row>
    <row r="62083" spans="68:73">
      <c r="BP62083" s="10"/>
      <c r="BQ62083" s="10"/>
      <c r="BR62083" s="10"/>
      <c r="BS62083" s="10"/>
      <c r="BT62083" s="10"/>
      <c r="BU62083" s="10"/>
    </row>
    <row r="62084" spans="68:73">
      <c r="BP62084" s="8"/>
      <c r="BQ62084" s="8"/>
      <c r="BR62084" s="8"/>
      <c r="BS62084" s="8"/>
      <c r="BT62084" s="8"/>
      <c r="BU62084" s="8"/>
    </row>
    <row r="62085" spans="68:73">
      <c r="BP62085" s="10"/>
      <c r="BQ62085" s="10"/>
      <c r="BR62085" s="10"/>
      <c r="BS62085" s="10"/>
      <c r="BT62085" s="10"/>
      <c r="BU62085" s="10"/>
    </row>
    <row r="62086" spans="68:73">
      <c r="BP62086" s="8"/>
      <c r="BQ62086" s="8"/>
      <c r="BR62086" s="8"/>
      <c r="BS62086" s="8"/>
      <c r="BT62086" s="8"/>
      <c r="BU62086" s="8"/>
    </row>
    <row r="62087" spans="68:73">
      <c r="BP62087" s="10"/>
      <c r="BQ62087" s="10"/>
      <c r="BR62087" s="10"/>
      <c r="BS62087" s="10"/>
      <c r="BT62087" s="10"/>
      <c r="BU62087" s="10"/>
    </row>
    <row r="62088" spans="68:73">
      <c r="BP62088" s="8"/>
      <c r="BQ62088" s="8"/>
      <c r="BR62088" s="8"/>
      <c r="BS62088" s="8"/>
      <c r="BT62088" s="8"/>
      <c r="BU62088" s="8"/>
    </row>
    <row r="62089" spans="68:73">
      <c r="BP62089" s="10"/>
      <c r="BQ62089" s="10"/>
      <c r="BR62089" s="10"/>
      <c r="BS62089" s="10"/>
      <c r="BT62089" s="10"/>
      <c r="BU62089" s="10"/>
    </row>
    <row r="62090" spans="68:73">
      <c r="BP62090" s="8"/>
      <c r="BQ62090" s="8"/>
      <c r="BR62090" s="8"/>
      <c r="BS62090" s="8"/>
      <c r="BT62090" s="8"/>
      <c r="BU62090" s="8"/>
    </row>
    <row r="62091" spans="68:73">
      <c r="BP62091" s="10"/>
      <c r="BQ62091" s="10"/>
      <c r="BR62091" s="10"/>
      <c r="BS62091" s="10"/>
      <c r="BT62091" s="10"/>
      <c r="BU62091" s="10"/>
    </row>
    <row r="62092" spans="68:73">
      <c r="BP62092" s="8"/>
      <c r="BQ62092" s="8"/>
      <c r="BR62092" s="8"/>
      <c r="BS62092" s="8"/>
      <c r="BT62092" s="8"/>
      <c r="BU62092" s="8"/>
    </row>
    <row r="62093" spans="68:73">
      <c r="BP62093" s="10"/>
      <c r="BQ62093" s="10"/>
      <c r="BR62093" s="10"/>
      <c r="BS62093" s="10"/>
      <c r="BT62093" s="10"/>
      <c r="BU62093" s="10"/>
    </row>
    <row r="62094" spans="68:73">
      <c r="BP62094" s="8"/>
      <c r="BQ62094" s="8"/>
      <c r="BR62094" s="8"/>
      <c r="BS62094" s="8"/>
      <c r="BT62094" s="8"/>
      <c r="BU62094" s="8"/>
    </row>
    <row r="62095" spans="68:73">
      <c r="BP62095" s="10"/>
      <c r="BQ62095" s="10"/>
      <c r="BR62095" s="10"/>
      <c r="BS62095" s="10"/>
      <c r="BT62095" s="10"/>
      <c r="BU62095" s="10"/>
    </row>
    <row r="62096" spans="68:73">
      <c r="BP62096" s="8"/>
      <c r="BQ62096" s="8"/>
      <c r="BR62096" s="8"/>
      <c r="BS62096" s="8"/>
      <c r="BT62096" s="8"/>
      <c r="BU62096" s="8"/>
    </row>
    <row r="62097" spans="68:73">
      <c r="BP62097" s="10"/>
      <c r="BQ62097" s="10"/>
      <c r="BR62097" s="10"/>
      <c r="BS62097" s="10"/>
      <c r="BT62097" s="10"/>
      <c r="BU62097" s="10"/>
    </row>
    <row r="62098" spans="68:73">
      <c r="BP62098" s="8"/>
      <c r="BQ62098" s="8"/>
      <c r="BR62098" s="8"/>
      <c r="BS62098" s="8"/>
      <c r="BT62098" s="8"/>
      <c r="BU62098" s="8"/>
    </row>
    <row r="62099" spans="68:73">
      <c r="BP62099" s="10"/>
      <c r="BQ62099" s="10"/>
      <c r="BR62099" s="10"/>
      <c r="BS62099" s="10"/>
      <c r="BT62099" s="10"/>
      <c r="BU62099" s="10"/>
    </row>
    <row r="62100" spans="68:73">
      <c r="BP62100" s="8"/>
      <c r="BQ62100" s="8"/>
      <c r="BR62100" s="8"/>
      <c r="BS62100" s="8"/>
      <c r="BT62100" s="8"/>
      <c r="BU62100" s="8"/>
    </row>
    <row r="62101" spans="68:73">
      <c r="BP62101" s="10"/>
      <c r="BQ62101" s="10"/>
      <c r="BR62101" s="10"/>
      <c r="BS62101" s="10"/>
      <c r="BT62101" s="10"/>
      <c r="BU62101" s="10"/>
    </row>
    <row r="62102" spans="68:73">
      <c r="BP62102" s="8"/>
      <c r="BQ62102" s="8"/>
      <c r="BR62102" s="8"/>
      <c r="BS62102" s="8"/>
      <c r="BT62102" s="8"/>
      <c r="BU62102" s="8"/>
    </row>
    <row r="62103" spans="68:73">
      <c r="BP62103" s="10"/>
      <c r="BQ62103" s="10"/>
      <c r="BR62103" s="10"/>
      <c r="BS62103" s="10"/>
      <c r="BT62103" s="10"/>
      <c r="BU62103" s="10"/>
    </row>
    <row r="62104" spans="68:73">
      <c r="BP62104" s="8"/>
      <c r="BQ62104" s="8"/>
      <c r="BR62104" s="8"/>
      <c r="BS62104" s="8"/>
      <c r="BT62104" s="8"/>
      <c r="BU62104" s="8"/>
    </row>
    <row r="62105" spans="68:73">
      <c r="BP62105" s="10"/>
      <c r="BQ62105" s="10"/>
      <c r="BR62105" s="10"/>
      <c r="BS62105" s="10"/>
      <c r="BT62105" s="10"/>
      <c r="BU62105" s="10"/>
    </row>
    <row r="62106" spans="68:73">
      <c r="BP62106" s="8"/>
      <c r="BQ62106" s="8"/>
      <c r="BR62106" s="8"/>
      <c r="BS62106" s="8"/>
      <c r="BT62106" s="8"/>
      <c r="BU62106" s="8"/>
    </row>
    <row r="62107" spans="68:73">
      <c r="BP62107" s="10"/>
      <c r="BQ62107" s="10"/>
      <c r="BR62107" s="10"/>
      <c r="BS62107" s="10"/>
      <c r="BT62107" s="10"/>
      <c r="BU62107" s="10"/>
    </row>
    <row r="62108" spans="68:73">
      <c r="BP62108" s="8"/>
      <c r="BQ62108" s="8"/>
      <c r="BR62108" s="8"/>
      <c r="BS62108" s="8"/>
      <c r="BT62108" s="8"/>
      <c r="BU62108" s="8"/>
    </row>
    <row r="62109" spans="68:73">
      <c r="BP62109" s="10"/>
      <c r="BQ62109" s="10"/>
      <c r="BR62109" s="10"/>
      <c r="BS62109" s="10"/>
      <c r="BT62109" s="10"/>
      <c r="BU62109" s="10"/>
    </row>
    <row r="62110" spans="68:73">
      <c r="BP62110" s="8"/>
      <c r="BQ62110" s="8"/>
      <c r="BR62110" s="8"/>
      <c r="BS62110" s="8"/>
      <c r="BT62110" s="8"/>
      <c r="BU62110" s="8"/>
    </row>
    <row r="62111" spans="68:73">
      <c r="BP62111" s="10"/>
      <c r="BQ62111" s="10"/>
      <c r="BR62111" s="10"/>
      <c r="BS62111" s="10"/>
      <c r="BT62111" s="10"/>
      <c r="BU62111" s="10"/>
    </row>
    <row r="62112" spans="68:73">
      <c r="BP62112" s="8"/>
      <c r="BQ62112" s="8"/>
      <c r="BR62112" s="8"/>
      <c r="BS62112" s="8"/>
      <c r="BT62112" s="8"/>
      <c r="BU62112" s="8"/>
    </row>
    <row r="62113" spans="68:73">
      <c r="BP62113" s="10"/>
      <c r="BQ62113" s="10"/>
      <c r="BR62113" s="10"/>
      <c r="BS62113" s="10"/>
      <c r="BT62113" s="10"/>
      <c r="BU62113" s="10"/>
    </row>
    <row r="62114" spans="68:73">
      <c r="BP62114" s="8"/>
      <c r="BQ62114" s="8"/>
      <c r="BR62114" s="8"/>
      <c r="BS62114" s="8"/>
      <c r="BT62114" s="8"/>
      <c r="BU62114" s="8"/>
    </row>
    <row r="62115" spans="68:73">
      <c r="BP62115" s="10"/>
      <c r="BQ62115" s="10"/>
      <c r="BR62115" s="10"/>
      <c r="BS62115" s="10"/>
      <c r="BT62115" s="10"/>
      <c r="BU62115" s="10"/>
    </row>
    <row r="62116" spans="68:73">
      <c r="BP62116" s="8"/>
      <c r="BQ62116" s="8"/>
      <c r="BR62116" s="8"/>
      <c r="BS62116" s="8"/>
      <c r="BT62116" s="8"/>
      <c r="BU62116" s="8"/>
    </row>
    <row r="62117" spans="68:73">
      <c r="BP62117" s="10"/>
      <c r="BQ62117" s="10"/>
      <c r="BR62117" s="10"/>
      <c r="BS62117" s="10"/>
      <c r="BT62117" s="10"/>
      <c r="BU62117" s="10"/>
    </row>
    <row r="62118" spans="68:73">
      <c r="BP62118" s="8"/>
      <c r="BQ62118" s="8"/>
      <c r="BR62118" s="8"/>
      <c r="BS62118" s="8"/>
      <c r="BT62118" s="8"/>
      <c r="BU62118" s="8"/>
    </row>
    <row r="62119" spans="68:73">
      <c r="BP62119" s="10"/>
      <c r="BQ62119" s="10"/>
      <c r="BR62119" s="10"/>
      <c r="BS62119" s="10"/>
      <c r="BT62119" s="10"/>
      <c r="BU62119" s="10"/>
    </row>
    <row r="62120" spans="68:73">
      <c r="BP62120" s="8"/>
      <c r="BQ62120" s="8"/>
      <c r="BR62120" s="8"/>
      <c r="BS62120" s="8"/>
      <c r="BT62120" s="8"/>
      <c r="BU62120" s="8"/>
    </row>
    <row r="62121" spans="68:73">
      <c r="BP62121" s="10"/>
      <c r="BQ62121" s="10"/>
      <c r="BR62121" s="10"/>
      <c r="BS62121" s="10"/>
      <c r="BT62121" s="10"/>
      <c r="BU62121" s="10"/>
    </row>
    <row r="62122" spans="68:73">
      <c r="BP62122" s="8"/>
      <c r="BQ62122" s="8"/>
      <c r="BR62122" s="8"/>
      <c r="BS62122" s="8"/>
      <c r="BT62122" s="8"/>
      <c r="BU62122" s="8"/>
    </row>
    <row r="62123" spans="68:73">
      <c r="BP62123" s="10"/>
      <c r="BQ62123" s="10"/>
      <c r="BR62123" s="10"/>
      <c r="BS62123" s="10"/>
      <c r="BT62123" s="10"/>
      <c r="BU62123" s="10"/>
    </row>
    <row r="62124" spans="68:73">
      <c r="BP62124" s="8"/>
      <c r="BQ62124" s="8"/>
      <c r="BR62124" s="8"/>
      <c r="BS62124" s="8"/>
      <c r="BT62124" s="8"/>
      <c r="BU62124" s="8"/>
    </row>
    <row r="62125" spans="68:73">
      <c r="BP62125" s="10"/>
      <c r="BQ62125" s="10"/>
      <c r="BR62125" s="10"/>
      <c r="BS62125" s="10"/>
      <c r="BT62125" s="10"/>
      <c r="BU62125" s="10"/>
    </row>
    <row r="62126" spans="68:73">
      <c r="BP62126" s="8"/>
      <c r="BQ62126" s="8"/>
      <c r="BR62126" s="8"/>
      <c r="BS62126" s="8"/>
      <c r="BT62126" s="8"/>
      <c r="BU62126" s="8"/>
    </row>
    <row r="62127" spans="68:73">
      <c r="BP62127" s="10"/>
      <c r="BQ62127" s="10"/>
      <c r="BR62127" s="10"/>
      <c r="BS62127" s="10"/>
      <c r="BT62127" s="10"/>
      <c r="BU62127" s="10"/>
    </row>
    <row r="62128" spans="68:73">
      <c r="BP62128" s="8"/>
      <c r="BQ62128" s="8"/>
      <c r="BR62128" s="8"/>
      <c r="BS62128" s="8"/>
      <c r="BT62128" s="8"/>
      <c r="BU62128" s="8"/>
    </row>
    <row r="62129" spans="68:73">
      <c r="BP62129" s="10"/>
      <c r="BQ62129" s="10"/>
      <c r="BR62129" s="10"/>
      <c r="BS62129" s="10"/>
      <c r="BT62129" s="10"/>
      <c r="BU62129" s="10"/>
    </row>
    <row r="62130" spans="68:73">
      <c r="BP62130" s="8"/>
      <c r="BQ62130" s="8"/>
      <c r="BR62130" s="8"/>
      <c r="BS62130" s="8"/>
      <c r="BT62130" s="8"/>
      <c r="BU62130" s="8"/>
    </row>
    <row r="62131" spans="68:73">
      <c r="BP62131" s="10"/>
      <c r="BQ62131" s="10"/>
      <c r="BR62131" s="10"/>
      <c r="BS62131" s="10"/>
      <c r="BT62131" s="10"/>
      <c r="BU62131" s="10"/>
    </row>
    <row r="62132" spans="68:73">
      <c r="BP62132" s="8"/>
      <c r="BQ62132" s="8"/>
      <c r="BR62132" s="8"/>
      <c r="BS62132" s="8"/>
      <c r="BT62132" s="8"/>
      <c r="BU62132" s="8"/>
    </row>
    <row r="62133" spans="68:73">
      <c r="BP62133" s="10"/>
      <c r="BQ62133" s="10"/>
      <c r="BR62133" s="10"/>
      <c r="BS62133" s="10"/>
      <c r="BT62133" s="10"/>
      <c r="BU62133" s="10"/>
    </row>
    <row r="62134" spans="68:73">
      <c r="BP62134" s="8"/>
      <c r="BQ62134" s="8"/>
      <c r="BR62134" s="8"/>
      <c r="BS62134" s="8"/>
      <c r="BT62134" s="8"/>
      <c r="BU62134" s="8"/>
    </row>
    <row r="62135" spans="68:73">
      <c r="BP62135" s="10"/>
      <c r="BQ62135" s="10"/>
      <c r="BR62135" s="10"/>
      <c r="BS62135" s="10"/>
      <c r="BT62135" s="10"/>
      <c r="BU62135" s="10"/>
    </row>
    <row r="62136" spans="68:73">
      <c r="BP62136" s="8"/>
      <c r="BQ62136" s="8"/>
      <c r="BR62136" s="8"/>
      <c r="BS62136" s="8"/>
      <c r="BT62136" s="8"/>
      <c r="BU62136" s="8"/>
    </row>
    <row r="62137" spans="68:73">
      <c r="BP62137" s="10"/>
      <c r="BQ62137" s="10"/>
      <c r="BR62137" s="10"/>
      <c r="BS62137" s="10"/>
      <c r="BT62137" s="10"/>
      <c r="BU62137" s="10"/>
    </row>
    <row r="62138" spans="68:73">
      <c r="BP62138" s="8"/>
      <c r="BQ62138" s="8"/>
      <c r="BR62138" s="8"/>
      <c r="BS62138" s="8"/>
      <c r="BT62138" s="8"/>
      <c r="BU62138" s="8"/>
    </row>
    <row r="62139" spans="68:73">
      <c r="BP62139" s="10"/>
      <c r="BQ62139" s="10"/>
      <c r="BR62139" s="10"/>
      <c r="BS62139" s="10"/>
      <c r="BT62139" s="10"/>
      <c r="BU62139" s="10"/>
    </row>
    <row r="62140" spans="68:73">
      <c r="BP62140" s="8"/>
      <c r="BQ62140" s="8"/>
      <c r="BR62140" s="8"/>
      <c r="BS62140" s="8"/>
      <c r="BT62140" s="8"/>
      <c r="BU62140" s="8"/>
    </row>
    <row r="62141" spans="68:73">
      <c r="BP62141" s="10"/>
      <c r="BQ62141" s="10"/>
      <c r="BR62141" s="10"/>
      <c r="BS62141" s="10"/>
      <c r="BT62141" s="10"/>
      <c r="BU62141" s="10"/>
    </row>
    <row r="62142" spans="68:73">
      <c r="BP62142" s="8"/>
      <c r="BQ62142" s="8"/>
      <c r="BR62142" s="8"/>
      <c r="BS62142" s="8"/>
      <c r="BT62142" s="8"/>
      <c r="BU62142" s="8"/>
    </row>
    <row r="62143" spans="68:73">
      <c r="BP62143" s="10"/>
      <c r="BQ62143" s="10"/>
      <c r="BR62143" s="10"/>
      <c r="BS62143" s="10"/>
      <c r="BT62143" s="10"/>
      <c r="BU62143" s="10"/>
    </row>
    <row r="62144" spans="68:73">
      <c r="BP62144" s="8"/>
      <c r="BQ62144" s="8"/>
      <c r="BR62144" s="8"/>
      <c r="BS62144" s="8"/>
      <c r="BT62144" s="8"/>
      <c r="BU62144" s="8"/>
    </row>
    <row r="62145" spans="68:73">
      <c r="BP62145" s="10"/>
      <c r="BQ62145" s="10"/>
      <c r="BR62145" s="10"/>
      <c r="BS62145" s="10"/>
      <c r="BT62145" s="10"/>
      <c r="BU62145" s="10"/>
    </row>
    <row r="62146" spans="68:73">
      <c r="BP62146" s="8"/>
      <c r="BQ62146" s="8"/>
      <c r="BR62146" s="8"/>
      <c r="BS62146" s="8"/>
      <c r="BT62146" s="8"/>
      <c r="BU62146" s="8"/>
    </row>
    <row r="62147" spans="68:73">
      <c r="BP62147" s="10"/>
      <c r="BQ62147" s="10"/>
      <c r="BR62147" s="10"/>
      <c r="BS62147" s="10"/>
      <c r="BT62147" s="10"/>
      <c r="BU62147" s="10"/>
    </row>
    <row r="62148" spans="68:73">
      <c r="BP62148" s="8"/>
      <c r="BQ62148" s="8"/>
      <c r="BR62148" s="8"/>
      <c r="BS62148" s="8"/>
      <c r="BT62148" s="8"/>
      <c r="BU62148" s="8"/>
    </row>
    <row r="62149" spans="68:73">
      <c r="BP62149" s="10"/>
      <c r="BQ62149" s="10"/>
      <c r="BR62149" s="10"/>
      <c r="BS62149" s="10"/>
      <c r="BT62149" s="10"/>
      <c r="BU62149" s="10"/>
    </row>
    <row r="62150" spans="68:73">
      <c r="BP62150" s="8"/>
      <c r="BQ62150" s="8"/>
      <c r="BR62150" s="8"/>
      <c r="BS62150" s="8"/>
      <c r="BT62150" s="8"/>
      <c r="BU62150" s="8"/>
    </row>
    <row r="62151" spans="68:73">
      <c r="BP62151" s="10"/>
      <c r="BQ62151" s="10"/>
      <c r="BR62151" s="10"/>
      <c r="BS62151" s="10"/>
      <c r="BT62151" s="10"/>
      <c r="BU62151" s="10"/>
    </row>
    <row r="62152" spans="68:73">
      <c r="BP62152" s="8"/>
      <c r="BQ62152" s="8"/>
      <c r="BR62152" s="8"/>
      <c r="BS62152" s="8"/>
      <c r="BT62152" s="8"/>
      <c r="BU62152" s="8"/>
    </row>
    <row r="62153" spans="68:73">
      <c r="BP62153" s="10"/>
      <c r="BQ62153" s="10"/>
      <c r="BR62153" s="10"/>
      <c r="BS62153" s="10"/>
      <c r="BT62153" s="10"/>
      <c r="BU62153" s="10"/>
    </row>
    <row r="62154" spans="68:73">
      <c r="BP62154" s="8"/>
      <c r="BQ62154" s="8"/>
      <c r="BR62154" s="8"/>
      <c r="BS62154" s="8"/>
      <c r="BT62154" s="8"/>
      <c r="BU62154" s="8"/>
    </row>
    <row r="62155" spans="68:73">
      <c r="BP62155" s="10"/>
      <c r="BQ62155" s="10"/>
      <c r="BR62155" s="10"/>
      <c r="BS62155" s="10"/>
      <c r="BT62155" s="10"/>
      <c r="BU62155" s="10"/>
    </row>
    <row r="62156" spans="68:73">
      <c r="BP62156" s="8"/>
      <c r="BQ62156" s="8"/>
      <c r="BR62156" s="8"/>
      <c r="BS62156" s="8"/>
      <c r="BT62156" s="8"/>
      <c r="BU62156" s="8"/>
    </row>
    <row r="62157" spans="68:73">
      <c r="BP62157" s="10"/>
      <c r="BQ62157" s="10"/>
      <c r="BR62157" s="10"/>
      <c r="BS62157" s="10"/>
      <c r="BT62157" s="10"/>
      <c r="BU62157" s="10"/>
    </row>
    <row r="62158" spans="68:73">
      <c r="BP62158" s="8"/>
      <c r="BQ62158" s="8"/>
      <c r="BR62158" s="8"/>
      <c r="BS62158" s="8"/>
      <c r="BT62158" s="8"/>
      <c r="BU62158" s="8"/>
    </row>
    <row r="62159" spans="68:73">
      <c r="BP62159" s="10"/>
      <c r="BQ62159" s="10"/>
      <c r="BR62159" s="10"/>
      <c r="BS62159" s="10"/>
      <c r="BT62159" s="10"/>
      <c r="BU62159" s="10"/>
    </row>
    <row r="62160" spans="68:73">
      <c r="BP62160" s="8"/>
      <c r="BQ62160" s="8"/>
      <c r="BR62160" s="8"/>
      <c r="BS62160" s="8"/>
      <c r="BT62160" s="8"/>
      <c r="BU62160" s="8"/>
    </row>
    <row r="62161" spans="68:73">
      <c r="BP62161" s="10"/>
      <c r="BQ62161" s="10"/>
      <c r="BR62161" s="10"/>
      <c r="BS62161" s="10"/>
      <c r="BT62161" s="10"/>
      <c r="BU62161" s="10"/>
    </row>
    <row r="62162" spans="68:73">
      <c r="BP62162" s="8"/>
      <c r="BQ62162" s="8"/>
      <c r="BR62162" s="8"/>
      <c r="BS62162" s="8"/>
      <c r="BT62162" s="8"/>
      <c r="BU62162" s="8"/>
    </row>
    <row r="62163" spans="68:73">
      <c r="BP62163" s="10"/>
      <c r="BQ62163" s="10"/>
      <c r="BR62163" s="10"/>
      <c r="BS62163" s="10"/>
      <c r="BT62163" s="10"/>
      <c r="BU62163" s="10"/>
    </row>
    <row r="62164" spans="68:73">
      <c r="BP62164" s="8"/>
      <c r="BQ62164" s="8"/>
      <c r="BR62164" s="8"/>
      <c r="BS62164" s="8"/>
      <c r="BT62164" s="8"/>
      <c r="BU62164" s="8"/>
    </row>
    <row r="62165" spans="68:73">
      <c r="BP62165" s="10"/>
      <c r="BQ62165" s="10"/>
      <c r="BR62165" s="10"/>
      <c r="BS62165" s="10"/>
      <c r="BT62165" s="10"/>
      <c r="BU62165" s="10"/>
    </row>
    <row r="62166" spans="68:73">
      <c r="BP62166" s="8"/>
      <c r="BQ62166" s="8"/>
      <c r="BR62166" s="8"/>
      <c r="BS62166" s="8"/>
      <c r="BT62166" s="8"/>
      <c r="BU62166" s="8"/>
    </row>
    <row r="62167" spans="68:73">
      <c r="BP62167" s="10"/>
      <c r="BQ62167" s="10"/>
      <c r="BR62167" s="10"/>
      <c r="BS62167" s="10"/>
      <c r="BT62167" s="10"/>
      <c r="BU62167" s="10"/>
    </row>
    <row r="62168" spans="68:73">
      <c r="BP62168" s="8"/>
      <c r="BQ62168" s="8"/>
      <c r="BR62168" s="8"/>
      <c r="BS62168" s="8"/>
      <c r="BT62168" s="8"/>
      <c r="BU62168" s="8"/>
    </row>
    <row r="62169" spans="68:73">
      <c r="BP62169" s="10"/>
      <c r="BQ62169" s="10"/>
      <c r="BR62169" s="10"/>
      <c r="BS62169" s="10"/>
      <c r="BT62169" s="10"/>
      <c r="BU62169" s="10"/>
    </row>
    <row r="62170" spans="68:73">
      <c r="BP62170" s="8"/>
      <c r="BQ62170" s="8"/>
      <c r="BR62170" s="8"/>
      <c r="BS62170" s="8"/>
      <c r="BT62170" s="8"/>
      <c r="BU62170" s="8"/>
    </row>
    <row r="62171" spans="68:73">
      <c r="BP62171" s="10"/>
      <c r="BQ62171" s="10"/>
      <c r="BR62171" s="10"/>
      <c r="BS62171" s="10"/>
      <c r="BT62171" s="10"/>
      <c r="BU62171" s="10"/>
    </row>
    <row r="62172" spans="68:73">
      <c r="BP62172" s="8"/>
      <c r="BQ62172" s="8"/>
      <c r="BR62172" s="8"/>
      <c r="BS62172" s="8"/>
      <c r="BT62172" s="8"/>
      <c r="BU62172" s="8"/>
    </row>
    <row r="62173" spans="68:73">
      <c r="BP62173" s="10"/>
      <c r="BQ62173" s="10"/>
      <c r="BR62173" s="10"/>
      <c r="BS62173" s="10"/>
      <c r="BT62173" s="10"/>
      <c r="BU62173" s="10"/>
    </row>
    <row r="62174" spans="68:73">
      <c r="BP62174" s="8"/>
      <c r="BQ62174" s="8"/>
      <c r="BR62174" s="8"/>
      <c r="BS62174" s="8"/>
      <c r="BT62174" s="8"/>
      <c r="BU62174" s="8"/>
    </row>
    <row r="62175" spans="68:73">
      <c r="BP62175" s="10"/>
      <c r="BQ62175" s="10"/>
      <c r="BR62175" s="10"/>
      <c r="BS62175" s="10"/>
      <c r="BT62175" s="10"/>
      <c r="BU62175" s="10"/>
    </row>
    <row r="62176" spans="68:73">
      <c r="BP62176" s="8"/>
      <c r="BQ62176" s="8"/>
      <c r="BR62176" s="8"/>
      <c r="BS62176" s="8"/>
      <c r="BT62176" s="8"/>
      <c r="BU62176" s="8"/>
    </row>
    <row r="62177" spans="68:73">
      <c r="BP62177" s="10"/>
      <c r="BQ62177" s="10"/>
      <c r="BR62177" s="10"/>
      <c r="BS62177" s="10"/>
      <c r="BT62177" s="10"/>
      <c r="BU62177" s="10"/>
    </row>
    <row r="62178" spans="68:73">
      <c r="BP62178" s="8"/>
      <c r="BQ62178" s="8"/>
      <c r="BR62178" s="8"/>
      <c r="BS62178" s="8"/>
      <c r="BT62178" s="8"/>
      <c r="BU62178" s="8"/>
    </row>
    <row r="62179" spans="68:73">
      <c r="BP62179" s="10"/>
      <c r="BQ62179" s="10"/>
      <c r="BR62179" s="10"/>
      <c r="BS62179" s="10"/>
      <c r="BT62179" s="10"/>
      <c r="BU62179" s="10"/>
    </row>
    <row r="62180" spans="68:73">
      <c r="BP62180" s="8"/>
      <c r="BQ62180" s="8"/>
      <c r="BR62180" s="8"/>
      <c r="BS62180" s="8"/>
      <c r="BT62180" s="8"/>
      <c r="BU62180" s="8"/>
    </row>
    <row r="62181" spans="68:73">
      <c r="BP62181" s="10"/>
      <c r="BQ62181" s="10"/>
      <c r="BR62181" s="10"/>
      <c r="BS62181" s="10"/>
      <c r="BT62181" s="10"/>
      <c r="BU62181" s="10"/>
    </row>
    <row r="62182" spans="68:73">
      <c r="BP62182" s="8"/>
      <c r="BQ62182" s="8"/>
      <c r="BR62182" s="8"/>
      <c r="BS62182" s="8"/>
      <c r="BT62182" s="8"/>
      <c r="BU62182" s="8"/>
    </row>
    <row r="62183" spans="68:73">
      <c r="BP62183" s="10"/>
      <c r="BQ62183" s="10"/>
      <c r="BR62183" s="10"/>
      <c r="BS62183" s="10"/>
      <c r="BT62183" s="10"/>
      <c r="BU62183" s="10"/>
    </row>
    <row r="62184" spans="68:73">
      <c r="BP62184" s="8"/>
      <c r="BQ62184" s="8"/>
      <c r="BR62184" s="8"/>
      <c r="BS62184" s="8"/>
      <c r="BT62184" s="8"/>
      <c r="BU62184" s="8"/>
    </row>
    <row r="62185" spans="68:73">
      <c r="BP62185" s="10"/>
      <c r="BQ62185" s="10"/>
      <c r="BR62185" s="10"/>
      <c r="BS62185" s="10"/>
      <c r="BT62185" s="10"/>
      <c r="BU62185" s="10"/>
    </row>
    <row r="62186" spans="68:73">
      <c r="BP62186" s="8"/>
      <c r="BQ62186" s="8"/>
      <c r="BR62186" s="8"/>
      <c r="BS62186" s="8"/>
      <c r="BT62186" s="8"/>
      <c r="BU62186" s="8"/>
    </row>
    <row r="62187" spans="68:73">
      <c r="BP62187" s="10"/>
      <c r="BQ62187" s="10"/>
      <c r="BR62187" s="10"/>
      <c r="BS62187" s="10"/>
      <c r="BT62187" s="10"/>
      <c r="BU62187" s="10"/>
    </row>
    <row r="62188" spans="68:73">
      <c r="BP62188" s="8"/>
      <c r="BQ62188" s="8"/>
      <c r="BR62188" s="8"/>
      <c r="BS62188" s="8"/>
      <c r="BT62188" s="8"/>
      <c r="BU62188" s="8"/>
    </row>
    <row r="62189" spans="68:73">
      <c r="BP62189" s="10"/>
      <c r="BQ62189" s="10"/>
      <c r="BR62189" s="10"/>
      <c r="BS62189" s="10"/>
      <c r="BT62189" s="10"/>
      <c r="BU62189" s="10"/>
    </row>
    <row r="62190" spans="68:73">
      <c r="BP62190" s="8"/>
      <c r="BQ62190" s="8"/>
      <c r="BR62190" s="8"/>
      <c r="BS62190" s="8"/>
      <c r="BT62190" s="8"/>
      <c r="BU62190" s="8"/>
    </row>
    <row r="62191" spans="68:73">
      <c r="BP62191" s="10"/>
      <c r="BQ62191" s="10"/>
      <c r="BR62191" s="10"/>
      <c r="BS62191" s="10"/>
      <c r="BT62191" s="10"/>
      <c r="BU62191" s="10"/>
    </row>
    <row r="62192" spans="68:73">
      <c r="BP62192" s="8"/>
      <c r="BQ62192" s="8"/>
      <c r="BR62192" s="8"/>
      <c r="BS62192" s="8"/>
      <c r="BT62192" s="8"/>
      <c r="BU62192" s="8"/>
    </row>
    <row r="62193" spans="68:73">
      <c r="BP62193" s="10"/>
      <c r="BQ62193" s="10"/>
      <c r="BR62193" s="10"/>
      <c r="BS62193" s="10"/>
      <c r="BT62193" s="10"/>
      <c r="BU62193" s="10"/>
    </row>
    <row r="62194" spans="68:73">
      <c r="BP62194" s="8"/>
      <c r="BQ62194" s="8"/>
      <c r="BR62194" s="8"/>
      <c r="BS62194" s="8"/>
      <c r="BT62194" s="8"/>
      <c r="BU62194" s="8"/>
    </row>
    <row r="62195" spans="68:73">
      <c r="BP62195" s="10"/>
      <c r="BQ62195" s="10"/>
      <c r="BR62195" s="10"/>
      <c r="BS62195" s="10"/>
      <c r="BT62195" s="10"/>
      <c r="BU62195" s="10"/>
    </row>
    <row r="62196" spans="68:73">
      <c r="BP62196" s="8"/>
      <c r="BQ62196" s="8"/>
      <c r="BR62196" s="8"/>
      <c r="BS62196" s="8"/>
      <c r="BT62196" s="8"/>
      <c r="BU62196" s="8"/>
    </row>
    <row r="62197" spans="68:73">
      <c r="BP62197" s="10"/>
      <c r="BQ62197" s="10"/>
      <c r="BR62197" s="10"/>
      <c r="BS62197" s="10"/>
      <c r="BT62197" s="10"/>
      <c r="BU62197" s="10"/>
    </row>
    <row r="62198" spans="68:73">
      <c r="BP62198" s="8"/>
      <c r="BQ62198" s="8"/>
      <c r="BR62198" s="8"/>
      <c r="BS62198" s="8"/>
      <c r="BT62198" s="8"/>
      <c r="BU62198" s="8"/>
    </row>
    <row r="62199" spans="68:73">
      <c r="BP62199" s="10"/>
      <c r="BQ62199" s="10"/>
      <c r="BR62199" s="10"/>
      <c r="BS62199" s="10"/>
      <c r="BT62199" s="10"/>
      <c r="BU62199" s="10"/>
    </row>
    <row r="62200" spans="68:73">
      <c r="BP62200" s="8"/>
      <c r="BQ62200" s="8"/>
      <c r="BR62200" s="8"/>
      <c r="BS62200" s="8"/>
      <c r="BT62200" s="8"/>
      <c r="BU62200" s="8"/>
    </row>
    <row r="62201" spans="68:73">
      <c r="BP62201" s="10"/>
      <c r="BQ62201" s="10"/>
      <c r="BR62201" s="10"/>
      <c r="BS62201" s="10"/>
      <c r="BT62201" s="10"/>
      <c r="BU62201" s="10"/>
    </row>
    <row r="62202" spans="68:73">
      <c r="BP62202" s="8"/>
      <c r="BQ62202" s="8"/>
      <c r="BR62202" s="8"/>
      <c r="BS62202" s="8"/>
      <c r="BT62202" s="8"/>
      <c r="BU62202" s="8"/>
    </row>
    <row r="62203" spans="68:73">
      <c r="BP62203" s="10"/>
      <c r="BQ62203" s="10"/>
      <c r="BR62203" s="10"/>
      <c r="BS62203" s="10"/>
      <c r="BT62203" s="10"/>
      <c r="BU62203" s="10"/>
    </row>
    <row r="62204" spans="68:73">
      <c r="BP62204" s="8"/>
      <c r="BQ62204" s="8"/>
      <c r="BR62204" s="8"/>
      <c r="BS62204" s="8"/>
      <c r="BT62204" s="8"/>
      <c r="BU62204" s="8"/>
    </row>
    <row r="62205" spans="68:73">
      <c r="BP62205" s="10"/>
      <c r="BQ62205" s="10"/>
      <c r="BR62205" s="10"/>
      <c r="BS62205" s="10"/>
      <c r="BT62205" s="10"/>
      <c r="BU62205" s="10"/>
    </row>
    <row r="62206" spans="68:73">
      <c r="BP62206" s="8"/>
      <c r="BQ62206" s="8"/>
      <c r="BR62206" s="8"/>
      <c r="BS62206" s="8"/>
      <c r="BT62206" s="8"/>
      <c r="BU62206" s="8"/>
    </row>
    <row r="62207" spans="68:73">
      <c r="BP62207" s="10"/>
      <c r="BQ62207" s="10"/>
      <c r="BR62207" s="10"/>
      <c r="BS62207" s="10"/>
      <c r="BT62207" s="10"/>
      <c r="BU62207" s="10"/>
    </row>
    <row r="62208" spans="68:73">
      <c r="BP62208" s="8"/>
      <c r="BQ62208" s="8"/>
      <c r="BR62208" s="8"/>
      <c r="BS62208" s="8"/>
      <c r="BT62208" s="8"/>
      <c r="BU62208" s="8"/>
    </row>
    <row r="62209" spans="68:73">
      <c r="BP62209" s="10"/>
      <c r="BQ62209" s="10"/>
      <c r="BR62209" s="10"/>
      <c r="BS62209" s="10"/>
      <c r="BT62209" s="10"/>
      <c r="BU62209" s="10"/>
    </row>
    <row r="62210" spans="68:73">
      <c r="BP62210" s="8"/>
      <c r="BQ62210" s="8"/>
      <c r="BR62210" s="8"/>
      <c r="BS62210" s="8"/>
      <c r="BT62210" s="8"/>
      <c r="BU62210" s="8"/>
    </row>
    <row r="62211" spans="68:73">
      <c r="BP62211" s="10"/>
      <c r="BQ62211" s="10"/>
      <c r="BR62211" s="10"/>
      <c r="BS62211" s="10"/>
      <c r="BT62211" s="10"/>
      <c r="BU62211" s="10"/>
    </row>
    <row r="62212" spans="68:73">
      <c r="BP62212" s="8"/>
      <c r="BQ62212" s="8"/>
      <c r="BR62212" s="8"/>
      <c r="BS62212" s="8"/>
      <c r="BT62212" s="8"/>
      <c r="BU62212" s="8"/>
    </row>
    <row r="62213" spans="68:73">
      <c r="BP62213" s="10"/>
      <c r="BQ62213" s="10"/>
      <c r="BR62213" s="10"/>
      <c r="BS62213" s="10"/>
      <c r="BT62213" s="10"/>
      <c r="BU62213" s="10"/>
    </row>
    <row r="62214" spans="68:73">
      <c r="BP62214" s="8"/>
      <c r="BQ62214" s="8"/>
      <c r="BR62214" s="8"/>
      <c r="BS62214" s="8"/>
      <c r="BT62214" s="8"/>
      <c r="BU62214" s="8"/>
    </row>
    <row r="62215" spans="68:73">
      <c r="BP62215" s="10"/>
      <c r="BQ62215" s="10"/>
      <c r="BR62215" s="10"/>
      <c r="BS62215" s="10"/>
      <c r="BT62215" s="10"/>
      <c r="BU62215" s="10"/>
    </row>
    <row r="62216" spans="68:73">
      <c r="BP62216" s="8"/>
      <c r="BQ62216" s="8"/>
      <c r="BR62216" s="8"/>
      <c r="BS62216" s="8"/>
      <c r="BT62216" s="8"/>
      <c r="BU62216" s="8"/>
    </row>
    <row r="62217" spans="68:73">
      <c r="BP62217" s="10"/>
      <c r="BQ62217" s="10"/>
      <c r="BR62217" s="10"/>
      <c r="BS62217" s="10"/>
      <c r="BT62217" s="10"/>
      <c r="BU62217" s="10"/>
    </row>
    <row r="62218" spans="68:73">
      <c r="BP62218" s="8"/>
      <c r="BQ62218" s="8"/>
      <c r="BR62218" s="8"/>
      <c r="BS62218" s="8"/>
      <c r="BT62218" s="8"/>
      <c r="BU62218" s="8"/>
    </row>
    <row r="62219" spans="68:73">
      <c r="BP62219" s="10"/>
      <c r="BQ62219" s="10"/>
      <c r="BR62219" s="10"/>
      <c r="BS62219" s="10"/>
      <c r="BT62219" s="10"/>
      <c r="BU62219" s="10"/>
    </row>
    <row r="62220" spans="68:73">
      <c r="BP62220" s="8"/>
      <c r="BQ62220" s="8"/>
      <c r="BR62220" s="8"/>
      <c r="BS62220" s="8"/>
      <c r="BT62220" s="8"/>
      <c r="BU62220" s="8"/>
    </row>
    <row r="62221" spans="68:73">
      <c r="BP62221" s="10"/>
      <c r="BQ62221" s="10"/>
      <c r="BR62221" s="10"/>
      <c r="BS62221" s="10"/>
      <c r="BT62221" s="10"/>
      <c r="BU62221" s="10"/>
    </row>
    <row r="62222" spans="68:73">
      <c r="BP62222" s="8"/>
      <c r="BQ62222" s="8"/>
      <c r="BR62222" s="8"/>
      <c r="BS62222" s="8"/>
      <c r="BT62222" s="8"/>
      <c r="BU62222" s="8"/>
    </row>
    <row r="62223" spans="68:73">
      <c r="BP62223" s="10"/>
      <c r="BQ62223" s="10"/>
      <c r="BR62223" s="10"/>
      <c r="BS62223" s="10"/>
      <c r="BT62223" s="10"/>
      <c r="BU62223" s="10"/>
    </row>
    <row r="62224" spans="68:73">
      <c r="BP62224" s="8"/>
      <c r="BQ62224" s="8"/>
      <c r="BR62224" s="8"/>
      <c r="BS62224" s="8"/>
      <c r="BT62224" s="8"/>
      <c r="BU62224" s="8"/>
    </row>
    <row r="62225" spans="68:73">
      <c r="BP62225" s="10"/>
      <c r="BQ62225" s="10"/>
      <c r="BR62225" s="10"/>
      <c r="BS62225" s="10"/>
      <c r="BT62225" s="10"/>
      <c r="BU62225" s="10"/>
    </row>
    <row r="62226" spans="68:73">
      <c r="BP62226" s="8"/>
      <c r="BQ62226" s="8"/>
      <c r="BR62226" s="8"/>
      <c r="BS62226" s="8"/>
      <c r="BT62226" s="8"/>
      <c r="BU62226" s="8"/>
    </row>
    <row r="62227" spans="68:73">
      <c r="BP62227" s="10"/>
      <c r="BQ62227" s="10"/>
      <c r="BR62227" s="10"/>
      <c r="BS62227" s="10"/>
      <c r="BT62227" s="10"/>
      <c r="BU62227" s="10"/>
    </row>
    <row r="62228" spans="68:73">
      <c r="BP62228" s="8"/>
      <c r="BQ62228" s="8"/>
      <c r="BR62228" s="8"/>
      <c r="BS62228" s="8"/>
      <c r="BT62228" s="8"/>
      <c r="BU62228" s="8"/>
    </row>
    <row r="62229" spans="68:73">
      <c r="BP62229" s="10"/>
      <c r="BQ62229" s="10"/>
      <c r="BR62229" s="10"/>
      <c r="BS62229" s="10"/>
      <c r="BT62229" s="10"/>
      <c r="BU62229" s="10"/>
    </row>
    <row r="62230" spans="68:73">
      <c r="BP62230" s="8"/>
      <c r="BQ62230" s="8"/>
      <c r="BR62230" s="8"/>
      <c r="BS62230" s="8"/>
      <c r="BT62230" s="8"/>
      <c r="BU62230" s="8"/>
    </row>
    <row r="62231" spans="68:73">
      <c r="BP62231" s="10"/>
      <c r="BQ62231" s="10"/>
      <c r="BR62231" s="10"/>
      <c r="BS62231" s="10"/>
      <c r="BT62231" s="10"/>
      <c r="BU62231" s="10"/>
    </row>
    <row r="62232" spans="68:73">
      <c r="BP62232" s="8"/>
      <c r="BQ62232" s="8"/>
      <c r="BR62232" s="8"/>
      <c r="BS62232" s="8"/>
      <c r="BT62232" s="8"/>
      <c r="BU62232" s="8"/>
    </row>
    <row r="62233" spans="68:73">
      <c r="BP62233" s="10"/>
      <c r="BQ62233" s="10"/>
      <c r="BR62233" s="10"/>
      <c r="BS62233" s="10"/>
      <c r="BT62233" s="10"/>
      <c r="BU62233" s="10"/>
    </row>
    <row r="62234" spans="68:73">
      <c r="BP62234" s="8"/>
      <c r="BQ62234" s="8"/>
      <c r="BR62234" s="8"/>
      <c r="BS62234" s="8"/>
      <c r="BT62234" s="8"/>
      <c r="BU62234" s="8"/>
    </row>
    <row r="62235" spans="68:73">
      <c r="BP62235" s="10"/>
      <c r="BQ62235" s="10"/>
      <c r="BR62235" s="10"/>
      <c r="BS62235" s="10"/>
      <c r="BT62235" s="10"/>
      <c r="BU62235" s="10"/>
    </row>
    <row r="62236" spans="68:73">
      <c r="BP62236" s="8"/>
      <c r="BQ62236" s="8"/>
      <c r="BR62236" s="8"/>
      <c r="BS62236" s="8"/>
      <c r="BT62236" s="8"/>
      <c r="BU62236" s="8"/>
    </row>
    <row r="62237" spans="68:73">
      <c r="BP62237" s="10"/>
      <c r="BQ62237" s="10"/>
      <c r="BR62237" s="10"/>
      <c r="BS62237" s="10"/>
      <c r="BT62237" s="10"/>
      <c r="BU62237" s="10"/>
    </row>
    <row r="62238" spans="68:73">
      <c r="BP62238" s="8"/>
      <c r="BQ62238" s="8"/>
      <c r="BR62238" s="8"/>
      <c r="BS62238" s="8"/>
      <c r="BT62238" s="8"/>
      <c r="BU62238" s="8"/>
    </row>
    <row r="62239" spans="68:73">
      <c r="BP62239" s="10"/>
      <c r="BQ62239" s="10"/>
      <c r="BR62239" s="10"/>
      <c r="BS62239" s="10"/>
      <c r="BT62239" s="10"/>
      <c r="BU62239" s="10"/>
    </row>
    <row r="62240" spans="68:73">
      <c r="BP62240" s="8"/>
      <c r="BQ62240" s="8"/>
      <c r="BR62240" s="8"/>
      <c r="BS62240" s="8"/>
      <c r="BT62240" s="8"/>
      <c r="BU62240" s="8"/>
    </row>
    <row r="62241" spans="68:73">
      <c r="BP62241" s="10"/>
      <c r="BQ62241" s="10"/>
      <c r="BR62241" s="10"/>
      <c r="BS62241" s="10"/>
      <c r="BT62241" s="10"/>
      <c r="BU62241" s="10"/>
    </row>
    <row r="62242" spans="68:73">
      <c r="BP62242" s="8"/>
      <c r="BQ62242" s="8"/>
      <c r="BR62242" s="8"/>
      <c r="BS62242" s="8"/>
      <c r="BT62242" s="8"/>
      <c r="BU62242" s="8"/>
    </row>
    <row r="62243" spans="68:73">
      <c r="BP62243" s="10"/>
      <c r="BQ62243" s="10"/>
      <c r="BR62243" s="10"/>
      <c r="BS62243" s="10"/>
      <c r="BT62243" s="10"/>
      <c r="BU62243" s="10"/>
    </row>
    <row r="62244" spans="68:73">
      <c r="BP62244" s="8"/>
      <c r="BQ62244" s="8"/>
      <c r="BR62244" s="8"/>
      <c r="BS62244" s="8"/>
      <c r="BT62244" s="8"/>
      <c r="BU62244" s="8"/>
    </row>
    <row r="62245" spans="68:73">
      <c r="BP62245" s="10"/>
      <c r="BQ62245" s="10"/>
      <c r="BR62245" s="10"/>
      <c r="BS62245" s="10"/>
      <c r="BT62245" s="10"/>
      <c r="BU62245" s="10"/>
    </row>
    <row r="62246" spans="68:73">
      <c r="BP62246" s="8"/>
      <c r="BQ62246" s="8"/>
      <c r="BR62246" s="8"/>
      <c r="BS62246" s="8"/>
      <c r="BT62246" s="8"/>
      <c r="BU62246" s="8"/>
    </row>
    <row r="62247" spans="68:73">
      <c r="BP62247" s="10"/>
      <c r="BQ62247" s="10"/>
      <c r="BR62247" s="10"/>
      <c r="BS62247" s="10"/>
      <c r="BT62247" s="10"/>
      <c r="BU62247" s="10"/>
    </row>
    <row r="62248" spans="68:73">
      <c r="BP62248" s="8"/>
      <c r="BQ62248" s="8"/>
      <c r="BR62248" s="8"/>
      <c r="BS62248" s="8"/>
      <c r="BT62248" s="8"/>
      <c r="BU62248" s="8"/>
    </row>
    <row r="62249" spans="68:73">
      <c r="BP62249" s="10"/>
      <c r="BQ62249" s="10"/>
      <c r="BR62249" s="10"/>
      <c r="BS62249" s="10"/>
      <c r="BT62249" s="10"/>
      <c r="BU62249" s="10"/>
    </row>
    <row r="62250" spans="68:73">
      <c r="BP62250" s="8"/>
      <c r="BQ62250" s="8"/>
      <c r="BR62250" s="8"/>
      <c r="BS62250" s="8"/>
      <c r="BT62250" s="8"/>
      <c r="BU62250" s="8"/>
    </row>
    <row r="62251" spans="68:73">
      <c r="BP62251" s="10"/>
      <c r="BQ62251" s="10"/>
      <c r="BR62251" s="10"/>
      <c r="BS62251" s="10"/>
      <c r="BT62251" s="10"/>
      <c r="BU62251" s="10"/>
    </row>
    <row r="62252" spans="68:73">
      <c r="BP62252" s="8"/>
      <c r="BQ62252" s="8"/>
      <c r="BR62252" s="8"/>
      <c r="BS62252" s="8"/>
      <c r="BT62252" s="8"/>
      <c r="BU62252" s="8"/>
    </row>
    <row r="62253" spans="68:73">
      <c r="BP62253" s="10"/>
      <c r="BQ62253" s="10"/>
      <c r="BR62253" s="10"/>
      <c r="BS62253" s="10"/>
      <c r="BT62253" s="10"/>
      <c r="BU62253" s="10"/>
    </row>
    <row r="62254" spans="68:73">
      <c r="BP62254" s="8"/>
      <c r="BQ62254" s="8"/>
      <c r="BR62254" s="8"/>
      <c r="BS62254" s="8"/>
      <c r="BT62254" s="8"/>
      <c r="BU62254" s="8"/>
    </row>
    <row r="62255" spans="68:73">
      <c r="BP62255" s="10"/>
      <c r="BQ62255" s="10"/>
      <c r="BR62255" s="10"/>
      <c r="BS62255" s="10"/>
      <c r="BT62255" s="10"/>
      <c r="BU62255" s="10"/>
    </row>
    <row r="62256" spans="68:73">
      <c r="BP62256" s="8"/>
      <c r="BQ62256" s="8"/>
      <c r="BR62256" s="8"/>
      <c r="BS62256" s="8"/>
      <c r="BT62256" s="8"/>
      <c r="BU62256" s="8"/>
    </row>
    <row r="62257" spans="68:73">
      <c r="BP62257" s="10"/>
      <c r="BQ62257" s="10"/>
      <c r="BR62257" s="10"/>
      <c r="BS62257" s="10"/>
      <c r="BT62257" s="10"/>
      <c r="BU62257" s="10"/>
    </row>
    <row r="62258" spans="68:73">
      <c r="BP62258" s="8"/>
      <c r="BQ62258" s="8"/>
      <c r="BR62258" s="8"/>
      <c r="BS62258" s="8"/>
      <c r="BT62258" s="8"/>
      <c r="BU62258" s="8"/>
    </row>
    <row r="62259" spans="68:73">
      <c r="BP62259" s="10"/>
      <c r="BQ62259" s="10"/>
      <c r="BR62259" s="10"/>
      <c r="BS62259" s="10"/>
      <c r="BT62259" s="10"/>
      <c r="BU62259" s="10"/>
    </row>
    <row r="62260" spans="68:73">
      <c r="BP62260" s="8"/>
      <c r="BQ62260" s="8"/>
      <c r="BR62260" s="8"/>
      <c r="BS62260" s="8"/>
      <c r="BT62260" s="8"/>
      <c r="BU62260" s="8"/>
    </row>
    <row r="62261" spans="68:73">
      <c r="BP62261" s="10"/>
      <c r="BQ62261" s="10"/>
      <c r="BR62261" s="10"/>
      <c r="BS62261" s="10"/>
      <c r="BT62261" s="10"/>
      <c r="BU62261" s="10"/>
    </row>
    <row r="62262" spans="68:73">
      <c r="BP62262" s="8"/>
      <c r="BQ62262" s="8"/>
      <c r="BR62262" s="8"/>
      <c r="BS62262" s="8"/>
      <c r="BT62262" s="8"/>
      <c r="BU62262" s="8"/>
    </row>
    <row r="62263" spans="68:73">
      <c r="BP62263" s="10"/>
      <c r="BQ62263" s="10"/>
      <c r="BR62263" s="10"/>
      <c r="BS62263" s="10"/>
      <c r="BT62263" s="10"/>
      <c r="BU62263" s="10"/>
    </row>
    <row r="62264" spans="68:73">
      <c r="BP62264" s="8"/>
      <c r="BQ62264" s="8"/>
      <c r="BR62264" s="8"/>
      <c r="BS62264" s="8"/>
      <c r="BT62264" s="8"/>
      <c r="BU62264" s="8"/>
    </row>
    <row r="62265" spans="68:73">
      <c r="BP62265" s="10"/>
      <c r="BQ62265" s="10"/>
      <c r="BR62265" s="10"/>
      <c r="BS62265" s="10"/>
      <c r="BT62265" s="10"/>
      <c r="BU62265" s="10"/>
    </row>
    <row r="62266" spans="68:73">
      <c r="BP62266" s="8"/>
      <c r="BQ62266" s="8"/>
      <c r="BR62266" s="8"/>
      <c r="BS62266" s="8"/>
      <c r="BT62266" s="8"/>
      <c r="BU62266" s="8"/>
    </row>
    <row r="62267" spans="68:73">
      <c r="BP62267" s="10"/>
      <c r="BQ62267" s="10"/>
      <c r="BR62267" s="10"/>
      <c r="BS62267" s="10"/>
      <c r="BT62267" s="10"/>
      <c r="BU62267" s="10"/>
    </row>
    <row r="62268" spans="68:73">
      <c r="BP62268" s="8"/>
      <c r="BQ62268" s="8"/>
      <c r="BR62268" s="8"/>
      <c r="BS62268" s="8"/>
      <c r="BT62268" s="8"/>
      <c r="BU62268" s="8"/>
    </row>
    <row r="62269" spans="68:73">
      <c r="BP62269" s="10"/>
      <c r="BQ62269" s="10"/>
      <c r="BR62269" s="10"/>
      <c r="BS62269" s="10"/>
      <c r="BT62269" s="10"/>
      <c r="BU62269" s="10"/>
    </row>
    <row r="62270" spans="68:73">
      <c r="BP62270" s="8"/>
      <c r="BQ62270" s="8"/>
      <c r="BR62270" s="8"/>
      <c r="BS62270" s="8"/>
      <c r="BT62270" s="8"/>
      <c r="BU62270" s="8"/>
    </row>
    <row r="62271" spans="68:73">
      <c r="BP62271" s="10"/>
      <c r="BQ62271" s="10"/>
      <c r="BR62271" s="10"/>
      <c r="BS62271" s="10"/>
      <c r="BT62271" s="10"/>
      <c r="BU62271" s="10"/>
    </row>
    <row r="62272" spans="68:73">
      <c r="BP62272" s="8"/>
      <c r="BQ62272" s="8"/>
      <c r="BR62272" s="8"/>
      <c r="BS62272" s="8"/>
      <c r="BT62272" s="8"/>
      <c r="BU62272" s="8"/>
    </row>
    <row r="62273" spans="68:73">
      <c r="BP62273" s="10"/>
      <c r="BQ62273" s="10"/>
      <c r="BR62273" s="10"/>
      <c r="BS62273" s="10"/>
      <c r="BT62273" s="10"/>
      <c r="BU62273" s="10"/>
    </row>
    <row r="62274" spans="68:73">
      <c r="BP62274" s="8"/>
      <c r="BQ62274" s="8"/>
      <c r="BR62274" s="8"/>
      <c r="BS62274" s="8"/>
      <c r="BT62274" s="8"/>
      <c r="BU62274" s="8"/>
    </row>
    <row r="62275" spans="68:73">
      <c r="BP62275" s="10"/>
      <c r="BQ62275" s="10"/>
      <c r="BR62275" s="10"/>
      <c r="BS62275" s="10"/>
      <c r="BT62275" s="10"/>
      <c r="BU62275" s="10"/>
    </row>
    <row r="62276" spans="68:73">
      <c r="BP62276" s="8"/>
      <c r="BQ62276" s="8"/>
      <c r="BR62276" s="8"/>
      <c r="BS62276" s="8"/>
      <c r="BT62276" s="8"/>
      <c r="BU62276" s="8"/>
    </row>
    <row r="62277" spans="68:73">
      <c r="BP62277" s="10"/>
      <c r="BQ62277" s="10"/>
      <c r="BR62277" s="10"/>
      <c r="BS62277" s="10"/>
      <c r="BT62277" s="10"/>
      <c r="BU62277" s="10"/>
    </row>
    <row r="62278" spans="68:73">
      <c r="BP62278" s="8"/>
      <c r="BQ62278" s="8"/>
      <c r="BR62278" s="8"/>
      <c r="BS62278" s="8"/>
      <c r="BT62278" s="8"/>
      <c r="BU62278" s="8"/>
    </row>
    <row r="62279" spans="68:73">
      <c r="BP62279" s="10"/>
      <c r="BQ62279" s="10"/>
      <c r="BR62279" s="10"/>
      <c r="BS62279" s="10"/>
      <c r="BT62279" s="10"/>
      <c r="BU62279" s="10"/>
    </row>
    <row r="62280" spans="68:73">
      <c r="BP62280" s="8"/>
      <c r="BQ62280" s="8"/>
      <c r="BR62280" s="8"/>
      <c r="BS62280" s="8"/>
      <c r="BT62280" s="8"/>
      <c r="BU62280" s="8"/>
    </row>
    <row r="62281" spans="68:73">
      <c r="BP62281" s="10"/>
      <c r="BQ62281" s="10"/>
      <c r="BR62281" s="10"/>
      <c r="BS62281" s="10"/>
      <c r="BT62281" s="10"/>
      <c r="BU62281" s="10"/>
    </row>
    <row r="62282" spans="68:73">
      <c r="BP62282" s="8"/>
      <c r="BQ62282" s="8"/>
      <c r="BR62282" s="8"/>
      <c r="BS62282" s="8"/>
      <c r="BT62282" s="8"/>
      <c r="BU62282" s="8"/>
    </row>
    <row r="62283" spans="68:73">
      <c r="BP62283" s="10"/>
      <c r="BQ62283" s="10"/>
      <c r="BR62283" s="10"/>
      <c r="BS62283" s="10"/>
      <c r="BT62283" s="10"/>
      <c r="BU62283" s="10"/>
    </row>
    <row r="62284" spans="68:73">
      <c r="BP62284" s="8"/>
      <c r="BQ62284" s="8"/>
      <c r="BR62284" s="8"/>
      <c r="BS62284" s="8"/>
      <c r="BT62284" s="8"/>
      <c r="BU62284" s="8"/>
    </row>
    <row r="62285" spans="68:73">
      <c r="BP62285" s="10"/>
      <c r="BQ62285" s="10"/>
      <c r="BR62285" s="10"/>
      <c r="BS62285" s="10"/>
      <c r="BT62285" s="10"/>
      <c r="BU62285" s="10"/>
    </row>
    <row r="62286" spans="68:73">
      <c r="BP62286" s="8"/>
      <c r="BQ62286" s="8"/>
      <c r="BR62286" s="8"/>
      <c r="BS62286" s="8"/>
      <c r="BT62286" s="8"/>
      <c r="BU62286" s="8"/>
    </row>
    <row r="62287" spans="68:73">
      <c r="BP62287" s="10"/>
      <c r="BQ62287" s="10"/>
      <c r="BR62287" s="10"/>
      <c r="BS62287" s="10"/>
      <c r="BT62287" s="10"/>
      <c r="BU62287" s="10"/>
    </row>
    <row r="62288" spans="68:73">
      <c r="BP62288" s="8"/>
      <c r="BQ62288" s="8"/>
      <c r="BR62288" s="8"/>
      <c r="BS62288" s="8"/>
      <c r="BT62288" s="8"/>
      <c r="BU62288" s="8"/>
    </row>
    <row r="62289" spans="68:73">
      <c r="BP62289" s="10"/>
      <c r="BQ62289" s="10"/>
      <c r="BR62289" s="10"/>
      <c r="BS62289" s="10"/>
      <c r="BT62289" s="10"/>
      <c r="BU62289" s="10"/>
    </row>
    <row r="62290" spans="68:73">
      <c r="BP62290" s="8"/>
      <c r="BQ62290" s="8"/>
      <c r="BR62290" s="8"/>
      <c r="BS62290" s="8"/>
      <c r="BT62290" s="8"/>
      <c r="BU62290" s="8"/>
    </row>
    <row r="62291" spans="68:73">
      <c r="BP62291" s="10"/>
      <c r="BQ62291" s="10"/>
      <c r="BR62291" s="10"/>
      <c r="BS62291" s="10"/>
      <c r="BT62291" s="10"/>
      <c r="BU62291" s="10"/>
    </row>
    <row r="62292" spans="68:73">
      <c r="BP62292" s="8"/>
      <c r="BQ62292" s="8"/>
      <c r="BR62292" s="8"/>
      <c r="BS62292" s="8"/>
      <c r="BT62292" s="8"/>
      <c r="BU62292" s="8"/>
    </row>
    <row r="62293" spans="68:73">
      <c r="BP62293" s="10"/>
      <c r="BQ62293" s="10"/>
      <c r="BR62293" s="10"/>
      <c r="BS62293" s="10"/>
      <c r="BT62293" s="10"/>
      <c r="BU62293" s="10"/>
    </row>
    <row r="62294" spans="68:73">
      <c r="BP62294" s="8"/>
      <c r="BQ62294" s="8"/>
      <c r="BR62294" s="8"/>
      <c r="BS62294" s="8"/>
      <c r="BT62294" s="8"/>
      <c r="BU62294" s="8"/>
    </row>
    <row r="62295" spans="68:73">
      <c r="BP62295" s="10"/>
      <c r="BQ62295" s="10"/>
      <c r="BR62295" s="10"/>
      <c r="BS62295" s="10"/>
      <c r="BT62295" s="10"/>
      <c r="BU62295" s="10"/>
    </row>
    <row r="62296" spans="68:73">
      <c r="BP62296" s="8"/>
      <c r="BQ62296" s="8"/>
      <c r="BR62296" s="8"/>
      <c r="BS62296" s="8"/>
      <c r="BT62296" s="8"/>
      <c r="BU62296" s="8"/>
    </row>
    <row r="62297" spans="68:73">
      <c r="BP62297" s="10"/>
      <c r="BQ62297" s="10"/>
      <c r="BR62297" s="10"/>
      <c r="BS62297" s="10"/>
      <c r="BT62297" s="10"/>
      <c r="BU62297" s="10"/>
    </row>
    <row r="62298" spans="68:73">
      <c r="BP62298" s="8"/>
      <c r="BQ62298" s="8"/>
      <c r="BR62298" s="8"/>
      <c r="BS62298" s="8"/>
      <c r="BT62298" s="8"/>
      <c r="BU62298" s="8"/>
    </row>
    <row r="62299" spans="68:73">
      <c r="BP62299" s="10"/>
      <c r="BQ62299" s="10"/>
      <c r="BR62299" s="10"/>
      <c r="BS62299" s="10"/>
      <c r="BT62299" s="10"/>
      <c r="BU62299" s="10"/>
    </row>
    <row r="62300" spans="68:73">
      <c r="BP62300" s="8"/>
      <c r="BQ62300" s="8"/>
      <c r="BR62300" s="8"/>
      <c r="BS62300" s="8"/>
      <c r="BT62300" s="8"/>
      <c r="BU62300" s="8"/>
    </row>
    <row r="62301" spans="68:73">
      <c r="BP62301" s="10"/>
      <c r="BQ62301" s="10"/>
      <c r="BR62301" s="10"/>
      <c r="BS62301" s="10"/>
      <c r="BT62301" s="10"/>
      <c r="BU62301" s="10"/>
    </row>
    <row r="62302" spans="68:73">
      <c r="BP62302" s="8"/>
      <c r="BQ62302" s="8"/>
      <c r="BR62302" s="8"/>
      <c r="BS62302" s="8"/>
      <c r="BT62302" s="8"/>
      <c r="BU62302" s="8"/>
    </row>
    <row r="62303" spans="68:73">
      <c r="BP62303" s="10"/>
      <c r="BQ62303" s="10"/>
      <c r="BR62303" s="10"/>
      <c r="BS62303" s="10"/>
      <c r="BT62303" s="10"/>
      <c r="BU62303" s="10"/>
    </row>
    <row r="62304" spans="68:73">
      <c r="BP62304" s="8"/>
      <c r="BQ62304" s="8"/>
      <c r="BR62304" s="8"/>
      <c r="BS62304" s="8"/>
      <c r="BT62304" s="8"/>
      <c r="BU62304" s="8"/>
    </row>
    <row r="62305" spans="68:73">
      <c r="BP62305" s="10"/>
      <c r="BQ62305" s="10"/>
      <c r="BR62305" s="10"/>
      <c r="BS62305" s="10"/>
      <c r="BT62305" s="10"/>
      <c r="BU62305" s="10"/>
    </row>
    <row r="62306" spans="68:73">
      <c r="BP62306" s="8"/>
      <c r="BQ62306" s="8"/>
      <c r="BR62306" s="8"/>
      <c r="BS62306" s="8"/>
      <c r="BT62306" s="8"/>
      <c r="BU62306" s="8"/>
    </row>
    <row r="62307" spans="68:73">
      <c r="BP62307" s="10"/>
      <c r="BQ62307" s="10"/>
      <c r="BR62307" s="10"/>
      <c r="BS62307" s="10"/>
      <c r="BT62307" s="10"/>
      <c r="BU62307" s="10"/>
    </row>
    <row r="62308" spans="68:73">
      <c r="BP62308" s="8"/>
      <c r="BQ62308" s="8"/>
      <c r="BR62308" s="8"/>
      <c r="BS62308" s="8"/>
      <c r="BT62308" s="8"/>
      <c r="BU62308" s="8"/>
    </row>
    <row r="62309" spans="68:73">
      <c r="BP62309" s="10"/>
      <c r="BQ62309" s="10"/>
      <c r="BR62309" s="10"/>
      <c r="BS62309" s="10"/>
      <c r="BT62309" s="10"/>
      <c r="BU62309" s="10"/>
    </row>
    <row r="62310" spans="68:73">
      <c r="BP62310" s="8"/>
      <c r="BQ62310" s="8"/>
      <c r="BR62310" s="8"/>
      <c r="BS62310" s="8"/>
      <c r="BT62310" s="8"/>
      <c r="BU62310" s="8"/>
    </row>
    <row r="62311" spans="68:73">
      <c r="BP62311" s="10"/>
      <c r="BQ62311" s="10"/>
      <c r="BR62311" s="10"/>
      <c r="BS62311" s="10"/>
      <c r="BT62311" s="10"/>
      <c r="BU62311" s="10"/>
    </row>
    <row r="62312" spans="68:73">
      <c r="BP62312" s="8"/>
      <c r="BQ62312" s="8"/>
      <c r="BR62312" s="8"/>
      <c r="BS62312" s="8"/>
      <c r="BT62312" s="8"/>
      <c r="BU62312" s="8"/>
    </row>
    <row r="62313" spans="68:73">
      <c r="BP62313" s="10"/>
      <c r="BQ62313" s="10"/>
      <c r="BR62313" s="10"/>
      <c r="BS62313" s="10"/>
      <c r="BT62313" s="10"/>
      <c r="BU62313" s="10"/>
    </row>
    <row r="62314" spans="68:73">
      <c r="BP62314" s="8"/>
      <c r="BQ62314" s="8"/>
      <c r="BR62314" s="8"/>
      <c r="BS62314" s="8"/>
      <c r="BT62314" s="8"/>
      <c r="BU62314" s="8"/>
    </row>
    <row r="62315" spans="68:73">
      <c r="BP62315" s="10"/>
      <c r="BQ62315" s="10"/>
      <c r="BR62315" s="10"/>
      <c r="BS62315" s="10"/>
      <c r="BT62315" s="10"/>
      <c r="BU62315" s="10"/>
    </row>
    <row r="62316" spans="68:73">
      <c r="BP62316" s="8"/>
      <c r="BQ62316" s="8"/>
      <c r="BR62316" s="8"/>
      <c r="BS62316" s="8"/>
      <c r="BT62316" s="8"/>
      <c r="BU62316" s="8"/>
    </row>
    <row r="62317" spans="68:73">
      <c r="BP62317" s="10"/>
      <c r="BQ62317" s="10"/>
      <c r="BR62317" s="10"/>
      <c r="BS62317" s="10"/>
      <c r="BT62317" s="10"/>
      <c r="BU62317" s="10"/>
    </row>
    <row r="62318" spans="68:73">
      <c r="BP62318" s="8"/>
      <c r="BQ62318" s="8"/>
      <c r="BR62318" s="8"/>
      <c r="BS62318" s="8"/>
      <c r="BT62318" s="8"/>
      <c r="BU62318" s="8"/>
    </row>
    <row r="62319" spans="68:73">
      <c r="BP62319" s="10"/>
      <c r="BQ62319" s="10"/>
      <c r="BR62319" s="10"/>
      <c r="BS62319" s="10"/>
      <c r="BT62319" s="10"/>
      <c r="BU62319" s="10"/>
    </row>
    <row r="62320" spans="68:73">
      <c r="BP62320" s="8"/>
      <c r="BQ62320" s="8"/>
      <c r="BR62320" s="8"/>
      <c r="BS62320" s="8"/>
      <c r="BT62320" s="8"/>
      <c r="BU62320" s="8"/>
    </row>
    <row r="62321" spans="68:73">
      <c r="BP62321" s="10"/>
      <c r="BQ62321" s="10"/>
      <c r="BR62321" s="10"/>
      <c r="BS62321" s="10"/>
      <c r="BT62321" s="10"/>
      <c r="BU62321" s="10"/>
    </row>
    <row r="62322" spans="68:73">
      <c r="BP62322" s="8"/>
      <c r="BQ62322" s="8"/>
      <c r="BR62322" s="8"/>
      <c r="BS62322" s="8"/>
      <c r="BT62322" s="8"/>
      <c r="BU62322" s="8"/>
    </row>
    <row r="62323" spans="68:73">
      <c r="BP62323" s="10"/>
      <c r="BQ62323" s="10"/>
      <c r="BR62323" s="10"/>
      <c r="BS62323" s="10"/>
      <c r="BT62323" s="10"/>
      <c r="BU62323" s="10"/>
    </row>
    <row r="62324" spans="68:73">
      <c r="BP62324" s="8"/>
      <c r="BQ62324" s="8"/>
      <c r="BR62324" s="8"/>
      <c r="BS62324" s="8"/>
      <c r="BT62324" s="8"/>
      <c r="BU62324" s="8"/>
    </row>
    <row r="62325" spans="68:73">
      <c r="BP62325" s="10"/>
      <c r="BQ62325" s="10"/>
      <c r="BR62325" s="10"/>
      <c r="BS62325" s="10"/>
      <c r="BT62325" s="10"/>
      <c r="BU62325" s="10"/>
    </row>
    <row r="62326" spans="68:73">
      <c r="BP62326" s="8"/>
      <c r="BQ62326" s="8"/>
      <c r="BR62326" s="8"/>
      <c r="BS62326" s="8"/>
      <c r="BT62326" s="8"/>
      <c r="BU62326" s="8"/>
    </row>
    <row r="62327" spans="68:73">
      <c r="BP62327" s="10"/>
      <c r="BQ62327" s="10"/>
      <c r="BR62327" s="10"/>
      <c r="BS62327" s="10"/>
      <c r="BT62327" s="10"/>
      <c r="BU62327" s="10"/>
    </row>
    <row r="62328" spans="68:73">
      <c r="BP62328" s="8"/>
      <c r="BQ62328" s="8"/>
      <c r="BR62328" s="8"/>
      <c r="BS62328" s="8"/>
      <c r="BT62328" s="8"/>
      <c r="BU62328" s="8"/>
    </row>
    <row r="62329" spans="68:73">
      <c r="BP62329" s="10"/>
      <c r="BQ62329" s="10"/>
      <c r="BR62329" s="10"/>
      <c r="BS62329" s="10"/>
      <c r="BT62329" s="10"/>
      <c r="BU62329" s="10"/>
    </row>
    <row r="62330" spans="68:73">
      <c r="BP62330" s="8"/>
      <c r="BQ62330" s="8"/>
      <c r="BR62330" s="8"/>
      <c r="BS62330" s="8"/>
      <c r="BT62330" s="8"/>
      <c r="BU62330" s="8"/>
    </row>
    <row r="62331" spans="68:73">
      <c r="BP62331" s="10"/>
      <c r="BQ62331" s="10"/>
      <c r="BR62331" s="10"/>
      <c r="BS62331" s="10"/>
      <c r="BT62331" s="10"/>
      <c r="BU62331" s="10"/>
    </row>
    <row r="62332" spans="68:73">
      <c r="BP62332" s="8"/>
      <c r="BQ62332" s="8"/>
      <c r="BR62332" s="8"/>
      <c r="BS62332" s="8"/>
      <c r="BT62332" s="8"/>
      <c r="BU62332" s="8"/>
    </row>
    <row r="62333" spans="68:73">
      <c r="BP62333" s="10"/>
      <c r="BQ62333" s="10"/>
      <c r="BR62333" s="10"/>
      <c r="BS62333" s="10"/>
      <c r="BT62333" s="10"/>
      <c r="BU62333" s="10"/>
    </row>
    <row r="62334" spans="68:73">
      <c r="BP62334" s="8"/>
      <c r="BQ62334" s="8"/>
      <c r="BR62334" s="8"/>
      <c r="BS62334" s="8"/>
      <c r="BT62334" s="8"/>
      <c r="BU62334" s="8"/>
    </row>
    <row r="62335" spans="68:73">
      <c r="BP62335" s="10"/>
      <c r="BQ62335" s="10"/>
      <c r="BR62335" s="10"/>
      <c r="BS62335" s="10"/>
      <c r="BT62335" s="10"/>
      <c r="BU62335" s="10"/>
    </row>
    <row r="62336" spans="68:73">
      <c r="BP62336" s="8"/>
      <c r="BQ62336" s="8"/>
      <c r="BR62336" s="8"/>
      <c r="BS62336" s="8"/>
      <c r="BT62336" s="8"/>
      <c r="BU62336" s="8"/>
    </row>
    <row r="62337" spans="68:73">
      <c r="BP62337" s="10"/>
      <c r="BQ62337" s="10"/>
      <c r="BR62337" s="10"/>
      <c r="BS62337" s="10"/>
      <c r="BT62337" s="10"/>
      <c r="BU62337" s="10"/>
    </row>
    <row r="62338" spans="68:73">
      <c r="BP62338" s="8"/>
      <c r="BQ62338" s="8"/>
      <c r="BR62338" s="8"/>
      <c r="BS62338" s="8"/>
      <c r="BT62338" s="8"/>
      <c r="BU62338" s="8"/>
    </row>
    <row r="62339" spans="68:73">
      <c r="BP62339" s="10"/>
      <c r="BQ62339" s="10"/>
      <c r="BR62339" s="10"/>
      <c r="BS62339" s="10"/>
      <c r="BT62339" s="10"/>
      <c r="BU62339" s="10"/>
    </row>
    <row r="62340" spans="68:73">
      <c r="BP62340" s="8"/>
      <c r="BQ62340" s="8"/>
      <c r="BR62340" s="8"/>
      <c r="BS62340" s="8"/>
      <c r="BT62340" s="8"/>
      <c r="BU62340" s="8"/>
    </row>
    <row r="62341" spans="68:73">
      <c r="BP62341" s="10"/>
      <c r="BQ62341" s="10"/>
      <c r="BR62341" s="10"/>
      <c r="BS62341" s="10"/>
      <c r="BT62341" s="10"/>
      <c r="BU62341" s="10"/>
    </row>
    <row r="62342" spans="68:73">
      <c r="BP62342" s="8"/>
      <c r="BQ62342" s="8"/>
      <c r="BR62342" s="8"/>
      <c r="BS62342" s="8"/>
      <c r="BT62342" s="8"/>
      <c r="BU62342" s="8"/>
    </row>
    <row r="62343" spans="68:73">
      <c r="BP62343" s="10"/>
      <c r="BQ62343" s="10"/>
      <c r="BR62343" s="10"/>
      <c r="BS62343" s="10"/>
      <c r="BT62343" s="10"/>
      <c r="BU62343" s="10"/>
    </row>
    <row r="62344" spans="68:73">
      <c r="BP62344" s="8"/>
      <c r="BQ62344" s="8"/>
      <c r="BR62344" s="8"/>
      <c r="BS62344" s="8"/>
      <c r="BT62344" s="8"/>
      <c r="BU62344" s="8"/>
    </row>
    <row r="62345" spans="68:73">
      <c r="BP62345" s="10"/>
      <c r="BQ62345" s="10"/>
      <c r="BR62345" s="10"/>
      <c r="BS62345" s="10"/>
      <c r="BT62345" s="10"/>
      <c r="BU62345" s="10"/>
    </row>
    <row r="62346" spans="68:73">
      <c r="BP62346" s="8"/>
      <c r="BQ62346" s="8"/>
      <c r="BR62346" s="8"/>
      <c r="BS62346" s="8"/>
      <c r="BT62346" s="8"/>
      <c r="BU62346" s="8"/>
    </row>
    <row r="62347" spans="68:73">
      <c r="BP62347" s="10"/>
      <c r="BQ62347" s="10"/>
      <c r="BR62347" s="10"/>
      <c r="BS62347" s="10"/>
      <c r="BT62347" s="10"/>
      <c r="BU62347" s="10"/>
    </row>
    <row r="62348" spans="68:73">
      <c r="BP62348" s="8"/>
      <c r="BQ62348" s="8"/>
      <c r="BR62348" s="8"/>
      <c r="BS62348" s="8"/>
      <c r="BT62348" s="8"/>
      <c r="BU62348" s="8"/>
    </row>
    <row r="62349" spans="68:73">
      <c r="BP62349" s="10"/>
      <c r="BQ62349" s="10"/>
      <c r="BR62349" s="10"/>
      <c r="BS62349" s="10"/>
      <c r="BT62349" s="10"/>
      <c r="BU62349" s="10"/>
    </row>
    <row r="62350" spans="68:73">
      <c r="BP62350" s="8"/>
      <c r="BQ62350" s="8"/>
      <c r="BR62350" s="8"/>
      <c r="BS62350" s="8"/>
      <c r="BT62350" s="8"/>
      <c r="BU62350" s="8"/>
    </row>
    <row r="62351" spans="68:73">
      <c r="BP62351" s="10"/>
      <c r="BQ62351" s="10"/>
      <c r="BR62351" s="10"/>
      <c r="BS62351" s="10"/>
      <c r="BT62351" s="10"/>
      <c r="BU62351" s="10"/>
    </row>
    <row r="62352" spans="68:73">
      <c r="BP62352" s="8"/>
      <c r="BQ62352" s="8"/>
      <c r="BR62352" s="8"/>
      <c r="BS62352" s="8"/>
      <c r="BT62352" s="8"/>
      <c r="BU62352" s="8"/>
    </row>
    <row r="62353" spans="68:73">
      <c r="BP62353" s="10"/>
      <c r="BQ62353" s="10"/>
      <c r="BR62353" s="10"/>
      <c r="BS62353" s="10"/>
      <c r="BT62353" s="10"/>
      <c r="BU62353" s="10"/>
    </row>
    <row r="62354" spans="68:73">
      <c r="BP62354" s="8"/>
      <c r="BQ62354" s="8"/>
      <c r="BR62354" s="8"/>
      <c r="BS62354" s="8"/>
      <c r="BT62354" s="8"/>
      <c r="BU62354" s="8"/>
    </row>
    <row r="62355" spans="68:73">
      <c r="BP62355" s="10"/>
      <c r="BQ62355" s="10"/>
      <c r="BR62355" s="10"/>
      <c r="BS62355" s="10"/>
      <c r="BT62355" s="10"/>
      <c r="BU62355" s="10"/>
    </row>
    <row r="62356" spans="68:73">
      <c r="BP62356" s="8"/>
      <c r="BQ62356" s="8"/>
      <c r="BR62356" s="8"/>
      <c r="BS62356" s="8"/>
      <c r="BT62356" s="8"/>
      <c r="BU62356" s="8"/>
    </row>
    <row r="62357" spans="68:73">
      <c r="BP62357" s="10"/>
      <c r="BQ62357" s="10"/>
      <c r="BR62357" s="10"/>
      <c r="BS62357" s="10"/>
      <c r="BT62357" s="10"/>
      <c r="BU62357" s="10"/>
    </row>
    <row r="62358" spans="68:73">
      <c r="BP62358" s="8"/>
      <c r="BQ62358" s="8"/>
      <c r="BR62358" s="8"/>
      <c r="BS62358" s="8"/>
      <c r="BT62358" s="8"/>
      <c r="BU62358" s="8"/>
    </row>
    <row r="62359" spans="68:73">
      <c r="BP62359" s="10"/>
      <c r="BQ62359" s="10"/>
      <c r="BR62359" s="10"/>
      <c r="BS62359" s="10"/>
      <c r="BT62359" s="10"/>
      <c r="BU62359" s="10"/>
    </row>
    <row r="62360" spans="68:73">
      <c r="BP62360" s="8"/>
      <c r="BQ62360" s="8"/>
      <c r="BR62360" s="8"/>
      <c r="BS62360" s="8"/>
      <c r="BT62360" s="8"/>
      <c r="BU62360" s="8"/>
    </row>
    <row r="62361" spans="68:73">
      <c r="BP62361" s="10"/>
      <c r="BQ62361" s="10"/>
      <c r="BR62361" s="10"/>
      <c r="BS62361" s="10"/>
      <c r="BT62361" s="10"/>
      <c r="BU62361" s="10"/>
    </row>
    <row r="62362" spans="68:73">
      <c r="BP62362" s="8"/>
      <c r="BQ62362" s="8"/>
      <c r="BR62362" s="8"/>
      <c r="BS62362" s="8"/>
      <c r="BT62362" s="8"/>
      <c r="BU62362" s="8"/>
    </row>
    <row r="62363" spans="68:73">
      <c r="BP62363" s="10"/>
      <c r="BQ62363" s="10"/>
      <c r="BR62363" s="10"/>
      <c r="BS62363" s="10"/>
      <c r="BT62363" s="10"/>
      <c r="BU62363" s="10"/>
    </row>
    <row r="62364" spans="68:73">
      <c r="BP62364" s="8"/>
      <c r="BQ62364" s="8"/>
      <c r="BR62364" s="8"/>
      <c r="BS62364" s="8"/>
      <c r="BT62364" s="8"/>
      <c r="BU62364" s="8"/>
    </row>
    <row r="62365" spans="68:73">
      <c r="BP62365" s="10"/>
      <c r="BQ62365" s="10"/>
      <c r="BR62365" s="10"/>
      <c r="BS62365" s="10"/>
      <c r="BT62365" s="10"/>
      <c r="BU62365" s="10"/>
    </row>
    <row r="62366" spans="68:73">
      <c r="BP62366" s="8"/>
      <c r="BQ62366" s="8"/>
      <c r="BR62366" s="8"/>
      <c r="BS62366" s="8"/>
      <c r="BT62366" s="8"/>
      <c r="BU62366" s="8"/>
    </row>
    <row r="62367" spans="68:73">
      <c r="BP62367" s="10"/>
      <c r="BQ62367" s="10"/>
      <c r="BR62367" s="10"/>
      <c r="BS62367" s="10"/>
      <c r="BT62367" s="10"/>
      <c r="BU62367" s="10"/>
    </row>
    <row r="62368" spans="68:73">
      <c r="BP62368" s="8"/>
      <c r="BQ62368" s="8"/>
      <c r="BR62368" s="8"/>
      <c r="BS62368" s="8"/>
      <c r="BT62368" s="8"/>
      <c r="BU62368" s="8"/>
    </row>
    <row r="62369" spans="68:73">
      <c r="BP62369" s="10"/>
      <c r="BQ62369" s="10"/>
      <c r="BR62369" s="10"/>
      <c r="BS62369" s="10"/>
      <c r="BT62369" s="10"/>
      <c r="BU62369" s="10"/>
    </row>
    <row r="62370" spans="68:73">
      <c r="BP62370" s="8"/>
      <c r="BQ62370" s="8"/>
      <c r="BR62370" s="8"/>
      <c r="BS62370" s="8"/>
      <c r="BT62370" s="8"/>
      <c r="BU62370" s="8"/>
    </row>
    <row r="62371" spans="68:73">
      <c r="BP62371" s="10"/>
      <c r="BQ62371" s="10"/>
      <c r="BR62371" s="10"/>
      <c r="BS62371" s="10"/>
      <c r="BT62371" s="10"/>
      <c r="BU62371" s="10"/>
    </row>
    <row r="62372" spans="68:73">
      <c r="BP62372" s="8"/>
      <c r="BQ62372" s="8"/>
      <c r="BR62372" s="8"/>
      <c r="BS62372" s="8"/>
      <c r="BT62372" s="8"/>
      <c r="BU62372" s="8"/>
    </row>
    <row r="62373" spans="68:73">
      <c r="BP62373" s="10"/>
      <c r="BQ62373" s="10"/>
      <c r="BR62373" s="10"/>
      <c r="BS62373" s="10"/>
      <c r="BT62373" s="10"/>
      <c r="BU62373" s="10"/>
    </row>
    <row r="62374" spans="68:73">
      <c r="BP62374" s="8"/>
      <c r="BQ62374" s="8"/>
      <c r="BR62374" s="8"/>
      <c r="BS62374" s="8"/>
      <c r="BT62374" s="8"/>
      <c r="BU62374" s="8"/>
    </row>
    <row r="62375" spans="68:73">
      <c r="BP62375" s="10"/>
      <c r="BQ62375" s="10"/>
      <c r="BR62375" s="10"/>
      <c r="BS62375" s="10"/>
      <c r="BT62375" s="10"/>
      <c r="BU62375" s="10"/>
    </row>
    <row r="62376" spans="68:73">
      <c r="BP62376" s="8"/>
      <c r="BQ62376" s="8"/>
      <c r="BR62376" s="8"/>
      <c r="BS62376" s="8"/>
      <c r="BT62376" s="8"/>
      <c r="BU62376" s="8"/>
    </row>
    <row r="62377" spans="68:73">
      <c r="BP62377" s="10"/>
      <c r="BQ62377" s="10"/>
      <c r="BR62377" s="10"/>
      <c r="BS62377" s="10"/>
      <c r="BT62377" s="10"/>
      <c r="BU62377" s="10"/>
    </row>
    <row r="62378" spans="68:73">
      <c r="BP62378" s="8"/>
      <c r="BQ62378" s="8"/>
      <c r="BR62378" s="8"/>
      <c r="BS62378" s="8"/>
      <c r="BT62378" s="8"/>
      <c r="BU62378" s="8"/>
    </row>
    <row r="62379" spans="68:73">
      <c r="BP62379" s="10"/>
      <c r="BQ62379" s="10"/>
      <c r="BR62379" s="10"/>
      <c r="BS62379" s="10"/>
      <c r="BT62379" s="10"/>
      <c r="BU62379" s="10"/>
    </row>
    <row r="62380" spans="68:73">
      <c r="BP62380" s="8"/>
      <c r="BQ62380" s="8"/>
      <c r="BR62380" s="8"/>
      <c r="BS62380" s="8"/>
      <c r="BT62380" s="8"/>
      <c r="BU62380" s="8"/>
    </row>
    <row r="62381" spans="68:73">
      <c r="BP62381" s="10"/>
      <c r="BQ62381" s="10"/>
      <c r="BR62381" s="10"/>
      <c r="BS62381" s="10"/>
      <c r="BT62381" s="10"/>
      <c r="BU62381" s="10"/>
    </row>
    <row r="62382" spans="68:73">
      <c r="BP62382" s="8"/>
      <c r="BQ62382" s="8"/>
      <c r="BR62382" s="8"/>
      <c r="BS62382" s="8"/>
      <c r="BT62382" s="8"/>
      <c r="BU62382" s="8"/>
    </row>
    <row r="62383" spans="68:73">
      <c r="BP62383" s="10"/>
      <c r="BQ62383" s="10"/>
      <c r="BR62383" s="10"/>
      <c r="BS62383" s="10"/>
      <c r="BT62383" s="10"/>
      <c r="BU62383" s="10"/>
    </row>
    <row r="62384" spans="68:73">
      <c r="BP62384" s="8"/>
      <c r="BQ62384" s="8"/>
      <c r="BR62384" s="8"/>
      <c r="BS62384" s="8"/>
      <c r="BT62384" s="8"/>
      <c r="BU62384" s="8"/>
    </row>
    <row r="62385" spans="68:73">
      <c r="BP62385" s="10"/>
      <c r="BQ62385" s="10"/>
      <c r="BR62385" s="10"/>
      <c r="BS62385" s="10"/>
      <c r="BT62385" s="10"/>
      <c r="BU62385" s="10"/>
    </row>
    <row r="62386" spans="68:73">
      <c r="BP62386" s="8"/>
      <c r="BQ62386" s="8"/>
      <c r="BR62386" s="8"/>
      <c r="BS62386" s="8"/>
      <c r="BT62386" s="8"/>
      <c r="BU62386" s="8"/>
    </row>
    <row r="62387" spans="68:73">
      <c r="BP62387" s="10"/>
      <c r="BQ62387" s="10"/>
      <c r="BR62387" s="10"/>
      <c r="BS62387" s="10"/>
      <c r="BT62387" s="10"/>
      <c r="BU62387" s="10"/>
    </row>
    <row r="62388" spans="68:73">
      <c r="BP62388" s="8"/>
      <c r="BQ62388" s="8"/>
      <c r="BR62388" s="8"/>
      <c r="BS62388" s="8"/>
      <c r="BT62388" s="8"/>
      <c r="BU62388" s="8"/>
    </row>
    <row r="62389" spans="68:73">
      <c r="BP62389" s="10"/>
      <c r="BQ62389" s="10"/>
      <c r="BR62389" s="10"/>
      <c r="BS62389" s="10"/>
      <c r="BT62389" s="10"/>
      <c r="BU62389" s="10"/>
    </row>
    <row r="62390" spans="68:73">
      <c r="BP62390" s="8"/>
      <c r="BQ62390" s="8"/>
      <c r="BR62390" s="8"/>
      <c r="BS62390" s="8"/>
      <c r="BT62390" s="8"/>
      <c r="BU62390" s="8"/>
    </row>
    <row r="62391" spans="68:73">
      <c r="BP62391" s="10"/>
      <c r="BQ62391" s="10"/>
      <c r="BR62391" s="10"/>
      <c r="BS62391" s="10"/>
      <c r="BT62391" s="10"/>
      <c r="BU62391" s="10"/>
    </row>
    <row r="62392" spans="68:73">
      <c r="BP62392" s="8"/>
      <c r="BQ62392" s="8"/>
      <c r="BR62392" s="8"/>
      <c r="BS62392" s="8"/>
      <c r="BT62392" s="8"/>
      <c r="BU62392" s="8"/>
    </row>
    <row r="62393" spans="68:73">
      <c r="BP62393" s="10"/>
      <c r="BQ62393" s="10"/>
      <c r="BR62393" s="10"/>
      <c r="BS62393" s="10"/>
      <c r="BT62393" s="10"/>
      <c r="BU62393" s="10"/>
    </row>
    <row r="62394" spans="68:73">
      <c r="BP62394" s="8"/>
      <c r="BQ62394" s="8"/>
      <c r="BR62394" s="8"/>
      <c r="BS62394" s="8"/>
      <c r="BT62394" s="8"/>
      <c r="BU62394" s="8"/>
    </row>
    <row r="62395" spans="68:73">
      <c r="BP62395" s="10"/>
      <c r="BQ62395" s="10"/>
      <c r="BR62395" s="10"/>
      <c r="BS62395" s="10"/>
      <c r="BT62395" s="10"/>
      <c r="BU62395" s="10"/>
    </row>
    <row r="62396" spans="68:73">
      <c r="BP62396" s="8"/>
      <c r="BQ62396" s="8"/>
      <c r="BR62396" s="8"/>
      <c r="BS62396" s="8"/>
      <c r="BT62396" s="8"/>
      <c r="BU62396" s="8"/>
    </row>
    <row r="62397" spans="68:73">
      <c r="BP62397" s="10"/>
      <c r="BQ62397" s="10"/>
      <c r="BR62397" s="10"/>
      <c r="BS62397" s="10"/>
      <c r="BT62397" s="10"/>
      <c r="BU62397" s="10"/>
    </row>
    <row r="62398" spans="68:73">
      <c r="BP62398" s="8"/>
      <c r="BQ62398" s="8"/>
      <c r="BR62398" s="8"/>
      <c r="BS62398" s="8"/>
      <c r="BT62398" s="8"/>
      <c r="BU62398" s="8"/>
    </row>
    <row r="62399" spans="68:73">
      <c r="BP62399" s="10"/>
      <c r="BQ62399" s="10"/>
      <c r="BR62399" s="10"/>
      <c r="BS62399" s="10"/>
      <c r="BT62399" s="10"/>
      <c r="BU62399" s="10"/>
    </row>
    <row r="62400" spans="68:73">
      <c r="BP62400" s="8"/>
      <c r="BQ62400" s="8"/>
      <c r="BR62400" s="8"/>
      <c r="BS62400" s="8"/>
      <c r="BT62400" s="8"/>
      <c r="BU62400" s="8"/>
    </row>
    <row r="62401" spans="68:73">
      <c r="BP62401" s="10"/>
      <c r="BQ62401" s="10"/>
      <c r="BR62401" s="10"/>
      <c r="BS62401" s="10"/>
      <c r="BT62401" s="10"/>
      <c r="BU62401" s="10"/>
    </row>
    <row r="62402" spans="68:73">
      <c r="BP62402" s="8"/>
      <c r="BQ62402" s="8"/>
      <c r="BR62402" s="8"/>
      <c r="BS62402" s="8"/>
      <c r="BT62402" s="8"/>
      <c r="BU62402" s="8"/>
    </row>
    <row r="62403" spans="68:73">
      <c r="BP62403" s="10"/>
      <c r="BQ62403" s="10"/>
      <c r="BR62403" s="10"/>
      <c r="BS62403" s="10"/>
      <c r="BT62403" s="10"/>
      <c r="BU62403" s="10"/>
    </row>
    <row r="62404" spans="68:73">
      <c r="BP62404" s="8"/>
      <c r="BQ62404" s="8"/>
      <c r="BR62404" s="8"/>
      <c r="BS62404" s="8"/>
      <c r="BT62404" s="8"/>
      <c r="BU62404" s="8"/>
    </row>
    <row r="62405" spans="68:73">
      <c r="BP62405" s="10"/>
      <c r="BQ62405" s="10"/>
      <c r="BR62405" s="10"/>
      <c r="BS62405" s="10"/>
      <c r="BT62405" s="10"/>
      <c r="BU62405" s="10"/>
    </row>
    <row r="62406" spans="68:73">
      <c r="BP62406" s="8"/>
      <c r="BQ62406" s="8"/>
      <c r="BR62406" s="8"/>
      <c r="BS62406" s="8"/>
      <c r="BT62406" s="8"/>
      <c r="BU62406" s="8"/>
    </row>
    <row r="62407" spans="68:73">
      <c r="BP62407" s="10"/>
      <c r="BQ62407" s="10"/>
      <c r="BR62407" s="10"/>
      <c r="BS62407" s="10"/>
      <c r="BT62407" s="10"/>
      <c r="BU62407" s="10"/>
    </row>
    <row r="62408" spans="68:73">
      <c r="BP62408" s="8"/>
      <c r="BQ62408" s="8"/>
      <c r="BR62408" s="8"/>
      <c r="BS62408" s="8"/>
      <c r="BT62408" s="8"/>
      <c r="BU62408" s="8"/>
    </row>
    <row r="62409" spans="68:73">
      <c r="BP62409" s="10"/>
      <c r="BQ62409" s="10"/>
      <c r="BR62409" s="10"/>
      <c r="BS62409" s="10"/>
      <c r="BT62409" s="10"/>
      <c r="BU62409" s="10"/>
    </row>
    <row r="62410" spans="68:73">
      <c r="BP62410" s="8"/>
      <c r="BQ62410" s="8"/>
      <c r="BR62410" s="8"/>
      <c r="BS62410" s="8"/>
      <c r="BT62410" s="8"/>
      <c r="BU62410" s="8"/>
    </row>
    <row r="62411" spans="68:73">
      <c r="BP62411" s="10"/>
      <c r="BQ62411" s="10"/>
      <c r="BR62411" s="10"/>
      <c r="BS62411" s="10"/>
      <c r="BT62411" s="10"/>
      <c r="BU62411" s="10"/>
    </row>
    <row r="62412" spans="68:73">
      <c r="BP62412" s="8"/>
      <c r="BQ62412" s="8"/>
      <c r="BR62412" s="8"/>
      <c r="BS62412" s="8"/>
      <c r="BT62412" s="8"/>
      <c r="BU62412" s="8"/>
    </row>
    <row r="62413" spans="68:73">
      <c r="BP62413" s="10"/>
      <c r="BQ62413" s="10"/>
      <c r="BR62413" s="10"/>
      <c r="BS62413" s="10"/>
      <c r="BT62413" s="10"/>
      <c r="BU62413" s="10"/>
    </row>
    <row r="62414" spans="68:73">
      <c r="BP62414" s="8"/>
      <c r="BQ62414" s="8"/>
      <c r="BR62414" s="8"/>
      <c r="BS62414" s="8"/>
      <c r="BT62414" s="8"/>
      <c r="BU62414" s="8"/>
    </row>
    <row r="62415" spans="68:73">
      <c r="BP62415" s="10"/>
      <c r="BQ62415" s="10"/>
      <c r="BR62415" s="10"/>
      <c r="BS62415" s="10"/>
      <c r="BT62415" s="10"/>
      <c r="BU62415" s="10"/>
    </row>
    <row r="62416" spans="68:73">
      <c r="BP62416" s="8"/>
      <c r="BQ62416" s="8"/>
      <c r="BR62416" s="8"/>
      <c r="BS62416" s="8"/>
      <c r="BT62416" s="8"/>
      <c r="BU62416" s="8"/>
    </row>
    <row r="62417" spans="68:73">
      <c r="BP62417" s="10"/>
      <c r="BQ62417" s="10"/>
      <c r="BR62417" s="10"/>
      <c r="BS62417" s="10"/>
      <c r="BT62417" s="10"/>
      <c r="BU62417" s="10"/>
    </row>
    <row r="62418" spans="68:73">
      <c r="BP62418" s="8"/>
      <c r="BQ62418" s="8"/>
      <c r="BR62418" s="8"/>
      <c r="BS62418" s="8"/>
      <c r="BT62418" s="8"/>
      <c r="BU62418" s="8"/>
    </row>
    <row r="62419" spans="68:73">
      <c r="BP62419" s="10"/>
      <c r="BQ62419" s="10"/>
      <c r="BR62419" s="10"/>
      <c r="BS62419" s="10"/>
      <c r="BT62419" s="10"/>
      <c r="BU62419" s="10"/>
    </row>
    <row r="62420" spans="68:73">
      <c r="BP62420" s="8"/>
      <c r="BQ62420" s="8"/>
      <c r="BR62420" s="8"/>
      <c r="BS62420" s="8"/>
      <c r="BT62420" s="8"/>
      <c r="BU62420" s="8"/>
    </row>
    <row r="62421" spans="68:73">
      <c r="BP62421" s="10"/>
      <c r="BQ62421" s="10"/>
      <c r="BR62421" s="10"/>
      <c r="BS62421" s="10"/>
      <c r="BT62421" s="10"/>
      <c r="BU62421" s="10"/>
    </row>
    <row r="62422" spans="68:73">
      <c r="BP62422" s="8"/>
      <c r="BQ62422" s="8"/>
      <c r="BR62422" s="8"/>
      <c r="BS62422" s="8"/>
      <c r="BT62422" s="8"/>
      <c r="BU62422" s="8"/>
    </row>
    <row r="62423" spans="68:73">
      <c r="BP62423" s="10"/>
      <c r="BQ62423" s="10"/>
      <c r="BR62423" s="10"/>
      <c r="BS62423" s="10"/>
      <c r="BT62423" s="10"/>
      <c r="BU62423" s="10"/>
    </row>
    <row r="62424" spans="68:73">
      <c r="BP62424" s="8"/>
      <c r="BQ62424" s="8"/>
      <c r="BR62424" s="8"/>
      <c r="BS62424" s="8"/>
      <c r="BT62424" s="8"/>
      <c r="BU62424" s="8"/>
    </row>
    <row r="62425" spans="68:73">
      <c r="BP62425" s="10"/>
      <c r="BQ62425" s="10"/>
      <c r="BR62425" s="10"/>
      <c r="BS62425" s="10"/>
      <c r="BT62425" s="10"/>
      <c r="BU62425" s="10"/>
    </row>
    <row r="62426" spans="68:73">
      <c r="BP62426" s="8"/>
      <c r="BQ62426" s="8"/>
      <c r="BR62426" s="8"/>
      <c r="BS62426" s="8"/>
      <c r="BT62426" s="8"/>
      <c r="BU62426" s="8"/>
    </row>
    <row r="62427" spans="68:73">
      <c r="BP62427" s="10"/>
      <c r="BQ62427" s="10"/>
      <c r="BR62427" s="10"/>
      <c r="BS62427" s="10"/>
      <c r="BT62427" s="10"/>
      <c r="BU62427" s="10"/>
    </row>
    <row r="62428" spans="68:73">
      <c r="BP62428" s="8"/>
      <c r="BQ62428" s="8"/>
      <c r="BR62428" s="8"/>
      <c r="BS62428" s="8"/>
      <c r="BT62428" s="8"/>
      <c r="BU62428" s="8"/>
    </row>
    <row r="62429" spans="68:73">
      <c r="BP62429" s="10"/>
      <c r="BQ62429" s="10"/>
      <c r="BR62429" s="10"/>
      <c r="BS62429" s="10"/>
      <c r="BT62429" s="10"/>
      <c r="BU62429" s="10"/>
    </row>
    <row r="62430" spans="68:73">
      <c r="BP62430" s="8"/>
      <c r="BQ62430" s="8"/>
      <c r="BR62430" s="8"/>
      <c r="BS62430" s="8"/>
      <c r="BT62430" s="8"/>
      <c r="BU62430" s="8"/>
    </row>
    <row r="62431" spans="68:73">
      <c r="BP62431" s="10"/>
      <c r="BQ62431" s="10"/>
      <c r="BR62431" s="10"/>
      <c r="BS62431" s="10"/>
      <c r="BT62431" s="10"/>
      <c r="BU62431" s="10"/>
    </row>
    <row r="62432" spans="68:73">
      <c r="BP62432" s="8"/>
      <c r="BQ62432" s="8"/>
      <c r="BR62432" s="8"/>
      <c r="BS62432" s="8"/>
      <c r="BT62432" s="8"/>
      <c r="BU62432" s="8"/>
    </row>
    <row r="62433" spans="68:73">
      <c r="BP62433" s="10"/>
      <c r="BQ62433" s="10"/>
      <c r="BR62433" s="10"/>
      <c r="BS62433" s="10"/>
      <c r="BT62433" s="10"/>
      <c r="BU62433" s="10"/>
    </row>
    <row r="62434" spans="68:73">
      <c r="BP62434" s="8"/>
      <c r="BQ62434" s="8"/>
      <c r="BR62434" s="8"/>
      <c r="BS62434" s="8"/>
      <c r="BT62434" s="8"/>
      <c r="BU62434" s="8"/>
    </row>
    <row r="62435" spans="68:73">
      <c r="BP62435" s="10"/>
      <c r="BQ62435" s="10"/>
      <c r="BR62435" s="10"/>
      <c r="BS62435" s="10"/>
      <c r="BT62435" s="10"/>
      <c r="BU62435" s="10"/>
    </row>
    <row r="62436" spans="68:73">
      <c r="BP62436" s="8"/>
      <c r="BQ62436" s="8"/>
      <c r="BR62436" s="8"/>
      <c r="BS62436" s="8"/>
      <c r="BT62436" s="8"/>
      <c r="BU62436" s="8"/>
    </row>
    <row r="62437" spans="68:73">
      <c r="BP62437" s="10"/>
      <c r="BQ62437" s="10"/>
      <c r="BR62437" s="10"/>
      <c r="BS62437" s="10"/>
      <c r="BT62437" s="10"/>
      <c r="BU62437" s="10"/>
    </row>
    <row r="62438" spans="68:73">
      <c r="BP62438" s="8"/>
      <c r="BQ62438" s="8"/>
      <c r="BR62438" s="8"/>
      <c r="BS62438" s="8"/>
      <c r="BT62438" s="8"/>
      <c r="BU62438" s="8"/>
    </row>
    <row r="62439" spans="68:73">
      <c r="BP62439" s="10"/>
      <c r="BQ62439" s="10"/>
      <c r="BR62439" s="10"/>
      <c r="BS62439" s="10"/>
      <c r="BT62439" s="10"/>
      <c r="BU62439" s="10"/>
    </row>
    <row r="62440" spans="68:73">
      <c r="BP62440" s="8"/>
      <c r="BQ62440" s="8"/>
      <c r="BR62440" s="8"/>
      <c r="BS62440" s="8"/>
      <c r="BT62440" s="8"/>
      <c r="BU62440" s="8"/>
    </row>
    <row r="62441" spans="68:73">
      <c r="BP62441" s="10"/>
      <c r="BQ62441" s="10"/>
      <c r="BR62441" s="10"/>
      <c r="BS62441" s="10"/>
      <c r="BT62441" s="10"/>
      <c r="BU62441" s="10"/>
    </row>
    <row r="62442" spans="68:73">
      <c r="BP62442" s="8"/>
      <c r="BQ62442" s="8"/>
      <c r="BR62442" s="8"/>
      <c r="BS62442" s="8"/>
      <c r="BT62442" s="8"/>
      <c r="BU62442" s="8"/>
    </row>
    <row r="62443" spans="68:73">
      <c r="BP62443" s="10"/>
      <c r="BQ62443" s="10"/>
      <c r="BR62443" s="10"/>
      <c r="BS62443" s="10"/>
      <c r="BT62443" s="10"/>
      <c r="BU62443" s="10"/>
    </row>
    <row r="62444" spans="68:73">
      <c r="BP62444" s="8"/>
      <c r="BQ62444" s="8"/>
      <c r="BR62444" s="8"/>
      <c r="BS62444" s="8"/>
      <c r="BT62444" s="8"/>
      <c r="BU62444" s="8"/>
    </row>
    <row r="62445" spans="68:73">
      <c r="BP62445" s="10"/>
      <c r="BQ62445" s="10"/>
      <c r="BR62445" s="10"/>
      <c r="BS62445" s="10"/>
      <c r="BT62445" s="10"/>
      <c r="BU62445" s="10"/>
    </row>
    <row r="62446" spans="68:73">
      <c r="BP62446" s="8"/>
      <c r="BQ62446" s="8"/>
      <c r="BR62446" s="8"/>
      <c r="BS62446" s="8"/>
      <c r="BT62446" s="8"/>
      <c r="BU62446" s="8"/>
    </row>
    <row r="62447" spans="68:73">
      <c r="BP62447" s="10"/>
      <c r="BQ62447" s="10"/>
      <c r="BR62447" s="10"/>
      <c r="BS62447" s="10"/>
      <c r="BT62447" s="10"/>
      <c r="BU62447" s="10"/>
    </row>
    <row r="62448" spans="68:73">
      <c r="BP62448" s="8"/>
      <c r="BQ62448" s="8"/>
      <c r="BR62448" s="8"/>
      <c r="BS62448" s="8"/>
      <c r="BT62448" s="8"/>
      <c r="BU62448" s="8"/>
    </row>
    <row r="62449" spans="68:73">
      <c r="BP62449" s="10"/>
      <c r="BQ62449" s="10"/>
      <c r="BR62449" s="10"/>
      <c r="BS62449" s="10"/>
      <c r="BT62449" s="10"/>
      <c r="BU62449" s="10"/>
    </row>
    <row r="62450" spans="68:73">
      <c r="BP62450" s="8"/>
      <c r="BQ62450" s="8"/>
      <c r="BR62450" s="8"/>
      <c r="BS62450" s="8"/>
      <c r="BT62450" s="8"/>
      <c r="BU62450" s="8"/>
    </row>
    <row r="62451" spans="68:73">
      <c r="BP62451" s="10"/>
      <c r="BQ62451" s="10"/>
      <c r="BR62451" s="10"/>
      <c r="BS62451" s="10"/>
      <c r="BT62451" s="10"/>
      <c r="BU62451" s="10"/>
    </row>
    <row r="62452" spans="68:73">
      <c r="BP62452" s="8"/>
      <c r="BQ62452" s="8"/>
      <c r="BR62452" s="8"/>
      <c r="BS62452" s="8"/>
      <c r="BT62452" s="8"/>
      <c r="BU62452" s="8"/>
    </row>
    <row r="62453" spans="68:73">
      <c r="BP62453" s="10"/>
      <c r="BQ62453" s="10"/>
      <c r="BR62453" s="10"/>
      <c r="BS62453" s="10"/>
      <c r="BT62453" s="10"/>
      <c r="BU62453" s="10"/>
    </row>
    <row r="62454" spans="68:73">
      <c r="BP62454" s="8"/>
      <c r="BQ62454" s="8"/>
      <c r="BR62454" s="8"/>
      <c r="BS62454" s="8"/>
      <c r="BT62454" s="8"/>
      <c r="BU62454" s="8"/>
    </row>
    <row r="62455" spans="68:73">
      <c r="BP62455" s="10"/>
      <c r="BQ62455" s="10"/>
      <c r="BR62455" s="10"/>
      <c r="BS62455" s="10"/>
      <c r="BT62455" s="10"/>
      <c r="BU62455" s="10"/>
    </row>
    <row r="62456" spans="68:73">
      <c r="BP62456" s="8"/>
      <c r="BQ62456" s="8"/>
      <c r="BR62456" s="8"/>
      <c r="BS62456" s="8"/>
      <c r="BT62456" s="8"/>
      <c r="BU62456" s="8"/>
    </row>
    <row r="62457" spans="68:73">
      <c r="BP62457" s="10"/>
      <c r="BQ62457" s="10"/>
      <c r="BR62457" s="10"/>
      <c r="BS62457" s="10"/>
      <c r="BT62457" s="10"/>
      <c r="BU62457" s="10"/>
    </row>
    <row r="62458" spans="68:73">
      <c r="BP62458" s="8"/>
      <c r="BQ62458" s="8"/>
      <c r="BR62458" s="8"/>
      <c r="BS62458" s="8"/>
      <c r="BT62458" s="8"/>
      <c r="BU62458" s="8"/>
    </row>
    <row r="62459" spans="68:73">
      <c r="BP62459" s="10"/>
      <c r="BQ62459" s="10"/>
      <c r="BR62459" s="10"/>
      <c r="BS62459" s="10"/>
      <c r="BT62459" s="10"/>
      <c r="BU62459" s="10"/>
    </row>
    <row r="62460" spans="68:73">
      <c r="BP62460" s="8"/>
      <c r="BQ62460" s="8"/>
      <c r="BR62460" s="8"/>
      <c r="BS62460" s="8"/>
      <c r="BT62460" s="8"/>
      <c r="BU62460" s="8"/>
    </row>
    <row r="62461" spans="68:73">
      <c r="BP62461" s="10"/>
      <c r="BQ62461" s="10"/>
      <c r="BR62461" s="10"/>
      <c r="BS62461" s="10"/>
      <c r="BT62461" s="10"/>
      <c r="BU62461" s="10"/>
    </row>
    <row r="62462" spans="68:73">
      <c r="BP62462" s="8"/>
      <c r="BQ62462" s="8"/>
      <c r="BR62462" s="8"/>
      <c r="BS62462" s="8"/>
      <c r="BT62462" s="8"/>
      <c r="BU62462" s="8"/>
    </row>
    <row r="62463" spans="68:73">
      <c r="BP62463" s="10"/>
      <c r="BQ62463" s="10"/>
      <c r="BR62463" s="10"/>
      <c r="BS62463" s="10"/>
      <c r="BT62463" s="10"/>
      <c r="BU62463" s="10"/>
    </row>
    <row r="62464" spans="68:73">
      <c r="BP62464" s="8"/>
      <c r="BQ62464" s="8"/>
      <c r="BR62464" s="8"/>
      <c r="BS62464" s="8"/>
      <c r="BT62464" s="8"/>
      <c r="BU62464" s="8"/>
    </row>
    <row r="62465" spans="68:73">
      <c r="BP62465" s="10"/>
      <c r="BQ62465" s="10"/>
      <c r="BR62465" s="10"/>
      <c r="BS62465" s="10"/>
      <c r="BT62465" s="10"/>
      <c r="BU62465" s="10"/>
    </row>
    <row r="62466" spans="68:73">
      <c r="BP62466" s="8"/>
      <c r="BQ62466" s="8"/>
      <c r="BR62466" s="8"/>
      <c r="BS62466" s="8"/>
      <c r="BT62466" s="8"/>
      <c r="BU62466" s="8"/>
    </row>
    <row r="62467" spans="68:73">
      <c r="BP62467" s="10"/>
      <c r="BQ62467" s="10"/>
      <c r="BR62467" s="10"/>
      <c r="BS62467" s="10"/>
      <c r="BT62467" s="10"/>
      <c r="BU62467" s="10"/>
    </row>
    <row r="62468" spans="68:73">
      <c r="BP62468" s="8"/>
      <c r="BQ62468" s="8"/>
      <c r="BR62468" s="8"/>
      <c r="BS62468" s="8"/>
      <c r="BT62468" s="8"/>
      <c r="BU62468" s="8"/>
    </row>
    <row r="62469" spans="68:73">
      <c r="BP62469" s="10"/>
      <c r="BQ62469" s="10"/>
      <c r="BR62469" s="10"/>
      <c r="BS62469" s="10"/>
      <c r="BT62469" s="10"/>
      <c r="BU62469" s="10"/>
    </row>
    <row r="62470" spans="68:73">
      <c r="BP62470" s="8"/>
      <c r="BQ62470" s="8"/>
      <c r="BR62470" s="8"/>
      <c r="BS62470" s="8"/>
      <c r="BT62470" s="8"/>
      <c r="BU62470" s="8"/>
    </row>
    <row r="62471" spans="68:73">
      <c r="BP62471" s="10"/>
      <c r="BQ62471" s="10"/>
      <c r="BR62471" s="10"/>
      <c r="BS62471" s="10"/>
      <c r="BT62471" s="10"/>
      <c r="BU62471" s="10"/>
    </row>
    <row r="62472" spans="68:73">
      <c r="BP62472" s="8"/>
      <c r="BQ62472" s="8"/>
      <c r="BR62472" s="8"/>
      <c r="BS62472" s="8"/>
      <c r="BT62472" s="8"/>
      <c r="BU62472" s="8"/>
    </row>
    <row r="62473" spans="68:73">
      <c r="BP62473" s="10"/>
      <c r="BQ62473" s="10"/>
      <c r="BR62473" s="10"/>
      <c r="BS62473" s="10"/>
      <c r="BT62473" s="10"/>
      <c r="BU62473" s="10"/>
    </row>
    <row r="62474" spans="68:73">
      <c r="BP62474" s="8"/>
      <c r="BQ62474" s="8"/>
      <c r="BR62474" s="8"/>
      <c r="BS62474" s="8"/>
      <c r="BT62474" s="8"/>
      <c r="BU62474" s="8"/>
    </row>
    <row r="62475" spans="68:73">
      <c r="BP62475" s="10"/>
      <c r="BQ62475" s="10"/>
      <c r="BR62475" s="10"/>
      <c r="BS62475" s="10"/>
      <c r="BT62475" s="10"/>
      <c r="BU62475" s="10"/>
    </row>
    <row r="62476" spans="68:73">
      <c r="BP62476" s="8"/>
      <c r="BQ62476" s="8"/>
      <c r="BR62476" s="8"/>
      <c r="BS62476" s="8"/>
      <c r="BT62476" s="8"/>
      <c r="BU62476" s="8"/>
    </row>
    <row r="62477" spans="68:73">
      <c r="BP62477" s="10"/>
      <c r="BQ62477" s="10"/>
      <c r="BR62477" s="10"/>
      <c r="BS62477" s="10"/>
      <c r="BT62477" s="10"/>
      <c r="BU62477" s="10"/>
    </row>
    <row r="62478" spans="68:73">
      <c r="BP62478" s="8"/>
      <c r="BQ62478" s="8"/>
      <c r="BR62478" s="8"/>
      <c r="BS62478" s="8"/>
      <c r="BT62478" s="8"/>
      <c r="BU62478" s="8"/>
    </row>
    <row r="62479" spans="68:73">
      <c r="BP62479" s="10"/>
      <c r="BQ62479" s="10"/>
      <c r="BR62479" s="10"/>
      <c r="BS62479" s="10"/>
      <c r="BT62479" s="10"/>
      <c r="BU62479" s="10"/>
    </row>
    <row r="62480" spans="68:73">
      <c r="BP62480" s="8"/>
      <c r="BQ62480" s="8"/>
      <c r="BR62480" s="8"/>
      <c r="BS62480" s="8"/>
      <c r="BT62480" s="8"/>
      <c r="BU62480" s="8"/>
    </row>
    <row r="62481" spans="68:73">
      <c r="BP62481" s="10"/>
      <c r="BQ62481" s="10"/>
      <c r="BR62481" s="10"/>
      <c r="BS62481" s="10"/>
      <c r="BT62481" s="10"/>
      <c r="BU62481" s="10"/>
    </row>
    <row r="62482" spans="68:73">
      <c r="BP62482" s="8"/>
      <c r="BQ62482" s="8"/>
      <c r="BR62482" s="8"/>
      <c r="BS62482" s="8"/>
      <c r="BT62482" s="8"/>
      <c r="BU62482" s="8"/>
    </row>
    <row r="62483" spans="68:73">
      <c r="BP62483" s="10"/>
      <c r="BQ62483" s="10"/>
      <c r="BR62483" s="10"/>
      <c r="BS62483" s="10"/>
      <c r="BT62483" s="10"/>
      <c r="BU62483" s="10"/>
    </row>
    <row r="62484" spans="68:73">
      <c r="BP62484" s="8"/>
      <c r="BQ62484" s="8"/>
      <c r="BR62484" s="8"/>
      <c r="BS62484" s="8"/>
      <c r="BT62484" s="8"/>
      <c r="BU62484" s="8"/>
    </row>
    <row r="62485" spans="68:73">
      <c r="BP62485" s="10"/>
      <c r="BQ62485" s="10"/>
      <c r="BR62485" s="10"/>
      <c r="BS62485" s="10"/>
      <c r="BT62485" s="10"/>
      <c r="BU62485" s="10"/>
    </row>
    <row r="62486" spans="68:73">
      <c r="BP62486" s="8"/>
      <c r="BQ62486" s="8"/>
      <c r="BR62486" s="8"/>
      <c r="BS62486" s="8"/>
      <c r="BT62486" s="8"/>
      <c r="BU62486" s="8"/>
    </row>
    <row r="62487" spans="68:73">
      <c r="BP62487" s="10"/>
      <c r="BQ62487" s="10"/>
      <c r="BR62487" s="10"/>
      <c r="BS62487" s="10"/>
      <c r="BT62487" s="10"/>
      <c r="BU62487" s="10"/>
    </row>
    <row r="62488" spans="68:73">
      <c r="BP62488" s="8"/>
      <c r="BQ62488" s="8"/>
      <c r="BR62488" s="8"/>
      <c r="BS62488" s="8"/>
      <c r="BT62488" s="8"/>
      <c r="BU62488" s="8"/>
    </row>
    <row r="62489" spans="68:73">
      <c r="BP62489" s="10"/>
      <c r="BQ62489" s="10"/>
      <c r="BR62489" s="10"/>
      <c r="BS62489" s="10"/>
      <c r="BT62489" s="10"/>
      <c r="BU62489" s="10"/>
    </row>
    <row r="62490" spans="68:73">
      <c r="BP62490" s="8"/>
      <c r="BQ62490" s="8"/>
      <c r="BR62490" s="8"/>
      <c r="BS62490" s="8"/>
      <c r="BT62490" s="8"/>
      <c r="BU62490" s="8"/>
    </row>
    <row r="62491" spans="68:73">
      <c r="BP62491" s="10"/>
      <c r="BQ62491" s="10"/>
      <c r="BR62491" s="10"/>
      <c r="BS62491" s="10"/>
      <c r="BT62491" s="10"/>
      <c r="BU62491" s="10"/>
    </row>
    <row r="62492" spans="68:73">
      <c r="BP62492" s="8"/>
      <c r="BQ62492" s="8"/>
      <c r="BR62492" s="8"/>
      <c r="BS62492" s="8"/>
      <c r="BT62492" s="8"/>
      <c r="BU62492" s="8"/>
    </row>
    <row r="62493" spans="68:73">
      <c r="BP62493" s="10"/>
      <c r="BQ62493" s="10"/>
      <c r="BR62493" s="10"/>
      <c r="BS62493" s="10"/>
      <c r="BT62493" s="10"/>
      <c r="BU62493" s="10"/>
    </row>
    <row r="62494" spans="68:73">
      <c r="BP62494" s="8"/>
      <c r="BQ62494" s="8"/>
      <c r="BR62494" s="8"/>
      <c r="BS62494" s="8"/>
      <c r="BT62494" s="8"/>
      <c r="BU62494" s="8"/>
    </row>
    <row r="62495" spans="68:73">
      <c r="BP62495" s="10"/>
      <c r="BQ62495" s="10"/>
      <c r="BR62495" s="10"/>
      <c r="BS62495" s="10"/>
      <c r="BT62495" s="10"/>
      <c r="BU62495" s="10"/>
    </row>
    <row r="62496" spans="68:73">
      <c r="BP62496" s="8"/>
      <c r="BQ62496" s="8"/>
      <c r="BR62496" s="8"/>
      <c r="BS62496" s="8"/>
      <c r="BT62496" s="8"/>
      <c r="BU62496" s="8"/>
    </row>
    <row r="62497" spans="68:73">
      <c r="BP62497" s="10"/>
      <c r="BQ62497" s="10"/>
      <c r="BR62497" s="10"/>
      <c r="BS62497" s="10"/>
      <c r="BT62497" s="10"/>
      <c r="BU62497" s="10"/>
    </row>
    <row r="62498" spans="68:73">
      <c r="BP62498" s="8"/>
      <c r="BQ62498" s="8"/>
      <c r="BR62498" s="8"/>
      <c r="BS62498" s="8"/>
      <c r="BT62498" s="8"/>
      <c r="BU62498" s="8"/>
    </row>
    <row r="62499" spans="68:73">
      <c r="BP62499" s="10"/>
      <c r="BQ62499" s="10"/>
      <c r="BR62499" s="10"/>
      <c r="BS62499" s="10"/>
      <c r="BT62499" s="10"/>
      <c r="BU62499" s="10"/>
    </row>
    <row r="62500" spans="68:73">
      <c r="BP62500" s="8"/>
      <c r="BQ62500" s="8"/>
      <c r="BR62500" s="8"/>
      <c r="BS62500" s="8"/>
      <c r="BT62500" s="8"/>
      <c r="BU62500" s="8"/>
    </row>
    <row r="62501" spans="68:73">
      <c r="BP62501" s="10"/>
      <c r="BQ62501" s="10"/>
      <c r="BR62501" s="10"/>
      <c r="BS62501" s="10"/>
      <c r="BT62501" s="10"/>
      <c r="BU62501" s="10"/>
    </row>
    <row r="62502" spans="68:73">
      <c r="BP62502" s="8"/>
      <c r="BQ62502" s="8"/>
      <c r="BR62502" s="8"/>
      <c r="BS62502" s="8"/>
      <c r="BT62502" s="8"/>
      <c r="BU62502" s="8"/>
    </row>
    <row r="62503" spans="68:73">
      <c r="BP62503" s="10"/>
      <c r="BQ62503" s="10"/>
      <c r="BR62503" s="10"/>
      <c r="BS62503" s="10"/>
      <c r="BT62503" s="10"/>
      <c r="BU62503" s="10"/>
    </row>
    <row r="62504" spans="68:73">
      <c r="BP62504" s="8"/>
      <c r="BQ62504" s="8"/>
      <c r="BR62504" s="8"/>
      <c r="BS62504" s="8"/>
      <c r="BT62504" s="8"/>
      <c r="BU62504" s="8"/>
    </row>
    <row r="62505" spans="68:73">
      <c r="BP62505" s="10"/>
      <c r="BQ62505" s="10"/>
      <c r="BR62505" s="10"/>
      <c r="BS62505" s="10"/>
      <c r="BT62505" s="10"/>
      <c r="BU62505" s="10"/>
    </row>
    <row r="62506" spans="68:73">
      <c r="BP62506" s="8"/>
      <c r="BQ62506" s="8"/>
      <c r="BR62506" s="8"/>
      <c r="BS62506" s="8"/>
      <c r="BT62506" s="8"/>
      <c r="BU62506" s="8"/>
    </row>
    <row r="62507" spans="68:73">
      <c r="BP62507" s="10"/>
      <c r="BQ62507" s="10"/>
      <c r="BR62507" s="10"/>
      <c r="BS62507" s="10"/>
      <c r="BT62507" s="10"/>
      <c r="BU62507" s="10"/>
    </row>
    <row r="62508" spans="68:73">
      <c r="BP62508" s="8"/>
      <c r="BQ62508" s="8"/>
      <c r="BR62508" s="8"/>
      <c r="BS62508" s="8"/>
      <c r="BT62508" s="8"/>
      <c r="BU62508" s="8"/>
    </row>
    <row r="62509" spans="68:73">
      <c r="BP62509" s="10"/>
      <c r="BQ62509" s="10"/>
      <c r="BR62509" s="10"/>
      <c r="BS62509" s="10"/>
      <c r="BT62509" s="10"/>
      <c r="BU62509" s="10"/>
    </row>
    <row r="62510" spans="68:73">
      <c r="BP62510" s="8"/>
      <c r="BQ62510" s="8"/>
      <c r="BR62510" s="8"/>
      <c r="BS62510" s="8"/>
      <c r="BT62510" s="8"/>
      <c r="BU62510" s="8"/>
    </row>
    <row r="62511" spans="68:73">
      <c r="BP62511" s="10"/>
      <c r="BQ62511" s="10"/>
      <c r="BR62511" s="10"/>
      <c r="BS62511" s="10"/>
      <c r="BT62511" s="10"/>
      <c r="BU62511" s="10"/>
    </row>
    <row r="62512" spans="68:73">
      <c r="BP62512" s="8"/>
      <c r="BQ62512" s="8"/>
      <c r="BR62512" s="8"/>
      <c r="BS62512" s="8"/>
      <c r="BT62512" s="8"/>
      <c r="BU62512" s="8"/>
    </row>
    <row r="62513" spans="68:73">
      <c r="BP62513" s="10"/>
      <c r="BQ62513" s="10"/>
      <c r="BR62513" s="10"/>
      <c r="BS62513" s="10"/>
      <c r="BT62513" s="10"/>
      <c r="BU62513" s="10"/>
    </row>
    <row r="62514" spans="68:73">
      <c r="BP62514" s="8"/>
      <c r="BQ62514" s="8"/>
      <c r="BR62514" s="8"/>
      <c r="BS62514" s="8"/>
      <c r="BT62514" s="8"/>
      <c r="BU62514" s="8"/>
    </row>
    <row r="62515" spans="68:73">
      <c r="BP62515" s="10"/>
      <c r="BQ62515" s="10"/>
      <c r="BR62515" s="10"/>
      <c r="BS62515" s="10"/>
      <c r="BT62515" s="10"/>
      <c r="BU62515" s="10"/>
    </row>
    <row r="62516" spans="68:73">
      <c r="BP62516" s="8"/>
      <c r="BQ62516" s="8"/>
      <c r="BR62516" s="8"/>
      <c r="BS62516" s="8"/>
      <c r="BT62516" s="8"/>
      <c r="BU62516" s="8"/>
    </row>
    <row r="62517" spans="68:73">
      <c r="BP62517" s="10"/>
      <c r="BQ62517" s="10"/>
      <c r="BR62517" s="10"/>
      <c r="BS62517" s="10"/>
      <c r="BT62517" s="10"/>
      <c r="BU62517" s="10"/>
    </row>
    <row r="62518" spans="68:73">
      <c r="BP62518" s="8"/>
      <c r="BQ62518" s="8"/>
      <c r="BR62518" s="8"/>
      <c r="BS62518" s="8"/>
      <c r="BT62518" s="8"/>
      <c r="BU62518" s="8"/>
    </row>
    <row r="62519" spans="68:73">
      <c r="BP62519" s="10"/>
      <c r="BQ62519" s="10"/>
      <c r="BR62519" s="10"/>
      <c r="BS62519" s="10"/>
      <c r="BT62519" s="10"/>
      <c r="BU62519" s="10"/>
    </row>
    <row r="62520" spans="68:73">
      <c r="BP62520" s="8"/>
      <c r="BQ62520" s="8"/>
      <c r="BR62520" s="8"/>
      <c r="BS62520" s="8"/>
      <c r="BT62520" s="8"/>
      <c r="BU62520" s="8"/>
    </row>
    <row r="62521" spans="68:73">
      <c r="BP62521" s="10"/>
      <c r="BQ62521" s="10"/>
      <c r="BR62521" s="10"/>
      <c r="BS62521" s="10"/>
      <c r="BT62521" s="10"/>
      <c r="BU62521" s="10"/>
    </row>
    <row r="62522" spans="68:73">
      <c r="BP62522" s="8"/>
      <c r="BQ62522" s="8"/>
      <c r="BR62522" s="8"/>
      <c r="BS62522" s="8"/>
      <c r="BT62522" s="8"/>
      <c r="BU62522" s="8"/>
    </row>
    <row r="62523" spans="68:73">
      <c r="BP62523" s="10"/>
      <c r="BQ62523" s="10"/>
      <c r="BR62523" s="10"/>
      <c r="BS62523" s="10"/>
      <c r="BT62523" s="10"/>
      <c r="BU62523" s="10"/>
    </row>
    <row r="62524" spans="68:73">
      <c r="BP62524" s="8"/>
      <c r="BQ62524" s="8"/>
      <c r="BR62524" s="8"/>
      <c r="BS62524" s="8"/>
      <c r="BT62524" s="8"/>
      <c r="BU62524" s="8"/>
    </row>
    <row r="62525" spans="68:73">
      <c r="BP62525" s="10"/>
      <c r="BQ62525" s="10"/>
      <c r="BR62525" s="10"/>
      <c r="BS62525" s="10"/>
      <c r="BT62525" s="10"/>
      <c r="BU62525" s="10"/>
    </row>
    <row r="62526" spans="68:73">
      <c r="BP62526" s="8"/>
      <c r="BQ62526" s="8"/>
      <c r="BR62526" s="8"/>
      <c r="BS62526" s="8"/>
      <c r="BT62526" s="8"/>
      <c r="BU62526" s="8"/>
    </row>
    <row r="62527" spans="68:73">
      <c r="BP62527" s="10"/>
      <c r="BQ62527" s="10"/>
      <c r="BR62527" s="10"/>
      <c r="BS62527" s="10"/>
      <c r="BT62527" s="10"/>
      <c r="BU62527" s="10"/>
    </row>
    <row r="62528" spans="68:73">
      <c r="BP62528" s="8"/>
      <c r="BQ62528" s="8"/>
      <c r="BR62528" s="8"/>
      <c r="BS62528" s="8"/>
      <c r="BT62528" s="8"/>
      <c r="BU62528" s="8"/>
    </row>
    <row r="62529" spans="68:73">
      <c r="BP62529" s="10"/>
      <c r="BQ62529" s="10"/>
      <c r="BR62529" s="10"/>
      <c r="BS62529" s="10"/>
      <c r="BT62529" s="10"/>
      <c r="BU62529" s="10"/>
    </row>
    <row r="62530" spans="68:73">
      <c r="BP62530" s="8"/>
      <c r="BQ62530" s="8"/>
      <c r="BR62530" s="8"/>
      <c r="BS62530" s="8"/>
      <c r="BT62530" s="8"/>
      <c r="BU62530" s="8"/>
    </row>
    <row r="62531" spans="68:73">
      <c r="BP62531" s="10"/>
      <c r="BQ62531" s="10"/>
      <c r="BR62531" s="10"/>
      <c r="BS62531" s="10"/>
      <c r="BT62531" s="10"/>
      <c r="BU62531" s="10"/>
    </row>
    <row r="62532" spans="68:73">
      <c r="BP62532" s="8"/>
      <c r="BQ62532" s="8"/>
      <c r="BR62532" s="8"/>
      <c r="BS62532" s="8"/>
      <c r="BT62532" s="8"/>
      <c r="BU62532" s="8"/>
    </row>
    <row r="62533" spans="68:73">
      <c r="BP62533" s="10"/>
      <c r="BQ62533" s="10"/>
      <c r="BR62533" s="10"/>
      <c r="BS62533" s="10"/>
      <c r="BT62533" s="10"/>
      <c r="BU62533" s="10"/>
    </row>
    <row r="62534" spans="68:73">
      <c r="BP62534" s="8"/>
      <c r="BQ62534" s="8"/>
      <c r="BR62534" s="8"/>
      <c r="BS62534" s="8"/>
      <c r="BT62534" s="8"/>
      <c r="BU62534" s="8"/>
    </row>
    <row r="62535" spans="68:73">
      <c r="BP62535" s="10"/>
      <c r="BQ62535" s="10"/>
      <c r="BR62535" s="10"/>
      <c r="BS62535" s="10"/>
      <c r="BT62535" s="10"/>
      <c r="BU62535" s="10"/>
    </row>
    <row r="62536" spans="68:73">
      <c r="BP62536" s="8"/>
      <c r="BQ62536" s="8"/>
      <c r="BR62536" s="8"/>
      <c r="BS62536" s="8"/>
      <c r="BT62536" s="8"/>
      <c r="BU62536" s="8"/>
    </row>
    <row r="62537" spans="68:73">
      <c r="BP62537" s="10"/>
      <c r="BQ62537" s="10"/>
      <c r="BR62537" s="10"/>
      <c r="BS62537" s="10"/>
      <c r="BT62537" s="10"/>
      <c r="BU62537" s="10"/>
    </row>
    <row r="62538" spans="68:73">
      <c r="BP62538" s="8"/>
      <c r="BQ62538" s="8"/>
      <c r="BR62538" s="8"/>
      <c r="BS62538" s="8"/>
      <c r="BT62538" s="8"/>
      <c r="BU62538" s="8"/>
    </row>
    <row r="62539" spans="68:73">
      <c r="BP62539" s="10"/>
      <c r="BQ62539" s="10"/>
      <c r="BR62539" s="10"/>
      <c r="BS62539" s="10"/>
      <c r="BT62539" s="10"/>
      <c r="BU62539" s="10"/>
    </row>
    <row r="62540" spans="68:73">
      <c r="BP62540" s="8"/>
      <c r="BQ62540" s="8"/>
      <c r="BR62540" s="8"/>
      <c r="BS62540" s="8"/>
      <c r="BT62540" s="8"/>
      <c r="BU62540" s="8"/>
    </row>
    <row r="62541" spans="68:73">
      <c r="BP62541" s="10"/>
      <c r="BQ62541" s="10"/>
      <c r="BR62541" s="10"/>
      <c r="BS62541" s="10"/>
      <c r="BT62541" s="10"/>
      <c r="BU62541" s="10"/>
    </row>
    <row r="62542" spans="68:73">
      <c r="BP62542" s="8"/>
      <c r="BQ62542" s="8"/>
      <c r="BR62542" s="8"/>
      <c r="BS62542" s="8"/>
      <c r="BT62542" s="8"/>
      <c r="BU62542" s="8"/>
    </row>
    <row r="62543" spans="68:73">
      <c r="BP62543" s="10"/>
      <c r="BQ62543" s="10"/>
      <c r="BR62543" s="10"/>
      <c r="BS62543" s="10"/>
      <c r="BT62543" s="10"/>
      <c r="BU62543" s="10"/>
    </row>
    <row r="62544" spans="68:73">
      <c r="BP62544" s="8"/>
      <c r="BQ62544" s="8"/>
      <c r="BR62544" s="8"/>
      <c r="BS62544" s="8"/>
      <c r="BT62544" s="8"/>
      <c r="BU62544" s="8"/>
    </row>
    <row r="62545" spans="68:73">
      <c r="BP62545" s="10"/>
      <c r="BQ62545" s="10"/>
      <c r="BR62545" s="10"/>
      <c r="BS62545" s="10"/>
      <c r="BT62545" s="10"/>
      <c r="BU62545" s="10"/>
    </row>
    <row r="62546" spans="68:73">
      <c r="BP62546" s="8"/>
      <c r="BQ62546" s="8"/>
      <c r="BR62546" s="8"/>
      <c r="BS62546" s="8"/>
      <c r="BT62546" s="8"/>
      <c r="BU62546" s="8"/>
    </row>
    <row r="62547" spans="68:73">
      <c r="BP62547" s="10"/>
      <c r="BQ62547" s="10"/>
      <c r="BR62547" s="10"/>
      <c r="BS62547" s="10"/>
      <c r="BT62547" s="10"/>
      <c r="BU62547" s="10"/>
    </row>
    <row r="62548" spans="68:73">
      <c r="BP62548" s="8"/>
      <c r="BQ62548" s="8"/>
      <c r="BR62548" s="8"/>
      <c r="BS62548" s="8"/>
      <c r="BT62548" s="8"/>
      <c r="BU62548" s="8"/>
    </row>
    <row r="62549" spans="68:73">
      <c r="BP62549" s="10"/>
      <c r="BQ62549" s="10"/>
      <c r="BR62549" s="10"/>
      <c r="BS62549" s="10"/>
      <c r="BT62549" s="10"/>
      <c r="BU62549" s="10"/>
    </row>
    <row r="62550" spans="68:73">
      <c r="BP62550" s="8"/>
      <c r="BQ62550" s="8"/>
      <c r="BR62550" s="8"/>
      <c r="BS62550" s="8"/>
      <c r="BT62550" s="8"/>
      <c r="BU62550" s="8"/>
    </row>
    <row r="62551" spans="68:73">
      <c r="BP62551" s="10"/>
      <c r="BQ62551" s="10"/>
      <c r="BR62551" s="10"/>
      <c r="BS62551" s="10"/>
      <c r="BT62551" s="10"/>
      <c r="BU62551" s="10"/>
    </row>
    <row r="62552" spans="68:73">
      <c r="BP62552" s="8"/>
      <c r="BQ62552" s="8"/>
      <c r="BR62552" s="8"/>
      <c r="BS62552" s="8"/>
      <c r="BT62552" s="8"/>
      <c r="BU62552" s="8"/>
    </row>
    <row r="62553" spans="68:73">
      <c r="BP62553" s="10"/>
      <c r="BQ62553" s="10"/>
      <c r="BR62553" s="10"/>
      <c r="BS62553" s="10"/>
      <c r="BT62553" s="10"/>
      <c r="BU62553" s="10"/>
    </row>
    <row r="62554" spans="68:73">
      <c r="BP62554" s="8"/>
      <c r="BQ62554" s="8"/>
      <c r="BR62554" s="8"/>
      <c r="BS62554" s="8"/>
      <c r="BT62554" s="8"/>
      <c r="BU62554" s="8"/>
    </row>
    <row r="62555" spans="68:73">
      <c r="BP62555" s="10"/>
      <c r="BQ62555" s="10"/>
      <c r="BR62555" s="10"/>
      <c r="BS62555" s="10"/>
      <c r="BT62555" s="10"/>
      <c r="BU62555" s="10"/>
    </row>
    <row r="62556" spans="68:73">
      <c r="BP62556" s="8"/>
      <c r="BQ62556" s="8"/>
      <c r="BR62556" s="8"/>
      <c r="BS62556" s="8"/>
      <c r="BT62556" s="8"/>
      <c r="BU62556" s="8"/>
    </row>
    <row r="62557" spans="68:73">
      <c r="BP62557" s="10"/>
      <c r="BQ62557" s="10"/>
      <c r="BR62557" s="10"/>
      <c r="BS62557" s="10"/>
      <c r="BT62557" s="10"/>
      <c r="BU62557" s="10"/>
    </row>
    <row r="62558" spans="68:73">
      <c r="BP62558" s="8"/>
      <c r="BQ62558" s="8"/>
      <c r="BR62558" s="8"/>
      <c r="BS62558" s="8"/>
      <c r="BT62558" s="8"/>
      <c r="BU62558" s="8"/>
    </row>
    <row r="62559" spans="68:73">
      <c r="BP62559" s="10"/>
      <c r="BQ62559" s="10"/>
      <c r="BR62559" s="10"/>
      <c r="BS62559" s="10"/>
      <c r="BT62559" s="10"/>
      <c r="BU62559" s="10"/>
    </row>
    <row r="62560" spans="68:73">
      <c r="BP62560" s="8"/>
      <c r="BQ62560" s="8"/>
      <c r="BR62560" s="8"/>
      <c r="BS62560" s="8"/>
      <c r="BT62560" s="8"/>
      <c r="BU62560" s="8"/>
    </row>
    <row r="62561" spans="68:73">
      <c r="BP62561" s="10"/>
      <c r="BQ62561" s="10"/>
      <c r="BR62561" s="10"/>
      <c r="BS62561" s="10"/>
      <c r="BT62561" s="10"/>
      <c r="BU62561" s="10"/>
    </row>
    <row r="62562" spans="68:73">
      <c r="BP62562" s="8"/>
      <c r="BQ62562" s="8"/>
      <c r="BR62562" s="8"/>
      <c r="BS62562" s="8"/>
      <c r="BT62562" s="8"/>
      <c r="BU62562" s="8"/>
    </row>
    <row r="62563" spans="68:73">
      <c r="BP62563" s="10"/>
      <c r="BQ62563" s="10"/>
      <c r="BR62563" s="10"/>
      <c r="BS62563" s="10"/>
      <c r="BT62563" s="10"/>
      <c r="BU62563" s="10"/>
    </row>
    <row r="62564" spans="68:73">
      <c r="BP62564" s="8"/>
      <c r="BQ62564" s="8"/>
      <c r="BR62564" s="8"/>
      <c r="BS62564" s="8"/>
      <c r="BT62564" s="8"/>
      <c r="BU62564" s="8"/>
    </row>
    <row r="62565" spans="68:73">
      <c r="BP62565" s="10"/>
      <c r="BQ62565" s="10"/>
      <c r="BR62565" s="10"/>
      <c r="BS62565" s="10"/>
      <c r="BT62565" s="10"/>
      <c r="BU62565" s="10"/>
    </row>
    <row r="62566" spans="68:73">
      <c r="BP62566" s="8"/>
      <c r="BQ62566" s="8"/>
      <c r="BR62566" s="8"/>
      <c r="BS62566" s="8"/>
      <c r="BT62566" s="8"/>
      <c r="BU62566" s="8"/>
    </row>
    <row r="62567" spans="68:73">
      <c r="BP62567" s="10"/>
      <c r="BQ62567" s="10"/>
      <c r="BR62567" s="10"/>
      <c r="BS62567" s="10"/>
      <c r="BT62567" s="10"/>
      <c r="BU62567" s="10"/>
    </row>
    <row r="62568" spans="68:73">
      <c r="BP62568" s="8"/>
      <c r="BQ62568" s="8"/>
      <c r="BR62568" s="8"/>
      <c r="BS62568" s="8"/>
      <c r="BT62568" s="8"/>
      <c r="BU62568" s="8"/>
    </row>
    <row r="62569" spans="68:73">
      <c r="BP62569" s="10"/>
      <c r="BQ62569" s="10"/>
      <c r="BR62569" s="10"/>
      <c r="BS62569" s="10"/>
      <c r="BT62569" s="10"/>
      <c r="BU62569" s="10"/>
    </row>
    <row r="62570" spans="68:73">
      <c r="BP62570" s="8"/>
      <c r="BQ62570" s="8"/>
      <c r="BR62570" s="8"/>
      <c r="BS62570" s="8"/>
      <c r="BT62570" s="8"/>
      <c r="BU62570" s="8"/>
    </row>
    <row r="62571" spans="68:73">
      <c r="BP62571" s="10"/>
      <c r="BQ62571" s="10"/>
      <c r="BR62571" s="10"/>
      <c r="BS62571" s="10"/>
      <c r="BT62571" s="10"/>
      <c r="BU62571" s="10"/>
    </row>
    <row r="62572" spans="68:73">
      <c r="BP62572" s="8"/>
      <c r="BQ62572" s="8"/>
      <c r="BR62572" s="8"/>
      <c r="BS62572" s="8"/>
      <c r="BT62572" s="8"/>
      <c r="BU62572" s="8"/>
    </row>
    <row r="62573" spans="68:73">
      <c r="BP62573" s="10"/>
      <c r="BQ62573" s="10"/>
      <c r="BR62573" s="10"/>
      <c r="BS62573" s="10"/>
      <c r="BT62573" s="10"/>
      <c r="BU62573" s="10"/>
    </row>
    <row r="62574" spans="68:73">
      <c r="BP62574" s="8"/>
      <c r="BQ62574" s="8"/>
      <c r="BR62574" s="8"/>
      <c r="BS62574" s="8"/>
      <c r="BT62574" s="8"/>
      <c r="BU62574" s="8"/>
    </row>
    <row r="62575" spans="68:73">
      <c r="BP62575" s="10"/>
      <c r="BQ62575" s="10"/>
      <c r="BR62575" s="10"/>
      <c r="BS62575" s="10"/>
      <c r="BT62575" s="10"/>
      <c r="BU62575" s="10"/>
    </row>
    <row r="62576" spans="68:73">
      <c r="BP62576" s="8"/>
      <c r="BQ62576" s="8"/>
      <c r="BR62576" s="8"/>
      <c r="BS62576" s="8"/>
      <c r="BT62576" s="8"/>
      <c r="BU62576" s="8"/>
    </row>
    <row r="62577" spans="68:73">
      <c r="BP62577" s="10"/>
      <c r="BQ62577" s="10"/>
      <c r="BR62577" s="10"/>
      <c r="BS62577" s="10"/>
      <c r="BT62577" s="10"/>
      <c r="BU62577" s="10"/>
    </row>
    <row r="62578" spans="68:73">
      <c r="BP62578" s="8"/>
      <c r="BQ62578" s="8"/>
      <c r="BR62578" s="8"/>
      <c r="BS62578" s="8"/>
      <c r="BT62578" s="8"/>
      <c r="BU62578" s="8"/>
    </row>
    <row r="62579" spans="68:73">
      <c r="BP62579" s="10"/>
      <c r="BQ62579" s="10"/>
      <c r="BR62579" s="10"/>
      <c r="BS62579" s="10"/>
      <c r="BT62579" s="10"/>
      <c r="BU62579" s="10"/>
    </row>
    <row r="62580" spans="68:73">
      <c r="BP62580" s="8"/>
      <c r="BQ62580" s="8"/>
      <c r="BR62580" s="8"/>
      <c r="BS62580" s="8"/>
      <c r="BT62580" s="8"/>
      <c r="BU62580" s="8"/>
    </row>
    <row r="62581" spans="68:73">
      <c r="BP62581" s="10"/>
      <c r="BQ62581" s="10"/>
      <c r="BR62581" s="10"/>
      <c r="BS62581" s="10"/>
      <c r="BT62581" s="10"/>
      <c r="BU62581" s="10"/>
    </row>
    <row r="62582" spans="68:73">
      <c r="BP62582" s="8"/>
      <c r="BQ62582" s="8"/>
      <c r="BR62582" s="8"/>
      <c r="BS62582" s="8"/>
      <c r="BT62582" s="8"/>
      <c r="BU62582" s="8"/>
    </row>
    <row r="62583" spans="68:73">
      <c r="BP62583" s="10"/>
      <c r="BQ62583" s="10"/>
      <c r="BR62583" s="10"/>
      <c r="BS62583" s="10"/>
      <c r="BT62583" s="10"/>
      <c r="BU62583" s="10"/>
    </row>
    <row r="62584" spans="68:73">
      <c r="BP62584" s="8"/>
      <c r="BQ62584" s="8"/>
      <c r="BR62584" s="8"/>
      <c r="BS62584" s="8"/>
      <c r="BT62584" s="8"/>
      <c r="BU62584" s="8"/>
    </row>
    <row r="62585" spans="68:73">
      <c r="BP62585" s="10"/>
      <c r="BQ62585" s="10"/>
      <c r="BR62585" s="10"/>
      <c r="BS62585" s="10"/>
      <c r="BT62585" s="10"/>
      <c r="BU62585" s="10"/>
    </row>
    <row r="62586" spans="68:73">
      <c r="BP62586" s="8"/>
      <c r="BQ62586" s="8"/>
      <c r="BR62586" s="8"/>
      <c r="BS62586" s="8"/>
      <c r="BT62586" s="8"/>
      <c r="BU62586" s="8"/>
    </row>
    <row r="62587" spans="68:73">
      <c r="BP62587" s="10"/>
      <c r="BQ62587" s="10"/>
      <c r="BR62587" s="10"/>
      <c r="BS62587" s="10"/>
      <c r="BT62587" s="10"/>
      <c r="BU62587" s="10"/>
    </row>
    <row r="62588" spans="68:73">
      <c r="BP62588" s="8"/>
      <c r="BQ62588" s="8"/>
      <c r="BR62588" s="8"/>
      <c r="BS62588" s="8"/>
      <c r="BT62588" s="8"/>
      <c r="BU62588" s="8"/>
    </row>
    <row r="62589" spans="68:73">
      <c r="BP62589" s="10"/>
      <c r="BQ62589" s="10"/>
      <c r="BR62589" s="10"/>
      <c r="BS62589" s="10"/>
      <c r="BT62589" s="10"/>
      <c r="BU62589" s="10"/>
    </row>
    <row r="62590" spans="68:73">
      <c r="BP62590" s="8"/>
      <c r="BQ62590" s="8"/>
      <c r="BR62590" s="8"/>
      <c r="BS62590" s="8"/>
      <c r="BT62590" s="8"/>
      <c r="BU62590" s="8"/>
    </row>
    <row r="62591" spans="68:73">
      <c r="BP62591" s="10"/>
      <c r="BQ62591" s="10"/>
      <c r="BR62591" s="10"/>
      <c r="BS62591" s="10"/>
      <c r="BT62591" s="10"/>
      <c r="BU62591" s="10"/>
    </row>
    <row r="62592" spans="68:73">
      <c r="BP62592" s="8"/>
      <c r="BQ62592" s="8"/>
      <c r="BR62592" s="8"/>
      <c r="BS62592" s="8"/>
      <c r="BT62592" s="8"/>
      <c r="BU62592" s="8"/>
    </row>
    <row r="62593" spans="68:73">
      <c r="BP62593" s="10"/>
      <c r="BQ62593" s="10"/>
      <c r="BR62593" s="10"/>
      <c r="BS62593" s="10"/>
      <c r="BT62593" s="10"/>
      <c r="BU62593" s="10"/>
    </row>
    <row r="62594" spans="68:73">
      <c r="BP62594" s="8"/>
      <c r="BQ62594" s="8"/>
      <c r="BR62594" s="8"/>
      <c r="BS62594" s="8"/>
      <c r="BT62594" s="8"/>
      <c r="BU62594" s="8"/>
    </row>
    <row r="62595" spans="68:73">
      <c r="BP62595" s="10"/>
      <c r="BQ62595" s="10"/>
      <c r="BR62595" s="10"/>
      <c r="BS62595" s="10"/>
      <c r="BT62595" s="10"/>
      <c r="BU62595" s="10"/>
    </row>
    <row r="62596" spans="68:73">
      <c r="BP62596" s="8"/>
      <c r="BQ62596" s="8"/>
      <c r="BR62596" s="8"/>
      <c r="BS62596" s="8"/>
      <c r="BT62596" s="8"/>
      <c r="BU62596" s="8"/>
    </row>
    <row r="62597" spans="68:73">
      <c r="BP62597" s="10"/>
      <c r="BQ62597" s="10"/>
      <c r="BR62597" s="10"/>
      <c r="BS62597" s="10"/>
      <c r="BT62597" s="10"/>
      <c r="BU62597" s="10"/>
    </row>
    <row r="62598" spans="68:73">
      <c r="BP62598" s="8"/>
      <c r="BQ62598" s="8"/>
      <c r="BR62598" s="8"/>
      <c r="BS62598" s="8"/>
      <c r="BT62598" s="8"/>
      <c r="BU62598" s="8"/>
    </row>
    <row r="62599" spans="68:73">
      <c r="BP62599" s="10"/>
      <c r="BQ62599" s="10"/>
      <c r="BR62599" s="10"/>
      <c r="BS62599" s="10"/>
      <c r="BT62599" s="10"/>
      <c r="BU62599" s="10"/>
    </row>
    <row r="62600" spans="68:73">
      <c r="BP62600" s="8"/>
      <c r="BQ62600" s="8"/>
      <c r="BR62600" s="8"/>
      <c r="BS62600" s="8"/>
      <c r="BT62600" s="8"/>
      <c r="BU62600" s="8"/>
    </row>
    <row r="62601" spans="68:73">
      <c r="BP62601" s="10"/>
      <c r="BQ62601" s="10"/>
      <c r="BR62601" s="10"/>
      <c r="BS62601" s="10"/>
      <c r="BT62601" s="10"/>
      <c r="BU62601" s="10"/>
    </row>
    <row r="62602" spans="68:73">
      <c r="BP62602" s="8"/>
      <c r="BQ62602" s="8"/>
      <c r="BR62602" s="8"/>
      <c r="BS62602" s="8"/>
      <c r="BT62602" s="8"/>
      <c r="BU62602" s="8"/>
    </row>
    <row r="62603" spans="68:73">
      <c r="BP62603" s="10"/>
      <c r="BQ62603" s="10"/>
      <c r="BR62603" s="10"/>
      <c r="BS62603" s="10"/>
      <c r="BT62603" s="10"/>
      <c r="BU62603" s="10"/>
    </row>
    <row r="62604" spans="68:73">
      <c r="BP62604" s="8"/>
      <c r="BQ62604" s="8"/>
      <c r="BR62604" s="8"/>
      <c r="BS62604" s="8"/>
      <c r="BT62604" s="8"/>
      <c r="BU62604" s="8"/>
    </row>
    <row r="62605" spans="68:73">
      <c r="BP62605" s="10"/>
      <c r="BQ62605" s="10"/>
      <c r="BR62605" s="10"/>
      <c r="BS62605" s="10"/>
      <c r="BT62605" s="10"/>
      <c r="BU62605" s="10"/>
    </row>
    <row r="62606" spans="68:73">
      <c r="BP62606" s="8"/>
      <c r="BQ62606" s="8"/>
      <c r="BR62606" s="8"/>
      <c r="BS62606" s="8"/>
      <c r="BT62606" s="8"/>
      <c r="BU62606" s="8"/>
    </row>
    <row r="62607" spans="68:73">
      <c r="BP62607" s="10"/>
      <c r="BQ62607" s="10"/>
      <c r="BR62607" s="10"/>
      <c r="BS62607" s="10"/>
      <c r="BT62607" s="10"/>
      <c r="BU62607" s="10"/>
    </row>
    <row r="62608" spans="68:73">
      <c r="BP62608" s="8"/>
      <c r="BQ62608" s="8"/>
      <c r="BR62608" s="8"/>
      <c r="BS62608" s="8"/>
      <c r="BT62608" s="8"/>
      <c r="BU62608" s="8"/>
    </row>
    <row r="62609" spans="68:73">
      <c r="BP62609" s="10"/>
      <c r="BQ62609" s="10"/>
      <c r="BR62609" s="10"/>
      <c r="BS62609" s="10"/>
      <c r="BT62609" s="10"/>
      <c r="BU62609" s="10"/>
    </row>
    <row r="62610" spans="68:73">
      <c r="BP62610" s="8"/>
      <c r="BQ62610" s="8"/>
      <c r="BR62610" s="8"/>
      <c r="BS62610" s="8"/>
      <c r="BT62610" s="8"/>
      <c r="BU62610" s="8"/>
    </row>
    <row r="62611" spans="68:73">
      <c r="BP62611" s="10"/>
      <c r="BQ62611" s="10"/>
      <c r="BR62611" s="10"/>
      <c r="BS62611" s="10"/>
      <c r="BT62611" s="10"/>
      <c r="BU62611" s="10"/>
    </row>
    <row r="62612" spans="68:73">
      <c r="BP62612" s="8"/>
      <c r="BQ62612" s="8"/>
      <c r="BR62612" s="8"/>
      <c r="BS62612" s="8"/>
      <c r="BT62612" s="8"/>
      <c r="BU62612" s="8"/>
    </row>
    <row r="62613" spans="68:73">
      <c r="BP62613" s="10"/>
      <c r="BQ62613" s="10"/>
      <c r="BR62613" s="10"/>
      <c r="BS62613" s="10"/>
      <c r="BT62613" s="10"/>
      <c r="BU62613" s="10"/>
    </row>
    <row r="62614" spans="68:73">
      <c r="BP62614" s="8"/>
      <c r="BQ62614" s="8"/>
      <c r="BR62614" s="8"/>
      <c r="BS62614" s="8"/>
      <c r="BT62614" s="8"/>
      <c r="BU62614" s="8"/>
    </row>
    <row r="62615" spans="68:73">
      <c r="BP62615" s="10"/>
      <c r="BQ62615" s="10"/>
      <c r="BR62615" s="10"/>
      <c r="BS62615" s="10"/>
      <c r="BT62615" s="10"/>
      <c r="BU62615" s="10"/>
    </row>
    <row r="62616" spans="68:73">
      <c r="BP62616" s="8"/>
      <c r="BQ62616" s="8"/>
      <c r="BR62616" s="8"/>
      <c r="BS62616" s="8"/>
      <c r="BT62616" s="8"/>
      <c r="BU62616" s="8"/>
    </row>
    <row r="62617" spans="68:73">
      <c r="BP62617" s="10"/>
      <c r="BQ62617" s="10"/>
      <c r="BR62617" s="10"/>
      <c r="BS62617" s="10"/>
      <c r="BT62617" s="10"/>
      <c r="BU62617" s="10"/>
    </row>
    <row r="62618" spans="68:73">
      <c r="BP62618" s="8"/>
      <c r="BQ62618" s="8"/>
      <c r="BR62618" s="8"/>
      <c r="BS62618" s="8"/>
      <c r="BT62618" s="8"/>
      <c r="BU62618" s="8"/>
    </row>
    <row r="62619" spans="68:73">
      <c r="BP62619" s="10"/>
      <c r="BQ62619" s="10"/>
      <c r="BR62619" s="10"/>
      <c r="BS62619" s="10"/>
      <c r="BT62619" s="10"/>
      <c r="BU62619" s="10"/>
    </row>
    <row r="62620" spans="68:73">
      <c r="BP62620" s="8"/>
      <c r="BQ62620" s="8"/>
      <c r="BR62620" s="8"/>
      <c r="BS62620" s="8"/>
      <c r="BT62620" s="8"/>
      <c r="BU62620" s="8"/>
    </row>
    <row r="62621" spans="68:73">
      <c r="BP62621" s="10"/>
      <c r="BQ62621" s="10"/>
      <c r="BR62621" s="10"/>
      <c r="BS62621" s="10"/>
      <c r="BT62621" s="10"/>
      <c r="BU62621" s="10"/>
    </row>
    <row r="62622" spans="68:73">
      <c r="BP62622" s="8"/>
      <c r="BQ62622" s="8"/>
      <c r="BR62622" s="8"/>
      <c r="BS62622" s="8"/>
      <c r="BT62622" s="8"/>
      <c r="BU62622" s="8"/>
    </row>
    <row r="62623" spans="68:73">
      <c r="BP62623" s="10"/>
      <c r="BQ62623" s="10"/>
      <c r="BR62623" s="10"/>
      <c r="BS62623" s="10"/>
      <c r="BT62623" s="10"/>
      <c r="BU62623" s="10"/>
    </row>
    <row r="62624" spans="68:73">
      <c r="BP62624" s="8"/>
      <c r="BQ62624" s="8"/>
      <c r="BR62624" s="8"/>
      <c r="BS62624" s="8"/>
      <c r="BT62624" s="8"/>
      <c r="BU62624" s="8"/>
    </row>
    <row r="62625" spans="68:73">
      <c r="BP62625" s="10"/>
      <c r="BQ62625" s="10"/>
      <c r="BR62625" s="10"/>
      <c r="BS62625" s="10"/>
      <c r="BT62625" s="10"/>
      <c r="BU62625" s="10"/>
    </row>
    <row r="62626" spans="68:73">
      <c r="BP62626" s="8"/>
      <c r="BQ62626" s="8"/>
      <c r="BR62626" s="8"/>
      <c r="BS62626" s="8"/>
      <c r="BT62626" s="8"/>
      <c r="BU62626" s="8"/>
    </row>
    <row r="62627" spans="68:73">
      <c r="BP62627" s="10"/>
      <c r="BQ62627" s="10"/>
      <c r="BR62627" s="10"/>
      <c r="BS62627" s="10"/>
      <c r="BT62627" s="10"/>
      <c r="BU62627" s="10"/>
    </row>
    <row r="62628" spans="68:73">
      <c r="BP62628" s="8"/>
      <c r="BQ62628" s="8"/>
      <c r="BR62628" s="8"/>
      <c r="BS62628" s="8"/>
      <c r="BT62628" s="8"/>
      <c r="BU62628" s="8"/>
    </row>
    <row r="62629" spans="68:73">
      <c r="BP62629" s="10"/>
      <c r="BQ62629" s="10"/>
      <c r="BR62629" s="10"/>
      <c r="BS62629" s="10"/>
      <c r="BT62629" s="10"/>
      <c r="BU62629" s="10"/>
    </row>
    <row r="62630" spans="68:73">
      <c r="BP62630" s="8"/>
      <c r="BQ62630" s="8"/>
      <c r="BR62630" s="8"/>
      <c r="BS62630" s="8"/>
      <c r="BT62630" s="8"/>
      <c r="BU62630" s="8"/>
    </row>
    <row r="62631" spans="68:73">
      <c r="BP62631" s="10"/>
      <c r="BQ62631" s="10"/>
      <c r="BR62631" s="10"/>
      <c r="BS62631" s="10"/>
      <c r="BT62631" s="10"/>
      <c r="BU62631" s="10"/>
    </row>
    <row r="62632" spans="68:73">
      <c r="BP62632" s="8"/>
      <c r="BQ62632" s="8"/>
      <c r="BR62632" s="8"/>
      <c r="BS62632" s="8"/>
      <c r="BT62632" s="8"/>
      <c r="BU62632" s="8"/>
    </row>
    <row r="62633" spans="68:73">
      <c r="BP62633" s="10"/>
      <c r="BQ62633" s="10"/>
      <c r="BR62633" s="10"/>
      <c r="BS62633" s="10"/>
      <c r="BT62633" s="10"/>
      <c r="BU62633" s="10"/>
    </row>
    <row r="62634" spans="68:73">
      <c r="BP62634" s="8"/>
      <c r="BQ62634" s="8"/>
      <c r="BR62634" s="8"/>
      <c r="BS62634" s="8"/>
      <c r="BT62634" s="8"/>
      <c r="BU62634" s="8"/>
    </row>
    <row r="62635" spans="68:73">
      <c r="BP62635" s="10"/>
      <c r="BQ62635" s="10"/>
      <c r="BR62635" s="10"/>
      <c r="BS62635" s="10"/>
      <c r="BT62635" s="10"/>
      <c r="BU62635" s="10"/>
    </row>
    <row r="62636" spans="68:73">
      <c r="BP62636" s="8"/>
      <c r="BQ62636" s="8"/>
      <c r="BR62636" s="8"/>
      <c r="BS62636" s="8"/>
      <c r="BT62636" s="8"/>
      <c r="BU62636" s="8"/>
    </row>
    <row r="62637" spans="68:73">
      <c r="BP62637" s="10"/>
      <c r="BQ62637" s="10"/>
      <c r="BR62637" s="10"/>
      <c r="BS62637" s="10"/>
      <c r="BT62637" s="10"/>
      <c r="BU62637" s="10"/>
    </row>
    <row r="62638" spans="68:73">
      <c r="BP62638" s="8"/>
      <c r="BQ62638" s="8"/>
      <c r="BR62638" s="8"/>
      <c r="BS62638" s="8"/>
      <c r="BT62638" s="8"/>
      <c r="BU62638" s="8"/>
    </row>
    <row r="62639" spans="68:73">
      <c r="BP62639" s="10"/>
      <c r="BQ62639" s="10"/>
      <c r="BR62639" s="10"/>
      <c r="BS62639" s="10"/>
      <c r="BT62639" s="10"/>
      <c r="BU62639" s="10"/>
    </row>
    <row r="62640" spans="68:73">
      <c r="BP62640" s="8"/>
      <c r="BQ62640" s="8"/>
      <c r="BR62640" s="8"/>
      <c r="BS62640" s="8"/>
      <c r="BT62640" s="8"/>
      <c r="BU62640" s="8"/>
    </row>
    <row r="62641" spans="68:73">
      <c r="BP62641" s="10"/>
      <c r="BQ62641" s="10"/>
      <c r="BR62641" s="10"/>
      <c r="BS62641" s="10"/>
      <c r="BT62641" s="10"/>
      <c r="BU62641" s="10"/>
    </row>
    <row r="62642" spans="68:73">
      <c r="BP62642" s="8"/>
      <c r="BQ62642" s="8"/>
      <c r="BR62642" s="8"/>
      <c r="BS62642" s="8"/>
      <c r="BT62642" s="8"/>
      <c r="BU62642" s="8"/>
    </row>
    <row r="62643" spans="68:73">
      <c r="BP62643" s="10"/>
      <c r="BQ62643" s="10"/>
      <c r="BR62643" s="10"/>
      <c r="BS62643" s="10"/>
      <c r="BT62643" s="10"/>
      <c r="BU62643" s="10"/>
    </row>
    <row r="62644" spans="68:73">
      <c r="BP62644" s="8"/>
      <c r="BQ62644" s="8"/>
      <c r="BR62644" s="8"/>
      <c r="BS62644" s="8"/>
      <c r="BT62644" s="8"/>
      <c r="BU62644" s="8"/>
    </row>
    <row r="62645" spans="68:73">
      <c r="BP62645" s="10"/>
      <c r="BQ62645" s="10"/>
      <c r="BR62645" s="10"/>
      <c r="BS62645" s="10"/>
      <c r="BT62645" s="10"/>
      <c r="BU62645" s="10"/>
    </row>
    <row r="62646" spans="68:73">
      <c r="BP62646" s="8"/>
      <c r="BQ62646" s="8"/>
      <c r="BR62646" s="8"/>
      <c r="BS62646" s="8"/>
      <c r="BT62646" s="8"/>
      <c r="BU62646" s="8"/>
    </row>
    <row r="62647" spans="68:73">
      <c r="BP62647" s="10"/>
      <c r="BQ62647" s="10"/>
      <c r="BR62647" s="10"/>
      <c r="BS62647" s="10"/>
      <c r="BT62647" s="10"/>
      <c r="BU62647" s="10"/>
    </row>
    <row r="62648" spans="68:73">
      <c r="BP62648" s="8"/>
      <c r="BQ62648" s="8"/>
      <c r="BR62648" s="8"/>
      <c r="BS62648" s="8"/>
      <c r="BT62648" s="8"/>
      <c r="BU62648" s="8"/>
    </row>
    <row r="62649" spans="68:73">
      <c r="BP62649" s="10"/>
      <c r="BQ62649" s="10"/>
      <c r="BR62649" s="10"/>
      <c r="BS62649" s="10"/>
      <c r="BT62649" s="10"/>
      <c r="BU62649" s="10"/>
    </row>
    <row r="62650" spans="68:73">
      <c r="BP62650" s="8"/>
      <c r="BQ62650" s="8"/>
      <c r="BR62650" s="8"/>
      <c r="BS62650" s="8"/>
      <c r="BT62650" s="8"/>
      <c r="BU62650" s="8"/>
    </row>
    <row r="62651" spans="68:73">
      <c r="BP62651" s="10"/>
      <c r="BQ62651" s="10"/>
      <c r="BR62651" s="10"/>
      <c r="BS62651" s="10"/>
      <c r="BT62651" s="10"/>
      <c r="BU62651" s="10"/>
    </row>
    <row r="62652" spans="68:73">
      <c r="BP62652" s="8"/>
      <c r="BQ62652" s="8"/>
      <c r="BR62652" s="8"/>
      <c r="BS62652" s="8"/>
      <c r="BT62652" s="8"/>
      <c r="BU62652" s="8"/>
    </row>
    <row r="62653" spans="68:73">
      <c r="BP62653" s="10"/>
      <c r="BQ62653" s="10"/>
      <c r="BR62653" s="10"/>
      <c r="BS62653" s="10"/>
      <c r="BT62653" s="10"/>
      <c r="BU62653" s="10"/>
    </row>
    <row r="62654" spans="68:73">
      <c r="BP62654" s="8"/>
      <c r="BQ62654" s="8"/>
      <c r="BR62654" s="8"/>
      <c r="BS62654" s="8"/>
      <c r="BT62654" s="8"/>
      <c r="BU62654" s="8"/>
    </row>
    <row r="62655" spans="68:73">
      <c r="BP62655" s="10"/>
      <c r="BQ62655" s="10"/>
      <c r="BR62655" s="10"/>
      <c r="BS62655" s="10"/>
      <c r="BT62655" s="10"/>
      <c r="BU62655" s="10"/>
    </row>
    <row r="62656" spans="68:73">
      <c r="BP62656" s="8"/>
      <c r="BQ62656" s="8"/>
      <c r="BR62656" s="8"/>
      <c r="BS62656" s="8"/>
      <c r="BT62656" s="8"/>
      <c r="BU62656" s="8"/>
    </row>
    <row r="62657" spans="68:73">
      <c r="BP62657" s="10"/>
      <c r="BQ62657" s="10"/>
      <c r="BR62657" s="10"/>
      <c r="BS62657" s="10"/>
      <c r="BT62657" s="10"/>
      <c r="BU62657" s="10"/>
    </row>
    <row r="62658" spans="68:73">
      <c r="BP62658" s="8"/>
      <c r="BQ62658" s="8"/>
      <c r="BR62658" s="8"/>
      <c r="BS62658" s="8"/>
      <c r="BT62658" s="8"/>
      <c r="BU62658" s="8"/>
    </row>
    <row r="62659" spans="68:73">
      <c r="BP62659" s="10"/>
      <c r="BQ62659" s="10"/>
      <c r="BR62659" s="10"/>
      <c r="BS62659" s="10"/>
      <c r="BT62659" s="10"/>
      <c r="BU62659" s="10"/>
    </row>
    <row r="62660" spans="68:73">
      <c r="BP62660" s="8"/>
      <c r="BQ62660" s="8"/>
      <c r="BR62660" s="8"/>
      <c r="BS62660" s="8"/>
      <c r="BT62660" s="8"/>
      <c r="BU62660" s="8"/>
    </row>
    <row r="62661" spans="68:73">
      <c r="BP62661" s="10"/>
      <c r="BQ62661" s="10"/>
      <c r="BR62661" s="10"/>
      <c r="BS62661" s="10"/>
      <c r="BT62661" s="10"/>
      <c r="BU62661" s="10"/>
    </row>
    <row r="62662" spans="68:73">
      <c r="BP62662" s="8"/>
      <c r="BQ62662" s="8"/>
      <c r="BR62662" s="8"/>
      <c r="BS62662" s="8"/>
      <c r="BT62662" s="8"/>
      <c r="BU62662" s="8"/>
    </row>
    <row r="62663" spans="68:73">
      <c r="BP62663" s="10"/>
      <c r="BQ62663" s="10"/>
      <c r="BR62663" s="10"/>
      <c r="BS62663" s="10"/>
      <c r="BT62663" s="10"/>
      <c r="BU62663" s="10"/>
    </row>
    <row r="62664" spans="68:73">
      <c r="BP62664" s="8"/>
      <c r="BQ62664" s="8"/>
      <c r="BR62664" s="8"/>
      <c r="BS62664" s="8"/>
      <c r="BT62664" s="8"/>
      <c r="BU62664" s="8"/>
    </row>
    <row r="62665" spans="68:73">
      <c r="BP62665" s="10"/>
      <c r="BQ62665" s="10"/>
      <c r="BR62665" s="10"/>
      <c r="BS62665" s="10"/>
      <c r="BT62665" s="10"/>
      <c r="BU62665" s="10"/>
    </row>
    <row r="62666" spans="68:73">
      <c r="BP62666" s="8"/>
      <c r="BQ62666" s="8"/>
      <c r="BR62666" s="8"/>
      <c r="BS62666" s="8"/>
      <c r="BT62666" s="8"/>
      <c r="BU62666" s="8"/>
    </row>
    <row r="62667" spans="68:73">
      <c r="BP62667" s="10"/>
      <c r="BQ62667" s="10"/>
      <c r="BR62667" s="10"/>
      <c r="BS62667" s="10"/>
      <c r="BT62667" s="10"/>
      <c r="BU62667" s="10"/>
    </row>
    <row r="62668" spans="68:73">
      <c r="BP62668" s="8"/>
      <c r="BQ62668" s="8"/>
      <c r="BR62668" s="8"/>
      <c r="BS62668" s="8"/>
      <c r="BT62668" s="8"/>
      <c r="BU62668" s="8"/>
    </row>
    <row r="62669" spans="68:73">
      <c r="BP62669" s="10"/>
      <c r="BQ62669" s="10"/>
      <c r="BR62669" s="10"/>
      <c r="BS62669" s="10"/>
      <c r="BT62669" s="10"/>
      <c r="BU62669" s="10"/>
    </row>
    <row r="62670" spans="68:73">
      <c r="BP62670" s="8"/>
      <c r="BQ62670" s="8"/>
      <c r="BR62670" s="8"/>
      <c r="BS62670" s="8"/>
      <c r="BT62670" s="8"/>
      <c r="BU62670" s="8"/>
    </row>
    <row r="62671" spans="68:73">
      <c r="BP62671" s="10"/>
      <c r="BQ62671" s="10"/>
      <c r="BR62671" s="10"/>
      <c r="BS62671" s="10"/>
      <c r="BT62671" s="10"/>
      <c r="BU62671" s="10"/>
    </row>
    <row r="62672" spans="68:73">
      <c r="BP62672" s="8"/>
      <c r="BQ62672" s="8"/>
      <c r="BR62672" s="8"/>
      <c r="BS62672" s="8"/>
      <c r="BT62672" s="8"/>
      <c r="BU62672" s="8"/>
    </row>
    <row r="62673" spans="68:73">
      <c r="BP62673" s="10"/>
      <c r="BQ62673" s="10"/>
      <c r="BR62673" s="10"/>
      <c r="BS62673" s="10"/>
      <c r="BT62673" s="10"/>
      <c r="BU62673" s="10"/>
    </row>
    <row r="62674" spans="68:73">
      <c r="BP62674" s="8"/>
      <c r="BQ62674" s="8"/>
      <c r="BR62674" s="8"/>
      <c r="BS62674" s="8"/>
      <c r="BT62674" s="8"/>
      <c r="BU62674" s="8"/>
    </row>
    <row r="62675" spans="68:73">
      <c r="BP62675" s="10"/>
      <c r="BQ62675" s="10"/>
      <c r="BR62675" s="10"/>
      <c r="BS62675" s="10"/>
      <c r="BT62675" s="10"/>
      <c r="BU62675" s="10"/>
    </row>
    <row r="62676" spans="68:73">
      <c r="BP62676" s="8"/>
      <c r="BQ62676" s="8"/>
      <c r="BR62676" s="8"/>
      <c r="BS62676" s="8"/>
      <c r="BT62676" s="8"/>
      <c r="BU62676" s="8"/>
    </row>
    <row r="62677" spans="68:73">
      <c r="BP62677" s="10"/>
      <c r="BQ62677" s="10"/>
      <c r="BR62677" s="10"/>
      <c r="BS62677" s="10"/>
      <c r="BT62677" s="10"/>
      <c r="BU62677" s="10"/>
    </row>
    <row r="62678" spans="68:73">
      <c r="BP62678" s="8"/>
      <c r="BQ62678" s="8"/>
      <c r="BR62678" s="8"/>
      <c r="BS62678" s="8"/>
      <c r="BT62678" s="8"/>
      <c r="BU62678" s="8"/>
    </row>
    <row r="62679" spans="68:73">
      <c r="BP62679" s="10"/>
      <c r="BQ62679" s="10"/>
      <c r="BR62679" s="10"/>
      <c r="BS62679" s="10"/>
      <c r="BT62679" s="10"/>
      <c r="BU62679" s="10"/>
    </row>
    <row r="62680" spans="68:73">
      <c r="BP62680" s="8"/>
      <c r="BQ62680" s="8"/>
      <c r="BR62680" s="8"/>
      <c r="BS62680" s="8"/>
      <c r="BT62680" s="8"/>
      <c r="BU62680" s="8"/>
    </row>
    <row r="62681" spans="68:73">
      <c r="BP62681" s="10"/>
      <c r="BQ62681" s="10"/>
      <c r="BR62681" s="10"/>
      <c r="BS62681" s="10"/>
      <c r="BT62681" s="10"/>
      <c r="BU62681" s="10"/>
    </row>
    <row r="62682" spans="68:73">
      <c r="BP62682" s="8"/>
      <c r="BQ62682" s="8"/>
      <c r="BR62682" s="8"/>
      <c r="BS62682" s="8"/>
      <c r="BT62682" s="8"/>
      <c r="BU62682" s="8"/>
    </row>
    <row r="62683" spans="68:73">
      <c r="BP62683" s="10"/>
      <c r="BQ62683" s="10"/>
      <c r="BR62683" s="10"/>
      <c r="BS62683" s="10"/>
      <c r="BT62683" s="10"/>
      <c r="BU62683" s="10"/>
    </row>
    <row r="62684" spans="68:73">
      <c r="BP62684" s="8"/>
      <c r="BQ62684" s="8"/>
      <c r="BR62684" s="8"/>
      <c r="BS62684" s="8"/>
      <c r="BT62684" s="8"/>
      <c r="BU62684" s="8"/>
    </row>
    <row r="62685" spans="68:73">
      <c r="BP62685" s="10"/>
      <c r="BQ62685" s="10"/>
      <c r="BR62685" s="10"/>
      <c r="BS62685" s="10"/>
      <c r="BT62685" s="10"/>
      <c r="BU62685" s="10"/>
    </row>
    <row r="62686" spans="68:73">
      <c r="BP62686" s="8"/>
      <c r="BQ62686" s="8"/>
      <c r="BR62686" s="8"/>
      <c r="BS62686" s="8"/>
      <c r="BT62686" s="8"/>
      <c r="BU62686" s="8"/>
    </row>
    <row r="62687" spans="68:73">
      <c r="BP62687" s="10"/>
      <c r="BQ62687" s="10"/>
      <c r="BR62687" s="10"/>
      <c r="BS62687" s="10"/>
      <c r="BT62687" s="10"/>
      <c r="BU62687" s="10"/>
    </row>
    <row r="62688" spans="68:73">
      <c r="BP62688" s="8"/>
      <c r="BQ62688" s="8"/>
      <c r="BR62688" s="8"/>
      <c r="BS62688" s="8"/>
      <c r="BT62688" s="8"/>
      <c r="BU62688" s="8"/>
    </row>
    <row r="62689" spans="68:73">
      <c r="BP62689" s="10"/>
      <c r="BQ62689" s="10"/>
      <c r="BR62689" s="10"/>
      <c r="BS62689" s="10"/>
      <c r="BT62689" s="10"/>
      <c r="BU62689" s="10"/>
    </row>
    <row r="62690" spans="68:73">
      <c r="BP62690" s="8"/>
      <c r="BQ62690" s="8"/>
      <c r="BR62690" s="8"/>
      <c r="BS62690" s="8"/>
      <c r="BT62690" s="8"/>
      <c r="BU62690" s="8"/>
    </row>
    <row r="62691" spans="68:73">
      <c r="BP62691" s="10"/>
      <c r="BQ62691" s="10"/>
      <c r="BR62691" s="10"/>
      <c r="BS62691" s="10"/>
      <c r="BT62691" s="10"/>
      <c r="BU62691" s="10"/>
    </row>
    <row r="62692" spans="68:73">
      <c r="BP62692" s="8"/>
      <c r="BQ62692" s="8"/>
      <c r="BR62692" s="8"/>
      <c r="BS62692" s="8"/>
      <c r="BT62692" s="8"/>
      <c r="BU62692" s="8"/>
    </row>
    <row r="62693" spans="68:73">
      <c r="BP62693" s="10"/>
      <c r="BQ62693" s="10"/>
      <c r="BR62693" s="10"/>
      <c r="BS62693" s="10"/>
      <c r="BT62693" s="10"/>
      <c r="BU62693" s="10"/>
    </row>
    <row r="62694" spans="68:73">
      <c r="BP62694" s="8"/>
      <c r="BQ62694" s="8"/>
      <c r="BR62694" s="8"/>
      <c r="BS62694" s="8"/>
      <c r="BT62694" s="8"/>
      <c r="BU62694" s="8"/>
    </row>
    <row r="62695" spans="68:73">
      <c r="BP62695" s="10"/>
      <c r="BQ62695" s="10"/>
      <c r="BR62695" s="10"/>
      <c r="BS62695" s="10"/>
      <c r="BT62695" s="10"/>
      <c r="BU62695" s="10"/>
    </row>
    <row r="62696" spans="68:73">
      <c r="BP62696" s="8"/>
      <c r="BQ62696" s="8"/>
      <c r="BR62696" s="8"/>
      <c r="BS62696" s="8"/>
      <c r="BT62696" s="8"/>
      <c r="BU62696" s="8"/>
    </row>
    <row r="62697" spans="68:73">
      <c r="BP62697" s="10"/>
      <c r="BQ62697" s="10"/>
      <c r="BR62697" s="10"/>
      <c r="BS62697" s="10"/>
      <c r="BT62697" s="10"/>
      <c r="BU62697" s="10"/>
    </row>
    <row r="62698" spans="68:73">
      <c r="BP62698" s="8"/>
      <c r="BQ62698" s="8"/>
      <c r="BR62698" s="8"/>
      <c r="BS62698" s="8"/>
      <c r="BT62698" s="8"/>
      <c r="BU62698" s="8"/>
    </row>
    <row r="62699" spans="68:73">
      <c r="BP62699" s="10"/>
      <c r="BQ62699" s="10"/>
      <c r="BR62699" s="10"/>
      <c r="BS62699" s="10"/>
      <c r="BT62699" s="10"/>
      <c r="BU62699" s="10"/>
    </row>
    <row r="62700" spans="68:73">
      <c r="BP62700" s="8"/>
      <c r="BQ62700" s="8"/>
      <c r="BR62700" s="8"/>
      <c r="BS62700" s="8"/>
      <c r="BT62700" s="8"/>
      <c r="BU62700" s="8"/>
    </row>
    <row r="62701" spans="68:73">
      <c r="BP62701" s="10"/>
      <c r="BQ62701" s="10"/>
      <c r="BR62701" s="10"/>
      <c r="BS62701" s="10"/>
      <c r="BT62701" s="10"/>
      <c r="BU62701" s="10"/>
    </row>
    <row r="62702" spans="68:73">
      <c r="BP62702" s="8"/>
      <c r="BQ62702" s="8"/>
      <c r="BR62702" s="8"/>
      <c r="BS62702" s="8"/>
      <c r="BT62702" s="8"/>
      <c r="BU62702" s="8"/>
    </row>
    <row r="62703" spans="68:73">
      <c r="BP62703" s="10"/>
      <c r="BQ62703" s="10"/>
      <c r="BR62703" s="10"/>
      <c r="BS62703" s="10"/>
      <c r="BT62703" s="10"/>
      <c r="BU62703" s="10"/>
    </row>
    <row r="62704" spans="68:73">
      <c r="BP62704" s="8"/>
      <c r="BQ62704" s="8"/>
      <c r="BR62704" s="8"/>
      <c r="BS62704" s="8"/>
      <c r="BT62704" s="8"/>
      <c r="BU62704" s="8"/>
    </row>
    <row r="62705" spans="68:73">
      <c r="BP62705" s="10"/>
      <c r="BQ62705" s="10"/>
      <c r="BR62705" s="10"/>
      <c r="BS62705" s="10"/>
      <c r="BT62705" s="10"/>
      <c r="BU62705" s="10"/>
    </row>
    <row r="62706" spans="68:73">
      <c r="BP62706" s="8"/>
      <c r="BQ62706" s="8"/>
      <c r="BR62706" s="8"/>
      <c r="BS62706" s="8"/>
      <c r="BT62706" s="8"/>
      <c r="BU62706" s="8"/>
    </row>
    <row r="62707" spans="68:73">
      <c r="BP62707" s="10"/>
      <c r="BQ62707" s="10"/>
      <c r="BR62707" s="10"/>
      <c r="BS62707" s="10"/>
      <c r="BT62707" s="10"/>
      <c r="BU62707" s="10"/>
    </row>
    <row r="62708" spans="68:73">
      <c r="BP62708" s="8"/>
      <c r="BQ62708" s="8"/>
      <c r="BR62708" s="8"/>
      <c r="BS62708" s="8"/>
      <c r="BT62708" s="8"/>
      <c r="BU62708" s="8"/>
    </row>
    <row r="62709" spans="68:73">
      <c r="BP62709" s="10"/>
      <c r="BQ62709" s="10"/>
      <c r="BR62709" s="10"/>
      <c r="BS62709" s="10"/>
      <c r="BT62709" s="10"/>
      <c r="BU62709" s="10"/>
    </row>
    <row r="62710" spans="68:73">
      <c r="BP62710" s="8"/>
      <c r="BQ62710" s="8"/>
      <c r="BR62710" s="8"/>
      <c r="BS62710" s="8"/>
      <c r="BT62710" s="8"/>
      <c r="BU62710" s="8"/>
    </row>
    <row r="62711" spans="68:73">
      <c r="BP62711" s="10"/>
      <c r="BQ62711" s="10"/>
      <c r="BR62711" s="10"/>
      <c r="BS62711" s="10"/>
      <c r="BT62711" s="10"/>
      <c r="BU62711" s="10"/>
    </row>
    <row r="62712" spans="68:73">
      <c r="BP62712" s="8"/>
      <c r="BQ62712" s="8"/>
      <c r="BR62712" s="8"/>
      <c r="BS62712" s="8"/>
      <c r="BT62712" s="8"/>
      <c r="BU62712" s="8"/>
    </row>
    <row r="62713" spans="68:73">
      <c r="BP62713" s="10"/>
      <c r="BQ62713" s="10"/>
      <c r="BR62713" s="10"/>
      <c r="BS62713" s="10"/>
      <c r="BT62713" s="10"/>
      <c r="BU62713" s="10"/>
    </row>
    <row r="62714" spans="68:73">
      <c r="BP62714" s="8"/>
      <c r="BQ62714" s="8"/>
      <c r="BR62714" s="8"/>
      <c r="BS62714" s="8"/>
      <c r="BT62714" s="8"/>
      <c r="BU62714" s="8"/>
    </row>
    <row r="62715" spans="68:73">
      <c r="BP62715" s="10"/>
      <c r="BQ62715" s="10"/>
      <c r="BR62715" s="10"/>
      <c r="BS62715" s="10"/>
      <c r="BT62715" s="10"/>
      <c r="BU62715" s="10"/>
    </row>
    <row r="62716" spans="68:73">
      <c r="BP62716" s="8"/>
      <c r="BQ62716" s="8"/>
      <c r="BR62716" s="8"/>
      <c r="BS62716" s="8"/>
      <c r="BT62716" s="8"/>
      <c r="BU62716" s="8"/>
    </row>
    <row r="62717" spans="68:73">
      <c r="BP62717" s="10"/>
      <c r="BQ62717" s="10"/>
      <c r="BR62717" s="10"/>
      <c r="BS62717" s="10"/>
      <c r="BT62717" s="10"/>
      <c r="BU62717" s="10"/>
    </row>
    <row r="62718" spans="68:73">
      <c r="BP62718" s="8"/>
      <c r="BQ62718" s="8"/>
      <c r="BR62718" s="8"/>
      <c r="BS62718" s="8"/>
      <c r="BT62718" s="8"/>
      <c r="BU62718" s="8"/>
    </row>
    <row r="62719" spans="68:73">
      <c r="BP62719" s="10"/>
      <c r="BQ62719" s="10"/>
      <c r="BR62719" s="10"/>
      <c r="BS62719" s="10"/>
      <c r="BT62719" s="10"/>
      <c r="BU62719" s="10"/>
    </row>
    <row r="62720" spans="68:73">
      <c r="BP62720" s="8"/>
      <c r="BQ62720" s="8"/>
      <c r="BR62720" s="8"/>
      <c r="BS62720" s="8"/>
      <c r="BT62720" s="8"/>
      <c r="BU62720" s="8"/>
    </row>
    <row r="62721" spans="68:73">
      <c r="BP62721" s="10"/>
      <c r="BQ62721" s="10"/>
      <c r="BR62721" s="10"/>
      <c r="BS62721" s="10"/>
      <c r="BT62721" s="10"/>
      <c r="BU62721" s="10"/>
    </row>
    <row r="62722" spans="68:73">
      <c r="BP62722" s="8"/>
      <c r="BQ62722" s="8"/>
      <c r="BR62722" s="8"/>
      <c r="BS62722" s="8"/>
      <c r="BT62722" s="8"/>
      <c r="BU62722" s="8"/>
    </row>
    <row r="62723" spans="68:73">
      <c r="BP62723" s="10"/>
      <c r="BQ62723" s="10"/>
      <c r="BR62723" s="10"/>
      <c r="BS62723" s="10"/>
      <c r="BT62723" s="10"/>
      <c r="BU62723" s="10"/>
    </row>
    <row r="62724" spans="68:73">
      <c r="BP62724" s="8"/>
      <c r="BQ62724" s="8"/>
      <c r="BR62724" s="8"/>
      <c r="BS62724" s="8"/>
      <c r="BT62724" s="8"/>
      <c r="BU62724" s="8"/>
    </row>
    <row r="62725" spans="68:73">
      <c r="BP62725" s="10"/>
      <c r="BQ62725" s="10"/>
      <c r="BR62725" s="10"/>
      <c r="BS62725" s="10"/>
      <c r="BT62725" s="10"/>
      <c r="BU62725" s="10"/>
    </row>
    <row r="62726" spans="68:73">
      <c r="BP62726" s="8"/>
      <c r="BQ62726" s="8"/>
      <c r="BR62726" s="8"/>
      <c r="BS62726" s="8"/>
      <c r="BT62726" s="8"/>
      <c r="BU62726" s="8"/>
    </row>
    <row r="62727" spans="68:73">
      <c r="BP62727" s="10"/>
      <c r="BQ62727" s="10"/>
      <c r="BR62727" s="10"/>
      <c r="BS62727" s="10"/>
      <c r="BT62727" s="10"/>
      <c r="BU62727" s="10"/>
    </row>
    <row r="62728" spans="68:73">
      <c r="BP62728" s="8"/>
      <c r="BQ62728" s="8"/>
      <c r="BR62728" s="8"/>
      <c r="BS62728" s="8"/>
      <c r="BT62728" s="8"/>
      <c r="BU62728" s="8"/>
    </row>
    <row r="62729" spans="68:73">
      <c r="BP62729" s="10"/>
      <c r="BQ62729" s="10"/>
      <c r="BR62729" s="10"/>
      <c r="BS62729" s="10"/>
      <c r="BT62729" s="10"/>
      <c r="BU62729" s="10"/>
    </row>
    <row r="62730" spans="68:73">
      <c r="BP62730" s="8"/>
      <c r="BQ62730" s="8"/>
      <c r="BR62730" s="8"/>
      <c r="BS62730" s="8"/>
      <c r="BT62730" s="8"/>
      <c r="BU62730" s="8"/>
    </row>
    <row r="62731" spans="68:73">
      <c r="BP62731" s="10"/>
      <c r="BQ62731" s="10"/>
      <c r="BR62731" s="10"/>
      <c r="BS62731" s="10"/>
      <c r="BT62731" s="10"/>
      <c r="BU62731" s="10"/>
    </row>
    <row r="62732" spans="68:73">
      <c r="BP62732" s="8"/>
      <c r="BQ62732" s="8"/>
      <c r="BR62732" s="8"/>
      <c r="BS62732" s="8"/>
      <c r="BT62732" s="8"/>
      <c r="BU62732" s="8"/>
    </row>
    <row r="62733" spans="68:73">
      <c r="BP62733" s="10"/>
      <c r="BQ62733" s="10"/>
      <c r="BR62733" s="10"/>
      <c r="BS62733" s="10"/>
      <c r="BT62733" s="10"/>
      <c r="BU62733" s="10"/>
    </row>
    <row r="62734" spans="68:73">
      <c r="BP62734" s="8"/>
      <c r="BQ62734" s="8"/>
      <c r="BR62734" s="8"/>
      <c r="BS62734" s="8"/>
      <c r="BT62734" s="8"/>
      <c r="BU62734" s="8"/>
    </row>
    <row r="62735" spans="68:73">
      <c r="BP62735" s="10"/>
      <c r="BQ62735" s="10"/>
      <c r="BR62735" s="10"/>
      <c r="BS62735" s="10"/>
      <c r="BT62735" s="10"/>
      <c r="BU62735" s="10"/>
    </row>
    <row r="62736" spans="68:73">
      <c r="BP62736" s="8"/>
      <c r="BQ62736" s="8"/>
      <c r="BR62736" s="8"/>
      <c r="BS62736" s="8"/>
      <c r="BT62736" s="8"/>
      <c r="BU62736" s="8"/>
    </row>
    <row r="62737" spans="68:73">
      <c r="BP62737" s="10"/>
      <c r="BQ62737" s="10"/>
      <c r="BR62737" s="10"/>
      <c r="BS62737" s="10"/>
      <c r="BT62737" s="10"/>
      <c r="BU62737" s="10"/>
    </row>
    <row r="62738" spans="68:73">
      <c r="BP62738" s="8"/>
      <c r="BQ62738" s="8"/>
      <c r="BR62738" s="8"/>
      <c r="BS62738" s="8"/>
      <c r="BT62738" s="8"/>
      <c r="BU62738" s="8"/>
    </row>
    <row r="62739" spans="68:73">
      <c r="BP62739" s="10"/>
      <c r="BQ62739" s="10"/>
      <c r="BR62739" s="10"/>
      <c r="BS62739" s="10"/>
      <c r="BT62739" s="10"/>
      <c r="BU62739" s="10"/>
    </row>
    <row r="62740" spans="68:73">
      <c r="BP62740" s="8"/>
      <c r="BQ62740" s="8"/>
      <c r="BR62740" s="8"/>
      <c r="BS62740" s="8"/>
      <c r="BT62740" s="8"/>
      <c r="BU62740" s="8"/>
    </row>
    <row r="62741" spans="68:73">
      <c r="BP62741" s="10"/>
      <c r="BQ62741" s="10"/>
      <c r="BR62741" s="10"/>
      <c r="BS62741" s="10"/>
      <c r="BT62741" s="10"/>
      <c r="BU62741" s="10"/>
    </row>
    <row r="62742" spans="68:73">
      <c r="BP62742" s="8"/>
      <c r="BQ62742" s="8"/>
      <c r="BR62742" s="8"/>
      <c r="BS62742" s="8"/>
      <c r="BT62742" s="8"/>
      <c r="BU62742" s="8"/>
    </row>
    <row r="62743" spans="68:73">
      <c r="BP62743" s="10"/>
      <c r="BQ62743" s="10"/>
      <c r="BR62743" s="10"/>
      <c r="BS62743" s="10"/>
      <c r="BT62743" s="10"/>
      <c r="BU62743" s="10"/>
    </row>
    <row r="62744" spans="68:73">
      <c r="BP62744" s="8"/>
      <c r="BQ62744" s="8"/>
      <c r="BR62744" s="8"/>
      <c r="BS62744" s="8"/>
      <c r="BT62744" s="8"/>
      <c r="BU62744" s="8"/>
    </row>
    <row r="62745" spans="68:73">
      <c r="BP62745" s="10"/>
      <c r="BQ62745" s="10"/>
      <c r="BR62745" s="10"/>
      <c r="BS62745" s="10"/>
      <c r="BT62745" s="10"/>
      <c r="BU62745" s="10"/>
    </row>
    <row r="62746" spans="68:73">
      <c r="BP62746" s="8"/>
      <c r="BQ62746" s="8"/>
      <c r="BR62746" s="8"/>
      <c r="BS62746" s="8"/>
      <c r="BT62746" s="8"/>
      <c r="BU62746" s="8"/>
    </row>
    <row r="62747" spans="68:73">
      <c r="BP62747" s="10"/>
      <c r="BQ62747" s="10"/>
      <c r="BR62747" s="10"/>
      <c r="BS62747" s="10"/>
      <c r="BT62747" s="10"/>
      <c r="BU62747" s="10"/>
    </row>
    <row r="62748" spans="68:73">
      <c r="BP62748" s="8"/>
      <c r="BQ62748" s="8"/>
      <c r="BR62748" s="8"/>
      <c r="BS62748" s="8"/>
      <c r="BT62748" s="8"/>
      <c r="BU62748" s="8"/>
    </row>
    <row r="62749" spans="68:73">
      <c r="BP62749" s="10"/>
      <c r="BQ62749" s="10"/>
      <c r="BR62749" s="10"/>
      <c r="BS62749" s="10"/>
      <c r="BT62749" s="10"/>
      <c r="BU62749" s="10"/>
    </row>
    <row r="62750" spans="68:73">
      <c r="BP62750" s="8"/>
      <c r="BQ62750" s="8"/>
      <c r="BR62750" s="8"/>
      <c r="BS62750" s="8"/>
      <c r="BT62750" s="8"/>
      <c r="BU62750" s="8"/>
    </row>
    <row r="62751" spans="68:73">
      <c r="BP62751" s="10"/>
      <c r="BQ62751" s="10"/>
      <c r="BR62751" s="10"/>
      <c r="BS62751" s="10"/>
      <c r="BT62751" s="10"/>
      <c r="BU62751" s="10"/>
    </row>
    <row r="62752" spans="68:73">
      <c r="BP62752" s="8"/>
      <c r="BQ62752" s="8"/>
      <c r="BR62752" s="8"/>
      <c r="BS62752" s="8"/>
      <c r="BT62752" s="8"/>
      <c r="BU62752" s="8"/>
    </row>
    <row r="62753" spans="68:73">
      <c r="BP62753" s="10"/>
      <c r="BQ62753" s="10"/>
      <c r="BR62753" s="10"/>
      <c r="BS62753" s="10"/>
      <c r="BT62753" s="10"/>
      <c r="BU62753" s="10"/>
    </row>
    <row r="62754" spans="68:73">
      <c r="BP62754" s="8"/>
      <c r="BQ62754" s="8"/>
      <c r="BR62754" s="8"/>
      <c r="BS62754" s="8"/>
      <c r="BT62754" s="8"/>
      <c r="BU62754" s="8"/>
    </row>
    <row r="62755" spans="68:73">
      <c r="BP62755" s="10"/>
      <c r="BQ62755" s="10"/>
      <c r="BR62755" s="10"/>
      <c r="BS62755" s="10"/>
      <c r="BT62755" s="10"/>
      <c r="BU62755" s="10"/>
    </row>
    <row r="62756" spans="68:73">
      <c r="BP62756" s="8"/>
      <c r="BQ62756" s="8"/>
      <c r="BR62756" s="8"/>
      <c r="BS62756" s="8"/>
      <c r="BT62756" s="8"/>
      <c r="BU62756" s="8"/>
    </row>
    <row r="62757" spans="68:73">
      <c r="BP62757" s="10"/>
      <c r="BQ62757" s="10"/>
      <c r="BR62757" s="10"/>
      <c r="BS62757" s="10"/>
      <c r="BT62757" s="10"/>
      <c r="BU62757" s="10"/>
    </row>
    <row r="62758" spans="68:73">
      <c r="BP62758" s="8"/>
      <c r="BQ62758" s="8"/>
      <c r="BR62758" s="8"/>
      <c r="BS62758" s="8"/>
      <c r="BT62758" s="8"/>
      <c r="BU62758" s="8"/>
    </row>
    <row r="62759" spans="68:73">
      <c r="BP62759" s="10"/>
      <c r="BQ62759" s="10"/>
      <c r="BR62759" s="10"/>
      <c r="BS62759" s="10"/>
      <c r="BT62759" s="10"/>
      <c r="BU62759" s="10"/>
    </row>
    <row r="62760" spans="68:73">
      <c r="BP62760" s="8"/>
      <c r="BQ62760" s="8"/>
      <c r="BR62760" s="8"/>
      <c r="BS62760" s="8"/>
      <c r="BT62760" s="8"/>
      <c r="BU62760" s="8"/>
    </row>
    <row r="62761" spans="68:73">
      <c r="BP62761" s="10"/>
      <c r="BQ62761" s="10"/>
      <c r="BR62761" s="10"/>
      <c r="BS62761" s="10"/>
      <c r="BT62761" s="10"/>
      <c r="BU62761" s="10"/>
    </row>
    <row r="62762" spans="68:73">
      <c r="BP62762" s="8"/>
      <c r="BQ62762" s="8"/>
      <c r="BR62762" s="8"/>
      <c r="BS62762" s="8"/>
      <c r="BT62762" s="8"/>
      <c r="BU62762" s="8"/>
    </row>
    <row r="62763" spans="68:73">
      <c r="BP62763" s="10"/>
      <c r="BQ62763" s="10"/>
      <c r="BR62763" s="10"/>
      <c r="BS62763" s="10"/>
      <c r="BT62763" s="10"/>
      <c r="BU62763" s="10"/>
    </row>
    <row r="62764" spans="68:73">
      <c r="BP62764" s="8"/>
      <c r="BQ62764" s="8"/>
      <c r="BR62764" s="8"/>
      <c r="BS62764" s="8"/>
      <c r="BT62764" s="8"/>
      <c r="BU62764" s="8"/>
    </row>
    <row r="62765" spans="68:73">
      <c r="BP62765" s="10"/>
      <c r="BQ62765" s="10"/>
      <c r="BR62765" s="10"/>
      <c r="BS62765" s="10"/>
      <c r="BT62765" s="10"/>
      <c r="BU62765" s="10"/>
    </row>
    <row r="62766" spans="68:73">
      <c r="BP62766" s="8"/>
      <c r="BQ62766" s="8"/>
      <c r="BR62766" s="8"/>
      <c r="BS62766" s="8"/>
      <c r="BT62766" s="8"/>
      <c r="BU62766" s="8"/>
    </row>
    <row r="62767" spans="68:73">
      <c r="BP62767" s="10"/>
      <c r="BQ62767" s="10"/>
      <c r="BR62767" s="10"/>
      <c r="BS62767" s="10"/>
      <c r="BT62767" s="10"/>
      <c r="BU62767" s="10"/>
    </row>
    <row r="62768" spans="68:73">
      <c r="BP62768" s="8"/>
      <c r="BQ62768" s="8"/>
      <c r="BR62768" s="8"/>
      <c r="BS62768" s="8"/>
      <c r="BT62768" s="8"/>
      <c r="BU62768" s="8"/>
    </row>
    <row r="62769" spans="68:73">
      <c r="BP62769" s="10"/>
      <c r="BQ62769" s="10"/>
      <c r="BR62769" s="10"/>
      <c r="BS62769" s="10"/>
      <c r="BT62769" s="10"/>
      <c r="BU62769" s="10"/>
    </row>
    <row r="62770" spans="68:73">
      <c r="BP62770" s="8"/>
      <c r="BQ62770" s="8"/>
      <c r="BR62770" s="8"/>
      <c r="BS62770" s="8"/>
      <c r="BT62770" s="8"/>
      <c r="BU62770" s="8"/>
    </row>
    <row r="62771" spans="68:73">
      <c r="BP62771" s="10"/>
      <c r="BQ62771" s="10"/>
      <c r="BR62771" s="10"/>
      <c r="BS62771" s="10"/>
      <c r="BT62771" s="10"/>
      <c r="BU62771" s="10"/>
    </row>
    <row r="62772" spans="68:73">
      <c r="BP62772" s="8"/>
      <c r="BQ62772" s="8"/>
      <c r="BR62772" s="8"/>
      <c r="BS62772" s="8"/>
      <c r="BT62772" s="8"/>
      <c r="BU62772" s="8"/>
    </row>
    <row r="62773" spans="68:73">
      <c r="BP62773" s="10"/>
      <c r="BQ62773" s="10"/>
      <c r="BR62773" s="10"/>
      <c r="BS62773" s="10"/>
      <c r="BT62773" s="10"/>
      <c r="BU62773" s="10"/>
    </row>
    <row r="62774" spans="68:73">
      <c r="BP62774" s="8"/>
      <c r="BQ62774" s="8"/>
      <c r="BR62774" s="8"/>
      <c r="BS62774" s="8"/>
      <c r="BT62774" s="8"/>
      <c r="BU62774" s="8"/>
    </row>
    <row r="62775" spans="68:73">
      <c r="BP62775" s="10"/>
      <c r="BQ62775" s="10"/>
      <c r="BR62775" s="10"/>
      <c r="BS62775" s="10"/>
      <c r="BT62775" s="10"/>
      <c r="BU62775" s="10"/>
    </row>
    <row r="62776" spans="68:73">
      <c r="BP62776" s="8"/>
      <c r="BQ62776" s="8"/>
      <c r="BR62776" s="8"/>
      <c r="BS62776" s="8"/>
      <c r="BT62776" s="8"/>
      <c r="BU62776" s="8"/>
    </row>
    <row r="62777" spans="68:73">
      <c r="BP62777" s="10"/>
      <c r="BQ62777" s="10"/>
      <c r="BR62777" s="10"/>
      <c r="BS62777" s="10"/>
      <c r="BT62777" s="10"/>
      <c r="BU62777" s="10"/>
    </row>
    <row r="62778" spans="68:73">
      <c r="BP62778" s="8"/>
      <c r="BQ62778" s="8"/>
      <c r="BR62778" s="8"/>
      <c r="BS62778" s="8"/>
      <c r="BT62778" s="8"/>
      <c r="BU62778" s="8"/>
    </row>
    <row r="62779" spans="68:73">
      <c r="BP62779" s="10"/>
      <c r="BQ62779" s="10"/>
      <c r="BR62779" s="10"/>
      <c r="BS62779" s="10"/>
      <c r="BT62779" s="10"/>
      <c r="BU62779" s="10"/>
    </row>
    <row r="62780" spans="68:73">
      <c r="BP62780" s="8"/>
      <c r="BQ62780" s="8"/>
      <c r="BR62780" s="8"/>
      <c r="BS62780" s="8"/>
      <c r="BT62780" s="8"/>
      <c r="BU62780" s="8"/>
    </row>
    <row r="62781" spans="68:73">
      <c r="BP62781" s="10"/>
      <c r="BQ62781" s="10"/>
      <c r="BR62781" s="10"/>
      <c r="BS62781" s="10"/>
      <c r="BT62781" s="10"/>
      <c r="BU62781" s="10"/>
    </row>
    <row r="62782" spans="68:73">
      <c r="BP62782" s="8"/>
      <c r="BQ62782" s="8"/>
      <c r="BR62782" s="8"/>
      <c r="BS62782" s="8"/>
      <c r="BT62782" s="8"/>
      <c r="BU62782" s="8"/>
    </row>
    <row r="62783" spans="68:73">
      <c r="BP62783" s="10"/>
      <c r="BQ62783" s="10"/>
      <c r="BR62783" s="10"/>
      <c r="BS62783" s="10"/>
      <c r="BT62783" s="10"/>
      <c r="BU62783" s="10"/>
    </row>
    <row r="62784" spans="68:73">
      <c r="BP62784" s="8"/>
      <c r="BQ62784" s="8"/>
      <c r="BR62784" s="8"/>
      <c r="BS62784" s="8"/>
      <c r="BT62784" s="8"/>
      <c r="BU62784" s="8"/>
    </row>
    <row r="62785" spans="68:73">
      <c r="BP62785" s="10"/>
      <c r="BQ62785" s="10"/>
      <c r="BR62785" s="10"/>
      <c r="BS62785" s="10"/>
      <c r="BT62785" s="10"/>
      <c r="BU62785" s="10"/>
    </row>
    <row r="62786" spans="68:73">
      <c r="BP62786" s="8"/>
      <c r="BQ62786" s="8"/>
      <c r="BR62786" s="8"/>
      <c r="BS62786" s="8"/>
      <c r="BT62786" s="8"/>
      <c r="BU62786" s="8"/>
    </row>
    <row r="62787" spans="68:73">
      <c r="BP62787" s="10"/>
      <c r="BQ62787" s="10"/>
      <c r="BR62787" s="10"/>
      <c r="BS62787" s="10"/>
      <c r="BT62787" s="10"/>
      <c r="BU62787" s="10"/>
    </row>
    <row r="62788" spans="68:73">
      <c r="BP62788" s="8"/>
      <c r="BQ62788" s="8"/>
      <c r="BR62788" s="8"/>
      <c r="BS62788" s="8"/>
      <c r="BT62788" s="8"/>
      <c r="BU62788" s="8"/>
    </row>
    <row r="62789" spans="68:73">
      <c r="BP62789" s="10"/>
      <c r="BQ62789" s="10"/>
      <c r="BR62789" s="10"/>
      <c r="BS62789" s="10"/>
      <c r="BT62789" s="10"/>
      <c r="BU62789" s="10"/>
    </row>
    <row r="62790" spans="68:73">
      <c r="BP62790" s="8"/>
      <c r="BQ62790" s="8"/>
      <c r="BR62790" s="8"/>
      <c r="BS62790" s="8"/>
      <c r="BT62790" s="8"/>
      <c r="BU62790" s="8"/>
    </row>
    <row r="62791" spans="68:73">
      <c r="BP62791" s="10"/>
      <c r="BQ62791" s="10"/>
      <c r="BR62791" s="10"/>
      <c r="BS62791" s="10"/>
      <c r="BT62791" s="10"/>
      <c r="BU62791" s="10"/>
    </row>
    <row r="62792" spans="68:73">
      <c r="BP62792" s="8"/>
      <c r="BQ62792" s="8"/>
      <c r="BR62792" s="8"/>
      <c r="BS62792" s="8"/>
      <c r="BT62792" s="8"/>
      <c r="BU62792" s="8"/>
    </row>
    <row r="62793" spans="68:73">
      <c r="BP62793" s="10"/>
      <c r="BQ62793" s="10"/>
      <c r="BR62793" s="10"/>
      <c r="BS62793" s="10"/>
      <c r="BT62793" s="10"/>
      <c r="BU62793" s="10"/>
    </row>
    <row r="62794" spans="68:73">
      <c r="BP62794" s="8"/>
      <c r="BQ62794" s="8"/>
      <c r="BR62794" s="8"/>
      <c r="BS62794" s="8"/>
      <c r="BT62794" s="8"/>
      <c r="BU62794" s="8"/>
    </row>
    <row r="62795" spans="68:73">
      <c r="BP62795" s="10"/>
      <c r="BQ62795" s="10"/>
      <c r="BR62795" s="10"/>
      <c r="BS62795" s="10"/>
      <c r="BT62795" s="10"/>
      <c r="BU62795" s="10"/>
    </row>
    <row r="62796" spans="68:73">
      <c r="BP62796" s="8"/>
      <c r="BQ62796" s="8"/>
      <c r="BR62796" s="8"/>
      <c r="BS62796" s="8"/>
      <c r="BT62796" s="8"/>
      <c r="BU62796" s="8"/>
    </row>
    <row r="62797" spans="68:73">
      <c r="BP62797" s="10"/>
      <c r="BQ62797" s="10"/>
      <c r="BR62797" s="10"/>
      <c r="BS62797" s="10"/>
      <c r="BT62797" s="10"/>
      <c r="BU62797" s="10"/>
    </row>
    <row r="62798" spans="68:73">
      <c r="BP62798" s="8"/>
      <c r="BQ62798" s="8"/>
      <c r="BR62798" s="8"/>
      <c r="BS62798" s="8"/>
      <c r="BT62798" s="8"/>
      <c r="BU62798" s="8"/>
    </row>
    <row r="62799" spans="68:73">
      <c r="BP62799" s="10"/>
      <c r="BQ62799" s="10"/>
      <c r="BR62799" s="10"/>
      <c r="BS62799" s="10"/>
      <c r="BT62799" s="10"/>
      <c r="BU62799" s="10"/>
    </row>
    <row r="62800" spans="68:73">
      <c r="BP62800" s="8"/>
      <c r="BQ62800" s="8"/>
      <c r="BR62800" s="8"/>
      <c r="BS62800" s="8"/>
      <c r="BT62800" s="8"/>
      <c r="BU62800" s="8"/>
    </row>
    <row r="62801" spans="68:73">
      <c r="BP62801" s="10"/>
      <c r="BQ62801" s="10"/>
      <c r="BR62801" s="10"/>
      <c r="BS62801" s="10"/>
      <c r="BT62801" s="10"/>
      <c r="BU62801" s="10"/>
    </row>
    <row r="62802" spans="68:73">
      <c r="BP62802" s="8"/>
      <c r="BQ62802" s="8"/>
      <c r="BR62802" s="8"/>
      <c r="BS62802" s="8"/>
      <c r="BT62802" s="8"/>
      <c r="BU62802" s="8"/>
    </row>
    <row r="62803" spans="68:73">
      <c r="BP62803" s="10"/>
      <c r="BQ62803" s="10"/>
      <c r="BR62803" s="10"/>
      <c r="BS62803" s="10"/>
      <c r="BT62803" s="10"/>
      <c r="BU62803" s="10"/>
    </row>
    <row r="62804" spans="68:73">
      <c r="BP62804" s="8"/>
      <c r="BQ62804" s="8"/>
      <c r="BR62804" s="8"/>
      <c r="BS62804" s="8"/>
      <c r="BT62804" s="8"/>
      <c r="BU62804" s="8"/>
    </row>
    <row r="62805" spans="68:73">
      <c r="BP62805" s="10"/>
      <c r="BQ62805" s="10"/>
      <c r="BR62805" s="10"/>
      <c r="BS62805" s="10"/>
      <c r="BT62805" s="10"/>
      <c r="BU62805" s="10"/>
    </row>
    <row r="62806" spans="68:73">
      <c r="BP62806" s="8"/>
      <c r="BQ62806" s="8"/>
      <c r="BR62806" s="8"/>
      <c r="BS62806" s="8"/>
      <c r="BT62806" s="8"/>
      <c r="BU62806" s="8"/>
    </row>
    <row r="62807" spans="68:73">
      <c r="BP62807" s="10"/>
      <c r="BQ62807" s="10"/>
      <c r="BR62807" s="10"/>
      <c r="BS62807" s="10"/>
      <c r="BT62807" s="10"/>
      <c r="BU62807" s="10"/>
    </row>
    <row r="62808" spans="68:73">
      <c r="BP62808" s="8"/>
      <c r="BQ62808" s="8"/>
      <c r="BR62808" s="8"/>
      <c r="BS62808" s="8"/>
      <c r="BT62808" s="8"/>
      <c r="BU62808" s="8"/>
    </row>
    <row r="62809" spans="68:73">
      <c r="BP62809" s="10"/>
      <c r="BQ62809" s="10"/>
      <c r="BR62809" s="10"/>
      <c r="BS62809" s="10"/>
      <c r="BT62809" s="10"/>
      <c r="BU62809" s="10"/>
    </row>
    <row r="62810" spans="68:73">
      <c r="BP62810" s="8"/>
      <c r="BQ62810" s="8"/>
      <c r="BR62810" s="8"/>
      <c r="BS62810" s="8"/>
      <c r="BT62810" s="8"/>
      <c r="BU62810" s="8"/>
    </row>
    <row r="62811" spans="68:73">
      <c r="BP62811" s="10"/>
      <c r="BQ62811" s="10"/>
      <c r="BR62811" s="10"/>
      <c r="BS62811" s="10"/>
      <c r="BT62811" s="10"/>
      <c r="BU62811" s="10"/>
    </row>
    <row r="62812" spans="68:73">
      <c r="BP62812" s="8"/>
      <c r="BQ62812" s="8"/>
      <c r="BR62812" s="8"/>
      <c r="BS62812" s="8"/>
      <c r="BT62812" s="8"/>
      <c r="BU62812" s="8"/>
    </row>
    <row r="62813" spans="68:73">
      <c r="BP62813" s="10"/>
      <c r="BQ62813" s="10"/>
      <c r="BR62813" s="10"/>
      <c r="BS62813" s="10"/>
      <c r="BT62813" s="10"/>
      <c r="BU62813" s="10"/>
    </row>
    <row r="62814" spans="68:73">
      <c r="BP62814" s="8"/>
      <c r="BQ62814" s="8"/>
      <c r="BR62814" s="8"/>
      <c r="BS62814" s="8"/>
      <c r="BT62814" s="8"/>
      <c r="BU62814" s="8"/>
    </row>
    <row r="62815" spans="68:73">
      <c r="BP62815" s="10"/>
      <c r="BQ62815" s="10"/>
      <c r="BR62815" s="10"/>
      <c r="BS62815" s="10"/>
      <c r="BT62815" s="10"/>
      <c r="BU62815" s="10"/>
    </row>
    <row r="62816" spans="68:73">
      <c r="BP62816" s="8"/>
      <c r="BQ62816" s="8"/>
      <c r="BR62816" s="8"/>
      <c r="BS62816" s="8"/>
      <c r="BT62816" s="8"/>
      <c r="BU62816" s="8"/>
    </row>
    <row r="62817" spans="68:73">
      <c r="BP62817" s="10"/>
      <c r="BQ62817" s="10"/>
      <c r="BR62817" s="10"/>
      <c r="BS62817" s="10"/>
      <c r="BT62817" s="10"/>
      <c r="BU62817" s="10"/>
    </row>
    <row r="62818" spans="68:73">
      <c r="BP62818" s="8"/>
      <c r="BQ62818" s="8"/>
      <c r="BR62818" s="8"/>
      <c r="BS62818" s="8"/>
      <c r="BT62818" s="8"/>
      <c r="BU62818" s="8"/>
    </row>
    <row r="62819" spans="68:73">
      <c r="BP62819" s="10"/>
      <c r="BQ62819" s="10"/>
      <c r="BR62819" s="10"/>
      <c r="BS62819" s="10"/>
      <c r="BT62819" s="10"/>
      <c r="BU62819" s="10"/>
    </row>
    <row r="62820" spans="68:73">
      <c r="BP62820" s="8"/>
      <c r="BQ62820" s="8"/>
      <c r="BR62820" s="8"/>
      <c r="BS62820" s="8"/>
      <c r="BT62820" s="8"/>
      <c r="BU62820" s="8"/>
    </row>
    <row r="62821" spans="68:73">
      <c r="BP62821" s="10"/>
      <c r="BQ62821" s="10"/>
      <c r="BR62821" s="10"/>
      <c r="BS62821" s="10"/>
      <c r="BT62821" s="10"/>
      <c r="BU62821" s="10"/>
    </row>
    <row r="62822" spans="68:73">
      <c r="BP62822" s="8"/>
      <c r="BQ62822" s="8"/>
      <c r="BR62822" s="8"/>
      <c r="BS62822" s="8"/>
      <c r="BT62822" s="8"/>
      <c r="BU62822" s="8"/>
    </row>
    <row r="62823" spans="68:73">
      <c r="BP62823" s="10"/>
      <c r="BQ62823" s="10"/>
      <c r="BR62823" s="10"/>
      <c r="BS62823" s="10"/>
      <c r="BT62823" s="10"/>
      <c r="BU62823" s="10"/>
    </row>
    <row r="62824" spans="68:73">
      <c r="BP62824" s="8"/>
      <c r="BQ62824" s="8"/>
      <c r="BR62824" s="8"/>
      <c r="BS62824" s="8"/>
      <c r="BT62824" s="8"/>
      <c r="BU62824" s="8"/>
    </row>
    <row r="62825" spans="68:73">
      <c r="BP62825" s="10"/>
      <c r="BQ62825" s="10"/>
      <c r="BR62825" s="10"/>
      <c r="BS62825" s="10"/>
      <c r="BT62825" s="10"/>
      <c r="BU62825" s="10"/>
    </row>
    <row r="62826" spans="68:73">
      <c r="BP62826" s="8"/>
      <c r="BQ62826" s="8"/>
      <c r="BR62826" s="8"/>
      <c r="BS62826" s="8"/>
      <c r="BT62826" s="8"/>
      <c r="BU62826" s="8"/>
    </row>
    <row r="62827" spans="68:73">
      <c r="BP62827" s="10"/>
      <c r="BQ62827" s="10"/>
      <c r="BR62827" s="10"/>
      <c r="BS62827" s="10"/>
      <c r="BT62827" s="10"/>
      <c r="BU62827" s="10"/>
    </row>
    <row r="62828" spans="68:73">
      <c r="BP62828" s="8"/>
      <c r="BQ62828" s="8"/>
      <c r="BR62828" s="8"/>
      <c r="BS62828" s="8"/>
      <c r="BT62828" s="8"/>
      <c r="BU62828" s="8"/>
    </row>
    <row r="62829" spans="68:73">
      <c r="BP62829" s="10"/>
      <c r="BQ62829" s="10"/>
      <c r="BR62829" s="10"/>
      <c r="BS62829" s="10"/>
      <c r="BT62829" s="10"/>
      <c r="BU62829" s="10"/>
    </row>
    <row r="62830" spans="68:73">
      <c r="BP62830" s="8"/>
      <c r="BQ62830" s="8"/>
      <c r="BR62830" s="8"/>
      <c r="BS62830" s="8"/>
      <c r="BT62830" s="8"/>
      <c r="BU62830" s="8"/>
    </row>
    <row r="62831" spans="68:73">
      <c r="BP62831" s="10"/>
      <c r="BQ62831" s="10"/>
      <c r="BR62831" s="10"/>
      <c r="BS62831" s="10"/>
      <c r="BT62831" s="10"/>
      <c r="BU62831" s="10"/>
    </row>
    <row r="62832" spans="68:73">
      <c r="BP62832" s="8"/>
      <c r="BQ62832" s="8"/>
      <c r="BR62832" s="8"/>
      <c r="BS62832" s="8"/>
      <c r="BT62832" s="8"/>
      <c r="BU62832" s="8"/>
    </row>
    <row r="62833" spans="68:73">
      <c r="BP62833" s="10"/>
      <c r="BQ62833" s="10"/>
      <c r="BR62833" s="10"/>
      <c r="BS62833" s="10"/>
      <c r="BT62833" s="10"/>
      <c r="BU62833" s="10"/>
    </row>
    <row r="62834" spans="68:73">
      <c r="BP62834" s="8"/>
      <c r="BQ62834" s="8"/>
      <c r="BR62834" s="8"/>
      <c r="BS62834" s="8"/>
      <c r="BT62834" s="8"/>
      <c r="BU62834" s="8"/>
    </row>
    <row r="62835" spans="68:73">
      <c r="BP62835" s="10"/>
      <c r="BQ62835" s="10"/>
      <c r="BR62835" s="10"/>
      <c r="BS62835" s="10"/>
      <c r="BT62835" s="10"/>
      <c r="BU62835" s="10"/>
    </row>
    <row r="62836" spans="68:73">
      <c r="BP62836" s="8"/>
      <c r="BQ62836" s="8"/>
      <c r="BR62836" s="8"/>
      <c r="BS62836" s="8"/>
      <c r="BT62836" s="8"/>
      <c r="BU62836" s="8"/>
    </row>
    <row r="62837" spans="68:73">
      <c r="BP62837" s="10"/>
      <c r="BQ62837" s="10"/>
      <c r="BR62837" s="10"/>
      <c r="BS62837" s="10"/>
      <c r="BT62837" s="10"/>
      <c r="BU62837" s="10"/>
    </row>
    <row r="62838" spans="68:73">
      <c r="BP62838" s="8"/>
      <c r="BQ62838" s="8"/>
      <c r="BR62838" s="8"/>
      <c r="BS62838" s="8"/>
      <c r="BT62838" s="8"/>
      <c r="BU62838" s="8"/>
    </row>
    <row r="62839" spans="68:73">
      <c r="BP62839" s="10"/>
      <c r="BQ62839" s="10"/>
      <c r="BR62839" s="10"/>
      <c r="BS62839" s="10"/>
      <c r="BT62839" s="10"/>
      <c r="BU62839" s="10"/>
    </row>
    <row r="62840" spans="68:73">
      <c r="BP62840" s="8"/>
      <c r="BQ62840" s="8"/>
      <c r="BR62840" s="8"/>
      <c r="BS62840" s="8"/>
      <c r="BT62840" s="8"/>
      <c r="BU62840" s="8"/>
    </row>
    <row r="62841" spans="68:73">
      <c r="BP62841" s="10"/>
      <c r="BQ62841" s="10"/>
      <c r="BR62841" s="10"/>
      <c r="BS62841" s="10"/>
      <c r="BT62841" s="10"/>
      <c r="BU62841" s="10"/>
    </row>
    <row r="62842" spans="68:73">
      <c r="BP62842" s="8"/>
      <c r="BQ62842" s="8"/>
      <c r="BR62842" s="8"/>
      <c r="BS62842" s="8"/>
      <c r="BT62842" s="8"/>
      <c r="BU62842" s="8"/>
    </row>
    <row r="62843" spans="68:73">
      <c r="BP62843" s="10"/>
      <c r="BQ62843" s="10"/>
      <c r="BR62843" s="10"/>
      <c r="BS62843" s="10"/>
      <c r="BT62843" s="10"/>
      <c r="BU62843" s="10"/>
    </row>
    <row r="62844" spans="68:73">
      <c r="BP62844" s="8"/>
      <c r="BQ62844" s="8"/>
      <c r="BR62844" s="8"/>
      <c r="BS62844" s="8"/>
      <c r="BT62844" s="8"/>
      <c r="BU62844" s="8"/>
    </row>
    <row r="62845" spans="68:73">
      <c r="BP62845" s="10"/>
      <c r="BQ62845" s="10"/>
      <c r="BR62845" s="10"/>
      <c r="BS62845" s="10"/>
      <c r="BT62845" s="10"/>
      <c r="BU62845" s="10"/>
    </row>
    <row r="62846" spans="68:73">
      <c r="BP62846" s="8"/>
      <c r="BQ62846" s="8"/>
      <c r="BR62846" s="8"/>
      <c r="BS62846" s="8"/>
      <c r="BT62846" s="8"/>
      <c r="BU62846" s="8"/>
    </row>
    <row r="62847" spans="68:73">
      <c r="BP62847" s="10"/>
      <c r="BQ62847" s="10"/>
      <c r="BR62847" s="10"/>
      <c r="BS62847" s="10"/>
      <c r="BT62847" s="10"/>
      <c r="BU62847" s="10"/>
    </row>
    <row r="62848" spans="68:73">
      <c r="BP62848" s="8"/>
      <c r="BQ62848" s="8"/>
      <c r="BR62848" s="8"/>
      <c r="BS62848" s="8"/>
      <c r="BT62848" s="8"/>
      <c r="BU62848" s="8"/>
    </row>
    <row r="62849" spans="68:73">
      <c r="BP62849" s="10"/>
      <c r="BQ62849" s="10"/>
      <c r="BR62849" s="10"/>
      <c r="BS62849" s="10"/>
      <c r="BT62849" s="10"/>
      <c r="BU62849" s="10"/>
    </row>
    <row r="62850" spans="68:73">
      <c r="BP62850" s="8"/>
      <c r="BQ62850" s="8"/>
      <c r="BR62850" s="8"/>
      <c r="BS62850" s="8"/>
      <c r="BT62850" s="8"/>
      <c r="BU62850" s="8"/>
    </row>
    <row r="62851" spans="68:73">
      <c r="BP62851" s="10"/>
      <c r="BQ62851" s="10"/>
      <c r="BR62851" s="10"/>
      <c r="BS62851" s="10"/>
      <c r="BT62851" s="10"/>
      <c r="BU62851" s="10"/>
    </row>
    <row r="62852" spans="68:73">
      <c r="BP62852" s="8"/>
      <c r="BQ62852" s="8"/>
      <c r="BR62852" s="8"/>
      <c r="BS62852" s="8"/>
      <c r="BT62852" s="8"/>
      <c r="BU62852" s="8"/>
    </row>
    <row r="62853" spans="68:73">
      <c r="BP62853" s="10"/>
      <c r="BQ62853" s="10"/>
      <c r="BR62853" s="10"/>
      <c r="BS62853" s="10"/>
      <c r="BT62853" s="10"/>
      <c r="BU62853" s="10"/>
    </row>
    <row r="62854" spans="68:73">
      <c r="BP62854" s="8"/>
      <c r="BQ62854" s="8"/>
      <c r="BR62854" s="8"/>
      <c r="BS62854" s="8"/>
      <c r="BT62854" s="8"/>
      <c r="BU62854" s="8"/>
    </row>
    <row r="62855" spans="68:73">
      <c r="BP62855" s="10"/>
      <c r="BQ62855" s="10"/>
      <c r="BR62855" s="10"/>
      <c r="BS62855" s="10"/>
      <c r="BT62855" s="10"/>
      <c r="BU62855" s="10"/>
    </row>
    <row r="62856" spans="68:73">
      <c r="BP62856" s="8"/>
      <c r="BQ62856" s="8"/>
      <c r="BR62856" s="8"/>
      <c r="BS62856" s="8"/>
      <c r="BT62856" s="8"/>
      <c r="BU62856" s="8"/>
    </row>
    <row r="62857" spans="68:73">
      <c r="BP62857" s="10"/>
      <c r="BQ62857" s="10"/>
      <c r="BR62857" s="10"/>
      <c r="BS62857" s="10"/>
      <c r="BT62857" s="10"/>
      <c r="BU62857" s="10"/>
    </row>
    <row r="62858" spans="68:73">
      <c r="BP62858" s="8"/>
      <c r="BQ62858" s="8"/>
      <c r="BR62858" s="8"/>
      <c r="BS62858" s="8"/>
      <c r="BT62858" s="8"/>
      <c r="BU62858" s="8"/>
    </row>
    <row r="62859" spans="68:73">
      <c r="BP62859" s="10"/>
      <c r="BQ62859" s="10"/>
      <c r="BR62859" s="10"/>
      <c r="BS62859" s="10"/>
      <c r="BT62859" s="10"/>
      <c r="BU62859" s="10"/>
    </row>
    <row r="62860" spans="68:73">
      <c r="BP62860" s="8"/>
      <c r="BQ62860" s="8"/>
      <c r="BR62860" s="8"/>
      <c r="BS62860" s="8"/>
      <c r="BT62860" s="8"/>
      <c r="BU62860" s="8"/>
    </row>
    <row r="62861" spans="68:73">
      <c r="BP62861" s="10"/>
      <c r="BQ62861" s="10"/>
      <c r="BR62861" s="10"/>
      <c r="BS62861" s="10"/>
      <c r="BT62861" s="10"/>
      <c r="BU62861" s="10"/>
    </row>
    <row r="62862" spans="68:73">
      <c r="BP62862" s="8"/>
      <c r="BQ62862" s="8"/>
      <c r="BR62862" s="8"/>
      <c r="BS62862" s="8"/>
      <c r="BT62862" s="8"/>
      <c r="BU62862" s="8"/>
    </row>
    <row r="62863" spans="68:73">
      <c r="BP62863" s="10"/>
      <c r="BQ62863" s="10"/>
      <c r="BR62863" s="10"/>
      <c r="BS62863" s="10"/>
      <c r="BT62863" s="10"/>
      <c r="BU62863" s="10"/>
    </row>
    <row r="62864" spans="68:73">
      <c r="BP62864" s="8"/>
      <c r="BQ62864" s="8"/>
      <c r="BR62864" s="8"/>
      <c r="BS62864" s="8"/>
      <c r="BT62864" s="8"/>
      <c r="BU62864" s="8"/>
    </row>
    <row r="62865" spans="68:73">
      <c r="BP62865" s="10"/>
      <c r="BQ62865" s="10"/>
      <c r="BR62865" s="10"/>
      <c r="BS62865" s="10"/>
      <c r="BT62865" s="10"/>
      <c r="BU62865" s="10"/>
    </row>
    <row r="62866" spans="68:73">
      <c r="BP62866" s="8"/>
      <c r="BQ62866" s="8"/>
      <c r="BR62866" s="8"/>
      <c r="BS62866" s="8"/>
      <c r="BT62866" s="8"/>
      <c r="BU62866" s="8"/>
    </row>
    <row r="62867" spans="68:73">
      <c r="BP62867" s="10"/>
      <c r="BQ62867" s="10"/>
      <c r="BR62867" s="10"/>
      <c r="BS62867" s="10"/>
      <c r="BT62867" s="10"/>
      <c r="BU62867" s="10"/>
    </row>
    <row r="62868" spans="68:73">
      <c r="BP62868" s="8"/>
      <c r="BQ62868" s="8"/>
      <c r="BR62868" s="8"/>
      <c r="BS62868" s="8"/>
      <c r="BT62868" s="8"/>
      <c r="BU62868" s="8"/>
    </row>
    <row r="62869" spans="68:73">
      <c r="BP62869" s="10"/>
      <c r="BQ62869" s="10"/>
      <c r="BR62869" s="10"/>
      <c r="BS62869" s="10"/>
      <c r="BT62869" s="10"/>
      <c r="BU62869" s="10"/>
    </row>
    <row r="62870" spans="68:73">
      <c r="BP62870" s="8"/>
      <c r="BQ62870" s="8"/>
      <c r="BR62870" s="8"/>
      <c r="BS62870" s="8"/>
      <c r="BT62870" s="8"/>
      <c r="BU62870" s="8"/>
    </row>
    <row r="62871" spans="68:73">
      <c r="BP62871" s="10"/>
      <c r="BQ62871" s="10"/>
      <c r="BR62871" s="10"/>
      <c r="BS62871" s="10"/>
      <c r="BT62871" s="10"/>
      <c r="BU62871" s="10"/>
    </row>
    <row r="62872" spans="68:73">
      <c r="BP62872" s="8"/>
      <c r="BQ62872" s="8"/>
      <c r="BR62872" s="8"/>
      <c r="BS62872" s="8"/>
      <c r="BT62872" s="8"/>
      <c r="BU62872" s="8"/>
    </row>
    <row r="62873" spans="68:73">
      <c r="BP62873" s="10"/>
      <c r="BQ62873" s="10"/>
      <c r="BR62873" s="10"/>
      <c r="BS62873" s="10"/>
      <c r="BT62873" s="10"/>
      <c r="BU62873" s="10"/>
    </row>
    <row r="62874" spans="68:73">
      <c r="BP62874" s="8"/>
      <c r="BQ62874" s="8"/>
      <c r="BR62874" s="8"/>
      <c r="BS62874" s="8"/>
      <c r="BT62874" s="8"/>
      <c r="BU62874" s="8"/>
    </row>
    <row r="62875" spans="68:73">
      <c r="BP62875" s="10"/>
      <c r="BQ62875" s="10"/>
      <c r="BR62875" s="10"/>
      <c r="BS62875" s="10"/>
      <c r="BT62875" s="10"/>
      <c r="BU62875" s="10"/>
    </row>
    <row r="62876" spans="68:73">
      <c r="BP62876" s="8"/>
      <c r="BQ62876" s="8"/>
      <c r="BR62876" s="8"/>
      <c r="BS62876" s="8"/>
      <c r="BT62876" s="8"/>
      <c r="BU62876" s="8"/>
    </row>
    <row r="62877" spans="68:73">
      <c r="BP62877" s="10"/>
      <c r="BQ62877" s="10"/>
      <c r="BR62877" s="10"/>
      <c r="BS62877" s="10"/>
      <c r="BT62877" s="10"/>
      <c r="BU62877" s="10"/>
    </row>
    <row r="62878" spans="68:73">
      <c r="BP62878" s="8"/>
      <c r="BQ62878" s="8"/>
      <c r="BR62878" s="8"/>
      <c r="BS62878" s="8"/>
      <c r="BT62878" s="8"/>
      <c r="BU62878" s="8"/>
    </row>
    <row r="62879" spans="68:73">
      <c r="BP62879" s="10"/>
      <c r="BQ62879" s="10"/>
      <c r="BR62879" s="10"/>
      <c r="BS62879" s="10"/>
      <c r="BT62879" s="10"/>
      <c r="BU62879" s="10"/>
    </row>
    <row r="62880" spans="68:73">
      <c r="BP62880" s="8"/>
      <c r="BQ62880" s="8"/>
      <c r="BR62880" s="8"/>
      <c r="BS62880" s="8"/>
      <c r="BT62880" s="8"/>
      <c r="BU62880" s="8"/>
    </row>
    <row r="62881" spans="68:73">
      <c r="BP62881" s="10"/>
      <c r="BQ62881" s="10"/>
      <c r="BR62881" s="10"/>
      <c r="BS62881" s="10"/>
      <c r="BT62881" s="10"/>
      <c r="BU62881" s="10"/>
    </row>
    <row r="62882" spans="68:73">
      <c r="BP62882" s="8"/>
      <c r="BQ62882" s="8"/>
      <c r="BR62882" s="8"/>
      <c r="BS62882" s="8"/>
      <c r="BT62882" s="8"/>
      <c r="BU62882" s="8"/>
    </row>
    <row r="62883" spans="68:73">
      <c r="BP62883" s="10"/>
      <c r="BQ62883" s="10"/>
      <c r="BR62883" s="10"/>
      <c r="BS62883" s="10"/>
      <c r="BT62883" s="10"/>
      <c r="BU62883" s="10"/>
    </row>
    <row r="62884" spans="68:73">
      <c r="BP62884" s="8"/>
      <c r="BQ62884" s="8"/>
      <c r="BR62884" s="8"/>
      <c r="BS62884" s="8"/>
      <c r="BT62884" s="8"/>
      <c r="BU62884" s="8"/>
    </row>
    <row r="62885" spans="68:73">
      <c r="BP62885" s="10"/>
      <c r="BQ62885" s="10"/>
      <c r="BR62885" s="10"/>
      <c r="BS62885" s="10"/>
      <c r="BT62885" s="10"/>
      <c r="BU62885" s="10"/>
    </row>
    <row r="62886" spans="68:73">
      <c r="BP62886" s="8"/>
      <c r="BQ62886" s="8"/>
      <c r="BR62886" s="8"/>
      <c r="BS62886" s="8"/>
      <c r="BT62886" s="8"/>
      <c r="BU62886" s="8"/>
    </row>
    <row r="62887" spans="68:73">
      <c r="BP62887" s="10"/>
      <c r="BQ62887" s="10"/>
      <c r="BR62887" s="10"/>
      <c r="BS62887" s="10"/>
      <c r="BT62887" s="10"/>
      <c r="BU62887" s="10"/>
    </row>
    <row r="62888" spans="68:73">
      <c r="BP62888" s="8"/>
      <c r="BQ62888" s="8"/>
      <c r="BR62888" s="8"/>
      <c r="BS62888" s="8"/>
      <c r="BT62888" s="8"/>
      <c r="BU62888" s="8"/>
    </row>
    <row r="62889" spans="68:73">
      <c r="BP62889" s="10"/>
      <c r="BQ62889" s="10"/>
      <c r="BR62889" s="10"/>
      <c r="BS62889" s="10"/>
      <c r="BT62889" s="10"/>
      <c r="BU62889" s="10"/>
    </row>
    <row r="62890" spans="68:73">
      <c r="BP62890" s="8"/>
      <c r="BQ62890" s="8"/>
      <c r="BR62890" s="8"/>
      <c r="BS62890" s="8"/>
      <c r="BT62890" s="8"/>
      <c r="BU62890" s="8"/>
    </row>
    <row r="62891" spans="68:73">
      <c r="BP62891" s="10"/>
      <c r="BQ62891" s="10"/>
      <c r="BR62891" s="10"/>
      <c r="BS62891" s="10"/>
      <c r="BT62891" s="10"/>
      <c r="BU62891" s="10"/>
    </row>
    <row r="62892" spans="68:73">
      <c r="BP62892" s="8"/>
      <c r="BQ62892" s="8"/>
      <c r="BR62892" s="8"/>
      <c r="BS62892" s="8"/>
      <c r="BT62892" s="8"/>
      <c r="BU62892" s="8"/>
    </row>
    <row r="62893" spans="68:73">
      <c r="BP62893" s="10"/>
      <c r="BQ62893" s="10"/>
      <c r="BR62893" s="10"/>
      <c r="BS62893" s="10"/>
      <c r="BT62893" s="10"/>
      <c r="BU62893" s="10"/>
    </row>
    <row r="62894" spans="68:73">
      <c r="BP62894" s="8"/>
      <c r="BQ62894" s="8"/>
      <c r="BR62894" s="8"/>
      <c r="BS62894" s="8"/>
      <c r="BT62894" s="8"/>
      <c r="BU62894" s="8"/>
    </row>
    <row r="62895" spans="68:73">
      <c r="BP62895" s="10"/>
      <c r="BQ62895" s="10"/>
      <c r="BR62895" s="10"/>
      <c r="BS62895" s="10"/>
      <c r="BT62895" s="10"/>
      <c r="BU62895" s="10"/>
    </row>
    <row r="62896" spans="68:73">
      <c r="BP62896" s="8"/>
      <c r="BQ62896" s="8"/>
      <c r="BR62896" s="8"/>
      <c r="BS62896" s="8"/>
      <c r="BT62896" s="8"/>
      <c r="BU62896" s="8"/>
    </row>
    <row r="62897" spans="68:73">
      <c r="BP62897" s="10"/>
      <c r="BQ62897" s="10"/>
      <c r="BR62897" s="10"/>
      <c r="BS62897" s="10"/>
      <c r="BT62897" s="10"/>
      <c r="BU62897" s="10"/>
    </row>
    <row r="62898" spans="68:73">
      <c r="BP62898" s="8"/>
      <c r="BQ62898" s="8"/>
      <c r="BR62898" s="8"/>
      <c r="BS62898" s="8"/>
      <c r="BT62898" s="8"/>
      <c r="BU62898" s="8"/>
    </row>
    <row r="62899" spans="68:73">
      <c r="BP62899" s="10"/>
      <c r="BQ62899" s="10"/>
      <c r="BR62899" s="10"/>
      <c r="BS62899" s="10"/>
      <c r="BT62899" s="10"/>
      <c r="BU62899" s="10"/>
    </row>
    <row r="62900" spans="68:73">
      <c r="BP62900" s="8"/>
      <c r="BQ62900" s="8"/>
      <c r="BR62900" s="8"/>
      <c r="BS62900" s="8"/>
      <c r="BT62900" s="8"/>
      <c r="BU62900" s="8"/>
    </row>
    <row r="62901" spans="68:73">
      <c r="BP62901" s="10"/>
      <c r="BQ62901" s="10"/>
      <c r="BR62901" s="10"/>
      <c r="BS62901" s="10"/>
      <c r="BT62901" s="10"/>
      <c r="BU62901" s="10"/>
    </row>
    <row r="62902" spans="68:73">
      <c r="BP62902" s="8"/>
      <c r="BQ62902" s="8"/>
      <c r="BR62902" s="8"/>
      <c r="BS62902" s="8"/>
      <c r="BT62902" s="8"/>
      <c r="BU62902" s="8"/>
    </row>
    <row r="62903" spans="68:73">
      <c r="BP62903" s="10"/>
      <c r="BQ62903" s="10"/>
      <c r="BR62903" s="10"/>
      <c r="BS62903" s="10"/>
      <c r="BT62903" s="10"/>
      <c r="BU62903" s="10"/>
    </row>
    <row r="62904" spans="68:73">
      <c r="BP62904" s="8"/>
      <c r="BQ62904" s="8"/>
      <c r="BR62904" s="8"/>
      <c r="BS62904" s="8"/>
      <c r="BT62904" s="8"/>
      <c r="BU62904" s="8"/>
    </row>
    <row r="62905" spans="68:73">
      <c r="BP62905" s="10"/>
      <c r="BQ62905" s="10"/>
      <c r="BR62905" s="10"/>
      <c r="BS62905" s="10"/>
      <c r="BT62905" s="10"/>
      <c r="BU62905" s="10"/>
    </row>
    <row r="62906" spans="68:73">
      <c r="BP62906" s="8"/>
      <c r="BQ62906" s="8"/>
      <c r="BR62906" s="8"/>
      <c r="BS62906" s="8"/>
      <c r="BT62906" s="8"/>
      <c r="BU62906" s="8"/>
    </row>
    <row r="62907" spans="68:73">
      <c r="BP62907" s="10"/>
      <c r="BQ62907" s="10"/>
      <c r="BR62907" s="10"/>
      <c r="BS62907" s="10"/>
      <c r="BT62907" s="10"/>
      <c r="BU62907" s="10"/>
    </row>
    <row r="62908" spans="68:73">
      <c r="BP62908" s="8"/>
      <c r="BQ62908" s="8"/>
      <c r="BR62908" s="8"/>
      <c r="BS62908" s="8"/>
      <c r="BT62908" s="8"/>
      <c r="BU62908" s="8"/>
    </row>
    <row r="62909" spans="68:73">
      <c r="BP62909" s="10"/>
      <c r="BQ62909" s="10"/>
      <c r="BR62909" s="10"/>
      <c r="BS62909" s="10"/>
      <c r="BT62909" s="10"/>
      <c r="BU62909" s="10"/>
    </row>
    <row r="62910" spans="68:73">
      <c r="BP62910" s="8"/>
      <c r="BQ62910" s="8"/>
      <c r="BR62910" s="8"/>
      <c r="BS62910" s="8"/>
      <c r="BT62910" s="8"/>
      <c r="BU62910" s="8"/>
    </row>
    <row r="62911" spans="68:73">
      <c r="BP62911" s="10"/>
      <c r="BQ62911" s="10"/>
      <c r="BR62911" s="10"/>
      <c r="BS62911" s="10"/>
      <c r="BT62911" s="10"/>
      <c r="BU62911" s="10"/>
    </row>
    <row r="62912" spans="68:73">
      <c r="BP62912" s="8"/>
      <c r="BQ62912" s="8"/>
      <c r="BR62912" s="8"/>
      <c r="BS62912" s="8"/>
      <c r="BT62912" s="8"/>
      <c r="BU62912" s="8"/>
    </row>
    <row r="62913" spans="68:73">
      <c r="BP62913" s="10"/>
      <c r="BQ62913" s="10"/>
      <c r="BR62913" s="10"/>
      <c r="BS62913" s="10"/>
      <c r="BT62913" s="10"/>
      <c r="BU62913" s="10"/>
    </row>
    <row r="62914" spans="68:73">
      <c r="BP62914" s="8"/>
      <c r="BQ62914" s="8"/>
      <c r="BR62914" s="8"/>
      <c r="BS62914" s="8"/>
      <c r="BT62914" s="8"/>
      <c r="BU62914" s="8"/>
    </row>
    <row r="62915" spans="68:73">
      <c r="BP62915" s="10"/>
      <c r="BQ62915" s="10"/>
      <c r="BR62915" s="10"/>
      <c r="BS62915" s="10"/>
      <c r="BT62915" s="10"/>
      <c r="BU62915" s="10"/>
    </row>
    <row r="62916" spans="68:73">
      <c r="BP62916" s="8"/>
      <c r="BQ62916" s="8"/>
      <c r="BR62916" s="8"/>
      <c r="BS62916" s="8"/>
      <c r="BT62916" s="8"/>
      <c r="BU62916" s="8"/>
    </row>
    <row r="62917" spans="68:73">
      <c r="BP62917" s="10"/>
      <c r="BQ62917" s="10"/>
      <c r="BR62917" s="10"/>
      <c r="BS62917" s="10"/>
      <c r="BT62917" s="10"/>
      <c r="BU62917" s="10"/>
    </row>
    <row r="62918" spans="68:73">
      <c r="BP62918" s="8"/>
      <c r="BQ62918" s="8"/>
      <c r="BR62918" s="8"/>
      <c r="BS62918" s="8"/>
      <c r="BT62918" s="8"/>
      <c r="BU62918" s="8"/>
    </row>
    <row r="62919" spans="68:73">
      <c r="BP62919" s="10"/>
      <c r="BQ62919" s="10"/>
      <c r="BR62919" s="10"/>
      <c r="BS62919" s="10"/>
      <c r="BT62919" s="10"/>
      <c r="BU62919" s="10"/>
    </row>
    <row r="62920" spans="68:73">
      <c r="BP62920" s="8"/>
      <c r="BQ62920" s="8"/>
      <c r="BR62920" s="8"/>
      <c r="BS62920" s="8"/>
      <c r="BT62920" s="8"/>
      <c r="BU62920" s="8"/>
    </row>
    <row r="62921" spans="68:73">
      <c r="BP62921" s="10"/>
      <c r="BQ62921" s="10"/>
      <c r="BR62921" s="10"/>
      <c r="BS62921" s="10"/>
      <c r="BT62921" s="10"/>
      <c r="BU62921" s="10"/>
    </row>
    <row r="62922" spans="68:73">
      <c r="BP62922" s="8"/>
      <c r="BQ62922" s="8"/>
      <c r="BR62922" s="8"/>
      <c r="BS62922" s="8"/>
      <c r="BT62922" s="8"/>
      <c r="BU62922" s="8"/>
    </row>
    <row r="62923" spans="68:73">
      <c r="BP62923" s="10"/>
      <c r="BQ62923" s="10"/>
      <c r="BR62923" s="10"/>
      <c r="BS62923" s="10"/>
      <c r="BT62923" s="10"/>
      <c r="BU62923" s="10"/>
    </row>
    <row r="62924" spans="68:73">
      <c r="BP62924" s="8"/>
      <c r="BQ62924" s="8"/>
      <c r="BR62924" s="8"/>
      <c r="BS62924" s="8"/>
      <c r="BT62924" s="8"/>
      <c r="BU62924" s="8"/>
    </row>
    <row r="62925" spans="68:73">
      <c r="BP62925" s="10"/>
      <c r="BQ62925" s="10"/>
      <c r="BR62925" s="10"/>
      <c r="BS62925" s="10"/>
      <c r="BT62925" s="10"/>
      <c r="BU62925" s="10"/>
    </row>
    <row r="62926" spans="68:73">
      <c r="BP62926" s="8"/>
      <c r="BQ62926" s="8"/>
      <c r="BR62926" s="8"/>
      <c r="BS62926" s="8"/>
      <c r="BT62926" s="8"/>
      <c r="BU62926" s="8"/>
    </row>
    <row r="62927" spans="68:73">
      <c r="BP62927" s="10"/>
      <c r="BQ62927" s="10"/>
      <c r="BR62927" s="10"/>
      <c r="BS62927" s="10"/>
      <c r="BT62927" s="10"/>
      <c r="BU62927" s="10"/>
    </row>
    <row r="62928" spans="68:73">
      <c r="BP62928" s="8"/>
      <c r="BQ62928" s="8"/>
      <c r="BR62928" s="8"/>
      <c r="BS62928" s="8"/>
      <c r="BT62928" s="8"/>
      <c r="BU62928" s="8"/>
    </row>
    <row r="62929" spans="68:73">
      <c r="BP62929" s="10"/>
      <c r="BQ62929" s="10"/>
      <c r="BR62929" s="10"/>
      <c r="BS62929" s="10"/>
      <c r="BT62929" s="10"/>
      <c r="BU62929" s="10"/>
    </row>
    <row r="62930" spans="68:73">
      <c r="BP62930" s="8"/>
      <c r="BQ62930" s="8"/>
      <c r="BR62930" s="8"/>
      <c r="BS62930" s="8"/>
      <c r="BT62930" s="8"/>
      <c r="BU62930" s="8"/>
    </row>
    <row r="62931" spans="68:73">
      <c r="BP62931" s="10"/>
      <c r="BQ62931" s="10"/>
      <c r="BR62931" s="10"/>
      <c r="BS62931" s="10"/>
      <c r="BT62931" s="10"/>
      <c r="BU62931" s="10"/>
    </row>
    <row r="62932" spans="68:73">
      <c r="BP62932" s="8"/>
      <c r="BQ62932" s="8"/>
      <c r="BR62932" s="8"/>
      <c r="BS62932" s="8"/>
      <c r="BT62932" s="8"/>
      <c r="BU62932" s="8"/>
    </row>
    <row r="62933" spans="68:73">
      <c r="BP62933" s="10"/>
      <c r="BQ62933" s="10"/>
      <c r="BR62933" s="10"/>
      <c r="BS62933" s="10"/>
      <c r="BT62933" s="10"/>
      <c r="BU62933" s="10"/>
    </row>
    <row r="62934" spans="68:73">
      <c r="BP62934" s="8"/>
      <c r="BQ62934" s="8"/>
      <c r="BR62934" s="8"/>
      <c r="BS62934" s="8"/>
      <c r="BT62934" s="8"/>
      <c r="BU62934" s="8"/>
    </row>
    <row r="62935" spans="68:73">
      <c r="BP62935" s="10"/>
      <c r="BQ62935" s="10"/>
      <c r="BR62935" s="10"/>
      <c r="BS62935" s="10"/>
      <c r="BT62935" s="10"/>
      <c r="BU62935" s="10"/>
    </row>
    <row r="62936" spans="68:73">
      <c r="BP62936" s="8"/>
      <c r="BQ62936" s="8"/>
      <c r="BR62936" s="8"/>
      <c r="BS62936" s="8"/>
      <c r="BT62936" s="8"/>
      <c r="BU62936" s="8"/>
    </row>
    <row r="62937" spans="68:73">
      <c r="BP62937" s="10"/>
      <c r="BQ62937" s="10"/>
      <c r="BR62937" s="10"/>
      <c r="BS62937" s="10"/>
      <c r="BT62937" s="10"/>
      <c r="BU62937" s="10"/>
    </row>
    <row r="62938" spans="68:73">
      <c r="BP62938" s="8"/>
      <c r="BQ62938" s="8"/>
      <c r="BR62938" s="8"/>
      <c r="BS62938" s="8"/>
      <c r="BT62938" s="8"/>
      <c r="BU62938" s="8"/>
    </row>
    <row r="62939" spans="68:73">
      <c r="BP62939" s="10"/>
      <c r="BQ62939" s="10"/>
      <c r="BR62939" s="10"/>
      <c r="BS62939" s="10"/>
      <c r="BT62939" s="10"/>
      <c r="BU62939" s="10"/>
    </row>
    <row r="62940" spans="68:73">
      <c r="BP62940" s="8"/>
      <c r="BQ62940" s="8"/>
      <c r="BR62940" s="8"/>
      <c r="BS62940" s="8"/>
      <c r="BT62940" s="8"/>
      <c r="BU62940" s="8"/>
    </row>
    <row r="62941" spans="68:73">
      <c r="BP62941" s="10"/>
      <c r="BQ62941" s="10"/>
      <c r="BR62941" s="10"/>
      <c r="BS62941" s="10"/>
      <c r="BT62941" s="10"/>
      <c r="BU62941" s="10"/>
    </row>
    <row r="62942" spans="68:73">
      <c r="BP62942" s="8"/>
      <c r="BQ62942" s="8"/>
      <c r="BR62942" s="8"/>
      <c r="BS62942" s="8"/>
      <c r="BT62942" s="8"/>
      <c r="BU62942" s="8"/>
    </row>
    <row r="62943" spans="68:73">
      <c r="BP62943" s="10"/>
      <c r="BQ62943" s="10"/>
      <c r="BR62943" s="10"/>
      <c r="BS62943" s="10"/>
      <c r="BT62943" s="10"/>
      <c r="BU62943" s="10"/>
    </row>
    <row r="62944" spans="68:73">
      <c r="BP62944" s="8"/>
      <c r="BQ62944" s="8"/>
      <c r="BR62944" s="8"/>
      <c r="BS62944" s="8"/>
      <c r="BT62944" s="8"/>
      <c r="BU62944" s="8"/>
    </row>
    <row r="62945" spans="68:73">
      <c r="BP62945" s="10"/>
      <c r="BQ62945" s="10"/>
      <c r="BR62945" s="10"/>
      <c r="BS62945" s="10"/>
      <c r="BT62945" s="10"/>
      <c r="BU62945" s="10"/>
    </row>
    <row r="62946" spans="68:73">
      <c r="BP62946" s="8"/>
      <c r="BQ62946" s="8"/>
      <c r="BR62946" s="8"/>
      <c r="BS62946" s="8"/>
      <c r="BT62946" s="8"/>
      <c r="BU62946" s="8"/>
    </row>
    <row r="62947" spans="68:73">
      <c r="BP62947" s="10"/>
      <c r="BQ62947" s="10"/>
      <c r="BR62947" s="10"/>
      <c r="BS62947" s="10"/>
      <c r="BT62947" s="10"/>
      <c r="BU62947" s="10"/>
    </row>
    <row r="62948" spans="68:73">
      <c r="BP62948" s="8"/>
      <c r="BQ62948" s="8"/>
      <c r="BR62948" s="8"/>
      <c r="BS62948" s="8"/>
      <c r="BT62948" s="8"/>
      <c r="BU62948" s="8"/>
    </row>
    <row r="62949" spans="68:73">
      <c r="BP62949" s="10"/>
      <c r="BQ62949" s="10"/>
      <c r="BR62949" s="10"/>
      <c r="BS62949" s="10"/>
      <c r="BT62949" s="10"/>
      <c r="BU62949" s="10"/>
    </row>
    <row r="62950" spans="68:73">
      <c r="BP62950" s="8"/>
      <c r="BQ62950" s="8"/>
      <c r="BR62950" s="8"/>
      <c r="BS62950" s="8"/>
      <c r="BT62950" s="8"/>
      <c r="BU62950" s="8"/>
    </row>
    <row r="62951" spans="68:73">
      <c r="BP62951" s="10"/>
      <c r="BQ62951" s="10"/>
      <c r="BR62951" s="10"/>
      <c r="BS62951" s="10"/>
      <c r="BT62951" s="10"/>
      <c r="BU62951" s="10"/>
    </row>
    <row r="62952" spans="68:73">
      <c r="BP62952" s="8"/>
      <c r="BQ62952" s="8"/>
      <c r="BR62952" s="8"/>
      <c r="BS62952" s="8"/>
      <c r="BT62952" s="8"/>
      <c r="BU62952" s="8"/>
    </row>
    <row r="62953" spans="68:73">
      <c r="BP62953" s="10"/>
      <c r="BQ62953" s="10"/>
      <c r="BR62953" s="10"/>
      <c r="BS62953" s="10"/>
      <c r="BT62953" s="10"/>
      <c r="BU62953" s="10"/>
    </row>
    <row r="62954" spans="68:73">
      <c r="BP62954" s="8"/>
      <c r="BQ62954" s="8"/>
      <c r="BR62954" s="8"/>
      <c r="BS62954" s="8"/>
      <c r="BT62954" s="8"/>
      <c r="BU62954" s="8"/>
    </row>
    <row r="62955" spans="68:73">
      <c r="BP62955" s="10"/>
      <c r="BQ62955" s="10"/>
      <c r="BR62955" s="10"/>
      <c r="BS62955" s="10"/>
      <c r="BT62955" s="10"/>
      <c r="BU62955" s="10"/>
    </row>
    <row r="62956" spans="68:73">
      <c r="BP62956" s="8"/>
      <c r="BQ62956" s="8"/>
      <c r="BR62956" s="8"/>
      <c r="BS62956" s="8"/>
      <c r="BT62956" s="8"/>
      <c r="BU62956" s="8"/>
    </row>
    <row r="62957" spans="68:73">
      <c r="BP62957" s="10"/>
      <c r="BQ62957" s="10"/>
      <c r="BR62957" s="10"/>
      <c r="BS62957" s="10"/>
      <c r="BT62957" s="10"/>
      <c r="BU62957" s="10"/>
    </row>
    <row r="62958" spans="68:73">
      <c r="BP62958" s="8"/>
      <c r="BQ62958" s="8"/>
      <c r="BR62958" s="8"/>
      <c r="BS62958" s="8"/>
      <c r="BT62958" s="8"/>
      <c r="BU62958" s="8"/>
    </row>
    <row r="62959" spans="68:73">
      <c r="BP62959" s="10"/>
      <c r="BQ62959" s="10"/>
      <c r="BR62959" s="10"/>
      <c r="BS62959" s="10"/>
      <c r="BT62959" s="10"/>
      <c r="BU62959" s="10"/>
    </row>
    <row r="62960" spans="68:73">
      <c r="BP62960" s="8"/>
      <c r="BQ62960" s="8"/>
      <c r="BR62960" s="8"/>
      <c r="BS62960" s="8"/>
      <c r="BT62960" s="8"/>
      <c r="BU62960" s="8"/>
    </row>
    <row r="62961" spans="68:73">
      <c r="BP62961" s="10"/>
      <c r="BQ62961" s="10"/>
      <c r="BR62961" s="10"/>
      <c r="BS62961" s="10"/>
      <c r="BT62961" s="10"/>
      <c r="BU62961" s="10"/>
    </row>
    <row r="62962" spans="68:73">
      <c r="BP62962" s="8"/>
      <c r="BQ62962" s="8"/>
      <c r="BR62962" s="8"/>
      <c r="BS62962" s="8"/>
      <c r="BT62962" s="8"/>
      <c r="BU62962" s="8"/>
    </row>
    <row r="62963" spans="68:73">
      <c r="BP62963" s="10"/>
      <c r="BQ62963" s="10"/>
      <c r="BR62963" s="10"/>
      <c r="BS62963" s="10"/>
      <c r="BT62963" s="10"/>
      <c r="BU62963" s="10"/>
    </row>
    <row r="62964" spans="68:73">
      <c r="BP62964" s="8"/>
      <c r="BQ62964" s="8"/>
      <c r="BR62964" s="8"/>
      <c r="BS62964" s="8"/>
      <c r="BT62964" s="8"/>
      <c r="BU62964" s="8"/>
    </row>
    <row r="62965" spans="68:73">
      <c r="BP62965" s="10"/>
      <c r="BQ62965" s="10"/>
      <c r="BR62965" s="10"/>
      <c r="BS62965" s="10"/>
      <c r="BT62965" s="10"/>
      <c r="BU62965" s="10"/>
    </row>
    <row r="62966" spans="68:73">
      <c r="BP62966" s="8"/>
      <c r="BQ62966" s="8"/>
      <c r="BR62966" s="8"/>
      <c r="BS62966" s="8"/>
      <c r="BT62966" s="8"/>
      <c r="BU62966" s="8"/>
    </row>
    <row r="62967" spans="68:73">
      <c r="BP62967" s="10"/>
      <c r="BQ62967" s="10"/>
      <c r="BR62967" s="10"/>
      <c r="BS62967" s="10"/>
      <c r="BT62967" s="10"/>
      <c r="BU62967" s="10"/>
    </row>
    <row r="62968" spans="68:73">
      <c r="BP62968" s="8"/>
      <c r="BQ62968" s="8"/>
      <c r="BR62968" s="8"/>
      <c r="BS62968" s="8"/>
      <c r="BT62968" s="8"/>
      <c r="BU62968" s="8"/>
    </row>
    <row r="62969" spans="68:73">
      <c r="BP62969" s="10"/>
      <c r="BQ62969" s="10"/>
      <c r="BR62969" s="10"/>
      <c r="BS62969" s="10"/>
      <c r="BT62969" s="10"/>
      <c r="BU62969" s="10"/>
    </row>
    <row r="62970" spans="68:73">
      <c r="BP62970" s="8"/>
      <c r="BQ62970" s="8"/>
      <c r="BR62970" s="8"/>
      <c r="BS62970" s="8"/>
      <c r="BT62970" s="8"/>
      <c r="BU62970" s="8"/>
    </row>
    <row r="62971" spans="68:73">
      <c r="BP62971" s="10"/>
      <c r="BQ62971" s="10"/>
      <c r="BR62971" s="10"/>
      <c r="BS62971" s="10"/>
      <c r="BT62971" s="10"/>
      <c r="BU62971" s="10"/>
    </row>
    <row r="62972" spans="68:73">
      <c r="BP62972" s="8"/>
      <c r="BQ62972" s="8"/>
      <c r="BR62972" s="8"/>
      <c r="BS62972" s="8"/>
      <c r="BT62972" s="8"/>
      <c r="BU62972" s="8"/>
    </row>
    <row r="62973" spans="68:73">
      <c r="BP62973" s="10"/>
      <c r="BQ62973" s="10"/>
      <c r="BR62973" s="10"/>
      <c r="BS62973" s="10"/>
      <c r="BT62973" s="10"/>
      <c r="BU62973" s="10"/>
    </row>
    <row r="62974" spans="68:73">
      <c r="BP62974" s="8"/>
      <c r="BQ62974" s="8"/>
      <c r="BR62974" s="8"/>
      <c r="BS62974" s="8"/>
      <c r="BT62974" s="8"/>
      <c r="BU62974" s="8"/>
    </row>
    <row r="62975" spans="68:73">
      <c r="BP62975" s="10"/>
      <c r="BQ62975" s="10"/>
      <c r="BR62975" s="10"/>
      <c r="BS62975" s="10"/>
      <c r="BT62975" s="10"/>
      <c r="BU62975" s="10"/>
    </row>
    <row r="62976" spans="68:73">
      <c r="BP62976" s="8"/>
      <c r="BQ62976" s="8"/>
      <c r="BR62976" s="8"/>
      <c r="BS62976" s="8"/>
      <c r="BT62976" s="8"/>
      <c r="BU62976" s="8"/>
    </row>
    <row r="62977" spans="68:73">
      <c r="BP62977" s="10"/>
      <c r="BQ62977" s="10"/>
      <c r="BR62977" s="10"/>
      <c r="BS62977" s="10"/>
      <c r="BT62977" s="10"/>
      <c r="BU62977" s="10"/>
    </row>
    <row r="62978" spans="68:73">
      <c r="BP62978" s="8"/>
      <c r="BQ62978" s="8"/>
      <c r="BR62978" s="8"/>
      <c r="BS62978" s="8"/>
      <c r="BT62978" s="8"/>
      <c r="BU62978" s="8"/>
    </row>
    <row r="62979" spans="68:73">
      <c r="BP62979" s="10"/>
      <c r="BQ62979" s="10"/>
      <c r="BR62979" s="10"/>
      <c r="BS62979" s="10"/>
      <c r="BT62979" s="10"/>
      <c r="BU62979" s="10"/>
    </row>
    <row r="62980" spans="68:73">
      <c r="BP62980" s="8"/>
      <c r="BQ62980" s="8"/>
      <c r="BR62980" s="8"/>
      <c r="BS62980" s="8"/>
      <c r="BT62980" s="8"/>
      <c r="BU62980" s="8"/>
    </row>
    <row r="62981" spans="68:73">
      <c r="BP62981" s="10"/>
      <c r="BQ62981" s="10"/>
      <c r="BR62981" s="10"/>
      <c r="BS62981" s="10"/>
      <c r="BT62981" s="10"/>
      <c r="BU62981" s="10"/>
    </row>
    <row r="62982" spans="68:73">
      <c r="BP62982" s="8"/>
      <c r="BQ62982" s="8"/>
      <c r="BR62982" s="8"/>
      <c r="BS62982" s="8"/>
      <c r="BT62982" s="8"/>
      <c r="BU62982" s="8"/>
    </row>
    <row r="62983" spans="68:73">
      <c r="BP62983" s="10"/>
      <c r="BQ62983" s="10"/>
      <c r="BR62983" s="10"/>
      <c r="BS62983" s="10"/>
      <c r="BT62983" s="10"/>
      <c r="BU62983" s="10"/>
    </row>
    <row r="62984" spans="68:73">
      <c r="BP62984" s="8"/>
      <c r="BQ62984" s="8"/>
      <c r="BR62984" s="8"/>
      <c r="BS62984" s="8"/>
      <c r="BT62984" s="8"/>
      <c r="BU62984" s="8"/>
    </row>
    <row r="62985" spans="68:73">
      <c r="BP62985" s="10"/>
      <c r="BQ62985" s="10"/>
      <c r="BR62985" s="10"/>
      <c r="BS62985" s="10"/>
      <c r="BT62985" s="10"/>
      <c r="BU62985" s="10"/>
    </row>
    <row r="62986" spans="68:73">
      <c r="BP62986" s="8"/>
      <c r="BQ62986" s="8"/>
      <c r="BR62986" s="8"/>
      <c r="BS62986" s="8"/>
      <c r="BT62986" s="8"/>
      <c r="BU62986" s="8"/>
    </row>
    <row r="62987" spans="68:73">
      <c r="BP62987" s="10"/>
      <c r="BQ62987" s="10"/>
      <c r="BR62987" s="10"/>
      <c r="BS62987" s="10"/>
      <c r="BT62987" s="10"/>
      <c r="BU62987" s="10"/>
    </row>
    <row r="62988" spans="68:73">
      <c r="BP62988" s="8"/>
      <c r="BQ62988" s="8"/>
      <c r="BR62988" s="8"/>
      <c r="BS62988" s="8"/>
      <c r="BT62988" s="8"/>
      <c r="BU62988" s="8"/>
    </row>
    <row r="62989" spans="68:73">
      <c r="BP62989" s="10"/>
      <c r="BQ62989" s="10"/>
      <c r="BR62989" s="10"/>
      <c r="BS62989" s="10"/>
      <c r="BT62989" s="10"/>
      <c r="BU62989" s="10"/>
    </row>
    <row r="62990" spans="68:73">
      <c r="BP62990" s="8"/>
      <c r="BQ62990" s="8"/>
      <c r="BR62990" s="8"/>
      <c r="BS62990" s="8"/>
      <c r="BT62990" s="8"/>
      <c r="BU62990" s="8"/>
    </row>
    <row r="62991" spans="68:73">
      <c r="BP62991" s="10"/>
      <c r="BQ62991" s="10"/>
      <c r="BR62991" s="10"/>
      <c r="BS62991" s="10"/>
      <c r="BT62991" s="10"/>
      <c r="BU62991" s="10"/>
    </row>
    <row r="62992" spans="68:73">
      <c r="BP62992" s="8"/>
      <c r="BQ62992" s="8"/>
      <c r="BR62992" s="8"/>
      <c r="BS62992" s="8"/>
      <c r="BT62992" s="8"/>
      <c r="BU62992" s="8"/>
    </row>
    <row r="62993" spans="68:73">
      <c r="BP62993" s="10"/>
      <c r="BQ62993" s="10"/>
      <c r="BR62993" s="10"/>
      <c r="BS62993" s="10"/>
      <c r="BT62993" s="10"/>
      <c r="BU62993" s="10"/>
    </row>
    <row r="62994" spans="68:73">
      <c r="BP62994" s="8"/>
      <c r="BQ62994" s="8"/>
      <c r="BR62994" s="8"/>
      <c r="BS62994" s="8"/>
      <c r="BT62994" s="8"/>
      <c r="BU62994" s="8"/>
    </row>
    <row r="62995" spans="68:73">
      <c r="BP62995" s="10"/>
      <c r="BQ62995" s="10"/>
      <c r="BR62995" s="10"/>
      <c r="BS62995" s="10"/>
      <c r="BT62995" s="10"/>
      <c r="BU62995" s="10"/>
    </row>
    <row r="62996" spans="68:73">
      <c r="BP62996" s="8"/>
      <c r="BQ62996" s="8"/>
      <c r="BR62996" s="8"/>
      <c r="BS62996" s="8"/>
      <c r="BT62996" s="8"/>
      <c r="BU62996" s="8"/>
    </row>
    <row r="62997" spans="68:73">
      <c r="BP62997" s="10"/>
      <c r="BQ62997" s="10"/>
      <c r="BR62997" s="10"/>
      <c r="BS62997" s="10"/>
      <c r="BT62997" s="10"/>
      <c r="BU62997" s="10"/>
    </row>
    <row r="62998" spans="68:73">
      <c r="BP62998" s="8"/>
      <c r="BQ62998" s="8"/>
      <c r="BR62998" s="8"/>
      <c r="BS62998" s="8"/>
      <c r="BT62998" s="8"/>
      <c r="BU62998" s="8"/>
    </row>
    <row r="62999" spans="68:73">
      <c r="BP62999" s="10"/>
      <c r="BQ62999" s="10"/>
      <c r="BR62999" s="10"/>
      <c r="BS62999" s="10"/>
      <c r="BT62999" s="10"/>
      <c r="BU62999" s="10"/>
    </row>
    <row r="63000" spans="68:73">
      <c r="BP63000" s="8"/>
      <c r="BQ63000" s="8"/>
      <c r="BR63000" s="8"/>
      <c r="BS63000" s="8"/>
      <c r="BT63000" s="8"/>
      <c r="BU63000" s="8"/>
    </row>
    <row r="63001" spans="68:73">
      <c r="BP63001" s="10"/>
      <c r="BQ63001" s="10"/>
      <c r="BR63001" s="10"/>
      <c r="BS63001" s="10"/>
      <c r="BT63001" s="10"/>
      <c r="BU63001" s="10"/>
    </row>
    <row r="63002" spans="68:73">
      <c r="BP63002" s="8"/>
      <c r="BQ63002" s="8"/>
      <c r="BR63002" s="8"/>
      <c r="BS63002" s="8"/>
      <c r="BT63002" s="8"/>
      <c r="BU63002" s="8"/>
    </row>
    <row r="63003" spans="68:73">
      <c r="BP63003" s="10"/>
      <c r="BQ63003" s="10"/>
      <c r="BR63003" s="10"/>
      <c r="BS63003" s="10"/>
      <c r="BT63003" s="10"/>
      <c r="BU63003" s="10"/>
    </row>
    <row r="63004" spans="68:73">
      <c r="BP63004" s="8"/>
      <c r="BQ63004" s="8"/>
      <c r="BR63004" s="8"/>
      <c r="BS63004" s="8"/>
      <c r="BT63004" s="8"/>
      <c r="BU63004" s="8"/>
    </row>
    <row r="63005" spans="68:73">
      <c r="BP63005" s="10"/>
      <c r="BQ63005" s="10"/>
      <c r="BR63005" s="10"/>
      <c r="BS63005" s="10"/>
      <c r="BT63005" s="10"/>
      <c r="BU63005" s="10"/>
    </row>
    <row r="63006" spans="68:73">
      <c r="BP63006" s="8"/>
      <c r="BQ63006" s="8"/>
      <c r="BR63006" s="8"/>
      <c r="BS63006" s="8"/>
      <c r="BT63006" s="8"/>
      <c r="BU63006" s="8"/>
    </row>
    <row r="63007" spans="68:73">
      <c r="BP63007" s="10"/>
      <c r="BQ63007" s="10"/>
      <c r="BR63007" s="10"/>
      <c r="BS63007" s="10"/>
      <c r="BT63007" s="10"/>
      <c r="BU63007" s="10"/>
    </row>
    <row r="63008" spans="68:73">
      <c r="BP63008" s="8"/>
      <c r="BQ63008" s="8"/>
      <c r="BR63008" s="8"/>
      <c r="BS63008" s="8"/>
      <c r="BT63008" s="8"/>
      <c r="BU63008" s="8"/>
    </row>
    <row r="63009" spans="68:73">
      <c r="BP63009" s="10"/>
      <c r="BQ63009" s="10"/>
      <c r="BR63009" s="10"/>
      <c r="BS63009" s="10"/>
      <c r="BT63009" s="10"/>
      <c r="BU63009" s="10"/>
    </row>
    <row r="63010" spans="68:73">
      <c r="BP63010" s="8"/>
      <c r="BQ63010" s="8"/>
      <c r="BR63010" s="8"/>
      <c r="BS63010" s="8"/>
      <c r="BT63010" s="8"/>
      <c r="BU63010" s="8"/>
    </row>
    <row r="63011" spans="68:73">
      <c r="BP63011" s="10"/>
      <c r="BQ63011" s="10"/>
      <c r="BR63011" s="10"/>
      <c r="BS63011" s="10"/>
      <c r="BT63011" s="10"/>
      <c r="BU63011" s="10"/>
    </row>
    <row r="63012" spans="68:73">
      <c r="BP63012" s="8"/>
      <c r="BQ63012" s="8"/>
      <c r="BR63012" s="8"/>
      <c r="BS63012" s="8"/>
      <c r="BT63012" s="8"/>
      <c r="BU63012" s="8"/>
    </row>
    <row r="63013" spans="68:73">
      <c r="BP63013" s="10"/>
      <c r="BQ63013" s="10"/>
      <c r="BR63013" s="10"/>
      <c r="BS63013" s="10"/>
      <c r="BT63013" s="10"/>
      <c r="BU63013" s="10"/>
    </row>
    <row r="63014" spans="68:73">
      <c r="BP63014" s="8"/>
      <c r="BQ63014" s="8"/>
      <c r="BR63014" s="8"/>
      <c r="BS63014" s="8"/>
      <c r="BT63014" s="8"/>
      <c r="BU63014" s="8"/>
    </row>
    <row r="63015" spans="68:73">
      <c r="BP63015" s="10"/>
      <c r="BQ63015" s="10"/>
      <c r="BR63015" s="10"/>
      <c r="BS63015" s="10"/>
      <c r="BT63015" s="10"/>
      <c r="BU63015" s="10"/>
    </row>
    <row r="63016" spans="68:73">
      <c r="BP63016" s="8"/>
      <c r="BQ63016" s="8"/>
      <c r="BR63016" s="8"/>
      <c r="BS63016" s="8"/>
      <c r="BT63016" s="8"/>
      <c r="BU63016" s="8"/>
    </row>
    <row r="63017" spans="68:73">
      <c r="BP63017" s="10"/>
      <c r="BQ63017" s="10"/>
      <c r="BR63017" s="10"/>
      <c r="BS63017" s="10"/>
      <c r="BT63017" s="10"/>
      <c r="BU63017" s="10"/>
    </row>
    <row r="63018" spans="68:73">
      <c r="BP63018" s="8"/>
      <c r="BQ63018" s="8"/>
      <c r="BR63018" s="8"/>
      <c r="BS63018" s="8"/>
      <c r="BT63018" s="8"/>
      <c r="BU63018" s="8"/>
    </row>
    <row r="63019" spans="68:73">
      <c r="BP63019" s="10"/>
      <c r="BQ63019" s="10"/>
      <c r="BR63019" s="10"/>
      <c r="BS63019" s="10"/>
      <c r="BT63019" s="10"/>
      <c r="BU63019" s="10"/>
    </row>
    <row r="63020" spans="68:73">
      <c r="BP63020" s="8"/>
      <c r="BQ63020" s="8"/>
      <c r="BR63020" s="8"/>
      <c r="BS63020" s="8"/>
      <c r="BT63020" s="8"/>
      <c r="BU63020" s="8"/>
    </row>
    <row r="63021" spans="68:73">
      <c r="BP63021" s="10"/>
      <c r="BQ63021" s="10"/>
      <c r="BR63021" s="10"/>
      <c r="BS63021" s="10"/>
      <c r="BT63021" s="10"/>
      <c r="BU63021" s="10"/>
    </row>
    <row r="63022" spans="68:73">
      <c r="BP63022" s="8"/>
      <c r="BQ63022" s="8"/>
      <c r="BR63022" s="8"/>
      <c r="BS63022" s="8"/>
      <c r="BT63022" s="8"/>
      <c r="BU63022" s="8"/>
    </row>
    <row r="63023" spans="68:73">
      <c r="BP63023" s="10"/>
      <c r="BQ63023" s="10"/>
      <c r="BR63023" s="10"/>
      <c r="BS63023" s="10"/>
      <c r="BT63023" s="10"/>
      <c r="BU63023" s="10"/>
    </row>
    <row r="63024" spans="68:73">
      <c r="BP63024" s="8"/>
      <c r="BQ63024" s="8"/>
      <c r="BR63024" s="8"/>
      <c r="BS63024" s="8"/>
      <c r="BT63024" s="8"/>
      <c r="BU63024" s="8"/>
    </row>
    <row r="63025" spans="68:73">
      <c r="BP63025" s="10"/>
      <c r="BQ63025" s="10"/>
      <c r="BR63025" s="10"/>
      <c r="BS63025" s="10"/>
      <c r="BT63025" s="10"/>
      <c r="BU63025" s="10"/>
    </row>
    <row r="63026" spans="68:73">
      <c r="BP63026" s="8"/>
      <c r="BQ63026" s="8"/>
      <c r="BR63026" s="8"/>
      <c r="BS63026" s="8"/>
      <c r="BT63026" s="8"/>
      <c r="BU63026" s="8"/>
    </row>
    <row r="63027" spans="68:73">
      <c r="BP63027" s="10"/>
      <c r="BQ63027" s="10"/>
      <c r="BR63027" s="10"/>
      <c r="BS63027" s="10"/>
      <c r="BT63027" s="10"/>
      <c r="BU63027" s="10"/>
    </row>
    <row r="63028" spans="68:73">
      <c r="BP63028" s="8"/>
      <c r="BQ63028" s="8"/>
      <c r="BR63028" s="8"/>
      <c r="BS63028" s="8"/>
      <c r="BT63028" s="8"/>
      <c r="BU63028" s="8"/>
    </row>
    <row r="63029" spans="68:73">
      <c r="BP63029" s="10"/>
      <c r="BQ63029" s="10"/>
      <c r="BR63029" s="10"/>
      <c r="BS63029" s="10"/>
      <c r="BT63029" s="10"/>
      <c r="BU63029" s="10"/>
    </row>
    <row r="63030" spans="68:73">
      <c r="BP63030" s="8"/>
      <c r="BQ63030" s="8"/>
      <c r="BR63030" s="8"/>
      <c r="BS63030" s="8"/>
      <c r="BT63030" s="8"/>
      <c r="BU63030" s="8"/>
    </row>
    <row r="63031" spans="68:73">
      <c r="BP63031" s="10"/>
      <c r="BQ63031" s="10"/>
      <c r="BR63031" s="10"/>
      <c r="BS63031" s="10"/>
      <c r="BT63031" s="10"/>
      <c r="BU63031" s="10"/>
    </row>
    <row r="63032" spans="68:73">
      <c r="BP63032" s="8"/>
      <c r="BQ63032" s="8"/>
      <c r="BR63032" s="8"/>
      <c r="BS63032" s="8"/>
      <c r="BT63032" s="8"/>
      <c r="BU63032" s="8"/>
    </row>
    <row r="63033" spans="68:73">
      <c r="BP63033" s="10"/>
      <c r="BQ63033" s="10"/>
      <c r="BR63033" s="10"/>
      <c r="BS63033" s="10"/>
      <c r="BT63033" s="10"/>
      <c r="BU63033" s="10"/>
    </row>
    <row r="63034" spans="68:73">
      <c r="BP63034" s="8"/>
      <c r="BQ63034" s="8"/>
      <c r="BR63034" s="8"/>
      <c r="BS63034" s="8"/>
      <c r="BT63034" s="8"/>
      <c r="BU63034" s="8"/>
    </row>
    <row r="63035" spans="68:73">
      <c r="BP63035" s="10"/>
      <c r="BQ63035" s="10"/>
      <c r="BR63035" s="10"/>
      <c r="BS63035" s="10"/>
      <c r="BT63035" s="10"/>
      <c r="BU63035" s="10"/>
    </row>
    <row r="63036" spans="68:73">
      <c r="BP63036" s="8"/>
      <c r="BQ63036" s="8"/>
      <c r="BR63036" s="8"/>
      <c r="BS63036" s="8"/>
      <c r="BT63036" s="8"/>
      <c r="BU63036" s="8"/>
    </row>
    <row r="63037" spans="68:73">
      <c r="BP63037" s="10"/>
      <c r="BQ63037" s="10"/>
      <c r="BR63037" s="10"/>
      <c r="BS63037" s="10"/>
      <c r="BT63037" s="10"/>
      <c r="BU63037" s="10"/>
    </row>
    <row r="63038" spans="68:73">
      <c r="BP63038" s="8"/>
      <c r="BQ63038" s="8"/>
      <c r="BR63038" s="8"/>
      <c r="BS63038" s="8"/>
      <c r="BT63038" s="8"/>
      <c r="BU63038" s="8"/>
    </row>
    <row r="63039" spans="68:73">
      <c r="BP63039" s="10"/>
      <c r="BQ63039" s="10"/>
      <c r="BR63039" s="10"/>
      <c r="BS63039" s="10"/>
      <c r="BT63039" s="10"/>
      <c r="BU63039" s="10"/>
    </row>
    <row r="63040" spans="68:73">
      <c r="BP63040" s="8"/>
      <c r="BQ63040" s="8"/>
      <c r="BR63040" s="8"/>
      <c r="BS63040" s="8"/>
      <c r="BT63040" s="8"/>
      <c r="BU63040" s="8"/>
    </row>
    <row r="63041" spans="68:73">
      <c r="BP63041" s="10"/>
      <c r="BQ63041" s="10"/>
      <c r="BR63041" s="10"/>
      <c r="BS63041" s="10"/>
      <c r="BT63041" s="10"/>
      <c r="BU63041" s="10"/>
    </row>
    <row r="63042" spans="68:73">
      <c r="BP63042" s="8"/>
      <c r="BQ63042" s="8"/>
      <c r="BR63042" s="8"/>
      <c r="BS63042" s="8"/>
      <c r="BT63042" s="8"/>
      <c r="BU63042" s="8"/>
    </row>
    <row r="63043" spans="68:73">
      <c r="BP63043" s="10"/>
      <c r="BQ63043" s="10"/>
      <c r="BR63043" s="10"/>
      <c r="BS63043" s="10"/>
      <c r="BT63043" s="10"/>
      <c r="BU63043" s="10"/>
    </row>
    <row r="63044" spans="68:73">
      <c r="BP63044" s="8"/>
      <c r="BQ63044" s="8"/>
      <c r="BR63044" s="8"/>
      <c r="BS63044" s="8"/>
      <c r="BT63044" s="8"/>
      <c r="BU63044" s="8"/>
    </row>
    <row r="63045" spans="68:73">
      <c r="BP63045" s="10"/>
      <c r="BQ63045" s="10"/>
      <c r="BR63045" s="10"/>
      <c r="BS63045" s="10"/>
      <c r="BT63045" s="10"/>
      <c r="BU63045" s="10"/>
    </row>
    <row r="63046" spans="68:73">
      <c r="BP63046" s="8"/>
      <c r="BQ63046" s="8"/>
      <c r="BR63046" s="8"/>
      <c r="BS63046" s="8"/>
      <c r="BT63046" s="8"/>
      <c r="BU63046" s="8"/>
    </row>
    <row r="63047" spans="68:73">
      <c r="BP63047" s="10"/>
      <c r="BQ63047" s="10"/>
      <c r="BR63047" s="10"/>
      <c r="BS63047" s="10"/>
      <c r="BT63047" s="10"/>
      <c r="BU63047" s="10"/>
    </row>
    <row r="63048" spans="68:73">
      <c r="BP63048" s="8"/>
      <c r="BQ63048" s="8"/>
      <c r="BR63048" s="8"/>
      <c r="BS63048" s="8"/>
      <c r="BT63048" s="8"/>
      <c r="BU63048" s="8"/>
    </row>
    <row r="63049" spans="68:73">
      <c r="BP63049" s="10"/>
      <c r="BQ63049" s="10"/>
      <c r="BR63049" s="10"/>
      <c r="BS63049" s="10"/>
      <c r="BT63049" s="10"/>
      <c r="BU63049" s="10"/>
    </row>
    <row r="63050" spans="68:73">
      <c r="BP63050" s="8"/>
      <c r="BQ63050" s="8"/>
      <c r="BR63050" s="8"/>
      <c r="BS63050" s="8"/>
      <c r="BT63050" s="8"/>
      <c r="BU63050" s="8"/>
    </row>
    <row r="63051" spans="68:73">
      <c r="BP63051" s="10"/>
      <c r="BQ63051" s="10"/>
      <c r="BR63051" s="10"/>
      <c r="BS63051" s="10"/>
      <c r="BT63051" s="10"/>
      <c r="BU63051" s="10"/>
    </row>
    <row r="63052" spans="68:73">
      <c r="BP63052" s="8"/>
      <c r="BQ63052" s="8"/>
      <c r="BR63052" s="8"/>
      <c r="BS63052" s="8"/>
      <c r="BT63052" s="8"/>
      <c r="BU63052" s="8"/>
    </row>
    <row r="63053" spans="68:73">
      <c r="BP63053" s="10"/>
      <c r="BQ63053" s="10"/>
      <c r="BR63053" s="10"/>
      <c r="BS63053" s="10"/>
      <c r="BT63053" s="10"/>
      <c r="BU63053" s="10"/>
    </row>
    <row r="63054" spans="68:73">
      <c r="BP63054" s="8"/>
      <c r="BQ63054" s="8"/>
      <c r="BR63054" s="8"/>
      <c r="BS63054" s="8"/>
      <c r="BT63054" s="8"/>
      <c r="BU63054" s="8"/>
    </row>
    <row r="63055" spans="68:73">
      <c r="BP63055" s="10"/>
      <c r="BQ63055" s="10"/>
      <c r="BR63055" s="10"/>
      <c r="BS63055" s="10"/>
      <c r="BT63055" s="10"/>
      <c r="BU63055" s="10"/>
    </row>
    <row r="63056" spans="68:73">
      <c r="BP63056" s="8"/>
      <c r="BQ63056" s="8"/>
      <c r="BR63056" s="8"/>
      <c r="BS63056" s="8"/>
      <c r="BT63056" s="8"/>
      <c r="BU63056" s="8"/>
    </row>
    <row r="63057" spans="68:73">
      <c r="BP63057" s="10"/>
      <c r="BQ63057" s="10"/>
      <c r="BR63057" s="10"/>
      <c r="BS63057" s="10"/>
      <c r="BT63057" s="10"/>
      <c r="BU63057" s="10"/>
    </row>
    <row r="63058" spans="68:73">
      <c r="BP63058" s="8"/>
      <c r="BQ63058" s="8"/>
      <c r="BR63058" s="8"/>
      <c r="BS63058" s="8"/>
      <c r="BT63058" s="8"/>
      <c r="BU63058" s="8"/>
    </row>
    <row r="63059" spans="68:73">
      <c r="BP63059" s="10"/>
      <c r="BQ63059" s="10"/>
      <c r="BR63059" s="10"/>
      <c r="BS63059" s="10"/>
      <c r="BT63059" s="10"/>
      <c r="BU63059" s="10"/>
    </row>
    <row r="63060" spans="68:73">
      <c r="BP63060" s="8"/>
      <c r="BQ63060" s="8"/>
      <c r="BR63060" s="8"/>
      <c r="BS63060" s="8"/>
      <c r="BT63060" s="8"/>
      <c r="BU63060" s="8"/>
    </row>
    <row r="63061" spans="68:73">
      <c r="BP63061" s="10"/>
      <c r="BQ63061" s="10"/>
      <c r="BR63061" s="10"/>
      <c r="BS63061" s="10"/>
      <c r="BT63061" s="10"/>
      <c r="BU63061" s="10"/>
    </row>
    <row r="63062" spans="68:73">
      <c r="BP63062" s="8"/>
      <c r="BQ63062" s="8"/>
      <c r="BR63062" s="8"/>
      <c r="BS63062" s="8"/>
      <c r="BT63062" s="8"/>
      <c r="BU63062" s="8"/>
    </row>
    <row r="63063" spans="68:73">
      <c r="BP63063" s="10"/>
      <c r="BQ63063" s="10"/>
      <c r="BR63063" s="10"/>
      <c r="BS63063" s="10"/>
      <c r="BT63063" s="10"/>
      <c r="BU63063" s="10"/>
    </row>
    <row r="63064" spans="68:73">
      <c r="BP63064" s="8"/>
      <c r="BQ63064" s="8"/>
      <c r="BR63064" s="8"/>
      <c r="BS63064" s="8"/>
      <c r="BT63064" s="8"/>
      <c r="BU63064" s="8"/>
    </row>
    <row r="63065" spans="68:73">
      <c r="BP63065" s="10"/>
      <c r="BQ63065" s="10"/>
      <c r="BR63065" s="10"/>
      <c r="BS63065" s="10"/>
      <c r="BT63065" s="10"/>
      <c r="BU63065" s="10"/>
    </row>
    <row r="63066" spans="68:73">
      <c r="BP63066" s="8"/>
      <c r="BQ63066" s="8"/>
      <c r="BR63066" s="8"/>
      <c r="BS63066" s="8"/>
      <c r="BT63066" s="8"/>
      <c r="BU63066" s="8"/>
    </row>
    <row r="63067" spans="68:73">
      <c r="BP63067" s="10"/>
      <c r="BQ63067" s="10"/>
      <c r="BR63067" s="10"/>
      <c r="BS63067" s="10"/>
      <c r="BT63067" s="10"/>
      <c r="BU63067" s="10"/>
    </row>
    <row r="63068" spans="68:73">
      <c r="BP63068" s="8"/>
      <c r="BQ63068" s="8"/>
      <c r="BR63068" s="8"/>
      <c r="BS63068" s="8"/>
      <c r="BT63068" s="8"/>
      <c r="BU63068" s="8"/>
    </row>
    <row r="63069" spans="68:73">
      <c r="BP63069" s="10"/>
      <c r="BQ63069" s="10"/>
      <c r="BR63069" s="10"/>
      <c r="BS63069" s="10"/>
      <c r="BT63069" s="10"/>
      <c r="BU63069" s="10"/>
    </row>
    <row r="63070" spans="68:73">
      <c r="BP63070" s="8"/>
      <c r="BQ63070" s="8"/>
      <c r="BR63070" s="8"/>
      <c r="BS63070" s="8"/>
      <c r="BT63070" s="8"/>
      <c r="BU63070" s="8"/>
    </row>
    <row r="63071" spans="68:73">
      <c r="BP63071" s="10"/>
      <c r="BQ63071" s="10"/>
      <c r="BR63071" s="10"/>
      <c r="BS63071" s="10"/>
      <c r="BT63071" s="10"/>
      <c r="BU63071" s="10"/>
    </row>
    <row r="63072" spans="68:73">
      <c r="BP63072" s="8"/>
      <c r="BQ63072" s="8"/>
      <c r="BR63072" s="8"/>
      <c r="BS63072" s="8"/>
      <c r="BT63072" s="8"/>
      <c r="BU63072" s="8"/>
    </row>
    <row r="63073" spans="68:73">
      <c r="BP63073" s="10"/>
      <c r="BQ63073" s="10"/>
      <c r="BR63073" s="10"/>
      <c r="BS63073" s="10"/>
      <c r="BT63073" s="10"/>
      <c r="BU63073" s="10"/>
    </row>
    <row r="63074" spans="68:73">
      <c r="BP63074" s="8"/>
      <c r="BQ63074" s="8"/>
      <c r="BR63074" s="8"/>
      <c r="BS63074" s="8"/>
      <c r="BT63074" s="8"/>
      <c r="BU63074" s="8"/>
    </row>
    <row r="63075" spans="68:73">
      <c r="BP63075" s="10"/>
      <c r="BQ63075" s="10"/>
      <c r="BR63075" s="10"/>
      <c r="BS63075" s="10"/>
      <c r="BT63075" s="10"/>
      <c r="BU63075" s="10"/>
    </row>
    <row r="63076" spans="68:73">
      <c r="BP63076" s="8"/>
      <c r="BQ63076" s="8"/>
      <c r="BR63076" s="8"/>
      <c r="BS63076" s="8"/>
      <c r="BT63076" s="8"/>
      <c r="BU63076" s="8"/>
    </row>
    <row r="63077" spans="68:73">
      <c r="BP63077" s="10"/>
      <c r="BQ63077" s="10"/>
      <c r="BR63077" s="10"/>
      <c r="BS63077" s="10"/>
      <c r="BT63077" s="10"/>
      <c r="BU63077" s="10"/>
    </row>
    <row r="63078" spans="68:73">
      <c r="BP63078" s="8"/>
      <c r="BQ63078" s="8"/>
      <c r="BR63078" s="8"/>
      <c r="BS63078" s="8"/>
      <c r="BT63078" s="8"/>
      <c r="BU63078" s="8"/>
    </row>
    <row r="63079" spans="68:73">
      <c r="BP63079" s="10"/>
      <c r="BQ63079" s="10"/>
      <c r="BR63079" s="10"/>
      <c r="BS63079" s="10"/>
      <c r="BT63079" s="10"/>
      <c r="BU63079" s="10"/>
    </row>
    <row r="63080" spans="68:73">
      <c r="BP63080" s="8"/>
      <c r="BQ63080" s="8"/>
      <c r="BR63080" s="8"/>
      <c r="BS63080" s="8"/>
      <c r="BT63080" s="8"/>
      <c r="BU63080" s="8"/>
    </row>
    <row r="63081" spans="68:73">
      <c r="BP63081" s="10"/>
      <c r="BQ63081" s="10"/>
      <c r="BR63081" s="10"/>
      <c r="BS63081" s="10"/>
      <c r="BT63081" s="10"/>
      <c r="BU63081" s="10"/>
    </row>
    <row r="63082" spans="68:73">
      <c r="BP63082" s="8"/>
      <c r="BQ63082" s="8"/>
      <c r="BR63082" s="8"/>
      <c r="BS63082" s="8"/>
      <c r="BT63082" s="8"/>
      <c r="BU63082" s="8"/>
    </row>
    <row r="63083" spans="68:73">
      <c r="BP63083" s="10"/>
      <c r="BQ63083" s="10"/>
      <c r="BR63083" s="10"/>
      <c r="BS63083" s="10"/>
      <c r="BT63083" s="10"/>
      <c r="BU63083" s="10"/>
    </row>
    <row r="63084" spans="68:73">
      <c r="BP63084" s="8"/>
      <c r="BQ63084" s="8"/>
      <c r="BR63084" s="8"/>
      <c r="BS63084" s="8"/>
      <c r="BT63084" s="8"/>
      <c r="BU63084" s="8"/>
    </row>
    <row r="63085" spans="68:73">
      <c r="BP63085" s="10"/>
      <c r="BQ63085" s="10"/>
      <c r="BR63085" s="10"/>
      <c r="BS63085" s="10"/>
      <c r="BT63085" s="10"/>
      <c r="BU63085" s="10"/>
    </row>
    <row r="63086" spans="68:73">
      <c r="BP63086" s="8"/>
      <c r="BQ63086" s="8"/>
      <c r="BR63086" s="8"/>
      <c r="BS63086" s="8"/>
      <c r="BT63086" s="8"/>
      <c r="BU63086" s="8"/>
    </row>
    <row r="63087" spans="68:73">
      <c r="BP63087" s="10"/>
      <c r="BQ63087" s="10"/>
      <c r="BR63087" s="10"/>
      <c r="BS63087" s="10"/>
      <c r="BT63087" s="10"/>
      <c r="BU63087" s="10"/>
    </row>
    <row r="63088" spans="68:73">
      <c r="BP63088" s="8"/>
      <c r="BQ63088" s="8"/>
      <c r="BR63088" s="8"/>
      <c r="BS63088" s="8"/>
      <c r="BT63088" s="8"/>
      <c r="BU63088" s="8"/>
    </row>
    <row r="63089" spans="68:73">
      <c r="BP63089" s="10"/>
      <c r="BQ63089" s="10"/>
      <c r="BR63089" s="10"/>
      <c r="BS63089" s="10"/>
      <c r="BT63089" s="10"/>
      <c r="BU63089" s="10"/>
    </row>
    <row r="63090" spans="68:73">
      <c r="BP63090" s="8"/>
      <c r="BQ63090" s="8"/>
      <c r="BR63090" s="8"/>
      <c r="BS63090" s="8"/>
      <c r="BT63090" s="8"/>
      <c r="BU63090" s="8"/>
    </row>
    <row r="63091" spans="68:73">
      <c r="BP63091" s="10"/>
      <c r="BQ63091" s="10"/>
      <c r="BR63091" s="10"/>
      <c r="BS63091" s="10"/>
      <c r="BT63091" s="10"/>
      <c r="BU63091" s="10"/>
    </row>
    <row r="63092" spans="68:73">
      <c r="BP63092" s="8"/>
      <c r="BQ63092" s="8"/>
      <c r="BR63092" s="8"/>
      <c r="BS63092" s="8"/>
      <c r="BT63092" s="8"/>
      <c r="BU63092" s="8"/>
    </row>
    <row r="63093" spans="68:73">
      <c r="BP63093" s="10"/>
      <c r="BQ63093" s="10"/>
      <c r="BR63093" s="10"/>
      <c r="BS63093" s="10"/>
      <c r="BT63093" s="10"/>
      <c r="BU63093" s="10"/>
    </row>
    <row r="63094" spans="68:73">
      <c r="BP63094" s="8"/>
      <c r="BQ63094" s="8"/>
      <c r="BR63094" s="8"/>
      <c r="BS63094" s="8"/>
      <c r="BT63094" s="8"/>
      <c r="BU63094" s="8"/>
    </row>
    <row r="63095" spans="68:73">
      <c r="BP63095" s="10"/>
      <c r="BQ63095" s="10"/>
      <c r="BR63095" s="10"/>
      <c r="BS63095" s="10"/>
      <c r="BT63095" s="10"/>
      <c r="BU63095" s="10"/>
    </row>
    <row r="63096" spans="68:73">
      <c r="BP63096" s="8"/>
      <c r="BQ63096" s="8"/>
      <c r="BR63096" s="8"/>
      <c r="BS63096" s="8"/>
      <c r="BT63096" s="8"/>
      <c r="BU63096" s="8"/>
    </row>
    <row r="63097" spans="68:73">
      <c r="BP63097" s="10"/>
      <c r="BQ63097" s="10"/>
      <c r="BR63097" s="10"/>
      <c r="BS63097" s="10"/>
      <c r="BT63097" s="10"/>
      <c r="BU63097" s="10"/>
    </row>
    <row r="63098" spans="68:73">
      <c r="BP63098" s="8"/>
      <c r="BQ63098" s="8"/>
      <c r="BR63098" s="8"/>
      <c r="BS63098" s="8"/>
      <c r="BT63098" s="8"/>
      <c r="BU63098" s="8"/>
    </row>
    <row r="63099" spans="68:73">
      <c r="BP63099" s="10"/>
      <c r="BQ63099" s="10"/>
      <c r="BR63099" s="10"/>
      <c r="BS63099" s="10"/>
      <c r="BT63099" s="10"/>
      <c r="BU63099" s="10"/>
    </row>
    <row r="63100" spans="68:73">
      <c r="BP63100" s="8"/>
      <c r="BQ63100" s="8"/>
      <c r="BR63100" s="8"/>
      <c r="BS63100" s="8"/>
      <c r="BT63100" s="8"/>
      <c r="BU63100" s="8"/>
    </row>
    <row r="63101" spans="68:73">
      <c r="BP63101" s="10"/>
      <c r="BQ63101" s="10"/>
      <c r="BR63101" s="10"/>
      <c r="BS63101" s="10"/>
      <c r="BT63101" s="10"/>
      <c r="BU63101" s="10"/>
    </row>
    <row r="63102" spans="68:73">
      <c r="BP63102" s="8"/>
      <c r="BQ63102" s="8"/>
      <c r="BR63102" s="8"/>
      <c r="BS63102" s="8"/>
      <c r="BT63102" s="8"/>
      <c r="BU63102" s="8"/>
    </row>
    <row r="63103" spans="68:73">
      <c r="BP63103" s="10"/>
      <c r="BQ63103" s="10"/>
      <c r="BR63103" s="10"/>
      <c r="BS63103" s="10"/>
      <c r="BT63103" s="10"/>
      <c r="BU63103" s="10"/>
    </row>
    <row r="63104" spans="68:73">
      <c r="BP63104" s="8"/>
      <c r="BQ63104" s="8"/>
      <c r="BR63104" s="8"/>
      <c r="BS63104" s="8"/>
      <c r="BT63104" s="8"/>
      <c r="BU63104" s="8"/>
    </row>
    <row r="63105" spans="68:73">
      <c r="BP63105" s="10"/>
      <c r="BQ63105" s="10"/>
      <c r="BR63105" s="10"/>
      <c r="BS63105" s="10"/>
      <c r="BT63105" s="10"/>
      <c r="BU63105" s="10"/>
    </row>
    <row r="63106" spans="68:73">
      <c r="BP63106" s="8"/>
      <c r="BQ63106" s="8"/>
      <c r="BR63106" s="8"/>
      <c r="BS63106" s="8"/>
      <c r="BT63106" s="8"/>
      <c r="BU63106" s="8"/>
    </row>
    <row r="63107" spans="68:73">
      <c r="BP63107" s="10"/>
      <c r="BQ63107" s="10"/>
      <c r="BR63107" s="10"/>
      <c r="BS63107" s="10"/>
      <c r="BT63107" s="10"/>
      <c r="BU63107" s="10"/>
    </row>
    <row r="63108" spans="68:73">
      <c r="BP63108" s="8"/>
      <c r="BQ63108" s="8"/>
      <c r="BR63108" s="8"/>
      <c r="BS63108" s="8"/>
      <c r="BT63108" s="8"/>
      <c r="BU63108" s="8"/>
    </row>
    <row r="63109" spans="68:73">
      <c r="BP63109" s="10"/>
      <c r="BQ63109" s="10"/>
      <c r="BR63109" s="10"/>
      <c r="BS63109" s="10"/>
      <c r="BT63109" s="10"/>
      <c r="BU63109" s="10"/>
    </row>
    <row r="63110" spans="68:73">
      <c r="BP63110" s="8"/>
      <c r="BQ63110" s="8"/>
      <c r="BR63110" s="8"/>
      <c r="BS63110" s="8"/>
      <c r="BT63110" s="8"/>
      <c r="BU63110" s="8"/>
    </row>
    <row r="63111" spans="68:73">
      <c r="BP63111" s="10"/>
      <c r="BQ63111" s="10"/>
      <c r="BR63111" s="10"/>
      <c r="BS63111" s="10"/>
      <c r="BT63111" s="10"/>
      <c r="BU63111" s="10"/>
    </row>
    <row r="63112" spans="68:73">
      <c r="BP63112" s="8"/>
      <c r="BQ63112" s="8"/>
      <c r="BR63112" s="8"/>
      <c r="BS63112" s="8"/>
      <c r="BT63112" s="8"/>
      <c r="BU63112" s="8"/>
    </row>
    <row r="63113" spans="68:73">
      <c r="BP63113" s="10"/>
      <c r="BQ63113" s="10"/>
      <c r="BR63113" s="10"/>
      <c r="BS63113" s="10"/>
      <c r="BT63113" s="10"/>
      <c r="BU63113" s="10"/>
    </row>
    <row r="63114" spans="68:73">
      <c r="BP63114" s="8"/>
      <c r="BQ63114" s="8"/>
      <c r="BR63114" s="8"/>
      <c r="BS63114" s="8"/>
      <c r="BT63114" s="8"/>
      <c r="BU63114" s="8"/>
    </row>
    <row r="63115" spans="68:73">
      <c r="BP63115" s="10"/>
      <c r="BQ63115" s="10"/>
      <c r="BR63115" s="10"/>
      <c r="BS63115" s="10"/>
      <c r="BT63115" s="10"/>
      <c r="BU63115" s="10"/>
    </row>
    <row r="63116" spans="68:73">
      <c r="BP63116" s="8"/>
      <c r="BQ63116" s="8"/>
      <c r="BR63116" s="8"/>
      <c r="BS63116" s="8"/>
      <c r="BT63116" s="8"/>
      <c r="BU63116" s="8"/>
    </row>
    <row r="63117" spans="68:73">
      <c r="BP63117" s="10"/>
      <c r="BQ63117" s="10"/>
      <c r="BR63117" s="10"/>
      <c r="BS63117" s="10"/>
      <c r="BT63117" s="10"/>
      <c r="BU63117" s="10"/>
    </row>
    <row r="63118" spans="68:73">
      <c r="BP63118" s="8"/>
      <c r="BQ63118" s="8"/>
      <c r="BR63118" s="8"/>
      <c r="BS63118" s="8"/>
      <c r="BT63118" s="8"/>
      <c r="BU63118" s="8"/>
    </row>
    <row r="63119" spans="68:73">
      <c r="BP63119" s="10"/>
      <c r="BQ63119" s="10"/>
      <c r="BR63119" s="10"/>
      <c r="BS63119" s="10"/>
      <c r="BT63119" s="10"/>
      <c r="BU63119" s="10"/>
    </row>
    <row r="63120" spans="68:73">
      <c r="BP63120" s="8"/>
      <c r="BQ63120" s="8"/>
      <c r="BR63120" s="8"/>
      <c r="BS63120" s="8"/>
      <c r="BT63120" s="8"/>
      <c r="BU63120" s="8"/>
    </row>
    <row r="63121" spans="68:73">
      <c r="BP63121" s="10"/>
      <c r="BQ63121" s="10"/>
      <c r="BR63121" s="10"/>
      <c r="BS63121" s="10"/>
      <c r="BT63121" s="10"/>
      <c r="BU63121" s="10"/>
    </row>
    <row r="63122" spans="68:73">
      <c r="BP63122" s="8"/>
      <c r="BQ63122" s="8"/>
      <c r="BR63122" s="8"/>
      <c r="BS63122" s="8"/>
      <c r="BT63122" s="8"/>
      <c r="BU63122" s="8"/>
    </row>
    <row r="63123" spans="68:73">
      <c r="BP63123" s="10"/>
      <c r="BQ63123" s="10"/>
      <c r="BR63123" s="10"/>
      <c r="BS63123" s="10"/>
      <c r="BT63123" s="10"/>
      <c r="BU63123" s="10"/>
    </row>
    <row r="63124" spans="68:73">
      <c r="BP63124" s="8"/>
      <c r="BQ63124" s="8"/>
      <c r="BR63124" s="8"/>
      <c r="BS63124" s="8"/>
      <c r="BT63124" s="8"/>
      <c r="BU63124" s="8"/>
    </row>
    <row r="63125" spans="68:73">
      <c r="BP63125" s="10"/>
      <c r="BQ63125" s="10"/>
      <c r="BR63125" s="10"/>
      <c r="BS63125" s="10"/>
      <c r="BT63125" s="10"/>
      <c r="BU63125" s="10"/>
    </row>
    <row r="63126" spans="68:73">
      <c r="BP63126" s="8"/>
      <c r="BQ63126" s="8"/>
      <c r="BR63126" s="8"/>
      <c r="BS63126" s="8"/>
      <c r="BT63126" s="8"/>
      <c r="BU63126" s="8"/>
    </row>
    <row r="63127" spans="68:73">
      <c r="BP63127" s="10"/>
      <c r="BQ63127" s="10"/>
      <c r="BR63127" s="10"/>
      <c r="BS63127" s="10"/>
      <c r="BT63127" s="10"/>
      <c r="BU63127" s="10"/>
    </row>
    <row r="63128" spans="68:73">
      <c r="BP63128" s="8"/>
      <c r="BQ63128" s="8"/>
      <c r="BR63128" s="8"/>
      <c r="BS63128" s="8"/>
      <c r="BT63128" s="8"/>
      <c r="BU63128" s="8"/>
    </row>
    <row r="63129" spans="68:73">
      <c r="BP63129" s="10"/>
      <c r="BQ63129" s="10"/>
      <c r="BR63129" s="10"/>
      <c r="BS63129" s="10"/>
      <c r="BT63129" s="10"/>
      <c r="BU63129" s="10"/>
    </row>
    <row r="63130" spans="68:73">
      <c r="BP63130" s="8"/>
      <c r="BQ63130" s="8"/>
      <c r="BR63130" s="8"/>
      <c r="BS63130" s="8"/>
      <c r="BT63130" s="8"/>
      <c r="BU63130" s="8"/>
    </row>
    <row r="63131" spans="68:73">
      <c r="BP63131" s="10"/>
      <c r="BQ63131" s="10"/>
      <c r="BR63131" s="10"/>
      <c r="BS63131" s="10"/>
      <c r="BT63131" s="10"/>
      <c r="BU63131" s="10"/>
    </row>
    <row r="63132" spans="68:73">
      <c r="BP63132" s="8"/>
      <c r="BQ63132" s="8"/>
      <c r="BR63132" s="8"/>
      <c r="BS63132" s="8"/>
      <c r="BT63132" s="8"/>
      <c r="BU63132" s="8"/>
    </row>
    <row r="63133" spans="68:73">
      <c r="BP63133" s="10"/>
      <c r="BQ63133" s="10"/>
      <c r="BR63133" s="10"/>
      <c r="BS63133" s="10"/>
      <c r="BT63133" s="10"/>
      <c r="BU63133" s="10"/>
    </row>
    <row r="63134" spans="68:73">
      <c r="BP63134" s="8"/>
      <c r="BQ63134" s="8"/>
      <c r="BR63134" s="8"/>
      <c r="BS63134" s="8"/>
      <c r="BT63134" s="8"/>
      <c r="BU63134" s="8"/>
    </row>
    <row r="63135" spans="68:73">
      <c r="BP63135" s="10"/>
      <c r="BQ63135" s="10"/>
      <c r="BR63135" s="10"/>
      <c r="BS63135" s="10"/>
      <c r="BT63135" s="10"/>
      <c r="BU63135" s="10"/>
    </row>
    <row r="63136" spans="68:73">
      <c r="BP63136" s="8"/>
      <c r="BQ63136" s="8"/>
      <c r="BR63136" s="8"/>
      <c r="BS63136" s="8"/>
      <c r="BT63136" s="8"/>
      <c r="BU63136" s="8"/>
    </row>
    <row r="63137" spans="68:73">
      <c r="BP63137" s="10"/>
      <c r="BQ63137" s="10"/>
      <c r="BR63137" s="10"/>
      <c r="BS63137" s="10"/>
      <c r="BT63137" s="10"/>
      <c r="BU63137" s="10"/>
    </row>
    <row r="63138" spans="68:73">
      <c r="BP63138" s="8"/>
      <c r="BQ63138" s="8"/>
      <c r="BR63138" s="8"/>
      <c r="BS63138" s="8"/>
      <c r="BT63138" s="8"/>
      <c r="BU63138" s="8"/>
    </row>
    <row r="63139" spans="68:73">
      <c r="BP63139" s="10"/>
      <c r="BQ63139" s="10"/>
      <c r="BR63139" s="10"/>
      <c r="BS63139" s="10"/>
      <c r="BT63139" s="10"/>
      <c r="BU63139" s="10"/>
    </row>
    <row r="63140" spans="68:73">
      <c r="BP63140" s="8"/>
      <c r="BQ63140" s="8"/>
      <c r="BR63140" s="8"/>
      <c r="BS63140" s="8"/>
      <c r="BT63140" s="8"/>
      <c r="BU63140" s="8"/>
    </row>
    <row r="63141" spans="68:73">
      <c r="BP63141" s="10"/>
      <c r="BQ63141" s="10"/>
      <c r="BR63141" s="10"/>
      <c r="BS63141" s="10"/>
      <c r="BT63141" s="10"/>
      <c r="BU63141" s="10"/>
    </row>
    <row r="63142" spans="68:73">
      <c r="BP63142" s="8"/>
      <c r="BQ63142" s="8"/>
      <c r="BR63142" s="8"/>
      <c r="BS63142" s="8"/>
      <c r="BT63142" s="8"/>
      <c r="BU63142" s="8"/>
    </row>
    <row r="63143" spans="68:73">
      <c r="BP63143" s="10"/>
      <c r="BQ63143" s="10"/>
      <c r="BR63143" s="10"/>
      <c r="BS63143" s="10"/>
      <c r="BT63143" s="10"/>
      <c r="BU63143" s="10"/>
    </row>
    <row r="63144" spans="68:73">
      <c r="BP63144" s="8"/>
      <c r="BQ63144" s="8"/>
      <c r="BR63144" s="8"/>
      <c r="BS63144" s="8"/>
      <c r="BT63144" s="8"/>
      <c r="BU63144" s="8"/>
    </row>
    <row r="63145" spans="68:73">
      <c r="BP63145" s="10"/>
      <c r="BQ63145" s="10"/>
      <c r="BR63145" s="10"/>
      <c r="BS63145" s="10"/>
      <c r="BT63145" s="10"/>
      <c r="BU63145" s="10"/>
    </row>
    <row r="63146" spans="68:73">
      <c r="BP63146" s="8"/>
      <c r="BQ63146" s="8"/>
      <c r="BR63146" s="8"/>
      <c r="BS63146" s="8"/>
      <c r="BT63146" s="8"/>
      <c r="BU63146" s="8"/>
    </row>
    <row r="63147" spans="68:73">
      <c r="BP63147" s="10"/>
      <c r="BQ63147" s="10"/>
      <c r="BR63147" s="10"/>
      <c r="BS63147" s="10"/>
      <c r="BT63147" s="10"/>
      <c r="BU63147" s="10"/>
    </row>
    <row r="63148" spans="68:73">
      <c r="BP63148" s="8"/>
      <c r="BQ63148" s="8"/>
      <c r="BR63148" s="8"/>
      <c r="BS63148" s="8"/>
      <c r="BT63148" s="8"/>
      <c r="BU63148" s="8"/>
    </row>
    <row r="63149" spans="68:73">
      <c r="BP63149" s="10"/>
      <c r="BQ63149" s="10"/>
      <c r="BR63149" s="10"/>
      <c r="BS63149" s="10"/>
      <c r="BT63149" s="10"/>
      <c r="BU63149" s="10"/>
    </row>
    <row r="63150" spans="68:73">
      <c r="BP63150" s="8"/>
      <c r="BQ63150" s="8"/>
      <c r="BR63150" s="8"/>
      <c r="BS63150" s="8"/>
      <c r="BT63150" s="8"/>
      <c r="BU63150" s="8"/>
    </row>
    <row r="63151" spans="68:73">
      <c r="BP63151" s="10"/>
      <c r="BQ63151" s="10"/>
      <c r="BR63151" s="10"/>
      <c r="BS63151" s="10"/>
      <c r="BT63151" s="10"/>
      <c r="BU63151" s="10"/>
    </row>
    <row r="63152" spans="68:73">
      <c r="BP63152" s="8"/>
      <c r="BQ63152" s="8"/>
      <c r="BR63152" s="8"/>
      <c r="BS63152" s="8"/>
      <c r="BT63152" s="8"/>
      <c r="BU63152" s="8"/>
    </row>
    <row r="63153" spans="68:73">
      <c r="BP63153" s="10"/>
      <c r="BQ63153" s="10"/>
      <c r="BR63153" s="10"/>
      <c r="BS63153" s="10"/>
      <c r="BT63153" s="10"/>
      <c r="BU63153" s="10"/>
    </row>
    <row r="63154" spans="68:73">
      <c r="BP63154" s="8"/>
      <c r="BQ63154" s="8"/>
      <c r="BR63154" s="8"/>
      <c r="BS63154" s="8"/>
      <c r="BT63154" s="8"/>
      <c r="BU63154" s="8"/>
    </row>
    <row r="63155" spans="68:73">
      <c r="BP63155" s="10"/>
      <c r="BQ63155" s="10"/>
      <c r="BR63155" s="10"/>
      <c r="BS63155" s="10"/>
      <c r="BT63155" s="10"/>
      <c r="BU63155" s="10"/>
    </row>
    <row r="63156" spans="68:73">
      <c r="BP63156" s="8"/>
      <c r="BQ63156" s="8"/>
      <c r="BR63156" s="8"/>
      <c r="BS63156" s="8"/>
      <c r="BT63156" s="8"/>
      <c r="BU63156" s="8"/>
    </row>
    <row r="63157" spans="68:73">
      <c r="BP63157" s="10"/>
      <c r="BQ63157" s="10"/>
      <c r="BR63157" s="10"/>
      <c r="BS63157" s="10"/>
      <c r="BT63157" s="10"/>
      <c r="BU63157" s="10"/>
    </row>
    <row r="63158" spans="68:73">
      <c r="BP63158" s="8"/>
      <c r="BQ63158" s="8"/>
      <c r="BR63158" s="8"/>
      <c r="BS63158" s="8"/>
      <c r="BT63158" s="8"/>
      <c r="BU63158" s="8"/>
    </row>
    <row r="63159" spans="68:73">
      <c r="BP63159" s="10"/>
      <c r="BQ63159" s="10"/>
      <c r="BR63159" s="10"/>
      <c r="BS63159" s="10"/>
      <c r="BT63159" s="10"/>
      <c r="BU63159" s="10"/>
    </row>
    <row r="63160" spans="68:73">
      <c r="BP63160" s="8"/>
      <c r="BQ63160" s="8"/>
      <c r="BR63160" s="8"/>
      <c r="BS63160" s="8"/>
      <c r="BT63160" s="8"/>
      <c r="BU63160" s="8"/>
    </row>
    <row r="63161" spans="68:73">
      <c r="BP63161" s="10"/>
      <c r="BQ63161" s="10"/>
      <c r="BR63161" s="10"/>
      <c r="BS63161" s="10"/>
      <c r="BT63161" s="10"/>
      <c r="BU63161" s="10"/>
    </row>
    <row r="63162" spans="68:73">
      <c r="BP63162" s="8"/>
      <c r="BQ63162" s="8"/>
      <c r="BR63162" s="8"/>
      <c r="BS63162" s="8"/>
      <c r="BT63162" s="8"/>
      <c r="BU63162" s="8"/>
    </row>
    <row r="63163" spans="68:73">
      <c r="BP63163" s="10"/>
      <c r="BQ63163" s="10"/>
      <c r="BR63163" s="10"/>
      <c r="BS63163" s="10"/>
      <c r="BT63163" s="10"/>
      <c r="BU63163" s="10"/>
    </row>
    <row r="63164" spans="68:73">
      <c r="BP63164" s="8"/>
      <c r="BQ63164" s="8"/>
      <c r="BR63164" s="8"/>
      <c r="BS63164" s="8"/>
      <c r="BT63164" s="8"/>
      <c r="BU63164" s="8"/>
    </row>
    <row r="63165" spans="68:73">
      <c r="BP63165" s="10"/>
      <c r="BQ63165" s="10"/>
      <c r="BR63165" s="10"/>
      <c r="BS63165" s="10"/>
      <c r="BT63165" s="10"/>
      <c r="BU63165" s="10"/>
    </row>
    <row r="63166" spans="68:73">
      <c r="BP63166" s="8"/>
      <c r="BQ63166" s="8"/>
      <c r="BR63166" s="8"/>
      <c r="BS63166" s="8"/>
      <c r="BT63166" s="8"/>
      <c r="BU63166" s="8"/>
    </row>
    <row r="63167" spans="68:73">
      <c r="BP63167" s="10"/>
      <c r="BQ63167" s="10"/>
      <c r="BR63167" s="10"/>
      <c r="BS63167" s="10"/>
      <c r="BT63167" s="10"/>
      <c r="BU63167" s="10"/>
    </row>
    <row r="63168" spans="68:73">
      <c r="BP63168" s="8"/>
      <c r="BQ63168" s="8"/>
      <c r="BR63168" s="8"/>
      <c r="BS63168" s="8"/>
      <c r="BT63168" s="8"/>
      <c r="BU63168" s="8"/>
    </row>
    <row r="63169" spans="68:73">
      <c r="BP63169" s="10"/>
      <c r="BQ63169" s="10"/>
      <c r="BR63169" s="10"/>
      <c r="BS63169" s="10"/>
      <c r="BT63169" s="10"/>
      <c r="BU63169" s="10"/>
    </row>
    <row r="63170" spans="68:73">
      <c r="BP63170" s="8"/>
      <c r="BQ63170" s="8"/>
      <c r="BR63170" s="8"/>
      <c r="BS63170" s="8"/>
      <c r="BT63170" s="8"/>
      <c r="BU63170" s="8"/>
    </row>
    <row r="63171" spans="68:73">
      <c r="BP63171" s="10"/>
      <c r="BQ63171" s="10"/>
      <c r="BR63171" s="10"/>
      <c r="BS63171" s="10"/>
      <c r="BT63171" s="10"/>
      <c r="BU63171" s="10"/>
    </row>
    <row r="63172" spans="68:73">
      <c r="BP63172" s="8"/>
      <c r="BQ63172" s="8"/>
      <c r="BR63172" s="8"/>
      <c r="BS63172" s="8"/>
      <c r="BT63172" s="8"/>
      <c r="BU63172" s="8"/>
    </row>
    <row r="63173" spans="68:73">
      <c r="BP63173" s="10"/>
      <c r="BQ63173" s="10"/>
      <c r="BR63173" s="10"/>
      <c r="BS63173" s="10"/>
      <c r="BT63173" s="10"/>
      <c r="BU63173" s="10"/>
    </row>
    <row r="63174" spans="68:73">
      <c r="BP63174" s="8"/>
      <c r="BQ63174" s="8"/>
      <c r="BR63174" s="8"/>
      <c r="BS63174" s="8"/>
      <c r="BT63174" s="8"/>
      <c r="BU63174" s="8"/>
    </row>
    <row r="63175" spans="68:73">
      <c r="BP63175" s="10"/>
      <c r="BQ63175" s="10"/>
      <c r="BR63175" s="10"/>
      <c r="BS63175" s="10"/>
      <c r="BT63175" s="10"/>
      <c r="BU63175" s="10"/>
    </row>
    <row r="63176" spans="68:73">
      <c r="BP63176" s="8"/>
      <c r="BQ63176" s="8"/>
      <c r="BR63176" s="8"/>
      <c r="BS63176" s="8"/>
      <c r="BT63176" s="8"/>
      <c r="BU63176" s="8"/>
    </row>
    <row r="63177" spans="68:73">
      <c r="BP63177" s="10"/>
      <c r="BQ63177" s="10"/>
      <c r="BR63177" s="10"/>
      <c r="BS63177" s="10"/>
      <c r="BT63177" s="10"/>
      <c r="BU63177" s="10"/>
    </row>
    <row r="63178" spans="68:73">
      <c r="BP63178" s="8"/>
      <c r="BQ63178" s="8"/>
      <c r="BR63178" s="8"/>
      <c r="BS63178" s="8"/>
      <c r="BT63178" s="8"/>
      <c r="BU63178" s="8"/>
    </row>
    <row r="63179" spans="68:73">
      <c r="BP63179" s="10"/>
      <c r="BQ63179" s="10"/>
      <c r="BR63179" s="10"/>
      <c r="BS63179" s="10"/>
      <c r="BT63179" s="10"/>
      <c r="BU63179" s="10"/>
    </row>
    <row r="63180" spans="68:73">
      <c r="BP63180" s="8"/>
      <c r="BQ63180" s="8"/>
      <c r="BR63180" s="8"/>
      <c r="BS63180" s="8"/>
      <c r="BT63180" s="8"/>
      <c r="BU63180" s="8"/>
    </row>
    <row r="63181" spans="68:73">
      <c r="BP63181" s="10"/>
      <c r="BQ63181" s="10"/>
      <c r="BR63181" s="10"/>
      <c r="BS63181" s="10"/>
      <c r="BT63181" s="10"/>
      <c r="BU63181" s="10"/>
    </row>
    <row r="63182" spans="68:73">
      <c r="BP63182" s="8"/>
      <c r="BQ63182" s="8"/>
      <c r="BR63182" s="8"/>
      <c r="BS63182" s="8"/>
      <c r="BT63182" s="8"/>
      <c r="BU63182" s="8"/>
    </row>
    <row r="63183" spans="68:73">
      <c r="BP63183" s="10"/>
      <c r="BQ63183" s="10"/>
      <c r="BR63183" s="10"/>
      <c r="BS63183" s="10"/>
      <c r="BT63183" s="10"/>
      <c r="BU63183" s="10"/>
    </row>
    <row r="63184" spans="68:73">
      <c r="BP63184" s="8"/>
      <c r="BQ63184" s="8"/>
      <c r="BR63184" s="8"/>
      <c r="BS63184" s="8"/>
      <c r="BT63184" s="8"/>
      <c r="BU63184" s="8"/>
    </row>
    <row r="63185" spans="68:73">
      <c r="BP63185" s="10"/>
      <c r="BQ63185" s="10"/>
      <c r="BR63185" s="10"/>
      <c r="BS63185" s="10"/>
      <c r="BT63185" s="10"/>
      <c r="BU63185" s="10"/>
    </row>
    <row r="63186" spans="68:73">
      <c r="BP63186" s="8"/>
      <c r="BQ63186" s="8"/>
      <c r="BR63186" s="8"/>
      <c r="BS63186" s="8"/>
      <c r="BT63186" s="8"/>
      <c r="BU63186" s="8"/>
    </row>
    <row r="63187" spans="68:73">
      <c r="BP63187" s="10"/>
      <c r="BQ63187" s="10"/>
      <c r="BR63187" s="10"/>
      <c r="BS63187" s="10"/>
      <c r="BT63187" s="10"/>
      <c r="BU63187" s="10"/>
    </row>
    <row r="63188" spans="68:73">
      <c r="BP63188" s="8"/>
      <c r="BQ63188" s="8"/>
      <c r="BR63188" s="8"/>
      <c r="BS63188" s="8"/>
      <c r="BT63188" s="8"/>
      <c r="BU63188" s="8"/>
    </row>
    <row r="63189" spans="68:73">
      <c r="BP63189" s="10"/>
      <c r="BQ63189" s="10"/>
      <c r="BR63189" s="10"/>
      <c r="BS63189" s="10"/>
      <c r="BT63189" s="10"/>
      <c r="BU63189" s="10"/>
    </row>
    <row r="63190" spans="68:73">
      <c r="BP63190" s="8"/>
      <c r="BQ63190" s="8"/>
      <c r="BR63190" s="8"/>
      <c r="BS63190" s="8"/>
      <c r="BT63190" s="8"/>
      <c r="BU63190" s="8"/>
    </row>
    <row r="63191" spans="68:73">
      <c r="BP63191" s="10"/>
      <c r="BQ63191" s="10"/>
      <c r="BR63191" s="10"/>
      <c r="BS63191" s="10"/>
      <c r="BT63191" s="10"/>
      <c r="BU63191" s="10"/>
    </row>
    <row r="63192" spans="68:73">
      <c r="BP63192" s="8"/>
      <c r="BQ63192" s="8"/>
      <c r="BR63192" s="8"/>
      <c r="BS63192" s="8"/>
      <c r="BT63192" s="8"/>
      <c r="BU63192" s="8"/>
    </row>
    <row r="63193" spans="68:73">
      <c r="BP63193" s="10"/>
      <c r="BQ63193" s="10"/>
      <c r="BR63193" s="10"/>
      <c r="BS63193" s="10"/>
      <c r="BT63193" s="10"/>
      <c r="BU63193" s="10"/>
    </row>
    <row r="63194" spans="68:73">
      <c r="BP63194" s="8"/>
      <c r="BQ63194" s="8"/>
      <c r="BR63194" s="8"/>
      <c r="BS63194" s="8"/>
      <c r="BT63194" s="8"/>
      <c r="BU63194" s="8"/>
    </row>
    <row r="63195" spans="68:73">
      <c r="BP63195" s="10"/>
      <c r="BQ63195" s="10"/>
      <c r="BR63195" s="10"/>
      <c r="BS63195" s="10"/>
      <c r="BT63195" s="10"/>
      <c r="BU63195" s="10"/>
    </row>
    <row r="63196" spans="68:73">
      <c r="BP63196" s="8"/>
      <c r="BQ63196" s="8"/>
      <c r="BR63196" s="8"/>
      <c r="BS63196" s="8"/>
      <c r="BT63196" s="8"/>
      <c r="BU63196" s="8"/>
    </row>
    <row r="63197" spans="68:73">
      <c r="BP63197" s="10"/>
      <c r="BQ63197" s="10"/>
      <c r="BR63197" s="10"/>
      <c r="BS63197" s="10"/>
      <c r="BT63197" s="10"/>
      <c r="BU63197" s="10"/>
    </row>
    <row r="63198" spans="68:73">
      <c r="BP63198" s="8"/>
      <c r="BQ63198" s="8"/>
      <c r="BR63198" s="8"/>
      <c r="BS63198" s="8"/>
      <c r="BT63198" s="8"/>
      <c r="BU63198" s="8"/>
    </row>
    <row r="63199" spans="68:73">
      <c r="BP63199" s="10"/>
      <c r="BQ63199" s="10"/>
      <c r="BR63199" s="10"/>
      <c r="BS63199" s="10"/>
      <c r="BT63199" s="10"/>
      <c r="BU63199" s="10"/>
    </row>
    <row r="63200" spans="68:73">
      <c r="BP63200" s="8"/>
      <c r="BQ63200" s="8"/>
      <c r="BR63200" s="8"/>
      <c r="BS63200" s="8"/>
      <c r="BT63200" s="8"/>
      <c r="BU63200" s="8"/>
    </row>
    <row r="63201" spans="68:73">
      <c r="BP63201" s="10"/>
      <c r="BQ63201" s="10"/>
      <c r="BR63201" s="10"/>
      <c r="BS63201" s="10"/>
      <c r="BT63201" s="10"/>
      <c r="BU63201" s="10"/>
    </row>
    <row r="63202" spans="68:73">
      <c r="BP63202" s="8"/>
      <c r="BQ63202" s="8"/>
      <c r="BR63202" s="8"/>
      <c r="BS63202" s="8"/>
      <c r="BT63202" s="8"/>
      <c r="BU63202" s="8"/>
    </row>
    <row r="63203" spans="68:73">
      <c r="BP63203" s="10"/>
      <c r="BQ63203" s="10"/>
      <c r="BR63203" s="10"/>
      <c r="BS63203" s="10"/>
      <c r="BT63203" s="10"/>
      <c r="BU63203" s="10"/>
    </row>
    <row r="63204" spans="68:73">
      <c r="BP63204" s="8"/>
      <c r="BQ63204" s="8"/>
      <c r="BR63204" s="8"/>
      <c r="BS63204" s="8"/>
      <c r="BT63204" s="8"/>
      <c r="BU63204" s="8"/>
    </row>
    <row r="63205" spans="68:73">
      <c r="BP63205" s="10"/>
      <c r="BQ63205" s="10"/>
      <c r="BR63205" s="10"/>
      <c r="BS63205" s="10"/>
      <c r="BT63205" s="10"/>
      <c r="BU63205" s="10"/>
    </row>
    <row r="63206" spans="68:73">
      <c r="BP63206" s="8"/>
      <c r="BQ63206" s="8"/>
      <c r="BR63206" s="8"/>
      <c r="BS63206" s="8"/>
      <c r="BT63206" s="8"/>
      <c r="BU63206" s="8"/>
    </row>
    <row r="63207" spans="68:73">
      <c r="BP63207" s="10"/>
      <c r="BQ63207" s="10"/>
      <c r="BR63207" s="10"/>
      <c r="BS63207" s="10"/>
      <c r="BT63207" s="10"/>
      <c r="BU63207" s="10"/>
    </row>
    <row r="63208" spans="68:73">
      <c r="BP63208" s="8"/>
      <c r="BQ63208" s="8"/>
      <c r="BR63208" s="8"/>
      <c r="BS63208" s="8"/>
      <c r="BT63208" s="8"/>
      <c r="BU63208" s="8"/>
    </row>
    <row r="63209" spans="68:73">
      <c r="BP63209" s="10"/>
      <c r="BQ63209" s="10"/>
      <c r="BR63209" s="10"/>
      <c r="BS63209" s="10"/>
      <c r="BT63209" s="10"/>
      <c r="BU63209" s="10"/>
    </row>
    <row r="63210" spans="68:73">
      <c r="BP63210" s="8"/>
      <c r="BQ63210" s="8"/>
      <c r="BR63210" s="8"/>
      <c r="BS63210" s="8"/>
      <c r="BT63210" s="8"/>
      <c r="BU63210" s="8"/>
    </row>
    <row r="63211" spans="68:73">
      <c r="BP63211" s="10"/>
      <c r="BQ63211" s="10"/>
      <c r="BR63211" s="10"/>
      <c r="BS63211" s="10"/>
      <c r="BT63211" s="10"/>
      <c r="BU63211" s="10"/>
    </row>
    <row r="63212" spans="68:73">
      <c r="BP63212" s="8"/>
      <c r="BQ63212" s="8"/>
      <c r="BR63212" s="8"/>
      <c r="BS63212" s="8"/>
      <c r="BT63212" s="8"/>
      <c r="BU63212" s="8"/>
    </row>
    <row r="63213" spans="68:73">
      <c r="BP63213" s="10"/>
      <c r="BQ63213" s="10"/>
      <c r="BR63213" s="10"/>
      <c r="BS63213" s="10"/>
      <c r="BT63213" s="10"/>
      <c r="BU63213" s="10"/>
    </row>
    <row r="63214" spans="68:73">
      <c r="BP63214" s="8"/>
      <c r="BQ63214" s="8"/>
      <c r="BR63214" s="8"/>
      <c r="BS63214" s="8"/>
      <c r="BT63214" s="8"/>
      <c r="BU63214" s="8"/>
    </row>
    <row r="63215" spans="68:73">
      <c r="BP63215" s="10"/>
      <c r="BQ63215" s="10"/>
      <c r="BR63215" s="10"/>
      <c r="BS63215" s="10"/>
      <c r="BT63215" s="10"/>
      <c r="BU63215" s="10"/>
    </row>
    <row r="63216" spans="68:73">
      <c r="BP63216" s="8"/>
      <c r="BQ63216" s="8"/>
      <c r="BR63216" s="8"/>
      <c r="BS63216" s="8"/>
      <c r="BT63216" s="8"/>
      <c r="BU63216" s="8"/>
    </row>
    <row r="63217" spans="68:73">
      <c r="BP63217" s="10"/>
      <c r="BQ63217" s="10"/>
      <c r="BR63217" s="10"/>
      <c r="BS63217" s="10"/>
      <c r="BT63217" s="10"/>
      <c r="BU63217" s="10"/>
    </row>
    <row r="63218" spans="68:73">
      <c r="BP63218" s="8"/>
      <c r="BQ63218" s="8"/>
      <c r="BR63218" s="8"/>
      <c r="BS63218" s="8"/>
      <c r="BT63218" s="8"/>
      <c r="BU63218" s="8"/>
    </row>
    <row r="63219" spans="68:73">
      <c r="BP63219" s="10"/>
      <c r="BQ63219" s="10"/>
      <c r="BR63219" s="10"/>
      <c r="BS63219" s="10"/>
      <c r="BT63219" s="10"/>
      <c r="BU63219" s="10"/>
    </row>
    <row r="63220" spans="68:73">
      <c r="BP63220" s="8"/>
      <c r="BQ63220" s="8"/>
      <c r="BR63220" s="8"/>
      <c r="BS63220" s="8"/>
      <c r="BT63220" s="8"/>
      <c r="BU63220" s="8"/>
    </row>
    <row r="63221" spans="68:73">
      <c r="BP63221" s="10"/>
      <c r="BQ63221" s="10"/>
      <c r="BR63221" s="10"/>
      <c r="BS63221" s="10"/>
      <c r="BT63221" s="10"/>
      <c r="BU63221" s="10"/>
    </row>
    <row r="63222" spans="68:73">
      <c r="BP63222" s="8"/>
      <c r="BQ63222" s="8"/>
      <c r="BR63222" s="8"/>
      <c r="BS63222" s="8"/>
      <c r="BT63222" s="8"/>
      <c r="BU63222" s="8"/>
    </row>
    <row r="63223" spans="68:73">
      <c r="BP63223" s="10"/>
      <c r="BQ63223" s="10"/>
      <c r="BR63223" s="10"/>
      <c r="BS63223" s="10"/>
      <c r="BT63223" s="10"/>
      <c r="BU63223" s="10"/>
    </row>
    <row r="63224" spans="68:73">
      <c r="BP63224" s="8"/>
      <c r="BQ63224" s="8"/>
      <c r="BR63224" s="8"/>
      <c r="BS63224" s="8"/>
      <c r="BT63224" s="8"/>
      <c r="BU63224" s="8"/>
    </row>
    <row r="63225" spans="68:73">
      <c r="BP63225" s="10"/>
      <c r="BQ63225" s="10"/>
      <c r="BR63225" s="10"/>
      <c r="BS63225" s="10"/>
      <c r="BT63225" s="10"/>
      <c r="BU63225" s="10"/>
    </row>
    <row r="63226" spans="68:73">
      <c r="BP63226" s="8"/>
      <c r="BQ63226" s="8"/>
      <c r="BR63226" s="8"/>
      <c r="BS63226" s="8"/>
      <c r="BT63226" s="8"/>
      <c r="BU63226" s="8"/>
    </row>
    <row r="63227" spans="68:73">
      <c r="BP63227" s="10"/>
      <c r="BQ63227" s="10"/>
      <c r="BR63227" s="10"/>
      <c r="BS63227" s="10"/>
      <c r="BT63227" s="10"/>
      <c r="BU63227" s="10"/>
    </row>
    <row r="63228" spans="68:73">
      <c r="BP63228" s="8"/>
      <c r="BQ63228" s="8"/>
      <c r="BR63228" s="8"/>
      <c r="BS63228" s="8"/>
      <c r="BT63228" s="8"/>
      <c r="BU63228" s="8"/>
    </row>
    <row r="63229" spans="68:73">
      <c r="BP63229" s="10"/>
      <c r="BQ63229" s="10"/>
      <c r="BR63229" s="10"/>
      <c r="BS63229" s="10"/>
      <c r="BT63229" s="10"/>
      <c r="BU63229" s="10"/>
    </row>
    <row r="63230" spans="68:73">
      <c r="BP63230" s="8"/>
      <c r="BQ63230" s="8"/>
      <c r="BR63230" s="8"/>
      <c r="BS63230" s="8"/>
      <c r="BT63230" s="8"/>
      <c r="BU63230" s="8"/>
    </row>
    <row r="63231" spans="68:73">
      <c r="BP63231" s="10"/>
      <c r="BQ63231" s="10"/>
      <c r="BR63231" s="10"/>
      <c r="BS63231" s="10"/>
      <c r="BT63231" s="10"/>
      <c r="BU63231" s="10"/>
    </row>
    <row r="63232" spans="68:73">
      <c r="BP63232" s="8"/>
      <c r="BQ63232" s="8"/>
      <c r="BR63232" s="8"/>
      <c r="BS63232" s="8"/>
      <c r="BT63232" s="8"/>
      <c r="BU63232" s="8"/>
    </row>
    <row r="63233" spans="68:73">
      <c r="BP63233" s="10"/>
      <c r="BQ63233" s="10"/>
      <c r="BR63233" s="10"/>
      <c r="BS63233" s="10"/>
      <c r="BT63233" s="10"/>
      <c r="BU63233" s="10"/>
    </row>
    <row r="63234" spans="68:73">
      <c r="BP63234" s="8"/>
      <c r="BQ63234" s="8"/>
      <c r="BR63234" s="8"/>
      <c r="BS63234" s="8"/>
      <c r="BT63234" s="8"/>
      <c r="BU63234" s="8"/>
    </row>
    <row r="63235" spans="68:73">
      <c r="BP63235" s="10"/>
      <c r="BQ63235" s="10"/>
      <c r="BR63235" s="10"/>
      <c r="BS63235" s="10"/>
      <c r="BT63235" s="10"/>
      <c r="BU63235" s="10"/>
    </row>
    <row r="63236" spans="68:73">
      <c r="BP63236" s="8"/>
      <c r="BQ63236" s="8"/>
      <c r="BR63236" s="8"/>
      <c r="BS63236" s="8"/>
      <c r="BT63236" s="8"/>
      <c r="BU63236" s="8"/>
    </row>
    <row r="63237" spans="68:73">
      <c r="BP63237" s="10"/>
      <c r="BQ63237" s="10"/>
      <c r="BR63237" s="10"/>
      <c r="BS63237" s="10"/>
      <c r="BT63237" s="10"/>
      <c r="BU63237" s="10"/>
    </row>
    <row r="63238" spans="68:73">
      <c r="BP63238" s="8"/>
      <c r="BQ63238" s="8"/>
      <c r="BR63238" s="8"/>
      <c r="BS63238" s="8"/>
      <c r="BT63238" s="8"/>
      <c r="BU63238" s="8"/>
    </row>
    <row r="63239" spans="68:73">
      <c r="BP63239" s="10"/>
      <c r="BQ63239" s="10"/>
      <c r="BR63239" s="10"/>
      <c r="BS63239" s="10"/>
      <c r="BT63239" s="10"/>
      <c r="BU63239" s="10"/>
    </row>
    <row r="63240" spans="68:73">
      <c r="BP63240" s="8"/>
      <c r="BQ63240" s="8"/>
      <c r="BR63240" s="8"/>
      <c r="BS63240" s="8"/>
      <c r="BT63240" s="8"/>
      <c r="BU63240" s="8"/>
    </row>
    <row r="63241" spans="68:73">
      <c r="BP63241" s="10"/>
      <c r="BQ63241" s="10"/>
      <c r="BR63241" s="10"/>
      <c r="BS63241" s="10"/>
      <c r="BT63241" s="10"/>
      <c r="BU63241" s="10"/>
    </row>
    <row r="63242" spans="68:73">
      <c r="BP63242" s="8"/>
      <c r="BQ63242" s="8"/>
      <c r="BR63242" s="8"/>
      <c r="BS63242" s="8"/>
      <c r="BT63242" s="8"/>
      <c r="BU63242" s="8"/>
    </row>
    <row r="63243" spans="68:73">
      <c r="BP63243" s="10"/>
      <c r="BQ63243" s="10"/>
      <c r="BR63243" s="10"/>
      <c r="BS63243" s="10"/>
      <c r="BT63243" s="10"/>
      <c r="BU63243" s="10"/>
    </row>
    <row r="63244" spans="68:73">
      <c r="BP63244" s="8"/>
      <c r="BQ63244" s="8"/>
      <c r="BR63244" s="8"/>
      <c r="BS63244" s="8"/>
      <c r="BT63244" s="8"/>
      <c r="BU63244" s="8"/>
    </row>
    <row r="63245" spans="68:73">
      <c r="BP63245" s="10"/>
      <c r="BQ63245" s="10"/>
      <c r="BR63245" s="10"/>
      <c r="BS63245" s="10"/>
      <c r="BT63245" s="10"/>
      <c r="BU63245" s="10"/>
    </row>
    <row r="63246" spans="68:73">
      <c r="BP63246" s="8"/>
      <c r="BQ63246" s="8"/>
      <c r="BR63246" s="8"/>
      <c r="BS63246" s="8"/>
      <c r="BT63246" s="8"/>
      <c r="BU63246" s="8"/>
    </row>
    <row r="63247" spans="68:73">
      <c r="BP63247" s="10"/>
      <c r="BQ63247" s="10"/>
      <c r="BR63247" s="10"/>
      <c r="BS63247" s="10"/>
      <c r="BT63247" s="10"/>
      <c r="BU63247" s="10"/>
    </row>
    <row r="63248" spans="68:73">
      <c r="BP63248" s="8"/>
      <c r="BQ63248" s="8"/>
      <c r="BR63248" s="8"/>
      <c r="BS63248" s="8"/>
      <c r="BT63248" s="8"/>
      <c r="BU63248" s="8"/>
    </row>
    <row r="63249" spans="68:73">
      <c r="BP63249" s="10"/>
      <c r="BQ63249" s="10"/>
      <c r="BR63249" s="10"/>
      <c r="BS63249" s="10"/>
      <c r="BT63249" s="10"/>
      <c r="BU63249" s="10"/>
    </row>
    <row r="63250" spans="68:73">
      <c r="BP63250" s="8"/>
      <c r="BQ63250" s="8"/>
      <c r="BR63250" s="8"/>
      <c r="BS63250" s="8"/>
      <c r="BT63250" s="8"/>
      <c r="BU63250" s="8"/>
    </row>
    <row r="63251" spans="68:73">
      <c r="BP63251" s="10"/>
      <c r="BQ63251" s="10"/>
      <c r="BR63251" s="10"/>
      <c r="BS63251" s="10"/>
      <c r="BT63251" s="10"/>
      <c r="BU63251" s="10"/>
    </row>
    <row r="63252" spans="68:73">
      <c r="BP63252" s="8"/>
      <c r="BQ63252" s="8"/>
      <c r="BR63252" s="8"/>
      <c r="BS63252" s="8"/>
      <c r="BT63252" s="8"/>
      <c r="BU63252" s="8"/>
    </row>
    <row r="63253" spans="68:73">
      <c r="BP63253" s="10"/>
      <c r="BQ63253" s="10"/>
      <c r="BR63253" s="10"/>
      <c r="BS63253" s="10"/>
      <c r="BT63253" s="10"/>
      <c r="BU63253" s="10"/>
    </row>
    <row r="63254" spans="68:73">
      <c r="BP63254" s="8"/>
      <c r="BQ63254" s="8"/>
      <c r="BR63254" s="8"/>
      <c r="BS63254" s="8"/>
      <c r="BT63254" s="8"/>
      <c r="BU63254" s="8"/>
    </row>
    <row r="63255" spans="68:73">
      <c r="BP63255" s="10"/>
      <c r="BQ63255" s="10"/>
      <c r="BR63255" s="10"/>
      <c r="BS63255" s="10"/>
      <c r="BT63255" s="10"/>
      <c r="BU63255" s="10"/>
    </row>
    <row r="63256" spans="68:73">
      <c r="BP63256" s="8"/>
      <c r="BQ63256" s="8"/>
      <c r="BR63256" s="8"/>
      <c r="BS63256" s="8"/>
      <c r="BT63256" s="8"/>
      <c r="BU63256" s="8"/>
    </row>
    <row r="63257" spans="68:73">
      <c r="BP63257" s="10"/>
      <c r="BQ63257" s="10"/>
      <c r="BR63257" s="10"/>
      <c r="BS63257" s="10"/>
      <c r="BT63257" s="10"/>
      <c r="BU63257" s="10"/>
    </row>
    <row r="63258" spans="68:73">
      <c r="BP63258" s="8"/>
      <c r="BQ63258" s="8"/>
      <c r="BR63258" s="8"/>
      <c r="BS63258" s="8"/>
      <c r="BT63258" s="8"/>
      <c r="BU63258" s="8"/>
    </row>
    <row r="63259" spans="68:73">
      <c r="BP63259" s="10"/>
      <c r="BQ63259" s="10"/>
      <c r="BR63259" s="10"/>
      <c r="BS63259" s="10"/>
      <c r="BT63259" s="10"/>
      <c r="BU63259" s="10"/>
    </row>
    <row r="63260" spans="68:73">
      <c r="BP63260" s="8"/>
      <c r="BQ63260" s="8"/>
      <c r="BR63260" s="8"/>
      <c r="BS63260" s="8"/>
      <c r="BT63260" s="8"/>
      <c r="BU63260" s="8"/>
    </row>
    <row r="63261" spans="68:73">
      <c r="BP63261" s="10"/>
      <c r="BQ63261" s="10"/>
      <c r="BR63261" s="10"/>
      <c r="BS63261" s="10"/>
      <c r="BT63261" s="10"/>
      <c r="BU63261" s="10"/>
    </row>
    <row r="63262" spans="68:73">
      <c r="BP63262" s="8"/>
      <c r="BQ63262" s="8"/>
      <c r="BR63262" s="8"/>
      <c r="BS63262" s="8"/>
      <c r="BT63262" s="8"/>
      <c r="BU63262" s="8"/>
    </row>
    <row r="63263" spans="68:73">
      <c r="BP63263" s="10"/>
      <c r="BQ63263" s="10"/>
      <c r="BR63263" s="10"/>
      <c r="BS63263" s="10"/>
      <c r="BT63263" s="10"/>
      <c r="BU63263" s="10"/>
    </row>
    <row r="63264" spans="68:73">
      <c r="BP63264" s="8"/>
      <c r="BQ63264" s="8"/>
      <c r="BR63264" s="8"/>
      <c r="BS63264" s="8"/>
      <c r="BT63264" s="8"/>
      <c r="BU63264" s="8"/>
    </row>
    <row r="63265" spans="68:73">
      <c r="BP63265" s="10"/>
      <c r="BQ63265" s="10"/>
      <c r="BR63265" s="10"/>
      <c r="BS63265" s="10"/>
      <c r="BT63265" s="10"/>
      <c r="BU63265" s="10"/>
    </row>
    <row r="63266" spans="68:73">
      <c r="BP63266" s="8"/>
      <c r="BQ63266" s="8"/>
      <c r="BR63266" s="8"/>
      <c r="BS63266" s="8"/>
      <c r="BT63266" s="8"/>
      <c r="BU63266" s="8"/>
    </row>
    <row r="63267" spans="68:73">
      <c r="BP63267" s="10"/>
      <c r="BQ63267" s="10"/>
      <c r="BR63267" s="10"/>
      <c r="BS63267" s="10"/>
      <c r="BT63267" s="10"/>
      <c r="BU63267" s="10"/>
    </row>
    <row r="63268" spans="68:73">
      <c r="BP63268" s="8"/>
      <c r="BQ63268" s="8"/>
      <c r="BR63268" s="8"/>
      <c r="BS63268" s="8"/>
      <c r="BT63268" s="8"/>
      <c r="BU63268" s="8"/>
    </row>
    <row r="63269" spans="68:73">
      <c r="BP63269" s="10"/>
      <c r="BQ63269" s="10"/>
      <c r="BR63269" s="10"/>
      <c r="BS63269" s="10"/>
      <c r="BT63269" s="10"/>
      <c r="BU63269" s="10"/>
    </row>
    <row r="63270" spans="68:73">
      <c r="BP63270" s="8"/>
      <c r="BQ63270" s="8"/>
      <c r="BR63270" s="8"/>
      <c r="BS63270" s="8"/>
      <c r="BT63270" s="8"/>
      <c r="BU63270" s="8"/>
    </row>
    <row r="63271" spans="68:73">
      <c r="BP63271" s="10"/>
      <c r="BQ63271" s="10"/>
      <c r="BR63271" s="10"/>
      <c r="BS63271" s="10"/>
      <c r="BT63271" s="10"/>
      <c r="BU63271" s="10"/>
    </row>
    <row r="63272" spans="68:73">
      <c r="BP63272" s="8"/>
      <c r="BQ63272" s="8"/>
      <c r="BR63272" s="8"/>
      <c r="BS63272" s="8"/>
      <c r="BT63272" s="8"/>
      <c r="BU63272" s="8"/>
    </row>
    <row r="63273" spans="68:73">
      <c r="BP63273" s="10"/>
      <c r="BQ63273" s="10"/>
      <c r="BR63273" s="10"/>
      <c r="BS63273" s="10"/>
      <c r="BT63273" s="10"/>
      <c r="BU63273" s="10"/>
    </row>
    <row r="63274" spans="68:73">
      <c r="BP63274" s="8"/>
      <c r="BQ63274" s="8"/>
      <c r="BR63274" s="8"/>
      <c r="BS63274" s="8"/>
      <c r="BT63274" s="8"/>
      <c r="BU63274" s="8"/>
    </row>
    <row r="63275" spans="68:73">
      <c r="BP63275" s="10"/>
      <c r="BQ63275" s="10"/>
      <c r="BR63275" s="10"/>
      <c r="BS63275" s="10"/>
      <c r="BT63275" s="10"/>
      <c r="BU63275" s="10"/>
    </row>
    <row r="63276" spans="68:73">
      <c r="BP63276" s="8"/>
      <c r="BQ63276" s="8"/>
      <c r="BR63276" s="8"/>
      <c r="BS63276" s="8"/>
      <c r="BT63276" s="8"/>
      <c r="BU63276" s="8"/>
    </row>
    <row r="63277" spans="68:73">
      <c r="BP63277" s="10"/>
      <c r="BQ63277" s="10"/>
      <c r="BR63277" s="10"/>
      <c r="BS63277" s="10"/>
      <c r="BT63277" s="10"/>
      <c r="BU63277" s="10"/>
    </row>
    <row r="63278" spans="68:73">
      <c r="BP63278" s="8"/>
      <c r="BQ63278" s="8"/>
      <c r="BR63278" s="8"/>
      <c r="BS63278" s="8"/>
      <c r="BT63278" s="8"/>
      <c r="BU63278" s="8"/>
    </row>
    <row r="63279" spans="68:73">
      <c r="BP63279" s="10"/>
      <c r="BQ63279" s="10"/>
      <c r="BR63279" s="10"/>
      <c r="BS63279" s="10"/>
      <c r="BT63279" s="10"/>
      <c r="BU63279" s="10"/>
    </row>
    <row r="63280" spans="68:73">
      <c r="BP63280" s="8"/>
      <c r="BQ63280" s="8"/>
      <c r="BR63280" s="8"/>
      <c r="BS63280" s="8"/>
      <c r="BT63280" s="8"/>
      <c r="BU63280" s="8"/>
    </row>
    <row r="63281" spans="68:73">
      <c r="BP63281" s="10"/>
      <c r="BQ63281" s="10"/>
      <c r="BR63281" s="10"/>
      <c r="BS63281" s="10"/>
      <c r="BT63281" s="10"/>
      <c r="BU63281" s="10"/>
    </row>
    <row r="63282" spans="68:73">
      <c r="BP63282" s="8"/>
      <c r="BQ63282" s="8"/>
      <c r="BR63282" s="8"/>
      <c r="BS63282" s="8"/>
      <c r="BT63282" s="8"/>
      <c r="BU63282" s="8"/>
    </row>
    <row r="63283" spans="68:73">
      <c r="BP63283" s="10"/>
      <c r="BQ63283" s="10"/>
      <c r="BR63283" s="10"/>
      <c r="BS63283" s="10"/>
      <c r="BT63283" s="10"/>
      <c r="BU63283" s="10"/>
    </row>
    <row r="63284" spans="68:73">
      <c r="BP63284" s="8"/>
      <c r="BQ63284" s="8"/>
      <c r="BR63284" s="8"/>
      <c r="BS63284" s="8"/>
      <c r="BT63284" s="8"/>
      <c r="BU63284" s="8"/>
    </row>
    <row r="63285" spans="68:73">
      <c r="BP63285" s="10"/>
      <c r="BQ63285" s="10"/>
      <c r="BR63285" s="10"/>
      <c r="BS63285" s="10"/>
      <c r="BT63285" s="10"/>
      <c r="BU63285" s="10"/>
    </row>
    <row r="63286" spans="68:73">
      <c r="BP63286" s="8"/>
      <c r="BQ63286" s="8"/>
      <c r="BR63286" s="8"/>
      <c r="BS63286" s="8"/>
      <c r="BT63286" s="8"/>
      <c r="BU63286" s="8"/>
    </row>
    <row r="63287" spans="68:73">
      <c r="BP63287" s="10"/>
      <c r="BQ63287" s="10"/>
      <c r="BR63287" s="10"/>
      <c r="BS63287" s="10"/>
      <c r="BT63287" s="10"/>
      <c r="BU63287" s="10"/>
    </row>
    <row r="63288" spans="68:73">
      <c r="BP63288" s="8"/>
      <c r="BQ63288" s="8"/>
      <c r="BR63288" s="8"/>
      <c r="BS63288" s="8"/>
      <c r="BT63288" s="8"/>
      <c r="BU63288" s="8"/>
    </row>
    <row r="63289" spans="68:73">
      <c r="BP63289" s="10"/>
      <c r="BQ63289" s="10"/>
      <c r="BR63289" s="10"/>
      <c r="BS63289" s="10"/>
      <c r="BT63289" s="10"/>
      <c r="BU63289" s="10"/>
    </row>
    <row r="63290" spans="68:73">
      <c r="BP63290" s="8"/>
      <c r="BQ63290" s="8"/>
      <c r="BR63290" s="8"/>
      <c r="BS63290" s="8"/>
      <c r="BT63290" s="8"/>
      <c r="BU63290" s="8"/>
    </row>
    <row r="63291" spans="68:73">
      <c r="BP63291" s="10"/>
      <c r="BQ63291" s="10"/>
      <c r="BR63291" s="10"/>
      <c r="BS63291" s="10"/>
      <c r="BT63291" s="10"/>
      <c r="BU63291" s="10"/>
    </row>
    <row r="63292" spans="68:73">
      <c r="BP63292" s="8"/>
      <c r="BQ63292" s="8"/>
      <c r="BR63292" s="8"/>
      <c r="BS63292" s="8"/>
      <c r="BT63292" s="8"/>
      <c r="BU63292" s="8"/>
    </row>
    <row r="63293" spans="68:73">
      <c r="BP63293" s="10"/>
      <c r="BQ63293" s="10"/>
      <c r="BR63293" s="10"/>
      <c r="BS63293" s="10"/>
      <c r="BT63293" s="10"/>
      <c r="BU63293" s="10"/>
    </row>
    <row r="63294" spans="68:73">
      <c r="BP63294" s="8"/>
      <c r="BQ63294" s="8"/>
      <c r="BR63294" s="8"/>
      <c r="BS63294" s="8"/>
      <c r="BT63294" s="8"/>
      <c r="BU63294" s="8"/>
    </row>
    <row r="63295" spans="68:73">
      <c r="BP63295" s="10"/>
      <c r="BQ63295" s="10"/>
      <c r="BR63295" s="10"/>
      <c r="BS63295" s="10"/>
      <c r="BT63295" s="10"/>
      <c r="BU63295" s="10"/>
    </row>
    <row r="63296" spans="68:73">
      <c r="BP63296" s="8"/>
      <c r="BQ63296" s="8"/>
      <c r="BR63296" s="8"/>
      <c r="BS63296" s="8"/>
      <c r="BT63296" s="8"/>
      <c r="BU63296" s="8"/>
    </row>
    <row r="63297" spans="68:73">
      <c r="BP63297" s="10"/>
      <c r="BQ63297" s="10"/>
      <c r="BR63297" s="10"/>
      <c r="BS63297" s="10"/>
      <c r="BT63297" s="10"/>
      <c r="BU63297" s="10"/>
    </row>
    <row r="63298" spans="68:73">
      <c r="BP63298" s="8"/>
      <c r="BQ63298" s="8"/>
      <c r="BR63298" s="8"/>
      <c r="BS63298" s="8"/>
      <c r="BT63298" s="8"/>
      <c r="BU63298" s="8"/>
    </row>
    <row r="63299" spans="68:73">
      <c r="BP63299" s="10"/>
      <c r="BQ63299" s="10"/>
      <c r="BR63299" s="10"/>
      <c r="BS63299" s="10"/>
      <c r="BT63299" s="10"/>
      <c r="BU63299" s="10"/>
    </row>
    <row r="63300" spans="68:73">
      <c r="BP63300" s="8"/>
      <c r="BQ63300" s="8"/>
      <c r="BR63300" s="8"/>
      <c r="BS63300" s="8"/>
      <c r="BT63300" s="8"/>
      <c r="BU63300" s="8"/>
    </row>
    <row r="63301" spans="68:73">
      <c r="BP63301" s="10"/>
      <c r="BQ63301" s="10"/>
      <c r="BR63301" s="10"/>
      <c r="BS63301" s="10"/>
      <c r="BT63301" s="10"/>
      <c r="BU63301" s="10"/>
    </row>
    <row r="63302" spans="68:73">
      <c r="BP63302" s="8"/>
      <c r="BQ63302" s="8"/>
      <c r="BR63302" s="8"/>
      <c r="BS63302" s="8"/>
      <c r="BT63302" s="8"/>
      <c r="BU63302" s="8"/>
    </row>
    <row r="63303" spans="68:73">
      <c r="BP63303" s="10"/>
      <c r="BQ63303" s="10"/>
      <c r="BR63303" s="10"/>
      <c r="BS63303" s="10"/>
      <c r="BT63303" s="10"/>
      <c r="BU63303" s="10"/>
    </row>
    <row r="63304" spans="68:73">
      <c r="BP63304" s="8"/>
      <c r="BQ63304" s="8"/>
      <c r="BR63304" s="8"/>
      <c r="BS63304" s="8"/>
      <c r="BT63304" s="8"/>
      <c r="BU63304" s="8"/>
    </row>
    <row r="63305" spans="68:73">
      <c r="BP63305" s="10"/>
      <c r="BQ63305" s="10"/>
      <c r="BR63305" s="10"/>
      <c r="BS63305" s="10"/>
      <c r="BT63305" s="10"/>
      <c r="BU63305" s="10"/>
    </row>
    <row r="63306" spans="68:73">
      <c r="BP63306" s="8"/>
      <c r="BQ63306" s="8"/>
      <c r="BR63306" s="8"/>
      <c r="BS63306" s="8"/>
      <c r="BT63306" s="8"/>
      <c r="BU63306" s="8"/>
    </row>
    <row r="63307" spans="68:73">
      <c r="BP63307" s="10"/>
      <c r="BQ63307" s="10"/>
      <c r="BR63307" s="10"/>
      <c r="BS63307" s="10"/>
      <c r="BT63307" s="10"/>
      <c r="BU63307" s="10"/>
    </row>
    <row r="63308" spans="68:73">
      <c r="BP63308" s="8"/>
      <c r="BQ63308" s="8"/>
      <c r="BR63308" s="8"/>
      <c r="BS63308" s="8"/>
      <c r="BT63308" s="8"/>
      <c r="BU63308" s="8"/>
    </row>
    <row r="63309" spans="68:73">
      <c r="BP63309" s="10"/>
      <c r="BQ63309" s="10"/>
      <c r="BR63309" s="10"/>
      <c r="BS63309" s="10"/>
      <c r="BT63309" s="10"/>
      <c r="BU63309" s="10"/>
    </row>
    <row r="63310" spans="68:73">
      <c r="BP63310" s="8"/>
      <c r="BQ63310" s="8"/>
      <c r="BR63310" s="8"/>
      <c r="BS63310" s="8"/>
      <c r="BT63310" s="8"/>
      <c r="BU63310" s="8"/>
    </row>
    <row r="63311" spans="68:73">
      <c r="BP63311" s="10"/>
      <c r="BQ63311" s="10"/>
      <c r="BR63311" s="10"/>
      <c r="BS63311" s="10"/>
      <c r="BT63311" s="10"/>
      <c r="BU63311" s="10"/>
    </row>
    <row r="63312" spans="68:73">
      <c r="BP63312" s="8"/>
      <c r="BQ63312" s="8"/>
      <c r="BR63312" s="8"/>
      <c r="BS63312" s="8"/>
      <c r="BT63312" s="8"/>
      <c r="BU63312" s="8"/>
    </row>
    <row r="63313" spans="68:73">
      <c r="BP63313" s="10"/>
      <c r="BQ63313" s="10"/>
      <c r="BR63313" s="10"/>
      <c r="BS63313" s="10"/>
      <c r="BT63313" s="10"/>
      <c r="BU63313" s="10"/>
    </row>
    <row r="63314" spans="68:73">
      <c r="BP63314" s="8"/>
      <c r="BQ63314" s="8"/>
      <c r="BR63314" s="8"/>
      <c r="BS63314" s="8"/>
      <c r="BT63314" s="8"/>
      <c r="BU63314" s="8"/>
    </row>
    <row r="63315" spans="68:73">
      <c r="BP63315" s="10"/>
      <c r="BQ63315" s="10"/>
      <c r="BR63315" s="10"/>
      <c r="BS63315" s="10"/>
      <c r="BT63315" s="10"/>
      <c r="BU63315" s="10"/>
    </row>
    <row r="63316" spans="68:73">
      <c r="BP63316" s="8"/>
      <c r="BQ63316" s="8"/>
      <c r="BR63316" s="8"/>
      <c r="BS63316" s="8"/>
      <c r="BT63316" s="8"/>
      <c r="BU63316" s="8"/>
    </row>
    <row r="63317" spans="68:73">
      <c r="BP63317" s="10"/>
      <c r="BQ63317" s="10"/>
      <c r="BR63317" s="10"/>
      <c r="BS63317" s="10"/>
      <c r="BT63317" s="10"/>
      <c r="BU63317" s="10"/>
    </row>
    <row r="63318" spans="68:73">
      <c r="BP63318" s="8"/>
      <c r="BQ63318" s="8"/>
      <c r="BR63318" s="8"/>
      <c r="BS63318" s="8"/>
      <c r="BT63318" s="8"/>
      <c r="BU63318" s="8"/>
    </row>
    <row r="63319" spans="68:73">
      <c r="BP63319" s="10"/>
      <c r="BQ63319" s="10"/>
      <c r="BR63319" s="10"/>
      <c r="BS63319" s="10"/>
      <c r="BT63319" s="10"/>
      <c r="BU63319" s="10"/>
    </row>
    <row r="63320" spans="68:73">
      <c r="BP63320" s="8"/>
      <c r="BQ63320" s="8"/>
      <c r="BR63320" s="8"/>
      <c r="BS63320" s="8"/>
      <c r="BT63320" s="8"/>
      <c r="BU63320" s="8"/>
    </row>
    <row r="63321" spans="68:73">
      <c r="BP63321" s="10"/>
      <c r="BQ63321" s="10"/>
      <c r="BR63321" s="10"/>
      <c r="BS63321" s="10"/>
      <c r="BT63321" s="10"/>
      <c r="BU63321" s="10"/>
    </row>
    <row r="63322" spans="68:73">
      <c r="BP63322" s="8"/>
      <c r="BQ63322" s="8"/>
      <c r="BR63322" s="8"/>
      <c r="BS63322" s="8"/>
      <c r="BT63322" s="8"/>
      <c r="BU63322" s="8"/>
    </row>
    <row r="63323" spans="68:73">
      <c r="BP63323" s="10"/>
      <c r="BQ63323" s="10"/>
      <c r="BR63323" s="10"/>
      <c r="BS63323" s="10"/>
      <c r="BT63323" s="10"/>
      <c r="BU63323" s="10"/>
    </row>
    <row r="63324" spans="68:73">
      <c r="BP63324" s="8"/>
      <c r="BQ63324" s="8"/>
      <c r="BR63324" s="8"/>
      <c r="BS63324" s="8"/>
      <c r="BT63324" s="8"/>
      <c r="BU63324" s="8"/>
    </row>
    <row r="63325" spans="68:73">
      <c r="BP63325" s="10"/>
      <c r="BQ63325" s="10"/>
      <c r="BR63325" s="10"/>
      <c r="BS63325" s="10"/>
      <c r="BT63325" s="10"/>
      <c r="BU63325" s="10"/>
    </row>
    <row r="63326" spans="68:73">
      <c r="BP63326" s="8"/>
      <c r="BQ63326" s="8"/>
      <c r="BR63326" s="8"/>
      <c r="BS63326" s="8"/>
      <c r="BT63326" s="8"/>
      <c r="BU63326" s="8"/>
    </row>
    <row r="63327" spans="68:73">
      <c r="BP63327" s="10"/>
      <c r="BQ63327" s="10"/>
      <c r="BR63327" s="10"/>
      <c r="BS63327" s="10"/>
      <c r="BT63327" s="10"/>
      <c r="BU63327" s="10"/>
    </row>
    <row r="63328" spans="68:73">
      <c r="BP63328" s="8"/>
      <c r="BQ63328" s="8"/>
      <c r="BR63328" s="8"/>
      <c r="BS63328" s="8"/>
      <c r="BT63328" s="8"/>
      <c r="BU63328" s="8"/>
    </row>
    <row r="63329" spans="68:73">
      <c r="BP63329" s="10"/>
      <c r="BQ63329" s="10"/>
      <c r="BR63329" s="10"/>
      <c r="BS63329" s="10"/>
      <c r="BT63329" s="10"/>
      <c r="BU63329" s="10"/>
    </row>
    <row r="63330" spans="68:73">
      <c r="BP63330" s="8"/>
      <c r="BQ63330" s="8"/>
      <c r="BR63330" s="8"/>
      <c r="BS63330" s="8"/>
      <c r="BT63330" s="8"/>
      <c r="BU63330" s="8"/>
    </row>
    <row r="63331" spans="68:73">
      <c r="BP63331" s="10"/>
      <c r="BQ63331" s="10"/>
      <c r="BR63331" s="10"/>
      <c r="BS63331" s="10"/>
      <c r="BT63331" s="10"/>
      <c r="BU63331" s="10"/>
    </row>
    <row r="63332" spans="68:73">
      <c r="BP63332" s="8"/>
      <c r="BQ63332" s="8"/>
      <c r="BR63332" s="8"/>
      <c r="BS63332" s="8"/>
      <c r="BT63332" s="8"/>
      <c r="BU63332" s="8"/>
    </row>
    <row r="63333" spans="68:73">
      <c r="BP63333" s="10"/>
      <c r="BQ63333" s="10"/>
      <c r="BR63333" s="10"/>
      <c r="BS63333" s="10"/>
      <c r="BT63333" s="10"/>
      <c r="BU63333" s="10"/>
    </row>
    <row r="63334" spans="68:73">
      <c r="BP63334" s="8"/>
      <c r="BQ63334" s="8"/>
      <c r="BR63334" s="8"/>
      <c r="BS63334" s="8"/>
      <c r="BT63334" s="8"/>
      <c r="BU63334" s="8"/>
    </row>
    <row r="63335" spans="68:73">
      <c r="BP63335" s="10"/>
      <c r="BQ63335" s="10"/>
      <c r="BR63335" s="10"/>
      <c r="BS63335" s="10"/>
      <c r="BT63335" s="10"/>
      <c r="BU63335" s="10"/>
    </row>
    <row r="63336" spans="68:73">
      <c r="BP63336" s="8"/>
      <c r="BQ63336" s="8"/>
      <c r="BR63336" s="8"/>
      <c r="BS63336" s="8"/>
      <c r="BT63336" s="8"/>
      <c r="BU63336" s="8"/>
    </row>
    <row r="63337" spans="68:73">
      <c r="BP63337" s="10"/>
      <c r="BQ63337" s="10"/>
      <c r="BR63337" s="10"/>
      <c r="BS63337" s="10"/>
      <c r="BT63337" s="10"/>
      <c r="BU63337" s="10"/>
    </row>
    <row r="63338" spans="68:73">
      <c r="BP63338" s="8"/>
      <c r="BQ63338" s="8"/>
      <c r="BR63338" s="8"/>
      <c r="BS63338" s="8"/>
      <c r="BT63338" s="8"/>
      <c r="BU63338" s="8"/>
    </row>
    <row r="63339" spans="68:73">
      <c r="BP63339" s="10"/>
      <c r="BQ63339" s="10"/>
      <c r="BR63339" s="10"/>
      <c r="BS63339" s="10"/>
      <c r="BT63339" s="10"/>
      <c r="BU63339" s="10"/>
    </row>
    <row r="63340" spans="68:73">
      <c r="BP63340" s="8"/>
      <c r="BQ63340" s="8"/>
      <c r="BR63340" s="8"/>
      <c r="BS63340" s="8"/>
      <c r="BT63340" s="8"/>
      <c r="BU63340" s="8"/>
    </row>
    <row r="63341" spans="68:73">
      <c r="BP63341" s="10"/>
      <c r="BQ63341" s="10"/>
      <c r="BR63341" s="10"/>
      <c r="BS63341" s="10"/>
      <c r="BT63341" s="10"/>
      <c r="BU63341" s="10"/>
    </row>
    <row r="63342" spans="68:73">
      <c r="BP63342" s="8"/>
      <c r="BQ63342" s="8"/>
      <c r="BR63342" s="8"/>
      <c r="BS63342" s="8"/>
      <c r="BT63342" s="8"/>
      <c r="BU63342" s="8"/>
    </row>
    <row r="63343" spans="68:73">
      <c r="BP63343" s="10"/>
      <c r="BQ63343" s="10"/>
      <c r="BR63343" s="10"/>
      <c r="BS63343" s="10"/>
      <c r="BT63343" s="10"/>
      <c r="BU63343" s="10"/>
    </row>
    <row r="63344" spans="68:73">
      <c r="BP63344" s="8"/>
      <c r="BQ63344" s="8"/>
      <c r="BR63344" s="8"/>
      <c r="BS63344" s="8"/>
      <c r="BT63344" s="8"/>
      <c r="BU63344" s="8"/>
    </row>
    <row r="63345" spans="68:73">
      <c r="BP63345" s="10"/>
      <c r="BQ63345" s="10"/>
      <c r="BR63345" s="10"/>
      <c r="BS63345" s="10"/>
      <c r="BT63345" s="10"/>
      <c r="BU63345" s="10"/>
    </row>
    <row r="63346" spans="68:73">
      <c r="BP63346" s="8"/>
      <c r="BQ63346" s="8"/>
      <c r="BR63346" s="8"/>
      <c r="BS63346" s="8"/>
      <c r="BT63346" s="8"/>
      <c r="BU63346" s="8"/>
    </row>
    <row r="63347" spans="68:73">
      <c r="BP63347" s="10"/>
      <c r="BQ63347" s="10"/>
      <c r="BR63347" s="10"/>
      <c r="BS63347" s="10"/>
      <c r="BT63347" s="10"/>
      <c r="BU63347" s="10"/>
    </row>
    <row r="63348" spans="68:73">
      <c r="BP63348" s="8"/>
      <c r="BQ63348" s="8"/>
      <c r="BR63348" s="8"/>
      <c r="BS63348" s="8"/>
      <c r="BT63348" s="8"/>
      <c r="BU63348" s="8"/>
    </row>
    <row r="63349" spans="68:73">
      <c r="BP63349" s="10"/>
      <c r="BQ63349" s="10"/>
      <c r="BR63349" s="10"/>
      <c r="BS63349" s="10"/>
      <c r="BT63349" s="10"/>
      <c r="BU63349" s="10"/>
    </row>
    <row r="63350" spans="68:73">
      <c r="BP63350" s="8"/>
      <c r="BQ63350" s="8"/>
      <c r="BR63350" s="8"/>
      <c r="BS63350" s="8"/>
      <c r="BT63350" s="8"/>
      <c r="BU63350" s="8"/>
    </row>
    <row r="63351" spans="68:73">
      <c r="BP63351" s="10"/>
      <c r="BQ63351" s="10"/>
      <c r="BR63351" s="10"/>
      <c r="BS63351" s="10"/>
      <c r="BT63351" s="10"/>
      <c r="BU63351" s="10"/>
    </row>
    <row r="63352" spans="68:73">
      <c r="BP63352" s="8"/>
      <c r="BQ63352" s="8"/>
      <c r="BR63352" s="8"/>
      <c r="BS63352" s="8"/>
      <c r="BT63352" s="8"/>
      <c r="BU63352" s="8"/>
    </row>
    <row r="63353" spans="68:73">
      <c r="BP63353" s="10"/>
      <c r="BQ63353" s="10"/>
      <c r="BR63353" s="10"/>
      <c r="BS63353" s="10"/>
      <c r="BT63353" s="10"/>
      <c r="BU63353" s="10"/>
    </row>
    <row r="63354" spans="68:73">
      <c r="BP63354" s="8"/>
      <c r="BQ63354" s="8"/>
      <c r="BR63354" s="8"/>
      <c r="BS63354" s="8"/>
      <c r="BT63354" s="8"/>
      <c r="BU63354" s="8"/>
    </row>
    <row r="63355" spans="68:73">
      <c r="BP63355" s="10"/>
      <c r="BQ63355" s="10"/>
      <c r="BR63355" s="10"/>
      <c r="BS63355" s="10"/>
      <c r="BT63355" s="10"/>
      <c r="BU63355" s="10"/>
    </row>
    <row r="63356" spans="68:73">
      <c r="BP63356" s="8"/>
      <c r="BQ63356" s="8"/>
      <c r="BR63356" s="8"/>
      <c r="BS63356" s="8"/>
      <c r="BT63356" s="8"/>
      <c r="BU63356" s="8"/>
    </row>
    <row r="63357" spans="68:73">
      <c r="BP63357" s="10"/>
      <c r="BQ63357" s="10"/>
      <c r="BR63357" s="10"/>
      <c r="BS63357" s="10"/>
      <c r="BT63357" s="10"/>
      <c r="BU63357" s="10"/>
    </row>
    <row r="63358" spans="68:73">
      <c r="BP63358" s="8"/>
      <c r="BQ63358" s="8"/>
      <c r="BR63358" s="8"/>
      <c r="BS63358" s="8"/>
      <c r="BT63358" s="8"/>
      <c r="BU63358" s="8"/>
    </row>
    <row r="63359" spans="68:73">
      <c r="BP63359" s="10"/>
      <c r="BQ63359" s="10"/>
      <c r="BR63359" s="10"/>
      <c r="BS63359" s="10"/>
      <c r="BT63359" s="10"/>
      <c r="BU63359" s="10"/>
    </row>
    <row r="63360" spans="68:73">
      <c r="BP63360" s="8"/>
      <c r="BQ63360" s="8"/>
      <c r="BR63360" s="8"/>
      <c r="BS63360" s="8"/>
      <c r="BT63360" s="8"/>
      <c r="BU63360" s="8"/>
    </row>
    <row r="63361" spans="68:73">
      <c r="BP63361" s="10"/>
      <c r="BQ63361" s="10"/>
      <c r="BR63361" s="10"/>
      <c r="BS63361" s="10"/>
      <c r="BT63361" s="10"/>
      <c r="BU63361" s="10"/>
    </row>
    <row r="63362" spans="68:73">
      <c r="BP63362" s="8"/>
      <c r="BQ63362" s="8"/>
      <c r="BR63362" s="8"/>
      <c r="BS63362" s="8"/>
      <c r="BT63362" s="8"/>
      <c r="BU63362" s="8"/>
    </row>
    <row r="63363" spans="68:73">
      <c r="BP63363" s="10"/>
      <c r="BQ63363" s="10"/>
      <c r="BR63363" s="10"/>
      <c r="BS63363" s="10"/>
      <c r="BT63363" s="10"/>
      <c r="BU63363" s="10"/>
    </row>
    <row r="63364" spans="68:73">
      <c r="BP63364" s="8"/>
      <c r="BQ63364" s="8"/>
      <c r="BR63364" s="8"/>
      <c r="BS63364" s="8"/>
      <c r="BT63364" s="8"/>
      <c r="BU63364" s="8"/>
    </row>
    <row r="63365" spans="68:73">
      <c r="BP63365" s="10"/>
      <c r="BQ63365" s="10"/>
      <c r="BR63365" s="10"/>
      <c r="BS63365" s="10"/>
      <c r="BT63365" s="10"/>
      <c r="BU63365" s="10"/>
    </row>
    <row r="63366" spans="68:73">
      <c r="BP63366" s="8"/>
      <c r="BQ63366" s="8"/>
      <c r="BR63366" s="8"/>
      <c r="BS63366" s="8"/>
      <c r="BT63366" s="8"/>
      <c r="BU63366" s="8"/>
    </row>
    <row r="63367" spans="68:73">
      <c r="BP63367" s="10"/>
      <c r="BQ63367" s="10"/>
      <c r="BR63367" s="10"/>
      <c r="BS63367" s="10"/>
      <c r="BT63367" s="10"/>
      <c r="BU63367" s="10"/>
    </row>
    <row r="63368" spans="68:73">
      <c r="BP63368" s="8"/>
      <c r="BQ63368" s="8"/>
      <c r="BR63368" s="8"/>
      <c r="BS63368" s="8"/>
      <c r="BT63368" s="8"/>
      <c r="BU63368" s="8"/>
    </row>
    <row r="63369" spans="68:73">
      <c r="BP63369" s="10"/>
      <c r="BQ63369" s="10"/>
      <c r="BR63369" s="10"/>
      <c r="BS63369" s="10"/>
      <c r="BT63369" s="10"/>
      <c r="BU63369" s="10"/>
    </row>
    <row r="63370" spans="68:73">
      <c r="BP63370" s="8"/>
      <c r="BQ63370" s="8"/>
      <c r="BR63370" s="8"/>
      <c r="BS63370" s="8"/>
      <c r="BT63370" s="8"/>
      <c r="BU63370" s="8"/>
    </row>
    <row r="63371" spans="68:73">
      <c r="BP63371" s="10"/>
      <c r="BQ63371" s="10"/>
      <c r="BR63371" s="10"/>
      <c r="BS63371" s="10"/>
      <c r="BT63371" s="10"/>
      <c r="BU63371" s="10"/>
    </row>
    <row r="63372" spans="68:73">
      <c r="BP63372" s="8"/>
      <c r="BQ63372" s="8"/>
      <c r="BR63372" s="8"/>
      <c r="BS63372" s="8"/>
      <c r="BT63372" s="8"/>
      <c r="BU63372" s="8"/>
    </row>
    <row r="63373" spans="68:73">
      <c r="BP63373" s="10"/>
      <c r="BQ63373" s="10"/>
      <c r="BR63373" s="10"/>
      <c r="BS63373" s="10"/>
      <c r="BT63373" s="10"/>
      <c r="BU63373" s="10"/>
    </row>
    <row r="63374" spans="68:73">
      <c r="BP63374" s="8"/>
      <c r="BQ63374" s="8"/>
      <c r="BR63374" s="8"/>
      <c r="BS63374" s="8"/>
      <c r="BT63374" s="8"/>
      <c r="BU63374" s="8"/>
    </row>
    <row r="63375" spans="68:73">
      <c r="BP63375" s="10"/>
      <c r="BQ63375" s="10"/>
      <c r="BR63375" s="10"/>
      <c r="BS63375" s="10"/>
      <c r="BT63375" s="10"/>
      <c r="BU63375" s="10"/>
    </row>
    <row r="63376" spans="68:73">
      <c r="BP63376" s="8"/>
      <c r="BQ63376" s="8"/>
      <c r="BR63376" s="8"/>
      <c r="BS63376" s="8"/>
      <c r="BT63376" s="8"/>
      <c r="BU63376" s="8"/>
    </row>
    <row r="63377" spans="68:73">
      <c r="BP63377" s="10"/>
      <c r="BQ63377" s="10"/>
      <c r="BR63377" s="10"/>
      <c r="BS63377" s="10"/>
      <c r="BT63377" s="10"/>
      <c r="BU63377" s="10"/>
    </row>
    <row r="63378" spans="68:73">
      <c r="BP63378" s="8"/>
      <c r="BQ63378" s="8"/>
      <c r="BR63378" s="8"/>
      <c r="BS63378" s="8"/>
      <c r="BT63378" s="8"/>
      <c r="BU63378" s="8"/>
    </row>
    <row r="63379" spans="68:73">
      <c r="BP63379" s="10"/>
      <c r="BQ63379" s="10"/>
      <c r="BR63379" s="10"/>
      <c r="BS63379" s="10"/>
      <c r="BT63379" s="10"/>
      <c r="BU63379" s="10"/>
    </row>
    <row r="63380" spans="68:73">
      <c r="BP63380" s="8"/>
      <c r="BQ63380" s="8"/>
      <c r="BR63380" s="8"/>
      <c r="BS63380" s="8"/>
      <c r="BT63380" s="8"/>
      <c r="BU63380" s="8"/>
    </row>
    <row r="63381" spans="68:73">
      <c r="BP63381" s="10"/>
      <c r="BQ63381" s="10"/>
      <c r="BR63381" s="10"/>
      <c r="BS63381" s="10"/>
      <c r="BT63381" s="10"/>
      <c r="BU63381" s="10"/>
    </row>
    <row r="63382" spans="68:73">
      <c r="BP63382" s="8"/>
      <c r="BQ63382" s="8"/>
      <c r="BR63382" s="8"/>
      <c r="BS63382" s="8"/>
      <c r="BT63382" s="8"/>
      <c r="BU63382" s="8"/>
    </row>
    <row r="63383" spans="68:73">
      <c r="BP63383" s="10"/>
      <c r="BQ63383" s="10"/>
      <c r="BR63383" s="10"/>
      <c r="BS63383" s="10"/>
      <c r="BT63383" s="10"/>
      <c r="BU63383" s="10"/>
    </row>
    <row r="63384" spans="68:73">
      <c r="BP63384" s="8"/>
      <c r="BQ63384" s="8"/>
      <c r="BR63384" s="8"/>
      <c r="BS63384" s="8"/>
      <c r="BT63384" s="8"/>
      <c r="BU63384" s="8"/>
    </row>
    <row r="63385" spans="68:73">
      <c r="BP63385" s="10"/>
      <c r="BQ63385" s="10"/>
      <c r="BR63385" s="10"/>
      <c r="BS63385" s="10"/>
      <c r="BT63385" s="10"/>
      <c r="BU63385" s="10"/>
    </row>
    <row r="63386" spans="68:73">
      <c r="BP63386" s="8"/>
      <c r="BQ63386" s="8"/>
      <c r="BR63386" s="8"/>
      <c r="BS63386" s="8"/>
      <c r="BT63386" s="8"/>
      <c r="BU63386" s="8"/>
    </row>
    <row r="63387" spans="68:73">
      <c r="BP63387" s="10"/>
      <c r="BQ63387" s="10"/>
      <c r="BR63387" s="10"/>
      <c r="BS63387" s="10"/>
      <c r="BT63387" s="10"/>
      <c r="BU63387" s="10"/>
    </row>
    <row r="63388" spans="68:73">
      <c r="BP63388" s="8"/>
      <c r="BQ63388" s="8"/>
      <c r="BR63388" s="8"/>
      <c r="BS63388" s="8"/>
      <c r="BT63388" s="8"/>
      <c r="BU63388" s="8"/>
    </row>
    <row r="63389" spans="68:73">
      <c r="BP63389" s="10"/>
      <c r="BQ63389" s="10"/>
      <c r="BR63389" s="10"/>
      <c r="BS63389" s="10"/>
      <c r="BT63389" s="10"/>
      <c r="BU63389" s="10"/>
    </row>
    <row r="63390" spans="68:73">
      <c r="BP63390" s="8"/>
      <c r="BQ63390" s="8"/>
      <c r="BR63390" s="8"/>
      <c r="BS63390" s="8"/>
      <c r="BT63390" s="8"/>
      <c r="BU63390" s="8"/>
    </row>
    <row r="63391" spans="68:73">
      <c r="BP63391" s="10"/>
      <c r="BQ63391" s="10"/>
      <c r="BR63391" s="10"/>
      <c r="BS63391" s="10"/>
      <c r="BT63391" s="10"/>
      <c r="BU63391" s="10"/>
    </row>
    <row r="63392" spans="68:73">
      <c r="BP63392" s="8"/>
      <c r="BQ63392" s="8"/>
      <c r="BR63392" s="8"/>
      <c r="BS63392" s="8"/>
      <c r="BT63392" s="8"/>
      <c r="BU63392" s="8"/>
    </row>
    <row r="63393" spans="68:73">
      <c r="BP63393" s="10"/>
      <c r="BQ63393" s="10"/>
      <c r="BR63393" s="10"/>
      <c r="BS63393" s="10"/>
      <c r="BT63393" s="10"/>
      <c r="BU63393" s="10"/>
    </row>
    <row r="63394" spans="68:73">
      <c r="BP63394" s="8"/>
      <c r="BQ63394" s="8"/>
      <c r="BR63394" s="8"/>
      <c r="BS63394" s="8"/>
      <c r="BT63394" s="8"/>
      <c r="BU63394" s="8"/>
    </row>
    <row r="63395" spans="68:73">
      <c r="BP63395" s="10"/>
      <c r="BQ63395" s="10"/>
      <c r="BR63395" s="10"/>
      <c r="BS63395" s="10"/>
      <c r="BT63395" s="10"/>
      <c r="BU63395" s="10"/>
    </row>
    <row r="63396" spans="68:73">
      <c r="BP63396" s="8"/>
      <c r="BQ63396" s="8"/>
      <c r="BR63396" s="8"/>
      <c r="BS63396" s="8"/>
      <c r="BT63396" s="8"/>
      <c r="BU63396" s="8"/>
    </row>
    <row r="63397" spans="68:73">
      <c r="BP63397" s="10"/>
      <c r="BQ63397" s="10"/>
      <c r="BR63397" s="10"/>
      <c r="BS63397" s="10"/>
      <c r="BT63397" s="10"/>
      <c r="BU63397" s="10"/>
    </row>
    <row r="63398" spans="68:73">
      <c r="BP63398" s="8"/>
      <c r="BQ63398" s="8"/>
      <c r="BR63398" s="8"/>
      <c r="BS63398" s="8"/>
      <c r="BT63398" s="8"/>
      <c r="BU63398" s="8"/>
    </row>
    <row r="63399" spans="68:73">
      <c r="BP63399" s="10"/>
      <c r="BQ63399" s="10"/>
      <c r="BR63399" s="10"/>
      <c r="BS63399" s="10"/>
      <c r="BT63399" s="10"/>
      <c r="BU63399" s="10"/>
    </row>
    <row r="63400" spans="68:73">
      <c r="BP63400" s="8"/>
      <c r="BQ63400" s="8"/>
      <c r="BR63400" s="8"/>
      <c r="BS63400" s="8"/>
      <c r="BT63400" s="8"/>
      <c r="BU63400" s="8"/>
    </row>
    <row r="63401" spans="68:73">
      <c r="BP63401" s="10"/>
      <c r="BQ63401" s="10"/>
      <c r="BR63401" s="10"/>
      <c r="BS63401" s="10"/>
      <c r="BT63401" s="10"/>
      <c r="BU63401" s="10"/>
    </row>
    <row r="63402" spans="68:73">
      <c r="BP63402" s="8"/>
      <c r="BQ63402" s="8"/>
      <c r="BR63402" s="8"/>
      <c r="BS63402" s="8"/>
      <c r="BT63402" s="8"/>
      <c r="BU63402" s="8"/>
    </row>
    <row r="63403" spans="68:73">
      <c r="BP63403" s="10"/>
      <c r="BQ63403" s="10"/>
      <c r="BR63403" s="10"/>
      <c r="BS63403" s="10"/>
      <c r="BT63403" s="10"/>
      <c r="BU63403" s="10"/>
    </row>
    <row r="63404" spans="68:73">
      <c r="BP63404" s="8"/>
      <c r="BQ63404" s="8"/>
      <c r="BR63404" s="8"/>
      <c r="BS63404" s="8"/>
      <c r="BT63404" s="8"/>
      <c r="BU63404" s="8"/>
    </row>
    <row r="63405" spans="68:73">
      <c r="BP63405" s="10"/>
      <c r="BQ63405" s="10"/>
      <c r="BR63405" s="10"/>
      <c r="BS63405" s="10"/>
      <c r="BT63405" s="10"/>
      <c r="BU63405" s="10"/>
    </row>
    <row r="63406" spans="68:73">
      <c r="BP63406" s="8"/>
      <c r="BQ63406" s="8"/>
      <c r="BR63406" s="8"/>
      <c r="BS63406" s="8"/>
      <c r="BT63406" s="8"/>
      <c r="BU63406" s="8"/>
    </row>
    <row r="63407" spans="68:73">
      <c r="BP63407" s="10"/>
      <c r="BQ63407" s="10"/>
      <c r="BR63407" s="10"/>
      <c r="BS63407" s="10"/>
      <c r="BT63407" s="10"/>
      <c r="BU63407" s="10"/>
    </row>
    <row r="63408" spans="68:73">
      <c r="BP63408" s="8"/>
      <c r="BQ63408" s="8"/>
      <c r="BR63408" s="8"/>
      <c r="BS63408" s="8"/>
      <c r="BT63408" s="8"/>
      <c r="BU63408" s="8"/>
    </row>
    <row r="63409" spans="68:73">
      <c r="BP63409" s="10"/>
      <c r="BQ63409" s="10"/>
      <c r="BR63409" s="10"/>
      <c r="BS63409" s="10"/>
      <c r="BT63409" s="10"/>
      <c r="BU63409" s="10"/>
    </row>
    <row r="63410" spans="68:73">
      <c r="BP63410" s="8"/>
      <c r="BQ63410" s="8"/>
      <c r="BR63410" s="8"/>
      <c r="BS63410" s="8"/>
      <c r="BT63410" s="8"/>
      <c r="BU63410" s="8"/>
    </row>
    <row r="63411" spans="68:73">
      <c r="BP63411" s="10"/>
      <c r="BQ63411" s="10"/>
      <c r="BR63411" s="10"/>
      <c r="BS63411" s="10"/>
      <c r="BT63411" s="10"/>
      <c r="BU63411" s="10"/>
    </row>
    <row r="63412" spans="68:73">
      <c r="BP63412" s="8"/>
      <c r="BQ63412" s="8"/>
      <c r="BR63412" s="8"/>
      <c r="BS63412" s="8"/>
      <c r="BT63412" s="8"/>
      <c r="BU63412" s="8"/>
    </row>
    <row r="63413" spans="68:73">
      <c r="BP63413" s="10"/>
      <c r="BQ63413" s="10"/>
      <c r="BR63413" s="10"/>
      <c r="BS63413" s="10"/>
      <c r="BT63413" s="10"/>
      <c r="BU63413" s="10"/>
    </row>
    <row r="63414" spans="68:73">
      <c r="BP63414" s="8"/>
      <c r="BQ63414" s="8"/>
      <c r="BR63414" s="8"/>
      <c r="BS63414" s="8"/>
      <c r="BT63414" s="8"/>
      <c r="BU63414" s="8"/>
    </row>
    <row r="63415" spans="68:73">
      <c r="BP63415" s="10"/>
      <c r="BQ63415" s="10"/>
      <c r="BR63415" s="10"/>
      <c r="BS63415" s="10"/>
      <c r="BT63415" s="10"/>
      <c r="BU63415" s="10"/>
    </row>
    <row r="63416" spans="68:73">
      <c r="BP63416" s="8"/>
      <c r="BQ63416" s="8"/>
      <c r="BR63416" s="8"/>
      <c r="BS63416" s="8"/>
      <c r="BT63416" s="8"/>
      <c r="BU63416" s="8"/>
    </row>
    <row r="63417" spans="68:73">
      <c r="BP63417" s="10"/>
      <c r="BQ63417" s="10"/>
      <c r="BR63417" s="10"/>
      <c r="BS63417" s="10"/>
      <c r="BT63417" s="10"/>
      <c r="BU63417" s="10"/>
    </row>
    <row r="63418" spans="68:73">
      <c r="BP63418" s="8"/>
      <c r="BQ63418" s="8"/>
      <c r="BR63418" s="8"/>
      <c r="BS63418" s="8"/>
      <c r="BT63418" s="8"/>
      <c r="BU63418" s="8"/>
    </row>
    <row r="63419" spans="68:73">
      <c r="BP63419" s="10"/>
      <c r="BQ63419" s="10"/>
      <c r="BR63419" s="10"/>
      <c r="BS63419" s="10"/>
      <c r="BT63419" s="10"/>
      <c r="BU63419" s="10"/>
    </row>
    <row r="63420" spans="68:73">
      <c r="BP63420" s="8"/>
      <c r="BQ63420" s="8"/>
      <c r="BR63420" s="8"/>
      <c r="BS63420" s="8"/>
      <c r="BT63420" s="8"/>
      <c r="BU63420" s="8"/>
    </row>
    <row r="63421" spans="68:73">
      <c r="BP63421" s="10"/>
      <c r="BQ63421" s="10"/>
      <c r="BR63421" s="10"/>
      <c r="BS63421" s="10"/>
      <c r="BT63421" s="10"/>
      <c r="BU63421" s="10"/>
    </row>
    <row r="63422" spans="68:73">
      <c r="BP63422" s="8"/>
      <c r="BQ63422" s="8"/>
      <c r="BR63422" s="8"/>
      <c r="BS63422" s="8"/>
      <c r="BT63422" s="8"/>
      <c r="BU63422" s="8"/>
    </row>
    <row r="63423" spans="68:73">
      <c r="BP63423" s="10"/>
      <c r="BQ63423" s="10"/>
      <c r="BR63423" s="10"/>
      <c r="BS63423" s="10"/>
      <c r="BT63423" s="10"/>
      <c r="BU63423" s="10"/>
    </row>
    <row r="63424" spans="68:73">
      <c r="BP63424" s="8"/>
      <c r="BQ63424" s="8"/>
      <c r="BR63424" s="8"/>
      <c r="BS63424" s="8"/>
      <c r="BT63424" s="8"/>
      <c r="BU63424" s="8"/>
    </row>
    <row r="63425" spans="68:73">
      <c r="BP63425" s="10"/>
      <c r="BQ63425" s="10"/>
      <c r="BR63425" s="10"/>
      <c r="BS63425" s="10"/>
      <c r="BT63425" s="10"/>
      <c r="BU63425" s="10"/>
    </row>
    <row r="63426" spans="68:73">
      <c r="BP63426" s="8"/>
      <c r="BQ63426" s="8"/>
      <c r="BR63426" s="8"/>
      <c r="BS63426" s="8"/>
      <c r="BT63426" s="8"/>
      <c r="BU63426" s="8"/>
    </row>
    <row r="63427" spans="68:73">
      <c r="BP63427" s="10"/>
      <c r="BQ63427" s="10"/>
      <c r="BR63427" s="10"/>
      <c r="BS63427" s="10"/>
      <c r="BT63427" s="10"/>
      <c r="BU63427" s="10"/>
    </row>
    <row r="63428" spans="68:73">
      <c r="BP63428" s="8"/>
      <c r="BQ63428" s="8"/>
      <c r="BR63428" s="8"/>
      <c r="BS63428" s="8"/>
      <c r="BT63428" s="8"/>
      <c r="BU63428" s="8"/>
    </row>
    <row r="63429" spans="68:73">
      <c r="BP63429" s="10"/>
      <c r="BQ63429" s="10"/>
      <c r="BR63429" s="10"/>
      <c r="BS63429" s="10"/>
      <c r="BT63429" s="10"/>
      <c r="BU63429" s="10"/>
    </row>
    <row r="63430" spans="68:73">
      <c r="BP63430" s="8"/>
      <c r="BQ63430" s="8"/>
      <c r="BR63430" s="8"/>
      <c r="BS63430" s="8"/>
      <c r="BT63430" s="8"/>
      <c r="BU63430" s="8"/>
    </row>
    <row r="63431" spans="68:73">
      <c r="BP63431" s="10"/>
      <c r="BQ63431" s="10"/>
      <c r="BR63431" s="10"/>
      <c r="BS63431" s="10"/>
      <c r="BT63431" s="10"/>
      <c r="BU63431" s="10"/>
    </row>
    <row r="63432" spans="68:73">
      <c r="BP63432" s="8"/>
      <c r="BQ63432" s="8"/>
      <c r="BR63432" s="8"/>
      <c r="BS63432" s="8"/>
      <c r="BT63432" s="8"/>
      <c r="BU63432" s="8"/>
    </row>
    <row r="63433" spans="68:73">
      <c r="BP63433" s="10"/>
      <c r="BQ63433" s="10"/>
      <c r="BR63433" s="10"/>
      <c r="BS63433" s="10"/>
      <c r="BT63433" s="10"/>
      <c r="BU63433" s="10"/>
    </row>
    <row r="63434" spans="68:73">
      <c r="BP63434" s="8"/>
      <c r="BQ63434" s="8"/>
      <c r="BR63434" s="8"/>
      <c r="BS63434" s="8"/>
      <c r="BT63434" s="8"/>
      <c r="BU63434" s="8"/>
    </row>
    <row r="63435" spans="68:73">
      <c r="BP63435" s="10"/>
      <c r="BQ63435" s="10"/>
      <c r="BR63435" s="10"/>
      <c r="BS63435" s="10"/>
      <c r="BT63435" s="10"/>
      <c r="BU63435" s="10"/>
    </row>
    <row r="63436" spans="68:73">
      <c r="BP63436" s="8"/>
      <c r="BQ63436" s="8"/>
      <c r="BR63436" s="8"/>
      <c r="BS63436" s="8"/>
      <c r="BT63436" s="8"/>
      <c r="BU63436" s="8"/>
    </row>
    <row r="63437" spans="68:73">
      <c r="BP63437" s="10"/>
      <c r="BQ63437" s="10"/>
      <c r="BR63437" s="10"/>
      <c r="BS63437" s="10"/>
      <c r="BT63437" s="10"/>
      <c r="BU63437" s="10"/>
    </row>
    <row r="63438" spans="68:73">
      <c r="BP63438" s="8"/>
      <c r="BQ63438" s="8"/>
      <c r="BR63438" s="8"/>
      <c r="BS63438" s="8"/>
      <c r="BT63438" s="8"/>
      <c r="BU63438" s="8"/>
    </row>
    <row r="63439" spans="68:73">
      <c r="BP63439" s="10"/>
      <c r="BQ63439" s="10"/>
      <c r="BR63439" s="10"/>
      <c r="BS63439" s="10"/>
      <c r="BT63439" s="10"/>
      <c r="BU63439" s="10"/>
    </row>
    <row r="63440" spans="68:73">
      <c r="BP63440" s="8"/>
      <c r="BQ63440" s="8"/>
      <c r="BR63440" s="8"/>
      <c r="BS63440" s="8"/>
      <c r="BT63440" s="8"/>
      <c r="BU63440" s="8"/>
    </row>
    <row r="63441" spans="68:73">
      <c r="BP63441" s="10"/>
      <c r="BQ63441" s="10"/>
      <c r="BR63441" s="10"/>
      <c r="BS63441" s="10"/>
      <c r="BT63441" s="10"/>
      <c r="BU63441" s="10"/>
    </row>
    <row r="63442" spans="68:73">
      <c r="BP63442" s="8"/>
      <c r="BQ63442" s="8"/>
      <c r="BR63442" s="8"/>
      <c r="BS63442" s="8"/>
      <c r="BT63442" s="8"/>
      <c r="BU63442" s="8"/>
    </row>
    <row r="63443" spans="68:73">
      <c r="BP63443" s="10"/>
      <c r="BQ63443" s="10"/>
      <c r="BR63443" s="10"/>
      <c r="BS63443" s="10"/>
      <c r="BT63443" s="10"/>
      <c r="BU63443" s="10"/>
    </row>
    <row r="63444" spans="68:73">
      <c r="BP63444" s="8"/>
      <c r="BQ63444" s="8"/>
      <c r="BR63444" s="8"/>
      <c r="BS63444" s="8"/>
      <c r="BT63444" s="8"/>
      <c r="BU63444" s="8"/>
    </row>
    <row r="63445" spans="68:73">
      <c r="BP63445" s="10"/>
      <c r="BQ63445" s="10"/>
      <c r="BR63445" s="10"/>
      <c r="BS63445" s="10"/>
      <c r="BT63445" s="10"/>
      <c r="BU63445" s="10"/>
    </row>
    <row r="63446" spans="68:73">
      <c r="BP63446" s="8"/>
      <c r="BQ63446" s="8"/>
      <c r="BR63446" s="8"/>
      <c r="BS63446" s="8"/>
      <c r="BT63446" s="8"/>
      <c r="BU63446" s="8"/>
    </row>
    <row r="63447" spans="68:73">
      <c r="BP63447" s="10"/>
      <c r="BQ63447" s="10"/>
      <c r="BR63447" s="10"/>
      <c r="BS63447" s="10"/>
      <c r="BT63447" s="10"/>
      <c r="BU63447" s="10"/>
    </row>
    <row r="63448" spans="68:73">
      <c r="BP63448" s="8"/>
      <c r="BQ63448" s="8"/>
      <c r="BR63448" s="8"/>
      <c r="BS63448" s="8"/>
      <c r="BT63448" s="8"/>
      <c r="BU63448" s="8"/>
    </row>
    <row r="63449" spans="68:73">
      <c r="BP63449" s="10"/>
      <c r="BQ63449" s="10"/>
      <c r="BR63449" s="10"/>
      <c r="BS63449" s="10"/>
      <c r="BT63449" s="10"/>
      <c r="BU63449" s="10"/>
    </row>
    <row r="63450" spans="68:73">
      <c r="BP63450" s="8"/>
      <c r="BQ63450" s="8"/>
      <c r="BR63450" s="8"/>
      <c r="BS63450" s="8"/>
      <c r="BT63450" s="8"/>
      <c r="BU63450" s="8"/>
    </row>
    <row r="63451" spans="68:73">
      <c r="BP63451" s="10"/>
      <c r="BQ63451" s="10"/>
      <c r="BR63451" s="10"/>
      <c r="BS63451" s="10"/>
      <c r="BT63451" s="10"/>
      <c r="BU63451" s="10"/>
    </row>
    <row r="63452" spans="68:73">
      <c r="BP63452" s="8"/>
      <c r="BQ63452" s="8"/>
      <c r="BR63452" s="8"/>
      <c r="BS63452" s="8"/>
      <c r="BT63452" s="8"/>
      <c r="BU63452" s="8"/>
    </row>
    <row r="63453" spans="68:73">
      <c r="BP63453" s="10"/>
      <c r="BQ63453" s="10"/>
      <c r="BR63453" s="10"/>
      <c r="BS63453" s="10"/>
      <c r="BT63453" s="10"/>
      <c r="BU63453" s="10"/>
    </row>
    <row r="63454" spans="68:73">
      <c r="BP63454" s="8"/>
      <c r="BQ63454" s="8"/>
      <c r="BR63454" s="8"/>
      <c r="BS63454" s="8"/>
      <c r="BT63454" s="8"/>
      <c r="BU63454" s="8"/>
    </row>
    <row r="63455" spans="68:73">
      <c r="BP63455" s="10"/>
      <c r="BQ63455" s="10"/>
      <c r="BR63455" s="10"/>
      <c r="BS63455" s="10"/>
      <c r="BT63455" s="10"/>
      <c r="BU63455" s="10"/>
    </row>
    <row r="63456" spans="68:73">
      <c r="BP63456" s="8"/>
      <c r="BQ63456" s="8"/>
      <c r="BR63456" s="8"/>
      <c r="BS63456" s="8"/>
      <c r="BT63456" s="8"/>
      <c r="BU63456" s="8"/>
    </row>
    <row r="63457" spans="68:73">
      <c r="BP63457" s="10"/>
      <c r="BQ63457" s="10"/>
      <c r="BR63457" s="10"/>
      <c r="BS63457" s="10"/>
      <c r="BT63457" s="10"/>
      <c r="BU63457" s="10"/>
    </row>
    <row r="63458" spans="68:73">
      <c r="BP63458" s="8"/>
      <c r="BQ63458" s="8"/>
      <c r="BR63458" s="8"/>
      <c r="BS63458" s="8"/>
      <c r="BT63458" s="8"/>
      <c r="BU63458" s="8"/>
    </row>
    <row r="63459" spans="68:73">
      <c r="BP63459" s="10"/>
      <c r="BQ63459" s="10"/>
      <c r="BR63459" s="10"/>
      <c r="BS63459" s="10"/>
      <c r="BT63459" s="10"/>
      <c r="BU63459" s="10"/>
    </row>
    <row r="63460" spans="68:73">
      <c r="BP63460" s="8"/>
      <c r="BQ63460" s="8"/>
      <c r="BR63460" s="8"/>
      <c r="BS63460" s="8"/>
      <c r="BT63460" s="8"/>
      <c r="BU63460" s="8"/>
    </row>
    <row r="63461" spans="68:73">
      <c r="BP63461" s="10"/>
      <c r="BQ63461" s="10"/>
      <c r="BR63461" s="10"/>
      <c r="BS63461" s="10"/>
      <c r="BT63461" s="10"/>
      <c r="BU63461" s="10"/>
    </row>
    <row r="63462" spans="68:73">
      <c r="BP63462" s="8"/>
      <c r="BQ63462" s="8"/>
      <c r="BR63462" s="8"/>
      <c r="BS63462" s="8"/>
      <c r="BT63462" s="8"/>
      <c r="BU63462" s="8"/>
    </row>
    <row r="63463" spans="68:73">
      <c r="BP63463" s="10"/>
      <c r="BQ63463" s="10"/>
      <c r="BR63463" s="10"/>
      <c r="BS63463" s="10"/>
      <c r="BT63463" s="10"/>
      <c r="BU63463" s="10"/>
    </row>
    <row r="63464" spans="68:73">
      <c r="BP63464" s="8"/>
      <c r="BQ63464" s="8"/>
      <c r="BR63464" s="8"/>
      <c r="BS63464" s="8"/>
      <c r="BT63464" s="8"/>
      <c r="BU63464" s="8"/>
    </row>
    <row r="63465" spans="68:73">
      <c r="BP63465" s="10"/>
      <c r="BQ63465" s="10"/>
      <c r="BR63465" s="10"/>
      <c r="BS63465" s="10"/>
      <c r="BT63465" s="10"/>
      <c r="BU63465" s="10"/>
    </row>
    <row r="63466" spans="68:73">
      <c r="BP63466" s="8"/>
      <c r="BQ63466" s="8"/>
      <c r="BR63466" s="8"/>
      <c r="BS63466" s="8"/>
      <c r="BT63466" s="8"/>
      <c r="BU63466" s="8"/>
    </row>
    <row r="63467" spans="68:73">
      <c r="BP63467" s="10"/>
      <c r="BQ63467" s="10"/>
      <c r="BR63467" s="10"/>
      <c r="BS63467" s="10"/>
      <c r="BT63467" s="10"/>
      <c r="BU63467" s="10"/>
    </row>
    <row r="63468" spans="68:73">
      <c r="BP63468" s="8"/>
      <c r="BQ63468" s="8"/>
      <c r="BR63468" s="8"/>
      <c r="BS63468" s="8"/>
      <c r="BT63468" s="8"/>
      <c r="BU63468" s="8"/>
    </row>
    <row r="63469" spans="68:73">
      <c r="BP63469" s="10"/>
      <c r="BQ63469" s="10"/>
      <c r="BR63469" s="10"/>
      <c r="BS63469" s="10"/>
      <c r="BT63469" s="10"/>
      <c r="BU63469" s="10"/>
    </row>
    <row r="63470" spans="68:73">
      <c r="BP63470" s="8"/>
      <c r="BQ63470" s="8"/>
      <c r="BR63470" s="8"/>
      <c r="BS63470" s="8"/>
      <c r="BT63470" s="8"/>
      <c r="BU63470" s="8"/>
    </row>
    <row r="63471" spans="68:73">
      <c r="BP63471" s="10"/>
      <c r="BQ63471" s="10"/>
      <c r="BR63471" s="10"/>
      <c r="BS63471" s="10"/>
      <c r="BT63471" s="10"/>
      <c r="BU63471" s="10"/>
    </row>
    <row r="63472" spans="68:73">
      <c r="BP63472" s="8"/>
      <c r="BQ63472" s="8"/>
      <c r="BR63472" s="8"/>
      <c r="BS63472" s="8"/>
      <c r="BT63472" s="8"/>
      <c r="BU63472" s="8"/>
    </row>
    <row r="63473" spans="68:73">
      <c r="BP63473" s="10"/>
      <c r="BQ63473" s="10"/>
      <c r="BR63473" s="10"/>
      <c r="BS63473" s="10"/>
      <c r="BT63473" s="10"/>
      <c r="BU63473" s="10"/>
    </row>
    <row r="63474" spans="68:73">
      <c r="BP63474" s="8"/>
      <c r="BQ63474" s="8"/>
      <c r="BR63474" s="8"/>
      <c r="BS63474" s="8"/>
      <c r="BT63474" s="8"/>
      <c r="BU63474" s="8"/>
    </row>
    <row r="63475" spans="68:73">
      <c r="BP63475" s="10"/>
      <c r="BQ63475" s="10"/>
      <c r="BR63475" s="10"/>
      <c r="BS63475" s="10"/>
      <c r="BT63475" s="10"/>
      <c r="BU63475" s="10"/>
    </row>
    <row r="63476" spans="68:73">
      <c r="BP63476" s="8"/>
      <c r="BQ63476" s="8"/>
      <c r="BR63476" s="8"/>
      <c r="BS63476" s="8"/>
      <c r="BT63476" s="8"/>
      <c r="BU63476" s="8"/>
    </row>
    <row r="63477" spans="68:73">
      <c r="BP63477" s="10"/>
      <c r="BQ63477" s="10"/>
      <c r="BR63477" s="10"/>
      <c r="BS63477" s="10"/>
      <c r="BT63477" s="10"/>
      <c r="BU63477" s="10"/>
    </row>
    <row r="63478" spans="68:73">
      <c r="BP63478" s="8"/>
      <c r="BQ63478" s="8"/>
      <c r="BR63478" s="8"/>
      <c r="BS63478" s="8"/>
      <c r="BT63478" s="8"/>
      <c r="BU63478" s="8"/>
    </row>
    <row r="63479" spans="68:73">
      <c r="BP63479" s="10"/>
      <c r="BQ63479" s="10"/>
      <c r="BR63479" s="10"/>
      <c r="BS63479" s="10"/>
      <c r="BT63479" s="10"/>
      <c r="BU63479" s="10"/>
    </row>
    <row r="63480" spans="68:73">
      <c r="BP63480" s="8"/>
      <c r="BQ63480" s="8"/>
      <c r="BR63480" s="8"/>
      <c r="BS63480" s="8"/>
      <c r="BT63480" s="8"/>
      <c r="BU63480" s="8"/>
    </row>
    <row r="63481" spans="68:73">
      <c r="BP63481" s="10"/>
      <c r="BQ63481" s="10"/>
      <c r="BR63481" s="10"/>
      <c r="BS63481" s="10"/>
      <c r="BT63481" s="10"/>
      <c r="BU63481" s="10"/>
    </row>
    <row r="63482" spans="68:73">
      <c r="BP63482" s="8"/>
      <c r="BQ63482" s="8"/>
      <c r="BR63482" s="8"/>
      <c r="BS63482" s="8"/>
      <c r="BT63482" s="8"/>
      <c r="BU63482" s="8"/>
    </row>
    <row r="63483" spans="68:73">
      <c r="BP63483" s="10"/>
      <c r="BQ63483" s="10"/>
      <c r="BR63483" s="10"/>
      <c r="BS63483" s="10"/>
      <c r="BT63483" s="10"/>
      <c r="BU63483" s="10"/>
    </row>
    <row r="63484" spans="68:73">
      <c r="BP63484" s="8"/>
      <c r="BQ63484" s="8"/>
      <c r="BR63484" s="8"/>
      <c r="BS63484" s="8"/>
      <c r="BT63484" s="8"/>
      <c r="BU63484" s="8"/>
    </row>
    <row r="63485" spans="68:73">
      <c r="BP63485" s="10"/>
      <c r="BQ63485" s="10"/>
      <c r="BR63485" s="10"/>
      <c r="BS63485" s="10"/>
      <c r="BT63485" s="10"/>
      <c r="BU63485" s="10"/>
    </row>
    <row r="63486" spans="68:73">
      <c r="BP63486" s="8"/>
      <c r="BQ63486" s="8"/>
      <c r="BR63486" s="8"/>
      <c r="BS63486" s="8"/>
      <c r="BT63486" s="8"/>
      <c r="BU63486" s="8"/>
    </row>
    <row r="63487" spans="68:73">
      <c r="BP63487" s="10"/>
      <c r="BQ63487" s="10"/>
      <c r="BR63487" s="10"/>
      <c r="BS63487" s="10"/>
      <c r="BT63487" s="10"/>
      <c r="BU63487" s="10"/>
    </row>
    <row r="63488" spans="68:73">
      <c r="BP63488" s="8"/>
      <c r="BQ63488" s="8"/>
      <c r="BR63488" s="8"/>
      <c r="BS63488" s="8"/>
      <c r="BT63488" s="8"/>
      <c r="BU63488" s="8"/>
    </row>
    <row r="63489" spans="68:73">
      <c r="BP63489" s="10"/>
      <c r="BQ63489" s="10"/>
      <c r="BR63489" s="10"/>
      <c r="BS63489" s="10"/>
      <c r="BT63489" s="10"/>
      <c r="BU63489" s="10"/>
    </row>
    <row r="63490" spans="68:73">
      <c r="BP63490" s="8"/>
      <c r="BQ63490" s="8"/>
      <c r="BR63490" s="8"/>
      <c r="BS63490" s="8"/>
      <c r="BT63490" s="8"/>
      <c r="BU63490" s="8"/>
    </row>
    <row r="63491" spans="68:73">
      <c r="BP63491" s="10"/>
      <c r="BQ63491" s="10"/>
      <c r="BR63491" s="10"/>
      <c r="BS63491" s="10"/>
      <c r="BT63491" s="10"/>
      <c r="BU63491" s="10"/>
    </row>
    <row r="63492" spans="68:73">
      <c r="BP63492" s="8"/>
      <c r="BQ63492" s="8"/>
      <c r="BR63492" s="8"/>
      <c r="BS63492" s="8"/>
      <c r="BT63492" s="8"/>
      <c r="BU63492" s="8"/>
    </row>
    <row r="63493" spans="68:73">
      <c r="BP63493" s="10"/>
      <c r="BQ63493" s="10"/>
      <c r="BR63493" s="10"/>
      <c r="BS63493" s="10"/>
      <c r="BT63493" s="10"/>
      <c r="BU63493" s="10"/>
    </row>
    <row r="63494" spans="68:73">
      <c r="BP63494" s="8"/>
      <c r="BQ63494" s="8"/>
      <c r="BR63494" s="8"/>
      <c r="BS63494" s="8"/>
      <c r="BT63494" s="8"/>
      <c r="BU63494" s="8"/>
    </row>
    <row r="63495" spans="68:73">
      <c r="BP63495" s="10"/>
      <c r="BQ63495" s="10"/>
      <c r="BR63495" s="10"/>
      <c r="BS63495" s="10"/>
      <c r="BT63495" s="10"/>
      <c r="BU63495" s="10"/>
    </row>
    <row r="63496" spans="68:73">
      <c r="BP63496" s="8"/>
      <c r="BQ63496" s="8"/>
      <c r="BR63496" s="8"/>
      <c r="BS63496" s="8"/>
      <c r="BT63496" s="8"/>
      <c r="BU63496" s="8"/>
    </row>
    <row r="63497" spans="68:73">
      <c r="BP63497" s="10"/>
      <c r="BQ63497" s="10"/>
      <c r="BR63497" s="10"/>
      <c r="BS63497" s="10"/>
      <c r="BT63497" s="10"/>
      <c r="BU63497" s="10"/>
    </row>
    <row r="63498" spans="68:73">
      <c r="BP63498" s="8"/>
      <c r="BQ63498" s="8"/>
      <c r="BR63498" s="8"/>
      <c r="BS63498" s="8"/>
      <c r="BT63498" s="8"/>
      <c r="BU63498" s="8"/>
    </row>
    <row r="63499" spans="68:73">
      <c r="BP63499" s="10"/>
      <c r="BQ63499" s="10"/>
      <c r="BR63499" s="10"/>
      <c r="BS63499" s="10"/>
      <c r="BT63499" s="10"/>
      <c r="BU63499" s="10"/>
    </row>
    <row r="63500" spans="68:73">
      <c r="BP63500" s="8"/>
      <c r="BQ63500" s="8"/>
      <c r="BR63500" s="8"/>
      <c r="BS63500" s="8"/>
      <c r="BT63500" s="8"/>
      <c r="BU63500" s="8"/>
    </row>
    <row r="63501" spans="68:73">
      <c r="BP63501" s="10"/>
      <c r="BQ63501" s="10"/>
      <c r="BR63501" s="10"/>
      <c r="BS63501" s="10"/>
      <c r="BT63501" s="10"/>
      <c r="BU63501" s="10"/>
    </row>
    <row r="63502" spans="68:73">
      <c r="BP63502" s="8"/>
      <c r="BQ63502" s="8"/>
      <c r="BR63502" s="8"/>
      <c r="BS63502" s="8"/>
      <c r="BT63502" s="8"/>
      <c r="BU63502" s="8"/>
    </row>
    <row r="63503" spans="68:73">
      <c r="BP63503" s="10"/>
      <c r="BQ63503" s="10"/>
      <c r="BR63503" s="10"/>
      <c r="BS63503" s="10"/>
      <c r="BT63503" s="10"/>
      <c r="BU63503" s="10"/>
    </row>
    <row r="63504" spans="68:73">
      <c r="BP63504" s="8"/>
      <c r="BQ63504" s="8"/>
      <c r="BR63504" s="8"/>
      <c r="BS63504" s="8"/>
      <c r="BT63504" s="8"/>
      <c r="BU63504" s="8"/>
    </row>
    <row r="63505" spans="68:73">
      <c r="BP63505" s="10"/>
      <c r="BQ63505" s="10"/>
      <c r="BR63505" s="10"/>
      <c r="BS63505" s="10"/>
      <c r="BT63505" s="10"/>
      <c r="BU63505" s="10"/>
    </row>
    <row r="63506" spans="68:73">
      <c r="BP63506" s="8"/>
      <c r="BQ63506" s="8"/>
      <c r="BR63506" s="8"/>
      <c r="BS63506" s="8"/>
      <c r="BT63506" s="8"/>
      <c r="BU63506" s="8"/>
    </row>
    <row r="63507" spans="68:73">
      <c r="BP63507" s="10"/>
      <c r="BQ63507" s="10"/>
      <c r="BR63507" s="10"/>
      <c r="BS63507" s="10"/>
      <c r="BT63507" s="10"/>
      <c r="BU63507" s="10"/>
    </row>
    <row r="63508" spans="68:73">
      <c r="BP63508" s="8"/>
      <c r="BQ63508" s="8"/>
      <c r="BR63508" s="8"/>
      <c r="BS63508" s="8"/>
      <c r="BT63508" s="8"/>
      <c r="BU63508" s="8"/>
    </row>
    <row r="63509" spans="68:73">
      <c r="BP63509" s="10"/>
      <c r="BQ63509" s="10"/>
      <c r="BR63509" s="10"/>
      <c r="BS63509" s="10"/>
      <c r="BT63509" s="10"/>
      <c r="BU63509" s="10"/>
    </row>
    <row r="63510" spans="68:73">
      <c r="BP63510" s="8"/>
      <c r="BQ63510" s="8"/>
      <c r="BR63510" s="8"/>
      <c r="BS63510" s="8"/>
      <c r="BT63510" s="8"/>
      <c r="BU63510" s="8"/>
    </row>
    <row r="63511" spans="68:73">
      <c r="BP63511" s="10"/>
      <c r="BQ63511" s="10"/>
      <c r="BR63511" s="10"/>
      <c r="BS63511" s="10"/>
      <c r="BT63511" s="10"/>
      <c r="BU63511" s="10"/>
    </row>
    <row r="63512" spans="68:73">
      <c r="BP63512" s="8"/>
      <c r="BQ63512" s="8"/>
      <c r="BR63512" s="8"/>
      <c r="BS63512" s="8"/>
      <c r="BT63512" s="8"/>
      <c r="BU63512" s="8"/>
    </row>
    <row r="63513" spans="68:73">
      <c r="BP63513" s="10"/>
      <c r="BQ63513" s="10"/>
      <c r="BR63513" s="10"/>
      <c r="BS63513" s="10"/>
      <c r="BT63513" s="10"/>
      <c r="BU63513" s="10"/>
    </row>
    <row r="63514" spans="68:73">
      <c r="BP63514" s="8"/>
      <c r="BQ63514" s="8"/>
      <c r="BR63514" s="8"/>
      <c r="BS63514" s="8"/>
      <c r="BT63514" s="8"/>
      <c r="BU63514" s="8"/>
    </row>
    <row r="63515" spans="68:73">
      <c r="BP63515" s="10"/>
      <c r="BQ63515" s="10"/>
      <c r="BR63515" s="10"/>
      <c r="BS63515" s="10"/>
      <c r="BT63515" s="10"/>
      <c r="BU63515" s="10"/>
    </row>
    <row r="63516" spans="68:73">
      <c r="BP63516" s="8"/>
      <c r="BQ63516" s="8"/>
      <c r="BR63516" s="8"/>
      <c r="BS63516" s="8"/>
      <c r="BT63516" s="8"/>
      <c r="BU63516" s="8"/>
    </row>
    <row r="63517" spans="68:73">
      <c r="BP63517" s="10"/>
      <c r="BQ63517" s="10"/>
      <c r="BR63517" s="10"/>
      <c r="BS63517" s="10"/>
      <c r="BT63517" s="10"/>
      <c r="BU63517" s="10"/>
    </row>
    <row r="63518" spans="68:73">
      <c r="BP63518" s="8"/>
      <c r="BQ63518" s="8"/>
      <c r="BR63518" s="8"/>
      <c r="BS63518" s="8"/>
      <c r="BT63518" s="8"/>
      <c r="BU63518" s="8"/>
    </row>
    <row r="63519" spans="68:73">
      <c r="BP63519" s="10"/>
      <c r="BQ63519" s="10"/>
      <c r="BR63519" s="10"/>
      <c r="BS63519" s="10"/>
      <c r="BT63519" s="10"/>
      <c r="BU63519" s="10"/>
    </row>
    <row r="63520" spans="68:73">
      <c r="BP63520" s="8"/>
      <c r="BQ63520" s="8"/>
      <c r="BR63520" s="8"/>
      <c r="BS63520" s="8"/>
      <c r="BT63520" s="8"/>
      <c r="BU63520" s="8"/>
    </row>
    <row r="63521" spans="68:73">
      <c r="BP63521" s="10"/>
      <c r="BQ63521" s="10"/>
      <c r="BR63521" s="10"/>
      <c r="BS63521" s="10"/>
      <c r="BT63521" s="10"/>
      <c r="BU63521" s="10"/>
    </row>
    <row r="63522" spans="68:73">
      <c r="BP63522" s="8"/>
      <c r="BQ63522" s="8"/>
      <c r="BR63522" s="8"/>
      <c r="BS63522" s="8"/>
      <c r="BT63522" s="8"/>
      <c r="BU63522" s="8"/>
    </row>
    <row r="63523" spans="68:73">
      <c r="BP63523" s="10"/>
      <c r="BQ63523" s="10"/>
      <c r="BR63523" s="10"/>
      <c r="BS63523" s="10"/>
      <c r="BT63523" s="10"/>
      <c r="BU63523" s="10"/>
    </row>
    <row r="63524" spans="68:73">
      <c r="BP63524" s="8"/>
      <c r="BQ63524" s="8"/>
      <c r="BR63524" s="8"/>
      <c r="BS63524" s="8"/>
      <c r="BT63524" s="8"/>
      <c r="BU63524" s="8"/>
    </row>
    <row r="63525" spans="68:73">
      <c r="BP63525" s="10"/>
      <c r="BQ63525" s="10"/>
      <c r="BR63525" s="10"/>
      <c r="BS63525" s="10"/>
      <c r="BT63525" s="10"/>
      <c r="BU63525" s="10"/>
    </row>
    <row r="63526" spans="68:73">
      <c r="BP63526" s="8"/>
      <c r="BQ63526" s="8"/>
      <c r="BR63526" s="8"/>
      <c r="BS63526" s="8"/>
      <c r="BT63526" s="8"/>
      <c r="BU63526" s="8"/>
    </row>
    <row r="63527" spans="68:73">
      <c r="BP63527" s="10"/>
      <c r="BQ63527" s="10"/>
      <c r="BR63527" s="10"/>
      <c r="BS63527" s="10"/>
      <c r="BT63527" s="10"/>
      <c r="BU63527" s="10"/>
    </row>
    <row r="63528" spans="68:73">
      <c r="BP63528" s="8"/>
      <c r="BQ63528" s="8"/>
      <c r="BR63528" s="8"/>
      <c r="BS63528" s="8"/>
      <c r="BT63528" s="8"/>
      <c r="BU63528" s="8"/>
    </row>
    <row r="63529" spans="68:73">
      <c r="BP63529" s="10"/>
      <c r="BQ63529" s="10"/>
      <c r="BR63529" s="10"/>
      <c r="BS63529" s="10"/>
      <c r="BT63529" s="10"/>
      <c r="BU63529" s="10"/>
    </row>
    <row r="63530" spans="68:73">
      <c r="BP63530" s="8"/>
      <c r="BQ63530" s="8"/>
      <c r="BR63530" s="8"/>
      <c r="BS63530" s="8"/>
      <c r="BT63530" s="8"/>
      <c r="BU63530" s="8"/>
    </row>
    <row r="63531" spans="68:73">
      <c r="BP63531" s="10"/>
      <c r="BQ63531" s="10"/>
      <c r="BR63531" s="10"/>
      <c r="BS63531" s="10"/>
      <c r="BT63531" s="10"/>
      <c r="BU63531" s="10"/>
    </row>
    <row r="63532" spans="68:73">
      <c r="BP63532" s="8"/>
      <c r="BQ63532" s="8"/>
      <c r="BR63532" s="8"/>
      <c r="BS63532" s="8"/>
      <c r="BT63532" s="8"/>
      <c r="BU63532" s="8"/>
    </row>
    <row r="63533" spans="68:73">
      <c r="BP63533" s="10"/>
      <c r="BQ63533" s="10"/>
      <c r="BR63533" s="10"/>
      <c r="BS63533" s="10"/>
      <c r="BT63533" s="10"/>
      <c r="BU63533" s="10"/>
    </row>
    <row r="63534" spans="68:73">
      <c r="BP63534" s="8"/>
      <c r="BQ63534" s="8"/>
      <c r="BR63534" s="8"/>
      <c r="BS63534" s="8"/>
      <c r="BT63534" s="8"/>
      <c r="BU63534" s="8"/>
    </row>
    <row r="63535" spans="68:73">
      <c r="BP63535" s="10"/>
      <c r="BQ63535" s="10"/>
      <c r="BR63535" s="10"/>
      <c r="BS63535" s="10"/>
      <c r="BT63535" s="10"/>
      <c r="BU63535" s="10"/>
    </row>
    <row r="63536" spans="68:73">
      <c r="BP63536" s="8"/>
      <c r="BQ63536" s="8"/>
      <c r="BR63536" s="8"/>
      <c r="BS63536" s="8"/>
      <c r="BT63536" s="8"/>
      <c r="BU63536" s="8"/>
    </row>
    <row r="63537" spans="68:73">
      <c r="BP63537" s="10"/>
      <c r="BQ63537" s="10"/>
      <c r="BR63537" s="10"/>
      <c r="BS63537" s="10"/>
      <c r="BT63537" s="10"/>
      <c r="BU63537" s="10"/>
    </row>
    <row r="63538" spans="68:73">
      <c r="BP63538" s="8"/>
      <c r="BQ63538" s="8"/>
      <c r="BR63538" s="8"/>
      <c r="BS63538" s="8"/>
      <c r="BT63538" s="8"/>
      <c r="BU63538" s="8"/>
    </row>
    <row r="63539" spans="68:73">
      <c r="BP63539" s="10"/>
      <c r="BQ63539" s="10"/>
      <c r="BR63539" s="10"/>
      <c r="BS63539" s="10"/>
      <c r="BT63539" s="10"/>
      <c r="BU63539" s="10"/>
    </row>
    <row r="63540" spans="68:73">
      <c r="BP63540" s="8"/>
      <c r="BQ63540" s="8"/>
      <c r="BR63540" s="8"/>
      <c r="BS63540" s="8"/>
      <c r="BT63540" s="8"/>
      <c r="BU63540" s="8"/>
    </row>
    <row r="63541" spans="68:73">
      <c r="BP63541" s="10"/>
      <c r="BQ63541" s="10"/>
      <c r="BR63541" s="10"/>
      <c r="BS63541" s="10"/>
      <c r="BT63541" s="10"/>
      <c r="BU63541" s="10"/>
    </row>
    <row r="63542" spans="68:73">
      <c r="BP63542" s="8"/>
      <c r="BQ63542" s="8"/>
      <c r="BR63542" s="8"/>
      <c r="BS63542" s="8"/>
      <c r="BT63542" s="8"/>
      <c r="BU63542" s="8"/>
    </row>
    <row r="63543" spans="68:73">
      <c r="BP63543" s="10"/>
      <c r="BQ63543" s="10"/>
      <c r="BR63543" s="10"/>
      <c r="BS63543" s="10"/>
      <c r="BT63543" s="10"/>
      <c r="BU63543" s="10"/>
    </row>
    <row r="63544" spans="68:73">
      <c r="BP63544" s="8"/>
      <c r="BQ63544" s="8"/>
      <c r="BR63544" s="8"/>
      <c r="BS63544" s="8"/>
      <c r="BT63544" s="8"/>
      <c r="BU63544" s="8"/>
    </row>
    <row r="63545" spans="68:73">
      <c r="BP63545" s="10"/>
      <c r="BQ63545" s="10"/>
      <c r="BR63545" s="10"/>
      <c r="BS63545" s="10"/>
      <c r="BT63545" s="10"/>
      <c r="BU63545" s="10"/>
    </row>
    <row r="63546" spans="68:73">
      <c r="BP63546" s="8"/>
      <c r="BQ63546" s="8"/>
      <c r="BR63546" s="8"/>
      <c r="BS63546" s="8"/>
      <c r="BT63546" s="8"/>
      <c r="BU63546" s="8"/>
    </row>
    <row r="63547" spans="68:73">
      <c r="BP63547" s="10"/>
      <c r="BQ63547" s="10"/>
      <c r="BR63547" s="10"/>
      <c r="BS63547" s="10"/>
      <c r="BT63547" s="10"/>
      <c r="BU63547" s="10"/>
    </row>
    <row r="63548" spans="68:73">
      <c r="BP63548" s="8"/>
      <c r="BQ63548" s="8"/>
      <c r="BR63548" s="8"/>
      <c r="BS63548" s="8"/>
      <c r="BT63548" s="8"/>
      <c r="BU63548" s="8"/>
    </row>
    <row r="63549" spans="68:73">
      <c r="BP63549" s="10"/>
      <c r="BQ63549" s="10"/>
      <c r="BR63549" s="10"/>
      <c r="BS63549" s="10"/>
      <c r="BT63549" s="10"/>
      <c r="BU63549" s="10"/>
    </row>
    <row r="63550" spans="68:73">
      <c r="BP63550" s="8"/>
      <c r="BQ63550" s="8"/>
      <c r="BR63550" s="8"/>
      <c r="BS63550" s="8"/>
      <c r="BT63550" s="8"/>
      <c r="BU63550" s="8"/>
    </row>
    <row r="63551" spans="68:73">
      <c r="BP63551" s="10"/>
      <c r="BQ63551" s="10"/>
      <c r="BR63551" s="10"/>
      <c r="BS63551" s="10"/>
      <c r="BT63551" s="10"/>
      <c r="BU63551" s="10"/>
    </row>
    <row r="63552" spans="68:73">
      <c r="BP63552" s="8"/>
      <c r="BQ63552" s="8"/>
      <c r="BR63552" s="8"/>
      <c r="BS63552" s="8"/>
      <c r="BT63552" s="8"/>
      <c r="BU63552" s="8"/>
    </row>
    <row r="63553" spans="68:73">
      <c r="BP63553" s="10"/>
      <c r="BQ63553" s="10"/>
      <c r="BR63553" s="10"/>
      <c r="BS63553" s="10"/>
      <c r="BT63553" s="10"/>
      <c r="BU63553" s="10"/>
    </row>
    <row r="63554" spans="68:73">
      <c r="BP63554" s="8"/>
      <c r="BQ63554" s="8"/>
      <c r="BR63554" s="8"/>
      <c r="BS63554" s="8"/>
      <c r="BT63554" s="8"/>
      <c r="BU63554" s="8"/>
    </row>
    <row r="63555" spans="68:73">
      <c r="BP63555" s="10"/>
      <c r="BQ63555" s="10"/>
      <c r="BR63555" s="10"/>
      <c r="BS63555" s="10"/>
      <c r="BT63555" s="10"/>
      <c r="BU63555" s="10"/>
    </row>
    <row r="63556" spans="68:73">
      <c r="BP63556" s="8"/>
      <c r="BQ63556" s="8"/>
      <c r="BR63556" s="8"/>
      <c r="BS63556" s="8"/>
      <c r="BT63556" s="8"/>
      <c r="BU63556" s="8"/>
    </row>
    <row r="63557" spans="68:73">
      <c r="BP63557" s="10"/>
      <c r="BQ63557" s="10"/>
      <c r="BR63557" s="10"/>
      <c r="BS63557" s="10"/>
      <c r="BT63557" s="10"/>
      <c r="BU63557" s="10"/>
    </row>
    <row r="63558" spans="68:73">
      <c r="BP63558" s="8"/>
      <c r="BQ63558" s="8"/>
      <c r="BR63558" s="8"/>
      <c r="BS63558" s="8"/>
      <c r="BT63558" s="8"/>
      <c r="BU63558" s="8"/>
    </row>
    <row r="63559" spans="68:73">
      <c r="BP63559" s="10"/>
      <c r="BQ63559" s="10"/>
      <c r="BR63559" s="10"/>
      <c r="BS63559" s="10"/>
      <c r="BT63559" s="10"/>
      <c r="BU63559" s="10"/>
    </row>
    <row r="63560" spans="68:73">
      <c r="BP63560" s="8"/>
      <c r="BQ63560" s="8"/>
      <c r="BR63560" s="8"/>
      <c r="BS63560" s="8"/>
      <c r="BT63560" s="8"/>
      <c r="BU63560" s="8"/>
    </row>
    <row r="63561" spans="68:73">
      <c r="BP63561" s="10"/>
      <c r="BQ63561" s="10"/>
      <c r="BR63561" s="10"/>
      <c r="BS63561" s="10"/>
      <c r="BT63561" s="10"/>
      <c r="BU63561" s="10"/>
    </row>
    <row r="63562" spans="68:73">
      <c r="BP63562" s="8"/>
      <c r="BQ63562" s="8"/>
      <c r="BR63562" s="8"/>
      <c r="BS63562" s="8"/>
      <c r="BT63562" s="8"/>
      <c r="BU63562" s="8"/>
    </row>
    <row r="63563" spans="68:73">
      <c r="BP63563" s="10"/>
      <c r="BQ63563" s="10"/>
      <c r="BR63563" s="10"/>
      <c r="BS63563" s="10"/>
      <c r="BT63563" s="10"/>
      <c r="BU63563" s="10"/>
    </row>
    <row r="63564" spans="68:73">
      <c r="BP63564" s="8"/>
      <c r="BQ63564" s="8"/>
      <c r="BR63564" s="8"/>
      <c r="BS63564" s="8"/>
      <c r="BT63564" s="8"/>
      <c r="BU63564" s="8"/>
    </row>
    <row r="63565" spans="68:73">
      <c r="BP63565" s="10"/>
      <c r="BQ63565" s="10"/>
      <c r="BR63565" s="10"/>
      <c r="BS63565" s="10"/>
      <c r="BT63565" s="10"/>
      <c r="BU63565" s="10"/>
    </row>
    <row r="63566" spans="68:73">
      <c r="BP63566" s="8"/>
      <c r="BQ63566" s="8"/>
      <c r="BR63566" s="8"/>
      <c r="BS63566" s="8"/>
      <c r="BT63566" s="8"/>
      <c r="BU63566" s="8"/>
    </row>
    <row r="63567" spans="68:73">
      <c r="BP63567" s="10"/>
      <c r="BQ63567" s="10"/>
      <c r="BR63567" s="10"/>
      <c r="BS63567" s="10"/>
      <c r="BT63567" s="10"/>
      <c r="BU63567" s="10"/>
    </row>
    <row r="63568" spans="68:73">
      <c r="BP63568" s="8"/>
      <c r="BQ63568" s="8"/>
      <c r="BR63568" s="8"/>
      <c r="BS63568" s="8"/>
      <c r="BT63568" s="8"/>
      <c r="BU63568" s="8"/>
    </row>
    <row r="63569" spans="68:73">
      <c r="BP63569" s="10"/>
      <c r="BQ63569" s="10"/>
      <c r="BR63569" s="10"/>
      <c r="BS63569" s="10"/>
      <c r="BT63569" s="10"/>
      <c r="BU63569" s="10"/>
    </row>
    <row r="63570" spans="68:73">
      <c r="BP63570" s="8"/>
      <c r="BQ63570" s="8"/>
      <c r="BR63570" s="8"/>
      <c r="BS63570" s="8"/>
      <c r="BT63570" s="8"/>
      <c r="BU63570" s="8"/>
    </row>
    <row r="63571" spans="68:73">
      <c r="BP63571" s="10"/>
      <c r="BQ63571" s="10"/>
      <c r="BR63571" s="10"/>
      <c r="BS63571" s="10"/>
      <c r="BT63571" s="10"/>
      <c r="BU63571" s="10"/>
    </row>
    <row r="63572" spans="68:73">
      <c r="BP63572" s="8"/>
      <c r="BQ63572" s="8"/>
      <c r="BR63572" s="8"/>
      <c r="BS63572" s="8"/>
      <c r="BT63572" s="8"/>
      <c r="BU63572" s="8"/>
    </row>
    <row r="63573" spans="68:73">
      <c r="BP63573" s="10"/>
      <c r="BQ63573" s="10"/>
      <c r="BR63573" s="10"/>
      <c r="BS63573" s="10"/>
      <c r="BT63573" s="10"/>
      <c r="BU63573" s="10"/>
    </row>
    <row r="63574" spans="68:73">
      <c r="BP63574" s="8"/>
      <c r="BQ63574" s="8"/>
      <c r="BR63574" s="8"/>
      <c r="BS63574" s="8"/>
      <c r="BT63574" s="8"/>
      <c r="BU63574" s="8"/>
    </row>
    <row r="63575" spans="68:73">
      <c r="BP63575" s="10"/>
      <c r="BQ63575" s="10"/>
      <c r="BR63575" s="10"/>
      <c r="BS63575" s="10"/>
      <c r="BT63575" s="10"/>
      <c r="BU63575" s="10"/>
    </row>
    <row r="63576" spans="68:73">
      <c r="BP63576" s="8"/>
      <c r="BQ63576" s="8"/>
      <c r="BR63576" s="8"/>
      <c r="BS63576" s="8"/>
      <c r="BT63576" s="8"/>
      <c r="BU63576" s="8"/>
    </row>
    <row r="63577" spans="68:73">
      <c r="BP63577" s="10"/>
      <c r="BQ63577" s="10"/>
      <c r="BR63577" s="10"/>
      <c r="BS63577" s="10"/>
      <c r="BT63577" s="10"/>
      <c r="BU63577" s="10"/>
    </row>
    <row r="63578" spans="68:73">
      <c r="BP63578" s="8"/>
      <c r="BQ63578" s="8"/>
      <c r="BR63578" s="8"/>
      <c r="BS63578" s="8"/>
      <c r="BT63578" s="8"/>
      <c r="BU63578" s="8"/>
    </row>
    <row r="63579" spans="68:73">
      <c r="BP63579" s="10"/>
      <c r="BQ63579" s="10"/>
      <c r="BR63579" s="10"/>
      <c r="BS63579" s="10"/>
      <c r="BT63579" s="10"/>
      <c r="BU63579" s="10"/>
    </row>
    <row r="63580" spans="68:73">
      <c r="BP63580" s="8"/>
      <c r="BQ63580" s="8"/>
      <c r="BR63580" s="8"/>
      <c r="BS63580" s="8"/>
      <c r="BT63580" s="8"/>
      <c r="BU63580" s="8"/>
    </row>
    <row r="63581" spans="68:73">
      <c r="BP63581" s="10"/>
      <c r="BQ63581" s="10"/>
      <c r="BR63581" s="10"/>
      <c r="BS63581" s="10"/>
      <c r="BT63581" s="10"/>
      <c r="BU63581" s="10"/>
    </row>
    <row r="63582" spans="68:73">
      <c r="BP63582" s="8"/>
      <c r="BQ63582" s="8"/>
      <c r="BR63582" s="8"/>
      <c r="BS63582" s="8"/>
      <c r="BT63582" s="8"/>
      <c r="BU63582" s="8"/>
    </row>
    <row r="63583" spans="68:73">
      <c r="BP63583" s="10"/>
      <c r="BQ63583" s="10"/>
      <c r="BR63583" s="10"/>
      <c r="BS63583" s="10"/>
      <c r="BT63583" s="10"/>
      <c r="BU63583" s="10"/>
    </row>
    <row r="63584" spans="68:73">
      <c r="BP63584" s="8"/>
      <c r="BQ63584" s="8"/>
      <c r="BR63584" s="8"/>
      <c r="BS63584" s="8"/>
      <c r="BT63584" s="8"/>
      <c r="BU63584" s="8"/>
    </row>
    <row r="63585" spans="68:73">
      <c r="BP63585" s="10"/>
      <c r="BQ63585" s="10"/>
      <c r="BR63585" s="10"/>
      <c r="BS63585" s="10"/>
      <c r="BT63585" s="10"/>
      <c r="BU63585" s="10"/>
    </row>
    <row r="63586" spans="68:73">
      <c r="BP63586" s="8"/>
      <c r="BQ63586" s="8"/>
      <c r="BR63586" s="8"/>
      <c r="BS63586" s="8"/>
      <c r="BT63586" s="8"/>
      <c r="BU63586" s="8"/>
    </row>
    <row r="63587" spans="68:73">
      <c r="BP63587" s="10"/>
      <c r="BQ63587" s="10"/>
      <c r="BR63587" s="10"/>
      <c r="BS63587" s="10"/>
      <c r="BT63587" s="10"/>
      <c r="BU63587" s="10"/>
    </row>
    <row r="63588" spans="68:73">
      <c r="BP63588" s="8"/>
      <c r="BQ63588" s="8"/>
      <c r="BR63588" s="8"/>
      <c r="BS63588" s="8"/>
      <c r="BT63588" s="8"/>
      <c r="BU63588" s="8"/>
    </row>
    <row r="63589" spans="68:73">
      <c r="BP63589" s="10"/>
      <c r="BQ63589" s="10"/>
      <c r="BR63589" s="10"/>
      <c r="BS63589" s="10"/>
      <c r="BT63589" s="10"/>
      <c r="BU63589" s="10"/>
    </row>
    <row r="63590" spans="68:73">
      <c r="BP63590" s="8"/>
      <c r="BQ63590" s="8"/>
      <c r="BR63590" s="8"/>
      <c r="BS63590" s="8"/>
      <c r="BT63590" s="8"/>
      <c r="BU63590" s="8"/>
    </row>
    <row r="63591" spans="68:73">
      <c r="BP63591" s="10"/>
      <c r="BQ63591" s="10"/>
      <c r="BR63591" s="10"/>
      <c r="BS63591" s="10"/>
      <c r="BT63591" s="10"/>
      <c r="BU63591" s="10"/>
    </row>
    <row r="63592" spans="68:73">
      <c r="BP63592" s="8"/>
      <c r="BQ63592" s="8"/>
      <c r="BR63592" s="8"/>
      <c r="BS63592" s="8"/>
      <c r="BT63592" s="8"/>
      <c r="BU63592" s="8"/>
    </row>
    <row r="63593" spans="68:73">
      <c r="BP63593" s="10"/>
      <c r="BQ63593" s="10"/>
      <c r="BR63593" s="10"/>
      <c r="BS63593" s="10"/>
      <c r="BT63593" s="10"/>
      <c r="BU63593" s="10"/>
    </row>
    <row r="63594" spans="68:73">
      <c r="BP63594" s="8"/>
      <c r="BQ63594" s="8"/>
      <c r="BR63594" s="8"/>
      <c r="BS63594" s="8"/>
      <c r="BT63594" s="8"/>
      <c r="BU63594" s="8"/>
    </row>
    <row r="63595" spans="68:73">
      <c r="BP63595" s="10"/>
      <c r="BQ63595" s="10"/>
      <c r="BR63595" s="10"/>
      <c r="BS63595" s="10"/>
      <c r="BT63595" s="10"/>
      <c r="BU63595" s="10"/>
    </row>
    <row r="63596" spans="68:73">
      <c r="BP63596" s="8"/>
      <c r="BQ63596" s="8"/>
      <c r="BR63596" s="8"/>
      <c r="BS63596" s="8"/>
      <c r="BT63596" s="8"/>
      <c r="BU63596" s="8"/>
    </row>
    <row r="63597" spans="68:73">
      <c r="BP63597" s="10"/>
      <c r="BQ63597" s="10"/>
      <c r="BR63597" s="10"/>
      <c r="BS63597" s="10"/>
      <c r="BT63597" s="10"/>
      <c r="BU63597" s="10"/>
    </row>
    <row r="63598" spans="68:73">
      <c r="BP63598" s="8"/>
      <c r="BQ63598" s="8"/>
      <c r="BR63598" s="8"/>
      <c r="BS63598" s="8"/>
      <c r="BT63598" s="8"/>
      <c r="BU63598" s="8"/>
    </row>
    <row r="63599" spans="68:73">
      <c r="BP63599" s="10"/>
      <c r="BQ63599" s="10"/>
      <c r="BR63599" s="10"/>
      <c r="BS63599" s="10"/>
      <c r="BT63599" s="10"/>
      <c r="BU63599" s="10"/>
    </row>
    <row r="63600" spans="68:73">
      <c r="BP63600" s="8"/>
      <c r="BQ63600" s="8"/>
      <c r="BR63600" s="8"/>
      <c r="BS63600" s="8"/>
      <c r="BT63600" s="8"/>
      <c r="BU63600" s="8"/>
    </row>
    <row r="63601" spans="68:73">
      <c r="BP63601" s="10"/>
      <c r="BQ63601" s="10"/>
      <c r="BR63601" s="10"/>
      <c r="BS63601" s="10"/>
      <c r="BT63601" s="10"/>
      <c r="BU63601" s="10"/>
    </row>
    <row r="63602" spans="68:73">
      <c r="BP63602" s="8"/>
      <c r="BQ63602" s="8"/>
      <c r="BR63602" s="8"/>
      <c r="BS63602" s="8"/>
      <c r="BT63602" s="8"/>
      <c r="BU63602" s="8"/>
    </row>
    <row r="63603" spans="68:73">
      <c r="BP63603" s="10"/>
      <c r="BQ63603" s="10"/>
      <c r="BR63603" s="10"/>
      <c r="BS63603" s="10"/>
      <c r="BT63603" s="10"/>
      <c r="BU63603" s="10"/>
    </row>
    <row r="63604" spans="68:73">
      <c r="BP63604" s="8"/>
      <c r="BQ63604" s="8"/>
      <c r="BR63604" s="8"/>
      <c r="BS63604" s="8"/>
      <c r="BT63604" s="8"/>
      <c r="BU63604" s="8"/>
    </row>
    <row r="63605" spans="68:73">
      <c r="BP63605" s="10"/>
      <c r="BQ63605" s="10"/>
      <c r="BR63605" s="10"/>
      <c r="BS63605" s="10"/>
      <c r="BT63605" s="10"/>
      <c r="BU63605" s="10"/>
    </row>
    <row r="63606" spans="68:73">
      <c r="BP63606" s="8"/>
      <c r="BQ63606" s="8"/>
      <c r="BR63606" s="8"/>
      <c r="BS63606" s="8"/>
      <c r="BT63606" s="8"/>
      <c r="BU63606" s="8"/>
    </row>
    <row r="63607" spans="68:73">
      <c r="BP63607" s="10"/>
      <c r="BQ63607" s="10"/>
      <c r="BR63607" s="10"/>
      <c r="BS63607" s="10"/>
      <c r="BT63607" s="10"/>
      <c r="BU63607" s="10"/>
    </row>
    <row r="63608" spans="68:73">
      <c r="BP63608" s="8"/>
      <c r="BQ63608" s="8"/>
      <c r="BR63608" s="8"/>
      <c r="BS63608" s="8"/>
      <c r="BT63608" s="8"/>
      <c r="BU63608" s="8"/>
    </row>
    <row r="63609" spans="68:73">
      <c r="BP63609" s="10"/>
      <c r="BQ63609" s="10"/>
      <c r="BR63609" s="10"/>
      <c r="BS63609" s="10"/>
      <c r="BT63609" s="10"/>
      <c r="BU63609" s="10"/>
    </row>
    <row r="63610" spans="68:73">
      <c r="BP63610" s="8"/>
      <c r="BQ63610" s="8"/>
      <c r="BR63610" s="8"/>
      <c r="BS63610" s="8"/>
      <c r="BT63610" s="8"/>
      <c r="BU63610" s="8"/>
    </row>
    <row r="63611" spans="68:73">
      <c r="BP63611" s="10"/>
      <c r="BQ63611" s="10"/>
      <c r="BR63611" s="10"/>
      <c r="BS63611" s="10"/>
      <c r="BT63611" s="10"/>
      <c r="BU63611" s="10"/>
    </row>
    <row r="63612" spans="68:73">
      <c r="BP63612" s="8"/>
      <c r="BQ63612" s="8"/>
      <c r="BR63612" s="8"/>
      <c r="BS63612" s="8"/>
      <c r="BT63612" s="8"/>
      <c r="BU63612" s="8"/>
    </row>
    <row r="63613" spans="68:73">
      <c r="BP63613" s="10"/>
      <c r="BQ63613" s="10"/>
      <c r="BR63613" s="10"/>
      <c r="BS63613" s="10"/>
      <c r="BT63613" s="10"/>
      <c r="BU63613" s="10"/>
    </row>
    <row r="63614" spans="68:73">
      <c r="BP63614" s="8"/>
      <c r="BQ63614" s="8"/>
      <c r="BR63614" s="8"/>
      <c r="BS63614" s="8"/>
      <c r="BT63614" s="8"/>
      <c r="BU63614" s="8"/>
    </row>
    <row r="63615" spans="68:73">
      <c r="BP63615" s="10"/>
      <c r="BQ63615" s="10"/>
      <c r="BR63615" s="10"/>
      <c r="BS63615" s="10"/>
      <c r="BT63615" s="10"/>
      <c r="BU63615" s="10"/>
    </row>
    <row r="63616" spans="68:73">
      <c r="BP63616" s="8"/>
      <c r="BQ63616" s="8"/>
      <c r="BR63616" s="8"/>
      <c r="BS63616" s="8"/>
      <c r="BT63616" s="8"/>
      <c r="BU63616" s="8"/>
    </row>
    <row r="63617" spans="68:73">
      <c r="BP63617" s="10"/>
      <c r="BQ63617" s="10"/>
      <c r="BR63617" s="10"/>
      <c r="BS63617" s="10"/>
      <c r="BT63617" s="10"/>
      <c r="BU63617" s="10"/>
    </row>
    <row r="63618" spans="68:73">
      <c r="BP63618" s="8"/>
      <c r="BQ63618" s="8"/>
      <c r="BR63618" s="8"/>
      <c r="BS63618" s="8"/>
      <c r="BT63618" s="8"/>
      <c r="BU63618" s="8"/>
    </row>
    <row r="63619" spans="68:73">
      <c r="BP63619" s="10"/>
      <c r="BQ63619" s="10"/>
      <c r="BR63619" s="10"/>
      <c r="BS63619" s="10"/>
      <c r="BT63619" s="10"/>
      <c r="BU63619" s="10"/>
    </row>
    <row r="63620" spans="68:73">
      <c r="BP63620" s="8"/>
      <c r="BQ63620" s="8"/>
      <c r="BR63620" s="8"/>
      <c r="BS63620" s="8"/>
      <c r="BT63620" s="8"/>
      <c r="BU63620" s="8"/>
    </row>
    <row r="63621" spans="68:73">
      <c r="BP63621" s="10"/>
      <c r="BQ63621" s="10"/>
      <c r="BR63621" s="10"/>
      <c r="BS63621" s="10"/>
      <c r="BT63621" s="10"/>
      <c r="BU63621" s="10"/>
    </row>
    <row r="63622" spans="68:73">
      <c r="BP63622" s="8"/>
      <c r="BQ63622" s="8"/>
      <c r="BR63622" s="8"/>
      <c r="BS63622" s="8"/>
      <c r="BT63622" s="8"/>
      <c r="BU63622" s="8"/>
    </row>
    <row r="63623" spans="68:73">
      <c r="BP63623" s="10"/>
      <c r="BQ63623" s="10"/>
      <c r="BR63623" s="10"/>
      <c r="BS63623" s="10"/>
      <c r="BT63623" s="10"/>
      <c r="BU63623" s="10"/>
    </row>
    <row r="63624" spans="68:73">
      <c r="BP63624" s="8"/>
      <c r="BQ63624" s="8"/>
      <c r="BR63624" s="8"/>
      <c r="BS63624" s="8"/>
      <c r="BT63624" s="8"/>
      <c r="BU63624" s="8"/>
    </row>
    <row r="63625" spans="68:73">
      <c r="BP63625" s="10"/>
      <c r="BQ63625" s="10"/>
      <c r="BR63625" s="10"/>
      <c r="BS63625" s="10"/>
      <c r="BT63625" s="10"/>
      <c r="BU63625" s="10"/>
    </row>
    <row r="63626" spans="68:73">
      <c r="BP63626" s="8"/>
      <c r="BQ63626" s="8"/>
      <c r="BR63626" s="8"/>
      <c r="BS63626" s="8"/>
      <c r="BT63626" s="8"/>
      <c r="BU63626" s="8"/>
    </row>
    <row r="63627" spans="68:73">
      <c r="BP63627" s="10"/>
      <c r="BQ63627" s="10"/>
      <c r="BR63627" s="10"/>
      <c r="BS63627" s="10"/>
      <c r="BT63627" s="10"/>
      <c r="BU63627" s="10"/>
    </row>
    <row r="63628" spans="68:73">
      <c r="BP63628" s="8"/>
      <c r="BQ63628" s="8"/>
      <c r="BR63628" s="8"/>
      <c r="BS63628" s="8"/>
      <c r="BT63628" s="8"/>
      <c r="BU63628" s="8"/>
    </row>
    <row r="63629" spans="68:73">
      <c r="BP63629" s="10"/>
      <c r="BQ63629" s="10"/>
      <c r="BR63629" s="10"/>
      <c r="BS63629" s="10"/>
      <c r="BT63629" s="10"/>
      <c r="BU63629" s="10"/>
    </row>
    <row r="63630" spans="68:73">
      <c r="BP63630" s="8"/>
      <c r="BQ63630" s="8"/>
      <c r="BR63630" s="8"/>
      <c r="BS63630" s="8"/>
      <c r="BT63630" s="8"/>
      <c r="BU63630" s="8"/>
    </row>
    <row r="63631" spans="68:73">
      <c r="BP63631" s="10"/>
      <c r="BQ63631" s="10"/>
      <c r="BR63631" s="10"/>
      <c r="BS63631" s="10"/>
      <c r="BT63631" s="10"/>
      <c r="BU63631" s="10"/>
    </row>
    <row r="63632" spans="68:73">
      <c r="BP63632" s="8"/>
      <c r="BQ63632" s="8"/>
      <c r="BR63632" s="8"/>
      <c r="BS63632" s="8"/>
      <c r="BT63632" s="8"/>
      <c r="BU63632" s="8"/>
    </row>
    <row r="63633" spans="68:73">
      <c r="BP63633" s="10"/>
      <c r="BQ63633" s="10"/>
      <c r="BR63633" s="10"/>
      <c r="BS63633" s="10"/>
      <c r="BT63633" s="10"/>
      <c r="BU63633" s="10"/>
    </row>
    <row r="63634" spans="68:73">
      <c r="BP63634" s="8"/>
      <c r="BQ63634" s="8"/>
      <c r="BR63634" s="8"/>
      <c r="BS63634" s="8"/>
      <c r="BT63634" s="8"/>
      <c r="BU63634" s="8"/>
    </row>
    <row r="63635" spans="68:73">
      <c r="BP63635" s="10"/>
      <c r="BQ63635" s="10"/>
      <c r="BR63635" s="10"/>
      <c r="BS63635" s="10"/>
      <c r="BT63635" s="10"/>
      <c r="BU63635" s="10"/>
    </row>
    <row r="63636" spans="68:73">
      <c r="BP63636" s="8"/>
      <c r="BQ63636" s="8"/>
      <c r="BR63636" s="8"/>
      <c r="BS63636" s="8"/>
      <c r="BT63636" s="8"/>
      <c r="BU63636" s="8"/>
    </row>
    <row r="63637" spans="68:73">
      <c r="BP63637" s="10"/>
      <c r="BQ63637" s="10"/>
      <c r="BR63637" s="10"/>
      <c r="BS63637" s="10"/>
      <c r="BT63637" s="10"/>
      <c r="BU63637" s="10"/>
    </row>
    <row r="63638" spans="68:73">
      <c r="BP63638" s="8"/>
      <c r="BQ63638" s="8"/>
      <c r="BR63638" s="8"/>
      <c r="BS63638" s="8"/>
      <c r="BT63638" s="8"/>
      <c r="BU63638" s="8"/>
    </row>
    <row r="63639" spans="68:73">
      <c r="BP63639" s="10"/>
      <c r="BQ63639" s="10"/>
      <c r="BR63639" s="10"/>
      <c r="BS63639" s="10"/>
      <c r="BT63639" s="10"/>
      <c r="BU63639" s="10"/>
    </row>
    <row r="63640" spans="68:73">
      <c r="BP63640" s="8"/>
      <c r="BQ63640" s="8"/>
      <c r="BR63640" s="8"/>
      <c r="BS63640" s="8"/>
      <c r="BT63640" s="8"/>
      <c r="BU63640" s="8"/>
    </row>
    <row r="63641" spans="68:73">
      <c r="BP63641" s="10"/>
      <c r="BQ63641" s="10"/>
      <c r="BR63641" s="10"/>
      <c r="BS63641" s="10"/>
      <c r="BT63641" s="10"/>
      <c r="BU63641" s="10"/>
    </row>
    <row r="63642" spans="68:73">
      <c r="BP63642" s="8"/>
      <c r="BQ63642" s="8"/>
      <c r="BR63642" s="8"/>
      <c r="BS63642" s="8"/>
      <c r="BT63642" s="8"/>
      <c r="BU63642" s="8"/>
    </row>
    <row r="63643" spans="68:73">
      <c r="BP63643" s="10"/>
      <c r="BQ63643" s="10"/>
      <c r="BR63643" s="10"/>
      <c r="BS63643" s="10"/>
      <c r="BT63643" s="10"/>
      <c r="BU63643" s="10"/>
    </row>
    <row r="63644" spans="68:73">
      <c r="BP63644" s="8"/>
      <c r="BQ63644" s="8"/>
      <c r="BR63644" s="8"/>
      <c r="BS63644" s="8"/>
      <c r="BT63644" s="8"/>
      <c r="BU63644" s="8"/>
    </row>
    <row r="63645" spans="68:73">
      <c r="BP63645" s="10"/>
      <c r="BQ63645" s="10"/>
      <c r="BR63645" s="10"/>
      <c r="BS63645" s="10"/>
      <c r="BT63645" s="10"/>
      <c r="BU63645" s="10"/>
    </row>
    <row r="63646" spans="68:73">
      <c r="BP63646" s="8"/>
      <c r="BQ63646" s="8"/>
      <c r="BR63646" s="8"/>
      <c r="BS63646" s="8"/>
      <c r="BT63646" s="8"/>
      <c r="BU63646" s="8"/>
    </row>
    <row r="63647" spans="68:73">
      <c r="BP63647" s="10"/>
      <c r="BQ63647" s="10"/>
      <c r="BR63647" s="10"/>
      <c r="BS63647" s="10"/>
      <c r="BT63647" s="10"/>
      <c r="BU63647" s="10"/>
    </row>
    <row r="63648" spans="68:73">
      <c r="BP63648" s="8"/>
      <c r="BQ63648" s="8"/>
      <c r="BR63648" s="8"/>
      <c r="BS63648" s="8"/>
      <c r="BT63648" s="8"/>
      <c r="BU63648" s="8"/>
    </row>
    <row r="63649" spans="68:73">
      <c r="BP63649" s="10"/>
      <c r="BQ63649" s="10"/>
      <c r="BR63649" s="10"/>
      <c r="BS63649" s="10"/>
      <c r="BT63649" s="10"/>
      <c r="BU63649" s="10"/>
    </row>
    <row r="63650" spans="68:73">
      <c r="BP63650" s="8"/>
      <c r="BQ63650" s="8"/>
      <c r="BR63650" s="8"/>
      <c r="BS63650" s="8"/>
      <c r="BT63650" s="8"/>
      <c r="BU63650" s="8"/>
    </row>
    <row r="63651" spans="68:73">
      <c r="BP63651" s="10"/>
      <c r="BQ63651" s="10"/>
      <c r="BR63651" s="10"/>
      <c r="BS63651" s="10"/>
      <c r="BT63651" s="10"/>
      <c r="BU63651" s="10"/>
    </row>
    <row r="63652" spans="68:73">
      <c r="BP63652" s="8"/>
      <c r="BQ63652" s="8"/>
      <c r="BR63652" s="8"/>
      <c r="BS63652" s="8"/>
      <c r="BT63652" s="8"/>
      <c r="BU63652" s="8"/>
    </row>
    <row r="63653" spans="68:73">
      <c r="BP63653" s="10"/>
      <c r="BQ63653" s="10"/>
      <c r="BR63653" s="10"/>
      <c r="BS63653" s="10"/>
      <c r="BT63653" s="10"/>
      <c r="BU63653" s="10"/>
    </row>
    <row r="63654" spans="68:73">
      <c r="BP63654" s="8"/>
      <c r="BQ63654" s="8"/>
      <c r="BR63654" s="8"/>
      <c r="BS63654" s="8"/>
      <c r="BT63654" s="8"/>
      <c r="BU63654" s="8"/>
    </row>
    <row r="63655" spans="68:73">
      <c r="BP63655" s="10"/>
      <c r="BQ63655" s="10"/>
      <c r="BR63655" s="10"/>
      <c r="BS63655" s="10"/>
      <c r="BT63655" s="10"/>
      <c r="BU63655" s="10"/>
    </row>
    <row r="63656" spans="68:73">
      <c r="BP63656" s="8"/>
      <c r="BQ63656" s="8"/>
      <c r="BR63656" s="8"/>
      <c r="BS63656" s="8"/>
      <c r="BT63656" s="8"/>
      <c r="BU63656" s="8"/>
    </row>
    <row r="63657" spans="68:73">
      <c r="BP63657" s="10"/>
      <c r="BQ63657" s="10"/>
      <c r="BR63657" s="10"/>
      <c r="BS63657" s="10"/>
      <c r="BT63657" s="10"/>
      <c r="BU63657" s="10"/>
    </row>
    <row r="63658" spans="68:73">
      <c r="BP63658" s="8"/>
      <c r="BQ63658" s="8"/>
      <c r="BR63658" s="8"/>
      <c r="BS63658" s="8"/>
      <c r="BT63658" s="8"/>
      <c r="BU63658" s="8"/>
    </row>
    <row r="63659" spans="68:73">
      <c r="BP63659" s="10"/>
      <c r="BQ63659" s="10"/>
      <c r="BR63659" s="10"/>
      <c r="BS63659" s="10"/>
      <c r="BT63659" s="10"/>
      <c r="BU63659" s="10"/>
    </row>
    <row r="63660" spans="68:73">
      <c r="BP63660" s="8"/>
      <c r="BQ63660" s="8"/>
      <c r="BR63660" s="8"/>
      <c r="BS63660" s="8"/>
      <c r="BT63660" s="8"/>
      <c r="BU63660" s="8"/>
    </row>
    <row r="63661" spans="68:73">
      <c r="BP63661" s="10"/>
      <c r="BQ63661" s="10"/>
      <c r="BR63661" s="10"/>
      <c r="BS63661" s="10"/>
      <c r="BT63661" s="10"/>
      <c r="BU63661" s="10"/>
    </row>
    <row r="63662" spans="68:73">
      <c r="BP63662" s="8"/>
      <c r="BQ63662" s="8"/>
      <c r="BR63662" s="8"/>
      <c r="BS63662" s="8"/>
      <c r="BT63662" s="8"/>
      <c r="BU63662" s="8"/>
    </row>
    <row r="63663" spans="68:73">
      <c r="BP63663" s="10"/>
      <c r="BQ63663" s="10"/>
      <c r="BR63663" s="10"/>
      <c r="BS63663" s="10"/>
      <c r="BT63663" s="10"/>
      <c r="BU63663" s="10"/>
    </row>
    <row r="63664" spans="68:73">
      <c r="BP63664" s="8"/>
      <c r="BQ63664" s="8"/>
      <c r="BR63664" s="8"/>
      <c r="BS63664" s="8"/>
      <c r="BT63664" s="8"/>
      <c r="BU63664" s="8"/>
    </row>
    <row r="63665" spans="68:73">
      <c r="BP63665" s="10"/>
      <c r="BQ63665" s="10"/>
      <c r="BR63665" s="10"/>
      <c r="BS63665" s="10"/>
      <c r="BT63665" s="10"/>
      <c r="BU63665" s="10"/>
    </row>
    <row r="63666" spans="68:73">
      <c r="BP63666" s="8"/>
      <c r="BQ63666" s="8"/>
      <c r="BR63666" s="8"/>
      <c r="BS63666" s="8"/>
      <c r="BT63666" s="8"/>
      <c r="BU63666" s="8"/>
    </row>
    <row r="63667" spans="68:73">
      <c r="BP63667" s="10"/>
      <c r="BQ63667" s="10"/>
      <c r="BR63667" s="10"/>
      <c r="BS63667" s="10"/>
      <c r="BT63667" s="10"/>
      <c r="BU63667" s="10"/>
    </row>
    <row r="63668" spans="68:73">
      <c r="BP63668" s="8"/>
      <c r="BQ63668" s="8"/>
      <c r="BR63668" s="8"/>
      <c r="BS63668" s="8"/>
      <c r="BT63668" s="8"/>
      <c r="BU63668" s="8"/>
    </row>
    <row r="63669" spans="68:73">
      <c r="BP63669" s="10"/>
      <c r="BQ63669" s="10"/>
      <c r="BR63669" s="10"/>
      <c r="BS63669" s="10"/>
      <c r="BT63669" s="10"/>
      <c r="BU63669" s="10"/>
    </row>
    <row r="63670" spans="68:73">
      <c r="BP63670" s="8"/>
      <c r="BQ63670" s="8"/>
      <c r="BR63670" s="8"/>
      <c r="BS63670" s="8"/>
      <c r="BT63670" s="8"/>
      <c r="BU63670" s="8"/>
    </row>
    <row r="63671" spans="68:73">
      <c r="BP63671" s="10"/>
      <c r="BQ63671" s="10"/>
      <c r="BR63671" s="10"/>
      <c r="BS63671" s="10"/>
      <c r="BT63671" s="10"/>
      <c r="BU63671" s="10"/>
    </row>
    <row r="63672" spans="68:73">
      <c r="BP63672" s="8"/>
      <c r="BQ63672" s="8"/>
      <c r="BR63672" s="8"/>
      <c r="BS63672" s="8"/>
      <c r="BT63672" s="8"/>
      <c r="BU63672" s="8"/>
    </row>
    <row r="63673" spans="68:73">
      <c r="BP63673" s="10"/>
      <c r="BQ63673" s="10"/>
      <c r="BR63673" s="10"/>
      <c r="BS63673" s="10"/>
      <c r="BT63673" s="10"/>
      <c r="BU63673" s="10"/>
    </row>
    <row r="63674" spans="68:73">
      <c r="BP63674" s="8"/>
      <c r="BQ63674" s="8"/>
      <c r="BR63674" s="8"/>
      <c r="BS63674" s="8"/>
      <c r="BT63674" s="8"/>
      <c r="BU63674" s="8"/>
    </row>
    <row r="63675" spans="68:73">
      <c r="BP63675" s="10"/>
      <c r="BQ63675" s="10"/>
      <c r="BR63675" s="10"/>
      <c r="BS63675" s="10"/>
      <c r="BT63675" s="10"/>
      <c r="BU63675" s="10"/>
    </row>
    <row r="63676" spans="68:73">
      <c r="BP63676" s="8"/>
      <c r="BQ63676" s="8"/>
      <c r="BR63676" s="8"/>
      <c r="BS63676" s="8"/>
      <c r="BT63676" s="8"/>
      <c r="BU63676" s="8"/>
    </row>
    <row r="63677" spans="68:73">
      <c r="BP63677" s="10"/>
      <c r="BQ63677" s="10"/>
      <c r="BR63677" s="10"/>
      <c r="BS63677" s="10"/>
      <c r="BT63677" s="10"/>
      <c r="BU63677" s="10"/>
    </row>
    <row r="63678" spans="68:73">
      <c r="BP63678" s="8"/>
      <c r="BQ63678" s="8"/>
      <c r="BR63678" s="8"/>
      <c r="BS63678" s="8"/>
      <c r="BT63678" s="8"/>
      <c r="BU63678" s="8"/>
    </row>
    <row r="63679" spans="68:73">
      <c r="BP63679" s="10"/>
      <c r="BQ63679" s="10"/>
      <c r="BR63679" s="10"/>
      <c r="BS63679" s="10"/>
      <c r="BT63679" s="10"/>
      <c r="BU63679" s="10"/>
    </row>
    <row r="63680" spans="68:73">
      <c r="BP63680" s="8"/>
      <c r="BQ63680" s="8"/>
      <c r="BR63680" s="8"/>
      <c r="BS63680" s="8"/>
      <c r="BT63680" s="8"/>
      <c r="BU63680" s="8"/>
    </row>
    <row r="63681" spans="68:73">
      <c r="BP63681" s="10"/>
      <c r="BQ63681" s="10"/>
      <c r="BR63681" s="10"/>
      <c r="BS63681" s="10"/>
      <c r="BT63681" s="10"/>
      <c r="BU63681" s="10"/>
    </row>
    <row r="63682" spans="68:73">
      <c r="BP63682" s="8"/>
      <c r="BQ63682" s="8"/>
      <c r="BR63682" s="8"/>
      <c r="BS63682" s="8"/>
      <c r="BT63682" s="8"/>
      <c r="BU63682" s="8"/>
    </row>
    <row r="63683" spans="68:73">
      <c r="BP63683" s="10"/>
      <c r="BQ63683" s="10"/>
      <c r="BR63683" s="10"/>
      <c r="BS63683" s="10"/>
      <c r="BT63683" s="10"/>
      <c r="BU63683" s="10"/>
    </row>
    <row r="63684" spans="68:73">
      <c r="BP63684" s="8"/>
      <c r="BQ63684" s="8"/>
      <c r="BR63684" s="8"/>
      <c r="BS63684" s="8"/>
      <c r="BT63684" s="8"/>
      <c r="BU63684" s="8"/>
    </row>
    <row r="63685" spans="68:73">
      <c r="BP63685" s="10"/>
      <c r="BQ63685" s="10"/>
      <c r="BR63685" s="10"/>
      <c r="BS63685" s="10"/>
      <c r="BT63685" s="10"/>
      <c r="BU63685" s="10"/>
    </row>
    <row r="63686" spans="68:73">
      <c r="BP63686" s="8"/>
      <c r="BQ63686" s="8"/>
      <c r="BR63686" s="8"/>
      <c r="BS63686" s="8"/>
      <c r="BT63686" s="8"/>
      <c r="BU63686" s="8"/>
    </row>
    <row r="63687" spans="68:73">
      <c r="BP63687" s="10"/>
      <c r="BQ63687" s="10"/>
      <c r="BR63687" s="10"/>
      <c r="BS63687" s="10"/>
      <c r="BT63687" s="10"/>
      <c r="BU63687" s="10"/>
    </row>
    <row r="63688" spans="68:73">
      <c r="BP63688" s="8"/>
      <c r="BQ63688" s="8"/>
      <c r="BR63688" s="8"/>
      <c r="BS63688" s="8"/>
      <c r="BT63688" s="8"/>
      <c r="BU63688" s="8"/>
    </row>
    <row r="63689" spans="68:73">
      <c r="BP63689" s="10"/>
      <c r="BQ63689" s="10"/>
      <c r="BR63689" s="10"/>
      <c r="BS63689" s="10"/>
      <c r="BT63689" s="10"/>
      <c r="BU63689" s="10"/>
    </row>
    <row r="63690" spans="68:73">
      <c r="BP63690" s="8"/>
      <c r="BQ63690" s="8"/>
      <c r="BR63690" s="8"/>
      <c r="BS63690" s="8"/>
      <c r="BT63690" s="8"/>
      <c r="BU63690" s="8"/>
    </row>
    <row r="63691" spans="68:73">
      <c r="BP63691" s="10"/>
      <c r="BQ63691" s="10"/>
      <c r="BR63691" s="10"/>
      <c r="BS63691" s="10"/>
      <c r="BT63691" s="10"/>
      <c r="BU63691" s="10"/>
    </row>
    <row r="63692" spans="68:73">
      <c r="BP63692" s="8"/>
      <c r="BQ63692" s="8"/>
      <c r="BR63692" s="8"/>
      <c r="BS63692" s="8"/>
      <c r="BT63692" s="8"/>
      <c r="BU63692" s="8"/>
    </row>
    <row r="63693" spans="68:73">
      <c r="BP63693" s="10"/>
      <c r="BQ63693" s="10"/>
      <c r="BR63693" s="10"/>
      <c r="BS63693" s="10"/>
      <c r="BT63693" s="10"/>
      <c r="BU63693" s="10"/>
    </row>
    <row r="63694" spans="68:73">
      <c r="BP63694" s="8"/>
      <c r="BQ63694" s="8"/>
      <c r="BR63694" s="8"/>
      <c r="BS63694" s="8"/>
      <c r="BT63694" s="8"/>
      <c r="BU63694" s="8"/>
    </row>
    <row r="63695" spans="68:73">
      <c r="BP63695" s="10"/>
      <c r="BQ63695" s="10"/>
      <c r="BR63695" s="10"/>
      <c r="BS63695" s="10"/>
      <c r="BT63695" s="10"/>
      <c r="BU63695" s="10"/>
    </row>
    <row r="63696" spans="68:73">
      <c r="BP63696" s="8"/>
      <c r="BQ63696" s="8"/>
      <c r="BR63696" s="8"/>
      <c r="BS63696" s="8"/>
      <c r="BT63696" s="8"/>
      <c r="BU63696" s="8"/>
    </row>
    <row r="63697" spans="68:73">
      <c r="BP63697" s="10"/>
      <c r="BQ63697" s="10"/>
      <c r="BR63697" s="10"/>
      <c r="BS63697" s="10"/>
      <c r="BT63697" s="10"/>
      <c r="BU63697" s="10"/>
    </row>
    <row r="63698" spans="68:73">
      <c r="BP63698" s="8"/>
      <c r="BQ63698" s="8"/>
      <c r="BR63698" s="8"/>
      <c r="BS63698" s="8"/>
      <c r="BT63698" s="8"/>
      <c r="BU63698" s="8"/>
    </row>
    <row r="63699" spans="68:73">
      <c r="BP63699" s="10"/>
      <c r="BQ63699" s="10"/>
      <c r="BR63699" s="10"/>
      <c r="BS63699" s="10"/>
      <c r="BT63699" s="10"/>
      <c r="BU63699" s="10"/>
    </row>
    <row r="63700" spans="68:73">
      <c r="BP63700" s="8"/>
      <c r="BQ63700" s="8"/>
      <c r="BR63700" s="8"/>
      <c r="BS63700" s="8"/>
      <c r="BT63700" s="8"/>
      <c r="BU63700" s="8"/>
    </row>
    <row r="63701" spans="68:73">
      <c r="BP63701" s="10"/>
      <c r="BQ63701" s="10"/>
      <c r="BR63701" s="10"/>
      <c r="BS63701" s="10"/>
      <c r="BT63701" s="10"/>
      <c r="BU63701" s="10"/>
    </row>
    <row r="63702" spans="68:73">
      <c r="BP63702" s="8"/>
      <c r="BQ63702" s="8"/>
      <c r="BR63702" s="8"/>
      <c r="BS63702" s="8"/>
      <c r="BT63702" s="8"/>
      <c r="BU63702" s="8"/>
    </row>
    <row r="63703" spans="68:73">
      <c r="BP63703" s="10"/>
      <c r="BQ63703" s="10"/>
      <c r="BR63703" s="10"/>
      <c r="BS63703" s="10"/>
      <c r="BT63703" s="10"/>
      <c r="BU63703" s="10"/>
    </row>
    <row r="63704" spans="68:73">
      <c r="BP63704" s="8"/>
      <c r="BQ63704" s="8"/>
      <c r="BR63704" s="8"/>
      <c r="BS63704" s="8"/>
      <c r="BT63704" s="8"/>
      <c r="BU63704" s="8"/>
    </row>
    <row r="63705" spans="68:73">
      <c r="BP63705" s="10"/>
      <c r="BQ63705" s="10"/>
      <c r="BR63705" s="10"/>
      <c r="BS63705" s="10"/>
      <c r="BT63705" s="10"/>
      <c r="BU63705" s="10"/>
    </row>
    <row r="63706" spans="68:73">
      <c r="BP63706" s="8"/>
      <c r="BQ63706" s="8"/>
      <c r="BR63706" s="8"/>
      <c r="BS63706" s="8"/>
      <c r="BT63706" s="8"/>
      <c r="BU63706" s="8"/>
    </row>
    <row r="63707" spans="68:73">
      <c r="BP63707" s="10"/>
      <c r="BQ63707" s="10"/>
      <c r="BR63707" s="10"/>
      <c r="BS63707" s="10"/>
      <c r="BT63707" s="10"/>
      <c r="BU63707" s="10"/>
    </row>
    <row r="63708" spans="68:73">
      <c r="BP63708" s="8"/>
      <c r="BQ63708" s="8"/>
      <c r="BR63708" s="8"/>
      <c r="BS63708" s="8"/>
      <c r="BT63708" s="8"/>
      <c r="BU63708" s="8"/>
    </row>
    <row r="63709" spans="68:73">
      <c r="BP63709" s="10"/>
      <c r="BQ63709" s="10"/>
      <c r="BR63709" s="10"/>
      <c r="BS63709" s="10"/>
      <c r="BT63709" s="10"/>
      <c r="BU63709" s="10"/>
    </row>
    <row r="63710" spans="68:73">
      <c r="BP63710" s="8"/>
      <c r="BQ63710" s="8"/>
      <c r="BR63710" s="8"/>
      <c r="BS63710" s="8"/>
      <c r="BT63710" s="8"/>
      <c r="BU63710" s="8"/>
    </row>
    <row r="63711" spans="68:73">
      <c r="BP63711" s="10"/>
      <c r="BQ63711" s="10"/>
      <c r="BR63711" s="10"/>
      <c r="BS63711" s="10"/>
      <c r="BT63711" s="10"/>
      <c r="BU63711" s="10"/>
    </row>
    <row r="63712" spans="68:73">
      <c r="BP63712" s="8"/>
      <c r="BQ63712" s="8"/>
      <c r="BR63712" s="8"/>
      <c r="BS63712" s="8"/>
      <c r="BT63712" s="8"/>
      <c r="BU63712" s="8"/>
    </row>
    <row r="63713" spans="68:73">
      <c r="BP63713" s="10"/>
      <c r="BQ63713" s="10"/>
      <c r="BR63713" s="10"/>
      <c r="BS63713" s="10"/>
      <c r="BT63713" s="10"/>
      <c r="BU63713" s="10"/>
    </row>
    <row r="63714" spans="68:73">
      <c r="BP63714" s="8"/>
      <c r="BQ63714" s="8"/>
      <c r="BR63714" s="8"/>
      <c r="BS63714" s="8"/>
      <c r="BT63714" s="8"/>
      <c r="BU63714" s="8"/>
    </row>
    <row r="63715" spans="68:73">
      <c r="BP63715" s="10"/>
      <c r="BQ63715" s="10"/>
      <c r="BR63715" s="10"/>
      <c r="BS63715" s="10"/>
      <c r="BT63715" s="10"/>
      <c r="BU63715" s="10"/>
    </row>
    <row r="63716" spans="68:73">
      <c r="BP63716" s="8"/>
      <c r="BQ63716" s="8"/>
      <c r="BR63716" s="8"/>
      <c r="BS63716" s="8"/>
      <c r="BT63716" s="8"/>
      <c r="BU63716" s="8"/>
    </row>
    <row r="63717" spans="68:73">
      <c r="BP63717" s="10"/>
      <c r="BQ63717" s="10"/>
      <c r="BR63717" s="10"/>
      <c r="BS63717" s="10"/>
      <c r="BT63717" s="10"/>
      <c r="BU63717" s="10"/>
    </row>
    <row r="63718" spans="68:73">
      <c r="BP63718" s="8"/>
      <c r="BQ63718" s="8"/>
      <c r="BR63718" s="8"/>
      <c r="BS63718" s="8"/>
      <c r="BT63718" s="8"/>
      <c r="BU63718" s="8"/>
    </row>
    <row r="63719" spans="68:73">
      <c r="BP63719" s="10"/>
      <c r="BQ63719" s="10"/>
      <c r="BR63719" s="10"/>
      <c r="BS63719" s="10"/>
      <c r="BT63719" s="10"/>
      <c r="BU63719" s="10"/>
    </row>
    <row r="63720" spans="68:73">
      <c r="BP63720" s="8"/>
      <c r="BQ63720" s="8"/>
      <c r="BR63720" s="8"/>
      <c r="BS63720" s="8"/>
      <c r="BT63720" s="8"/>
      <c r="BU63720" s="8"/>
    </row>
    <row r="63721" spans="68:73">
      <c r="BP63721" s="10"/>
      <c r="BQ63721" s="10"/>
      <c r="BR63721" s="10"/>
      <c r="BS63721" s="10"/>
      <c r="BT63721" s="10"/>
      <c r="BU63721" s="10"/>
    </row>
    <row r="63722" spans="68:73">
      <c r="BP63722" s="8"/>
      <c r="BQ63722" s="8"/>
      <c r="BR63722" s="8"/>
      <c r="BS63722" s="8"/>
      <c r="BT63722" s="8"/>
      <c r="BU63722" s="8"/>
    </row>
    <row r="63723" spans="68:73">
      <c r="BP63723" s="10"/>
      <c r="BQ63723" s="10"/>
      <c r="BR63723" s="10"/>
      <c r="BS63723" s="10"/>
      <c r="BT63723" s="10"/>
      <c r="BU63723" s="10"/>
    </row>
    <row r="63724" spans="68:73">
      <c r="BP63724" s="8"/>
      <c r="BQ63724" s="8"/>
      <c r="BR63724" s="8"/>
      <c r="BS63724" s="8"/>
      <c r="BT63724" s="8"/>
      <c r="BU63724" s="8"/>
    </row>
    <row r="63725" spans="68:73">
      <c r="BP63725" s="10"/>
      <c r="BQ63725" s="10"/>
      <c r="BR63725" s="10"/>
      <c r="BS63725" s="10"/>
      <c r="BT63725" s="10"/>
      <c r="BU63725" s="10"/>
    </row>
    <row r="63726" spans="68:73">
      <c r="BP63726" s="8"/>
      <c r="BQ63726" s="8"/>
      <c r="BR63726" s="8"/>
      <c r="BS63726" s="8"/>
      <c r="BT63726" s="8"/>
      <c r="BU63726" s="8"/>
    </row>
    <row r="63727" spans="68:73">
      <c r="BP63727" s="10"/>
      <c r="BQ63727" s="10"/>
      <c r="BR63727" s="10"/>
      <c r="BS63727" s="10"/>
      <c r="BT63727" s="10"/>
      <c r="BU63727" s="10"/>
    </row>
    <row r="63728" spans="68:73">
      <c r="BP63728" s="8"/>
      <c r="BQ63728" s="8"/>
      <c r="BR63728" s="8"/>
      <c r="BS63728" s="8"/>
      <c r="BT63728" s="8"/>
      <c r="BU63728" s="8"/>
    </row>
    <row r="63729" spans="68:73">
      <c r="BP63729" s="10"/>
      <c r="BQ63729" s="10"/>
      <c r="BR63729" s="10"/>
      <c r="BS63729" s="10"/>
      <c r="BT63729" s="10"/>
      <c r="BU63729" s="10"/>
    </row>
    <row r="63730" spans="68:73">
      <c r="BP63730" s="8"/>
      <c r="BQ63730" s="8"/>
      <c r="BR63730" s="8"/>
      <c r="BS63730" s="8"/>
      <c r="BT63730" s="8"/>
      <c r="BU63730" s="8"/>
    </row>
    <row r="63731" spans="68:73">
      <c r="BP63731" s="10"/>
      <c r="BQ63731" s="10"/>
      <c r="BR63731" s="10"/>
      <c r="BS63731" s="10"/>
      <c r="BT63731" s="10"/>
      <c r="BU63731" s="10"/>
    </row>
    <row r="63732" spans="68:73">
      <c r="BP63732" s="8"/>
      <c r="BQ63732" s="8"/>
      <c r="BR63732" s="8"/>
      <c r="BS63732" s="8"/>
      <c r="BT63732" s="8"/>
      <c r="BU63732" s="8"/>
    </row>
    <row r="63733" spans="68:73">
      <c r="BP63733" s="10"/>
      <c r="BQ63733" s="10"/>
      <c r="BR63733" s="10"/>
      <c r="BS63733" s="10"/>
      <c r="BT63733" s="10"/>
      <c r="BU63733" s="10"/>
    </row>
    <row r="63734" spans="68:73">
      <c r="BP63734" s="8"/>
      <c r="BQ63734" s="8"/>
      <c r="BR63734" s="8"/>
      <c r="BS63734" s="8"/>
      <c r="BT63734" s="8"/>
      <c r="BU63734" s="8"/>
    </row>
    <row r="63735" spans="68:73">
      <c r="BP63735" s="10"/>
      <c r="BQ63735" s="10"/>
      <c r="BR63735" s="10"/>
      <c r="BS63735" s="10"/>
      <c r="BT63735" s="10"/>
      <c r="BU63735" s="10"/>
    </row>
    <row r="63736" spans="68:73">
      <c r="BP63736" s="8"/>
      <c r="BQ63736" s="8"/>
      <c r="BR63736" s="8"/>
      <c r="BS63736" s="8"/>
      <c r="BT63736" s="8"/>
      <c r="BU63736" s="8"/>
    </row>
    <row r="63737" spans="68:73">
      <c r="BP63737" s="10"/>
      <c r="BQ63737" s="10"/>
      <c r="BR63737" s="10"/>
      <c r="BS63737" s="10"/>
      <c r="BT63737" s="10"/>
      <c r="BU63737" s="10"/>
    </row>
    <row r="63738" spans="68:73">
      <c r="BP63738" s="8"/>
      <c r="BQ63738" s="8"/>
      <c r="BR63738" s="8"/>
      <c r="BS63738" s="8"/>
      <c r="BT63738" s="8"/>
      <c r="BU63738" s="8"/>
    </row>
    <row r="63739" spans="68:73">
      <c r="BP63739" s="10"/>
      <c r="BQ63739" s="10"/>
      <c r="BR63739" s="10"/>
      <c r="BS63739" s="10"/>
      <c r="BT63739" s="10"/>
      <c r="BU63739" s="10"/>
    </row>
    <row r="63740" spans="68:73">
      <c r="BP63740" s="8"/>
      <c r="BQ63740" s="8"/>
      <c r="BR63740" s="8"/>
      <c r="BS63740" s="8"/>
      <c r="BT63740" s="8"/>
      <c r="BU63740" s="8"/>
    </row>
    <row r="63741" spans="68:73">
      <c r="BP63741" s="10"/>
      <c r="BQ63741" s="10"/>
      <c r="BR63741" s="10"/>
      <c r="BS63741" s="10"/>
      <c r="BT63741" s="10"/>
      <c r="BU63741" s="10"/>
    </row>
    <row r="63742" spans="68:73">
      <c r="BP63742" s="8"/>
      <c r="BQ63742" s="8"/>
      <c r="BR63742" s="8"/>
      <c r="BS63742" s="8"/>
      <c r="BT63742" s="8"/>
      <c r="BU63742" s="8"/>
    </row>
    <row r="63743" spans="68:73">
      <c r="BP63743" s="10"/>
      <c r="BQ63743" s="10"/>
      <c r="BR63743" s="10"/>
      <c r="BS63743" s="10"/>
      <c r="BT63743" s="10"/>
      <c r="BU63743" s="10"/>
    </row>
    <row r="63744" spans="68:73">
      <c r="BP63744" s="8"/>
      <c r="BQ63744" s="8"/>
      <c r="BR63744" s="8"/>
      <c r="BS63744" s="8"/>
      <c r="BT63744" s="8"/>
      <c r="BU63744" s="8"/>
    </row>
    <row r="63745" spans="68:73">
      <c r="BP63745" s="10"/>
      <c r="BQ63745" s="10"/>
      <c r="BR63745" s="10"/>
      <c r="BS63745" s="10"/>
      <c r="BT63745" s="10"/>
      <c r="BU63745" s="10"/>
    </row>
    <row r="63746" spans="68:73">
      <c r="BP63746" s="8"/>
      <c r="BQ63746" s="8"/>
      <c r="BR63746" s="8"/>
      <c r="BS63746" s="8"/>
      <c r="BT63746" s="8"/>
      <c r="BU63746" s="8"/>
    </row>
    <row r="63747" spans="68:73">
      <c r="BP63747" s="10"/>
      <c r="BQ63747" s="10"/>
      <c r="BR63747" s="10"/>
      <c r="BS63747" s="10"/>
      <c r="BT63747" s="10"/>
      <c r="BU63747" s="10"/>
    </row>
    <row r="63748" spans="68:73">
      <c r="BP63748" s="8"/>
      <c r="BQ63748" s="8"/>
      <c r="BR63748" s="8"/>
      <c r="BS63748" s="8"/>
      <c r="BT63748" s="8"/>
      <c r="BU63748" s="8"/>
    </row>
    <row r="63749" spans="68:73">
      <c r="BP63749" s="10"/>
      <c r="BQ63749" s="10"/>
      <c r="BR63749" s="10"/>
      <c r="BS63749" s="10"/>
      <c r="BT63749" s="10"/>
      <c r="BU63749" s="10"/>
    </row>
    <row r="63750" spans="68:73">
      <c r="BP63750" s="8"/>
      <c r="BQ63750" s="8"/>
      <c r="BR63750" s="8"/>
      <c r="BS63750" s="8"/>
      <c r="BT63750" s="8"/>
      <c r="BU63750" s="8"/>
    </row>
    <row r="63751" spans="68:73">
      <c r="BP63751" s="10"/>
      <c r="BQ63751" s="10"/>
      <c r="BR63751" s="10"/>
      <c r="BS63751" s="10"/>
      <c r="BT63751" s="10"/>
      <c r="BU63751" s="10"/>
    </row>
    <row r="63752" spans="68:73">
      <c r="BP63752" s="8"/>
      <c r="BQ63752" s="8"/>
      <c r="BR63752" s="8"/>
      <c r="BS63752" s="8"/>
      <c r="BT63752" s="8"/>
      <c r="BU63752" s="8"/>
    </row>
    <row r="63753" spans="68:73">
      <c r="BP63753" s="10"/>
      <c r="BQ63753" s="10"/>
      <c r="BR63753" s="10"/>
      <c r="BS63753" s="10"/>
      <c r="BT63753" s="10"/>
      <c r="BU63753" s="10"/>
    </row>
    <row r="63754" spans="68:73">
      <c r="BP63754" s="8"/>
      <c r="BQ63754" s="8"/>
      <c r="BR63754" s="8"/>
      <c r="BS63754" s="8"/>
      <c r="BT63754" s="8"/>
      <c r="BU63754" s="8"/>
    </row>
    <row r="63755" spans="68:73">
      <c r="BP63755" s="10"/>
      <c r="BQ63755" s="10"/>
      <c r="BR63755" s="10"/>
      <c r="BS63755" s="10"/>
      <c r="BT63755" s="10"/>
      <c r="BU63755" s="10"/>
    </row>
    <row r="63756" spans="68:73">
      <c r="BP63756" s="8"/>
      <c r="BQ63756" s="8"/>
      <c r="BR63756" s="8"/>
      <c r="BS63756" s="8"/>
      <c r="BT63756" s="8"/>
      <c r="BU63756" s="8"/>
    </row>
    <row r="63757" spans="68:73">
      <c r="BP63757" s="10"/>
      <c r="BQ63757" s="10"/>
      <c r="BR63757" s="10"/>
      <c r="BS63757" s="10"/>
      <c r="BT63757" s="10"/>
      <c r="BU63757" s="10"/>
    </row>
    <row r="63758" spans="68:73">
      <c r="BP63758" s="8"/>
      <c r="BQ63758" s="8"/>
      <c r="BR63758" s="8"/>
      <c r="BS63758" s="8"/>
      <c r="BT63758" s="8"/>
      <c r="BU63758" s="8"/>
    </row>
    <row r="63759" spans="68:73">
      <c r="BP63759" s="10"/>
      <c r="BQ63759" s="10"/>
      <c r="BR63759" s="10"/>
      <c r="BS63759" s="10"/>
      <c r="BT63759" s="10"/>
      <c r="BU63759" s="10"/>
    </row>
    <row r="63760" spans="68:73">
      <c r="BP63760" s="8"/>
      <c r="BQ63760" s="8"/>
      <c r="BR63760" s="8"/>
      <c r="BS63760" s="8"/>
      <c r="BT63760" s="8"/>
      <c r="BU63760" s="8"/>
    </row>
    <row r="63761" spans="68:73">
      <c r="BP63761" s="10"/>
      <c r="BQ63761" s="10"/>
      <c r="BR63761" s="10"/>
      <c r="BS63761" s="10"/>
      <c r="BT63761" s="10"/>
      <c r="BU63761" s="10"/>
    </row>
    <row r="63762" spans="68:73">
      <c r="BP63762" s="8"/>
      <c r="BQ63762" s="8"/>
      <c r="BR63762" s="8"/>
      <c r="BS63762" s="8"/>
      <c r="BT63762" s="8"/>
      <c r="BU63762" s="8"/>
    </row>
    <row r="63763" spans="68:73">
      <c r="BP63763" s="10"/>
      <c r="BQ63763" s="10"/>
      <c r="BR63763" s="10"/>
      <c r="BS63763" s="10"/>
      <c r="BT63763" s="10"/>
      <c r="BU63763" s="10"/>
    </row>
    <row r="63764" spans="68:73">
      <c r="BP63764" s="8"/>
      <c r="BQ63764" s="8"/>
      <c r="BR63764" s="8"/>
      <c r="BS63764" s="8"/>
      <c r="BT63764" s="8"/>
      <c r="BU63764" s="8"/>
    </row>
    <row r="63765" spans="68:73">
      <c r="BP63765" s="10"/>
      <c r="BQ63765" s="10"/>
      <c r="BR63765" s="10"/>
      <c r="BS63765" s="10"/>
      <c r="BT63765" s="10"/>
      <c r="BU63765" s="10"/>
    </row>
    <row r="63766" spans="68:73">
      <c r="BP63766" s="8"/>
      <c r="BQ63766" s="8"/>
      <c r="BR63766" s="8"/>
      <c r="BS63766" s="8"/>
      <c r="BT63766" s="8"/>
      <c r="BU63766" s="8"/>
    </row>
    <row r="63767" spans="68:73">
      <c r="BP63767" s="10"/>
      <c r="BQ63767" s="10"/>
      <c r="BR63767" s="10"/>
      <c r="BS63767" s="10"/>
      <c r="BT63767" s="10"/>
      <c r="BU63767" s="10"/>
    </row>
    <row r="63768" spans="68:73">
      <c r="BP63768" s="8"/>
      <c r="BQ63768" s="8"/>
      <c r="BR63768" s="8"/>
      <c r="BS63768" s="8"/>
      <c r="BT63768" s="8"/>
      <c r="BU63768" s="8"/>
    </row>
    <row r="63769" spans="68:73">
      <c r="BP63769" s="10"/>
      <c r="BQ63769" s="10"/>
      <c r="BR63769" s="10"/>
      <c r="BS63769" s="10"/>
      <c r="BT63769" s="10"/>
      <c r="BU63769" s="10"/>
    </row>
    <row r="63770" spans="68:73">
      <c r="BP63770" s="8"/>
      <c r="BQ63770" s="8"/>
      <c r="BR63770" s="8"/>
      <c r="BS63770" s="8"/>
      <c r="BT63770" s="8"/>
      <c r="BU63770" s="8"/>
    </row>
    <row r="63771" spans="68:73">
      <c r="BP63771" s="10"/>
      <c r="BQ63771" s="10"/>
      <c r="BR63771" s="10"/>
      <c r="BS63771" s="10"/>
      <c r="BT63771" s="10"/>
      <c r="BU63771" s="10"/>
    </row>
    <row r="63772" spans="68:73">
      <c r="BP63772" s="8"/>
      <c r="BQ63772" s="8"/>
      <c r="BR63772" s="8"/>
      <c r="BS63772" s="8"/>
      <c r="BT63772" s="8"/>
      <c r="BU63772" s="8"/>
    </row>
    <row r="63773" spans="68:73">
      <c r="BP63773" s="10"/>
      <c r="BQ63773" s="10"/>
      <c r="BR63773" s="10"/>
      <c r="BS63773" s="10"/>
      <c r="BT63773" s="10"/>
      <c r="BU63773" s="10"/>
    </row>
    <row r="63774" spans="68:73">
      <c r="BP63774" s="8"/>
      <c r="BQ63774" s="8"/>
      <c r="BR63774" s="8"/>
      <c r="BS63774" s="8"/>
      <c r="BT63774" s="8"/>
      <c r="BU63774" s="8"/>
    </row>
    <row r="63775" spans="68:73">
      <c r="BP63775" s="10"/>
      <c r="BQ63775" s="10"/>
      <c r="BR63775" s="10"/>
      <c r="BS63775" s="10"/>
      <c r="BT63775" s="10"/>
      <c r="BU63775" s="10"/>
    </row>
    <row r="63776" spans="68:73">
      <c r="BP63776" s="8"/>
      <c r="BQ63776" s="8"/>
      <c r="BR63776" s="8"/>
      <c r="BS63776" s="8"/>
      <c r="BT63776" s="8"/>
      <c r="BU63776" s="8"/>
    </row>
    <row r="63777" spans="68:73">
      <c r="BP63777" s="10"/>
      <c r="BQ63777" s="10"/>
      <c r="BR63777" s="10"/>
      <c r="BS63777" s="10"/>
      <c r="BT63777" s="10"/>
      <c r="BU63777" s="10"/>
    </row>
    <row r="63778" spans="68:73">
      <c r="BP63778" s="8"/>
      <c r="BQ63778" s="8"/>
      <c r="BR63778" s="8"/>
      <c r="BS63778" s="8"/>
      <c r="BT63778" s="8"/>
      <c r="BU63778" s="8"/>
    </row>
    <row r="63779" spans="68:73">
      <c r="BP63779" s="10"/>
      <c r="BQ63779" s="10"/>
      <c r="BR63779" s="10"/>
      <c r="BS63779" s="10"/>
      <c r="BT63779" s="10"/>
      <c r="BU63779" s="10"/>
    </row>
    <row r="63780" spans="68:73">
      <c r="BP63780" s="8"/>
      <c r="BQ63780" s="8"/>
      <c r="BR63780" s="8"/>
      <c r="BS63780" s="8"/>
      <c r="BT63780" s="8"/>
      <c r="BU63780" s="8"/>
    </row>
    <row r="63781" spans="68:73">
      <c r="BP63781" s="10"/>
      <c r="BQ63781" s="10"/>
      <c r="BR63781" s="10"/>
      <c r="BS63781" s="10"/>
      <c r="BT63781" s="10"/>
      <c r="BU63781" s="10"/>
    </row>
    <row r="63782" spans="68:73">
      <c r="BP63782" s="8"/>
      <c r="BQ63782" s="8"/>
      <c r="BR63782" s="8"/>
      <c r="BS63782" s="8"/>
      <c r="BT63782" s="8"/>
      <c r="BU63782" s="8"/>
    </row>
    <row r="63783" spans="68:73">
      <c r="BP63783" s="10"/>
      <c r="BQ63783" s="10"/>
      <c r="BR63783" s="10"/>
      <c r="BS63783" s="10"/>
      <c r="BT63783" s="10"/>
      <c r="BU63783" s="10"/>
    </row>
    <row r="63784" spans="68:73">
      <c r="BP63784" s="8"/>
      <c r="BQ63784" s="8"/>
      <c r="BR63784" s="8"/>
      <c r="BS63784" s="8"/>
      <c r="BT63784" s="8"/>
      <c r="BU63784" s="8"/>
    </row>
    <row r="63785" spans="68:73">
      <c r="BP63785" s="10"/>
      <c r="BQ63785" s="10"/>
      <c r="BR63785" s="10"/>
      <c r="BS63785" s="10"/>
      <c r="BT63785" s="10"/>
      <c r="BU63785" s="10"/>
    </row>
    <row r="63786" spans="68:73">
      <c r="BP63786" s="8"/>
      <c r="BQ63786" s="8"/>
      <c r="BR63786" s="8"/>
      <c r="BS63786" s="8"/>
      <c r="BT63786" s="8"/>
      <c r="BU63786" s="8"/>
    </row>
    <row r="63787" spans="68:73">
      <c r="BP63787" s="10"/>
      <c r="BQ63787" s="10"/>
      <c r="BR63787" s="10"/>
      <c r="BS63787" s="10"/>
      <c r="BT63787" s="10"/>
      <c r="BU63787" s="10"/>
    </row>
    <row r="63788" spans="68:73">
      <c r="BP63788" s="8"/>
      <c r="BQ63788" s="8"/>
      <c r="BR63788" s="8"/>
      <c r="BS63788" s="8"/>
      <c r="BT63788" s="8"/>
      <c r="BU63788" s="8"/>
    </row>
    <row r="63789" spans="68:73">
      <c r="BP63789" s="10"/>
      <c r="BQ63789" s="10"/>
      <c r="BR63789" s="10"/>
      <c r="BS63789" s="10"/>
      <c r="BT63789" s="10"/>
      <c r="BU63789" s="10"/>
    </row>
    <row r="63790" spans="68:73">
      <c r="BP63790" s="8"/>
      <c r="BQ63790" s="8"/>
      <c r="BR63790" s="8"/>
      <c r="BS63790" s="8"/>
      <c r="BT63790" s="8"/>
      <c r="BU63790" s="8"/>
    </row>
    <row r="63791" spans="68:73">
      <c r="BP63791" s="10"/>
      <c r="BQ63791" s="10"/>
      <c r="BR63791" s="10"/>
      <c r="BS63791" s="10"/>
      <c r="BT63791" s="10"/>
      <c r="BU63791" s="10"/>
    </row>
    <row r="63792" spans="68:73">
      <c r="BP63792" s="8"/>
      <c r="BQ63792" s="8"/>
      <c r="BR63792" s="8"/>
      <c r="BS63792" s="8"/>
      <c r="BT63792" s="8"/>
      <c r="BU63792" s="8"/>
    </row>
    <row r="63793" spans="68:73">
      <c r="BP63793" s="10"/>
      <c r="BQ63793" s="10"/>
      <c r="BR63793" s="10"/>
      <c r="BS63793" s="10"/>
      <c r="BT63793" s="10"/>
      <c r="BU63793" s="10"/>
    </row>
    <row r="63794" spans="68:73">
      <c r="BP63794" s="8"/>
      <c r="BQ63794" s="8"/>
      <c r="BR63794" s="8"/>
      <c r="BS63794" s="8"/>
      <c r="BT63794" s="8"/>
      <c r="BU63794" s="8"/>
    </row>
    <row r="63795" spans="68:73">
      <c r="BP63795" s="10"/>
      <c r="BQ63795" s="10"/>
      <c r="BR63795" s="10"/>
      <c r="BS63795" s="10"/>
      <c r="BT63795" s="10"/>
      <c r="BU63795" s="10"/>
    </row>
    <row r="63796" spans="68:73">
      <c r="BP63796" s="8"/>
      <c r="BQ63796" s="8"/>
      <c r="BR63796" s="8"/>
      <c r="BS63796" s="8"/>
      <c r="BT63796" s="8"/>
      <c r="BU63796" s="8"/>
    </row>
    <row r="63797" spans="68:73">
      <c r="BP63797" s="10"/>
      <c r="BQ63797" s="10"/>
      <c r="BR63797" s="10"/>
      <c r="BS63797" s="10"/>
      <c r="BT63797" s="10"/>
      <c r="BU63797" s="10"/>
    </row>
    <row r="63798" spans="68:73">
      <c r="BP63798" s="8"/>
      <c r="BQ63798" s="8"/>
      <c r="BR63798" s="8"/>
      <c r="BS63798" s="8"/>
      <c r="BT63798" s="8"/>
      <c r="BU63798" s="8"/>
    </row>
    <row r="63799" spans="68:73">
      <c r="BP63799" s="10"/>
      <c r="BQ63799" s="10"/>
      <c r="BR63799" s="10"/>
      <c r="BS63799" s="10"/>
      <c r="BT63799" s="10"/>
      <c r="BU63799" s="10"/>
    </row>
    <row r="63800" spans="68:73">
      <c r="BP63800" s="8"/>
      <c r="BQ63800" s="8"/>
      <c r="BR63800" s="8"/>
      <c r="BS63800" s="8"/>
      <c r="BT63800" s="8"/>
      <c r="BU63800" s="8"/>
    </row>
    <row r="63801" spans="68:73">
      <c r="BP63801" s="10"/>
      <c r="BQ63801" s="10"/>
      <c r="BR63801" s="10"/>
      <c r="BS63801" s="10"/>
      <c r="BT63801" s="10"/>
      <c r="BU63801" s="10"/>
    </row>
    <row r="63802" spans="68:73">
      <c r="BP63802" s="8"/>
      <c r="BQ63802" s="8"/>
      <c r="BR63802" s="8"/>
      <c r="BS63802" s="8"/>
      <c r="BT63802" s="8"/>
      <c r="BU63802" s="8"/>
    </row>
    <row r="63803" spans="68:73">
      <c r="BP63803" s="10"/>
      <c r="BQ63803" s="10"/>
      <c r="BR63803" s="10"/>
      <c r="BS63803" s="10"/>
      <c r="BT63803" s="10"/>
      <c r="BU63803" s="10"/>
    </row>
    <row r="63804" spans="68:73">
      <c r="BP63804" s="8"/>
      <c r="BQ63804" s="8"/>
      <c r="BR63804" s="8"/>
      <c r="BS63804" s="8"/>
      <c r="BT63804" s="8"/>
      <c r="BU63804" s="8"/>
    </row>
    <row r="63805" spans="68:73">
      <c r="BP63805" s="10"/>
      <c r="BQ63805" s="10"/>
      <c r="BR63805" s="10"/>
      <c r="BS63805" s="10"/>
      <c r="BT63805" s="10"/>
      <c r="BU63805" s="10"/>
    </row>
    <row r="63806" spans="68:73">
      <c r="BP63806" s="8"/>
      <c r="BQ63806" s="8"/>
      <c r="BR63806" s="8"/>
      <c r="BS63806" s="8"/>
      <c r="BT63806" s="8"/>
      <c r="BU63806" s="8"/>
    </row>
    <row r="63807" spans="68:73">
      <c r="BP63807" s="10"/>
      <c r="BQ63807" s="10"/>
      <c r="BR63807" s="10"/>
      <c r="BS63807" s="10"/>
      <c r="BT63807" s="10"/>
      <c r="BU63807" s="10"/>
    </row>
    <row r="63808" spans="68:73">
      <c r="BP63808" s="8"/>
      <c r="BQ63808" s="8"/>
      <c r="BR63808" s="8"/>
      <c r="BS63808" s="8"/>
      <c r="BT63808" s="8"/>
      <c r="BU63808" s="8"/>
    </row>
    <row r="63809" spans="68:73">
      <c r="BP63809" s="10"/>
      <c r="BQ63809" s="10"/>
      <c r="BR63809" s="10"/>
      <c r="BS63809" s="10"/>
      <c r="BT63809" s="10"/>
      <c r="BU63809" s="10"/>
    </row>
    <row r="63810" spans="68:73">
      <c r="BP63810" s="8"/>
      <c r="BQ63810" s="8"/>
      <c r="BR63810" s="8"/>
      <c r="BS63810" s="8"/>
      <c r="BT63810" s="8"/>
      <c r="BU63810" s="8"/>
    </row>
    <row r="63811" spans="68:73">
      <c r="BP63811" s="10"/>
      <c r="BQ63811" s="10"/>
      <c r="BR63811" s="10"/>
      <c r="BS63811" s="10"/>
      <c r="BT63811" s="10"/>
      <c r="BU63811" s="10"/>
    </row>
    <row r="63812" spans="68:73">
      <c r="BP63812" s="8"/>
      <c r="BQ63812" s="8"/>
      <c r="BR63812" s="8"/>
      <c r="BS63812" s="8"/>
      <c r="BT63812" s="8"/>
      <c r="BU63812" s="8"/>
    </row>
    <row r="63813" spans="68:73">
      <c r="BP63813" s="10"/>
      <c r="BQ63813" s="10"/>
      <c r="BR63813" s="10"/>
      <c r="BS63813" s="10"/>
      <c r="BT63813" s="10"/>
      <c r="BU63813" s="10"/>
    </row>
    <row r="63814" spans="68:73">
      <c r="BP63814" s="8"/>
      <c r="BQ63814" s="8"/>
      <c r="BR63814" s="8"/>
      <c r="BS63814" s="8"/>
      <c r="BT63814" s="8"/>
      <c r="BU63814" s="8"/>
    </row>
    <row r="63815" spans="68:73">
      <c r="BP63815" s="10"/>
      <c r="BQ63815" s="10"/>
      <c r="BR63815" s="10"/>
      <c r="BS63815" s="10"/>
      <c r="BT63815" s="10"/>
      <c r="BU63815" s="10"/>
    </row>
    <row r="63816" spans="68:73">
      <c r="BP63816" s="8"/>
      <c r="BQ63816" s="8"/>
      <c r="BR63816" s="8"/>
      <c r="BS63816" s="8"/>
      <c r="BT63816" s="8"/>
      <c r="BU63816" s="8"/>
    </row>
    <row r="63817" spans="68:73">
      <c r="BP63817" s="10"/>
      <c r="BQ63817" s="10"/>
      <c r="BR63817" s="10"/>
      <c r="BS63817" s="10"/>
      <c r="BT63817" s="10"/>
      <c r="BU63817" s="10"/>
    </row>
    <row r="63818" spans="68:73">
      <c r="BP63818" s="8"/>
      <c r="BQ63818" s="8"/>
      <c r="BR63818" s="8"/>
      <c r="BS63818" s="8"/>
      <c r="BT63818" s="8"/>
      <c r="BU63818" s="8"/>
    </row>
    <row r="63819" spans="68:73">
      <c r="BP63819" s="10"/>
      <c r="BQ63819" s="10"/>
      <c r="BR63819" s="10"/>
      <c r="BS63819" s="10"/>
      <c r="BT63819" s="10"/>
      <c r="BU63819" s="10"/>
    </row>
    <row r="63820" spans="68:73">
      <c r="BP63820" s="8"/>
      <c r="BQ63820" s="8"/>
      <c r="BR63820" s="8"/>
      <c r="BS63820" s="8"/>
      <c r="BT63820" s="8"/>
      <c r="BU63820" s="8"/>
    </row>
    <row r="63821" spans="68:73">
      <c r="BP63821" s="10"/>
      <c r="BQ63821" s="10"/>
      <c r="BR63821" s="10"/>
      <c r="BS63821" s="10"/>
      <c r="BT63821" s="10"/>
      <c r="BU63821" s="10"/>
    </row>
    <row r="63822" spans="68:73">
      <c r="BP63822" s="8"/>
      <c r="BQ63822" s="8"/>
      <c r="BR63822" s="8"/>
      <c r="BS63822" s="8"/>
      <c r="BT63822" s="8"/>
      <c r="BU63822" s="8"/>
    </row>
    <row r="63823" spans="68:73">
      <c r="BP63823" s="10"/>
      <c r="BQ63823" s="10"/>
      <c r="BR63823" s="10"/>
      <c r="BS63823" s="10"/>
      <c r="BT63823" s="10"/>
      <c r="BU63823" s="10"/>
    </row>
    <row r="63824" spans="68:73">
      <c r="BP63824" s="8"/>
      <c r="BQ63824" s="8"/>
      <c r="BR63824" s="8"/>
      <c r="BS63824" s="8"/>
      <c r="BT63824" s="8"/>
      <c r="BU63824" s="8"/>
    </row>
    <row r="63825" spans="68:73">
      <c r="BP63825" s="10"/>
      <c r="BQ63825" s="10"/>
      <c r="BR63825" s="10"/>
      <c r="BS63825" s="10"/>
      <c r="BT63825" s="10"/>
      <c r="BU63825" s="10"/>
    </row>
    <row r="63826" spans="68:73">
      <c r="BP63826" s="8"/>
      <c r="BQ63826" s="8"/>
      <c r="BR63826" s="8"/>
      <c r="BS63826" s="8"/>
      <c r="BT63826" s="8"/>
      <c r="BU63826" s="8"/>
    </row>
    <row r="63827" spans="68:73">
      <c r="BP63827" s="10"/>
      <c r="BQ63827" s="10"/>
      <c r="BR63827" s="10"/>
      <c r="BS63827" s="10"/>
      <c r="BT63827" s="10"/>
      <c r="BU63827" s="10"/>
    </row>
    <row r="63828" spans="68:73">
      <c r="BP63828" s="8"/>
      <c r="BQ63828" s="8"/>
      <c r="BR63828" s="8"/>
      <c r="BS63828" s="8"/>
      <c r="BT63828" s="8"/>
      <c r="BU63828" s="8"/>
    </row>
    <row r="63829" spans="68:73">
      <c r="BP63829" s="10"/>
      <c r="BQ63829" s="10"/>
      <c r="BR63829" s="10"/>
      <c r="BS63829" s="10"/>
      <c r="BT63829" s="10"/>
      <c r="BU63829" s="10"/>
    </row>
    <row r="63830" spans="68:73">
      <c r="BP63830" s="8"/>
      <c r="BQ63830" s="8"/>
      <c r="BR63830" s="8"/>
      <c r="BS63830" s="8"/>
      <c r="BT63830" s="8"/>
      <c r="BU63830" s="8"/>
    </row>
    <row r="63831" spans="68:73">
      <c r="BP63831" s="10"/>
      <c r="BQ63831" s="10"/>
      <c r="BR63831" s="10"/>
      <c r="BS63831" s="10"/>
      <c r="BT63831" s="10"/>
      <c r="BU63831" s="10"/>
    </row>
    <row r="63832" spans="68:73">
      <c r="BP63832" s="8"/>
      <c r="BQ63832" s="8"/>
      <c r="BR63832" s="8"/>
      <c r="BS63832" s="8"/>
      <c r="BT63832" s="8"/>
      <c r="BU63832" s="8"/>
    </row>
    <row r="63833" spans="68:73">
      <c r="BP63833" s="10"/>
      <c r="BQ63833" s="10"/>
      <c r="BR63833" s="10"/>
      <c r="BS63833" s="10"/>
      <c r="BT63833" s="10"/>
      <c r="BU63833" s="10"/>
    </row>
    <row r="63834" spans="68:73">
      <c r="BP63834" s="8"/>
      <c r="BQ63834" s="8"/>
      <c r="BR63834" s="8"/>
      <c r="BS63834" s="8"/>
      <c r="BT63834" s="8"/>
      <c r="BU63834" s="8"/>
    </row>
    <row r="63835" spans="68:73">
      <c r="BP63835" s="10"/>
      <c r="BQ63835" s="10"/>
      <c r="BR63835" s="10"/>
      <c r="BS63835" s="10"/>
      <c r="BT63835" s="10"/>
      <c r="BU63835" s="10"/>
    </row>
    <row r="63836" spans="68:73">
      <c r="BP63836" s="8"/>
      <c r="BQ63836" s="8"/>
      <c r="BR63836" s="8"/>
      <c r="BS63836" s="8"/>
      <c r="BT63836" s="8"/>
      <c r="BU63836" s="8"/>
    </row>
    <row r="63837" spans="68:73">
      <c r="BP63837" s="10"/>
      <c r="BQ63837" s="10"/>
      <c r="BR63837" s="10"/>
      <c r="BS63837" s="10"/>
      <c r="BT63837" s="10"/>
      <c r="BU63837" s="10"/>
    </row>
    <row r="63838" spans="68:73">
      <c r="BP63838" s="8"/>
      <c r="BQ63838" s="8"/>
      <c r="BR63838" s="8"/>
      <c r="BS63838" s="8"/>
      <c r="BT63838" s="8"/>
      <c r="BU63838" s="8"/>
    </row>
    <row r="63839" spans="68:73">
      <c r="BP63839" s="10"/>
      <c r="BQ63839" s="10"/>
      <c r="BR63839" s="10"/>
      <c r="BS63839" s="10"/>
      <c r="BT63839" s="10"/>
      <c r="BU63839" s="10"/>
    </row>
    <row r="63840" spans="68:73">
      <c r="BP63840" s="8"/>
      <c r="BQ63840" s="8"/>
      <c r="BR63840" s="8"/>
      <c r="BS63840" s="8"/>
      <c r="BT63840" s="8"/>
      <c r="BU63840" s="8"/>
    </row>
    <row r="63841" spans="68:73">
      <c r="BP63841" s="10"/>
      <c r="BQ63841" s="10"/>
      <c r="BR63841" s="10"/>
      <c r="BS63841" s="10"/>
      <c r="BT63841" s="10"/>
      <c r="BU63841" s="10"/>
    </row>
    <row r="63842" spans="68:73">
      <c r="BP63842" s="8"/>
      <c r="BQ63842" s="8"/>
      <c r="BR63842" s="8"/>
      <c r="BS63842" s="8"/>
      <c r="BT63842" s="8"/>
      <c r="BU63842" s="8"/>
    </row>
    <row r="63843" spans="68:73">
      <c r="BP63843" s="10"/>
      <c r="BQ63843" s="10"/>
      <c r="BR63843" s="10"/>
      <c r="BS63843" s="10"/>
      <c r="BT63843" s="10"/>
      <c r="BU63843" s="10"/>
    </row>
    <row r="63844" spans="68:73">
      <c r="BP63844" s="8"/>
      <c r="BQ63844" s="8"/>
      <c r="BR63844" s="8"/>
      <c r="BS63844" s="8"/>
      <c r="BT63844" s="8"/>
      <c r="BU63844" s="8"/>
    </row>
    <row r="63845" spans="68:73">
      <c r="BP63845" s="10"/>
      <c r="BQ63845" s="10"/>
      <c r="BR63845" s="10"/>
      <c r="BS63845" s="10"/>
      <c r="BT63845" s="10"/>
      <c r="BU63845" s="10"/>
    </row>
    <row r="63846" spans="68:73">
      <c r="BP63846" s="8"/>
      <c r="BQ63846" s="8"/>
      <c r="BR63846" s="8"/>
      <c r="BS63846" s="8"/>
      <c r="BT63846" s="8"/>
      <c r="BU63846" s="8"/>
    </row>
    <row r="63847" spans="68:73">
      <c r="BP63847" s="10"/>
      <c r="BQ63847" s="10"/>
      <c r="BR63847" s="10"/>
      <c r="BS63847" s="10"/>
      <c r="BT63847" s="10"/>
      <c r="BU63847" s="10"/>
    </row>
    <row r="63848" spans="68:73">
      <c r="BP63848" s="8"/>
      <c r="BQ63848" s="8"/>
      <c r="BR63848" s="8"/>
      <c r="BS63848" s="8"/>
      <c r="BT63848" s="8"/>
      <c r="BU63848" s="8"/>
    </row>
    <row r="63849" spans="68:73">
      <c r="BP63849" s="10"/>
      <c r="BQ63849" s="10"/>
      <c r="BR63849" s="10"/>
      <c r="BS63849" s="10"/>
      <c r="BT63849" s="10"/>
      <c r="BU63849" s="10"/>
    </row>
    <row r="63850" spans="68:73">
      <c r="BP63850" s="8"/>
      <c r="BQ63850" s="8"/>
      <c r="BR63850" s="8"/>
      <c r="BS63850" s="8"/>
      <c r="BT63850" s="8"/>
      <c r="BU63850" s="8"/>
    </row>
    <row r="63851" spans="68:73">
      <c r="BP63851" s="10"/>
      <c r="BQ63851" s="10"/>
      <c r="BR63851" s="10"/>
      <c r="BS63851" s="10"/>
      <c r="BT63851" s="10"/>
      <c r="BU63851" s="10"/>
    </row>
    <row r="63852" spans="68:73">
      <c r="BP63852" s="8"/>
      <c r="BQ63852" s="8"/>
      <c r="BR63852" s="8"/>
      <c r="BS63852" s="8"/>
      <c r="BT63852" s="8"/>
      <c r="BU63852" s="8"/>
    </row>
    <row r="63853" spans="68:73">
      <c r="BP63853" s="10"/>
      <c r="BQ63853" s="10"/>
      <c r="BR63853" s="10"/>
      <c r="BS63853" s="10"/>
      <c r="BT63853" s="10"/>
      <c r="BU63853" s="10"/>
    </row>
    <row r="63854" spans="68:73">
      <c r="BP63854" s="8"/>
      <c r="BQ63854" s="8"/>
      <c r="BR63854" s="8"/>
      <c r="BS63854" s="8"/>
      <c r="BT63854" s="8"/>
      <c r="BU63854" s="8"/>
    </row>
    <row r="63855" spans="68:73">
      <c r="BP63855" s="10"/>
      <c r="BQ63855" s="10"/>
      <c r="BR63855" s="10"/>
      <c r="BS63855" s="10"/>
      <c r="BT63855" s="10"/>
      <c r="BU63855" s="10"/>
    </row>
    <row r="63856" spans="68:73">
      <c r="BP63856" s="8"/>
      <c r="BQ63856" s="8"/>
      <c r="BR63856" s="8"/>
      <c r="BS63856" s="8"/>
      <c r="BT63856" s="8"/>
      <c r="BU63856" s="8"/>
    </row>
    <row r="63857" spans="68:73">
      <c r="BP63857" s="10"/>
      <c r="BQ63857" s="10"/>
      <c r="BR63857" s="10"/>
      <c r="BS63857" s="10"/>
      <c r="BT63857" s="10"/>
      <c r="BU63857" s="10"/>
    </row>
    <row r="63858" spans="68:73">
      <c r="BP63858" s="8"/>
      <c r="BQ63858" s="8"/>
      <c r="BR63858" s="8"/>
      <c r="BS63858" s="8"/>
      <c r="BT63858" s="8"/>
      <c r="BU63858" s="8"/>
    </row>
    <row r="63859" spans="68:73">
      <c r="BP63859" s="10"/>
      <c r="BQ63859" s="10"/>
      <c r="BR63859" s="10"/>
      <c r="BS63859" s="10"/>
      <c r="BT63859" s="10"/>
      <c r="BU63859" s="10"/>
    </row>
    <row r="63860" spans="68:73">
      <c r="BP63860" s="8"/>
      <c r="BQ63860" s="8"/>
      <c r="BR63860" s="8"/>
      <c r="BS63860" s="8"/>
      <c r="BT63860" s="8"/>
      <c r="BU63860" s="8"/>
    </row>
    <row r="63861" spans="68:73">
      <c r="BP63861" s="10"/>
      <c r="BQ63861" s="10"/>
      <c r="BR63861" s="10"/>
      <c r="BS63861" s="10"/>
      <c r="BT63861" s="10"/>
      <c r="BU63861" s="10"/>
    </row>
    <row r="63862" spans="68:73">
      <c r="BP63862" s="8"/>
      <c r="BQ63862" s="8"/>
      <c r="BR63862" s="8"/>
      <c r="BS63862" s="8"/>
      <c r="BT63862" s="8"/>
      <c r="BU63862" s="8"/>
    </row>
    <row r="63863" spans="68:73">
      <c r="BP63863" s="10"/>
      <c r="BQ63863" s="10"/>
      <c r="BR63863" s="10"/>
      <c r="BS63863" s="10"/>
      <c r="BT63863" s="10"/>
      <c r="BU63863" s="10"/>
    </row>
    <row r="63864" spans="68:73">
      <c r="BP63864" s="8"/>
      <c r="BQ63864" s="8"/>
      <c r="BR63864" s="8"/>
      <c r="BS63864" s="8"/>
      <c r="BT63864" s="8"/>
      <c r="BU63864" s="8"/>
    </row>
    <row r="63865" spans="68:73">
      <c r="BP63865" s="10"/>
      <c r="BQ63865" s="10"/>
      <c r="BR63865" s="10"/>
      <c r="BS63865" s="10"/>
      <c r="BT63865" s="10"/>
      <c r="BU63865" s="10"/>
    </row>
    <row r="63866" spans="68:73">
      <c r="BP63866" s="8"/>
      <c r="BQ63866" s="8"/>
      <c r="BR63866" s="8"/>
      <c r="BS63866" s="8"/>
      <c r="BT63866" s="8"/>
      <c r="BU63866" s="8"/>
    </row>
    <row r="63867" spans="68:73">
      <c r="BP63867" s="10"/>
      <c r="BQ63867" s="10"/>
      <c r="BR63867" s="10"/>
      <c r="BS63867" s="10"/>
      <c r="BT63867" s="10"/>
      <c r="BU63867" s="10"/>
    </row>
    <row r="63868" spans="68:73">
      <c r="BP63868" s="8"/>
      <c r="BQ63868" s="8"/>
      <c r="BR63868" s="8"/>
      <c r="BS63868" s="8"/>
      <c r="BT63868" s="8"/>
      <c r="BU63868" s="8"/>
    </row>
    <row r="63869" spans="68:73">
      <c r="BP63869" s="10"/>
      <c r="BQ63869" s="10"/>
      <c r="BR63869" s="10"/>
      <c r="BS63869" s="10"/>
      <c r="BT63869" s="10"/>
      <c r="BU63869" s="10"/>
    </row>
    <row r="63870" spans="68:73">
      <c r="BP63870" s="8"/>
      <c r="BQ63870" s="8"/>
      <c r="BR63870" s="8"/>
      <c r="BS63870" s="8"/>
      <c r="BT63870" s="8"/>
      <c r="BU63870" s="8"/>
    </row>
    <row r="63871" spans="68:73">
      <c r="BP63871" s="10"/>
      <c r="BQ63871" s="10"/>
      <c r="BR63871" s="10"/>
      <c r="BS63871" s="10"/>
      <c r="BT63871" s="10"/>
      <c r="BU63871" s="10"/>
    </row>
    <row r="63872" spans="68:73">
      <c r="BP63872" s="8"/>
      <c r="BQ63872" s="8"/>
      <c r="BR63872" s="8"/>
      <c r="BS63872" s="8"/>
      <c r="BT63872" s="8"/>
      <c r="BU63872" s="8"/>
    </row>
    <row r="63873" spans="68:73">
      <c r="BP63873" s="10"/>
      <c r="BQ63873" s="10"/>
      <c r="BR63873" s="10"/>
      <c r="BS63873" s="10"/>
      <c r="BT63873" s="10"/>
      <c r="BU63873" s="10"/>
    </row>
    <row r="63874" spans="68:73">
      <c r="BP63874" s="8"/>
      <c r="BQ63874" s="8"/>
      <c r="BR63874" s="8"/>
      <c r="BS63874" s="8"/>
      <c r="BT63874" s="8"/>
      <c r="BU63874" s="8"/>
    </row>
    <row r="63875" spans="68:73">
      <c r="BP63875" s="10"/>
      <c r="BQ63875" s="10"/>
      <c r="BR63875" s="10"/>
      <c r="BS63875" s="10"/>
      <c r="BT63875" s="10"/>
      <c r="BU63875" s="10"/>
    </row>
    <row r="63876" spans="68:73">
      <c r="BP63876" s="8"/>
      <c r="BQ63876" s="8"/>
      <c r="BR63876" s="8"/>
      <c r="BS63876" s="8"/>
      <c r="BT63876" s="8"/>
      <c r="BU63876" s="8"/>
    </row>
    <row r="63877" spans="68:73">
      <c r="BP63877" s="10"/>
      <c r="BQ63877" s="10"/>
      <c r="BR63877" s="10"/>
      <c r="BS63877" s="10"/>
      <c r="BT63877" s="10"/>
      <c r="BU63877" s="10"/>
    </row>
    <row r="63878" spans="68:73">
      <c r="BP63878" s="8"/>
      <c r="BQ63878" s="8"/>
      <c r="BR63878" s="8"/>
      <c r="BS63878" s="8"/>
      <c r="BT63878" s="8"/>
      <c r="BU63878" s="8"/>
    </row>
    <row r="63879" spans="68:73">
      <c r="BP63879" s="10"/>
      <c r="BQ63879" s="10"/>
      <c r="BR63879" s="10"/>
      <c r="BS63879" s="10"/>
      <c r="BT63879" s="10"/>
      <c r="BU63879" s="10"/>
    </row>
    <row r="63880" spans="68:73">
      <c r="BP63880" s="8"/>
      <c r="BQ63880" s="8"/>
      <c r="BR63880" s="8"/>
      <c r="BS63880" s="8"/>
      <c r="BT63880" s="8"/>
      <c r="BU63880" s="8"/>
    </row>
    <row r="63881" spans="68:73">
      <c r="BP63881" s="10"/>
      <c r="BQ63881" s="10"/>
      <c r="BR63881" s="10"/>
      <c r="BS63881" s="10"/>
      <c r="BT63881" s="10"/>
      <c r="BU63881" s="10"/>
    </row>
    <row r="63882" spans="68:73">
      <c r="BP63882" s="8"/>
      <c r="BQ63882" s="8"/>
      <c r="BR63882" s="8"/>
      <c r="BS63882" s="8"/>
      <c r="BT63882" s="8"/>
      <c r="BU63882" s="8"/>
    </row>
    <row r="63883" spans="68:73">
      <c r="BP63883" s="10"/>
      <c r="BQ63883" s="10"/>
      <c r="BR63883" s="10"/>
      <c r="BS63883" s="10"/>
      <c r="BT63883" s="10"/>
      <c r="BU63883" s="10"/>
    </row>
    <row r="63884" spans="68:73">
      <c r="BP63884" s="8"/>
      <c r="BQ63884" s="8"/>
      <c r="BR63884" s="8"/>
      <c r="BS63884" s="8"/>
      <c r="BT63884" s="8"/>
      <c r="BU63884" s="8"/>
    </row>
    <row r="63885" spans="68:73">
      <c r="BP63885" s="10"/>
      <c r="BQ63885" s="10"/>
      <c r="BR63885" s="10"/>
      <c r="BS63885" s="10"/>
      <c r="BT63885" s="10"/>
      <c r="BU63885" s="10"/>
    </row>
    <row r="63886" spans="68:73">
      <c r="BP63886" s="8"/>
      <c r="BQ63886" s="8"/>
      <c r="BR63886" s="8"/>
      <c r="BS63886" s="8"/>
      <c r="BT63886" s="8"/>
      <c r="BU63886" s="8"/>
    </row>
    <row r="63887" spans="68:73">
      <c r="BP63887" s="10"/>
      <c r="BQ63887" s="10"/>
      <c r="BR63887" s="10"/>
      <c r="BS63887" s="10"/>
      <c r="BT63887" s="10"/>
      <c r="BU63887" s="10"/>
    </row>
    <row r="63888" spans="68:73">
      <c r="BP63888" s="8"/>
      <c r="BQ63888" s="8"/>
      <c r="BR63888" s="8"/>
      <c r="BS63888" s="8"/>
      <c r="BT63888" s="8"/>
      <c r="BU63888" s="8"/>
    </row>
    <row r="63889" spans="68:73">
      <c r="BP63889" s="10"/>
      <c r="BQ63889" s="10"/>
      <c r="BR63889" s="10"/>
      <c r="BS63889" s="10"/>
      <c r="BT63889" s="10"/>
      <c r="BU63889" s="10"/>
    </row>
    <row r="63890" spans="68:73">
      <c r="BP63890" s="8"/>
      <c r="BQ63890" s="8"/>
      <c r="BR63890" s="8"/>
      <c r="BS63890" s="8"/>
      <c r="BT63890" s="8"/>
      <c r="BU63890" s="8"/>
    </row>
    <row r="63891" spans="68:73">
      <c r="BP63891" s="10"/>
      <c r="BQ63891" s="10"/>
      <c r="BR63891" s="10"/>
      <c r="BS63891" s="10"/>
      <c r="BT63891" s="10"/>
      <c r="BU63891" s="10"/>
    </row>
    <row r="63892" spans="68:73">
      <c r="BP63892" s="8"/>
      <c r="BQ63892" s="8"/>
      <c r="BR63892" s="8"/>
      <c r="BS63892" s="8"/>
      <c r="BT63892" s="8"/>
      <c r="BU63892" s="8"/>
    </row>
    <row r="63893" spans="68:73">
      <c r="BP63893" s="10"/>
      <c r="BQ63893" s="10"/>
      <c r="BR63893" s="10"/>
      <c r="BS63893" s="10"/>
      <c r="BT63893" s="10"/>
      <c r="BU63893" s="10"/>
    </row>
    <row r="63894" spans="68:73">
      <c r="BP63894" s="8"/>
      <c r="BQ63894" s="8"/>
      <c r="BR63894" s="8"/>
      <c r="BS63894" s="8"/>
      <c r="BT63894" s="8"/>
      <c r="BU63894" s="8"/>
    </row>
    <row r="63895" spans="68:73">
      <c r="BP63895" s="10"/>
      <c r="BQ63895" s="10"/>
      <c r="BR63895" s="10"/>
      <c r="BS63895" s="10"/>
      <c r="BT63895" s="10"/>
      <c r="BU63895" s="10"/>
    </row>
    <row r="63896" spans="68:73">
      <c r="BP63896" s="8"/>
      <c r="BQ63896" s="8"/>
      <c r="BR63896" s="8"/>
      <c r="BS63896" s="8"/>
      <c r="BT63896" s="8"/>
      <c r="BU63896" s="8"/>
    </row>
    <row r="63897" spans="68:73">
      <c r="BP63897" s="10"/>
      <c r="BQ63897" s="10"/>
      <c r="BR63897" s="10"/>
      <c r="BS63897" s="10"/>
      <c r="BT63897" s="10"/>
      <c r="BU63897" s="10"/>
    </row>
    <row r="63898" spans="68:73">
      <c r="BP63898" s="8"/>
      <c r="BQ63898" s="8"/>
      <c r="BR63898" s="8"/>
      <c r="BS63898" s="8"/>
      <c r="BT63898" s="8"/>
      <c r="BU63898" s="8"/>
    </row>
    <row r="63899" spans="68:73">
      <c r="BP63899" s="10"/>
      <c r="BQ63899" s="10"/>
      <c r="BR63899" s="10"/>
      <c r="BS63899" s="10"/>
      <c r="BT63899" s="10"/>
      <c r="BU63899" s="10"/>
    </row>
    <row r="63900" spans="68:73">
      <c r="BP63900" s="8"/>
      <c r="BQ63900" s="8"/>
      <c r="BR63900" s="8"/>
      <c r="BS63900" s="8"/>
      <c r="BT63900" s="8"/>
      <c r="BU63900" s="8"/>
    </row>
    <row r="63901" spans="68:73">
      <c r="BP63901" s="10"/>
      <c r="BQ63901" s="10"/>
      <c r="BR63901" s="10"/>
      <c r="BS63901" s="10"/>
      <c r="BT63901" s="10"/>
      <c r="BU63901" s="10"/>
    </row>
    <row r="63902" spans="68:73">
      <c r="BP63902" s="8"/>
      <c r="BQ63902" s="8"/>
      <c r="BR63902" s="8"/>
      <c r="BS63902" s="8"/>
      <c r="BT63902" s="8"/>
      <c r="BU63902" s="8"/>
    </row>
    <row r="63903" spans="68:73">
      <c r="BP63903" s="10"/>
      <c r="BQ63903" s="10"/>
      <c r="BR63903" s="10"/>
      <c r="BS63903" s="10"/>
      <c r="BT63903" s="10"/>
      <c r="BU63903" s="10"/>
    </row>
    <row r="63904" spans="68:73">
      <c r="BP63904" s="8"/>
      <c r="BQ63904" s="8"/>
      <c r="BR63904" s="8"/>
      <c r="BS63904" s="8"/>
      <c r="BT63904" s="8"/>
      <c r="BU63904" s="8"/>
    </row>
    <row r="63905" spans="68:73">
      <c r="BP63905" s="10"/>
      <c r="BQ63905" s="10"/>
      <c r="BR63905" s="10"/>
      <c r="BS63905" s="10"/>
      <c r="BT63905" s="10"/>
      <c r="BU63905" s="10"/>
    </row>
    <row r="63906" spans="68:73">
      <c r="BP63906" s="8"/>
      <c r="BQ63906" s="8"/>
      <c r="BR63906" s="8"/>
      <c r="BS63906" s="8"/>
      <c r="BT63906" s="8"/>
      <c r="BU63906" s="8"/>
    </row>
    <row r="63907" spans="68:73">
      <c r="BP63907" s="10"/>
      <c r="BQ63907" s="10"/>
      <c r="BR63907" s="10"/>
      <c r="BS63907" s="10"/>
      <c r="BT63907" s="10"/>
      <c r="BU63907" s="10"/>
    </row>
    <row r="63908" spans="68:73">
      <c r="BP63908" s="8"/>
      <c r="BQ63908" s="8"/>
      <c r="BR63908" s="8"/>
      <c r="BS63908" s="8"/>
      <c r="BT63908" s="8"/>
      <c r="BU63908" s="8"/>
    </row>
    <row r="63909" spans="68:73">
      <c r="BP63909" s="10"/>
      <c r="BQ63909" s="10"/>
      <c r="BR63909" s="10"/>
      <c r="BS63909" s="10"/>
      <c r="BT63909" s="10"/>
      <c r="BU63909" s="10"/>
    </row>
    <row r="63910" spans="68:73">
      <c r="BP63910" s="8"/>
      <c r="BQ63910" s="8"/>
      <c r="BR63910" s="8"/>
      <c r="BS63910" s="8"/>
      <c r="BT63910" s="8"/>
      <c r="BU63910" s="8"/>
    </row>
    <row r="63911" spans="68:73">
      <c r="BP63911" s="10"/>
      <c r="BQ63911" s="10"/>
      <c r="BR63911" s="10"/>
      <c r="BS63911" s="10"/>
      <c r="BT63911" s="10"/>
      <c r="BU63911" s="10"/>
    </row>
    <row r="63912" spans="68:73">
      <c r="BP63912" s="8"/>
      <c r="BQ63912" s="8"/>
      <c r="BR63912" s="8"/>
      <c r="BS63912" s="8"/>
      <c r="BT63912" s="8"/>
      <c r="BU63912" s="8"/>
    </row>
    <row r="63913" spans="68:73">
      <c r="BP63913" s="10"/>
      <c r="BQ63913" s="10"/>
      <c r="BR63913" s="10"/>
      <c r="BS63913" s="10"/>
      <c r="BT63913" s="10"/>
      <c r="BU63913" s="10"/>
    </row>
    <row r="63914" spans="68:73">
      <c r="BP63914" s="8"/>
      <c r="BQ63914" s="8"/>
      <c r="BR63914" s="8"/>
      <c r="BS63914" s="8"/>
      <c r="BT63914" s="8"/>
      <c r="BU63914" s="8"/>
    </row>
    <row r="63915" spans="68:73">
      <c r="BP63915" s="10"/>
      <c r="BQ63915" s="10"/>
      <c r="BR63915" s="10"/>
      <c r="BS63915" s="10"/>
      <c r="BT63915" s="10"/>
      <c r="BU63915" s="10"/>
    </row>
    <row r="63916" spans="68:73">
      <c r="BP63916" s="8"/>
      <c r="BQ63916" s="8"/>
      <c r="BR63916" s="8"/>
      <c r="BS63916" s="8"/>
      <c r="BT63916" s="8"/>
      <c r="BU63916" s="8"/>
    </row>
    <row r="63917" spans="68:73">
      <c r="BP63917" s="10"/>
      <c r="BQ63917" s="10"/>
      <c r="BR63917" s="10"/>
      <c r="BS63917" s="10"/>
      <c r="BT63917" s="10"/>
      <c r="BU63917" s="10"/>
    </row>
    <row r="63918" spans="68:73">
      <c r="BP63918" s="8"/>
      <c r="BQ63918" s="8"/>
      <c r="BR63918" s="8"/>
      <c r="BS63918" s="8"/>
      <c r="BT63918" s="8"/>
      <c r="BU63918" s="8"/>
    </row>
    <row r="63919" spans="68:73">
      <c r="BP63919" s="10"/>
      <c r="BQ63919" s="10"/>
      <c r="BR63919" s="10"/>
      <c r="BS63919" s="10"/>
      <c r="BT63919" s="10"/>
      <c r="BU63919" s="10"/>
    </row>
    <row r="63920" spans="68:73">
      <c r="BP63920" s="8"/>
      <c r="BQ63920" s="8"/>
      <c r="BR63920" s="8"/>
      <c r="BS63920" s="8"/>
      <c r="BT63920" s="8"/>
      <c r="BU63920" s="8"/>
    </row>
    <row r="63921" spans="68:73">
      <c r="BP63921" s="10"/>
      <c r="BQ63921" s="10"/>
      <c r="BR63921" s="10"/>
      <c r="BS63921" s="10"/>
      <c r="BT63921" s="10"/>
      <c r="BU63921" s="10"/>
    </row>
    <row r="63922" spans="68:73">
      <c r="BP63922" s="8"/>
      <c r="BQ63922" s="8"/>
      <c r="BR63922" s="8"/>
      <c r="BS63922" s="8"/>
      <c r="BT63922" s="8"/>
      <c r="BU63922" s="8"/>
    </row>
    <row r="63923" spans="68:73">
      <c r="BP63923" s="10"/>
      <c r="BQ63923" s="10"/>
      <c r="BR63923" s="10"/>
      <c r="BS63923" s="10"/>
      <c r="BT63923" s="10"/>
      <c r="BU63923" s="10"/>
    </row>
    <row r="63924" spans="68:73">
      <c r="BP63924" s="8"/>
      <c r="BQ63924" s="8"/>
      <c r="BR63924" s="8"/>
      <c r="BS63924" s="8"/>
      <c r="BT63924" s="8"/>
      <c r="BU63924" s="8"/>
    </row>
    <row r="63925" spans="68:73">
      <c r="BP63925" s="10"/>
      <c r="BQ63925" s="10"/>
      <c r="BR63925" s="10"/>
      <c r="BS63925" s="10"/>
      <c r="BT63925" s="10"/>
      <c r="BU63925" s="10"/>
    </row>
    <row r="63926" spans="68:73">
      <c r="BP63926" s="8"/>
      <c r="BQ63926" s="8"/>
      <c r="BR63926" s="8"/>
      <c r="BS63926" s="8"/>
      <c r="BT63926" s="8"/>
      <c r="BU63926" s="8"/>
    </row>
    <row r="63927" spans="68:73">
      <c r="BP63927" s="10"/>
      <c r="BQ63927" s="10"/>
      <c r="BR63927" s="10"/>
      <c r="BS63927" s="10"/>
      <c r="BT63927" s="10"/>
      <c r="BU63927" s="10"/>
    </row>
    <row r="63928" spans="68:73">
      <c r="BP63928" s="8"/>
      <c r="BQ63928" s="8"/>
      <c r="BR63928" s="8"/>
      <c r="BS63928" s="8"/>
      <c r="BT63928" s="8"/>
      <c r="BU63928" s="8"/>
    </row>
    <row r="63929" spans="68:73">
      <c r="BP63929" s="10"/>
      <c r="BQ63929" s="10"/>
      <c r="BR63929" s="10"/>
      <c r="BS63929" s="10"/>
      <c r="BT63929" s="10"/>
      <c r="BU63929" s="10"/>
    </row>
    <row r="63930" spans="68:73">
      <c r="BP63930" s="8"/>
      <c r="BQ63930" s="8"/>
      <c r="BR63930" s="8"/>
      <c r="BS63930" s="8"/>
      <c r="BT63930" s="8"/>
      <c r="BU63930" s="8"/>
    </row>
    <row r="63931" spans="68:73">
      <c r="BP63931" s="10"/>
      <c r="BQ63931" s="10"/>
      <c r="BR63931" s="10"/>
      <c r="BS63931" s="10"/>
      <c r="BT63931" s="10"/>
      <c r="BU63931" s="10"/>
    </row>
    <row r="63932" spans="68:73">
      <c r="BP63932" s="8"/>
      <c r="BQ63932" s="8"/>
      <c r="BR63932" s="8"/>
      <c r="BS63932" s="8"/>
      <c r="BT63932" s="8"/>
      <c r="BU63932" s="8"/>
    </row>
    <row r="63933" spans="68:73">
      <c r="BP63933" s="10"/>
      <c r="BQ63933" s="10"/>
      <c r="BR63933" s="10"/>
      <c r="BS63933" s="10"/>
      <c r="BT63933" s="10"/>
      <c r="BU63933" s="10"/>
    </row>
    <row r="63934" spans="68:73">
      <c r="BP63934" s="8"/>
      <c r="BQ63934" s="8"/>
      <c r="BR63934" s="8"/>
      <c r="BS63934" s="8"/>
      <c r="BT63934" s="8"/>
      <c r="BU63934" s="8"/>
    </row>
    <row r="63935" spans="68:73">
      <c r="BP63935" s="10"/>
      <c r="BQ63935" s="10"/>
      <c r="BR63935" s="10"/>
      <c r="BS63935" s="10"/>
      <c r="BT63935" s="10"/>
      <c r="BU63935" s="10"/>
    </row>
    <row r="63936" spans="68:73">
      <c r="BP63936" s="8"/>
      <c r="BQ63936" s="8"/>
      <c r="BR63936" s="8"/>
      <c r="BS63936" s="8"/>
      <c r="BT63936" s="8"/>
      <c r="BU63936" s="8"/>
    </row>
    <row r="63937" spans="68:73">
      <c r="BP63937" s="10"/>
      <c r="BQ63937" s="10"/>
      <c r="BR63937" s="10"/>
      <c r="BS63937" s="10"/>
      <c r="BT63937" s="10"/>
      <c r="BU63937" s="10"/>
    </row>
    <row r="63938" spans="68:73">
      <c r="BP63938" s="8"/>
      <c r="BQ63938" s="8"/>
      <c r="BR63938" s="8"/>
      <c r="BS63938" s="8"/>
      <c r="BT63938" s="8"/>
      <c r="BU63938" s="8"/>
    </row>
    <row r="63939" spans="68:73">
      <c r="BP63939" s="10"/>
      <c r="BQ63939" s="10"/>
      <c r="BR63939" s="10"/>
      <c r="BS63939" s="10"/>
      <c r="BT63939" s="10"/>
      <c r="BU63939" s="10"/>
    </row>
    <row r="63940" spans="68:73">
      <c r="BP63940" s="8"/>
      <c r="BQ63940" s="8"/>
      <c r="BR63940" s="8"/>
      <c r="BS63940" s="8"/>
      <c r="BT63940" s="8"/>
      <c r="BU63940" s="8"/>
    </row>
    <row r="63941" spans="68:73">
      <c r="BP63941" s="10"/>
      <c r="BQ63941" s="10"/>
      <c r="BR63941" s="10"/>
      <c r="BS63941" s="10"/>
      <c r="BT63941" s="10"/>
      <c r="BU63941" s="10"/>
    </row>
    <row r="63942" spans="68:73">
      <c r="BP63942" s="8"/>
      <c r="BQ63942" s="8"/>
      <c r="BR63942" s="8"/>
      <c r="BS63942" s="8"/>
      <c r="BT63942" s="8"/>
      <c r="BU63942" s="8"/>
    </row>
    <row r="63943" spans="68:73">
      <c r="BP63943" s="10"/>
      <c r="BQ63943" s="10"/>
      <c r="BR63943" s="10"/>
      <c r="BS63943" s="10"/>
      <c r="BT63943" s="10"/>
      <c r="BU63943" s="10"/>
    </row>
    <row r="63944" spans="68:73">
      <c r="BP63944" s="8"/>
      <c r="BQ63944" s="8"/>
      <c r="BR63944" s="8"/>
      <c r="BS63944" s="8"/>
      <c r="BT63944" s="8"/>
      <c r="BU63944" s="8"/>
    </row>
    <row r="63945" spans="68:73">
      <c r="BP63945" s="10"/>
      <c r="BQ63945" s="10"/>
      <c r="BR63945" s="10"/>
      <c r="BS63945" s="10"/>
      <c r="BT63945" s="10"/>
      <c r="BU63945" s="10"/>
    </row>
    <row r="63946" spans="68:73">
      <c r="BP63946" s="8"/>
      <c r="BQ63946" s="8"/>
      <c r="BR63946" s="8"/>
      <c r="BS63946" s="8"/>
      <c r="BT63946" s="8"/>
      <c r="BU63946" s="8"/>
    </row>
    <row r="63947" spans="68:73">
      <c r="BP63947" s="10"/>
      <c r="BQ63947" s="10"/>
      <c r="BR63947" s="10"/>
      <c r="BS63947" s="10"/>
      <c r="BT63947" s="10"/>
      <c r="BU63947" s="10"/>
    </row>
    <row r="63948" spans="68:73">
      <c r="BP63948" s="8"/>
      <c r="BQ63948" s="8"/>
      <c r="BR63948" s="8"/>
      <c r="BS63948" s="8"/>
      <c r="BT63948" s="8"/>
      <c r="BU63948" s="8"/>
    </row>
    <row r="63949" spans="68:73">
      <c r="BP63949" s="10"/>
      <c r="BQ63949" s="10"/>
      <c r="BR63949" s="10"/>
      <c r="BS63949" s="10"/>
      <c r="BT63949" s="10"/>
      <c r="BU63949" s="10"/>
    </row>
    <row r="63950" spans="68:73">
      <c r="BP63950" s="8"/>
      <c r="BQ63950" s="8"/>
      <c r="BR63950" s="8"/>
      <c r="BS63950" s="8"/>
      <c r="BT63950" s="8"/>
      <c r="BU63950" s="8"/>
    </row>
    <row r="63951" spans="68:73">
      <c r="BP63951" s="10"/>
      <c r="BQ63951" s="10"/>
      <c r="BR63951" s="10"/>
      <c r="BS63951" s="10"/>
      <c r="BT63951" s="10"/>
      <c r="BU63951" s="10"/>
    </row>
    <row r="63952" spans="68:73">
      <c r="BP63952" s="8"/>
      <c r="BQ63952" s="8"/>
      <c r="BR63952" s="8"/>
      <c r="BS63952" s="8"/>
      <c r="BT63952" s="8"/>
      <c r="BU63952" s="8"/>
    </row>
    <row r="63953" spans="68:73">
      <c r="BP63953" s="10"/>
      <c r="BQ63953" s="10"/>
      <c r="BR63953" s="10"/>
      <c r="BS63953" s="10"/>
      <c r="BT63953" s="10"/>
      <c r="BU63953" s="10"/>
    </row>
    <row r="63954" spans="68:73">
      <c r="BP63954" s="8"/>
      <c r="BQ63954" s="8"/>
      <c r="BR63954" s="8"/>
      <c r="BS63954" s="8"/>
      <c r="BT63954" s="8"/>
      <c r="BU63954" s="8"/>
    </row>
    <row r="63955" spans="68:73">
      <c r="BP63955" s="10"/>
      <c r="BQ63955" s="10"/>
      <c r="BR63955" s="10"/>
      <c r="BS63955" s="10"/>
      <c r="BT63955" s="10"/>
      <c r="BU63955" s="10"/>
    </row>
    <row r="63956" spans="68:73">
      <c r="BP63956" s="8"/>
      <c r="BQ63956" s="8"/>
      <c r="BR63956" s="8"/>
      <c r="BS63956" s="8"/>
      <c r="BT63956" s="8"/>
      <c r="BU63956" s="8"/>
    </row>
    <row r="63957" spans="68:73">
      <c r="BP63957" s="10"/>
      <c r="BQ63957" s="10"/>
      <c r="BR63957" s="10"/>
      <c r="BS63957" s="10"/>
      <c r="BT63957" s="10"/>
      <c r="BU63957" s="10"/>
    </row>
    <row r="63958" spans="68:73">
      <c r="BP63958" s="8"/>
      <c r="BQ63958" s="8"/>
      <c r="BR63958" s="8"/>
      <c r="BS63958" s="8"/>
      <c r="BT63958" s="8"/>
      <c r="BU63958" s="8"/>
    </row>
    <row r="63959" spans="68:73">
      <c r="BP63959" s="10"/>
      <c r="BQ63959" s="10"/>
      <c r="BR63959" s="10"/>
      <c r="BS63959" s="10"/>
      <c r="BT63959" s="10"/>
      <c r="BU63959" s="10"/>
    </row>
    <row r="63960" spans="68:73">
      <c r="BP63960" s="8"/>
      <c r="BQ63960" s="8"/>
      <c r="BR63960" s="8"/>
      <c r="BS63960" s="8"/>
      <c r="BT63960" s="8"/>
      <c r="BU63960" s="8"/>
    </row>
    <row r="63961" spans="68:73">
      <c r="BP63961" s="10"/>
      <c r="BQ63961" s="10"/>
      <c r="BR63961" s="10"/>
      <c r="BS63961" s="10"/>
      <c r="BT63961" s="10"/>
      <c r="BU63961" s="10"/>
    </row>
    <row r="63962" spans="68:73">
      <c r="BP63962" s="8"/>
      <c r="BQ63962" s="8"/>
      <c r="BR63962" s="8"/>
      <c r="BS63962" s="8"/>
      <c r="BT63962" s="8"/>
      <c r="BU63962" s="8"/>
    </row>
    <row r="63963" spans="68:73">
      <c r="BP63963" s="10"/>
      <c r="BQ63963" s="10"/>
      <c r="BR63963" s="10"/>
      <c r="BS63963" s="10"/>
      <c r="BT63963" s="10"/>
      <c r="BU63963" s="10"/>
    </row>
    <row r="63964" spans="68:73">
      <c r="BP63964" s="8"/>
      <c r="BQ63964" s="8"/>
      <c r="BR63964" s="8"/>
      <c r="BS63964" s="8"/>
      <c r="BT63964" s="8"/>
      <c r="BU63964" s="8"/>
    </row>
    <row r="63965" spans="68:73">
      <c r="BP63965" s="10"/>
      <c r="BQ63965" s="10"/>
      <c r="BR63965" s="10"/>
      <c r="BS63965" s="10"/>
      <c r="BT63965" s="10"/>
      <c r="BU63965" s="10"/>
    </row>
    <row r="63966" spans="68:73">
      <c r="BP63966" s="8"/>
      <c r="BQ63966" s="8"/>
      <c r="BR63966" s="8"/>
      <c r="BS63966" s="8"/>
      <c r="BT63966" s="8"/>
      <c r="BU63966" s="8"/>
    </row>
    <row r="63967" spans="68:73">
      <c r="BP63967" s="10"/>
      <c r="BQ63967" s="10"/>
      <c r="BR63967" s="10"/>
      <c r="BS63967" s="10"/>
      <c r="BT63967" s="10"/>
      <c r="BU63967" s="10"/>
    </row>
    <row r="63968" spans="68:73">
      <c r="BP63968" s="8"/>
      <c r="BQ63968" s="8"/>
      <c r="BR63968" s="8"/>
      <c r="BS63968" s="8"/>
      <c r="BT63968" s="8"/>
      <c r="BU63968" s="8"/>
    </row>
    <row r="63969" spans="68:73">
      <c r="BP63969" s="10"/>
      <c r="BQ63969" s="10"/>
      <c r="BR63969" s="10"/>
      <c r="BS63969" s="10"/>
      <c r="BT63969" s="10"/>
      <c r="BU63969" s="10"/>
    </row>
    <row r="63970" spans="68:73">
      <c r="BP63970" s="8"/>
      <c r="BQ63970" s="8"/>
      <c r="BR63970" s="8"/>
      <c r="BS63970" s="8"/>
      <c r="BT63970" s="8"/>
      <c r="BU63970" s="8"/>
    </row>
    <row r="63971" spans="68:73">
      <c r="BP63971" s="10"/>
      <c r="BQ63971" s="10"/>
      <c r="BR63971" s="10"/>
      <c r="BS63971" s="10"/>
      <c r="BT63971" s="10"/>
      <c r="BU63971" s="10"/>
    </row>
    <row r="63972" spans="68:73">
      <c r="BP63972" s="8"/>
      <c r="BQ63972" s="8"/>
      <c r="BR63972" s="8"/>
      <c r="BS63972" s="8"/>
      <c r="BT63972" s="8"/>
      <c r="BU63972" s="8"/>
    </row>
    <row r="63973" spans="68:73">
      <c r="BP63973" s="10"/>
      <c r="BQ63973" s="10"/>
      <c r="BR63973" s="10"/>
      <c r="BS63973" s="10"/>
      <c r="BT63973" s="10"/>
      <c r="BU63973" s="10"/>
    </row>
    <row r="63974" spans="68:73">
      <c r="BP63974" s="8"/>
      <c r="BQ63974" s="8"/>
      <c r="BR63974" s="8"/>
      <c r="BS63974" s="8"/>
      <c r="BT63974" s="8"/>
      <c r="BU63974" s="8"/>
    </row>
    <row r="63975" spans="68:73">
      <c r="BP63975" s="10"/>
      <c r="BQ63975" s="10"/>
      <c r="BR63975" s="10"/>
      <c r="BS63975" s="10"/>
      <c r="BT63975" s="10"/>
      <c r="BU63975" s="10"/>
    </row>
    <row r="63976" spans="68:73">
      <c r="BP63976" s="8"/>
      <c r="BQ63976" s="8"/>
      <c r="BR63976" s="8"/>
      <c r="BS63976" s="8"/>
      <c r="BT63976" s="8"/>
      <c r="BU63976" s="8"/>
    </row>
    <row r="63977" spans="68:73">
      <c r="BP63977" s="10"/>
      <c r="BQ63977" s="10"/>
      <c r="BR63977" s="10"/>
      <c r="BS63977" s="10"/>
      <c r="BT63977" s="10"/>
      <c r="BU63977" s="10"/>
    </row>
    <row r="63978" spans="68:73">
      <c r="BP63978" s="8"/>
      <c r="BQ63978" s="8"/>
      <c r="BR63978" s="8"/>
      <c r="BS63978" s="8"/>
      <c r="BT63978" s="8"/>
      <c r="BU63978" s="8"/>
    </row>
    <row r="63979" spans="68:73">
      <c r="BP63979" s="10"/>
      <c r="BQ63979" s="10"/>
      <c r="BR63979" s="10"/>
      <c r="BS63979" s="10"/>
      <c r="BT63979" s="10"/>
      <c r="BU63979" s="10"/>
    </row>
    <row r="63980" spans="68:73">
      <c r="BP63980" s="8"/>
      <c r="BQ63980" s="8"/>
      <c r="BR63980" s="8"/>
      <c r="BS63980" s="8"/>
      <c r="BT63980" s="8"/>
      <c r="BU63980" s="8"/>
    </row>
    <row r="63981" spans="68:73">
      <c r="BP63981" s="10"/>
      <c r="BQ63981" s="10"/>
      <c r="BR63981" s="10"/>
      <c r="BS63981" s="10"/>
      <c r="BT63981" s="10"/>
      <c r="BU63981" s="10"/>
    </row>
    <row r="63982" spans="68:73">
      <c r="BP63982" s="8"/>
      <c r="BQ63982" s="8"/>
      <c r="BR63982" s="8"/>
      <c r="BS63982" s="8"/>
      <c r="BT63982" s="8"/>
      <c r="BU63982" s="8"/>
    </row>
    <row r="63983" spans="68:73">
      <c r="BP63983" s="10"/>
      <c r="BQ63983" s="10"/>
      <c r="BR63983" s="10"/>
      <c r="BS63983" s="10"/>
      <c r="BT63983" s="10"/>
      <c r="BU63983" s="10"/>
    </row>
    <row r="63984" spans="68:73">
      <c r="BP63984" s="8"/>
      <c r="BQ63984" s="8"/>
      <c r="BR63984" s="8"/>
      <c r="BS63984" s="8"/>
      <c r="BT63984" s="8"/>
      <c r="BU63984" s="8"/>
    </row>
    <row r="63985" spans="68:73">
      <c r="BP63985" s="10"/>
      <c r="BQ63985" s="10"/>
      <c r="BR63985" s="10"/>
      <c r="BS63985" s="10"/>
      <c r="BT63985" s="10"/>
      <c r="BU63985" s="10"/>
    </row>
    <row r="63986" spans="68:73">
      <c r="BP63986" s="8"/>
      <c r="BQ63986" s="8"/>
      <c r="BR63986" s="8"/>
      <c r="BS63986" s="8"/>
      <c r="BT63986" s="8"/>
      <c r="BU63986" s="8"/>
    </row>
    <row r="63987" spans="68:73">
      <c r="BP63987" s="10"/>
      <c r="BQ63987" s="10"/>
      <c r="BR63987" s="10"/>
      <c r="BS63987" s="10"/>
      <c r="BT63987" s="10"/>
      <c r="BU63987" s="10"/>
    </row>
    <row r="63988" spans="68:73">
      <c r="BP63988" s="8"/>
      <c r="BQ63988" s="8"/>
      <c r="BR63988" s="8"/>
      <c r="BS63988" s="8"/>
      <c r="BT63988" s="8"/>
      <c r="BU63988" s="8"/>
    </row>
    <row r="63989" spans="68:73">
      <c r="BP63989" s="10"/>
      <c r="BQ63989" s="10"/>
      <c r="BR63989" s="10"/>
      <c r="BS63989" s="10"/>
      <c r="BT63989" s="10"/>
      <c r="BU63989" s="10"/>
    </row>
    <row r="63990" spans="68:73">
      <c r="BP63990" s="8"/>
      <c r="BQ63990" s="8"/>
      <c r="BR63990" s="8"/>
      <c r="BS63990" s="8"/>
      <c r="BT63990" s="8"/>
      <c r="BU63990" s="8"/>
    </row>
    <row r="63991" spans="68:73">
      <c r="BP63991" s="10"/>
      <c r="BQ63991" s="10"/>
      <c r="BR63991" s="10"/>
      <c r="BS63991" s="10"/>
      <c r="BT63991" s="10"/>
      <c r="BU63991" s="10"/>
    </row>
    <row r="63992" spans="68:73">
      <c r="BP63992" s="8"/>
      <c r="BQ63992" s="8"/>
      <c r="BR63992" s="8"/>
      <c r="BS63992" s="8"/>
      <c r="BT63992" s="8"/>
      <c r="BU63992" s="8"/>
    </row>
    <row r="63993" spans="68:73">
      <c r="BP63993" s="10"/>
      <c r="BQ63993" s="10"/>
      <c r="BR63993" s="10"/>
      <c r="BS63993" s="10"/>
      <c r="BT63993" s="10"/>
      <c r="BU63993" s="10"/>
    </row>
    <row r="63994" spans="68:73">
      <c r="BP63994" s="8"/>
      <c r="BQ63994" s="8"/>
      <c r="BR63994" s="8"/>
      <c r="BS63994" s="8"/>
      <c r="BT63994" s="8"/>
      <c r="BU63994" s="8"/>
    </row>
    <row r="63995" spans="68:73">
      <c r="BP63995" s="10"/>
      <c r="BQ63995" s="10"/>
      <c r="BR63995" s="10"/>
      <c r="BS63995" s="10"/>
      <c r="BT63995" s="10"/>
      <c r="BU63995" s="10"/>
    </row>
    <row r="63996" spans="68:73">
      <c r="BP63996" s="8"/>
      <c r="BQ63996" s="8"/>
      <c r="BR63996" s="8"/>
      <c r="BS63996" s="8"/>
      <c r="BT63996" s="8"/>
      <c r="BU63996" s="8"/>
    </row>
    <row r="63997" spans="68:73">
      <c r="BP63997" s="10"/>
      <c r="BQ63997" s="10"/>
      <c r="BR63997" s="10"/>
      <c r="BS63997" s="10"/>
      <c r="BT63997" s="10"/>
      <c r="BU63997" s="10"/>
    </row>
    <row r="63998" spans="68:73">
      <c r="BP63998" s="8"/>
      <c r="BQ63998" s="8"/>
      <c r="BR63998" s="8"/>
      <c r="BS63998" s="8"/>
      <c r="BT63998" s="8"/>
      <c r="BU63998" s="8"/>
    </row>
    <row r="63999" spans="68:73">
      <c r="BP63999" s="10"/>
      <c r="BQ63999" s="10"/>
      <c r="BR63999" s="10"/>
      <c r="BS63999" s="10"/>
      <c r="BT63999" s="10"/>
      <c r="BU63999" s="10"/>
    </row>
    <row r="64000" spans="68:73">
      <c r="BP64000" s="8"/>
      <c r="BQ64000" s="8"/>
      <c r="BR64000" s="8"/>
      <c r="BS64000" s="8"/>
      <c r="BT64000" s="8"/>
      <c r="BU64000" s="8"/>
    </row>
    <row r="64001" spans="68:73">
      <c r="BP64001" s="10"/>
      <c r="BQ64001" s="10"/>
      <c r="BR64001" s="10"/>
      <c r="BS64001" s="10"/>
      <c r="BT64001" s="10"/>
      <c r="BU64001" s="10"/>
    </row>
    <row r="64002" spans="68:73">
      <c r="BP64002" s="8"/>
      <c r="BQ64002" s="8"/>
      <c r="BR64002" s="8"/>
      <c r="BS64002" s="8"/>
      <c r="BT64002" s="8"/>
      <c r="BU64002" s="8"/>
    </row>
    <row r="64003" spans="68:73">
      <c r="BP64003" s="10"/>
      <c r="BQ64003" s="10"/>
      <c r="BR64003" s="10"/>
      <c r="BS64003" s="10"/>
      <c r="BT64003" s="10"/>
      <c r="BU64003" s="10"/>
    </row>
    <row r="64004" spans="68:73">
      <c r="BP64004" s="8"/>
      <c r="BQ64004" s="8"/>
      <c r="BR64004" s="8"/>
      <c r="BS64004" s="8"/>
      <c r="BT64004" s="8"/>
      <c r="BU64004" s="8"/>
    </row>
    <row r="64005" spans="68:73">
      <c r="BP64005" s="10"/>
      <c r="BQ64005" s="10"/>
      <c r="BR64005" s="10"/>
      <c r="BS64005" s="10"/>
      <c r="BT64005" s="10"/>
      <c r="BU64005" s="10"/>
    </row>
    <row r="64006" spans="68:73">
      <c r="BP64006" s="8"/>
      <c r="BQ64006" s="8"/>
      <c r="BR64006" s="8"/>
      <c r="BS64006" s="8"/>
      <c r="BT64006" s="8"/>
      <c r="BU64006" s="8"/>
    </row>
    <row r="64007" spans="68:73">
      <c r="BP64007" s="10"/>
      <c r="BQ64007" s="10"/>
      <c r="BR64007" s="10"/>
      <c r="BS64007" s="10"/>
      <c r="BT64007" s="10"/>
      <c r="BU64007" s="10"/>
    </row>
    <row r="64008" spans="68:73">
      <c r="BP64008" s="8"/>
      <c r="BQ64008" s="8"/>
      <c r="BR64008" s="8"/>
      <c r="BS64008" s="8"/>
      <c r="BT64008" s="8"/>
      <c r="BU64008" s="8"/>
    </row>
    <row r="64009" spans="68:73">
      <c r="BP64009" s="10"/>
      <c r="BQ64009" s="10"/>
      <c r="BR64009" s="10"/>
      <c r="BS64009" s="10"/>
      <c r="BT64009" s="10"/>
      <c r="BU64009" s="10"/>
    </row>
    <row r="64010" spans="68:73">
      <c r="BP64010" s="8"/>
      <c r="BQ64010" s="8"/>
      <c r="BR64010" s="8"/>
      <c r="BS64010" s="8"/>
      <c r="BT64010" s="8"/>
      <c r="BU64010" s="8"/>
    </row>
    <row r="64011" spans="68:73">
      <c r="BP64011" s="10"/>
      <c r="BQ64011" s="10"/>
      <c r="BR64011" s="10"/>
      <c r="BS64011" s="10"/>
      <c r="BT64011" s="10"/>
      <c r="BU64011" s="10"/>
    </row>
    <row r="64012" spans="68:73">
      <c r="BP64012" s="8"/>
      <c r="BQ64012" s="8"/>
      <c r="BR64012" s="8"/>
      <c r="BS64012" s="8"/>
      <c r="BT64012" s="8"/>
      <c r="BU64012" s="8"/>
    </row>
    <row r="64013" spans="68:73">
      <c r="BP64013" s="10"/>
      <c r="BQ64013" s="10"/>
      <c r="BR64013" s="10"/>
      <c r="BS64013" s="10"/>
      <c r="BT64013" s="10"/>
      <c r="BU64013" s="10"/>
    </row>
    <row r="64014" spans="68:73">
      <c r="BP64014" s="8"/>
      <c r="BQ64014" s="8"/>
      <c r="BR64014" s="8"/>
      <c r="BS64014" s="8"/>
      <c r="BT64014" s="8"/>
      <c r="BU64014" s="8"/>
    </row>
    <row r="64015" spans="68:73">
      <c r="BP64015" s="10"/>
      <c r="BQ64015" s="10"/>
      <c r="BR64015" s="10"/>
      <c r="BS64015" s="10"/>
      <c r="BT64015" s="10"/>
      <c r="BU64015" s="10"/>
    </row>
    <row r="64016" spans="68:73">
      <c r="BP64016" s="8"/>
      <c r="BQ64016" s="8"/>
      <c r="BR64016" s="8"/>
      <c r="BS64016" s="8"/>
      <c r="BT64016" s="8"/>
      <c r="BU64016" s="8"/>
    </row>
    <row r="64017" spans="68:73">
      <c r="BP64017" s="10"/>
      <c r="BQ64017" s="10"/>
      <c r="BR64017" s="10"/>
      <c r="BS64017" s="10"/>
      <c r="BT64017" s="10"/>
      <c r="BU64017" s="10"/>
    </row>
    <row r="64018" spans="68:73">
      <c r="BP64018" s="8"/>
      <c r="BQ64018" s="8"/>
      <c r="BR64018" s="8"/>
      <c r="BS64018" s="8"/>
      <c r="BT64018" s="8"/>
      <c r="BU64018" s="8"/>
    </row>
    <row r="64019" spans="68:73">
      <c r="BP64019" s="10"/>
      <c r="BQ64019" s="10"/>
      <c r="BR64019" s="10"/>
      <c r="BS64019" s="10"/>
      <c r="BT64019" s="10"/>
      <c r="BU64019" s="10"/>
    </row>
    <row r="64020" spans="68:73">
      <c r="BP64020" s="8"/>
      <c r="BQ64020" s="8"/>
      <c r="BR64020" s="8"/>
      <c r="BS64020" s="8"/>
      <c r="BT64020" s="8"/>
      <c r="BU64020" s="8"/>
    </row>
    <row r="64021" spans="68:73">
      <c r="BP64021" s="10"/>
      <c r="BQ64021" s="10"/>
      <c r="BR64021" s="10"/>
      <c r="BS64021" s="10"/>
      <c r="BT64021" s="10"/>
      <c r="BU64021" s="10"/>
    </row>
    <row r="64022" spans="68:73">
      <c r="BP64022" s="8"/>
      <c r="BQ64022" s="8"/>
      <c r="BR64022" s="8"/>
      <c r="BS64022" s="8"/>
      <c r="BT64022" s="8"/>
      <c r="BU64022" s="8"/>
    </row>
    <row r="64023" spans="68:73">
      <c r="BP64023" s="10"/>
      <c r="BQ64023" s="10"/>
      <c r="BR64023" s="10"/>
      <c r="BS64023" s="10"/>
      <c r="BT64023" s="10"/>
      <c r="BU64023" s="10"/>
    </row>
    <row r="64024" spans="68:73">
      <c r="BP64024" s="8"/>
      <c r="BQ64024" s="8"/>
      <c r="BR64024" s="8"/>
      <c r="BS64024" s="8"/>
      <c r="BT64024" s="8"/>
      <c r="BU64024" s="8"/>
    </row>
    <row r="64025" spans="68:73">
      <c r="BP64025" s="10"/>
      <c r="BQ64025" s="10"/>
      <c r="BR64025" s="10"/>
      <c r="BS64025" s="10"/>
      <c r="BT64025" s="10"/>
      <c r="BU64025" s="10"/>
    </row>
    <row r="64026" spans="68:73">
      <c r="BP64026" s="8"/>
      <c r="BQ64026" s="8"/>
      <c r="BR64026" s="8"/>
      <c r="BS64026" s="8"/>
      <c r="BT64026" s="8"/>
      <c r="BU64026" s="8"/>
    </row>
    <row r="64027" spans="68:73">
      <c r="BP64027" s="10"/>
      <c r="BQ64027" s="10"/>
      <c r="BR64027" s="10"/>
      <c r="BS64027" s="10"/>
      <c r="BT64027" s="10"/>
      <c r="BU64027" s="10"/>
    </row>
    <row r="64028" spans="68:73">
      <c r="BP64028" s="8"/>
      <c r="BQ64028" s="8"/>
      <c r="BR64028" s="8"/>
      <c r="BS64028" s="8"/>
      <c r="BT64028" s="8"/>
      <c r="BU64028" s="8"/>
    </row>
    <row r="64029" spans="68:73">
      <c r="BP64029" s="10"/>
      <c r="BQ64029" s="10"/>
      <c r="BR64029" s="10"/>
      <c r="BS64029" s="10"/>
      <c r="BT64029" s="10"/>
      <c r="BU64029" s="10"/>
    </row>
    <row r="64030" spans="68:73">
      <c r="BP64030" s="8"/>
      <c r="BQ64030" s="8"/>
      <c r="BR64030" s="8"/>
      <c r="BS64030" s="8"/>
      <c r="BT64030" s="8"/>
      <c r="BU64030" s="8"/>
    </row>
    <row r="64031" spans="68:73">
      <c r="BP64031" s="10"/>
      <c r="BQ64031" s="10"/>
      <c r="BR64031" s="10"/>
      <c r="BS64031" s="10"/>
      <c r="BT64031" s="10"/>
      <c r="BU64031" s="10"/>
    </row>
    <row r="64032" spans="68:73">
      <c r="BP64032" s="8"/>
      <c r="BQ64032" s="8"/>
      <c r="BR64032" s="8"/>
      <c r="BS64032" s="8"/>
      <c r="BT64032" s="8"/>
      <c r="BU64032" s="8"/>
    </row>
    <row r="64033" spans="68:73">
      <c r="BP64033" s="10"/>
      <c r="BQ64033" s="10"/>
      <c r="BR64033" s="10"/>
      <c r="BS64033" s="10"/>
      <c r="BT64033" s="10"/>
      <c r="BU64033" s="10"/>
    </row>
    <row r="64034" spans="68:73">
      <c r="BP64034" s="8"/>
      <c r="BQ64034" s="8"/>
      <c r="BR64034" s="8"/>
      <c r="BS64034" s="8"/>
      <c r="BT64034" s="8"/>
      <c r="BU64034" s="8"/>
    </row>
    <row r="64035" spans="68:73">
      <c r="BP64035" s="10"/>
      <c r="BQ64035" s="10"/>
      <c r="BR64035" s="10"/>
      <c r="BS64035" s="10"/>
      <c r="BT64035" s="10"/>
      <c r="BU64035" s="10"/>
    </row>
    <row r="64036" spans="68:73">
      <c r="BP64036" s="8"/>
      <c r="BQ64036" s="8"/>
      <c r="BR64036" s="8"/>
      <c r="BS64036" s="8"/>
      <c r="BT64036" s="8"/>
      <c r="BU64036" s="8"/>
    </row>
    <row r="64037" spans="68:73">
      <c r="BP64037" s="10"/>
      <c r="BQ64037" s="10"/>
      <c r="BR64037" s="10"/>
      <c r="BS64037" s="10"/>
      <c r="BT64037" s="10"/>
      <c r="BU64037" s="10"/>
    </row>
    <row r="64038" spans="68:73">
      <c r="BP64038" s="8"/>
      <c r="BQ64038" s="8"/>
      <c r="BR64038" s="8"/>
      <c r="BS64038" s="8"/>
      <c r="BT64038" s="8"/>
      <c r="BU64038" s="8"/>
    </row>
    <row r="64039" spans="68:73">
      <c r="BP64039" s="10"/>
      <c r="BQ64039" s="10"/>
      <c r="BR64039" s="10"/>
      <c r="BS64039" s="10"/>
      <c r="BT64039" s="10"/>
      <c r="BU64039" s="10"/>
    </row>
    <row r="64040" spans="68:73">
      <c r="BP64040" s="8"/>
      <c r="BQ64040" s="8"/>
      <c r="BR64040" s="8"/>
      <c r="BS64040" s="8"/>
      <c r="BT64040" s="8"/>
      <c r="BU64040" s="8"/>
    </row>
    <row r="64041" spans="68:73">
      <c r="BP64041" s="10"/>
      <c r="BQ64041" s="10"/>
      <c r="BR64041" s="10"/>
      <c r="BS64041" s="10"/>
      <c r="BT64041" s="10"/>
      <c r="BU64041" s="10"/>
    </row>
    <row r="64042" spans="68:73">
      <c r="BP64042" s="8"/>
      <c r="BQ64042" s="8"/>
      <c r="BR64042" s="8"/>
      <c r="BS64042" s="8"/>
      <c r="BT64042" s="8"/>
      <c r="BU64042" s="8"/>
    </row>
    <row r="64043" spans="68:73">
      <c r="BP64043" s="10"/>
      <c r="BQ64043" s="10"/>
      <c r="BR64043" s="10"/>
      <c r="BS64043" s="10"/>
      <c r="BT64043" s="10"/>
      <c r="BU64043" s="10"/>
    </row>
    <row r="64044" spans="68:73">
      <c r="BP64044" s="8"/>
      <c r="BQ64044" s="8"/>
      <c r="BR64044" s="8"/>
      <c r="BS64044" s="8"/>
      <c r="BT64044" s="8"/>
      <c r="BU64044" s="8"/>
    </row>
    <row r="64045" spans="68:73">
      <c r="BP64045" s="10"/>
      <c r="BQ64045" s="10"/>
      <c r="BR64045" s="10"/>
      <c r="BS64045" s="10"/>
      <c r="BT64045" s="10"/>
      <c r="BU64045" s="10"/>
    </row>
    <row r="64046" spans="68:73">
      <c r="BP64046" s="8"/>
      <c r="BQ64046" s="8"/>
      <c r="BR64046" s="8"/>
      <c r="BS64046" s="8"/>
      <c r="BT64046" s="8"/>
      <c r="BU64046" s="8"/>
    </row>
    <row r="64047" spans="68:73">
      <c r="BP64047" s="10"/>
      <c r="BQ64047" s="10"/>
      <c r="BR64047" s="10"/>
      <c r="BS64047" s="10"/>
      <c r="BT64047" s="10"/>
      <c r="BU64047" s="10"/>
    </row>
    <row r="64048" spans="68:73">
      <c r="BP64048" s="8"/>
      <c r="BQ64048" s="8"/>
      <c r="BR64048" s="8"/>
      <c r="BS64048" s="8"/>
      <c r="BT64048" s="8"/>
      <c r="BU64048" s="8"/>
    </row>
    <row r="64049" spans="68:73">
      <c r="BP64049" s="10"/>
      <c r="BQ64049" s="10"/>
      <c r="BR64049" s="10"/>
      <c r="BS64049" s="10"/>
      <c r="BT64049" s="10"/>
      <c r="BU64049" s="10"/>
    </row>
    <row r="64050" spans="68:73">
      <c r="BP64050" s="8"/>
      <c r="BQ64050" s="8"/>
      <c r="BR64050" s="8"/>
      <c r="BS64050" s="8"/>
      <c r="BT64050" s="8"/>
      <c r="BU64050" s="8"/>
    </row>
    <row r="64051" spans="68:73">
      <c r="BP64051" s="10"/>
      <c r="BQ64051" s="10"/>
      <c r="BR64051" s="10"/>
      <c r="BS64051" s="10"/>
      <c r="BT64051" s="10"/>
      <c r="BU64051" s="10"/>
    </row>
    <row r="64052" spans="68:73">
      <c r="BP64052" s="8"/>
      <c r="BQ64052" s="8"/>
      <c r="BR64052" s="8"/>
      <c r="BS64052" s="8"/>
      <c r="BT64052" s="8"/>
      <c r="BU64052" s="8"/>
    </row>
    <row r="64053" spans="68:73">
      <c r="BP64053" s="10"/>
      <c r="BQ64053" s="10"/>
      <c r="BR64053" s="10"/>
      <c r="BS64053" s="10"/>
      <c r="BT64053" s="10"/>
      <c r="BU64053" s="10"/>
    </row>
    <row r="64054" spans="68:73">
      <c r="BP64054" s="8"/>
      <c r="BQ64054" s="8"/>
      <c r="BR64054" s="8"/>
      <c r="BS64054" s="8"/>
      <c r="BT64054" s="8"/>
      <c r="BU64054" s="8"/>
    </row>
    <row r="64055" spans="68:73">
      <c r="BP64055" s="10"/>
      <c r="BQ64055" s="10"/>
      <c r="BR64055" s="10"/>
      <c r="BS64055" s="10"/>
      <c r="BT64055" s="10"/>
      <c r="BU64055" s="10"/>
    </row>
    <row r="64056" spans="68:73">
      <c r="BP64056" s="8"/>
      <c r="BQ64056" s="8"/>
      <c r="BR64056" s="8"/>
      <c r="BS64056" s="8"/>
      <c r="BT64056" s="8"/>
      <c r="BU64056" s="8"/>
    </row>
    <row r="64057" spans="68:73">
      <c r="BP64057" s="10"/>
      <c r="BQ64057" s="10"/>
      <c r="BR64057" s="10"/>
      <c r="BS64057" s="10"/>
      <c r="BT64057" s="10"/>
      <c r="BU64057" s="10"/>
    </row>
    <row r="64058" spans="68:73">
      <c r="BP64058" s="8"/>
      <c r="BQ64058" s="8"/>
      <c r="BR64058" s="8"/>
      <c r="BS64058" s="8"/>
      <c r="BT64058" s="8"/>
      <c r="BU64058" s="8"/>
    </row>
    <row r="64059" spans="68:73">
      <c r="BP64059" s="10"/>
      <c r="BQ64059" s="10"/>
      <c r="BR64059" s="10"/>
      <c r="BS64059" s="10"/>
      <c r="BT64059" s="10"/>
      <c r="BU64059" s="10"/>
    </row>
    <row r="64060" spans="68:73">
      <c r="BP64060" s="8"/>
      <c r="BQ64060" s="8"/>
      <c r="BR64060" s="8"/>
      <c r="BS64060" s="8"/>
      <c r="BT64060" s="8"/>
      <c r="BU64060" s="8"/>
    </row>
    <row r="64061" spans="68:73">
      <c r="BP64061" s="10"/>
      <c r="BQ64061" s="10"/>
      <c r="BR64061" s="10"/>
      <c r="BS64061" s="10"/>
      <c r="BT64061" s="10"/>
      <c r="BU64061" s="10"/>
    </row>
    <row r="64062" spans="68:73">
      <c r="BP64062" s="8"/>
      <c r="BQ64062" s="8"/>
      <c r="BR64062" s="8"/>
      <c r="BS64062" s="8"/>
      <c r="BT64062" s="8"/>
      <c r="BU64062" s="8"/>
    </row>
    <row r="64063" spans="68:73">
      <c r="BP64063" s="10"/>
      <c r="BQ64063" s="10"/>
      <c r="BR64063" s="10"/>
      <c r="BS64063" s="10"/>
      <c r="BT64063" s="10"/>
      <c r="BU64063" s="10"/>
    </row>
    <row r="64064" spans="68:73">
      <c r="BP64064" s="8"/>
      <c r="BQ64064" s="8"/>
      <c r="BR64064" s="8"/>
      <c r="BS64064" s="8"/>
      <c r="BT64064" s="8"/>
      <c r="BU64064" s="8"/>
    </row>
    <row r="64065" spans="68:73">
      <c r="BP64065" s="10"/>
      <c r="BQ64065" s="10"/>
      <c r="BR64065" s="10"/>
      <c r="BS64065" s="10"/>
      <c r="BT64065" s="10"/>
      <c r="BU64065" s="10"/>
    </row>
    <row r="64066" spans="68:73">
      <c r="BP64066" s="8"/>
      <c r="BQ64066" s="8"/>
      <c r="BR64066" s="8"/>
      <c r="BS64066" s="8"/>
      <c r="BT64066" s="8"/>
      <c r="BU64066" s="8"/>
    </row>
    <row r="64067" spans="68:73">
      <c r="BP64067" s="10"/>
      <c r="BQ64067" s="10"/>
      <c r="BR64067" s="10"/>
      <c r="BS64067" s="10"/>
      <c r="BT64067" s="10"/>
      <c r="BU64067" s="10"/>
    </row>
    <row r="64068" spans="68:73">
      <c r="BP64068" s="8"/>
      <c r="BQ64068" s="8"/>
      <c r="BR64068" s="8"/>
      <c r="BS64068" s="8"/>
      <c r="BT64068" s="8"/>
      <c r="BU64068" s="8"/>
    </row>
    <row r="64069" spans="68:73">
      <c r="BP64069" s="10"/>
      <c r="BQ64069" s="10"/>
      <c r="BR64069" s="10"/>
      <c r="BS64069" s="10"/>
      <c r="BT64069" s="10"/>
      <c r="BU64069" s="10"/>
    </row>
    <row r="64070" spans="68:73">
      <c r="BP64070" s="8"/>
      <c r="BQ64070" s="8"/>
      <c r="BR64070" s="8"/>
      <c r="BS64070" s="8"/>
      <c r="BT64070" s="8"/>
      <c r="BU64070" s="8"/>
    </row>
    <row r="64071" spans="68:73">
      <c r="BP64071" s="10"/>
      <c r="BQ64071" s="10"/>
      <c r="BR64071" s="10"/>
      <c r="BS64071" s="10"/>
      <c r="BT64071" s="10"/>
      <c r="BU64071" s="10"/>
    </row>
    <row r="64072" spans="68:73">
      <c r="BP64072" s="8"/>
      <c r="BQ64072" s="8"/>
      <c r="BR64072" s="8"/>
      <c r="BS64072" s="8"/>
      <c r="BT64072" s="8"/>
      <c r="BU64072" s="8"/>
    </row>
    <row r="64073" spans="68:73">
      <c r="BP64073" s="10"/>
      <c r="BQ64073" s="10"/>
      <c r="BR64073" s="10"/>
      <c r="BS64073" s="10"/>
      <c r="BT64073" s="10"/>
      <c r="BU64073" s="10"/>
    </row>
    <row r="64074" spans="68:73">
      <c r="BP64074" s="8"/>
      <c r="BQ64074" s="8"/>
      <c r="BR64074" s="8"/>
      <c r="BS64074" s="8"/>
      <c r="BT64074" s="8"/>
      <c r="BU64074" s="8"/>
    </row>
    <row r="64075" spans="68:73">
      <c r="BP64075" s="10"/>
      <c r="BQ64075" s="10"/>
      <c r="BR64075" s="10"/>
      <c r="BS64075" s="10"/>
      <c r="BT64075" s="10"/>
      <c r="BU64075" s="10"/>
    </row>
    <row r="64076" spans="68:73">
      <c r="BP64076" s="8"/>
      <c r="BQ64076" s="8"/>
      <c r="BR64076" s="8"/>
      <c r="BS64076" s="8"/>
      <c r="BT64076" s="8"/>
      <c r="BU64076" s="8"/>
    </row>
    <row r="64077" spans="68:73">
      <c r="BP64077" s="10"/>
      <c r="BQ64077" s="10"/>
      <c r="BR64077" s="10"/>
      <c r="BS64077" s="10"/>
      <c r="BT64077" s="10"/>
      <c r="BU64077" s="10"/>
    </row>
    <row r="64078" spans="68:73">
      <c r="BP64078" s="8"/>
      <c r="BQ64078" s="8"/>
      <c r="BR64078" s="8"/>
      <c r="BS64078" s="8"/>
      <c r="BT64078" s="8"/>
      <c r="BU64078" s="8"/>
    </row>
    <row r="64079" spans="68:73">
      <c r="BP64079" s="10"/>
      <c r="BQ64079" s="10"/>
      <c r="BR64079" s="10"/>
      <c r="BS64079" s="10"/>
      <c r="BT64079" s="10"/>
      <c r="BU64079" s="10"/>
    </row>
    <row r="64080" spans="68:73">
      <c r="BP64080" s="8"/>
      <c r="BQ64080" s="8"/>
      <c r="BR64080" s="8"/>
      <c r="BS64080" s="8"/>
      <c r="BT64080" s="8"/>
      <c r="BU64080" s="8"/>
    </row>
    <row r="64081" spans="68:73">
      <c r="BP64081" s="10"/>
      <c r="BQ64081" s="10"/>
      <c r="BR64081" s="10"/>
      <c r="BS64081" s="10"/>
      <c r="BT64081" s="10"/>
      <c r="BU64081" s="10"/>
    </row>
    <row r="64082" spans="68:73">
      <c r="BP64082" s="8"/>
      <c r="BQ64082" s="8"/>
      <c r="BR64082" s="8"/>
      <c r="BS64082" s="8"/>
      <c r="BT64082" s="8"/>
      <c r="BU64082" s="8"/>
    </row>
    <row r="64083" spans="68:73">
      <c r="BP64083" s="10"/>
      <c r="BQ64083" s="10"/>
      <c r="BR64083" s="10"/>
      <c r="BS64083" s="10"/>
      <c r="BT64083" s="10"/>
      <c r="BU64083" s="10"/>
    </row>
    <row r="64084" spans="68:73">
      <c r="BP64084" s="8"/>
      <c r="BQ64084" s="8"/>
      <c r="BR64084" s="8"/>
      <c r="BS64084" s="8"/>
      <c r="BT64084" s="8"/>
      <c r="BU64084" s="8"/>
    </row>
    <row r="64085" spans="68:73">
      <c r="BP64085" s="10"/>
      <c r="BQ64085" s="10"/>
      <c r="BR64085" s="10"/>
      <c r="BS64085" s="10"/>
      <c r="BT64085" s="10"/>
      <c r="BU64085" s="10"/>
    </row>
    <row r="64086" spans="68:73">
      <c r="BP64086" s="8"/>
      <c r="BQ64086" s="8"/>
      <c r="BR64086" s="8"/>
      <c r="BS64086" s="8"/>
      <c r="BT64086" s="8"/>
      <c r="BU64086" s="8"/>
    </row>
    <row r="64087" spans="68:73">
      <c r="BP64087" s="10"/>
      <c r="BQ64087" s="10"/>
      <c r="BR64087" s="10"/>
      <c r="BS64087" s="10"/>
      <c r="BT64087" s="10"/>
      <c r="BU64087" s="10"/>
    </row>
    <row r="64088" spans="68:73">
      <c r="BP64088" s="8"/>
      <c r="BQ64088" s="8"/>
      <c r="BR64088" s="8"/>
      <c r="BS64088" s="8"/>
      <c r="BT64088" s="8"/>
      <c r="BU64088" s="8"/>
    </row>
    <row r="64089" spans="68:73">
      <c r="BP64089" s="10"/>
      <c r="BQ64089" s="10"/>
      <c r="BR64089" s="10"/>
      <c r="BS64089" s="10"/>
      <c r="BT64089" s="10"/>
      <c r="BU64089" s="10"/>
    </row>
    <row r="64090" spans="68:73">
      <c r="BP64090" s="8"/>
      <c r="BQ64090" s="8"/>
      <c r="BR64090" s="8"/>
      <c r="BS64090" s="8"/>
      <c r="BT64090" s="8"/>
      <c r="BU64090" s="8"/>
    </row>
    <row r="64091" spans="68:73">
      <c r="BP64091" s="10"/>
      <c r="BQ64091" s="10"/>
      <c r="BR64091" s="10"/>
      <c r="BS64091" s="10"/>
      <c r="BT64091" s="10"/>
      <c r="BU64091" s="10"/>
    </row>
    <row r="64092" spans="68:73">
      <c r="BP64092" s="8"/>
      <c r="BQ64092" s="8"/>
      <c r="BR64092" s="8"/>
      <c r="BS64092" s="8"/>
      <c r="BT64092" s="8"/>
      <c r="BU64092" s="8"/>
    </row>
    <row r="64093" spans="68:73">
      <c r="BP64093" s="10"/>
      <c r="BQ64093" s="10"/>
      <c r="BR64093" s="10"/>
      <c r="BS64093" s="10"/>
      <c r="BT64093" s="10"/>
      <c r="BU64093" s="10"/>
    </row>
    <row r="64094" spans="68:73">
      <c r="BP64094" s="8"/>
      <c r="BQ64094" s="8"/>
      <c r="BR64094" s="8"/>
      <c r="BS64094" s="8"/>
      <c r="BT64094" s="8"/>
      <c r="BU64094" s="8"/>
    </row>
    <row r="64095" spans="68:73">
      <c r="BP64095" s="10"/>
      <c r="BQ64095" s="10"/>
      <c r="BR64095" s="10"/>
      <c r="BS64095" s="10"/>
      <c r="BT64095" s="10"/>
      <c r="BU64095" s="10"/>
    </row>
    <row r="64096" spans="68:73">
      <c r="BP64096" s="8"/>
      <c r="BQ64096" s="8"/>
      <c r="BR64096" s="8"/>
      <c r="BS64096" s="8"/>
      <c r="BT64096" s="8"/>
      <c r="BU64096" s="8"/>
    </row>
    <row r="64097" spans="68:73">
      <c r="BP64097" s="10"/>
      <c r="BQ64097" s="10"/>
      <c r="BR64097" s="10"/>
      <c r="BS64097" s="10"/>
      <c r="BT64097" s="10"/>
      <c r="BU64097" s="10"/>
    </row>
    <row r="64098" spans="68:73">
      <c r="BP64098" s="8"/>
      <c r="BQ64098" s="8"/>
      <c r="BR64098" s="8"/>
      <c r="BS64098" s="8"/>
      <c r="BT64098" s="8"/>
      <c r="BU64098" s="8"/>
    </row>
    <row r="64099" spans="68:73">
      <c r="BP64099" s="10"/>
      <c r="BQ64099" s="10"/>
      <c r="BR64099" s="10"/>
      <c r="BS64099" s="10"/>
      <c r="BT64099" s="10"/>
      <c r="BU64099" s="10"/>
    </row>
    <row r="64100" spans="68:73">
      <c r="BP64100" s="8"/>
      <c r="BQ64100" s="8"/>
      <c r="BR64100" s="8"/>
      <c r="BS64100" s="8"/>
      <c r="BT64100" s="8"/>
      <c r="BU64100" s="8"/>
    </row>
    <row r="64101" spans="68:73">
      <c r="BP64101" s="10"/>
      <c r="BQ64101" s="10"/>
      <c r="BR64101" s="10"/>
      <c r="BS64101" s="10"/>
      <c r="BT64101" s="10"/>
      <c r="BU64101" s="10"/>
    </row>
    <row r="64102" spans="68:73">
      <c r="BP64102" s="8"/>
      <c r="BQ64102" s="8"/>
      <c r="BR64102" s="8"/>
      <c r="BS64102" s="8"/>
      <c r="BT64102" s="8"/>
      <c r="BU64102" s="8"/>
    </row>
    <row r="64103" spans="68:73">
      <c r="BP64103" s="10"/>
      <c r="BQ64103" s="10"/>
      <c r="BR64103" s="10"/>
      <c r="BS64103" s="10"/>
      <c r="BT64103" s="10"/>
      <c r="BU64103" s="10"/>
    </row>
    <row r="64104" spans="68:73">
      <c r="BP64104" s="8"/>
      <c r="BQ64104" s="8"/>
      <c r="BR64104" s="8"/>
      <c r="BS64104" s="8"/>
      <c r="BT64104" s="8"/>
      <c r="BU64104" s="8"/>
    </row>
    <row r="64105" spans="68:73">
      <c r="BP64105" s="10"/>
      <c r="BQ64105" s="10"/>
      <c r="BR64105" s="10"/>
      <c r="BS64105" s="10"/>
      <c r="BT64105" s="10"/>
      <c r="BU64105" s="10"/>
    </row>
    <row r="64106" spans="68:73">
      <c r="BP64106" s="8"/>
      <c r="BQ64106" s="8"/>
      <c r="BR64106" s="8"/>
      <c r="BS64106" s="8"/>
      <c r="BT64106" s="8"/>
      <c r="BU64106" s="8"/>
    </row>
    <row r="64107" spans="68:73">
      <c r="BP64107" s="10"/>
      <c r="BQ64107" s="10"/>
      <c r="BR64107" s="10"/>
      <c r="BS64107" s="10"/>
      <c r="BT64107" s="10"/>
      <c r="BU64107" s="10"/>
    </row>
    <row r="64108" spans="68:73">
      <c r="BP64108" s="8"/>
      <c r="BQ64108" s="8"/>
      <c r="BR64108" s="8"/>
      <c r="BS64108" s="8"/>
      <c r="BT64108" s="8"/>
      <c r="BU64108" s="8"/>
    </row>
    <row r="64109" spans="68:73">
      <c r="BP64109" s="10"/>
      <c r="BQ64109" s="10"/>
      <c r="BR64109" s="10"/>
      <c r="BS64109" s="10"/>
      <c r="BT64109" s="10"/>
      <c r="BU64109" s="10"/>
    </row>
    <row r="64110" spans="68:73">
      <c r="BP64110" s="8"/>
      <c r="BQ64110" s="8"/>
      <c r="BR64110" s="8"/>
      <c r="BS64110" s="8"/>
      <c r="BT64110" s="8"/>
      <c r="BU64110" s="8"/>
    </row>
    <row r="64111" spans="68:73">
      <c r="BP64111" s="10"/>
      <c r="BQ64111" s="10"/>
      <c r="BR64111" s="10"/>
      <c r="BS64111" s="10"/>
      <c r="BT64111" s="10"/>
      <c r="BU64111" s="10"/>
    </row>
    <row r="64112" spans="68:73">
      <c r="BP64112" s="8"/>
      <c r="BQ64112" s="8"/>
      <c r="BR64112" s="8"/>
      <c r="BS64112" s="8"/>
      <c r="BT64112" s="8"/>
      <c r="BU64112" s="8"/>
    </row>
    <row r="64113" spans="68:73">
      <c r="BP64113" s="10"/>
      <c r="BQ64113" s="10"/>
      <c r="BR64113" s="10"/>
      <c r="BS64113" s="10"/>
      <c r="BT64113" s="10"/>
      <c r="BU64113" s="10"/>
    </row>
    <row r="64114" spans="68:73">
      <c r="BP64114" s="8"/>
      <c r="BQ64114" s="8"/>
      <c r="BR64114" s="8"/>
      <c r="BS64114" s="8"/>
      <c r="BT64114" s="8"/>
      <c r="BU64114" s="8"/>
    </row>
    <row r="64115" spans="68:73">
      <c r="BP64115" s="10"/>
      <c r="BQ64115" s="10"/>
      <c r="BR64115" s="10"/>
      <c r="BS64115" s="10"/>
      <c r="BT64115" s="10"/>
      <c r="BU64115" s="10"/>
    </row>
    <row r="64116" spans="68:73">
      <c r="BP64116" s="8"/>
      <c r="BQ64116" s="8"/>
      <c r="BR64116" s="8"/>
      <c r="BS64116" s="8"/>
      <c r="BT64116" s="8"/>
      <c r="BU64116" s="8"/>
    </row>
    <row r="64117" spans="68:73">
      <c r="BP64117" s="10"/>
      <c r="BQ64117" s="10"/>
      <c r="BR64117" s="10"/>
      <c r="BS64117" s="10"/>
      <c r="BT64117" s="10"/>
      <c r="BU64117" s="10"/>
    </row>
    <row r="64118" spans="68:73">
      <c r="BP64118" s="8"/>
      <c r="BQ64118" s="8"/>
      <c r="BR64118" s="8"/>
      <c r="BS64118" s="8"/>
      <c r="BT64118" s="8"/>
      <c r="BU64118" s="8"/>
    </row>
    <row r="64119" spans="68:73">
      <c r="BP64119" s="10"/>
      <c r="BQ64119" s="10"/>
      <c r="BR64119" s="10"/>
      <c r="BS64119" s="10"/>
      <c r="BT64119" s="10"/>
      <c r="BU64119" s="10"/>
    </row>
    <row r="64120" spans="68:73">
      <c r="BP64120" s="8"/>
      <c r="BQ64120" s="8"/>
      <c r="BR64120" s="8"/>
      <c r="BS64120" s="8"/>
      <c r="BT64120" s="8"/>
      <c r="BU64120" s="8"/>
    </row>
    <row r="64121" spans="68:73">
      <c r="BP64121" s="10"/>
      <c r="BQ64121" s="10"/>
      <c r="BR64121" s="10"/>
      <c r="BS64121" s="10"/>
      <c r="BT64121" s="10"/>
      <c r="BU64121" s="10"/>
    </row>
    <row r="64122" spans="68:73">
      <c r="BP64122" s="8"/>
      <c r="BQ64122" s="8"/>
      <c r="BR64122" s="8"/>
      <c r="BS64122" s="8"/>
      <c r="BT64122" s="8"/>
      <c r="BU64122" s="8"/>
    </row>
    <row r="64123" spans="68:73">
      <c r="BP64123" s="10"/>
      <c r="BQ64123" s="10"/>
      <c r="BR64123" s="10"/>
      <c r="BS64123" s="10"/>
      <c r="BT64123" s="10"/>
      <c r="BU64123" s="10"/>
    </row>
    <row r="64124" spans="68:73">
      <c r="BP64124" s="8"/>
      <c r="BQ64124" s="8"/>
      <c r="BR64124" s="8"/>
      <c r="BS64124" s="8"/>
      <c r="BT64124" s="8"/>
      <c r="BU64124" s="8"/>
    </row>
    <row r="64125" spans="68:73">
      <c r="BP64125" s="10"/>
      <c r="BQ64125" s="10"/>
      <c r="BR64125" s="10"/>
      <c r="BS64125" s="10"/>
      <c r="BT64125" s="10"/>
      <c r="BU64125" s="10"/>
    </row>
    <row r="64126" spans="68:73">
      <c r="BP64126" s="8"/>
      <c r="BQ64126" s="8"/>
      <c r="BR64126" s="8"/>
      <c r="BS64126" s="8"/>
      <c r="BT64126" s="8"/>
      <c r="BU64126" s="8"/>
    </row>
    <row r="64127" spans="68:73">
      <c r="BP64127" s="10"/>
      <c r="BQ64127" s="10"/>
      <c r="BR64127" s="10"/>
      <c r="BS64127" s="10"/>
      <c r="BT64127" s="10"/>
      <c r="BU64127" s="10"/>
    </row>
    <row r="64128" spans="68:73">
      <c r="BP64128" s="8"/>
      <c r="BQ64128" s="8"/>
      <c r="BR64128" s="8"/>
      <c r="BS64128" s="8"/>
      <c r="BT64128" s="8"/>
      <c r="BU64128" s="8"/>
    </row>
    <row r="64129" spans="68:73">
      <c r="BP64129" s="10"/>
      <c r="BQ64129" s="10"/>
      <c r="BR64129" s="10"/>
      <c r="BS64129" s="10"/>
      <c r="BT64129" s="10"/>
      <c r="BU64129" s="10"/>
    </row>
    <row r="64130" spans="68:73">
      <c r="BP64130" s="8"/>
      <c r="BQ64130" s="8"/>
      <c r="BR64130" s="8"/>
      <c r="BS64130" s="8"/>
      <c r="BT64130" s="8"/>
      <c r="BU64130" s="8"/>
    </row>
    <row r="64131" spans="68:73">
      <c r="BP64131" s="10"/>
      <c r="BQ64131" s="10"/>
      <c r="BR64131" s="10"/>
      <c r="BS64131" s="10"/>
      <c r="BT64131" s="10"/>
      <c r="BU64131" s="10"/>
    </row>
    <row r="64132" spans="68:73">
      <c r="BP64132" s="8"/>
      <c r="BQ64132" s="8"/>
      <c r="BR64132" s="8"/>
      <c r="BS64132" s="8"/>
      <c r="BT64132" s="8"/>
      <c r="BU64132" s="8"/>
    </row>
    <row r="64133" spans="68:73">
      <c r="BP64133" s="10"/>
      <c r="BQ64133" s="10"/>
      <c r="BR64133" s="10"/>
      <c r="BS64133" s="10"/>
      <c r="BT64133" s="10"/>
      <c r="BU64133" s="10"/>
    </row>
    <row r="64134" spans="68:73">
      <c r="BP64134" s="8"/>
      <c r="BQ64134" s="8"/>
      <c r="BR64134" s="8"/>
      <c r="BS64134" s="8"/>
      <c r="BT64134" s="8"/>
      <c r="BU64134" s="8"/>
    </row>
    <row r="64135" spans="68:73">
      <c r="BP64135" s="10"/>
      <c r="BQ64135" s="10"/>
      <c r="BR64135" s="10"/>
      <c r="BS64135" s="10"/>
      <c r="BT64135" s="10"/>
      <c r="BU64135" s="10"/>
    </row>
    <row r="64136" spans="68:73">
      <c r="BP64136" s="8"/>
      <c r="BQ64136" s="8"/>
      <c r="BR64136" s="8"/>
      <c r="BS64136" s="8"/>
      <c r="BT64136" s="8"/>
      <c r="BU64136" s="8"/>
    </row>
    <row r="64137" spans="68:73">
      <c r="BP64137" s="10"/>
      <c r="BQ64137" s="10"/>
      <c r="BR64137" s="10"/>
      <c r="BS64137" s="10"/>
      <c r="BT64137" s="10"/>
      <c r="BU64137" s="10"/>
    </row>
    <row r="64138" spans="68:73">
      <c r="BP64138" s="8"/>
      <c r="BQ64138" s="8"/>
      <c r="BR64138" s="8"/>
      <c r="BS64138" s="8"/>
      <c r="BT64138" s="8"/>
      <c r="BU64138" s="8"/>
    </row>
    <row r="64139" spans="68:73">
      <c r="BP64139" s="10"/>
      <c r="BQ64139" s="10"/>
      <c r="BR64139" s="10"/>
      <c r="BS64139" s="10"/>
      <c r="BT64139" s="10"/>
      <c r="BU64139" s="10"/>
    </row>
    <row r="64140" spans="68:73">
      <c r="BP64140" s="8"/>
      <c r="BQ64140" s="8"/>
      <c r="BR64140" s="8"/>
      <c r="BS64140" s="8"/>
      <c r="BT64140" s="8"/>
      <c r="BU64140" s="8"/>
    </row>
    <row r="64141" spans="68:73">
      <c r="BP64141" s="10"/>
      <c r="BQ64141" s="10"/>
      <c r="BR64141" s="10"/>
      <c r="BS64141" s="10"/>
      <c r="BT64141" s="10"/>
      <c r="BU64141" s="10"/>
    </row>
    <row r="64142" spans="68:73">
      <c r="BP64142" s="8"/>
      <c r="BQ64142" s="8"/>
      <c r="BR64142" s="8"/>
      <c r="BS64142" s="8"/>
      <c r="BT64142" s="8"/>
      <c r="BU64142" s="8"/>
    </row>
    <row r="64143" spans="68:73">
      <c r="BP64143" s="10"/>
      <c r="BQ64143" s="10"/>
      <c r="BR64143" s="10"/>
      <c r="BS64143" s="10"/>
      <c r="BT64143" s="10"/>
      <c r="BU64143" s="10"/>
    </row>
    <row r="64144" spans="68:73">
      <c r="BP64144" s="8"/>
      <c r="BQ64144" s="8"/>
      <c r="BR64144" s="8"/>
      <c r="BS64144" s="8"/>
      <c r="BT64144" s="8"/>
      <c r="BU64144" s="8"/>
    </row>
    <row r="64145" spans="68:73">
      <c r="BP64145" s="10"/>
      <c r="BQ64145" s="10"/>
      <c r="BR64145" s="10"/>
      <c r="BS64145" s="10"/>
      <c r="BT64145" s="10"/>
      <c r="BU64145" s="10"/>
    </row>
    <row r="64146" spans="68:73">
      <c r="BP64146" s="8"/>
      <c r="BQ64146" s="8"/>
      <c r="BR64146" s="8"/>
      <c r="BS64146" s="8"/>
      <c r="BT64146" s="8"/>
      <c r="BU64146" s="8"/>
    </row>
    <row r="64147" spans="68:73">
      <c r="BP64147" s="10"/>
      <c r="BQ64147" s="10"/>
      <c r="BR64147" s="10"/>
      <c r="BS64147" s="10"/>
      <c r="BT64147" s="10"/>
      <c r="BU64147" s="10"/>
    </row>
    <row r="64148" spans="68:73">
      <c r="BP64148" s="8"/>
      <c r="BQ64148" s="8"/>
      <c r="BR64148" s="8"/>
      <c r="BS64148" s="8"/>
      <c r="BT64148" s="8"/>
      <c r="BU64148" s="8"/>
    </row>
    <row r="64149" spans="68:73">
      <c r="BP64149" s="10"/>
      <c r="BQ64149" s="10"/>
      <c r="BR64149" s="10"/>
      <c r="BS64149" s="10"/>
      <c r="BT64149" s="10"/>
      <c r="BU64149" s="10"/>
    </row>
    <row r="64150" spans="68:73">
      <c r="BP64150" s="8"/>
      <c r="BQ64150" s="8"/>
      <c r="BR64150" s="8"/>
      <c r="BS64150" s="8"/>
      <c r="BT64150" s="8"/>
      <c r="BU64150" s="8"/>
    </row>
    <row r="64151" spans="68:73">
      <c r="BP64151" s="10"/>
      <c r="BQ64151" s="10"/>
      <c r="BR64151" s="10"/>
      <c r="BS64151" s="10"/>
      <c r="BT64151" s="10"/>
      <c r="BU64151" s="10"/>
    </row>
    <row r="64152" spans="68:73">
      <c r="BP64152" s="8"/>
      <c r="BQ64152" s="8"/>
      <c r="BR64152" s="8"/>
      <c r="BS64152" s="8"/>
      <c r="BT64152" s="8"/>
      <c r="BU64152" s="8"/>
    </row>
    <row r="64153" spans="68:73">
      <c r="BP64153" s="10"/>
      <c r="BQ64153" s="10"/>
      <c r="BR64153" s="10"/>
      <c r="BS64153" s="10"/>
      <c r="BT64153" s="10"/>
      <c r="BU64153" s="10"/>
    </row>
    <row r="64154" spans="68:73">
      <c r="BP64154" s="8"/>
      <c r="BQ64154" s="8"/>
      <c r="BR64154" s="8"/>
      <c r="BS64154" s="8"/>
      <c r="BT64154" s="8"/>
      <c r="BU64154" s="8"/>
    </row>
    <row r="64155" spans="68:73">
      <c r="BP64155" s="10"/>
      <c r="BQ64155" s="10"/>
      <c r="BR64155" s="10"/>
      <c r="BS64155" s="10"/>
      <c r="BT64155" s="10"/>
      <c r="BU64155" s="10"/>
    </row>
    <row r="64156" spans="68:73">
      <c r="BP64156" s="8"/>
      <c r="BQ64156" s="8"/>
      <c r="BR64156" s="8"/>
      <c r="BS64156" s="8"/>
      <c r="BT64156" s="8"/>
      <c r="BU64156" s="8"/>
    </row>
    <row r="64157" spans="68:73">
      <c r="BP64157" s="10"/>
      <c r="BQ64157" s="10"/>
      <c r="BR64157" s="10"/>
      <c r="BS64157" s="10"/>
      <c r="BT64157" s="10"/>
      <c r="BU64157" s="10"/>
    </row>
    <row r="64158" spans="68:73">
      <c r="BP64158" s="8"/>
      <c r="BQ64158" s="8"/>
      <c r="BR64158" s="8"/>
      <c r="BS64158" s="8"/>
      <c r="BT64158" s="8"/>
      <c r="BU64158" s="8"/>
    </row>
    <row r="64159" spans="68:73">
      <c r="BP64159" s="10"/>
      <c r="BQ64159" s="10"/>
      <c r="BR64159" s="10"/>
      <c r="BS64159" s="10"/>
      <c r="BT64159" s="10"/>
      <c r="BU64159" s="10"/>
    </row>
    <row r="64160" spans="68:73">
      <c r="BP64160" s="8"/>
      <c r="BQ64160" s="8"/>
      <c r="BR64160" s="8"/>
      <c r="BS64160" s="8"/>
      <c r="BT64160" s="8"/>
      <c r="BU64160" s="8"/>
    </row>
    <row r="64161" spans="68:73">
      <c r="BP64161" s="10"/>
      <c r="BQ64161" s="10"/>
      <c r="BR64161" s="10"/>
      <c r="BS64161" s="10"/>
      <c r="BT64161" s="10"/>
      <c r="BU64161" s="10"/>
    </row>
    <row r="64162" spans="68:73">
      <c r="BP64162" s="8"/>
      <c r="BQ64162" s="8"/>
      <c r="BR64162" s="8"/>
      <c r="BS64162" s="8"/>
      <c r="BT64162" s="8"/>
      <c r="BU64162" s="8"/>
    </row>
    <row r="64163" spans="68:73">
      <c r="BP64163" s="10"/>
      <c r="BQ64163" s="10"/>
      <c r="BR64163" s="10"/>
      <c r="BS64163" s="10"/>
      <c r="BT64163" s="10"/>
      <c r="BU64163" s="10"/>
    </row>
    <row r="64164" spans="68:73">
      <c r="BP64164" s="8"/>
      <c r="BQ64164" s="8"/>
      <c r="BR64164" s="8"/>
      <c r="BS64164" s="8"/>
      <c r="BT64164" s="8"/>
      <c r="BU64164" s="8"/>
    </row>
    <row r="64165" spans="68:73">
      <c r="BP64165" s="10"/>
      <c r="BQ64165" s="10"/>
      <c r="BR64165" s="10"/>
      <c r="BS64165" s="10"/>
      <c r="BT64165" s="10"/>
      <c r="BU64165" s="10"/>
    </row>
    <row r="64166" spans="68:73">
      <c r="BP64166" s="8"/>
      <c r="BQ64166" s="8"/>
      <c r="BR64166" s="8"/>
      <c r="BS64166" s="8"/>
      <c r="BT64166" s="8"/>
      <c r="BU64166" s="8"/>
    </row>
    <row r="64167" spans="68:73">
      <c r="BP64167" s="10"/>
      <c r="BQ64167" s="10"/>
      <c r="BR64167" s="10"/>
      <c r="BS64167" s="10"/>
      <c r="BT64167" s="10"/>
      <c r="BU64167" s="10"/>
    </row>
    <row r="64168" spans="68:73">
      <c r="BP64168" s="8"/>
      <c r="BQ64168" s="8"/>
      <c r="BR64168" s="8"/>
      <c r="BS64168" s="8"/>
      <c r="BT64168" s="8"/>
      <c r="BU64168" s="8"/>
    </row>
    <row r="64169" spans="68:73">
      <c r="BP64169" s="10"/>
      <c r="BQ64169" s="10"/>
      <c r="BR64169" s="10"/>
      <c r="BS64169" s="10"/>
      <c r="BT64169" s="10"/>
      <c r="BU64169" s="10"/>
    </row>
    <row r="64170" spans="68:73">
      <c r="BP64170" s="8"/>
      <c r="BQ64170" s="8"/>
      <c r="BR64170" s="8"/>
      <c r="BS64170" s="8"/>
      <c r="BT64170" s="8"/>
      <c r="BU64170" s="8"/>
    </row>
    <row r="64171" spans="68:73">
      <c r="BP64171" s="10"/>
      <c r="BQ64171" s="10"/>
      <c r="BR64171" s="10"/>
      <c r="BS64171" s="10"/>
      <c r="BT64171" s="10"/>
      <c r="BU64171" s="10"/>
    </row>
    <row r="64172" spans="68:73">
      <c r="BP64172" s="8"/>
      <c r="BQ64172" s="8"/>
      <c r="BR64172" s="8"/>
      <c r="BS64172" s="8"/>
      <c r="BT64172" s="8"/>
      <c r="BU64172" s="8"/>
    </row>
    <row r="64173" spans="68:73">
      <c r="BP64173" s="10"/>
      <c r="BQ64173" s="10"/>
      <c r="BR64173" s="10"/>
      <c r="BS64173" s="10"/>
      <c r="BT64173" s="10"/>
      <c r="BU64173" s="10"/>
    </row>
    <row r="64174" spans="68:73">
      <c r="BP64174" s="8"/>
      <c r="BQ64174" s="8"/>
      <c r="BR64174" s="8"/>
      <c r="BS64174" s="8"/>
      <c r="BT64174" s="8"/>
      <c r="BU64174" s="8"/>
    </row>
    <row r="64175" spans="68:73">
      <c r="BP64175" s="10"/>
      <c r="BQ64175" s="10"/>
      <c r="BR64175" s="10"/>
      <c r="BS64175" s="10"/>
      <c r="BT64175" s="10"/>
      <c r="BU64175" s="10"/>
    </row>
    <row r="64176" spans="68:73">
      <c r="BP64176" s="8"/>
      <c r="BQ64176" s="8"/>
      <c r="BR64176" s="8"/>
      <c r="BS64176" s="8"/>
      <c r="BT64176" s="8"/>
      <c r="BU64176" s="8"/>
    </row>
    <row r="64177" spans="68:73">
      <c r="BP64177" s="10"/>
      <c r="BQ64177" s="10"/>
      <c r="BR64177" s="10"/>
      <c r="BS64177" s="10"/>
      <c r="BT64177" s="10"/>
      <c r="BU64177" s="10"/>
    </row>
    <row r="64178" spans="68:73">
      <c r="BP64178" s="8"/>
      <c r="BQ64178" s="8"/>
      <c r="BR64178" s="8"/>
      <c r="BS64178" s="8"/>
      <c r="BT64178" s="8"/>
      <c r="BU64178" s="8"/>
    </row>
    <row r="64179" spans="68:73">
      <c r="BP64179" s="10"/>
      <c r="BQ64179" s="10"/>
      <c r="BR64179" s="10"/>
      <c r="BS64179" s="10"/>
      <c r="BT64179" s="10"/>
      <c r="BU64179" s="10"/>
    </row>
    <row r="64180" spans="68:73">
      <c r="BP64180" s="8"/>
      <c r="BQ64180" s="8"/>
      <c r="BR64180" s="8"/>
      <c r="BS64180" s="8"/>
      <c r="BT64180" s="8"/>
      <c r="BU64180" s="8"/>
    </row>
    <row r="64181" spans="68:73">
      <c r="BP64181" s="10"/>
      <c r="BQ64181" s="10"/>
      <c r="BR64181" s="10"/>
      <c r="BS64181" s="10"/>
      <c r="BT64181" s="10"/>
      <c r="BU64181" s="10"/>
    </row>
    <row r="64182" spans="68:73">
      <c r="BP64182" s="8"/>
      <c r="BQ64182" s="8"/>
      <c r="BR64182" s="8"/>
      <c r="BS64182" s="8"/>
      <c r="BT64182" s="8"/>
      <c r="BU64182" s="8"/>
    </row>
    <row r="64183" spans="68:73">
      <c r="BP64183" s="10"/>
      <c r="BQ64183" s="10"/>
      <c r="BR64183" s="10"/>
      <c r="BS64183" s="10"/>
      <c r="BT64183" s="10"/>
      <c r="BU64183" s="10"/>
    </row>
    <row r="64184" spans="68:73">
      <c r="BP64184" s="8"/>
      <c r="BQ64184" s="8"/>
      <c r="BR64184" s="8"/>
      <c r="BS64184" s="8"/>
      <c r="BT64184" s="8"/>
      <c r="BU64184" s="8"/>
    </row>
    <row r="64185" spans="68:73">
      <c r="BP64185" s="10"/>
      <c r="BQ64185" s="10"/>
      <c r="BR64185" s="10"/>
      <c r="BS64185" s="10"/>
      <c r="BT64185" s="10"/>
      <c r="BU64185" s="10"/>
    </row>
    <row r="64186" spans="68:73">
      <c r="BP64186" s="8"/>
      <c r="BQ64186" s="8"/>
      <c r="BR64186" s="8"/>
      <c r="BS64186" s="8"/>
      <c r="BT64186" s="8"/>
      <c r="BU64186" s="8"/>
    </row>
    <row r="64187" spans="68:73">
      <c r="BP64187" s="10"/>
      <c r="BQ64187" s="10"/>
      <c r="BR64187" s="10"/>
      <c r="BS64187" s="10"/>
      <c r="BT64187" s="10"/>
      <c r="BU64187" s="10"/>
    </row>
    <row r="64188" spans="68:73">
      <c r="BP64188" s="8"/>
      <c r="BQ64188" s="8"/>
      <c r="BR64188" s="8"/>
      <c r="BS64188" s="8"/>
      <c r="BT64188" s="8"/>
      <c r="BU64188" s="8"/>
    </row>
    <row r="64189" spans="68:73">
      <c r="BP64189" s="10"/>
      <c r="BQ64189" s="10"/>
      <c r="BR64189" s="10"/>
      <c r="BS64189" s="10"/>
      <c r="BT64189" s="10"/>
      <c r="BU64189" s="10"/>
    </row>
    <row r="64190" spans="68:73">
      <c r="BP64190" s="8"/>
      <c r="BQ64190" s="8"/>
      <c r="BR64190" s="8"/>
      <c r="BS64190" s="8"/>
      <c r="BT64190" s="8"/>
      <c r="BU64190" s="8"/>
    </row>
    <row r="64191" spans="68:73">
      <c r="BP64191" s="10"/>
      <c r="BQ64191" s="10"/>
      <c r="BR64191" s="10"/>
      <c r="BS64191" s="10"/>
      <c r="BT64191" s="10"/>
      <c r="BU64191" s="10"/>
    </row>
    <row r="64192" spans="68:73">
      <c r="BP64192" s="8"/>
      <c r="BQ64192" s="8"/>
      <c r="BR64192" s="8"/>
      <c r="BS64192" s="8"/>
      <c r="BT64192" s="8"/>
      <c r="BU64192" s="8"/>
    </row>
    <row r="64193" spans="68:73">
      <c r="BP64193" s="10"/>
      <c r="BQ64193" s="10"/>
      <c r="BR64193" s="10"/>
      <c r="BS64193" s="10"/>
      <c r="BT64193" s="10"/>
      <c r="BU64193" s="10"/>
    </row>
    <row r="64194" spans="68:73">
      <c r="BP64194" s="8"/>
      <c r="BQ64194" s="8"/>
      <c r="BR64194" s="8"/>
      <c r="BS64194" s="8"/>
      <c r="BT64194" s="8"/>
      <c r="BU64194" s="8"/>
    </row>
    <row r="64195" spans="68:73">
      <c r="BP64195" s="10"/>
      <c r="BQ64195" s="10"/>
      <c r="BR64195" s="10"/>
      <c r="BS64195" s="10"/>
      <c r="BT64195" s="10"/>
      <c r="BU64195" s="10"/>
    </row>
    <row r="64196" spans="68:73">
      <c r="BP64196" s="8"/>
      <c r="BQ64196" s="8"/>
      <c r="BR64196" s="8"/>
      <c r="BS64196" s="8"/>
      <c r="BT64196" s="8"/>
      <c r="BU64196" s="8"/>
    </row>
    <row r="64197" spans="68:73">
      <c r="BP64197" s="10"/>
      <c r="BQ64197" s="10"/>
      <c r="BR64197" s="10"/>
      <c r="BS64197" s="10"/>
      <c r="BT64197" s="10"/>
      <c r="BU64197" s="10"/>
    </row>
    <row r="64198" spans="68:73">
      <c r="BP64198" s="8"/>
      <c r="BQ64198" s="8"/>
      <c r="BR64198" s="8"/>
      <c r="BS64198" s="8"/>
      <c r="BT64198" s="8"/>
      <c r="BU64198" s="8"/>
    </row>
    <row r="64199" spans="68:73">
      <c r="BP64199" s="10"/>
      <c r="BQ64199" s="10"/>
      <c r="BR64199" s="10"/>
      <c r="BS64199" s="10"/>
      <c r="BT64199" s="10"/>
      <c r="BU64199" s="10"/>
    </row>
    <row r="64200" spans="68:73">
      <c r="BP64200" s="8"/>
      <c r="BQ64200" s="8"/>
      <c r="BR64200" s="8"/>
      <c r="BS64200" s="8"/>
      <c r="BT64200" s="8"/>
      <c r="BU64200" s="8"/>
    </row>
    <row r="64201" spans="68:73">
      <c r="BP64201" s="10"/>
      <c r="BQ64201" s="10"/>
      <c r="BR64201" s="10"/>
      <c r="BS64201" s="10"/>
      <c r="BT64201" s="10"/>
      <c r="BU64201" s="10"/>
    </row>
    <row r="64202" spans="68:73">
      <c r="BP64202" s="8"/>
      <c r="BQ64202" s="8"/>
      <c r="BR64202" s="8"/>
      <c r="BS64202" s="8"/>
      <c r="BT64202" s="8"/>
      <c r="BU64202" s="8"/>
    </row>
    <row r="64203" spans="68:73">
      <c r="BP64203" s="10"/>
      <c r="BQ64203" s="10"/>
      <c r="BR64203" s="10"/>
      <c r="BS64203" s="10"/>
      <c r="BT64203" s="10"/>
      <c r="BU64203" s="10"/>
    </row>
    <row r="64204" spans="68:73">
      <c r="BP64204" s="8"/>
      <c r="BQ64204" s="8"/>
      <c r="BR64204" s="8"/>
      <c r="BS64204" s="8"/>
      <c r="BT64204" s="8"/>
      <c r="BU64204" s="8"/>
    </row>
    <row r="64205" spans="68:73">
      <c r="BP64205" s="10"/>
      <c r="BQ64205" s="10"/>
      <c r="BR64205" s="10"/>
      <c r="BS64205" s="10"/>
      <c r="BT64205" s="10"/>
      <c r="BU64205" s="10"/>
    </row>
    <row r="64206" spans="68:73">
      <c r="BP64206" s="8"/>
      <c r="BQ64206" s="8"/>
      <c r="BR64206" s="8"/>
      <c r="BS64206" s="8"/>
      <c r="BT64206" s="8"/>
      <c r="BU64206" s="8"/>
    </row>
    <row r="64207" spans="68:73">
      <c r="BP64207" s="10"/>
      <c r="BQ64207" s="10"/>
      <c r="BR64207" s="10"/>
      <c r="BS64207" s="10"/>
      <c r="BT64207" s="10"/>
      <c r="BU64207" s="10"/>
    </row>
    <row r="64208" spans="68:73">
      <c r="BP64208" s="8"/>
      <c r="BQ64208" s="8"/>
      <c r="BR64208" s="8"/>
      <c r="BS64208" s="8"/>
      <c r="BT64208" s="8"/>
      <c r="BU64208" s="8"/>
    </row>
    <row r="64209" spans="68:73">
      <c r="BP64209" s="10"/>
      <c r="BQ64209" s="10"/>
      <c r="BR64209" s="10"/>
      <c r="BS64209" s="10"/>
      <c r="BT64209" s="10"/>
      <c r="BU64209" s="10"/>
    </row>
    <row r="64210" spans="68:73">
      <c r="BP64210" s="8"/>
      <c r="BQ64210" s="8"/>
      <c r="BR64210" s="8"/>
      <c r="BS64210" s="8"/>
      <c r="BT64210" s="8"/>
      <c r="BU64210" s="8"/>
    </row>
    <row r="64211" spans="68:73">
      <c r="BP64211" s="10"/>
      <c r="BQ64211" s="10"/>
      <c r="BR64211" s="10"/>
      <c r="BS64211" s="10"/>
      <c r="BT64211" s="10"/>
      <c r="BU64211" s="10"/>
    </row>
    <row r="64212" spans="68:73">
      <c r="BP64212" s="8"/>
      <c r="BQ64212" s="8"/>
      <c r="BR64212" s="8"/>
      <c r="BS64212" s="8"/>
      <c r="BT64212" s="8"/>
      <c r="BU64212" s="8"/>
    </row>
    <row r="64213" spans="68:73">
      <c r="BP64213" s="10"/>
      <c r="BQ64213" s="10"/>
      <c r="BR64213" s="10"/>
      <c r="BS64213" s="10"/>
      <c r="BT64213" s="10"/>
      <c r="BU64213" s="10"/>
    </row>
    <row r="64214" spans="68:73">
      <c r="BP64214" s="8"/>
      <c r="BQ64214" s="8"/>
      <c r="BR64214" s="8"/>
      <c r="BS64214" s="8"/>
      <c r="BT64214" s="8"/>
      <c r="BU64214" s="8"/>
    </row>
    <row r="64215" spans="68:73">
      <c r="BP64215" s="10"/>
      <c r="BQ64215" s="10"/>
      <c r="BR64215" s="10"/>
      <c r="BS64215" s="10"/>
      <c r="BT64215" s="10"/>
      <c r="BU64215" s="10"/>
    </row>
    <row r="64216" spans="68:73">
      <c r="BP64216" s="8"/>
      <c r="BQ64216" s="8"/>
      <c r="BR64216" s="8"/>
      <c r="BS64216" s="8"/>
      <c r="BT64216" s="8"/>
      <c r="BU64216" s="8"/>
    </row>
    <row r="64217" spans="68:73">
      <c r="BP64217" s="10"/>
      <c r="BQ64217" s="10"/>
      <c r="BR64217" s="10"/>
      <c r="BS64217" s="10"/>
      <c r="BT64217" s="10"/>
      <c r="BU64217" s="10"/>
    </row>
    <row r="64218" spans="68:73">
      <c r="BP64218" s="8"/>
      <c r="BQ64218" s="8"/>
      <c r="BR64218" s="8"/>
      <c r="BS64218" s="8"/>
      <c r="BT64218" s="8"/>
      <c r="BU64218" s="8"/>
    </row>
    <row r="64219" spans="68:73">
      <c r="BP64219" s="10"/>
      <c r="BQ64219" s="10"/>
      <c r="BR64219" s="10"/>
      <c r="BS64219" s="10"/>
      <c r="BT64219" s="10"/>
      <c r="BU64219" s="10"/>
    </row>
    <row r="64220" spans="68:73">
      <c r="BP64220" s="8"/>
      <c r="BQ64220" s="8"/>
      <c r="BR64220" s="8"/>
      <c r="BS64220" s="8"/>
      <c r="BT64220" s="8"/>
      <c r="BU64220" s="8"/>
    </row>
    <row r="64221" spans="68:73">
      <c r="BP64221" s="10"/>
      <c r="BQ64221" s="10"/>
      <c r="BR64221" s="10"/>
      <c r="BS64221" s="10"/>
      <c r="BT64221" s="10"/>
      <c r="BU64221" s="10"/>
    </row>
    <row r="64222" spans="68:73">
      <c r="BP64222" s="8"/>
      <c r="BQ64222" s="8"/>
      <c r="BR64222" s="8"/>
      <c r="BS64222" s="8"/>
      <c r="BT64222" s="8"/>
      <c r="BU64222" s="8"/>
    </row>
    <row r="64223" spans="68:73">
      <c r="BP64223" s="10"/>
      <c r="BQ64223" s="10"/>
      <c r="BR64223" s="10"/>
      <c r="BS64223" s="10"/>
      <c r="BT64223" s="10"/>
      <c r="BU64223" s="10"/>
    </row>
    <row r="64224" spans="68:73">
      <c r="BP64224" s="8"/>
      <c r="BQ64224" s="8"/>
      <c r="BR64224" s="8"/>
      <c r="BS64224" s="8"/>
      <c r="BT64224" s="8"/>
      <c r="BU64224" s="8"/>
    </row>
    <row r="64225" spans="68:73">
      <c r="BP64225" s="10"/>
      <c r="BQ64225" s="10"/>
      <c r="BR64225" s="10"/>
      <c r="BS64225" s="10"/>
      <c r="BT64225" s="10"/>
      <c r="BU64225" s="10"/>
    </row>
    <row r="64226" spans="68:73">
      <c r="BP64226" s="8"/>
      <c r="BQ64226" s="8"/>
      <c r="BR64226" s="8"/>
      <c r="BS64226" s="8"/>
      <c r="BT64226" s="8"/>
      <c r="BU64226" s="8"/>
    </row>
    <row r="64227" spans="68:73">
      <c r="BP64227" s="10"/>
      <c r="BQ64227" s="10"/>
      <c r="BR64227" s="10"/>
      <c r="BS64227" s="10"/>
      <c r="BT64227" s="10"/>
      <c r="BU64227" s="10"/>
    </row>
    <row r="64228" spans="68:73">
      <c r="BP64228" s="8"/>
      <c r="BQ64228" s="8"/>
      <c r="BR64228" s="8"/>
      <c r="BS64228" s="8"/>
      <c r="BT64228" s="8"/>
      <c r="BU64228" s="8"/>
    </row>
    <row r="64229" spans="68:73">
      <c r="BP64229" s="10"/>
      <c r="BQ64229" s="10"/>
      <c r="BR64229" s="10"/>
      <c r="BS64229" s="10"/>
      <c r="BT64229" s="10"/>
      <c r="BU64229" s="10"/>
    </row>
    <row r="64230" spans="68:73">
      <c r="BP64230" s="8"/>
      <c r="BQ64230" s="8"/>
      <c r="BR64230" s="8"/>
      <c r="BS64230" s="8"/>
      <c r="BT64230" s="8"/>
      <c r="BU64230" s="8"/>
    </row>
    <row r="64231" spans="68:73">
      <c r="BP64231" s="10"/>
      <c r="BQ64231" s="10"/>
      <c r="BR64231" s="10"/>
      <c r="BS64231" s="10"/>
      <c r="BT64231" s="10"/>
      <c r="BU64231" s="10"/>
    </row>
    <row r="64232" spans="68:73">
      <c r="BP64232" s="8"/>
      <c r="BQ64232" s="8"/>
      <c r="BR64232" s="8"/>
      <c r="BS64232" s="8"/>
      <c r="BT64232" s="8"/>
      <c r="BU64232" s="8"/>
    </row>
    <row r="64233" spans="68:73">
      <c r="BP64233" s="10"/>
      <c r="BQ64233" s="10"/>
      <c r="BR64233" s="10"/>
      <c r="BS64233" s="10"/>
      <c r="BT64233" s="10"/>
      <c r="BU64233" s="10"/>
    </row>
    <row r="64234" spans="68:73">
      <c r="BP64234" s="8"/>
      <c r="BQ64234" s="8"/>
      <c r="BR64234" s="8"/>
      <c r="BS64234" s="8"/>
      <c r="BT64234" s="8"/>
      <c r="BU64234" s="8"/>
    </row>
    <row r="64235" spans="68:73">
      <c r="BP64235" s="10"/>
      <c r="BQ64235" s="10"/>
      <c r="BR64235" s="10"/>
      <c r="BS64235" s="10"/>
      <c r="BT64235" s="10"/>
      <c r="BU64235" s="10"/>
    </row>
    <row r="64236" spans="68:73">
      <c r="BP64236" s="8"/>
      <c r="BQ64236" s="8"/>
      <c r="BR64236" s="8"/>
      <c r="BS64236" s="8"/>
      <c r="BT64236" s="8"/>
      <c r="BU64236" s="8"/>
    </row>
    <row r="64237" spans="68:73">
      <c r="BP64237" s="10"/>
      <c r="BQ64237" s="10"/>
      <c r="BR64237" s="10"/>
      <c r="BS64237" s="10"/>
      <c r="BT64237" s="10"/>
      <c r="BU64237" s="10"/>
    </row>
    <row r="64238" spans="68:73">
      <c r="BP64238" s="8"/>
      <c r="BQ64238" s="8"/>
      <c r="BR64238" s="8"/>
      <c r="BS64238" s="8"/>
      <c r="BT64238" s="8"/>
      <c r="BU64238" s="8"/>
    </row>
    <row r="64239" spans="68:73">
      <c r="BP64239" s="10"/>
      <c r="BQ64239" s="10"/>
      <c r="BR64239" s="10"/>
      <c r="BS64239" s="10"/>
      <c r="BT64239" s="10"/>
      <c r="BU64239" s="10"/>
    </row>
    <row r="64240" spans="68:73">
      <c r="BP64240" s="8"/>
      <c r="BQ64240" s="8"/>
      <c r="BR64240" s="8"/>
      <c r="BS64240" s="8"/>
      <c r="BT64240" s="8"/>
      <c r="BU64240" s="8"/>
    </row>
    <row r="64241" spans="68:73">
      <c r="BP64241" s="10"/>
      <c r="BQ64241" s="10"/>
      <c r="BR64241" s="10"/>
      <c r="BS64241" s="10"/>
      <c r="BT64241" s="10"/>
      <c r="BU64241" s="10"/>
    </row>
    <row r="64242" spans="68:73">
      <c r="BP64242" s="8"/>
      <c r="BQ64242" s="8"/>
      <c r="BR64242" s="8"/>
      <c r="BS64242" s="8"/>
      <c r="BT64242" s="8"/>
      <c r="BU64242" s="8"/>
    </row>
    <row r="64243" spans="68:73">
      <c r="BP64243" s="10"/>
      <c r="BQ64243" s="10"/>
      <c r="BR64243" s="10"/>
      <c r="BS64243" s="10"/>
      <c r="BT64243" s="10"/>
      <c r="BU64243" s="10"/>
    </row>
    <row r="64244" spans="68:73">
      <c r="BP64244" s="8"/>
      <c r="BQ64244" s="8"/>
      <c r="BR64244" s="8"/>
      <c r="BS64244" s="8"/>
      <c r="BT64244" s="8"/>
      <c r="BU64244" s="8"/>
    </row>
    <row r="64245" spans="68:73">
      <c r="BP64245" s="10"/>
      <c r="BQ64245" s="10"/>
      <c r="BR64245" s="10"/>
      <c r="BS64245" s="10"/>
      <c r="BT64245" s="10"/>
      <c r="BU64245" s="10"/>
    </row>
    <row r="64246" spans="68:73">
      <c r="BP64246" s="8"/>
      <c r="BQ64246" s="8"/>
      <c r="BR64246" s="8"/>
      <c r="BS64246" s="8"/>
      <c r="BT64246" s="8"/>
      <c r="BU64246" s="8"/>
    </row>
    <row r="64247" spans="68:73">
      <c r="BP64247" s="10"/>
      <c r="BQ64247" s="10"/>
      <c r="BR64247" s="10"/>
      <c r="BS64247" s="10"/>
      <c r="BT64247" s="10"/>
      <c r="BU64247" s="10"/>
    </row>
    <row r="64248" spans="68:73">
      <c r="BP64248" s="8"/>
      <c r="BQ64248" s="8"/>
      <c r="BR64248" s="8"/>
      <c r="BS64248" s="8"/>
      <c r="BT64248" s="8"/>
      <c r="BU64248" s="8"/>
    </row>
    <row r="64249" spans="68:73">
      <c r="BP64249" s="10"/>
      <c r="BQ64249" s="10"/>
      <c r="BR64249" s="10"/>
      <c r="BS64249" s="10"/>
      <c r="BT64249" s="10"/>
      <c r="BU64249" s="10"/>
    </row>
    <row r="64250" spans="68:73">
      <c r="BP64250" s="8"/>
      <c r="BQ64250" s="8"/>
      <c r="BR64250" s="8"/>
      <c r="BS64250" s="8"/>
      <c r="BT64250" s="8"/>
      <c r="BU64250" s="8"/>
    </row>
    <row r="64251" spans="68:73">
      <c r="BP64251" s="10"/>
      <c r="BQ64251" s="10"/>
      <c r="BR64251" s="10"/>
      <c r="BS64251" s="10"/>
      <c r="BT64251" s="10"/>
      <c r="BU64251" s="10"/>
    </row>
    <row r="64252" spans="68:73">
      <c r="BP64252" s="8"/>
      <c r="BQ64252" s="8"/>
      <c r="BR64252" s="8"/>
      <c r="BS64252" s="8"/>
      <c r="BT64252" s="8"/>
      <c r="BU64252" s="8"/>
    </row>
    <row r="64253" spans="68:73">
      <c r="BP64253" s="10"/>
      <c r="BQ64253" s="10"/>
      <c r="BR64253" s="10"/>
      <c r="BS64253" s="10"/>
      <c r="BT64253" s="10"/>
      <c r="BU64253" s="10"/>
    </row>
    <row r="64254" spans="68:73">
      <c r="BP64254" s="8"/>
      <c r="BQ64254" s="8"/>
      <c r="BR64254" s="8"/>
      <c r="BS64254" s="8"/>
      <c r="BT64254" s="8"/>
      <c r="BU64254" s="8"/>
    </row>
    <row r="64255" spans="68:73">
      <c r="BP64255" s="10"/>
      <c r="BQ64255" s="10"/>
      <c r="BR64255" s="10"/>
      <c r="BS64255" s="10"/>
      <c r="BT64255" s="10"/>
      <c r="BU64255" s="10"/>
    </row>
    <row r="64256" spans="68:73">
      <c r="BP64256" s="8"/>
      <c r="BQ64256" s="8"/>
      <c r="BR64256" s="8"/>
      <c r="BS64256" s="8"/>
      <c r="BT64256" s="8"/>
      <c r="BU64256" s="8"/>
    </row>
    <row r="64257" spans="68:73">
      <c r="BP64257" s="10"/>
      <c r="BQ64257" s="10"/>
      <c r="BR64257" s="10"/>
      <c r="BS64257" s="10"/>
      <c r="BT64257" s="10"/>
      <c r="BU64257" s="10"/>
    </row>
    <row r="64258" spans="68:73">
      <c r="BP64258" s="8"/>
      <c r="BQ64258" s="8"/>
      <c r="BR64258" s="8"/>
      <c r="BS64258" s="8"/>
      <c r="BT64258" s="8"/>
      <c r="BU64258" s="8"/>
    </row>
    <row r="64259" spans="68:73">
      <c r="BP64259" s="10"/>
      <c r="BQ64259" s="10"/>
      <c r="BR64259" s="10"/>
      <c r="BS64259" s="10"/>
      <c r="BT64259" s="10"/>
      <c r="BU64259" s="10"/>
    </row>
    <row r="64260" spans="68:73">
      <c r="BP64260" s="8"/>
      <c r="BQ64260" s="8"/>
      <c r="BR64260" s="8"/>
      <c r="BS64260" s="8"/>
      <c r="BT64260" s="8"/>
      <c r="BU64260" s="8"/>
    </row>
    <row r="64261" spans="68:73">
      <c r="BP64261" s="10"/>
      <c r="BQ64261" s="10"/>
      <c r="BR64261" s="10"/>
      <c r="BS64261" s="10"/>
      <c r="BT64261" s="10"/>
      <c r="BU64261" s="10"/>
    </row>
    <row r="64262" spans="68:73">
      <c r="BP64262" s="8"/>
      <c r="BQ64262" s="8"/>
      <c r="BR64262" s="8"/>
      <c r="BS64262" s="8"/>
      <c r="BT64262" s="8"/>
      <c r="BU64262" s="8"/>
    </row>
    <row r="64263" spans="68:73">
      <c r="BP64263" s="10"/>
      <c r="BQ64263" s="10"/>
      <c r="BR64263" s="10"/>
      <c r="BS64263" s="10"/>
      <c r="BT64263" s="10"/>
      <c r="BU64263" s="10"/>
    </row>
    <row r="64264" spans="68:73">
      <c r="BP64264" s="8"/>
      <c r="BQ64264" s="8"/>
      <c r="BR64264" s="8"/>
      <c r="BS64264" s="8"/>
      <c r="BT64264" s="8"/>
      <c r="BU64264" s="8"/>
    </row>
    <row r="64265" spans="68:73">
      <c r="BP64265" s="10"/>
      <c r="BQ64265" s="10"/>
      <c r="BR64265" s="10"/>
      <c r="BS64265" s="10"/>
      <c r="BT64265" s="10"/>
      <c r="BU64265" s="10"/>
    </row>
    <row r="64266" spans="68:73">
      <c r="BP64266" s="8"/>
      <c r="BQ64266" s="8"/>
      <c r="BR64266" s="8"/>
      <c r="BS64266" s="8"/>
      <c r="BT64266" s="8"/>
      <c r="BU64266" s="8"/>
    </row>
    <row r="64267" spans="68:73">
      <c r="BP64267" s="10"/>
      <c r="BQ64267" s="10"/>
      <c r="BR64267" s="10"/>
      <c r="BS64267" s="10"/>
      <c r="BT64267" s="10"/>
      <c r="BU64267" s="10"/>
    </row>
    <row r="64268" spans="68:73">
      <c r="BP64268" s="8"/>
      <c r="BQ64268" s="8"/>
      <c r="BR64268" s="8"/>
      <c r="BS64268" s="8"/>
      <c r="BT64268" s="8"/>
      <c r="BU64268" s="8"/>
    </row>
    <row r="64269" spans="68:73">
      <c r="BP64269" s="10"/>
      <c r="BQ64269" s="10"/>
      <c r="BR64269" s="10"/>
      <c r="BS64269" s="10"/>
      <c r="BT64269" s="10"/>
      <c r="BU64269" s="10"/>
    </row>
    <row r="64270" spans="68:73">
      <c r="BP64270" s="8"/>
      <c r="BQ64270" s="8"/>
      <c r="BR64270" s="8"/>
      <c r="BS64270" s="8"/>
      <c r="BT64270" s="8"/>
      <c r="BU64270" s="8"/>
    </row>
    <row r="64271" spans="68:73">
      <c r="BP64271" s="10"/>
      <c r="BQ64271" s="10"/>
      <c r="BR64271" s="10"/>
      <c r="BS64271" s="10"/>
      <c r="BT64271" s="10"/>
      <c r="BU64271" s="10"/>
    </row>
    <row r="64272" spans="68:73">
      <c r="BP64272" s="8"/>
      <c r="BQ64272" s="8"/>
      <c r="BR64272" s="8"/>
      <c r="BS64272" s="8"/>
      <c r="BT64272" s="8"/>
      <c r="BU64272" s="8"/>
    </row>
    <row r="64273" spans="68:73">
      <c r="BP64273" s="10"/>
      <c r="BQ64273" s="10"/>
      <c r="BR64273" s="10"/>
      <c r="BS64273" s="10"/>
      <c r="BT64273" s="10"/>
      <c r="BU64273" s="10"/>
    </row>
    <row r="64274" spans="68:73">
      <c r="BP64274" s="8"/>
      <c r="BQ64274" s="8"/>
      <c r="BR64274" s="8"/>
      <c r="BS64274" s="8"/>
      <c r="BT64274" s="8"/>
      <c r="BU64274" s="8"/>
    </row>
    <row r="64275" spans="68:73">
      <c r="BP64275" s="10"/>
      <c r="BQ64275" s="10"/>
      <c r="BR64275" s="10"/>
      <c r="BS64275" s="10"/>
      <c r="BT64275" s="10"/>
      <c r="BU64275" s="10"/>
    </row>
    <row r="64276" spans="68:73">
      <c r="BP64276" s="8"/>
      <c r="BQ64276" s="8"/>
      <c r="BR64276" s="8"/>
      <c r="BS64276" s="8"/>
      <c r="BT64276" s="8"/>
      <c r="BU64276" s="8"/>
    </row>
    <row r="64277" spans="68:73">
      <c r="BP64277" s="10"/>
      <c r="BQ64277" s="10"/>
      <c r="BR64277" s="10"/>
      <c r="BS64277" s="10"/>
      <c r="BT64277" s="10"/>
      <c r="BU64277" s="10"/>
    </row>
    <row r="64278" spans="68:73">
      <c r="BP64278" s="8"/>
      <c r="BQ64278" s="8"/>
      <c r="BR64278" s="8"/>
      <c r="BS64278" s="8"/>
      <c r="BT64278" s="8"/>
      <c r="BU64278" s="8"/>
    </row>
    <row r="64279" spans="68:73">
      <c r="BP64279" s="10"/>
      <c r="BQ64279" s="10"/>
      <c r="BR64279" s="10"/>
      <c r="BS64279" s="10"/>
      <c r="BT64279" s="10"/>
      <c r="BU64279" s="10"/>
    </row>
    <row r="64280" spans="68:73">
      <c r="BP64280" s="8"/>
      <c r="BQ64280" s="8"/>
      <c r="BR64280" s="8"/>
      <c r="BS64280" s="8"/>
      <c r="BT64280" s="8"/>
      <c r="BU64280" s="8"/>
    </row>
    <row r="64281" spans="68:73">
      <c r="BP64281" s="10"/>
      <c r="BQ64281" s="10"/>
      <c r="BR64281" s="10"/>
      <c r="BS64281" s="10"/>
      <c r="BT64281" s="10"/>
      <c r="BU64281" s="10"/>
    </row>
    <row r="64282" spans="68:73">
      <c r="BP64282" s="8"/>
      <c r="BQ64282" s="8"/>
      <c r="BR64282" s="8"/>
      <c r="BS64282" s="8"/>
      <c r="BT64282" s="8"/>
      <c r="BU64282" s="8"/>
    </row>
    <row r="64283" spans="68:73">
      <c r="BP64283" s="10"/>
      <c r="BQ64283" s="10"/>
      <c r="BR64283" s="10"/>
      <c r="BS64283" s="10"/>
      <c r="BT64283" s="10"/>
      <c r="BU64283" s="10"/>
    </row>
    <row r="64284" spans="68:73">
      <c r="BP64284" s="8"/>
      <c r="BQ64284" s="8"/>
      <c r="BR64284" s="8"/>
      <c r="BS64284" s="8"/>
      <c r="BT64284" s="8"/>
      <c r="BU64284" s="8"/>
    </row>
    <row r="64285" spans="68:73">
      <c r="BP64285" s="10"/>
      <c r="BQ64285" s="10"/>
      <c r="BR64285" s="10"/>
      <c r="BS64285" s="10"/>
      <c r="BT64285" s="10"/>
      <c r="BU64285" s="10"/>
    </row>
    <row r="64286" spans="68:73">
      <c r="BP64286" s="8"/>
      <c r="BQ64286" s="8"/>
      <c r="BR64286" s="8"/>
      <c r="BS64286" s="8"/>
      <c r="BT64286" s="8"/>
      <c r="BU64286" s="8"/>
    </row>
    <row r="64287" spans="68:73">
      <c r="BP64287" s="10"/>
      <c r="BQ64287" s="10"/>
      <c r="BR64287" s="10"/>
      <c r="BS64287" s="10"/>
      <c r="BT64287" s="10"/>
      <c r="BU64287" s="10"/>
    </row>
    <row r="64288" spans="68:73">
      <c r="BP64288" s="8"/>
      <c r="BQ64288" s="8"/>
      <c r="BR64288" s="8"/>
      <c r="BS64288" s="8"/>
      <c r="BT64288" s="8"/>
      <c r="BU64288" s="8"/>
    </row>
    <row r="64289" spans="68:73">
      <c r="BP64289" s="10"/>
      <c r="BQ64289" s="10"/>
      <c r="BR64289" s="10"/>
      <c r="BS64289" s="10"/>
      <c r="BT64289" s="10"/>
      <c r="BU64289" s="10"/>
    </row>
    <row r="64290" spans="68:73">
      <c r="BP64290" s="8"/>
      <c r="BQ64290" s="8"/>
      <c r="BR64290" s="8"/>
      <c r="BS64290" s="8"/>
      <c r="BT64290" s="8"/>
      <c r="BU64290" s="8"/>
    </row>
    <row r="64291" spans="68:73">
      <c r="BP64291" s="10"/>
      <c r="BQ64291" s="10"/>
      <c r="BR64291" s="10"/>
      <c r="BS64291" s="10"/>
      <c r="BT64291" s="10"/>
      <c r="BU64291" s="10"/>
    </row>
    <row r="64292" spans="68:73">
      <c r="BP64292" s="8"/>
      <c r="BQ64292" s="8"/>
      <c r="BR64292" s="8"/>
      <c r="BS64292" s="8"/>
      <c r="BT64292" s="8"/>
      <c r="BU64292" s="8"/>
    </row>
    <row r="64293" spans="68:73">
      <c r="BP64293" s="10"/>
      <c r="BQ64293" s="10"/>
      <c r="BR64293" s="10"/>
      <c r="BS64293" s="10"/>
      <c r="BT64293" s="10"/>
      <c r="BU64293" s="10"/>
    </row>
    <row r="64294" spans="68:73">
      <c r="BP64294" s="8"/>
      <c r="BQ64294" s="8"/>
      <c r="BR64294" s="8"/>
      <c r="BS64294" s="8"/>
      <c r="BT64294" s="8"/>
      <c r="BU64294" s="8"/>
    </row>
    <row r="64295" spans="68:73">
      <c r="BP64295" s="10"/>
      <c r="BQ64295" s="10"/>
      <c r="BR64295" s="10"/>
      <c r="BS64295" s="10"/>
      <c r="BT64295" s="10"/>
      <c r="BU64295" s="10"/>
    </row>
    <row r="64296" spans="68:73">
      <c r="BP64296" s="8"/>
      <c r="BQ64296" s="8"/>
      <c r="BR64296" s="8"/>
      <c r="BS64296" s="8"/>
      <c r="BT64296" s="8"/>
      <c r="BU64296" s="8"/>
    </row>
    <row r="64297" spans="68:73">
      <c r="BP64297" s="10"/>
      <c r="BQ64297" s="10"/>
      <c r="BR64297" s="10"/>
      <c r="BS64297" s="10"/>
      <c r="BT64297" s="10"/>
      <c r="BU64297" s="10"/>
    </row>
    <row r="64298" spans="68:73">
      <c r="BP64298" s="8"/>
      <c r="BQ64298" s="8"/>
      <c r="BR64298" s="8"/>
      <c r="BS64298" s="8"/>
      <c r="BT64298" s="8"/>
      <c r="BU64298" s="8"/>
    </row>
    <row r="64299" spans="68:73">
      <c r="BP64299" s="10"/>
      <c r="BQ64299" s="10"/>
      <c r="BR64299" s="10"/>
      <c r="BS64299" s="10"/>
      <c r="BT64299" s="10"/>
      <c r="BU64299" s="10"/>
    </row>
    <row r="64300" spans="68:73">
      <c r="BP64300" s="8"/>
      <c r="BQ64300" s="8"/>
      <c r="BR64300" s="8"/>
      <c r="BS64300" s="8"/>
      <c r="BT64300" s="8"/>
      <c r="BU64300" s="8"/>
    </row>
    <row r="64301" spans="68:73">
      <c r="BP64301" s="10"/>
      <c r="BQ64301" s="10"/>
      <c r="BR64301" s="10"/>
      <c r="BS64301" s="10"/>
      <c r="BT64301" s="10"/>
      <c r="BU64301" s="10"/>
    </row>
    <row r="64302" spans="68:73">
      <c r="BP64302" s="8"/>
      <c r="BQ64302" s="8"/>
      <c r="BR64302" s="8"/>
      <c r="BS64302" s="8"/>
      <c r="BT64302" s="8"/>
      <c r="BU64302" s="8"/>
    </row>
    <row r="64303" spans="68:73">
      <c r="BP64303" s="10"/>
      <c r="BQ64303" s="10"/>
      <c r="BR64303" s="10"/>
      <c r="BS64303" s="10"/>
      <c r="BT64303" s="10"/>
      <c r="BU64303" s="10"/>
    </row>
    <row r="64304" spans="68:73">
      <c r="BP64304" s="8"/>
      <c r="BQ64304" s="8"/>
      <c r="BR64304" s="8"/>
      <c r="BS64304" s="8"/>
      <c r="BT64304" s="8"/>
      <c r="BU64304" s="8"/>
    </row>
    <row r="64305" spans="68:73">
      <c r="BP64305" s="10"/>
      <c r="BQ64305" s="10"/>
      <c r="BR64305" s="10"/>
      <c r="BS64305" s="10"/>
      <c r="BT64305" s="10"/>
      <c r="BU64305" s="10"/>
    </row>
    <row r="64306" spans="68:73">
      <c r="BP64306" s="8"/>
      <c r="BQ64306" s="8"/>
      <c r="BR64306" s="8"/>
      <c r="BS64306" s="8"/>
      <c r="BT64306" s="8"/>
      <c r="BU64306" s="8"/>
    </row>
    <row r="64307" spans="68:73">
      <c r="BP64307" s="10"/>
      <c r="BQ64307" s="10"/>
      <c r="BR64307" s="10"/>
      <c r="BS64307" s="10"/>
      <c r="BT64307" s="10"/>
      <c r="BU64307" s="10"/>
    </row>
    <row r="64308" spans="68:73">
      <c r="BP64308" s="8"/>
      <c r="BQ64308" s="8"/>
      <c r="BR64308" s="8"/>
      <c r="BS64308" s="8"/>
      <c r="BT64308" s="8"/>
      <c r="BU64308" s="8"/>
    </row>
    <row r="64309" spans="68:73">
      <c r="BP64309" s="10"/>
      <c r="BQ64309" s="10"/>
      <c r="BR64309" s="10"/>
      <c r="BS64309" s="10"/>
      <c r="BT64309" s="10"/>
      <c r="BU64309" s="10"/>
    </row>
    <row r="64310" spans="68:73">
      <c r="BP64310" s="8"/>
      <c r="BQ64310" s="8"/>
      <c r="BR64310" s="8"/>
      <c r="BS64310" s="8"/>
      <c r="BT64310" s="8"/>
      <c r="BU64310" s="8"/>
    </row>
    <row r="64311" spans="68:73">
      <c r="BP64311" s="10"/>
      <c r="BQ64311" s="10"/>
      <c r="BR64311" s="10"/>
      <c r="BS64311" s="10"/>
      <c r="BT64311" s="10"/>
      <c r="BU64311" s="10"/>
    </row>
    <row r="64312" spans="68:73">
      <c r="BP64312" s="8"/>
      <c r="BQ64312" s="8"/>
      <c r="BR64312" s="8"/>
      <c r="BS64312" s="8"/>
      <c r="BT64312" s="8"/>
      <c r="BU64312" s="8"/>
    </row>
    <row r="64313" spans="68:73">
      <c r="BP64313" s="10"/>
      <c r="BQ64313" s="10"/>
      <c r="BR64313" s="10"/>
      <c r="BS64313" s="10"/>
      <c r="BT64313" s="10"/>
      <c r="BU64313" s="10"/>
    </row>
    <row r="64314" spans="68:73">
      <c r="BP64314" s="8"/>
      <c r="BQ64314" s="8"/>
      <c r="BR64314" s="8"/>
      <c r="BS64314" s="8"/>
      <c r="BT64314" s="8"/>
      <c r="BU64314" s="8"/>
    </row>
    <row r="64315" spans="68:73">
      <c r="BP64315" s="10"/>
      <c r="BQ64315" s="10"/>
      <c r="BR64315" s="10"/>
      <c r="BS64315" s="10"/>
      <c r="BT64315" s="10"/>
      <c r="BU64315" s="10"/>
    </row>
    <row r="64316" spans="68:73">
      <c r="BP64316" s="8"/>
      <c r="BQ64316" s="8"/>
      <c r="BR64316" s="8"/>
      <c r="BS64316" s="8"/>
      <c r="BT64316" s="8"/>
      <c r="BU64316" s="8"/>
    </row>
    <row r="64317" spans="68:73">
      <c r="BP64317" s="10"/>
      <c r="BQ64317" s="10"/>
      <c r="BR64317" s="10"/>
      <c r="BS64317" s="10"/>
      <c r="BT64317" s="10"/>
      <c r="BU64317" s="10"/>
    </row>
    <row r="64318" spans="68:73">
      <c r="BP64318" s="8"/>
      <c r="BQ64318" s="8"/>
      <c r="BR64318" s="8"/>
      <c r="BS64318" s="8"/>
      <c r="BT64318" s="8"/>
      <c r="BU64318" s="8"/>
    </row>
    <row r="64319" spans="68:73">
      <c r="BP64319" s="10"/>
      <c r="BQ64319" s="10"/>
      <c r="BR64319" s="10"/>
      <c r="BS64319" s="10"/>
      <c r="BT64319" s="10"/>
      <c r="BU64319" s="10"/>
    </row>
    <row r="64320" spans="68:73">
      <c r="BP64320" s="8"/>
      <c r="BQ64320" s="8"/>
      <c r="BR64320" s="8"/>
      <c r="BS64320" s="8"/>
      <c r="BT64320" s="8"/>
      <c r="BU64320" s="8"/>
    </row>
    <row r="64321" spans="68:73">
      <c r="BP64321" s="10"/>
      <c r="BQ64321" s="10"/>
      <c r="BR64321" s="10"/>
      <c r="BS64321" s="10"/>
      <c r="BT64321" s="10"/>
      <c r="BU64321" s="10"/>
    </row>
    <row r="64322" spans="68:73">
      <c r="BP64322" s="8"/>
      <c r="BQ64322" s="8"/>
      <c r="BR64322" s="8"/>
      <c r="BS64322" s="8"/>
      <c r="BT64322" s="8"/>
      <c r="BU64322" s="8"/>
    </row>
    <row r="64323" spans="68:73">
      <c r="BP64323" s="10"/>
      <c r="BQ64323" s="10"/>
      <c r="BR64323" s="10"/>
      <c r="BS64323" s="10"/>
      <c r="BT64323" s="10"/>
      <c r="BU64323" s="10"/>
    </row>
    <row r="64324" spans="68:73">
      <c r="BP64324" s="8"/>
      <c r="BQ64324" s="8"/>
      <c r="BR64324" s="8"/>
      <c r="BS64324" s="8"/>
      <c r="BT64324" s="8"/>
      <c r="BU64324" s="8"/>
    </row>
    <row r="64325" spans="68:73">
      <c r="BP64325" s="10"/>
      <c r="BQ64325" s="10"/>
      <c r="BR64325" s="10"/>
      <c r="BS64325" s="10"/>
      <c r="BT64325" s="10"/>
      <c r="BU64325" s="10"/>
    </row>
    <row r="64326" spans="68:73">
      <c r="BP64326" s="8"/>
      <c r="BQ64326" s="8"/>
      <c r="BR64326" s="8"/>
      <c r="BS64326" s="8"/>
      <c r="BT64326" s="8"/>
      <c r="BU64326" s="8"/>
    </row>
    <row r="64327" spans="68:73">
      <c r="BP64327" s="10"/>
      <c r="BQ64327" s="10"/>
      <c r="BR64327" s="10"/>
      <c r="BS64327" s="10"/>
      <c r="BT64327" s="10"/>
      <c r="BU64327" s="10"/>
    </row>
    <row r="64328" spans="68:73">
      <c r="BP64328" s="8"/>
      <c r="BQ64328" s="8"/>
      <c r="BR64328" s="8"/>
      <c r="BS64328" s="8"/>
      <c r="BT64328" s="8"/>
      <c r="BU64328" s="8"/>
    </row>
    <row r="64329" spans="68:73">
      <c r="BP64329" s="10"/>
      <c r="BQ64329" s="10"/>
      <c r="BR64329" s="10"/>
      <c r="BS64329" s="10"/>
      <c r="BT64329" s="10"/>
      <c r="BU64329" s="10"/>
    </row>
    <row r="64330" spans="68:73">
      <c r="BP64330" s="8"/>
      <c r="BQ64330" s="8"/>
      <c r="BR64330" s="8"/>
      <c r="BS64330" s="8"/>
      <c r="BT64330" s="8"/>
      <c r="BU64330" s="8"/>
    </row>
    <row r="64331" spans="68:73">
      <c r="BP64331" s="10"/>
      <c r="BQ64331" s="10"/>
      <c r="BR64331" s="10"/>
      <c r="BS64331" s="10"/>
      <c r="BT64331" s="10"/>
      <c r="BU64331" s="10"/>
    </row>
    <row r="64332" spans="68:73">
      <c r="BP64332" s="8"/>
      <c r="BQ64332" s="8"/>
      <c r="BR64332" s="8"/>
      <c r="BS64332" s="8"/>
      <c r="BT64332" s="8"/>
      <c r="BU64332" s="8"/>
    </row>
    <row r="64333" spans="68:73">
      <c r="BP64333" s="10"/>
      <c r="BQ64333" s="10"/>
      <c r="BR64333" s="10"/>
      <c r="BS64333" s="10"/>
      <c r="BT64333" s="10"/>
      <c r="BU64333" s="10"/>
    </row>
    <row r="64334" spans="68:73">
      <c r="BP64334" s="8"/>
      <c r="BQ64334" s="8"/>
      <c r="BR64334" s="8"/>
      <c r="BS64334" s="8"/>
      <c r="BT64334" s="8"/>
      <c r="BU64334" s="8"/>
    </row>
    <row r="64335" spans="68:73">
      <c r="BP64335" s="10"/>
      <c r="BQ64335" s="10"/>
      <c r="BR64335" s="10"/>
      <c r="BS64335" s="10"/>
      <c r="BT64335" s="10"/>
      <c r="BU64335" s="10"/>
    </row>
    <row r="64336" spans="68:73">
      <c r="BP64336" s="8"/>
      <c r="BQ64336" s="8"/>
      <c r="BR64336" s="8"/>
      <c r="BS64336" s="8"/>
      <c r="BT64336" s="8"/>
      <c r="BU64336" s="8"/>
    </row>
    <row r="64337" spans="68:73">
      <c r="BP64337" s="10"/>
      <c r="BQ64337" s="10"/>
      <c r="BR64337" s="10"/>
      <c r="BS64337" s="10"/>
      <c r="BT64337" s="10"/>
      <c r="BU64337" s="10"/>
    </row>
    <row r="64338" spans="68:73">
      <c r="BP64338" s="8"/>
      <c r="BQ64338" s="8"/>
      <c r="BR64338" s="8"/>
      <c r="BS64338" s="8"/>
      <c r="BT64338" s="8"/>
      <c r="BU64338" s="8"/>
    </row>
    <row r="64339" spans="68:73">
      <c r="BP64339" s="10"/>
      <c r="BQ64339" s="10"/>
      <c r="BR64339" s="10"/>
      <c r="BS64339" s="10"/>
      <c r="BT64339" s="10"/>
      <c r="BU64339" s="10"/>
    </row>
    <row r="64340" spans="68:73">
      <c r="BP64340" s="8"/>
      <c r="BQ64340" s="8"/>
      <c r="BR64340" s="8"/>
      <c r="BS64340" s="8"/>
      <c r="BT64340" s="8"/>
      <c r="BU64340" s="8"/>
    </row>
    <row r="64341" spans="68:73">
      <c r="BP64341" s="10"/>
      <c r="BQ64341" s="10"/>
      <c r="BR64341" s="10"/>
      <c r="BS64341" s="10"/>
      <c r="BT64341" s="10"/>
      <c r="BU64341" s="10"/>
    </row>
    <row r="64342" spans="68:73">
      <c r="BP64342" s="8"/>
      <c r="BQ64342" s="8"/>
      <c r="BR64342" s="8"/>
      <c r="BS64342" s="8"/>
      <c r="BT64342" s="8"/>
      <c r="BU64342" s="8"/>
    </row>
    <row r="64343" spans="68:73">
      <c r="BP64343" s="10"/>
      <c r="BQ64343" s="10"/>
      <c r="BR64343" s="10"/>
      <c r="BS64343" s="10"/>
      <c r="BT64343" s="10"/>
      <c r="BU64343" s="10"/>
    </row>
    <row r="64344" spans="68:73">
      <c r="BP64344" s="8"/>
      <c r="BQ64344" s="8"/>
      <c r="BR64344" s="8"/>
      <c r="BS64344" s="8"/>
      <c r="BT64344" s="8"/>
      <c r="BU64344" s="8"/>
    </row>
    <row r="64345" spans="68:73">
      <c r="BP64345" s="10"/>
      <c r="BQ64345" s="10"/>
      <c r="BR64345" s="10"/>
      <c r="BS64345" s="10"/>
      <c r="BT64345" s="10"/>
      <c r="BU64345" s="10"/>
    </row>
    <row r="64346" spans="68:73">
      <c r="BP64346" s="8"/>
      <c r="BQ64346" s="8"/>
      <c r="BR64346" s="8"/>
      <c r="BS64346" s="8"/>
      <c r="BT64346" s="8"/>
      <c r="BU64346" s="8"/>
    </row>
    <row r="64347" spans="68:73">
      <c r="BP64347" s="10"/>
      <c r="BQ64347" s="10"/>
      <c r="BR64347" s="10"/>
      <c r="BS64347" s="10"/>
      <c r="BT64347" s="10"/>
      <c r="BU64347" s="10"/>
    </row>
    <row r="64348" spans="68:73">
      <c r="BP64348" s="8"/>
      <c r="BQ64348" s="8"/>
      <c r="BR64348" s="8"/>
      <c r="BS64348" s="8"/>
      <c r="BT64348" s="8"/>
      <c r="BU64348" s="8"/>
    </row>
    <row r="64349" spans="68:73">
      <c r="BP64349" s="10"/>
      <c r="BQ64349" s="10"/>
      <c r="BR64349" s="10"/>
      <c r="BS64349" s="10"/>
      <c r="BT64349" s="10"/>
      <c r="BU64349" s="10"/>
    </row>
    <row r="64350" spans="68:73">
      <c r="BP64350" s="8"/>
      <c r="BQ64350" s="8"/>
      <c r="BR64350" s="8"/>
      <c r="BS64350" s="8"/>
      <c r="BT64350" s="8"/>
      <c r="BU64350" s="8"/>
    </row>
    <row r="64351" spans="68:73">
      <c r="BP64351" s="10"/>
      <c r="BQ64351" s="10"/>
      <c r="BR64351" s="10"/>
      <c r="BS64351" s="10"/>
      <c r="BT64351" s="10"/>
      <c r="BU64351" s="10"/>
    </row>
    <row r="64352" spans="68:73">
      <c r="BP64352" s="8"/>
      <c r="BQ64352" s="8"/>
      <c r="BR64352" s="8"/>
      <c r="BS64352" s="8"/>
      <c r="BT64352" s="8"/>
      <c r="BU64352" s="8"/>
    </row>
    <row r="64353" spans="68:73">
      <c r="BP64353" s="10"/>
      <c r="BQ64353" s="10"/>
      <c r="BR64353" s="10"/>
      <c r="BS64353" s="10"/>
      <c r="BT64353" s="10"/>
      <c r="BU64353" s="10"/>
    </row>
    <row r="64354" spans="68:73">
      <c r="BP64354" s="8"/>
      <c r="BQ64354" s="8"/>
      <c r="BR64354" s="8"/>
      <c r="BS64354" s="8"/>
      <c r="BT64354" s="8"/>
      <c r="BU64354" s="8"/>
    </row>
    <row r="64355" spans="68:73">
      <c r="BP64355" s="10"/>
      <c r="BQ64355" s="10"/>
      <c r="BR64355" s="10"/>
      <c r="BS64355" s="10"/>
      <c r="BT64355" s="10"/>
      <c r="BU64355" s="10"/>
    </row>
    <row r="64356" spans="68:73">
      <c r="BP64356" s="8"/>
      <c r="BQ64356" s="8"/>
      <c r="BR64356" s="8"/>
      <c r="BS64356" s="8"/>
      <c r="BT64356" s="8"/>
      <c r="BU64356" s="8"/>
    </row>
    <row r="64357" spans="68:73">
      <c r="BP64357" s="10"/>
      <c r="BQ64357" s="10"/>
      <c r="BR64357" s="10"/>
      <c r="BS64357" s="10"/>
      <c r="BT64357" s="10"/>
      <c r="BU64357" s="10"/>
    </row>
    <row r="64358" spans="68:73">
      <c r="BP64358" s="8"/>
      <c r="BQ64358" s="8"/>
      <c r="BR64358" s="8"/>
      <c r="BS64358" s="8"/>
      <c r="BT64358" s="8"/>
      <c r="BU64358" s="8"/>
    </row>
    <row r="64359" spans="68:73">
      <c r="BP64359" s="10"/>
      <c r="BQ64359" s="10"/>
      <c r="BR64359" s="10"/>
      <c r="BS64359" s="10"/>
      <c r="BT64359" s="10"/>
      <c r="BU64359" s="10"/>
    </row>
    <row r="64360" spans="68:73">
      <c r="BP64360" s="8"/>
      <c r="BQ64360" s="8"/>
      <c r="BR64360" s="8"/>
      <c r="BS64360" s="8"/>
      <c r="BT64360" s="8"/>
      <c r="BU64360" s="8"/>
    </row>
    <row r="64361" spans="68:73">
      <c r="BP64361" s="10"/>
      <c r="BQ64361" s="10"/>
      <c r="BR64361" s="10"/>
      <c r="BS64361" s="10"/>
      <c r="BT64361" s="10"/>
      <c r="BU64361" s="10"/>
    </row>
    <row r="64362" spans="68:73">
      <c r="BP64362" s="8"/>
      <c r="BQ64362" s="8"/>
      <c r="BR64362" s="8"/>
      <c r="BS64362" s="8"/>
      <c r="BT64362" s="8"/>
      <c r="BU64362" s="8"/>
    </row>
    <row r="64363" spans="68:73">
      <c r="BP64363" s="10"/>
      <c r="BQ64363" s="10"/>
      <c r="BR64363" s="10"/>
      <c r="BS64363" s="10"/>
      <c r="BT64363" s="10"/>
      <c r="BU64363" s="10"/>
    </row>
    <row r="64364" spans="68:73">
      <c r="BP64364" s="8"/>
      <c r="BQ64364" s="8"/>
      <c r="BR64364" s="8"/>
      <c r="BS64364" s="8"/>
      <c r="BT64364" s="8"/>
      <c r="BU64364" s="8"/>
    </row>
    <row r="64365" spans="68:73">
      <c r="BP64365" s="10"/>
      <c r="BQ64365" s="10"/>
      <c r="BR64365" s="10"/>
      <c r="BS64365" s="10"/>
      <c r="BT64365" s="10"/>
      <c r="BU64365" s="10"/>
    </row>
    <row r="64366" spans="68:73">
      <c r="BP64366" s="8"/>
      <c r="BQ64366" s="8"/>
      <c r="BR64366" s="8"/>
      <c r="BS64366" s="8"/>
      <c r="BT64366" s="8"/>
      <c r="BU64366" s="8"/>
    </row>
    <row r="64367" spans="68:73">
      <c r="BP64367" s="10"/>
      <c r="BQ64367" s="10"/>
      <c r="BR64367" s="10"/>
      <c r="BS64367" s="10"/>
      <c r="BT64367" s="10"/>
      <c r="BU64367" s="10"/>
    </row>
    <row r="64368" spans="68:73">
      <c r="BP64368" s="8"/>
      <c r="BQ64368" s="8"/>
      <c r="BR64368" s="8"/>
      <c r="BS64368" s="8"/>
      <c r="BT64368" s="8"/>
      <c r="BU64368" s="8"/>
    </row>
    <row r="64369" spans="68:73">
      <c r="BP64369" s="10"/>
      <c r="BQ64369" s="10"/>
      <c r="BR64369" s="10"/>
      <c r="BS64369" s="10"/>
      <c r="BT64369" s="10"/>
      <c r="BU64369" s="10"/>
    </row>
    <row r="64370" spans="68:73">
      <c r="BP64370" s="8"/>
      <c r="BQ64370" s="8"/>
      <c r="BR64370" s="8"/>
      <c r="BS64370" s="8"/>
      <c r="BT64370" s="8"/>
      <c r="BU64370" s="8"/>
    </row>
    <row r="64371" spans="68:73">
      <c r="BP64371" s="10"/>
      <c r="BQ64371" s="10"/>
      <c r="BR64371" s="10"/>
      <c r="BS64371" s="10"/>
      <c r="BT64371" s="10"/>
      <c r="BU64371" s="10"/>
    </row>
    <row r="64372" spans="68:73">
      <c r="BP64372" s="8"/>
      <c r="BQ64372" s="8"/>
      <c r="BR64372" s="8"/>
      <c r="BS64372" s="8"/>
      <c r="BT64372" s="8"/>
      <c r="BU64372" s="8"/>
    </row>
    <row r="64373" spans="68:73">
      <c r="BP64373" s="10"/>
      <c r="BQ64373" s="10"/>
      <c r="BR64373" s="10"/>
      <c r="BS64373" s="10"/>
      <c r="BT64373" s="10"/>
      <c r="BU64373" s="10"/>
    </row>
    <row r="64374" spans="68:73">
      <c r="BP64374" s="8"/>
      <c r="BQ64374" s="8"/>
      <c r="BR64374" s="8"/>
      <c r="BS64374" s="8"/>
      <c r="BT64374" s="8"/>
      <c r="BU64374" s="8"/>
    </row>
    <row r="64375" spans="68:73">
      <c r="BP64375" s="10"/>
      <c r="BQ64375" s="10"/>
      <c r="BR64375" s="10"/>
      <c r="BS64375" s="10"/>
      <c r="BT64375" s="10"/>
      <c r="BU64375" s="10"/>
    </row>
    <row r="64376" spans="68:73">
      <c r="BP64376" s="8"/>
      <c r="BQ64376" s="8"/>
      <c r="BR64376" s="8"/>
      <c r="BS64376" s="8"/>
      <c r="BT64376" s="8"/>
      <c r="BU64376" s="8"/>
    </row>
    <row r="64377" spans="68:73">
      <c r="BP64377" s="10"/>
      <c r="BQ64377" s="10"/>
      <c r="BR64377" s="10"/>
      <c r="BS64377" s="10"/>
      <c r="BT64377" s="10"/>
      <c r="BU64377" s="10"/>
    </row>
    <row r="64378" spans="68:73">
      <c r="BP64378" s="8"/>
      <c r="BQ64378" s="8"/>
      <c r="BR64378" s="8"/>
      <c r="BS64378" s="8"/>
      <c r="BT64378" s="8"/>
      <c r="BU64378" s="8"/>
    </row>
    <row r="64379" spans="68:73">
      <c r="BP64379" s="10"/>
      <c r="BQ64379" s="10"/>
      <c r="BR64379" s="10"/>
      <c r="BS64379" s="10"/>
      <c r="BT64379" s="10"/>
      <c r="BU64379" s="10"/>
    </row>
    <row r="64380" spans="68:73">
      <c r="BP64380" s="8"/>
      <c r="BQ64380" s="8"/>
      <c r="BR64380" s="8"/>
      <c r="BS64380" s="8"/>
      <c r="BT64380" s="8"/>
      <c r="BU64380" s="8"/>
    </row>
    <row r="64381" spans="68:73">
      <c r="BP64381" s="10"/>
      <c r="BQ64381" s="10"/>
      <c r="BR64381" s="10"/>
      <c r="BS64381" s="10"/>
      <c r="BT64381" s="10"/>
      <c r="BU64381" s="10"/>
    </row>
    <row r="64382" spans="68:73">
      <c r="BP64382" s="8"/>
      <c r="BQ64382" s="8"/>
      <c r="BR64382" s="8"/>
      <c r="BS64382" s="8"/>
      <c r="BT64382" s="8"/>
      <c r="BU64382" s="8"/>
    </row>
    <row r="64383" spans="68:73">
      <c r="BP64383" s="10"/>
      <c r="BQ64383" s="10"/>
      <c r="BR64383" s="10"/>
      <c r="BS64383" s="10"/>
      <c r="BT64383" s="10"/>
      <c r="BU64383" s="10"/>
    </row>
    <row r="64384" spans="68:73">
      <c r="BP64384" s="8"/>
      <c r="BQ64384" s="8"/>
      <c r="BR64384" s="8"/>
      <c r="BS64384" s="8"/>
      <c r="BT64384" s="8"/>
      <c r="BU64384" s="8"/>
    </row>
    <row r="64385" spans="68:73">
      <c r="BP64385" s="10"/>
      <c r="BQ64385" s="10"/>
      <c r="BR64385" s="10"/>
      <c r="BS64385" s="10"/>
      <c r="BT64385" s="10"/>
      <c r="BU64385" s="10"/>
    </row>
    <row r="64386" spans="68:73">
      <c r="BP64386" s="8"/>
      <c r="BQ64386" s="8"/>
      <c r="BR64386" s="8"/>
      <c r="BS64386" s="8"/>
      <c r="BT64386" s="8"/>
      <c r="BU64386" s="8"/>
    </row>
    <row r="64387" spans="68:73">
      <c r="BP64387" s="10"/>
      <c r="BQ64387" s="10"/>
      <c r="BR64387" s="10"/>
      <c r="BS64387" s="10"/>
      <c r="BT64387" s="10"/>
      <c r="BU64387" s="10"/>
    </row>
    <row r="64388" spans="68:73">
      <c r="BP64388" s="8"/>
      <c r="BQ64388" s="8"/>
      <c r="BR64388" s="8"/>
      <c r="BS64388" s="8"/>
      <c r="BT64388" s="8"/>
      <c r="BU64388" s="8"/>
    </row>
    <row r="64389" spans="68:73">
      <c r="BP64389" s="10"/>
      <c r="BQ64389" s="10"/>
      <c r="BR64389" s="10"/>
      <c r="BS64389" s="10"/>
      <c r="BT64389" s="10"/>
      <c r="BU64389" s="10"/>
    </row>
    <row r="64390" spans="68:73">
      <c r="BP64390" s="8"/>
      <c r="BQ64390" s="8"/>
      <c r="BR64390" s="8"/>
      <c r="BS64390" s="8"/>
      <c r="BT64390" s="8"/>
      <c r="BU64390" s="8"/>
    </row>
    <row r="64391" spans="68:73">
      <c r="BP64391" s="10"/>
      <c r="BQ64391" s="10"/>
      <c r="BR64391" s="10"/>
      <c r="BS64391" s="10"/>
      <c r="BT64391" s="10"/>
      <c r="BU64391" s="10"/>
    </row>
    <row r="64392" spans="68:73">
      <c r="BP64392" s="8"/>
      <c r="BQ64392" s="8"/>
      <c r="BR64392" s="8"/>
      <c r="BS64392" s="8"/>
      <c r="BT64392" s="8"/>
      <c r="BU64392" s="8"/>
    </row>
    <row r="64393" spans="68:73">
      <c r="BP64393" s="10"/>
      <c r="BQ64393" s="10"/>
      <c r="BR64393" s="10"/>
      <c r="BS64393" s="10"/>
      <c r="BT64393" s="10"/>
      <c r="BU64393" s="10"/>
    </row>
    <row r="64394" spans="68:73">
      <c r="BP64394" s="8"/>
      <c r="BQ64394" s="8"/>
      <c r="BR64394" s="8"/>
      <c r="BS64394" s="8"/>
      <c r="BT64394" s="8"/>
      <c r="BU64394" s="8"/>
    </row>
    <row r="64395" spans="68:73">
      <c r="BP64395" s="10"/>
      <c r="BQ64395" s="10"/>
      <c r="BR64395" s="10"/>
      <c r="BS64395" s="10"/>
      <c r="BT64395" s="10"/>
      <c r="BU64395" s="10"/>
    </row>
    <row r="64396" spans="68:73">
      <c r="BP64396" s="8"/>
      <c r="BQ64396" s="8"/>
      <c r="BR64396" s="8"/>
      <c r="BS64396" s="8"/>
      <c r="BT64396" s="8"/>
      <c r="BU64396" s="8"/>
    </row>
    <row r="64397" spans="68:73">
      <c r="BP64397" s="10"/>
      <c r="BQ64397" s="10"/>
      <c r="BR64397" s="10"/>
      <c r="BS64397" s="10"/>
      <c r="BT64397" s="10"/>
      <c r="BU64397" s="10"/>
    </row>
    <row r="64398" spans="68:73">
      <c r="BP64398" s="8"/>
      <c r="BQ64398" s="8"/>
      <c r="BR64398" s="8"/>
      <c r="BS64398" s="8"/>
      <c r="BT64398" s="8"/>
      <c r="BU64398" s="8"/>
    </row>
    <row r="64399" spans="68:73">
      <c r="BP64399" s="10"/>
      <c r="BQ64399" s="10"/>
      <c r="BR64399" s="10"/>
      <c r="BS64399" s="10"/>
      <c r="BT64399" s="10"/>
      <c r="BU64399" s="10"/>
    </row>
    <row r="64400" spans="68:73">
      <c r="BP64400" s="8"/>
      <c r="BQ64400" s="8"/>
      <c r="BR64400" s="8"/>
      <c r="BS64400" s="8"/>
      <c r="BT64400" s="8"/>
      <c r="BU64400" s="8"/>
    </row>
    <row r="64401" spans="68:73">
      <c r="BP64401" s="10"/>
      <c r="BQ64401" s="10"/>
      <c r="BR64401" s="10"/>
      <c r="BS64401" s="10"/>
      <c r="BT64401" s="10"/>
      <c r="BU64401" s="10"/>
    </row>
    <row r="64402" spans="68:73">
      <c r="BP64402" s="8"/>
      <c r="BQ64402" s="8"/>
      <c r="BR64402" s="8"/>
      <c r="BS64402" s="8"/>
      <c r="BT64402" s="8"/>
      <c r="BU64402" s="8"/>
    </row>
    <row r="64403" spans="68:73">
      <c r="BP64403" s="10"/>
      <c r="BQ64403" s="10"/>
      <c r="BR64403" s="10"/>
      <c r="BS64403" s="10"/>
      <c r="BT64403" s="10"/>
      <c r="BU64403" s="10"/>
    </row>
    <row r="64404" spans="68:73">
      <c r="BP64404" s="8"/>
      <c r="BQ64404" s="8"/>
      <c r="BR64404" s="8"/>
      <c r="BS64404" s="8"/>
      <c r="BT64404" s="8"/>
      <c r="BU64404" s="8"/>
    </row>
    <row r="64405" spans="68:73">
      <c r="BP64405" s="10"/>
      <c r="BQ64405" s="10"/>
      <c r="BR64405" s="10"/>
      <c r="BS64405" s="10"/>
      <c r="BT64405" s="10"/>
      <c r="BU64405" s="10"/>
    </row>
    <row r="64406" spans="68:73">
      <c r="BP64406" s="8"/>
      <c r="BQ64406" s="8"/>
      <c r="BR64406" s="8"/>
      <c r="BS64406" s="8"/>
      <c r="BT64406" s="8"/>
      <c r="BU64406" s="8"/>
    </row>
    <row r="64407" spans="68:73">
      <c r="BP64407" s="10"/>
      <c r="BQ64407" s="10"/>
      <c r="BR64407" s="10"/>
      <c r="BS64407" s="10"/>
      <c r="BT64407" s="10"/>
      <c r="BU64407" s="10"/>
    </row>
    <row r="64408" spans="68:73">
      <c r="BP64408" s="8"/>
      <c r="BQ64408" s="8"/>
      <c r="BR64408" s="8"/>
      <c r="BS64408" s="8"/>
      <c r="BT64408" s="8"/>
      <c r="BU64408" s="8"/>
    </row>
    <row r="64409" spans="68:73">
      <c r="BP64409" s="10"/>
      <c r="BQ64409" s="10"/>
      <c r="BR64409" s="10"/>
      <c r="BS64409" s="10"/>
      <c r="BT64409" s="10"/>
      <c r="BU64409" s="10"/>
    </row>
    <row r="64410" spans="68:73">
      <c r="BP64410" s="8"/>
      <c r="BQ64410" s="8"/>
      <c r="BR64410" s="8"/>
      <c r="BS64410" s="8"/>
      <c r="BT64410" s="8"/>
      <c r="BU64410" s="8"/>
    </row>
    <row r="64411" spans="68:73">
      <c r="BP64411" s="10"/>
      <c r="BQ64411" s="10"/>
      <c r="BR64411" s="10"/>
      <c r="BS64411" s="10"/>
      <c r="BT64411" s="10"/>
      <c r="BU64411" s="10"/>
    </row>
    <row r="64412" spans="68:73">
      <c r="BP64412" s="8"/>
      <c r="BQ64412" s="8"/>
      <c r="BR64412" s="8"/>
      <c r="BS64412" s="8"/>
      <c r="BT64412" s="8"/>
      <c r="BU64412" s="8"/>
    </row>
    <row r="64413" spans="68:73">
      <c r="BP64413" s="10"/>
      <c r="BQ64413" s="10"/>
      <c r="BR64413" s="10"/>
      <c r="BS64413" s="10"/>
      <c r="BT64413" s="10"/>
      <c r="BU64413" s="10"/>
    </row>
    <row r="64414" spans="68:73">
      <c r="BP64414" s="8"/>
      <c r="BQ64414" s="8"/>
      <c r="BR64414" s="8"/>
      <c r="BS64414" s="8"/>
      <c r="BT64414" s="8"/>
      <c r="BU64414" s="8"/>
    </row>
    <row r="64415" spans="68:73">
      <c r="BP64415" s="10"/>
      <c r="BQ64415" s="10"/>
      <c r="BR64415" s="10"/>
      <c r="BS64415" s="10"/>
      <c r="BT64415" s="10"/>
      <c r="BU64415" s="10"/>
    </row>
    <row r="64416" spans="68:73">
      <c r="BP64416" s="8"/>
      <c r="BQ64416" s="8"/>
      <c r="BR64416" s="8"/>
      <c r="BS64416" s="8"/>
      <c r="BT64416" s="8"/>
      <c r="BU64416" s="8"/>
    </row>
    <row r="64417" spans="68:73">
      <c r="BP64417" s="10"/>
      <c r="BQ64417" s="10"/>
      <c r="BR64417" s="10"/>
      <c r="BS64417" s="10"/>
      <c r="BT64417" s="10"/>
      <c r="BU64417" s="10"/>
    </row>
    <row r="64418" spans="68:73">
      <c r="BP64418" s="8"/>
      <c r="BQ64418" s="8"/>
      <c r="BR64418" s="8"/>
      <c r="BS64418" s="8"/>
      <c r="BT64418" s="8"/>
      <c r="BU64418" s="8"/>
    </row>
    <row r="64419" spans="68:73">
      <c r="BP64419" s="10"/>
      <c r="BQ64419" s="10"/>
      <c r="BR64419" s="10"/>
      <c r="BS64419" s="10"/>
      <c r="BT64419" s="10"/>
      <c r="BU64419" s="10"/>
    </row>
    <row r="64420" spans="68:73">
      <c r="BP64420" s="8"/>
      <c r="BQ64420" s="8"/>
      <c r="BR64420" s="8"/>
      <c r="BS64420" s="8"/>
      <c r="BT64420" s="8"/>
      <c r="BU64420" s="8"/>
    </row>
    <row r="64421" spans="68:73">
      <c r="BP64421" s="10"/>
      <c r="BQ64421" s="10"/>
      <c r="BR64421" s="10"/>
      <c r="BS64421" s="10"/>
      <c r="BT64421" s="10"/>
      <c r="BU64421" s="10"/>
    </row>
    <row r="64422" spans="68:73">
      <c r="BP64422" s="8"/>
      <c r="BQ64422" s="8"/>
      <c r="BR64422" s="8"/>
      <c r="BS64422" s="8"/>
      <c r="BT64422" s="8"/>
      <c r="BU64422" s="8"/>
    </row>
    <row r="64423" spans="68:73">
      <c r="BP64423" s="10"/>
      <c r="BQ64423" s="10"/>
      <c r="BR64423" s="10"/>
      <c r="BS64423" s="10"/>
      <c r="BT64423" s="10"/>
      <c r="BU64423" s="10"/>
    </row>
    <row r="64424" spans="68:73">
      <c r="BP64424" s="8"/>
      <c r="BQ64424" s="8"/>
      <c r="BR64424" s="8"/>
      <c r="BS64424" s="8"/>
      <c r="BT64424" s="8"/>
      <c r="BU64424" s="8"/>
    </row>
    <row r="64425" spans="68:73">
      <c r="BP64425" s="10"/>
      <c r="BQ64425" s="10"/>
      <c r="BR64425" s="10"/>
      <c r="BS64425" s="10"/>
      <c r="BT64425" s="10"/>
      <c r="BU64425" s="10"/>
    </row>
    <row r="64426" spans="68:73">
      <c r="BP64426" s="8"/>
      <c r="BQ64426" s="8"/>
      <c r="BR64426" s="8"/>
      <c r="BS64426" s="8"/>
      <c r="BT64426" s="8"/>
      <c r="BU64426" s="8"/>
    </row>
    <row r="64427" spans="68:73">
      <c r="BP64427" s="10"/>
      <c r="BQ64427" s="10"/>
      <c r="BR64427" s="10"/>
      <c r="BS64427" s="10"/>
      <c r="BT64427" s="10"/>
      <c r="BU64427" s="10"/>
    </row>
    <row r="64428" spans="68:73">
      <c r="BP64428" s="8"/>
      <c r="BQ64428" s="8"/>
      <c r="BR64428" s="8"/>
      <c r="BS64428" s="8"/>
      <c r="BT64428" s="8"/>
      <c r="BU64428" s="8"/>
    </row>
    <row r="64429" spans="68:73">
      <c r="BP64429" s="10"/>
      <c r="BQ64429" s="10"/>
      <c r="BR64429" s="10"/>
      <c r="BS64429" s="10"/>
      <c r="BT64429" s="10"/>
      <c r="BU64429" s="10"/>
    </row>
    <row r="64430" spans="68:73">
      <c r="BP64430" s="8"/>
      <c r="BQ64430" s="8"/>
      <c r="BR64430" s="8"/>
      <c r="BS64430" s="8"/>
      <c r="BT64430" s="8"/>
      <c r="BU64430" s="8"/>
    </row>
    <row r="64431" spans="68:73">
      <c r="BP64431" s="10"/>
      <c r="BQ64431" s="10"/>
      <c r="BR64431" s="10"/>
      <c r="BS64431" s="10"/>
      <c r="BT64431" s="10"/>
      <c r="BU64431" s="10"/>
    </row>
    <row r="64432" spans="68:73">
      <c r="BP64432" s="8"/>
      <c r="BQ64432" s="8"/>
      <c r="BR64432" s="8"/>
      <c r="BS64432" s="8"/>
      <c r="BT64432" s="8"/>
      <c r="BU64432" s="8"/>
    </row>
    <row r="64433" spans="68:73">
      <c r="BP64433" s="10"/>
      <c r="BQ64433" s="10"/>
      <c r="BR64433" s="10"/>
      <c r="BS64433" s="10"/>
      <c r="BT64433" s="10"/>
      <c r="BU64433" s="10"/>
    </row>
    <row r="64434" spans="68:73">
      <c r="BP64434" s="8"/>
      <c r="BQ64434" s="8"/>
      <c r="BR64434" s="8"/>
      <c r="BS64434" s="8"/>
      <c r="BT64434" s="8"/>
      <c r="BU64434" s="8"/>
    </row>
    <row r="64435" spans="68:73">
      <c r="BP64435" s="10"/>
      <c r="BQ64435" s="10"/>
      <c r="BR64435" s="10"/>
      <c r="BS64435" s="10"/>
      <c r="BT64435" s="10"/>
      <c r="BU64435" s="10"/>
    </row>
    <row r="64436" spans="68:73">
      <c r="BP64436" s="8"/>
      <c r="BQ64436" s="8"/>
      <c r="BR64436" s="8"/>
      <c r="BS64436" s="8"/>
      <c r="BT64436" s="8"/>
      <c r="BU64436" s="8"/>
    </row>
    <row r="64437" spans="68:73">
      <c r="BP64437" s="10"/>
      <c r="BQ64437" s="10"/>
      <c r="BR64437" s="10"/>
      <c r="BS64437" s="10"/>
      <c r="BT64437" s="10"/>
      <c r="BU64437" s="10"/>
    </row>
    <row r="64438" spans="68:73">
      <c r="BP64438" s="8"/>
      <c r="BQ64438" s="8"/>
      <c r="BR64438" s="8"/>
      <c r="BS64438" s="8"/>
      <c r="BT64438" s="8"/>
      <c r="BU64438" s="8"/>
    </row>
    <row r="64439" spans="68:73">
      <c r="BP64439" s="10"/>
      <c r="BQ64439" s="10"/>
      <c r="BR64439" s="10"/>
      <c r="BS64439" s="10"/>
      <c r="BT64439" s="10"/>
      <c r="BU64439" s="10"/>
    </row>
    <row r="64440" spans="68:73">
      <c r="BP64440" s="8"/>
      <c r="BQ64440" s="8"/>
      <c r="BR64440" s="8"/>
      <c r="BS64440" s="8"/>
      <c r="BT64440" s="8"/>
      <c r="BU64440" s="8"/>
    </row>
    <row r="64441" spans="68:73">
      <c r="BP64441" s="10"/>
      <c r="BQ64441" s="10"/>
      <c r="BR64441" s="10"/>
      <c r="BS64441" s="10"/>
      <c r="BT64441" s="10"/>
      <c r="BU64441" s="10"/>
    </row>
    <row r="64442" spans="68:73">
      <c r="BP64442" s="8"/>
      <c r="BQ64442" s="8"/>
      <c r="BR64442" s="8"/>
      <c r="BS64442" s="8"/>
      <c r="BT64442" s="8"/>
      <c r="BU64442" s="8"/>
    </row>
    <row r="64443" spans="68:73">
      <c r="BP64443" s="10"/>
      <c r="BQ64443" s="10"/>
      <c r="BR64443" s="10"/>
      <c r="BS64443" s="10"/>
      <c r="BT64443" s="10"/>
      <c r="BU64443" s="10"/>
    </row>
    <row r="64444" spans="68:73">
      <c r="BP64444" s="8"/>
      <c r="BQ64444" s="8"/>
      <c r="BR64444" s="8"/>
      <c r="BS64444" s="8"/>
      <c r="BT64444" s="8"/>
      <c r="BU64444" s="8"/>
    </row>
    <row r="64445" spans="68:73">
      <c r="BP64445" s="10"/>
      <c r="BQ64445" s="10"/>
      <c r="BR64445" s="10"/>
      <c r="BS64445" s="10"/>
      <c r="BT64445" s="10"/>
      <c r="BU64445" s="10"/>
    </row>
    <row r="64446" spans="68:73">
      <c r="BP64446" s="8"/>
      <c r="BQ64446" s="8"/>
      <c r="BR64446" s="8"/>
      <c r="BS64446" s="8"/>
      <c r="BT64446" s="8"/>
      <c r="BU64446" s="8"/>
    </row>
    <row r="64447" spans="68:73">
      <c r="BP64447" s="10"/>
      <c r="BQ64447" s="10"/>
      <c r="BR64447" s="10"/>
      <c r="BS64447" s="10"/>
      <c r="BT64447" s="10"/>
      <c r="BU64447" s="10"/>
    </row>
    <row r="64448" spans="68:73">
      <c r="BP64448" s="8"/>
      <c r="BQ64448" s="8"/>
      <c r="BR64448" s="8"/>
      <c r="BS64448" s="8"/>
      <c r="BT64448" s="8"/>
      <c r="BU64448" s="8"/>
    </row>
    <row r="64449" spans="68:73">
      <c r="BP64449" s="10"/>
      <c r="BQ64449" s="10"/>
      <c r="BR64449" s="10"/>
      <c r="BS64449" s="10"/>
      <c r="BT64449" s="10"/>
      <c r="BU64449" s="10"/>
    </row>
    <row r="64450" spans="68:73">
      <c r="BP64450" s="8"/>
      <c r="BQ64450" s="8"/>
      <c r="BR64450" s="8"/>
      <c r="BS64450" s="8"/>
      <c r="BT64450" s="8"/>
      <c r="BU64450" s="8"/>
    </row>
    <row r="64451" spans="68:73">
      <c r="BP64451" s="10"/>
      <c r="BQ64451" s="10"/>
      <c r="BR64451" s="10"/>
      <c r="BS64451" s="10"/>
      <c r="BT64451" s="10"/>
      <c r="BU64451" s="10"/>
    </row>
    <row r="64452" spans="68:73">
      <c r="BP64452" s="8"/>
      <c r="BQ64452" s="8"/>
      <c r="BR64452" s="8"/>
      <c r="BS64452" s="8"/>
      <c r="BT64452" s="8"/>
      <c r="BU64452" s="8"/>
    </row>
    <row r="64453" spans="68:73">
      <c r="BP64453" s="10"/>
      <c r="BQ64453" s="10"/>
      <c r="BR64453" s="10"/>
      <c r="BS64453" s="10"/>
      <c r="BT64453" s="10"/>
      <c r="BU64453" s="10"/>
    </row>
    <row r="64454" spans="68:73">
      <c r="BP64454" s="8"/>
      <c r="BQ64454" s="8"/>
      <c r="BR64454" s="8"/>
      <c r="BS64454" s="8"/>
      <c r="BT64454" s="8"/>
      <c r="BU64454" s="8"/>
    </row>
    <row r="64455" spans="68:73">
      <c r="BP64455" s="10"/>
      <c r="BQ64455" s="10"/>
      <c r="BR64455" s="10"/>
      <c r="BS64455" s="10"/>
      <c r="BT64455" s="10"/>
      <c r="BU64455" s="10"/>
    </row>
    <row r="64456" spans="68:73">
      <c r="BP64456" s="8"/>
      <c r="BQ64456" s="8"/>
      <c r="BR64456" s="8"/>
      <c r="BS64456" s="8"/>
      <c r="BT64456" s="8"/>
      <c r="BU64456" s="8"/>
    </row>
    <row r="64457" spans="68:73">
      <c r="BP64457" s="10"/>
      <c r="BQ64457" s="10"/>
      <c r="BR64457" s="10"/>
      <c r="BS64457" s="10"/>
      <c r="BT64457" s="10"/>
      <c r="BU64457" s="10"/>
    </row>
    <row r="64458" spans="68:73">
      <c r="BP64458" s="8"/>
      <c r="BQ64458" s="8"/>
      <c r="BR64458" s="8"/>
      <c r="BS64458" s="8"/>
      <c r="BT64458" s="8"/>
      <c r="BU64458" s="8"/>
    </row>
    <row r="64459" spans="68:73">
      <c r="BP64459" s="10"/>
      <c r="BQ64459" s="10"/>
      <c r="BR64459" s="10"/>
      <c r="BS64459" s="10"/>
      <c r="BT64459" s="10"/>
      <c r="BU64459" s="10"/>
    </row>
    <row r="64460" spans="68:73">
      <c r="BP64460" s="8"/>
      <c r="BQ64460" s="8"/>
      <c r="BR64460" s="8"/>
      <c r="BS64460" s="8"/>
      <c r="BT64460" s="8"/>
      <c r="BU64460" s="8"/>
    </row>
    <row r="64461" spans="68:73">
      <c r="BP64461" s="10"/>
      <c r="BQ64461" s="10"/>
      <c r="BR64461" s="10"/>
      <c r="BS64461" s="10"/>
      <c r="BT64461" s="10"/>
      <c r="BU64461" s="10"/>
    </row>
    <row r="64462" spans="68:73">
      <c r="BP64462" s="8"/>
      <c r="BQ64462" s="8"/>
      <c r="BR64462" s="8"/>
      <c r="BS64462" s="8"/>
      <c r="BT64462" s="8"/>
      <c r="BU64462" s="8"/>
    </row>
    <row r="64463" spans="68:73">
      <c r="BP64463" s="10"/>
      <c r="BQ64463" s="10"/>
      <c r="BR64463" s="10"/>
      <c r="BS64463" s="10"/>
      <c r="BT64463" s="10"/>
      <c r="BU64463" s="10"/>
    </row>
    <row r="64464" spans="68:73">
      <c r="BP64464" s="8"/>
      <c r="BQ64464" s="8"/>
      <c r="BR64464" s="8"/>
      <c r="BS64464" s="8"/>
      <c r="BT64464" s="8"/>
      <c r="BU64464" s="8"/>
    </row>
    <row r="64465" spans="68:73">
      <c r="BP64465" s="10"/>
      <c r="BQ64465" s="10"/>
      <c r="BR64465" s="10"/>
      <c r="BS64465" s="10"/>
      <c r="BT64465" s="10"/>
      <c r="BU64465" s="10"/>
    </row>
    <row r="64466" spans="68:73">
      <c r="BP64466" s="8"/>
      <c r="BQ64466" s="8"/>
      <c r="BR64466" s="8"/>
      <c r="BS64466" s="8"/>
      <c r="BT64466" s="8"/>
      <c r="BU64466" s="8"/>
    </row>
    <row r="64467" spans="68:73">
      <c r="BP64467" s="10"/>
      <c r="BQ64467" s="10"/>
      <c r="BR64467" s="10"/>
      <c r="BS64467" s="10"/>
      <c r="BT64467" s="10"/>
      <c r="BU64467" s="10"/>
    </row>
    <row r="64468" spans="68:73">
      <c r="BP64468" s="8"/>
      <c r="BQ64468" s="8"/>
      <c r="BR64468" s="8"/>
      <c r="BS64468" s="8"/>
      <c r="BT64468" s="8"/>
      <c r="BU64468" s="8"/>
    </row>
    <row r="64469" spans="68:73">
      <c r="BP64469" s="10"/>
      <c r="BQ64469" s="10"/>
      <c r="BR64469" s="10"/>
      <c r="BS64469" s="10"/>
      <c r="BT64469" s="10"/>
      <c r="BU64469" s="10"/>
    </row>
    <row r="64470" spans="68:73">
      <c r="BP64470" s="8"/>
      <c r="BQ64470" s="8"/>
      <c r="BR64470" s="8"/>
      <c r="BS64470" s="8"/>
      <c r="BT64470" s="8"/>
      <c r="BU64470" s="8"/>
    </row>
    <row r="64471" spans="68:73">
      <c r="BP64471" s="10"/>
      <c r="BQ64471" s="10"/>
      <c r="BR64471" s="10"/>
      <c r="BS64471" s="10"/>
      <c r="BT64471" s="10"/>
      <c r="BU64471" s="10"/>
    </row>
    <row r="64472" spans="68:73">
      <c r="BP64472" s="8"/>
      <c r="BQ64472" s="8"/>
      <c r="BR64472" s="8"/>
      <c r="BS64472" s="8"/>
      <c r="BT64472" s="8"/>
      <c r="BU64472" s="8"/>
    </row>
    <row r="64473" spans="68:73">
      <c r="BP64473" s="10"/>
      <c r="BQ64473" s="10"/>
      <c r="BR64473" s="10"/>
      <c r="BS64473" s="10"/>
      <c r="BT64473" s="10"/>
      <c r="BU64473" s="10"/>
    </row>
    <row r="64474" spans="68:73">
      <c r="BP64474" s="8"/>
      <c r="BQ64474" s="8"/>
      <c r="BR64474" s="8"/>
      <c r="BS64474" s="8"/>
      <c r="BT64474" s="8"/>
      <c r="BU64474" s="8"/>
    </row>
    <row r="64475" spans="68:73">
      <c r="BP64475" s="10"/>
      <c r="BQ64475" s="10"/>
      <c r="BR64475" s="10"/>
      <c r="BS64475" s="10"/>
      <c r="BT64475" s="10"/>
      <c r="BU64475" s="10"/>
    </row>
    <row r="64476" spans="68:73">
      <c r="BP64476" s="8"/>
      <c r="BQ64476" s="8"/>
      <c r="BR64476" s="8"/>
      <c r="BS64476" s="8"/>
      <c r="BT64476" s="8"/>
      <c r="BU64476" s="8"/>
    </row>
    <row r="64477" spans="68:73">
      <c r="BP64477" s="10"/>
      <c r="BQ64477" s="10"/>
      <c r="BR64477" s="10"/>
      <c r="BS64477" s="10"/>
      <c r="BT64477" s="10"/>
      <c r="BU64477" s="10"/>
    </row>
    <row r="64478" spans="68:73">
      <c r="BP64478" s="8"/>
      <c r="BQ64478" s="8"/>
      <c r="BR64478" s="8"/>
      <c r="BS64478" s="8"/>
      <c r="BT64478" s="8"/>
      <c r="BU64478" s="8"/>
    </row>
    <row r="64479" spans="68:73">
      <c r="BP64479" s="10"/>
      <c r="BQ64479" s="10"/>
      <c r="BR64479" s="10"/>
      <c r="BS64479" s="10"/>
      <c r="BT64479" s="10"/>
      <c r="BU64479" s="10"/>
    </row>
    <row r="64480" spans="68:73">
      <c r="BP64480" s="8"/>
      <c r="BQ64480" s="8"/>
      <c r="BR64480" s="8"/>
      <c r="BS64480" s="8"/>
      <c r="BT64480" s="8"/>
      <c r="BU64480" s="8"/>
    </row>
    <row r="64481" spans="68:73">
      <c r="BP64481" s="10"/>
      <c r="BQ64481" s="10"/>
      <c r="BR64481" s="10"/>
      <c r="BS64481" s="10"/>
      <c r="BT64481" s="10"/>
      <c r="BU64481" s="10"/>
    </row>
    <row r="64482" spans="68:73">
      <c r="BP64482" s="8"/>
      <c r="BQ64482" s="8"/>
      <c r="BR64482" s="8"/>
      <c r="BS64482" s="8"/>
      <c r="BT64482" s="8"/>
      <c r="BU64482" s="8"/>
    </row>
    <row r="64483" spans="68:73">
      <c r="BP64483" s="10"/>
      <c r="BQ64483" s="10"/>
      <c r="BR64483" s="10"/>
      <c r="BS64483" s="10"/>
      <c r="BT64483" s="10"/>
      <c r="BU64483" s="10"/>
    </row>
    <row r="64484" spans="68:73">
      <c r="BP64484" s="8"/>
      <c r="BQ64484" s="8"/>
      <c r="BR64484" s="8"/>
      <c r="BS64484" s="8"/>
      <c r="BT64484" s="8"/>
      <c r="BU64484" s="8"/>
    </row>
    <row r="64485" spans="68:73">
      <c r="BP64485" s="10"/>
      <c r="BQ64485" s="10"/>
      <c r="BR64485" s="10"/>
      <c r="BS64485" s="10"/>
      <c r="BT64485" s="10"/>
      <c r="BU64485" s="10"/>
    </row>
    <row r="64486" spans="68:73">
      <c r="BP64486" s="8"/>
      <c r="BQ64486" s="8"/>
      <c r="BR64486" s="8"/>
      <c r="BS64486" s="8"/>
      <c r="BT64486" s="8"/>
      <c r="BU64486" s="8"/>
    </row>
    <row r="64487" spans="68:73">
      <c r="BP64487" s="10"/>
      <c r="BQ64487" s="10"/>
      <c r="BR64487" s="10"/>
      <c r="BS64487" s="10"/>
      <c r="BT64487" s="10"/>
      <c r="BU64487" s="10"/>
    </row>
    <row r="64488" spans="68:73">
      <c r="BP64488" s="8"/>
      <c r="BQ64488" s="8"/>
      <c r="BR64488" s="8"/>
      <c r="BS64488" s="8"/>
      <c r="BT64488" s="8"/>
      <c r="BU64488" s="8"/>
    </row>
    <row r="64489" spans="68:73">
      <c r="BP64489" s="10"/>
      <c r="BQ64489" s="10"/>
      <c r="BR64489" s="10"/>
      <c r="BS64489" s="10"/>
      <c r="BT64489" s="10"/>
      <c r="BU64489" s="10"/>
    </row>
    <row r="64490" spans="68:73">
      <c r="BP64490" s="8"/>
      <c r="BQ64490" s="8"/>
      <c r="BR64490" s="8"/>
      <c r="BS64490" s="8"/>
      <c r="BT64490" s="8"/>
      <c r="BU64490" s="8"/>
    </row>
    <row r="64491" spans="68:73">
      <c r="BP64491" s="10"/>
      <c r="BQ64491" s="10"/>
      <c r="BR64491" s="10"/>
      <c r="BS64491" s="10"/>
      <c r="BT64491" s="10"/>
      <c r="BU64491" s="10"/>
    </row>
    <row r="64492" spans="68:73">
      <c r="BP64492" s="8"/>
      <c r="BQ64492" s="8"/>
      <c r="BR64492" s="8"/>
      <c r="BS64492" s="8"/>
      <c r="BT64492" s="8"/>
      <c r="BU64492" s="8"/>
    </row>
    <row r="64493" spans="68:73">
      <c r="BP64493" s="10"/>
      <c r="BQ64493" s="10"/>
      <c r="BR64493" s="10"/>
      <c r="BS64493" s="10"/>
      <c r="BT64493" s="10"/>
      <c r="BU64493" s="10"/>
    </row>
    <row r="64494" spans="68:73">
      <c r="BP64494" s="8"/>
      <c r="BQ64494" s="8"/>
      <c r="BR64494" s="8"/>
      <c r="BS64494" s="8"/>
      <c r="BT64494" s="8"/>
      <c r="BU64494" s="8"/>
    </row>
    <row r="64495" spans="68:73">
      <c r="BP64495" s="10"/>
      <c r="BQ64495" s="10"/>
      <c r="BR64495" s="10"/>
      <c r="BS64495" s="10"/>
      <c r="BT64495" s="10"/>
      <c r="BU64495" s="10"/>
    </row>
    <row r="64496" spans="68:73">
      <c r="BP64496" s="8"/>
      <c r="BQ64496" s="8"/>
      <c r="BR64496" s="8"/>
      <c r="BS64496" s="8"/>
      <c r="BT64496" s="8"/>
      <c r="BU64496" s="8"/>
    </row>
    <row r="64497" spans="68:73">
      <c r="BP64497" s="10"/>
      <c r="BQ64497" s="10"/>
      <c r="BR64497" s="10"/>
      <c r="BS64497" s="10"/>
      <c r="BT64497" s="10"/>
      <c r="BU64497" s="10"/>
    </row>
    <row r="64498" spans="68:73">
      <c r="BP64498" s="8"/>
      <c r="BQ64498" s="8"/>
      <c r="BR64498" s="8"/>
      <c r="BS64498" s="8"/>
      <c r="BT64498" s="8"/>
      <c r="BU64498" s="8"/>
    </row>
    <row r="64499" spans="68:73">
      <c r="BP64499" s="10"/>
      <c r="BQ64499" s="10"/>
      <c r="BR64499" s="10"/>
      <c r="BS64499" s="10"/>
      <c r="BT64499" s="10"/>
      <c r="BU64499" s="10"/>
    </row>
    <row r="64500" spans="68:73">
      <c r="BP64500" s="8"/>
      <c r="BQ64500" s="8"/>
      <c r="BR64500" s="8"/>
      <c r="BS64500" s="8"/>
      <c r="BT64500" s="8"/>
      <c r="BU64500" s="8"/>
    </row>
    <row r="64501" spans="68:73">
      <c r="BP64501" s="10"/>
      <c r="BQ64501" s="10"/>
      <c r="BR64501" s="10"/>
      <c r="BS64501" s="10"/>
      <c r="BT64501" s="10"/>
      <c r="BU64501" s="10"/>
    </row>
    <row r="64502" spans="68:73">
      <c r="BP64502" s="8"/>
      <c r="BQ64502" s="8"/>
      <c r="BR64502" s="8"/>
      <c r="BS64502" s="8"/>
      <c r="BT64502" s="8"/>
      <c r="BU64502" s="8"/>
    </row>
    <row r="64503" spans="68:73">
      <c r="BP64503" s="10"/>
      <c r="BQ64503" s="10"/>
      <c r="BR64503" s="10"/>
      <c r="BS64503" s="10"/>
      <c r="BT64503" s="10"/>
      <c r="BU64503" s="10"/>
    </row>
    <row r="64504" spans="68:73">
      <c r="BP64504" s="8"/>
      <c r="BQ64504" s="8"/>
      <c r="BR64504" s="8"/>
      <c r="BS64504" s="8"/>
      <c r="BT64504" s="8"/>
      <c r="BU64504" s="8"/>
    </row>
    <row r="64505" spans="68:73">
      <c r="BP64505" s="10"/>
      <c r="BQ64505" s="10"/>
      <c r="BR64505" s="10"/>
      <c r="BS64505" s="10"/>
      <c r="BT64505" s="10"/>
      <c r="BU64505" s="10"/>
    </row>
    <row r="64506" spans="68:73">
      <c r="BP64506" s="8"/>
      <c r="BQ64506" s="8"/>
      <c r="BR64506" s="8"/>
      <c r="BS64506" s="8"/>
      <c r="BT64506" s="8"/>
      <c r="BU64506" s="8"/>
    </row>
    <row r="64507" spans="68:73">
      <c r="BP64507" s="10"/>
      <c r="BQ64507" s="10"/>
      <c r="BR64507" s="10"/>
      <c r="BS64507" s="10"/>
      <c r="BT64507" s="10"/>
      <c r="BU64507" s="10"/>
    </row>
    <row r="64508" spans="68:73">
      <c r="BP64508" s="8"/>
      <c r="BQ64508" s="8"/>
      <c r="BR64508" s="8"/>
      <c r="BS64508" s="8"/>
      <c r="BT64508" s="8"/>
      <c r="BU64508" s="8"/>
    </row>
    <row r="64509" spans="68:73">
      <c r="BP64509" s="10"/>
      <c r="BQ64509" s="10"/>
      <c r="BR64509" s="10"/>
      <c r="BS64509" s="10"/>
      <c r="BT64509" s="10"/>
      <c r="BU64509" s="10"/>
    </row>
    <row r="64510" spans="68:73">
      <c r="BP64510" s="8"/>
      <c r="BQ64510" s="8"/>
      <c r="BR64510" s="8"/>
      <c r="BS64510" s="8"/>
      <c r="BT64510" s="8"/>
      <c r="BU64510" s="8"/>
    </row>
    <row r="64511" spans="68:73">
      <c r="BP64511" s="10"/>
      <c r="BQ64511" s="10"/>
      <c r="BR64511" s="10"/>
      <c r="BS64511" s="10"/>
      <c r="BT64511" s="10"/>
      <c r="BU64511" s="10"/>
    </row>
    <row r="64512" spans="68:73">
      <c r="BP64512" s="8"/>
      <c r="BQ64512" s="8"/>
      <c r="BR64512" s="8"/>
      <c r="BS64512" s="8"/>
      <c r="BT64512" s="8"/>
      <c r="BU64512" s="8"/>
    </row>
    <row r="64513" spans="68:73">
      <c r="BP64513" s="10"/>
      <c r="BQ64513" s="10"/>
      <c r="BR64513" s="10"/>
      <c r="BS64513" s="10"/>
      <c r="BT64513" s="10"/>
      <c r="BU64513" s="10"/>
    </row>
    <row r="64514" spans="68:73">
      <c r="BP64514" s="8"/>
      <c r="BQ64514" s="8"/>
      <c r="BR64514" s="8"/>
      <c r="BS64514" s="8"/>
      <c r="BT64514" s="8"/>
      <c r="BU64514" s="8"/>
    </row>
    <row r="64515" spans="68:73">
      <c r="BP64515" s="10"/>
      <c r="BQ64515" s="10"/>
      <c r="BR64515" s="10"/>
      <c r="BS64515" s="10"/>
      <c r="BT64515" s="10"/>
      <c r="BU64515" s="10"/>
    </row>
    <row r="64516" spans="68:73">
      <c r="BP64516" s="8"/>
      <c r="BQ64516" s="8"/>
      <c r="BR64516" s="8"/>
      <c r="BS64516" s="8"/>
      <c r="BT64516" s="8"/>
      <c r="BU64516" s="8"/>
    </row>
    <row r="64517" spans="68:73">
      <c r="BP64517" s="10"/>
      <c r="BQ64517" s="10"/>
      <c r="BR64517" s="10"/>
      <c r="BS64517" s="10"/>
      <c r="BT64517" s="10"/>
      <c r="BU64517" s="10"/>
    </row>
    <row r="64518" spans="68:73">
      <c r="BP64518" s="8"/>
      <c r="BQ64518" s="8"/>
      <c r="BR64518" s="8"/>
      <c r="BS64518" s="8"/>
      <c r="BT64518" s="8"/>
      <c r="BU64518" s="8"/>
    </row>
    <row r="64519" spans="68:73">
      <c r="BP64519" s="10"/>
      <c r="BQ64519" s="10"/>
      <c r="BR64519" s="10"/>
      <c r="BS64519" s="10"/>
      <c r="BT64519" s="10"/>
      <c r="BU64519" s="10"/>
    </row>
    <row r="64520" spans="68:73">
      <c r="BP64520" s="8"/>
      <c r="BQ64520" s="8"/>
      <c r="BR64520" s="8"/>
      <c r="BS64520" s="8"/>
      <c r="BT64520" s="8"/>
      <c r="BU64520" s="8"/>
    </row>
    <row r="64521" spans="68:73">
      <c r="BP64521" s="10"/>
      <c r="BQ64521" s="10"/>
      <c r="BR64521" s="10"/>
      <c r="BS64521" s="10"/>
      <c r="BT64521" s="10"/>
      <c r="BU64521" s="10"/>
    </row>
    <row r="64522" spans="68:73">
      <c r="BP64522" s="8"/>
      <c r="BQ64522" s="8"/>
      <c r="BR64522" s="8"/>
      <c r="BS64522" s="8"/>
      <c r="BT64522" s="8"/>
      <c r="BU64522" s="8"/>
    </row>
    <row r="64523" spans="68:73">
      <c r="BP64523" s="10"/>
      <c r="BQ64523" s="10"/>
      <c r="BR64523" s="10"/>
      <c r="BS64523" s="10"/>
      <c r="BT64523" s="10"/>
      <c r="BU64523" s="10"/>
    </row>
    <row r="64524" spans="68:73">
      <c r="BP64524" s="8"/>
      <c r="BQ64524" s="8"/>
      <c r="BR64524" s="8"/>
      <c r="BS64524" s="8"/>
      <c r="BT64524" s="8"/>
      <c r="BU64524" s="8"/>
    </row>
    <row r="64525" spans="68:73">
      <c r="BP64525" s="10"/>
      <c r="BQ64525" s="10"/>
      <c r="BR64525" s="10"/>
      <c r="BS64525" s="10"/>
      <c r="BT64525" s="10"/>
      <c r="BU64525" s="10"/>
    </row>
    <row r="64526" spans="68:73">
      <c r="BP64526" s="8"/>
      <c r="BQ64526" s="8"/>
      <c r="BR64526" s="8"/>
      <c r="BS64526" s="8"/>
      <c r="BT64526" s="8"/>
      <c r="BU64526" s="8"/>
    </row>
    <row r="64527" spans="68:73">
      <c r="BP64527" s="10"/>
      <c r="BQ64527" s="10"/>
      <c r="BR64527" s="10"/>
      <c r="BS64527" s="10"/>
      <c r="BT64527" s="10"/>
      <c r="BU64527" s="10"/>
    </row>
    <row r="64528" spans="68:73">
      <c r="BP64528" s="8"/>
      <c r="BQ64528" s="8"/>
      <c r="BR64528" s="8"/>
      <c r="BS64528" s="8"/>
      <c r="BT64528" s="8"/>
      <c r="BU64528" s="8"/>
    </row>
    <row r="64529" spans="68:73">
      <c r="BP64529" s="10"/>
      <c r="BQ64529" s="10"/>
      <c r="BR64529" s="10"/>
      <c r="BS64529" s="10"/>
      <c r="BT64529" s="10"/>
      <c r="BU64529" s="10"/>
    </row>
    <row r="64530" spans="68:73">
      <c r="BP64530" s="8"/>
      <c r="BQ64530" s="8"/>
      <c r="BR64530" s="8"/>
      <c r="BS64530" s="8"/>
      <c r="BT64530" s="8"/>
      <c r="BU64530" s="8"/>
    </row>
    <row r="64531" spans="68:73">
      <c r="BP64531" s="10"/>
      <c r="BQ64531" s="10"/>
      <c r="BR64531" s="10"/>
      <c r="BS64531" s="10"/>
      <c r="BT64531" s="10"/>
      <c r="BU64531" s="10"/>
    </row>
    <row r="64532" spans="68:73">
      <c r="BP64532" s="8"/>
      <c r="BQ64532" s="8"/>
      <c r="BR64532" s="8"/>
      <c r="BS64532" s="8"/>
      <c r="BT64532" s="8"/>
      <c r="BU64532" s="8"/>
    </row>
    <row r="64533" spans="68:73">
      <c r="BP64533" s="10"/>
      <c r="BQ64533" s="10"/>
      <c r="BR64533" s="10"/>
      <c r="BS64533" s="10"/>
      <c r="BT64533" s="10"/>
      <c r="BU64533" s="10"/>
    </row>
    <row r="64534" spans="68:73">
      <c r="BP64534" s="8"/>
      <c r="BQ64534" s="8"/>
      <c r="BR64534" s="8"/>
      <c r="BS64534" s="8"/>
      <c r="BT64534" s="8"/>
      <c r="BU64534" s="8"/>
    </row>
    <row r="64535" spans="68:73">
      <c r="BP64535" s="10"/>
      <c r="BQ64535" s="10"/>
      <c r="BR64535" s="10"/>
      <c r="BS64535" s="10"/>
      <c r="BT64535" s="10"/>
      <c r="BU64535" s="10"/>
    </row>
    <row r="64536" spans="68:73">
      <c r="BP64536" s="8"/>
      <c r="BQ64536" s="8"/>
      <c r="BR64536" s="8"/>
      <c r="BS64536" s="8"/>
      <c r="BT64536" s="8"/>
      <c r="BU64536" s="8"/>
    </row>
    <row r="64537" spans="68:73">
      <c r="BP64537" s="10"/>
      <c r="BQ64537" s="10"/>
      <c r="BR64537" s="10"/>
      <c r="BS64537" s="10"/>
      <c r="BT64537" s="10"/>
      <c r="BU64537" s="10"/>
    </row>
    <row r="64538" spans="68:73">
      <c r="BP64538" s="8"/>
      <c r="BQ64538" s="8"/>
      <c r="BR64538" s="8"/>
      <c r="BS64538" s="8"/>
      <c r="BT64538" s="8"/>
      <c r="BU64538" s="8"/>
    </row>
    <row r="64539" spans="68:73">
      <c r="BP64539" s="10"/>
      <c r="BQ64539" s="10"/>
      <c r="BR64539" s="10"/>
      <c r="BS64539" s="10"/>
      <c r="BT64539" s="10"/>
      <c r="BU64539" s="10"/>
    </row>
    <row r="64540" spans="68:73">
      <c r="BP64540" s="8"/>
      <c r="BQ64540" s="8"/>
      <c r="BR64540" s="8"/>
      <c r="BS64540" s="8"/>
      <c r="BT64540" s="8"/>
      <c r="BU64540" s="8"/>
    </row>
    <row r="64541" spans="68:73">
      <c r="BP64541" s="10"/>
      <c r="BQ64541" s="10"/>
      <c r="BR64541" s="10"/>
      <c r="BS64541" s="10"/>
      <c r="BT64541" s="10"/>
      <c r="BU64541" s="10"/>
    </row>
    <row r="64542" spans="68:73">
      <c r="BP64542" s="8"/>
      <c r="BQ64542" s="8"/>
      <c r="BR64542" s="8"/>
      <c r="BS64542" s="8"/>
      <c r="BT64542" s="8"/>
      <c r="BU64542" s="8"/>
    </row>
    <row r="64543" spans="68:73">
      <c r="BP64543" s="10"/>
      <c r="BQ64543" s="10"/>
      <c r="BR64543" s="10"/>
      <c r="BS64543" s="10"/>
      <c r="BT64543" s="10"/>
      <c r="BU64543" s="10"/>
    </row>
    <row r="64544" spans="68:73">
      <c r="BP64544" s="8"/>
      <c r="BQ64544" s="8"/>
      <c r="BR64544" s="8"/>
      <c r="BS64544" s="8"/>
      <c r="BT64544" s="8"/>
      <c r="BU64544" s="8"/>
    </row>
    <row r="64545" spans="68:73">
      <c r="BP64545" s="10"/>
      <c r="BQ64545" s="10"/>
      <c r="BR64545" s="10"/>
      <c r="BS64545" s="10"/>
      <c r="BT64545" s="10"/>
      <c r="BU64545" s="10"/>
    </row>
    <row r="64546" spans="68:73">
      <c r="BP64546" s="8"/>
      <c r="BQ64546" s="8"/>
      <c r="BR64546" s="8"/>
      <c r="BS64546" s="8"/>
      <c r="BT64546" s="8"/>
      <c r="BU64546" s="8"/>
    </row>
    <row r="64547" spans="68:73">
      <c r="BP64547" s="10"/>
      <c r="BQ64547" s="10"/>
      <c r="BR64547" s="10"/>
      <c r="BS64547" s="10"/>
      <c r="BT64547" s="10"/>
      <c r="BU64547" s="10"/>
    </row>
    <row r="64548" spans="68:73">
      <c r="BP64548" s="8"/>
      <c r="BQ64548" s="8"/>
      <c r="BR64548" s="8"/>
      <c r="BS64548" s="8"/>
      <c r="BT64548" s="8"/>
      <c r="BU64548" s="8"/>
    </row>
    <row r="64549" spans="68:73">
      <c r="BP64549" s="10"/>
      <c r="BQ64549" s="10"/>
      <c r="BR64549" s="10"/>
      <c r="BS64549" s="10"/>
      <c r="BT64549" s="10"/>
      <c r="BU64549" s="10"/>
    </row>
    <row r="64550" spans="68:73">
      <c r="BP64550" s="8"/>
      <c r="BQ64550" s="8"/>
      <c r="BR64550" s="8"/>
      <c r="BS64550" s="8"/>
      <c r="BT64550" s="8"/>
      <c r="BU64550" s="8"/>
    </row>
    <row r="64551" spans="68:73">
      <c r="BP64551" s="10"/>
      <c r="BQ64551" s="10"/>
      <c r="BR64551" s="10"/>
      <c r="BS64551" s="10"/>
      <c r="BT64551" s="10"/>
      <c r="BU64551" s="10"/>
    </row>
    <row r="64552" spans="68:73">
      <c r="BP64552" s="8"/>
      <c r="BQ64552" s="8"/>
      <c r="BR64552" s="8"/>
      <c r="BS64552" s="8"/>
      <c r="BT64552" s="8"/>
      <c r="BU64552" s="8"/>
    </row>
    <row r="64553" spans="68:73">
      <c r="BP64553" s="10"/>
      <c r="BQ64553" s="10"/>
      <c r="BR64553" s="10"/>
      <c r="BS64553" s="10"/>
      <c r="BT64553" s="10"/>
      <c r="BU64553" s="10"/>
    </row>
    <row r="64554" spans="68:73">
      <c r="BP64554" s="8"/>
      <c r="BQ64554" s="8"/>
      <c r="BR64554" s="8"/>
      <c r="BS64554" s="8"/>
      <c r="BT64554" s="8"/>
      <c r="BU64554" s="8"/>
    </row>
    <row r="64555" spans="68:73">
      <c r="BP64555" s="10"/>
      <c r="BQ64555" s="10"/>
      <c r="BR64555" s="10"/>
      <c r="BS64555" s="10"/>
      <c r="BT64555" s="10"/>
      <c r="BU64555" s="10"/>
    </row>
    <row r="64556" spans="68:73">
      <c r="BP64556" s="8"/>
      <c r="BQ64556" s="8"/>
      <c r="BR64556" s="8"/>
      <c r="BS64556" s="8"/>
      <c r="BT64556" s="8"/>
      <c r="BU64556" s="8"/>
    </row>
    <row r="64557" spans="68:73">
      <c r="BP64557" s="10"/>
      <c r="BQ64557" s="10"/>
      <c r="BR64557" s="10"/>
      <c r="BS64557" s="10"/>
      <c r="BT64557" s="10"/>
      <c r="BU64557" s="10"/>
    </row>
    <row r="64558" spans="68:73">
      <c r="BP64558" s="8"/>
      <c r="BQ64558" s="8"/>
      <c r="BR64558" s="8"/>
      <c r="BS64558" s="8"/>
      <c r="BT64558" s="8"/>
      <c r="BU64558" s="8"/>
    </row>
    <row r="64559" spans="68:73">
      <c r="BP64559" s="10"/>
      <c r="BQ64559" s="10"/>
      <c r="BR64559" s="10"/>
      <c r="BS64559" s="10"/>
      <c r="BT64559" s="10"/>
      <c r="BU64559" s="10"/>
    </row>
    <row r="64560" spans="68:73">
      <c r="BP64560" s="8"/>
      <c r="BQ64560" s="8"/>
      <c r="BR64560" s="8"/>
      <c r="BS64560" s="8"/>
      <c r="BT64560" s="8"/>
      <c r="BU64560" s="8"/>
    </row>
    <row r="64561" spans="68:73">
      <c r="BP64561" s="10"/>
      <c r="BQ64561" s="10"/>
      <c r="BR64561" s="10"/>
      <c r="BS64561" s="10"/>
      <c r="BT64561" s="10"/>
      <c r="BU64561" s="10"/>
    </row>
    <row r="64562" spans="68:73">
      <c r="BP64562" s="8"/>
      <c r="BQ64562" s="8"/>
      <c r="BR64562" s="8"/>
      <c r="BS64562" s="8"/>
      <c r="BT64562" s="8"/>
      <c r="BU64562" s="8"/>
    </row>
    <row r="64563" spans="68:73">
      <c r="BP64563" s="10"/>
      <c r="BQ64563" s="10"/>
      <c r="BR64563" s="10"/>
      <c r="BS64563" s="10"/>
      <c r="BT64563" s="10"/>
      <c r="BU64563" s="10"/>
    </row>
    <row r="64564" spans="68:73">
      <c r="BP64564" s="8"/>
      <c r="BQ64564" s="8"/>
      <c r="BR64564" s="8"/>
      <c r="BS64564" s="8"/>
      <c r="BT64564" s="8"/>
      <c r="BU64564" s="8"/>
    </row>
    <row r="64565" spans="68:73">
      <c r="BP64565" s="10"/>
      <c r="BQ64565" s="10"/>
      <c r="BR64565" s="10"/>
      <c r="BS64565" s="10"/>
      <c r="BT64565" s="10"/>
      <c r="BU64565" s="10"/>
    </row>
    <row r="64566" spans="68:73">
      <c r="BP64566" s="8"/>
      <c r="BQ64566" s="8"/>
      <c r="BR64566" s="8"/>
      <c r="BS64566" s="8"/>
      <c r="BT64566" s="8"/>
      <c r="BU64566" s="8"/>
    </row>
    <row r="64567" spans="68:73">
      <c r="BP64567" s="10"/>
      <c r="BQ64567" s="10"/>
      <c r="BR64567" s="10"/>
      <c r="BS64567" s="10"/>
      <c r="BT64567" s="10"/>
      <c r="BU64567" s="10"/>
    </row>
    <row r="64568" spans="68:73">
      <c r="BP64568" s="8"/>
      <c r="BQ64568" s="8"/>
      <c r="BR64568" s="8"/>
      <c r="BS64568" s="8"/>
      <c r="BT64568" s="8"/>
      <c r="BU64568" s="8"/>
    </row>
    <row r="64569" spans="68:73">
      <c r="BP64569" s="10"/>
      <c r="BQ64569" s="10"/>
      <c r="BR64569" s="10"/>
      <c r="BS64569" s="10"/>
      <c r="BT64569" s="10"/>
      <c r="BU64569" s="10"/>
    </row>
    <row r="64570" spans="68:73">
      <c r="BP64570" s="8"/>
      <c r="BQ64570" s="8"/>
      <c r="BR64570" s="8"/>
      <c r="BS64570" s="8"/>
      <c r="BT64570" s="8"/>
      <c r="BU64570" s="8"/>
    </row>
    <row r="64571" spans="68:73">
      <c r="BP64571" s="10"/>
      <c r="BQ64571" s="10"/>
      <c r="BR64571" s="10"/>
      <c r="BS64571" s="10"/>
      <c r="BT64571" s="10"/>
      <c r="BU64571" s="10"/>
    </row>
    <row r="64572" spans="68:73">
      <c r="BP64572" s="8"/>
      <c r="BQ64572" s="8"/>
      <c r="BR64572" s="8"/>
      <c r="BS64572" s="8"/>
      <c r="BT64572" s="8"/>
      <c r="BU64572" s="8"/>
    </row>
    <row r="64573" spans="68:73">
      <c r="BP64573" s="10"/>
      <c r="BQ64573" s="10"/>
      <c r="BR64573" s="10"/>
      <c r="BS64573" s="10"/>
      <c r="BT64573" s="10"/>
      <c r="BU64573" s="10"/>
    </row>
    <row r="64574" spans="68:73">
      <c r="BP64574" s="8"/>
      <c r="BQ64574" s="8"/>
      <c r="BR64574" s="8"/>
      <c r="BS64574" s="8"/>
      <c r="BT64574" s="8"/>
      <c r="BU64574" s="8"/>
    </row>
    <row r="64575" spans="68:73">
      <c r="BP64575" s="10"/>
      <c r="BQ64575" s="10"/>
      <c r="BR64575" s="10"/>
      <c r="BS64575" s="10"/>
      <c r="BT64575" s="10"/>
      <c r="BU64575" s="10"/>
    </row>
    <row r="64576" spans="68:73">
      <c r="BP64576" s="8"/>
      <c r="BQ64576" s="8"/>
      <c r="BR64576" s="8"/>
      <c r="BS64576" s="8"/>
      <c r="BT64576" s="8"/>
      <c r="BU64576" s="8"/>
    </row>
    <row r="64577" spans="68:73">
      <c r="BP64577" s="10"/>
      <c r="BQ64577" s="10"/>
      <c r="BR64577" s="10"/>
      <c r="BS64577" s="10"/>
      <c r="BT64577" s="10"/>
      <c r="BU64577" s="10"/>
    </row>
    <row r="64578" spans="68:73">
      <c r="BP64578" s="8"/>
      <c r="BQ64578" s="8"/>
      <c r="BR64578" s="8"/>
      <c r="BS64578" s="8"/>
      <c r="BT64578" s="8"/>
      <c r="BU64578" s="8"/>
    </row>
    <row r="64579" spans="68:73">
      <c r="BP64579" s="10"/>
      <c r="BQ64579" s="10"/>
      <c r="BR64579" s="10"/>
      <c r="BS64579" s="10"/>
      <c r="BT64579" s="10"/>
      <c r="BU64579" s="10"/>
    </row>
    <row r="64580" spans="68:73">
      <c r="BP64580" s="8"/>
      <c r="BQ64580" s="8"/>
      <c r="BR64580" s="8"/>
      <c r="BS64580" s="8"/>
      <c r="BT64580" s="8"/>
      <c r="BU64580" s="8"/>
    </row>
    <row r="64581" spans="68:73">
      <c r="BP64581" s="10"/>
      <c r="BQ64581" s="10"/>
      <c r="BR64581" s="10"/>
      <c r="BS64581" s="10"/>
      <c r="BT64581" s="10"/>
      <c r="BU64581" s="10"/>
    </row>
    <row r="64582" spans="68:73">
      <c r="BP64582" s="8"/>
      <c r="BQ64582" s="8"/>
      <c r="BR64582" s="8"/>
      <c r="BS64582" s="8"/>
      <c r="BT64582" s="8"/>
      <c r="BU64582" s="8"/>
    </row>
    <row r="64583" spans="68:73">
      <c r="BP64583" s="10"/>
      <c r="BQ64583" s="10"/>
      <c r="BR64583" s="10"/>
      <c r="BS64583" s="10"/>
      <c r="BT64583" s="10"/>
      <c r="BU64583" s="10"/>
    </row>
    <row r="64584" spans="68:73">
      <c r="BP64584" s="8"/>
      <c r="BQ64584" s="8"/>
      <c r="BR64584" s="8"/>
      <c r="BS64584" s="8"/>
      <c r="BT64584" s="8"/>
      <c r="BU64584" s="8"/>
    </row>
    <row r="64585" spans="68:73">
      <c r="BP64585" s="10"/>
      <c r="BQ64585" s="10"/>
      <c r="BR64585" s="10"/>
      <c r="BS64585" s="10"/>
      <c r="BT64585" s="10"/>
      <c r="BU64585" s="10"/>
    </row>
    <row r="64586" spans="68:73">
      <c r="BP64586" s="8"/>
      <c r="BQ64586" s="8"/>
      <c r="BR64586" s="8"/>
      <c r="BS64586" s="8"/>
      <c r="BT64586" s="8"/>
      <c r="BU64586" s="8"/>
    </row>
    <row r="64587" spans="68:73">
      <c r="BP64587" s="10"/>
      <c r="BQ64587" s="10"/>
      <c r="BR64587" s="10"/>
      <c r="BS64587" s="10"/>
      <c r="BT64587" s="10"/>
      <c r="BU64587" s="10"/>
    </row>
    <row r="64588" spans="68:73">
      <c r="BP64588" s="8"/>
      <c r="BQ64588" s="8"/>
      <c r="BR64588" s="8"/>
      <c r="BS64588" s="8"/>
      <c r="BT64588" s="8"/>
      <c r="BU64588" s="8"/>
    </row>
    <row r="64589" spans="68:73">
      <c r="BP64589" s="10"/>
      <c r="BQ64589" s="10"/>
      <c r="BR64589" s="10"/>
      <c r="BS64589" s="10"/>
      <c r="BT64589" s="10"/>
      <c r="BU64589" s="10"/>
    </row>
    <row r="64590" spans="68:73">
      <c r="BP64590" s="8"/>
      <c r="BQ64590" s="8"/>
      <c r="BR64590" s="8"/>
      <c r="BS64590" s="8"/>
      <c r="BT64590" s="8"/>
      <c r="BU64590" s="8"/>
    </row>
    <row r="64591" spans="68:73">
      <c r="BP64591" s="10"/>
      <c r="BQ64591" s="10"/>
      <c r="BR64591" s="10"/>
      <c r="BS64591" s="10"/>
      <c r="BT64591" s="10"/>
      <c r="BU64591" s="10"/>
    </row>
    <row r="64592" spans="68:73">
      <c r="BP64592" s="8"/>
      <c r="BQ64592" s="8"/>
      <c r="BR64592" s="8"/>
      <c r="BS64592" s="8"/>
      <c r="BT64592" s="8"/>
      <c r="BU64592" s="8"/>
    </row>
    <row r="64593" spans="68:73">
      <c r="BP64593" s="10"/>
      <c r="BQ64593" s="10"/>
      <c r="BR64593" s="10"/>
      <c r="BS64593" s="10"/>
      <c r="BT64593" s="10"/>
      <c r="BU64593" s="10"/>
    </row>
    <row r="64594" spans="68:73">
      <c r="BP64594" s="8"/>
      <c r="BQ64594" s="8"/>
      <c r="BR64594" s="8"/>
      <c r="BS64594" s="8"/>
      <c r="BT64594" s="8"/>
      <c r="BU64594" s="8"/>
    </row>
    <row r="64595" spans="68:73">
      <c r="BP64595" s="10"/>
      <c r="BQ64595" s="10"/>
      <c r="BR64595" s="10"/>
      <c r="BS64595" s="10"/>
      <c r="BT64595" s="10"/>
      <c r="BU64595" s="10"/>
    </row>
    <row r="64596" spans="68:73">
      <c r="BP64596" s="8"/>
      <c r="BQ64596" s="8"/>
      <c r="BR64596" s="8"/>
      <c r="BS64596" s="8"/>
      <c r="BT64596" s="8"/>
      <c r="BU64596" s="8"/>
    </row>
    <row r="64597" spans="68:73">
      <c r="BP64597" s="10"/>
      <c r="BQ64597" s="10"/>
      <c r="BR64597" s="10"/>
      <c r="BS64597" s="10"/>
      <c r="BT64597" s="10"/>
      <c r="BU64597" s="10"/>
    </row>
    <row r="64598" spans="68:73">
      <c r="BP64598" s="8"/>
      <c r="BQ64598" s="8"/>
      <c r="BR64598" s="8"/>
      <c r="BS64598" s="8"/>
      <c r="BT64598" s="8"/>
      <c r="BU64598" s="8"/>
    </row>
    <row r="64599" spans="68:73">
      <c r="BP64599" s="10"/>
      <c r="BQ64599" s="10"/>
      <c r="BR64599" s="10"/>
      <c r="BS64599" s="10"/>
      <c r="BT64599" s="10"/>
      <c r="BU64599" s="10"/>
    </row>
    <row r="64600" spans="68:73">
      <c r="BP64600" s="8"/>
      <c r="BQ64600" s="8"/>
      <c r="BR64600" s="8"/>
      <c r="BS64600" s="8"/>
      <c r="BT64600" s="8"/>
      <c r="BU64600" s="8"/>
    </row>
    <row r="64601" spans="68:73">
      <c r="BP64601" s="10"/>
      <c r="BQ64601" s="10"/>
      <c r="BR64601" s="10"/>
      <c r="BS64601" s="10"/>
      <c r="BT64601" s="10"/>
      <c r="BU64601" s="10"/>
    </row>
    <row r="64602" spans="68:73">
      <c r="BP64602" s="8"/>
      <c r="BQ64602" s="8"/>
      <c r="BR64602" s="8"/>
      <c r="BS64602" s="8"/>
      <c r="BT64602" s="8"/>
      <c r="BU64602" s="8"/>
    </row>
    <row r="64603" spans="68:73">
      <c r="BP64603" s="10"/>
      <c r="BQ64603" s="10"/>
      <c r="BR64603" s="10"/>
      <c r="BS64603" s="10"/>
      <c r="BT64603" s="10"/>
      <c r="BU64603" s="10"/>
    </row>
    <row r="64604" spans="68:73">
      <c r="BP64604" s="8"/>
      <c r="BQ64604" s="8"/>
      <c r="BR64604" s="8"/>
      <c r="BS64604" s="8"/>
      <c r="BT64604" s="8"/>
      <c r="BU64604" s="8"/>
    </row>
    <row r="64605" spans="68:73">
      <c r="BP64605" s="10"/>
      <c r="BQ64605" s="10"/>
      <c r="BR64605" s="10"/>
      <c r="BS64605" s="10"/>
      <c r="BT64605" s="10"/>
      <c r="BU64605" s="10"/>
    </row>
    <row r="64606" spans="68:73">
      <c r="BP64606" s="8"/>
      <c r="BQ64606" s="8"/>
      <c r="BR64606" s="8"/>
      <c r="BS64606" s="8"/>
      <c r="BT64606" s="8"/>
      <c r="BU64606" s="8"/>
    </row>
    <row r="64607" spans="68:73">
      <c r="BP64607" s="10"/>
      <c r="BQ64607" s="10"/>
      <c r="BR64607" s="10"/>
      <c r="BS64607" s="10"/>
      <c r="BT64607" s="10"/>
      <c r="BU64607" s="10"/>
    </row>
    <row r="64608" spans="68:73">
      <c r="BP64608" s="8"/>
      <c r="BQ64608" s="8"/>
      <c r="BR64608" s="8"/>
      <c r="BS64608" s="8"/>
      <c r="BT64608" s="8"/>
      <c r="BU64608" s="8"/>
    </row>
    <row r="64609" spans="68:73">
      <c r="BP64609" s="10"/>
      <c r="BQ64609" s="10"/>
      <c r="BR64609" s="10"/>
      <c r="BS64609" s="10"/>
      <c r="BT64609" s="10"/>
      <c r="BU64609" s="10"/>
    </row>
    <row r="64610" spans="68:73">
      <c r="BP64610" s="8"/>
      <c r="BQ64610" s="8"/>
      <c r="BR64610" s="8"/>
      <c r="BS64610" s="8"/>
      <c r="BT64610" s="8"/>
      <c r="BU64610" s="8"/>
    </row>
    <row r="64611" spans="68:73">
      <c r="BP64611" s="10"/>
      <c r="BQ64611" s="10"/>
      <c r="BR64611" s="10"/>
      <c r="BS64611" s="10"/>
      <c r="BT64611" s="10"/>
      <c r="BU64611" s="10"/>
    </row>
    <row r="64612" spans="68:73">
      <c r="BP64612" s="8"/>
      <c r="BQ64612" s="8"/>
      <c r="BR64612" s="8"/>
      <c r="BS64612" s="8"/>
      <c r="BT64612" s="8"/>
      <c r="BU64612" s="8"/>
    </row>
    <row r="64613" spans="68:73">
      <c r="BP64613" s="10"/>
      <c r="BQ64613" s="10"/>
      <c r="BR64613" s="10"/>
      <c r="BS64613" s="10"/>
      <c r="BT64613" s="10"/>
      <c r="BU64613" s="10"/>
    </row>
    <row r="64614" spans="68:73">
      <c r="BP64614" s="8"/>
      <c r="BQ64614" s="8"/>
      <c r="BR64614" s="8"/>
      <c r="BS64614" s="8"/>
      <c r="BT64614" s="8"/>
      <c r="BU64614" s="8"/>
    </row>
    <row r="64615" spans="68:73">
      <c r="BP64615" s="10"/>
      <c r="BQ64615" s="10"/>
      <c r="BR64615" s="10"/>
      <c r="BS64615" s="10"/>
      <c r="BT64615" s="10"/>
      <c r="BU64615" s="10"/>
    </row>
    <row r="64616" spans="68:73">
      <c r="BP64616" s="8"/>
      <c r="BQ64616" s="8"/>
      <c r="BR64616" s="8"/>
      <c r="BS64616" s="8"/>
      <c r="BT64616" s="8"/>
      <c r="BU64616" s="8"/>
    </row>
    <row r="64617" spans="68:73">
      <c r="BP64617" s="10"/>
      <c r="BQ64617" s="10"/>
      <c r="BR64617" s="10"/>
      <c r="BS64617" s="10"/>
      <c r="BT64617" s="10"/>
      <c r="BU64617" s="10"/>
    </row>
    <row r="64618" spans="68:73">
      <c r="BP64618" s="8"/>
      <c r="BQ64618" s="8"/>
      <c r="BR64618" s="8"/>
      <c r="BS64618" s="8"/>
      <c r="BT64618" s="8"/>
      <c r="BU64618" s="8"/>
    </row>
    <row r="64619" spans="68:73">
      <c r="BP64619" s="10"/>
      <c r="BQ64619" s="10"/>
      <c r="BR64619" s="10"/>
      <c r="BS64619" s="10"/>
      <c r="BT64619" s="10"/>
      <c r="BU64619" s="10"/>
    </row>
    <row r="64620" spans="68:73">
      <c r="BP64620" s="8"/>
      <c r="BQ64620" s="8"/>
      <c r="BR64620" s="8"/>
      <c r="BS64620" s="8"/>
      <c r="BT64620" s="8"/>
      <c r="BU64620" s="8"/>
    </row>
    <row r="64621" spans="68:73">
      <c r="BP64621" s="10"/>
      <c r="BQ64621" s="10"/>
      <c r="BR64621" s="10"/>
      <c r="BS64621" s="10"/>
      <c r="BT64621" s="10"/>
      <c r="BU64621" s="10"/>
    </row>
    <row r="64622" spans="68:73">
      <c r="BP64622" s="8"/>
      <c r="BQ64622" s="8"/>
      <c r="BR64622" s="8"/>
      <c r="BS64622" s="8"/>
      <c r="BT64622" s="8"/>
      <c r="BU64622" s="8"/>
    </row>
    <row r="64623" spans="68:73">
      <c r="BP64623" s="10"/>
      <c r="BQ64623" s="10"/>
      <c r="BR64623" s="10"/>
      <c r="BS64623" s="10"/>
      <c r="BT64623" s="10"/>
      <c r="BU64623" s="10"/>
    </row>
    <row r="64624" spans="68:73">
      <c r="BP64624" s="8"/>
      <c r="BQ64624" s="8"/>
      <c r="BR64624" s="8"/>
      <c r="BS64624" s="8"/>
      <c r="BT64624" s="8"/>
      <c r="BU64624" s="8"/>
    </row>
    <row r="64625" spans="68:73">
      <c r="BP64625" s="10"/>
      <c r="BQ64625" s="10"/>
      <c r="BR64625" s="10"/>
      <c r="BS64625" s="10"/>
      <c r="BT64625" s="10"/>
      <c r="BU64625" s="10"/>
    </row>
    <row r="64626" spans="68:73">
      <c r="BP64626" s="8"/>
      <c r="BQ64626" s="8"/>
      <c r="BR64626" s="8"/>
      <c r="BS64626" s="8"/>
      <c r="BT64626" s="8"/>
      <c r="BU64626" s="8"/>
    </row>
    <row r="64627" spans="68:73">
      <c r="BP64627" s="10"/>
      <c r="BQ64627" s="10"/>
      <c r="BR64627" s="10"/>
      <c r="BS64627" s="10"/>
      <c r="BT64627" s="10"/>
      <c r="BU64627" s="10"/>
    </row>
    <row r="64628" spans="68:73">
      <c r="BP64628" s="8"/>
      <c r="BQ64628" s="8"/>
      <c r="BR64628" s="8"/>
      <c r="BS64628" s="8"/>
      <c r="BT64628" s="8"/>
      <c r="BU64628" s="8"/>
    </row>
    <row r="64629" spans="68:73">
      <c r="BP64629" s="10"/>
      <c r="BQ64629" s="10"/>
      <c r="BR64629" s="10"/>
      <c r="BS64629" s="10"/>
      <c r="BT64629" s="10"/>
      <c r="BU64629" s="10"/>
    </row>
    <row r="64630" spans="68:73">
      <c r="BP64630" s="8"/>
      <c r="BQ64630" s="8"/>
      <c r="BR64630" s="8"/>
      <c r="BS64630" s="8"/>
      <c r="BT64630" s="8"/>
      <c r="BU64630" s="8"/>
    </row>
    <row r="64631" spans="68:73">
      <c r="BP64631" s="10"/>
      <c r="BQ64631" s="10"/>
      <c r="BR64631" s="10"/>
      <c r="BS64631" s="10"/>
      <c r="BT64631" s="10"/>
      <c r="BU64631" s="10"/>
    </row>
    <row r="64632" spans="68:73">
      <c r="BP64632" s="8"/>
      <c r="BQ64632" s="8"/>
      <c r="BR64632" s="8"/>
      <c r="BS64632" s="8"/>
      <c r="BT64632" s="8"/>
      <c r="BU64632" s="8"/>
    </row>
    <row r="64633" spans="68:73">
      <c r="BP64633" s="10"/>
      <c r="BQ64633" s="10"/>
      <c r="BR64633" s="10"/>
      <c r="BS64633" s="10"/>
      <c r="BT64633" s="10"/>
      <c r="BU64633" s="10"/>
    </row>
    <row r="64634" spans="68:73">
      <c r="BP64634" s="8"/>
      <c r="BQ64634" s="8"/>
      <c r="BR64634" s="8"/>
      <c r="BS64634" s="8"/>
      <c r="BT64634" s="8"/>
      <c r="BU64634" s="8"/>
    </row>
    <row r="64635" spans="68:73">
      <c r="BP64635" s="10"/>
      <c r="BQ64635" s="10"/>
      <c r="BR64635" s="10"/>
      <c r="BS64635" s="10"/>
      <c r="BT64635" s="10"/>
      <c r="BU64635" s="10"/>
    </row>
    <row r="64636" spans="68:73">
      <c r="BP64636" s="8"/>
      <c r="BQ64636" s="8"/>
      <c r="BR64636" s="8"/>
      <c r="BS64636" s="8"/>
      <c r="BT64636" s="8"/>
      <c r="BU64636" s="8"/>
    </row>
    <row r="64637" spans="68:73">
      <c r="BP64637" s="10"/>
      <c r="BQ64637" s="10"/>
      <c r="BR64637" s="10"/>
      <c r="BS64637" s="10"/>
      <c r="BT64637" s="10"/>
      <c r="BU64637" s="10"/>
    </row>
    <row r="64638" spans="68:73">
      <c r="BP64638" s="8"/>
      <c r="BQ64638" s="8"/>
      <c r="BR64638" s="8"/>
      <c r="BS64638" s="8"/>
      <c r="BT64638" s="8"/>
      <c r="BU64638" s="8"/>
    </row>
    <row r="64639" spans="68:73">
      <c r="BP64639" s="10"/>
      <c r="BQ64639" s="10"/>
      <c r="BR64639" s="10"/>
      <c r="BS64639" s="10"/>
      <c r="BT64639" s="10"/>
      <c r="BU64639" s="10"/>
    </row>
    <row r="64640" spans="68:73">
      <c r="BP64640" s="8"/>
      <c r="BQ64640" s="8"/>
      <c r="BR64640" s="8"/>
      <c r="BS64640" s="8"/>
      <c r="BT64640" s="8"/>
      <c r="BU64640" s="8"/>
    </row>
    <row r="64641" spans="68:73">
      <c r="BP64641" s="10"/>
      <c r="BQ64641" s="10"/>
      <c r="BR64641" s="10"/>
      <c r="BS64641" s="10"/>
      <c r="BT64641" s="10"/>
      <c r="BU64641" s="10"/>
    </row>
    <row r="64642" spans="68:73">
      <c r="BP64642" s="8"/>
      <c r="BQ64642" s="8"/>
      <c r="BR64642" s="8"/>
      <c r="BS64642" s="8"/>
      <c r="BT64642" s="8"/>
      <c r="BU64642" s="8"/>
    </row>
    <row r="64643" spans="68:73">
      <c r="BP64643" s="10"/>
      <c r="BQ64643" s="10"/>
      <c r="BR64643" s="10"/>
      <c r="BS64643" s="10"/>
      <c r="BT64643" s="10"/>
      <c r="BU64643" s="10"/>
    </row>
    <row r="64644" spans="68:73">
      <c r="BP64644" s="8"/>
      <c r="BQ64644" s="8"/>
      <c r="BR64644" s="8"/>
      <c r="BS64644" s="8"/>
      <c r="BT64644" s="8"/>
      <c r="BU64644" s="8"/>
    </row>
    <row r="64645" spans="68:73">
      <c r="BP64645" s="10"/>
      <c r="BQ64645" s="10"/>
      <c r="BR64645" s="10"/>
      <c r="BS64645" s="10"/>
      <c r="BT64645" s="10"/>
      <c r="BU64645" s="10"/>
    </row>
    <row r="64646" spans="68:73">
      <c r="BP64646" s="8"/>
      <c r="BQ64646" s="8"/>
      <c r="BR64646" s="8"/>
      <c r="BS64646" s="8"/>
      <c r="BT64646" s="8"/>
      <c r="BU64646" s="8"/>
    </row>
    <row r="64647" spans="68:73">
      <c r="BP64647" s="10"/>
      <c r="BQ64647" s="10"/>
      <c r="BR64647" s="10"/>
      <c r="BS64647" s="10"/>
      <c r="BT64647" s="10"/>
      <c r="BU64647" s="10"/>
    </row>
    <row r="64648" spans="68:73">
      <c r="BP64648" s="8"/>
      <c r="BQ64648" s="8"/>
      <c r="BR64648" s="8"/>
      <c r="BS64648" s="8"/>
      <c r="BT64648" s="8"/>
      <c r="BU64648" s="8"/>
    </row>
    <row r="64649" spans="68:73">
      <c r="BP64649" s="10"/>
      <c r="BQ64649" s="10"/>
      <c r="BR64649" s="10"/>
      <c r="BS64649" s="10"/>
      <c r="BT64649" s="10"/>
      <c r="BU64649" s="10"/>
    </row>
    <row r="64650" spans="68:73">
      <c r="BP64650" s="8"/>
      <c r="BQ64650" s="8"/>
      <c r="BR64650" s="8"/>
      <c r="BS64650" s="8"/>
      <c r="BT64650" s="8"/>
      <c r="BU64650" s="8"/>
    </row>
    <row r="64651" spans="68:73">
      <c r="BP64651" s="10"/>
      <c r="BQ64651" s="10"/>
      <c r="BR64651" s="10"/>
      <c r="BS64651" s="10"/>
      <c r="BT64651" s="10"/>
      <c r="BU64651" s="10"/>
    </row>
    <row r="64652" spans="68:73">
      <c r="BP64652" s="8"/>
      <c r="BQ64652" s="8"/>
      <c r="BR64652" s="8"/>
      <c r="BS64652" s="8"/>
      <c r="BT64652" s="8"/>
      <c r="BU64652" s="8"/>
    </row>
    <row r="64653" spans="68:73">
      <c r="BP64653" s="10"/>
      <c r="BQ64653" s="10"/>
      <c r="BR64653" s="10"/>
      <c r="BS64653" s="10"/>
      <c r="BT64653" s="10"/>
      <c r="BU64653" s="10"/>
    </row>
    <row r="64654" spans="68:73">
      <c r="BP64654" s="8"/>
      <c r="BQ64654" s="8"/>
      <c r="BR64654" s="8"/>
      <c r="BS64654" s="8"/>
      <c r="BT64654" s="8"/>
      <c r="BU64654" s="8"/>
    </row>
    <row r="64655" spans="68:73">
      <c r="BP64655" s="10"/>
      <c r="BQ64655" s="10"/>
      <c r="BR64655" s="10"/>
      <c r="BS64655" s="10"/>
      <c r="BT64655" s="10"/>
      <c r="BU64655" s="10"/>
    </row>
    <row r="64656" spans="68:73">
      <c r="BP64656" s="8"/>
      <c r="BQ64656" s="8"/>
      <c r="BR64656" s="8"/>
      <c r="BS64656" s="8"/>
      <c r="BT64656" s="8"/>
      <c r="BU64656" s="8"/>
    </row>
    <row r="64657" spans="68:73">
      <c r="BP64657" s="10"/>
      <c r="BQ64657" s="10"/>
      <c r="BR64657" s="10"/>
      <c r="BS64657" s="10"/>
      <c r="BT64657" s="10"/>
      <c r="BU64657" s="10"/>
    </row>
    <row r="64658" spans="68:73">
      <c r="BP64658" s="8"/>
      <c r="BQ64658" s="8"/>
      <c r="BR64658" s="8"/>
      <c r="BS64658" s="8"/>
      <c r="BT64658" s="8"/>
      <c r="BU64658" s="8"/>
    </row>
    <row r="64659" spans="68:73">
      <c r="BP64659" s="10"/>
      <c r="BQ64659" s="10"/>
      <c r="BR64659" s="10"/>
      <c r="BS64659" s="10"/>
      <c r="BT64659" s="10"/>
      <c r="BU64659" s="10"/>
    </row>
    <row r="64660" spans="68:73">
      <c r="BP64660" s="8"/>
      <c r="BQ64660" s="8"/>
      <c r="BR64660" s="8"/>
      <c r="BS64660" s="8"/>
      <c r="BT64660" s="8"/>
      <c r="BU64660" s="8"/>
    </row>
    <row r="64661" spans="68:73">
      <c r="BP64661" s="10"/>
      <c r="BQ64661" s="10"/>
      <c r="BR64661" s="10"/>
      <c r="BS64661" s="10"/>
      <c r="BT64661" s="10"/>
      <c r="BU64661" s="10"/>
    </row>
    <row r="64662" spans="68:73">
      <c r="BP64662" s="8"/>
      <c r="BQ64662" s="8"/>
      <c r="BR64662" s="8"/>
      <c r="BS64662" s="8"/>
      <c r="BT64662" s="8"/>
      <c r="BU64662" s="8"/>
    </row>
    <row r="64663" spans="68:73">
      <c r="BP64663" s="10"/>
      <c r="BQ64663" s="10"/>
      <c r="BR64663" s="10"/>
      <c r="BS64663" s="10"/>
      <c r="BT64663" s="10"/>
      <c r="BU64663" s="10"/>
    </row>
    <row r="64664" spans="68:73">
      <c r="BP64664" s="8"/>
      <c r="BQ64664" s="8"/>
      <c r="BR64664" s="8"/>
      <c r="BS64664" s="8"/>
      <c r="BT64664" s="8"/>
      <c r="BU64664" s="8"/>
    </row>
    <row r="64665" spans="68:73">
      <c r="BP64665" s="10"/>
      <c r="BQ64665" s="10"/>
      <c r="BR64665" s="10"/>
      <c r="BS64665" s="10"/>
      <c r="BT64665" s="10"/>
      <c r="BU64665" s="10"/>
    </row>
    <row r="64666" spans="68:73">
      <c r="BP64666" s="8"/>
      <c r="BQ64666" s="8"/>
      <c r="BR64666" s="8"/>
      <c r="BS64666" s="8"/>
      <c r="BT64666" s="8"/>
      <c r="BU64666" s="8"/>
    </row>
    <row r="64667" spans="68:73">
      <c r="BP64667" s="10"/>
      <c r="BQ64667" s="10"/>
      <c r="BR64667" s="10"/>
      <c r="BS64667" s="10"/>
      <c r="BT64667" s="10"/>
      <c r="BU64667" s="10"/>
    </row>
    <row r="64668" spans="68:73">
      <c r="BP64668" s="8"/>
      <c r="BQ64668" s="8"/>
      <c r="BR64668" s="8"/>
      <c r="BS64668" s="8"/>
      <c r="BT64668" s="8"/>
      <c r="BU64668" s="8"/>
    </row>
    <row r="64669" spans="68:73">
      <c r="BP64669" s="10"/>
      <c r="BQ64669" s="10"/>
      <c r="BR64669" s="10"/>
      <c r="BS64669" s="10"/>
      <c r="BT64669" s="10"/>
      <c r="BU64669" s="10"/>
    </row>
    <row r="64670" spans="68:73">
      <c r="BP64670" s="8"/>
      <c r="BQ64670" s="8"/>
      <c r="BR64670" s="8"/>
      <c r="BS64670" s="8"/>
      <c r="BT64670" s="8"/>
      <c r="BU64670" s="8"/>
    </row>
    <row r="64671" spans="68:73">
      <c r="BP64671" s="10"/>
      <c r="BQ64671" s="10"/>
      <c r="BR64671" s="10"/>
      <c r="BS64671" s="10"/>
      <c r="BT64671" s="10"/>
      <c r="BU64671" s="10"/>
    </row>
    <row r="64672" spans="68:73">
      <c r="BP64672" s="8"/>
      <c r="BQ64672" s="8"/>
      <c r="BR64672" s="8"/>
      <c r="BS64672" s="8"/>
      <c r="BT64672" s="8"/>
      <c r="BU64672" s="8"/>
    </row>
    <row r="64673" spans="68:73">
      <c r="BP64673" s="10"/>
      <c r="BQ64673" s="10"/>
      <c r="BR64673" s="10"/>
      <c r="BS64673" s="10"/>
      <c r="BT64673" s="10"/>
      <c r="BU64673" s="10"/>
    </row>
    <row r="64674" spans="68:73">
      <c r="BP64674" s="8"/>
      <c r="BQ64674" s="8"/>
      <c r="BR64674" s="8"/>
      <c r="BS64674" s="8"/>
      <c r="BT64674" s="8"/>
      <c r="BU64674" s="8"/>
    </row>
    <row r="64675" spans="68:73">
      <c r="BP64675" s="10"/>
      <c r="BQ64675" s="10"/>
      <c r="BR64675" s="10"/>
      <c r="BS64675" s="10"/>
      <c r="BT64675" s="10"/>
      <c r="BU64675" s="10"/>
    </row>
    <row r="64676" spans="68:73">
      <c r="BP64676" s="8"/>
      <c r="BQ64676" s="8"/>
      <c r="BR64676" s="8"/>
      <c r="BS64676" s="8"/>
      <c r="BT64676" s="8"/>
      <c r="BU64676" s="8"/>
    </row>
    <row r="64677" spans="68:73">
      <c r="BP64677" s="10"/>
      <c r="BQ64677" s="10"/>
      <c r="BR64677" s="10"/>
      <c r="BS64677" s="10"/>
      <c r="BT64677" s="10"/>
      <c r="BU64677" s="10"/>
    </row>
    <row r="64678" spans="68:73">
      <c r="BP64678" s="8"/>
      <c r="BQ64678" s="8"/>
      <c r="BR64678" s="8"/>
      <c r="BS64678" s="8"/>
      <c r="BT64678" s="8"/>
      <c r="BU64678" s="8"/>
    </row>
    <row r="64679" spans="68:73">
      <c r="BP64679" s="10"/>
      <c r="BQ64679" s="10"/>
      <c r="BR64679" s="10"/>
      <c r="BS64679" s="10"/>
      <c r="BT64679" s="10"/>
      <c r="BU64679" s="10"/>
    </row>
    <row r="64680" spans="68:73">
      <c r="BP64680" s="8"/>
      <c r="BQ64680" s="8"/>
      <c r="BR64680" s="8"/>
      <c r="BS64680" s="8"/>
      <c r="BT64680" s="8"/>
      <c r="BU64680" s="8"/>
    </row>
    <row r="64681" spans="68:73">
      <c r="BP64681" s="10"/>
      <c r="BQ64681" s="10"/>
      <c r="BR64681" s="10"/>
      <c r="BS64681" s="10"/>
      <c r="BT64681" s="10"/>
      <c r="BU64681" s="10"/>
    </row>
    <row r="64682" spans="68:73">
      <c r="BP64682" s="8"/>
      <c r="BQ64682" s="8"/>
      <c r="BR64682" s="8"/>
      <c r="BS64682" s="8"/>
      <c r="BT64682" s="8"/>
      <c r="BU64682" s="8"/>
    </row>
    <row r="64683" spans="68:73">
      <c r="BP64683" s="10"/>
      <c r="BQ64683" s="10"/>
      <c r="BR64683" s="10"/>
      <c r="BS64683" s="10"/>
      <c r="BT64683" s="10"/>
      <c r="BU64683" s="10"/>
    </row>
    <row r="64684" spans="68:73">
      <c r="BP64684" s="8"/>
      <c r="BQ64684" s="8"/>
      <c r="BR64684" s="8"/>
      <c r="BS64684" s="8"/>
      <c r="BT64684" s="8"/>
      <c r="BU64684" s="8"/>
    </row>
    <row r="64685" spans="68:73">
      <c r="BP64685" s="10"/>
      <c r="BQ64685" s="10"/>
      <c r="BR64685" s="10"/>
      <c r="BS64685" s="10"/>
      <c r="BT64685" s="10"/>
      <c r="BU64685" s="10"/>
    </row>
    <row r="64686" spans="68:73">
      <c r="BP64686" s="8"/>
      <c r="BQ64686" s="8"/>
      <c r="BR64686" s="8"/>
      <c r="BS64686" s="8"/>
      <c r="BT64686" s="8"/>
      <c r="BU64686" s="8"/>
    </row>
    <row r="64687" spans="68:73">
      <c r="BP64687" s="10"/>
      <c r="BQ64687" s="10"/>
      <c r="BR64687" s="10"/>
      <c r="BS64687" s="10"/>
      <c r="BT64687" s="10"/>
      <c r="BU64687" s="10"/>
    </row>
    <row r="64688" spans="68:73">
      <c r="BP64688" s="8"/>
      <c r="BQ64688" s="8"/>
      <c r="BR64688" s="8"/>
      <c r="BS64688" s="8"/>
      <c r="BT64688" s="8"/>
      <c r="BU64688" s="8"/>
    </row>
    <row r="64689" spans="68:73">
      <c r="BP64689" s="10"/>
      <c r="BQ64689" s="10"/>
      <c r="BR64689" s="10"/>
      <c r="BS64689" s="10"/>
      <c r="BT64689" s="10"/>
      <c r="BU64689" s="10"/>
    </row>
    <row r="64690" spans="68:73">
      <c r="BP64690" s="8"/>
      <c r="BQ64690" s="8"/>
      <c r="BR64690" s="8"/>
      <c r="BS64690" s="8"/>
      <c r="BT64690" s="8"/>
      <c r="BU64690" s="8"/>
    </row>
    <row r="64691" spans="68:73">
      <c r="BP64691" s="10"/>
      <c r="BQ64691" s="10"/>
      <c r="BR64691" s="10"/>
      <c r="BS64691" s="10"/>
      <c r="BT64691" s="10"/>
      <c r="BU64691" s="10"/>
    </row>
    <row r="64692" spans="68:73">
      <c r="BP64692" s="8"/>
      <c r="BQ64692" s="8"/>
      <c r="BR64692" s="8"/>
      <c r="BS64692" s="8"/>
      <c r="BT64692" s="8"/>
      <c r="BU64692" s="8"/>
    </row>
    <row r="64693" spans="68:73">
      <c r="BP64693" s="10"/>
      <c r="BQ64693" s="10"/>
      <c r="BR64693" s="10"/>
      <c r="BS64693" s="10"/>
      <c r="BT64693" s="10"/>
      <c r="BU64693" s="10"/>
    </row>
    <row r="64694" spans="68:73">
      <c r="BP64694" s="8"/>
      <c r="BQ64694" s="8"/>
      <c r="BR64694" s="8"/>
      <c r="BS64694" s="8"/>
      <c r="BT64694" s="8"/>
      <c r="BU64694" s="8"/>
    </row>
    <row r="64695" spans="68:73">
      <c r="BP64695" s="10"/>
      <c r="BQ64695" s="10"/>
      <c r="BR64695" s="10"/>
      <c r="BS64695" s="10"/>
      <c r="BT64695" s="10"/>
      <c r="BU64695" s="10"/>
    </row>
    <row r="64696" spans="68:73">
      <c r="BP64696" s="8"/>
      <c r="BQ64696" s="8"/>
      <c r="BR64696" s="8"/>
      <c r="BS64696" s="8"/>
      <c r="BT64696" s="8"/>
      <c r="BU64696" s="8"/>
    </row>
    <row r="64697" spans="68:73">
      <c r="BP64697" s="10"/>
      <c r="BQ64697" s="10"/>
      <c r="BR64697" s="10"/>
      <c r="BS64697" s="10"/>
      <c r="BT64697" s="10"/>
      <c r="BU64697" s="10"/>
    </row>
    <row r="64698" spans="68:73">
      <c r="BP64698" s="8"/>
      <c r="BQ64698" s="8"/>
      <c r="BR64698" s="8"/>
      <c r="BS64698" s="8"/>
      <c r="BT64698" s="8"/>
      <c r="BU64698" s="8"/>
    </row>
    <row r="64699" spans="68:73">
      <c r="BP64699" s="10"/>
      <c r="BQ64699" s="10"/>
      <c r="BR64699" s="10"/>
      <c r="BS64699" s="10"/>
      <c r="BT64699" s="10"/>
      <c r="BU64699" s="10"/>
    </row>
    <row r="64700" spans="68:73">
      <c r="BP64700" s="8"/>
      <c r="BQ64700" s="8"/>
      <c r="BR64700" s="8"/>
      <c r="BS64700" s="8"/>
      <c r="BT64700" s="8"/>
      <c r="BU64700" s="8"/>
    </row>
    <row r="64701" spans="68:73">
      <c r="BP64701" s="10"/>
      <c r="BQ64701" s="10"/>
      <c r="BR64701" s="10"/>
      <c r="BS64701" s="10"/>
      <c r="BT64701" s="10"/>
      <c r="BU64701" s="10"/>
    </row>
    <row r="64702" spans="68:73">
      <c r="BP64702" s="8"/>
      <c r="BQ64702" s="8"/>
      <c r="BR64702" s="8"/>
      <c r="BS64702" s="8"/>
      <c r="BT64702" s="8"/>
      <c r="BU64702" s="8"/>
    </row>
    <row r="64703" spans="68:73">
      <c r="BP64703" s="10"/>
      <c r="BQ64703" s="10"/>
      <c r="BR64703" s="10"/>
      <c r="BS64703" s="10"/>
      <c r="BT64703" s="10"/>
      <c r="BU64703" s="10"/>
    </row>
    <row r="64704" spans="68:73">
      <c r="BP64704" s="8"/>
      <c r="BQ64704" s="8"/>
      <c r="BR64704" s="8"/>
      <c r="BS64704" s="8"/>
      <c r="BT64704" s="8"/>
      <c r="BU64704" s="8"/>
    </row>
    <row r="64705" spans="68:73">
      <c r="BP64705" s="10"/>
      <c r="BQ64705" s="10"/>
      <c r="BR64705" s="10"/>
      <c r="BS64705" s="10"/>
      <c r="BT64705" s="10"/>
      <c r="BU64705" s="10"/>
    </row>
    <row r="64706" spans="68:73">
      <c r="BP64706" s="8"/>
      <c r="BQ64706" s="8"/>
      <c r="BR64706" s="8"/>
      <c r="BS64706" s="8"/>
      <c r="BT64706" s="8"/>
      <c r="BU64706" s="8"/>
    </row>
    <row r="64707" spans="68:73">
      <c r="BP64707" s="10"/>
      <c r="BQ64707" s="10"/>
      <c r="BR64707" s="10"/>
      <c r="BS64707" s="10"/>
      <c r="BT64707" s="10"/>
      <c r="BU64707" s="10"/>
    </row>
    <row r="64708" spans="68:73">
      <c r="BP64708" s="8"/>
      <c r="BQ64708" s="8"/>
      <c r="BR64708" s="8"/>
      <c r="BS64708" s="8"/>
      <c r="BT64708" s="8"/>
      <c r="BU64708" s="8"/>
    </row>
    <row r="64709" spans="68:73">
      <c r="BP64709" s="10"/>
      <c r="BQ64709" s="10"/>
      <c r="BR64709" s="10"/>
      <c r="BS64709" s="10"/>
      <c r="BT64709" s="10"/>
      <c r="BU64709" s="10"/>
    </row>
    <row r="64710" spans="68:73">
      <c r="BP64710" s="8"/>
      <c r="BQ64710" s="8"/>
      <c r="BR64710" s="8"/>
      <c r="BS64710" s="8"/>
      <c r="BT64710" s="8"/>
      <c r="BU64710" s="8"/>
    </row>
    <row r="64711" spans="68:73">
      <c r="BP64711" s="10"/>
      <c r="BQ64711" s="10"/>
      <c r="BR64711" s="10"/>
      <c r="BS64711" s="10"/>
      <c r="BT64711" s="10"/>
      <c r="BU64711" s="10"/>
    </row>
    <row r="64712" spans="68:73">
      <c r="BP64712" s="8"/>
      <c r="BQ64712" s="8"/>
      <c r="BR64712" s="8"/>
      <c r="BS64712" s="8"/>
      <c r="BT64712" s="8"/>
      <c r="BU64712" s="8"/>
    </row>
    <row r="64713" spans="68:73">
      <c r="BP64713" s="10"/>
      <c r="BQ64713" s="10"/>
      <c r="BR64713" s="10"/>
      <c r="BS64713" s="10"/>
      <c r="BT64713" s="10"/>
      <c r="BU64713" s="10"/>
    </row>
    <row r="64714" spans="68:73">
      <c r="BP64714" s="8"/>
      <c r="BQ64714" s="8"/>
      <c r="BR64714" s="8"/>
      <c r="BS64714" s="8"/>
      <c r="BT64714" s="8"/>
      <c r="BU64714" s="8"/>
    </row>
    <row r="64715" spans="68:73">
      <c r="BP64715" s="10"/>
      <c r="BQ64715" s="10"/>
      <c r="BR64715" s="10"/>
      <c r="BS64715" s="10"/>
      <c r="BT64715" s="10"/>
      <c r="BU64715" s="10"/>
    </row>
    <row r="64716" spans="68:73">
      <c r="BP64716" s="8"/>
      <c r="BQ64716" s="8"/>
      <c r="BR64716" s="8"/>
      <c r="BS64716" s="8"/>
      <c r="BT64716" s="8"/>
      <c r="BU64716" s="8"/>
    </row>
    <row r="64717" spans="68:73">
      <c r="BP64717" s="10"/>
      <c r="BQ64717" s="10"/>
      <c r="BR64717" s="10"/>
      <c r="BS64717" s="10"/>
      <c r="BT64717" s="10"/>
      <c r="BU64717" s="10"/>
    </row>
    <row r="64718" spans="68:73">
      <c r="BP64718" s="8"/>
      <c r="BQ64718" s="8"/>
      <c r="BR64718" s="8"/>
      <c r="BS64718" s="8"/>
      <c r="BT64718" s="8"/>
      <c r="BU64718" s="8"/>
    </row>
    <row r="64719" spans="68:73">
      <c r="BP64719" s="10"/>
      <c r="BQ64719" s="10"/>
      <c r="BR64719" s="10"/>
      <c r="BS64719" s="10"/>
      <c r="BT64719" s="10"/>
      <c r="BU64719" s="10"/>
    </row>
    <row r="64720" spans="68:73">
      <c r="BP64720" s="8"/>
      <c r="BQ64720" s="8"/>
      <c r="BR64720" s="8"/>
      <c r="BS64720" s="8"/>
      <c r="BT64720" s="8"/>
      <c r="BU64720" s="8"/>
    </row>
    <row r="64721" spans="68:73">
      <c r="BP64721" s="10"/>
      <c r="BQ64721" s="10"/>
      <c r="BR64721" s="10"/>
      <c r="BS64721" s="10"/>
      <c r="BT64721" s="10"/>
      <c r="BU64721" s="10"/>
    </row>
    <row r="64722" spans="68:73">
      <c r="BP64722" s="8"/>
      <c r="BQ64722" s="8"/>
      <c r="BR64722" s="8"/>
      <c r="BS64722" s="8"/>
      <c r="BT64722" s="8"/>
      <c r="BU64722" s="8"/>
    </row>
    <row r="64723" spans="68:73">
      <c r="BP64723" s="10"/>
      <c r="BQ64723" s="10"/>
      <c r="BR64723" s="10"/>
      <c r="BS64723" s="10"/>
      <c r="BT64723" s="10"/>
      <c r="BU64723" s="10"/>
    </row>
    <row r="64724" spans="68:73">
      <c r="BP64724" s="8"/>
      <c r="BQ64724" s="8"/>
      <c r="BR64724" s="8"/>
      <c r="BS64724" s="8"/>
      <c r="BT64724" s="8"/>
      <c r="BU64724" s="8"/>
    </row>
    <row r="64725" spans="68:73">
      <c r="BP64725" s="10"/>
      <c r="BQ64725" s="10"/>
      <c r="BR64725" s="10"/>
      <c r="BS64725" s="10"/>
      <c r="BT64725" s="10"/>
      <c r="BU64725" s="10"/>
    </row>
    <row r="64726" spans="68:73">
      <c r="BP64726" s="8"/>
      <c r="BQ64726" s="8"/>
      <c r="BR64726" s="8"/>
      <c r="BS64726" s="8"/>
      <c r="BT64726" s="8"/>
      <c r="BU64726" s="8"/>
    </row>
    <row r="64727" spans="68:73">
      <c r="BP64727" s="10"/>
      <c r="BQ64727" s="10"/>
      <c r="BR64727" s="10"/>
      <c r="BS64727" s="10"/>
      <c r="BT64727" s="10"/>
      <c r="BU64727" s="10"/>
    </row>
    <row r="64728" spans="68:73">
      <c r="BP64728" s="8"/>
      <c r="BQ64728" s="8"/>
      <c r="BR64728" s="8"/>
      <c r="BS64728" s="8"/>
      <c r="BT64728" s="8"/>
      <c r="BU64728" s="8"/>
    </row>
    <row r="64729" spans="68:73">
      <c r="BP64729" s="10"/>
      <c r="BQ64729" s="10"/>
      <c r="BR64729" s="10"/>
      <c r="BS64729" s="10"/>
      <c r="BT64729" s="10"/>
      <c r="BU64729" s="10"/>
    </row>
    <row r="64730" spans="68:73">
      <c r="BP64730" s="8"/>
      <c r="BQ64730" s="8"/>
      <c r="BR64730" s="8"/>
      <c r="BS64730" s="8"/>
      <c r="BT64730" s="8"/>
      <c r="BU64730" s="8"/>
    </row>
    <row r="64731" spans="68:73">
      <c r="BP64731" s="10"/>
      <c r="BQ64731" s="10"/>
      <c r="BR64731" s="10"/>
      <c r="BS64731" s="10"/>
      <c r="BT64731" s="10"/>
      <c r="BU64731" s="10"/>
    </row>
    <row r="64732" spans="68:73">
      <c r="BP64732" s="8"/>
      <c r="BQ64732" s="8"/>
      <c r="BR64732" s="8"/>
      <c r="BS64732" s="8"/>
      <c r="BT64732" s="8"/>
      <c r="BU64732" s="8"/>
    </row>
    <row r="64733" spans="68:73">
      <c r="BP64733" s="10"/>
      <c r="BQ64733" s="10"/>
      <c r="BR64733" s="10"/>
      <c r="BS64733" s="10"/>
      <c r="BT64733" s="10"/>
      <c r="BU64733" s="10"/>
    </row>
    <row r="64734" spans="68:73">
      <c r="BP64734" s="8"/>
      <c r="BQ64734" s="8"/>
      <c r="BR64734" s="8"/>
      <c r="BS64734" s="8"/>
      <c r="BT64734" s="8"/>
      <c r="BU64734" s="8"/>
    </row>
    <row r="64735" spans="68:73">
      <c r="BP64735" s="10"/>
      <c r="BQ64735" s="10"/>
      <c r="BR64735" s="10"/>
      <c r="BS64735" s="10"/>
      <c r="BT64735" s="10"/>
      <c r="BU64735" s="10"/>
    </row>
    <row r="64736" spans="68:73">
      <c r="BP64736" s="8"/>
      <c r="BQ64736" s="8"/>
      <c r="BR64736" s="8"/>
      <c r="BS64736" s="8"/>
      <c r="BT64736" s="8"/>
      <c r="BU64736" s="8"/>
    </row>
    <row r="64737" spans="68:73">
      <c r="BP64737" s="10"/>
      <c r="BQ64737" s="10"/>
      <c r="BR64737" s="10"/>
      <c r="BS64737" s="10"/>
      <c r="BT64737" s="10"/>
      <c r="BU64737" s="10"/>
    </row>
    <row r="64738" spans="68:73">
      <c r="BP64738" s="8"/>
      <c r="BQ64738" s="8"/>
      <c r="BR64738" s="8"/>
      <c r="BS64738" s="8"/>
      <c r="BT64738" s="8"/>
      <c r="BU64738" s="8"/>
    </row>
    <row r="64739" spans="68:73">
      <c r="BP64739" s="10"/>
      <c r="BQ64739" s="10"/>
      <c r="BR64739" s="10"/>
      <c r="BS64739" s="10"/>
      <c r="BT64739" s="10"/>
      <c r="BU64739" s="10"/>
    </row>
    <row r="64740" spans="68:73">
      <c r="BP64740" s="8"/>
      <c r="BQ64740" s="8"/>
      <c r="BR64740" s="8"/>
      <c r="BS64740" s="8"/>
      <c r="BT64740" s="8"/>
      <c r="BU64740" s="8"/>
    </row>
    <row r="64741" spans="68:73">
      <c r="BP64741" s="10"/>
      <c r="BQ64741" s="10"/>
      <c r="BR64741" s="10"/>
      <c r="BS64741" s="10"/>
      <c r="BT64741" s="10"/>
      <c r="BU64741" s="10"/>
    </row>
    <row r="64742" spans="68:73">
      <c r="BP64742" s="8"/>
      <c r="BQ64742" s="8"/>
      <c r="BR64742" s="8"/>
      <c r="BS64742" s="8"/>
      <c r="BT64742" s="8"/>
      <c r="BU64742" s="8"/>
    </row>
    <row r="64743" spans="68:73">
      <c r="BP64743" s="10"/>
      <c r="BQ64743" s="10"/>
      <c r="BR64743" s="10"/>
      <c r="BS64743" s="10"/>
      <c r="BT64743" s="10"/>
      <c r="BU64743" s="10"/>
    </row>
    <row r="64744" spans="68:73">
      <c r="BP64744" s="8"/>
      <c r="BQ64744" s="8"/>
      <c r="BR64744" s="8"/>
      <c r="BS64744" s="8"/>
      <c r="BT64744" s="8"/>
      <c r="BU64744" s="8"/>
    </row>
    <row r="64745" spans="68:73">
      <c r="BP64745" s="10"/>
      <c r="BQ64745" s="10"/>
      <c r="BR64745" s="10"/>
      <c r="BS64745" s="10"/>
      <c r="BT64745" s="10"/>
      <c r="BU64745" s="10"/>
    </row>
    <row r="64746" spans="68:73">
      <c r="BP64746" s="8"/>
      <c r="BQ64746" s="8"/>
      <c r="BR64746" s="8"/>
      <c r="BS64746" s="8"/>
      <c r="BT64746" s="8"/>
      <c r="BU64746" s="8"/>
    </row>
    <row r="64747" spans="68:73">
      <c r="BP64747" s="10"/>
      <c r="BQ64747" s="10"/>
      <c r="BR64747" s="10"/>
      <c r="BS64747" s="10"/>
      <c r="BT64747" s="10"/>
      <c r="BU64747" s="10"/>
    </row>
    <row r="64748" spans="68:73">
      <c r="BP64748" s="8"/>
      <c r="BQ64748" s="8"/>
      <c r="BR64748" s="8"/>
      <c r="BS64748" s="8"/>
      <c r="BT64748" s="8"/>
      <c r="BU64748" s="8"/>
    </row>
    <row r="64749" spans="68:73">
      <c r="BP64749" s="10"/>
      <c r="BQ64749" s="10"/>
      <c r="BR64749" s="10"/>
      <c r="BS64749" s="10"/>
      <c r="BT64749" s="10"/>
      <c r="BU64749" s="10"/>
    </row>
    <row r="64750" spans="68:73">
      <c r="BP64750" s="8"/>
      <c r="BQ64750" s="8"/>
      <c r="BR64750" s="8"/>
      <c r="BS64750" s="8"/>
      <c r="BT64750" s="8"/>
      <c r="BU64750" s="8"/>
    </row>
    <row r="64751" spans="68:73">
      <c r="BP64751" s="10"/>
      <c r="BQ64751" s="10"/>
      <c r="BR64751" s="10"/>
      <c r="BS64751" s="10"/>
      <c r="BT64751" s="10"/>
      <c r="BU64751" s="10"/>
    </row>
    <row r="64752" spans="68:73">
      <c r="BP64752" s="8"/>
      <c r="BQ64752" s="8"/>
      <c r="BR64752" s="8"/>
      <c r="BS64752" s="8"/>
      <c r="BT64752" s="8"/>
      <c r="BU64752" s="8"/>
    </row>
    <row r="64753" spans="68:73">
      <c r="BP64753" s="10"/>
      <c r="BQ64753" s="10"/>
      <c r="BR64753" s="10"/>
      <c r="BS64753" s="10"/>
      <c r="BT64753" s="10"/>
      <c r="BU64753" s="10"/>
    </row>
    <row r="64754" spans="68:73">
      <c r="BP64754" s="8"/>
      <c r="BQ64754" s="8"/>
      <c r="BR64754" s="8"/>
      <c r="BS64754" s="8"/>
      <c r="BT64754" s="8"/>
      <c r="BU64754" s="8"/>
    </row>
    <row r="64755" spans="68:73">
      <c r="BP64755" s="10"/>
      <c r="BQ64755" s="10"/>
      <c r="BR64755" s="10"/>
      <c r="BS64755" s="10"/>
      <c r="BT64755" s="10"/>
      <c r="BU64755" s="10"/>
    </row>
    <row r="64756" spans="68:73">
      <c r="BP64756" s="8"/>
      <c r="BQ64756" s="8"/>
      <c r="BR64756" s="8"/>
      <c r="BS64756" s="8"/>
      <c r="BT64756" s="8"/>
      <c r="BU64756" s="8"/>
    </row>
    <row r="64757" spans="68:73">
      <c r="BP64757" s="10"/>
      <c r="BQ64757" s="10"/>
      <c r="BR64757" s="10"/>
      <c r="BS64757" s="10"/>
      <c r="BT64757" s="10"/>
      <c r="BU64757" s="10"/>
    </row>
    <row r="64758" spans="68:73">
      <c r="BP64758" s="8"/>
      <c r="BQ64758" s="8"/>
      <c r="BR64758" s="8"/>
      <c r="BS64758" s="8"/>
      <c r="BT64758" s="8"/>
      <c r="BU64758" s="8"/>
    </row>
    <row r="64759" spans="68:73">
      <c r="BP64759" s="10"/>
      <c r="BQ64759" s="10"/>
      <c r="BR64759" s="10"/>
      <c r="BS64759" s="10"/>
      <c r="BT64759" s="10"/>
      <c r="BU64759" s="10"/>
    </row>
    <row r="64760" spans="68:73">
      <c r="BP64760" s="8"/>
      <c r="BQ64760" s="8"/>
      <c r="BR64760" s="8"/>
      <c r="BS64760" s="8"/>
      <c r="BT64760" s="8"/>
      <c r="BU64760" s="8"/>
    </row>
    <row r="64761" spans="68:73">
      <c r="BP64761" s="10"/>
      <c r="BQ64761" s="10"/>
      <c r="BR64761" s="10"/>
      <c r="BS64761" s="10"/>
      <c r="BT64761" s="10"/>
      <c r="BU64761" s="10"/>
    </row>
    <row r="64762" spans="68:73">
      <c r="BP64762" s="8"/>
      <c r="BQ64762" s="8"/>
      <c r="BR64762" s="8"/>
      <c r="BS64762" s="8"/>
      <c r="BT64762" s="8"/>
      <c r="BU64762" s="8"/>
    </row>
    <row r="64763" spans="68:73">
      <c r="BP64763" s="10"/>
      <c r="BQ64763" s="10"/>
      <c r="BR64763" s="10"/>
      <c r="BS64763" s="10"/>
      <c r="BT64763" s="10"/>
      <c r="BU64763" s="10"/>
    </row>
    <row r="64764" spans="68:73">
      <c r="BP64764" s="8"/>
      <c r="BQ64764" s="8"/>
      <c r="BR64764" s="8"/>
      <c r="BS64764" s="8"/>
      <c r="BT64764" s="8"/>
      <c r="BU64764" s="8"/>
    </row>
    <row r="64765" spans="68:73">
      <c r="BP64765" s="10"/>
      <c r="BQ64765" s="10"/>
      <c r="BR64765" s="10"/>
      <c r="BS64765" s="10"/>
      <c r="BT64765" s="10"/>
      <c r="BU64765" s="10"/>
    </row>
    <row r="64766" spans="68:73">
      <c r="BP64766" s="8"/>
      <c r="BQ64766" s="8"/>
      <c r="BR64766" s="8"/>
      <c r="BS64766" s="8"/>
      <c r="BT64766" s="8"/>
      <c r="BU64766" s="8"/>
    </row>
    <row r="64767" spans="68:73">
      <c r="BP64767" s="10"/>
      <c r="BQ64767" s="10"/>
      <c r="BR64767" s="10"/>
      <c r="BS64767" s="10"/>
      <c r="BT64767" s="10"/>
      <c r="BU64767" s="10"/>
    </row>
    <row r="64768" spans="68:73">
      <c r="BP64768" s="8"/>
      <c r="BQ64768" s="8"/>
      <c r="BR64768" s="8"/>
      <c r="BS64768" s="8"/>
      <c r="BT64768" s="8"/>
      <c r="BU64768" s="8"/>
    </row>
    <row r="64769" spans="68:73">
      <c r="BP64769" s="10"/>
      <c r="BQ64769" s="10"/>
      <c r="BR64769" s="10"/>
      <c r="BS64769" s="10"/>
      <c r="BT64769" s="10"/>
      <c r="BU64769" s="10"/>
    </row>
    <row r="64770" spans="68:73">
      <c r="BP64770" s="8"/>
      <c r="BQ64770" s="8"/>
      <c r="BR64770" s="8"/>
      <c r="BS64770" s="8"/>
      <c r="BT64770" s="8"/>
      <c r="BU64770" s="8"/>
    </row>
    <row r="64771" spans="68:73">
      <c r="BP64771" s="10"/>
      <c r="BQ64771" s="10"/>
      <c r="BR64771" s="10"/>
      <c r="BS64771" s="10"/>
      <c r="BT64771" s="10"/>
      <c r="BU64771" s="10"/>
    </row>
    <row r="64772" spans="68:73">
      <c r="BP64772" s="8"/>
      <c r="BQ64772" s="8"/>
      <c r="BR64772" s="8"/>
      <c r="BS64772" s="8"/>
      <c r="BT64772" s="8"/>
      <c r="BU64772" s="8"/>
    </row>
    <row r="64773" spans="68:73">
      <c r="BP64773" s="10"/>
      <c r="BQ64773" s="10"/>
      <c r="BR64773" s="10"/>
      <c r="BS64773" s="10"/>
      <c r="BT64773" s="10"/>
      <c r="BU64773" s="10"/>
    </row>
    <row r="64774" spans="68:73">
      <c r="BP64774" s="8"/>
      <c r="BQ64774" s="8"/>
      <c r="BR64774" s="8"/>
      <c r="BS64774" s="8"/>
      <c r="BT64774" s="8"/>
      <c r="BU64774" s="8"/>
    </row>
    <row r="64775" spans="68:73">
      <c r="BP64775" s="10"/>
      <c r="BQ64775" s="10"/>
      <c r="BR64775" s="10"/>
      <c r="BS64775" s="10"/>
      <c r="BT64775" s="10"/>
      <c r="BU64775" s="10"/>
    </row>
    <row r="64776" spans="68:73">
      <c r="BP64776" s="8"/>
      <c r="BQ64776" s="8"/>
      <c r="BR64776" s="8"/>
      <c r="BS64776" s="8"/>
      <c r="BT64776" s="8"/>
      <c r="BU64776" s="8"/>
    </row>
    <row r="64777" spans="68:73">
      <c r="BP64777" s="10"/>
      <c r="BQ64777" s="10"/>
      <c r="BR64777" s="10"/>
      <c r="BS64777" s="10"/>
      <c r="BT64777" s="10"/>
      <c r="BU64777" s="10"/>
    </row>
    <row r="64778" spans="68:73">
      <c r="BP64778" s="8"/>
      <c r="BQ64778" s="8"/>
      <c r="BR64778" s="8"/>
      <c r="BS64778" s="8"/>
      <c r="BT64778" s="8"/>
      <c r="BU64778" s="8"/>
    </row>
    <row r="64779" spans="68:73">
      <c r="BP64779" s="10"/>
      <c r="BQ64779" s="10"/>
      <c r="BR64779" s="10"/>
      <c r="BS64779" s="10"/>
      <c r="BT64779" s="10"/>
      <c r="BU64779" s="10"/>
    </row>
    <row r="64780" spans="68:73">
      <c r="BP64780" s="8"/>
      <c r="BQ64780" s="8"/>
      <c r="BR64780" s="8"/>
      <c r="BS64780" s="8"/>
      <c r="BT64780" s="8"/>
      <c r="BU64780" s="8"/>
    </row>
    <row r="64781" spans="68:73">
      <c r="BP64781" s="10"/>
      <c r="BQ64781" s="10"/>
      <c r="BR64781" s="10"/>
      <c r="BS64781" s="10"/>
      <c r="BT64781" s="10"/>
      <c r="BU64781" s="10"/>
    </row>
    <row r="64782" spans="68:73">
      <c r="BP64782" s="8"/>
      <c r="BQ64782" s="8"/>
      <c r="BR64782" s="8"/>
      <c r="BS64782" s="8"/>
      <c r="BT64782" s="8"/>
      <c r="BU64782" s="8"/>
    </row>
    <row r="64783" spans="68:73">
      <c r="BP64783" s="10"/>
      <c r="BQ64783" s="10"/>
      <c r="BR64783" s="10"/>
      <c r="BS64783" s="10"/>
      <c r="BT64783" s="10"/>
      <c r="BU64783" s="10"/>
    </row>
    <row r="64784" spans="68:73">
      <c r="BP64784" s="8"/>
      <c r="BQ64784" s="8"/>
      <c r="BR64784" s="8"/>
      <c r="BS64784" s="8"/>
      <c r="BT64784" s="8"/>
      <c r="BU64784" s="8"/>
    </row>
    <row r="64785" spans="68:73">
      <c r="BP64785" s="10"/>
      <c r="BQ64785" s="10"/>
      <c r="BR64785" s="10"/>
      <c r="BS64785" s="10"/>
      <c r="BT64785" s="10"/>
      <c r="BU64785" s="10"/>
    </row>
    <row r="64786" spans="68:73">
      <c r="BP64786" s="8"/>
      <c r="BQ64786" s="8"/>
      <c r="BR64786" s="8"/>
      <c r="BS64786" s="8"/>
      <c r="BT64786" s="8"/>
      <c r="BU64786" s="8"/>
    </row>
    <row r="64787" spans="68:73">
      <c r="BP64787" s="10"/>
      <c r="BQ64787" s="10"/>
      <c r="BR64787" s="10"/>
      <c r="BS64787" s="10"/>
      <c r="BT64787" s="10"/>
      <c r="BU64787" s="10"/>
    </row>
    <row r="64788" spans="68:73">
      <c r="BP64788" s="8"/>
      <c r="BQ64788" s="8"/>
      <c r="BR64788" s="8"/>
      <c r="BS64788" s="8"/>
      <c r="BT64788" s="8"/>
      <c r="BU64788" s="8"/>
    </row>
    <row r="64789" spans="68:73">
      <c r="BP64789" s="10"/>
      <c r="BQ64789" s="10"/>
      <c r="BR64789" s="10"/>
      <c r="BS64789" s="10"/>
      <c r="BT64789" s="10"/>
      <c r="BU64789" s="10"/>
    </row>
    <row r="64790" spans="68:73">
      <c r="BP64790" s="8"/>
      <c r="BQ64790" s="8"/>
      <c r="BR64790" s="8"/>
      <c r="BS64790" s="8"/>
      <c r="BT64790" s="8"/>
      <c r="BU64790" s="8"/>
    </row>
    <row r="64791" spans="68:73">
      <c r="BP64791" s="10"/>
      <c r="BQ64791" s="10"/>
      <c r="BR64791" s="10"/>
      <c r="BS64791" s="10"/>
      <c r="BT64791" s="10"/>
      <c r="BU64791" s="10"/>
    </row>
    <row r="64792" spans="68:73">
      <c r="BP64792" s="8"/>
      <c r="BQ64792" s="8"/>
      <c r="BR64792" s="8"/>
      <c r="BS64792" s="8"/>
      <c r="BT64792" s="8"/>
      <c r="BU64792" s="8"/>
    </row>
    <row r="64793" spans="68:73">
      <c r="BP64793" s="10"/>
      <c r="BQ64793" s="10"/>
      <c r="BR64793" s="10"/>
      <c r="BS64793" s="10"/>
      <c r="BT64793" s="10"/>
      <c r="BU64793" s="10"/>
    </row>
    <row r="64794" spans="68:73">
      <c r="BP64794" s="8"/>
      <c r="BQ64794" s="8"/>
      <c r="BR64794" s="8"/>
      <c r="BS64794" s="8"/>
      <c r="BT64794" s="8"/>
      <c r="BU64794" s="8"/>
    </row>
    <row r="64795" spans="68:73">
      <c r="BP64795" s="10"/>
      <c r="BQ64795" s="10"/>
      <c r="BR64795" s="10"/>
      <c r="BS64795" s="10"/>
      <c r="BT64795" s="10"/>
      <c r="BU64795" s="10"/>
    </row>
    <row r="64796" spans="68:73">
      <c r="BP64796" s="8"/>
      <c r="BQ64796" s="8"/>
      <c r="BR64796" s="8"/>
      <c r="BS64796" s="8"/>
      <c r="BT64796" s="8"/>
      <c r="BU64796" s="8"/>
    </row>
    <row r="64797" spans="68:73">
      <c r="BP64797" s="10"/>
      <c r="BQ64797" s="10"/>
      <c r="BR64797" s="10"/>
      <c r="BS64797" s="10"/>
      <c r="BT64797" s="10"/>
      <c r="BU64797" s="10"/>
    </row>
    <row r="64798" spans="68:73">
      <c r="BP64798" s="8"/>
      <c r="BQ64798" s="8"/>
      <c r="BR64798" s="8"/>
      <c r="BS64798" s="8"/>
      <c r="BT64798" s="8"/>
      <c r="BU64798" s="8"/>
    </row>
    <row r="64799" spans="68:73">
      <c r="BP64799" s="10"/>
      <c r="BQ64799" s="10"/>
      <c r="BR64799" s="10"/>
      <c r="BS64799" s="10"/>
      <c r="BT64799" s="10"/>
      <c r="BU64799" s="10"/>
    </row>
    <row r="64800" spans="68:73">
      <c r="BP64800" s="8"/>
      <c r="BQ64800" s="8"/>
      <c r="BR64800" s="8"/>
      <c r="BS64800" s="8"/>
      <c r="BT64800" s="8"/>
      <c r="BU64800" s="8"/>
    </row>
    <row r="64801" spans="68:73">
      <c r="BP64801" s="10"/>
      <c r="BQ64801" s="10"/>
      <c r="BR64801" s="10"/>
      <c r="BS64801" s="10"/>
      <c r="BT64801" s="10"/>
      <c r="BU64801" s="10"/>
    </row>
    <row r="64802" spans="68:73">
      <c r="BP64802" s="8"/>
      <c r="BQ64802" s="8"/>
      <c r="BR64802" s="8"/>
      <c r="BS64802" s="8"/>
      <c r="BT64802" s="8"/>
      <c r="BU64802" s="8"/>
    </row>
    <row r="64803" spans="68:73">
      <c r="BP64803" s="10"/>
      <c r="BQ64803" s="10"/>
      <c r="BR64803" s="10"/>
      <c r="BS64803" s="10"/>
      <c r="BT64803" s="10"/>
      <c r="BU64803" s="10"/>
    </row>
    <row r="64804" spans="68:73">
      <c r="BP64804" s="8"/>
      <c r="BQ64804" s="8"/>
      <c r="BR64804" s="8"/>
      <c r="BS64804" s="8"/>
      <c r="BT64804" s="8"/>
      <c r="BU64804" s="8"/>
    </row>
    <row r="64805" spans="68:73">
      <c r="BP64805" s="10"/>
      <c r="BQ64805" s="10"/>
      <c r="BR64805" s="10"/>
      <c r="BS64805" s="10"/>
      <c r="BT64805" s="10"/>
      <c r="BU64805" s="10"/>
    </row>
    <row r="64806" spans="68:73">
      <c r="BP64806" s="8"/>
      <c r="BQ64806" s="8"/>
      <c r="BR64806" s="8"/>
      <c r="BS64806" s="8"/>
      <c r="BT64806" s="8"/>
      <c r="BU64806" s="8"/>
    </row>
    <row r="64807" spans="68:73">
      <c r="BP64807" s="10"/>
      <c r="BQ64807" s="10"/>
      <c r="BR64807" s="10"/>
      <c r="BS64807" s="10"/>
      <c r="BT64807" s="10"/>
      <c r="BU64807" s="10"/>
    </row>
    <row r="64808" spans="68:73">
      <c r="BP64808" s="8"/>
      <c r="BQ64808" s="8"/>
      <c r="BR64808" s="8"/>
      <c r="BS64808" s="8"/>
      <c r="BT64808" s="8"/>
      <c r="BU64808" s="8"/>
    </row>
    <row r="64809" spans="68:73">
      <c r="BP64809" s="10"/>
      <c r="BQ64809" s="10"/>
      <c r="BR64809" s="10"/>
      <c r="BS64809" s="10"/>
      <c r="BT64809" s="10"/>
      <c r="BU64809" s="10"/>
    </row>
    <row r="64810" spans="68:73">
      <c r="BP64810" s="8"/>
      <c r="BQ64810" s="8"/>
      <c r="BR64810" s="8"/>
      <c r="BS64810" s="8"/>
      <c r="BT64810" s="8"/>
      <c r="BU64810" s="8"/>
    </row>
    <row r="64811" spans="68:73">
      <c r="BP64811" s="10"/>
      <c r="BQ64811" s="10"/>
      <c r="BR64811" s="10"/>
      <c r="BS64811" s="10"/>
      <c r="BT64811" s="10"/>
      <c r="BU64811" s="10"/>
    </row>
    <row r="64812" spans="68:73">
      <c r="BP64812" s="8"/>
      <c r="BQ64812" s="8"/>
      <c r="BR64812" s="8"/>
      <c r="BS64812" s="8"/>
      <c r="BT64812" s="8"/>
      <c r="BU64812" s="8"/>
    </row>
    <row r="64813" spans="68:73">
      <c r="BP64813" s="10"/>
      <c r="BQ64813" s="10"/>
      <c r="BR64813" s="10"/>
      <c r="BS64813" s="10"/>
      <c r="BT64813" s="10"/>
      <c r="BU64813" s="10"/>
    </row>
    <row r="64814" spans="68:73">
      <c r="BP64814" s="8"/>
      <c r="BQ64814" s="8"/>
      <c r="BR64814" s="8"/>
      <c r="BS64814" s="8"/>
      <c r="BT64814" s="8"/>
      <c r="BU64814" s="8"/>
    </row>
    <row r="64815" spans="68:73">
      <c r="BP64815" s="10"/>
      <c r="BQ64815" s="10"/>
      <c r="BR64815" s="10"/>
      <c r="BS64815" s="10"/>
      <c r="BT64815" s="10"/>
      <c r="BU64815" s="10"/>
    </row>
    <row r="64816" spans="68:73">
      <c r="BP64816" s="8"/>
      <c r="BQ64816" s="8"/>
      <c r="BR64816" s="8"/>
      <c r="BS64816" s="8"/>
      <c r="BT64816" s="8"/>
      <c r="BU64816" s="8"/>
    </row>
    <row r="64817" spans="68:73">
      <c r="BP64817" s="10"/>
      <c r="BQ64817" s="10"/>
      <c r="BR64817" s="10"/>
      <c r="BS64817" s="10"/>
      <c r="BT64817" s="10"/>
      <c r="BU64817" s="10"/>
    </row>
    <row r="64818" spans="68:73">
      <c r="BP64818" s="8"/>
      <c r="BQ64818" s="8"/>
      <c r="BR64818" s="8"/>
      <c r="BS64818" s="8"/>
      <c r="BT64818" s="8"/>
      <c r="BU64818" s="8"/>
    </row>
    <row r="64819" spans="68:73">
      <c r="BP64819" s="10"/>
      <c r="BQ64819" s="10"/>
      <c r="BR64819" s="10"/>
      <c r="BS64819" s="10"/>
      <c r="BT64819" s="10"/>
      <c r="BU64819" s="10"/>
    </row>
    <row r="64820" spans="68:73">
      <c r="BP64820" s="8"/>
      <c r="BQ64820" s="8"/>
      <c r="BR64820" s="8"/>
      <c r="BS64820" s="8"/>
      <c r="BT64820" s="8"/>
      <c r="BU64820" s="8"/>
    </row>
    <row r="64821" spans="68:73">
      <c r="BP64821" s="10"/>
      <c r="BQ64821" s="10"/>
      <c r="BR64821" s="10"/>
      <c r="BS64821" s="10"/>
      <c r="BT64821" s="10"/>
      <c r="BU64821" s="10"/>
    </row>
    <row r="64822" spans="68:73">
      <c r="BP64822" s="8"/>
      <c r="BQ64822" s="8"/>
      <c r="BR64822" s="8"/>
      <c r="BS64822" s="8"/>
      <c r="BT64822" s="8"/>
      <c r="BU64822" s="8"/>
    </row>
    <row r="64823" spans="68:73">
      <c r="BP64823" s="10"/>
      <c r="BQ64823" s="10"/>
      <c r="BR64823" s="10"/>
      <c r="BS64823" s="10"/>
      <c r="BT64823" s="10"/>
      <c r="BU64823" s="10"/>
    </row>
    <row r="64824" spans="68:73">
      <c r="BP64824" s="8"/>
      <c r="BQ64824" s="8"/>
      <c r="BR64824" s="8"/>
      <c r="BS64824" s="8"/>
      <c r="BT64824" s="8"/>
      <c r="BU64824" s="8"/>
    </row>
    <row r="64825" spans="68:73">
      <c r="BP64825" s="10"/>
      <c r="BQ64825" s="10"/>
      <c r="BR64825" s="10"/>
      <c r="BS64825" s="10"/>
      <c r="BT64825" s="10"/>
      <c r="BU64825" s="10"/>
    </row>
    <row r="64826" spans="68:73">
      <c r="BP64826" s="8"/>
      <c r="BQ64826" s="8"/>
      <c r="BR64826" s="8"/>
      <c r="BS64826" s="8"/>
      <c r="BT64826" s="8"/>
      <c r="BU64826" s="8"/>
    </row>
    <row r="64827" spans="68:73">
      <c r="BP64827" s="10"/>
      <c r="BQ64827" s="10"/>
      <c r="BR64827" s="10"/>
      <c r="BS64827" s="10"/>
      <c r="BT64827" s="10"/>
      <c r="BU64827" s="10"/>
    </row>
    <row r="64828" spans="68:73">
      <c r="BP64828" s="8"/>
      <c r="BQ64828" s="8"/>
      <c r="BR64828" s="8"/>
      <c r="BS64828" s="8"/>
      <c r="BT64828" s="8"/>
      <c r="BU64828" s="8"/>
    </row>
    <row r="64829" spans="68:73">
      <c r="BP64829" s="10"/>
      <c r="BQ64829" s="10"/>
      <c r="BR64829" s="10"/>
      <c r="BS64829" s="10"/>
      <c r="BT64829" s="10"/>
      <c r="BU64829" s="10"/>
    </row>
    <row r="64830" spans="68:73">
      <c r="BP64830" s="8"/>
      <c r="BQ64830" s="8"/>
      <c r="BR64830" s="8"/>
      <c r="BS64830" s="8"/>
      <c r="BT64830" s="8"/>
      <c r="BU64830" s="8"/>
    </row>
    <row r="64831" spans="68:73">
      <c r="BP64831" s="10"/>
      <c r="BQ64831" s="10"/>
      <c r="BR64831" s="10"/>
      <c r="BS64831" s="10"/>
      <c r="BT64831" s="10"/>
      <c r="BU64831" s="10"/>
    </row>
    <row r="64832" spans="68:73">
      <c r="BP64832" s="8"/>
      <c r="BQ64832" s="8"/>
      <c r="BR64832" s="8"/>
      <c r="BS64832" s="8"/>
      <c r="BT64832" s="8"/>
      <c r="BU64832" s="8"/>
    </row>
    <row r="64833" spans="68:73">
      <c r="BP64833" s="10"/>
      <c r="BQ64833" s="10"/>
      <c r="BR64833" s="10"/>
      <c r="BS64833" s="10"/>
      <c r="BT64833" s="10"/>
      <c r="BU64833" s="10"/>
    </row>
    <row r="64834" spans="68:73">
      <c r="BP64834" s="8"/>
      <c r="BQ64834" s="8"/>
      <c r="BR64834" s="8"/>
      <c r="BS64834" s="8"/>
      <c r="BT64834" s="8"/>
      <c r="BU64834" s="8"/>
    </row>
    <row r="64835" spans="68:73">
      <c r="BP64835" s="10"/>
      <c r="BQ64835" s="10"/>
      <c r="BR64835" s="10"/>
      <c r="BS64835" s="10"/>
      <c r="BT64835" s="10"/>
      <c r="BU64835" s="10"/>
    </row>
    <row r="64836" spans="68:73">
      <c r="BP64836" s="8"/>
      <c r="BQ64836" s="8"/>
      <c r="BR64836" s="8"/>
      <c r="BS64836" s="8"/>
      <c r="BT64836" s="8"/>
      <c r="BU64836" s="8"/>
    </row>
    <row r="64837" spans="68:73">
      <c r="BP64837" s="10"/>
      <c r="BQ64837" s="10"/>
      <c r="BR64837" s="10"/>
      <c r="BS64837" s="10"/>
      <c r="BT64837" s="10"/>
      <c r="BU64837" s="10"/>
    </row>
    <row r="64838" spans="68:73">
      <c r="BP64838" s="8"/>
      <c r="BQ64838" s="8"/>
      <c r="BR64838" s="8"/>
      <c r="BS64838" s="8"/>
      <c r="BT64838" s="8"/>
      <c r="BU64838" s="8"/>
    </row>
    <row r="64839" spans="68:73">
      <c r="BP64839" s="10"/>
      <c r="BQ64839" s="10"/>
      <c r="BR64839" s="10"/>
      <c r="BS64839" s="10"/>
      <c r="BT64839" s="10"/>
      <c r="BU64839" s="10"/>
    </row>
    <row r="64840" spans="68:73">
      <c r="BP64840" s="8"/>
      <c r="BQ64840" s="8"/>
      <c r="BR64840" s="8"/>
      <c r="BS64840" s="8"/>
      <c r="BT64840" s="8"/>
      <c r="BU64840" s="8"/>
    </row>
    <row r="64841" spans="68:73">
      <c r="BP64841" s="10"/>
      <c r="BQ64841" s="10"/>
      <c r="BR64841" s="10"/>
      <c r="BS64841" s="10"/>
      <c r="BT64841" s="10"/>
      <c r="BU64841" s="10"/>
    </row>
    <row r="64842" spans="68:73">
      <c r="BP64842" s="8"/>
      <c r="BQ64842" s="8"/>
      <c r="BR64842" s="8"/>
      <c r="BS64842" s="8"/>
      <c r="BT64842" s="8"/>
      <c r="BU64842" s="8"/>
    </row>
    <row r="64843" spans="68:73">
      <c r="BP64843" s="10"/>
      <c r="BQ64843" s="10"/>
      <c r="BR64843" s="10"/>
      <c r="BS64843" s="10"/>
      <c r="BT64843" s="10"/>
      <c r="BU64843" s="10"/>
    </row>
    <row r="64844" spans="68:73">
      <c r="BP64844" s="8"/>
      <c r="BQ64844" s="8"/>
      <c r="BR64844" s="8"/>
      <c r="BS64844" s="8"/>
      <c r="BT64844" s="8"/>
      <c r="BU64844" s="8"/>
    </row>
    <row r="64845" spans="68:73">
      <c r="BP64845" s="10"/>
      <c r="BQ64845" s="10"/>
      <c r="BR64845" s="10"/>
      <c r="BS64845" s="10"/>
      <c r="BT64845" s="10"/>
      <c r="BU64845" s="10"/>
    </row>
    <row r="64846" spans="68:73">
      <c r="BP64846" s="8"/>
      <c r="BQ64846" s="8"/>
      <c r="BR64846" s="8"/>
      <c r="BS64846" s="8"/>
      <c r="BT64846" s="8"/>
      <c r="BU64846" s="8"/>
    </row>
    <row r="64847" spans="68:73">
      <c r="BP64847" s="10"/>
      <c r="BQ64847" s="10"/>
      <c r="BR64847" s="10"/>
      <c r="BS64847" s="10"/>
      <c r="BT64847" s="10"/>
      <c r="BU64847" s="10"/>
    </row>
    <row r="64848" spans="68:73">
      <c r="BP64848" s="8"/>
      <c r="BQ64848" s="8"/>
      <c r="BR64848" s="8"/>
      <c r="BS64848" s="8"/>
      <c r="BT64848" s="8"/>
      <c r="BU64848" s="8"/>
    </row>
    <row r="64849" spans="68:73">
      <c r="BP64849" s="10"/>
      <c r="BQ64849" s="10"/>
      <c r="BR64849" s="10"/>
      <c r="BS64849" s="10"/>
      <c r="BT64849" s="10"/>
      <c r="BU64849" s="10"/>
    </row>
    <row r="64850" spans="68:73">
      <c r="BP64850" s="8"/>
      <c r="BQ64850" s="8"/>
      <c r="BR64850" s="8"/>
      <c r="BS64850" s="8"/>
      <c r="BT64850" s="8"/>
      <c r="BU64850" s="8"/>
    </row>
    <row r="64851" spans="68:73">
      <c r="BP64851" s="10"/>
      <c r="BQ64851" s="10"/>
      <c r="BR64851" s="10"/>
      <c r="BS64851" s="10"/>
      <c r="BT64851" s="10"/>
      <c r="BU64851" s="10"/>
    </row>
    <row r="64852" spans="68:73">
      <c r="BP64852" s="8"/>
      <c r="BQ64852" s="8"/>
      <c r="BR64852" s="8"/>
      <c r="BS64852" s="8"/>
      <c r="BT64852" s="8"/>
      <c r="BU64852" s="8"/>
    </row>
    <row r="64853" spans="68:73">
      <c r="BP64853" s="10"/>
      <c r="BQ64853" s="10"/>
      <c r="BR64853" s="10"/>
      <c r="BS64853" s="10"/>
      <c r="BT64853" s="10"/>
      <c r="BU64853" s="10"/>
    </row>
    <row r="64854" spans="68:73">
      <c r="BP64854" s="8"/>
      <c r="BQ64854" s="8"/>
      <c r="BR64854" s="8"/>
      <c r="BS64854" s="8"/>
      <c r="BT64854" s="8"/>
      <c r="BU64854" s="8"/>
    </row>
    <row r="64855" spans="68:73">
      <c r="BP64855" s="10"/>
      <c r="BQ64855" s="10"/>
      <c r="BR64855" s="10"/>
      <c r="BS64855" s="10"/>
      <c r="BT64855" s="10"/>
      <c r="BU64855" s="10"/>
    </row>
    <row r="64856" spans="68:73">
      <c r="BP64856" s="8"/>
      <c r="BQ64856" s="8"/>
      <c r="BR64856" s="8"/>
      <c r="BS64856" s="8"/>
      <c r="BT64856" s="8"/>
      <c r="BU64856" s="8"/>
    </row>
    <row r="64857" spans="68:73">
      <c r="BP64857" s="10"/>
      <c r="BQ64857" s="10"/>
      <c r="BR64857" s="10"/>
      <c r="BS64857" s="10"/>
      <c r="BT64857" s="10"/>
      <c r="BU64857" s="10"/>
    </row>
    <row r="64858" spans="68:73">
      <c r="BP64858" s="8"/>
      <c r="BQ64858" s="8"/>
      <c r="BR64858" s="8"/>
      <c r="BS64858" s="8"/>
      <c r="BT64858" s="8"/>
      <c r="BU64858" s="8"/>
    </row>
    <row r="64859" spans="68:73">
      <c r="BP64859" s="10"/>
      <c r="BQ64859" s="10"/>
      <c r="BR64859" s="10"/>
      <c r="BS64859" s="10"/>
      <c r="BT64859" s="10"/>
      <c r="BU64859" s="10"/>
    </row>
    <row r="64860" spans="68:73">
      <c r="BP64860" s="8"/>
      <c r="BQ64860" s="8"/>
      <c r="BR64860" s="8"/>
      <c r="BS64860" s="8"/>
      <c r="BT64860" s="8"/>
      <c r="BU64860" s="8"/>
    </row>
    <row r="64861" spans="68:73">
      <c r="BP64861" s="10"/>
      <c r="BQ64861" s="10"/>
      <c r="BR64861" s="10"/>
      <c r="BS64861" s="10"/>
      <c r="BT64861" s="10"/>
      <c r="BU64861" s="10"/>
    </row>
    <row r="64862" spans="68:73">
      <c r="BP64862" s="8"/>
      <c r="BQ64862" s="8"/>
      <c r="BR64862" s="8"/>
      <c r="BS64862" s="8"/>
      <c r="BT64862" s="8"/>
      <c r="BU64862" s="8"/>
    </row>
    <row r="64863" spans="68:73">
      <c r="BP64863" s="10"/>
      <c r="BQ64863" s="10"/>
      <c r="BR64863" s="10"/>
      <c r="BS64863" s="10"/>
      <c r="BT64863" s="10"/>
      <c r="BU64863" s="10"/>
    </row>
    <row r="64864" spans="68:73">
      <c r="BP64864" s="8"/>
      <c r="BQ64864" s="8"/>
      <c r="BR64864" s="8"/>
      <c r="BS64864" s="8"/>
      <c r="BT64864" s="8"/>
      <c r="BU64864" s="8"/>
    </row>
    <row r="64865" spans="68:73">
      <c r="BP64865" s="10"/>
      <c r="BQ64865" s="10"/>
      <c r="BR64865" s="10"/>
      <c r="BS64865" s="10"/>
      <c r="BT64865" s="10"/>
      <c r="BU64865" s="10"/>
    </row>
    <row r="64866" spans="68:73">
      <c r="BP64866" s="8"/>
      <c r="BQ64866" s="8"/>
      <c r="BR64866" s="8"/>
      <c r="BS64866" s="8"/>
      <c r="BT64866" s="8"/>
      <c r="BU64866" s="8"/>
    </row>
    <row r="64867" spans="68:73">
      <c r="BP64867" s="10"/>
      <c r="BQ64867" s="10"/>
      <c r="BR64867" s="10"/>
      <c r="BS64867" s="10"/>
      <c r="BT64867" s="10"/>
      <c r="BU64867" s="10"/>
    </row>
    <row r="64868" spans="68:73">
      <c r="BP64868" s="8"/>
      <c r="BQ64868" s="8"/>
      <c r="BR64868" s="8"/>
      <c r="BS64868" s="8"/>
      <c r="BT64868" s="8"/>
      <c r="BU64868" s="8"/>
    </row>
    <row r="64869" spans="68:73">
      <c r="BP64869" s="10"/>
      <c r="BQ64869" s="10"/>
      <c r="BR64869" s="10"/>
      <c r="BS64869" s="10"/>
      <c r="BT64869" s="10"/>
      <c r="BU64869" s="10"/>
    </row>
    <row r="64870" spans="68:73">
      <c r="BP64870" s="8"/>
      <c r="BQ64870" s="8"/>
      <c r="BR64870" s="8"/>
      <c r="BS64870" s="8"/>
      <c r="BT64870" s="8"/>
      <c r="BU64870" s="8"/>
    </row>
    <row r="64871" spans="68:73">
      <c r="BP64871" s="10"/>
      <c r="BQ64871" s="10"/>
      <c r="BR64871" s="10"/>
      <c r="BS64871" s="10"/>
      <c r="BT64871" s="10"/>
      <c r="BU64871" s="10"/>
    </row>
    <row r="64872" spans="68:73">
      <c r="BP64872" s="8"/>
      <c r="BQ64872" s="8"/>
      <c r="BR64872" s="8"/>
      <c r="BS64872" s="8"/>
      <c r="BT64872" s="8"/>
      <c r="BU64872" s="8"/>
    </row>
    <row r="64873" spans="68:73">
      <c r="BP64873" s="10"/>
      <c r="BQ64873" s="10"/>
      <c r="BR64873" s="10"/>
      <c r="BS64873" s="10"/>
      <c r="BT64873" s="10"/>
      <c r="BU64873" s="10"/>
    </row>
    <row r="64874" spans="68:73">
      <c r="BP64874" s="8"/>
      <c r="BQ64874" s="8"/>
      <c r="BR64874" s="8"/>
      <c r="BS64874" s="8"/>
      <c r="BT64874" s="8"/>
      <c r="BU64874" s="8"/>
    </row>
    <row r="64875" spans="68:73">
      <c r="BP64875" s="10"/>
      <c r="BQ64875" s="10"/>
      <c r="BR64875" s="10"/>
      <c r="BS64875" s="10"/>
      <c r="BT64875" s="10"/>
      <c r="BU64875" s="10"/>
    </row>
    <row r="64876" spans="68:73">
      <c r="BP64876" s="8"/>
      <c r="BQ64876" s="8"/>
      <c r="BR64876" s="8"/>
      <c r="BS64876" s="8"/>
      <c r="BT64876" s="8"/>
      <c r="BU64876" s="8"/>
    </row>
    <row r="64877" spans="68:73">
      <c r="BP64877" s="10"/>
      <c r="BQ64877" s="10"/>
      <c r="BR64877" s="10"/>
      <c r="BS64877" s="10"/>
      <c r="BT64877" s="10"/>
      <c r="BU64877" s="10"/>
    </row>
    <row r="64878" spans="68:73">
      <c r="BP64878" s="8"/>
      <c r="BQ64878" s="8"/>
      <c r="BR64878" s="8"/>
      <c r="BS64878" s="8"/>
      <c r="BT64878" s="8"/>
      <c r="BU64878" s="8"/>
    </row>
    <row r="64879" spans="68:73">
      <c r="BP64879" s="10"/>
      <c r="BQ64879" s="10"/>
      <c r="BR64879" s="10"/>
      <c r="BS64879" s="10"/>
      <c r="BT64879" s="10"/>
      <c r="BU64879" s="10"/>
    </row>
    <row r="64880" spans="68:73">
      <c r="BP64880" s="8"/>
      <c r="BQ64880" s="8"/>
      <c r="BR64880" s="8"/>
      <c r="BS64880" s="8"/>
      <c r="BT64880" s="8"/>
      <c r="BU64880" s="8"/>
    </row>
    <row r="64881" spans="68:73">
      <c r="BP64881" s="10"/>
      <c r="BQ64881" s="10"/>
      <c r="BR64881" s="10"/>
      <c r="BS64881" s="10"/>
      <c r="BT64881" s="10"/>
      <c r="BU64881" s="10"/>
    </row>
    <row r="64882" spans="68:73">
      <c r="BP64882" s="8"/>
      <c r="BQ64882" s="8"/>
      <c r="BR64882" s="8"/>
      <c r="BS64882" s="8"/>
      <c r="BT64882" s="8"/>
      <c r="BU64882" s="8"/>
    </row>
    <row r="64883" spans="68:73">
      <c r="BP64883" s="10"/>
      <c r="BQ64883" s="10"/>
      <c r="BR64883" s="10"/>
      <c r="BS64883" s="10"/>
      <c r="BT64883" s="10"/>
      <c r="BU64883" s="10"/>
    </row>
    <row r="64884" spans="68:73">
      <c r="BP64884" s="8"/>
      <c r="BQ64884" s="8"/>
      <c r="BR64884" s="8"/>
      <c r="BS64884" s="8"/>
      <c r="BT64884" s="8"/>
      <c r="BU64884" s="8"/>
    </row>
    <row r="64885" spans="68:73">
      <c r="BP64885" s="10"/>
      <c r="BQ64885" s="10"/>
      <c r="BR64885" s="10"/>
      <c r="BS64885" s="10"/>
      <c r="BT64885" s="10"/>
      <c r="BU64885" s="10"/>
    </row>
    <row r="64886" spans="68:73">
      <c r="BP64886" s="8"/>
      <c r="BQ64886" s="8"/>
      <c r="BR64886" s="8"/>
      <c r="BS64886" s="8"/>
      <c r="BT64886" s="8"/>
      <c r="BU64886" s="8"/>
    </row>
    <row r="64887" spans="68:73">
      <c r="BP64887" s="10"/>
      <c r="BQ64887" s="10"/>
      <c r="BR64887" s="10"/>
      <c r="BS64887" s="10"/>
      <c r="BT64887" s="10"/>
      <c r="BU64887" s="10"/>
    </row>
    <row r="64888" spans="68:73">
      <c r="BP64888" s="8"/>
      <c r="BQ64888" s="8"/>
      <c r="BR64888" s="8"/>
      <c r="BS64888" s="8"/>
      <c r="BT64888" s="8"/>
      <c r="BU64888" s="8"/>
    </row>
    <row r="64889" spans="68:73">
      <c r="BP64889" s="10"/>
      <c r="BQ64889" s="10"/>
      <c r="BR64889" s="10"/>
      <c r="BS64889" s="10"/>
      <c r="BT64889" s="10"/>
      <c r="BU64889" s="10"/>
    </row>
    <row r="64890" spans="68:73">
      <c r="BP64890" s="8"/>
      <c r="BQ64890" s="8"/>
      <c r="BR64890" s="8"/>
      <c r="BS64890" s="8"/>
      <c r="BT64890" s="8"/>
      <c r="BU64890" s="8"/>
    </row>
    <row r="64891" spans="68:73">
      <c r="BP64891" s="10"/>
      <c r="BQ64891" s="10"/>
      <c r="BR64891" s="10"/>
      <c r="BS64891" s="10"/>
      <c r="BT64891" s="10"/>
      <c r="BU64891" s="10"/>
    </row>
    <row r="64892" spans="68:73">
      <c r="BP64892" s="8"/>
      <c r="BQ64892" s="8"/>
      <c r="BR64892" s="8"/>
      <c r="BS64892" s="8"/>
      <c r="BT64892" s="8"/>
      <c r="BU64892" s="8"/>
    </row>
    <row r="64893" spans="68:73">
      <c r="BP64893" s="10"/>
      <c r="BQ64893" s="10"/>
      <c r="BR64893" s="10"/>
      <c r="BS64893" s="10"/>
      <c r="BT64893" s="10"/>
      <c r="BU64893" s="10"/>
    </row>
    <row r="64894" spans="68:73">
      <c r="BP64894" s="8"/>
      <c r="BQ64894" s="8"/>
      <c r="BR64894" s="8"/>
      <c r="BS64894" s="8"/>
      <c r="BT64894" s="8"/>
      <c r="BU64894" s="8"/>
    </row>
    <row r="64895" spans="68:73">
      <c r="BP64895" s="10"/>
      <c r="BQ64895" s="10"/>
      <c r="BR64895" s="10"/>
      <c r="BS64895" s="10"/>
      <c r="BT64895" s="10"/>
      <c r="BU64895" s="10"/>
    </row>
    <row r="64896" spans="68:73">
      <c r="BP64896" s="8"/>
      <c r="BQ64896" s="8"/>
      <c r="BR64896" s="8"/>
      <c r="BS64896" s="8"/>
      <c r="BT64896" s="8"/>
      <c r="BU64896" s="8"/>
    </row>
    <row r="64897" spans="68:73">
      <c r="BP64897" s="10"/>
      <c r="BQ64897" s="10"/>
      <c r="BR64897" s="10"/>
      <c r="BS64897" s="10"/>
      <c r="BT64897" s="10"/>
      <c r="BU64897" s="10"/>
    </row>
    <row r="64898" spans="68:73">
      <c r="BP64898" s="8"/>
      <c r="BQ64898" s="8"/>
      <c r="BR64898" s="8"/>
      <c r="BS64898" s="8"/>
      <c r="BT64898" s="8"/>
      <c r="BU64898" s="8"/>
    </row>
    <row r="64899" spans="68:73">
      <c r="BP64899" s="10"/>
      <c r="BQ64899" s="10"/>
      <c r="BR64899" s="10"/>
      <c r="BS64899" s="10"/>
      <c r="BT64899" s="10"/>
      <c r="BU64899" s="10"/>
    </row>
    <row r="64900" spans="68:73">
      <c r="BP64900" s="8"/>
      <c r="BQ64900" s="8"/>
      <c r="BR64900" s="8"/>
      <c r="BS64900" s="8"/>
      <c r="BT64900" s="8"/>
      <c r="BU64900" s="8"/>
    </row>
    <row r="64901" spans="68:73">
      <c r="BP64901" s="10"/>
      <c r="BQ64901" s="10"/>
      <c r="BR64901" s="10"/>
      <c r="BS64901" s="10"/>
      <c r="BT64901" s="10"/>
      <c r="BU64901" s="10"/>
    </row>
    <row r="64902" spans="68:73">
      <c r="BP64902" s="8"/>
      <c r="BQ64902" s="8"/>
      <c r="BR64902" s="8"/>
      <c r="BS64902" s="8"/>
      <c r="BT64902" s="8"/>
      <c r="BU64902" s="8"/>
    </row>
    <row r="64903" spans="68:73">
      <c r="BP64903" s="10"/>
      <c r="BQ64903" s="10"/>
      <c r="BR64903" s="10"/>
      <c r="BS64903" s="10"/>
      <c r="BT64903" s="10"/>
      <c r="BU64903" s="10"/>
    </row>
    <row r="64904" spans="68:73">
      <c r="BP64904" s="8"/>
      <c r="BQ64904" s="8"/>
      <c r="BR64904" s="8"/>
      <c r="BS64904" s="8"/>
      <c r="BT64904" s="8"/>
      <c r="BU64904" s="8"/>
    </row>
    <row r="64905" spans="68:73">
      <c r="BP64905" s="10"/>
      <c r="BQ64905" s="10"/>
      <c r="BR64905" s="10"/>
      <c r="BS64905" s="10"/>
      <c r="BT64905" s="10"/>
      <c r="BU64905" s="10"/>
    </row>
    <row r="64906" spans="68:73">
      <c r="BP64906" s="8"/>
      <c r="BQ64906" s="8"/>
      <c r="BR64906" s="8"/>
      <c r="BS64906" s="8"/>
      <c r="BT64906" s="8"/>
      <c r="BU64906" s="8"/>
    </row>
    <row r="64907" spans="68:73">
      <c r="BP64907" s="10"/>
      <c r="BQ64907" s="10"/>
      <c r="BR64907" s="10"/>
      <c r="BS64907" s="10"/>
      <c r="BT64907" s="10"/>
      <c r="BU64907" s="10"/>
    </row>
    <row r="64908" spans="68:73">
      <c r="BP64908" s="8"/>
      <c r="BQ64908" s="8"/>
      <c r="BR64908" s="8"/>
      <c r="BS64908" s="8"/>
      <c r="BT64908" s="8"/>
      <c r="BU64908" s="8"/>
    </row>
    <row r="64909" spans="68:73">
      <c r="BP64909" s="10"/>
      <c r="BQ64909" s="10"/>
      <c r="BR64909" s="10"/>
      <c r="BS64909" s="10"/>
      <c r="BT64909" s="10"/>
      <c r="BU64909" s="10"/>
    </row>
    <row r="64910" spans="68:73">
      <c r="BP64910" s="8"/>
      <c r="BQ64910" s="8"/>
      <c r="BR64910" s="8"/>
      <c r="BS64910" s="8"/>
      <c r="BT64910" s="8"/>
      <c r="BU64910" s="8"/>
    </row>
    <row r="64911" spans="68:73">
      <c r="BP64911" s="10"/>
      <c r="BQ64911" s="10"/>
      <c r="BR64911" s="10"/>
      <c r="BS64911" s="10"/>
      <c r="BT64911" s="10"/>
      <c r="BU64911" s="10"/>
    </row>
    <row r="64912" spans="68:73">
      <c r="BP64912" s="8"/>
      <c r="BQ64912" s="8"/>
      <c r="BR64912" s="8"/>
      <c r="BS64912" s="8"/>
      <c r="BT64912" s="8"/>
      <c r="BU64912" s="8"/>
    </row>
    <row r="64913" spans="68:73">
      <c r="BP64913" s="10"/>
      <c r="BQ64913" s="10"/>
      <c r="BR64913" s="10"/>
      <c r="BS64913" s="10"/>
      <c r="BT64913" s="10"/>
      <c r="BU64913" s="10"/>
    </row>
    <row r="64914" spans="68:73">
      <c r="BP64914" s="8"/>
      <c r="BQ64914" s="8"/>
      <c r="BR64914" s="8"/>
      <c r="BS64914" s="8"/>
      <c r="BT64914" s="8"/>
      <c r="BU64914" s="8"/>
    </row>
    <row r="64915" spans="68:73">
      <c r="BP64915" s="10"/>
      <c r="BQ64915" s="10"/>
      <c r="BR64915" s="10"/>
      <c r="BS64915" s="10"/>
      <c r="BT64915" s="10"/>
      <c r="BU64915" s="10"/>
    </row>
    <row r="64916" spans="68:73">
      <c r="BP64916" s="8"/>
      <c r="BQ64916" s="8"/>
      <c r="BR64916" s="8"/>
      <c r="BS64916" s="8"/>
      <c r="BT64916" s="8"/>
      <c r="BU64916" s="8"/>
    </row>
    <row r="64917" spans="68:73">
      <c r="BP64917" s="10"/>
      <c r="BQ64917" s="10"/>
      <c r="BR64917" s="10"/>
      <c r="BS64917" s="10"/>
      <c r="BT64917" s="10"/>
      <c r="BU64917" s="10"/>
    </row>
    <row r="64918" spans="68:73">
      <c r="BP64918" s="8"/>
      <c r="BQ64918" s="8"/>
      <c r="BR64918" s="8"/>
      <c r="BS64918" s="8"/>
      <c r="BT64918" s="8"/>
      <c r="BU64918" s="8"/>
    </row>
    <row r="64919" spans="68:73">
      <c r="BP64919" s="10"/>
      <c r="BQ64919" s="10"/>
      <c r="BR64919" s="10"/>
      <c r="BS64919" s="10"/>
      <c r="BT64919" s="10"/>
      <c r="BU64919" s="10"/>
    </row>
    <row r="64920" spans="68:73">
      <c r="BP64920" s="8"/>
      <c r="BQ64920" s="8"/>
      <c r="BR64920" s="8"/>
      <c r="BS64920" s="8"/>
      <c r="BT64920" s="8"/>
      <c r="BU64920" s="8"/>
    </row>
    <row r="64921" spans="68:73">
      <c r="BP64921" s="10"/>
      <c r="BQ64921" s="10"/>
      <c r="BR64921" s="10"/>
      <c r="BS64921" s="10"/>
      <c r="BT64921" s="10"/>
      <c r="BU64921" s="10"/>
    </row>
    <row r="64922" spans="68:73">
      <c r="BP64922" s="8"/>
      <c r="BQ64922" s="8"/>
      <c r="BR64922" s="8"/>
      <c r="BS64922" s="8"/>
      <c r="BT64922" s="8"/>
      <c r="BU64922" s="8"/>
    </row>
    <row r="64923" spans="68:73">
      <c r="BP64923" s="10"/>
      <c r="BQ64923" s="10"/>
      <c r="BR64923" s="10"/>
      <c r="BS64923" s="10"/>
      <c r="BT64923" s="10"/>
      <c r="BU64923" s="10"/>
    </row>
    <row r="64924" spans="68:73">
      <c r="BP64924" s="8"/>
      <c r="BQ64924" s="8"/>
      <c r="BR64924" s="8"/>
      <c r="BS64924" s="8"/>
      <c r="BT64924" s="8"/>
      <c r="BU64924" s="8"/>
    </row>
    <row r="64925" spans="68:73">
      <c r="BP64925" s="10"/>
      <c r="BQ64925" s="10"/>
      <c r="BR64925" s="10"/>
      <c r="BS64925" s="10"/>
      <c r="BT64925" s="10"/>
      <c r="BU64925" s="10"/>
    </row>
    <row r="64926" spans="68:73">
      <c r="BP64926" s="8"/>
      <c r="BQ64926" s="8"/>
      <c r="BR64926" s="8"/>
      <c r="BS64926" s="8"/>
      <c r="BT64926" s="8"/>
      <c r="BU64926" s="8"/>
    </row>
    <row r="64927" spans="68:73">
      <c r="BP64927" s="10"/>
      <c r="BQ64927" s="10"/>
      <c r="BR64927" s="10"/>
      <c r="BS64927" s="10"/>
      <c r="BT64927" s="10"/>
      <c r="BU64927" s="10"/>
    </row>
    <row r="64928" spans="68:73">
      <c r="BP64928" s="8"/>
      <c r="BQ64928" s="8"/>
      <c r="BR64928" s="8"/>
      <c r="BS64928" s="8"/>
      <c r="BT64928" s="8"/>
      <c r="BU64928" s="8"/>
    </row>
    <row r="64929" spans="68:73">
      <c r="BP64929" s="10"/>
      <c r="BQ64929" s="10"/>
      <c r="BR64929" s="10"/>
      <c r="BS64929" s="10"/>
      <c r="BT64929" s="10"/>
      <c r="BU64929" s="10"/>
    </row>
    <row r="64930" spans="68:73">
      <c r="BP64930" s="8"/>
      <c r="BQ64930" s="8"/>
      <c r="BR64930" s="8"/>
      <c r="BS64930" s="8"/>
      <c r="BT64930" s="8"/>
      <c r="BU64930" s="8"/>
    </row>
    <row r="64931" spans="68:73">
      <c r="BP64931" s="10"/>
      <c r="BQ64931" s="10"/>
      <c r="BR64931" s="10"/>
      <c r="BS64931" s="10"/>
      <c r="BT64931" s="10"/>
      <c r="BU64931" s="10"/>
    </row>
    <row r="64932" spans="68:73">
      <c r="BP64932" s="8"/>
      <c r="BQ64932" s="8"/>
      <c r="BR64932" s="8"/>
      <c r="BS64932" s="8"/>
      <c r="BT64932" s="8"/>
      <c r="BU64932" s="8"/>
    </row>
    <row r="64933" spans="68:73">
      <c r="BP64933" s="10"/>
      <c r="BQ64933" s="10"/>
      <c r="BR64933" s="10"/>
      <c r="BS64933" s="10"/>
      <c r="BT64933" s="10"/>
      <c r="BU64933" s="10"/>
    </row>
    <row r="64934" spans="68:73">
      <c r="BP64934" s="8"/>
      <c r="BQ64934" s="8"/>
      <c r="BR64934" s="8"/>
      <c r="BS64934" s="8"/>
      <c r="BT64934" s="8"/>
      <c r="BU64934" s="8"/>
    </row>
    <row r="64935" spans="68:73">
      <c r="BP64935" s="10"/>
      <c r="BQ64935" s="10"/>
      <c r="BR64935" s="10"/>
      <c r="BS64935" s="10"/>
      <c r="BT64935" s="10"/>
      <c r="BU64935" s="10"/>
    </row>
    <row r="64936" spans="68:73">
      <c r="BP64936" s="8"/>
      <c r="BQ64936" s="8"/>
      <c r="BR64936" s="8"/>
      <c r="BS64936" s="8"/>
      <c r="BT64936" s="8"/>
      <c r="BU64936" s="8"/>
    </row>
    <row r="64937" spans="68:73">
      <c r="BP64937" s="10"/>
      <c r="BQ64937" s="10"/>
      <c r="BR64937" s="10"/>
      <c r="BS64937" s="10"/>
      <c r="BT64937" s="10"/>
      <c r="BU64937" s="10"/>
    </row>
    <row r="64938" spans="68:73">
      <c r="BP64938" s="8"/>
      <c r="BQ64938" s="8"/>
      <c r="BR64938" s="8"/>
      <c r="BS64938" s="8"/>
      <c r="BT64938" s="8"/>
      <c r="BU64938" s="8"/>
    </row>
    <row r="64939" spans="68:73">
      <c r="BP64939" s="10"/>
      <c r="BQ64939" s="10"/>
      <c r="BR64939" s="10"/>
      <c r="BS64939" s="10"/>
      <c r="BT64939" s="10"/>
      <c r="BU64939" s="10"/>
    </row>
    <row r="64940" spans="68:73">
      <c r="BP64940" s="8"/>
      <c r="BQ64940" s="8"/>
      <c r="BR64940" s="8"/>
      <c r="BS64940" s="8"/>
      <c r="BT64940" s="8"/>
      <c r="BU64940" s="8"/>
    </row>
    <row r="64941" spans="68:73">
      <c r="BP64941" s="10"/>
      <c r="BQ64941" s="10"/>
      <c r="BR64941" s="10"/>
      <c r="BS64941" s="10"/>
      <c r="BT64941" s="10"/>
      <c r="BU64941" s="10"/>
    </row>
    <row r="64942" spans="68:73">
      <c r="BP64942" s="8"/>
      <c r="BQ64942" s="8"/>
      <c r="BR64942" s="8"/>
      <c r="BS64942" s="8"/>
      <c r="BT64942" s="8"/>
      <c r="BU64942" s="8"/>
    </row>
    <row r="64943" spans="68:73">
      <c r="BP64943" s="10"/>
      <c r="BQ64943" s="10"/>
      <c r="BR64943" s="10"/>
      <c r="BS64943" s="10"/>
      <c r="BT64943" s="10"/>
      <c r="BU64943" s="10"/>
    </row>
    <row r="64944" spans="68:73">
      <c r="BP64944" s="8"/>
      <c r="BQ64944" s="8"/>
      <c r="BR64944" s="8"/>
      <c r="BS64944" s="8"/>
      <c r="BT64944" s="8"/>
      <c r="BU64944" s="8"/>
    </row>
    <row r="64945" spans="68:73">
      <c r="BP64945" s="10"/>
      <c r="BQ64945" s="10"/>
      <c r="BR64945" s="10"/>
      <c r="BS64945" s="10"/>
      <c r="BT64945" s="10"/>
      <c r="BU64945" s="10"/>
    </row>
    <row r="64946" spans="68:73">
      <c r="BP64946" s="8"/>
      <c r="BQ64946" s="8"/>
      <c r="BR64946" s="8"/>
      <c r="BS64946" s="8"/>
      <c r="BT64946" s="8"/>
      <c r="BU64946" s="8"/>
    </row>
    <row r="64947" spans="68:73">
      <c r="BP64947" s="10"/>
      <c r="BQ64947" s="10"/>
      <c r="BR64947" s="10"/>
      <c r="BS64947" s="10"/>
      <c r="BT64947" s="10"/>
      <c r="BU64947" s="10"/>
    </row>
    <row r="64948" spans="68:73">
      <c r="BP64948" s="8"/>
      <c r="BQ64948" s="8"/>
      <c r="BR64948" s="8"/>
      <c r="BS64948" s="8"/>
      <c r="BT64948" s="8"/>
      <c r="BU64948" s="8"/>
    </row>
    <row r="64949" spans="68:73">
      <c r="BP64949" s="10"/>
      <c r="BQ64949" s="10"/>
      <c r="BR64949" s="10"/>
      <c r="BS64949" s="10"/>
      <c r="BT64949" s="10"/>
      <c r="BU64949" s="10"/>
    </row>
    <row r="64950" spans="68:73">
      <c r="BP64950" s="8"/>
      <c r="BQ64950" s="8"/>
      <c r="BR64950" s="8"/>
      <c r="BS64950" s="8"/>
      <c r="BT64950" s="8"/>
      <c r="BU64950" s="8"/>
    </row>
    <row r="64951" spans="68:73">
      <c r="BP64951" s="10"/>
      <c r="BQ64951" s="10"/>
      <c r="BR64951" s="10"/>
      <c r="BS64951" s="10"/>
      <c r="BT64951" s="10"/>
      <c r="BU64951" s="10"/>
    </row>
    <row r="64952" spans="68:73">
      <c r="BP64952" s="8"/>
      <c r="BQ64952" s="8"/>
      <c r="BR64952" s="8"/>
      <c r="BS64952" s="8"/>
      <c r="BT64952" s="8"/>
      <c r="BU64952" s="8"/>
    </row>
    <row r="64953" spans="68:73">
      <c r="BP64953" s="10"/>
      <c r="BQ64953" s="10"/>
      <c r="BR64953" s="10"/>
      <c r="BS64953" s="10"/>
      <c r="BT64953" s="10"/>
      <c r="BU64953" s="10"/>
    </row>
    <row r="64954" spans="68:73">
      <c r="BP64954" s="8"/>
      <c r="BQ64954" s="8"/>
      <c r="BR64954" s="8"/>
      <c r="BS64954" s="8"/>
      <c r="BT64954" s="8"/>
      <c r="BU64954" s="8"/>
    </row>
    <row r="64955" spans="68:73">
      <c r="BP64955" s="10"/>
      <c r="BQ64955" s="10"/>
      <c r="BR64955" s="10"/>
      <c r="BS64955" s="10"/>
      <c r="BT64955" s="10"/>
      <c r="BU64955" s="10"/>
    </row>
    <row r="64956" spans="68:73">
      <c r="BP64956" s="8"/>
      <c r="BQ64956" s="8"/>
      <c r="BR64956" s="8"/>
      <c r="BS64956" s="8"/>
      <c r="BT64956" s="8"/>
      <c r="BU64956" s="8"/>
    </row>
    <row r="64957" spans="68:73">
      <c r="BP64957" s="10"/>
      <c r="BQ64957" s="10"/>
      <c r="BR64957" s="10"/>
      <c r="BS64957" s="10"/>
      <c r="BT64957" s="10"/>
      <c r="BU64957" s="10"/>
    </row>
    <row r="64958" spans="68:73">
      <c r="BP64958" s="8"/>
      <c r="BQ64958" s="8"/>
      <c r="BR64958" s="8"/>
      <c r="BS64958" s="8"/>
      <c r="BT64958" s="8"/>
      <c r="BU64958" s="8"/>
    </row>
    <row r="64959" spans="68:73">
      <c r="BP64959" s="10"/>
      <c r="BQ64959" s="10"/>
      <c r="BR64959" s="10"/>
      <c r="BS64959" s="10"/>
      <c r="BT64959" s="10"/>
      <c r="BU64959" s="10"/>
    </row>
    <row r="64960" spans="68:73">
      <c r="BP64960" s="8"/>
      <c r="BQ64960" s="8"/>
      <c r="BR64960" s="8"/>
      <c r="BS64960" s="8"/>
      <c r="BT64960" s="8"/>
      <c r="BU64960" s="8"/>
    </row>
    <row r="64961" spans="68:73">
      <c r="BP64961" s="10"/>
      <c r="BQ64961" s="10"/>
      <c r="BR64961" s="10"/>
      <c r="BS64961" s="10"/>
      <c r="BT64961" s="10"/>
      <c r="BU64961" s="10"/>
    </row>
    <row r="64962" spans="68:73">
      <c r="BP64962" s="8"/>
      <c r="BQ64962" s="8"/>
      <c r="BR64962" s="8"/>
      <c r="BS64962" s="8"/>
      <c r="BT64962" s="8"/>
      <c r="BU64962" s="8"/>
    </row>
    <row r="64963" spans="68:73">
      <c r="BP64963" s="10"/>
      <c r="BQ64963" s="10"/>
      <c r="BR64963" s="10"/>
      <c r="BS64963" s="10"/>
      <c r="BT64963" s="10"/>
      <c r="BU64963" s="10"/>
    </row>
    <row r="64964" spans="68:73">
      <c r="BP64964" s="8"/>
      <c r="BQ64964" s="8"/>
      <c r="BR64964" s="8"/>
      <c r="BS64964" s="8"/>
      <c r="BT64964" s="8"/>
      <c r="BU64964" s="8"/>
    </row>
    <row r="64965" spans="68:73">
      <c r="BP64965" s="10"/>
      <c r="BQ64965" s="10"/>
      <c r="BR64965" s="10"/>
      <c r="BS64965" s="10"/>
      <c r="BT64965" s="10"/>
      <c r="BU64965" s="10"/>
    </row>
    <row r="64966" spans="68:73">
      <c r="BP64966" s="8"/>
      <c r="BQ64966" s="8"/>
      <c r="BR64966" s="8"/>
      <c r="BS64966" s="8"/>
      <c r="BT64966" s="8"/>
      <c r="BU64966" s="8"/>
    </row>
    <row r="64967" spans="68:73">
      <c r="BP64967" s="10"/>
      <c r="BQ64967" s="10"/>
      <c r="BR64967" s="10"/>
      <c r="BS64967" s="10"/>
      <c r="BT64967" s="10"/>
      <c r="BU64967" s="10"/>
    </row>
    <row r="64968" spans="68:73">
      <c r="BP64968" s="8"/>
      <c r="BQ64968" s="8"/>
      <c r="BR64968" s="8"/>
      <c r="BS64968" s="8"/>
      <c r="BT64968" s="8"/>
      <c r="BU64968" s="8"/>
    </row>
    <row r="64969" spans="68:73">
      <c r="BP64969" s="10"/>
      <c r="BQ64969" s="10"/>
      <c r="BR64969" s="10"/>
      <c r="BS64969" s="10"/>
      <c r="BT64969" s="10"/>
      <c r="BU64969" s="10"/>
    </row>
    <row r="64970" spans="68:73">
      <c r="BP64970" s="8"/>
      <c r="BQ64970" s="8"/>
      <c r="BR64970" s="8"/>
      <c r="BS64970" s="8"/>
      <c r="BT64970" s="8"/>
      <c r="BU64970" s="8"/>
    </row>
    <row r="64971" spans="68:73">
      <c r="BP64971" s="10"/>
      <c r="BQ64971" s="10"/>
      <c r="BR64971" s="10"/>
      <c r="BS64971" s="10"/>
      <c r="BT64971" s="10"/>
      <c r="BU64971" s="10"/>
    </row>
    <row r="64972" spans="68:73">
      <c r="BP64972" s="8"/>
      <c r="BQ64972" s="8"/>
      <c r="BR64972" s="8"/>
      <c r="BS64972" s="8"/>
      <c r="BT64972" s="8"/>
      <c r="BU64972" s="8"/>
    </row>
    <row r="64973" spans="68:73">
      <c r="BP64973" s="10"/>
      <c r="BQ64973" s="10"/>
      <c r="BR64973" s="10"/>
      <c r="BS64973" s="10"/>
      <c r="BT64973" s="10"/>
      <c r="BU64973" s="10"/>
    </row>
    <row r="64974" spans="68:73">
      <c r="BP64974" s="8"/>
      <c r="BQ64974" s="8"/>
      <c r="BR64974" s="8"/>
      <c r="BS64974" s="8"/>
      <c r="BT64974" s="8"/>
      <c r="BU64974" s="8"/>
    </row>
    <row r="64975" spans="68:73">
      <c r="BP64975" s="10"/>
      <c r="BQ64975" s="10"/>
      <c r="BR64975" s="10"/>
      <c r="BS64975" s="10"/>
      <c r="BT64975" s="10"/>
      <c r="BU64975" s="10"/>
    </row>
    <row r="64976" spans="68:73">
      <c r="BP64976" s="8"/>
      <c r="BQ64976" s="8"/>
      <c r="BR64976" s="8"/>
      <c r="BS64976" s="8"/>
      <c r="BT64976" s="8"/>
      <c r="BU64976" s="8"/>
    </row>
    <row r="64977" spans="68:73">
      <c r="BP64977" s="10"/>
      <c r="BQ64977" s="10"/>
      <c r="BR64977" s="10"/>
      <c r="BS64977" s="10"/>
      <c r="BT64977" s="10"/>
      <c r="BU64977" s="10"/>
    </row>
    <row r="64978" spans="68:73">
      <c r="BP64978" s="8"/>
      <c r="BQ64978" s="8"/>
      <c r="BR64978" s="8"/>
      <c r="BS64978" s="8"/>
      <c r="BT64978" s="8"/>
      <c r="BU64978" s="8"/>
    </row>
    <row r="64979" spans="68:73">
      <c r="BP64979" s="10"/>
      <c r="BQ64979" s="10"/>
      <c r="BR64979" s="10"/>
      <c r="BS64979" s="10"/>
      <c r="BT64979" s="10"/>
      <c r="BU64979" s="10"/>
    </row>
    <row r="64980" spans="68:73">
      <c r="BP64980" s="8"/>
      <c r="BQ64980" s="8"/>
      <c r="BR64980" s="8"/>
      <c r="BS64980" s="8"/>
      <c r="BT64980" s="8"/>
      <c r="BU64980" s="8"/>
    </row>
    <row r="64981" spans="68:73">
      <c r="BP64981" s="10"/>
      <c r="BQ64981" s="10"/>
      <c r="BR64981" s="10"/>
      <c r="BS64981" s="10"/>
      <c r="BT64981" s="10"/>
      <c r="BU64981" s="10"/>
    </row>
    <row r="64982" spans="68:73">
      <c r="BP64982" s="8"/>
      <c r="BQ64982" s="8"/>
      <c r="BR64982" s="8"/>
      <c r="BS64982" s="8"/>
      <c r="BT64982" s="8"/>
      <c r="BU64982" s="8"/>
    </row>
    <row r="64983" spans="68:73">
      <c r="BP64983" s="10"/>
      <c r="BQ64983" s="10"/>
      <c r="BR64983" s="10"/>
      <c r="BS64983" s="10"/>
      <c r="BT64983" s="10"/>
      <c r="BU64983" s="10"/>
    </row>
    <row r="64984" spans="68:73">
      <c r="BP64984" s="8"/>
      <c r="BQ64984" s="8"/>
      <c r="BR64984" s="8"/>
      <c r="BS64984" s="8"/>
      <c r="BT64984" s="8"/>
      <c r="BU64984" s="8"/>
    </row>
    <row r="64985" spans="68:73">
      <c r="BP64985" s="10"/>
      <c r="BQ64985" s="10"/>
      <c r="BR64985" s="10"/>
      <c r="BS64985" s="10"/>
      <c r="BT64985" s="10"/>
      <c r="BU64985" s="10"/>
    </row>
    <row r="64986" spans="68:73">
      <c r="BP64986" s="8"/>
      <c r="BQ64986" s="8"/>
      <c r="BR64986" s="8"/>
      <c r="BS64986" s="8"/>
      <c r="BT64986" s="8"/>
      <c r="BU64986" s="8"/>
    </row>
    <row r="64987" spans="68:73">
      <c r="BP64987" s="10"/>
      <c r="BQ64987" s="10"/>
      <c r="BR64987" s="10"/>
      <c r="BS64987" s="10"/>
      <c r="BT64987" s="10"/>
      <c r="BU64987" s="10"/>
    </row>
    <row r="64988" spans="68:73">
      <c r="BP64988" s="8"/>
      <c r="BQ64988" s="8"/>
      <c r="BR64988" s="8"/>
      <c r="BS64988" s="8"/>
      <c r="BT64988" s="8"/>
      <c r="BU64988" s="8"/>
    </row>
    <row r="64989" spans="68:73">
      <c r="BP64989" s="10"/>
      <c r="BQ64989" s="10"/>
      <c r="BR64989" s="10"/>
      <c r="BS64989" s="10"/>
      <c r="BT64989" s="10"/>
      <c r="BU64989" s="10"/>
    </row>
    <row r="64990" spans="68:73">
      <c r="BP64990" s="8"/>
      <c r="BQ64990" s="8"/>
      <c r="BR64990" s="8"/>
      <c r="BS64990" s="8"/>
      <c r="BT64990" s="8"/>
      <c r="BU64990" s="8"/>
    </row>
    <row r="64991" spans="68:73">
      <c r="BP64991" s="10"/>
      <c r="BQ64991" s="10"/>
      <c r="BR64991" s="10"/>
      <c r="BS64991" s="10"/>
      <c r="BT64991" s="10"/>
      <c r="BU64991" s="10"/>
    </row>
    <row r="64992" spans="68:73">
      <c r="BP64992" s="8"/>
      <c r="BQ64992" s="8"/>
      <c r="BR64992" s="8"/>
      <c r="BS64992" s="8"/>
      <c r="BT64992" s="8"/>
      <c r="BU64992" s="8"/>
    </row>
    <row r="64993" spans="68:73">
      <c r="BP64993" s="10"/>
      <c r="BQ64993" s="10"/>
      <c r="BR64993" s="10"/>
      <c r="BS64993" s="10"/>
      <c r="BT64993" s="10"/>
      <c r="BU64993" s="10"/>
    </row>
    <row r="64994" spans="68:73">
      <c r="BP64994" s="8"/>
      <c r="BQ64994" s="8"/>
      <c r="BR64994" s="8"/>
      <c r="BS64994" s="8"/>
      <c r="BT64994" s="8"/>
      <c r="BU64994" s="8"/>
    </row>
    <row r="64995" spans="68:73">
      <c r="BP64995" s="10"/>
      <c r="BQ64995" s="10"/>
      <c r="BR64995" s="10"/>
      <c r="BS64995" s="10"/>
      <c r="BT64995" s="10"/>
      <c r="BU64995" s="10"/>
    </row>
    <row r="64996" spans="68:73">
      <c r="BP64996" s="8"/>
      <c r="BQ64996" s="8"/>
      <c r="BR64996" s="8"/>
      <c r="BS64996" s="8"/>
      <c r="BT64996" s="8"/>
      <c r="BU64996" s="8"/>
    </row>
    <row r="64997" spans="68:73">
      <c r="BP64997" s="10"/>
      <c r="BQ64997" s="10"/>
      <c r="BR64997" s="10"/>
      <c r="BS64997" s="10"/>
      <c r="BT64997" s="10"/>
      <c r="BU64997" s="10"/>
    </row>
    <row r="64998" spans="68:73">
      <c r="BP64998" s="8"/>
      <c r="BQ64998" s="8"/>
      <c r="BR64998" s="8"/>
      <c r="BS64998" s="8"/>
      <c r="BT64998" s="8"/>
      <c r="BU64998" s="8"/>
    </row>
    <row r="64999" spans="68:73">
      <c r="BP64999" s="10"/>
      <c r="BQ64999" s="10"/>
      <c r="BR64999" s="10"/>
      <c r="BS64999" s="10"/>
      <c r="BT64999" s="10"/>
      <c r="BU64999" s="10"/>
    </row>
    <row r="65000" spans="68:73">
      <c r="BP65000" s="8"/>
      <c r="BQ65000" s="8"/>
      <c r="BR65000" s="8"/>
      <c r="BS65000" s="8"/>
      <c r="BT65000" s="8"/>
      <c r="BU65000" s="8"/>
    </row>
    <row r="65001" spans="68:73">
      <c r="BP65001" s="10"/>
      <c r="BQ65001" s="10"/>
      <c r="BR65001" s="10"/>
      <c r="BS65001" s="10"/>
      <c r="BT65001" s="10"/>
      <c r="BU65001" s="10"/>
    </row>
    <row r="65002" spans="68:73">
      <c r="BP65002" s="8"/>
      <c r="BQ65002" s="8"/>
      <c r="BR65002" s="8"/>
      <c r="BS65002" s="8"/>
      <c r="BT65002" s="8"/>
      <c r="BU65002" s="8"/>
    </row>
    <row r="65003" spans="68:73">
      <c r="BP65003" s="10"/>
      <c r="BQ65003" s="10"/>
      <c r="BR65003" s="10"/>
      <c r="BS65003" s="10"/>
      <c r="BT65003" s="10"/>
      <c r="BU65003" s="10"/>
    </row>
    <row r="65004" spans="68:73">
      <c r="BP65004" s="8"/>
      <c r="BQ65004" s="8"/>
      <c r="BR65004" s="8"/>
      <c r="BS65004" s="8"/>
      <c r="BT65004" s="8"/>
      <c r="BU65004" s="8"/>
    </row>
    <row r="65005" spans="68:73">
      <c r="BP65005" s="10"/>
      <c r="BQ65005" s="10"/>
      <c r="BR65005" s="10"/>
      <c r="BS65005" s="10"/>
      <c r="BT65005" s="10"/>
      <c r="BU65005" s="10"/>
    </row>
    <row r="65006" spans="68:73">
      <c r="BP65006" s="8"/>
      <c r="BQ65006" s="8"/>
      <c r="BR65006" s="8"/>
      <c r="BS65006" s="8"/>
      <c r="BT65006" s="8"/>
      <c r="BU65006" s="8"/>
    </row>
    <row r="65007" spans="68:73">
      <c r="BP65007" s="10"/>
      <c r="BQ65007" s="10"/>
      <c r="BR65007" s="10"/>
      <c r="BS65007" s="10"/>
      <c r="BT65007" s="10"/>
      <c r="BU65007" s="10"/>
    </row>
    <row r="65008" spans="68:73">
      <c r="BP65008" s="8"/>
      <c r="BQ65008" s="8"/>
      <c r="BR65008" s="8"/>
      <c r="BS65008" s="8"/>
      <c r="BT65008" s="8"/>
      <c r="BU65008" s="8"/>
    </row>
    <row r="65009" spans="68:73">
      <c r="BP65009" s="10"/>
      <c r="BQ65009" s="10"/>
      <c r="BR65009" s="10"/>
      <c r="BS65009" s="10"/>
      <c r="BT65009" s="10"/>
      <c r="BU65009" s="10"/>
    </row>
    <row r="65010" spans="68:73">
      <c r="BP65010" s="8"/>
      <c r="BQ65010" s="8"/>
      <c r="BR65010" s="8"/>
      <c r="BS65010" s="8"/>
      <c r="BT65010" s="8"/>
      <c r="BU65010" s="8"/>
    </row>
    <row r="65011" spans="68:73">
      <c r="BP65011" s="10"/>
      <c r="BQ65011" s="10"/>
      <c r="BR65011" s="10"/>
      <c r="BS65011" s="10"/>
      <c r="BT65011" s="10"/>
      <c r="BU65011" s="10"/>
    </row>
    <row r="65012" spans="68:73">
      <c r="BP65012" s="8"/>
      <c r="BQ65012" s="8"/>
      <c r="BR65012" s="8"/>
      <c r="BS65012" s="8"/>
      <c r="BT65012" s="8"/>
      <c r="BU65012" s="8"/>
    </row>
    <row r="65013" spans="68:73">
      <c r="BP65013" s="10"/>
      <c r="BQ65013" s="10"/>
      <c r="BR65013" s="10"/>
      <c r="BS65013" s="10"/>
      <c r="BT65013" s="10"/>
      <c r="BU65013" s="10"/>
    </row>
    <row r="65014" spans="68:73">
      <c r="BP65014" s="8"/>
      <c r="BQ65014" s="8"/>
      <c r="BR65014" s="8"/>
      <c r="BS65014" s="8"/>
      <c r="BT65014" s="8"/>
      <c r="BU65014" s="8"/>
    </row>
    <row r="65015" spans="68:73">
      <c r="BP65015" s="10"/>
      <c r="BQ65015" s="10"/>
      <c r="BR65015" s="10"/>
      <c r="BS65015" s="10"/>
      <c r="BT65015" s="10"/>
      <c r="BU65015" s="10"/>
    </row>
    <row r="65016" spans="68:73">
      <c r="BP65016" s="8"/>
      <c r="BQ65016" s="8"/>
      <c r="BR65016" s="8"/>
      <c r="BS65016" s="8"/>
      <c r="BT65016" s="8"/>
      <c r="BU65016" s="8"/>
    </row>
    <row r="65017" spans="68:73">
      <c r="BP65017" s="10"/>
      <c r="BQ65017" s="10"/>
      <c r="BR65017" s="10"/>
      <c r="BS65017" s="10"/>
      <c r="BT65017" s="10"/>
      <c r="BU65017" s="10"/>
    </row>
    <row r="65018" spans="68:73">
      <c r="BP65018" s="8"/>
      <c r="BQ65018" s="8"/>
      <c r="BR65018" s="8"/>
      <c r="BS65018" s="8"/>
      <c r="BT65018" s="8"/>
      <c r="BU65018" s="8"/>
    </row>
    <row r="65019" spans="68:73">
      <c r="BP65019" s="10"/>
      <c r="BQ65019" s="10"/>
      <c r="BR65019" s="10"/>
      <c r="BS65019" s="10"/>
      <c r="BT65019" s="10"/>
      <c r="BU65019" s="10"/>
    </row>
    <row r="65020" spans="68:73">
      <c r="BP65020" s="8"/>
      <c r="BQ65020" s="8"/>
      <c r="BR65020" s="8"/>
      <c r="BS65020" s="8"/>
      <c r="BT65020" s="8"/>
      <c r="BU65020" s="8"/>
    </row>
    <row r="65021" spans="68:73">
      <c r="BP65021" s="10"/>
      <c r="BQ65021" s="10"/>
      <c r="BR65021" s="10"/>
      <c r="BS65021" s="10"/>
      <c r="BT65021" s="10"/>
      <c r="BU65021" s="10"/>
    </row>
    <row r="65022" spans="68:73">
      <c r="BP65022" s="8"/>
      <c r="BQ65022" s="8"/>
      <c r="BR65022" s="8"/>
      <c r="BS65022" s="8"/>
      <c r="BT65022" s="8"/>
      <c r="BU65022" s="8"/>
    </row>
    <row r="65023" spans="68:73">
      <c r="BP65023" s="10"/>
      <c r="BQ65023" s="10"/>
      <c r="BR65023" s="10"/>
      <c r="BS65023" s="10"/>
      <c r="BT65023" s="10"/>
      <c r="BU65023" s="10"/>
    </row>
    <row r="65024" spans="68:73">
      <c r="BP65024" s="8"/>
      <c r="BQ65024" s="8"/>
      <c r="BR65024" s="8"/>
      <c r="BS65024" s="8"/>
      <c r="BT65024" s="8"/>
      <c r="BU65024" s="8"/>
    </row>
    <row r="65025" spans="68:73">
      <c r="BP65025" s="10"/>
      <c r="BQ65025" s="10"/>
      <c r="BR65025" s="10"/>
      <c r="BS65025" s="10"/>
      <c r="BT65025" s="10"/>
      <c r="BU65025" s="10"/>
    </row>
    <row r="65026" spans="68:73">
      <c r="BP65026" s="8"/>
      <c r="BQ65026" s="8"/>
      <c r="BR65026" s="8"/>
      <c r="BS65026" s="8"/>
      <c r="BT65026" s="8"/>
      <c r="BU65026" s="8"/>
    </row>
    <row r="65027" spans="68:73">
      <c r="BP65027" s="10"/>
      <c r="BQ65027" s="10"/>
      <c r="BR65027" s="10"/>
      <c r="BS65027" s="10"/>
      <c r="BT65027" s="10"/>
      <c r="BU65027" s="10"/>
    </row>
    <row r="65028" spans="68:73">
      <c r="BP65028" s="8"/>
      <c r="BQ65028" s="8"/>
      <c r="BR65028" s="8"/>
      <c r="BS65028" s="8"/>
      <c r="BT65028" s="8"/>
      <c r="BU65028" s="8"/>
    </row>
    <row r="65029" spans="68:73">
      <c r="BP65029" s="10"/>
      <c r="BQ65029" s="10"/>
      <c r="BR65029" s="10"/>
      <c r="BS65029" s="10"/>
      <c r="BT65029" s="10"/>
      <c r="BU65029" s="10"/>
    </row>
    <row r="65030" spans="68:73">
      <c r="BP65030" s="8"/>
      <c r="BQ65030" s="8"/>
      <c r="BR65030" s="8"/>
      <c r="BS65030" s="8"/>
      <c r="BT65030" s="8"/>
      <c r="BU65030" s="8"/>
    </row>
    <row r="65031" spans="68:73">
      <c r="BP65031" s="10"/>
      <c r="BQ65031" s="10"/>
      <c r="BR65031" s="10"/>
      <c r="BS65031" s="10"/>
      <c r="BT65031" s="10"/>
      <c r="BU65031" s="10"/>
    </row>
    <row r="65032" spans="68:73">
      <c r="BP65032" s="8"/>
      <c r="BQ65032" s="8"/>
      <c r="BR65032" s="8"/>
      <c r="BS65032" s="8"/>
      <c r="BT65032" s="8"/>
      <c r="BU65032" s="8"/>
    </row>
    <row r="65033" spans="68:73">
      <c r="BP65033" s="10"/>
      <c r="BQ65033" s="10"/>
      <c r="BR65033" s="10"/>
      <c r="BS65033" s="10"/>
      <c r="BT65033" s="10"/>
      <c r="BU65033" s="10"/>
    </row>
    <row r="65034" spans="68:73">
      <c r="BP65034" s="8"/>
      <c r="BQ65034" s="8"/>
      <c r="BR65034" s="8"/>
      <c r="BS65034" s="8"/>
      <c r="BT65034" s="8"/>
      <c r="BU65034" s="8"/>
    </row>
    <row r="65035" spans="68:73">
      <c r="BP65035" s="10"/>
      <c r="BQ65035" s="10"/>
      <c r="BR65035" s="10"/>
      <c r="BS65035" s="10"/>
      <c r="BT65035" s="10"/>
      <c r="BU65035" s="10"/>
    </row>
    <row r="65036" spans="68:73">
      <c r="BP65036" s="8"/>
      <c r="BQ65036" s="8"/>
      <c r="BR65036" s="8"/>
      <c r="BS65036" s="8"/>
      <c r="BT65036" s="8"/>
      <c r="BU65036" s="8"/>
    </row>
    <row r="65037" spans="68:73">
      <c r="BP65037" s="10"/>
      <c r="BQ65037" s="10"/>
      <c r="BR65037" s="10"/>
      <c r="BS65037" s="10"/>
      <c r="BT65037" s="10"/>
      <c r="BU65037" s="10"/>
    </row>
    <row r="65038" spans="68:73">
      <c r="BP65038" s="8"/>
      <c r="BQ65038" s="8"/>
      <c r="BR65038" s="8"/>
      <c r="BS65038" s="8"/>
      <c r="BT65038" s="8"/>
      <c r="BU65038" s="8"/>
    </row>
    <row r="65039" spans="68:73">
      <c r="BP65039" s="10"/>
      <c r="BQ65039" s="10"/>
      <c r="BR65039" s="10"/>
      <c r="BS65039" s="10"/>
      <c r="BT65039" s="10"/>
      <c r="BU65039" s="10"/>
    </row>
    <row r="65040" spans="68:73">
      <c r="BP65040" s="8"/>
      <c r="BQ65040" s="8"/>
      <c r="BR65040" s="8"/>
      <c r="BS65040" s="8"/>
      <c r="BT65040" s="8"/>
      <c r="BU65040" s="8"/>
    </row>
    <row r="65041" spans="68:73">
      <c r="BP65041" s="10"/>
      <c r="BQ65041" s="10"/>
      <c r="BR65041" s="10"/>
      <c r="BS65041" s="10"/>
      <c r="BT65041" s="10"/>
      <c r="BU65041" s="10"/>
    </row>
    <row r="65042" spans="68:73">
      <c r="BP65042" s="8"/>
      <c r="BQ65042" s="8"/>
      <c r="BR65042" s="8"/>
      <c r="BS65042" s="8"/>
      <c r="BT65042" s="8"/>
      <c r="BU65042" s="8"/>
    </row>
    <row r="65043" spans="68:73">
      <c r="BP65043" s="10"/>
      <c r="BQ65043" s="10"/>
      <c r="BR65043" s="10"/>
      <c r="BS65043" s="10"/>
      <c r="BT65043" s="10"/>
      <c r="BU65043" s="10"/>
    </row>
    <row r="65044" spans="68:73">
      <c r="BP65044" s="8"/>
      <c r="BQ65044" s="8"/>
      <c r="BR65044" s="8"/>
      <c r="BS65044" s="8"/>
      <c r="BT65044" s="8"/>
      <c r="BU65044" s="8"/>
    </row>
    <row r="65045" spans="68:73">
      <c r="BP65045" s="10"/>
      <c r="BQ65045" s="10"/>
      <c r="BR65045" s="10"/>
      <c r="BS65045" s="10"/>
      <c r="BT65045" s="10"/>
      <c r="BU65045" s="10"/>
    </row>
    <row r="65046" spans="68:73">
      <c r="BP65046" s="8"/>
      <c r="BQ65046" s="8"/>
      <c r="BR65046" s="8"/>
      <c r="BS65046" s="8"/>
      <c r="BT65046" s="8"/>
      <c r="BU65046" s="8"/>
    </row>
    <row r="65047" spans="68:73">
      <c r="BP65047" s="10"/>
      <c r="BQ65047" s="10"/>
      <c r="BR65047" s="10"/>
      <c r="BS65047" s="10"/>
      <c r="BT65047" s="10"/>
      <c r="BU65047" s="10"/>
    </row>
    <row r="65048" spans="68:73">
      <c r="BP65048" s="8"/>
      <c r="BQ65048" s="8"/>
      <c r="BR65048" s="8"/>
      <c r="BS65048" s="8"/>
      <c r="BT65048" s="8"/>
      <c r="BU65048" s="8"/>
    </row>
    <row r="65049" spans="68:73">
      <c r="BP65049" s="10"/>
      <c r="BQ65049" s="10"/>
      <c r="BR65049" s="10"/>
      <c r="BS65049" s="10"/>
      <c r="BT65049" s="10"/>
      <c r="BU65049" s="10"/>
    </row>
    <row r="65050" spans="68:73">
      <c r="BP65050" s="8"/>
      <c r="BQ65050" s="8"/>
      <c r="BR65050" s="8"/>
      <c r="BS65050" s="8"/>
      <c r="BT65050" s="8"/>
      <c r="BU65050" s="8"/>
    </row>
    <row r="65051" spans="68:73">
      <c r="BP65051" s="10"/>
      <c r="BQ65051" s="10"/>
      <c r="BR65051" s="10"/>
      <c r="BS65051" s="10"/>
      <c r="BT65051" s="10"/>
      <c r="BU65051" s="10"/>
    </row>
    <row r="65052" spans="68:73">
      <c r="BP65052" s="8"/>
      <c r="BQ65052" s="8"/>
      <c r="BR65052" s="8"/>
      <c r="BS65052" s="8"/>
      <c r="BT65052" s="8"/>
      <c r="BU65052" s="8"/>
    </row>
    <row r="65053" spans="68:73">
      <c r="BP65053" s="10"/>
      <c r="BQ65053" s="10"/>
      <c r="BR65053" s="10"/>
      <c r="BS65053" s="10"/>
      <c r="BT65053" s="10"/>
      <c r="BU65053" s="10"/>
    </row>
    <row r="65054" spans="68:73">
      <c r="BP65054" s="8"/>
      <c r="BQ65054" s="8"/>
      <c r="BR65054" s="8"/>
      <c r="BS65054" s="8"/>
      <c r="BT65054" s="8"/>
      <c r="BU65054" s="8"/>
    </row>
    <row r="65055" spans="68:73">
      <c r="BP65055" s="10"/>
      <c r="BQ65055" s="10"/>
      <c r="BR65055" s="10"/>
      <c r="BS65055" s="10"/>
      <c r="BT65055" s="10"/>
      <c r="BU65055" s="10"/>
    </row>
    <row r="65056" spans="68:73">
      <c r="BP65056" s="8"/>
      <c r="BQ65056" s="8"/>
      <c r="BR65056" s="8"/>
      <c r="BS65056" s="8"/>
      <c r="BT65056" s="8"/>
      <c r="BU65056" s="8"/>
    </row>
    <row r="65057" spans="68:73">
      <c r="BP65057" s="10"/>
      <c r="BQ65057" s="10"/>
      <c r="BR65057" s="10"/>
      <c r="BS65057" s="10"/>
      <c r="BT65057" s="10"/>
      <c r="BU65057" s="10"/>
    </row>
    <row r="65058" spans="68:73">
      <c r="BP65058" s="8"/>
      <c r="BQ65058" s="8"/>
      <c r="BR65058" s="8"/>
      <c r="BS65058" s="8"/>
      <c r="BT65058" s="8"/>
      <c r="BU65058" s="8"/>
    </row>
    <row r="65059" spans="68:73">
      <c r="BP65059" s="10"/>
      <c r="BQ65059" s="10"/>
      <c r="BR65059" s="10"/>
      <c r="BS65059" s="10"/>
      <c r="BT65059" s="10"/>
      <c r="BU65059" s="10"/>
    </row>
    <row r="65060" spans="68:73">
      <c r="BP65060" s="8"/>
      <c r="BQ65060" s="8"/>
      <c r="BR65060" s="8"/>
      <c r="BS65060" s="8"/>
      <c r="BT65060" s="8"/>
      <c r="BU65060" s="8"/>
    </row>
    <row r="65061" spans="68:73">
      <c r="BP65061" s="10"/>
      <c r="BQ65061" s="10"/>
      <c r="BR65061" s="10"/>
      <c r="BS65061" s="10"/>
      <c r="BT65061" s="10"/>
      <c r="BU65061" s="10"/>
    </row>
    <row r="65062" spans="68:73">
      <c r="BP65062" s="8"/>
      <c r="BQ65062" s="8"/>
      <c r="BR65062" s="8"/>
      <c r="BS65062" s="8"/>
      <c r="BT65062" s="8"/>
      <c r="BU65062" s="8"/>
    </row>
    <row r="65063" spans="68:73">
      <c r="BP65063" s="10"/>
      <c r="BQ65063" s="10"/>
      <c r="BR65063" s="10"/>
      <c r="BS65063" s="10"/>
      <c r="BT65063" s="10"/>
      <c r="BU65063" s="10"/>
    </row>
    <row r="65064" spans="68:73">
      <c r="BP65064" s="8"/>
      <c r="BQ65064" s="8"/>
      <c r="BR65064" s="8"/>
      <c r="BS65064" s="8"/>
      <c r="BT65064" s="8"/>
      <c r="BU65064" s="8"/>
    </row>
    <row r="65065" spans="68:73">
      <c r="BP65065" s="10"/>
      <c r="BQ65065" s="10"/>
      <c r="BR65065" s="10"/>
      <c r="BS65065" s="10"/>
      <c r="BT65065" s="10"/>
      <c r="BU65065" s="10"/>
    </row>
    <row r="65066" spans="68:73">
      <c r="BP65066" s="8"/>
      <c r="BQ65066" s="8"/>
      <c r="BR65066" s="8"/>
      <c r="BS65066" s="8"/>
      <c r="BT65066" s="8"/>
      <c r="BU65066" s="8"/>
    </row>
    <row r="65067" spans="68:73">
      <c r="BP65067" s="10"/>
      <c r="BQ65067" s="10"/>
      <c r="BR65067" s="10"/>
      <c r="BS65067" s="10"/>
      <c r="BT65067" s="10"/>
      <c r="BU65067" s="10"/>
    </row>
    <row r="65068" spans="68:73">
      <c r="BP65068" s="8"/>
      <c r="BQ65068" s="8"/>
      <c r="BR65068" s="8"/>
      <c r="BS65068" s="8"/>
      <c r="BT65068" s="8"/>
      <c r="BU65068" s="8"/>
    </row>
    <row r="65069" spans="68:73">
      <c r="BP65069" s="10"/>
      <c r="BQ65069" s="10"/>
      <c r="BR65069" s="10"/>
      <c r="BS65069" s="10"/>
      <c r="BT65069" s="10"/>
      <c r="BU65069" s="10"/>
    </row>
    <row r="65070" spans="68:73">
      <c r="BP65070" s="8"/>
      <c r="BQ65070" s="8"/>
      <c r="BR65070" s="8"/>
      <c r="BS65070" s="8"/>
      <c r="BT65070" s="8"/>
      <c r="BU65070" s="8"/>
    </row>
    <row r="65071" spans="68:73">
      <c r="BP65071" s="10"/>
      <c r="BQ65071" s="10"/>
      <c r="BR65071" s="10"/>
      <c r="BS65071" s="10"/>
      <c r="BT65071" s="10"/>
      <c r="BU65071" s="10"/>
    </row>
    <row r="65072" spans="68:73">
      <c r="BP65072" s="8"/>
      <c r="BQ65072" s="8"/>
      <c r="BR65072" s="8"/>
      <c r="BS65072" s="8"/>
      <c r="BT65072" s="8"/>
      <c r="BU65072" s="8"/>
    </row>
    <row r="65073" spans="68:73">
      <c r="BP65073" s="10"/>
      <c r="BQ65073" s="10"/>
      <c r="BR65073" s="10"/>
      <c r="BS65073" s="10"/>
      <c r="BT65073" s="10"/>
      <c r="BU65073" s="10"/>
    </row>
    <row r="65074" spans="68:73">
      <c r="BP65074" s="8"/>
      <c r="BQ65074" s="8"/>
      <c r="BR65074" s="8"/>
      <c r="BS65074" s="8"/>
      <c r="BT65074" s="8"/>
      <c r="BU65074" s="8"/>
    </row>
    <row r="65075" spans="68:73">
      <c r="BP65075" s="10"/>
      <c r="BQ65075" s="10"/>
      <c r="BR65075" s="10"/>
      <c r="BS65075" s="10"/>
      <c r="BT65075" s="10"/>
      <c r="BU65075" s="10"/>
    </row>
    <row r="65076" spans="68:73">
      <c r="BP65076" s="8"/>
      <c r="BQ65076" s="8"/>
      <c r="BR65076" s="8"/>
      <c r="BS65076" s="8"/>
      <c r="BT65076" s="8"/>
      <c r="BU65076" s="8"/>
    </row>
    <row r="65077" spans="68:73">
      <c r="BP65077" s="10"/>
      <c r="BQ65077" s="10"/>
      <c r="BR65077" s="10"/>
      <c r="BS65077" s="10"/>
      <c r="BT65077" s="10"/>
      <c r="BU65077" s="10"/>
    </row>
    <row r="65078" spans="68:73">
      <c r="BP65078" s="8"/>
      <c r="BQ65078" s="8"/>
      <c r="BR65078" s="8"/>
      <c r="BS65078" s="8"/>
      <c r="BT65078" s="8"/>
      <c r="BU65078" s="8"/>
    </row>
    <row r="65079" spans="68:73">
      <c r="BP65079" s="10"/>
      <c r="BQ65079" s="10"/>
      <c r="BR65079" s="10"/>
      <c r="BS65079" s="10"/>
      <c r="BT65079" s="10"/>
      <c r="BU65079" s="10"/>
    </row>
    <row r="65080" spans="68:73">
      <c r="BP65080" s="8"/>
      <c r="BQ65080" s="8"/>
      <c r="BR65080" s="8"/>
      <c r="BS65080" s="8"/>
      <c r="BT65080" s="8"/>
      <c r="BU65080" s="8"/>
    </row>
    <row r="65081" spans="68:73">
      <c r="BP65081" s="10"/>
      <c r="BQ65081" s="10"/>
      <c r="BR65081" s="10"/>
      <c r="BS65081" s="10"/>
      <c r="BT65081" s="10"/>
      <c r="BU65081" s="10"/>
    </row>
    <row r="65082" spans="68:73">
      <c r="BP65082" s="8"/>
      <c r="BQ65082" s="8"/>
      <c r="BR65082" s="8"/>
      <c r="BS65082" s="8"/>
      <c r="BT65082" s="8"/>
      <c r="BU65082" s="8"/>
    </row>
    <row r="65083" spans="68:73">
      <c r="BP65083" s="10"/>
      <c r="BQ65083" s="10"/>
      <c r="BR65083" s="10"/>
      <c r="BS65083" s="10"/>
      <c r="BT65083" s="10"/>
      <c r="BU65083" s="10"/>
    </row>
    <row r="65084" spans="68:73">
      <c r="BP65084" s="8"/>
      <c r="BQ65084" s="8"/>
      <c r="BR65084" s="8"/>
      <c r="BS65084" s="8"/>
      <c r="BT65084" s="8"/>
      <c r="BU65084" s="8"/>
    </row>
    <row r="65085" spans="68:73">
      <c r="BP65085" s="10"/>
      <c r="BQ65085" s="10"/>
      <c r="BR65085" s="10"/>
      <c r="BS65085" s="10"/>
      <c r="BT65085" s="10"/>
      <c r="BU65085" s="10"/>
    </row>
    <row r="65086" spans="68:73">
      <c r="BP65086" s="8"/>
      <c r="BQ65086" s="8"/>
      <c r="BR65086" s="8"/>
      <c r="BS65086" s="8"/>
      <c r="BT65086" s="8"/>
      <c r="BU65086" s="8"/>
    </row>
    <row r="65087" spans="68:73">
      <c r="BP65087" s="10"/>
      <c r="BQ65087" s="10"/>
      <c r="BR65087" s="10"/>
      <c r="BS65087" s="10"/>
      <c r="BT65087" s="10"/>
      <c r="BU65087" s="10"/>
    </row>
    <row r="65088" spans="68:73">
      <c r="BP65088" s="8"/>
      <c r="BQ65088" s="8"/>
      <c r="BR65088" s="8"/>
      <c r="BS65088" s="8"/>
      <c r="BT65088" s="8"/>
      <c r="BU65088" s="8"/>
    </row>
    <row r="65089" spans="68:73">
      <c r="BP65089" s="10"/>
      <c r="BQ65089" s="10"/>
      <c r="BR65089" s="10"/>
      <c r="BS65089" s="10"/>
      <c r="BT65089" s="10"/>
      <c r="BU65089" s="10"/>
    </row>
    <row r="65090" spans="68:73">
      <c r="BP65090" s="8"/>
      <c r="BQ65090" s="8"/>
      <c r="BR65090" s="8"/>
      <c r="BS65090" s="8"/>
      <c r="BT65090" s="8"/>
      <c r="BU65090" s="8"/>
    </row>
    <row r="65091" spans="68:73">
      <c r="BP65091" s="10"/>
      <c r="BQ65091" s="10"/>
      <c r="BR65091" s="10"/>
      <c r="BS65091" s="10"/>
      <c r="BT65091" s="10"/>
      <c r="BU65091" s="10"/>
    </row>
    <row r="65092" spans="68:73">
      <c r="BP65092" s="8"/>
      <c r="BQ65092" s="8"/>
      <c r="BR65092" s="8"/>
      <c r="BS65092" s="8"/>
      <c r="BT65092" s="8"/>
      <c r="BU65092" s="8"/>
    </row>
    <row r="65093" spans="68:73">
      <c r="BP65093" s="10"/>
      <c r="BQ65093" s="10"/>
      <c r="BR65093" s="10"/>
      <c r="BS65093" s="10"/>
      <c r="BT65093" s="10"/>
      <c r="BU65093" s="10"/>
    </row>
    <row r="65094" spans="68:73">
      <c r="BP65094" s="8"/>
      <c r="BQ65094" s="8"/>
      <c r="BR65094" s="8"/>
      <c r="BS65094" s="8"/>
      <c r="BT65094" s="8"/>
      <c r="BU65094" s="8"/>
    </row>
    <row r="65095" spans="68:73">
      <c r="BP65095" s="10"/>
      <c r="BQ65095" s="10"/>
      <c r="BR65095" s="10"/>
      <c r="BS65095" s="10"/>
      <c r="BT65095" s="10"/>
      <c r="BU65095" s="10"/>
    </row>
    <row r="65096" spans="68:73">
      <c r="BP65096" s="8"/>
      <c r="BQ65096" s="8"/>
      <c r="BR65096" s="8"/>
      <c r="BS65096" s="8"/>
      <c r="BT65096" s="8"/>
      <c r="BU65096" s="8"/>
    </row>
    <row r="65097" spans="68:73">
      <c r="BP65097" s="10"/>
      <c r="BQ65097" s="10"/>
      <c r="BR65097" s="10"/>
      <c r="BS65097" s="10"/>
      <c r="BT65097" s="10"/>
      <c r="BU65097" s="10"/>
    </row>
    <row r="65098" spans="68:73">
      <c r="BP65098" s="8"/>
      <c r="BQ65098" s="8"/>
      <c r="BR65098" s="8"/>
      <c r="BS65098" s="8"/>
      <c r="BT65098" s="8"/>
      <c r="BU65098" s="8"/>
    </row>
    <row r="65099" spans="68:73">
      <c r="BP65099" s="10"/>
      <c r="BQ65099" s="10"/>
      <c r="BR65099" s="10"/>
      <c r="BS65099" s="10"/>
      <c r="BT65099" s="10"/>
      <c r="BU65099" s="10"/>
    </row>
    <row r="65100" spans="68:73">
      <c r="BP65100" s="8"/>
      <c r="BQ65100" s="8"/>
      <c r="BR65100" s="8"/>
      <c r="BS65100" s="8"/>
      <c r="BT65100" s="8"/>
      <c r="BU65100" s="8"/>
    </row>
    <row r="65101" spans="68:73">
      <c r="BP65101" s="10"/>
      <c r="BQ65101" s="10"/>
      <c r="BR65101" s="10"/>
      <c r="BS65101" s="10"/>
      <c r="BT65101" s="10"/>
      <c r="BU65101" s="10"/>
    </row>
    <row r="65102" spans="68:73">
      <c r="BP65102" s="8"/>
      <c r="BQ65102" s="8"/>
      <c r="BR65102" s="8"/>
      <c r="BS65102" s="8"/>
      <c r="BT65102" s="8"/>
      <c r="BU65102" s="8"/>
    </row>
    <row r="65103" spans="68:73">
      <c r="BP65103" s="10"/>
      <c r="BQ65103" s="10"/>
      <c r="BR65103" s="10"/>
      <c r="BS65103" s="10"/>
      <c r="BT65103" s="10"/>
      <c r="BU65103" s="10"/>
    </row>
    <row r="65104" spans="68:73">
      <c r="BP65104" s="8"/>
      <c r="BQ65104" s="8"/>
      <c r="BR65104" s="8"/>
      <c r="BS65104" s="8"/>
      <c r="BT65104" s="8"/>
      <c r="BU65104" s="8"/>
    </row>
    <row r="65105" spans="68:73">
      <c r="BP65105" s="10"/>
      <c r="BQ65105" s="10"/>
      <c r="BR65105" s="10"/>
      <c r="BS65105" s="10"/>
      <c r="BT65105" s="10"/>
      <c r="BU65105" s="10"/>
    </row>
    <row r="65106" spans="68:73">
      <c r="BP65106" s="8"/>
      <c r="BQ65106" s="8"/>
      <c r="BR65106" s="8"/>
      <c r="BS65106" s="8"/>
      <c r="BT65106" s="8"/>
      <c r="BU65106" s="8"/>
    </row>
    <row r="65107" spans="68:73">
      <c r="BP65107" s="10"/>
      <c r="BQ65107" s="10"/>
      <c r="BR65107" s="10"/>
      <c r="BS65107" s="10"/>
      <c r="BT65107" s="10"/>
      <c r="BU65107" s="10"/>
    </row>
    <row r="65108" spans="68:73">
      <c r="BP65108" s="8"/>
      <c r="BQ65108" s="8"/>
      <c r="BR65108" s="8"/>
      <c r="BS65108" s="8"/>
      <c r="BT65108" s="8"/>
      <c r="BU65108" s="8"/>
    </row>
    <row r="65109" spans="68:73">
      <c r="BP65109" s="10"/>
      <c r="BQ65109" s="10"/>
      <c r="BR65109" s="10"/>
      <c r="BS65109" s="10"/>
      <c r="BT65109" s="10"/>
      <c r="BU65109" s="10"/>
    </row>
    <row r="65110" spans="68:73">
      <c r="BP65110" s="8"/>
      <c r="BQ65110" s="8"/>
      <c r="BR65110" s="8"/>
      <c r="BS65110" s="8"/>
      <c r="BT65110" s="8"/>
      <c r="BU65110" s="8"/>
    </row>
    <row r="65111" spans="68:73">
      <c r="BP65111" s="10"/>
      <c r="BQ65111" s="10"/>
      <c r="BR65111" s="10"/>
      <c r="BS65111" s="10"/>
      <c r="BT65111" s="10"/>
      <c r="BU65111" s="10"/>
    </row>
    <row r="65112" spans="68:73">
      <c r="BP65112" s="8"/>
      <c r="BQ65112" s="8"/>
      <c r="BR65112" s="8"/>
      <c r="BS65112" s="8"/>
      <c r="BT65112" s="8"/>
      <c r="BU65112" s="8"/>
    </row>
    <row r="65113" spans="68:73">
      <c r="BP65113" s="10"/>
      <c r="BQ65113" s="10"/>
      <c r="BR65113" s="10"/>
      <c r="BS65113" s="10"/>
      <c r="BT65113" s="10"/>
      <c r="BU65113" s="10"/>
    </row>
    <row r="65114" spans="68:73">
      <c r="BP65114" s="8"/>
      <c r="BQ65114" s="8"/>
      <c r="BR65114" s="8"/>
      <c r="BS65114" s="8"/>
      <c r="BT65114" s="8"/>
      <c r="BU65114" s="8"/>
    </row>
    <row r="65115" spans="68:73">
      <c r="BP65115" s="10"/>
      <c r="BQ65115" s="10"/>
      <c r="BR65115" s="10"/>
      <c r="BS65115" s="10"/>
      <c r="BT65115" s="10"/>
      <c r="BU65115" s="10"/>
    </row>
    <row r="65116" spans="68:73">
      <c r="BP65116" s="8"/>
      <c r="BQ65116" s="8"/>
      <c r="BR65116" s="8"/>
      <c r="BS65116" s="8"/>
      <c r="BT65116" s="8"/>
      <c r="BU65116" s="8"/>
    </row>
    <row r="65117" spans="68:73">
      <c r="BP65117" s="10"/>
      <c r="BQ65117" s="10"/>
      <c r="BR65117" s="10"/>
      <c r="BS65117" s="10"/>
      <c r="BT65117" s="10"/>
      <c r="BU65117" s="10"/>
    </row>
    <row r="65118" spans="68:73">
      <c r="BP65118" s="8"/>
      <c r="BQ65118" s="8"/>
      <c r="BR65118" s="8"/>
      <c r="BS65118" s="8"/>
      <c r="BT65118" s="8"/>
      <c r="BU65118" s="8"/>
    </row>
    <row r="65119" spans="68:73">
      <c r="BP65119" s="10"/>
      <c r="BQ65119" s="10"/>
      <c r="BR65119" s="10"/>
      <c r="BS65119" s="10"/>
      <c r="BT65119" s="10"/>
      <c r="BU65119" s="10"/>
    </row>
    <row r="65120" spans="68:73">
      <c r="BP65120" s="8"/>
      <c r="BQ65120" s="8"/>
      <c r="BR65120" s="8"/>
      <c r="BS65120" s="8"/>
      <c r="BT65120" s="8"/>
      <c r="BU65120" s="8"/>
    </row>
    <row r="65121" spans="68:73">
      <c r="BP65121" s="10"/>
      <c r="BQ65121" s="10"/>
      <c r="BR65121" s="10"/>
      <c r="BS65121" s="10"/>
      <c r="BT65121" s="10"/>
      <c r="BU65121" s="10"/>
    </row>
    <row r="65122" spans="68:73">
      <c r="BP65122" s="8"/>
      <c r="BQ65122" s="8"/>
      <c r="BR65122" s="8"/>
      <c r="BS65122" s="8"/>
      <c r="BT65122" s="8"/>
      <c r="BU65122" s="8"/>
    </row>
    <row r="65123" spans="68:73">
      <c r="BP65123" s="10"/>
      <c r="BQ65123" s="10"/>
      <c r="BR65123" s="10"/>
      <c r="BS65123" s="10"/>
      <c r="BT65123" s="10"/>
      <c r="BU65123" s="10"/>
    </row>
    <row r="65124" spans="68:73">
      <c r="BP65124" s="8"/>
      <c r="BQ65124" s="8"/>
      <c r="BR65124" s="8"/>
      <c r="BS65124" s="8"/>
      <c r="BT65124" s="8"/>
      <c r="BU65124" s="8"/>
    </row>
    <row r="65125" spans="68:73">
      <c r="BP65125" s="10"/>
      <c r="BQ65125" s="10"/>
      <c r="BR65125" s="10"/>
      <c r="BS65125" s="10"/>
      <c r="BT65125" s="10"/>
      <c r="BU65125" s="10"/>
    </row>
    <row r="65126" spans="68:73">
      <c r="BP65126" s="8"/>
      <c r="BQ65126" s="8"/>
      <c r="BR65126" s="8"/>
      <c r="BS65126" s="8"/>
      <c r="BT65126" s="8"/>
      <c r="BU65126" s="8"/>
    </row>
    <row r="65127" spans="68:73">
      <c r="BP65127" s="10"/>
      <c r="BQ65127" s="10"/>
      <c r="BR65127" s="10"/>
      <c r="BS65127" s="10"/>
      <c r="BT65127" s="10"/>
      <c r="BU65127" s="10"/>
    </row>
    <row r="65128" spans="68:73">
      <c r="BP65128" s="8"/>
      <c r="BQ65128" s="8"/>
      <c r="BR65128" s="8"/>
      <c r="BS65128" s="8"/>
      <c r="BT65128" s="8"/>
      <c r="BU65128" s="8"/>
    </row>
    <row r="65129" spans="68:73">
      <c r="BP65129" s="10"/>
      <c r="BQ65129" s="10"/>
      <c r="BR65129" s="10"/>
      <c r="BS65129" s="10"/>
      <c r="BT65129" s="10"/>
      <c r="BU65129" s="10"/>
    </row>
    <row r="65130" spans="68:73">
      <c r="BP65130" s="8"/>
      <c r="BQ65130" s="8"/>
      <c r="BR65130" s="8"/>
      <c r="BS65130" s="8"/>
      <c r="BT65130" s="8"/>
      <c r="BU65130" s="8"/>
    </row>
    <row r="65131" spans="68:73">
      <c r="BP65131" s="10"/>
      <c r="BQ65131" s="10"/>
      <c r="BR65131" s="10"/>
      <c r="BS65131" s="10"/>
      <c r="BT65131" s="10"/>
      <c r="BU65131" s="10"/>
    </row>
    <row r="65132" spans="68:73">
      <c r="BP65132" s="8"/>
      <c r="BQ65132" s="8"/>
      <c r="BR65132" s="8"/>
      <c r="BS65132" s="8"/>
      <c r="BT65132" s="8"/>
      <c r="BU65132" s="8"/>
    </row>
    <row r="65133" spans="68:73">
      <c r="BP65133" s="10"/>
      <c r="BQ65133" s="10"/>
      <c r="BR65133" s="10"/>
      <c r="BS65133" s="10"/>
      <c r="BT65133" s="10"/>
      <c r="BU65133" s="10"/>
    </row>
    <row r="65134" spans="68:73">
      <c r="BP65134" s="8"/>
      <c r="BQ65134" s="8"/>
      <c r="BR65134" s="8"/>
      <c r="BS65134" s="8"/>
      <c r="BT65134" s="8"/>
      <c r="BU65134" s="8"/>
    </row>
    <row r="65135" spans="68:73">
      <c r="BP65135" s="10"/>
      <c r="BQ65135" s="10"/>
      <c r="BR65135" s="10"/>
      <c r="BS65135" s="10"/>
      <c r="BT65135" s="10"/>
      <c r="BU65135" s="10"/>
    </row>
    <row r="65136" spans="68:73">
      <c r="BP65136" s="8"/>
      <c r="BQ65136" s="8"/>
      <c r="BR65136" s="8"/>
      <c r="BS65136" s="8"/>
      <c r="BT65136" s="8"/>
      <c r="BU65136" s="8"/>
    </row>
    <row r="65137" spans="68:73">
      <c r="BP65137" s="10"/>
      <c r="BQ65137" s="10"/>
      <c r="BR65137" s="10"/>
      <c r="BS65137" s="10"/>
      <c r="BT65137" s="10"/>
      <c r="BU65137" s="10"/>
    </row>
    <row r="65138" spans="68:73">
      <c r="BP65138" s="8"/>
      <c r="BQ65138" s="8"/>
      <c r="BR65138" s="8"/>
      <c r="BS65138" s="8"/>
      <c r="BT65138" s="8"/>
      <c r="BU65138" s="8"/>
    </row>
    <row r="65139" spans="68:73">
      <c r="BP65139" s="10"/>
      <c r="BQ65139" s="10"/>
      <c r="BR65139" s="10"/>
      <c r="BS65139" s="10"/>
      <c r="BT65139" s="10"/>
      <c r="BU65139" s="10"/>
    </row>
    <row r="65140" spans="68:73">
      <c r="BP65140" s="8"/>
      <c r="BQ65140" s="8"/>
      <c r="BR65140" s="8"/>
      <c r="BS65140" s="8"/>
      <c r="BT65140" s="8"/>
      <c r="BU65140" s="8"/>
    </row>
    <row r="65141" spans="68:73">
      <c r="BP65141" s="10"/>
      <c r="BQ65141" s="10"/>
      <c r="BR65141" s="10"/>
      <c r="BS65141" s="10"/>
      <c r="BT65141" s="10"/>
      <c r="BU65141" s="10"/>
    </row>
    <row r="65142" spans="68:73">
      <c r="BP65142" s="8"/>
      <c r="BQ65142" s="8"/>
      <c r="BR65142" s="8"/>
      <c r="BS65142" s="8"/>
      <c r="BT65142" s="8"/>
      <c r="BU65142" s="8"/>
    </row>
    <row r="65143" spans="68:73">
      <c r="BP65143" s="10"/>
      <c r="BQ65143" s="10"/>
      <c r="BR65143" s="10"/>
      <c r="BS65143" s="10"/>
      <c r="BT65143" s="10"/>
      <c r="BU65143" s="10"/>
    </row>
    <row r="65144" spans="68:73">
      <c r="BP65144" s="8"/>
      <c r="BQ65144" s="8"/>
      <c r="BR65144" s="8"/>
      <c r="BS65144" s="8"/>
      <c r="BT65144" s="8"/>
      <c r="BU65144" s="8"/>
    </row>
    <row r="65145" spans="68:73">
      <c r="BP65145" s="10"/>
      <c r="BQ65145" s="10"/>
      <c r="BR65145" s="10"/>
      <c r="BS65145" s="10"/>
      <c r="BT65145" s="10"/>
      <c r="BU65145" s="10"/>
    </row>
    <row r="65146" spans="68:73">
      <c r="BP65146" s="8"/>
      <c r="BQ65146" s="8"/>
      <c r="BR65146" s="8"/>
      <c r="BS65146" s="8"/>
      <c r="BT65146" s="8"/>
      <c r="BU65146" s="8"/>
    </row>
    <row r="65147" spans="68:73">
      <c r="BP65147" s="10"/>
      <c r="BQ65147" s="10"/>
      <c r="BR65147" s="10"/>
      <c r="BS65147" s="10"/>
      <c r="BT65147" s="10"/>
      <c r="BU65147" s="10"/>
    </row>
    <row r="65148" spans="68:73">
      <c r="BP65148" s="8"/>
      <c r="BQ65148" s="8"/>
      <c r="BR65148" s="8"/>
      <c r="BS65148" s="8"/>
      <c r="BT65148" s="8"/>
      <c r="BU65148" s="8"/>
    </row>
    <row r="65149" spans="68:73">
      <c r="BP65149" s="10"/>
      <c r="BQ65149" s="10"/>
      <c r="BR65149" s="10"/>
      <c r="BS65149" s="10"/>
      <c r="BT65149" s="10"/>
      <c r="BU65149" s="10"/>
    </row>
    <row r="65150" spans="68:73">
      <c r="BP65150" s="8"/>
      <c r="BQ65150" s="8"/>
      <c r="BR65150" s="8"/>
      <c r="BS65150" s="8"/>
      <c r="BT65150" s="8"/>
      <c r="BU65150" s="8"/>
    </row>
    <row r="65151" spans="68:73">
      <c r="BP65151" s="10"/>
      <c r="BQ65151" s="10"/>
      <c r="BR65151" s="10"/>
      <c r="BS65151" s="10"/>
      <c r="BT65151" s="10"/>
      <c r="BU65151" s="10"/>
    </row>
    <row r="65152" spans="68:73">
      <c r="BP65152" s="8"/>
      <c r="BQ65152" s="8"/>
      <c r="BR65152" s="8"/>
      <c r="BS65152" s="8"/>
      <c r="BT65152" s="8"/>
      <c r="BU65152" s="8"/>
    </row>
    <row r="65153" spans="68:73">
      <c r="BP65153" s="10"/>
      <c r="BQ65153" s="10"/>
      <c r="BR65153" s="10"/>
      <c r="BS65153" s="10"/>
      <c r="BT65153" s="10"/>
      <c r="BU65153" s="10"/>
    </row>
    <row r="65154" spans="68:73">
      <c r="BP65154" s="8"/>
      <c r="BQ65154" s="8"/>
      <c r="BR65154" s="8"/>
      <c r="BS65154" s="8"/>
      <c r="BT65154" s="8"/>
      <c r="BU65154" s="8"/>
    </row>
    <row r="65155" spans="68:73">
      <c r="BP65155" s="10"/>
      <c r="BQ65155" s="10"/>
      <c r="BR65155" s="10"/>
      <c r="BS65155" s="10"/>
      <c r="BT65155" s="10"/>
      <c r="BU65155" s="10"/>
    </row>
    <row r="65156" spans="68:73">
      <c r="BP65156" s="8"/>
      <c r="BQ65156" s="8"/>
      <c r="BR65156" s="8"/>
      <c r="BS65156" s="8"/>
      <c r="BT65156" s="8"/>
      <c r="BU65156" s="8"/>
    </row>
    <row r="65157" spans="68:73">
      <c r="BP65157" s="10"/>
      <c r="BQ65157" s="10"/>
      <c r="BR65157" s="10"/>
      <c r="BS65157" s="10"/>
      <c r="BT65157" s="10"/>
      <c r="BU65157" s="10"/>
    </row>
    <row r="65158" spans="68:73">
      <c r="BP65158" s="8"/>
      <c r="BQ65158" s="8"/>
      <c r="BR65158" s="8"/>
      <c r="BS65158" s="8"/>
      <c r="BT65158" s="8"/>
      <c r="BU65158" s="8"/>
    </row>
    <row r="65159" spans="68:73">
      <c r="BP65159" s="10"/>
      <c r="BQ65159" s="10"/>
      <c r="BR65159" s="10"/>
      <c r="BS65159" s="10"/>
      <c r="BT65159" s="10"/>
      <c r="BU65159" s="10"/>
    </row>
    <row r="65160" spans="68:73">
      <c r="BP65160" s="8"/>
      <c r="BQ65160" s="8"/>
      <c r="BR65160" s="8"/>
      <c r="BS65160" s="8"/>
      <c r="BT65160" s="8"/>
      <c r="BU65160" s="8"/>
    </row>
    <row r="65161" spans="68:73">
      <c r="BP65161" s="10"/>
      <c r="BQ65161" s="10"/>
      <c r="BR65161" s="10"/>
      <c r="BS65161" s="10"/>
      <c r="BT65161" s="10"/>
      <c r="BU65161" s="10"/>
    </row>
    <row r="65162" spans="68:73">
      <c r="BP65162" s="8"/>
      <c r="BQ65162" s="8"/>
      <c r="BR65162" s="8"/>
      <c r="BS65162" s="8"/>
      <c r="BT65162" s="8"/>
      <c r="BU65162" s="8"/>
    </row>
    <row r="65163" spans="68:73">
      <c r="BP65163" s="10"/>
      <c r="BQ65163" s="10"/>
      <c r="BR65163" s="10"/>
      <c r="BS65163" s="10"/>
      <c r="BT65163" s="10"/>
      <c r="BU65163" s="10"/>
    </row>
    <row r="65164" spans="68:73">
      <c r="BP65164" s="8"/>
      <c r="BQ65164" s="8"/>
      <c r="BR65164" s="8"/>
      <c r="BS65164" s="8"/>
      <c r="BT65164" s="8"/>
      <c r="BU65164" s="8"/>
    </row>
    <row r="65165" spans="68:73">
      <c r="BP65165" s="10"/>
      <c r="BQ65165" s="10"/>
      <c r="BR65165" s="10"/>
      <c r="BS65165" s="10"/>
      <c r="BT65165" s="10"/>
      <c r="BU65165" s="10"/>
    </row>
    <row r="65166" spans="68:73">
      <c r="BP65166" s="8"/>
      <c r="BQ65166" s="8"/>
      <c r="BR65166" s="8"/>
      <c r="BS65166" s="8"/>
      <c r="BT65166" s="8"/>
      <c r="BU65166" s="8"/>
    </row>
    <row r="65167" spans="68:73">
      <c r="BP65167" s="10"/>
      <c r="BQ65167" s="10"/>
      <c r="BR65167" s="10"/>
      <c r="BS65167" s="10"/>
      <c r="BT65167" s="10"/>
      <c r="BU65167" s="10"/>
    </row>
    <row r="65168" spans="68:73">
      <c r="BP65168" s="8"/>
      <c r="BQ65168" s="8"/>
      <c r="BR65168" s="8"/>
      <c r="BS65168" s="8"/>
      <c r="BT65168" s="8"/>
      <c r="BU65168" s="8"/>
    </row>
    <row r="65169" spans="68:73">
      <c r="BP65169" s="10"/>
      <c r="BQ65169" s="10"/>
      <c r="BR65169" s="10"/>
      <c r="BS65169" s="10"/>
      <c r="BT65169" s="10"/>
      <c r="BU65169" s="10"/>
    </row>
    <row r="65170" spans="68:73">
      <c r="BP65170" s="8"/>
      <c r="BQ65170" s="8"/>
      <c r="BR65170" s="8"/>
      <c r="BS65170" s="8"/>
      <c r="BT65170" s="8"/>
      <c r="BU65170" s="8"/>
    </row>
    <row r="65171" spans="68:73">
      <c r="BP65171" s="10"/>
      <c r="BQ65171" s="10"/>
      <c r="BR65171" s="10"/>
      <c r="BS65171" s="10"/>
      <c r="BT65171" s="10"/>
      <c r="BU65171" s="10"/>
    </row>
    <row r="65172" spans="68:73">
      <c r="BP65172" s="8"/>
      <c r="BQ65172" s="8"/>
      <c r="BR65172" s="8"/>
      <c r="BS65172" s="8"/>
      <c r="BT65172" s="8"/>
      <c r="BU65172" s="8"/>
    </row>
    <row r="65173" spans="68:73">
      <c r="BP65173" s="10"/>
      <c r="BQ65173" s="10"/>
      <c r="BR65173" s="10"/>
      <c r="BS65173" s="10"/>
      <c r="BT65173" s="10"/>
      <c r="BU65173" s="10"/>
    </row>
    <row r="65174" spans="68:73">
      <c r="BP65174" s="8"/>
      <c r="BQ65174" s="8"/>
      <c r="BR65174" s="8"/>
      <c r="BS65174" s="8"/>
      <c r="BT65174" s="8"/>
      <c r="BU65174" s="8"/>
    </row>
    <row r="65175" spans="68:73">
      <c r="BP65175" s="10"/>
      <c r="BQ65175" s="10"/>
      <c r="BR65175" s="10"/>
      <c r="BS65175" s="10"/>
      <c r="BT65175" s="10"/>
      <c r="BU65175" s="10"/>
    </row>
    <row r="65176" spans="68:73">
      <c r="BP65176" s="8"/>
      <c r="BQ65176" s="8"/>
      <c r="BR65176" s="8"/>
      <c r="BS65176" s="8"/>
      <c r="BT65176" s="8"/>
      <c r="BU65176" s="8"/>
    </row>
    <row r="65177" spans="68:73">
      <c r="BP65177" s="10"/>
      <c r="BQ65177" s="10"/>
      <c r="BR65177" s="10"/>
      <c r="BS65177" s="10"/>
      <c r="BT65177" s="10"/>
      <c r="BU65177" s="10"/>
    </row>
    <row r="65178" spans="68:73">
      <c r="BP65178" s="8"/>
      <c r="BQ65178" s="8"/>
      <c r="BR65178" s="8"/>
      <c r="BS65178" s="8"/>
      <c r="BT65178" s="8"/>
      <c r="BU65178" s="8"/>
    </row>
    <row r="65179" spans="68:73">
      <c r="BP65179" s="10"/>
      <c r="BQ65179" s="10"/>
      <c r="BR65179" s="10"/>
      <c r="BS65179" s="10"/>
      <c r="BT65179" s="10"/>
      <c r="BU65179" s="10"/>
    </row>
    <row r="65180" spans="68:73">
      <c r="BP65180" s="8"/>
      <c r="BQ65180" s="8"/>
      <c r="BR65180" s="8"/>
      <c r="BS65180" s="8"/>
      <c r="BT65180" s="8"/>
      <c r="BU65180" s="8"/>
    </row>
    <row r="65181" spans="68:73">
      <c r="BP65181" s="10"/>
      <c r="BQ65181" s="10"/>
      <c r="BR65181" s="10"/>
      <c r="BS65181" s="10"/>
      <c r="BT65181" s="10"/>
      <c r="BU65181" s="10"/>
    </row>
    <row r="65182" spans="68:73">
      <c r="BP65182" s="8"/>
      <c r="BQ65182" s="8"/>
      <c r="BR65182" s="8"/>
      <c r="BS65182" s="8"/>
      <c r="BT65182" s="8"/>
      <c r="BU65182" s="8"/>
    </row>
    <row r="65183" spans="68:73">
      <c r="BP65183" s="10"/>
      <c r="BQ65183" s="10"/>
      <c r="BR65183" s="10"/>
      <c r="BS65183" s="10"/>
      <c r="BT65183" s="10"/>
      <c r="BU65183" s="10"/>
    </row>
    <row r="65184" spans="68:73">
      <c r="BP65184" s="8"/>
      <c r="BQ65184" s="8"/>
      <c r="BR65184" s="8"/>
      <c r="BS65184" s="8"/>
      <c r="BT65184" s="8"/>
      <c r="BU65184" s="8"/>
    </row>
    <row r="65185" spans="68:73">
      <c r="BP65185" s="10"/>
      <c r="BQ65185" s="10"/>
      <c r="BR65185" s="10"/>
      <c r="BS65185" s="10"/>
      <c r="BT65185" s="10"/>
      <c r="BU65185" s="10"/>
    </row>
    <row r="65186" spans="68:73">
      <c r="BP65186" s="8"/>
      <c r="BQ65186" s="8"/>
      <c r="BR65186" s="8"/>
      <c r="BS65186" s="8"/>
      <c r="BT65186" s="8"/>
      <c r="BU65186" s="8"/>
    </row>
    <row r="65187" spans="68:73">
      <c r="BP65187" s="10"/>
      <c r="BQ65187" s="10"/>
      <c r="BR65187" s="10"/>
      <c r="BS65187" s="10"/>
      <c r="BT65187" s="10"/>
      <c r="BU65187" s="10"/>
    </row>
    <row r="65188" spans="68:73">
      <c r="BP65188" s="8"/>
      <c r="BQ65188" s="8"/>
      <c r="BR65188" s="8"/>
      <c r="BS65188" s="8"/>
      <c r="BT65188" s="8"/>
      <c r="BU65188" s="8"/>
    </row>
    <row r="65189" spans="68:73">
      <c r="BP65189" s="10"/>
      <c r="BQ65189" s="10"/>
      <c r="BR65189" s="10"/>
      <c r="BS65189" s="10"/>
      <c r="BT65189" s="10"/>
      <c r="BU65189" s="10"/>
    </row>
    <row r="65190" spans="68:73">
      <c r="BP65190" s="8"/>
      <c r="BQ65190" s="8"/>
      <c r="BR65190" s="8"/>
      <c r="BS65190" s="8"/>
      <c r="BT65190" s="8"/>
      <c r="BU65190" s="8"/>
    </row>
    <row r="65191" spans="68:73">
      <c r="BP65191" s="10"/>
      <c r="BQ65191" s="10"/>
      <c r="BR65191" s="10"/>
      <c r="BS65191" s="10"/>
      <c r="BT65191" s="10"/>
      <c r="BU65191" s="10"/>
    </row>
    <row r="65192" spans="68:73">
      <c r="BP65192" s="8"/>
      <c r="BQ65192" s="8"/>
      <c r="BR65192" s="8"/>
      <c r="BS65192" s="8"/>
      <c r="BT65192" s="8"/>
      <c r="BU65192" s="8"/>
    </row>
    <row r="65193" spans="68:73">
      <c r="BP65193" s="10"/>
      <c r="BQ65193" s="10"/>
      <c r="BR65193" s="10"/>
      <c r="BS65193" s="10"/>
      <c r="BT65193" s="10"/>
      <c r="BU65193" s="10"/>
    </row>
    <row r="65194" spans="68:73">
      <c r="BP65194" s="8"/>
      <c r="BQ65194" s="8"/>
      <c r="BR65194" s="8"/>
      <c r="BS65194" s="8"/>
      <c r="BT65194" s="8"/>
      <c r="BU65194" s="8"/>
    </row>
    <row r="65195" spans="68:73">
      <c r="BP65195" s="10"/>
      <c r="BQ65195" s="10"/>
      <c r="BR65195" s="10"/>
      <c r="BS65195" s="10"/>
      <c r="BT65195" s="10"/>
      <c r="BU65195" s="10"/>
    </row>
    <row r="65196" spans="68:73">
      <c r="BP65196" s="8"/>
      <c r="BQ65196" s="8"/>
      <c r="BR65196" s="8"/>
      <c r="BS65196" s="8"/>
      <c r="BT65196" s="8"/>
      <c r="BU65196" s="8"/>
    </row>
    <row r="65197" spans="68:73">
      <c r="BP65197" s="10"/>
      <c r="BQ65197" s="10"/>
      <c r="BR65197" s="10"/>
      <c r="BS65197" s="10"/>
      <c r="BT65197" s="10"/>
      <c r="BU65197" s="10"/>
    </row>
    <row r="65198" spans="68:73">
      <c r="BP65198" s="8"/>
      <c r="BQ65198" s="8"/>
      <c r="BR65198" s="8"/>
      <c r="BS65198" s="8"/>
      <c r="BT65198" s="8"/>
      <c r="BU65198" s="8"/>
    </row>
    <row r="65199" spans="68:73">
      <c r="BP65199" s="10"/>
      <c r="BQ65199" s="10"/>
      <c r="BR65199" s="10"/>
      <c r="BS65199" s="10"/>
      <c r="BT65199" s="10"/>
      <c r="BU65199" s="10"/>
    </row>
    <row r="65200" spans="68:73">
      <c r="BP65200" s="8"/>
      <c r="BQ65200" s="8"/>
      <c r="BR65200" s="8"/>
      <c r="BS65200" s="8"/>
      <c r="BT65200" s="8"/>
      <c r="BU65200" s="8"/>
    </row>
    <row r="65201" spans="68:73">
      <c r="BP65201" s="10"/>
      <c r="BQ65201" s="10"/>
      <c r="BR65201" s="10"/>
      <c r="BS65201" s="10"/>
      <c r="BT65201" s="10"/>
      <c r="BU65201" s="10"/>
    </row>
    <row r="65202" spans="68:73">
      <c r="BP65202" s="8"/>
      <c r="BQ65202" s="8"/>
      <c r="BR65202" s="8"/>
      <c r="BS65202" s="8"/>
      <c r="BT65202" s="8"/>
      <c r="BU65202" s="8"/>
    </row>
    <row r="65203" spans="68:73">
      <c r="BP65203" s="10"/>
      <c r="BQ65203" s="10"/>
      <c r="BR65203" s="10"/>
      <c r="BS65203" s="10"/>
      <c r="BT65203" s="10"/>
      <c r="BU65203" s="10"/>
    </row>
    <row r="65204" spans="68:73">
      <c r="BP65204" s="8"/>
      <c r="BQ65204" s="8"/>
      <c r="BR65204" s="8"/>
      <c r="BS65204" s="8"/>
      <c r="BT65204" s="8"/>
      <c r="BU65204" s="8"/>
    </row>
    <row r="65205" spans="68:73">
      <c r="BP65205" s="10"/>
      <c r="BQ65205" s="10"/>
      <c r="BR65205" s="10"/>
      <c r="BS65205" s="10"/>
      <c r="BT65205" s="10"/>
      <c r="BU65205" s="10"/>
    </row>
    <row r="65206" spans="68:73">
      <c r="BP65206" s="8"/>
      <c r="BQ65206" s="8"/>
      <c r="BR65206" s="8"/>
      <c r="BS65206" s="8"/>
      <c r="BT65206" s="8"/>
      <c r="BU65206" s="8"/>
    </row>
    <row r="65207" spans="68:73">
      <c r="BP65207" s="10"/>
      <c r="BQ65207" s="10"/>
      <c r="BR65207" s="10"/>
      <c r="BS65207" s="10"/>
      <c r="BT65207" s="10"/>
      <c r="BU65207" s="10"/>
    </row>
    <row r="65208" spans="68:73">
      <c r="BP65208" s="8"/>
      <c r="BQ65208" s="8"/>
      <c r="BR65208" s="8"/>
      <c r="BS65208" s="8"/>
      <c r="BT65208" s="8"/>
      <c r="BU65208" s="8"/>
    </row>
    <row r="65209" spans="68:73">
      <c r="BP65209" s="10"/>
      <c r="BQ65209" s="10"/>
      <c r="BR65209" s="10"/>
      <c r="BS65209" s="10"/>
      <c r="BT65209" s="10"/>
      <c r="BU65209" s="10"/>
    </row>
    <row r="65210" spans="68:73">
      <c r="BP65210" s="8"/>
      <c r="BQ65210" s="8"/>
      <c r="BR65210" s="8"/>
      <c r="BS65210" s="8"/>
      <c r="BT65210" s="8"/>
      <c r="BU65210" s="8"/>
    </row>
    <row r="65211" spans="68:73">
      <c r="BP65211" s="10"/>
      <c r="BQ65211" s="10"/>
      <c r="BR65211" s="10"/>
      <c r="BS65211" s="10"/>
      <c r="BT65211" s="10"/>
      <c r="BU65211" s="10"/>
    </row>
    <row r="65212" spans="68:73">
      <c r="BP65212" s="8"/>
      <c r="BQ65212" s="8"/>
      <c r="BR65212" s="8"/>
      <c r="BS65212" s="8"/>
      <c r="BT65212" s="8"/>
      <c r="BU65212" s="8"/>
    </row>
    <row r="65213" spans="68:73">
      <c r="BP65213" s="10"/>
      <c r="BQ65213" s="10"/>
      <c r="BR65213" s="10"/>
      <c r="BS65213" s="10"/>
      <c r="BT65213" s="10"/>
      <c r="BU65213" s="10"/>
    </row>
    <row r="65214" spans="68:73">
      <c r="BP65214" s="8"/>
      <c r="BQ65214" s="8"/>
      <c r="BR65214" s="8"/>
      <c r="BS65214" s="8"/>
      <c r="BT65214" s="8"/>
      <c r="BU65214" s="8"/>
    </row>
    <row r="65215" spans="68:73">
      <c r="BP65215" s="10"/>
      <c r="BQ65215" s="10"/>
      <c r="BR65215" s="10"/>
      <c r="BS65215" s="10"/>
      <c r="BT65215" s="10"/>
      <c r="BU65215" s="10"/>
    </row>
    <row r="65216" spans="68:73">
      <c r="BP65216" s="8"/>
      <c r="BQ65216" s="8"/>
      <c r="BR65216" s="8"/>
      <c r="BS65216" s="8"/>
      <c r="BT65216" s="8"/>
      <c r="BU65216" s="8"/>
    </row>
    <row r="65217" spans="68:73">
      <c r="BP65217" s="10"/>
      <c r="BQ65217" s="10"/>
      <c r="BR65217" s="10"/>
      <c r="BS65217" s="10"/>
      <c r="BT65217" s="10"/>
      <c r="BU65217" s="10"/>
    </row>
    <row r="65218" spans="68:73">
      <c r="BP65218" s="8"/>
      <c r="BQ65218" s="8"/>
      <c r="BR65218" s="8"/>
      <c r="BS65218" s="8"/>
      <c r="BT65218" s="8"/>
      <c r="BU65218" s="8"/>
    </row>
    <row r="65219" spans="68:73">
      <c r="BP65219" s="10"/>
      <c r="BQ65219" s="10"/>
      <c r="BR65219" s="10"/>
      <c r="BS65219" s="10"/>
      <c r="BT65219" s="10"/>
      <c r="BU65219" s="10"/>
    </row>
    <row r="65220" spans="68:73">
      <c r="BP65220" s="8"/>
      <c r="BQ65220" s="8"/>
      <c r="BR65220" s="8"/>
      <c r="BS65220" s="8"/>
      <c r="BT65220" s="8"/>
      <c r="BU65220" s="8"/>
    </row>
    <row r="65221" spans="68:73">
      <c r="BP65221" s="10"/>
      <c r="BQ65221" s="10"/>
      <c r="BR65221" s="10"/>
      <c r="BS65221" s="10"/>
      <c r="BT65221" s="10"/>
      <c r="BU65221" s="10"/>
    </row>
    <row r="65222" spans="68:73">
      <c r="BP65222" s="8"/>
      <c r="BQ65222" s="8"/>
      <c r="BR65222" s="8"/>
      <c r="BS65222" s="8"/>
      <c r="BT65222" s="8"/>
      <c r="BU65222" s="8"/>
    </row>
    <row r="65223" spans="68:73">
      <c r="BP65223" s="10"/>
      <c r="BQ65223" s="10"/>
      <c r="BR65223" s="10"/>
      <c r="BS65223" s="10"/>
      <c r="BT65223" s="10"/>
      <c r="BU65223" s="10"/>
    </row>
    <row r="65224" spans="68:73">
      <c r="BP65224" s="8"/>
      <c r="BQ65224" s="8"/>
      <c r="BR65224" s="8"/>
      <c r="BS65224" s="8"/>
      <c r="BT65224" s="8"/>
      <c r="BU65224" s="8"/>
    </row>
    <row r="65225" spans="68:73">
      <c r="BP65225" s="10"/>
      <c r="BQ65225" s="10"/>
      <c r="BR65225" s="10"/>
      <c r="BS65225" s="10"/>
      <c r="BT65225" s="10"/>
      <c r="BU65225" s="10"/>
    </row>
    <row r="65226" spans="68:73">
      <c r="BP65226" s="8"/>
      <c r="BQ65226" s="8"/>
      <c r="BR65226" s="8"/>
      <c r="BS65226" s="8"/>
      <c r="BT65226" s="8"/>
      <c r="BU65226" s="8"/>
    </row>
    <row r="65227" spans="68:73">
      <c r="BP65227" s="10"/>
      <c r="BQ65227" s="10"/>
      <c r="BR65227" s="10"/>
      <c r="BS65227" s="10"/>
      <c r="BT65227" s="10"/>
      <c r="BU65227" s="10"/>
    </row>
    <row r="65228" spans="68:73">
      <c r="BP65228" s="8"/>
      <c r="BQ65228" s="8"/>
      <c r="BR65228" s="8"/>
      <c r="BS65228" s="8"/>
      <c r="BT65228" s="8"/>
      <c r="BU65228" s="8"/>
    </row>
    <row r="65229" spans="68:73">
      <c r="BP65229" s="10"/>
      <c r="BQ65229" s="10"/>
      <c r="BR65229" s="10"/>
      <c r="BS65229" s="10"/>
      <c r="BT65229" s="10"/>
      <c r="BU65229" s="10"/>
    </row>
    <row r="65230" spans="68:73">
      <c r="BP65230" s="8"/>
      <c r="BQ65230" s="8"/>
      <c r="BR65230" s="8"/>
      <c r="BS65230" s="8"/>
      <c r="BT65230" s="8"/>
      <c r="BU65230" s="8"/>
    </row>
    <row r="65231" spans="68:73">
      <c r="BP65231" s="10"/>
      <c r="BQ65231" s="10"/>
      <c r="BR65231" s="10"/>
      <c r="BS65231" s="10"/>
      <c r="BT65231" s="10"/>
      <c r="BU65231" s="10"/>
    </row>
    <row r="65232" spans="68:73">
      <c r="BP65232" s="8"/>
      <c r="BQ65232" s="8"/>
      <c r="BR65232" s="8"/>
      <c r="BS65232" s="8"/>
      <c r="BT65232" s="8"/>
      <c r="BU65232" s="8"/>
    </row>
    <row r="65233" spans="68:73">
      <c r="BP65233" s="10"/>
      <c r="BQ65233" s="10"/>
      <c r="BR65233" s="10"/>
      <c r="BS65233" s="10"/>
      <c r="BT65233" s="10"/>
      <c r="BU65233" s="10"/>
    </row>
    <row r="65234" spans="68:73">
      <c r="BP65234" s="8"/>
      <c r="BQ65234" s="8"/>
      <c r="BR65234" s="8"/>
      <c r="BS65234" s="8"/>
      <c r="BT65234" s="8"/>
      <c r="BU65234" s="8"/>
    </row>
    <row r="65235" spans="68:73">
      <c r="BP65235" s="10"/>
      <c r="BQ65235" s="10"/>
      <c r="BR65235" s="10"/>
      <c r="BS65235" s="10"/>
      <c r="BT65235" s="10"/>
      <c r="BU65235" s="10"/>
    </row>
    <row r="65236" spans="68:73">
      <c r="BP65236" s="8"/>
      <c r="BQ65236" s="8"/>
      <c r="BR65236" s="8"/>
      <c r="BS65236" s="8"/>
      <c r="BT65236" s="8"/>
      <c r="BU65236" s="8"/>
    </row>
    <row r="65237" spans="68:73">
      <c r="BP65237" s="10"/>
      <c r="BQ65237" s="10"/>
      <c r="BR65237" s="10"/>
      <c r="BS65237" s="10"/>
      <c r="BT65237" s="10"/>
      <c r="BU65237" s="10"/>
    </row>
    <row r="65238" spans="68:73">
      <c r="BP65238" s="8"/>
      <c r="BQ65238" s="8"/>
      <c r="BR65238" s="8"/>
      <c r="BS65238" s="8"/>
      <c r="BT65238" s="8"/>
      <c r="BU65238" s="8"/>
    </row>
    <row r="65239" spans="68:73">
      <c r="BP65239" s="10"/>
      <c r="BQ65239" s="10"/>
      <c r="BR65239" s="10"/>
      <c r="BS65239" s="10"/>
      <c r="BT65239" s="10"/>
      <c r="BU65239" s="10"/>
    </row>
    <row r="65240" spans="68:73">
      <c r="BP65240" s="8"/>
      <c r="BQ65240" s="8"/>
      <c r="BR65240" s="8"/>
      <c r="BS65240" s="8"/>
      <c r="BT65240" s="8"/>
      <c r="BU65240" s="8"/>
    </row>
    <row r="65241" spans="68:73">
      <c r="BP65241" s="10"/>
      <c r="BQ65241" s="10"/>
      <c r="BR65241" s="10"/>
      <c r="BS65241" s="10"/>
      <c r="BT65241" s="10"/>
      <c r="BU65241" s="10"/>
    </row>
    <row r="65242" spans="68:73">
      <c r="BP65242" s="8"/>
      <c r="BQ65242" s="8"/>
      <c r="BR65242" s="8"/>
      <c r="BS65242" s="8"/>
      <c r="BT65242" s="8"/>
      <c r="BU65242" s="8"/>
    </row>
    <row r="65243" spans="68:73">
      <c r="BP65243" s="10"/>
      <c r="BQ65243" s="10"/>
      <c r="BR65243" s="10"/>
      <c r="BS65243" s="10"/>
      <c r="BT65243" s="10"/>
      <c r="BU65243" s="10"/>
    </row>
    <row r="65244" spans="68:73">
      <c r="BP65244" s="8"/>
      <c r="BQ65244" s="8"/>
      <c r="BR65244" s="8"/>
      <c r="BS65244" s="8"/>
      <c r="BT65244" s="8"/>
      <c r="BU65244" s="8"/>
    </row>
    <row r="65245" spans="68:73">
      <c r="BP65245" s="10"/>
      <c r="BQ65245" s="10"/>
      <c r="BR65245" s="10"/>
      <c r="BS65245" s="10"/>
      <c r="BT65245" s="10"/>
      <c r="BU65245" s="10"/>
    </row>
    <row r="65246" spans="68:73">
      <c r="BP65246" s="8"/>
      <c r="BQ65246" s="8"/>
      <c r="BR65246" s="8"/>
      <c r="BS65246" s="8"/>
      <c r="BT65246" s="8"/>
      <c r="BU65246" s="8"/>
    </row>
    <row r="65247" spans="68:73">
      <c r="BP65247" s="10"/>
      <c r="BQ65247" s="10"/>
      <c r="BR65247" s="10"/>
      <c r="BS65247" s="10"/>
      <c r="BT65247" s="10"/>
      <c r="BU65247" s="10"/>
    </row>
    <row r="65248" spans="68:73">
      <c r="BP65248" s="8"/>
      <c r="BQ65248" s="8"/>
      <c r="BR65248" s="8"/>
      <c r="BS65248" s="8"/>
      <c r="BT65248" s="8"/>
      <c r="BU65248" s="8"/>
    </row>
    <row r="65249" spans="68:73">
      <c r="BP65249" s="10"/>
      <c r="BQ65249" s="10"/>
      <c r="BR65249" s="10"/>
      <c r="BS65249" s="10"/>
      <c r="BT65249" s="10"/>
      <c r="BU65249" s="10"/>
    </row>
    <row r="65250" spans="68:73">
      <c r="BP65250" s="8"/>
      <c r="BQ65250" s="8"/>
      <c r="BR65250" s="8"/>
      <c r="BS65250" s="8"/>
      <c r="BT65250" s="8"/>
      <c r="BU65250" s="8"/>
    </row>
    <row r="65251" spans="68:73">
      <c r="BP65251" s="10"/>
      <c r="BQ65251" s="10"/>
      <c r="BR65251" s="10"/>
      <c r="BS65251" s="10"/>
      <c r="BT65251" s="10"/>
      <c r="BU65251" s="10"/>
    </row>
    <row r="65252" spans="68:73">
      <c r="BP65252" s="8"/>
      <c r="BQ65252" s="8"/>
      <c r="BR65252" s="8"/>
      <c r="BS65252" s="8"/>
      <c r="BT65252" s="8"/>
      <c r="BU65252" s="8"/>
    </row>
    <row r="65253" spans="68:73">
      <c r="BP65253" s="10"/>
      <c r="BQ65253" s="10"/>
      <c r="BR65253" s="10"/>
      <c r="BS65253" s="10"/>
      <c r="BT65253" s="10"/>
      <c r="BU65253" s="10"/>
    </row>
    <row r="65254" spans="68:73">
      <c r="BP65254" s="8"/>
      <c r="BQ65254" s="8"/>
      <c r="BR65254" s="8"/>
      <c r="BS65254" s="8"/>
      <c r="BT65254" s="8"/>
      <c r="BU65254" s="8"/>
    </row>
    <row r="65255" spans="68:73">
      <c r="BP65255" s="10"/>
      <c r="BQ65255" s="10"/>
      <c r="BR65255" s="10"/>
      <c r="BS65255" s="10"/>
      <c r="BT65255" s="10"/>
      <c r="BU65255" s="10"/>
    </row>
    <row r="65256" spans="68:73">
      <c r="BP65256" s="8"/>
      <c r="BQ65256" s="8"/>
      <c r="BR65256" s="8"/>
      <c r="BS65256" s="8"/>
      <c r="BT65256" s="8"/>
      <c r="BU65256" s="8"/>
    </row>
    <row r="65257" spans="68:73">
      <c r="BP65257" s="10"/>
      <c r="BQ65257" s="10"/>
      <c r="BR65257" s="10"/>
      <c r="BS65257" s="10"/>
      <c r="BT65257" s="10"/>
      <c r="BU65257" s="10"/>
    </row>
    <row r="65258" spans="68:73">
      <c r="BP65258" s="8"/>
      <c r="BQ65258" s="8"/>
      <c r="BR65258" s="8"/>
      <c r="BS65258" s="8"/>
      <c r="BT65258" s="8"/>
      <c r="BU65258" s="8"/>
    </row>
    <row r="65259" spans="68:73">
      <c r="BP65259" s="10"/>
      <c r="BQ65259" s="10"/>
      <c r="BR65259" s="10"/>
      <c r="BS65259" s="10"/>
      <c r="BT65259" s="10"/>
      <c r="BU65259" s="10"/>
    </row>
    <row r="65260" spans="68:73">
      <c r="BP65260" s="8"/>
      <c r="BQ65260" s="8"/>
      <c r="BR65260" s="8"/>
      <c r="BS65260" s="8"/>
      <c r="BT65260" s="8"/>
      <c r="BU65260" s="8"/>
    </row>
    <row r="65261" spans="68:73">
      <c r="BP65261" s="10"/>
      <c r="BQ65261" s="10"/>
      <c r="BR65261" s="10"/>
      <c r="BS65261" s="10"/>
      <c r="BT65261" s="10"/>
      <c r="BU65261" s="10"/>
    </row>
    <row r="65262" spans="68:73">
      <c r="BP65262" s="8"/>
      <c r="BQ65262" s="8"/>
      <c r="BR65262" s="8"/>
      <c r="BS65262" s="8"/>
      <c r="BT65262" s="8"/>
      <c r="BU65262" s="8"/>
    </row>
    <row r="65263" spans="68:73">
      <c r="BP65263" s="10"/>
      <c r="BQ65263" s="10"/>
      <c r="BR65263" s="10"/>
      <c r="BS65263" s="10"/>
      <c r="BT65263" s="10"/>
      <c r="BU65263" s="10"/>
    </row>
    <row r="65264" spans="68:73">
      <c r="BP65264" s="8"/>
      <c r="BQ65264" s="8"/>
      <c r="BR65264" s="8"/>
      <c r="BS65264" s="8"/>
      <c r="BT65264" s="8"/>
      <c r="BU65264" s="8"/>
    </row>
    <row r="65265" spans="68:73">
      <c r="BP65265" s="10"/>
      <c r="BQ65265" s="10"/>
      <c r="BR65265" s="10"/>
      <c r="BS65265" s="10"/>
      <c r="BT65265" s="10"/>
      <c r="BU65265" s="10"/>
    </row>
    <row r="65266" spans="68:73">
      <c r="BP65266" s="8"/>
      <c r="BQ65266" s="8"/>
      <c r="BR65266" s="8"/>
      <c r="BS65266" s="8"/>
      <c r="BT65266" s="8"/>
      <c r="BU65266" s="8"/>
    </row>
    <row r="65267" spans="68:73">
      <c r="BP65267" s="10"/>
      <c r="BQ65267" s="10"/>
      <c r="BR65267" s="10"/>
      <c r="BS65267" s="10"/>
      <c r="BT65267" s="10"/>
      <c r="BU65267" s="10"/>
    </row>
    <row r="65268" spans="68:73">
      <c r="BP65268" s="8"/>
      <c r="BQ65268" s="8"/>
      <c r="BR65268" s="8"/>
      <c r="BS65268" s="8"/>
      <c r="BT65268" s="8"/>
      <c r="BU65268" s="8"/>
    </row>
    <row r="65269" spans="68:73">
      <c r="BP65269" s="10"/>
      <c r="BQ65269" s="10"/>
      <c r="BR65269" s="10"/>
      <c r="BS65269" s="10"/>
      <c r="BT65269" s="10"/>
      <c r="BU65269" s="10"/>
    </row>
    <row r="65270" spans="68:73">
      <c r="BP65270" s="8"/>
      <c r="BQ65270" s="8"/>
      <c r="BR65270" s="8"/>
      <c r="BS65270" s="8"/>
      <c r="BT65270" s="8"/>
      <c r="BU65270" s="8"/>
    </row>
    <row r="65271" spans="68:73">
      <c r="BP65271" s="10"/>
      <c r="BQ65271" s="10"/>
      <c r="BR65271" s="10"/>
      <c r="BS65271" s="10"/>
      <c r="BT65271" s="10"/>
      <c r="BU65271" s="10"/>
    </row>
    <row r="65272" spans="68:73">
      <c r="BP65272" s="8"/>
      <c r="BQ65272" s="8"/>
      <c r="BR65272" s="8"/>
      <c r="BS65272" s="8"/>
      <c r="BT65272" s="8"/>
      <c r="BU65272" s="8"/>
    </row>
    <row r="65273" spans="68:73">
      <c r="BP65273" s="10"/>
      <c r="BQ65273" s="10"/>
      <c r="BR65273" s="10"/>
      <c r="BS65273" s="10"/>
      <c r="BT65273" s="10"/>
      <c r="BU65273" s="10"/>
    </row>
    <row r="65274" spans="68:73">
      <c r="BP65274" s="8"/>
      <c r="BQ65274" s="8"/>
      <c r="BR65274" s="8"/>
      <c r="BS65274" s="8"/>
      <c r="BT65274" s="8"/>
      <c r="BU65274" s="8"/>
    </row>
    <row r="65275" spans="68:73">
      <c r="BP65275" s="10"/>
      <c r="BQ65275" s="10"/>
      <c r="BR65275" s="10"/>
      <c r="BS65275" s="10"/>
      <c r="BT65275" s="10"/>
      <c r="BU65275" s="10"/>
    </row>
    <row r="65276" spans="68:73">
      <c r="BP65276" s="8"/>
      <c r="BQ65276" s="8"/>
      <c r="BR65276" s="8"/>
      <c r="BS65276" s="8"/>
      <c r="BT65276" s="8"/>
      <c r="BU65276" s="8"/>
    </row>
    <row r="65277" spans="68:73">
      <c r="BP65277" s="10"/>
      <c r="BQ65277" s="10"/>
      <c r="BR65277" s="10"/>
      <c r="BS65277" s="10"/>
      <c r="BT65277" s="10"/>
      <c r="BU65277" s="10"/>
    </row>
    <row r="65278" spans="68:73">
      <c r="BP65278" s="8"/>
      <c r="BQ65278" s="8"/>
      <c r="BR65278" s="8"/>
      <c r="BS65278" s="8"/>
      <c r="BT65278" s="8"/>
      <c r="BU65278" s="8"/>
    </row>
    <row r="65279" spans="68:73">
      <c r="BP65279" s="10"/>
      <c r="BQ65279" s="10"/>
      <c r="BR65279" s="10"/>
      <c r="BS65279" s="10"/>
      <c r="BT65279" s="10"/>
      <c r="BU65279" s="10"/>
    </row>
    <row r="65280" spans="68:73">
      <c r="BP65280" s="8"/>
      <c r="BQ65280" s="8"/>
      <c r="BR65280" s="8"/>
      <c r="BS65280" s="8"/>
      <c r="BT65280" s="8"/>
      <c r="BU65280" s="8"/>
    </row>
    <row r="65281" spans="68:73">
      <c r="BP65281" s="10"/>
      <c r="BQ65281" s="10"/>
      <c r="BR65281" s="10"/>
      <c r="BS65281" s="10"/>
      <c r="BT65281" s="10"/>
      <c r="BU65281" s="10"/>
    </row>
    <row r="65282" spans="68:73">
      <c r="BP65282" s="8"/>
      <c r="BQ65282" s="8"/>
      <c r="BR65282" s="8"/>
      <c r="BS65282" s="8"/>
      <c r="BT65282" s="8"/>
      <c r="BU65282" s="8"/>
    </row>
    <row r="65283" spans="68:73">
      <c r="BP65283" s="10"/>
      <c r="BQ65283" s="10"/>
      <c r="BR65283" s="10"/>
      <c r="BS65283" s="10"/>
      <c r="BT65283" s="10"/>
      <c r="BU65283" s="10"/>
    </row>
    <row r="65284" spans="68:73">
      <c r="BP65284" s="8"/>
      <c r="BQ65284" s="8"/>
      <c r="BR65284" s="8"/>
      <c r="BS65284" s="8"/>
      <c r="BT65284" s="8"/>
      <c r="BU65284" s="8"/>
    </row>
    <row r="65285" spans="68:73">
      <c r="BP65285" s="10"/>
      <c r="BQ65285" s="10"/>
      <c r="BR65285" s="10"/>
      <c r="BS65285" s="10"/>
      <c r="BT65285" s="10"/>
      <c r="BU65285" s="10"/>
    </row>
    <row r="65286" spans="68:73">
      <c r="BP65286" s="8"/>
      <c r="BQ65286" s="8"/>
      <c r="BR65286" s="8"/>
      <c r="BS65286" s="8"/>
      <c r="BT65286" s="8"/>
      <c r="BU65286" s="8"/>
    </row>
    <row r="65287" spans="68:73">
      <c r="BP65287" s="10"/>
      <c r="BQ65287" s="10"/>
      <c r="BR65287" s="10"/>
      <c r="BS65287" s="10"/>
      <c r="BT65287" s="10"/>
      <c r="BU65287" s="10"/>
    </row>
    <row r="65288" spans="68:73">
      <c r="BP65288" s="8"/>
      <c r="BQ65288" s="8"/>
      <c r="BR65288" s="8"/>
      <c r="BS65288" s="8"/>
      <c r="BT65288" s="8"/>
      <c r="BU65288" s="8"/>
    </row>
    <row r="65289" spans="68:73">
      <c r="BP65289" s="10"/>
      <c r="BQ65289" s="10"/>
      <c r="BR65289" s="10"/>
      <c r="BS65289" s="10"/>
      <c r="BT65289" s="10"/>
      <c r="BU65289" s="10"/>
    </row>
    <row r="65290" spans="68:73">
      <c r="BP65290" s="8"/>
      <c r="BQ65290" s="8"/>
      <c r="BR65290" s="8"/>
      <c r="BS65290" s="8"/>
      <c r="BT65290" s="8"/>
      <c r="BU65290" s="8"/>
    </row>
    <row r="65291" spans="68:73">
      <c r="BP65291" s="10"/>
      <c r="BQ65291" s="10"/>
      <c r="BR65291" s="10"/>
      <c r="BS65291" s="10"/>
      <c r="BT65291" s="10"/>
      <c r="BU65291" s="10"/>
    </row>
    <row r="65292" spans="68:73">
      <c r="BP65292" s="8"/>
      <c r="BQ65292" s="8"/>
      <c r="BR65292" s="8"/>
      <c r="BS65292" s="8"/>
      <c r="BT65292" s="8"/>
      <c r="BU65292" s="8"/>
    </row>
    <row r="65293" spans="68:73">
      <c r="BP65293" s="10"/>
      <c r="BQ65293" s="10"/>
      <c r="BR65293" s="10"/>
      <c r="BS65293" s="10"/>
      <c r="BT65293" s="10"/>
      <c r="BU65293" s="10"/>
    </row>
    <row r="65294" spans="68:73">
      <c r="BP65294" s="8"/>
      <c r="BQ65294" s="8"/>
      <c r="BR65294" s="8"/>
      <c r="BS65294" s="8"/>
      <c r="BT65294" s="8"/>
      <c r="BU65294" s="8"/>
    </row>
    <row r="65295" spans="68:73">
      <c r="BP65295" s="10"/>
      <c r="BQ65295" s="10"/>
      <c r="BR65295" s="10"/>
      <c r="BS65295" s="10"/>
      <c r="BT65295" s="10"/>
      <c r="BU65295" s="10"/>
    </row>
    <row r="65296" spans="68:73">
      <c r="BP65296" s="8"/>
      <c r="BQ65296" s="8"/>
      <c r="BR65296" s="8"/>
      <c r="BS65296" s="8"/>
      <c r="BT65296" s="8"/>
      <c r="BU65296" s="8"/>
    </row>
    <row r="65297" spans="68:73">
      <c r="BP65297" s="10"/>
      <c r="BQ65297" s="10"/>
      <c r="BR65297" s="10"/>
      <c r="BS65297" s="10"/>
      <c r="BT65297" s="10"/>
      <c r="BU65297" s="10"/>
    </row>
    <row r="65298" spans="68:73">
      <c r="BP65298" s="8"/>
      <c r="BQ65298" s="8"/>
      <c r="BR65298" s="8"/>
      <c r="BS65298" s="8"/>
      <c r="BT65298" s="8"/>
      <c r="BU65298" s="8"/>
    </row>
    <row r="65299" spans="68:73">
      <c r="BP65299" s="10"/>
      <c r="BQ65299" s="10"/>
      <c r="BR65299" s="10"/>
      <c r="BS65299" s="10"/>
      <c r="BT65299" s="10"/>
      <c r="BU65299" s="10"/>
    </row>
    <row r="65300" spans="68:73">
      <c r="BP65300" s="8"/>
      <c r="BQ65300" s="8"/>
      <c r="BR65300" s="8"/>
      <c r="BS65300" s="8"/>
      <c r="BT65300" s="8"/>
      <c r="BU65300" s="8"/>
    </row>
    <row r="65301" spans="68:73">
      <c r="BP65301" s="10"/>
      <c r="BQ65301" s="10"/>
      <c r="BR65301" s="10"/>
      <c r="BS65301" s="10"/>
      <c r="BT65301" s="10"/>
      <c r="BU65301" s="10"/>
    </row>
    <row r="65302" spans="68:73">
      <c r="BP65302" s="8"/>
      <c r="BQ65302" s="8"/>
      <c r="BR65302" s="8"/>
      <c r="BS65302" s="8"/>
      <c r="BT65302" s="8"/>
      <c r="BU65302" s="8"/>
    </row>
    <row r="65303" spans="68:73">
      <c r="BP65303" s="10"/>
      <c r="BQ65303" s="10"/>
      <c r="BR65303" s="10"/>
      <c r="BS65303" s="10"/>
      <c r="BT65303" s="10"/>
      <c r="BU65303" s="10"/>
    </row>
    <row r="65304" spans="68:73">
      <c r="BP65304" s="8"/>
      <c r="BQ65304" s="8"/>
      <c r="BR65304" s="8"/>
      <c r="BS65304" s="8"/>
      <c r="BT65304" s="8"/>
      <c r="BU65304" s="8"/>
    </row>
    <row r="65305" spans="68:73">
      <c r="BP65305" s="10"/>
      <c r="BQ65305" s="10"/>
      <c r="BR65305" s="10"/>
      <c r="BS65305" s="10"/>
      <c r="BT65305" s="10"/>
      <c r="BU65305" s="10"/>
    </row>
    <row r="65306" spans="68:73">
      <c r="BP65306" s="8"/>
      <c r="BQ65306" s="8"/>
      <c r="BR65306" s="8"/>
      <c r="BS65306" s="8"/>
      <c r="BT65306" s="8"/>
      <c r="BU65306" s="8"/>
    </row>
    <row r="65307" spans="68:73">
      <c r="BP65307" s="10"/>
      <c r="BQ65307" s="10"/>
      <c r="BR65307" s="10"/>
      <c r="BS65307" s="10"/>
      <c r="BT65307" s="10"/>
      <c r="BU65307" s="10"/>
    </row>
    <row r="65308" spans="68:73">
      <c r="BP65308" s="8"/>
      <c r="BQ65308" s="8"/>
      <c r="BR65308" s="8"/>
      <c r="BS65308" s="8"/>
      <c r="BT65308" s="8"/>
      <c r="BU65308" s="8"/>
    </row>
    <row r="65309" spans="68:73">
      <c r="BP65309" s="10"/>
      <c r="BQ65309" s="10"/>
      <c r="BR65309" s="10"/>
      <c r="BS65309" s="10"/>
      <c r="BT65309" s="10"/>
      <c r="BU65309" s="10"/>
    </row>
    <row r="65310" spans="68:73">
      <c r="BP65310" s="8"/>
      <c r="BQ65310" s="8"/>
      <c r="BR65310" s="8"/>
      <c r="BS65310" s="8"/>
      <c r="BT65310" s="8"/>
      <c r="BU65310" s="8"/>
    </row>
    <row r="65311" spans="68:73">
      <c r="BP65311" s="10"/>
      <c r="BQ65311" s="10"/>
      <c r="BR65311" s="10"/>
      <c r="BS65311" s="10"/>
      <c r="BT65311" s="10"/>
      <c r="BU65311" s="10"/>
    </row>
    <row r="65312" spans="68:73">
      <c r="BP65312" s="8"/>
      <c r="BQ65312" s="8"/>
      <c r="BR65312" s="8"/>
      <c r="BS65312" s="8"/>
      <c r="BT65312" s="8"/>
      <c r="BU65312" s="8"/>
    </row>
    <row r="65313" spans="68:73">
      <c r="BP65313" s="10"/>
      <c r="BQ65313" s="10"/>
      <c r="BR65313" s="10"/>
      <c r="BS65313" s="10"/>
      <c r="BT65313" s="10"/>
      <c r="BU65313" s="10"/>
    </row>
    <row r="65314" spans="68:73">
      <c r="BP65314" s="8"/>
      <c r="BQ65314" s="8"/>
      <c r="BR65314" s="8"/>
      <c r="BS65314" s="8"/>
      <c r="BT65314" s="8"/>
      <c r="BU65314" s="8"/>
    </row>
    <row r="65315" spans="68:73">
      <c r="BP65315" s="10"/>
      <c r="BQ65315" s="10"/>
      <c r="BR65315" s="10"/>
      <c r="BS65315" s="10"/>
      <c r="BT65315" s="10"/>
      <c r="BU65315" s="10"/>
    </row>
    <row r="65316" spans="68:73">
      <c r="BP65316" s="8"/>
      <c r="BQ65316" s="8"/>
      <c r="BR65316" s="8"/>
      <c r="BS65316" s="8"/>
      <c r="BT65316" s="8"/>
      <c r="BU65316" s="8"/>
    </row>
    <row r="65317" spans="68:73">
      <c r="BP65317" s="10"/>
      <c r="BQ65317" s="10"/>
      <c r="BR65317" s="10"/>
      <c r="BS65317" s="10"/>
      <c r="BT65317" s="10"/>
      <c r="BU65317" s="10"/>
    </row>
    <row r="65318" spans="68:73">
      <c r="BP65318" s="8"/>
      <c r="BQ65318" s="8"/>
      <c r="BR65318" s="8"/>
      <c r="BS65318" s="8"/>
      <c r="BT65318" s="8"/>
      <c r="BU65318" s="8"/>
    </row>
    <row r="65319" spans="68:73">
      <c r="BP65319" s="10"/>
      <c r="BQ65319" s="10"/>
      <c r="BR65319" s="10"/>
      <c r="BS65319" s="10"/>
      <c r="BT65319" s="10"/>
      <c r="BU65319" s="10"/>
    </row>
    <row r="65320" spans="68:73">
      <c r="BP65320" s="8"/>
      <c r="BQ65320" s="8"/>
      <c r="BR65320" s="8"/>
      <c r="BS65320" s="8"/>
      <c r="BT65320" s="8"/>
      <c r="BU65320" s="8"/>
    </row>
    <row r="65321" spans="68:73">
      <c r="BP65321" s="10"/>
      <c r="BQ65321" s="10"/>
      <c r="BR65321" s="10"/>
      <c r="BS65321" s="10"/>
      <c r="BT65321" s="10"/>
      <c r="BU65321" s="10"/>
    </row>
    <row r="65322" spans="68:73">
      <c r="BP65322" s="8"/>
      <c r="BQ65322" s="8"/>
      <c r="BR65322" s="8"/>
      <c r="BS65322" s="8"/>
      <c r="BT65322" s="8"/>
      <c r="BU65322" s="8"/>
    </row>
    <row r="65323" spans="68:73">
      <c r="BP65323" s="10"/>
      <c r="BQ65323" s="10"/>
      <c r="BR65323" s="10"/>
      <c r="BS65323" s="10"/>
      <c r="BT65323" s="10"/>
      <c r="BU65323" s="10"/>
    </row>
    <row r="65324" spans="68:73">
      <c r="BP65324" s="8"/>
      <c r="BQ65324" s="8"/>
      <c r="BR65324" s="8"/>
      <c r="BS65324" s="8"/>
      <c r="BT65324" s="8"/>
      <c r="BU65324" s="8"/>
    </row>
    <row r="65325" spans="68:73">
      <c r="BP65325" s="10"/>
      <c r="BQ65325" s="10"/>
      <c r="BR65325" s="10"/>
      <c r="BS65325" s="10"/>
      <c r="BT65325" s="10"/>
      <c r="BU65325" s="10"/>
    </row>
    <row r="65326" spans="68:73">
      <c r="BP65326" s="8"/>
      <c r="BQ65326" s="8"/>
      <c r="BR65326" s="8"/>
      <c r="BS65326" s="8"/>
      <c r="BT65326" s="8"/>
      <c r="BU65326" s="8"/>
    </row>
    <row r="65327" spans="68:73">
      <c r="BP65327" s="10"/>
      <c r="BQ65327" s="10"/>
      <c r="BR65327" s="10"/>
      <c r="BS65327" s="10"/>
      <c r="BT65327" s="10"/>
      <c r="BU65327" s="10"/>
    </row>
    <row r="65328" spans="68:73">
      <c r="BP65328" s="8"/>
      <c r="BQ65328" s="8"/>
      <c r="BR65328" s="8"/>
      <c r="BS65328" s="8"/>
      <c r="BT65328" s="8"/>
      <c r="BU65328" s="8"/>
    </row>
    <row r="65329" spans="68:73">
      <c r="BP65329" s="10"/>
      <c r="BQ65329" s="10"/>
      <c r="BR65329" s="10"/>
      <c r="BS65329" s="10"/>
      <c r="BT65329" s="10"/>
      <c r="BU65329" s="10"/>
    </row>
    <row r="65330" spans="68:73">
      <c r="BP65330" s="8"/>
      <c r="BQ65330" s="8"/>
      <c r="BR65330" s="8"/>
      <c r="BS65330" s="8"/>
      <c r="BT65330" s="8"/>
      <c r="BU65330" s="8"/>
    </row>
    <row r="65331" spans="68:73">
      <c r="BP65331" s="10"/>
      <c r="BQ65331" s="10"/>
      <c r="BR65331" s="10"/>
      <c r="BS65331" s="10"/>
      <c r="BT65331" s="10"/>
      <c r="BU65331" s="10"/>
    </row>
    <row r="65332" spans="68:73">
      <c r="BP65332" s="8"/>
      <c r="BQ65332" s="8"/>
      <c r="BR65332" s="8"/>
      <c r="BS65332" s="8"/>
      <c r="BT65332" s="8"/>
      <c r="BU65332" s="8"/>
    </row>
    <row r="65333" spans="68:73">
      <c r="BP65333" s="10"/>
      <c r="BQ65333" s="10"/>
      <c r="BR65333" s="10"/>
      <c r="BS65333" s="10"/>
      <c r="BT65333" s="10"/>
      <c r="BU65333" s="10"/>
    </row>
    <row r="65334" spans="68:73">
      <c r="BP65334" s="8"/>
      <c r="BQ65334" s="8"/>
      <c r="BR65334" s="8"/>
      <c r="BS65334" s="8"/>
      <c r="BT65334" s="8"/>
      <c r="BU65334" s="8"/>
    </row>
    <row r="65335" spans="68:73">
      <c r="BP65335" s="10"/>
      <c r="BQ65335" s="10"/>
      <c r="BR65335" s="10"/>
      <c r="BS65335" s="10"/>
      <c r="BT65335" s="10"/>
      <c r="BU65335" s="10"/>
    </row>
    <row r="65336" spans="68:73">
      <c r="BP65336" s="8"/>
      <c r="BQ65336" s="8"/>
      <c r="BR65336" s="8"/>
      <c r="BS65336" s="8"/>
      <c r="BT65336" s="8"/>
      <c r="BU65336" s="8"/>
    </row>
    <row r="65337" spans="68:73">
      <c r="BP65337" s="10"/>
      <c r="BQ65337" s="10"/>
      <c r="BR65337" s="10"/>
      <c r="BS65337" s="10"/>
      <c r="BT65337" s="10"/>
      <c r="BU65337" s="10"/>
    </row>
    <row r="65338" spans="68:73">
      <c r="BP65338" s="8"/>
      <c r="BQ65338" s="8"/>
      <c r="BR65338" s="8"/>
      <c r="BS65338" s="8"/>
      <c r="BT65338" s="8"/>
      <c r="BU65338" s="8"/>
    </row>
    <row r="65339" spans="68:73">
      <c r="BP65339" s="10"/>
      <c r="BQ65339" s="10"/>
      <c r="BR65339" s="10"/>
      <c r="BS65339" s="10"/>
      <c r="BT65339" s="10"/>
      <c r="BU65339" s="10"/>
    </row>
    <row r="65340" spans="68:73">
      <c r="BP65340" s="8"/>
      <c r="BQ65340" s="8"/>
      <c r="BR65340" s="8"/>
      <c r="BS65340" s="8"/>
      <c r="BT65340" s="8"/>
      <c r="BU65340" s="8"/>
    </row>
    <row r="65341" spans="68:73">
      <c r="BP65341" s="10"/>
      <c r="BQ65341" s="10"/>
      <c r="BR65341" s="10"/>
      <c r="BS65341" s="10"/>
      <c r="BT65341" s="10"/>
      <c r="BU65341" s="10"/>
    </row>
    <row r="65342" spans="68:73">
      <c r="BP65342" s="8"/>
      <c r="BQ65342" s="8"/>
      <c r="BR65342" s="8"/>
      <c r="BS65342" s="8"/>
      <c r="BT65342" s="8"/>
      <c r="BU65342" s="8"/>
    </row>
    <row r="65343" spans="68:73">
      <c r="BP65343" s="10"/>
      <c r="BQ65343" s="10"/>
      <c r="BR65343" s="10"/>
      <c r="BS65343" s="10"/>
      <c r="BT65343" s="10"/>
      <c r="BU65343" s="10"/>
    </row>
    <row r="65344" spans="68:73">
      <c r="BP65344" s="8"/>
      <c r="BQ65344" s="8"/>
      <c r="BR65344" s="8"/>
      <c r="BS65344" s="8"/>
      <c r="BT65344" s="8"/>
      <c r="BU65344" s="8"/>
    </row>
    <row r="65345" spans="68:73">
      <c r="BP65345" s="10"/>
      <c r="BQ65345" s="10"/>
      <c r="BR65345" s="10"/>
      <c r="BS65345" s="10"/>
      <c r="BT65345" s="10"/>
      <c r="BU65345" s="10"/>
    </row>
    <row r="65346" spans="68:73">
      <c r="BP65346" s="8"/>
      <c r="BQ65346" s="8"/>
      <c r="BR65346" s="8"/>
      <c r="BS65346" s="8"/>
      <c r="BT65346" s="8"/>
      <c r="BU65346" s="8"/>
    </row>
    <row r="65347" spans="68:73">
      <c r="BP65347" s="10"/>
      <c r="BQ65347" s="10"/>
      <c r="BR65347" s="10"/>
      <c r="BS65347" s="10"/>
      <c r="BT65347" s="10"/>
      <c r="BU65347" s="10"/>
    </row>
    <row r="65348" spans="68:73">
      <c r="BP65348" s="8"/>
      <c r="BQ65348" s="8"/>
      <c r="BR65348" s="8"/>
      <c r="BS65348" s="8"/>
      <c r="BT65348" s="8"/>
      <c r="BU65348" s="8"/>
    </row>
    <row r="65349" spans="68:73">
      <c r="BP65349" s="10"/>
      <c r="BQ65349" s="10"/>
      <c r="BR65349" s="10"/>
      <c r="BS65349" s="10"/>
      <c r="BT65349" s="10"/>
      <c r="BU65349" s="10"/>
    </row>
    <row r="65350" spans="68:73">
      <c r="BP65350" s="8"/>
      <c r="BQ65350" s="8"/>
      <c r="BR65350" s="8"/>
      <c r="BS65350" s="8"/>
      <c r="BT65350" s="8"/>
      <c r="BU65350" s="8"/>
    </row>
    <row r="65351" spans="68:73">
      <c r="BP65351" s="10"/>
      <c r="BQ65351" s="10"/>
      <c r="BR65351" s="10"/>
      <c r="BS65351" s="10"/>
      <c r="BT65351" s="10"/>
      <c r="BU65351" s="10"/>
    </row>
    <row r="65352" spans="68:73">
      <c r="BP65352" s="8"/>
      <c r="BQ65352" s="8"/>
      <c r="BR65352" s="8"/>
      <c r="BS65352" s="8"/>
      <c r="BT65352" s="8"/>
      <c r="BU65352" s="8"/>
    </row>
    <row r="65353" spans="68:73">
      <c r="BP65353" s="10"/>
      <c r="BQ65353" s="10"/>
      <c r="BR65353" s="10"/>
      <c r="BS65353" s="10"/>
      <c r="BT65353" s="10"/>
      <c r="BU65353" s="10"/>
    </row>
    <row r="65354" spans="68:73">
      <c r="BP65354" s="8"/>
      <c r="BQ65354" s="8"/>
      <c r="BR65354" s="8"/>
      <c r="BS65354" s="8"/>
      <c r="BT65354" s="8"/>
      <c r="BU65354" s="8"/>
    </row>
    <row r="65355" spans="68:73">
      <c r="BP65355" s="10"/>
      <c r="BQ65355" s="10"/>
      <c r="BR65355" s="10"/>
      <c r="BS65355" s="10"/>
      <c r="BT65355" s="10"/>
      <c r="BU65355" s="10"/>
    </row>
    <row r="65356" spans="68:73">
      <c r="BP65356" s="8"/>
      <c r="BQ65356" s="8"/>
      <c r="BR65356" s="8"/>
      <c r="BS65356" s="8"/>
      <c r="BT65356" s="8"/>
      <c r="BU65356" s="8"/>
    </row>
    <row r="65357" spans="68:73">
      <c r="BP65357" s="10"/>
      <c r="BQ65357" s="10"/>
      <c r="BR65357" s="10"/>
      <c r="BS65357" s="10"/>
      <c r="BT65357" s="10"/>
      <c r="BU65357" s="10"/>
    </row>
    <row r="65358" spans="68:73">
      <c r="BP65358" s="8"/>
      <c r="BQ65358" s="8"/>
      <c r="BR65358" s="8"/>
      <c r="BS65358" s="8"/>
      <c r="BT65358" s="8"/>
      <c r="BU65358" s="8"/>
    </row>
    <row r="65359" spans="68:73">
      <c r="BP65359" s="10"/>
      <c r="BQ65359" s="10"/>
      <c r="BR65359" s="10"/>
      <c r="BS65359" s="10"/>
      <c r="BT65359" s="10"/>
      <c r="BU65359" s="10"/>
    </row>
    <row r="65360" spans="68:73">
      <c r="BP65360" s="8"/>
      <c r="BQ65360" s="8"/>
      <c r="BR65360" s="8"/>
      <c r="BS65360" s="8"/>
      <c r="BT65360" s="8"/>
      <c r="BU65360" s="8"/>
    </row>
    <row r="65361" spans="68:73">
      <c r="BP65361" s="10"/>
      <c r="BQ65361" s="10"/>
      <c r="BR65361" s="10"/>
      <c r="BS65361" s="10"/>
      <c r="BT65361" s="10"/>
      <c r="BU65361" s="10"/>
    </row>
    <row r="65362" spans="68:73">
      <c r="BP65362" s="8"/>
      <c r="BQ65362" s="8"/>
      <c r="BR65362" s="8"/>
      <c r="BS65362" s="8"/>
      <c r="BT65362" s="8"/>
      <c r="BU65362" s="8"/>
    </row>
    <row r="65363" spans="68:73">
      <c r="BP65363" s="10"/>
      <c r="BQ65363" s="10"/>
      <c r="BR65363" s="10"/>
      <c r="BS65363" s="10"/>
      <c r="BT65363" s="10"/>
      <c r="BU65363" s="10"/>
    </row>
    <row r="65364" spans="68:73">
      <c r="BP65364" s="8"/>
      <c r="BQ65364" s="8"/>
      <c r="BR65364" s="8"/>
      <c r="BS65364" s="8"/>
      <c r="BT65364" s="8"/>
      <c r="BU65364" s="8"/>
    </row>
    <row r="65365" spans="68:73">
      <c r="BP65365" s="10"/>
      <c r="BQ65365" s="10"/>
      <c r="BR65365" s="10"/>
      <c r="BS65365" s="10"/>
      <c r="BT65365" s="10"/>
      <c r="BU65365" s="10"/>
    </row>
    <row r="65366" spans="68:73">
      <c r="BP65366" s="8"/>
      <c r="BQ65366" s="8"/>
      <c r="BR65366" s="8"/>
      <c r="BS65366" s="8"/>
      <c r="BT65366" s="8"/>
      <c r="BU65366" s="8"/>
    </row>
    <row r="65367" spans="68:73">
      <c r="BP65367" s="10"/>
      <c r="BQ65367" s="10"/>
      <c r="BR65367" s="10"/>
      <c r="BS65367" s="10"/>
      <c r="BT65367" s="10"/>
      <c r="BU65367" s="10"/>
    </row>
    <row r="65368" spans="68:73">
      <c r="BP65368" s="8"/>
      <c r="BQ65368" s="8"/>
      <c r="BR65368" s="8"/>
      <c r="BS65368" s="8"/>
      <c r="BT65368" s="8"/>
      <c r="BU65368" s="8"/>
    </row>
    <row r="65369" spans="68:73">
      <c r="BP65369" s="10"/>
      <c r="BQ65369" s="10"/>
      <c r="BR65369" s="10"/>
      <c r="BS65369" s="10"/>
      <c r="BT65369" s="10"/>
      <c r="BU65369" s="10"/>
    </row>
    <row r="65370" spans="68:73">
      <c r="BP65370" s="8"/>
      <c r="BQ65370" s="8"/>
      <c r="BR65370" s="8"/>
      <c r="BS65370" s="8"/>
      <c r="BT65370" s="8"/>
      <c r="BU65370" s="8"/>
    </row>
    <row r="65371" spans="68:73">
      <c r="BP65371" s="10"/>
      <c r="BQ65371" s="10"/>
      <c r="BR65371" s="10"/>
      <c r="BS65371" s="10"/>
      <c r="BT65371" s="10"/>
      <c r="BU65371" s="10"/>
    </row>
    <row r="65372" spans="68:73">
      <c r="BP65372" s="8"/>
      <c r="BQ65372" s="8"/>
      <c r="BR65372" s="8"/>
      <c r="BS65372" s="8"/>
      <c r="BT65372" s="8"/>
      <c r="BU65372" s="8"/>
    </row>
    <row r="65373" spans="68:73">
      <c r="BP65373" s="10"/>
      <c r="BQ65373" s="10"/>
      <c r="BR65373" s="10"/>
      <c r="BS65373" s="10"/>
      <c r="BT65373" s="10"/>
      <c r="BU65373" s="10"/>
    </row>
    <row r="65374" spans="68:73">
      <c r="BP65374" s="8"/>
      <c r="BQ65374" s="8"/>
      <c r="BR65374" s="8"/>
      <c r="BS65374" s="8"/>
      <c r="BT65374" s="8"/>
      <c r="BU65374" s="8"/>
    </row>
    <row r="65375" spans="68:73">
      <c r="BP65375" s="10"/>
      <c r="BQ65375" s="10"/>
      <c r="BR65375" s="10"/>
      <c r="BS65375" s="10"/>
      <c r="BT65375" s="10"/>
      <c r="BU65375" s="10"/>
    </row>
    <row r="65376" spans="68:73">
      <c r="BP65376" s="8"/>
      <c r="BQ65376" s="8"/>
      <c r="BR65376" s="8"/>
      <c r="BS65376" s="8"/>
      <c r="BT65376" s="8"/>
      <c r="BU65376" s="8"/>
    </row>
    <row r="65377" spans="68:73">
      <c r="BP65377" s="10"/>
      <c r="BQ65377" s="10"/>
      <c r="BR65377" s="10"/>
      <c r="BS65377" s="10"/>
      <c r="BT65377" s="10"/>
      <c r="BU65377" s="10"/>
    </row>
    <row r="65378" spans="68:73">
      <c r="BP65378" s="8"/>
      <c r="BQ65378" s="8"/>
      <c r="BR65378" s="8"/>
      <c r="BS65378" s="8"/>
      <c r="BT65378" s="8"/>
      <c r="BU65378" s="8"/>
    </row>
    <row r="65379" spans="68:73">
      <c r="BP65379" s="10"/>
      <c r="BQ65379" s="10"/>
      <c r="BR65379" s="10"/>
      <c r="BS65379" s="10"/>
      <c r="BT65379" s="10"/>
      <c r="BU65379" s="10"/>
    </row>
    <row r="65380" spans="68:73">
      <c r="BP65380" s="8"/>
      <c r="BQ65380" s="8"/>
      <c r="BR65380" s="8"/>
      <c r="BS65380" s="8"/>
      <c r="BT65380" s="8"/>
      <c r="BU65380" s="8"/>
    </row>
    <row r="65381" spans="68:73">
      <c r="BP65381" s="10"/>
      <c r="BQ65381" s="10"/>
      <c r="BR65381" s="10"/>
      <c r="BS65381" s="10"/>
      <c r="BT65381" s="10"/>
      <c r="BU65381" s="10"/>
    </row>
    <row r="65382" spans="68:73">
      <c r="BP65382" s="8"/>
      <c r="BQ65382" s="8"/>
      <c r="BR65382" s="8"/>
      <c r="BS65382" s="8"/>
      <c r="BT65382" s="8"/>
      <c r="BU65382" s="8"/>
    </row>
    <row r="65383" spans="68:73">
      <c r="BP65383" s="10"/>
      <c r="BQ65383" s="10"/>
      <c r="BR65383" s="10"/>
      <c r="BS65383" s="10"/>
      <c r="BT65383" s="10"/>
      <c r="BU65383" s="10"/>
    </row>
    <row r="65384" spans="68:73">
      <c r="BP65384" s="8"/>
      <c r="BQ65384" s="8"/>
      <c r="BR65384" s="8"/>
      <c r="BS65384" s="8"/>
      <c r="BT65384" s="8"/>
      <c r="BU65384" s="8"/>
    </row>
    <row r="65385" spans="68:73">
      <c r="BP65385" s="10"/>
      <c r="BQ65385" s="10"/>
      <c r="BR65385" s="10"/>
      <c r="BS65385" s="10"/>
      <c r="BT65385" s="10"/>
      <c r="BU65385" s="10"/>
    </row>
    <row r="65386" spans="68:73">
      <c r="BP65386" s="8"/>
      <c r="BQ65386" s="8"/>
      <c r="BR65386" s="8"/>
      <c r="BS65386" s="8"/>
      <c r="BT65386" s="8"/>
      <c r="BU65386" s="8"/>
    </row>
    <row r="65387" spans="68:73">
      <c r="BP65387" s="10"/>
      <c r="BQ65387" s="10"/>
      <c r="BR65387" s="10"/>
      <c r="BS65387" s="10"/>
      <c r="BT65387" s="10"/>
      <c r="BU65387" s="10"/>
    </row>
    <row r="65388" spans="68:73">
      <c r="BP65388" s="8"/>
      <c r="BQ65388" s="8"/>
      <c r="BR65388" s="8"/>
      <c r="BS65388" s="8"/>
      <c r="BT65388" s="8"/>
      <c r="BU65388" s="8"/>
    </row>
    <row r="65389" spans="68:73">
      <c r="BP65389" s="10"/>
      <c r="BQ65389" s="10"/>
      <c r="BR65389" s="10"/>
      <c r="BS65389" s="10"/>
      <c r="BT65389" s="10"/>
      <c r="BU65389" s="10"/>
    </row>
    <row r="65390" spans="68:73">
      <c r="BP65390" s="8"/>
      <c r="BQ65390" s="8"/>
      <c r="BR65390" s="8"/>
      <c r="BS65390" s="8"/>
      <c r="BT65390" s="8"/>
      <c r="BU65390" s="8"/>
    </row>
    <row r="65391" spans="68:73">
      <c r="BP65391" s="10"/>
      <c r="BQ65391" s="10"/>
      <c r="BR65391" s="10"/>
      <c r="BS65391" s="10"/>
      <c r="BT65391" s="10"/>
      <c r="BU65391" s="10"/>
    </row>
    <row r="65392" spans="68:73">
      <c r="BP65392" s="8"/>
      <c r="BQ65392" s="8"/>
      <c r="BR65392" s="8"/>
      <c r="BS65392" s="8"/>
      <c r="BT65392" s="8"/>
      <c r="BU65392" s="8"/>
    </row>
    <row r="65393" spans="68:73">
      <c r="BP65393" s="10"/>
      <c r="BQ65393" s="10"/>
      <c r="BR65393" s="10"/>
      <c r="BS65393" s="10"/>
      <c r="BT65393" s="10"/>
      <c r="BU65393" s="10"/>
    </row>
    <row r="65394" spans="68:73">
      <c r="BP65394" s="8"/>
      <c r="BQ65394" s="8"/>
      <c r="BR65394" s="8"/>
      <c r="BS65394" s="8"/>
      <c r="BT65394" s="8"/>
      <c r="BU65394" s="8"/>
    </row>
    <row r="65395" spans="68:73">
      <c r="BP65395" s="10"/>
      <c r="BQ65395" s="10"/>
      <c r="BR65395" s="10"/>
      <c r="BS65395" s="10"/>
      <c r="BT65395" s="10"/>
      <c r="BU65395" s="10"/>
    </row>
    <row r="65396" spans="68:73">
      <c r="BP65396" s="8"/>
      <c r="BQ65396" s="8"/>
      <c r="BR65396" s="8"/>
      <c r="BS65396" s="8"/>
      <c r="BT65396" s="8"/>
      <c r="BU65396" s="8"/>
    </row>
    <row r="65397" spans="68:73">
      <c r="BP65397" s="10"/>
      <c r="BQ65397" s="10"/>
      <c r="BR65397" s="10"/>
      <c r="BS65397" s="10"/>
      <c r="BT65397" s="10"/>
      <c r="BU65397" s="10"/>
    </row>
    <row r="65398" spans="68:73">
      <c r="BP65398" s="8"/>
      <c r="BQ65398" s="8"/>
      <c r="BR65398" s="8"/>
      <c r="BS65398" s="8"/>
      <c r="BT65398" s="8"/>
      <c r="BU65398" s="8"/>
    </row>
    <row r="65399" spans="68:73">
      <c r="BP65399" s="10"/>
      <c r="BQ65399" s="10"/>
      <c r="BR65399" s="10"/>
      <c r="BS65399" s="10"/>
      <c r="BT65399" s="10"/>
      <c r="BU65399" s="10"/>
    </row>
    <row r="65400" spans="68:73">
      <c r="BP65400" s="8"/>
      <c r="BQ65400" s="8"/>
      <c r="BR65400" s="8"/>
      <c r="BS65400" s="8"/>
      <c r="BT65400" s="8"/>
      <c r="BU65400" s="8"/>
    </row>
    <row r="65401" spans="68:73">
      <c r="BP65401" s="10"/>
      <c r="BQ65401" s="10"/>
      <c r="BR65401" s="10"/>
      <c r="BS65401" s="10"/>
      <c r="BT65401" s="10"/>
      <c r="BU65401" s="10"/>
    </row>
    <row r="65402" spans="68:73">
      <c r="BP65402" s="8"/>
      <c r="BQ65402" s="8"/>
      <c r="BR65402" s="8"/>
      <c r="BS65402" s="8"/>
      <c r="BT65402" s="8"/>
      <c r="BU65402" s="8"/>
    </row>
    <row r="65403" spans="68:73">
      <c r="BP65403" s="10"/>
      <c r="BQ65403" s="10"/>
      <c r="BR65403" s="10"/>
      <c r="BS65403" s="10"/>
      <c r="BT65403" s="10"/>
      <c r="BU65403" s="10"/>
    </row>
    <row r="65404" spans="68:73">
      <c r="BP65404" s="8"/>
      <c r="BQ65404" s="8"/>
      <c r="BR65404" s="8"/>
      <c r="BS65404" s="8"/>
      <c r="BT65404" s="8"/>
      <c r="BU65404" s="8"/>
    </row>
    <row r="65405" spans="68:73">
      <c r="BP65405" s="10"/>
      <c r="BQ65405" s="10"/>
      <c r="BR65405" s="10"/>
      <c r="BS65405" s="10"/>
      <c r="BT65405" s="10"/>
      <c r="BU65405" s="10"/>
    </row>
    <row r="65406" spans="68:73">
      <c r="BP65406" s="8"/>
      <c r="BQ65406" s="8"/>
      <c r="BR65406" s="8"/>
      <c r="BS65406" s="8"/>
      <c r="BT65406" s="8"/>
      <c r="BU65406" s="8"/>
    </row>
    <row r="65407" spans="68:73">
      <c r="BP65407" s="10"/>
      <c r="BQ65407" s="10"/>
      <c r="BR65407" s="10"/>
      <c r="BS65407" s="10"/>
      <c r="BT65407" s="10"/>
      <c r="BU65407" s="10"/>
    </row>
    <row r="65408" spans="68:73">
      <c r="BP65408" s="8"/>
      <c r="BQ65408" s="8"/>
      <c r="BR65408" s="8"/>
      <c r="BS65408" s="8"/>
      <c r="BT65408" s="8"/>
      <c r="BU65408" s="8"/>
    </row>
    <row r="65409" spans="68:73">
      <c r="BP65409" s="10"/>
      <c r="BQ65409" s="10"/>
      <c r="BR65409" s="10"/>
      <c r="BS65409" s="10"/>
      <c r="BT65409" s="10"/>
      <c r="BU65409" s="10"/>
    </row>
    <row r="65410" spans="68:73">
      <c r="BP65410" s="8"/>
      <c r="BQ65410" s="8"/>
      <c r="BR65410" s="8"/>
      <c r="BS65410" s="8"/>
      <c r="BT65410" s="8"/>
      <c r="BU65410" s="8"/>
    </row>
    <row r="65411" spans="68:73">
      <c r="BP65411" s="10"/>
      <c r="BQ65411" s="10"/>
      <c r="BR65411" s="10"/>
      <c r="BS65411" s="10"/>
      <c r="BT65411" s="10"/>
      <c r="BU65411" s="10"/>
    </row>
    <row r="65412" spans="68:73">
      <c r="BP65412" s="8"/>
      <c r="BQ65412" s="8"/>
      <c r="BR65412" s="8"/>
      <c r="BS65412" s="8"/>
      <c r="BT65412" s="8"/>
      <c r="BU65412" s="8"/>
    </row>
    <row r="65413" spans="68:73">
      <c r="BP65413" s="10"/>
      <c r="BQ65413" s="10"/>
      <c r="BR65413" s="10"/>
      <c r="BS65413" s="10"/>
      <c r="BT65413" s="10"/>
      <c r="BU65413" s="10"/>
    </row>
    <row r="65414" spans="68:73">
      <c r="BP65414" s="8"/>
      <c r="BQ65414" s="8"/>
      <c r="BR65414" s="8"/>
      <c r="BS65414" s="8"/>
      <c r="BT65414" s="8"/>
      <c r="BU65414" s="8"/>
    </row>
    <row r="65415" spans="68:73">
      <c r="BP65415" s="10"/>
      <c r="BQ65415" s="10"/>
      <c r="BR65415" s="10"/>
      <c r="BS65415" s="10"/>
      <c r="BT65415" s="10"/>
      <c r="BU65415" s="10"/>
    </row>
    <row r="65416" spans="68:73">
      <c r="BP65416" s="8"/>
      <c r="BQ65416" s="8"/>
      <c r="BR65416" s="8"/>
      <c r="BS65416" s="8"/>
      <c r="BT65416" s="8"/>
      <c r="BU65416" s="8"/>
    </row>
    <row r="65417" spans="68:73">
      <c r="BP65417" s="10"/>
      <c r="BQ65417" s="10"/>
      <c r="BR65417" s="10"/>
      <c r="BS65417" s="10"/>
      <c r="BT65417" s="10"/>
      <c r="BU65417" s="10"/>
    </row>
    <row r="65418" spans="68:73">
      <c r="BP65418" s="8"/>
      <c r="BQ65418" s="8"/>
      <c r="BR65418" s="8"/>
      <c r="BS65418" s="8"/>
      <c r="BT65418" s="8"/>
      <c r="BU65418" s="8"/>
    </row>
    <row r="65419" spans="68:73">
      <c r="BP65419" s="10"/>
      <c r="BQ65419" s="10"/>
      <c r="BR65419" s="10"/>
      <c r="BS65419" s="10"/>
      <c r="BT65419" s="10"/>
      <c r="BU65419" s="10"/>
    </row>
    <row r="65420" spans="68:73">
      <c r="BP65420" s="8"/>
      <c r="BQ65420" s="8"/>
      <c r="BR65420" s="8"/>
      <c r="BS65420" s="8"/>
      <c r="BT65420" s="8"/>
      <c r="BU65420" s="8"/>
    </row>
    <row r="65421" spans="68:73">
      <c r="BP65421" s="10"/>
      <c r="BQ65421" s="10"/>
      <c r="BR65421" s="10"/>
      <c r="BS65421" s="10"/>
      <c r="BT65421" s="10"/>
      <c r="BU65421" s="10"/>
    </row>
    <row r="65422" spans="68:73">
      <c r="BP65422" s="8"/>
      <c r="BQ65422" s="8"/>
      <c r="BR65422" s="8"/>
      <c r="BS65422" s="8"/>
      <c r="BT65422" s="8"/>
      <c r="BU65422" s="8"/>
    </row>
    <row r="65423" spans="68:73">
      <c r="BP65423" s="10"/>
      <c r="BQ65423" s="10"/>
      <c r="BR65423" s="10"/>
      <c r="BS65423" s="10"/>
      <c r="BT65423" s="10"/>
      <c r="BU65423" s="10"/>
    </row>
    <row r="65424" spans="68:73">
      <c r="BP65424" s="8"/>
      <c r="BQ65424" s="8"/>
      <c r="BR65424" s="8"/>
      <c r="BS65424" s="8"/>
      <c r="BT65424" s="8"/>
      <c r="BU65424" s="8"/>
    </row>
    <row r="65425" spans="68:73">
      <c r="BP65425" s="10"/>
      <c r="BQ65425" s="10"/>
      <c r="BR65425" s="10"/>
      <c r="BS65425" s="10"/>
      <c r="BT65425" s="10"/>
      <c r="BU65425" s="10"/>
    </row>
    <row r="65426" spans="68:73">
      <c r="BP65426" s="8"/>
      <c r="BQ65426" s="8"/>
      <c r="BR65426" s="8"/>
      <c r="BS65426" s="8"/>
      <c r="BT65426" s="8"/>
      <c r="BU65426" s="8"/>
    </row>
    <row r="65427" spans="68:73">
      <c r="BP65427" s="10"/>
      <c r="BQ65427" s="10"/>
      <c r="BR65427" s="10"/>
      <c r="BS65427" s="10"/>
      <c r="BT65427" s="10"/>
      <c r="BU65427" s="10"/>
    </row>
    <row r="65428" spans="68:73">
      <c r="BP65428" s="8"/>
      <c r="BQ65428" s="8"/>
      <c r="BR65428" s="8"/>
      <c r="BS65428" s="8"/>
      <c r="BT65428" s="8"/>
      <c r="BU65428" s="8"/>
    </row>
    <row r="65429" spans="68:73">
      <c r="BP65429" s="10"/>
      <c r="BQ65429" s="10"/>
      <c r="BR65429" s="10"/>
      <c r="BS65429" s="10"/>
      <c r="BT65429" s="10"/>
      <c r="BU65429" s="10"/>
    </row>
    <row r="65430" spans="68:73">
      <c r="BP65430" s="8"/>
      <c r="BQ65430" s="8"/>
      <c r="BR65430" s="8"/>
      <c r="BS65430" s="8"/>
      <c r="BT65430" s="8"/>
      <c r="BU65430" s="8"/>
    </row>
    <row r="65431" spans="68:73">
      <c r="BP65431" s="10"/>
      <c r="BQ65431" s="10"/>
      <c r="BR65431" s="10"/>
      <c r="BS65431" s="10"/>
      <c r="BT65431" s="10"/>
      <c r="BU65431" s="10"/>
    </row>
    <row r="65432" spans="68:73">
      <c r="BP65432" s="8"/>
      <c r="BQ65432" s="8"/>
      <c r="BR65432" s="8"/>
      <c r="BS65432" s="8"/>
      <c r="BT65432" s="8"/>
      <c r="BU65432" s="8"/>
    </row>
    <row r="65433" spans="68:73">
      <c r="BP65433" s="10"/>
      <c r="BQ65433" s="10"/>
      <c r="BR65433" s="10"/>
      <c r="BS65433" s="10"/>
      <c r="BT65433" s="10"/>
      <c r="BU65433" s="10"/>
    </row>
    <row r="65434" spans="68:73">
      <c r="BP65434" s="8"/>
      <c r="BQ65434" s="8"/>
      <c r="BR65434" s="8"/>
      <c r="BS65434" s="8"/>
      <c r="BT65434" s="8"/>
      <c r="BU65434" s="8"/>
    </row>
    <row r="65435" spans="68:73">
      <c r="BP65435" s="10"/>
      <c r="BQ65435" s="10"/>
      <c r="BR65435" s="10"/>
      <c r="BS65435" s="10"/>
      <c r="BT65435" s="10"/>
      <c r="BU65435" s="10"/>
    </row>
    <row r="65436" spans="68:73">
      <c r="BP65436" s="8"/>
      <c r="BQ65436" s="8"/>
      <c r="BR65436" s="8"/>
      <c r="BS65436" s="8"/>
      <c r="BT65436" s="8"/>
      <c r="BU65436" s="8"/>
    </row>
    <row r="65437" spans="68:73">
      <c r="BP65437" s="10"/>
      <c r="BQ65437" s="10"/>
      <c r="BR65437" s="10"/>
      <c r="BS65437" s="10"/>
      <c r="BT65437" s="10"/>
      <c r="BU65437" s="10"/>
    </row>
    <row r="65438" spans="68:73">
      <c r="BP65438" s="8"/>
      <c r="BQ65438" s="8"/>
      <c r="BR65438" s="8"/>
      <c r="BS65438" s="8"/>
      <c r="BT65438" s="8"/>
      <c r="BU65438" s="8"/>
    </row>
    <row r="65439" spans="68:73">
      <c r="BP65439" s="10"/>
      <c r="BQ65439" s="10"/>
      <c r="BR65439" s="10"/>
      <c r="BS65439" s="10"/>
      <c r="BT65439" s="10"/>
      <c r="BU65439" s="10"/>
    </row>
    <row r="65440" spans="68:73">
      <c r="BP65440" s="8"/>
      <c r="BQ65440" s="8"/>
      <c r="BR65440" s="8"/>
      <c r="BS65440" s="8"/>
      <c r="BT65440" s="8"/>
      <c r="BU65440" s="8"/>
    </row>
    <row r="65441" spans="68:73">
      <c r="BP65441" s="10"/>
      <c r="BQ65441" s="10"/>
      <c r="BR65441" s="10"/>
      <c r="BS65441" s="10"/>
      <c r="BT65441" s="10"/>
      <c r="BU65441" s="10"/>
    </row>
    <row r="65442" spans="68:73">
      <c r="BP65442" s="8"/>
      <c r="BQ65442" s="8"/>
      <c r="BR65442" s="8"/>
      <c r="BS65442" s="8"/>
      <c r="BT65442" s="8"/>
      <c r="BU65442" s="8"/>
    </row>
    <row r="65443" spans="68:73">
      <c r="BP65443" s="10"/>
      <c r="BQ65443" s="10"/>
      <c r="BR65443" s="10"/>
      <c r="BS65443" s="10"/>
      <c r="BT65443" s="10"/>
      <c r="BU65443" s="10"/>
    </row>
    <row r="65444" spans="68:73">
      <c r="BP65444" s="8"/>
      <c r="BQ65444" s="8"/>
      <c r="BR65444" s="8"/>
      <c r="BS65444" s="8"/>
      <c r="BT65444" s="8"/>
      <c r="BU65444" s="8"/>
    </row>
    <row r="65445" spans="68:73">
      <c r="BP65445" s="10"/>
      <c r="BQ65445" s="10"/>
      <c r="BR65445" s="10"/>
      <c r="BS65445" s="10"/>
      <c r="BT65445" s="10"/>
      <c r="BU65445" s="10"/>
    </row>
    <row r="65446" spans="68:73">
      <c r="BP65446" s="8"/>
      <c r="BQ65446" s="8"/>
      <c r="BR65446" s="8"/>
      <c r="BS65446" s="8"/>
      <c r="BT65446" s="8"/>
      <c r="BU65446" s="8"/>
    </row>
    <row r="65447" spans="68:73">
      <c r="BP65447" s="10"/>
      <c r="BQ65447" s="10"/>
      <c r="BR65447" s="10"/>
      <c r="BS65447" s="10"/>
      <c r="BT65447" s="10"/>
      <c r="BU65447" s="10"/>
    </row>
    <row r="65448" spans="68:73">
      <c r="BP65448" s="8"/>
      <c r="BQ65448" s="8"/>
      <c r="BR65448" s="8"/>
      <c r="BS65448" s="8"/>
      <c r="BT65448" s="8"/>
      <c r="BU65448" s="8"/>
    </row>
    <row r="65449" spans="68:73">
      <c r="BP65449" s="10"/>
      <c r="BQ65449" s="10"/>
      <c r="BR65449" s="10"/>
      <c r="BS65449" s="10"/>
      <c r="BT65449" s="10"/>
      <c r="BU65449" s="10"/>
    </row>
    <row r="65450" spans="68:73">
      <c r="BP65450" s="8"/>
      <c r="BQ65450" s="8"/>
      <c r="BR65450" s="8"/>
      <c r="BS65450" s="8"/>
      <c r="BT65450" s="8"/>
      <c r="BU65450" s="8"/>
    </row>
    <row r="65451" spans="68:73">
      <c r="BP65451" s="10"/>
      <c r="BQ65451" s="10"/>
      <c r="BR65451" s="10"/>
      <c r="BS65451" s="10"/>
      <c r="BT65451" s="10"/>
      <c r="BU65451" s="10"/>
    </row>
    <row r="65452" spans="68:73">
      <c r="BP65452" s="8"/>
      <c r="BQ65452" s="8"/>
      <c r="BR65452" s="8"/>
      <c r="BS65452" s="8"/>
      <c r="BT65452" s="8"/>
      <c r="BU65452" s="8"/>
    </row>
    <row r="65453" spans="68:73">
      <c r="BP65453" s="10"/>
      <c r="BQ65453" s="10"/>
      <c r="BR65453" s="10"/>
      <c r="BS65453" s="10"/>
      <c r="BT65453" s="10"/>
      <c r="BU65453" s="10"/>
    </row>
    <row r="65454" spans="68:73">
      <c r="BP65454" s="8"/>
      <c r="BQ65454" s="8"/>
      <c r="BR65454" s="8"/>
      <c r="BS65454" s="8"/>
      <c r="BT65454" s="8"/>
      <c r="BU65454" s="8"/>
    </row>
    <row r="65455" spans="68:73">
      <c r="BP65455" s="10"/>
      <c r="BQ65455" s="10"/>
      <c r="BR65455" s="10"/>
      <c r="BS65455" s="10"/>
      <c r="BT65455" s="10"/>
      <c r="BU65455" s="10"/>
    </row>
    <row r="65456" spans="68:73">
      <c r="BP65456" s="8"/>
      <c r="BQ65456" s="8"/>
      <c r="BR65456" s="8"/>
      <c r="BS65456" s="8"/>
      <c r="BT65456" s="8"/>
      <c r="BU65456" s="8"/>
    </row>
    <row r="65457" spans="68:73">
      <c r="BP65457" s="10"/>
      <c r="BQ65457" s="10"/>
      <c r="BR65457" s="10"/>
      <c r="BS65457" s="10"/>
      <c r="BT65457" s="10"/>
      <c r="BU65457" s="10"/>
    </row>
    <row r="65458" spans="68:73">
      <c r="BP65458" s="8"/>
      <c r="BQ65458" s="8"/>
      <c r="BR65458" s="8"/>
      <c r="BS65458" s="8"/>
      <c r="BT65458" s="8"/>
      <c r="BU65458" s="8"/>
    </row>
    <row r="65459" spans="68:73">
      <c r="BP65459" s="10"/>
      <c r="BQ65459" s="10"/>
      <c r="BR65459" s="10"/>
      <c r="BS65459" s="10"/>
      <c r="BT65459" s="10"/>
      <c r="BU65459" s="10"/>
    </row>
    <row r="65460" spans="68:73">
      <c r="BP65460" s="8"/>
      <c r="BQ65460" s="8"/>
      <c r="BR65460" s="8"/>
      <c r="BS65460" s="8"/>
      <c r="BT65460" s="8"/>
      <c r="BU65460" s="8"/>
    </row>
    <row r="65461" spans="68:73">
      <c r="BP65461" s="10"/>
      <c r="BQ65461" s="10"/>
      <c r="BR65461" s="10"/>
      <c r="BS65461" s="10"/>
      <c r="BT65461" s="10"/>
      <c r="BU65461" s="10"/>
    </row>
    <row r="65462" spans="68:73">
      <c r="BP65462" s="8"/>
      <c r="BQ65462" s="8"/>
      <c r="BR65462" s="8"/>
      <c r="BS65462" s="8"/>
      <c r="BT65462" s="8"/>
      <c r="BU65462" s="8"/>
    </row>
    <row r="65463" spans="68:73">
      <c r="BP65463" s="10"/>
      <c r="BQ65463" s="10"/>
      <c r="BR65463" s="10"/>
      <c r="BS65463" s="10"/>
      <c r="BT65463" s="10"/>
      <c r="BU65463" s="10"/>
    </row>
    <row r="65464" spans="68:73">
      <c r="BP65464" s="8"/>
      <c r="BQ65464" s="8"/>
      <c r="BR65464" s="8"/>
      <c r="BS65464" s="8"/>
      <c r="BT65464" s="8"/>
      <c r="BU65464" s="8"/>
    </row>
    <row r="65465" spans="68:73">
      <c r="BP65465" s="10"/>
      <c r="BQ65465" s="10"/>
      <c r="BR65465" s="10"/>
      <c r="BS65465" s="10"/>
      <c r="BT65465" s="10"/>
      <c r="BU65465" s="10"/>
    </row>
    <row r="65466" spans="68:73">
      <c r="BP65466" s="8"/>
      <c r="BQ65466" s="8"/>
      <c r="BR65466" s="8"/>
      <c r="BS65466" s="8"/>
      <c r="BT65466" s="8"/>
      <c r="BU65466" s="8"/>
    </row>
    <row r="65467" spans="68:73">
      <c r="BP65467" s="10"/>
      <c r="BQ65467" s="10"/>
      <c r="BR65467" s="10"/>
      <c r="BS65467" s="10"/>
      <c r="BT65467" s="10"/>
      <c r="BU65467" s="10"/>
    </row>
    <row r="65468" spans="68:73">
      <c r="BP65468" s="8"/>
      <c r="BQ65468" s="8"/>
      <c r="BR65468" s="8"/>
      <c r="BS65468" s="8"/>
      <c r="BT65468" s="8"/>
      <c r="BU65468" s="8"/>
    </row>
    <row r="65469" spans="68:73">
      <c r="BP65469" s="10"/>
      <c r="BQ65469" s="10"/>
      <c r="BR65469" s="10"/>
      <c r="BS65469" s="10"/>
      <c r="BT65469" s="10"/>
      <c r="BU65469" s="10"/>
    </row>
    <row r="65470" spans="68:73">
      <c r="BP65470" s="8"/>
      <c r="BQ65470" s="8"/>
      <c r="BR65470" s="8"/>
      <c r="BS65470" s="8"/>
      <c r="BT65470" s="8"/>
      <c r="BU65470" s="8"/>
    </row>
    <row r="65471" spans="68:73">
      <c r="BP65471" s="10"/>
      <c r="BQ65471" s="10"/>
      <c r="BR65471" s="10"/>
      <c r="BS65471" s="10"/>
      <c r="BT65471" s="10"/>
      <c r="BU65471" s="10"/>
    </row>
    <row r="65472" spans="68:73">
      <c r="BP65472" s="8"/>
      <c r="BQ65472" s="8"/>
      <c r="BR65472" s="8"/>
      <c r="BS65472" s="8"/>
      <c r="BT65472" s="8"/>
      <c r="BU65472" s="8"/>
    </row>
    <row r="65473" spans="68:73">
      <c r="BP65473" s="10"/>
      <c r="BQ65473" s="10"/>
      <c r="BR65473" s="10"/>
      <c r="BS65473" s="10"/>
      <c r="BT65473" s="10"/>
      <c r="BU65473" s="10"/>
    </row>
    <row r="65474" spans="68:73">
      <c r="BP65474" s="8"/>
      <c r="BQ65474" s="8"/>
      <c r="BR65474" s="8"/>
      <c r="BS65474" s="8"/>
      <c r="BT65474" s="8"/>
      <c r="BU65474" s="8"/>
    </row>
    <row r="65475" spans="68:73">
      <c r="BP65475" s="10"/>
      <c r="BQ65475" s="10"/>
      <c r="BR65475" s="10"/>
      <c r="BS65475" s="10"/>
      <c r="BT65475" s="10"/>
      <c r="BU65475" s="10"/>
    </row>
    <row r="65476" spans="68:73">
      <c r="BP65476" s="8"/>
      <c r="BQ65476" s="8"/>
      <c r="BR65476" s="8"/>
      <c r="BS65476" s="8"/>
      <c r="BT65476" s="8"/>
      <c r="BU65476" s="8"/>
    </row>
    <row r="65477" spans="68:73">
      <c r="BP65477" s="10"/>
      <c r="BQ65477" s="10"/>
      <c r="BR65477" s="10"/>
      <c r="BS65477" s="10"/>
      <c r="BT65477" s="10"/>
      <c r="BU65477" s="10"/>
    </row>
    <row r="65478" spans="68:73">
      <c r="BP65478" s="8"/>
      <c r="BQ65478" s="8"/>
      <c r="BR65478" s="8"/>
      <c r="BS65478" s="8"/>
      <c r="BT65478" s="8"/>
      <c r="BU65478" s="8"/>
    </row>
    <row r="65479" spans="68:73">
      <c r="BP65479" s="10"/>
      <c r="BQ65479" s="10"/>
      <c r="BR65479" s="10"/>
      <c r="BS65479" s="10"/>
      <c r="BT65479" s="10"/>
      <c r="BU65479" s="10"/>
    </row>
    <row r="65480" spans="68:73">
      <c r="BP65480" s="8"/>
      <c r="BQ65480" s="8"/>
      <c r="BR65480" s="8"/>
      <c r="BS65480" s="8"/>
      <c r="BT65480" s="8"/>
      <c r="BU65480" s="8"/>
    </row>
    <row r="65481" spans="68:73">
      <c r="BP65481" s="10"/>
      <c r="BQ65481" s="10"/>
      <c r="BR65481" s="10"/>
      <c r="BS65481" s="10"/>
      <c r="BT65481" s="10"/>
      <c r="BU65481" s="10"/>
    </row>
    <row r="65482" spans="68:73">
      <c r="BP65482" s="8"/>
      <c r="BQ65482" s="8"/>
      <c r="BR65482" s="8"/>
      <c r="BS65482" s="8"/>
      <c r="BT65482" s="8"/>
      <c r="BU65482" s="8"/>
    </row>
    <row r="65483" spans="68:73">
      <c r="BP65483" s="10"/>
      <c r="BQ65483" s="10"/>
      <c r="BR65483" s="10"/>
      <c r="BS65483" s="10"/>
      <c r="BT65483" s="10"/>
      <c r="BU65483" s="10"/>
    </row>
    <row r="65484" spans="68:73">
      <c r="BP65484" s="8"/>
      <c r="BQ65484" s="8"/>
      <c r="BR65484" s="8"/>
      <c r="BS65484" s="8"/>
      <c r="BT65484" s="8"/>
      <c r="BU65484" s="8"/>
    </row>
    <row r="65485" spans="68:73">
      <c r="BP65485" s="10"/>
      <c r="BQ65485" s="10"/>
      <c r="BR65485" s="10"/>
      <c r="BS65485" s="10"/>
      <c r="BT65485" s="10"/>
      <c r="BU65485" s="10"/>
    </row>
    <row r="65486" spans="68:73">
      <c r="BP65486" s="8"/>
      <c r="BQ65486" s="8"/>
      <c r="BR65486" s="8"/>
      <c r="BS65486" s="8"/>
      <c r="BT65486" s="8"/>
      <c r="BU65486" s="8"/>
    </row>
    <row r="65487" spans="68:73">
      <c r="BP65487" s="10"/>
      <c r="BQ65487" s="10"/>
      <c r="BR65487" s="10"/>
      <c r="BS65487" s="10"/>
      <c r="BT65487" s="10"/>
      <c r="BU65487" s="10"/>
    </row>
    <row r="65488" spans="68:73">
      <c r="BP65488" s="8"/>
      <c r="BQ65488" s="8"/>
      <c r="BR65488" s="8"/>
      <c r="BS65488" s="8"/>
      <c r="BT65488" s="8"/>
      <c r="BU65488" s="8"/>
    </row>
    <row r="65489" spans="68:73">
      <c r="BP65489" s="10"/>
      <c r="BQ65489" s="10"/>
      <c r="BR65489" s="10"/>
      <c r="BS65489" s="10"/>
      <c r="BT65489" s="10"/>
      <c r="BU65489" s="10"/>
    </row>
    <row r="65490" spans="68:73">
      <c r="BP65490" s="8"/>
      <c r="BQ65490" s="8"/>
      <c r="BR65490" s="8"/>
      <c r="BS65490" s="8"/>
      <c r="BT65490" s="8"/>
      <c r="BU65490" s="8"/>
    </row>
    <row r="65491" spans="68:73">
      <c r="BP65491" s="10"/>
      <c r="BQ65491" s="10"/>
      <c r="BR65491" s="10"/>
      <c r="BS65491" s="10"/>
      <c r="BT65491" s="10"/>
      <c r="BU65491" s="10"/>
    </row>
    <row r="65492" spans="68:73">
      <c r="BP65492" s="8"/>
      <c r="BQ65492" s="8"/>
      <c r="BR65492" s="8"/>
      <c r="BS65492" s="8"/>
      <c r="BT65492" s="8"/>
      <c r="BU65492" s="8"/>
    </row>
    <row r="65493" spans="68:73">
      <c r="BP65493" s="10"/>
      <c r="BQ65493" s="10"/>
      <c r="BR65493" s="10"/>
      <c r="BS65493" s="10"/>
      <c r="BT65493" s="10"/>
      <c r="BU65493" s="10"/>
    </row>
    <row r="65494" spans="68:73">
      <c r="BP65494" s="8"/>
      <c r="BQ65494" s="8"/>
      <c r="BR65494" s="8"/>
      <c r="BS65494" s="8"/>
      <c r="BT65494" s="8"/>
      <c r="BU65494" s="8"/>
    </row>
    <row r="65495" spans="68:73">
      <c r="BP65495" s="10"/>
      <c r="BQ65495" s="10"/>
      <c r="BR65495" s="10"/>
      <c r="BS65495" s="10"/>
      <c r="BT65495" s="10"/>
      <c r="BU65495" s="10"/>
    </row>
    <row r="65496" spans="68:73">
      <c r="BP65496" s="8"/>
      <c r="BQ65496" s="8"/>
      <c r="BR65496" s="8"/>
      <c r="BS65496" s="8"/>
      <c r="BT65496" s="8"/>
      <c r="BU65496" s="8"/>
    </row>
    <row r="65497" spans="68:73">
      <c r="BP65497" s="10"/>
      <c r="BQ65497" s="10"/>
      <c r="BR65497" s="10"/>
      <c r="BS65497" s="10"/>
      <c r="BT65497" s="10"/>
      <c r="BU65497" s="10"/>
    </row>
    <row r="65498" spans="68:73">
      <c r="BP65498" s="8"/>
      <c r="BQ65498" s="8"/>
      <c r="BR65498" s="8"/>
      <c r="BS65498" s="8"/>
      <c r="BT65498" s="8"/>
      <c r="BU65498" s="8"/>
    </row>
    <row r="65499" spans="68:73">
      <c r="BP65499" s="10"/>
      <c r="BQ65499" s="10"/>
      <c r="BR65499" s="10"/>
      <c r="BS65499" s="10"/>
      <c r="BT65499" s="10"/>
      <c r="BU65499" s="10"/>
    </row>
    <row r="65500" spans="68:73">
      <c r="BP65500" s="8"/>
      <c r="BQ65500" s="8"/>
      <c r="BR65500" s="8"/>
      <c r="BS65500" s="8"/>
      <c r="BT65500" s="8"/>
      <c r="BU65500" s="8"/>
    </row>
    <row r="65501" spans="68:73">
      <c r="BP65501" s="10"/>
      <c r="BQ65501" s="10"/>
      <c r="BR65501" s="10"/>
      <c r="BS65501" s="10"/>
      <c r="BT65501" s="10"/>
      <c r="BU65501" s="10"/>
    </row>
    <row r="65502" spans="68:73">
      <c r="BP65502" s="8"/>
      <c r="BQ65502" s="8"/>
      <c r="BR65502" s="8"/>
      <c r="BS65502" s="8"/>
      <c r="BT65502" s="8"/>
      <c r="BU65502" s="8"/>
    </row>
    <row r="65503" spans="68:73">
      <c r="BP65503" s="10"/>
      <c r="BQ65503" s="10"/>
      <c r="BR65503" s="10"/>
      <c r="BS65503" s="10"/>
      <c r="BT65503" s="10"/>
      <c r="BU65503" s="10"/>
    </row>
    <row r="65504" spans="68:73">
      <c r="BP65504" s="8"/>
      <c r="BQ65504" s="8"/>
      <c r="BR65504" s="8"/>
      <c r="BS65504" s="8"/>
      <c r="BT65504" s="8"/>
      <c r="BU65504" s="8"/>
    </row>
    <row r="65505" spans="68:73">
      <c r="BP65505" s="10"/>
      <c r="BQ65505" s="10"/>
      <c r="BR65505" s="10"/>
      <c r="BS65505" s="10"/>
      <c r="BT65505" s="10"/>
      <c r="BU65505" s="10"/>
    </row>
    <row r="65506" spans="68:73">
      <c r="BP65506" s="8"/>
      <c r="BQ65506" s="8"/>
      <c r="BR65506" s="8"/>
      <c r="BS65506" s="8"/>
      <c r="BT65506" s="8"/>
      <c r="BU65506" s="8"/>
    </row>
    <row r="65507" spans="68:73">
      <c r="BP65507" s="10"/>
      <c r="BQ65507" s="10"/>
      <c r="BR65507" s="10"/>
      <c r="BS65507" s="10"/>
      <c r="BT65507" s="10"/>
      <c r="BU65507" s="10"/>
    </row>
    <row r="65508" spans="68:73">
      <c r="BP65508" s="8"/>
      <c r="BQ65508" s="8"/>
      <c r="BR65508" s="8"/>
      <c r="BS65508" s="8"/>
      <c r="BT65508" s="8"/>
      <c r="BU65508" s="8"/>
    </row>
    <row r="65509" spans="68:73">
      <c r="BP65509" s="10"/>
      <c r="BQ65509" s="10"/>
      <c r="BR65509" s="10"/>
      <c r="BS65509" s="10"/>
      <c r="BT65509" s="10"/>
      <c r="BU65509" s="10"/>
    </row>
    <row r="65510" spans="68:73">
      <c r="BP65510" s="8"/>
      <c r="BQ65510" s="8"/>
      <c r="BR65510" s="8"/>
      <c r="BS65510" s="8"/>
      <c r="BT65510" s="8"/>
      <c r="BU65510" s="8"/>
    </row>
    <row r="65511" spans="68:73">
      <c r="BP65511" s="10"/>
      <c r="BQ65511" s="10"/>
      <c r="BR65511" s="10"/>
      <c r="BS65511" s="10"/>
      <c r="BT65511" s="10"/>
      <c r="BU65511" s="10"/>
    </row>
    <row r="65512" spans="68:73">
      <c r="BP65512" s="8"/>
      <c r="BQ65512" s="8"/>
      <c r="BR65512" s="8"/>
      <c r="BS65512" s="8"/>
      <c r="BT65512" s="8"/>
      <c r="BU65512" s="8"/>
    </row>
    <row r="65513" spans="68:73">
      <c r="BP65513" s="10"/>
      <c r="BQ65513" s="10"/>
      <c r="BR65513" s="10"/>
      <c r="BS65513" s="10"/>
      <c r="BT65513" s="10"/>
      <c r="BU65513" s="10"/>
    </row>
    <row r="65514" spans="68:73">
      <c r="BP65514" s="8"/>
      <c r="BQ65514" s="8"/>
      <c r="BR65514" s="8"/>
      <c r="BS65514" s="8"/>
      <c r="BT65514" s="8"/>
      <c r="BU65514" s="8"/>
    </row>
    <row r="65515" spans="68:73">
      <c r="BP65515" s="10"/>
      <c r="BQ65515" s="10"/>
      <c r="BR65515" s="10"/>
      <c r="BS65515" s="10"/>
      <c r="BT65515" s="10"/>
      <c r="BU65515" s="10"/>
    </row>
    <row r="65516" spans="68:73">
      <c r="BP65516" s="8"/>
      <c r="BQ65516" s="8"/>
      <c r="BR65516" s="8"/>
      <c r="BS65516" s="8"/>
      <c r="BT65516" s="8"/>
      <c r="BU65516" s="8"/>
    </row>
    <row r="65517" spans="68:73">
      <c r="BP65517" s="10"/>
      <c r="BQ65517" s="10"/>
      <c r="BR65517" s="10"/>
      <c r="BS65517" s="10"/>
      <c r="BT65517" s="10"/>
      <c r="BU65517" s="10"/>
    </row>
    <row r="65518" spans="68:73">
      <c r="BP65518" s="8"/>
      <c r="BQ65518" s="8"/>
      <c r="BR65518" s="8"/>
      <c r="BS65518" s="8"/>
      <c r="BT65518" s="8"/>
      <c r="BU65518" s="8"/>
    </row>
    <row r="65519" spans="68:73">
      <c r="BP65519" s="10"/>
      <c r="BQ65519" s="10"/>
      <c r="BR65519" s="10"/>
      <c r="BS65519" s="10"/>
      <c r="BT65519" s="10"/>
      <c r="BU65519" s="10"/>
    </row>
    <row r="65520" spans="68:73">
      <c r="BP65520" s="8"/>
      <c r="BQ65520" s="8"/>
      <c r="BR65520" s="8"/>
      <c r="BS65520" s="8"/>
      <c r="BT65520" s="8"/>
      <c r="BU65520" s="8"/>
    </row>
    <row r="65521" spans="68:73">
      <c r="BP65521" s="10"/>
      <c r="BQ65521" s="10"/>
      <c r="BR65521" s="10"/>
      <c r="BS65521" s="10"/>
      <c r="BT65521" s="10"/>
      <c r="BU65521" s="10"/>
    </row>
    <row r="65522" spans="68:73">
      <c r="BP65522" s="8"/>
      <c r="BQ65522" s="8"/>
      <c r="BR65522" s="8"/>
      <c r="BS65522" s="8"/>
      <c r="BT65522" s="8"/>
      <c r="BU65522" s="8"/>
    </row>
    <row r="65523" spans="68:73">
      <c r="BP65523" s="10"/>
      <c r="BQ65523" s="10"/>
      <c r="BR65523" s="10"/>
      <c r="BS65523" s="10"/>
      <c r="BT65523" s="10"/>
      <c r="BU65523" s="10"/>
    </row>
    <row r="65524" spans="68:73">
      <c r="BP65524" s="8"/>
      <c r="BQ65524" s="8"/>
      <c r="BR65524" s="8"/>
      <c r="BS65524" s="8"/>
      <c r="BT65524" s="8"/>
      <c r="BU65524" s="8"/>
    </row>
    <row r="65525" spans="68:73">
      <c r="BP65525" s="10"/>
      <c r="BQ65525" s="10"/>
      <c r="BR65525" s="10"/>
      <c r="BS65525" s="10"/>
      <c r="BT65525" s="10"/>
      <c r="BU65525" s="10"/>
    </row>
    <row r="65526" spans="68:73">
      <c r="BP65526" s="8"/>
      <c r="BQ65526" s="8"/>
      <c r="BR65526" s="8"/>
      <c r="BS65526" s="8"/>
      <c r="BT65526" s="8"/>
      <c r="BU65526" s="8"/>
    </row>
    <row r="65527" spans="68:73">
      <c r="BP65527" s="10"/>
      <c r="BQ65527" s="10"/>
      <c r="BR65527" s="10"/>
      <c r="BS65527" s="10"/>
      <c r="BT65527" s="10"/>
      <c r="BU65527" s="10"/>
    </row>
    <row r="65528" spans="68:73">
      <c r="BP65528" s="8"/>
      <c r="BQ65528" s="8"/>
      <c r="BR65528" s="8"/>
      <c r="BS65528" s="8"/>
      <c r="BT65528" s="8"/>
      <c r="BU65528" s="8"/>
    </row>
    <row r="65529" spans="68:73">
      <c r="BP65529" s="10"/>
      <c r="BQ65529" s="10"/>
      <c r="BR65529" s="10"/>
      <c r="BS65529" s="10"/>
      <c r="BT65529" s="10"/>
      <c r="BU65529" s="10"/>
    </row>
    <row r="65530" spans="68:73">
      <c r="BP65530" s="8"/>
      <c r="BQ65530" s="8"/>
      <c r="BR65530" s="8"/>
      <c r="BS65530" s="8"/>
      <c r="BT65530" s="8"/>
      <c r="BU65530" s="8"/>
    </row>
    <row r="65531" spans="68:73">
      <c r="BP65531" s="10"/>
      <c r="BQ65531" s="10"/>
      <c r="BR65531" s="10"/>
      <c r="BS65531" s="10"/>
      <c r="BT65531" s="10"/>
      <c r="BU65531" s="10"/>
    </row>
    <row r="65532" spans="68:73">
      <c r="BP65532" s="8"/>
      <c r="BQ65532" s="8"/>
      <c r="BR65532" s="8"/>
      <c r="BS65532" s="8"/>
      <c r="BT65532" s="8"/>
      <c r="BU65532" s="8"/>
    </row>
    <row r="65533" spans="68:73">
      <c r="BP65533" s="10"/>
      <c r="BQ65533" s="10"/>
      <c r="BR65533" s="10"/>
      <c r="BS65533" s="10"/>
      <c r="BT65533" s="10"/>
      <c r="BU65533" s="10"/>
    </row>
    <row r="65534" spans="68:73">
      <c r="BP65534" s="8"/>
      <c r="BQ65534" s="8"/>
      <c r="BR65534" s="8"/>
      <c r="BS65534" s="8"/>
      <c r="BT65534" s="8"/>
      <c r="BU65534" s="8"/>
    </row>
    <row r="65535" spans="68:73">
      <c r="BP65535" s="10"/>
      <c r="BQ65535" s="10"/>
      <c r="BR65535" s="10"/>
      <c r="BS65535" s="10"/>
      <c r="BT65535" s="10"/>
      <c r="BU65535" s="10"/>
    </row>
    <row r="65536" spans="68:73">
      <c r="BP65536" s="8"/>
      <c r="BQ65536" s="8"/>
      <c r="BR65536" s="8"/>
      <c r="BS65536" s="8"/>
      <c r="BT65536" s="8"/>
      <c r="BU65536" s="8"/>
    </row>
    <row r="65537" spans="68:73">
      <c r="BP65537" s="10"/>
      <c r="BQ65537" s="10"/>
      <c r="BR65537" s="10"/>
      <c r="BS65537" s="10"/>
      <c r="BT65537" s="10"/>
      <c r="BU65537" s="10"/>
    </row>
    <row r="65538" spans="68:73">
      <c r="BP65538" s="8"/>
      <c r="BQ65538" s="8"/>
      <c r="BR65538" s="8"/>
      <c r="BS65538" s="8"/>
      <c r="BT65538" s="8"/>
      <c r="BU65538" s="8"/>
    </row>
    <row r="65539" spans="68:73">
      <c r="BP65539" s="10"/>
      <c r="BQ65539" s="10"/>
      <c r="BR65539" s="10"/>
      <c r="BS65539" s="10"/>
      <c r="BT65539" s="10"/>
      <c r="BU65539" s="10"/>
    </row>
    <row r="65540" spans="68:73">
      <c r="BP65540" s="8"/>
      <c r="BQ65540" s="8"/>
      <c r="BR65540" s="8"/>
      <c r="BS65540" s="8"/>
      <c r="BT65540" s="8"/>
      <c r="BU65540" s="8"/>
    </row>
    <row r="65541" spans="68:73">
      <c r="BP65541" s="10"/>
      <c r="BQ65541" s="10"/>
      <c r="BR65541" s="10"/>
      <c r="BS65541" s="10"/>
      <c r="BT65541" s="10"/>
      <c r="BU65541" s="10"/>
    </row>
    <row r="65542" spans="68:73">
      <c r="BP65542" s="8"/>
      <c r="BQ65542" s="8"/>
      <c r="BR65542" s="8"/>
      <c r="BS65542" s="8"/>
      <c r="BT65542" s="8"/>
      <c r="BU65542" s="8"/>
    </row>
    <row r="65543" spans="68:73">
      <c r="BP65543" s="10"/>
      <c r="BQ65543" s="10"/>
      <c r="BR65543" s="10"/>
      <c r="BS65543" s="10"/>
      <c r="BT65543" s="10"/>
      <c r="BU65543" s="10"/>
    </row>
    <row r="65544" spans="68:73">
      <c r="BP65544" s="8"/>
      <c r="BQ65544" s="8"/>
      <c r="BR65544" s="8"/>
      <c r="BS65544" s="8"/>
      <c r="BT65544" s="8"/>
      <c r="BU65544" s="8"/>
    </row>
    <row r="65545" spans="68:73">
      <c r="BP65545" s="10"/>
      <c r="BQ65545" s="10"/>
      <c r="BR65545" s="10"/>
      <c r="BS65545" s="10"/>
      <c r="BT65545" s="10"/>
      <c r="BU65545" s="10"/>
    </row>
    <row r="65546" spans="68:73">
      <c r="BP65546" s="8"/>
      <c r="BQ65546" s="8"/>
      <c r="BR65546" s="8"/>
      <c r="BS65546" s="8"/>
      <c r="BT65546" s="8"/>
      <c r="BU65546" s="8"/>
    </row>
    <row r="65547" spans="68:73">
      <c r="BP65547" s="10"/>
      <c r="BQ65547" s="10"/>
      <c r="BR65547" s="10"/>
      <c r="BS65547" s="10"/>
      <c r="BT65547" s="10"/>
      <c r="BU65547" s="10"/>
    </row>
    <row r="65548" spans="68:73">
      <c r="BP65548" s="8"/>
      <c r="BQ65548" s="8"/>
      <c r="BR65548" s="8"/>
      <c r="BS65548" s="8"/>
      <c r="BT65548" s="8"/>
      <c r="BU65548" s="8"/>
    </row>
    <row r="65549" spans="68:73">
      <c r="BP65549" s="10"/>
      <c r="BQ65549" s="10"/>
      <c r="BR65549" s="10"/>
      <c r="BS65549" s="10"/>
      <c r="BT65549" s="10"/>
      <c r="BU65549" s="10"/>
    </row>
    <row r="65550" spans="68:73">
      <c r="BP65550" s="8"/>
      <c r="BQ65550" s="8"/>
      <c r="BR65550" s="8"/>
      <c r="BS65550" s="8"/>
      <c r="BT65550" s="8"/>
      <c r="BU65550" s="8"/>
    </row>
    <row r="65551" spans="68:73">
      <c r="BP65551" s="10"/>
      <c r="BQ65551" s="10"/>
      <c r="BR65551" s="10"/>
      <c r="BS65551" s="10"/>
      <c r="BT65551" s="10"/>
      <c r="BU65551" s="10"/>
    </row>
    <row r="65552" spans="68:73">
      <c r="BP65552" s="8"/>
      <c r="BQ65552" s="8"/>
      <c r="BR65552" s="8"/>
      <c r="BS65552" s="8"/>
      <c r="BT65552" s="8"/>
      <c r="BU65552" s="8"/>
    </row>
    <row r="65553" spans="68:73">
      <c r="BP65553" s="10"/>
      <c r="BQ65553" s="10"/>
      <c r="BR65553" s="10"/>
      <c r="BS65553" s="10"/>
      <c r="BT65553" s="10"/>
      <c r="BU65553" s="10"/>
    </row>
    <row r="65554" spans="68:73">
      <c r="BP65554" s="8"/>
      <c r="BQ65554" s="8"/>
      <c r="BR65554" s="8"/>
      <c r="BS65554" s="8"/>
      <c r="BT65554" s="8"/>
      <c r="BU65554" s="8"/>
    </row>
    <row r="65555" spans="68:73">
      <c r="BP65555" s="10"/>
      <c r="BQ65555" s="10"/>
      <c r="BR65555" s="10"/>
      <c r="BS65555" s="10"/>
      <c r="BT65555" s="10"/>
      <c r="BU65555" s="10"/>
    </row>
    <row r="65556" spans="68:73">
      <c r="BP65556" s="8"/>
      <c r="BQ65556" s="8"/>
      <c r="BR65556" s="8"/>
      <c r="BS65556" s="8"/>
      <c r="BT65556" s="8"/>
      <c r="BU65556" s="8"/>
    </row>
    <row r="65557" spans="68:73">
      <c r="BP65557" s="10"/>
      <c r="BQ65557" s="10"/>
      <c r="BR65557" s="10"/>
      <c r="BS65557" s="10"/>
      <c r="BT65557" s="10"/>
      <c r="BU65557" s="10"/>
    </row>
    <row r="65558" spans="68:73">
      <c r="BP65558" s="8"/>
      <c r="BQ65558" s="8"/>
      <c r="BR65558" s="8"/>
      <c r="BS65558" s="8"/>
      <c r="BT65558" s="8"/>
      <c r="BU65558" s="8"/>
    </row>
    <row r="65559" spans="68:73">
      <c r="BP65559" s="10"/>
      <c r="BQ65559" s="10"/>
      <c r="BR65559" s="10"/>
      <c r="BS65559" s="10"/>
      <c r="BT65559" s="10"/>
      <c r="BU65559" s="10"/>
    </row>
    <row r="65560" spans="68:73">
      <c r="BP65560" s="8"/>
      <c r="BQ65560" s="8"/>
      <c r="BR65560" s="8"/>
      <c r="BS65560" s="8"/>
      <c r="BT65560" s="8"/>
      <c r="BU65560" s="8"/>
    </row>
    <row r="65561" spans="68:73">
      <c r="BP65561" s="10"/>
      <c r="BQ65561" s="10"/>
      <c r="BR65561" s="10"/>
      <c r="BS65561" s="10"/>
      <c r="BT65561" s="10"/>
      <c r="BU65561" s="10"/>
    </row>
    <row r="65562" spans="68:73">
      <c r="BP65562" s="8"/>
      <c r="BQ65562" s="8"/>
      <c r="BR65562" s="8"/>
      <c r="BS65562" s="8"/>
      <c r="BT65562" s="8"/>
      <c r="BU65562" s="8"/>
    </row>
    <row r="65563" spans="68:73">
      <c r="BP65563" s="10"/>
      <c r="BQ65563" s="10"/>
      <c r="BR65563" s="10"/>
      <c r="BS65563" s="10"/>
      <c r="BT65563" s="10"/>
      <c r="BU65563" s="10"/>
    </row>
    <row r="65564" spans="68:73">
      <c r="BP65564" s="8"/>
      <c r="BQ65564" s="8"/>
      <c r="BR65564" s="8"/>
      <c r="BS65564" s="8"/>
      <c r="BT65564" s="8"/>
      <c r="BU65564" s="8"/>
    </row>
    <row r="65565" spans="68:73">
      <c r="BP65565" s="10"/>
      <c r="BQ65565" s="10"/>
      <c r="BR65565" s="10"/>
      <c r="BS65565" s="10"/>
      <c r="BT65565" s="10"/>
      <c r="BU65565" s="10"/>
    </row>
    <row r="65566" spans="68:73">
      <c r="BP65566" s="8"/>
      <c r="BQ65566" s="8"/>
      <c r="BR65566" s="8"/>
      <c r="BS65566" s="8"/>
      <c r="BT65566" s="8"/>
      <c r="BU65566" s="8"/>
    </row>
    <row r="65567" spans="68:73">
      <c r="BP65567" s="10"/>
      <c r="BQ65567" s="10"/>
      <c r="BR65567" s="10"/>
      <c r="BS65567" s="10"/>
      <c r="BT65567" s="10"/>
      <c r="BU65567" s="10"/>
    </row>
    <row r="65568" spans="68:73">
      <c r="BP65568" s="8"/>
      <c r="BQ65568" s="8"/>
      <c r="BR65568" s="8"/>
      <c r="BS65568" s="8"/>
      <c r="BT65568" s="8"/>
      <c r="BU65568" s="8"/>
    </row>
    <row r="65569" spans="68:73">
      <c r="BP65569" s="10"/>
      <c r="BQ65569" s="10"/>
      <c r="BR65569" s="10"/>
      <c r="BS65569" s="10"/>
      <c r="BT65569" s="10"/>
      <c r="BU65569" s="10"/>
    </row>
    <row r="65570" spans="68:73">
      <c r="BP65570" s="8"/>
      <c r="BQ65570" s="8"/>
      <c r="BR65570" s="8"/>
      <c r="BS65570" s="8"/>
      <c r="BT65570" s="8"/>
      <c r="BU65570" s="8"/>
    </row>
    <row r="65571" spans="68:73">
      <c r="BP65571" s="10"/>
      <c r="BQ65571" s="10"/>
      <c r="BR65571" s="10"/>
      <c r="BS65571" s="10"/>
      <c r="BT65571" s="10"/>
      <c r="BU65571" s="10"/>
    </row>
    <row r="65572" spans="68:73">
      <c r="BP65572" s="8"/>
      <c r="BQ65572" s="8"/>
      <c r="BR65572" s="8"/>
      <c r="BS65572" s="8"/>
      <c r="BT65572" s="8"/>
      <c r="BU65572" s="8"/>
    </row>
    <row r="65573" spans="68:73">
      <c r="BP65573" s="10"/>
      <c r="BQ65573" s="10"/>
      <c r="BR65573" s="10"/>
      <c r="BS65573" s="10"/>
      <c r="BT65573" s="10"/>
      <c r="BU65573" s="10"/>
    </row>
    <row r="65574" spans="68:73">
      <c r="BP65574" s="8"/>
      <c r="BQ65574" s="8"/>
      <c r="BR65574" s="8"/>
      <c r="BS65574" s="8"/>
      <c r="BT65574" s="8"/>
      <c r="BU65574" s="8"/>
    </row>
    <row r="65575" spans="68:73">
      <c r="BP65575" s="10"/>
      <c r="BQ65575" s="10"/>
      <c r="BR65575" s="10"/>
      <c r="BS65575" s="10"/>
      <c r="BT65575" s="10"/>
      <c r="BU65575" s="10"/>
    </row>
    <row r="65576" spans="68:73">
      <c r="BP65576" s="8"/>
      <c r="BQ65576" s="8"/>
      <c r="BR65576" s="8"/>
      <c r="BS65576" s="8"/>
      <c r="BT65576" s="8"/>
      <c r="BU65576" s="8"/>
    </row>
    <row r="65577" spans="68:73">
      <c r="BP65577" s="10"/>
      <c r="BQ65577" s="10"/>
      <c r="BR65577" s="10"/>
      <c r="BS65577" s="10"/>
      <c r="BT65577" s="10"/>
      <c r="BU65577" s="10"/>
    </row>
    <row r="65578" spans="68:73">
      <c r="BP65578" s="8"/>
      <c r="BQ65578" s="8"/>
      <c r="BR65578" s="8"/>
      <c r="BS65578" s="8"/>
      <c r="BT65578" s="8"/>
      <c r="BU65578" s="8"/>
    </row>
    <row r="65579" spans="68:73">
      <c r="BP65579" s="10"/>
      <c r="BQ65579" s="10"/>
      <c r="BR65579" s="10"/>
      <c r="BS65579" s="10"/>
      <c r="BT65579" s="10"/>
      <c r="BU65579" s="10"/>
    </row>
    <row r="65580" spans="68:73">
      <c r="BP65580" s="8"/>
      <c r="BQ65580" s="8"/>
      <c r="BR65580" s="8"/>
      <c r="BS65580" s="8"/>
      <c r="BT65580" s="8"/>
      <c r="BU65580" s="8"/>
    </row>
    <row r="65581" spans="68:73">
      <c r="BP65581" s="10"/>
      <c r="BQ65581" s="10"/>
      <c r="BR65581" s="10"/>
      <c r="BS65581" s="10"/>
      <c r="BT65581" s="10"/>
      <c r="BU65581" s="10"/>
    </row>
    <row r="65582" spans="68:73">
      <c r="BP65582" s="8"/>
      <c r="BQ65582" s="8"/>
      <c r="BR65582" s="8"/>
      <c r="BS65582" s="8"/>
      <c r="BT65582" s="8"/>
      <c r="BU65582" s="8"/>
    </row>
    <row r="65583" spans="68:73">
      <c r="BP65583" s="10"/>
      <c r="BQ65583" s="10"/>
      <c r="BR65583" s="10"/>
      <c r="BS65583" s="10"/>
      <c r="BT65583" s="10"/>
      <c r="BU65583" s="10"/>
    </row>
    <row r="65584" spans="68:73">
      <c r="BP65584" s="8"/>
      <c r="BQ65584" s="8"/>
      <c r="BR65584" s="8"/>
      <c r="BS65584" s="8"/>
      <c r="BT65584" s="8"/>
      <c r="BU65584" s="8"/>
    </row>
    <row r="65585" spans="68:73">
      <c r="BP65585" s="10"/>
      <c r="BQ65585" s="10"/>
      <c r="BR65585" s="10"/>
      <c r="BS65585" s="10"/>
      <c r="BT65585" s="10"/>
      <c r="BU65585" s="10"/>
    </row>
    <row r="65586" spans="68:73">
      <c r="BP65586" s="8"/>
      <c r="BQ65586" s="8"/>
      <c r="BR65586" s="8"/>
      <c r="BS65586" s="8"/>
      <c r="BT65586" s="8"/>
      <c r="BU65586" s="8"/>
    </row>
    <row r="65587" spans="68:73">
      <c r="BP65587" s="10"/>
      <c r="BQ65587" s="10"/>
      <c r="BR65587" s="10"/>
      <c r="BS65587" s="10"/>
      <c r="BT65587" s="10"/>
      <c r="BU65587" s="10"/>
    </row>
    <row r="65588" spans="68:73">
      <c r="BP65588" s="8"/>
      <c r="BQ65588" s="8"/>
      <c r="BR65588" s="8"/>
      <c r="BS65588" s="8"/>
      <c r="BT65588" s="8"/>
      <c r="BU65588" s="8"/>
    </row>
    <row r="65589" spans="68:73">
      <c r="BP65589" s="10"/>
      <c r="BQ65589" s="10"/>
      <c r="BR65589" s="10"/>
      <c r="BS65589" s="10"/>
      <c r="BT65589" s="10"/>
      <c r="BU65589" s="10"/>
    </row>
    <row r="65590" spans="68:73">
      <c r="BP65590" s="8"/>
      <c r="BQ65590" s="8"/>
      <c r="BR65590" s="8"/>
      <c r="BS65590" s="8"/>
      <c r="BT65590" s="8"/>
      <c r="BU65590" s="8"/>
    </row>
    <row r="65591" spans="68:73">
      <c r="BP65591" s="10"/>
      <c r="BQ65591" s="10"/>
      <c r="BR65591" s="10"/>
      <c r="BS65591" s="10"/>
      <c r="BT65591" s="10"/>
      <c r="BU65591" s="10"/>
    </row>
    <row r="65592" spans="68:73">
      <c r="BP65592" s="8"/>
      <c r="BQ65592" s="8"/>
      <c r="BR65592" s="8"/>
      <c r="BS65592" s="8"/>
      <c r="BT65592" s="8"/>
      <c r="BU65592" s="8"/>
    </row>
    <row r="65593" spans="68:73">
      <c r="BP65593" s="10"/>
      <c r="BQ65593" s="10"/>
      <c r="BR65593" s="10"/>
      <c r="BS65593" s="10"/>
      <c r="BT65593" s="10"/>
      <c r="BU65593" s="10"/>
    </row>
    <row r="65594" spans="68:73">
      <c r="BP65594" s="8"/>
      <c r="BQ65594" s="8"/>
      <c r="BR65594" s="8"/>
      <c r="BS65594" s="8"/>
      <c r="BT65594" s="8"/>
      <c r="BU65594" s="8"/>
    </row>
    <row r="65595" spans="68:73">
      <c r="BP65595" s="10"/>
      <c r="BQ65595" s="10"/>
      <c r="BR65595" s="10"/>
      <c r="BS65595" s="10"/>
      <c r="BT65595" s="10"/>
      <c r="BU65595" s="10"/>
    </row>
    <row r="65596" spans="68:73">
      <c r="BP65596" s="8"/>
      <c r="BQ65596" s="8"/>
      <c r="BR65596" s="8"/>
      <c r="BS65596" s="8"/>
      <c r="BT65596" s="8"/>
      <c r="BU65596" s="8"/>
    </row>
    <row r="65597" spans="68:73">
      <c r="BP65597" s="10"/>
      <c r="BQ65597" s="10"/>
      <c r="BR65597" s="10"/>
      <c r="BS65597" s="10"/>
      <c r="BT65597" s="10"/>
      <c r="BU65597" s="10"/>
    </row>
    <row r="65598" spans="68:73">
      <c r="BP65598" s="8"/>
      <c r="BQ65598" s="8"/>
      <c r="BR65598" s="8"/>
      <c r="BS65598" s="8"/>
      <c r="BT65598" s="8"/>
      <c r="BU65598" s="8"/>
    </row>
    <row r="65599" spans="68:73">
      <c r="BP65599" s="10"/>
      <c r="BQ65599" s="10"/>
      <c r="BR65599" s="10"/>
      <c r="BS65599" s="10"/>
      <c r="BT65599" s="10"/>
      <c r="BU65599" s="10"/>
    </row>
    <row r="65600" spans="68:73">
      <c r="BP65600" s="8"/>
      <c r="BQ65600" s="8"/>
      <c r="BR65600" s="8"/>
      <c r="BS65600" s="8"/>
      <c r="BT65600" s="8"/>
      <c r="BU65600" s="8"/>
    </row>
    <row r="65601" spans="68:73">
      <c r="BP65601" s="10"/>
      <c r="BQ65601" s="10"/>
      <c r="BR65601" s="10"/>
      <c r="BS65601" s="10"/>
      <c r="BT65601" s="10"/>
      <c r="BU65601" s="10"/>
    </row>
    <row r="65602" spans="68:73">
      <c r="BP65602" s="8"/>
      <c r="BQ65602" s="8"/>
      <c r="BR65602" s="8"/>
      <c r="BS65602" s="8"/>
      <c r="BT65602" s="8"/>
      <c r="BU65602" s="8"/>
    </row>
    <row r="65603" spans="68:73">
      <c r="BP65603" s="10"/>
      <c r="BQ65603" s="10"/>
      <c r="BR65603" s="10"/>
      <c r="BS65603" s="10"/>
      <c r="BT65603" s="10"/>
      <c r="BU65603" s="10"/>
    </row>
    <row r="65604" spans="68:73">
      <c r="BP65604" s="8"/>
      <c r="BQ65604" s="8"/>
      <c r="BR65604" s="8"/>
      <c r="BS65604" s="8"/>
      <c r="BT65604" s="8"/>
      <c r="BU65604" s="8"/>
    </row>
    <row r="65605" spans="68:73">
      <c r="BP65605" s="10"/>
      <c r="BQ65605" s="10"/>
      <c r="BR65605" s="10"/>
      <c r="BS65605" s="10"/>
      <c r="BT65605" s="10"/>
      <c r="BU65605" s="10"/>
    </row>
    <row r="65606" spans="68:73">
      <c r="BP65606" s="8"/>
      <c r="BQ65606" s="8"/>
      <c r="BR65606" s="8"/>
      <c r="BS65606" s="8"/>
      <c r="BT65606" s="8"/>
      <c r="BU65606" s="8"/>
    </row>
    <row r="65607" spans="68:73">
      <c r="BP65607" s="10"/>
      <c r="BQ65607" s="10"/>
      <c r="BR65607" s="10"/>
      <c r="BS65607" s="10"/>
      <c r="BT65607" s="10"/>
      <c r="BU65607" s="10"/>
    </row>
    <row r="65608" spans="68:73">
      <c r="BP65608" s="8"/>
      <c r="BQ65608" s="8"/>
      <c r="BR65608" s="8"/>
      <c r="BS65608" s="8"/>
      <c r="BT65608" s="8"/>
      <c r="BU65608" s="8"/>
    </row>
    <row r="65609" spans="68:73">
      <c r="BP65609" s="10"/>
      <c r="BQ65609" s="10"/>
      <c r="BR65609" s="10"/>
      <c r="BS65609" s="10"/>
      <c r="BT65609" s="10"/>
      <c r="BU65609" s="10"/>
    </row>
    <row r="65610" spans="68:73">
      <c r="BP65610" s="8"/>
      <c r="BQ65610" s="8"/>
      <c r="BR65610" s="8"/>
      <c r="BS65610" s="8"/>
      <c r="BT65610" s="8"/>
      <c r="BU65610" s="8"/>
    </row>
    <row r="65611" spans="68:73">
      <c r="BP65611" s="10"/>
      <c r="BQ65611" s="10"/>
      <c r="BR65611" s="10"/>
      <c r="BS65611" s="10"/>
      <c r="BT65611" s="10"/>
      <c r="BU65611" s="10"/>
    </row>
    <row r="65612" spans="68:73">
      <c r="BP65612" s="8"/>
      <c r="BQ65612" s="8"/>
      <c r="BR65612" s="8"/>
      <c r="BS65612" s="8"/>
      <c r="BT65612" s="8"/>
      <c r="BU65612" s="8"/>
    </row>
    <row r="65613" spans="68:73">
      <c r="BP65613" s="10"/>
      <c r="BQ65613" s="10"/>
      <c r="BR65613" s="10"/>
      <c r="BS65613" s="10"/>
      <c r="BT65613" s="10"/>
      <c r="BU65613" s="10"/>
    </row>
    <row r="65614" spans="68:73">
      <c r="BP65614" s="8"/>
      <c r="BQ65614" s="8"/>
      <c r="BR65614" s="8"/>
      <c r="BS65614" s="8"/>
      <c r="BT65614" s="8"/>
      <c r="BU65614" s="8"/>
    </row>
    <row r="65615" spans="68:73">
      <c r="BP65615" s="10"/>
      <c r="BQ65615" s="10"/>
      <c r="BR65615" s="10"/>
      <c r="BS65615" s="10"/>
      <c r="BT65615" s="10"/>
      <c r="BU65615" s="10"/>
    </row>
    <row r="65616" spans="68:73">
      <c r="BP65616" s="8"/>
      <c r="BQ65616" s="8"/>
      <c r="BR65616" s="8"/>
      <c r="BS65616" s="8"/>
      <c r="BT65616" s="8"/>
      <c r="BU65616" s="8"/>
    </row>
    <row r="65617" spans="68:73">
      <c r="BP65617" s="10"/>
      <c r="BQ65617" s="10"/>
      <c r="BR65617" s="10"/>
      <c r="BS65617" s="10"/>
      <c r="BT65617" s="10"/>
      <c r="BU65617" s="10"/>
    </row>
    <row r="65618" spans="68:73">
      <c r="BP65618" s="8"/>
      <c r="BQ65618" s="8"/>
      <c r="BR65618" s="8"/>
      <c r="BS65618" s="8"/>
      <c r="BT65618" s="8"/>
      <c r="BU65618" s="8"/>
    </row>
    <row r="65619" spans="68:73">
      <c r="BP65619" s="10"/>
      <c r="BQ65619" s="10"/>
      <c r="BR65619" s="10"/>
      <c r="BS65619" s="10"/>
      <c r="BT65619" s="10"/>
      <c r="BU65619" s="10"/>
    </row>
    <row r="65620" spans="68:73">
      <c r="BP65620" s="8"/>
      <c r="BQ65620" s="8"/>
      <c r="BR65620" s="8"/>
      <c r="BS65620" s="8"/>
      <c r="BT65620" s="8"/>
      <c r="BU65620" s="8"/>
    </row>
    <row r="65621" spans="68:73">
      <c r="BP65621" s="10"/>
      <c r="BQ65621" s="10"/>
      <c r="BR65621" s="10"/>
      <c r="BS65621" s="10"/>
      <c r="BT65621" s="10"/>
      <c r="BU65621" s="10"/>
    </row>
    <row r="65622" spans="68:73">
      <c r="BP65622" s="8"/>
      <c r="BQ65622" s="8"/>
      <c r="BR65622" s="8"/>
      <c r="BS65622" s="8"/>
      <c r="BT65622" s="8"/>
      <c r="BU65622" s="8"/>
    </row>
    <row r="65623" spans="68:73">
      <c r="BP65623" s="10"/>
      <c r="BQ65623" s="10"/>
      <c r="BR65623" s="10"/>
      <c r="BS65623" s="10"/>
      <c r="BT65623" s="10"/>
      <c r="BU65623" s="10"/>
    </row>
    <row r="65624" spans="68:73">
      <c r="BP65624" s="8"/>
      <c r="BQ65624" s="8"/>
      <c r="BR65624" s="8"/>
      <c r="BS65624" s="8"/>
      <c r="BT65624" s="8"/>
      <c r="BU65624" s="8"/>
    </row>
    <row r="65625" spans="68:73">
      <c r="BP65625" s="10"/>
      <c r="BQ65625" s="10"/>
      <c r="BR65625" s="10"/>
      <c r="BS65625" s="10"/>
      <c r="BT65625" s="10"/>
      <c r="BU65625" s="10"/>
    </row>
    <row r="65626" spans="68:73">
      <c r="BP65626" s="8"/>
      <c r="BQ65626" s="8"/>
      <c r="BR65626" s="8"/>
      <c r="BS65626" s="8"/>
      <c r="BT65626" s="8"/>
      <c r="BU65626" s="8"/>
    </row>
    <row r="65627" spans="68:73">
      <c r="BP65627" s="10"/>
      <c r="BQ65627" s="10"/>
      <c r="BR65627" s="10"/>
      <c r="BS65627" s="10"/>
      <c r="BT65627" s="10"/>
      <c r="BU65627" s="10"/>
    </row>
    <row r="65628" spans="68:73">
      <c r="BP65628" s="8"/>
      <c r="BQ65628" s="8"/>
      <c r="BR65628" s="8"/>
      <c r="BS65628" s="8"/>
      <c r="BT65628" s="8"/>
      <c r="BU65628" s="8"/>
    </row>
    <row r="65629" spans="68:73">
      <c r="BP65629" s="10"/>
      <c r="BQ65629" s="10"/>
      <c r="BR65629" s="10"/>
      <c r="BS65629" s="10"/>
      <c r="BT65629" s="10"/>
      <c r="BU65629" s="10"/>
    </row>
    <row r="65630" spans="68:73">
      <c r="BP65630" s="8"/>
      <c r="BQ65630" s="8"/>
      <c r="BR65630" s="8"/>
      <c r="BS65630" s="8"/>
      <c r="BT65630" s="8"/>
      <c r="BU65630" s="8"/>
    </row>
    <row r="65631" spans="68:73">
      <c r="BP65631" s="10"/>
      <c r="BQ65631" s="10"/>
      <c r="BR65631" s="10"/>
      <c r="BS65631" s="10"/>
      <c r="BT65631" s="10"/>
      <c r="BU65631" s="10"/>
    </row>
    <row r="65632" spans="68:73">
      <c r="BP65632" s="8"/>
      <c r="BQ65632" s="8"/>
      <c r="BR65632" s="8"/>
      <c r="BS65632" s="8"/>
      <c r="BT65632" s="8"/>
      <c r="BU65632" s="8"/>
    </row>
    <row r="65633" spans="68:73">
      <c r="BP65633" s="10"/>
      <c r="BQ65633" s="10"/>
      <c r="BR65633" s="10"/>
      <c r="BS65633" s="10"/>
      <c r="BT65633" s="10"/>
      <c r="BU65633" s="10"/>
    </row>
    <row r="65634" spans="68:73">
      <c r="BP65634" s="8"/>
      <c r="BQ65634" s="8"/>
      <c r="BR65634" s="8"/>
      <c r="BS65634" s="8"/>
      <c r="BT65634" s="8"/>
      <c r="BU65634" s="8"/>
    </row>
    <row r="65635" spans="68:73">
      <c r="BP65635" s="10"/>
      <c r="BQ65635" s="10"/>
      <c r="BR65635" s="10"/>
      <c r="BS65635" s="10"/>
      <c r="BT65635" s="10"/>
      <c r="BU65635" s="10"/>
    </row>
    <row r="65636" spans="68:73">
      <c r="BP65636" s="8"/>
      <c r="BQ65636" s="8"/>
      <c r="BR65636" s="8"/>
      <c r="BS65636" s="8"/>
      <c r="BT65636" s="8"/>
      <c r="BU65636" s="8"/>
    </row>
    <row r="65637" spans="68:73">
      <c r="BP65637" s="10"/>
      <c r="BQ65637" s="10"/>
      <c r="BR65637" s="10"/>
      <c r="BS65637" s="10"/>
      <c r="BT65637" s="10"/>
      <c r="BU65637" s="10"/>
    </row>
    <row r="65638" spans="68:73">
      <c r="BP65638" s="8"/>
      <c r="BQ65638" s="8"/>
      <c r="BR65638" s="8"/>
      <c r="BS65638" s="8"/>
      <c r="BT65638" s="8"/>
      <c r="BU65638" s="8"/>
    </row>
    <row r="65639" spans="68:73">
      <c r="BP65639" s="10"/>
      <c r="BQ65639" s="10"/>
      <c r="BR65639" s="10"/>
      <c r="BS65639" s="10"/>
      <c r="BT65639" s="10"/>
      <c r="BU65639" s="10"/>
    </row>
    <row r="65640" spans="68:73">
      <c r="BP65640" s="8"/>
      <c r="BQ65640" s="8"/>
      <c r="BR65640" s="8"/>
      <c r="BS65640" s="8"/>
      <c r="BT65640" s="8"/>
      <c r="BU65640" s="8"/>
    </row>
    <row r="65641" spans="68:73">
      <c r="BP65641" s="10"/>
      <c r="BQ65641" s="10"/>
      <c r="BR65641" s="10"/>
      <c r="BS65641" s="10"/>
      <c r="BT65641" s="10"/>
      <c r="BU65641" s="10"/>
    </row>
    <row r="65642" spans="68:73">
      <c r="BP65642" s="8"/>
      <c r="BQ65642" s="8"/>
      <c r="BR65642" s="8"/>
      <c r="BS65642" s="8"/>
      <c r="BT65642" s="8"/>
      <c r="BU65642" s="8"/>
    </row>
    <row r="65643" spans="68:73">
      <c r="BP65643" s="10"/>
      <c r="BQ65643" s="10"/>
      <c r="BR65643" s="10"/>
      <c r="BS65643" s="10"/>
      <c r="BT65643" s="10"/>
      <c r="BU65643" s="10"/>
    </row>
    <row r="65644" spans="68:73">
      <c r="BP65644" s="8"/>
      <c r="BQ65644" s="8"/>
      <c r="BR65644" s="8"/>
      <c r="BS65644" s="8"/>
      <c r="BT65644" s="8"/>
      <c r="BU65644" s="8"/>
    </row>
    <row r="65645" spans="68:73">
      <c r="BP65645" s="10"/>
      <c r="BQ65645" s="10"/>
      <c r="BR65645" s="10"/>
      <c r="BS65645" s="10"/>
      <c r="BT65645" s="10"/>
      <c r="BU65645" s="10"/>
    </row>
    <row r="65646" spans="68:73">
      <c r="BP65646" s="8"/>
      <c r="BQ65646" s="8"/>
      <c r="BR65646" s="8"/>
      <c r="BS65646" s="8"/>
      <c r="BT65646" s="8"/>
      <c r="BU65646" s="8"/>
    </row>
    <row r="65647" spans="68:73">
      <c r="BP65647" s="10"/>
      <c r="BQ65647" s="10"/>
      <c r="BR65647" s="10"/>
      <c r="BS65647" s="10"/>
      <c r="BT65647" s="10"/>
      <c r="BU65647" s="10"/>
    </row>
    <row r="65648" spans="68:73">
      <c r="BP65648" s="8"/>
      <c r="BQ65648" s="8"/>
      <c r="BR65648" s="8"/>
      <c r="BS65648" s="8"/>
      <c r="BT65648" s="8"/>
      <c r="BU65648" s="8"/>
    </row>
    <row r="65649" spans="68:73">
      <c r="BP65649" s="10"/>
      <c r="BQ65649" s="10"/>
      <c r="BR65649" s="10"/>
      <c r="BS65649" s="10"/>
      <c r="BT65649" s="10"/>
      <c r="BU65649" s="10"/>
    </row>
    <row r="65650" spans="68:73">
      <c r="BP65650" s="8"/>
      <c r="BQ65650" s="8"/>
      <c r="BR65650" s="8"/>
      <c r="BS65650" s="8"/>
      <c r="BT65650" s="8"/>
      <c r="BU65650" s="8"/>
    </row>
    <row r="65651" spans="68:73">
      <c r="BP65651" s="10"/>
      <c r="BQ65651" s="10"/>
      <c r="BR65651" s="10"/>
      <c r="BS65651" s="10"/>
      <c r="BT65651" s="10"/>
      <c r="BU65651" s="10"/>
    </row>
    <row r="65652" spans="68:73">
      <c r="BP65652" s="8"/>
      <c r="BQ65652" s="8"/>
      <c r="BR65652" s="8"/>
      <c r="BS65652" s="8"/>
      <c r="BT65652" s="8"/>
      <c r="BU65652" s="8"/>
    </row>
    <row r="65653" spans="68:73">
      <c r="BP65653" s="10"/>
      <c r="BQ65653" s="10"/>
      <c r="BR65653" s="10"/>
      <c r="BS65653" s="10"/>
      <c r="BT65653" s="10"/>
      <c r="BU65653" s="10"/>
    </row>
    <row r="65654" spans="68:73">
      <c r="BP65654" s="8"/>
      <c r="BQ65654" s="8"/>
      <c r="BR65654" s="8"/>
      <c r="BS65654" s="8"/>
      <c r="BT65654" s="8"/>
      <c r="BU65654" s="8"/>
    </row>
    <row r="65655" spans="68:73">
      <c r="BP65655" s="10"/>
      <c r="BQ65655" s="10"/>
      <c r="BR65655" s="10"/>
      <c r="BS65655" s="10"/>
      <c r="BT65655" s="10"/>
      <c r="BU65655" s="10"/>
    </row>
    <row r="65656" spans="68:73">
      <c r="BP65656" s="8"/>
      <c r="BQ65656" s="8"/>
      <c r="BR65656" s="8"/>
      <c r="BS65656" s="8"/>
      <c r="BT65656" s="8"/>
      <c r="BU65656" s="8"/>
    </row>
    <row r="65657" spans="68:73">
      <c r="BP65657" s="10"/>
      <c r="BQ65657" s="10"/>
      <c r="BR65657" s="10"/>
      <c r="BS65657" s="10"/>
      <c r="BT65657" s="10"/>
      <c r="BU65657" s="10"/>
    </row>
    <row r="65658" spans="68:73">
      <c r="BP65658" s="8"/>
      <c r="BQ65658" s="8"/>
      <c r="BR65658" s="8"/>
      <c r="BS65658" s="8"/>
      <c r="BT65658" s="8"/>
      <c r="BU65658" s="8"/>
    </row>
    <row r="65659" spans="68:73">
      <c r="BP65659" s="10"/>
      <c r="BQ65659" s="10"/>
      <c r="BR65659" s="10"/>
      <c r="BS65659" s="10"/>
      <c r="BT65659" s="10"/>
      <c r="BU65659" s="10"/>
    </row>
    <row r="65660" spans="68:73">
      <c r="BP65660" s="8"/>
      <c r="BQ65660" s="8"/>
      <c r="BR65660" s="8"/>
      <c r="BS65660" s="8"/>
      <c r="BT65660" s="8"/>
      <c r="BU65660" s="8"/>
    </row>
    <row r="65661" spans="68:73">
      <c r="BP65661" s="10"/>
      <c r="BQ65661" s="10"/>
      <c r="BR65661" s="10"/>
      <c r="BS65661" s="10"/>
      <c r="BT65661" s="10"/>
      <c r="BU65661" s="10"/>
    </row>
    <row r="65662" spans="68:73">
      <c r="BP65662" s="8"/>
      <c r="BQ65662" s="8"/>
      <c r="BR65662" s="8"/>
      <c r="BS65662" s="8"/>
      <c r="BT65662" s="8"/>
      <c r="BU65662" s="8"/>
    </row>
    <row r="65663" spans="68:73">
      <c r="BP65663" s="10"/>
      <c r="BQ65663" s="10"/>
      <c r="BR65663" s="10"/>
      <c r="BS65663" s="10"/>
      <c r="BT65663" s="10"/>
      <c r="BU65663" s="10"/>
    </row>
    <row r="65664" spans="68:73">
      <c r="BP65664" s="8"/>
      <c r="BQ65664" s="8"/>
      <c r="BR65664" s="8"/>
      <c r="BS65664" s="8"/>
      <c r="BT65664" s="8"/>
      <c r="BU65664" s="8"/>
    </row>
    <row r="65665" spans="68:73">
      <c r="BP65665" s="10"/>
      <c r="BQ65665" s="10"/>
      <c r="BR65665" s="10"/>
      <c r="BS65665" s="10"/>
      <c r="BT65665" s="10"/>
      <c r="BU65665" s="10"/>
    </row>
    <row r="65666" spans="68:73">
      <c r="BP65666" s="8"/>
      <c r="BQ65666" s="8"/>
      <c r="BR65666" s="8"/>
      <c r="BS65666" s="8"/>
      <c r="BT65666" s="8"/>
      <c r="BU65666" s="8"/>
    </row>
    <row r="65667" spans="68:73">
      <c r="BP65667" s="10"/>
      <c r="BQ65667" s="10"/>
      <c r="BR65667" s="10"/>
      <c r="BS65667" s="10"/>
      <c r="BT65667" s="10"/>
      <c r="BU65667" s="10"/>
    </row>
    <row r="65668" spans="68:73">
      <c r="BP65668" s="8"/>
      <c r="BQ65668" s="8"/>
      <c r="BR65668" s="8"/>
      <c r="BS65668" s="8"/>
      <c r="BT65668" s="8"/>
      <c r="BU65668" s="8"/>
    </row>
    <row r="65669" spans="68:73">
      <c r="BP65669" s="10"/>
      <c r="BQ65669" s="10"/>
      <c r="BR65669" s="10"/>
      <c r="BS65669" s="10"/>
      <c r="BT65669" s="10"/>
      <c r="BU65669" s="10"/>
    </row>
    <row r="65670" spans="68:73">
      <c r="BP65670" s="8"/>
      <c r="BQ65670" s="8"/>
      <c r="BR65670" s="8"/>
      <c r="BS65670" s="8"/>
      <c r="BT65670" s="8"/>
      <c r="BU65670" s="8"/>
    </row>
    <row r="65671" spans="68:73">
      <c r="BP65671" s="10"/>
      <c r="BQ65671" s="10"/>
      <c r="BR65671" s="10"/>
      <c r="BS65671" s="10"/>
      <c r="BT65671" s="10"/>
      <c r="BU65671" s="10"/>
    </row>
    <row r="65672" spans="68:73">
      <c r="BP65672" s="8"/>
      <c r="BQ65672" s="8"/>
      <c r="BR65672" s="8"/>
      <c r="BS65672" s="8"/>
      <c r="BT65672" s="8"/>
      <c r="BU65672" s="8"/>
    </row>
    <row r="65673" spans="68:73">
      <c r="BP65673" s="10"/>
      <c r="BQ65673" s="10"/>
      <c r="BR65673" s="10"/>
      <c r="BS65673" s="10"/>
      <c r="BT65673" s="10"/>
      <c r="BU65673" s="10"/>
    </row>
    <row r="65674" spans="68:73">
      <c r="BP65674" s="8"/>
      <c r="BQ65674" s="8"/>
      <c r="BR65674" s="8"/>
      <c r="BS65674" s="8"/>
      <c r="BT65674" s="8"/>
      <c r="BU65674" s="8"/>
    </row>
    <row r="65675" spans="68:73">
      <c r="BP65675" s="10"/>
      <c r="BQ65675" s="10"/>
      <c r="BR65675" s="10"/>
      <c r="BS65675" s="10"/>
      <c r="BT65675" s="10"/>
      <c r="BU65675" s="10"/>
    </row>
    <row r="65676" spans="68:73">
      <c r="BP65676" s="8"/>
      <c r="BQ65676" s="8"/>
      <c r="BR65676" s="8"/>
      <c r="BS65676" s="8"/>
      <c r="BT65676" s="8"/>
      <c r="BU65676" s="8"/>
    </row>
    <row r="65677" spans="68:73">
      <c r="BP65677" s="10"/>
      <c r="BQ65677" s="10"/>
      <c r="BR65677" s="10"/>
      <c r="BS65677" s="10"/>
      <c r="BT65677" s="10"/>
      <c r="BU65677" s="10"/>
    </row>
    <row r="65678" spans="68:73">
      <c r="BP65678" s="8"/>
      <c r="BQ65678" s="8"/>
      <c r="BR65678" s="8"/>
      <c r="BS65678" s="8"/>
      <c r="BT65678" s="8"/>
      <c r="BU65678" s="8"/>
    </row>
    <row r="65679" spans="68:73">
      <c r="BP65679" s="10"/>
      <c r="BQ65679" s="10"/>
      <c r="BR65679" s="10"/>
      <c r="BS65679" s="10"/>
      <c r="BT65679" s="10"/>
      <c r="BU65679" s="10"/>
    </row>
    <row r="65680" spans="68:73">
      <c r="BP65680" s="8"/>
      <c r="BQ65680" s="8"/>
      <c r="BR65680" s="8"/>
      <c r="BS65680" s="8"/>
      <c r="BT65680" s="8"/>
      <c r="BU65680" s="8"/>
    </row>
    <row r="65681" spans="68:73">
      <c r="BP65681" s="10"/>
      <c r="BQ65681" s="10"/>
      <c r="BR65681" s="10"/>
      <c r="BS65681" s="10"/>
      <c r="BT65681" s="10"/>
      <c r="BU65681" s="10"/>
    </row>
    <row r="65682" spans="68:73">
      <c r="BP65682" s="8"/>
      <c r="BQ65682" s="8"/>
      <c r="BR65682" s="8"/>
      <c r="BS65682" s="8"/>
      <c r="BT65682" s="8"/>
      <c r="BU65682" s="8"/>
    </row>
    <row r="65683" spans="68:73">
      <c r="BP65683" s="10"/>
      <c r="BQ65683" s="10"/>
      <c r="BR65683" s="10"/>
      <c r="BS65683" s="10"/>
      <c r="BT65683" s="10"/>
      <c r="BU65683" s="10"/>
    </row>
    <row r="65684" spans="68:73">
      <c r="BP65684" s="8"/>
      <c r="BQ65684" s="8"/>
      <c r="BR65684" s="8"/>
      <c r="BS65684" s="8"/>
      <c r="BT65684" s="8"/>
      <c r="BU65684" s="8"/>
    </row>
    <row r="65685" spans="68:73">
      <c r="BP65685" s="10"/>
      <c r="BQ65685" s="10"/>
      <c r="BR65685" s="10"/>
      <c r="BS65685" s="10"/>
      <c r="BT65685" s="10"/>
      <c r="BU65685" s="10"/>
    </row>
    <row r="65686" spans="68:73">
      <c r="BP65686" s="8"/>
      <c r="BQ65686" s="8"/>
      <c r="BR65686" s="8"/>
      <c r="BS65686" s="8"/>
      <c r="BT65686" s="8"/>
      <c r="BU65686" s="8"/>
    </row>
    <row r="65687" spans="68:73">
      <c r="BP65687" s="10"/>
      <c r="BQ65687" s="10"/>
      <c r="BR65687" s="10"/>
      <c r="BS65687" s="10"/>
      <c r="BT65687" s="10"/>
      <c r="BU65687" s="10"/>
    </row>
    <row r="65688" spans="68:73">
      <c r="BP65688" s="8"/>
      <c r="BQ65688" s="8"/>
      <c r="BR65688" s="8"/>
      <c r="BS65688" s="8"/>
      <c r="BT65688" s="8"/>
      <c r="BU65688" s="8"/>
    </row>
    <row r="65689" spans="68:73">
      <c r="BP65689" s="10"/>
      <c r="BQ65689" s="10"/>
      <c r="BR65689" s="10"/>
      <c r="BS65689" s="10"/>
      <c r="BT65689" s="10"/>
      <c r="BU65689" s="10"/>
    </row>
    <row r="65690" spans="68:73">
      <c r="BP65690" s="8"/>
      <c r="BQ65690" s="8"/>
      <c r="BR65690" s="8"/>
      <c r="BS65690" s="8"/>
      <c r="BT65690" s="8"/>
      <c r="BU65690" s="8"/>
    </row>
    <row r="65691" spans="68:73">
      <c r="BP65691" s="10"/>
      <c r="BQ65691" s="10"/>
      <c r="BR65691" s="10"/>
      <c r="BS65691" s="10"/>
      <c r="BT65691" s="10"/>
      <c r="BU65691" s="10"/>
    </row>
    <row r="65692" spans="68:73">
      <c r="BP65692" s="8"/>
      <c r="BQ65692" s="8"/>
      <c r="BR65692" s="8"/>
      <c r="BS65692" s="8"/>
      <c r="BT65692" s="8"/>
      <c r="BU65692" s="8"/>
    </row>
    <row r="65693" spans="68:73">
      <c r="BP65693" s="10"/>
      <c r="BQ65693" s="10"/>
      <c r="BR65693" s="10"/>
      <c r="BS65693" s="10"/>
      <c r="BT65693" s="10"/>
      <c r="BU65693" s="10"/>
    </row>
    <row r="65694" spans="68:73">
      <c r="BP65694" s="8"/>
      <c r="BQ65694" s="8"/>
      <c r="BR65694" s="8"/>
      <c r="BS65694" s="8"/>
      <c r="BT65694" s="8"/>
      <c r="BU65694" s="8"/>
    </row>
    <row r="65695" spans="68:73">
      <c r="BP65695" s="10"/>
      <c r="BQ65695" s="10"/>
      <c r="BR65695" s="10"/>
      <c r="BS65695" s="10"/>
      <c r="BT65695" s="10"/>
      <c r="BU65695" s="10"/>
    </row>
    <row r="65696" spans="68:73">
      <c r="BP65696" s="8"/>
      <c r="BQ65696" s="8"/>
      <c r="BR65696" s="8"/>
      <c r="BS65696" s="8"/>
      <c r="BT65696" s="8"/>
      <c r="BU65696" s="8"/>
    </row>
    <row r="65697" spans="68:73">
      <c r="BP65697" s="10"/>
      <c r="BQ65697" s="10"/>
      <c r="BR65697" s="10"/>
      <c r="BS65697" s="10"/>
      <c r="BT65697" s="10"/>
      <c r="BU65697" s="10"/>
    </row>
    <row r="65698" spans="68:73">
      <c r="BP65698" s="8"/>
      <c r="BQ65698" s="8"/>
      <c r="BR65698" s="8"/>
      <c r="BS65698" s="8"/>
      <c r="BT65698" s="8"/>
      <c r="BU65698" s="8"/>
    </row>
    <row r="65699" spans="68:73">
      <c r="BP65699" s="10"/>
      <c r="BQ65699" s="10"/>
      <c r="BR65699" s="10"/>
      <c r="BS65699" s="10"/>
      <c r="BT65699" s="10"/>
      <c r="BU65699" s="10"/>
    </row>
    <row r="65700" spans="68:73">
      <c r="BP65700" s="8"/>
      <c r="BQ65700" s="8"/>
      <c r="BR65700" s="8"/>
      <c r="BS65700" s="8"/>
      <c r="BT65700" s="8"/>
      <c r="BU65700" s="8"/>
    </row>
    <row r="65701" spans="68:73">
      <c r="BP65701" s="10"/>
      <c r="BQ65701" s="10"/>
      <c r="BR65701" s="10"/>
      <c r="BS65701" s="10"/>
      <c r="BT65701" s="10"/>
      <c r="BU65701" s="10"/>
    </row>
    <row r="65702" spans="68:73">
      <c r="BP65702" s="8"/>
      <c r="BQ65702" s="8"/>
      <c r="BR65702" s="8"/>
      <c r="BS65702" s="8"/>
      <c r="BT65702" s="8"/>
      <c r="BU65702" s="8"/>
    </row>
    <row r="65703" spans="68:73">
      <c r="BP65703" s="10"/>
      <c r="BQ65703" s="10"/>
      <c r="BR65703" s="10"/>
      <c r="BS65703" s="10"/>
      <c r="BT65703" s="10"/>
      <c r="BU65703" s="10"/>
    </row>
    <row r="65704" spans="68:73">
      <c r="BP65704" s="8"/>
      <c r="BQ65704" s="8"/>
      <c r="BR65704" s="8"/>
      <c r="BS65704" s="8"/>
      <c r="BT65704" s="8"/>
      <c r="BU65704" s="8"/>
    </row>
    <row r="65705" spans="68:73">
      <c r="BP65705" s="10"/>
      <c r="BQ65705" s="10"/>
      <c r="BR65705" s="10"/>
      <c r="BS65705" s="10"/>
      <c r="BT65705" s="10"/>
      <c r="BU65705" s="10"/>
    </row>
    <row r="65706" spans="68:73">
      <c r="BP65706" s="8"/>
      <c r="BQ65706" s="8"/>
      <c r="BR65706" s="8"/>
      <c r="BS65706" s="8"/>
      <c r="BT65706" s="8"/>
      <c r="BU65706" s="8"/>
    </row>
    <row r="65707" spans="68:73">
      <c r="BP65707" s="10"/>
      <c r="BQ65707" s="10"/>
      <c r="BR65707" s="10"/>
      <c r="BS65707" s="10"/>
      <c r="BT65707" s="10"/>
      <c r="BU65707" s="10"/>
    </row>
    <row r="65708" spans="68:73">
      <c r="BP65708" s="8"/>
      <c r="BQ65708" s="8"/>
      <c r="BR65708" s="8"/>
      <c r="BS65708" s="8"/>
      <c r="BT65708" s="8"/>
      <c r="BU65708" s="8"/>
    </row>
    <row r="65709" spans="68:73">
      <c r="BP65709" s="10"/>
      <c r="BQ65709" s="10"/>
      <c r="BR65709" s="10"/>
      <c r="BS65709" s="10"/>
      <c r="BT65709" s="10"/>
      <c r="BU65709" s="10"/>
    </row>
    <row r="65710" spans="68:73">
      <c r="BP65710" s="8"/>
      <c r="BQ65710" s="8"/>
      <c r="BR65710" s="8"/>
      <c r="BS65710" s="8"/>
      <c r="BT65710" s="8"/>
      <c r="BU65710" s="8"/>
    </row>
    <row r="65711" spans="68:73">
      <c r="BP65711" s="10"/>
      <c r="BQ65711" s="10"/>
      <c r="BR65711" s="10"/>
      <c r="BS65711" s="10"/>
      <c r="BT65711" s="10"/>
      <c r="BU65711" s="10"/>
    </row>
    <row r="65712" spans="68:73">
      <c r="BP65712" s="8"/>
      <c r="BQ65712" s="8"/>
      <c r="BR65712" s="8"/>
      <c r="BS65712" s="8"/>
      <c r="BT65712" s="8"/>
      <c r="BU65712" s="8"/>
    </row>
    <row r="65713" spans="68:73">
      <c r="BP65713" s="10"/>
      <c r="BQ65713" s="10"/>
      <c r="BR65713" s="10"/>
      <c r="BS65713" s="10"/>
      <c r="BT65713" s="10"/>
      <c r="BU65713" s="10"/>
    </row>
    <row r="65714" spans="68:73">
      <c r="BP65714" s="8"/>
      <c r="BQ65714" s="8"/>
      <c r="BR65714" s="8"/>
      <c r="BS65714" s="8"/>
      <c r="BT65714" s="8"/>
      <c r="BU65714" s="8"/>
    </row>
    <row r="65715" spans="68:73">
      <c r="BP65715" s="10"/>
      <c r="BQ65715" s="10"/>
      <c r="BR65715" s="10"/>
      <c r="BS65715" s="10"/>
      <c r="BT65715" s="10"/>
      <c r="BU65715" s="10"/>
    </row>
    <row r="65716" spans="68:73">
      <c r="BP65716" s="8"/>
      <c r="BQ65716" s="8"/>
      <c r="BR65716" s="8"/>
      <c r="BS65716" s="8"/>
      <c r="BT65716" s="8"/>
      <c r="BU65716" s="8"/>
    </row>
    <row r="65717" spans="68:73">
      <c r="BP65717" s="10"/>
      <c r="BQ65717" s="10"/>
      <c r="BR65717" s="10"/>
      <c r="BS65717" s="10"/>
      <c r="BT65717" s="10"/>
      <c r="BU65717" s="10"/>
    </row>
    <row r="65718" spans="68:73">
      <c r="BP65718" s="8"/>
      <c r="BQ65718" s="8"/>
      <c r="BR65718" s="8"/>
      <c r="BS65718" s="8"/>
      <c r="BT65718" s="8"/>
      <c r="BU65718" s="8"/>
    </row>
    <row r="65719" spans="68:73">
      <c r="BP65719" s="10"/>
      <c r="BQ65719" s="10"/>
      <c r="BR65719" s="10"/>
      <c r="BS65719" s="10"/>
      <c r="BT65719" s="10"/>
      <c r="BU65719" s="10"/>
    </row>
    <row r="65720" spans="68:73">
      <c r="BP65720" s="8"/>
      <c r="BQ65720" s="8"/>
      <c r="BR65720" s="8"/>
      <c r="BS65720" s="8"/>
      <c r="BT65720" s="8"/>
      <c r="BU65720" s="8"/>
    </row>
    <row r="65721" spans="68:73">
      <c r="BP65721" s="10"/>
      <c r="BQ65721" s="10"/>
      <c r="BR65721" s="10"/>
      <c r="BS65721" s="10"/>
      <c r="BT65721" s="10"/>
      <c r="BU65721" s="10"/>
    </row>
    <row r="65722" spans="68:73">
      <c r="BP65722" s="8"/>
      <c r="BQ65722" s="8"/>
      <c r="BR65722" s="8"/>
      <c r="BS65722" s="8"/>
      <c r="BT65722" s="8"/>
      <c r="BU65722" s="8"/>
    </row>
    <row r="65723" spans="68:73">
      <c r="BP65723" s="10"/>
      <c r="BQ65723" s="10"/>
      <c r="BR65723" s="10"/>
      <c r="BS65723" s="10"/>
      <c r="BT65723" s="10"/>
      <c r="BU65723" s="10"/>
    </row>
    <row r="65724" spans="68:73">
      <c r="BP65724" s="8"/>
      <c r="BQ65724" s="8"/>
      <c r="BR65724" s="8"/>
      <c r="BS65724" s="8"/>
      <c r="BT65724" s="8"/>
      <c r="BU65724" s="8"/>
    </row>
    <row r="65725" spans="68:73">
      <c r="BP65725" s="10"/>
      <c r="BQ65725" s="10"/>
      <c r="BR65725" s="10"/>
      <c r="BS65725" s="10"/>
      <c r="BT65725" s="10"/>
      <c r="BU65725" s="10"/>
    </row>
    <row r="65726" spans="68:73">
      <c r="BP65726" s="8"/>
      <c r="BQ65726" s="8"/>
      <c r="BR65726" s="8"/>
      <c r="BS65726" s="8"/>
      <c r="BT65726" s="8"/>
      <c r="BU65726" s="8"/>
    </row>
    <row r="65727" spans="68:73">
      <c r="BP65727" s="10"/>
      <c r="BQ65727" s="10"/>
      <c r="BR65727" s="10"/>
      <c r="BS65727" s="10"/>
      <c r="BT65727" s="10"/>
      <c r="BU65727" s="10"/>
    </row>
    <row r="65728" spans="68:73">
      <c r="BP65728" s="8"/>
      <c r="BQ65728" s="8"/>
      <c r="BR65728" s="8"/>
      <c r="BS65728" s="8"/>
      <c r="BT65728" s="8"/>
      <c r="BU65728" s="8"/>
    </row>
    <row r="65729" spans="68:73">
      <c r="BP65729" s="10"/>
      <c r="BQ65729" s="10"/>
      <c r="BR65729" s="10"/>
      <c r="BS65729" s="10"/>
      <c r="BT65729" s="10"/>
      <c r="BU65729" s="10"/>
    </row>
    <row r="65730" spans="68:73">
      <c r="BP65730" s="8"/>
      <c r="BQ65730" s="8"/>
      <c r="BR65730" s="8"/>
      <c r="BS65730" s="8"/>
      <c r="BT65730" s="8"/>
      <c r="BU65730" s="8"/>
    </row>
    <row r="65731" spans="68:73">
      <c r="BP65731" s="10"/>
      <c r="BQ65731" s="10"/>
      <c r="BR65731" s="10"/>
      <c r="BS65731" s="10"/>
      <c r="BT65731" s="10"/>
      <c r="BU65731" s="10"/>
    </row>
    <row r="65732" spans="68:73">
      <c r="BP65732" s="8"/>
      <c r="BQ65732" s="8"/>
      <c r="BR65732" s="8"/>
      <c r="BS65732" s="8"/>
      <c r="BT65732" s="8"/>
      <c r="BU65732" s="8"/>
    </row>
    <row r="65733" spans="68:73">
      <c r="BP65733" s="10"/>
      <c r="BQ65733" s="10"/>
      <c r="BR65733" s="10"/>
      <c r="BS65733" s="10"/>
      <c r="BT65733" s="10"/>
      <c r="BU65733" s="10"/>
    </row>
    <row r="65734" spans="68:73">
      <c r="BP65734" s="8"/>
      <c r="BQ65734" s="8"/>
      <c r="BR65734" s="8"/>
      <c r="BS65734" s="8"/>
      <c r="BT65734" s="8"/>
      <c r="BU65734" s="8"/>
    </row>
    <row r="65735" spans="68:73">
      <c r="BP65735" s="10"/>
      <c r="BQ65735" s="10"/>
      <c r="BR65735" s="10"/>
      <c r="BS65735" s="10"/>
      <c r="BT65735" s="10"/>
      <c r="BU65735" s="10"/>
    </row>
    <row r="65736" spans="68:73">
      <c r="BP65736" s="8"/>
      <c r="BQ65736" s="8"/>
      <c r="BR65736" s="8"/>
      <c r="BS65736" s="8"/>
      <c r="BT65736" s="8"/>
      <c r="BU65736" s="8"/>
    </row>
    <row r="65737" spans="68:73">
      <c r="BP65737" s="10"/>
      <c r="BQ65737" s="10"/>
      <c r="BR65737" s="10"/>
      <c r="BS65737" s="10"/>
      <c r="BT65737" s="10"/>
      <c r="BU65737" s="10"/>
    </row>
    <row r="65738" spans="68:73">
      <c r="BP65738" s="8"/>
      <c r="BQ65738" s="8"/>
      <c r="BR65738" s="8"/>
      <c r="BS65738" s="8"/>
      <c r="BT65738" s="8"/>
      <c r="BU65738" s="8"/>
    </row>
    <row r="65739" spans="68:73">
      <c r="BP65739" s="10"/>
      <c r="BQ65739" s="10"/>
      <c r="BR65739" s="10"/>
      <c r="BS65739" s="10"/>
      <c r="BT65739" s="10"/>
      <c r="BU65739" s="10"/>
    </row>
    <row r="65740" spans="68:73">
      <c r="BP65740" s="8"/>
      <c r="BQ65740" s="8"/>
      <c r="BR65740" s="8"/>
      <c r="BS65740" s="8"/>
      <c r="BT65740" s="8"/>
      <c r="BU65740" s="8"/>
    </row>
    <row r="65741" spans="68:73">
      <c r="BP65741" s="10"/>
      <c r="BQ65741" s="10"/>
      <c r="BR65741" s="10"/>
      <c r="BS65741" s="10"/>
      <c r="BT65741" s="10"/>
      <c r="BU65741" s="10"/>
    </row>
    <row r="65742" spans="68:73">
      <c r="BP65742" s="8"/>
      <c r="BQ65742" s="8"/>
      <c r="BR65742" s="8"/>
      <c r="BS65742" s="8"/>
      <c r="BT65742" s="8"/>
      <c r="BU65742" s="8"/>
    </row>
    <row r="65743" spans="68:73">
      <c r="BP65743" s="10"/>
      <c r="BQ65743" s="10"/>
      <c r="BR65743" s="10"/>
      <c r="BS65743" s="10"/>
      <c r="BT65743" s="10"/>
      <c r="BU65743" s="10"/>
    </row>
    <row r="65744" spans="68:73">
      <c r="BP65744" s="8"/>
      <c r="BQ65744" s="8"/>
      <c r="BR65744" s="8"/>
      <c r="BS65744" s="8"/>
      <c r="BT65744" s="8"/>
      <c r="BU65744" s="8"/>
    </row>
    <row r="65745" spans="68:73">
      <c r="BP65745" s="10"/>
      <c r="BQ65745" s="10"/>
      <c r="BR65745" s="10"/>
      <c r="BS65745" s="10"/>
      <c r="BT65745" s="10"/>
      <c r="BU65745" s="10"/>
    </row>
    <row r="65746" spans="68:73">
      <c r="BP65746" s="8"/>
      <c r="BQ65746" s="8"/>
      <c r="BR65746" s="8"/>
      <c r="BS65746" s="8"/>
      <c r="BT65746" s="8"/>
      <c r="BU65746" s="8"/>
    </row>
    <row r="65747" spans="68:73">
      <c r="BP65747" s="10"/>
      <c r="BQ65747" s="10"/>
      <c r="BR65747" s="10"/>
      <c r="BS65747" s="10"/>
      <c r="BT65747" s="10"/>
      <c r="BU65747" s="10"/>
    </row>
    <row r="65748" spans="68:73">
      <c r="BP65748" s="8"/>
      <c r="BQ65748" s="8"/>
      <c r="BR65748" s="8"/>
      <c r="BS65748" s="8"/>
      <c r="BT65748" s="8"/>
      <c r="BU65748" s="8"/>
    </row>
    <row r="65749" spans="68:73">
      <c r="BP65749" s="10"/>
      <c r="BQ65749" s="10"/>
      <c r="BR65749" s="10"/>
      <c r="BS65749" s="10"/>
      <c r="BT65749" s="10"/>
      <c r="BU65749" s="10"/>
    </row>
    <row r="65750" spans="68:73">
      <c r="BP65750" s="8"/>
      <c r="BQ65750" s="8"/>
      <c r="BR65750" s="8"/>
      <c r="BS65750" s="8"/>
      <c r="BT65750" s="8"/>
      <c r="BU65750" s="8"/>
    </row>
    <row r="65751" spans="68:73">
      <c r="BP65751" s="10"/>
      <c r="BQ65751" s="10"/>
      <c r="BR65751" s="10"/>
      <c r="BS65751" s="10"/>
      <c r="BT65751" s="10"/>
      <c r="BU65751" s="10"/>
    </row>
    <row r="65752" spans="68:73">
      <c r="BP65752" s="8"/>
      <c r="BQ65752" s="8"/>
      <c r="BR65752" s="8"/>
      <c r="BS65752" s="8"/>
      <c r="BT65752" s="8"/>
      <c r="BU65752" s="8"/>
    </row>
    <row r="65753" spans="68:73">
      <c r="BP65753" s="10"/>
      <c r="BQ65753" s="10"/>
      <c r="BR65753" s="10"/>
      <c r="BS65753" s="10"/>
      <c r="BT65753" s="10"/>
      <c r="BU65753" s="10"/>
    </row>
    <row r="65754" spans="68:73">
      <c r="BP65754" s="8"/>
      <c r="BQ65754" s="8"/>
      <c r="BR65754" s="8"/>
      <c r="BS65754" s="8"/>
      <c r="BT65754" s="8"/>
      <c r="BU65754" s="8"/>
    </row>
    <row r="65755" spans="68:73">
      <c r="BP65755" s="10"/>
      <c r="BQ65755" s="10"/>
      <c r="BR65755" s="10"/>
      <c r="BS65755" s="10"/>
      <c r="BT65755" s="10"/>
      <c r="BU65755" s="10"/>
    </row>
    <row r="65756" spans="68:73">
      <c r="BP65756" s="8"/>
      <c r="BQ65756" s="8"/>
      <c r="BR65756" s="8"/>
      <c r="BS65756" s="8"/>
      <c r="BT65756" s="8"/>
      <c r="BU65756" s="8"/>
    </row>
    <row r="65757" spans="68:73">
      <c r="BP65757" s="10"/>
      <c r="BQ65757" s="10"/>
      <c r="BR65757" s="10"/>
      <c r="BS65757" s="10"/>
      <c r="BT65757" s="10"/>
      <c r="BU65757" s="10"/>
    </row>
    <row r="65758" spans="68:73">
      <c r="BP65758" s="8"/>
      <c r="BQ65758" s="8"/>
      <c r="BR65758" s="8"/>
      <c r="BS65758" s="8"/>
      <c r="BT65758" s="8"/>
      <c r="BU65758" s="8"/>
    </row>
    <row r="65759" spans="68:73">
      <c r="BP65759" s="10"/>
      <c r="BQ65759" s="10"/>
      <c r="BR65759" s="10"/>
      <c r="BS65759" s="10"/>
      <c r="BT65759" s="10"/>
      <c r="BU65759" s="10"/>
    </row>
    <row r="65760" spans="68:73">
      <c r="BP65760" s="8"/>
      <c r="BQ65760" s="8"/>
      <c r="BR65760" s="8"/>
      <c r="BS65760" s="8"/>
      <c r="BT65760" s="8"/>
      <c r="BU65760" s="8"/>
    </row>
    <row r="65761" spans="68:73">
      <c r="BP65761" s="10"/>
      <c r="BQ65761" s="10"/>
      <c r="BR65761" s="10"/>
      <c r="BS65761" s="10"/>
      <c r="BT65761" s="10"/>
      <c r="BU65761" s="10"/>
    </row>
    <row r="65762" spans="68:73">
      <c r="BP65762" s="8"/>
      <c r="BQ65762" s="8"/>
      <c r="BR65762" s="8"/>
      <c r="BS65762" s="8"/>
      <c r="BT65762" s="8"/>
      <c r="BU65762" s="8"/>
    </row>
    <row r="65763" spans="68:73">
      <c r="BP65763" s="10"/>
      <c r="BQ65763" s="10"/>
      <c r="BR65763" s="10"/>
      <c r="BS65763" s="10"/>
      <c r="BT65763" s="10"/>
      <c r="BU65763" s="10"/>
    </row>
    <row r="65764" spans="68:73">
      <c r="BP65764" s="8"/>
      <c r="BQ65764" s="8"/>
      <c r="BR65764" s="8"/>
      <c r="BS65764" s="8"/>
      <c r="BT65764" s="8"/>
      <c r="BU65764" s="8"/>
    </row>
    <row r="65765" spans="68:73">
      <c r="BP65765" s="10"/>
      <c r="BQ65765" s="10"/>
      <c r="BR65765" s="10"/>
      <c r="BS65765" s="10"/>
      <c r="BT65765" s="10"/>
      <c r="BU65765" s="10"/>
    </row>
    <row r="65766" spans="68:73">
      <c r="BP65766" s="8"/>
      <c r="BQ65766" s="8"/>
      <c r="BR65766" s="8"/>
      <c r="BS65766" s="8"/>
      <c r="BT65766" s="8"/>
      <c r="BU65766" s="8"/>
    </row>
    <row r="65767" spans="68:73">
      <c r="BP65767" s="10"/>
      <c r="BQ65767" s="10"/>
      <c r="BR65767" s="10"/>
      <c r="BS65767" s="10"/>
      <c r="BT65767" s="10"/>
      <c r="BU65767" s="10"/>
    </row>
    <row r="65768" spans="68:73">
      <c r="BP65768" s="8"/>
      <c r="BQ65768" s="8"/>
      <c r="BR65768" s="8"/>
      <c r="BS65768" s="8"/>
      <c r="BT65768" s="8"/>
      <c r="BU65768" s="8"/>
    </row>
    <row r="65769" spans="68:73">
      <c r="BP65769" s="10"/>
      <c r="BQ65769" s="10"/>
      <c r="BR65769" s="10"/>
      <c r="BS65769" s="10"/>
      <c r="BT65769" s="10"/>
      <c r="BU65769" s="10"/>
    </row>
    <row r="65770" spans="68:73">
      <c r="BP65770" s="8"/>
      <c r="BQ65770" s="8"/>
      <c r="BR65770" s="8"/>
      <c r="BS65770" s="8"/>
      <c r="BT65770" s="8"/>
      <c r="BU65770" s="8"/>
    </row>
    <row r="65771" spans="68:73">
      <c r="BP65771" s="10"/>
      <c r="BQ65771" s="10"/>
      <c r="BR65771" s="10"/>
      <c r="BS65771" s="10"/>
      <c r="BT65771" s="10"/>
      <c r="BU65771" s="10"/>
    </row>
    <row r="65772" spans="68:73">
      <c r="BP65772" s="8"/>
      <c r="BQ65772" s="8"/>
      <c r="BR65772" s="8"/>
      <c r="BS65772" s="8"/>
      <c r="BT65772" s="8"/>
      <c r="BU65772" s="8"/>
    </row>
    <row r="65773" spans="68:73">
      <c r="BP65773" s="10"/>
      <c r="BQ65773" s="10"/>
      <c r="BR65773" s="10"/>
      <c r="BS65773" s="10"/>
      <c r="BT65773" s="10"/>
      <c r="BU65773" s="10"/>
    </row>
    <row r="65774" spans="68:73">
      <c r="BP65774" s="8"/>
      <c r="BQ65774" s="8"/>
      <c r="BR65774" s="8"/>
      <c r="BS65774" s="8"/>
      <c r="BT65774" s="8"/>
      <c r="BU65774" s="8"/>
    </row>
    <row r="65775" spans="68:73">
      <c r="BP65775" s="10"/>
      <c r="BQ65775" s="10"/>
      <c r="BR65775" s="10"/>
      <c r="BS65775" s="10"/>
      <c r="BT65775" s="10"/>
      <c r="BU65775" s="10"/>
    </row>
    <row r="65776" spans="68:73">
      <c r="BP65776" s="8"/>
      <c r="BQ65776" s="8"/>
      <c r="BR65776" s="8"/>
      <c r="BS65776" s="8"/>
      <c r="BT65776" s="8"/>
      <c r="BU65776" s="8"/>
    </row>
    <row r="65777" spans="68:73">
      <c r="BP65777" s="10"/>
      <c r="BQ65777" s="10"/>
      <c r="BR65777" s="10"/>
      <c r="BS65777" s="10"/>
      <c r="BT65777" s="10"/>
      <c r="BU65777" s="10"/>
    </row>
    <row r="65778" spans="68:73">
      <c r="BP65778" s="8"/>
      <c r="BQ65778" s="8"/>
      <c r="BR65778" s="8"/>
      <c r="BS65778" s="8"/>
      <c r="BT65778" s="8"/>
      <c r="BU65778" s="8"/>
    </row>
    <row r="65779" spans="68:73">
      <c r="BP65779" s="10"/>
      <c r="BQ65779" s="10"/>
      <c r="BR65779" s="10"/>
      <c r="BS65779" s="10"/>
      <c r="BT65779" s="10"/>
      <c r="BU65779" s="10"/>
    </row>
    <row r="65780" spans="68:73">
      <c r="BP65780" s="8"/>
      <c r="BQ65780" s="8"/>
      <c r="BR65780" s="8"/>
      <c r="BS65780" s="8"/>
      <c r="BT65780" s="8"/>
      <c r="BU65780" s="8"/>
    </row>
    <row r="65781" spans="68:73">
      <c r="BP65781" s="10"/>
      <c r="BQ65781" s="10"/>
      <c r="BR65781" s="10"/>
      <c r="BS65781" s="10"/>
      <c r="BT65781" s="10"/>
      <c r="BU65781" s="10"/>
    </row>
    <row r="65782" spans="68:73">
      <c r="BP65782" s="8"/>
      <c r="BQ65782" s="8"/>
      <c r="BR65782" s="8"/>
      <c r="BS65782" s="8"/>
      <c r="BT65782" s="8"/>
      <c r="BU65782" s="8"/>
    </row>
    <row r="65783" spans="68:73">
      <c r="BP65783" s="10"/>
      <c r="BQ65783" s="10"/>
      <c r="BR65783" s="10"/>
      <c r="BS65783" s="10"/>
      <c r="BT65783" s="10"/>
      <c r="BU65783" s="10"/>
    </row>
    <row r="65784" spans="68:73">
      <c r="BP65784" s="8"/>
      <c r="BQ65784" s="8"/>
      <c r="BR65784" s="8"/>
      <c r="BS65784" s="8"/>
      <c r="BT65784" s="8"/>
      <c r="BU65784" s="8"/>
    </row>
    <row r="65785" spans="68:73">
      <c r="BP65785" s="10"/>
      <c r="BQ65785" s="10"/>
      <c r="BR65785" s="10"/>
      <c r="BS65785" s="10"/>
      <c r="BT65785" s="10"/>
      <c r="BU65785" s="10"/>
    </row>
    <row r="65786" spans="68:73">
      <c r="BP65786" s="8"/>
      <c r="BQ65786" s="8"/>
      <c r="BR65786" s="8"/>
      <c r="BS65786" s="8"/>
      <c r="BT65786" s="8"/>
      <c r="BU65786" s="8"/>
    </row>
    <row r="65787" spans="68:73">
      <c r="BP65787" s="10"/>
      <c r="BQ65787" s="10"/>
      <c r="BR65787" s="10"/>
      <c r="BS65787" s="10"/>
      <c r="BT65787" s="10"/>
      <c r="BU65787" s="10"/>
    </row>
    <row r="65788" spans="68:73">
      <c r="BP65788" s="8"/>
      <c r="BQ65788" s="8"/>
      <c r="BR65788" s="8"/>
      <c r="BS65788" s="8"/>
      <c r="BT65788" s="8"/>
      <c r="BU65788" s="8"/>
    </row>
    <row r="65789" spans="68:73">
      <c r="BP65789" s="10"/>
      <c r="BQ65789" s="10"/>
      <c r="BR65789" s="10"/>
      <c r="BS65789" s="10"/>
      <c r="BT65789" s="10"/>
      <c r="BU65789" s="10"/>
    </row>
    <row r="65790" spans="68:73">
      <c r="BP65790" s="8"/>
      <c r="BQ65790" s="8"/>
      <c r="BR65790" s="8"/>
      <c r="BS65790" s="8"/>
      <c r="BT65790" s="8"/>
      <c r="BU65790" s="8"/>
    </row>
    <row r="65791" spans="68:73">
      <c r="BP65791" s="10"/>
      <c r="BQ65791" s="10"/>
      <c r="BR65791" s="10"/>
      <c r="BS65791" s="10"/>
      <c r="BT65791" s="10"/>
      <c r="BU65791" s="10"/>
    </row>
    <row r="65792" spans="68:73">
      <c r="BP65792" s="8"/>
      <c r="BQ65792" s="8"/>
      <c r="BR65792" s="8"/>
      <c r="BS65792" s="8"/>
      <c r="BT65792" s="8"/>
      <c r="BU65792" s="8"/>
    </row>
    <row r="65793" spans="68:73">
      <c r="BP65793" s="10"/>
      <c r="BQ65793" s="10"/>
      <c r="BR65793" s="10"/>
      <c r="BS65793" s="10"/>
      <c r="BT65793" s="10"/>
      <c r="BU65793" s="10"/>
    </row>
    <row r="65794" spans="68:73">
      <c r="BP65794" s="8"/>
      <c r="BQ65794" s="8"/>
      <c r="BR65794" s="8"/>
      <c r="BS65794" s="8"/>
      <c r="BT65794" s="8"/>
      <c r="BU65794" s="8"/>
    </row>
    <row r="65795" spans="68:73">
      <c r="BP65795" s="10"/>
      <c r="BQ65795" s="10"/>
      <c r="BR65795" s="10"/>
      <c r="BS65795" s="10"/>
      <c r="BT65795" s="10"/>
      <c r="BU65795" s="10"/>
    </row>
    <row r="65796" spans="68:73">
      <c r="BP65796" s="8"/>
      <c r="BQ65796" s="8"/>
      <c r="BR65796" s="8"/>
      <c r="BS65796" s="8"/>
      <c r="BT65796" s="8"/>
      <c r="BU65796" s="8"/>
    </row>
    <row r="65797" spans="68:73">
      <c r="BP65797" s="10"/>
      <c r="BQ65797" s="10"/>
      <c r="BR65797" s="10"/>
      <c r="BS65797" s="10"/>
      <c r="BT65797" s="10"/>
      <c r="BU65797" s="10"/>
    </row>
    <row r="65798" spans="68:73">
      <c r="BP65798" s="8"/>
      <c r="BQ65798" s="8"/>
      <c r="BR65798" s="8"/>
      <c r="BS65798" s="8"/>
      <c r="BT65798" s="8"/>
      <c r="BU65798" s="8"/>
    </row>
    <row r="65799" spans="68:73">
      <c r="BP65799" s="10"/>
      <c r="BQ65799" s="10"/>
      <c r="BR65799" s="10"/>
      <c r="BS65799" s="10"/>
      <c r="BT65799" s="10"/>
      <c r="BU65799" s="10"/>
    </row>
    <row r="65800" spans="68:73">
      <c r="BP65800" s="8"/>
      <c r="BQ65800" s="8"/>
      <c r="BR65800" s="8"/>
      <c r="BS65800" s="8"/>
      <c r="BT65800" s="8"/>
      <c r="BU65800" s="8"/>
    </row>
    <row r="65801" spans="68:73">
      <c r="BP65801" s="10"/>
      <c r="BQ65801" s="10"/>
      <c r="BR65801" s="10"/>
      <c r="BS65801" s="10"/>
      <c r="BT65801" s="10"/>
      <c r="BU65801" s="10"/>
    </row>
    <row r="65802" spans="68:73">
      <c r="BP65802" s="8"/>
      <c r="BQ65802" s="8"/>
      <c r="BR65802" s="8"/>
      <c r="BS65802" s="8"/>
      <c r="BT65802" s="8"/>
      <c r="BU65802" s="8"/>
    </row>
    <row r="65803" spans="68:73">
      <c r="BP65803" s="10"/>
      <c r="BQ65803" s="10"/>
      <c r="BR65803" s="10"/>
      <c r="BS65803" s="10"/>
      <c r="BT65803" s="10"/>
      <c r="BU65803" s="10"/>
    </row>
    <row r="65804" spans="68:73">
      <c r="BP65804" s="8"/>
      <c r="BQ65804" s="8"/>
      <c r="BR65804" s="8"/>
      <c r="BS65804" s="8"/>
      <c r="BT65804" s="8"/>
      <c r="BU65804" s="8"/>
    </row>
    <row r="65805" spans="68:73">
      <c r="BP65805" s="10"/>
      <c r="BQ65805" s="10"/>
      <c r="BR65805" s="10"/>
      <c r="BS65805" s="10"/>
      <c r="BT65805" s="10"/>
      <c r="BU65805" s="10"/>
    </row>
    <row r="65806" spans="68:73">
      <c r="BP65806" s="8"/>
      <c r="BQ65806" s="8"/>
      <c r="BR65806" s="8"/>
      <c r="BS65806" s="8"/>
      <c r="BT65806" s="8"/>
      <c r="BU65806" s="8"/>
    </row>
    <row r="65807" spans="68:73">
      <c r="BP65807" s="10"/>
      <c r="BQ65807" s="10"/>
      <c r="BR65807" s="10"/>
      <c r="BS65807" s="10"/>
      <c r="BT65807" s="10"/>
      <c r="BU65807" s="10"/>
    </row>
    <row r="65808" spans="68:73">
      <c r="BP65808" s="8"/>
      <c r="BQ65808" s="8"/>
      <c r="BR65808" s="8"/>
      <c r="BS65808" s="8"/>
      <c r="BT65808" s="8"/>
      <c r="BU65808" s="8"/>
    </row>
    <row r="65809" spans="68:73">
      <c r="BP65809" s="10"/>
      <c r="BQ65809" s="10"/>
      <c r="BR65809" s="10"/>
      <c r="BS65809" s="10"/>
      <c r="BT65809" s="10"/>
      <c r="BU65809" s="10"/>
    </row>
    <row r="65810" spans="68:73">
      <c r="BP65810" s="8"/>
      <c r="BQ65810" s="8"/>
      <c r="BR65810" s="8"/>
      <c r="BS65810" s="8"/>
      <c r="BT65810" s="8"/>
      <c r="BU65810" s="8"/>
    </row>
    <row r="65811" spans="68:73">
      <c r="BP65811" s="10"/>
      <c r="BQ65811" s="10"/>
      <c r="BR65811" s="10"/>
      <c r="BS65811" s="10"/>
      <c r="BT65811" s="10"/>
      <c r="BU65811" s="10"/>
    </row>
    <row r="65812" spans="68:73">
      <c r="BP65812" s="8"/>
      <c r="BQ65812" s="8"/>
      <c r="BR65812" s="8"/>
      <c r="BS65812" s="8"/>
      <c r="BT65812" s="8"/>
      <c r="BU65812" s="8"/>
    </row>
    <row r="65813" spans="68:73">
      <c r="BP65813" s="10"/>
      <c r="BQ65813" s="10"/>
      <c r="BR65813" s="10"/>
      <c r="BS65813" s="10"/>
      <c r="BT65813" s="10"/>
      <c r="BU65813" s="10"/>
    </row>
    <row r="65814" spans="68:73">
      <c r="BP65814" s="8"/>
      <c r="BQ65814" s="8"/>
      <c r="BR65814" s="8"/>
      <c r="BS65814" s="8"/>
      <c r="BT65814" s="8"/>
      <c r="BU65814" s="8"/>
    </row>
    <row r="65815" spans="68:73">
      <c r="BP65815" s="10"/>
      <c r="BQ65815" s="10"/>
      <c r="BR65815" s="10"/>
      <c r="BS65815" s="10"/>
      <c r="BT65815" s="10"/>
      <c r="BU65815" s="10"/>
    </row>
    <row r="65816" spans="68:73">
      <c r="BP65816" s="8"/>
      <c r="BQ65816" s="8"/>
      <c r="BR65816" s="8"/>
      <c r="BS65816" s="8"/>
      <c r="BT65816" s="8"/>
      <c r="BU65816" s="8"/>
    </row>
    <row r="65817" spans="68:73">
      <c r="BP65817" s="10"/>
      <c r="BQ65817" s="10"/>
      <c r="BR65817" s="10"/>
      <c r="BS65817" s="10"/>
      <c r="BT65817" s="10"/>
      <c r="BU65817" s="10"/>
    </row>
    <row r="65818" spans="68:73">
      <c r="BP65818" s="8"/>
      <c r="BQ65818" s="8"/>
      <c r="BR65818" s="8"/>
      <c r="BS65818" s="8"/>
      <c r="BT65818" s="8"/>
      <c r="BU65818" s="8"/>
    </row>
    <row r="65819" spans="68:73">
      <c r="BP65819" s="10"/>
      <c r="BQ65819" s="10"/>
      <c r="BR65819" s="10"/>
      <c r="BS65819" s="10"/>
      <c r="BT65819" s="10"/>
      <c r="BU65819" s="10"/>
    </row>
    <row r="65820" spans="68:73">
      <c r="BP65820" s="8"/>
      <c r="BQ65820" s="8"/>
      <c r="BR65820" s="8"/>
      <c r="BS65820" s="8"/>
      <c r="BT65820" s="8"/>
      <c r="BU65820" s="8"/>
    </row>
    <row r="65821" spans="68:73">
      <c r="BP65821" s="10"/>
      <c r="BQ65821" s="10"/>
      <c r="BR65821" s="10"/>
      <c r="BS65821" s="10"/>
      <c r="BT65821" s="10"/>
      <c r="BU65821" s="10"/>
    </row>
    <row r="65822" spans="68:73">
      <c r="BP65822" s="8"/>
      <c r="BQ65822" s="8"/>
      <c r="BR65822" s="8"/>
      <c r="BS65822" s="8"/>
      <c r="BT65822" s="8"/>
      <c r="BU65822" s="8"/>
    </row>
    <row r="65823" spans="68:73">
      <c r="BP65823" s="10"/>
      <c r="BQ65823" s="10"/>
      <c r="BR65823" s="10"/>
      <c r="BS65823" s="10"/>
      <c r="BT65823" s="10"/>
      <c r="BU65823" s="10"/>
    </row>
    <row r="65824" spans="68:73">
      <c r="BP65824" s="8"/>
      <c r="BQ65824" s="8"/>
      <c r="BR65824" s="8"/>
      <c r="BS65824" s="8"/>
      <c r="BT65824" s="8"/>
      <c r="BU65824" s="8"/>
    </row>
    <row r="65825" spans="68:73">
      <c r="BP65825" s="10"/>
      <c r="BQ65825" s="10"/>
      <c r="BR65825" s="10"/>
      <c r="BS65825" s="10"/>
      <c r="BT65825" s="10"/>
      <c r="BU65825" s="10"/>
    </row>
    <row r="65826" spans="68:73">
      <c r="BP65826" s="8"/>
      <c r="BQ65826" s="8"/>
      <c r="BR65826" s="8"/>
      <c r="BS65826" s="8"/>
      <c r="BT65826" s="8"/>
      <c r="BU65826" s="8"/>
    </row>
    <row r="65827" spans="68:73">
      <c r="BP65827" s="10"/>
      <c r="BQ65827" s="10"/>
      <c r="BR65827" s="10"/>
      <c r="BS65827" s="10"/>
      <c r="BT65827" s="10"/>
      <c r="BU65827" s="10"/>
    </row>
    <row r="65828" spans="68:73">
      <c r="BP65828" s="8"/>
      <c r="BQ65828" s="8"/>
      <c r="BR65828" s="8"/>
      <c r="BS65828" s="8"/>
      <c r="BT65828" s="8"/>
      <c r="BU65828" s="8"/>
    </row>
    <row r="65829" spans="68:73">
      <c r="BP65829" s="10"/>
      <c r="BQ65829" s="10"/>
      <c r="BR65829" s="10"/>
      <c r="BS65829" s="10"/>
      <c r="BT65829" s="10"/>
      <c r="BU65829" s="10"/>
    </row>
    <row r="65830" spans="68:73">
      <c r="BP65830" s="8"/>
      <c r="BQ65830" s="8"/>
      <c r="BR65830" s="8"/>
      <c r="BS65830" s="8"/>
      <c r="BT65830" s="8"/>
      <c r="BU65830" s="8"/>
    </row>
    <row r="65831" spans="68:73">
      <c r="BP65831" s="10"/>
      <c r="BQ65831" s="10"/>
      <c r="BR65831" s="10"/>
      <c r="BS65831" s="10"/>
      <c r="BT65831" s="10"/>
      <c r="BU65831" s="10"/>
    </row>
    <row r="65832" spans="68:73">
      <c r="BP65832" s="8"/>
      <c r="BQ65832" s="8"/>
      <c r="BR65832" s="8"/>
      <c r="BS65832" s="8"/>
      <c r="BT65832" s="8"/>
      <c r="BU65832" s="8"/>
    </row>
    <row r="65833" spans="68:73">
      <c r="BP65833" s="10"/>
      <c r="BQ65833" s="10"/>
      <c r="BR65833" s="10"/>
      <c r="BS65833" s="10"/>
      <c r="BT65833" s="10"/>
      <c r="BU65833" s="10"/>
    </row>
  </sheetData>
  <autoFilter ref="A8:AG707">
    <filterColumn colId="2"/>
    <filterColumn colId="7"/>
    <filterColumn colId="8"/>
    <filterColumn colId="9"/>
    <filterColumn colId="18"/>
    <filterColumn colId="19"/>
    <filterColumn colId="20"/>
    <filterColumn colId="21"/>
  </autoFilter>
  <mergeCells count="1811">
    <mergeCell ref="E23:E24"/>
    <mergeCell ref="E25:E26"/>
    <mergeCell ref="E27:E28"/>
    <mergeCell ref="E29:E30"/>
    <mergeCell ref="E31:E32"/>
    <mergeCell ref="E35:E36"/>
    <mergeCell ref="E37:E38"/>
    <mergeCell ref="E39:E40"/>
    <mergeCell ref="E42:E43"/>
    <mergeCell ref="E44:E45"/>
    <mergeCell ref="E46:E47"/>
    <mergeCell ref="E48:E49"/>
    <mergeCell ref="E50:E51"/>
    <mergeCell ref="E52:E53"/>
    <mergeCell ref="E54:E55"/>
    <mergeCell ref="A2:W3"/>
    <mergeCell ref="A6:A7"/>
    <mergeCell ref="B6:B7"/>
    <mergeCell ref="D6:D7"/>
    <mergeCell ref="A14:A15"/>
    <mergeCell ref="B14:B15"/>
    <mergeCell ref="D14:D15"/>
    <mergeCell ref="F14:F15"/>
    <mergeCell ref="A16:A17"/>
    <mergeCell ref="B16:B17"/>
    <mergeCell ref="E12:E13"/>
    <mergeCell ref="E14:E15"/>
    <mergeCell ref="E16:E17"/>
    <mergeCell ref="H6:R6"/>
    <mergeCell ref="S4:W4"/>
    <mergeCell ref="S5:W5"/>
    <mergeCell ref="S6:W6"/>
    <mergeCell ref="Z6:Z7"/>
    <mergeCell ref="A12:A13"/>
    <mergeCell ref="B12:B13"/>
    <mergeCell ref="D12:D13"/>
    <mergeCell ref="F12:F13"/>
    <mergeCell ref="E6:E7"/>
    <mergeCell ref="F6:F7"/>
    <mergeCell ref="G6:G7"/>
    <mergeCell ref="A21:A22"/>
    <mergeCell ref="B21:B22"/>
    <mergeCell ref="D21:D22"/>
    <mergeCell ref="F21:F22"/>
    <mergeCell ref="D16:D17"/>
    <mergeCell ref="F16:F17"/>
    <mergeCell ref="A19:A20"/>
    <mergeCell ref="B19:B20"/>
    <mergeCell ref="D19:D20"/>
    <mergeCell ref="F19:F20"/>
    <mergeCell ref="E19:E20"/>
    <mergeCell ref="E21:E22"/>
    <mergeCell ref="A706:B706"/>
    <mergeCell ref="A27:A28"/>
    <mergeCell ref="B27:B28"/>
    <mergeCell ref="D27:D28"/>
    <mergeCell ref="F27:F28"/>
    <mergeCell ref="A25:A26"/>
    <mergeCell ref="B25:B26"/>
    <mergeCell ref="D25:D26"/>
    <mergeCell ref="F25:F26"/>
    <mergeCell ref="A23:A24"/>
    <mergeCell ref="B23:B24"/>
    <mergeCell ref="D23:D24"/>
    <mergeCell ref="F23:F24"/>
    <mergeCell ref="A35:A36"/>
    <mergeCell ref="B35:B36"/>
    <mergeCell ref="D35:D36"/>
    <mergeCell ref="F35:F36"/>
    <mergeCell ref="A31:A32"/>
    <mergeCell ref="B31:B32"/>
    <mergeCell ref="D31:D32"/>
    <mergeCell ref="F31:F32"/>
    <mergeCell ref="A29:A30"/>
    <mergeCell ref="B29:B30"/>
    <mergeCell ref="D29:D30"/>
    <mergeCell ref="F29:F30"/>
    <mergeCell ref="A42:A43"/>
    <mergeCell ref="B42:B43"/>
    <mergeCell ref="D42:D43"/>
    <mergeCell ref="F42:F43"/>
    <mergeCell ref="A39:A40"/>
    <mergeCell ref="B39:B40"/>
    <mergeCell ref="D39:D40"/>
    <mergeCell ref="F39:F40"/>
    <mergeCell ref="A37:A38"/>
    <mergeCell ref="B37:B38"/>
    <mergeCell ref="D37:D38"/>
    <mergeCell ref="F37:F38"/>
    <mergeCell ref="A48:A49"/>
    <mergeCell ref="B48:B49"/>
    <mergeCell ref="D48:D49"/>
    <mergeCell ref="F48:F49"/>
    <mergeCell ref="A46:A47"/>
    <mergeCell ref="B46:B47"/>
    <mergeCell ref="D46:D47"/>
    <mergeCell ref="F46:F47"/>
    <mergeCell ref="A44:A45"/>
    <mergeCell ref="B44:B45"/>
    <mergeCell ref="D44:D45"/>
    <mergeCell ref="F44:F45"/>
    <mergeCell ref="A54:A55"/>
    <mergeCell ref="B54:B55"/>
    <mergeCell ref="D54:D55"/>
    <mergeCell ref="F54:F55"/>
    <mergeCell ref="A52:A53"/>
    <mergeCell ref="B52:B53"/>
    <mergeCell ref="D52:D53"/>
    <mergeCell ref="F52:F53"/>
    <mergeCell ref="A50:A51"/>
    <mergeCell ref="B50:B51"/>
    <mergeCell ref="D50:D51"/>
    <mergeCell ref="F50:F51"/>
    <mergeCell ref="A62:A63"/>
    <mergeCell ref="B62:B63"/>
    <mergeCell ref="D62:D63"/>
    <mergeCell ref="F62:F63"/>
    <mergeCell ref="A58:A59"/>
    <mergeCell ref="B58:B59"/>
    <mergeCell ref="D58:D59"/>
    <mergeCell ref="F58:F59"/>
    <mergeCell ref="A56:A57"/>
    <mergeCell ref="B56:B57"/>
    <mergeCell ref="D56:D57"/>
    <mergeCell ref="F56:F57"/>
    <mergeCell ref="E56:E57"/>
    <mergeCell ref="E58:E59"/>
    <mergeCell ref="E62:E63"/>
    <mergeCell ref="A69:A70"/>
    <mergeCell ref="B69:B70"/>
    <mergeCell ref="D69:D70"/>
    <mergeCell ref="F69:F70"/>
    <mergeCell ref="A66:A67"/>
    <mergeCell ref="B66:B67"/>
    <mergeCell ref="D66:D67"/>
    <mergeCell ref="F66:F67"/>
    <mergeCell ref="A64:A65"/>
    <mergeCell ref="B64:B65"/>
    <mergeCell ref="D64:D65"/>
    <mergeCell ref="F64:F65"/>
    <mergeCell ref="E64:E65"/>
    <mergeCell ref="E66:E67"/>
    <mergeCell ref="E69:E70"/>
    <mergeCell ref="A75:A76"/>
    <mergeCell ref="B75:B76"/>
    <mergeCell ref="D75:D76"/>
    <mergeCell ref="F75:F76"/>
    <mergeCell ref="A73:A74"/>
    <mergeCell ref="B73:B74"/>
    <mergeCell ref="D73:D74"/>
    <mergeCell ref="F73:F74"/>
    <mergeCell ref="A71:A72"/>
    <mergeCell ref="B71:B72"/>
    <mergeCell ref="D71:D72"/>
    <mergeCell ref="F71:F72"/>
    <mergeCell ref="C73:C74"/>
    <mergeCell ref="C75:C76"/>
    <mergeCell ref="E71:E72"/>
    <mergeCell ref="E73:E74"/>
    <mergeCell ref="E75:E76"/>
    <mergeCell ref="A81:A82"/>
    <mergeCell ref="B81:B82"/>
    <mergeCell ref="D81:D82"/>
    <mergeCell ref="F81:F82"/>
    <mergeCell ref="A79:A80"/>
    <mergeCell ref="B79:B80"/>
    <mergeCell ref="D79:D80"/>
    <mergeCell ref="F79:F80"/>
    <mergeCell ref="A77:A78"/>
    <mergeCell ref="B77:B78"/>
    <mergeCell ref="D77:D78"/>
    <mergeCell ref="F77:F78"/>
    <mergeCell ref="C77:C78"/>
    <mergeCell ref="C79:C80"/>
    <mergeCell ref="C81:C82"/>
    <mergeCell ref="E77:E78"/>
    <mergeCell ref="E79:E80"/>
    <mergeCell ref="E81:E82"/>
    <mergeCell ref="A89:A90"/>
    <mergeCell ref="B89:B90"/>
    <mergeCell ref="D89:D90"/>
    <mergeCell ref="F89:F90"/>
    <mergeCell ref="A85:A86"/>
    <mergeCell ref="B85:B86"/>
    <mergeCell ref="D85:D86"/>
    <mergeCell ref="F85:F86"/>
    <mergeCell ref="A83:A84"/>
    <mergeCell ref="B83:B84"/>
    <mergeCell ref="D83:D84"/>
    <mergeCell ref="F83:F84"/>
    <mergeCell ref="C83:C84"/>
    <mergeCell ref="C85:C86"/>
    <mergeCell ref="C89:C90"/>
    <mergeCell ref="E83:E84"/>
    <mergeCell ref="E85:E86"/>
    <mergeCell ref="E89:E90"/>
    <mergeCell ref="A96:A97"/>
    <mergeCell ref="B96:B97"/>
    <mergeCell ref="D96:D97"/>
    <mergeCell ref="F96:F97"/>
    <mergeCell ref="A93:A94"/>
    <mergeCell ref="B93:B94"/>
    <mergeCell ref="D93:D94"/>
    <mergeCell ref="F93:F94"/>
    <mergeCell ref="A91:A92"/>
    <mergeCell ref="B91:B92"/>
    <mergeCell ref="D91:D92"/>
    <mergeCell ref="F91:F92"/>
    <mergeCell ref="C91:C92"/>
    <mergeCell ref="C93:C94"/>
    <mergeCell ref="C96:C97"/>
    <mergeCell ref="E91:E92"/>
    <mergeCell ref="E93:E94"/>
    <mergeCell ref="E96:E97"/>
    <mergeCell ref="A102:A103"/>
    <mergeCell ref="B102:B103"/>
    <mergeCell ref="D102:D103"/>
    <mergeCell ref="F102:F103"/>
    <mergeCell ref="A100:A101"/>
    <mergeCell ref="B100:B101"/>
    <mergeCell ref="D100:D101"/>
    <mergeCell ref="F100:F101"/>
    <mergeCell ref="A98:A99"/>
    <mergeCell ref="B98:B99"/>
    <mergeCell ref="D98:D99"/>
    <mergeCell ref="F98:F99"/>
    <mergeCell ref="C98:C99"/>
    <mergeCell ref="C100:C101"/>
    <mergeCell ref="C102:C103"/>
    <mergeCell ref="E98:E99"/>
    <mergeCell ref="E100:E101"/>
    <mergeCell ref="E102:E103"/>
    <mergeCell ref="A108:A109"/>
    <mergeCell ref="B108:B109"/>
    <mergeCell ref="D108:D109"/>
    <mergeCell ref="F108:F109"/>
    <mergeCell ref="A106:A107"/>
    <mergeCell ref="B106:B107"/>
    <mergeCell ref="D106:D107"/>
    <mergeCell ref="F106:F107"/>
    <mergeCell ref="A104:A105"/>
    <mergeCell ref="B104:B105"/>
    <mergeCell ref="D104:D105"/>
    <mergeCell ref="F104:F105"/>
    <mergeCell ref="C104:C105"/>
    <mergeCell ref="C106:C107"/>
    <mergeCell ref="C108:C109"/>
    <mergeCell ref="E104:E105"/>
    <mergeCell ref="E106:E107"/>
    <mergeCell ref="E108:E109"/>
    <mergeCell ref="A114:A115"/>
    <mergeCell ref="B114:B115"/>
    <mergeCell ref="D114:D115"/>
    <mergeCell ref="F114:F115"/>
    <mergeCell ref="A112:A113"/>
    <mergeCell ref="B112:B113"/>
    <mergeCell ref="D112:D113"/>
    <mergeCell ref="F112:F113"/>
    <mergeCell ref="A110:A111"/>
    <mergeCell ref="B110:B111"/>
    <mergeCell ref="D110:D111"/>
    <mergeCell ref="F110:F111"/>
    <mergeCell ref="C110:C111"/>
    <mergeCell ref="C112:C113"/>
    <mergeCell ref="C114:C115"/>
    <mergeCell ref="E110:E111"/>
    <mergeCell ref="E112:E113"/>
    <mergeCell ref="E114:E115"/>
    <mergeCell ref="A122:A123"/>
    <mergeCell ref="B122:B123"/>
    <mergeCell ref="D122:D123"/>
    <mergeCell ref="F122:F123"/>
    <mergeCell ref="A120:A121"/>
    <mergeCell ref="B120:B121"/>
    <mergeCell ref="D120:D121"/>
    <mergeCell ref="F120:F121"/>
    <mergeCell ref="A118:A119"/>
    <mergeCell ref="B118:B119"/>
    <mergeCell ref="D118:D119"/>
    <mergeCell ref="F118:F119"/>
    <mergeCell ref="C118:C119"/>
    <mergeCell ref="C120:C121"/>
    <mergeCell ref="C122:C123"/>
    <mergeCell ref="E118:E119"/>
    <mergeCell ref="E120:E121"/>
    <mergeCell ref="E122:E123"/>
    <mergeCell ref="A129:A130"/>
    <mergeCell ref="B129:B130"/>
    <mergeCell ref="D129:D130"/>
    <mergeCell ref="F129:F130"/>
    <mergeCell ref="A127:A128"/>
    <mergeCell ref="B127:B128"/>
    <mergeCell ref="D127:D128"/>
    <mergeCell ref="F127:F128"/>
    <mergeCell ref="A125:A126"/>
    <mergeCell ref="B125:B126"/>
    <mergeCell ref="D125:D126"/>
    <mergeCell ref="F125:F126"/>
    <mergeCell ref="C125:C126"/>
    <mergeCell ref="C127:C128"/>
    <mergeCell ref="C129:C130"/>
    <mergeCell ref="E125:E126"/>
    <mergeCell ref="E127:E128"/>
    <mergeCell ref="E129:E130"/>
    <mergeCell ref="A135:A136"/>
    <mergeCell ref="B135:B136"/>
    <mergeCell ref="D135:D136"/>
    <mergeCell ref="F135:F136"/>
    <mergeCell ref="A133:A134"/>
    <mergeCell ref="B133:B134"/>
    <mergeCell ref="D133:D134"/>
    <mergeCell ref="F133:F134"/>
    <mergeCell ref="A131:A132"/>
    <mergeCell ref="B131:B132"/>
    <mergeCell ref="D131:D132"/>
    <mergeCell ref="F131:F132"/>
    <mergeCell ref="C131:C132"/>
    <mergeCell ref="C133:C134"/>
    <mergeCell ref="C135:C136"/>
    <mergeCell ref="E131:E132"/>
    <mergeCell ref="E133:E134"/>
    <mergeCell ref="E135:E136"/>
    <mergeCell ref="A141:A142"/>
    <mergeCell ref="B141:B142"/>
    <mergeCell ref="D141:D142"/>
    <mergeCell ref="F141:F142"/>
    <mergeCell ref="A139:A140"/>
    <mergeCell ref="B139:B140"/>
    <mergeCell ref="D139:D140"/>
    <mergeCell ref="F139:F140"/>
    <mergeCell ref="A137:A138"/>
    <mergeCell ref="B137:B138"/>
    <mergeCell ref="D137:D138"/>
    <mergeCell ref="F137:F138"/>
    <mergeCell ref="C137:C138"/>
    <mergeCell ref="C139:C140"/>
    <mergeCell ref="C141:C142"/>
    <mergeCell ref="E137:E138"/>
    <mergeCell ref="E139:E140"/>
    <mergeCell ref="E141:E142"/>
    <mergeCell ref="A148:A149"/>
    <mergeCell ref="B148:B149"/>
    <mergeCell ref="D148:D149"/>
    <mergeCell ref="F148:F149"/>
    <mergeCell ref="A146:A147"/>
    <mergeCell ref="B146:B147"/>
    <mergeCell ref="D146:D147"/>
    <mergeCell ref="F146:F147"/>
    <mergeCell ref="A143:A144"/>
    <mergeCell ref="B143:B144"/>
    <mergeCell ref="D143:D144"/>
    <mergeCell ref="F143:F144"/>
    <mergeCell ref="C143:C144"/>
    <mergeCell ref="C146:C147"/>
    <mergeCell ref="C148:C149"/>
    <mergeCell ref="E143:E144"/>
    <mergeCell ref="E146:E147"/>
    <mergeCell ref="E148:E149"/>
    <mergeCell ref="A154:A155"/>
    <mergeCell ref="B154:B155"/>
    <mergeCell ref="D154:D155"/>
    <mergeCell ref="F154:F155"/>
    <mergeCell ref="A152:A153"/>
    <mergeCell ref="B152:B153"/>
    <mergeCell ref="D152:D153"/>
    <mergeCell ref="F152:F153"/>
    <mergeCell ref="A150:A151"/>
    <mergeCell ref="B150:B151"/>
    <mergeCell ref="D150:D151"/>
    <mergeCell ref="F150:F151"/>
    <mergeCell ref="C150:C151"/>
    <mergeCell ref="C152:C153"/>
    <mergeCell ref="C154:C155"/>
    <mergeCell ref="E150:E151"/>
    <mergeCell ref="E152:E153"/>
    <mergeCell ref="E154:E155"/>
    <mergeCell ref="A162:A163"/>
    <mergeCell ref="B162:B163"/>
    <mergeCell ref="D162:D163"/>
    <mergeCell ref="F162:F163"/>
    <mergeCell ref="A158:A159"/>
    <mergeCell ref="B158:B159"/>
    <mergeCell ref="D158:D159"/>
    <mergeCell ref="F158:F159"/>
    <mergeCell ref="A156:A157"/>
    <mergeCell ref="B156:B157"/>
    <mergeCell ref="D156:D157"/>
    <mergeCell ref="F156:F157"/>
    <mergeCell ref="C156:C157"/>
    <mergeCell ref="C158:C159"/>
    <mergeCell ref="C162:C163"/>
    <mergeCell ref="E156:E157"/>
    <mergeCell ref="E158:E159"/>
    <mergeCell ref="E162:E163"/>
    <mergeCell ref="A169:A170"/>
    <mergeCell ref="B169:B170"/>
    <mergeCell ref="D169:D170"/>
    <mergeCell ref="F169:F170"/>
    <mergeCell ref="A167:A168"/>
    <mergeCell ref="B167:B168"/>
    <mergeCell ref="D167:D168"/>
    <mergeCell ref="F167:F168"/>
    <mergeCell ref="A164:A165"/>
    <mergeCell ref="B164:B165"/>
    <mergeCell ref="D164:D165"/>
    <mergeCell ref="F164:F165"/>
    <mergeCell ref="C164:C165"/>
    <mergeCell ref="C167:C168"/>
    <mergeCell ref="C169:C170"/>
    <mergeCell ref="E164:E165"/>
    <mergeCell ref="E167:E168"/>
    <mergeCell ref="E169:E170"/>
    <mergeCell ref="A175:A176"/>
    <mergeCell ref="B175:B176"/>
    <mergeCell ref="D175:D176"/>
    <mergeCell ref="F175:F176"/>
    <mergeCell ref="A173:A174"/>
    <mergeCell ref="B173:B174"/>
    <mergeCell ref="D173:D174"/>
    <mergeCell ref="F173:F174"/>
    <mergeCell ref="A171:A172"/>
    <mergeCell ref="B171:B172"/>
    <mergeCell ref="D171:D172"/>
    <mergeCell ref="F171:F172"/>
    <mergeCell ref="C171:C172"/>
    <mergeCell ref="C173:C174"/>
    <mergeCell ref="C175:C176"/>
    <mergeCell ref="E171:E172"/>
    <mergeCell ref="E173:E174"/>
    <mergeCell ref="E175:E176"/>
    <mergeCell ref="A181:A182"/>
    <mergeCell ref="B181:B182"/>
    <mergeCell ref="D181:D182"/>
    <mergeCell ref="F181:F182"/>
    <mergeCell ref="A179:A180"/>
    <mergeCell ref="B179:B180"/>
    <mergeCell ref="D179:D180"/>
    <mergeCell ref="F179:F180"/>
    <mergeCell ref="A177:A178"/>
    <mergeCell ref="B177:B178"/>
    <mergeCell ref="D177:D178"/>
    <mergeCell ref="F177:F178"/>
    <mergeCell ref="C177:C178"/>
    <mergeCell ref="C179:C180"/>
    <mergeCell ref="C181:C182"/>
    <mergeCell ref="E177:E178"/>
    <mergeCell ref="E179:E180"/>
    <mergeCell ref="E181:E182"/>
    <mergeCell ref="A191:A192"/>
    <mergeCell ref="B191:B192"/>
    <mergeCell ref="D191:D192"/>
    <mergeCell ref="F191:F192"/>
    <mergeCell ref="A189:A190"/>
    <mergeCell ref="B189:B190"/>
    <mergeCell ref="D189:D190"/>
    <mergeCell ref="F189:F190"/>
    <mergeCell ref="A185:A186"/>
    <mergeCell ref="B185:B186"/>
    <mergeCell ref="D185:D186"/>
    <mergeCell ref="F185:F186"/>
    <mergeCell ref="C185:C186"/>
    <mergeCell ref="C189:C190"/>
    <mergeCell ref="C191:C192"/>
    <mergeCell ref="E185:E186"/>
    <mergeCell ref="E189:E190"/>
    <mergeCell ref="E191:E192"/>
    <mergeCell ref="A198:A199"/>
    <mergeCell ref="B198:B199"/>
    <mergeCell ref="D198:D199"/>
    <mergeCell ref="F198:F199"/>
    <mergeCell ref="A196:A197"/>
    <mergeCell ref="B196:B197"/>
    <mergeCell ref="D196:D197"/>
    <mergeCell ref="F196:F197"/>
    <mergeCell ref="A194:A195"/>
    <mergeCell ref="B194:B195"/>
    <mergeCell ref="D194:D195"/>
    <mergeCell ref="F194:F195"/>
    <mergeCell ref="C194:C195"/>
    <mergeCell ref="C196:C197"/>
    <mergeCell ref="C198:C199"/>
    <mergeCell ref="E194:E195"/>
    <mergeCell ref="E196:E197"/>
    <mergeCell ref="E198:E199"/>
    <mergeCell ref="A204:A205"/>
    <mergeCell ref="B204:B205"/>
    <mergeCell ref="D204:D205"/>
    <mergeCell ref="F204:F205"/>
    <mergeCell ref="A202:A203"/>
    <mergeCell ref="B202:B203"/>
    <mergeCell ref="D202:D203"/>
    <mergeCell ref="F202:F203"/>
    <mergeCell ref="A200:A201"/>
    <mergeCell ref="B200:B201"/>
    <mergeCell ref="D200:D201"/>
    <mergeCell ref="F200:F201"/>
    <mergeCell ref="C200:C201"/>
    <mergeCell ref="C202:C203"/>
    <mergeCell ref="C204:C205"/>
    <mergeCell ref="E200:E201"/>
    <mergeCell ref="E202:E203"/>
    <mergeCell ref="E204:E205"/>
    <mergeCell ref="A215:A216"/>
    <mergeCell ref="B215:B216"/>
    <mergeCell ref="D215:D216"/>
    <mergeCell ref="F215:F216"/>
    <mergeCell ref="A211:A212"/>
    <mergeCell ref="B211:B212"/>
    <mergeCell ref="D211:D212"/>
    <mergeCell ref="F211:F212"/>
    <mergeCell ref="A207:A208"/>
    <mergeCell ref="B207:B208"/>
    <mergeCell ref="D207:D208"/>
    <mergeCell ref="F207:F208"/>
    <mergeCell ref="C207:C208"/>
    <mergeCell ref="C211:C212"/>
    <mergeCell ref="C215:C216"/>
    <mergeCell ref="E207:E208"/>
    <mergeCell ref="E211:E212"/>
    <mergeCell ref="E215:E216"/>
    <mergeCell ref="A224:A225"/>
    <mergeCell ref="B224:B225"/>
    <mergeCell ref="D224:D225"/>
    <mergeCell ref="F224:F225"/>
    <mergeCell ref="A222:A223"/>
    <mergeCell ref="B222:B223"/>
    <mergeCell ref="D222:D223"/>
    <mergeCell ref="F222:F223"/>
    <mergeCell ref="A220:A221"/>
    <mergeCell ref="B220:B221"/>
    <mergeCell ref="D220:D221"/>
    <mergeCell ref="F220:F221"/>
    <mergeCell ref="C220:C221"/>
    <mergeCell ref="C222:C223"/>
    <mergeCell ref="C224:C225"/>
    <mergeCell ref="E220:E221"/>
    <mergeCell ref="E222:E223"/>
    <mergeCell ref="E224:E225"/>
    <mergeCell ref="A231:A232"/>
    <mergeCell ref="B231:B232"/>
    <mergeCell ref="D231:D232"/>
    <mergeCell ref="F231:F232"/>
    <mergeCell ref="A229:A230"/>
    <mergeCell ref="B229:B230"/>
    <mergeCell ref="D229:D230"/>
    <mergeCell ref="F229:F230"/>
    <mergeCell ref="A227:A228"/>
    <mergeCell ref="B227:B228"/>
    <mergeCell ref="D227:D228"/>
    <mergeCell ref="F227:F228"/>
    <mergeCell ref="C227:C228"/>
    <mergeCell ref="C229:C230"/>
    <mergeCell ref="C231:C232"/>
    <mergeCell ref="E227:E228"/>
    <mergeCell ref="E229:E230"/>
    <mergeCell ref="E231:E232"/>
    <mergeCell ref="A237:A238"/>
    <mergeCell ref="B237:B238"/>
    <mergeCell ref="D237:D238"/>
    <mergeCell ref="F237:F238"/>
    <mergeCell ref="A235:A236"/>
    <mergeCell ref="B235:B236"/>
    <mergeCell ref="D235:D236"/>
    <mergeCell ref="F235:F236"/>
    <mergeCell ref="A233:A234"/>
    <mergeCell ref="B233:B234"/>
    <mergeCell ref="D233:D234"/>
    <mergeCell ref="F233:F234"/>
    <mergeCell ref="C233:C234"/>
    <mergeCell ref="C235:C236"/>
    <mergeCell ref="C237:C238"/>
    <mergeCell ref="E233:E234"/>
    <mergeCell ref="E235:E236"/>
    <mergeCell ref="E237:E238"/>
    <mergeCell ref="A245:A246"/>
    <mergeCell ref="B245:B246"/>
    <mergeCell ref="D245:D246"/>
    <mergeCell ref="F245:F246"/>
    <mergeCell ref="A243:A244"/>
    <mergeCell ref="B243:B244"/>
    <mergeCell ref="D243:D244"/>
    <mergeCell ref="F243:F244"/>
    <mergeCell ref="A239:A240"/>
    <mergeCell ref="B239:B240"/>
    <mergeCell ref="D239:D240"/>
    <mergeCell ref="F239:F240"/>
    <mergeCell ref="C239:C240"/>
    <mergeCell ref="C243:C244"/>
    <mergeCell ref="C245:C246"/>
    <mergeCell ref="E239:E240"/>
    <mergeCell ref="E243:E244"/>
    <mergeCell ref="E245:E246"/>
    <mergeCell ref="A252:A253"/>
    <mergeCell ref="B252:B253"/>
    <mergeCell ref="D252:D253"/>
    <mergeCell ref="F252:F253"/>
    <mergeCell ref="A250:A251"/>
    <mergeCell ref="B250:B251"/>
    <mergeCell ref="D250:D251"/>
    <mergeCell ref="F250:F251"/>
    <mergeCell ref="A247:A248"/>
    <mergeCell ref="B247:B248"/>
    <mergeCell ref="D247:D248"/>
    <mergeCell ref="F247:F248"/>
    <mergeCell ref="C247:C248"/>
    <mergeCell ref="C250:C251"/>
    <mergeCell ref="C252:C253"/>
    <mergeCell ref="E247:E248"/>
    <mergeCell ref="E250:E251"/>
    <mergeCell ref="E252:E253"/>
    <mergeCell ref="A258:A259"/>
    <mergeCell ref="B258:B259"/>
    <mergeCell ref="D258:D259"/>
    <mergeCell ref="F258:F259"/>
    <mergeCell ref="A256:A257"/>
    <mergeCell ref="B256:B257"/>
    <mergeCell ref="D256:D257"/>
    <mergeCell ref="F256:F257"/>
    <mergeCell ref="A254:A255"/>
    <mergeCell ref="B254:B255"/>
    <mergeCell ref="D254:D255"/>
    <mergeCell ref="F254:F255"/>
    <mergeCell ref="C254:C255"/>
    <mergeCell ref="C256:C257"/>
    <mergeCell ref="C258:C259"/>
    <mergeCell ref="E254:E255"/>
    <mergeCell ref="E256:E257"/>
    <mergeCell ref="E258:E259"/>
    <mergeCell ref="A264:A265"/>
    <mergeCell ref="B264:B265"/>
    <mergeCell ref="D264:D265"/>
    <mergeCell ref="F264:F265"/>
    <mergeCell ref="A262:A263"/>
    <mergeCell ref="B262:B263"/>
    <mergeCell ref="D262:D263"/>
    <mergeCell ref="F262:F263"/>
    <mergeCell ref="A260:A261"/>
    <mergeCell ref="B260:B261"/>
    <mergeCell ref="D260:D261"/>
    <mergeCell ref="F260:F261"/>
    <mergeCell ref="C260:C261"/>
    <mergeCell ref="C262:C263"/>
    <mergeCell ref="C264:C265"/>
    <mergeCell ref="E260:E261"/>
    <mergeCell ref="E262:E263"/>
    <mergeCell ref="E264:E265"/>
    <mergeCell ref="A270:A271"/>
    <mergeCell ref="B270:B271"/>
    <mergeCell ref="D270:D271"/>
    <mergeCell ref="F270:F271"/>
    <mergeCell ref="A268:A269"/>
    <mergeCell ref="B268:B269"/>
    <mergeCell ref="D268:D269"/>
    <mergeCell ref="F268:F269"/>
    <mergeCell ref="A266:A267"/>
    <mergeCell ref="B266:B267"/>
    <mergeCell ref="D266:D267"/>
    <mergeCell ref="F266:F267"/>
    <mergeCell ref="C266:C267"/>
    <mergeCell ref="C268:C269"/>
    <mergeCell ref="C270:C271"/>
    <mergeCell ref="E266:E267"/>
    <mergeCell ref="E268:E269"/>
    <mergeCell ref="E270:E271"/>
    <mergeCell ref="A278:A279"/>
    <mergeCell ref="B278:B279"/>
    <mergeCell ref="D278:D279"/>
    <mergeCell ref="F278:F279"/>
    <mergeCell ref="A276:A277"/>
    <mergeCell ref="B276:B277"/>
    <mergeCell ref="D276:D277"/>
    <mergeCell ref="F276:F277"/>
    <mergeCell ref="A272:A273"/>
    <mergeCell ref="B272:B273"/>
    <mergeCell ref="D272:D273"/>
    <mergeCell ref="F272:F273"/>
    <mergeCell ref="C272:C273"/>
    <mergeCell ref="C276:C277"/>
    <mergeCell ref="C278:C279"/>
    <mergeCell ref="E272:E273"/>
    <mergeCell ref="E276:E277"/>
    <mergeCell ref="E278:E279"/>
    <mergeCell ref="A285:A286"/>
    <mergeCell ref="B285:B286"/>
    <mergeCell ref="D285:D286"/>
    <mergeCell ref="F285:F286"/>
    <mergeCell ref="A283:A284"/>
    <mergeCell ref="B283:B284"/>
    <mergeCell ref="D283:D284"/>
    <mergeCell ref="F283:F284"/>
    <mergeCell ref="A280:A281"/>
    <mergeCell ref="B280:B281"/>
    <mergeCell ref="D280:D281"/>
    <mergeCell ref="F280:F281"/>
    <mergeCell ref="C280:C281"/>
    <mergeCell ref="C283:C284"/>
    <mergeCell ref="C285:C286"/>
    <mergeCell ref="E280:E281"/>
    <mergeCell ref="E283:E284"/>
    <mergeCell ref="E285:E286"/>
    <mergeCell ref="A291:A292"/>
    <mergeCell ref="B291:B292"/>
    <mergeCell ref="D291:D292"/>
    <mergeCell ref="F291:F292"/>
    <mergeCell ref="A289:A290"/>
    <mergeCell ref="B289:B290"/>
    <mergeCell ref="D289:D290"/>
    <mergeCell ref="F289:F290"/>
    <mergeCell ref="A287:A288"/>
    <mergeCell ref="B287:B288"/>
    <mergeCell ref="D287:D288"/>
    <mergeCell ref="F287:F288"/>
    <mergeCell ref="C287:C288"/>
    <mergeCell ref="C289:C290"/>
    <mergeCell ref="C291:C292"/>
    <mergeCell ref="E287:E288"/>
    <mergeCell ref="E289:E290"/>
    <mergeCell ref="E291:E292"/>
    <mergeCell ref="A297:A298"/>
    <mergeCell ref="B297:B298"/>
    <mergeCell ref="D297:D298"/>
    <mergeCell ref="F297:F298"/>
    <mergeCell ref="A295:A296"/>
    <mergeCell ref="B295:B296"/>
    <mergeCell ref="D295:D296"/>
    <mergeCell ref="F295:F296"/>
    <mergeCell ref="A293:A294"/>
    <mergeCell ref="B293:B294"/>
    <mergeCell ref="D293:D294"/>
    <mergeCell ref="F293:F294"/>
    <mergeCell ref="C293:C294"/>
    <mergeCell ref="C295:C296"/>
    <mergeCell ref="C297:C298"/>
    <mergeCell ref="E293:E294"/>
    <mergeCell ref="E295:E296"/>
    <mergeCell ref="E297:E298"/>
    <mergeCell ref="A304:A305"/>
    <mergeCell ref="B304:B305"/>
    <mergeCell ref="D304:D305"/>
    <mergeCell ref="F304:F305"/>
    <mergeCell ref="A302:A303"/>
    <mergeCell ref="B302:B303"/>
    <mergeCell ref="D302:D303"/>
    <mergeCell ref="F302:F303"/>
    <mergeCell ref="A299:A300"/>
    <mergeCell ref="B299:B300"/>
    <mergeCell ref="D299:D300"/>
    <mergeCell ref="F299:F300"/>
    <mergeCell ref="C299:C300"/>
    <mergeCell ref="C302:C303"/>
    <mergeCell ref="C304:C305"/>
    <mergeCell ref="E299:E300"/>
    <mergeCell ref="E302:E303"/>
    <mergeCell ref="E304:E305"/>
    <mergeCell ref="A310:A311"/>
    <mergeCell ref="B310:B311"/>
    <mergeCell ref="D310:D311"/>
    <mergeCell ref="F310:F311"/>
    <mergeCell ref="A308:A309"/>
    <mergeCell ref="B308:B309"/>
    <mergeCell ref="D308:D309"/>
    <mergeCell ref="F308:F309"/>
    <mergeCell ref="A306:A307"/>
    <mergeCell ref="B306:B307"/>
    <mergeCell ref="D306:D307"/>
    <mergeCell ref="F306:F307"/>
    <mergeCell ref="C306:C307"/>
    <mergeCell ref="C308:C309"/>
    <mergeCell ref="C310:C311"/>
    <mergeCell ref="E306:E307"/>
    <mergeCell ref="E308:E309"/>
    <mergeCell ref="E310:E311"/>
    <mergeCell ref="A318:A319"/>
    <mergeCell ref="B318:B319"/>
    <mergeCell ref="D318:D319"/>
    <mergeCell ref="F318:F319"/>
    <mergeCell ref="A314:A315"/>
    <mergeCell ref="B314:B315"/>
    <mergeCell ref="D314:D315"/>
    <mergeCell ref="F314:F315"/>
    <mergeCell ref="A312:A313"/>
    <mergeCell ref="B312:B313"/>
    <mergeCell ref="D312:D313"/>
    <mergeCell ref="F312:F313"/>
    <mergeCell ref="C312:C313"/>
    <mergeCell ref="C314:C315"/>
    <mergeCell ref="C318:C319"/>
    <mergeCell ref="E312:E313"/>
    <mergeCell ref="E314:E315"/>
    <mergeCell ref="E318:E319"/>
    <mergeCell ref="A325:A326"/>
    <mergeCell ref="B325:B326"/>
    <mergeCell ref="D325:D326"/>
    <mergeCell ref="F325:F326"/>
    <mergeCell ref="A322:A323"/>
    <mergeCell ref="B322:B323"/>
    <mergeCell ref="D322:D323"/>
    <mergeCell ref="F322:F323"/>
    <mergeCell ref="A320:A321"/>
    <mergeCell ref="B320:B321"/>
    <mergeCell ref="D320:D321"/>
    <mergeCell ref="F320:F321"/>
    <mergeCell ref="C320:C321"/>
    <mergeCell ref="C322:C323"/>
    <mergeCell ref="C325:C326"/>
    <mergeCell ref="E320:E321"/>
    <mergeCell ref="E322:E323"/>
    <mergeCell ref="E325:E326"/>
    <mergeCell ref="A331:A332"/>
    <mergeCell ref="B331:B332"/>
    <mergeCell ref="D331:D332"/>
    <mergeCell ref="F331:F332"/>
    <mergeCell ref="A329:A330"/>
    <mergeCell ref="B329:B330"/>
    <mergeCell ref="D329:D330"/>
    <mergeCell ref="F329:F330"/>
    <mergeCell ref="A327:A328"/>
    <mergeCell ref="B327:B328"/>
    <mergeCell ref="D327:D328"/>
    <mergeCell ref="F327:F328"/>
    <mergeCell ref="C327:C328"/>
    <mergeCell ref="C329:C330"/>
    <mergeCell ref="C331:C332"/>
    <mergeCell ref="E327:E328"/>
    <mergeCell ref="E329:E330"/>
    <mergeCell ref="E331:E332"/>
    <mergeCell ref="A337:A338"/>
    <mergeCell ref="B337:B338"/>
    <mergeCell ref="D337:D338"/>
    <mergeCell ref="F337:F338"/>
    <mergeCell ref="A335:A336"/>
    <mergeCell ref="B335:B336"/>
    <mergeCell ref="D335:D336"/>
    <mergeCell ref="F335:F336"/>
    <mergeCell ref="A333:A334"/>
    <mergeCell ref="B333:B334"/>
    <mergeCell ref="D333:D334"/>
    <mergeCell ref="F333:F334"/>
    <mergeCell ref="C333:C334"/>
    <mergeCell ref="C335:C336"/>
    <mergeCell ref="C337:C338"/>
    <mergeCell ref="E333:E334"/>
    <mergeCell ref="E335:E336"/>
    <mergeCell ref="E337:E338"/>
    <mergeCell ref="A344:A345"/>
    <mergeCell ref="B344:B345"/>
    <mergeCell ref="D344:D345"/>
    <mergeCell ref="F344:F345"/>
    <mergeCell ref="A341:A342"/>
    <mergeCell ref="B341:B342"/>
    <mergeCell ref="D341:D342"/>
    <mergeCell ref="F341:F342"/>
    <mergeCell ref="A339:A340"/>
    <mergeCell ref="B339:B340"/>
    <mergeCell ref="D339:D340"/>
    <mergeCell ref="F339:F340"/>
    <mergeCell ref="C339:C340"/>
    <mergeCell ref="C341:C342"/>
    <mergeCell ref="C344:C345"/>
    <mergeCell ref="E339:E340"/>
    <mergeCell ref="E341:E342"/>
    <mergeCell ref="E344:E345"/>
    <mergeCell ref="A350:A351"/>
    <mergeCell ref="B350:B351"/>
    <mergeCell ref="D350:D351"/>
    <mergeCell ref="F350:F351"/>
    <mergeCell ref="A348:A349"/>
    <mergeCell ref="B348:B349"/>
    <mergeCell ref="D348:D349"/>
    <mergeCell ref="F348:F349"/>
    <mergeCell ref="A346:A347"/>
    <mergeCell ref="B346:B347"/>
    <mergeCell ref="D346:D347"/>
    <mergeCell ref="F346:F347"/>
    <mergeCell ref="C346:C347"/>
    <mergeCell ref="C348:C349"/>
    <mergeCell ref="C350:C351"/>
    <mergeCell ref="E346:E347"/>
    <mergeCell ref="E348:E349"/>
    <mergeCell ref="E350:E351"/>
    <mergeCell ref="A356:A357"/>
    <mergeCell ref="B356:B357"/>
    <mergeCell ref="D356:D357"/>
    <mergeCell ref="F356:F357"/>
    <mergeCell ref="A354:A355"/>
    <mergeCell ref="B354:B355"/>
    <mergeCell ref="D354:D355"/>
    <mergeCell ref="F354:F355"/>
    <mergeCell ref="A352:A353"/>
    <mergeCell ref="B352:B353"/>
    <mergeCell ref="D352:D353"/>
    <mergeCell ref="F352:F353"/>
    <mergeCell ref="C352:C353"/>
    <mergeCell ref="C354:C355"/>
    <mergeCell ref="C356:C357"/>
    <mergeCell ref="E352:E353"/>
    <mergeCell ref="E354:E355"/>
    <mergeCell ref="E356:E357"/>
    <mergeCell ref="A364:A365"/>
    <mergeCell ref="B364:B365"/>
    <mergeCell ref="D364:D365"/>
    <mergeCell ref="F364:F365"/>
    <mergeCell ref="A362:A363"/>
    <mergeCell ref="B362:B363"/>
    <mergeCell ref="D362:D363"/>
    <mergeCell ref="F362:F363"/>
    <mergeCell ref="A358:A359"/>
    <mergeCell ref="B358:B359"/>
    <mergeCell ref="D358:D359"/>
    <mergeCell ref="F358:F359"/>
    <mergeCell ref="C358:C359"/>
    <mergeCell ref="C362:C363"/>
    <mergeCell ref="C364:C365"/>
    <mergeCell ref="E358:E359"/>
    <mergeCell ref="E362:E363"/>
    <mergeCell ref="E364:E365"/>
    <mergeCell ref="A371:A372"/>
    <mergeCell ref="B371:B372"/>
    <mergeCell ref="D371:D372"/>
    <mergeCell ref="F371:F372"/>
    <mergeCell ref="A369:A370"/>
    <mergeCell ref="B369:B370"/>
    <mergeCell ref="D369:D370"/>
    <mergeCell ref="F369:F370"/>
    <mergeCell ref="A366:A367"/>
    <mergeCell ref="B366:B367"/>
    <mergeCell ref="D366:D367"/>
    <mergeCell ref="F366:F367"/>
    <mergeCell ref="C366:C367"/>
    <mergeCell ref="C369:C370"/>
    <mergeCell ref="C371:C372"/>
    <mergeCell ref="E366:E367"/>
    <mergeCell ref="E369:E370"/>
    <mergeCell ref="E371:E372"/>
    <mergeCell ref="A377:A378"/>
    <mergeCell ref="B377:B378"/>
    <mergeCell ref="D377:D378"/>
    <mergeCell ref="F377:F378"/>
    <mergeCell ref="A375:A376"/>
    <mergeCell ref="B375:B376"/>
    <mergeCell ref="D375:D376"/>
    <mergeCell ref="F375:F376"/>
    <mergeCell ref="A373:A374"/>
    <mergeCell ref="B373:B374"/>
    <mergeCell ref="D373:D374"/>
    <mergeCell ref="F373:F374"/>
    <mergeCell ref="C373:C374"/>
    <mergeCell ref="C375:C376"/>
    <mergeCell ref="C377:C378"/>
    <mergeCell ref="E373:E374"/>
    <mergeCell ref="E375:E376"/>
    <mergeCell ref="E377:E378"/>
    <mergeCell ref="A383:A384"/>
    <mergeCell ref="B383:B384"/>
    <mergeCell ref="D383:D384"/>
    <mergeCell ref="F383:F384"/>
    <mergeCell ref="A381:A382"/>
    <mergeCell ref="B381:B382"/>
    <mergeCell ref="D381:D382"/>
    <mergeCell ref="F381:F382"/>
    <mergeCell ref="A379:A380"/>
    <mergeCell ref="B379:B380"/>
    <mergeCell ref="D379:D380"/>
    <mergeCell ref="F379:F380"/>
    <mergeCell ref="C379:C380"/>
    <mergeCell ref="C381:C382"/>
    <mergeCell ref="C383:C384"/>
    <mergeCell ref="E379:E380"/>
    <mergeCell ref="E381:E382"/>
    <mergeCell ref="E383:E384"/>
    <mergeCell ref="A390:A391"/>
    <mergeCell ref="B390:B391"/>
    <mergeCell ref="D390:D391"/>
    <mergeCell ref="F390:F391"/>
    <mergeCell ref="A388:A389"/>
    <mergeCell ref="B388:B389"/>
    <mergeCell ref="D388:D389"/>
    <mergeCell ref="F388:F389"/>
    <mergeCell ref="A385:A386"/>
    <mergeCell ref="B385:B386"/>
    <mergeCell ref="D385:D386"/>
    <mergeCell ref="F385:F386"/>
    <mergeCell ref="C385:C386"/>
    <mergeCell ref="C388:C389"/>
    <mergeCell ref="C390:C391"/>
    <mergeCell ref="E385:E386"/>
    <mergeCell ref="E388:E389"/>
    <mergeCell ref="E390:E391"/>
    <mergeCell ref="A396:A397"/>
    <mergeCell ref="B396:B397"/>
    <mergeCell ref="D396:D397"/>
    <mergeCell ref="F396:F397"/>
    <mergeCell ref="A394:A395"/>
    <mergeCell ref="B394:B395"/>
    <mergeCell ref="D394:D395"/>
    <mergeCell ref="F394:F395"/>
    <mergeCell ref="A392:A393"/>
    <mergeCell ref="B392:B393"/>
    <mergeCell ref="D392:D393"/>
    <mergeCell ref="F392:F393"/>
    <mergeCell ref="C392:C393"/>
    <mergeCell ref="C394:C395"/>
    <mergeCell ref="C396:C397"/>
    <mergeCell ref="E392:E393"/>
    <mergeCell ref="E394:E395"/>
    <mergeCell ref="E396:E397"/>
    <mergeCell ref="A402:A403"/>
    <mergeCell ref="B402:B403"/>
    <mergeCell ref="D402:D403"/>
    <mergeCell ref="F402:F403"/>
    <mergeCell ref="A400:A401"/>
    <mergeCell ref="B400:B401"/>
    <mergeCell ref="D400:D401"/>
    <mergeCell ref="F400:F401"/>
    <mergeCell ref="A398:A399"/>
    <mergeCell ref="B398:B399"/>
    <mergeCell ref="D398:D399"/>
    <mergeCell ref="F398:F399"/>
    <mergeCell ref="C398:C399"/>
    <mergeCell ref="C400:C401"/>
    <mergeCell ref="C402:C403"/>
    <mergeCell ref="E398:E399"/>
    <mergeCell ref="E400:E401"/>
    <mergeCell ref="E402:E403"/>
    <mergeCell ref="A411:A412"/>
    <mergeCell ref="B411:B412"/>
    <mergeCell ref="D411:D412"/>
    <mergeCell ref="F411:F412"/>
    <mergeCell ref="A408:A409"/>
    <mergeCell ref="B408:B409"/>
    <mergeCell ref="D408:D409"/>
    <mergeCell ref="F408:F409"/>
    <mergeCell ref="A406:A407"/>
    <mergeCell ref="B406:B407"/>
    <mergeCell ref="D406:D407"/>
    <mergeCell ref="F406:F407"/>
    <mergeCell ref="C406:C407"/>
    <mergeCell ref="C408:C409"/>
    <mergeCell ref="C411:C412"/>
    <mergeCell ref="E406:E407"/>
    <mergeCell ref="E408:E409"/>
    <mergeCell ref="E411:E412"/>
    <mergeCell ref="A417:A418"/>
    <mergeCell ref="B417:B418"/>
    <mergeCell ref="D417:D418"/>
    <mergeCell ref="F417:F418"/>
    <mergeCell ref="A415:A416"/>
    <mergeCell ref="B415:B416"/>
    <mergeCell ref="D415:D416"/>
    <mergeCell ref="F415:F416"/>
    <mergeCell ref="A413:A414"/>
    <mergeCell ref="B413:B414"/>
    <mergeCell ref="D413:D414"/>
    <mergeCell ref="F413:F414"/>
    <mergeCell ref="C413:C414"/>
    <mergeCell ref="C415:C416"/>
    <mergeCell ref="C417:C418"/>
    <mergeCell ref="E413:E414"/>
    <mergeCell ref="E415:E416"/>
    <mergeCell ref="E417:E418"/>
    <mergeCell ref="A423:A424"/>
    <mergeCell ref="B423:B424"/>
    <mergeCell ref="D423:D424"/>
    <mergeCell ref="F423:F424"/>
    <mergeCell ref="A421:A422"/>
    <mergeCell ref="B421:B422"/>
    <mergeCell ref="D421:D422"/>
    <mergeCell ref="F421:F422"/>
    <mergeCell ref="A419:A420"/>
    <mergeCell ref="B419:B420"/>
    <mergeCell ref="D419:D420"/>
    <mergeCell ref="F419:F420"/>
    <mergeCell ref="C419:C420"/>
    <mergeCell ref="C421:C422"/>
    <mergeCell ref="C423:C424"/>
    <mergeCell ref="E419:E420"/>
    <mergeCell ref="E421:E422"/>
    <mergeCell ref="E423:E424"/>
    <mergeCell ref="A431:A432"/>
    <mergeCell ref="B431:B432"/>
    <mergeCell ref="D431:D432"/>
    <mergeCell ref="F431:F432"/>
    <mergeCell ref="A429:A430"/>
    <mergeCell ref="B429:B430"/>
    <mergeCell ref="D429:D430"/>
    <mergeCell ref="F429:F430"/>
    <mergeCell ref="A427:A428"/>
    <mergeCell ref="B427:B428"/>
    <mergeCell ref="D427:D428"/>
    <mergeCell ref="F427:F428"/>
    <mergeCell ref="C427:C428"/>
    <mergeCell ref="C429:C430"/>
    <mergeCell ref="C431:C432"/>
    <mergeCell ref="E427:E428"/>
    <mergeCell ref="E429:E430"/>
    <mergeCell ref="E431:E432"/>
    <mergeCell ref="A438:A439"/>
    <mergeCell ref="B438:B439"/>
    <mergeCell ref="D438:D439"/>
    <mergeCell ref="F438:F439"/>
    <mergeCell ref="A436:A437"/>
    <mergeCell ref="B436:B437"/>
    <mergeCell ref="D436:D437"/>
    <mergeCell ref="F436:F437"/>
    <mergeCell ref="A434:A435"/>
    <mergeCell ref="B434:B435"/>
    <mergeCell ref="D434:D435"/>
    <mergeCell ref="F434:F435"/>
    <mergeCell ref="C434:C435"/>
    <mergeCell ref="C436:C437"/>
    <mergeCell ref="C438:C439"/>
    <mergeCell ref="E434:E435"/>
    <mergeCell ref="E436:E437"/>
    <mergeCell ref="E438:E439"/>
    <mergeCell ref="A444:A445"/>
    <mergeCell ref="B444:B445"/>
    <mergeCell ref="D444:D445"/>
    <mergeCell ref="F444:F445"/>
    <mergeCell ref="A442:A443"/>
    <mergeCell ref="B442:B443"/>
    <mergeCell ref="D442:D443"/>
    <mergeCell ref="F442:F443"/>
    <mergeCell ref="A440:A441"/>
    <mergeCell ref="B440:B441"/>
    <mergeCell ref="D440:D441"/>
    <mergeCell ref="F440:F441"/>
    <mergeCell ref="C440:C441"/>
    <mergeCell ref="C442:C443"/>
    <mergeCell ref="C444:C445"/>
    <mergeCell ref="E440:E441"/>
    <mergeCell ref="E442:E443"/>
    <mergeCell ref="E444:E445"/>
    <mergeCell ref="A453:A454"/>
    <mergeCell ref="B453:B454"/>
    <mergeCell ref="D453:D454"/>
    <mergeCell ref="F453:F454"/>
    <mergeCell ref="A449:A450"/>
    <mergeCell ref="B449:B450"/>
    <mergeCell ref="D449:D450"/>
    <mergeCell ref="F449:F450"/>
    <mergeCell ref="A446:A447"/>
    <mergeCell ref="B446:B447"/>
    <mergeCell ref="D446:D447"/>
    <mergeCell ref="F446:F447"/>
    <mergeCell ref="C446:C447"/>
    <mergeCell ref="C449:C450"/>
    <mergeCell ref="C453:C454"/>
    <mergeCell ref="E446:E447"/>
    <mergeCell ref="E449:E450"/>
    <mergeCell ref="E453:E454"/>
    <mergeCell ref="A464:A465"/>
    <mergeCell ref="B464:B465"/>
    <mergeCell ref="D464:D465"/>
    <mergeCell ref="F464:F465"/>
    <mergeCell ref="A459:A460"/>
    <mergeCell ref="B459:B460"/>
    <mergeCell ref="D459:D460"/>
    <mergeCell ref="F459:F460"/>
    <mergeCell ref="A455:A456"/>
    <mergeCell ref="B455:B456"/>
    <mergeCell ref="D455:D456"/>
    <mergeCell ref="F455:F456"/>
    <mergeCell ref="C455:C456"/>
    <mergeCell ref="C459:C460"/>
    <mergeCell ref="C464:C465"/>
    <mergeCell ref="E455:E456"/>
    <mergeCell ref="E459:E460"/>
    <mergeCell ref="E464:E465"/>
    <mergeCell ref="A471:A472"/>
    <mergeCell ref="B471:B472"/>
    <mergeCell ref="D471:D472"/>
    <mergeCell ref="F471:F472"/>
    <mergeCell ref="A468:A469"/>
    <mergeCell ref="B468:B469"/>
    <mergeCell ref="D468:D469"/>
    <mergeCell ref="F468:F469"/>
    <mergeCell ref="A466:A467"/>
    <mergeCell ref="B466:B467"/>
    <mergeCell ref="D466:D467"/>
    <mergeCell ref="F466:F467"/>
    <mergeCell ref="C466:C467"/>
    <mergeCell ref="C468:C469"/>
    <mergeCell ref="C471:C472"/>
    <mergeCell ref="E466:E467"/>
    <mergeCell ref="E468:E469"/>
    <mergeCell ref="E471:E472"/>
    <mergeCell ref="A477:A478"/>
    <mergeCell ref="B477:B478"/>
    <mergeCell ref="D477:D478"/>
    <mergeCell ref="F477:F478"/>
    <mergeCell ref="A475:A476"/>
    <mergeCell ref="B475:B476"/>
    <mergeCell ref="D475:D476"/>
    <mergeCell ref="F475:F476"/>
    <mergeCell ref="A473:A474"/>
    <mergeCell ref="B473:B474"/>
    <mergeCell ref="D473:D474"/>
    <mergeCell ref="F473:F474"/>
    <mergeCell ref="C473:C474"/>
    <mergeCell ref="C475:C476"/>
    <mergeCell ref="C477:C478"/>
    <mergeCell ref="E473:E474"/>
    <mergeCell ref="E475:E476"/>
    <mergeCell ref="E477:E478"/>
    <mergeCell ref="A483:A484"/>
    <mergeCell ref="B483:B484"/>
    <mergeCell ref="D483:D484"/>
    <mergeCell ref="F483:F484"/>
    <mergeCell ref="A481:A482"/>
    <mergeCell ref="B481:B482"/>
    <mergeCell ref="D481:D482"/>
    <mergeCell ref="F481:F482"/>
    <mergeCell ref="A479:A480"/>
    <mergeCell ref="B479:B480"/>
    <mergeCell ref="D479:D480"/>
    <mergeCell ref="F479:F480"/>
    <mergeCell ref="C479:C480"/>
    <mergeCell ref="C481:C482"/>
    <mergeCell ref="C483:C484"/>
    <mergeCell ref="E479:E480"/>
    <mergeCell ref="E481:E482"/>
    <mergeCell ref="E483:E484"/>
    <mergeCell ref="A490:A491"/>
    <mergeCell ref="B490:B491"/>
    <mergeCell ref="D490:D491"/>
    <mergeCell ref="F490:F491"/>
    <mergeCell ref="A488:A489"/>
    <mergeCell ref="B488:B489"/>
    <mergeCell ref="D488:D489"/>
    <mergeCell ref="F488:F489"/>
    <mergeCell ref="A486:A487"/>
    <mergeCell ref="B486:B487"/>
    <mergeCell ref="D486:D487"/>
    <mergeCell ref="F486:F487"/>
    <mergeCell ref="C486:C487"/>
    <mergeCell ref="C488:C489"/>
    <mergeCell ref="C490:C491"/>
    <mergeCell ref="E486:E487"/>
    <mergeCell ref="E488:E489"/>
    <mergeCell ref="E490:E491"/>
    <mergeCell ref="A496:A497"/>
    <mergeCell ref="B496:B497"/>
    <mergeCell ref="D496:D497"/>
    <mergeCell ref="F496:F497"/>
    <mergeCell ref="A494:A495"/>
    <mergeCell ref="B494:B495"/>
    <mergeCell ref="D494:D495"/>
    <mergeCell ref="F494:F495"/>
    <mergeCell ref="A492:A493"/>
    <mergeCell ref="B492:B493"/>
    <mergeCell ref="D492:D493"/>
    <mergeCell ref="F492:F493"/>
    <mergeCell ref="C492:C493"/>
    <mergeCell ref="C494:C495"/>
    <mergeCell ref="C496:C497"/>
    <mergeCell ref="E492:E493"/>
    <mergeCell ref="E494:E495"/>
    <mergeCell ref="E496:E497"/>
    <mergeCell ref="A504:A505"/>
    <mergeCell ref="B504:B505"/>
    <mergeCell ref="D504:D505"/>
    <mergeCell ref="F504:F505"/>
    <mergeCell ref="A500:A501"/>
    <mergeCell ref="B500:B501"/>
    <mergeCell ref="D500:D501"/>
    <mergeCell ref="F500:F501"/>
    <mergeCell ref="A498:A499"/>
    <mergeCell ref="B498:B499"/>
    <mergeCell ref="D498:D499"/>
    <mergeCell ref="F498:F499"/>
    <mergeCell ref="C498:C499"/>
    <mergeCell ref="C500:C501"/>
    <mergeCell ref="C504:C505"/>
    <mergeCell ref="E498:E499"/>
    <mergeCell ref="E500:E501"/>
    <mergeCell ref="E504:E505"/>
    <mergeCell ref="A511:A512"/>
    <mergeCell ref="B511:B512"/>
    <mergeCell ref="D511:D512"/>
    <mergeCell ref="F511:F512"/>
    <mergeCell ref="A508:A509"/>
    <mergeCell ref="B508:B509"/>
    <mergeCell ref="D508:D509"/>
    <mergeCell ref="F508:F509"/>
    <mergeCell ref="A506:A507"/>
    <mergeCell ref="B506:B507"/>
    <mergeCell ref="D506:D507"/>
    <mergeCell ref="F506:F507"/>
    <mergeCell ref="C506:C507"/>
    <mergeCell ref="C508:C509"/>
    <mergeCell ref="C511:C512"/>
    <mergeCell ref="E506:E507"/>
    <mergeCell ref="E508:E509"/>
    <mergeCell ref="E511:E512"/>
    <mergeCell ref="A517:A518"/>
    <mergeCell ref="B517:B518"/>
    <mergeCell ref="D517:D518"/>
    <mergeCell ref="F517:F518"/>
    <mergeCell ref="A515:A516"/>
    <mergeCell ref="B515:B516"/>
    <mergeCell ref="D515:D516"/>
    <mergeCell ref="F515:F516"/>
    <mergeCell ref="A513:A514"/>
    <mergeCell ref="B513:B514"/>
    <mergeCell ref="D513:D514"/>
    <mergeCell ref="F513:F514"/>
    <mergeCell ref="C513:C514"/>
    <mergeCell ref="C515:C516"/>
    <mergeCell ref="C517:C518"/>
    <mergeCell ref="E513:E514"/>
    <mergeCell ref="E515:E516"/>
    <mergeCell ref="E517:E518"/>
    <mergeCell ref="A523:A524"/>
    <mergeCell ref="B523:B524"/>
    <mergeCell ref="D523:D524"/>
    <mergeCell ref="F523:F524"/>
    <mergeCell ref="A521:A522"/>
    <mergeCell ref="B521:B522"/>
    <mergeCell ref="D521:D522"/>
    <mergeCell ref="F521:F522"/>
    <mergeCell ref="A519:A520"/>
    <mergeCell ref="B519:B520"/>
    <mergeCell ref="D519:D520"/>
    <mergeCell ref="F519:F520"/>
    <mergeCell ref="C519:C520"/>
    <mergeCell ref="C521:C522"/>
    <mergeCell ref="C523:C524"/>
    <mergeCell ref="E519:E520"/>
    <mergeCell ref="E521:E522"/>
    <mergeCell ref="E523:E524"/>
    <mergeCell ref="A529:A530"/>
    <mergeCell ref="B529:B530"/>
    <mergeCell ref="D529:D530"/>
    <mergeCell ref="F529:F530"/>
    <mergeCell ref="A527:A528"/>
    <mergeCell ref="B527:B528"/>
    <mergeCell ref="D527:D528"/>
    <mergeCell ref="F527:F528"/>
    <mergeCell ref="A525:A526"/>
    <mergeCell ref="B525:B526"/>
    <mergeCell ref="D525:D526"/>
    <mergeCell ref="F525:F526"/>
    <mergeCell ref="C525:C526"/>
    <mergeCell ref="C527:C528"/>
    <mergeCell ref="C529:C530"/>
    <mergeCell ref="E525:E526"/>
    <mergeCell ref="E527:E528"/>
    <mergeCell ref="E529:E530"/>
    <mergeCell ref="A537:A538"/>
    <mergeCell ref="B537:B538"/>
    <mergeCell ref="D537:D538"/>
    <mergeCell ref="F537:F538"/>
    <mergeCell ref="A535:A536"/>
    <mergeCell ref="B535:B536"/>
    <mergeCell ref="D535:D536"/>
    <mergeCell ref="F535:F536"/>
    <mergeCell ref="A533:A534"/>
    <mergeCell ref="B533:B534"/>
    <mergeCell ref="D533:D534"/>
    <mergeCell ref="F533:F534"/>
    <mergeCell ref="C533:C534"/>
    <mergeCell ref="C535:C536"/>
    <mergeCell ref="C537:C538"/>
    <mergeCell ref="E533:E534"/>
    <mergeCell ref="E535:E536"/>
    <mergeCell ref="E537:E538"/>
    <mergeCell ref="A544:A545"/>
    <mergeCell ref="B544:B545"/>
    <mergeCell ref="D544:D545"/>
    <mergeCell ref="F544:F545"/>
    <mergeCell ref="A542:A543"/>
    <mergeCell ref="B542:B543"/>
    <mergeCell ref="D542:D543"/>
    <mergeCell ref="F542:F543"/>
    <mergeCell ref="A540:A541"/>
    <mergeCell ref="B540:B541"/>
    <mergeCell ref="D540:D541"/>
    <mergeCell ref="F540:F541"/>
    <mergeCell ref="C540:C541"/>
    <mergeCell ref="C542:C543"/>
    <mergeCell ref="C544:C545"/>
    <mergeCell ref="E540:E541"/>
    <mergeCell ref="E542:E543"/>
    <mergeCell ref="E544:E545"/>
    <mergeCell ref="A550:A551"/>
    <mergeCell ref="B550:B551"/>
    <mergeCell ref="D550:D551"/>
    <mergeCell ref="F550:F551"/>
    <mergeCell ref="A548:A549"/>
    <mergeCell ref="B548:B549"/>
    <mergeCell ref="D548:D549"/>
    <mergeCell ref="F548:F549"/>
    <mergeCell ref="A546:A547"/>
    <mergeCell ref="B546:B547"/>
    <mergeCell ref="D546:D547"/>
    <mergeCell ref="F546:F547"/>
    <mergeCell ref="C546:C547"/>
    <mergeCell ref="C548:C549"/>
    <mergeCell ref="C550:C551"/>
    <mergeCell ref="E546:E547"/>
    <mergeCell ref="E548:E549"/>
    <mergeCell ref="E550:E551"/>
    <mergeCell ref="A556:A557"/>
    <mergeCell ref="B556:B557"/>
    <mergeCell ref="D556:D557"/>
    <mergeCell ref="F556:F557"/>
    <mergeCell ref="A554:A555"/>
    <mergeCell ref="B554:B555"/>
    <mergeCell ref="D554:D555"/>
    <mergeCell ref="F554:F555"/>
    <mergeCell ref="A552:A553"/>
    <mergeCell ref="B552:B553"/>
    <mergeCell ref="D552:D553"/>
    <mergeCell ref="F552:F553"/>
    <mergeCell ref="C552:C553"/>
    <mergeCell ref="C554:C555"/>
    <mergeCell ref="C556:C557"/>
    <mergeCell ref="E552:E553"/>
    <mergeCell ref="E554:E555"/>
    <mergeCell ref="E556:E557"/>
    <mergeCell ref="A564:A565"/>
    <mergeCell ref="B564:B565"/>
    <mergeCell ref="D564:D565"/>
    <mergeCell ref="F564:F565"/>
    <mergeCell ref="A562:A563"/>
    <mergeCell ref="B562:B563"/>
    <mergeCell ref="D562:D563"/>
    <mergeCell ref="F562:F563"/>
    <mergeCell ref="A560:A561"/>
    <mergeCell ref="B560:B561"/>
    <mergeCell ref="D560:D561"/>
    <mergeCell ref="F560:F561"/>
    <mergeCell ref="C560:C561"/>
    <mergeCell ref="C562:C563"/>
    <mergeCell ref="C564:C565"/>
    <mergeCell ref="E560:E561"/>
    <mergeCell ref="E562:E563"/>
    <mergeCell ref="E564:E565"/>
    <mergeCell ref="A571:A572"/>
    <mergeCell ref="B571:B572"/>
    <mergeCell ref="D571:D572"/>
    <mergeCell ref="F571:F572"/>
    <mergeCell ref="A569:A570"/>
    <mergeCell ref="B569:B570"/>
    <mergeCell ref="D569:D570"/>
    <mergeCell ref="F569:F570"/>
    <mergeCell ref="A567:A568"/>
    <mergeCell ref="B567:B568"/>
    <mergeCell ref="D567:D568"/>
    <mergeCell ref="F567:F568"/>
    <mergeCell ref="C567:C568"/>
    <mergeCell ref="C569:C570"/>
    <mergeCell ref="C571:C572"/>
    <mergeCell ref="E567:E568"/>
    <mergeCell ref="E569:E570"/>
    <mergeCell ref="E571:E572"/>
    <mergeCell ref="A577:A578"/>
    <mergeCell ref="B577:B578"/>
    <mergeCell ref="D577:D578"/>
    <mergeCell ref="F577:F578"/>
    <mergeCell ref="A575:A576"/>
    <mergeCell ref="B575:B576"/>
    <mergeCell ref="D575:D576"/>
    <mergeCell ref="F575:F576"/>
    <mergeCell ref="A573:A574"/>
    <mergeCell ref="B573:B574"/>
    <mergeCell ref="D573:D574"/>
    <mergeCell ref="F573:F574"/>
    <mergeCell ref="C573:C574"/>
    <mergeCell ref="C575:C576"/>
    <mergeCell ref="C577:C578"/>
    <mergeCell ref="E573:E574"/>
    <mergeCell ref="E575:E576"/>
    <mergeCell ref="E577:E578"/>
    <mergeCell ref="A583:A584"/>
    <mergeCell ref="B583:B584"/>
    <mergeCell ref="D583:D584"/>
    <mergeCell ref="F583:F584"/>
    <mergeCell ref="A581:A582"/>
    <mergeCell ref="B581:B582"/>
    <mergeCell ref="D581:D582"/>
    <mergeCell ref="F581:F582"/>
    <mergeCell ref="A579:A580"/>
    <mergeCell ref="B579:B580"/>
    <mergeCell ref="D579:D580"/>
    <mergeCell ref="F579:F580"/>
    <mergeCell ref="C579:C580"/>
    <mergeCell ref="C581:C582"/>
    <mergeCell ref="C583:C584"/>
    <mergeCell ref="E579:E580"/>
    <mergeCell ref="E581:E582"/>
    <mergeCell ref="E583:E584"/>
    <mergeCell ref="A591:A592"/>
    <mergeCell ref="B591:B592"/>
    <mergeCell ref="D591:D592"/>
    <mergeCell ref="F591:F592"/>
    <mergeCell ref="A589:A590"/>
    <mergeCell ref="B589:B590"/>
    <mergeCell ref="D589:D590"/>
    <mergeCell ref="F589:F590"/>
    <mergeCell ref="A587:A588"/>
    <mergeCell ref="B587:B588"/>
    <mergeCell ref="D587:D588"/>
    <mergeCell ref="F587:F588"/>
    <mergeCell ref="C587:C588"/>
    <mergeCell ref="C589:C590"/>
    <mergeCell ref="C591:C592"/>
    <mergeCell ref="E587:E588"/>
    <mergeCell ref="E589:E590"/>
    <mergeCell ref="E591:E592"/>
    <mergeCell ref="A598:A599"/>
    <mergeCell ref="B598:B599"/>
    <mergeCell ref="D598:D599"/>
    <mergeCell ref="F598:F599"/>
    <mergeCell ref="A596:A597"/>
    <mergeCell ref="B596:B597"/>
    <mergeCell ref="D596:D597"/>
    <mergeCell ref="F596:F597"/>
    <mergeCell ref="A594:A595"/>
    <mergeCell ref="B594:B595"/>
    <mergeCell ref="D594:D595"/>
    <mergeCell ref="F594:F595"/>
    <mergeCell ref="C594:C595"/>
    <mergeCell ref="C596:C597"/>
    <mergeCell ref="C598:C599"/>
    <mergeCell ref="E594:E595"/>
    <mergeCell ref="E596:E597"/>
    <mergeCell ref="E598:E599"/>
    <mergeCell ref="A604:A605"/>
    <mergeCell ref="B604:B605"/>
    <mergeCell ref="D604:D605"/>
    <mergeCell ref="F604:F605"/>
    <mergeCell ref="A602:A603"/>
    <mergeCell ref="B602:B603"/>
    <mergeCell ref="D602:D603"/>
    <mergeCell ref="F602:F603"/>
    <mergeCell ref="A600:A601"/>
    <mergeCell ref="B600:B601"/>
    <mergeCell ref="D600:D601"/>
    <mergeCell ref="F600:F601"/>
    <mergeCell ref="C600:C601"/>
    <mergeCell ref="C602:C603"/>
    <mergeCell ref="C604:C605"/>
    <mergeCell ref="E600:E601"/>
    <mergeCell ref="E602:E603"/>
    <mergeCell ref="E604:E605"/>
    <mergeCell ref="A610:A611"/>
    <mergeCell ref="B610:B611"/>
    <mergeCell ref="D610:D611"/>
    <mergeCell ref="F610:F611"/>
    <mergeCell ref="A608:A609"/>
    <mergeCell ref="B608:B609"/>
    <mergeCell ref="D608:D609"/>
    <mergeCell ref="F608:F609"/>
    <mergeCell ref="A606:A607"/>
    <mergeCell ref="B606:B607"/>
    <mergeCell ref="D606:D607"/>
    <mergeCell ref="F606:F607"/>
    <mergeCell ref="C606:C607"/>
    <mergeCell ref="C608:C609"/>
    <mergeCell ref="C610:C611"/>
    <mergeCell ref="E606:E607"/>
    <mergeCell ref="E608:E609"/>
    <mergeCell ref="E610:E611"/>
    <mergeCell ref="A617:A618"/>
    <mergeCell ref="B617:B618"/>
    <mergeCell ref="D617:D618"/>
    <mergeCell ref="F617:F618"/>
    <mergeCell ref="A615:A616"/>
    <mergeCell ref="B615:B616"/>
    <mergeCell ref="D615:D616"/>
    <mergeCell ref="F615:F616"/>
    <mergeCell ref="A613:A614"/>
    <mergeCell ref="B613:B614"/>
    <mergeCell ref="D613:D614"/>
    <mergeCell ref="F613:F614"/>
    <mergeCell ref="C613:C614"/>
    <mergeCell ref="C615:C616"/>
    <mergeCell ref="C617:C618"/>
    <mergeCell ref="E613:E614"/>
    <mergeCell ref="E615:E616"/>
    <mergeCell ref="E617:E618"/>
    <mergeCell ref="A623:A624"/>
    <mergeCell ref="B623:B624"/>
    <mergeCell ref="D623:D624"/>
    <mergeCell ref="F623:F624"/>
    <mergeCell ref="A621:A622"/>
    <mergeCell ref="B621:B622"/>
    <mergeCell ref="D621:D622"/>
    <mergeCell ref="F621:F622"/>
    <mergeCell ref="A619:A620"/>
    <mergeCell ref="B619:B620"/>
    <mergeCell ref="D619:D620"/>
    <mergeCell ref="F619:F620"/>
    <mergeCell ref="C619:C620"/>
    <mergeCell ref="C621:C622"/>
    <mergeCell ref="C623:C624"/>
    <mergeCell ref="E619:E620"/>
    <mergeCell ref="E621:E622"/>
    <mergeCell ref="E623:E624"/>
    <mergeCell ref="A631:A632"/>
    <mergeCell ref="B631:B632"/>
    <mergeCell ref="D631:D632"/>
    <mergeCell ref="F631:F632"/>
    <mergeCell ref="A629:A630"/>
    <mergeCell ref="B629:B630"/>
    <mergeCell ref="D629:D630"/>
    <mergeCell ref="F629:F630"/>
    <mergeCell ref="A625:A626"/>
    <mergeCell ref="B625:B626"/>
    <mergeCell ref="D625:D626"/>
    <mergeCell ref="F625:F626"/>
    <mergeCell ref="C625:C626"/>
    <mergeCell ref="C629:C630"/>
    <mergeCell ref="C631:C632"/>
    <mergeCell ref="E625:E626"/>
    <mergeCell ref="E629:E630"/>
    <mergeCell ref="E631:E632"/>
    <mergeCell ref="A638:A639"/>
    <mergeCell ref="B638:B639"/>
    <mergeCell ref="D638:D639"/>
    <mergeCell ref="F638:F639"/>
    <mergeCell ref="A636:A637"/>
    <mergeCell ref="B636:B637"/>
    <mergeCell ref="D636:D637"/>
    <mergeCell ref="F636:F637"/>
    <mergeCell ref="A634:A635"/>
    <mergeCell ref="B634:B635"/>
    <mergeCell ref="D634:D635"/>
    <mergeCell ref="F634:F635"/>
    <mergeCell ref="C634:C635"/>
    <mergeCell ref="C636:C637"/>
    <mergeCell ref="C638:C639"/>
    <mergeCell ref="E634:E635"/>
    <mergeCell ref="E636:E637"/>
    <mergeCell ref="E638:E639"/>
    <mergeCell ref="A644:A645"/>
    <mergeCell ref="B644:B645"/>
    <mergeCell ref="D644:D645"/>
    <mergeCell ref="F644:F645"/>
    <mergeCell ref="A642:A643"/>
    <mergeCell ref="B642:B643"/>
    <mergeCell ref="D642:D643"/>
    <mergeCell ref="F642:F643"/>
    <mergeCell ref="A640:A641"/>
    <mergeCell ref="B640:B641"/>
    <mergeCell ref="D640:D641"/>
    <mergeCell ref="F640:F641"/>
    <mergeCell ref="C640:C641"/>
    <mergeCell ref="C642:C643"/>
    <mergeCell ref="C644:C645"/>
    <mergeCell ref="E640:E641"/>
    <mergeCell ref="E642:E643"/>
    <mergeCell ref="E644:E645"/>
    <mergeCell ref="A654:A655"/>
    <mergeCell ref="B654:B655"/>
    <mergeCell ref="D654:D655"/>
    <mergeCell ref="F654:F655"/>
    <mergeCell ref="A650:A651"/>
    <mergeCell ref="B650:B651"/>
    <mergeCell ref="D650:D651"/>
    <mergeCell ref="F650:F651"/>
    <mergeCell ref="A646:A647"/>
    <mergeCell ref="B646:B647"/>
    <mergeCell ref="D646:D647"/>
    <mergeCell ref="F646:F647"/>
    <mergeCell ref="C646:C647"/>
    <mergeCell ref="C650:C651"/>
    <mergeCell ref="C654:C655"/>
    <mergeCell ref="E646:E647"/>
    <mergeCell ref="E650:E651"/>
    <mergeCell ref="E654:E655"/>
    <mergeCell ref="A661:A662"/>
    <mergeCell ref="B661:B662"/>
    <mergeCell ref="D661:D662"/>
    <mergeCell ref="F661:F662"/>
    <mergeCell ref="A658:A659"/>
    <mergeCell ref="B658:B659"/>
    <mergeCell ref="D658:D659"/>
    <mergeCell ref="F658:F659"/>
    <mergeCell ref="A656:A657"/>
    <mergeCell ref="B656:B657"/>
    <mergeCell ref="D656:D657"/>
    <mergeCell ref="F656:F657"/>
    <mergeCell ref="C656:C657"/>
    <mergeCell ref="C658:C659"/>
    <mergeCell ref="C661:C662"/>
    <mergeCell ref="E656:E657"/>
    <mergeCell ref="E658:E659"/>
    <mergeCell ref="E661:E662"/>
    <mergeCell ref="A667:A668"/>
    <mergeCell ref="B667:B668"/>
    <mergeCell ref="D667:D668"/>
    <mergeCell ref="F667:F668"/>
    <mergeCell ref="A665:A666"/>
    <mergeCell ref="B665:B666"/>
    <mergeCell ref="D665:D666"/>
    <mergeCell ref="F665:F666"/>
    <mergeCell ref="A663:A664"/>
    <mergeCell ref="B663:B664"/>
    <mergeCell ref="D663:D664"/>
    <mergeCell ref="F663:F664"/>
    <mergeCell ref="C663:C664"/>
    <mergeCell ref="C665:C666"/>
    <mergeCell ref="C667:C668"/>
    <mergeCell ref="E663:E664"/>
    <mergeCell ref="E665:E666"/>
    <mergeCell ref="E667:E668"/>
    <mergeCell ref="A674:A675"/>
    <mergeCell ref="B674:B675"/>
    <mergeCell ref="D674:D675"/>
    <mergeCell ref="F674:F675"/>
    <mergeCell ref="A671:A672"/>
    <mergeCell ref="B671:B672"/>
    <mergeCell ref="D671:D672"/>
    <mergeCell ref="F671:F672"/>
    <mergeCell ref="A669:A670"/>
    <mergeCell ref="B669:B670"/>
    <mergeCell ref="D669:D670"/>
    <mergeCell ref="F669:F670"/>
    <mergeCell ref="C669:C670"/>
    <mergeCell ref="C671:C672"/>
    <mergeCell ref="C674:C675"/>
    <mergeCell ref="E669:E670"/>
    <mergeCell ref="E671:E672"/>
    <mergeCell ref="E674:E675"/>
    <mergeCell ref="A684:A685"/>
    <mergeCell ref="B684:B685"/>
    <mergeCell ref="D684:D685"/>
    <mergeCell ref="F684:F685"/>
    <mergeCell ref="A680:A681"/>
    <mergeCell ref="B680:B681"/>
    <mergeCell ref="D680:D681"/>
    <mergeCell ref="F680:F681"/>
    <mergeCell ref="A678:A679"/>
    <mergeCell ref="B678:B679"/>
    <mergeCell ref="D678:D679"/>
    <mergeCell ref="F678:F679"/>
    <mergeCell ref="C678:C679"/>
    <mergeCell ref="C680:C681"/>
    <mergeCell ref="C684:C685"/>
    <mergeCell ref="E678:E679"/>
    <mergeCell ref="E680:E681"/>
    <mergeCell ref="E684:E685"/>
    <mergeCell ref="A698:A699"/>
    <mergeCell ref="B698:B699"/>
    <mergeCell ref="D698:D699"/>
    <mergeCell ref="F698:F699"/>
    <mergeCell ref="A693:A694"/>
    <mergeCell ref="B693:B694"/>
    <mergeCell ref="D693:D694"/>
    <mergeCell ref="F693:F694"/>
    <mergeCell ref="A689:A690"/>
    <mergeCell ref="B689:B690"/>
    <mergeCell ref="D689:D690"/>
    <mergeCell ref="F689:F690"/>
    <mergeCell ref="C689:C690"/>
    <mergeCell ref="C693:C694"/>
    <mergeCell ref="C698:C699"/>
    <mergeCell ref="E689:E690"/>
    <mergeCell ref="E693:E694"/>
    <mergeCell ref="E698:E699"/>
    <mergeCell ref="B704:B705"/>
    <mergeCell ref="D704:D705"/>
    <mergeCell ref="F704:F705"/>
    <mergeCell ref="A702:A703"/>
    <mergeCell ref="B702:B703"/>
    <mergeCell ref="D702:D703"/>
    <mergeCell ref="F702:F703"/>
    <mergeCell ref="A700:A701"/>
    <mergeCell ref="B700:B701"/>
    <mergeCell ref="D700:D701"/>
    <mergeCell ref="F700:F701"/>
    <mergeCell ref="C700:C701"/>
    <mergeCell ref="C702:C703"/>
    <mergeCell ref="C704:C705"/>
    <mergeCell ref="E700:E701"/>
    <mergeCell ref="E702:E703"/>
    <mergeCell ref="E704:E705"/>
    <mergeCell ref="D706:D707"/>
    <mergeCell ref="A707:B707"/>
    <mergeCell ref="A4:B5"/>
    <mergeCell ref="C6:C7"/>
    <mergeCell ref="C12:C13"/>
    <mergeCell ref="C14:C15"/>
    <mergeCell ref="C16:C17"/>
    <mergeCell ref="C19:C20"/>
    <mergeCell ref="C21:C22"/>
    <mergeCell ref="C23:C24"/>
    <mergeCell ref="C25:C26"/>
    <mergeCell ref="C27:C28"/>
    <mergeCell ref="C29:C30"/>
    <mergeCell ref="C31:C32"/>
    <mergeCell ref="C35:C36"/>
    <mergeCell ref="C37:C38"/>
    <mergeCell ref="C39:C40"/>
    <mergeCell ref="C42:C43"/>
    <mergeCell ref="C44:C45"/>
    <mergeCell ref="C46:C47"/>
    <mergeCell ref="C48:C49"/>
    <mergeCell ref="C50:C51"/>
    <mergeCell ref="C52:C53"/>
    <mergeCell ref="C54:C55"/>
    <mergeCell ref="C56:C57"/>
    <mergeCell ref="C58:C59"/>
    <mergeCell ref="C62:C63"/>
    <mergeCell ref="C64:C65"/>
    <mergeCell ref="C66:C67"/>
    <mergeCell ref="C69:C70"/>
    <mergeCell ref="C71:C72"/>
    <mergeCell ref="A704:A705"/>
  </mergeCells>
  <conditionalFormatting sqref="AC8:AI8 AJ17:AN17 AH9:AI424 AH427:AI432 AH434:AI447 AH449:AI450 AH453:AI456 AH459:AI460 AH464:AI469 AH471:AI484 AH486:AI501 AH504:AI509 AH511:AI530 AH533:AI538 AH540:AI557 AH560:AI565 AH567:AI584 AH587:AI592 AH594:AI611 AH613:AI626 AH629:AI632 AH634:AI647 AH650:AI651 AH654:AI659 AH661:AI672 AH674:AI675 AH678:AI681 AH684:AI685 AH689:AI690 AH693:AI694 AH698:AI705">
    <cfRule type="cellIs" dxfId="23" priority="1050" stopIfTrue="1" operator="equal">
      <formula>0</formula>
    </cfRule>
    <cfRule type="cellIs" dxfId="22" priority="1051" stopIfTrue="1" operator="greaterThan">
      <formula>0</formula>
    </cfRule>
  </conditionalFormatting>
  <conditionalFormatting sqref="AH427:AI432 AH434:AI447 AH449:AI450 AH453:AI456 AH459:AI460 AH464:AI469 AH471:AI484 AH486:AI501 AH504:AI509 AH511:AI530 AH533:AI538 AH540:AI557 AH560:AI565 AH567:AI584 AH587:AI592 AH594:AI611 AH613:AI626 AH629:AI632 AH634:AI647 AH650:AI651 AH654:AI659 AH661:AI672 AH674:AI675 AH678:AI681 AH684:AI685 AH689:AI690 AH693:AI694 AH698:AI705 AH13:AI424">
    <cfRule type="cellIs" dxfId="21" priority="1021" operator="equal">
      <formula>0</formula>
    </cfRule>
    <cfRule type="cellIs" dxfId="20" priority="1022" operator="greaterThan">
      <formula>0</formula>
    </cfRule>
  </conditionalFormatting>
  <conditionalFormatting sqref="AE1:AG8 AH1:AI1048576 AG2:AH3 K1:AD3 K708:AG1048576 S6:S8 X6:AD8 H7:W8">
    <cfRule type="cellIs" dxfId="19" priority="54" operator="equal">
      <formula>0</formula>
    </cfRule>
  </conditionalFormatting>
  <conditionalFormatting sqref="H9:AF11 H13:AF705">
    <cfRule type="cellIs" dxfId="18" priority="25" operator="equal">
      <formula>0</formula>
    </cfRule>
  </conditionalFormatting>
  <conditionalFormatting sqref="H14:K14">
    <cfRule type="expression" dxfId="17" priority="44">
      <formula>$AG$12="P"</formula>
    </cfRule>
  </conditionalFormatting>
  <conditionalFormatting sqref="H13:AF705">
    <cfRule type="cellIs" dxfId="16" priority="32" operator="equal">
      <formula>0</formula>
    </cfRule>
  </conditionalFormatting>
  <conditionalFormatting sqref="H13:AF705">
    <cfRule type="expression" dxfId="15" priority="33">
      <formula>$AG$12="A"</formula>
    </cfRule>
    <cfRule type="expression" dxfId="14" priority="34">
      <formula>$AG$12="P"</formula>
    </cfRule>
  </conditionalFormatting>
  <conditionalFormatting sqref="H12:AF12">
    <cfRule type="cellIs" dxfId="13" priority="26" operator="equal">
      <formula>0</formula>
    </cfRule>
  </conditionalFormatting>
  <conditionalFormatting sqref="H12:AF12">
    <cfRule type="expression" dxfId="12" priority="27">
      <formula>$AG12="A"</formula>
    </cfRule>
    <cfRule type="expression" dxfId="11" priority="28">
      <formula>$AG12="P"</formula>
    </cfRule>
  </conditionalFormatting>
  <conditionalFormatting sqref="H13:AF705">
    <cfRule type="cellIs" dxfId="10" priority="21" operator="equal">
      <formula>0</formula>
    </cfRule>
  </conditionalFormatting>
  <conditionalFormatting sqref="H13:AF705">
    <cfRule type="expression" dxfId="9" priority="22">
      <formula>$AG13="A"</formula>
    </cfRule>
    <cfRule type="expression" dxfId="8" priority="23">
      <formula>$AG13="P"</formula>
    </cfRule>
  </conditionalFormatting>
  <conditionalFormatting sqref="H12:K12">
    <cfRule type="cellIs" dxfId="7" priority="8" operator="equal">
      <formula>0</formula>
    </cfRule>
  </conditionalFormatting>
  <conditionalFormatting sqref="H12:K12">
    <cfRule type="cellIs" dxfId="6" priority="7" operator="equal">
      <formula>0</formula>
    </cfRule>
  </conditionalFormatting>
  <conditionalFormatting sqref="H12:K12">
    <cfRule type="expression" dxfId="5" priority="5">
      <formula>$AG$12="A"</formula>
    </cfRule>
    <cfRule type="expression" dxfId="4" priority="6">
      <formula>$AG$12="P"</formula>
    </cfRule>
  </conditionalFormatting>
  <conditionalFormatting sqref="H12:K12">
    <cfRule type="cellIs" dxfId="3" priority="4" operator="equal">
      <formula>0</formula>
    </cfRule>
  </conditionalFormatting>
  <conditionalFormatting sqref="H12:K12">
    <cfRule type="expression" dxfId="2" priority="2">
      <formula>$AG12="A"</formula>
    </cfRule>
    <cfRule type="expression" dxfId="1" priority="3">
      <formula>$AG12="P"</formula>
    </cfRule>
  </conditionalFormatting>
  <conditionalFormatting sqref="R4:S5">
    <cfRule type="cellIs" dxfId="0" priority="1" operator="equal">
      <formula>0</formula>
    </cfRule>
  </conditionalFormatting>
  <pageMargins left="0.7" right="0.7" top="0.75" bottom="0.75" header="0.3" footer="0.3"/>
  <pageSetup paperSize="8" scale="57" orientation="portrait" r:id="rId1"/>
  <headerFooter>
    <oddFooter>&amp;CPage &amp;P OF &amp;N</oddFooter>
  </headerFooter>
</worksheet>
</file>

<file path=xl/worksheets/sheet2.xml><?xml version="1.0" encoding="utf-8"?>
<worksheet xmlns="http://schemas.openxmlformats.org/spreadsheetml/2006/main" xmlns:r="http://schemas.openxmlformats.org/officeDocument/2006/relationships">
  <dimension ref="A1:S37"/>
  <sheetViews>
    <sheetView view="pageBreakPreview" zoomScaleSheetLayoutView="100" workbookViewId="0">
      <selection activeCell="R24" sqref="R24"/>
    </sheetView>
  </sheetViews>
  <sheetFormatPr defaultRowHeight="14.25"/>
  <cols>
    <col min="1" max="1" width="11.42578125" style="169" customWidth="1"/>
    <col min="2" max="17" width="9.7109375" style="169" customWidth="1"/>
    <col min="18" max="252" width="9.140625" style="169"/>
    <col min="253" max="253" width="11.42578125" style="169" customWidth="1"/>
    <col min="254" max="273" width="9.7109375" style="169" customWidth="1"/>
    <col min="274" max="508" width="9.140625" style="169"/>
    <col min="509" max="509" width="11.42578125" style="169" customWidth="1"/>
    <col min="510" max="529" width="9.7109375" style="169" customWidth="1"/>
    <col min="530" max="764" width="9.140625" style="169"/>
    <col min="765" max="765" width="11.42578125" style="169" customWidth="1"/>
    <col min="766" max="785" width="9.7109375" style="169" customWidth="1"/>
    <col min="786" max="1020" width="9.140625" style="169"/>
    <col min="1021" max="1021" width="11.42578125" style="169" customWidth="1"/>
    <col min="1022" max="1041" width="9.7109375" style="169" customWidth="1"/>
    <col min="1042" max="1276" width="9.140625" style="169"/>
    <col min="1277" max="1277" width="11.42578125" style="169" customWidth="1"/>
    <col min="1278" max="1297" width="9.7109375" style="169" customWidth="1"/>
    <col min="1298" max="1532" width="9.140625" style="169"/>
    <col min="1533" max="1533" width="11.42578125" style="169" customWidth="1"/>
    <col min="1534" max="1553" width="9.7109375" style="169" customWidth="1"/>
    <col min="1554" max="1788" width="9.140625" style="169"/>
    <col min="1789" max="1789" width="11.42578125" style="169" customWidth="1"/>
    <col min="1790" max="1809" width="9.7109375" style="169" customWidth="1"/>
    <col min="1810" max="2044" width="9.140625" style="169"/>
    <col min="2045" max="2045" width="11.42578125" style="169" customWidth="1"/>
    <col min="2046" max="2065" width="9.7109375" style="169" customWidth="1"/>
    <col min="2066" max="2300" width="9.140625" style="169"/>
    <col min="2301" max="2301" width="11.42578125" style="169" customWidth="1"/>
    <col min="2302" max="2321" width="9.7109375" style="169" customWidth="1"/>
    <col min="2322" max="2556" width="9.140625" style="169"/>
    <col min="2557" max="2557" width="11.42578125" style="169" customWidth="1"/>
    <col min="2558" max="2577" width="9.7109375" style="169" customWidth="1"/>
    <col min="2578" max="2812" width="9.140625" style="169"/>
    <col min="2813" max="2813" width="11.42578125" style="169" customWidth="1"/>
    <col min="2814" max="2833" width="9.7109375" style="169" customWidth="1"/>
    <col min="2834" max="3068" width="9.140625" style="169"/>
    <col min="3069" max="3069" width="11.42578125" style="169" customWidth="1"/>
    <col min="3070" max="3089" width="9.7109375" style="169" customWidth="1"/>
    <col min="3090" max="3324" width="9.140625" style="169"/>
    <col min="3325" max="3325" width="11.42578125" style="169" customWidth="1"/>
    <col min="3326" max="3345" width="9.7109375" style="169" customWidth="1"/>
    <col min="3346" max="3580" width="9.140625" style="169"/>
    <col min="3581" max="3581" width="11.42578125" style="169" customWidth="1"/>
    <col min="3582" max="3601" width="9.7109375" style="169" customWidth="1"/>
    <col min="3602" max="3836" width="9.140625" style="169"/>
    <col min="3837" max="3837" width="11.42578125" style="169" customWidth="1"/>
    <col min="3838" max="3857" width="9.7109375" style="169" customWidth="1"/>
    <col min="3858" max="4092" width="9.140625" style="169"/>
    <col min="4093" max="4093" width="11.42578125" style="169" customWidth="1"/>
    <col min="4094" max="4113" width="9.7109375" style="169" customWidth="1"/>
    <col min="4114" max="4348" width="9.140625" style="169"/>
    <col min="4349" max="4349" width="11.42578125" style="169" customWidth="1"/>
    <col min="4350" max="4369" width="9.7109375" style="169" customWidth="1"/>
    <col min="4370" max="4604" width="9.140625" style="169"/>
    <col min="4605" max="4605" width="11.42578125" style="169" customWidth="1"/>
    <col min="4606" max="4625" width="9.7109375" style="169" customWidth="1"/>
    <col min="4626" max="4860" width="9.140625" style="169"/>
    <col min="4861" max="4861" width="11.42578125" style="169" customWidth="1"/>
    <col min="4862" max="4881" width="9.7109375" style="169" customWidth="1"/>
    <col min="4882" max="5116" width="9.140625" style="169"/>
    <col min="5117" max="5117" width="11.42578125" style="169" customWidth="1"/>
    <col min="5118" max="5137" width="9.7109375" style="169" customWidth="1"/>
    <col min="5138" max="5372" width="9.140625" style="169"/>
    <col min="5373" max="5373" width="11.42578125" style="169" customWidth="1"/>
    <col min="5374" max="5393" width="9.7109375" style="169" customWidth="1"/>
    <col min="5394" max="5628" width="9.140625" style="169"/>
    <col min="5629" max="5629" width="11.42578125" style="169" customWidth="1"/>
    <col min="5630" max="5649" width="9.7109375" style="169" customWidth="1"/>
    <col min="5650" max="5884" width="9.140625" style="169"/>
    <col min="5885" max="5885" width="11.42578125" style="169" customWidth="1"/>
    <col min="5886" max="5905" width="9.7109375" style="169" customWidth="1"/>
    <col min="5906" max="6140" width="9.140625" style="169"/>
    <col min="6141" max="6141" width="11.42578125" style="169" customWidth="1"/>
    <col min="6142" max="6161" width="9.7109375" style="169" customWidth="1"/>
    <col min="6162" max="6396" width="9.140625" style="169"/>
    <col min="6397" max="6397" width="11.42578125" style="169" customWidth="1"/>
    <col min="6398" max="6417" width="9.7109375" style="169" customWidth="1"/>
    <col min="6418" max="6652" width="9.140625" style="169"/>
    <col min="6653" max="6653" width="11.42578125" style="169" customWidth="1"/>
    <col min="6654" max="6673" width="9.7109375" style="169" customWidth="1"/>
    <col min="6674" max="6908" width="9.140625" style="169"/>
    <col min="6909" max="6909" width="11.42578125" style="169" customWidth="1"/>
    <col min="6910" max="6929" width="9.7109375" style="169" customWidth="1"/>
    <col min="6930" max="7164" width="9.140625" style="169"/>
    <col min="7165" max="7165" width="11.42578125" style="169" customWidth="1"/>
    <col min="7166" max="7185" width="9.7109375" style="169" customWidth="1"/>
    <col min="7186" max="7420" width="9.140625" style="169"/>
    <col min="7421" max="7421" width="11.42578125" style="169" customWidth="1"/>
    <col min="7422" max="7441" width="9.7109375" style="169" customWidth="1"/>
    <col min="7442" max="7676" width="9.140625" style="169"/>
    <col min="7677" max="7677" width="11.42578125" style="169" customWidth="1"/>
    <col min="7678" max="7697" width="9.7109375" style="169" customWidth="1"/>
    <col min="7698" max="7932" width="9.140625" style="169"/>
    <col min="7933" max="7933" width="11.42578125" style="169" customWidth="1"/>
    <col min="7934" max="7953" width="9.7109375" style="169" customWidth="1"/>
    <col min="7954" max="8188" width="9.140625" style="169"/>
    <col min="8189" max="8189" width="11.42578125" style="169" customWidth="1"/>
    <col min="8190" max="8209" width="9.7109375" style="169" customWidth="1"/>
    <col min="8210" max="8444" width="9.140625" style="169"/>
    <col min="8445" max="8445" width="11.42578125" style="169" customWidth="1"/>
    <col min="8446" max="8465" width="9.7109375" style="169" customWidth="1"/>
    <col min="8466" max="8700" width="9.140625" style="169"/>
    <col min="8701" max="8701" width="11.42578125" style="169" customWidth="1"/>
    <col min="8702" max="8721" width="9.7109375" style="169" customWidth="1"/>
    <col min="8722" max="8956" width="9.140625" style="169"/>
    <col min="8957" max="8957" width="11.42578125" style="169" customWidth="1"/>
    <col min="8958" max="8977" width="9.7109375" style="169" customWidth="1"/>
    <col min="8978" max="9212" width="9.140625" style="169"/>
    <col min="9213" max="9213" width="11.42578125" style="169" customWidth="1"/>
    <col min="9214" max="9233" width="9.7109375" style="169" customWidth="1"/>
    <col min="9234" max="9468" width="9.140625" style="169"/>
    <col min="9469" max="9469" width="11.42578125" style="169" customWidth="1"/>
    <col min="9470" max="9489" width="9.7109375" style="169" customWidth="1"/>
    <col min="9490" max="9724" width="9.140625" style="169"/>
    <col min="9725" max="9725" width="11.42578125" style="169" customWidth="1"/>
    <col min="9726" max="9745" width="9.7109375" style="169" customWidth="1"/>
    <col min="9746" max="9980" width="9.140625" style="169"/>
    <col min="9981" max="9981" width="11.42578125" style="169" customWidth="1"/>
    <col min="9982" max="10001" width="9.7109375" style="169" customWidth="1"/>
    <col min="10002" max="10236" width="9.140625" style="169"/>
    <col min="10237" max="10237" width="11.42578125" style="169" customWidth="1"/>
    <col min="10238" max="10257" width="9.7109375" style="169" customWidth="1"/>
    <col min="10258" max="10492" width="9.140625" style="169"/>
    <col min="10493" max="10493" width="11.42578125" style="169" customWidth="1"/>
    <col min="10494" max="10513" width="9.7109375" style="169" customWidth="1"/>
    <col min="10514" max="10748" width="9.140625" style="169"/>
    <col min="10749" max="10749" width="11.42578125" style="169" customWidth="1"/>
    <col min="10750" max="10769" width="9.7109375" style="169" customWidth="1"/>
    <col min="10770" max="11004" width="9.140625" style="169"/>
    <col min="11005" max="11005" width="11.42578125" style="169" customWidth="1"/>
    <col min="11006" max="11025" width="9.7109375" style="169" customWidth="1"/>
    <col min="11026" max="11260" width="9.140625" style="169"/>
    <col min="11261" max="11261" width="11.42578125" style="169" customWidth="1"/>
    <col min="11262" max="11281" width="9.7109375" style="169" customWidth="1"/>
    <col min="11282" max="11516" width="9.140625" style="169"/>
    <col min="11517" max="11517" width="11.42578125" style="169" customWidth="1"/>
    <col min="11518" max="11537" width="9.7109375" style="169" customWidth="1"/>
    <col min="11538" max="11772" width="9.140625" style="169"/>
    <col min="11773" max="11773" width="11.42578125" style="169" customWidth="1"/>
    <col min="11774" max="11793" width="9.7109375" style="169" customWidth="1"/>
    <col min="11794" max="12028" width="9.140625" style="169"/>
    <col min="12029" max="12029" width="11.42578125" style="169" customWidth="1"/>
    <col min="12030" max="12049" width="9.7109375" style="169" customWidth="1"/>
    <col min="12050" max="12284" width="9.140625" style="169"/>
    <col min="12285" max="12285" width="11.42578125" style="169" customWidth="1"/>
    <col min="12286" max="12305" width="9.7109375" style="169" customWidth="1"/>
    <col min="12306" max="12540" width="9.140625" style="169"/>
    <col min="12541" max="12541" width="11.42578125" style="169" customWidth="1"/>
    <col min="12542" max="12561" width="9.7109375" style="169" customWidth="1"/>
    <col min="12562" max="12796" width="9.140625" style="169"/>
    <col min="12797" max="12797" width="11.42578125" style="169" customWidth="1"/>
    <col min="12798" max="12817" width="9.7109375" style="169" customWidth="1"/>
    <col min="12818" max="13052" width="9.140625" style="169"/>
    <col min="13053" max="13053" width="11.42578125" style="169" customWidth="1"/>
    <col min="13054" max="13073" width="9.7109375" style="169" customWidth="1"/>
    <col min="13074" max="13308" width="9.140625" style="169"/>
    <col min="13309" max="13309" width="11.42578125" style="169" customWidth="1"/>
    <col min="13310" max="13329" width="9.7109375" style="169" customWidth="1"/>
    <col min="13330" max="13564" width="9.140625" style="169"/>
    <col min="13565" max="13565" width="11.42578125" style="169" customWidth="1"/>
    <col min="13566" max="13585" width="9.7109375" style="169" customWidth="1"/>
    <col min="13586" max="13820" width="9.140625" style="169"/>
    <col min="13821" max="13821" width="11.42578125" style="169" customWidth="1"/>
    <col min="13822" max="13841" width="9.7109375" style="169" customWidth="1"/>
    <col min="13842" max="14076" width="9.140625" style="169"/>
    <col min="14077" max="14077" width="11.42578125" style="169" customWidth="1"/>
    <col min="14078" max="14097" width="9.7109375" style="169" customWidth="1"/>
    <col min="14098" max="14332" width="9.140625" style="169"/>
    <col min="14333" max="14333" width="11.42578125" style="169" customWidth="1"/>
    <col min="14334" max="14353" width="9.7109375" style="169" customWidth="1"/>
    <col min="14354" max="14588" width="9.140625" style="169"/>
    <col min="14589" max="14589" width="11.42578125" style="169" customWidth="1"/>
    <col min="14590" max="14609" width="9.7109375" style="169" customWidth="1"/>
    <col min="14610" max="14844" width="9.140625" style="169"/>
    <col min="14845" max="14845" width="11.42578125" style="169" customWidth="1"/>
    <col min="14846" max="14865" width="9.7109375" style="169" customWidth="1"/>
    <col min="14866" max="15100" width="9.140625" style="169"/>
    <col min="15101" max="15101" width="11.42578125" style="169" customWidth="1"/>
    <col min="15102" max="15121" width="9.7109375" style="169" customWidth="1"/>
    <col min="15122" max="15356" width="9.140625" style="169"/>
    <col min="15357" max="15357" width="11.42578125" style="169" customWidth="1"/>
    <col min="15358" max="15377" width="9.7109375" style="169" customWidth="1"/>
    <col min="15378" max="15612" width="9.140625" style="169"/>
    <col min="15613" max="15613" width="11.42578125" style="169" customWidth="1"/>
    <col min="15614" max="15633" width="9.7109375" style="169" customWidth="1"/>
    <col min="15634" max="15868" width="9.140625" style="169"/>
    <col min="15869" max="15869" width="11.42578125" style="169" customWidth="1"/>
    <col min="15870" max="15889" width="9.7109375" style="169" customWidth="1"/>
    <col min="15890" max="16124" width="9.140625" style="169"/>
    <col min="16125" max="16125" width="11.42578125" style="169" customWidth="1"/>
    <col min="16126" max="16145" width="9.7109375" style="169" customWidth="1"/>
    <col min="16146" max="16384" width="9.140625" style="169"/>
  </cols>
  <sheetData>
    <row r="1" spans="1:17" ht="40.5" customHeight="1">
      <c r="A1" s="232"/>
      <c r="B1" s="232"/>
      <c r="C1" s="232"/>
      <c r="D1" s="232"/>
      <c r="E1" s="232"/>
      <c r="F1" s="232"/>
      <c r="G1" s="232"/>
      <c r="H1" s="232"/>
      <c r="I1" s="232"/>
      <c r="J1" s="232"/>
      <c r="K1" s="232"/>
      <c r="L1" s="232"/>
      <c r="M1" s="232"/>
      <c r="N1" s="233"/>
      <c r="O1" s="233"/>
      <c r="P1" s="233"/>
      <c r="Q1" s="233"/>
    </row>
    <row r="2" spans="1:17" ht="40.5" customHeight="1">
      <c r="A2" s="234" t="s">
        <v>367</v>
      </c>
      <c r="B2" s="234"/>
      <c r="C2" s="234"/>
      <c r="D2" s="234"/>
      <c r="E2" s="234"/>
      <c r="F2" s="234"/>
      <c r="G2" s="234"/>
      <c r="H2" s="234"/>
      <c r="I2" s="234"/>
      <c r="J2" s="234"/>
      <c r="K2" s="234"/>
      <c r="L2" s="234"/>
      <c r="M2" s="234"/>
      <c r="N2" s="235"/>
      <c r="O2" s="235"/>
      <c r="P2" s="235"/>
      <c r="Q2" s="235"/>
    </row>
    <row r="24" spans="1:18" ht="102" customHeight="1" thickBot="1"/>
    <row r="25" spans="1:18" ht="30" customHeight="1" thickTop="1" thickBot="1">
      <c r="A25" s="170" t="s">
        <v>368</v>
      </c>
      <c r="B25" s="171">
        <f>'Bar Chart'!H7</f>
        <v>40575</v>
      </c>
      <c r="C25" s="171">
        <f>'Bar Chart'!I7</f>
        <v>40603</v>
      </c>
      <c r="D25" s="171">
        <f>'Bar Chart'!J7</f>
        <v>40634</v>
      </c>
      <c r="E25" s="171">
        <f>'Bar Chart'!K7</f>
        <v>40664</v>
      </c>
      <c r="F25" s="171">
        <f>'Bar Chart'!L7</f>
        <v>40695</v>
      </c>
      <c r="G25" s="171">
        <f>'Bar Chart'!M7</f>
        <v>40725</v>
      </c>
      <c r="H25" s="171">
        <f>'Bar Chart'!N7</f>
        <v>40756</v>
      </c>
      <c r="I25" s="171">
        <f>'Bar Chart'!O7</f>
        <v>40787</v>
      </c>
      <c r="J25" s="171">
        <f>'Bar Chart'!P7</f>
        <v>40817</v>
      </c>
      <c r="K25" s="171">
        <f>'Bar Chart'!Q7</f>
        <v>40848</v>
      </c>
      <c r="L25" s="171">
        <f>'Bar Chart'!R7</f>
        <v>40878</v>
      </c>
      <c r="M25" s="171">
        <f>'Bar Chart'!S7</f>
        <v>40909</v>
      </c>
      <c r="N25" s="171">
        <f>'Bar Chart'!T7</f>
        <v>40940</v>
      </c>
      <c r="O25" s="171">
        <f>'Bar Chart'!U7</f>
        <v>40969</v>
      </c>
      <c r="P25" s="171">
        <f>'Bar Chart'!V7</f>
        <v>41000</v>
      </c>
      <c r="Q25" s="171">
        <f>'Bar Chart'!W7</f>
        <v>41030</v>
      </c>
    </row>
    <row r="26" spans="1:18" s="173" customFormat="1" ht="30" customHeight="1" thickTop="1">
      <c r="A26" s="172" t="s">
        <v>369</v>
      </c>
      <c r="B26" s="178">
        <f>'Bar Chart'!H706</f>
        <v>4803462.696064122</v>
      </c>
      <c r="C26" s="179">
        <f>'Bar Chart'!I706</f>
        <v>5431815.012544469</v>
      </c>
      <c r="D26" s="179">
        <f>'Bar Chart'!J706</f>
        <v>5389449.5472799549</v>
      </c>
      <c r="E26" s="179">
        <f>'Bar Chart'!K706</f>
        <v>5856735.1512308</v>
      </c>
      <c r="F26" s="179">
        <f>'Bar Chart'!L706</f>
        <v>5581907.8399977684</v>
      </c>
      <c r="G26" s="179">
        <f>'Bar Chart'!M706</f>
        <v>6212632.0969686462</v>
      </c>
      <c r="H26" s="179">
        <f>'Bar Chart'!N706</f>
        <v>8500512.5353273936</v>
      </c>
      <c r="I26" s="179">
        <f>'Bar Chart'!O706</f>
        <v>6737313.088246244</v>
      </c>
      <c r="J26" s="179">
        <f>'Bar Chart'!P706</f>
        <v>6811249.3390715709</v>
      </c>
      <c r="K26" s="179">
        <f>'Bar Chart'!Q706</f>
        <v>4491711.6389095606</v>
      </c>
      <c r="L26" s="179">
        <f>'Bar Chart'!R706</f>
        <v>1549373.7607619793</v>
      </c>
      <c r="M26" s="179">
        <f>'Bar Chart'!S706</f>
        <v>0</v>
      </c>
      <c r="N26" s="179">
        <f>'Bar Chart'!T706</f>
        <v>0</v>
      </c>
      <c r="O26" s="179">
        <f>'Bar Chart'!U706</f>
        <v>0</v>
      </c>
      <c r="P26" s="179">
        <f>'Bar Chart'!V706</f>
        <v>0</v>
      </c>
      <c r="Q26" s="180">
        <f>'Bar Chart'!W706</f>
        <v>0</v>
      </c>
    </row>
    <row r="27" spans="1:18" s="173" customFormat="1" ht="30" customHeight="1">
      <c r="A27" s="172" t="s">
        <v>370</v>
      </c>
      <c r="B27" s="181">
        <f>B26</f>
        <v>4803462.696064122</v>
      </c>
      <c r="C27" s="182">
        <f t="shared" ref="C27" si="0">B27+C26</f>
        <v>10235277.70860859</v>
      </c>
      <c r="D27" s="182">
        <f t="shared" ref="D27" si="1">C27+D26</f>
        <v>15624727.255888544</v>
      </c>
      <c r="E27" s="182">
        <f t="shared" ref="E27" si="2">D27+E26</f>
        <v>21481462.407119345</v>
      </c>
      <c r="F27" s="182">
        <f t="shared" ref="F27" si="3">E27+F26</f>
        <v>27063370.247117113</v>
      </c>
      <c r="G27" s="182">
        <f t="shared" ref="G27" si="4">F27+G26</f>
        <v>33276002.34408576</v>
      </c>
      <c r="H27" s="182">
        <f t="shared" ref="H27" si="5">G27+H26</f>
        <v>41776514.879413158</v>
      </c>
      <c r="I27" s="182">
        <f t="shared" ref="I27" si="6">H27+I26</f>
        <v>48513827.967659399</v>
      </c>
      <c r="J27" s="182">
        <f t="shared" ref="J27" si="7">I27+J26</f>
        <v>55325077.306730971</v>
      </c>
      <c r="K27" s="182">
        <f t="shared" ref="K27" si="8">J27+K26</f>
        <v>59816788.945640534</v>
      </c>
      <c r="L27" s="182">
        <f t="shared" ref="L27" si="9">K27+L26</f>
        <v>61366162.70640251</v>
      </c>
      <c r="M27" s="182">
        <f t="shared" ref="M27" si="10">L27+M26</f>
        <v>61366162.70640251</v>
      </c>
      <c r="N27" s="182">
        <f t="shared" ref="N27" si="11">M27+N26</f>
        <v>61366162.70640251</v>
      </c>
      <c r="O27" s="182">
        <f t="shared" ref="O27" si="12">N27+O26</f>
        <v>61366162.70640251</v>
      </c>
      <c r="P27" s="182">
        <f t="shared" ref="P27" si="13">O27+P26</f>
        <v>61366162.70640251</v>
      </c>
      <c r="Q27" s="183">
        <f t="shared" ref="Q27" si="14">P27+Q26</f>
        <v>61366162.70640251</v>
      </c>
    </row>
    <row r="28" spans="1:18" s="173" customFormat="1" ht="30" customHeight="1">
      <c r="A28" s="172" t="s">
        <v>371</v>
      </c>
      <c r="B28" s="184">
        <f>'Bar Chart'!H707</f>
        <v>641004.14412312955</v>
      </c>
      <c r="C28" s="185">
        <f>'Bar Chart'!I707</f>
        <v>608328.56250984338</v>
      </c>
      <c r="D28" s="185">
        <f>'Bar Chart'!J707</f>
        <v>604154.35484456422</v>
      </c>
      <c r="E28" s="185">
        <f>'Bar Chart'!K707</f>
        <v>460669.86763694661</v>
      </c>
      <c r="F28" s="185">
        <f>'Bar Chart'!L707</f>
        <v>0</v>
      </c>
      <c r="G28" s="185">
        <f>'Bar Chart'!M707</f>
        <v>0</v>
      </c>
      <c r="H28" s="185">
        <f>'Bar Chart'!N707</f>
        <v>0</v>
      </c>
      <c r="I28" s="185">
        <f>'Bar Chart'!O707</f>
        <v>0</v>
      </c>
      <c r="J28" s="185">
        <f>'Bar Chart'!P707</f>
        <v>0</v>
      </c>
      <c r="K28" s="185">
        <f>'Bar Chart'!Q707</f>
        <v>0</v>
      </c>
      <c r="L28" s="185">
        <f>'Bar Chart'!R707</f>
        <v>0</v>
      </c>
      <c r="M28" s="185">
        <f>'Bar Chart'!S707</f>
        <v>0</v>
      </c>
      <c r="N28" s="185">
        <f>'Bar Chart'!T707</f>
        <v>0</v>
      </c>
      <c r="O28" s="185">
        <f>'Bar Chart'!U707</f>
        <v>0</v>
      </c>
      <c r="P28" s="185">
        <f>'Bar Chart'!V707</f>
        <v>0</v>
      </c>
      <c r="Q28" s="186">
        <f>'Bar Chart'!W707</f>
        <v>0</v>
      </c>
    </row>
    <row r="29" spans="1:18" s="173" customFormat="1" ht="30" customHeight="1" thickBot="1">
      <c r="A29" s="174" t="s">
        <v>372</v>
      </c>
      <c r="B29" s="187">
        <f>B28</f>
        <v>641004.14412312955</v>
      </c>
      <c r="C29" s="188">
        <f t="shared" ref="C29" si="15">B29+C28</f>
        <v>1249332.7066329729</v>
      </c>
      <c r="D29" s="188">
        <f t="shared" ref="D29" si="16">C29+D28</f>
        <v>1853487.0614775373</v>
      </c>
      <c r="E29" s="188">
        <f t="shared" ref="E29" si="17">D29+E28</f>
        <v>2314156.9291144838</v>
      </c>
      <c r="F29" s="188">
        <f t="shared" ref="F29" si="18">E29+F28</f>
        <v>2314156.9291144838</v>
      </c>
      <c r="G29" s="188">
        <f t="shared" ref="G29" si="19">F29+G28</f>
        <v>2314156.9291144838</v>
      </c>
      <c r="H29" s="188">
        <f t="shared" ref="H29" si="20">G29+H28</f>
        <v>2314156.9291144838</v>
      </c>
      <c r="I29" s="188">
        <f t="shared" ref="I29" si="21">H29+I28</f>
        <v>2314156.9291144838</v>
      </c>
      <c r="J29" s="188">
        <f t="shared" ref="J29" si="22">I29+J28</f>
        <v>2314156.9291144838</v>
      </c>
      <c r="K29" s="188">
        <f t="shared" ref="K29" si="23">J29+K28</f>
        <v>2314156.9291144838</v>
      </c>
      <c r="L29" s="188">
        <f t="shared" ref="L29" si="24">K29+L28</f>
        <v>2314156.9291144838</v>
      </c>
      <c r="M29" s="188">
        <f t="shared" ref="M29" si="25">L29+M28</f>
        <v>2314156.9291144838</v>
      </c>
      <c r="N29" s="188">
        <f t="shared" ref="N29" si="26">M29+N28</f>
        <v>2314156.9291144838</v>
      </c>
      <c r="O29" s="188">
        <f t="shared" ref="O29" si="27">N29+O28</f>
        <v>2314156.9291144838</v>
      </c>
      <c r="P29" s="188">
        <f t="shared" ref="P29" si="28">O29+P28</f>
        <v>2314156.9291144838</v>
      </c>
      <c r="Q29" s="189">
        <f t="shared" ref="Q29" si="29">P29+Q28</f>
        <v>2314156.9291144838</v>
      </c>
    </row>
    <row r="30" spans="1:18" ht="15" thickTop="1"/>
    <row r="32" spans="1:18">
      <c r="I32" s="175">
        <v>617245</v>
      </c>
      <c r="J32" s="175">
        <v>14824937</v>
      </c>
      <c r="K32" s="175">
        <v>14496220</v>
      </c>
      <c r="L32" s="175">
        <v>18292091</v>
      </c>
      <c r="M32" s="175">
        <v>14837651</v>
      </c>
      <c r="N32" s="175">
        <v>9273889</v>
      </c>
      <c r="O32" s="175">
        <v>8911673</v>
      </c>
      <c r="P32" s="175">
        <v>9511048</v>
      </c>
      <c r="Q32" s="175">
        <v>4982765</v>
      </c>
      <c r="R32" s="175"/>
    </row>
    <row r="33" spans="2:19" ht="18">
      <c r="B33" s="176"/>
      <c r="P33" s="236"/>
      <c r="Q33" s="236"/>
      <c r="R33" s="236"/>
      <c r="S33" s="236"/>
    </row>
    <row r="34" spans="2:19">
      <c r="I34" s="175">
        <v>777335</v>
      </c>
      <c r="J34" s="175">
        <v>16552019</v>
      </c>
      <c r="K34" s="175">
        <v>14844201</v>
      </c>
      <c r="L34" s="175">
        <v>15141922</v>
      </c>
      <c r="M34" s="175">
        <v>8450886</v>
      </c>
      <c r="N34" s="175">
        <v>11442939</v>
      </c>
      <c r="O34" s="175">
        <v>8977857</v>
      </c>
      <c r="P34" s="175">
        <v>874983</v>
      </c>
    </row>
    <row r="35" spans="2:19">
      <c r="B35" s="175"/>
      <c r="C35" s="175"/>
      <c r="D35" s="175"/>
      <c r="E35" s="175"/>
      <c r="F35" s="175"/>
      <c r="G35" s="175"/>
      <c r="H35" s="175"/>
      <c r="I35" s="175"/>
      <c r="J35" s="175"/>
      <c r="K35" s="175"/>
      <c r="L35" s="175"/>
      <c r="M35" s="175"/>
      <c r="N35" s="175"/>
      <c r="O35" s="175"/>
      <c r="P35" s="175"/>
      <c r="Q35" s="175"/>
    </row>
    <row r="36" spans="2:19">
      <c r="H36" s="177"/>
    </row>
    <row r="37" spans="2:19">
      <c r="B37" s="175"/>
      <c r="C37" s="175"/>
      <c r="D37" s="175"/>
      <c r="E37" s="175"/>
      <c r="F37" s="175"/>
      <c r="G37" s="175"/>
      <c r="H37" s="175"/>
      <c r="I37" s="175"/>
      <c r="J37" s="175"/>
      <c r="K37" s="175"/>
      <c r="L37" s="175"/>
    </row>
  </sheetData>
  <mergeCells count="4">
    <mergeCell ref="A1:M1"/>
    <mergeCell ref="N1:Q1"/>
    <mergeCell ref="A2:Q2"/>
    <mergeCell ref="P33:S33"/>
  </mergeCells>
  <printOptions horizontalCentered="1" verticalCentered="1"/>
  <pageMargins left="0" right="0" top="0.25" bottom="0.75" header="0.3" footer="0.3"/>
  <pageSetup paperSize="8" orientation="landscape" r:id="rId1"/>
  <headerFooter>
    <oddHeader>&amp;R&amp;G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แผ่นงาน</vt:lpstr>
      </vt:variant>
      <vt:variant>
        <vt:i4>2</vt:i4>
      </vt:variant>
      <vt:variant>
        <vt:lpstr>ช่วงที่มีชื่อ</vt:lpstr>
      </vt:variant>
      <vt:variant>
        <vt:i4>3</vt:i4>
      </vt:variant>
    </vt:vector>
  </HeadingPairs>
  <TitlesOfParts>
    <vt:vector size="5" baseType="lpstr">
      <vt:lpstr>Bar Chart</vt:lpstr>
      <vt:lpstr>Cash Flow</vt:lpstr>
      <vt:lpstr>'Bar Chart'!Print_Area</vt:lpstr>
      <vt:lpstr>'Cash Flow'!Print_Area</vt:lpstr>
      <vt:lpstr>'Bar Chart'!Print_Titles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hany</dc:creator>
  <cp:lastModifiedBy>Administraton</cp:lastModifiedBy>
  <cp:lastPrinted>2011-05-08T12:38:00Z</cp:lastPrinted>
  <dcterms:created xsi:type="dcterms:W3CDTF">2011-05-08T07:04:25Z</dcterms:created>
  <dcterms:modified xsi:type="dcterms:W3CDTF">2017-04-12T01:10:32Z</dcterms:modified>
</cp:coreProperties>
</file>